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HXRL\Desktop\_To_Do_pilne_v2\OSF_2022\_EZD\"/>
    </mc:Choice>
  </mc:AlternateContent>
  <xr:revisionPtr revIDLastSave="0" documentId="13_ncr:1_{2AB05B24-1F07-4176-B6D1-3F809E3DBFD3}" xr6:coauthVersionLast="47" xr6:coauthVersionMax="47" xr10:uidLastSave="{00000000-0000-0000-0000-000000000000}"/>
  <workbookProtection workbookAlgorithmName="SHA-512" workbookHashValue="z/clg9IaIOfHgCCIwQ4B6FeXzSSjNNaf5uDB+rmH9ueI17MwJXG5v5sUcd7Ve70cSiQaux19cM3f8p7/WwI9aA==" workbookSaltValue="lZI9VJpQzSphWanxa06sRA==" workbookSpinCount="100000" lockStructure="1"/>
  <bookViews>
    <workbookView xWindow="-108" yWindow="-108" windowWidth="23256" windowHeight="12576" tabRatio="557" activeTab="1" xr2:uid="{01D231D6-D385-4EA9-85E7-FBA2A4C7192D}"/>
  </bookViews>
  <sheets>
    <sheet name="SPIS TABEL" sheetId="11" r:id="rId1"/>
    <sheet name="Tab_1 Zbiorczo" sheetId="1" r:id="rId2"/>
    <sheet name="Tab_2 Dane_2022" sheetId="7" r:id="rId3"/>
    <sheet name="Tab_3 Dane_2021" sheetId="8" r:id="rId4"/>
    <sheet name="Tab_4 Dane_2020" sheetId="9" r:id="rId5"/>
    <sheet name="Tab_5 Dane_2019" sheetId="10" r:id="rId6"/>
    <sheet name="Wykaz zmiennych" sheetId="13" r:id="rId7"/>
    <sheet name="Tab_N0" sheetId="2" state="hidden" r:id="rId8"/>
    <sheet name="Tab_N1" sheetId="3" state="hidden" r:id="rId9"/>
    <sheet name="Tab_N2" sheetId="4" state="hidden" r:id="rId10"/>
    <sheet name="Tab_N3" sheetId="5" state="hidden" r:id="rId11"/>
    <sheet name="Parametry" sheetId="6" state="hidden" r:id="rId12"/>
  </sheets>
  <externalReferences>
    <externalReference r:id="rId13"/>
  </externalReferences>
  <definedNames>
    <definedName name="_xlnm._FilterDatabase" localSheetId="1" hidden="1">'Tab_1 Zbiorczo'!$A$9:$H$9</definedName>
    <definedName name="_xlnm._FilterDatabase" localSheetId="2" hidden="1">'Tab_2 Dane_2022'!$A$8:$AJ$2815</definedName>
    <definedName name="_xlnm._FilterDatabase" localSheetId="3" hidden="1">'Tab_3 Dane_2021'!$A$8:$AJ$2815</definedName>
    <definedName name="_xlnm._FilterDatabase" localSheetId="4" hidden="1">'Tab_4 Dane_2020'!$A$8:$AJ$2815</definedName>
    <definedName name="_xlnm._FilterDatabase" localSheetId="5" hidden="1">'Tab_5 Dane_2019'!$A$8:$AJ$2815</definedName>
    <definedName name="_xlnm._FilterDatabase" localSheetId="6" hidden="1">'Wykaz zmiennych'!$A$3:$E$27</definedName>
    <definedName name="do_importu">'Tab_1 Zbiorczo'!$B$9:$H$9</definedName>
    <definedName name="dokl_proc">'Tab_1 Zbiorczo'!$G$5</definedName>
    <definedName name="dokladnosc">'Tab_1 Zbiorczo'!$G$3</definedName>
    <definedName name="fmt_liczb">[1]Kwoty_Tabela!$E$6</definedName>
    <definedName name="fmt_liczb_pw">[1]ProcWyk_Tabela!$E$6</definedName>
    <definedName name="Kwartal">[1]Parametry!$C$5</definedName>
    <definedName name="max_przedz_hist_kw">[1]Kwoty_Tabela!$E$4</definedName>
    <definedName name="max_przedz_hist_pw">[1]ProcWyk_Tabela!$E$4</definedName>
    <definedName name="min_przedz_hist_kw">[1]Kwoty_Tabela!$E$3</definedName>
    <definedName name="min_przedz_hist_pw">[1]ProcWyk_Tabela!$E$3</definedName>
    <definedName name="_xlnm.Print_Area" localSheetId="1">'Tab_1 Zbiorczo'!$B$8:$H$9</definedName>
    <definedName name="Rok">Parametry!$C$2</definedName>
    <definedName name="rok_bazowy">[1]Parametry!$D$14</definedName>
    <definedName name="rok_odniesienia">[1]Parametry!$D$15</definedName>
    <definedName name="skaluj">'Tab_1 Zbiorczo'!$G$4</definedName>
    <definedName name="szer_przedz_hist_kw">[1]Kwoty_Tabela!$E$2</definedName>
    <definedName name="szer_przedz_hist_pw">[1]ProcWyk_Tabela!$E$2</definedName>
    <definedName name="_xlnm.Print_Titles" localSheetId="1">'Tab_1 Zbiorczo'!$B:$D,'Tab_1 Zbiorczo'!$8:$9</definedName>
    <definedName name="WybrWK">[1]LstVar!$D$73</definedName>
    <definedName name="Z_9360F695_77C0_4418_82C5_829A762C44E9_.wvu.Cols" localSheetId="1" hidden="1">'Tab_1 Zbiorczo'!#REF!,'Tab_1 Zbiorczo'!$C:$C</definedName>
    <definedName name="Z_9360F695_77C0_4418_82C5_829A762C44E9_.wvu.FilterData" localSheetId="1" hidden="1">'Tab_1 Zbiorczo'!#REF!</definedName>
    <definedName name="Z_9360F695_77C0_4418_82C5_829A762C44E9_.wvu.PrintArea" localSheetId="1" hidden="1">'Tab_1 Zbiorczo'!$B$8:$H$9</definedName>
    <definedName name="Z_9360F695_77C0_4418_82C5_829A762C44E9_.wvu.PrintTitles" localSheetId="1" hidden="1">'Tab_1 Zbiorczo'!$B:$D,'Tab_1 Zbiorczo'!$8:$9</definedName>
    <definedName name="ZakresWK_Tab">[1]LstVar!$E$73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3" l="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D8" i="1" l="1"/>
  <c r="D40" i="1" s="1"/>
  <c r="A11" i="3" a="1"/>
  <c r="A11" i="3" s="1"/>
  <c r="F11" i="3" s="1"/>
  <c r="A10" i="3" a="1"/>
  <c r="A10" i="3" s="1"/>
  <c r="F10" i="3" s="1"/>
  <c r="A9" i="3" a="1"/>
  <c r="A9" i="3" s="1"/>
  <c r="F9" i="3" s="1"/>
  <c r="A8" i="3" a="1"/>
  <c r="A8" i="3" s="1"/>
  <c r="F8" i="3" s="1"/>
  <c r="A7" i="3" a="1"/>
  <c r="A7" i="3" s="1"/>
  <c r="F7" i="3" s="1"/>
  <c r="A6" i="3" a="1"/>
  <c r="A6" i="3" s="1"/>
  <c r="F6" i="3" s="1"/>
  <c r="A5" i="3" a="1"/>
  <c r="A5" i="3" s="1"/>
  <c r="F5" i="3" s="1"/>
  <c r="A4" i="3" a="1"/>
  <c r="A4" i="3" s="1"/>
  <c r="F4" i="3" s="1"/>
  <c r="A11" i="4" a="1"/>
  <c r="A11" i="4" s="1"/>
  <c r="F11" i="4" s="1"/>
  <c r="A10" i="4" a="1"/>
  <c r="A10" i="4" s="1"/>
  <c r="F10" i="4" s="1"/>
  <c r="A9" i="4" a="1"/>
  <c r="A9" i="4" s="1"/>
  <c r="F9" i="4" s="1"/>
  <c r="A8" i="4" a="1"/>
  <c r="A8" i="4" s="1"/>
  <c r="F8" i="4" s="1"/>
  <c r="A7" i="4" a="1"/>
  <c r="A7" i="4" s="1"/>
  <c r="F7" i="4" s="1"/>
  <c r="A6" i="4" a="1"/>
  <c r="A6" i="4" s="1"/>
  <c r="F6" i="4" s="1"/>
  <c r="A5" i="4" a="1"/>
  <c r="A5" i="4" s="1"/>
  <c r="F5" i="4" s="1"/>
  <c r="A4" i="4" a="1"/>
  <c r="A4" i="4" s="1"/>
  <c r="F4" i="4" s="1"/>
  <c r="A11" i="5" a="1"/>
  <c r="A11" i="5" s="1"/>
  <c r="F11" i="5" s="1"/>
  <c r="A10" i="5" a="1"/>
  <c r="A10" i="5" s="1"/>
  <c r="F10" i="5" s="1"/>
  <c r="A9" i="5" a="1"/>
  <c r="A9" i="5" s="1"/>
  <c r="F9" i="5" s="1"/>
  <c r="U9" i="5" s="1"/>
  <c r="A8" i="5" a="1"/>
  <c r="A8" i="5" s="1"/>
  <c r="F8" i="5" s="1"/>
  <c r="A7" i="5" a="1"/>
  <c r="A7" i="5" s="1"/>
  <c r="F7" i="5" s="1"/>
  <c r="A6" i="5" a="1"/>
  <c r="A6" i="5" s="1"/>
  <c r="F6" i="5" s="1"/>
  <c r="A5" i="5" a="1"/>
  <c r="A5" i="5" s="1"/>
  <c r="F5" i="5" s="1"/>
  <c r="A4" i="5" a="1"/>
  <c r="A4" i="5" s="1"/>
  <c r="F4" i="5" s="1"/>
  <c r="A11" i="2" a="1"/>
  <c r="A11" i="2" s="1"/>
  <c r="F11" i="2" s="1"/>
  <c r="A10" i="2" a="1"/>
  <c r="A10" i="2" s="1"/>
  <c r="F10" i="2" s="1"/>
  <c r="A9" i="2" a="1"/>
  <c r="A9" i="2" s="1"/>
  <c r="F9" i="2" s="1"/>
  <c r="A8" i="2" a="1"/>
  <c r="A8" i="2" s="1"/>
  <c r="F8" i="2" s="1"/>
  <c r="A7" i="2" a="1"/>
  <c r="A7" i="2" s="1"/>
  <c r="F7" i="2" s="1"/>
  <c r="A6" i="2" a="1"/>
  <c r="A6" i="2" s="1"/>
  <c r="F6" i="2" s="1"/>
  <c r="A5" i="2" a="1"/>
  <c r="A5" i="2" s="1"/>
  <c r="F5" i="2" s="1"/>
  <c r="A4" i="2" a="1"/>
  <c r="A4" i="2" s="1"/>
  <c r="F4" i="2" s="1"/>
  <c r="A3" i="3" a="1"/>
  <c r="A3" i="3" s="1"/>
  <c r="F3" i="3" s="1"/>
  <c r="A3" i="4" a="1"/>
  <c r="A3" i="4" s="1"/>
  <c r="F3" i="4" s="1"/>
  <c r="A3" i="5" a="1"/>
  <c r="A3" i="5" s="1"/>
  <c r="F3" i="5" s="1"/>
  <c r="A3" i="2" a="1"/>
  <c r="A3" i="2" s="1"/>
  <c r="F3" i="2" s="1"/>
  <c r="H4" i="1"/>
  <c r="H7" i="1" s="1"/>
  <c r="P9" i="7"/>
  <c r="AB9" i="7"/>
  <c r="C2" i="6"/>
  <c r="D2" i="6"/>
  <c r="E2" i="6"/>
  <c r="F2" i="6"/>
  <c r="C3" i="6"/>
  <c r="D3" i="6"/>
  <c r="E3" i="6"/>
  <c r="F3" i="6"/>
  <c r="C4" i="6"/>
  <c r="D4" i="6"/>
  <c r="E4" i="6"/>
  <c r="F4" i="6"/>
  <c r="C5" i="6"/>
  <c r="D5" i="6"/>
  <c r="E5" i="6"/>
  <c r="F5" i="6"/>
  <c r="C6" i="6"/>
  <c r="N2" i="5"/>
  <c r="O2" i="5" s="1"/>
  <c r="P2" i="5" s="1"/>
  <c r="Q2" i="5" s="1"/>
  <c r="R2" i="5" s="1"/>
  <c r="S2" i="5" s="1"/>
  <c r="T2" i="5" s="1"/>
  <c r="U2" i="5" s="1"/>
  <c r="V2" i="5" s="1"/>
  <c r="W2" i="5" s="1"/>
  <c r="X2" i="5" s="1"/>
  <c r="Y2" i="5" s="1"/>
  <c r="Z2" i="5" s="1"/>
  <c r="AA2" i="5" s="1"/>
  <c r="AB2" i="5" s="1"/>
  <c r="AC2" i="5" s="1"/>
  <c r="AD2" i="5" s="1"/>
  <c r="AE2" i="5" s="1"/>
  <c r="AF2" i="5" s="1"/>
  <c r="AG2" i="5" s="1"/>
  <c r="AH2" i="5" s="1"/>
  <c r="AI2" i="5" s="1"/>
  <c r="AJ2" i="5" s="1"/>
  <c r="N2" i="4"/>
  <c r="O2" i="4"/>
  <c r="P2" i="4" s="1"/>
  <c r="Q2" i="4" s="1"/>
  <c r="R2" i="4" s="1"/>
  <c r="S2" i="4" s="1"/>
  <c r="T2" i="4" s="1"/>
  <c r="U2" i="4" s="1"/>
  <c r="V2" i="4" s="1"/>
  <c r="W2" i="4" s="1"/>
  <c r="X2" i="4" s="1"/>
  <c r="Y2" i="4" s="1"/>
  <c r="Z2" i="4" s="1"/>
  <c r="AA2" i="4" s="1"/>
  <c r="AB2" i="4" s="1"/>
  <c r="AC2" i="4" s="1"/>
  <c r="AD2" i="4" s="1"/>
  <c r="AE2" i="4" s="1"/>
  <c r="AF2" i="4" s="1"/>
  <c r="AG2" i="4" s="1"/>
  <c r="AH2" i="4" s="1"/>
  <c r="AI2" i="4" s="1"/>
  <c r="AJ2" i="4" s="1"/>
  <c r="N2" i="3"/>
  <c r="O2" i="3" s="1"/>
  <c r="P2" i="3" s="1"/>
  <c r="Q2" i="3" s="1"/>
  <c r="R2" i="3" s="1"/>
  <c r="S2" i="3" s="1"/>
  <c r="T2" i="3" s="1"/>
  <c r="U2" i="3" s="1"/>
  <c r="V2" i="3" s="1"/>
  <c r="W2" i="3" s="1"/>
  <c r="X2" i="3" s="1"/>
  <c r="Y2" i="3" s="1"/>
  <c r="Z2" i="3" s="1"/>
  <c r="AA2" i="3" s="1"/>
  <c r="AB2" i="3" s="1"/>
  <c r="AC2" i="3" s="1"/>
  <c r="AD2" i="3" s="1"/>
  <c r="AE2" i="3" s="1"/>
  <c r="AF2" i="3" s="1"/>
  <c r="AG2" i="3" s="1"/>
  <c r="AH2" i="3" s="1"/>
  <c r="AI2" i="3" s="1"/>
  <c r="AJ2" i="3" s="1"/>
  <c r="N2" i="2"/>
  <c r="O2" i="2" s="1"/>
  <c r="P2" i="2" s="1"/>
  <c r="Q2" i="2" s="1"/>
  <c r="R2" i="2" s="1"/>
  <c r="S2" i="2" s="1"/>
  <c r="T2" i="2" s="1"/>
  <c r="U2" i="2" s="1"/>
  <c r="V2" i="2" s="1"/>
  <c r="W2" i="2" s="1"/>
  <c r="X2" i="2" s="1"/>
  <c r="Y2" i="2" s="1"/>
  <c r="Z2" i="2" s="1"/>
  <c r="AA2" i="2" s="1"/>
  <c r="AB2" i="2" s="1"/>
  <c r="AC2" i="2" s="1"/>
  <c r="AD2" i="2" s="1"/>
  <c r="AE2" i="2" s="1"/>
  <c r="AF2" i="2" s="1"/>
  <c r="AG2" i="2" s="1"/>
  <c r="AH2" i="2" s="1"/>
  <c r="AI2" i="2" s="1"/>
  <c r="AJ2" i="2" s="1"/>
  <c r="H9" i="1"/>
  <c r="G9" i="1" s="1"/>
  <c r="F9" i="1" s="1"/>
  <c r="E9" i="1" s="1"/>
  <c r="A12" i="1"/>
  <c r="A13" i="1" s="1"/>
  <c r="K40" i="1"/>
  <c r="J40" i="1" s="1"/>
  <c r="I40" i="1" s="1"/>
  <c r="O8" i="3" l="1"/>
  <c r="W8" i="3"/>
  <c r="AE8" i="3"/>
  <c r="N8" i="3"/>
  <c r="P8" i="3"/>
  <c r="X8" i="3"/>
  <c r="AF8" i="3"/>
  <c r="AD8" i="3"/>
  <c r="Q8" i="3"/>
  <c r="Y8" i="3"/>
  <c r="AG8" i="3"/>
  <c r="R8" i="3"/>
  <c r="Z8" i="3"/>
  <c r="AH8" i="3"/>
  <c r="S8" i="3"/>
  <c r="AA8" i="3"/>
  <c r="AI8" i="3"/>
  <c r="T8" i="3"/>
  <c r="AB8" i="3"/>
  <c r="AJ8" i="3"/>
  <c r="M8" i="3"/>
  <c r="U8" i="3"/>
  <c r="AC8" i="3"/>
  <c r="V8" i="3"/>
  <c r="O9" i="3"/>
  <c r="W9" i="3"/>
  <c r="AE9" i="3"/>
  <c r="V9" i="3"/>
  <c r="P9" i="3"/>
  <c r="X9" i="3"/>
  <c r="AF9" i="3"/>
  <c r="Q9" i="3"/>
  <c r="Y9" i="3"/>
  <c r="AG9" i="3"/>
  <c r="R9" i="3"/>
  <c r="Z9" i="3"/>
  <c r="AH9" i="3"/>
  <c r="S9" i="3"/>
  <c r="AA9" i="3"/>
  <c r="AI9" i="3"/>
  <c r="AD9" i="3"/>
  <c r="T9" i="3"/>
  <c r="AB9" i="3"/>
  <c r="AJ9" i="3"/>
  <c r="N9" i="3"/>
  <c r="M9" i="3"/>
  <c r="U9" i="3"/>
  <c r="AC9" i="3"/>
  <c r="M10" i="5"/>
  <c r="AC10" i="5"/>
  <c r="O10" i="3"/>
  <c r="W10" i="3"/>
  <c r="AE10" i="3"/>
  <c r="P10" i="3"/>
  <c r="X10" i="3"/>
  <c r="AF10" i="3"/>
  <c r="AD10" i="3"/>
  <c r="Q10" i="3"/>
  <c r="Y10" i="3"/>
  <c r="AG10" i="3"/>
  <c r="N10" i="3"/>
  <c r="R10" i="3"/>
  <c r="Z10" i="3"/>
  <c r="AH10" i="3"/>
  <c r="S10" i="3"/>
  <c r="AA10" i="3"/>
  <c r="AI10" i="3"/>
  <c r="T10" i="3"/>
  <c r="AB10" i="3"/>
  <c r="AJ10" i="3"/>
  <c r="M10" i="3"/>
  <c r="U10" i="3"/>
  <c r="AC10" i="3"/>
  <c r="V10" i="3"/>
  <c r="O11" i="3"/>
  <c r="W11" i="3"/>
  <c r="AE11" i="3"/>
  <c r="P11" i="3"/>
  <c r="X11" i="3"/>
  <c r="AF11" i="3"/>
  <c r="Q11" i="3"/>
  <c r="Y11" i="3"/>
  <c r="AG11" i="3"/>
  <c r="R11" i="3"/>
  <c r="Z11" i="3"/>
  <c r="AH11" i="3"/>
  <c r="N11" i="3"/>
  <c r="S11" i="3"/>
  <c r="AA11" i="3"/>
  <c r="AI11" i="3"/>
  <c r="V11" i="3"/>
  <c r="T11" i="3"/>
  <c r="AB11" i="3"/>
  <c r="AJ11" i="3"/>
  <c r="AD11" i="3"/>
  <c r="M11" i="3"/>
  <c r="U11" i="3"/>
  <c r="AC11" i="3"/>
  <c r="Z5" i="3"/>
  <c r="AG5" i="3"/>
  <c r="Q11" i="5"/>
  <c r="U11" i="5"/>
  <c r="Y11" i="5"/>
  <c r="AC11" i="5"/>
  <c r="AG11" i="5"/>
  <c r="AI11" i="5"/>
  <c r="M11" i="5"/>
  <c r="Z6" i="3"/>
  <c r="AC6" i="3"/>
  <c r="AD6" i="3"/>
  <c r="M6" i="3"/>
  <c r="AG6" i="3"/>
  <c r="Y6" i="3"/>
  <c r="Q6" i="3"/>
  <c r="AH6" i="3"/>
  <c r="U6" i="3"/>
  <c r="AJ6" i="3"/>
  <c r="V6" i="3"/>
  <c r="O7" i="3"/>
  <c r="W7" i="3"/>
  <c r="AE7" i="3"/>
  <c r="P7" i="3"/>
  <c r="X7" i="3"/>
  <c r="AF7" i="3"/>
  <c r="N7" i="3"/>
  <c r="Q7" i="3"/>
  <c r="Y7" i="3"/>
  <c r="AG7" i="3"/>
  <c r="AD7" i="3"/>
  <c r="R7" i="3"/>
  <c r="Z7" i="3"/>
  <c r="AH7" i="3"/>
  <c r="S7" i="3"/>
  <c r="AA7" i="3"/>
  <c r="AI7" i="3"/>
  <c r="V7" i="3"/>
  <c r="T7" i="3"/>
  <c r="AB7" i="3"/>
  <c r="AJ7" i="3"/>
  <c r="M7" i="3"/>
  <c r="U7" i="3"/>
  <c r="AC7" i="3"/>
  <c r="H40" i="1"/>
  <c r="G40" i="1" s="1"/>
  <c r="F40" i="1" s="1"/>
  <c r="E40" i="1" s="1"/>
  <c r="N9" i="1"/>
  <c r="M9" i="1" s="1"/>
  <c r="L9" i="1" s="1"/>
  <c r="N40" i="1"/>
  <c r="M40" i="1" s="1"/>
  <c r="L40" i="1" s="1"/>
  <c r="K9" i="1"/>
  <c r="J9" i="1" s="1"/>
  <c r="I9" i="1" s="1"/>
  <c r="A14" i="1"/>
  <c r="A1" i="10"/>
  <c r="A1" i="9"/>
  <c r="A1" i="8"/>
  <c r="A1" i="7"/>
  <c r="L9" i="7"/>
  <c r="T10" i="2"/>
  <c r="R11" i="2"/>
  <c r="AD11" i="2"/>
  <c r="AI11" i="2"/>
  <c r="AB10" i="2"/>
  <c r="V11" i="2"/>
  <c r="AE11" i="2"/>
  <c r="AH10" i="2"/>
  <c r="Z11" i="2"/>
  <c r="AH11" i="2"/>
  <c r="N11" i="2"/>
  <c r="AA11" i="2"/>
  <c r="W11" i="2"/>
  <c r="AJ11" i="2"/>
  <c r="S11" i="2"/>
  <c r="AC11" i="2"/>
  <c r="AF11" i="2"/>
  <c r="O11" i="2"/>
  <c r="Y11" i="2"/>
  <c r="AB11" i="2"/>
  <c r="AJ10" i="2"/>
  <c r="X11" i="2"/>
  <c r="U11" i="2"/>
  <c r="T11" i="2"/>
  <c r="Q11" i="2"/>
  <c r="P11" i="2"/>
  <c r="M11" i="2"/>
  <c r="J11" i="2"/>
  <c r="AG10" i="2"/>
  <c r="AD10" i="2"/>
  <c r="AF10" i="2"/>
  <c r="Z10" i="2"/>
  <c r="X10" i="2"/>
  <c r="V10" i="2"/>
  <c r="R10" i="2"/>
  <c r="P10" i="2"/>
  <c r="AI6" i="3"/>
  <c r="AF6" i="3"/>
  <c r="X5" i="3"/>
  <c r="U10" i="5"/>
  <c r="AF3" i="4"/>
  <c r="V3" i="4"/>
  <c r="X3" i="4"/>
  <c r="AG10" i="5"/>
  <c r="Y10" i="5"/>
  <c r="AC9" i="5"/>
  <c r="AG9" i="5"/>
  <c r="M9" i="5"/>
  <c r="Q9" i="5"/>
  <c r="Y9" i="5"/>
  <c r="Q10" i="5"/>
  <c r="O3" i="5"/>
  <c r="S3" i="5"/>
  <c r="W3" i="5"/>
  <c r="AA3" i="5"/>
  <c r="AE3" i="5"/>
  <c r="AI3" i="5"/>
  <c r="O4" i="5"/>
  <c r="S4" i="5"/>
  <c r="W4" i="5"/>
  <c r="AA4" i="5"/>
  <c r="AE4" i="5"/>
  <c r="AI4" i="5"/>
  <c r="O5" i="5"/>
  <c r="S5" i="5"/>
  <c r="W5" i="5"/>
  <c r="AA5" i="5"/>
  <c r="AE5" i="5"/>
  <c r="AI5" i="5"/>
  <c r="O6" i="5"/>
  <c r="S6" i="5"/>
  <c r="W6" i="5"/>
  <c r="AA6" i="5"/>
  <c r="AE6" i="5"/>
  <c r="AI6" i="5"/>
  <c r="O7" i="5"/>
  <c r="S7" i="5"/>
  <c r="W7" i="5"/>
  <c r="AA7" i="5"/>
  <c r="AE7" i="5"/>
  <c r="AI7" i="5"/>
  <c r="O8" i="5"/>
  <c r="S8" i="5"/>
  <c r="W8" i="5"/>
  <c r="AA8" i="5"/>
  <c r="AE8" i="5"/>
  <c r="AI8" i="5"/>
  <c r="O9" i="5"/>
  <c r="S9" i="5"/>
  <c r="W9" i="5"/>
  <c r="AA9" i="5"/>
  <c r="AE9" i="5"/>
  <c r="AI9" i="5"/>
  <c r="O10" i="5"/>
  <c r="S10" i="5"/>
  <c r="W10" i="5"/>
  <c r="AA10" i="5"/>
  <c r="AE10" i="5"/>
  <c r="O11" i="5"/>
  <c r="W11" i="5"/>
  <c r="AE11" i="5"/>
  <c r="P3" i="5"/>
  <c r="T3" i="5"/>
  <c r="X3" i="5"/>
  <c r="AB3" i="5"/>
  <c r="AF3" i="5"/>
  <c r="AJ3" i="5"/>
  <c r="P4" i="5"/>
  <c r="T4" i="5"/>
  <c r="X4" i="5"/>
  <c r="AB4" i="5"/>
  <c r="AF4" i="5"/>
  <c r="AJ4" i="5"/>
  <c r="P5" i="5"/>
  <c r="T5" i="5"/>
  <c r="X5" i="5"/>
  <c r="AB5" i="5"/>
  <c r="AF5" i="5"/>
  <c r="AJ5" i="5"/>
  <c r="P6" i="5"/>
  <c r="T6" i="5"/>
  <c r="X6" i="5"/>
  <c r="AB6" i="5"/>
  <c r="AF6" i="5"/>
  <c r="AJ6" i="5"/>
  <c r="P7" i="5"/>
  <c r="T7" i="5"/>
  <c r="X7" i="5"/>
  <c r="AB7" i="5"/>
  <c r="AF7" i="5"/>
  <c r="AJ7" i="5"/>
  <c r="P8" i="5"/>
  <c r="T8" i="5"/>
  <c r="X8" i="5"/>
  <c r="AB8" i="5"/>
  <c r="AF8" i="5"/>
  <c r="AJ8" i="5"/>
  <c r="P9" i="5"/>
  <c r="T9" i="5"/>
  <c r="X9" i="5"/>
  <c r="AB9" i="5"/>
  <c r="AF9" i="5"/>
  <c r="AJ9" i="5"/>
  <c r="P10" i="5"/>
  <c r="T10" i="5"/>
  <c r="X10" i="5"/>
  <c r="AB10" i="5"/>
  <c r="AF10" i="5"/>
  <c r="AJ10" i="5"/>
  <c r="P11" i="5"/>
  <c r="T11" i="5"/>
  <c r="X11" i="5"/>
  <c r="AB11" i="5"/>
  <c r="AF11" i="5"/>
  <c r="AJ11" i="5"/>
  <c r="Y8" i="5"/>
  <c r="AG8" i="5"/>
  <c r="M3" i="5"/>
  <c r="Q3" i="5"/>
  <c r="U3" i="5"/>
  <c r="Y3" i="5"/>
  <c r="AC3" i="5"/>
  <c r="AG3" i="5"/>
  <c r="M4" i="5"/>
  <c r="Q4" i="5"/>
  <c r="U4" i="5"/>
  <c r="Y4" i="5"/>
  <c r="AC4" i="5"/>
  <c r="AG4" i="5"/>
  <c r="M5" i="5"/>
  <c r="Q5" i="5"/>
  <c r="U5" i="5"/>
  <c r="Y5" i="5"/>
  <c r="AC5" i="5"/>
  <c r="AG5" i="5"/>
  <c r="M6" i="5"/>
  <c r="Q6" i="5"/>
  <c r="U6" i="5"/>
  <c r="Y6" i="5"/>
  <c r="AC6" i="5"/>
  <c r="AG6" i="5"/>
  <c r="M7" i="5"/>
  <c r="Q7" i="5"/>
  <c r="U7" i="5"/>
  <c r="Y7" i="5"/>
  <c r="AC7" i="5"/>
  <c r="AG7" i="5"/>
  <c r="M8" i="5"/>
  <c r="Q8" i="5"/>
  <c r="U8" i="5"/>
  <c r="AC8" i="5"/>
  <c r="N3" i="5"/>
  <c r="R3" i="5"/>
  <c r="V3" i="5"/>
  <c r="Z3" i="5"/>
  <c r="AD3" i="5"/>
  <c r="AH3" i="5"/>
  <c r="N4" i="5"/>
  <c r="R4" i="5"/>
  <c r="V4" i="5"/>
  <c r="Z4" i="5"/>
  <c r="AD4" i="5"/>
  <c r="AH4" i="5"/>
  <c r="N5" i="5"/>
  <c r="R5" i="5"/>
  <c r="V5" i="5"/>
  <c r="Z5" i="5"/>
  <c r="AD5" i="5"/>
  <c r="AH5" i="5"/>
  <c r="N6" i="5"/>
  <c r="R6" i="5"/>
  <c r="V6" i="5"/>
  <c r="Z6" i="5"/>
  <c r="AD6" i="5"/>
  <c r="AH6" i="5"/>
  <c r="N7" i="5"/>
  <c r="R7" i="5"/>
  <c r="V7" i="5"/>
  <c r="Z7" i="5"/>
  <c r="AD7" i="5"/>
  <c r="AH7" i="5"/>
  <c r="N8" i="5"/>
  <c r="R8" i="5"/>
  <c r="V8" i="5"/>
  <c r="Z8" i="5"/>
  <c r="AD8" i="5"/>
  <c r="AH8" i="5"/>
  <c r="N9" i="5"/>
  <c r="R9" i="5"/>
  <c r="V9" i="5"/>
  <c r="Z9" i="5"/>
  <c r="AD9" i="5"/>
  <c r="AH9" i="5"/>
  <c r="N10" i="5"/>
  <c r="R10" i="5"/>
  <c r="V10" i="5"/>
  <c r="Z10" i="5"/>
  <c r="AD10" i="5"/>
  <c r="AH10" i="5"/>
  <c r="N11" i="5"/>
  <c r="R11" i="5"/>
  <c r="V11" i="5"/>
  <c r="Z11" i="5"/>
  <c r="AD11" i="5"/>
  <c r="AH11" i="5"/>
  <c r="AI10" i="5"/>
  <c r="S11" i="5"/>
  <c r="AA11" i="5"/>
  <c r="P3" i="4"/>
  <c r="N3" i="4"/>
  <c r="AD3" i="4"/>
  <c r="M4" i="4"/>
  <c r="Q4" i="4"/>
  <c r="U4" i="4"/>
  <c r="Y4" i="4"/>
  <c r="AC4" i="4"/>
  <c r="AG4" i="4"/>
  <c r="M5" i="4"/>
  <c r="Q5" i="4"/>
  <c r="U5" i="4"/>
  <c r="Y5" i="4"/>
  <c r="AC5" i="4"/>
  <c r="AG5" i="4"/>
  <c r="M6" i="4"/>
  <c r="Q6" i="4"/>
  <c r="U6" i="4"/>
  <c r="Y6" i="4"/>
  <c r="AC6" i="4"/>
  <c r="AG6" i="4"/>
  <c r="M7" i="4"/>
  <c r="Q7" i="4"/>
  <c r="U7" i="4"/>
  <c r="Y7" i="4"/>
  <c r="AC7" i="4"/>
  <c r="AG7" i="4"/>
  <c r="M8" i="4"/>
  <c r="Q8" i="4"/>
  <c r="U8" i="4"/>
  <c r="Y8" i="4"/>
  <c r="AC8" i="4"/>
  <c r="AG8" i="4"/>
  <c r="M9" i="4"/>
  <c r="Q9" i="4"/>
  <c r="U9" i="4"/>
  <c r="Y9" i="4"/>
  <c r="AC9" i="4"/>
  <c r="AG9" i="4"/>
  <c r="M10" i="4"/>
  <c r="Q10" i="4"/>
  <c r="U10" i="4"/>
  <c r="Y10" i="4"/>
  <c r="AC10" i="4"/>
  <c r="AG10" i="4"/>
  <c r="M11" i="4"/>
  <c r="Q11" i="4"/>
  <c r="U11" i="4"/>
  <c r="Y11" i="4"/>
  <c r="AC11" i="4"/>
  <c r="AG11" i="4"/>
  <c r="AD10" i="4"/>
  <c r="N11" i="4"/>
  <c r="V11" i="4"/>
  <c r="AD11" i="4"/>
  <c r="X9" i="4"/>
  <c r="AJ9" i="4"/>
  <c r="AB11" i="4"/>
  <c r="N4" i="4"/>
  <c r="R4" i="4"/>
  <c r="V4" i="4"/>
  <c r="Z4" i="4"/>
  <c r="AD4" i="4"/>
  <c r="AH4" i="4"/>
  <c r="N5" i="4"/>
  <c r="R5" i="4"/>
  <c r="V5" i="4"/>
  <c r="Z5" i="4"/>
  <c r="AD5" i="4"/>
  <c r="AH5" i="4"/>
  <c r="N6" i="4"/>
  <c r="R6" i="4"/>
  <c r="V6" i="4"/>
  <c r="Z6" i="4"/>
  <c r="AD6" i="4"/>
  <c r="AH6" i="4"/>
  <c r="N7" i="4"/>
  <c r="R7" i="4"/>
  <c r="V7" i="4"/>
  <c r="Z7" i="4"/>
  <c r="AD7" i="4"/>
  <c r="AH7" i="4"/>
  <c r="N8" i="4"/>
  <c r="R8" i="4"/>
  <c r="V8" i="4"/>
  <c r="Z8" i="4"/>
  <c r="AD8" i="4"/>
  <c r="AH8" i="4"/>
  <c r="N9" i="4"/>
  <c r="R9" i="4"/>
  <c r="V9" i="4"/>
  <c r="Z9" i="4"/>
  <c r="AD9" i="4"/>
  <c r="AH9" i="4"/>
  <c r="N10" i="4"/>
  <c r="R10" i="4"/>
  <c r="V10" i="4"/>
  <c r="Z10" i="4"/>
  <c r="AH10" i="4"/>
  <c r="R11" i="4"/>
  <c r="Z11" i="4"/>
  <c r="AH11" i="4"/>
  <c r="T9" i="4"/>
  <c r="AF9" i="4"/>
  <c r="T10" i="4"/>
  <c r="AB10" i="4"/>
  <c r="P11" i="4"/>
  <c r="T11" i="4"/>
  <c r="X11" i="4"/>
  <c r="AJ11" i="4"/>
  <c r="R3" i="4"/>
  <c r="Z3" i="4"/>
  <c r="AH3" i="4"/>
  <c r="O4" i="4"/>
  <c r="S4" i="4"/>
  <c r="W4" i="4"/>
  <c r="AA4" i="4"/>
  <c r="AE4" i="4"/>
  <c r="AI4" i="4"/>
  <c r="O5" i="4"/>
  <c r="S5" i="4"/>
  <c r="W5" i="4"/>
  <c r="AA5" i="4"/>
  <c r="AE5" i="4"/>
  <c r="AI5" i="4"/>
  <c r="O6" i="4"/>
  <c r="S6" i="4"/>
  <c r="W6" i="4"/>
  <c r="AA6" i="4"/>
  <c r="AE6" i="4"/>
  <c r="AI6" i="4"/>
  <c r="O7" i="4"/>
  <c r="S7" i="4"/>
  <c r="W7" i="4"/>
  <c r="AA7" i="4"/>
  <c r="AE7" i="4"/>
  <c r="AI7" i="4"/>
  <c r="O8" i="4"/>
  <c r="S8" i="4"/>
  <c r="W8" i="4"/>
  <c r="AA8" i="4"/>
  <c r="AE8" i="4"/>
  <c r="AI8" i="4"/>
  <c r="O9" i="4"/>
  <c r="S9" i="4"/>
  <c r="W9" i="4"/>
  <c r="AA9" i="4"/>
  <c r="AE9" i="4"/>
  <c r="AI9" i="4"/>
  <c r="O10" i="4"/>
  <c r="S10" i="4"/>
  <c r="W10" i="4"/>
  <c r="AA10" i="4"/>
  <c r="AE10" i="4"/>
  <c r="AI10" i="4"/>
  <c r="O11" i="4"/>
  <c r="S11" i="4"/>
  <c r="W11" i="4"/>
  <c r="AA11" i="4"/>
  <c r="AE11" i="4"/>
  <c r="AI11" i="4"/>
  <c r="AJ10" i="4"/>
  <c r="T3" i="4"/>
  <c r="AB3" i="4"/>
  <c r="AJ3" i="4"/>
  <c r="P4" i="4"/>
  <c r="T4" i="4"/>
  <c r="X4" i="4"/>
  <c r="AB4" i="4"/>
  <c r="AF4" i="4"/>
  <c r="AJ4" i="4"/>
  <c r="P5" i="4"/>
  <c r="T5" i="4"/>
  <c r="X5" i="4"/>
  <c r="AB5" i="4"/>
  <c r="AF5" i="4"/>
  <c r="AJ5" i="4"/>
  <c r="P6" i="4"/>
  <c r="T6" i="4"/>
  <c r="X6" i="4"/>
  <c r="AB6" i="4"/>
  <c r="AF6" i="4"/>
  <c r="AJ6" i="4"/>
  <c r="P7" i="4"/>
  <c r="T7" i="4"/>
  <c r="X7" i="4"/>
  <c r="AB7" i="4"/>
  <c r="AF7" i="4"/>
  <c r="AJ7" i="4"/>
  <c r="P8" i="4"/>
  <c r="T8" i="4"/>
  <c r="X8" i="4"/>
  <c r="AB8" i="4"/>
  <c r="AF8" i="4"/>
  <c r="AJ8" i="4"/>
  <c r="P9" i="4"/>
  <c r="AB9" i="4"/>
  <c r="P10" i="4"/>
  <c r="X10" i="4"/>
  <c r="AF10" i="4"/>
  <c r="AF11" i="4"/>
  <c r="O3" i="4"/>
  <c r="M3" i="4"/>
  <c r="Q3" i="4"/>
  <c r="U3" i="4"/>
  <c r="Y3" i="4"/>
  <c r="AC3" i="4"/>
  <c r="AG3" i="4"/>
  <c r="S3" i="4"/>
  <c r="W3" i="4"/>
  <c r="AA3" i="4"/>
  <c r="AE3" i="4"/>
  <c r="AI3" i="4"/>
  <c r="AE6" i="3"/>
  <c r="AA6" i="3"/>
  <c r="W6" i="3"/>
  <c r="S6" i="3"/>
  <c r="O6" i="3"/>
  <c r="AI5" i="3"/>
  <c r="AD5" i="3"/>
  <c r="V5" i="3"/>
  <c r="R6" i="3"/>
  <c r="N6" i="3"/>
  <c r="AH5" i="3"/>
  <c r="AB5" i="3"/>
  <c r="N3" i="3"/>
  <c r="R3" i="3"/>
  <c r="V3" i="3"/>
  <c r="Z3" i="3"/>
  <c r="AD3" i="3"/>
  <c r="AH3" i="3"/>
  <c r="N4" i="3"/>
  <c r="R4" i="3"/>
  <c r="V4" i="3"/>
  <c r="Z4" i="3"/>
  <c r="AD4" i="3"/>
  <c r="AH4" i="3"/>
  <c r="N5" i="3"/>
  <c r="R5" i="3"/>
  <c r="O3" i="3"/>
  <c r="S3" i="3"/>
  <c r="W3" i="3"/>
  <c r="AA3" i="3"/>
  <c r="AE3" i="3"/>
  <c r="AI3" i="3"/>
  <c r="O4" i="3"/>
  <c r="S4" i="3"/>
  <c r="W4" i="3"/>
  <c r="AA4" i="3"/>
  <c r="AE4" i="3"/>
  <c r="AI4" i="3"/>
  <c r="O5" i="3"/>
  <c r="S5" i="3"/>
  <c r="W5" i="3"/>
  <c r="AA5" i="3"/>
  <c r="AE5" i="3"/>
  <c r="P3" i="3"/>
  <c r="T3" i="3"/>
  <c r="X3" i="3"/>
  <c r="AB3" i="3"/>
  <c r="AF3" i="3"/>
  <c r="AJ3" i="3"/>
  <c r="P4" i="3"/>
  <c r="T4" i="3"/>
  <c r="X4" i="3"/>
  <c r="AB4" i="3"/>
  <c r="AF4" i="3"/>
  <c r="AJ4" i="3"/>
  <c r="P5" i="3"/>
  <c r="T5" i="3"/>
  <c r="M3" i="3"/>
  <c r="Q3" i="3"/>
  <c r="U3" i="3"/>
  <c r="Y3" i="3"/>
  <c r="AC3" i="3"/>
  <c r="AG3" i="3"/>
  <c r="M4" i="3"/>
  <c r="Q4" i="3"/>
  <c r="U4" i="3"/>
  <c r="Y4" i="3"/>
  <c r="AC4" i="3"/>
  <c r="AG4" i="3"/>
  <c r="M5" i="3"/>
  <c r="Q5" i="3"/>
  <c r="U5" i="3"/>
  <c r="Y5" i="3"/>
  <c r="AC5" i="3"/>
  <c r="AB6" i="3"/>
  <c r="X6" i="3"/>
  <c r="T6" i="3"/>
  <c r="P6" i="3"/>
  <c r="AJ5" i="3"/>
  <c r="AF5" i="3"/>
  <c r="AG11" i="2"/>
  <c r="J5" i="5"/>
  <c r="J9" i="5"/>
  <c r="J6" i="4"/>
  <c r="J10" i="4"/>
  <c r="J5" i="3"/>
  <c r="J9" i="3"/>
  <c r="M3" i="2"/>
  <c r="Q3" i="2"/>
  <c r="U3" i="2"/>
  <c r="Y3" i="2"/>
  <c r="AC3" i="2"/>
  <c r="AG3" i="2"/>
  <c r="J4" i="2"/>
  <c r="P4" i="2"/>
  <c r="T4" i="2"/>
  <c r="X4" i="2"/>
  <c r="AB4" i="2"/>
  <c r="AF4" i="2"/>
  <c r="AJ4" i="2"/>
  <c r="O5" i="2"/>
  <c r="S5" i="2"/>
  <c r="W5" i="2"/>
  <c r="AA5" i="2"/>
  <c r="AE5" i="2"/>
  <c r="AI5" i="2"/>
  <c r="N6" i="2"/>
  <c r="R6" i="2"/>
  <c r="V6" i="2"/>
  <c r="Z6" i="2"/>
  <c r="AD6" i="2"/>
  <c r="AH6" i="2"/>
  <c r="M7" i="2"/>
  <c r="Q7" i="2"/>
  <c r="U7" i="2"/>
  <c r="Y7" i="2"/>
  <c r="AC7" i="2"/>
  <c r="AG7" i="2"/>
  <c r="J8" i="2"/>
  <c r="P8" i="2"/>
  <c r="T8" i="2"/>
  <c r="X8" i="2"/>
  <c r="AB8" i="2"/>
  <c r="AF8" i="2"/>
  <c r="AJ8" i="2"/>
  <c r="O9" i="2"/>
  <c r="S9" i="2"/>
  <c r="W9" i="2"/>
  <c r="AA9" i="2"/>
  <c r="AE9" i="2"/>
  <c r="AI9" i="2"/>
  <c r="N10" i="2"/>
  <c r="J6" i="5"/>
  <c r="J10" i="5"/>
  <c r="J3" i="4"/>
  <c r="J7" i="4"/>
  <c r="J11" i="4"/>
  <c r="J6" i="3"/>
  <c r="J10" i="3"/>
  <c r="N3" i="2"/>
  <c r="R3" i="2"/>
  <c r="V3" i="2"/>
  <c r="Z3" i="2"/>
  <c r="AD3" i="2"/>
  <c r="AH3" i="2"/>
  <c r="M4" i="2"/>
  <c r="Q4" i="2"/>
  <c r="U4" i="2"/>
  <c r="Y4" i="2"/>
  <c r="AC4" i="2"/>
  <c r="AG4" i="2"/>
  <c r="J5" i="2"/>
  <c r="P5" i="2"/>
  <c r="T5" i="2"/>
  <c r="X5" i="2"/>
  <c r="AB5" i="2"/>
  <c r="AF5" i="2"/>
  <c r="AJ5" i="2"/>
  <c r="O6" i="2"/>
  <c r="S6" i="2"/>
  <c r="W6" i="2"/>
  <c r="AA6" i="2"/>
  <c r="AE6" i="2"/>
  <c r="AI6" i="2"/>
  <c r="N7" i="2"/>
  <c r="R7" i="2"/>
  <c r="V7" i="2"/>
  <c r="Z7" i="2"/>
  <c r="AD7" i="2"/>
  <c r="AH7" i="2"/>
  <c r="M8" i="2"/>
  <c r="Q8" i="2"/>
  <c r="U8" i="2"/>
  <c r="Y8" i="2"/>
  <c r="AC8" i="2"/>
  <c r="AG8" i="2"/>
  <c r="J9" i="2"/>
  <c r="P9" i="2"/>
  <c r="T9" i="2"/>
  <c r="X9" i="2"/>
  <c r="AB9" i="2"/>
  <c r="AF9" i="2"/>
  <c r="AJ9" i="2"/>
  <c r="O10" i="2"/>
  <c r="S10" i="2"/>
  <c r="W10" i="2"/>
  <c r="AA10" i="2"/>
  <c r="AE10" i="2"/>
  <c r="AI10" i="2"/>
  <c r="J3" i="5"/>
  <c r="J7" i="5"/>
  <c r="J11" i="5"/>
  <c r="J4" i="4"/>
  <c r="J8" i="4"/>
  <c r="J3" i="3"/>
  <c r="J7" i="3"/>
  <c r="J11" i="3"/>
  <c r="O3" i="2"/>
  <c r="S3" i="2"/>
  <c r="W3" i="2"/>
  <c r="AA3" i="2"/>
  <c r="AE3" i="2"/>
  <c r="AI3" i="2"/>
  <c r="N4" i="2"/>
  <c r="R4" i="2"/>
  <c r="V4" i="2"/>
  <c r="Z4" i="2"/>
  <c r="AD4" i="2"/>
  <c r="AH4" i="2"/>
  <c r="M5" i="2"/>
  <c r="Q5" i="2"/>
  <c r="U5" i="2"/>
  <c r="Y5" i="2"/>
  <c r="AC5" i="2"/>
  <c r="AG5" i="2"/>
  <c r="J6" i="2"/>
  <c r="P6" i="2"/>
  <c r="T6" i="2"/>
  <c r="X6" i="2"/>
  <c r="AB6" i="2"/>
  <c r="AF6" i="2"/>
  <c r="AJ6" i="2"/>
  <c r="O7" i="2"/>
  <c r="H12" i="1" s="1"/>
  <c r="S7" i="2"/>
  <c r="W7" i="2"/>
  <c r="AA7" i="2"/>
  <c r="AE7" i="2"/>
  <c r="AI7" i="2"/>
  <c r="N8" i="2"/>
  <c r="R8" i="2"/>
  <c r="V8" i="2"/>
  <c r="Z8" i="2"/>
  <c r="AD8" i="2"/>
  <c r="AH8" i="2"/>
  <c r="M9" i="2"/>
  <c r="Q9" i="2"/>
  <c r="U9" i="2"/>
  <c r="Y9" i="2"/>
  <c r="AC9" i="2"/>
  <c r="AG9" i="2"/>
  <c r="J10" i="2"/>
  <c r="J4" i="5"/>
  <c r="J8" i="5"/>
  <c r="J5" i="4"/>
  <c r="J9" i="4"/>
  <c r="J4" i="3"/>
  <c r="J8" i="3"/>
  <c r="J3" i="2"/>
  <c r="P3" i="2"/>
  <c r="T3" i="2"/>
  <c r="X3" i="2"/>
  <c r="AB3" i="2"/>
  <c r="AF3" i="2"/>
  <c r="AJ3" i="2"/>
  <c r="O4" i="2"/>
  <c r="S4" i="2"/>
  <c r="W4" i="2"/>
  <c r="AA4" i="2"/>
  <c r="AE4" i="2"/>
  <c r="AI4" i="2"/>
  <c r="N5" i="2"/>
  <c r="R5" i="2"/>
  <c r="V5" i="2"/>
  <c r="Z5" i="2"/>
  <c r="AD5" i="2"/>
  <c r="AH5" i="2"/>
  <c r="M6" i="2"/>
  <c r="Q6" i="2"/>
  <c r="U6" i="2"/>
  <c r="Y6" i="2"/>
  <c r="AC6" i="2"/>
  <c r="AG6" i="2"/>
  <c r="J7" i="2"/>
  <c r="P7" i="2"/>
  <c r="T7" i="2"/>
  <c r="X7" i="2"/>
  <c r="AB7" i="2"/>
  <c r="AF7" i="2"/>
  <c r="AJ7" i="2"/>
  <c r="O8" i="2"/>
  <c r="S8" i="2"/>
  <c r="W8" i="2"/>
  <c r="AA8" i="2"/>
  <c r="AE8" i="2"/>
  <c r="AI8" i="2"/>
  <c r="N9" i="2"/>
  <c r="R9" i="2"/>
  <c r="V9" i="2"/>
  <c r="Z9" i="2"/>
  <c r="AD9" i="2"/>
  <c r="AH9" i="2"/>
  <c r="M10" i="2"/>
  <c r="Q10" i="2"/>
  <c r="U10" i="2"/>
  <c r="Y10" i="2"/>
  <c r="AC10" i="2"/>
  <c r="H13" i="1" l="1"/>
  <c r="H42" i="1" s="1"/>
  <c r="E14" i="1"/>
  <c r="G12" i="1"/>
  <c r="K12" i="1" s="1"/>
  <c r="E10" i="1"/>
  <c r="G13" i="1"/>
  <c r="H11" i="1"/>
  <c r="H41" i="1" s="1"/>
  <c r="H14" i="1"/>
  <c r="G11" i="1"/>
  <c r="G10" i="1"/>
  <c r="F11" i="1"/>
  <c r="F12" i="1"/>
  <c r="M12" i="1" s="1"/>
  <c r="E12" i="1"/>
  <c r="F13" i="1"/>
  <c r="E11" i="1"/>
  <c r="H10" i="1"/>
  <c r="F14" i="1"/>
  <c r="F10" i="1"/>
  <c r="E13" i="1"/>
  <c r="A15" i="1"/>
  <c r="H15" i="1" s="1"/>
  <c r="H36" i="1" s="1"/>
  <c r="G14" i="1"/>
  <c r="N13" i="1" l="1"/>
  <c r="N12" i="1"/>
  <c r="E54" i="1"/>
  <c r="L14" i="1"/>
  <c r="G42" i="1"/>
  <c r="N42" i="1" s="1"/>
  <c r="K13" i="1"/>
  <c r="M13" i="1"/>
  <c r="G54" i="1"/>
  <c r="N11" i="1"/>
  <c r="M11" i="1"/>
  <c r="J10" i="1"/>
  <c r="G41" i="1"/>
  <c r="K41" i="1" s="1"/>
  <c r="J11" i="1"/>
  <c r="K11" i="1"/>
  <c r="K10" i="1"/>
  <c r="I10" i="1"/>
  <c r="M10" i="1"/>
  <c r="J12" i="1"/>
  <c r="I13" i="1"/>
  <c r="I12" i="1"/>
  <c r="L10" i="1"/>
  <c r="F54" i="1"/>
  <c r="J13" i="1"/>
  <c r="F42" i="1"/>
  <c r="N10" i="1"/>
  <c r="L13" i="1"/>
  <c r="E42" i="1"/>
  <c r="F41" i="1"/>
  <c r="M41" i="1" s="1"/>
  <c r="E41" i="1"/>
  <c r="L12" i="1"/>
  <c r="H54" i="1"/>
  <c r="I11" i="1"/>
  <c r="I14" i="1"/>
  <c r="L11" i="1"/>
  <c r="J14" i="1"/>
  <c r="M14" i="1"/>
  <c r="N14" i="1"/>
  <c r="K14" i="1"/>
  <c r="A16" i="1"/>
  <c r="G15" i="1"/>
  <c r="E15" i="1"/>
  <c r="F15" i="1"/>
  <c r="N54" i="1" l="1"/>
  <c r="M54" i="1"/>
  <c r="K42" i="1"/>
  <c r="M42" i="1"/>
  <c r="N41" i="1"/>
  <c r="L54" i="1"/>
  <c r="J54" i="1"/>
  <c r="K54" i="1"/>
  <c r="J42" i="1"/>
  <c r="L42" i="1"/>
  <c r="L41" i="1"/>
  <c r="J41" i="1"/>
  <c r="I54" i="1"/>
  <c r="I42" i="1"/>
  <c r="I41" i="1"/>
  <c r="G36" i="1"/>
  <c r="N15" i="1"/>
  <c r="J15" i="1"/>
  <c r="G16" i="1"/>
  <c r="A17" i="1"/>
  <c r="F16" i="1"/>
  <c r="E16" i="1"/>
  <c r="H16" i="1"/>
  <c r="L15" i="1"/>
  <c r="E36" i="1"/>
  <c r="I15" i="1"/>
  <c r="M15" i="1"/>
  <c r="F36" i="1"/>
  <c r="K15" i="1"/>
  <c r="K16" i="1" l="1"/>
  <c r="L16" i="1"/>
  <c r="M16" i="1"/>
  <c r="I16" i="1"/>
  <c r="M36" i="1"/>
  <c r="I36" i="1"/>
  <c r="A18" i="1"/>
  <c r="G17" i="1"/>
  <c r="E17" i="1"/>
  <c r="H17" i="1"/>
  <c r="F17" i="1"/>
  <c r="J16" i="1"/>
  <c r="N16" i="1"/>
  <c r="L36" i="1"/>
  <c r="J36" i="1"/>
  <c r="N36" i="1"/>
  <c r="K36" i="1"/>
  <c r="L17" i="1" l="1"/>
  <c r="K17" i="1"/>
  <c r="J17" i="1"/>
  <c r="N17" i="1"/>
  <c r="F18" i="1"/>
  <c r="G18" i="1"/>
  <c r="A19" i="1"/>
  <c r="E18" i="1"/>
  <c r="H18" i="1"/>
  <c r="I17" i="1"/>
  <c r="M17" i="1"/>
  <c r="K18" i="1" l="1"/>
  <c r="L18" i="1"/>
  <c r="G19" i="1"/>
  <c r="F19" i="1"/>
  <c r="A20" i="1"/>
  <c r="H19" i="1"/>
  <c r="E19" i="1"/>
  <c r="J18" i="1"/>
  <c r="N18" i="1"/>
  <c r="I18" i="1"/>
  <c r="M18" i="1"/>
  <c r="L19" i="1" l="1"/>
  <c r="K19" i="1"/>
  <c r="G20" i="1"/>
  <c r="A21" i="1"/>
  <c r="F20" i="1"/>
  <c r="H20" i="1"/>
  <c r="E20" i="1"/>
  <c r="M19" i="1"/>
  <c r="I19" i="1"/>
  <c r="J19" i="1"/>
  <c r="N19" i="1"/>
  <c r="E45" i="1" l="1"/>
  <c r="L20" i="1"/>
  <c r="H45" i="1"/>
  <c r="K20" i="1"/>
  <c r="F45" i="1"/>
  <c r="M20" i="1"/>
  <c r="I20" i="1"/>
  <c r="E21" i="1"/>
  <c r="F21" i="1"/>
  <c r="G21" i="1"/>
  <c r="A22" i="1"/>
  <c r="H21" i="1"/>
  <c r="G45" i="1"/>
  <c r="J20" i="1"/>
  <c r="N20" i="1"/>
  <c r="E62" i="1" l="1"/>
  <c r="E61" i="1"/>
  <c r="L21" i="1"/>
  <c r="J45" i="1"/>
  <c r="N45" i="1"/>
  <c r="M45" i="1"/>
  <c r="I45" i="1"/>
  <c r="K21" i="1"/>
  <c r="H61" i="1"/>
  <c r="H62" i="1"/>
  <c r="G22" i="1"/>
  <c r="A23" i="1"/>
  <c r="H22" i="1"/>
  <c r="F22" i="1"/>
  <c r="E22" i="1"/>
  <c r="K45" i="1"/>
  <c r="G62" i="1"/>
  <c r="G61" i="1"/>
  <c r="N21" i="1"/>
  <c r="J21" i="1"/>
  <c r="I21" i="1"/>
  <c r="M21" i="1"/>
  <c r="F61" i="1"/>
  <c r="F62" i="1"/>
  <c r="L45" i="1"/>
  <c r="K62" i="1" l="1"/>
  <c r="I62" i="1"/>
  <c r="M62" i="1"/>
  <c r="L22" i="1"/>
  <c r="E44" i="1"/>
  <c r="I22" i="1"/>
  <c r="M22" i="1"/>
  <c r="F44" i="1"/>
  <c r="K22" i="1"/>
  <c r="H44" i="1"/>
  <c r="I61" i="1"/>
  <c r="M61" i="1"/>
  <c r="G23" i="1"/>
  <c r="A24" i="1"/>
  <c r="H23" i="1"/>
  <c r="F23" i="1"/>
  <c r="E23" i="1"/>
  <c r="J22" i="1"/>
  <c r="N22" i="1"/>
  <c r="G44" i="1"/>
  <c r="N61" i="1"/>
  <c r="J61" i="1"/>
  <c r="L61" i="1"/>
  <c r="N62" i="1"/>
  <c r="J62" i="1"/>
  <c r="K61" i="1"/>
  <c r="L62" i="1"/>
  <c r="L44" i="1" l="1"/>
  <c r="L23" i="1"/>
  <c r="M23" i="1"/>
  <c r="I23" i="1"/>
  <c r="I44" i="1"/>
  <c r="M44" i="1"/>
  <c r="K23" i="1"/>
  <c r="E24" i="1"/>
  <c r="F24" i="1"/>
  <c r="G24" i="1"/>
  <c r="A25" i="1"/>
  <c r="H24" i="1"/>
  <c r="J44" i="1"/>
  <c r="N44" i="1"/>
  <c r="N23" i="1"/>
  <c r="J23" i="1"/>
  <c r="K44" i="1"/>
  <c r="K24" i="1" l="1"/>
  <c r="E25" i="1"/>
  <c r="F25" i="1"/>
  <c r="H25" i="1"/>
  <c r="A26" i="1"/>
  <c r="G25" i="1"/>
  <c r="N24" i="1"/>
  <c r="J24" i="1"/>
  <c r="I24" i="1"/>
  <c r="M24" i="1"/>
  <c r="L24" i="1"/>
  <c r="G34" i="1" l="1"/>
  <c r="J25" i="1"/>
  <c r="N25" i="1"/>
  <c r="G26" i="1"/>
  <c r="A27" i="1"/>
  <c r="F26" i="1"/>
  <c r="E26" i="1"/>
  <c r="H26" i="1"/>
  <c r="H34" i="1"/>
  <c r="K25" i="1"/>
  <c r="M25" i="1"/>
  <c r="I25" i="1"/>
  <c r="F34" i="1"/>
  <c r="E34" i="1"/>
  <c r="L25" i="1"/>
  <c r="E27" i="1" l="1"/>
  <c r="F27" i="1"/>
  <c r="A28" i="1"/>
  <c r="G27" i="1"/>
  <c r="H27" i="1"/>
  <c r="N26" i="1"/>
  <c r="J26" i="1"/>
  <c r="G48" i="1"/>
  <c r="L34" i="1"/>
  <c r="E57" i="1"/>
  <c r="K34" i="1"/>
  <c r="H57" i="1"/>
  <c r="I34" i="1"/>
  <c r="M34" i="1"/>
  <c r="F57" i="1"/>
  <c r="K26" i="1"/>
  <c r="H48" i="1"/>
  <c r="L26" i="1"/>
  <c r="E48" i="1"/>
  <c r="I26" i="1"/>
  <c r="M26" i="1"/>
  <c r="F48" i="1"/>
  <c r="N34" i="1"/>
  <c r="G57" i="1"/>
  <c r="J34" i="1"/>
  <c r="J48" i="1" l="1"/>
  <c r="N48" i="1"/>
  <c r="I57" i="1"/>
  <c r="M57" i="1"/>
  <c r="K27" i="1"/>
  <c r="H49" i="1"/>
  <c r="H50" i="1"/>
  <c r="H35" i="1"/>
  <c r="H51" i="1"/>
  <c r="K57" i="1"/>
  <c r="J27" i="1"/>
  <c r="N27" i="1"/>
  <c r="G49" i="1"/>
  <c r="G35" i="1"/>
  <c r="G51" i="1"/>
  <c r="G50" i="1"/>
  <c r="L48" i="1"/>
  <c r="H28" i="1"/>
  <c r="G28" i="1"/>
  <c r="F28" i="1"/>
  <c r="E28" i="1"/>
  <c r="A29" i="1"/>
  <c r="M48" i="1"/>
  <c r="I48" i="1"/>
  <c r="L57" i="1"/>
  <c r="I27" i="1"/>
  <c r="M27" i="1"/>
  <c r="F49" i="1"/>
  <c r="F35" i="1"/>
  <c r="F50" i="1"/>
  <c r="F51" i="1"/>
  <c r="N57" i="1"/>
  <c r="J57" i="1"/>
  <c r="K48" i="1"/>
  <c r="L27" i="1"/>
  <c r="E49" i="1"/>
  <c r="E51" i="1"/>
  <c r="E50" i="1"/>
  <c r="E35" i="1"/>
  <c r="L49" i="1" l="1"/>
  <c r="L50" i="1"/>
  <c r="K50" i="1"/>
  <c r="N50" i="1"/>
  <c r="J50" i="1"/>
  <c r="K35" i="1"/>
  <c r="H58" i="1"/>
  <c r="L35" i="1"/>
  <c r="E58" i="1"/>
  <c r="I50" i="1"/>
  <c r="M50" i="1"/>
  <c r="G29" i="1"/>
  <c r="A30" i="1"/>
  <c r="E29" i="1"/>
  <c r="F29" i="1"/>
  <c r="H29" i="1"/>
  <c r="J35" i="1"/>
  <c r="N35" i="1"/>
  <c r="G58" i="1"/>
  <c r="K49" i="1"/>
  <c r="J51" i="1"/>
  <c r="N51" i="1"/>
  <c r="N49" i="1"/>
  <c r="J49" i="1"/>
  <c r="I28" i="1"/>
  <c r="M28" i="1"/>
  <c r="F56" i="1"/>
  <c r="F60" i="1"/>
  <c r="L28" i="1"/>
  <c r="E56" i="1"/>
  <c r="E60" i="1"/>
  <c r="J28" i="1"/>
  <c r="N28" i="1"/>
  <c r="G56" i="1"/>
  <c r="G60" i="1"/>
  <c r="I49" i="1"/>
  <c r="M49" i="1"/>
  <c r="H56" i="1"/>
  <c r="H60" i="1"/>
  <c r="K28" i="1"/>
  <c r="I51" i="1"/>
  <c r="M51" i="1"/>
  <c r="L51" i="1"/>
  <c r="M35" i="1"/>
  <c r="F58" i="1"/>
  <c r="I35" i="1"/>
  <c r="K51" i="1"/>
  <c r="L60" i="1" l="1"/>
  <c r="N60" i="1"/>
  <c r="J60" i="1"/>
  <c r="I56" i="1"/>
  <c r="M56" i="1"/>
  <c r="J58" i="1"/>
  <c r="N58" i="1"/>
  <c r="L58" i="1"/>
  <c r="K29" i="1"/>
  <c r="H47" i="1"/>
  <c r="H43" i="1"/>
  <c r="H46" i="1"/>
  <c r="H55" i="1"/>
  <c r="J56" i="1"/>
  <c r="N56" i="1"/>
  <c r="F47" i="1"/>
  <c r="I29" i="1"/>
  <c r="M29" i="1"/>
  <c r="F46" i="1"/>
  <c r="F43" i="1"/>
  <c r="F55" i="1"/>
  <c r="K58" i="1"/>
  <c r="K60" i="1"/>
  <c r="L56" i="1"/>
  <c r="L29" i="1"/>
  <c r="E43" i="1"/>
  <c r="E55" i="1"/>
  <c r="E46" i="1"/>
  <c r="E47" i="1"/>
  <c r="I58" i="1"/>
  <c r="M58" i="1"/>
  <c r="F30" i="1"/>
  <c r="G30" i="1"/>
  <c r="A31" i="1"/>
  <c r="E30" i="1"/>
  <c r="H30" i="1"/>
  <c r="K56" i="1"/>
  <c r="I60" i="1"/>
  <c r="M60" i="1"/>
  <c r="G46" i="1"/>
  <c r="G55" i="1"/>
  <c r="N29" i="1"/>
  <c r="G43" i="1"/>
  <c r="G47" i="1"/>
  <c r="J29" i="1"/>
  <c r="L46" i="1" l="1"/>
  <c r="L43" i="1"/>
  <c r="L55" i="1"/>
  <c r="J55" i="1"/>
  <c r="N55" i="1"/>
  <c r="J46" i="1"/>
  <c r="N46" i="1"/>
  <c r="I47" i="1"/>
  <c r="M47" i="1"/>
  <c r="I30" i="1"/>
  <c r="M30" i="1"/>
  <c r="N30" i="1"/>
  <c r="J30" i="1"/>
  <c r="L47" i="1"/>
  <c r="I55" i="1"/>
  <c r="M55" i="1"/>
  <c r="K55" i="1"/>
  <c r="N47" i="1"/>
  <c r="J47" i="1"/>
  <c r="K30" i="1"/>
  <c r="M43" i="1"/>
  <c r="I43" i="1"/>
  <c r="K46" i="1"/>
  <c r="J43" i="1"/>
  <c r="N43" i="1"/>
  <c r="L30" i="1"/>
  <c r="M46" i="1"/>
  <c r="I46" i="1"/>
  <c r="K43" i="1"/>
  <c r="G31" i="1"/>
  <c r="A32" i="1"/>
  <c r="F31" i="1"/>
  <c r="H31" i="1"/>
  <c r="E31" i="1"/>
  <c r="K47" i="1"/>
  <c r="K31" i="1" l="1"/>
  <c r="E32" i="1"/>
  <c r="F32" i="1"/>
  <c r="G32" i="1"/>
  <c r="A33" i="1"/>
  <c r="H32" i="1"/>
  <c r="G52" i="1"/>
  <c r="J31" i="1"/>
  <c r="N31" i="1"/>
  <c r="F52" i="1"/>
  <c r="I31" i="1"/>
  <c r="M31" i="1"/>
  <c r="H52" i="1"/>
  <c r="L31" i="1"/>
  <c r="E52" i="1"/>
  <c r="L32" i="1" l="1"/>
  <c r="L52" i="1"/>
  <c r="K32" i="1"/>
  <c r="K52" i="1"/>
  <c r="E33" i="1"/>
  <c r="F33" i="1"/>
  <c r="G33" i="1"/>
  <c r="H33" i="1"/>
  <c r="J52" i="1"/>
  <c r="N52" i="1"/>
  <c r="N32" i="1"/>
  <c r="J32" i="1"/>
  <c r="I32" i="1"/>
  <c r="M32" i="1"/>
  <c r="M52" i="1"/>
  <c r="I52" i="1"/>
  <c r="G63" i="1" l="1"/>
  <c r="J33" i="1"/>
  <c r="N33" i="1"/>
  <c r="I33" i="1"/>
  <c r="M33" i="1"/>
  <c r="F63" i="1"/>
  <c r="K33" i="1"/>
  <c r="H63" i="1"/>
  <c r="L33" i="1"/>
  <c r="E63" i="1"/>
  <c r="K63" i="1" l="1"/>
  <c r="M63" i="1"/>
  <c r="I63" i="1"/>
  <c r="L63" i="1"/>
  <c r="J63" i="1"/>
  <c r="N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Głębski Adam</author>
  </authors>
  <commentList>
    <comment ref="F3" authorId="0" shapeId="0" xr:uid="{4DC28B78-6ADA-49E1-B655-4C45AFE957FF}">
      <text>
        <r>
          <rPr>
            <b/>
            <sz val="9"/>
            <color indexed="81"/>
            <rFont val="Tahoma"/>
            <family val="2"/>
            <charset val="238"/>
          </rPr>
          <t>Głębski Adam:</t>
        </r>
        <r>
          <rPr>
            <sz val="9"/>
            <color indexed="81"/>
            <rFont val="Tahoma"/>
            <family val="2"/>
            <charset val="238"/>
          </rPr>
          <t xml:space="preserve">
Określa liczbę miejsc po przecinku dla kwot nominalnych</t>
        </r>
      </text>
    </comment>
    <comment ref="F4" authorId="0" shapeId="0" xr:uid="{91D0E28A-C733-49DF-B43F-8FEAD981FAFE}">
      <text>
        <r>
          <rPr>
            <b/>
            <sz val="9"/>
            <color indexed="81"/>
            <rFont val="Tahoma"/>
            <family val="2"/>
            <charset val="238"/>
          </rPr>
          <t>Głębski Adam:</t>
        </r>
        <r>
          <rPr>
            <sz val="9"/>
            <color indexed="81"/>
            <rFont val="Tahoma"/>
            <family val="2"/>
            <charset val="238"/>
          </rPr>
          <t xml:space="preserve">
Umożliwia przeliczenie danych źródłowych na tys. zł/mln zł/mld zł</t>
        </r>
      </text>
    </comment>
    <comment ref="F5" authorId="0" shapeId="0" xr:uid="{C334AACE-26B8-46B2-8F9A-4CC950031800}">
      <text>
        <r>
          <rPr>
            <b/>
            <sz val="9"/>
            <color indexed="81"/>
            <rFont val="Tahoma"/>
            <family val="2"/>
            <charset val="238"/>
          </rPr>
          <t>Głębski Adam:</t>
        </r>
        <r>
          <rPr>
            <sz val="9"/>
            <color indexed="81"/>
            <rFont val="Tahoma"/>
            <family val="2"/>
            <charset val="238"/>
          </rPr>
          <t xml:space="preserve">
Określa liczbę miejsc po przecinku do zaokrąglenia wskaźników, w tym także dla dynamik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<sst xmlns="http://schemas.openxmlformats.org/spreadsheetml/2006/main" count="56880" uniqueCount="6767">
  <si>
    <t>Udział zobowiązań wymagalnych w zobowiązaniach ogółem</t>
  </si>
  <si>
    <t>Zw/Zo</t>
  </si>
  <si>
    <t xml:space="preserve">WZ7 </t>
  </si>
  <si>
    <t>Obciążenie dochodów bieżących obsługą zadłużenia</t>
  </si>
  <si>
    <t>(Rs+O)/(Db-Dbd)</t>
  </si>
  <si>
    <t xml:space="preserve">WZ5 </t>
  </si>
  <si>
    <t>Obciążenie dochodów ogółem obsługą zadłużenia</t>
  </si>
  <si>
    <t>(Rs+O)/Do</t>
  </si>
  <si>
    <t xml:space="preserve">WZ3 </t>
  </si>
  <si>
    <t>Udział zobowiązań ogółem w dochodach ogółem</t>
  </si>
  <si>
    <t>Zo/Do</t>
  </si>
  <si>
    <t xml:space="preserve">WZ1 </t>
  </si>
  <si>
    <t>potencjał inwestycyjny na mieszkańca [w zł]</t>
  </si>
  <si>
    <t>(Pbzwr+(Do-Wb-Rs))/L</t>
  </si>
  <si>
    <t xml:space="preserve">WL5 </t>
  </si>
  <si>
    <t>Potencjał rozwojowy na mieszkańca [w zł]</t>
  </si>
  <si>
    <t>(Pbzwr+(Do-Wb))/L</t>
  </si>
  <si>
    <t xml:space="preserve">WL4 </t>
  </si>
  <si>
    <t>Zobowiązania ogółem na mieszkańca [w zł]</t>
  </si>
  <si>
    <t>Zo/L</t>
  </si>
  <si>
    <t xml:space="preserve">WL3 </t>
  </si>
  <si>
    <t>Nadwyżka operacyjna na mieszkańca [w zł]</t>
  </si>
  <si>
    <t>No/L</t>
  </si>
  <si>
    <t xml:space="preserve">WL2 </t>
  </si>
  <si>
    <t>Transfery bieżące na mieszkańca [w zł]</t>
  </si>
  <si>
    <t>Tb/L</t>
  </si>
  <si>
    <t xml:space="preserve">WL1 </t>
  </si>
  <si>
    <t>wskaźnik jednoroczny średniej z art. 243 ustawy o finansach publicznych (z uwzględnieniem dochodów ze sprzedaży majątku)</t>
  </si>
  <si>
    <t>((Db-Dbe) - (Wb-Wbe-Wbd)+Sm)/ (Db-Dbd)</t>
  </si>
  <si>
    <t xml:space="preserve">WB12 </t>
  </si>
  <si>
    <t>wykorzystanie potencjału inwestycyjnego</t>
  </si>
  <si>
    <t>Wm / (Pbzwr+(Do-Wb-Rs))</t>
  </si>
  <si>
    <t xml:space="preserve">WB11 </t>
  </si>
  <si>
    <t>potencjał inwestycyjny w relacji do wydatków majątkowych</t>
  </si>
  <si>
    <t>(Pbzwr+(Do-Wb-Rs)) / Wm</t>
  </si>
  <si>
    <t xml:space="preserve">WB10 </t>
  </si>
  <si>
    <t>potencjał rozwojowy w relacji do wydatków majątkowych i spłat kapitału</t>
  </si>
  <si>
    <t>(Pbzwr+(Do-Wb)) / Wm+Rs</t>
  </si>
  <si>
    <t xml:space="preserve">WB9 </t>
  </si>
  <si>
    <t>Odsetek dochodów ogółem pozostający po zakończeniu roku budżetowego</t>
  </si>
  <si>
    <t>((Do+P) - (Wo+R)) / Do</t>
  </si>
  <si>
    <t xml:space="preserve">WB8 </t>
  </si>
  <si>
    <t>Udział nadwyżki operacyjnej i dochodów majątkowych w wydatkach majątkowych (wskaźnik samofinansowania)</t>
  </si>
  <si>
    <t>(No+Dm)/Wm</t>
  </si>
  <si>
    <t xml:space="preserve">WB7 </t>
  </si>
  <si>
    <t>Udział nadwyżki operacyjnej i dochodów ze sprzedaży majątku w dochodach ogółem</t>
  </si>
  <si>
    <t>(No+Sm)/Do</t>
  </si>
  <si>
    <t xml:space="preserve">WB6 </t>
  </si>
  <si>
    <t>Obciążenie wydatków bieżących wydatkami na wynagrodzenia i pochodne od wynagrodzeń</t>
  </si>
  <si>
    <t>Ww/Wb</t>
  </si>
  <si>
    <t xml:space="preserve">WB5 </t>
  </si>
  <si>
    <t>Udział wydatków majątkowych w wydatkach ogółem</t>
  </si>
  <si>
    <t>Wm/Wo</t>
  </si>
  <si>
    <t xml:space="preserve">WB4  </t>
  </si>
  <si>
    <t>Udział nadwyżki operacyjnej w dochodach bieżących</t>
  </si>
  <si>
    <t xml:space="preserve">No/Db </t>
  </si>
  <si>
    <t xml:space="preserve">WB3  </t>
  </si>
  <si>
    <t>Udział transferów bieżących w dochodach bieżących</t>
  </si>
  <si>
    <t>Tb/Db</t>
  </si>
  <si>
    <t xml:space="preserve">WB2 </t>
  </si>
  <si>
    <t>Udział dochodów bieżących w dochodach ogółem</t>
  </si>
  <si>
    <t>Db/Do</t>
  </si>
  <si>
    <t xml:space="preserve">WB1  </t>
  </si>
  <si>
    <t xml:space="preserve">dochody bieżące pomniejszone o dotacje i środki na zadania bieżące </t>
  </si>
  <si>
    <t>Db-Dbd</t>
  </si>
  <si>
    <t>potencjał inwestycyjny</t>
  </si>
  <si>
    <t>(Pbzwr+(Do-Wb-Rs))</t>
  </si>
  <si>
    <t xml:space="preserve">potencjał rozwojowy </t>
  </si>
  <si>
    <t>(Pbzwr+(Do-Wb))</t>
  </si>
  <si>
    <t>Zobowiązania wymagalne</t>
  </si>
  <si>
    <t>Zw</t>
  </si>
  <si>
    <t>Spłaty zobowiązań dłużnych zaciągniętych po 1 stycznia 2019 r. dokonywane w formie wydatku bieżącego</t>
  </si>
  <si>
    <t>Wbd</t>
  </si>
  <si>
    <t>Wydatki bieżące na programy, projekty lub zadania finansowane z udziałem środków, o których mowa w art. 5 ust. 1 pkt 2 ustawy o finansach publicznych</t>
  </si>
  <si>
    <t>Wbe</t>
  </si>
  <si>
    <t>Dotacje i środki o charakterze bieżącym na realizację programu, projektu lub zadania finansowanego z udziałem środków, o których mowa w art. 5 ust. 1 pkt 2 ustawy o finansach publicznych</t>
  </si>
  <si>
    <t>Dbe</t>
  </si>
  <si>
    <t>Wynik bieżący (Db-Wb)</t>
  </si>
  <si>
    <t>No</t>
  </si>
  <si>
    <t xml:space="preserve">Zobowiązania ogółem (kwota długu) </t>
  </si>
  <si>
    <t>Zo</t>
  </si>
  <si>
    <t xml:space="preserve">Spłata rat kapitałowych od zaciągniętych kredytów i pożyczek </t>
  </si>
  <si>
    <t>Rs</t>
  </si>
  <si>
    <t>Rozchody budżetu</t>
  </si>
  <si>
    <t>R</t>
  </si>
  <si>
    <t>Przychody budżetu z wyłączeniem kredytów, pożyczek, emisji papierów wartościowych</t>
  </si>
  <si>
    <t>Pbzwr</t>
  </si>
  <si>
    <t>Przychody budżetu z tytułu kredytów, pożyczek, emisji papierów wartościowych</t>
  </si>
  <si>
    <t>Pd</t>
  </si>
  <si>
    <t>Przychody budżetu</t>
  </si>
  <si>
    <t>P</t>
  </si>
  <si>
    <t>Wydatki majątkowe</t>
  </si>
  <si>
    <t>Wm</t>
  </si>
  <si>
    <t>Wydatki na obsługę długu, w tym odsetki od zaciągniętych kredytów i pożyczek</t>
  </si>
  <si>
    <t>O</t>
  </si>
  <si>
    <t>Wydatki na wynagrodzenia i pochodne od wynagrodzeń z wyłączeniem wynagrodzeń finansowanych lub współfinansowanych środkami, o których mowa w art. 5 ust. 1 pkt 2 i 3 ustawy o finansach publicznych</t>
  </si>
  <si>
    <t>Ww</t>
  </si>
  <si>
    <t xml:space="preserve">Wydatki bieżące </t>
  </si>
  <si>
    <t>Wb</t>
  </si>
  <si>
    <t>Wydatki ogółem</t>
  </si>
  <si>
    <t>Wo</t>
  </si>
  <si>
    <t xml:space="preserve">Dochody ze sprzedaży majątku </t>
  </si>
  <si>
    <t xml:space="preserve">Sm </t>
  </si>
  <si>
    <t xml:space="preserve">Dochody majątkowe </t>
  </si>
  <si>
    <t xml:space="preserve">Dm </t>
  </si>
  <si>
    <t>Dochody bieżące z tytułu dotacji i środków przeznaczonych na cele bieżące</t>
  </si>
  <si>
    <t>Dbd</t>
  </si>
  <si>
    <t>Dochody bieżące z tytułu subwencji ogólnej</t>
  </si>
  <si>
    <t>Dbs</t>
  </si>
  <si>
    <t>Transfery bieżące (dochody z subwencji ogólnej oraz z tytułu dotacji i środków przeznaczonych na cele bieżące)</t>
  </si>
  <si>
    <t>Tb</t>
  </si>
  <si>
    <t xml:space="preserve">Dochody bieżące </t>
  </si>
  <si>
    <t>Db</t>
  </si>
  <si>
    <t>x</t>
  </si>
  <si>
    <t>Dochody ogółem</t>
  </si>
  <si>
    <t xml:space="preserve">Do </t>
  </si>
  <si>
    <t>liczba mieszkańców JST  według stanu na dzień 30 czerwca danego roku</t>
  </si>
  <si>
    <t xml:space="preserve">L  </t>
  </si>
  <si>
    <t>Wyszczególnienie</t>
  </si>
  <si>
    <t>Formuła</t>
  </si>
  <si>
    <t>Lp.</t>
  </si>
  <si>
    <t>Rb</t>
  </si>
  <si>
    <t>Dynamika % (rok poprz.=100)</t>
  </si>
  <si>
    <t>Zmiany (r/r)</t>
  </si>
  <si>
    <t xml:space="preserve">Wykonanie </t>
  </si>
  <si>
    <t>*</t>
  </si>
  <si>
    <t>*W*</t>
  </si>
  <si>
    <t>*P*</t>
  </si>
  <si>
    <t>*T*</t>
  </si>
  <si>
    <t>*M*</t>
  </si>
  <si>
    <t>*G3*</t>
  </si>
  <si>
    <t>*G2*</t>
  </si>
  <si>
    <t>*G1*</t>
  </si>
  <si>
    <t>*G*</t>
  </si>
  <si>
    <t>Rok</t>
  </si>
  <si>
    <t>ID</t>
  </si>
  <si>
    <t>NazwaJST</t>
  </si>
  <si>
    <t>KODGUS</t>
  </si>
  <si>
    <t>KodGUS6</t>
  </si>
  <si>
    <t>TYPS</t>
  </si>
  <si>
    <t>WKTYP</t>
  </si>
  <si>
    <t>Typ</t>
  </si>
  <si>
    <t>GT</t>
  </si>
  <si>
    <t>GK</t>
  </si>
  <si>
    <t>PK</t>
  </si>
  <si>
    <t>WK</t>
  </si>
  <si>
    <t>wybrana JST</t>
  </si>
  <si>
    <t>Wszystkie JST (bez związków)</t>
  </si>
  <si>
    <t>Województwa samorządowe</t>
  </si>
  <si>
    <t>Powiaty</t>
  </si>
  <si>
    <t>Miasta na prawach powiatu (metropolie)</t>
  </si>
  <si>
    <t>Miasta na prawach powiatu (bez metropolii)</t>
  </si>
  <si>
    <t>Gminy miejsko-wiejskie</t>
  </si>
  <si>
    <t>Gminy wiejskie</t>
  </si>
  <si>
    <t>Gminy miejskie</t>
  </si>
  <si>
    <t>Gminy</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</si>
  <si>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</si>
  <si>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</si>
  <si>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</si>
  <si>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</si>
  <si>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</si>
  <si>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</si>
  <si>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</si>
  <si>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</si>
  <si>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</si>
  <si>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</si>
  <si>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</si>
  <si>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</si>
  <si>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</si>
  <si>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</si>
  <si>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</si>
  <si>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</si>
  <si>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dokl_proc</t>
  </si>
  <si>
    <t>skaluj</t>
  </si>
  <si>
    <t>dokladnosc</t>
  </si>
  <si>
    <t>WybraneTYPY</t>
  </si>
  <si>
    <t>StanSlownikaJST</t>
  </si>
  <si>
    <t>StanBazyDanych</t>
  </si>
  <si>
    <t>Kwartal</t>
  </si>
  <si>
    <t>Rok N-3</t>
  </si>
  <si>
    <t>Rok N-2</t>
  </si>
  <si>
    <t>Rok N-1</t>
  </si>
  <si>
    <t>Rok N</t>
  </si>
  <si>
    <t>W</t>
  </si>
  <si>
    <t>łobeski</t>
  </si>
  <si>
    <t>wałecki</t>
  </si>
  <si>
    <t>świdwiński</t>
  </si>
  <si>
    <t>szczecinecki</t>
  </si>
  <si>
    <t>stargardzki</t>
  </si>
  <si>
    <t>sławieński</t>
  </si>
  <si>
    <t>pyrzycki</t>
  </si>
  <si>
    <t>policki</t>
  </si>
  <si>
    <t>myśliborski</t>
  </si>
  <si>
    <t>koszaliński</t>
  </si>
  <si>
    <t>kołobrzeski</t>
  </si>
  <si>
    <t>kamieński</t>
  </si>
  <si>
    <t>gryfiński</t>
  </si>
  <si>
    <t>gryficki</t>
  </si>
  <si>
    <t>goleniowski</t>
  </si>
  <si>
    <t>drawski</t>
  </si>
  <si>
    <t>choszczeński</t>
  </si>
  <si>
    <t>białogardzki</t>
  </si>
  <si>
    <t>złotowski</t>
  </si>
  <si>
    <t>wrzesiński</t>
  </si>
  <si>
    <t>wolsztyński</t>
  </si>
  <si>
    <t>wągrowiecki</t>
  </si>
  <si>
    <t>turecki</t>
  </si>
  <si>
    <t>śremski</t>
  </si>
  <si>
    <t>średzki</t>
  </si>
  <si>
    <t>szamotulski</t>
  </si>
  <si>
    <t>słupecki</t>
  </si>
  <si>
    <t>rawicki</t>
  </si>
  <si>
    <t>poznański</t>
  </si>
  <si>
    <t>pleszewski</t>
  </si>
  <si>
    <t>pilski</t>
  </si>
  <si>
    <t>ostrzeszowski</t>
  </si>
  <si>
    <t>ostrowski</t>
  </si>
  <si>
    <t>obornicki</t>
  </si>
  <si>
    <t>nowotomyski</t>
  </si>
  <si>
    <t>międzychodzki</t>
  </si>
  <si>
    <t>leszczyński</t>
  </si>
  <si>
    <t>krotoszyński</t>
  </si>
  <si>
    <t>kościański</t>
  </si>
  <si>
    <t>koniński</t>
  </si>
  <si>
    <t>kolski</t>
  </si>
  <si>
    <t>kępiński</t>
  </si>
  <si>
    <t>kaliski</t>
  </si>
  <si>
    <t>jarociński</t>
  </si>
  <si>
    <t>grodziski</t>
  </si>
  <si>
    <t>gostyński</t>
  </si>
  <si>
    <t>gnieźnieński</t>
  </si>
  <si>
    <t>czarnkowsko-trzcianecki</t>
  </si>
  <si>
    <t>chodzieski</t>
  </si>
  <si>
    <t>węgorzewski</t>
  </si>
  <si>
    <t>gołdapski</t>
  </si>
  <si>
    <t>szczycieński</t>
  </si>
  <si>
    <t>piski</t>
  </si>
  <si>
    <t>ostródzki</t>
  </si>
  <si>
    <t>olsztyński</t>
  </si>
  <si>
    <t>olecki</t>
  </si>
  <si>
    <t>nowomiejski</t>
  </si>
  <si>
    <t>nidzicki</t>
  </si>
  <si>
    <t>mrągowski</t>
  </si>
  <si>
    <t>lidzbarski</t>
  </si>
  <si>
    <t>kętrzyński</t>
  </si>
  <si>
    <t>iławski</t>
  </si>
  <si>
    <t>giżycki</t>
  </si>
  <si>
    <t>ełcki</t>
  </si>
  <si>
    <t>elbląski</t>
  </si>
  <si>
    <t>działdowski</t>
  </si>
  <si>
    <t>braniewski</t>
  </si>
  <si>
    <t>bartoszycki</t>
  </si>
  <si>
    <t>włoszczowski</t>
  </si>
  <si>
    <t>staszowski</t>
  </si>
  <si>
    <t>starachowicki</t>
  </si>
  <si>
    <t>skarżyski</t>
  </si>
  <si>
    <t>sandomierski</t>
  </si>
  <si>
    <t>pińczowski</t>
  </si>
  <si>
    <t>ostrowiecki</t>
  </si>
  <si>
    <t>opatowski</t>
  </si>
  <si>
    <t>konecki</t>
  </si>
  <si>
    <t>kielecki</t>
  </si>
  <si>
    <t>kazimierski</t>
  </si>
  <si>
    <t>jędrzejowski</t>
  </si>
  <si>
    <t>buski</t>
  </si>
  <si>
    <t>żywiecki</t>
  </si>
  <si>
    <t>zawierciański</t>
  </si>
  <si>
    <t>wodzisławski</t>
  </si>
  <si>
    <t>bieruńsko-lędziński</t>
  </si>
  <si>
    <t>tarnogórski</t>
  </si>
  <si>
    <t>rybnicki</t>
  </si>
  <si>
    <t>raciborski</t>
  </si>
  <si>
    <t>pszczyński</t>
  </si>
  <si>
    <t>myszkowski</t>
  </si>
  <si>
    <t>mikołowski</t>
  </si>
  <si>
    <t>lubliniecki</t>
  </si>
  <si>
    <t>kłobucki</t>
  </si>
  <si>
    <t>gliwicki</t>
  </si>
  <si>
    <t>częstochowski</t>
  </si>
  <si>
    <t>cieszyński</t>
  </si>
  <si>
    <t>bielski</t>
  </si>
  <si>
    <t>będziński</t>
  </si>
  <si>
    <t>sztumski</t>
  </si>
  <si>
    <t>wejherowski</t>
  </si>
  <si>
    <t>tczewski</t>
  </si>
  <si>
    <t>starogardzki</t>
  </si>
  <si>
    <t>słupski</t>
  </si>
  <si>
    <t>pucki</t>
  </si>
  <si>
    <t>nowodworski</t>
  </si>
  <si>
    <t>malborski</t>
  </si>
  <si>
    <t>lęborski</t>
  </si>
  <si>
    <t>kwidzyński</t>
  </si>
  <si>
    <t>kościerski</t>
  </si>
  <si>
    <t>kartuski</t>
  </si>
  <si>
    <t>gdański</t>
  </si>
  <si>
    <t>człuchowski</t>
  </si>
  <si>
    <t>chojnicki</t>
  </si>
  <si>
    <t>bytowski</t>
  </si>
  <si>
    <t>zambrowski</t>
  </si>
  <si>
    <t>wysokomazowiecki</t>
  </si>
  <si>
    <t>suwalski</t>
  </si>
  <si>
    <t>sokólski</t>
  </si>
  <si>
    <t>siemiatycki</t>
  </si>
  <si>
    <t>sejneński</t>
  </si>
  <si>
    <t>moniecki</t>
  </si>
  <si>
    <t>łomżyński</t>
  </si>
  <si>
    <t>kolneński</t>
  </si>
  <si>
    <t>hajnowski</t>
  </si>
  <si>
    <t>grajewski</t>
  </si>
  <si>
    <t>białostocki</t>
  </si>
  <si>
    <t>augustowski</t>
  </si>
  <si>
    <t>leski</t>
  </si>
  <si>
    <t>tarnobrzeski</t>
  </si>
  <si>
    <t>strzyżowski</t>
  </si>
  <si>
    <t>stalowowolski</t>
  </si>
  <si>
    <t>sanocki</t>
  </si>
  <si>
    <t>rzeszowski</t>
  </si>
  <si>
    <t>ropczycko-sędziszowski</t>
  </si>
  <si>
    <t>przeworski</t>
  </si>
  <si>
    <t>przemyski</t>
  </si>
  <si>
    <t>niżański</t>
  </si>
  <si>
    <t>mielecki</t>
  </si>
  <si>
    <t>łańcucki</t>
  </si>
  <si>
    <t>lubaczowski</t>
  </si>
  <si>
    <t>leżajski</t>
  </si>
  <si>
    <t>krośnieński</t>
  </si>
  <si>
    <t>kolbuszowski</t>
  </si>
  <si>
    <t>jasielski</t>
  </si>
  <si>
    <t>jarosławski</t>
  </si>
  <si>
    <t>dębicki</t>
  </si>
  <si>
    <t>brzozowski</t>
  </si>
  <si>
    <t>bieszczadzki</t>
  </si>
  <si>
    <t>strzelecki</t>
  </si>
  <si>
    <t>prudnicki</t>
  </si>
  <si>
    <t>opolski</t>
  </si>
  <si>
    <t>oleski</t>
  </si>
  <si>
    <t>nyski</t>
  </si>
  <si>
    <t>namysłowski</t>
  </si>
  <si>
    <t>krapkowicki</t>
  </si>
  <si>
    <t>kluczborski</t>
  </si>
  <si>
    <t>kędzierzyńsko-kozielski</t>
  </si>
  <si>
    <t>głubczycki</t>
  </si>
  <si>
    <t>brzeski</t>
  </si>
  <si>
    <t>żyrardowski</t>
  </si>
  <si>
    <t>żuromiński</t>
  </si>
  <si>
    <t>zwoleński</t>
  </si>
  <si>
    <t>wyszkowski</t>
  </si>
  <si>
    <t>wołomiński</t>
  </si>
  <si>
    <t>węgrowski</t>
  </si>
  <si>
    <t>warszawski zachodni</t>
  </si>
  <si>
    <t>szydłowiecki</t>
  </si>
  <si>
    <t>sokołowski</t>
  </si>
  <si>
    <t>sochaczewski</t>
  </si>
  <si>
    <t>sierpecki</t>
  </si>
  <si>
    <t>siedlecki</t>
  </si>
  <si>
    <t>radomski</t>
  </si>
  <si>
    <t>pułtuski</t>
  </si>
  <si>
    <t>przysuski</t>
  </si>
  <si>
    <t>przasnyski</t>
  </si>
  <si>
    <t>pruszkowski</t>
  </si>
  <si>
    <t>płoński</t>
  </si>
  <si>
    <t>płocki</t>
  </si>
  <si>
    <t>piaseczyński</t>
  </si>
  <si>
    <t>otwocki</t>
  </si>
  <si>
    <t>ostrołęcki</t>
  </si>
  <si>
    <t>mławski</t>
  </si>
  <si>
    <t>miński</t>
  </si>
  <si>
    <t>makowski</t>
  </si>
  <si>
    <t>łosicki</t>
  </si>
  <si>
    <t>lipski</t>
  </si>
  <si>
    <t>legionowski</t>
  </si>
  <si>
    <t>kozienicki</t>
  </si>
  <si>
    <t>grójecki</t>
  </si>
  <si>
    <t>gostyniński</t>
  </si>
  <si>
    <t>garwoliński</t>
  </si>
  <si>
    <t>ciechanowski</t>
  </si>
  <si>
    <t>białobrzeski</t>
  </si>
  <si>
    <t>wielicki</t>
  </si>
  <si>
    <t>wadowicki</t>
  </si>
  <si>
    <t>tatrzański</t>
  </si>
  <si>
    <t>tarnowski</t>
  </si>
  <si>
    <t>suski</t>
  </si>
  <si>
    <t>proszowicki</t>
  </si>
  <si>
    <t>oświęcimski</t>
  </si>
  <si>
    <t>olkuski</t>
  </si>
  <si>
    <t>nowotarski</t>
  </si>
  <si>
    <t>nowosądecki</t>
  </si>
  <si>
    <t>myślenicki</t>
  </si>
  <si>
    <t>miechowski</t>
  </si>
  <si>
    <t>limanowski</t>
  </si>
  <si>
    <t>krakowski</t>
  </si>
  <si>
    <t>gorlicki</t>
  </si>
  <si>
    <t>dąbrowski</t>
  </si>
  <si>
    <t>chrzanowski</t>
  </si>
  <si>
    <t>bocheński</t>
  </si>
  <si>
    <t>brzeziński</t>
  </si>
  <si>
    <t>zgierski</t>
  </si>
  <si>
    <t>zduńskowolski</t>
  </si>
  <si>
    <t>wieruszowski</t>
  </si>
  <si>
    <t>wieluński</t>
  </si>
  <si>
    <t>tomaszowski</t>
  </si>
  <si>
    <t>skierniewicki</t>
  </si>
  <si>
    <t>sieradzki</t>
  </si>
  <si>
    <t>rawski</t>
  </si>
  <si>
    <t>radomszczański</t>
  </si>
  <si>
    <t>poddębicki</t>
  </si>
  <si>
    <t>piotrkowski</t>
  </si>
  <si>
    <t>pajęczański</t>
  </si>
  <si>
    <t>pabianicki</t>
  </si>
  <si>
    <t>opoczyński</t>
  </si>
  <si>
    <t>łódzki wschodni</t>
  </si>
  <si>
    <t>łowicki</t>
  </si>
  <si>
    <t>łęczycki</t>
  </si>
  <si>
    <t>łaski</t>
  </si>
  <si>
    <t>kutnowski</t>
  </si>
  <si>
    <t>bełchatowski</t>
  </si>
  <si>
    <t>wschowski</t>
  </si>
  <si>
    <t>żarski</t>
  </si>
  <si>
    <t>żagański</t>
  </si>
  <si>
    <t>zielonogórski</t>
  </si>
  <si>
    <t>świebodziński</t>
  </si>
  <si>
    <t>sulęciński</t>
  </si>
  <si>
    <t>strzelecko-drezdenecki</t>
  </si>
  <si>
    <t>słubicki</t>
  </si>
  <si>
    <t>nowosolski</t>
  </si>
  <si>
    <t>międzyrzecki</t>
  </si>
  <si>
    <t>gorzowski</t>
  </si>
  <si>
    <t>zamojski</t>
  </si>
  <si>
    <t>włodawski</t>
  </si>
  <si>
    <t>świdnicki</t>
  </si>
  <si>
    <t>rycki</t>
  </si>
  <si>
    <t>radzyński</t>
  </si>
  <si>
    <t>puławski</t>
  </si>
  <si>
    <t>parczewski</t>
  </si>
  <si>
    <t>łukowski</t>
  </si>
  <si>
    <t>łęczyński</t>
  </si>
  <si>
    <t>lubelski</t>
  </si>
  <si>
    <t>lubartowski</t>
  </si>
  <si>
    <t>kraśnicki</t>
  </si>
  <si>
    <t>krasnostawski</t>
  </si>
  <si>
    <t>janowski</t>
  </si>
  <si>
    <t>hrubieszowski</t>
  </si>
  <si>
    <t>chełmski</t>
  </si>
  <si>
    <t>biłgorajski</t>
  </si>
  <si>
    <t>bialski</t>
  </si>
  <si>
    <t>żniński</t>
  </si>
  <si>
    <t>włocławski</t>
  </si>
  <si>
    <t>wąbrzeski</t>
  </si>
  <si>
    <t>tucholski</t>
  </si>
  <si>
    <t>toruński</t>
  </si>
  <si>
    <t>świecki</t>
  </si>
  <si>
    <t>sępoleński</t>
  </si>
  <si>
    <t>rypiński</t>
  </si>
  <si>
    <t>radziejowski</t>
  </si>
  <si>
    <t>nakielski</t>
  </si>
  <si>
    <t>mogileński</t>
  </si>
  <si>
    <t>lipnowski</t>
  </si>
  <si>
    <t>inowrocławski</t>
  </si>
  <si>
    <t>grudziądzki</t>
  </si>
  <si>
    <t>golubsko-dobrzyński</t>
  </si>
  <si>
    <t>chełmiński</t>
  </si>
  <si>
    <t>bydgoski</t>
  </si>
  <si>
    <t>brodnicki</t>
  </si>
  <si>
    <t>aleksandrowski</t>
  </si>
  <si>
    <t>złotoryjski</t>
  </si>
  <si>
    <t>zgorzelecki</t>
  </si>
  <si>
    <t>ząbkowicki</t>
  </si>
  <si>
    <t>wrocławski</t>
  </si>
  <si>
    <t>wołowski</t>
  </si>
  <si>
    <t>wałbrzyski</t>
  </si>
  <si>
    <t>trzebnicki</t>
  </si>
  <si>
    <t>strzeliński</t>
  </si>
  <si>
    <t>polkowicki</t>
  </si>
  <si>
    <t>oławski</t>
  </si>
  <si>
    <t>oleśnicki</t>
  </si>
  <si>
    <t>milicki</t>
  </si>
  <si>
    <t>lwówecki</t>
  </si>
  <si>
    <t>lubiński</t>
  </si>
  <si>
    <t>lubański</t>
  </si>
  <si>
    <t>legnicki</t>
  </si>
  <si>
    <t>kłodzki</t>
  </si>
  <si>
    <t>kamiennogórski</t>
  </si>
  <si>
    <t>karkonoski</t>
  </si>
  <si>
    <t>jaworski</t>
  </si>
  <si>
    <t>górowski</t>
  </si>
  <si>
    <t>głogowski</t>
  </si>
  <si>
    <t>dzierżoniowski</t>
  </si>
  <si>
    <t>bolesławiecki</t>
  </si>
  <si>
    <t>Świnoujście</t>
  </si>
  <si>
    <t>M</t>
  </si>
  <si>
    <t>Szczecin</t>
  </si>
  <si>
    <t>Koszalin</t>
  </si>
  <si>
    <t>Poznań</t>
  </si>
  <si>
    <t>Leszno</t>
  </si>
  <si>
    <t>Konin</t>
  </si>
  <si>
    <t>Kalisz</t>
  </si>
  <si>
    <t>Olsztyn</t>
  </si>
  <si>
    <t>Elbląg</t>
  </si>
  <si>
    <t>Kielce</t>
  </si>
  <si>
    <t>Żory</t>
  </si>
  <si>
    <t>Zabrze</t>
  </si>
  <si>
    <t>Tychy</t>
  </si>
  <si>
    <t>Świętochłowice</t>
  </si>
  <si>
    <t>Sosnowiec</t>
  </si>
  <si>
    <t>Siemianowice Śląskie</t>
  </si>
  <si>
    <t>Rybnik</t>
  </si>
  <si>
    <t>Ruda Śląska</t>
  </si>
  <si>
    <t>Piekary Śląskie</t>
  </si>
  <si>
    <t>Mysłowice</t>
  </si>
  <si>
    <t>Katowice</t>
  </si>
  <si>
    <t>Jaworzno</t>
  </si>
  <si>
    <t>Jastrzębie-Zdrój</t>
  </si>
  <si>
    <t>Gliwice</t>
  </si>
  <si>
    <t>Dąbrowa Górnicza</t>
  </si>
  <si>
    <t>Częstochowa</t>
  </si>
  <si>
    <t>Chorzów</t>
  </si>
  <si>
    <t>Bytom</t>
  </si>
  <si>
    <t>Bielsko-Biała</t>
  </si>
  <si>
    <t>Sopot</t>
  </si>
  <si>
    <t>Słupsk</t>
  </si>
  <si>
    <t>Gdynia</t>
  </si>
  <si>
    <t>Gdańsk</t>
  </si>
  <si>
    <t>Suwałki</t>
  </si>
  <si>
    <t>Łomża</t>
  </si>
  <si>
    <t>Białystok</t>
  </si>
  <si>
    <t>Tarnobrzeg</t>
  </si>
  <si>
    <t>Rzeszów</t>
  </si>
  <si>
    <t>Przemyśl</t>
  </si>
  <si>
    <t>Krosno</t>
  </si>
  <si>
    <t>Opole</t>
  </si>
  <si>
    <t>m. st. Warszawa</t>
  </si>
  <si>
    <t>Siedlce</t>
  </si>
  <si>
    <t>Radom</t>
  </si>
  <si>
    <t>Płock</t>
  </si>
  <si>
    <t>Ostrołęka</t>
  </si>
  <si>
    <t>Tarnów</t>
  </si>
  <si>
    <t>Nowy Sącz</t>
  </si>
  <si>
    <t>Kraków</t>
  </si>
  <si>
    <t>Skierniewice</t>
  </si>
  <si>
    <t>Piotrków Trybunalski</t>
  </si>
  <si>
    <t>Łódź</t>
  </si>
  <si>
    <t>Zielona Góra</t>
  </si>
  <si>
    <t>Gorzów Wielkopolski</t>
  </si>
  <si>
    <t>Zamość</t>
  </si>
  <si>
    <t>Lublin</t>
  </si>
  <si>
    <t>Chełm</t>
  </si>
  <si>
    <t>Biała Podlaska</t>
  </si>
  <si>
    <t>Włocławek</t>
  </si>
  <si>
    <t>Toruń</t>
  </si>
  <si>
    <t>Grudziądz</t>
  </si>
  <si>
    <t>Bydgoszcz</t>
  </si>
  <si>
    <t>Wałbrzych</t>
  </si>
  <si>
    <t>Wrocław</t>
  </si>
  <si>
    <t>Legnica</t>
  </si>
  <si>
    <t>Jelenia Góra</t>
  </si>
  <si>
    <t>WĘGORZYNO</t>
  </si>
  <si>
    <t>G</t>
  </si>
  <si>
    <t>RESKO</t>
  </si>
  <si>
    <t>RADOWO MAŁE</t>
  </si>
  <si>
    <t>ŁOBEZ</t>
  </si>
  <si>
    <t>DOBRA</t>
  </si>
  <si>
    <t>WAŁCZ</t>
  </si>
  <si>
    <t>TUCZNO</t>
  </si>
  <si>
    <t>MIROSŁAWIEC</t>
  </si>
  <si>
    <t>CZŁOPA</t>
  </si>
  <si>
    <t>ŚWIDWIN</t>
  </si>
  <si>
    <t>SŁAWOBORZE</t>
  </si>
  <si>
    <t>RĄBINO</t>
  </si>
  <si>
    <t>POŁCZYN-ZDRÓJ</t>
  </si>
  <si>
    <t>BRZEŻNO</t>
  </si>
  <si>
    <t>SZCZECINEK</t>
  </si>
  <si>
    <t>GRZMIĄCA</t>
  </si>
  <si>
    <t>BORNE SULINOWO</t>
  </si>
  <si>
    <t>BIAŁY BÓR</t>
  </si>
  <si>
    <t>BARWICE</t>
  </si>
  <si>
    <t>SUCHAŃ</t>
  </si>
  <si>
    <t>STARGARD</t>
  </si>
  <si>
    <t>STARA DĄBROWA</t>
  </si>
  <si>
    <t>MARIANOWO</t>
  </si>
  <si>
    <t>KOBYLANKA</t>
  </si>
  <si>
    <t>IŃSKO</t>
  </si>
  <si>
    <t>DOLICE</t>
  </si>
  <si>
    <t>DOBRZANY</t>
  </si>
  <si>
    <t>CHOCIWEL</t>
  </si>
  <si>
    <t>SŁAWNO</t>
  </si>
  <si>
    <t>POSTOMINO</t>
  </si>
  <si>
    <t>MALECHOWO</t>
  </si>
  <si>
    <t>DARŁOWO</t>
  </si>
  <si>
    <t>WARNICE</t>
  </si>
  <si>
    <t>PYRZYCE</t>
  </si>
  <si>
    <t>PRZELEWICE</t>
  </si>
  <si>
    <t>LIPIANY</t>
  </si>
  <si>
    <t>KOZIELICE</t>
  </si>
  <si>
    <t>BIELICE</t>
  </si>
  <si>
    <t>POLICE</t>
  </si>
  <si>
    <t>NOWE WARPNO</t>
  </si>
  <si>
    <t>KOŁBASKOWO</t>
  </si>
  <si>
    <t>DOBRA SZCZECIŃSKA</t>
  </si>
  <si>
    <t>NOWOGRÓDEK POMORSKI</t>
  </si>
  <si>
    <t>MYŚLIBÓRZ</t>
  </si>
  <si>
    <t>DĘBNO</t>
  </si>
  <si>
    <t>BOLESZKOWICE</t>
  </si>
  <si>
    <t>BARLINEK</t>
  </si>
  <si>
    <t>ŚWIESZYNO</t>
  </si>
  <si>
    <t>SIANÓW</t>
  </si>
  <si>
    <t>POLANÓW</t>
  </si>
  <si>
    <t>MIELNO</t>
  </si>
  <si>
    <t>MANOWO</t>
  </si>
  <si>
    <t>BOBOLICE</t>
  </si>
  <si>
    <t>BIESIEKIERZ</t>
  </si>
  <si>
    <t>BĘDZINO</t>
  </si>
  <si>
    <t>USTRONIE MORSKIE</t>
  </si>
  <si>
    <t>SIEMYŚL</t>
  </si>
  <si>
    <t>RYMAŃ</t>
  </si>
  <si>
    <t>KOŁOBRZEG</t>
  </si>
  <si>
    <t>GOŚCINO</t>
  </si>
  <si>
    <t>DYGOWO</t>
  </si>
  <si>
    <t>WOLIN</t>
  </si>
  <si>
    <t>ŚWIERZNO</t>
  </si>
  <si>
    <t>MIĘDZYZDROJE</t>
  </si>
  <si>
    <t>KAMIEŃ POMORSKI</t>
  </si>
  <si>
    <t>GOLCZEWO</t>
  </si>
  <si>
    <t>DZIWNÓW</t>
  </si>
  <si>
    <t>WIDUCHOWA</t>
  </si>
  <si>
    <t>TRZCIŃSKO-ZDRÓJ</t>
  </si>
  <si>
    <t>STARE CZARNOWO</t>
  </si>
  <si>
    <t>MORYŃ</t>
  </si>
  <si>
    <t>MIESZKOWICE</t>
  </si>
  <si>
    <t>GRYFINO</t>
  </si>
  <si>
    <t>CHOJNA</t>
  </si>
  <si>
    <t>CEDYNIA</t>
  </si>
  <si>
    <t>BANIE</t>
  </si>
  <si>
    <t>TRZEBIATÓW</t>
  </si>
  <si>
    <t>REWAL</t>
  </si>
  <si>
    <t>PŁOTY</t>
  </si>
  <si>
    <t>KARNICE</t>
  </si>
  <si>
    <t>GRYFICE</t>
  </si>
  <si>
    <t>BROJCE</t>
  </si>
  <si>
    <t>STEPNICA</t>
  </si>
  <si>
    <t>PRZYBIERNÓW</t>
  </si>
  <si>
    <t>OSINA</t>
  </si>
  <si>
    <t>NOWOGARD</t>
  </si>
  <si>
    <t>MASZEWO</t>
  </si>
  <si>
    <t>GOLENIÓW</t>
  </si>
  <si>
    <t>ZŁOCIENIEC</t>
  </si>
  <si>
    <t>WIERZCHOWO</t>
  </si>
  <si>
    <t>KALISZ POMORSKI</t>
  </si>
  <si>
    <t>DRAWSKO POMORSKIE</t>
  </si>
  <si>
    <t>CZAPLINEK</t>
  </si>
  <si>
    <t>RECZ</t>
  </si>
  <si>
    <t>PEŁCZYCE</t>
  </si>
  <si>
    <t>KRZĘCIN</t>
  </si>
  <si>
    <t>DRAWNO</t>
  </si>
  <si>
    <t>CHOSZCZNO</t>
  </si>
  <si>
    <t>BIERZWNIK</t>
  </si>
  <si>
    <t>TYCHOWO</t>
  </si>
  <si>
    <t>KARLINO</t>
  </si>
  <si>
    <t>BIAŁOGARD</t>
  </si>
  <si>
    <t>ZŁOTÓW</t>
  </si>
  <si>
    <t>ZAKRZEWO</t>
  </si>
  <si>
    <t>TARNÓWKA</t>
  </si>
  <si>
    <t>OKONEK</t>
  </si>
  <si>
    <t>LIPKA</t>
  </si>
  <si>
    <t>KRAJENKA</t>
  </si>
  <si>
    <t>JASTROWIE</t>
  </si>
  <si>
    <t>WRZEŚNIA</t>
  </si>
  <si>
    <t>PYZDRY</t>
  </si>
  <si>
    <t>NEKLA</t>
  </si>
  <si>
    <t>MIŁOSŁAW</t>
  </si>
  <si>
    <t>KOŁACZKOWO</t>
  </si>
  <si>
    <t>WOLSZTYN</t>
  </si>
  <si>
    <t>SIEDLEC</t>
  </si>
  <si>
    <t>PRZEMĘT</t>
  </si>
  <si>
    <t>WĄGROWIEC</t>
  </si>
  <si>
    <t>WAPNO</t>
  </si>
  <si>
    <t>SKOKI</t>
  </si>
  <si>
    <t>MIEŚCISKO</t>
  </si>
  <si>
    <t>GOŁAŃCZ</t>
  </si>
  <si>
    <t>DAMASŁAWEK</t>
  </si>
  <si>
    <t>WŁADYSŁAWÓW</t>
  </si>
  <si>
    <t>TUREK</t>
  </si>
  <si>
    <t>TULISZKÓW</t>
  </si>
  <si>
    <t>PRZYKONA</t>
  </si>
  <si>
    <t>MALANÓW</t>
  </si>
  <si>
    <t>KAWĘCZYN</t>
  </si>
  <si>
    <t>BRUDZEW</t>
  </si>
  <si>
    <t>ŚREM</t>
  </si>
  <si>
    <t>KSIĄŻ WIELKOPOLSKI</t>
  </si>
  <si>
    <t>DOLSK</t>
  </si>
  <si>
    <t>BRODNICA</t>
  </si>
  <si>
    <t>ZANIEMYŚL</t>
  </si>
  <si>
    <t>ŚRODA WIELKOPOLSKA</t>
  </si>
  <si>
    <t>NOWE MIASTO n. WARTĄ</t>
  </si>
  <si>
    <t>KRZYKOSY</t>
  </si>
  <si>
    <t>DOMINOWO</t>
  </si>
  <si>
    <t>WRONKI</t>
  </si>
  <si>
    <t>SZAMOTUŁY</t>
  </si>
  <si>
    <t>PNIEWY</t>
  </si>
  <si>
    <t>OSTRORÓG</t>
  </si>
  <si>
    <t>OBRZYCKO</t>
  </si>
  <si>
    <t>KAŹMIERZ</t>
  </si>
  <si>
    <t>DUSZNIKI</t>
  </si>
  <si>
    <t>ZAGÓRÓW</t>
  </si>
  <si>
    <t>STRZAŁKOWO</t>
  </si>
  <si>
    <t>SŁUPCA</t>
  </si>
  <si>
    <t>POWIDZ</t>
  </si>
  <si>
    <t>OSTROWITE</t>
  </si>
  <si>
    <t>ORCHOWO</t>
  </si>
  <si>
    <t>LĄDEK</t>
  </si>
  <si>
    <t>RAWICZ</t>
  </si>
  <si>
    <t>PAKOSŁAW</t>
  </si>
  <si>
    <t>MIEJSKA GÓRKA</t>
  </si>
  <si>
    <t>JUTROSIN</t>
  </si>
  <si>
    <t>BOJANOWO</t>
  </si>
  <si>
    <t>TARNOWO PODGÓRNE</t>
  </si>
  <si>
    <t>SWARZĘDZ</t>
  </si>
  <si>
    <t>SUCHY LAS</t>
  </si>
  <si>
    <t>STĘSZEW</t>
  </si>
  <si>
    <t>ROKIETNICA</t>
  </si>
  <si>
    <t>POBIEDZISKA</t>
  </si>
  <si>
    <t>MUROWANA GOŚLINA</t>
  </si>
  <si>
    <t>MOSINA</t>
  </si>
  <si>
    <t>KÓRNIK</t>
  </si>
  <si>
    <t>KOSTRZYN</t>
  </si>
  <si>
    <t>KOMORNIKI</t>
  </si>
  <si>
    <t>KLESZCZEWO</t>
  </si>
  <si>
    <t>DOPIEWO</t>
  </si>
  <si>
    <t>CZERWONAK</t>
  </si>
  <si>
    <t>BUK</t>
  </si>
  <si>
    <t>PUSZCZYKOWO</t>
  </si>
  <si>
    <t>LUBOŃ</t>
  </si>
  <si>
    <t>PLESZEW</t>
  </si>
  <si>
    <t>GOŁUCHÓW</t>
  </si>
  <si>
    <t>GIZAŁKI</t>
  </si>
  <si>
    <t>DOBRZYCA</t>
  </si>
  <si>
    <t>CZERMIN</t>
  </si>
  <si>
    <t>CHOCZ</t>
  </si>
  <si>
    <t>WYSOKA</t>
  </si>
  <si>
    <t>WYRZYSK</t>
  </si>
  <si>
    <t>UJŚCIE</t>
  </si>
  <si>
    <t>SZYDŁOWO</t>
  </si>
  <si>
    <t>MIASTECZKO KRAJEŃSKIE</t>
  </si>
  <si>
    <t>ŁOBŻENICA</t>
  </si>
  <si>
    <t>KACZORY</t>
  </si>
  <si>
    <t>BIAŁOŚLIWIE</t>
  </si>
  <si>
    <t>PIŁA</t>
  </si>
  <si>
    <t>OSTRZESZÓW</t>
  </si>
  <si>
    <t>MIKSTAT</t>
  </si>
  <si>
    <t>KRASZEWICE</t>
  </si>
  <si>
    <t>KOBYLA GÓRA</t>
  </si>
  <si>
    <t>GRABÓW NAD PROSNĄ</t>
  </si>
  <si>
    <t>DORUCHÓW</t>
  </si>
  <si>
    <t>CZAJKÓW</t>
  </si>
  <si>
    <t>SOŚNIE</t>
  </si>
  <si>
    <t>SIEROSZEWICE</t>
  </si>
  <si>
    <t>RASZKÓW</t>
  </si>
  <si>
    <t>PRZYGODZICE</t>
  </si>
  <si>
    <t>OSTRÓW WIELKOPOLSKI</t>
  </si>
  <si>
    <t>ODOLANÓW</t>
  </si>
  <si>
    <t>NOWE SKALMIERZYCE</t>
  </si>
  <si>
    <t>RYCZYWÓŁ</t>
  </si>
  <si>
    <t>ROGOŹNO</t>
  </si>
  <si>
    <t>OBORNIKI</t>
  </si>
  <si>
    <t>ZBĄSZYŃ</t>
  </si>
  <si>
    <t>OPALENICA</t>
  </si>
  <si>
    <t>NOWY TOMYŚL</t>
  </si>
  <si>
    <t>MIEDZICHOWO</t>
  </si>
  <si>
    <t>LWÓWEK</t>
  </si>
  <si>
    <t>KUŚLIN</t>
  </si>
  <si>
    <t>SIERAKÓW</t>
  </si>
  <si>
    <t>MIĘDZYCHÓD</t>
  </si>
  <si>
    <t>KWILCZ</t>
  </si>
  <si>
    <t>CHRZYPSKO WIELKIE</t>
  </si>
  <si>
    <t>WŁOSZAKOWICE</t>
  </si>
  <si>
    <t>WIJEWO</t>
  </si>
  <si>
    <t>ŚWIĘCIECHOWA</t>
  </si>
  <si>
    <t>RYDZYNA</t>
  </si>
  <si>
    <t>OSIECZNA</t>
  </si>
  <si>
    <t>LIPNO</t>
  </si>
  <si>
    <t>KRZEMIENIEWO</t>
  </si>
  <si>
    <t>ZDUNY</t>
  </si>
  <si>
    <t>ROZDRAŻEW</t>
  </si>
  <si>
    <t>KROTOSZYN</t>
  </si>
  <si>
    <t>KOŹMIN WIELKOPOLSKI</t>
  </si>
  <si>
    <t>KOBYLIN</t>
  </si>
  <si>
    <t>SULMIERZYCE</t>
  </si>
  <si>
    <t>ŚMIGIEL</t>
  </si>
  <si>
    <t>KRZYWIŃ</t>
  </si>
  <si>
    <t>KOŚCIAN</t>
  </si>
  <si>
    <t>CZEMPIŃ</t>
  </si>
  <si>
    <t>WILCZYN</t>
  </si>
  <si>
    <t>WIERZBINEK</t>
  </si>
  <si>
    <t>ŚLESIN</t>
  </si>
  <si>
    <t>STARE MIASTO</t>
  </si>
  <si>
    <t>SOMPOLNO</t>
  </si>
  <si>
    <t>SKULSK</t>
  </si>
  <si>
    <t>RZGÓW</t>
  </si>
  <si>
    <t>RYCHWAŁ</t>
  </si>
  <si>
    <t>KRZYMÓW</t>
  </si>
  <si>
    <t>KRAMSK</t>
  </si>
  <si>
    <t>KLECZEW</t>
  </si>
  <si>
    <t>KAZIMIERZ BISKUPI</t>
  </si>
  <si>
    <t>GRODZIEC</t>
  </si>
  <si>
    <t>GOLINA</t>
  </si>
  <si>
    <t>PRZEDECZ</t>
  </si>
  <si>
    <t>OSIEK MAŁY</t>
  </si>
  <si>
    <t>OLSZÓWKA</t>
  </si>
  <si>
    <t>KOŚCIELEC</t>
  </si>
  <si>
    <t>KOŁO</t>
  </si>
  <si>
    <t>KŁODAWA</t>
  </si>
  <si>
    <t>GRZEGORZEW</t>
  </si>
  <si>
    <t>DĄBIE</t>
  </si>
  <si>
    <t>CHODÓW</t>
  </si>
  <si>
    <t>BABIAK</t>
  </si>
  <si>
    <t>TRZCINICA</t>
  </si>
  <si>
    <t>RYCHTAL</t>
  </si>
  <si>
    <t>PERZÓW</t>
  </si>
  <si>
    <t>ŁĘKA OPATOWSKA</t>
  </si>
  <si>
    <t>KĘPNO</t>
  </si>
  <si>
    <t>BRALIN</t>
  </si>
  <si>
    <t>BARANÓW</t>
  </si>
  <si>
    <t>ŻELAZKÓW</t>
  </si>
  <si>
    <t>SZCZYTNIKI</t>
  </si>
  <si>
    <t>STAWISZYN</t>
  </si>
  <si>
    <t>OPATÓWEK</t>
  </si>
  <si>
    <t>MYCIELIN</t>
  </si>
  <si>
    <t>LISKÓW</t>
  </si>
  <si>
    <t>KOŹMINEK</t>
  </si>
  <si>
    <t>GODZIESZE WIELKIE</t>
  </si>
  <si>
    <t>CEKÓW-KOLONIA</t>
  </si>
  <si>
    <t>BRZEZINY</t>
  </si>
  <si>
    <t>BLIZANÓW</t>
  </si>
  <si>
    <t>ŻERKÓW</t>
  </si>
  <si>
    <t>KOTLIN</t>
  </si>
  <si>
    <t>JAROCIN</t>
  </si>
  <si>
    <t>JARACZEWO</t>
  </si>
  <si>
    <t>WIELICHOWO</t>
  </si>
  <si>
    <t>RAKONIEWICE</t>
  </si>
  <si>
    <t>KAMIENIEC</t>
  </si>
  <si>
    <t>GRODZISK WIELKOPOLSKI</t>
  </si>
  <si>
    <t>GRANOWO</t>
  </si>
  <si>
    <t>PONIEC</t>
  </si>
  <si>
    <t>POGORZELA</t>
  </si>
  <si>
    <t>PIASKI</t>
  </si>
  <si>
    <t>PĘPOWO</t>
  </si>
  <si>
    <t>KROBIA</t>
  </si>
  <si>
    <t>GOSTYŃ</t>
  </si>
  <si>
    <t>BOREK WIELKOPOLSKI</t>
  </si>
  <si>
    <t>WITKOWO</t>
  </si>
  <si>
    <t>TRZEMESZNO</t>
  </si>
  <si>
    <t>NIECHANOWO</t>
  </si>
  <si>
    <t>MIELESZYN</t>
  </si>
  <si>
    <t>ŁUBOWO</t>
  </si>
  <si>
    <t>KŁECKO</t>
  </si>
  <si>
    <t>KISZKOWO</t>
  </si>
  <si>
    <t>GNIEZNO</t>
  </si>
  <si>
    <t>CZERNIEJEWO</t>
  </si>
  <si>
    <t>WIELEŃ</t>
  </si>
  <si>
    <t>TRZCIANKA</t>
  </si>
  <si>
    <t>POŁAJEWO</t>
  </si>
  <si>
    <t>LUBASZ</t>
  </si>
  <si>
    <t>KRZYŻ WIELKOPOLSKI</t>
  </si>
  <si>
    <t>DRAWSKO</t>
  </si>
  <si>
    <t>CZARNKÓW</t>
  </si>
  <si>
    <t>SZAMOCIN</t>
  </si>
  <si>
    <t>MARGONIN</t>
  </si>
  <si>
    <t>CHODZIEŻ</t>
  </si>
  <si>
    <t>BUDZYŃ</t>
  </si>
  <si>
    <t>WĘGORZEWO</t>
  </si>
  <si>
    <t>POZEZDRZE</t>
  </si>
  <si>
    <t>BUDRY</t>
  </si>
  <si>
    <t>GOŁDAP</t>
  </si>
  <si>
    <t>DUBENINKI</t>
  </si>
  <si>
    <t>BANIE MAZURSKIE</t>
  </si>
  <si>
    <t>WIELBARK</t>
  </si>
  <si>
    <t>ŚWIĘTAJNO</t>
  </si>
  <si>
    <t>SZCZYTNO</t>
  </si>
  <si>
    <t>ROZOGI</t>
  </si>
  <si>
    <t>PASYM</t>
  </si>
  <si>
    <t>JEDWABNO</t>
  </si>
  <si>
    <t>DŹWIERZUTY</t>
  </si>
  <si>
    <t>RUCIANE-NIDA</t>
  </si>
  <si>
    <t>PISZ</t>
  </si>
  <si>
    <t>ORZYSZ</t>
  </si>
  <si>
    <t>BIAŁA PISKA</t>
  </si>
  <si>
    <t>OSTRÓDA</t>
  </si>
  <si>
    <t>MORĄG</t>
  </si>
  <si>
    <t>MIŁOMŁYN</t>
  </si>
  <si>
    <t>MIŁAKOWO</t>
  </si>
  <si>
    <t>MAŁDYTY</t>
  </si>
  <si>
    <t>ŁUKTA</t>
  </si>
  <si>
    <t>GRUNWALD</t>
  </si>
  <si>
    <t>DĄBRÓWNO</t>
  </si>
  <si>
    <t>ŚWIĄTKI</t>
  </si>
  <si>
    <t>STAWIGUDA</t>
  </si>
  <si>
    <t>PURDA</t>
  </si>
  <si>
    <t>OLSZTYNEK</t>
  </si>
  <si>
    <t>KOLNO</t>
  </si>
  <si>
    <t>JONKOWO</t>
  </si>
  <si>
    <t>JEZIORANY</t>
  </si>
  <si>
    <t>GIETRZWAŁD</t>
  </si>
  <si>
    <t>DYWITY</t>
  </si>
  <si>
    <t>DOBRE MIASTO</t>
  </si>
  <si>
    <t>BISKUPIEC</t>
  </si>
  <si>
    <t>BARCZEWO</t>
  </si>
  <si>
    <t>WIELICZKI</t>
  </si>
  <si>
    <t>OLECKO</t>
  </si>
  <si>
    <t>KOWALE OLECKIE</t>
  </si>
  <si>
    <t>NOWE MIASTO LUBAWSKIE</t>
  </si>
  <si>
    <t>KURZĘTNIK</t>
  </si>
  <si>
    <t>GRODZICZNO</t>
  </si>
  <si>
    <t>NIDZICA</t>
  </si>
  <si>
    <t>KOZŁOWO</t>
  </si>
  <si>
    <t>JANOWO</t>
  </si>
  <si>
    <t>JANOWIEC KOŚCIELNY</t>
  </si>
  <si>
    <t>SORKWITY</t>
  </si>
  <si>
    <t>PIECKI</t>
  </si>
  <si>
    <t>MRĄGOWO</t>
  </si>
  <si>
    <t>MIKOŁAJKI</t>
  </si>
  <si>
    <t>ORNETA</t>
  </si>
  <si>
    <t>LUBOMINO</t>
  </si>
  <si>
    <t>LIDZBARK WARMIŃSKI</t>
  </si>
  <si>
    <t>KIWITY</t>
  </si>
  <si>
    <t>SROKOWO</t>
  </si>
  <si>
    <t>RESZEL</t>
  </si>
  <si>
    <t>KORSZE</t>
  </si>
  <si>
    <t>KĘTRZYN</t>
  </si>
  <si>
    <t>BARCIANY</t>
  </si>
  <si>
    <t>ZALEWO</t>
  </si>
  <si>
    <t>SUSZ</t>
  </si>
  <si>
    <t>LUBAWA</t>
  </si>
  <si>
    <t>KISIELICE</t>
  </si>
  <si>
    <t>IŁAWA</t>
  </si>
  <si>
    <t>WYDMINY</t>
  </si>
  <si>
    <t>RYN</t>
  </si>
  <si>
    <t>MIŁKI</t>
  </si>
  <si>
    <t>KRUKLANKI</t>
  </si>
  <si>
    <t>GIŻYCKO</t>
  </si>
  <si>
    <t>STARE JUCHY</t>
  </si>
  <si>
    <t>PROSTKI</t>
  </si>
  <si>
    <t>KALINOWO</t>
  </si>
  <si>
    <t>EŁK</t>
  </si>
  <si>
    <t>TOLKMICKO</t>
  </si>
  <si>
    <t>RYCHLIKI</t>
  </si>
  <si>
    <t>PASŁĘK</t>
  </si>
  <si>
    <t>MŁYNARY</t>
  </si>
  <si>
    <t>MILEJEWO</t>
  </si>
  <si>
    <t>MARKUSY</t>
  </si>
  <si>
    <t>GRONOWO ELBLĄSKIE</t>
  </si>
  <si>
    <t>GODKOWO</t>
  </si>
  <si>
    <t>ELBLĄG</t>
  </si>
  <si>
    <t>RYBNO</t>
  </si>
  <si>
    <t>PŁOŚNICA</t>
  </si>
  <si>
    <t>LIDZBARK</t>
  </si>
  <si>
    <t>IŁOWO-OSADA</t>
  </si>
  <si>
    <t>DZIAŁDOWO</t>
  </si>
  <si>
    <t>WILCZĘTA</t>
  </si>
  <si>
    <t>PŁOSKINIA</t>
  </si>
  <si>
    <t>PIENIĘŻNO</t>
  </si>
  <si>
    <t>LELKOWO</t>
  </si>
  <si>
    <t>FROMBORK</t>
  </si>
  <si>
    <t>BRANIEWO</t>
  </si>
  <si>
    <t>SĘPOPOL</t>
  </si>
  <si>
    <t>GÓROWO IŁAWECKIE</t>
  </si>
  <si>
    <t>BISZTYNEK</t>
  </si>
  <si>
    <t>BARTOSZYCE</t>
  </si>
  <si>
    <t>WŁOSZCZOWA</t>
  </si>
  <si>
    <t>SECEMIN</t>
  </si>
  <si>
    <t>RADKÓW</t>
  </si>
  <si>
    <t>MOSKORZEW</t>
  </si>
  <si>
    <t>KRASOCIN</t>
  </si>
  <si>
    <t>KLUCZEWSKO</t>
  </si>
  <si>
    <t>SZYDŁÓW</t>
  </si>
  <si>
    <t>STASZÓW</t>
  </si>
  <si>
    <t>RYTWIANY</t>
  </si>
  <si>
    <t>POŁANIEC</t>
  </si>
  <si>
    <t>OSIEK</t>
  </si>
  <si>
    <t>OLEŚNICA</t>
  </si>
  <si>
    <t>ŁUBNICE</t>
  </si>
  <si>
    <t>BOGORIA</t>
  </si>
  <si>
    <t>WĄCHOCK</t>
  </si>
  <si>
    <t>PAWŁÓW</t>
  </si>
  <si>
    <t>MIRZEC</t>
  </si>
  <si>
    <t>BRODY</t>
  </si>
  <si>
    <t>STARACHOWICE</t>
  </si>
  <si>
    <t>SUCHEDNIÓW</t>
  </si>
  <si>
    <t>SKARŻYSKO-KOŚCIELNE</t>
  </si>
  <si>
    <t>ŁĄCZNA</t>
  </si>
  <si>
    <t>BLIŻYN</t>
  </si>
  <si>
    <t>SKARŻYSKO-KAMIENNA</t>
  </si>
  <si>
    <t>ZAWICHOST</t>
  </si>
  <si>
    <t>WILCZYCE</t>
  </si>
  <si>
    <t>SAMBORZEC</t>
  </si>
  <si>
    <t>OBRAZÓW</t>
  </si>
  <si>
    <t>ŁONIÓW</t>
  </si>
  <si>
    <t>KOPRZYWNICA</t>
  </si>
  <si>
    <t>KLIMONTÓW</t>
  </si>
  <si>
    <t>DWIKOZY</t>
  </si>
  <si>
    <t>SANDOMIERZ</t>
  </si>
  <si>
    <t>ZŁOTA</t>
  </si>
  <si>
    <t>PIŃCZÓW</t>
  </si>
  <si>
    <t>MICHAŁÓW</t>
  </si>
  <si>
    <t>KIJE</t>
  </si>
  <si>
    <t>DZIAŁOSZYCE</t>
  </si>
  <si>
    <t>WAŚNIÓW</t>
  </si>
  <si>
    <t>KUNÓW</t>
  </si>
  <si>
    <t>ĆMIELÓW</t>
  </si>
  <si>
    <t>BODZECHÓW</t>
  </si>
  <si>
    <t>BAŁTÓW</t>
  </si>
  <si>
    <t>OSTROWIEC ŚWIĘTOKRZYSKI</t>
  </si>
  <si>
    <t>WOJCIECHOWICE</t>
  </si>
  <si>
    <t>TARŁÓW</t>
  </si>
  <si>
    <t>SADOWIE</t>
  </si>
  <si>
    <t>OŻARÓW</t>
  </si>
  <si>
    <t>OPATÓW</t>
  </si>
  <si>
    <t>LIPNIK</t>
  </si>
  <si>
    <t>IWANISKA</t>
  </si>
  <si>
    <t>BAĆKOWICE</t>
  </si>
  <si>
    <t>STĄPORKÓW</t>
  </si>
  <si>
    <t>SMYKÓW</t>
  </si>
  <si>
    <t>SŁUPIA KONECKA</t>
  </si>
  <si>
    <t>RUDA MALENIECKA</t>
  </si>
  <si>
    <t>RADOSZYCE</t>
  </si>
  <si>
    <t>KOŃSKIE</t>
  </si>
  <si>
    <t>GOWARCZÓW</t>
  </si>
  <si>
    <t>FAŁKÓW</t>
  </si>
  <si>
    <t>ZAGNAŃSK</t>
  </si>
  <si>
    <t>STRAWCZYN</t>
  </si>
  <si>
    <t>NOWINY</t>
  </si>
  <si>
    <t>RAKÓW</t>
  </si>
  <si>
    <t>PIERZCHNICA</t>
  </si>
  <si>
    <t>PIEKOSZÓW</t>
  </si>
  <si>
    <t>NOWA SŁUPIA</t>
  </si>
  <si>
    <t>MORAWICA</t>
  </si>
  <si>
    <t>MNIÓW</t>
  </si>
  <si>
    <t>MIEDZIANA GÓRA</t>
  </si>
  <si>
    <t>MASŁÓW</t>
  </si>
  <si>
    <t>ŁOPUSZNO</t>
  </si>
  <si>
    <t>ŁAGÓW</t>
  </si>
  <si>
    <t>GÓRNO</t>
  </si>
  <si>
    <t>DALESZYCE</t>
  </si>
  <si>
    <t>CHMIELNIK</t>
  </si>
  <si>
    <t>CHĘCINY</t>
  </si>
  <si>
    <t>BODZENTYN</t>
  </si>
  <si>
    <t>BIELINY</t>
  </si>
  <si>
    <t>SKALBMIERZ</t>
  </si>
  <si>
    <t>OPATOWIEC</t>
  </si>
  <si>
    <t>KAZIMIERZA WIELKA</t>
  </si>
  <si>
    <t>CZARNOCIN</t>
  </si>
  <si>
    <t>BEJSCE</t>
  </si>
  <si>
    <t>WODZISŁAW</t>
  </si>
  <si>
    <t>SOBKÓW</t>
  </si>
  <si>
    <t>SŁUPIA JĘDRZEJOWSKA</t>
  </si>
  <si>
    <t>SĘDZISZÓW</t>
  </si>
  <si>
    <t>OKSA</t>
  </si>
  <si>
    <t>NAGŁOWICE</t>
  </si>
  <si>
    <t>MAŁOGOSZCZ</t>
  </si>
  <si>
    <t>JĘDRZEJÓW</t>
  </si>
  <si>
    <t>IMIELNO</t>
  </si>
  <si>
    <t>WIŚLICA</t>
  </si>
  <si>
    <t>TUCZĘPY</t>
  </si>
  <si>
    <t>STOPNICA</t>
  </si>
  <si>
    <t>SOLEC-ZDRÓJ</t>
  </si>
  <si>
    <t>PACANÓW</t>
  </si>
  <si>
    <t>NOWY KORCZYN</t>
  </si>
  <si>
    <t>GNOJNO</t>
  </si>
  <si>
    <t>BUSKO-ZDRÓJ</t>
  </si>
  <si>
    <t>WĘGIERSKA GÓRKA</t>
  </si>
  <si>
    <t>UJSOŁY</t>
  </si>
  <si>
    <t>ŚWINNA</t>
  </si>
  <si>
    <t>ŚLEMIEŃ</t>
  </si>
  <si>
    <t>RAJCZA</t>
  </si>
  <si>
    <t>RADZIECHOWY-WIEPRZ</t>
  </si>
  <si>
    <t>MILÓWKA</t>
  </si>
  <si>
    <t>ŁODYGOWICE</t>
  </si>
  <si>
    <t>ŁĘKAWICA</t>
  </si>
  <si>
    <t>LIPOWA</t>
  </si>
  <si>
    <t>KOSZARAWA</t>
  </si>
  <si>
    <t>JELEŚNIA</t>
  </si>
  <si>
    <t>GILOWICE</t>
  </si>
  <si>
    <t>CZERNICHÓW</t>
  </si>
  <si>
    <t>ŻYWIEC</t>
  </si>
  <si>
    <t>ŻARNOWIEC</t>
  </si>
  <si>
    <t>WŁODOWICE</t>
  </si>
  <si>
    <t>SZCZEKOCINY</t>
  </si>
  <si>
    <t>PILICA</t>
  </si>
  <si>
    <t>OGRODZIENIEC</t>
  </si>
  <si>
    <t>ŁAZY</t>
  </si>
  <si>
    <t>KROCZYCE</t>
  </si>
  <si>
    <t>IRZĄDZE</t>
  </si>
  <si>
    <t>ZAWIERCIE</t>
  </si>
  <si>
    <t>PORĘBA</t>
  </si>
  <si>
    <t>MSZANA</t>
  </si>
  <si>
    <t>MARKLOWICE</t>
  </si>
  <si>
    <t>LUBOMIA</t>
  </si>
  <si>
    <t>GORZYCE</t>
  </si>
  <si>
    <t>GODÓW</t>
  </si>
  <si>
    <t>WODZISŁAW ŚLĄSKI</t>
  </si>
  <si>
    <t>RYDUŁTOWY</t>
  </si>
  <si>
    <t>RADLIN</t>
  </si>
  <si>
    <t>PSZÓW</t>
  </si>
  <si>
    <t>CHEŁM ŚLĄSKI</t>
  </si>
  <si>
    <t>BOJSZOWY</t>
  </si>
  <si>
    <t>LĘDZINY</t>
  </si>
  <si>
    <t>IMIELIN</t>
  </si>
  <si>
    <t>BIERUŃ</t>
  </si>
  <si>
    <t>ZBROSŁAWICE</t>
  </si>
  <si>
    <t>TWORÓG</t>
  </si>
  <si>
    <t>ŚWIERKLANIEC</t>
  </si>
  <si>
    <t>OŻAROWICE</t>
  </si>
  <si>
    <t>KRUPSKI MŁYN</t>
  </si>
  <si>
    <t>TARNOWSKIE GÓRY</t>
  </si>
  <si>
    <t>RADZIONKÓW</t>
  </si>
  <si>
    <t>MIASTECZKO ŚLĄSKIE</t>
  </si>
  <si>
    <t>KALETY</t>
  </si>
  <si>
    <t>ŚWIERKLANY</t>
  </si>
  <si>
    <t>LYSKI</t>
  </si>
  <si>
    <t>JEJKOWICE</t>
  </si>
  <si>
    <t>GASZOWICE</t>
  </si>
  <si>
    <t>CZERWIONKA-LESZCZYNY</t>
  </si>
  <si>
    <t>RUDNIK</t>
  </si>
  <si>
    <t>PIETROWICE WIELKIE</t>
  </si>
  <si>
    <t>NĘDZA</t>
  </si>
  <si>
    <t>KUŹNIA RACIBORSKA</t>
  </si>
  <si>
    <t>KRZYŻANOWICE</t>
  </si>
  <si>
    <t>KRZANOWICE</t>
  </si>
  <si>
    <t>KORNOWAC</t>
  </si>
  <si>
    <t>RACIBÓRZ</t>
  </si>
  <si>
    <t>SUSZEC</t>
  </si>
  <si>
    <t>PSZCZYNA</t>
  </si>
  <si>
    <t>PAWŁOWICE</t>
  </si>
  <si>
    <t>MIEDŹNA</t>
  </si>
  <si>
    <t>KOBIÓR</t>
  </si>
  <si>
    <t>GOCZAŁKOWICE-ZDRÓJ</t>
  </si>
  <si>
    <t>ŻARKI</t>
  </si>
  <si>
    <t>PORAJ</t>
  </si>
  <si>
    <t>NIEGOWA</t>
  </si>
  <si>
    <t>KOZIEGŁOWY</t>
  </si>
  <si>
    <t>MYSZKÓW</t>
  </si>
  <si>
    <t>WYRY</t>
  </si>
  <si>
    <t>ORNONTOWICE</t>
  </si>
  <si>
    <t>ORZESZE</t>
  </si>
  <si>
    <t>MIKOŁÓW</t>
  </si>
  <si>
    <t>ŁAZISKA GÓRNE</t>
  </si>
  <si>
    <t>WOŹNIKI</t>
  </si>
  <si>
    <t>PAWONKÓW</t>
  </si>
  <si>
    <t>KOSZĘCIN</t>
  </si>
  <si>
    <t>KOCHANOWICE</t>
  </si>
  <si>
    <t>HERBY</t>
  </si>
  <si>
    <t>CIASNA</t>
  </si>
  <si>
    <t>BORONÓW</t>
  </si>
  <si>
    <t>LUBLINIEC</t>
  </si>
  <si>
    <t>WRĘCZYCA WIELKA</t>
  </si>
  <si>
    <t>PRZYSTAJŃ</t>
  </si>
  <si>
    <t>POPÓW</t>
  </si>
  <si>
    <t>PANKI</t>
  </si>
  <si>
    <t>MIEDŹNO</t>
  </si>
  <si>
    <t>LIPIE</t>
  </si>
  <si>
    <t>KRZEPICE</t>
  </si>
  <si>
    <t>KŁOBUCK</t>
  </si>
  <si>
    <t>WIELOWIEŚ</t>
  </si>
  <si>
    <t>TOSZEK</t>
  </si>
  <si>
    <t>SOŚNICOWICE</t>
  </si>
  <si>
    <t>RUDZINIEC</t>
  </si>
  <si>
    <t>PILCHOWICE</t>
  </si>
  <si>
    <t>GIERAŁTOWICE</t>
  </si>
  <si>
    <t>PYSKOWICE</t>
  </si>
  <si>
    <t>KNURÓW</t>
  </si>
  <si>
    <t>STARCZA</t>
  </si>
  <si>
    <t>RĘDZINY</t>
  </si>
  <si>
    <t>PRZYRÓW</t>
  </si>
  <si>
    <t>POCZESNA</t>
  </si>
  <si>
    <t>OLSZTYN</t>
  </si>
  <si>
    <t>MYKANÓW</t>
  </si>
  <si>
    <t>MSTÓW</t>
  </si>
  <si>
    <t>LELÓW</t>
  </si>
  <si>
    <t>KRUSZYNA</t>
  </si>
  <si>
    <t>KONOPISKA</t>
  </si>
  <si>
    <t>KONIECPOL</t>
  </si>
  <si>
    <t>KŁOMNICE</t>
  </si>
  <si>
    <t>KAMIENICA POLSKA</t>
  </si>
  <si>
    <t>JANÓW</t>
  </si>
  <si>
    <t>DĄBROWA ZIELONA</t>
  </si>
  <si>
    <t>BLACHOWNIA</t>
  </si>
  <si>
    <t>ZEBRZYDOWICE</t>
  </si>
  <si>
    <t>STRUMIEŃ</t>
  </si>
  <si>
    <t>SKOCZÓW</t>
  </si>
  <si>
    <t>ISTEBNA</t>
  </si>
  <si>
    <t>HAŻLACH</t>
  </si>
  <si>
    <t>GOLESZÓW</t>
  </si>
  <si>
    <t>DĘBOWIEC</t>
  </si>
  <si>
    <t>CHYBIE</t>
  </si>
  <si>
    <t>BRENNA</t>
  </si>
  <si>
    <t>WISŁA</t>
  </si>
  <si>
    <t>USTROŃ</t>
  </si>
  <si>
    <t>CIESZYN</t>
  </si>
  <si>
    <t>WILKOWICE</t>
  </si>
  <si>
    <t>WILAMOWICE</t>
  </si>
  <si>
    <t>PORĄBKA</t>
  </si>
  <si>
    <t>KOZY</t>
  </si>
  <si>
    <t>JAWORZE</t>
  </si>
  <si>
    <t>JASIENICA</t>
  </si>
  <si>
    <t>CZECHOWICE-DZIEDZICE</t>
  </si>
  <si>
    <t>BUCZKOWICE</t>
  </si>
  <si>
    <t>BESTWINA</t>
  </si>
  <si>
    <t>SZCZYRK</t>
  </si>
  <si>
    <t>SŁAWKÓW</t>
  </si>
  <si>
    <t>SIEWIERZ</t>
  </si>
  <si>
    <t>PSARY</t>
  </si>
  <si>
    <t>MIERZĘCICE</t>
  </si>
  <si>
    <t>BOBROWNIKI</t>
  </si>
  <si>
    <t>WOJKOWICE</t>
  </si>
  <si>
    <t>CZELADŹ</t>
  </si>
  <si>
    <t>BĘDZIN</t>
  </si>
  <si>
    <t>SZTUM</t>
  </si>
  <si>
    <t>STARY TARG</t>
  </si>
  <si>
    <t>STARY DZIERZGOŃ</t>
  </si>
  <si>
    <t>MIKOŁAJKI POMORSKIE</t>
  </si>
  <si>
    <t>DZIERZGOŃ</t>
  </si>
  <si>
    <t>WEJHEROWO</t>
  </si>
  <si>
    <t>SZEMUD</t>
  </si>
  <si>
    <t>ŁĘCZYCE</t>
  </si>
  <si>
    <t>LUZINO</t>
  </si>
  <si>
    <t>LINIA</t>
  </si>
  <si>
    <t>GNIEWINO</t>
  </si>
  <si>
    <t>CHOCZEWO</t>
  </si>
  <si>
    <t>RUMIA</t>
  </si>
  <si>
    <t>REDA</t>
  </si>
  <si>
    <t>TCZEW</t>
  </si>
  <si>
    <t>SUBKOWY</t>
  </si>
  <si>
    <t>PELPLIN</t>
  </si>
  <si>
    <t>MORZESZCZYN</t>
  </si>
  <si>
    <t>GNIEW</t>
  </si>
  <si>
    <t>ZBLEWO</t>
  </si>
  <si>
    <t>STAROGARD GDAŃSKI</t>
  </si>
  <si>
    <t>SMĘTOWO GRANICZNE</t>
  </si>
  <si>
    <t>SKÓRCZ</t>
  </si>
  <si>
    <t>SKARSZEWY</t>
  </si>
  <si>
    <t>LUBICHOWO</t>
  </si>
  <si>
    <t>KALISKA</t>
  </si>
  <si>
    <t>BOBOWO</t>
  </si>
  <si>
    <t>CZARNA WODA</t>
  </si>
  <si>
    <t>USTKA</t>
  </si>
  <si>
    <t>SMOŁDZINO</t>
  </si>
  <si>
    <t>SŁUPSK</t>
  </si>
  <si>
    <t>POTĘGOWO</t>
  </si>
  <si>
    <t>KOBYLNICA</t>
  </si>
  <si>
    <t>KĘPICE</t>
  </si>
  <si>
    <t>GŁÓWCZYCE</t>
  </si>
  <si>
    <t>DĘBNICA KASZUBSKA</t>
  </si>
  <si>
    <t>DAMNICA</t>
  </si>
  <si>
    <t>PUCK</t>
  </si>
  <si>
    <t>KROKOWA</t>
  </si>
  <si>
    <t>KOSAKOWO</t>
  </si>
  <si>
    <t>WŁADYSŁAWOWO</t>
  </si>
  <si>
    <t>JASTARNIA</t>
  </si>
  <si>
    <t>HEL</t>
  </si>
  <si>
    <t>SZTUTOWO</t>
  </si>
  <si>
    <t>STEGNA</t>
  </si>
  <si>
    <t>OSTASZEWO</t>
  </si>
  <si>
    <t>NOWY DWÓR GDAŃSKI</t>
  </si>
  <si>
    <t>KRYNICA MORSKA</t>
  </si>
  <si>
    <t>STARE POLE</t>
  </si>
  <si>
    <t>NOWY STAW</t>
  </si>
  <si>
    <t>MIŁORADZ</t>
  </si>
  <si>
    <t>MALBORK</t>
  </si>
  <si>
    <t>LICHNOWY</t>
  </si>
  <si>
    <t>WICKO</t>
  </si>
  <si>
    <t>NOWA WIEŚ LĘBORSKA</t>
  </si>
  <si>
    <t>CEWICE</t>
  </si>
  <si>
    <t>ŁEBA</t>
  </si>
  <si>
    <t>LĘBORK</t>
  </si>
  <si>
    <t>SADLINKI</t>
  </si>
  <si>
    <t>RYJEWO</t>
  </si>
  <si>
    <t>PRABUTY</t>
  </si>
  <si>
    <t>KWIDZYN</t>
  </si>
  <si>
    <t>GARDEJA</t>
  </si>
  <si>
    <t>STARA KISZEWA</t>
  </si>
  <si>
    <t>NOWA KARCZMA</t>
  </si>
  <si>
    <t>LIPUSZ</t>
  </si>
  <si>
    <t>LINIEWO</t>
  </si>
  <si>
    <t>KOŚCIERZYNA</t>
  </si>
  <si>
    <t>KARSIN</t>
  </si>
  <si>
    <t>DZIEMIANY</t>
  </si>
  <si>
    <t>ŻUKOWO</t>
  </si>
  <si>
    <t>SULĘCZYNO</t>
  </si>
  <si>
    <t>STĘŻYCA</t>
  </si>
  <si>
    <t>SOMONINO</t>
  </si>
  <si>
    <t>SIERAKOWICE</t>
  </si>
  <si>
    <t>PRZODKOWO</t>
  </si>
  <si>
    <t>KARTUZY</t>
  </si>
  <si>
    <t>CHMIELNO</t>
  </si>
  <si>
    <t>TRĄBKI WIELKIE</t>
  </si>
  <si>
    <t>SUCHY DĄB</t>
  </si>
  <si>
    <t>PSZCZÓŁKI</t>
  </si>
  <si>
    <t>PRZYWIDZ</t>
  </si>
  <si>
    <t>PRUSZCZ GDAŃSKI</t>
  </si>
  <si>
    <t>KOLBUDY</t>
  </si>
  <si>
    <t>CEDRY WIELKIE</t>
  </si>
  <si>
    <t>RZECZENICA</t>
  </si>
  <si>
    <t>PRZECHLEWO</t>
  </si>
  <si>
    <t>KOCZAŁA</t>
  </si>
  <si>
    <t>DEBRZNO</t>
  </si>
  <si>
    <t>CZŁUCHÓW</t>
  </si>
  <si>
    <t>CZARNE</t>
  </si>
  <si>
    <t>KONARZYNY</t>
  </si>
  <si>
    <t>CZERSK</t>
  </si>
  <si>
    <t>CHOJNICE</t>
  </si>
  <si>
    <t>BRUSY</t>
  </si>
  <si>
    <t>TUCHOMIE</t>
  </si>
  <si>
    <t>TRZEBIELINO</t>
  </si>
  <si>
    <t>STUDZIENICE</t>
  </si>
  <si>
    <t>PARCHOWO</t>
  </si>
  <si>
    <t>MIASTKO</t>
  </si>
  <si>
    <t>LIPNICA</t>
  </si>
  <si>
    <t>KOŁCZYGŁOWY</t>
  </si>
  <si>
    <t>CZARNA DĄBRÓWKA</t>
  </si>
  <si>
    <t>BYTÓW</t>
  </si>
  <si>
    <t>BORZYTUCHOM</t>
  </si>
  <si>
    <t>ZAMBRÓW</t>
  </si>
  <si>
    <t>SZUMOWO</t>
  </si>
  <si>
    <t>RUTKI</t>
  </si>
  <si>
    <t>KOŁAKI KOŚCIELNE</t>
  </si>
  <si>
    <t>WYSOKIE MAZOWIECKIE</t>
  </si>
  <si>
    <t>SZEPIETOWO</t>
  </si>
  <si>
    <t>SOKOŁY</t>
  </si>
  <si>
    <t>NOWE PIEKUTY</t>
  </si>
  <si>
    <t>KULESZE KOŚCIELNE</t>
  </si>
  <si>
    <t>KOBYLIN-BORZYMY</t>
  </si>
  <si>
    <t>KLUKOWO</t>
  </si>
  <si>
    <t>CZYŻEW</t>
  </si>
  <si>
    <t>CIECHANOWIEC</t>
  </si>
  <si>
    <t>WIŻAJNY</t>
  </si>
  <si>
    <t>SZYPLISZKI</t>
  </si>
  <si>
    <t>SUWAŁKI</t>
  </si>
  <si>
    <t>RUTKA-TARTAK</t>
  </si>
  <si>
    <t>RACZKI</t>
  </si>
  <si>
    <t>PRZEROŚL</t>
  </si>
  <si>
    <t>JELENIEWO</t>
  </si>
  <si>
    <t>FILIPÓW</t>
  </si>
  <si>
    <t>BAKAŁARZEWO</t>
  </si>
  <si>
    <t>SZUDZIAŁOWO</t>
  </si>
  <si>
    <t>SUCHOWOLA</t>
  </si>
  <si>
    <t>SOKÓŁKA</t>
  </si>
  <si>
    <t>SIDRA</t>
  </si>
  <si>
    <t>NOWY DWÓR</t>
  </si>
  <si>
    <t>KUŹNICA</t>
  </si>
  <si>
    <t>KRYNKI</t>
  </si>
  <si>
    <t>KORYCIN</t>
  </si>
  <si>
    <t>DĄBROWA BIAŁOSTOCKA</t>
  </si>
  <si>
    <t>SIEMIATYCZE</t>
  </si>
  <si>
    <t>PERLEJEWO</t>
  </si>
  <si>
    <t>NURZEC-STACJA</t>
  </si>
  <si>
    <t>MILEJCZYCE</t>
  </si>
  <si>
    <t>MIELNIK</t>
  </si>
  <si>
    <t>GRODZISK</t>
  </si>
  <si>
    <t>DZIADKOWICE</t>
  </si>
  <si>
    <t>DROHICZYN</t>
  </si>
  <si>
    <t>SEJNY</t>
  </si>
  <si>
    <t>PUŃSK</t>
  </si>
  <si>
    <t>KRASNOPOL</t>
  </si>
  <si>
    <t>GIBY</t>
  </si>
  <si>
    <t>TRZCIANNE</t>
  </si>
  <si>
    <t>MOŃKI</t>
  </si>
  <si>
    <t>KRYPNO</t>
  </si>
  <si>
    <t>KNYSZYN</t>
  </si>
  <si>
    <t>JAŚWIŁY</t>
  </si>
  <si>
    <t>JASIONÓWKA</t>
  </si>
  <si>
    <t>GONIĄDZ</t>
  </si>
  <si>
    <t>ZBÓJNA</t>
  </si>
  <si>
    <t>WIZNA</t>
  </si>
  <si>
    <t>ŚNIADOWO</t>
  </si>
  <si>
    <t>PRZYTUŁY</t>
  </si>
  <si>
    <t>PIĄTNICA</t>
  </si>
  <si>
    <t>NOWOGRÓD</t>
  </si>
  <si>
    <t>MIASTKOWO</t>
  </si>
  <si>
    <t>ŁOMŻA</t>
  </si>
  <si>
    <t>JEDWABNE</t>
  </si>
  <si>
    <t>TUROŚL</t>
  </si>
  <si>
    <t>STAWISKI</t>
  </si>
  <si>
    <t>MAŁY PŁOCK</t>
  </si>
  <si>
    <t>GRABOWO</t>
  </si>
  <si>
    <t>NAREWKA</t>
  </si>
  <si>
    <t>NAREW</t>
  </si>
  <si>
    <t>KLESZCZELE</t>
  </si>
  <si>
    <t>HAJNÓWKA</t>
  </si>
  <si>
    <t>DUBICZE CERKIEWNE</t>
  </si>
  <si>
    <t>CZYŻE</t>
  </si>
  <si>
    <t>CZEREMCHA</t>
  </si>
  <si>
    <t>BIAŁOWIEŻA</t>
  </si>
  <si>
    <t>WĄSOSZ</t>
  </si>
  <si>
    <t>SZCZUCZYN</t>
  </si>
  <si>
    <t>RAJGRÓD</t>
  </si>
  <si>
    <t>RADZIŁÓW</t>
  </si>
  <si>
    <t>GRAJEWO</t>
  </si>
  <si>
    <t>WYSZKI</t>
  </si>
  <si>
    <t>RUDKA</t>
  </si>
  <si>
    <t>ORLA</t>
  </si>
  <si>
    <t>BRAŃSK</t>
  </si>
  <si>
    <t>BOĆKI</t>
  </si>
  <si>
    <t>BIELSK PODLASKI</t>
  </si>
  <si>
    <t>ZAWADY</t>
  </si>
  <si>
    <t>ZABŁUDÓW</t>
  </si>
  <si>
    <t>WASILKÓW</t>
  </si>
  <si>
    <t>TYKOCIN</t>
  </si>
  <si>
    <t>TUROŚŃ KOŚCIELNA</t>
  </si>
  <si>
    <t>SURAŻ</t>
  </si>
  <si>
    <t>SUPRAŚL</t>
  </si>
  <si>
    <t>POŚWIĘTNE</t>
  </si>
  <si>
    <t>MICHAŁOWO</t>
  </si>
  <si>
    <t>ŁAPY</t>
  </si>
  <si>
    <t>JUCHNOWIEC KOŚCIELNY</t>
  </si>
  <si>
    <t>GRÓDEK</t>
  </si>
  <si>
    <t>DOBRZYNIEWO DUŻE</t>
  </si>
  <si>
    <t>CZARNA BIAŁOSTOCKA</t>
  </si>
  <si>
    <t>CHOROSZCZ</t>
  </si>
  <si>
    <t>SZTABIN</t>
  </si>
  <si>
    <t>PŁASKA</t>
  </si>
  <si>
    <t>NOWINKA</t>
  </si>
  <si>
    <t>LIPSK</t>
  </si>
  <si>
    <t>BARGŁÓW KOŚCIELNY</t>
  </si>
  <si>
    <t>AUGUSTÓW</t>
  </si>
  <si>
    <t>SOLINA</t>
  </si>
  <si>
    <t>OLSZANICA</t>
  </si>
  <si>
    <t>LESKO</t>
  </si>
  <si>
    <t>CISNA</t>
  </si>
  <si>
    <t>BALIGRÓD</t>
  </si>
  <si>
    <t>NOWA DĘBA</t>
  </si>
  <si>
    <t>GRĘBÓW</t>
  </si>
  <si>
    <t>BARANÓW SANDOMIERSKI</t>
  </si>
  <si>
    <t>WIŚNIOWA</t>
  </si>
  <si>
    <t>STRZYŻÓW</t>
  </si>
  <si>
    <t>NIEBYLEC</t>
  </si>
  <si>
    <t>FRYSZTAK</t>
  </si>
  <si>
    <t>CZUDEC</t>
  </si>
  <si>
    <t>ZALESZANY</t>
  </si>
  <si>
    <t>ZAKLIKÓW</t>
  </si>
  <si>
    <t>RADOMYŚL NAD SANEM</t>
  </si>
  <si>
    <t>PYSZNICA</t>
  </si>
  <si>
    <t>BOJANÓW</t>
  </si>
  <si>
    <t>STALOWA WOLA</t>
  </si>
  <si>
    <t>ZARSZYN</t>
  </si>
  <si>
    <t>ZAGÓRZ</t>
  </si>
  <si>
    <t>TYRAWA WOŁOSKA</t>
  </si>
  <si>
    <t>SANOK</t>
  </si>
  <si>
    <t>KOMAŃCZA</t>
  </si>
  <si>
    <t>BUKOWSKO</t>
  </si>
  <si>
    <t>BESKO</t>
  </si>
  <si>
    <t>TYCZYN</t>
  </si>
  <si>
    <t>TRZEBOWNISKO</t>
  </si>
  <si>
    <t>ŚWILCZA</t>
  </si>
  <si>
    <t>SOKOŁÓW MAŁOPOLSKI</t>
  </si>
  <si>
    <t>LUBENIA</t>
  </si>
  <si>
    <t>KRASNE</t>
  </si>
  <si>
    <t>KAMIEŃ</t>
  </si>
  <si>
    <t>HYŻNE</t>
  </si>
  <si>
    <t>GŁOGÓW MAŁOPOLSKI</t>
  </si>
  <si>
    <t>DYNÓW</t>
  </si>
  <si>
    <t>BOGUCHWAŁA</t>
  </si>
  <si>
    <t>BŁAŻOWA</t>
  </si>
  <si>
    <t>WIELOPOLE SKRZYŃSKIE</t>
  </si>
  <si>
    <t>SĘDZISZÓW MAŁOPOLSKI</t>
  </si>
  <si>
    <t>ROPCZYCE</t>
  </si>
  <si>
    <t>OSTRÓW</t>
  </si>
  <si>
    <t>IWIERZYCE</t>
  </si>
  <si>
    <t>ZARZECZE</t>
  </si>
  <si>
    <t>TRYŃCZA</t>
  </si>
  <si>
    <t>SIENIAWA</t>
  </si>
  <si>
    <t>PRZEWORSK</t>
  </si>
  <si>
    <t>KAŃCZUGA</t>
  </si>
  <si>
    <t>JAWORNIK POLSKI</t>
  </si>
  <si>
    <t>GAĆ</t>
  </si>
  <si>
    <t>ADAMÓWKA</t>
  </si>
  <si>
    <t>ŻURAWICA</t>
  </si>
  <si>
    <t>STUBNO</t>
  </si>
  <si>
    <t>PRZEMYŚL</t>
  </si>
  <si>
    <t>ORŁY</t>
  </si>
  <si>
    <t>MEDYKA</t>
  </si>
  <si>
    <t>KRZYWCZA</t>
  </si>
  <si>
    <t>KRASICZYN</t>
  </si>
  <si>
    <t>FREDROPOL</t>
  </si>
  <si>
    <t>DUBIECKO</t>
  </si>
  <si>
    <t>BIRCZA</t>
  </si>
  <si>
    <t>ULANÓW</t>
  </si>
  <si>
    <t>RUDNIK NAD SANEM</t>
  </si>
  <si>
    <t>NISKO</t>
  </si>
  <si>
    <t>KRZESZÓW</t>
  </si>
  <si>
    <t>JEŻOWE</t>
  </si>
  <si>
    <t>HARASIUKI</t>
  </si>
  <si>
    <t>WADOWICE GÓRNE</t>
  </si>
  <si>
    <t>TUSZÓW NARODOWY</t>
  </si>
  <si>
    <t>RADOMYŚL WIELKI</t>
  </si>
  <si>
    <t>PRZECŁAW</t>
  </si>
  <si>
    <t>PADEW NARODOWA</t>
  </si>
  <si>
    <t>MIELEC</t>
  </si>
  <si>
    <t>GAWŁUSZOWICE</t>
  </si>
  <si>
    <t>BOROWA</t>
  </si>
  <si>
    <t>ŻOŁYNIA</t>
  </si>
  <si>
    <t>RAKSZAWA</t>
  </si>
  <si>
    <t>MARKOWA</t>
  </si>
  <si>
    <t>ŁAŃCUT</t>
  </si>
  <si>
    <t>CZARNA</t>
  </si>
  <si>
    <t>BIAŁOBRZEGI</t>
  </si>
  <si>
    <t>WIELKIE OCZY</t>
  </si>
  <si>
    <t>STARY DZIKÓW</t>
  </si>
  <si>
    <t>OLESZYCE</t>
  </si>
  <si>
    <t>NAROL</t>
  </si>
  <si>
    <t>LUBACZÓW</t>
  </si>
  <si>
    <t>HORYNIEC-ZDRÓJ</t>
  </si>
  <si>
    <t>CIESZANÓW</t>
  </si>
  <si>
    <t>NOWA SARZYNA</t>
  </si>
  <si>
    <t>LEŻAJSK</t>
  </si>
  <si>
    <t>KURYŁÓWKA</t>
  </si>
  <si>
    <t>GRODZISKO DOLNE</t>
  </si>
  <si>
    <t xml:space="preserve">JAŚLISKA </t>
  </si>
  <si>
    <t>WOJASZÓWKA</t>
  </si>
  <si>
    <t>RYMANÓW</t>
  </si>
  <si>
    <t>MIEJSCE PIASTOWE</t>
  </si>
  <si>
    <t>KROŚCIENKO WYŻNE</t>
  </si>
  <si>
    <t>KORCZYNA</t>
  </si>
  <si>
    <t>JEDLICZE</t>
  </si>
  <si>
    <t>IWONICZ-ZDRÓJ</t>
  </si>
  <si>
    <t>DUKLA</t>
  </si>
  <si>
    <t>CHORKÓWKA</t>
  </si>
  <si>
    <t>DZIKOWIEC</t>
  </si>
  <si>
    <t>RANIŻÓW</t>
  </si>
  <si>
    <t>NIWISKA</t>
  </si>
  <si>
    <t>MAJDAN KRÓLEWSKI</t>
  </si>
  <si>
    <t>KOLBUSZOWA</t>
  </si>
  <si>
    <t>CMOLAS</t>
  </si>
  <si>
    <t>TARNOWIEC</t>
  </si>
  <si>
    <t>SKOŁYSZYN</t>
  </si>
  <si>
    <t>OSIEK JASIELSKI</t>
  </si>
  <si>
    <t>NOWY ŻMIGRÓD</t>
  </si>
  <si>
    <t>KREMPNA</t>
  </si>
  <si>
    <t>KOŁACZYCE</t>
  </si>
  <si>
    <t>JASŁO</t>
  </si>
  <si>
    <t>BRZYSKA</t>
  </si>
  <si>
    <t>WIĄZOWNICA</t>
  </si>
  <si>
    <t>ROŹWIENICA</t>
  </si>
  <si>
    <t>RADYMNO</t>
  </si>
  <si>
    <t>PRUCHNIK</t>
  </si>
  <si>
    <t>PAWŁOSIÓW</t>
  </si>
  <si>
    <t>LASZKI</t>
  </si>
  <si>
    <t>JAROSŁAW</t>
  </si>
  <si>
    <t>CHŁOPICE</t>
  </si>
  <si>
    <t>ŻYRAKÓW</t>
  </si>
  <si>
    <t>PILZNO</t>
  </si>
  <si>
    <t>JODŁOWA</t>
  </si>
  <si>
    <t>DĘBICA</t>
  </si>
  <si>
    <t>BRZOSTEK</t>
  </si>
  <si>
    <t>NOZDRZEC</t>
  </si>
  <si>
    <t>JASIENICA ROSIELNA</t>
  </si>
  <si>
    <t>HACZÓW</t>
  </si>
  <si>
    <t>DYDNIA</t>
  </si>
  <si>
    <t>DOMARADZ</t>
  </si>
  <si>
    <t>BRZOZÓW</t>
  </si>
  <si>
    <t>USTRZYKI DOLNE</t>
  </si>
  <si>
    <t>LUTOWISKA</t>
  </si>
  <si>
    <t>ZAWADZKIE</t>
  </si>
  <si>
    <t>UJAZD</t>
  </si>
  <si>
    <t>STRZELCE OPOLSKIE</t>
  </si>
  <si>
    <t>LEŚNICA</t>
  </si>
  <si>
    <t>KOLONOWSKIE</t>
  </si>
  <si>
    <t>JEMIELNICA</t>
  </si>
  <si>
    <t>IZBICKO</t>
  </si>
  <si>
    <t>PRUDNIK</t>
  </si>
  <si>
    <t>LUBRZA</t>
  </si>
  <si>
    <t>GŁOGÓWEK</t>
  </si>
  <si>
    <t>BIAŁA</t>
  </si>
  <si>
    <t>TURAWA</t>
  </si>
  <si>
    <t>TUŁOWICE</t>
  </si>
  <si>
    <t>TARNÓW OPOLSKI</t>
  </si>
  <si>
    <t>PRÓSZKÓW</t>
  </si>
  <si>
    <t>POPIELÓW</t>
  </si>
  <si>
    <t>OZIMEK</t>
  </si>
  <si>
    <t>NIEMODLIN</t>
  </si>
  <si>
    <t>MURÓW</t>
  </si>
  <si>
    <t>ŁUBNIANY</t>
  </si>
  <si>
    <t>KOMPRACHCICE</t>
  </si>
  <si>
    <t>DOBRZEŃ WIELKI</t>
  </si>
  <si>
    <t>DĄBROWA</t>
  </si>
  <si>
    <t>CHRZĄSTOWICE</t>
  </si>
  <si>
    <t>ZĘBOWICE</t>
  </si>
  <si>
    <t>RUDNIKI</t>
  </si>
  <si>
    <t>RADŁÓW</t>
  </si>
  <si>
    <t>PRASZKA</t>
  </si>
  <si>
    <t>OLESNO</t>
  </si>
  <si>
    <t>GORZÓW ŚLĄSKI</t>
  </si>
  <si>
    <t>DOBRODZIEŃ</t>
  </si>
  <si>
    <t>SKOROSZYCE</t>
  </si>
  <si>
    <t>PAKOSŁAWICE</t>
  </si>
  <si>
    <t>PACZKÓW</t>
  </si>
  <si>
    <t>OTMUCHÓW</t>
  </si>
  <si>
    <t>NYSA</t>
  </si>
  <si>
    <t>ŁAMBINOWICE</t>
  </si>
  <si>
    <t>KORFANTÓW</t>
  </si>
  <si>
    <t>KAMIENNIK</t>
  </si>
  <si>
    <t>GŁUCHOŁAZY</t>
  </si>
  <si>
    <t>WILKÓW</t>
  </si>
  <si>
    <t>ŚWIERCZÓW</t>
  </si>
  <si>
    <t>POKÓJ</t>
  </si>
  <si>
    <t>NAMYSŁÓW</t>
  </si>
  <si>
    <t>DOMASZOWICE</t>
  </si>
  <si>
    <t>ZDZIESZOWICE</t>
  </si>
  <si>
    <t>WALCE</t>
  </si>
  <si>
    <t>STRZELECZKI</t>
  </si>
  <si>
    <t>KRAPKOWICE</t>
  </si>
  <si>
    <t>GOGOLIN</t>
  </si>
  <si>
    <t>WOŁCZYN</t>
  </si>
  <si>
    <t>LASOWICE WIELKIE</t>
  </si>
  <si>
    <t>KLUCZBORK</t>
  </si>
  <si>
    <t>BYCZYNA</t>
  </si>
  <si>
    <t>REŃSKA WIEŚ</t>
  </si>
  <si>
    <t>POLSKA CEREKIEW</t>
  </si>
  <si>
    <t>PAWŁOWICZKI</t>
  </si>
  <si>
    <t>CISEK</t>
  </si>
  <si>
    <t>BIERAWA</t>
  </si>
  <si>
    <t>KĘDZIERZYN-KOŹLE</t>
  </si>
  <si>
    <t>KIETRZ</t>
  </si>
  <si>
    <t>GŁUBCZYCE</t>
  </si>
  <si>
    <t>BRANICE</t>
  </si>
  <si>
    <t>BABORÓW</t>
  </si>
  <si>
    <t>OLSZANKA</t>
  </si>
  <si>
    <t>LUBSZA</t>
  </si>
  <si>
    <t>LEWIN BRZESKI</t>
  </si>
  <si>
    <t>GRODKÓW</t>
  </si>
  <si>
    <t>SKARBIMIERZ</t>
  </si>
  <si>
    <t>BRZEG</t>
  </si>
  <si>
    <t>WISKITKI</t>
  </si>
  <si>
    <t>RADZIEJOWICE</t>
  </si>
  <si>
    <t>PUSZCZA MARIAŃSKA</t>
  </si>
  <si>
    <t>MSZCZONÓW</t>
  </si>
  <si>
    <t>ŻYRARDÓW</t>
  </si>
  <si>
    <t>ŻUROMIN</t>
  </si>
  <si>
    <t>SIEMIĄTKOWO</t>
  </si>
  <si>
    <t>LUTOCIN</t>
  </si>
  <si>
    <t>LUBOWIDZ</t>
  </si>
  <si>
    <t>KUCZBORK-OSADA</t>
  </si>
  <si>
    <t>BIEŻUŃ</t>
  </si>
  <si>
    <t>ZWOLEŃ</t>
  </si>
  <si>
    <t>TCZÓW</t>
  </si>
  <si>
    <t>PRZYŁĘK</t>
  </si>
  <si>
    <t>POLICZNA</t>
  </si>
  <si>
    <t>KAZANÓW</t>
  </si>
  <si>
    <t>ZABRODZIE</t>
  </si>
  <si>
    <t>WYSZKÓW</t>
  </si>
  <si>
    <t>SOMIANKA</t>
  </si>
  <si>
    <t>RZĄŚNIK</t>
  </si>
  <si>
    <t>DŁUGOSIODŁO</t>
  </si>
  <si>
    <t>BRAŃSZCZYK</t>
  </si>
  <si>
    <t>WOŁOMIN</t>
  </si>
  <si>
    <t>TŁUSZCZ</t>
  </si>
  <si>
    <t>STRACHÓWKA</t>
  </si>
  <si>
    <t>RADZYMIN</t>
  </si>
  <si>
    <t>KLEMBÓW</t>
  </si>
  <si>
    <t>JADÓW</t>
  </si>
  <si>
    <t>DĄBRÓWKA</t>
  </si>
  <si>
    <t>ZIELONKA</t>
  </si>
  <si>
    <t>ZĄBKI</t>
  </si>
  <si>
    <t>MARKI</t>
  </si>
  <si>
    <t>KOBYŁKA</t>
  </si>
  <si>
    <t>WIERZBNO</t>
  </si>
  <si>
    <t>STOCZEK</t>
  </si>
  <si>
    <t>SADOWNE</t>
  </si>
  <si>
    <t>MIEDZNA</t>
  </si>
  <si>
    <t>ŁOCHÓW</t>
  </si>
  <si>
    <t>LIW</t>
  </si>
  <si>
    <t>KORYTNICA</t>
  </si>
  <si>
    <t>GRĘBKÓW</t>
  </si>
  <si>
    <t>WĘGRÓW</t>
  </si>
  <si>
    <t>STARE BABICE</t>
  </si>
  <si>
    <t>OŻARÓW MAZOWIECKI</t>
  </si>
  <si>
    <t>ŁOMIANKI</t>
  </si>
  <si>
    <t>LESZNO</t>
  </si>
  <si>
    <t>KAMPINOS</t>
  </si>
  <si>
    <t>IZABELIN</t>
  </si>
  <si>
    <t>BŁONIE</t>
  </si>
  <si>
    <t>SZYDŁOWIEC</t>
  </si>
  <si>
    <t>OROŃSKO</t>
  </si>
  <si>
    <t>MIRÓW</t>
  </si>
  <si>
    <t>JASTRZĄB</t>
  </si>
  <si>
    <t>CHLEWISKA</t>
  </si>
  <si>
    <t>STERDYŃ</t>
  </si>
  <si>
    <t>SOKOŁÓW PODLASKI</t>
  </si>
  <si>
    <t>SABNIE</t>
  </si>
  <si>
    <t>REPKI</t>
  </si>
  <si>
    <t>KOSÓW LACKI</t>
  </si>
  <si>
    <t>JABŁONNA LACKA</t>
  </si>
  <si>
    <t>CERANÓW</t>
  </si>
  <si>
    <t>BIELANY</t>
  </si>
  <si>
    <t>TERESIN</t>
  </si>
  <si>
    <t>SOCHACZEW</t>
  </si>
  <si>
    <t>NOWA SUCHA</t>
  </si>
  <si>
    <t>MŁODZIESZYN</t>
  </si>
  <si>
    <t>IŁÓW</t>
  </si>
  <si>
    <t>BROCHÓW</t>
  </si>
  <si>
    <t>ZAWIDZ</t>
  </si>
  <si>
    <t>SZCZUTOWO</t>
  </si>
  <si>
    <t>SIERPC</t>
  </si>
  <si>
    <t>ROŚCISZEWO</t>
  </si>
  <si>
    <t>MOCHOWO</t>
  </si>
  <si>
    <t>GOZDOWO</t>
  </si>
  <si>
    <t>ZBUCZYN</t>
  </si>
  <si>
    <t>WODYNIE</t>
  </si>
  <si>
    <t>WIŚNIEW</t>
  </si>
  <si>
    <t>SUCHOŻEBRY</t>
  </si>
  <si>
    <t>SKÓRZEC</t>
  </si>
  <si>
    <t>SIEDLCE</t>
  </si>
  <si>
    <t>PRZESMYKI</t>
  </si>
  <si>
    <t>PAPROTNIA</t>
  </si>
  <si>
    <t>MORDY</t>
  </si>
  <si>
    <t>MOKOBODY</t>
  </si>
  <si>
    <t>KOTUŃ</t>
  </si>
  <si>
    <t>KORCZEW</t>
  </si>
  <si>
    <t>DOMANICE</t>
  </si>
  <si>
    <t>ZAKRZEW</t>
  </si>
  <si>
    <t>WOLANÓW</t>
  </si>
  <si>
    <t>WIERZBICA</t>
  </si>
  <si>
    <t>SKARYSZEW</t>
  </si>
  <si>
    <t>PRZYTYK</t>
  </si>
  <si>
    <t>PIONKI</t>
  </si>
  <si>
    <t>KOWALA</t>
  </si>
  <si>
    <t>JEDLNIA-LETNISKO</t>
  </si>
  <si>
    <t>JEDLIŃSK</t>
  </si>
  <si>
    <t>JASTRZĘBIA</t>
  </si>
  <si>
    <t>IŁŻA</t>
  </si>
  <si>
    <t>GÓZD</t>
  </si>
  <si>
    <t>ZATORY</t>
  </si>
  <si>
    <t>WINNICA</t>
  </si>
  <si>
    <t>ŚWIERCZE</t>
  </si>
  <si>
    <t>PUŁTUSK</t>
  </si>
  <si>
    <t>POKRZYWNICA</t>
  </si>
  <si>
    <t>OBRYTE</t>
  </si>
  <si>
    <t>GZY</t>
  </si>
  <si>
    <t>WIENIAWA</t>
  </si>
  <si>
    <t>RUSINÓW</t>
  </si>
  <si>
    <t>PRZYSUCHA</t>
  </si>
  <si>
    <t>POTWORÓW</t>
  </si>
  <si>
    <t>ODRZYWÓŁ</t>
  </si>
  <si>
    <t>KLWÓW</t>
  </si>
  <si>
    <t>GIELNIÓW</t>
  </si>
  <si>
    <t>BORKOWICE</t>
  </si>
  <si>
    <t>PRZASNYSZ</t>
  </si>
  <si>
    <t>KRZYNOWŁOGA MAŁA</t>
  </si>
  <si>
    <t>JEDNOROŻEC</t>
  </si>
  <si>
    <t>CZERNICE BOROWE</t>
  </si>
  <si>
    <t>CHORZELE</t>
  </si>
  <si>
    <t>RASZYN</t>
  </si>
  <si>
    <t>NADARZYN</t>
  </si>
  <si>
    <t>MICHAŁOWICE</t>
  </si>
  <si>
    <t>BRWINÓW</t>
  </si>
  <si>
    <t>PRUSZKÓW</t>
  </si>
  <si>
    <t>PIASTÓW</t>
  </si>
  <si>
    <t>ZAŁUSKI</t>
  </si>
  <si>
    <t>SOCHOCIN</t>
  </si>
  <si>
    <t>RACIĄŻ</t>
  </si>
  <si>
    <t>PŁOŃSK</t>
  </si>
  <si>
    <t>NOWE MIASTO</t>
  </si>
  <si>
    <t>NARUSZEWO</t>
  </si>
  <si>
    <t>JONIEC</t>
  </si>
  <si>
    <t>DZIERZĄŻNIA</t>
  </si>
  <si>
    <t>CZERWIŃSK NAD WISŁĄ</t>
  </si>
  <si>
    <t>BABOSZEWO</t>
  </si>
  <si>
    <t>WYSZOGRÓD</t>
  </si>
  <si>
    <t>STAROŹREBY</t>
  </si>
  <si>
    <t>STARA BIAŁA</t>
  </si>
  <si>
    <t>SŁUPNO</t>
  </si>
  <si>
    <t>SŁUBICE</t>
  </si>
  <si>
    <t>RADZANOWO</t>
  </si>
  <si>
    <t>NOWY DUNINÓW</t>
  </si>
  <si>
    <t>MAŁA WIEŚ</t>
  </si>
  <si>
    <t>ŁĄCK</t>
  </si>
  <si>
    <t>GĄBIN</t>
  </si>
  <si>
    <t>DROBIN</t>
  </si>
  <si>
    <t>BULKOWO</t>
  </si>
  <si>
    <t>BRUDZEŃ DUŻY</t>
  </si>
  <si>
    <t>BODZANÓW</t>
  </si>
  <si>
    <t>BIELSK</t>
  </si>
  <si>
    <t>TARCZYN</t>
  </si>
  <si>
    <t>PRAŻMÓW</t>
  </si>
  <si>
    <t>PIASECZNO</t>
  </si>
  <si>
    <t>LESZNOWOLA</t>
  </si>
  <si>
    <t>KONSTANCIN-JEZIORNA</t>
  </si>
  <si>
    <t>GÓRA KALWARIA</t>
  </si>
  <si>
    <t>WIĄZOWNA</t>
  </si>
  <si>
    <t>SOBIENIE-JEZIORY</t>
  </si>
  <si>
    <t>OSIECK</t>
  </si>
  <si>
    <t>KOŁBIEL</t>
  </si>
  <si>
    <t>KARCZEW</t>
  </si>
  <si>
    <t>CELESTYNÓW</t>
  </si>
  <si>
    <t>OTWOCK</t>
  </si>
  <si>
    <t>JÓZEFÓW</t>
  </si>
  <si>
    <t>ZARĘBY KOŚCIELNE</t>
  </si>
  <si>
    <t>WĄSEWO</t>
  </si>
  <si>
    <t>SZULBORZE WIELKIE</t>
  </si>
  <si>
    <t>STARY LUBOTYŃ</t>
  </si>
  <si>
    <t>OSTRÓW MAZOWIECKA</t>
  </si>
  <si>
    <t>NUR</t>
  </si>
  <si>
    <t>MAŁKINIA GÓRNA</t>
  </si>
  <si>
    <t>BROK</t>
  </si>
  <si>
    <t>BOGUTY-PIANKI</t>
  </si>
  <si>
    <t>ANDRZEJEWO</t>
  </si>
  <si>
    <t>TROSZYN</t>
  </si>
  <si>
    <t>RZEKUŃ</t>
  </si>
  <si>
    <t>OLSZEWO-BORKI</t>
  </si>
  <si>
    <t>MYSZYNIEC</t>
  </si>
  <si>
    <t>ŁYSE</t>
  </si>
  <si>
    <t>LELIS</t>
  </si>
  <si>
    <t>KADZIDŁO</t>
  </si>
  <si>
    <t>GOWOROWO</t>
  </si>
  <si>
    <t>CZERWIN</t>
  </si>
  <si>
    <t>CZARNIA</t>
  </si>
  <si>
    <t>BARANOWO</t>
  </si>
  <si>
    <t>ZAKROCZYM</t>
  </si>
  <si>
    <t>POMIECHÓWEK</t>
  </si>
  <si>
    <t>NASIELSK</t>
  </si>
  <si>
    <t>LEONCIN</t>
  </si>
  <si>
    <t>CZOSNÓW</t>
  </si>
  <si>
    <t>NOWY DWÓR MAZOWIECKI</t>
  </si>
  <si>
    <t>WIŚNIEWO</t>
  </si>
  <si>
    <t>WIECZFNIA KOŚCIELNA</t>
  </si>
  <si>
    <t>SZREŃSK</t>
  </si>
  <si>
    <t>STUPSK</t>
  </si>
  <si>
    <t>STRZEGOWO</t>
  </si>
  <si>
    <t>RADZANÓW</t>
  </si>
  <si>
    <t>LIPOWIEC KOŚCIELNY</t>
  </si>
  <si>
    <t>DZIERZGOWO</t>
  </si>
  <si>
    <t>MŁAWA</t>
  </si>
  <si>
    <t>SULEJÓWEK</t>
  </si>
  <si>
    <t>STANISŁAWÓW</t>
  </si>
  <si>
    <t>SIENNICA</t>
  </si>
  <si>
    <t>MROZY</t>
  </si>
  <si>
    <t>MIŃSK MAZOWIECKI</t>
  </si>
  <si>
    <t>LATOWICZ</t>
  </si>
  <si>
    <t>KAŁUSZYN</t>
  </si>
  <si>
    <t>JAKUBÓW</t>
  </si>
  <si>
    <t>HALINÓW</t>
  </si>
  <si>
    <t>DOBRE</t>
  </si>
  <si>
    <t>DĘBE WIELKIE</t>
  </si>
  <si>
    <t>CEGŁÓW</t>
  </si>
  <si>
    <t>SZELKÓW</t>
  </si>
  <si>
    <t>SYPNIEWO</t>
  </si>
  <si>
    <t>RZEWNIE</t>
  </si>
  <si>
    <t>RÓŻAN</t>
  </si>
  <si>
    <t>PŁONIAWY-BRAMURA</t>
  </si>
  <si>
    <t>MŁYNARZE</t>
  </si>
  <si>
    <t>KRASNOSIELC</t>
  </si>
  <si>
    <t>KARNIEWO</t>
  </si>
  <si>
    <t>CZERWONKA</t>
  </si>
  <si>
    <t>MAKÓW MAZOWIECKI</t>
  </si>
  <si>
    <t>STARA KORNICA</t>
  </si>
  <si>
    <t>SARNAKI</t>
  </si>
  <si>
    <t>PLATERÓW</t>
  </si>
  <si>
    <t>ŁOSICE</t>
  </si>
  <si>
    <t>HUSZLEW</t>
  </si>
  <si>
    <t>SOLEC NAD WISŁĄ</t>
  </si>
  <si>
    <t>SIENNO</t>
  </si>
  <si>
    <t>RZECZNIÓW</t>
  </si>
  <si>
    <t>LIPSKO</t>
  </si>
  <si>
    <t>CIEPIELÓW</t>
  </si>
  <si>
    <t>CHOTCZA</t>
  </si>
  <si>
    <t>WIELISZEW</t>
  </si>
  <si>
    <t>SEROCK</t>
  </si>
  <si>
    <t>NIEPORĘT</t>
  </si>
  <si>
    <t>JABŁONNA</t>
  </si>
  <si>
    <t>LEGIONOWO</t>
  </si>
  <si>
    <t>SIECIECHÓW</t>
  </si>
  <si>
    <t>MAGNUSZEW</t>
  </si>
  <si>
    <t>KOZIENICE</t>
  </si>
  <si>
    <t>GRABÓW n. PILICĄ</t>
  </si>
  <si>
    <t>GNIEWOSZÓW</t>
  </si>
  <si>
    <t>GŁOWACZÓW</t>
  </si>
  <si>
    <t>GARBATKA-LETNISKO</t>
  </si>
  <si>
    <t>WARKA</t>
  </si>
  <si>
    <t>NOWE MIASTO n. PILICĄ</t>
  </si>
  <si>
    <t>MOGIELNICA</t>
  </si>
  <si>
    <t>JASIENIEC</t>
  </si>
  <si>
    <t>GRÓJEC</t>
  </si>
  <si>
    <t>GOSZCZYN</t>
  </si>
  <si>
    <t>CHYNÓW</t>
  </si>
  <si>
    <t>BŁĘDÓW</t>
  </si>
  <si>
    <t>BELSK DUŻY</t>
  </si>
  <si>
    <t>ŻABIA WOLA</t>
  </si>
  <si>
    <t>JAKTORÓW</t>
  </si>
  <si>
    <t>GRODZISK MAZOWIECKI</t>
  </si>
  <si>
    <t>PODKOWA LEŚNA</t>
  </si>
  <si>
    <t>MILANÓWEK</t>
  </si>
  <si>
    <t>SZCZAWIN KOŚCIELNY</t>
  </si>
  <si>
    <t>SANNIKI</t>
  </si>
  <si>
    <t>PACYNA</t>
  </si>
  <si>
    <t>GOSTYNIN</t>
  </si>
  <si>
    <t>ŻELECHÓW</t>
  </si>
  <si>
    <t>WILGA</t>
  </si>
  <si>
    <t>TROJANÓW</t>
  </si>
  <si>
    <t>SOBOLEW</t>
  </si>
  <si>
    <t>PILAWA</t>
  </si>
  <si>
    <t>PARYSÓW</t>
  </si>
  <si>
    <t>MIASTKÓW KOŚCIELNY</t>
  </si>
  <si>
    <t>MACIEJOWICE</t>
  </si>
  <si>
    <t>ŁASKARZEW</t>
  </si>
  <si>
    <t>GÓRZNO</t>
  </si>
  <si>
    <t>GARWOLIN</t>
  </si>
  <si>
    <t>BOROWIE</t>
  </si>
  <si>
    <t>SOŃSK</t>
  </si>
  <si>
    <t>REGIMIN</t>
  </si>
  <si>
    <t>OPINOGÓRA GÓRNA</t>
  </si>
  <si>
    <t>OJRZEŃ</t>
  </si>
  <si>
    <t>GRUDUSK</t>
  </si>
  <si>
    <t>GOŁYMIN-OŚRODEK</t>
  </si>
  <si>
    <t>GLINOJECK</t>
  </si>
  <si>
    <t>CIECHANÓW</t>
  </si>
  <si>
    <t>WYŚMIERZYCE</t>
  </si>
  <si>
    <t>STROMIEC</t>
  </si>
  <si>
    <t>STARA BŁOTNICA</t>
  </si>
  <si>
    <t>PROMNA</t>
  </si>
  <si>
    <t>WIELICZKA</t>
  </si>
  <si>
    <t>NIEPOŁOMICE</t>
  </si>
  <si>
    <t>KŁAJ</t>
  </si>
  <si>
    <t>GDÓW</t>
  </si>
  <si>
    <t>BISKUPICE</t>
  </si>
  <si>
    <t>WIEPRZ</t>
  </si>
  <si>
    <t>WADOWICE</t>
  </si>
  <si>
    <t>TOMICE</t>
  </si>
  <si>
    <t>STRYSZÓW</t>
  </si>
  <si>
    <t>SPYTKOWICE</t>
  </si>
  <si>
    <t>MUCHARZ</t>
  </si>
  <si>
    <t>LANCKORONA</t>
  </si>
  <si>
    <t>KALWARIA ZEBRZYDOWSKA</t>
  </si>
  <si>
    <t>BRZEŹNICA</t>
  </si>
  <si>
    <t>ANDRYCHÓW</t>
  </si>
  <si>
    <t>PORONIN</t>
  </si>
  <si>
    <t>KOŚCIELISKO</t>
  </si>
  <si>
    <t>BUKOWINA TATRZAŃSKA</t>
  </si>
  <si>
    <t>BIAŁY DUNAJEC</t>
  </si>
  <si>
    <t>ZAKOPANE</t>
  </si>
  <si>
    <t>SZERZYNY</t>
  </si>
  <si>
    <t>ŻABNO</t>
  </si>
  <si>
    <t>ZAKLICZYN</t>
  </si>
  <si>
    <t>WOJNICZ</t>
  </si>
  <si>
    <t>WIETRZYCHOWICE</t>
  </si>
  <si>
    <t>WIERZCHOSŁAWICE</t>
  </si>
  <si>
    <t>TUCHÓW</t>
  </si>
  <si>
    <t>TARNÓW</t>
  </si>
  <si>
    <t>SKRZYSZÓW</t>
  </si>
  <si>
    <t>RZEPIENNIK STRZYŻEWSKI</t>
  </si>
  <si>
    <t>RYGLICE</t>
  </si>
  <si>
    <t>PLEŚNA</t>
  </si>
  <si>
    <t>LISIA GÓRA</t>
  </si>
  <si>
    <t>GROMNIK</t>
  </si>
  <si>
    <t>CIĘŻKOWICE</t>
  </si>
  <si>
    <t>ZEMBRZYCE</t>
  </si>
  <si>
    <t>ZAWOJA</t>
  </si>
  <si>
    <t>STRYSZAWA</t>
  </si>
  <si>
    <t>MAKÓW PODHALAŃSKI</t>
  </si>
  <si>
    <t>JORDANÓW</t>
  </si>
  <si>
    <t>BYSTRA-SIDZINA</t>
  </si>
  <si>
    <t>BUDZÓW</t>
  </si>
  <si>
    <t>SUCHA BESKIDZKA</t>
  </si>
  <si>
    <t>RADZIEMICE</t>
  </si>
  <si>
    <t>PROSZOWICE</t>
  </si>
  <si>
    <t>PAŁECZNICA</t>
  </si>
  <si>
    <t>NOWE BRZESKO</t>
  </si>
  <si>
    <t>KOSZYCE</t>
  </si>
  <si>
    <t>KONIUSZA</t>
  </si>
  <si>
    <t>ZATOR</t>
  </si>
  <si>
    <t>PRZECISZÓW</t>
  </si>
  <si>
    <t>POLANKA WIELKA</t>
  </si>
  <si>
    <t>OŚWIĘCIM</t>
  </si>
  <si>
    <t>KĘTY</t>
  </si>
  <si>
    <t>CHEŁMEK</t>
  </si>
  <si>
    <t>BRZESZCZE</t>
  </si>
  <si>
    <t>WOLBROM</t>
  </si>
  <si>
    <t>TRZYCIĄŻ</t>
  </si>
  <si>
    <t>OLKUSZ</t>
  </si>
  <si>
    <t>KLUCZE</t>
  </si>
  <si>
    <t>BOLESŁAW</t>
  </si>
  <si>
    <t>BUKOWNO</t>
  </si>
  <si>
    <t>SZAFLARY</t>
  </si>
  <si>
    <t>RABKA-ZDRÓJ</t>
  </si>
  <si>
    <t>RABA WYŻNA</t>
  </si>
  <si>
    <t>OCHOTNICA DOLNA</t>
  </si>
  <si>
    <t>NOWY TARG</t>
  </si>
  <si>
    <t>ŁAPSZE NIŻNE</t>
  </si>
  <si>
    <t>LIPNICA WIELKA</t>
  </si>
  <si>
    <t>KROŚCIENKO NAD DUNAJCEM</t>
  </si>
  <si>
    <t>JABŁONKA</t>
  </si>
  <si>
    <t>CZORSZTYN</t>
  </si>
  <si>
    <t>CZARNY DUNAJEC</t>
  </si>
  <si>
    <t>SZCZAWNICA</t>
  </si>
  <si>
    <t>STARY SĄCZ</t>
  </si>
  <si>
    <t>RYTRO</t>
  </si>
  <si>
    <t>PODEGRODZIE</t>
  </si>
  <si>
    <t>PIWNICZNA-ZDRÓJ</t>
  </si>
  <si>
    <t>NAWOJOWA</t>
  </si>
  <si>
    <t>MUSZYNA</t>
  </si>
  <si>
    <t>ŁOSOSINA DOLNA</t>
  </si>
  <si>
    <t>ŁĄCKO</t>
  </si>
  <si>
    <t>ŁABOWA</t>
  </si>
  <si>
    <t>KRYNICA-ZDRÓJ</t>
  </si>
  <si>
    <t>KORZENNA</t>
  </si>
  <si>
    <t>KAMIONKA WIELKA</t>
  </si>
  <si>
    <t>GRYBÓW</t>
  </si>
  <si>
    <t>GRÓDEK NAD DUNAJCEM</t>
  </si>
  <si>
    <t>CHEŁMIEC</t>
  </si>
  <si>
    <t>TOKARNIA</t>
  </si>
  <si>
    <t>SUŁKOWICE</t>
  </si>
  <si>
    <t>SIEPRAW</t>
  </si>
  <si>
    <t>RACIECHOWICE</t>
  </si>
  <si>
    <t>PCIM</t>
  </si>
  <si>
    <t>MYŚLENICE</t>
  </si>
  <si>
    <t>LUBIEŃ</t>
  </si>
  <si>
    <t>DOBCZYCE</t>
  </si>
  <si>
    <t>SŁABOSZÓW</t>
  </si>
  <si>
    <t>RACŁAWICE</t>
  </si>
  <si>
    <t>MIECHÓW</t>
  </si>
  <si>
    <t>KSIĄŻ WIELKI</t>
  </si>
  <si>
    <t>KOZŁÓW</t>
  </si>
  <si>
    <t>GOŁCZA</t>
  </si>
  <si>
    <t>CHARSZNICA</t>
  </si>
  <si>
    <t>TYMBARK</t>
  </si>
  <si>
    <t>SŁOPNICE</t>
  </si>
  <si>
    <t>NIEDŹWIEDŹ</t>
  </si>
  <si>
    <t>MSZANA DOLNA</t>
  </si>
  <si>
    <t>ŁUKOWICA</t>
  </si>
  <si>
    <t>LIMANOWA</t>
  </si>
  <si>
    <t>LASKOWA</t>
  </si>
  <si>
    <t>KAMIENICA</t>
  </si>
  <si>
    <t>JODŁOWNIK</t>
  </si>
  <si>
    <t>ZIELONKI</t>
  </si>
  <si>
    <t>ZABIERZÓW</t>
  </si>
  <si>
    <t>WIELKA WIEŚ</t>
  </si>
  <si>
    <t>ŚWIĄTNIKI GÓRNE</t>
  </si>
  <si>
    <t>SUŁOSZOWA</t>
  </si>
  <si>
    <t>SŁOMNIKI</t>
  </si>
  <si>
    <t>SKAWINA</t>
  </si>
  <si>
    <t>SKAŁA</t>
  </si>
  <si>
    <t>MOGILANY</t>
  </si>
  <si>
    <t>LISZKI</t>
  </si>
  <si>
    <t>KRZESZOWICE</t>
  </si>
  <si>
    <t>KOCMYRZÓW-LUBORZYCA</t>
  </si>
  <si>
    <t>JERZMANOWICE-PRZEGINIA</t>
  </si>
  <si>
    <t>IWANOWICE</t>
  </si>
  <si>
    <t>IGOŁOMIA-WAWRZEŃCZYCE</t>
  </si>
  <si>
    <t>UŚCIE GORLICKIE</t>
  </si>
  <si>
    <t>SĘKOWA</t>
  </si>
  <si>
    <t>ROPA</t>
  </si>
  <si>
    <t>MOSZCZENICA</t>
  </si>
  <si>
    <t>ŁUŻNA</t>
  </si>
  <si>
    <t>LIPINKI</t>
  </si>
  <si>
    <t>GORLICE</t>
  </si>
  <si>
    <t>BOBOWA</t>
  </si>
  <si>
    <t>BIECZ</t>
  </si>
  <si>
    <t>SZCZUCIN</t>
  </si>
  <si>
    <t>RADGOSZCZ</t>
  </si>
  <si>
    <t>MĘDRZECHÓW</t>
  </si>
  <si>
    <t>GRĘBOSZÓW</t>
  </si>
  <si>
    <t>DĄBROWA TARNOWSKA</t>
  </si>
  <si>
    <t>TRZEBINIA</t>
  </si>
  <si>
    <t>LIBIĄŻ</t>
  </si>
  <si>
    <t>CHRZANÓW</t>
  </si>
  <si>
    <t>BABICE</t>
  </si>
  <si>
    <t>ALWERNIA</t>
  </si>
  <si>
    <t>SZCZUROWA</t>
  </si>
  <si>
    <t>IWKOWA</t>
  </si>
  <si>
    <t>GNOJNIK</t>
  </si>
  <si>
    <t>CZCHÓW</t>
  </si>
  <si>
    <t>BRZESKO</t>
  </si>
  <si>
    <t>BORZĘCIN</t>
  </si>
  <si>
    <t>ŻEGOCINA</t>
  </si>
  <si>
    <t>TRZCIANA</t>
  </si>
  <si>
    <t>RZEZAWA</t>
  </si>
  <si>
    <t>NOWY WIŚNICZ</t>
  </si>
  <si>
    <t>ŁAPANÓW</t>
  </si>
  <si>
    <t>LIPNICA MUROWANA</t>
  </si>
  <si>
    <t>DRWINIA</t>
  </si>
  <si>
    <t>BOCHNIA</t>
  </si>
  <si>
    <t>ROGÓW</t>
  </si>
  <si>
    <t>JEŻÓW</t>
  </si>
  <si>
    <t>DMOSIN</t>
  </si>
  <si>
    <t>ZGIERZ</t>
  </si>
  <si>
    <t>STRYKÓW</t>
  </si>
  <si>
    <t>PARZĘCZEW</t>
  </si>
  <si>
    <t>OZORKÓW</t>
  </si>
  <si>
    <t>GŁOWNO</t>
  </si>
  <si>
    <t>ALEKSANDRÓW ŁÓDZKI</t>
  </si>
  <si>
    <t>ZDUŃSKA WOLA</t>
  </si>
  <si>
    <t>ZAPOLICE</t>
  </si>
  <si>
    <t>SZADEK</t>
  </si>
  <si>
    <t>WIERUSZÓW</t>
  </si>
  <si>
    <t>SOKOLNIKI</t>
  </si>
  <si>
    <t>LUTUTÓW</t>
  </si>
  <si>
    <t>GALEWICE</t>
  </si>
  <si>
    <t>CZASTARY</t>
  </si>
  <si>
    <t>BOLESŁAWIEC</t>
  </si>
  <si>
    <t>WIERZCHLAS</t>
  </si>
  <si>
    <t>WIELUŃ</t>
  </si>
  <si>
    <t>SKOMLIN</t>
  </si>
  <si>
    <t>PĄTNÓW</t>
  </si>
  <si>
    <t>OSTRÓWEK</t>
  </si>
  <si>
    <t>OSJAKÓW</t>
  </si>
  <si>
    <t>MOKRSKO</t>
  </si>
  <si>
    <t>KONOPNICA</t>
  </si>
  <si>
    <t>CZARNOŻYŁY</t>
  </si>
  <si>
    <t>ŻELECHLINEK</t>
  </si>
  <si>
    <t>TOMASZÓW MAZOWIECKI</t>
  </si>
  <si>
    <t>RZECZYCA</t>
  </si>
  <si>
    <t>ROKICINY</t>
  </si>
  <si>
    <t>LUBOCHNIA</t>
  </si>
  <si>
    <t>INOWŁÓDZ</t>
  </si>
  <si>
    <t>CZERNIEWICE</t>
  </si>
  <si>
    <t>BUDZISZEWICE</t>
  </si>
  <si>
    <t>BĘDKÓW</t>
  </si>
  <si>
    <t>SŁUPIA</t>
  </si>
  <si>
    <t>SKIERNIEWICE</t>
  </si>
  <si>
    <t>NOWY KAWĘCZYN</t>
  </si>
  <si>
    <t>MAKÓW</t>
  </si>
  <si>
    <t>LIPCE REYMONTOWSKIE</t>
  </si>
  <si>
    <t>KOWIESY</t>
  </si>
  <si>
    <t>GODZIANÓW</t>
  </si>
  <si>
    <t>GŁUCHÓW</t>
  </si>
  <si>
    <t>BOLIMÓW</t>
  </si>
  <si>
    <t>ZŁOCZEW</t>
  </si>
  <si>
    <t>WRÓBLEW</t>
  </si>
  <si>
    <t>WARTA</t>
  </si>
  <si>
    <t>SIERADZ</t>
  </si>
  <si>
    <t>KLONOWA</t>
  </si>
  <si>
    <t>GOSZCZANÓW</t>
  </si>
  <si>
    <t>BURZENIN</t>
  </si>
  <si>
    <t>BRZEŹNIO</t>
  </si>
  <si>
    <t>BRĄSZEWICE</t>
  </si>
  <si>
    <t>BŁASZKI</t>
  </si>
  <si>
    <t>SADKOWICE</t>
  </si>
  <si>
    <t>REGNÓW</t>
  </si>
  <si>
    <t>RAWA MAZOWIECKA</t>
  </si>
  <si>
    <t>CIELĄDZ</t>
  </si>
  <si>
    <t>BIAŁA RAWSKA</t>
  </si>
  <si>
    <t>ŻYTNO</t>
  </si>
  <si>
    <t>WIELGOMŁYNY</t>
  </si>
  <si>
    <t>RADOMSKO</t>
  </si>
  <si>
    <t>PRZEDBÓRZ</t>
  </si>
  <si>
    <t>MASŁOWICE</t>
  </si>
  <si>
    <t>ŁADZICE</t>
  </si>
  <si>
    <t>LGOTA WIELKA</t>
  </si>
  <si>
    <t>KODRĄB</t>
  </si>
  <si>
    <t>KOBIELE WIELKIE</t>
  </si>
  <si>
    <t>KAMIEŃSK</t>
  </si>
  <si>
    <t>GOMUNICE</t>
  </si>
  <si>
    <t>GIDLE</t>
  </si>
  <si>
    <t>DOBRYSZYCE</t>
  </si>
  <si>
    <t>ZADZIM</t>
  </si>
  <si>
    <t>WARTKOWICE</t>
  </si>
  <si>
    <t>UNIEJÓW</t>
  </si>
  <si>
    <t>PODDĘBICE</t>
  </si>
  <si>
    <t>PĘCZNIEW</t>
  </si>
  <si>
    <t>DALIKÓW</t>
  </si>
  <si>
    <t>WOLBÓRZ</t>
  </si>
  <si>
    <t>WOLA KRZYSZTOPORSKA</t>
  </si>
  <si>
    <t>SULEJÓW</t>
  </si>
  <si>
    <t>ROZPRZA</t>
  </si>
  <si>
    <t>RĘCZNO</t>
  </si>
  <si>
    <t>ŁĘKI SZLACHECKIE</t>
  </si>
  <si>
    <t>GRABICA</t>
  </si>
  <si>
    <t>GORZKOWICE</t>
  </si>
  <si>
    <t>ALEKSANDRÓW</t>
  </si>
  <si>
    <t>STRZELCE WIELKIE</t>
  </si>
  <si>
    <t>SIEMKOWICE</t>
  </si>
  <si>
    <t>RZĄŚNIA</t>
  </si>
  <si>
    <t>PAJĘCZNO</t>
  </si>
  <si>
    <t>NOWA BRZEŹNICA</t>
  </si>
  <si>
    <t>KIEŁCZYGŁÓW</t>
  </si>
  <si>
    <t>DZIAŁOSZYN</t>
  </si>
  <si>
    <t>PABIANICE</t>
  </si>
  <si>
    <t>LUTOMIERSK</t>
  </si>
  <si>
    <t>KSAWERÓW</t>
  </si>
  <si>
    <t>DOBROŃ</t>
  </si>
  <si>
    <t>DŁUTÓW</t>
  </si>
  <si>
    <t>KONSTANTYNÓW ŁÓDZKI</t>
  </si>
  <si>
    <t>ŻARNÓW</t>
  </si>
  <si>
    <t>PARADYŻ</t>
  </si>
  <si>
    <t>OPOCZNO</t>
  </si>
  <si>
    <t>MNISZKÓW</t>
  </si>
  <si>
    <t>DRZEWICA</t>
  </si>
  <si>
    <t>BIAŁACZÓW</t>
  </si>
  <si>
    <t>TUSZYN</t>
  </si>
  <si>
    <t>NOWOSOLNA</t>
  </si>
  <si>
    <t>KOLUSZKI</t>
  </si>
  <si>
    <t>BRÓJCE</t>
  </si>
  <si>
    <t>ANDRESPOL</t>
  </si>
  <si>
    <t>NIEBORÓW</t>
  </si>
  <si>
    <t>ŁYSZKOWICE</t>
  </si>
  <si>
    <t>ŁOWICZ</t>
  </si>
  <si>
    <t>KOCIERZEW POŁUDNIOWY</t>
  </si>
  <si>
    <t>KIERNOZIA</t>
  </si>
  <si>
    <t>DOMANIEWICE</t>
  </si>
  <si>
    <t>CHĄŚNO</t>
  </si>
  <si>
    <t>BIELAWY</t>
  </si>
  <si>
    <t>WITONIA</t>
  </si>
  <si>
    <t>ŚWINICE WARCKIE</t>
  </si>
  <si>
    <t>PIĄTEK</t>
  </si>
  <si>
    <t>ŁĘCZYCA</t>
  </si>
  <si>
    <t>GRABÓW</t>
  </si>
  <si>
    <t>GÓRA ŚW. MAŁGORZATY</t>
  </si>
  <si>
    <t>DASZYNA</t>
  </si>
  <si>
    <t>WODZIERADY</t>
  </si>
  <si>
    <t>WIDAWA</t>
  </si>
  <si>
    <t>SĘDZIEJOWICE</t>
  </si>
  <si>
    <t>ŁASK</t>
  </si>
  <si>
    <t>BUCZEK</t>
  </si>
  <si>
    <t>ŻYCHLIN</t>
  </si>
  <si>
    <t>STRZELCE</t>
  </si>
  <si>
    <t>OPORÓW</t>
  </si>
  <si>
    <t>NOWE OSTROWY</t>
  </si>
  <si>
    <t>ŁANIĘTA</t>
  </si>
  <si>
    <t>KUTNO</t>
  </si>
  <si>
    <t>KRZYŻANÓW</t>
  </si>
  <si>
    <t>KROŚNIEWICE</t>
  </si>
  <si>
    <t>DĄBROWICE</t>
  </si>
  <si>
    <t>BEDLNO</t>
  </si>
  <si>
    <t>ZELÓW</t>
  </si>
  <si>
    <t>SZCZERCÓW</t>
  </si>
  <si>
    <t>RUSIEC</t>
  </si>
  <si>
    <t>KLUKI</t>
  </si>
  <si>
    <t>KLESZCZÓW</t>
  </si>
  <si>
    <t>DRUŻBICE</t>
  </si>
  <si>
    <t>BEŁCHATÓW</t>
  </si>
  <si>
    <t>WSCHOWA</t>
  </si>
  <si>
    <t>SZLICHTYNGOWA</t>
  </si>
  <si>
    <t>SŁAWA</t>
  </si>
  <si>
    <t>ŻARY</t>
  </si>
  <si>
    <t>TUPLICE</t>
  </si>
  <si>
    <t>TRZEBIEL</t>
  </si>
  <si>
    <t>PRZEWÓZ</t>
  </si>
  <si>
    <t>LUBSKO</t>
  </si>
  <si>
    <t>LIPINKI ŁUŻYCKIE</t>
  </si>
  <si>
    <t>JASIEŃ</t>
  </si>
  <si>
    <t>ŁĘKNICA</t>
  </si>
  <si>
    <t>ŻAGAŃ</t>
  </si>
  <si>
    <t>WYMIARKI</t>
  </si>
  <si>
    <t>SZPROTAWA</t>
  </si>
  <si>
    <t>NIEGOSŁAWICE</t>
  </si>
  <si>
    <t>MAŁOMICE</t>
  </si>
  <si>
    <t>IŁOWA</t>
  </si>
  <si>
    <t>GOZDNICA</t>
  </si>
  <si>
    <t>ZABÓR</t>
  </si>
  <si>
    <t>TRZEBIECHÓW</t>
  </si>
  <si>
    <t>ŚWIDNICA</t>
  </si>
  <si>
    <t>SULECHÓW</t>
  </si>
  <si>
    <t>NOWOGRÓD BOBRZAŃSKI</t>
  </si>
  <si>
    <t>KARGOWA</t>
  </si>
  <si>
    <t>CZERWIEŃSK</t>
  </si>
  <si>
    <t>BOJADŁA</t>
  </si>
  <si>
    <t>BABIMOST</t>
  </si>
  <si>
    <t>ZBĄSZYNEK</t>
  </si>
  <si>
    <t>ŚWIEBODZIN</t>
  </si>
  <si>
    <t>SZCZANIEC</t>
  </si>
  <si>
    <t>SKĄPE</t>
  </si>
  <si>
    <t>TORZYM</t>
  </si>
  <si>
    <t>SULĘCIN</t>
  </si>
  <si>
    <t>SŁOŃSK</t>
  </si>
  <si>
    <t>LUBNIEWICE</t>
  </si>
  <si>
    <t>KRZESZYCE</t>
  </si>
  <si>
    <t>ZWIERZYN</t>
  </si>
  <si>
    <t>STRZELCE KRAJEŃSKIE</t>
  </si>
  <si>
    <t>STARE KUROWO</t>
  </si>
  <si>
    <t>DREZDENKO</t>
  </si>
  <si>
    <t>DOBIEGNIEW</t>
  </si>
  <si>
    <t>RZEPIN</t>
  </si>
  <si>
    <t>OŚNO LUBUSKIE</t>
  </si>
  <si>
    <t>GÓRZYCA</t>
  </si>
  <si>
    <t>CYBINKA</t>
  </si>
  <si>
    <t>SIEDLISKO</t>
  </si>
  <si>
    <t>OTYŃ</t>
  </si>
  <si>
    <t>NOWE MIASTECZKO</t>
  </si>
  <si>
    <t>NOWA SÓL</t>
  </si>
  <si>
    <t>KOŻUCHÓW</t>
  </si>
  <si>
    <t>KOLSKO</t>
  </si>
  <si>
    <t>BYTOM ODRZAŃSKI</t>
  </si>
  <si>
    <t>TRZCIEL</t>
  </si>
  <si>
    <t>SKWIERZYNA</t>
  </si>
  <si>
    <t>PSZCZEW</t>
  </si>
  <si>
    <t>PRZYTOCZNA</t>
  </si>
  <si>
    <t>MIĘDZYRZECZ</t>
  </si>
  <si>
    <t>BLEDZEW</t>
  </si>
  <si>
    <t>KROSNO ODRZAŃSKIE</t>
  </si>
  <si>
    <t>GUBIN</t>
  </si>
  <si>
    <t>BYTNICA</t>
  </si>
  <si>
    <t>BOBROWICE</t>
  </si>
  <si>
    <t>WITNICA</t>
  </si>
  <si>
    <t>SANTOK</t>
  </si>
  <si>
    <t>LUBISZYN</t>
  </si>
  <si>
    <t>DESZCZNO</t>
  </si>
  <si>
    <t>BOGDANIEC</t>
  </si>
  <si>
    <t>KOSTRZYN nad Odrą</t>
  </si>
  <si>
    <t>ZWIERZYNIEC</t>
  </si>
  <si>
    <t>ZAMOŚĆ</t>
  </si>
  <si>
    <t>SZCZEBRZESZYN</t>
  </si>
  <si>
    <t>SUŁÓW</t>
  </si>
  <si>
    <t>STARY ZAMOŚĆ</t>
  </si>
  <si>
    <t>SKIERBIESZÓW</t>
  </si>
  <si>
    <t>SITNO</t>
  </si>
  <si>
    <t>RADECZNICA</t>
  </si>
  <si>
    <t>NIELISZ</t>
  </si>
  <si>
    <t>MIĄCZYN</t>
  </si>
  <si>
    <t>ŁABUNIE</t>
  </si>
  <si>
    <t>KRASNOBRÓD</t>
  </si>
  <si>
    <t>KOMARÓW-OSADA</t>
  </si>
  <si>
    <t>GRABOWIEC</t>
  </si>
  <si>
    <t>ADAMÓW</t>
  </si>
  <si>
    <t>WYRYKI</t>
  </si>
  <si>
    <t>WOLA UHRUSKA</t>
  </si>
  <si>
    <t>WŁODAWA</t>
  </si>
  <si>
    <t>URSZULIN</t>
  </si>
  <si>
    <t>STARY BRUS</t>
  </si>
  <si>
    <t>HAŃSK</t>
  </si>
  <si>
    <t>HANNA</t>
  </si>
  <si>
    <t>ULHÓWEK</t>
  </si>
  <si>
    <t>TYSZOWCE</t>
  </si>
  <si>
    <t>TOMASZÓW LUBELSKI</t>
  </si>
  <si>
    <t>TELATYN</t>
  </si>
  <si>
    <t>TARNAWATKA</t>
  </si>
  <si>
    <t>SUSIEC</t>
  </si>
  <si>
    <t>RACHANIE</t>
  </si>
  <si>
    <t>ŁASZCZÓW</t>
  </si>
  <si>
    <t>LUBYCZA KRÓLEWSKA</t>
  </si>
  <si>
    <t>KRYNICE</t>
  </si>
  <si>
    <t>JARCZÓW</t>
  </si>
  <si>
    <t>BEŁŻEC</t>
  </si>
  <si>
    <t>TRAWNIKI</t>
  </si>
  <si>
    <t>RYBCZEWICE</t>
  </si>
  <si>
    <t>MEŁGIEW</t>
  </si>
  <si>
    <t>ŚWIDNIK</t>
  </si>
  <si>
    <t>UŁĘŻ</t>
  </si>
  <si>
    <t>RYKI</t>
  </si>
  <si>
    <t>NOWODWÓR</t>
  </si>
  <si>
    <t>KŁOCZEW</t>
  </si>
  <si>
    <t>DĘBLIN</t>
  </si>
  <si>
    <t>WOHYŃ</t>
  </si>
  <si>
    <t>ULAN-MAJORAT</t>
  </si>
  <si>
    <t>RADZYŃ PODLASKI</t>
  </si>
  <si>
    <t>KOMARÓWKA PODLASKA</t>
  </si>
  <si>
    <t>KĄKOLEWNICA</t>
  </si>
  <si>
    <t>CZEMIERNIKI</t>
  </si>
  <si>
    <t>BORKI</t>
  </si>
  <si>
    <t>ŻYRZYN</t>
  </si>
  <si>
    <t>WĄWOLNICA</t>
  </si>
  <si>
    <t>PUŁAWY</t>
  </si>
  <si>
    <t>NAŁĘCZÓW</t>
  </si>
  <si>
    <t>MARKUSZÓW</t>
  </si>
  <si>
    <t>KURÓW</t>
  </si>
  <si>
    <t>KOŃSKOWOLA</t>
  </si>
  <si>
    <t>KAZIMIERZ DOLNY</t>
  </si>
  <si>
    <t>JANOWIEC</t>
  </si>
  <si>
    <t>SOSNOWICA</t>
  </si>
  <si>
    <t>SIEMIEŃ</t>
  </si>
  <si>
    <t>PODEDWÓRZE</t>
  </si>
  <si>
    <t>PARCZEW</t>
  </si>
  <si>
    <t>MILANÓW</t>
  </si>
  <si>
    <t>JABŁOŃ</t>
  </si>
  <si>
    <t>DĘBOWA KŁODA</t>
  </si>
  <si>
    <t>PONIATOWA</t>
  </si>
  <si>
    <t>OPOLE LUBELSKIE</t>
  </si>
  <si>
    <t>ŁAZISKA</t>
  </si>
  <si>
    <t>KARCZMISKA</t>
  </si>
  <si>
    <t>JÓZEFÓW nad Wisłą</t>
  </si>
  <si>
    <t>CHODEL</t>
  </si>
  <si>
    <t>WOLA MYSŁOWSKA</t>
  </si>
  <si>
    <t>WOJCIESZKÓW</t>
  </si>
  <si>
    <t>TRZEBIESZÓW</t>
  </si>
  <si>
    <t>STOCZEK ŁUKOWSKI</t>
  </si>
  <si>
    <t>STANIN</t>
  </si>
  <si>
    <t>SEROKOMLA</t>
  </si>
  <si>
    <t>ŁUKÓW</t>
  </si>
  <si>
    <t>KRZYWDA</t>
  </si>
  <si>
    <t>SPICZYN</t>
  </si>
  <si>
    <t>PUCHACZÓW</t>
  </si>
  <si>
    <t>MILEJÓW</t>
  </si>
  <si>
    <t>ŁĘCZNA</t>
  </si>
  <si>
    <t>LUDWIN</t>
  </si>
  <si>
    <t>CYCÓW</t>
  </si>
  <si>
    <t>WYSOKIE</t>
  </si>
  <si>
    <t>WÓLKA</t>
  </si>
  <si>
    <t>WOJCIECHÓW</t>
  </si>
  <si>
    <t>STRZYŻEWICE</t>
  </si>
  <si>
    <t>NIEMCE</t>
  </si>
  <si>
    <t>NIEDRZWICA DUŻA</t>
  </si>
  <si>
    <t>KRZCZONÓW</t>
  </si>
  <si>
    <t>JASTKÓW</t>
  </si>
  <si>
    <t>GŁUSK</t>
  </si>
  <si>
    <t>GARBÓW</t>
  </si>
  <si>
    <t>BYCHAWA</t>
  </si>
  <si>
    <t>BORZECHÓW</t>
  </si>
  <si>
    <t>BEŁŻYCE</t>
  </si>
  <si>
    <t>UŚCIMÓW</t>
  </si>
  <si>
    <t>SERNIKI</t>
  </si>
  <si>
    <t>OSTRÓW LUBELSKI</t>
  </si>
  <si>
    <t>NIEDŹWIADA</t>
  </si>
  <si>
    <t>MICHÓW</t>
  </si>
  <si>
    <t>LUBARTÓW</t>
  </si>
  <si>
    <t>KOCK</t>
  </si>
  <si>
    <t>KAMIONKA</t>
  </si>
  <si>
    <t>JEZIORZANY</t>
  </si>
  <si>
    <t>FIRLEJ</t>
  </si>
  <si>
    <t>ABRAMÓW</t>
  </si>
  <si>
    <t>ZAKRZÓWEK</t>
  </si>
  <si>
    <t>WILKOŁAZ</t>
  </si>
  <si>
    <t>URZĘDÓW</t>
  </si>
  <si>
    <t>TRZYDNIK DUŻY</t>
  </si>
  <si>
    <t>SZASTARKA</t>
  </si>
  <si>
    <t>KRAŚNIK</t>
  </si>
  <si>
    <t>GOŚCIERADÓW</t>
  </si>
  <si>
    <t>DZIERZKOWICE</t>
  </si>
  <si>
    <t>ANNOPOL</t>
  </si>
  <si>
    <t>ŻÓŁKIEWKA</t>
  </si>
  <si>
    <t>SIENNICA RÓŻANA</t>
  </si>
  <si>
    <t>ŁOPIENNIK GÓRNY</t>
  </si>
  <si>
    <t>KRAŚNICZYN</t>
  </si>
  <si>
    <t>KRASNYSTAW</t>
  </si>
  <si>
    <t>IZBICA</t>
  </si>
  <si>
    <t>GORZKÓW</t>
  </si>
  <si>
    <t>FAJSŁAWICE</t>
  </si>
  <si>
    <t>POTOK WIELKI</t>
  </si>
  <si>
    <t>MODLIBORZYCE</t>
  </si>
  <si>
    <t>JANÓW LUBELSKI</t>
  </si>
  <si>
    <t>GODZISZÓW</t>
  </si>
  <si>
    <t>DZWOLA</t>
  </si>
  <si>
    <t>BATORZ</t>
  </si>
  <si>
    <t>WERBKOWICE</t>
  </si>
  <si>
    <t>UCHANIE</t>
  </si>
  <si>
    <t>TRZESZCZANY</t>
  </si>
  <si>
    <t>MIRCZE</t>
  </si>
  <si>
    <t>HRUBIESZÓW</t>
  </si>
  <si>
    <t>HORODŁO</t>
  </si>
  <si>
    <t>DOŁHOBYCZÓW</t>
  </si>
  <si>
    <t>REJOWIEC</t>
  </si>
  <si>
    <t>ŻMUDŹ</t>
  </si>
  <si>
    <t>WOJSŁAWICE</t>
  </si>
  <si>
    <t>SIEDLISZCZE</t>
  </si>
  <si>
    <t>SAWIN</t>
  </si>
  <si>
    <t>RUDA-HUTA</t>
  </si>
  <si>
    <t>REJOWIEC FABRYCZNY</t>
  </si>
  <si>
    <t>LEŚNIOWICE</t>
  </si>
  <si>
    <t>DUBIENKA</t>
  </si>
  <si>
    <t>DOROHUSK</t>
  </si>
  <si>
    <t>CHEŁM</t>
  </si>
  <si>
    <t>BIAŁOPOLE</t>
  </si>
  <si>
    <t>TUROBIN</t>
  </si>
  <si>
    <t>TERESZPOL</t>
  </si>
  <si>
    <t>TARNOGRÓD</t>
  </si>
  <si>
    <t>POTOK GÓRNY</t>
  </si>
  <si>
    <t>OBSZA</t>
  </si>
  <si>
    <t>ŁUKOWA</t>
  </si>
  <si>
    <t>KSIĘŻPOL</t>
  </si>
  <si>
    <t>GORAJ</t>
  </si>
  <si>
    <t>FRAMPOL</t>
  </si>
  <si>
    <t>BISZCZA</t>
  </si>
  <si>
    <t>BIŁGORAJ</t>
  </si>
  <si>
    <t>ZALESIE</t>
  </si>
  <si>
    <t>WISZNICE</t>
  </si>
  <si>
    <t>TUCZNA</t>
  </si>
  <si>
    <t>TERESPOL</t>
  </si>
  <si>
    <t>SOSNÓWKA</t>
  </si>
  <si>
    <t>SŁAWATYCZE</t>
  </si>
  <si>
    <t>ROSSOSZ</t>
  </si>
  <si>
    <t>ROKITNO</t>
  </si>
  <si>
    <t>PISZCZAC</t>
  </si>
  <si>
    <t>MIĘDZYRZEC PODLASKI</t>
  </si>
  <si>
    <t>ŁOMAZY</t>
  </si>
  <si>
    <t>LEŚNA PODLASKA</t>
  </si>
  <si>
    <t>KONSTANTYNÓW</t>
  </si>
  <si>
    <t>KODEŃ</t>
  </si>
  <si>
    <t>JANÓW PODLASKI</t>
  </si>
  <si>
    <t>DRELÓW</t>
  </si>
  <si>
    <t>BIAŁA PODLASKA</t>
  </si>
  <si>
    <t>ŻNIN</t>
  </si>
  <si>
    <t>ROGOWO</t>
  </si>
  <si>
    <t>ŁABISZYN</t>
  </si>
  <si>
    <t>JANOWIEC WIELKOPOLSKI</t>
  </si>
  <si>
    <t>GĄSAWA</t>
  </si>
  <si>
    <t>BARCIN</t>
  </si>
  <si>
    <t>WŁOCŁAWEK</t>
  </si>
  <si>
    <t>LUBRANIEC</t>
  </si>
  <si>
    <t>LUBIEŃ KUJAWSKI</t>
  </si>
  <si>
    <t>LUBANIE</t>
  </si>
  <si>
    <t>KOWAL</t>
  </si>
  <si>
    <t>IZBICA KUJAWSKA</t>
  </si>
  <si>
    <t>FABIANKI</t>
  </si>
  <si>
    <t>CHODECZ</t>
  </si>
  <si>
    <t>CHOCEŃ</t>
  </si>
  <si>
    <t>BRZEŚĆ KUJAWSKI</t>
  </si>
  <si>
    <t>BONIEWO</t>
  </si>
  <si>
    <t>BARUCHOWO</t>
  </si>
  <si>
    <t>RYŃSK</t>
  </si>
  <si>
    <t>PŁUŻNICA</t>
  </si>
  <si>
    <t>KSIĄŻKI</t>
  </si>
  <si>
    <t>DĘBOWA ŁĄKA</t>
  </si>
  <si>
    <t>WĄBRZEŹNO</t>
  </si>
  <si>
    <t>TUCHOLA</t>
  </si>
  <si>
    <t>ŚLIWICE</t>
  </si>
  <si>
    <t>LUBIEWO</t>
  </si>
  <si>
    <t>KĘSOWO</t>
  </si>
  <si>
    <t>GOSTYCYN</t>
  </si>
  <si>
    <t>CEKCYN</t>
  </si>
  <si>
    <t>ZŁAWIEŚ WIELKA</t>
  </si>
  <si>
    <t>WIELKA NIESZAWKA</t>
  </si>
  <si>
    <t>OBROWO</t>
  </si>
  <si>
    <t>ŁYSOMICE</t>
  </si>
  <si>
    <t>ŁUBIANKA</t>
  </si>
  <si>
    <t>LUBICZ</t>
  </si>
  <si>
    <t>CZERNIKOWO</t>
  </si>
  <si>
    <t>CHEŁMŻA</t>
  </si>
  <si>
    <t>WARLUBIE</t>
  </si>
  <si>
    <t>ŚWIEKATOWO</t>
  </si>
  <si>
    <t>ŚWIECIE</t>
  </si>
  <si>
    <t>PRUSZCZ</t>
  </si>
  <si>
    <t>OSIE</t>
  </si>
  <si>
    <t>NOWE</t>
  </si>
  <si>
    <t>LNIANO</t>
  </si>
  <si>
    <t>JEŻEWO</t>
  </si>
  <si>
    <t>DRZYCIM</t>
  </si>
  <si>
    <t>DRAGACZ</t>
  </si>
  <si>
    <t>BUKOWIEC</t>
  </si>
  <si>
    <t>WIĘCBORK</t>
  </si>
  <si>
    <t>SOŚNO</t>
  </si>
  <si>
    <t>SĘPÓLNO KRAJEŃSKIE</t>
  </si>
  <si>
    <t>KAMIEŃ KRAJEŃSKI</t>
  </si>
  <si>
    <t>WĄPIELSK</t>
  </si>
  <si>
    <t>SKRWILNO</t>
  </si>
  <si>
    <t>RYPIN</t>
  </si>
  <si>
    <t>BRZUZE</t>
  </si>
  <si>
    <t>TOPÓLKA</t>
  </si>
  <si>
    <t>RADZIEJÓW</t>
  </si>
  <si>
    <t>PIOTRKÓW KUJAWSKI</t>
  </si>
  <si>
    <t>OSIĘCINY</t>
  </si>
  <si>
    <t>BYTOŃ</t>
  </si>
  <si>
    <t>SZUBIN</t>
  </si>
  <si>
    <t>SADKI</t>
  </si>
  <si>
    <t>NAKŁO NAD NOTECIĄ</t>
  </si>
  <si>
    <t>MROCZA</t>
  </si>
  <si>
    <t>KCYNIA</t>
  </si>
  <si>
    <t>STRZELNO</t>
  </si>
  <si>
    <t>MOGILNO</t>
  </si>
  <si>
    <t>JEZIORA WIELKIE</t>
  </si>
  <si>
    <t>WIELGIE</t>
  </si>
  <si>
    <t>TŁUCHOWO</t>
  </si>
  <si>
    <t>SKĘPE</t>
  </si>
  <si>
    <t>KIKÓŁ</t>
  </si>
  <si>
    <t>DOBRZYŃ NAD WISŁĄ</t>
  </si>
  <si>
    <t>CHROSTKOWO</t>
  </si>
  <si>
    <t>ZŁOTNIKI KUJAWSKIE</t>
  </si>
  <si>
    <t>ROJEWO</t>
  </si>
  <si>
    <t>PAKOŚĆ</t>
  </si>
  <si>
    <t>KRUSZWICA</t>
  </si>
  <si>
    <t>JANIKOWO</t>
  </si>
  <si>
    <t>INOWROCŁAW</t>
  </si>
  <si>
    <t>GNIEWKOWO</t>
  </si>
  <si>
    <t>DĄBROWA BISKUPIA</t>
  </si>
  <si>
    <t>ŚWIECIE NAD OSĄ</t>
  </si>
  <si>
    <t>ROGÓŹNO</t>
  </si>
  <si>
    <t>RADZYŃ CHEŁMIŃSKI</t>
  </si>
  <si>
    <t>ŁASIN</t>
  </si>
  <si>
    <t>GRUTA</t>
  </si>
  <si>
    <t>GRUDZIĄDZ</t>
  </si>
  <si>
    <t>ZBÓJNO</t>
  </si>
  <si>
    <t>RADOMIN</t>
  </si>
  <si>
    <t>KOWALEWO POMORSKIE</t>
  </si>
  <si>
    <t>GOLUB-DOBRZYŃ</t>
  </si>
  <si>
    <t>CIECHOCIN</t>
  </si>
  <si>
    <t>UNISŁAW</t>
  </si>
  <si>
    <t>STOLNO</t>
  </si>
  <si>
    <t>PAPOWO BISKUPIE</t>
  </si>
  <si>
    <t>LISEWO</t>
  </si>
  <si>
    <t>KIJEWO KRÓLEWSKIE</t>
  </si>
  <si>
    <t>CHEŁMNO</t>
  </si>
  <si>
    <t>SOLEC KUJAWSKI</t>
  </si>
  <si>
    <t>SICIENKO</t>
  </si>
  <si>
    <t>OSIELSKO</t>
  </si>
  <si>
    <t>NOWA WIEŚ WIELKA</t>
  </si>
  <si>
    <t>KORONOWO</t>
  </si>
  <si>
    <t>DOBRCZ</t>
  </si>
  <si>
    <t>DĄBROWA CHEŁMIŃSKA</t>
  </si>
  <si>
    <t>BIAŁE BŁOTA</t>
  </si>
  <si>
    <t>ZBICZNO</t>
  </si>
  <si>
    <t>ŚWIEDZIEBNIA</t>
  </si>
  <si>
    <t>JABŁONOWO POMORSKIE</t>
  </si>
  <si>
    <t>BARTNICZKA</t>
  </si>
  <si>
    <t>BRZOZIE</t>
  </si>
  <si>
    <t>BOBROWO</t>
  </si>
  <si>
    <t>WAGANIEC</t>
  </si>
  <si>
    <t>RACIĄŻEK</t>
  </si>
  <si>
    <t>KONECK</t>
  </si>
  <si>
    <t>BĄDKOWO</t>
  </si>
  <si>
    <t>ALEKSANDRÓW KUJAWSKI</t>
  </si>
  <si>
    <t>NIESZAWA</t>
  </si>
  <si>
    <t>CIECHOCINEK</t>
  </si>
  <si>
    <t>ZŁOTORYJA</t>
  </si>
  <si>
    <t>ZAGRODNO</t>
  </si>
  <si>
    <t>ŚWIERZAWA</t>
  </si>
  <si>
    <t>PIELGRZYMKA</t>
  </si>
  <si>
    <t>WOJCIESZÓW</t>
  </si>
  <si>
    <t>ZGORZELEC</t>
  </si>
  <si>
    <t>WĘGLINIEC</t>
  </si>
  <si>
    <t>SULIKÓW</t>
  </si>
  <si>
    <t>PIEŃSK</t>
  </si>
  <si>
    <t>BOGATYNIA</t>
  </si>
  <si>
    <t>ZAWIDÓW</t>
  </si>
  <si>
    <t>ZŁOTY STOK</t>
  </si>
  <si>
    <t>ZIĘBICE</t>
  </si>
  <si>
    <t>ZĄBKOWICE ŚLĄSKIE</t>
  </si>
  <si>
    <t>STOSZOWICE</t>
  </si>
  <si>
    <t>KAMIENIEC ZĄBKOWICKI</t>
  </si>
  <si>
    <t>CIEPŁOWODY</t>
  </si>
  <si>
    <t>BARDO</t>
  </si>
  <si>
    <t>ŻÓRAWINA</t>
  </si>
  <si>
    <t>SIECHNICE</t>
  </si>
  <si>
    <t>SOBÓTKA</t>
  </si>
  <si>
    <t>MIETKÓW</t>
  </si>
  <si>
    <t>KOBIERZYCE</t>
  </si>
  <si>
    <t>KĄTY WROCŁAWSKIE</t>
  </si>
  <si>
    <t>JORDANÓW ŚLĄSKI</t>
  </si>
  <si>
    <t>DŁUGOŁĘKA</t>
  </si>
  <si>
    <t>CZERNICA</t>
  </si>
  <si>
    <t>WOŁÓW</t>
  </si>
  <si>
    <t>WIŃSKO</t>
  </si>
  <si>
    <t>BRZEG DOLNY</t>
  </si>
  <si>
    <t>WALIM</t>
  </si>
  <si>
    <t>STARE BOGACZOWICE</t>
  </si>
  <si>
    <t>MIEROSZÓW</t>
  </si>
  <si>
    <t>GŁUSZYCA</t>
  </si>
  <si>
    <t>CZARNY BÓR</t>
  </si>
  <si>
    <t>SZCZAWNO-ZDRÓJ</t>
  </si>
  <si>
    <t>JEDLINA-ZDRÓJ</t>
  </si>
  <si>
    <t>BOGUSZÓW-GORCE</t>
  </si>
  <si>
    <t>ŻMIGRÓD</t>
  </si>
  <si>
    <t>ZAWONIA</t>
  </si>
  <si>
    <t>WISZNIA MAŁA</t>
  </si>
  <si>
    <t>TRZEBNICA</t>
  </si>
  <si>
    <t>PRUSICE</t>
  </si>
  <si>
    <t>OBORNIKI ŚLĄSKIE</t>
  </si>
  <si>
    <t>ŻARÓW</t>
  </si>
  <si>
    <t>STRZEGOM</t>
  </si>
  <si>
    <t>MARCINOWICE</t>
  </si>
  <si>
    <t>JAWORZYNA ŚLĄSKA</t>
  </si>
  <si>
    <t>DOBROMIERZ</t>
  </si>
  <si>
    <t>ŚWIEBODZICE</t>
  </si>
  <si>
    <t>UDANIN</t>
  </si>
  <si>
    <t>ŚRODA ŚLĄSKA</t>
  </si>
  <si>
    <t>MIĘKINIA</t>
  </si>
  <si>
    <t>MALCZYCE</t>
  </si>
  <si>
    <t>KOSTOMŁOTY</t>
  </si>
  <si>
    <t>WIĄZÓW</t>
  </si>
  <si>
    <t>STRZELIN</t>
  </si>
  <si>
    <t>PRZEWORNO</t>
  </si>
  <si>
    <t>KONDRATOWICE</t>
  </si>
  <si>
    <t>BORÓW</t>
  </si>
  <si>
    <t>RADWANICE</t>
  </si>
  <si>
    <t>PRZEMKÓW</t>
  </si>
  <si>
    <t>POLKOWICE</t>
  </si>
  <si>
    <t>GRĘBOCICE</t>
  </si>
  <si>
    <t>GAWORZYCE</t>
  </si>
  <si>
    <t>CHOCIANÓW</t>
  </si>
  <si>
    <t>OŁAWA</t>
  </si>
  <si>
    <t>JELCZ-LASKOWICE</t>
  </si>
  <si>
    <t>DOMANIÓW</t>
  </si>
  <si>
    <t>TWARDOGÓRA</t>
  </si>
  <si>
    <t>SYCÓW</t>
  </si>
  <si>
    <t>MIEDZYBÓRZ</t>
  </si>
  <si>
    <t>DZIADOWA KŁODA</t>
  </si>
  <si>
    <t>DOBROSZYCE</t>
  </si>
  <si>
    <t>BIERUTÓW</t>
  </si>
  <si>
    <t>MILICZ</t>
  </si>
  <si>
    <t>KROŚNICE</t>
  </si>
  <si>
    <t>CIESZKÓW</t>
  </si>
  <si>
    <t>WLEŃ</t>
  </si>
  <si>
    <t>MIRSK</t>
  </si>
  <si>
    <t>LWÓWEK ŚLĄSKI</t>
  </si>
  <si>
    <t>LUBOMIERZ</t>
  </si>
  <si>
    <t>GRYFÓW ŚLĄSKI</t>
  </si>
  <si>
    <t>ŚCINAWA</t>
  </si>
  <si>
    <t>RUDNA</t>
  </si>
  <si>
    <t>LUBIN</t>
  </si>
  <si>
    <t>SIEKIERCZYN</t>
  </si>
  <si>
    <t>PLATERÓWKA</t>
  </si>
  <si>
    <t>OLSZYNA</t>
  </si>
  <si>
    <t>LUBAŃ</t>
  </si>
  <si>
    <t>LEŚNA</t>
  </si>
  <si>
    <t>ŚWIERADÓW-ZDRÓJ</t>
  </si>
  <si>
    <t>RUJA</t>
  </si>
  <si>
    <t>PROCHOWICE</t>
  </si>
  <si>
    <t>MIŁKOWICE</t>
  </si>
  <si>
    <t>LEGNICKIE POLE</t>
  </si>
  <si>
    <t>KUNICE</t>
  </si>
  <si>
    <t>KROTOSZYCE</t>
  </si>
  <si>
    <t>CHOJNÓW</t>
  </si>
  <si>
    <t>SZCZYTNA</t>
  </si>
  <si>
    <t>STRONIE ŚLĄSKIE</t>
  </si>
  <si>
    <t>NOWA RUDA</t>
  </si>
  <si>
    <t>MIĘDZYLESIE</t>
  </si>
  <si>
    <t>LEWIN KŁODZKI</t>
  </si>
  <si>
    <t>LĄDEK-ZDRÓJ</t>
  </si>
  <si>
    <t>KŁODZKO</t>
  </si>
  <si>
    <t>BYSTRZYCA KŁODZKA</t>
  </si>
  <si>
    <t>POLANICA-ZDRÓJ</t>
  </si>
  <si>
    <t>KUDOWA-ZDRÓJ</t>
  </si>
  <si>
    <t>DUSZNIKI-ZDRÓJ</t>
  </si>
  <si>
    <t>MARCISZÓW</t>
  </si>
  <si>
    <t>LUBAWKA</t>
  </si>
  <si>
    <t>KAMIENNA GÓRA</t>
  </si>
  <si>
    <t>STARA KAMIENICA</t>
  </si>
  <si>
    <t>PODGÓRZYN</t>
  </si>
  <si>
    <t>MYSŁAKOWICE</t>
  </si>
  <si>
    <t>JEŻÓW SUDECKI</t>
  </si>
  <si>
    <t>JANOWICE WIELKIE</t>
  </si>
  <si>
    <t>SZKLARSKA PORĘBA</t>
  </si>
  <si>
    <t>PIECHOWICE</t>
  </si>
  <si>
    <t>KOWARY</t>
  </si>
  <si>
    <t>KARPACZ</t>
  </si>
  <si>
    <t>WĄDROŻE WIELKIE</t>
  </si>
  <si>
    <t>PASZOWICE</t>
  </si>
  <si>
    <t>MŚCIWOJÓW</t>
  </si>
  <si>
    <t>MĘCINKA</t>
  </si>
  <si>
    <t>BOLKÓW</t>
  </si>
  <si>
    <t>JAWOR</t>
  </si>
  <si>
    <t>NIECHLÓW</t>
  </si>
  <si>
    <t>JEMIELNO</t>
  </si>
  <si>
    <t>GÓRA</t>
  </si>
  <si>
    <t>ŻUKOWICE</t>
  </si>
  <si>
    <t>PĘCŁAW</t>
  </si>
  <si>
    <t>KOTLA</t>
  </si>
  <si>
    <t>JERZMANOWA</t>
  </si>
  <si>
    <t>GŁOGÓW</t>
  </si>
  <si>
    <t>NIEMCZA</t>
  </si>
  <si>
    <t>ŁAGIEWNIKI</t>
  </si>
  <si>
    <t>DZIERŻONIÓW</t>
  </si>
  <si>
    <t>PIŁAWA GÓRNA</t>
  </si>
  <si>
    <t>PIESZYCE</t>
  </si>
  <si>
    <t>BIELAWA</t>
  </si>
  <si>
    <t>WARTA BOLESŁAWIECKA</t>
  </si>
  <si>
    <t>OSIECZNICA</t>
  </si>
  <si>
    <t>NOWOGRODZIEC</t>
  </si>
  <si>
    <t>GROMADKA</t>
  </si>
  <si>
    <t>Sm</t>
  </si>
  <si>
    <t>Dm</t>
  </si>
  <si>
    <t>Do</t>
  </si>
  <si>
    <t>L</t>
  </si>
  <si>
    <t>Dochody w formie dotacji i środków o charakterze bieżącym</t>
  </si>
  <si>
    <t>Wydatki na obsługę długu</t>
  </si>
  <si>
    <t>Wydatki na wynagrodzenia i pochodne od wynagrodzeń</t>
  </si>
  <si>
    <t>z tego:</t>
  </si>
  <si>
    <t>Transfery bieżące  (Dbs+Dbd)</t>
  </si>
  <si>
    <t>w tym:</t>
  </si>
  <si>
    <t>Projekty lub zadania finansowane z udziałem środków, o których mowa w art. 5 ust. 1 pkt 2 ustawy o finansach publicznych</t>
  </si>
  <si>
    <t>Wynik bieżący 
(Db-Wb)</t>
  </si>
  <si>
    <t xml:space="preserve">Liczba mieszkańców JST </t>
  </si>
  <si>
    <t>G*</t>
  </si>
  <si>
    <t>G1*</t>
  </si>
  <si>
    <t>G2*</t>
  </si>
  <si>
    <t>G3*</t>
  </si>
  <si>
    <t>M*</t>
  </si>
  <si>
    <t>T*</t>
  </si>
  <si>
    <t>P*</t>
  </si>
  <si>
    <t>W*</t>
  </si>
  <si>
    <t xml:space="preserve">Wybrane informacje o sytuacji finansowej JST obliczone dla: </t>
  </si>
  <si>
    <t>02G101</t>
  </si>
  <si>
    <t>020101</t>
  </si>
  <si>
    <t>02G201</t>
  </si>
  <si>
    <t>020102</t>
  </si>
  <si>
    <t>020103</t>
  </si>
  <si>
    <t>02G301</t>
  </si>
  <si>
    <t>020104</t>
  </si>
  <si>
    <t>020105</t>
  </si>
  <si>
    <t>020106</t>
  </si>
  <si>
    <t>02G102</t>
  </si>
  <si>
    <t>020201</t>
  </si>
  <si>
    <t>020202</t>
  </si>
  <si>
    <t>02G302</t>
  </si>
  <si>
    <t>020203</t>
  </si>
  <si>
    <t>020204</t>
  </si>
  <si>
    <t>02G202</t>
  </si>
  <si>
    <t>020205</t>
  </si>
  <si>
    <t>020206</t>
  </si>
  <si>
    <t>020207</t>
  </si>
  <si>
    <t>02G103</t>
  </si>
  <si>
    <t>020301</t>
  </si>
  <si>
    <t>02G203</t>
  </si>
  <si>
    <t>020302</t>
  </si>
  <si>
    <t>020303</t>
  </si>
  <si>
    <t>020304</t>
  </si>
  <si>
    <t>020305</t>
  </si>
  <si>
    <t>020306</t>
  </si>
  <si>
    <t>02G304</t>
  </si>
  <si>
    <t>020401</t>
  </si>
  <si>
    <t>02G204</t>
  </si>
  <si>
    <t>020402</t>
  </si>
  <si>
    <t>020403</t>
  </si>
  <si>
    <t>020404</t>
  </si>
  <si>
    <t>02G105</t>
  </si>
  <si>
    <t>020501</t>
  </si>
  <si>
    <t>02G305</t>
  </si>
  <si>
    <t>020502</t>
  </si>
  <si>
    <t>02G205</t>
  </si>
  <si>
    <t>020503</t>
  </si>
  <si>
    <t>020504</t>
  </si>
  <si>
    <t>020505</t>
  </si>
  <si>
    <t>020506</t>
  </si>
  <si>
    <t>02G106</t>
  </si>
  <si>
    <t>020601</t>
  </si>
  <si>
    <t>020602</t>
  </si>
  <si>
    <t>020603</t>
  </si>
  <si>
    <t>020604</t>
  </si>
  <si>
    <t>02G206</t>
  </si>
  <si>
    <t>020605</t>
  </si>
  <si>
    <t>020606</t>
  </si>
  <si>
    <t>020607</t>
  </si>
  <si>
    <t>020608</t>
  </si>
  <si>
    <t>020609</t>
  </si>
  <si>
    <t>02G107</t>
  </si>
  <si>
    <t>020701</t>
  </si>
  <si>
    <t>02G207</t>
  </si>
  <si>
    <t>020702</t>
  </si>
  <si>
    <t>02G307</t>
  </si>
  <si>
    <t>020703</t>
  </si>
  <si>
    <t>020704</t>
  </si>
  <si>
    <t>02G108</t>
  </si>
  <si>
    <t>020801</t>
  </si>
  <si>
    <t>020802</t>
  </si>
  <si>
    <t>020803</t>
  </si>
  <si>
    <t>020804</t>
  </si>
  <si>
    <t>020805</t>
  </si>
  <si>
    <t>02G308</t>
  </si>
  <si>
    <t>020806</t>
  </si>
  <si>
    <t>02G208</t>
  </si>
  <si>
    <t>020807</t>
  </si>
  <si>
    <t>020808</t>
  </si>
  <si>
    <t>020809</t>
  </si>
  <si>
    <t>020810</t>
  </si>
  <si>
    <t>020811</t>
  </si>
  <si>
    <t>020812</t>
  </si>
  <si>
    <t>020813</t>
  </si>
  <si>
    <t>020814</t>
  </si>
  <si>
    <t>02G109</t>
  </si>
  <si>
    <t>020901</t>
  </si>
  <si>
    <t>02G209</t>
  </si>
  <si>
    <t>020902</t>
  </si>
  <si>
    <t>020903</t>
  </si>
  <si>
    <t>020904</t>
  </si>
  <si>
    <t>020905</t>
  </si>
  <si>
    <t>020906</t>
  </si>
  <si>
    <t>02G309</t>
  </si>
  <si>
    <t>020907</t>
  </si>
  <si>
    <t>020908</t>
  </si>
  <si>
    <t>02G110</t>
  </si>
  <si>
    <t>021001</t>
  </si>
  <si>
    <t>021002</t>
  </si>
  <si>
    <t>02G310</t>
  </si>
  <si>
    <t>021003</t>
  </si>
  <si>
    <t>02G210</t>
  </si>
  <si>
    <t>021004</t>
  </si>
  <si>
    <t>021005</t>
  </si>
  <si>
    <t>021006</t>
  </si>
  <si>
    <t>021007</t>
  </si>
  <si>
    <t>02G111</t>
  </si>
  <si>
    <t>021101</t>
  </si>
  <si>
    <t>02G211</t>
  </si>
  <si>
    <t>021102</t>
  </si>
  <si>
    <t>021103</t>
  </si>
  <si>
    <t>02G311</t>
  </si>
  <si>
    <t>021104</t>
  </si>
  <si>
    <t>02G312</t>
  </si>
  <si>
    <t>021201</t>
  </si>
  <si>
    <t>021202</t>
  </si>
  <si>
    <t>021203</t>
  </si>
  <si>
    <t>021204</t>
  </si>
  <si>
    <t>021205</t>
  </si>
  <si>
    <t>02G213</t>
  </si>
  <si>
    <t>021301</t>
  </si>
  <si>
    <t>021302</t>
  </si>
  <si>
    <t>02G313</t>
  </si>
  <si>
    <t>021303</t>
  </si>
  <si>
    <t>02G114</t>
  </si>
  <si>
    <t>021401</t>
  </si>
  <si>
    <t>02G314</t>
  </si>
  <si>
    <t>021402</t>
  </si>
  <si>
    <t>02G214</t>
  </si>
  <si>
    <t>021403</t>
  </si>
  <si>
    <t>021404</t>
  </si>
  <si>
    <t>021405</t>
  </si>
  <si>
    <t>021406</t>
  </si>
  <si>
    <t>021407</t>
  </si>
  <si>
    <t>021408</t>
  </si>
  <si>
    <t>02G115</t>
  </si>
  <si>
    <t>021501</t>
  </si>
  <si>
    <t>02G215</t>
  </si>
  <si>
    <t>021502</t>
  </si>
  <si>
    <t>02G315</t>
  </si>
  <si>
    <t>021503</t>
  </si>
  <si>
    <t>021504</t>
  </si>
  <si>
    <t>02G316</t>
  </si>
  <si>
    <t>021601</t>
  </si>
  <si>
    <t>02G216</t>
  </si>
  <si>
    <t>021602</t>
  </si>
  <si>
    <t>021603</t>
  </si>
  <si>
    <t>021604</t>
  </si>
  <si>
    <t>021605</t>
  </si>
  <si>
    <t>021606</t>
  </si>
  <si>
    <t>02G217</t>
  </si>
  <si>
    <t>021701</t>
  </si>
  <si>
    <t>021702</t>
  </si>
  <si>
    <t>021703</t>
  </si>
  <si>
    <t>02G317</t>
  </si>
  <si>
    <t>021704</t>
  </si>
  <si>
    <t>021705</t>
  </si>
  <si>
    <t>02G218</t>
  </si>
  <si>
    <t>021801</t>
  </si>
  <si>
    <t>021802</t>
  </si>
  <si>
    <t>021803</t>
  </si>
  <si>
    <t>02G318</t>
  </si>
  <si>
    <t>021804</t>
  </si>
  <si>
    <t>021805</t>
  </si>
  <si>
    <t>02G119</t>
  </si>
  <si>
    <t>021901</t>
  </si>
  <si>
    <t>021902</t>
  </si>
  <si>
    <t>02G219</t>
  </si>
  <si>
    <t>021903</t>
  </si>
  <si>
    <t>02G319</t>
  </si>
  <si>
    <t>021904</t>
  </si>
  <si>
    <t>021905</t>
  </si>
  <si>
    <t>021906</t>
  </si>
  <si>
    <t>021907</t>
  </si>
  <si>
    <t>021908</t>
  </si>
  <si>
    <t>02G320</t>
  </si>
  <si>
    <t>022001</t>
  </si>
  <si>
    <t>022002</t>
  </si>
  <si>
    <t>022003</t>
  </si>
  <si>
    <t>02G220</t>
  </si>
  <si>
    <t>022004</t>
  </si>
  <si>
    <t>022005</t>
  </si>
  <si>
    <t>022006</t>
  </si>
  <si>
    <t>02G121</t>
  </si>
  <si>
    <t>022101</t>
  </si>
  <si>
    <t>022102</t>
  </si>
  <si>
    <t>022103</t>
  </si>
  <si>
    <t>02G221</t>
  </si>
  <si>
    <t>022104</t>
  </si>
  <si>
    <t>02G321</t>
  </si>
  <si>
    <t>022105</t>
  </si>
  <si>
    <t>022106</t>
  </si>
  <si>
    <t>022107</t>
  </si>
  <si>
    <t>022108</t>
  </si>
  <si>
    <t>02G322</t>
  </si>
  <si>
    <t>022201</t>
  </si>
  <si>
    <t>02G222</t>
  </si>
  <si>
    <t>022202</t>
  </si>
  <si>
    <t>022203</t>
  </si>
  <si>
    <t>02G223</t>
  </si>
  <si>
    <t>022301</t>
  </si>
  <si>
    <t>022302</t>
  </si>
  <si>
    <t>022303</t>
  </si>
  <si>
    <t>02G323</t>
  </si>
  <si>
    <t>022304</t>
  </si>
  <si>
    <t>022305</t>
  </si>
  <si>
    <t>022306</t>
  </si>
  <si>
    <t>022307</t>
  </si>
  <si>
    <t>022308</t>
  </si>
  <si>
    <t>022309</t>
  </si>
  <si>
    <t>02G324</t>
  </si>
  <si>
    <t>022401</t>
  </si>
  <si>
    <t>02G224</t>
  </si>
  <si>
    <t>022402</t>
  </si>
  <si>
    <t>022403</t>
  </si>
  <si>
    <t>022404</t>
  </si>
  <si>
    <t>022405</t>
  </si>
  <si>
    <t>022406</t>
  </si>
  <si>
    <t>022407</t>
  </si>
  <si>
    <t>02G125</t>
  </si>
  <si>
    <t>022501</t>
  </si>
  <si>
    <t>022502</t>
  </si>
  <si>
    <t>02G325</t>
  </si>
  <si>
    <t>022503</t>
  </si>
  <si>
    <t>022504</t>
  </si>
  <si>
    <t>02G225</t>
  </si>
  <si>
    <t>022505</t>
  </si>
  <si>
    <t>022506</t>
  </si>
  <si>
    <t>022507</t>
  </si>
  <si>
    <t>02G126</t>
  </si>
  <si>
    <t>022601</t>
  </si>
  <si>
    <t>022602</t>
  </si>
  <si>
    <t>02G226</t>
  </si>
  <si>
    <t>022603</t>
  </si>
  <si>
    <t>02G326</t>
  </si>
  <si>
    <t>022604</t>
  </si>
  <si>
    <t>022605</t>
  </si>
  <si>
    <t>022606</t>
  </si>
  <si>
    <t>04G101</t>
  </si>
  <si>
    <t>040101</t>
  </si>
  <si>
    <t>040102</t>
  </si>
  <si>
    <t>040103</t>
  </si>
  <si>
    <t>04G201</t>
  </si>
  <si>
    <t>040104</t>
  </si>
  <si>
    <t>040105</t>
  </si>
  <si>
    <t>040106</t>
  </si>
  <si>
    <t>040107</t>
  </si>
  <si>
    <t>040108</t>
  </si>
  <si>
    <t>040109</t>
  </si>
  <si>
    <t>04G102</t>
  </si>
  <si>
    <t>040201</t>
  </si>
  <si>
    <t>04G202</t>
  </si>
  <si>
    <t>040202</t>
  </si>
  <si>
    <t>040203</t>
  </si>
  <si>
    <t>040204</t>
  </si>
  <si>
    <t>04G302</t>
  </si>
  <si>
    <t>040205</t>
  </si>
  <si>
    <t>040206</t>
  </si>
  <si>
    <t>040207</t>
  </si>
  <si>
    <t>040208</t>
  </si>
  <si>
    <t>040209</t>
  </si>
  <si>
    <t>040210</t>
  </si>
  <si>
    <t>04G203</t>
  </si>
  <si>
    <t>040301</t>
  </si>
  <si>
    <t>040302</t>
  </si>
  <si>
    <t>040303</t>
  </si>
  <si>
    <t>04G303</t>
  </si>
  <si>
    <t>040304</t>
  </si>
  <si>
    <t>040305</t>
  </si>
  <si>
    <t>040306</t>
  </si>
  <si>
    <t>040307</t>
  </si>
  <si>
    <t>040308</t>
  </si>
  <si>
    <t>04G104</t>
  </si>
  <si>
    <t>040401</t>
  </si>
  <si>
    <t>04G204</t>
  </si>
  <si>
    <t>040402</t>
  </si>
  <si>
    <t>040403</t>
  </si>
  <si>
    <t>040404</t>
  </si>
  <si>
    <t>040405</t>
  </si>
  <si>
    <t>040406</t>
  </si>
  <si>
    <t>040407</t>
  </si>
  <si>
    <t>04G105</t>
  </si>
  <si>
    <t>040501</t>
  </si>
  <si>
    <t>04G205</t>
  </si>
  <si>
    <t>040502</t>
  </si>
  <si>
    <t>040503</t>
  </si>
  <si>
    <t>04G305</t>
  </si>
  <si>
    <t>040504</t>
  </si>
  <si>
    <t>040505</t>
  </si>
  <si>
    <t>040506</t>
  </si>
  <si>
    <t>04G206</t>
  </si>
  <si>
    <t>040601</t>
  </si>
  <si>
    <t>040602</t>
  </si>
  <si>
    <t>04G306</t>
  </si>
  <si>
    <t>040603</t>
  </si>
  <si>
    <t>040604</t>
  </si>
  <si>
    <t>040605</t>
  </si>
  <si>
    <t>040606</t>
  </si>
  <si>
    <t>04G107</t>
  </si>
  <si>
    <t>040701</t>
  </si>
  <si>
    <t>04G207</t>
  </si>
  <si>
    <t>040702</t>
  </si>
  <si>
    <t>04G307</t>
  </si>
  <si>
    <t>040703</t>
  </si>
  <si>
    <t>040704</t>
  </si>
  <si>
    <t>040705</t>
  </si>
  <si>
    <t>040706</t>
  </si>
  <si>
    <t>040707</t>
  </si>
  <si>
    <t>040708</t>
  </si>
  <si>
    <t>040709</t>
  </si>
  <si>
    <t>04G108</t>
  </si>
  <si>
    <t>040801</t>
  </si>
  <si>
    <t>04G208</t>
  </si>
  <si>
    <t>040802</t>
  </si>
  <si>
    <t>040803</t>
  </si>
  <si>
    <t>04G308</t>
  </si>
  <si>
    <t>040804</t>
  </si>
  <si>
    <t>040805</t>
  </si>
  <si>
    <t>040806</t>
  </si>
  <si>
    <t>040807</t>
  </si>
  <si>
    <t>040808</t>
  </si>
  <si>
    <t>040809</t>
  </si>
  <si>
    <t>04G209</t>
  </si>
  <si>
    <t>040901</t>
  </si>
  <si>
    <t>040902</t>
  </si>
  <si>
    <t>04G309</t>
  </si>
  <si>
    <t>040903</t>
  </si>
  <si>
    <t>040904</t>
  </si>
  <si>
    <t>04G310</t>
  </si>
  <si>
    <t>041001</t>
  </si>
  <si>
    <t>041002</t>
  </si>
  <si>
    <t>041003</t>
  </si>
  <si>
    <t>04G210</t>
  </si>
  <si>
    <t>041004</t>
  </si>
  <si>
    <t>041005</t>
  </si>
  <si>
    <t>04G111</t>
  </si>
  <si>
    <t>041101</t>
  </si>
  <si>
    <t>04G211</t>
  </si>
  <si>
    <t>041102</t>
  </si>
  <si>
    <t>041103</t>
  </si>
  <si>
    <t>041104</t>
  </si>
  <si>
    <t>04G311</t>
  </si>
  <si>
    <t>041105</t>
  </si>
  <si>
    <t>041106</t>
  </si>
  <si>
    <t>041107</t>
  </si>
  <si>
    <t>04G112</t>
  </si>
  <si>
    <t>041201</t>
  </si>
  <si>
    <t>04G212</t>
  </si>
  <si>
    <t>041202</t>
  </si>
  <si>
    <t>041203</t>
  </si>
  <si>
    <t>041204</t>
  </si>
  <si>
    <t>041205</t>
  </si>
  <si>
    <t>041206</t>
  </si>
  <si>
    <t>04G313</t>
  </si>
  <si>
    <t>041301</t>
  </si>
  <si>
    <t>041302</t>
  </si>
  <si>
    <t>04G213</t>
  </si>
  <si>
    <t>041303</t>
  </si>
  <si>
    <t>041304</t>
  </si>
  <si>
    <t>04G214</t>
  </si>
  <si>
    <t>041401</t>
  </si>
  <si>
    <t>041402</t>
  </si>
  <si>
    <t>041403</t>
  </si>
  <si>
    <t>041404</t>
  </si>
  <si>
    <t>041405</t>
  </si>
  <si>
    <t>04G314</t>
  </si>
  <si>
    <t>041406</t>
  </si>
  <si>
    <t>041407</t>
  </si>
  <si>
    <t>041408</t>
  </si>
  <si>
    <t>041409</t>
  </si>
  <si>
    <t>041410</t>
  </si>
  <si>
    <t>041411</t>
  </si>
  <si>
    <t>04G115</t>
  </si>
  <si>
    <t>041501</t>
  </si>
  <si>
    <t>04G215</t>
  </si>
  <si>
    <t>041502</t>
  </si>
  <si>
    <t>041503</t>
  </si>
  <si>
    <t>041504</t>
  </si>
  <si>
    <t>041505</t>
  </si>
  <si>
    <t>041506</t>
  </si>
  <si>
    <t>041507</t>
  </si>
  <si>
    <t>041508</t>
  </si>
  <si>
    <t>041509</t>
  </si>
  <si>
    <t>04G216</t>
  </si>
  <si>
    <t>041601</t>
  </si>
  <si>
    <t>041602</t>
  </si>
  <si>
    <t>041603</t>
  </si>
  <si>
    <t>041604</t>
  </si>
  <si>
    <t>041605</t>
  </si>
  <si>
    <t>04G316</t>
  </si>
  <si>
    <t>041606</t>
  </si>
  <si>
    <t>04G117</t>
  </si>
  <si>
    <t>041701</t>
  </si>
  <si>
    <t>04G217</t>
  </si>
  <si>
    <t>041702</t>
  </si>
  <si>
    <t>041703</t>
  </si>
  <si>
    <t>041704</t>
  </si>
  <si>
    <t>041705</t>
  </si>
  <si>
    <t>04G118</t>
  </si>
  <si>
    <t>041801</t>
  </si>
  <si>
    <t>04G218</t>
  </si>
  <si>
    <t>041802</t>
  </si>
  <si>
    <t>041803</t>
  </si>
  <si>
    <t>04G318</t>
  </si>
  <si>
    <t>041804</t>
  </si>
  <si>
    <t>041805</t>
  </si>
  <si>
    <t>041806</t>
  </si>
  <si>
    <t>041807</t>
  </si>
  <si>
    <t>041808</t>
  </si>
  <si>
    <t>041809</t>
  </si>
  <si>
    <t>041810</t>
  </si>
  <si>
    <t>041811</t>
  </si>
  <si>
    <t>041812</t>
  </si>
  <si>
    <t>041813</t>
  </si>
  <si>
    <t>04G319</t>
  </si>
  <si>
    <t>041901</t>
  </si>
  <si>
    <t>04G219</t>
  </si>
  <si>
    <t>041902</t>
  </si>
  <si>
    <t>041903</t>
  </si>
  <si>
    <t>041904</t>
  </si>
  <si>
    <t>041905</t>
  </si>
  <si>
    <t>041906</t>
  </si>
  <si>
    <t>06G101</t>
  </si>
  <si>
    <t>060101</t>
  </si>
  <si>
    <t>060102</t>
  </si>
  <si>
    <t>06G201</t>
  </si>
  <si>
    <t>060103</t>
  </si>
  <si>
    <t>060104</t>
  </si>
  <si>
    <t>060105</t>
  </si>
  <si>
    <t>060106</t>
  </si>
  <si>
    <t>060107</t>
  </si>
  <si>
    <t>060108</t>
  </si>
  <si>
    <t>060109</t>
  </si>
  <si>
    <t>060110</t>
  </si>
  <si>
    <t>060111</t>
  </si>
  <si>
    <t>060112</t>
  </si>
  <si>
    <t>060113</t>
  </si>
  <si>
    <t>060114</t>
  </si>
  <si>
    <t>060115</t>
  </si>
  <si>
    <t>060116</t>
  </si>
  <si>
    <t>060117</t>
  </si>
  <si>
    <t>060118</t>
  </si>
  <si>
    <t>060119</t>
  </si>
  <si>
    <t>06G102</t>
  </si>
  <si>
    <t>060201</t>
  </si>
  <si>
    <t>06G202</t>
  </si>
  <si>
    <t>060202</t>
  </si>
  <si>
    <t>060203</t>
  </si>
  <si>
    <t>060204</t>
  </si>
  <si>
    <t>06G302</t>
  </si>
  <si>
    <t>060205</t>
  </si>
  <si>
    <t>060206</t>
  </si>
  <si>
    <t>060207</t>
  </si>
  <si>
    <t>060208</t>
  </si>
  <si>
    <t>060209</t>
  </si>
  <si>
    <t>060210</t>
  </si>
  <si>
    <t>060211</t>
  </si>
  <si>
    <t>060212</t>
  </si>
  <si>
    <t>060213</t>
  </si>
  <si>
    <t>060214</t>
  </si>
  <si>
    <t>06G103</t>
  </si>
  <si>
    <t>060301</t>
  </si>
  <si>
    <t>06G203</t>
  </si>
  <si>
    <t>060302</t>
  </si>
  <si>
    <t>060303</t>
  </si>
  <si>
    <t>060304</t>
  </si>
  <si>
    <t>060305</t>
  </si>
  <si>
    <t>060306</t>
  </si>
  <si>
    <t>060307</t>
  </si>
  <si>
    <t>060308</t>
  </si>
  <si>
    <t>060309</t>
  </si>
  <si>
    <t>060310</t>
  </si>
  <si>
    <t>06G303</t>
  </si>
  <si>
    <t>060311</t>
  </si>
  <si>
    <t>060312</t>
  </si>
  <si>
    <t>060313</t>
  </si>
  <si>
    <t>060314</t>
  </si>
  <si>
    <t>060315</t>
  </si>
  <si>
    <t>06G104</t>
  </si>
  <si>
    <t>060401</t>
  </si>
  <si>
    <t>06G204</t>
  </si>
  <si>
    <t>060402</t>
  </si>
  <si>
    <t>060403</t>
  </si>
  <si>
    <t>060404</t>
  </si>
  <si>
    <t>060405</t>
  </si>
  <si>
    <t>060406</t>
  </si>
  <si>
    <t>060407</t>
  </si>
  <si>
    <t>060408</t>
  </si>
  <si>
    <t>06G205</t>
  </si>
  <si>
    <t>060501</t>
  </si>
  <si>
    <t>060502</t>
  </si>
  <si>
    <t>060503</t>
  </si>
  <si>
    <t>060504</t>
  </si>
  <si>
    <t>06G305</t>
  </si>
  <si>
    <t>060505</t>
  </si>
  <si>
    <t>060506</t>
  </si>
  <si>
    <t>060507</t>
  </si>
  <si>
    <t>06G106</t>
  </si>
  <si>
    <t>060601</t>
  </si>
  <si>
    <t>06G206</t>
  </si>
  <si>
    <t>060602</t>
  </si>
  <si>
    <t>060603</t>
  </si>
  <si>
    <t>06G306</t>
  </si>
  <si>
    <t>060604</t>
  </si>
  <si>
    <t>060605</t>
  </si>
  <si>
    <t>060606</t>
  </si>
  <si>
    <t>060607</t>
  </si>
  <si>
    <t>060609</t>
  </si>
  <si>
    <t>060610</t>
  </si>
  <si>
    <t>060611</t>
  </si>
  <si>
    <t>06G107</t>
  </si>
  <si>
    <t>060701</t>
  </si>
  <si>
    <t>06G307</t>
  </si>
  <si>
    <t>060702</t>
  </si>
  <si>
    <t>06G207</t>
  </si>
  <si>
    <t>060703</t>
  </si>
  <si>
    <t>060704</t>
  </si>
  <si>
    <t>060705</t>
  </si>
  <si>
    <t>060706</t>
  </si>
  <si>
    <t>060707</t>
  </si>
  <si>
    <t>060708</t>
  </si>
  <si>
    <t>060709</t>
  </si>
  <si>
    <t>060710</t>
  </si>
  <si>
    <t>06G108</t>
  </si>
  <si>
    <t>060801</t>
  </si>
  <si>
    <t>06G208</t>
  </si>
  <si>
    <t>060802</t>
  </si>
  <si>
    <t>060803</t>
  </si>
  <si>
    <t>060804</t>
  </si>
  <si>
    <t>06G308</t>
  </si>
  <si>
    <t>060805</t>
  </si>
  <si>
    <t>060806</t>
  </si>
  <si>
    <t>060807</t>
  </si>
  <si>
    <t>060808</t>
  </si>
  <si>
    <t>060809</t>
  </si>
  <si>
    <t>060810</t>
  </si>
  <si>
    <t>060811</t>
  </si>
  <si>
    <t>060812</t>
  </si>
  <si>
    <t>060813</t>
  </si>
  <si>
    <t>06G309</t>
  </si>
  <si>
    <t>060901</t>
  </si>
  <si>
    <t>06G209</t>
  </si>
  <si>
    <t>060902</t>
  </si>
  <si>
    <t>060903</t>
  </si>
  <si>
    <t>060904</t>
  </si>
  <si>
    <t>060905</t>
  </si>
  <si>
    <t>060906</t>
  </si>
  <si>
    <t>060907</t>
  </si>
  <si>
    <t>060908</t>
  </si>
  <si>
    <t>060909</t>
  </si>
  <si>
    <t>060910</t>
  </si>
  <si>
    <t>060911</t>
  </si>
  <si>
    <t>060912</t>
  </si>
  <si>
    <t>060913</t>
  </si>
  <si>
    <t>060914</t>
  </si>
  <si>
    <t>060915</t>
  </si>
  <si>
    <t>060916</t>
  </si>
  <si>
    <t>06G210</t>
  </si>
  <si>
    <t>061001</t>
  </si>
  <si>
    <t>061002</t>
  </si>
  <si>
    <t>06G310</t>
  </si>
  <si>
    <t>061003</t>
  </si>
  <si>
    <t>061004</t>
  </si>
  <si>
    <t>061005</t>
  </si>
  <si>
    <t>061006</t>
  </si>
  <si>
    <t>06G111</t>
  </si>
  <si>
    <t>061101</t>
  </si>
  <si>
    <t>061102</t>
  </si>
  <si>
    <t>06G211</t>
  </si>
  <si>
    <t>061103</t>
  </si>
  <si>
    <t>061104</t>
  </si>
  <si>
    <t>061105</t>
  </si>
  <si>
    <t>061106</t>
  </si>
  <si>
    <t>061107</t>
  </si>
  <si>
    <t>061108</t>
  </si>
  <si>
    <t>061109</t>
  </si>
  <si>
    <t>061110</t>
  </si>
  <si>
    <t>061111</t>
  </si>
  <si>
    <t>06G212</t>
  </si>
  <si>
    <t>061201</t>
  </si>
  <si>
    <t>06G312</t>
  </si>
  <si>
    <t>061202</t>
  </si>
  <si>
    <t>061203</t>
  </si>
  <si>
    <t>061204</t>
  </si>
  <si>
    <t>061205</t>
  </si>
  <si>
    <t>061206</t>
  </si>
  <si>
    <t>061207</t>
  </si>
  <si>
    <t>06G213</t>
  </si>
  <si>
    <t>061301</t>
  </si>
  <si>
    <t>061302</t>
  </si>
  <si>
    <t>061303</t>
  </si>
  <si>
    <t>06G313</t>
  </si>
  <si>
    <t>061304</t>
  </si>
  <si>
    <t>061305</t>
  </si>
  <si>
    <t>061306</t>
  </si>
  <si>
    <t>061307</t>
  </si>
  <si>
    <t>06G114</t>
  </si>
  <si>
    <t>061401</t>
  </si>
  <si>
    <t>06G214</t>
  </si>
  <si>
    <t>061402</t>
  </si>
  <si>
    <t>061403</t>
  </si>
  <si>
    <t>06G314</t>
  </si>
  <si>
    <t>061404</t>
  </si>
  <si>
    <t>061405</t>
  </si>
  <si>
    <t>061406</t>
  </si>
  <si>
    <t>061407</t>
  </si>
  <si>
    <t>061408</t>
  </si>
  <si>
    <t>061409</t>
  </si>
  <si>
    <t>061410</t>
  </si>
  <si>
    <t>061411</t>
  </si>
  <si>
    <t>06G115</t>
  </si>
  <si>
    <t>061501</t>
  </si>
  <si>
    <t>06G215</t>
  </si>
  <si>
    <t>061502</t>
  </si>
  <si>
    <t>061503</t>
  </si>
  <si>
    <t>061504</t>
  </si>
  <si>
    <t>061505</t>
  </si>
  <si>
    <t>061506</t>
  </si>
  <si>
    <t>061507</t>
  </si>
  <si>
    <t>061508</t>
  </si>
  <si>
    <t>06G116</t>
  </si>
  <si>
    <t>061601</t>
  </si>
  <si>
    <t>06G216</t>
  </si>
  <si>
    <t>061602</t>
  </si>
  <si>
    <t>061603</t>
  </si>
  <si>
    <t>06G316</t>
  </si>
  <si>
    <t>061604</t>
  </si>
  <si>
    <t>061605</t>
  </si>
  <si>
    <t>061606</t>
  </si>
  <si>
    <t>06G117</t>
  </si>
  <si>
    <t>061701</t>
  </si>
  <si>
    <t>06G217</t>
  </si>
  <si>
    <t>061702</t>
  </si>
  <si>
    <t>06G317</t>
  </si>
  <si>
    <t>061703</t>
  </si>
  <si>
    <t>061704</t>
  </si>
  <si>
    <t>061705</t>
  </si>
  <si>
    <t>06G118</t>
  </si>
  <si>
    <t>061801</t>
  </si>
  <si>
    <t>06G218</t>
  </si>
  <si>
    <t>061802</t>
  </si>
  <si>
    <t>061803</t>
  </si>
  <si>
    <t>061804</t>
  </si>
  <si>
    <t>06G318</t>
  </si>
  <si>
    <t>061805</t>
  </si>
  <si>
    <t>061806</t>
  </si>
  <si>
    <t>061807</t>
  </si>
  <si>
    <t>061808</t>
  </si>
  <si>
    <t>061809</t>
  </si>
  <si>
    <t>061810</t>
  </si>
  <si>
    <t>061811</t>
  </si>
  <si>
    <t>061812</t>
  </si>
  <si>
    <t>061813</t>
  </si>
  <si>
    <t>06G119</t>
  </si>
  <si>
    <t>061901</t>
  </si>
  <si>
    <t>06G219</t>
  </si>
  <si>
    <t>061902</t>
  </si>
  <si>
    <t>061903</t>
  </si>
  <si>
    <t>061904</t>
  </si>
  <si>
    <t>061905</t>
  </si>
  <si>
    <t>061906</t>
  </si>
  <si>
    <t>061907</t>
  </si>
  <si>
    <t>061908</t>
  </si>
  <si>
    <t>06G220</t>
  </si>
  <si>
    <t>062001</t>
  </si>
  <si>
    <t>062002</t>
  </si>
  <si>
    <t>062003</t>
  </si>
  <si>
    <t>06G320</t>
  </si>
  <si>
    <t>062004</t>
  </si>
  <si>
    <t>062005</t>
  </si>
  <si>
    <t>062006</t>
  </si>
  <si>
    <t>062007</t>
  </si>
  <si>
    <t>062008</t>
  </si>
  <si>
    <t>062009</t>
  </si>
  <si>
    <t>062010</t>
  </si>
  <si>
    <t>062011</t>
  </si>
  <si>
    <t>062012</t>
  </si>
  <si>
    <t>062013</t>
  </si>
  <si>
    <t>062014</t>
  </si>
  <si>
    <t>062015</t>
  </si>
  <si>
    <t>08G101</t>
  </si>
  <si>
    <t>080101</t>
  </si>
  <si>
    <t>08G201</t>
  </si>
  <si>
    <t>080102</t>
  </si>
  <si>
    <t>080103</t>
  </si>
  <si>
    <t>080104</t>
  </si>
  <si>
    <t>080105</t>
  </si>
  <si>
    <t>080106</t>
  </si>
  <si>
    <t>08G301</t>
  </si>
  <si>
    <t>080107</t>
  </si>
  <si>
    <t>08G102</t>
  </si>
  <si>
    <t>080201</t>
  </si>
  <si>
    <t>08G202</t>
  </si>
  <si>
    <t>080202</t>
  </si>
  <si>
    <t>080203</t>
  </si>
  <si>
    <t>080204</t>
  </si>
  <si>
    <t>080205</t>
  </si>
  <si>
    <t>08G302</t>
  </si>
  <si>
    <t>080206</t>
  </si>
  <si>
    <t>080207</t>
  </si>
  <si>
    <t>08G203</t>
  </si>
  <si>
    <t>080301</t>
  </si>
  <si>
    <t>08G303</t>
  </si>
  <si>
    <t>080302</t>
  </si>
  <si>
    <t>080303</t>
  </si>
  <si>
    <t>080304</t>
  </si>
  <si>
    <t>080305</t>
  </si>
  <si>
    <t>080306</t>
  </si>
  <si>
    <t>08G104</t>
  </si>
  <si>
    <t>080401</t>
  </si>
  <si>
    <t>08G304</t>
  </si>
  <si>
    <t>080402</t>
  </si>
  <si>
    <t>08G204</t>
  </si>
  <si>
    <t>080403</t>
  </si>
  <si>
    <t>080404</t>
  </si>
  <si>
    <t>080405</t>
  </si>
  <si>
    <t>080406</t>
  </si>
  <si>
    <t>080407</t>
  </si>
  <si>
    <t>080408</t>
  </si>
  <si>
    <t>08G305</t>
  </si>
  <si>
    <t>080501</t>
  </si>
  <si>
    <t>08G205</t>
  </si>
  <si>
    <t>080502</t>
  </si>
  <si>
    <t>080503</t>
  </si>
  <si>
    <t>080504</t>
  </si>
  <si>
    <t>080505</t>
  </si>
  <si>
    <t>08G306</t>
  </si>
  <si>
    <t>080601</t>
  </si>
  <si>
    <t>080602</t>
  </si>
  <si>
    <t>08G206</t>
  </si>
  <si>
    <t>080603</t>
  </si>
  <si>
    <t>080604</t>
  </si>
  <si>
    <t>080605</t>
  </si>
  <si>
    <t>08G207</t>
  </si>
  <si>
    <t>080701</t>
  </si>
  <si>
    <t>08G307</t>
  </si>
  <si>
    <t>080702</t>
  </si>
  <si>
    <t>080703</t>
  </si>
  <si>
    <t>080704</t>
  </si>
  <si>
    <t>080705</t>
  </si>
  <si>
    <t>08G208</t>
  </si>
  <si>
    <t>080801</t>
  </si>
  <si>
    <t>080802</t>
  </si>
  <si>
    <t>080803</t>
  </si>
  <si>
    <t>080804</t>
  </si>
  <si>
    <t>08G308</t>
  </si>
  <si>
    <t>080805</t>
  </si>
  <si>
    <t>080806</t>
  </si>
  <si>
    <t>08G309</t>
  </si>
  <si>
    <t>080901</t>
  </si>
  <si>
    <t>08G209</t>
  </si>
  <si>
    <t>080902</t>
  </si>
  <si>
    <t>080903</t>
  </si>
  <si>
    <t>080904</t>
  </si>
  <si>
    <t>080905</t>
  </si>
  <si>
    <t>080906</t>
  </si>
  <si>
    <t>080907</t>
  </si>
  <si>
    <t>080908</t>
  </si>
  <si>
    <t>080909</t>
  </si>
  <si>
    <t>08G110</t>
  </si>
  <si>
    <t>081001</t>
  </si>
  <si>
    <t>081002</t>
  </si>
  <si>
    <t>08G210</t>
  </si>
  <si>
    <t>081003</t>
  </si>
  <si>
    <t>08G310</t>
  </si>
  <si>
    <t>081004</t>
  </si>
  <si>
    <t>081005</t>
  </si>
  <si>
    <t>081006</t>
  </si>
  <si>
    <t>081007</t>
  </si>
  <si>
    <t>081008</t>
  </si>
  <si>
    <t>081009</t>
  </si>
  <si>
    <t>08G111</t>
  </si>
  <si>
    <t>081101</t>
  </si>
  <si>
    <t>081102</t>
  </si>
  <si>
    <t>08G211</t>
  </si>
  <si>
    <t>081103</t>
  </si>
  <si>
    <t>08G311</t>
  </si>
  <si>
    <t>081104</t>
  </si>
  <si>
    <t>081105</t>
  </si>
  <si>
    <t>081106</t>
  </si>
  <si>
    <t>081107</t>
  </si>
  <si>
    <t>081108</t>
  </si>
  <si>
    <t>081109</t>
  </si>
  <si>
    <t>081110</t>
  </si>
  <si>
    <t>08G312</t>
  </si>
  <si>
    <t>081201</t>
  </si>
  <si>
    <t>081202</t>
  </si>
  <si>
    <t>081203</t>
  </si>
  <si>
    <t>10G101</t>
  </si>
  <si>
    <t>100101</t>
  </si>
  <si>
    <t>10G201</t>
  </si>
  <si>
    <t>100102</t>
  </si>
  <si>
    <t>100103</t>
  </si>
  <si>
    <t>100104</t>
  </si>
  <si>
    <t>100105</t>
  </si>
  <si>
    <t>100106</t>
  </si>
  <si>
    <t>100107</t>
  </si>
  <si>
    <t>10G301</t>
  </si>
  <si>
    <t>100108</t>
  </si>
  <si>
    <t>10G102</t>
  </si>
  <si>
    <t>100201</t>
  </si>
  <si>
    <t>10G202</t>
  </si>
  <si>
    <t>100202</t>
  </si>
  <si>
    <t>100203</t>
  </si>
  <si>
    <t>10G302</t>
  </si>
  <si>
    <t>100204</t>
  </si>
  <si>
    <t>100205</t>
  </si>
  <si>
    <t>100206</t>
  </si>
  <si>
    <t>100207</t>
  </si>
  <si>
    <t>100208</t>
  </si>
  <si>
    <t>100209</t>
  </si>
  <si>
    <t>100210</t>
  </si>
  <si>
    <t>100211</t>
  </si>
  <si>
    <t>10G203</t>
  </si>
  <si>
    <t>100301</t>
  </si>
  <si>
    <t>10G303</t>
  </si>
  <si>
    <t>100302</t>
  </si>
  <si>
    <t>100303</t>
  </si>
  <si>
    <t>100304</t>
  </si>
  <si>
    <t>100305</t>
  </si>
  <si>
    <t>10G104</t>
  </si>
  <si>
    <t>100401</t>
  </si>
  <si>
    <t>10G204</t>
  </si>
  <si>
    <t>100402</t>
  </si>
  <si>
    <t>100403</t>
  </si>
  <si>
    <t>100404</t>
  </si>
  <si>
    <t>100405</t>
  </si>
  <si>
    <t>10G304</t>
  </si>
  <si>
    <t>100406</t>
  </si>
  <si>
    <t>100407</t>
  </si>
  <si>
    <t>100408</t>
  </si>
  <si>
    <t>10G105</t>
  </si>
  <si>
    <t>100501</t>
  </si>
  <si>
    <t>10G205</t>
  </si>
  <si>
    <t>100502</t>
  </si>
  <si>
    <t>100503</t>
  </si>
  <si>
    <t>100504</t>
  </si>
  <si>
    <t>100505</t>
  </si>
  <si>
    <t>100506</t>
  </si>
  <si>
    <t>100507</t>
  </si>
  <si>
    <t>100508</t>
  </si>
  <si>
    <t>100509</t>
  </si>
  <si>
    <t>100510</t>
  </si>
  <si>
    <t>10G206</t>
  </si>
  <si>
    <t>100602</t>
  </si>
  <si>
    <t>100603</t>
  </si>
  <si>
    <t>10G306</t>
  </si>
  <si>
    <t>100607</t>
  </si>
  <si>
    <t>100608</t>
  </si>
  <si>
    <t>100610</t>
  </si>
  <si>
    <t>100611</t>
  </si>
  <si>
    <t>10G207</t>
  </si>
  <si>
    <t>100701</t>
  </si>
  <si>
    <t>10G307</t>
  </si>
  <si>
    <t>100702</t>
  </si>
  <si>
    <t>100703</t>
  </si>
  <si>
    <t>100704</t>
  </si>
  <si>
    <t>100705</t>
  </si>
  <si>
    <t>100706</t>
  </si>
  <si>
    <t>100707</t>
  </si>
  <si>
    <t>100708</t>
  </si>
  <si>
    <t>10G108</t>
  </si>
  <si>
    <t>100801</t>
  </si>
  <si>
    <t>100802</t>
  </si>
  <si>
    <t>10G208</t>
  </si>
  <si>
    <t>100803</t>
  </si>
  <si>
    <t>100804</t>
  </si>
  <si>
    <t>100805</t>
  </si>
  <si>
    <t>10G308</t>
  </si>
  <si>
    <t>100806</t>
  </si>
  <si>
    <t>100807</t>
  </si>
  <si>
    <t>10G309</t>
  </si>
  <si>
    <t>100901</t>
  </si>
  <si>
    <t>10G209</t>
  </si>
  <si>
    <t>100902</t>
  </si>
  <si>
    <t>100903</t>
  </si>
  <si>
    <t>100904</t>
  </si>
  <si>
    <t>100905</t>
  </si>
  <si>
    <t>100906</t>
  </si>
  <si>
    <t>100907</t>
  </si>
  <si>
    <t>100908</t>
  </si>
  <si>
    <t>10G210</t>
  </si>
  <si>
    <t>101001</t>
  </si>
  <si>
    <t>101002</t>
  </si>
  <si>
    <t>101003</t>
  </si>
  <si>
    <t>101004</t>
  </si>
  <si>
    <t>101005</t>
  </si>
  <si>
    <t>101006</t>
  </si>
  <si>
    <t>101007</t>
  </si>
  <si>
    <t>101008</t>
  </si>
  <si>
    <t>10G310</t>
  </si>
  <si>
    <t>101009</t>
  </si>
  <si>
    <t>101010</t>
  </si>
  <si>
    <t>101011</t>
  </si>
  <si>
    <t>10G211</t>
  </si>
  <si>
    <t>101101</t>
  </si>
  <si>
    <t>101102</t>
  </si>
  <si>
    <t>10G311</t>
  </si>
  <si>
    <t>101103</t>
  </si>
  <si>
    <t>101104</t>
  </si>
  <si>
    <t>101105</t>
  </si>
  <si>
    <t>101106</t>
  </si>
  <si>
    <t>10G112</t>
  </si>
  <si>
    <t>101201</t>
  </si>
  <si>
    <t>10G212</t>
  </si>
  <si>
    <t>101202</t>
  </si>
  <si>
    <t>101203</t>
  </si>
  <si>
    <t>101204</t>
  </si>
  <si>
    <t>10G312</t>
  </si>
  <si>
    <t>101205</t>
  </si>
  <si>
    <t>101206</t>
  </si>
  <si>
    <t>101207</t>
  </si>
  <si>
    <t>101208</t>
  </si>
  <si>
    <t>101209</t>
  </si>
  <si>
    <t>101210</t>
  </si>
  <si>
    <t>101211</t>
  </si>
  <si>
    <t>101212</t>
  </si>
  <si>
    <t>101213</t>
  </si>
  <si>
    <t>101214</t>
  </si>
  <si>
    <t>10G113</t>
  </si>
  <si>
    <t>101301</t>
  </si>
  <si>
    <t>10G313</t>
  </si>
  <si>
    <t>101302</t>
  </si>
  <si>
    <t>10G213</t>
  </si>
  <si>
    <t>101303</t>
  </si>
  <si>
    <t>101304</t>
  </si>
  <si>
    <t>101305</t>
  </si>
  <si>
    <t>101306</t>
  </si>
  <si>
    <t>10G114</t>
  </si>
  <si>
    <t>101401</t>
  </si>
  <si>
    <t>10G314</t>
  </si>
  <si>
    <t>101402</t>
  </si>
  <si>
    <t>10G214</t>
  </si>
  <si>
    <t>101403</t>
  </si>
  <si>
    <t>101404</t>
  </si>
  <si>
    <t>101405</t>
  </si>
  <si>
    <t>101406</t>
  </si>
  <si>
    <t>101407</t>
  </si>
  <si>
    <t>101408</t>
  </si>
  <si>
    <t>101409</t>
  </si>
  <si>
    <t>101410</t>
  </si>
  <si>
    <t>101411</t>
  </si>
  <si>
    <t>10G315</t>
  </si>
  <si>
    <t>101501</t>
  </si>
  <si>
    <t>10G215</t>
  </si>
  <si>
    <t>101502</t>
  </si>
  <si>
    <t>101503</t>
  </si>
  <si>
    <t>101504</t>
  </si>
  <si>
    <t>101505</t>
  </si>
  <si>
    <t>101506</t>
  </si>
  <si>
    <t>101507</t>
  </si>
  <si>
    <t>101508</t>
  </si>
  <si>
    <t>101509</t>
  </si>
  <si>
    <t>10G116</t>
  </si>
  <si>
    <t>101601</t>
  </si>
  <si>
    <t>10G216</t>
  </si>
  <si>
    <t>101602</t>
  </si>
  <si>
    <t>101603</t>
  </si>
  <si>
    <t>101604</t>
  </si>
  <si>
    <t>101605</t>
  </si>
  <si>
    <t>101606</t>
  </si>
  <si>
    <t>101607</t>
  </si>
  <si>
    <t>101608</t>
  </si>
  <si>
    <t>101609</t>
  </si>
  <si>
    <t>101610</t>
  </si>
  <si>
    <t>101611</t>
  </si>
  <si>
    <t>10G217</t>
  </si>
  <si>
    <t>101701</t>
  </si>
  <si>
    <t>101702</t>
  </si>
  <si>
    <t>101703</t>
  </si>
  <si>
    <t>101704</t>
  </si>
  <si>
    <t>101705</t>
  </si>
  <si>
    <t>101706</t>
  </si>
  <si>
    <t>101707</t>
  </si>
  <si>
    <t>101708</t>
  </si>
  <si>
    <t>10G317</t>
  </si>
  <si>
    <t>101709</t>
  </si>
  <si>
    <t>101710</t>
  </si>
  <si>
    <t>10G218</t>
  </si>
  <si>
    <t>101801</t>
  </si>
  <si>
    <t>101802</t>
  </si>
  <si>
    <t>101803</t>
  </si>
  <si>
    <t>10G318</t>
  </si>
  <si>
    <t>101804</t>
  </si>
  <si>
    <t>101805</t>
  </si>
  <si>
    <t>101806</t>
  </si>
  <si>
    <t>101807</t>
  </si>
  <si>
    <t>10G119</t>
  </si>
  <si>
    <t>101901</t>
  </si>
  <si>
    <t>10G319</t>
  </si>
  <si>
    <t>101902</t>
  </si>
  <si>
    <t>10G219</t>
  </si>
  <si>
    <t>101903</t>
  </si>
  <si>
    <t>101904</t>
  </si>
  <si>
    <t>10G120</t>
  </si>
  <si>
    <t>102001</t>
  </si>
  <si>
    <t>102002</t>
  </si>
  <si>
    <t>102003</t>
  </si>
  <si>
    <t>10G320</t>
  </si>
  <si>
    <t>102004</t>
  </si>
  <si>
    <t>10G220</t>
  </si>
  <si>
    <t>102005</t>
  </si>
  <si>
    <t>102006</t>
  </si>
  <si>
    <t>102007</t>
  </si>
  <si>
    <t>102008</t>
  </si>
  <si>
    <t>102009</t>
  </si>
  <si>
    <t>10G121</t>
  </si>
  <si>
    <t>102101</t>
  </si>
  <si>
    <t>10G221</t>
  </si>
  <si>
    <t>102102</t>
  </si>
  <si>
    <t>102103</t>
  </si>
  <si>
    <t>102104</t>
  </si>
  <si>
    <t>102105</t>
  </si>
  <si>
    <t>12G101</t>
  </si>
  <si>
    <t>120101</t>
  </si>
  <si>
    <t>12G201</t>
  </si>
  <si>
    <t>120102</t>
  </si>
  <si>
    <t>120103</t>
  </si>
  <si>
    <t>120104</t>
  </si>
  <si>
    <t>120105</t>
  </si>
  <si>
    <t>12G301</t>
  </si>
  <si>
    <t>120106</t>
  </si>
  <si>
    <t>120107</t>
  </si>
  <si>
    <t>120108</t>
  </si>
  <si>
    <t>120109</t>
  </si>
  <si>
    <t>12G202</t>
  </si>
  <si>
    <t>120201</t>
  </si>
  <si>
    <t>12G302</t>
  </si>
  <si>
    <t>120202</t>
  </si>
  <si>
    <t>120203</t>
  </si>
  <si>
    <t>120204</t>
  </si>
  <si>
    <t>120205</t>
  </si>
  <si>
    <t>120206</t>
  </si>
  <si>
    <t>120207</t>
  </si>
  <si>
    <t>12G303</t>
  </si>
  <si>
    <t>120301</t>
  </si>
  <si>
    <t>12G203</t>
  </si>
  <si>
    <t>120302</t>
  </si>
  <si>
    <t>120303</t>
  </si>
  <si>
    <t>120304</t>
  </si>
  <si>
    <t>120305</t>
  </si>
  <si>
    <t>12G204</t>
  </si>
  <si>
    <t>120401</t>
  </si>
  <si>
    <t>12G304</t>
  </si>
  <si>
    <t>120402</t>
  </si>
  <si>
    <t>120403</t>
  </si>
  <si>
    <t>120404</t>
  </si>
  <si>
    <t>120405</t>
  </si>
  <si>
    <t>120406</t>
  </si>
  <si>
    <t>120407</t>
  </si>
  <si>
    <t>12G105</t>
  </si>
  <si>
    <t>120501</t>
  </si>
  <si>
    <t>12G305</t>
  </si>
  <si>
    <t>120502</t>
  </si>
  <si>
    <t>120503</t>
  </si>
  <si>
    <t>12G205</t>
  </si>
  <si>
    <t>120504</t>
  </si>
  <si>
    <t>120505</t>
  </si>
  <si>
    <t>120506</t>
  </si>
  <si>
    <t>120507</t>
  </si>
  <si>
    <t>120508</t>
  </si>
  <si>
    <t>120509</t>
  </si>
  <si>
    <t>120510</t>
  </si>
  <si>
    <t>12G206</t>
  </si>
  <si>
    <t>120601</t>
  </si>
  <si>
    <t>120602</t>
  </si>
  <si>
    <t>120603</t>
  </si>
  <si>
    <t>120604</t>
  </si>
  <si>
    <t>120605</t>
  </si>
  <si>
    <t>12G306</t>
  </si>
  <si>
    <t>120606</t>
  </si>
  <si>
    <t>120607</t>
  </si>
  <si>
    <t>120608</t>
  </si>
  <si>
    <t>120609</t>
  </si>
  <si>
    <t>120610</t>
  </si>
  <si>
    <t>120611</t>
  </si>
  <si>
    <t>120612</t>
  </si>
  <si>
    <t>120613</t>
  </si>
  <si>
    <t>120614</t>
  </si>
  <si>
    <t>120615</t>
  </si>
  <si>
    <t>120616</t>
  </si>
  <si>
    <t>120617</t>
  </si>
  <si>
    <t>12G107</t>
  </si>
  <si>
    <t>120701</t>
  </si>
  <si>
    <t>120702</t>
  </si>
  <si>
    <t>12G207</t>
  </si>
  <si>
    <t>120703</t>
  </si>
  <si>
    <t>120704</t>
  </si>
  <si>
    <t>120705</t>
  </si>
  <si>
    <t>120706</t>
  </si>
  <si>
    <t>120707</t>
  </si>
  <si>
    <t>120708</t>
  </si>
  <si>
    <t>120709</t>
  </si>
  <si>
    <t>120710</t>
  </si>
  <si>
    <t>120711</t>
  </si>
  <si>
    <t>120712</t>
  </si>
  <si>
    <t>12G208</t>
  </si>
  <si>
    <t>120801</t>
  </si>
  <si>
    <t>120802</t>
  </si>
  <si>
    <t>120803</t>
  </si>
  <si>
    <t>120804</t>
  </si>
  <si>
    <t>12G308</t>
  </si>
  <si>
    <t>120805</t>
  </si>
  <si>
    <t>120806</t>
  </si>
  <si>
    <t>120807</t>
  </si>
  <si>
    <t>12G309</t>
  </si>
  <si>
    <t>120901</t>
  </si>
  <si>
    <t>12G209</t>
  </si>
  <si>
    <t>120902</t>
  </si>
  <si>
    <t>120903</t>
  </si>
  <si>
    <t>120904</t>
  </si>
  <si>
    <t>120905</t>
  </si>
  <si>
    <t>120906</t>
  </si>
  <si>
    <t>120907</t>
  </si>
  <si>
    <t>120908</t>
  </si>
  <si>
    <t>120909</t>
  </si>
  <si>
    <t>12G110</t>
  </si>
  <si>
    <t>121001</t>
  </si>
  <si>
    <t>12G210</t>
  </si>
  <si>
    <t>121002</t>
  </si>
  <si>
    <t>121003</t>
  </si>
  <si>
    <t>121004</t>
  </si>
  <si>
    <t>121005</t>
  </si>
  <si>
    <t>121006</t>
  </si>
  <si>
    <t>12G310</t>
  </si>
  <si>
    <t>121007</t>
  </si>
  <si>
    <t>121008</t>
  </si>
  <si>
    <t>121009</t>
  </si>
  <si>
    <t>121010</t>
  </si>
  <si>
    <t>121011</t>
  </si>
  <si>
    <t>121012</t>
  </si>
  <si>
    <t>121013</t>
  </si>
  <si>
    <t>121014</t>
  </si>
  <si>
    <t>121015</t>
  </si>
  <si>
    <t>121016</t>
  </si>
  <si>
    <t>12G111</t>
  </si>
  <si>
    <t>121101</t>
  </si>
  <si>
    <t>12G311</t>
  </si>
  <si>
    <t>121102</t>
  </si>
  <si>
    <t>12G211</t>
  </si>
  <si>
    <t>121103</t>
  </si>
  <si>
    <t>121104</t>
  </si>
  <si>
    <t>121105</t>
  </si>
  <si>
    <t>121106</t>
  </si>
  <si>
    <t>121107</t>
  </si>
  <si>
    <t>121108</t>
  </si>
  <si>
    <t>121109</t>
  </si>
  <si>
    <t>121110</t>
  </si>
  <si>
    <t>121111</t>
  </si>
  <si>
    <t>121112</t>
  </si>
  <si>
    <t>121113</t>
  </si>
  <si>
    <t>121114</t>
  </si>
  <si>
    <t>12G112</t>
  </si>
  <si>
    <t>121201</t>
  </si>
  <si>
    <t>12G212</t>
  </si>
  <si>
    <t>121203</t>
  </si>
  <si>
    <t>121204</t>
  </si>
  <si>
    <t>12G312</t>
  </si>
  <si>
    <t>121205</t>
  </si>
  <si>
    <t>121206</t>
  </si>
  <si>
    <t>121207</t>
  </si>
  <si>
    <t>12G113</t>
  </si>
  <si>
    <t>121301</t>
  </si>
  <si>
    <t>12G313</t>
  </si>
  <si>
    <t>121302</t>
  </si>
  <si>
    <t>121303</t>
  </si>
  <si>
    <t>121304</t>
  </si>
  <si>
    <t>12G213</t>
  </si>
  <si>
    <t>121305</t>
  </si>
  <si>
    <t>121306</t>
  </si>
  <si>
    <t>121307</t>
  </si>
  <si>
    <t>121308</t>
  </si>
  <si>
    <t>121309</t>
  </si>
  <si>
    <t>12G214</t>
  </si>
  <si>
    <t>121401</t>
  </si>
  <si>
    <t>12G314</t>
  </si>
  <si>
    <t>121402</t>
  </si>
  <si>
    <t>121403</t>
  </si>
  <si>
    <t>121404</t>
  </si>
  <si>
    <t>121405</t>
  </si>
  <si>
    <t>121406</t>
  </si>
  <si>
    <t>12G115</t>
  </si>
  <si>
    <t>121501</t>
  </si>
  <si>
    <t>121502</t>
  </si>
  <si>
    <t>12G215</t>
  </si>
  <si>
    <t>121503</t>
  </si>
  <si>
    <t>121504</t>
  </si>
  <si>
    <t>121505</t>
  </si>
  <si>
    <t>12G315</t>
  </si>
  <si>
    <t>121506</t>
  </si>
  <si>
    <t>121507</t>
  </si>
  <si>
    <t>121508</t>
  </si>
  <si>
    <t>121509</t>
  </si>
  <si>
    <t>12G316</t>
  </si>
  <si>
    <t>121601</t>
  </si>
  <si>
    <t>12G216</t>
  </si>
  <si>
    <t>121602</t>
  </si>
  <si>
    <t>121603</t>
  </si>
  <si>
    <t>121604</t>
  </si>
  <si>
    <t>121605</t>
  </si>
  <si>
    <t>121606</t>
  </si>
  <si>
    <t>121607</t>
  </si>
  <si>
    <t>121608</t>
  </si>
  <si>
    <t>121609</t>
  </si>
  <si>
    <t>121610</t>
  </si>
  <si>
    <t>121611</t>
  </si>
  <si>
    <t>121612</t>
  </si>
  <si>
    <t>121613</t>
  </si>
  <si>
    <t>121614</t>
  </si>
  <si>
    <t>121615</t>
  </si>
  <si>
    <t>121616</t>
  </si>
  <si>
    <t>12G117</t>
  </si>
  <si>
    <t>121701</t>
  </si>
  <si>
    <t>12G217</t>
  </si>
  <si>
    <t>121702</t>
  </si>
  <si>
    <t>121703</t>
  </si>
  <si>
    <t>121704</t>
  </si>
  <si>
    <t>121705</t>
  </si>
  <si>
    <t>12G318</t>
  </si>
  <si>
    <t>121801</t>
  </si>
  <si>
    <t>12G218</t>
  </si>
  <si>
    <t>121802</t>
  </si>
  <si>
    <t>121803</t>
  </si>
  <si>
    <t>121804</t>
  </si>
  <si>
    <t>121805</t>
  </si>
  <si>
    <t>121806</t>
  </si>
  <si>
    <t>121807</t>
  </si>
  <si>
    <t>121808</t>
  </si>
  <si>
    <t>121809</t>
  </si>
  <si>
    <t>121810</t>
  </si>
  <si>
    <t>12G219</t>
  </si>
  <si>
    <t>121901</t>
  </si>
  <si>
    <t>121902</t>
  </si>
  <si>
    <t>121903</t>
  </si>
  <si>
    <t>12G319</t>
  </si>
  <si>
    <t>121904</t>
  </si>
  <si>
    <t>121905</t>
  </si>
  <si>
    <t>14G301</t>
  </si>
  <si>
    <t>140101</t>
  </si>
  <si>
    <t>14G201</t>
  </si>
  <si>
    <t>140102</t>
  </si>
  <si>
    <t>140103</t>
  </si>
  <si>
    <t>140104</t>
  </si>
  <si>
    <t>140105</t>
  </si>
  <si>
    <t>140106</t>
  </si>
  <si>
    <t>14G102</t>
  </si>
  <si>
    <t>140201</t>
  </si>
  <si>
    <t>14G202</t>
  </si>
  <si>
    <t>140202</t>
  </si>
  <si>
    <t>14G302</t>
  </si>
  <si>
    <t>140203</t>
  </si>
  <si>
    <t>140204</t>
  </si>
  <si>
    <t>140205</t>
  </si>
  <si>
    <t>140206</t>
  </si>
  <si>
    <t>140207</t>
  </si>
  <si>
    <t>140208</t>
  </si>
  <si>
    <t>140209</t>
  </si>
  <si>
    <t>14G103</t>
  </si>
  <si>
    <t>140301</t>
  </si>
  <si>
    <t>140302</t>
  </si>
  <si>
    <t>14G203</t>
  </si>
  <si>
    <t>140303</t>
  </si>
  <si>
    <t>140304</t>
  </si>
  <si>
    <t>140305</t>
  </si>
  <si>
    <t>140306</t>
  </si>
  <si>
    <t>140307</t>
  </si>
  <si>
    <t>140308</t>
  </si>
  <si>
    <t>140309</t>
  </si>
  <si>
    <t>14G303</t>
  </si>
  <si>
    <t>140310</t>
  </si>
  <si>
    <t>140311</t>
  </si>
  <si>
    <t>140312</t>
  </si>
  <si>
    <t>140313</t>
  </si>
  <si>
    <t>140314</t>
  </si>
  <si>
    <t>14G104</t>
  </si>
  <si>
    <t>140401</t>
  </si>
  <si>
    <t>14G204</t>
  </si>
  <si>
    <t>140402</t>
  </si>
  <si>
    <t>140403</t>
  </si>
  <si>
    <t>14G304</t>
  </si>
  <si>
    <t>140404</t>
  </si>
  <si>
    <t>140405</t>
  </si>
  <si>
    <t>14G105</t>
  </si>
  <si>
    <t>140501</t>
  </si>
  <si>
    <t>140502</t>
  </si>
  <si>
    <t>14G205</t>
  </si>
  <si>
    <t>140503</t>
  </si>
  <si>
    <t>14G305</t>
  </si>
  <si>
    <t>140504</t>
  </si>
  <si>
    <t>140505</t>
  </si>
  <si>
    <t>140506</t>
  </si>
  <si>
    <t>14G206</t>
  </si>
  <si>
    <t>140601</t>
  </si>
  <si>
    <t>140602</t>
  </si>
  <si>
    <t>140603</t>
  </si>
  <si>
    <t>140604</t>
  </si>
  <si>
    <t>14G306</t>
  </si>
  <si>
    <t>140605</t>
  </si>
  <si>
    <t>140606</t>
  </si>
  <si>
    <t>140607</t>
  </si>
  <si>
    <t>140608</t>
  </si>
  <si>
    <t>140609</t>
  </si>
  <si>
    <t>140611</t>
  </si>
  <si>
    <t>14G207</t>
  </si>
  <si>
    <t>140701</t>
  </si>
  <si>
    <t>140702</t>
  </si>
  <si>
    <t>140703</t>
  </si>
  <si>
    <t>140704</t>
  </si>
  <si>
    <t>14G307</t>
  </si>
  <si>
    <t>140705</t>
  </si>
  <si>
    <t>140706</t>
  </si>
  <si>
    <t>140707</t>
  </si>
  <si>
    <t>14G108</t>
  </si>
  <si>
    <t>140801</t>
  </si>
  <si>
    <t>14G208</t>
  </si>
  <si>
    <t>140802</t>
  </si>
  <si>
    <t>140803</t>
  </si>
  <si>
    <t>14G308</t>
  </si>
  <si>
    <t>140804</t>
  </si>
  <si>
    <t>140805</t>
  </si>
  <si>
    <t>14G209</t>
  </si>
  <si>
    <t>140901</t>
  </si>
  <si>
    <t>140902</t>
  </si>
  <si>
    <t>14G309</t>
  </si>
  <si>
    <t>140903</t>
  </si>
  <si>
    <t>140904</t>
  </si>
  <si>
    <t>140905</t>
  </si>
  <si>
    <t>140906</t>
  </si>
  <si>
    <t>14G210</t>
  </si>
  <si>
    <t>141001</t>
  </si>
  <si>
    <t>14G310</t>
  </si>
  <si>
    <t>141002</t>
  </si>
  <si>
    <t>141003</t>
  </si>
  <si>
    <t>141004</t>
  </si>
  <si>
    <t>141005</t>
  </si>
  <si>
    <t>141006</t>
  </si>
  <si>
    <t>14G111</t>
  </si>
  <si>
    <t>141101</t>
  </si>
  <si>
    <t>14G211</t>
  </si>
  <si>
    <t>141102</t>
  </si>
  <si>
    <t>141103</t>
  </si>
  <si>
    <t>141104</t>
  </si>
  <si>
    <t>141105</t>
  </si>
  <si>
    <t>141106</t>
  </si>
  <si>
    <t>14G311</t>
  </si>
  <si>
    <t>141107</t>
  </si>
  <si>
    <t>141108</t>
  </si>
  <si>
    <t>141109</t>
  </si>
  <si>
    <t>141110</t>
  </si>
  <si>
    <t>14G112</t>
  </si>
  <si>
    <t>141201</t>
  </si>
  <si>
    <t>14G312</t>
  </si>
  <si>
    <t>141204</t>
  </si>
  <si>
    <t>14G212</t>
  </si>
  <si>
    <t>141205</t>
  </si>
  <si>
    <t>141206</t>
  </si>
  <si>
    <t>141207</t>
  </si>
  <si>
    <t>141208</t>
  </si>
  <si>
    <t>141209</t>
  </si>
  <si>
    <t>141210</t>
  </si>
  <si>
    <t>141211</t>
  </si>
  <si>
    <t>141212</t>
  </si>
  <si>
    <t>141213</t>
  </si>
  <si>
    <t>141214</t>
  </si>
  <si>
    <t>141215</t>
  </si>
  <si>
    <t>14G113</t>
  </si>
  <si>
    <t>141301</t>
  </si>
  <si>
    <t>14G213</t>
  </si>
  <si>
    <t>141302</t>
  </si>
  <si>
    <t>141303</t>
  </si>
  <si>
    <t>141304</t>
  </si>
  <si>
    <t>141305</t>
  </si>
  <si>
    <t>141306</t>
  </si>
  <si>
    <t>141307</t>
  </si>
  <si>
    <t>141308</t>
  </si>
  <si>
    <t>141309</t>
  </si>
  <si>
    <t>141310</t>
  </si>
  <si>
    <t>14G114</t>
  </si>
  <si>
    <t>141401</t>
  </si>
  <si>
    <t>14G214</t>
  </si>
  <si>
    <t>141402</t>
  </si>
  <si>
    <t>141403</t>
  </si>
  <si>
    <t>14G314</t>
  </si>
  <si>
    <t>141404</t>
  </si>
  <si>
    <t>141405</t>
  </si>
  <si>
    <t>141406</t>
  </si>
  <si>
    <t>14G215</t>
  </si>
  <si>
    <t>141501</t>
  </si>
  <si>
    <t>141502</t>
  </si>
  <si>
    <t>141503</t>
  </si>
  <si>
    <t>141504</t>
  </si>
  <si>
    <t>141505</t>
  </si>
  <si>
    <t>141506</t>
  </si>
  <si>
    <t>141507</t>
  </si>
  <si>
    <t>14G315</t>
  </si>
  <si>
    <t>141508</t>
  </si>
  <si>
    <t>141509</t>
  </si>
  <si>
    <t>141510</t>
  </si>
  <si>
    <t>141511</t>
  </si>
  <si>
    <t>14G116</t>
  </si>
  <si>
    <t>141601</t>
  </si>
  <si>
    <t>14G216</t>
  </si>
  <si>
    <t>141602</t>
  </si>
  <si>
    <t>141603</t>
  </si>
  <si>
    <t>14G316</t>
  </si>
  <si>
    <t>141604</t>
  </si>
  <si>
    <t>141605</t>
  </si>
  <si>
    <t>141606</t>
  </si>
  <si>
    <t>141607</t>
  </si>
  <si>
    <t>141608</t>
  </si>
  <si>
    <t>141609</t>
  </si>
  <si>
    <t>141610</t>
  </si>
  <si>
    <t>141611</t>
  </si>
  <si>
    <t>14G117</t>
  </si>
  <si>
    <t>141701</t>
  </si>
  <si>
    <t>141702</t>
  </si>
  <si>
    <t>14G217</t>
  </si>
  <si>
    <t>141703</t>
  </si>
  <si>
    <t>14G317</t>
  </si>
  <si>
    <t>141704</t>
  </si>
  <si>
    <t>141705</t>
  </si>
  <si>
    <t>141706</t>
  </si>
  <si>
    <t>141707</t>
  </si>
  <si>
    <t>141708</t>
  </si>
  <si>
    <t>14G318</t>
  </si>
  <si>
    <t>141801</t>
  </si>
  <si>
    <t>141802</t>
  </si>
  <si>
    <t>14G218</t>
  </si>
  <si>
    <t>141803</t>
  </si>
  <si>
    <t>141804</t>
  </si>
  <si>
    <t>141805</t>
  </si>
  <si>
    <t>141806</t>
  </si>
  <si>
    <t>14G219</t>
  </si>
  <si>
    <t>141901</t>
  </si>
  <si>
    <t>141902</t>
  </si>
  <si>
    <t>141903</t>
  </si>
  <si>
    <t>141904</t>
  </si>
  <si>
    <t>14G319</t>
  </si>
  <si>
    <t>141905</t>
  </si>
  <si>
    <t>141906</t>
  </si>
  <si>
    <t>141907</t>
  </si>
  <si>
    <t>141908</t>
  </si>
  <si>
    <t>141909</t>
  </si>
  <si>
    <t>141910</t>
  </si>
  <si>
    <t>141911</t>
  </si>
  <si>
    <t>141912</t>
  </si>
  <si>
    <t>141913</t>
  </si>
  <si>
    <t>141914</t>
  </si>
  <si>
    <t>141915</t>
  </si>
  <si>
    <t>14G120</t>
  </si>
  <si>
    <t>142001</t>
  </si>
  <si>
    <t>142002</t>
  </si>
  <si>
    <t>14G220</t>
  </si>
  <si>
    <t>142003</t>
  </si>
  <si>
    <t>14G320</t>
  </si>
  <si>
    <t>142004</t>
  </si>
  <si>
    <t>142005</t>
  </si>
  <si>
    <t>142006</t>
  </si>
  <si>
    <t>142007</t>
  </si>
  <si>
    <t>142008</t>
  </si>
  <si>
    <t>142009</t>
  </si>
  <si>
    <t>142010</t>
  </si>
  <si>
    <t>142011</t>
  </si>
  <si>
    <t>142012</t>
  </si>
  <si>
    <t>14G121</t>
  </si>
  <si>
    <t>142101</t>
  </si>
  <si>
    <t>142102</t>
  </si>
  <si>
    <t>14G321</t>
  </si>
  <si>
    <t>142103</t>
  </si>
  <si>
    <t>14G221</t>
  </si>
  <si>
    <t>142104</t>
  </si>
  <si>
    <t>142105</t>
  </si>
  <si>
    <t>142106</t>
  </si>
  <si>
    <t>14G122</t>
  </si>
  <si>
    <t>142201</t>
  </si>
  <si>
    <t>14G322</t>
  </si>
  <si>
    <t>142202</t>
  </si>
  <si>
    <t>14G222</t>
  </si>
  <si>
    <t>142203</t>
  </si>
  <si>
    <t>142204</t>
  </si>
  <si>
    <t>142205</t>
  </si>
  <si>
    <t>142206</t>
  </si>
  <si>
    <t>142207</t>
  </si>
  <si>
    <t>14G223</t>
  </si>
  <si>
    <t>142301</t>
  </si>
  <si>
    <t>142302</t>
  </si>
  <si>
    <t>142303</t>
  </si>
  <si>
    <t>142304</t>
  </si>
  <si>
    <t>142305</t>
  </si>
  <si>
    <t>14G323</t>
  </si>
  <si>
    <t>142306</t>
  </si>
  <si>
    <t>142307</t>
  </si>
  <si>
    <t>142308</t>
  </si>
  <si>
    <t>14G224</t>
  </si>
  <si>
    <t>142401</t>
  </si>
  <si>
    <t>142402</t>
  </si>
  <si>
    <t>142403</t>
  </si>
  <si>
    <t>14G324</t>
  </si>
  <si>
    <t>142404</t>
  </si>
  <si>
    <t>142405</t>
  </si>
  <si>
    <t>142406</t>
  </si>
  <si>
    <t>142407</t>
  </si>
  <si>
    <t>14G125</t>
  </si>
  <si>
    <t>142501</t>
  </si>
  <si>
    <t>14G225</t>
  </si>
  <si>
    <t>142502</t>
  </si>
  <si>
    <t>14G325</t>
  </si>
  <si>
    <t>142503</t>
  </si>
  <si>
    <t>142504</t>
  </si>
  <si>
    <t>142505</t>
  </si>
  <si>
    <t>142506</t>
  </si>
  <si>
    <t>142507</t>
  </si>
  <si>
    <t>142508</t>
  </si>
  <si>
    <t>142509</t>
  </si>
  <si>
    <t>142510</t>
  </si>
  <si>
    <t>142511</t>
  </si>
  <si>
    <t>142512</t>
  </si>
  <si>
    <t>142513</t>
  </si>
  <si>
    <t>14G226</t>
  </si>
  <si>
    <t>142601</t>
  </si>
  <si>
    <t>142602</t>
  </si>
  <si>
    <t>142603</t>
  </si>
  <si>
    <t>142604</t>
  </si>
  <si>
    <t>14G326</t>
  </si>
  <si>
    <t>142605</t>
  </si>
  <si>
    <t>142606</t>
  </si>
  <si>
    <t>142607</t>
  </si>
  <si>
    <t>142608</t>
  </si>
  <si>
    <t>142609</t>
  </si>
  <si>
    <t>142610</t>
  </si>
  <si>
    <t>142611</t>
  </si>
  <si>
    <t>142612</t>
  </si>
  <si>
    <t>142613</t>
  </si>
  <si>
    <t>14G127</t>
  </si>
  <si>
    <t>142701</t>
  </si>
  <si>
    <t>14G227</t>
  </si>
  <si>
    <t>142702</t>
  </si>
  <si>
    <t>142703</t>
  </si>
  <si>
    <t>142704</t>
  </si>
  <si>
    <t>142705</t>
  </si>
  <si>
    <t>142706</t>
  </si>
  <si>
    <t>142707</t>
  </si>
  <si>
    <t>14G128</t>
  </si>
  <si>
    <t>142801</t>
  </si>
  <si>
    <t>14G228</t>
  </si>
  <si>
    <t>142802</t>
  </si>
  <si>
    <t>142803</t>
  </si>
  <si>
    <t>142804</t>
  </si>
  <si>
    <t>142805</t>
  </si>
  <si>
    <t>142806</t>
  </si>
  <si>
    <t>142807</t>
  </si>
  <si>
    <t>142808</t>
  </si>
  <si>
    <t>14G129</t>
  </si>
  <si>
    <t>142901</t>
  </si>
  <si>
    <t>14G229</t>
  </si>
  <si>
    <t>142902</t>
  </si>
  <si>
    <t>142903</t>
  </si>
  <si>
    <t>142904</t>
  </si>
  <si>
    <t>14G329</t>
  </si>
  <si>
    <t>142905</t>
  </si>
  <si>
    <t>142906</t>
  </si>
  <si>
    <t>142907</t>
  </si>
  <si>
    <t>142908</t>
  </si>
  <si>
    <t>142909</t>
  </si>
  <si>
    <t>14G230</t>
  </si>
  <si>
    <t>143001</t>
  </si>
  <si>
    <t>143002</t>
  </si>
  <si>
    <t>143003</t>
  </si>
  <si>
    <t>143004</t>
  </si>
  <si>
    <t>14G330</t>
  </si>
  <si>
    <t>143005</t>
  </si>
  <si>
    <t>14G332</t>
  </si>
  <si>
    <t>143201</t>
  </si>
  <si>
    <t>14G232</t>
  </si>
  <si>
    <t>143202</t>
  </si>
  <si>
    <t>143203</t>
  </si>
  <si>
    <t>143204</t>
  </si>
  <si>
    <t>143205</t>
  </si>
  <si>
    <t>143206</t>
  </si>
  <si>
    <t>143207</t>
  </si>
  <si>
    <t>14G133</t>
  </si>
  <si>
    <t>143301</t>
  </si>
  <si>
    <t>14G233</t>
  </si>
  <si>
    <t>143302</t>
  </si>
  <si>
    <t>143303</t>
  </si>
  <si>
    <t>143304</t>
  </si>
  <si>
    <t>14G333</t>
  </si>
  <si>
    <t>143305</t>
  </si>
  <si>
    <t>143306</t>
  </si>
  <si>
    <t>143307</t>
  </si>
  <si>
    <t>143308</t>
  </si>
  <si>
    <t>143309</t>
  </si>
  <si>
    <t>14G134</t>
  </si>
  <si>
    <t>143401</t>
  </si>
  <si>
    <t>143402</t>
  </si>
  <si>
    <t>143403</t>
  </si>
  <si>
    <t>143404</t>
  </si>
  <si>
    <t>14G234</t>
  </si>
  <si>
    <t>143405</t>
  </si>
  <si>
    <t>143406</t>
  </si>
  <si>
    <t>143407</t>
  </si>
  <si>
    <t>143408</t>
  </si>
  <si>
    <t>14G334</t>
  </si>
  <si>
    <t>143409</t>
  </si>
  <si>
    <t>143410</t>
  </si>
  <si>
    <t>143411</t>
  </si>
  <si>
    <t>143412</t>
  </si>
  <si>
    <t>14G235</t>
  </si>
  <si>
    <t>143501</t>
  </si>
  <si>
    <t>143502</t>
  </si>
  <si>
    <t>143503</t>
  </si>
  <si>
    <t>143504</t>
  </si>
  <si>
    <t>14G335</t>
  </si>
  <si>
    <t>143505</t>
  </si>
  <si>
    <t>143506</t>
  </si>
  <si>
    <t>14G236</t>
  </si>
  <si>
    <t>143601</t>
  </si>
  <si>
    <t>143602</t>
  </si>
  <si>
    <t>143603</t>
  </si>
  <si>
    <t>143604</t>
  </si>
  <si>
    <t>14G336</t>
  </si>
  <si>
    <t>143605</t>
  </si>
  <si>
    <t>14G337</t>
  </si>
  <si>
    <t>143701</t>
  </si>
  <si>
    <t>14G237</t>
  </si>
  <si>
    <t>143702</t>
  </si>
  <si>
    <t>143703</t>
  </si>
  <si>
    <t>143704</t>
  </si>
  <si>
    <t>143705</t>
  </si>
  <si>
    <t>143706</t>
  </si>
  <si>
    <t>14G138</t>
  </si>
  <si>
    <t>143801</t>
  </si>
  <si>
    <t>14G338</t>
  </si>
  <si>
    <t>143802</t>
  </si>
  <si>
    <t>14G238</t>
  </si>
  <si>
    <t>143803</t>
  </si>
  <si>
    <t>143804</t>
  </si>
  <si>
    <t>143805</t>
  </si>
  <si>
    <t>16G101</t>
  </si>
  <si>
    <t>160101</t>
  </si>
  <si>
    <t>16G201</t>
  </si>
  <si>
    <t>160102</t>
  </si>
  <si>
    <t>16G301</t>
  </si>
  <si>
    <t>160103</t>
  </si>
  <si>
    <t>160104</t>
  </si>
  <si>
    <t>160105</t>
  </si>
  <si>
    <t>160106</t>
  </si>
  <si>
    <t>16G302</t>
  </si>
  <si>
    <t>160201</t>
  </si>
  <si>
    <t>16G202</t>
  </si>
  <si>
    <t>160202</t>
  </si>
  <si>
    <t>160203</t>
  </si>
  <si>
    <t>160204</t>
  </si>
  <si>
    <t>16G103</t>
  </si>
  <si>
    <t>160301</t>
  </si>
  <si>
    <t>16G203</t>
  </si>
  <si>
    <t>160302</t>
  </si>
  <si>
    <t>160303</t>
  </si>
  <si>
    <t>160304</t>
  </si>
  <si>
    <t>160305</t>
  </si>
  <si>
    <t>160306</t>
  </si>
  <si>
    <t>16G304</t>
  </si>
  <si>
    <t>160401</t>
  </si>
  <si>
    <t>160402</t>
  </si>
  <si>
    <t>16G204</t>
  </si>
  <si>
    <t>160403</t>
  </si>
  <si>
    <t>160404</t>
  </si>
  <si>
    <t>16G305</t>
  </si>
  <si>
    <t>160501</t>
  </si>
  <si>
    <t>160502</t>
  </si>
  <si>
    <t>16G205</t>
  </si>
  <si>
    <t>160503</t>
  </si>
  <si>
    <t>160504</t>
  </si>
  <si>
    <t>160505</t>
  </si>
  <si>
    <t>16G206</t>
  </si>
  <si>
    <t>160601</t>
  </si>
  <si>
    <t>16G306</t>
  </si>
  <si>
    <t>160602</t>
  </si>
  <si>
    <t>160603</t>
  </si>
  <si>
    <t>160604</t>
  </si>
  <si>
    <t>160605</t>
  </si>
  <si>
    <t>16G307</t>
  </si>
  <si>
    <t>160701</t>
  </si>
  <si>
    <t>16G207</t>
  </si>
  <si>
    <t>160702</t>
  </si>
  <si>
    <t>160703</t>
  </si>
  <si>
    <t>160704</t>
  </si>
  <si>
    <t>160705</t>
  </si>
  <si>
    <t>160706</t>
  </si>
  <si>
    <t>160707</t>
  </si>
  <si>
    <t>160708</t>
  </si>
  <si>
    <t>160709</t>
  </si>
  <si>
    <t>16G308</t>
  </si>
  <si>
    <t>160801</t>
  </si>
  <si>
    <t>160802</t>
  </si>
  <si>
    <t>160803</t>
  </si>
  <si>
    <t>160804</t>
  </si>
  <si>
    <t>16G208</t>
  </si>
  <si>
    <t>160805</t>
  </si>
  <si>
    <t>160806</t>
  </si>
  <si>
    <t>160807</t>
  </si>
  <si>
    <t>16G209</t>
  </si>
  <si>
    <t>160901</t>
  </si>
  <si>
    <t>160902</t>
  </si>
  <si>
    <t>160903</t>
  </si>
  <si>
    <t>160904</t>
  </si>
  <si>
    <t>160905</t>
  </si>
  <si>
    <t>160906</t>
  </si>
  <si>
    <t>16G309</t>
  </si>
  <si>
    <t>160907</t>
  </si>
  <si>
    <t>160908</t>
  </si>
  <si>
    <t>160909</t>
  </si>
  <si>
    <t>160910</t>
  </si>
  <si>
    <t>160911</t>
  </si>
  <si>
    <t>160912</t>
  </si>
  <si>
    <t>160913</t>
  </si>
  <si>
    <t>16G310</t>
  </si>
  <si>
    <t>161001</t>
  </si>
  <si>
    <t>161002</t>
  </si>
  <si>
    <t>16G210</t>
  </si>
  <si>
    <t>161003</t>
  </si>
  <si>
    <t>161004</t>
  </si>
  <si>
    <t>16G211</t>
  </si>
  <si>
    <t>161101</t>
  </si>
  <si>
    <t>161102</t>
  </si>
  <si>
    <t>16G311</t>
  </si>
  <si>
    <t>161103</t>
  </si>
  <si>
    <t>161104</t>
  </si>
  <si>
    <t>161105</t>
  </si>
  <si>
    <t>161106</t>
  </si>
  <si>
    <t>161107</t>
  </si>
  <si>
    <t>18G201</t>
  </si>
  <si>
    <t>180103</t>
  </si>
  <si>
    <t>180105</t>
  </si>
  <si>
    <t>18G301</t>
  </si>
  <si>
    <t>180108</t>
  </si>
  <si>
    <t>18G302</t>
  </si>
  <si>
    <t>180201</t>
  </si>
  <si>
    <t>18G202</t>
  </si>
  <si>
    <t>180202</t>
  </si>
  <si>
    <t>180203</t>
  </si>
  <si>
    <t>180204</t>
  </si>
  <si>
    <t>180205</t>
  </si>
  <si>
    <t>180206</t>
  </si>
  <si>
    <t>18G103</t>
  </si>
  <si>
    <t>180301</t>
  </si>
  <si>
    <t>18G303</t>
  </si>
  <si>
    <t>180302</t>
  </si>
  <si>
    <t>18G203</t>
  </si>
  <si>
    <t>180303</t>
  </si>
  <si>
    <t>180304</t>
  </si>
  <si>
    <t>180305</t>
  </si>
  <si>
    <t>180306</t>
  </si>
  <si>
    <t>180307</t>
  </si>
  <si>
    <t>18G104</t>
  </si>
  <si>
    <t>180401</t>
  </si>
  <si>
    <t>180402</t>
  </si>
  <si>
    <t>18G204</t>
  </si>
  <si>
    <t>180403</t>
  </si>
  <si>
    <t>180404</t>
  </si>
  <si>
    <t>180405</t>
  </si>
  <si>
    <t>180406</t>
  </si>
  <si>
    <t>18G304</t>
  </si>
  <si>
    <t>180407</t>
  </si>
  <si>
    <t>180408</t>
  </si>
  <si>
    <t>180409</t>
  </si>
  <si>
    <t>180410</t>
  </si>
  <si>
    <t>180411</t>
  </si>
  <si>
    <t>18G105</t>
  </si>
  <si>
    <t>180501</t>
  </si>
  <si>
    <t>18G205</t>
  </si>
  <si>
    <t>180502</t>
  </si>
  <si>
    <t>180503</t>
  </si>
  <si>
    <t>180504</t>
  </si>
  <si>
    <t>18G305</t>
  </si>
  <si>
    <t>180505</t>
  </si>
  <si>
    <t>180506</t>
  </si>
  <si>
    <t>180507</t>
  </si>
  <si>
    <t>180508</t>
  </si>
  <si>
    <t>180509</t>
  </si>
  <si>
    <t>180511</t>
  </si>
  <si>
    <t>18G206</t>
  </si>
  <si>
    <t>180601</t>
  </si>
  <si>
    <t>18G306</t>
  </si>
  <si>
    <t>180602</t>
  </si>
  <si>
    <t>180603</t>
  </si>
  <si>
    <t>180604</t>
  </si>
  <si>
    <t>180605</t>
  </si>
  <si>
    <t>180606</t>
  </si>
  <si>
    <t>18G207</t>
  </si>
  <si>
    <t>180701</t>
  </si>
  <si>
    <t>18G307</t>
  </si>
  <si>
    <t>180702</t>
  </si>
  <si>
    <t>180703</t>
  </si>
  <si>
    <t>180704</t>
  </si>
  <si>
    <t>180705</t>
  </si>
  <si>
    <t>180706</t>
  </si>
  <si>
    <t>180707</t>
  </si>
  <si>
    <t>180708</t>
  </si>
  <si>
    <t>180709</t>
  </si>
  <si>
    <t>180710</t>
  </si>
  <si>
    <t>18G108</t>
  </si>
  <si>
    <t>180801</t>
  </si>
  <si>
    <t>18G208</t>
  </si>
  <si>
    <t>180802</t>
  </si>
  <si>
    <t>180803</t>
  </si>
  <si>
    <t>180804</t>
  </si>
  <si>
    <t>18G308</t>
  </si>
  <si>
    <t>180805</t>
  </si>
  <si>
    <t>18G109</t>
  </si>
  <si>
    <t>180901</t>
  </si>
  <si>
    <t>18G309</t>
  </si>
  <si>
    <t>180902</t>
  </si>
  <si>
    <t>18G209</t>
  </si>
  <si>
    <t>180903</t>
  </si>
  <si>
    <t>180904</t>
  </si>
  <si>
    <t>180905</t>
  </si>
  <si>
    <t>180906</t>
  </si>
  <si>
    <t>180907</t>
  </si>
  <si>
    <t>180908</t>
  </si>
  <si>
    <t>18G110</t>
  </si>
  <si>
    <t>181001</t>
  </si>
  <si>
    <t>18G210</t>
  </si>
  <si>
    <t>181002</t>
  </si>
  <si>
    <t>181003</t>
  </si>
  <si>
    <t>181004</t>
  </si>
  <si>
    <t>181005</t>
  </si>
  <si>
    <t>181006</t>
  </si>
  <si>
    <t>181007</t>
  </si>
  <si>
    <t>18G111</t>
  </si>
  <si>
    <t>181101</t>
  </si>
  <si>
    <t>18G211</t>
  </si>
  <si>
    <t>181102</t>
  </si>
  <si>
    <t>181103</t>
  </si>
  <si>
    <t>181104</t>
  </si>
  <si>
    <t>181105</t>
  </si>
  <si>
    <t>181106</t>
  </si>
  <si>
    <t>18G311</t>
  </si>
  <si>
    <t>181107</t>
  </si>
  <si>
    <t>181108</t>
  </si>
  <si>
    <t>181109</t>
  </si>
  <si>
    <t>181110</t>
  </si>
  <si>
    <t>18G212</t>
  </si>
  <si>
    <t>181201</t>
  </si>
  <si>
    <t>181202</t>
  </si>
  <si>
    <t>181203</t>
  </si>
  <si>
    <t>181204</t>
  </si>
  <si>
    <t>18G312</t>
  </si>
  <si>
    <t>181205</t>
  </si>
  <si>
    <t>181206</t>
  </si>
  <si>
    <t>181207</t>
  </si>
  <si>
    <t>18G213</t>
  </si>
  <si>
    <t>181301</t>
  </si>
  <si>
    <t>18G313</t>
  </si>
  <si>
    <t>181302</t>
  </si>
  <si>
    <t>181303</t>
  </si>
  <si>
    <t>181304</t>
  </si>
  <si>
    <t>181305</t>
  </si>
  <si>
    <t>181306</t>
  </si>
  <si>
    <t>181307</t>
  </si>
  <si>
    <t>181308</t>
  </si>
  <si>
    <t>181309</t>
  </si>
  <si>
    <t>181310</t>
  </si>
  <si>
    <t>18G114</t>
  </si>
  <si>
    <t>181401</t>
  </si>
  <si>
    <t>18G214</t>
  </si>
  <si>
    <t>181402</t>
  </si>
  <si>
    <t>181403</t>
  </si>
  <si>
    <t>181404</t>
  </si>
  <si>
    <t>18G314</t>
  </si>
  <si>
    <t>181405</t>
  </si>
  <si>
    <t>181406</t>
  </si>
  <si>
    <t>181407</t>
  </si>
  <si>
    <t>181408</t>
  </si>
  <si>
    <t>181409</t>
  </si>
  <si>
    <t>18G215</t>
  </si>
  <si>
    <t>181501</t>
  </si>
  <si>
    <t>181502</t>
  </si>
  <si>
    <t>18G315</t>
  </si>
  <si>
    <t>181503</t>
  </si>
  <si>
    <t>181504</t>
  </si>
  <si>
    <t>181505</t>
  </si>
  <si>
    <t>18G116</t>
  </si>
  <si>
    <t>181601</t>
  </si>
  <si>
    <t>18G316</t>
  </si>
  <si>
    <t>181602</t>
  </si>
  <si>
    <t>181603</t>
  </si>
  <si>
    <t>18G216</t>
  </si>
  <si>
    <t>181604</t>
  </si>
  <si>
    <t>181605</t>
  </si>
  <si>
    <t>181606</t>
  </si>
  <si>
    <t>181607</t>
  </si>
  <si>
    <t>181608</t>
  </si>
  <si>
    <t>181609</t>
  </si>
  <si>
    <t>181610</t>
  </si>
  <si>
    <t>181611</t>
  </si>
  <si>
    <t>181612</t>
  </si>
  <si>
    <t>181613</t>
  </si>
  <si>
    <t>181614</t>
  </si>
  <si>
    <t>18G117</t>
  </si>
  <si>
    <t>181701</t>
  </si>
  <si>
    <t>18G217</t>
  </si>
  <si>
    <t>181702</t>
  </si>
  <si>
    <t>181703</t>
  </si>
  <si>
    <t>181704</t>
  </si>
  <si>
    <t>181705</t>
  </si>
  <si>
    <t>181706</t>
  </si>
  <si>
    <t>18G317</t>
  </si>
  <si>
    <t>181707</t>
  </si>
  <si>
    <t>181708</t>
  </si>
  <si>
    <t>18G118</t>
  </si>
  <si>
    <t>181801</t>
  </si>
  <si>
    <t>18G218</t>
  </si>
  <si>
    <t>181802</t>
  </si>
  <si>
    <t>181803</t>
  </si>
  <si>
    <t>181804</t>
  </si>
  <si>
    <t>18G318</t>
  </si>
  <si>
    <t>181805</t>
  </si>
  <si>
    <t>181806</t>
  </si>
  <si>
    <t>18G219</t>
  </si>
  <si>
    <t>181901</t>
  </si>
  <si>
    <t>181902</t>
  </si>
  <si>
    <t>181903</t>
  </si>
  <si>
    <t>18G319</t>
  </si>
  <si>
    <t>181904</t>
  </si>
  <si>
    <t>181905</t>
  </si>
  <si>
    <t>18G320</t>
  </si>
  <si>
    <t>182001</t>
  </si>
  <si>
    <t>18G220</t>
  </si>
  <si>
    <t>182002</t>
  </si>
  <si>
    <t>182003</t>
  </si>
  <si>
    <t>182004</t>
  </si>
  <si>
    <t>18G221</t>
  </si>
  <si>
    <t>182101</t>
  </si>
  <si>
    <t>182102</t>
  </si>
  <si>
    <t>18G321</t>
  </si>
  <si>
    <t>182103</t>
  </si>
  <si>
    <t>182104</t>
  </si>
  <si>
    <t>182105</t>
  </si>
  <si>
    <t>20G101</t>
  </si>
  <si>
    <t>200101</t>
  </si>
  <si>
    <t>20G201</t>
  </si>
  <si>
    <t>200102</t>
  </si>
  <si>
    <t>200103</t>
  </si>
  <si>
    <t>20G301</t>
  </si>
  <si>
    <t>200104</t>
  </si>
  <si>
    <t>200105</t>
  </si>
  <si>
    <t>200106</t>
  </si>
  <si>
    <t>200107</t>
  </si>
  <si>
    <t>20G302</t>
  </si>
  <si>
    <t>200201</t>
  </si>
  <si>
    <t>200202</t>
  </si>
  <si>
    <t>20G202</t>
  </si>
  <si>
    <t>200203</t>
  </si>
  <si>
    <t>200204</t>
  </si>
  <si>
    <t>200205</t>
  </si>
  <si>
    <t>200206</t>
  </si>
  <si>
    <t>200207</t>
  </si>
  <si>
    <t>200208</t>
  </si>
  <si>
    <t>200209</t>
  </si>
  <si>
    <t>200210</t>
  </si>
  <si>
    <t>200211</t>
  </si>
  <si>
    <t>200212</t>
  </si>
  <si>
    <t>200213</t>
  </si>
  <si>
    <t>200214</t>
  </si>
  <si>
    <t>200215</t>
  </si>
  <si>
    <t>20G103</t>
  </si>
  <si>
    <t>200301</t>
  </si>
  <si>
    <t>200302</t>
  </si>
  <si>
    <t>20G203</t>
  </si>
  <si>
    <t>200303</t>
  </si>
  <si>
    <t>200304</t>
  </si>
  <si>
    <t>200305</t>
  </si>
  <si>
    <t>200306</t>
  </si>
  <si>
    <t>200307</t>
  </si>
  <si>
    <t>200308</t>
  </si>
  <si>
    <t>20G104</t>
  </si>
  <si>
    <t>200401</t>
  </si>
  <si>
    <t>20G204</t>
  </si>
  <si>
    <t>200402</t>
  </si>
  <si>
    <t>200403</t>
  </si>
  <si>
    <t>20G304</t>
  </si>
  <si>
    <t>200404</t>
  </si>
  <si>
    <t>200405</t>
  </si>
  <si>
    <t>200406</t>
  </si>
  <si>
    <t>20G105</t>
  </si>
  <si>
    <t>200501</t>
  </si>
  <si>
    <t>20G205</t>
  </si>
  <si>
    <t>200502</t>
  </si>
  <si>
    <t>200503</t>
  </si>
  <si>
    <t>200504</t>
  </si>
  <si>
    <t>200505</t>
  </si>
  <si>
    <t>200506</t>
  </si>
  <si>
    <t>20G305</t>
  </si>
  <si>
    <t>200507</t>
  </si>
  <si>
    <t>200508</t>
  </si>
  <si>
    <t>200509</t>
  </si>
  <si>
    <t>20G106</t>
  </si>
  <si>
    <t>200601</t>
  </si>
  <si>
    <t>20G206</t>
  </si>
  <si>
    <t>200602</t>
  </si>
  <si>
    <t>200603</t>
  </si>
  <si>
    <t>200604</t>
  </si>
  <si>
    <t>20G306</t>
  </si>
  <si>
    <t>200605</t>
  </si>
  <si>
    <t>200606</t>
  </si>
  <si>
    <t>20G307</t>
  </si>
  <si>
    <t>200701</t>
  </si>
  <si>
    <t>20G207</t>
  </si>
  <si>
    <t>200702</t>
  </si>
  <si>
    <t>200703</t>
  </si>
  <si>
    <t>200704</t>
  </si>
  <si>
    <t>200705</t>
  </si>
  <si>
    <t>200706</t>
  </si>
  <si>
    <t>200707</t>
  </si>
  <si>
    <t>200708</t>
  </si>
  <si>
    <t>200709</t>
  </si>
  <si>
    <t>20G308</t>
  </si>
  <si>
    <t>200801</t>
  </si>
  <si>
    <t>20G208</t>
  </si>
  <si>
    <t>200802</t>
  </si>
  <si>
    <t>200803</t>
  </si>
  <si>
    <t>200804</t>
  </si>
  <si>
    <t>200805</t>
  </si>
  <si>
    <t>200806</t>
  </si>
  <si>
    <t>200807</t>
  </si>
  <si>
    <t>20G109</t>
  </si>
  <si>
    <t>200901</t>
  </si>
  <si>
    <t>20G209</t>
  </si>
  <si>
    <t>200902</t>
  </si>
  <si>
    <t>200903</t>
  </si>
  <si>
    <t>200904</t>
  </si>
  <si>
    <t>200905</t>
  </si>
  <si>
    <t>20G110</t>
  </si>
  <si>
    <t>201001</t>
  </si>
  <si>
    <t>20G310</t>
  </si>
  <si>
    <t>201002</t>
  </si>
  <si>
    <t>20G210</t>
  </si>
  <si>
    <t>201003</t>
  </si>
  <si>
    <t>201004</t>
  </si>
  <si>
    <t>201005</t>
  </si>
  <si>
    <t>201006</t>
  </si>
  <si>
    <t>201007</t>
  </si>
  <si>
    <t>201008</t>
  </si>
  <si>
    <t>201009</t>
  </si>
  <si>
    <t>20G311</t>
  </si>
  <si>
    <t>201101</t>
  </si>
  <si>
    <t>20G211</t>
  </si>
  <si>
    <t>201102</t>
  </si>
  <si>
    <t>201103</t>
  </si>
  <si>
    <t>201104</t>
  </si>
  <si>
    <t>201105</t>
  </si>
  <si>
    <t>201106</t>
  </si>
  <si>
    <t>201107</t>
  </si>
  <si>
    <t>201108</t>
  </si>
  <si>
    <t>201109</t>
  </si>
  <si>
    <t>201110</t>
  </si>
  <si>
    <t>20G212</t>
  </si>
  <si>
    <t>201201</t>
  </si>
  <si>
    <t>201202</t>
  </si>
  <si>
    <t>201203</t>
  </si>
  <si>
    <t>201204</t>
  </si>
  <si>
    <t>201205</t>
  </si>
  <si>
    <t>201206</t>
  </si>
  <si>
    <t>201207</t>
  </si>
  <si>
    <t>201208</t>
  </si>
  <si>
    <t>201209</t>
  </si>
  <si>
    <t>20G113</t>
  </si>
  <si>
    <t>201301</t>
  </si>
  <si>
    <t>20G313</t>
  </si>
  <si>
    <t>201302</t>
  </si>
  <si>
    <t>201303</t>
  </si>
  <si>
    <t>20G213</t>
  </si>
  <si>
    <t>201304</t>
  </si>
  <si>
    <t>201305</t>
  </si>
  <si>
    <t>201306</t>
  </si>
  <si>
    <t>201307</t>
  </si>
  <si>
    <t>201308</t>
  </si>
  <si>
    <t>201309</t>
  </si>
  <si>
    <t>201310</t>
  </si>
  <si>
    <t>20G114</t>
  </si>
  <si>
    <t>201401</t>
  </si>
  <si>
    <t>20G214</t>
  </si>
  <si>
    <t>201402</t>
  </si>
  <si>
    <t>201403</t>
  </si>
  <si>
    <t>201404</t>
  </si>
  <si>
    <t>201405</t>
  </si>
  <si>
    <t>22G201</t>
  </si>
  <si>
    <t>220101</t>
  </si>
  <si>
    <t>22G301</t>
  </si>
  <si>
    <t>220102</t>
  </si>
  <si>
    <t>220103</t>
  </si>
  <si>
    <t>220104</t>
  </si>
  <si>
    <t>220105</t>
  </si>
  <si>
    <t>220106</t>
  </si>
  <si>
    <t>220107</t>
  </si>
  <si>
    <t>220108</t>
  </si>
  <si>
    <t>220109</t>
  </si>
  <si>
    <t>220110</t>
  </si>
  <si>
    <t>22G102</t>
  </si>
  <si>
    <t>220201</t>
  </si>
  <si>
    <t>22G302</t>
  </si>
  <si>
    <t>220202</t>
  </si>
  <si>
    <t>22G202</t>
  </si>
  <si>
    <t>220203</t>
  </si>
  <si>
    <t>220204</t>
  </si>
  <si>
    <t>220205</t>
  </si>
  <si>
    <t>22G103</t>
  </si>
  <si>
    <t>220301</t>
  </si>
  <si>
    <t>22G303</t>
  </si>
  <si>
    <t>220302</t>
  </si>
  <si>
    <t>22G203</t>
  </si>
  <si>
    <t>220303</t>
  </si>
  <si>
    <t>220304</t>
  </si>
  <si>
    <t>220305</t>
  </si>
  <si>
    <t>220306</t>
  </si>
  <si>
    <t>220307</t>
  </si>
  <si>
    <t>22G104</t>
  </si>
  <si>
    <t>220401</t>
  </si>
  <si>
    <t>22G204</t>
  </si>
  <si>
    <t>220402</t>
  </si>
  <si>
    <t>220403</t>
  </si>
  <si>
    <t>220404</t>
  </si>
  <si>
    <t>220405</t>
  </si>
  <si>
    <t>220406</t>
  </si>
  <si>
    <t>220407</t>
  </si>
  <si>
    <t>220408</t>
  </si>
  <si>
    <t>22G205</t>
  </si>
  <si>
    <t>220501</t>
  </si>
  <si>
    <t>22G305</t>
  </si>
  <si>
    <t>220502</t>
  </si>
  <si>
    <t>220503</t>
  </si>
  <si>
    <t>220504</t>
  </si>
  <si>
    <t>220505</t>
  </si>
  <si>
    <t>220506</t>
  </si>
  <si>
    <t>220507</t>
  </si>
  <si>
    <t>220508</t>
  </si>
  <si>
    <t>22G106</t>
  </si>
  <si>
    <t>220601</t>
  </si>
  <si>
    <t>22G206</t>
  </si>
  <si>
    <t>220602</t>
  </si>
  <si>
    <t>220603</t>
  </si>
  <si>
    <t>220604</t>
  </si>
  <si>
    <t>220605</t>
  </si>
  <si>
    <t>220606</t>
  </si>
  <si>
    <t>220607</t>
  </si>
  <si>
    <t>220608</t>
  </si>
  <si>
    <t>22G107</t>
  </si>
  <si>
    <t>220701</t>
  </si>
  <si>
    <t>22G207</t>
  </si>
  <si>
    <t>220702</t>
  </si>
  <si>
    <t>220703</t>
  </si>
  <si>
    <t>22G307</t>
  </si>
  <si>
    <t>220704</t>
  </si>
  <si>
    <t>220705</t>
  </si>
  <si>
    <t>220706</t>
  </si>
  <si>
    <t>22G108</t>
  </si>
  <si>
    <t>220801</t>
  </si>
  <si>
    <t>220802</t>
  </si>
  <si>
    <t>22G208</t>
  </si>
  <si>
    <t>220803</t>
  </si>
  <si>
    <t>220804</t>
  </si>
  <si>
    <t>220805</t>
  </si>
  <si>
    <t>22G109</t>
  </si>
  <si>
    <t>220901</t>
  </si>
  <si>
    <t>22G209</t>
  </si>
  <si>
    <t>220903</t>
  </si>
  <si>
    <t>220904</t>
  </si>
  <si>
    <t>220906</t>
  </si>
  <si>
    <t>22G309</t>
  </si>
  <si>
    <t>220907</t>
  </si>
  <si>
    <t>220908</t>
  </si>
  <si>
    <t>22G110</t>
  </si>
  <si>
    <t>221001</t>
  </si>
  <si>
    <t>22G310</t>
  </si>
  <si>
    <t>221002</t>
  </si>
  <si>
    <t>22G210</t>
  </si>
  <si>
    <t>221003</t>
  </si>
  <si>
    <t>221004</t>
  </si>
  <si>
    <t>221005</t>
  </si>
  <si>
    <t>22G111</t>
  </si>
  <si>
    <t>221101</t>
  </si>
  <si>
    <t>22G311</t>
  </si>
  <si>
    <t>221102</t>
  </si>
  <si>
    <t>221103</t>
  </si>
  <si>
    <t>221104</t>
  </si>
  <si>
    <t>22G211</t>
  </si>
  <si>
    <t>221105</t>
  </si>
  <si>
    <t>221106</t>
  </si>
  <si>
    <t>221107</t>
  </si>
  <si>
    <t>22G112</t>
  </si>
  <si>
    <t>221201</t>
  </si>
  <si>
    <t>22G212</t>
  </si>
  <si>
    <t>221202</t>
  </si>
  <si>
    <t>221203</t>
  </si>
  <si>
    <t>221204</t>
  </si>
  <si>
    <t>22G312</t>
  </si>
  <si>
    <t>221205</t>
  </si>
  <si>
    <t>221206</t>
  </si>
  <si>
    <t>221207</t>
  </si>
  <si>
    <t>221208</t>
  </si>
  <si>
    <t>221209</t>
  </si>
  <si>
    <t>221210</t>
  </si>
  <si>
    <t>22G313</t>
  </si>
  <si>
    <t>221301</t>
  </si>
  <si>
    <t>22G113</t>
  </si>
  <si>
    <t>221302</t>
  </si>
  <si>
    <t>221303</t>
  </si>
  <si>
    <t>22G213</t>
  </si>
  <si>
    <t>221304</t>
  </si>
  <si>
    <t>221305</t>
  </si>
  <si>
    <t>221306</t>
  </si>
  <si>
    <t>221307</t>
  </si>
  <si>
    <t>221308</t>
  </si>
  <si>
    <t>221309</t>
  </si>
  <si>
    <t>221310</t>
  </si>
  <si>
    <t>221311</t>
  </si>
  <si>
    <t>221312</t>
  </si>
  <si>
    <t>221313</t>
  </si>
  <si>
    <t>22G114</t>
  </si>
  <si>
    <t>221401</t>
  </si>
  <si>
    <t>22G314</t>
  </si>
  <si>
    <t>221402</t>
  </si>
  <si>
    <t>22G214</t>
  </si>
  <si>
    <t>221403</t>
  </si>
  <si>
    <t>221404</t>
  </si>
  <si>
    <t>221405</t>
  </si>
  <si>
    <t>221406</t>
  </si>
  <si>
    <t>22G115</t>
  </si>
  <si>
    <t>221501</t>
  </si>
  <si>
    <t>221502</t>
  </si>
  <si>
    <t>221503</t>
  </si>
  <si>
    <t>22G215</t>
  </si>
  <si>
    <t>221504</t>
  </si>
  <si>
    <t>221505</t>
  </si>
  <si>
    <t>221506</t>
  </si>
  <si>
    <t>221507</t>
  </si>
  <si>
    <t>221508</t>
  </si>
  <si>
    <t>221509</t>
  </si>
  <si>
    <t>221510</t>
  </si>
  <si>
    <t>22G316</t>
  </si>
  <si>
    <t>221601</t>
  </si>
  <si>
    <t>22G216</t>
  </si>
  <si>
    <t>221602</t>
  </si>
  <si>
    <t>221603</t>
  </si>
  <si>
    <t>221604</t>
  </si>
  <si>
    <t>221605</t>
  </si>
  <si>
    <t>24G101</t>
  </si>
  <si>
    <t>240101</t>
  </si>
  <si>
    <t>240102</t>
  </si>
  <si>
    <t>240103</t>
  </si>
  <si>
    <t>24G201</t>
  </si>
  <si>
    <t>240104</t>
  </si>
  <si>
    <t>240105</t>
  </si>
  <si>
    <t>240106</t>
  </si>
  <si>
    <t>24G301</t>
  </si>
  <si>
    <t>240107</t>
  </si>
  <si>
    <t>240108</t>
  </si>
  <si>
    <t>24G102</t>
  </si>
  <si>
    <t>240201</t>
  </si>
  <si>
    <t>24G202</t>
  </si>
  <si>
    <t>240202</t>
  </si>
  <si>
    <t>240203</t>
  </si>
  <si>
    <t>24G302</t>
  </si>
  <si>
    <t>240204</t>
  </si>
  <si>
    <t>240205</t>
  </si>
  <si>
    <t>240206</t>
  </si>
  <si>
    <t>240207</t>
  </si>
  <si>
    <t>240208</t>
  </si>
  <si>
    <t>240209</t>
  </si>
  <si>
    <t>240210</t>
  </si>
  <si>
    <t>24G103</t>
  </si>
  <si>
    <t>240301</t>
  </si>
  <si>
    <t>240302</t>
  </si>
  <si>
    <t>240303</t>
  </si>
  <si>
    <t>24G203</t>
  </si>
  <si>
    <t>240304</t>
  </si>
  <si>
    <t>240305</t>
  </si>
  <si>
    <t>240306</t>
  </si>
  <si>
    <t>240307</t>
  </si>
  <si>
    <t>240308</t>
  </si>
  <si>
    <t>240309</t>
  </si>
  <si>
    <t>24G303</t>
  </si>
  <si>
    <t>240310</t>
  </si>
  <si>
    <t>240311</t>
  </si>
  <si>
    <t>240312</t>
  </si>
  <si>
    <t>24G304</t>
  </si>
  <si>
    <t>240401</t>
  </si>
  <si>
    <t>24G204</t>
  </si>
  <si>
    <t>240402</t>
  </si>
  <si>
    <t>240403</t>
  </si>
  <si>
    <t>240404</t>
  </si>
  <si>
    <t>240405</t>
  </si>
  <si>
    <t>240406</t>
  </si>
  <si>
    <t>240407</t>
  </si>
  <si>
    <t>240408</t>
  </si>
  <si>
    <t>240409</t>
  </si>
  <si>
    <t>240410</t>
  </si>
  <si>
    <t>240411</t>
  </si>
  <si>
    <t>240412</t>
  </si>
  <si>
    <t>240413</t>
  </si>
  <si>
    <t>240414</t>
  </si>
  <si>
    <t>240415</t>
  </si>
  <si>
    <t>240416</t>
  </si>
  <si>
    <t>24G105</t>
  </si>
  <si>
    <t>240501</t>
  </si>
  <si>
    <t>240502</t>
  </si>
  <si>
    <t>24G205</t>
  </si>
  <si>
    <t>240503</t>
  </si>
  <si>
    <t>240504</t>
  </si>
  <si>
    <t>240505</t>
  </si>
  <si>
    <t>24G305</t>
  </si>
  <si>
    <t>240506</t>
  </si>
  <si>
    <t>240507</t>
  </si>
  <si>
    <t>240508</t>
  </si>
  <si>
    <t>24G306</t>
  </si>
  <si>
    <t>240601</t>
  </si>
  <si>
    <t>240602</t>
  </si>
  <si>
    <t>24G206</t>
  </si>
  <si>
    <t>240603</t>
  </si>
  <si>
    <t>240604</t>
  </si>
  <si>
    <t>240605</t>
  </si>
  <si>
    <t>240606</t>
  </si>
  <si>
    <t>240607</t>
  </si>
  <si>
    <t>240608</t>
  </si>
  <si>
    <t>240609</t>
  </si>
  <si>
    <t>24G107</t>
  </si>
  <si>
    <t>240701</t>
  </si>
  <si>
    <t>24G207</t>
  </si>
  <si>
    <t>240702</t>
  </si>
  <si>
    <t>240703</t>
  </si>
  <si>
    <t>240704</t>
  </si>
  <si>
    <t>240705</t>
  </si>
  <si>
    <t>240706</t>
  </si>
  <si>
    <t>240707</t>
  </si>
  <si>
    <t>24G307</t>
  </si>
  <si>
    <t>240708</t>
  </si>
  <si>
    <t>24G108</t>
  </si>
  <si>
    <t>240801</t>
  </si>
  <si>
    <t>240802</t>
  </si>
  <si>
    <t>240803</t>
  </si>
  <si>
    <t>24G208</t>
  </si>
  <si>
    <t>240804</t>
  </si>
  <si>
    <t>240805</t>
  </si>
  <si>
    <t>24G109</t>
  </si>
  <si>
    <t>240901</t>
  </si>
  <si>
    <t>24G309</t>
  </si>
  <si>
    <t>240902</t>
  </si>
  <si>
    <t>24G209</t>
  </si>
  <si>
    <t>240903</t>
  </si>
  <si>
    <t>240904</t>
  </si>
  <si>
    <t>240905</t>
  </si>
  <si>
    <t>24G210</t>
  </si>
  <si>
    <t>241001</t>
  </si>
  <si>
    <t>241002</t>
  </si>
  <si>
    <t>241003</t>
  </si>
  <si>
    <t>241004</t>
  </si>
  <si>
    <t>24G310</t>
  </si>
  <si>
    <t>241005</t>
  </si>
  <si>
    <t>241006</t>
  </si>
  <si>
    <t>24G111</t>
  </si>
  <si>
    <t>241101</t>
  </si>
  <si>
    <t>24G211</t>
  </si>
  <si>
    <t>241102</t>
  </si>
  <si>
    <t>24G311</t>
  </si>
  <si>
    <t>241103</t>
  </si>
  <si>
    <t>241104</t>
  </si>
  <si>
    <t>241105</t>
  </si>
  <si>
    <t>241106</t>
  </si>
  <si>
    <t>241107</t>
  </si>
  <si>
    <t>241108</t>
  </si>
  <si>
    <t>24G312</t>
  </si>
  <si>
    <t>241201</t>
  </si>
  <si>
    <t>24G212</t>
  </si>
  <si>
    <t>241202</t>
  </si>
  <si>
    <t>241203</t>
  </si>
  <si>
    <t>241204</t>
  </si>
  <si>
    <t>241205</t>
  </si>
  <si>
    <t>24G113</t>
  </si>
  <si>
    <t>241301</t>
  </si>
  <si>
    <t>241302</t>
  </si>
  <si>
    <t>241303</t>
  </si>
  <si>
    <t>241304</t>
  </si>
  <si>
    <t>24G213</t>
  </si>
  <si>
    <t>241305</t>
  </si>
  <si>
    <t>241306</t>
  </si>
  <si>
    <t>241307</t>
  </si>
  <si>
    <t>241308</t>
  </si>
  <si>
    <t>241309</t>
  </si>
  <si>
    <t>24G114</t>
  </si>
  <si>
    <t>241401</t>
  </si>
  <si>
    <t>241402</t>
  </si>
  <si>
    <t>241403</t>
  </si>
  <si>
    <t>24G214</t>
  </si>
  <si>
    <t>241404</t>
  </si>
  <si>
    <t>241405</t>
  </si>
  <si>
    <t>24G115</t>
  </si>
  <si>
    <t>241501</t>
  </si>
  <si>
    <t>241502</t>
  </si>
  <si>
    <t>241503</t>
  </si>
  <si>
    <t>241504</t>
  </si>
  <si>
    <t>24G215</t>
  </si>
  <si>
    <t>241505</t>
  </si>
  <si>
    <t>241506</t>
  </si>
  <si>
    <t>241507</t>
  </si>
  <si>
    <t>241508</t>
  </si>
  <si>
    <t>241509</t>
  </si>
  <si>
    <t>24G116</t>
  </si>
  <si>
    <t>241601</t>
  </si>
  <si>
    <t>241602</t>
  </si>
  <si>
    <t>24G216</t>
  </si>
  <si>
    <t>241603</t>
  </si>
  <si>
    <t>241604</t>
  </si>
  <si>
    <t>24G316</t>
  </si>
  <si>
    <t>241605</t>
  </si>
  <si>
    <t>241606</t>
  </si>
  <si>
    <t>241607</t>
  </si>
  <si>
    <t>241608</t>
  </si>
  <si>
    <t>241609</t>
  </si>
  <si>
    <t>241610</t>
  </si>
  <si>
    <t>24G117</t>
  </si>
  <si>
    <t>241701</t>
  </si>
  <si>
    <t>24G217</t>
  </si>
  <si>
    <t>241702</t>
  </si>
  <si>
    <t>241703</t>
  </si>
  <si>
    <t>241704</t>
  </si>
  <si>
    <t>241705</t>
  </si>
  <si>
    <t>241706</t>
  </si>
  <si>
    <t>241707</t>
  </si>
  <si>
    <t>241708</t>
  </si>
  <si>
    <t>241709</t>
  </si>
  <si>
    <t>241710</t>
  </si>
  <si>
    <t>241711</t>
  </si>
  <si>
    <t>241712</t>
  </si>
  <si>
    <t>241713</t>
  </si>
  <si>
    <t>241714</t>
  </si>
  <si>
    <t>241715</t>
  </si>
  <si>
    <t>26G301</t>
  </si>
  <si>
    <t>260101</t>
  </si>
  <si>
    <t>26G201</t>
  </si>
  <si>
    <t>260102</t>
  </si>
  <si>
    <t>260103</t>
  </si>
  <si>
    <t>260104</t>
  </si>
  <si>
    <t>260105</t>
  </si>
  <si>
    <t>260106</t>
  </si>
  <si>
    <t>260107</t>
  </si>
  <si>
    <t>260108</t>
  </si>
  <si>
    <t>26G202</t>
  </si>
  <si>
    <t>260201</t>
  </si>
  <si>
    <t>26G302</t>
  </si>
  <si>
    <t>260202</t>
  </si>
  <si>
    <t>260203</t>
  </si>
  <si>
    <t>260204</t>
  </si>
  <si>
    <t>260205</t>
  </si>
  <si>
    <t>260206</t>
  </si>
  <si>
    <t>260207</t>
  </si>
  <si>
    <t>260208</t>
  </si>
  <si>
    <t>260209</t>
  </si>
  <si>
    <t>26G203</t>
  </si>
  <si>
    <t>260301</t>
  </si>
  <si>
    <t>260302</t>
  </si>
  <si>
    <t>26G303</t>
  </si>
  <si>
    <t>260303</t>
  </si>
  <si>
    <t>260304</t>
  </si>
  <si>
    <t>260305</t>
  </si>
  <si>
    <t>26G204</t>
  </si>
  <si>
    <t>260401</t>
  </si>
  <si>
    <t>26G304</t>
  </si>
  <si>
    <t>260402</t>
  </si>
  <si>
    <t>260403</t>
  </si>
  <si>
    <t>260404</t>
  </si>
  <si>
    <t>260405</t>
  </si>
  <si>
    <t>260406</t>
  </si>
  <si>
    <t>260407</t>
  </si>
  <si>
    <t>260408</t>
  </si>
  <si>
    <t>260409</t>
  </si>
  <si>
    <t>260410</t>
  </si>
  <si>
    <t>260411</t>
  </si>
  <si>
    <t>260412</t>
  </si>
  <si>
    <t>260413</t>
  </si>
  <si>
    <t>260414</t>
  </si>
  <si>
    <t>260415</t>
  </si>
  <si>
    <t>260416</t>
  </si>
  <si>
    <t>260417</t>
  </si>
  <si>
    <t>260418</t>
  </si>
  <si>
    <t>260419</t>
  </si>
  <si>
    <t>26G205</t>
  </si>
  <si>
    <t>260501</t>
  </si>
  <si>
    <t>260502</t>
  </si>
  <si>
    <t>26G305</t>
  </si>
  <si>
    <t>260503</t>
  </si>
  <si>
    <t>260504</t>
  </si>
  <si>
    <t>260505</t>
  </si>
  <si>
    <t>260506</t>
  </si>
  <si>
    <t>260507</t>
  </si>
  <si>
    <t>260508</t>
  </si>
  <si>
    <t>26G206</t>
  </si>
  <si>
    <t>260601</t>
  </si>
  <si>
    <t>26G306</t>
  </si>
  <si>
    <t>260602</t>
  </si>
  <si>
    <t>260603</t>
  </si>
  <si>
    <t>260604</t>
  </si>
  <si>
    <t>260605</t>
  </si>
  <si>
    <t>260606</t>
  </si>
  <si>
    <t>260607</t>
  </si>
  <si>
    <t>260608</t>
  </si>
  <si>
    <t>26G107</t>
  </si>
  <si>
    <t>260701</t>
  </si>
  <si>
    <t>26G207</t>
  </si>
  <si>
    <t>260702</t>
  </si>
  <si>
    <t>260703</t>
  </si>
  <si>
    <t>26G307</t>
  </si>
  <si>
    <t>260704</t>
  </si>
  <si>
    <t>260705</t>
  </si>
  <si>
    <t>260706</t>
  </si>
  <si>
    <t>26G308</t>
  </si>
  <si>
    <t>260801</t>
  </si>
  <si>
    <t>26G208</t>
  </si>
  <si>
    <t>260802</t>
  </si>
  <si>
    <t>260803</t>
  </si>
  <si>
    <t>260804</t>
  </si>
  <si>
    <t>260805</t>
  </si>
  <si>
    <t>26G109</t>
  </si>
  <si>
    <t>260901</t>
  </si>
  <si>
    <t>26G209</t>
  </si>
  <si>
    <t>260902</t>
  </si>
  <si>
    <t>26G309</t>
  </si>
  <si>
    <t>260903</t>
  </si>
  <si>
    <t>260904</t>
  </si>
  <si>
    <t>260905</t>
  </si>
  <si>
    <t>260906</t>
  </si>
  <si>
    <t>260907</t>
  </si>
  <si>
    <t>260908</t>
  </si>
  <si>
    <t>260909</t>
  </si>
  <si>
    <t>26G110</t>
  </si>
  <si>
    <t>261001</t>
  </si>
  <si>
    <t>26G210</t>
  </si>
  <si>
    <t>261002</t>
  </si>
  <si>
    <t>261003</t>
  </si>
  <si>
    <t>261004</t>
  </si>
  <si>
    <t>26G310</t>
  </si>
  <si>
    <t>261005</t>
  </si>
  <si>
    <t>26G111</t>
  </si>
  <si>
    <t>261101</t>
  </si>
  <si>
    <t>26G211</t>
  </si>
  <si>
    <t>261102</t>
  </si>
  <si>
    <t>261103</t>
  </si>
  <si>
    <t>261104</t>
  </si>
  <si>
    <t>26G311</t>
  </si>
  <si>
    <t>261105</t>
  </si>
  <si>
    <t>26G212</t>
  </si>
  <si>
    <t>261201</t>
  </si>
  <si>
    <t>261202</t>
  </si>
  <si>
    <t>26G312</t>
  </si>
  <si>
    <t>261203</t>
  </si>
  <si>
    <t>261204</t>
  </si>
  <si>
    <t>261205</t>
  </si>
  <si>
    <t>261206</t>
  </si>
  <si>
    <t>261207</t>
  </si>
  <si>
    <t>261208</t>
  </si>
  <si>
    <t>26G213</t>
  </si>
  <si>
    <t>261301</t>
  </si>
  <si>
    <t>261302</t>
  </si>
  <si>
    <t>261303</t>
  </si>
  <si>
    <t>261304</t>
  </si>
  <si>
    <t>261305</t>
  </si>
  <si>
    <t>26G313</t>
  </si>
  <si>
    <t>261306</t>
  </si>
  <si>
    <t>28G101</t>
  </si>
  <si>
    <t>280101</t>
  </si>
  <si>
    <t>280102</t>
  </si>
  <si>
    <t>28G201</t>
  </si>
  <si>
    <t>280103</t>
  </si>
  <si>
    <t>28G301</t>
  </si>
  <si>
    <t>280104</t>
  </si>
  <si>
    <t>280105</t>
  </si>
  <si>
    <t>280106</t>
  </si>
  <si>
    <t>28G102</t>
  </si>
  <si>
    <t>280201</t>
  </si>
  <si>
    <t>28G202</t>
  </si>
  <si>
    <t>280202</t>
  </si>
  <si>
    <t>28G302</t>
  </si>
  <si>
    <t>280203</t>
  </si>
  <si>
    <t>280204</t>
  </si>
  <si>
    <t>280205</t>
  </si>
  <si>
    <t>280206</t>
  </si>
  <si>
    <t>280207</t>
  </si>
  <si>
    <t>28G103</t>
  </si>
  <si>
    <t>280301</t>
  </si>
  <si>
    <t>28G203</t>
  </si>
  <si>
    <t>280302</t>
  </si>
  <si>
    <t>280303</t>
  </si>
  <si>
    <t>28G303</t>
  </si>
  <si>
    <t>280304</t>
  </si>
  <si>
    <t>280305</t>
  </si>
  <si>
    <t>280306</t>
  </si>
  <si>
    <t>28G204</t>
  </si>
  <si>
    <t>280401</t>
  </si>
  <si>
    <t>280402</t>
  </si>
  <si>
    <t>280403</t>
  </si>
  <si>
    <t>280404</t>
  </si>
  <si>
    <t>280405</t>
  </si>
  <si>
    <t>28G304</t>
  </si>
  <si>
    <t>280406</t>
  </si>
  <si>
    <t>280407</t>
  </si>
  <si>
    <t>280408</t>
  </si>
  <si>
    <t>280409</t>
  </si>
  <si>
    <t>28G105</t>
  </si>
  <si>
    <t>280501</t>
  </si>
  <si>
    <t>28G205</t>
  </si>
  <si>
    <t>280502</t>
  </si>
  <si>
    <t>280503</t>
  </si>
  <si>
    <t>280504</t>
  </si>
  <si>
    <t>280505</t>
  </si>
  <si>
    <t>28G106</t>
  </si>
  <si>
    <t>280601</t>
  </si>
  <si>
    <t>28G206</t>
  </si>
  <si>
    <t>280604</t>
  </si>
  <si>
    <t>280605</t>
  </si>
  <si>
    <t>280606</t>
  </si>
  <si>
    <t>28G306</t>
  </si>
  <si>
    <t>280608</t>
  </si>
  <si>
    <t>280610</t>
  </si>
  <si>
    <t>28G107</t>
  </si>
  <si>
    <t>280701</t>
  </si>
  <si>
    <t>280702</t>
  </si>
  <si>
    <t>28G207</t>
  </si>
  <si>
    <t>280703</t>
  </si>
  <si>
    <t>28G307</t>
  </si>
  <si>
    <t>280704</t>
  </si>
  <si>
    <t>280705</t>
  </si>
  <si>
    <t>280706</t>
  </si>
  <si>
    <t>280707</t>
  </si>
  <si>
    <t>28G108</t>
  </si>
  <si>
    <t>280801</t>
  </si>
  <si>
    <t>28G208</t>
  </si>
  <si>
    <t>280802</t>
  </si>
  <si>
    <t>280803</t>
  </si>
  <si>
    <t>28G308</t>
  </si>
  <si>
    <t>280804</t>
  </si>
  <si>
    <t>280805</t>
  </si>
  <si>
    <t>280806</t>
  </si>
  <si>
    <t>28G109</t>
  </si>
  <si>
    <t>280901</t>
  </si>
  <si>
    <t>28G209</t>
  </si>
  <si>
    <t>280902</t>
  </si>
  <si>
    <t>280903</t>
  </si>
  <si>
    <t>280904</t>
  </si>
  <si>
    <t>28G309</t>
  </si>
  <si>
    <t>280905</t>
  </si>
  <si>
    <t>28G110</t>
  </si>
  <si>
    <t>281001</t>
  </si>
  <si>
    <t>28G310</t>
  </si>
  <si>
    <t>281002</t>
  </si>
  <si>
    <t>28G210</t>
  </si>
  <si>
    <t>281003</t>
  </si>
  <si>
    <t>281004</t>
  </si>
  <si>
    <t>281005</t>
  </si>
  <si>
    <t>28G211</t>
  </si>
  <si>
    <t>281101</t>
  </si>
  <si>
    <t>281102</t>
  </si>
  <si>
    <t>281103</t>
  </si>
  <si>
    <t>28G311</t>
  </si>
  <si>
    <t>281104</t>
  </si>
  <si>
    <t>28G112</t>
  </si>
  <si>
    <t>281201</t>
  </si>
  <si>
    <t>28G212</t>
  </si>
  <si>
    <t>281202</t>
  </si>
  <si>
    <t>281203</t>
  </si>
  <si>
    <t>281204</t>
  </si>
  <si>
    <t>281205</t>
  </si>
  <si>
    <t>28G213</t>
  </si>
  <si>
    <t>281303</t>
  </si>
  <si>
    <t>28G313</t>
  </si>
  <si>
    <t>281304</t>
  </si>
  <si>
    <t>281305</t>
  </si>
  <si>
    <t>281306</t>
  </si>
  <si>
    <t>28G314</t>
  </si>
  <si>
    <t>281401</t>
  </si>
  <si>
    <t>281402</t>
  </si>
  <si>
    <t>281403</t>
  </si>
  <si>
    <t>28G214</t>
  </si>
  <si>
    <t>281404</t>
  </si>
  <si>
    <t>281405</t>
  </si>
  <si>
    <t>281406</t>
  </si>
  <si>
    <t>281407</t>
  </si>
  <si>
    <t>281408</t>
  </si>
  <si>
    <t>281409</t>
  </si>
  <si>
    <t>281410</t>
  </si>
  <si>
    <t>281411</t>
  </si>
  <si>
    <t>281412</t>
  </si>
  <si>
    <t>28G115</t>
  </si>
  <si>
    <t>281501</t>
  </si>
  <si>
    <t>28G215</t>
  </si>
  <si>
    <t>281502</t>
  </si>
  <si>
    <t>281503</t>
  </si>
  <si>
    <t>281504</t>
  </si>
  <si>
    <t>281505</t>
  </si>
  <si>
    <t>28G315</t>
  </si>
  <si>
    <t>281506</t>
  </si>
  <si>
    <t>281507</t>
  </si>
  <si>
    <t>281508</t>
  </si>
  <si>
    <t>281509</t>
  </si>
  <si>
    <t>28G316</t>
  </si>
  <si>
    <t>281601</t>
  </si>
  <si>
    <t>281602</t>
  </si>
  <si>
    <t>281603</t>
  </si>
  <si>
    <t>281604</t>
  </si>
  <si>
    <t>28G117</t>
  </si>
  <si>
    <t>281701</t>
  </si>
  <si>
    <t>28G217</t>
  </si>
  <si>
    <t>281702</t>
  </si>
  <si>
    <t>281703</t>
  </si>
  <si>
    <t>28G317</t>
  </si>
  <si>
    <t>281704</t>
  </si>
  <si>
    <t>281705</t>
  </si>
  <si>
    <t>281706</t>
  </si>
  <si>
    <t>281707</t>
  </si>
  <si>
    <t>281708</t>
  </si>
  <si>
    <t>28G218</t>
  </si>
  <si>
    <t>281801</t>
  </si>
  <si>
    <t>281802</t>
  </si>
  <si>
    <t>28G318</t>
  </si>
  <si>
    <t>281803</t>
  </si>
  <si>
    <t>28G219</t>
  </si>
  <si>
    <t>281901</t>
  </si>
  <si>
    <t>281902</t>
  </si>
  <si>
    <t>28G319</t>
  </si>
  <si>
    <t>281903</t>
  </si>
  <si>
    <t>30G101</t>
  </si>
  <si>
    <t>300101</t>
  </si>
  <si>
    <t>30G301</t>
  </si>
  <si>
    <t>300102</t>
  </si>
  <si>
    <t>30G201</t>
  </si>
  <si>
    <t>300103</t>
  </si>
  <si>
    <t>300104</t>
  </si>
  <si>
    <t>300105</t>
  </si>
  <si>
    <t>30G102</t>
  </si>
  <si>
    <t>300201</t>
  </si>
  <si>
    <t>30G202</t>
  </si>
  <si>
    <t>300202</t>
  </si>
  <si>
    <t>300203</t>
  </si>
  <si>
    <t>30G302</t>
  </si>
  <si>
    <t>300204</t>
  </si>
  <si>
    <t>300205</t>
  </si>
  <si>
    <t>300206</t>
  </si>
  <si>
    <t>300207</t>
  </si>
  <si>
    <t>300208</t>
  </si>
  <si>
    <t>30G103</t>
  </si>
  <si>
    <t>300301</t>
  </si>
  <si>
    <t>30G303</t>
  </si>
  <si>
    <t>300302</t>
  </si>
  <si>
    <t>30G203</t>
  </si>
  <si>
    <t>300303</t>
  </si>
  <si>
    <t>300304</t>
  </si>
  <si>
    <t>300305</t>
  </si>
  <si>
    <t>300306</t>
  </si>
  <si>
    <t>300307</t>
  </si>
  <si>
    <t>300308</t>
  </si>
  <si>
    <t>300309</t>
  </si>
  <si>
    <t>300310</t>
  </si>
  <si>
    <t>30G304</t>
  </si>
  <si>
    <t>300401</t>
  </si>
  <si>
    <t>300402</t>
  </si>
  <si>
    <t>300403</t>
  </si>
  <si>
    <t>30G204</t>
  </si>
  <si>
    <t>300404</t>
  </si>
  <si>
    <t>300405</t>
  </si>
  <si>
    <t>300406</t>
  </si>
  <si>
    <t>300407</t>
  </si>
  <si>
    <t>30G205</t>
  </si>
  <si>
    <t>300501</t>
  </si>
  <si>
    <t>30G305</t>
  </si>
  <si>
    <t>300502</t>
  </si>
  <si>
    <t>300503</t>
  </si>
  <si>
    <t>300504</t>
  </si>
  <si>
    <t>300505</t>
  </si>
  <si>
    <t>30G306</t>
  </si>
  <si>
    <t>300601</t>
  </si>
  <si>
    <t>300602</t>
  </si>
  <si>
    <t>30G206</t>
  </si>
  <si>
    <t>300603</t>
  </si>
  <si>
    <t>300604</t>
  </si>
  <si>
    <t>30G207</t>
  </si>
  <si>
    <t>300701</t>
  </si>
  <si>
    <t>300702</t>
  </si>
  <si>
    <t>300703</t>
  </si>
  <si>
    <t>300704</t>
  </si>
  <si>
    <t>30G307</t>
  </si>
  <si>
    <t>300705</t>
  </si>
  <si>
    <t>300706</t>
  </si>
  <si>
    <t>300707</t>
  </si>
  <si>
    <t>300708</t>
  </si>
  <si>
    <t>300709</t>
  </si>
  <si>
    <t>300710</t>
  </si>
  <si>
    <t>300711</t>
  </si>
  <si>
    <t>30G208</t>
  </si>
  <si>
    <t>300801</t>
  </si>
  <si>
    <t>300802</t>
  </si>
  <si>
    <t>30G308</t>
  </si>
  <si>
    <t>300803</t>
  </si>
  <si>
    <t>300804</t>
  </si>
  <si>
    <t>300805</t>
  </si>
  <si>
    <t>300806</t>
  </si>
  <si>
    <t>300807</t>
  </si>
  <si>
    <t>30G109</t>
  </si>
  <si>
    <t>300901</t>
  </si>
  <si>
    <t>30G209</t>
  </si>
  <si>
    <t>300902</t>
  </si>
  <si>
    <t>300903</t>
  </si>
  <si>
    <t>30G309</t>
  </si>
  <si>
    <t>300904</t>
  </si>
  <si>
    <t>300905</t>
  </si>
  <si>
    <t>300906</t>
  </si>
  <si>
    <t>300907</t>
  </si>
  <si>
    <t>300908</t>
  </si>
  <si>
    <t>300909</t>
  </si>
  <si>
    <t>300910</t>
  </si>
  <si>
    <t>300911</t>
  </si>
  <si>
    <t>30G310</t>
  </si>
  <si>
    <t>301001</t>
  </si>
  <si>
    <t>30G210</t>
  </si>
  <si>
    <t>301002</t>
  </si>
  <si>
    <t>301003</t>
  </si>
  <si>
    <t>301004</t>
  </si>
  <si>
    <t>301005</t>
  </si>
  <si>
    <t>301006</t>
  </si>
  <si>
    <t>301007</t>
  </si>
  <si>
    <t>301008</t>
  </si>
  <si>
    <t>301009</t>
  </si>
  <si>
    <t>301010</t>
  </si>
  <si>
    <t>301011</t>
  </si>
  <si>
    <t>301012</t>
  </si>
  <si>
    <t>301013</t>
  </si>
  <si>
    <t>301014</t>
  </si>
  <si>
    <t>30G111</t>
  </si>
  <si>
    <t>301101</t>
  </si>
  <si>
    <t>30G311</t>
  </si>
  <si>
    <t>301102</t>
  </si>
  <si>
    <t>30G211</t>
  </si>
  <si>
    <t>301103</t>
  </si>
  <si>
    <t>301104</t>
  </si>
  <si>
    <t>301105</t>
  </si>
  <si>
    <t>30G112</t>
  </si>
  <si>
    <t>301201</t>
  </si>
  <si>
    <t>30G312</t>
  </si>
  <si>
    <t>301202</t>
  </si>
  <si>
    <t>301203</t>
  </si>
  <si>
    <t>301204</t>
  </si>
  <si>
    <t>30G212</t>
  </si>
  <si>
    <t>301205</t>
  </si>
  <si>
    <t>301206</t>
  </si>
  <si>
    <t>30G213</t>
  </si>
  <si>
    <t>301301</t>
  </si>
  <si>
    <t>301302</t>
  </si>
  <si>
    <t>30G313</t>
  </si>
  <si>
    <t>301303</t>
  </si>
  <si>
    <t>301304</t>
  </si>
  <si>
    <t>301305</t>
  </si>
  <si>
    <t>301306</t>
  </si>
  <si>
    <t>301307</t>
  </si>
  <si>
    <t>30G214</t>
  </si>
  <si>
    <t>301401</t>
  </si>
  <si>
    <t>301402</t>
  </si>
  <si>
    <t>30G314</t>
  </si>
  <si>
    <t>301403</t>
  </si>
  <si>
    <t>301404</t>
  </si>
  <si>
    <t>30G215</t>
  </si>
  <si>
    <t>301501</t>
  </si>
  <si>
    <t>30G315</t>
  </si>
  <si>
    <t>301502</t>
  </si>
  <si>
    <t>301503</t>
  </si>
  <si>
    <t>301504</t>
  </si>
  <si>
    <t>301505</t>
  </si>
  <si>
    <t>301506</t>
  </si>
  <si>
    <t>30G316</t>
  </si>
  <si>
    <t>301601</t>
  </si>
  <si>
    <t>301602</t>
  </si>
  <si>
    <t>30G216</t>
  </si>
  <si>
    <t>301603</t>
  </si>
  <si>
    <t>30G117</t>
  </si>
  <si>
    <t>301701</t>
  </si>
  <si>
    <t>30G317</t>
  </si>
  <si>
    <t>301702</t>
  </si>
  <si>
    <t>301703</t>
  </si>
  <si>
    <t>30G217</t>
  </si>
  <si>
    <t>301704</t>
  </si>
  <si>
    <t>301705</t>
  </si>
  <si>
    <t>301706</t>
  </si>
  <si>
    <t>301707</t>
  </si>
  <si>
    <t>301708</t>
  </si>
  <si>
    <t>30G218</t>
  </si>
  <si>
    <t>301801</t>
  </si>
  <si>
    <t>301802</t>
  </si>
  <si>
    <t>30G318</t>
  </si>
  <si>
    <t>301803</t>
  </si>
  <si>
    <t>301804</t>
  </si>
  <si>
    <t>301805</t>
  </si>
  <si>
    <t>301806</t>
  </si>
  <si>
    <t>301807</t>
  </si>
  <si>
    <t>30G119</t>
  </si>
  <si>
    <t>301901</t>
  </si>
  <si>
    <t>30G219</t>
  </si>
  <si>
    <t>301902</t>
  </si>
  <si>
    <t>30G319</t>
  </si>
  <si>
    <t>301903</t>
  </si>
  <si>
    <t>301904</t>
  </si>
  <si>
    <t>301905</t>
  </si>
  <si>
    <t>301906</t>
  </si>
  <si>
    <t>301907</t>
  </si>
  <si>
    <t>301908</t>
  </si>
  <si>
    <t>301909</t>
  </si>
  <si>
    <t>30G320</t>
  </si>
  <si>
    <t>302001</t>
  </si>
  <si>
    <t>30G220</t>
  </si>
  <si>
    <t>302002</t>
  </si>
  <si>
    <t>302003</t>
  </si>
  <si>
    <t>302004</t>
  </si>
  <si>
    <t>302005</t>
  </si>
  <si>
    <t>302006</t>
  </si>
  <si>
    <t>30G121</t>
  </si>
  <si>
    <t>302101</t>
  </si>
  <si>
    <t>302102</t>
  </si>
  <si>
    <t>30G321</t>
  </si>
  <si>
    <t>302103</t>
  </si>
  <si>
    <t>30G221</t>
  </si>
  <si>
    <t>302104</t>
  </si>
  <si>
    <t>302105</t>
  </si>
  <si>
    <t>302106</t>
  </si>
  <si>
    <t>302107</t>
  </si>
  <si>
    <t>302108</t>
  </si>
  <si>
    <t>302109</t>
  </si>
  <si>
    <t>302110</t>
  </si>
  <si>
    <t>302111</t>
  </si>
  <si>
    <t>302112</t>
  </si>
  <si>
    <t>302113</t>
  </si>
  <si>
    <t>302114</t>
  </si>
  <si>
    <t>302115</t>
  </si>
  <si>
    <t>302116</t>
  </si>
  <si>
    <t>302117</t>
  </si>
  <si>
    <t>30G322</t>
  </si>
  <si>
    <t>302201</t>
  </si>
  <si>
    <t>302202</t>
  </si>
  <si>
    <t>302203</t>
  </si>
  <si>
    <t>30G222</t>
  </si>
  <si>
    <t>302204</t>
  </si>
  <si>
    <t>302205</t>
  </si>
  <si>
    <t>30G123</t>
  </si>
  <si>
    <t>302301</t>
  </si>
  <si>
    <t>30G223</t>
  </si>
  <si>
    <t>302302</t>
  </si>
  <si>
    <t>302303</t>
  </si>
  <si>
    <t>302304</t>
  </si>
  <si>
    <t>302305</t>
  </si>
  <si>
    <t>302306</t>
  </si>
  <si>
    <t>302307</t>
  </si>
  <si>
    <t>30G323</t>
  </si>
  <si>
    <t>302308</t>
  </si>
  <si>
    <t>30G124</t>
  </si>
  <si>
    <t>302401</t>
  </si>
  <si>
    <t>30G224</t>
  </si>
  <si>
    <t>302402</t>
  </si>
  <si>
    <t>302403</t>
  </si>
  <si>
    <t>302404</t>
  </si>
  <si>
    <t>30G324</t>
  </si>
  <si>
    <t>302405</t>
  </si>
  <si>
    <t>302406</t>
  </si>
  <si>
    <t>302407</t>
  </si>
  <si>
    <t>302408</t>
  </si>
  <si>
    <t>30G225</t>
  </si>
  <si>
    <t>302501</t>
  </si>
  <si>
    <t>302502</t>
  </si>
  <si>
    <t>302503</t>
  </si>
  <si>
    <t>30G325</t>
  </si>
  <si>
    <t>302504</t>
  </si>
  <si>
    <t>302505</t>
  </si>
  <si>
    <t>30G226</t>
  </si>
  <si>
    <t>302601</t>
  </si>
  <si>
    <t>30G326</t>
  </si>
  <si>
    <t>302602</t>
  </si>
  <si>
    <t>302603</t>
  </si>
  <si>
    <t>302604</t>
  </si>
  <si>
    <t>30G127</t>
  </si>
  <si>
    <t>302701</t>
  </si>
  <si>
    <t>30G227</t>
  </si>
  <si>
    <t>302702</t>
  </si>
  <si>
    <t>30G327</t>
  </si>
  <si>
    <t>302703</t>
  </si>
  <si>
    <t>302704</t>
  </si>
  <si>
    <t>302705</t>
  </si>
  <si>
    <t>302706</t>
  </si>
  <si>
    <t>302707</t>
  </si>
  <si>
    <t>302708</t>
  </si>
  <si>
    <t>302709</t>
  </si>
  <si>
    <t>30G128</t>
  </si>
  <si>
    <t>302801</t>
  </si>
  <si>
    <t>30G228</t>
  </si>
  <si>
    <t>302802</t>
  </si>
  <si>
    <t>30G328</t>
  </si>
  <si>
    <t>302803</t>
  </si>
  <si>
    <t>302804</t>
  </si>
  <si>
    <t>302805</t>
  </si>
  <si>
    <t>302806</t>
  </si>
  <si>
    <t>302807</t>
  </si>
  <si>
    <t>30G229</t>
  </si>
  <si>
    <t>302901</t>
  </si>
  <si>
    <t>302902</t>
  </si>
  <si>
    <t>30G329</t>
  </si>
  <si>
    <t>302903</t>
  </si>
  <si>
    <t>30G230</t>
  </si>
  <si>
    <t>303001</t>
  </si>
  <si>
    <t>30G330</t>
  </si>
  <si>
    <t>303002</t>
  </si>
  <si>
    <t>303003</t>
  </si>
  <si>
    <t>303004</t>
  </si>
  <si>
    <t>303005</t>
  </si>
  <si>
    <t>30G131</t>
  </si>
  <si>
    <t>303101</t>
  </si>
  <si>
    <t>30G331</t>
  </si>
  <si>
    <t>303102</t>
  </si>
  <si>
    <t>303103</t>
  </si>
  <si>
    <t>30G231</t>
  </si>
  <si>
    <t>303104</t>
  </si>
  <si>
    <t>303105</t>
  </si>
  <si>
    <t>303106</t>
  </si>
  <si>
    <t>303107</t>
  </si>
  <si>
    <t>303108</t>
  </si>
  <si>
    <t>32G101</t>
  </si>
  <si>
    <t>320101</t>
  </si>
  <si>
    <t>32G201</t>
  </si>
  <si>
    <t>320102</t>
  </si>
  <si>
    <t>32G301</t>
  </si>
  <si>
    <t>320103</t>
  </si>
  <si>
    <t>320104</t>
  </si>
  <si>
    <t>32G202</t>
  </si>
  <si>
    <t>320201</t>
  </si>
  <si>
    <t>32G302</t>
  </si>
  <si>
    <t>320202</t>
  </si>
  <si>
    <t>320203</t>
  </si>
  <si>
    <t>320204</t>
  </si>
  <si>
    <t>320205</t>
  </si>
  <si>
    <t>320206</t>
  </si>
  <si>
    <t>32G303</t>
  </si>
  <si>
    <t>320301</t>
  </si>
  <si>
    <t>320302</t>
  </si>
  <si>
    <t>320303</t>
  </si>
  <si>
    <t>32G203</t>
  </si>
  <si>
    <t>320305</t>
  </si>
  <si>
    <t>320306</t>
  </si>
  <si>
    <t>32G304</t>
  </si>
  <si>
    <t>320402</t>
  </si>
  <si>
    <t>320403</t>
  </si>
  <si>
    <t>320404</t>
  </si>
  <si>
    <t>32G204</t>
  </si>
  <si>
    <t>320405</t>
  </si>
  <si>
    <t>320406</t>
  </si>
  <si>
    <t>320407</t>
  </si>
  <si>
    <t>32G205</t>
  </si>
  <si>
    <t>320501</t>
  </si>
  <si>
    <t>32G305</t>
  </si>
  <si>
    <t>320502</t>
  </si>
  <si>
    <t>320503</t>
  </si>
  <si>
    <t>320504</t>
  </si>
  <si>
    <t>320507</t>
  </si>
  <si>
    <t>320508</t>
  </si>
  <si>
    <t>32G206</t>
  </si>
  <si>
    <t>320601</t>
  </si>
  <si>
    <t>32G306</t>
  </si>
  <si>
    <t>320602</t>
  </si>
  <si>
    <t>320603</t>
  </si>
  <si>
    <t>320604</t>
  </si>
  <si>
    <t>320605</t>
  </si>
  <si>
    <t>320606</t>
  </si>
  <si>
    <t>320607</t>
  </si>
  <si>
    <t>320608</t>
  </si>
  <si>
    <t>320609</t>
  </si>
  <si>
    <t>32G307</t>
  </si>
  <si>
    <t>320701</t>
  </si>
  <si>
    <t>320702</t>
  </si>
  <si>
    <t>320703</t>
  </si>
  <si>
    <t>320704</t>
  </si>
  <si>
    <t>32G207</t>
  </si>
  <si>
    <t>320705</t>
  </si>
  <si>
    <t>320706</t>
  </si>
  <si>
    <t>32G108</t>
  </si>
  <si>
    <t>320801</t>
  </si>
  <si>
    <t>32G208</t>
  </si>
  <si>
    <t>320802</t>
  </si>
  <si>
    <t>32G308</t>
  </si>
  <si>
    <t>320803</t>
  </si>
  <si>
    <t>320804</t>
  </si>
  <si>
    <t>320805</t>
  </si>
  <si>
    <t>320806</t>
  </si>
  <si>
    <t>320807</t>
  </si>
  <si>
    <t>32G209</t>
  </si>
  <si>
    <t>320901</t>
  </si>
  <si>
    <t>320902</t>
  </si>
  <si>
    <t>32G309</t>
  </si>
  <si>
    <t>320903</t>
  </si>
  <si>
    <t>320904</t>
  </si>
  <si>
    <t>320905</t>
  </si>
  <si>
    <t>320906</t>
  </si>
  <si>
    <t>320907</t>
  </si>
  <si>
    <t>320908</t>
  </si>
  <si>
    <t>32G310</t>
  </si>
  <si>
    <t>321001</t>
  </si>
  <si>
    <t>32G210</t>
  </si>
  <si>
    <t>321002</t>
  </si>
  <si>
    <t>321003</t>
  </si>
  <si>
    <t>321004</t>
  </si>
  <si>
    <t>321005</t>
  </si>
  <si>
    <t>32G211</t>
  </si>
  <si>
    <t>321101</t>
  </si>
  <si>
    <t>321102</t>
  </si>
  <si>
    <t>32G311</t>
  </si>
  <si>
    <t>321103</t>
  </si>
  <si>
    <t>321104</t>
  </si>
  <si>
    <t>32G212</t>
  </si>
  <si>
    <t>321201</t>
  </si>
  <si>
    <t>321202</t>
  </si>
  <si>
    <t>32G312</t>
  </si>
  <si>
    <t>321203</t>
  </si>
  <si>
    <t>321204</t>
  </si>
  <si>
    <t>321205</t>
  </si>
  <si>
    <t>321206</t>
  </si>
  <si>
    <t>32G113</t>
  </si>
  <si>
    <t>321301</t>
  </si>
  <si>
    <t>321302</t>
  </si>
  <si>
    <t>32G213</t>
  </si>
  <si>
    <t>321303</t>
  </si>
  <si>
    <t>321304</t>
  </si>
  <si>
    <t>321305</t>
  </si>
  <si>
    <t>321306</t>
  </si>
  <si>
    <t>32G114</t>
  </si>
  <si>
    <t>321401</t>
  </si>
  <si>
    <t>32G314</t>
  </si>
  <si>
    <t>321402</t>
  </si>
  <si>
    <t>321403</t>
  </si>
  <si>
    <t>32G214</t>
  </si>
  <si>
    <t>321404</t>
  </si>
  <si>
    <t>321405</t>
  </si>
  <si>
    <t>321406</t>
  </si>
  <si>
    <t>321408</t>
  </si>
  <si>
    <t>321409</t>
  </si>
  <si>
    <t>321410</t>
  </si>
  <si>
    <t>321411</t>
  </si>
  <si>
    <t>32G115</t>
  </si>
  <si>
    <t>321501</t>
  </si>
  <si>
    <t>32G315</t>
  </si>
  <si>
    <t>321502</t>
  </si>
  <si>
    <t>321503</t>
  </si>
  <si>
    <t>321504</t>
  </si>
  <si>
    <t>32G215</t>
  </si>
  <si>
    <t>321505</t>
  </si>
  <si>
    <t>321506</t>
  </si>
  <si>
    <t>32G116</t>
  </si>
  <si>
    <t>321601</t>
  </si>
  <si>
    <t>32G216</t>
  </si>
  <si>
    <t>321602</t>
  </si>
  <si>
    <t>32G316</t>
  </si>
  <si>
    <t>321603</t>
  </si>
  <si>
    <t>321604</t>
  </si>
  <si>
    <t>321605</t>
  </si>
  <si>
    <t>321606</t>
  </si>
  <si>
    <t>32G117</t>
  </si>
  <si>
    <t>321701</t>
  </si>
  <si>
    <t>32G317</t>
  </si>
  <si>
    <t>321702</t>
  </si>
  <si>
    <t>321703</t>
  </si>
  <si>
    <t>321704</t>
  </si>
  <si>
    <t>32G217</t>
  </si>
  <si>
    <t>321705</t>
  </si>
  <si>
    <t>32G318</t>
  </si>
  <si>
    <t>321801</t>
  </si>
  <si>
    <t>321802</t>
  </si>
  <si>
    <t>32G218</t>
  </si>
  <si>
    <t>321803</t>
  </si>
  <si>
    <t>321804</t>
  </si>
  <si>
    <t>321805</t>
  </si>
  <si>
    <t>02M061</t>
  </si>
  <si>
    <t>026100</t>
  </si>
  <si>
    <t>02M062</t>
  </si>
  <si>
    <t>026200</t>
  </si>
  <si>
    <t>02T064</t>
  </si>
  <si>
    <t>T</t>
  </si>
  <si>
    <t>026400</t>
  </si>
  <si>
    <t>02M065</t>
  </si>
  <si>
    <t>026500</t>
  </si>
  <si>
    <t>04T061</t>
  </si>
  <si>
    <t>046100</t>
  </si>
  <si>
    <t>04M062</t>
  </si>
  <si>
    <t>046200</t>
  </si>
  <si>
    <t>04M063</t>
  </si>
  <si>
    <t>046300</t>
  </si>
  <si>
    <t>04M064</t>
  </si>
  <si>
    <t>046400</t>
  </si>
  <si>
    <t>06M061</t>
  </si>
  <si>
    <t>066100</t>
  </si>
  <si>
    <t>06M062</t>
  </si>
  <si>
    <t>066200</t>
  </si>
  <si>
    <t>06T063</t>
  </si>
  <si>
    <t>066300</t>
  </si>
  <si>
    <t>06M064</t>
  </si>
  <si>
    <t>066400</t>
  </si>
  <si>
    <t>08M061</t>
  </si>
  <si>
    <t>086100</t>
  </si>
  <si>
    <t>08M062</t>
  </si>
  <si>
    <t>086200</t>
  </si>
  <si>
    <t>10T061</t>
  </si>
  <si>
    <t>106100</t>
  </si>
  <si>
    <t>10M062</t>
  </si>
  <si>
    <t>106200</t>
  </si>
  <si>
    <t>10M063</t>
  </si>
  <si>
    <t>106300</t>
  </si>
  <si>
    <t>12T061</t>
  </si>
  <si>
    <t>126100</t>
  </si>
  <si>
    <t>12M062</t>
  </si>
  <si>
    <t>126200</t>
  </si>
  <si>
    <t>12M063</t>
  </si>
  <si>
    <t>126300</t>
  </si>
  <si>
    <t>14M061</t>
  </si>
  <si>
    <t>146100</t>
  </si>
  <si>
    <t>14M062</t>
  </si>
  <si>
    <t>146200</t>
  </si>
  <si>
    <t>14M063</t>
  </si>
  <si>
    <t>146300</t>
  </si>
  <si>
    <t>14M064</t>
  </si>
  <si>
    <t>146400</t>
  </si>
  <si>
    <t>14T065</t>
  </si>
  <si>
    <t>146500</t>
  </si>
  <si>
    <t>16M061</t>
  </si>
  <si>
    <t>166100</t>
  </si>
  <si>
    <t>18M061</t>
  </si>
  <si>
    <t>186100</t>
  </si>
  <si>
    <t>18M062</t>
  </si>
  <si>
    <t>186200</t>
  </si>
  <si>
    <t>18T063</t>
  </si>
  <si>
    <t>186300</t>
  </si>
  <si>
    <t>18M064</t>
  </si>
  <si>
    <t>186400</t>
  </si>
  <si>
    <t>20T061</t>
  </si>
  <si>
    <t>206100</t>
  </si>
  <si>
    <t>20M062</t>
  </si>
  <si>
    <t>206200</t>
  </si>
  <si>
    <t>20M063</t>
  </si>
  <si>
    <t>206300</t>
  </si>
  <si>
    <t>22T061</t>
  </si>
  <si>
    <t>226100</t>
  </si>
  <si>
    <t>22M062</t>
  </si>
  <si>
    <t>226200</t>
  </si>
  <si>
    <t>22M063</t>
  </si>
  <si>
    <t>226300</t>
  </si>
  <si>
    <t>22M064</t>
  </si>
  <si>
    <t>226400</t>
  </si>
  <si>
    <t>24M061</t>
  </si>
  <si>
    <t>246100</t>
  </si>
  <si>
    <t>24M062</t>
  </si>
  <si>
    <t>246200</t>
  </si>
  <si>
    <t>24M063</t>
  </si>
  <si>
    <t>246300</t>
  </si>
  <si>
    <t>24M064</t>
  </si>
  <si>
    <t>246400</t>
  </si>
  <si>
    <t>24M065</t>
  </si>
  <si>
    <t>246500</t>
  </si>
  <si>
    <t>24M066</t>
  </si>
  <si>
    <t>246600</t>
  </si>
  <si>
    <t>24M067</t>
  </si>
  <si>
    <t>246700</t>
  </si>
  <si>
    <t>24M068</t>
  </si>
  <si>
    <t>246800</t>
  </si>
  <si>
    <t>24T069</t>
  </si>
  <si>
    <t>246900</t>
  </si>
  <si>
    <t>24M070</t>
  </si>
  <si>
    <t>247000</t>
  </si>
  <si>
    <t>24M071</t>
  </si>
  <si>
    <t>247100</t>
  </si>
  <si>
    <t>24M072</t>
  </si>
  <si>
    <t>247200</t>
  </si>
  <si>
    <t>24M073</t>
  </si>
  <si>
    <t>247300</t>
  </si>
  <si>
    <t>24M074</t>
  </si>
  <si>
    <t>247400</t>
  </si>
  <si>
    <t>24M075</t>
  </si>
  <si>
    <t>247500</t>
  </si>
  <si>
    <t>24M076</t>
  </si>
  <si>
    <t>247600</t>
  </si>
  <si>
    <t>24M077</t>
  </si>
  <si>
    <t>247700</t>
  </si>
  <si>
    <t>24M078</t>
  </si>
  <si>
    <t>247800</t>
  </si>
  <si>
    <t>24M079</t>
  </si>
  <si>
    <t>247900</t>
  </si>
  <si>
    <t>26M061</t>
  </si>
  <si>
    <t>266100</t>
  </si>
  <si>
    <t>28M061</t>
  </si>
  <si>
    <t>286100</t>
  </si>
  <si>
    <t>28M062</t>
  </si>
  <si>
    <t>286200</t>
  </si>
  <si>
    <t>30M061</t>
  </si>
  <si>
    <t>306100</t>
  </si>
  <si>
    <t>30M062</t>
  </si>
  <si>
    <t>306200</t>
  </si>
  <si>
    <t>30M063</t>
  </si>
  <si>
    <t>306300</t>
  </si>
  <si>
    <t>30T064</t>
  </si>
  <si>
    <t>306400</t>
  </si>
  <si>
    <t>32M061</t>
  </si>
  <si>
    <t>326100</t>
  </si>
  <si>
    <t>32T062</t>
  </si>
  <si>
    <t>326200</t>
  </si>
  <si>
    <t>32M063</t>
  </si>
  <si>
    <t>326300</t>
  </si>
  <si>
    <t>02P001</t>
  </si>
  <si>
    <t>020100</t>
  </si>
  <si>
    <t>02P002</t>
  </si>
  <si>
    <t>020200</t>
  </si>
  <si>
    <t>02P003</t>
  </si>
  <si>
    <t>020300</t>
  </si>
  <si>
    <t>02P004</t>
  </si>
  <si>
    <t>020400</t>
  </si>
  <si>
    <t>02P005</t>
  </si>
  <si>
    <t>020500</t>
  </si>
  <si>
    <t>02P006</t>
  </si>
  <si>
    <t>020600</t>
  </si>
  <si>
    <t>02P007</t>
  </si>
  <si>
    <t>020700</t>
  </si>
  <si>
    <t>02P008</t>
  </si>
  <si>
    <t>020800</t>
  </si>
  <si>
    <t>02P009</t>
  </si>
  <si>
    <t>020900</t>
  </si>
  <si>
    <t>02P010</t>
  </si>
  <si>
    <t>021000</t>
  </si>
  <si>
    <t>02P011</t>
  </si>
  <si>
    <t>021100</t>
  </si>
  <si>
    <t>02P012</t>
  </si>
  <si>
    <t>021200</t>
  </si>
  <si>
    <t>02P013</t>
  </si>
  <si>
    <t>021300</t>
  </si>
  <si>
    <t>02P014</t>
  </si>
  <si>
    <t>021400</t>
  </si>
  <si>
    <t>02P015</t>
  </si>
  <si>
    <t>021500</t>
  </si>
  <si>
    <t>02P016</t>
  </si>
  <si>
    <t>021600</t>
  </si>
  <si>
    <t>02P017</t>
  </si>
  <si>
    <t>021700</t>
  </si>
  <si>
    <t>02P018</t>
  </si>
  <si>
    <t>021800</t>
  </si>
  <si>
    <t>02P019</t>
  </si>
  <si>
    <t>021900</t>
  </si>
  <si>
    <t>02P020</t>
  </si>
  <si>
    <t>022000</t>
  </si>
  <si>
    <t>02P021</t>
  </si>
  <si>
    <t>022100</t>
  </si>
  <si>
    <t>02P022</t>
  </si>
  <si>
    <t>022200</t>
  </si>
  <si>
    <t>02P023</t>
  </si>
  <si>
    <t>022300</t>
  </si>
  <si>
    <t>02P024</t>
  </si>
  <si>
    <t>022400</t>
  </si>
  <si>
    <t>02P025</t>
  </si>
  <si>
    <t>022500</t>
  </si>
  <si>
    <t>02P026</t>
  </si>
  <si>
    <t>022600</t>
  </si>
  <si>
    <t>04P001</t>
  </si>
  <si>
    <t>040100</t>
  </si>
  <si>
    <t>04P002</t>
  </si>
  <si>
    <t>040200</t>
  </si>
  <si>
    <t>04P003</t>
  </si>
  <si>
    <t>040300</t>
  </si>
  <si>
    <t>04P004</t>
  </si>
  <si>
    <t>040400</t>
  </si>
  <si>
    <t>04P005</t>
  </si>
  <si>
    <t>040500</t>
  </si>
  <si>
    <t>04P006</t>
  </si>
  <si>
    <t>040600</t>
  </si>
  <si>
    <t>04P007</t>
  </si>
  <si>
    <t>040700</t>
  </si>
  <si>
    <t>04P008</t>
  </si>
  <si>
    <t>040800</t>
  </si>
  <si>
    <t>04P009</t>
  </si>
  <si>
    <t>040900</t>
  </si>
  <si>
    <t>04P010</t>
  </si>
  <si>
    <t>041000</t>
  </si>
  <si>
    <t>04P011</t>
  </si>
  <si>
    <t>041100</t>
  </si>
  <si>
    <t>04P012</t>
  </si>
  <si>
    <t>041200</t>
  </si>
  <si>
    <t>04P013</t>
  </si>
  <si>
    <t>041300</t>
  </si>
  <si>
    <t>04P014</t>
  </si>
  <si>
    <t>041400</t>
  </si>
  <si>
    <t>04P015</t>
  </si>
  <si>
    <t>041500</t>
  </si>
  <si>
    <t>04P016</t>
  </si>
  <si>
    <t>041600</t>
  </si>
  <si>
    <t>04P017</t>
  </si>
  <si>
    <t>041700</t>
  </si>
  <si>
    <t>04P018</t>
  </si>
  <si>
    <t>041800</t>
  </si>
  <si>
    <t>04P019</t>
  </si>
  <si>
    <t>041900</t>
  </si>
  <si>
    <t>06P001</t>
  </si>
  <si>
    <t>060100</t>
  </si>
  <si>
    <t>06P002</t>
  </si>
  <si>
    <t>060200</t>
  </si>
  <si>
    <t>06P003</t>
  </si>
  <si>
    <t>060300</t>
  </si>
  <si>
    <t>06P004</t>
  </si>
  <si>
    <t>060400</t>
  </si>
  <si>
    <t>06P005</t>
  </si>
  <si>
    <t>060500</t>
  </si>
  <si>
    <t>06P006</t>
  </si>
  <si>
    <t>060600</t>
  </si>
  <si>
    <t>06P007</t>
  </si>
  <si>
    <t>060700</t>
  </si>
  <si>
    <t>06P008</t>
  </si>
  <si>
    <t>060800</t>
  </si>
  <si>
    <t>06P009</t>
  </si>
  <si>
    <t>060900</t>
  </si>
  <si>
    <t>06P010</t>
  </si>
  <si>
    <t>061000</t>
  </si>
  <si>
    <t>06P011</t>
  </si>
  <si>
    <t>061100</t>
  </si>
  <si>
    <t>06P012</t>
  </si>
  <si>
    <t>061200</t>
  </si>
  <si>
    <t>06P013</t>
  </si>
  <si>
    <t>061300</t>
  </si>
  <si>
    <t>06P014</t>
  </si>
  <si>
    <t>061400</t>
  </si>
  <si>
    <t>06P015</t>
  </si>
  <si>
    <t>061500</t>
  </si>
  <si>
    <t>06P016</t>
  </si>
  <si>
    <t>061600</t>
  </si>
  <si>
    <t>06P017</t>
  </si>
  <si>
    <t>061700</t>
  </si>
  <si>
    <t>06P018</t>
  </si>
  <si>
    <t>061800</t>
  </si>
  <si>
    <t>06P019</t>
  </si>
  <si>
    <t>061900</t>
  </si>
  <si>
    <t>06P020</t>
  </si>
  <si>
    <t>062000</t>
  </si>
  <si>
    <t>08P001</t>
  </si>
  <si>
    <t>080100</t>
  </si>
  <si>
    <t>08P002</t>
  </si>
  <si>
    <t>080200</t>
  </si>
  <si>
    <t>08P003</t>
  </si>
  <si>
    <t>080300</t>
  </si>
  <si>
    <t>08P004</t>
  </si>
  <si>
    <t>080400</t>
  </si>
  <si>
    <t>08P005</t>
  </si>
  <si>
    <t>080500</t>
  </si>
  <si>
    <t>08P006</t>
  </si>
  <si>
    <t>080600</t>
  </si>
  <si>
    <t>08P007</t>
  </si>
  <si>
    <t>080700</t>
  </si>
  <si>
    <t>08P008</t>
  </si>
  <si>
    <t>080800</t>
  </si>
  <si>
    <t>08P009</t>
  </si>
  <si>
    <t>080900</t>
  </si>
  <si>
    <t>08P010</t>
  </si>
  <si>
    <t>081000</t>
  </si>
  <si>
    <t>08P011</t>
  </si>
  <si>
    <t>081100</t>
  </si>
  <si>
    <t>08P012</t>
  </si>
  <si>
    <t>081200</t>
  </si>
  <si>
    <t>10P001</t>
  </si>
  <si>
    <t>100100</t>
  </si>
  <si>
    <t>10P002</t>
  </si>
  <si>
    <t>100200</t>
  </si>
  <si>
    <t>10P003</t>
  </si>
  <si>
    <t>100300</t>
  </si>
  <si>
    <t>10P004</t>
  </si>
  <si>
    <t>100400</t>
  </si>
  <si>
    <t>10P005</t>
  </si>
  <si>
    <t>100500</t>
  </si>
  <si>
    <t>10P006</t>
  </si>
  <si>
    <t>100600</t>
  </si>
  <si>
    <t>10P007</t>
  </si>
  <si>
    <t>100700</t>
  </si>
  <si>
    <t>10P008</t>
  </si>
  <si>
    <t>100800</t>
  </si>
  <si>
    <t>10P009</t>
  </si>
  <si>
    <t>100900</t>
  </si>
  <si>
    <t>10P010</t>
  </si>
  <si>
    <t>101000</t>
  </si>
  <si>
    <t>10P011</t>
  </si>
  <si>
    <t>101100</t>
  </si>
  <si>
    <t>10P012</t>
  </si>
  <si>
    <t>101200</t>
  </si>
  <si>
    <t>10P013</t>
  </si>
  <si>
    <t>101300</t>
  </si>
  <si>
    <t>10P014</t>
  </si>
  <si>
    <t>101400</t>
  </si>
  <si>
    <t>10P015</t>
  </si>
  <si>
    <t>101500</t>
  </si>
  <si>
    <t>10P016</t>
  </si>
  <si>
    <t>101600</t>
  </si>
  <si>
    <t>10P017</t>
  </si>
  <si>
    <t>101700</t>
  </si>
  <si>
    <t>10P018</t>
  </si>
  <si>
    <t>101800</t>
  </si>
  <si>
    <t>10P019</t>
  </si>
  <si>
    <t>101900</t>
  </si>
  <si>
    <t>10P020</t>
  </si>
  <si>
    <t>102000</t>
  </si>
  <si>
    <t>10P021</t>
  </si>
  <si>
    <t>102100</t>
  </si>
  <si>
    <t>12P001</t>
  </si>
  <si>
    <t>120100</t>
  </si>
  <si>
    <t>12P002</t>
  </si>
  <si>
    <t>120200</t>
  </si>
  <si>
    <t>12P003</t>
  </si>
  <si>
    <t>120300</t>
  </si>
  <si>
    <t>12P004</t>
  </si>
  <si>
    <t>120400</t>
  </si>
  <si>
    <t>12P005</t>
  </si>
  <si>
    <t>120500</t>
  </si>
  <si>
    <t>12P006</t>
  </si>
  <si>
    <t>120600</t>
  </si>
  <si>
    <t>12P007</t>
  </si>
  <si>
    <t>120700</t>
  </si>
  <si>
    <t>12P008</t>
  </si>
  <si>
    <t>120800</t>
  </si>
  <si>
    <t>12P009</t>
  </si>
  <si>
    <t>120900</t>
  </si>
  <si>
    <t>12P010</t>
  </si>
  <si>
    <t>121000</t>
  </si>
  <si>
    <t>12P011</t>
  </si>
  <si>
    <t>121100</t>
  </si>
  <si>
    <t>12P012</t>
  </si>
  <si>
    <t>121200</t>
  </si>
  <si>
    <t>12P013</t>
  </si>
  <si>
    <t>121300</t>
  </si>
  <si>
    <t>12P014</t>
  </si>
  <si>
    <t>121400</t>
  </si>
  <si>
    <t>12P015</t>
  </si>
  <si>
    <t>121500</t>
  </si>
  <si>
    <t>12P016</t>
  </si>
  <si>
    <t>121600</t>
  </si>
  <si>
    <t>12P017</t>
  </si>
  <si>
    <t>121700</t>
  </si>
  <si>
    <t>12P018</t>
  </si>
  <si>
    <t>121800</t>
  </si>
  <si>
    <t>12P019</t>
  </si>
  <si>
    <t>121900</t>
  </si>
  <si>
    <t>14P001</t>
  </si>
  <si>
    <t>140100</t>
  </si>
  <si>
    <t>14P002</t>
  </si>
  <si>
    <t>140200</t>
  </si>
  <si>
    <t>14P003</t>
  </si>
  <si>
    <t>140300</t>
  </si>
  <si>
    <t>14P004</t>
  </si>
  <si>
    <t>140400</t>
  </si>
  <si>
    <t>14P005</t>
  </si>
  <si>
    <t>140500</t>
  </si>
  <si>
    <t>14P006</t>
  </si>
  <si>
    <t>140600</t>
  </si>
  <si>
    <t>14P007</t>
  </si>
  <si>
    <t>140700</t>
  </si>
  <si>
    <t>14P008</t>
  </si>
  <si>
    <t>140800</t>
  </si>
  <si>
    <t>14P009</t>
  </si>
  <si>
    <t>140900</t>
  </si>
  <si>
    <t>14P010</t>
  </si>
  <si>
    <t>141000</t>
  </si>
  <si>
    <t>14P011</t>
  </si>
  <si>
    <t>141100</t>
  </si>
  <si>
    <t>14P012</t>
  </si>
  <si>
    <t>141200</t>
  </si>
  <si>
    <t>14P013</t>
  </si>
  <si>
    <t>141300</t>
  </si>
  <si>
    <t>14P014</t>
  </si>
  <si>
    <t>141400</t>
  </si>
  <si>
    <t>14P015</t>
  </si>
  <si>
    <t>141500</t>
  </si>
  <si>
    <t>14P016</t>
  </si>
  <si>
    <t>141600</t>
  </si>
  <si>
    <t>14P017</t>
  </si>
  <si>
    <t>141700</t>
  </si>
  <si>
    <t>14P018</t>
  </si>
  <si>
    <t>141800</t>
  </si>
  <si>
    <t>14P019</t>
  </si>
  <si>
    <t>141900</t>
  </si>
  <si>
    <t>14P020</t>
  </si>
  <si>
    <t>142000</t>
  </si>
  <si>
    <t>14P021</t>
  </si>
  <si>
    <t>142100</t>
  </si>
  <si>
    <t>14P022</t>
  </si>
  <si>
    <t>142200</t>
  </si>
  <si>
    <t>14P023</t>
  </si>
  <si>
    <t>142300</t>
  </si>
  <si>
    <t>14P024</t>
  </si>
  <si>
    <t>142400</t>
  </si>
  <si>
    <t>14P025</t>
  </si>
  <si>
    <t>142500</t>
  </si>
  <si>
    <t>14P026</t>
  </si>
  <si>
    <t>142600</t>
  </si>
  <si>
    <t>14P027</t>
  </si>
  <si>
    <t>142700</t>
  </si>
  <si>
    <t>14P028</t>
  </si>
  <si>
    <t>142800</t>
  </si>
  <si>
    <t>14P029</t>
  </si>
  <si>
    <t>142900</t>
  </si>
  <si>
    <t>14P030</t>
  </si>
  <si>
    <t>143000</t>
  </si>
  <si>
    <t>14P032</t>
  </si>
  <si>
    <t>143200</t>
  </si>
  <si>
    <t>14P033</t>
  </si>
  <si>
    <t>143300</t>
  </si>
  <si>
    <t>14P034</t>
  </si>
  <si>
    <t>143400</t>
  </si>
  <si>
    <t>14P035</t>
  </si>
  <si>
    <t>143500</t>
  </si>
  <si>
    <t>14P036</t>
  </si>
  <si>
    <t>143600</t>
  </si>
  <si>
    <t>14P037</t>
  </si>
  <si>
    <t>143700</t>
  </si>
  <si>
    <t>14P038</t>
  </si>
  <si>
    <t>143800</t>
  </si>
  <si>
    <t>16P001</t>
  </si>
  <si>
    <t>160100</t>
  </si>
  <si>
    <t>16P002</t>
  </si>
  <si>
    <t>160200</t>
  </si>
  <si>
    <t>16P003</t>
  </si>
  <si>
    <t>160300</t>
  </si>
  <si>
    <t>16P004</t>
  </si>
  <si>
    <t>160400</t>
  </si>
  <si>
    <t>16P005</t>
  </si>
  <si>
    <t>160500</t>
  </si>
  <si>
    <t>16P006</t>
  </si>
  <si>
    <t>160600</t>
  </si>
  <si>
    <t>16P007</t>
  </si>
  <si>
    <t>160700</t>
  </si>
  <si>
    <t>16P008</t>
  </si>
  <si>
    <t>160800</t>
  </si>
  <si>
    <t>16P009</t>
  </si>
  <si>
    <t>160900</t>
  </si>
  <si>
    <t>16P010</t>
  </si>
  <si>
    <t>161000</t>
  </si>
  <si>
    <t>16P011</t>
  </si>
  <si>
    <t>161100</t>
  </si>
  <si>
    <t>18P001</t>
  </si>
  <si>
    <t>180100</t>
  </si>
  <si>
    <t>18P002</t>
  </si>
  <si>
    <t>180200</t>
  </si>
  <si>
    <t>18P003</t>
  </si>
  <si>
    <t>180300</t>
  </si>
  <si>
    <t>18P004</t>
  </si>
  <si>
    <t>180400</t>
  </si>
  <si>
    <t>18P005</t>
  </si>
  <si>
    <t>180500</t>
  </si>
  <si>
    <t>18P006</t>
  </si>
  <si>
    <t>180600</t>
  </si>
  <si>
    <t>18P007</t>
  </si>
  <si>
    <t>180700</t>
  </si>
  <si>
    <t>18P008</t>
  </si>
  <si>
    <t>180800</t>
  </si>
  <si>
    <t>18P009</t>
  </si>
  <si>
    <t>180900</t>
  </si>
  <si>
    <t>18P010</t>
  </si>
  <si>
    <t>181000</t>
  </si>
  <si>
    <t>18P011</t>
  </si>
  <si>
    <t>181100</t>
  </si>
  <si>
    <t>18P012</t>
  </si>
  <si>
    <t>181200</t>
  </si>
  <si>
    <t>18P013</t>
  </si>
  <si>
    <t>181300</t>
  </si>
  <si>
    <t>18P014</t>
  </si>
  <si>
    <t>181400</t>
  </si>
  <si>
    <t>18P015</t>
  </si>
  <si>
    <t>181500</t>
  </si>
  <si>
    <t>18P016</t>
  </si>
  <si>
    <t>181600</t>
  </si>
  <si>
    <t>18P017</t>
  </si>
  <si>
    <t>181700</t>
  </si>
  <si>
    <t>18P018</t>
  </si>
  <si>
    <t>181800</t>
  </si>
  <si>
    <t>18P019</t>
  </si>
  <si>
    <t>181900</t>
  </si>
  <si>
    <t>18P020</t>
  </si>
  <si>
    <t>182000</t>
  </si>
  <si>
    <t>18P021</t>
  </si>
  <si>
    <t>182100</t>
  </si>
  <si>
    <t>20P001</t>
  </si>
  <si>
    <t>200100</t>
  </si>
  <si>
    <t>20P002</t>
  </si>
  <si>
    <t>200200</t>
  </si>
  <si>
    <t>20P003</t>
  </si>
  <si>
    <t>200300</t>
  </si>
  <si>
    <t>20P004</t>
  </si>
  <si>
    <t>200400</t>
  </si>
  <si>
    <t>20P005</t>
  </si>
  <si>
    <t>200500</t>
  </si>
  <si>
    <t>20P006</t>
  </si>
  <si>
    <t>200600</t>
  </si>
  <si>
    <t>20P007</t>
  </si>
  <si>
    <t>200700</t>
  </si>
  <si>
    <t>20P008</t>
  </si>
  <si>
    <t>200800</t>
  </si>
  <si>
    <t>20P009</t>
  </si>
  <si>
    <t>200900</t>
  </si>
  <si>
    <t>20P010</t>
  </si>
  <si>
    <t>201000</t>
  </si>
  <si>
    <t>20P011</t>
  </si>
  <si>
    <t>201100</t>
  </si>
  <si>
    <t>20P012</t>
  </si>
  <si>
    <t>201200</t>
  </si>
  <si>
    <t>20P013</t>
  </si>
  <si>
    <t>201300</t>
  </si>
  <si>
    <t>20P014</t>
  </si>
  <si>
    <t>201400</t>
  </si>
  <si>
    <t>22P001</t>
  </si>
  <si>
    <t>220100</t>
  </si>
  <si>
    <t>22P002</t>
  </si>
  <si>
    <t>220200</t>
  </si>
  <si>
    <t>22P003</t>
  </si>
  <si>
    <t>220300</t>
  </si>
  <si>
    <t>22P004</t>
  </si>
  <si>
    <t>220400</t>
  </si>
  <si>
    <t>22P005</t>
  </si>
  <si>
    <t>220500</t>
  </si>
  <si>
    <t>22P006</t>
  </si>
  <si>
    <t>220600</t>
  </si>
  <si>
    <t>22P007</t>
  </si>
  <si>
    <t>220700</t>
  </si>
  <si>
    <t>22P008</t>
  </si>
  <si>
    <t>220800</t>
  </si>
  <si>
    <t>22P009</t>
  </si>
  <si>
    <t>220900</t>
  </si>
  <si>
    <t>22P010</t>
  </si>
  <si>
    <t>221000</t>
  </si>
  <si>
    <t>22P011</t>
  </si>
  <si>
    <t>221100</t>
  </si>
  <si>
    <t>22P012</t>
  </si>
  <si>
    <t>221200</t>
  </si>
  <si>
    <t>22P013</t>
  </si>
  <si>
    <t>221300</t>
  </si>
  <si>
    <t>22P014</t>
  </si>
  <si>
    <t>221400</t>
  </si>
  <si>
    <t>22P015</t>
  </si>
  <si>
    <t>221500</t>
  </si>
  <si>
    <t>22P016</t>
  </si>
  <si>
    <t>221600</t>
  </si>
  <si>
    <t>24P001</t>
  </si>
  <si>
    <t>240100</t>
  </si>
  <si>
    <t>24P002</t>
  </si>
  <si>
    <t>240200</t>
  </si>
  <si>
    <t>24P003</t>
  </si>
  <si>
    <t>240300</t>
  </si>
  <si>
    <t>24P004</t>
  </si>
  <si>
    <t>240400</t>
  </si>
  <si>
    <t>24P005</t>
  </si>
  <si>
    <t>240500</t>
  </si>
  <si>
    <t>24P006</t>
  </si>
  <si>
    <t>240600</t>
  </si>
  <si>
    <t>24P007</t>
  </si>
  <si>
    <t>240700</t>
  </si>
  <si>
    <t>24P008</t>
  </si>
  <si>
    <t>240800</t>
  </si>
  <si>
    <t>24P009</t>
  </si>
  <si>
    <t>240900</t>
  </si>
  <si>
    <t>24P010</t>
  </si>
  <si>
    <t>241000</t>
  </si>
  <si>
    <t>24P011</t>
  </si>
  <si>
    <t>241100</t>
  </si>
  <si>
    <t>24P012</t>
  </si>
  <si>
    <t>241200</t>
  </si>
  <si>
    <t>24P013</t>
  </si>
  <si>
    <t>241300</t>
  </si>
  <si>
    <t>24P014</t>
  </si>
  <si>
    <t>241400</t>
  </si>
  <si>
    <t>24P015</t>
  </si>
  <si>
    <t>241500</t>
  </si>
  <si>
    <t>24P016</t>
  </si>
  <si>
    <t>241600</t>
  </si>
  <si>
    <t>24P017</t>
  </si>
  <si>
    <t>241700</t>
  </si>
  <si>
    <t>26P001</t>
  </si>
  <si>
    <t>260100</t>
  </si>
  <si>
    <t>26P002</t>
  </si>
  <si>
    <t>260200</t>
  </si>
  <si>
    <t>26P003</t>
  </si>
  <si>
    <t>260300</t>
  </si>
  <si>
    <t>26P004</t>
  </si>
  <si>
    <t>260400</t>
  </si>
  <si>
    <t>26P005</t>
  </si>
  <si>
    <t>260500</t>
  </si>
  <si>
    <t>26P006</t>
  </si>
  <si>
    <t>260600</t>
  </si>
  <si>
    <t>26P007</t>
  </si>
  <si>
    <t>260700</t>
  </si>
  <si>
    <t>26P008</t>
  </si>
  <si>
    <t>260800</t>
  </si>
  <si>
    <t>26P009</t>
  </si>
  <si>
    <t>260900</t>
  </si>
  <si>
    <t>26P010</t>
  </si>
  <si>
    <t>261000</t>
  </si>
  <si>
    <t>26P011</t>
  </si>
  <si>
    <t>261100</t>
  </si>
  <si>
    <t>26P012</t>
  </si>
  <si>
    <t>261200</t>
  </si>
  <si>
    <t>26P013</t>
  </si>
  <si>
    <t>261300</t>
  </si>
  <si>
    <t>28P001</t>
  </si>
  <si>
    <t>280100</t>
  </si>
  <si>
    <t>28P002</t>
  </si>
  <si>
    <t>280200</t>
  </si>
  <si>
    <t>28P003</t>
  </si>
  <si>
    <t>280300</t>
  </si>
  <si>
    <t>28P004</t>
  </si>
  <si>
    <t>280400</t>
  </si>
  <si>
    <t>28P005</t>
  </si>
  <si>
    <t>280500</t>
  </si>
  <si>
    <t>28P006</t>
  </si>
  <si>
    <t>280600</t>
  </si>
  <si>
    <t>28P007</t>
  </si>
  <si>
    <t>280700</t>
  </si>
  <si>
    <t>28P008</t>
  </si>
  <si>
    <t>280800</t>
  </si>
  <si>
    <t>28P009</t>
  </si>
  <si>
    <t>280900</t>
  </si>
  <si>
    <t>28P010</t>
  </si>
  <si>
    <t>281000</t>
  </si>
  <si>
    <t>28P011</t>
  </si>
  <si>
    <t>281100</t>
  </si>
  <si>
    <t>28P012</t>
  </si>
  <si>
    <t>281200</t>
  </si>
  <si>
    <t>28P013</t>
  </si>
  <si>
    <t>281300</t>
  </si>
  <si>
    <t>28P014</t>
  </si>
  <si>
    <t>281400</t>
  </si>
  <si>
    <t>28P015</t>
  </si>
  <si>
    <t>281500</t>
  </si>
  <si>
    <t>28P016</t>
  </si>
  <si>
    <t>281600</t>
  </si>
  <si>
    <t>28P017</t>
  </si>
  <si>
    <t>281700</t>
  </si>
  <si>
    <t>28P018</t>
  </si>
  <si>
    <t>281800</t>
  </si>
  <si>
    <t>28P019</t>
  </si>
  <si>
    <t>281900</t>
  </si>
  <si>
    <t>30P001</t>
  </si>
  <si>
    <t>300100</t>
  </si>
  <si>
    <t>30P002</t>
  </si>
  <si>
    <t>300200</t>
  </si>
  <si>
    <t>30P003</t>
  </si>
  <si>
    <t>300300</t>
  </si>
  <si>
    <t>30P004</t>
  </si>
  <si>
    <t>300400</t>
  </si>
  <si>
    <t>30P005</t>
  </si>
  <si>
    <t>300500</t>
  </si>
  <si>
    <t>30P006</t>
  </si>
  <si>
    <t>300600</t>
  </si>
  <si>
    <t>30P007</t>
  </si>
  <si>
    <t>300700</t>
  </si>
  <si>
    <t>30P008</t>
  </si>
  <si>
    <t>300800</t>
  </si>
  <si>
    <t>30P009</t>
  </si>
  <si>
    <t>300900</t>
  </si>
  <si>
    <t>30P010</t>
  </si>
  <si>
    <t>301000</t>
  </si>
  <si>
    <t>30P011</t>
  </si>
  <si>
    <t>301100</t>
  </si>
  <si>
    <t>30P012</t>
  </si>
  <si>
    <t>301200</t>
  </si>
  <si>
    <t>30P013</t>
  </si>
  <si>
    <t>301300</t>
  </si>
  <si>
    <t>30P014</t>
  </si>
  <si>
    <t>301400</t>
  </si>
  <si>
    <t>30P015</t>
  </si>
  <si>
    <t>301500</t>
  </si>
  <si>
    <t>30P016</t>
  </si>
  <si>
    <t>301600</t>
  </si>
  <si>
    <t>30P017</t>
  </si>
  <si>
    <t>301700</t>
  </si>
  <si>
    <t>30P018</t>
  </si>
  <si>
    <t>301800</t>
  </si>
  <si>
    <t>30P019</t>
  </si>
  <si>
    <t>301900</t>
  </si>
  <si>
    <t>30P020</t>
  </si>
  <si>
    <t>302000</t>
  </si>
  <si>
    <t>30P021</t>
  </si>
  <si>
    <t>302100</t>
  </si>
  <si>
    <t>30P022</t>
  </si>
  <si>
    <t>302200</t>
  </si>
  <si>
    <t>30P023</t>
  </si>
  <si>
    <t>302300</t>
  </si>
  <si>
    <t>30P024</t>
  </si>
  <si>
    <t>302400</t>
  </si>
  <si>
    <t>30P025</t>
  </si>
  <si>
    <t>302500</t>
  </si>
  <si>
    <t>30P026</t>
  </si>
  <si>
    <t>302600</t>
  </si>
  <si>
    <t>30P027</t>
  </si>
  <si>
    <t>302700</t>
  </si>
  <si>
    <t>30P028</t>
  </si>
  <si>
    <t>302800</t>
  </si>
  <si>
    <t>30P029</t>
  </si>
  <si>
    <t>302900</t>
  </si>
  <si>
    <t>30P030</t>
  </si>
  <si>
    <t>303000</t>
  </si>
  <si>
    <t>30P031</t>
  </si>
  <si>
    <t>303100</t>
  </si>
  <si>
    <t>32P001</t>
  </si>
  <si>
    <t>320100</t>
  </si>
  <si>
    <t>32P002</t>
  </si>
  <si>
    <t>320200</t>
  </si>
  <si>
    <t>32P003</t>
  </si>
  <si>
    <t>320300</t>
  </si>
  <si>
    <t>32P004</t>
  </si>
  <si>
    <t>320400</t>
  </si>
  <si>
    <t>32P005</t>
  </si>
  <si>
    <t>320500</t>
  </si>
  <si>
    <t>32P006</t>
  </si>
  <si>
    <t>320600</t>
  </si>
  <si>
    <t>32P007</t>
  </si>
  <si>
    <t>320700</t>
  </si>
  <si>
    <t>32P008</t>
  </si>
  <si>
    <t>320800</t>
  </si>
  <si>
    <t>32P009</t>
  </si>
  <si>
    <t>320900</t>
  </si>
  <si>
    <t>32P010</t>
  </si>
  <si>
    <t>321000</t>
  </si>
  <si>
    <t>32P011</t>
  </si>
  <si>
    <t>321100</t>
  </si>
  <si>
    <t>32P012</t>
  </si>
  <si>
    <t>321200</t>
  </si>
  <si>
    <t>32P013</t>
  </si>
  <si>
    <t>321300</t>
  </si>
  <si>
    <t>32P014</t>
  </si>
  <si>
    <t>321400</t>
  </si>
  <si>
    <t>32P015</t>
  </si>
  <si>
    <t>321500</t>
  </si>
  <si>
    <t>32P016</t>
  </si>
  <si>
    <t>321600</t>
  </si>
  <si>
    <t>32P017</t>
  </si>
  <si>
    <t>321700</t>
  </si>
  <si>
    <t>32P018</t>
  </si>
  <si>
    <t>321800</t>
  </si>
  <si>
    <t>02W000</t>
  </si>
  <si>
    <t>020000</t>
  </si>
  <si>
    <t>04W000</t>
  </si>
  <si>
    <t>040000</t>
  </si>
  <si>
    <t>06W000</t>
  </si>
  <si>
    <t>060000</t>
  </si>
  <si>
    <t>08W000</t>
  </si>
  <si>
    <t>080000</t>
  </si>
  <si>
    <t>10W000</t>
  </si>
  <si>
    <t>100000</t>
  </si>
  <si>
    <t>12W000</t>
  </si>
  <si>
    <t>120000</t>
  </si>
  <si>
    <t>14W000</t>
  </si>
  <si>
    <t>140000</t>
  </si>
  <si>
    <t>16W000</t>
  </si>
  <si>
    <t>160000</t>
  </si>
  <si>
    <t>18W000</t>
  </si>
  <si>
    <t>180000</t>
  </si>
  <si>
    <t>20W000</t>
  </si>
  <si>
    <t>200000</t>
  </si>
  <si>
    <t>22W000</t>
  </si>
  <si>
    <t>220000</t>
  </si>
  <si>
    <t>24W000</t>
  </si>
  <si>
    <t>240000</t>
  </si>
  <si>
    <t>26W000</t>
  </si>
  <si>
    <t>260000</t>
  </si>
  <si>
    <t>28W000</t>
  </si>
  <si>
    <t>280000</t>
  </si>
  <si>
    <t>30W000</t>
  </si>
  <si>
    <t>300000</t>
  </si>
  <si>
    <t>32W000</t>
  </si>
  <si>
    <t>320000</t>
  </si>
  <si>
    <t>SPIS TABEL:</t>
  </si>
  <si>
    <t>powrót do spisu tablic</t>
  </si>
  <si>
    <t xml:space="preserve">Tablica 1: Wybrane informacje o sytuacji finansowej JST </t>
  </si>
  <si>
    <t>Tablica 2: DANE ŹRÓDŁOWE DO WSKAŹNIKÓW DLA ROKU 2022</t>
  </si>
  <si>
    <t>Tablica 3: DANE ŹRÓDŁOWE DO WSKAŹNIKÓW DLA ROKU 2021</t>
  </si>
  <si>
    <t>Tablica 4: DANE ŹRÓDŁOWE DO WSKAŹNIKÓW DLA ROKU 2020</t>
  </si>
  <si>
    <t>Tablica 5: DANE ŹRÓDŁOWE DO WSKAŹNIKÓW DLA ROKU 2019</t>
  </si>
  <si>
    <t xml:space="preserve">Wykaz symboli i nazw zmiennych użytych w formułach wskaźników  oraz źródłem danych </t>
  </si>
  <si>
    <t>Lp</t>
  </si>
  <si>
    <t>Zmienna</t>
  </si>
  <si>
    <t>Opis zmiennej</t>
  </si>
  <si>
    <t>Źródło</t>
  </si>
  <si>
    <t>Formuła obliczeń</t>
  </si>
  <si>
    <t>Liczba mieszkańców JST  
(według stanu na dzień 30 czerwca danego roku)</t>
  </si>
  <si>
    <t>GUS</t>
  </si>
  <si>
    <t>Rb-27S</t>
  </si>
  <si>
    <t>Do - Dm</t>
  </si>
  <si>
    <t>Dbs + Dbd</t>
  </si>
  <si>
    <t>§§ 077, 078, 080, 087</t>
  </si>
  <si>
    <t>Rb-28S</t>
  </si>
  <si>
    <t>Wo - Wm</t>
  </si>
  <si>
    <t>§§ zaliczane do grupy 1400</t>
  </si>
  <si>
    <t>§§ zaliczane do grupy 1810</t>
  </si>
  <si>
    <t>§§ zaliczane do grup: 1600, 1601, 1602, 1610, 1611, 1612, 1620, 1630</t>
  </si>
  <si>
    <t>Rb-NDS</t>
  </si>
  <si>
    <t>P - Pd</t>
  </si>
  <si>
    <t>dane obejmują spłaty kredytów i pożyczek, wykup papierów wartościowych wg sprawozdania Rb-NDS</t>
  </si>
  <si>
    <t>Rb-Z</t>
  </si>
  <si>
    <t>Db-Wb</t>
  </si>
  <si>
    <t>różnica między dochodami bieżącymi a wydatkami bieżącymi</t>
  </si>
  <si>
    <t>§§ zaliczane do grup 1101,1102, 1201,1202, 1301,1302, 1401,1402</t>
  </si>
  <si>
    <t>§ 492</t>
  </si>
  <si>
    <t>WYKAZ ZMIENNYCH</t>
  </si>
  <si>
    <t>§§ 275-277, 279, 292</t>
  </si>
  <si>
    <t>§§ 076-078, 080, 087, 609, 610, 618, 620, 625, 626, 628-635, 637-639, 641-645, 651-653, 656, 661-666, 668-671</t>
  </si>
  <si>
    <t>§§ 200-208, 210-213, 216-218, 221- 223, 231-233, 238, 244, 246, 253, 269-271, 273, 278, 287, 288, 290 
z czwartą cyfrą paragrafu 1, 2, 5, 6, 7, 8, 9</t>
  </si>
  <si>
    <t>WSZYSTKIE</t>
  </si>
  <si>
    <t>§§ 200-208, 210-213, 216-218, 221-223, 231-233, 238, 244, 246, 253, 269-271, 273, 278, 287, 288, 290</t>
  </si>
  <si>
    <t>Nadwyżka operacyjna (Db-Wb)</t>
  </si>
  <si>
    <r>
      <t>Poniższe wskaźniki zostały obliczone na podstawie zbiorczych danych dla wybranej grupy JST,  
w związku z czym ich wartości mogą się różnić od wartości średnich podanych w załączniku nr 1 (Tabele 1-11), 
które były obliczone jako średnie</t>
    </r>
    <r>
      <rPr>
        <b/>
        <i/>
        <u/>
        <sz val="11"/>
        <color rgb="FF0070C0"/>
        <rFont val="Calibri"/>
        <family val="2"/>
        <charset val="238"/>
      </rPr>
      <t xml:space="preserve"> indywidualnych</t>
    </r>
    <r>
      <rPr>
        <b/>
        <i/>
        <sz val="11"/>
        <color rgb="FF0070C0"/>
        <rFont val="Calibri"/>
        <family val="2"/>
        <charset val="238"/>
      </rPr>
      <t xml:space="preserve"> wskaźników poszczególnych JST.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</si>
</sst>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Red]\-#,##0.00\ "/>
    <numFmt numFmtId="165" formatCode="#,##0_ ;[Red]\-#,##0\ "/>
    <numFmt numFmtId="166" formatCode="_(* #,##0.00_);_(* \(#,##0.00\);_(* &quot;-&quot;??_);_(@_)"/>
    <numFmt numFmtId="167" formatCode="_-* #,##0\ _z_ł_-;\-* #,##0\ _z_ł_-;_-* &quot;-&quot;??\ _z_ł_-;_-@_-"/>
    <numFmt numFmtId="168" formatCode="00"/>
  </numFmts>
  <fonts count="45">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zcionka tekstu podstawowego"/>
      <family val="2"/>
      <charset val="238"/>
    </font>
    <font>
      <sz val="11"/>
      <color theme="1"/>
      <name val="Calibri"/>
      <family val="2"/>
      <charset val="238"/>
    </font>
    <font>
      <sz val="11"/>
      <color indexed="8"/>
      <name val="Calibri"/>
      <family val="2"/>
      <charset val="238"/>
    </font>
    <font>
      <sz val="10"/>
      <color theme="1"/>
      <name val="Calibri"/>
      <family val="2"/>
      <charset val="238"/>
    </font>
    <font>
      <sz val="10"/>
      <color indexed="8"/>
      <name val="Calibri"/>
      <family val="2"/>
      <charset val="238"/>
    </font>
    <font>
      <i/>
      <sz val="10"/>
      <color theme="1"/>
      <name val="Calibri"/>
      <family val="2"/>
      <charset val="238"/>
    </font>
    <font>
      <sz val="11"/>
      <color indexed="8"/>
      <name val="Czcionka tekstu podstawowego"/>
      <family val="2"/>
      <charset val="238"/>
    </font>
    <font>
      <b/>
      <sz val="10"/>
      <color indexed="8"/>
      <name val="Calibri"/>
      <family val="2"/>
      <charset val="238"/>
    </font>
    <font>
      <b/>
      <sz val="10"/>
      <color theme="1"/>
      <name val="Calibri"/>
      <family val="2"/>
      <charset val="238"/>
    </font>
    <font>
      <b/>
      <i/>
      <sz val="10"/>
      <color theme="1"/>
      <name val="Calibri"/>
      <family val="2"/>
      <charset val="238"/>
    </font>
    <font>
      <b/>
      <sz val="11"/>
      <color indexed="8"/>
      <name val="Calibri"/>
      <family val="2"/>
      <charset val="238"/>
    </font>
    <font>
      <b/>
      <sz val="11"/>
      <color theme="1"/>
      <name val="Calibri"/>
      <family val="2"/>
      <charset val="238"/>
    </font>
    <font>
      <b/>
      <i/>
      <sz val="11"/>
      <color indexed="8"/>
      <name val="Calibri"/>
      <family val="2"/>
      <charset val="238"/>
    </font>
    <font>
      <b/>
      <i/>
      <sz val="11"/>
      <color rgb="FFFF0000"/>
      <name val="Calibri"/>
      <family val="2"/>
      <charset val="238"/>
    </font>
    <font>
      <sz val="11"/>
      <color theme="1"/>
      <name val="Calibri"/>
      <family val="2"/>
      <scheme val="minor"/>
    </font>
    <font>
      <b/>
      <i/>
      <sz val="9"/>
      <color rgb="FFFF0000"/>
      <name val="Calibri"/>
      <family val="2"/>
      <charset val="238"/>
    </font>
    <font>
      <sz val="9"/>
      <color theme="1"/>
      <name val="Arial Narrow"/>
      <family val="2"/>
      <charset val="238"/>
    </font>
    <font>
      <sz val="10"/>
      <name val="Arial"/>
      <family val="2"/>
      <charset val="238"/>
    </font>
    <font>
      <sz val="9"/>
      <name val="Arial Narrow"/>
      <family val="2"/>
      <charset val="238"/>
    </font>
    <font>
      <sz val="10"/>
      <name val="Arial CE"/>
      <charset val="238"/>
    </font>
    <font>
      <b/>
      <sz val="9"/>
      <color theme="0"/>
      <name val="Arial Narrow"/>
      <family val="2"/>
      <charset val="238"/>
    </font>
    <font>
      <b/>
      <sz val="9"/>
      <name val="Arial Narrow"/>
      <family val="2"/>
      <charset val="238"/>
    </font>
    <font>
      <b/>
      <i/>
      <sz val="10"/>
      <color theme="1"/>
      <name val="Calibri"/>
      <family val="2"/>
      <charset val="238"/>
      <scheme val="minor"/>
    </font>
    <font>
      <sz val="10"/>
      <name val="Arial Narrow"/>
      <family val="2"/>
      <charset val="238"/>
    </font>
    <font>
      <sz val="9"/>
      <name val="Arial CE"/>
      <charset val="238"/>
    </font>
    <font>
      <b/>
      <i/>
      <sz val="10"/>
      <name val="Arial CE"/>
      <charset val="238"/>
    </font>
    <font>
      <b/>
      <sz val="10"/>
      <name val="Arial CE"/>
      <charset val="238"/>
    </font>
    <font>
      <sz val="8"/>
      <color theme="1"/>
      <name val="Arial Narrow"/>
      <family val="2"/>
      <charset val="238"/>
    </font>
    <font>
      <b/>
      <sz val="9"/>
      <color theme="1"/>
      <name val="Arial Narrow"/>
      <family val="2"/>
      <charset val="238"/>
    </font>
    <font>
      <b/>
      <sz val="9"/>
      <color theme="1"/>
      <name val="Calibri"/>
      <family val="2"/>
      <charset val="238"/>
      <scheme val="minor"/>
    </font>
    <font>
      <sz val="9"/>
      <color theme="1"/>
      <name val="Calibri"/>
      <family val="2"/>
      <charset val="238"/>
      <scheme val="minor"/>
    </font>
    <font>
      <u/>
      <sz val="11"/>
      <color theme="10"/>
      <name val="Calibri"/>
      <family val="2"/>
      <charset val="238"/>
      <scheme val="minor"/>
    </font>
    <font>
      <b/>
      <sz val="11"/>
      <color theme="4" tint="-0.249977111117893"/>
      <name val="Calibri"/>
      <family val="2"/>
      <charset val="238"/>
      <scheme val="minor"/>
    </font>
    <font>
      <sz val="9"/>
      <color indexed="81"/>
      <name val="Tahoma"/>
      <family val="2"/>
      <charset val="238"/>
    </font>
    <font>
      <b/>
      <sz val="9"/>
      <color indexed="81"/>
      <name val="Tahoma"/>
      <family val="2"/>
      <charset val="238"/>
    </font>
    <font>
      <b/>
      <sz val="11"/>
      <color rgb="FF0070C0"/>
      <name val="Calibri"/>
      <family val="2"/>
      <charset val="238"/>
    </font>
    <font>
      <b/>
      <sz val="9"/>
      <color theme="0"/>
      <name val="Calibri"/>
      <family val="2"/>
      <charset val="238"/>
      <scheme val="minor"/>
    </font>
    <font>
      <sz val="9"/>
      <name val="Calibri"/>
      <family val="2"/>
      <charset val="238"/>
      <scheme val="minor"/>
    </font>
    <font>
      <b/>
      <sz val="11"/>
      <color rgb="FFFF0000"/>
      <name val="Calibri"/>
      <family val="2"/>
      <charset val="238"/>
      <scheme val="minor"/>
    </font>
    <font>
      <b/>
      <u/>
      <sz val="11"/>
      <color theme="4" tint="-0.249977111117893"/>
      <name val="Calibri"/>
      <family val="2"/>
      <charset val="238"/>
      <scheme val="minor"/>
    </font>
    <font>
      <b/>
      <i/>
      <sz val="11"/>
      <color rgb="FF0070C0"/>
      <name val="Calibri"/>
      <family val="2"/>
      <charset val="238"/>
    </font>
    <font>
      <b/>
      <i/>
      <u/>
      <sz val="11"/>
      <color rgb="FF0070C0"/>
      <name val="Calibri"/>
      <family val="2"/>
      <charset val="238"/>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bgColor theme="4"/>
      </patternFill>
    </fill>
    <fill>
      <patternFill patternType="solid">
        <fgColor rgb="FFFFC0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s>
  <borders count="45">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8">
    <xf numFmtId="0" fontId="0" fillId="0" borderId="0"/>
    <xf numFmtId="0" fontId="3" fillId="0" borderId="0"/>
    <xf numFmtId="0" fontId="9" fillId="0" borderId="0"/>
    <xf numFmtId="0" fontId="17" fillId="0" borderId="0"/>
    <xf numFmtId="0" fontId="20" fillId="0" borderId="0"/>
    <xf numFmtId="0" fontId="22" fillId="0" borderId="0"/>
    <xf numFmtId="166" fontId="1" fillId="0" borderId="0" applyFont="0" applyFill="0" applyBorder="0" applyAlignment="0" applyProtection="0"/>
    <xf numFmtId="0" fontId="34" fillId="0" borderId="0" applyNumberFormat="0" applyFill="0" applyBorder="0" applyAlignment="0" applyProtection="0"/>
  </cellStyleXfs>
  <cellXfs count="197">
    <xf numFmtId="0" fontId="0" fillId="0" borderId="0" xfId="0"/>
    <xf numFmtId="0" fontId="4" fillId="0" borderId="0" xfId="1" applyFont="1"/>
    <xf numFmtId="0" fontId="5" fillId="0" borderId="0" xfId="1" applyFont="1"/>
    <xf numFmtId="0" fontId="4" fillId="0" borderId="0" xfId="1" applyFont="1" applyAlignment="1">
      <alignment horizontal="center" vertical="center"/>
    </xf>
    <xf numFmtId="164" fontId="6" fillId="0" borderId="1" xfId="1" applyNumberFormat="1" applyFont="1" applyBorder="1" applyAlignment="1">
      <alignment vertical="center"/>
    </xf>
    <xf numFmtId="164" fontId="6" fillId="0" borderId="2" xfId="1" applyNumberFormat="1" applyFont="1" applyBorder="1" applyAlignment="1">
      <alignment vertical="center"/>
    </xf>
    <xf numFmtId="164" fontId="6" fillId="0" borderId="3" xfId="1" applyNumberFormat="1" applyFont="1" applyBorder="1" applyAlignment="1">
      <alignment vertical="center"/>
    </xf>
    <xf numFmtId="164" fontId="6" fillId="0" borderId="4" xfId="1" applyNumberFormat="1" applyFont="1" applyBorder="1" applyAlignment="1">
      <alignment vertical="center"/>
    </xf>
    <xf numFmtId="164" fontId="7" fillId="0" borderId="1" xfId="1" applyNumberFormat="1" applyFont="1" applyBorder="1" applyAlignment="1">
      <alignment vertical="center"/>
    </xf>
    <xf numFmtId="164" fontId="7" fillId="0" borderId="2" xfId="1" applyNumberFormat="1" applyFont="1" applyBorder="1" applyAlignment="1">
      <alignment vertical="center"/>
    </xf>
    <xf numFmtId="0" fontId="8" fillId="0" borderId="2" xfId="1" applyFont="1" applyBorder="1" applyAlignment="1">
      <alignment horizontal="left" vertical="center" wrapText="1"/>
    </xf>
    <xf numFmtId="0" fontId="6" fillId="2" borderId="2" xfId="1" applyFont="1" applyFill="1" applyBorder="1" applyAlignment="1">
      <alignment horizontal="left" vertical="center"/>
    </xf>
    <xf numFmtId="0" fontId="6" fillId="0" borderId="4" xfId="1" applyFont="1" applyBorder="1" applyAlignment="1">
      <alignment horizontal="center" vertical="center"/>
    </xf>
    <xf numFmtId="164" fontId="6" fillId="0" borderId="5" xfId="1" applyNumberFormat="1" applyFont="1" applyBorder="1" applyAlignment="1">
      <alignment vertical="center"/>
    </xf>
    <xf numFmtId="164" fontId="6" fillId="0" borderId="6" xfId="1" applyNumberFormat="1" applyFont="1" applyBorder="1" applyAlignment="1">
      <alignment vertical="center"/>
    </xf>
    <xf numFmtId="164" fontId="6" fillId="0" borderId="7" xfId="1" applyNumberFormat="1" applyFont="1" applyBorder="1" applyAlignment="1">
      <alignment vertical="center"/>
    </xf>
    <xf numFmtId="164" fontId="6" fillId="0" borderId="8" xfId="1" applyNumberFormat="1" applyFont="1" applyBorder="1" applyAlignment="1">
      <alignment vertical="center"/>
    </xf>
    <xf numFmtId="164" fontId="7" fillId="0" borderId="5" xfId="1" applyNumberFormat="1" applyFont="1" applyBorder="1" applyAlignment="1">
      <alignment vertical="center"/>
    </xf>
    <xf numFmtId="164" fontId="7" fillId="0" borderId="6" xfId="1" applyNumberFormat="1" applyFont="1" applyBorder="1" applyAlignment="1">
      <alignment vertical="center"/>
    </xf>
    <xf numFmtId="0" fontId="8" fillId="0" borderId="6" xfId="1" applyFont="1" applyBorder="1" applyAlignment="1">
      <alignment horizontal="left" vertical="center" wrapText="1"/>
    </xf>
    <xf numFmtId="0" fontId="6" fillId="2" borderId="6" xfId="1" applyFont="1" applyFill="1" applyBorder="1" applyAlignment="1">
      <alignment horizontal="left" vertical="center"/>
    </xf>
    <xf numFmtId="0" fontId="6" fillId="0" borderId="8" xfId="1" applyFont="1" applyBorder="1" applyAlignment="1">
      <alignment horizontal="center" vertical="center"/>
    </xf>
    <xf numFmtId="164" fontId="6" fillId="0" borderId="9" xfId="1" applyNumberFormat="1" applyFont="1" applyBorder="1" applyAlignment="1">
      <alignment vertical="center"/>
    </xf>
    <xf numFmtId="164" fontId="6" fillId="0" borderId="10" xfId="1" applyNumberFormat="1" applyFont="1" applyBorder="1" applyAlignment="1">
      <alignment vertical="center"/>
    </xf>
    <xf numFmtId="164" fontId="6" fillId="0" borderId="11" xfId="1" applyNumberFormat="1" applyFont="1" applyBorder="1" applyAlignment="1">
      <alignment vertical="center"/>
    </xf>
    <xf numFmtId="164" fontId="6" fillId="0" borderId="12" xfId="1" applyNumberFormat="1" applyFont="1" applyBorder="1" applyAlignment="1">
      <alignment vertical="center"/>
    </xf>
    <xf numFmtId="164" fontId="7" fillId="0" borderId="9" xfId="1" applyNumberFormat="1" applyFont="1" applyBorder="1" applyAlignment="1">
      <alignment vertical="center"/>
    </xf>
    <xf numFmtId="164" fontId="7" fillId="0" borderId="10" xfId="1" applyNumberFormat="1" applyFont="1" applyBorder="1" applyAlignment="1">
      <alignment vertical="center"/>
    </xf>
    <xf numFmtId="0" fontId="8" fillId="0" borderId="10" xfId="1" applyFont="1" applyBorder="1" applyAlignment="1">
      <alignment horizontal="left" vertical="center" wrapText="1"/>
    </xf>
    <xf numFmtId="0" fontId="6" fillId="2" borderId="10" xfId="1" applyFont="1" applyFill="1" applyBorder="1" applyAlignment="1">
      <alignment horizontal="left" vertical="center"/>
    </xf>
    <xf numFmtId="0" fontId="6" fillId="0" borderId="12" xfId="1" applyFont="1" applyBorder="1" applyAlignment="1">
      <alignment horizontal="center" vertical="center"/>
    </xf>
    <xf numFmtId="0" fontId="4" fillId="0" borderId="0" xfId="1" applyFont="1" applyAlignment="1">
      <alignment vertical="center"/>
    </xf>
    <xf numFmtId="0" fontId="7" fillId="0" borderId="0" xfId="1" applyFont="1" applyAlignment="1">
      <alignment vertical="center"/>
    </xf>
    <xf numFmtId="0" fontId="7" fillId="0" borderId="0" xfId="1" applyFont="1"/>
    <xf numFmtId="0" fontId="7" fillId="0" borderId="0" xfId="1" applyFont="1" applyAlignment="1">
      <alignment horizontal="center"/>
    </xf>
    <xf numFmtId="0" fontId="7" fillId="0" borderId="2" xfId="1" applyFont="1" applyBorder="1"/>
    <xf numFmtId="0" fontId="7" fillId="2" borderId="2" xfId="1" applyFont="1" applyFill="1" applyBorder="1"/>
    <xf numFmtId="0" fontId="7" fillId="0" borderId="4" xfId="1" applyFont="1" applyBorder="1" applyAlignment="1">
      <alignment horizontal="center"/>
    </xf>
    <xf numFmtId="0" fontId="7" fillId="0" borderId="6" xfId="1" applyFont="1" applyBorder="1"/>
    <xf numFmtId="0" fontId="7" fillId="2" borderId="6" xfId="1" applyFont="1" applyFill="1" applyBorder="1"/>
    <xf numFmtId="0" fontId="7" fillId="0" borderId="8" xfId="1" applyFont="1" applyBorder="1" applyAlignment="1">
      <alignment horizontal="center"/>
    </xf>
    <xf numFmtId="0" fontId="7" fillId="0" borderId="10" xfId="1" applyFont="1" applyBorder="1"/>
    <xf numFmtId="0" fontId="7" fillId="2" borderId="10" xfId="1" applyFont="1" applyFill="1" applyBorder="1"/>
    <xf numFmtId="0" fontId="7" fillId="0" borderId="12" xfId="1" applyFont="1" applyBorder="1" applyAlignment="1">
      <alignment horizontal="center"/>
    </xf>
    <xf numFmtId="1" fontId="10" fillId="3" borderId="13" xfId="2" applyNumberFormat="1" applyFont="1" applyFill="1" applyBorder="1" applyAlignment="1">
      <alignment horizontal="center" vertical="center" wrapText="1"/>
    </xf>
    <xf numFmtId="1" fontId="10" fillId="3" borderId="14" xfId="2" applyNumberFormat="1" applyFont="1" applyFill="1" applyBorder="1" applyAlignment="1">
      <alignment horizontal="center" vertical="center" wrapText="1"/>
    </xf>
    <xf numFmtId="1" fontId="10" fillId="3" borderId="15" xfId="2" applyNumberFormat="1" applyFont="1" applyFill="1" applyBorder="1" applyAlignment="1">
      <alignment horizontal="center" vertical="center" wrapText="1"/>
    </xf>
    <xf numFmtId="1" fontId="10" fillId="3" borderId="16" xfId="2" applyNumberFormat="1" applyFont="1" applyFill="1" applyBorder="1" applyAlignment="1">
      <alignment horizontal="center" vertical="center" wrapText="1"/>
    </xf>
    <xf numFmtId="0" fontId="5" fillId="0" borderId="0" xfId="1" applyFont="1" applyAlignment="1">
      <alignment vertical="center"/>
    </xf>
    <xf numFmtId="164" fontId="7" fillId="0" borderId="4" xfId="1" applyNumberFormat="1" applyFont="1" applyBorder="1" applyAlignment="1">
      <alignment vertical="center"/>
    </xf>
    <xf numFmtId="0" fontId="6" fillId="0" borderId="1" xfId="1" applyFont="1" applyBorder="1" applyAlignment="1">
      <alignment horizontal="left" vertical="center" wrapText="1"/>
    </xf>
    <xf numFmtId="0" fontId="4" fillId="2" borderId="3" xfId="1" applyFont="1" applyFill="1" applyBorder="1" applyAlignment="1">
      <alignment horizontal="left" vertical="center"/>
    </xf>
    <xf numFmtId="0" fontId="4" fillId="0" borderId="17" xfId="1" applyFont="1" applyBorder="1" applyAlignment="1">
      <alignment horizontal="left" vertical="center"/>
    </xf>
    <xf numFmtId="164" fontId="7" fillId="0" borderId="8" xfId="1" applyNumberFormat="1" applyFont="1" applyBorder="1" applyAlignment="1">
      <alignment vertical="center"/>
    </xf>
    <xf numFmtId="0" fontId="6" fillId="0" borderId="5" xfId="1" applyFont="1" applyBorder="1" applyAlignment="1">
      <alignment horizontal="left" vertical="center" wrapText="1"/>
    </xf>
    <xf numFmtId="0" fontId="4" fillId="2" borderId="7" xfId="1" applyFont="1" applyFill="1" applyBorder="1" applyAlignment="1">
      <alignment horizontal="left" vertical="center"/>
    </xf>
    <xf numFmtId="0" fontId="4" fillId="0" borderId="18" xfId="1" applyFont="1" applyBorder="1" applyAlignment="1">
      <alignment horizontal="left" vertical="center"/>
    </xf>
    <xf numFmtId="164" fontId="7" fillId="0" borderId="12" xfId="1" applyNumberFormat="1" applyFont="1" applyBorder="1" applyAlignment="1">
      <alignment vertical="center"/>
    </xf>
    <xf numFmtId="0" fontId="6" fillId="0" borderId="9" xfId="1" applyFont="1" applyBorder="1" applyAlignment="1">
      <alignment horizontal="left" vertical="center" wrapText="1"/>
    </xf>
    <xf numFmtId="0" fontId="4" fillId="2" borderId="11" xfId="1" applyFont="1" applyFill="1" applyBorder="1" applyAlignment="1">
      <alignment horizontal="left" vertical="center"/>
    </xf>
    <xf numFmtId="0" fontId="4" fillId="0" borderId="19" xfId="1" applyFont="1" applyBorder="1" applyAlignment="1">
      <alignment horizontal="left" vertical="center"/>
    </xf>
    <xf numFmtId="164" fontId="6" fillId="0" borderId="20" xfId="1" applyNumberFormat="1" applyFont="1" applyBorder="1" applyAlignment="1">
      <alignment vertical="center"/>
    </xf>
    <xf numFmtId="164" fontId="6" fillId="0" borderId="21" xfId="1" applyNumberFormat="1" applyFont="1" applyBorder="1" applyAlignment="1">
      <alignment vertical="center"/>
    </xf>
    <xf numFmtId="164" fontId="6" fillId="0" borderId="22" xfId="1" applyNumberFormat="1" applyFont="1" applyBorder="1" applyAlignment="1">
      <alignment vertical="center"/>
    </xf>
    <xf numFmtId="164" fontId="7" fillId="0" borderId="21" xfId="1" applyNumberFormat="1" applyFont="1" applyBorder="1" applyAlignment="1">
      <alignment vertical="center"/>
    </xf>
    <xf numFmtId="164" fontId="7" fillId="0" borderId="22" xfId="1" applyNumberFormat="1" applyFont="1" applyBorder="1" applyAlignment="1">
      <alignment vertical="center"/>
    </xf>
    <xf numFmtId="0" fontId="6" fillId="0" borderId="20" xfId="1" applyFont="1" applyBorder="1" applyAlignment="1">
      <alignment horizontal="left" vertical="center" wrapText="1"/>
    </xf>
    <xf numFmtId="0" fontId="4" fillId="0" borderId="23" xfId="1" applyFont="1" applyBorder="1" applyAlignment="1">
      <alignment horizontal="left" vertical="center"/>
    </xf>
    <xf numFmtId="0" fontId="0" fillId="0" borderId="24" xfId="0" applyBorder="1" applyAlignment="1">
      <alignment horizontal="center" vertical="center"/>
    </xf>
    <xf numFmtId="0" fontId="4" fillId="0" borderId="7" xfId="1" applyFont="1" applyBorder="1" applyAlignment="1">
      <alignment horizontal="left" vertical="center"/>
    </xf>
    <xf numFmtId="0" fontId="0" fillId="0" borderId="18" xfId="0" applyBorder="1" applyAlignment="1">
      <alignment horizontal="center" vertical="center"/>
    </xf>
    <xf numFmtId="0" fontId="11" fillId="0" borderId="5" xfId="1" applyFont="1" applyBorder="1" applyAlignment="1">
      <alignment horizontal="left" vertical="center" wrapText="1"/>
    </xf>
    <xf numFmtId="0" fontId="6" fillId="0" borderId="5" xfId="1" applyFont="1" applyBorder="1" applyAlignment="1">
      <alignment horizontal="left" vertical="center" wrapText="1" indent="2"/>
    </xf>
    <xf numFmtId="0" fontId="11" fillId="0" borderId="5" xfId="1" applyFont="1" applyBorder="1" applyAlignment="1">
      <alignment horizontal="left" vertical="center" wrapText="1" indent="2"/>
    </xf>
    <xf numFmtId="0" fontId="6" fillId="0" borderId="5" xfId="1" applyFont="1" applyBorder="1" applyAlignment="1">
      <alignment horizontal="left" vertical="center" wrapText="1" indent="4"/>
    </xf>
    <xf numFmtId="0" fontId="6" fillId="0" borderId="5" xfId="1" applyFont="1" applyBorder="1" applyAlignment="1">
      <alignment horizontal="left" vertical="center" wrapText="1" indent="6"/>
    </xf>
    <xf numFmtId="164" fontId="7" fillId="0" borderId="5" xfId="2" applyNumberFormat="1" applyFont="1" applyBorder="1" applyAlignment="1">
      <alignment vertical="center" shrinkToFit="1"/>
    </xf>
    <xf numFmtId="164" fontId="7" fillId="0" borderId="6" xfId="2" applyNumberFormat="1" applyFont="1" applyBorder="1" applyAlignment="1">
      <alignment vertical="center" shrinkToFit="1"/>
    </xf>
    <xf numFmtId="164" fontId="7" fillId="0" borderId="8" xfId="2" applyNumberFormat="1" applyFont="1" applyBorder="1" applyAlignment="1">
      <alignment vertical="center" shrinkToFit="1"/>
    </xf>
    <xf numFmtId="0" fontId="6" fillId="0" borderId="7" xfId="1" applyFont="1" applyBorder="1" applyAlignment="1">
      <alignment horizontal="left" vertical="center"/>
    </xf>
    <xf numFmtId="0" fontId="4" fillId="0" borderId="18" xfId="1" applyFont="1" applyBorder="1" applyAlignment="1">
      <alignment horizontal="center" vertical="center"/>
    </xf>
    <xf numFmtId="164" fontId="6" fillId="0" borderId="26" xfId="1" applyNumberFormat="1" applyFont="1" applyBorder="1" applyAlignment="1">
      <alignment vertical="center"/>
    </xf>
    <xf numFmtId="164" fontId="6" fillId="0" borderId="27" xfId="1" applyNumberFormat="1" applyFont="1" applyBorder="1" applyAlignment="1">
      <alignment vertical="center"/>
    </xf>
    <xf numFmtId="164" fontId="6" fillId="0" borderId="28" xfId="1" applyNumberFormat="1" applyFont="1" applyBorder="1" applyAlignment="1">
      <alignment vertical="center"/>
    </xf>
    <xf numFmtId="164" fontId="11" fillId="0" borderId="9" xfId="0" applyNumberFormat="1" applyFont="1" applyBorder="1" applyAlignment="1">
      <alignment vertical="center"/>
    </xf>
    <xf numFmtId="164" fontId="11" fillId="0" borderId="27" xfId="0" applyNumberFormat="1" applyFont="1" applyBorder="1" applyAlignment="1">
      <alignment vertical="center"/>
    </xf>
    <xf numFmtId="164" fontId="11" fillId="0" borderId="28" xfId="0" applyNumberFormat="1" applyFont="1" applyBorder="1" applyAlignment="1">
      <alignment vertical="center"/>
    </xf>
    <xf numFmtId="0" fontId="11" fillId="0" borderId="26" xfId="1" applyFont="1" applyBorder="1" applyAlignment="1">
      <alignment vertical="center" wrapText="1"/>
    </xf>
    <xf numFmtId="0" fontId="6" fillId="0" borderId="29" xfId="1" applyFont="1" applyBorder="1" applyAlignment="1">
      <alignment horizontal="left" vertical="center"/>
    </xf>
    <xf numFmtId="0" fontId="4" fillId="0" borderId="30" xfId="1" applyFont="1" applyBorder="1" applyAlignment="1">
      <alignment horizontal="center" vertical="center"/>
    </xf>
    <xf numFmtId="164" fontId="6" fillId="0" borderId="13" xfId="1" applyNumberFormat="1" applyFont="1" applyBorder="1" applyAlignment="1">
      <alignment vertical="center"/>
    </xf>
    <xf numFmtId="164" fontId="6" fillId="0" borderId="14" xfId="1" applyNumberFormat="1" applyFont="1" applyBorder="1" applyAlignment="1">
      <alignment vertical="center"/>
    </xf>
    <xf numFmtId="164" fontId="6" fillId="0" borderId="16" xfId="1" applyNumberFormat="1" applyFont="1" applyBorder="1" applyAlignment="1">
      <alignment vertical="center"/>
    </xf>
    <xf numFmtId="165" fontId="6" fillId="0" borderId="13" xfId="1" applyNumberFormat="1" applyFont="1" applyBorder="1" applyAlignment="1">
      <alignment vertical="center"/>
    </xf>
    <xf numFmtId="165" fontId="6" fillId="0" borderId="14" xfId="1" applyNumberFormat="1" applyFont="1" applyBorder="1" applyAlignment="1">
      <alignment vertical="center"/>
    </xf>
    <xf numFmtId="165" fontId="6" fillId="0" borderId="16" xfId="1" applyNumberFormat="1" applyFont="1" applyBorder="1" applyAlignment="1">
      <alignment vertical="center"/>
    </xf>
    <xf numFmtId="165" fontId="11" fillId="0" borderId="13" xfId="0" applyNumberFormat="1" applyFont="1" applyBorder="1" applyAlignment="1">
      <alignment vertical="center"/>
    </xf>
    <xf numFmtId="165" fontId="11" fillId="0" borderId="14" xfId="0" applyNumberFormat="1" applyFont="1" applyBorder="1" applyAlignment="1">
      <alignment vertical="center"/>
    </xf>
    <xf numFmtId="165" fontId="11" fillId="0" borderId="16" xfId="0" applyNumberFormat="1" applyFont="1" applyBorder="1" applyAlignment="1">
      <alignment vertical="center"/>
    </xf>
    <xf numFmtId="0" fontId="12" fillId="0" borderId="13" xfId="1" applyFont="1" applyBorder="1" applyAlignment="1">
      <alignment horizontal="left" vertical="center" wrapText="1"/>
    </xf>
    <xf numFmtId="0" fontId="4" fillId="0" borderId="15" xfId="1" applyFont="1" applyBorder="1" applyAlignment="1">
      <alignment horizontal="left" vertical="center"/>
    </xf>
    <xf numFmtId="0" fontId="0" fillId="0" borderId="31" xfId="0" applyBorder="1" applyAlignment="1">
      <alignment horizontal="center" vertical="center"/>
    </xf>
    <xf numFmtId="1" fontId="10" fillId="3" borderId="33" xfId="2" applyNumberFormat="1" applyFont="1" applyFill="1" applyBorder="1" applyAlignment="1">
      <alignment horizontal="center" vertical="center" wrapText="1"/>
    </xf>
    <xf numFmtId="1" fontId="10" fillId="3" borderId="34" xfId="2" applyNumberFormat="1" applyFont="1" applyFill="1" applyBorder="1" applyAlignment="1">
      <alignment horizontal="center" vertical="center" wrapText="1"/>
    </xf>
    <xf numFmtId="1" fontId="10" fillId="3" borderId="35" xfId="2" applyNumberFormat="1" applyFont="1" applyFill="1" applyBorder="1" applyAlignment="1">
      <alignment horizontal="center" vertical="center" wrapText="1"/>
    </xf>
    <xf numFmtId="1" fontId="10" fillId="3" borderId="36" xfId="2" applyNumberFormat="1" applyFont="1" applyFill="1" applyBorder="1" applyAlignment="1">
      <alignment horizontal="center" vertical="center" wrapText="1"/>
    </xf>
    <xf numFmtId="49" fontId="13" fillId="3" borderId="33" xfId="2" applyNumberFormat="1" applyFont="1" applyFill="1" applyBorder="1" applyAlignment="1">
      <alignment horizontal="center" vertical="center"/>
    </xf>
    <xf numFmtId="49" fontId="13" fillId="3" borderId="37" xfId="2" applyNumberFormat="1" applyFont="1" applyFill="1" applyBorder="1" applyAlignment="1">
      <alignment horizontal="center" vertical="center"/>
    </xf>
    <xf numFmtId="49" fontId="13" fillId="3" borderId="36" xfId="2" applyNumberFormat="1" applyFont="1" applyFill="1" applyBorder="1" applyAlignment="1">
      <alignment horizontal="center" vertical="center"/>
    </xf>
    <xf numFmtId="0" fontId="15" fillId="0" borderId="0" xfId="1" applyFont="1" applyAlignment="1">
      <alignment vertical="center"/>
    </xf>
    <xf numFmtId="0" fontId="13" fillId="0" borderId="0" xfId="1" applyFont="1" applyAlignment="1">
      <alignment horizontal="right"/>
    </xf>
    <xf numFmtId="0" fontId="16" fillId="0" borderId="0" xfId="1" applyFont="1"/>
    <xf numFmtId="0" fontId="4" fillId="2" borderId="0" xfId="3" applyFont="1" applyFill="1"/>
    <xf numFmtId="0" fontId="18" fillId="0" borderId="0" xfId="1" applyFont="1" applyAlignment="1">
      <alignment horizontal="right" vertical="center"/>
    </xf>
    <xf numFmtId="0" fontId="4" fillId="2" borderId="0" xfId="0" applyFont="1" applyFill="1"/>
    <xf numFmtId="0" fontId="19" fillId="0" borderId="0" xfId="0" applyFont="1"/>
    <xf numFmtId="164" fontId="19" fillId="0" borderId="0" xfId="0" applyNumberFormat="1" applyFont="1"/>
    <xf numFmtId="165" fontId="19" fillId="0" borderId="0" xfId="0" applyNumberFormat="1" applyFont="1"/>
    <xf numFmtId="0" fontId="21" fillId="0" borderId="0" xfId="5" applyFont="1"/>
    <xf numFmtId="0" fontId="23" fillId="4" borderId="6" xfId="0" applyFont="1" applyFill="1" applyBorder="1" applyAlignment="1">
      <alignment horizontal="center" vertical="center"/>
    </xf>
    <xf numFmtId="0" fontId="23" fillId="4" borderId="6" xfId="0" applyFont="1" applyFill="1" applyBorder="1" applyAlignment="1">
      <alignment horizontal="center"/>
    </xf>
    <xf numFmtId="0" fontId="24" fillId="0" borderId="27" xfId="5" applyFont="1" applyBorder="1"/>
    <xf numFmtId="0" fontId="24" fillId="0" borderId="29" xfId="5" applyFont="1" applyBorder="1"/>
    <xf numFmtId="0" fontId="25" fillId="0" borderId="0" xfId="0" applyFont="1" applyAlignment="1">
      <alignment horizontal="right"/>
    </xf>
    <xf numFmtId="167" fontId="2" fillId="2" borderId="31" xfId="6" applyNumberFormat="1" applyFont="1" applyFill="1" applyBorder="1" applyAlignment="1">
      <alignment vertical="center"/>
    </xf>
    <xf numFmtId="0" fontId="2" fillId="2" borderId="31" xfId="0" applyFont="1" applyFill="1" applyBorder="1" applyAlignment="1">
      <alignment vertical="center"/>
    </xf>
    <xf numFmtId="0" fontId="22" fillId="0" borderId="0" xfId="5"/>
    <xf numFmtId="0" fontId="24" fillId="5" borderId="31" xfId="5" applyFont="1" applyFill="1" applyBorder="1" applyAlignment="1">
      <alignment horizontal="center"/>
    </xf>
    <xf numFmtId="0" fontId="26" fillId="2" borderId="31" xfId="5" applyFont="1" applyFill="1" applyBorder="1" applyAlignment="1">
      <alignment horizontal="center" vertical="center"/>
    </xf>
    <xf numFmtId="0" fontId="22" fillId="0" borderId="0" xfId="5" applyAlignment="1">
      <alignment horizontal="right"/>
    </xf>
    <xf numFmtId="0" fontId="21" fillId="5" borderId="31" xfId="5" applyFont="1" applyFill="1" applyBorder="1" applyAlignment="1">
      <alignment horizontal="center"/>
    </xf>
    <xf numFmtId="0" fontId="27" fillId="0" borderId="0" xfId="5" applyFont="1" applyAlignment="1">
      <alignment horizontal="right" vertical="center"/>
    </xf>
    <xf numFmtId="0" fontId="28" fillId="0" borderId="0" xfId="5" applyFont="1"/>
    <xf numFmtId="0" fontId="29" fillId="0" borderId="0" xfId="5" applyFont="1"/>
    <xf numFmtId="0" fontId="19" fillId="0" borderId="0" xfId="0" applyFont="1" applyAlignment="1">
      <alignment horizontal="center" vertical="center"/>
    </xf>
    <xf numFmtId="0" fontId="30" fillId="0" borderId="0" xfId="0" applyFont="1" applyAlignment="1">
      <alignment horizontal="center" vertical="center"/>
    </xf>
    <xf numFmtId="0" fontId="19" fillId="0" borderId="0" xfId="0" applyFont="1" applyAlignment="1">
      <alignment vertical="center"/>
    </xf>
    <xf numFmtId="0" fontId="31" fillId="0" borderId="27" xfId="0" applyFont="1" applyBorder="1" applyAlignment="1">
      <alignment horizontal="center" vertical="center"/>
    </xf>
    <xf numFmtId="0" fontId="23" fillId="0" borderId="27" xfId="5" applyFont="1" applyBorder="1" applyAlignment="1">
      <alignment horizontal="center" vertical="center"/>
    </xf>
    <xf numFmtId="0" fontId="23" fillId="0" borderId="29" xfId="5" applyFont="1" applyBorder="1" applyAlignment="1">
      <alignment horizontal="center" vertical="center"/>
    </xf>
    <xf numFmtId="0" fontId="33" fillId="6" borderId="31" xfId="0" applyFont="1" applyFill="1" applyBorder="1" applyAlignment="1">
      <alignment vertical="center" wrapText="1"/>
    </xf>
    <xf numFmtId="0" fontId="19" fillId="7" borderId="31" xfId="0" applyFont="1" applyFill="1" applyBorder="1" applyAlignment="1">
      <alignment horizontal="center" vertical="center"/>
    </xf>
    <xf numFmtId="0" fontId="2" fillId="0" borderId="0" xfId="0" applyFont="1" applyAlignment="1">
      <alignment horizontal="left" vertical="center"/>
    </xf>
    <xf numFmtId="0" fontId="35" fillId="0" borderId="0" xfId="0" applyFont="1"/>
    <xf numFmtId="0" fontId="15" fillId="0" borderId="0" xfId="1" applyFont="1" applyAlignment="1">
      <alignment horizontal="right" vertical="center"/>
    </xf>
    <xf numFmtId="0" fontId="14" fillId="0" borderId="0" xfId="0" applyFont="1"/>
    <xf numFmtId="0" fontId="38" fillId="0" borderId="0" xfId="1" applyFont="1" applyAlignment="1">
      <alignment horizontal="left" indent="2"/>
    </xf>
    <xf numFmtId="0" fontId="4" fillId="0" borderId="32" xfId="1" applyFont="1" applyBorder="1" applyAlignment="1">
      <alignment horizontal="center" vertical="center"/>
    </xf>
    <xf numFmtId="0" fontId="4" fillId="0" borderId="0" xfId="0" applyFont="1" applyAlignment="1">
      <alignment horizontal="center" vertical="center"/>
    </xf>
    <xf numFmtId="0" fontId="39" fillId="0" borderId="29" xfId="5" applyFont="1" applyBorder="1" applyAlignment="1">
      <alignment horizontal="center" vertical="center"/>
    </xf>
    <xf numFmtId="0" fontId="39" fillId="0" borderId="27" xfId="5" applyFont="1" applyBorder="1" applyAlignment="1">
      <alignment horizontal="center" vertical="center"/>
    </xf>
    <xf numFmtId="0" fontId="39" fillId="4" borderId="6" xfId="0" applyFont="1" applyFill="1" applyBorder="1" applyAlignment="1">
      <alignment horizontal="center"/>
    </xf>
    <xf numFmtId="0" fontId="32" fillId="0" borderId="27" xfId="0" applyFont="1" applyBorder="1" applyAlignment="1">
      <alignment horizontal="center" vertical="center"/>
    </xf>
    <xf numFmtId="168" fontId="33" fillId="0" borderId="23" xfId="0" applyNumberFormat="1" applyFont="1" applyBorder="1" applyAlignment="1">
      <alignment horizontal="center" vertical="center"/>
    </xf>
    <xf numFmtId="168" fontId="33" fillId="0" borderId="21" xfId="0" applyNumberFormat="1" applyFont="1" applyBorder="1" applyAlignment="1">
      <alignment horizontal="center" vertical="center"/>
    </xf>
    <xf numFmtId="0" fontId="33" fillId="0" borderId="21" xfId="0" applyFont="1" applyBorder="1" applyAlignment="1">
      <alignment horizontal="center" vertical="center"/>
    </xf>
    <xf numFmtId="0" fontId="40" fillId="0" borderId="21" xfId="5" applyFont="1" applyBorder="1" applyAlignment="1">
      <alignment horizontal="center" vertical="center"/>
    </xf>
    <xf numFmtId="0" fontId="33" fillId="0" borderId="21" xfId="0" applyFont="1" applyBorder="1" applyAlignment="1">
      <alignment vertical="center"/>
    </xf>
    <xf numFmtId="165" fontId="33" fillId="0" borderId="21" xfId="0" applyNumberFormat="1" applyFont="1" applyBorder="1" applyAlignment="1">
      <alignment vertical="center"/>
    </xf>
    <xf numFmtId="164" fontId="33" fillId="0" borderId="21" xfId="0" applyNumberFormat="1" applyFont="1" applyBorder="1" applyAlignment="1">
      <alignment vertical="center"/>
    </xf>
    <xf numFmtId="0" fontId="34" fillId="0" borderId="0" xfId="7"/>
    <xf numFmtId="0" fontId="41" fillId="0" borderId="0" xfId="0" applyFont="1"/>
    <xf numFmtId="0" fontId="34" fillId="0" borderId="0" xfId="7" applyAlignment="1">
      <alignment horizontal="center" vertical="center"/>
    </xf>
    <xf numFmtId="0" fontId="42" fillId="0" borderId="0" xfId="7" applyFont="1"/>
    <xf numFmtId="0" fontId="42" fillId="0" borderId="0" xfId="7" applyFont="1" applyAlignment="1">
      <alignment vertical="center"/>
    </xf>
    <xf numFmtId="0" fontId="5" fillId="0" borderId="0" xfId="1" applyFont="1" applyAlignment="1">
      <alignment wrapText="1"/>
    </xf>
    <xf numFmtId="0" fontId="0" fillId="0" borderId="0" xfId="0" applyAlignment="1">
      <alignment vertical="center"/>
    </xf>
    <xf numFmtId="0" fontId="34" fillId="0" borderId="0" xfId="7" applyAlignment="1">
      <alignment horizontal="right"/>
    </xf>
    <xf numFmtId="0" fontId="2" fillId="0" borderId="31" xfId="0" applyFont="1" applyBorder="1" applyAlignment="1">
      <alignment horizontal="center" vertical="center"/>
    </xf>
    <xf numFmtId="0" fontId="0" fillId="0" borderId="31" xfId="0" applyBorder="1" applyAlignment="1">
      <alignment vertical="center" wrapText="1"/>
    </xf>
    <xf numFmtId="0" fontId="0" fillId="0" borderId="31" xfId="0" applyBorder="1" applyAlignment="1">
      <alignment horizontal="center" vertical="center" wrapText="1"/>
    </xf>
    <xf numFmtId="0" fontId="0" fillId="0" borderId="31" xfId="0" applyBorder="1" applyAlignment="1">
      <alignment horizontal="left" vertical="center" wrapText="1" indent="2"/>
    </xf>
    <xf numFmtId="0" fontId="0" fillId="0" borderId="31" xfId="0" applyBorder="1" applyAlignment="1">
      <alignment horizontal="left" vertical="center" wrapText="1" indent="4"/>
    </xf>
    <xf numFmtId="0" fontId="0" fillId="0" borderId="31" xfId="0" applyBorder="1" applyAlignment="1">
      <alignment horizontal="left" vertical="center" wrapText="1" indent="6"/>
    </xf>
    <xf numFmtId="0" fontId="0" fillId="0" borderId="31" xfId="0" applyBorder="1"/>
    <xf numFmtId="0" fontId="0" fillId="0" borderId="41" xfId="0" applyBorder="1" applyAlignment="1">
      <alignment horizontal="left" vertical="center"/>
    </xf>
    <xf numFmtId="0" fontId="0" fillId="0" borderId="41" xfId="0" applyBorder="1" applyAlignment="1">
      <alignment horizontal="center" vertical="center"/>
    </xf>
    <xf numFmtId="0" fontId="10" fillId="0" borderId="25" xfId="1" applyFont="1" applyBorder="1" applyAlignment="1">
      <alignment horizontal="center" vertical="center" wrapText="1"/>
    </xf>
    <xf numFmtId="0" fontId="11" fillId="0" borderId="25" xfId="1" applyFont="1" applyBorder="1" applyAlignment="1">
      <alignment horizontal="center"/>
    </xf>
    <xf numFmtId="0" fontId="32" fillId="6" borderId="31" xfId="0" applyFont="1" applyFill="1" applyBorder="1" applyAlignment="1">
      <alignment horizontal="center" vertical="center" wrapText="1"/>
    </xf>
    <xf numFmtId="0" fontId="32" fillId="7" borderId="31" xfId="0" applyFont="1" applyFill="1" applyBorder="1" applyAlignment="1">
      <alignment horizontal="center" vertical="center" wrapText="1"/>
    </xf>
    <xf numFmtId="0" fontId="32" fillId="6" borderId="32" xfId="0" applyFont="1" applyFill="1" applyBorder="1" applyAlignment="1">
      <alignment horizontal="center" vertical="center" wrapText="1"/>
    </xf>
    <xf numFmtId="0" fontId="32" fillId="6" borderId="44" xfId="0" applyFont="1" applyFill="1" applyBorder="1" applyAlignment="1">
      <alignment horizontal="center" vertical="center" wrapText="1"/>
    </xf>
    <xf numFmtId="0" fontId="32" fillId="6" borderId="41" xfId="0" applyFont="1" applyFill="1" applyBorder="1" applyAlignment="1">
      <alignment horizontal="center" vertical="center" wrapText="1"/>
    </xf>
    <xf numFmtId="0" fontId="32" fillId="6" borderId="40" xfId="0" applyFont="1" applyFill="1" applyBorder="1" applyAlignment="1">
      <alignment horizontal="center" vertical="center" wrapText="1"/>
    </xf>
    <xf numFmtId="0" fontId="32" fillId="6" borderId="39" xfId="0" applyFont="1" applyFill="1" applyBorder="1" applyAlignment="1">
      <alignment horizontal="center" vertical="center" wrapText="1"/>
    </xf>
    <xf numFmtId="0" fontId="32" fillId="6" borderId="38" xfId="0" applyFont="1" applyFill="1" applyBorder="1" applyAlignment="1">
      <alignment horizontal="center" vertical="center" wrapText="1"/>
    </xf>
    <xf numFmtId="0" fontId="19" fillId="6" borderId="31" xfId="0" applyFont="1" applyFill="1" applyBorder="1" applyAlignment="1">
      <alignment horizontal="center" vertical="center"/>
    </xf>
    <xf numFmtId="0" fontId="33" fillId="6" borderId="31" xfId="0" applyFont="1" applyFill="1" applyBorder="1" applyAlignment="1">
      <alignment horizontal="center" vertical="center" wrapText="1"/>
    </xf>
    <xf numFmtId="0" fontId="33" fillId="7" borderId="31" xfId="0" applyFont="1" applyFill="1" applyBorder="1" applyAlignment="1">
      <alignment horizontal="center" vertical="center" wrapText="1"/>
    </xf>
    <xf numFmtId="0" fontId="19" fillId="7" borderId="31" xfId="0" applyFont="1" applyFill="1" applyBorder="1" applyAlignment="1">
      <alignment horizontal="center" vertical="center"/>
    </xf>
    <xf numFmtId="0" fontId="33" fillId="7" borderId="43" xfId="0" applyFont="1" applyFill="1" applyBorder="1" applyAlignment="1">
      <alignment horizontal="center" vertical="center" wrapText="1"/>
    </xf>
    <xf numFmtId="0" fontId="33" fillId="7" borderId="42" xfId="0" applyFont="1" applyFill="1" applyBorder="1" applyAlignment="1">
      <alignment horizontal="center" vertical="center" wrapText="1"/>
    </xf>
    <xf numFmtId="0" fontId="32" fillId="8" borderId="31" xfId="0" applyFont="1" applyFill="1" applyBorder="1" applyAlignment="1">
      <alignment horizontal="center" vertical="center" wrapText="1"/>
    </xf>
    <xf numFmtId="0" fontId="43" fillId="0" borderId="0" xfId="1" applyFont="1" applyAlignment="1">
      <alignment horizontal="left" vertical="top" wrapText="1"/>
    </xf>
    <xf numFmtId="0" fontId="43" fillId="0" borderId="0" xfId="1" applyFont="1" applyAlignment="1">
      <alignment horizontal="left" vertical="top" wrapText="1"/>
    </xf>
    <xf numFmtId="0" fontId="43" fillId="0" borderId="0" xfId="1" applyFont="1" applyAlignment="1">
      <alignment vertical="top" wrapText="1"/>
    </xf>
  </cellXfs>
  <cellStyles count="8">
    <cellStyle name="Dziesiętny 2" xfId="6" xr:uid="{ABE249F4-6B09-4579-92AD-F15CA8D50D51}"/>
    <cellStyle name="Hiperłącze" xfId="7" builtinId="8"/>
    <cellStyle name="Normalny" xfId="0" builtinId="0"/>
    <cellStyle name="Normalny 2" xfId="5" xr:uid="{E22827AD-68AF-4EC0-81D5-D7724D21BDB8}"/>
    <cellStyle name="Normalny 2 2" xfId="1" xr:uid="{84486BAC-6341-4F4D-B73F-11872D19B4E0}"/>
    <cellStyle name="Normalny 5" xfId="3" xr:uid="{61DBC619-F408-4135-983A-72935A6CFB80}"/>
    <cellStyle name="Normalny 6 2" xfId="2" xr:uid="{E364847D-D08C-436E-A1F5-F43F2F0D236B}"/>
    <cellStyle name="Normalny 9" xfId="4" xr:uid="{CEA41C14-A7C9-4712-BBA4-B0EF5EE18293}"/>
  </cellStyles>
  <dxfs count="164">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5" formatCode="#,##0_ ;[Red]\-#,##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right style="hair">
          <color indexed="64"/>
        </right>
        <top style="hair">
          <color indexed="64"/>
        </top>
        <bottom/>
      </border>
    </dxf>
    <dxf>
      <border outline="0">
        <top style="hair">
          <color rgb="FF000000"/>
        </top>
      </border>
    </dxf>
    <dxf>
      <border outline="0">
        <left style="hair">
          <color rgb="FF000000"/>
        </left>
        <right style="hair">
          <color rgb="FF000000"/>
        </right>
        <top style="hair">
          <color rgb="FF000000"/>
        </top>
        <bottom style="hair">
          <color rgb="FF000000"/>
        </bottom>
      </border>
    </dxf>
    <dxf>
      <font>
        <b val="0"/>
        <i val="0"/>
        <strike val="0"/>
        <condense val="0"/>
        <extend val="0"/>
        <outline val="0"/>
        <shadow val="0"/>
        <u val="none"/>
        <vertAlign val="baseline"/>
        <sz val="9"/>
        <color rgb="FF000000"/>
        <name val="Calibri"/>
        <family val="2"/>
        <charset val="238"/>
        <scheme val="minor"/>
      </font>
      <alignment vertical="center" textRotation="0" wrapText="0" indent="0" justifyLastLine="0" shrinkToFit="0" readingOrder="0"/>
    </dxf>
    <dxf>
      <border outline="0">
        <bottom style="hair">
          <color rgb="FF000000"/>
        </bottom>
      </border>
    </dxf>
    <dxf>
      <font>
        <b/>
        <i val="0"/>
        <strike val="0"/>
        <condense val="0"/>
        <extend val="0"/>
        <outline val="0"/>
        <shadow val="0"/>
        <u val="none"/>
        <vertAlign val="baseline"/>
        <sz val="9"/>
        <color theme="1"/>
        <name val="Arial Narrow"/>
        <scheme val="none"/>
      </font>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5" formatCode="#,##0_ ;[Red]\-#,##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right style="hair">
          <color indexed="64"/>
        </right>
        <top style="hair">
          <color indexed="64"/>
        </top>
        <bottom/>
      </border>
    </dxf>
    <dxf>
      <border outline="0">
        <top style="hair">
          <color rgb="FF000000"/>
        </top>
      </border>
    </dxf>
    <dxf>
      <border outline="0">
        <left style="hair">
          <color rgb="FF000000"/>
        </left>
        <right style="hair">
          <color rgb="FF000000"/>
        </right>
        <top style="hair">
          <color rgb="FF000000"/>
        </top>
        <bottom style="hair">
          <color rgb="FF000000"/>
        </bottom>
      </border>
    </dxf>
    <dxf>
      <font>
        <b val="0"/>
        <i val="0"/>
        <strike val="0"/>
        <condense val="0"/>
        <extend val="0"/>
        <outline val="0"/>
        <shadow val="0"/>
        <u val="none"/>
        <vertAlign val="baseline"/>
        <sz val="9"/>
        <color rgb="FF000000"/>
        <name val="Calibri"/>
        <family val="2"/>
        <charset val="238"/>
        <scheme val="minor"/>
      </font>
      <alignment vertical="center" textRotation="0" wrapText="0" indent="0" justifyLastLine="0" shrinkToFit="0" readingOrder="0"/>
    </dxf>
    <dxf>
      <border outline="0">
        <bottom style="hair">
          <color rgb="FF000000"/>
        </bottom>
      </border>
    </dxf>
    <dxf>
      <font>
        <b/>
        <i val="0"/>
        <strike val="0"/>
        <condense val="0"/>
        <extend val="0"/>
        <outline val="0"/>
        <shadow val="0"/>
        <u val="none"/>
        <vertAlign val="baseline"/>
        <sz val="9"/>
        <color theme="1"/>
        <name val="Arial Narrow"/>
        <scheme val="none"/>
      </font>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5" formatCode="#,##0_ ;[Red]\-#,##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right style="hair">
          <color indexed="64"/>
        </right>
        <top style="hair">
          <color indexed="64"/>
        </top>
        <bottom/>
      </border>
    </dxf>
    <dxf>
      <border outline="0">
        <top style="hair">
          <color rgb="FF000000"/>
        </top>
      </border>
    </dxf>
    <dxf>
      <border outline="0">
        <left style="hair">
          <color rgb="FF000000"/>
        </left>
        <right style="hair">
          <color rgb="FF000000"/>
        </right>
        <top style="hair">
          <color rgb="FF000000"/>
        </top>
        <bottom style="hair">
          <color rgb="FF000000"/>
        </bottom>
      </border>
    </dxf>
    <dxf>
      <font>
        <b val="0"/>
        <i val="0"/>
        <strike val="0"/>
        <condense val="0"/>
        <extend val="0"/>
        <outline val="0"/>
        <shadow val="0"/>
        <u val="none"/>
        <vertAlign val="baseline"/>
        <sz val="9"/>
        <color rgb="FF000000"/>
        <name val="Calibri"/>
        <family val="2"/>
        <charset val="238"/>
        <scheme val="minor"/>
      </font>
      <alignment vertical="center" textRotation="0" wrapText="0" indent="0" justifyLastLine="0" shrinkToFit="0" readingOrder="0"/>
    </dxf>
    <dxf>
      <border outline="0">
        <bottom style="hair">
          <color rgb="FF000000"/>
        </bottom>
      </border>
    </dxf>
    <dxf>
      <font>
        <b/>
        <i val="0"/>
        <strike val="0"/>
        <condense val="0"/>
        <extend val="0"/>
        <outline val="0"/>
        <shadow val="0"/>
        <u val="none"/>
        <vertAlign val="baseline"/>
        <sz val="9"/>
        <color theme="1"/>
        <name val="Arial Narrow"/>
        <scheme val="none"/>
      </font>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4" formatCode="#,##0.00_ ;[Red]\-#,##0.0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5" formatCode="#,##0_ ;[Red]\-#,##0\ "/>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general"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auto="1"/>
        <name val="Calibri"/>
        <family val="2"/>
        <charset val="238"/>
        <scheme val="minor"/>
      </font>
      <numFmt numFmtId="0" formatCode="General"/>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style="hair">
          <color indexed="64"/>
        </left>
        <right style="hair">
          <color indexed="64"/>
        </right>
        <top style="hair">
          <color indexed="64"/>
        </top>
        <bottom/>
      </border>
    </dxf>
    <dxf>
      <font>
        <b val="0"/>
        <i val="0"/>
        <strike val="0"/>
        <condense val="0"/>
        <extend val="0"/>
        <outline val="0"/>
        <shadow val="0"/>
        <u val="none"/>
        <vertAlign val="baseline"/>
        <sz val="9"/>
        <color theme="1"/>
        <name val="Calibri"/>
        <family val="2"/>
        <charset val="238"/>
        <scheme val="minor"/>
      </font>
      <numFmt numFmtId="168" formatCode="00"/>
      <alignment horizontal="center" vertical="center" textRotation="0" wrapText="0" indent="0" justifyLastLine="0" shrinkToFit="0" readingOrder="0"/>
      <border diagonalUp="0" diagonalDown="0" outline="0">
        <left/>
        <right style="hair">
          <color indexed="64"/>
        </right>
        <top style="hair">
          <color indexed="64"/>
        </top>
        <bottom/>
      </border>
    </dxf>
    <dxf>
      <border outline="0">
        <top style="hair">
          <color indexed="64"/>
        </top>
      </border>
    </dxf>
    <dxf>
      <border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9"/>
        <color theme="1"/>
        <name val="Calibri"/>
        <family val="2"/>
        <charset val="238"/>
        <scheme val="minor"/>
      </font>
      <alignment vertical="center" textRotation="0" wrapText="0" indent="0" justifyLastLine="0" shrinkToFit="0" readingOrder="0"/>
    </dxf>
    <dxf>
      <border outline="0">
        <bottom style="hair">
          <color indexed="64"/>
        </bottom>
      </border>
    </dxf>
    <dxf>
      <font>
        <b/>
        <i val="0"/>
        <strike val="0"/>
        <condense val="0"/>
        <extend val="0"/>
        <outline val="0"/>
        <shadow val="0"/>
        <u val="none"/>
        <vertAlign val="baseline"/>
        <sz val="9"/>
        <color theme="1"/>
        <name val="Calibri"/>
        <family val="2"/>
        <charset val="238"/>
        <scheme val="minor"/>
      </font>
      <alignment horizontal="center" vertical="center" textRotation="0" wrapText="0" indent="0" justifyLastLine="0" shrinkToFit="0" readingOrder="0"/>
      <border diagonalUp="0" diagonalDown="0" outline="0">
        <left style="hair">
          <color indexed="64"/>
        </left>
        <right style="hair">
          <color indexed="64"/>
        </right>
        <top/>
        <bottom/>
      </border>
    </dxf>
  </dxfs>
  <tableStyles count="0" defaultTableStyle="TableStyleMedium2" defaultPivotStyle="PivotStyleLight16"/>
  <colors>
    <mruColors>
      <color rgb="FF1D24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Drop" dropStyle="combo" dx="20" fmlaLink="$C$1" fmlaRange="Parametry!$B$30:$B$38" noThreeD="1" sel="9" val="0"/>
</file>

<file path=xl/ctrlProps/ctrlProp2.xml><?xml version="1.0" encoding="utf-8"?>
<formControlPr xmlns="http://schemas.microsoft.com/office/spreadsheetml/2009/9/main" objectType="Drop" dropStyle="combo" dx="20" fmlaLink="$C$2" fmlaRange="Parametry!$B$10:$B$26"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0</xdr:row>
          <xdr:rowOff>60960</xdr:rowOff>
        </xdr:from>
        <xdr:to>
          <xdr:col>3</xdr:col>
          <xdr:colOff>2560320</xdr:colOff>
          <xdr:row>1</xdr:row>
          <xdr:rowOff>144780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2689860</xdr:colOff>
          <xdr:row>0</xdr:row>
          <xdr:rowOff>68580</xdr:rowOff>
        </xdr:from>
        <xdr:to>
          <xdr:col>3</xdr:col>
          <xdr:colOff>4800600</xdr:colOff>
          <xdr:row>1</xdr:row>
          <xdr:rowOff>152400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XRL/Documents/_opracowania_zewnetrzne_rozne/_KRRIO/dane_pomocnicze_2014_2020_jst_na_www_ver_20210915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is kolumn"/>
      <sheetName val="ListaKodGUS_JST"/>
      <sheetName val="Slowniki_Tabela"/>
      <sheetName val="Parametry"/>
      <sheetName val="LstVar"/>
      <sheetName val="ZbiorczoWykDlugie"/>
      <sheetName val="TabRap"/>
      <sheetName val="RysRap_7lat"/>
      <sheetName val="RysRap_Kolowe"/>
      <sheetName val="ProcWyk_Tabela"/>
      <sheetName val="Kwoty_Tabela"/>
      <sheetName val="DaneDoTabel_Wsk"/>
      <sheetName val="ZrodloN0_P"/>
      <sheetName val="ZrodloN1_P"/>
      <sheetName val="ZrodloN2_P"/>
      <sheetName val="ZrodloN3_P"/>
      <sheetName val="ZrodloN4_P"/>
      <sheetName val="ZrodloN5_P"/>
      <sheetName val="ZrodloN6_P"/>
      <sheetName val="ZrodloN0_W"/>
      <sheetName val="ZrodloN1_W"/>
      <sheetName val="ZrodloN2_W"/>
      <sheetName val="ZrodloN3_W"/>
      <sheetName val="ZrodloN4_W"/>
      <sheetName val="ZrodloN5_W"/>
      <sheetName val="ZrodloN6_W"/>
    </sheetNames>
    <sheetDataSet>
      <sheetData sheetId="0"/>
      <sheetData sheetId="1"/>
      <sheetData sheetId="2"/>
      <sheetData sheetId="3">
        <row r="4">
          <cell r="C4">
            <v>2020</v>
          </cell>
        </row>
        <row r="5">
          <cell r="C5" t="str">
            <v>4</v>
          </cell>
        </row>
        <row r="14">
          <cell r="D14">
            <v>0</v>
          </cell>
        </row>
      </sheetData>
      <sheetData sheetId="4">
        <row r="73">
          <cell r="D73" t="str">
            <v>*</v>
          </cell>
          <cell r="E73" t="str">
            <v>wszystkie województwa</v>
          </cell>
        </row>
      </sheetData>
      <sheetData sheetId="5"/>
      <sheetData sheetId="6"/>
      <sheetData sheetId="7"/>
      <sheetData sheetId="8"/>
      <sheetData sheetId="9">
        <row r="2">
          <cell r="E2">
            <v>0.1</v>
          </cell>
        </row>
        <row r="3">
          <cell r="E3">
            <v>0.5</v>
          </cell>
        </row>
        <row r="4">
          <cell r="E4">
            <v>1.5</v>
          </cell>
        </row>
        <row r="6">
          <cell r="E6" t="str">
            <v>00,0%</v>
          </cell>
        </row>
      </sheetData>
      <sheetData sheetId="10">
        <row r="2">
          <cell r="E2">
            <v>10000</v>
          </cell>
        </row>
        <row r="3">
          <cell r="E3">
            <v>0</v>
          </cell>
        </row>
        <row r="4">
          <cell r="E4">
            <v>200000</v>
          </cell>
        </row>
        <row r="6">
          <cell r="E6" t="str">
            <v># ##</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5B0D05-F1F7-462B-B3AF-8F91AFA62CE9}" name="DaneN0" displayName="DaneN0" ref="A8:AJ2815" totalsRowShown="0" headerRowDxfId="163" dataDxfId="161" headerRowBorderDxfId="162" tableBorderDxfId="160" totalsRowBorderDxfId="159">
  <autoFilter ref="A8:AJ2815" xr:uid="{00000000-0009-0000-0100-000001000000}"/>
  <tableColumns count="36">
    <tableColumn id="1" xr3:uid="{00000000-0010-0000-0600-000001000000}" name="WK" dataDxfId="158"/>
    <tableColumn id="2" xr3:uid="{00000000-0010-0000-0600-000002000000}" name="PK" dataDxfId="157"/>
    <tableColumn id="3" xr3:uid="{00000000-0010-0000-0600-000003000000}" name="GK" dataDxfId="156"/>
    <tableColumn id="4" xr3:uid="{00000000-0010-0000-0600-000004000000}" name="GT" dataDxfId="155"/>
    <tableColumn id="6" xr3:uid="{00000000-0010-0000-0600-000006000000}" name="Typ" dataDxfId="154"/>
    <tableColumn id="7" xr3:uid="{00000000-0010-0000-0600-000007000000}" name="WKTYP" dataDxfId="153" dataCellStyle="Normalny 2"/>
    <tableColumn id="8" xr3:uid="{00000000-0010-0000-0600-000008000000}" name="TYPS" dataDxfId="152" dataCellStyle="Normalny 2"/>
    <tableColumn id="9" xr3:uid="{00000000-0010-0000-0600-000009000000}" name="KodGUS6" dataDxfId="151" dataCellStyle="Normalny 2"/>
    <tableColumn id="10" xr3:uid="{00000000-0010-0000-0600-00000A000000}" name="KODGUS" dataDxfId="150"/>
    <tableColumn id="11" xr3:uid="{00000000-0010-0000-0600-00000B000000}" name="NazwaJST" dataDxfId="149"/>
    <tableColumn id="12" xr3:uid="{00000000-0010-0000-0600-00000C000000}" name="ID" dataDxfId="148"/>
    <tableColumn id="13" xr3:uid="{00000000-0010-0000-0600-00000D000000}" name="Rok" dataDxfId="147">
      <calculatedColumnFormula>+Rok</calculatedColumnFormula>
    </tableColumn>
    <tableColumn id="14" xr3:uid="{00000000-0010-0000-0600-00000E000000}" name="L" dataDxfId="146"/>
    <tableColumn id="15" xr3:uid="{00000000-0010-0000-0600-00000F000000}" name="Do" dataDxfId="145"/>
    <tableColumn id="16" xr3:uid="{00000000-0010-0000-0600-000010000000}" name="Db" dataDxfId="144"/>
    <tableColumn id="17" xr3:uid="{00000000-0010-0000-0600-000011000000}" name="Tb" dataDxfId="143">
      <calculatedColumnFormula>+DaneN0[[#This Row],[Dbs]]+DaneN0[[#This Row],[Dbd]]</calculatedColumnFormula>
    </tableColumn>
    <tableColumn id="18" xr3:uid="{00000000-0010-0000-0600-000012000000}" name="Dbs" dataDxfId="142"/>
    <tableColumn id="19" xr3:uid="{00000000-0010-0000-0600-000013000000}" name="Dbd" dataDxfId="141"/>
    <tableColumn id="20" xr3:uid="{00000000-0010-0000-0600-000014000000}" name="Dm" dataDxfId="140"/>
    <tableColumn id="21" xr3:uid="{00000000-0010-0000-0600-000015000000}" name="Sm" dataDxfId="139"/>
    <tableColumn id="22" xr3:uid="{00000000-0010-0000-0600-000016000000}" name="Wo" dataDxfId="138"/>
    <tableColumn id="23" xr3:uid="{00000000-0010-0000-0600-000017000000}" name="Wb" dataDxfId="137"/>
    <tableColumn id="24" xr3:uid="{00000000-0010-0000-0600-000018000000}" name="Ww" dataDxfId="136"/>
    <tableColumn id="25" xr3:uid="{00000000-0010-0000-0600-000019000000}" name="O" dataDxfId="135"/>
    <tableColumn id="26" xr3:uid="{00000000-0010-0000-0600-00001A000000}" name="Wm" dataDxfId="134"/>
    <tableColumn id="27" xr3:uid="{00000000-0010-0000-0600-00001B000000}" name="P" dataDxfId="133"/>
    <tableColumn id="28" xr3:uid="{00000000-0010-0000-0600-00001C000000}" name="Pd" dataDxfId="132"/>
    <tableColumn id="29" xr3:uid="{00000000-0010-0000-0600-00001D000000}" name="Pbzwr" dataDxfId="131">
      <calculatedColumnFormula>+DaneN0[[#This Row],[P]]-DaneN0[[#This Row],[Pd]]</calculatedColumnFormula>
    </tableColumn>
    <tableColumn id="30" xr3:uid="{00000000-0010-0000-0600-00001E000000}" name="R" dataDxfId="130"/>
    <tableColumn id="31" xr3:uid="{00000000-0010-0000-0600-00001F000000}" name="Rs" dataDxfId="129"/>
    <tableColumn id="32" xr3:uid="{00000000-0010-0000-0600-000020000000}" name="Zo" dataDxfId="128"/>
    <tableColumn id="33" xr3:uid="{00000000-0010-0000-0600-000021000000}" name="No" dataDxfId="127"/>
    <tableColumn id="34" xr3:uid="{00000000-0010-0000-0600-000022000000}" name="Dbe" dataDxfId="126"/>
    <tableColumn id="35" xr3:uid="{00000000-0010-0000-0600-000023000000}" name="Wbe" dataDxfId="125"/>
    <tableColumn id="36" xr3:uid="{00000000-0010-0000-0600-000024000000}" name="Wbd" dataDxfId="124"/>
    <tableColumn id="37" xr3:uid="{00000000-0010-0000-0600-000025000000}" name="Zw" dataDxfId="1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09F4E5-6FE2-4DF6-8322-06C8AD8AF2A3}" name="DaneN1" displayName="DaneN1" ref="A8:AJ2815" totalsRowShown="0" headerRowDxfId="122" dataDxfId="120" headerRowBorderDxfId="121" tableBorderDxfId="119" totalsRowBorderDxfId="118">
  <autoFilter ref="A8:AJ2815" xr:uid="{00000000-0009-0000-0100-000002000000}"/>
  <tableColumns count="36">
    <tableColumn id="1" xr3:uid="{00000000-0010-0000-0700-000001000000}" name="WK" dataDxfId="117"/>
    <tableColumn id="2" xr3:uid="{00000000-0010-0000-0700-000002000000}" name="PK" dataDxfId="116"/>
    <tableColumn id="3" xr3:uid="{00000000-0010-0000-0700-000003000000}" name="GK" dataDxfId="115"/>
    <tableColumn id="4" xr3:uid="{00000000-0010-0000-0700-000004000000}" name="GT" dataDxfId="114"/>
    <tableColumn id="6" xr3:uid="{00000000-0010-0000-0700-000006000000}" name="Typ" dataDxfId="113"/>
    <tableColumn id="7" xr3:uid="{00000000-0010-0000-0700-000007000000}" name="WKTYP" dataDxfId="112" dataCellStyle="Normalny 2"/>
    <tableColumn id="8" xr3:uid="{00000000-0010-0000-0700-000008000000}" name="TYPS" dataDxfId="111" dataCellStyle="Normalny 2"/>
    <tableColumn id="9" xr3:uid="{00000000-0010-0000-0700-000009000000}" name="KodGUS6" dataDxfId="110" dataCellStyle="Normalny 2"/>
    <tableColumn id="10" xr3:uid="{00000000-0010-0000-0700-00000A000000}" name="KODGUS" dataDxfId="109"/>
    <tableColumn id="11" xr3:uid="{00000000-0010-0000-0700-00000B000000}" name="NazwaJST" dataDxfId="108"/>
    <tableColumn id="12" xr3:uid="{00000000-0010-0000-0700-00000C000000}" name="ID" dataDxfId="107"/>
    <tableColumn id="13" xr3:uid="{00000000-0010-0000-0700-00000D000000}" name="Rok" dataDxfId="106"/>
    <tableColumn id="14" xr3:uid="{00000000-0010-0000-0700-00000E000000}" name="L" dataDxfId="105"/>
    <tableColumn id="15" xr3:uid="{00000000-0010-0000-0700-00000F000000}" name="Do" dataDxfId="104"/>
    <tableColumn id="16" xr3:uid="{00000000-0010-0000-0700-000010000000}" name="Db" dataDxfId="103"/>
    <tableColumn id="17" xr3:uid="{00000000-0010-0000-0700-000011000000}" name="Tb" dataDxfId="102"/>
    <tableColumn id="18" xr3:uid="{00000000-0010-0000-0700-000012000000}" name="Dbs" dataDxfId="101"/>
    <tableColumn id="19" xr3:uid="{00000000-0010-0000-0700-000013000000}" name="Dbd" dataDxfId="100"/>
    <tableColumn id="20" xr3:uid="{00000000-0010-0000-0700-000014000000}" name="Dm" dataDxfId="99"/>
    <tableColumn id="21" xr3:uid="{00000000-0010-0000-0700-000015000000}" name="Sm" dataDxfId="98"/>
    <tableColumn id="22" xr3:uid="{00000000-0010-0000-0700-000016000000}" name="Wo" dataDxfId="97"/>
    <tableColumn id="23" xr3:uid="{00000000-0010-0000-0700-000017000000}" name="Wb" dataDxfId="96"/>
    <tableColumn id="24" xr3:uid="{00000000-0010-0000-0700-000018000000}" name="Ww" dataDxfId="95"/>
    <tableColumn id="25" xr3:uid="{00000000-0010-0000-0700-000019000000}" name="O" dataDxfId="94"/>
    <tableColumn id="26" xr3:uid="{00000000-0010-0000-0700-00001A000000}" name="Wm" dataDxfId="93"/>
    <tableColumn id="27" xr3:uid="{00000000-0010-0000-0700-00001B000000}" name="P" dataDxfId="92"/>
    <tableColumn id="28" xr3:uid="{00000000-0010-0000-0700-00001C000000}" name="Pd" dataDxfId="91"/>
    <tableColumn id="29" xr3:uid="{00000000-0010-0000-0700-00001D000000}" name="Pbzwr" dataDxfId="90"/>
    <tableColumn id="30" xr3:uid="{00000000-0010-0000-0700-00001E000000}" name="R" dataDxfId="89"/>
    <tableColumn id="31" xr3:uid="{00000000-0010-0000-0700-00001F000000}" name="Rs" dataDxfId="88"/>
    <tableColumn id="32" xr3:uid="{00000000-0010-0000-0700-000020000000}" name="Zo" dataDxfId="87"/>
    <tableColumn id="33" xr3:uid="{00000000-0010-0000-0700-000021000000}" name="No" dataDxfId="86"/>
    <tableColumn id="34" xr3:uid="{00000000-0010-0000-0700-000022000000}" name="Dbe" dataDxfId="85"/>
    <tableColumn id="35" xr3:uid="{00000000-0010-0000-0700-000023000000}" name="Wbe" dataDxfId="84"/>
    <tableColumn id="36" xr3:uid="{00000000-0010-0000-0700-000024000000}" name="Wbd" dataDxfId="83"/>
    <tableColumn id="37" xr3:uid="{00000000-0010-0000-0700-000025000000}" name="Zw" dataDxfId="8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F3F3C7-EBB5-482F-A186-D49AA1FA49CB}" name="DaneN2" displayName="DaneN2" ref="A8:AJ2815" totalsRowShown="0" headerRowDxfId="81" dataDxfId="79" headerRowBorderDxfId="80" tableBorderDxfId="78" totalsRowBorderDxfId="77">
  <autoFilter ref="A8:AJ2815" xr:uid="{00000000-0009-0000-0100-000003000000}"/>
  <tableColumns count="36">
    <tableColumn id="1" xr3:uid="{00000000-0010-0000-0800-000001000000}" name="WK" dataDxfId="76"/>
    <tableColumn id="2" xr3:uid="{00000000-0010-0000-0800-000002000000}" name="PK" dataDxfId="75"/>
    <tableColumn id="3" xr3:uid="{00000000-0010-0000-0800-000003000000}" name="GK" dataDxfId="74"/>
    <tableColumn id="4" xr3:uid="{00000000-0010-0000-0800-000004000000}" name="GT" dataDxfId="73"/>
    <tableColumn id="6" xr3:uid="{00000000-0010-0000-0800-000006000000}" name="Typ" dataDxfId="72"/>
    <tableColumn id="7" xr3:uid="{00000000-0010-0000-0800-000007000000}" name="WKTYP" dataDxfId="71" dataCellStyle="Normalny 2"/>
    <tableColumn id="8" xr3:uid="{00000000-0010-0000-0800-000008000000}" name="TYPS" dataDxfId="70" dataCellStyle="Normalny 2"/>
    <tableColumn id="9" xr3:uid="{00000000-0010-0000-0800-000009000000}" name="KodGUS6" dataDxfId="69" dataCellStyle="Normalny 2"/>
    <tableColumn id="10" xr3:uid="{00000000-0010-0000-0800-00000A000000}" name="KODGUS" dataDxfId="68"/>
    <tableColumn id="11" xr3:uid="{00000000-0010-0000-0800-00000B000000}" name="NazwaJST" dataDxfId="67"/>
    <tableColumn id="12" xr3:uid="{00000000-0010-0000-0800-00000C000000}" name="ID" dataDxfId="66"/>
    <tableColumn id="13" xr3:uid="{00000000-0010-0000-0800-00000D000000}" name="Rok" dataDxfId="65"/>
    <tableColumn id="14" xr3:uid="{00000000-0010-0000-0800-00000E000000}" name="L" dataDxfId="64"/>
    <tableColumn id="15" xr3:uid="{00000000-0010-0000-0800-00000F000000}" name="Do" dataDxfId="63"/>
    <tableColumn id="16" xr3:uid="{00000000-0010-0000-0800-000010000000}" name="Db" dataDxfId="62"/>
    <tableColumn id="17" xr3:uid="{00000000-0010-0000-0800-000011000000}" name="Tb" dataDxfId="61"/>
    <tableColumn id="18" xr3:uid="{00000000-0010-0000-0800-000012000000}" name="Dbs" dataDxfId="60"/>
    <tableColumn id="19" xr3:uid="{00000000-0010-0000-0800-000013000000}" name="Dbd" dataDxfId="59"/>
    <tableColumn id="20" xr3:uid="{00000000-0010-0000-0800-000014000000}" name="Dm" dataDxfId="58"/>
    <tableColumn id="21" xr3:uid="{00000000-0010-0000-0800-000015000000}" name="Sm" dataDxfId="57"/>
    <tableColumn id="22" xr3:uid="{00000000-0010-0000-0800-000016000000}" name="Wo" dataDxfId="56"/>
    <tableColumn id="23" xr3:uid="{00000000-0010-0000-0800-000017000000}" name="Wb" dataDxfId="55"/>
    <tableColumn id="24" xr3:uid="{00000000-0010-0000-0800-000018000000}" name="Ww" dataDxfId="54"/>
    <tableColumn id="25" xr3:uid="{00000000-0010-0000-0800-000019000000}" name="O" dataDxfId="53"/>
    <tableColumn id="26" xr3:uid="{00000000-0010-0000-0800-00001A000000}" name="Wm" dataDxfId="52"/>
    <tableColumn id="27" xr3:uid="{00000000-0010-0000-0800-00001B000000}" name="P" dataDxfId="51"/>
    <tableColumn id="28" xr3:uid="{00000000-0010-0000-0800-00001C000000}" name="Pd" dataDxfId="50"/>
    <tableColumn id="29" xr3:uid="{00000000-0010-0000-0800-00001D000000}" name="Pbzwr" dataDxfId="49"/>
    <tableColumn id="30" xr3:uid="{00000000-0010-0000-0800-00001E000000}" name="R" dataDxfId="48"/>
    <tableColumn id="31" xr3:uid="{00000000-0010-0000-0800-00001F000000}" name="Rs" dataDxfId="47"/>
    <tableColumn id="32" xr3:uid="{00000000-0010-0000-0800-000020000000}" name="Zo" dataDxfId="46"/>
    <tableColumn id="33" xr3:uid="{00000000-0010-0000-0800-000021000000}" name="No" dataDxfId="45"/>
    <tableColumn id="34" xr3:uid="{00000000-0010-0000-0800-000022000000}" name="Dbe" dataDxfId="44"/>
    <tableColumn id="35" xr3:uid="{00000000-0010-0000-0800-000023000000}" name="Wbe" dataDxfId="43"/>
    <tableColumn id="36" xr3:uid="{00000000-0010-0000-0800-000024000000}" name="Wbd" dataDxfId="42"/>
    <tableColumn id="37" xr3:uid="{00000000-0010-0000-0800-000025000000}" name="Zw" dataDxfId="4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DEA4B8-A1E9-4558-A8FB-F15AE8C8A0AA}" name="DaneN3" displayName="DaneN3" ref="A8:AJ2815" totalsRowShown="0" headerRowDxfId="40" dataDxfId="38" headerRowBorderDxfId="39" tableBorderDxfId="37" totalsRowBorderDxfId="36">
  <autoFilter ref="A8:AJ2815" xr:uid="{00000000-0009-0000-0100-000006000000}"/>
  <tableColumns count="36">
    <tableColumn id="1" xr3:uid="{00000000-0010-0000-0900-000001000000}" name="WK" dataDxfId="35"/>
    <tableColumn id="2" xr3:uid="{00000000-0010-0000-0900-000002000000}" name="PK" dataDxfId="34"/>
    <tableColumn id="3" xr3:uid="{00000000-0010-0000-0900-000003000000}" name="GK" dataDxfId="33"/>
    <tableColumn id="4" xr3:uid="{00000000-0010-0000-0900-000004000000}" name="GT" dataDxfId="32"/>
    <tableColumn id="6" xr3:uid="{00000000-0010-0000-0900-000006000000}" name="Typ" dataDxfId="31"/>
    <tableColumn id="7" xr3:uid="{00000000-0010-0000-0900-000007000000}" name="WKTYP" dataDxfId="30" dataCellStyle="Normalny 2"/>
    <tableColumn id="8" xr3:uid="{00000000-0010-0000-0900-000008000000}" name="TYPS" dataDxfId="29" dataCellStyle="Normalny 2"/>
    <tableColumn id="9" xr3:uid="{00000000-0010-0000-0900-000009000000}" name="KodGUS6" dataDxfId="28" dataCellStyle="Normalny 2"/>
    <tableColumn id="10" xr3:uid="{00000000-0010-0000-0900-00000A000000}" name="KODGUS" dataDxfId="27"/>
    <tableColumn id="11" xr3:uid="{00000000-0010-0000-0900-00000B000000}" name="NazwaJST" dataDxfId="26"/>
    <tableColumn id="12" xr3:uid="{00000000-0010-0000-0900-00000C000000}" name="ID" dataDxfId="25"/>
    <tableColumn id="13" xr3:uid="{00000000-0010-0000-0900-00000D000000}" name="Rok" dataDxfId="24"/>
    <tableColumn id="14" xr3:uid="{00000000-0010-0000-0900-00000E000000}" name="L" dataDxfId="23"/>
    <tableColumn id="15" xr3:uid="{00000000-0010-0000-0900-00000F000000}" name="Do" dataDxfId="22"/>
    <tableColumn id="16" xr3:uid="{00000000-0010-0000-0900-000010000000}" name="Db" dataDxfId="21"/>
    <tableColumn id="17" xr3:uid="{00000000-0010-0000-0900-000011000000}" name="Tb" dataDxfId="20"/>
    <tableColumn id="18" xr3:uid="{00000000-0010-0000-0900-000012000000}" name="Dbs" dataDxfId="19"/>
    <tableColumn id="19" xr3:uid="{00000000-0010-0000-0900-000013000000}" name="Dbd" dataDxfId="18"/>
    <tableColumn id="20" xr3:uid="{00000000-0010-0000-0900-000014000000}" name="Dm" dataDxfId="17"/>
    <tableColumn id="21" xr3:uid="{00000000-0010-0000-0900-000015000000}" name="Sm" dataDxfId="16"/>
    <tableColumn id="22" xr3:uid="{00000000-0010-0000-0900-000016000000}" name="Wo" dataDxfId="15"/>
    <tableColumn id="23" xr3:uid="{00000000-0010-0000-0900-000017000000}" name="Wb" dataDxfId="14"/>
    <tableColumn id="24" xr3:uid="{00000000-0010-0000-0900-000018000000}" name="Ww" dataDxfId="13"/>
    <tableColumn id="25" xr3:uid="{00000000-0010-0000-0900-000019000000}" name="O" dataDxfId="12"/>
    <tableColumn id="26" xr3:uid="{00000000-0010-0000-0900-00001A000000}" name="Wm" dataDxfId="11"/>
    <tableColumn id="27" xr3:uid="{00000000-0010-0000-0900-00001B000000}" name="P" dataDxfId="10"/>
    <tableColumn id="28" xr3:uid="{00000000-0010-0000-0900-00001C000000}" name="Pd" dataDxfId="9"/>
    <tableColumn id="29" xr3:uid="{00000000-0010-0000-0900-00001D000000}" name="Pbzwr" dataDxfId="8"/>
    <tableColumn id="30" xr3:uid="{00000000-0010-0000-0900-00001E000000}" name="R" dataDxfId="7"/>
    <tableColumn id="31" xr3:uid="{00000000-0010-0000-0900-00001F000000}" name="Rs" dataDxfId="6"/>
    <tableColumn id="32" xr3:uid="{00000000-0010-0000-0900-000020000000}" name="Zo" dataDxfId="5"/>
    <tableColumn id="33" xr3:uid="{00000000-0010-0000-0900-000021000000}" name="No" dataDxfId="4"/>
    <tableColumn id="34" xr3:uid="{00000000-0010-0000-0900-000022000000}" name="Dbe" dataDxfId="3"/>
    <tableColumn id="35" xr3:uid="{00000000-0010-0000-0900-000023000000}" name="Wbe" dataDxfId="2"/>
    <tableColumn id="36" xr3:uid="{00000000-0010-0000-0900-000024000000}" name="Wbd" dataDxfId="1"/>
    <tableColumn id="37" xr3:uid="{00000000-0010-0000-0900-000025000000}" name="Zw"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01FD2-0911-491C-A3CE-667372CD00AC}">
  <sheetPr>
    <tabColor theme="4" tint="-0.249977111117893"/>
  </sheetPr>
  <dimension ref="A1:E9"/>
  <sheetViews>
    <sheetView workbookViewId="0"/>
  </sheetViews>
  <sheetFormatPr defaultRowHeight="14.4"/>
  <cols>
    <col min="1" max="1" width="16.44140625" customWidth="1"/>
  </cols>
  <sheetData>
    <row r="1" spans="1:5">
      <c r="A1" s="161" t="s">
        <v>6727</v>
      </c>
    </row>
    <row r="2" spans="1:5">
      <c r="A2" s="143"/>
      <c r="B2" s="143"/>
    </row>
    <row r="3" spans="1:5" ht="20.25" customHeight="1">
      <c r="A3" s="163" t="s">
        <v>6729</v>
      </c>
      <c r="B3" s="143"/>
    </row>
    <row r="4" spans="1:5" ht="20.25" customHeight="1">
      <c r="A4" s="163" t="s">
        <v>6730</v>
      </c>
      <c r="B4" s="143"/>
      <c r="C4" s="143"/>
      <c r="D4" s="143"/>
      <c r="E4" s="143"/>
    </row>
    <row r="5" spans="1:5" ht="22.5" customHeight="1">
      <c r="A5" s="164" t="s">
        <v>6731</v>
      </c>
      <c r="B5" s="143"/>
      <c r="C5" s="143"/>
      <c r="D5" s="143"/>
      <c r="E5" s="143"/>
    </row>
    <row r="6" spans="1:5" ht="17.25" customHeight="1">
      <c r="A6" s="163" t="s">
        <v>6732</v>
      </c>
      <c r="B6" s="143"/>
      <c r="C6" s="143"/>
      <c r="D6" s="143"/>
      <c r="E6" s="143"/>
    </row>
    <row r="7" spans="1:5" ht="19.5" customHeight="1">
      <c r="A7" s="163" t="s">
        <v>6733</v>
      </c>
      <c r="B7" s="143"/>
      <c r="C7" s="143"/>
      <c r="D7" s="143"/>
      <c r="E7" s="143"/>
    </row>
    <row r="8" spans="1:5" ht="10.5" customHeight="1">
      <c r="A8" s="143"/>
    </row>
    <row r="9" spans="1:5">
      <c r="A9" s="163" t="s">
        <v>6759</v>
      </c>
    </row>
  </sheetData>
  <hyperlinks>
    <hyperlink ref="A5" location="'Tab_3 Dane_2021'!A1" display="Tablica 3: DANE ŹRÓDŁOWE DO WSKAŹNIKÓW DLA ROKU 2021" xr:uid="{56952C1B-D8FE-48A1-810B-E1B5C7521327}"/>
    <hyperlink ref="A6" location="'Tab_4 Dane_2020'!A1" display="Tablica 4: DANE ŹRÓDŁOWE DO WSKAŹNIKÓW DLA ROKU 2020" xr:uid="{B6D81C38-3D68-4371-B093-4F3F39BC9E53}"/>
    <hyperlink ref="A7" location="'Tab_5 Dane_2019'!A1" display="Tablica 5: DANE ŹRÓDŁOWE DO WSKAŹNIKÓW DLA ROKU 2019" xr:uid="{D8985DF4-9DB0-4823-945D-BD36655A2E1C}"/>
    <hyperlink ref="A4" location="'Tab_2 Dane_2022'!A1" display="Tablica 2: DANE ŹRÓDŁOWE DO WSKAŹNIKÓW DLA ROKU 2022" xr:uid="{8A918DCA-A459-4509-BCCB-FC2C77FF7F54}"/>
    <hyperlink ref="A3" location="'Tab_1 Zbiorczo'!A1" display="Tablica 1: Wybrane informacje o sytuacji finansowej JST " xr:uid="{C9033C4A-1956-4F83-88D3-EE47BBDC0A56}"/>
    <hyperlink ref="A9" location="'Wykaz zmiennych'!A1" display="WYKAZ ZMIENNYCH" xr:uid="{DBE623EA-54D3-4BFE-82E9-437434C83F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022D-6D97-4E66-BCA4-51F6F98B6A75}">
  <sheetPr codeName="Arkusz13">
    <tabColor theme="5" tint="0.79998168889431442"/>
  </sheetPr>
  <dimension ref="A1:AJ12"/>
  <sheetViews>
    <sheetView workbookViewId="0">
      <pane xSplit="12" ySplit="2" topLeftCell="M3" activePane="bottomRight" state="frozen"/>
      <selection activeCell="F11" sqref="F11"/>
      <selection pane="topRight" activeCell="F11" sqref="F11"/>
      <selection pane="bottomLeft" activeCell="F11" sqref="F11"/>
      <selection pane="bottomRight" activeCell="F11" sqref="F11"/>
    </sheetView>
  </sheetViews>
  <sheetFormatPr defaultColWidth="8.88671875" defaultRowHeight="14.4"/>
  <cols>
    <col min="13" max="36" width="15" customWidth="1"/>
  </cols>
  <sheetData>
    <row r="1" spans="1:36" s="115" customFormat="1" ht="13.2">
      <c r="A1" s="122" t="s">
        <v>145</v>
      </c>
      <c r="B1" s="121" t="s">
        <v>144</v>
      </c>
      <c r="C1" s="121" t="s">
        <v>143</v>
      </c>
      <c r="D1" s="121" t="s">
        <v>142</v>
      </c>
      <c r="E1" s="121" t="s">
        <v>141</v>
      </c>
      <c r="F1" s="121" t="s">
        <v>140</v>
      </c>
      <c r="G1" s="121" t="s">
        <v>139</v>
      </c>
      <c r="H1" s="121" t="s">
        <v>138</v>
      </c>
      <c r="I1" s="121" t="s">
        <v>137</v>
      </c>
      <c r="J1" s="121" t="s">
        <v>136</v>
      </c>
      <c r="K1" s="121" t="s">
        <v>135</v>
      </c>
      <c r="L1" s="121" t="s">
        <v>134</v>
      </c>
      <c r="M1" s="120" t="s">
        <v>117</v>
      </c>
      <c r="N1" s="119" t="s">
        <v>115</v>
      </c>
      <c r="O1" s="119" t="s">
        <v>112</v>
      </c>
      <c r="P1" s="119" t="s">
        <v>110</v>
      </c>
      <c r="Q1" s="119" t="s">
        <v>108</v>
      </c>
      <c r="R1" s="119" t="s">
        <v>106</v>
      </c>
      <c r="S1" s="119" t="s">
        <v>104</v>
      </c>
      <c r="T1" s="119" t="s">
        <v>102</v>
      </c>
      <c r="U1" s="119" t="s">
        <v>100</v>
      </c>
      <c r="V1" s="119" t="s">
        <v>98</v>
      </c>
      <c r="W1" s="119" t="s">
        <v>96</v>
      </c>
      <c r="X1" s="119" t="s">
        <v>94</v>
      </c>
      <c r="Y1" s="119" t="s">
        <v>92</v>
      </c>
      <c r="Z1" s="119" t="s">
        <v>90</v>
      </c>
      <c r="AA1" s="119" t="s">
        <v>88</v>
      </c>
      <c r="AB1" s="119" t="s">
        <v>86</v>
      </c>
      <c r="AC1" s="119" t="s">
        <v>84</v>
      </c>
      <c r="AD1" s="119" t="s">
        <v>82</v>
      </c>
      <c r="AE1" s="119" t="s">
        <v>80</v>
      </c>
      <c r="AF1" s="119" t="s">
        <v>78</v>
      </c>
      <c r="AG1" s="119" t="s">
        <v>76</v>
      </c>
      <c r="AH1" s="119" t="s">
        <v>74</v>
      </c>
      <c r="AI1" s="119" t="s">
        <v>72</v>
      </c>
      <c r="AJ1" s="119" t="s">
        <v>70</v>
      </c>
    </row>
    <row r="2" spans="1:36" s="115" customFormat="1" ht="13.2">
      <c r="M2" s="115">
        <v>1</v>
      </c>
      <c r="N2" s="115">
        <f t="shared" ref="N2:AJ2" si="0">+M2+1</f>
        <v>2</v>
      </c>
      <c r="O2" s="115">
        <f t="shared" si="0"/>
        <v>3</v>
      </c>
      <c r="P2" s="115">
        <f t="shared" si="0"/>
        <v>4</v>
      </c>
      <c r="Q2" s="115">
        <f t="shared" si="0"/>
        <v>5</v>
      </c>
      <c r="R2" s="115">
        <f t="shared" si="0"/>
        <v>6</v>
      </c>
      <c r="S2" s="115">
        <f t="shared" si="0"/>
        <v>7</v>
      </c>
      <c r="T2" s="115">
        <f t="shared" si="0"/>
        <v>8</v>
      </c>
      <c r="U2" s="115">
        <f t="shared" si="0"/>
        <v>9</v>
      </c>
      <c r="V2" s="115">
        <f t="shared" si="0"/>
        <v>10</v>
      </c>
      <c r="W2" s="115">
        <f t="shared" si="0"/>
        <v>11</v>
      </c>
      <c r="X2" s="115">
        <f t="shared" si="0"/>
        <v>12</v>
      </c>
      <c r="Y2" s="115">
        <f t="shared" si="0"/>
        <v>13</v>
      </c>
      <c r="Z2" s="115">
        <f t="shared" si="0"/>
        <v>14</v>
      </c>
      <c r="AA2" s="115">
        <f t="shared" si="0"/>
        <v>15</v>
      </c>
      <c r="AB2" s="115">
        <f t="shared" si="0"/>
        <v>16</v>
      </c>
      <c r="AC2" s="115">
        <f t="shared" si="0"/>
        <v>17</v>
      </c>
      <c r="AD2" s="115">
        <f t="shared" si="0"/>
        <v>18</v>
      </c>
      <c r="AE2" s="115">
        <f t="shared" si="0"/>
        <v>19</v>
      </c>
      <c r="AF2" s="115">
        <f t="shared" si="0"/>
        <v>20</v>
      </c>
      <c r="AG2" s="115">
        <f t="shared" si="0"/>
        <v>21</v>
      </c>
      <c r="AH2" s="115">
        <f t="shared" si="0"/>
        <v>22</v>
      </c>
      <c r="AI2" s="115">
        <f t="shared" si="0"/>
        <v>23</v>
      </c>
      <c r="AJ2" s="115">
        <f t="shared" si="0"/>
        <v>24</v>
      </c>
    </row>
    <row r="3" spans="1:36" s="115" customFormat="1" ht="13.2">
      <c r="A3" s="115" t="str" cm="1">
        <f t="array" ref="A3">+TEXT(INDEX(Parametry!$A$10:$B$26,'Tab_1 Zbiorczo'!$C$2,1),"00")</f>
        <v>*</v>
      </c>
      <c r="E3" s="115" t="s">
        <v>2754</v>
      </c>
      <c r="F3" s="118" t="str">
        <f>+A3&amp;E3</f>
        <v>*G*</v>
      </c>
      <c r="J3" s="117">
        <f>+COUNTIF('Tab_2 Dane_2022'!$F$9:$F$5989,$F3)</f>
        <v>2411</v>
      </c>
      <c r="K3" s="117"/>
      <c r="L3" s="117"/>
      <c r="M3" s="116">
        <f>+SUMIF('Tab_4 Dane_2020'!$F$9:$F$5989,$F3,'Tab_4 Dane_2020'!M$9:M$5989)</f>
        <v>25794488</v>
      </c>
      <c r="N3" s="116">
        <f>+SUMIF('Tab_4 Dane_2020'!$F$9:$F$5989,$F3,'Tab_4 Dane_2020'!N$9:N$5989)</f>
        <v>149090469522.93985</v>
      </c>
      <c r="O3" s="116">
        <f>+SUMIF('Tab_4 Dane_2020'!$F$9:$F$5989,$F3,'Tab_4 Dane_2020'!O$9:O$5989)</f>
        <v>133619796689.69995</v>
      </c>
      <c r="P3" s="116">
        <f>+SUMIF('Tab_4 Dane_2020'!$F$9:$F$5989,$F3,'Tab_4 Dane_2020'!P$9:P$5989)</f>
        <v>77855238320.890198</v>
      </c>
      <c r="Q3" s="116">
        <f>+SUMIF('Tab_4 Dane_2020'!$F$9:$F$5989,$F3,'Tab_4 Dane_2020'!Q$9:Q$5989)</f>
        <v>31611735527.84</v>
      </c>
      <c r="R3" s="116">
        <f>+SUMIF('Tab_4 Dane_2020'!$F$9:$F$5989,$F3,'Tab_4 Dane_2020'!R$9:R$5989)</f>
        <v>46243502793.050064</v>
      </c>
      <c r="S3" s="116">
        <f>+SUMIF('Tab_4 Dane_2020'!$F$9:$F$5989,$F3,'Tab_4 Dane_2020'!S$9:S$5989)</f>
        <v>15470672833.23999</v>
      </c>
      <c r="T3" s="116">
        <f>+SUMIF('Tab_4 Dane_2020'!$F$9:$F$5989,$F3,'Tab_4 Dane_2020'!T$9:T$5989)</f>
        <v>1766203827.9400001</v>
      </c>
      <c r="U3" s="116">
        <f>+SUMIF('Tab_4 Dane_2020'!$F$9:$F$5989,$F3,'Tab_4 Dane_2020'!U$9:U$5989)</f>
        <v>143716561529.99002</v>
      </c>
      <c r="V3" s="116">
        <f>+SUMIF('Tab_4 Dane_2020'!$F$9:$F$5989,$F3,'Tab_4 Dane_2020'!V$9:V$5989)</f>
        <v>122464654796.76997</v>
      </c>
      <c r="W3" s="116">
        <f>+SUMIF('Tab_4 Dane_2020'!$F$9:$F$5989,$F3,'Tab_4 Dane_2020'!W$9:W$5989)</f>
        <v>43484444753.240128</v>
      </c>
      <c r="X3" s="116">
        <f>+SUMIF('Tab_4 Dane_2020'!$F$9:$F$5989,$F3,'Tab_4 Dane_2020'!X$9:X$5989)</f>
        <v>668587736.80999947</v>
      </c>
      <c r="Y3" s="116">
        <f>+SUMIF('Tab_4 Dane_2020'!$F$9:$F$5989,$F3,'Tab_4 Dane_2020'!Y$9:Y$5989)</f>
        <v>21251906733.22002</v>
      </c>
      <c r="Z3" s="116">
        <f>+SUMIF('Tab_4 Dane_2020'!$F$9:$F$5989,$F3,'Tab_4 Dane_2020'!Z$9:Z$5989)</f>
        <v>16650675015.299995</v>
      </c>
      <c r="AA3" s="116">
        <f>+SUMIF('Tab_4 Dane_2020'!$F$9:$F$5989,$F3,'Tab_4 Dane_2020'!AA$9:AA$5989)</f>
        <v>6524488425.4699984</v>
      </c>
      <c r="AB3" s="116">
        <f>+SUMIF('Tab_4 Dane_2020'!$F$9:$F$5989,$F3,'Tab_4 Dane_2020'!AB$9:AB$5989)</f>
        <v>10126186589.830004</v>
      </c>
      <c r="AC3" s="116">
        <f>+SUMIF('Tab_4 Dane_2020'!$F$9:$F$5989,$F3,'Tab_4 Dane_2020'!AC$9:AC$5989)</f>
        <v>5848711856.9999924</v>
      </c>
      <c r="AD3" s="116">
        <f>+SUMIF('Tab_4 Dane_2020'!$F$9:$F$5989,$F3,'Tab_4 Dane_2020'!AD$9:AD$5989)</f>
        <v>4655522852.7199974</v>
      </c>
      <c r="AE3" s="116">
        <f>+SUMIF('Tab_4 Dane_2020'!$F$9:$F$5989,$F3,'Tab_4 Dane_2020'!AE$9:AE$5989)</f>
        <v>34235949766.570004</v>
      </c>
      <c r="AF3" s="116">
        <f>+SUMIF('Tab_4 Dane_2020'!$F$9:$F$5989,$F3,'Tab_4 Dane_2020'!AF$9:AF$5989)</f>
        <v>11155141892.930019</v>
      </c>
      <c r="AG3" s="116">
        <f>+SUMIF('Tab_4 Dane_2020'!$F$9:$F$5989,$F3,'Tab_4 Dane_2020'!AG$9:AG$5989)</f>
        <v>1135583292.8299997</v>
      </c>
      <c r="AH3" s="116">
        <f>+SUMIF('Tab_4 Dane_2020'!$F$9:$F$5989,$F3,'Tab_4 Dane_2020'!AH$9:AH$5989)</f>
        <v>1084853646.0900004</v>
      </c>
      <c r="AI3" s="116">
        <f>+SUMIF('Tab_4 Dane_2020'!$F$9:$F$5989,$F3,'Tab_4 Dane_2020'!AI$9:AI$5989)</f>
        <v>11708609.169999998</v>
      </c>
      <c r="AJ3" s="116">
        <f>+SUMIF('Tab_4 Dane_2020'!$F$9:$F$5989,$F3,'Tab_4 Dane_2020'!AJ$9:AJ$5989)</f>
        <v>28853965.460000016</v>
      </c>
    </row>
    <row r="4" spans="1:36" s="115" customFormat="1" ht="13.2">
      <c r="A4" s="115" t="str" cm="1">
        <f t="array" ref="A4">+TEXT(INDEX(Parametry!$A$10:$B$26,'Tab_1 Zbiorczo'!$C$2,1),"00")</f>
        <v>*</v>
      </c>
      <c r="E4" s="115" t="s">
        <v>2755</v>
      </c>
      <c r="F4" s="118" t="str">
        <f t="shared" ref="F4:F11" si="1">+A4&amp;E4</f>
        <v>*G1*</v>
      </c>
      <c r="J4" s="117">
        <f>+COUNTIF('Tab_2 Dane_2022'!$F$9:$F$5989,$F4)</f>
        <v>236</v>
      </c>
      <c r="K4" s="117"/>
      <c r="L4" s="117"/>
      <c r="M4" s="116">
        <f>+SUMIF('Tab_4 Dane_2020'!$F$9:$F$5989,$F4,'Tab_4 Dane_2020'!M$9:M$5989)</f>
        <v>5875770</v>
      </c>
      <c r="N4" s="116">
        <f>+SUMIF('Tab_4 Dane_2020'!$F$9:$F$5989,$F4,'Tab_4 Dane_2020'!N$9:N$5989)</f>
        <v>32467402885.250004</v>
      </c>
      <c r="O4" s="116">
        <f>+SUMIF('Tab_4 Dane_2020'!$F$9:$F$5989,$F4,'Tab_4 Dane_2020'!O$9:O$5989)</f>
        <v>28907011128.850002</v>
      </c>
      <c r="P4" s="116">
        <f>+SUMIF('Tab_4 Dane_2020'!$F$9:$F$5989,$F4,'Tab_4 Dane_2020'!P$9:P$5989)</f>
        <v>14490499638.219997</v>
      </c>
      <c r="Q4" s="116">
        <f>+SUMIF('Tab_4 Dane_2020'!$F$9:$F$5989,$F4,'Tab_4 Dane_2020'!Q$9:Q$5989)</f>
        <v>4961810181</v>
      </c>
      <c r="R4" s="116">
        <f>+SUMIF('Tab_4 Dane_2020'!$F$9:$F$5989,$F4,'Tab_4 Dane_2020'!R$9:R$5989)</f>
        <v>9528689457.2199974</v>
      </c>
      <c r="S4" s="116">
        <f>+SUMIF('Tab_4 Dane_2020'!$F$9:$F$5989,$F4,'Tab_4 Dane_2020'!S$9:S$5989)</f>
        <v>3560391756.4000001</v>
      </c>
      <c r="T4" s="116">
        <f>+SUMIF('Tab_4 Dane_2020'!$F$9:$F$5989,$F4,'Tab_4 Dane_2020'!T$9:T$5989)</f>
        <v>659793751.20000005</v>
      </c>
      <c r="U4" s="116">
        <f>+SUMIF('Tab_4 Dane_2020'!$F$9:$F$5989,$F4,'Tab_4 Dane_2020'!U$9:U$5989)</f>
        <v>31993881726.470009</v>
      </c>
      <c r="V4" s="116">
        <f>+SUMIF('Tab_4 Dane_2020'!$F$9:$F$5989,$F4,'Tab_4 Dane_2020'!V$9:V$5989)</f>
        <v>27505636533.510002</v>
      </c>
      <c r="W4" s="116">
        <f>+SUMIF('Tab_4 Dane_2020'!$F$9:$F$5989,$F4,'Tab_4 Dane_2020'!W$9:W$5989)</f>
        <v>9772957650.3100014</v>
      </c>
      <c r="X4" s="116">
        <f>+SUMIF('Tab_4 Dane_2020'!$F$9:$F$5989,$F4,'Tab_4 Dane_2020'!X$9:X$5989)</f>
        <v>147947806.37999997</v>
      </c>
      <c r="Y4" s="116">
        <f>+SUMIF('Tab_4 Dane_2020'!$F$9:$F$5989,$F4,'Tab_4 Dane_2020'!Y$9:Y$5989)</f>
        <v>4488245192.9599972</v>
      </c>
      <c r="Z4" s="116">
        <f>+SUMIF('Tab_4 Dane_2020'!$F$9:$F$5989,$F4,'Tab_4 Dane_2020'!Z$9:Z$5989)</f>
        <v>3939543413.48</v>
      </c>
      <c r="AA4" s="116">
        <f>+SUMIF('Tab_4 Dane_2020'!$F$9:$F$5989,$F4,'Tab_4 Dane_2020'!AA$9:AA$5989)</f>
        <v>1808550851.2199998</v>
      </c>
      <c r="AB4" s="116">
        <f>+SUMIF('Tab_4 Dane_2020'!$F$9:$F$5989,$F4,'Tab_4 Dane_2020'!AB$9:AB$5989)</f>
        <v>2130992562.26</v>
      </c>
      <c r="AC4" s="116">
        <f>+SUMIF('Tab_4 Dane_2020'!$F$9:$F$5989,$F4,'Tab_4 Dane_2020'!AC$9:AC$5989)</f>
        <v>1239606807.4299998</v>
      </c>
      <c r="AD4" s="116">
        <f>+SUMIF('Tab_4 Dane_2020'!$F$9:$F$5989,$F4,'Tab_4 Dane_2020'!AD$9:AD$5989)</f>
        <v>973616184.25000036</v>
      </c>
      <c r="AE4" s="116">
        <f>+SUMIF('Tab_4 Dane_2020'!$F$9:$F$5989,$F4,'Tab_4 Dane_2020'!AE$9:AE$5989)</f>
        <v>8103072307.4000015</v>
      </c>
      <c r="AF4" s="116">
        <f>+SUMIF('Tab_4 Dane_2020'!$F$9:$F$5989,$F4,'Tab_4 Dane_2020'!AF$9:AF$5989)</f>
        <v>1401374595.3399999</v>
      </c>
      <c r="AG4" s="116">
        <f>+SUMIF('Tab_4 Dane_2020'!$F$9:$F$5989,$F4,'Tab_4 Dane_2020'!AG$9:AG$5989)</f>
        <v>194348076.24999988</v>
      </c>
      <c r="AH4" s="116">
        <f>+SUMIF('Tab_4 Dane_2020'!$F$9:$F$5989,$F4,'Tab_4 Dane_2020'!AH$9:AH$5989)</f>
        <v>177281432.40000004</v>
      </c>
      <c r="AI4" s="116">
        <f>+SUMIF('Tab_4 Dane_2020'!$F$9:$F$5989,$F4,'Tab_4 Dane_2020'!AI$9:AI$5989)</f>
        <v>5780748.1799999997</v>
      </c>
      <c r="AJ4" s="116">
        <f>+SUMIF('Tab_4 Dane_2020'!$F$9:$F$5989,$F4,'Tab_4 Dane_2020'!AJ$9:AJ$5989)</f>
        <v>6998180.290000001</v>
      </c>
    </row>
    <row r="5" spans="1:36" s="115" customFormat="1" ht="13.2">
      <c r="A5" s="115" t="str" cm="1">
        <f t="array" ref="A5">+TEXT(INDEX(Parametry!$A$10:$B$26,'Tab_1 Zbiorczo'!$C$2,1),"00")</f>
        <v>*</v>
      </c>
      <c r="E5" s="115" t="s">
        <v>2756</v>
      </c>
      <c r="F5" s="118" t="str">
        <f t="shared" si="1"/>
        <v>*G2*</v>
      </c>
      <c r="J5" s="117">
        <f>+COUNTIF('Tab_2 Dane_2022'!$F$9:$F$5989,$F5)</f>
        <v>1513</v>
      </c>
      <c r="K5" s="117"/>
      <c r="L5" s="117"/>
      <c r="M5" s="116">
        <f>+SUMIF('Tab_4 Dane_2020'!$F$9:$F$5989,$F5,'Tab_4 Dane_2020'!M$9:M$5989)</f>
        <v>10726646</v>
      </c>
      <c r="N5" s="116">
        <f>+SUMIF('Tab_4 Dane_2020'!$F$9:$F$5989,$F5,'Tab_4 Dane_2020'!N$9:N$5989)</f>
        <v>64407072500.329872</v>
      </c>
      <c r="O5" s="116">
        <f>+SUMIF('Tab_4 Dane_2020'!$F$9:$F$5989,$F5,'Tab_4 Dane_2020'!O$9:O$5989)</f>
        <v>57643790903.469948</v>
      </c>
      <c r="P5" s="116">
        <f>+SUMIF('Tab_4 Dane_2020'!$F$9:$F$5989,$F5,'Tab_4 Dane_2020'!P$9:P$5989)</f>
        <v>36310039100.929955</v>
      </c>
      <c r="Q5" s="116">
        <f>+SUMIF('Tab_4 Dane_2020'!$F$9:$F$5989,$F5,'Tab_4 Dane_2020'!Q$9:Q$5989)</f>
        <v>15891872291.84</v>
      </c>
      <c r="R5" s="116">
        <f>+SUMIF('Tab_4 Dane_2020'!$F$9:$F$5989,$F5,'Tab_4 Dane_2020'!R$9:R$5989)</f>
        <v>20418166809.089981</v>
      </c>
      <c r="S5" s="116">
        <f>+SUMIF('Tab_4 Dane_2020'!$F$9:$F$5989,$F5,'Tab_4 Dane_2020'!S$9:S$5989)</f>
        <v>6763281596.8600082</v>
      </c>
      <c r="T5" s="116">
        <f>+SUMIF('Tab_4 Dane_2020'!$F$9:$F$5989,$F5,'Tab_4 Dane_2020'!T$9:T$5989)</f>
        <v>457160137.26999992</v>
      </c>
      <c r="U5" s="116">
        <f>+SUMIF('Tab_4 Dane_2020'!$F$9:$F$5989,$F5,'Tab_4 Dane_2020'!U$9:U$5989)</f>
        <v>61240073810.130066</v>
      </c>
      <c r="V5" s="116">
        <f>+SUMIF('Tab_4 Dane_2020'!$F$9:$F$5989,$F5,'Tab_4 Dane_2020'!V$9:V$5989)</f>
        <v>51680243635.880081</v>
      </c>
      <c r="W5" s="116">
        <f>+SUMIF('Tab_4 Dane_2020'!$F$9:$F$5989,$F5,'Tab_4 Dane_2020'!W$9:W$5989)</f>
        <v>18429618492.140007</v>
      </c>
      <c r="X5" s="116">
        <f>+SUMIF('Tab_4 Dane_2020'!$F$9:$F$5989,$F5,'Tab_4 Dane_2020'!X$9:X$5989)</f>
        <v>255797539.52000013</v>
      </c>
      <c r="Y5" s="116">
        <f>+SUMIF('Tab_4 Dane_2020'!$F$9:$F$5989,$F5,'Tab_4 Dane_2020'!Y$9:Y$5989)</f>
        <v>9559830174.2500134</v>
      </c>
      <c r="Z5" s="116">
        <f>+SUMIF('Tab_4 Dane_2020'!$F$9:$F$5989,$F5,'Tab_4 Dane_2020'!Z$9:Z$5989)</f>
        <v>7261919418.5600061</v>
      </c>
      <c r="AA5" s="116">
        <f>+SUMIF('Tab_4 Dane_2020'!$F$9:$F$5989,$F5,'Tab_4 Dane_2020'!AA$9:AA$5989)</f>
        <v>2362692015.9400005</v>
      </c>
      <c r="AB5" s="116">
        <f>+SUMIF('Tab_4 Dane_2020'!$F$9:$F$5989,$F5,'Tab_4 Dane_2020'!AB$9:AB$5989)</f>
        <v>4899227402.6200008</v>
      </c>
      <c r="AC5" s="116">
        <f>+SUMIF('Tab_4 Dane_2020'!$F$9:$F$5989,$F5,'Tab_4 Dane_2020'!AC$9:AC$5989)</f>
        <v>2742070619.1199975</v>
      </c>
      <c r="AD5" s="116">
        <f>+SUMIF('Tab_4 Dane_2020'!$F$9:$F$5989,$F5,'Tab_4 Dane_2020'!AD$9:AD$5989)</f>
        <v>1973798415.8400002</v>
      </c>
      <c r="AE5" s="116">
        <f>+SUMIF('Tab_4 Dane_2020'!$F$9:$F$5989,$F5,'Tab_4 Dane_2020'!AE$9:AE$5989)</f>
        <v>12995298167.149992</v>
      </c>
      <c r="AF5" s="116">
        <f>+SUMIF('Tab_4 Dane_2020'!$F$9:$F$5989,$F5,'Tab_4 Dane_2020'!AF$9:AF$5989)</f>
        <v>5963547267.5899954</v>
      </c>
      <c r="AG5" s="116">
        <f>+SUMIF('Tab_4 Dane_2020'!$F$9:$F$5989,$F5,'Tab_4 Dane_2020'!AG$9:AG$5989)</f>
        <v>557167248.93000054</v>
      </c>
      <c r="AH5" s="116">
        <f>+SUMIF('Tab_4 Dane_2020'!$F$9:$F$5989,$F5,'Tab_4 Dane_2020'!AH$9:AH$5989)</f>
        <v>536093611.60000032</v>
      </c>
      <c r="AI5" s="116">
        <f>+SUMIF('Tab_4 Dane_2020'!$F$9:$F$5989,$F5,'Tab_4 Dane_2020'!AI$9:AI$5989)</f>
        <v>1891138.57</v>
      </c>
      <c r="AJ5" s="116">
        <f>+SUMIF('Tab_4 Dane_2020'!$F$9:$F$5989,$F5,'Tab_4 Dane_2020'!AJ$9:AJ$5989)</f>
        <v>9487087.4199999999</v>
      </c>
    </row>
    <row r="6" spans="1:36" s="115" customFormat="1" ht="13.2">
      <c r="A6" s="115" t="str" cm="1">
        <f t="array" ref="A6">+TEXT(INDEX(Parametry!$A$10:$B$26,'Tab_1 Zbiorczo'!$C$2,1),"00")</f>
        <v>*</v>
      </c>
      <c r="E6" s="115" t="s">
        <v>2757</v>
      </c>
      <c r="F6" s="118" t="str">
        <f t="shared" si="1"/>
        <v>*G3*</v>
      </c>
      <c r="J6" s="117">
        <f>+COUNTIF('Tab_2 Dane_2022'!$F$9:$F$5989,$F6)</f>
        <v>662</v>
      </c>
      <c r="K6" s="117"/>
      <c r="L6" s="117"/>
      <c r="M6" s="116">
        <f>+SUMIF('Tab_4 Dane_2020'!$F$9:$F$5989,$F6,'Tab_4 Dane_2020'!M$9:M$5989)</f>
        <v>9192072</v>
      </c>
      <c r="N6" s="116">
        <f>+SUMIF('Tab_4 Dane_2020'!$F$9:$F$5989,$F6,'Tab_4 Dane_2020'!N$9:N$5989)</f>
        <v>52215994137.359932</v>
      </c>
      <c r="O6" s="116">
        <f>+SUMIF('Tab_4 Dane_2020'!$F$9:$F$5989,$F6,'Tab_4 Dane_2020'!O$9:O$5989)</f>
        <v>47068994657.380013</v>
      </c>
      <c r="P6" s="116">
        <f>+SUMIF('Tab_4 Dane_2020'!$F$9:$F$5989,$F6,'Tab_4 Dane_2020'!P$9:P$5989)</f>
        <v>27054699581.739998</v>
      </c>
      <c r="Q6" s="116">
        <f>+SUMIF('Tab_4 Dane_2020'!$F$9:$F$5989,$F6,'Tab_4 Dane_2020'!Q$9:Q$5989)</f>
        <v>10758053055</v>
      </c>
      <c r="R6" s="116">
        <f>+SUMIF('Tab_4 Dane_2020'!$F$9:$F$5989,$F6,'Tab_4 Dane_2020'!R$9:R$5989)</f>
        <v>16296646526.740011</v>
      </c>
      <c r="S6" s="116">
        <f>+SUMIF('Tab_4 Dane_2020'!$F$9:$F$5989,$F6,'Tab_4 Dane_2020'!S$9:S$5989)</f>
        <v>5146999479.9800005</v>
      </c>
      <c r="T6" s="116">
        <f>+SUMIF('Tab_4 Dane_2020'!$F$9:$F$5989,$F6,'Tab_4 Dane_2020'!T$9:T$5989)</f>
        <v>649249939.46999991</v>
      </c>
      <c r="U6" s="116">
        <f>+SUMIF('Tab_4 Dane_2020'!$F$9:$F$5989,$F6,'Tab_4 Dane_2020'!U$9:U$5989)</f>
        <v>50482605993.39006</v>
      </c>
      <c r="V6" s="116">
        <f>+SUMIF('Tab_4 Dane_2020'!$F$9:$F$5989,$F6,'Tab_4 Dane_2020'!V$9:V$5989)</f>
        <v>43278774627.380013</v>
      </c>
      <c r="W6" s="116">
        <f>+SUMIF('Tab_4 Dane_2020'!$F$9:$F$5989,$F6,'Tab_4 Dane_2020'!W$9:W$5989)</f>
        <v>15281868610.789999</v>
      </c>
      <c r="X6" s="116">
        <f>+SUMIF('Tab_4 Dane_2020'!$F$9:$F$5989,$F6,'Tab_4 Dane_2020'!X$9:X$5989)</f>
        <v>264842390.91000009</v>
      </c>
      <c r="Y6" s="116">
        <f>+SUMIF('Tab_4 Dane_2020'!$F$9:$F$5989,$F6,'Tab_4 Dane_2020'!Y$9:Y$5989)</f>
        <v>7203831366.0100021</v>
      </c>
      <c r="Z6" s="116">
        <f>+SUMIF('Tab_4 Dane_2020'!$F$9:$F$5989,$F6,'Tab_4 Dane_2020'!Z$9:Z$5989)</f>
        <v>5449212183.2600012</v>
      </c>
      <c r="AA6" s="116">
        <f>+SUMIF('Tab_4 Dane_2020'!$F$9:$F$5989,$F6,'Tab_4 Dane_2020'!AA$9:AA$5989)</f>
        <v>2353245558.309999</v>
      </c>
      <c r="AB6" s="116">
        <f>+SUMIF('Tab_4 Dane_2020'!$F$9:$F$5989,$F6,'Tab_4 Dane_2020'!AB$9:AB$5989)</f>
        <v>3095966624.9500003</v>
      </c>
      <c r="AC6" s="116">
        <f>+SUMIF('Tab_4 Dane_2020'!$F$9:$F$5989,$F6,'Tab_4 Dane_2020'!AC$9:AC$5989)</f>
        <v>1867034430.45</v>
      </c>
      <c r="AD6" s="116">
        <f>+SUMIF('Tab_4 Dane_2020'!$F$9:$F$5989,$F6,'Tab_4 Dane_2020'!AD$9:AD$5989)</f>
        <v>1708108252.6299994</v>
      </c>
      <c r="AE6" s="116">
        <f>+SUMIF('Tab_4 Dane_2020'!$F$9:$F$5989,$F6,'Tab_4 Dane_2020'!AE$9:AE$5989)</f>
        <v>13137579292.02</v>
      </c>
      <c r="AF6" s="116">
        <f>+SUMIF('Tab_4 Dane_2020'!$F$9:$F$5989,$F6,'Tab_4 Dane_2020'!AF$9:AF$5989)</f>
        <v>3790220030</v>
      </c>
      <c r="AG6" s="116">
        <f>+SUMIF('Tab_4 Dane_2020'!$F$9:$F$5989,$F6,'Tab_4 Dane_2020'!AG$9:AG$5989)</f>
        <v>384067967.64999992</v>
      </c>
      <c r="AH6" s="116">
        <f>+SUMIF('Tab_4 Dane_2020'!$F$9:$F$5989,$F6,'Tab_4 Dane_2020'!AH$9:AH$5989)</f>
        <v>371478602.08999997</v>
      </c>
      <c r="AI6" s="116">
        <f>+SUMIF('Tab_4 Dane_2020'!$F$9:$F$5989,$F6,'Tab_4 Dane_2020'!AI$9:AI$5989)</f>
        <v>4036722.419999999</v>
      </c>
      <c r="AJ6" s="116">
        <f>+SUMIF('Tab_4 Dane_2020'!$F$9:$F$5989,$F6,'Tab_4 Dane_2020'!AJ$9:AJ$5989)</f>
        <v>12368697.749999996</v>
      </c>
    </row>
    <row r="7" spans="1:36" s="115" customFormat="1" ht="13.2">
      <c r="A7" s="115" t="str" cm="1">
        <f t="array" ref="A7">+TEXT(INDEX(Parametry!$A$10:$B$26,'Tab_1 Zbiorczo'!$C$2,1),"00")</f>
        <v>*</v>
      </c>
      <c r="E7" s="115" t="s">
        <v>2758</v>
      </c>
      <c r="F7" s="118" t="str">
        <f t="shared" si="1"/>
        <v>*M*</v>
      </c>
      <c r="J7" s="117">
        <f>+COUNTIF('Tab_2 Dane_2022'!$F$9:$F$5989,$F7)</f>
        <v>54</v>
      </c>
      <c r="K7" s="117"/>
      <c r="L7" s="117"/>
      <c r="M7" s="116">
        <f>+SUMIF('Tab_4 Dane_2020'!$F$9:$F$5989,$F7,'Tab_4 Dane_2020'!M$9:M$5989)</f>
        <v>5785246</v>
      </c>
      <c r="N7" s="116">
        <f>+SUMIF('Tab_4 Dane_2020'!$F$9:$F$5989,$F7,'Tab_4 Dane_2020'!N$9:N$5989)</f>
        <v>43063908107.840004</v>
      </c>
      <c r="O7" s="116">
        <f>+SUMIF('Tab_4 Dane_2020'!$F$9:$F$5989,$F7,'Tab_4 Dane_2020'!O$9:O$5989)</f>
        <v>38351932424.540001</v>
      </c>
      <c r="P7" s="116">
        <f>+SUMIF('Tab_4 Dane_2020'!$F$9:$F$5989,$F7,'Tab_4 Dane_2020'!P$9:P$5989)</f>
        <v>19686600627.680008</v>
      </c>
      <c r="Q7" s="116">
        <f>+SUMIF('Tab_4 Dane_2020'!$F$9:$F$5989,$F7,'Tab_4 Dane_2020'!Q$9:Q$5989)</f>
        <v>9404262234</v>
      </c>
      <c r="R7" s="116">
        <f>+SUMIF('Tab_4 Dane_2020'!$F$9:$F$5989,$F7,'Tab_4 Dane_2020'!R$9:R$5989)</f>
        <v>10282338393.679996</v>
      </c>
      <c r="S7" s="116">
        <f>+SUMIF('Tab_4 Dane_2020'!$F$9:$F$5989,$F7,'Tab_4 Dane_2020'!S$9:S$5989)</f>
        <v>4711975683.2999992</v>
      </c>
      <c r="T7" s="116">
        <f>+SUMIF('Tab_4 Dane_2020'!$F$9:$F$5989,$F7,'Tab_4 Dane_2020'!T$9:T$5989)</f>
        <v>852911906.95999968</v>
      </c>
      <c r="U7" s="116">
        <f>+SUMIF('Tab_4 Dane_2020'!$F$9:$F$5989,$F7,'Tab_4 Dane_2020'!U$9:U$5989)</f>
        <v>43133888838.180008</v>
      </c>
      <c r="V7" s="116">
        <f>+SUMIF('Tab_4 Dane_2020'!$F$9:$F$5989,$F7,'Tab_4 Dane_2020'!V$9:V$5989)</f>
        <v>36572216670.240005</v>
      </c>
      <c r="W7" s="116">
        <f>+SUMIF('Tab_4 Dane_2020'!$F$9:$F$5989,$F7,'Tab_4 Dane_2020'!W$9:W$5989)</f>
        <v>14805597696.500002</v>
      </c>
      <c r="X7" s="116">
        <f>+SUMIF('Tab_4 Dane_2020'!$F$9:$F$5989,$F7,'Tab_4 Dane_2020'!X$9:X$5989)</f>
        <v>299641285.97999996</v>
      </c>
      <c r="Y7" s="116">
        <f>+SUMIF('Tab_4 Dane_2020'!$F$9:$F$5989,$F7,'Tab_4 Dane_2020'!Y$9:Y$5989)</f>
        <v>6561672167.9399986</v>
      </c>
      <c r="Z7" s="116">
        <f>+SUMIF('Tab_4 Dane_2020'!$F$9:$F$5989,$F7,'Tab_4 Dane_2020'!Z$9:Z$5989)</f>
        <v>4936756639.1500015</v>
      </c>
      <c r="AA7" s="116">
        <f>+SUMIF('Tab_4 Dane_2020'!$F$9:$F$5989,$F7,'Tab_4 Dane_2020'!AA$9:AA$5989)</f>
        <v>2769241374.3700004</v>
      </c>
      <c r="AB7" s="116">
        <f>+SUMIF('Tab_4 Dane_2020'!$F$9:$F$5989,$F7,'Tab_4 Dane_2020'!AB$9:AB$5989)</f>
        <v>2167515264.7800002</v>
      </c>
      <c r="AC7" s="116">
        <f>+SUMIF('Tab_4 Dane_2020'!$F$9:$F$5989,$F7,'Tab_4 Dane_2020'!AC$9:AC$5989)</f>
        <v>1450168133.0399997</v>
      </c>
      <c r="AD7" s="116">
        <f>+SUMIF('Tab_4 Dane_2020'!$F$9:$F$5989,$F7,'Tab_4 Dane_2020'!AD$9:AD$5989)</f>
        <v>1288911331.6599998</v>
      </c>
      <c r="AE7" s="116">
        <f>+SUMIF('Tab_4 Dane_2020'!$F$9:$F$5989,$F7,'Tab_4 Dane_2020'!AE$9:AE$5989)</f>
        <v>16569439210.699999</v>
      </c>
      <c r="AF7" s="116">
        <f>+SUMIF('Tab_4 Dane_2020'!$F$9:$F$5989,$F7,'Tab_4 Dane_2020'!AF$9:AF$5989)</f>
        <v>1779715754.2999997</v>
      </c>
      <c r="AG7" s="116">
        <f>+SUMIF('Tab_4 Dane_2020'!$F$9:$F$5989,$F7,'Tab_4 Dane_2020'!AG$9:AG$5989)</f>
        <v>402118979.00999999</v>
      </c>
      <c r="AH7" s="116">
        <f>+SUMIF('Tab_4 Dane_2020'!$F$9:$F$5989,$F7,'Tab_4 Dane_2020'!AH$9:AH$5989)</f>
        <v>381241850.48000014</v>
      </c>
      <c r="AI7" s="116">
        <f>+SUMIF('Tab_4 Dane_2020'!$F$9:$F$5989,$F7,'Tab_4 Dane_2020'!AI$9:AI$5989)</f>
        <v>5015033.4000000004</v>
      </c>
      <c r="AJ7" s="116">
        <f>+SUMIF('Tab_4 Dane_2020'!$F$9:$F$5989,$F7,'Tab_4 Dane_2020'!AJ$9:AJ$5989)</f>
        <v>18863327.52</v>
      </c>
    </row>
    <row r="8" spans="1:36" s="115" customFormat="1" ht="13.2">
      <c r="A8" s="115" t="str" cm="1">
        <f t="array" ref="A8">+TEXT(INDEX(Parametry!$A$10:$B$26,'Tab_1 Zbiorczo'!$C$2,1),"00")</f>
        <v>*</v>
      </c>
      <c r="E8" s="115" t="s">
        <v>2759</v>
      </c>
      <c r="F8" s="118" t="str">
        <f t="shared" si="1"/>
        <v>*T*</v>
      </c>
      <c r="J8" s="117">
        <f>+COUNTIF('Tab_2 Dane_2022'!$F$9:$F$5989,$F8)</f>
        <v>12</v>
      </c>
      <c r="K8" s="117"/>
      <c r="L8" s="117"/>
      <c r="M8" s="116">
        <f>+SUMIF('Tab_4 Dane_2020'!$F$9:$F$5989,$F8,'Tab_4 Dane_2020'!M$9:M$5989)</f>
        <v>6774439</v>
      </c>
      <c r="N8" s="116">
        <f>+SUMIF('Tab_4 Dane_2020'!$F$9:$F$5989,$F8,'Tab_4 Dane_2020'!N$9:N$5989)</f>
        <v>57250521152.629997</v>
      </c>
      <c r="O8" s="116">
        <f>+SUMIF('Tab_4 Dane_2020'!$F$9:$F$5989,$F8,'Tab_4 Dane_2020'!O$9:O$5989)</f>
        <v>53231021066.620003</v>
      </c>
      <c r="P8" s="116">
        <f>+SUMIF('Tab_4 Dane_2020'!$F$9:$F$5989,$F8,'Tab_4 Dane_2020'!P$9:P$5989)</f>
        <v>20210607807.41</v>
      </c>
      <c r="Q8" s="116">
        <f>+SUMIF('Tab_4 Dane_2020'!$F$9:$F$5989,$F8,'Tab_4 Dane_2020'!Q$9:Q$5989)</f>
        <v>9243899588</v>
      </c>
      <c r="R8" s="116">
        <f>+SUMIF('Tab_4 Dane_2020'!$F$9:$F$5989,$F8,'Tab_4 Dane_2020'!R$9:R$5989)</f>
        <v>10966708219.41</v>
      </c>
      <c r="S8" s="116">
        <f>+SUMIF('Tab_4 Dane_2020'!$F$9:$F$5989,$F8,'Tab_4 Dane_2020'!S$9:S$5989)</f>
        <v>4019500086.0100002</v>
      </c>
      <c r="T8" s="116">
        <f>+SUMIF('Tab_4 Dane_2020'!$F$9:$F$5989,$F8,'Tab_4 Dane_2020'!T$9:T$5989)</f>
        <v>729335895.85000002</v>
      </c>
      <c r="U8" s="116">
        <f>+SUMIF('Tab_4 Dane_2020'!$F$9:$F$5989,$F8,'Tab_4 Dane_2020'!U$9:U$5989)</f>
        <v>60368278970.289993</v>
      </c>
      <c r="V8" s="116">
        <f>+SUMIF('Tab_4 Dane_2020'!$F$9:$F$5989,$F8,'Tab_4 Dane_2020'!V$9:V$5989)</f>
        <v>51703941482.680008</v>
      </c>
      <c r="W8" s="116">
        <f>+SUMIF('Tab_4 Dane_2020'!$F$9:$F$5989,$F8,'Tab_4 Dane_2020'!W$9:W$5989)</f>
        <v>17463131138.099998</v>
      </c>
      <c r="X8" s="116">
        <f>+SUMIF('Tab_4 Dane_2020'!$F$9:$F$5989,$F8,'Tab_4 Dane_2020'!X$9:X$5989)</f>
        <v>439963068.91999996</v>
      </c>
      <c r="Y8" s="116">
        <f>+SUMIF('Tab_4 Dane_2020'!$F$9:$F$5989,$F8,'Tab_4 Dane_2020'!Y$9:Y$5989)</f>
        <v>8664337487.6100006</v>
      </c>
      <c r="Z8" s="116">
        <f>+SUMIF('Tab_4 Dane_2020'!$F$9:$F$5989,$F8,'Tab_4 Dane_2020'!Z$9:Z$5989)</f>
        <v>10228751106.35</v>
      </c>
      <c r="AA8" s="116">
        <f>+SUMIF('Tab_4 Dane_2020'!$F$9:$F$5989,$F8,'Tab_4 Dane_2020'!AA$9:AA$5989)</f>
        <v>6050346521.6300001</v>
      </c>
      <c r="AB8" s="116">
        <f>+SUMIF('Tab_4 Dane_2020'!$F$9:$F$5989,$F8,'Tab_4 Dane_2020'!AB$9:AB$5989)</f>
        <v>4178404584.7200003</v>
      </c>
      <c r="AC8" s="116">
        <f>+SUMIF('Tab_4 Dane_2020'!$F$9:$F$5989,$F8,'Tab_4 Dane_2020'!AC$9:AC$5989)</f>
        <v>1992874473.25</v>
      </c>
      <c r="AD8" s="116">
        <f>+SUMIF('Tab_4 Dane_2020'!$F$9:$F$5989,$F8,'Tab_4 Dane_2020'!AD$9:AD$5989)</f>
        <v>1952065596.7</v>
      </c>
      <c r="AE8" s="116">
        <f>+SUMIF('Tab_4 Dane_2020'!$F$9:$F$5989,$F8,'Tab_4 Dane_2020'!AE$9:AE$5989)</f>
        <v>26420470109.649998</v>
      </c>
      <c r="AF8" s="116">
        <f>+SUMIF('Tab_4 Dane_2020'!$F$9:$F$5989,$F8,'Tab_4 Dane_2020'!AF$9:AF$5989)</f>
        <v>1527079583.9400001</v>
      </c>
      <c r="AG8" s="116">
        <f>+SUMIF('Tab_4 Dane_2020'!$F$9:$F$5989,$F8,'Tab_4 Dane_2020'!AG$9:AG$5989)</f>
        <v>353139925.55000001</v>
      </c>
      <c r="AH8" s="116">
        <f>+SUMIF('Tab_4 Dane_2020'!$F$9:$F$5989,$F8,'Tab_4 Dane_2020'!AH$9:AH$5989)</f>
        <v>313977290.02000004</v>
      </c>
      <c r="AI8" s="116">
        <f>+SUMIF('Tab_4 Dane_2020'!$F$9:$F$5989,$F8,'Tab_4 Dane_2020'!AI$9:AI$5989)</f>
        <v>0</v>
      </c>
      <c r="AJ8" s="116">
        <f>+SUMIF('Tab_4 Dane_2020'!$F$9:$F$5989,$F8,'Tab_4 Dane_2020'!AJ$9:AJ$5989)</f>
        <v>3106902.47</v>
      </c>
    </row>
    <row r="9" spans="1:36" s="115" customFormat="1" ht="13.2">
      <c r="A9" s="115" t="str" cm="1">
        <f t="array" ref="A9">+TEXT(INDEX(Parametry!$A$10:$B$26,'Tab_1 Zbiorczo'!$C$2,1),"00")</f>
        <v>*</v>
      </c>
      <c r="E9" s="115" t="s">
        <v>2760</v>
      </c>
      <c r="F9" s="118" t="str">
        <f t="shared" si="1"/>
        <v>*P*</v>
      </c>
      <c r="J9" s="117">
        <f>+COUNTIF('Tab_2 Dane_2022'!$F$9:$F$5989,$F9)</f>
        <v>314</v>
      </c>
      <c r="K9" s="117"/>
      <c r="L9" s="117"/>
      <c r="M9" s="116">
        <f>+SUMIF('Tab_4 Dane_2020'!$F$9:$F$5989,$F9,'Tab_4 Dane_2020'!M$9:M$5989)</f>
        <v>25794488</v>
      </c>
      <c r="N9" s="116">
        <f>+SUMIF('Tab_4 Dane_2020'!$F$9:$F$5989,$F9,'Tab_4 Dane_2020'!N$9:N$5989)</f>
        <v>34568621829.829994</v>
      </c>
      <c r="O9" s="116">
        <f>+SUMIF('Tab_4 Dane_2020'!$F$9:$F$5989,$F9,'Tab_4 Dane_2020'!O$9:O$5989)</f>
        <v>29738424840.509979</v>
      </c>
      <c r="P9" s="116">
        <f>+SUMIF('Tab_4 Dane_2020'!$F$9:$F$5989,$F9,'Tab_4 Dane_2020'!P$9:P$5989)</f>
        <v>19490679455.849987</v>
      </c>
      <c r="Q9" s="116">
        <f>+SUMIF('Tab_4 Dane_2020'!$F$9:$F$5989,$F9,'Tab_4 Dane_2020'!Q$9:Q$5989)</f>
        <v>13334243481</v>
      </c>
      <c r="R9" s="116">
        <f>+SUMIF('Tab_4 Dane_2020'!$F$9:$F$5989,$F9,'Tab_4 Dane_2020'!R$9:R$5989)</f>
        <v>6156435974.8500004</v>
      </c>
      <c r="S9" s="116">
        <f>+SUMIF('Tab_4 Dane_2020'!$F$9:$F$5989,$F9,'Tab_4 Dane_2020'!S$9:S$5989)</f>
        <v>4830196989.3200016</v>
      </c>
      <c r="T9" s="116">
        <f>+SUMIF('Tab_4 Dane_2020'!$F$9:$F$5989,$F9,'Tab_4 Dane_2020'!T$9:T$5989)</f>
        <v>243198371.81000018</v>
      </c>
      <c r="U9" s="116">
        <f>+SUMIF('Tab_4 Dane_2020'!$F$9:$F$5989,$F9,'Tab_4 Dane_2020'!U$9:U$5989)</f>
        <v>32313926351.19001</v>
      </c>
      <c r="V9" s="116">
        <f>+SUMIF('Tab_4 Dane_2020'!$F$9:$F$5989,$F9,'Tab_4 Dane_2020'!V$9:V$5989)</f>
        <v>27027899180.880009</v>
      </c>
      <c r="W9" s="116">
        <f>+SUMIF('Tab_4 Dane_2020'!$F$9:$F$5989,$F9,'Tab_4 Dane_2020'!W$9:W$5989)</f>
        <v>16734108152.629992</v>
      </c>
      <c r="X9" s="116">
        <f>+SUMIF('Tab_4 Dane_2020'!$F$9:$F$5989,$F9,'Tab_4 Dane_2020'!X$9:X$5989)</f>
        <v>131469838.17000002</v>
      </c>
      <c r="Y9" s="116">
        <f>+SUMIF('Tab_4 Dane_2020'!$F$9:$F$5989,$F9,'Tab_4 Dane_2020'!Y$9:Y$5989)</f>
        <v>5286027170.3100023</v>
      </c>
      <c r="Z9" s="116">
        <f>+SUMIF('Tab_4 Dane_2020'!$F$9:$F$5989,$F9,'Tab_4 Dane_2020'!Z$9:Z$5989)</f>
        <v>3887551058.9300027</v>
      </c>
      <c r="AA9" s="116">
        <f>+SUMIF('Tab_4 Dane_2020'!$F$9:$F$5989,$F9,'Tab_4 Dane_2020'!AA$9:AA$5989)</f>
        <v>783267620.2299999</v>
      </c>
      <c r="AB9" s="116">
        <f>+SUMIF('Tab_4 Dane_2020'!$F$9:$F$5989,$F9,'Tab_4 Dane_2020'!AB$9:AB$5989)</f>
        <v>3104283438.7000031</v>
      </c>
      <c r="AC9" s="116">
        <f>+SUMIF('Tab_4 Dane_2020'!$F$9:$F$5989,$F9,'Tab_4 Dane_2020'!AC$9:AC$5989)</f>
        <v>1099606771.4299998</v>
      </c>
      <c r="AD9" s="116">
        <f>+SUMIF('Tab_4 Dane_2020'!$F$9:$F$5989,$F9,'Tab_4 Dane_2020'!AD$9:AD$5989)</f>
        <v>842967990.69000018</v>
      </c>
      <c r="AE9" s="116">
        <f>+SUMIF('Tab_4 Dane_2020'!$F$9:$F$5989,$F9,'Tab_4 Dane_2020'!AE$9:AE$5989)</f>
        <v>6505460482.5200014</v>
      </c>
      <c r="AF9" s="116">
        <f>+SUMIF('Tab_4 Dane_2020'!$F$9:$F$5989,$F9,'Tab_4 Dane_2020'!AF$9:AF$5989)</f>
        <v>2710525659.6300006</v>
      </c>
      <c r="AG9" s="116">
        <f>+SUMIF('Tab_4 Dane_2020'!$F$9:$F$5989,$F9,'Tab_4 Dane_2020'!AG$9:AG$5989)</f>
        <v>955892807.59999967</v>
      </c>
      <c r="AH9" s="116">
        <f>+SUMIF('Tab_4 Dane_2020'!$F$9:$F$5989,$F9,'Tab_4 Dane_2020'!AH$9:AH$5989)</f>
        <v>881486131.23000038</v>
      </c>
      <c r="AI9" s="116">
        <f>+SUMIF('Tab_4 Dane_2020'!$F$9:$F$5989,$F9,'Tab_4 Dane_2020'!AI$9:AI$5989)</f>
        <v>434174.12</v>
      </c>
      <c r="AJ9" s="116">
        <f>+SUMIF('Tab_4 Dane_2020'!$F$9:$F$5989,$F9,'Tab_4 Dane_2020'!AJ$9:AJ$5989)</f>
        <v>3779853.8699999996</v>
      </c>
    </row>
    <row r="10" spans="1:36" s="115" customFormat="1" ht="13.2">
      <c r="A10" s="115" t="str" cm="1">
        <f t="array" ref="A10">+TEXT(INDEX(Parametry!$A$10:$B$26,'Tab_1 Zbiorczo'!$C$2,1),"00")</f>
        <v>*</v>
      </c>
      <c r="E10" s="115" t="s">
        <v>2761</v>
      </c>
      <c r="F10" s="118" t="str">
        <f t="shared" si="1"/>
        <v>*W*</v>
      </c>
      <c r="J10" s="117">
        <f>+COUNTIF('Tab_2 Dane_2022'!$F$9:$F$5989,$F10)</f>
        <v>16</v>
      </c>
      <c r="K10" s="117"/>
      <c r="L10" s="117"/>
      <c r="M10" s="116">
        <f>+SUMIF('Tab_4 Dane_2020'!$F$9:$F$5989,$F10,'Tab_4 Dane_2020'!M$9:M$5989)</f>
        <v>38354173</v>
      </c>
      <c r="N10" s="116">
        <f>+SUMIF('Tab_4 Dane_2020'!$F$9:$F$5989,$F10,'Tab_4 Dane_2020'!N$9:N$5989)</f>
        <v>20956585879.830002</v>
      </c>
      <c r="O10" s="116">
        <f>+SUMIF('Tab_4 Dane_2020'!$F$9:$F$5989,$F10,'Tab_4 Dane_2020'!O$9:O$5989)</f>
        <v>16931949840.230003</v>
      </c>
      <c r="P10" s="116">
        <f>+SUMIF('Tab_4 Dane_2020'!$F$9:$F$5989,$F10,'Tab_4 Dane_2020'!P$9:P$5989)</f>
        <v>6948859460.3400011</v>
      </c>
      <c r="Q10" s="116">
        <f>+SUMIF('Tab_4 Dane_2020'!$F$9:$F$5989,$F10,'Tab_4 Dane_2020'!Q$9:Q$5989)</f>
        <v>3143372566</v>
      </c>
      <c r="R10" s="116">
        <f>+SUMIF('Tab_4 Dane_2020'!$F$9:$F$5989,$F10,'Tab_4 Dane_2020'!R$9:R$5989)</f>
        <v>3805486894.3400002</v>
      </c>
      <c r="S10" s="116">
        <f>+SUMIF('Tab_4 Dane_2020'!$F$9:$F$5989,$F10,'Tab_4 Dane_2020'!S$9:S$5989)</f>
        <v>4024636039.5999999</v>
      </c>
      <c r="T10" s="116">
        <f>+SUMIF('Tab_4 Dane_2020'!$F$9:$F$5989,$F10,'Tab_4 Dane_2020'!T$9:T$5989)</f>
        <v>94868769.210000008</v>
      </c>
      <c r="U10" s="116">
        <f>+SUMIF('Tab_4 Dane_2020'!$F$9:$F$5989,$F10,'Tab_4 Dane_2020'!U$9:U$5989)</f>
        <v>19707968112.970005</v>
      </c>
      <c r="V10" s="116">
        <f>+SUMIF('Tab_4 Dane_2020'!$F$9:$F$5989,$F10,'Tab_4 Dane_2020'!V$9:V$5989)</f>
        <v>12720096881.02</v>
      </c>
      <c r="W10" s="116">
        <f>+SUMIF('Tab_4 Dane_2020'!$F$9:$F$5989,$F10,'Tab_4 Dane_2020'!W$9:W$5989)</f>
        <v>2341430134.8199997</v>
      </c>
      <c r="X10" s="116">
        <f>+SUMIF('Tab_4 Dane_2020'!$F$9:$F$5989,$F10,'Tab_4 Dane_2020'!X$9:X$5989)</f>
        <v>98203995.710000008</v>
      </c>
      <c r="Y10" s="116">
        <f>+SUMIF('Tab_4 Dane_2020'!$F$9:$F$5989,$F10,'Tab_4 Dane_2020'!Y$9:Y$5989)</f>
        <v>6987871231.9499989</v>
      </c>
      <c r="Z10" s="116">
        <f>+SUMIF('Tab_4 Dane_2020'!$F$9:$F$5989,$F10,'Tab_4 Dane_2020'!Z$9:Z$5989)</f>
        <v>2501123806.6499996</v>
      </c>
      <c r="AA10" s="116">
        <f>+SUMIF('Tab_4 Dane_2020'!$F$9:$F$5989,$F10,'Tab_4 Dane_2020'!AA$9:AA$5989)</f>
        <v>976663295.40999997</v>
      </c>
      <c r="AB10" s="116">
        <f>+SUMIF('Tab_4 Dane_2020'!$F$9:$F$5989,$F10,'Tab_4 Dane_2020'!AB$9:AB$5989)</f>
        <v>1524460511.2400002</v>
      </c>
      <c r="AC10" s="116">
        <f>+SUMIF('Tab_4 Dane_2020'!$F$9:$F$5989,$F10,'Tab_4 Dane_2020'!AC$9:AC$5989)</f>
        <v>892402782.77999997</v>
      </c>
      <c r="AD10" s="116">
        <f>+SUMIF('Tab_4 Dane_2020'!$F$9:$F$5989,$F10,'Tab_4 Dane_2020'!AD$9:AD$5989)</f>
        <v>851933050.00999999</v>
      </c>
      <c r="AE10" s="116">
        <f>+SUMIF('Tab_4 Dane_2020'!$F$9:$F$5989,$F10,'Tab_4 Dane_2020'!AE$9:AE$5989)</f>
        <v>6113790297.250001</v>
      </c>
      <c r="AF10" s="116">
        <f>+SUMIF('Tab_4 Dane_2020'!$F$9:$F$5989,$F10,'Tab_4 Dane_2020'!AF$9:AF$5989)</f>
        <v>4211852959.2100005</v>
      </c>
      <c r="AG10" s="116">
        <f>+SUMIF('Tab_4 Dane_2020'!$F$9:$F$5989,$F10,'Tab_4 Dane_2020'!AG$9:AG$5989)</f>
        <v>2918054049.6300001</v>
      </c>
      <c r="AH10" s="116">
        <f>+SUMIF('Tab_4 Dane_2020'!$F$9:$F$5989,$F10,'Tab_4 Dane_2020'!AH$9:AH$5989)</f>
        <v>2881244959.3399997</v>
      </c>
      <c r="AI10" s="116">
        <f>+SUMIF('Tab_4 Dane_2020'!$F$9:$F$5989,$F10,'Tab_4 Dane_2020'!AI$9:AI$5989)</f>
        <v>0</v>
      </c>
      <c r="AJ10" s="116">
        <f>+SUMIF('Tab_4 Dane_2020'!$F$9:$F$5989,$F10,'Tab_4 Dane_2020'!AJ$9:AJ$5989)</f>
        <v>1051272.54</v>
      </c>
    </row>
    <row r="11" spans="1:36" s="115" customFormat="1" ht="13.2">
      <c r="A11" s="115" t="str" cm="1">
        <f t="array" ref="A11">+TEXT(INDEX(Parametry!$A$10:$B$26,'Tab_1 Zbiorczo'!$C$2,1),"00")</f>
        <v>*</v>
      </c>
      <c r="E11" s="115" t="s">
        <v>125</v>
      </c>
      <c r="F11" s="118" t="str">
        <f t="shared" si="1"/>
        <v>**</v>
      </c>
      <c r="J11" s="117">
        <f>+COUNTIF('Tab_2 Dane_2022'!$F$9:$F$5989,$F11)</f>
        <v>2807</v>
      </c>
      <c r="K11" s="117"/>
      <c r="L11" s="117"/>
      <c r="M11" s="116">
        <f>+SUMIF('Tab_4 Dane_2020'!$F$9:$F$5989,$F11,'Tab_4 Dane_2020'!M$9:M$5989)</f>
        <v>102502834</v>
      </c>
      <c r="N11" s="116">
        <f>+SUMIF('Tab_4 Dane_2020'!$F$9:$F$5989,$F11,'Tab_4 Dane_2020'!N$9:N$5989)</f>
        <v>304930106493.06946</v>
      </c>
      <c r="O11" s="116">
        <f>+SUMIF('Tab_4 Dane_2020'!$F$9:$F$5989,$F11,'Tab_4 Dane_2020'!O$9:O$5989)</f>
        <v>271873124861.60004</v>
      </c>
      <c r="P11" s="116">
        <f>+SUMIF('Tab_4 Dane_2020'!$F$9:$F$5989,$F11,'Tab_4 Dane_2020'!P$9:P$5989)</f>
        <v>144191985672.17023</v>
      </c>
      <c r="Q11" s="116">
        <f>+SUMIF('Tab_4 Dane_2020'!$F$9:$F$5989,$F11,'Tab_4 Dane_2020'!Q$9:Q$5989)</f>
        <v>66737513396.839996</v>
      </c>
      <c r="R11" s="116">
        <f>+SUMIF('Tab_4 Dane_2020'!$F$9:$F$5989,$F11,'Tab_4 Dane_2020'!R$9:R$5989)</f>
        <v>77454472275.330063</v>
      </c>
      <c r="S11" s="116">
        <f>+SUMIF('Tab_4 Dane_2020'!$F$9:$F$5989,$F11,'Tab_4 Dane_2020'!S$9:S$5989)</f>
        <v>33056981631.46999</v>
      </c>
      <c r="T11" s="116">
        <f>+SUMIF('Tab_4 Dane_2020'!$F$9:$F$5989,$F11,'Tab_4 Dane_2020'!T$9:T$5989)</f>
        <v>3686518771.7700019</v>
      </c>
      <c r="U11" s="116">
        <f>+SUMIF('Tab_4 Dane_2020'!$F$9:$F$5989,$F11,'Tab_4 Dane_2020'!U$9:U$5989)</f>
        <v>299240623802.62012</v>
      </c>
      <c r="V11" s="116">
        <f>+SUMIF('Tab_4 Dane_2020'!$F$9:$F$5989,$F11,'Tab_4 Dane_2020'!V$9:V$5989)</f>
        <v>250488809011.58978</v>
      </c>
      <c r="W11" s="116">
        <f>+SUMIF('Tab_4 Dane_2020'!$F$9:$F$5989,$F11,'Tab_4 Dane_2020'!W$9:W$5989)</f>
        <v>94828711875.290115</v>
      </c>
      <c r="X11" s="116">
        <f>+SUMIF('Tab_4 Dane_2020'!$F$9:$F$5989,$F11,'Tab_4 Dane_2020'!X$9:X$5989)</f>
        <v>1637865925.5900013</v>
      </c>
      <c r="Y11" s="116">
        <f>+SUMIF('Tab_4 Dane_2020'!$F$9:$F$5989,$F11,'Tab_4 Dane_2020'!Y$9:Y$5989)</f>
        <v>48751814791.029999</v>
      </c>
      <c r="Z11" s="116">
        <f>+SUMIF('Tab_4 Dane_2020'!$F$9:$F$5989,$F11,'Tab_4 Dane_2020'!Z$9:Z$5989)</f>
        <v>38204857626.379951</v>
      </c>
      <c r="AA11" s="116">
        <f>+SUMIF('Tab_4 Dane_2020'!$F$9:$F$5989,$F11,'Tab_4 Dane_2020'!AA$9:AA$5989)</f>
        <v>17104007237.109993</v>
      </c>
      <c r="AB11" s="116">
        <f>+SUMIF('Tab_4 Dane_2020'!$F$9:$F$5989,$F11,'Tab_4 Dane_2020'!AB$9:AB$5989)</f>
        <v>21100850389.269981</v>
      </c>
      <c r="AC11" s="116">
        <f>+SUMIF('Tab_4 Dane_2020'!$F$9:$F$5989,$F11,'Tab_4 Dane_2020'!AC$9:AC$5989)</f>
        <v>11283764017.49999</v>
      </c>
      <c r="AD11" s="116">
        <f>+SUMIF('Tab_4 Dane_2020'!$F$9:$F$5989,$F11,'Tab_4 Dane_2020'!AD$9:AD$5989)</f>
        <v>9591400821.7799988</v>
      </c>
      <c r="AE11" s="116">
        <f>+SUMIF('Tab_4 Dane_2020'!$F$9:$F$5989,$F11,'Tab_4 Dane_2020'!AE$9:AE$5989)</f>
        <v>89845109866.690002</v>
      </c>
      <c r="AF11" s="116">
        <f>+SUMIF('Tab_4 Dane_2020'!$F$9:$F$5989,$F11,'Tab_4 Dane_2020'!AF$9:AF$5989)</f>
        <v>21384315850.010029</v>
      </c>
      <c r="AG11" s="116">
        <f>+SUMIF('Tab_4 Dane_2020'!$F$9:$F$5989,$F11,'Tab_4 Dane_2020'!AG$9:AG$5989)</f>
        <v>5764789054.6200008</v>
      </c>
      <c r="AH11" s="116">
        <f>+SUMIF('Tab_4 Dane_2020'!$F$9:$F$5989,$F11,'Tab_4 Dane_2020'!AH$9:AH$5989)</f>
        <v>5542803877.1600037</v>
      </c>
      <c r="AI11" s="116">
        <f>+SUMIF('Tab_4 Dane_2020'!$F$9:$F$5989,$F11,'Tab_4 Dane_2020'!AI$9:AI$5989)</f>
        <v>17157816.690000001</v>
      </c>
      <c r="AJ11" s="116">
        <f>+SUMIF('Tab_4 Dane_2020'!$F$9:$F$5989,$F11,'Tab_4 Dane_2020'!AJ$9:AJ$5989)</f>
        <v>55655321.859999999</v>
      </c>
    </row>
    <row r="12" spans="1:36" s="115" customFormat="1" ht="13.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C893-500E-48E1-AC63-8C628CCBBDDB}">
  <sheetPr codeName="Arkusz14">
    <tabColor theme="5" tint="0.79998168889431442"/>
  </sheetPr>
  <dimension ref="A1:AJ12"/>
  <sheetViews>
    <sheetView workbookViewId="0">
      <pane xSplit="12" ySplit="2" topLeftCell="AE3" activePane="bottomRight" state="frozen"/>
      <selection activeCell="F11" sqref="F11"/>
      <selection pane="topRight" activeCell="F11" sqref="F11"/>
      <selection pane="bottomLeft" activeCell="F11" sqref="F11"/>
      <selection pane="bottomRight" activeCell="F11" sqref="F11"/>
    </sheetView>
  </sheetViews>
  <sheetFormatPr defaultColWidth="8.88671875" defaultRowHeight="14.4"/>
  <cols>
    <col min="13" max="36" width="15" customWidth="1"/>
  </cols>
  <sheetData>
    <row r="1" spans="1:36" s="115" customFormat="1" ht="13.2">
      <c r="A1" s="122" t="s">
        <v>145</v>
      </c>
      <c r="B1" s="121" t="s">
        <v>144</v>
      </c>
      <c r="C1" s="121" t="s">
        <v>143</v>
      </c>
      <c r="D1" s="121" t="s">
        <v>142</v>
      </c>
      <c r="E1" s="121" t="s">
        <v>141</v>
      </c>
      <c r="F1" s="121" t="s">
        <v>140</v>
      </c>
      <c r="G1" s="121" t="s">
        <v>139</v>
      </c>
      <c r="H1" s="121" t="s">
        <v>138</v>
      </c>
      <c r="I1" s="121" t="s">
        <v>137</v>
      </c>
      <c r="J1" s="121" t="s">
        <v>136</v>
      </c>
      <c r="K1" s="121" t="s">
        <v>135</v>
      </c>
      <c r="L1" s="121" t="s">
        <v>134</v>
      </c>
      <c r="M1" s="120" t="s">
        <v>117</v>
      </c>
      <c r="N1" s="119" t="s">
        <v>115</v>
      </c>
      <c r="O1" s="119" t="s">
        <v>112</v>
      </c>
      <c r="P1" s="119" t="s">
        <v>110</v>
      </c>
      <c r="Q1" s="119" t="s">
        <v>108</v>
      </c>
      <c r="R1" s="119" t="s">
        <v>106</v>
      </c>
      <c r="S1" s="119" t="s">
        <v>104</v>
      </c>
      <c r="T1" s="119" t="s">
        <v>102</v>
      </c>
      <c r="U1" s="119" t="s">
        <v>100</v>
      </c>
      <c r="V1" s="119" t="s">
        <v>98</v>
      </c>
      <c r="W1" s="119" t="s">
        <v>96</v>
      </c>
      <c r="X1" s="119" t="s">
        <v>94</v>
      </c>
      <c r="Y1" s="119" t="s">
        <v>92</v>
      </c>
      <c r="Z1" s="119" t="s">
        <v>90</v>
      </c>
      <c r="AA1" s="119" t="s">
        <v>88</v>
      </c>
      <c r="AB1" s="119" t="s">
        <v>86</v>
      </c>
      <c r="AC1" s="119" t="s">
        <v>84</v>
      </c>
      <c r="AD1" s="119" t="s">
        <v>82</v>
      </c>
      <c r="AE1" s="119" t="s">
        <v>80</v>
      </c>
      <c r="AF1" s="119" t="s">
        <v>78</v>
      </c>
      <c r="AG1" s="119" t="s">
        <v>76</v>
      </c>
      <c r="AH1" s="119" t="s">
        <v>74</v>
      </c>
      <c r="AI1" s="119" t="s">
        <v>72</v>
      </c>
      <c r="AJ1" s="119" t="s">
        <v>70</v>
      </c>
    </row>
    <row r="2" spans="1:36" s="115" customFormat="1" ht="13.2">
      <c r="M2" s="115">
        <v>1</v>
      </c>
      <c r="N2" s="115">
        <f t="shared" ref="N2:AJ2" si="0">+M2+1</f>
        <v>2</v>
      </c>
      <c r="O2" s="115">
        <f t="shared" si="0"/>
        <v>3</v>
      </c>
      <c r="P2" s="115">
        <f t="shared" si="0"/>
        <v>4</v>
      </c>
      <c r="Q2" s="115">
        <f t="shared" si="0"/>
        <v>5</v>
      </c>
      <c r="R2" s="115">
        <f t="shared" si="0"/>
        <v>6</v>
      </c>
      <c r="S2" s="115">
        <f t="shared" si="0"/>
        <v>7</v>
      </c>
      <c r="T2" s="115">
        <f t="shared" si="0"/>
        <v>8</v>
      </c>
      <c r="U2" s="115">
        <f t="shared" si="0"/>
        <v>9</v>
      </c>
      <c r="V2" s="115">
        <f t="shared" si="0"/>
        <v>10</v>
      </c>
      <c r="W2" s="115">
        <f t="shared" si="0"/>
        <v>11</v>
      </c>
      <c r="X2" s="115">
        <f t="shared" si="0"/>
        <v>12</v>
      </c>
      <c r="Y2" s="115">
        <f t="shared" si="0"/>
        <v>13</v>
      </c>
      <c r="Z2" s="115">
        <f t="shared" si="0"/>
        <v>14</v>
      </c>
      <c r="AA2" s="115">
        <f t="shared" si="0"/>
        <v>15</v>
      </c>
      <c r="AB2" s="115">
        <f t="shared" si="0"/>
        <v>16</v>
      </c>
      <c r="AC2" s="115">
        <f t="shared" si="0"/>
        <v>17</v>
      </c>
      <c r="AD2" s="115">
        <f t="shared" si="0"/>
        <v>18</v>
      </c>
      <c r="AE2" s="115">
        <f t="shared" si="0"/>
        <v>19</v>
      </c>
      <c r="AF2" s="115">
        <f t="shared" si="0"/>
        <v>20</v>
      </c>
      <c r="AG2" s="115">
        <f t="shared" si="0"/>
        <v>21</v>
      </c>
      <c r="AH2" s="115">
        <f t="shared" si="0"/>
        <v>22</v>
      </c>
      <c r="AI2" s="115">
        <f t="shared" si="0"/>
        <v>23</v>
      </c>
      <c r="AJ2" s="115">
        <f t="shared" si="0"/>
        <v>24</v>
      </c>
    </row>
    <row r="3" spans="1:36" s="115" customFormat="1" ht="13.2">
      <c r="A3" s="115" t="str" cm="1">
        <f t="array" ref="A3">+TEXT(INDEX(Parametry!$A$10:$B$26,'Tab_1 Zbiorczo'!$C$2,1),"00")</f>
        <v>*</v>
      </c>
      <c r="E3" s="115" t="s">
        <v>2754</v>
      </c>
      <c r="F3" s="118" t="str">
        <f>+A3&amp;E3</f>
        <v>*G*</v>
      </c>
      <c r="J3" s="117">
        <f>+COUNTIF('Tab_2 Dane_2022'!$F$9:$F$5989,$F3)</f>
        <v>2411</v>
      </c>
      <c r="K3" s="117"/>
      <c r="L3" s="117"/>
      <c r="M3" s="116">
        <f>+SUMIF('Tab_5 Dane_2019'!$F$9:$F$5989,$F3,'Tab_5 Dane_2019'!M$9:M$5989)</f>
        <v>25809431</v>
      </c>
      <c r="N3" s="116">
        <f>+SUMIF('Tab_5 Dane_2019'!$F$9:$F$5989,$F3,'Tab_5 Dane_2019'!N$9:N$5989)</f>
        <v>135233348888.68002</v>
      </c>
      <c r="O3" s="116">
        <f>+SUMIF('Tab_5 Dane_2019'!$F$9:$F$5989,$F3,'Tab_5 Dane_2019'!O$9:O$5989)</f>
        <v>123863428092.06023</v>
      </c>
      <c r="P3" s="116">
        <f>+SUMIF('Tab_5 Dane_2019'!$F$9:$F$5989,$F3,'Tab_5 Dane_2019'!P$9:P$5989)</f>
        <v>70007163530.729889</v>
      </c>
      <c r="Q3" s="116">
        <f>+SUMIF('Tab_5 Dane_2019'!$F$9:$F$5989,$F3,'Tab_5 Dane_2019'!Q$9:Q$5989)</f>
        <v>30436410883</v>
      </c>
      <c r="R3" s="116">
        <f>+SUMIF('Tab_5 Dane_2019'!$F$9:$F$5989,$F3,'Tab_5 Dane_2019'!R$9:R$5989)</f>
        <v>39570752647.729965</v>
      </c>
      <c r="S3" s="116">
        <f>+SUMIF('Tab_5 Dane_2019'!$F$9:$F$5989,$F3,'Tab_5 Dane_2019'!S$9:S$5989)</f>
        <v>11369920796.619991</v>
      </c>
      <c r="T3" s="116">
        <f>+SUMIF('Tab_5 Dane_2019'!$F$9:$F$5989,$F3,'Tab_5 Dane_2019'!T$9:T$5989)</f>
        <v>1557136368.5299969</v>
      </c>
      <c r="U3" s="116">
        <f>+SUMIF('Tab_5 Dane_2019'!$F$9:$F$5989,$F3,'Tab_5 Dane_2019'!U$9:U$5989)</f>
        <v>135386334175.02997</v>
      </c>
      <c r="V3" s="116">
        <f>+SUMIF('Tab_5 Dane_2019'!$F$9:$F$5989,$F3,'Tab_5 Dane_2019'!V$9:V$5989)</f>
        <v>112482744790.3501</v>
      </c>
      <c r="W3" s="116">
        <f>+SUMIF('Tab_5 Dane_2019'!$F$9:$F$5989,$F3,'Tab_5 Dane_2019'!W$9:W$5989)</f>
        <v>41353568084.610046</v>
      </c>
      <c r="X3" s="116">
        <f>+SUMIF('Tab_5 Dane_2019'!$F$9:$F$5989,$F3,'Tab_5 Dane_2019'!X$9:X$5989)</f>
        <v>830607236.31000102</v>
      </c>
      <c r="Y3" s="116">
        <f>+SUMIF('Tab_5 Dane_2019'!$F$9:$F$5989,$F3,'Tab_5 Dane_2019'!Y$9:Y$5989)</f>
        <v>22903589384.680061</v>
      </c>
      <c r="Z3" s="116">
        <f>+SUMIF('Tab_5 Dane_2019'!$F$9:$F$5989,$F3,'Tab_5 Dane_2019'!Z$9:Z$5989)</f>
        <v>15205517073.639996</v>
      </c>
      <c r="AA3" s="116">
        <f>+SUMIF('Tab_5 Dane_2019'!$F$9:$F$5989,$F3,'Tab_5 Dane_2019'!AA$9:AA$5989)</f>
        <v>7169791033.9399958</v>
      </c>
      <c r="AB3" s="116">
        <f>+SUMIF('Tab_5 Dane_2019'!$F$9:$F$5989,$F3,'Tab_5 Dane_2019'!AB$9:AB$5989)</f>
        <v>8035726039.7000055</v>
      </c>
      <c r="AC3" s="116">
        <f>+SUMIF('Tab_5 Dane_2019'!$F$9:$F$5989,$F3,'Tab_5 Dane_2019'!AC$9:AC$5989)</f>
        <v>5714717702.1799927</v>
      </c>
      <c r="AD3" s="116">
        <f>+SUMIF('Tab_5 Dane_2019'!$F$9:$F$5989,$F3,'Tab_5 Dane_2019'!AD$9:AD$5989)</f>
        <v>4794511681.3999987</v>
      </c>
      <c r="AE3" s="116">
        <f>+SUMIF('Tab_5 Dane_2019'!$F$9:$F$5989,$F3,'Tab_5 Dane_2019'!AE$9:AE$5989)</f>
        <v>32410133546.959995</v>
      </c>
      <c r="AF3" s="116">
        <f>+SUMIF('Tab_5 Dane_2019'!$F$9:$F$5989,$F3,'Tab_5 Dane_2019'!AF$9:AF$5989)</f>
        <v>11380683301.709991</v>
      </c>
      <c r="AG3" s="116">
        <f>+SUMIF('Tab_5 Dane_2019'!$F$9:$F$5989,$F3,'Tab_5 Dane_2019'!AG$9:AG$5989)</f>
        <v>909270545.4599998</v>
      </c>
      <c r="AH3" s="116">
        <f>+SUMIF('Tab_5 Dane_2019'!$F$9:$F$5989,$F3,'Tab_5 Dane_2019'!AH$9:AH$5989)</f>
        <v>912518970.96000028</v>
      </c>
      <c r="AI3" s="116">
        <f>+SUMIF('Tab_5 Dane_2019'!$F$9:$F$5989,$F3,'Tab_5 Dane_2019'!AI$9:AI$5989)</f>
        <v>1892332.48</v>
      </c>
      <c r="AJ3" s="116">
        <f>+SUMIF('Tab_5 Dane_2019'!$F$9:$F$5989,$F3,'Tab_5 Dane_2019'!AJ$9:AJ$5989)</f>
        <v>36505849.230000019</v>
      </c>
    </row>
    <row r="4" spans="1:36" s="115" customFormat="1" ht="13.2">
      <c r="A4" s="115" t="str" cm="1">
        <f t="array" ref="A4">+TEXT(INDEX(Parametry!$A$10:$B$26,'Tab_1 Zbiorczo'!$C$2,1),"00")</f>
        <v>*</v>
      </c>
      <c r="E4" s="115" t="s">
        <v>2755</v>
      </c>
      <c r="F4" s="118" t="str">
        <f t="shared" ref="F4:F11" si="1">+A4&amp;E4</f>
        <v>*G1*</v>
      </c>
      <c r="J4" s="117">
        <f>+COUNTIF('Tab_2 Dane_2022'!$F$9:$F$5989,$F4)</f>
        <v>236</v>
      </c>
      <c r="K4" s="117"/>
      <c r="L4" s="117"/>
      <c r="M4" s="116">
        <f>+SUMIF('Tab_5 Dane_2019'!$F$9:$F$5989,$F4,'Tab_5 Dane_2019'!M$9:M$5989)</f>
        <v>5900918</v>
      </c>
      <c r="N4" s="116">
        <f>+SUMIF('Tab_5 Dane_2019'!$F$9:$F$5989,$F4,'Tab_5 Dane_2019'!N$9:N$5989)</f>
        <v>29888590024.770004</v>
      </c>
      <c r="O4" s="116">
        <f>+SUMIF('Tab_5 Dane_2019'!$F$9:$F$5989,$F4,'Tab_5 Dane_2019'!O$9:O$5989)</f>
        <v>27077198610.089989</v>
      </c>
      <c r="P4" s="116">
        <f>+SUMIF('Tab_5 Dane_2019'!$F$9:$F$5989,$F4,'Tab_5 Dane_2019'!P$9:P$5989)</f>
        <v>12822443786.939999</v>
      </c>
      <c r="Q4" s="116">
        <f>+SUMIF('Tab_5 Dane_2019'!$F$9:$F$5989,$F4,'Tab_5 Dane_2019'!Q$9:Q$5989)</f>
        <v>4838420728</v>
      </c>
      <c r="R4" s="116">
        <f>+SUMIF('Tab_5 Dane_2019'!$F$9:$F$5989,$F4,'Tab_5 Dane_2019'!R$9:R$5989)</f>
        <v>7984023058.9400005</v>
      </c>
      <c r="S4" s="116">
        <f>+SUMIF('Tab_5 Dane_2019'!$F$9:$F$5989,$F4,'Tab_5 Dane_2019'!S$9:S$5989)</f>
        <v>2811391414.6799994</v>
      </c>
      <c r="T4" s="116">
        <f>+SUMIF('Tab_5 Dane_2019'!$F$9:$F$5989,$F4,'Tab_5 Dane_2019'!T$9:T$5989)</f>
        <v>687361352.43000019</v>
      </c>
      <c r="U4" s="116">
        <f>+SUMIF('Tab_5 Dane_2019'!$F$9:$F$5989,$F4,'Tab_5 Dane_2019'!U$9:U$5989)</f>
        <v>30018357620.540005</v>
      </c>
      <c r="V4" s="116">
        <f>+SUMIF('Tab_5 Dane_2019'!$F$9:$F$5989,$F4,'Tab_5 Dane_2019'!V$9:V$5989)</f>
        <v>25233301490.960003</v>
      </c>
      <c r="W4" s="116">
        <f>+SUMIF('Tab_5 Dane_2019'!$F$9:$F$5989,$F4,'Tab_5 Dane_2019'!W$9:W$5989)</f>
        <v>9285231238.4299965</v>
      </c>
      <c r="X4" s="116">
        <f>+SUMIF('Tab_5 Dane_2019'!$F$9:$F$5989,$F4,'Tab_5 Dane_2019'!X$9:X$5989)</f>
        <v>180541277.68000001</v>
      </c>
      <c r="Y4" s="116">
        <f>+SUMIF('Tab_5 Dane_2019'!$F$9:$F$5989,$F4,'Tab_5 Dane_2019'!Y$9:Y$5989)</f>
        <v>4785056129.5800028</v>
      </c>
      <c r="Z4" s="116">
        <f>+SUMIF('Tab_5 Dane_2019'!$F$9:$F$5989,$F4,'Tab_5 Dane_2019'!Z$9:Z$5989)</f>
        <v>3238738343.4400029</v>
      </c>
      <c r="AA4" s="116">
        <f>+SUMIF('Tab_5 Dane_2019'!$F$9:$F$5989,$F4,'Tab_5 Dane_2019'!AA$9:AA$5989)</f>
        <v>1531064542.6299999</v>
      </c>
      <c r="AB4" s="116">
        <f>+SUMIF('Tab_5 Dane_2019'!$F$9:$F$5989,$F4,'Tab_5 Dane_2019'!AB$9:AB$5989)</f>
        <v>1707673800.8100002</v>
      </c>
      <c r="AC4" s="116">
        <f>+SUMIF('Tab_5 Dane_2019'!$F$9:$F$5989,$F4,'Tab_5 Dane_2019'!AC$9:AC$5989)</f>
        <v>1130621915.2699997</v>
      </c>
      <c r="AD4" s="116">
        <f>+SUMIF('Tab_5 Dane_2019'!$F$9:$F$5989,$F4,'Tab_5 Dane_2019'!AD$9:AD$5989)</f>
        <v>924562160.94000006</v>
      </c>
      <c r="AE4" s="116">
        <f>+SUMIF('Tab_5 Dane_2019'!$F$9:$F$5989,$F4,'Tab_5 Dane_2019'!AE$9:AE$5989)</f>
        <v>7278829148.0300035</v>
      </c>
      <c r="AF4" s="116">
        <f>+SUMIF('Tab_5 Dane_2019'!$F$9:$F$5989,$F4,'Tab_5 Dane_2019'!AF$9:AF$5989)</f>
        <v>1843897119.1300004</v>
      </c>
      <c r="AG4" s="116">
        <f>+SUMIF('Tab_5 Dane_2019'!$F$9:$F$5989,$F4,'Tab_5 Dane_2019'!AG$9:AG$5989)</f>
        <v>154841095.66000006</v>
      </c>
      <c r="AH4" s="116">
        <f>+SUMIF('Tab_5 Dane_2019'!$F$9:$F$5989,$F4,'Tab_5 Dane_2019'!AH$9:AH$5989)</f>
        <v>155634003.20000011</v>
      </c>
      <c r="AI4" s="116">
        <f>+SUMIF('Tab_5 Dane_2019'!$F$9:$F$5989,$F4,'Tab_5 Dane_2019'!AI$9:AI$5989)</f>
        <v>1503492.47</v>
      </c>
      <c r="AJ4" s="116">
        <f>+SUMIF('Tab_5 Dane_2019'!$F$9:$F$5989,$F4,'Tab_5 Dane_2019'!AJ$9:AJ$5989)</f>
        <v>8749247.4500000011</v>
      </c>
    </row>
    <row r="5" spans="1:36" s="115" customFormat="1" ht="13.2">
      <c r="A5" s="115" t="str" cm="1">
        <f t="array" ref="A5">+TEXT(INDEX(Parametry!$A$10:$B$26,'Tab_1 Zbiorczo'!$C$2,1),"00")</f>
        <v>*</v>
      </c>
      <c r="E5" s="115" t="s">
        <v>2756</v>
      </c>
      <c r="F5" s="118" t="str">
        <f t="shared" si="1"/>
        <v>*G2*</v>
      </c>
      <c r="J5" s="117">
        <f>+COUNTIF('Tab_2 Dane_2022'!$F$9:$F$5989,$F5)</f>
        <v>1513</v>
      </c>
      <c r="K5" s="117"/>
      <c r="L5" s="117"/>
      <c r="M5" s="116">
        <f>+SUMIF('Tab_5 Dane_2019'!$F$9:$F$5989,$F5,'Tab_5 Dane_2019'!M$9:M$5989)</f>
        <v>10704167</v>
      </c>
      <c r="N5" s="116">
        <f>+SUMIF('Tab_5 Dane_2019'!$F$9:$F$5989,$F5,'Tab_5 Dane_2019'!N$9:N$5989)</f>
        <v>57927544237.050056</v>
      </c>
      <c r="O5" s="116">
        <f>+SUMIF('Tab_5 Dane_2019'!$F$9:$F$5989,$F5,'Tab_5 Dane_2019'!O$9:O$5989)</f>
        <v>53107611403.549866</v>
      </c>
      <c r="P5" s="116">
        <f>+SUMIF('Tab_5 Dane_2019'!$F$9:$F$5989,$F5,'Tab_5 Dane_2019'!P$9:P$5989)</f>
        <v>32901809351.350018</v>
      </c>
      <c r="Q5" s="116">
        <f>+SUMIF('Tab_5 Dane_2019'!$F$9:$F$5989,$F5,'Tab_5 Dane_2019'!Q$9:Q$5989)</f>
        <v>15240403837</v>
      </c>
      <c r="R5" s="116">
        <f>+SUMIF('Tab_5 Dane_2019'!$F$9:$F$5989,$F5,'Tab_5 Dane_2019'!R$9:R$5989)</f>
        <v>17661405514.349987</v>
      </c>
      <c r="S5" s="116">
        <f>+SUMIF('Tab_5 Dane_2019'!$F$9:$F$5989,$F5,'Tab_5 Dane_2019'!S$9:S$5989)</f>
        <v>4819932833.5000038</v>
      </c>
      <c r="T5" s="116">
        <f>+SUMIF('Tab_5 Dane_2019'!$F$9:$F$5989,$F5,'Tab_5 Dane_2019'!T$9:T$5989)</f>
        <v>334934385.25999969</v>
      </c>
      <c r="U5" s="116">
        <f>+SUMIF('Tab_5 Dane_2019'!$F$9:$F$5989,$F5,'Tab_5 Dane_2019'!U$9:U$5989)</f>
        <v>57864995475.98996</v>
      </c>
      <c r="V5" s="116">
        <f>+SUMIF('Tab_5 Dane_2019'!$F$9:$F$5989,$F5,'Tab_5 Dane_2019'!V$9:V$5989)</f>
        <v>47456022669.749977</v>
      </c>
      <c r="W5" s="116">
        <f>+SUMIF('Tab_5 Dane_2019'!$F$9:$F$5989,$F5,'Tab_5 Dane_2019'!W$9:W$5989)</f>
        <v>17561229603.730026</v>
      </c>
      <c r="X5" s="116">
        <f>+SUMIF('Tab_5 Dane_2019'!$F$9:$F$5989,$F5,'Tab_5 Dane_2019'!X$9:X$5989)</f>
        <v>318538012.80000013</v>
      </c>
      <c r="Y5" s="116">
        <f>+SUMIF('Tab_5 Dane_2019'!$F$9:$F$5989,$F5,'Tab_5 Dane_2019'!Y$9:Y$5989)</f>
        <v>10408972806.240005</v>
      </c>
      <c r="Z5" s="116">
        <f>+SUMIF('Tab_5 Dane_2019'!$F$9:$F$5989,$F5,'Tab_5 Dane_2019'!Z$9:Z$5989)</f>
        <v>6951772966.4700031</v>
      </c>
      <c r="AA5" s="116">
        <f>+SUMIF('Tab_5 Dane_2019'!$F$9:$F$5989,$F5,'Tab_5 Dane_2019'!AA$9:AA$5989)</f>
        <v>3025100947.2899995</v>
      </c>
      <c r="AB5" s="116">
        <f>+SUMIF('Tab_5 Dane_2019'!$F$9:$F$5989,$F5,'Tab_5 Dane_2019'!AB$9:AB$5989)</f>
        <v>3926672019.179996</v>
      </c>
      <c r="AC5" s="116">
        <f>+SUMIF('Tab_5 Dane_2019'!$F$9:$F$5989,$F5,'Tab_5 Dane_2019'!AC$9:AC$5989)</f>
        <v>2687350823.5600004</v>
      </c>
      <c r="AD5" s="116">
        <f>+SUMIF('Tab_5 Dane_2019'!$F$9:$F$5989,$F5,'Tab_5 Dane_2019'!AD$9:AD$5989)</f>
        <v>2084480451.9899998</v>
      </c>
      <c r="AE5" s="116">
        <f>+SUMIF('Tab_5 Dane_2019'!$F$9:$F$5989,$F5,'Tab_5 Dane_2019'!AE$9:AE$5989)</f>
        <v>12633336030.269997</v>
      </c>
      <c r="AF5" s="116">
        <f>+SUMIF('Tab_5 Dane_2019'!$F$9:$F$5989,$F5,'Tab_5 Dane_2019'!AF$9:AF$5989)</f>
        <v>5651588733.8000059</v>
      </c>
      <c r="AG5" s="116">
        <f>+SUMIF('Tab_5 Dane_2019'!$F$9:$F$5989,$F5,'Tab_5 Dane_2019'!AG$9:AG$5989)</f>
        <v>431433620.87999982</v>
      </c>
      <c r="AH5" s="116">
        <f>+SUMIF('Tab_5 Dane_2019'!$F$9:$F$5989,$F5,'Tab_5 Dane_2019'!AH$9:AH$5989)</f>
        <v>429563991.09000003</v>
      </c>
      <c r="AI5" s="116">
        <f>+SUMIF('Tab_5 Dane_2019'!$F$9:$F$5989,$F5,'Tab_5 Dane_2019'!AI$9:AI$5989)</f>
        <v>113727.55</v>
      </c>
      <c r="AJ5" s="116">
        <f>+SUMIF('Tab_5 Dane_2019'!$F$9:$F$5989,$F5,'Tab_5 Dane_2019'!AJ$9:AJ$5989)</f>
        <v>17673620.229999997</v>
      </c>
    </row>
    <row r="6" spans="1:36" s="115" customFormat="1" ht="13.2">
      <c r="A6" s="115" t="str" cm="1">
        <f t="array" ref="A6">+TEXT(INDEX(Parametry!$A$10:$B$26,'Tab_1 Zbiorczo'!$C$2,1),"00")</f>
        <v>*</v>
      </c>
      <c r="E6" s="115" t="s">
        <v>2757</v>
      </c>
      <c r="F6" s="118" t="str">
        <f t="shared" si="1"/>
        <v>*G3*</v>
      </c>
      <c r="J6" s="117">
        <f>+COUNTIF('Tab_2 Dane_2022'!$F$9:$F$5989,$F6)</f>
        <v>662</v>
      </c>
      <c r="K6" s="117"/>
      <c r="L6" s="117"/>
      <c r="M6" s="116">
        <f>+SUMIF('Tab_5 Dane_2019'!$F$9:$F$5989,$F6,'Tab_5 Dane_2019'!M$9:M$5989)</f>
        <v>9204346</v>
      </c>
      <c r="N6" s="116">
        <f>+SUMIF('Tab_5 Dane_2019'!$F$9:$F$5989,$F6,'Tab_5 Dane_2019'!N$9:N$5989)</f>
        <v>47417214626.859962</v>
      </c>
      <c r="O6" s="116">
        <f>+SUMIF('Tab_5 Dane_2019'!$F$9:$F$5989,$F6,'Tab_5 Dane_2019'!O$9:O$5989)</f>
        <v>43678618078.419952</v>
      </c>
      <c r="P6" s="116">
        <f>+SUMIF('Tab_5 Dane_2019'!$F$9:$F$5989,$F6,'Tab_5 Dane_2019'!P$9:P$5989)</f>
        <v>24282910392.440006</v>
      </c>
      <c r="Q6" s="116">
        <f>+SUMIF('Tab_5 Dane_2019'!$F$9:$F$5989,$F6,'Tab_5 Dane_2019'!Q$9:Q$5989)</f>
        <v>10357586318</v>
      </c>
      <c r="R6" s="116">
        <f>+SUMIF('Tab_5 Dane_2019'!$F$9:$F$5989,$F6,'Tab_5 Dane_2019'!R$9:R$5989)</f>
        <v>13925324074.439991</v>
      </c>
      <c r="S6" s="116">
        <f>+SUMIF('Tab_5 Dane_2019'!$F$9:$F$5989,$F6,'Tab_5 Dane_2019'!S$9:S$5989)</f>
        <v>3738596548.4400029</v>
      </c>
      <c r="T6" s="116">
        <f>+SUMIF('Tab_5 Dane_2019'!$F$9:$F$5989,$F6,'Tab_5 Dane_2019'!T$9:T$5989)</f>
        <v>534840630.84000003</v>
      </c>
      <c r="U6" s="116">
        <f>+SUMIF('Tab_5 Dane_2019'!$F$9:$F$5989,$F6,'Tab_5 Dane_2019'!U$9:U$5989)</f>
        <v>47502981078.5</v>
      </c>
      <c r="V6" s="116">
        <f>+SUMIF('Tab_5 Dane_2019'!$F$9:$F$5989,$F6,'Tab_5 Dane_2019'!V$9:V$5989)</f>
        <v>39793420629.639961</v>
      </c>
      <c r="W6" s="116">
        <f>+SUMIF('Tab_5 Dane_2019'!$F$9:$F$5989,$F6,'Tab_5 Dane_2019'!W$9:W$5989)</f>
        <v>14507107242.450001</v>
      </c>
      <c r="X6" s="116">
        <f>+SUMIF('Tab_5 Dane_2019'!$F$9:$F$5989,$F6,'Tab_5 Dane_2019'!X$9:X$5989)</f>
        <v>331527945.8300001</v>
      </c>
      <c r="Y6" s="116">
        <f>+SUMIF('Tab_5 Dane_2019'!$F$9:$F$5989,$F6,'Tab_5 Dane_2019'!Y$9:Y$5989)</f>
        <v>7709560448.8600016</v>
      </c>
      <c r="Z6" s="116">
        <f>+SUMIF('Tab_5 Dane_2019'!$F$9:$F$5989,$F6,'Tab_5 Dane_2019'!Z$9:Z$5989)</f>
        <v>5015005763.7300014</v>
      </c>
      <c r="AA6" s="116">
        <f>+SUMIF('Tab_5 Dane_2019'!$F$9:$F$5989,$F6,'Tab_5 Dane_2019'!AA$9:AA$5989)</f>
        <v>2613625544.0199986</v>
      </c>
      <c r="AB6" s="116">
        <f>+SUMIF('Tab_5 Dane_2019'!$F$9:$F$5989,$F6,'Tab_5 Dane_2019'!AB$9:AB$5989)</f>
        <v>2401380219.71</v>
      </c>
      <c r="AC6" s="116">
        <f>+SUMIF('Tab_5 Dane_2019'!$F$9:$F$5989,$F6,'Tab_5 Dane_2019'!AC$9:AC$5989)</f>
        <v>1896744963.3500011</v>
      </c>
      <c r="AD6" s="116">
        <f>+SUMIF('Tab_5 Dane_2019'!$F$9:$F$5989,$F6,'Tab_5 Dane_2019'!AD$9:AD$5989)</f>
        <v>1785469068.4700012</v>
      </c>
      <c r="AE6" s="116">
        <f>+SUMIF('Tab_5 Dane_2019'!$F$9:$F$5989,$F6,'Tab_5 Dane_2019'!AE$9:AE$5989)</f>
        <v>12497968368.659998</v>
      </c>
      <c r="AF6" s="116">
        <f>+SUMIF('Tab_5 Dane_2019'!$F$9:$F$5989,$F6,'Tab_5 Dane_2019'!AF$9:AF$5989)</f>
        <v>3885197448.7799993</v>
      </c>
      <c r="AG6" s="116">
        <f>+SUMIF('Tab_5 Dane_2019'!$F$9:$F$5989,$F6,'Tab_5 Dane_2019'!AG$9:AG$5989)</f>
        <v>322995828.9199999</v>
      </c>
      <c r="AH6" s="116">
        <f>+SUMIF('Tab_5 Dane_2019'!$F$9:$F$5989,$F6,'Tab_5 Dane_2019'!AH$9:AH$5989)</f>
        <v>327320976.66999972</v>
      </c>
      <c r="AI6" s="116">
        <f>+SUMIF('Tab_5 Dane_2019'!$F$9:$F$5989,$F6,'Tab_5 Dane_2019'!AI$9:AI$5989)</f>
        <v>275112.45999999996</v>
      </c>
      <c r="AJ6" s="116">
        <f>+SUMIF('Tab_5 Dane_2019'!$F$9:$F$5989,$F6,'Tab_5 Dane_2019'!AJ$9:AJ$5989)</f>
        <v>10082981.549999999</v>
      </c>
    </row>
    <row r="7" spans="1:36" s="115" customFormat="1" ht="13.2">
      <c r="A7" s="115" t="str" cm="1">
        <f t="array" ref="A7">+TEXT(INDEX(Parametry!$A$10:$B$26,'Tab_1 Zbiorczo'!$C$2,1),"00")</f>
        <v>*</v>
      </c>
      <c r="E7" s="115" t="s">
        <v>2758</v>
      </c>
      <c r="F7" s="118" t="str">
        <f t="shared" si="1"/>
        <v>*M*</v>
      </c>
      <c r="J7" s="117">
        <f>+COUNTIF('Tab_2 Dane_2022'!$F$9:$F$5989,$F7)</f>
        <v>54</v>
      </c>
      <c r="K7" s="117"/>
      <c r="L7" s="117"/>
      <c r="M7" s="116">
        <f>+SUMIF('Tab_5 Dane_2019'!$F$9:$F$5989,$F7,'Tab_5 Dane_2019'!M$9:M$5989)</f>
        <v>5813903</v>
      </c>
      <c r="N7" s="116">
        <f>+SUMIF('Tab_5 Dane_2019'!$F$9:$F$5989,$F7,'Tab_5 Dane_2019'!N$9:N$5989)</f>
        <v>39461779931.630005</v>
      </c>
      <c r="O7" s="116">
        <f>+SUMIF('Tab_5 Dane_2019'!$F$9:$F$5989,$F7,'Tab_5 Dane_2019'!O$9:O$5989)</f>
        <v>35926907042.889999</v>
      </c>
      <c r="P7" s="116">
        <f>+SUMIF('Tab_5 Dane_2019'!$F$9:$F$5989,$F7,'Tab_5 Dane_2019'!P$9:P$5989)</f>
        <v>17288882846.099998</v>
      </c>
      <c r="Q7" s="116">
        <f>+SUMIF('Tab_5 Dane_2019'!$F$9:$F$5989,$F7,'Tab_5 Dane_2019'!Q$9:Q$5989)</f>
        <v>8608839641</v>
      </c>
      <c r="R7" s="116">
        <f>+SUMIF('Tab_5 Dane_2019'!$F$9:$F$5989,$F7,'Tab_5 Dane_2019'!R$9:R$5989)</f>
        <v>8680043205.0999985</v>
      </c>
      <c r="S7" s="116">
        <f>+SUMIF('Tab_5 Dane_2019'!$F$9:$F$5989,$F7,'Tab_5 Dane_2019'!S$9:S$5989)</f>
        <v>3534872888.7399998</v>
      </c>
      <c r="T7" s="116">
        <f>+SUMIF('Tab_5 Dane_2019'!$F$9:$F$5989,$F7,'Tab_5 Dane_2019'!T$9:T$5989)</f>
        <v>713881703.06000006</v>
      </c>
      <c r="U7" s="116">
        <f>+SUMIF('Tab_5 Dane_2019'!$F$9:$F$5989,$F7,'Tab_5 Dane_2019'!U$9:U$5989)</f>
        <v>40438020675.499992</v>
      </c>
      <c r="V7" s="116">
        <f>+SUMIF('Tab_5 Dane_2019'!$F$9:$F$5989,$F7,'Tab_5 Dane_2019'!V$9:V$5989)</f>
        <v>33566589361.810013</v>
      </c>
      <c r="W7" s="116">
        <f>+SUMIF('Tab_5 Dane_2019'!$F$9:$F$5989,$F7,'Tab_5 Dane_2019'!W$9:W$5989)</f>
        <v>13728291162.679998</v>
      </c>
      <c r="X7" s="116">
        <f>+SUMIF('Tab_5 Dane_2019'!$F$9:$F$5989,$F7,'Tab_5 Dane_2019'!X$9:X$5989)</f>
        <v>355558104.75999999</v>
      </c>
      <c r="Y7" s="116">
        <f>+SUMIF('Tab_5 Dane_2019'!$F$9:$F$5989,$F7,'Tab_5 Dane_2019'!Y$9:Y$5989)</f>
        <v>6871431313.6899996</v>
      </c>
      <c r="Z7" s="116">
        <f>+SUMIF('Tab_5 Dane_2019'!$F$9:$F$5989,$F7,'Tab_5 Dane_2019'!Z$9:Z$5989)</f>
        <v>4451173634.2900009</v>
      </c>
      <c r="AA7" s="116">
        <f>+SUMIF('Tab_5 Dane_2019'!$F$9:$F$5989,$F7,'Tab_5 Dane_2019'!AA$9:AA$5989)</f>
        <v>2687562542.6299996</v>
      </c>
      <c r="AB7" s="116">
        <f>+SUMIF('Tab_5 Dane_2019'!$F$9:$F$5989,$F7,'Tab_5 Dane_2019'!AB$9:AB$5989)</f>
        <v>1763611091.6599998</v>
      </c>
      <c r="AC7" s="116">
        <f>+SUMIF('Tab_5 Dane_2019'!$F$9:$F$5989,$F7,'Tab_5 Dane_2019'!AC$9:AC$5989)</f>
        <v>1324178504.8899999</v>
      </c>
      <c r="AD7" s="116">
        <f>+SUMIF('Tab_5 Dane_2019'!$F$9:$F$5989,$F7,'Tab_5 Dane_2019'!AD$9:AD$5989)</f>
        <v>1276545307.3099997</v>
      </c>
      <c r="AE7" s="116">
        <f>+SUMIF('Tab_5 Dane_2019'!$F$9:$F$5989,$F7,'Tab_5 Dane_2019'!AE$9:AE$5989)</f>
        <v>15022619407.940006</v>
      </c>
      <c r="AF7" s="116">
        <f>+SUMIF('Tab_5 Dane_2019'!$F$9:$F$5989,$F7,'Tab_5 Dane_2019'!AF$9:AF$5989)</f>
        <v>2360317681.0799994</v>
      </c>
      <c r="AG7" s="116">
        <f>+SUMIF('Tab_5 Dane_2019'!$F$9:$F$5989,$F7,'Tab_5 Dane_2019'!AG$9:AG$5989)</f>
        <v>403678223.23000002</v>
      </c>
      <c r="AH7" s="116">
        <f>+SUMIF('Tab_5 Dane_2019'!$F$9:$F$5989,$F7,'Tab_5 Dane_2019'!AH$9:AH$5989)</f>
        <v>404602636.12999994</v>
      </c>
      <c r="AI7" s="116">
        <f>+SUMIF('Tab_5 Dane_2019'!$F$9:$F$5989,$F7,'Tab_5 Dane_2019'!AI$9:AI$5989)</f>
        <v>0</v>
      </c>
      <c r="AJ7" s="116">
        <f>+SUMIF('Tab_5 Dane_2019'!$F$9:$F$5989,$F7,'Tab_5 Dane_2019'!AJ$9:AJ$5989)</f>
        <v>19179103.719999999</v>
      </c>
    </row>
    <row r="8" spans="1:36" s="115" customFormat="1" ht="13.2">
      <c r="A8" s="115" t="str" cm="1">
        <f t="array" ref="A8">+TEXT(INDEX(Parametry!$A$10:$B$26,'Tab_1 Zbiorczo'!$C$2,1),"00")</f>
        <v>*</v>
      </c>
      <c r="E8" s="115" t="s">
        <v>2759</v>
      </c>
      <c r="F8" s="118" t="str">
        <f t="shared" si="1"/>
        <v>*T*</v>
      </c>
      <c r="J8" s="117">
        <f>+COUNTIF('Tab_2 Dane_2022'!$F$9:$F$5989,$F8)</f>
        <v>12</v>
      </c>
      <c r="K8" s="117"/>
      <c r="L8" s="117"/>
      <c r="M8" s="116">
        <f>+SUMIF('Tab_5 Dane_2019'!$F$9:$F$5989,$F8,'Tab_5 Dane_2019'!M$9:M$5989)</f>
        <v>6763142</v>
      </c>
      <c r="N8" s="116">
        <f>+SUMIF('Tab_5 Dane_2019'!$F$9:$F$5989,$F8,'Tab_5 Dane_2019'!N$9:N$5989)</f>
        <v>54432168586.119987</v>
      </c>
      <c r="O8" s="116">
        <f>+SUMIF('Tab_5 Dane_2019'!$F$9:$F$5989,$F8,'Tab_5 Dane_2019'!O$9:O$5989)</f>
        <v>51403661541.770004</v>
      </c>
      <c r="P8" s="116">
        <f>+SUMIF('Tab_5 Dane_2019'!$F$9:$F$5989,$F8,'Tab_5 Dane_2019'!P$9:P$5989)</f>
        <v>17159780532.189999</v>
      </c>
      <c r="Q8" s="116">
        <f>+SUMIF('Tab_5 Dane_2019'!$F$9:$F$5989,$F8,'Tab_5 Dane_2019'!Q$9:Q$5989)</f>
        <v>8380861876</v>
      </c>
      <c r="R8" s="116">
        <f>+SUMIF('Tab_5 Dane_2019'!$F$9:$F$5989,$F8,'Tab_5 Dane_2019'!R$9:R$5989)</f>
        <v>8778918656.1900024</v>
      </c>
      <c r="S8" s="116">
        <f>+SUMIF('Tab_5 Dane_2019'!$F$9:$F$5989,$F8,'Tab_5 Dane_2019'!S$9:S$5989)</f>
        <v>3028507044.3500004</v>
      </c>
      <c r="T8" s="116">
        <f>+SUMIF('Tab_5 Dane_2019'!$F$9:$F$5989,$F8,'Tab_5 Dane_2019'!T$9:T$5989)</f>
        <v>680655417.46000004</v>
      </c>
      <c r="U8" s="116">
        <f>+SUMIF('Tab_5 Dane_2019'!$F$9:$F$5989,$F8,'Tab_5 Dane_2019'!U$9:U$5989)</f>
        <v>56447445949.639999</v>
      </c>
      <c r="V8" s="116">
        <f>+SUMIF('Tab_5 Dane_2019'!$F$9:$F$5989,$F8,'Tab_5 Dane_2019'!V$9:V$5989)</f>
        <v>47421145582.509995</v>
      </c>
      <c r="W8" s="116">
        <f>+SUMIF('Tab_5 Dane_2019'!$F$9:$F$5989,$F8,'Tab_5 Dane_2019'!W$9:W$5989)</f>
        <v>16191022496.5</v>
      </c>
      <c r="X8" s="116">
        <f>+SUMIF('Tab_5 Dane_2019'!$F$9:$F$5989,$F8,'Tab_5 Dane_2019'!X$9:X$5989)</f>
        <v>530069986.26999998</v>
      </c>
      <c r="Y8" s="116">
        <f>+SUMIF('Tab_5 Dane_2019'!$F$9:$F$5989,$F8,'Tab_5 Dane_2019'!Y$9:Y$5989)</f>
        <v>9026300367.1300011</v>
      </c>
      <c r="Z8" s="116">
        <f>+SUMIF('Tab_5 Dane_2019'!$F$9:$F$5989,$F8,'Tab_5 Dane_2019'!Z$9:Z$5989)</f>
        <v>8262492422.539999</v>
      </c>
      <c r="AA8" s="116">
        <f>+SUMIF('Tab_5 Dane_2019'!$F$9:$F$5989,$F8,'Tab_5 Dane_2019'!AA$9:AA$5989)</f>
        <v>2847117988.5999999</v>
      </c>
      <c r="AB8" s="116">
        <f>+SUMIF('Tab_5 Dane_2019'!$F$9:$F$5989,$F8,'Tab_5 Dane_2019'!AB$9:AB$5989)</f>
        <v>5415374433.9399986</v>
      </c>
      <c r="AC8" s="116">
        <f>+SUMIF('Tab_5 Dane_2019'!$F$9:$F$5989,$F8,'Tab_5 Dane_2019'!AC$9:AC$5989)</f>
        <v>2109469969.0699999</v>
      </c>
      <c r="AD8" s="116">
        <f>+SUMIF('Tab_5 Dane_2019'!$F$9:$F$5989,$F8,'Tab_5 Dane_2019'!AD$9:AD$5989)</f>
        <v>2026697528.99</v>
      </c>
      <c r="AE8" s="116">
        <f>+SUMIF('Tab_5 Dane_2019'!$F$9:$F$5989,$F8,'Tab_5 Dane_2019'!AE$9:AE$5989)</f>
        <v>22078364991.010002</v>
      </c>
      <c r="AF8" s="116">
        <f>+SUMIF('Tab_5 Dane_2019'!$F$9:$F$5989,$F8,'Tab_5 Dane_2019'!AF$9:AF$5989)</f>
        <v>3982515959.2599998</v>
      </c>
      <c r="AG8" s="116">
        <f>+SUMIF('Tab_5 Dane_2019'!$F$9:$F$5989,$F8,'Tab_5 Dane_2019'!AG$9:AG$5989)</f>
        <v>333391130.75999999</v>
      </c>
      <c r="AH8" s="116">
        <f>+SUMIF('Tab_5 Dane_2019'!$F$9:$F$5989,$F8,'Tab_5 Dane_2019'!AH$9:AH$5989)</f>
        <v>340640258.19</v>
      </c>
      <c r="AI8" s="116">
        <f>+SUMIF('Tab_5 Dane_2019'!$F$9:$F$5989,$F8,'Tab_5 Dane_2019'!AI$9:AI$5989)</f>
        <v>0</v>
      </c>
      <c r="AJ8" s="116">
        <f>+SUMIF('Tab_5 Dane_2019'!$F$9:$F$5989,$F8,'Tab_5 Dane_2019'!AJ$9:AJ$5989)</f>
        <v>2507314.08</v>
      </c>
    </row>
    <row r="9" spans="1:36" s="115" customFormat="1" ht="13.2">
      <c r="A9" s="115" t="str" cm="1">
        <f t="array" ref="A9">+TEXT(INDEX(Parametry!$A$10:$B$26,'Tab_1 Zbiorczo'!$C$2,1),"00")</f>
        <v>*</v>
      </c>
      <c r="E9" s="115" t="s">
        <v>2760</v>
      </c>
      <c r="F9" s="118" t="str">
        <f t="shared" si="1"/>
        <v>*P*</v>
      </c>
      <c r="J9" s="117">
        <f>+COUNTIF('Tab_2 Dane_2022'!$F$9:$F$5989,$F9)</f>
        <v>314</v>
      </c>
      <c r="K9" s="117"/>
      <c r="L9" s="117"/>
      <c r="M9" s="116">
        <f>+SUMIF('Tab_5 Dane_2019'!$F$9:$F$5989,$F9,'Tab_5 Dane_2019'!M$9:M$5989)</f>
        <v>25809431</v>
      </c>
      <c r="N9" s="116">
        <f>+SUMIF('Tab_5 Dane_2019'!$F$9:$F$5989,$F9,'Tab_5 Dane_2019'!N$9:N$5989)</f>
        <v>30690057378.729988</v>
      </c>
      <c r="O9" s="116">
        <f>+SUMIF('Tab_5 Dane_2019'!$F$9:$F$5989,$F9,'Tab_5 Dane_2019'!O$9:O$5989)</f>
        <v>27106952611.340004</v>
      </c>
      <c r="P9" s="116">
        <f>+SUMIF('Tab_5 Dane_2019'!$F$9:$F$5989,$F9,'Tab_5 Dane_2019'!P$9:P$5989)</f>
        <v>16953342503.070005</v>
      </c>
      <c r="Q9" s="116">
        <f>+SUMIF('Tab_5 Dane_2019'!$F$9:$F$5989,$F9,'Tab_5 Dane_2019'!Q$9:Q$5989)</f>
        <v>11539050725.59</v>
      </c>
      <c r="R9" s="116">
        <f>+SUMIF('Tab_5 Dane_2019'!$F$9:$F$5989,$F9,'Tab_5 Dane_2019'!R$9:R$5989)</f>
        <v>5414291777.4800024</v>
      </c>
      <c r="S9" s="116">
        <f>+SUMIF('Tab_5 Dane_2019'!$F$9:$F$5989,$F9,'Tab_5 Dane_2019'!S$9:S$5989)</f>
        <v>3583104767.389997</v>
      </c>
      <c r="T9" s="116">
        <f>+SUMIF('Tab_5 Dane_2019'!$F$9:$F$5989,$F9,'Tab_5 Dane_2019'!T$9:T$5989)</f>
        <v>111453474.80000004</v>
      </c>
      <c r="U9" s="116">
        <f>+SUMIF('Tab_5 Dane_2019'!$F$9:$F$5989,$F9,'Tab_5 Dane_2019'!U$9:U$5989)</f>
        <v>29630727491.589989</v>
      </c>
      <c r="V9" s="116">
        <f>+SUMIF('Tab_5 Dane_2019'!$F$9:$F$5989,$F9,'Tab_5 Dane_2019'!V$9:V$5989)</f>
        <v>24341289244.150005</v>
      </c>
      <c r="W9" s="116">
        <f>+SUMIF('Tab_5 Dane_2019'!$F$9:$F$5989,$F9,'Tab_5 Dane_2019'!W$9:W$5989)</f>
        <v>14912843371.809994</v>
      </c>
      <c r="X9" s="116">
        <f>+SUMIF('Tab_5 Dane_2019'!$F$9:$F$5989,$F9,'Tab_5 Dane_2019'!X$9:X$5989)</f>
        <v>180154811.37</v>
      </c>
      <c r="Y9" s="116">
        <f>+SUMIF('Tab_5 Dane_2019'!$F$9:$F$5989,$F9,'Tab_5 Dane_2019'!Y$9:Y$5989)</f>
        <v>5289438247.4399996</v>
      </c>
      <c r="Z9" s="116">
        <f>+SUMIF('Tab_5 Dane_2019'!$F$9:$F$5989,$F9,'Tab_5 Dane_2019'!Z$9:Z$5989)</f>
        <v>3082403076.2299995</v>
      </c>
      <c r="AA9" s="116">
        <f>+SUMIF('Tab_5 Dane_2019'!$F$9:$F$5989,$F9,'Tab_5 Dane_2019'!AA$9:AA$5989)</f>
        <v>1136537310.9699998</v>
      </c>
      <c r="AB9" s="116">
        <f>+SUMIF('Tab_5 Dane_2019'!$F$9:$F$5989,$F9,'Tab_5 Dane_2019'!AB$9:AB$5989)</f>
        <v>1945865765.2600002</v>
      </c>
      <c r="AC9" s="116">
        <f>+SUMIF('Tab_5 Dane_2019'!$F$9:$F$5989,$F9,'Tab_5 Dane_2019'!AC$9:AC$5989)</f>
        <v>1152978593.3500001</v>
      </c>
      <c r="AD9" s="116">
        <f>+SUMIF('Tab_5 Dane_2019'!$F$9:$F$5989,$F9,'Tab_5 Dane_2019'!AD$9:AD$5989)</f>
        <v>1023265643.1199999</v>
      </c>
      <c r="AE9" s="116">
        <f>+SUMIF('Tab_5 Dane_2019'!$F$9:$F$5989,$F9,'Tab_5 Dane_2019'!AE$9:AE$5989)</f>
        <v>6578971256.3000021</v>
      </c>
      <c r="AF9" s="116">
        <f>+SUMIF('Tab_5 Dane_2019'!$F$9:$F$5989,$F9,'Tab_5 Dane_2019'!AF$9:AF$5989)</f>
        <v>2765663367.1900015</v>
      </c>
      <c r="AG9" s="116">
        <f>+SUMIF('Tab_5 Dane_2019'!$F$9:$F$5989,$F9,'Tab_5 Dane_2019'!AG$9:AG$5989)</f>
        <v>731823998.58999956</v>
      </c>
      <c r="AH9" s="116">
        <f>+SUMIF('Tab_5 Dane_2019'!$F$9:$F$5989,$F9,'Tab_5 Dane_2019'!AH$9:AH$5989)</f>
        <v>719744590.60000002</v>
      </c>
      <c r="AI9" s="116">
        <f>+SUMIF('Tab_5 Dane_2019'!$F$9:$F$5989,$F9,'Tab_5 Dane_2019'!AI$9:AI$5989)</f>
        <v>403469.06</v>
      </c>
      <c r="AJ9" s="116">
        <f>+SUMIF('Tab_5 Dane_2019'!$F$9:$F$5989,$F9,'Tab_5 Dane_2019'!AJ$9:AJ$5989)</f>
        <v>2420480.9300000002</v>
      </c>
    </row>
    <row r="10" spans="1:36" s="115" customFormat="1" ht="13.2">
      <c r="A10" s="115" t="str" cm="1">
        <f t="array" ref="A10">+TEXT(INDEX(Parametry!$A$10:$B$26,'Tab_1 Zbiorczo'!$C$2,1),"00")</f>
        <v>*</v>
      </c>
      <c r="E10" s="115" t="s">
        <v>2761</v>
      </c>
      <c r="F10" s="118" t="str">
        <f t="shared" si="1"/>
        <v>*W*</v>
      </c>
      <c r="J10" s="117">
        <f>+COUNTIF('Tab_2 Dane_2022'!$F$9:$F$5989,$F10)</f>
        <v>16</v>
      </c>
      <c r="K10" s="117"/>
      <c r="L10" s="117"/>
      <c r="M10" s="116">
        <f>+SUMIF('Tab_5 Dane_2019'!$F$9:$F$5989,$F10,'Tab_5 Dane_2019'!M$9:M$5989)</f>
        <v>38386476</v>
      </c>
      <c r="N10" s="116">
        <f>+SUMIF('Tab_5 Dane_2019'!$F$9:$F$5989,$F10,'Tab_5 Dane_2019'!N$9:N$5989)</f>
        <v>18753137170.02</v>
      </c>
      <c r="O10" s="116">
        <f>+SUMIF('Tab_5 Dane_2019'!$F$9:$F$5989,$F10,'Tab_5 Dane_2019'!O$9:O$5989)</f>
        <v>15080621132.029997</v>
      </c>
      <c r="P10" s="116">
        <f>+SUMIF('Tab_5 Dane_2019'!$F$9:$F$5989,$F10,'Tab_5 Dane_2019'!P$9:P$5989)</f>
        <v>5423915359.5099993</v>
      </c>
      <c r="Q10" s="116">
        <f>+SUMIF('Tab_5 Dane_2019'!$F$9:$F$5989,$F10,'Tab_5 Dane_2019'!Q$9:Q$5989)</f>
        <v>2511867958</v>
      </c>
      <c r="R10" s="116">
        <f>+SUMIF('Tab_5 Dane_2019'!$F$9:$F$5989,$F10,'Tab_5 Dane_2019'!R$9:R$5989)</f>
        <v>2912047401.5100002</v>
      </c>
      <c r="S10" s="116">
        <f>+SUMIF('Tab_5 Dane_2019'!$F$9:$F$5989,$F10,'Tab_5 Dane_2019'!S$9:S$5989)</f>
        <v>3672516037.9900002</v>
      </c>
      <c r="T10" s="116">
        <f>+SUMIF('Tab_5 Dane_2019'!$F$9:$F$5989,$F10,'Tab_5 Dane_2019'!T$9:T$5989)</f>
        <v>77782612.189999983</v>
      </c>
      <c r="U10" s="116">
        <f>+SUMIF('Tab_5 Dane_2019'!$F$9:$F$5989,$F10,'Tab_5 Dane_2019'!U$9:U$5989)</f>
        <v>18374143377.379997</v>
      </c>
      <c r="V10" s="116">
        <f>+SUMIF('Tab_5 Dane_2019'!$F$9:$F$5989,$F10,'Tab_5 Dane_2019'!V$9:V$5989)</f>
        <v>11407337009.540001</v>
      </c>
      <c r="W10" s="116">
        <f>+SUMIF('Tab_5 Dane_2019'!$F$9:$F$5989,$F10,'Tab_5 Dane_2019'!W$9:W$5989)</f>
        <v>2202180511.3099999</v>
      </c>
      <c r="X10" s="116">
        <f>+SUMIF('Tab_5 Dane_2019'!$F$9:$F$5989,$F10,'Tab_5 Dane_2019'!X$9:X$5989)</f>
        <v>139068645.29999998</v>
      </c>
      <c r="Y10" s="116">
        <f>+SUMIF('Tab_5 Dane_2019'!$F$9:$F$5989,$F10,'Tab_5 Dane_2019'!Y$9:Y$5989)</f>
        <v>6966806367.8399992</v>
      </c>
      <c r="Z10" s="116">
        <f>+SUMIF('Tab_5 Dane_2019'!$F$9:$F$5989,$F10,'Tab_5 Dane_2019'!Z$9:Z$5989)</f>
        <v>2131944113.1499999</v>
      </c>
      <c r="AA10" s="116">
        <f>+SUMIF('Tab_5 Dane_2019'!$F$9:$F$5989,$F10,'Tab_5 Dane_2019'!AA$9:AA$5989)</f>
        <v>635803488.60000002</v>
      </c>
      <c r="AB10" s="116">
        <f>+SUMIF('Tab_5 Dane_2019'!$F$9:$F$5989,$F10,'Tab_5 Dane_2019'!AB$9:AB$5989)</f>
        <v>1496140624.55</v>
      </c>
      <c r="AC10" s="116">
        <f>+SUMIF('Tab_5 Dane_2019'!$F$9:$F$5989,$F10,'Tab_5 Dane_2019'!AC$9:AC$5989)</f>
        <v>1032869005.8699999</v>
      </c>
      <c r="AD10" s="116">
        <f>+SUMIF('Tab_5 Dane_2019'!$F$9:$F$5989,$F10,'Tab_5 Dane_2019'!AD$9:AD$5989)</f>
        <v>935720694.48000002</v>
      </c>
      <c r="AE10" s="116">
        <f>+SUMIF('Tab_5 Dane_2019'!$F$9:$F$5989,$F10,'Tab_5 Dane_2019'!AE$9:AE$5989)</f>
        <v>5985597890.0199986</v>
      </c>
      <c r="AF10" s="116">
        <f>+SUMIF('Tab_5 Dane_2019'!$F$9:$F$5989,$F10,'Tab_5 Dane_2019'!AF$9:AF$5989)</f>
        <v>3673284122.4900002</v>
      </c>
      <c r="AG10" s="116">
        <f>+SUMIF('Tab_5 Dane_2019'!$F$9:$F$5989,$F10,'Tab_5 Dane_2019'!AG$9:AG$5989)</f>
        <v>1698061241.8699999</v>
      </c>
      <c r="AH10" s="116">
        <f>+SUMIF('Tab_5 Dane_2019'!$F$9:$F$5989,$F10,'Tab_5 Dane_2019'!AH$9:AH$5989)</f>
        <v>1855137359.23</v>
      </c>
      <c r="AI10" s="116">
        <f>+SUMIF('Tab_5 Dane_2019'!$F$9:$F$5989,$F10,'Tab_5 Dane_2019'!AI$9:AI$5989)</f>
        <v>0</v>
      </c>
      <c r="AJ10" s="116">
        <f>+SUMIF('Tab_5 Dane_2019'!$F$9:$F$5989,$F10,'Tab_5 Dane_2019'!AJ$9:AJ$5989)</f>
        <v>833424.81</v>
      </c>
    </row>
    <row r="11" spans="1:36" s="115" customFormat="1" ht="13.2">
      <c r="A11" s="115" t="str" cm="1">
        <f t="array" ref="A11">+TEXT(INDEX(Parametry!$A$10:$B$26,'Tab_1 Zbiorczo'!$C$2,1),"00")</f>
        <v>*</v>
      </c>
      <c r="E11" s="115" t="s">
        <v>125</v>
      </c>
      <c r="F11" s="118" t="str">
        <f t="shared" si="1"/>
        <v>**</v>
      </c>
      <c r="J11" s="117">
        <f>+COUNTIF('Tab_2 Dane_2022'!$F$9:$F$5989,$F11)</f>
        <v>2807</v>
      </c>
      <c r="K11" s="117"/>
      <c r="L11" s="117"/>
      <c r="M11" s="116">
        <f>+SUMIF('Tab_5 Dane_2019'!$F$9:$F$5989,$F11,'Tab_5 Dane_2019'!M$9:M$5989)</f>
        <v>102582383</v>
      </c>
      <c r="N11" s="116">
        <f>+SUMIF('Tab_5 Dane_2019'!$F$9:$F$5989,$F11,'Tab_5 Dane_2019'!N$9:N$5989)</f>
        <v>278570491955.18005</v>
      </c>
      <c r="O11" s="116">
        <f>+SUMIF('Tab_5 Dane_2019'!$F$9:$F$5989,$F11,'Tab_5 Dane_2019'!O$9:O$5989)</f>
        <v>253381570420.09036</v>
      </c>
      <c r="P11" s="116">
        <f>+SUMIF('Tab_5 Dane_2019'!$F$9:$F$5989,$F11,'Tab_5 Dane_2019'!P$9:P$5989)</f>
        <v>126833084771.59962</v>
      </c>
      <c r="Q11" s="116">
        <f>+SUMIF('Tab_5 Dane_2019'!$F$9:$F$5989,$F11,'Tab_5 Dane_2019'!Q$9:Q$5989)</f>
        <v>61477031083.589996</v>
      </c>
      <c r="R11" s="116">
        <f>+SUMIF('Tab_5 Dane_2019'!$F$9:$F$5989,$F11,'Tab_5 Dane_2019'!R$9:R$5989)</f>
        <v>65356053688.009888</v>
      </c>
      <c r="S11" s="116">
        <f>+SUMIF('Tab_5 Dane_2019'!$F$9:$F$5989,$F11,'Tab_5 Dane_2019'!S$9:S$5989)</f>
        <v>25188921535.09</v>
      </c>
      <c r="T11" s="116">
        <f>+SUMIF('Tab_5 Dane_2019'!$F$9:$F$5989,$F11,'Tab_5 Dane_2019'!T$9:T$5989)</f>
        <v>3140909576.0399976</v>
      </c>
      <c r="U11" s="116">
        <f>+SUMIF('Tab_5 Dane_2019'!$F$9:$F$5989,$F11,'Tab_5 Dane_2019'!U$9:U$5989)</f>
        <v>280276671669.13989</v>
      </c>
      <c r="V11" s="116">
        <f>+SUMIF('Tab_5 Dane_2019'!$F$9:$F$5989,$F11,'Tab_5 Dane_2019'!V$9:V$5989)</f>
        <v>229219105988.35974</v>
      </c>
      <c r="W11" s="116">
        <f>+SUMIF('Tab_5 Dane_2019'!$F$9:$F$5989,$F11,'Tab_5 Dane_2019'!W$9:W$5989)</f>
        <v>88387905626.910049</v>
      </c>
      <c r="X11" s="116">
        <f>+SUMIF('Tab_5 Dane_2019'!$F$9:$F$5989,$F11,'Tab_5 Dane_2019'!X$9:X$5989)</f>
        <v>2035458784.0100014</v>
      </c>
      <c r="Y11" s="116">
        <f>+SUMIF('Tab_5 Dane_2019'!$F$9:$F$5989,$F11,'Tab_5 Dane_2019'!Y$9:Y$5989)</f>
        <v>51057565680.780014</v>
      </c>
      <c r="Z11" s="116">
        <f>+SUMIF('Tab_5 Dane_2019'!$F$9:$F$5989,$F11,'Tab_5 Dane_2019'!Z$9:Z$5989)</f>
        <v>33133530319.850006</v>
      </c>
      <c r="AA11" s="116">
        <f>+SUMIF('Tab_5 Dane_2019'!$F$9:$F$5989,$F11,'Tab_5 Dane_2019'!AA$9:AA$5989)</f>
        <v>14476812364.739996</v>
      </c>
      <c r="AB11" s="116">
        <f>+SUMIF('Tab_5 Dane_2019'!$F$9:$F$5989,$F11,'Tab_5 Dane_2019'!AB$9:AB$5989)</f>
        <v>18656717955.110001</v>
      </c>
      <c r="AC11" s="116">
        <f>+SUMIF('Tab_5 Dane_2019'!$F$9:$F$5989,$F11,'Tab_5 Dane_2019'!AC$9:AC$5989)</f>
        <v>11334213775.360001</v>
      </c>
      <c r="AD11" s="116">
        <f>+SUMIF('Tab_5 Dane_2019'!$F$9:$F$5989,$F11,'Tab_5 Dane_2019'!AD$9:AD$5989)</f>
        <v>10056740855.300007</v>
      </c>
      <c r="AE11" s="116">
        <f>+SUMIF('Tab_5 Dane_2019'!$F$9:$F$5989,$F11,'Tab_5 Dane_2019'!AE$9:AE$5989)</f>
        <v>82075687092.229996</v>
      </c>
      <c r="AF11" s="116">
        <f>+SUMIF('Tab_5 Dane_2019'!$F$9:$F$5989,$F11,'Tab_5 Dane_2019'!AF$9:AF$5989)</f>
        <v>24162464431.730015</v>
      </c>
      <c r="AG11" s="116">
        <f>+SUMIF('Tab_5 Dane_2019'!$F$9:$F$5989,$F11,'Tab_5 Dane_2019'!AG$9:AG$5989)</f>
        <v>4076225139.9099984</v>
      </c>
      <c r="AH11" s="116">
        <f>+SUMIF('Tab_5 Dane_2019'!$F$9:$F$5989,$F11,'Tab_5 Dane_2019'!AH$9:AH$5989)</f>
        <v>4232643815.1099977</v>
      </c>
      <c r="AI11" s="116">
        <f>+SUMIF('Tab_5 Dane_2019'!$F$9:$F$5989,$F11,'Tab_5 Dane_2019'!AI$9:AI$5989)</f>
        <v>2295801.5400000005</v>
      </c>
      <c r="AJ11" s="116">
        <f>+SUMIF('Tab_5 Dane_2019'!$F$9:$F$5989,$F11,'Tab_5 Dane_2019'!AJ$9:AJ$5989)</f>
        <v>61446172.770000048</v>
      </c>
    </row>
    <row r="12" spans="1:36" s="115" customFormat="1" ht="13.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C682-3088-495D-9F26-04DFD64AD777}">
  <sheetPr codeName="Arkusz4"/>
  <dimension ref="A1:F39"/>
  <sheetViews>
    <sheetView workbookViewId="0">
      <selection activeCell="F12" sqref="F12"/>
    </sheetView>
  </sheetViews>
  <sheetFormatPr defaultRowHeight="14.4"/>
  <cols>
    <col min="3" max="12" width="18.44140625" customWidth="1"/>
  </cols>
  <sheetData>
    <row r="1" spans="1:6">
      <c r="B1" s="133" t="s">
        <v>121</v>
      </c>
      <c r="C1" s="132" t="s">
        <v>182</v>
      </c>
      <c r="D1" s="132" t="s">
        <v>181</v>
      </c>
      <c r="E1" s="132" t="s">
        <v>180</v>
      </c>
      <c r="F1" s="132" t="s">
        <v>179</v>
      </c>
    </row>
    <row r="2" spans="1:6">
      <c r="B2" s="131" t="s">
        <v>134</v>
      </c>
      <c r="C2" s="128">
        <f>2022</f>
        <v>2022</v>
      </c>
      <c r="D2" s="130">
        <f>2021</f>
        <v>2021</v>
      </c>
      <c r="E2" s="130">
        <f>2020</f>
        <v>2020</v>
      </c>
      <c r="F2" s="130">
        <f>2019</f>
        <v>2019</v>
      </c>
    </row>
    <row r="3" spans="1:6">
      <c r="B3" s="131" t="s">
        <v>178</v>
      </c>
      <c r="C3" s="128">
        <f>4</f>
        <v>4</v>
      </c>
      <c r="D3" s="130">
        <f>4</f>
        <v>4</v>
      </c>
      <c r="E3" s="130">
        <f>4</f>
        <v>4</v>
      </c>
      <c r="F3" s="130">
        <f>4</f>
        <v>4</v>
      </c>
    </row>
    <row r="4" spans="1:6">
      <c r="B4" s="131" t="s">
        <v>177</v>
      </c>
      <c r="C4" s="128" t="str">
        <f>+"Mar 24 2023 12:00AM"</f>
        <v>Mar 24 2023 12:00AM</v>
      </c>
      <c r="D4" s="130" t="str">
        <f>+"Mar 21 2022 12:00AM"</f>
        <v>Mar 21 2022 12:00AM</v>
      </c>
      <c r="E4" s="130" t="str">
        <f>+"Mar 19 2021 12:00AM"</f>
        <v>Mar 19 2021 12:00AM</v>
      </c>
      <c r="F4" s="130" t="str">
        <f>+"Jul  9 2020 12:00AM"</f>
        <v>Jul  9 2020 12:00AM</v>
      </c>
    </row>
    <row r="5" spans="1:6">
      <c r="B5" s="131" t="s">
        <v>176</v>
      </c>
      <c r="C5" s="128" t="str">
        <f>+"Dec 31 2022 12:00AM"</f>
        <v>Dec 31 2022 12:00AM</v>
      </c>
      <c r="D5" s="130" t="str">
        <f>+"Dec 31 2022 12:00AM"</f>
        <v>Dec 31 2022 12:00AM</v>
      </c>
      <c r="E5" s="130" t="str">
        <f>+"Dec 31 2022 12:00AM"</f>
        <v>Dec 31 2022 12:00AM</v>
      </c>
      <c r="F5" s="130" t="str">
        <f>+"Dec 31 2022 12:00AM"</f>
        <v>Dec 31 2022 12:00AM</v>
      </c>
    </row>
    <row r="6" spans="1:6">
      <c r="B6" s="129" t="s">
        <v>175</v>
      </c>
      <c r="C6" s="128" t="str">
        <f>+"G,M,P,W"</f>
        <v>G,M,P,W</v>
      </c>
      <c r="D6" s="127" t="s">
        <v>113</v>
      </c>
      <c r="E6" s="127" t="s">
        <v>113</v>
      </c>
      <c r="F6" s="127" t="s">
        <v>113</v>
      </c>
    </row>
    <row r="7" spans="1:6">
      <c r="B7" s="126"/>
      <c r="C7" s="126"/>
      <c r="D7" s="126"/>
    </row>
    <row r="10" spans="1:6">
      <c r="A10" t="s">
        <v>125</v>
      </c>
      <c r="B10" t="s">
        <v>6763</v>
      </c>
    </row>
    <row r="11" spans="1:6">
      <c r="A11">
        <v>2</v>
      </c>
      <c r="B11" t="s">
        <v>171</v>
      </c>
    </row>
    <row r="12" spans="1:6">
      <c r="A12">
        <v>4</v>
      </c>
      <c r="B12" t="s">
        <v>170</v>
      </c>
    </row>
    <row r="13" spans="1:6">
      <c r="A13">
        <v>6</v>
      </c>
      <c r="B13" t="s">
        <v>169</v>
      </c>
    </row>
    <row r="14" spans="1:6">
      <c r="A14">
        <v>8</v>
      </c>
      <c r="B14" t="s">
        <v>168</v>
      </c>
    </row>
    <row r="15" spans="1:6">
      <c r="A15">
        <v>10</v>
      </c>
      <c r="B15" t="s">
        <v>167</v>
      </c>
    </row>
    <row r="16" spans="1:6">
      <c r="A16">
        <v>12</v>
      </c>
      <c r="B16" t="s">
        <v>166</v>
      </c>
    </row>
    <row r="17" spans="1:2">
      <c r="A17">
        <v>14</v>
      </c>
      <c r="B17" t="s">
        <v>165</v>
      </c>
    </row>
    <row r="18" spans="1:2">
      <c r="A18">
        <v>16</v>
      </c>
      <c r="B18" t="s">
        <v>164</v>
      </c>
    </row>
    <row r="19" spans="1:2">
      <c r="A19">
        <v>18</v>
      </c>
      <c r="B19" t="s">
        <v>163</v>
      </c>
    </row>
    <row r="20" spans="1:2">
      <c r="A20">
        <v>20</v>
      </c>
      <c r="B20" t="s">
        <v>162</v>
      </c>
    </row>
    <row r="21" spans="1:2">
      <c r="A21">
        <v>22</v>
      </c>
      <c r="B21" t="s">
        <v>161</v>
      </c>
    </row>
    <row r="22" spans="1:2">
      <c r="A22">
        <v>24</v>
      </c>
      <c r="B22" t="s">
        <v>160</v>
      </c>
    </row>
    <row r="23" spans="1:2">
      <c r="A23">
        <v>26</v>
      </c>
      <c r="B23" t="s">
        <v>159</v>
      </c>
    </row>
    <row r="24" spans="1:2">
      <c r="A24">
        <v>28</v>
      </c>
      <c r="B24" t="s">
        <v>158</v>
      </c>
    </row>
    <row r="25" spans="1:2">
      <c r="A25">
        <v>30</v>
      </c>
      <c r="B25" t="s">
        <v>157</v>
      </c>
    </row>
    <row r="26" spans="1:2">
      <c r="A26">
        <v>32</v>
      </c>
      <c r="B26" t="s">
        <v>156</v>
      </c>
    </row>
    <row r="30" spans="1:2">
      <c r="A30" t="s">
        <v>133</v>
      </c>
      <c r="B30" t="s">
        <v>155</v>
      </c>
    </row>
    <row r="31" spans="1:2">
      <c r="A31" t="s">
        <v>132</v>
      </c>
      <c r="B31" t="s">
        <v>154</v>
      </c>
    </row>
    <row r="32" spans="1:2">
      <c r="A32" t="s">
        <v>131</v>
      </c>
      <c r="B32" t="s">
        <v>153</v>
      </c>
    </row>
    <row r="33" spans="1:2">
      <c r="A33" t="s">
        <v>130</v>
      </c>
      <c r="B33" t="s">
        <v>152</v>
      </c>
    </row>
    <row r="34" spans="1:2">
      <c r="A34" t="s">
        <v>129</v>
      </c>
      <c r="B34" t="s">
        <v>151</v>
      </c>
    </row>
    <row r="35" spans="1:2">
      <c r="A35" t="s">
        <v>128</v>
      </c>
      <c r="B35" t="s">
        <v>150</v>
      </c>
    </row>
    <row r="36" spans="1:2">
      <c r="A36" t="s">
        <v>127</v>
      </c>
      <c r="B36" t="s">
        <v>149</v>
      </c>
    </row>
    <row r="37" spans="1:2">
      <c r="A37" t="s">
        <v>126</v>
      </c>
      <c r="B37" t="s">
        <v>148</v>
      </c>
    </row>
    <row r="38" spans="1:2">
      <c r="A38" t="s">
        <v>125</v>
      </c>
      <c r="B38" t="s">
        <v>147</v>
      </c>
    </row>
    <row r="39" spans="1:2">
      <c r="B39" t="s">
        <v>146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5C89-AFEC-4772-B726-8507C05A647D}">
  <sheetPr codeName="Arkusz9">
    <tabColor rgb="FFFF0000"/>
    <outlinePr summaryBelow="0"/>
  </sheetPr>
  <dimension ref="A1:N63"/>
  <sheetViews>
    <sheetView showZeros="0" tabSelected="1" zoomScaleNormal="100" zoomScaleSheetLayoutView="100" workbookViewId="0">
      <pane xSplit="4" ySplit="9" topLeftCell="E10" activePane="bottomRight" state="frozen"/>
      <selection activeCell="D1" sqref="D1"/>
      <selection pane="topRight" activeCell="J1" sqref="J1"/>
      <selection pane="bottomLeft" activeCell="D7" sqref="D7"/>
      <selection pane="bottomRight" activeCell="D42" sqref="D42"/>
    </sheetView>
  </sheetViews>
  <sheetFormatPr defaultRowHeight="14.4" outlineLevelRow="1" outlineLevelCol="2"/>
  <cols>
    <col min="1" max="1" width="5.33203125" style="3" hidden="1" customWidth="1" outlineLevel="2"/>
    <col min="2" max="2" width="7.33203125" style="2" customWidth="1" collapsed="1"/>
    <col min="3" max="3" width="32.5546875" style="2" hidden="1" customWidth="1" outlineLevel="2"/>
    <col min="4" max="4" width="80.77734375" style="2" customWidth="1" collapsed="1"/>
    <col min="5" max="5" width="17" style="2" customWidth="1" outlineLevel="1"/>
    <col min="6" max="7" width="17" style="2" customWidth="1"/>
    <col min="8" max="8" width="16.88671875" style="2" customWidth="1"/>
    <col min="9" max="11" width="17" style="1" hidden="1" customWidth="1" outlineLevel="1"/>
    <col min="12" max="12" width="8.88671875" style="1" customWidth="1" collapsed="1"/>
    <col min="13" max="14" width="8.88671875" style="1" customWidth="1"/>
    <col min="15" max="15" width="1.88671875" style="1" customWidth="1"/>
    <col min="16" max="191" width="9.109375" style="1"/>
    <col min="192" max="193" width="4.6640625" style="1" customWidth="1"/>
    <col min="194" max="194" width="7.33203125" style="1" customWidth="1"/>
    <col min="195" max="195" width="0" style="1" hidden="1" customWidth="1"/>
    <col min="196" max="196" width="61.6640625" style="1" customWidth="1"/>
    <col min="197" max="199" width="0" style="1" hidden="1" customWidth="1"/>
    <col min="200" max="240" width="14.6640625" style="1" customWidth="1"/>
    <col min="241" max="447" width="9.109375" style="1"/>
    <col min="448" max="449" width="4.6640625" style="1" customWidth="1"/>
    <col min="450" max="450" width="7.33203125" style="1" customWidth="1"/>
    <col min="451" max="451" width="0" style="1" hidden="1" customWidth="1"/>
    <col min="452" max="452" width="61.6640625" style="1" customWidth="1"/>
    <col min="453" max="455" width="0" style="1" hidden="1" customWidth="1"/>
    <col min="456" max="496" width="14.6640625" style="1" customWidth="1"/>
    <col min="497" max="703" width="9.109375" style="1"/>
    <col min="704" max="705" width="4.6640625" style="1" customWidth="1"/>
    <col min="706" max="706" width="7.33203125" style="1" customWidth="1"/>
    <col min="707" max="707" width="0" style="1" hidden="1" customWidth="1"/>
    <col min="708" max="708" width="61.6640625" style="1" customWidth="1"/>
    <col min="709" max="711" width="0" style="1" hidden="1" customWidth="1"/>
    <col min="712" max="752" width="14.6640625" style="1" customWidth="1"/>
    <col min="753" max="959" width="9.109375" style="1"/>
    <col min="960" max="961" width="4.6640625" style="1" customWidth="1"/>
    <col min="962" max="962" width="7.33203125" style="1" customWidth="1"/>
    <col min="963" max="963" width="0" style="1" hidden="1" customWidth="1"/>
    <col min="964" max="964" width="61.6640625" style="1" customWidth="1"/>
    <col min="965" max="967" width="0" style="1" hidden="1" customWidth="1"/>
    <col min="968" max="1008" width="14.6640625" style="1" customWidth="1"/>
    <col min="1009" max="1215" width="9.109375" style="1"/>
    <col min="1216" max="1217" width="4.6640625" style="1" customWidth="1"/>
    <col min="1218" max="1218" width="7.33203125" style="1" customWidth="1"/>
    <col min="1219" max="1219" width="0" style="1" hidden="1" customWidth="1"/>
    <col min="1220" max="1220" width="61.6640625" style="1" customWidth="1"/>
    <col min="1221" max="1223" width="0" style="1" hidden="1" customWidth="1"/>
    <col min="1224" max="1264" width="14.6640625" style="1" customWidth="1"/>
    <col min="1265" max="1471" width="9.109375" style="1"/>
    <col min="1472" max="1473" width="4.6640625" style="1" customWidth="1"/>
    <col min="1474" max="1474" width="7.33203125" style="1" customWidth="1"/>
    <col min="1475" max="1475" width="0" style="1" hidden="1" customWidth="1"/>
    <col min="1476" max="1476" width="61.6640625" style="1" customWidth="1"/>
    <col min="1477" max="1479" width="0" style="1" hidden="1" customWidth="1"/>
    <col min="1480" max="1520" width="14.6640625" style="1" customWidth="1"/>
    <col min="1521" max="1727" width="9.109375" style="1"/>
    <col min="1728" max="1729" width="4.6640625" style="1" customWidth="1"/>
    <col min="1730" max="1730" width="7.33203125" style="1" customWidth="1"/>
    <col min="1731" max="1731" width="0" style="1" hidden="1" customWidth="1"/>
    <col min="1732" max="1732" width="61.6640625" style="1" customWidth="1"/>
    <col min="1733" max="1735" width="0" style="1" hidden="1" customWidth="1"/>
    <col min="1736" max="1776" width="14.6640625" style="1" customWidth="1"/>
    <col min="1777" max="1983" width="9.109375" style="1"/>
    <col min="1984" max="1985" width="4.6640625" style="1" customWidth="1"/>
    <col min="1986" max="1986" width="7.33203125" style="1" customWidth="1"/>
    <col min="1987" max="1987" width="0" style="1" hidden="1" customWidth="1"/>
    <col min="1988" max="1988" width="61.6640625" style="1" customWidth="1"/>
    <col min="1989" max="1991" width="0" style="1" hidden="1" customWidth="1"/>
    <col min="1992" max="2032" width="14.6640625" style="1" customWidth="1"/>
    <col min="2033" max="2239" width="9.109375" style="1"/>
    <col min="2240" max="2241" width="4.6640625" style="1" customWidth="1"/>
    <col min="2242" max="2242" width="7.33203125" style="1" customWidth="1"/>
    <col min="2243" max="2243" width="0" style="1" hidden="1" customWidth="1"/>
    <col min="2244" max="2244" width="61.6640625" style="1" customWidth="1"/>
    <col min="2245" max="2247" width="0" style="1" hidden="1" customWidth="1"/>
    <col min="2248" max="2288" width="14.6640625" style="1" customWidth="1"/>
    <col min="2289" max="2495" width="9.109375" style="1"/>
    <col min="2496" max="2497" width="4.6640625" style="1" customWidth="1"/>
    <col min="2498" max="2498" width="7.33203125" style="1" customWidth="1"/>
    <col min="2499" max="2499" width="0" style="1" hidden="1" customWidth="1"/>
    <col min="2500" max="2500" width="61.6640625" style="1" customWidth="1"/>
    <col min="2501" max="2503" width="0" style="1" hidden="1" customWidth="1"/>
    <col min="2504" max="2544" width="14.6640625" style="1" customWidth="1"/>
    <col min="2545" max="2751" width="9.109375" style="1"/>
    <col min="2752" max="2753" width="4.6640625" style="1" customWidth="1"/>
    <col min="2754" max="2754" width="7.33203125" style="1" customWidth="1"/>
    <col min="2755" max="2755" width="0" style="1" hidden="1" customWidth="1"/>
    <col min="2756" max="2756" width="61.6640625" style="1" customWidth="1"/>
    <col min="2757" max="2759" width="0" style="1" hidden="1" customWidth="1"/>
    <col min="2760" max="2800" width="14.6640625" style="1" customWidth="1"/>
    <col min="2801" max="3007" width="9.109375" style="1"/>
    <col min="3008" max="3009" width="4.6640625" style="1" customWidth="1"/>
    <col min="3010" max="3010" width="7.33203125" style="1" customWidth="1"/>
    <col min="3011" max="3011" width="0" style="1" hidden="1" customWidth="1"/>
    <col min="3012" max="3012" width="61.6640625" style="1" customWidth="1"/>
    <col min="3013" max="3015" width="0" style="1" hidden="1" customWidth="1"/>
    <col min="3016" max="3056" width="14.6640625" style="1" customWidth="1"/>
    <col min="3057" max="3263" width="9.109375" style="1"/>
    <col min="3264" max="3265" width="4.6640625" style="1" customWidth="1"/>
    <col min="3266" max="3266" width="7.33203125" style="1" customWidth="1"/>
    <col min="3267" max="3267" width="0" style="1" hidden="1" customWidth="1"/>
    <col min="3268" max="3268" width="61.6640625" style="1" customWidth="1"/>
    <col min="3269" max="3271" width="0" style="1" hidden="1" customWidth="1"/>
    <col min="3272" max="3312" width="14.6640625" style="1" customWidth="1"/>
    <col min="3313" max="3519" width="9.109375" style="1"/>
    <col min="3520" max="3521" width="4.6640625" style="1" customWidth="1"/>
    <col min="3522" max="3522" width="7.33203125" style="1" customWidth="1"/>
    <col min="3523" max="3523" width="0" style="1" hidden="1" customWidth="1"/>
    <col min="3524" max="3524" width="61.6640625" style="1" customWidth="1"/>
    <col min="3525" max="3527" width="0" style="1" hidden="1" customWidth="1"/>
    <col min="3528" max="3568" width="14.6640625" style="1" customWidth="1"/>
    <col min="3569" max="3775" width="9.109375" style="1"/>
    <col min="3776" max="3777" width="4.6640625" style="1" customWidth="1"/>
    <col min="3778" max="3778" width="7.33203125" style="1" customWidth="1"/>
    <col min="3779" max="3779" width="0" style="1" hidden="1" customWidth="1"/>
    <col min="3780" max="3780" width="61.6640625" style="1" customWidth="1"/>
    <col min="3781" max="3783" width="0" style="1" hidden="1" customWidth="1"/>
    <col min="3784" max="3824" width="14.6640625" style="1" customWidth="1"/>
    <col min="3825" max="4031" width="9.109375" style="1"/>
    <col min="4032" max="4033" width="4.6640625" style="1" customWidth="1"/>
    <col min="4034" max="4034" width="7.33203125" style="1" customWidth="1"/>
    <col min="4035" max="4035" width="0" style="1" hidden="1" customWidth="1"/>
    <col min="4036" max="4036" width="61.6640625" style="1" customWidth="1"/>
    <col min="4037" max="4039" width="0" style="1" hidden="1" customWidth="1"/>
    <col min="4040" max="4080" width="14.6640625" style="1" customWidth="1"/>
    <col min="4081" max="4287" width="9.109375" style="1"/>
    <col min="4288" max="4289" width="4.6640625" style="1" customWidth="1"/>
    <col min="4290" max="4290" width="7.33203125" style="1" customWidth="1"/>
    <col min="4291" max="4291" width="0" style="1" hidden="1" customWidth="1"/>
    <col min="4292" max="4292" width="61.6640625" style="1" customWidth="1"/>
    <col min="4293" max="4295" width="0" style="1" hidden="1" customWidth="1"/>
    <col min="4296" max="4336" width="14.6640625" style="1" customWidth="1"/>
    <col min="4337" max="4543" width="9.109375" style="1"/>
    <col min="4544" max="4545" width="4.6640625" style="1" customWidth="1"/>
    <col min="4546" max="4546" width="7.33203125" style="1" customWidth="1"/>
    <col min="4547" max="4547" width="0" style="1" hidden="1" customWidth="1"/>
    <col min="4548" max="4548" width="61.6640625" style="1" customWidth="1"/>
    <col min="4549" max="4551" width="0" style="1" hidden="1" customWidth="1"/>
    <col min="4552" max="4592" width="14.6640625" style="1" customWidth="1"/>
    <col min="4593" max="4799" width="9.109375" style="1"/>
    <col min="4800" max="4801" width="4.6640625" style="1" customWidth="1"/>
    <col min="4802" max="4802" width="7.33203125" style="1" customWidth="1"/>
    <col min="4803" max="4803" width="0" style="1" hidden="1" customWidth="1"/>
    <col min="4804" max="4804" width="61.6640625" style="1" customWidth="1"/>
    <col min="4805" max="4807" width="0" style="1" hidden="1" customWidth="1"/>
    <col min="4808" max="4848" width="14.6640625" style="1" customWidth="1"/>
    <col min="4849" max="5055" width="9.109375" style="1"/>
    <col min="5056" max="5057" width="4.6640625" style="1" customWidth="1"/>
    <col min="5058" max="5058" width="7.33203125" style="1" customWidth="1"/>
    <col min="5059" max="5059" width="0" style="1" hidden="1" customWidth="1"/>
    <col min="5060" max="5060" width="61.6640625" style="1" customWidth="1"/>
    <col min="5061" max="5063" width="0" style="1" hidden="1" customWidth="1"/>
    <col min="5064" max="5104" width="14.6640625" style="1" customWidth="1"/>
    <col min="5105" max="5311" width="9.109375" style="1"/>
    <col min="5312" max="5313" width="4.6640625" style="1" customWidth="1"/>
    <col min="5314" max="5314" width="7.33203125" style="1" customWidth="1"/>
    <col min="5315" max="5315" width="0" style="1" hidden="1" customWidth="1"/>
    <col min="5316" max="5316" width="61.6640625" style="1" customWidth="1"/>
    <col min="5317" max="5319" width="0" style="1" hidden="1" customWidth="1"/>
    <col min="5320" max="5360" width="14.6640625" style="1" customWidth="1"/>
    <col min="5361" max="5567" width="9.109375" style="1"/>
    <col min="5568" max="5569" width="4.6640625" style="1" customWidth="1"/>
    <col min="5570" max="5570" width="7.33203125" style="1" customWidth="1"/>
    <col min="5571" max="5571" width="0" style="1" hidden="1" customWidth="1"/>
    <col min="5572" max="5572" width="61.6640625" style="1" customWidth="1"/>
    <col min="5573" max="5575" width="0" style="1" hidden="1" customWidth="1"/>
    <col min="5576" max="5616" width="14.6640625" style="1" customWidth="1"/>
    <col min="5617" max="5823" width="9.109375" style="1"/>
    <col min="5824" max="5825" width="4.6640625" style="1" customWidth="1"/>
    <col min="5826" max="5826" width="7.33203125" style="1" customWidth="1"/>
    <col min="5827" max="5827" width="0" style="1" hidden="1" customWidth="1"/>
    <col min="5828" max="5828" width="61.6640625" style="1" customWidth="1"/>
    <col min="5829" max="5831" width="0" style="1" hidden="1" customWidth="1"/>
    <col min="5832" max="5872" width="14.6640625" style="1" customWidth="1"/>
    <col min="5873" max="6079" width="9.109375" style="1"/>
    <col min="6080" max="6081" width="4.6640625" style="1" customWidth="1"/>
    <col min="6082" max="6082" width="7.33203125" style="1" customWidth="1"/>
    <col min="6083" max="6083" width="0" style="1" hidden="1" customWidth="1"/>
    <col min="6084" max="6084" width="61.6640625" style="1" customWidth="1"/>
    <col min="6085" max="6087" width="0" style="1" hidden="1" customWidth="1"/>
    <col min="6088" max="6128" width="14.6640625" style="1" customWidth="1"/>
    <col min="6129" max="6335" width="9.109375" style="1"/>
    <col min="6336" max="6337" width="4.6640625" style="1" customWidth="1"/>
    <col min="6338" max="6338" width="7.33203125" style="1" customWidth="1"/>
    <col min="6339" max="6339" width="0" style="1" hidden="1" customWidth="1"/>
    <col min="6340" max="6340" width="61.6640625" style="1" customWidth="1"/>
    <col min="6341" max="6343" width="0" style="1" hidden="1" customWidth="1"/>
    <col min="6344" max="6384" width="14.6640625" style="1" customWidth="1"/>
    <col min="6385" max="6591" width="9.109375" style="1"/>
    <col min="6592" max="6593" width="4.6640625" style="1" customWidth="1"/>
    <col min="6594" max="6594" width="7.33203125" style="1" customWidth="1"/>
    <col min="6595" max="6595" width="0" style="1" hidden="1" customWidth="1"/>
    <col min="6596" max="6596" width="61.6640625" style="1" customWidth="1"/>
    <col min="6597" max="6599" width="0" style="1" hidden="1" customWidth="1"/>
    <col min="6600" max="6640" width="14.6640625" style="1" customWidth="1"/>
    <col min="6641" max="6847" width="9.109375" style="1"/>
    <col min="6848" max="6849" width="4.6640625" style="1" customWidth="1"/>
    <col min="6850" max="6850" width="7.33203125" style="1" customWidth="1"/>
    <col min="6851" max="6851" width="0" style="1" hidden="1" customWidth="1"/>
    <col min="6852" max="6852" width="61.6640625" style="1" customWidth="1"/>
    <col min="6853" max="6855" width="0" style="1" hidden="1" customWidth="1"/>
    <col min="6856" max="6896" width="14.6640625" style="1" customWidth="1"/>
    <col min="6897" max="7103" width="9.109375" style="1"/>
    <col min="7104" max="7105" width="4.6640625" style="1" customWidth="1"/>
    <col min="7106" max="7106" width="7.33203125" style="1" customWidth="1"/>
    <col min="7107" max="7107" width="0" style="1" hidden="1" customWidth="1"/>
    <col min="7108" max="7108" width="61.6640625" style="1" customWidth="1"/>
    <col min="7109" max="7111" width="0" style="1" hidden="1" customWidth="1"/>
    <col min="7112" max="7152" width="14.6640625" style="1" customWidth="1"/>
    <col min="7153" max="7359" width="9.109375" style="1"/>
    <col min="7360" max="7361" width="4.6640625" style="1" customWidth="1"/>
    <col min="7362" max="7362" width="7.33203125" style="1" customWidth="1"/>
    <col min="7363" max="7363" width="0" style="1" hidden="1" customWidth="1"/>
    <col min="7364" max="7364" width="61.6640625" style="1" customWidth="1"/>
    <col min="7365" max="7367" width="0" style="1" hidden="1" customWidth="1"/>
    <col min="7368" max="7408" width="14.6640625" style="1" customWidth="1"/>
    <col min="7409" max="7615" width="9.109375" style="1"/>
    <col min="7616" max="7617" width="4.6640625" style="1" customWidth="1"/>
    <col min="7618" max="7618" width="7.33203125" style="1" customWidth="1"/>
    <col min="7619" max="7619" width="0" style="1" hidden="1" customWidth="1"/>
    <col min="7620" max="7620" width="61.6640625" style="1" customWidth="1"/>
    <col min="7621" max="7623" width="0" style="1" hidden="1" customWidth="1"/>
    <col min="7624" max="7664" width="14.6640625" style="1" customWidth="1"/>
    <col min="7665" max="7871" width="9.109375" style="1"/>
    <col min="7872" max="7873" width="4.6640625" style="1" customWidth="1"/>
    <col min="7874" max="7874" width="7.33203125" style="1" customWidth="1"/>
    <col min="7875" max="7875" width="0" style="1" hidden="1" customWidth="1"/>
    <col min="7876" max="7876" width="61.6640625" style="1" customWidth="1"/>
    <col min="7877" max="7879" width="0" style="1" hidden="1" customWidth="1"/>
    <col min="7880" max="7920" width="14.6640625" style="1" customWidth="1"/>
    <col min="7921" max="8127" width="9.109375" style="1"/>
    <col min="8128" max="8129" width="4.6640625" style="1" customWidth="1"/>
    <col min="8130" max="8130" width="7.33203125" style="1" customWidth="1"/>
    <col min="8131" max="8131" width="0" style="1" hidden="1" customWidth="1"/>
    <col min="8132" max="8132" width="61.6640625" style="1" customWidth="1"/>
    <col min="8133" max="8135" width="0" style="1" hidden="1" customWidth="1"/>
    <col min="8136" max="8176" width="14.6640625" style="1" customWidth="1"/>
    <col min="8177" max="8383" width="9.109375" style="1"/>
    <col min="8384" max="8385" width="4.6640625" style="1" customWidth="1"/>
    <col min="8386" max="8386" width="7.33203125" style="1" customWidth="1"/>
    <col min="8387" max="8387" width="0" style="1" hidden="1" customWidth="1"/>
    <col min="8388" max="8388" width="61.6640625" style="1" customWidth="1"/>
    <col min="8389" max="8391" width="0" style="1" hidden="1" customWidth="1"/>
    <col min="8392" max="8432" width="14.6640625" style="1" customWidth="1"/>
    <col min="8433" max="8639" width="9.109375" style="1"/>
    <col min="8640" max="8641" width="4.6640625" style="1" customWidth="1"/>
    <col min="8642" max="8642" width="7.33203125" style="1" customWidth="1"/>
    <col min="8643" max="8643" width="0" style="1" hidden="1" customWidth="1"/>
    <col min="8644" max="8644" width="61.6640625" style="1" customWidth="1"/>
    <col min="8645" max="8647" width="0" style="1" hidden="1" customWidth="1"/>
    <col min="8648" max="8688" width="14.6640625" style="1" customWidth="1"/>
    <col min="8689" max="8895" width="9.109375" style="1"/>
    <col min="8896" max="8897" width="4.6640625" style="1" customWidth="1"/>
    <col min="8898" max="8898" width="7.33203125" style="1" customWidth="1"/>
    <col min="8899" max="8899" width="0" style="1" hidden="1" customWidth="1"/>
    <col min="8900" max="8900" width="61.6640625" style="1" customWidth="1"/>
    <col min="8901" max="8903" width="0" style="1" hidden="1" customWidth="1"/>
    <col min="8904" max="8944" width="14.6640625" style="1" customWidth="1"/>
    <col min="8945" max="9151" width="9.109375" style="1"/>
    <col min="9152" max="9153" width="4.6640625" style="1" customWidth="1"/>
    <col min="9154" max="9154" width="7.33203125" style="1" customWidth="1"/>
    <col min="9155" max="9155" width="0" style="1" hidden="1" customWidth="1"/>
    <col min="9156" max="9156" width="61.6640625" style="1" customWidth="1"/>
    <col min="9157" max="9159" width="0" style="1" hidden="1" customWidth="1"/>
    <col min="9160" max="9200" width="14.6640625" style="1" customWidth="1"/>
    <col min="9201" max="9407" width="9.109375" style="1"/>
    <col min="9408" max="9409" width="4.6640625" style="1" customWidth="1"/>
    <col min="9410" max="9410" width="7.33203125" style="1" customWidth="1"/>
    <col min="9411" max="9411" width="0" style="1" hidden="1" customWidth="1"/>
    <col min="9412" max="9412" width="61.6640625" style="1" customWidth="1"/>
    <col min="9413" max="9415" width="0" style="1" hidden="1" customWidth="1"/>
    <col min="9416" max="9456" width="14.6640625" style="1" customWidth="1"/>
    <col min="9457" max="9663" width="9.109375" style="1"/>
    <col min="9664" max="9665" width="4.6640625" style="1" customWidth="1"/>
    <col min="9666" max="9666" width="7.33203125" style="1" customWidth="1"/>
    <col min="9667" max="9667" width="0" style="1" hidden="1" customWidth="1"/>
    <col min="9668" max="9668" width="61.6640625" style="1" customWidth="1"/>
    <col min="9669" max="9671" width="0" style="1" hidden="1" customWidth="1"/>
    <col min="9672" max="9712" width="14.6640625" style="1" customWidth="1"/>
    <col min="9713" max="9919" width="9.109375" style="1"/>
    <col min="9920" max="9921" width="4.6640625" style="1" customWidth="1"/>
    <col min="9922" max="9922" width="7.33203125" style="1" customWidth="1"/>
    <col min="9923" max="9923" width="0" style="1" hidden="1" customWidth="1"/>
    <col min="9924" max="9924" width="61.6640625" style="1" customWidth="1"/>
    <col min="9925" max="9927" width="0" style="1" hidden="1" customWidth="1"/>
    <col min="9928" max="9968" width="14.6640625" style="1" customWidth="1"/>
    <col min="9969" max="10175" width="9.109375" style="1"/>
    <col min="10176" max="10177" width="4.6640625" style="1" customWidth="1"/>
    <col min="10178" max="10178" width="7.33203125" style="1" customWidth="1"/>
    <col min="10179" max="10179" width="0" style="1" hidden="1" customWidth="1"/>
    <col min="10180" max="10180" width="61.6640625" style="1" customWidth="1"/>
    <col min="10181" max="10183" width="0" style="1" hidden="1" customWidth="1"/>
    <col min="10184" max="10224" width="14.6640625" style="1" customWidth="1"/>
    <col min="10225" max="10431" width="9.109375" style="1"/>
    <col min="10432" max="10433" width="4.6640625" style="1" customWidth="1"/>
    <col min="10434" max="10434" width="7.33203125" style="1" customWidth="1"/>
    <col min="10435" max="10435" width="0" style="1" hidden="1" customWidth="1"/>
    <col min="10436" max="10436" width="61.6640625" style="1" customWidth="1"/>
    <col min="10437" max="10439" width="0" style="1" hidden="1" customWidth="1"/>
    <col min="10440" max="10480" width="14.6640625" style="1" customWidth="1"/>
    <col min="10481" max="10687" width="9.109375" style="1"/>
    <col min="10688" max="10689" width="4.6640625" style="1" customWidth="1"/>
    <col min="10690" max="10690" width="7.33203125" style="1" customWidth="1"/>
    <col min="10691" max="10691" width="0" style="1" hidden="1" customWidth="1"/>
    <col min="10692" max="10692" width="61.6640625" style="1" customWidth="1"/>
    <col min="10693" max="10695" width="0" style="1" hidden="1" customWidth="1"/>
    <col min="10696" max="10736" width="14.6640625" style="1" customWidth="1"/>
    <col min="10737" max="10943" width="9.109375" style="1"/>
    <col min="10944" max="10945" width="4.6640625" style="1" customWidth="1"/>
    <col min="10946" max="10946" width="7.33203125" style="1" customWidth="1"/>
    <col min="10947" max="10947" width="0" style="1" hidden="1" customWidth="1"/>
    <col min="10948" max="10948" width="61.6640625" style="1" customWidth="1"/>
    <col min="10949" max="10951" width="0" style="1" hidden="1" customWidth="1"/>
    <col min="10952" max="10992" width="14.6640625" style="1" customWidth="1"/>
    <col min="10993" max="11199" width="9.109375" style="1"/>
    <col min="11200" max="11201" width="4.6640625" style="1" customWidth="1"/>
    <col min="11202" max="11202" width="7.33203125" style="1" customWidth="1"/>
    <col min="11203" max="11203" width="0" style="1" hidden="1" customWidth="1"/>
    <col min="11204" max="11204" width="61.6640625" style="1" customWidth="1"/>
    <col min="11205" max="11207" width="0" style="1" hidden="1" customWidth="1"/>
    <col min="11208" max="11248" width="14.6640625" style="1" customWidth="1"/>
    <col min="11249" max="11455" width="9.109375" style="1"/>
    <col min="11456" max="11457" width="4.6640625" style="1" customWidth="1"/>
    <col min="11458" max="11458" width="7.33203125" style="1" customWidth="1"/>
    <col min="11459" max="11459" width="0" style="1" hidden="1" customWidth="1"/>
    <col min="11460" max="11460" width="61.6640625" style="1" customWidth="1"/>
    <col min="11461" max="11463" width="0" style="1" hidden="1" customWidth="1"/>
    <col min="11464" max="11504" width="14.6640625" style="1" customWidth="1"/>
    <col min="11505" max="11711" width="9.109375" style="1"/>
    <col min="11712" max="11713" width="4.6640625" style="1" customWidth="1"/>
    <col min="11714" max="11714" width="7.33203125" style="1" customWidth="1"/>
    <col min="11715" max="11715" width="0" style="1" hidden="1" customWidth="1"/>
    <col min="11716" max="11716" width="61.6640625" style="1" customWidth="1"/>
    <col min="11717" max="11719" width="0" style="1" hidden="1" customWidth="1"/>
    <col min="11720" max="11760" width="14.6640625" style="1" customWidth="1"/>
    <col min="11761" max="11967" width="9.109375" style="1"/>
    <col min="11968" max="11969" width="4.6640625" style="1" customWidth="1"/>
    <col min="11970" max="11970" width="7.33203125" style="1" customWidth="1"/>
    <col min="11971" max="11971" width="0" style="1" hidden="1" customWidth="1"/>
    <col min="11972" max="11972" width="61.6640625" style="1" customWidth="1"/>
    <col min="11973" max="11975" width="0" style="1" hidden="1" customWidth="1"/>
    <col min="11976" max="12016" width="14.6640625" style="1" customWidth="1"/>
    <col min="12017" max="12223" width="9.109375" style="1"/>
    <col min="12224" max="12225" width="4.6640625" style="1" customWidth="1"/>
    <col min="12226" max="12226" width="7.33203125" style="1" customWidth="1"/>
    <col min="12227" max="12227" width="0" style="1" hidden="1" customWidth="1"/>
    <col min="12228" max="12228" width="61.6640625" style="1" customWidth="1"/>
    <col min="12229" max="12231" width="0" style="1" hidden="1" customWidth="1"/>
    <col min="12232" max="12272" width="14.6640625" style="1" customWidth="1"/>
    <col min="12273" max="12479" width="9.109375" style="1"/>
    <col min="12480" max="12481" width="4.6640625" style="1" customWidth="1"/>
    <col min="12482" max="12482" width="7.33203125" style="1" customWidth="1"/>
    <col min="12483" max="12483" width="0" style="1" hidden="1" customWidth="1"/>
    <col min="12484" max="12484" width="61.6640625" style="1" customWidth="1"/>
    <col min="12485" max="12487" width="0" style="1" hidden="1" customWidth="1"/>
    <col min="12488" max="12528" width="14.6640625" style="1" customWidth="1"/>
    <col min="12529" max="12735" width="9.109375" style="1"/>
    <col min="12736" max="12737" width="4.6640625" style="1" customWidth="1"/>
    <col min="12738" max="12738" width="7.33203125" style="1" customWidth="1"/>
    <col min="12739" max="12739" width="0" style="1" hidden="1" customWidth="1"/>
    <col min="12740" max="12740" width="61.6640625" style="1" customWidth="1"/>
    <col min="12741" max="12743" width="0" style="1" hidden="1" customWidth="1"/>
    <col min="12744" max="12784" width="14.6640625" style="1" customWidth="1"/>
    <col min="12785" max="12991" width="9.109375" style="1"/>
    <col min="12992" max="12993" width="4.6640625" style="1" customWidth="1"/>
    <col min="12994" max="12994" width="7.33203125" style="1" customWidth="1"/>
    <col min="12995" max="12995" width="0" style="1" hidden="1" customWidth="1"/>
    <col min="12996" max="12996" width="61.6640625" style="1" customWidth="1"/>
    <col min="12997" max="12999" width="0" style="1" hidden="1" customWidth="1"/>
    <col min="13000" max="13040" width="14.6640625" style="1" customWidth="1"/>
    <col min="13041" max="13247" width="9.109375" style="1"/>
    <col min="13248" max="13249" width="4.6640625" style="1" customWidth="1"/>
    <col min="13250" max="13250" width="7.33203125" style="1" customWidth="1"/>
    <col min="13251" max="13251" width="0" style="1" hidden="1" customWidth="1"/>
    <col min="13252" max="13252" width="61.6640625" style="1" customWidth="1"/>
    <col min="13253" max="13255" width="0" style="1" hidden="1" customWidth="1"/>
    <col min="13256" max="13296" width="14.6640625" style="1" customWidth="1"/>
    <col min="13297" max="13503" width="9.109375" style="1"/>
    <col min="13504" max="13505" width="4.6640625" style="1" customWidth="1"/>
    <col min="13506" max="13506" width="7.33203125" style="1" customWidth="1"/>
    <col min="13507" max="13507" width="0" style="1" hidden="1" customWidth="1"/>
    <col min="13508" max="13508" width="61.6640625" style="1" customWidth="1"/>
    <col min="13509" max="13511" width="0" style="1" hidden="1" customWidth="1"/>
    <col min="13512" max="13552" width="14.6640625" style="1" customWidth="1"/>
    <col min="13553" max="13759" width="9.109375" style="1"/>
    <col min="13760" max="13761" width="4.6640625" style="1" customWidth="1"/>
    <col min="13762" max="13762" width="7.33203125" style="1" customWidth="1"/>
    <col min="13763" max="13763" width="0" style="1" hidden="1" customWidth="1"/>
    <col min="13764" max="13764" width="61.6640625" style="1" customWidth="1"/>
    <col min="13765" max="13767" width="0" style="1" hidden="1" customWidth="1"/>
    <col min="13768" max="13808" width="14.6640625" style="1" customWidth="1"/>
    <col min="13809" max="14015" width="9.109375" style="1"/>
    <col min="14016" max="14017" width="4.6640625" style="1" customWidth="1"/>
    <col min="14018" max="14018" width="7.33203125" style="1" customWidth="1"/>
    <col min="14019" max="14019" width="0" style="1" hidden="1" customWidth="1"/>
    <col min="14020" max="14020" width="61.6640625" style="1" customWidth="1"/>
    <col min="14021" max="14023" width="0" style="1" hidden="1" customWidth="1"/>
    <col min="14024" max="14064" width="14.6640625" style="1" customWidth="1"/>
    <col min="14065" max="14271" width="9.109375" style="1"/>
    <col min="14272" max="14273" width="4.6640625" style="1" customWidth="1"/>
    <col min="14274" max="14274" width="7.33203125" style="1" customWidth="1"/>
    <col min="14275" max="14275" width="0" style="1" hidden="1" customWidth="1"/>
    <col min="14276" max="14276" width="61.6640625" style="1" customWidth="1"/>
    <col min="14277" max="14279" width="0" style="1" hidden="1" customWidth="1"/>
    <col min="14280" max="14320" width="14.6640625" style="1" customWidth="1"/>
    <col min="14321" max="14527" width="9.109375" style="1"/>
    <col min="14528" max="14529" width="4.6640625" style="1" customWidth="1"/>
    <col min="14530" max="14530" width="7.33203125" style="1" customWidth="1"/>
    <col min="14531" max="14531" width="0" style="1" hidden="1" customWidth="1"/>
    <col min="14532" max="14532" width="61.6640625" style="1" customWidth="1"/>
    <col min="14533" max="14535" width="0" style="1" hidden="1" customWidth="1"/>
    <col min="14536" max="14576" width="14.6640625" style="1" customWidth="1"/>
    <col min="14577" max="14783" width="9.109375" style="1"/>
    <col min="14784" max="14785" width="4.6640625" style="1" customWidth="1"/>
    <col min="14786" max="14786" width="7.33203125" style="1" customWidth="1"/>
    <col min="14787" max="14787" width="0" style="1" hidden="1" customWidth="1"/>
    <col min="14788" max="14788" width="61.6640625" style="1" customWidth="1"/>
    <col min="14789" max="14791" width="0" style="1" hidden="1" customWidth="1"/>
    <col min="14792" max="14832" width="14.6640625" style="1" customWidth="1"/>
    <col min="14833" max="15039" width="9.109375" style="1"/>
    <col min="15040" max="15041" width="4.6640625" style="1" customWidth="1"/>
    <col min="15042" max="15042" width="7.33203125" style="1" customWidth="1"/>
    <col min="15043" max="15043" width="0" style="1" hidden="1" customWidth="1"/>
    <col min="15044" max="15044" width="61.6640625" style="1" customWidth="1"/>
    <col min="15045" max="15047" width="0" style="1" hidden="1" customWidth="1"/>
    <col min="15048" max="15088" width="14.6640625" style="1" customWidth="1"/>
    <col min="15089" max="15295" width="9.109375" style="1"/>
    <col min="15296" max="15297" width="4.6640625" style="1" customWidth="1"/>
    <col min="15298" max="15298" width="7.33203125" style="1" customWidth="1"/>
    <col min="15299" max="15299" width="0" style="1" hidden="1" customWidth="1"/>
    <col min="15300" max="15300" width="61.6640625" style="1" customWidth="1"/>
    <col min="15301" max="15303" width="0" style="1" hidden="1" customWidth="1"/>
    <col min="15304" max="15344" width="14.6640625" style="1" customWidth="1"/>
    <col min="15345" max="15551" width="9.109375" style="1"/>
    <col min="15552" max="15553" width="4.6640625" style="1" customWidth="1"/>
    <col min="15554" max="15554" width="7.33203125" style="1" customWidth="1"/>
    <col min="15555" max="15555" width="0" style="1" hidden="1" customWidth="1"/>
    <col min="15556" max="15556" width="61.6640625" style="1" customWidth="1"/>
    <col min="15557" max="15559" width="0" style="1" hidden="1" customWidth="1"/>
    <col min="15560" max="15600" width="14.6640625" style="1" customWidth="1"/>
    <col min="15601" max="15807" width="9.109375" style="1"/>
    <col min="15808" max="15809" width="4.6640625" style="1" customWidth="1"/>
    <col min="15810" max="15810" width="7.33203125" style="1" customWidth="1"/>
    <col min="15811" max="15811" width="0" style="1" hidden="1" customWidth="1"/>
    <col min="15812" max="15812" width="61.6640625" style="1" customWidth="1"/>
    <col min="15813" max="15815" width="0" style="1" hidden="1" customWidth="1"/>
    <col min="15816" max="15856" width="14.6640625" style="1" customWidth="1"/>
    <col min="15857" max="16063" width="9.109375" style="1"/>
    <col min="16064" max="16065" width="4.6640625" style="1" customWidth="1"/>
    <col min="16066" max="16066" width="7.33203125" style="1" customWidth="1"/>
    <col min="16067" max="16067" width="0" style="1" hidden="1" customWidth="1"/>
    <col min="16068" max="16068" width="61.6640625" style="1" customWidth="1"/>
    <col min="16069" max="16071" width="0" style="1" hidden="1" customWidth="1"/>
    <col min="16072" max="16112" width="14.6640625" style="1" customWidth="1"/>
    <col min="16113" max="16330" width="9.109375" style="1"/>
    <col min="16331" max="16377" width="8.88671875" style="1" customWidth="1"/>
    <col min="16378" max="16384" width="9.109375" style="1"/>
  </cols>
  <sheetData>
    <row r="1" spans="1:14">
      <c r="B1" s="111"/>
      <c r="C1" s="114">
        <v>9</v>
      </c>
      <c r="H1" s="113"/>
      <c r="N1" s="160" t="s">
        <v>6728</v>
      </c>
    </row>
    <row r="2" spans="1:14" collapsed="1">
      <c r="C2" s="112">
        <v>1</v>
      </c>
    </row>
    <row r="3" spans="1:14" hidden="1" outlineLevel="1">
      <c r="B3" s="111"/>
      <c r="F3" s="123" t="s">
        <v>174</v>
      </c>
      <c r="G3" s="125">
        <v>2</v>
      </c>
    </row>
    <row r="4" spans="1:14" hidden="1" outlineLevel="1">
      <c r="B4" s="111"/>
      <c r="F4" s="123" t="s">
        <v>173</v>
      </c>
      <c r="G4" s="124">
        <v>1000000</v>
      </c>
      <c r="H4" t="str">
        <f>+IF(skaluj=1,"(w zł)",IF(skaluj=1000,"(w tys. zł)",IF(skaluj=1000000,"(w mln zł)",IF(skaluj=1000000000,"(w mld zł)",+"skala: "&amp;TEXT(skaluj,"0 00")&amp;" zł"))))</f>
        <v>(w mln zł)</v>
      </c>
    </row>
    <row r="5" spans="1:14" hidden="1" outlineLevel="1">
      <c r="B5" s="111"/>
      <c r="F5" s="123" t="s">
        <v>172</v>
      </c>
      <c r="G5" s="124">
        <v>2</v>
      </c>
    </row>
    <row r="6" spans="1:14">
      <c r="B6" s="111"/>
    </row>
    <row r="7" spans="1:14">
      <c r="B7" s="110"/>
      <c r="C7" s="110"/>
      <c r="D7" s="145" t="s">
        <v>2762</v>
      </c>
      <c r="E7" s="109"/>
      <c r="F7" s="109"/>
      <c r="G7" s="109"/>
      <c r="H7" s="144" t="str">
        <f>+H4</f>
        <v>(w mln zł)</v>
      </c>
    </row>
    <row r="8" spans="1:14">
      <c r="D8" s="146" t="str">
        <f>+INDEX(Parametry!$B$30:$B$40,'Tab_1 Zbiorczo'!$C$1)&amp;" z województwa: "&amp;INDEX(Parametry!$B$10:$B$26,'Tab_1 Zbiorczo'!$C$2)</f>
        <v>Wszystkie JST (bez związków) z województwa: WSZYSTKIE</v>
      </c>
      <c r="E8" s="177" t="s">
        <v>124</v>
      </c>
      <c r="F8" s="177"/>
      <c r="G8" s="177"/>
      <c r="H8" s="177"/>
      <c r="I8" s="178" t="s">
        <v>123</v>
      </c>
      <c r="J8" s="178"/>
      <c r="K8" s="178"/>
      <c r="L8" s="178" t="s">
        <v>122</v>
      </c>
      <c r="M8" s="178"/>
      <c r="N8" s="178"/>
    </row>
    <row r="9" spans="1:14">
      <c r="B9" s="108" t="s">
        <v>120</v>
      </c>
      <c r="C9" s="107" t="s">
        <v>119</v>
      </c>
      <c r="D9" s="106" t="s">
        <v>118</v>
      </c>
      <c r="E9" s="105">
        <f>+F9-1</f>
        <v>2019</v>
      </c>
      <c r="F9" s="102">
        <f>+G9-1</f>
        <v>2020</v>
      </c>
      <c r="G9" s="102">
        <f>+H9-1</f>
        <v>2021</v>
      </c>
      <c r="H9" s="102">
        <f>+Rok</f>
        <v>2022</v>
      </c>
      <c r="I9" s="104">
        <f>+J9-1</f>
        <v>2020</v>
      </c>
      <c r="J9" s="103">
        <f>+K9-1</f>
        <v>2021</v>
      </c>
      <c r="K9" s="102">
        <f>+Rok</f>
        <v>2022</v>
      </c>
      <c r="L9" s="104">
        <f>+M9-1</f>
        <v>2020</v>
      </c>
      <c r="M9" s="103">
        <f>+N9-1</f>
        <v>2021</v>
      </c>
      <c r="N9" s="102">
        <f>+Rok</f>
        <v>2022</v>
      </c>
    </row>
    <row r="10" spans="1:14" outlineLevel="1">
      <c r="A10" s="147">
        <v>1</v>
      </c>
      <c r="B10" s="101" t="s">
        <v>117</v>
      </c>
      <c r="C10" s="100"/>
      <c r="D10" s="99" t="s">
        <v>116</v>
      </c>
      <c r="E10" s="98">
        <f>+ROUND(INDEX(Tab_N3!$M$3:$AR$11,IF('Tab_1 Zbiorczo'!$C$1=9,8,'Tab_1 Zbiorczo'!$C$1),$A10),dokladnosc)</f>
        <v>38386476</v>
      </c>
      <c r="F10" s="97">
        <f>+ROUND(INDEX(Tab_N2!$M$3:$AR$11,IF('Tab_1 Zbiorczo'!$C$1=9,8,'Tab_1 Zbiorczo'!$C$1),$A10),dokladnosc)</f>
        <v>38354173</v>
      </c>
      <c r="G10" s="97">
        <f>+ROUND(INDEX(Tab_N1!$M$3:$AR$11,IF('Tab_1 Zbiorczo'!$C$1=9,8,'Tab_1 Zbiorczo'!$C$1),$A10),dokladnosc)</f>
        <v>38162224</v>
      </c>
      <c r="H10" s="96">
        <f>+ROUND(INDEX(Tab_N0!$M$3:$AR$11,IF('Tab_1 Zbiorczo'!$C$1=9,8,'Tab_1 Zbiorczo'!$C$1),$A10),dokladnosc)</f>
        <v>37827355</v>
      </c>
      <c r="I10" s="95">
        <f t="shared" ref="I10:I36" si="0">+F10-E10</f>
        <v>-32303</v>
      </c>
      <c r="J10" s="94">
        <f t="shared" ref="J10:J36" si="1">+G10-F10</f>
        <v>-191949</v>
      </c>
      <c r="K10" s="93">
        <f t="shared" ref="K10:K36" si="2">+H10-G10</f>
        <v>-334869</v>
      </c>
      <c r="L10" s="92">
        <f t="shared" ref="L10:L36" si="3">+IF(E10&lt;&gt;0,ROUND(F10/E10*100,dokl_proc),"")</f>
        <v>99.92</v>
      </c>
      <c r="M10" s="91">
        <f t="shared" ref="M10:M36" si="4">+IF(F10&lt;&gt;0,ROUND(G10/F10*100,dokl_proc),"")</f>
        <v>99.5</v>
      </c>
      <c r="N10" s="90">
        <f t="shared" ref="N10:N36" si="5">+IF(G10&lt;&gt;0,ROUND(H10/G10*100,dokl_proc),"")</f>
        <v>99.12</v>
      </c>
    </row>
    <row r="11" spans="1:14" outlineLevel="1">
      <c r="A11" s="148">
        <v>2</v>
      </c>
      <c r="B11" s="89" t="s">
        <v>115</v>
      </c>
      <c r="C11" s="88"/>
      <c r="D11" s="87" t="s">
        <v>114</v>
      </c>
      <c r="E11" s="86">
        <f>+ROUND(INDEX(Tab_N3!$M$3:$AR$11,'Tab_1 Zbiorczo'!$C$1,$A11)/skaluj,dokladnosc)</f>
        <v>278570.49</v>
      </c>
      <c r="F11" s="85">
        <f>+ROUND(INDEX(Tab_N2!$M$3:$AR$11,'Tab_1 Zbiorczo'!$C$1,$A11)/skaluj,dokladnosc)</f>
        <v>304930.11</v>
      </c>
      <c r="G11" s="85">
        <f>+ROUND(INDEX(Tab_N1!$M$3:$AR$11,'Tab_1 Zbiorczo'!$C$1,$A11)/skaluj,dokladnosc)</f>
        <v>333409.11</v>
      </c>
      <c r="H11" s="84">
        <f>+ROUND(INDEX(Tab_N0!$M$3:$AR$11,'Tab_1 Zbiorczo'!$C$1,$A11)/skaluj,dokladnosc)</f>
        <v>345672.94</v>
      </c>
      <c r="I11" s="25">
        <f t="shared" si="0"/>
        <v>26359.619999999995</v>
      </c>
      <c r="J11" s="23">
        <f t="shared" si="1"/>
        <v>28479</v>
      </c>
      <c r="K11" s="22">
        <f t="shared" si="2"/>
        <v>12263.830000000016</v>
      </c>
      <c r="L11" s="83">
        <f t="shared" si="3"/>
        <v>109.46</v>
      </c>
      <c r="M11" s="82">
        <f t="shared" si="4"/>
        <v>109.34</v>
      </c>
      <c r="N11" s="81">
        <f t="shared" si="5"/>
        <v>103.68</v>
      </c>
    </row>
    <row r="12" spans="1:14" outlineLevel="1">
      <c r="A12" s="148">
        <f t="shared" ref="A12:A33" si="6">+A11+1</f>
        <v>3</v>
      </c>
      <c r="B12" s="80" t="s">
        <v>112</v>
      </c>
      <c r="C12" s="79"/>
      <c r="D12" s="73" t="s">
        <v>111</v>
      </c>
      <c r="E12" s="78">
        <f>+ROUND(INDEX(Tab_N3!$M$3:$AR$11,'Tab_1 Zbiorczo'!$C$1,$A12)/skaluj,dokladnosc)</f>
        <v>253381.57</v>
      </c>
      <c r="F12" s="77">
        <f>+ROUND(INDEX(Tab_N2!$M$3:$AR$11,'Tab_1 Zbiorczo'!$C$1,$A12)/skaluj,dokladnosc)</f>
        <v>271873.12</v>
      </c>
      <c r="G12" s="77">
        <f>+ROUND(INDEX(Tab_N1!$M$3:$AR$11,'Tab_1 Zbiorczo'!$C$1,$A12)/skaluj,dokladnosc)</f>
        <v>300733.42</v>
      </c>
      <c r="H12" s="76">
        <f>+ROUND(INDEX(Tab_N0!$M$3:$AR$11,'Tab_1 Zbiorczo'!$C$1,$A12)/skaluj,dokladnosc)</f>
        <v>315750.69</v>
      </c>
      <c r="I12" s="16">
        <f t="shared" si="0"/>
        <v>18491.549999999988</v>
      </c>
      <c r="J12" s="14">
        <f t="shared" si="1"/>
        <v>28860.299999999988</v>
      </c>
      <c r="K12" s="13">
        <f t="shared" si="2"/>
        <v>15017.270000000019</v>
      </c>
      <c r="L12" s="16">
        <f t="shared" si="3"/>
        <v>107.3</v>
      </c>
      <c r="M12" s="14">
        <f t="shared" si="4"/>
        <v>110.62</v>
      </c>
      <c r="N12" s="13">
        <f t="shared" si="5"/>
        <v>104.99</v>
      </c>
    </row>
    <row r="13" spans="1:14" ht="27.6" outlineLevel="1">
      <c r="A13" s="148">
        <f t="shared" si="6"/>
        <v>4</v>
      </c>
      <c r="B13" s="70" t="s">
        <v>110</v>
      </c>
      <c r="C13" s="69"/>
      <c r="D13" s="74" t="s">
        <v>109</v>
      </c>
      <c r="E13" s="53">
        <f>+ROUND(INDEX(Tab_N3!$M$3:$AR$11,'Tab_1 Zbiorczo'!$C$1,$A13)/skaluj,dokladnosc)</f>
        <v>126833.08</v>
      </c>
      <c r="F13" s="18">
        <f>+ROUND(INDEX(Tab_N2!$M$3:$AR$11,'Tab_1 Zbiorczo'!$C$1,$A13)/skaluj,dokladnosc)</f>
        <v>144191.99</v>
      </c>
      <c r="G13" s="18">
        <f>+ROUND(INDEX(Tab_N1!$M$3:$AR$11,'Tab_1 Zbiorczo'!$C$1,$A13)/skaluj,dokladnosc)</f>
        <v>154868.60999999999</v>
      </c>
      <c r="H13" s="17">
        <f>+ROUND(INDEX(Tab_N0!$M$3:$AR$11,'Tab_1 Zbiorczo'!$C$1,$A13)/skaluj,dokladnosc)</f>
        <v>153244.31</v>
      </c>
      <c r="I13" s="16">
        <f t="shared" si="0"/>
        <v>17358.909999999989</v>
      </c>
      <c r="J13" s="14">
        <f t="shared" si="1"/>
        <v>10676.619999999995</v>
      </c>
      <c r="K13" s="13">
        <f t="shared" si="2"/>
        <v>-1624.2999999999884</v>
      </c>
      <c r="L13" s="16">
        <f t="shared" si="3"/>
        <v>113.69</v>
      </c>
      <c r="M13" s="14">
        <f t="shared" si="4"/>
        <v>107.4</v>
      </c>
      <c r="N13" s="13">
        <f t="shared" si="5"/>
        <v>98.95</v>
      </c>
    </row>
    <row r="14" spans="1:14" outlineLevel="1">
      <c r="A14" s="148">
        <f t="shared" si="6"/>
        <v>5</v>
      </c>
      <c r="B14" s="70" t="s">
        <v>108</v>
      </c>
      <c r="C14" s="69"/>
      <c r="D14" s="75" t="s">
        <v>107</v>
      </c>
      <c r="E14" s="53">
        <f>+ROUND(INDEX(Tab_N3!$M$3:$AR$11,'Tab_1 Zbiorczo'!$C$1,$A14)/skaluj,dokladnosc)</f>
        <v>61477.03</v>
      </c>
      <c r="F14" s="18">
        <f>+ROUND(INDEX(Tab_N2!$M$3:$AR$11,'Tab_1 Zbiorczo'!$C$1,$A14)/skaluj,dokladnosc)</f>
        <v>66737.509999999995</v>
      </c>
      <c r="G14" s="18">
        <f>+ROUND(INDEX(Tab_N1!$M$3:$AR$11,'Tab_1 Zbiorczo'!$C$1,$A14)/skaluj,dokladnosc)</f>
        <v>78032.3</v>
      </c>
      <c r="H14" s="17">
        <f>+ROUND(INDEX(Tab_N0!$M$3:$AR$11,'Tab_1 Zbiorczo'!$C$1,$A14)/skaluj,dokladnosc)</f>
        <v>74645.399999999994</v>
      </c>
      <c r="I14" s="16">
        <f t="shared" si="0"/>
        <v>5260.4799999999959</v>
      </c>
      <c r="J14" s="14">
        <f t="shared" si="1"/>
        <v>11294.790000000008</v>
      </c>
      <c r="K14" s="13">
        <f t="shared" si="2"/>
        <v>-3386.9000000000087</v>
      </c>
      <c r="L14" s="16">
        <f t="shared" si="3"/>
        <v>108.56</v>
      </c>
      <c r="M14" s="14">
        <f t="shared" si="4"/>
        <v>116.92</v>
      </c>
      <c r="N14" s="13">
        <f t="shared" si="5"/>
        <v>95.66</v>
      </c>
    </row>
    <row r="15" spans="1:14" outlineLevel="1">
      <c r="A15" s="148">
        <f t="shared" si="6"/>
        <v>6</v>
      </c>
      <c r="B15" s="70" t="s">
        <v>106</v>
      </c>
      <c r="C15" s="69"/>
      <c r="D15" s="75" t="s">
        <v>105</v>
      </c>
      <c r="E15" s="53">
        <f>+ROUND(INDEX(Tab_N3!$M$3:$AR$11,'Tab_1 Zbiorczo'!$C$1,$A15)/skaluj,dokladnosc)</f>
        <v>65356.05</v>
      </c>
      <c r="F15" s="18">
        <f>+ROUND(INDEX(Tab_N2!$M$3:$AR$11,'Tab_1 Zbiorczo'!$C$1,$A15)/skaluj,dokladnosc)</f>
        <v>77454.47</v>
      </c>
      <c r="G15" s="18">
        <f>+ROUND(INDEX(Tab_N1!$M$3:$AR$11,'Tab_1 Zbiorczo'!$C$1,$A15)/skaluj,dokladnosc)</f>
        <v>76836.31</v>
      </c>
      <c r="H15" s="17">
        <f>+ROUND(INDEX(Tab_N0!$M$3:$AR$11,'Tab_1 Zbiorczo'!$C$1,$A15)/skaluj,dokladnosc)</f>
        <v>78598.91</v>
      </c>
      <c r="I15" s="16">
        <f t="shared" si="0"/>
        <v>12098.419999999998</v>
      </c>
      <c r="J15" s="14">
        <f t="shared" si="1"/>
        <v>-618.16000000000349</v>
      </c>
      <c r="K15" s="13">
        <f t="shared" si="2"/>
        <v>1762.6000000000058</v>
      </c>
      <c r="L15" s="16">
        <f t="shared" si="3"/>
        <v>118.51</v>
      </c>
      <c r="M15" s="14">
        <f t="shared" si="4"/>
        <v>99.2</v>
      </c>
      <c r="N15" s="13">
        <f t="shared" si="5"/>
        <v>102.29</v>
      </c>
    </row>
    <row r="16" spans="1:14" outlineLevel="1">
      <c r="A16" s="148">
        <f t="shared" si="6"/>
        <v>7</v>
      </c>
      <c r="B16" s="70" t="s">
        <v>104</v>
      </c>
      <c r="C16" s="69"/>
      <c r="D16" s="73" t="s">
        <v>103</v>
      </c>
      <c r="E16" s="53">
        <f>+ROUND(INDEX(Tab_N3!$M$3:$AR$11,'Tab_1 Zbiorczo'!$C$1,$A16)/skaluj,dokladnosc)</f>
        <v>25188.92</v>
      </c>
      <c r="F16" s="18">
        <f>+ROUND(INDEX(Tab_N2!$M$3:$AR$11,'Tab_1 Zbiorczo'!$C$1,$A16)/skaluj,dokladnosc)</f>
        <v>33056.980000000003</v>
      </c>
      <c r="G16" s="18">
        <f>+ROUND(INDEX(Tab_N1!$M$3:$AR$11,'Tab_1 Zbiorczo'!$C$1,$A16)/skaluj,dokladnosc)</f>
        <v>32675.69</v>
      </c>
      <c r="H16" s="17">
        <f>+ROUND(INDEX(Tab_N0!$M$3:$AR$11,'Tab_1 Zbiorczo'!$C$1,$A16)/skaluj,dokladnosc)</f>
        <v>29922.25</v>
      </c>
      <c r="I16" s="16">
        <f t="shared" si="0"/>
        <v>7868.0600000000049</v>
      </c>
      <c r="J16" s="14">
        <f t="shared" si="1"/>
        <v>-381.29000000000451</v>
      </c>
      <c r="K16" s="13">
        <f t="shared" si="2"/>
        <v>-2753.4399999999987</v>
      </c>
      <c r="L16" s="16">
        <f t="shared" si="3"/>
        <v>131.24</v>
      </c>
      <c r="M16" s="14">
        <f t="shared" si="4"/>
        <v>98.85</v>
      </c>
      <c r="N16" s="13">
        <f t="shared" si="5"/>
        <v>91.57</v>
      </c>
    </row>
    <row r="17" spans="1:14" outlineLevel="1">
      <c r="A17" s="148">
        <f t="shared" si="6"/>
        <v>8</v>
      </c>
      <c r="B17" s="70" t="s">
        <v>102</v>
      </c>
      <c r="C17" s="69"/>
      <c r="D17" s="74" t="s">
        <v>101</v>
      </c>
      <c r="E17" s="53">
        <f>+ROUND(INDEX(Tab_N3!$M$3:$AR$11,'Tab_1 Zbiorczo'!$C$1,$A17)/skaluj,dokladnosc)</f>
        <v>3140.91</v>
      </c>
      <c r="F17" s="18">
        <f>+ROUND(INDEX(Tab_N2!$M$3:$AR$11,'Tab_1 Zbiorczo'!$C$1,$A17)/skaluj,dokladnosc)</f>
        <v>3686.52</v>
      </c>
      <c r="G17" s="18">
        <f>+ROUND(INDEX(Tab_N1!$M$3:$AR$11,'Tab_1 Zbiorczo'!$C$1,$A17)/skaluj,dokladnosc)</f>
        <v>5574.87</v>
      </c>
      <c r="H17" s="17">
        <f>+ROUND(INDEX(Tab_N0!$M$3:$AR$11,'Tab_1 Zbiorczo'!$C$1,$A17)/skaluj,dokladnosc)</f>
        <v>5251.22</v>
      </c>
      <c r="I17" s="16">
        <f t="shared" si="0"/>
        <v>545.61000000000013</v>
      </c>
      <c r="J17" s="14">
        <f t="shared" si="1"/>
        <v>1888.35</v>
      </c>
      <c r="K17" s="13">
        <f t="shared" si="2"/>
        <v>-323.64999999999964</v>
      </c>
      <c r="L17" s="16">
        <f t="shared" si="3"/>
        <v>117.37</v>
      </c>
      <c r="M17" s="14">
        <f t="shared" si="4"/>
        <v>151.22</v>
      </c>
      <c r="N17" s="13">
        <f t="shared" si="5"/>
        <v>94.19</v>
      </c>
    </row>
    <row r="18" spans="1:14" outlineLevel="1">
      <c r="A18" s="148">
        <f t="shared" si="6"/>
        <v>9</v>
      </c>
      <c r="B18" s="70" t="s">
        <v>100</v>
      </c>
      <c r="C18" s="69"/>
      <c r="D18" s="71" t="s">
        <v>99</v>
      </c>
      <c r="E18" s="53">
        <f>+ROUND(INDEX(Tab_N3!$M$3:$AR$11,'Tab_1 Zbiorczo'!$C$1,$A18)/skaluj,dokladnosc)</f>
        <v>280276.67</v>
      </c>
      <c r="F18" s="18">
        <f>+ROUND(INDEX(Tab_N2!$M$3:$AR$11,'Tab_1 Zbiorczo'!$C$1,$A18)/skaluj,dokladnosc)</f>
        <v>299240.62</v>
      </c>
      <c r="G18" s="18">
        <f>+ROUND(INDEX(Tab_N1!$M$3:$AR$11,'Tab_1 Zbiorczo'!$C$1,$A18)/skaluj,dokladnosc)</f>
        <v>315967.27</v>
      </c>
      <c r="H18" s="17">
        <f>+ROUND(INDEX(Tab_N0!$M$3:$AR$11,'Tab_1 Zbiorczo'!$C$1,$A18)/skaluj,dokladnosc)</f>
        <v>353852.76</v>
      </c>
      <c r="I18" s="16">
        <f t="shared" si="0"/>
        <v>18963.950000000012</v>
      </c>
      <c r="J18" s="14">
        <f t="shared" si="1"/>
        <v>16726.650000000023</v>
      </c>
      <c r="K18" s="13">
        <f t="shared" si="2"/>
        <v>37885.489999999991</v>
      </c>
      <c r="L18" s="16">
        <f t="shared" si="3"/>
        <v>106.77</v>
      </c>
      <c r="M18" s="14">
        <f t="shared" si="4"/>
        <v>105.59</v>
      </c>
      <c r="N18" s="13">
        <f t="shared" si="5"/>
        <v>111.99</v>
      </c>
    </row>
    <row r="19" spans="1:14" outlineLevel="1">
      <c r="A19" s="148">
        <f t="shared" si="6"/>
        <v>10</v>
      </c>
      <c r="B19" s="70" t="s">
        <v>98</v>
      </c>
      <c r="C19" s="69"/>
      <c r="D19" s="73" t="s">
        <v>97</v>
      </c>
      <c r="E19" s="53">
        <f>+ROUND(INDEX(Tab_N3!$M$3:$AR$11,'Tab_1 Zbiorczo'!$C$1,$A19)/skaluj,dokladnosc)</f>
        <v>229219.11</v>
      </c>
      <c r="F19" s="18">
        <f>+ROUND(INDEX(Tab_N2!$M$3:$AR$11,'Tab_1 Zbiorczo'!$C$1,$A19)/skaluj,dokladnosc)</f>
        <v>250488.81</v>
      </c>
      <c r="G19" s="18">
        <f>+ROUND(INDEX(Tab_N1!$M$3:$AR$11,'Tab_1 Zbiorczo'!$C$1,$A19)/skaluj,dokladnosc)</f>
        <v>264127.09000000003</v>
      </c>
      <c r="H19" s="17">
        <f>+ROUND(INDEX(Tab_N0!$M$3:$AR$11,'Tab_1 Zbiorczo'!$C$1,$A19)/skaluj,dokladnosc)</f>
        <v>288950.39</v>
      </c>
      <c r="I19" s="16">
        <f t="shared" si="0"/>
        <v>21269.700000000012</v>
      </c>
      <c r="J19" s="14">
        <f t="shared" si="1"/>
        <v>13638.280000000028</v>
      </c>
      <c r="K19" s="13">
        <f t="shared" si="2"/>
        <v>24823.299999999988</v>
      </c>
      <c r="L19" s="16">
        <f t="shared" si="3"/>
        <v>109.28</v>
      </c>
      <c r="M19" s="14">
        <f t="shared" si="4"/>
        <v>105.44</v>
      </c>
      <c r="N19" s="13">
        <f t="shared" si="5"/>
        <v>109.4</v>
      </c>
    </row>
    <row r="20" spans="1:14" ht="41.4" outlineLevel="1">
      <c r="A20" s="148">
        <f t="shared" si="6"/>
        <v>11</v>
      </c>
      <c r="B20" s="70" t="s">
        <v>96</v>
      </c>
      <c r="C20" s="69"/>
      <c r="D20" s="74" t="s">
        <v>95</v>
      </c>
      <c r="E20" s="53">
        <f>+ROUND(INDEX(Tab_N3!$M$3:$AR$11,'Tab_1 Zbiorczo'!$C$1,$A20)/skaluj,dokladnosc)</f>
        <v>88387.91</v>
      </c>
      <c r="F20" s="18">
        <f>+ROUND(INDEX(Tab_N2!$M$3:$AR$11,'Tab_1 Zbiorczo'!$C$1,$A20)/skaluj,dokladnosc)</f>
        <v>94828.71</v>
      </c>
      <c r="G20" s="18">
        <f>+ROUND(INDEX(Tab_N1!$M$3:$AR$11,'Tab_1 Zbiorczo'!$C$1,$A20)/skaluj,dokladnosc)</f>
        <v>102172.45</v>
      </c>
      <c r="H20" s="17">
        <f>+ROUND(INDEX(Tab_N0!$M$3:$AR$11,'Tab_1 Zbiorczo'!$C$1,$A20)/skaluj,dokladnosc)</f>
        <v>111441.3</v>
      </c>
      <c r="I20" s="16">
        <f t="shared" si="0"/>
        <v>6440.8000000000029</v>
      </c>
      <c r="J20" s="14">
        <f t="shared" si="1"/>
        <v>7343.7399999999907</v>
      </c>
      <c r="K20" s="13">
        <f t="shared" si="2"/>
        <v>9268.8500000000058</v>
      </c>
      <c r="L20" s="16">
        <f t="shared" si="3"/>
        <v>107.29</v>
      </c>
      <c r="M20" s="14">
        <f t="shared" si="4"/>
        <v>107.74</v>
      </c>
      <c r="N20" s="13">
        <f t="shared" si="5"/>
        <v>109.07</v>
      </c>
    </row>
    <row r="21" spans="1:14" outlineLevel="1">
      <c r="A21" s="148">
        <f t="shared" si="6"/>
        <v>12</v>
      </c>
      <c r="B21" s="70" t="s">
        <v>94</v>
      </c>
      <c r="C21" s="69"/>
      <c r="D21" s="74" t="s">
        <v>93</v>
      </c>
      <c r="E21" s="53">
        <f>+ROUND(INDEX(Tab_N3!$M$3:$AR$11,'Tab_1 Zbiorczo'!$C$1,$A21)/skaluj,dokladnosc)</f>
        <v>2035.46</v>
      </c>
      <c r="F21" s="18">
        <f>+ROUND(INDEX(Tab_N2!$M$3:$AR$11,'Tab_1 Zbiorczo'!$C$1,$A21)/skaluj,dokladnosc)</f>
        <v>1637.87</v>
      </c>
      <c r="G21" s="18">
        <f>+ROUND(INDEX(Tab_N1!$M$3:$AR$11,'Tab_1 Zbiorczo'!$C$1,$A21)/skaluj,dokladnosc)</f>
        <v>1187.1400000000001</v>
      </c>
      <c r="H21" s="17">
        <f>+ROUND(INDEX(Tab_N0!$M$3:$AR$11,'Tab_1 Zbiorczo'!$C$1,$A21)/skaluj,dokladnosc)</f>
        <v>4320.7299999999996</v>
      </c>
      <c r="I21" s="16">
        <f t="shared" si="0"/>
        <v>-397.59000000000015</v>
      </c>
      <c r="J21" s="14">
        <f t="shared" si="1"/>
        <v>-450.72999999999979</v>
      </c>
      <c r="K21" s="13">
        <f t="shared" si="2"/>
        <v>3133.5899999999992</v>
      </c>
      <c r="L21" s="16">
        <f t="shared" si="3"/>
        <v>80.47</v>
      </c>
      <c r="M21" s="14">
        <f t="shared" si="4"/>
        <v>72.48</v>
      </c>
      <c r="N21" s="13">
        <f t="shared" si="5"/>
        <v>363.96</v>
      </c>
    </row>
    <row r="22" spans="1:14" outlineLevel="1">
      <c r="A22" s="148">
        <f t="shared" si="6"/>
        <v>13</v>
      </c>
      <c r="B22" s="70" t="s">
        <v>92</v>
      </c>
      <c r="C22" s="69"/>
      <c r="D22" s="73" t="s">
        <v>91</v>
      </c>
      <c r="E22" s="53">
        <f>+ROUND(INDEX(Tab_N3!$M$3:$AR$11,'Tab_1 Zbiorczo'!$C$1,$A22)/skaluj,dokladnosc)</f>
        <v>51057.57</v>
      </c>
      <c r="F22" s="18">
        <f>+ROUND(INDEX(Tab_N2!$M$3:$AR$11,'Tab_1 Zbiorczo'!$C$1,$A22)/skaluj,dokladnosc)</f>
        <v>48751.81</v>
      </c>
      <c r="G22" s="18">
        <f>+ROUND(INDEX(Tab_N1!$M$3:$AR$11,'Tab_1 Zbiorczo'!$C$1,$A22)/skaluj,dokladnosc)</f>
        <v>51840.18</v>
      </c>
      <c r="H22" s="17">
        <f>+ROUND(INDEX(Tab_N0!$M$3:$AR$11,'Tab_1 Zbiorczo'!$C$1,$A22)/skaluj,dokladnosc)</f>
        <v>64902.37</v>
      </c>
      <c r="I22" s="16">
        <f t="shared" si="0"/>
        <v>-2305.760000000002</v>
      </c>
      <c r="J22" s="14">
        <f t="shared" si="1"/>
        <v>3088.3700000000026</v>
      </c>
      <c r="K22" s="13">
        <f t="shared" si="2"/>
        <v>13062.190000000002</v>
      </c>
      <c r="L22" s="16">
        <f t="shared" si="3"/>
        <v>95.48</v>
      </c>
      <c r="M22" s="14">
        <f t="shared" si="4"/>
        <v>106.33</v>
      </c>
      <c r="N22" s="13">
        <f t="shared" si="5"/>
        <v>125.2</v>
      </c>
    </row>
    <row r="23" spans="1:14" outlineLevel="1">
      <c r="A23" s="148">
        <f t="shared" si="6"/>
        <v>14</v>
      </c>
      <c r="B23" s="70" t="s">
        <v>90</v>
      </c>
      <c r="C23" s="69"/>
      <c r="D23" s="71" t="s">
        <v>89</v>
      </c>
      <c r="E23" s="53">
        <f>+ROUND(INDEX(Tab_N3!$M$3:$AR$11,'Tab_1 Zbiorczo'!$C$1,$A23)/skaluj,dokladnosc)</f>
        <v>33133.53</v>
      </c>
      <c r="F23" s="18">
        <f>+ROUND(INDEX(Tab_N2!$M$3:$AR$11,'Tab_1 Zbiorczo'!$C$1,$A23)/skaluj,dokladnosc)</f>
        <v>38204.86</v>
      </c>
      <c r="G23" s="18">
        <f>+ROUND(INDEX(Tab_N1!$M$3:$AR$11,'Tab_1 Zbiorczo'!$C$1,$A23)/skaluj,dokladnosc)</f>
        <v>45099.07</v>
      </c>
      <c r="H23" s="17">
        <f>+ROUND(INDEX(Tab_N0!$M$3:$AR$11,'Tab_1 Zbiorczo'!$C$1,$A23)/skaluj,dokladnosc)</f>
        <v>62570.43</v>
      </c>
      <c r="I23" s="16">
        <f t="shared" si="0"/>
        <v>5071.3300000000017</v>
      </c>
      <c r="J23" s="14">
        <f t="shared" si="1"/>
        <v>6894.2099999999991</v>
      </c>
      <c r="K23" s="13">
        <f t="shared" si="2"/>
        <v>17471.36</v>
      </c>
      <c r="L23" s="16">
        <f t="shared" si="3"/>
        <v>115.31</v>
      </c>
      <c r="M23" s="14">
        <f t="shared" si="4"/>
        <v>118.05</v>
      </c>
      <c r="N23" s="13">
        <f t="shared" si="5"/>
        <v>138.74</v>
      </c>
    </row>
    <row r="24" spans="1:14" outlineLevel="1">
      <c r="A24" s="148">
        <f t="shared" si="6"/>
        <v>15</v>
      </c>
      <c r="B24" s="70" t="s">
        <v>88</v>
      </c>
      <c r="C24" s="69"/>
      <c r="D24" s="72" t="s">
        <v>87</v>
      </c>
      <c r="E24" s="53">
        <f>+ROUND(INDEX(Tab_N3!$M$3:$AR$11,'Tab_1 Zbiorczo'!$C$1,$A24)/skaluj,dokladnosc)</f>
        <v>14476.81</v>
      </c>
      <c r="F24" s="18">
        <f>+ROUND(INDEX(Tab_N2!$M$3:$AR$11,'Tab_1 Zbiorczo'!$C$1,$A24)/skaluj,dokladnosc)</f>
        <v>17104.009999999998</v>
      </c>
      <c r="G24" s="18">
        <f>+ROUND(INDEX(Tab_N1!$M$3:$AR$11,'Tab_1 Zbiorczo'!$C$1,$A24)/skaluj,dokladnosc)</f>
        <v>11052.94</v>
      </c>
      <c r="H24" s="17">
        <f>+ROUND(INDEX(Tab_N0!$M$3:$AR$11,'Tab_1 Zbiorczo'!$C$1,$A24)/skaluj,dokladnosc)</f>
        <v>9576.41</v>
      </c>
      <c r="I24" s="16">
        <f t="shared" si="0"/>
        <v>2627.1999999999989</v>
      </c>
      <c r="J24" s="14">
        <f t="shared" si="1"/>
        <v>-6051.0699999999979</v>
      </c>
      <c r="K24" s="13">
        <f t="shared" si="2"/>
        <v>-1476.5300000000007</v>
      </c>
      <c r="L24" s="16">
        <f t="shared" si="3"/>
        <v>118.15</v>
      </c>
      <c r="M24" s="14">
        <f t="shared" si="4"/>
        <v>64.62</v>
      </c>
      <c r="N24" s="13">
        <f t="shared" si="5"/>
        <v>86.64</v>
      </c>
    </row>
    <row r="25" spans="1:14" outlineLevel="1">
      <c r="A25" s="148">
        <f t="shared" si="6"/>
        <v>16</v>
      </c>
      <c r="B25" s="70" t="s">
        <v>86</v>
      </c>
      <c r="C25" s="69"/>
      <c r="D25" s="72" t="s">
        <v>85</v>
      </c>
      <c r="E25" s="53">
        <f>+ROUND(INDEX(Tab_N3!$M$3:$AR$11,'Tab_1 Zbiorczo'!$C$1,$A25)/skaluj,dokladnosc)</f>
        <v>18656.72</v>
      </c>
      <c r="F25" s="18">
        <f>+ROUND(INDEX(Tab_N2!$M$3:$AR$11,'Tab_1 Zbiorczo'!$C$1,$A25)/skaluj,dokladnosc)</f>
        <v>21100.85</v>
      </c>
      <c r="G25" s="18">
        <f>+ROUND(INDEX(Tab_N1!$M$3:$AR$11,'Tab_1 Zbiorczo'!$C$1,$A25)/skaluj,dokladnosc)</f>
        <v>34046.129999999997</v>
      </c>
      <c r="H25" s="17">
        <f>+ROUND(INDEX(Tab_N0!$M$3:$AR$11,'Tab_1 Zbiorczo'!$C$1,$A25)/skaluj,dokladnosc)</f>
        <v>52994.02</v>
      </c>
      <c r="I25" s="16">
        <f t="shared" si="0"/>
        <v>2444.1299999999974</v>
      </c>
      <c r="J25" s="14">
        <f t="shared" si="1"/>
        <v>12945.279999999999</v>
      </c>
      <c r="K25" s="13">
        <f t="shared" si="2"/>
        <v>18947.89</v>
      </c>
      <c r="L25" s="16">
        <f t="shared" si="3"/>
        <v>113.1</v>
      </c>
      <c r="M25" s="14">
        <f t="shared" si="4"/>
        <v>161.35</v>
      </c>
      <c r="N25" s="13">
        <f t="shared" si="5"/>
        <v>155.65</v>
      </c>
    </row>
    <row r="26" spans="1:14" outlineLevel="1">
      <c r="A26" s="148">
        <f t="shared" si="6"/>
        <v>17</v>
      </c>
      <c r="B26" s="70" t="s">
        <v>84</v>
      </c>
      <c r="C26" s="69"/>
      <c r="D26" s="71" t="s">
        <v>83</v>
      </c>
      <c r="E26" s="53">
        <f>+ROUND(INDEX(Tab_N3!$M$3:$AR$11,'Tab_1 Zbiorczo'!$C$1,$A26)/skaluj,dokladnosc)</f>
        <v>11334.21</v>
      </c>
      <c r="F26" s="18">
        <f>+ROUND(INDEX(Tab_N2!$M$3:$AR$11,'Tab_1 Zbiorczo'!$C$1,$A26)/skaluj,dokladnosc)</f>
        <v>11283.76</v>
      </c>
      <c r="G26" s="18">
        <f>+ROUND(INDEX(Tab_N1!$M$3:$AR$11,'Tab_1 Zbiorczo'!$C$1,$A26)/skaluj,dokladnosc)</f>
        <v>12483.79</v>
      </c>
      <c r="H26" s="17">
        <f>+ROUND(INDEX(Tab_N0!$M$3:$AR$11,'Tab_1 Zbiorczo'!$C$1,$A26)/skaluj,dokladnosc)</f>
        <v>14993.69</v>
      </c>
      <c r="I26" s="16">
        <f t="shared" si="0"/>
        <v>-50.449999999998909</v>
      </c>
      <c r="J26" s="14">
        <f t="shared" si="1"/>
        <v>1200.0300000000007</v>
      </c>
      <c r="K26" s="13">
        <f t="shared" si="2"/>
        <v>2509.8999999999996</v>
      </c>
      <c r="L26" s="16">
        <f t="shared" si="3"/>
        <v>99.55</v>
      </c>
      <c r="M26" s="14">
        <f t="shared" si="4"/>
        <v>110.64</v>
      </c>
      <c r="N26" s="13">
        <f t="shared" si="5"/>
        <v>120.11</v>
      </c>
    </row>
    <row r="27" spans="1:14" outlineLevel="1">
      <c r="A27" s="148">
        <f t="shared" si="6"/>
        <v>18</v>
      </c>
      <c r="B27" s="70" t="s">
        <v>82</v>
      </c>
      <c r="C27" s="69"/>
      <c r="D27" s="72" t="s">
        <v>81</v>
      </c>
      <c r="E27" s="53">
        <f>+ROUND(INDEX(Tab_N3!$M$3:$AR$11,'Tab_1 Zbiorczo'!$C$1,$A27)/skaluj,dokladnosc)</f>
        <v>10056.74</v>
      </c>
      <c r="F27" s="18">
        <f>+ROUND(INDEX(Tab_N2!$M$3:$AR$11,'Tab_1 Zbiorczo'!$C$1,$A27)/skaluj,dokladnosc)</f>
        <v>9591.4</v>
      </c>
      <c r="G27" s="18">
        <f>+ROUND(INDEX(Tab_N1!$M$3:$AR$11,'Tab_1 Zbiorczo'!$C$1,$A27)/skaluj,dokladnosc)</f>
        <v>9807.39</v>
      </c>
      <c r="H27" s="17">
        <f>+ROUND(INDEX(Tab_N0!$M$3:$AR$11,'Tab_1 Zbiorczo'!$C$1,$A27)/skaluj,dokladnosc)</f>
        <v>9706.61</v>
      </c>
      <c r="I27" s="16">
        <f t="shared" si="0"/>
        <v>-465.34000000000015</v>
      </c>
      <c r="J27" s="14">
        <f t="shared" si="1"/>
        <v>215.98999999999978</v>
      </c>
      <c r="K27" s="13">
        <f t="shared" si="2"/>
        <v>-100.77999999999884</v>
      </c>
      <c r="L27" s="16">
        <f t="shared" si="3"/>
        <v>95.37</v>
      </c>
      <c r="M27" s="14">
        <f t="shared" si="4"/>
        <v>102.25</v>
      </c>
      <c r="N27" s="13">
        <f t="shared" si="5"/>
        <v>98.97</v>
      </c>
    </row>
    <row r="28" spans="1:14" outlineLevel="1">
      <c r="A28" s="148">
        <f t="shared" si="6"/>
        <v>19</v>
      </c>
      <c r="B28" s="70" t="s">
        <v>80</v>
      </c>
      <c r="C28" s="69"/>
      <c r="D28" s="71" t="s">
        <v>79</v>
      </c>
      <c r="E28" s="53">
        <f>+ROUND(INDEX(Tab_N3!$M$3:$AR$11,'Tab_1 Zbiorczo'!$C$1,$A28)/skaluj,dokladnosc)</f>
        <v>82075.69</v>
      </c>
      <c r="F28" s="18">
        <f>+ROUND(INDEX(Tab_N2!$M$3:$AR$11,'Tab_1 Zbiorczo'!$C$1,$A28)/skaluj,dokladnosc)</f>
        <v>89845.11</v>
      </c>
      <c r="G28" s="18">
        <f>+ROUND(INDEX(Tab_N1!$M$3:$AR$11,'Tab_1 Zbiorczo'!$C$1,$A28)/skaluj,dokladnosc)</f>
        <v>91122.82</v>
      </c>
      <c r="H28" s="17">
        <f>+ROUND(INDEX(Tab_N0!$M$3:$AR$11,'Tab_1 Zbiorczo'!$C$1,$A28)/skaluj,dokladnosc)</f>
        <v>90825.61</v>
      </c>
      <c r="I28" s="16">
        <f t="shared" si="0"/>
        <v>7769.4199999999983</v>
      </c>
      <c r="J28" s="14">
        <f t="shared" si="1"/>
        <v>1277.7100000000064</v>
      </c>
      <c r="K28" s="13">
        <f t="shared" si="2"/>
        <v>-297.2100000000064</v>
      </c>
      <c r="L28" s="16">
        <f t="shared" si="3"/>
        <v>109.47</v>
      </c>
      <c r="M28" s="14">
        <f t="shared" si="4"/>
        <v>101.42</v>
      </c>
      <c r="N28" s="13">
        <f t="shared" si="5"/>
        <v>99.67</v>
      </c>
    </row>
    <row r="29" spans="1:14" outlineLevel="1">
      <c r="A29" s="148">
        <f t="shared" si="6"/>
        <v>20</v>
      </c>
      <c r="B29" s="70" t="s">
        <v>78</v>
      </c>
      <c r="C29" s="69"/>
      <c r="D29" s="71" t="s">
        <v>77</v>
      </c>
      <c r="E29" s="53">
        <f>+ROUND(INDEX(Tab_N3!$M$3:$AR$11,'Tab_1 Zbiorczo'!$C$1,$A29)/skaluj,dokladnosc)</f>
        <v>24162.46</v>
      </c>
      <c r="F29" s="18">
        <f>+ROUND(INDEX(Tab_N2!$M$3:$AR$11,'Tab_1 Zbiorczo'!$C$1,$A29)/skaluj,dokladnosc)</f>
        <v>21384.32</v>
      </c>
      <c r="G29" s="18">
        <f>+ROUND(INDEX(Tab_N1!$M$3:$AR$11,'Tab_1 Zbiorczo'!$C$1,$A29)/skaluj,dokladnosc)</f>
        <v>36606.33</v>
      </c>
      <c r="H29" s="17">
        <f>+ROUND(INDEX(Tab_N0!$M$3:$AR$11,'Tab_1 Zbiorczo'!$C$1,$A29)/skaluj,dokladnosc)</f>
        <v>26800.3</v>
      </c>
      <c r="I29" s="16">
        <f t="shared" si="0"/>
        <v>-2778.1399999999994</v>
      </c>
      <c r="J29" s="14">
        <f t="shared" si="1"/>
        <v>15222.010000000002</v>
      </c>
      <c r="K29" s="13">
        <f t="shared" si="2"/>
        <v>-9806.0300000000025</v>
      </c>
      <c r="L29" s="16">
        <f t="shared" si="3"/>
        <v>88.5</v>
      </c>
      <c r="M29" s="14">
        <f t="shared" si="4"/>
        <v>171.18</v>
      </c>
      <c r="N29" s="13">
        <f t="shared" si="5"/>
        <v>73.209999999999994</v>
      </c>
    </row>
    <row r="30" spans="1:14" ht="41.4" outlineLevel="1">
      <c r="A30" s="148">
        <f t="shared" si="6"/>
        <v>21</v>
      </c>
      <c r="B30" s="70" t="s">
        <v>76</v>
      </c>
      <c r="C30" s="69"/>
      <c r="D30" s="54" t="s">
        <v>75</v>
      </c>
      <c r="E30" s="53">
        <f>+ROUND(INDEX(Tab_N3!$M$3:$AR$11,'Tab_1 Zbiorczo'!$C$1,$A30)/skaluj,dokladnosc)</f>
        <v>4076.23</v>
      </c>
      <c r="F30" s="18">
        <f>+ROUND(INDEX(Tab_N2!$M$3:$AR$11,'Tab_1 Zbiorczo'!$C$1,$A30)/skaluj,dokladnosc)</f>
        <v>5764.79</v>
      </c>
      <c r="G30" s="18">
        <f>+ROUND(INDEX(Tab_N1!$M$3:$AR$11,'Tab_1 Zbiorczo'!$C$1,$A30)/skaluj,dokladnosc)</f>
        <v>3979.19</v>
      </c>
      <c r="H30" s="17">
        <f>+ROUND(INDEX(Tab_N0!$M$3:$AR$11,'Tab_1 Zbiorczo'!$C$1,$A30)/skaluj,dokladnosc)</f>
        <v>4930.83</v>
      </c>
      <c r="I30" s="16">
        <f t="shared" si="0"/>
        <v>1688.56</v>
      </c>
      <c r="J30" s="14">
        <f t="shared" si="1"/>
        <v>-1785.6</v>
      </c>
      <c r="K30" s="13">
        <f t="shared" si="2"/>
        <v>951.63999999999987</v>
      </c>
      <c r="L30" s="16">
        <f t="shared" si="3"/>
        <v>141.41999999999999</v>
      </c>
      <c r="M30" s="14">
        <f t="shared" si="4"/>
        <v>69.03</v>
      </c>
      <c r="N30" s="13">
        <f t="shared" si="5"/>
        <v>123.92</v>
      </c>
    </row>
    <row r="31" spans="1:14" ht="27.6" outlineLevel="1">
      <c r="A31" s="148">
        <f t="shared" si="6"/>
        <v>22</v>
      </c>
      <c r="B31" s="70" t="s">
        <v>74</v>
      </c>
      <c r="C31" s="69"/>
      <c r="D31" s="54" t="s">
        <v>73</v>
      </c>
      <c r="E31" s="53">
        <f>+ROUND(INDEX(Tab_N3!$M$3:$AR$11,'Tab_1 Zbiorczo'!$C$1,$A31)/skaluj,dokladnosc)</f>
        <v>4232.6400000000003</v>
      </c>
      <c r="F31" s="18">
        <f>+ROUND(INDEX(Tab_N2!$M$3:$AR$11,'Tab_1 Zbiorczo'!$C$1,$A31)/skaluj,dokladnosc)</f>
        <v>5542.8</v>
      </c>
      <c r="G31" s="18">
        <f>+ROUND(INDEX(Tab_N1!$M$3:$AR$11,'Tab_1 Zbiorczo'!$C$1,$A31)/skaluj,dokladnosc)</f>
        <v>4508.59</v>
      </c>
      <c r="H31" s="17">
        <f>+ROUND(INDEX(Tab_N0!$M$3:$AR$11,'Tab_1 Zbiorczo'!$C$1,$A31)/skaluj,dokladnosc)</f>
        <v>5227.4799999999996</v>
      </c>
      <c r="I31" s="16">
        <f t="shared" si="0"/>
        <v>1310.1599999999999</v>
      </c>
      <c r="J31" s="14">
        <f t="shared" si="1"/>
        <v>-1034.21</v>
      </c>
      <c r="K31" s="13">
        <f t="shared" si="2"/>
        <v>718.88999999999942</v>
      </c>
      <c r="L31" s="16">
        <f t="shared" si="3"/>
        <v>130.94999999999999</v>
      </c>
      <c r="M31" s="14">
        <f t="shared" si="4"/>
        <v>81.34</v>
      </c>
      <c r="N31" s="13">
        <f t="shared" si="5"/>
        <v>115.94</v>
      </c>
    </row>
    <row r="32" spans="1:14" ht="27.6" outlineLevel="1">
      <c r="A32" s="148">
        <f t="shared" si="6"/>
        <v>23</v>
      </c>
      <c r="B32" s="70" t="s">
        <v>72</v>
      </c>
      <c r="C32" s="69"/>
      <c r="D32" s="54" t="s">
        <v>71</v>
      </c>
      <c r="E32" s="53">
        <f>+ROUND(INDEX(Tab_N3!$M$3:$AR$11,'Tab_1 Zbiorczo'!$C$1,$A32)/skaluj,dokladnosc)</f>
        <v>2.2999999999999998</v>
      </c>
      <c r="F32" s="18">
        <f>+ROUND(INDEX(Tab_N2!$M$3:$AR$11,'Tab_1 Zbiorczo'!$C$1,$A32)/skaluj,dokladnosc)</f>
        <v>17.16</v>
      </c>
      <c r="G32" s="18">
        <f>+ROUND(INDEX(Tab_N1!$M$3:$AR$11,'Tab_1 Zbiorczo'!$C$1,$A32)/skaluj,dokladnosc)</f>
        <v>15.78</v>
      </c>
      <c r="H32" s="17">
        <f>+ROUND(INDEX(Tab_N0!$M$3:$AR$11,'Tab_1 Zbiorczo'!$C$1,$A32)/skaluj,dokladnosc)</f>
        <v>19.149999999999999</v>
      </c>
      <c r="I32" s="16">
        <f t="shared" si="0"/>
        <v>14.86</v>
      </c>
      <c r="J32" s="14">
        <f t="shared" si="1"/>
        <v>-1.3800000000000008</v>
      </c>
      <c r="K32" s="13">
        <f t="shared" si="2"/>
        <v>3.3699999999999992</v>
      </c>
      <c r="L32" s="16">
        <f t="shared" si="3"/>
        <v>746.09</v>
      </c>
      <c r="M32" s="14">
        <f t="shared" si="4"/>
        <v>91.96</v>
      </c>
      <c r="N32" s="13">
        <f t="shared" si="5"/>
        <v>121.36</v>
      </c>
    </row>
    <row r="33" spans="1:14" outlineLevel="1">
      <c r="A33" s="148">
        <f t="shared" si="6"/>
        <v>24</v>
      </c>
      <c r="B33" s="68" t="s">
        <v>70</v>
      </c>
      <c r="C33" s="67"/>
      <c r="D33" s="66" t="s">
        <v>69</v>
      </c>
      <c r="E33" s="65">
        <f>+ROUND(INDEX(Tab_N3!$M$3:$AR$11,'Tab_1 Zbiorczo'!$C$1,$A33)/skaluj,dokladnosc)</f>
        <v>61.45</v>
      </c>
      <c r="F33" s="64">
        <f>+ROUND(INDEX(Tab_N2!$M$3:$AR$11,'Tab_1 Zbiorczo'!$C$1,$A33)/skaluj,dokladnosc)</f>
        <v>55.66</v>
      </c>
      <c r="G33" s="64">
        <f>+ROUND(INDEX(Tab_N1!$M$3:$AR$11,'Tab_1 Zbiorczo'!$C$1,$A33)/skaluj,dokladnosc)</f>
        <v>57.35</v>
      </c>
      <c r="H33" s="8">
        <f>+ROUND(INDEX(Tab_N0!$M$3:$AR$11,'Tab_1 Zbiorczo'!$C$1,$A33)/skaluj,dokladnosc)</f>
        <v>68.400000000000006</v>
      </c>
      <c r="I33" s="7">
        <f t="shared" si="0"/>
        <v>-5.7900000000000063</v>
      </c>
      <c r="J33" s="5">
        <f t="shared" si="1"/>
        <v>1.6900000000000048</v>
      </c>
      <c r="K33" s="4">
        <f t="shared" si="2"/>
        <v>11.050000000000004</v>
      </c>
      <c r="L33" s="63">
        <f t="shared" si="3"/>
        <v>90.58</v>
      </c>
      <c r="M33" s="62">
        <f t="shared" si="4"/>
        <v>103.04</v>
      </c>
      <c r="N33" s="61">
        <f t="shared" si="5"/>
        <v>119.27</v>
      </c>
    </row>
    <row r="34" spans="1:14" outlineLevel="1">
      <c r="B34" s="60"/>
      <c r="C34" s="59" t="s">
        <v>68</v>
      </c>
      <c r="D34" s="58" t="s">
        <v>67</v>
      </c>
      <c r="E34" s="57">
        <f>+E25+(E11-E19)</f>
        <v>68008.100000000006</v>
      </c>
      <c r="F34" s="27">
        <f>+F25+(F11-F19)</f>
        <v>75542.149999999994</v>
      </c>
      <c r="G34" s="27">
        <f>+G25+(G11-G19)</f>
        <v>103328.14999999997</v>
      </c>
      <c r="H34" s="26">
        <f>+H25+(H11-H19)</f>
        <v>109716.56999999998</v>
      </c>
      <c r="I34" s="25">
        <f t="shared" si="0"/>
        <v>7534.0499999999884</v>
      </c>
      <c r="J34" s="23">
        <f t="shared" si="1"/>
        <v>27785.999999999971</v>
      </c>
      <c r="K34" s="22">
        <f t="shared" si="2"/>
        <v>6388.4200000000128</v>
      </c>
      <c r="L34" s="25">
        <f t="shared" si="3"/>
        <v>111.08</v>
      </c>
      <c r="M34" s="23">
        <f t="shared" si="4"/>
        <v>136.78</v>
      </c>
      <c r="N34" s="22">
        <f t="shared" si="5"/>
        <v>106.18</v>
      </c>
    </row>
    <row r="35" spans="1:14" outlineLevel="1">
      <c r="B35" s="56"/>
      <c r="C35" s="55" t="s">
        <v>66</v>
      </c>
      <c r="D35" s="54" t="s">
        <v>65</v>
      </c>
      <c r="E35" s="53">
        <f>+E25+(E11-E19-E27)</f>
        <v>57951.360000000008</v>
      </c>
      <c r="F35" s="18">
        <f>+F25+(F11-F19-F27)</f>
        <v>65950.749999999985</v>
      </c>
      <c r="G35" s="18">
        <f>+G25+(G11-G19-G27)</f>
        <v>93520.759999999951</v>
      </c>
      <c r="H35" s="17">
        <f>+H25+(H11-H19-H27)</f>
        <v>100009.95999999999</v>
      </c>
      <c r="I35" s="16">
        <f t="shared" si="0"/>
        <v>7999.3899999999776</v>
      </c>
      <c r="J35" s="14">
        <f t="shared" si="1"/>
        <v>27570.009999999966</v>
      </c>
      <c r="K35" s="13">
        <f t="shared" si="2"/>
        <v>6489.2000000000407</v>
      </c>
      <c r="L35" s="16">
        <f t="shared" si="3"/>
        <v>113.8</v>
      </c>
      <c r="M35" s="14">
        <f t="shared" si="4"/>
        <v>141.80000000000001</v>
      </c>
      <c r="N35" s="13">
        <f t="shared" si="5"/>
        <v>106.94</v>
      </c>
    </row>
    <row r="36" spans="1:14" outlineLevel="1">
      <c r="B36" s="52"/>
      <c r="C36" s="51" t="s">
        <v>64</v>
      </c>
      <c r="D36" s="50" t="s">
        <v>63</v>
      </c>
      <c r="E36" s="49">
        <f>+E12-E15</f>
        <v>188025.52000000002</v>
      </c>
      <c r="F36" s="9">
        <f>+F12-F15</f>
        <v>194418.65</v>
      </c>
      <c r="G36" s="9">
        <f>+G12-G15</f>
        <v>223897.11</v>
      </c>
      <c r="H36" s="8">
        <f>+H12-H15</f>
        <v>237151.78</v>
      </c>
      <c r="I36" s="7">
        <f t="shared" si="0"/>
        <v>6393.1299999999756</v>
      </c>
      <c r="J36" s="5">
        <f t="shared" si="1"/>
        <v>29478.459999999992</v>
      </c>
      <c r="K36" s="4">
        <f t="shared" si="2"/>
        <v>13254.670000000013</v>
      </c>
      <c r="L36" s="7">
        <f t="shared" si="3"/>
        <v>103.4</v>
      </c>
      <c r="M36" s="5">
        <f t="shared" si="4"/>
        <v>115.16</v>
      </c>
      <c r="N36" s="4">
        <f t="shared" si="5"/>
        <v>105.92</v>
      </c>
    </row>
    <row r="37" spans="1:14">
      <c r="D37" s="165"/>
      <c r="E37" s="48"/>
      <c r="F37" s="48"/>
      <c r="G37" s="48"/>
      <c r="H37" s="48"/>
      <c r="I37" s="31"/>
      <c r="J37" s="31"/>
      <c r="K37" s="31"/>
      <c r="L37" s="31"/>
      <c r="M37" s="31"/>
      <c r="N37" s="31"/>
    </row>
    <row r="38" spans="1:14" ht="48" customHeight="1">
      <c r="D38" s="194" t="s">
        <v>6766</v>
      </c>
      <c r="E38" s="194"/>
      <c r="F38" s="194"/>
      <c r="G38" s="194"/>
      <c r="H38" s="194"/>
      <c r="I38" s="196"/>
      <c r="J38" s="196"/>
      <c r="K38" s="196"/>
      <c r="L38" s="196"/>
      <c r="M38" s="196"/>
      <c r="N38" s="196"/>
    </row>
    <row r="39" spans="1:14">
      <c r="D39" s="195"/>
      <c r="E39" s="195"/>
      <c r="F39" s="195"/>
      <c r="G39" s="195"/>
      <c r="H39" s="195"/>
      <c r="I39" s="196"/>
      <c r="J39" s="196"/>
      <c r="K39" s="196"/>
      <c r="L39" s="196"/>
      <c r="M39" s="196"/>
      <c r="N39" s="196"/>
    </row>
    <row r="40" spans="1:14">
      <c r="B40" s="33"/>
      <c r="C40" s="33"/>
      <c r="D40" s="146" t="str">
        <f>+D8</f>
        <v>Wszystkie JST (bez związków) z województwa: WSZYSTKIE</v>
      </c>
      <c r="E40" s="44">
        <f>+F40-1</f>
        <v>2019</v>
      </c>
      <c r="F40" s="44">
        <f>+G40-1</f>
        <v>2020</v>
      </c>
      <c r="G40" s="44">
        <f>+H40-1</f>
        <v>2021</v>
      </c>
      <c r="H40" s="44">
        <f>+Rok</f>
        <v>2022</v>
      </c>
      <c r="I40" s="47">
        <f>+J40-1</f>
        <v>2020</v>
      </c>
      <c r="J40" s="45">
        <f>+K40-1</f>
        <v>2021</v>
      </c>
      <c r="K40" s="44">
        <f>+Rok</f>
        <v>2022</v>
      </c>
      <c r="L40" s="46">
        <f>+M40-1</f>
        <v>2020</v>
      </c>
      <c r="M40" s="45">
        <f>+N40-1</f>
        <v>2021</v>
      </c>
      <c r="N40" s="44">
        <f>+Rok</f>
        <v>2022</v>
      </c>
    </row>
    <row r="41" spans="1:14">
      <c r="B41" s="30" t="s">
        <v>62</v>
      </c>
      <c r="C41" s="29" t="s">
        <v>61</v>
      </c>
      <c r="D41" s="28" t="s">
        <v>60</v>
      </c>
      <c r="E41" s="27">
        <f>+IF(E11&lt;&gt;0,ROUND(E12/E11*100,dokl_proc),"")</f>
        <v>90.96</v>
      </c>
      <c r="F41" s="27">
        <f>+IF(F11&lt;&gt;0,ROUND(F12/F11*100,dokl_proc),"")</f>
        <v>89.16</v>
      </c>
      <c r="G41" s="27">
        <f>+IF(G11&lt;&gt;0,ROUND(G12/G11*100,dokl_proc),"")</f>
        <v>90.2</v>
      </c>
      <c r="H41" s="26">
        <f>+IF(H11&lt;&gt;0,ROUND(H12/H11*100,dokl_proc),"")</f>
        <v>91.34</v>
      </c>
      <c r="I41" s="16">
        <f t="shared" ref="I41:I52" si="7">+F41-E41</f>
        <v>-1.7999999999999972</v>
      </c>
      <c r="J41" s="14">
        <f t="shared" ref="J41:J52" si="8">+G41-F41</f>
        <v>1.0400000000000063</v>
      </c>
      <c r="K41" s="13">
        <f t="shared" ref="K41:K52" si="9">+H41-G41</f>
        <v>1.1400000000000006</v>
      </c>
      <c r="L41" s="15">
        <f t="shared" ref="L41:L52" si="10">+IF(E41&lt;&gt;0,ROUND(F41/E41*100,dokl_proc),"")</f>
        <v>98.02</v>
      </c>
      <c r="M41" s="14">
        <f t="shared" ref="M41:M52" si="11">+IF(F41&lt;&gt;0,ROUND(G41/F41*100,dokl_proc),"")</f>
        <v>101.17</v>
      </c>
      <c r="N41" s="13">
        <f t="shared" ref="N41:N52" si="12">+IF(G41&lt;&gt;0,ROUND(H41/G41*100,dokl_proc),"")</f>
        <v>101.26</v>
      </c>
    </row>
    <row r="42" spans="1:14">
      <c r="B42" s="21" t="s">
        <v>59</v>
      </c>
      <c r="C42" s="20" t="s">
        <v>58</v>
      </c>
      <c r="D42" s="19" t="s">
        <v>57</v>
      </c>
      <c r="E42" s="18">
        <f>+IF(E12&lt;&gt;0,ROUND((E13)/E12*100,dokl_proc),"")</f>
        <v>50.06</v>
      </c>
      <c r="F42" s="18">
        <f>+IF(F12&lt;&gt;0,ROUND((F13)/F12*100,dokl_proc),"")</f>
        <v>53.04</v>
      </c>
      <c r="G42" s="18">
        <f>+IF(G12&lt;&gt;0,ROUND((G13)/G12*100,dokl_proc),"")</f>
        <v>51.5</v>
      </c>
      <c r="H42" s="17">
        <f>+IF(H12&lt;&gt;0,ROUND((H13)/H12*100,dokl_proc),"")</f>
        <v>48.53</v>
      </c>
      <c r="I42" s="16">
        <f t="shared" si="7"/>
        <v>2.9799999999999969</v>
      </c>
      <c r="J42" s="14">
        <f t="shared" si="8"/>
        <v>-1.5399999999999991</v>
      </c>
      <c r="K42" s="13">
        <f t="shared" si="9"/>
        <v>-2.9699999999999989</v>
      </c>
      <c r="L42" s="15">
        <f t="shared" si="10"/>
        <v>105.95</v>
      </c>
      <c r="M42" s="14">
        <f t="shared" si="11"/>
        <v>97.1</v>
      </c>
      <c r="N42" s="13">
        <f t="shared" si="12"/>
        <v>94.23</v>
      </c>
    </row>
    <row r="43" spans="1:14">
      <c r="B43" s="21" t="s">
        <v>56</v>
      </c>
      <c r="C43" s="20" t="s">
        <v>55</v>
      </c>
      <c r="D43" s="19" t="s">
        <v>54</v>
      </c>
      <c r="E43" s="18">
        <f>+IF(E12&lt;&gt;0,ROUND((E29)/E12*100,dokl_proc),"")</f>
        <v>9.5399999999999991</v>
      </c>
      <c r="F43" s="18">
        <f>+IF(F12&lt;&gt;0,ROUND((F29)/F12*100,dokl_proc),"")</f>
        <v>7.87</v>
      </c>
      <c r="G43" s="18">
        <f>+IF(G12&lt;&gt;0,ROUND((G29)/G12*100,dokl_proc),"")</f>
        <v>12.17</v>
      </c>
      <c r="H43" s="17">
        <f>+IF(H12&lt;&gt;0,ROUND((H29)/H12*100,dokl_proc),"")</f>
        <v>8.49</v>
      </c>
      <c r="I43" s="16">
        <f t="shared" si="7"/>
        <v>-1.669999999999999</v>
      </c>
      <c r="J43" s="14">
        <f t="shared" si="8"/>
        <v>4.3</v>
      </c>
      <c r="K43" s="13">
        <f t="shared" si="9"/>
        <v>-3.6799999999999997</v>
      </c>
      <c r="L43" s="15">
        <f t="shared" si="10"/>
        <v>82.49</v>
      </c>
      <c r="M43" s="14">
        <f t="shared" si="11"/>
        <v>154.63999999999999</v>
      </c>
      <c r="N43" s="13">
        <f t="shared" si="12"/>
        <v>69.760000000000005</v>
      </c>
    </row>
    <row r="44" spans="1:14">
      <c r="B44" s="21" t="s">
        <v>53</v>
      </c>
      <c r="C44" s="20" t="s">
        <v>52</v>
      </c>
      <c r="D44" s="19" t="s">
        <v>51</v>
      </c>
      <c r="E44" s="18">
        <f>+IF(E18&lt;&gt;0,ROUND((E22)/E18*100,dokl_proc),"")</f>
        <v>18.22</v>
      </c>
      <c r="F44" s="18">
        <f>+IF(F18&lt;&gt;0,ROUND((F22)/F18*100,dokl_proc),"")</f>
        <v>16.29</v>
      </c>
      <c r="G44" s="18">
        <f>+IF(G18&lt;&gt;0,ROUND((G22)/G18*100,dokl_proc),"")</f>
        <v>16.41</v>
      </c>
      <c r="H44" s="17">
        <f>+IF(H18&lt;&gt;0,ROUND((H22)/H18*100,dokl_proc),"")</f>
        <v>18.34</v>
      </c>
      <c r="I44" s="16">
        <f t="shared" si="7"/>
        <v>-1.9299999999999997</v>
      </c>
      <c r="J44" s="14">
        <f t="shared" si="8"/>
        <v>0.12000000000000099</v>
      </c>
      <c r="K44" s="13">
        <f t="shared" si="9"/>
        <v>1.9299999999999997</v>
      </c>
      <c r="L44" s="15">
        <f t="shared" si="10"/>
        <v>89.41</v>
      </c>
      <c r="M44" s="14">
        <f t="shared" si="11"/>
        <v>100.74</v>
      </c>
      <c r="N44" s="13">
        <f t="shared" si="12"/>
        <v>111.76</v>
      </c>
    </row>
    <row r="45" spans="1:14">
      <c r="B45" s="21" t="s">
        <v>50</v>
      </c>
      <c r="C45" s="20" t="s">
        <v>49</v>
      </c>
      <c r="D45" s="19" t="s">
        <v>48</v>
      </c>
      <c r="E45" s="18">
        <f>+IF(E19&lt;&gt;0,ROUND((E20)/E19*100,dokl_proc),"")</f>
        <v>38.56</v>
      </c>
      <c r="F45" s="18">
        <f>+IF(F19&lt;&gt;0,ROUND((F20)/F19*100,dokl_proc),"")</f>
        <v>37.86</v>
      </c>
      <c r="G45" s="18">
        <f>+IF(G19&lt;&gt;0,ROUND((G20)/G19*100,dokl_proc),"")</f>
        <v>38.68</v>
      </c>
      <c r="H45" s="17">
        <f>+IF(H19&lt;&gt;0,ROUND((H20)/H19*100,dokl_proc),"")</f>
        <v>38.57</v>
      </c>
      <c r="I45" s="16">
        <f t="shared" si="7"/>
        <v>-0.70000000000000284</v>
      </c>
      <c r="J45" s="14">
        <f t="shared" si="8"/>
        <v>0.82000000000000028</v>
      </c>
      <c r="K45" s="13">
        <f t="shared" si="9"/>
        <v>-0.10999999999999943</v>
      </c>
      <c r="L45" s="15">
        <f t="shared" si="10"/>
        <v>98.18</v>
      </c>
      <c r="M45" s="14">
        <f t="shared" si="11"/>
        <v>102.17</v>
      </c>
      <c r="N45" s="13">
        <f t="shared" si="12"/>
        <v>99.72</v>
      </c>
    </row>
    <row r="46" spans="1:14">
      <c r="B46" s="21" t="s">
        <v>47</v>
      </c>
      <c r="C46" s="20" t="s">
        <v>46</v>
      </c>
      <c r="D46" s="19" t="s">
        <v>45</v>
      </c>
      <c r="E46" s="18">
        <f>+IF(E11&lt;&gt;0,ROUND((E29+E17)/E11*100,dokl_proc),"")</f>
        <v>9.8000000000000007</v>
      </c>
      <c r="F46" s="18">
        <f>+IF(F11&lt;&gt;0,ROUND((F29+F17)/F11*100,dokl_proc),"")</f>
        <v>8.2200000000000006</v>
      </c>
      <c r="G46" s="18">
        <f>+IF(G11&lt;&gt;0,ROUND((G29+G17)/G11*100,dokl_proc),"")</f>
        <v>12.65</v>
      </c>
      <c r="H46" s="17">
        <f>+IF(H11&lt;&gt;0,ROUND((H29+H17)/H11*100,dokl_proc),"")</f>
        <v>9.27</v>
      </c>
      <c r="I46" s="16">
        <f t="shared" si="7"/>
        <v>-1.58</v>
      </c>
      <c r="J46" s="14">
        <f t="shared" si="8"/>
        <v>4.43</v>
      </c>
      <c r="K46" s="13">
        <f t="shared" si="9"/>
        <v>-3.3800000000000008</v>
      </c>
      <c r="L46" s="15">
        <f t="shared" si="10"/>
        <v>83.88</v>
      </c>
      <c r="M46" s="14">
        <f t="shared" si="11"/>
        <v>153.88999999999999</v>
      </c>
      <c r="N46" s="13">
        <f t="shared" si="12"/>
        <v>73.28</v>
      </c>
    </row>
    <row r="47" spans="1:14" ht="27.6">
      <c r="B47" s="21" t="s">
        <v>44</v>
      </c>
      <c r="C47" s="20" t="s">
        <v>43</v>
      </c>
      <c r="D47" s="19" t="s">
        <v>42</v>
      </c>
      <c r="E47" s="18">
        <f>+IF(E22&lt;&gt;0,ROUND((E29+E16)/E22*100,dokl_proc),"")</f>
        <v>96.66</v>
      </c>
      <c r="F47" s="18">
        <f>+IF(F22&lt;&gt;0,ROUND((F29+F16)/F22*100,dokl_proc),"")</f>
        <v>111.67</v>
      </c>
      <c r="G47" s="18">
        <f>+IF(G22&lt;&gt;0,ROUND((G29+G16)/G22*100,dokl_proc),"")</f>
        <v>133.65</v>
      </c>
      <c r="H47" s="17">
        <f>+IF(H22&lt;&gt;0,ROUND((H29+H16)/H22*100,dokl_proc),"")</f>
        <v>87.4</v>
      </c>
      <c r="I47" s="16">
        <f t="shared" si="7"/>
        <v>15.010000000000005</v>
      </c>
      <c r="J47" s="14">
        <f t="shared" si="8"/>
        <v>21.980000000000004</v>
      </c>
      <c r="K47" s="13">
        <f t="shared" si="9"/>
        <v>-46.25</v>
      </c>
      <c r="L47" s="15">
        <f t="shared" si="10"/>
        <v>115.53</v>
      </c>
      <c r="M47" s="14">
        <f t="shared" si="11"/>
        <v>119.68</v>
      </c>
      <c r="N47" s="13">
        <f t="shared" si="12"/>
        <v>65.39</v>
      </c>
    </row>
    <row r="48" spans="1:14">
      <c r="B48" s="21" t="s">
        <v>41</v>
      </c>
      <c r="C48" s="20" t="s">
        <v>40</v>
      </c>
      <c r="D48" s="19" t="s">
        <v>39</v>
      </c>
      <c r="E48" s="18">
        <f>+IF(E11&lt;&gt;0,ROUND((E11+E23-E18-E26)/E11*100,dokl_proc),"")</f>
        <v>7.21</v>
      </c>
      <c r="F48" s="18">
        <f>+IF(F11&lt;&gt;0,ROUND((F11+F23-F18-F26)/F11*100,dokl_proc),"")</f>
        <v>10.69</v>
      </c>
      <c r="G48" s="18">
        <f>+IF(G11&lt;&gt;0,ROUND((G11+G23-G18-G26)/G11*100,dokl_proc),"")</f>
        <v>15.01</v>
      </c>
      <c r="H48" s="17">
        <f>+IF(H11&lt;&gt;0,ROUND((H11+H23-H18-H26)/H11*100,dokl_proc),"")</f>
        <v>11.4</v>
      </c>
      <c r="I48" s="16">
        <f t="shared" si="7"/>
        <v>3.4799999999999995</v>
      </c>
      <c r="J48" s="14">
        <f t="shared" si="8"/>
        <v>4.32</v>
      </c>
      <c r="K48" s="13">
        <f t="shared" si="9"/>
        <v>-3.6099999999999994</v>
      </c>
      <c r="L48" s="15">
        <f t="shared" si="10"/>
        <v>148.27000000000001</v>
      </c>
      <c r="M48" s="14">
        <f t="shared" si="11"/>
        <v>140.41</v>
      </c>
      <c r="N48" s="13">
        <f t="shared" si="12"/>
        <v>75.95</v>
      </c>
    </row>
    <row r="49" spans="2:14">
      <c r="B49" s="21" t="s">
        <v>38</v>
      </c>
      <c r="C49" s="20" t="s">
        <v>37</v>
      </c>
      <c r="D49" s="19" t="s">
        <v>36</v>
      </c>
      <c r="E49" s="18">
        <f>+IF((E22+E27)&lt;&gt;0,ROUND((E25+E11-E19)/(E22+E27)*100,dokl_proc),"")</f>
        <v>111.28</v>
      </c>
      <c r="F49" s="18">
        <f>+IF((F22+F27)&lt;&gt;0,ROUND((F25+F11-F19)/(F22+F27)*100,dokl_proc),"")</f>
        <v>129.47999999999999</v>
      </c>
      <c r="G49" s="18">
        <f>+IF((G22+G27)&lt;&gt;0,ROUND((G25+G11-G19)/(G22+G27)*100,dokl_proc),"")</f>
        <v>167.61</v>
      </c>
      <c r="H49" s="17">
        <f>+IF((H22+H27)&lt;&gt;0,ROUND((H25+H11-H19)/(H22+H27)*100,dokl_proc),"")</f>
        <v>147.06</v>
      </c>
      <c r="I49" s="16">
        <f t="shared" si="7"/>
        <v>18.199999999999989</v>
      </c>
      <c r="J49" s="14">
        <f t="shared" si="8"/>
        <v>38.130000000000024</v>
      </c>
      <c r="K49" s="13">
        <f t="shared" si="9"/>
        <v>-20.550000000000011</v>
      </c>
      <c r="L49" s="15">
        <f t="shared" si="10"/>
        <v>116.36</v>
      </c>
      <c r="M49" s="14">
        <f t="shared" si="11"/>
        <v>129.44999999999999</v>
      </c>
      <c r="N49" s="13">
        <f t="shared" si="12"/>
        <v>87.74</v>
      </c>
    </row>
    <row r="50" spans="2:14">
      <c r="B50" s="21" t="s">
        <v>35</v>
      </c>
      <c r="C50" s="20" t="s">
        <v>34</v>
      </c>
      <c r="D50" s="19" t="s">
        <v>33</v>
      </c>
      <c r="E50" s="18">
        <f>+IF((E22)&lt;&gt;0,ROUND((E25+(E11-E19-E27))/(E22)*100,dokl_proc),"")</f>
        <v>113.5</v>
      </c>
      <c r="F50" s="18">
        <f>+IF((F22)&lt;&gt;0,ROUND((F25+(F11-F19-F27))/(F22)*100,dokl_proc),"")</f>
        <v>135.28</v>
      </c>
      <c r="G50" s="18">
        <f>+IF((G22)&lt;&gt;0,ROUND((G25+(G11-G19-G27))/(G22)*100,dokl_proc),"")</f>
        <v>180.4</v>
      </c>
      <c r="H50" s="17">
        <f>+IF((H22)&lt;&gt;0,ROUND((H25+(H11-H19-H27))/(H22)*100,dokl_proc),"")</f>
        <v>154.09</v>
      </c>
      <c r="I50" s="16">
        <f t="shared" si="7"/>
        <v>21.78</v>
      </c>
      <c r="J50" s="14">
        <f t="shared" si="8"/>
        <v>45.120000000000005</v>
      </c>
      <c r="K50" s="13">
        <f t="shared" si="9"/>
        <v>-26.310000000000002</v>
      </c>
      <c r="L50" s="15">
        <f t="shared" si="10"/>
        <v>119.19</v>
      </c>
      <c r="M50" s="14">
        <f t="shared" si="11"/>
        <v>133.35</v>
      </c>
      <c r="N50" s="13">
        <f t="shared" si="12"/>
        <v>85.42</v>
      </c>
    </row>
    <row r="51" spans="2:14">
      <c r="B51" s="21" t="s">
        <v>32</v>
      </c>
      <c r="C51" s="20" t="s">
        <v>31</v>
      </c>
      <c r="D51" s="19" t="s">
        <v>30</v>
      </c>
      <c r="E51" s="18">
        <f>+IF((E22)&lt;&gt;0,ROUND(E22/(E25+(E11-E19-E27))*100,dokl_proc),"")</f>
        <v>88.1</v>
      </c>
      <c r="F51" s="18">
        <f>+IF((F22)&lt;&gt;0,ROUND(F22/(F25+(F11-F19-F27))*100,dokl_proc),"")</f>
        <v>73.92</v>
      </c>
      <c r="G51" s="18">
        <f>+IF((G22)&lt;&gt;0,ROUND(G22/(G25+(G11-G19-G27))*100,dokl_proc),"")</f>
        <v>55.43</v>
      </c>
      <c r="H51" s="17">
        <f>+IF((H22)&lt;&gt;0,ROUND(H22/(H25+(H11-H19-H27))*100,dokl_proc),"")</f>
        <v>64.900000000000006</v>
      </c>
      <c r="I51" s="16">
        <f t="shared" si="7"/>
        <v>-14.179999999999993</v>
      </c>
      <c r="J51" s="14">
        <f t="shared" si="8"/>
        <v>-18.490000000000002</v>
      </c>
      <c r="K51" s="13">
        <f t="shared" si="9"/>
        <v>9.470000000000006</v>
      </c>
      <c r="L51" s="15">
        <f t="shared" si="10"/>
        <v>83.9</v>
      </c>
      <c r="M51" s="14">
        <f t="shared" si="11"/>
        <v>74.989999999999995</v>
      </c>
      <c r="N51" s="13">
        <f t="shared" si="12"/>
        <v>117.08</v>
      </c>
    </row>
    <row r="52" spans="2:14" ht="27.6">
      <c r="B52" s="12" t="s">
        <v>29</v>
      </c>
      <c r="C52" s="11" t="s">
        <v>28</v>
      </c>
      <c r="D52" s="10" t="s">
        <v>27</v>
      </c>
      <c r="E52" s="9">
        <f>+IF((E12-E15)&lt;&gt;0,ROUND((E12-E30-(E19-E22-E31)+E17)/(E12-E15)*100,dokl_proc),"")</f>
        <v>41.76</v>
      </c>
      <c r="F52" s="9">
        <f>+IF((F12-F15)&lt;&gt;0,ROUND((F12-F30-(F19-F22-F31)+F17)/(F12-F15)*100,dokl_proc),"")</f>
        <v>37.86</v>
      </c>
      <c r="G52" s="9">
        <f>+IF((G12-G15)&lt;&gt;0,ROUND((G12-G30-(G19-G22-G31)+G17)/(G12-G15)*100,dokl_proc),"")</f>
        <v>42.23</v>
      </c>
      <c r="H52" s="8">
        <f>+IF((H12-H15)&lt;&gt;0,ROUND((H12-H30-(H19-H22-H31)+H17)/(H12-H15)*100,dokl_proc),"")</f>
        <v>41.01</v>
      </c>
      <c r="I52" s="7">
        <f t="shared" si="7"/>
        <v>-3.8999999999999986</v>
      </c>
      <c r="J52" s="5">
        <f t="shared" si="8"/>
        <v>4.3699999999999974</v>
      </c>
      <c r="K52" s="4">
        <f t="shared" si="9"/>
        <v>-1.2199999999999989</v>
      </c>
      <c r="L52" s="6">
        <f t="shared" si="10"/>
        <v>90.66</v>
      </c>
      <c r="M52" s="5">
        <f t="shared" si="11"/>
        <v>111.54</v>
      </c>
      <c r="N52" s="4">
        <f t="shared" si="12"/>
        <v>97.11</v>
      </c>
    </row>
    <row r="53" spans="2:14">
      <c r="B53" s="34"/>
      <c r="C53" s="33"/>
      <c r="D53" s="33"/>
      <c r="E53" s="32"/>
      <c r="F53" s="32"/>
      <c r="G53" s="32"/>
      <c r="H53" s="32"/>
      <c r="I53" s="31"/>
      <c r="J53" s="31"/>
      <c r="K53" s="31"/>
      <c r="L53" s="31"/>
      <c r="M53" s="31"/>
      <c r="N53" s="31"/>
    </row>
    <row r="54" spans="2:14">
      <c r="B54" s="43" t="s">
        <v>26</v>
      </c>
      <c r="C54" s="42" t="s">
        <v>25</v>
      </c>
      <c r="D54" s="41" t="s">
        <v>24</v>
      </c>
      <c r="E54" s="27">
        <f>+IF(E$10&lt;&gt;0,ROUND((E13)/E$10*skaluj,dokl_proc),"")</f>
        <v>3304.11</v>
      </c>
      <c r="F54" s="27">
        <f>+IF(F$10&lt;&gt;0,ROUND((F13)/F$10*skaluj,dokl_proc),"")</f>
        <v>3759.49</v>
      </c>
      <c r="G54" s="27">
        <f>+IF(G$10&lt;&gt;0,ROUND((G13)/G$10*skaluj,dokl_proc),"")</f>
        <v>4058.17</v>
      </c>
      <c r="H54" s="26">
        <f>+IF(H$10&lt;&gt;0,ROUND((H13)/H$10*skaluj,dokl_proc),"")</f>
        <v>4051.15</v>
      </c>
      <c r="I54" s="25">
        <f t="shared" ref="I54:K58" si="13">+F54-E54</f>
        <v>455.37999999999965</v>
      </c>
      <c r="J54" s="23">
        <f t="shared" si="13"/>
        <v>298.68000000000029</v>
      </c>
      <c r="K54" s="22">
        <f t="shared" si="13"/>
        <v>-7.0199999999999818</v>
      </c>
      <c r="L54" s="24">
        <f t="shared" ref="L54:N58" si="14">+IF(E54&lt;&gt;0,ROUND(F54/E54*100,dokl_proc),"")</f>
        <v>113.78</v>
      </c>
      <c r="M54" s="23">
        <f t="shared" si="14"/>
        <v>107.94</v>
      </c>
      <c r="N54" s="22">
        <f t="shared" si="14"/>
        <v>99.83</v>
      </c>
    </row>
    <row r="55" spans="2:14">
      <c r="B55" s="40" t="s">
        <v>23</v>
      </c>
      <c r="C55" s="39" t="s">
        <v>22</v>
      </c>
      <c r="D55" s="38" t="s">
        <v>21</v>
      </c>
      <c r="E55" s="18">
        <f>+IF(E$10&lt;&gt;0,ROUND((E29)/E$10*skaluj,dokl_proc),"")</f>
        <v>629.45000000000005</v>
      </c>
      <c r="F55" s="18">
        <f>+IF(F$10&lt;&gt;0,ROUND((F29)/F$10*skaluj,dokl_proc),"")</f>
        <v>557.54999999999995</v>
      </c>
      <c r="G55" s="18">
        <f>+IF(G$10&lt;&gt;0,ROUND((G29)/G$10*skaluj,dokl_proc),"")</f>
        <v>959.23</v>
      </c>
      <c r="H55" s="17">
        <f>+IF(H$10&lt;&gt;0,ROUND((H29)/H$10*skaluj,dokl_proc),"")</f>
        <v>708.49</v>
      </c>
      <c r="I55" s="16">
        <f t="shared" si="13"/>
        <v>-71.900000000000091</v>
      </c>
      <c r="J55" s="14">
        <f t="shared" si="13"/>
        <v>401.68000000000006</v>
      </c>
      <c r="K55" s="13">
        <f t="shared" si="13"/>
        <v>-250.74</v>
      </c>
      <c r="L55" s="15">
        <f t="shared" si="14"/>
        <v>88.58</v>
      </c>
      <c r="M55" s="14">
        <f t="shared" si="14"/>
        <v>172.04</v>
      </c>
      <c r="N55" s="13">
        <f t="shared" si="14"/>
        <v>73.86</v>
      </c>
    </row>
    <row r="56" spans="2:14">
      <c r="B56" s="40" t="s">
        <v>20</v>
      </c>
      <c r="C56" s="39" t="s">
        <v>19</v>
      </c>
      <c r="D56" s="38" t="s">
        <v>18</v>
      </c>
      <c r="E56" s="18">
        <f>+IF(E$10&lt;&gt;0,ROUND((E28)/E$10*skaluj,dokl_proc),"")</f>
        <v>2138.14</v>
      </c>
      <c r="F56" s="18">
        <f>+IF(F$10&lt;&gt;0,ROUND((F28)/F$10*skaluj,dokl_proc),"")</f>
        <v>2342.5100000000002</v>
      </c>
      <c r="G56" s="18">
        <f>+IF(G$10&lt;&gt;0,ROUND((G28)/G$10*skaluj,dokl_proc),"")</f>
        <v>2387.7800000000002</v>
      </c>
      <c r="H56" s="17">
        <f>+IF(H$10&lt;&gt;0,ROUND((H28)/H$10*skaluj,dokl_proc),"")</f>
        <v>2401.06</v>
      </c>
      <c r="I56" s="16">
        <f t="shared" si="13"/>
        <v>204.37000000000035</v>
      </c>
      <c r="J56" s="14">
        <f t="shared" si="13"/>
        <v>45.269999999999982</v>
      </c>
      <c r="K56" s="13">
        <f t="shared" si="13"/>
        <v>13.279999999999745</v>
      </c>
      <c r="L56" s="15">
        <f t="shared" si="14"/>
        <v>109.56</v>
      </c>
      <c r="M56" s="14">
        <f t="shared" si="14"/>
        <v>101.93</v>
      </c>
      <c r="N56" s="13">
        <f t="shared" si="14"/>
        <v>100.56</v>
      </c>
    </row>
    <row r="57" spans="2:14">
      <c r="B57" s="40" t="s">
        <v>17</v>
      </c>
      <c r="C57" s="39" t="s">
        <v>16</v>
      </c>
      <c r="D57" s="38" t="s">
        <v>15</v>
      </c>
      <c r="E57" s="18">
        <f>+IF(E$10&lt;&gt;0,ROUND((E34)/E$10*skaluj,dokl_proc),"")</f>
        <v>1771.67</v>
      </c>
      <c r="F57" s="18">
        <f>+IF(F$10&lt;&gt;0,ROUND((F34)/F$10*skaluj,dokl_proc),"")</f>
        <v>1969.59</v>
      </c>
      <c r="G57" s="18">
        <f>+IF(G$10&lt;&gt;0,ROUND((G34)/G$10*skaluj,dokl_proc),"")</f>
        <v>2707.6</v>
      </c>
      <c r="H57" s="17">
        <f>+IF(H$10&lt;&gt;0,ROUND((H34)/H$10*skaluj,dokl_proc),"")</f>
        <v>2900.46</v>
      </c>
      <c r="I57" s="16">
        <f t="shared" si="13"/>
        <v>197.91999999999985</v>
      </c>
      <c r="J57" s="14">
        <f t="shared" si="13"/>
        <v>738.01</v>
      </c>
      <c r="K57" s="13">
        <f t="shared" si="13"/>
        <v>192.86000000000013</v>
      </c>
      <c r="L57" s="15">
        <f t="shared" si="14"/>
        <v>111.17</v>
      </c>
      <c r="M57" s="14">
        <f t="shared" si="14"/>
        <v>137.47</v>
      </c>
      <c r="N57" s="13">
        <f t="shared" si="14"/>
        <v>107.12</v>
      </c>
    </row>
    <row r="58" spans="2:14">
      <c r="B58" s="37" t="s">
        <v>14</v>
      </c>
      <c r="C58" s="36" t="s">
        <v>13</v>
      </c>
      <c r="D58" s="35" t="s">
        <v>12</v>
      </c>
      <c r="E58" s="9">
        <f>+IF(E$10&lt;&gt;0,ROUND((E35)/E$10*skaluj,dokl_proc),"")</f>
        <v>1509.68</v>
      </c>
      <c r="F58" s="9">
        <f>+IF(F$10&lt;&gt;0,ROUND((F35)/F$10*skaluj,dokl_proc),"")</f>
        <v>1719.52</v>
      </c>
      <c r="G58" s="9">
        <f>+IF(G$10&lt;&gt;0,ROUND((G35)/G$10*skaluj,dokl_proc),"")</f>
        <v>2450.61</v>
      </c>
      <c r="H58" s="8">
        <f>+IF(H$10&lt;&gt;0,ROUND((H35)/H$10*skaluj,dokl_proc),"")</f>
        <v>2643.85</v>
      </c>
      <c r="I58" s="7">
        <f t="shared" si="13"/>
        <v>209.83999999999992</v>
      </c>
      <c r="J58" s="5">
        <f t="shared" si="13"/>
        <v>731.09000000000015</v>
      </c>
      <c r="K58" s="4">
        <f t="shared" si="13"/>
        <v>193.23999999999978</v>
      </c>
      <c r="L58" s="6">
        <f t="shared" si="14"/>
        <v>113.9</v>
      </c>
      <c r="M58" s="5">
        <f t="shared" si="14"/>
        <v>142.52000000000001</v>
      </c>
      <c r="N58" s="4">
        <f t="shared" si="14"/>
        <v>107.89</v>
      </c>
    </row>
    <row r="59" spans="2:14">
      <c r="B59" s="34"/>
      <c r="C59" s="33"/>
      <c r="D59" s="33"/>
      <c r="E59" s="32"/>
      <c r="F59" s="32"/>
      <c r="G59" s="32"/>
      <c r="H59" s="32"/>
      <c r="I59" s="31"/>
      <c r="J59" s="31"/>
      <c r="K59" s="31"/>
      <c r="L59" s="31"/>
      <c r="M59" s="31"/>
      <c r="N59" s="31"/>
    </row>
    <row r="60" spans="2:14">
      <c r="B60" s="30" t="s">
        <v>11</v>
      </c>
      <c r="C60" s="29" t="s">
        <v>10</v>
      </c>
      <c r="D60" s="28" t="s">
        <v>9</v>
      </c>
      <c r="E60" s="27">
        <f>+IF(E11&lt;&gt;0,ROUND((E28)/E11*100,dokl_proc),"")</f>
        <v>29.46</v>
      </c>
      <c r="F60" s="27">
        <f>+IF(F11&lt;&gt;0,ROUND((F28)/F11*100,dokl_proc),"")</f>
        <v>29.46</v>
      </c>
      <c r="G60" s="27">
        <f>+IF(G11&lt;&gt;0,ROUND((G28)/G11*100,dokl_proc),"")</f>
        <v>27.33</v>
      </c>
      <c r="H60" s="26">
        <f>+IF(H11&lt;&gt;0,ROUND((H28)/H11*100,dokl_proc),"")</f>
        <v>26.28</v>
      </c>
      <c r="I60" s="25">
        <f t="shared" ref="I60:K63" si="15">+F60-E60</f>
        <v>0</v>
      </c>
      <c r="J60" s="23">
        <f t="shared" si="15"/>
        <v>-2.1300000000000026</v>
      </c>
      <c r="K60" s="22">
        <f t="shared" si="15"/>
        <v>-1.0499999999999972</v>
      </c>
      <c r="L60" s="24">
        <f t="shared" ref="L60:N63" si="16">+IF(E60&lt;&gt;0,ROUND(F60/E60*100,dokl_proc),"")</f>
        <v>100</v>
      </c>
      <c r="M60" s="23">
        <f t="shared" si="16"/>
        <v>92.77</v>
      </c>
      <c r="N60" s="22">
        <f t="shared" si="16"/>
        <v>96.16</v>
      </c>
    </row>
    <row r="61" spans="2:14">
      <c r="B61" s="21" t="s">
        <v>8</v>
      </c>
      <c r="C61" s="20" t="s">
        <v>7</v>
      </c>
      <c r="D61" s="19" t="s">
        <v>6</v>
      </c>
      <c r="E61" s="18">
        <f>+IF(E11&lt;&gt;0,ROUND((E21)/E11*100,dokl_proc),"")</f>
        <v>0.73</v>
      </c>
      <c r="F61" s="18">
        <f>+IF(F11&lt;&gt;0,ROUND((F21)/F11*100,dokl_proc),"")</f>
        <v>0.54</v>
      </c>
      <c r="G61" s="18">
        <f>+IF(G11&lt;&gt;0,ROUND((G21)/G11*100,dokl_proc),"")</f>
        <v>0.36</v>
      </c>
      <c r="H61" s="17">
        <f>+IF(H11&lt;&gt;0,ROUND((H21)/H11*100,dokl_proc),"")</f>
        <v>1.25</v>
      </c>
      <c r="I61" s="16">
        <f t="shared" si="15"/>
        <v>-0.18999999999999995</v>
      </c>
      <c r="J61" s="14">
        <f t="shared" si="15"/>
        <v>-0.18000000000000005</v>
      </c>
      <c r="K61" s="13">
        <f t="shared" si="15"/>
        <v>0.89</v>
      </c>
      <c r="L61" s="15">
        <f t="shared" si="16"/>
        <v>73.97</v>
      </c>
      <c r="M61" s="14">
        <f t="shared" si="16"/>
        <v>66.67</v>
      </c>
      <c r="N61" s="13">
        <f t="shared" si="16"/>
        <v>347.22</v>
      </c>
    </row>
    <row r="62" spans="2:14">
      <c r="B62" s="21" t="s">
        <v>5</v>
      </c>
      <c r="C62" s="20" t="s">
        <v>4</v>
      </c>
      <c r="D62" s="19" t="s">
        <v>3</v>
      </c>
      <c r="E62" s="18">
        <f>+IF(E12&lt;&gt;0,ROUND((E21)/E12*100,dokl_proc),"")</f>
        <v>0.8</v>
      </c>
      <c r="F62" s="18">
        <f>+IF(F12&lt;&gt;0,ROUND((F21)/F12*100,dokl_proc),"")</f>
        <v>0.6</v>
      </c>
      <c r="G62" s="18">
        <f>+IF(G12&lt;&gt;0,ROUND((G21)/G12*100,dokl_proc),"")</f>
        <v>0.39</v>
      </c>
      <c r="H62" s="17">
        <f>+IF(H12&lt;&gt;0,ROUND((H21)/H12*100,dokl_proc),"")</f>
        <v>1.37</v>
      </c>
      <c r="I62" s="16">
        <f t="shared" si="15"/>
        <v>-0.20000000000000007</v>
      </c>
      <c r="J62" s="14">
        <f t="shared" si="15"/>
        <v>-0.20999999999999996</v>
      </c>
      <c r="K62" s="13">
        <f t="shared" si="15"/>
        <v>0.98000000000000009</v>
      </c>
      <c r="L62" s="15">
        <f t="shared" si="16"/>
        <v>75</v>
      </c>
      <c r="M62" s="14">
        <f t="shared" si="16"/>
        <v>65</v>
      </c>
      <c r="N62" s="13">
        <f t="shared" si="16"/>
        <v>351.28</v>
      </c>
    </row>
    <row r="63" spans="2:14">
      <c r="B63" s="12" t="s">
        <v>2</v>
      </c>
      <c r="C63" s="11" t="s">
        <v>1</v>
      </c>
      <c r="D63" s="10" t="s">
        <v>0</v>
      </c>
      <c r="E63" s="9">
        <f>+IF(E28&lt;&gt;0,ROUND((E33)/E28*100,dokl_proc),"")</f>
        <v>7.0000000000000007E-2</v>
      </c>
      <c r="F63" s="9">
        <f>+IF(F28&lt;&gt;0,ROUND((F33)/F28*100,dokl_proc),"")</f>
        <v>0.06</v>
      </c>
      <c r="G63" s="9">
        <f>+IF(G28&lt;&gt;0,ROUND((G33)/G28*100,dokl_proc),"")</f>
        <v>0.06</v>
      </c>
      <c r="H63" s="8">
        <f>+IF(H28&lt;&gt;0,ROUND((H33)/H28*100,dokl_proc),"")</f>
        <v>0.08</v>
      </c>
      <c r="I63" s="7">
        <f t="shared" si="15"/>
        <v>-1.0000000000000009E-2</v>
      </c>
      <c r="J63" s="5">
        <f t="shared" si="15"/>
        <v>0</v>
      </c>
      <c r="K63" s="4">
        <f t="shared" si="15"/>
        <v>2.0000000000000004E-2</v>
      </c>
      <c r="L63" s="6">
        <f t="shared" si="16"/>
        <v>85.71</v>
      </c>
      <c r="M63" s="5">
        <f t="shared" si="16"/>
        <v>100</v>
      </c>
      <c r="N63" s="4">
        <f t="shared" si="16"/>
        <v>133.33000000000001</v>
      </c>
    </row>
  </sheetData>
  <sheetProtection formatCells="0" formatColumns="0" formatRows="0" autoFilter="0"/>
  <autoFilter ref="A9:H9" xr:uid="{00000000-0009-0000-0000-000006000000}"/>
  <mergeCells count="4">
    <mergeCell ref="E8:H8"/>
    <mergeCell ref="I8:K8"/>
    <mergeCell ref="L8:N8"/>
    <mergeCell ref="D38:H38"/>
  </mergeCells>
  <dataValidations disablePrompts="1" count="1">
    <dataValidation type="whole" operator="greaterThanOrEqual" allowBlank="1" showInputMessage="1" showErrorMessage="1" error="Analiza musi obejmować przynajmniej 4 lata (do N+3)" sqref="WTH982730 GV1 QR1 AAN1 AKJ1 AUF1 BEB1 BNX1 BXT1 CHP1 CRL1 DBH1 DLD1 DUZ1 EEV1 EOR1 EYN1 FIJ1 FSF1 GCB1 GLX1 GVT1 HFP1 HPL1 HZH1 IJD1 ISZ1 JCV1 JMR1 JWN1 KGJ1 KQF1 LAB1 LJX1 LTT1 MDP1 MNL1 MXH1 NHD1 NQZ1 OAV1 OKR1 OUN1 PEJ1 POF1 PYB1 QHX1 QRT1 RBP1 RLL1 RVH1 SFD1 SOZ1 SYV1 TIR1 TSN1 UCJ1 UMF1 UWB1 VFX1 VPT1 VZP1 WJL1 WTH1 GV65226 QR65226 AAN65226 AKJ65226 AUF65226 BEB65226 BNX65226 BXT65226 CHP65226 CRL65226 DBH65226 DLD65226 DUZ65226 EEV65226 EOR65226 EYN65226 FIJ65226 FSF65226 GCB65226 GLX65226 GVT65226 HFP65226 HPL65226 HZH65226 IJD65226 ISZ65226 JCV65226 JMR65226 JWN65226 KGJ65226 KQF65226 LAB65226 LJX65226 LTT65226 MDP65226 MNL65226 MXH65226 NHD65226 NQZ65226 OAV65226 OKR65226 OUN65226 PEJ65226 POF65226 PYB65226 QHX65226 QRT65226 RBP65226 RLL65226 RVH65226 SFD65226 SOZ65226 SYV65226 TIR65226 TSN65226 UCJ65226 UMF65226 UWB65226 VFX65226 VPT65226 VZP65226 WJL65226 WTH65226 GV130762 QR130762 AAN130762 AKJ130762 AUF130762 BEB130762 BNX130762 BXT130762 CHP130762 CRL130762 DBH130762 DLD130762 DUZ130762 EEV130762 EOR130762 EYN130762 FIJ130762 FSF130762 GCB130762 GLX130762 GVT130762 HFP130762 HPL130762 HZH130762 IJD130762 ISZ130762 JCV130762 JMR130762 JWN130762 KGJ130762 KQF130762 LAB130762 LJX130762 LTT130762 MDP130762 MNL130762 MXH130762 NHD130762 NQZ130762 OAV130762 OKR130762 OUN130762 PEJ130762 POF130762 PYB130762 QHX130762 QRT130762 RBP130762 RLL130762 RVH130762 SFD130762 SOZ130762 SYV130762 TIR130762 TSN130762 UCJ130762 UMF130762 UWB130762 VFX130762 VPT130762 VZP130762 WJL130762 WTH130762 GV196298 QR196298 AAN196298 AKJ196298 AUF196298 BEB196298 BNX196298 BXT196298 CHP196298 CRL196298 DBH196298 DLD196298 DUZ196298 EEV196298 EOR196298 EYN196298 FIJ196298 FSF196298 GCB196298 GLX196298 GVT196298 HFP196298 HPL196298 HZH196298 IJD196298 ISZ196298 JCV196298 JMR196298 JWN196298 KGJ196298 KQF196298 LAB196298 LJX196298 LTT196298 MDP196298 MNL196298 MXH196298 NHD196298 NQZ196298 OAV196298 OKR196298 OUN196298 PEJ196298 POF196298 PYB196298 QHX196298 QRT196298 RBP196298 RLL196298 RVH196298 SFD196298 SOZ196298 SYV196298 TIR196298 TSN196298 UCJ196298 UMF196298 UWB196298 VFX196298 VPT196298 VZP196298 WJL196298 WTH196298 GV261834 QR261834 AAN261834 AKJ261834 AUF261834 BEB261834 BNX261834 BXT261834 CHP261834 CRL261834 DBH261834 DLD261834 DUZ261834 EEV261834 EOR261834 EYN261834 FIJ261834 FSF261834 GCB261834 GLX261834 GVT261834 HFP261834 HPL261834 HZH261834 IJD261834 ISZ261834 JCV261834 JMR261834 JWN261834 KGJ261834 KQF261834 LAB261834 LJX261834 LTT261834 MDP261834 MNL261834 MXH261834 NHD261834 NQZ261834 OAV261834 OKR261834 OUN261834 PEJ261834 POF261834 PYB261834 QHX261834 QRT261834 RBP261834 RLL261834 RVH261834 SFD261834 SOZ261834 SYV261834 TIR261834 TSN261834 UCJ261834 UMF261834 UWB261834 VFX261834 VPT261834 VZP261834 WJL261834 WTH261834 GV327370 QR327370 AAN327370 AKJ327370 AUF327370 BEB327370 BNX327370 BXT327370 CHP327370 CRL327370 DBH327370 DLD327370 DUZ327370 EEV327370 EOR327370 EYN327370 FIJ327370 FSF327370 GCB327370 GLX327370 GVT327370 HFP327370 HPL327370 HZH327370 IJD327370 ISZ327370 JCV327370 JMR327370 JWN327370 KGJ327370 KQF327370 LAB327370 LJX327370 LTT327370 MDP327370 MNL327370 MXH327370 NHD327370 NQZ327370 OAV327370 OKR327370 OUN327370 PEJ327370 POF327370 PYB327370 QHX327370 QRT327370 RBP327370 RLL327370 RVH327370 SFD327370 SOZ327370 SYV327370 TIR327370 TSN327370 UCJ327370 UMF327370 UWB327370 VFX327370 VPT327370 VZP327370 WJL327370 WTH327370 GV392906 QR392906 AAN392906 AKJ392906 AUF392906 BEB392906 BNX392906 BXT392906 CHP392906 CRL392906 DBH392906 DLD392906 DUZ392906 EEV392906 EOR392906 EYN392906 FIJ392906 FSF392906 GCB392906 GLX392906 GVT392906 HFP392906 HPL392906 HZH392906 IJD392906 ISZ392906 JCV392906 JMR392906 JWN392906 KGJ392906 KQF392906 LAB392906 LJX392906 LTT392906 MDP392906 MNL392906 MXH392906 NHD392906 NQZ392906 OAV392906 OKR392906 OUN392906 PEJ392906 POF392906 PYB392906 QHX392906 QRT392906 RBP392906 RLL392906 RVH392906 SFD392906 SOZ392906 SYV392906 TIR392906 TSN392906 UCJ392906 UMF392906 UWB392906 VFX392906 VPT392906 VZP392906 WJL392906 WTH392906 GV458442 QR458442 AAN458442 AKJ458442 AUF458442 BEB458442 BNX458442 BXT458442 CHP458442 CRL458442 DBH458442 DLD458442 DUZ458442 EEV458442 EOR458442 EYN458442 FIJ458442 FSF458442 GCB458442 GLX458442 GVT458442 HFP458442 HPL458442 HZH458442 IJD458442 ISZ458442 JCV458442 JMR458442 JWN458442 KGJ458442 KQF458442 LAB458442 LJX458442 LTT458442 MDP458442 MNL458442 MXH458442 NHD458442 NQZ458442 OAV458442 OKR458442 OUN458442 PEJ458442 POF458442 PYB458442 QHX458442 QRT458442 RBP458442 RLL458442 RVH458442 SFD458442 SOZ458442 SYV458442 TIR458442 TSN458442 UCJ458442 UMF458442 UWB458442 VFX458442 VPT458442 VZP458442 WJL458442 WTH458442 GV523978 QR523978 AAN523978 AKJ523978 AUF523978 BEB523978 BNX523978 BXT523978 CHP523978 CRL523978 DBH523978 DLD523978 DUZ523978 EEV523978 EOR523978 EYN523978 FIJ523978 FSF523978 GCB523978 GLX523978 GVT523978 HFP523978 HPL523978 HZH523978 IJD523978 ISZ523978 JCV523978 JMR523978 JWN523978 KGJ523978 KQF523978 LAB523978 LJX523978 LTT523978 MDP523978 MNL523978 MXH523978 NHD523978 NQZ523978 OAV523978 OKR523978 OUN523978 PEJ523978 POF523978 PYB523978 QHX523978 QRT523978 RBP523978 RLL523978 RVH523978 SFD523978 SOZ523978 SYV523978 TIR523978 TSN523978 UCJ523978 UMF523978 UWB523978 VFX523978 VPT523978 VZP523978 WJL523978 WTH523978 GV589514 QR589514 AAN589514 AKJ589514 AUF589514 BEB589514 BNX589514 BXT589514 CHP589514 CRL589514 DBH589514 DLD589514 DUZ589514 EEV589514 EOR589514 EYN589514 FIJ589514 FSF589514 GCB589514 GLX589514 GVT589514 HFP589514 HPL589514 HZH589514 IJD589514 ISZ589514 JCV589514 JMR589514 JWN589514 KGJ589514 KQF589514 LAB589514 LJX589514 LTT589514 MDP589514 MNL589514 MXH589514 NHD589514 NQZ589514 OAV589514 OKR589514 OUN589514 PEJ589514 POF589514 PYB589514 QHX589514 QRT589514 RBP589514 RLL589514 RVH589514 SFD589514 SOZ589514 SYV589514 TIR589514 TSN589514 UCJ589514 UMF589514 UWB589514 VFX589514 VPT589514 VZP589514 WJL589514 WTH589514 GV655050 QR655050 AAN655050 AKJ655050 AUF655050 BEB655050 BNX655050 BXT655050 CHP655050 CRL655050 DBH655050 DLD655050 DUZ655050 EEV655050 EOR655050 EYN655050 FIJ655050 FSF655050 GCB655050 GLX655050 GVT655050 HFP655050 HPL655050 HZH655050 IJD655050 ISZ655050 JCV655050 JMR655050 JWN655050 KGJ655050 KQF655050 LAB655050 LJX655050 LTT655050 MDP655050 MNL655050 MXH655050 NHD655050 NQZ655050 OAV655050 OKR655050 OUN655050 PEJ655050 POF655050 PYB655050 QHX655050 QRT655050 RBP655050 RLL655050 RVH655050 SFD655050 SOZ655050 SYV655050 TIR655050 TSN655050 UCJ655050 UMF655050 UWB655050 VFX655050 VPT655050 VZP655050 WJL655050 WTH655050 GV720586 QR720586 AAN720586 AKJ720586 AUF720586 BEB720586 BNX720586 BXT720586 CHP720586 CRL720586 DBH720586 DLD720586 DUZ720586 EEV720586 EOR720586 EYN720586 FIJ720586 FSF720586 GCB720586 GLX720586 GVT720586 HFP720586 HPL720586 HZH720586 IJD720586 ISZ720586 JCV720586 JMR720586 JWN720586 KGJ720586 KQF720586 LAB720586 LJX720586 LTT720586 MDP720586 MNL720586 MXH720586 NHD720586 NQZ720586 OAV720586 OKR720586 OUN720586 PEJ720586 POF720586 PYB720586 QHX720586 QRT720586 RBP720586 RLL720586 RVH720586 SFD720586 SOZ720586 SYV720586 TIR720586 TSN720586 UCJ720586 UMF720586 UWB720586 VFX720586 VPT720586 VZP720586 WJL720586 WTH720586 GV786122 QR786122 AAN786122 AKJ786122 AUF786122 BEB786122 BNX786122 BXT786122 CHP786122 CRL786122 DBH786122 DLD786122 DUZ786122 EEV786122 EOR786122 EYN786122 FIJ786122 FSF786122 GCB786122 GLX786122 GVT786122 HFP786122 HPL786122 HZH786122 IJD786122 ISZ786122 JCV786122 JMR786122 JWN786122 KGJ786122 KQF786122 LAB786122 LJX786122 LTT786122 MDP786122 MNL786122 MXH786122 NHD786122 NQZ786122 OAV786122 OKR786122 OUN786122 PEJ786122 POF786122 PYB786122 QHX786122 QRT786122 RBP786122 RLL786122 RVH786122 SFD786122 SOZ786122 SYV786122 TIR786122 TSN786122 UCJ786122 UMF786122 UWB786122 VFX786122 VPT786122 VZP786122 WJL786122 WTH786122 GV851658 QR851658 AAN851658 AKJ851658 AUF851658 BEB851658 BNX851658 BXT851658 CHP851658 CRL851658 DBH851658 DLD851658 DUZ851658 EEV851658 EOR851658 EYN851658 FIJ851658 FSF851658 GCB851658 GLX851658 GVT851658 HFP851658 HPL851658 HZH851658 IJD851658 ISZ851658 JCV851658 JMR851658 JWN851658 KGJ851658 KQF851658 LAB851658 LJX851658 LTT851658 MDP851658 MNL851658 MXH851658 NHD851658 NQZ851658 OAV851658 OKR851658 OUN851658 PEJ851658 POF851658 PYB851658 QHX851658 QRT851658 RBP851658 RLL851658 RVH851658 SFD851658 SOZ851658 SYV851658 TIR851658 TSN851658 UCJ851658 UMF851658 UWB851658 VFX851658 VPT851658 VZP851658 WJL851658 WTH851658 GV917194 QR917194 AAN917194 AKJ917194 AUF917194 BEB917194 BNX917194 BXT917194 CHP917194 CRL917194 DBH917194 DLD917194 DUZ917194 EEV917194 EOR917194 EYN917194 FIJ917194 FSF917194 GCB917194 GLX917194 GVT917194 HFP917194 HPL917194 HZH917194 IJD917194 ISZ917194 JCV917194 JMR917194 JWN917194 KGJ917194 KQF917194 LAB917194 LJX917194 LTT917194 MDP917194 MNL917194 MXH917194 NHD917194 NQZ917194 OAV917194 OKR917194 OUN917194 PEJ917194 POF917194 PYB917194 QHX917194 QRT917194 RBP917194 RLL917194 RVH917194 SFD917194 SOZ917194 SYV917194 TIR917194 TSN917194 UCJ917194 UMF917194 UWB917194 VFX917194 VPT917194 VZP917194 WJL917194 WTH917194 GV982730 QR982730 AAN982730 AKJ982730 AUF982730 BEB982730 BNX982730 BXT982730 CHP982730 CRL982730 DBH982730 DLD982730 DUZ982730 EEV982730 EOR982730 EYN982730 FIJ982730 FSF982730 GCB982730 GLX982730 GVT982730 HFP982730 HPL982730 HZH982730 IJD982730 ISZ982730 JCV982730 JMR982730 JWN982730 KGJ982730 KQF982730 LAB982730 LJX982730 LTT982730 MDP982730 MNL982730 MXH982730 NHD982730 NQZ982730 OAV982730 OKR982730 OUN982730 PEJ982730 POF982730 PYB982730 QHX982730 QRT982730 RBP982730 RLL982730 RVH982730 SFD982730 SOZ982730 SYV982730 TIR982730 TSN982730 UCJ982730 UMF982730 UWB982730 VFX982730 VPT982730 VZP982730 WJL982730" xr:uid="{00000000-0002-0000-0600-000000000000}">
      <formula1>+RokBazowy+3</formula1>
    </dataValidation>
  </dataValidations>
  <hyperlinks>
    <hyperlink ref="N1" location="'SPIS TABEL'!A1" display="powrót do spisu tablic" xr:uid="{9A598C68-FA63-4A0E-93A4-BD54B26485B5}"/>
  </hyperlinks>
  <printOptions horizontalCentered="1"/>
  <pageMargins left="0.51181102362204722" right="0.51181102362204722" top="0.47244094488188981" bottom="0.47244094488188981" header="0.31496062992125984" footer="0.31496062992125984"/>
  <pageSetup paperSize="9" scale="65" orientation="landscape" blackAndWhite="1" horizontalDpi="4294967293" verticalDpi="4294967293" r:id="rId1"/>
  <headerFooter>
    <oddFooter>&amp;L&amp;"Czcionka tekstu podstawowego,Kursywa"&amp;8Wersja szablonu wydruku: 2019-12-03a&amp;C&amp;8Strona &amp;P z &amp;N&amp;R&amp;8Wydruk z dn.: &amp;D - &amp;T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3</xdr:col>
                    <xdr:colOff>45720</xdr:colOff>
                    <xdr:row>0</xdr:row>
                    <xdr:rowOff>60960</xdr:rowOff>
                  </from>
                  <to>
                    <xdr:col>3</xdr:col>
                    <xdr:colOff>2560320</xdr:colOff>
                    <xdr:row>1</xdr:row>
                    <xdr:rowOff>144780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3</xdr:col>
                    <xdr:colOff>2689860</xdr:colOff>
                    <xdr:row>0</xdr:row>
                    <xdr:rowOff>68580</xdr:rowOff>
                  </from>
                  <to>
                    <xdr:col>3</xdr:col>
                    <xdr:colOff>4800600</xdr:colOff>
                    <xdr:row>1</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ECC12-8082-4A79-A986-06BFC9177C03}">
  <sheetPr codeName="Arkusz1">
    <tabColor rgb="FFFFC000"/>
  </sheetPr>
  <dimension ref="A1:AK2815"/>
  <sheetViews>
    <sheetView workbookViewId="0">
      <pane xSplit="10" ySplit="8" topLeftCell="K9" activePane="bottomRight" state="frozen"/>
      <selection activeCell="J27" sqref="J27"/>
      <selection pane="topRight" activeCell="J27" sqref="J27"/>
      <selection pane="bottomLeft" activeCell="J27" sqref="J27"/>
      <selection pane="bottomRight" activeCell="K9" sqref="K9"/>
    </sheetView>
  </sheetViews>
  <sheetFormatPr defaultColWidth="9.109375" defaultRowHeight="13.2" outlineLevelCol="1"/>
  <cols>
    <col min="1" max="5" width="5.88671875" style="135" customWidth="1"/>
    <col min="6" max="6" width="8.44140625" style="135" hidden="1" customWidth="1" outlineLevel="1"/>
    <col min="7" max="7" width="7.109375" style="135" hidden="1" customWidth="1" outlineLevel="1"/>
    <col min="8" max="8" width="9.5546875" style="134" hidden="1" customWidth="1" outlineLevel="1"/>
    <col min="9" max="9" width="9.33203125" style="134" customWidth="1" collapsed="1"/>
    <col min="10" max="10" width="19.109375" style="115" customWidth="1"/>
    <col min="11" max="11" width="11.5546875" style="115" customWidth="1"/>
    <col min="12" max="12" width="11.5546875" style="134" customWidth="1"/>
    <col min="13" max="13" width="13" style="115" customWidth="1"/>
    <col min="14" max="36" width="16.5546875" style="115" customWidth="1"/>
    <col min="37" max="16384" width="9.109375" style="115"/>
  </cols>
  <sheetData>
    <row r="1" spans="1:37" ht="14.4">
      <c r="A1" s="142" t="str">
        <f>+"Dane źródłowe do obliczenia wskaźników, według sprawozdań Rb za IV kwartały "&amp;Rok&amp;" r."</f>
        <v>Dane źródłowe do obliczenia wskaźników, według sprawozdań Rb za IV kwartały 2022 r.</v>
      </c>
      <c r="B1" s="134"/>
      <c r="C1" s="134"/>
      <c r="D1" s="134"/>
      <c r="E1" s="134"/>
      <c r="F1" s="134"/>
      <c r="G1" s="134"/>
      <c r="M1" s="134"/>
      <c r="N1" s="134"/>
      <c r="O1" s="134"/>
      <c r="P1" s="162" t="s">
        <v>6728</v>
      </c>
      <c r="Q1" s="134"/>
      <c r="R1" s="134"/>
      <c r="S1" s="134"/>
      <c r="T1" s="134"/>
      <c r="U1" s="134"/>
      <c r="V1" s="134"/>
      <c r="W1" s="134"/>
      <c r="X1" s="134"/>
      <c r="Y1" s="134"/>
      <c r="Z1" s="134"/>
      <c r="AA1" s="134"/>
      <c r="AB1" s="134"/>
      <c r="AC1" s="134"/>
      <c r="AD1" s="134"/>
      <c r="AE1" s="134"/>
      <c r="AF1" s="134"/>
      <c r="AG1" s="134"/>
      <c r="AH1" s="134"/>
      <c r="AI1" s="134"/>
      <c r="AJ1" s="134"/>
      <c r="AK1" s="134"/>
    </row>
    <row r="2" spans="1:37" ht="14.4">
      <c r="A2" s="142"/>
      <c r="B2" s="134"/>
      <c r="C2" s="134"/>
      <c r="D2" s="134"/>
      <c r="E2" s="134"/>
      <c r="F2" s="134"/>
      <c r="G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row>
    <row r="3" spans="1:37" ht="14.4">
      <c r="A3" s="142"/>
      <c r="B3" s="134"/>
      <c r="C3" s="134"/>
      <c r="D3" s="134"/>
      <c r="E3" s="134"/>
      <c r="F3" s="134"/>
      <c r="G3" s="134"/>
      <c r="M3" s="193" t="s">
        <v>2753</v>
      </c>
      <c r="N3" s="179" t="s">
        <v>114</v>
      </c>
      <c r="O3" s="187" t="s">
        <v>2748</v>
      </c>
      <c r="P3" s="187"/>
      <c r="Q3" s="187"/>
      <c r="R3" s="187"/>
      <c r="S3" s="187"/>
      <c r="T3" s="187"/>
      <c r="U3" s="180" t="s">
        <v>99</v>
      </c>
      <c r="V3" s="190" t="s">
        <v>2748</v>
      </c>
      <c r="W3" s="190"/>
      <c r="X3" s="190"/>
      <c r="Y3" s="190"/>
      <c r="Z3" s="179" t="s">
        <v>89</v>
      </c>
      <c r="AA3" s="187" t="s">
        <v>2748</v>
      </c>
      <c r="AB3" s="187"/>
      <c r="AC3" s="180" t="s">
        <v>83</v>
      </c>
      <c r="AD3" s="141" t="s">
        <v>2750</v>
      </c>
      <c r="AE3" s="179" t="s">
        <v>79</v>
      </c>
      <c r="AF3" s="180" t="s">
        <v>2752</v>
      </c>
      <c r="AG3" s="181" t="s">
        <v>2751</v>
      </c>
      <c r="AH3" s="182"/>
      <c r="AI3" s="180" t="s">
        <v>71</v>
      </c>
      <c r="AJ3" s="179" t="s">
        <v>69</v>
      </c>
      <c r="AK3" s="134"/>
    </row>
    <row r="4" spans="1:37">
      <c r="A4" s="134"/>
      <c r="B4" s="134"/>
      <c r="C4" s="134"/>
      <c r="D4" s="134"/>
      <c r="E4" s="134"/>
      <c r="F4" s="134"/>
      <c r="G4" s="134"/>
      <c r="M4" s="193"/>
      <c r="N4" s="179"/>
      <c r="O4" s="179" t="s">
        <v>111</v>
      </c>
      <c r="P4" s="188" t="s">
        <v>2750</v>
      </c>
      <c r="Q4" s="188"/>
      <c r="R4" s="188"/>
      <c r="S4" s="179" t="s">
        <v>103</v>
      </c>
      <c r="T4" s="140" t="s">
        <v>2750</v>
      </c>
      <c r="U4" s="180"/>
      <c r="V4" s="180" t="s">
        <v>97</v>
      </c>
      <c r="W4" s="191" t="s">
        <v>2750</v>
      </c>
      <c r="X4" s="192"/>
      <c r="Y4" s="180" t="s">
        <v>91</v>
      </c>
      <c r="Z4" s="179"/>
      <c r="AA4" s="188" t="s">
        <v>87</v>
      </c>
      <c r="AB4" s="188" t="s">
        <v>85</v>
      </c>
      <c r="AC4" s="180"/>
      <c r="AD4" s="189" t="s">
        <v>81</v>
      </c>
      <c r="AE4" s="179"/>
      <c r="AF4" s="180"/>
      <c r="AG4" s="183"/>
      <c r="AH4" s="184"/>
      <c r="AI4" s="180"/>
      <c r="AJ4" s="179"/>
    </row>
    <row r="5" spans="1:37">
      <c r="A5" s="115"/>
      <c r="B5" s="134"/>
      <c r="C5" s="134"/>
      <c r="D5" s="134"/>
      <c r="E5" s="134"/>
      <c r="F5" s="134"/>
      <c r="G5" s="134"/>
      <c r="M5" s="193"/>
      <c r="N5" s="179"/>
      <c r="O5" s="179"/>
      <c r="P5" s="188" t="s">
        <v>2749</v>
      </c>
      <c r="Q5" s="188" t="s">
        <v>2748</v>
      </c>
      <c r="R5" s="188"/>
      <c r="S5" s="179"/>
      <c r="T5" s="188" t="s">
        <v>101</v>
      </c>
      <c r="U5" s="180"/>
      <c r="V5" s="180"/>
      <c r="W5" s="189" t="s">
        <v>2747</v>
      </c>
      <c r="X5" s="189" t="s">
        <v>2746</v>
      </c>
      <c r="Y5" s="180"/>
      <c r="Z5" s="179"/>
      <c r="AA5" s="188"/>
      <c r="AB5" s="188"/>
      <c r="AC5" s="180"/>
      <c r="AD5" s="189"/>
      <c r="AE5" s="179"/>
      <c r="AF5" s="180"/>
      <c r="AG5" s="185"/>
      <c r="AH5" s="186"/>
      <c r="AI5" s="180"/>
      <c r="AJ5" s="179"/>
    </row>
    <row r="6" spans="1:37" ht="60">
      <c r="A6" s="115"/>
      <c r="B6" s="134"/>
      <c r="C6" s="134"/>
      <c r="D6" s="134"/>
      <c r="E6" s="134"/>
      <c r="F6" s="134"/>
      <c r="G6" s="134"/>
      <c r="M6" s="193"/>
      <c r="N6" s="179"/>
      <c r="O6" s="179"/>
      <c r="P6" s="188"/>
      <c r="Q6" s="140" t="s">
        <v>107</v>
      </c>
      <c r="R6" s="140" t="s">
        <v>105</v>
      </c>
      <c r="S6" s="179"/>
      <c r="T6" s="188"/>
      <c r="U6" s="180"/>
      <c r="V6" s="180"/>
      <c r="W6" s="189"/>
      <c r="X6" s="189"/>
      <c r="Y6" s="180"/>
      <c r="Z6" s="179"/>
      <c r="AA6" s="188"/>
      <c r="AB6" s="188"/>
      <c r="AC6" s="180"/>
      <c r="AD6" s="189"/>
      <c r="AE6" s="179"/>
      <c r="AF6" s="180"/>
      <c r="AG6" s="140" t="s">
        <v>2745</v>
      </c>
      <c r="AH6" s="140" t="s">
        <v>97</v>
      </c>
      <c r="AI6" s="180"/>
      <c r="AJ6" s="179"/>
    </row>
    <row r="7" spans="1:37">
      <c r="A7" s="134"/>
      <c r="B7" s="134"/>
      <c r="C7" s="134"/>
      <c r="D7" s="134"/>
      <c r="E7" s="134"/>
      <c r="F7" s="134"/>
      <c r="G7" s="134"/>
    </row>
    <row r="8" spans="1:37" s="134" customFormat="1">
      <c r="A8" s="149" t="s">
        <v>145</v>
      </c>
      <c r="B8" s="150" t="s">
        <v>144</v>
      </c>
      <c r="C8" s="150" t="s">
        <v>143</v>
      </c>
      <c r="D8" s="150" t="s">
        <v>142</v>
      </c>
      <c r="E8" s="150" t="s">
        <v>141</v>
      </c>
      <c r="F8" s="150" t="s">
        <v>140</v>
      </c>
      <c r="G8" s="150" t="s">
        <v>139</v>
      </c>
      <c r="H8" s="150" t="s">
        <v>138</v>
      </c>
      <c r="I8" s="150" t="s">
        <v>137</v>
      </c>
      <c r="J8" s="150" t="s">
        <v>136</v>
      </c>
      <c r="K8" s="150" t="s">
        <v>135</v>
      </c>
      <c r="L8" s="150" t="s">
        <v>134</v>
      </c>
      <c r="M8" s="151" t="s">
        <v>2744</v>
      </c>
      <c r="N8" s="152" t="s">
        <v>2743</v>
      </c>
      <c r="O8" s="152" t="s">
        <v>112</v>
      </c>
      <c r="P8" s="152" t="s">
        <v>110</v>
      </c>
      <c r="Q8" s="152" t="s">
        <v>108</v>
      </c>
      <c r="R8" s="152" t="s">
        <v>106</v>
      </c>
      <c r="S8" s="152" t="s">
        <v>2742</v>
      </c>
      <c r="T8" s="152" t="s">
        <v>2741</v>
      </c>
      <c r="U8" s="152" t="s">
        <v>100</v>
      </c>
      <c r="V8" s="152" t="s">
        <v>98</v>
      </c>
      <c r="W8" s="152" t="s">
        <v>96</v>
      </c>
      <c r="X8" s="152" t="s">
        <v>94</v>
      </c>
      <c r="Y8" s="152" t="s">
        <v>92</v>
      </c>
      <c r="Z8" s="152" t="s">
        <v>90</v>
      </c>
      <c r="AA8" s="152" t="s">
        <v>88</v>
      </c>
      <c r="AB8" s="152" t="s">
        <v>86</v>
      </c>
      <c r="AC8" s="152" t="s">
        <v>84</v>
      </c>
      <c r="AD8" s="152" t="s">
        <v>82</v>
      </c>
      <c r="AE8" s="152" t="s">
        <v>80</v>
      </c>
      <c r="AF8" s="152" t="s">
        <v>78</v>
      </c>
      <c r="AG8" s="152" t="s">
        <v>76</v>
      </c>
      <c r="AH8" s="152" t="s">
        <v>74</v>
      </c>
      <c r="AI8" s="152" t="s">
        <v>72</v>
      </c>
      <c r="AJ8" s="152" t="s">
        <v>70</v>
      </c>
    </row>
    <row r="9" spans="1:37" s="136" customFormat="1">
      <c r="A9" s="153">
        <v>2</v>
      </c>
      <c r="B9" s="154">
        <v>1</v>
      </c>
      <c r="C9" s="154">
        <v>1</v>
      </c>
      <c r="D9" s="155">
        <v>1</v>
      </c>
      <c r="E9" s="155" t="s">
        <v>556</v>
      </c>
      <c r="F9" s="156" t="s">
        <v>2763</v>
      </c>
      <c r="G9" s="156" t="s">
        <v>556</v>
      </c>
      <c r="H9" s="156" t="s">
        <v>2764</v>
      </c>
      <c r="I9" s="155">
        <v>201011</v>
      </c>
      <c r="J9" s="157" t="s">
        <v>2094</v>
      </c>
      <c r="K9" s="157"/>
      <c r="L9" s="155">
        <f t="shared" ref="L9" si="0">+Rok</f>
        <v>2022</v>
      </c>
      <c r="M9" s="158">
        <v>37355</v>
      </c>
      <c r="N9" s="159">
        <v>237527703.06999999</v>
      </c>
      <c r="O9" s="159">
        <v>219088372.00999999</v>
      </c>
      <c r="P9" s="159">
        <f>+DaneN0[[#This Row],[Dbs]]+DaneN0[[#This Row],[Dbd]]</f>
        <v>86863031.789999992</v>
      </c>
      <c r="Q9" s="159">
        <v>30073571</v>
      </c>
      <c r="R9" s="159">
        <v>56789460.789999999</v>
      </c>
      <c r="S9" s="159">
        <v>18439331.059999999</v>
      </c>
      <c r="T9" s="159">
        <v>7502643.5199999996</v>
      </c>
      <c r="U9" s="159">
        <v>235414458.78999999</v>
      </c>
      <c r="V9" s="159">
        <v>200006518.22999999</v>
      </c>
      <c r="W9" s="159">
        <v>65121013.170000002</v>
      </c>
      <c r="X9" s="159">
        <v>1705621.01</v>
      </c>
      <c r="Y9" s="159">
        <v>35407940.560000002</v>
      </c>
      <c r="Z9" s="159">
        <v>43416215.189999998</v>
      </c>
      <c r="AA9" s="159">
        <v>15075208</v>
      </c>
      <c r="AB9" s="159">
        <f>+DaneN0[[#This Row],[P]]-DaneN0[[#This Row],[Pd]]</f>
        <v>28341007.189999998</v>
      </c>
      <c r="AC9" s="159">
        <v>45529459.469999999</v>
      </c>
      <c r="AD9" s="159">
        <v>4415047.62</v>
      </c>
      <c r="AE9" s="159">
        <v>43348632.990000002</v>
      </c>
      <c r="AF9" s="159">
        <v>19081853.780000001</v>
      </c>
      <c r="AG9" s="159">
        <v>1721629.45</v>
      </c>
      <c r="AH9" s="159">
        <v>1580387.28</v>
      </c>
      <c r="AI9" s="159">
        <v>0</v>
      </c>
      <c r="AJ9" s="159">
        <v>0</v>
      </c>
    </row>
    <row r="10" spans="1:37">
      <c r="A10" s="153">
        <v>2</v>
      </c>
      <c r="B10" s="154">
        <v>1</v>
      </c>
      <c r="C10" s="154">
        <v>2</v>
      </c>
      <c r="D10" s="155">
        <v>2</v>
      </c>
      <c r="E10" s="155" t="s">
        <v>556</v>
      </c>
      <c r="F10" s="156" t="s">
        <v>2765</v>
      </c>
      <c r="G10" s="156" t="s">
        <v>556</v>
      </c>
      <c r="H10" s="156" t="s">
        <v>2766</v>
      </c>
      <c r="I10" s="155">
        <v>201022</v>
      </c>
      <c r="J10" s="157" t="s">
        <v>2094</v>
      </c>
      <c r="K10" s="157"/>
      <c r="L10" s="155">
        <v>2022</v>
      </c>
      <c r="M10" s="158">
        <v>15181</v>
      </c>
      <c r="N10" s="159">
        <v>89849852.560000002</v>
      </c>
      <c r="O10" s="159">
        <v>87979603.930000007</v>
      </c>
      <c r="P10" s="159">
        <v>42192203.730000004</v>
      </c>
      <c r="Q10" s="159">
        <v>14580782</v>
      </c>
      <c r="R10" s="159">
        <v>27611421.73</v>
      </c>
      <c r="S10" s="159">
        <v>1870248.63</v>
      </c>
      <c r="T10" s="159">
        <v>1031168.18</v>
      </c>
      <c r="U10" s="159">
        <v>79790628.849999994</v>
      </c>
      <c r="V10" s="159">
        <v>71251675.840000004</v>
      </c>
      <c r="W10" s="159">
        <v>22246004.620000001</v>
      </c>
      <c r="X10" s="159">
        <v>885.64</v>
      </c>
      <c r="Y10" s="159">
        <v>8538953.0099999998</v>
      </c>
      <c r="Z10" s="159">
        <v>30165692.649999999</v>
      </c>
      <c r="AA10" s="159">
        <v>0</v>
      </c>
      <c r="AB10" s="159">
        <v>30165692.649999999</v>
      </c>
      <c r="AC10" s="159">
        <v>35041035</v>
      </c>
      <c r="AD10" s="159">
        <v>29535</v>
      </c>
      <c r="AE10" s="159">
        <v>29535</v>
      </c>
      <c r="AF10" s="159">
        <v>16727928.09</v>
      </c>
      <c r="AG10" s="159">
        <v>405231.69</v>
      </c>
      <c r="AH10" s="159">
        <v>200139.18</v>
      </c>
      <c r="AI10" s="159">
        <v>0</v>
      </c>
      <c r="AJ10" s="159">
        <v>0</v>
      </c>
    </row>
    <row r="11" spans="1:37">
      <c r="A11" s="153">
        <v>2</v>
      </c>
      <c r="B11" s="154">
        <v>1</v>
      </c>
      <c r="C11" s="154">
        <v>3</v>
      </c>
      <c r="D11" s="155">
        <v>2</v>
      </c>
      <c r="E11" s="155" t="s">
        <v>556</v>
      </c>
      <c r="F11" s="156" t="s">
        <v>2765</v>
      </c>
      <c r="G11" s="156" t="s">
        <v>556</v>
      </c>
      <c r="H11" s="156" t="s">
        <v>2767</v>
      </c>
      <c r="I11" s="155">
        <v>201032</v>
      </c>
      <c r="J11" s="157" t="s">
        <v>2740</v>
      </c>
      <c r="K11" s="157"/>
      <c r="L11" s="155">
        <v>2022</v>
      </c>
      <c r="M11" s="158">
        <v>5052</v>
      </c>
      <c r="N11" s="159">
        <v>66871879.310000002</v>
      </c>
      <c r="O11" s="159">
        <v>39937629.280000001</v>
      </c>
      <c r="P11" s="159">
        <v>15512510.779999999</v>
      </c>
      <c r="Q11" s="159">
        <v>3883208</v>
      </c>
      <c r="R11" s="159">
        <v>11629302.779999999</v>
      </c>
      <c r="S11" s="159">
        <v>26934250.030000001</v>
      </c>
      <c r="T11" s="159">
        <v>21335982.129999999</v>
      </c>
      <c r="U11" s="159">
        <v>53225122.640000001</v>
      </c>
      <c r="V11" s="159">
        <v>35238658.289999999</v>
      </c>
      <c r="W11" s="159">
        <v>12222737.970000001</v>
      </c>
      <c r="X11" s="159">
        <v>30928.79</v>
      </c>
      <c r="Y11" s="159">
        <v>17986464.350000001</v>
      </c>
      <c r="Z11" s="159">
        <v>22851763.129999999</v>
      </c>
      <c r="AA11" s="159">
        <v>0</v>
      </c>
      <c r="AB11" s="159">
        <v>22851763.129999999</v>
      </c>
      <c r="AC11" s="159">
        <v>13812750</v>
      </c>
      <c r="AD11" s="159">
        <v>301250</v>
      </c>
      <c r="AE11" s="159">
        <v>352500</v>
      </c>
      <c r="AF11" s="159">
        <v>4698970.99</v>
      </c>
      <c r="AG11" s="159">
        <v>377254.57</v>
      </c>
      <c r="AH11" s="159">
        <v>716005.14</v>
      </c>
      <c r="AI11" s="159">
        <v>0</v>
      </c>
      <c r="AJ11" s="159">
        <v>0</v>
      </c>
    </row>
    <row r="12" spans="1:37">
      <c r="A12" s="153">
        <v>2</v>
      </c>
      <c r="B12" s="154">
        <v>1</v>
      </c>
      <c r="C12" s="154">
        <v>4</v>
      </c>
      <c r="D12" s="155">
        <v>3</v>
      </c>
      <c r="E12" s="155" t="s">
        <v>556</v>
      </c>
      <c r="F12" s="156" t="s">
        <v>2768</v>
      </c>
      <c r="G12" s="156" t="s">
        <v>556</v>
      </c>
      <c r="H12" s="156" t="s">
        <v>2769</v>
      </c>
      <c r="I12" s="155">
        <v>201043</v>
      </c>
      <c r="J12" s="157" t="s">
        <v>2739</v>
      </c>
      <c r="K12" s="157"/>
      <c r="L12" s="155">
        <v>2022</v>
      </c>
      <c r="M12" s="158">
        <v>14730</v>
      </c>
      <c r="N12" s="159">
        <v>88757237.549999997</v>
      </c>
      <c r="O12" s="159">
        <v>87947637.019999996</v>
      </c>
      <c r="P12" s="159">
        <v>46638822.260000005</v>
      </c>
      <c r="Q12" s="159">
        <v>16835542</v>
      </c>
      <c r="R12" s="159">
        <v>29803280.260000002</v>
      </c>
      <c r="S12" s="159">
        <v>809600.53</v>
      </c>
      <c r="T12" s="159">
        <v>301421.81</v>
      </c>
      <c r="U12" s="159">
        <v>97902140.459999993</v>
      </c>
      <c r="V12" s="159">
        <v>77361460.909999996</v>
      </c>
      <c r="W12" s="159">
        <v>29914024.879999999</v>
      </c>
      <c r="X12" s="159">
        <v>1248022.04</v>
      </c>
      <c r="Y12" s="159">
        <v>20540679.550000001</v>
      </c>
      <c r="Z12" s="159">
        <v>22126369.84</v>
      </c>
      <c r="AA12" s="159">
        <v>6400000</v>
      </c>
      <c r="AB12" s="159">
        <v>15726369.84</v>
      </c>
      <c r="AC12" s="159">
        <v>2007606.54</v>
      </c>
      <c r="AD12" s="159">
        <v>2007606.54</v>
      </c>
      <c r="AE12" s="159">
        <v>25287904.989999998</v>
      </c>
      <c r="AF12" s="159">
        <v>10586176.109999999</v>
      </c>
      <c r="AG12" s="159">
        <v>116790.5</v>
      </c>
      <c r="AH12" s="159">
        <v>57266.34</v>
      </c>
      <c r="AI12" s="159">
        <v>0</v>
      </c>
      <c r="AJ12" s="159">
        <v>87904.99</v>
      </c>
    </row>
    <row r="13" spans="1:37">
      <c r="A13" s="153">
        <v>2</v>
      </c>
      <c r="B13" s="154">
        <v>1</v>
      </c>
      <c r="C13" s="154">
        <v>5</v>
      </c>
      <c r="D13" s="155">
        <v>2</v>
      </c>
      <c r="E13" s="155" t="s">
        <v>556</v>
      </c>
      <c r="F13" s="156" t="s">
        <v>2765</v>
      </c>
      <c r="G13" s="156" t="s">
        <v>556</v>
      </c>
      <c r="H13" s="156" t="s">
        <v>2770</v>
      </c>
      <c r="I13" s="155">
        <v>201052</v>
      </c>
      <c r="J13" s="157" t="s">
        <v>2738</v>
      </c>
      <c r="K13" s="157"/>
      <c r="L13" s="155">
        <v>2022</v>
      </c>
      <c r="M13" s="158">
        <v>7297</v>
      </c>
      <c r="N13" s="159">
        <v>52580657.710000001</v>
      </c>
      <c r="O13" s="159">
        <v>51913344.439999998</v>
      </c>
      <c r="P13" s="159">
        <v>24603748.670000002</v>
      </c>
      <c r="Q13" s="159">
        <v>9937826</v>
      </c>
      <c r="R13" s="159">
        <v>14665922.67</v>
      </c>
      <c r="S13" s="159">
        <v>667313.27</v>
      </c>
      <c r="T13" s="159">
        <v>459860.06</v>
      </c>
      <c r="U13" s="159">
        <v>43533157.020000003</v>
      </c>
      <c r="V13" s="159">
        <v>39071665.409999996</v>
      </c>
      <c r="W13" s="159">
        <v>14895272.689999999</v>
      </c>
      <c r="X13" s="159">
        <v>0</v>
      </c>
      <c r="Y13" s="159">
        <v>4461491.6100000003</v>
      </c>
      <c r="Z13" s="159">
        <v>35056956.18</v>
      </c>
      <c r="AA13" s="159">
        <v>0</v>
      </c>
      <c r="AB13" s="159">
        <v>35056956.18</v>
      </c>
      <c r="AC13" s="159">
        <v>0</v>
      </c>
      <c r="AD13" s="159">
        <v>0</v>
      </c>
      <c r="AE13" s="159">
        <v>0</v>
      </c>
      <c r="AF13" s="159">
        <v>12841679.029999999</v>
      </c>
      <c r="AG13" s="159">
        <v>132819.9</v>
      </c>
      <c r="AH13" s="159">
        <v>95818.9</v>
      </c>
      <c r="AI13" s="159">
        <v>0</v>
      </c>
      <c r="AJ13" s="159">
        <v>0</v>
      </c>
    </row>
    <row r="14" spans="1:37">
      <c r="A14" s="153">
        <v>2</v>
      </c>
      <c r="B14" s="154">
        <v>1</v>
      </c>
      <c r="C14" s="154">
        <v>6</v>
      </c>
      <c r="D14" s="155">
        <v>2</v>
      </c>
      <c r="E14" s="155" t="s">
        <v>556</v>
      </c>
      <c r="F14" s="156" t="s">
        <v>2765</v>
      </c>
      <c r="G14" s="156" t="s">
        <v>556</v>
      </c>
      <c r="H14" s="156" t="s">
        <v>2771</v>
      </c>
      <c r="I14" s="155">
        <v>201062</v>
      </c>
      <c r="J14" s="157" t="s">
        <v>2737</v>
      </c>
      <c r="K14" s="157"/>
      <c r="L14" s="155">
        <v>2022</v>
      </c>
      <c r="M14" s="158">
        <v>8407</v>
      </c>
      <c r="N14" s="159">
        <v>55345236.810000002</v>
      </c>
      <c r="O14" s="159">
        <v>52860715.210000001</v>
      </c>
      <c r="P14" s="159">
        <v>29461347.43</v>
      </c>
      <c r="Q14" s="159">
        <v>10463532</v>
      </c>
      <c r="R14" s="159">
        <v>18997815.43</v>
      </c>
      <c r="S14" s="159">
        <v>2484521.6</v>
      </c>
      <c r="T14" s="159">
        <v>124058.31</v>
      </c>
      <c r="U14" s="159">
        <v>56630354.880000003</v>
      </c>
      <c r="V14" s="159">
        <v>49061259.509999998</v>
      </c>
      <c r="W14" s="159">
        <v>15084362.689999999</v>
      </c>
      <c r="X14" s="159">
        <v>0</v>
      </c>
      <c r="Y14" s="159">
        <v>7569095.3700000001</v>
      </c>
      <c r="Z14" s="159">
        <v>12705073.42</v>
      </c>
      <c r="AA14" s="159">
        <v>0</v>
      </c>
      <c r="AB14" s="159">
        <v>12705073.42</v>
      </c>
      <c r="AC14" s="159">
        <v>0</v>
      </c>
      <c r="AD14" s="159">
        <v>0</v>
      </c>
      <c r="AE14" s="159">
        <v>0</v>
      </c>
      <c r="AF14" s="159">
        <v>3799455.7</v>
      </c>
      <c r="AG14" s="159">
        <v>612700.51</v>
      </c>
      <c r="AH14" s="159">
        <v>558362.61</v>
      </c>
      <c r="AI14" s="159">
        <v>0</v>
      </c>
      <c r="AJ14" s="159">
        <v>0</v>
      </c>
    </row>
    <row r="15" spans="1:37">
      <c r="A15" s="153">
        <v>2</v>
      </c>
      <c r="B15" s="154">
        <v>2</v>
      </c>
      <c r="C15" s="154">
        <v>1</v>
      </c>
      <c r="D15" s="155">
        <v>1</v>
      </c>
      <c r="E15" s="155" t="s">
        <v>556</v>
      </c>
      <c r="F15" s="156" t="s">
        <v>2772</v>
      </c>
      <c r="G15" s="156" t="s">
        <v>556</v>
      </c>
      <c r="H15" s="156" t="s">
        <v>2773</v>
      </c>
      <c r="I15" s="155">
        <v>202011</v>
      </c>
      <c r="J15" s="157" t="s">
        <v>2736</v>
      </c>
      <c r="K15" s="157"/>
      <c r="L15" s="155">
        <v>2022</v>
      </c>
      <c r="M15" s="158">
        <v>28475</v>
      </c>
      <c r="N15" s="159">
        <v>173984695.15000001</v>
      </c>
      <c r="O15" s="159">
        <v>157068906.96000001</v>
      </c>
      <c r="P15" s="159">
        <v>96409493.840000004</v>
      </c>
      <c r="Q15" s="159">
        <v>39975450</v>
      </c>
      <c r="R15" s="159">
        <v>56434043.840000004</v>
      </c>
      <c r="S15" s="159">
        <v>16915788.190000001</v>
      </c>
      <c r="T15" s="159">
        <v>10791324.039999999</v>
      </c>
      <c r="U15" s="159">
        <v>197011259.99000001</v>
      </c>
      <c r="V15" s="159">
        <v>154307115.38999999</v>
      </c>
      <c r="W15" s="159">
        <v>42806835.390000001</v>
      </c>
      <c r="X15" s="159">
        <v>2133588.98</v>
      </c>
      <c r="Y15" s="159">
        <v>42704144.600000001</v>
      </c>
      <c r="Z15" s="159">
        <v>33346040.829999998</v>
      </c>
      <c r="AA15" s="159">
        <v>6249911.46</v>
      </c>
      <c r="AB15" s="159">
        <v>27096129.369999997</v>
      </c>
      <c r="AC15" s="159">
        <v>3255366</v>
      </c>
      <c r="AD15" s="159">
        <v>3255366</v>
      </c>
      <c r="AE15" s="159">
        <v>41275614.130000003</v>
      </c>
      <c r="AF15" s="159">
        <v>2761791.57</v>
      </c>
      <c r="AG15" s="159">
        <v>588141.04</v>
      </c>
      <c r="AH15" s="159">
        <v>462675.13</v>
      </c>
      <c r="AI15" s="159">
        <v>0</v>
      </c>
      <c r="AJ15" s="159">
        <v>0</v>
      </c>
    </row>
    <row r="16" spans="1:37">
      <c r="A16" s="153">
        <v>2</v>
      </c>
      <c r="B16" s="154">
        <v>2</v>
      </c>
      <c r="C16" s="154">
        <v>2</v>
      </c>
      <c r="D16" s="155">
        <v>1</v>
      </c>
      <c r="E16" s="155" t="s">
        <v>556</v>
      </c>
      <c r="F16" s="156" t="s">
        <v>2772</v>
      </c>
      <c r="G16" s="156" t="s">
        <v>556</v>
      </c>
      <c r="H16" s="156" t="s">
        <v>2774</v>
      </c>
      <c r="I16" s="155">
        <v>202021</v>
      </c>
      <c r="J16" s="157" t="s">
        <v>2733</v>
      </c>
      <c r="K16" s="157"/>
      <c r="L16" s="155">
        <v>2022</v>
      </c>
      <c r="M16" s="158">
        <v>31256</v>
      </c>
      <c r="N16" s="159">
        <v>172092009.47999999</v>
      </c>
      <c r="O16" s="159">
        <v>159902893.78999999</v>
      </c>
      <c r="P16" s="159">
        <v>76780949.099999994</v>
      </c>
      <c r="Q16" s="159">
        <v>29507461</v>
      </c>
      <c r="R16" s="159">
        <v>47273488.100000001</v>
      </c>
      <c r="S16" s="159">
        <v>12189115.689999999</v>
      </c>
      <c r="T16" s="159">
        <v>5714738.8099999996</v>
      </c>
      <c r="U16" s="159">
        <v>181848359.56</v>
      </c>
      <c r="V16" s="159">
        <v>148127861.74000001</v>
      </c>
      <c r="W16" s="159">
        <v>52260798.729999997</v>
      </c>
      <c r="X16" s="159">
        <v>2376210.2400000002</v>
      </c>
      <c r="Y16" s="159">
        <v>33720497.82</v>
      </c>
      <c r="Z16" s="159">
        <v>33942615.810000002</v>
      </c>
      <c r="AA16" s="159">
        <v>8779675</v>
      </c>
      <c r="AB16" s="159">
        <v>25162940.810000002</v>
      </c>
      <c r="AC16" s="159">
        <v>8429793.3000000007</v>
      </c>
      <c r="AD16" s="159">
        <v>8410793.3000000007</v>
      </c>
      <c r="AE16" s="159">
        <v>45267169</v>
      </c>
      <c r="AF16" s="159">
        <v>11775032.050000001</v>
      </c>
      <c r="AG16" s="159">
        <v>533259.62</v>
      </c>
      <c r="AH16" s="159">
        <v>637479.65</v>
      </c>
      <c r="AI16" s="159">
        <v>0</v>
      </c>
      <c r="AJ16" s="159">
        <v>0</v>
      </c>
    </row>
    <row r="17" spans="1:36">
      <c r="A17" s="153">
        <v>2</v>
      </c>
      <c r="B17" s="154">
        <v>2</v>
      </c>
      <c r="C17" s="154">
        <v>3</v>
      </c>
      <c r="D17" s="155">
        <v>3</v>
      </c>
      <c r="E17" s="155" t="s">
        <v>556</v>
      </c>
      <c r="F17" s="156" t="s">
        <v>2775</v>
      </c>
      <c r="G17" s="156" t="s">
        <v>556</v>
      </c>
      <c r="H17" s="156" t="s">
        <v>2776</v>
      </c>
      <c r="I17" s="155">
        <v>202033</v>
      </c>
      <c r="J17" s="157" t="s">
        <v>2735</v>
      </c>
      <c r="K17" s="157"/>
      <c r="L17" s="155">
        <v>2022</v>
      </c>
      <c r="M17" s="158">
        <v>9026</v>
      </c>
      <c r="N17" s="159">
        <v>56922150.329999998</v>
      </c>
      <c r="O17" s="159">
        <v>46425257.350000001</v>
      </c>
      <c r="P17" s="159">
        <v>28280516.07</v>
      </c>
      <c r="Q17" s="159">
        <v>10003230</v>
      </c>
      <c r="R17" s="159">
        <v>18277286.07</v>
      </c>
      <c r="S17" s="159">
        <v>10496892.98</v>
      </c>
      <c r="T17" s="159">
        <v>1129456.92</v>
      </c>
      <c r="U17" s="159">
        <v>57057372.670000002</v>
      </c>
      <c r="V17" s="159">
        <v>43409492.039999999</v>
      </c>
      <c r="W17" s="159">
        <v>12794262.189999999</v>
      </c>
      <c r="X17" s="159">
        <v>578856.46</v>
      </c>
      <c r="Y17" s="159">
        <v>13647880.630000001</v>
      </c>
      <c r="Z17" s="159">
        <v>11221499.98</v>
      </c>
      <c r="AA17" s="159">
        <v>0</v>
      </c>
      <c r="AB17" s="159">
        <v>11221499.98</v>
      </c>
      <c r="AC17" s="159">
        <v>1119000</v>
      </c>
      <c r="AD17" s="159">
        <v>1100000</v>
      </c>
      <c r="AE17" s="159">
        <v>8305000</v>
      </c>
      <c r="AF17" s="159">
        <v>3015765.31</v>
      </c>
      <c r="AG17" s="159">
        <v>464145.84</v>
      </c>
      <c r="AH17" s="159">
        <v>396389.45</v>
      </c>
      <c r="AI17" s="159">
        <v>0</v>
      </c>
      <c r="AJ17" s="159">
        <v>0</v>
      </c>
    </row>
    <row r="18" spans="1:36">
      <c r="A18" s="153">
        <v>2</v>
      </c>
      <c r="B18" s="154">
        <v>2</v>
      </c>
      <c r="C18" s="154">
        <v>4</v>
      </c>
      <c r="D18" s="155">
        <v>1</v>
      </c>
      <c r="E18" s="155" t="s">
        <v>556</v>
      </c>
      <c r="F18" s="156" t="s">
        <v>2772</v>
      </c>
      <c r="G18" s="156" t="s">
        <v>556</v>
      </c>
      <c r="H18" s="156" t="s">
        <v>2777</v>
      </c>
      <c r="I18" s="155">
        <v>202041</v>
      </c>
      <c r="J18" s="157" t="s">
        <v>2734</v>
      </c>
      <c r="K18" s="157"/>
      <c r="L18" s="155">
        <v>2022</v>
      </c>
      <c r="M18" s="158">
        <v>6016</v>
      </c>
      <c r="N18" s="159">
        <v>33779284.659999996</v>
      </c>
      <c r="O18" s="159">
        <v>31023278.940000001</v>
      </c>
      <c r="P18" s="159">
        <v>17289990.539999999</v>
      </c>
      <c r="Q18" s="159">
        <v>6657676</v>
      </c>
      <c r="R18" s="159">
        <v>10632314.539999999</v>
      </c>
      <c r="S18" s="159">
        <v>2756005.72</v>
      </c>
      <c r="T18" s="159">
        <v>251876.9</v>
      </c>
      <c r="U18" s="159">
        <v>35818292.390000001</v>
      </c>
      <c r="V18" s="159">
        <v>28595768.609999999</v>
      </c>
      <c r="W18" s="159">
        <v>10273602.529999999</v>
      </c>
      <c r="X18" s="159">
        <v>197871.54</v>
      </c>
      <c r="Y18" s="159">
        <v>7222523.7800000003</v>
      </c>
      <c r="Z18" s="159">
        <v>7718032.5300000003</v>
      </c>
      <c r="AA18" s="159">
        <v>0</v>
      </c>
      <c r="AB18" s="159">
        <v>7718032.5300000003</v>
      </c>
      <c r="AC18" s="159">
        <v>621740</v>
      </c>
      <c r="AD18" s="159">
        <v>621740</v>
      </c>
      <c r="AE18" s="159">
        <v>3302000</v>
      </c>
      <c r="AF18" s="159">
        <v>2427510.33</v>
      </c>
      <c r="AG18" s="159">
        <v>235837.76</v>
      </c>
      <c r="AH18" s="159">
        <v>254541.87</v>
      </c>
      <c r="AI18" s="159">
        <v>0</v>
      </c>
      <c r="AJ18" s="159">
        <v>0</v>
      </c>
    </row>
    <row r="19" spans="1:36">
      <c r="A19" s="153">
        <v>2</v>
      </c>
      <c r="B19" s="154">
        <v>2</v>
      </c>
      <c r="C19" s="154">
        <v>5</v>
      </c>
      <c r="D19" s="155">
        <v>2</v>
      </c>
      <c r="E19" s="155" t="s">
        <v>556</v>
      </c>
      <c r="F19" s="156" t="s">
        <v>2778</v>
      </c>
      <c r="G19" s="156" t="s">
        <v>556</v>
      </c>
      <c r="H19" s="156" t="s">
        <v>2779</v>
      </c>
      <c r="I19" s="155">
        <v>202052</v>
      </c>
      <c r="J19" s="157" t="s">
        <v>2733</v>
      </c>
      <c r="K19" s="157"/>
      <c r="L19" s="155">
        <v>2022</v>
      </c>
      <c r="M19" s="158">
        <v>9193</v>
      </c>
      <c r="N19" s="159">
        <v>53418094.420000002</v>
      </c>
      <c r="O19" s="159">
        <v>50309254.090000004</v>
      </c>
      <c r="P19" s="159">
        <v>28421384.5</v>
      </c>
      <c r="Q19" s="159">
        <v>10189936</v>
      </c>
      <c r="R19" s="159">
        <v>18231448.5</v>
      </c>
      <c r="S19" s="159">
        <v>3108840.33</v>
      </c>
      <c r="T19" s="159">
        <v>867186</v>
      </c>
      <c r="U19" s="159">
        <v>51963511.229999997</v>
      </c>
      <c r="V19" s="159">
        <v>46399724.049999997</v>
      </c>
      <c r="W19" s="159">
        <v>16868437.879999999</v>
      </c>
      <c r="X19" s="159">
        <v>569253.04</v>
      </c>
      <c r="Y19" s="159">
        <v>5563787.1799999997</v>
      </c>
      <c r="Z19" s="159">
        <v>12941769.810000001</v>
      </c>
      <c r="AA19" s="159">
        <v>0</v>
      </c>
      <c r="AB19" s="159">
        <v>12941769.810000001</v>
      </c>
      <c r="AC19" s="159">
        <v>912453</v>
      </c>
      <c r="AD19" s="159">
        <v>750000</v>
      </c>
      <c r="AE19" s="159">
        <v>9618000</v>
      </c>
      <c r="AF19" s="159">
        <v>3909530.04</v>
      </c>
      <c r="AG19" s="159">
        <v>693218.81</v>
      </c>
      <c r="AH19" s="159">
        <v>1116702.3700000001</v>
      </c>
      <c r="AI19" s="159">
        <v>0</v>
      </c>
      <c r="AJ19" s="159">
        <v>0</v>
      </c>
    </row>
    <row r="20" spans="1:36">
      <c r="A20" s="153">
        <v>2</v>
      </c>
      <c r="B20" s="154">
        <v>2</v>
      </c>
      <c r="C20" s="154">
        <v>6</v>
      </c>
      <c r="D20" s="155">
        <v>2</v>
      </c>
      <c r="E20" s="155" t="s">
        <v>556</v>
      </c>
      <c r="F20" s="156" t="s">
        <v>2778</v>
      </c>
      <c r="G20" s="156" t="s">
        <v>556</v>
      </c>
      <c r="H20" s="156" t="s">
        <v>2780</v>
      </c>
      <c r="I20" s="155">
        <v>202062</v>
      </c>
      <c r="J20" s="157" t="s">
        <v>2732</v>
      </c>
      <c r="K20" s="157"/>
      <c r="L20" s="155">
        <v>2022</v>
      </c>
      <c r="M20" s="158">
        <v>7214</v>
      </c>
      <c r="N20" s="159">
        <v>45137421.420000002</v>
      </c>
      <c r="O20" s="159">
        <v>42426925.329999998</v>
      </c>
      <c r="P20" s="159">
        <v>24369681.719999999</v>
      </c>
      <c r="Q20" s="159">
        <v>8481965</v>
      </c>
      <c r="R20" s="159">
        <v>15887716.720000001</v>
      </c>
      <c r="S20" s="159">
        <v>2710496.09</v>
      </c>
      <c r="T20" s="159">
        <v>175635.11</v>
      </c>
      <c r="U20" s="159">
        <v>52705915.350000001</v>
      </c>
      <c r="V20" s="159">
        <v>39359780.07</v>
      </c>
      <c r="W20" s="159">
        <v>13401595.050000001</v>
      </c>
      <c r="X20" s="159">
        <v>232432.04</v>
      </c>
      <c r="Y20" s="159">
        <v>13346135.279999999</v>
      </c>
      <c r="Z20" s="159">
        <v>20802246</v>
      </c>
      <c r="AA20" s="159">
        <v>0</v>
      </c>
      <c r="AB20" s="159">
        <v>20802246</v>
      </c>
      <c r="AC20" s="159">
        <v>683576.92</v>
      </c>
      <c r="AD20" s="159">
        <v>683576.92</v>
      </c>
      <c r="AE20" s="159">
        <v>3417884.64</v>
      </c>
      <c r="AF20" s="159">
        <v>3067145.26</v>
      </c>
      <c r="AG20" s="159">
        <v>510268.59</v>
      </c>
      <c r="AH20" s="159">
        <v>610472.05000000005</v>
      </c>
      <c r="AI20" s="159">
        <v>0</v>
      </c>
      <c r="AJ20" s="159">
        <v>0</v>
      </c>
    </row>
    <row r="21" spans="1:36">
      <c r="A21" s="153">
        <v>2</v>
      </c>
      <c r="B21" s="154">
        <v>2</v>
      </c>
      <c r="C21" s="154">
        <v>7</v>
      </c>
      <c r="D21" s="155">
        <v>3</v>
      </c>
      <c r="E21" s="155" t="s">
        <v>556</v>
      </c>
      <c r="F21" s="156" t="s">
        <v>2775</v>
      </c>
      <c r="G21" s="156" t="s">
        <v>556</v>
      </c>
      <c r="H21" s="156" t="s">
        <v>2781</v>
      </c>
      <c r="I21" s="155">
        <v>202073</v>
      </c>
      <c r="J21" s="157" t="s">
        <v>2731</v>
      </c>
      <c r="K21" s="157"/>
      <c r="L21" s="155">
        <v>2022</v>
      </c>
      <c r="M21" s="158">
        <v>5136</v>
      </c>
      <c r="N21" s="159">
        <v>36068218.079999998</v>
      </c>
      <c r="O21" s="159">
        <v>31851808.949999999</v>
      </c>
      <c r="P21" s="159">
        <v>17774879.740000002</v>
      </c>
      <c r="Q21" s="159">
        <v>6466986</v>
      </c>
      <c r="R21" s="159">
        <v>11307893.74</v>
      </c>
      <c r="S21" s="159">
        <v>4216409.13</v>
      </c>
      <c r="T21" s="159">
        <v>234762.97</v>
      </c>
      <c r="U21" s="159">
        <v>37846921.810000002</v>
      </c>
      <c r="V21" s="159">
        <v>29076824.379999999</v>
      </c>
      <c r="W21" s="159">
        <v>8488326.6600000001</v>
      </c>
      <c r="X21" s="159">
        <v>539066.75</v>
      </c>
      <c r="Y21" s="159">
        <v>8770097.4299999997</v>
      </c>
      <c r="Z21" s="159">
        <v>7776397.25</v>
      </c>
      <c r="AA21" s="159">
        <v>0</v>
      </c>
      <c r="AB21" s="159">
        <v>7776397.25</v>
      </c>
      <c r="AC21" s="159">
        <v>1764972.48</v>
      </c>
      <c r="AD21" s="159">
        <v>1764972.48</v>
      </c>
      <c r="AE21" s="159">
        <v>6869214.8200000003</v>
      </c>
      <c r="AF21" s="159">
        <v>2774984.57</v>
      </c>
      <c r="AG21" s="159">
        <v>426939.15</v>
      </c>
      <c r="AH21" s="159">
        <v>432939.13</v>
      </c>
      <c r="AI21" s="159">
        <v>0</v>
      </c>
      <c r="AJ21" s="159">
        <v>0</v>
      </c>
    </row>
    <row r="22" spans="1:36">
      <c r="A22" s="153">
        <v>2</v>
      </c>
      <c r="B22" s="154">
        <v>3</v>
      </c>
      <c r="C22" s="154">
        <v>1</v>
      </c>
      <c r="D22" s="155">
        <v>1</v>
      </c>
      <c r="E22" s="155" t="s">
        <v>556</v>
      </c>
      <c r="F22" s="156" t="s">
        <v>2782</v>
      </c>
      <c r="G22" s="156" t="s">
        <v>556</v>
      </c>
      <c r="H22" s="156" t="s">
        <v>2783</v>
      </c>
      <c r="I22" s="155">
        <v>203011</v>
      </c>
      <c r="J22" s="157" t="s">
        <v>2730</v>
      </c>
      <c r="K22" s="157"/>
      <c r="L22" s="155">
        <v>2022</v>
      </c>
      <c r="M22" s="158">
        <v>63240</v>
      </c>
      <c r="N22" s="159">
        <v>393852710.60000002</v>
      </c>
      <c r="O22" s="159">
        <v>355416949.97000003</v>
      </c>
      <c r="P22" s="159">
        <v>117806692.09</v>
      </c>
      <c r="Q22" s="159">
        <v>49279667</v>
      </c>
      <c r="R22" s="159">
        <v>68527025.090000004</v>
      </c>
      <c r="S22" s="159">
        <v>38435760.630000003</v>
      </c>
      <c r="T22" s="159">
        <v>3896823.48</v>
      </c>
      <c r="U22" s="159">
        <v>415161111.92000002</v>
      </c>
      <c r="V22" s="159">
        <v>347133538.50999999</v>
      </c>
      <c r="W22" s="159">
        <v>138011234.24000001</v>
      </c>
      <c r="X22" s="159">
        <v>11342130.630000001</v>
      </c>
      <c r="Y22" s="159">
        <v>68027573.409999996</v>
      </c>
      <c r="Z22" s="159">
        <v>69061038.299999997</v>
      </c>
      <c r="AA22" s="159">
        <v>25000000</v>
      </c>
      <c r="AB22" s="159">
        <v>44061038.299999997</v>
      </c>
      <c r="AC22" s="159">
        <v>13685100</v>
      </c>
      <c r="AD22" s="159">
        <v>13685100</v>
      </c>
      <c r="AE22" s="159">
        <v>201237500</v>
      </c>
      <c r="AF22" s="159">
        <v>8283411.46</v>
      </c>
      <c r="AG22" s="159">
        <v>125503.06</v>
      </c>
      <c r="AH22" s="159">
        <v>130588.87</v>
      </c>
      <c r="AI22" s="159">
        <v>0</v>
      </c>
      <c r="AJ22" s="159">
        <v>0</v>
      </c>
    </row>
    <row r="23" spans="1:36">
      <c r="A23" s="153">
        <v>2</v>
      </c>
      <c r="B23" s="154">
        <v>3</v>
      </c>
      <c r="C23" s="154">
        <v>2</v>
      </c>
      <c r="D23" s="155">
        <v>2</v>
      </c>
      <c r="E23" s="155" t="s">
        <v>556</v>
      </c>
      <c r="F23" s="156" t="s">
        <v>2784</v>
      </c>
      <c r="G23" s="156" t="s">
        <v>556</v>
      </c>
      <c r="H23" s="156" t="s">
        <v>2785</v>
      </c>
      <c r="I23" s="155">
        <v>203022</v>
      </c>
      <c r="J23" s="157" t="s">
        <v>2730</v>
      </c>
      <c r="K23" s="157"/>
      <c r="L23" s="155">
        <v>2022</v>
      </c>
      <c r="M23" s="158">
        <v>7101</v>
      </c>
      <c r="N23" s="159">
        <v>49105428.719999999</v>
      </c>
      <c r="O23" s="159">
        <v>42523291.710000001</v>
      </c>
      <c r="P23" s="159">
        <v>18776911.119999997</v>
      </c>
      <c r="Q23" s="159">
        <v>6258453</v>
      </c>
      <c r="R23" s="159">
        <v>12518458.119999999</v>
      </c>
      <c r="S23" s="159">
        <v>6582137.0099999998</v>
      </c>
      <c r="T23" s="159">
        <v>334063.2</v>
      </c>
      <c r="U23" s="159">
        <v>52731044.990000002</v>
      </c>
      <c r="V23" s="159">
        <v>39931973.32</v>
      </c>
      <c r="W23" s="159">
        <v>14213227.16</v>
      </c>
      <c r="X23" s="159">
        <v>539272.88</v>
      </c>
      <c r="Y23" s="159">
        <v>12799071.67</v>
      </c>
      <c r="Z23" s="159">
        <v>11758622.76</v>
      </c>
      <c r="AA23" s="159">
        <v>2900000</v>
      </c>
      <c r="AB23" s="159">
        <v>8858622.7599999998</v>
      </c>
      <c r="AC23" s="159">
        <v>991300</v>
      </c>
      <c r="AD23" s="159">
        <v>991300</v>
      </c>
      <c r="AE23" s="159">
        <v>11382600</v>
      </c>
      <c r="AF23" s="159">
        <v>2591318.39</v>
      </c>
      <c r="AG23" s="159">
        <v>527485</v>
      </c>
      <c r="AH23" s="159">
        <v>747421.55</v>
      </c>
      <c r="AI23" s="159">
        <v>0</v>
      </c>
      <c r="AJ23" s="159">
        <v>0</v>
      </c>
    </row>
    <row r="24" spans="1:36">
      <c r="A24" s="153">
        <v>2</v>
      </c>
      <c r="B24" s="154">
        <v>3</v>
      </c>
      <c r="C24" s="154">
        <v>3</v>
      </c>
      <c r="D24" s="155">
        <v>2</v>
      </c>
      <c r="E24" s="155" t="s">
        <v>556</v>
      </c>
      <c r="F24" s="156" t="s">
        <v>2784</v>
      </c>
      <c r="G24" s="156" t="s">
        <v>556</v>
      </c>
      <c r="H24" s="156" t="s">
        <v>2786</v>
      </c>
      <c r="I24" s="155">
        <v>203032</v>
      </c>
      <c r="J24" s="157" t="s">
        <v>2729</v>
      </c>
      <c r="K24" s="157"/>
      <c r="L24" s="155">
        <v>2022</v>
      </c>
      <c r="M24" s="158">
        <v>5697</v>
      </c>
      <c r="N24" s="159">
        <v>66840406.210000001</v>
      </c>
      <c r="O24" s="159">
        <v>63929133.369999997</v>
      </c>
      <c r="P24" s="159">
        <v>16463693.029999999</v>
      </c>
      <c r="Q24" s="159">
        <v>6234539</v>
      </c>
      <c r="R24" s="159">
        <v>10229154.029999999</v>
      </c>
      <c r="S24" s="159">
        <v>2911272.84</v>
      </c>
      <c r="T24" s="159">
        <v>4600</v>
      </c>
      <c r="U24" s="159">
        <v>72447744.700000003</v>
      </c>
      <c r="V24" s="159">
        <v>55608521.630000003</v>
      </c>
      <c r="W24" s="159">
        <v>19027592.960000001</v>
      </c>
      <c r="X24" s="159">
        <v>1343809.64</v>
      </c>
      <c r="Y24" s="159">
        <v>16839223.07</v>
      </c>
      <c r="Z24" s="159">
        <v>15074288.6</v>
      </c>
      <c r="AA24" s="159">
        <v>0</v>
      </c>
      <c r="AB24" s="159">
        <v>15074288.6</v>
      </c>
      <c r="AC24" s="159">
        <v>2525541</v>
      </c>
      <c r="AD24" s="159">
        <v>2525541</v>
      </c>
      <c r="AE24" s="159">
        <v>21871845</v>
      </c>
      <c r="AF24" s="159">
        <v>8320611.7400000002</v>
      </c>
      <c r="AG24" s="159">
        <v>783968.49</v>
      </c>
      <c r="AH24" s="159">
        <v>1501479.8</v>
      </c>
      <c r="AI24" s="159">
        <v>0</v>
      </c>
      <c r="AJ24" s="159">
        <v>21845</v>
      </c>
    </row>
    <row r="25" spans="1:36">
      <c r="A25" s="153">
        <v>2</v>
      </c>
      <c r="B25" s="154">
        <v>3</v>
      </c>
      <c r="C25" s="154">
        <v>4</v>
      </c>
      <c r="D25" s="155">
        <v>2</v>
      </c>
      <c r="E25" s="155" t="s">
        <v>556</v>
      </c>
      <c r="F25" s="156" t="s">
        <v>2784</v>
      </c>
      <c r="G25" s="156" t="s">
        <v>556</v>
      </c>
      <c r="H25" s="156" t="s">
        <v>2787</v>
      </c>
      <c r="I25" s="155">
        <v>203042</v>
      </c>
      <c r="J25" s="157" t="s">
        <v>2728</v>
      </c>
      <c r="K25" s="157"/>
      <c r="L25" s="155">
        <v>2022</v>
      </c>
      <c r="M25" s="158">
        <v>4355</v>
      </c>
      <c r="N25" s="159">
        <v>35096182.409999996</v>
      </c>
      <c r="O25" s="159">
        <v>32073826.780000001</v>
      </c>
      <c r="P25" s="159">
        <v>16959589.02</v>
      </c>
      <c r="Q25" s="159">
        <v>6192704</v>
      </c>
      <c r="R25" s="159">
        <v>10766885.02</v>
      </c>
      <c r="S25" s="159">
        <v>3022355.63</v>
      </c>
      <c r="T25" s="159">
        <v>125872.82</v>
      </c>
      <c r="U25" s="159">
        <v>40033036.18</v>
      </c>
      <c r="V25" s="159">
        <v>30881215.34</v>
      </c>
      <c r="W25" s="159">
        <v>9763944.1899999995</v>
      </c>
      <c r="X25" s="159">
        <v>296875.09999999998</v>
      </c>
      <c r="Y25" s="159">
        <v>9151820.8399999999</v>
      </c>
      <c r="Z25" s="159">
        <v>8092857.29</v>
      </c>
      <c r="AA25" s="159">
        <v>0</v>
      </c>
      <c r="AB25" s="159">
        <v>8092857.29</v>
      </c>
      <c r="AC25" s="159">
        <v>861600</v>
      </c>
      <c r="AD25" s="159">
        <v>771600</v>
      </c>
      <c r="AE25" s="159">
        <v>6003300</v>
      </c>
      <c r="AF25" s="159">
        <v>1192611.44</v>
      </c>
      <c r="AG25" s="159">
        <v>1299793.33</v>
      </c>
      <c r="AH25" s="159">
        <v>1063447.76</v>
      </c>
      <c r="AI25" s="159">
        <v>0</v>
      </c>
      <c r="AJ25" s="159">
        <v>0</v>
      </c>
    </row>
    <row r="26" spans="1:36">
      <c r="A26" s="153">
        <v>2</v>
      </c>
      <c r="B26" s="154">
        <v>3</v>
      </c>
      <c r="C26" s="154">
        <v>5</v>
      </c>
      <c r="D26" s="155">
        <v>2</v>
      </c>
      <c r="E26" s="155" t="s">
        <v>556</v>
      </c>
      <c r="F26" s="156" t="s">
        <v>2784</v>
      </c>
      <c r="G26" s="156" t="s">
        <v>556</v>
      </c>
      <c r="H26" s="156" t="s">
        <v>2788</v>
      </c>
      <c r="I26" s="155">
        <v>203052</v>
      </c>
      <c r="J26" s="157" t="s">
        <v>2727</v>
      </c>
      <c r="K26" s="157"/>
      <c r="L26" s="155">
        <v>2022</v>
      </c>
      <c r="M26" s="158">
        <v>2121</v>
      </c>
      <c r="N26" s="159">
        <v>20687962.550000001</v>
      </c>
      <c r="O26" s="159">
        <v>15756276.130000001</v>
      </c>
      <c r="P26" s="159">
        <v>8896446.8599999994</v>
      </c>
      <c r="Q26" s="159">
        <v>3070791</v>
      </c>
      <c r="R26" s="159">
        <v>5825655.8600000003</v>
      </c>
      <c r="S26" s="159">
        <v>4931686.42</v>
      </c>
      <c r="T26" s="159">
        <v>11200</v>
      </c>
      <c r="U26" s="159">
        <v>19230453.579999998</v>
      </c>
      <c r="V26" s="159">
        <v>13074988.640000001</v>
      </c>
      <c r="W26" s="159">
        <v>4260698.87</v>
      </c>
      <c r="X26" s="159">
        <v>292720.57</v>
      </c>
      <c r="Y26" s="159">
        <v>6155464.9400000004</v>
      </c>
      <c r="Z26" s="159">
        <v>2975922.87</v>
      </c>
      <c r="AA26" s="159">
        <v>0</v>
      </c>
      <c r="AB26" s="159">
        <v>2975922.87</v>
      </c>
      <c r="AC26" s="159">
        <v>306585</v>
      </c>
      <c r="AD26" s="159">
        <v>306585</v>
      </c>
      <c r="AE26" s="159">
        <v>3924090</v>
      </c>
      <c r="AF26" s="159">
        <v>2681287.4900000002</v>
      </c>
      <c r="AG26" s="159">
        <v>798749.7</v>
      </c>
      <c r="AH26" s="159">
        <v>572779.39</v>
      </c>
      <c r="AI26" s="159">
        <v>0</v>
      </c>
      <c r="AJ26" s="159">
        <v>0</v>
      </c>
    </row>
    <row r="27" spans="1:36">
      <c r="A27" s="153">
        <v>2</v>
      </c>
      <c r="B27" s="154">
        <v>3</v>
      </c>
      <c r="C27" s="154">
        <v>6</v>
      </c>
      <c r="D27" s="155">
        <v>2</v>
      </c>
      <c r="E27" s="155" t="s">
        <v>556</v>
      </c>
      <c r="F27" s="156" t="s">
        <v>2784</v>
      </c>
      <c r="G27" s="156" t="s">
        <v>556</v>
      </c>
      <c r="H27" s="156" t="s">
        <v>2789</v>
      </c>
      <c r="I27" s="155">
        <v>203062</v>
      </c>
      <c r="J27" s="157" t="s">
        <v>2726</v>
      </c>
      <c r="K27" s="157"/>
      <c r="L27" s="155">
        <v>2022</v>
      </c>
      <c r="M27" s="158">
        <v>3452</v>
      </c>
      <c r="N27" s="159">
        <v>38754174.140000001</v>
      </c>
      <c r="O27" s="159">
        <v>33258451.859999999</v>
      </c>
      <c r="P27" s="159">
        <v>12301718.85</v>
      </c>
      <c r="Q27" s="159">
        <v>4409594</v>
      </c>
      <c r="R27" s="159">
        <v>7892124.8499999996</v>
      </c>
      <c r="S27" s="159">
        <v>5495722.2800000003</v>
      </c>
      <c r="T27" s="159">
        <v>212765.69</v>
      </c>
      <c r="U27" s="159">
        <v>38193515.439999998</v>
      </c>
      <c r="V27" s="159">
        <v>25680401.460000001</v>
      </c>
      <c r="W27" s="159">
        <v>8671409.9499999993</v>
      </c>
      <c r="X27" s="159">
        <v>229258.23999999999</v>
      </c>
      <c r="Y27" s="159">
        <v>12513113.98</v>
      </c>
      <c r="Z27" s="159">
        <v>7723680.6799999997</v>
      </c>
      <c r="AA27" s="159">
        <v>0</v>
      </c>
      <c r="AB27" s="159">
        <v>7723680.6799999997</v>
      </c>
      <c r="AC27" s="159">
        <v>742073.16</v>
      </c>
      <c r="AD27" s="159">
        <v>742073.16</v>
      </c>
      <c r="AE27" s="159">
        <v>3375000</v>
      </c>
      <c r="AF27" s="159">
        <v>7578050.4000000004</v>
      </c>
      <c r="AG27" s="159">
        <v>335029.64</v>
      </c>
      <c r="AH27" s="159">
        <v>413787.6</v>
      </c>
      <c r="AI27" s="159">
        <v>0</v>
      </c>
      <c r="AJ27" s="159">
        <v>0</v>
      </c>
    </row>
    <row r="28" spans="1:36">
      <c r="A28" s="153">
        <v>2</v>
      </c>
      <c r="B28" s="154">
        <v>4</v>
      </c>
      <c r="C28" s="154">
        <v>1</v>
      </c>
      <c r="D28" s="155">
        <v>3</v>
      </c>
      <c r="E28" s="155" t="s">
        <v>556</v>
      </c>
      <c r="F28" s="156" t="s">
        <v>2790</v>
      </c>
      <c r="G28" s="156" t="s">
        <v>556</v>
      </c>
      <c r="H28" s="156" t="s">
        <v>2791</v>
      </c>
      <c r="I28" s="155">
        <v>204013</v>
      </c>
      <c r="J28" s="157" t="s">
        <v>2725</v>
      </c>
      <c r="K28" s="157"/>
      <c r="L28" s="155">
        <v>2022</v>
      </c>
      <c r="M28" s="158">
        <v>18704</v>
      </c>
      <c r="N28" s="159">
        <v>122076998.31999999</v>
      </c>
      <c r="O28" s="159">
        <v>111754207.33</v>
      </c>
      <c r="P28" s="159">
        <v>66028585.479999997</v>
      </c>
      <c r="Q28" s="159">
        <v>23355596</v>
      </c>
      <c r="R28" s="159">
        <v>42672989.479999997</v>
      </c>
      <c r="S28" s="159">
        <v>10322790.99</v>
      </c>
      <c r="T28" s="159">
        <v>884994.3</v>
      </c>
      <c r="U28" s="159">
        <v>132094114.59999999</v>
      </c>
      <c r="V28" s="159">
        <v>106793510.13</v>
      </c>
      <c r="W28" s="159">
        <v>40999093.149999999</v>
      </c>
      <c r="X28" s="159">
        <v>2784705.63</v>
      </c>
      <c r="Y28" s="159">
        <v>25300604.469999999</v>
      </c>
      <c r="Z28" s="159">
        <v>23614539.469999999</v>
      </c>
      <c r="AA28" s="159">
        <v>16000000</v>
      </c>
      <c r="AB28" s="159">
        <v>7614539.4699999988</v>
      </c>
      <c r="AC28" s="159">
        <v>9011000</v>
      </c>
      <c r="AD28" s="159">
        <v>9011000</v>
      </c>
      <c r="AE28" s="159">
        <v>54356284.640000001</v>
      </c>
      <c r="AF28" s="159">
        <v>4960697.2</v>
      </c>
      <c r="AG28" s="159">
        <v>2399648.52</v>
      </c>
      <c r="AH28" s="159">
        <v>2214767.92</v>
      </c>
      <c r="AI28" s="159">
        <v>0</v>
      </c>
      <c r="AJ28" s="159">
        <v>4180.45</v>
      </c>
    </row>
    <row r="29" spans="1:36">
      <c r="A29" s="153">
        <v>2</v>
      </c>
      <c r="B29" s="154">
        <v>4</v>
      </c>
      <c r="C29" s="154">
        <v>2</v>
      </c>
      <c r="D29" s="155">
        <v>2</v>
      </c>
      <c r="E29" s="155" t="s">
        <v>556</v>
      </c>
      <c r="F29" s="156" t="s">
        <v>2792</v>
      </c>
      <c r="G29" s="156" t="s">
        <v>556</v>
      </c>
      <c r="H29" s="156" t="s">
        <v>2793</v>
      </c>
      <c r="I29" s="155">
        <v>204022</v>
      </c>
      <c r="J29" s="157" t="s">
        <v>2724</v>
      </c>
      <c r="K29" s="157"/>
      <c r="L29" s="155">
        <v>2022</v>
      </c>
      <c r="M29" s="158">
        <v>2757</v>
      </c>
      <c r="N29" s="159">
        <v>22686306.02</v>
      </c>
      <c r="O29" s="159">
        <v>22187316.629999999</v>
      </c>
      <c r="P29" s="159">
        <v>14412538.24</v>
      </c>
      <c r="Q29" s="159">
        <v>5720341</v>
      </c>
      <c r="R29" s="159">
        <v>8692197.2400000002</v>
      </c>
      <c r="S29" s="159">
        <v>498989.39</v>
      </c>
      <c r="T29" s="159">
        <v>37774.47</v>
      </c>
      <c r="U29" s="159">
        <v>19991691.120000001</v>
      </c>
      <c r="V29" s="159">
        <v>18929971.550000001</v>
      </c>
      <c r="W29" s="159">
        <v>6223357.7199999997</v>
      </c>
      <c r="X29" s="159">
        <v>203104.96</v>
      </c>
      <c r="Y29" s="159">
        <v>1061719.57</v>
      </c>
      <c r="Z29" s="159">
        <v>4527095.2699999996</v>
      </c>
      <c r="AA29" s="159">
        <v>0</v>
      </c>
      <c r="AB29" s="159">
        <v>4527095.2699999996</v>
      </c>
      <c r="AC29" s="159">
        <v>510000</v>
      </c>
      <c r="AD29" s="159">
        <v>510000</v>
      </c>
      <c r="AE29" s="159">
        <v>2442000</v>
      </c>
      <c r="AF29" s="159">
        <v>3257345.08</v>
      </c>
      <c r="AG29" s="159">
        <v>797627.62</v>
      </c>
      <c r="AH29" s="159">
        <v>476301.01</v>
      </c>
      <c r="AI29" s="159">
        <v>0</v>
      </c>
      <c r="AJ29" s="159">
        <v>0</v>
      </c>
    </row>
    <row r="30" spans="1:36">
      <c r="A30" s="153">
        <v>2</v>
      </c>
      <c r="B30" s="154">
        <v>4</v>
      </c>
      <c r="C30" s="154">
        <v>3</v>
      </c>
      <c r="D30" s="155">
        <v>2</v>
      </c>
      <c r="E30" s="155" t="s">
        <v>556</v>
      </c>
      <c r="F30" s="156" t="s">
        <v>2792</v>
      </c>
      <c r="G30" s="156" t="s">
        <v>556</v>
      </c>
      <c r="H30" s="156" t="s">
        <v>2794</v>
      </c>
      <c r="I30" s="155">
        <v>204032</v>
      </c>
      <c r="J30" s="157" t="s">
        <v>2723</v>
      </c>
      <c r="K30" s="157"/>
      <c r="L30" s="155">
        <v>2022</v>
      </c>
      <c r="M30" s="158">
        <v>4566</v>
      </c>
      <c r="N30" s="159">
        <v>32864290.870000001</v>
      </c>
      <c r="O30" s="159">
        <v>31678450.989999998</v>
      </c>
      <c r="P30" s="159">
        <v>19606432.800000001</v>
      </c>
      <c r="Q30" s="159">
        <v>7887347</v>
      </c>
      <c r="R30" s="159">
        <v>11719085.800000001</v>
      </c>
      <c r="S30" s="159">
        <v>1185839.8799999999</v>
      </c>
      <c r="T30" s="159">
        <v>95605.88</v>
      </c>
      <c r="U30" s="159">
        <v>32955463.77</v>
      </c>
      <c r="V30" s="159">
        <v>28024307.25</v>
      </c>
      <c r="W30" s="159">
        <v>9613075.9900000002</v>
      </c>
      <c r="X30" s="159">
        <v>250420.33</v>
      </c>
      <c r="Y30" s="159">
        <v>4931156.5199999996</v>
      </c>
      <c r="Z30" s="159">
        <v>8330611.9199999999</v>
      </c>
      <c r="AA30" s="159">
        <v>0</v>
      </c>
      <c r="AB30" s="159">
        <v>8330611.9199999999</v>
      </c>
      <c r="AC30" s="159">
        <v>370000</v>
      </c>
      <c r="AD30" s="159">
        <v>370000</v>
      </c>
      <c r="AE30" s="159">
        <v>4095000</v>
      </c>
      <c r="AF30" s="159">
        <v>3654143.74</v>
      </c>
      <c r="AG30" s="159">
        <v>868534.73</v>
      </c>
      <c r="AH30" s="159">
        <v>651461.43000000005</v>
      </c>
      <c r="AI30" s="159">
        <v>0</v>
      </c>
      <c r="AJ30" s="159">
        <v>0</v>
      </c>
    </row>
    <row r="31" spans="1:36">
      <c r="A31" s="153">
        <v>2</v>
      </c>
      <c r="B31" s="154">
        <v>4</v>
      </c>
      <c r="C31" s="154">
        <v>4</v>
      </c>
      <c r="D31" s="155">
        <v>3</v>
      </c>
      <c r="E31" s="155" t="s">
        <v>556</v>
      </c>
      <c r="F31" s="156" t="s">
        <v>2790</v>
      </c>
      <c r="G31" s="156" t="s">
        <v>556</v>
      </c>
      <c r="H31" s="156" t="s">
        <v>2795</v>
      </c>
      <c r="I31" s="155">
        <v>204043</v>
      </c>
      <c r="J31" s="157" t="s">
        <v>1390</v>
      </c>
      <c r="K31" s="157"/>
      <c r="L31" s="155">
        <v>2022</v>
      </c>
      <c r="M31" s="158">
        <v>6815</v>
      </c>
      <c r="N31" s="159">
        <v>56873055.75</v>
      </c>
      <c r="O31" s="159">
        <v>46721656.920000002</v>
      </c>
      <c r="P31" s="159">
        <v>25270442.310000002</v>
      </c>
      <c r="Q31" s="159">
        <v>9186613</v>
      </c>
      <c r="R31" s="159">
        <v>16083829.310000001</v>
      </c>
      <c r="S31" s="159">
        <v>10151398.83</v>
      </c>
      <c r="T31" s="159">
        <v>242217.75</v>
      </c>
      <c r="U31" s="159">
        <v>61199736.049999997</v>
      </c>
      <c r="V31" s="159">
        <v>42161188.229999997</v>
      </c>
      <c r="W31" s="159">
        <v>15857731.24</v>
      </c>
      <c r="X31" s="159">
        <v>417374.13</v>
      </c>
      <c r="Y31" s="159">
        <v>19038547.82</v>
      </c>
      <c r="Z31" s="159">
        <v>8636355.4700000007</v>
      </c>
      <c r="AA31" s="159">
        <v>1000000</v>
      </c>
      <c r="AB31" s="159">
        <v>7636355.4700000007</v>
      </c>
      <c r="AC31" s="159">
        <v>974660</v>
      </c>
      <c r="AD31" s="159">
        <v>974660</v>
      </c>
      <c r="AE31" s="159">
        <v>9538789</v>
      </c>
      <c r="AF31" s="159">
        <v>4560468.6900000004</v>
      </c>
      <c r="AG31" s="159">
        <v>1043955.88</v>
      </c>
      <c r="AH31" s="159">
        <v>1250240.73</v>
      </c>
      <c r="AI31" s="159">
        <v>0</v>
      </c>
      <c r="AJ31" s="159">
        <v>0</v>
      </c>
    </row>
    <row r="32" spans="1:36">
      <c r="A32" s="153">
        <v>2</v>
      </c>
      <c r="B32" s="154">
        <v>5</v>
      </c>
      <c r="C32" s="154">
        <v>1</v>
      </c>
      <c r="D32" s="155">
        <v>1</v>
      </c>
      <c r="E32" s="155" t="s">
        <v>556</v>
      </c>
      <c r="F32" s="156" t="s">
        <v>2796</v>
      </c>
      <c r="G32" s="156" t="s">
        <v>556</v>
      </c>
      <c r="H32" s="156" t="s">
        <v>2797</v>
      </c>
      <c r="I32" s="155">
        <v>205011</v>
      </c>
      <c r="J32" s="157" t="s">
        <v>2722</v>
      </c>
      <c r="K32" s="157"/>
      <c r="L32" s="155">
        <v>2022</v>
      </c>
      <c r="M32" s="158">
        <v>21077</v>
      </c>
      <c r="N32" s="159">
        <v>134934293.84</v>
      </c>
      <c r="O32" s="159">
        <v>114482768.48999999</v>
      </c>
      <c r="P32" s="159">
        <v>44107033.399999999</v>
      </c>
      <c r="Q32" s="159">
        <v>14888941</v>
      </c>
      <c r="R32" s="159">
        <v>29218092.399999999</v>
      </c>
      <c r="S32" s="159">
        <v>20451525.350000001</v>
      </c>
      <c r="T32" s="159">
        <v>941645.17</v>
      </c>
      <c r="U32" s="159">
        <v>139927124.12</v>
      </c>
      <c r="V32" s="159">
        <v>107276370.48</v>
      </c>
      <c r="W32" s="159">
        <v>40610533.170000002</v>
      </c>
      <c r="X32" s="159">
        <v>2093459.64</v>
      </c>
      <c r="Y32" s="159">
        <v>32650753.640000001</v>
      </c>
      <c r="Z32" s="159">
        <v>26027150.719999999</v>
      </c>
      <c r="AA32" s="159">
        <v>8763707.3100000005</v>
      </c>
      <c r="AB32" s="159">
        <v>17263443.409999996</v>
      </c>
      <c r="AC32" s="159">
        <v>2898848.95</v>
      </c>
      <c r="AD32" s="159">
        <v>2898848.95</v>
      </c>
      <c r="AE32" s="159">
        <v>41073792.439999998</v>
      </c>
      <c r="AF32" s="159">
        <v>7206398.0099999998</v>
      </c>
      <c r="AG32" s="159">
        <v>1100112.07</v>
      </c>
      <c r="AH32" s="159">
        <v>865596.13</v>
      </c>
      <c r="AI32" s="159">
        <v>0</v>
      </c>
      <c r="AJ32" s="159">
        <v>77001.73</v>
      </c>
    </row>
    <row r="33" spans="1:36">
      <c r="A33" s="153">
        <v>2</v>
      </c>
      <c r="B33" s="154">
        <v>5</v>
      </c>
      <c r="C33" s="154">
        <v>2</v>
      </c>
      <c r="D33" s="155">
        <v>3</v>
      </c>
      <c r="E33" s="155" t="s">
        <v>556</v>
      </c>
      <c r="F33" s="156" t="s">
        <v>2798</v>
      </c>
      <c r="G33" s="156" t="s">
        <v>556</v>
      </c>
      <c r="H33" s="156" t="s">
        <v>2799</v>
      </c>
      <c r="I33" s="155">
        <v>205023</v>
      </c>
      <c r="J33" s="157" t="s">
        <v>2721</v>
      </c>
      <c r="K33" s="157"/>
      <c r="L33" s="155">
        <v>2022</v>
      </c>
      <c r="M33" s="158">
        <v>9705</v>
      </c>
      <c r="N33" s="159">
        <v>65703818.859999999</v>
      </c>
      <c r="O33" s="159">
        <v>62435679.200000003</v>
      </c>
      <c r="P33" s="159">
        <v>37144096.439999998</v>
      </c>
      <c r="Q33" s="159">
        <v>16918594</v>
      </c>
      <c r="R33" s="159">
        <v>20225502.440000001</v>
      </c>
      <c r="S33" s="159">
        <v>3268139.66</v>
      </c>
      <c r="T33" s="159">
        <v>2394047.3199999998</v>
      </c>
      <c r="U33" s="159">
        <v>64168460.539999999</v>
      </c>
      <c r="V33" s="159">
        <v>59681187.270000003</v>
      </c>
      <c r="W33" s="159">
        <v>21636108.77</v>
      </c>
      <c r="X33" s="159">
        <v>649126.46</v>
      </c>
      <c r="Y33" s="159">
        <v>4487273.2699999996</v>
      </c>
      <c r="Z33" s="159">
        <v>16361884.26</v>
      </c>
      <c r="AA33" s="159">
        <v>2000000</v>
      </c>
      <c r="AB33" s="159">
        <v>14361884.26</v>
      </c>
      <c r="AC33" s="159">
        <v>1733614.23</v>
      </c>
      <c r="AD33" s="159">
        <v>1733614.23</v>
      </c>
      <c r="AE33" s="159">
        <v>11824095.039999999</v>
      </c>
      <c r="AF33" s="159">
        <v>2754491.93</v>
      </c>
      <c r="AG33" s="159">
        <v>1240866.1599999999</v>
      </c>
      <c r="AH33" s="159">
        <v>821479.48</v>
      </c>
      <c r="AI33" s="159">
        <v>0</v>
      </c>
      <c r="AJ33" s="159">
        <v>0</v>
      </c>
    </row>
    <row r="34" spans="1:36">
      <c r="A34" s="153">
        <v>2</v>
      </c>
      <c r="B34" s="154">
        <v>5</v>
      </c>
      <c r="C34" s="154">
        <v>3</v>
      </c>
      <c r="D34" s="155">
        <v>2</v>
      </c>
      <c r="E34" s="155" t="s">
        <v>556</v>
      </c>
      <c r="F34" s="156" t="s">
        <v>2800</v>
      </c>
      <c r="G34" s="156" t="s">
        <v>556</v>
      </c>
      <c r="H34" s="156" t="s">
        <v>2801</v>
      </c>
      <c r="I34" s="155">
        <v>205032</v>
      </c>
      <c r="J34" s="157" t="s">
        <v>2720</v>
      </c>
      <c r="K34" s="157"/>
      <c r="L34" s="155">
        <v>2022</v>
      </c>
      <c r="M34" s="158">
        <v>5126</v>
      </c>
      <c r="N34" s="159">
        <v>40741107.899999999</v>
      </c>
      <c r="O34" s="159">
        <v>36066206.369999997</v>
      </c>
      <c r="P34" s="159">
        <v>17105062.699999999</v>
      </c>
      <c r="Q34" s="159">
        <v>5462153</v>
      </c>
      <c r="R34" s="159">
        <v>11642909.699999999</v>
      </c>
      <c r="S34" s="159">
        <v>4674901.53</v>
      </c>
      <c r="T34" s="159">
        <v>345334.83</v>
      </c>
      <c r="U34" s="159">
        <v>48753010.399999999</v>
      </c>
      <c r="V34" s="159">
        <v>32784512.760000002</v>
      </c>
      <c r="W34" s="159">
        <v>11305771.18</v>
      </c>
      <c r="X34" s="159">
        <v>240892.53</v>
      </c>
      <c r="Y34" s="159">
        <v>15968497.640000001</v>
      </c>
      <c r="Z34" s="159">
        <v>16958381.84</v>
      </c>
      <c r="AA34" s="159">
        <v>4500000</v>
      </c>
      <c r="AB34" s="159">
        <v>12458381.84</v>
      </c>
      <c r="AC34" s="159">
        <v>1290000</v>
      </c>
      <c r="AD34" s="159">
        <v>1290000</v>
      </c>
      <c r="AE34" s="159">
        <v>8989416</v>
      </c>
      <c r="AF34" s="159">
        <v>3281693.61</v>
      </c>
      <c r="AG34" s="159">
        <v>801029.99</v>
      </c>
      <c r="AH34" s="159">
        <v>831915.09</v>
      </c>
      <c r="AI34" s="159">
        <v>0</v>
      </c>
      <c r="AJ34" s="159">
        <v>0</v>
      </c>
    </row>
    <row r="35" spans="1:36">
      <c r="A35" s="153">
        <v>2</v>
      </c>
      <c r="B35" s="154">
        <v>5</v>
      </c>
      <c r="C35" s="154">
        <v>4</v>
      </c>
      <c r="D35" s="155">
        <v>2</v>
      </c>
      <c r="E35" s="155" t="s">
        <v>556</v>
      </c>
      <c r="F35" s="156" t="s">
        <v>2800</v>
      </c>
      <c r="G35" s="156" t="s">
        <v>556</v>
      </c>
      <c r="H35" s="156" t="s">
        <v>2802</v>
      </c>
      <c r="I35" s="155">
        <v>205042</v>
      </c>
      <c r="J35" s="157" t="s">
        <v>2719</v>
      </c>
      <c r="K35" s="157"/>
      <c r="L35" s="155">
        <v>2022</v>
      </c>
      <c r="M35" s="158">
        <v>4009</v>
      </c>
      <c r="N35" s="159">
        <v>31797428.050000001</v>
      </c>
      <c r="O35" s="159">
        <v>28054299.48</v>
      </c>
      <c r="P35" s="159">
        <v>14094031.789999999</v>
      </c>
      <c r="Q35" s="159">
        <v>4376958</v>
      </c>
      <c r="R35" s="159">
        <v>9717073.7899999991</v>
      </c>
      <c r="S35" s="159">
        <v>3743128.57</v>
      </c>
      <c r="T35" s="159">
        <v>58004.01</v>
      </c>
      <c r="U35" s="159">
        <v>29157391.789999999</v>
      </c>
      <c r="V35" s="159">
        <v>24069514.75</v>
      </c>
      <c r="W35" s="159">
        <v>8088375.6200000001</v>
      </c>
      <c r="X35" s="159">
        <v>157669.1</v>
      </c>
      <c r="Y35" s="159">
        <v>5087877.04</v>
      </c>
      <c r="Z35" s="159">
        <v>5507579.8600000003</v>
      </c>
      <c r="AA35" s="159">
        <v>0</v>
      </c>
      <c r="AB35" s="159">
        <v>5507579.8600000003</v>
      </c>
      <c r="AC35" s="159">
        <v>987665</v>
      </c>
      <c r="AD35" s="159">
        <v>901132</v>
      </c>
      <c r="AE35" s="159">
        <v>2359005</v>
      </c>
      <c r="AF35" s="159">
        <v>3984784.73</v>
      </c>
      <c r="AG35" s="159">
        <v>728690.33</v>
      </c>
      <c r="AH35" s="159">
        <v>669079.07999999996</v>
      </c>
      <c r="AI35" s="159">
        <v>0</v>
      </c>
      <c r="AJ35" s="159">
        <v>0</v>
      </c>
    </row>
    <row r="36" spans="1:36">
      <c r="A36" s="153">
        <v>2</v>
      </c>
      <c r="B36" s="154">
        <v>5</v>
      </c>
      <c r="C36" s="154">
        <v>5</v>
      </c>
      <c r="D36" s="155">
        <v>2</v>
      </c>
      <c r="E36" s="155" t="s">
        <v>556</v>
      </c>
      <c r="F36" s="156" t="s">
        <v>2800</v>
      </c>
      <c r="G36" s="156" t="s">
        <v>556</v>
      </c>
      <c r="H36" s="156" t="s">
        <v>2803</v>
      </c>
      <c r="I36" s="155">
        <v>205052</v>
      </c>
      <c r="J36" s="157" t="s">
        <v>2718</v>
      </c>
      <c r="K36" s="157"/>
      <c r="L36" s="155">
        <v>2022</v>
      </c>
      <c r="M36" s="158">
        <v>4139</v>
      </c>
      <c r="N36" s="159">
        <v>28311753.629999999</v>
      </c>
      <c r="O36" s="159">
        <v>27173495.539999999</v>
      </c>
      <c r="P36" s="159">
        <v>13945891.43</v>
      </c>
      <c r="Q36" s="159">
        <v>5389349</v>
      </c>
      <c r="R36" s="159">
        <v>8556542.4299999997</v>
      </c>
      <c r="S36" s="159">
        <v>1138258.0900000001</v>
      </c>
      <c r="T36" s="159">
        <v>11451</v>
      </c>
      <c r="U36" s="159">
        <v>30073026.620000001</v>
      </c>
      <c r="V36" s="159">
        <v>23584685.899999999</v>
      </c>
      <c r="W36" s="159">
        <v>8925766.6799999997</v>
      </c>
      <c r="X36" s="159">
        <v>196939.92</v>
      </c>
      <c r="Y36" s="159">
        <v>6488340.7199999997</v>
      </c>
      <c r="Z36" s="159">
        <v>10408548.689999999</v>
      </c>
      <c r="AA36" s="159">
        <v>2000000</v>
      </c>
      <c r="AB36" s="159">
        <v>8408548.6899999995</v>
      </c>
      <c r="AC36" s="159">
        <v>405850</v>
      </c>
      <c r="AD36" s="159">
        <v>405850</v>
      </c>
      <c r="AE36" s="159">
        <v>4875130</v>
      </c>
      <c r="AF36" s="159">
        <v>3588809.64</v>
      </c>
      <c r="AG36" s="159">
        <v>693972.02</v>
      </c>
      <c r="AH36" s="159">
        <v>652575.01</v>
      </c>
      <c r="AI36" s="159">
        <v>0</v>
      </c>
      <c r="AJ36" s="159">
        <v>0</v>
      </c>
    </row>
    <row r="37" spans="1:36">
      <c r="A37" s="153">
        <v>2</v>
      </c>
      <c r="B37" s="154">
        <v>5</v>
      </c>
      <c r="C37" s="154">
        <v>6</v>
      </c>
      <c r="D37" s="155">
        <v>2</v>
      </c>
      <c r="E37" s="155" t="s">
        <v>556</v>
      </c>
      <c r="F37" s="156" t="s">
        <v>2800</v>
      </c>
      <c r="G37" s="156" t="s">
        <v>556</v>
      </c>
      <c r="H37" s="156" t="s">
        <v>2804</v>
      </c>
      <c r="I37" s="155">
        <v>205062</v>
      </c>
      <c r="J37" s="157" t="s">
        <v>2717</v>
      </c>
      <c r="K37" s="157"/>
      <c r="L37" s="155">
        <v>2022</v>
      </c>
      <c r="M37" s="158">
        <v>3788</v>
      </c>
      <c r="N37" s="159">
        <v>31394457.370000001</v>
      </c>
      <c r="O37" s="159">
        <v>29075578.469999999</v>
      </c>
      <c r="P37" s="159">
        <v>14997867.26</v>
      </c>
      <c r="Q37" s="159">
        <v>5932708</v>
      </c>
      <c r="R37" s="159">
        <v>9065159.2599999998</v>
      </c>
      <c r="S37" s="159">
        <v>2318878.9</v>
      </c>
      <c r="T37" s="159">
        <v>260995.38</v>
      </c>
      <c r="U37" s="159">
        <v>29935517.25</v>
      </c>
      <c r="V37" s="159">
        <v>25927702.52</v>
      </c>
      <c r="W37" s="159">
        <v>9255687.6500000004</v>
      </c>
      <c r="X37" s="159">
        <v>696675.31</v>
      </c>
      <c r="Y37" s="159">
        <v>4007814.73</v>
      </c>
      <c r="Z37" s="159">
        <v>4969159.83</v>
      </c>
      <c r="AA37" s="159">
        <v>0</v>
      </c>
      <c r="AB37" s="159">
        <v>4969159.83</v>
      </c>
      <c r="AC37" s="159">
        <v>666344</v>
      </c>
      <c r="AD37" s="159">
        <v>666344</v>
      </c>
      <c r="AE37" s="159">
        <v>11682565</v>
      </c>
      <c r="AF37" s="159">
        <v>3147875.95</v>
      </c>
      <c r="AG37" s="159">
        <v>721708.03</v>
      </c>
      <c r="AH37" s="159">
        <v>714437.73</v>
      </c>
      <c r="AI37" s="159">
        <v>0</v>
      </c>
      <c r="AJ37" s="159">
        <v>0</v>
      </c>
    </row>
    <row r="38" spans="1:36">
      <c r="A38" s="153">
        <v>2</v>
      </c>
      <c r="B38" s="154">
        <v>6</v>
      </c>
      <c r="C38" s="154">
        <v>1</v>
      </c>
      <c r="D38" s="155">
        <v>1</v>
      </c>
      <c r="E38" s="155" t="s">
        <v>556</v>
      </c>
      <c r="F38" s="156" t="s">
        <v>2805</v>
      </c>
      <c r="G38" s="156" t="s">
        <v>556</v>
      </c>
      <c r="H38" s="156" t="s">
        <v>2806</v>
      </c>
      <c r="I38" s="155">
        <v>206011</v>
      </c>
      <c r="J38" s="157" t="s">
        <v>2716</v>
      </c>
      <c r="K38" s="157"/>
      <c r="L38" s="155">
        <v>2022</v>
      </c>
      <c r="M38" s="158">
        <v>4333</v>
      </c>
      <c r="N38" s="159">
        <v>57649950.340000004</v>
      </c>
      <c r="O38" s="159">
        <v>56798724.770000003</v>
      </c>
      <c r="P38" s="159">
        <v>16015660.869999999</v>
      </c>
      <c r="Q38" s="159">
        <v>4572332</v>
      </c>
      <c r="R38" s="159">
        <v>11443328.869999999</v>
      </c>
      <c r="S38" s="159">
        <v>851225.57</v>
      </c>
      <c r="T38" s="159">
        <v>498933.75</v>
      </c>
      <c r="U38" s="159">
        <v>53801715.880000003</v>
      </c>
      <c r="V38" s="159">
        <v>45578041.990000002</v>
      </c>
      <c r="W38" s="159">
        <v>12875446.98</v>
      </c>
      <c r="X38" s="159">
        <v>763636.3</v>
      </c>
      <c r="Y38" s="159">
        <v>8223673.8899999997</v>
      </c>
      <c r="Z38" s="159">
        <v>10015332.33</v>
      </c>
      <c r="AA38" s="159">
        <v>0</v>
      </c>
      <c r="AB38" s="159">
        <v>10015332.33</v>
      </c>
      <c r="AC38" s="159">
        <v>7149999</v>
      </c>
      <c r="AD38" s="159">
        <v>7149999</v>
      </c>
      <c r="AE38" s="159">
        <v>8637800</v>
      </c>
      <c r="AF38" s="159">
        <v>11220682.779999999</v>
      </c>
      <c r="AG38" s="159">
        <v>135050.07</v>
      </c>
      <c r="AH38" s="159">
        <v>26690</v>
      </c>
      <c r="AI38" s="159">
        <v>0</v>
      </c>
      <c r="AJ38" s="159">
        <v>37800</v>
      </c>
    </row>
    <row r="39" spans="1:36">
      <c r="A39" s="153">
        <v>2</v>
      </c>
      <c r="B39" s="154">
        <v>6</v>
      </c>
      <c r="C39" s="154">
        <v>2</v>
      </c>
      <c r="D39" s="155">
        <v>1</v>
      </c>
      <c r="E39" s="155" t="s">
        <v>556</v>
      </c>
      <c r="F39" s="156" t="s">
        <v>2805</v>
      </c>
      <c r="G39" s="156" t="s">
        <v>556</v>
      </c>
      <c r="H39" s="156" t="s">
        <v>2807</v>
      </c>
      <c r="I39" s="155">
        <v>206021</v>
      </c>
      <c r="J39" s="157" t="s">
        <v>2715</v>
      </c>
      <c r="K39" s="157"/>
      <c r="L39" s="155">
        <v>2022</v>
      </c>
      <c r="M39" s="158">
        <v>10003</v>
      </c>
      <c r="N39" s="159">
        <v>59046842.780000001</v>
      </c>
      <c r="O39" s="159">
        <v>54983151.240000002</v>
      </c>
      <c r="P39" s="159">
        <v>28640481.109999999</v>
      </c>
      <c r="Q39" s="159">
        <v>10778879</v>
      </c>
      <c r="R39" s="159">
        <v>17861602.109999999</v>
      </c>
      <c r="S39" s="159">
        <v>4063691.54</v>
      </c>
      <c r="T39" s="159">
        <v>1365951.75</v>
      </c>
      <c r="U39" s="159">
        <v>61572609.840000004</v>
      </c>
      <c r="V39" s="159">
        <v>52365133.890000001</v>
      </c>
      <c r="W39" s="159">
        <v>17323003.25</v>
      </c>
      <c r="X39" s="159">
        <v>121670</v>
      </c>
      <c r="Y39" s="159">
        <v>9207475.9499999993</v>
      </c>
      <c r="Z39" s="159">
        <v>11438962.029999999</v>
      </c>
      <c r="AA39" s="159">
        <v>0</v>
      </c>
      <c r="AB39" s="159">
        <v>11438962.029999999</v>
      </c>
      <c r="AC39" s="159">
        <v>177731</v>
      </c>
      <c r="AD39" s="159">
        <v>0</v>
      </c>
      <c r="AE39" s="159">
        <v>4861883.76</v>
      </c>
      <c r="AF39" s="159">
        <v>2618017.35</v>
      </c>
      <c r="AG39" s="159">
        <v>1770531.48</v>
      </c>
      <c r="AH39" s="159">
        <v>2169559.2000000002</v>
      </c>
      <c r="AI39" s="159">
        <v>0</v>
      </c>
      <c r="AJ39" s="159">
        <v>515382.57</v>
      </c>
    </row>
    <row r="40" spans="1:36">
      <c r="A40" s="153">
        <v>2</v>
      </c>
      <c r="B40" s="154">
        <v>6</v>
      </c>
      <c r="C40" s="154">
        <v>3</v>
      </c>
      <c r="D40" s="155">
        <v>1</v>
      </c>
      <c r="E40" s="155" t="s">
        <v>556</v>
      </c>
      <c r="F40" s="156" t="s">
        <v>2805</v>
      </c>
      <c r="G40" s="156" t="s">
        <v>556</v>
      </c>
      <c r="H40" s="156" t="s">
        <v>2808</v>
      </c>
      <c r="I40" s="155">
        <v>206031</v>
      </c>
      <c r="J40" s="157" t="s">
        <v>2714</v>
      </c>
      <c r="K40" s="157"/>
      <c r="L40" s="155">
        <v>2022</v>
      </c>
      <c r="M40" s="158">
        <v>5834</v>
      </c>
      <c r="N40" s="159">
        <v>37783099.719999999</v>
      </c>
      <c r="O40" s="159">
        <v>36910287.539999999</v>
      </c>
      <c r="P40" s="159">
        <v>13974720.970000001</v>
      </c>
      <c r="Q40" s="159">
        <v>2715958</v>
      </c>
      <c r="R40" s="159">
        <v>11258762.970000001</v>
      </c>
      <c r="S40" s="159">
        <v>872812.18</v>
      </c>
      <c r="T40" s="159">
        <v>668294.66</v>
      </c>
      <c r="U40" s="159">
        <v>41528611.82</v>
      </c>
      <c r="V40" s="159">
        <v>33379269.07</v>
      </c>
      <c r="W40" s="159">
        <v>10751684.960000001</v>
      </c>
      <c r="X40" s="159">
        <v>14158.22</v>
      </c>
      <c r="Y40" s="159">
        <v>8149342.75</v>
      </c>
      <c r="Z40" s="159">
        <v>8689079.9000000004</v>
      </c>
      <c r="AA40" s="159">
        <v>2655000</v>
      </c>
      <c r="AB40" s="159">
        <v>6034079.9000000004</v>
      </c>
      <c r="AC40" s="159">
        <v>0</v>
      </c>
      <c r="AD40" s="159">
        <v>0</v>
      </c>
      <c r="AE40" s="159">
        <v>2655000</v>
      </c>
      <c r="AF40" s="159">
        <v>3531018.47</v>
      </c>
      <c r="AG40" s="159">
        <v>413113.39</v>
      </c>
      <c r="AH40" s="159">
        <v>366590.31</v>
      </c>
      <c r="AI40" s="159">
        <v>0</v>
      </c>
      <c r="AJ40" s="159">
        <v>0</v>
      </c>
    </row>
    <row r="41" spans="1:36">
      <c r="A41" s="153">
        <v>2</v>
      </c>
      <c r="B41" s="154">
        <v>6</v>
      </c>
      <c r="C41" s="154">
        <v>4</v>
      </c>
      <c r="D41" s="155">
        <v>1</v>
      </c>
      <c r="E41" s="155" t="s">
        <v>556</v>
      </c>
      <c r="F41" s="156" t="s">
        <v>2805</v>
      </c>
      <c r="G41" s="156" t="s">
        <v>556</v>
      </c>
      <c r="H41" s="156" t="s">
        <v>2809</v>
      </c>
      <c r="I41" s="155">
        <v>206041</v>
      </c>
      <c r="J41" s="157" t="s">
        <v>2713</v>
      </c>
      <c r="K41" s="157"/>
      <c r="L41" s="155">
        <v>2022</v>
      </c>
      <c r="M41" s="158">
        <v>5817</v>
      </c>
      <c r="N41" s="159">
        <v>76896609.659999996</v>
      </c>
      <c r="O41" s="159">
        <v>66183248.810000002</v>
      </c>
      <c r="P41" s="159">
        <v>23861144.050000001</v>
      </c>
      <c r="Q41" s="159">
        <v>3597539</v>
      </c>
      <c r="R41" s="159">
        <v>20263605.050000001</v>
      </c>
      <c r="S41" s="159">
        <v>10713360.85</v>
      </c>
      <c r="T41" s="159">
        <v>5747992.4500000002</v>
      </c>
      <c r="U41" s="159">
        <v>79511758.290000007</v>
      </c>
      <c r="V41" s="159">
        <v>60297952.350000001</v>
      </c>
      <c r="W41" s="159">
        <v>15921405.33</v>
      </c>
      <c r="X41" s="159">
        <v>815782.78</v>
      </c>
      <c r="Y41" s="159">
        <v>19213805.940000001</v>
      </c>
      <c r="Z41" s="159">
        <v>18923475.940000001</v>
      </c>
      <c r="AA41" s="159">
        <v>0</v>
      </c>
      <c r="AB41" s="159">
        <v>18923475.940000001</v>
      </c>
      <c r="AC41" s="159">
        <v>3800000</v>
      </c>
      <c r="AD41" s="159">
        <v>3800000</v>
      </c>
      <c r="AE41" s="159">
        <v>10255940.57</v>
      </c>
      <c r="AF41" s="159">
        <v>5885296.46</v>
      </c>
      <c r="AG41" s="159">
        <v>29292.23</v>
      </c>
      <c r="AH41" s="159">
        <v>3294</v>
      </c>
      <c r="AI41" s="159">
        <v>0</v>
      </c>
      <c r="AJ41" s="159">
        <v>62.57</v>
      </c>
    </row>
    <row r="42" spans="1:36">
      <c r="A42" s="153">
        <v>2</v>
      </c>
      <c r="B42" s="154">
        <v>6</v>
      </c>
      <c r="C42" s="154">
        <v>5</v>
      </c>
      <c r="D42" s="155">
        <v>2</v>
      </c>
      <c r="E42" s="155" t="s">
        <v>556</v>
      </c>
      <c r="F42" s="156" t="s">
        <v>2810</v>
      </c>
      <c r="G42" s="156" t="s">
        <v>556</v>
      </c>
      <c r="H42" s="156" t="s">
        <v>2811</v>
      </c>
      <c r="I42" s="155">
        <v>206052</v>
      </c>
      <c r="J42" s="157" t="s">
        <v>2712</v>
      </c>
      <c r="K42" s="157"/>
      <c r="L42" s="155">
        <v>2022</v>
      </c>
      <c r="M42" s="158">
        <v>4102</v>
      </c>
      <c r="N42" s="159">
        <v>29625247.010000002</v>
      </c>
      <c r="O42" s="159">
        <v>27936224.699999999</v>
      </c>
      <c r="P42" s="159">
        <v>15425872.890000001</v>
      </c>
      <c r="Q42" s="159">
        <v>5527708</v>
      </c>
      <c r="R42" s="159">
        <v>9898164.8900000006</v>
      </c>
      <c r="S42" s="159">
        <v>1689022.31</v>
      </c>
      <c r="T42" s="159">
        <v>386629.72</v>
      </c>
      <c r="U42" s="159">
        <v>30138525.739999998</v>
      </c>
      <c r="V42" s="159">
        <v>26062621.030000001</v>
      </c>
      <c r="W42" s="159">
        <v>8725286.1400000006</v>
      </c>
      <c r="X42" s="159">
        <v>170499.52</v>
      </c>
      <c r="Y42" s="159">
        <v>4075904.71</v>
      </c>
      <c r="Z42" s="159">
        <v>3893441.07</v>
      </c>
      <c r="AA42" s="159">
        <v>0</v>
      </c>
      <c r="AB42" s="159">
        <v>3893441.07</v>
      </c>
      <c r="AC42" s="159">
        <v>684000</v>
      </c>
      <c r="AD42" s="159">
        <v>684000</v>
      </c>
      <c r="AE42" s="159">
        <v>1932000</v>
      </c>
      <c r="AF42" s="159">
        <v>1873603.67</v>
      </c>
      <c r="AG42" s="159">
        <v>272977.03000000003</v>
      </c>
      <c r="AH42" s="159">
        <v>287898.19</v>
      </c>
      <c r="AI42" s="159">
        <v>0</v>
      </c>
      <c r="AJ42" s="159">
        <v>0</v>
      </c>
    </row>
    <row r="43" spans="1:36">
      <c r="A43" s="153">
        <v>2</v>
      </c>
      <c r="B43" s="154">
        <v>6</v>
      </c>
      <c r="C43" s="154">
        <v>6</v>
      </c>
      <c r="D43" s="155">
        <v>2</v>
      </c>
      <c r="E43" s="155" t="s">
        <v>556</v>
      </c>
      <c r="F43" s="156" t="s">
        <v>2810</v>
      </c>
      <c r="G43" s="156" t="s">
        <v>556</v>
      </c>
      <c r="H43" s="156" t="s">
        <v>2812</v>
      </c>
      <c r="I43" s="155">
        <v>206062</v>
      </c>
      <c r="J43" s="157" t="s">
        <v>2711</v>
      </c>
      <c r="K43" s="157"/>
      <c r="L43" s="155">
        <v>2022</v>
      </c>
      <c r="M43" s="158">
        <v>7813</v>
      </c>
      <c r="N43" s="159">
        <v>46607251.07</v>
      </c>
      <c r="O43" s="159">
        <v>44320204.32</v>
      </c>
      <c r="P43" s="159">
        <v>19785266.23</v>
      </c>
      <c r="Q43" s="159">
        <v>6473543</v>
      </c>
      <c r="R43" s="159">
        <v>13311723.23</v>
      </c>
      <c r="S43" s="159">
        <v>2287046.75</v>
      </c>
      <c r="T43" s="159">
        <v>1366660</v>
      </c>
      <c r="U43" s="159">
        <v>44221335</v>
      </c>
      <c r="V43" s="159">
        <v>36702803.299999997</v>
      </c>
      <c r="W43" s="159">
        <v>10804106</v>
      </c>
      <c r="X43" s="159">
        <v>30151.16</v>
      </c>
      <c r="Y43" s="159">
        <v>7518531.7000000002</v>
      </c>
      <c r="Z43" s="159">
        <v>9206770.4399999995</v>
      </c>
      <c r="AA43" s="159">
        <v>0</v>
      </c>
      <c r="AB43" s="159">
        <v>9206770.4399999995</v>
      </c>
      <c r="AC43" s="159">
        <v>1366415.3</v>
      </c>
      <c r="AD43" s="159">
        <v>1308512</v>
      </c>
      <c r="AE43" s="159">
        <v>114977</v>
      </c>
      <c r="AF43" s="159">
        <v>7617401.0199999996</v>
      </c>
      <c r="AG43" s="159">
        <v>115424.91</v>
      </c>
      <c r="AH43" s="159">
        <v>64455.81</v>
      </c>
      <c r="AI43" s="159">
        <v>0</v>
      </c>
      <c r="AJ43" s="159">
        <v>0</v>
      </c>
    </row>
    <row r="44" spans="1:36">
      <c r="A44" s="153">
        <v>2</v>
      </c>
      <c r="B44" s="154">
        <v>6</v>
      </c>
      <c r="C44" s="154">
        <v>7</v>
      </c>
      <c r="D44" s="155">
        <v>2</v>
      </c>
      <c r="E44" s="155" t="s">
        <v>556</v>
      </c>
      <c r="F44" s="156" t="s">
        <v>2810</v>
      </c>
      <c r="G44" s="156" t="s">
        <v>556</v>
      </c>
      <c r="H44" s="156" t="s">
        <v>2813</v>
      </c>
      <c r="I44" s="155">
        <v>206072</v>
      </c>
      <c r="J44" s="157" t="s">
        <v>2710</v>
      </c>
      <c r="K44" s="157"/>
      <c r="L44" s="155">
        <v>2022</v>
      </c>
      <c r="M44" s="158">
        <v>9801</v>
      </c>
      <c r="N44" s="159">
        <v>63260118.659999996</v>
      </c>
      <c r="O44" s="159">
        <v>58997270.039999999</v>
      </c>
      <c r="P44" s="159">
        <v>31213030.59</v>
      </c>
      <c r="Q44" s="159">
        <v>10319205</v>
      </c>
      <c r="R44" s="159">
        <v>20893825.59</v>
      </c>
      <c r="S44" s="159">
        <v>4262848.62</v>
      </c>
      <c r="T44" s="159">
        <v>1866497.37</v>
      </c>
      <c r="U44" s="159">
        <v>75146684.019999996</v>
      </c>
      <c r="V44" s="159">
        <v>56916888.350000001</v>
      </c>
      <c r="W44" s="159">
        <v>18574433.260000002</v>
      </c>
      <c r="X44" s="159">
        <v>361108.5</v>
      </c>
      <c r="Y44" s="159">
        <v>18229795.670000002</v>
      </c>
      <c r="Z44" s="159">
        <v>17774510.260000002</v>
      </c>
      <c r="AA44" s="159">
        <v>10000000</v>
      </c>
      <c r="AB44" s="159">
        <v>7774510.2600000016</v>
      </c>
      <c r="AC44" s="159">
        <v>1200000</v>
      </c>
      <c r="AD44" s="159">
        <v>1200000</v>
      </c>
      <c r="AE44" s="159">
        <v>16300000</v>
      </c>
      <c r="AF44" s="159">
        <v>2080381.69</v>
      </c>
      <c r="AG44" s="159">
        <v>828893.1</v>
      </c>
      <c r="AH44" s="159">
        <v>717346.69</v>
      </c>
      <c r="AI44" s="159">
        <v>0</v>
      </c>
      <c r="AJ44" s="159">
        <v>0</v>
      </c>
    </row>
    <row r="45" spans="1:36">
      <c r="A45" s="153">
        <v>2</v>
      </c>
      <c r="B45" s="154">
        <v>6</v>
      </c>
      <c r="C45" s="154">
        <v>8</v>
      </c>
      <c r="D45" s="155">
        <v>2</v>
      </c>
      <c r="E45" s="155" t="s">
        <v>556</v>
      </c>
      <c r="F45" s="156" t="s">
        <v>2810</v>
      </c>
      <c r="G45" s="156" t="s">
        <v>556</v>
      </c>
      <c r="H45" s="156" t="s">
        <v>2814</v>
      </c>
      <c r="I45" s="155">
        <v>206082</v>
      </c>
      <c r="J45" s="157" t="s">
        <v>2709</v>
      </c>
      <c r="K45" s="157"/>
      <c r="L45" s="155">
        <v>2022</v>
      </c>
      <c r="M45" s="158">
        <v>8145</v>
      </c>
      <c r="N45" s="159">
        <v>60283151.869999997</v>
      </c>
      <c r="O45" s="159">
        <v>54329926.340000004</v>
      </c>
      <c r="P45" s="159">
        <v>25813821.199999999</v>
      </c>
      <c r="Q45" s="159">
        <v>7814888</v>
      </c>
      <c r="R45" s="159">
        <v>17998933.199999999</v>
      </c>
      <c r="S45" s="159">
        <v>5953225.5300000003</v>
      </c>
      <c r="T45" s="159">
        <v>2246495.11</v>
      </c>
      <c r="U45" s="159">
        <v>65181123.780000001</v>
      </c>
      <c r="V45" s="159">
        <v>50976349.869999997</v>
      </c>
      <c r="W45" s="159">
        <v>17239476.859999999</v>
      </c>
      <c r="X45" s="159">
        <v>1734741.76</v>
      </c>
      <c r="Y45" s="159">
        <v>14204773.91</v>
      </c>
      <c r="Z45" s="159">
        <v>17732345.77</v>
      </c>
      <c r="AA45" s="159">
        <v>0</v>
      </c>
      <c r="AB45" s="159">
        <v>17732345.77</v>
      </c>
      <c r="AC45" s="159">
        <v>1450000</v>
      </c>
      <c r="AD45" s="159">
        <v>1450000</v>
      </c>
      <c r="AE45" s="159">
        <v>28738220</v>
      </c>
      <c r="AF45" s="159">
        <v>3353576.47</v>
      </c>
      <c r="AG45" s="159">
        <v>623357.16</v>
      </c>
      <c r="AH45" s="159">
        <v>227149.35</v>
      </c>
      <c r="AI45" s="159">
        <v>0</v>
      </c>
      <c r="AJ45" s="159">
        <v>0</v>
      </c>
    </row>
    <row r="46" spans="1:36">
      <c r="A46" s="153">
        <v>2</v>
      </c>
      <c r="B46" s="154">
        <v>6</v>
      </c>
      <c r="C46" s="154">
        <v>9</v>
      </c>
      <c r="D46" s="155">
        <v>2</v>
      </c>
      <c r="E46" s="155" t="s">
        <v>556</v>
      </c>
      <c r="F46" s="156" t="s">
        <v>2810</v>
      </c>
      <c r="G46" s="156" t="s">
        <v>556</v>
      </c>
      <c r="H46" s="156" t="s">
        <v>2815</v>
      </c>
      <c r="I46" s="155">
        <v>206092</v>
      </c>
      <c r="J46" s="157" t="s">
        <v>2708</v>
      </c>
      <c r="K46" s="157"/>
      <c r="L46" s="155">
        <v>2022</v>
      </c>
      <c r="M46" s="158">
        <v>5297</v>
      </c>
      <c r="N46" s="159">
        <v>39866808.439999998</v>
      </c>
      <c r="O46" s="159">
        <v>37768378.890000001</v>
      </c>
      <c r="P46" s="159">
        <v>21469707.68</v>
      </c>
      <c r="Q46" s="159">
        <v>7439040</v>
      </c>
      <c r="R46" s="159">
        <v>14030667.68</v>
      </c>
      <c r="S46" s="159">
        <v>2098429.5499999998</v>
      </c>
      <c r="T46" s="159">
        <v>33645</v>
      </c>
      <c r="U46" s="159">
        <v>42119735.380000003</v>
      </c>
      <c r="V46" s="159">
        <v>34993670.530000001</v>
      </c>
      <c r="W46" s="159">
        <v>12387786.5</v>
      </c>
      <c r="X46" s="159">
        <v>1094542.67</v>
      </c>
      <c r="Y46" s="159">
        <v>7126064.8499999996</v>
      </c>
      <c r="Z46" s="159">
        <v>5874627.0999999996</v>
      </c>
      <c r="AA46" s="159">
        <v>119380</v>
      </c>
      <c r="AB46" s="159">
        <v>5755247.0999999996</v>
      </c>
      <c r="AC46" s="159">
        <v>1260936</v>
      </c>
      <c r="AD46" s="159">
        <v>1260936</v>
      </c>
      <c r="AE46" s="159">
        <v>14857500</v>
      </c>
      <c r="AF46" s="159">
        <v>2774708.36</v>
      </c>
      <c r="AG46" s="159">
        <v>1650180.28</v>
      </c>
      <c r="AH46" s="159">
        <v>1413659.86</v>
      </c>
      <c r="AI46" s="159">
        <v>0</v>
      </c>
      <c r="AJ46" s="159">
        <v>0</v>
      </c>
    </row>
    <row r="47" spans="1:36">
      <c r="A47" s="153">
        <v>2</v>
      </c>
      <c r="B47" s="154">
        <v>7</v>
      </c>
      <c r="C47" s="154">
        <v>1</v>
      </c>
      <c r="D47" s="155">
        <v>1</v>
      </c>
      <c r="E47" s="155" t="s">
        <v>556</v>
      </c>
      <c r="F47" s="156" t="s">
        <v>2816</v>
      </c>
      <c r="G47" s="156" t="s">
        <v>556</v>
      </c>
      <c r="H47" s="156" t="s">
        <v>2817</v>
      </c>
      <c r="I47" s="155">
        <v>207011</v>
      </c>
      <c r="J47" s="157" t="s">
        <v>2707</v>
      </c>
      <c r="K47" s="157"/>
      <c r="L47" s="155">
        <v>2022</v>
      </c>
      <c r="M47" s="158">
        <v>17555</v>
      </c>
      <c r="N47" s="159">
        <v>106983167.48999999</v>
      </c>
      <c r="O47" s="159">
        <v>94450766.349999994</v>
      </c>
      <c r="P47" s="159">
        <v>50140417.170000002</v>
      </c>
      <c r="Q47" s="159">
        <v>21414433</v>
      </c>
      <c r="R47" s="159">
        <v>28725984.170000002</v>
      </c>
      <c r="S47" s="159">
        <v>12532401.140000001</v>
      </c>
      <c r="T47" s="159">
        <v>1697256.04</v>
      </c>
      <c r="U47" s="159">
        <v>113187623.59999999</v>
      </c>
      <c r="V47" s="159">
        <v>96819037.519999996</v>
      </c>
      <c r="W47" s="159">
        <v>37243607.090000004</v>
      </c>
      <c r="X47" s="159">
        <v>2741008.42</v>
      </c>
      <c r="Y47" s="159">
        <v>16368586.08</v>
      </c>
      <c r="Z47" s="159">
        <v>17033412.309999999</v>
      </c>
      <c r="AA47" s="159">
        <v>0</v>
      </c>
      <c r="AB47" s="159">
        <v>17033412.309999999</v>
      </c>
      <c r="AC47" s="159">
        <v>3103200</v>
      </c>
      <c r="AD47" s="159">
        <v>3103200</v>
      </c>
      <c r="AE47" s="159">
        <v>48821100.240000002</v>
      </c>
      <c r="AF47" s="159">
        <v>-2368271.17</v>
      </c>
      <c r="AG47" s="159">
        <v>326711.2</v>
      </c>
      <c r="AH47" s="159">
        <v>384912.53</v>
      </c>
      <c r="AI47" s="159">
        <v>0</v>
      </c>
      <c r="AJ47" s="159">
        <v>935534.59</v>
      </c>
    </row>
    <row r="48" spans="1:36">
      <c r="A48" s="153">
        <v>2</v>
      </c>
      <c r="B48" s="154">
        <v>7</v>
      </c>
      <c r="C48" s="154">
        <v>2</v>
      </c>
      <c r="D48" s="155">
        <v>2</v>
      </c>
      <c r="E48" s="155" t="s">
        <v>556</v>
      </c>
      <c r="F48" s="156" t="s">
        <v>2818</v>
      </c>
      <c r="G48" s="156" t="s">
        <v>556</v>
      </c>
      <c r="H48" s="156" t="s">
        <v>2819</v>
      </c>
      <c r="I48" s="155">
        <v>207022</v>
      </c>
      <c r="J48" s="157" t="s">
        <v>2707</v>
      </c>
      <c r="K48" s="157"/>
      <c r="L48" s="155">
        <v>2022</v>
      </c>
      <c r="M48" s="158">
        <v>8857</v>
      </c>
      <c r="N48" s="159">
        <v>65640120.369999997</v>
      </c>
      <c r="O48" s="159">
        <v>58018139.549999997</v>
      </c>
      <c r="P48" s="159">
        <v>33064199.23</v>
      </c>
      <c r="Q48" s="159">
        <v>13909738</v>
      </c>
      <c r="R48" s="159">
        <v>19154461.23</v>
      </c>
      <c r="S48" s="159">
        <v>7621980.8200000003</v>
      </c>
      <c r="T48" s="159">
        <v>1860990.86</v>
      </c>
      <c r="U48" s="159">
        <v>65016799.049999997</v>
      </c>
      <c r="V48" s="159">
        <v>52579705.039999999</v>
      </c>
      <c r="W48" s="159">
        <v>19392675.989999998</v>
      </c>
      <c r="X48" s="159">
        <v>238050.09</v>
      </c>
      <c r="Y48" s="159">
        <v>12437094.01</v>
      </c>
      <c r="Z48" s="159">
        <v>13414828.439999999</v>
      </c>
      <c r="AA48" s="159">
        <v>2400000</v>
      </c>
      <c r="AB48" s="159">
        <v>11014828.439999999</v>
      </c>
      <c r="AC48" s="159">
        <v>2730509.23</v>
      </c>
      <c r="AD48" s="159">
        <v>2730509.23</v>
      </c>
      <c r="AE48" s="159">
        <v>5750348.5999999996</v>
      </c>
      <c r="AF48" s="159">
        <v>5438434.5099999998</v>
      </c>
      <c r="AG48" s="159">
        <v>1759614.87</v>
      </c>
      <c r="AH48" s="159">
        <v>920346.82</v>
      </c>
      <c r="AI48" s="159">
        <v>0</v>
      </c>
      <c r="AJ48" s="159">
        <v>0</v>
      </c>
    </row>
    <row r="49" spans="1:36">
      <c r="A49" s="153">
        <v>2</v>
      </c>
      <c r="B49" s="154">
        <v>7</v>
      </c>
      <c r="C49" s="154">
        <v>3</v>
      </c>
      <c r="D49" s="155">
        <v>3</v>
      </c>
      <c r="E49" s="155" t="s">
        <v>556</v>
      </c>
      <c r="F49" s="156" t="s">
        <v>2820</v>
      </c>
      <c r="G49" s="156" t="s">
        <v>556</v>
      </c>
      <c r="H49" s="156" t="s">
        <v>2821</v>
      </c>
      <c r="I49" s="155">
        <v>207033</v>
      </c>
      <c r="J49" s="157" t="s">
        <v>2706</v>
      </c>
      <c r="K49" s="157"/>
      <c r="L49" s="155">
        <v>2022</v>
      </c>
      <c r="M49" s="158">
        <v>10265</v>
      </c>
      <c r="N49" s="159">
        <v>58544840.450000003</v>
      </c>
      <c r="O49" s="159">
        <v>57736881.109999999</v>
      </c>
      <c r="P49" s="159">
        <v>36932615.460000001</v>
      </c>
      <c r="Q49" s="159">
        <v>15381003</v>
      </c>
      <c r="R49" s="159">
        <v>21551612.460000001</v>
      </c>
      <c r="S49" s="159">
        <v>807959.34</v>
      </c>
      <c r="T49" s="159">
        <v>401615.55</v>
      </c>
      <c r="U49" s="159">
        <v>56448543.030000001</v>
      </c>
      <c r="V49" s="159">
        <v>54594132.869999997</v>
      </c>
      <c r="W49" s="159">
        <v>18799744.170000002</v>
      </c>
      <c r="X49" s="159">
        <v>507729.4</v>
      </c>
      <c r="Y49" s="159">
        <v>1854410.16</v>
      </c>
      <c r="Z49" s="159">
        <v>13701526.23</v>
      </c>
      <c r="AA49" s="159">
        <v>0</v>
      </c>
      <c r="AB49" s="159">
        <v>13701526.23</v>
      </c>
      <c r="AC49" s="159">
        <v>1432000</v>
      </c>
      <c r="AD49" s="159">
        <v>1432000</v>
      </c>
      <c r="AE49" s="159">
        <v>8896753.7699999996</v>
      </c>
      <c r="AF49" s="159">
        <v>3142748.24</v>
      </c>
      <c r="AG49" s="159">
        <v>894642.76</v>
      </c>
      <c r="AH49" s="159">
        <v>800968.66</v>
      </c>
      <c r="AI49" s="159">
        <v>0</v>
      </c>
      <c r="AJ49" s="159">
        <v>0</v>
      </c>
    </row>
    <row r="50" spans="1:36">
      <c r="A50" s="153">
        <v>2</v>
      </c>
      <c r="B50" s="154">
        <v>7</v>
      </c>
      <c r="C50" s="154">
        <v>4</v>
      </c>
      <c r="D50" s="155">
        <v>2</v>
      </c>
      <c r="E50" s="155" t="s">
        <v>556</v>
      </c>
      <c r="F50" s="156" t="s">
        <v>2818</v>
      </c>
      <c r="G50" s="156" t="s">
        <v>556</v>
      </c>
      <c r="H50" s="156" t="s">
        <v>2822</v>
      </c>
      <c r="I50" s="155">
        <v>207042</v>
      </c>
      <c r="J50" s="157" t="s">
        <v>2705</v>
      </c>
      <c r="K50" s="157"/>
      <c r="L50" s="155">
        <v>2022</v>
      </c>
      <c r="M50" s="158">
        <v>4308</v>
      </c>
      <c r="N50" s="159">
        <v>29175514.390000001</v>
      </c>
      <c r="O50" s="159">
        <v>28641794.760000002</v>
      </c>
      <c r="P50" s="159">
        <v>17687957.68</v>
      </c>
      <c r="Q50" s="159">
        <v>7615115</v>
      </c>
      <c r="R50" s="159">
        <v>10072842.68</v>
      </c>
      <c r="S50" s="159">
        <v>533719.63</v>
      </c>
      <c r="T50" s="159">
        <v>213479.5</v>
      </c>
      <c r="U50" s="159">
        <v>30413490.059999999</v>
      </c>
      <c r="V50" s="159">
        <v>26984260.82</v>
      </c>
      <c r="W50" s="159">
        <v>9566897.7100000009</v>
      </c>
      <c r="X50" s="159">
        <v>367899.38</v>
      </c>
      <c r="Y50" s="159">
        <v>3429229.24</v>
      </c>
      <c r="Z50" s="159">
        <v>6742698.5700000003</v>
      </c>
      <c r="AA50" s="159">
        <v>1000000</v>
      </c>
      <c r="AB50" s="159">
        <v>5742698.5700000003</v>
      </c>
      <c r="AC50" s="159">
        <v>894576.2</v>
      </c>
      <c r="AD50" s="159">
        <v>894576.2</v>
      </c>
      <c r="AE50" s="159">
        <v>6271136.4000000004</v>
      </c>
      <c r="AF50" s="159">
        <v>1657533.94</v>
      </c>
      <c r="AG50" s="159">
        <v>198755.04</v>
      </c>
      <c r="AH50" s="159">
        <v>193976.46</v>
      </c>
      <c r="AI50" s="159">
        <v>0</v>
      </c>
      <c r="AJ50" s="159">
        <v>0</v>
      </c>
    </row>
    <row r="51" spans="1:36">
      <c r="A51" s="153">
        <v>2</v>
      </c>
      <c r="B51" s="154">
        <v>8</v>
      </c>
      <c r="C51" s="154">
        <v>1</v>
      </c>
      <c r="D51" s="155">
        <v>1</v>
      </c>
      <c r="E51" s="155" t="s">
        <v>556</v>
      </c>
      <c r="F51" s="156" t="s">
        <v>2823</v>
      </c>
      <c r="G51" s="156" t="s">
        <v>556</v>
      </c>
      <c r="H51" s="156" t="s">
        <v>2824</v>
      </c>
      <c r="I51" s="155">
        <v>208011</v>
      </c>
      <c r="J51" s="157" t="s">
        <v>2704</v>
      </c>
      <c r="K51" s="157"/>
      <c r="L51" s="155">
        <v>2022</v>
      </c>
      <c r="M51" s="158">
        <v>4124</v>
      </c>
      <c r="N51" s="159">
        <v>83160327.560000002</v>
      </c>
      <c r="O51" s="159">
        <v>35678075.850000001</v>
      </c>
      <c r="P51" s="159">
        <v>16805788.460000001</v>
      </c>
      <c r="Q51" s="159">
        <v>4479518</v>
      </c>
      <c r="R51" s="159">
        <v>12326270.460000001</v>
      </c>
      <c r="S51" s="159">
        <v>47482251.710000001</v>
      </c>
      <c r="T51" s="159">
        <v>44840850</v>
      </c>
      <c r="U51" s="159">
        <v>40590181.43</v>
      </c>
      <c r="V51" s="159">
        <v>37166236.359999999</v>
      </c>
      <c r="W51" s="159">
        <v>11710753.25</v>
      </c>
      <c r="X51" s="159">
        <v>395763.62</v>
      </c>
      <c r="Y51" s="159">
        <v>3423945.07</v>
      </c>
      <c r="Z51" s="159">
        <v>6200597.9299999997</v>
      </c>
      <c r="AA51" s="159">
        <v>0</v>
      </c>
      <c r="AB51" s="159">
        <v>6200597.9299999997</v>
      </c>
      <c r="AC51" s="159">
        <v>42066000</v>
      </c>
      <c r="AD51" s="159">
        <v>11066000</v>
      </c>
      <c r="AE51" s="159">
        <v>0</v>
      </c>
      <c r="AF51" s="159">
        <v>-1488160.51</v>
      </c>
      <c r="AG51" s="159">
        <v>400498.11</v>
      </c>
      <c r="AH51" s="159">
        <v>494578.11</v>
      </c>
      <c r="AI51" s="159">
        <v>0</v>
      </c>
      <c r="AJ51" s="159">
        <v>0</v>
      </c>
    </row>
    <row r="52" spans="1:36">
      <c r="A52" s="153">
        <v>2</v>
      </c>
      <c r="B52" s="154">
        <v>8</v>
      </c>
      <c r="C52" s="154">
        <v>2</v>
      </c>
      <c r="D52" s="155">
        <v>1</v>
      </c>
      <c r="E52" s="155" t="s">
        <v>556</v>
      </c>
      <c r="F52" s="156" t="s">
        <v>2823</v>
      </c>
      <c r="G52" s="156" t="s">
        <v>556</v>
      </c>
      <c r="H52" s="156" t="s">
        <v>2825</v>
      </c>
      <c r="I52" s="155">
        <v>208021</v>
      </c>
      <c r="J52" s="157" t="s">
        <v>2700</v>
      </c>
      <c r="K52" s="157"/>
      <c r="L52" s="155">
        <v>2022</v>
      </c>
      <c r="M52" s="158">
        <v>25239</v>
      </c>
      <c r="N52" s="159">
        <v>141316333.81999999</v>
      </c>
      <c r="O52" s="159">
        <v>132339182.7</v>
      </c>
      <c r="P52" s="159">
        <v>63693086.939999998</v>
      </c>
      <c r="Q52" s="159">
        <v>27107364</v>
      </c>
      <c r="R52" s="159">
        <v>36585722.939999998</v>
      </c>
      <c r="S52" s="159">
        <v>8977151.1199999992</v>
      </c>
      <c r="T52" s="159">
        <v>2251217.5299999998</v>
      </c>
      <c r="U52" s="159">
        <v>143495359.84999999</v>
      </c>
      <c r="V52" s="159">
        <v>126923426.72</v>
      </c>
      <c r="W52" s="159">
        <v>46130528.189999998</v>
      </c>
      <c r="X52" s="159">
        <v>1848089.87</v>
      </c>
      <c r="Y52" s="159">
        <v>16571933.130000001</v>
      </c>
      <c r="Z52" s="159">
        <v>35589101.549999997</v>
      </c>
      <c r="AA52" s="159">
        <v>7000000</v>
      </c>
      <c r="AB52" s="159">
        <v>28589101.549999997</v>
      </c>
      <c r="AC52" s="159">
        <v>5014403.4400000004</v>
      </c>
      <c r="AD52" s="159">
        <v>5014403.4400000004</v>
      </c>
      <c r="AE52" s="159">
        <v>36364089.509999998</v>
      </c>
      <c r="AF52" s="159">
        <v>5415755.9800000004</v>
      </c>
      <c r="AG52" s="159">
        <v>784169.29</v>
      </c>
      <c r="AH52" s="159">
        <v>1311395.72</v>
      </c>
      <c r="AI52" s="159">
        <v>0</v>
      </c>
      <c r="AJ52" s="159">
        <v>0</v>
      </c>
    </row>
    <row r="53" spans="1:36">
      <c r="A53" s="153">
        <v>2</v>
      </c>
      <c r="B53" s="154">
        <v>8</v>
      </c>
      <c r="C53" s="154">
        <v>3</v>
      </c>
      <c r="D53" s="155">
        <v>1</v>
      </c>
      <c r="E53" s="155" t="s">
        <v>556</v>
      </c>
      <c r="F53" s="156" t="s">
        <v>2823</v>
      </c>
      <c r="G53" s="156" t="s">
        <v>556</v>
      </c>
      <c r="H53" s="156" t="s">
        <v>2826</v>
      </c>
      <c r="I53" s="155">
        <v>208031</v>
      </c>
      <c r="J53" s="157" t="s">
        <v>2703</v>
      </c>
      <c r="K53" s="157"/>
      <c r="L53" s="155">
        <v>2022</v>
      </c>
      <c r="M53" s="158">
        <v>9449</v>
      </c>
      <c r="N53" s="159">
        <v>69852709.799999997</v>
      </c>
      <c r="O53" s="159">
        <v>58977815.890000001</v>
      </c>
      <c r="P53" s="159">
        <v>29651953.719999999</v>
      </c>
      <c r="Q53" s="159">
        <v>12040386</v>
      </c>
      <c r="R53" s="159">
        <v>17611567.719999999</v>
      </c>
      <c r="S53" s="159">
        <v>10874893.91</v>
      </c>
      <c r="T53" s="159">
        <v>4874073.97</v>
      </c>
      <c r="U53" s="159">
        <v>65725714.560000002</v>
      </c>
      <c r="V53" s="159">
        <v>54667632</v>
      </c>
      <c r="W53" s="159">
        <v>18467795.559999999</v>
      </c>
      <c r="X53" s="159">
        <v>1259979.45</v>
      </c>
      <c r="Y53" s="159">
        <v>11058082.560000001</v>
      </c>
      <c r="Z53" s="159">
        <v>8541860.9199999999</v>
      </c>
      <c r="AA53" s="159">
        <v>1497494.52</v>
      </c>
      <c r="AB53" s="159">
        <v>7044366.4000000004</v>
      </c>
      <c r="AC53" s="159">
        <v>3653509.72</v>
      </c>
      <c r="AD53" s="159">
        <v>2873509.72</v>
      </c>
      <c r="AE53" s="159">
        <v>20120174.960000001</v>
      </c>
      <c r="AF53" s="159">
        <v>4310183.8899999997</v>
      </c>
      <c r="AG53" s="159">
        <v>673772.04</v>
      </c>
      <c r="AH53" s="159">
        <v>492987.02</v>
      </c>
      <c r="AI53" s="159">
        <v>0</v>
      </c>
      <c r="AJ53" s="159">
        <v>528</v>
      </c>
    </row>
    <row r="54" spans="1:36">
      <c r="A54" s="153">
        <v>2</v>
      </c>
      <c r="B54" s="154">
        <v>8</v>
      </c>
      <c r="C54" s="154">
        <v>4</v>
      </c>
      <c r="D54" s="155">
        <v>1</v>
      </c>
      <c r="E54" s="155" t="s">
        <v>556</v>
      </c>
      <c r="F54" s="156" t="s">
        <v>2823</v>
      </c>
      <c r="G54" s="156" t="s">
        <v>556</v>
      </c>
      <c r="H54" s="156" t="s">
        <v>2827</v>
      </c>
      <c r="I54" s="155">
        <v>208041</v>
      </c>
      <c r="J54" s="157" t="s">
        <v>2696</v>
      </c>
      <c r="K54" s="157"/>
      <c r="L54" s="155">
        <v>2022</v>
      </c>
      <c r="M54" s="158">
        <v>20831</v>
      </c>
      <c r="N54" s="159">
        <v>122639447</v>
      </c>
      <c r="O54" s="159">
        <v>110100461.69</v>
      </c>
      <c r="P54" s="159">
        <v>59174519.109999999</v>
      </c>
      <c r="Q54" s="159">
        <v>20187243</v>
      </c>
      <c r="R54" s="159">
        <v>38987276.109999999</v>
      </c>
      <c r="S54" s="159">
        <v>12538985.310000001</v>
      </c>
      <c r="T54" s="159">
        <v>6027533.1100000003</v>
      </c>
      <c r="U54" s="159">
        <v>126374935.43000001</v>
      </c>
      <c r="V54" s="159">
        <v>115993410.90000001</v>
      </c>
      <c r="W54" s="159">
        <v>29890175.539999999</v>
      </c>
      <c r="X54" s="159">
        <v>2600812.46</v>
      </c>
      <c r="Y54" s="159">
        <v>10381524.529999999</v>
      </c>
      <c r="Z54" s="159">
        <v>16586354.25</v>
      </c>
      <c r="AA54" s="159">
        <v>2850000</v>
      </c>
      <c r="AB54" s="159">
        <v>13736354.25</v>
      </c>
      <c r="AC54" s="159">
        <v>3773649.08</v>
      </c>
      <c r="AD54" s="159">
        <v>3493649.08</v>
      </c>
      <c r="AE54" s="159">
        <v>45751273.840000004</v>
      </c>
      <c r="AF54" s="159">
        <v>-5892949.21</v>
      </c>
      <c r="AG54" s="159">
        <v>1309539.76</v>
      </c>
      <c r="AH54" s="159">
        <v>1355150.84</v>
      </c>
      <c r="AI54" s="159">
        <v>0</v>
      </c>
      <c r="AJ54" s="159">
        <v>1722414.84</v>
      </c>
    </row>
    <row r="55" spans="1:36">
      <c r="A55" s="153">
        <v>2</v>
      </c>
      <c r="B55" s="154">
        <v>8</v>
      </c>
      <c r="C55" s="154">
        <v>5</v>
      </c>
      <c r="D55" s="155">
        <v>1</v>
      </c>
      <c r="E55" s="155" t="s">
        <v>556</v>
      </c>
      <c r="F55" s="156" t="s">
        <v>2823</v>
      </c>
      <c r="G55" s="156" t="s">
        <v>556</v>
      </c>
      <c r="H55" s="156" t="s">
        <v>2828</v>
      </c>
      <c r="I55" s="155">
        <v>208051</v>
      </c>
      <c r="J55" s="157" t="s">
        <v>2702</v>
      </c>
      <c r="K55" s="157"/>
      <c r="L55" s="155">
        <v>2022</v>
      </c>
      <c r="M55" s="158">
        <v>6064</v>
      </c>
      <c r="N55" s="159">
        <v>57788818.539999999</v>
      </c>
      <c r="O55" s="159">
        <v>41761468.369999997</v>
      </c>
      <c r="P55" s="159">
        <v>15484741.82</v>
      </c>
      <c r="Q55" s="159">
        <v>3838194</v>
      </c>
      <c r="R55" s="159">
        <v>11646547.82</v>
      </c>
      <c r="S55" s="159">
        <v>16027350.17</v>
      </c>
      <c r="T55" s="159">
        <v>4406233.8099999996</v>
      </c>
      <c r="U55" s="159">
        <v>55653131.219999999</v>
      </c>
      <c r="V55" s="159">
        <v>38133808.359999999</v>
      </c>
      <c r="W55" s="159">
        <v>10450048.210000001</v>
      </c>
      <c r="X55" s="159">
        <v>42789.4</v>
      </c>
      <c r="Y55" s="159">
        <v>17519322.859999999</v>
      </c>
      <c r="Z55" s="159">
        <v>2663243.2200000002</v>
      </c>
      <c r="AA55" s="159">
        <v>177124.74</v>
      </c>
      <c r="AB55" s="159">
        <v>2486118.4800000004</v>
      </c>
      <c r="AC55" s="159">
        <v>384550.40000000002</v>
      </c>
      <c r="AD55" s="159">
        <v>129550.39999999999</v>
      </c>
      <c r="AE55" s="159">
        <v>409198.06</v>
      </c>
      <c r="AF55" s="159">
        <v>3627660.01</v>
      </c>
      <c r="AG55" s="159">
        <v>971115.87</v>
      </c>
      <c r="AH55" s="159">
        <v>1006573.64</v>
      </c>
      <c r="AI55" s="159">
        <v>0</v>
      </c>
      <c r="AJ55" s="159">
        <v>0</v>
      </c>
    </row>
    <row r="56" spans="1:36">
      <c r="A56" s="153">
        <v>2</v>
      </c>
      <c r="B56" s="154">
        <v>8</v>
      </c>
      <c r="C56" s="154">
        <v>6</v>
      </c>
      <c r="D56" s="155">
        <v>3</v>
      </c>
      <c r="E56" s="155" t="s">
        <v>556</v>
      </c>
      <c r="F56" s="156" t="s">
        <v>2829</v>
      </c>
      <c r="G56" s="156" t="s">
        <v>556</v>
      </c>
      <c r="H56" s="156" t="s">
        <v>2830</v>
      </c>
      <c r="I56" s="155">
        <v>208063</v>
      </c>
      <c r="J56" s="157" t="s">
        <v>2701</v>
      </c>
      <c r="K56" s="157"/>
      <c r="L56" s="155">
        <v>2022</v>
      </c>
      <c r="M56" s="158">
        <v>17582</v>
      </c>
      <c r="N56" s="159">
        <v>122774092.73</v>
      </c>
      <c r="O56" s="159">
        <v>112408441.44</v>
      </c>
      <c r="P56" s="159">
        <v>69285179.359999999</v>
      </c>
      <c r="Q56" s="159">
        <v>30276218</v>
      </c>
      <c r="R56" s="159">
        <v>39008961.359999999</v>
      </c>
      <c r="S56" s="159">
        <v>10365651.289999999</v>
      </c>
      <c r="T56" s="159">
        <v>3285479.19</v>
      </c>
      <c r="U56" s="159">
        <v>123223325.77</v>
      </c>
      <c r="V56" s="159">
        <v>106611958.45</v>
      </c>
      <c r="W56" s="159">
        <v>27137097.550000001</v>
      </c>
      <c r="X56" s="159">
        <v>979907.46</v>
      </c>
      <c r="Y56" s="159">
        <v>16611367.32</v>
      </c>
      <c r="Z56" s="159">
        <v>12016045.720000001</v>
      </c>
      <c r="AA56" s="159">
        <v>0</v>
      </c>
      <c r="AB56" s="159">
        <v>12016045.720000001</v>
      </c>
      <c r="AC56" s="159">
        <v>2414600</v>
      </c>
      <c r="AD56" s="159">
        <v>2401000</v>
      </c>
      <c r="AE56" s="159">
        <v>16038000</v>
      </c>
      <c r="AF56" s="159">
        <v>5796482.9900000002</v>
      </c>
      <c r="AG56" s="159">
        <v>1930533.46</v>
      </c>
      <c r="AH56" s="159">
        <v>2252135.86</v>
      </c>
      <c r="AI56" s="159">
        <v>0</v>
      </c>
      <c r="AJ56" s="159">
        <v>0</v>
      </c>
    </row>
    <row r="57" spans="1:36">
      <c r="A57" s="153">
        <v>2</v>
      </c>
      <c r="B57" s="154">
        <v>8</v>
      </c>
      <c r="C57" s="154">
        <v>7</v>
      </c>
      <c r="D57" s="155">
        <v>2</v>
      </c>
      <c r="E57" s="155" t="s">
        <v>556</v>
      </c>
      <c r="F57" s="156" t="s">
        <v>2831</v>
      </c>
      <c r="G57" s="156" t="s">
        <v>556</v>
      </c>
      <c r="H57" s="156" t="s">
        <v>2832</v>
      </c>
      <c r="I57" s="155">
        <v>208072</v>
      </c>
      <c r="J57" s="157" t="s">
        <v>2700</v>
      </c>
      <c r="K57" s="157"/>
      <c r="L57" s="155">
        <v>2022</v>
      </c>
      <c r="M57" s="158">
        <v>16587</v>
      </c>
      <c r="N57" s="159">
        <v>109774769.52</v>
      </c>
      <c r="O57" s="159">
        <v>99393796.219999999</v>
      </c>
      <c r="P57" s="159">
        <v>60752125.100000001</v>
      </c>
      <c r="Q57" s="159">
        <v>24629934</v>
      </c>
      <c r="R57" s="159">
        <v>36122191.100000001</v>
      </c>
      <c r="S57" s="159">
        <v>10380973.300000001</v>
      </c>
      <c r="T57" s="159">
        <v>905211.19</v>
      </c>
      <c r="U57" s="159">
        <v>122341646.45</v>
      </c>
      <c r="V57" s="159">
        <v>94879754.390000001</v>
      </c>
      <c r="W57" s="159">
        <v>32936821.309999999</v>
      </c>
      <c r="X57" s="159">
        <v>2197631.02</v>
      </c>
      <c r="Y57" s="159">
        <v>27461892.059999999</v>
      </c>
      <c r="Z57" s="159">
        <v>19893280.600000001</v>
      </c>
      <c r="AA57" s="159">
        <v>3000000</v>
      </c>
      <c r="AB57" s="159">
        <v>16893280.600000001</v>
      </c>
      <c r="AC57" s="159">
        <v>3410301.8</v>
      </c>
      <c r="AD57" s="159">
        <v>3410301.8</v>
      </c>
      <c r="AE57" s="159">
        <v>38233608.859999999</v>
      </c>
      <c r="AF57" s="159">
        <v>4514041.83</v>
      </c>
      <c r="AG57" s="159">
        <v>830968.53</v>
      </c>
      <c r="AH57" s="159">
        <v>958796.83</v>
      </c>
      <c r="AI57" s="159">
        <v>0</v>
      </c>
      <c r="AJ57" s="159">
        <v>0</v>
      </c>
    </row>
    <row r="58" spans="1:36">
      <c r="A58" s="153">
        <v>2</v>
      </c>
      <c r="B58" s="154">
        <v>8</v>
      </c>
      <c r="C58" s="154">
        <v>8</v>
      </c>
      <c r="D58" s="155">
        <v>3</v>
      </c>
      <c r="E58" s="155" t="s">
        <v>556</v>
      </c>
      <c r="F58" s="156" t="s">
        <v>2829</v>
      </c>
      <c r="G58" s="156" t="s">
        <v>556</v>
      </c>
      <c r="H58" s="156" t="s">
        <v>2833</v>
      </c>
      <c r="I58" s="155">
        <v>208083</v>
      </c>
      <c r="J58" s="157" t="s">
        <v>2699</v>
      </c>
      <c r="K58" s="157"/>
      <c r="L58" s="155">
        <v>2022</v>
      </c>
      <c r="M58" s="158">
        <v>7622</v>
      </c>
      <c r="N58" s="159">
        <v>60605618.670000002</v>
      </c>
      <c r="O58" s="159">
        <v>48927009.340000004</v>
      </c>
      <c r="P58" s="159">
        <v>27176279.620000001</v>
      </c>
      <c r="Q58" s="159">
        <v>9545706</v>
      </c>
      <c r="R58" s="159">
        <v>17630573.620000001</v>
      </c>
      <c r="S58" s="159">
        <v>11678609.33</v>
      </c>
      <c r="T58" s="159">
        <v>5155796.0599999996</v>
      </c>
      <c r="U58" s="159">
        <v>54236860.850000001</v>
      </c>
      <c r="V58" s="159">
        <v>45984278.210000001</v>
      </c>
      <c r="W58" s="159">
        <v>13662693.439999999</v>
      </c>
      <c r="X58" s="159">
        <v>1051398.82</v>
      </c>
      <c r="Y58" s="159">
        <v>8252582.6399999997</v>
      </c>
      <c r="Z58" s="159">
        <v>13964561.02</v>
      </c>
      <c r="AA58" s="159">
        <v>2039000</v>
      </c>
      <c r="AB58" s="159">
        <v>11925561.02</v>
      </c>
      <c r="AC58" s="159">
        <v>2519000</v>
      </c>
      <c r="AD58" s="159">
        <v>2519000</v>
      </c>
      <c r="AE58" s="159">
        <v>19966620</v>
      </c>
      <c r="AF58" s="159">
        <v>2942731.13</v>
      </c>
      <c r="AG58" s="159">
        <v>490243.03</v>
      </c>
      <c r="AH58" s="159">
        <v>378970.04</v>
      </c>
      <c r="AI58" s="159">
        <v>0</v>
      </c>
      <c r="AJ58" s="159">
        <v>0</v>
      </c>
    </row>
    <row r="59" spans="1:36">
      <c r="A59" s="153">
        <v>2</v>
      </c>
      <c r="B59" s="154">
        <v>8</v>
      </c>
      <c r="C59" s="154">
        <v>9</v>
      </c>
      <c r="D59" s="155">
        <v>2</v>
      </c>
      <c r="E59" s="155" t="s">
        <v>556</v>
      </c>
      <c r="F59" s="156" t="s">
        <v>2831</v>
      </c>
      <c r="G59" s="156" t="s">
        <v>556</v>
      </c>
      <c r="H59" s="156" t="s">
        <v>2834</v>
      </c>
      <c r="I59" s="155">
        <v>208092</v>
      </c>
      <c r="J59" s="157" t="s">
        <v>2698</v>
      </c>
      <c r="K59" s="157"/>
      <c r="L59" s="155">
        <v>2022</v>
      </c>
      <c r="M59" s="158">
        <v>1960</v>
      </c>
      <c r="N59" s="159">
        <v>18359771.879999999</v>
      </c>
      <c r="O59" s="159">
        <v>15223422.59</v>
      </c>
      <c r="P59" s="159">
        <v>7558536.3200000003</v>
      </c>
      <c r="Q59" s="159">
        <v>3476848</v>
      </c>
      <c r="R59" s="159">
        <v>4081688.32</v>
      </c>
      <c r="S59" s="159">
        <v>3136349.29</v>
      </c>
      <c r="T59" s="159">
        <v>556048.43999999994</v>
      </c>
      <c r="U59" s="159">
        <v>18811908.66</v>
      </c>
      <c r="V59" s="159">
        <v>12104902.48</v>
      </c>
      <c r="W59" s="159">
        <v>4681647.75</v>
      </c>
      <c r="X59" s="159">
        <v>60589.09</v>
      </c>
      <c r="Y59" s="159">
        <v>6707006.1799999997</v>
      </c>
      <c r="Z59" s="159">
        <v>4382762.8899999997</v>
      </c>
      <c r="AA59" s="159">
        <v>0</v>
      </c>
      <c r="AB59" s="159">
        <v>4382762.8899999997</v>
      </c>
      <c r="AC59" s="159">
        <v>408448</v>
      </c>
      <c r="AD59" s="159">
        <v>408448</v>
      </c>
      <c r="AE59" s="159">
        <v>785014</v>
      </c>
      <c r="AF59" s="159">
        <v>3118520.11</v>
      </c>
      <c r="AG59" s="159">
        <v>102400</v>
      </c>
      <c r="AH59" s="159">
        <v>77611.34</v>
      </c>
      <c r="AI59" s="159">
        <v>0</v>
      </c>
      <c r="AJ59" s="159">
        <v>0</v>
      </c>
    </row>
    <row r="60" spans="1:36">
      <c r="A60" s="153">
        <v>2</v>
      </c>
      <c r="B60" s="154">
        <v>8</v>
      </c>
      <c r="C60" s="154">
        <v>10</v>
      </c>
      <c r="D60" s="155">
        <v>3</v>
      </c>
      <c r="E60" s="155" t="s">
        <v>556</v>
      </c>
      <c r="F60" s="156" t="s">
        <v>2829</v>
      </c>
      <c r="G60" s="156" t="s">
        <v>556</v>
      </c>
      <c r="H60" s="156" t="s">
        <v>2835</v>
      </c>
      <c r="I60" s="155">
        <v>208103</v>
      </c>
      <c r="J60" s="157" t="s">
        <v>2697</v>
      </c>
      <c r="K60" s="157"/>
      <c r="L60" s="155">
        <v>2022</v>
      </c>
      <c r="M60" s="158">
        <v>6853</v>
      </c>
      <c r="N60" s="159">
        <v>55956925.280000001</v>
      </c>
      <c r="O60" s="159">
        <v>52116227.890000001</v>
      </c>
      <c r="P60" s="159">
        <v>27980961.189999998</v>
      </c>
      <c r="Q60" s="159">
        <v>13228701</v>
      </c>
      <c r="R60" s="159">
        <v>14752260.189999999</v>
      </c>
      <c r="S60" s="159">
        <v>3840697.39</v>
      </c>
      <c r="T60" s="159">
        <v>111915.08</v>
      </c>
      <c r="U60" s="159">
        <v>49737178.490000002</v>
      </c>
      <c r="V60" s="159">
        <v>39802205.119999997</v>
      </c>
      <c r="W60" s="159">
        <v>14136186.08</v>
      </c>
      <c r="X60" s="159">
        <v>0</v>
      </c>
      <c r="Y60" s="159">
        <v>9934973.3699999992</v>
      </c>
      <c r="Z60" s="159">
        <v>6631791.1200000001</v>
      </c>
      <c r="AA60" s="159">
        <v>0</v>
      </c>
      <c r="AB60" s="159">
        <v>6631791.1200000001</v>
      </c>
      <c r="AC60" s="159">
        <v>0</v>
      </c>
      <c r="AD60" s="159">
        <v>0</v>
      </c>
      <c r="AE60" s="159">
        <v>0</v>
      </c>
      <c r="AF60" s="159">
        <v>12314022.77</v>
      </c>
      <c r="AG60" s="159">
        <v>296504.67</v>
      </c>
      <c r="AH60" s="159">
        <v>421565.8</v>
      </c>
      <c r="AI60" s="159">
        <v>0</v>
      </c>
      <c r="AJ60" s="159">
        <v>0</v>
      </c>
    </row>
    <row r="61" spans="1:36">
      <c r="A61" s="153">
        <v>2</v>
      </c>
      <c r="B61" s="154">
        <v>8</v>
      </c>
      <c r="C61" s="154">
        <v>11</v>
      </c>
      <c r="D61" s="155">
        <v>2</v>
      </c>
      <c r="E61" s="155" t="s">
        <v>556</v>
      </c>
      <c r="F61" s="156" t="s">
        <v>2831</v>
      </c>
      <c r="G61" s="156" t="s">
        <v>556</v>
      </c>
      <c r="H61" s="156" t="s">
        <v>2836</v>
      </c>
      <c r="I61" s="155">
        <v>208112</v>
      </c>
      <c r="J61" s="157" t="s">
        <v>2696</v>
      </c>
      <c r="K61" s="157"/>
      <c r="L61" s="155">
        <v>2022</v>
      </c>
      <c r="M61" s="158">
        <v>10796</v>
      </c>
      <c r="N61" s="159">
        <v>80711897.379999995</v>
      </c>
      <c r="O61" s="159">
        <v>70565205.189999998</v>
      </c>
      <c r="P61" s="159">
        <v>43507058.920000002</v>
      </c>
      <c r="Q61" s="159">
        <v>20157983</v>
      </c>
      <c r="R61" s="159">
        <v>23349075.920000002</v>
      </c>
      <c r="S61" s="159">
        <v>10146692.189999999</v>
      </c>
      <c r="T61" s="159">
        <v>1753822.79</v>
      </c>
      <c r="U61" s="159">
        <v>90365556.569999993</v>
      </c>
      <c r="V61" s="159">
        <v>66813066.079999998</v>
      </c>
      <c r="W61" s="159">
        <v>19807272.760000002</v>
      </c>
      <c r="X61" s="159">
        <v>731909.75</v>
      </c>
      <c r="Y61" s="159">
        <v>23552490.489999998</v>
      </c>
      <c r="Z61" s="159">
        <v>23352397.52</v>
      </c>
      <c r="AA61" s="159">
        <v>0</v>
      </c>
      <c r="AB61" s="159">
        <v>23352397.52</v>
      </c>
      <c r="AC61" s="159">
        <v>2013982.92</v>
      </c>
      <c r="AD61" s="159">
        <v>2013982.92</v>
      </c>
      <c r="AE61" s="159">
        <v>10630781.560000001</v>
      </c>
      <c r="AF61" s="159">
        <v>3752139.11</v>
      </c>
      <c r="AG61" s="159">
        <v>719529.58</v>
      </c>
      <c r="AH61" s="159">
        <v>1058349.79</v>
      </c>
      <c r="AI61" s="159">
        <v>3756.51</v>
      </c>
      <c r="AJ61" s="159">
        <v>0</v>
      </c>
    </row>
    <row r="62" spans="1:36">
      <c r="A62" s="153">
        <v>2</v>
      </c>
      <c r="B62" s="154">
        <v>8</v>
      </c>
      <c r="C62" s="154">
        <v>12</v>
      </c>
      <c r="D62" s="155">
        <v>3</v>
      </c>
      <c r="E62" s="155" t="s">
        <v>556</v>
      </c>
      <c r="F62" s="156" t="s">
        <v>2829</v>
      </c>
      <c r="G62" s="156" t="s">
        <v>556</v>
      </c>
      <c r="H62" s="156" t="s">
        <v>2837</v>
      </c>
      <c r="I62" s="155">
        <v>208123</v>
      </c>
      <c r="J62" s="157" t="s">
        <v>968</v>
      </c>
      <c r="K62" s="157"/>
      <c r="L62" s="155">
        <v>2022</v>
      </c>
      <c r="M62" s="158">
        <v>8549</v>
      </c>
      <c r="N62" s="159">
        <v>69507490.75</v>
      </c>
      <c r="O62" s="159">
        <v>61843191.75</v>
      </c>
      <c r="P62" s="159">
        <v>31301684.59</v>
      </c>
      <c r="Q62" s="159">
        <v>11956911</v>
      </c>
      <c r="R62" s="159">
        <v>19344773.59</v>
      </c>
      <c r="S62" s="159">
        <v>7664299</v>
      </c>
      <c r="T62" s="159">
        <v>3394937.99</v>
      </c>
      <c r="U62" s="159">
        <v>67836646.239999995</v>
      </c>
      <c r="V62" s="159">
        <v>57104658.020000003</v>
      </c>
      <c r="W62" s="159">
        <v>21410221.559999999</v>
      </c>
      <c r="X62" s="159">
        <v>772198.6</v>
      </c>
      <c r="Y62" s="159">
        <v>10731988.220000001</v>
      </c>
      <c r="Z62" s="159">
        <v>10300531.369999999</v>
      </c>
      <c r="AA62" s="159">
        <v>0</v>
      </c>
      <c r="AB62" s="159">
        <v>10300531.369999999</v>
      </c>
      <c r="AC62" s="159">
        <v>1669995.34</v>
      </c>
      <c r="AD62" s="159">
        <v>1045497.89</v>
      </c>
      <c r="AE62" s="159">
        <v>15347726.310000001</v>
      </c>
      <c r="AF62" s="159">
        <v>4738533.7300000004</v>
      </c>
      <c r="AG62" s="159">
        <v>1062593.9099999999</v>
      </c>
      <c r="AH62" s="159">
        <v>1377565.06</v>
      </c>
      <c r="AI62" s="159">
        <v>0</v>
      </c>
      <c r="AJ62" s="159">
        <v>1193.58</v>
      </c>
    </row>
    <row r="63" spans="1:36">
      <c r="A63" s="153">
        <v>2</v>
      </c>
      <c r="B63" s="154">
        <v>8</v>
      </c>
      <c r="C63" s="154">
        <v>13</v>
      </c>
      <c r="D63" s="155">
        <v>3</v>
      </c>
      <c r="E63" s="155" t="s">
        <v>556</v>
      </c>
      <c r="F63" s="156" t="s">
        <v>2829</v>
      </c>
      <c r="G63" s="156" t="s">
        <v>556</v>
      </c>
      <c r="H63" s="156" t="s">
        <v>2838</v>
      </c>
      <c r="I63" s="155">
        <v>208133</v>
      </c>
      <c r="J63" s="157" t="s">
        <v>2695</v>
      </c>
      <c r="K63" s="157"/>
      <c r="L63" s="155">
        <v>2022</v>
      </c>
      <c r="M63" s="158">
        <v>6873</v>
      </c>
      <c r="N63" s="159">
        <v>53421892.310000002</v>
      </c>
      <c r="O63" s="159">
        <v>39618996.649999999</v>
      </c>
      <c r="P63" s="159">
        <v>19934719.649999999</v>
      </c>
      <c r="Q63" s="159">
        <v>7820504</v>
      </c>
      <c r="R63" s="159">
        <v>12114215.65</v>
      </c>
      <c r="S63" s="159">
        <v>13802895.66</v>
      </c>
      <c r="T63" s="159">
        <v>2245849.86</v>
      </c>
      <c r="U63" s="159">
        <v>55530240.659999996</v>
      </c>
      <c r="V63" s="159">
        <v>35745974.18</v>
      </c>
      <c r="W63" s="159">
        <v>11844282.380000001</v>
      </c>
      <c r="X63" s="159">
        <v>589588.73</v>
      </c>
      <c r="Y63" s="159">
        <v>19784266.48</v>
      </c>
      <c r="Z63" s="159">
        <v>5698364.6500000004</v>
      </c>
      <c r="AA63" s="159">
        <v>0</v>
      </c>
      <c r="AB63" s="159">
        <v>5698364.6500000004</v>
      </c>
      <c r="AC63" s="159">
        <v>1368093.2</v>
      </c>
      <c r="AD63" s="159">
        <v>1368093.2</v>
      </c>
      <c r="AE63" s="159">
        <v>9109678.3200000003</v>
      </c>
      <c r="AF63" s="159">
        <v>3873022.47</v>
      </c>
      <c r="AG63" s="159">
        <v>474034.95</v>
      </c>
      <c r="AH63" s="159">
        <v>468425.06</v>
      </c>
      <c r="AI63" s="159">
        <v>0</v>
      </c>
      <c r="AJ63" s="159">
        <v>0</v>
      </c>
    </row>
    <row r="64" spans="1:36">
      <c r="A64" s="153">
        <v>2</v>
      </c>
      <c r="B64" s="154">
        <v>8</v>
      </c>
      <c r="C64" s="154">
        <v>14</v>
      </c>
      <c r="D64" s="155">
        <v>3</v>
      </c>
      <c r="E64" s="155" t="s">
        <v>556</v>
      </c>
      <c r="F64" s="156" t="s">
        <v>2829</v>
      </c>
      <c r="G64" s="156" t="s">
        <v>556</v>
      </c>
      <c r="H64" s="156" t="s">
        <v>2839</v>
      </c>
      <c r="I64" s="155">
        <v>208143</v>
      </c>
      <c r="J64" s="157" t="s">
        <v>2694</v>
      </c>
      <c r="K64" s="157"/>
      <c r="L64" s="155">
        <v>2022</v>
      </c>
      <c r="M64" s="158">
        <v>6976</v>
      </c>
      <c r="N64" s="159">
        <v>42075968.810000002</v>
      </c>
      <c r="O64" s="159">
        <v>39230530.109999999</v>
      </c>
      <c r="P64" s="159">
        <v>23286894.609999999</v>
      </c>
      <c r="Q64" s="159">
        <v>9729742</v>
      </c>
      <c r="R64" s="159">
        <v>13557152.609999999</v>
      </c>
      <c r="S64" s="159">
        <v>2845438.7</v>
      </c>
      <c r="T64" s="159">
        <v>387874.23</v>
      </c>
      <c r="U64" s="159">
        <v>45857292.369999997</v>
      </c>
      <c r="V64" s="159">
        <v>38252588.859999999</v>
      </c>
      <c r="W64" s="159">
        <v>12360728.74</v>
      </c>
      <c r="X64" s="159">
        <v>200773.03</v>
      </c>
      <c r="Y64" s="159">
        <v>7604703.5099999998</v>
      </c>
      <c r="Z64" s="159">
        <v>9335375.3100000005</v>
      </c>
      <c r="AA64" s="159">
        <v>3828197.25</v>
      </c>
      <c r="AB64" s="159">
        <v>5507178.0600000005</v>
      </c>
      <c r="AC64" s="159">
        <v>1108693.1299999999</v>
      </c>
      <c r="AD64" s="159">
        <v>1108693.1299999999</v>
      </c>
      <c r="AE64" s="159">
        <v>6121877.4000000004</v>
      </c>
      <c r="AF64" s="159">
        <v>977941.25</v>
      </c>
      <c r="AG64" s="159">
        <v>405550</v>
      </c>
      <c r="AH64" s="159">
        <v>266184.67</v>
      </c>
      <c r="AI64" s="159">
        <v>0</v>
      </c>
      <c r="AJ64" s="159">
        <v>0</v>
      </c>
    </row>
    <row r="65" spans="1:36">
      <c r="A65" s="153">
        <v>2</v>
      </c>
      <c r="B65" s="154">
        <v>9</v>
      </c>
      <c r="C65" s="154">
        <v>1</v>
      </c>
      <c r="D65" s="155">
        <v>1</v>
      </c>
      <c r="E65" s="155" t="s">
        <v>556</v>
      </c>
      <c r="F65" s="156" t="s">
        <v>2840</v>
      </c>
      <c r="G65" s="156" t="s">
        <v>556</v>
      </c>
      <c r="H65" s="156" t="s">
        <v>2841</v>
      </c>
      <c r="I65" s="155">
        <v>209011</v>
      </c>
      <c r="J65" s="157" t="s">
        <v>2693</v>
      </c>
      <c r="K65" s="157"/>
      <c r="L65" s="155">
        <v>2022</v>
      </c>
      <c r="M65" s="158">
        <v>12532</v>
      </c>
      <c r="N65" s="159">
        <v>74735015.010000005</v>
      </c>
      <c r="O65" s="159">
        <v>65317524.159999996</v>
      </c>
      <c r="P65" s="159">
        <v>32701495.719999999</v>
      </c>
      <c r="Q65" s="159">
        <v>14483190</v>
      </c>
      <c r="R65" s="159">
        <v>18218305.719999999</v>
      </c>
      <c r="S65" s="159">
        <v>9417490.8499999996</v>
      </c>
      <c r="T65" s="159">
        <v>3297790.9</v>
      </c>
      <c r="U65" s="159">
        <v>69970047.810000002</v>
      </c>
      <c r="V65" s="159">
        <v>61299650.960000001</v>
      </c>
      <c r="W65" s="159">
        <v>23925563.34</v>
      </c>
      <c r="X65" s="159">
        <v>187852.23</v>
      </c>
      <c r="Y65" s="159">
        <v>8670396.8499999996</v>
      </c>
      <c r="Z65" s="159">
        <v>14923787.48</v>
      </c>
      <c r="AA65" s="159">
        <v>0</v>
      </c>
      <c r="AB65" s="159">
        <v>14923787.48</v>
      </c>
      <c r="AC65" s="159">
        <v>623442</v>
      </c>
      <c r="AD65" s="159">
        <v>623442</v>
      </c>
      <c r="AE65" s="159">
        <v>2940682.73</v>
      </c>
      <c r="AF65" s="159">
        <v>4017873.2</v>
      </c>
      <c r="AG65" s="159">
        <v>1041595.5</v>
      </c>
      <c r="AH65" s="159">
        <v>719594.66</v>
      </c>
      <c r="AI65" s="159">
        <v>0</v>
      </c>
      <c r="AJ65" s="159">
        <v>0</v>
      </c>
    </row>
    <row r="66" spans="1:36">
      <c r="A66" s="153">
        <v>2</v>
      </c>
      <c r="B66" s="154">
        <v>9</v>
      </c>
      <c r="C66" s="154">
        <v>2</v>
      </c>
      <c r="D66" s="155">
        <v>2</v>
      </c>
      <c r="E66" s="155" t="s">
        <v>556</v>
      </c>
      <c r="F66" s="156" t="s">
        <v>2842</v>
      </c>
      <c r="G66" s="156" t="s">
        <v>556</v>
      </c>
      <c r="H66" s="156" t="s">
        <v>2843</v>
      </c>
      <c r="I66" s="155">
        <v>209022</v>
      </c>
      <c r="J66" s="157" t="s">
        <v>2693</v>
      </c>
      <c r="K66" s="157"/>
      <c r="L66" s="155">
        <v>2022</v>
      </c>
      <c r="M66" s="158">
        <v>9525</v>
      </c>
      <c r="N66" s="159">
        <v>76574329.310000002</v>
      </c>
      <c r="O66" s="159">
        <v>60162416.710000001</v>
      </c>
      <c r="P66" s="159">
        <v>32078941.73</v>
      </c>
      <c r="Q66" s="159">
        <v>9992484</v>
      </c>
      <c r="R66" s="159">
        <v>22086457.73</v>
      </c>
      <c r="S66" s="159">
        <v>16411912.6</v>
      </c>
      <c r="T66" s="159">
        <v>8742303.5800000001</v>
      </c>
      <c r="U66" s="159">
        <v>83529454.459999993</v>
      </c>
      <c r="V66" s="159">
        <v>63645056.030000001</v>
      </c>
      <c r="W66" s="159">
        <v>22176329.98</v>
      </c>
      <c r="X66" s="159">
        <v>550287.68999999994</v>
      </c>
      <c r="Y66" s="159">
        <v>19884398.43</v>
      </c>
      <c r="Z66" s="159">
        <v>12009624.41</v>
      </c>
      <c r="AA66" s="159">
        <v>1587000</v>
      </c>
      <c r="AB66" s="159">
        <v>10422624.41</v>
      </c>
      <c r="AC66" s="159">
        <v>3185200</v>
      </c>
      <c r="AD66" s="159">
        <v>3185200</v>
      </c>
      <c r="AE66" s="159">
        <v>13098893.779999999</v>
      </c>
      <c r="AF66" s="159">
        <v>-3482639.32</v>
      </c>
      <c r="AG66" s="159">
        <v>624500</v>
      </c>
      <c r="AH66" s="159">
        <v>762151.54</v>
      </c>
      <c r="AI66" s="159">
        <v>0</v>
      </c>
      <c r="AJ66" s="159">
        <v>2943.78</v>
      </c>
    </row>
    <row r="67" spans="1:36">
      <c r="A67" s="153">
        <v>2</v>
      </c>
      <c r="B67" s="154">
        <v>9</v>
      </c>
      <c r="C67" s="154">
        <v>3</v>
      </c>
      <c r="D67" s="155">
        <v>2</v>
      </c>
      <c r="E67" s="155" t="s">
        <v>556</v>
      </c>
      <c r="F67" s="156" t="s">
        <v>2842</v>
      </c>
      <c r="G67" s="156" t="s">
        <v>556</v>
      </c>
      <c r="H67" s="156" t="s">
        <v>2844</v>
      </c>
      <c r="I67" s="155">
        <v>209032</v>
      </c>
      <c r="J67" s="157" t="s">
        <v>2692</v>
      </c>
      <c r="K67" s="157"/>
      <c r="L67" s="155">
        <v>2022</v>
      </c>
      <c r="M67" s="158">
        <v>3338</v>
      </c>
      <c r="N67" s="159">
        <v>31361522.460000001</v>
      </c>
      <c r="O67" s="159">
        <v>24389615.059999999</v>
      </c>
      <c r="P67" s="159">
        <v>10869287.870000001</v>
      </c>
      <c r="Q67" s="159">
        <v>3949618</v>
      </c>
      <c r="R67" s="159">
        <v>6919669.8700000001</v>
      </c>
      <c r="S67" s="159">
        <v>6971907.4000000004</v>
      </c>
      <c r="T67" s="159">
        <v>435390</v>
      </c>
      <c r="U67" s="159">
        <v>33030288.18</v>
      </c>
      <c r="V67" s="159">
        <v>22310187.16</v>
      </c>
      <c r="W67" s="159">
        <v>7536788.1299999999</v>
      </c>
      <c r="X67" s="159">
        <v>298570.86</v>
      </c>
      <c r="Y67" s="159">
        <v>10720101.02</v>
      </c>
      <c r="Z67" s="159">
        <v>5231114.37</v>
      </c>
      <c r="AA67" s="159">
        <v>2969318.24</v>
      </c>
      <c r="AB67" s="159">
        <v>2261796.13</v>
      </c>
      <c r="AC67" s="159">
        <v>630000</v>
      </c>
      <c r="AD67" s="159">
        <v>630000</v>
      </c>
      <c r="AE67" s="159">
        <v>6473037.7000000002</v>
      </c>
      <c r="AF67" s="159">
        <v>2079427.9</v>
      </c>
      <c r="AG67" s="159">
        <v>332455.13</v>
      </c>
      <c r="AH67" s="159">
        <v>360834.28</v>
      </c>
      <c r="AI67" s="159">
        <v>0</v>
      </c>
      <c r="AJ67" s="159">
        <v>0</v>
      </c>
    </row>
    <row r="68" spans="1:36">
      <c r="A68" s="153">
        <v>2</v>
      </c>
      <c r="B68" s="154">
        <v>9</v>
      </c>
      <c r="C68" s="154">
        <v>4</v>
      </c>
      <c r="D68" s="155">
        <v>2</v>
      </c>
      <c r="E68" s="155" t="s">
        <v>556</v>
      </c>
      <c r="F68" s="156" t="s">
        <v>2842</v>
      </c>
      <c r="G68" s="156" t="s">
        <v>556</v>
      </c>
      <c r="H68" s="156" t="s">
        <v>2845</v>
      </c>
      <c r="I68" s="155">
        <v>209042</v>
      </c>
      <c r="J68" s="157" t="s">
        <v>2691</v>
      </c>
      <c r="K68" s="157"/>
      <c r="L68" s="155">
        <v>2022</v>
      </c>
      <c r="M68" s="158">
        <v>7554</v>
      </c>
      <c r="N68" s="159">
        <v>50334797.380000003</v>
      </c>
      <c r="O68" s="159">
        <v>49573838.729999997</v>
      </c>
      <c r="P68" s="159">
        <v>20174072.170000002</v>
      </c>
      <c r="Q68" s="159">
        <v>8165516</v>
      </c>
      <c r="R68" s="159">
        <v>12008556.17</v>
      </c>
      <c r="S68" s="159">
        <v>760958.65</v>
      </c>
      <c r="T68" s="159">
        <v>31004.07</v>
      </c>
      <c r="U68" s="159">
        <v>50216824.340000004</v>
      </c>
      <c r="V68" s="159">
        <v>46665459.100000001</v>
      </c>
      <c r="W68" s="159">
        <v>16207504.970000001</v>
      </c>
      <c r="X68" s="159">
        <v>965728.24</v>
      </c>
      <c r="Y68" s="159">
        <v>3551365.24</v>
      </c>
      <c r="Z68" s="159">
        <v>6554056.0800000001</v>
      </c>
      <c r="AA68" s="159">
        <v>0</v>
      </c>
      <c r="AB68" s="159">
        <v>6554056.0800000001</v>
      </c>
      <c r="AC68" s="159">
        <v>1611500</v>
      </c>
      <c r="AD68" s="159">
        <v>1611500</v>
      </c>
      <c r="AE68" s="159">
        <v>13576500</v>
      </c>
      <c r="AF68" s="159">
        <v>2908379.63</v>
      </c>
      <c r="AG68" s="159">
        <v>647224.78</v>
      </c>
      <c r="AH68" s="159">
        <v>549660.18000000005</v>
      </c>
      <c r="AI68" s="159">
        <v>0</v>
      </c>
      <c r="AJ68" s="159">
        <v>0</v>
      </c>
    </row>
    <row r="69" spans="1:36">
      <c r="A69" s="153">
        <v>2</v>
      </c>
      <c r="B69" s="154">
        <v>9</v>
      </c>
      <c r="C69" s="154">
        <v>5</v>
      </c>
      <c r="D69" s="155">
        <v>2</v>
      </c>
      <c r="E69" s="155" t="s">
        <v>556</v>
      </c>
      <c r="F69" s="156" t="s">
        <v>2842</v>
      </c>
      <c r="G69" s="156" t="s">
        <v>556</v>
      </c>
      <c r="H69" s="156" t="s">
        <v>2846</v>
      </c>
      <c r="I69" s="155">
        <v>209052</v>
      </c>
      <c r="J69" s="157" t="s">
        <v>2690</v>
      </c>
      <c r="K69" s="157"/>
      <c r="L69" s="155">
        <v>2022</v>
      </c>
      <c r="M69" s="158">
        <v>5275</v>
      </c>
      <c r="N69" s="159">
        <v>53830702.829999998</v>
      </c>
      <c r="O69" s="159">
        <v>47741722.840000004</v>
      </c>
      <c r="P69" s="159">
        <v>15704014.59</v>
      </c>
      <c r="Q69" s="159">
        <v>3633215</v>
      </c>
      <c r="R69" s="159">
        <v>12070799.59</v>
      </c>
      <c r="S69" s="159">
        <v>6088979.9900000002</v>
      </c>
      <c r="T69" s="159">
        <v>1596402.5</v>
      </c>
      <c r="U69" s="159">
        <v>54897720.630000003</v>
      </c>
      <c r="V69" s="159">
        <v>39673394.460000001</v>
      </c>
      <c r="W69" s="159">
        <v>12757117.029999999</v>
      </c>
      <c r="X69" s="159">
        <v>303356.59999999998</v>
      </c>
      <c r="Y69" s="159">
        <v>15224326.17</v>
      </c>
      <c r="Z69" s="159">
        <v>9214704.9499999993</v>
      </c>
      <c r="AA69" s="159">
        <v>4000000</v>
      </c>
      <c r="AB69" s="159">
        <v>5214704.9499999993</v>
      </c>
      <c r="AC69" s="159">
        <v>1678149</v>
      </c>
      <c r="AD69" s="159">
        <v>1428309</v>
      </c>
      <c r="AE69" s="159">
        <v>8351161.2599999998</v>
      </c>
      <c r="AF69" s="159">
        <v>8068328.3799999999</v>
      </c>
      <c r="AG69" s="159">
        <v>0</v>
      </c>
      <c r="AH69" s="159">
        <v>0</v>
      </c>
      <c r="AI69" s="159">
        <v>0</v>
      </c>
      <c r="AJ69" s="159">
        <v>34824.980000000003</v>
      </c>
    </row>
    <row r="70" spans="1:36">
      <c r="A70" s="153">
        <v>2</v>
      </c>
      <c r="B70" s="154">
        <v>9</v>
      </c>
      <c r="C70" s="154">
        <v>6</v>
      </c>
      <c r="D70" s="155">
        <v>2</v>
      </c>
      <c r="E70" s="155" t="s">
        <v>556</v>
      </c>
      <c r="F70" s="156" t="s">
        <v>2842</v>
      </c>
      <c r="G70" s="156" t="s">
        <v>556</v>
      </c>
      <c r="H70" s="156" t="s">
        <v>2847</v>
      </c>
      <c r="I70" s="155">
        <v>209062</v>
      </c>
      <c r="J70" s="157" t="s">
        <v>2689</v>
      </c>
      <c r="K70" s="157"/>
      <c r="L70" s="155">
        <v>2022</v>
      </c>
      <c r="M70" s="158">
        <v>7128</v>
      </c>
      <c r="N70" s="159">
        <v>47363590.240000002</v>
      </c>
      <c r="O70" s="159">
        <v>44942102.810000002</v>
      </c>
      <c r="P70" s="159">
        <v>22783202.43</v>
      </c>
      <c r="Q70" s="159">
        <v>6299135</v>
      </c>
      <c r="R70" s="159">
        <v>16484067.43</v>
      </c>
      <c r="S70" s="159">
        <v>2421487.4300000002</v>
      </c>
      <c r="T70" s="159">
        <v>2060469.6</v>
      </c>
      <c r="U70" s="159">
        <v>52922449.829999998</v>
      </c>
      <c r="V70" s="159">
        <v>45480341.390000001</v>
      </c>
      <c r="W70" s="159">
        <v>11105367.369999999</v>
      </c>
      <c r="X70" s="159">
        <v>613911.59</v>
      </c>
      <c r="Y70" s="159">
        <v>7442108.4400000004</v>
      </c>
      <c r="Z70" s="159">
        <v>11919290.9</v>
      </c>
      <c r="AA70" s="159">
        <v>0</v>
      </c>
      <c r="AB70" s="159">
        <v>11919290.9</v>
      </c>
      <c r="AC70" s="159">
        <v>1742000</v>
      </c>
      <c r="AD70" s="159">
        <v>1742000</v>
      </c>
      <c r="AE70" s="159">
        <v>10494000</v>
      </c>
      <c r="AF70" s="159">
        <v>-538238.57999999996</v>
      </c>
      <c r="AG70" s="159">
        <v>347668.8</v>
      </c>
      <c r="AH70" s="159">
        <v>231706.61</v>
      </c>
      <c r="AI70" s="159">
        <v>0</v>
      </c>
      <c r="AJ70" s="159">
        <v>0</v>
      </c>
    </row>
    <row r="71" spans="1:36">
      <c r="A71" s="153">
        <v>2</v>
      </c>
      <c r="B71" s="154">
        <v>9</v>
      </c>
      <c r="C71" s="154">
        <v>7</v>
      </c>
      <c r="D71" s="155">
        <v>3</v>
      </c>
      <c r="E71" s="155" t="s">
        <v>556</v>
      </c>
      <c r="F71" s="156" t="s">
        <v>2848</v>
      </c>
      <c r="G71" s="156" t="s">
        <v>556</v>
      </c>
      <c r="H71" s="156" t="s">
        <v>2849</v>
      </c>
      <c r="I71" s="155">
        <v>209073</v>
      </c>
      <c r="J71" s="157" t="s">
        <v>2688</v>
      </c>
      <c r="K71" s="157"/>
      <c r="L71" s="155">
        <v>2022</v>
      </c>
      <c r="M71" s="158">
        <v>7231</v>
      </c>
      <c r="N71" s="159">
        <v>48776254.479999997</v>
      </c>
      <c r="O71" s="159">
        <v>46467838.979999997</v>
      </c>
      <c r="P71" s="159">
        <v>22643203.52</v>
      </c>
      <c r="Q71" s="159">
        <v>7593133</v>
      </c>
      <c r="R71" s="159">
        <v>15050070.52</v>
      </c>
      <c r="S71" s="159">
        <v>2308415.5</v>
      </c>
      <c r="T71" s="159">
        <v>676065.69</v>
      </c>
      <c r="U71" s="159">
        <v>50083729.439999998</v>
      </c>
      <c r="V71" s="159">
        <v>43551828.240000002</v>
      </c>
      <c r="W71" s="159">
        <v>15317578.960000001</v>
      </c>
      <c r="X71" s="159">
        <v>803339.93</v>
      </c>
      <c r="Y71" s="159">
        <v>6531901.2000000002</v>
      </c>
      <c r="Z71" s="159">
        <v>8869151.8300000001</v>
      </c>
      <c r="AA71" s="159">
        <v>5440000</v>
      </c>
      <c r="AB71" s="159">
        <v>3429151.83</v>
      </c>
      <c r="AC71" s="159">
        <v>2057604</v>
      </c>
      <c r="AD71" s="159">
        <v>2057604</v>
      </c>
      <c r="AE71" s="159">
        <v>17196920</v>
      </c>
      <c r="AF71" s="159">
        <v>2916010.74</v>
      </c>
      <c r="AG71" s="159">
        <v>1101464.1200000001</v>
      </c>
      <c r="AH71" s="159">
        <v>1369675.18</v>
      </c>
      <c r="AI71" s="159">
        <v>0</v>
      </c>
      <c r="AJ71" s="159">
        <v>0</v>
      </c>
    </row>
    <row r="72" spans="1:36">
      <c r="A72" s="153">
        <v>2</v>
      </c>
      <c r="B72" s="154">
        <v>9</v>
      </c>
      <c r="C72" s="154">
        <v>8</v>
      </c>
      <c r="D72" s="155">
        <v>2</v>
      </c>
      <c r="E72" s="155" t="s">
        <v>556</v>
      </c>
      <c r="F72" s="156" t="s">
        <v>2842</v>
      </c>
      <c r="G72" s="156" t="s">
        <v>556</v>
      </c>
      <c r="H72" s="156" t="s">
        <v>2850</v>
      </c>
      <c r="I72" s="155">
        <v>209082</v>
      </c>
      <c r="J72" s="157" t="s">
        <v>2687</v>
      </c>
      <c r="K72" s="157"/>
      <c r="L72" s="155">
        <v>2022</v>
      </c>
      <c r="M72" s="158">
        <v>2440</v>
      </c>
      <c r="N72" s="159">
        <v>19317072.800000001</v>
      </c>
      <c r="O72" s="159">
        <v>18306036.25</v>
      </c>
      <c r="P72" s="159">
        <v>9361271.5399999991</v>
      </c>
      <c r="Q72" s="159">
        <v>3120787</v>
      </c>
      <c r="R72" s="159">
        <v>6240484.54</v>
      </c>
      <c r="S72" s="159">
        <v>1011036.55</v>
      </c>
      <c r="T72" s="159">
        <v>10805.41</v>
      </c>
      <c r="U72" s="159">
        <v>19133726.329999998</v>
      </c>
      <c r="V72" s="159">
        <v>15545471.050000001</v>
      </c>
      <c r="W72" s="159">
        <v>4258135.45</v>
      </c>
      <c r="X72" s="159">
        <v>84648.29</v>
      </c>
      <c r="Y72" s="159">
        <v>3588255.28</v>
      </c>
      <c r="Z72" s="159">
        <v>6077843.3899999997</v>
      </c>
      <c r="AA72" s="159">
        <v>0</v>
      </c>
      <c r="AB72" s="159">
        <v>6077843.3899999997</v>
      </c>
      <c r="AC72" s="159">
        <v>495692</v>
      </c>
      <c r="AD72" s="159">
        <v>495692</v>
      </c>
      <c r="AE72" s="159">
        <v>1704996</v>
      </c>
      <c r="AF72" s="159">
        <v>2760565.2</v>
      </c>
      <c r="AG72" s="159">
        <v>421821.68</v>
      </c>
      <c r="AH72" s="159">
        <v>421978.42</v>
      </c>
      <c r="AI72" s="159">
        <v>0</v>
      </c>
      <c r="AJ72" s="159">
        <v>0</v>
      </c>
    </row>
    <row r="73" spans="1:36">
      <c r="A73" s="153">
        <v>2</v>
      </c>
      <c r="B73" s="154">
        <v>10</v>
      </c>
      <c r="C73" s="154">
        <v>1</v>
      </c>
      <c r="D73" s="155">
        <v>1</v>
      </c>
      <c r="E73" s="155" t="s">
        <v>556</v>
      </c>
      <c r="F73" s="156" t="s">
        <v>2851</v>
      </c>
      <c r="G73" s="156" t="s">
        <v>556</v>
      </c>
      <c r="H73" s="156" t="s">
        <v>2852</v>
      </c>
      <c r="I73" s="155">
        <v>210011</v>
      </c>
      <c r="J73" s="157" t="s">
        <v>2684</v>
      </c>
      <c r="K73" s="157"/>
      <c r="L73" s="155">
        <v>2022</v>
      </c>
      <c r="M73" s="158">
        <v>19851</v>
      </c>
      <c r="N73" s="159">
        <v>108829163.25</v>
      </c>
      <c r="O73" s="159">
        <v>103875809.36</v>
      </c>
      <c r="P73" s="159">
        <v>48682060.019999996</v>
      </c>
      <c r="Q73" s="159">
        <v>19300956</v>
      </c>
      <c r="R73" s="159">
        <v>29381104.02</v>
      </c>
      <c r="S73" s="159">
        <v>4953353.8899999997</v>
      </c>
      <c r="T73" s="159">
        <v>2147049.9900000002</v>
      </c>
      <c r="U73" s="159">
        <v>114796259.70999999</v>
      </c>
      <c r="V73" s="159">
        <v>100569903.73</v>
      </c>
      <c r="W73" s="159">
        <v>37439733.060000002</v>
      </c>
      <c r="X73" s="159">
        <v>1730008.69</v>
      </c>
      <c r="Y73" s="159">
        <v>14226355.98</v>
      </c>
      <c r="Z73" s="159">
        <v>20911273.050000001</v>
      </c>
      <c r="AA73" s="159">
        <v>3234000</v>
      </c>
      <c r="AB73" s="159">
        <v>17677273.050000001</v>
      </c>
      <c r="AC73" s="159">
        <v>5234000</v>
      </c>
      <c r="AD73" s="159">
        <v>5234000</v>
      </c>
      <c r="AE73" s="159">
        <v>30446873.890000001</v>
      </c>
      <c r="AF73" s="159">
        <v>3305905.63</v>
      </c>
      <c r="AG73" s="159">
        <v>412535.98</v>
      </c>
      <c r="AH73" s="159">
        <v>412520.36</v>
      </c>
      <c r="AI73" s="159">
        <v>0</v>
      </c>
      <c r="AJ73" s="159">
        <v>7705.89</v>
      </c>
    </row>
    <row r="74" spans="1:36">
      <c r="A74" s="153">
        <v>2</v>
      </c>
      <c r="B74" s="154">
        <v>10</v>
      </c>
      <c r="C74" s="154">
        <v>2</v>
      </c>
      <c r="D74" s="155">
        <v>1</v>
      </c>
      <c r="E74" s="155" t="s">
        <v>556</v>
      </c>
      <c r="F74" s="156" t="s">
        <v>2851</v>
      </c>
      <c r="G74" s="156" t="s">
        <v>556</v>
      </c>
      <c r="H74" s="156" t="s">
        <v>2853</v>
      </c>
      <c r="I74" s="155">
        <v>210021</v>
      </c>
      <c r="J74" s="157" t="s">
        <v>2686</v>
      </c>
      <c r="K74" s="157"/>
      <c r="L74" s="155">
        <v>2022</v>
      </c>
      <c r="M74" s="158">
        <v>4038</v>
      </c>
      <c r="N74" s="159">
        <v>52959357.549999997</v>
      </c>
      <c r="O74" s="159">
        <v>43968836.119999997</v>
      </c>
      <c r="P74" s="159">
        <v>17554638.789999999</v>
      </c>
      <c r="Q74" s="159">
        <v>4894113</v>
      </c>
      <c r="R74" s="159">
        <v>12660525.789999999</v>
      </c>
      <c r="S74" s="159">
        <v>8990521.4299999997</v>
      </c>
      <c r="T74" s="159">
        <v>2794728.93</v>
      </c>
      <c r="U74" s="159">
        <v>51933324.310000002</v>
      </c>
      <c r="V74" s="159">
        <v>40700040.380000003</v>
      </c>
      <c r="W74" s="159">
        <v>12729767.220000001</v>
      </c>
      <c r="X74" s="159">
        <v>1079320.8700000001</v>
      </c>
      <c r="Y74" s="159">
        <v>11233283.93</v>
      </c>
      <c r="Z74" s="159">
        <v>8752488.4499999993</v>
      </c>
      <c r="AA74" s="159">
        <v>2000000</v>
      </c>
      <c r="AB74" s="159">
        <v>6752488.4499999993</v>
      </c>
      <c r="AC74" s="159">
        <v>3950000</v>
      </c>
      <c r="AD74" s="159">
        <v>3950000</v>
      </c>
      <c r="AE74" s="159">
        <v>19480000</v>
      </c>
      <c r="AF74" s="159">
        <v>3268795.74</v>
      </c>
      <c r="AG74" s="159">
        <v>42250.76</v>
      </c>
      <c r="AH74" s="159">
        <v>21389.24</v>
      </c>
      <c r="AI74" s="159">
        <v>0</v>
      </c>
      <c r="AJ74" s="159">
        <v>0</v>
      </c>
    </row>
    <row r="75" spans="1:36">
      <c r="A75" s="153">
        <v>2</v>
      </c>
      <c r="B75" s="154">
        <v>10</v>
      </c>
      <c r="C75" s="154">
        <v>3</v>
      </c>
      <c r="D75" s="155">
        <v>3</v>
      </c>
      <c r="E75" s="155" t="s">
        <v>556</v>
      </c>
      <c r="F75" s="156" t="s">
        <v>2854</v>
      </c>
      <c r="G75" s="156" t="s">
        <v>556</v>
      </c>
      <c r="H75" s="156" t="s">
        <v>2855</v>
      </c>
      <c r="I75" s="155">
        <v>210033</v>
      </c>
      <c r="J75" s="157" t="s">
        <v>2685</v>
      </c>
      <c r="K75" s="157"/>
      <c r="L75" s="155">
        <v>2022</v>
      </c>
      <c r="M75" s="158">
        <v>9392</v>
      </c>
      <c r="N75" s="159">
        <v>62625074.509999998</v>
      </c>
      <c r="O75" s="159">
        <v>58943665.780000001</v>
      </c>
      <c r="P75" s="159">
        <v>37184513.739999995</v>
      </c>
      <c r="Q75" s="159">
        <v>16041880</v>
      </c>
      <c r="R75" s="159">
        <v>21142633.739999998</v>
      </c>
      <c r="S75" s="159">
        <v>3681408.73</v>
      </c>
      <c r="T75" s="159">
        <v>282441.61</v>
      </c>
      <c r="U75" s="159">
        <v>69537058.439999998</v>
      </c>
      <c r="V75" s="159">
        <v>55902046.75</v>
      </c>
      <c r="W75" s="159">
        <v>18036474.579999998</v>
      </c>
      <c r="X75" s="159">
        <v>86068.84</v>
      </c>
      <c r="Y75" s="159">
        <v>13635011.689999999</v>
      </c>
      <c r="Z75" s="159">
        <v>13541412.779999999</v>
      </c>
      <c r="AA75" s="159">
        <v>8040000</v>
      </c>
      <c r="AB75" s="159">
        <v>5501412.7799999993</v>
      </c>
      <c r="AC75" s="159">
        <v>877000</v>
      </c>
      <c r="AD75" s="159">
        <v>867000</v>
      </c>
      <c r="AE75" s="159">
        <v>9410000</v>
      </c>
      <c r="AF75" s="159">
        <v>3041619.03</v>
      </c>
      <c r="AG75" s="159">
        <v>661736.48</v>
      </c>
      <c r="AH75" s="159">
        <v>618193.69999999995</v>
      </c>
      <c r="AI75" s="159">
        <v>0</v>
      </c>
      <c r="AJ75" s="159">
        <v>0</v>
      </c>
    </row>
    <row r="76" spans="1:36">
      <c r="A76" s="153">
        <v>2</v>
      </c>
      <c r="B76" s="154">
        <v>10</v>
      </c>
      <c r="C76" s="154">
        <v>4</v>
      </c>
      <c r="D76" s="155">
        <v>2</v>
      </c>
      <c r="E76" s="155" t="s">
        <v>556</v>
      </c>
      <c r="F76" s="156" t="s">
        <v>2856</v>
      </c>
      <c r="G76" s="156" t="s">
        <v>556</v>
      </c>
      <c r="H76" s="156" t="s">
        <v>2857</v>
      </c>
      <c r="I76" s="155">
        <v>210042</v>
      </c>
      <c r="J76" s="157" t="s">
        <v>2684</v>
      </c>
      <c r="K76" s="157"/>
      <c r="L76" s="155">
        <v>2022</v>
      </c>
      <c r="M76" s="158">
        <v>6519</v>
      </c>
      <c r="N76" s="159">
        <v>46394115.420000002</v>
      </c>
      <c r="O76" s="159">
        <v>41102994.229999997</v>
      </c>
      <c r="P76" s="159">
        <v>23615478.539999999</v>
      </c>
      <c r="Q76" s="159">
        <v>9580388</v>
      </c>
      <c r="R76" s="159">
        <v>14035090.539999999</v>
      </c>
      <c r="S76" s="159">
        <v>5291121.1900000004</v>
      </c>
      <c r="T76" s="159">
        <v>431237.21</v>
      </c>
      <c r="U76" s="159">
        <v>44175658.729999997</v>
      </c>
      <c r="V76" s="159">
        <v>36745154.049999997</v>
      </c>
      <c r="W76" s="159">
        <v>13586791.15</v>
      </c>
      <c r="X76" s="159">
        <v>358389.88</v>
      </c>
      <c r="Y76" s="159">
        <v>7430504.6799999997</v>
      </c>
      <c r="Z76" s="159">
        <v>9311931.3300000001</v>
      </c>
      <c r="AA76" s="159">
        <v>0</v>
      </c>
      <c r="AB76" s="159">
        <v>9311931.3300000001</v>
      </c>
      <c r="AC76" s="159">
        <v>869301</v>
      </c>
      <c r="AD76" s="159">
        <v>869301</v>
      </c>
      <c r="AE76" s="159">
        <v>5762546.04</v>
      </c>
      <c r="AF76" s="159">
        <v>4357840.18</v>
      </c>
      <c r="AG76" s="159">
        <v>378018</v>
      </c>
      <c r="AH76" s="159">
        <v>359369.1</v>
      </c>
      <c r="AI76" s="159">
        <v>0</v>
      </c>
      <c r="AJ76" s="159">
        <v>156.04</v>
      </c>
    </row>
    <row r="77" spans="1:36">
      <c r="A77" s="153">
        <v>2</v>
      </c>
      <c r="B77" s="154">
        <v>10</v>
      </c>
      <c r="C77" s="154">
        <v>5</v>
      </c>
      <c r="D77" s="155">
        <v>3</v>
      </c>
      <c r="E77" s="155" t="s">
        <v>556</v>
      </c>
      <c r="F77" s="156" t="s">
        <v>2854</v>
      </c>
      <c r="G77" s="156" t="s">
        <v>556</v>
      </c>
      <c r="H77" s="156" t="s">
        <v>2858</v>
      </c>
      <c r="I77" s="155">
        <v>210053</v>
      </c>
      <c r="J77" s="157" t="s">
        <v>2683</v>
      </c>
      <c r="K77" s="157"/>
      <c r="L77" s="155">
        <v>2022</v>
      </c>
      <c r="M77" s="158">
        <v>6337</v>
      </c>
      <c r="N77" s="159">
        <v>39001130.979999997</v>
      </c>
      <c r="O77" s="159">
        <v>38333306.619999997</v>
      </c>
      <c r="P77" s="159">
        <v>22271068.710000001</v>
      </c>
      <c r="Q77" s="159">
        <v>7652765</v>
      </c>
      <c r="R77" s="159">
        <v>14618303.710000001</v>
      </c>
      <c r="S77" s="159">
        <v>667824.36</v>
      </c>
      <c r="T77" s="159">
        <v>398448.83</v>
      </c>
      <c r="U77" s="159">
        <v>36335172.270000003</v>
      </c>
      <c r="V77" s="159">
        <v>33080528.800000001</v>
      </c>
      <c r="W77" s="159">
        <v>11515443.210000001</v>
      </c>
      <c r="X77" s="159">
        <v>149276.56</v>
      </c>
      <c r="Y77" s="159">
        <v>3254643.47</v>
      </c>
      <c r="Z77" s="159">
        <v>8412819.7899999991</v>
      </c>
      <c r="AA77" s="159">
        <v>0</v>
      </c>
      <c r="AB77" s="159">
        <v>8412819.7899999991</v>
      </c>
      <c r="AC77" s="159">
        <v>2768600</v>
      </c>
      <c r="AD77" s="159">
        <v>2768600</v>
      </c>
      <c r="AE77" s="159">
        <v>3323193.46</v>
      </c>
      <c r="AF77" s="159">
        <v>5252777.82</v>
      </c>
      <c r="AG77" s="159">
        <v>689345.68</v>
      </c>
      <c r="AH77" s="159">
        <v>573294.62</v>
      </c>
      <c r="AI77" s="159">
        <v>826.56</v>
      </c>
      <c r="AJ77" s="159">
        <v>8608.5499999999993</v>
      </c>
    </row>
    <row r="78" spans="1:36">
      <c r="A78" s="153">
        <v>2</v>
      </c>
      <c r="B78" s="154">
        <v>10</v>
      </c>
      <c r="C78" s="154">
        <v>6</v>
      </c>
      <c r="D78" s="155">
        <v>2</v>
      </c>
      <c r="E78" s="155" t="s">
        <v>556</v>
      </c>
      <c r="F78" s="156" t="s">
        <v>2856</v>
      </c>
      <c r="G78" s="156" t="s">
        <v>556</v>
      </c>
      <c r="H78" s="156" t="s">
        <v>2859</v>
      </c>
      <c r="I78" s="155">
        <v>210062</v>
      </c>
      <c r="J78" s="157" t="s">
        <v>2682</v>
      </c>
      <c r="K78" s="157"/>
      <c r="L78" s="155">
        <v>2022</v>
      </c>
      <c r="M78" s="158">
        <v>1530</v>
      </c>
      <c r="N78" s="159">
        <v>12699092.800000001</v>
      </c>
      <c r="O78" s="159">
        <v>12669101.26</v>
      </c>
      <c r="P78" s="159">
        <v>5098468.1500000004</v>
      </c>
      <c r="Q78" s="159">
        <v>1565359</v>
      </c>
      <c r="R78" s="159">
        <v>3533109.15</v>
      </c>
      <c r="S78" s="159">
        <v>29991.54</v>
      </c>
      <c r="T78" s="159">
        <v>29991.54</v>
      </c>
      <c r="U78" s="159">
        <v>10221434.5</v>
      </c>
      <c r="V78" s="159">
        <v>9847299.0899999999</v>
      </c>
      <c r="W78" s="159">
        <v>3999917.24</v>
      </c>
      <c r="X78" s="159">
        <v>17100.599999999999</v>
      </c>
      <c r="Y78" s="159">
        <v>374135.41</v>
      </c>
      <c r="Z78" s="159">
        <v>2371335.88</v>
      </c>
      <c r="AA78" s="159">
        <v>0</v>
      </c>
      <c r="AB78" s="159">
        <v>2371335.88</v>
      </c>
      <c r="AC78" s="159">
        <v>50000</v>
      </c>
      <c r="AD78" s="159">
        <v>50000</v>
      </c>
      <c r="AE78" s="159">
        <v>160000</v>
      </c>
      <c r="AF78" s="159">
        <v>2821802.17</v>
      </c>
      <c r="AG78" s="159">
        <v>160267.76999999999</v>
      </c>
      <c r="AH78" s="159">
        <v>158927.89000000001</v>
      </c>
      <c r="AI78" s="159">
        <v>0</v>
      </c>
      <c r="AJ78" s="159">
        <v>0</v>
      </c>
    </row>
    <row r="79" spans="1:36">
      <c r="A79" s="153">
        <v>2</v>
      </c>
      <c r="B79" s="154">
        <v>10</v>
      </c>
      <c r="C79" s="154">
        <v>7</v>
      </c>
      <c r="D79" s="155">
        <v>2</v>
      </c>
      <c r="E79" s="155" t="s">
        <v>556</v>
      </c>
      <c r="F79" s="156" t="s">
        <v>2856</v>
      </c>
      <c r="G79" s="156" t="s">
        <v>556</v>
      </c>
      <c r="H79" s="156" t="s">
        <v>2860</v>
      </c>
      <c r="I79" s="155">
        <v>210072</v>
      </c>
      <c r="J79" s="157" t="s">
        <v>2681</v>
      </c>
      <c r="K79" s="157"/>
      <c r="L79" s="155">
        <v>2022</v>
      </c>
      <c r="M79" s="158">
        <v>4450</v>
      </c>
      <c r="N79" s="159">
        <v>33268227.640000001</v>
      </c>
      <c r="O79" s="159">
        <v>30726786.870000001</v>
      </c>
      <c r="P79" s="159">
        <v>17393682</v>
      </c>
      <c r="Q79" s="159">
        <v>6782538</v>
      </c>
      <c r="R79" s="159">
        <v>10611144</v>
      </c>
      <c r="S79" s="159">
        <v>2541440.77</v>
      </c>
      <c r="T79" s="159">
        <v>442960.92</v>
      </c>
      <c r="U79" s="159">
        <v>32790105.629999999</v>
      </c>
      <c r="V79" s="159">
        <v>27406167.829999998</v>
      </c>
      <c r="W79" s="159">
        <v>9481396.2200000007</v>
      </c>
      <c r="X79" s="159">
        <v>154695.71</v>
      </c>
      <c r="Y79" s="159">
        <v>5383937.7999999998</v>
      </c>
      <c r="Z79" s="159">
        <v>3303679.54</v>
      </c>
      <c r="AA79" s="159">
        <v>1228400</v>
      </c>
      <c r="AB79" s="159">
        <v>2075279.54</v>
      </c>
      <c r="AC79" s="159">
        <v>883810</v>
      </c>
      <c r="AD79" s="159">
        <v>872310</v>
      </c>
      <c r="AE79" s="159">
        <v>2870921</v>
      </c>
      <c r="AF79" s="159">
        <v>3320619.04</v>
      </c>
      <c r="AG79" s="159">
        <v>380990.86</v>
      </c>
      <c r="AH79" s="159">
        <v>402506.8</v>
      </c>
      <c r="AI79" s="159">
        <v>0</v>
      </c>
      <c r="AJ79" s="159">
        <v>0</v>
      </c>
    </row>
    <row r="80" spans="1:36">
      <c r="A80" s="153">
        <v>2</v>
      </c>
      <c r="B80" s="154">
        <v>11</v>
      </c>
      <c r="C80" s="154">
        <v>1</v>
      </c>
      <c r="D80" s="155">
        <v>1</v>
      </c>
      <c r="E80" s="155" t="s">
        <v>556</v>
      </c>
      <c r="F80" s="156" t="s">
        <v>2861</v>
      </c>
      <c r="G80" s="156" t="s">
        <v>556</v>
      </c>
      <c r="H80" s="156" t="s">
        <v>2862</v>
      </c>
      <c r="I80" s="155">
        <v>211011</v>
      </c>
      <c r="J80" s="157" t="s">
        <v>2680</v>
      </c>
      <c r="K80" s="157"/>
      <c r="L80" s="155">
        <v>2022</v>
      </c>
      <c r="M80" s="158">
        <v>68775</v>
      </c>
      <c r="N80" s="159">
        <v>432908316.26999998</v>
      </c>
      <c r="O80" s="159">
        <v>396201331.57999998</v>
      </c>
      <c r="P80" s="159">
        <v>140107831.69</v>
      </c>
      <c r="Q80" s="159">
        <v>60472735</v>
      </c>
      <c r="R80" s="159">
        <v>79635096.689999998</v>
      </c>
      <c r="S80" s="159">
        <v>36706984.689999998</v>
      </c>
      <c r="T80" s="159">
        <v>8593563.6799999997</v>
      </c>
      <c r="U80" s="159">
        <v>506043218.82999998</v>
      </c>
      <c r="V80" s="159">
        <v>380890467.54000002</v>
      </c>
      <c r="W80" s="159">
        <v>123119732.05</v>
      </c>
      <c r="X80" s="159">
        <v>10045236.810000001</v>
      </c>
      <c r="Y80" s="159">
        <v>125152751.29000001</v>
      </c>
      <c r="Z80" s="159">
        <v>121172935.73999999</v>
      </c>
      <c r="AA80" s="159">
        <v>0</v>
      </c>
      <c r="AB80" s="159">
        <v>121172935.73999999</v>
      </c>
      <c r="AC80" s="159">
        <v>8999999.8800000008</v>
      </c>
      <c r="AD80" s="159">
        <v>8999999.8800000008</v>
      </c>
      <c r="AE80" s="159">
        <v>151958945.87</v>
      </c>
      <c r="AF80" s="159">
        <v>15310864.039999999</v>
      </c>
      <c r="AG80" s="159">
        <v>1399274.91</v>
      </c>
      <c r="AH80" s="159">
        <v>1554222.44</v>
      </c>
      <c r="AI80" s="159">
        <v>228422.16</v>
      </c>
      <c r="AJ80" s="159">
        <v>2100.0100000000002</v>
      </c>
    </row>
    <row r="81" spans="1:36">
      <c r="A81" s="153">
        <v>2</v>
      </c>
      <c r="B81" s="154">
        <v>11</v>
      </c>
      <c r="C81" s="154">
        <v>2</v>
      </c>
      <c r="D81" s="155">
        <v>2</v>
      </c>
      <c r="E81" s="155" t="s">
        <v>556</v>
      </c>
      <c r="F81" s="156" t="s">
        <v>2863</v>
      </c>
      <c r="G81" s="156" t="s">
        <v>556</v>
      </c>
      <c r="H81" s="156" t="s">
        <v>2864</v>
      </c>
      <c r="I81" s="155">
        <v>211022</v>
      </c>
      <c r="J81" s="157" t="s">
        <v>2680</v>
      </c>
      <c r="K81" s="157"/>
      <c r="L81" s="155">
        <v>2022</v>
      </c>
      <c r="M81" s="158">
        <v>17883</v>
      </c>
      <c r="N81" s="159">
        <v>124225957.45</v>
      </c>
      <c r="O81" s="159">
        <v>118593452.72</v>
      </c>
      <c r="P81" s="159">
        <v>36711838.57</v>
      </c>
      <c r="Q81" s="159">
        <v>9582246</v>
      </c>
      <c r="R81" s="159">
        <v>27129592.57</v>
      </c>
      <c r="S81" s="159">
        <v>5632504.7300000004</v>
      </c>
      <c r="T81" s="159">
        <v>3237233.84</v>
      </c>
      <c r="U81" s="159">
        <v>126775225.41</v>
      </c>
      <c r="V81" s="159">
        <v>108371303.39</v>
      </c>
      <c r="W81" s="159">
        <v>28496332.210000001</v>
      </c>
      <c r="X81" s="159">
        <v>1850638.35</v>
      </c>
      <c r="Y81" s="159">
        <v>18403922.02</v>
      </c>
      <c r="Z81" s="159">
        <v>18654103.809999999</v>
      </c>
      <c r="AA81" s="159">
        <v>0</v>
      </c>
      <c r="AB81" s="159">
        <v>18654103.809999999</v>
      </c>
      <c r="AC81" s="159">
        <v>3309161.6</v>
      </c>
      <c r="AD81" s="159">
        <v>3309161.6</v>
      </c>
      <c r="AE81" s="159">
        <v>30685396.239999998</v>
      </c>
      <c r="AF81" s="159">
        <v>10222149.33</v>
      </c>
      <c r="AG81" s="159">
        <v>1414943.82</v>
      </c>
      <c r="AH81" s="159">
        <v>1021538.7</v>
      </c>
      <c r="AI81" s="159">
        <v>0</v>
      </c>
      <c r="AJ81" s="159">
        <v>40426.639999999999</v>
      </c>
    </row>
    <row r="82" spans="1:36">
      <c r="A82" s="153">
        <v>2</v>
      </c>
      <c r="B82" s="154">
        <v>11</v>
      </c>
      <c r="C82" s="154">
        <v>3</v>
      </c>
      <c r="D82" s="155">
        <v>2</v>
      </c>
      <c r="E82" s="155" t="s">
        <v>556</v>
      </c>
      <c r="F82" s="156" t="s">
        <v>2863</v>
      </c>
      <c r="G82" s="156" t="s">
        <v>556</v>
      </c>
      <c r="H82" s="156" t="s">
        <v>2865</v>
      </c>
      <c r="I82" s="155">
        <v>211032</v>
      </c>
      <c r="J82" s="157" t="s">
        <v>2679</v>
      </c>
      <c r="K82" s="157"/>
      <c r="L82" s="155">
        <v>2022</v>
      </c>
      <c r="M82" s="158">
        <v>7430</v>
      </c>
      <c r="N82" s="159">
        <v>108514840.02</v>
      </c>
      <c r="O82" s="159">
        <v>105507229.34999999</v>
      </c>
      <c r="P82" s="159">
        <v>22104780.829999998</v>
      </c>
      <c r="Q82" s="159">
        <v>7729232</v>
      </c>
      <c r="R82" s="159">
        <v>14375548.83</v>
      </c>
      <c r="S82" s="159">
        <v>3007610.67</v>
      </c>
      <c r="T82" s="159">
        <v>988449.84</v>
      </c>
      <c r="U82" s="159">
        <v>87537806.099999994</v>
      </c>
      <c r="V82" s="159">
        <v>75679271.109999999</v>
      </c>
      <c r="W82" s="159">
        <v>23115132.32</v>
      </c>
      <c r="X82" s="159">
        <v>0</v>
      </c>
      <c r="Y82" s="159">
        <v>11858534.99</v>
      </c>
      <c r="Z82" s="159">
        <v>38037194.140000001</v>
      </c>
      <c r="AA82" s="159">
        <v>0</v>
      </c>
      <c r="AB82" s="159">
        <v>38037194.140000001</v>
      </c>
      <c r="AC82" s="159">
        <v>0</v>
      </c>
      <c r="AD82" s="159">
        <v>0</v>
      </c>
      <c r="AE82" s="159">
        <v>0</v>
      </c>
      <c r="AF82" s="159">
        <v>29827958.239999998</v>
      </c>
      <c r="AG82" s="159">
        <v>1073156.3999999999</v>
      </c>
      <c r="AH82" s="159">
        <v>1266246.68</v>
      </c>
      <c r="AI82" s="159">
        <v>0</v>
      </c>
      <c r="AJ82" s="159">
        <v>0</v>
      </c>
    </row>
    <row r="83" spans="1:36">
      <c r="A83" s="153">
        <v>2</v>
      </c>
      <c r="B83" s="154">
        <v>11</v>
      </c>
      <c r="C83" s="154">
        <v>4</v>
      </c>
      <c r="D83" s="155">
        <v>3</v>
      </c>
      <c r="E83" s="155" t="s">
        <v>556</v>
      </c>
      <c r="F83" s="156" t="s">
        <v>2866</v>
      </c>
      <c r="G83" s="156" t="s">
        <v>556</v>
      </c>
      <c r="H83" s="156" t="s">
        <v>2867</v>
      </c>
      <c r="I83" s="155">
        <v>211043</v>
      </c>
      <c r="J83" s="157" t="s">
        <v>2678</v>
      </c>
      <c r="K83" s="157"/>
      <c r="L83" s="155">
        <v>2022</v>
      </c>
      <c r="M83" s="158">
        <v>9490</v>
      </c>
      <c r="N83" s="159">
        <v>111833564.68000001</v>
      </c>
      <c r="O83" s="159">
        <v>61147331.009999998</v>
      </c>
      <c r="P83" s="159">
        <v>30155514.969999999</v>
      </c>
      <c r="Q83" s="159">
        <v>10872681</v>
      </c>
      <c r="R83" s="159">
        <v>19282833.969999999</v>
      </c>
      <c r="S83" s="159">
        <v>50686233.670000002</v>
      </c>
      <c r="T83" s="159">
        <v>547572.6</v>
      </c>
      <c r="U83" s="159">
        <v>111567416.39</v>
      </c>
      <c r="V83" s="159">
        <v>56660536.240000002</v>
      </c>
      <c r="W83" s="159">
        <v>16759925.550000001</v>
      </c>
      <c r="X83" s="159">
        <v>2844140.63</v>
      </c>
      <c r="Y83" s="159">
        <v>54906880.149999999</v>
      </c>
      <c r="Z83" s="159">
        <v>32047224.57</v>
      </c>
      <c r="AA83" s="159">
        <v>14700000</v>
      </c>
      <c r="AB83" s="159">
        <v>17347224.57</v>
      </c>
      <c r="AC83" s="159">
        <v>17093369</v>
      </c>
      <c r="AD83" s="159">
        <v>17093369</v>
      </c>
      <c r="AE83" s="159">
        <v>61139744.960000001</v>
      </c>
      <c r="AF83" s="159">
        <v>4486794.7699999996</v>
      </c>
      <c r="AG83" s="159">
        <v>506354.76</v>
      </c>
      <c r="AH83" s="159">
        <v>670665.12</v>
      </c>
      <c r="AI83" s="159">
        <v>0</v>
      </c>
      <c r="AJ83" s="159">
        <v>7625.71</v>
      </c>
    </row>
    <row r="84" spans="1:36">
      <c r="A84" s="153">
        <v>2</v>
      </c>
      <c r="B84" s="154">
        <v>12</v>
      </c>
      <c r="C84" s="154">
        <v>1</v>
      </c>
      <c r="D84" s="155">
        <v>3</v>
      </c>
      <c r="E84" s="155" t="s">
        <v>556</v>
      </c>
      <c r="F84" s="156" t="s">
        <v>2868</v>
      </c>
      <c r="G84" s="156" t="s">
        <v>556</v>
      </c>
      <c r="H84" s="156" t="s">
        <v>2869</v>
      </c>
      <c r="I84" s="155">
        <v>212013</v>
      </c>
      <c r="J84" s="157" t="s">
        <v>2677</v>
      </c>
      <c r="K84" s="157"/>
      <c r="L84" s="155">
        <v>2022</v>
      </c>
      <c r="M84" s="158">
        <v>9251</v>
      </c>
      <c r="N84" s="159">
        <v>52398679.07</v>
      </c>
      <c r="O84" s="159">
        <v>50566026.82</v>
      </c>
      <c r="P84" s="159">
        <v>28249847.059999999</v>
      </c>
      <c r="Q84" s="159">
        <v>10364156</v>
      </c>
      <c r="R84" s="159">
        <v>17885691.059999999</v>
      </c>
      <c r="S84" s="159">
        <v>1832652.25</v>
      </c>
      <c r="T84" s="159">
        <v>844651.24</v>
      </c>
      <c r="U84" s="159">
        <v>51219898.289999999</v>
      </c>
      <c r="V84" s="159">
        <v>43904886.770000003</v>
      </c>
      <c r="W84" s="159">
        <v>14249562.41</v>
      </c>
      <c r="X84" s="159">
        <v>413626.81</v>
      </c>
      <c r="Y84" s="159">
        <v>7315011.5199999996</v>
      </c>
      <c r="Z84" s="159">
        <v>12664921.869999999</v>
      </c>
      <c r="AA84" s="159">
        <v>3000000</v>
      </c>
      <c r="AB84" s="159">
        <v>9664921.8699999992</v>
      </c>
      <c r="AC84" s="159">
        <v>2962688.15</v>
      </c>
      <c r="AD84" s="159">
        <v>2962688.15</v>
      </c>
      <c r="AE84" s="159">
        <v>8319131.2300000004</v>
      </c>
      <c r="AF84" s="159">
        <v>6661140.0499999998</v>
      </c>
      <c r="AG84" s="159">
        <v>1194837.97</v>
      </c>
      <c r="AH84" s="159">
        <v>1413712.01</v>
      </c>
      <c r="AI84" s="159">
        <v>0</v>
      </c>
      <c r="AJ84" s="159">
        <v>159131.23000000001</v>
      </c>
    </row>
    <row r="85" spans="1:36">
      <c r="A85" s="153">
        <v>2</v>
      </c>
      <c r="B85" s="154">
        <v>12</v>
      </c>
      <c r="C85" s="154">
        <v>2</v>
      </c>
      <c r="D85" s="155">
        <v>3</v>
      </c>
      <c r="E85" s="155" t="s">
        <v>556</v>
      </c>
      <c r="F85" s="156" t="s">
        <v>2868</v>
      </c>
      <c r="G85" s="156" t="s">
        <v>556</v>
      </c>
      <c r="H85" s="156" t="s">
        <v>2870</v>
      </c>
      <c r="I85" s="155">
        <v>212023</v>
      </c>
      <c r="J85" s="157" t="s">
        <v>2676</v>
      </c>
      <c r="K85" s="157"/>
      <c r="L85" s="155">
        <v>2022</v>
      </c>
      <c r="M85" s="158">
        <v>5646</v>
      </c>
      <c r="N85" s="159">
        <v>44676043.100000001</v>
      </c>
      <c r="O85" s="159">
        <v>41020166.460000001</v>
      </c>
      <c r="P85" s="159">
        <v>29255858.949999999</v>
      </c>
      <c r="Q85" s="159">
        <v>15145253</v>
      </c>
      <c r="R85" s="159">
        <v>14110605.949999999</v>
      </c>
      <c r="S85" s="159">
        <v>3655876.64</v>
      </c>
      <c r="T85" s="159">
        <v>945142.16</v>
      </c>
      <c r="U85" s="159">
        <v>48092083.490000002</v>
      </c>
      <c r="V85" s="159">
        <v>39290395.520000003</v>
      </c>
      <c r="W85" s="159">
        <v>14998172.279999999</v>
      </c>
      <c r="X85" s="159">
        <v>546936.80000000005</v>
      </c>
      <c r="Y85" s="159">
        <v>8801687.9700000007</v>
      </c>
      <c r="Z85" s="159">
        <v>8843686.4299999997</v>
      </c>
      <c r="AA85" s="159">
        <v>57983</v>
      </c>
      <c r="AB85" s="159">
        <v>8785703.4299999997</v>
      </c>
      <c r="AC85" s="159">
        <v>1095225</v>
      </c>
      <c r="AD85" s="159">
        <v>1087230</v>
      </c>
      <c r="AE85" s="159">
        <v>7656001</v>
      </c>
      <c r="AF85" s="159">
        <v>1729770.94</v>
      </c>
      <c r="AG85" s="159">
        <v>524292.36</v>
      </c>
      <c r="AH85" s="159">
        <v>390574.86</v>
      </c>
      <c r="AI85" s="159">
        <v>0</v>
      </c>
      <c r="AJ85" s="159">
        <v>0</v>
      </c>
    </row>
    <row r="86" spans="1:36">
      <c r="A86" s="153">
        <v>2</v>
      </c>
      <c r="B86" s="154">
        <v>12</v>
      </c>
      <c r="C86" s="154">
        <v>3</v>
      </c>
      <c r="D86" s="155">
        <v>3</v>
      </c>
      <c r="E86" s="155" t="s">
        <v>556</v>
      </c>
      <c r="F86" s="156" t="s">
        <v>2868</v>
      </c>
      <c r="G86" s="156" t="s">
        <v>556</v>
      </c>
      <c r="H86" s="156" t="s">
        <v>2871</v>
      </c>
      <c r="I86" s="155">
        <v>212033</v>
      </c>
      <c r="J86" s="157" t="s">
        <v>2675</v>
      </c>
      <c r="K86" s="157"/>
      <c r="L86" s="155">
        <v>2022</v>
      </c>
      <c r="M86" s="158">
        <v>16267</v>
      </c>
      <c r="N86" s="159">
        <v>97501105.629999995</v>
      </c>
      <c r="O86" s="159">
        <v>89745817.390000001</v>
      </c>
      <c r="P86" s="159">
        <v>49605714.159999996</v>
      </c>
      <c r="Q86" s="159">
        <v>18285788</v>
      </c>
      <c r="R86" s="159">
        <v>31319926.16</v>
      </c>
      <c r="S86" s="159">
        <v>7755288.2400000002</v>
      </c>
      <c r="T86" s="159">
        <v>1935344.6</v>
      </c>
      <c r="U86" s="159">
        <v>95698553.879999995</v>
      </c>
      <c r="V86" s="159">
        <v>82478576</v>
      </c>
      <c r="W86" s="159">
        <v>26857969.489999998</v>
      </c>
      <c r="X86" s="159">
        <v>558525.64</v>
      </c>
      <c r="Y86" s="159">
        <v>13219977.880000001</v>
      </c>
      <c r="Z86" s="159">
        <v>7501385.3300000001</v>
      </c>
      <c r="AA86" s="159">
        <v>0</v>
      </c>
      <c r="AB86" s="159">
        <v>7501385.3300000001</v>
      </c>
      <c r="AC86" s="159">
        <v>3039527.44</v>
      </c>
      <c r="AD86" s="159">
        <v>3028027.44</v>
      </c>
      <c r="AE86" s="159">
        <v>9480003</v>
      </c>
      <c r="AF86" s="159">
        <v>7267241.3899999997</v>
      </c>
      <c r="AG86" s="159">
        <v>416342.59</v>
      </c>
      <c r="AH86" s="159">
        <v>118151.83</v>
      </c>
      <c r="AI86" s="159">
        <v>0</v>
      </c>
      <c r="AJ86" s="159">
        <v>3</v>
      </c>
    </row>
    <row r="87" spans="1:36">
      <c r="A87" s="153">
        <v>2</v>
      </c>
      <c r="B87" s="154">
        <v>12</v>
      </c>
      <c r="C87" s="154">
        <v>4</v>
      </c>
      <c r="D87" s="155">
        <v>3</v>
      </c>
      <c r="E87" s="155" t="s">
        <v>556</v>
      </c>
      <c r="F87" s="156" t="s">
        <v>2868</v>
      </c>
      <c r="G87" s="156" t="s">
        <v>556</v>
      </c>
      <c r="H87" s="156" t="s">
        <v>2872</v>
      </c>
      <c r="I87" s="155">
        <v>212043</v>
      </c>
      <c r="J87" s="157" t="s">
        <v>2674</v>
      </c>
      <c r="K87" s="157"/>
      <c r="L87" s="155">
        <v>2022</v>
      </c>
      <c r="M87" s="158">
        <v>8157</v>
      </c>
      <c r="N87" s="159">
        <v>52974904.25</v>
      </c>
      <c r="O87" s="159">
        <v>49889516.590000004</v>
      </c>
      <c r="P87" s="159">
        <v>32532815.530000001</v>
      </c>
      <c r="Q87" s="159">
        <v>13252163</v>
      </c>
      <c r="R87" s="159">
        <v>19280652.530000001</v>
      </c>
      <c r="S87" s="159">
        <v>3085387.66</v>
      </c>
      <c r="T87" s="159">
        <v>656935.68000000005</v>
      </c>
      <c r="U87" s="159">
        <v>53680288.719999999</v>
      </c>
      <c r="V87" s="159">
        <v>43696005.700000003</v>
      </c>
      <c r="W87" s="159">
        <v>12411164.83</v>
      </c>
      <c r="X87" s="159">
        <v>620149.69999999995</v>
      </c>
      <c r="Y87" s="159">
        <v>9984283.0199999996</v>
      </c>
      <c r="Z87" s="159">
        <v>13837534.6</v>
      </c>
      <c r="AA87" s="159">
        <v>0</v>
      </c>
      <c r="AB87" s="159">
        <v>13837534.6</v>
      </c>
      <c r="AC87" s="159">
        <v>1706864.96</v>
      </c>
      <c r="AD87" s="159">
        <v>1706864.96</v>
      </c>
      <c r="AE87" s="159">
        <v>12534762.26</v>
      </c>
      <c r="AF87" s="159">
        <v>6193510.8899999997</v>
      </c>
      <c r="AG87" s="159">
        <v>259323.57</v>
      </c>
      <c r="AH87" s="159">
        <v>168720</v>
      </c>
      <c r="AI87" s="159">
        <v>0</v>
      </c>
      <c r="AJ87" s="159">
        <v>22544.18</v>
      </c>
    </row>
    <row r="88" spans="1:36">
      <c r="A88" s="153">
        <v>2</v>
      </c>
      <c r="B88" s="154">
        <v>12</v>
      </c>
      <c r="C88" s="154">
        <v>5</v>
      </c>
      <c r="D88" s="155">
        <v>3</v>
      </c>
      <c r="E88" s="155" t="s">
        <v>556</v>
      </c>
      <c r="F88" s="156" t="s">
        <v>2868</v>
      </c>
      <c r="G88" s="156" t="s">
        <v>556</v>
      </c>
      <c r="H88" s="156" t="s">
        <v>2873</v>
      </c>
      <c r="I88" s="155">
        <v>212053</v>
      </c>
      <c r="J88" s="157" t="s">
        <v>2673</v>
      </c>
      <c r="K88" s="157"/>
      <c r="L88" s="155">
        <v>2022</v>
      </c>
      <c r="M88" s="158">
        <v>3937</v>
      </c>
      <c r="N88" s="159">
        <v>27792613.989999998</v>
      </c>
      <c r="O88" s="159">
        <v>27319475.190000001</v>
      </c>
      <c r="P88" s="159">
        <v>16765600.33</v>
      </c>
      <c r="Q88" s="159">
        <v>6675992</v>
      </c>
      <c r="R88" s="159">
        <v>10089608.33</v>
      </c>
      <c r="S88" s="159">
        <v>473138.8</v>
      </c>
      <c r="T88" s="159">
        <v>346732.3</v>
      </c>
      <c r="U88" s="159">
        <v>32736310.809999999</v>
      </c>
      <c r="V88" s="159">
        <v>24761161.559999999</v>
      </c>
      <c r="W88" s="159">
        <v>8236995.0599999996</v>
      </c>
      <c r="X88" s="159">
        <v>391446.6</v>
      </c>
      <c r="Y88" s="159">
        <v>7975149.25</v>
      </c>
      <c r="Z88" s="159">
        <v>7567571.2400000002</v>
      </c>
      <c r="AA88" s="159">
        <v>237984.04</v>
      </c>
      <c r="AB88" s="159">
        <v>7329587.2000000002</v>
      </c>
      <c r="AC88" s="159">
        <v>1040000</v>
      </c>
      <c r="AD88" s="159">
        <v>1040000</v>
      </c>
      <c r="AE88" s="159">
        <v>10801676.390000001</v>
      </c>
      <c r="AF88" s="159">
        <v>2558313.63</v>
      </c>
      <c r="AG88" s="159">
        <v>504207.01</v>
      </c>
      <c r="AH88" s="159">
        <v>428041.2</v>
      </c>
      <c r="AI88" s="159">
        <v>0</v>
      </c>
      <c r="AJ88" s="159">
        <v>0</v>
      </c>
    </row>
    <row r="89" spans="1:36">
      <c r="A89" s="153">
        <v>2</v>
      </c>
      <c r="B89" s="154">
        <v>13</v>
      </c>
      <c r="C89" s="154">
        <v>1</v>
      </c>
      <c r="D89" s="155">
        <v>2</v>
      </c>
      <c r="E89" s="155" t="s">
        <v>556</v>
      </c>
      <c r="F89" s="156" t="s">
        <v>2874</v>
      </c>
      <c r="G89" s="156" t="s">
        <v>556</v>
      </c>
      <c r="H89" s="156" t="s">
        <v>2875</v>
      </c>
      <c r="I89" s="155">
        <v>213012</v>
      </c>
      <c r="J89" s="157" t="s">
        <v>2672</v>
      </c>
      <c r="K89" s="157"/>
      <c r="L89" s="155">
        <v>2022</v>
      </c>
      <c r="M89" s="158">
        <v>4566</v>
      </c>
      <c r="N89" s="159">
        <v>32780536.039999999</v>
      </c>
      <c r="O89" s="159">
        <v>30734615.789999999</v>
      </c>
      <c r="P89" s="159">
        <v>19514015.649999999</v>
      </c>
      <c r="Q89" s="159">
        <v>7606565</v>
      </c>
      <c r="R89" s="159">
        <v>11907450.65</v>
      </c>
      <c r="S89" s="159">
        <v>2045920.25</v>
      </c>
      <c r="T89" s="159">
        <v>390565.73</v>
      </c>
      <c r="U89" s="159">
        <v>30583449.960000001</v>
      </c>
      <c r="V89" s="159">
        <v>27123795.09</v>
      </c>
      <c r="W89" s="159">
        <v>9542134.8000000007</v>
      </c>
      <c r="X89" s="159">
        <v>285523.78999999998</v>
      </c>
      <c r="Y89" s="159">
        <v>3459654.87</v>
      </c>
      <c r="Z89" s="159">
        <v>3084558.67</v>
      </c>
      <c r="AA89" s="159">
        <v>0</v>
      </c>
      <c r="AB89" s="159">
        <v>3084558.67</v>
      </c>
      <c r="AC89" s="159">
        <v>675000</v>
      </c>
      <c r="AD89" s="159">
        <v>675000</v>
      </c>
      <c r="AE89" s="159">
        <v>4625000</v>
      </c>
      <c r="AF89" s="159">
        <v>3610820.7</v>
      </c>
      <c r="AG89" s="159">
        <v>1101291.1499999999</v>
      </c>
      <c r="AH89" s="159">
        <v>1067126.02</v>
      </c>
      <c r="AI89" s="159">
        <v>0</v>
      </c>
      <c r="AJ89" s="159">
        <v>0</v>
      </c>
    </row>
    <row r="90" spans="1:36">
      <c r="A90" s="153">
        <v>2</v>
      </c>
      <c r="B90" s="154">
        <v>13</v>
      </c>
      <c r="C90" s="154">
        <v>2</v>
      </c>
      <c r="D90" s="155">
        <v>2</v>
      </c>
      <c r="E90" s="155" t="s">
        <v>556</v>
      </c>
      <c r="F90" s="156" t="s">
        <v>2874</v>
      </c>
      <c r="G90" s="156" t="s">
        <v>556</v>
      </c>
      <c r="H90" s="156" t="s">
        <v>2876</v>
      </c>
      <c r="I90" s="155">
        <v>213022</v>
      </c>
      <c r="J90" s="157" t="s">
        <v>2671</v>
      </c>
      <c r="K90" s="157"/>
      <c r="L90" s="155">
        <v>2022</v>
      </c>
      <c r="M90" s="158">
        <v>7980</v>
      </c>
      <c r="N90" s="159">
        <v>62783121.560000002</v>
      </c>
      <c r="O90" s="159">
        <v>61169984.710000001</v>
      </c>
      <c r="P90" s="159">
        <v>27840805.260000002</v>
      </c>
      <c r="Q90" s="159">
        <v>9151511</v>
      </c>
      <c r="R90" s="159">
        <v>18689294.260000002</v>
      </c>
      <c r="S90" s="159">
        <v>1613136.85</v>
      </c>
      <c r="T90" s="159">
        <v>894619.18</v>
      </c>
      <c r="U90" s="159">
        <v>61364172.920000002</v>
      </c>
      <c r="V90" s="159">
        <v>54780267.57</v>
      </c>
      <c r="W90" s="159">
        <v>18715075.870000001</v>
      </c>
      <c r="X90" s="159">
        <v>1366409.39</v>
      </c>
      <c r="Y90" s="159">
        <v>6583905.3499999996</v>
      </c>
      <c r="Z90" s="159">
        <v>8768581.2599999998</v>
      </c>
      <c r="AA90" s="159">
        <v>4000000</v>
      </c>
      <c r="AB90" s="159">
        <v>4768581.26</v>
      </c>
      <c r="AC90" s="159">
        <v>6075002.4500000002</v>
      </c>
      <c r="AD90" s="159">
        <v>5414458</v>
      </c>
      <c r="AE90" s="159">
        <v>27475534</v>
      </c>
      <c r="AF90" s="159">
        <v>6389717.1399999997</v>
      </c>
      <c r="AG90" s="159">
        <v>1339458.25</v>
      </c>
      <c r="AH90" s="159">
        <v>1299737.3</v>
      </c>
      <c r="AI90" s="159">
        <v>0</v>
      </c>
      <c r="AJ90" s="159">
        <v>0</v>
      </c>
    </row>
    <row r="91" spans="1:36">
      <c r="A91" s="153">
        <v>2</v>
      </c>
      <c r="B91" s="154">
        <v>13</v>
      </c>
      <c r="C91" s="154">
        <v>3</v>
      </c>
      <c r="D91" s="155">
        <v>3</v>
      </c>
      <c r="E91" s="155" t="s">
        <v>556</v>
      </c>
      <c r="F91" s="156" t="s">
        <v>2877</v>
      </c>
      <c r="G91" s="156" t="s">
        <v>556</v>
      </c>
      <c r="H91" s="156" t="s">
        <v>2878</v>
      </c>
      <c r="I91" s="155">
        <v>213033</v>
      </c>
      <c r="J91" s="157" t="s">
        <v>2670</v>
      </c>
      <c r="K91" s="157"/>
      <c r="L91" s="155">
        <v>2022</v>
      </c>
      <c r="M91" s="158">
        <v>23356</v>
      </c>
      <c r="N91" s="159">
        <v>158743705.13</v>
      </c>
      <c r="O91" s="159">
        <v>148292455.75</v>
      </c>
      <c r="P91" s="159">
        <v>86503541.00999999</v>
      </c>
      <c r="Q91" s="159">
        <v>34648210</v>
      </c>
      <c r="R91" s="159">
        <v>51855331.009999998</v>
      </c>
      <c r="S91" s="159">
        <v>10451249.380000001</v>
      </c>
      <c r="T91" s="159">
        <v>1752950.01</v>
      </c>
      <c r="U91" s="159">
        <v>161830326.86000001</v>
      </c>
      <c r="V91" s="159">
        <v>138195729.36000001</v>
      </c>
      <c r="W91" s="159">
        <v>41085944.979999997</v>
      </c>
      <c r="X91" s="159">
        <v>2735933.74</v>
      </c>
      <c r="Y91" s="159">
        <v>23634597.5</v>
      </c>
      <c r="Z91" s="159">
        <v>16074844.050000001</v>
      </c>
      <c r="AA91" s="159">
        <v>0</v>
      </c>
      <c r="AB91" s="159">
        <v>16074844.050000001</v>
      </c>
      <c r="AC91" s="159">
        <v>3640000</v>
      </c>
      <c r="AD91" s="159">
        <v>3640000</v>
      </c>
      <c r="AE91" s="159">
        <v>40282226.75</v>
      </c>
      <c r="AF91" s="159">
        <v>10096726.390000001</v>
      </c>
      <c r="AG91" s="159">
        <v>2637544.64</v>
      </c>
      <c r="AH91" s="159">
        <v>2393790.2200000002</v>
      </c>
      <c r="AI91" s="159">
        <v>32679.96</v>
      </c>
      <c r="AJ91" s="159">
        <v>0</v>
      </c>
    </row>
    <row r="92" spans="1:36">
      <c r="A92" s="153">
        <v>2</v>
      </c>
      <c r="B92" s="154">
        <v>14</v>
      </c>
      <c r="C92" s="154">
        <v>1</v>
      </c>
      <c r="D92" s="155">
        <v>1</v>
      </c>
      <c r="E92" s="155" t="s">
        <v>556</v>
      </c>
      <c r="F92" s="156" t="s">
        <v>2879</v>
      </c>
      <c r="G92" s="156" t="s">
        <v>556</v>
      </c>
      <c r="H92" s="156" t="s">
        <v>2880</v>
      </c>
      <c r="I92" s="155">
        <v>214011</v>
      </c>
      <c r="J92" s="157" t="s">
        <v>977</v>
      </c>
      <c r="K92" s="157"/>
      <c r="L92" s="155">
        <v>2022</v>
      </c>
      <c r="M92" s="158">
        <v>35503</v>
      </c>
      <c r="N92" s="159">
        <v>213243947.06999999</v>
      </c>
      <c r="O92" s="159">
        <v>190687835.80000001</v>
      </c>
      <c r="P92" s="159">
        <v>85852750.549999997</v>
      </c>
      <c r="Q92" s="159">
        <v>33489761</v>
      </c>
      <c r="R92" s="159">
        <v>52362989.549999997</v>
      </c>
      <c r="S92" s="159">
        <v>22556111.27</v>
      </c>
      <c r="T92" s="159">
        <v>12438989.23</v>
      </c>
      <c r="U92" s="159">
        <v>222816802.19</v>
      </c>
      <c r="V92" s="159">
        <v>189418559.78</v>
      </c>
      <c r="W92" s="159">
        <v>66529452.789999999</v>
      </c>
      <c r="X92" s="159">
        <v>859324</v>
      </c>
      <c r="Y92" s="159">
        <v>33398242.41</v>
      </c>
      <c r="Z92" s="159">
        <v>42695373.259999998</v>
      </c>
      <c r="AA92" s="159">
        <v>0</v>
      </c>
      <c r="AB92" s="159">
        <v>42695373.259999998</v>
      </c>
      <c r="AC92" s="159">
        <v>10500000</v>
      </c>
      <c r="AD92" s="159">
        <v>4000000</v>
      </c>
      <c r="AE92" s="159">
        <v>17010851.699999999</v>
      </c>
      <c r="AF92" s="159">
        <v>1269276.02</v>
      </c>
      <c r="AG92" s="159">
        <v>2002380.2</v>
      </c>
      <c r="AH92" s="159">
        <v>1373451.7</v>
      </c>
      <c r="AI92" s="159">
        <v>0</v>
      </c>
      <c r="AJ92" s="159">
        <v>10851.7</v>
      </c>
    </row>
    <row r="93" spans="1:36">
      <c r="A93" s="153">
        <v>2</v>
      </c>
      <c r="B93" s="154">
        <v>14</v>
      </c>
      <c r="C93" s="154">
        <v>2</v>
      </c>
      <c r="D93" s="155">
        <v>3</v>
      </c>
      <c r="E93" s="155" t="s">
        <v>556</v>
      </c>
      <c r="F93" s="156" t="s">
        <v>2881</v>
      </c>
      <c r="G93" s="156" t="s">
        <v>556</v>
      </c>
      <c r="H93" s="156" t="s">
        <v>2882</v>
      </c>
      <c r="I93" s="155">
        <v>214023</v>
      </c>
      <c r="J93" s="157" t="s">
        <v>2669</v>
      </c>
      <c r="K93" s="157"/>
      <c r="L93" s="155">
        <v>2022</v>
      </c>
      <c r="M93" s="158">
        <v>9415</v>
      </c>
      <c r="N93" s="159">
        <v>63866596.799999997</v>
      </c>
      <c r="O93" s="159">
        <v>56801328.369999997</v>
      </c>
      <c r="P93" s="159">
        <v>35315868.510000005</v>
      </c>
      <c r="Q93" s="159">
        <v>14701804</v>
      </c>
      <c r="R93" s="159">
        <v>20614064.510000002</v>
      </c>
      <c r="S93" s="159">
        <v>7065268.4299999997</v>
      </c>
      <c r="T93" s="159">
        <v>352892.51</v>
      </c>
      <c r="U93" s="159">
        <v>69751562.060000002</v>
      </c>
      <c r="V93" s="159">
        <v>56188604.390000001</v>
      </c>
      <c r="W93" s="159">
        <v>18019510.66</v>
      </c>
      <c r="X93" s="159">
        <v>1692520.94</v>
      </c>
      <c r="Y93" s="159">
        <v>13562957.67</v>
      </c>
      <c r="Z93" s="159">
        <v>10609624.869999999</v>
      </c>
      <c r="AA93" s="159">
        <v>5000000</v>
      </c>
      <c r="AB93" s="159">
        <v>5609624.8699999992</v>
      </c>
      <c r="AC93" s="159">
        <v>2359332</v>
      </c>
      <c r="AD93" s="159">
        <v>2359332</v>
      </c>
      <c r="AE93" s="159">
        <v>31387991</v>
      </c>
      <c r="AF93" s="159">
        <v>612723.98</v>
      </c>
      <c r="AG93" s="159">
        <v>72475.600000000006</v>
      </c>
      <c r="AH93" s="159">
        <v>60920.37</v>
      </c>
      <c r="AI93" s="159">
        <v>0</v>
      </c>
      <c r="AJ93" s="159">
        <v>0</v>
      </c>
    </row>
    <row r="94" spans="1:36">
      <c r="A94" s="153">
        <v>2</v>
      </c>
      <c r="B94" s="154">
        <v>14</v>
      </c>
      <c r="C94" s="154">
        <v>3</v>
      </c>
      <c r="D94" s="155">
        <v>2</v>
      </c>
      <c r="E94" s="155" t="s">
        <v>556</v>
      </c>
      <c r="F94" s="156" t="s">
        <v>2883</v>
      </c>
      <c r="G94" s="156" t="s">
        <v>556</v>
      </c>
      <c r="H94" s="156" t="s">
        <v>2884</v>
      </c>
      <c r="I94" s="155">
        <v>214032</v>
      </c>
      <c r="J94" s="157" t="s">
        <v>2668</v>
      </c>
      <c r="K94" s="157"/>
      <c r="L94" s="155">
        <v>2022</v>
      </c>
      <c r="M94" s="158">
        <v>7136</v>
      </c>
      <c r="N94" s="159">
        <v>61045065.600000001</v>
      </c>
      <c r="O94" s="159">
        <v>45054664.350000001</v>
      </c>
      <c r="P94" s="159">
        <v>23467705.079999998</v>
      </c>
      <c r="Q94" s="159">
        <v>9180515</v>
      </c>
      <c r="R94" s="159">
        <v>14287190.08</v>
      </c>
      <c r="S94" s="159">
        <v>15990401.25</v>
      </c>
      <c r="T94" s="159">
        <v>689895.11</v>
      </c>
      <c r="U94" s="159">
        <v>71197691.459999993</v>
      </c>
      <c r="V94" s="159">
        <v>42093530.149999999</v>
      </c>
      <c r="W94" s="159">
        <v>16175177.67</v>
      </c>
      <c r="X94" s="159">
        <v>463120</v>
      </c>
      <c r="Y94" s="159">
        <v>29104161.309999999</v>
      </c>
      <c r="Z94" s="159">
        <v>17677656.57</v>
      </c>
      <c r="AA94" s="159">
        <v>3600000</v>
      </c>
      <c r="AB94" s="159">
        <v>14077656.57</v>
      </c>
      <c r="AC94" s="159">
        <v>1000000</v>
      </c>
      <c r="AD94" s="159">
        <v>1000000</v>
      </c>
      <c r="AE94" s="159">
        <v>10600000</v>
      </c>
      <c r="AF94" s="159">
        <v>2961134.2</v>
      </c>
      <c r="AG94" s="159">
        <v>1003765.64</v>
      </c>
      <c r="AH94" s="159">
        <v>886025</v>
      </c>
      <c r="AI94" s="159">
        <v>0</v>
      </c>
      <c r="AJ94" s="159">
        <v>0</v>
      </c>
    </row>
    <row r="95" spans="1:36">
      <c r="A95" s="153">
        <v>2</v>
      </c>
      <c r="B95" s="154">
        <v>14</v>
      </c>
      <c r="C95" s="154">
        <v>4</v>
      </c>
      <c r="D95" s="155">
        <v>2</v>
      </c>
      <c r="E95" s="155" t="s">
        <v>556</v>
      </c>
      <c r="F95" s="156" t="s">
        <v>2883</v>
      </c>
      <c r="G95" s="156" t="s">
        <v>556</v>
      </c>
      <c r="H95" s="156" t="s">
        <v>2885</v>
      </c>
      <c r="I95" s="155">
        <v>214042</v>
      </c>
      <c r="J95" s="157" t="s">
        <v>2667</v>
      </c>
      <c r="K95" s="157"/>
      <c r="L95" s="155">
        <v>2022</v>
      </c>
      <c r="M95" s="158">
        <v>4556</v>
      </c>
      <c r="N95" s="159">
        <v>34546786.219999999</v>
      </c>
      <c r="O95" s="159">
        <v>31728641.66</v>
      </c>
      <c r="P95" s="159">
        <v>20364511.949999999</v>
      </c>
      <c r="Q95" s="159">
        <v>8946042</v>
      </c>
      <c r="R95" s="159">
        <v>11418469.949999999</v>
      </c>
      <c r="S95" s="159">
        <v>2818144.56</v>
      </c>
      <c r="T95" s="159">
        <v>7324.6</v>
      </c>
      <c r="U95" s="159">
        <v>40383500.460000001</v>
      </c>
      <c r="V95" s="159">
        <v>29021123.59</v>
      </c>
      <c r="W95" s="159">
        <v>10390228.58</v>
      </c>
      <c r="X95" s="159">
        <v>268301.71000000002</v>
      </c>
      <c r="Y95" s="159">
        <v>11362376.869999999</v>
      </c>
      <c r="Z95" s="159">
        <v>13420881.73</v>
      </c>
      <c r="AA95" s="159">
        <v>6980000</v>
      </c>
      <c r="AB95" s="159">
        <v>6440881.7300000004</v>
      </c>
      <c r="AC95" s="159">
        <v>3550630.6</v>
      </c>
      <c r="AD95" s="159">
        <v>3550630.6</v>
      </c>
      <c r="AE95" s="159">
        <v>6429369.4000000004</v>
      </c>
      <c r="AF95" s="159">
        <v>2707518.07</v>
      </c>
      <c r="AG95" s="159">
        <v>406940</v>
      </c>
      <c r="AH95" s="159">
        <v>321214</v>
      </c>
      <c r="AI95" s="159">
        <v>0</v>
      </c>
      <c r="AJ95" s="159">
        <v>0</v>
      </c>
    </row>
    <row r="96" spans="1:36">
      <c r="A96" s="153">
        <v>2</v>
      </c>
      <c r="B96" s="154">
        <v>14</v>
      </c>
      <c r="C96" s="154">
        <v>5</v>
      </c>
      <c r="D96" s="155">
        <v>3</v>
      </c>
      <c r="E96" s="155" t="s">
        <v>556</v>
      </c>
      <c r="F96" s="156" t="s">
        <v>2881</v>
      </c>
      <c r="G96" s="156" t="s">
        <v>556</v>
      </c>
      <c r="H96" s="156" t="s">
        <v>2886</v>
      </c>
      <c r="I96" s="155">
        <v>214053</v>
      </c>
      <c r="J96" s="157" t="s">
        <v>2666</v>
      </c>
      <c r="K96" s="157"/>
      <c r="L96" s="155">
        <v>2022</v>
      </c>
      <c r="M96" s="158">
        <v>5048</v>
      </c>
      <c r="N96" s="159">
        <v>34944650.57</v>
      </c>
      <c r="O96" s="159">
        <v>33198104.239999998</v>
      </c>
      <c r="P96" s="159">
        <v>18915216.32</v>
      </c>
      <c r="Q96" s="159">
        <v>7498473</v>
      </c>
      <c r="R96" s="159">
        <v>11416743.32</v>
      </c>
      <c r="S96" s="159">
        <v>1746546.33</v>
      </c>
      <c r="T96" s="159">
        <v>433139.52</v>
      </c>
      <c r="U96" s="159">
        <v>32048236.420000002</v>
      </c>
      <c r="V96" s="159">
        <v>30359054.859999999</v>
      </c>
      <c r="W96" s="159">
        <v>11529019.140000001</v>
      </c>
      <c r="X96" s="159">
        <v>531981.74</v>
      </c>
      <c r="Y96" s="159">
        <v>1689181.56</v>
      </c>
      <c r="Z96" s="159">
        <v>2711158.69</v>
      </c>
      <c r="AA96" s="159">
        <v>0</v>
      </c>
      <c r="AB96" s="159">
        <v>2711158.69</v>
      </c>
      <c r="AC96" s="159">
        <v>1103755</v>
      </c>
      <c r="AD96" s="159">
        <v>1103755</v>
      </c>
      <c r="AE96" s="159">
        <v>10743000</v>
      </c>
      <c r="AF96" s="159">
        <v>2839049.38</v>
      </c>
      <c r="AG96" s="159">
        <v>486598.63</v>
      </c>
      <c r="AH96" s="159">
        <v>357960.62</v>
      </c>
      <c r="AI96" s="159">
        <v>0</v>
      </c>
      <c r="AJ96" s="159">
        <v>0</v>
      </c>
    </row>
    <row r="97" spans="1:36">
      <c r="A97" s="153">
        <v>2</v>
      </c>
      <c r="B97" s="154">
        <v>14</v>
      </c>
      <c r="C97" s="154">
        <v>6</v>
      </c>
      <c r="D97" s="155">
        <v>2</v>
      </c>
      <c r="E97" s="155" t="s">
        <v>556</v>
      </c>
      <c r="F97" s="156" t="s">
        <v>2883</v>
      </c>
      <c r="G97" s="156" t="s">
        <v>556</v>
      </c>
      <c r="H97" s="156" t="s">
        <v>2887</v>
      </c>
      <c r="I97" s="155">
        <v>214062</v>
      </c>
      <c r="J97" s="157" t="s">
        <v>977</v>
      </c>
      <c r="K97" s="157"/>
      <c r="L97" s="155">
        <v>2022</v>
      </c>
      <c r="M97" s="158">
        <v>15661</v>
      </c>
      <c r="N97" s="159">
        <v>87757202.25</v>
      </c>
      <c r="O97" s="159">
        <v>86174758.519999996</v>
      </c>
      <c r="P97" s="159">
        <v>44857465.780000001</v>
      </c>
      <c r="Q97" s="159">
        <v>12571076</v>
      </c>
      <c r="R97" s="159">
        <v>32286389.780000001</v>
      </c>
      <c r="S97" s="159">
        <v>1582443.73</v>
      </c>
      <c r="T97" s="159">
        <v>518623</v>
      </c>
      <c r="U97" s="159">
        <v>96102858.370000005</v>
      </c>
      <c r="V97" s="159">
        <v>83953939.569999993</v>
      </c>
      <c r="W97" s="159">
        <v>24000714.07</v>
      </c>
      <c r="X97" s="159">
        <v>1488438.61</v>
      </c>
      <c r="Y97" s="159">
        <v>12148918.800000001</v>
      </c>
      <c r="Z97" s="159">
        <v>16253310.460000001</v>
      </c>
      <c r="AA97" s="159">
        <v>1850000</v>
      </c>
      <c r="AB97" s="159">
        <v>14403310.460000001</v>
      </c>
      <c r="AC97" s="159">
        <v>1290000</v>
      </c>
      <c r="AD97" s="159">
        <v>1290000</v>
      </c>
      <c r="AE97" s="159">
        <v>26773000</v>
      </c>
      <c r="AF97" s="159">
        <v>2220818.9500000002</v>
      </c>
      <c r="AG97" s="159">
        <v>1570358.19</v>
      </c>
      <c r="AH97" s="159">
        <v>1682461.38</v>
      </c>
      <c r="AI97" s="159">
        <v>0</v>
      </c>
      <c r="AJ97" s="159">
        <v>0</v>
      </c>
    </row>
    <row r="98" spans="1:36">
      <c r="A98" s="153">
        <v>2</v>
      </c>
      <c r="B98" s="154">
        <v>14</v>
      </c>
      <c r="C98" s="154">
        <v>7</v>
      </c>
      <c r="D98" s="155">
        <v>3</v>
      </c>
      <c r="E98" s="155" t="s">
        <v>556</v>
      </c>
      <c r="F98" s="156" t="s">
        <v>2881</v>
      </c>
      <c r="G98" s="156" t="s">
        <v>556</v>
      </c>
      <c r="H98" s="156" t="s">
        <v>2888</v>
      </c>
      <c r="I98" s="155">
        <v>214073</v>
      </c>
      <c r="J98" s="157" t="s">
        <v>2665</v>
      </c>
      <c r="K98" s="157"/>
      <c r="L98" s="155">
        <v>2022</v>
      </c>
      <c r="M98" s="158">
        <v>16493</v>
      </c>
      <c r="N98" s="159">
        <v>103261258.84999999</v>
      </c>
      <c r="O98" s="159">
        <v>93916067.069999993</v>
      </c>
      <c r="P98" s="159">
        <v>51589716.93</v>
      </c>
      <c r="Q98" s="159">
        <v>16776915</v>
      </c>
      <c r="R98" s="159">
        <v>34812801.93</v>
      </c>
      <c r="S98" s="159">
        <v>9345191.7799999993</v>
      </c>
      <c r="T98" s="159">
        <v>2234351.52</v>
      </c>
      <c r="U98" s="159">
        <v>111558073.79000001</v>
      </c>
      <c r="V98" s="159">
        <v>90896275.840000004</v>
      </c>
      <c r="W98" s="159">
        <v>31111281.75</v>
      </c>
      <c r="X98" s="159">
        <v>1165861.3500000001</v>
      </c>
      <c r="Y98" s="159">
        <v>20661797.949999999</v>
      </c>
      <c r="Z98" s="159">
        <v>20410275.670000002</v>
      </c>
      <c r="AA98" s="159">
        <v>6300000</v>
      </c>
      <c r="AB98" s="159">
        <v>14110275.670000002</v>
      </c>
      <c r="AC98" s="159">
        <v>4500000</v>
      </c>
      <c r="AD98" s="159">
        <v>4500000</v>
      </c>
      <c r="AE98" s="159">
        <v>25838752.379999999</v>
      </c>
      <c r="AF98" s="159">
        <v>3019791.23</v>
      </c>
      <c r="AG98" s="159">
        <v>3153642.97</v>
      </c>
      <c r="AH98" s="159">
        <v>2881456.08</v>
      </c>
      <c r="AI98" s="159">
        <v>0</v>
      </c>
      <c r="AJ98" s="159">
        <v>38752.379999999997</v>
      </c>
    </row>
    <row r="99" spans="1:36">
      <c r="A99" s="153">
        <v>2</v>
      </c>
      <c r="B99" s="154">
        <v>14</v>
      </c>
      <c r="C99" s="154">
        <v>8</v>
      </c>
      <c r="D99" s="155">
        <v>3</v>
      </c>
      <c r="E99" s="155" t="s">
        <v>556</v>
      </c>
      <c r="F99" s="156" t="s">
        <v>2881</v>
      </c>
      <c r="G99" s="156" t="s">
        <v>556</v>
      </c>
      <c r="H99" s="156" t="s">
        <v>2889</v>
      </c>
      <c r="I99" s="155">
        <v>214083</v>
      </c>
      <c r="J99" s="157" t="s">
        <v>2664</v>
      </c>
      <c r="K99" s="157"/>
      <c r="L99" s="155">
        <v>2022</v>
      </c>
      <c r="M99" s="158">
        <v>12585</v>
      </c>
      <c r="N99" s="159">
        <v>84040023.060000002</v>
      </c>
      <c r="O99" s="159">
        <v>76439337.829999998</v>
      </c>
      <c r="P99" s="159">
        <v>36549877.230000004</v>
      </c>
      <c r="Q99" s="159">
        <v>11414557</v>
      </c>
      <c r="R99" s="159">
        <v>25135320.23</v>
      </c>
      <c r="S99" s="159">
        <v>7600685.2300000004</v>
      </c>
      <c r="T99" s="159">
        <v>1211545.96</v>
      </c>
      <c r="U99" s="159">
        <v>78649822.079999998</v>
      </c>
      <c r="V99" s="159">
        <v>68027331.109999999</v>
      </c>
      <c r="W99" s="159">
        <v>24027290.07</v>
      </c>
      <c r="X99" s="159">
        <v>466631.2</v>
      </c>
      <c r="Y99" s="159">
        <v>10622490.970000001</v>
      </c>
      <c r="Z99" s="159">
        <v>15618923.380000001</v>
      </c>
      <c r="AA99" s="159">
        <v>5000000</v>
      </c>
      <c r="AB99" s="159">
        <v>10618923.380000001</v>
      </c>
      <c r="AC99" s="159">
        <v>3784692.16</v>
      </c>
      <c r="AD99" s="159">
        <v>3784692.16</v>
      </c>
      <c r="AE99" s="159">
        <v>12934599.380000001</v>
      </c>
      <c r="AF99" s="159">
        <v>8412006.7200000007</v>
      </c>
      <c r="AG99" s="159">
        <v>815600</v>
      </c>
      <c r="AH99" s="159">
        <v>865314.97</v>
      </c>
      <c r="AI99" s="159">
        <v>0</v>
      </c>
      <c r="AJ99" s="159">
        <v>0</v>
      </c>
    </row>
    <row r="100" spans="1:36">
      <c r="A100" s="153">
        <v>2</v>
      </c>
      <c r="B100" s="154">
        <v>15</v>
      </c>
      <c r="C100" s="154">
        <v>1</v>
      </c>
      <c r="D100" s="155">
        <v>1</v>
      </c>
      <c r="E100" s="155" t="s">
        <v>556</v>
      </c>
      <c r="F100" s="156" t="s">
        <v>2890</v>
      </c>
      <c r="G100" s="156" t="s">
        <v>556</v>
      </c>
      <c r="H100" s="156" t="s">
        <v>2891</v>
      </c>
      <c r="I100" s="155">
        <v>215011</v>
      </c>
      <c r="J100" s="157" t="s">
        <v>2661</v>
      </c>
      <c r="K100" s="157"/>
      <c r="L100" s="155">
        <v>2022</v>
      </c>
      <c r="M100" s="158">
        <v>33158</v>
      </c>
      <c r="N100" s="159">
        <v>187978464.53</v>
      </c>
      <c r="O100" s="159">
        <v>168785353.81999999</v>
      </c>
      <c r="P100" s="159">
        <v>74230967.520000011</v>
      </c>
      <c r="Q100" s="159">
        <v>26412153</v>
      </c>
      <c r="R100" s="159">
        <v>47818814.520000003</v>
      </c>
      <c r="S100" s="159">
        <v>19193110.710000001</v>
      </c>
      <c r="T100" s="159">
        <v>699158.46</v>
      </c>
      <c r="U100" s="159">
        <v>199305258.5</v>
      </c>
      <c r="V100" s="159">
        <v>158883832.61000001</v>
      </c>
      <c r="W100" s="159">
        <v>63049124.039999999</v>
      </c>
      <c r="X100" s="159">
        <v>3214120.28</v>
      </c>
      <c r="Y100" s="159">
        <v>40421425.890000001</v>
      </c>
      <c r="Z100" s="159">
        <v>46889873.060000002</v>
      </c>
      <c r="AA100" s="159">
        <v>7499911</v>
      </c>
      <c r="AB100" s="159">
        <v>39389962.060000002</v>
      </c>
      <c r="AC100" s="159">
        <v>7499911</v>
      </c>
      <c r="AD100" s="159">
        <v>7499911</v>
      </c>
      <c r="AE100" s="159">
        <v>56393081</v>
      </c>
      <c r="AF100" s="159">
        <v>9901521.2100000009</v>
      </c>
      <c r="AG100" s="159">
        <v>1802380.84</v>
      </c>
      <c r="AH100" s="159">
        <v>1846874.72</v>
      </c>
      <c r="AI100" s="159">
        <v>0</v>
      </c>
      <c r="AJ100" s="159">
        <v>0</v>
      </c>
    </row>
    <row r="101" spans="1:36">
      <c r="A101" s="153">
        <v>2</v>
      </c>
      <c r="B101" s="154">
        <v>15</v>
      </c>
      <c r="C101" s="154">
        <v>2</v>
      </c>
      <c r="D101" s="155">
        <v>2</v>
      </c>
      <c r="E101" s="155" t="s">
        <v>556</v>
      </c>
      <c r="F101" s="156" t="s">
        <v>2892</v>
      </c>
      <c r="G101" s="156" t="s">
        <v>556</v>
      </c>
      <c r="H101" s="156" t="s">
        <v>2893</v>
      </c>
      <c r="I101" s="155">
        <v>215022</v>
      </c>
      <c r="J101" s="157" t="s">
        <v>2663</v>
      </c>
      <c r="K101" s="157"/>
      <c r="L101" s="155">
        <v>2022</v>
      </c>
      <c r="M101" s="158">
        <v>4934</v>
      </c>
      <c r="N101" s="159">
        <v>39865270.460000001</v>
      </c>
      <c r="O101" s="159">
        <v>36748368.280000001</v>
      </c>
      <c r="P101" s="159">
        <v>22140936.420000002</v>
      </c>
      <c r="Q101" s="159">
        <v>9359169</v>
      </c>
      <c r="R101" s="159">
        <v>12781767.42</v>
      </c>
      <c r="S101" s="159">
        <v>3116902.18</v>
      </c>
      <c r="T101" s="159">
        <v>68326.5</v>
      </c>
      <c r="U101" s="159">
        <v>41257654.600000001</v>
      </c>
      <c r="V101" s="159">
        <v>34535062.840000004</v>
      </c>
      <c r="W101" s="159">
        <v>10333564.890000001</v>
      </c>
      <c r="X101" s="159">
        <v>575581.61</v>
      </c>
      <c r="Y101" s="159">
        <v>6722591.7599999998</v>
      </c>
      <c r="Z101" s="159">
        <v>9819887.0099999998</v>
      </c>
      <c r="AA101" s="159">
        <v>3500000</v>
      </c>
      <c r="AB101" s="159">
        <v>6319887.0099999998</v>
      </c>
      <c r="AC101" s="159">
        <v>1050000</v>
      </c>
      <c r="AD101" s="159">
        <v>1050000</v>
      </c>
      <c r="AE101" s="159">
        <v>12754085</v>
      </c>
      <c r="AF101" s="159">
        <v>2213305.44</v>
      </c>
      <c r="AG101" s="159">
        <v>1706131.78</v>
      </c>
      <c r="AH101" s="159">
        <v>1221236.94</v>
      </c>
      <c r="AI101" s="159">
        <v>0</v>
      </c>
      <c r="AJ101" s="159">
        <v>0</v>
      </c>
    </row>
    <row r="102" spans="1:36">
      <c r="A102" s="153">
        <v>2</v>
      </c>
      <c r="B102" s="154">
        <v>15</v>
      </c>
      <c r="C102" s="154">
        <v>3</v>
      </c>
      <c r="D102" s="155">
        <v>3</v>
      </c>
      <c r="E102" s="155" t="s">
        <v>556</v>
      </c>
      <c r="F102" s="156" t="s">
        <v>2894</v>
      </c>
      <c r="G102" s="156" t="s">
        <v>556</v>
      </c>
      <c r="H102" s="156" t="s">
        <v>2895</v>
      </c>
      <c r="I102" s="155">
        <v>215033</v>
      </c>
      <c r="J102" s="157" t="s">
        <v>2662</v>
      </c>
      <c r="K102" s="157"/>
      <c r="L102" s="155">
        <v>2022</v>
      </c>
      <c r="M102" s="158">
        <v>23682</v>
      </c>
      <c r="N102" s="159">
        <v>163895393.36000001</v>
      </c>
      <c r="O102" s="159">
        <v>150986158.53999999</v>
      </c>
      <c r="P102" s="159">
        <v>60928233.049999997</v>
      </c>
      <c r="Q102" s="159">
        <v>21241856</v>
      </c>
      <c r="R102" s="159">
        <v>39686377.049999997</v>
      </c>
      <c r="S102" s="159">
        <v>12909234.82</v>
      </c>
      <c r="T102" s="159">
        <v>3305745.41</v>
      </c>
      <c r="U102" s="159">
        <v>150105319.19</v>
      </c>
      <c r="V102" s="159">
        <v>118171503.58</v>
      </c>
      <c r="W102" s="159">
        <v>40882483.229999997</v>
      </c>
      <c r="X102" s="159">
        <v>146029</v>
      </c>
      <c r="Y102" s="159">
        <v>31933815.609999999</v>
      </c>
      <c r="Z102" s="159">
        <v>26899027.510000002</v>
      </c>
      <c r="AA102" s="159">
        <v>0</v>
      </c>
      <c r="AB102" s="159">
        <v>26899027.510000002</v>
      </c>
      <c r="AC102" s="159">
        <v>6496791</v>
      </c>
      <c r="AD102" s="159">
        <v>2748000</v>
      </c>
      <c r="AE102" s="159">
        <v>1500000</v>
      </c>
      <c r="AF102" s="159">
        <v>32814654.960000001</v>
      </c>
      <c r="AG102" s="159">
        <v>322079.74</v>
      </c>
      <c r="AH102" s="159">
        <v>560642.35</v>
      </c>
      <c r="AI102" s="159">
        <v>0</v>
      </c>
      <c r="AJ102" s="159">
        <v>0</v>
      </c>
    </row>
    <row r="103" spans="1:36">
      <c r="A103" s="153">
        <v>2</v>
      </c>
      <c r="B103" s="154">
        <v>15</v>
      </c>
      <c r="C103" s="154">
        <v>4</v>
      </c>
      <c r="D103" s="155">
        <v>2</v>
      </c>
      <c r="E103" s="155" t="s">
        <v>556</v>
      </c>
      <c r="F103" s="156" t="s">
        <v>2892</v>
      </c>
      <c r="G103" s="156" t="s">
        <v>556</v>
      </c>
      <c r="H103" s="156" t="s">
        <v>2896</v>
      </c>
      <c r="I103" s="155">
        <v>215042</v>
      </c>
      <c r="J103" s="157" t="s">
        <v>2661</v>
      </c>
      <c r="K103" s="157"/>
      <c r="L103" s="155">
        <v>2022</v>
      </c>
      <c r="M103" s="158">
        <v>15591</v>
      </c>
      <c r="N103" s="159">
        <v>117227450.79000001</v>
      </c>
      <c r="O103" s="159">
        <v>113676594.02</v>
      </c>
      <c r="P103" s="159">
        <v>46567327.079999998</v>
      </c>
      <c r="Q103" s="159">
        <v>17180104</v>
      </c>
      <c r="R103" s="159">
        <v>29387223.079999998</v>
      </c>
      <c r="S103" s="159">
        <v>3550856.77</v>
      </c>
      <c r="T103" s="159">
        <v>2663334.96</v>
      </c>
      <c r="U103" s="159">
        <v>117035004.38</v>
      </c>
      <c r="V103" s="159">
        <v>95962348.079999998</v>
      </c>
      <c r="W103" s="159">
        <v>31422055.920000002</v>
      </c>
      <c r="X103" s="159">
        <v>404105.92</v>
      </c>
      <c r="Y103" s="159">
        <v>21072656.300000001</v>
      </c>
      <c r="Z103" s="159">
        <v>24441883.329999998</v>
      </c>
      <c r="AA103" s="159">
        <v>0</v>
      </c>
      <c r="AB103" s="159">
        <v>24441883.329999998</v>
      </c>
      <c r="AC103" s="159">
        <v>10433242.07</v>
      </c>
      <c r="AD103" s="159">
        <v>7133242.0700000003</v>
      </c>
      <c r="AE103" s="159">
        <v>8605000</v>
      </c>
      <c r="AF103" s="159">
        <v>17714245.940000001</v>
      </c>
      <c r="AG103" s="159">
        <v>442110</v>
      </c>
      <c r="AH103" s="159">
        <v>415536.35</v>
      </c>
      <c r="AI103" s="159">
        <v>0</v>
      </c>
      <c r="AJ103" s="159">
        <v>0</v>
      </c>
    </row>
    <row r="104" spans="1:36">
      <c r="A104" s="153">
        <v>2</v>
      </c>
      <c r="B104" s="154">
        <v>16</v>
      </c>
      <c r="C104" s="154">
        <v>1</v>
      </c>
      <c r="D104" s="155">
        <v>3</v>
      </c>
      <c r="E104" s="155" t="s">
        <v>556</v>
      </c>
      <c r="F104" s="156" t="s">
        <v>2897</v>
      </c>
      <c r="G104" s="156" t="s">
        <v>556</v>
      </c>
      <c r="H104" s="156" t="s">
        <v>2898</v>
      </c>
      <c r="I104" s="155">
        <v>216013</v>
      </c>
      <c r="J104" s="157" t="s">
        <v>2660</v>
      </c>
      <c r="K104" s="157"/>
      <c r="L104" s="155">
        <v>2022</v>
      </c>
      <c r="M104" s="158">
        <v>12483</v>
      </c>
      <c r="N104" s="159">
        <v>74469351.859999999</v>
      </c>
      <c r="O104" s="159">
        <v>61412992.399999999</v>
      </c>
      <c r="P104" s="159">
        <v>31947107.530000001</v>
      </c>
      <c r="Q104" s="159">
        <v>13531127</v>
      </c>
      <c r="R104" s="159">
        <v>18415980.530000001</v>
      </c>
      <c r="S104" s="159">
        <v>13056359.460000001</v>
      </c>
      <c r="T104" s="159">
        <v>1811237.15</v>
      </c>
      <c r="U104" s="159">
        <v>74166089.519999996</v>
      </c>
      <c r="V104" s="159">
        <v>57571588.07</v>
      </c>
      <c r="W104" s="159">
        <v>25897045.07</v>
      </c>
      <c r="X104" s="159">
        <v>917471.46</v>
      </c>
      <c r="Y104" s="159">
        <v>16594501.449999999</v>
      </c>
      <c r="Z104" s="159">
        <v>9327040.0399999991</v>
      </c>
      <c r="AA104" s="159">
        <v>3200000</v>
      </c>
      <c r="AB104" s="159">
        <v>6127040.0399999991</v>
      </c>
      <c r="AC104" s="159">
        <v>1801000</v>
      </c>
      <c r="AD104" s="159">
        <v>1801000</v>
      </c>
      <c r="AE104" s="159">
        <v>16713862.029999999</v>
      </c>
      <c r="AF104" s="159">
        <v>3841404.33</v>
      </c>
      <c r="AG104" s="159">
        <v>1134850.57</v>
      </c>
      <c r="AH104" s="159">
        <v>614421.18999999994</v>
      </c>
      <c r="AI104" s="159">
        <v>0</v>
      </c>
      <c r="AJ104" s="159">
        <v>862.03</v>
      </c>
    </row>
    <row r="105" spans="1:36">
      <c r="A105" s="153">
        <v>2</v>
      </c>
      <c r="B105" s="154">
        <v>16</v>
      </c>
      <c r="C105" s="154">
        <v>2</v>
      </c>
      <c r="D105" s="155">
        <v>2</v>
      </c>
      <c r="E105" s="155" t="s">
        <v>556</v>
      </c>
      <c r="F105" s="156" t="s">
        <v>2899</v>
      </c>
      <c r="G105" s="156" t="s">
        <v>556</v>
      </c>
      <c r="H105" s="156" t="s">
        <v>2900</v>
      </c>
      <c r="I105" s="155">
        <v>216022</v>
      </c>
      <c r="J105" s="157" t="s">
        <v>2659</v>
      </c>
      <c r="K105" s="157"/>
      <c r="L105" s="155">
        <v>2022</v>
      </c>
      <c r="M105" s="158">
        <v>3776</v>
      </c>
      <c r="N105" s="159">
        <v>33104539.82</v>
      </c>
      <c r="O105" s="159">
        <v>24333671</v>
      </c>
      <c r="P105" s="159">
        <v>13500733.440000001</v>
      </c>
      <c r="Q105" s="159">
        <v>5959584</v>
      </c>
      <c r="R105" s="159">
        <v>7541149.4400000004</v>
      </c>
      <c r="S105" s="159">
        <v>8770868.8200000003</v>
      </c>
      <c r="T105" s="159">
        <v>93090.94</v>
      </c>
      <c r="U105" s="159">
        <v>34003699.219999999</v>
      </c>
      <c r="V105" s="159">
        <v>21063900.109999999</v>
      </c>
      <c r="W105" s="159">
        <v>7939682.75</v>
      </c>
      <c r="X105" s="159">
        <v>401348.67</v>
      </c>
      <c r="Y105" s="159">
        <v>12939799.109999999</v>
      </c>
      <c r="Z105" s="159">
        <v>5654712.0499999998</v>
      </c>
      <c r="AA105" s="159">
        <v>644121</v>
      </c>
      <c r="AB105" s="159">
        <v>5010591.05</v>
      </c>
      <c r="AC105" s="159">
        <v>1144989.1000000001</v>
      </c>
      <c r="AD105" s="159">
        <v>1048424.1</v>
      </c>
      <c r="AE105" s="159">
        <v>7715742</v>
      </c>
      <c r="AF105" s="159">
        <v>3269770.89</v>
      </c>
      <c r="AG105" s="159">
        <v>712897.91</v>
      </c>
      <c r="AH105" s="159">
        <v>541678.81000000006</v>
      </c>
      <c r="AI105" s="159">
        <v>0</v>
      </c>
      <c r="AJ105" s="159">
        <v>0</v>
      </c>
    </row>
    <row r="106" spans="1:36">
      <c r="A106" s="153">
        <v>2</v>
      </c>
      <c r="B106" s="154">
        <v>16</v>
      </c>
      <c r="C106" s="154">
        <v>3</v>
      </c>
      <c r="D106" s="155">
        <v>2</v>
      </c>
      <c r="E106" s="155" t="s">
        <v>556</v>
      </c>
      <c r="F106" s="156" t="s">
        <v>2899</v>
      </c>
      <c r="G106" s="156" t="s">
        <v>556</v>
      </c>
      <c r="H106" s="156" t="s">
        <v>2901</v>
      </c>
      <c r="I106" s="155">
        <v>216032</v>
      </c>
      <c r="J106" s="157" t="s">
        <v>2658</v>
      </c>
      <c r="K106" s="157"/>
      <c r="L106" s="155">
        <v>2022</v>
      </c>
      <c r="M106" s="158">
        <v>5290</v>
      </c>
      <c r="N106" s="159">
        <v>68815936.5</v>
      </c>
      <c r="O106" s="159">
        <v>67304346.75</v>
      </c>
      <c r="P106" s="159">
        <v>16943857.41</v>
      </c>
      <c r="Q106" s="159">
        <v>5772848</v>
      </c>
      <c r="R106" s="159">
        <v>11171009.41</v>
      </c>
      <c r="S106" s="159">
        <v>1511589.75</v>
      </c>
      <c r="T106" s="159">
        <v>5199.2</v>
      </c>
      <c r="U106" s="159">
        <v>63088006.340000004</v>
      </c>
      <c r="V106" s="159">
        <v>47747862.450000003</v>
      </c>
      <c r="W106" s="159">
        <v>16546040.25</v>
      </c>
      <c r="X106" s="159">
        <v>48511.64</v>
      </c>
      <c r="Y106" s="159">
        <v>15340143.890000001</v>
      </c>
      <c r="Z106" s="159">
        <v>5966768.1600000001</v>
      </c>
      <c r="AA106" s="159">
        <v>2513253.2599999998</v>
      </c>
      <c r="AB106" s="159">
        <v>3453514.9000000004</v>
      </c>
      <c r="AC106" s="159">
        <v>381800</v>
      </c>
      <c r="AD106" s="159">
        <v>381800</v>
      </c>
      <c r="AE106" s="159">
        <v>2882833.2</v>
      </c>
      <c r="AF106" s="159">
        <v>19556484.300000001</v>
      </c>
      <c r="AG106" s="159">
        <v>725792</v>
      </c>
      <c r="AH106" s="159">
        <v>635828</v>
      </c>
      <c r="AI106" s="159">
        <v>0</v>
      </c>
      <c r="AJ106" s="159">
        <v>0</v>
      </c>
    </row>
    <row r="107" spans="1:36">
      <c r="A107" s="153">
        <v>2</v>
      </c>
      <c r="B107" s="154">
        <v>16</v>
      </c>
      <c r="C107" s="154">
        <v>4</v>
      </c>
      <c r="D107" s="155">
        <v>3</v>
      </c>
      <c r="E107" s="155" t="s">
        <v>556</v>
      </c>
      <c r="F107" s="156" t="s">
        <v>2897</v>
      </c>
      <c r="G107" s="156" t="s">
        <v>556</v>
      </c>
      <c r="H107" s="156" t="s">
        <v>2902</v>
      </c>
      <c r="I107" s="155">
        <v>216043</v>
      </c>
      <c r="J107" s="157" t="s">
        <v>2657</v>
      </c>
      <c r="K107" s="157"/>
      <c r="L107" s="155">
        <v>2022</v>
      </c>
      <c r="M107" s="158">
        <v>26956</v>
      </c>
      <c r="N107" s="159">
        <v>345660059.29000002</v>
      </c>
      <c r="O107" s="159">
        <v>334052332.87</v>
      </c>
      <c r="P107" s="159">
        <v>86607267.25</v>
      </c>
      <c r="Q107" s="159">
        <v>27976072</v>
      </c>
      <c r="R107" s="159">
        <v>58631195.25</v>
      </c>
      <c r="S107" s="159">
        <v>11607726.42</v>
      </c>
      <c r="T107" s="159">
        <v>691004.22</v>
      </c>
      <c r="U107" s="159">
        <v>311921583.19999999</v>
      </c>
      <c r="V107" s="159">
        <v>273727473.42000002</v>
      </c>
      <c r="W107" s="159">
        <v>98073755.159999996</v>
      </c>
      <c r="X107" s="159">
        <v>8273979.3099999996</v>
      </c>
      <c r="Y107" s="159">
        <v>38194109.780000001</v>
      </c>
      <c r="Z107" s="159">
        <v>30931927.93</v>
      </c>
      <c r="AA107" s="159">
        <v>0</v>
      </c>
      <c r="AB107" s="159">
        <v>30931927.93</v>
      </c>
      <c r="AC107" s="159">
        <v>49350000</v>
      </c>
      <c r="AD107" s="159">
        <v>9350000</v>
      </c>
      <c r="AE107" s="159">
        <v>119779648</v>
      </c>
      <c r="AF107" s="159">
        <v>60324859.450000003</v>
      </c>
      <c r="AG107" s="159">
        <v>2013511.23</v>
      </c>
      <c r="AH107" s="159">
        <v>2465547.4500000002</v>
      </c>
      <c r="AI107" s="159">
        <v>0</v>
      </c>
      <c r="AJ107" s="159">
        <v>0</v>
      </c>
    </row>
    <row r="108" spans="1:36">
      <c r="A108" s="153">
        <v>2</v>
      </c>
      <c r="B108" s="154">
        <v>16</v>
      </c>
      <c r="C108" s="154">
        <v>5</v>
      </c>
      <c r="D108" s="155">
        <v>3</v>
      </c>
      <c r="E108" s="155" t="s">
        <v>556</v>
      </c>
      <c r="F108" s="156" t="s">
        <v>2897</v>
      </c>
      <c r="G108" s="156" t="s">
        <v>556</v>
      </c>
      <c r="H108" s="156" t="s">
        <v>2903</v>
      </c>
      <c r="I108" s="155">
        <v>216053</v>
      </c>
      <c r="J108" s="157" t="s">
        <v>2656</v>
      </c>
      <c r="K108" s="157"/>
      <c r="L108" s="155">
        <v>2022</v>
      </c>
      <c r="M108" s="158">
        <v>7892</v>
      </c>
      <c r="N108" s="159">
        <v>43857032.82</v>
      </c>
      <c r="O108" s="159">
        <v>41710441.25</v>
      </c>
      <c r="P108" s="159">
        <v>25468370.329999998</v>
      </c>
      <c r="Q108" s="159">
        <v>12292935</v>
      </c>
      <c r="R108" s="159">
        <v>13175435.33</v>
      </c>
      <c r="S108" s="159">
        <v>2146591.5699999998</v>
      </c>
      <c r="T108" s="159">
        <v>781817.3</v>
      </c>
      <c r="U108" s="159">
        <v>43839950.310000002</v>
      </c>
      <c r="V108" s="159">
        <v>40516249.75</v>
      </c>
      <c r="W108" s="159">
        <v>16092223.050000001</v>
      </c>
      <c r="X108" s="159">
        <v>1687355.34</v>
      </c>
      <c r="Y108" s="159">
        <v>3323700.56</v>
      </c>
      <c r="Z108" s="159">
        <v>14882091.16</v>
      </c>
      <c r="AA108" s="159">
        <v>0</v>
      </c>
      <c r="AB108" s="159">
        <v>14882091.16</v>
      </c>
      <c r="AC108" s="159">
        <v>1695398.26</v>
      </c>
      <c r="AD108" s="159">
        <v>1695398.26</v>
      </c>
      <c r="AE108" s="159">
        <v>23917811.260000002</v>
      </c>
      <c r="AF108" s="159">
        <v>1194191.5</v>
      </c>
      <c r="AG108" s="159">
        <v>854095.28</v>
      </c>
      <c r="AH108" s="159">
        <v>758538.91</v>
      </c>
      <c r="AI108" s="159">
        <v>0</v>
      </c>
      <c r="AJ108" s="159">
        <v>716262.26</v>
      </c>
    </row>
    <row r="109" spans="1:36">
      <c r="A109" s="153">
        <v>2</v>
      </c>
      <c r="B109" s="154">
        <v>16</v>
      </c>
      <c r="C109" s="154">
        <v>6</v>
      </c>
      <c r="D109" s="155">
        <v>2</v>
      </c>
      <c r="E109" s="155" t="s">
        <v>556</v>
      </c>
      <c r="F109" s="156" t="s">
        <v>2899</v>
      </c>
      <c r="G109" s="156" t="s">
        <v>556</v>
      </c>
      <c r="H109" s="156" t="s">
        <v>2904</v>
      </c>
      <c r="I109" s="155">
        <v>216062</v>
      </c>
      <c r="J109" s="157" t="s">
        <v>2655</v>
      </c>
      <c r="K109" s="157"/>
      <c r="L109" s="155">
        <v>2022</v>
      </c>
      <c r="M109" s="158">
        <v>4952</v>
      </c>
      <c r="N109" s="159">
        <v>56826796.700000003</v>
      </c>
      <c r="O109" s="159">
        <v>37115041.340000004</v>
      </c>
      <c r="P109" s="159">
        <v>13804922.08</v>
      </c>
      <c r="Q109" s="159">
        <v>5122997</v>
      </c>
      <c r="R109" s="159">
        <v>8681925.0800000001</v>
      </c>
      <c r="S109" s="159">
        <v>19711755.359999999</v>
      </c>
      <c r="T109" s="159">
        <v>17179.759999999998</v>
      </c>
      <c r="U109" s="159">
        <v>45678085.310000002</v>
      </c>
      <c r="V109" s="159">
        <v>25285328.219999999</v>
      </c>
      <c r="W109" s="159">
        <v>10279263.390000001</v>
      </c>
      <c r="X109" s="159">
        <v>55513.18</v>
      </c>
      <c r="Y109" s="159">
        <v>20392757.09</v>
      </c>
      <c r="Z109" s="159">
        <v>1069933.79</v>
      </c>
      <c r="AA109" s="159">
        <v>361364.36</v>
      </c>
      <c r="AB109" s="159">
        <v>708569.43</v>
      </c>
      <c r="AC109" s="159">
        <v>2467166.19</v>
      </c>
      <c r="AD109" s="159">
        <v>2452167.09</v>
      </c>
      <c r="AE109" s="159">
        <v>1938005.48</v>
      </c>
      <c r="AF109" s="159">
        <v>11829713.119999999</v>
      </c>
      <c r="AG109" s="159">
        <v>511667.39</v>
      </c>
      <c r="AH109" s="159">
        <v>505962.78</v>
      </c>
      <c r="AI109" s="159">
        <v>0</v>
      </c>
      <c r="AJ109" s="159">
        <v>3241.12</v>
      </c>
    </row>
    <row r="110" spans="1:36">
      <c r="A110" s="153">
        <v>2</v>
      </c>
      <c r="B110" s="154">
        <v>17</v>
      </c>
      <c r="C110" s="154">
        <v>1</v>
      </c>
      <c r="D110" s="155">
        <v>2</v>
      </c>
      <c r="E110" s="155" t="s">
        <v>556</v>
      </c>
      <c r="F110" s="156" t="s">
        <v>2905</v>
      </c>
      <c r="G110" s="156" t="s">
        <v>556</v>
      </c>
      <c r="H110" s="156" t="s">
        <v>2906</v>
      </c>
      <c r="I110" s="155">
        <v>217012</v>
      </c>
      <c r="J110" s="157" t="s">
        <v>2654</v>
      </c>
      <c r="K110" s="157"/>
      <c r="L110" s="155">
        <v>2022</v>
      </c>
      <c r="M110" s="158">
        <v>5075</v>
      </c>
      <c r="N110" s="159">
        <v>38683245.990000002</v>
      </c>
      <c r="O110" s="159">
        <v>32957866.629999999</v>
      </c>
      <c r="P110" s="159">
        <v>18724644.399999999</v>
      </c>
      <c r="Q110" s="159">
        <v>7421454</v>
      </c>
      <c r="R110" s="159">
        <v>11303190.4</v>
      </c>
      <c r="S110" s="159">
        <v>5725379.3600000003</v>
      </c>
      <c r="T110" s="159">
        <v>14200</v>
      </c>
      <c r="U110" s="159">
        <v>35648398.039999999</v>
      </c>
      <c r="V110" s="159">
        <v>27835163.280000001</v>
      </c>
      <c r="W110" s="159">
        <v>9839079.7599999998</v>
      </c>
      <c r="X110" s="159">
        <v>153208.95000000001</v>
      </c>
      <c r="Y110" s="159">
        <v>7813234.7599999998</v>
      </c>
      <c r="Z110" s="159">
        <v>6196939.79</v>
      </c>
      <c r="AA110" s="159">
        <v>0</v>
      </c>
      <c r="AB110" s="159">
        <v>6196939.79</v>
      </c>
      <c r="AC110" s="159">
        <v>455540</v>
      </c>
      <c r="AD110" s="159">
        <v>455540</v>
      </c>
      <c r="AE110" s="159">
        <v>3116620</v>
      </c>
      <c r="AF110" s="159">
        <v>5122703.3499999996</v>
      </c>
      <c r="AG110" s="159">
        <v>333760.23</v>
      </c>
      <c r="AH110" s="159">
        <v>507076.81</v>
      </c>
      <c r="AI110" s="159">
        <v>0</v>
      </c>
      <c r="AJ110" s="159">
        <v>0</v>
      </c>
    </row>
    <row r="111" spans="1:36">
      <c r="A111" s="153">
        <v>2</v>
      </c>
      <c r="B111" s="154">
        <v>17</v>
      </c>
      <c r="C111" s="154">
        <v>2</v>
      </c>
      <c r="D111" s="155">
        <v>2</v>
      </c>
      <c r="E111" s="155" t="s">
        <v>556</v>
      </c>
      <c r="F111" s="156" t="s">
        <v>2905</v>
      </c>
      <c r="G111" s="156" t="s">
        <v>556</v>
      </c>
      <c r="H111" s="156" t="s">
        <v>2907</v>
      </c>
      <c r="I111" s="155">
        <v>217022</v>
      </c>
      <c r="J111" s="157" t="s">
        <v>2653</v>
      </c>
      <c r="K111" s="157"/>
      <c r="L111" s="155">
        <v>2022</v>
      </c>
      <c r="M111" s="158">
        <v>4013</v>
      </c>
      <c r="N111" s="159">
        <v>31784084.440000001</v>
      </c>
      <c r="O111" s="159">
        <v>31032887.41</v>
      </c>
      <c r="P111" s="159">
        <v>16496731.029999999</v>
      </c>
      <c r="Q111" s="159">
        <v>5333798</v>
      </c>
      <c r="R111" s="159">
        <v>11162933.029999999</v>
      </c>
      <c r="S111" s="159">
        <v>751197.03</v>
      </c>
      <c r="T111" s="159">
        <v>240317.95</v>
      </c>
      <c r="U111" s="159">
        <v>29722329.530000001</v>
      </c>
      <c r="V111" s="159">
        <v>27417042.399999999</v>
      </c>
      <c r="W111" s="159">
        <v>8415863.5099999998</v>
      </c>
      <c r="X111" s="159">
        <v>115477.44</v>
      </c>
      <c r="Y111" s="159">
        <v>2305287.13</v>
      </c>
      <c r="Z111" s="159">
        <v>2084191.55</v>
      </c>
      <c r="AA111" s="159">
        <v>0</v>
      </c>
      <c r="AB111" s="159">
        <v>2084191.55</v>
      </c>
      <c r="AC111" s="159">
        <v>495580</v>
      </c>
      <c r="AD111" s="159">
        <v>495580</v>
      </c>
      <c r="AE111" s="159">
        <v>2686710.94</v>
      </c>
      <c r="AF111" s="159">
        <v>3615845.01</v>
      </c>
      <c r="AG111" s="159">
        <v>906414.56</v>
      </c>
      <c r="AH111" s="159">
        <v>982377.34</v>
      </c>
      <c r="AI111" s="159">
        <v>0</v>
      </c>
      <c r="AJ111" s="159">
        <v>20330.939999999999</v>
      </c>
    </row>
    <row r="112" spans="1:36">
      <c r="A112" s="153">
        <v>2</v>
      </c>
      <c r="B112" s="154">
        <v>17</v>
      </c>
      <c r="C112" s="154">
        <v>3</v>
      </c>
      <c r="D112" s="155">
        <v>2</v>
      </c>
      <c r="E112" s="155" t="s">
        <v>556</v>
      </c>
      <c r="F112" s="156" t="s">
        <v>2905</v>
      </c>
      <c r="G112" s="156" t="s">
        <v>556</v>
      </c>
      <c r="H112" s="156" t="s">
        <v>2908</v>
      </c>
      <c r="I112" s="155">
        <v>217032</v>
      </c>
      <c r="J112" s="157" t="s">
        <v>2652</v>
      </c>
      <c r="K112" s="157"/>
      <c r="L112" s="155">
        <v>2022</v>
      </c>
      <c r="M112" s="158">
        <v>4549</v>
      </c>
      <c r="N112" s="159">
        <v>28559917.84</v>
      </c>
      <c r="O112" s="159">
        <v>27859983.420000002</v>
      </c>
      <c r="P112" s="159">
        <v>17589949.899999999</v>
      </c>
      <c r="Q112" s="159">
        <v>7188470</v>
      </c>
      <c r="R112" s="159">
        <v>10401479.9</v>
      </c>
      <c r="S112" s="159">
        <v>699934.42</v>
      </c>
      <c r="T112" s="159">
        <v>242849.99</v>
      </c>
      <c r="U112" s="159">
        <v>28344377.620000001</v>
      </c>
      <c r="V112" s="159">
        <v>25263912.43</v>
      </c>
      <c r="W112" s="159">
        <v>8281372.1299999999</v>
      </c>
      <c r="X112" s="159">
        <v>102057.85</v>
      </c>
      <c r="Y112" s="159">
        <v>3080465.19</v>
      </c>
      <c r="Z112" s="159">
        <v>6422911.6500000004</v>
      </c>
      <c r="AA112" s="159">
        <v>0</v>
      </c>
      <c r="AB112" s="159">
        <v>6422911.6500000004</v>
      </c>
      <c r="AC112" s="159">
        <v>566671.78</v>
      </c>
      <c r="AD112" s="159">
        <v>557415</v>
      </c>
      <c r="AE112" s="159">
        <v>1599975</v>
      </c>
      <c r="AF112" s="159">
        <v>2596070.9900000002</v>
      </c>
      <c r="AG112" s="159">
        <v>464956.99</v>
      </c>
      <c r="AH112" s="159">
        <v>413650.76</v>
      </c>
      <c r="AI112" s="159">
        <v>0</v>
      </c>
      <c r="AJ112" s="159">
        <v>0</v>
      </c>
    </row>
    <row r="113" spans="1:36">
      <c r="A113" s="153">
        <v>2</v>
      </c>
      <c r="B113" s="154">
        <v>17</v>
      </c>
      <c r="C113" s="154">
        <v>4</v>
      </c>
      <c r="D113" s="155">
        <v>3</v>
      </c>
      <c r="E113" s="155" t="s">
        <v>556</v>
      </c>
      <c r="F113" s="156" t="s">
        <v>2909</v>
      </c>
      <c r="G113" s="156" t="s">
        <v>556</v>
      </c>
      <c r="H113" s="156" t="s">
        <v>2910</v>
      </c>
      <c r="I113" s="155">
        <v>217043</v>
      </c>
      <c r="J113" s="157" t="s">
        <v>2651</v>
      </c>
      <c r="K113" s="157"/>
      <c r="L113" s="155">
        <v>2022</v>
      </c>
      <c r="M113" s="158">
        <v>21503</v>
      </c>
      <c r="N113" s="159">
        <v>137883778.19999999</v>
      </c>
      <c r="O113" s="159">
        <v>132307826.17</v>
      </c>
      <c r="P113" s="159">
        <v>63585500.369999997</v>
      </c>
      <c r="Q113" s="159">
        <v>20180272</v>
      </c>
      <c r="R113" s="159">
        <v>43405228.369999997</v>
      </c>
      <c r="S113" s="159">
        <v>5575952.0300000003</v>
      </c>
      <c r="T113" s="159">
        <v>1649553.98</v>
      </c>
      <c r="U113" s="159">
        <v>150688879.94</v>
      </c>
      <c r="V113" s="159">
        <v>126927735.42</v>
      </c>
      <c r="W113" s="159">
        <v>41697892.539999999</v>
      </c>
      <c r="X113" s="159">
        <v>3029866.6</v>
      </c>
      <c r="Y113" s="159">
        <v>23761144.52</v>
      </c>
      <c r="Z113" s="159">
        <v>19208481.920000002</v>
      </c>
      <c r="AA113" s="159">
        <v>10923750</v>
      </c>
      <c r="AB113" s="159">
        <v>8284731.9200000018</v>
      </c>
      <c r="AC113" s="159">
        <v>5874219</v>
      </c>
      <c r="AD113" s="159">
        <v>5874219</v>
      </c>
      <c r="AE113" s="159">
        <v>68119553.230000004</v>
      </c>
      <c r="AF113" s="159">
        <v>5380090.75</v>
      </c>
      <c r="AG113" s="159">
        <v>1158899.17</v>
      </c>
      <c r="AH113" s="159">
        <v>1113567.44</v>
      </c>
      <c r="AI113" s="159">
        <v>0</v>
      </c>
      <c r="AJ113" s="159">
        <v>0</v>
      </c>
    </row>
    <row r="114" spans="1:36">
      <c r="A114" s="153">
        <v>2</v>
      </c>
      <c r="B114" s="154">
        <v>17</v>
      </c>
      <c r="C114" s="154">
        <v>5</v>
      </c>
      <c r="D114" s="155">
        <v>3</v>
      </c>
      <c r="E114" s="155" t="s">
        <v>556</v>
      </c>
      <c r="F114" s="156" t="s">
        <v>2909</v>
      </c>
      <c r="G114" s="156" t="s">
        <v>556</v>
      </c>
      <c r="H114" s="156" t="s">
        <v>2911</v>
      </c>
      <c r="I114" s="155">
        <v>217053</v>
      </c>
      <c r="J114" s="157" t="s">
        <v>2650</v>
      </c>
      <c r="K114" s="157"/>
      <c r="L114" s="155">
        <v>2022</v>
      </c>
      <c r="M114" s="158">
        <v>6985</v>
      </c>
      <c r="N114" s="159">
        <v>48021746.509999998</v>
      </c>
      <c r="O114" s="159">
        <v>47518206.960000001</v>
      </c>
      <c r="P114" s="159">
        <v>27851934.850000001</v>
      </c>
      <c r="Q114" s="159">
        <v>11489821</v>
      </c>
      <c r="R114" s="159">
        <v>16362113.85</v>
      </c>
      <c r="S114" s="159">
        <v>503539.55</v>
      </c>
      <c r="T114" s="159">
        <v>287363.5</v>
      </c>
      <c r="U114" s="159">
        <v>45386813.049999997</v>
      </c>
      <c r="V114" s="159">
        <v>40626348.490000002</v>
      </c>
      <c r="W114" s="159">
        <v>15467253.68</v>
      </c>
      <c r="X114" s="159">
        <v>219152.8</v>
      </c>
      <c r="Y114" s="159">
        <v>4760464.5599999996</v>
      </c>
      <c r="Z114" s="159">
        <v>8269964.1600000001</v>
      </c>
      <c r="AA114" s="159">
        <v>0</v>
      </c>
      <c r="AB114" s="159">
        <v>8269964.1600000001</v>
      </c>
      <c r="AC114" s="159">
        <v>856580</v>
      </c>
      <c r="AD114" s="159">
        <v>856580</v>
      </c>
      <c r="AE114" s="159">
        <v>4160380.76</v>
      </c>
      <c r="AF114" s="159">
        <v>6891858.4699999997</v>
      </c>
      <c r="AG114" s="159">
        <v>856084.76</v>
      </c>
      <c r="AH114" s="159">
        <v>778613.99</v>
      </c>
      <c r="AI114" s="159">
        <v>0</v>
      </c>
      <c r="AJ114" s="159">
        <v>0</v>
      </c>
    </row>
    <row r="115" spans="1:36">
      <c r="A115" s="153">
        <v>2</v>
      </c>
      <c r="B115" s="154">
        <v>18</v>
      </c>
      <c r="C115" s="154">
        <v>1</v>
      </c>
      <c r="D115" s="155">
        <v>2</v>
      </c>
      <c r="E115" s="155" t="s">
        <v>556</v>
      </c>
      <c r="F115" s="156" t="s">
        <v>2912</v>
      </c>
      <c r="G115" s="156" t="s">
        <v>556</v>
      </c>
      <c r="H115" s="156" t="s">
        <v>2913</v>
      </c>
      <c r="I115" s="155">
        <v>218012</v>
      </c>
      <c r="J115" s="157" t="s">
        <v>2649</v>
      </c>
      <c r="K115" s="157"/>
      <c r="L115" s="155">
        <v>2022</v>
      </c>
      <c r="M115" s="158">
        <v>7205</v>
      </c>
      <c r="N115" s="159">
        <v>48727268.609999999</v>
      </c>
      <c r="O115" s="159">
        <v>45196470.219999999</v>
      </c>
      <c r="P115" s="159">
        <v>26969311.309999999</v>
      </c>
      <c r="Q115" s="159">
        <v>9933220</v>
      </c>
      <c r="R115" s="159">
        <v>17036091.309999999</v>
      </c>
      <c r="S115" s="159">
        <v>3530798.39</v>
      </c>
      <c r="T115" s="159">
        <v>274522</v>
      </c>
      <c r="U115" s="159">
        <v>50771288.170000002</v>
      </c>
      <c r="V115" s="159">
        <v>40101471.520000003</v>
      </c>
      <c r="W115" s="159">
        <v>13496882.42</v>
      </c>
      <c r="X115" s="159">
        <v>137863.57999999999</v>
      </c>
      <c r="Y115" s="159">
        <v>10669816.65</v>
      </c>
      <c r="Z115" s="159">
        <v>10318592.470000001</v>
      </c>
      <c r="AA115" s="159">
        <v>0</v>
      </c>
      <c r="AB115" s="159">
        <v>10318592.470000001</v>
      </c>
      <c r="AC115" s="159">
        <v>2112210</v>
      </c>
      <c r="AD115" s="159">
        <v>805210</v>
      </c>
      <c r="AE115" s="159">
        <v>3242015</v>
      </c>
      <c r="AF115" s="159">
        <v>5094998.7</v>
      </c>
      <c r="AG115" s="159">
        <v>1363133.57</v>
      </c>
      <c r="AH115" s="159">
        <v>1821305.41</v>
      </c>
      <c r="AI115" s="159">
        <v>0</v>
      </c>
      <c r="AJ115" s="159">
        <v>0</v>
      </c>
    </row>
    <row r="116" spans="1:36">
      <c r="A116" s="153">
        <v>2</v>
      </c>
      <c r="B116" s="154">
        <v>18</v>
      </c>
      <c r="C116" s="154">
        <v>2</v>
      </c>
      <c r="D116" s="155">
        <v>2</v>
      </c>
      <c r="E116" s="155" t="s">
        <v>556</v>
      </c>
      <c r="F116" s="156" t="s">
        <v>2912</v>
      </c>
      <c r="G116" s="156" t="s">
        <v>556</v>
      </c>
      <c r="H116" s="156" t="s">
        <v>2914</v>
      </c>
      <c r="I116" s="155">
        <v>218022</v>
      </c>
      <c r="J116" s="157" t="s">
        <v>2648</v>
      </c>
      <c r="K116" s="157"/>
      <c r="L116" s="155">
        <v>2022</v>
      </c>
      <c r="M116" s="158">
        <v>5704</v>
      </c>
      <c r="N116" s="159">
        <v>37602088.689999998</v>
      </c>
      <c r="O116" s="159">
        <v>35928307.689999998</v>
      </c>
      <c r="P116" s="159">
        <v>19947479.199999999</v>
      </c>
      <c r="Q116" s="159">
        <v>8809876</v>
      </c>
      <c r="R116" s="159">
        <v>11137603.199999999</v>
      </c>
      <c r="S116" s="159">
        <v>1673781</v>
      </c>
      <c r="T116" s="159">
        <v>229551.6</v>
      </c>
      <c r="U116" s="159">
        <v>36678821.990000002</v>
      </c>
      <c r="V116" s="159">
        <v>33301601.530000001</v>
      </c>
      <c r="W116" s="159">
        <v>11509351.800000001</v>
      </c>
      <c r="X116" s="159">
        <v>247551.86</v>
      </c>
      <c r="Y116" s="159">
        <v>3377220.46</v>
      </c>
      <c r="Z116" s="159">
        <v>1565696.57</v>
      </c>
      <c r="AA116" s="159">
        <v>0</v>
      </c>
      <c r="AB116" s="159">
        <v>1565696.57</v>
      </c>
      <c r="AC116" s="159">
        <v>51534.16</v>
      </c>
      <c r="AD116" s="159">
        <v>51534.16</v>
      </c>
      <c r="AE116" s="159">
        <v>4206136.76</v>
      </c>
      <c r="AF116" s="159">
        <v>2626706.16</v>
      </c>
      <c r="AG116" s="159">
        <v>837082</v>
      </c>
      <c r="AH116" s="159">
        <v>752435.47</v>
      </c>
      <c r="AI116" s="159">
        <v>0</v>
      </c>
      <c r="AJ116" s="159">
        <v>0</v>
      </c>
    </row>
    <row r="117" spans="1:36">
      <c r="A117" s="153">
        <v>2</v>
      </c>
      <c r="B117" s="154">
        <v>18</v>
      </c>
      <c r="C117" s="154">
        <v>3</v>
      </c>
      <c r="D117" s="155">
        <v>2</v>
      </c>
      <c r="E117" s="155" t="s">
        <v>556</v>
      </c>
      <c r="F117" s="156" t="s">
        <v>2912</v>
      </c>
      <c r="G117" s="156" t="s">
        <v>556</v>
      </c>
      <c r="H117" s="156" t="s">
        <v>2915</v>
      </c>
      <c r="I117" s="155">
        <v>218032</v>
      </c>
      <c r="J117" s="157" t="s">
        <v>2647</v>
      </c>
      <c r="K117" s="157"/>
      <c r="L117" s="155">
        <v>2022</v>
      </c>
      <c r="M117" s="158">
        <v>20717</v>
      </c>
      <c r="N117" s="159">
        <v>132898743.09999999</v>
      </c>
      <c r="O117" s="159">
        <v>124184922.05</v>
      </c>
      <c r="P117" s="159">
        <v>52136513.590000004</v>
      </c>
      <c r="Q117" s="159">
        <v>21434648</v>
      </c>
      <c r="R117" s="159">
        <v>30701865.59</v>
      </c>
      <c r="S117" s="159">
        <v>8713821.0500000007</v>
      </c>
      <c r="T117" s="159">
        <v>2364561.35</v>
      </c>
      <c r="U117" s="159">
        <v>139580930.02000001</v>
      </c>
      <c r="V117" s="159">
        <v>112678665.03</v>
      </c>
      <c r="W117" s="159">
        <v>40747713.149999999</v>
      </c>
      <c r="X117" s="159">
        <v>1733329.9199999999</v>
      </c>
      <c r="Y117" s="159">
        <v>26902264.989999998</v>
      </c>
      <c r="Z117" s="159">
        <v>26814460</v>
      </c>
      <c r="AA117" s="159">
        <v>6000000</v>
      </c>
      <c r="AB117" s="159">
        <v>20814460</v>
      </c>
      <c r="AC117" s="159">
        <v>2007800</v>
      </c>
      <c r="AD117" s="159">
        <v>2007800</v>
      </c>
      <c r="AE117" s="159">
        <v>37007800</v>
      </c>
      <c r="AF117" s="159">
        <v>11506257.02</v>
      </c>
      <c r="AG117" s="159">
        <v>605651.77</v>
      </c>
      <c r="AH117" s="159">
        <v>605651.77</v>
      </c>
      <c r="AI117" s="159">
        <v>0</v>
      </c>
      <c r="AJ117" s="159">
        <v>0</v>
      </c>
    </row>
    <row r="118" spans="1:36">
      <c r="A118" s="153">
        <v>2</v>
      </c>
      <c r="B118" s="154">
        <v>18</v>
      </c>
      <c r="C118" s="154">
        <v>4</v>
      </c>
      <c r="D118" s="155">
        <v>3</v>
      </c>
      <c r="E118" s="155" t="s">
        <v>556</v>
      </c>
      <c r="F118" s="156" t="s">
        <v>2916</v>
      </c>
      <c r="G118" s="156" t="s">
        <v>556</v>
      </c>
      <c r="H118" s="156" t="s">
        <v>2917</v>
      </c>
      <c r="I118" s="155">
        <v>218043</v>
      </c>
      <c r="J118" s="157" t="s">
        <v>2646</v>
      </c>
      <c r="K118" s="157"/>
      <c r="L118" s="155">
        <v>2022</v>
      </c>
      <c r="M118" s="158">
        <v>19811</v>
      </c>
      <c r="N118" s="159">
        <v>138806215.77000001</v>
      </c>
      <c r="O118" s="159">
        <v>130148901.16</v>
      </c>
      <c r="P118" s="159">
        <v>58019641.909999996</v>
      </c>
      <c r="Q118" s="159">
        <v>19068202</v>
      </c>
      <c r="R118" s="159">
        <v>38951439.909999996</v>
      </c>
      <c r="S118" s="159">
        <v>8657314.6099999994</v>
      </c>
      <c r="T118" s="159">
        <v>918062.4</v>
      </c>
      <c r="U118" s="159">
        <v>162897114.84999999</v>
      </c>
      <c r="V118" s="159">
        <v>118409847.76000001</v>
      </c>
      <c r="W118" s="159">
        <v>40741072.119999997</v>
      </c>
      <c r="X118" s="159">
        <v>2299803.85</v>
      </c>
      <c r="Y118" s="159">
        <v>44487267.090000004</v>
      </c>
      <c r="Z118" s="159">
        <v>50136718.030000001</v>
      </c>
      <c r="AA118" s="159">
        <v>10960000</v>
      </c>
      <c r="AB118" s="159">
        <v>39176718.030000001</v>
      </c>
      <c r="AC118" s="159">
        <v>4500000</v>
      </c>
      <c r="AD118" s="159">
        <v>4500000</v>
      </c>
      <c r="AE118" s="159">
        <v>47420095.240000002</v>
      </c>
      <c r="AF118" s="159">
        <v>11739053.4</v>
      </c>
      <c r="AG118" s="159">
        <v>1589040.64</v>
      </c>
      <c r="AH118" s="159">
        <v>1944094.94</v>
      </c>
      <c r="AI118" s="159">
        <v>0</v>
      </c>
      <c r="AJ118" s="159">
        <v>60095.24</v>
      </c>
    </row>
    <row r="119" spans="1:36">
      <c r="A119" s="153">
        <v>2</v>
      </c>
      <c r="B119" s="154">
        <v>18</v>
      </c>
      <c r="C119" s="154">
        <v>5</v>
      </c>
      <c r="D119" s="155">
        <v>2</v>
      </c>
      <c r="E119" s="155" t="s">
        <v>556</v>
      </c>
      <c r="F119" s="156" t="s">
        <v>2912</v>
      </c>
      <c r="G119" s="156" t="s">
        <v>556</v>
      </c>
      <c r="H119" s="156" t="s">
        <v>2918</v>
      </c>
      <c r="I119" s="155">
        <v>218052</v>
      </c>
      <c r="J119" s="157" t="s">
        <v>2645</v>
      </c>
      <c r="K119" s="157"/>
      <c r="L119" s="155">
        <v>2022</v>
      </c>
      <c r="M119" s="158">
        <v>4868</v>
      </c>
      <c r="N119" s="159">
        <v>44411276.030000001</v>
      </c>
      <c r="O119" s="159">
        <v>36540623.670000002</v>
      </c>
      <c r="P119" s="159">
        <v>19952502.48</v>
      </c>
      <c r="Q119" s="159">
        <v>6977671</v>
      </c>
      <c r="R119" s="159">
        <v>12974831.48</v>
      </c>
      <c r="S119" s="159">
        <v>7870652.3600000003</v>
      </c>
      <c r="T119" s="159">
        <v>738608.3</v>
      </c>
      <c r="U119" s="159">
        <v>53392657.090000004</v>
      </c>
      <c r="V119" s="159">
        <v>31374906.210000001</v>
      </c>
      <c r="W119" s="159">
        <v>10558602.810000001</v>
      </c>
      <c r="X119" s="159">
        <v>553255.66</v>
      </c>
      <c r="Y119" s="159">
        <v>22017750.879999999</v>
      </c>
      <c r="Z119" s="159">
        <v>12960396.1</v>
      </c>
      <c r="AA119" s="159">
        <v>4300000</v>
      </c>
      <c r="AB119" s="159">
        <v>8660396.0999999996</v>
      </c>
      <c r="AC119" s="159">
        <v>875060</v>
      </c>
      <c r="AD119" s="159">
        <v>875060</v>
      </c>
      <c r="AE119" s="159">
        <v>12859180</v>
      </c>
      <c r="AF119" s="159">
        <v>5165717.46</v>
      </c>
      <c r="AG119" s="159">
        <v>1011273.5</v>
      </c>
      <c r="AH119" s="159">
        <v>803324.79</v>
      </c>
      <c r="AI119" s="159">
        <v>0</v>
      </c>
      <c r="AJ119" s="159">
        <v>0</v>
      </c>
    </row>
    <row r="120" spans="1:36">
      <c r="A120" s="153">
        <v>2</v>
      </c>
      <c r="B120" s="154">
        <v>19</v>
      </c>
      <c r="C120" s="154">
        <v>1</v>
      </c>
      <c r="D120" s="155">
        <v>1</v>
      </c>
      <c r="E120" s="155" t="s">
        <v>556</v>
      </c>
      <c r="F120" s="156" t="s">
        <v>2919</v>
      </c>
      <c r="G120" s="156" t="s">
        <v>556</v>
      </c>
      <c r="H120" s="156" t="s">
        <v>2920</v>
      </c>
      <c r="I120" s="155">
        <v>219011</v>
      </c>
      <c r="J120" s="157" t="s">
        <v>2246</v>
      </c>
      <c r="K120" s="157"/>
      <c r="L120" s="155">
        <v>2022</v>
      </c>
      <c r="M120" s="158">
        <v>53797</v>
      </c>
      <c r="N120" s="159">
        <v>327607414.23000002</v>
      </c>
      <c r="O120" s="159">
        <v>312731573.14999998</v>
      </c>
      <c r="P120" s="159">
        <v>125167300.81</v>
      </c>
      <c r="Q120" s="159">
        <v>47800554</v>
      </c>
      <c r="R120" s="159">
        <v>77366746.810000002</v>
      </c>
      <c r="S120" s="159">
        <v>14875841.08</v>
      </c>
      <c r="T120" s="159">
        <v>10633274.57</v>
      </c>
      <c r="U120" s="159">
        <v>335930662.81</v>
      </c>
      <c r="V120" s="159">
        <v>280142519.16000003</v>
      </c>
      <c r="W120" s="159">
        <v>104282031.95</v>
      </c>
      <c r="X120" s="159">
        <v>6046066.54</v>
      </c>
      <c r="Y120" s="159">
        <v>55788143.649999999</v>
      </c>
      <c r="Z120" s="159">
        <v>57931190.590000004</v>
      </c>
      <c r="AA120" s="159">
        <v>9000000</v>
      </c>
      <c r="AB120" s="159">
        <v>48931190.590000004</v>
      </c>
      <c r="AC120" s="159">
        <v>15013021.279999999</v>
      </c>
      <c r="AD120" s="159">
        <v>15013021.279999999</v>
      </c>
      <c r="AE120" s="159">
        <v>109242635.7</v>
      </c>
      <c r="AF120" s="159">
        <v>32589053.989999998</v>
      </c>
      <c r="AG120" s="159">
        <v>1087500.6299999999</v>
      </c>
      <c r="AH120" s="159">
        <v>1391871.16</v>
      </c>
      <c r="AI120" s="159">
        <v>0</v>
      </c>
      <c r="AJ120" s="159">
        <v>543738.94999999995</v>
      </c>
    </row>
    <row r="121" spans="1:36">
      <c r="A121" s="153">
        <v>2</v>
      </c>
      <c r="B121" s="154">
        <v>19</v>
      </c>
      <c r="C121" s="154">
        <v>2</v>
      </c>
      <c r="D121" s="155">
        <v>1</v>
      </c>
      <c r="E121" s="155" t="s">
        <v>556</v>
      </c>
      <c r="F121" s="156" t="s">
        <v>2919</v>
      </c>
      <c r="G121" s="156" t="s">
        <v>556</v>
      </c>
      <c r="H121" s="156" t="s">
        <v>2921</v>
      </c>
      <c r="I121" s="155">
        <v>219021</v>
      </c>
      <c r="J121" s="157" t="s">
        <v>2644</v>
      </c>
      <c r="K121" s="157"/>
      <c r="L121" s="155">
        <v>2022</v>
      </c>
      <c r="M121" s="158">
        <v>22002</v>
      </c>
      <c r="N121" s="159">
        <v>117304548.91</v>
      </c>
      <c r="O121" s="159">
        <v>109153305</v>
      </c>
      <c r="P121" s="159">
        <v>48597286.769999996</v>
      </c>
      <c r="Q121" s="159">
        <v>20040446</v>
      </c>
      <c r="R121" s="159">
        <v>28556840.77</v>
      </c>
      <c r="S121" s="159">
        <v>8151243.9100000001</v>
      </c>
      <c r="T121" s="159">
        <v>2381319.7799999998</v>
      </c>
      <c r="U121" s="159">
        <v>120534981.56</v>
      </c>
      <c r="V121" s="159">
        <v>107391178.09</v>
      </c>
      <c r="W121" s="159">
        <v>40002183.579999998</v>
      </c>
      <c r="X121" s="159">
        <v>478164.23</v>
      </c>
      <c r="Y121" s="159">
        <v>13143803.470000001</v>
      </c>
      <c r="Z121" s="159">
        <v>12940960.27</v>
      </c>
      <c r="AA121" s="159">
        <v>0</v>
      </c>
      <c r="AB121" s="159">
        <v>12940960.27</v>
      </c>
      <c r="AC121" s="159">
        <v>3800000</v>
      </c>
      <c r="AD121" s="159">
        <v>3800000</v>
      </c>
      <c r="AE121" s="159">
        <v>8363330</v>
      </c>
      <c r="AF121" s="159">
        <v>1762126.91</v>
      </c>
      <c r="AG121" s="159">
        <v>183765.04</v>
      </c>
      <c r="AH121" s="159">
        <v>167498.79</v>
      </c>
      <c r="AI121" s="159">
        <v>0</v>
      </c>
      <c r="AJ121" s="159">
        <v>0</v>
      </c>
    </row>
    <row r="122" spans="1:36">
      <c r="A122" s="153">
        <v>2</v>
      </c>
      <c r="B122" s="154">
        <v>19</v>
      </c>
      <c r="C122" s="154">
        <v>3</v>
      </c>
      <c r="D122" s="155">
        <v>2</v>
      </c>
      <c r="E122" s="155" t="s">
        <v>556</v>
      </c>
      <c r="F122" s="156" t="s">
        <v>2922</v>
      </c>
      <c r="G122" s="156" t="s">
        <v>556</v>
      </c>
      <c r="H122" s="156" t="s">
        <v>2923</v>
      </c>
      <c r="I122" s="155">
        <v>219032</v>
      </c>
      <c r="J122" s="157" t="s">
        <v>2643</v>
      </c>
      <c r="K122" s="157"/>
      <c r="L122" s="155">
        <v>2022</v>
      </c>
      <c r="M122" s="158">
        <v>4956</v>
      </c>
      <c r="N122" s="159">
        <v>39888913.369999997</v>
      </c>
      <c r="O122" s="159">
        <v>36420152.109999999</v>
      </c>
      <c r="P122" s="159">
        <v>19768392.199999999</v>
      </c>
      <c r="Q122" s="159">
        <v>7919797</v>
      </c>
      <c r="R122" s="159">
        <v>11848595.199999999</v>
      </c>
      <c r="S122" s="159">
        <v>3468761.26</v>
      </c>
      <c r="T122" s="159">
        <v>1467958.2</v>
      </c>
      <c r="U122" s="159">
        <v>40976493.729999997</v>
      </c>
      <c r="V122" s="159">
        <v>33987207.450000003</v>
      </c>
      <c r="W122" s="159">
        <v>11254436.289999999</v>
      </c>
      <c r="X122" s="159">
        <v>1202406.18</v>
      </c>
      <c r="Y122" s="159">
        <v>6989286.2800000003</v>
      </c>
      <c r="Z122" s="159">
        <v>5301112.3</v>
      </c>
      <c r="AA122" s="159">
        <v>1500000</v>
      </c>
      <c r="AB122" s="159">
        <v>3801112.3</v>
      </c>
      <c r="AC122" s="159">
        <v>2051306.32</v>
      </c>
      <c r="AD122" s="159">
        <v>2051306.32</v>
      </c>
      <c r="AE122" s="159">
        <v>20042000</v>
      </c>
      <c r="AF122" s="159">
        <v>2432944.66</v>
      </c>
      <c r="AG122" s="159">
        <v>467008.32</v>
      </c>
      <c r="AH122" s="159">
        <v>501836.01</v>
      </c>
      <c r="AI122" s="159">
        <v>0</v>
      </c>
      <c r="AJ122" s="159">
        <v>0</v>
      </c>
    </row>
    <row r="123" spans="1:36">
      <c r="A123" s="153">
        <v>2</v>
      </c>
      <c r="B123" s="154">
        <v>19</v>
      </c>
      <c r="C123" s="154">
        <v>4</v>
      </c>
      <c r="D123" s="155">
        <v>3</v>
      </c>
      <c r="E123" s="155" t="s">
        <v>556</v>
      </c>
      <c r="F123" s="156" t="s">
        <v>2924</v>
      </c>
      <c r="G123" s="156" t="s">
        <v>556</v>
      </c>
      <c r="H123" s="156" t="s">
        <v>2925</v>
      </c>
      <c r="I123" s="155">
        <v>219043</v>
      </c>
      <c r="J123" s="157" t="s">
        <v>2642</v>
      </c>
      <c r="K123" s="157"/>
      <c r="L123" s="155">
        <v>2022</v>
      </c>
      <c r="M123" s="158">
        <v>10242</v>
      </c>
      <c r="N123" s="159">
        <v>64368637.469999999</v>
      </c>
      <c r="O123" s="159">
        <v>56217084.719999999</v>
      </c>
      <c r="P123" s="159">
        <v>30459340.52</v>
      </c>
      <c r="Q123" s="159">
        <v>11431003</v>
      </c>
      <c r="R123" s="159">
        <v>19028337.52</v>
      </c>
      <c r="S123" s="159">
        <v>8151552.75</v>
      </c>
      <c r="T123" s="159">
        <v>660507.5</v>
      </c>
      <c r="U123" s="159">
        <v>77229339.25</v>
      </c>
      <c r="V123" s="159">
        <v>55778734.579999998</v>
      </c>
      <c r="W123" s="159">
        <v>19315380.280000001</v>
      </c>
      <c r="X123" s="159">
        <v>1310136.1499999999</v>
      </c>
      <c r="Y123" s="159">
        <v>21450604.670000002</v>
      </c>
      <c r="Z123" s="159">
        <v>20766546.210000001</v>
      </c>
      <c r="AA123" s="159">
        <v>8035000</v>
      </c>
      <c r="AB123" s="159">
        <v>12731546.210000001</v>
      </c>
      <c r="AC123" s="159">
        <v>1580000</v>
      </c>
      <c r="AD123" s="159">
        <v>1580000</v>
      </c>
      <c r="AE123" s="159">
        <v>28898776.050000001</v>
      </c>
      <c r="AF123" s="159">
        <v>438350.14</v>
      </c>
      <c r="AG123" s="159">
        <v>607859.06999999995</v>
      </c>
      <c r="AH123" s="159">
        <v>780372.27</v>
      </c>
      <c r="AI123" s="159">
        <v>0</v>
      </c>
      <c r="AJ123" s="159">
        <v>4776.05</v>
      </c>
    </row>
    <row r="124" spans="1:36">
      <c r="A124" s="153">
        <v>2</v>
      </c>
      <c r="B124" s="154">
        <v>19</v>
      </c>
      <c r="C124" s="154">
        <v>5</v>
      </c>
      <c r="D124" s="155">
        <v>2</v>
      </c>
      <c r="E124" s="155" t="s">
        <v>556</v>
      </c>
      <c r="F124" s="156" t="s">
        <v>2922</v>
      </c>
      <c r="G124" s="156" t="s">
        <v>556</v>
      </c>
      <c r="H124" s="156" t="s">
        <v>2926</v>
      </c>
      <c r="I124" s="155">
        <v>219052</v>
      </c>
      <c r="J124" s="157" t="s">
        <v>2641</v>
      </c>
      <c r="K124" s="157"/>
      <c r="L124" s="155">
        <v>2022</v>
      </c>
      <c r="M124" s="158">
        <v>6314</v>
      </c>
      <c r="N124" s="159">
        <v>49178905.079999998</v>
      </c>
      <c r="O124" s="159">
        <v>40989139.740000002</v>
      </c>
      <c r="P124" s="159">
        <v>23218896.469999999</v>
      </c>
      <c r="Q124" s="159">
        <v>7887071</v>
      </c>
      <c r="R124" s="159">
        <v>15331825.470000001</v>
      </c>
      <c r="S124" s="159">
        <v>8189765.3399999999</v>
      </c>
      <c r="T124" s="159">
        <v>216684.34</v>
      </c>
      <c r="U124" s="159">
        <v>52608988.079999998</v>
      </c>
      <c r="V124" s="159">
        <v>35150856.25</v>
      </c>
      <c r="W124" s="159">
        <v>11257692.300000001</v>
      </c>
      <c r="X124" s="159">
        <v>405708.43</v>
      </c>
      <c r="Y124" s="159">
        <v>17458131.829999998</v>
      </c>
      <c r="Z124" s="159">
        <v>17610964.489999998</v>
      </c>
      <c r="AA124" s="159">
        <v>1200000</v>
      </c>
      <c r="AB124" s="159">
        <v>16410964.489999998</v>
      </c>
      <c r="AC124" s="159">
        <v>1330000</v>
      </c>
      <c r="AD124" s="159">
        <v>1330000</v>
      </c>
      <c r="AE124" s="159">
        <v>6883000</v>
      </c>
      <c r="AF124" s="159">
        <v>5838283.4900000002</v>
      </c>
      <c r="AG124" s="159">
        <v>660918.54</v>
      </c>
      <c r="AH124" s="159">
        <v>679884.21</v>
      </c>
      <c r="AI124" s="159">
        <v>0</v>
      </c>
      <c r="AJ124" s="159">
        <v>0</v>
      </c>
    </row>
    <row r="125" spans="1:36">
      <c r="A125" s="153">
        <v>2</v>
      </c>
      <c r="B125" s="154">
        <v>19</v>
      </c>
      <c r="C125" s="154">
        <v>6</v>
      </c>
      <c r="D125" s="155">
        <v>3</v>
      </c>
      <c r="E125" s="155" t="s">
        <v>556</v>
      </c>
      <c r="F125" s="156" t="s">
        <v>2924</v>
      </c>
      <c r="G125" s="156" t="s">
        <v>556</v>
      </c>
      <c r="H125" s="156" t="s">
        <v>2927</v>
      </c>
      <c r="I125" s="155">
        <v>219063</v>
      </c>
      <c r="J125" s="157" t="s">
        <v>2640</v>
      </c>
      <c r="K125" s="157"/>
      <c r="L125" s="155">
        <v>2022</v>
      </c>
      <c r="M125" s="158">
        <v>24455</v>
      </c>
      <c r="N125" s="159">
        <v>174007598.69999999</v>
      </c>
      <c r="O125" s="159">
        <v>157672172.75</v>
      </c>
      <c r="P125" s="159">
        <v>66394266.299999997</v>
      </c>
      <c r="Q125" s="159">
        <v>20814265</v>
      </c>
      <c r="R125" s="159">
        <v>45580001.299999997</v>
      </c>
      <c r="S125" s="159">
        <v>16335425.949999999</v>
      </c>
      <c r="T125" s="159">
        <v>6618929.6200000001</v>
      </c>
      <c r="U125" s="159">
        <v>189061418.31</v>
      </c>
      <c r="V125" s="159">
        <v>145135705.05000001</v>
      </c>
      <c r="W125" s="159">
        <v>48669672.969999999</v>
      </c>
      <c r="X125" s="159">
        <v>2227595.73</v>
      </c>
      <c r="Y125" s="159">
        <v>43925713.259999998</v>
      </c>
      <c r="Z125" s="159">
        <v>30736668.010000002</v>
      </c>
      <c r="AA125" s="159">
        <v>5305375.1399999997</v>
      </c>
      <c r="AB125" s="159">
        <v>25431292.870000001</v>
      </c>
      <c r="AC125" s="159">
        <v>8214640</v>
      </c>
      <c r="AD125" s="159">
        <v>7534640</v>
      </c>
      <c r="AE125" s="159">
        <v>41044404.329999998</v>
      </c>
      <c r="AF125" s="159">
        <v>12536467.699999999</v>
      </c>
      <c r="AG125" s="159">
        <v>1132790.94</v>
      </c>
      <c r="AH125" s="159">
        <v>1420971.17</v>
      </c>
      <c r="AI125" s="159">
        <v>0</v>
      </c>
      <c r="AJ125" s="159">
        <v>4845.32</v>
      </c>
    </row>
    <row r="126" spans="1:36">
      <c r="A126" s="153">
        <v>2</v>
      </c>
      <c r="B126" s="154">
        <v>19</v>
      </c>
      <c r="C126" s="154">
        <v>7</v>
      </c>
      <c r="D126" s="155">
        <v>2</v>
      </c>
      <c r="E126" s="155" t="s">
        <v>556</v>
      </c>
      <c r="F126" s="156" t="s">
        <v>2922</v>
      </c>
      <c r="G126" s="156" t="s">
        <v>556</v>
      </c>
      <c r="H126" s="156" t="s">
        <v>2928</v>
      </c>
      <c r="I126" s="155">
        <v>219072</v>
      </c>
      <c r="J126" s="157" t="s">
        <v>2246</v>
      </c>
      <c r="K126" s="157"/>
      <c r="L126" s="155">
        <v>2022</v>
      </c>
      <c r="M126" s="158">
        <v>17816</v>
      </c>
      <c r="N126" s="159">
        <v>115740815.93000001</v>
      </c>
      <c r="O126" s="159">
        <v>110464965.59</v>
      </c>
      <c r="P126" s="159">
        <v>54778031.520000003</v>
      </c>
      <c r="Q126" s="159">
        <v>20048040</v>
      </c>
      <c r="R126" s="159">
        <v>34729991.520000003</v>
      </c>
      <c r="S126" s="159">
        <v>5275850.34</v>
      </c>
      <c r="T126" s="159">
        <v>479515.32</v>
      </c>
      <c r="U126" s="159">
        <v>125040024.67</v>
      </c>
      <c r="V126" s="159">
        <v>105019743.79000001</v>
      </c>
      <c r="W126" s="159">
        <v>33155345.5</v>
      </c>
      <c r="X126" s="159">
        <v>2778113</v>
      </c>
      <c r="Y126" s="159">
        <v>20020280.879999999</v>
      </c>
      <c r="Z126" s="159">
        <v>29235219.16</v>
      </c>
      <c r="AA126" s="159">
        <v>8000000</v>
      </c>
      <c r="AB126" s="159">
        <v>21235219.16</v>
      </c>
      <c r="AC126" s="159">
        <v>4000000</v>
      </c>
      <c r="AD126" s="159">
        <v>4000000</v>
      </c>
      <c r="AE126" s="159">
        <v>53700000</v>
      </c>
      <c r="AF126" s="159">
        <v>5445221.7999999998</v>
      </c>
      <c r="AG126" s="159">
        <v>528595.02</v>
      </c>
      <c r="AH126" s="159">
        <v>518488.39</v>
      </c>
      <c r="AI126" s="159">
        <v>0</v>
      </c>
      <c r="AJ126" s="159">
        <v>0</v>
      </c>
    </row>
    <row r="127" spans="1:36">
      <c r="A127" s="153">
        <v>2</v>
      </c>
      <c r="B127" s="154">
        <v>19</v>
      </c>
      <c r="C127" s="154">
        <v>8</v>
      </c>
      <c r="D127" s="155">
        <v>3</v>
      </c>
      <c r="E127" s="155" t="s">
        <v>556</v>
      </c>
      <c r="F127" s="156" t="s">
        <v>2924</v>
      </c>
      <c r="G127" s="156" t="s">
        <v>556</v>
      </c>
      <c r="H127" s="156" t="s">
        <v>2929</v>
      </c>
      <c r="I127" s="155">
        <v>219083</v>
      </c>
      <c r="J127" s="157" t="s">
        <v>2639</v>
      </c>
      <c r="K127" s="157"/>
      <c r="L127" s="155">
        <v>2022</v>
      </c>
      <c r="M127" s="158">
        <v>12185</v>
      </c>
      <c r="N127" s="159">
        <v>82719844.709999993</v>
      </c>
      <c r="O127" s="159">
        <v>74852303.75</v>
      </c>
      <c r="P127" s="159">
        <v>33010677.59</v>
      </c>
      <c r="Q127" s="159">
        <v>10503005</v>
      </c>
      <c r="R127" s="159">
        <v>22507672.59</v>
      </c>
      <c r="S127" s="159">
        <v>7867540.96</v>
      </c>
      <c r="T127" s="159">
        <v>3121595.66</v>
      </c>
      <c r="U127" s="159">
        <v>83478825.950000003</v>
      </c>
      <c r="V127" s="159">
        <v>71628825.140000001</v>
      </c>
      <c r="W127" s="159">
        <v>23112546.899999999</v>
      </c>
      <c r="X127" s="159">
        <v>2283935.09</v>
      </c>
      <c r="Y127" s="159">
        <v>11850000.810000001</v>
      </c>
      <c r="Z127" s="159">
        <v>8782083.2200000007</v>
      </c>
      <c r="AA127" s="159">
        <v>0</v>
      </c>
      <c r="AB127" s="159">
        <v>8782083.2200000007</v>
      </c>
      <c r="AC127" s="159">
        <v>3701848</v>
      </c>
      <c r="AD127" s="159">
        <v>3701848</v>
      </c>
      <c r="AE127" s="159">
        <v>37080014.960000001</v>
      </c>
      <c r="AF127" s="159">
        <v>3223478.61</v>
      </c>
      <c r="AG127" s="159">
        <v>87428.4</v>
      </c>
      <c r="AH127" s="159">
        <v>267317.32</v>
      </c>
      <c r="AI127" s="159">
        <v>0</v>
      </c>
      <c r="AJ127" s="159">
        <v>0</v>
      </c>
    </row>
    <row r="128" spans="1:36">
      <c r="A128" s="153">
        <v>2</v>
      </c>
      <c r="B128" s="154">
        <v>20</v>
      </c>
      <c r="C128" s="154">
        <v>1</v>
      </c>
      <c r="D128" s="155">
        <v>3</v>
      </c>
      <c r="E128" s="155" t="s">
        <v>556</v>
      </c>
      <c r="F128" s="156" t="s">
        <v>2930</v>
      </c>
      <c r="G128" s="156" t="s">
        <v>556</v>
      </c>
      <c r="H128" s="156" t="s">
        <v>2931</v>
      </c>
      <c r="I128" s="155">
        <v>220013</v>
      </c>
      <c r="J128" s="157" t="s">
        <v>2638</v>
      </c>
      <c r="K128" s="157"/>
      <c r="L128" s="155">
        <v>2022</v>
      </c>
      <c r="M128" s="158">
        <v>20931</v>
      </c>
      <c r="N128" s="159">
        <v>128775415.16</v>
      </c>
      <c r="O128" s="159">
        <v>115539549.7</v>
      </c>
      <c r="P128" s="159">
        <v>53146475.450000003</v>
      </c>
      <c r="Q128" s="159">
        <v>16366300</v>
      </c>
      <c r="R128" s="159">
        <v>36780175.450000003</v>
      </c>
      <c r="S128" s="159">
        <v>13235865.460000001</v>
      </c>
      <c r="T128" s="159">
        <v>1615452.1599999999</v>
      </c>
      <c r="U128" s="159">
        <v>137256009.75999999</v>
      </c>
      <c r="V128" s="159">
        <v>111333564.81999999</v>
      </c>
      <c r="W128" s="159">
        <v>42991682.490000002</v>
      </c>
      <c r="X128" s="159">
        <v>2831272</v>
      </c>
      <c r="Y128" s="159">
        <v>25922444.940000001</v>
      </c>
      <c r="Z128" s="159">
        <v>23992489.859999999</v>
      </c>
      <c r="AA128" s="159">
        <v>2300000</v>
      </c>
      <c r="AB128" s="159">
        <v>21692489.859999999</v>
      </c>
      <c r="AC128" s="159">
        <v>2087997</v>
      </c>
      <c r="AD128" s="159">
        <v>1800000</v>
      </c>
      <c r="AE128" s="159">
        <v>47475474.960000001</v>
      </c>
      <c r="AF128" s="159">
        <v>4205984.88</v>
      </c>
      <c r="AG128" s="159">
        <v>1963607.61</v>
      </c>
      <c r="AH128" s="159">
        <v>1786523.59</v>
      </c>
      <c r="AI128" s="159">
        <v>46802.52</v>
      </c>
      <c r="AJ128" s="159">
        <v>0</v>
      </c>
    </row>
    <row r="129" spans="1:36">
      <c r="A129" s="153">
        <v>2</v>
      </c>
      <c r="B129" s="154">
        <v>20</v>
      </c>
      <c r="C129" s="154">
        <v>2</v>
      </c>
      <c r="D129" s="155">
        <v>3</v>
      </c>
      <c r="E129" s="155" t="s">
        <v>556</v>
      </c>
      <c r="F129" s="156" t="s">
        <v>2930</v>
      </c>
      <c r="G129" s="156" t="s">
        <v>556</v>
      </c>
      <c r="H129" s="156" t="s">
        <v>2932</v>
      </c>
      <c r="I129" s="155">
        <v>220023</v>
      </c>
      <c r="J129" s="157" t="s">
        <v>2637</v>
      </c>
      <c r="K129" s="157"/>
      <c r="L129" s="155">
        <v>2022</v>
      </c>
      <c r="M129" s="158">
        <v>9308</v>
      </c>
      <c r="N129" s="159">
        <v>68161026.319999993</v>
      </c>
      <c r="O129" s="159">
        <v>61474471.659999996</v>
      </c>
      <c r="P129" s="159">
        <v>36035610.370000005</v>
      </c>
      <c r="Q129" s="159">
        <v>11481060</v>
      </c>
      <c r="R129" s="159">
        <v>24554550.370000001</v>
      </c>
      <c r="S129" s="159">
        <v>6686554.6600000001</v>
      </c>
      <c r="T129" s="159">
        <v>2100235.14</v>
      </c>
      <c r="U129" s="159">
        <v>71085387.040000007</v>
      </c>
      <c r="V129" s="159">
        <v>60406468.280000001</v>
      </c>
      <c r="W129" s="159">
        <v>17825286.210000001</v>
      </c>
      <c r="X129" s="159">
        <v>1902405.79</v>
      </c>
      <c r="Y129" s="159">
        <v>10678918.76</v>
      </c>
      <c r="Z129" s="159">
        <v>8042037.0499999998</v>
      </c>
      <c r="AA129" s="159">
        <v>0</v>
      </c>
      <c r="AB129" s="159">
        <v>8042037.0499999998</v>
      </c>
      <c r="AC129" s="159">
        <v>0</v>
      </c>
      <c r="AD129" s="159">
        <v>0</v>
      </c>
      <c r="AE129" s="159">
        <v>35387143.520000003</v>
      </c>
      <c r="AF129" s="159">
        <v>1068003.3799999999</v>
      </c>
      <c r="AG129" s="159">
        <v>1678165.22</v>
      </c>
      <c r="AH129" s="159">
        <v>1758239.16</v>
      </c>
      <c r="AI129" s="159">
        <v>0</v>
      </c>
      <c r="AJ129" s="159">
        <v>0</v>
      </c>
    </row>
    <row r="130" spans="1:36">
      <c r="A130" s="153">
        <v>2</v>
      </c>
      <c r="B130" s="154">
        <v>20</v>
      </c>
      <c r="C130" s="154">
        <v>3</v>
      </c>
      <c r="D130" s="155">
        <v>3</v>
      </c>
      <c r="E130" s="155" t="s">
        <v>556</v>
      </c>
      <c r="F130" s="156" t="s">
        <v>2930</v>
      </c>
      <c r="G130" s="156" t="s">
        <v>556</v>
      </c>
      <c r="H130" s="156" t="s">
        <v>2933</v>
      </c>
      <c r="I130" s="155">
        <v>220033</v>
      </c>
      <c r="J130" s="157" t="s">
        <v>2636</v>
      </c>
      <c r="K130" s="157"/>
      <c r="L130" s="155">
        <v>2022</v>
      </c>
      <c r="M130" s="158">
        <v>25031</v>
      </c>
      <c r="N130" s="159">
        <v>155396466.88999999</v>
      </c>
      <c r="O130" s="159">
        <v>141522478.56999999</v>
      </c>
      <c r="P130" s="159">
        <v>67956340.229999989</v>
      </c>
      <c r="Q130" s="159">
        <v>23181695</v>
      </c>
      <c r="R130" s="159">
        <v>44774645.229999997</v>
      </c>
      <c r="S130" s="159">
        <v>13873988.32</v>
      </c>
      <c r="T130" s="159">
        <v>2628021.9700000002</v>
      </c>
      <c r="U130" s="159">
        <v>178836862.49000001</v>
      </c>
      <c r="V130" s="159">
        <v>145173521.81999999</v>
      </c>
      <c r="W130" s="159">
        <v>57429262.560000002</v>
      </c>
      <c r="X130" s="159">
        <v>4835420.5</v>
      </c>
      <c r="Y130" s="159">
        <v>33663340.670000002</v>
      </c>
      <c r="Z130" s="159">
        <v>29677020.640000001</v>
      </c>
      <c r="AA130" s="159">
        <v>14800000</v>
      </c>
      <c r="AB130" s="159">
        <v>14877020.640000001</v>
      </c>
      <c r="AC130" s="159">
        <v>4240520.5999999996</v>
      </c>
      <c r="AD130" s="159">
        <v>4240520.5999999996</v>
      </c>
      <c r="AE130" s="159">
        <v>86783336.010000005</v>
      </c>
      <c r="AF130" s="159">
        <v>-3651043.25</v>
      </c>
      <c r="AG130" s="159">
        <v>1738528.38</v>
      </c>
      <c r="AH130" s="159">
        <v>1697892</v>
      </c>
      <c r="AI130" s="159">
        <v>0</v>
      </c>
      <c r="AJ130" s="159">
        <v>0</v>
      </c>
    </row>
    <row r="131" spans="1:36">
      <c r="A131" s="153">
        <v>2</v>
      </c>
      <c r="B131" s="154">
        <v>20</v>
      </c>
      <c r="C131" s="154">
        <v>4</v>
      </c>
      <c r="D131" s="155">
        <v>2</v>
      </c>
      <c r="E131" s="155" t="s">
        <v>556</v>
      </c>
      <c r="F131" s="156" t="s">
        <v>2934</v>
      </c>
      <c r="G131" s="156" t="s">
        <v>556</v>
      </c>
      <c r="H131" s="156" t="s">
        <v>2935</v>
      </c>
      <c r="I131" s="155">
        <v>220042</v>
      </c>
      <c r="J131" s="157" t="s">
        <v>2635</v>
      </c>
      <c r="K131" s="157"/>
      <c r="L131" s="155">
        <v>2022</v>
      </c>
      <c r="M131" s="158">
        <v>11798</v>
      </c>
      <c r="N131" s="159">
        <v>77525984.349999994</v>
      </c>
      <c r="O131" s="159">
        <v>73729378.359999999</v>
      </c>
      <c r="P131" s="159">
        <v>31781716.190000001</v>
      </c>
      <c r="Q131" s="159">
        <v>11116995</v>
      </c>
      <c r="R131" s="159">
        <v>20664721.190000001</v>
      </c>
      <c r="S131" s="159">
        <v>3796605.99</v>
      </c>
      <c r="T131" s="159">
        <v>1230962</v>
      </c>
      <c r="U131" s="159">
        <v>81870790.290000007</v>
      </c>
      <c r="V131" s="159">
        <v>67388304.530000001</v>
      </c>
      <c r="W131" s="159">
        <v>22035295.789999999</v>
      </c>
      <c r="X131" s="159">
        <v>1845761.4</v>
      </c>
      <c r="Y131" s="159">
        <v>14482485.76</v>
      </c>
      <c r="Z131" s="159">
        <v>22033973.219999999</v>
      </c>
      <c r="AA131" s="159">
        <v>4900000</v>
      </c>
      <c r="AB131" s="159">
        <v>17133973.219999999</v>
      </c>
      <c r="AC131" s="159">
        <v>2864333.94</v>
      </c>
      <c r="AD131" s="159">
        <v>2864333.94</v>
      </c>
      <c r="AE131" s="159">
        <v>34915274</v>
      </c>
      <c r="AF131" s="159">
        <v>6341073.8300000001</v>
      </c>
      <c r="AG131" s="159">
        <v>960755.84</v>
      </c>
      <c r="AH131" s="159">
        <v>1363742.28</v>
      </c>
      <c r="AI131" s="159">
        <v>0</v>
      </c>
      <c r="AJ131" s="159">
        <v>0</v>
      </c>
    </row>
    <row r="132" spans="1:36">
      <c r="A132" s="153">
        <v>2</v>
      </c>
      <c r="B132" s="154">
        <v>20</v>
      </c>
      <c r="C132" s="154">
        <v>5</v>
      </c>
      <c r="D132" s="155">
        <v>2</v>
      </c>
      <c r="E132" s="155" t="s">
        <v>556</v>
      </c>
      <c r="F132" s="156" t="s">
        <v>2934</v>
      </c>
      <c r="G132" s="156" t="s">
        <v>556</v>
      </c>
      <c r="H132" s="156" t="s">
        <v>2936</v>
      </c>
      <c r="I132" s="155">
        <v>220052</v>
      </c>
      <c r="J132" s="157" t="s">
        <v>2634</v>
      </c>
      <c r="K132" s="157"/>
      <c r="L132" s="155">
        <v>2022</v>
      </c>
      <c r="M132" s="158">
        <v>5853</v>
      </c>
      <c r="N132" s="159">
        <v>44759892.770000003</v>
      </c>
      <c r="O132" s="159">
        <v>42565906.030000001</v>
      </c>
      <c r="P132" s="159">
        <v>20238767.670000002</v>
      </c>
      <c r="Q132" s="159">
        <v>6605039</v>
      </c>
      <c r="R132" s="159">
        <v>13633728.67</v>
      </c>
      <c r="S132" s="159">
        <v>2193986.7400000002</v>
      </c>
      <c r="T132" s="159">
        <v>7905</v>
      </c>
      <c r="U132" s="159">
        <v>40378863.189999998</v>
      </c>
      <c r="V132" s="159">
        <v>34474842.560000002</v>
      </c>
      <c r="W132" s="159">
        <v>10517268.49</v>
      </c>
      <c r="X132" s="159">
        <v>79131.360000000001</v>
      </c>
      <c r="Y132" s="159">
        <v>5904020.6299999999</v>
      </c>
      <c r="Z132" s="159">
        <v>23617372.379999999</v>
      </c>
      <c r="AA132" s="159">
        <v>0</v>
      </c>
      <c r="AB132" s="159">
        <v>23617372.379999999</v>
      </c>
      <c r="AC132" s="159">
        <v>850300</v>
      </c>
      <c r="AD132" s="159">
        <v>850300</v>
      </c>
      <c r="AE132" s="159">
        <v>776800</v>
      </c>
      <c r="AF132" s="159">
        <v>8091063.4699999997</v>
      </c>
      <c r="AG132" s="159">
        <v>936688</v>
      </c>
      <c r="AH132" s="159">
        <v>879016.99</v>
      </c>
      <c r="AI132" s="159">
        <v>0</v>
      </c>
      <c r="AJ132" s="159">
        <v>0</v>
      </c>
    </row>
    <row r="133" spans="1:36">
      <c r="A133" s="153">
        <v>2</v>
      </c>
      <c r="B133" s="154">
        <v>20</v>
      </c>
      <c r="C133" s="154">
        <v>6</v>
      </c>
      <c r="D133" s="155">
        <v>3</v>
      </c>
      <c r="E133" s="155" t="s">
        <v>556</v>
      </c>
      <c r="F133" s="156" t="s">
        <v>2930</v>
      </c>
      <c r="G133" s="156" t="s">
        <v>556</v>
      </c>
      <c r="H133" s="156" t="s">
        <v>2937</v>
      </c>
      <c r="I133" s="155">
        <v>220063</v>
      </c>
      <c r="J133" s="157" t="s">
        <v>2633</v>
      </c>
      <c r="K133" s="157"/>
      <c r="L133" s="155">
        <v>2022</v>
      </c>
      <c r="M133" s="158">
        <v>14217</v>
      </c>
      <c r="N133" s="159">
        <v>116306157.78</v>
      </c>
      <c r="O133" s="159">
        <v>89736445.659999996</v>
      </c>
      <c r="P133" s="159">
        <v>52624282.68</v>
      </c>
      <c r="Q133" s="159">
        <v>18562506</v>
      </c>
      <c r="R133" s="159">
        <v>34061776.68</v>
      </c>
      <c r="S133" s="159">
        <v>26569712.120000001</v>
      </c>
      <c r="T133" s="159">
        <v>6000767.0899999999</v>
      </c>
      <c r="U133" s="159">
        <v>129244403.23</v>
      </c>
      <c r="V133" s="159">
        <v>88345189.060000002</v>
      </c>
      <c r="W133" s="159">
        <v>27386670.010000002</v>
      </c>
      <c r="X133" s="159">
        <v>2375137.4</v>
      </c>
      <c r="Y133" s="159">
        <v>40899214.170000002</v>
      </c>
      <c r="Z133" s="159">
        <v>21754500.739999998</v>
      </c>
      <c r="AA133" s="159">
        <v>15000000</v>
      </c>
      <c r="AB133" s="159">
        <v>6754500.7399999984</v>
      </c>
      <c r="AC133" s="159">
        <v>2666432</v>
      </c>
      <c r="AD133" s="159">
        <v>2666432</v>
      </c>
      <c r="AE133" s="159">
        <v>45658068</v>
      </c>
      <c r="AF133" s="159">
        <v>1391256.6</v>
      </c>
      <c r="AG133" s="159">
        <v>3373131.39</v>
      </c>
      <c r="AH133" s="159">
        <v>3410546.33</v>
      </c>
      <c r="AI133" s="159">
        <v>0</v>
      </c>
      <c r="AJ133" s="159">
        <v>0</v>
      </c>
    </row>
    <row r="134" spans="1:36">
      <c r="A134" s="153">
        <v>2</v>
      </c>
      <c r="B134" s="154">
        <v>21</v>
      </c>
      <c r="C134" s="154">
        <v>1</v>
      </c>
      <c r="D134" s="155">
        <v>1</v>
      </c>
      <c r="E134" s="155" t="s">
        <v>556</v>
      </c>
      <c r="F134" s="156" t="s">
        <v>2938</v>
      </c>
      <c r="G134" s="156" t="s">
        <v>556</v>
      </c>
      <c r="H134" s="156" t="s">
        <v>2939</v>
      </c>
      <c r="I134" s="155">
        <v>221011</v>
      </c>
      <c r="J134" s="157" t="s">
        <v>2632</v>
      </c>
      <c r="K134" s="157"/>
      <c r="L134" s="155">
        <v>2022</v>
      </c>
      <c r="M134" s="158">
        <v>14455</v>
      </c>
      <c r="N134" s="159">
        <v>87553888.530000001</v>
      </c>
      <c r="O134" s="159">
        <v>79646285.140000001</v>
      </c>
      <c r="P134" s="159">
        <v>47809554.120000005</v>
      </c>
      <c r="Q134" s="159">
        <v>19971529</v>
      </c>
      <c r="R134" s="159">
        <v>27838025.120000001</v>
      </c>
      <c r="S134" s="159">
        <v>7907603.3899999997</v>
      </c>
      <c r="T134" s="159">
        <v>1986770.48</v>
      </c>
      <c r="U134" s="159">
        <v>86703191.469999999</v>
      </c>
      <c r="V134" s="159">
        <v>78401710.799999997</v>
      </c>
      <c r="W134" s="159">
        <v>20695878.77</v>
      </c>
      <c r="X134" s="159">
        <v>199204.63</v>
      </c>
      <c r="Y134" s="159">
        <v>8301480.6699999999</v>
      </c>
      <c r="Z134" s="159">
        <v>14193228.640000001</v>
      </c>
      <c r="AA134" s="159">
        <v>0</v>
      </c>
      <c r="AB134" s="159">
        <v>14193228.640000001</v>
      </c>
      <c r="AC134" s="159">
        <v>2000000</v>
      </c>
      <c r="AD134" s="159">
        <v>2000000</v>
      </c>
      <c r="AE134" s="159">
        <v>4000000</v>
      </c>
      <c r="AF134" s="159">
        <v>1244574.3400000001</v>
      </c>
      <c r="AG134" s="159">
        <v>543596.13</v>
      </c>
      <c r="AH134" s="159">
        <v>393317.73</v>
      </c>
      <c r="AI134" s="159">
        <v>0</v>
      </c>
      <c r="AJ134" s="159">
        <v>0</v>
      </c>
    </row>
    <row r="135" spans="1:36">
      <c r="A135" s="153">
        <v>2</v>
      </c>
      <c r="B135" s="154">
        <v>21</v>
      </c>
      <c r="C135" s="154">
        <v>2</v>
      </c>
      <c r="D135" s="155">
        <v>1</v>
      </c>
      <c r="E135" s="155" t="s">
        <v>556</v>
      </c>
      <c r="F135" s="156" t="s">
        <v>2938</v>
      </c>
      <c r="G135" s="156" t="s">
        <v>556</v>
      </c>
      <c r="H135" s="156" t="s">
        <v>2940</v>
      </c>
      <c r="I135" s="155">
        <v>221021</v>
      </c>
      <c r="J135" s="157" t="s">
        <v>2631</v>
      </c>
      <c r="K135" s="157"/>
      <c r="L135" s="155">
        <v>2022</v>
      </c>
      <c r="M135" s="158">
        <v>4723</v>
      </c>
      <c r="N135" s="159">
        <v>30460222.140000001</v>
      </c>
      <c r="O135" s="159">
        <v>29294850.23</v>
      </c>
      <c r="P135" s="159">
        <v>15085698.9</v>
      </c>
      <c r="Q135" s="159">
        <v>6013100</v>
      </c>
      <c r="R135" s="159">
        <v>9072598.9000000004</v>
      </c>
      <c r="S135" s="159">
        <v>1165371.9099999999</v>
      </c>
      <c r="T135" s="159">
        <v>832525.74</v>
      </c>
      <c r="U135" s="159">
        <v>32080363.379999999</v>
      </c>
      <c r="V135" s="159">
        <v>26325597.84</v>
      </c>
      <c r="W135" s="159">
        <v>8318501.6200000001</v>
      </c>
      <c r="X135" s="159">
        <v>507894.88</v>
      </c>
      <c r="Y135" s="159">
        <v>5754765.54</v>
      </c>
      <c r="Z135" s="159">
        <v>3496826.16</v>
      </c>
      <c r="AA135" s="159">
        <v>128263.75</v>
      </c>
      <c r="AB135" s="159">
        <v>3368562.41</v>
      </c>
      <c r="AC135" s="159">
        <v>1678084</v>
      </c>
      <c r="AD135" s="159">
        <v>1678084</v>
      </c>
      <c r="AE135" s="159">
        <v>7627135.7000000002</v>
      </c>
      <c r="AF135" s="159">
        <v>2969252.39</v>
      </c>
      <c r="AG135" s="159">
        <v>93916</v>
      </c>
      <c r="AH135" s="159">
        <v>155270.88</v>
      </c>
      <c r="AI135" s="159">
        <v>0</v>
      </c>
      <c r="AJ135" s="159">
        <v>44355.199999999997</v>
      </c>
    </row>
    <row r="136" spans="1:36">
      <c r="A136" s="153">
        <v>2</v>
      </c>
      <c r="B136" s="154">
        <v>21</v>
      </c>
      <c r="C136" s="154">
        <v>3</v>
      </c>
      <c r="D136" s="155">
        <v>1</v>
      </c>
      <c r="E136" s="155" t="s">
        <v>556</v>
      </c>
      <c r="F136" s="156" t="s">
        <v>2938</v>
      </c>
      <c r="G136" s="156" t="s">
        <v>556</v>
      </c>
      <c r="H136" s="156" t="s">
        <v>2941</v>
      </c>
      <c r="I136" s="155">
        <v>221031</v>
      </c>
      <c r="J136" s="157" t="s">
        <v>2630</v>
      </c>
      <c r="K136" s="157"/>
      <c r="L136" s="155">
        <v>2022</v>
      </c>
      <c r="M136" s="158">
        <v>5266</v>
      </c>
      <c r="N136" s="159">
        <v>47062591.890000001</v>
      </c>
      <c r="O136" s="159">
        <v>38563691.689999998</v>
      </c>
      <c r="P136" s="159">
        <v>13797077.77</v>
      </c>
      <c r="Q136" s="159">
        <v>3137660</v>
      </c>
      <c r="R136" s="159">
        <v>10659417.77</v>
      </c>
      <c r="S136" s="159">
        <v>8498900.1999999993</v>
      </c>
      <c r="T136" s="159">
        <v>7406093.6100000003</v>
      </c>
      <c r="U136" s="159">
        <v>56653420.289999999</v>
      </c>
      <c r="V136" s="159">
        <v>38470885.469999999</v>
      </c>
      <c r="W136" s="159">
        <v>13540322.970000001</v>
      </c>
      <c r="X136" s="159">
        <v>885277.05</v>
      </c>
      <c r="Y136" s="159">
        <v>18182534.82</v>
      </c>
      <c r="Z136" s="159">
        <v>17748975.390000001</v>
      </c>
      <c r="AA136" s="159">
        <v>2383954.4</v>
      </c>
      <c r="AB136" s="159">
        <v>15365020.99</v>
      </c>
      <c r="AC136" s="159">
        <v>921520</v>
      </c>
      <c r="AD136" s="159">
        <v>921520</v>
      </c>
      <c r="AE136" s="159">
        <v>18319374.399999999</v>
      </c>
      <c r="AF136" s="159">
        <v>92806.22</v>
      </c>
      <c r="AG136" s="159">
        <v>124655.11</v>
      </c>
      <c r="AH136" s="159">
        <v>290259.51</v>
      </c>
      <c r="AI136" s="159">
        <v>0</v>
      </c>
      <c r="AJ136" s="159">
        <v>0</v>
      </c>
    </row>
    <row r="137" spans="1:36">
      <c r="A137" s="153">
        <v>2</v>
      </c>
      <c r="B137" s="154">
        <v>21</v>
      </c>
      <c r="C137" s="154">
        <v>4</v>
      </c>
      <c r="D137" s="155">
        <v>2</v>
      </c>
      <c r="E137" s="155" t="s">
        <v>556</v>
      </c>
      <c r="F137" s="156" t="s">
        <v>2942</v>
      </c>
      <c r="G137" s="156" t="s">
        <v>556</v>
      </c>
      <c r="H137" s="156" t="s">
        <v>2943</v>
      </c>
      <c r="I137" s="155">
        <v>221042</v>
      </c>
      <c r="J137" s="157" t="s">
        <v>2629</v>
      </c>
      <c r="K137" s="157"/>
      <c r="L137" s="155">
        <v>2022</v>
      </c>
      <c r="M137" s="158">
        <v>4791</v>
      </c>
      <c r="N137" s="159">
        <v>31977254.32</v>
      </c>
      <c r="O137" s="159">
        <v>30711496.469999999</v>
      </c>
      <c r="P137" s="159">
        <v>15432939.619999999</v>
      </c>
      <c r="Q137" s="159">
        <v>6038529</v>
      </c>
      <c r="R137" s="159">
        <v>9394410.6199999992</v>
      </c>
      <c r="S137" s="159">
        <v>1265757.8500000001</v>
      </c>
      <c r="T137" s="159">
        <v>376339.69</v>
      </c>
      <c r="U137" s="159">
        <v>30203857.780000001</v>
      </c>
      <c r="V137" s="159">
        <v>26340965.149999999</v>
      </c>
      <c r="W137" s="159">
        <v>9364662.4900000002</v>
      </c>
      <c r="X137" s="159">
        <v>107193.86</v>
      </c>
      <c r="Y137" s="159">
        <v>3862892.63</v>
      </c>
      <c r="Z137" s="159">
        <v>14880578.41</v>
      </c>
      <c r="AA137" s="159">
        <v>0</v>
      </c>
      <c r="AB137" s="159">
        <v>14880578.41</v>
      </c>
      <c r="AC137" s="159">
        <v>1600000</v>
      </c>
      <c r="AD137" s="159">
        <v>1600000</v>
      </c>
      <c r="AE137" s="159">
        <v>750000</v>
      </c>
      <c r="AF137" s="159">
        <v>4370531.32</v>
      </c>
      <c r="AG137" s="159">
        <v>163697.56</v>
      </c>
      <c r="AH137" s="159">
        <v>159069.75</v>
      </c>
      <c r="AI137" s="159">
        <v>0</v>
      </c>
      <c r="AJ137" s="159">
        <v>0</v>
      </c>
    </row>
    <row r="138" spans="1:36">
      <c r="A138" s="153">
        <v>2</v>
      </c>
      <c r="B138" s="154">
        <v>21</v>
      </c>
      <c r="C138" s="154">
        <v>5</v>
      </c>
      <c r="D138" s="155">
        <v>3</v>
      </c>
      <c r="E138" s="155" t="s">
        <v>556</v>
      </c>
      <c r="F138" s="156" t="s">
        <v>2944</v>
      </c>
      <c r="G138" s="156" t="s">
        <v>556</v>
      </c>
      <c r="H138" s="156" t="s">
        <v>2945</v>
      </c>
      <c r="I138" s="155">
        <v>221053</v>
      </c>
      <c r="J138" s="157" t="s">
        <v>2628</v>
      </c>
      <c r="K138" s="157"/>
      <c r="L138" s="155">
        <v>2022</v>
      </c>
      <c r="M138" s="158">
        <v>8169</v>
      </c>
      <c r="N138" s="159">
        <v>48266246.159999996</v>
      </c>
      <c r="O138" s="159">
        <v>45564897.840000004</v>
      </c>
      <c r="P138" s="159">
        <v>26854034.369999997</v>
      </c>
      <c r="Q138" s="159">
        <v>10675374</v>
      </c>
      <c r="R138" s="159">
        <v>16178660.369999999</v>
      </c>
      <c r="S138" s="159">
        <v>2701348.32</v>
      </c>
      <c r="T138" s="159">
        <v>218760.01</v>
      </c>
      <c r="U138" s="159">
        <v>50928225.68</v>
      </c>
      <c r="V138" s="159">
        <v>45066563.560000002</v>
      </c>
      <c r="W138" s="159">
        <v>13425514.720000001</v>
      </c>
      <c r="X138" s="159">
        <v>952913.02</v>
      </c>
      <c r="Y138" s="159">
        <v>5861662.1200000001</v>
      </c>
      <c r="Z138" s="159">
        <v>8944558.2200000007</v>
      </c>
      <c r="AA138" s="159">
        <v>2800000</v>
      </c>
      <c r="AB138" s="159">
        <v>6144558.2200000007</v>
      </c>
      <c r="AC138" s="159">
        <v>1381495</v>
      </c>
      <c r="AD138" s="159">
        <v>1381495</v>
      </c>
      <c r="AE138" s="159">
        <v>16215855</v>
      </c>
      <c r="AF138" s="159">
        <v>498334.28</v>
      </c>
      <c r="AG138" s="159">
        <v>1312569.69</v>
      </c>
      <c r="AH138" s="159">
        <v>794956.54</v>
      </c>
      <c r="AI138" s="159">
        <v>0</v>
      </c>
      <c r="AJ138" s="159">
        <v>0</v>
      </c>
    </row>
    <row r="139" spans="1:36">
      <c r="A139" s="153">
        <v>2</v>
      </c>
      <c r="B139" s="154">
        <v>21</v>
      </c>
      <c r="C139" s="154">
        <v>6</v>
      </c>
      <c r="D139" s="155">
        <v>3</v>
      </c>
      <c r="E139" s="155" t="s">
        <v>556</v>
      </c>
      <c r="F139" s="156" t="s">
        <v>2944</v>
      </c>
      <c r="G139" s="156" t="s">
        <v>556</v>
      </c>
      <c r="H139" s="156" t="s">
        <v>2946</v>
      </c>
      <c r="I139" s="155">
        <v>221063</v>
      </c>
      <c r="J139" s="157" t="s">
        <v>2627</v>
      </c>
      <c r="K139" s="157"/>
      <c r="L139" s="155">
        <v>2022</v>
      </c>
      <c r="M139" s="158">
        <v>6321</v>
      </c>
      <c r="N139" s="159">
        <v>55329390.82</v>
      </c>
      <c r="O139" s="159">
        <v>43964089.780000001</v>
      </c>
      <c r="P139" s="159">
        <v>23710797.780000001</v>
      </c>
      <c r="Q139" s="159">
        <v>7941602</v>
      </c>
      <c r="R139" s="159">
        <v>15769195.779999999</v>
      </c>
      <c r="S139" s="159">
        <v>11365301.039999999</v>
      </c>
      <c r="T139" s="159">
        <v>2465905.0099999998</v>
      </c>
      <c r="U139" s="159">
        <v>56098166.740000002</v>
      </c>
      <c r="V139" s="159">
        <v>40426681.82</v>
      </c>
      <c r="W139" s="159">
        <v>13072182.220000001</v>
      </c>
      <c r="X139" s="159">
        <v>411293.8</v>
      </c>
      <c r="Y139" s="159">
        <v>15671484.92</v>
      </c>
      <c r="Z139" s="159">
        <v>9015601.5600000005</v>
      </c>
      <c r="AA139" s="159">
        <v>3475100</v>
      </c>
      <c r="AB139" s="159">
        <v>5540501.5600000005</v>
      </c>
      <c r="AC139" s="159">
        <v>2165634.13</v>
      </c>
      <c r="AD139" s="159">
        <v>2165634.13</v>
      </c>
      <c r="AE139" s="159">
        <v>8980767.9600000009</v>
      </c>
      <c r="AF139" s="159">
        <v>3537407.96</v>
      </c>
      <c r="AG139" s="159">
        <v>360877.02</v>
      </c>
      <c r="AH139" s="159">
        <v>283382.02</v>
      </c>
      <c r="AI139" s="159">
        <v>0</v>
      </c>
      <c r="AJ139" s="159">
        <v>0</v>
      </c>
    </row>
    <row r="140" spans="1:36">
      <c r="A140" s="153">
        <v>2</v>
      </c>
      <c r="B140" s="154">
        <v>21</v>
      </c>
      <c r="C140" s="154">
        <v>7</v>
      </c>
      <c r="D140" s="155">
        <v>2</v>
      </c>
      <c r="E140" s="155" t="s">
        <v>556</v>
      </c>
      <c r="F140" s="156" t="s">
        <v>2942</v>
      </c>
      <c r="G140" s="156" t="s">
        <v>556</v>
      </c>
      <c r="H140" s="156" t="s">
        <v>2947</v>
      </c>
      <c r="I140" s="155">
        <v>221072</v>
      </c>
      <c r="J140" s="157" t="s">
        <v>2626</v>
      </c>
      <c r="K140" s="157"/>
      <c r="L140" s="155">
        <v>2022</v>
      </c>
      <c r="M140" s="158">
        <v>4277</v>
      </c>
      <c r="N140" s="159">
        <v>40147972.469999999</v>
      </c>
      <c r="O140" s="159">
        <v>26481868.84</v>
      </c>
      <c r="P140" s="159">
        <v>14243502.16</v>
      </c>
      <c r="Q140" s="159">
        <v>5583089</v>
      </c>
      <c r="R140" s="159">
        <v>8660413.1600000001</v>
      </c>
      <c r="S140" s="159">
        <v>13666103.630000001</v>
      </c>
      <c r="T140" s="159">
        <v>456476.7</v>
      </c>
      <c r="U140" s="159">
        <v>36197865.43</v>
      </c>
      <c r="V140" s="159">
        <v>21964774.760000002</v>
      </c>
      <c r="W140" s="159">
        <v>6890947.5300000003</v>
      </c>
      <c r="X140" s="159">
        <v>0</v>
      </c>
      <c r="Y140" s="159">
        <v>14233090.67</v>
      </c>
      <c r="Z140" s="159">
        <v>12045223.210000001</v>
      </c>
      <c r="AA140" s="159">
        <v>0</v>
      </c>
      <c r="AB140" s="159">
        <v>12045223.210000001</v>
      </c>
      <c r="AC140" s="159">
        <v>0</v>
      </c>
      <c r="AD140" s="159">
        <v>0</v>
      </c>
      <c r="AE140" s="159">
        <v>0</v>
      </c>
      <c r="AF140" s="159">
        <v>4517094.08</v>
      </c>
      <c r="AG140" s="159">
        <v>17871.75</v>
      </c>
      <c r="AH140" s="159">
        <v>18180.89</v>
      </c>
      <c r="AI140" s="159">
        <v>0</v>
      </c>
      <c r="AJ140" s="159">
        <v>0</v>
      </c>
    </row>
    <row r="141" spans="1:36">
      <c r="A141" s="153">
        <v>2</v>
      </c>
      <c r="B141" s="154">
        <v>21</v>
      </c>
      <c r="C141" s="154">
        <v>8</v>
      </c>
      <c r="D141" s="155">
        <v>2</v>
      </c>
      <c r="E141" s="155" t="s">
        <v>556</v>
      </c>
      <c r="F141" s="156" t="s">
        <v>2942</v>
      </c>
      <c r="G141" s="156" t="s">
        <v>556</v>
      </c>
      <c r="H141" s="156" t="s">
        <v>2948</v>
      </c>
      <c r="I141" s="155">
        <v>221082</v>
      </c>
      <c r="J141" s="157" t="s">
        <v>2625</v>
      </c>
      <c r="K141" s="157"/>
      <c r="L141" s="155">
        <v>2022</v>
      </c>
      <c r="M141" s="158">
        <v>5332</v>
      </c>
      <c r="N141" s="159">
        <v>42689111.299999997</v>
      </c>
      <c r="O141" s="159">
        <v>39692818.259999998</v>
      </c>
      <c r="P141" s="159">
        <v>22861267.359999999</v>
      </c>
      <c r="Q141" s="159">
        <v>5887695</v>
      </c>
      <c r="R141" s="159">
        <v>16973572.359999999</v>
      </c>
      <c r="S141" s="159">
        <v>2996293.04</v>
      </c>
      <c r="T141" s="159">
        <v>325998.71000000002</v>
      </c>
      <c r="U141" s="159">
        <v>43807780.280000001</v>
      </c>
      <c r="V141" s="159">
        <v>37272221.119999997</v>
      </c>
      <c r="W141" s="159">
        <v>10686994.43</v>
      </c>
      <c r="X141" s="159">
        <v>558304.26</v>
      </c>
      <c r="Y141" s="159">
        <v>6535559.1600000001</v>
      </c>
      <c r="Z141" s="159">
        <v>7640805.5800000001</v>
      </c>
      <c r="AA141" s="159">
        <v>0</v>
      </c>
      <c r="AB141" s="159">
        <v>7640805.5800000001</v>
      </c>
      <c r="AC141" s="159">
        <v>2506000</v>
      </c>
      <c r="AD141" s="159">
        <v>2506000</v>
      </c>
      <c r="AE141" s="159">
        <v>9154682.3000000007</v>
      </c>
      <c r="AF141" s="159">
        <v>2420597.14</v>
      </c>
      <c r="AG141" s="159">
        <v>514290.05</v>
      </c>
      <c r="AH141" s="159">
        <v>524606.54</v>
      </c>
      <c r="AI141" s="159">
        <v>171819.31</v>
      </c>
      <c r="AJ141" s="159">
        <v>316.44</v>
      </c>
    </row>
    <row r="142" spans="1:36">
      <c r="A142" s="153">
        <v>2</v>
      </c>
      <c r="B142" s="154">
        <v>22</v>
      </c>
      <c r="C142" s="154">
        <v>1</v>
      </c>
      <c r="D142" s="155">
        <v>3</v>
      </c>
      <c r="E142" s="155" t="s">
        <v>556</v>
      </c>
      <c r="F142" s="156" t="s">
        <v>2949</v>
      </c>
      <c r="G142" s="156" t="s">
        <v>556</v>
      </c>
      <c r="H142" s="156" t="s">
        <v>2950</v>
      </c>
      <c r="I142" s="155">
        <v>222013</v>
      </c>
      <c r="J142" s="157" t="s">
        <v>2624</v>
      </c>
      <c r="K142" s="157"/>
      <c r="L142" s="155">
        <v>2022</v>
      </c>
      <c r="M142" s="158">
        <v>16233</v>
      </c>
      <c r="N142" s="159">
        <v>105067748.05</v>
      </c>
      <c r="O142" s="159">
        <v>100553444.28</v>
      </c>
      <c r="P142" s="159">
        <v>35735035.969999999</v>
      </c>
      <c r="Q142" s="159">
        <v>12605364</v>
      </c>
      <c r="R142" s="159">
        <v>23129671.969999999</v>
      </c>
      <c r="S142" s="159">
        <v>4514303.7699999996</v>
      </c>
      <c r="T142" s="159">
        <v>1758188.04</v>
      </c>
      <c r="U142" s="159">
        <v>108735092.98</v>
      </c>
      <c r="V142" s="159">
        <v>93671435.140000001</v>
      </c>
      <c r="W142" s="159">
        <v>37680347.020000003</v>
      </c>
      <c r="X142" s="159">
        <v>1432711.58</v>
      </c>
      <c r="Y142" s="159">
        <v>15063657.84</v>
      </c>
      <c r="Z142" s="159">
        <v>11825646.99</v>
      </c>
      <c r="AA142" s="159">
        <v>3100000</v>
      </c>
      <c r="AB142" s="159">
        <v>8725646.9900000002</v>
      </c>
      <c r="AC142" s="159">
        <v>3100000</v>
      </c>
      <c r="AD142" s="159">
        <v>2500000</v>
      </c>
      <c r="AE142" s="159">
        <v>27559400</v>
      </c>
      <c r="AF142" s="159">
        <v>6882009.1399999997</v>
      </c>
      <c r="AG142" s="159">
        <v>1308398.96</v>
      </c>
      <c r="AH142" s="159">
        <v>1417548.18</v>
      </c>
      <c r="AI142" s="159">
        <v>0</v>
      </c>
      <c r="AJ142" s="159">
        <v>0</v>
      </c>
    </row>
    <row r="143" spans="1:36">
      <c r="A143" s="153">
        <v>2</v>
      </c>
      <c r="B143" s="154">
        <v>22</v>
      </c>
      <c r="C143" s="154">
        <v>2</v>
      </c>
      <c r="D143" s="155">
        <v>2</v>
      </c>
      <c r="E143" s="155" t="s">
        <v>556</v>
      </c>
      <c r="F143" s="156" t="s">
        <v>2951</v>
      </c>
      <c r="G143" s="156" t="s">
        <v>556</v>
      </c>
      <c r="H143" s="156" t="s">
        <v>2952</v>
      </c>
      <c r="I143" s="155">
        <v>222022</v>
      </c>
      <c r="J143" s="157" t="s">
        <v>2623</v>
      </c>
      <c r="K143" s="157"/>
      <c r="L143" s="155">
        <v>2022</v>
      </c>
      <c r="M143" s="158">
        <v>7967</v>
      </c>
      <c r="N143" s="159">
        <v>57283820.939999998</v>
      </c>
      <c r="O143" s="159">
        <v>53311469.979999997</v>
      </c>
      <c r="P143" s="159">
        <v>35948444.670000002</v>
      </c>
      <c r="Q143" s="159">
        <v>13906150</v>
      </c>
      <c r="R143" s="159">
        <v>22042294.670000002</v>
      </c>
      <c r="S143" s="159">
        <v>3972350.96</v>
      </c>
      <c r="T143" s="159">
        <v>383934.37</v>
      </c>
      <c r="U143" s="159">
        <v>63045455.219999999</v>
      </c>
      <c r="V143" s="159">
        <v>51545622.530000001</v>
      </c>
      <c r="W143" s="159">
        <v>16735748.6</v>
      </c>
      <c r="X143" s="159">
        <v>1107719.21</v>
      </c>
      <c r="Y143" s="159">
        <v>11499832.689999999</v>
      </c>
      <c r="Z143" s="159">
        <v>12734256.65</v>
      </c>
      <c r="AA143" s="159">
        <v>0</v>
      </c>
      <c r="AB143" s="159">
        <v>12734256.65</v>
      </c>
      <c r="AC143" s="159">
        <v>1037000</v>
      </c>
      <c r="AD143" s="159">
        <v>1037000</v>
      </c>
      <c r="AE143" s="159">
        <v>18230000</v>
      </c>
      <c r="AF143" s="159">
        <v>1765847.45</v>
      </c>
      <c r="AG143" s="159">
        <v>1741548.75</v>
      </c>
      <c r="AH143" s="159">
        <v>1884154.58</v>
      </c>
      <c r="AI143" s="159">
        <v>0</v>
      </c>
      <c r="AJ143" s="159">
        <v>0</v>
      </c>
    </row>
    <row r="144" spans="1:36">
      <c r="A144" s="153">
        <v>2</v>
      </c>
      <c r="B144" s="154">
        <v>22</v>
      </c>
      <c r="C144" s="154">
        <v>3</v>
      </c>
      <c r="D144" s="155">
        <v>3</v>
      </c>
      <c r="E144" s="155" t="s">
        <v>556</v>
      </c>
      <c r="F144" s="156" t="s">
        <v>2949</v>
      </c>
      <c r="G144" s="156" t="s">
        <v>556</v>
      </c>
      <c r="H144" s="156" t="s">
        <v>2953</v>
      </c>
      <c r="I144" s="155">
        <v>222033</v>
      </c>
      <c r="J144" s="157" t="s">
        <v>2622</v>
      </c>
      <c r="K144" s="157"/>
      <c r="L144" s="155">
        <v>2022</v>
      </c>
      <c r="M144" s="158">
        <v>21667</v>
      </c>
      <c r="N144" s="159">
        <v>140704050.03</v>
      </c>
      <c r="O144" s="159">
        <v>126537094.84999999</v>
      </c>
      <c r="P144" s="159">
        <v>68672007.900000006</v>
      </c>
      <c r="Q144" s="159">
        <v>26869355</v>
      </c>
      <c r="R144" s="159">
        <v>41802652.899999999</v>
      </c>
      <c r="S144" s="159">
        <v>14166955.18</v>
      </c>
      <c r="T144" s="159">
        <v>2584944.63</v>
      </c>
      <c r="U144" s="159">
        <v>157777924.37</v>
      </c>
      <c r="V144" s="159">
        <v>127921367.04000001</v>
      </c>
      <c r="W144" s="159">
        <v>38063249.840000004</v>
      </c>
      <c r="X144" s="159">
        <v>5152102.9400000004</v>
      </c>
      <c r="Y144" s="159">
        <v>29856557.329999998</v>
      </c>
      <c r="Z144" s="159">
        <v>49646631.68</v>
      </c>
      <c r="AA144" s="159">
        <v>12800000</v>
      </c>
      <c r="AB144" s="159">
        <v>36846631.68</v>
      </c>
      <c r="AC144" s="159">
        <v>5650000</v>
      </c>
      <c r="AD144" s="159">
        <v>5650000</v>
      </c>
      <c r="AE144" s="159">
        <v>96260630.989999995</v>
      </c>
      <c r="AF144" s="159">
        <v>-1384272.19</v>
      </c>
      <c r="AG144" s="159">
        <v>2088184.29</v>
      </c>
      <c r="AH144" s="159">
        <v>2073604.52</v>
      </c>
      <c r="AI144" s="159">
        <v>13914.44</v>
      </c>
      <c r="AJ144" s="159">
        <v>10630.99</v>
      </c>
    </row>
    <row r="145" spans="1:36">
      <c r="A145" s="153">
        <v>2</v>
      </c>
      <c r="B145" s="154">
        <v>23</v>
      </c>
      <c r="C145" s="154">
        <v>1</v>
      </c>
      <c r="D145" s="155">
        <v>2</v>
      </c>
      <c r="E145" s="155" t="s">
        <v>556</v>
      </c>
      <c r="F145" s="156" t="s">
        <v>2954</v>
      </c>
      <c r="G145" s="156" t="s">
        <v>556</v>
      </c>
      <c r="H145" s="156" t="s">
        <v>2955</v>
      </c>
      <c r="I145" s="155">
        <v>223012</v>
      </c>
      <c r="J145" s="157" t="s">
        <v>2621</v>
      </c>
      <c r="K145" s="157"/>
      <c r="L145" s="155">
        <v>2022</v>
      </c>
      <c r="M145" s="158">
        <v>22538</v>
      </c>
      <c r="N145" s="159">
        <v>144359454.96000001</v>
      </c>
      <c r="O145" s="159">
        <v>121633288.18000001</v>
      </c>
      <c r="P145" s="159">
        <v>57346304.730000004</v>
      </c>
      <c r="Q145" s="159">
        <v>23934300</v>
      </c>
      <c r="R145" s="159">
        <v>33412004.73</v>
      </c>
      <c r="S145" s="159">
        <v>22726166.780000001</v>
      </c>
      <c r="T145" s="159">
        <v>14819362.76</v>
      </c>
      <c r="U145" s="159">
        <v>140509547.22999999</v>
      </c>
      <c r="V145" s="159">
        <v>108429638.95999999</v>
      </c>
      <c r="W145" s="159">
        <v>40348669.130000003</v>
      </c>
      <c r="X145" s="159">
        <v>1164227.6299999999</v>
      </c>
      <c r="Y145" s="159">
        <v>32079908.27</v>
      </c>
      <c r="Z145" s="159">
        <v>34771848.299999997</v>
      </c>
      <c r="AA145" s="159">
        <v>0</v>
      </c>
      <c r="AB145" s="159">
        <v>34771848.299999997</v>
      </c>
      <c r="AC145" s="159">
        <v>5613880</v>
      </c>
      <c r="AD145" s="159">
        <v>5613880</v>
      </c>
      <c r="AE145" s="159">
        <v>17986972</v>
      </c>
      <c r="AF145" s="159">
        <v>13203649.220000001</v>
      </c>
      <c r="AG145" s="159">
        <v>398200</v>
      </c>
      <c r="AH145" s="159">
        <v>429724.24</v>
      </c>
      <c r="AI145" s="159">
        <v>0</v>
      </c>
      <c r="AJ145" s="159">
        <v>0</v>
      </c>
    </row>
    <row r="146" spans="1:36">
      <c r="A146" s="153">
        <v>2</v>
      </c>
      <c r="B146" s="154">
        <v>23</v>
      </c>
      <c r="C146" s="154">
        <v>2</v>
      </c>
      <c r="D146" s="155">
        <v>2</v>
      </c>
      <c r="E146" s="155" t="s">
        <v>556</v>
      </c>
      <c r="F146" s="156" t="s">
        <v>2954</v>
      </c>
      <c r="G146" s="156" t="s">
        <v>556</v>
      </c>
      <c r="H146" s="156" t="s">
        <v>2956</v>
      </c>
      <c r="I146" s="155">
        <v>223022</v>
      </c>
      <c r="J146" s="157" t="s">
        <v>2620</v>
      </c>
      <c r="K146" s="157"/>
      <c r="L146" s="155">
        <v>2022</v>
      </c>
      <c r="M146" s="158">
        <v>42458</v>
      </c>
      <c r="N146" s="159">
        <v>272734710.69</v>
      </c>
      <c r="O146" s="159">
        <v>261789596.06999999</v>
      </c>
      <c r="P146" s="159">
        <v>109436377.09999999</v>
      </c>
      <c r="Q146" s="159">
        <v>47717034</v>
      </c>
      <c r="R146" s="159">
        <v>61719343.100000001</v>
      </c>
      <c r="S146" s="159">
        <v>10945114.619999999</v>
      </c>
      <c r="T146" s="159">
        <v>563389.18000000005</v>
      </c>
      <c r="U146" s="159">
        <v>299670120.44999999</v>
      </c>
      <c r="V146" s="159">
        <v>223781055.41</v>
      </c>
      <c r="W146" s="159">
        <v>77298209.109999999</v>
      </c>
      <c r="X146" s="159">
        <v>2704600</v>
      </c>
      <c r="Y146" s="159">
        <v>75889065.040000007</v>
      </c>
      <c r="Z146" s="159">
        <v>61769752.189999998</v>
      </c>
      <c r="AA146" s="159">
        <v>21000000</v>
      </c>
      <c r="AB146" s="159">
        <v>40769752.189999998</v>
      </c>
      <c r="AC146" s="159">
        <v>8024500</v>
      </c>
      <c r="AD146" s="159">
        <v>7961500</v>
      </c>
      <c r="AE146" s="159">
        <v>77570669</v>
      </c>
      <c r="AF146" s="159">
        <v>38008540.659999996</v>
      </c>
      <c r="AG146" s="159">
        <v>5309057.91</v>
      </c>
      <c r="AH146" s="159">
        <v>5183118.97</v>
      </c>
      <c r="AI146" s="159">
        <v>0</v>
      </c>
      <c r="AJ146" s="159">
        <v>0</v>
      </c>
    </row>
    <row r="147" spans="1:36">
      <c r="A147" s="153">
        <v>2</v>
      </c>
      <c r="B147" s="154">
        <v>23</v>
      </c>
      <c r="C147" s="154">
        <v>3</v>
      </c>
      <c r="D147" s="155">
        <v>2</v>
      </c>
      <c r="E147" s="155" t="s">
        <v>556</v>
      </c>
      <c r="F147" s="156" t="s">
        <v>2954</v>
      </c>
      <c r="G147" s="156" t="s">
        <v>556</v>
      </c>
      <c r="H147" s="156" t="s">
        <v>2957</v>
      </c>
      <c r="I147" s="155">
        <v>223032</v>
      </c>
      <c r="J147" s="157" t="s">
        <v>2619</v>
      </c>
      <c r="K147" s="157"/>
      <c r="L147" s="155">
        <v>2022</v>
      </c>
      <c r="M147" s="158">
        <v>3270</v>
      </c>
      <c r="N147" s="159">
        <v>25829887.91</v>
      </c>
      <c r="O147" s="159">
        <v>23613741.719999999</v>
      </c>
      <c r="P147" s="159">
        <v>11601315.65</v>
      </c>
      <c r="Q147" s="159">
        <v>4356718</v>
      </c>
      <c r="R147" s="159">
        <v>7244597.6500000004</v>
      </c>
      <c r="S147" s="159">
        <v>2216146.19</v>
      </c>
      <c r="T147" s="159">
        <v>637198.82999999996</v>
      </c>
      <c r="U147" s="159">
        <v>24204303.489999998</v>
      </c>
      <c r="V147" s="159">
        <v>19664568.379999999</v>
      </c>
      <c r="W147" s="159">
        <v>7058449.21</v>
      </c>
      <c r="X147" s="159">
        <v>34951.550000000003</v>
      </c>
      <c r="Y147" s="159">
        <v>4539735.1100000003</v>
      </c>
      <c r="Z147" s="159">
        <v>4617292.96</v>
      </c>
      <c r="AA147" s="159">
        <v>0</v>
      </c>
      <c r="AB147" s="159">
        <v>4617292.96</v>
      </c>
      <c r="AC147" s="159">
        <v>311671.59999999998</v>
      </c>
      <c r="AD147" s="159">
        <v>311671.59999999998</v>
      </c>
      <c r="AE147" s="159">
        <v>1103561.25</v>
      </c>
      <c r="AF147" s="159">
        <v>3949173.34</v>
      </c>
      <c r="AG147" s="159">
        <v>636352.65</v>
      </c>
      <c r="AH147" s="159">
        <v>218043.08</v>
      </c>
      <c r="AI147" s="159">
        <v>0</v>
      </c>
      <c r="AJ147" s="159">
        <v>0</v>
      </c>
    </row>
    <row r="148" spans="1:36">
      <c r="A148" s="153">
        <v>2</v>
      </c>
      <c r="B148" s="154">
        <v>23</v>
      </c>
      <c r="C148" s="154">
        <v>4</v>
      </c>
      <c r="D148" s="155">
        <v>3</v>
      </c>
      <c r="E148" s="155" t="s">
        <v>556</v>
      </c>
      <c r="F148" s="156" t="s">
        <v>2958</v>
      </c>
      <c r="G148" s="156" t="s">
        <v>556</v>
      </c>
      <c r="H148" s="156" t="s">
        <v>2959</v>
      </c>
      <c r="I148" s="155">
        <v>223043</v>
      </c>
      <c r="J148" s="157" t="s">
        <v>2618</v>
      </c>
      <c r="K148" s="157"/>
      <c r="L148" s="155">
        <v>2022</v>
      </c>
      <c r="M148" s="158">
        <v>29471</v>
      </c>
      <c r="N148" s="159">
        <v>217724591.84999999</v>
      </c>
      <c r="O148" s="159">
        <v>213086365.33000001</v>
      </c>
      <c r="P148" s="159">
        <v>77879663.5</v>
      </c>
      <c r="Q148" s="159">
        <v>27205012</v>
      </c>
      <c r="R148" s="159">
        <v>50674651.5</v>
      </c>
      <c r="S148" s="159">
        <v>4638226.5199999996</v>
      </c>
      <c r="T148" s="159">
        <v>844297.87</v>
      </c>
      <c r="U148" s="159">
        <v>224447709.38999999</v>
      </c>
      <c r="V148" s="159">
        <v>181207188.24000001</v>
      </c>
      <c r="W148" s="159">
        <v>61145205.090000004</v>
      </c>
      <c r="X148" s="159">
        <v>3231735.06</v>
      </c>
      <c r="Y148" s="159">
        <v>43240521.149999999</v>
      </c>
      <c r="Z148" s="159">
        <v>70052449.870000005</v>
      </c>
      <c r="AA148" s="159">
        <v>20000000</v>
      </c>
      <c r="AB148" s="159">
        <v>50052449.870000005</v>
      </c>
      <c r="AC148" s="159">
        <v>9727312</v>
      </c>
      <c r="AD148" s="159">
        <v>9664312</v>
      </c>
      <c r="AE148" s="159">
        <v>70596320</v>
      </c>
      <c r="AF148" s="159">
        <v>31879177.09</v>
      </c>
      <c r="AG148" s="159">
        <v>1371158.05</v>
      </c>
      <c r="AH148" s="159">
        <v>1063251.99</v>
      </c>
      <c r="AI148" s="159">
        <v>0</v>
      </c>
      <c r="AJ148" s="159">
        <v>0</v>
      </c>
    </row>
    <row r="149" spans="1:36">
      <c r="A149" s="153">
        <v>2</v>
      </c>
      <c r="B149" s="154">
        <v>23</v>
      </c>
      <c r="C149" s="154">
        <v>5</v>
      </c>
      <c r="D149" s="155">
        <v>2</v>
      </c>
      <c r="E149" s="155" t="s">
        <v>556</v>
      </c>
      <c r="F149" s="156" t="s">
        <v>2954</v>
      </c>
      <c r="G149" s="156" t="s">
        <v>556</v>
      </c>
      <c r="H149" s="156" t="s">
        <v>2960</v>
      </c>
      <c r="I149" s="155">
        <v>223052</v>
      </c>
      <c r="J149" s="157" t="s">
        <v>2617</v>
      </c>
      <c r="K149" s="157"/>
      <c r="L149" s="155">
        <v>2022</v>
      </c>
      <c r="M149" s="158">
        <v>24262</v>
      </c>
      <c r="N149" s="159">
        <v>321858162.79000002</v>
      </c>
      <c r="O149" s="159">
        <v>313788279.69999999</v>
      </c>
      <c r="P149" s="159">
        <v>76088605.939999998</v>
      </c>
      <c r="Q149" s="159">
        <v>35028671</v>
      </c>
      <c r="R149" s="159">
        <v>41059934.939999998</v>
      </c>
      <c r="S149" s="159">
        <v>8069883.0899999999</v>
      </c>
      <c r="T149" s="159">
        <v>860969.08</v>
      </c>
      <c r="U149" s="159">
        <v>277721543.17000002</v>
      </c>
      <c r="V149" s="159">
        <v>223074912.91999999</v>
      </c>
      <c r="W149" s="159">
        <v>80157213.659999996</v>
      </c>
      <c r="X149" s="159">
        <v>1198702.06</v>
      </c>
      <c r="Y149" s="159">
        <v>54646630.25</v>
      </c>
      <c r="Z149" s="159">
        <v>171218641.27000001</v>
      </c>
      <c r="AA149" s="159">
        <v>0</v>
      </c>
      <c r="AB149" s="159">
        <v>171218641.27000001</v>
      </c>
      <c r="AC149" s="159">
        <v>5678240</v>
      </c>
      <c r="AD149" s="159">
        <v>5564240</v>
      </c>
      <c r="AE149" s="159">
        <v>40124247</v>
      </c>
      <c r="AF149" s="159">
        <v>90713366.780000001</v>
      </c>
      <c r="AG149" s="159">
        <v>578174.74</v>
      </c>
      <c r="AH149" s="159">
        <v>97211.39</v>
      </c>
      <c r="AI149" s="159">
        <v>0</v>
      </c>
      <c r="AJ149" s="159">
        <v>0</v>
      </c>
    </row>
    <row r="150" spans="1:36">
      <c r="A150" s="153">
        <v>2</v>
      </c>
      <c r="B150" s="154">
        <v>23</v>
      </c>
      <c r="C150" s="154">
        <v>6</v>
      </c>
      <c r="D150" s="155">
        <v>2</v>
      </c>
      <c r="E150" s="155" t="s">
        <v>556</v>
      </c>
      <c r="F150" s="156" t="s">
        <v>2954</v>
      </c>
      <c r="G150" s="156" t="s">
        <v>556</v>
      </c>
      <c r="H150" s="156" t="s">
        <v>2961</v>
      </c>
      <c r="I150" s="155">
        <v>223062</v>
      </c>
      <c r="J150" s="157" t="s">
        <v>2616</v>
      </c>
      <c r="K150" s="157"/>
      <c r="L150" s="155">
        <v>2022</v>
      </c>
      <c r="M150" s="158">
        <v>3839</v>
      </c>
      <c r="N150" s="159">
        <v>26386367.100000001</v>
      </c>
      <c r="O150" s="159">
        <v>25630726.469999999</v>
      </c>
      <c r="P150" s="159">
        <v>12312361.949999999</v>
      </c>
      <c r="Q150" s="159">
        <v>4056540</v>
      </c>
      <c r="R150" s="159">
        <v>8255821.9500000002</v>
      </c>
      <c r="S150" s="159">
        <v>755640.63</v>
      </c>
      <c r="T150" s="159">
        <v>653959.73</v>
      </c>
      <c r="U150" s="159">
        <v>26683841.82</v>
      </c>
      <c r="V150" s="159">
        <v>24348371.739999998</v>
      </c>
      <c r="W150" s="159">
        <v>9289210.0600000005</v>
      </c>
      <c r="X150" s="159">
        <v>205865.47</v>
      </c>
      <c r="Y150" s="159">
        <v>2335470.08</v>
      </c>
      <c r="Z150" s="159">
        <v>3186067.12</v>
      </c>
      <c r="AA150" s="159">
        <v>0</v>
      </c>
      <c r="AB150" s="159">
        <v>3186067.12</v>
      </c>
      <c r="AC150" s="159">
        <v>720000</v>
      </c>
      <c r="AD150" s="159">
        <v>720000</v>
      </c>
      <c r="AE150" s="159">
        <v>3068953.66</v>
      </c>
      <c r="AF150" s="159">
        <v>1282354.73</v>
      </c>
      <c r="AG150" s="159">
        <v>308000</v>
      </c>
      <c r="AH150" s="159">
        <v>274266.18</v>
      </c>
      <c r="AI150" s="159">
        <v>0</v>
      </c>
      <c r="AJ150" s="159">
        <v>0</v>
      </c>
    </row>
    <row r="151" spans="1:36">
      <c r="A151" s="153">
        <v>2</v>
      </c>
      <c r="B151" s="154">
        <v>23</v>
      </c>
      <c r="C151" s="154">
        <v>7</v>
      </c>
      <c r="D151" s="155">
        <v>3</v>
      </c>
      <c r="E151" s="155" t="s">
        <v>556</v>
      </c>
      <c r="F151" s="156" t="s">
        <v>2958</v>
      </c>
      <c r="G151" s="156" t="s">
        <v>556</v>
      </c>
      <c r="H151" s="156" t="s">
        <v>2962</v>
      </c>
      <c r="I151" s="155">
        <v>223073</v>
      </c>
      <c r="J151" s="157" t="s">
        <v>2615</v>
      </c>
      <c r="K151" s="157"/>
      <c r="L151" s="155">
        <v>2022</v>
      </c>
      <c r="M151" s="158">
        <v>12970</v>
      </c>
      <c r="N151" s="159">
        <v>87961839.010000005</v>
      </c>
      <c r="O151" s="159">
        <v>78123952.810000002</v>
      </c>
      <c r="P151" s="159">
        <v>39408057.109999999</v>
      </c>
      <c r="Q151" s="159">
        <v>13917882</v>
      </c>
      <c r="R151" s="159">
        <v>25490175.109999999</v>
      </c>
      <c r="S151" s="159">
        <v>9837886.1999999993</v>
      </c>
      <c r="T151" s="159">
        <v>2844391.08</v>
      </c>
      <c r="U151" s="159">
        <v>101495229.92</v>
      </c>
      <c r="V151" s="159">
        <v>71670365.159999996</v>
      </c>
      <c r="W151" s="159">
        <v>23350590.82</v>
      </c>
      <c r="X151" s="159">
        <v>123431.06</v>
      </c>
      <c r="Y151" s="159">
        <v>29824864.760000002</v>
      </c>
      <c r="Z151" s="159">
        <v>32429823.969999999</v>
      </c>
      <c r="AA151" s="159">
        <v>7219919</v>
      </c>
      <c r="AB151" s="159">
        <v>25209904.969999999</v>
      </c>
      <c r="AC151" s="159">
        <v>1563000</v>
      </c>
      <c r="AD151" s="159">
        <v>1500000</v>
      </c>
      <c r="AE151" s="159">
        <v>11795785.210000001</v>
      </c>
      <c r="AF151" s="159">
        <v>6453587.6500000004</v>
      </c>
      <c r="AG151" s="159">
        <v>684888.75</v>
      </c>
      <c r="AH151" s="159">
        <v>595325.68999999994</v>
      </c>
      <c r="AI151" s="159">
        <v>0</v>
      </c>
      <c r="AJ151" s="159">
        <v>475630.22</v>
      </c>
    </row>
    <row r="152" spans="1:36">
      <c r="A152" s="153">
        <v>2</v>
      </c>
      <c r="B152" s="154">
        <v>23</v>
      </c>
      <c r="C152" s="154">
        <v>8</v>
      </c>
      <c r="D152" s="155">
        <v>3</v>
      </c>
      <c r="E152" s="155" t="s">
        <v>556</v>
      </c>
      <c r="F152" s="156" t="s">
        <v>2958</v>
      </c>
      <c r="G152" s="156" t="s">
        <v>556</v>
      </c>
      <c r="H152" s="156" t="s">
        <v>2963</v>
      </c>
      <c r="I152" s="155">
        <v>223083</v>
      </c>
      <c r="J152" s="157" t="s">
        <v>2614</v>
      </c>
      <c r="K152" s="157"/>
      <c r="L152" s="155">
        <v>2022</v>
      </c>
      <c r="M152" s="158">
        <v>29038</v>
      </c>
      <c r="N152" s="159">
        <v>210379686.53</v>
      </c>
      <c r="O152" s="159">
        <v>186157799.91999999</v>
      </c>
      <c r="P152" s="159">
        <v>71611295.390000001</v>
      </c>
      <c r="Q152" s="159">
        <v>31895144</v>
      </c>
      <c r="R152" s="159">
        <v>39716151.390000001</v>
      </c>
      <c r="S152" s="159">
        <v>24221886.609999999</v>
      </c>
      <c r="T152" s="159">
        <v>681650.71</v>
      </c>
      <c r="U152" s="159">
        <v>215603400.56</v>
      </c>
      <c r="V152" s="159">
        <v>164264184.22</v>
      </c>
      <c r="W152" s="159">
        <v>59412772.549999997</v>
      </c>
      <c r="X152" s="159">
        <v>5052609.28</v>
      </c>
      <c r="Y152" s="159">
        <v>51339216.340000004</v>
      </c>
      <c r="Z152" s="159">
        <v>61031667.5</v>
      </c>
      <c r="AA152" s="159">
        <v>21500000</v>
      </c>
      <c r="AB152" s="159">
        <v>39531667.5</v>
      </c>
      <c r="AC152" s="159">
        <v>7082759</v>
      </c>
      <c r="AD152" s="159">
        <v>7019759</v>
      </c>
      <c r="AE152" s="159">
        <v>121261766.91</v>
      </c>
      <c r="AF152" s="159">
        <v>21893615.699999999</v>
      </c>
      <c r="AG152" s="159">
        <v>1440189.4</v>
      </c>
      <c r="AH152" s="159">
        <v>1200716.82</v>
      </c>
      <c r="AI152" s="159">
        <v>0</v>
      </c>
      <c r="AJ152" s="159">
        <v>5006.91</v>
      </c>
    </row>
    <row r="153" spans="1:36">
      <c r="A153" s="153">
        <v>2</v>
      </c>
      <c r="B153" s="154">
        <v>23</v>
      </c>
      <c r="C153" s="154">
        <v>9</v>
      </c>
      <c r="D153" s="155">
        <v>2</v>
      </c>
      <c r="E153" s="155" t="s">
        <v>556</v>
      </c>
      <c r="F153" s="156" t="s">
        <v>2954</v>
      </c>
      <c r="G153" s="156" t="s">
        <v>556</v>
      </c>
      <c r="H153" s="156" t="s">
        <v>2964</v>
      </c>
      <c r="I153" s="155">
        <v>223092</v>
      </c>
      <c r="J153" s="157" t="s">
        <v>2613</v>
      </c>
      <c r="K153" s="157"/>
      <c r="L153" s="155">
        <v>2022</v>
      </c>
      <c r="M153" s="158">
        <v>13232</v>
      </c>
      <c r="N153" s="159">
        <v>83560462.599999994</v>
      </c>
      <c r="O153" s="159">
        <v>79917411.400000006</v>
      </c>
      <c r="P153" s="159">
        <v>37105814.950000003</v>
      </c>
      <c r="Q153" s="159">
        <v>13156959</v>
      </c>
      <c r="R153" s="159">
        <v>23948855.949999999</v>
      </c>
      <c r="S153" s="159">
        <v>3643051.2</v>
      </c>
      <c r="T153" s="159">
        <v>197950</v>
      </c>
      <c r="U153" s="159">
        <v>91188158.189999998</v>
      </c>
      <c r="V153" s="159">
        <v>72358690.090000004</v>
      </c>
      <c r="W153" s="159">
        <v>28457664.199999999</v>
      </c>
      <c r="X153" s="159">
        <v>81908.5</v>
      </c>
      <c r="Y153" s="159">
        <v>18829468.100000001</v>
      </c>
      <c r="Z153" s="159">
        <v>14089537.84</v>
      </c>
      <c r="AA153" s="159">
        <v>0</v>
      </c>
      <c r="AB153" s="159">
        <v>14089537.84</v>
      </c>
      <c r="AC153" s="159">
        <v>1063600</v>
      </c>
      <c r="AD153" s="159">
        <v>1000000</v>
      </c>
      <c r="AE153" s="159">
        <v>1000000</v>
      </c>
      <c r="AF153" s="159">
        <v>7558721.3099999996</v>
      </c>
      <c r="AG153" s="159">
        <v>173500</v>
      </c>
      <c r="AH153" s="159">
        <v>267169.05</v>
      </c>
      <c r="AI153" s="159">
        <v>0</v>
      </c>
      <c r="AJ153" s="159">
        <v>0</v>
      </c>
    </row>
    <row r="154" spans="1:36">
      <c r="A154" s="153">
        <v>2</v>
      </c>
      <c r="B154" s="154">
        <v>24</v>
      </c>
      <c r="C154" s="154">
        <v>1</v>
      </c>
      <c r="D154" s="155">
        <v>3</v>
      </c>
      <c r="E154" s="155" t="s">
        <v>556</v>
      </c>
      <c r="F154" s="156" t="s">
        <v>2965</v>
      </c>
      <c r="G154" s="156" t="s">
        <v>556</v>
      </c>
      <c r="H154" s="156" t="s">
        <v>2966</v>
      </c>
      <c r="I154" s="155">
        <v>224013</v>
      </c>
      <c r="J154" s="157" t="s">
        <v>2612</v>
      </c>
      <c r="K154" s="157"/>
      <c r="L154" s="155">
        <v>2022</v>
      </c>
      <c r="M154" s="158">
        <v>5086</v>
      </c>
      <c r="N154" s="159">
        <v>38938972.640000001</v>
      </c>
      <c r="O154" s="159">
        <v>34395073.329999998</v>
      </c>
      <c r="P154" s="159">
        <v>18181150.119999997</v>
      </c>
      <c r="Q154" s="159">
        <v>5504644</v>
      </c>
      <c r="R154" s="159">
        <v>12676506.119999999</v>
      </c>
      <c r="S154" s="159">
        <v>4543899.3099999996</v>
      </c>
      <c r="T154" s="159">
        <v>281366.63</v>
      </c>
      <c r="U154" s="159">
        <v>48340010.159999996</v>
      </c>
      <c r="V154" s="159">
        <v>32042850.030000001</v>
      </c>
      <c r="W154" s="159">
        <v>10831170.220000001</v>
      </c>
      <c r="X154" s="159">
        <v>957071.25</v>
      </c>
      <c r="Y154" s="159">
        <v>16297160.130000001</v>
      </c>
      <c r="Z154" s="159">
        <v>17826460.390000001</v>
      </c>
      <c r="AA154" s="159">
        <v>4576437</v>
      </c>
      <c r="AB154" s="159">
        <v>13250023.390000001</v>
      </c>
      <c r="AC154" s="159">
        <v>3086092.97</v>
      </c>
      <c r="AD154" s="159">
        <v>3072970.97</v>
      </c>
      <c r="AE154" s="159">
        <v>18223699.489999998</v>
      </c>
      <c r="AF154" s="159">
        <v>2352223.2999999998</v>
      </c>
      <c r="AG154" s="159">
        <v>845359.52</v>
      </c>
      <c r="AH154" s="159">
        <v>542959.82999999996</v>
      </c>
      <c r="AI154" s="159">
        <v>38765.79</v>
      </c>
      <c r="AJ154" s="159">
        <v>85792.15</v>
      </c>
    </row>
    <row r="155" spans="1:36">
      <c r="A155" s="153">
        <v>2</v>
      </c>
      <c r="B155" s="154">
        <v>24</v>
      </c>
      <c r="C155" s="154">
        <v>2</v>
      </c>
      <c r="D155" s="155">
        <v>2</v>
      </c>
      <c r="E155" s="155" t="s">
        <v>556</v>
      </c>
      <c r="F155" s="156" t="s">
        <v>2967</v>
      </c>
      <c r="G155" s="156" t="s">
        <v>556</v>
      </c>
      <c r="H155" s="156" t="s">
        <v>2968</v>
      </c>
      <c r="I155" s="155">
        <v>224022</v>
      </c>
      <c r="J155" s="157" t="s">
        <v>2611</v>
      </c>
      <c r="K155" s="157"/>
      <c r="L155" s="155">
        <v>2022</v>
      </c>
      <c r="M155" s="158">
        <v>2924</v>
      </c>
      <c r="N155" s="159">
        <v>23029158.68</v>
      </c>
      <c r="O155" s="159">
        <v>19282403.949999999</v>
      </c>
      <c r="P155" s="159">
        <v>10101778.559999999</v>
      </c>
      <c r="Q155" s="159">
        <v>3215899</v>
      </c>
      <c r="R155" s="159">
        <v>6885879.5599999996</v>
      </c>
      <c r="S155" s="159">
        <v>3746754.73</v>
      </c>
      <c r="T155" s="159">
        <v>108367.25</v>
      </c>
      <c r="U155" s="159">
        <v>23078274.93</v>
      </c>
      <c r="V155" s="159">
        <v>16560081.58</v>
      </c>
      <c r="W155" s="159">
        <v>6161320.1100000003</v>
      </c>
      <c r="X155" s="159">
        <v>29855.99</v>
      </c>
      <c r="Y155" s="159">
        <v>6518193.3499999996</v>
      </c>
      <c r="Z155" s="159">
        <v>9224229.9399999995</v>
      </c>
      <c r="AA155" s="159">
        <v>0</v>
      </c>
      <c r="AB155" s="159">
        <v>9224229.9399999995</v>
      </c>
      <c r="AC155" s="159">
        <v>6922394</v>
      </c>
      <c r="AD155" s="159">
        <v>150000</v>
      </c>
      <c r="AE155" s="159">
        <v>450000</v>
      </c>
      <c r="AF155" s="159">
        <v>2722322.37</v>
      </c>
      <c r="AG155" s="159">
        <v>805463.06</v>
      </c>
      <c r="AH155" s="159">
        <v>609070.43000000005</v>
      </c>
      <c r="AI155" s="159">
        <v>0</v>
      </c>
      <c r="AJ155" s="159">
        <v>0</v>
      </c>
    </row>
    <row r="156" spans="1:36">
      <c r="A156" s="153">
        <v>2</v>
      </c>
      <c r="B156" s="154">
        <v>24</v>
      </c>
      <c r="C156" s="154">
        <v>3</v>
      </c>
      <c r="D156" s="155">
        <v>3</v>
      </c>
      <c r="E156" s="155" t="s">
        <v>556</v>
      </c>
      <c r="F156" s="156" t="s">
        <v>2965</v>
      </c>
      <c r="G156" s="156" t="s">
        <v>556</v>
      </c>
      <c r="H156" s="156" t="s">
        <v>2969</v>
      </c>
      <c r="I156" s="155">
        <v>224033</v>
      </c>
      <c r="J156" s="157" t="s">
        <v>2610</v>
      </c>
      <c r="K156" s="157"/>
      <c r="L156" s="155">
        <v>2022</v>
      </c>
      <c r="M156" s="158">
        <v>7534</v>
      </c>
      <c r="N156" s="159">
        <v>59113221.869999997</v>
      </c>
      <c r="O156" s="159">
        <v>43903174.869999997</v>
      </c>
      <c r="P156" s="159">
        <v>23839817.670000002</v>
      </c>
      <c r="Q156" s="159">
        <v>7479501</v>
      </c>
      <c r="R156" s="159">
        <v>16360316.67</v>
      </c>
      <c r="S156" s="159">
        <v>15210047</v>
      </c>
      <c r="T156" s="159">
        <v>1486508.91</v>
      </c>
      <c r="U156" s="159">
        <v>72677167.310000002</v>
      </c>
      <c r="V156" s="159">
        <v>43820215.109999999</v>
      </c>
      <c r="W156" s="159">
        <v>12806514.23</v>
      </c>
      <c r="X156" s="159">
        <v>1296066.4099999999</v>
      </c>
      <c r="Y156" s="159">
        <v>28856952.199999999</v>
      </c>
      <c r="Z156" s="159">
        <v>21719458.84</v>
      </c>
      <c r="AA156" s="159">
        <v>0</v>
      </c>
      <c r="AB156" s="159">
        <v>21719458.84</v>
      </c>
      <c r="AC156" s="159">
        <v>774100</v>
      </c>
      <c r="AD156" s="159">
        <v>774100</v>
      </c>
      <c r="AE156" s="159">
        <v>21096608.440000001</v>
      </c>
      <c r="AF156" s="159">
        <v>82959.759999999995</v>
      </c>
      <c r="AG156" s="159">
        <v>782449.85</v>
      </c>
      <c r="AH156" s="159">
        <v>677424.3</v>
      </c>
      <c r="AI156" s="159">
        <v>0</v>
      </c>
      <c r="AJ156" s="159">
        <v>98006.51</v>
      </c>
    </row>
    <row r="157" spans="1:36">
      <c r="A157" s="153">
        <v>2</v>
      </c>
      <c r="B157" s="154">
        <v>24</v>
      </c>
      <c r="C157" s="154">
        <v>4</v>
      </c>
      <c r="D157" s="155">
        <v>2</v>
      </c>
      <c r="E157" s="155" t="s">
        <v>556</v>
      </c>
      <c r="F157" s="156" t="s">
        <v>2967</v>
      </c>
      <c r="G157" s="156" t="s">
        <v>556</v>
      </c>
      <c r="H157" s="156" t="s">
        <v>2970</v>
      </c>
      <c r="I157" s="155">
        <v>224042</v>
      </c>
      <c r="J157" s="157" t="s">
        <v>2609</v>
      </c>
      <c r="K157" s="157"/>
      <c r="L157" s="155">
        <v>2022</v>
      </c>
      <c r="M157" s="158">
        <v>5190</v>
      </c>
      <c r="N157" s="159">
        <v>40304782.880000003</v>
      </c>
      <c r="O157" s="159">
        <v>31836014.809999999</v>
      </c>
      <c r="P157" s="159">
        <v>18654147.649999999</v>
      </c>
      <c r="Q157" s="159">
        <v>7422387</v>
      </c>
      <c r="R157" s="159">
        <v>11231760.65</v>
      </c>
      <c r="S157" s="159">
        <v>8468768.0700000003</v>
      </c>
      <c r="T157" s="159">
        <v>589639.65</v>
      </c>
      <c r="U157" s="159">
        <v>43673311.93</v>
      </c>
      <c r="V157" s="159">
        <v>28589710.73</v>
      </c>
      <c r="W157" s="159">
        <v>8211675.9400000004</v>
      </c>
      <c r="X157" s="159">
        <v>947945.49</v>
      </c>
      <c r="Y157" s="159">
        <v>15083601.199999999</v>
      </c>
      <c r="Z157" s="159">
        <v>13574330.09</v>
      </c>
      <c r="AA157" s="159">
        <v>2950000</v>
      </c>
      <c r="AB157" s="159">
        <v>10624330.09</v>
      </c>
      <c r="AC157" s="159">
        <v>3874000</v>
      </c>
      <c r="AD157" s="159">
        <v>3874000</v>
      </c>
      <c r="AE157" s="159">
        <v>15629980.199999999</v>
      </c>
      <c r="AF157" s="159">
        <v>3246304.08</v>
      </c>
      <c r="AG157" s="159">
        <v>319092.06</v>
      </c>
      <c r="AH157" s="159">
        <v>294388.98</v>
      </c>
      <c r="AI157" s="159">
        <v>0</v>
      </c>
      <c r="AJ157" s="159">
        <v>0</v>
      </c>
    </row>
    <row r="158" spans="1:36">
      <c r="A158" s="153">
        <v>2</v>
      </c>
      <c r="B158" s="154">
        <v>24</v>
      </c>
      <c r="C158" s="154">
        <v>5</v>
      </c>
      <c r="D158" s="155">
        <v>3</v>
      </c>
      <c r="E158" s="155" t="s">
        <v>556</v>
      </c>
      <c r="F158" s="156" t="s">
        <v>2965</v>
      </c>
      <c r="G158" s="156" t="s">
        <v>556</v>
      </c>
      <c r="H158" s="156" t="s">
        <v>2971</v>
      </c>
      <c r="I158" s="155">
        <v>224053</v>
      </c>
      <c r="J158" s="157" t="s">
        <v>2608</v>
      </c>
      <c r="K158" s="157"/>
      <c r="L158" s="155">
        <v>2022</v>
      </c>
      <c r="M158" s="158">
        <v>20826</v>
      </c>
      <c r="N158" s="159">
        <v>134278720.81</v>
      </c>
      <c r="O158" s="159">
        <v>114731295.77</v>
      </c>
      <c r="P158" s="159">
        <v>55996204.350000001</v>
      </c>
      <c r="Q158" s="159">
        <v>18061061</v>
      </c>
      <c r="R158" s="159">
        <v>37935143.350000001</v>
      </c>
      <c r="S158" s="159">
        <v>19547425.039999999</v>
      </c>
      <c r="T158" s="159">
        <v>3493660.22</v>
      </c>
      <c r="U158" s="159">
        <v>157643991.00999999</v>
      </c>
      <c r="V158" s="159">
        <v>121266330.84999999</v>
      </c>
      <c r="W158" s="159">
        <v>41465644.450000003</v>
      </c>
      <c r="X158" s="159">
        <v>3251938.7</v>
      </c>
      <c r="Y158" s="159">
        <v>36377660.159999996</v>
      </c>
      <c r="Z158" s="159">
        <v>30028874.300000001</v>
      </c>
      <c r="AA158" s="159">
        <v>17200000</v>
      </c>
      <c r="AB158" s="159">
        <v>12828874.300000001</v>
      </c>
      <c r="AC158" s="159">
        <v>3472029.72</v>
      </c>
      <c r="AD158" s="159">
        <v>3453029.72</v>
      </c>
      <c r="AE158" s="159">
        <v>68779454.25</v>
      </c>
      <c r="AF158" s="159">
        <v>-6535035.0800000001</v>
      </c>
      <c r="AG158" s="159">
        <v>1067497.5900000001</v>
      </c>
      <c r="AH158" s="159">
        <v>1322392.98</v>
      </c>
      <c r="AI158" s="159">
        <v>0</v>
      </c>
      <c r="AJ158" s="159">
        <v>0</v>
      </c>
    </row>
    <row r="159" spans="1:36">
      <c r="A159" s="153">
        <v>2</v>
      </c>
      <c r="B159" s="154">
        <v>24</v>
      </c>
      <c r="C159" s="154">
        <v>6</v>
      </c>
      <c r="D159" s="155">
        <v>3</v>
      </c>
      <c r="E159" s="155" t="s">
        <v>556</v>
      </c>
      <c r="F159" s="156" t="s">
        <v>2965</v>
      </c>
      <c r="G159" s="156" t="s">
        <v>556</v>
      </c>
      <c r="H159" s="156" t="s">
        <v>2972</v>
      </c>
      <c r="I159" s="155">
        <v>224063</v>
      </c>
      <c r="J159" s="157" t="s">
        <v>2607</v>
      </c>
      <c r="K159" s="157"/>
      <c r="L159" s="155">
        <v>2022</v>
      </c>
      <c r="M159" s="158">
        <v>15768</v>
      </c>
      <c r="N159" s="159">
        <v>97060097</v>
      </c>
      <c r="O159" s="159">
        <v>87156093.519999996</v>
      </c>
      <c r="P159" s="159">
        <v>52858166.310000002</v>
      </c>
      <c r="Q159" s="159">
        <v>22953779</v>
      </c>
      <c r="R159" s="159">
        <v>29904387.309999999</v>
      </c>
      <c r="S159" s="159">
        <v>9904003.4800000004</v>
      </c>
      <c r="T159" s="159">
        <v>2511705.5499999998</v>
      </c>
      <c r="U159" s="159">
        <v>106611750.03</v>
      </c>
      <c r="V159" s="159">
        <v>87189014.879999995</v>
      </c>
      <c r="W159" s="159">
        <v>29977925.940000001</v>
      </c>
      <c r="X159" s="159">
        <v>966877.04</v>
      </c>
      <c r="Y159" s="159">
        <v>19422735.149999999</v>
      </c>
      <c r="Z159" s="159">
        <v>17768734.289999999</v>
      </c>
      <c r="AA159" s="159">
        <v>10000000</v>
      </c>
      <c r="AB159" s="159">
        <v>7768734.2899999991</v>
      </c>
      <c r="AC159" s="159">
        <v>2661743.4</v>
      </c>
      <c r="AD159" s="159">
        <v>2661743.4</v>
      </c>
      <c r="AE159" s="159">
        <v>24083498.27</v>
      </c>
      <c r="AF159" s="159">
        <v>-32921.360000000001</v>
      </c>
      <c r="AG159" s="159">
        <v>827810.95</v>
      </c>
      <c r="AH159" s="159">
        <v>749568.58</v>
      </c>
      <c r="AI159" s="159">
        <v>354.24</v>
      </c>
      <c r="AJ159" s="159">
        <v>0</v>
      </c>
    </row>
    <row r="160" spans="1:36">
      <c r="A160" s="153">
        <v>2</v>
      </c>
      <c r="B160" s="154">
        <v>24</v>
      </c>
      <c r="C160" s="154">
        <v>7</v>
      </c>
      <c r="D160" s="155">
        <v>3</v>
      </c>
      <c r="E160" s="155" t="s">
        <v>556</v>
      </c>
      <c r="F160" s="156" t="s">
        <v>2965</v>
      </c>
      <c r="G160" s="156" t="s">
        <v>556</v>
      </c>
      <c r="H160" s="156" t="s">
        <v>2973</v>
      </c>
      <c r="I160" s="155">
        <v>224073</v>
      </c>
      <c r="J160" s="157" t="s">
        <v>2606</v>
      </c>
      <c r="K160" s="157"/>
      <c r="L160" s="155">
        <v>2022</v>
      </c>
      <c r="M160" s="158">
        <v>4111</v>
      </c>
      <c r="N160" s="159">
        <v>33169736.57</v>
      </c>
      <c r="O160" s="159">
        <v>28132129.219999999</v>
      </c>
      <c r="P160" s="159">
        <v>16803396.890000001</v>
      </c>
      <c r="Q160" s="159">
        <v>6813888</v>
      </c>
      <c r="R160" s="159">
        <v>9989508.8900000006</v>
      </c>
      <c r="S160" s="159">
        <v>5037607.3499999996</v>
      </c>
      <c r="T160" s="159">
        <v>366011.53</v>
      </c>
      <c r="U160" s="159">
        <v>42387535.869999997</v>
      </c>
      <c r="V160" s="159">
        <v>27095535.899999999</v>
      </c>
      <c r="W160" s="159">
        <v>8354692.1200000001</v>
      </c>
      <c r="X160" s="159">
        <v>1169005.6200000001</v>
      </c>
      <c r="Y160" s="159">
        <v>15291999.970000001</v>
      </c>
      <c r="Z160" s="159">
        <v>19651875.93</v>
      </c>
      <c r="AA160" s="159">
        <v>7752200</v>
      </c>
      <c r="AB160" s="159">
        <v>11899675.93</v>
      </c>
      <c r="AC160" s="159">
        <v>3608420</v>
      </c>
      <c r="AD160" s="159">
        <v>3608420</v>
      </c>
      <c r="AE160" s="159">
        <v>22448465</v>
      </c>
      <c r="AF160" s="159">
        <v>1036593.32</v>
      </c>
      <c r="AG160" s="159">
        <v>510941.16</v>
      </c>
      <c r="AH160" s="159">
        <v>502880.68</v>
      </c>
      <c r="AI160" s="159">
        <v>0</v>
      </c>
      <c r="AJ160" s="159">
        <v>0</v>
      </c>
    </row>
    <row r="161" spans="1:36">
      <c r="A161" s="153">
        <v>2</v>
      </c>
      <c r="B161" s="154">
        <v>25</v>
      </c>
      <c r="C161" s="154">
        <v>1</v>
      </c>
      <c r="D161" s="155">
        <v>1</v>
      </c>
      <c r="E161" s="155" t="s">
        <v>556</v>
      </c>
      <c r="F161" s="156" t="s">
        <v>2974</v>
      </c>
      <c r="G161" s="156" t="s">
        <v>556</v>
      </c>
      <c r="H161" s="156" t="s">
        <v>2975</v>
      </c>
      <c r="I161" s="155">
        <v>225011</v>
      </c>
      <c r="J161" s="157" t="s">
        <v>2605</v>
      </c>
      <c r="K161" s="157"/>
      <c r="L161" s="155">
        <v>2022</v>
      </c>
      <c r="M161" s="158">
        <v>3855</v>
      </c>
      <c r="N161" s="159">
        <v>25984521.870000001</v>
      </c>
      <c r="O161" s="159">
        <v>23750400.670000002</v>
      </c>
      <c r="P161" s="159">
        <v>11997323.33</v>
      </c>
      <c r="Q161" s="159">
        <v>4926566</v>
      </c>
      <c r="R161" s="159">
        <v>7070757.3300000001</v>
      </c>
      <c r="S161" s="159">
        <v>2234121.2000000002</v>
      </c>
      <c r="T161" s="159">
        <v>744647.41</v>
      </c>
      <c r="U161" s="159">
        <v>24747133.859999999</v>
      </c>
      <c r="V161" s="159">
        <v>20009363.760000002</v>
      </c>
      <c r="W161" s="159">
        <v>8079615.9900000002</v>
      </c>
      <c r="X161" s="159">
        <v>19312.79</v>
      </c>
      <c r="Y161" s="159">
        <v>4737770.0999999996</v>
      </c>
      <c r="Z161" s="159">
        <v>3273048.7</v>
      </c>
      <c r="AA161" s="159">
        <v>0</v>
      </c>
      <c r="AB161" s="159">
        <v>3273048.7</v>
      </c>
      <c r="AC161" s="159">
        <v>651500</v>
      </c>
      <c r="AD161" s="159">
        <v>640000</v>
      </c>
      <c r="AE161" s="159">
        <v>0</v>
      </c>
      <c r="AF161" s="159">
        <v>3741036.91</v>
      </c>
      <c r="AG161" s="159">
        <v>505683</v>
      </c>
      <c r="AH161" s="159">
        <v>245814.43</v>
      </c>
      <c r="AI161" s="159">
        <v>0</v>
      </c>
      <c r="AJ161" s="159">
        <v>0</v>
      </c>
    </row>
    <row r="162" spans="1:36">
      <c r="A162" s="153">
        <v>2</v>
      </c>
      <c r="B162" s="154">
        <v>25</v>
      </c>
      <c r="C162" s="154">
        <v>2</v>
      </c>
      <c r="D162" s="155">
        <v>1</v>
      </c>
      <c r="E162" s="155" t="s">
        <v>556</v>
      </c>
      <c r="F162" s="156" t="s">
        <v>2974</v>
      </c>
      <c r="G162" s="156" t="s">
        <v>556</v>
      </c>
      <c r="H162" s="156" t="s">
        <v>2976</v>
      </c>
      <c r="I162" s="155">
        <v>225021</v>
      </c>
      <c r="J162" s="157" t="s">
        <v>2600</v>
      </c>
      <c r="K162" s="157"/>
      <c r="L162" s="155">
        <v>2022</v>
      </c>
      <c r="M162" s="158">
        <v>29371</v>
      </c>
      <c r="N162" s="159">
        <v>149986562.05000001</v>
      </c>
      <c r="O162" s="159">
        <v>139917159.31999999</v>
      </c>
      <c r="P162" s="159">
        <v>60397283.210000001</v>
      </c>
      <c r="Q162" s="159">
        <v>25997712</v>
      </c>
      <c r="R162" s="159">
        <v>34399571.210000001</v>
      </c>
      <c r="S162" s="159">
        <v>10069402.73</v>
      </c>
      <c r="T162" s="159">
        <v>3153060.21</v>
      </c>
      <c r="U162" s="159">
        <v>166074953.59999999</v>
      </c>
      <c r="V162" s="159">
        <v>140419076.84999999</v>
      </c>
      <c r="W162" s="159">
        <v>45466673.409999996</v>
      </c>
      <c r="X162" s="159">
        <v>3222423.01</v>
      </c>
      <c r="Y162" s="159">
        <v>25655876.75</v>
      </c>
      <c r="Z162" s="159">
        <v>20282164.510000002</v>
      </c>
      <c r="AA162" s="159">
        <v>7800000</v>
      </c>
      <c r="AB162" s="159">
        <v>12482164.510000002</v>
      </c>
      <c r="AC162" s="159">
        <v>2121098</v>
      </c>
      <c r="AD162" s="159">
        <v>1720000</v>
      </c>
      <c r="AE162" s="159">
        <v>62959542.950000003</v>
      </c>
      <c r="AF162" s="159">
        <v>-501917.53</v>
      </c>
      <c r="AG162" s="159">
        <v>1659372.67</v>
      </c>
      <c r="AH162" s="159">
        <v>2100909.17</v>
      </c>
      <c r="AI162" s="159">
        <v>3000000</v>
      </c>
      <c r="AJ162" s="159">
        <v>17085.52</v>
      </c>
    </row>
    <row r="163" spans="1:36">
      <c r="A163" s="153">
        <v>2</v>
      </c>
      <c r="B163" s="154">
        <v>25</v>
      </c>
      <c r="C163" s="154">
        <v>3</v>
      </c>
      <c r="D163" s="155">
        <v>3</v>
      </c>
      <c r="E163" s="155" t="s">
        <v>556</v>
      </c>
      <c r="F163" s="156" t="s">
        <v>2977</v>
      </c>
      <c r="G163" s="156" t="s">
        <v>556</v>
      </c>
      <c r="H163" s="156" t="s">
        <v>2978</v>
      </c>
      <c r="I163" s="155">
        <v>225033</v>
      </c>
      <c r="J163" s="157" t="s">
        <v>2604</v>
      </c>
      <c r="K163" s="157"/>
      <c r="L163" s="155">
        <v>2022</v>
      </c>
      <c r="M163" s="158">
        <v>21669</v>
      </c>
      <c r="N163" s="159">
        <v>201217575.99000001</v>
      </c>
      <c r="O163" s="159">
        <v>199348221.03999999</v>
      </c>
      <c r="P163" s="159">
        <v>52492178.68</v>
      </c>
      <c r="Q163" s="159">
        <v>19444804</v>
      </c>
      <c r="R163" s="159">
        <v>33047374.68</v>
      </c>
      <c r="S163" s="159">
        <v>1869354.95</v>
      </c>
      <c r="T163" s="159">
        <v>917350.12</v>
      </c>
      <c r="U163" s="159">
        <v>185771146.77000001</v>
      </c>
      <c r="V163" s="159">
        <v>169442044.72999999</v>
      </c>
      <c r="W163" s="159">
        <v>63569893.990000002</v>
      </c>
      <c r="X163" s="159">
        <v>1497899.42</v>
      </c>
      <c r="Y163" s="159">
        <v>16329102.039999999</v>
      </c>
      <c r="Z163" s="159">
        <v>21579880.23</v>
      </c>
      <c r="AA163" s="159">
        <v>0</v>
      </c>
      <c r="AB163" s="159">
        <v>21579880.23</v>
      </c>
      <c r="AC163" s="159">
        <v>10623840.560000001</v>
      </c>
      <c r="AD163" s="159">
        <v>8023840.5599999996</v>
      </c>
      <c r="AE163" s="159">
        <v>24988643.09</v>
      </c>
      <c r="AF163" s="159">
        <v>29906176.309999999</v>
      </c>
      <c r="AG163" s="159">
        <v>1031003.71</v>
      </c>
      <c r="AH163" s="159">
        <v>1026388.23</v>
      </c>
      <c r="AI163" s="159">
        <v>0</v>
      </c>
      <c r="AJ163" s="159">
        <v>4745559.6900000004</v>
      </c>
    </row>
    <row r="164" spans="1:36">
      <c r="A164" s="153">
        <v>2</v>
      </c>
      <c r="B164" s="154">
        <v>25</v>
      </c>
      <c r="C164" s="154">
        <v>4</v>
      </c>
      <c r="D164" s="155">
        <v>3</v>
      </c>
      <c r="E164" s="155" t="s">
        <v>556</v>
      </c>
      <c r="F164" s="156" t="s">
        <v>2977</v>
      </c>
      <c r="G164" s="156" t="s">
        <v>556</v>
      </c>
      <c r="H164" s="156" t="s">
        <v>2979</v>
      </c>
      <c r="I164" s="155">
        <v>225043</v>
      </c>
      <c r="J164" s="157" t="s">
        <v>2603</v>
      </c>
      <c r="K164" s="157"/>
      <c r="L164" s="155">
        <v>2022</v>
      </c>
      <c r="M164" s="158">
        <v>8777</v>
      </c>
      <c r="N164" s="159">
        <v>55351888.859999999</v>
      </c>
      <c r="O164" s="159">
        <v>47673508.909999996</v>
      </c>
      <c r="P164" s="159">
        <v>27738015.949999999</v>
      </c>
      <c r="Q164" s="159">
        <v>10977185</v>
      </c>
      <c r="R164" s="159">
        <v>16760830.949999999</v>
      </c>
      <c r="S164" s="159">
        <v>7678379.9500000002</v>
      </c>
      <c r="T164" s="159">
        <v>2050278.81</v>
      </c>
      <c r="U164" s="159">
        <v>57448433.43</v>
      </c>
      <c r="V164" s="159">
        <v>43104192.030000001</v>
      </c>
      <c r="W164" s="159">
        <v>15197770.939999999</v>
      </c>
      <c r="X164" s="159">
        <v>612593.65</v>
      </c>
      <c r="Y164" s="159">
        <v>14344241.4</v>
      </c>
      <c r="Z164" s="159">
        <v>7369410.3799999999</v>
      </c>
      <c r="AA164" s="159">
        <v>2051276.95</v>
      </c>
      <c r="AB164" s="159">
        <v>5318133.43</v>
      </c>
      <c r="AC164" s="159">
        <v>1240300</v>
      </c>
      <c r="AD164" s="159">
        <v>1228800</v>
      </c>
      <c r="AE164" s="159">
        <v>12774673.75</v>
      </c>
      <c r="AF164" s="159">
        <v>4569316.88</v>
      </c>
      <c r="AG164" s="159">
        <v>1066684.23</v>
      </c>
      <c r="AH164" s="159">
        <v>839729.84</v>
      </c>
      <c r="AI164" s="159">
        <v>0</v>
      </c>
      <c r="AJ164" s="159">
        <v>51.27</v>
      </c>
    </row>
    <row r="165" spans="1:36">
      <c r="A165" s="153">
        <v>2</v>
      </c>
      <c r="B165" s="154">
        <v>25</v>
      </c>
      <c r="C165" s="154">
        <v>5</v>
      </c>
      <c r="D165" s="155">
        <v>2</v>
      </c>
      <c r="E165" s="155" t="s">
        <v>556</v>
      </c>
      <c r="F165" s="156" t="s">
        <v>2980</v>
      </c>
      <c r="G165" s="156" t="s">
        <v>556</v>
      </c>
      <c r="H165" s="156" t="s">
        <v>2981</v>
      </c>
      <c r="I165" s="155">
        <v>225052</v>
      </c>
      <c r="J165" s="157" t="s">
        <v>2602</v>
      </c>
      <c r="K165" s="157"/>
      <c r="L165" s="155">
        <v>2022</v>
      </c>
      <c r="M165" s="158">
        <v>5876</v>
      </c>
      <c r="N165" s="159">
        <v>37849982.43</v>
      </c>
      <c r="O165" s="159">
        <v>36685922.340000004</v>
      </c>
      <c r="P165" s="159">
        <v>16515834.619999999</v>
      </c>
      <c r="Q165" s="159">
        <v>5143520</v>
      </c>
      <c r="R165" s="159">
        <v>11372314.619999999</v>
      </c>
      <c r="S165" s="159">
        <v>1164060.0900000001</v>
      </c>
      <c r="T165" s="159">
        <v>325276.5</v>
      </c>
      <c r="U165" s="159">
        <v>36437452.700000003</v>
      </c>
      <c r="V165" s="159">
        <v>32848050.469999999</v>
      </c>
      <c r="W165" s="159">
        <v>11784168.42</v>
      </c>
      <c r="X165" s="159">
        <v>124207.57</v>
      </c>
      <c r="Y165" s="159">
        <v>3589402.23</v>
      </c>
      <c r="Z165" s="159">
        <v>6185825.9500000002</v>
      </c>
      <c r="AA165" s="159">
        <v>0</v>
      </c>
      <c r="AB165" s="159">
        <v>6185825.9500000002</v>
      </c>
      <c r="AC165" s="159">
        <v>1142008</v>
      </c>
      <c r="AD165" s="159">
        <v>1130508</v>
      </c>
      <c r="AE165" s="159">
        <v>2713576</v>
      </c>
      <c r="AF165" s="159">
        <v>3837871.87</v>
      </c>
      <c r="AG165" s="159">
        <v>464433.41</v>
      </c>
      <c r="AH165" s="159">
        <v>416206.2</v>
      </c>
      <c r="AI165" s="159">
        <v>0</v>
      </c>
      <c r="AJ165" s="159">
        <v>0</v>
      </c>
    </row>
    <row r="166" spans="1:36">
      <c r="A166" s="153">
        <v>2</v>
      </c>
      <c r="B166" s="154">
        <v>25</v>
      </c>
      <c r="C166" s="154">
        <v>6</v>
      </c>
      <c r="D166" s="155">
        <v>3</v>
      </c>
      <c r="E166" s="155" t="s">
        <v>556</v>
      </c>
      <c r="F166" s="156" t="s">
        <v>2977</v>
      </c>
      <c r="G166" s="156" t="s">
        <v>556</v>
      </c>
      <c r="H166" s="156" t="s">
        <v>2982</v>
      </c>
      <c r="I166" s="155">
        <v>225063</v>
      </c>
      <c r="J166" s="157" t="s">
        <v>2601</v>
      </c>
      <c r="K166" s="157"/>
      <c r="L166" s="155">
        <v>2022</v>
      </c>
      <c r="M166" s="158">
        <v>7914</v>
      </c>
      <c r="N166" s="159">
        <v>54371045.100000001</v>
      </c>
      <c r="O166" s="159">
        <v>50885686.939999998</v>
      </c>
      <c r="P166" s="159">
        <v>29994110.16</v>
      </c>
      <c r="Q166" s="159">
        <v>11891951</v>
      </c>
      <c r="R166" s="159">
        <v>18102159.16</v>
      </c>
      <c r="S166" s="159">
        <v>3485358.16</v>
      </c>
      <c r="T166" s="159">
        <v>517138.9</v>
      </c>
      <c r="U166" s="159">
        <v>55657310.689999998</v>
      </c>
      <c r="V166" s="159">
        <v>45232113.799999997</v>
      </c>
      <c r="W166" s="159">
        <v>14191074.93</v>
      </c>
      <c r="X166" s="159">
        <v>690254.72</v>
      </c>
      <c r="Y166" s="159">
        <v>10425196.890000001</v>
      </c>
      <c r="Z166" s="159">
        <v>12380342.050000001</v>
      </c>
      <c r="AA166" s="159">
        <v>0</v>
      </c>
      <c r="AB166" s="159">
        <v>12380342.050000001</v>
      </c>
      <c r="AC166" s="159">
        <v>1216400</v>
      </c>
      <c r="AD166" s="159">
        <v>1216400</v>
      </c>
      <c r="AE166" s="159">
        <v>12052147</v>
      </c>
      <c r="AF166" s="159">
        <v>5653573.1399999997</v>
      </c>
      <c r="AG166" s="159">
        <v>1451326.35</v>
      </c>
      <c r="AH166" s="159">
        <v>1209927.57</v>
      </c>
      <c r="AI166" s="159">
        <v>0</v>
      </c>
      <c r="AJ166" s="159">
        <v>68718</v>
      </c>
    </row>
    <row r="167" spans="1:36">
      <c r="A167" s="153">
        <v>2</v>
      </c>
      <c r="B167" s="154">
        <v>25</v>
      </c>
      <c r="C167" s="154">
        <v>7</v>
      </c>
      <c r="D167" s="155">
        <v>2</v>
      </c>
      <c r="E167" s="155" t="s">
        <v>556</v>
      </c>
      <c r="F167" s="156" t="s">
        <v>2980</v>
      </c>
      <c r="G167" s="156" t="s">
        <v>556</v>
      </c>
      <c r="H167" s="156" t="s">
        <v>2983</v>
      </c>
      <c r="I167" s="155">
        <v>225072</v>
      </c>
      <c r="J167" s="157" t="s">
        <v>2600</v>
      </c>
      <c r="K167" s="157"/>
      <c r="L167" s="155">
        <v>2022</v>
      </c>
      <c r="M167" s="158">
        <v>8764</v>
      </c>
      <c r="N167" s="159">
        <v>63733908.43</v>
      </c>
      <c r="O167" s="159">
        <v>59440867.200000003</v>
      </c>
      <c r="P167" s="159">
        <v>26117852.579999998</v>
      </c>
      <c r="Q167" s="159">
        <v>7326800</v>
      </c>
      <c r="R167" s="159">
        <v>18791052.579999998</v>
      </c>
      <c r="S167" s="159">
        <v>4293041.2300000004</v>
      </c>
      <c r="T167" s="159">
        <v>840247.96</v>
      </c>
      <c r="U167" s="159">
        <v>66581391.899999999</v>
      </c>
      <c r="V167" s="159">
        <v>59245914.530000001</v>
      </c>
      <c r="W167" s="159">
        <v>21278857.100000001</v>
      </c>
      <c r="X167" s="159">
        <v>1230237.56</v>
      </c>
      <c r="Y167" s="159">
        <v>7335477.3700000001</v>
      </c>
      <c r="Z167" s="159">
        <v>9748952.9000000004</v>
      </c>
      <c r="AA167" s="159">
        <v>3500000</v>
      </c>
      <c r="AB167" s="159">
        <v>6248952.9000000004</v>
      </c>
      <c r="AC167" s="159">
        <v>4131834.14</v>
      </c>
      <c r="AD167" s="159">
        <v>4131834.14</v>
      </c>
      <c r="AE167" s="159">
        <v>23577623.52</v>
      </c>
      <c r="AF167" s="159">
        <v>194952.67</v>
      </c>
      <c r="AG167" s="159">
        <v>2131489.4500000002</v>
      </c>
      <c r="AH167" s="159">
        <v>2402517.19</v>
      </c>
      <c r="AI167" s="159">
        <v>93551.07</v>
      </c>
      <c r="AJ167" s="159">
        <v>0</v>
      </c>
    </row>
    <row r="168" spans="1:36">
      <c r="A168" s="153">
        <v>2</v>
      </c>
      <c r="B168" s="154">
        <v>26</v>
      </c>
      <c r="C168" s="154">
        <v>1</v>
      </c>
      <c r="D168" s="155">
        <v>1</v>
      </c>
      <c r="E168" s="155" t="s">
        <v>556</v>
      </c>
      <c r="F168" s="156" t="s">
        <v>2984</v>
      </c>
      <c r="G168" s="156" t="s">
        <v>556</v>
      </c>
      <c r="H168" s="156" t="s">
        <v>2985</v>
      </c>
      <c r="I168" s="155">
        <v>226011</v>
      </c>
      <c r="J168" s="157" t="s">
        <v>2599</v>
      </c>
      <c r="K168" s="157"/>
      <c r="L168" s="155">
        <v>2022</v>
      </c>
      <c r="M168" s="158">
        <v>3493</v>
      </c>
      <c r="N168" s="159">
        <v>34907608.509999998</v>
      </c>
      <c r="O168" s="159">
        <v>26658236.210000001</v>
      </c>
      <c r="P168" s="159">
        <v>13390096.810000001</v>
      </c>
      <c r="Q168" s="159">
        <v>4964211</v>
      </c>
      <c r="R168" s="159">
        <v>8425885.8100000005</v>
      </c>
      <c r="S168" s="159">
        <v>8249372.2999999998</v>
      </c>
      <c r="T168" s="159">
        <v>354289.71</v>
      </c>
      <c r="U168" s="159">
        <v>37244882.75</v>
      </c>
      <c r="V168" s="159">
        <v>22272381.489999998</v>
      </c>
      <c r="W168" s="159">
        <v>7849942.04</v>
      </c>
      <c r="X168" s="159">
        <v>198356.93</v>
      </c>
      <c r="Y168" s="159">
        <v>14972501.26</v>
      </c>
      <c r="Z168" s="159">
        <v>4506297.13</v>
      </c>
      <c r="AA168" s="159">
        <v>0</v>
      </c>
      <c r="AB168" s="159">
        <v>4506297.13</v>
      </c>
      <c r="AC168" s="159">
        <v>586909.78</v>
      </c>
      <c r="AD168" s="159">
        <v>586909.78</v>
      </c>
      <c r="AE168" s="159">
        <v>3886622.57</v>
      </c>
      <c r="AF168" s="159">
        <v>4385854.72</v>
      </c>
      <c r="AG168" s="159">
        <v>427625.92</v>
      </c>
      <c r="AH168" s="159">
        <v>510231.38</v>
      </c>
      <c r="AI168" s="159">
        <v>0</v>
      </c>
      <c r="AJ168" s="159">
        <v>0</v>
      </c>
    </row>
    <row r="169" spans="1:36">
      <c r="A169" s="153">
        <v>2</v>
      </c>
      <c r="B169" s="154">
        <v>26</v>
      </c>
      <c r="C169" s="154">
        <v>2</v>
      </c>
      <c r="D169" s="155">
        <v>1</v>
      </c>
      <c r="E169" s="155" t="s">
        <v>556</v>
      </c>
      <c r="F169" s="156" t="s">
        <v>2984</v>
      </c>
      <c r="G169" s="156" t="s">
        <v>556</v>
      </c>
      <c r="H169" s="156" t="s">
        <v>2986</v>
      </c>
      <c r="I169" s="155">
        <v>226021</v>
      </c>
      <c r="J169" s="157" t="s">
        <v>2595</v>
      </c>
      <c r="K169" s="157"/>
      <c r="L169" s="155">
        <v>2022</v>
      </c>
      <c r="M169" s="158">
        <v>14437</v>
      </c>
      <c r="N169" s="159">
        <v>91739286.459999993</v>
      </c>
      <c r="O169" s="159">
        <v>81557710.040000007</v>
      </c>
      <c r="P169" s="159">
        <v>34674109.850000001</v>
      </c>
      <c r="Q169" s="159">
        <v>13470318</v>
      </c>
      <c r="R169" s="159">
        <v>21203791.850000001</v>
      </c>
      <c r="S169" s="159">
        <v>10181576.42</v>
      </c>
      <c r="T169" s="159">
        <v>3517170.86</v>
      </c>
      <c r="U169" s="159">
        <v>97779752.530000001</v>
      </c>
      <c r="V169" s="159">
        <v>78397588.109999999</v>
      </c>
      <c r="W169" s="159">
        <v>28370703.059999999</v>
      </c>
      <c r="X169" s="159">
        <v>1275548.25</v>
      </c>
      <c r="Y169" s="159">
        <v>19382164.420000002</v>
      </c>
      <c r="Z169" s="159">
        <v>24145940.68</v>
      </c>
      <c r="AA169" s="159">
        <v>2757021.04</v>
      </c>
      <c r="AB169" s="159">
        <v>21388919.640000001</v>
      </c>
      <c r="AC169" s="159">
        <v>3928696.48</v>
      </c>
      <c r="AD169" s="159">
        <v>3928696.48</v>
      </c>
      <c r="AE169" s="159">
        <v>22884498.620000001</v>
      </c>
      <c r="AF169" s="159">
        <v>3160121.93</v>
      </c>
      <c r="AG169" s="159">
        <v>831866.43</v>
      </c>
      <c r="AH169" s="159">
        <v>903630.56</v>
      </c>
      <c r="AI169" s="159">
        <v>0</v>
      </c>
      <c r="AJ169" s="159">
        <v>0</v>
      </c>
    </row>
    <row r="170" spans="1:36">
      <c r="A170" s="153">
        <v>2</v>
      </c>
      <c r="B170" s="154">
        <v>26</v>
      </c>
      <c r="C170" s="154">
        <v>3</v>
      </c>
      <c r="D170" s="155">
        <v>2</v>
      </c>
      <c r="E170" s="155" t="s">
        <v>556</v>
      </c>
      <c r="F170" s="156" t="s">
        <v>2987</v>
      </c>
      <c r="G170" s="156" t="s">
        <v>556</v>
      </c>
      <c r="H170" s="156" t="s">
        <v>2988</v>
      </c>
      <c r="I170" s="155">
        <v>226032</v>
      </c>
      <c r="J170" s="157" t="s">
        <v>2598</v>
      </c>
      <c r="K170" s="157"/>
      <c r="L170" s="155">
        <v>2022</v>
      </c>
      <c r="M170" s="158">
        <v>4272</v>
      </c>
      <c r="N170" s="159">
        <v>37444154.299999997</v>
      </c>
      <c r="O170" s="159">
        <v>32094676.899999999</v>
      </c>
      <c r="P170" s="159">
        <v>18600862.43</v>
      </c>
      <c r="Q170" s="159">
        <v>7194342</v>
      </c>
      <c r="R170" s="159">
        <v>11406520.43</v>
      </c>
      <c r="S170" s="159">
        <v>5349477.4000000004</v>
      </c>
      <c r="T170" s="159">
        <v>353800.99</v>
      </c>
      <c r="U170" s="159">
        <v>38586630.600000001</v>
      </c>
      <c r="V170" s="159">
        <v>30359072.510000002</v>
      </c>
      <c r="W170" s="159">
        <v>9777331.9100000001</v>
      </c>
      <c r="X170" s="159">
        <v>489473.03</v>
      </c>
      <c r="Y170" s="159">
        <v>8227558.0899999999</v>
      </c>
      <c r="Z170" s="159">
        <v>3298421.22</v>
      </c>
      <c r="AA170" s="159">
        <v>0</v>
      </c>
      <c r="AB170" s="159">
        <v>3298421.22</v>
      </c>
      <c r="AC170" s="159">
        <v>651133.92000000004</v>
      </c>
      <c r="AD170" s="159">
        <v>651133.92000000004</v>
      </c>
      <c r="AE170" s="159">
        <v>7755100</v>
      </c>
      <c r="AF170" s="159">
        <v>1735604.39</v>
      </c>
      <c r="AG170" s="159">
        <v>1451645.13</v>
      </c>
      <c r="AH170" s="159">
        <v>1517767.94</v>
      </c>
      <c r="AI170" s="159">
        <v>0</v>
      </c>
      <c r="AJ170" s="159">
        <v>0</v>
      </c>
    </row>
    <row r="171" spans="1:36">
      <c r="A171" s="153">
        <v>2</v>
      </c>
      <c r="B171" s="154">
        <v>26</v>
      </c>
      <c r="C171" s="154">
        <v>4</v>
      </c>
      <c r="D171" s="155">
        <v>3</v>
      </c>
      <c r="E171" s="155" t="s">
        <v>556</v>
      </c>
      <c r="F171" s="156" t="s">
        <v>2989</v>
      </c>
      <c r="G171" s="156" t="s">
        <v>556</v>
      </c>
      <c r="H171" s="156" t="s">
        <v>2990</v>
      </c>
      <c r="I171" s="155">
        <v>226043</v>
      </c>
      <c r="J171" s="157" t="s">
        <v>2597</v>
      </c>
      <c r="K171" s="157"/>
      <c r="L171" s="155">
        <v>2022</v>
      </c>
      <c r="M171" s="158">
        <v>7098</v>
      </c>
      <c r="N171" s="159">
        <v>50424619.850000001</v>
      </c>
      <c r="O171" s="159">
        <v>46523117.299999997</v>
      </c>
      <c r="P171" s="159">
        <v>30358846.219999999</v>
      </c>
      <c r="Q171" s="159">
        <v>11955776</v>
      </c>
      <c r="R171" s="159">
        <v>18403070.219999999</v>
      </c>
      <c r="S171" s="159">
        <v>3901502.55</v>
      </c>
      <c r="T171" s="159">
        <v>754076</v>
      </c>
      <c r="U171" s="159">
        <v>50268923.369999997</v>
      </c>
      <c r="V171" s="159">
        <v>40292006.140000001</v>
      </c>
      <c r="W171" s="159">
        <v>14069026.92</v>
      </c>
      <c r="X171" s="159">
        <v>578869.38</v>
      </c>
      <c r="Y171" s="159">
        <v>9976917.2300000004</v>
      </c>
      <c r="Z171" s="159">
        <v>13073019.960000001</v>
      </c>
      <c r="AA171" s="159">
        <v>0</v>
      </c>
      <c r="AB171" s="159">
        <v>13073019.960000001</v>
      </c>
      <c r="AC171" s="159">
        <v>1455260</v>
      </c>
      <c r="AD171" s="159">
        <v>1455260</v>
      </c>
      <c r="AE171" s="159">
        <v>9065000</v>
      </c>
      <c r="AF171" s="159">
        <v>6231111.1600000001</v>
      </c>
      <c r="AG171" s="159">
        <v>1827293.68</v>
      </c>
      <c r="AH171" s="159">
        <v>4607.08</v>
      </c>
      <c r="AI171" s="159">
        <v>0</v>
      </c>
      <c r="AJ171" s="159">
        <v>0</v>
      </c>
    </row>
    <row r="172" spans="1:36">
      <c r="A172" s="153">
        <v>2</v>
      </c>
      <c r="B172" s="154">
        <v>26</v>
      </c>
      <c r="C172" s="154">
        <v>5</v>
      </c>
      <c r="D172" s="155">
        <v>2</v>
      </c>
      <c r="E172" s="155" t="s">
        <v>556</v>
      </c>
      <c r="F172" s="156" t="s">
        <v>2987</v>
      </c>
      <c r="G172" s="156" t="s">
        <v>556</v>
      </c>
      <c r="H172" s="156" t="s">
        <v>2991</v>
      </c>
      <c r="I172" s="155">
        <v>226052</v>
      </c>
      <c r="J172" s="157" t="s">
        <v>2596</v>
      </c>
      <c r="K172" s="157"/>
      <c r="L172" s="155">
        <v>2022</v>
      </c>
      <c r="M172" s="158">
        <v>4871</v>
      </c>
      <c r="N172" s="159">
        <v>31078131.25</v>
      </c>
      <c r="O172" s="159">
        <v>30388487.420000002</v>
      </c>
      <c r="P172" s="159">
        <v>14605148.859999999</v>
      </c>
      <c r="Q172" s="159">
        <v>4445876</v>
      </c>
      <c r="R172" s="159">
        <v>10159272.859999999</v>
      </c>
      <c r="S172" s="159">
        <v>689643.83</v>
      </c>
      <c r="T172" s="159">
        <v>34798.99</v>
      </c>
      <c r="U172" s="159">
        <v>29798550.120000001</v>
      </c>
      <c r="V172" s="159">
        <v>27958451.260000002</v>
      </c>
      <c r="W172" s="159">
        <v>9182417.3200000003</v>
      </c>
      <c r="X172" s="159">
        <v>0</v>
      </c>
      <c r="Y172" s="159">
        <v>1840098.86</v>
      </c>
      <c r="Z172" s="159">
        <v>4925808.29</v>
      </c>
      <c r="AA172" s="159">
        <v>232259.84</v>
      </c>
      <c r="AB172" s="159">
        <v>4693548.45</v>
      </c>
      <c r="AC172" s="159">
        <v>0</v>
      </c>
      <c r="AD172" s="159">
        <v>0</v>
      </c>
      <c r="AE172" s="159">
        <v>232259.84</v>
      </c>
      <c r="AF172" s="159">
        <v>2430036.16</v>
      </c>
      <c r="AG172" s="159">
        <v>590346.82999999996</v>
      </c>
      <c r="AH172" s="159">
        <v>560624.94999999995</v>
      </c>
      <c r="AI172" s="159">
        <v>49.2</v>
      </c>
      <c r="AJ172" s="159">
        <v>0</v>
      </c>
    </row>
    <row r="173" spans="1:36">
      <c r="A173" s="153">
        <v>2</v>
      </c>
      <c r="B173" s="154">
        <v>26</v>
      </c>
      <c r="C173" s="154">
        <v>6</v>
      </c>
      <c r="D173" s="155">
        <v>2</v>
      </c>
      <c r="E173" s="155" t="s">
        <v>556</v>
      </c>
      <c r="F173" s="156" t="s">
        <v>2987</v>
      </c>
      <c r="G173" s="156" t="s">
        <v>556</v>
      </c>
      <c r="H173" s="156" t="s">
        <v>2992</v>
      </c>
      <c r="I173" s="155">
        <v>226062</v>
      </c>
      <c r="J173" s="157" t="s">
        <v>2595</v>
      </c>
      <c r="K173" s="157"/>
      <c r="L173" s="155">
        <v>2022</v>
      </c>
      <c r="M173" s="158">
        <v>6933</v>
      </c>
      <c r="N173" s="159">
        <v>47482392.210000001</v>
      </c>
      <c r="O173" s="159">
        <v>44407169.259999998</v>
      </c>
      <c r="P173" s="159">
        <v>24934677.030000001</v>
      </c>
      <c r="Q173" s="159">
        <v>8560568</v>
      </c>
      <c r="R173" s="159">
        <v>16374109.029999999</v>
      </c>
      <c r="S173" s="159">
        <v>3075222.95</v>
      </c>
      <c r="T173" s="159">
        <v>376192.34</v>
      </c>
      <c r="U173" s="159">
        <v>47661917.020000003</v>
      </c>
      <c r="V173" s="159">
        <v>40392218.460000001</v>
      </c>
      <c r="W173" s="159">
        <v>13584529.26</v>
      </c>
      <c r="X173" s="159">
        <v>481532.94</v>
      </c>
      <c r="Y173" s="159">
        <v>7269698.5599999996</v>
      </c>
      <c r="Z173" s="159">
        <v>2444851.0499999998</v>
      </c>
      <c r="AA173" s="159">
        <v>0</v>
      </c>
      <c r="AB173" s="159">
        <v>2444851.0499999998</v>
      </c>
      <c r="AC173" s="159">
        <v>961657.88</v>
      </c>
      <c r="AD173" s="159">
        <v>845055.88</v>
      </c>
      <c r="AE173" s="159">
        <v>8418564.3200000003</v>
      </c>
      <c r="AF173" s="159">
        <v>4014950.8</v>
      </c>
      <c r="AG173" s="159">
        <v>1033558.39</v>
      </c>
      <c r="AH173" s="159">
        <v>1002466.52</v>
      </c>
      <c r="AI173" s="159">
        <v>0</v>
      </c>
      <c r="AJ173" s="159">
        <v>804661.48</v>
      </c>
    </row>
    <row r="174" spans="1:36">
      <c r="A174" s="153">
        <v>4</v>
      </c>
      <c r="B174" s="154">
        <v>1</v>
      </c>
      <c r="C174" s="154">
        <v>1</v>
      </c>
      <c r="D174" s="155">
        <v>1</v>
      </c>
      <c r="E174" s="155" t="s">
        <v>556</v>
      </c>
      <c r="F174" s="156" t="s">
        <v>2993</v>
      </c>
      <c r="G174" s="156" t="s">
        <v>556</v>
      </c>
      <c r="H174" s="156" t="s">
        <v>2994</v>
      </c>
      <c r="I174" s="155">
        <v>401011</v>
      </c>
      <c r="J174" s="157" t="s">
        <v>2592</v>
      </c>
      <c r="K174" s="157"/>
      <c r="L174" s="155">
        <v>2022</v>
      </c>
      <c r="M174" s="158">
        <v>11586</v>
      </c>
      <c r="N174" s="159">
        <v>76974778.819999993</v>
      </c>
      <c r="O174" s="159">
        <v>68156149.959999993</v>
      </c>
      <c r="P174" s="159">
        <v>42033588.060000002</v>
      </c>
      <c r="Q174" s="159">
        <v>16107951</v>
      </c>
      <c r="R174" s="159">
        <v>25925637.059999999</v>
      </c>
      <c r="S174" s="159">
        <v>8818628.8599999994</v>
      </c>
      <c r="T174" s="159">
        <v>1948490</v>
      </c>
      <c r="U174" s="159">
        <v>79738754.859999999</v>
      </c>
      <c r="V174" s="159">
        <v>63278106.909999996</v>
      </c>
      <c r="W174" s="159">
        <v>19930219.030000001</v>
      </c>
      <c r="X174" s="159">
        <v>546270.75</v>
      </c>
      <c r="Y174" s="159">
        <v>16460647.949999999</v>
      </c>
      <c r="Z174" s="159">
        <v>7860563.2300000004</v>
      </c>
      <c r="AA174" s="159">
        <v>0</v>
      </c>
      <c r="AB174" s="159">
        <v>7860563.2300000004</v>
      </c>
      <c r="AC174" s="159">
        <v>610000</v>
      </c>
      <c r="AD174" s="159">
        <v>610000</v>
      </c>
      <c r="AE174" s="159">
        <v>10348927.9</v>
      </c>
      <c r="AF174" s="159">
        <v>4878043.05</v>
      </c>
      <c r="AG174" s="159">
        <v>183027.07</v>
      </c>
      <c r="AH174" s="159">
        <v>302223.78000000003</v>
      </c>
      <c r="AI174" s="159">
        <v>0</v>
      </c>
      <c r="AJ174" s="159">
        <v>0</v>
      </c>
    </row>
    <row r="175" spans="1:36">
      <c r="A175" s="153">
        <v>4</v>
      </c>
      <c r="B175" s="154">
        <v>1</v>
      </c>
      <c r="C175" s="154">
        <v>2</v>
      </c>
      <c r="D175" s="155">
        <v>1</v>
      </c>
      <c r="E175" s="155" t="s">
        <v>556</v>
      </c>
      <c r="F175" s="156" t="s">
        <v>2993</v>
      </c>
      <c r="G175" s="156" t="s">
        <v>556</v>
      </c>
      <c r="H175" s="156" t="s">
        <v>2995</v>
      </c>
      <c r="I175" s="155">
        <v>401021</v>
      </c>
      <c r="J175" s="157" t="s">
        <v>2594</v>
      </c>
      <c r="K175" s="157"/>
      <c r="L175" s="155">
        <v>2022</v>
      </c>
      <c r="M175" s="158">
        <v>10296</v>
      </c>
      <c r="N175" s="159">
        <v>69685432.060000002</v>
      </c>
      <c r="O175" s="159">
        <v>68030214.569999993</v>
      </c>
      <c r="P175" s="159">
        <v>28465687.969999999</v>
      </c>
      <c r="Q175" s="159">
        <v>5978331</v>
      </c>
      <c r="R175" s="159">
        <v>22487356.969999999</v>
      </c>
      <c r="S175" s="159">
        <v>1655217.49</v>
      </c>
      <c r="T175" s="159">
        <v>223248.1</v>
      </c>
      <c r="U175" s="159">
        <v>70272360.379999995</v>
      </c>
      <c r="V175" s="159">
        <v>62287401.460000001</v>
      </c>
      <c r="W175" s="159">
        <v>20544022.469999999</v>
      </c>
      <c r="X175" s="159">
        <v>1290989.26</v>
      </c>
      <c r="Y175" s="159">
        <v>7984958.9199999999</v>
      </c>
      <c r="Z175" s="159">
        <v>9994243.6400000006</v>
      </c>
      <c r="AA175" s="159">
        <v>5230000</v>
      </c>
      <c r="AB175" s="159">
        <v>4764243.6400000006</v>
      </c>
      <c r="AC175" s="159">
        <v>2060000</v>
      </c>
      <c r="AD175" s="159">
        <v>2060000</v>
      </c>
      <c r="AE175" s="159">
        <v>32370000</v>
      </c>
      <c r="AF175" s="159">
        <v>5742813.1100000003</v>
      </c>
      <c r="AG175" s="159">
        <v>514603.2</v>
      </c>
      <c r="AH175" s="159">
        <v>554104.55000000005</v>
      </c>
      <c r="AI175" s="159">
        <v>0</v>
      </c>
      <c r="AJ175" s="159">
        <v>4730000</v>
      </c>
    </row>
    <row r="176" spans="1:36">
      <c r="A176" s="153">
        <v>4</v>
      </c>
      <c r="B176" s="154">
        <v>1</v>
      </c>
      <c r="C176" s="154">
        <v>3</v>
      </c>
      <c r="D176" s="155">
        <v>1</v>
      </c>
      <c r="E176" s="155" t="s">
        <v>556</v>
      </c>
      <c r="F176" s="156" t="s">
        <v>2993</v>
      </c>
      <c r="G176" s="156" t="s">
        <v>556</v>
      </c>
      <c r="H176" s="156" t="s">
        <v>2996</v>
      </c>
      <c r="I176" s="155">
        <v>401031</v>
      </c>
      <c r="J176" s="157" t="s">
        <v>2593</v>
      </c>
      <c r="K176" s="157"/>
      <c r="L176" s="155">
        <v>2022</v>
      </c>
      <c r="M176" s="158">
        <v>1763</v>
      </c>
      <c r="N176" s="159">
        <v>17999845.370000001</v>
      </c>
      <c r="O176" s="159">
        <v>15881935.77</v>
      </c>
      <c r="P176" s="159">
        <v>6737670.3799999999</v>
      </c>
      <c r="Q176" s="159">
        <v>1410786</v>
      </c>
      <c r="R176" s="159">
        <v>5326884.38</v>
      </c>
      <c r="S176" s="159">
        <v>2117909.6</v>
      </c>
      <c r="T176" s="159">
        <v>1115500</v>
      </c>
      <c r="U176" s="159">
        <v>14243677.92</v>
      </c>
      <c r="V176" s="159">
        <v>12345628.699999999</v>
      </c>
      <c r="W176" s="159">
        <v>4733026.5199999996</v>
      </c>
      <c r="X176" s="159">
        <v>130000</v>
      </c>
      <c r="Y176" s="159">
        <v>1898049.22</v>
      </c>
      <c r="Z176" s="159">
        <v>1124310.3999999999</v>
      </c>
      <c r="AA176" s="159">
        <v>0</v>
      </c>
      <c r="AB176" s="159">
        <v>1124310.3999999999</v>
      </c>
      <c r="AC176" s="159">
        <v>2759268</v>
      </c>
      <c r="AD176" s="159">
        <v>259268</v>
      </c>
      <c r="AE176" s="159">
        <v>2248414</v>
      </c>
      <c r="AF176" s="159">
        <v>3536307.07</v>
      </c>
      <c r="AG176" s="159">
        <v>100000</v>
      </c>
      <c r="AH176" s="159">
        <v>92679.49</v>
      </c>
      <c r="AI176" s="159">
        <v>0</v>
      </c>
      <c r="AJ176" s="159">
        <v>0</v>
      </c>
    </row>
    <row r="177" spans="1:36">
      <c r="A177" s="153">
        <v>4</v>
      </c>
      <c r="B177" s="154">
        <v>1</v>
      </c>
      <c r="C177" s="154">
        <v>4</v>
      </c>
      <c r="D177" s="155">
        <v>2</v>
      </c>
      <c r="E177" s="155" t="s">
        <v>556</v>
      </c>
      <c r="F177" s="156" t="s">
        <v>2997</v>
      </c>
      <c r="G177" s="156" t="s">
        <v>556</v>
      </c>
      <c r="H177" s="156" t="s">
        <v>2998</v>
      </c>
      <c r="I177" s="155">
        <v>401042</v>
      </c>
      <c r="J177" s="157" t="s">
        <v>2592</v>
      </c>
      <c r="K177" s="157"/>
      <c r="L177" s="155">
        <v>2022</v>
      </c>
      <c r="M177" s="158">
        <v>11970</v>
      </c>
      <c r="N177" s="159">
        <v>75948074.829999998</v>
      </c>
      <c r="O177" s="159">
        <v>72640151.980000004</v>
      </c>
      <c r="P177" s="159">
        <v>47437188.100000001</v>
      </c>
      <c r="Q177" s="159">
        <v>16828071</v>
      </c>
      <c r="R177" s="159">
        <v>30609117.100000001</v>
      </c>
      <c r="S177" s="159">
        <v>3307922.85</v>
      </c>
      <c r="T177" s="159">
        <v>8204.67</v>
      </c>
      <c r="U177" s="159">
        <v>75056726.590000004</v>
      </c>
      <c r="V177" s="159">
        <v>68867866.159999996</v>
      </c>
      <c r="W177" s="159">
        <v>19938605.350000001</v>
      </c>
      <c r="X177" s="159">
        <v>1711651.24</v>
      </c>
      <c r="Y177" s="159">
        <v>6188860.4299999997</v>
      </c>
      <c r="Z177" s="159">
        <v>1199868</v>
      </c>
      <c r="AA177" s="159">
        <v>0</v>
      </c>
      <c r="AB177" s="159">
        <v>1199868</v>
      </c>
      <c r="AC177" s="159">
        <v>0</v>
      </c>
      <c r="AD177" s="159">
        <v>0</v>
      </c>
      <c r="AE177" s="159">
        <v>28341201.609999999</v>
      </c>
      <c r="AF177" s="159">
        <v>3772285.82</v>
      </c>
      <c r="AG177" s="159">
        <v>2023152.8</v>
      </c>
      <c r="AH177" s="159">
        <v>1574173.7</v>
      </c>
      <c r="AI177" s="159">
        <v>0</v>
      </c>
      <c r="AJ177" s="159">
        <v>0</v>
      </c>
    </row>
    <row r="178" spans="1:36">
      <c r="A178" s="153">
        <v>4</v>
      </c>
      <c r="B178" s="154">
        <v>1</v>
      </c>
      <c r="C178" s="154">
        <v>5</v>
      </c>
      <c r="D178" s="155">
        <v>2</v>
      </c>
      <c r="E178" s="155" t="s">
        <v>556</v>
      </c>
      <c r="F178" s="156" t="s">
        <v>2997</v>
      </c>
      <c r="G178" s="156" t="s">
        <v>556</v>
      </c>
      <c r="H178" s="156" t="s">
        <v>2999</v>
      </c>
      <c r="I178" s="155">
        <v>401052</v>
      </c>
      <c r="J178" s="157" t="s">
        <v>2591</v>
      </c>
      <c r="K178" s="157"/>
      <c r="L178" s="155">
        <v>2022</v>
      </c>
      <c r="M178" s="158">
        <v>4106</v>
      </c>
      <c r="N178" s="159">
        <v>36029470.869999997</v>
      </c>
      <c r="O178" s="159">
        <v>30074594.989999998</v>
      </c>
      <c r="P178" s="159">
        <v>17809938.59</v>
      </c>
      <c r="Q178" s="159">
        <v>6659256</v>
      </c>
      <c r="R178" s="159">
        <v>11150682.59</v>
      </c>
      <c r="S178" s="159">
        <v>5954875.8799999999</v>
      </c>
      <c r="T178" s="159">
        <v>16500</v>
      </c>
      <c r="U178" s="159">
        <v>34360939.770000003</v>
      </c>
      <c r="V178" s="159">
        <v>26892978.559999999</v>
      </c>
      <c r="W178" s="159">
        <v>9251781.9299999997</v>
      </c>
      <c r="X178" s="159">
        <v>81999.88</v>
      </c>
      <c r="Y178" s="159">
        <v>7467961.21</v>
      </c>
      <c r="Z178" s="159">
        <v>3288167.55</v>
      </c>
      <c r="AA178" s="159">
        <v>0</v>
      </c>
      <c r="AB178" s="159">
        <v>3288167.55</v>
      </c>
      <c r="AC178" s="159">
        <v>760000</v>
      </c>
      <c r="AD178" s="159">
        <v>760000</v>
      </c>
      <c r="AE178" s="159">
        <v>1280000</v>
      </c>
      <c r="AF178" s="159">
        <v>3181616.43</v>
      </c>
      <c r="AG178" s="159">
        <v>312766.18</v>
      </c>
      <c r="AH178" s="159">
        <v>648001.68999999994</v>
      </c>
      <c r="AI178" s="159">
        <v>0</v>
      </c>
      <c r="AJ178" s="159">
        <v>0</v>
      </c>
    </row>
    <row r="179" spans="1:36">
      <c r="A179" s="153">
        <v>4</v>
      </c>
      <c r="B179" s="154">
        <v>1</v>
      </c>
      <c r="C179" s="154">
        <v>6</v>
      </c>
      <c r="D179" s="155">
        <v>2</v>
      </c>
      <c r="E179" s="155" t="s">
        <v>556</v>
      </c>
      <c r="F179" s="156" t="s">
        <v>2997</v>
      </c>
      <c r="G179" s="156" t="s">
        <v>556</v>
      </c>
      <c r="H179" s="156" t="s">
        <v>3000</v>
      </c>
      <c r="I179" s="155">
        <v>401062</v>
      </c>
      <c r="J179" s="157" t="s">
        <v>2590</v>
      </c>
      <c r="K179" s="157"/>
      <c r="L179" s="155">
        <v>2022</v>
      </c>
      <c r="M179" s="158">
        <v>3141</v>
      </c>
      <c r="N179" s="159">
        <v>31515060.059999999</v>
      </c>
      <c r="O179" s="159">
        <v>25403155.32</v>
      </c>
      <c r="P179" s="159">
        <v>15345668.380000001</v>
      </c>
      <c r="Q179" s="159">
        <v>5956370</v>
      </c>
      <c r="R179" s="159">
        <v>9389298.3800000008</v>
      </c>
      <c r="S179" s="159">
        <v>6111904.7400000002</v>
      </c>
      <c r="T179" s="159">
        <v>0</v>
      </c>
      <c r="U179" s="159">
        <v>27246147.989999998</v>
      </c>
      <c r="V179" s="159">
        <v>20383137.460000001</v>
      </c>
      <c r="W179" s="159">
        <v>5722213.1900000004</v>
      </c>
      <c r="X179" s="159">
        <v>15073.08</v>
      </c>
      <c r="Y179" s="159">
        <v>6863010.5300000003</v>
      </c>
      <c r="Z179" s="159">
        <v>8821617</v>
      </c>
      <c r="AA179" s="159">
        <v>0</v>
      </c>
      <c r="AB179" s="159">
        <v>8821617</v>
      </c>
      <c r="AC179" s="159">
        <v>82194.720000000001</v>
      </c>
      <c r="AD179" s="159">
        <v>82194.720000000001</v>
      </c>
      <c r="AE179" s="159">
        <v>606185.47</v>
      </c>
      <c r="AF179" s="159">
        <v>5020017.8600000003</v>
      </c>
      <c r="AG179" s="159">
        <v>52910</v>
      </c>
      <c r="AH179" s="159">
        <v>72335.94</v>
      </c>
      <c r="AI179" s="159">
        <v>0</v>
      </c>
      <c r="AJ179" s="159">
        <v>0</v>
      </c>
    </row>
    <row r="180" spans="1:36">
      <c r="A180" s="153">
        <v>4</v>
      </c>
      <c r="B180" s="154">
        <v>1</v>
      </c>
      <c r="C180" s="154">
        <v>7</v>
      </c>
      <c r="D180" s="155">
        <v>2</v>
      </c>
      <c r="E180" s="155" t="s">
        <v>556</v>
      </c>
      <c r="F180" s="156" t="s">
        <v>2997</v>
      </c>
      <c r="G180" s="156" t="s">
        <v>556</v>
      </c>
      <c r="H180" s="156" t="s">
        <v>3001</v>
      </c>
      <c r="I180" s="155">
        <v>401072</v>
      </c>
      <c r="J180" s="157" t="s">
        <v>2589</v>
      </c>
      <c r="K180" s="157"/>
      <c r="L180" s="155">
        <v>2022</v>
      </c>
      <c r="M180" s="158">
        <v>3203</v>
      </c>
      <c r="N180" s="159">
        <v>21878720.350000001</v>
      </c>
      <c r="O180" s="159">
        <v>21687593.530000001</v>
      </c>
      <c r="P180" s="159">
        <v>13375472.32</v>
      </c>
      <c r="Q180" s="159">
        <v>5003379</v>
      </c>
      <c r="R180" s="159">
        <v>8372093.3200000003</v>
      </c>
      <c r="S180" s="159">
        <v>191126.82</v>
      </c>
      <c r="T180" s="159">
        <v>0</v>
      </c>
      <c r="U180" s="159">
        <v>19156726.43</v>
      </c>
      <c r="V180" s="159">
        <v>18685328.780000001</v>
      </c>
      <c r="W180" s="159">
        <v>6848034.1399999997</v>
      </c>
      <c r="X180" s="159">
        <v>176990.04</v>
      </c>
      <c r="Y180" s="159">
        <v>471397.65</v>
      </c>
      <c r="Z180" s="159">
        <v>2291681.08</v>
      </c>
      <c r="AA180" s="159">
        <v>0</v>
      </c>
      <c r="AB180" s="159">
        <v>2291681.08</v>
      </c>
      <c r="AC180" s="159">
        <v>542668.28</v>
      </c>
      <c r="AD180" s="159">
        <v>542668.28</v>
      </c>
      <c r="AE180" s="159">
        <v>2687807.11</v>
      </c>
      <c r="AF180" s="159">
        <v>3002264.75</v>
      </c>
      <c r="AG180" s="159">
        <v>97399.1</v>
      </c>
      <c r="AH180" s="159">
        <v>15157.35</v>
      </c>
      <c r="AI180" s="159">
        <v>0</v>
      </c>
      <c r="AJ180" s="159">
        <v>0</v>
      </c>
    </row>
    <row r="181" spans="1:36">
      <c r="A181" s="153">
        <v>4</v>
      </c>
      <c r="B181" s="154">
        <v>1</v>
      </c>
      <c r="C181" s="154">
        <v>8</v>
      </c>
      <c r="D181" s="155">
        <v>2</v>
      </c>
      <c r="E181" s="155" t="s">
        <v>556</v>
      </c>
      <c r="F181" s="156" t="s">
        <v>2997</v>
      </c>
      <c r="G181" s="156" t="s">
        <v>556</v>
      </c>
      <c r="H181" s="156" t="s">
        <v>3002</v>
      </c>
      <c r="I181" s="155">
        <v>401082</v>
      </c>
      <c r="J181" s="157" t="s">
        <v>2588</v>
      </c>
      <c r="K181" s="157"/>
      <c r="L181" s="155">
        <v>2022</v>
      </c>
      <c r="M181" s="158">
        <v>4444</v>
      </c>
      <c r="N181" s="159">
        <v>36343689.149999999</v>
      </c>
      <c r="O181" s="159">
        <v>32544942.890000001</v>
      </c>
      <c r="P181" s="159">
        <v>19861300</v>
      </c>
      <c r="Q181" s="159">
        <v>8058203</v>
      </c>
      <c r="R181" s="159">
        <v>11803097</v>
      </c>
      <c r="S181" s="159">
        <v>3798746.26</v>
      </c>
      <c r="T181" s="159">
        <v>70561.77</v>
      </c>
      <c r="U181" s="159">
        <v>38727901.590000004</v>
      </c>
      <c r="V181" s="159">
        <v>28943505.969999999</v>
      </c>
      <c r="W181" s="159">
        <v>9897388.0199999996</v>
      </c>
      <c r="X181" s="159">
        <v>352878.11</v>
      </c>
      <c r="Y181" s="159">
        <v>9784395.6199999992</v>
      </c>
      <c r="Z181" s="159">
        <v>10250718.869999999</v>
      </c>
      <c r="AA181" s="159">
        <v>5330000</v>
      </c>
      <c r="AB181" s="159">
        <v>4920718.8699999992</v>
      </c>
      <c r="AC181" s="159">
        <v>985000</v>
      </c>
      <c r="AD181" s="159">
        <v>985000</v>
      </c>
      <c r="AE181" s="159">
        <v>9930000</v>
      </c>
      <c r="AF181" s="159">
        <v>3601436.92</v>
      </c>
      <c r="AG181" s="159">
        <v>1494764.28</v>
      </c>
      <c r="AH181" s="159">
        <v>1996561.54</v>
      </c>
      <c r="AI181" s="159">
        <v>0</v>
      </c>
      <c r="AJ181" s="159">
        <v>0</v>
      </c>
    </row>
    <row r="182" spans="1:36">
      <c r="A182" s="153">
        <v>4</v>
      </c>
      <c r="B182" s="154">
        <v>1</v>
      </c>
      <c r="C182" s="154">
        <v>9</v>
      </c>
      <c r="D182" s="155">
        <v>2</v>
      </c>
      <c r="E182" s="155" t="s">
        <v>556</v>
      </c>
      <c r="F182" s="156" t="s">
        <v>2997</v>
      </c>
      <c r="G182" s="156" t="s">
        <v>556</v>
      </c>
      <c r="H182" s="156" t="s">
        <v>3003</v>
      </c>
      <c r="I182" s="155">
        <v>401092</v>
      </c>
      <c r="J182" s="157" t="s">
        <v>659</v>
      </c>
      <c r="K182" s="157"/>
      <c r="L182" s="155">
        <v>2022</v>
      </c>
      <c r="M182" s="158">
        <v>3393</v>
      </c>
      <c r="N182" s="159">
        <v>31670603.43</v>
      </c>
      <c r="O182" s="159">
        <v>26599601.510000002</v>
      </c>
      <c r="P182" s="159">
        <v>14936162.02</v>
      </c>
      <c r="Q182" s="159">
        <v>5613829</v>
      </c>
      <c r="R182" s="159">
        <v>9322333.0199999996</v>
      </c>
      <c r="S182" s="159">
        <v>5071001.92</v>
      </c>
      <c r="T182" s="159">
        <v>56013.34</v>
      </c>
      <c r="U182" s="159">
        <v>30173114.809999999</v>
      </c>
      <c r="V182" s="159">
        <v>23343034.039999999</v>
      </c>
      <c r="W182" s="159">
        <v>7858649.4199999999</v>
      </c>
      <c r="X182" s="159">
        <v>69244.490000000005</v>
      </c>
      <c r="Y182" s="159">
        <v>6830080.7699999996</v>
      </c>
      <c r="Z182" s="159">
        <v>5442191.46</v>
      </c>
      <c r="AA182" s="159">
        <v>450000</v>
      </c>
      <c r="AB182" s="159">
        <v>4992191.46</v>
      </c>
      <c r="AC182" s="159">
        <v>931362.8</v>
      </c>
      <c r="AD182" s="159">
        <v>931362.8</v>
      </c>
      <c r="AE182" s="159">
        <v>1393198.3</v>
      </c>
      <c r="AF182" s="159">
        <v>3256567.47</v>
      </c>
      <c r="AG182" s="159">
        <v>673523.29</v>
      </c>
      <c r="AH182" s="159">
        <v>677610.81</v>
      </c>
      <c r="AI182" s="159">
        <v>0</v>
      </c>
      <c r="AJ182" s="159">
        <v>0</v>
      </c>
    </row>
    <row r="183" spans="1:36">
      <c r="A183" s="153">
        <v>4</v>
      </c>
      <c r="B183" s="154">
        <v>2</v>
      </c>
      <c r="C183" s="154">
        <v>1</v>
      </c>
      <c r="D183" s="155">
        <v>1</v>
      </c>
      <c r="E183" s="155" t="s">
        <v>556</v>
      </c>
      <c r="F183" s="156" t="s">
        <v>3004</v>
      </c>
      <c r="G183" s="156" t="s">
        <v>556</v>
      </c>
      <c r="H183" s="156" t="s">
        <v>3005</v>
      </c>
      <c r="I183" s="155">
        <v>402011</v>
      </c>
      <c r="J183" s="157" t="s">
        <v>689</v>
      </c>
      <c r="K183" s="157"/>
      <c r="L183" s="155">
        <v>2022</v>
      </c>
      <c r="M183" s="158">
        <v>28617</v>
      </c>
      <c r="N183" s="159">
        <v>181611455.34</v>
      </c>
      <c r="O183" s="159">
        <v>167201498.30000001</v>
      </c>
      <c r="P183" s="159">
        <v>87011161.700000003</v>
      </c>
      <c r="Q183" s="159">
        <v>31867644</v>
      </c>
      <c r="R183" s="159">
        <v>55143517.700000003</v>
      </c>
      <c r="S183" s="159">
        <v>14409957.039999999</v>
      </c>
      <c r="T183" s="159">
        <v>953038.13</v>
      </c>
      <c r="U183" s="159">
        <v>187446234.55000001</v>
      </c>
      <c r="V183" s="159">
        <v>163309011.09</v>
      </c>
      <c r="W183" s="159">
        <v>56544859.530000001</v>
      </c>
      <c r="X183" s="159">
        <v>2124995.77</v>
      </c>
      <c r="Y183" s="159">
        <v>24137223.460000001</v>
      </c>
      <c r="Z183" s="159">
        <v>25564377.949999999</v>
      </c>
      <c r="AA183" s="159">
        <v>6475000</v>
      </c>
      <c r="AB183" s="159">
        <v>19089377.949999999</v>
      </c>
      <c r="AC183" s="159">
        <v>3175000</v>
      </c>
      <c r="AD183" s="159">
        <v>3175000</v>
      </c>
      <c r="AE183" s="159">
        <v>41468000</v>
      </c>
      <c r="AF183" s="159">
        <v>3892487.21</v>
      </c>
      <c r="AG183" s="159">
        <v>2429439.4500000002</v>
      </c>
      <c r="AH183" s="159">
        <v>1862870.2</v>
      </c>
      <c r="AI183" s="159">
        <v>0</v>
      </c>
      <c r="AJ183" s="159">
        <v>0</v>
      </c>
    </row>
    <row r="184" spans="1:36">
      <c r="A184" s="153">
        <v>4</v>
      </c>
      <c r="B184" s="154">
        <v>2</v>
      </c>
      <c r="C184" s="154">
        <v>2</v>
      </c>
      <c r="D184" s="155">
        <v>2</v>
      </c>
      <c r="E184" s="155" t="s">
        <v>556</v>
      </c>
      <c r="F184" s="156" t="s">
        <v>3006</v>
      </c>
      <c r="G184" s="156" t="s">
        <v>556</v>
      </c>
      <c r="H184" s="156" t="s">
        <v>3007</v>
      </c>
      <c r="I184" s="155">
        <v>402022</v>
      </c>
      <c r="J184" s="157" t="s">
        <v>2587</v>
      </c>
      <c r="K184" s="157"/>
      <c r="L184" s="155">
        <v>2022</v>
      </c>
      <c r="M184" s="158">
        <v>6079</v>
      </c>
      <c r="N184" s="159">
        <v>47654644.850000001</v>
      </c>
      <c r="O184" s="159">
        <v>44343046.039999999</v>
      </c>
      <c r="P184" s="159">
        <v>30735036.09</v>
      </c>
      <c r="Q184" s="159">
        <v>13738173</v>
      </c>
      <c r="R184" s="159">
        <v>16996863.09</v>
      </c>
      <c r="S184" s="159">
        <v>3311598.81</v>
      </c>
      <c r="T184" s="159">
        <v>160318.03</v>
      </c>
      <c r="U184" s="159">
        <v>43450695.939999998</v>
      </c>
      <c r="V184" s="159">
        <v>38378263.859999999</v>
      </c>
      <c r="W184" s="159">
        <v>12906050.08</v>
      </c>
      <c r="X184" s="159">
        <v>396997.5</v>
      </c>
      <c r="Y184" s="159">
        <v>5072432.08</v>
      </c>
      <c r="Z184" s="159">
        <v>5298827.46</v>
      </c>
      <c r="AA184" s="159">
        <v>0</v>
      </c>
      <c r="AB184" s="159">
        <v>5298827.46</v>
      </c>
      <c r="AC184" s="159">
        <v>1189000</v>
      </c>
      <c r="AD184" s="159">
        <v>1189000</v>
      </c>
      <c r="AE184" s="159">
        <v>6621331.5899999999</v>
      </c>
      <c r="AF184" s="159">
        <v>5964782.1799999997</v>
      </c>
      <c r="AG184" s="159">
        <v>1323601.29</v>
      </c>
      <c r="AH184" s="159">
        <v>1263268.6299999999</v>
      </c>
      <c r="AI184" s="159">
        <v>0</v>
      </c>
      <c r="AJ184" s="159">
        <v>49331.59</v>
      </c>
    </row>
    <row r="185" spans="1:36">
      <c r="A185" s="153">
        <v>4</v>
      </c>
      <c r="B185" s="154">
        <v>2</v>
      </c>
      <c r="C185" s="154">
        <v>3</v>
      </c>
      <c r="D185" s="155">
        <v>2</v>
      </c>
      <c r="E185" s="155" t="s">
        <v>556</v>
      </c>
      <c r="F185" s="156" t="s">
        <v>3006</v>
      </c>
      <c r="G185" s="156" t="s">
        <v>556</v>
      </c>
      <c r="H185" s="156" t="s">
        <v>3008</v>
      </c>
      <c r="I185" s="155">
        <v>402032</v>
      </c>
      <c r="J185" s="157" t="s">
        <v>689</v>
      </c>
      <c r="K185" s="157"/>
      <c r="L185" s="155">
        <v>2022</v>
      </c>
      <c r="M185" s="158">
        <v>9262</v>
      </c>
      <c r="N185" s="159">
        <v>63639580.829999998</v>
      </c>
      <c r="O185" s="159">
        <v>58359134.939999998</v>
      </c>
      <c r="P185" s="159">
        <v>33102251.940000001</v>
      </c>
      <c r="Q185" s="159">
        <v>10592541</v>
      </c>
      <c r="R185" s="159">
        <v>22509710.940000001</v>
      </c>
      <c r="S185" s="159">
        <v>5280445.8899999997</v>
      </c>
      <c r="T185" s="159">
        <v>756500</v>
      </c>
      <c r="U185" s="159">
        <v>62432667.520000003</v>
      </c>
      <c r="V185" s="159">
        <v>51564686.030000001</v>
      </c>
      <c r="W185" s="159">
        <v>14541910.26</v>
      </c>
      <c r="X185" s="159">
        <v>626859.04</v>
      </c>
      <c r="Y185" s="159">
        <v>10867981.49</v>
      </c>
      <c r="Z185" s="159">
        <v>11084937.710000001</v>
      </c>
      <c r="AA185" s="159">
        <v>0</v>
      </c>
      <c r="AB185" s="159">
        <v>11084937.710000001</v>
      </c>
      <c r="AC185" s="159">
        <v>1847000</v>
      </c>
      <c r="AD185" s="159">
        <v>1847000</v>
      </c>
      <c r="AE185" s="159">
        <v>10148000</v>
      </c>
      <c r="AF185" s="159">
        <v>6794448.9100000001</v>
      </c>
      <c r="AG185" s="159">
        <v>889543.71</v>
      </c>
      <c r="AH185" s="159">
        <v>842922.63</v>
      </c>
      <c r="AI185" s="159">
        <v>0</v>
      </c>
      <c r="AJ185" s="159">
        <v>0</v>
      </c>
    </row>
    <row r="186" spans="1:36">
      <c r="A186" s="153">
        <v>4</v>
      </c>
      <c r="B186" s="154">
        <v>2</v>
      </c>
      <c r="C186" s="154">
        <v>4</v>
      </c>
      <c r="D186" s="155">
        <v>2</v>
      </c>
      <c r="E186" s="155" t="s">
        <v>556</v>
      </c>
      <c r="F186" s="156" t="s">
        <v>3006</v>
      </c>
      <c r="G186" s="156" t="s">
        <v>556</v>
      </c>
      <c r="H186" s="156" t="s">
        <v>3009</v>
      </c>
      <c r="I186" s="155">
        <v>402042</v>
      </c>
      <c r="J186" s="157" t="s">
        <v>2586</v>
      </c>
      <c r="K186" s="157"/>
      <c r="L186" s="155">
        <v>2022</v>
      </c>
      <c r="M186" s="158">
        <v>3701</v>
      </c>
      <c r="N186" s="159">
        <v>31487655.210000001</v>
      </c>
      <c r="O186" s="159">
        <v>27937575.239999998</v>
      </c>
      <c r="P186" s="159">
        <v>18116017.98</v>
      </c>
      <c r="Q186" s="159">
        <v>7712612</v>
      </c>
      <c r="R186" s="159">
        <v>10403405.98</v>
      </c>
      <c r="S186" s="159">
        <v>3550079.97</v>
      </c>
      <c r="T186" s="159">
        <v>61110</v>
      </c>
      <c r="U186" s="159">
        <v>28314020.280000001</v>
      </c>
      <c r="V186" s="159">
        <v>23113143.079999998</v>
      </c>
      <c r="W186" s="159">
        <v>8507650.9100000001</v>
      </c>
      <c r="X186" s="159">
        <v>123550.26</v>
      </c>
      <c r="Y186" s="159">
        <v>5200877.2</v>
      </c>
      <c r="Z186" s="159">
        <v>8013970.0700000003</v>
      </c>
      <c r="AA186" s="159">
        <v>0</v>
      </c>
      <c r="AB186" s="159">
        <v>8013970.0700000003</v>
      </c>
      <c r="AC186" s="159">
        <v>461300</v>
      </c>
      <c r="AD186" s="159">
        <v>461300</v>
      </c>
      <c r="AE186" s="159">
        <v>2313000</v>
      </c>
      <c r="AF186" s="159">
        <v>4824432.16</v>
      </c>
      <c r="AG186" s="159">
        <v>581384.49</v>
      </c>
      <c r="AH186" s="159">
        <v>524783.71</v>
      </c>
      <c r="AI186" s="159">
        <v>0</v>
      </c>
      <c r="AJ186" s="159">
        <v>0</v>
      </c>
    </row>
    <row r="187" spans="1:36">
      <c r="A187" s="153">
        <v>4</v>
      </c>
      <c r="B187" s="154">
        <v>2</v>
      </c>
      <c r="C187" s="154">
        <v>5</v>
      </c>
      <c r="D187" s="155">
        <v>3</v>
      </c>
      <c r="E187" s="155" t="s">
        <v>556</v>
      </c>
      <c r="F187" s="156" t="s">
        <v>3010</v>
      </c>
      <c r="G187" s="156" t="s">
        <v>556</v>
      </c>
      <c r="H187" s="156" t="s">
        <v>3011</v>
      </c>
      <c r="I187" s="155">
        <v>402053</v>
      </c>
      <c r="J187" s="157" t="s">
        <v>1901</v>
      </c>
      <c r="K187" s="157"/>
      <c r="L187" s="155">
        <v>2022</v>
      </c>
      <c r="M187" s="158">
        <v>3766</v>
      </c>
      <c r="N187" s="159">
        <v>29615574.390000001</v>
      </c>
      <c r="O187" s="159">
        <v>29432716.190000001</v>
      </c>
      <c r="P187" s="159">
        <v>19218647.43</v>
      </c>
      <c r="Q187" s="159">
        <v>8669579</v>
      </c>
      <c r="R187" s="159">
        <v>10549068.43</v>
      </c>
      <c r="S187" s="159">
        <v>182858.2</v>
      </c>
      <c r="T187" s="159">
        <v>29487</v>
      </c>
      <c r="U187" s="159">
        <v>28548959.109999999</v>
      </c>
      <c r="V187" s="159">
        <v>25922570.949999999</v>
      </c>
      <c r="W187" s="159">
        <v>7141144.7999999998</v>
      </c>
      <c r="X187" s="159">
        <v>211504.51</v>
      </c>
      <c r="Y187" s="159">
        <v>2626388.16</v>
      </c>
      <c r="Z187" s="159">
        <v>5725044.5800000001</v>
      </c>
      <c r="AA187" s="159">
        <v>852000</v>
      </c>
      <c r="AB187" s="159">
        <v>4873044.58</v>
      </c>
      <c r="AC187" s="159">
        <v>606000</v>
      </c>
      <c r="AD187" s="159">
        <v>606000</v>
      </c>
      <c r="AE187" s="159">
        <v>4926586.78</v>
      </c>
      <c r="AF187" s="159">
        <v>3510145.24</v>
      </c>
      <c r="AG187" s="159">
        <v>170668.04</v>
      </c>
      <c r="AH187" s="159">
        <v>173768.04</v>
      </c>
      <c r="AI187" s="159">
        <v>0</v>
      </c>
      <c r="AJ187" s="159">
        <v>0</v>
      </c>
    </row>
    <row r="188" spans="1:36">
      <c r="A188" s="153">
        <v>4</v>
      </c>
      <c r="B188" s="154">
        <v>2</v>
      </c>
      <c r="C188" s="154">
        <v>6</v>
      </c>
      <c r="D188" s="155">
        <v>2</v>
      </c>
      <c r="E188" s="155" t="s">
        <v>556</v>
      </c>
      <c r="F188" s="156" t="s">
        <v>3006</v>
      </c>
      <c r="G188" s="156" t="s">
        <v>556</v>
      </c>
      <c r="H188" s="156" t="s">
        <v>3012</v>
      </c>
      <c r="I188" s="155">
        <v>402062</v>
      </c>
      <c r="J188" s="157" t="s">
        <v>2585</v>
      </c>
      <c r="K188" s="157"/>
      <c r="L188" s="155">
        <v>2022</v>
      </c>
      <c r="M188" s="158">
        <v>4616</v>
      </c>
      <c r="N188" s="159">
        <v>34277860.390000001</v>
      </c>
      <c r="O188" s="159">
        <v>34124590.649999999</v>
      </c>
      <c r="P188" s="159">
        <v>20326328.759999998</v>
      </c>
      <c r="Q188" s="159">
        <v>7513411</v>
      </c>
      <c r="R188" s="159">
        <v>12812917.76</v>
      </c>
      <c r="S188" s="159">
        <v>153269.74</v>
      </c>
      <c r="T188" s="159">
        <v>22738.87</v>
      </c>
      <c r="U188" s="159">
        <v>30251900.920000002</v>
      </c>
      <c r="V188" s="159">
        <v>27413661.210000001</v>
      </c>
      <c r="W188" s="159">
        <v>9210241.9499999993</v>
      </c>
      <c r="X188" s="159">
        <v>33714.35</v>
      </c>
      <c r="Y188" s="159">
        <v>2838239.71</v>
      </c>
      <c r="Z188" s="159">
        <v>11845962.689999999</v>
      </c>
      <c r="AA188" s="159">
        <v>0</v>
      </c>
      <c r="AB188" s="159">
        <v>11845962.689999999</v>
      </c>
      <c r="AC188" s="159">
        <v>8747588</v>
      </c>
      <c r="AD188" s="159">
        <v>247588</v>
      </c>
      <c r="AE188" s="159">
        <v>990352</v>
      </c>
      <c r="AF188" s="159">
        <v>6710929.4400000004</v>
      </c>
      <c r="AG188" s="159">
        <v>429840.2</v>
      </c>
      <c r="AH188" s="159">
        <v>426707.96</v>
      </c>
      <c r="AI188" s="159">
        <v>0</v>
      </c>
      <c r="AJ188" s="159">
        <v>0</v>
      </c>
    </row>
    <row r="189" spans="1:36">
      <c r="A189" s="153">
        <v>4</v>
      </c>
      <c r="B189" s="154">
        <v>2</v>
      </c>
      <c r="C189" s="154">
        <v>7</v>
      </c>
      <c r="D189" s="155">
        <v>3</v>
      </c>
      <c r="E189" s="155" t="s">
        <v>556</v>
      </c>
      <c r="F189" s="156" t="s">
        <v>3010</v>
      </c>
      <c r="G189" s="156" t="s">
        <v>556</v>
      </c>
      <c r="H189" s="156" t="s">
        <v>3013</v>
      </c>
      <c r="I189" s="155">
        <v>402073</v>
      </c>
      <c r="J189" s="157" t="s">
        <v>2584</v>
      </c>
      <c r="K189" s="157"/>
      <c r="L189" s="155">
        <v>2022</v>
      </c>
      <c r="M189" s="158">
        <v>8457</v>
      </c>
      <c r="N189" s="159">
        <v>59517535.469999999</v>
      </c>
      <c r="O189" s="159">
        <v>56725176.789999999</v>
      </c>
      <c r="P189" s="159">
        <v>38535581.109999999</v>
      </c>
      <c r="Q189" s="159">
        <v>15408038</v>
      </c>
      <c r="R189" s="159">
        <v>23127543.109999999</v>
      </c>
      <c r="S189" s="159">
        <v>2792358.68</v>
      </c>
      <c r="T189" s="159">
        <v>292875.23</v>
      </c>
      <c r="U189" s="159">
        <v>56321855.289999999</v>
      </c>
      <c r="V189" s="159">
        <v>52075908.990000002</v>
      </c>
      <c r="W189" s="159">
        <v>17757515.039999999</v>
      </c>
      <c r="X189" s="159">
        <v>651858.41</v>
      </c>
      <c r="Y189" s="159">
        <v>4245946.3</v>
      </c>
      <c r="Z189" s="159">
        <v>4278758.84</v>
      </c>
      <c r="AA189" s="159">
        <v>0</v>
      </c>
      <c r="AB189" s="159">
        <v>4278758.84</v>
      </c>
      <c r="AC189" s="159">
        <v>1705222.4</v>
      </c>
      <c r="AD189" s="159">
        <v>1705222.4</v>
      </c>
      <c r="AE189" s="159">
        <v>10144561.359999999</v>
      </c>
      <c r="AF189" s="159">
        <v>4649267.8</v>
      </c>
      <c r="AG189" s="159">
        <v>1075900.21</v>
      </c>
      <c r="AH189" s="159">
        <v>730288.65</v>
      </c>
      <c r="AI189" s="159">
        <v>0</v>
      </c>
      <c r="AJ189" s="159">
        <v>38477.339999999997</v>
      </c>
    </row>
    <row r="190" spans="1:36">
      <c r="A190" s="153">
        <v>4</v>
      </c>
      <c r="B190" s="154">
        <v>2</v>
      </c>
      <c r="C190" s="154">
        <v>8</v>
      </c>
      <c r="D190" s="155">
        <v>2</v>
      </c>
      <c r="E190" s="155" t="s">
        <v>556</v>
      </c>
      <c r="F190" s="156" t="s">
        <v>3006</v>
      </c>
      <c r="G190" s="156" t="s">
        <v>556</v>
      </c>
      <c r="H190" s="156" t="s">
        <v>3014</v>
      </c>
      <c r="I190" s="155">
        <v>402082</v>
      </c>
      <c r="J190" s="157" t="s">
        <v>976</v>
      </c>
      <c r="K190" s="157"/>
      <c r="L190" s="155">
        <v>2022</v>
      </c>
      <c r="M190" s="158">
        <v>3832</v>
      </c>
      <c r="N190" s="159">
        <v>33182750.010000002</v>
      </c>
      <c r="O190" s="159">
        <v>28383717.370000001</v>
      </c>
      <c r="P190" s="159">
        <v>16374538.699999999</v>
      </c>
      <c r="Q190" s="159">
        <v>6222563</v>
      </c>
      <c r="R190" s="159">
        <v>10151975.699999999</v>
      </c>
      <c r="S190" s="159">
        <v>4799032.6399999997</v>
      </c>
      <c r="T190" s="159">
        <v>0</v>
      </c>
      <c r="U190" s="159">
        <v>29945879.09</v>
      </c>
      <c r="V190" s="159">
        <v>24955996.260000002</v>
      </c>
      <c r="W190" s="159">
        <v>8998608.5199999996</v>
      </c>
      <c r="X190" s="159">
        <v>318444.06</v>
      </c>
      <c r="Y190" s="159">
        <v>4989882.83</v>
      </c>
      <c r="Z190" s="159">
        <v>3131658.28</v>
      </c>
      <c r="AA190" s="159">
        <v>0</v>
      </c>
      <c r="AB190" s="159">
        <v>3131658.28</v>
      </c>
      <c r="AC190" s="159">
        <v>2541500</v>
      </c>
      <c r="AD190" s="159">
        <v>2541500</v>
      </c>
      <c r="AE190" s="159">
        <v>6367680.7800000003</v>
      </c>
      <c r="AF190" s="159">
        <v>3427721.11</v>
      </c>
      <c r="AG190" s="159">
        <v>631690.11</v>
      </c>
      <c r="AH190" s="159">
        <v>671948.99</v>
      </c>
      <c r="AI190" s="159">
        <v>0</v>
      </c>
      <c r="AJ190" s="159">
        <v>39180.78</v>
      </c>
    </row>
    <row r="191" spans="1:36">
      <c r="A191" s="153">
        <v>4</v>
      </c>
      <c r="B191" s="154">
        <v>2</v>
      </c>
      <c r="C191" s="154">
        <v>9</v>
      </c>
      <c r="D191" s="155">
        <v>2</v>
      </c>
      <c r="E191" s="155" t="s">
        <v>556</v>
      </c>
      <c r="F191" s="156" t="s">
        <v>3006</v>
      </c>
      <c r="G191" s="156" t="s">
        <v>556</v>
      </c>
      <c r="H191" s="156" t="s">
        <v>3015</v>
      </c>
      <c r="I191" s="155">
        <v>402092</v>
      </c>
      <c r="J191" s="157" t="s">
        <v>2583</v>
      </c>
      <c r="K191" s="157"/>
      <c r="L191" s="155">
        <v>2022</v>
      </c>
      <c r="M191" s="158">
        <v>4923</v>
      </c>
      <c r="N191" s="159">
        <v>36303552.039999999</v>
      </c>
      <c r="O191" s="159">
        <v>33606393.810000002</v>
      </c>
      <c r="P191" s="159">
        <v>23863406.920000002</v>
      </c>
      <c r="Q191" s="159">
        <v>10557597</v>
      </c>
      <c r="R191" s="159">
        <v>13305809.92</v>
      </c>
      <c r="S191" s="159">
        <v>2697158.23</v>
      </c>
      <c r="T191" s="159">
        <v>2263</v>
      </c>
      <c r="U191" s="159">
        <v>35909806.829999998</v>
      </c>
      <c r="V191" s="159">
        <v>29500179.670000002</v>
      </c>
      <c r="W191" s="159">
        <v>10657805.17</v>
      </c>
      <c r="X191" s="159">
        <v>262631.21000000002</v>
      </c>
      <c r="Y191" s="159">
        <v>6409627.1600000001</v>
      </c>
      <c r="Z191" s="159">
        <v>10129853.84</v>
      </c>
      <c r="AA191" s="159">
        <v>2000000</v>
      </c>
      <c r="AB191" s="159">
        <v>8129853.8399999999</v>
      </c>
      <c r="AC191" s="159">
        <v>650000</v>
      </c>
      <c r="AD191" s="159">
        <v>650000</v>
      </c>
      <c r="AE191" s="159">
        <v>5860000</v>
      </c>
      <c r="AF191" s="159">
        <v>4106214.14</v>
      </c>
      <c r="AG191" s="159">
        <v>186066.64</v>
      </c>
      <c r="AH191" s="159">
        <v>184197.59</v>
      </c>
      <c r="AI191" s="159">
        <v>0</v>
      </c>
      <c r="AJ191" s="159">
        <v>0</v>
      </c>
    </row>
    <row r="192" spans="1:36">
      <c r="A192" s="153">
        <v>4</v>
      </c>
      <c r="B192" s="154">
        <v>2</v>
      </c>
      <c r="C192" s="154">
        <v>10</v>
      </c>
      <c r="D192" s="155">
        <v>2</v>
      </c>
      <c r="E192" s="155" t="s">
        <v>556</v>
      </c>
      <c r="F192" s="156" t="s">
        <v>3006</v>
      </c>
      <c r="G192" s="156" t="s">
        <v>556</v>
      </c>
      <c r="H192" s="156" t="s">
        <v>3016</v>
      </c>
      <c r="I192" s="155">
        <v>402102</v>
      </c>
      <c r="J192" s="157" t="s">
        <v>2582</v>
      </c>
      <c r="K192" s="157"/>
      <c r="L192" s="155">
        <v>2022</v>
      </c>
      <c r="M192" s="158">
        <v>4866</v>
      </c>
      <c r="N192" s="159">
        <v>37600031.82</v>
      </c>
      <c r="O192" s="159">
        <v>32562272.449999999</v>
      </c>
      <c r="P192" s="159">
        <v>20362207.119999997</v>
      </c>
      <c r="Q192" s="159">
        <v>8217483</v>
      </c>
      <c r="R192" s="159">
        <v>12144724.119999999</v>
      </c>
      <c r="S192" s="159">
        <v>5037759.37</v>
      </c>
      <c r="T192" s="159">
        <v>209196.1</v>
      </c>
      <c r="U192" s="159">
        <v>37084005.880000003</v>
      </c>
      <c r="V192" s="159">
        <v>28178129.149999999</v>
      </c>
      <c r="W192" s="159">
        <v>9817274.0899999999</v>
      </c>
      <c r="X192" s="159">
        <v>389961.15</v>
      </c>
      <c r="Y192" s="159">
        <v>8905876.7300000004</v>
      </c>
      <c r="Z192" s="159">
        <v>5931089.2400000002</v>
      </c>
      <c r="AA192" s="159">
        <v>0</v>
      </c>
      <c r="AB192" s="159">
        <v>5931089.2400000002</v>
      </c>
      <c r="AC192" s="159">
        <v>2928760</v>
      </c>
      <c r="AD192" s="159">
        <v>928760</v>
      </c>
      <c r="AE192" s="159">
        <v>6199765.54</v>
      </c>
      <c r="AF192" s="159">
        <v>4384143.3</v>
      </c>
      <c r="AG192" s="159">
        <v>429933.01</v>
      </c>
      <c r="AH192" s="159">
        <v>389097.14</v>
      </c>
      <c r="AI192" s="159">
        <v>0</v>
      </c>
      <c r="AJ192" s="159">
        <v>0</v>
      </c>
    </row>
    <row r="193" spans="1:36">
      <c r="A193" s="153">
        <v>4</v>
      </c>
      <c r="B193" s="154">
        <v>3</v>
      </c>
      <c r="C193" s="154">
        <v>1</v>
      </c>
      <c r="D193" s="155">
        <v>2</v>
      </c>
      <c r="E193" s="155" t="s">
        <v>556</v>
      </c>
      <c r="F193" s="156" t="s">
        <v>3017</v>
      </c>
      <c r="G193" s="156" t="s">
        <v>556</v>
      </c>
      <c r="H193" s="156" t="s">
        <v>3018</v>
      </c>
      <c r="I193" s="155">
        <v>403012</v>
      </c>
      <c r="J193" s="157" t="s">
        <v>2581</v>
      </c>
      <c r="K193" s="157"/>
      <c r="L193" s="155">
        <v>2022</v>
      </c>
      <c r="M193" s="158">
        <v>25377</v>
      </c>
      <c r="N193" s="159">
        <v>171605664.77000001</v>
      </c>
      <c r="O193" s="159">
        <v>161786654.63</v>
      </c>
      <c r="P193" s="159">
        <v>75772952.159999996</v>
      </c>
      <c r="Q193" s="159">
        <v>32485714</v>
      </c>
      <c r="R193" s="159">
        <v>43287238.159999996</v>
      </c>
      <c r="S193" s="159">
        <v>9819010.1400000006</v>
      </c>
      <c r="T193" s="159">
        <v>1311354.97</v>
      </c>
      <c r="U193" s="159">
        <v>202094717.74000001</v>
      </c>
      <c r="V193" s="159">
        <v>157635146.24000001</v>
      </c>
      <c r="W193" s="159">
        <v>55819299.140000001</v>
      </c>
      <c r="X193" s="159">
        <v>2797310</v>
      </c>
      <c r="Y193" s="159">
        <v>44459571.5</v>
      </c>
      <c r="Z193" s="159">
        <v>39153982.789999999</v>
      </c>
      <c r="AA193" s="159">
        <v>22000000</v>
      </c>
      <c r="AB193" s="159">
        <v>17153982.789999999</v>
      </c>
      <c r="AC193" s="159">
        <v>5770180</v>
      </c>
      <c r="AD193" s="159">
        <v>5770180</v>
      </c>
      <c r="AE193" s="159">
        <v>72032658.040000007</v>
      </c>
      <c r="AF193" s="159">
        <v>4151508.39</v>
      </c>
      <c r="AG193" s="159">
        <v>224506.78</v>
      </c>
      <c r="AH193" s="159">
        <v>185129.83</v>
      </c>
      <c r="AI193" s="159">
        <v>0</v>
      </c>
      <c r="AJ193" s="159">
        <v>0</v>
      </c>
    </row>
    <row r="194" spans="1:36">
      <c r="A194" s="153">
        <v>4</v>
      </c>
      <c r="B194" s="154">
        <v>3</v>
      </c>
      <c r="C194" s="154">
        <v>2</v>
      </c>
      <c r="D194" s="155">
        <v>2</v>
      </c>
      <c r="E194" s="155" t="s">
        <v>556</v>
      </c>
      <c r="F194" s="156" t="s">
        <v>3017</v>
      </c>
      <c r="G194" s="156" t="s">
        <v>556</v>
      </c>
      <c r="H194" s="156" t="s">
        <v>3019</v>
      </c>
      <c r="I194" s="155">
        <v>403022</v>
      </c>
      <c r="J194" s="157" t="s">
        <v>2580</v>
      </c>
      <c r="K194" s="157"/>
      <c r="L194" s="155">
        <v>2022</v>
      </c>
      <c r="M194" s="158">
        <v>8516</v>
      </c>
      <c r="N194" s="159">
        <v>62030270.240000002</v>
      </c>
      <c r="O194" s="159">
        <v>56285015.350000001</v>
      </c>
      <c r="P194" s="159">
        <v>32572316.109999999</v>
      </c>
      <c r="Q194" s="159">
        <v>12530552</v>
      </c>
      <c r="R194" s="159">
        <v>20041764.109999999</v>
      </c>
      <c r="S194" s="159">
        <v>5745254.8899999997</v>
      </c>
      <c r="T194" s="159">
        <v>226508.75</v>
      </c>
      <c r="U194" s="159">
        <v>62284448.649999999</v>
      </c>
      <c r="V194" s="159">
        <v>51423640.229999997</v>
      </c>
      <c r="W194" s="159">
        <v>19739941.09</v>
      </c>
      <c r="X194" s="159">
        <v>338418.71</v>
      </c>
      <c r="Y194" s="159">
        <v>10860808.42</v>
      </c>
      <c r="Z194" s="159">
        <v>10488867.33</v>
      </c>
      <c r="AA194" s="159">
        <v>1399962</v>
      </c>
      <c r="AB194" s="159">
        <v>9088905.3300000001</v>
      </c>
      <c r="AC194" s="159">
        <v>940881</v>
      </c>
      <c r="AD194" s="159">
        <v>940881</v>
      </c>
      <c r="AE194" s="159">
        <v>6394435.1600000001</v>
      </c>
      <c r="AF194" s="159">
        <v>4861375.12</v>
      </c>
      <c r="AG194" s="159">
        <v>665967.43000000005</v>
      </c>
      <c r="AH194" s="159">
        <v>370411.68</v>
      </c>
      <c r="AI194" s="159">
        <v>0</v>
      </c>
      <c r="AJ194" s="159">
        <v>375836.15999999997</v>
      </c>
    </row>
    <row r="195" spans="1:36">
      <c r="A195" s="153">
        <v>4</v>
      </c>
      <c r="B195" s="154">
        <v>3</v>
      </c>
      <c r="C195" s="154">
        <v>3</v>
      </c>
      <c r="D195" s="155">
        <v>2</v>
      </c>
      <c r="E195" s="155" t="s">
        <v>556</v>
      </c>
      <c r="F195" s="156" t="s">
        <v>3017</v>
      </c>
      <c r="G195" s="156" t="s">
        <v>556</v>
      </c>
      <c r="H195" s="156" t="s">
        <v>3020</v>
      </c>
      <c r="I195" s="155">
        <v>403032</v>
      </c>
      <c r="J195" s="157" t="s">
        <v>2579</v>
      </c>
      <c r="K195" s="157"/>
      <c r="L195" s="155">
        <v>2022</v>
      </c>
      <c r="M195" s="158">
        <v>12473</v>
      </c>
      <c r="N195" s="159">
        <v>85480523.939999998</v>
      </c>
      <c r="O195" s="159">
        <v>74843420.950000003</v>
      </c>
      <c r="P195" s="159">
        <v>44338745.210000001</v>
      </c>
      <c r="Q195" s="159">
        <v>17159717</v>
      </c>
      <c r="R195" s="159">
        <v>27179028.210000001</v>
      </c>
      <c r="S195" s="159">
        <v>10637102.99</v>
      </c>
      <c r="T195" s="159">
        <v>913875.79</v>
      </c>
      <c r="U195" s="159">
        <v>89411171.969999999</v>
      </c>
      <c r="V195" s="159">
        <v>71541110.310000002</v>
      </c>
      <c r="W195" s="159">
        <v>26021566</v>
      </c>
      <c r="X195" s="159">
        <v>676008.55</v>
      </c>
      <c r="Y195" s="159">
        <v>17870061.66</v>
      </c>
      <c r="Z195" s="159">
        <v>9587073.9900000002</v>
      </c>
      <c r="AA195" s="159">
        <v>0</v>
      </c>
      <c r="AB195" s="159">
        <v>9587073.9900000002</v>
      </c>
      <c r="AC195" s="159">
        <v>1680774</v>
      </c>
      <c r="AD195" s="159">
        <v>1680774</v>
      </c>
      <c r="AE195" s="159">
        <v>11031320.279999999</v>
      </c>
      <c r="AF195" s="159">
        <v>3302310.64</v>
      </c>
      <c r="AG195" s="159">
        <v>918901.45</v>
      </c>
      <c r="AH195" s="159">
        <v>984633.68</v>
      </c>
      <c r="AI195" s="159">
        <v>0</v>
      </c>
      <c r="AJ195" s="159">
        <v>0</v>
      </c>
    </row>
    <row r="196" spans="1:36">
      <c r="A196" s="153">
        <v>4</v>
      </c>
      <c r="B196" s="154">
        <v>3</v>
      </c>
      <c r="C196" s="154">
        <v>4</v>
      </c>
      <c r="D196" s="155">
        <v>3</v>
      </c>
      <c r="E196" s="155" t="s">
        <v>556</v>
      </c>
      <c r="F196" s="156" t="s">
        <v>3021</v>
      </c>
      <c r="G196" s="156" t="s">
        <v>556</v>
      </c>
      <c r="H196" s="156" t="s">
        <v>3022</v>
      </c>
      <c r="I196" s="155">
        <v>403043</v>
      </c>
      <c r="J196" s="157" t="s">
        <v>2578</v>
      </c>
      <c r="K196" s="157"/>
      <c r="L196" s="155">
        <v>2022</v>
      </c>
      <c r="M196" s="158">
        <v>23440</v>
      </c>
      <c r="N196" s="159">
        <v>154785212.72999999</v>
      </c>
      <c r="O196" s="159">
        <v>142199080.59999999</v>
      </c>
      <c r="P196" s="159">
        <v>84679671.270000011</v>
      </c>
      <c r="Q196" s="159">
        <v>32979741</v>
      </c>
      <c r="R196" s="159">
        <v>51699930.270000003</v>
      </c>
      <c r="S196" s="159">
        <v>12586132.130000001</v>
      </c>
      <c r="T196" s="159">
        <v>1139890.6000000001</v>
      </c>
      <c r="U196" s="159">
        <v>168445747.91</v>
      </c>
      <c r="V196" s="159">
        <v>125738112.91</v>
      </c>
      <c r="W196" s="159">
        <v>41171809.57</v>
      </c>
      <c r="X196" s="159">
        <v>91907.7</v>
      </c>
      <c r="Y196" s="159">
        <v>42707635</v>
      </c>
      <c r="Z196" s="159">
        <v>30552581.43</v>
      </c>
      <c r="AA196" s="159">
        <v>0</v>
      </c>
      <c r="AB196" s="159">
        <v>30552581.43</v>
      </c>
      <c r="AC196" s="159">
        <v>1480000</v>
      </c>
      <c r="AD196" s="159">
        <v>1480000</v>
      </c>
      <c r="AE196" s="159">
        <v>80000</v>
      </c>
      <c r="AF196" s="159">
        <v>16460967.689999999</v>
      </c>
      <c r="AG196" s="159">
        <v>982054.1</v>
      </c>
      <c r="AH196" s="159">
        <v>995252.55</v>
      </c>
      <c r="AI196" s="159">
        <v>0</v>
      </c>
      <c r="AJ196" s="159">
        <v>0</v>
      </c>
    </row>
    <row r="197" spans="1:36">
      <c r="A197" s="153">
        <v>4</v>
      </c>
      <c r="B197" s="154">
        <v>3</v>
      </c>
      <c r="C197" s="154">
        <v>5</v>
      </c>
      <c r="D197" s="155">
        <v>2</v>
      </c>
      <c r="E197" s="155" t="s">
        <v>556</v>
      </c>
      <c r="F197" s="156" t="s">
        <v>3017</v>
      </c>
      <c r="G197" s="156" t="s">
        <v>556</v>
      </c>
      <c r="H197" s="156" t="s">
        <v>3023</v>
      </c>
      <c r="I197" s="155">
        <v>403052</v>
      </c>
      <c r="J197" s="157" t="s">
        <v>2577</v>
      </c>
      <c r="K197" s="157"/>
      <c r="L197" s="155">
        <v>2022</v>
      </c>
      <c r="M197" s="158">
        <v>10233</v>
      </c>
      <c r="N197" s="159">
        <v>77226030.650000006</v>
      </c>
      <c r="O197" s="159">
        <v>76567774.959999993</v>
      </c>
      <c r="P197" s="159">
        <v>37432179.829999998</v>
      </c>
      <c r="Q197" s="159">
        <v>13213843</v>
      </c>
      <c r="R197" s="159">
        <v>24218336.829999998</v>
      </c>
      <c r="S197" s="159">
        <v>658255.68999999994</v>
      </c>
      <c r="T197" s="159">
        <v>511513.53</v>
      </c>
      <c r="U197" s="159">
        <v>72715491.739999995</v>
      </c>
      <c r="V197" s="159">
        <v>66759619.259999998</v>
      </c>
      <c r="W197" s="159">
        <v>27880761.539999999</v>
      </c>
      <c r="X197" s="159">
        <v>395191</v>
      </c>
      <c r="Y197" s="159">
        <v>5955872.4800000004</v>
      </c>
      <c r="Z197" s="159">
        <v>3553202.57</v>
      </c>
      <c r="AA197" s="159">
        <v>750000</v>
      </c>
      <c r="AB197" s="159">
        <v>2803202.57</v>
      </c>
      <c r="AC197" s="159">
        <v>3742997.87</v>
      </c>
      <c r="AD197" s="159">
        <v>3742997.87</v>
      </c>
      <c r="AE197" s="159">
        <v>11370448.66</v>
      </c>
      <c r="AF197" s="159">
        <v>9808155.6999999993</v>
      </c>
      <c r="AG197" s="159">
        <v>271666.7</v>
      </c>
      <c r="AH197" s="159">
        <v>254183.6</v>
      </c>
      <c r="AI197" s="159">
        <v>0</v>
      </c>
      <c r="AJ197" s="159">
        <v>0</v>
      </c>
    </row>
    <row r="198" spans="1:36">
      <c r="A198" s="153">
        <v>4</v>
      </c>
      <c r="B198" s="154">
        <v>3</v>
      </c>
      <c r="C198" s="154">
        <v>6</v>
      </c>
      <c r="D198" s="155">
        <v>2</v>
      </c>
      <c r="E198" s="155" t="s">
        <v>556</v>
      </c>
      <c r="F198" s="156" t="s">
        <v>3017</v>
      </c>
      <c r="G198" s="156" t="s">
        <v>556</v>
      </c>
      <c r="H198" s="156" t="s">
        <v>3024</v>
      </c>
      <c r="I198" s="155">
        <v>403062</v>
      </c>
      <c r="J198" s="157" t="s">
        <v>2576</v>
      </c>
      <c r="K198" s="157"/>
      <c r="L198" s="155">
        <v>2022</v>
      </c>
      <c r="M198" s="158">
        <v>17502</v>
      </c>
      <c r="N198" s="159">
        <v>132903600.22</v>
      </c>
      <c r="O198" s="159">
        <v>124118433.48999999</v>
      </c>
      <c r="P198" s="159">
        <v>42322466.609999999</v>
      </c>
      <c r="Q198" s="159">
        <v>18291692</v>
      </c>
      <c r="R198" s="159">
        <v>24030774.609999999</v>
      </c>
      <c r="S198" s="159">
        <v>8785166.7300000004</v>
      </c>
      <c r="T198" s="159">
        <v>4275813.22</v>
      </c>
      <c r="U198" s="159">
        <v>154531921.94</v>
      </c>
      <c r="V198" s="159">
        <v>105956018.02</v>
      </c>
      <c r="W198" s="159">
        <v>35577722.009999998</v>
      </c>
      <c r="X198" s="159">
        <v>1106169.24</v>
      </c>
      <c r="Y198" s="159">
        <v>48575903.920000002</v>
      </c>
      <c r="Z198" s="159">
        <v>44140029</v>
      </c>
      <c r="AA198" s="159">
        <v>16560000</v>
      </c>
      <c r="AB198" s="159">
        <v>27580029</v>
      </c>
      <c r="AC198" s="159">
        <v>8435000</v>
      </c>
      <c r="AD198" s="159">
        <v>8435000</v>
      </c>
      <c r="AE198" s="159">
        <v>35089750</v>
      </c>
      <c r="AF198" s="159">
        <v>18162415.469999999</v>
      </c>
      <c r="AG198" s="159">
        <v>876322.68</v>
      </c>
      <c r="AH198" s="159">
        <v>1095043.05</v>
      </c>
      <c r="AI198" s="159">
        <v>0</v>
      </c>
      <c r="AJ198" s="159">
        <v>0</v>
      </c>
    </row>
    <row r="199" spans="1:36">
      <c r="A199" s="153">
        <v>4</v>
      </c>
      <c r="B199" s="154">
        <v>3</v>
      </c>
      <c r="C199" s="154">
        <v>7</v>
      </c>
      <c r="D199" s="155">
        <v>2</v>
      </c>
      <c r="E199" s="155" t="s">
        <v>556</v>
      </c>
      <c r="F199" s="156" t="s">
        <v>3017</v>
      </c>
      <c r="G199" s="156" t="s">
        <v>556</v>
      </c>
      <c r="H199" s="156" t="s">
        <v>3025</v>
      </c>
      <c r="I199" s="155">
        <v>403072</v>
      </c>
      <c r="J199" s="157" t="s">
        <v>2575</v>
      </c>
      <c r="K199" s="157"/>
      <c r="L199" s="155">
        <v>2022</v>
      </c>
      <c r="M199" s="158">
        <v>10691</v>
      </c>
      <c r="N199" s="159">
        <v>78603779.200000003</v>
      </c>
      <c r="O199" s="159">
        <v>67669318.719999999</v>
      </c>
      <c r="P199" s="159">
        <v>34685395.060000002</v>
      </c>
      <c r="Q199" s="159">
        <v>14005044</v>
      </c>
      <c r="R199" s="159">
        <v>20680351.059999999</v>
      </c>
      <c r="S199" s="159">
        <v>10934460.48</v>
      </c>
      <c r="T199" s="159">
        <v>556105.06999999995</v>
      </c>
      <c r="U199" s="159">
        <v>80903778.959999993</v>
      </c>
      <c r="V199" s="159">
        <v>56647868.670000002</v>
      </c>
      <c r="W199" s="159">
        <v>18618095.199999999</v>
      </c>
      <c r="X199" s="159">
        <v>485950.6</v>
      </c>
      <c r="Y199" s="159">
        <v>24255910.289999999</v>
      </c>
      <c r="Z199" s="159">
        <v>19783496.379999999</v>
      </c>
      <c r="AA199" s="159">
        <v>7533420</v>
      </c>
      <c r="AB199" s="159">
        <v>12250076.379999999</v>
      </c>
      <c r="AC199" s="159">
        <v>2191582</v>
      </c>
      <c r="AD199" s="159">
        <v>2191582</v>
      </c>
      <c r="AE199" s="159">
        <v>14608637.449999999</v>
      </c>
      <c r="AF199" s="159">
        <v>11021450.050000001</v>
      </c>
      <c r="AG199" s="159">
        <v>820942.34</v>
      </c>
      <c r="AH199" s="159">
        <v>857671.48</v>
      </c>
      <c r="AI199" s="159">
        <v>0</v>
      </c>
      <c r="AJ199" s="159">
        <v>10999.45</v>
      </c>
    </row>
    <row r="200" spans="1:36">
      <c r="A200" s="153">
        <v>4</v>
      </c>
      <c r="B200" s="154">
        <v>3</v>
      </c>
      <c r="C200" s="154">
        <v>8</v>
      </c>
      <c r="D200" s="155">
        <v>3</v>
      </c>
      <c r="E200" s="155" t="s">
        <v>556</v>
      </c>
      <c r="F200" s="156" t="s">
        <v>3021</v>
      </c>
      <c r="G200" s="156" t="s">
        <v>556</v>
      </c>
      <c r="H200" s="156" t="s">
        <v>3026</v>
      </c>
      <c r="I200" s="155">
        <v>403083</v>
      </c>
      <c r="J200" s="157" t="s">
        <v>2574</v>
      </c>
      <c r="K200" s="157"/>
      <c r="L200" s="155">
        <v>2022</v>
      </c>
      <c r="M200" s="158">
        <v>16512</v>
      </c>
      <c r="N200" s="159">
        <v>107964477.75</v>
      </c>
      <c r="O200" s="159">
        <v>98319462.659999996</v>
      </c>
      <c r="P200" s="159">
        <v>40512896.780000001</v>
      </c>
      <c r="Q200" s="159">
        <v>15703254</v>
      </c>
      <c r="R200" s="159">
        <v>24809642.780000001</v>
      </c>
      <c r="S200" s="159">
        <v>9645015.0899999999</v>
      </c>
      <c r="T200" s="159">
        <v>3921321.95</v>
      </c>
      <c r="U200" s="159">
        <v>106531236.76000001</v>
      </c>
      <c r="V200" s="159">
        <v>88360058.900000006</v>
      </c>
      <c r="W200" s="159">
        <v>34147243.630000003</v>
      </c>
      <c r="X200" s="159">
        <v>814462.56</v>
      </c>
      <c r="Y200" s="159">
        <v>18171177.859999999</v>
      </c>
      <c r="Z200" s="159">
        <v>8767398.9600000009</v>
      </c>
      <c r="AA200" s="159">
        <v>3000000</v>
      </c>
      <c r="AB200" s="159">
        <v>5767398.9600000009</v>
      </c>
      <c r="AC200" s="159">
        <v>8317314.5700000003</v>
      </c>
      <c r="AD200" s="159">
        <v>5428896</v>
      </c>
      <c r="AE200" s="159">
        <v>13077976</v>
      </c>
      <c r="AF200" s="159">
        <v>9959403.7599999998</v>
      </c>
      <c r="AG200" s="159">
        <v>27221.52</v>
      </c>
      <c r="AH200" s="159">
        <v>194640.47</v>
      </c>
      <c r="AI200" s="159">
        <v>0</v>
      </c>
      <c r="AJ200" s="159">
        <v>0</v>
      </c>
    </row>
    <row r="201" spans="1:36">
      <c r="A201" s="153">
        <v>4</v>
      </c>
      <c r="B201" s="154">
        <v>4</v>
      </c>
      <c r="C201" s="154">
        <v>1</v>
      </c>
      <c r="D201" s="155">
        <v>1</v>
      </c>
      <c r="E201" s="155" t="s">
        <v>556</v>
      </c>
      <c r="F201" s="156" t="s">
        <v>3027</v>
      </c>
      <c r="G201" s="156" t="s">
        <v>556</v>
      </c>
      <c r="H201" s="156" t="s">
        <v>3028</v>
      </c>
      <c r="I201" s="155">
        <v>404011</v>
      </c>
      <c r="J201" s="157" t="s">
        <v>2573</v>
      </c>
      <c r="K201" s="157"/>
      <c r="L201" s="155">
        <v>2022</v>
      </c>
      <c r="M201" s="158">
        <v>18467</v>
      </c>
      <c r="N201" s="159">
        <v>103211759.73</v>
      </c>
      <c r="O201" s="159">
        <v>93164270.980000004</v>
      </c>
      <c r="P201" s="159">
        <v>49678594.769999996</v>
      </c>
      <c r="Q201" s="159">
        <v>19831862</v>
      </c>
      <c r="R201" s="159">
        <v>29846732.77</v>
      </c>
      <c r="S201" s="159">
        <v>10047488.75</v>
      </c>
      <c r="T201" s="159">
        <v>2667928.27</v>
      </c>
      <c r="U201" s="159">
        <v>101255781.20999999</v>
      </c>
      <c r="V201" s="159">
        <v>87962264</v>
      </c>
      <c r="W201" s="159">
        <v>30975851.960000001</v>
      </c>
      <c r="X201" s="159">
        <v>42738.94</v>
      </c>
      <c r="Y201" s="159">
        <v>13293517.210000001</v>
      </c>
      <c r="Z201" s="159">
        <v>13830504.24</v>
      </c>
      <c r="AA201" s="159">
        <v>0</v>
      </c>
      <c r="AB201" s="159">
        <v>13830504.24</v>
      </c>
      <c r="AC201" s="159">
        <v>1135514.3999999999</v>
      </c>
      <c r="AD201" s="159">
        <v>1135514.3999999999</v>
      </c>
      <c r="AE201" s="159">
        <v>123274.4</v>
      </c>
      <c r="AF201" s="159">
        <v>5202006.9800000004</v>
      </c>
      <c r="AG201" s="159">
        <v>1489525.62</v>
      </c>
      <c r="AH201" s="159">
        <v>1446622.92</v>
      </c>
      <c r="AI201" s="159">
        <v>0</v>
      </c>
      <c r="AJ201" s="159">
        <v>0</v>
      </c>
    </row>
    <row r="202" spans="1:36">
      <c r="A202" s="153">
        <v>4</v>
      </c>
      <c r="B202" s="154">
        <v>4</v>
      </c>
      <c r="C202" s="154">
        <v>2</v>
      </c>
      <c r="D202" s="155">
        <v>2</v>
      </c>
      <c r="E202" s="155" t="s">
        <v>556</v>
      </c>
      <c r="F202" s="156" t="s">
        <v>3029</v>
      </c>
      <c r="G202" s="156" t="s">
        <v>556</v>
      </c>
      <c r="H202" s="156" t="s">
        <v>3030</v>
      </c>
      <c r="I202" s="155">
        <v>404022</v>
      </c>
      <c r="J202" s="157" t="s">
        <v>2573</v>
      </c>
      <c r="K202" s="157"/>
      <c r="L202" s="155">
        <v>2022</v>
      </c>
      <c r="M202" s="158">
        <v>6024</v>
      </c>
      <c r="N202" s="159">
        <v>45090134.479999997</v>
      </c>
      <c r="O202" s="159">
        <v>36965184.780000001</v>
      </c>
      <c r="P202" s="159">
        <v>24663251.800000001</v>
      </c>
      <c r="Q202" s="159">
        <v>11772344</v>
      </c>
      <c r="R202" s="159">
        <v>12890907.800000001</v>
      </c>
      <c r="S202" s="159">
        <v>8124949.7000000002</v>
      </c>
      <c r="T202" s="159">
        <v>26079.57</v>
      </c>
      <c r="U202" s="159">
        <v>42290578.810000002</v>
      </c>
      <c r="V202" s="159">
        <v>31897868.239999998</v>
      </c>
      <c r="W202" s="159">
        <v>11798941.130000001</v>
      </c>
      <c r="X202" s="159">
        <v>3614.1</v>
      </c>
      <c r="Y202" s="159">
        <v>10392710.57</v>
      </c>
      <c r="Z202" s="159">
        <v>259105.1</v>
      </c>
      <c r="AA202" s="159">
        <v>0</v>
      </c>
      <c r="AB202" s="159">
        <v>259105.1</v>
      </c>
      <c r="AC202" s="159">
        <v>700000</v>
      </c>
      <c r="AD202" s="159">
        <v>700000</v>
      </c>
      <c r="AE202" s="159">
        <v>1450000</v>
      </c>
      <c r="AF202" s="159">
        <v>5067316.54</v>
      </c>
      <c r="AG202" s="159">
        <v>210561.04</v>
      </c>
      <c r="AH202" s="159">
        <v>265176.84000000003</v>
      </c>
      <c r="AI202" s="159">
        <v>0</v>
      </c>
      <c r="AJ202" s="159">
        <v>0</v>
      </c>
    </row>
    <row r="203" spans="1:36">
      <c r="A203" s="153">
        <v>4</v>
      </c>
      <c r="B203" s="154">
        <v>4</v>
      </c>
      <c r="C203" s="154">
        <v>3</v>
      </c>
      <c r="D203" s="155">
        <v>2</v>
      </c>
      <c r="E203" s="155" t="s">
        <v>556</v>
      </c>
      <c r="F203" s="156" t="s">
        <v>3029</v>
      </c>
      <c r="G203" s="156" t="s">
        <v>556</v>
      </c>
      <c r="H203" s="156" t="s">
        <v>3031</v>
      </c>
      <c r="I203" s="155">
        <v>404032</v>
      </c>
      <c r="J203" s="157" t="s">
        <v>2572</v>
      </c>
      <c r="K203" s="157"/>
      <c r="L203" s="155">
        <v>2022</v>
      </c>
      <c r="M203" s="158">
        <v>4319</v>
      </c>
      <c r="N203" s="159">
        <v>33848809.700000003</v>
      </c>
      <c r="O203" s="159">
        <v>32082883.010000002</v>
      </c>
      <c r="P203" s="159">
        <v>19665002.329999998</v>
      </c>
      <c r="Q203" s="159">
        <v>8172441</v>
      </c>
      <c r="R203" s="159">
        <v>11492561.33</v>
      </c>
      <c r="S203" s="159">
        <v>1765926.69</v>
      </c>
      <c r="T203" s="159">
        <v>11931.84</v>
      </c>
      <c r="U203" s="159">
        <v>28696766.530000001</v>
      </c>
      <c r="V203" s="159">
        <v>27016306.559999999</v>
      </c>
      <c r="W203" s="159">
        <v>9583218.2799999993</v>
      </c>
      <c r="X203" s="159">
        <v>71430.87</v>
      </c>
      <c r="Y203" s="159">
        <v>1680459.97</v>
      </c>
      <c r="Z203" s="159">
        <v>4430668.18</v>
      </c>
      <c r="AA203" s="159">
        <v>0</v>
      </c>
      <c r="AB203" s="159">
        <v>4430668.18</v>
      </c>
      <c r="AC203" s="159">
        <v>411200</v>
      </c>
      <c r="AD203" s="159">
        <v>411200</v>
      </c>
      <c r="AE203" s="159">
        <v>973136</v>
      </c>
      <c r="AF203" s="159">
        <v>5066576.45</v>
      </c>
      <c r="AG203" s="159">
        <v>893196.93</v>
      </c>
      <c r="AH203" s="159">
        <v>717079.72</v>
      </c>
      <c r="AI203" s="159">
        <v>0</v>
      </c>
      <c r="AJ203" s="159">
        <v>0</v>
      </c>
    </row>
    <row r="204" spans="1:36">
      <c r="A204" s="153">
        <v>4</v>
      </c>
      <c r="B204" s="154">
        <v>4</v>
      </c>
      <c r="C204" s="154">
        <v>4</v>
      </c>
      <c r="D204" s="155">
        <v>2</v>
      </c>
      <c r="E204" s="155" t="s">
        <v>556</v>
      </c>
      <c r="F204" s="156" t="s">
        <v>3029</v>
      </c>
      <c r="G204" s="156" t="s">
        <v>556</v>
      </c>
      <c r="H204" s="156" t="s">
        <v>3032</v>
      </c>
      <c r="I204" s="155">
        <v>404042</v>
      </c>
      <c r="J204" s="157" t="s">
        <v>2571</v>
      </c>
      <c r="K204" s="157"/>
      <c r="L204" s="155">
        <v>2022</v>
      </c>
      <c r="M204" s="158">
        <v>4959</v>
      </c>
      <c r="N204" s="159">
        <v>36271824.170000002</v>
      </c>
      <c r="O204" s="159">
        <v>34896548.270000003</v>
      </c>
      <c r="P204" s="159">
        <v>20294868.149999999</v>
      </c>
      <c r="Q204" s="159">
        <v>7921151</v>
      </c>
      <c r="R204" s="159">
        <v>12373717.15</v>
      </c>
      <c r="S204" s="159">
        <v>1375275.9</v>
      </c>
      <c r="T204" s="159">
        <v>37734.400000000001</v>
      </c>
      <c r="U204" s="159">
        <v>35581513.619999997</v>
      </c>
      <c r="V204" s="159">
        <v>32429144.25</v>
      </c>
      <c r="W204" s="159">
        <v>11565644.5</v>
      </c>
      <c r="X204" s="159">
        <v>375979.86</v>
      </c>
      <c r="Y204" s="159">
        <v>3152369.37</v>
      </c>
      <c r="Z204" s="159">
        <v>4650429.25</v>
      </c>
      <c r="AA204" s="159">
        <v>0</v>
      </c>
      <c r="AB204" s="159">
        <v>4650429.25</v>
      </c>
      <c r="AC204" s="159">
        <v>764762.8</v>
      </c>
      <c r="AD204" s="159">
        <v>764762.8</v>
      </c>
      <c r="AE204" s="159">
        <v>6287199.96</v>
      </c>
      <c r="AF204" s="159">
        <v>2467404.02</v>
      </c>
      <c r="AG204" s="159">
        <v>591389.57999999996</v>
      </c>
      <c r="AH204" s="159">
        <v>719464.22</v>
      </c>
      <c r="AI204" s="159">
        <v>0</v>
      </c>
      <c r="AJ204" s="159">
        <v>0</v>
      </c>
    </row>
    <row r="205" spans="1:36">
      <c r="A205" s="153">
        <v>4</v>
      </c>
      <c r="B205" s="154">
        <v>4</v>
      </c>
      <c r="C205" s="154">
        <v>5</v>
      </c>
      <c r="D205" s="155">
        <v>2</v>
      </c>
      <c r="E205" s="155" t="s">
        <v>556</v>
      </c>
      <c r="F205" s="156" t="s">
        <v>3029</v>
      </c>
      <c r="G205" s="156" t="s">
        <v>556</v>
      </c>
      <c r="H205" s="156" t="s">
        <v>3033</v>
      </c>
      <c r="I205" s="155">
        <v>404052</v>
      </c>
      <c r="J205" s="157" t="s">
        <v>2570</v>
      </c>
      <c r="K205" s="157"/>
      <c r="L205" s="155">
        <v>2022</v>
      </c>
      <c r="M205" s="158">
        <v>4039</v>
      </c>
      <c r="N205" s="159">
        <v>34861467.829999998</v>
      </c>
      <c r="O205" s="159">
        <v>29725557.719999999</v>
      </c>
      <c r="P205" s="159">
        <v>18886556.539999999</v>
      </c>
      <c r="Q205" s="159">
        <v>7442295</v>
      </c>
      <c r="R205" s="159">
        <v>11444261.539999999</v>
      </c>
      <c r="S205" s="159">
        <v>5135910.1100000003</v>
      </c>
      <c r="T205" s="159">
        <v>49903.31</v>
      </c>
      <c r="U205" s="159">
        <v>33418323.489999998</v>
      </c>
      <c r="V205" s="159">
        <v>24047768.620000001</v>
      </c>
      <c r="W205" s="159">
        <v>8284183.9400000004</v>
      </c>
      <c r="X205" s="159">
        <v>6804.28</v>
      </c>
      <c r="Y205" s="159">
        <v>9370554.8699999992</v>
      </c>
      <c r="Z205" s="159">
        <v>4298924.1500000004</v>
      </c>
      <c r="AA205" s="159">
        <v>0</v>
      </c>
      <c r="AB205" s="159">
        <v>4298924.1500000004</v>
      </c>
      <c r="AC205" s="159">
        <v>335347</v>
      </c>
      <c r="AD205" s="159">
        <v>335347</v>
      </c>
      <c r="AE205" s="159">
        <v>0</v>
      </c>
      <c r="AF205" s="159">
        <v>5677789.0999999996</v>
      </c>
      <c r="AG205" s="159">
        <v>299541.53000000003</v>
      </c>
      <c r="AH205" s="159">
        <v>285572.95</v>
      </c>
      <c r="AI205" s="159">
        <v>0</v>
      </c>
      <c r="AJ205" s="159">
        <v>0</v>
      </c>
    </row>
    <row r="206" spans="1:36">
      <c r="A206" s="153">
        <v>4</v>
      </c>
      <c r="B206" s="154">
        <v>4</v>
      </c>
      <c r="C206" s="154">
        <v>6</v>
      </c>
      <c r="D206" s="155">
        <v>2</v>
      </c>
      <c r="E206" s="155" t="s">
        <v>556</v>
      </c>
      <c r="F206" s="156" t="s">
        <v>3029</v>
      </c>
      <c r="G206" s="156" t="s">
        <v>556</v>
      </c>
      <c r="H206" s="156" t="s">
        <v>3034</v>
      </c>
      <c r="I206" s="155">
        <v>404062</v>
      </c>
      <c r="J206" s="157" t="s">
        <v>2569</v>
      </c>
      <c r="K206" s="157"/>
      <c r="L206" s="155">
        <v>2022</v>
      </c>
      <c r="M206" s="158">
        <v>5178</v>
      </c>
      <c r="N206" s="159">
        <v>36304561.729999997</v>
      </c>
      <c r="O206" s="159">
        <v>34548174.310000002</v>
      </c>
      <c r="P206" s="159">
        <v>19428998.259999998</v>
      </c>
      <c r="Q206" s="159">
        <v>7225121</v>
      </c>
      <c r="R206" s="159">
        <v>12203877.26</v>
      </c>
      <c r="S206" s="159">
        <v>1756387.42</v>
      </c>
      <c r="T206" s="159">
        <v>0</v>
      </c>
      <c r="U206" s="159">
        <v>33548024.329999998</v>
      </c>
      <c r="V206" s="159">
        <v>27736919.989999998</v>
      </c>
      <c r="W206" s="159">
        <v>9990310.1999999993</v>
      </c>
      <c r="X206" s="159">
        <v>143663.22</v>
      </c>
      <c r="Y206" s="159">
        <v>5811104.3399999999</v>
      </c>
      <c r="Z206" s="159">
        <v>3729243.92</v>
      </c>
      <c r="AA206" s="159">
        <v>0</v>
      </c>
      <c r="AB206" s="159">
        <v>3729243.92</v>
      </c>
      <c r="AC206" s="159">
        <v>1031640.66</v>
      </c>
      <c r="AD206" s="159">
        <v>1031640.66</v>
      </c>
      <c r="AE206" s="159">
        <v>2600113.6800000002</v>
      </c>
      <c r="AF206" s="159">
        <v>6811254.3200000003</v>
      </c>
      <c r="AG206" s="159">
        <v>657171.91</v>
      </c>
      <c r="AH206" s="159">
        <v>642025.75</v>
      </c>
      <c r="AI206" s="159">
        <v>0</v>
      </c>
      <c r="AJ206" s="159">
        <v>0</v>
      </c>
    </row>
    <row r="207" spans="1:36">
      <c r="A207" s="153">
        <v>4</v>
      </c>
      <c r="B207" s="154">
        <v>4</v>
      </c>
      <c r="C207" s="154">
        <v>7</v>
      </c>
      <c r="D207" s="155">
        <v>2</v>
      </c>
      <c r="E207" s="155" t="s">
        <v>556</v>
      </c>
      <c r="F207" s="156" t="s">
        <v>3029</v>
      </c>
      <c r="G207" s="156" t="s">
        <v>556</v>
      </c>
      <c r="H207" s="156" t="s">
        <v>3035</v>
      </c>
      <c r="I207" s="155">
        <v>404072</v>
      </c>
      <c r="J207" s="157" t="s">
        <v>2568</v>
      </c>
      <c r="K207" s="157"/>
      <c r="L207" s="155">
        <v>2022</v>
      </c>
      <c r="M207" s="158">
        <v>6724</v>
      </c>
      <c r="N207" s="159">
        <v>50540696.880000003</v>
      </c>
      <c r="O207" s="159">
        <v>48121169.280000001</v>
      </c>
      <c r="P207" s="159">
        <v>32006433.039999999</v>
      </c>
      <c r="Q207" s="159">
        <v>14667304</v>
      </c>
      <c r="R207" s="159">
        <v>17339129.039999999</v>
      </c>
      <c r="S207" s="159">
        <v>2419527.6</v>
      </c>
      <c r="T207" s="159">
        <v>64035.22</v>
      </c>
      <c r="U207" s="159">
        <v>45092714.289999999</v>
      </c>
      <c r="V207" s="159">
        <v>42748905.049999997</v>
      </c>
      <c r="W207" s="159">
        <v>14294667.800000001</v>
      </c>
      <c r="X207" s="159">
        <v>352015.66</v>
      </c>
      <c r="Y207" s="159">
        <v>2343809.2400000002</v>
      </c>
      <c r="Z207" s="159">
        <v>4273389.9800000004</v>
      </c>
      <c r="AA207" s="159">
        <v>0</v>
      </c>
      <c r="AB207" s="159">
        <v>4273389.9800000004</v>
      </c>
      <c r="AC207" s="159">
        <v>1509502</v>
      </c>
      <c r="AD207" s="159">
        <v>1509502</v>
      </c>
      <c r="AE207" s="159">
        <v>4817726</v>
      </c>
      <c r="AF207" s="159">
        <v>5372264.2300000004</v>
      </c>
      <c r="AG207" s="159">
        <v>1104187.6399999999</v>
      </c>
      <c r="AH207" s="159">
        <v>1390040.83</v>
      </c>
      <c r="AI207" s="159">
        <v>0</v>
      </c>
      <c r="AJ207" s="159">
        <v>0</v>
      </c>
    </row>
    <row r="208" spans="1:36">
      <c r="A208" s="153">
        <v>4</v>
      </c>
      <c r="B208" s="154">
        <v>5</v>
      </c>
      <c r="C208" s="154">
        <v>1</v>
      </c>
      <c r="D208" s="155">
        <v>1</v>
      </c>
      <c r="E208" s="155" t="s">
        <v>556</v>
      </c>
      <c r="F208" s="156" t="s">
        <v>3036</v>
      </c>
      <c r="G208" s="156" t="s">
        <v>556</v>
      </c>
      <c r="H208" s="156" t="s">
        <v>3037</v>
      </c>
      <c r="I208" s="155">
        <v>405011</v>
      </c>
      <c r="J208" s="157" t="s">
        <v>2566</v>
      </c>
      <c r="K208" s="157"/>
      <c r="L208" s="155">
        <v>2022</v>
      </c>
      <c r="M208" s="158">
        <v>11502</v>
      </c>
      <c r="N208" s="159">
        <v>71350681.069999993</v>
      </c>
      <c r="O208" s="159">
        <v>66933066.049999997</v>
      </c>
      <c r="P208" s="159">
        <v>36773711.030000001</v>
      </c>
      <c r="Q208" s="159">
        <v>13252012</v>
      </c>
      <c r="R208" s="159">
        <v>23521699.030000001</v>
      </c>
      <c r="S208" s="159">
        <v>4417615.0199999996</v>
      </c>
      <c r="T208" s="159">
        <v>499422.31</v>
      </c>
      <c r="U208" s="159">
        <v>73312769.349999994</v>
      </c>
      <c r="V208" s="159">
        <v>66689692.369999997</v>
      </c>
      <c r="W208" s="159">
        <v>28509294.760000002</v>
      </c>
      <c r="X208" s="159">
        <v>1154159.8600000001</v>
      </c>
      <c r="Y208" s="159">
        <v>6623076.9800000004</v>
      </c>
      <c r="Z208" s="159">
        <v>7374088.6799999997</v>
      </c>
      <c r="AA208" s="159">
        <v>0</v>
      </c>
      <c r="AB208" s="159">
        <v>7374088.6799999997</v>
      </c>
      <c r="AC208" s="159">
        <v>1321499.02</v>
      </c>
      <c r="AD208" s="159">
        <v>1321499.02</v>
      </c>
      <c r="AE208" s="159">
        <v>17616593.280000001</v>
      </c>
      <c r="AF208" s="159">
        <v>243373.68</v>
      </c>
      <c r="AG208" s="159">
        <v>82356.56</v>
      </c>
      <c r="AH208" s="159">
        <v>68515.62</v>
      </c>
      <c r="AI208" s="159">
        <v>0</v>
      </c>
      <c r="AJ208" s="159">
        <v>0</v>
      </c>
    </row>
    <row r="209" spans="1:36">
      <c r="A209" s="153">
        <v>4</v>
      </c>
      <c r="B209" s="154">
        <v>5</v>
      </c>
      <c r="C209" s="154">
        <v>2</v>
      </c>
      <c r="D209" s="155">
        <v>2</v>
      </c>
      <c r="E209" s="155" t="s">
        <v>556</v>
      </c>
      <c r="F209" s="156" t="s">
        <v>3038</v>
      </c>
      <c r="G209" s="156" t="s">
        <v>556</v>
      </c>
      <c r="H209" s="156" t="s">
        <v>3039</v>
      </c>
      <c r="I209" s="155">
        <v>405022</v>
      </c>
      <c r="J209" s="157" t="s">
        <v>2567</v>
      </c>
      <c r="K209" s="157"/>
      <c r="L209" s="155">
        <v>2022</v>
      </c>
      <c r="M209" s="158">
        <v>3863</v>
      </c>
      <c r="N209" s="159">
        <v>29912949.91</v>
      </c>
      <c r="O209" s="159">
        <v>28417982.190000001</v>
      </c>
      <c r="P209" s="159">
        <v>17564620.68</v>
      </c>
      <c r="Q209" s="159">
        <v>6449422</v>
      </c>
      <c r="R209" s="159">
        <v>11115198.68</v>
      </c>
      <c r="S209" s="159">
        <v>1494967.72</v>
      </c>
      <c r="T209" s="159">
        <v>45121.95</v>
      </c>
      <c r="U209" s="159">
        <v>28374431.100000001</v>
      </c>
      <c r="V209" s="159">
        <v>25599706</v>
      </c>
      <c r="W209" s="159">
        <v>9116359.8100000005</v>
      </c>
      <c r="X209" s="159">
        <v>605349.56000000006</v>
      </c>
      <c r="Y209" s="159">
        <v>2774725.1</v>
      </c>
      <c r="Z209" s="159">
        <v>2720921.29</v>
      </c>
      <c r="AA209" s="159">
        <v>0</v>
      </c>
      <c r="AB209" s="159">
        <v>2720921.29</v>
      </c>
      <c r="AC209" s="159">
        <v>1078697.3899999999</v>
      </c>
      <c r="AD209" s="159">
        <v>1078697.3899999999</v>
      </c>
      <c r="AE209" s="159">
        <v>8445089.9199999999</v>
      </c>
      <c r="AF209" s="159">
        <v>2818276.19</v>
      </c>
      <c r="AG209" s="159">
        <v>325442.2</v>
      </c>
      <c r="AH209" s="159">
        <v>458012.49</v>
      </c>
      <c r="AI209" s="159">
        <v>0</v>
      </c>
      <c r="AJ209" s="159">
        <v>0</v>
      </c>
    </row>
    <row r="210" spans="1:36">
      <c r="A210" s="153">
        <v>4</v>
      </c>
      <c r="B210" s="154">
        <v>5</v>
      </c>
      <c r="C210" s="154">
        <v>3</v>
      </c>
      <c r="D210" s="155">
        <v>2</v>
      </c>
      <c r="E210" s="155" t="s">
        <v>556</v>
      </c>
      <c r="F210" s="156" t="s">
        <v>3038</v>
      </c>
      <c r="G210" s="156" t="s">
        <v>556</v>
      </c>
      <c r="H210" s="156" t="s">
        <v>3040</v>
      </c>
      <c r="I210" s="155">
        <v>405032</v>
      </c>
      <c r="J210" s="157" t="s">
        <v>2566</v>
      </c>
      <c r="K210" s="157"/>
      <c r="L210" s="155">
        <v>2022</v>
      </c>
      <c r="M210" s="158">
        <v>8856</v>
      </c>
      <c r="N210" s="159">
        <v>71433209.969999999</v>
      </c>
      <c r="O210" s="159">
        <v>59781173.460000001</v>
      </c>
      <c r="P210" s="159">
        <v>39901271.620000005</v>
      </c>
      <c r="Q210" s="159">
        <v>14897758</v>
      </c>
      <c r="R210" s="159">
        <v>25003513.620000001</v>
      </c>
      <c r="S210" s="159">
        <v>11652036.51</v>
      </c>
      <c r="T210" s="159">
        <v>735755.81</v>
      </c>
      <c r="U210" s="159">
        <v>71768460.310000002</v>
      </c>
      <c r="V210" s="159">
        <v>54280638.5</v>
      </c>
      <c r="W210" s="159">
        <v>18309640.52</v>
      </c>
      <c r="X210" s="159">
        <v>1226949.22</v>
      </c>
      <c r="Y210" s="159">
        <v>17487821.809999999</v>
      </c>
      <c r="Z210" s="159">
        <v>5262244.04</v>
      </c>
      <c r="AA210" s="159">
        <v>3355000</v>
      </c>
      <c r="AB210" s="159">
        <v>1907244.04</v>
      </c>
      <c r="AC210" s="159">
        <v>1495288</v>
      </c>
      <c r="AD210" s="159">
        <v>1470288</v>
      </c>
      <c r="AE210" s="159">
        <v>20258039</v>
      </c>
      <c r="AF210" s="159">
        <v>5500534.96</v>
      </c>
      <c r="AG210" s="159">
        <v>1610075.19</v>
      </c>
      <c r="AH210" s="159">
        <v>1715442.54</v>
      </c>
      <c r="AI210" s="159">
        <v>0</v>
      </c>
      <c r="AJ210" s="159">
        <v>0</v>
      </c>
    </row>
    <row r="211" spans="1:36">
      <c r="A211" s="153">
        <v>4</v>
      </c>
      <c r="B211" s="154">
        <v>5</v>
      </c>
      <c r="C211" s="154">
        <v>4</v>
      </c>
      <c r="D211" s="155">
        <v>3</v>
      </c>
      <c r="E211" s="155" t="s">
        <v>556</v>
      </c>
      <c r="F211" s="156" t="s">
        <v>3041</v>
      </c>
      <c r="G211" s="156" t="s">
        <v>556</v>
      </c>
      <c r="H211" s="156" t="s">
        <v>3042</v>
      </c>
      <c r="I211" s="155">
        <v>405043</v>
      </c>
      <c r="J211" s="157" t="s">
        <v>2565</v>
      </c>
      <c r="K211" s="157"/>
      <c r="L211" s="155">
        <v>2022</v>
      </c>
      <c r="M211" s="158">
        <v>11195</v>
      </c>
      <c r="N211" s="159">
        <v>79103079.090000004</v>
      </c>
      <c r="O211" s="159">
        <v>70931403.560000002</v>
      </c>
      <c r="P211" s="159">
        <v>42845806.530000001</v>
      </c>
      <c r="Q211" s="159">
        <v>17914580</v>
      </c>
      <c r="R211" s="159">
        <v>24931226.530000001</v>
      </c>
      <c r="S211" s="159">
        <v>8171675.5300000003</v>
      </c>
      <c r="T211" s="159">
        <v>374065.44</v>
      </c>
      <c r="U211" s="159">
        <v>79432243.560000002</v>
      </c>
      <c r="V211" s="159">
        <v>68237770.159999996</v>
      </c>
      <c r="W211" s="159">
        <v>25040042.559999999</v>
      </c>
      <c r="X211" s="159">
        <v>1624171.23</v>
      </c>
      <c r="Y211" s="159">
        <v>11194473.4</v>
      </c>
      <c r="Z211" s="159">
        <v>7627711.4299999997</v>
      </c>
      <c r="AA211" s="159">
        <v>2600000</v>
      </c>
      <c r="AB211" s="159">
        <v>5027711.43</v>
      </c>
      <c r="AC211" s="159">
        <v>2661489.7799999998</v>
      </c>
      <c r="AD211" s="159">
        <v>2661489.7799999998</v>
      </c>
      <c r="AE211" s="159">
        <v>28599978.859999999</v>
      </c>
      <c r="AF211" s="159">
        <v>2693633.4</v>
      </c>
      <c r="AG211" s="159">
        <v>954979.32</v>
      </c>
      <c r="AH211" s="159">
        <v>502126.96</v>
      </c>
      <c r="AI211" s="159">
        <v>0</v>
      </c>
      <c r="AJ211" s="159">
        <v>0</v>
      </c>
    </row>
    <row r="212" spans="1:36">
      <c r="A212" s="153">
        <v>4</v>
      </c>
      <c r="B212" s="154">
        <v>5</v>
      </c>
      <c r="C212" s="154">
        <v>5</v>
      </c>
      <c r="D212" s="155">
        <v>2</v>
      </c>
      <c r="E212" s="155" t="s">
        <v>556</v>
      </c>
      <c r="F212" s="156" t="s">
        <v>3038</v>
      </c>
      <c r="G212" s="156" t="s">
        <v>556</v>
      </c>
      <c r="H212" s="156" t="s">
        <v>3043</v>
      </c>
      <c r="I212" s="155">
        <v>405052</v>
      </c>
      <c r="J212" s="157" t="s">
        <v>2564</v>
      </c>
      <c r="K212" s="157"/>
      <c r="L212" s="155">
        <v>2022</v>
      </c>
      <c r="M212" s="158">
        <v>3985</v>
      </c>
      <c r="N212" s="159">
        <v>32187703.59</v>
      </c>
      <c r="O212" s="159">
        <v>26074441.57</v>
      </c>
      <c r="P212" s="159">
        <v>15963938.609999999</v>
      </c>
      <c r="Q212" s="159">
        <v>6382041</v>
      </c>
      <c r="R212" s="159">
        <v>9581897.6099999994</v>
      </c>
      <c r="S212" s="159">
        <v>6113262.0199999996</v>
      </c>
      <c r="T212" s="159">
        <v>29860.67</v>
      </c>
      <c r="U212" s="159">
        <v>31932685.579999998</v>
      </c>
      <c r="V212" s="159">
        <v>24059161.399999999</v>
      </c>
      <c r="W212" s="159">
        <v>8453448.8399999999</v>
      </c>
      <c r="X212" s="159">
        <v>370079.87</v>
      </c>
      <c r="Y212" s="159">
        <v>7873524.1799999997</v>
      </c>
      <c r="Z212" s="159">
        <v>4066235.68</v>
      </c>
      <c r="AA212" s="159">
        <v>3015000</v>
      </c>
      <c r="AB212" s="159">
        <v>1051235.6800000002</v>
      </c>
      <c r="AC212" s="159">
        <v>737000</v>
      </c>
      <c r="AD212" s="159">
        <v>737000</v>
      </c>
      <c r="AE212" s="159">
        <v>7351718</v>
      </c>
      <c r="AF212" s="159">
        <v>2015280.17</v>
      </c>
      <c r="AG212" s="159">
        <v>209781.39</v>
      </c>
      <c r="AH212" s="159">
        <v>103284.84</v>
      </c>
      <c r="AI212" s="159">
        <v>0</v>
      </c>
      <c r="AJ212" s="159">
        <v>2</v>
      </c>
    </row>
    <row r="213" spans="1:36">
      <c r="A213" s="153">
        <v>4</v>
      </c>
      <c r="B213" s="154">
        <v>5</v>
      </c>
      <c r="C213" s="154">
        <v>6</v>
      </c>
      <c r="D213" s="155">
        <v>2</v>
      </c>
      <c r="E213" s="155" t="s">
        <v>556</v>
      </c>
      <c r="F213" s="156" t="s">
        <v>3038</v>
      </c>
      <c r="G213" s="156" t="s">
        <v>556</v>
      </c>
      <c r="H213" s="156" t="s">
        <v>3044</v>
      </c>
      <c r="I213" s="155">
        <v>405062</v>
      </c>
      <c r="J213" s="157" t="s">
        <v>2563</v>
      </c>
      <c r="K213" s="157"/>
      <c r="L213" s="155">
        <v>2022</v>
      </c>
      <c r="M213" s="158">
        <v>4242</v>
      </c>
      <c r="N213" s="159">
        <v>38991140</v>
      </c>
      <c r="O213" s="159">
        <v>32736606.329999998</v>
      </c>
      <c r="P213" s="159">
        <v>22233328.869999997</v>
      </c>
      <c r="Q213" s="159">
        <v>8893536</v>
      </c>
      <c r="R213" s="159">
        <v>13339792.869999999</v>
      </c>
      <c r="S213" s="159">
        <v>6254533.6699999999</v>
      </c>
      <c r="T213" s="159">
        <v>129521.13</v>
      </c>
      <c r="U213" s="159">
        <v>37694336.07</v>
      </c>
      <c r="V213" s="159">
        <v>29481337.539999999</v>
      </c>
      <c r="W213" s="159">
        <v>10287997.359999999</v>
      </c>
      <c r="X213" s="159">
        <v>333868.05</v>
      </c>
      <c r="Y213" s="159">
        <v>8212998.5300000003</v>
      </c>
      <c r="Z213" s="159">
        <v>2827550.79</v>
      </c>
      <c r="AA213" s="159">
        <v>0</v>
      </c>
      <c r="AB213" s="159">
        <v>2827550.79</v>
      </c>
      <c r="AC213" s="159">
        <v>1005802.36</v>
      </c>
      <c r="AD213" s="159">
        <v>1005802.36</v>
      </c>
      <c r="AE213" s="159">
        <v>5195892.71</v>
      </c>
      <c r="AF213" s="159">
        <v>3255268.79</v>
      </c>
      <c r="AG213" s="159">
        <v>720209.17</v>
      </c>
      <c r="AH213" s="159">
        <v>676697.59999999998</v>
      </c>
      <c r="AI213" s="159">
        <v>0</v>
      </c>
      <c r="AJ213" s="159">
        <v>495.32</v>
      </c>
    </row>
    <row r="214" spans="1:36">
      <c r="A214" s="153">
        <v>4</v>
      </c>
      <c r="B214" s="154">
        <v>6</v>
      </c>
      <c r="C214" s="154">
        <v>1</v>
      </c>
      <c r="D214" s="155">
        <v>2</v>
      </c>
      <c r="E214" s="155" t="s">
        <v>556</v>
      </c>
      <c r="F214" s="156" t="s">
        <v>3045</v>
      </c>
      <c r="G214" s="156" t="s">
        <v>556</v>
      </c>
      <c r="H214" s="156" t="s">
        <v>3046</v>
      </c>
      <c r="I214" s="155">
        <v>406012</v>
      </c>
      <c r="J214" s="157" t="s">
        <v>2562</v>
      </c>
      <c r="K214" s="157"/>
      <c r="L214" s="155">
        <v>2022</v>
      </c>
      <c r="M214" s="158">
        <v>13458</v>
      </c>
      <c r="N214" s="159">
        <v>95881086.980000004</v>
      </c>
      <c r="O214" s="159">
        <v>88078037.709999993</v>
      </c>
      <c r="P214" s="159">
        <v>40395397.149999999</v>
      </c>
      <c r="Q214" s="159">
        <v>15426286</v>
      </c>
      <c r="R214" s="159">
        <v>24969111.149999999</v>
      </c>
      <c r="S214" s="159">
        <v>7803049.2699999996</v>
      </c>
      <c r="T214" s="159">
        <v>136194.31</v>
      </c>
      <c r="U214" s="159">
        <v>111983670.37</v>
      </c>
      <c r="V214" s="159">
        <v>81337144.010000005</v>
      </c>
      <c r="W214" s="159">
        <v>23852979.59</v>
      </c>
      <c r="X214" s="159">
        <v>1760988.56</v>
      </c>
      <c r="Y214" s="159">
        <v>30646526.359999999</v>
      </c>
      <c r="Z214" s="159">
        <v>26810092.59</v>
      </c>
      <c r="AA214" s="159">
        <v>6550000</v>
      </c>
      <c r="AB214" s="159">
        <v>20260092.59</v>
      </c>
      <c r="AC214" s="159">
        <v>3397964.32</v>
      </c>
      <c r="AD214" s="159">
        <v>3397964.32</v>
      </c>
      <c r="AE214" s="159">
        <v>34588944.460000001</v>
      </c>
      <c r="AF214" s="159">
        <v>6740893.7000000002</v>
      </c>
      <c r="AG214" s="159">
        <v>634328.12</v>
      </c>
      <c r="AH214" s="159">
        <v>523900.95</v>
      </c>
      <c r="AI214" s="159">
        <v>0</v>
      </c>
      <c r="AJ214" s="159">
        <v>0</v>
      </c>
    </row>
    <row r="215" spans="1:36">
      <c r="A215" s="153">
        <v>4</v>
      </c>
      <c r="B215" s="154">
        <v>6</v>
      </c>
      <c r="C215" s="154">
        <v>2</v>
      </c>
      <c r="D215" s="155">
        <v>2</v>
      </c>
      <c r="E215" s="155" t="s">
        <v>556</v>
      </c>
      <c r="F215" s="156" t="s">
        <v>3045</v>
      </c>
      <c r="G215" s="156" t="s">
        <v>556</v>
      </c>
      <c r="H215" s="156" t="s">
        <v>3047</v>
      </c>
      <c r="I215" s="155">
        <v>406022</v>
      </c>
      <c r="J215" s="157" t="s">
        <v>2561</v>
      </c>
      <c r="K215" s="157"/>
      <c r="L215" s="155">
        <v>2022</v>
      </c>
      <c r="M215" s="158">
        <v>6071</v>
      </c>
      <c r="N215" s="159">
        <v>49756296.5</v>
      </c>
      <c r="O215" s="159">
        <v>45560229.890000001</v>
      </c>
      <c r="P215" s="159">
        <v>29449696.530000001</v>
      </c>
      <c r="Q215" s="159">
        <v>11951961</v>
      </c>
      <c r="R215" s="159">
        <v>17497735.530000001</v>
      </c>
      <c r="S215" s="159">
        <v>4196066.6100000003</v>
      </c>
      <c r="T215" s="159">
        <v>14389</v>
      </c>
      <c r="U215" s="159">
        <v>48850902.810000002</v>
      </c>
      <c r="V215" s="159">
        <v>41075842.810000002</v>
      </c>
      <c r="W215" s="159">
        <v>14094837.439999999</v>
      </c>
      <c r="X215" s="159">
        <v>417496.04</v>
      </c>
      <c r="Y215" s="159">
        <v>7775060</v>
      </c>
      <c r="Z215" s="159">
        <v>9324960.5</v>
      </c>
      <c r="AA215" s="159">
        <v>0</v>
      </c>
      <c r="AB215" s="159">
        <v>9324960.5</v>
      </c>
      <c r="AC215" s="159">
        <v>751904.28</v>
      </c>
      <c r="AD215" s="159">
        <v>751904.28</v>
      </c>
      <c r="AE215" s="159">
        <v>6040915.5999999996</v>
      </c>
      <c r="AF215" s="159">
        <v>4484387.08</v>
      </c>
      <c r="AG215" s="159">
        <v>1162179.27</v>
      </c>
      <c r="AH215" s="159">
        <v>1152359.68</v>
      </c>
      <c r="AI215" s="159">
        <v>0</v>
      </c>
      <c r="AJ215" s="159">
        <v>38296.480000000003</v>
      </c>
    </row>
    <row r="216" spans="1:36">
      <c r="A216" s="153">
        <v>4</v>
      </c>
      <c r="B216" s="154">
        <v>6</v>
      </c>
      <c r="C216" s="154">
        <v>3</v>
      </c>
      <c r="D216" s="155">
        <v>3</v>
      </c>
      <c r="E216" s="155" t="s">
        <v>556</v>
      </c>
      <c r="F216" s="156" t="s">
        <v>3048</v>
      </c>
      <c r="G216" s="156" t="s">
        <v>556</v>
      </c>
      <c r="H216" s="156" t="s">
        <v>3049</v>
      </c>
      <c r="I216" s="155">
        <v>406033</v>
      </c>
      <c r="J216" s="157" t="s">
        <v>2560</v>
      </c>
      <c r="K216" s="157"/>
      <c r="L216" s="155">
        <v>2022</v>
      </c>
      <c r="M216" s="158">
        <v>7451</v>
      </c>
      <c r="N216" s="159">
        <v>60262701.770000003</v>
      </c>
      <c r="O216" s="159">
        <v>53256828.590000004</v>
      </c>
      <c r="P216" s="159">
        <v>31921847.539999999</v>
      </c>
      <c r="Q216" s="159">
        <v>13516351</v>
      </c>
      <c r="R216" s="159">
        <v>18405496.539999999</v>
      </c>
      <c r="S216" s="159">
        <v>7005873.1799999997</v>
      </c>
      <c r="T216" s="159">
        <v>388015.63</v>
      </c>
      <c r="U216" s="159">
        <v>61597486.939999998</v>
      </c>
      <c r="V216" s="159">
        <v>47742951.520000003</v>
      </c>
      <c r="W216" s="159">
        <v>17220161.829999998</v>
      </c>
      <c r="X216" s="159">
        <v>837440</v>
      </c>
      <c r="Y216" s="159">
        <v>13854535.42</v>
      </c>
      <c r="Z216" s="159">
        <v>15298927.57</v>
      </c>
      <c r="AA216" s="159">
        <v>0</v>
      </c>
      <c r="AB216" s="159">
        <v>15298927.57</v>
      </c>
      <c r="AC216" s="159">
        <v>0</v>
      </c>
      <c r="AD216" s="159">
        <v>0</v>
      </c>
      <c r="AE216" s="159">
        <v>15000000</v>
      </c>
      <c r="AF216" s="159">
        <v>5513877.0700000003</v>
      </c>
      <c r="AG216" s="159">
        <v>651559.6</v>
      </c>
      <c r="AH216" s="159">
        <v>727999.77</v>
      </c>
      <c r="AI216" s="159">
        <v>0</v>
      </c>
      <c r="AJ216" s="159">
        <v>0</v>
      </c>
    </row>
    <row r="217" spans="1:36">
      <c r="A217" s="153">
        <v>4</v>
      </c>
      <c r="B217" s="154">
        <v>6</v>
      </c>
      <c r="C217" s="154">
        <v>4</v>
      </c>
      <c r="D217" s="155">
        <v>3</v>
      </c>
      <c r="E217" s="155" t="s">
        <v>556</v>
      </c>
      <c r="F217" s="156" t="s">
        <v>3048</v>
      </c>
      <c r="G217" s="156" t="s">
        <v>556</v>
      </c>
      <c r="H217" s="156" t="s">
        <v>3050</v>
      </c>
      <c r="I217" s="155">
        <v>406043</v>
      </c>
      <c r="J217" s="157" t="s">
        <v>2559</v>
      </c>
      <c r="K217" s="157"/>
      <c r="L217" s="155">
        <v>2022</v>
      </c>
      <c r="M217" s="158">
        <v>4458</v>
      </c>
      <c r="N217" s="159">
        <v>43608570.890000001</v>
      </c>
      <c r="O217" s="159">
        <v>42262163.670000002</v>
      </c>
      <c r="P217" s="159">
        <v>19984220.439999998</v>
      </c>
      <c r="Q217" s="159">
        <v>6305971</v>
      </c>
      <c r="R217" s="159">
        <v>13678249.439999999</v>
      </c>
      <c r="S217" s="159">
        <v>1346407.22</v>
      </c>
      <c r="T217" s="159">
        <v>68535.86</v>
      </c>
      <c r="U217" s="159">
        <v>36790432.229999997</v>
      </c>
      <c r="V217" s="159">
        <v>32497058.710000001</v>
      </c>
      <c r="W217" s="159">
        <v>11633878.24</v>
      </c>
      <c r="X217" s="159">
        <v>400987.72</v>
      </c>
      <c r="Y217" s="159">
        <v>4293373.5199999996</v>
      </c>
      <c r="Z217" s="159">
        <v>7702196.2599999998</v>
      </c>
      <c r="AA217" s="159">
        <v>0</v>
      </c>
      <c r="AB217" s="159">
        <v>7702196.2599999998</v>
      </c>
      <c r="AC217" s="159">
        <v>2401776</v>
      </c>
      <c r="AD217" s="159">
        <v>2401776</v>
      </c>
      <c r="AE217" s="159">
        <v>4950000</v>
      </c>
      <c r="AF217" s="159">
        <v>9765104.9600000009</v>
      </c>
      <c r="AG217" s="159">
        <v>1035503.34</v>
      </c>
      <c r="AH217" s="159">
        <v>855940.61</v>
      </c>
      <c r="AI217" s="159">
        <v>0</v>
      </c>
      <c r="AJ217" s="159">
        <v>0</v>
      </c>
    </row>
    <row r="218" spans="1:36">
      <c r="A218" s="153">
        <v>4</v>
      </c>
      <c r="B218" s="154">
        <v>6</v>
      </c>
      <c r="C218" s="154">
        <v>5</v>
      </c>
      <c r="D218" s="155">
        <v>2</v>
      </c>
      <c r="E218" s="155" t="s">
        <v>556</v>
      </c>
      <c r="F218" s="156" t="s">
        <v>3045</v>
      </c>
      <c r="G218" s="156" t="s">
        <v>556</v>
      </c>
      <c r="H218" s="156" t="s">
        <v>3051</v>
      </c>
      <c r="I218" s="155">
        <v>406052</v>
      </c>
      <c r="J218" s="157" t="s">
        <v>2558</v>
      </c>
      <c r="K218" s="157"/>
      <c r="L218" s="155">
        <v>2022</v>
      </c>
      <c r="M218" s="158">
        <v>3999</v>
      </c>
      <c r="N218" s="159">
        <v>28830235.449999999</v>
      </c>
      <c r="O218" s="159">
        <v>27976602.030000001</v>
      </c>
      <c r="P218" s="159">
        <v>16802959.609999999</v>
      </c>
      <c r="Q218" s="159">
        <v>6962423</v>
      </c>
      <c r="R218" s="159">
        <v>9840536.6099999994</v>
      </c>
      <c r="S218" s="159">
        <v>853633.42</v>
      </c>
      <c r="T218" s="159">
        <v>3365.81</v>
      </c>
      <c r="U218" s="159">
        <v>24957183.640000001</v>
      </c>
      <c r="V218" s="159">
        <v>22894518.579999998</v>
      </c>
      <c r="W218" s="159">
        <v>7477959.7999999998</v>
      </c>
      <c r="X218" s="159">
        <v>22153.85</v>
      </c>
      <c r="Y218" s="159">
        <v>2062665.06</v>
      </c>
      <c r="Z218" s="159">
        <v>5116974.83</v>
      </c>
      <c r="AA218" s="159">
        <v>0</v>
      </c>
      <c r="AB218" s="159">
        <v>5116974.83</v>
      </c>
      <c r="AC218" s="159">
        <v>211680</v>
      </c>
      <c r="AD218" s="159">
        <v>211680</v>
      </c>
      <c r="AE218" s="159">
        <v>289200</v>
      </c>
      <c r="AF218" s="159">
        <v>5082083.45</v>
      </c>
      <c r="AG218" s="159">
        <v>418428.54</v>
      </c>
      <c r="AH218" s="159">
        <v>212218.02</v>
      </c>
      <c r="AI218" s="159">
        <v>0</v>
      </c>
      <c r="AJ218" s="159">
        <v>0</v>
      </c>
    </row>
    <row r="219" spans="1:36">
      <c r="A219" s="153">
        <v>4</v>
      </c>
      <c r="B219" s="154">
        <v>6</v>
      </c>
      <c r="C219" s="154">
        <v>6</v>
      </c>
      <c r="D219" s="155">
        <v>2</v>
      </c>
      <c r="E219" s="155" t="s">
        <v>556</v>
      </c>
      <c r="F219" s="156" t="s">
        <v>3045</v>
      </c>
      <c r="G219" s="156" t="s">
        <v>556</v>
      </c>
      <c r="H219" s="156" t="s">
        <v>3052</v>
      </c>
      <c r="I219" s="155">
        <v>406062</v>
      </c>
      <c r="J219" s="157" t="s">
        <v>2557</v>
      </c>
      <c r="K219" s="157"/>
      <c r="L219" s="155">
        <v>2022</v>
      </c>
      <c r="M219" s="158">
        <v>3767</v>
      </c>
      <c r="N219" s="159">
        <v>39555019.200000003</v>
      </c>
      <c r="O219" s="159">
        <v>36171257.170000002</v>
      </c>
      <c r="P219" s="159">
        <v>20483816.84</v>
      </c>
      <c r="Q219" s="159">
        <v>8210460</v>
      </c>
      <c r="R219" s="159">
        <v>12273356.84</v>
      </c>
      <c r="S219" s="159">
        <v>3383762.03</v>
      </c>
      <c r="T219" s="159">
        <v>534316.1</v>
      </c>
      <c r="U219" s="159">
        <v>34032113.82</v>
      </c>
      <c r="V219" s="159">
        <v>28247980.550000001</v>
      </c>
      <c r="W219" s="159">
        <v>10751534.470000001</v>
      </c>
      <c r="X219" s="159">
        <v>497760.84</v>
      </c>
      <c r="Y219" s="159">
        <v>5784133.2699999996</v>
      </c>
      <c r="Z219" s="159">
        <v>2993044.99</v>
      </c>
      <c r="AA219" s="159">
        <v>0</v>
      </c>
      <c r="AB219" s="159">
        <v>2993044.99</v>
      </c>
      <c r="AC219" s="159">
        <v>400000</v>
      </c>
      <c r="AD219" s="159">
        <v>400000</v>
      </c>
      <c r="AE219" s="159">
        <v>7485000</v>
      </c>
      <c r="AF219" s="159">
        <v>7923276.6200000001</v>
      </c>
      <c r="AG219" s="159">
        <v>712950.35</v>
      </c>
      <c r="AH219" s="159">
        <v>821517.99</v>
      </c>
      <c r="AI219" s="159">
        <v>0</v>
      </c>
      <c r="AJ219" s="159">
        <v>0</v>
      </c>
    </row>
    <row r="220" spans="1:36">
      <c r="A220" s="153">
        <v>4</v>
      </c>
      <c r="B220" s="154">
        <v>7</v>
      </c>
      <c r="C220" s="154">
        <v>1</v>
      </c>
      <c r="D220" s="155">
        <v>1</v>
      </c>
      <c r="E220" s="155" t="s">
        <v>556</v>
      </c>
      <c r="F220" s="156" t="s">
        <v>3053</v>
      </c>
      <c r="G220" s="156" t="s">
        <v>556</v>
      </c>
      <c r="H220" s="156" t="s">
        <v>3054</v>
      </c>
      <c r="I220" s="155">
        <v>407011</v>
      </c>
      <c r="J220" s="157" t="s">
        <v>2554</v>
      </c>
      <c r="K220" s="157"/>
      <c r="L220" s="155">
        <v>2022</v>
      </c>
      <c r="M220" s="158">
        <v>68460</v>
      </c>
      <c r="N220" s="159">
        <v>406202828.26999998</v>
      </c>
      <c r="O220" s="159">
        <v>388498699.61000001</v>
      </c>
      <c r="P220" s="159">
        <v>178791786.34999999</v>
      </c>
      <c r="Q220" s="159">
        <v>73602133</v>
      </c>
      <c r="R220" s="159">
        <v>105189653.34999999</v>
      </c>
      <c r="S220" s="159">
        <v>17704128.66</v>
      </c>
      <c r="T220" s="159">
        <v>6903506.0300000003</v>
      </c>
      <c r="U220" s="159">
        <v>404691261.73000002</v>
      </c>
      <c r="V220" s="159">
        <v>383830186.41000003</v>
      </c>
      <c r="W220" s="159">
        <v>131569198.52</v>
      </c>
      <c r="X220" s="159">
        <v>7138049.7199999997</v>
      </c>
      <c r="Y220" s="159">
        <v>20861075.32</v>
      </c>
      <c r="Z220" s="159">
        <v>40655983.640000001</v>
      </c>
      <c r="AA220" s="159">
        <v>0</v>
      </c>
      <c r="AB220" s="159">
        <v>40655983.640000001</v>
      </c>
      <c r="AC220" s="159">
        <v>9633163.8000000007</v>
      </c>
      <c r="AD220" s="159">
        <v>9633163.8000000007</v>
      </c>
      <c r="AE220" s="159">
        <v>117772489.04000001</v>
      </c>
      <c r="AF220" s="159">
        <v>4668513.2</v>
      </c>
      <c r="AG220" s="159">
        <v>1615467.23</v>
      </c>
      <c r="AH220" s="159">
        <v>1868251.98</v>
      </c>
      <c r="AI220" s="159">
        <v>0</v>
      </c>
      <c r="AJ220" s="159">
        <v>0</v>
      </c>
    </row>
    <row r="221" spans="1:36">
      <c r="A221" s="153">
        <v>4</v>
      </c>
      <c r="B221" s="154">
        <v>7</v>
      </c>
      <c r="C221" s="154">
        <v>2</v>
      </c>
      <c r="D221" s="155">
        <v>2</v>
      </c>
      <c r="E221" s="155" t="s">
        <v>556</v>
      </c>
      <c r="F221" s="156" t="s">
        <v>3055</v>
      </c>
      <c r="G221" s="156" t="s">
        <v>556</v>
      </c>
      <c r="H221" s="156" t="s">
        <v>3056</v>
      </c>
      <c r="I221" s="155">
        <v>407022</v>
      </c>
      <c r="J221" s="157" t="s">
        <v>2556</v>
      </c>
      <c r="K221" s="157"/>
      <c r="L221" s="155">
        <v>2022</v>
      </c>
      <c r="M221" s="158">
        <v>4926</v>
      </c>
      <c r="N221" s="159">
        <v>40052887.390000001</v>
      </c>
      <c r="O221" s="159">
        <v>37058485.420000002</v>
      </c>
      <c r="P221" s="159">
        <v>23490115.960000001</v>
      </c>
      <c r="Q221" s="159">
        <v>9631358</v>
      </c>
      <c r="R221" s="159">
        <v>13858757.960000001</v>
      </c>
      <c r="S221" s="159">
        <v>2994401.97</v>
      </c>
      <c r="T221" s="159">
        <v>81278.850000000006</v>
      </c>
      <c r="U221" s="159">
        <v>38137964.840000004</v>
      </c>
      <c r="V221" s="159">
        <v>33815174.280000001</v>
      </c>
      <c r="W221" s="159">
        <v>12828755.609999999</v>
      </c>
      <c r="X221" s="159">
        <v>220861.98</v>
      </c>
      <c r="Y221" s="159">
        <v>4322790.5599999996</v>
      </c>
      <c r="Z221" s="159">
        <v>4652562.9000000004</v>
      </c>
      <c r="AA221" s="159">
        <v>0</v>
      </c>
      <c r="AB221" s="159">
        <v>4652562.9000000004</v>
      </c>
      <c r="AC221" s="159">
        <v>564105.72</v>
      </c>
      <c r="AD221" s="159">
        <v>564105.72</v>
      </c>
      <c r="AE221" s="159">
        <v>2859574.32</v>
      </c>
      <c r="AF221" s="159">
        <v>3243311.14</v>
      </c>
      <c r="AG221" s="159">
        <v>430286.05</v>
      </c>
      <c r="AH221" s="159">
        <v>434315.07</v>
      </c>
      <c r="AI221" s="159">
        <v>0</v>
      </c>
      <c r="AJ221" s="159">
        <v>0</v>
      </c>
    </row>
    <row r="222" spans="1:36">
      <c r="A222" s="153">
        <v>4</v>
      </c>
      <c r="B222" s="154">
        <v>7</v>
      </c>
      <c r="C222" s="154">
        <v>3</v>
      </c>
      <c r="D222" s="155">
        <v>3</v>
      </c>
      <c r="E222" s="155" t="s">
        <v>556</v>
      </c>
      <c r="F222" s="156" t="s">
        <v>3057</v>
      </c>
      <c r="G222" s="156" t="s">
        <v>556</v>
      </c>
      <c r="H222" s="156" t="s">
        <v>3058</v>
      </c>
      <c r="I222" s="155">
        <v>407033</v>
      </c>
      <c r="J222" s="157" t="s">
        <v>2555</v>
      </c>
      <c r="K222" s="157"/>
      <c r="L222" s="155">
        <v>2022</v>
      </c>
      <c r="M222" s="158">
        <v>13742</v>
      </c>
      <c r="N222" s="159">
        <v>95782259.629999995</v>
      </c>
      <c r="O222" s="159">
        <v>83387388.329999998</v>
      </c>
      <c r="P222" s="159">
        <v>50028359.469999999</v>
      </c>
      <c r="Q222" s="159">
        <v>18593564</v>
      </c>
      <c r="R222" s="159">
        <v>31434795.469999999</v>
      </c>
      <c r="S222" s="159">
        <v>12394871.300000001</v>
      </c>
      <c r="T222" s="159">
        <v>616404.99</v>
      </c>
      <c r="U222" s="159">
        <v>102961183.05</v>
      </c>
      <c r="V222" s="159">
        <v>82913104.760000005</v>
      </c>
      <c r="W222" s="159">
        <v>30784504.989999998</v>
      </c>
      <c r="X222" s="159">
        <v>1256359.46</v>
      </c>
      <c r="Y222" s="159">
        <v>20048078.289999999</v>
      </c>
      <c r="Z222" s="159">
        <v>16759863.57</v>
      </c>
      <c r="AA222" s="159">
        <v>9177000</v>
      </c>
      <c r="AB222" s="159">
        <v>7582863.5700000003</v>
      </c>
      <c r="AC222" s="159">
        <v>2040000</v>
      </c>
      <c r="AD222" s="159">
        <v>2040000</v>
      </c>
      <c r="AE222" s="159">
        <v>27455072.969999999</v>
      </c>
      <c r="AF222" s="159">
        <v>474283.57</v>
      </c>
      <c r="AG222" s="159">
        <v>603700.63</v>
      </c>
      <c r="AH222" s="159">
        <v>1020694.69</v>
      </c>
      <c r="AI222" s="159">
        <v>0</v>
      </c>
      <c r="AJ222" s="159">
        <v>0</v>
      </c>
    </row>
    <row r="223" spans="1:36">
      <c r="A223" s="153">
        <v>4</v>
      </c>
      <c r="B223" s="154">
        <v>7</v>
      </c>
      <c r="C223" s="154">
        <v>4</v>
      </c>
      <c r="D223" s="155">
        <v>2</v>
      </c>
      <c r="E223" s="155" t="s">
        <v>556</v>
      </c>
      <c r="F223" s="156" t="s">
        <v>3055</v>
      </c>
      <c r="G223" s="156" t="s">
        <v>556</v>
      </c>
      <c r="H223" s="156" t="s">
        <v>3059</v>
      </c>
      <c r="I223" s="155">
        <v>407042</v>
      </c>
      <c r="J223" s="157" t="s">
        <v>2554</v>
      </c>
      <c r="K223" s="157"/>
      <c r="L223" s="155">
        <v>2022</v>
      </c>
      <c r="M223" s="158">
        <v>12017</v>
      </c>
      <c r="N223" s="159">
        <v>83772428.269999996</v>
      </c>
      <c r="O223" s="159">
        <v>75308582.069999993</v>
      </c>
      <c r="P223" s="159">
        <v>37142328.060000002</v>
      </c>
      <c r="Q223" s="159">
        <v>9958937</v>
      </c>
      <c r="R223" s="159">
        <v>27183391.059999999</v>
      </c>
      <c r="S223" s="159">
        <v>8463846.1999999993</v>
      </c>
      <c r="T223" s="159">
        <v>42552.28</v>
      </c>
      <c r="U223" s="159">
        <v>88123809.379999995</v>
      </c>
      <c r="V223" s="159">
        <v>72910900.489999995</v>
      </c>
      <c r="W223" s="159">
        <v>24288155.41</v>
      </c>
      <c r="X223" s="159">
        <v>974151.54</v>
      </c>
      <c r="Y223" s="159">
        <v>15212908.890000001</v>
      </c>
      <c r="Z223" s="159">
        <v>8544374.3599999994</v>
      </c>
      <c r="AA223" s="159">
        <v>3150024.8</v>
      </c>
      <c r="AB223" s="159">
        <v>5394349.5599999996</v>
      </c>
      <c r="AC223" s="159">
        <v>2871082.25</v>
      </c>
      <c r="AD223" s="159">
        <v>2871082.25</v>
      </c>
      <c r="AE223" s="159">
        <v>16233248.119999999</v>
      </c>
      <c r="AF223" s="159">
        <v>2397681.58</v>
      </c>
      <c r="AG223" s="159">
        <v>798137.76</v>
      </c>
      <c r="AH223" s="159">
        <v>871739.04</v>
      </c>
      <c r="AI223" s="159">
        <v>0</v>
      </c>
      <c r="AJ223" s="159">
        <v>0</v>
      </c>
    </row>
    <row r="224" spans="1:36">
      <c r="A224" s="153">
        <v>4</v>
      </c>
      <c r="B224" s="154">
        <v>7</v>
      </c>
      <c r="C224" s="154">
        <v>5</v>
      </c>
      <c r="D224" s="155">
        <v>3</v>
      </c>
      <c r="E224" s="155" t="s">
        <v>556</v>
      </c>
      <c r="F224" s="156" t="s">
        <v>3057</v>
      </c>
      <c r="G224" s="156" t="s">
        <v>556</v>
      </c>
      <c r="H224" s="156" t="s">
        <v>3060</v>
      </c>
      <c r="I224" s="155">
        <v>407053</v>
      </c>
      <c r="J224" s="157" t="s">
        <v>2553</v>
      </c>
      <c r="K224" s="157"/>
      <c r="L224" s="155">
        <v>2022</v>
      </c>
      <c r="M224" s="158">
        <v>12551</v>
      </c>
      <c r="N224" s="159">
        <v>78050652.510000005</v>
      </c>
      <c r="O224" s="159">
        <v>73510448</v>
      </c>
      <c r="P224" s="159">
        <v>32216510.809999999</v>
      </c>
      <c r="Q224" s="159">
        <v>10028606</v>
      </c>
      <c r="R224" s="159">
        <v>22187904.809999999</v>
      </c>
      <c r="S224" s="159">
        <v>4540204.51</v>
      </c>
      <c r="T224" s="159">
        <v>2321264.42</v>
      </c>
      <c r="U224" s="159">
        <v>79380111.069999993</v>
      </c>
      <c r="V224" s="159">
        <v>71044819.950000003</v>
      </c>
      <c r="W224" s="159">
        <v>26705360.309999999</v>
      </c>
      <c r="X224" s="159">
        <v>908343.62</v>
      </c>
      <c r="Y224" s="159">
        <v>8335291.1200000001</v>
      </c>
      <c r="Z224" s="159">
        <v>4557057.8899999997</v>
      </c>
      <c r="AA224" s="159">
        <v>0</v>
      </c>
      <c r="AB224" s="159">
        <v>4557057.8899999997</v>
      </c>
      <c r="AC224" s="159">
        <v>1653440.5</v>
      </c>
      <c r="AD224" s="159">
        <v>1653440.5</v>
      </c>
      <c r="AE224" s="159">
        <v>14913130.199999999</v>
      </c>
      <c r="AF224" s="159">
        <v>2465628.0499999998</v>
      </c>
      <c r="AG224" s="159">
        <v>342384.97</v>
      </c>
      <c r="AH224" s="159">
        <v>317736.99</v>
      </c>
      <c r="AI224" s="159">
        <v>0</v>
      </c>
      <c r="AJ224" s="159">
        <v>0</v>
      </c>
    </row>
    <row r="225" spans="1:36">
      <c r="A225" s="153">
        <v>4</v>
      </c>
      <c r="B225" s="154">
        <v>7</v>
      </c>
      <c r="C225" s="154">
        <v>6</v>
      </c>
      <c r="D225" s="155">
        <v>3</v>
      </c>
      <c r="E225" s="155" t="s">
        <v>556</v>
      </c>
      <c r="F225" s="156" t="s">
        <v>3057</v>
      </c>
      <c r="G225" s="156" t="s">
        <v>556</v>
      </c>
      <c r="H225" s="156" t="s">
        <v>3061</v>
      </c>
      <c r="I225" s="155">
        <v>407063</v>
      </c>
      <c r="J225" s="157" t="s">
        <v>2552</v>
      </c>
      <c r="K225" s="157"/>
      <c r="L225" s="155">
        <v>2022</v>
      </c>
      <c r="M225" s="158">
        <v>18067</v>
      </c>
      <c r="N225" s="159">
        <v>114527228.69</v>
      </c>
      <c r="O225" s="159">
        <v>105558389.83</v>
      </c>
      <c r="P225" s="159">
        <v>58646038.439999998</v>
      </c>
      <c r="Q225" s="159">
        <v>21972448</v>
      </c>
      <c r="R225" s="159">
        <v>36673590.439999998</v>
      </c>
      <c r="S225" s="159">
        <v>8968838.8599999994</v>
      </c>
      <c r="T225" s="159">
        <v>107759</v>
      </c>
      <c r="U225" s="159">
        <v>112649749.29000001</v>
      </c>
      <c r="V225" s="159">
        <v>96348643.400000006</v>
      </c>
      <c r="W225" s="159">
        <v>34355011.039999999</v>
      </c>
      <c r="X225" s="159">
        <v>364540</v>
      </c>
      <c r="Y225" s="159">
        <v>16301105.890000001</v>
      </c>
      <c r="Z225" s="159">
        <v>20411193.489999998</v>
      </c>
      <c r="AA225" s="159">
        <v>0</v>
      </c>
      <c r="AB225" s="159">
        <v>20411193.489999998</v>
      </c>
      <c r="AC225" s="159">
        <v>13000000</v>
      </c>
      <c r="AD225" s="159">
        <v>5000000</v>
      </c>
      <c r="AE225" s="159">
        <v>5000000</v>
      </c>
      <c r="AF225" s="159">
        <v>9209746.4299999997</v>
      </c>
      <c r="AG225" s="159">
        <v>1494841.2</v>
      </c>
      <c r="AH225" s="159">
        <v>1983931.97</v>
      </c>
      <c r="AI225" s="159">
        <v>0</v>
      </c>
      <c r="AJ225" s="159">
        <v>0</v>
      </c>
    </row>
    <row r="226" spans="1:36">
      <c r="A226" s="153">
        <v>4</v>
      </c>
      <c r="B226" s="154">
        <v>7</v>
      </c>
      <c r="C226" s="154">
        <v>7</v>
      </c>
      <c r="D226" s="155">
        <v>3</v>
      </c>
      <c r="E226" s="155" t="s">
        <v>556</v>
      </c>
      <c r="F226" s="156" t="s">
        <v>3057</v>
      </c>
      <c r="G226" s="156" t="s">
        <v>556</v>
      </c>
      <c r="H226" s="156" t="s">
        <v>3062</v>
      </c>
      <c r="I226" s="155">
        <v>407073</v>
      </c>
      <c r="J226" s="157" t="s">
        <v>2551</v>
      </c>
      <c r="K226" s="157"/>
      <c r="L226" s="155">
        <v>2022</v>
      </c>
      <c r="M226" s="158">
        <v>9243</v>
      </c>
      <c r="N226" s="159">
        <v>60941424.710000001</v>
      </c>
      <c r="O226" s="159">
        <v>55021336.409999996</v>
      </c>
      <c r="P226" s="159">
        <v>27741133.41</v>
      </c>
      <c r="Q226" s="159">
        <v>8125163</v>
      </c>
      <c r="R226" s="159">
        <v>19615970.41</v>
      </c>
      <c r="S226" s="159">
        <v>5920088.2999999998</v>
      </c>
      <c r="T226" s="159">
        <v>535477.16</v>
      </c>
      <c r="U226" s="159">
        <v>62640219.18</v>
      </c>
      <c r="V226" s="159">
        <v>50545544.539999999</v>
      </c>
      <c r="W226" s="159">
        <v>18280446.940000001</v>
      </c>
      <c r="X226" s="159">
        <v>768819.23</v>
      </c>
      <c r="Y226" s="159">
        <v>12094674.640000001</v>
      </c>
      <c r="Z226" s="159">
        <v>12580264.07</v>
      </c>
      <c r="AA226" s="159">
        <v>547000</v>
      </c>
      <c r="AB226" s="159">
        <v>12033264.07</v>
      </c>
      <c r="AC226" s="159">
        <v>977108.69</v>
      </c>
      <c r="AD226" s="159">
        <v>977108.69</v>
      </c>
      <c r="AE226" s="159">
        <v>14494104.109999999</v>
      </c>
      <c r="AF226" s="159">
        <v>4475791.87</v>
      </c>
      <c r="AG226" s="159">
        <v>415789.55</v>
      </c>
      <c r="AH226" s="159">
        <v>258476.87</v>
      </c>
      <c r="AI226" s="159">
        <v>0</v>
      </c>
      <c r="AJ226" s="159">
        <v>0</v>
      </c>
    </row>
    <row r="227" spans="1:36">
      <c r="A227" s="153">
        <v>4</v>
      </c>
      <c r="B227" s="154">
        <v>7</v>
      </c>
      <c r="C227" s="154">
        <v>8</v>
      </c>
      <c r="D227" s="155">
        <v>2</v>
      </c>
      <c r="E227" s="155" t="s">
        <v>556</v>
      </c>
      <c r="F227" s="156" t="s">
        <v>3055</v>
      </c>
      <c r="G227" s="156" t="s">
        <v>556</v>
      </c>
      <c r="H227" s="156" t="s">
        <v>3063</v>
      </c>
      <c r="I227" s="155">
        <v>407082</v>
      </c>
      <c r="J227" s="157" t="s">
        <v>2550</v>
      </c>
      <c r="K227" s="157"/>
      <c r="L227" s="155">
        <v>2022</v>
      </c>
      <c r="M227" s="158">
        <v>4482</v>
      </c>
      <c r="N227" s="159">
        <v>35409300.399999999</v>
      </c>
      <c r="O227" s="159">
        <v>34197323.670000002</v>
      </c>
      <c r="P227" s="159">
        <v>19715948.850000001</v>
      </c>
      <c r="Q227" s="159">
        <v>6790510</v>
      </c>
      <c r="R227" s="159">
        <v>12925438.85</v>
      </c>
      <c r="S227" s="159">
        <v>1211976.73</v>
      </c>
      <c r="T227" s="159">
        <v>106180</v>
      </c>
      <c r="U227" s="159">
        <v>34061794.090000004</v>
      </c>
      <c r="V227" s="159">
        <v>30849088.449999999</v>
      </c>
      <c r="W227" s="159">
        <v>11025224.1</v>
      </c>
      <c r="X227" s="159">
        <v>166770.18</v>
      </c>
      <c r="Y227" s="159">
        <v>3212705.64</v>
      </c>
      <c r="Z227" s="159">
        <v>346784.04</v>
      </c>
      <c r="AA227" s="159">
        <v>0</v>
      </c>
      <c r="AB227" s="159">
        <v>346784.04</v>
      </c>
      <c r="AC227" s="159">
        <v>463484.17</v>
      </c>
      <c r="AD227" s="159">
        <v>463484.17</v>
      </c>
      <c r="AE227" s="159">
        <v>3021082.67</v>
      </c>
      <c r="AF227" s="159">
        <v>3348235.22</v>
      </c>
      <c r="AG227" s="159">
        <v>202886</v>
      </c>
      <c r="AH227" s="159">
        <v>379762.36</v>
      </c>
      <c r="AI227" s="159">
        <v>0</v>
      </c>
      <c r="AJ227" s="159">
        <v>0</v>
      </c>
    </row>
    <row r="228" spans="1:36">
      <c r="A228" s="153">
        <v>4</v>
      </c>
      <c r="B228" s="154">
        <v>7</v>
      </c>
      <c r="C228" s="154">
        <v>9</v>
      </c>
      <c r="D228" s="155">
        <v>2</v>
      </c>
      <c r="E228" s="155" t="s">
        <v>556</v>
      </c>
      <c r="F228" s="156" t="s">
        <v>3055</v>
      </c>
      <c r="G228" s="156" t="s">
        <v>556</v>
      </c>
      <c r="H228" s="156" t="s">
        <v>3064</v>
      </c>
      <c r="I228" s="155">
        <v>407092</v>
      </c>
      <c r="J228" s="157" t="s">
        <v>2549</v>
      </c>
      <c r="K228" s="157"/>
      <c r="L228" s="155">
        <v>2022</v>
      </c>
      <c r="M228" s="158">
        <v>8845</v>
      </c>
      <c r="N228" s="159">
        <v>67418066.159999996</v>
      </c>
      <c r="O228" s="159">
        <v>53817924.159999996</v>
      </c>
      <c r="P228" s="159">
        <v>32838726.170000002</v>
      </c>
      <c r="Q228" s="159">
        <v>14489993</v>
      </c>
      <c r="R228" s="159">
        <v>18348733.170000002</v>
      </c>
      <c r="S228" s="159">
        <v>13600142</v>
      </c>
      <c r="T228" s="159">
        <v>0</v>
      </c>
      <c r="U228" s="159">
        <v>63700975.759999998</v>
      </c>
      <c r="V228" s="159">
        <v>46588756.670000002</v>
      </c>
      <c r="W228" s="159">
        <v>17206413.219999999</v>
      </c>
      <c r="X228" s="159">
        <v>220453.34</v>
      </c>
      <c r="Y228" s="159">
        <v>17112219.09</v>
      </c>
      <c r="Z228" s="159">
        <v>8986369.3300000001</v>
      </c>
      <c r="AA228" s="159">
        <v>0</v>
      </c>
      <c r="AB228" s="159">
        <v>8986369.3300000001</v>
      </c>
      <c r="AC228" s="159">
        <v>3257750</v>
      </c>
      <c r="AD228" s="159">
        <v>1357750</v>
      </c>
      <c r="AE228" s="159">
        <v>3217750</v>
      </c>
      <c r="AF228" s="159">
        <v>7229167.4900000002</v>
      </c>
      <c r="AG228" s="159">
        <v>315999.14</v>
      </c>
      <c r="AH228" s="159">
        <v>442210.89</v>
      </c>
      <c r="AI228" s="159">
        <v>0</v>
      </c>
      <c r="AJ228" s="159">
        <v>0</v>
      </c>
    </row>
    <row r="229" spans="1:36">
      <c r="A229" s="153">
        <v>4</v>
      </c>
      <c r="B229" s="154">
        <v>8</v>
      </c>
      <c r="C229" s="154">
        <v>1</v>
      </c>
      <c r="D229" s="155">
        <v>1</v>
      </c>
      <c r="E229" s="155" t="s">
        <v>556</v>
      </c>
      <c r="F229" s="156" t="s">
        <v>3065</v>
      </c>
      <c r="G229" s="156" t="s">
        <v>556</v>
      </c>
      <c r="H229" s="156" t="s">
        <v>3066</v>
      </c>
      <c r="I229" s="155">
        <v>408011</v>
      </c>
      <c r="J229" s="157" t="s">
        <v>778</v>
      </c>
      <c r="K229" s="157"/>
      <c r="L229" s="155">
        <v>2022</v>
      </c>
      <c r="M229" s="158">
        <v>13563</v>
      </c>
      <c r="N229" s="159">
        <v>101144476.3</v>
      </c>
      <c r="O229" s="159">
        <v>84302409.040000007</v>
      </c>
      <c r="P229" s="159">
        <v>53663879.649999999</v>
      </c>
      <c r="Q229" s="159">
        <v>19624419</v>
      </c>
      <c r="R229" s="159">
        <v>34039460.649999999</v>
      </c>
      <c r="S229" s="159">
        <v>16842067.260000002</v>
      </c>
      <c r="T229" s="159">
        <v>173047.18</v>
      </c>
      <c r="U229" s="159">
        <v>104318728.66</v>
      </c>
      <c r="V229" s="159">
        <v>78077095.299999997</v>
      </c>
      <c r="W229" s="159">
        <v>28181754.719999999</v>
      </c>
      <c r="X229" s="159">
        <v>207878</v>
      </c>
      <c r="Y229" s="159">
        <v>26241633.359999999</v>
      </c>
      <c r="Z229" s="159">
        <v>16558773.539999999</v>
      </c>
      <c r="AA229" s="159">
        <v>0</v>
      </c>
      <c r="AB229" s="159">
        <v>16558773.539999999</v>
      </c>
      <c r="AC229" s="159">
        <v>7844779.2699999996</v>
      </c>
      <c r="AD229" s="159">
        <v>900000</v>
      </c>
      <c r="AE229" s="159">
        <v>2700000</v>
      </c>
      <c r="AF229" s="159">
        <v>6225313.7400000002</v>
      </c>
      <c r="AG229" s="159">
        <v>418074.77</v>
      </c>
      <c r="AH229" s="159">
        <v>490972.75</v>
      </c>
      <c r="AI229" s="159">
        <v>0</v>
      </c>
      <c r="AJ229" s="159">
        <v>0</v>
      </c>
    </row>
    <row r="230" spans="1:36">
      <c r="A230" s="153">
        <v>4</v>
      </c>
      <c r="B230" s="154">
        <v>8</v>
      </c>
      <c r="C230" s="154">
        <v>2</v>
      </c>
      <c r="D230" s="155">
        <v>2</v>
      </c>
      <c r="E230" s="155" t="s">
        <v>556</v>
      </c>
      <c r="F230" s="156" t="s">
        <v>3067</v>
      </c>
      <c r="G230" s="156" t="s">
        <v>556</v>
      </c>
      <c r="H230" s="156" t="s">
        <v>3068</v>
      </c>
      <c r="I230" s="155">
        <v>408022</v>
      </c>
      <c r="J230" s="157" t="s">
        <v>1210</v>
      </c>
      <c r="K230" s="157"/>
      <c r="L230" s="155">
        <v>2022</v>
      </c>
      <c r="M230" s="158">
        <v>3010</v>
      </c>
      <c r="N230" s="159">
        <v>24410851.16</v>
      </c>
      <c r="O230" s="159">
        <v>22984626.989999998</v>
      </c>
      <c r="P230" s="159">
        <v>12993551.289999999</v>
      </c>
      <c r="Q230" s="159">
        <v>4678321</v>
      </c>
      <c r="R230" s="159">
        <v>8315230.29</v>
      </c>
      <c r="S230" s="159">
        <v>1426224.17</v>
      </c>
      <c r="T230" s="159">
        <v>24994.12</v>
      </c>
      <c r="U230" s="159">
        <v>25412728.460000001</v>
      </c>
      <c r="V230" s="159">
        <v>22226077.34</v>
      </c>
      <c r="W230" s="159">
        <v>8940729.8499999996</v>
      </c>
      <c r="X230" s="159">
        <v>239446.14</v>
      </c>
      <c r="Y230" s="159">
        <v>3186651.12</v>
      </c>
      <c r="Z230" s="159">
        <v>3756295.87</v>
      </c>
      <c r="AA230" s="159">
        <v>2250000</v>
      </c>
      <c r="AB230" s="159">
        <v>1506295.87</v>
      </c>
      <c r="AC230" s="159">
        <v>484056</v>
      </c>
      <c r="AD230" s="159">
        <v>484056</v>
      </c>
      <c r="AE230" s="159">
        <v>5610432.3300000001</v>
      </c>
      <c r="AF230" s="159">
        <v>758549.65</v>
      </c>
      <c r="AG230" s="159">
        <v>759784.54</v>
      </c>
      <c r="AH230" s="159">
        <v>836391.51</v>
      </c>
      <c r="AI230" s="159">
        <v>0</v>
      </c>
      <c r="AJ230" s="159">
        <v>0</v>
      </c>
    </row>
    <row r="231" spans="1:36">
      <c r="A231" s="153">
        <v>4</v>
      </c>
      <c r="B231" s="154">
        <v>8</v>
      </c>
      <c r="C231" s="154">
        <v>3</v>
      </c>
      <c r="D231" s="155">
        <v>2</v>
      </c>
      <c r="E231" s="155" t="s">
        <v>556</v>
      </c>
      <c r="F231" s="156" t="s">
        <v>3067</v>
      </c>
      <c r="G231" s="156" t="s">
        <v>556</v>
      </c>
      <c r="H231" s="156" t="s">
        <v>3069</v>
      </c>
      <c r="I231" s="155">
        <v>408032</v>
      </c>
      <c r="J231" s="157" t="s">
        <v>2548</v>
      </c>
      <c r="K231" s="157"/>
      <c r="L231" s="155">
        <v>2022</v>
      </c>
      <c r="M231" s="158">
        <v>2825</v>
      </c>
      <c r="N231" s="159">
        <v>26310782.82</v>
      </c>
      <c r="O231" s="159">
        <v>23704416.059999999</v>
      </c>
      <c r="P231" s="159">
        <v>14798431.140000001</v>
      </c>
      <c r="Q231" s="159">
        <v>4601026</v>
      </c>
      <c r="R231" s="159">
        <v>10197405.140000001</v>
      </c>
      <c r="S231" s="159">
        <v>2606366.7599999998</v>
      </c>
      <c r="T231" s="159">
        <v>2439.02</v>
      </c>
      <c r="U231" s="159">
        <v>22921112.899999999</v>
      </c>
      <c r="V231" s="159">
        <v>18683521.899999999</v>
      </c>
      <c r="W231" s="159">
        <v>5460955.7599999998</v>
      </c>
      <c r="X231" s="159">
        <v>0</v>
      </c>
      <c r="Y231" s="159">
        <v>4237591</v>
      </c>
      <c r="Z231" s="159">
        <v>6949581.6200000001</v>
      </c>
      <c r="AA231" s="159">
        <v>0</v>
      </c>
      <c r="AB231" s="159">
        <v>6949581.6200000001</v>
      </c>
      <c r="AC231" s="159">
        <v>0</v>
      </c>
      <c r="AD231" s="159">
        <v>0</v>
      </c>
      <c r="AE231" s="159">
        <v>0</v>
      </c>
      <c r="AF231" s="159">
        <v>5020894.16</v>
      </c>
      <c r="AG231" s="159">
        <v>727085.66</v>
      </c>
      <c r="AH231" s="159">
        <v>828129.21</v>
      </c>
      <c r="AI231" s="159">
        <v>0</v>
      </c>
      <c r="AJ231" s="159">
        <v>0</v>
      </c>
    </row>
    <row r="232" spans="1:36">
      <c r="A232" s="153">
        <v>4</v>
      </c>
      <c r="B232" s="154">
        <v>8</v>
      </c>
      <c r="C232" s="154">
        <v>4</v>
      </c>
      <c r="D232" s="155">
        <v>3</v>
      </c>
      <c r="E232" s="155" t="s">
        <v>556</v>
      </c>
      <c r="F232" s="156" t="s">
        <v>3070</v>
      </c>
      <c r="G232" s="156" t="s">
        <v>556</v>
      </c>
      <c r="H232" s="156" t="s">
        <v>3071</v>
      </c>
      <c r="I232" s="155">
        <v>408043</v>
      </c>
      <c r="J232" s="157" t="s">
        <v>2547</v>
      </c>
      <c r="K232" s="157"/>
      <c r="L232" s="155">
        <v>2022</v>
      </c>
      <c r="M232" s="158">
        <v>7200</v>
      </c>
      <c r="N232" s="159">
        <v>60523889.380000003</v>
      </c>
      <c r="O232" s="159">
        <v>54353301.780000001</v>
      </c>
      <c r="P232" s="159">
        <v>35381569.93</v>
      </c>
      <c r="Q232" s="159">
        <v>13927583</v>
      </c>
      <c r="R232" s="159">
        <v>21453986.93</v>
      </c>
      <c r="S232" s="159">
        <v>6170587.5999999996</v>
      </c>
      <c r="T232" s="159">
        <v>38336.35</v>
      </c>
      <c r="U232" s="159">
        <v>63724989.399999999</v>
      </c>
      <c r="V232" s="159">
        <v>50036048.630000003</v>
      </c>
      <c r="W232" s="159">
        <v>17459514.440000001</v>
      </c>
      <c r="X232" s="159">
        <v>873710.47</v>
      </c>
      <c r="Y232" s="159">
        <v>13688940.77</v>
      </c>
      <c r="Z232" s="159">
        <v>8786291.9600000009</v>
      </c>
      <c r="AA232" s="159">
        <v>1778675.67</v>
      </c>
      <c r="AB232" s="159">
        <v>7007616.290000001</v>
      </c>
      <c r="AC232" s="159">
        <v>1367282.33</v>
      </c>
      <c r="AD232" s="159">
        <v>1367282.33</v>
      </c>
      <c r="AE232" s="159">
        <v>15688941.26</v>
      </c>
      <c r="AF232" s="159">
        <v>4317253.1500000004</v>
      </c>
      <c r="AG232" s="159">
        <v>652985.06999999995</v>
      </c>
      <c r="AH232" s="159">
        <v>637720.06999999995</v>
      </c>
      <c r="AI232" s="159">
        <v>0</v>
      </c>
      <c r="AJ232" s="159">
        <v>0</v>
      </c>
    </row>
    <row r="233" spans="1:36">
      <c r="A233" s="153">
        <v>4</v>
      </c>
      <c r="B233" s="154">
        <v>8</v>
      </c>
      <c r="C233" s="154">
        <v>5</v>
      </c>
      <c r="D233" s="155">
        <v>2</v>
      </c>
      <c r="E233" s="155" t="s">
        <v>556</v>
      </c>
      <c r="F233" s="156" t="s">
        <v>3067</v>
      </c>
      <c r="G233" s="156" t="s">
        <v>556</v>
      </c>
      <c r="H233" s="156" t="s">
        <v>3072</v>
      </c>
      <c r="I233" s="155">
        <v>408052</v>
      </c>
      <c r="J233" s="157" t="s">
        <v>2546</v>
      </c>
      <c r="K233" s="157"/>
      <c r="L233" s="155">
        <v>2022</v>
      </c>
      <c r="M233" s="158">
        <v>6708</v>
      </c>
      <c r="N233" s="159">
        <v>53862690.460000001</v>
      </c>
      <c r="O233" s="159">
        <v>49780925.509999998</v>
      </c>
      <c r="P233" s="159">
        <v>35558323.799999997</v>
      </c>
      <c r="Q233" s="159">
        <v>14231809</v>
      </c>
      <c r="R233" s="159">
        <v>21326514.800000001</v>
      </c>
      <c r="S233" s="159">
        <v>4081764.95</v>
      </c>
      <c r="T233" s="159">
        <v>13700.53</v>
      </c>
      <c r="U233" s="159">
        <v>54865964.759999998</v>
      </c>
      <c r="V233" s="159">
        <v>47421838.869999997</v>
      </c>
      <c r="W233" s="159">
        <v>16909762.43</v>
      </c>
      <c r="X233" s="159">
        <v>353204.42</v>
      </c>
      <c r="Y233" s="159">
        <v>7444125.8899999997</v>
      </c>
      <c r="Z233" s="159">
        <v>4386476.12</v>
      </c>
      <c r="AA233" s="159">
        <v>389944.3</v>
      </c>
      <c r="AB233" s="159">
        <v>3996531.8200000003</v>
      </c>
      <c r="AC233" s="159">
        <v>522613.61</v>
      </c>
      <c r="AD233" s="159">
        <v>522613.61</v>
      </c>
      <c r="AE233" s="159">
        <v>5562788.2699999996</v>
      </c>
      <c r="AF233" s="159">
        <v>2359086.64</v>
      </c>
      <c r="AG233" s="159">
        <v>177775.86</v>
      </c>
      <c r="AH233" s="159">
        <v>66582.36</v>
      </c>
      <c r="AI233" s="159">
        <v>0</v>
      </c>
      <c r="AJ233" s="159">
        <v>0</v>
      </c>
    </row>
    <row r="234" spans="1:36">
      <c r="A234" s="153">
        <v>4</v>
      </c>
      <c r="B234" s="154">
        <v>8</v>
      </c>
      <c r="C234" s="154">
        <v>6</v>
      </c>
      <c r="D234" s="155">
        <v>2</v>
      </c>
      <c r="E234" s="155" t="s">
        <v>556</v>
      </c>
      <c r="F234" s="156" t="s">
        <v>3067</v>
      </c>
      <c r="G234" s="156" t="s">
        <v>556</v>
      </c>
      <c r="H234" s="156" t="s">
        <v>3073</v>
      </c>
      <c r="I234" s="155">
        <v>408062</v>
      </c>
      <c r="J234" s="157" t="s">
        <v>778</v>
      </c>
      <c r="K234" s="157"/>
      <c r="L234" s="155">
        <v>2022</v>
      </c>
      <c r="M234" s="158">
        <v>11586</v>
      </c>
      <c r="N234" s="159">
        <v>83641123.180000007</v>
      </c>
      <c r="O234" s="159">
        <v>75823685.959999993</v>
      </c>
      <c r="P234" s="159">
        <v>51084951.039999999</v>
      </c>
      <c r="Q234" s="159">
        <v>22934186</v>
      </c>
      <c r="R234" s="159">
        <v>28150765.039999999</v>
      </c>
      <c r="S234" s="159">
        <v>7817437.2199999997</v>
      </c>
      <c r="T234" s="159">
        <v>10718.97</v>
      </c>
      <c r="U234" s="159">
        <v>86167479.620000005</v>
      </c>
      <c r="V234" s="159">
        <v>68838373.049999997</v>
      </c>
      <c r="W234" s="159">
        <v>25074533.350000001</v>
      </c>
      <c r="X234" s="159">
        <v>214146.15</v>
      </c>
      <c r="Y234" s="159">
        <v>17329106.57</v>
      </c>
      <c r="Z234" s="159">
        <v>17831820.969999999</v>
      </c>
      <c r="AA234" s="159">
        <v>0</v>
      </c>
      <c r="AB234" s="159">
        <v>17831820.969999999</v>
      </c>
      <c r="AC234" s="159">
        <v>813788</v>
      </c>
      <c r="AD234" s="159">
        <v>813788</v>
      </c>
      <c r="AE234" s="159">
        <v>3031513.23</v>
      </c>
      <c r="AF234" s="159">
        <v>6985312.9100000001</v>
      </c>
      <c r="AG234" s="159">
        <v>438628.47</v>
      </c>
      <c r="AH234" s="159">
        <v>492424.09</v>
      </c>
      <c r="AI234" s="159">
        <v>0</v>
      </c>
      <c r="AJ234" s="159">
        <v>0</v>
      </c>
    </row>
    <row r="235" spans="1:36">
      <c r="A235" s="153">
        <v>4</v>
      </c>
      <c r="B235" s="154">
        <v>8</v>
      </c>
      <c r="C235" s="154">
        <v>7</v>
      </c>
      <c r="D235" s="155">
        <v>3</v>
      </c>
      <c r="E235" s="155" t="s">
        <v>556</v>
      </c>
      <c r="F235" s="156" t="s">
        <v>3070</v>
      </c>
      <c r="G235" s="156" t="s">
        <v>556</v>
      </c>
      <c r="H235" s="156" t="s">
        <v>3074</v>
      </c>
      <c r="I235" s="155">
        <v>408073</v>
      </c>
      <c r="J235" s="157" t="s">
        <v>2545</v>
      </c>
      <c r="K235" s="157"/>
      <c r="L235" s="155">
        <v>2022</v>
      </c>
      <c r="M235" s="158">
        <v>7123</v>
      </c>
      <c r="N235" s="159">
        <v>60746463.280000001</v>
      </c>
      <c r="O235" s="159">
        <v>53268936.18</v>
      </c>
      <c r="P235" s="159">
        <v>35317706.25</v>
      </c>
      <c r="Q235" s="159">
        <v>14171738</v>
      </c>
      <c r="R235" s="159">
        <v>21145968.25</v>
      </c>
      <c r="S235" s="159">
        <v>7477527.0999999996</v>
      </c>
      <c r="T235" s="159">
        <v>34381.61</v>
      </c>
      <c r="U235" s="159">
        <v>65873510.359999999</v>
      </c>
      <c r="V235" s="159">
        <v>49670554.68</v>
      </c>
      <c r="W235" s="159">
        <v>17593482.109999999</v>
      </c>
      <c r="X235" s="159">
        <v>1045761</v>
      </c>
      <c r="Y235" s="159">
        <v>16202955.68</v>
      </c>
      <c r="Z235" s="159">
        <v>11802818.6</v>
      </c>
      <c r="AA235" s="159">
        <v>3230000</v>
      </c>
      <c r="AB235" s="159">
        <v>8572818.5999999996</v>
      </c>
      <c r="AC235" s="159">
        <v>1113270</v>
      </c>
      <c r="AD235" s="159">
        <v>1113270</v>
      </c>
      <c r="AE235" s="159">
        <v>20324153</v>
      </c>
      <c r="AF235" s="159">
        <v>3598381.5</v>
      </c>
      <c r="AG235" s="159">
        <v>630594.57999999996</v>
      </c>
      <c r="AH235" s="159">
        <v>752912.6</v>
      </c>
      <c r="AI235" s="159">
        <v>0</v>
      </c>
      <c r="AJ235" s="159">
        <v>0</v>
      </c>
    </row>
    <row r="236" spans="1:36">
      <c r="A236" s="153">
        <v>4</v>
      </c>
      <c r="B236" s="154">
        <v>8</v>
      </c>
      <c r="C236" s="154">
        <v>8</v>
      </c>
      <c r="D236" s="155">
        <v>2</v>
      </c>
      <c r="E236" s="155" t="s">
        <v>556</v>
      </c>
      <c r="F236" s="156" t="s">
        <v>3067</v>
      </c>
      <c r="G236" s="156" t="s">
        <v>556</v>
      </c>
      <c r="H236" s="156" t="s">
        <v>3075</v>
      </c>
      <c r="I236" s="155">
        <v>408082</v>
      </c>
      <c r="J236" s="157" t="s">
        <v>2544</v>
      </c>
      <c r="K236" s="157"/>
      <c r="L236" s="155">
        <v>2022</v>
      </c>
      <c r="M236" s="158">
        <v>4447</v>
      </c>
      <c r="N236" s="159">
        <v>37514001.82</v>
      </c>
      <c r="O236" s="159">
        <v>32137780.23</v>
      </c>
      <c r="P236" s="159">
        <v>20372114.890000001</v>
      </c>
      <c r="Q236" s="159">
        <v>8203316</v>
      </c>
      <c r="R236" s="159">
        <v>12168798.890000001</v>
      </c>
      <c r="S236" s="159">
        <v>5376221.5899999999</v>
      </c>
      <c r="T236" s="159">
        <v>0</v>
      </c>
      <c r="U236" s="159">
        <v>35237833.789999999</v>
      </c>
      <c r="V236" s="159">
        <v>28032780.359999999</v>
      </c>
      <c r="W236" s="159">
        <v>10619477.300000001</v>
      </c>
      <c r="X236" s="159">
        <v>149778.94</v>
      </c>
      <c r="Y236" s="159">
        <v>7205053.4299999997</v>
      </c>
      <c r="Z236" s="159">
        <v>4125468.45</v>
      </c>
      <c r="AA236" s="159">
        <v>0</v>
      </c>
      <c r="AB236" s="159">
        <v>4125468.45</v>
      </c>
      <c r="AC236" s="159">
        <v>491030</v>
      </c>
      <c r="AD236" s="159">
        <v>491030</v>
      </c>
      <c r="AE236" s="159">
        <v>2367817.31</v>
      </c>
      <c r="AF236" s="159">
        <v>4104999.87</v>
      </c>
      <c r="AG236" s="159">
        <v>197416.86</v>
      </c>
      <c r="AH236" s="159">
        <v>192683.41</v>
      </c>
      <c r="AI236" s="159">
        <v>1394.68</v>
      </c>
      <c r="AJ236" s="159">
        <v>0</v>
      </c>
    </row>
    <row r="237" spans="1:36">
      <c r="A237" s="153">
        <v>4</v>
      </c>
      <c r="B237" s="154">
        <v>8</v>
      </c>
      <c r="C237" s="154">
        <v>9</v>
      </c>
      <c r="D237" s="155">
        <v>2</v>
      </c>
      <c r="E237" s="155" t="s">
        <v>556</v>
      </c>
      <c r="F237" s="156" t="s">
        <v>3067</v>
      </c>
      <c r="G237" s="156" t="s">
        <v>556</v>
      </c>
      <c r="H237" s="156" t="s">
        <v>3076</v>
      </c>
      <c r="I237" s="155">
        <v>408092</v>
      </c>
      <c r="J237" s="157" t="s">
        <v>2543</v>
      </c>
      <c r="K237" s="157"/>
      <c r="L237" s="155">
        <v>2022</v>
      </c>
      <c r="M237" s="158">
        <v>6753</v>
      </c>
      <c r="N237" s="159">
        <v>54693562.159999996</v>
      </c>
      <c r="O237" s="159">
        <v>48578642.079999998</v>
      </c>
      <c r="P237" s="159">
        <v>34388917.049999997</v>
      </c>
      <c r="Q237" s="159">
        <v>15058052</v>
      </c>
      <c r="R237" s="159">
        <v>19330865.050000001</v>
      </c>
      <c r="S237" s="159">
        <v>6114920.0800000001</v>
      </c>
      <c r="T237" s="159">
        <v>188750</v>
      </c>
      <c r="U237" s="159">
        <v>55902166.259999998</v>
      </c>
      <c r="V237" s="159">
        <v>44242247.5</v>
      </c>
      <c r="W237" s="159">
        <v>15724703.550000001</v>
      </c>
      <c r="X237" s="159">
        <v>437246.38</v>
      </c>
      <c r="Y237" s="159">
        <v>11659918.76</v>
      </c>
      <c r="Z237" s="159">
        <v>6632402.3099999996</v>
      </c>
      <c r="AA237" s="159">
        <v>0</v>
      </c>
      <c r="AB237" s="159">
        <v>6632402.3099999996</v>
      </c>
      <c r="AC237" s="159">
        <v>536512</v>
      </c>
      <c r="AD237" s="159">
        <v>536512</v>
      </c>
      <c r="AE237" s="159">
        <v>6967287</v>
      </c>
      <c r="AF237" s="159">
        <v>4336394.58</v>
      </c>
      <c r="AG237" s="159">
        <v>135527.88</v>
      </c>
      <c r="AH237" s="159">
        <v>131821.32999999999</v>
      </c>
      <c r="AI237" s="159">
        <v>0</v>
      </c>
      <c r="AJ237" s="159">
        <v>0</v>
      </c>
    </row>
    <row r="238" spans="1:36">
      <c r="A238" s="153">
        <v>4</v>
      </c>
      <c r="B238" s="154">
        <v>9</v>
      </c>
      <c r="C238" s="154">
        <v>1</v>
      </c>
      <c r="D238" s="155">
        <v>2</v>
      </c>
      <c r="E238" s="155" t="s">
        <v>556</v>
      </c>
      <c r="F238" s="156" t="s">
        <v>3077</v>
      </c>
      <c r="G238" s="156" t="s">
        <v>556</v>
      </c>
      <c r="H238" s="156" t="s">
        <v>3078</v>
      </c>
      <c r="I238" s="155">
        <v>409012</v>
      </c>
      <c r="J238" s="157" t="s">
        <v>1581</v>
      </c>
      <c r="K238" s="157"/>
      <c r="L238" s="155">
        <v>2022</v>
      </c>
      <c r="M238" s="158">
        <v>4368</v>
      </c>
      <c r="N238" s="159">
        <v>38010964.079999998</v>
      </c>
      <c r="O238" s="159">
        <v>34334145.200000003</v>
      </c>
      <c r="P238" s="159">
        <v>21627407.600000001</v>
      </c>
      <c r="Q238" s="159">
        <v>9579928</v>
      </c>
      <c r="R238" s="159">
        <v>12047479.6</v>
      </c>
      <c r="S238" s="159">
        <v>3676818.88</v>
      </c>
      <c r="T238" s="159">
        <v>83878.83</v>
      </c>
      <c r="U238" s="159">
        <v>37280745.539999999</v>
      </c>
      <c r="V238" s="159">
        <v>31217650.039999999</v>
      </c>
      <c r="W238" s="159">
        <v>8945262.5899999999</v>
      </c>
      <c r="X238" s="159">
        <v>63053.15</v>
      </c>
      <c r="Y238" s="159">
        <v>6063095.5</v>
      </c>
      <c r="Z238" s="159">
        <v>5476489.3300000001</v>
      </c>
      <c r="AA238" s="159">
        <v>0</v>
      </c>
      <c r="AB238" s="159">
        <v>5476489.3300000001</v>
      </c>
      <c r="AC238" s="159">
        <v>400000</v>
      </c>
      <c r="AD238" s="159">
        <v>400000</v>
      </c>
      <c r="AE238" s="159">
        <v>1450000</v>
      </c>
      <c r="AF238" s="159">
        <v>3116495.16</v>
      </c>
      <c r="AG238" s="159">
        <v>676170.83</v>
      </c>
      <c r="AH238" s="159">
        <v>2037294.11</v>
      </c>
      <c r="AI238" s="159">
        <v>0</v>
      </c>
      <c r="AJ238" s="159">
        <v>0</v>
      </c>
    </row>
    <row r="239" spans="1:36">
      <c r="A239" s="153">
        <v>4</v>
      </c>
      <c r="B239" s="154">
        <v>9</v>
      </c>
      <c r="C239" s="154">
        <v>2</v>
      </c>
      <c r="D239" s="155">
        <v>2</v>
      </c>
      <c r="E239" s="155" t="s">
        <v>556</v>
      </c>
      <c r="F239" s="156" t="s">
        <v>3077</v>
      </c>
      <c r="G239" s="156" t="s">
        <v>556</v>
      </c>
      <c r="H239" s="156" t="s">
        <v>3079</v>
      </c>
      <c r="I239" s="155">
        <v>409022</v>
      </c>
      <c r="J239" s="157" t="s">
        <v>2542</v>
      </c>
      <c r="K239" s="157"/>
      <c r="L239" s="155">
        <v>2022</v>
      </c>
      <c r="M239" s="158">
        <v>4585</v>
      </c>
      <c r="N239" s="159">
        <v>36323679.979999997</v>
      </c>
      <c r="O239" s="159">
        <v>33542141.370000001</v>
      </c>
      <c r="P239" s="159">
        <v>21689949.18</v>
      </c>
      <c r="Q239" s="159">
        <v>8212657</v>
      </c>
      <c r="R239" s="159">
        <v>13477292.18</v>
      </c>
      <c r="S239" s="159">
        <v>2781538.61</v>
      </c>
      <c r="T239" s="159">
        <v>22526.47</v>
      </c>
      <c r="U239" s="159">
        <v>39080321.509999998</v>
      </c>
      <c r="V239" s="159">
        <v>26978371.18</v>
      </c>
      <c r="W239" s="159">
        <v>7259073.5099999998</v>
      </c>
      <c r="X239" s="159">
        <v>2180.73</v>
      </c>
      <c r="Y239" s="159">
        <v>12101950.33</v>
      </c>
      <c r="Z239" s="159">
        <v>10415346.939999999</v>
      </c>
      <c r="AA239" s="159">
        <v>0</v>
      </c>
      <c r="AB239" s="159">
        <v>10415346.939999999</v>
      </c>
      <c r="AC239" s="159">
        <v>76234</v>
      </c>
      <c r="AD239" s="159">
        <v>76234</v>
      </c>
      <c r="AE239" s="159">
        <v>796.93</v>
      </c>
      <c r="AF239" s="159">
        <v>6563770.1900000004</v>
      </c>
      <c r="AG239" s="159">
        <v>337744.02</v>
      </c>
      <c r="AH239" s="159">
        <v>333413.82</v>
      </c>
      <c r="AI239" s="159">
        <v>1195.44</v>
      </c>
      <c r="AJ239" s="159">
        <v>0</v>
      </c>
    </row>
    <row r="240" spans="1:36">
      <c r="A240" s="153">
        <v>4</v>
      </c>
      <c r="B240" s="154">
        <v>9</v>
      </c>
      <c r="C240" s="154">
        <v>3</v>
      </c>
      <c r="D240" s="155">
        <v>3</v>
      </c>
      <c r="E240" s="155" t="s">
        <v>556</v>
      </c>
      <c r="F240" s="156" t="s">
        <v>3080</v>
      </c>
      <c r="G240" s="156" t="s">
        <v>556</v>
      </c>
      <c r="H240" s="156" t="s">
        <v>3081</v>
      </c>
      <c r="I240" s="155">
        <v>409033</v>
      </c>
      <c r="J240" s="157" t="s">
        <v>2541</v>
      </c>
      <c r="K240" s="157"/>
      <c r="L240" s="155">
        <v>2022</v>
      </c>
      <c r="M240" s="158">
        <v>24007</v>
      </c>
      <c r="N240" s="159">
        <v>155133043.61000001</v>
      </c>
      <c r="O240" s="159">
        <v>146592196.56</v>
      </c>
      <c r="P240" s="159">
        <v>77260876.200000003</v>
      </c>
      <c r="Q240" s="159">
        <v>24158709</v>
      </c>
      <c r="R240" s="159">
        <v>53102167.200000003</v>
      </c>
      <c r="S240" s="159">
        <v>8540847.0500000007</v>
      </c>
      <c r="T240" s="159">
        <v>3648977.11</v>
      </c>
      <c r="U240" s="159">
        <v>157503462.00999999</v>
      </c>
      <c r="V240" s="159">
        <v>137556711.88</v>
      </c>
      <c r="W240" s="159">
        <v>42629915.93</v>
      </c>
      <c r="X240" s="159">
        <v>1018928.86</v>
      </c>
      <c r="Y240" s="159">
        <v>19946750.129999999</v>
      </c>
      <c r="Z240" s="159">
        <v>20461276.300000001</v>
      </c>
      <c r="AA240" s="159">
        <v>1900000</v>
      </c>
      <c r="AB240" s="159">
        <v>18561276.300000001</v>
      </c>
      <c r="AC240" s="159">
        <v>3055020.5</v>
      </c>
      <c r="AD240" s="159">
        <v>3055020.5</v>
      </c>
      <c r="AE240" s="159">
        <v>18400829.41</v>
      </c>
      <c r="AF240" s="159">
        <v>9035484.6799999997</v>
      </c>
      <c r="AG240" s="159">
        <v>1413562.25</v>
      </c>
      <c r="AH240" s="159">
        <v>1695840.61</v>
      </c>
      <c r="AI240" s="159">
        <v>5289</v>
      </c>
      <c r="AJ240" s="159">
        <v>1450154.17</v>
      </c>
    </row>
    <row r="241" spans="1:36">
      <c r="A241" s="153">
        <v>4</v>
      </c>
      <c r="B241" s="154">
        <v>9</v>
      </c>
      <c r="C241" s="154">
        <v>4</v>
      </c>
      <c r="D241" s="155">
        <v>3</v>
      </c>
      <c r="E241" s="155" t="s">
        <v>556</v>
      </c>
      <c r="F241" s="156" t="s">
        <v>3080</v>
      </c>
      <c r="G241" s="156" t="s">
        <v>556</v>
      </c>
      <c r="H241" s="156" t="s">
        <v>3082</v>
      </c>
      <c r="I241" s="155">
        <v>409043</v>
      </c>
      <c r="J241" s="157" t="s">
        <v>2540</v>
      </c>
      <c r="K241" s="157"/>
      <c r="L241" s="155">
        <v>2022</v>
      </c>
      <c r="M241" s="158">
        <v>10963</v>
      </c>
      <c r="N241" s="159">
        <v>79133616.689999998</v>
      </c>
      <c r="O241" s="159">
        <v>68099696.409999996</v>
      </c>
      <c r="P241" s="159">
        <v>39799280.18</v>
      </c>
      <c r="Q241" s="159">
        <v>11798772</v>
      </c>
      <c r="R241" s="159">
        <v>28000508.18</v>
      </c>
      <c r="S241" s="159">
        <v>11033920.279999999</v>
      </c>
      <c r="T241" s="159">
        <v>4270016</v>
      </c>
      <c r="U241" s="159">
        <v>75449575.730000004</v>
      </c>
      <c r="V241" s="159">
        <v>62911733.840000004</v>
      </c>
      <c r="W241" s="159">
        <v>18882451.859999999</v>
      </c>
      <c r="X241" s="159">
        <v>455083.84</v>
      </c>
      <c r="Y241" s="159">
        <v>12537841.890000001</v>
      </c>
      <c r="Z241" s="159">
        <v>3516171.58</v>
      </c>
      <c r="AA241" s="159">
        <v>0</v>
      </c>
      <c r="AB241" s="159">
        <v>3516171.58</v>
      </c>
      <c r="AC241" s="159">
        <v>2015470.84</v>
      </c>
      <c r="AD241" s="159">
        <v>2015470.84</v>
      </c>
      <c r="AE241" s="159">
        <v>14991223.35</v>
      </c>
      <c r="AF241" s="159">
        <v>5187962.57</v>
      </c>
      <c r="AG241" s="159">
        <v>1526589.36</v>
      </c>
      <c r="AH241" s="159">
        <v>1408467.45</v>
      </c>
      <c r="AI241" s="159">
        <v>0</v>
      </c>
      <c r="AJ241" s="159">
        <v>0</v>
      </c>
    </row>
    <row r="242" spans="1:36">
      <c r="A242" s="153">
        <v>4</v>
      </c>
      <c r="B242" s="154">
        <v>10</v>
      </c>
      <c r="C242" s="154">
        <v>1</v>
      </c>
      <c r="D242" s="155">
        <v>3</v>
      </c>
      <c r="E242" s="155" t="s">
        <v>556</v>
      </c>
      <c r="F242" s="156" t="s">
        <v>3083</v>
      </c>
      <c r="G242" s="156" t="s">
        <v>556</v>
      </c>
      <c r="H242" s="156" t="s">
        <v>3084</v>
      </c>
      <c r="I242" s="155">
        <v>410013</v>
      </c>
      <c r="J242" s="157" t="s">
        <v>2539</v>
      </c>
      <c r="K242" s="157"/>
      <c r="L242" s="155">
        <v>2022</v>
      </c>
      <c r="M242" s="158">
        <v>12331</v>
      </c>
      <c r="N242" s="159">
        <v>93769291.689999998</v>
      </c>
      <c r="O242" s="159">
        <v>88058084.170000002</v>
      </c>
      <c r="P242" s="159">
        <v>62119755.399999999</v>
      </c>
      <c r="Q242" s="159">
        <v>29187577</v>
      </c>
      <c r="R242" s="159">
        <v>32932178.399999999</v>
      </c>
      <c r="S242" s="159">
        <v>5711207.5199999996</v>
      </c>
      <c r="T242" s="159">
        <v>1785331.19</v>
      </c>
      <c r="U242" s="159">
        <v>95853709.120000005</v>
      </c>
      <c r="V242" s="159">
        <v>82464127.709999993</v>
      </c>
      <c r="W242" s="159">
        <v>30386008.719999999</v>
      </c>
      <c r="X242" s="159">
        <v>1153038.05</v>
      </c>
      <c r="Y242" s="159">
        <v>13389581.41</v>
      </c>
      <c r="Z242" s="159">
        <v>11274551.41</v>
      </c>
      <c r="AA242" s="159">
        <v>5100000</v>
      </c>
      <c r="AB242" s="159">
        <v>6174551.4100000001</v>
      </c>
      <c r="AC242" s="159">
        <v>2600000</v>
      </c>
      <c r="AD242" s="159">
        <v>2600000</v>
      </c>
      <c r="AE242" s="159">
        <v>18973000</v>
      </c>
      <c r="AF242" s="159">
        <v>5593956.46</v>
      </c>
      <c r="AG242" s="159">
        <v>860522.18</v>
      </c>
      <c r="AH242" s="159">
        <v>687818.52</v>
      </c>
      <c r="AI242" s="159">
        <v>0</v>
      </c>
      <c r="AJ242" s="159">
        <v>0</v>
      </c>
    </row>
    <row r="243" spans="1:36">
      <c r="A243" s="153">
        <v>4</v>
      </c>
      <c r="B243" s="154">
        <v>10</v>
      </c>
      <c r="C243" s="154">
        <v>2</v>
      </c>
      <c r="D243" s="155">
        <v>3</v>
      </c>
      <c r="E243" s="155" t="s">
        <v>556</v>
      </c>
      <c r="F243" s="156" t="s">
        <v>3083</v>
      </c>
      <c r="G243" s="156" t="s">
        <v>556</v>
      </c>
      <c r="H243" s="156" t="s">
        <v>3085</v>
      </c>
      <c r="I243" s="155">
        <v>410023</v>
      </c>
      <c r="J243" s="157" t="s">
        <v>2538</v>
      </c>
      <c r="K243" s="157"/>
      <c r="L243" s="155">
        <v>2022</v>
      </c>
      <c r="M243" s="158">
        <v>8905</v>
      </c>
      <c r="N243" s="159">
        <v>64939916.759999998</v>
      </c>
      <c r="O243" s="159">
        <v>60667968.789999999</v>
      </c>
      <c r="P243" s="159">
        <v>43004130.399999999</v>
      </c>
      <c r="Q243" s="159">
        <v>19621191</v>
      </c>
      <c r="R243" s="159">
        <v>23382939.399999999</v>
      </c>
      <c r="S243" s="159">
        <v>4271947.97</v>
      </c>
      <c r="T243" s="159">
        <v>91398.65</v>
      </c>
      <c r="U243" s="159">
        <v>66118087.530000001</v>
      </c>
      <c r="V243" s="159">
        <v>59543242.719999999</v>
      </c>
      <c r="W243" s="159">
        <v>18897309.670000002</v>
      </c>
      <c r="X243" s="159">
        <v>1642418.05</v>
      </c>
      <c r="Y243" s="159">
        <v>6574844.8099999996</v>
      </c>
      <c r="Z243" s="159">
        <v>7716240.7699999996</v>
      </c>
      <c r="AA243" s="159">
        <v>1300000</v>
      </c>
      <c r="AB243" s="159">
        <v>6416240.7699999996</v>
      </c>
      <c r="AC243" s="159">
        <v>185000</v>
      </c>
      <c r="AD243" s="159">
        <v>185000</v>
      </c>
      <c r="AE243" s="159">
        <v>26465504.23</v>
      </c>
      <c r="AF243" s="159">
        <v>1124726.07</v>
      </c>
      <c r="AG243" s="159">
        <v>1109384.8899999999</v>
      </c>
      <c r="AH243" s="159">
        <v>1162171.6399999999</v>
      </c>
      <c r="AI243" s="159">
        <v>0</v>
      </c>
      <c r="AJ243" s="159">
        <v>0</v>
      </c>
    </row>
    <row r="244" spans="1:36">
      <c r="A244" s="153">
        <v>4</v>
      </c>
      <c r="B244" s="154">
        <v>10</v>
      </c>
      <c r="C244" s="154">
        <v>3</v>
      </c>
      <c r="D244" s="155">
        <v>3</v>
      </c>
      <c r="E244" s="155" t="s">
        <v>556</v>
      </c>
      <c r="F244" s="156" t="s">
        <v>3083</v>
      </c>
      <c r="G244" s="156" t="s">
        <v>556</v>
      </c>
      <c r="H244" s="156" t="s">
        <v>3086</v>
      </c>
      <c r="I244" s="155">
        <v>410033</v>
      </c>
      <c r="J244" s="157" t="s">
        <v>2537</v>
      </c>
      <c r="K244" s="157"/>
      <c r="L244" s="155">
        <v>2022</v>
      </c>
      <c r="M244" s="158">
        <v>30079</v>
      </c>
      <c r="N244" s="159">
        <v>196722692.72999999</v>
      </c>
      <c r="O244" s="159">
        <v>174811569.53</v>
      </c>
      <c r="P244" s="159">
        <v>98101218.439999998</v>
      </c>
      <c r="Q244" s="159">
        <v>41384796</v>
      </c>
      <c r="R244" s="159">
        <v>56716422.439999998</v>
      </c>
      <c r="S244" s="159">
        <v>21911123.199999999</v>
      </c>
      <c r="T244" s="159">
        <v>3162440.7</v>
      </c>
      <c r="U244" s="159">
        <v>190216356.69999999</v>
      </c>
      <c r="V244" s="159">
        <v>165391447.16</v>
      </c>
      <c r="W244" s="159">
        <v>54749497.899999999</v>
      </c>
      <c r="X244" s="159">
        <v>4776702.38</v>
      </c>
      <c r="Y244" s="159">
        <v>24824909.539999999</v>
      </c>
      <c r="Z244" s="159">
        <v>29118131.18</v>
      </c>
      <c r="AA244" s="159">
        <v>5000000</v>
      </c>
      <c r="AB244" s="159">
        <v>24118131.18</v>
      </c>
      <c r="AC244" s="159">
        <v>6715473.04</v>
      </c>
      <c r="AD244" s="159">
        <v>6715473.04</v>
      </c>
      <c r="AE244" s="159">
        <v>81819112.040000007</v>
      </c>
      <c r="AF244" s="159">
        <v>9420122.3699999992</v>
      </c>
      <c r="AG244" s="159">
        <v>1339671.25</v>
      </c>
      <c r="AH244" s="159">
        <v>1626340.01</v>
      </c>
      <c r="AI244" s="159">
        <v>0</v>
      </c>
      <c r="AJ244" s="159">
        <v>0</v>
      </c>
    </row>
    <row r="245" spans="1:36">
      <c r="A245" s="153">
        <v>4</v>
      </c>
      <c r="B245" s="154">
        <v>10</v>
      </c>
      <c r="C245" s="154">
        <v>4</v>
      </c>
      <c r="D245" s="155">
        <v>2</v>
      </c>
      <c r="E245" s="155" t="s">
        <v>556</v>
      </c>
      <c r="F245" s="156" t="s">
        <v>3087</v>
      </c>
      <c r="G245" s="156" t="s">
        <v>556</v>
      </c>
      <c r="H245" s="156" t="s">
        <v>3088</v>
      </c>
      <c r="I245" s="155">
        <v>410042</v>
      </c>
      <c r="J245" s="157" t="s">
        <v>2536</v>
      </c>
      <c r="K245" s="157"/>
      <c r="L245" s="155">
        <v>2022</v>
      </c>
      <c r="M245" s="158">
        <v>6904</v>
      </c>
      <c r="N245" s="159">
        <v>49420257.810000002</v>
      </c>
      <c r="O245" s="159">
        <v>48729102.829999998</v>
      </c>
      <c r="P245" s="159">
        <v>31825260.859999999</v>
      </c>
      <c r="Q245" s="159">
        <v>12710525</v>
      </c>
      <c r="R245" s="159">
        <v>19114735.859999999</v>
      </c>
      <c r="S245" s="159">
        <v>691154.98</v>
      </c>
      <c r="T245" s="159">
        <v>33169</v>
      </c>
      <c r="U245" s="159">
        <v>43127707.729999997</v>
      </c>
      <c r="V245" s="159">
        <v>41296102.030000001</v>
      </c>
      <c r="W245" s="159">
        <v>12888446.220000001</v>
      </c>
      <c r="X245" s="159">
        <v>107538.04</v>
      </c>
      <c r="Y245" s="159">
        <v>1831605.7</v>
      </c>
      <c r="Z245" s="159">
        <v>17122281.68</v>
      </c>
      <c r="AA245" s="159">
        <v>0</v>
      </c>
      <c r="AB245" s="159">
        <v>17122281.68</v>
      </c>
      <c r="AC245" s="159">
        <v>0</v>
      </c>
      <c r="AD245" s="159">
        <v>0</v>
      </c>
      <c r="AE245" s="159">
        <v>1385469.28</v>
      </c>
      <c r="AF245" s="159">
        <v>7433000.7999999998</v>
      </c>
      <c r="AG245" s="159">
        <v>1017815.4</v>
      </c>
      <c r="AH245" s="159">
        <v>1045791.42</v>
      </c>
      <c r="AI245" s="159">
        <v>0</v>
      </c>
      <c r="AJ245" s="159">
        <v>0</v>
      </c>
    </row>
    <row r="246" spans="1:36">
      <c r="A246" s="153">
        <v>4</v>
      </c>
      <c r="B246" s="154">
        <v>10</v>
      </c>
      <c r="C246" s="154">
        <v>5</v>
      </c>
      <c r="D246" s="155">
        <v>3</v>
      </c>
      <c r="E246" s="155" t="s">
        <v>556</v>
      </c>
      <c r="F246" s="156" t="s">
        <v>3083</v>
      </c>
      <c r="G246" s="156" t="s">
        <v>556</v>
      </c>
      <c r="H246" s="156" t="s">
        <v>3089</v>
      </c>
      <c r="I246" s="155">
        <v>410053</v>
      </c>
      <c r="J246" s="157" t="s">
        <v>2535</v>
      </c>
      <c r="K246" s="157"/>
      <c r="L246" s="155">
        <v>2022</v>
      </c>
      <c r="M246" s="158">
        <v>24946</v>
      </c>
      <c r="N246" s="159">
        <v>154698080.19</v>
      </c>
      <c r="O246" s="159">
        <v>149512671.75999999</v>
      </c>
      <c r="P246" s="159">
        <v>92217908.079999998</v>
      </c>
      <c r="Q246" s="159">
        <v>35777000</v>
      </c>
      <c r="R246" s="159">
        <v>56440908.079999998</v>
      </c>
      <c r="S246" s="159">
        <v>5185408.43</v>
      </c>
      <c r="T246" s="159">
        <v>1018056.23</v>
      </c>
      <c r="U246" s="159">
        <v>167824357.11000001</v>
      </c>
      <c r="V246" s="159">
        <v>148307794.80000001</v>
      </c>
      <c r="W246" s="159">
        <v>52229032.909999996</v>
      </c>
      <c r="X246" s="159">
        <v>2618612.81</v>
      </c>
      <c r="Y246" s="159">
        <v>19516562.309999999</v>
      </c>
      <c r="Z246" s="159">
        <v>20002610.960000001</v>
      </c>
      <c r="AA246" s="159">
        <v>0</v>
      </c>
      <c r="AB246" s="159">
        <v>20002610.960000001</v>
      </c>
      <c r="AC246" s="159">
        <v>6837192.21</v>
      </c>
      <c r="AD246" s="159">
        <v>1778528</v>
      </c>
      <c r="AE246" s="159">
        <v>49469424.100000001</v>
      </c>
      <c r="AF246" s="159">
        <v>1204876.96</v>
      </c>
      <c r="AG246" s="159">
        <v>2262457.9</v>
      </c>
      <c r="AH246" s="159">
        <v>2026009.47</v>
      </c>
      <c r="AI246" s="159">
        <v>0</v>
      </c>
      <c r="AJ246" s="159">
        <v>0</v>
      </c>
    </row>
    <row r="247" spans="1:36">
      <c r="A247" s="153">
        <v>4</v>
      </c>
      <c r="B247" s="154">
        <v>11</v>
      </c>
      <c r="C247" s="154">
        <v>1</v>
      </c>
      <c r="D247" s="155">
        <v>1</v>
      </c>
      <c r="E247" s="155" t="s">
        <v>556</v>
      </c>
      <c r="F247" s="156" t="s">
        <v>3090</v>
      </c>
      <c r="G247" s="156" t="s">
        <v>556</v>
      </c>
      <c r="H247" s="156" t="s">
        <v>3091</v>
      </c>
      <c r="I247" s="155">
        <v>411011</v>
      </c>
      <c r="J247" s="157" t="s">
        <v>2531</v>
      </c>
      <c r="K247" s="157"/>
      <c r="L247" s="155">
        <v>2022</v>
      </c>
      <c r="M247" s="158">
        <v>5166</v>
      </c>
      <c r="N247" s="159">
        <v>39425948.990000002</v>
      </c>
      <c r="O247" s="159">
        <v>32937410.329999998</v>
      </c>
      <c r="P247" s="159">
        <v>14993262.08</v>
      </c>
      <c r="Q247" s="159">
        <v>4572457</v>
      </c>
      <c r="R247" s="159">
        <v>10420805.08</v>
      </c>
      <c r="S247" s="159">
        <v>6488538.6600000001</v>
      </c>
      <c r="T247" s="159">
        <v>70360.070000000007</v>
      </c>
      <c r="U247" s="159">
        <v>37093595.159999996</v>
      </c>
      <c r="V247" s="159">
        <v>28551331.120000001</v>
      </c>
      <c r="W247" s="159">
        <v>11194724.550000001</v>
      </c>
      <c r="X247" s="159">
        <v>106363.21</v>
      </c>
      <c r="Y247" s="159">
        <v>8542264.0399999991</v>
      </c>
      <c r="Z247" s="159">
        <v>4915072.3099999996</v>
      </c>
      <c r="AA247" s="159">
        <v>0</v>
      </c>
      <c r="AB247" s="159">
        <v>4915072.3099999996</v>
      </c>
      <c r="AC247" s="159">
        <v>4659992.5999999996</v>
      </c>
      <c r="AD247" s="159">
        <v>532030</v>
      </c>
      <c r="AE247" s="159">
        <v>1835270</v>
      </c>
      <c r="AF247" s="159">
        <v>4386079.21</v>
      </c>
      <c r="AG247" s="159">
        <v>303451.78000000003</v>
      </c>
      <c r="AH247" s="159">
        <v>183101.21</v>
      </c>
      <c r="AI247" s="159">
        <v>0</v>
      </c>
      <c r="AJ247" s="159">
        <v>400</v>
      </c>
    </row>
    <row r="248" spans="1:36">
      <c r="A248" s="153">
        <v>4</v>
      </c>
      <c r="B248" s="154">
        <v>11</v>
      </c>
      <c r="C248" s="154">
        <v>2</v>
      </c>
      <c r="D248" s="155">
        <v>2</v>
      </c>
      <c r="E248" s="155" t="s">
        <v>556</v>
      </c>
      <c r="F248" s="156" t="s">
        <v>3092</v>
      </c>
      <c r="G248" s="156" t="s">
        <v>556</v>
      </c>
      <c r="H248" s="156" t="s">
        <v>3093</v>
      </c>
      <c r="I248" s="155">
        <v>411022</v>
      </c>
      <c r="J248" s="157" t="s">
        <v>2534</v>
      </c>
      <c r="K248" s="157"/>
      <c r="L248" s="155">
        <v>2022</v>
      </c>
      <c r="M248" s="158">
        <v>3363</v>
      </c>
      <c r="N248" s="159">
        <v>28291863.100000001</v>
      </c>
      <c r="O248" s="159">
        <v>25715066.34</v>
      </c>
      <c r="P248" s="159">
        <v>16152095.140000001</v>
      </c>
      <c r="Q248" s="159">
        <v>5964131</v>
      </c>
      <c r="R248" s="159">
        <v>10187964.140000001</v>
      </c>
      <c r="S248" s="159">
        <v>2576796.7599999998</v>
      </c>
      <c r="T248" s="159">
        <v>0</v>
      </c>
      <c r="U248" s="159">
        <v>28263300.359999999</v>
      </c>
      <c r="V248" s="159">
        <v>21191701.460000001</v>
      </c>
      <c r="W248" s="159">
        <v>6895727.0099999998</v>
      </c>
      <c r="X248" s="159">
        <v>12129.29</v>
      </c>
      <c r="Y248" s="159">
        <v>7071598.9000000004</v>
      </c>
      <c r="Z248" s="159">
        <v>7506943.3399999999</v>
      </c>
      <c r="AA248" s="159">
        <v>0</v>
      </c>
      <c r="AB248" s="159">
        <v>7506943.3399999999</v>
      </c>
      <c r="AC248" s="159">
        <v>87129.64</v>
      </c>
      <c r="AD248" s="159">
        <v>87129.64</v>
      </c>
      <c r="AE248" s="159">
        <v>302476.87</v>
      </c>
      <c r="AF248" s="159">
        <v>4523364.88</v>
      </c>
      <c r="AG248" s="159">
        <v>707378.56</v>
      </c>
      <c r="AH248" s="159">
        <v>911218.67</v>
      </c>
      <c r="AI248" s="159">
        <v>0</v>
      </c>
      <c r="AJ248" s="159">
        <v>0</v>
      </c>
    </row>
    <row r="249" spans="1:36">
      <c r="A249" s="153">
        <v>4</v>
      </c>
      <c r="B249" s="154">
        <v>11</v>
      </c>
      <c r="C249" s="154">
        <v>3</v>
      </c>
      <c r="D249" s="155">
        <v>2</v>
      </c>
      <c r="E249" s="155" t="s">
        <v>556</v>
      </c>
      <c r="F249" s="156" t="s">
        <v>3092</v>
      </c>
      <c r="G249" s="156" t="s">
        <v>556</v>
      </c>
      <c r="H249" s="156" t="s">
        <v>3094</v>
      </c>
      <c r="I249" s="155">
        <v>411032</v>
      </c>
      <c r="J249" s="157" t="s">
        <v>1838</v>
      </c>
      <c r="K249" s="157"/>
      <c r="L249" s="155">
        <v>2022</v>
      </c>
      <c r="M249" s="158">
        <v>4976</v>
      </c>
      <c r="N249" s="159">
        <v>38874804.060000002</v>
      </c>
      <c r="O249" s="159">
        <v>36127968.729999997</v>
      </c>
      <c r="P249" s="159">
        <v>21328081.969999999</v>
      </c>
      <c r="Q249" s="159">
        <v>7536559</v>
      </c>
      <c r="R249" s="159">
        <v>13791522.970000001</v>
      </c>
      <c r="S249" s="159">
        <v>2746835.33</v>
      </c>
      <c r="T249" s="159">
        <v>12529.27</v>
      </c>
      <c r="U249" s="159">
        <v>36489163.549999997</v>
      </c>
      <c r="V249" s="159">
        <v>30836312.780000001</v>
      </c>
      <c r="W249" s="159">
        <v>10002190.33</v>
      </c>
      <c r="X249" s="159">
        <v>17453.2</v>
      </c>
      <c r="Y249" s="159">
        <v>5652850.7699999996</v>
      </c>
      <c r="Z249" s="159">
        <v>9063023.3900000006</v>
      </c>
      <c r="AA249" s="159">
        <v>0</v>
      </c>
      <c r="AB249" s="159">
        <v>9063023.3900000006</v>
      </c>
      <c r="AC249" s="159">
        <v>10863008.57</v>
      </c>
      <c r="AD249" s="159">
        <v>50000</v>
      </c>
      <c r="AE249" s="159">
        <v>732000</v>
      </c>
      <c r="AF249" s="159">
        <v>5291655.95</v>
      </c>
      <c r="AG249" s="159">
        <v>450751.03</v>
      </c>
      <c r="AH249" s="159">
        <v>507313.57</v>
      </c>
      <c r="AI249" s="159">
        <v>0</v>
      </c>
      <c r="AJ249" s="159">
        <v>0</v>
      </c>
    </row>
    <row r="250" spans="1:36">
      <c r="A250" s="153">
        <v>4</v>
      </c>
      <c r="B250" s="154">
        <v>11</v>
      </c>
      <c r="C250" s="154">
        <v>4</v>
      </c>
      <c r="D250" s="155">
        <v>2</v>
      </c>
      <c r="E250" s="155" t="s">
        <v>556</v>
      </c>
      <c r="F250" s="156" t="s">
        <v>3092</v>
      </c>
      <c r="G250" s="156" t="s">
        <v>556</v>
      </c>
      <c r="H250" s="156" t="s">
        <v>3095</v>
      </c>
      <c r="I250" s="155">
        <v>411042</v>
      </c>
      <c r="J250" s="157" t="s">
        <v>2533</v>
      </c>
      <c r="K250" s="157"/>
      <c r="L250" s="155">
        <v>2022</v>
      </c>
      <c r="M250" s="158">
        <v>7320</v>
      </c>
      <c r="N250" s="159">
        <v>51010401.600000001</v>
      </c>
      <c r="O250" s="159">
        <v>49936734.439999998</v>
      </c>
      <c r="P250" s="159">
        <v>35564420.980000004</v>
      </c>
      <c r="Q250" s="159">
        <v>14805680</v>
      </c>
      <c r="R250" s="159">
        <v>20758740.98</v>
      </c>
      <c r="S250" s="159">
        <v>1073667.1599999999</v>
      </c>
      <c r="T250" s="159">
        <v>9400</v>
      </c>
      <c r="U250" s="159">
        <v>49213577.460000001</v>
      </c>
      <c r="V250" s="159">
        <v>44874964.229999997</v>
      </c>
      <c r="W250" s="159">
        <v>11119081.220000001</v>
      </c>
      <c r="X250" s="159">
        <v>1620.85</v>
      </c>
      <c r="Y250" s="159">
        <v>4338613.2300000004</v>
      </c>
      <c r="Z250" s="159">
        <v>8320102.3799999999</v>
      </c>
      <c r="AA250" s="159">
        <v>0</v>
      </c>
      <c r="AB250" s="159">
        <v>8320102.3799999999</v>
      </c>
      <c r="AC250" s="159">
        <v>6619227</v>
      </c>
      <c r="AD250" s="159">
        <v>110018</v>
      </c>
      <c r="AE250" s="159">
        <v>0</v>
      </c>
      <c r="AF250" s="159">
        <v>5061770.21</v>
      </c>
      <c r="AG250" s="159">
        <v>1127421.29</v>
      </c>
      <c r="AH250" s="159">
        <v>1045718.75</v>
      </c>
      <c r="AI250" s="159">
        <v>0</v>
      </c>
      <c r="AJ250" s="159">
        <v>0</v>
      </c>
    </row>
    <row r="251" spans="1:36">
      <c r="A251" s="153">
        <v>4</v>
      </c>
      <c r="B251" s="154">
        <v>11</v>
      </c>
      <c r="C251" s="154">
        <v>5</v>
      </c>
      <c r="D251" s="155">
        <v>3</v>
      </c>
      <c r="E251" s="155" t="s">
        <v>556</v>
      </c>
      <c r="F251" s="156" t="s">
        <v>3096</v>
      </c>
      <c r="G251" s="156" t="s">
        <v>556</v>
      </c>
      <c r="H251" s="156" t="s">
        <v>3097</v>
      </c>
      <c r="I251" s="155">
        <v>411053</v>
      </c>
      <c r="J251" s="157" t="s">
        <v>2532</v>
      </c>
      <c r="K251" s="157"/>
      <c r="L251" s="155">
        <v>2022</v>
      </c>
      <c r="M251" s="158">
        <v>8756</v>
      </c>
      <c r="N251" s="159">
        <v>59696358.149999999</v>
      </c>
      <c r="O251" s="159">
        <v>58932963.990000002</v>
      </c>
      <c r="P251" s="159">
        <v>38343590.010000005</v>
      </c>
      <c r="Q251" s="159">
        <v>15266392</v>
      </c>
      <c r="R251" s="159">
        <v>23077198.010000002</v>
      </c>
      <c r="S251" s="159">
        <v>763394.16</v>
      </c>
      <c r="T251" s="159">
        <v>6350.34</v>
      </c>
      <c r="U251" s="159">
        <v>60917192.939999998</v>
      </c>
      <c r="V251" s="159">
        <v>51272758.049999997</v>
      </c>
      <c r="W251" s="159">
        <v>18937298.609999999</v>
      </c>
      <c r="X251" s="159">
        <v>85190.24</v>
      </c>
      <c r="Y251" s="159">
        <v>9644434.8900000006</v>
      </c>
      <c r="Z251" s="159">
        <v>12283477.35</v>
      </c>
      <c r="AA251" s="159">
        <v>0</v>
      </c>
      <c r="AB251" s="159">
        <v>12283477.35</v>
      </c>
      <c r="AC251" s="159">
        <v>7400308</v>
      </c>
      <c r="AD251" s="159">
        <v>400308</v>
      </c>
      <c r="AE251" s="159">
        <v>1579303</v>
      </c>
      <c r="AF251" s="159">
        <v>7660205.9400000004</v>
      </c>
      <c r="AG251" s="159">
        <v>755320.69</v>
      </c>
      <c r="AH251" s="159">
        <v>818528.75</v>
      </c>
      <c r="AI251" s="159">
        <v>0</v>
      </c>
      <c r="AJ251" s="159">
        <v>0</v>
      </c>
    </row>
    <row r="252" spans="1:36">
      <c r="A252" s="153">
        <v>4</v>
      </c>
      <c r="B252" s="154">
        <v>11</v>
      </c>
      <c r="C252" s="154">
        <v>6</v>
      </c>
      <c r="D252" s="155">
        <v>2</v>
      </c>
      <c r="E252" s="155" t="s">
        <v>556</v>
      </c>
      <c r="F252" s="156" t="s">
        <v>3092</v>
      </c>
      <c r="G252" s="156" t="s">
        <v>556</v>
      </c>
      <c r="H252" s="156" t="s">
        <v>3098</v>
      </c>
      <c r="I252" s="155">
        <v>411062</v>
      </c>
      <c r="J252" s="157" t="s">
        <v>2531</v>
      </c>
      <c r="K252" s="157"/>
      <c r="L252" s="155">
        <v>2022</v>
      </c>
      <c r="M252" s="158">
        <v>4271</v>
      </c>
      <c r="N252" s="159">
        <v>36664819.719999999</v>
      </c>
      <c r="O252" s="159">
        <v>34834526.700000003</v>
      </c>
      <c r="P252" s="159">
        <v>14992526.52</v>
      </c>
      <c r="Q252" s="159">
        <v>3690391</v>
      </c>
      <c r="R252" s="159">
        <v>11302135.52</v>
      </c>
      <c r="S252" s="159">
        <v>1830293.02</v>
      </c>
      <c r="T252" s="159">
        <v>4000</v>
      </c>
      <c r="U252" s="159">
        <v>30032389.23</v>
      </c>
      <c r="V252" s="159">
        <v>25551992.399999999</v>
      </c>
      <c r="W252" s="159">
        <v>8208532.5800000001</v>
      </c>
      <c r="X252" s="159">
        <v>299386.02</v>
      </c>
      <c r="Y252" s="159">
        <v>4480396.83</v>
      </c>
      <c r="Z252" s="159">
        <v>5544055.1600000001</v>
      </c>
      <c r="AA252" s="159">
        <v>0</v>
      </c>
      <c r="AB252" s="159">
        <v>5544055.1600000001</v>
      </c>
      <c r="AC252" s="159">
        <v>783080</v>
      </c>
      <c r="AD252" s="159">
        <v>733080</v>
      </c>
      <c r="AE252" s="159">
        <v>4624321.49</v>
      </c>
      <c r="AF252" s="159">
        <v>9282534.3000000007</v>
      </c>
      <c r="AG252" s="159">
        <v>308645.63</v>
      </c>
      <c r="AH252" s="159">
        <v>311277.21000000002</v>
      </c>
      <c r="AI252" s="159">
        <v>0</v>
      </c>
      <c r="AJ252" s="159">
        <v>0</v>
      </c>
    </row>
    <row r="253" spans="1:36">
      <c r="A253" s="153">
        <v>4</v>
      </c>
      <c r="B253" s="154">
        <v>11</v>
      </c>
      <c r="C253" s="154">
        <v>7</v>
      </c>
      <c r="D253" s="155">
        <v>2</v>
      </c>
      <c r="E253" s="155" t="s">
        <v>556</v>
      </c>
      <c r="F253" s="156" t="s">
        <v>3092</v>
      </c>
      <c r="G253" s="156" t="s">
        <v>556</v>
      </c>
      <c r="H253" s="156" t="s">
        <v>3099</v>
      </c>
      <c r="I253" s="155">
        <v>411072</v>
      </c>
      <c r="J253" s="157" t="s">
        <v>2530</v>
      </c>
      <c r="K253" s="157"/>
      <c r="L253" s="155">
        <v>2022</v>
      </c>
      <c r="M253" s="158">
        <v>4530</v>
      </c>
      <c r="N253" s="159">
        <v>44548322.049999997</v>
      </c>
      <c r="O253" s="159">
        <v>33529111.649999999</v>
      </c>
      <c r="P253" s="159">
        <v>22116788.07</v>
      </c>
      <c r="Q253" s="159">
        <v>9228525</v>
      </c>
      <c r="R253" s="159">
        <v>12888263.07</v>
      </c>
      <c r="S253" s="159">
        <v>11019210.4</v>
      </c>
      <c r="T253" s="159">
        <v>0</v>
      </c>
      <c r="U253" s="159">
        <v>42306155.509999998</v>
      </c>
      <c r="V253" s="159">
        <v>29556802.420000002</v>
      </c>
      <c r="W253" s="159">
        <v>10078833.640000001</v>
      </c>
      <c r="X253" s="159">
        <v>0</v>
      </c>
      <c r="Y253" s="159">
        <v>12749353.09</v>
      </c>
      <c r="Z253" s="159">
        <v>7548105.9199999999</v>
      </c>
      <c r="AA253" s="159">
        <v>0</v>
      </c>
      <c r="AB253" s="159">
        <v>7548105.9199999999</v>
      </c>
      <c r="AC253" s="159">
        <v>2888418.57</v>
      </c>
      <c r="AD253" s="159">
        <v>0</v>
      </c>
      <c r="AE253" s="159">
        <v>0</v>
      </c>
      <c r="AF253" s="159">
        <v>3972309.23</v>
      </c>
      <c r="AG253" s="159">
        <v>135675</v>
      </c>
      <c r="AH253" s="159">
        <v>136856.04999999999</v>
      </c>
      <c r="AI253" s="159">
        <v>0</v>
      </c>
      <c r="AJ253" s="159">
        <v>0</v>
      </c>
    </row>
    <row r="254" spans="1:36">
      <c r="A254" s="153">
        <v>4</v>
      </c>
      <c r="B254" s="154">
        <v>12</v>
      </c>
      <c r="C254" s="154">
        <v>1</v>
      </c>
      <c r="D254" s="155">
        <v>1</v>
      </c>
      <c r="E254" s="155" t="s">
        <v>556</v>
      </c>
      <c r="F254" s="156" t="s">
        <v>3100</v>
      </c>
      <c r="G254" s="156" t="s">
        <v>556</v>
      </c>
      <c r="H254" s="156" t="s">
        <v>3101</v>
      </c>
      <c r="I254" s="155">
        <v>412011</v>
      </c>
      <c r="J254" s="157" t="s">
        <v>2528</v>
      </c>
      <c r="K254" s="157"/>
      <c r="L254" s="155">
        <v>2022</v>
      </c>
      <c r="M254" s="158">
        <v>15599</v>
      </c>
      <c r="N254" s="159">
        <v>99813908.930000007</v>
      </c>
      <c r="O254" s="159">
        <v>93058183.760000005</v>
      </c>
      <c r="P254" s="159">
        <v>48415181.640000001</v>
      </c>
      <c r="Q254" s="159">
        <v>15782068</v>
      </c>
      <c r="R254" s="159">
        <v>32633113.640000001</v>
      </c>
      <c r="S254" s="159">
        <v>6755725.1699999999</v>
      </c>
      <c r="T254" s="159">
        <v>1228119</v>
      </c>
      <c r="U254" s="159">
        <v>98856110.299999997</v>
      </c>
      <c r="V254" s="159">
        <v>85769405.269999996</v>
      </c>
      <c r="W254" s="159">
        <v>34344456.32</v>
      </c>
      <c r="X254" s="159">
        <v>639971.17000000004</v>
      </c>
      <c r="Y254" s="159">
        <v>13086705.029999999</v>
      </c>
      <c r="Z254" s="159">
        <v>15439932.109999999</v>
      </c>
      <c r="AA254" s="159">
        <v>0</v>
      </c>
      <c r="AB254" s="159">
        <v>15439932.109999999</v>
      </c>
      <c r="AC254" s="159">
        <v>1600000</v>
      </c>
      <c r="AD254" s="159">
        <v>1600000</v>
      </c>
      <c r="AE254" s="159">
        <v>11085732.4</v>
      </c>
      <c r="AF254" s="159">
        <v>7288778.4900000002</v>
      </c>
      <c r="AG254" s="159">
        <v>1563456.34</v>
      </c>
      <c r="AH254" s="159">
        <v>1015148.34</v>
      </c>
      <c r="AI254" s="159">
        <v>3757.05</v>
      </c>
      <c r="AJ254" s="159">
        <v>0</v>
      </c>
    </row>
    <row r="255" spans="1:36">
      <c r="A255" s="153">
        <v>4</v>
      </c>
      <c r="B255" s="154">
        <v>12</v>
      </c>
      <c r="C255" s="154">
        <v>2</v>
      </c>
      <c r="D255" s="155">
        <v>2</v>
      </c>
      <c r="E255" s="155" t="s">
        <v>556</v>
      </c>
      <c r="F255" s="156" t="s">
        <v>3102</v>
      </c>
      <c r="G255" s="156" t="s">
        <v>556</v>
      </c>
      <c r="H255" s="156" t="s">
        <v>3103</v>
      </c>
      <c r="I255" s="155">
        <v>412022</v>
      </c>
      <c r="J255" s="157" t="s">
        <v>2529</v>
      </c>
      <c r="K255" s="157"/>
      <c r="L255" s="155">
        <v>2022</v>
      </c>
      <c r="M255" s="158">
        <v>4903</v>
      </c>
      <c r="N255" s="159">
        <v>40273583.729999997</v>
      </c>
      <c r="O255" s="159">
        <v>34460673.380000003</v>
      </c>
      <c r="P255" s="159">
        <v>23433163.390000001</v>
      </c>
      <c r="Q255" s="159">
        <v>10111154</v>
      </c>
      <c r="R255" s="159">
        <v>13322009.390000001</v>
      </c>
      <c r="S255" s="159">
        <v>5812910.3499999996</v>
      </c>
      <c r="T255" s="159">
        <v>113037.75</v>
      </c>
      <c r="U255" s="159">
        <v>38168257.899999999</v>
      </c>
      <c r="V255" s="159">
        <v>30242249.629999999</v>
      </c>
      <c r="W255" s="159">
        <v>10900745.5</v>
      </c>
      <c r="X255" s="159">
        <v>36770.25</v>
      </c>
      <c r="Y255" s="159">
        <v>7926008.2699999996</v>
      </c>
      <c r="Z255" s="159">
        <v>3326481.69</v>
      </c>
      <c r="AA255" s="159">
        <v>0</v>
      </c>
      <c r="AB255" s="159">
        <v>3326481.69</v>
      </c>
      <c r="AC255" s="159">
        <v>1975011</v>
      </c>
      <c r="AD255" s="159">
        <v>1975011</v>
      </c>
      <c r="AE255" s="159">
        <v>0</v>
      </c>
      <c r="AF255" s="159">
        <v>4218423.75</v>
      </c>
      <c r="AG255" s="159">
        <v>289169.39</v>
      </c>
      <c r="AH255" s="159">
        <v>579797.82999999996</v>
      </c>
      <c r="AI255" s="159">
        <v>0</v>
      </c>
      <c r="AJ255" s="159">
        <v>0</v>
      </c>
    </row>
    <row r="256" spans="1:36">
      <c r="A256" s="153">
        <v>4</v>
      </c>
      <c r="B256" s="154">
        <v>12</v>
      </c>
      <c r="C256" s="154">
        <v>3</v>
      </c>
      <c r="D256" s="155">
        <v>2</v>
      </c>
      <c r="E256" s="155" t="s">
        <v>556</v>
      </c>
      <c r="F256" s="156" t="s">
        <v>3102</v>
      </c>
      <c r="G256" s="156" t="s">
        <v>556</v>
      </c>
      <c r="H256" s="156" t="s">
        <v>3104</v>
      </c>
      <c r="I256" s="155">
        <v>412032</v>
      </c>
      <c r="J256" s="157" t="s">
        <v>2475</v>
      </c>
      <c r="K256" s="157"/>
      <c r="L256" s="155">
        <v>2022</v>
      </c>
      <c r="M256" s="158">
        <v>4605</v>
      </c>
      <c r="N256" s="159">
        <v>34247324.130000003</v>
      </c>
      <c r="O256" s="159">
        <v>32990633.32</v>
      </c>
      <c r="P256" s="159">
        <v>22684113.149999999</v>
      </c>
      <c r="Q256" s="159">
        <v>10443175</v>
      </c>
      <c r="R256" s="159">
        <v>12240938.15</v>
      </c>
      <c r="S256" s="159">
        <v>1256690.81</v>
      </c>
      <c r="T256" s="159">
        <v>34474</v>
      </c>
      <c r="U256" s="159">
        <v>32419023.379999999</v>
      </c>
      <c r="V256" s="159">
        <v>28910407.960000001</v>
      </c>
      <c r="W256" s="159">
        <v>11068667.6</v>
      </c>
      <c r="X256" s="159">
        <v>107974.68</v>
      </c>
      <c r="Y256" s="159">
        <v>3508615.42</v>
      </c>
      <c r="Z256" s="159">
        <v>3066366.17</v>
      </c>
      <c r="AA256" s="159">
        <v>0</v>
      </c>
      <c r="AB256" s="159">
        <v>3066366.17</v>
      </c>
      <c r="AC256" s="159">
        <v>408882.36</v>
      </c>
      <c r="AD256" s="159">
        <v>408882.36</v>
      </c>
      <c r="AE256" s="159">
        <v>1680000</v>
      </c>
      <c r="AF256" s="159">
        <v>4080225.36</v>
      </c>
      <c r="AG256" s="159">
        <v>262452.40000000002</v>
      </c>
      <c r="AH256" s="159">
        <v>600792.98</v>
      </c>
      <c r="AI256" s="159">
        <v>0</v>
      </c>
      <c r="AJ256" s="159">
        <v>0</v>
      </c>
    </row>
    <row r="257" spans="1:36">
      <c r="A257" s="153">
        <v>4</v>
      </c>
      <c r="B257" s="154">
        <v>12</v>
      </c>
      <c r="C257" s="154">
        <v>4</v>
      </c>
      <c r="D257" s="155">
        <v>2</v>
      </c>
      <c r="E257" s="155" t="s">
        <v>556</v>
      </c>
      <c r="F257" s="156" t="s">
        <v>3102</v>
      </c>
      <c r="G257" s="156" t="s">
        <v>556</v>
      </c>
      <c r="H257" s="156" t="s">
        <v>3105</v>
      </c>
      <c r="I257" s="155">
        <v>412042</v>
      </c>
      <c r="J257" s="157" t="s">
        <v>2528</v>
      </c>
      <c r="K257" s="157"/>
      <c r="L257" s="155">
        <v>2022</v>
      </c>
      <c r="M257" s="158">
        <v>7253</v>
      </c>
      <c r="N257" s="159">
        <v>66250928.82</v>
      </c>
      <c r="O257" s="159">
        <v>51731259.090000004</v>
      </c>
      <c r="P257" s="159">
        <v>31938986.68</v>
      </c>
      <c r="Q257" s="159">
        <v>13013210</v>
      </c>
      <c r="R257" s="159">
        <v>18925776.68</v>
      </c>
      <c r="S257" s="159">
        <v>14519669.73</v>
      </c>
      <c r="T257" s="159">
        <v>4500</v>
      </c>
      <c r="U257" s="159">
        <v>67783829.170000002</v>
      </c>
      <c r="V257" s="159">
        <v>46825395.939999998</v>
      </c>
      <c r="W257" s="159">
        <v>16698799.58</v>
      </c>
      <c r="X257" s="159">
        <v>0</v>
      </c>
      <c r="Y257" s="159">
        <v>20958433.23</v>
      </c>
      <c r="Z257" s="159">
        <v>8777675.3000000007</v>
      </c>
      <c r="AA257" s="159">
        <v>0</v>
      </c>
      <c r="AB257" s="159">
        <v>8777675.3000000007</v>
      </c>
      <c r="AC257" s="159">
        <v>0</v>
      </c>
      <c r="AD257" s="159">
        <v>0</v>
      </c>
      <c r="AE257" s="159">
        <v>0</v>
      </c>
      <c r="AF257" s="159">
        <v>4905863.1500000004</v>
      </c>
      <c r="AG257" s="159">
        <v>481269.64</v>
      </c>
      <c r="AH257" s="159">
        <v>435102.8</v>
      </c>
      <c r="AI257" s="159">
        <v>0</v>
      </c>
      <c r="AJ257" s="159">
        <v>0</v>
      </c>
    </row>
    <row r="258" spans="1:36">
      <c r="A258" s="153">
        <v>4</v>
      </c>
      <c r="B258" s="154">
        <v>12</v>
      </c>
      <c r="C258" s="154">
        <v>5</v>
      </c>
      <c r="D258" s="155">
        <v>2</v>
      </c>
      <c r="E258" s="155" t="s">
        <v>556</v>
      </c>
      <c r="F258" s="156" t="s">
        <v>3102</v>
      </c>
      <c r="G258" s="156" t="s">
        <v>556</v>
      </c>
      <c r="H258" s="156" t="s">
        <v>3106</v>
      </c>
      <c r="I258" s="155">
        <v>412052</v>
      </c>
      <c r="J258" s="157" t="s">
        <v>2527</v>
      </c>
      <c r="K258" s="157"/>
      <c r="L258" s="155">
        <v>2022</v>
      </c>
      <c r="M258" s="158">
        <v>5425</v>
      </c>
      <c r="N258" s="159">
        <v>39516296.619999997</v>
      </c>
      <c r="O258" s="159">
        <v>37903422.350000001</v>
      </c>
      <c r="P258" s="159">
        <v>27877888.509999998</v>
      </c>
      <c r="Q258" s="159">
        <v>13354794</v>
      </c>
      <c r="R258" s="159">
        <v>14523094.51</v>
      </c>
      <c r="S258" s="159">
        <v>1612874.27</v>
      </c>
      <c r="T258" s="159">
        <v>0</v>
      </c>
      <c r="U258" s="159">
        <v>43576175.109999999</v>
      </c>
      <c r="V258" s="159">
        <v>35298034.119999997</v>
      </c>
      <c r="W258" s="159">
        <v>13861100.140000001</v>
      </c>
      <c r="X258" s="159">
        <v>163522.45000000001</v>
      </c>
      <c r="Y258" s="159">
        <v>8278140.9900000002</v>
      </c>
      <c r="Z258" s="159">
        <v>7125588.71</v>
      </c>
      <c r="AA258" s="159">
        <v>1250000</v>
      </c>
      <c r="AB258" s="159">
        <v>5875588.71</v>
      </c>
      <c r="AC258" s="159">
        <v>877740</v>
      </c>
      <c r="AD258" s="159">
        <v>877740</v>
      </c>
      <c r="AE258" s="159">
        <v>2369950</v>
      </c>
      <c r="AF258" s="159">
        <v>2605388.23</v>
      </c>
      <c r="AG258" s="159">
        <v>604480.47</v>
      </c>
      <c r="AH258" s="159">
        <v>690728.94</v>
      </c>
      <c r="AI258" s="159">
        <v>0</v>
      </c>
      <c r="AJ258" s="159">
        <v>0</v>
      </c>
    </row>
    <row r="259" spans="1:36">
      <c r="A259" s="153">
        <v>4</v>
      </c>
      <c r="B259" s="154">
        <v>12</v>
      </c>
      <c r="C259" s="154">
        <v>6</v>
      </c>
      <c r="D259" s="155">
        <v>2</v>
      </c>
      <c r="E259" s="155" t="s">
        <v>556</v>
      </c>
      <c r="F259" s="156" t="s">
        <v>3102</v>
      </c>
      <c r="G259" s="156" t="s">
        <v>556</v>
      </c>
      <c r="H259" s="156" t="s">
        <v>3107</v>
      </c>
      <c r="I259" s="155">
        <v>412062</v>
      </c>
      <c r="J259" s="157" t="s">
        <v>2526</v>
      </c>
      <c r="K259" s="157"/>
      <c r="L259" s="155">
        <v>2022</v>
      </c>
      <c r="M259" s="158">
        <v>3710</v>
      </c>
      <c r="N259" s="159">
        <v>34215688.689999998</v>
      </c>
      <c r="O259" s="159">
        <v>26624420.59</v>
      </c>
      <c r="P259" s="159">
        <v>18274643.899999999</v>
      </c>
      <c r="Q259" s="159">
        <v>8192030</v>
      </c>
      <c r="R259" s="159">
        <v>10082613.9</v>
      </c>
      <c r="S259" s="159">
        <v>7591268.0999999996</v>
      </c>
      <c r="T259" s="159">
        <v>26.69</v>
      </c>
      <c r="U259" s="159">
        <v>37075381.710000001</v>
      </c>
      <c r="V259" s="159">
        <v>22971957.789999999</v>
      </c>
      <c r="W259" s="159">
        <v>8286106.4800000004</v>
      </c>
      <c r="X259" s="159">
        <v>280297.88</v>
      </c>
      <c r="Y259" s="159">
        <v>14103423.92</v>
      </c>
      <c r="Z259" s="159">
        <v>6833347.6399999997</v>
      </c>
      <c r="AA259" s="159">
        <v>1800000</v>
      </c>
      <c r="AB259" s="159">
        <v>5033347.6399999997</v>
      </c>
      <c r="AC259" s="159">
        <v>1374568</v>
      </c>
      <c r="AD259" s="159">
        <v>1055368</v>
      </c>
      <c r="AE259" s="159">
        <v>5880198.1699999999</v>
      </c>
      <c r="AF259" s="159">
        <v>3652462.8</v>
      </c>
      <c r="AG259" s="159">
        <v>574518.5</v>
      </c>
      <c r="AH259" s="159">
        <v>805975.99</v>
      </c>
      <c r="AI259" s="159">
        <v>0</v>
      </c>
      <c r="AJ259" s="159">
        <v>0</v>
      </c>
    </row>
    <row r="260" spans="1:36">
      <c r="A260" s="153">
        <v>4</v>
      </c>
      <c r="B260" s="154">
        <v>13</v>
      </c>
      <c r="C260" s="154">
        <v>1</v>
      </c>
      <c r="D260" s="155">
        <v>3</v>
      </c>
      <c r="E260" s="155" t="s">
        <v>556</v>
      </c>
      <c r="F260" s="156" t="s">
        <v>3108</v>
      </c>
      <c r="G260" s="156" t="s">
        <v>556</v>
      </c>
      <c r="H260" s="156" t="s">
        <v>3109</v>
      </c>
      <c r="I260" s="155">
        <v>413013</v>
      </c>
      <c r="J260" s="157" t="s">
        <v>2525</v>
      </c>
      <c r="K260" s="157"/>
      <c r="L260" s="155">
        <v>2022</v>
      </c>
      <c r="M260" s="158">
        <v>6603</v>
      </c>
      <c r="N260" s="159">
        <v>46079252.979999997</v>
      </c>
      <c r="O260" s="159">
        <v>42576653.609999999</v>
      </c>
      <c r="P260" s="159">
        <v>28062096.990000002</v>
      </c>
      <c r="Q260" s="159">
        <v>13033279</v>
      </c>
      <c r="R260" s="159">
        <v>15028817.99</v>
      </c>
      <c r="S260" s="159">
        <v>3502599.37</v>
      </c>
      <c r="T260" s="159">
        <v>1047186.12</v>
      </c>
      <c r="U260" s="159">
        <v>46577314.130000003</v>
      </c>
      <c r="V260" s="159">
        <v>38711896.950000003</v>
      </c>
      <c r="W260" s="159">
        <v>13602255.07</v>
      </c>
      <c r="X260" s="159">
        <v>157932.63</v>
      </c>
      <c r="Y260" s="159">
        <v>7865417.1799999997</v>
      </c>
      <c r="Z260" s="159">
        <v>8983268.9700000007</v>
      </c>
      <c r="AA260" s="159">
        <v>2121620</v>
      </c>
      <c r="AB260" s="159">
        <v>6861648.9700000007</v>
      </c>
      <c r="AC260" s="159">
        <v>826931.09</v>
      </c>
      <c r="AD260" s="159">
        <v>826931.09</v>
      </c>
      <c r="AE260" s="159">
        <v>5613390.6500000004</v>
      </c>
      <c r="AF260" s="159">
        <v>3864756.66</v>
      </c>
      <c r="AG260" s="159">
        <v>1081563.94</v>
      </c>
      <c r="AH260" s="159">
        <v>1013897.85</v>
      </c>
      <c r="AI260" s="159">
        <v>0</v>
      </c>
      <c r="AJ260" s="159">
        <v>0</v>
      </c>
    </row>
    <row r="261" spans="1:36">
      <c r="A261" s="153">
        <v>4</v>
      </c>
      <c r="B261" s="154">
        <v>13</v>
      </c>
      <c r="C261" s="154">
        <v>2</v>
      </c>
      <c r="D261" s="155">
        <v>3</v>
      </c>
      <c r="E261" s="155" t="s">
        <v>556</v>
      </c>
      <c r="F261" s="156" t="s">
        <v>3108</v>
      </c>
      <c r="G261" s="156" t="s">
        <v>556</v>
      </c>
      <c r="H261" s="156" t="s">
        <v>3110</v>
      </c>
      <c r="I261" s="155">
        <v>413023</v>
      </c>
      <c r="J261" s="157" t="s">
        <v>2524</v>
      </c>
      <c r="K261" s="157"/>
      <c r="L261" s="155">
        <v>2022</v>
      </c>
      <c r="M261" s="158">
        <v>15151</v>
      </c>
      <c r="N261" s="159">
        <v>104242532.48</v>
      </c>
      <c r="O261" s="159">
        <v>95698974.290000007</v>
      </c>
      <c r="P261" s="159">
        <v>56234265.729999997</v>
      </c>
      <c r="Q261" s="159">
        <v>21046172</v>
      </c>
      <c r="R261" s="159">
        <v>35188093.729999997</v>
      </c>
      <c r="S261" s="159">
        <v>8543558.1899999995</v>
      </c>
      <c r="T261" s="159">
        <v>1171146.3700000001</v>
      </c>
      <c r="U261" s="159">
        <v>104264166.81999999</v>
      </c>
      <c r="V261" s="159">
        <v>89536230.739999995</v>
      </c>
      <c r="W261" s="159">
        <v>34229842.420000002</v>
      </c>
      <c r="X261" s="159">
        <v>528700.01</v>
      </c>
      <c r="Y261" s="159">
        <v>14727936.08</v>
      </c>
      <c r="Z261" s="159">
        <v>8123180.6299999999</v>
      </c>
      <c r="AA261" s="159">
        <v>0</v>
      </c>
      <c r="AB261" s="159">
        <v>8123180.6299999999</v>
      </c>
      <c r="AC261" s="159">
        <v>1370000</v>
      </c>
      <c r="AD261" s="159">
        <v>1370000</v>
      </c>
      <c r="AE261" s="159">
        <v>11027709.789999999</v>
      </c>
      <c r="AF261" s="159">
        <v>6162743.5499999998</v>
      </c>
      <c r="AG261" s="159">
        <v>2781905.1</v>
      </c>
      <c r="AH261" s="159">
        <v>1882870.13</v>
      </c>
      <c r="AI261" s="159">
        <v>0</v>
      </c>
      <c r="AJ261" s="159">
        <v>0</v>
      </c>
    </row>
    <row r="262" spans="1:36">
      <c r="A262" s="153">
        <v>4</v>
      </c>
      <c r="B262" s="154">
        <v>13</v>
      </c>
      <c r="C262" s="154">
        <v>3</v>
      </c>
      <c r="D262" s="155">
        <v>2</v>
      </c>
      <c r="E262" s="155" t="s">
        <v>556</v>
      </c>
      <c r="F262" s="156" t="s">
        <v>3111</v>
      </c>
      <c r="G262" s="156" t="s">
        <v>556</v>
      </c>
      <c r="H262" s="156" t="s">
        <v>3112</v>
      </c>
      <c r="I262" s="155">
        <v>413032</v>
      </c>
      <c r="J262" s="157" t="s">
        <v>2523</v>
      </c>
      <c r="K262" s="157"/>
      <c r="L262" s="155">
        <v>2022</v>
      </c>
      <c r="M262" s="158">
        <v>4605</v>
      </c>
      <c r="N262" s="159">
        <v>38975702.93</v>
      </c>
      <c r="O262" s="159">
        <v>35417527.700000003</v>
      </c>
      <c r="P262" s="159">
        <v>24003299.329999998</v>
      </c>
      <c r="Q262" s="159">
        <v>10807751</v>
      </c>
      <c r="R262" s="159">
        <v>13195548.33</v>
      </c>
      <c r="S262" s="159">
        <v>3558175.23</v>
      </c>
      <c r="T262" s="159">
        <v>96503.5</v>
      </c>
      <c r="U262" s="159">
        <v>35682278.240000002</v>
      </c>
      <c r="V262" s="159">
        <v>31777780.600000001</v>
      </c>
      <c r="W262" s="159">
        <v>10951609.119999999</v>
      </c>
      <c r="X262" s="159">
        <v>214011.26</v>
      </c>
      <c r="Y262" s="159">
        <v>3904497.64</v>
      </c>
      <c r="Z262" s="159">
        <v>5244587.08</v>
      </c>
      <c r="AA262" s="159">
        <v>0</v>
      </c>
      <c r="AB262" s="159">
        <v>5244587.08</v>
      </c>
      <c r="AC262" s="159">
        <v>2465872</v>
      </c>
      <c r="AD262" s="159">
        <v>465872</v>
      </c>
      <c r="AE262" s="159">
        <v>3752125.92</v>
      </c>
      <c r="AF262" s="159">
        <v>3639747.1</v>
      </c>
      <c r="AG262" s="159">
        <v>620329.5</v>
      </c>
      <c r="AH262" s="159">
        <v>532455.61</v>
      </c>
      <c r="AI262" s="159">
        <v>0</v>
      </c>
      <c r="AJ262" s="159">
        <v>0</v>
      </c>
    </row>
    <row r="263" spans="1:36">
      <c r="A263" s="153">
        <v>4</v>
      </c>
      <c r="B263" s="154">
        <v>13</v>
      </c>
      <c r="C263" s="154">
        <v>4</v>
      </c>
      <c r="D263" s="155">
        <v>3</v>
      </c>
      <c r="E263" s="155" t="s">
        <v>556</v>
      </c>
      <c r="F263" s="156" t="s">
        <v>3108</v>
      </c>
      <c r="G263" s="156" t="s">
        <v>556</v>
      </c>
      <c r="H263" s="156" t="s">
        <v>3113</v>
      </c>
      <c r="I263" s="155">
        <v>413043</v>
      </c>
      <c r="J263" s="157" t="s">
        <v>2522</v>
      </c>
      <c r="K263" s="157"/>
      <c r="L263" s="155">
        <v>2022</v>
      </c>
      <c r="M263" s="158">
        <v>12960</v>
      </c>
      <c r="N263" s="159">
        <v>83485499.849999994</v>
      </c>
      <c r="O263" s="159">
        <v>79975344.150000006</v>
      </c>
      <c r="P263" s="159">
        <v>52190963.269999996</v>
      </c>
      <c r="Q263" s="159">
        <v>22823487</v>
      </c>
      <c r="R263" s="159">
        <v>29367476.27</v>
      </c>
      <c r="S263" s="159">
        <v>3510155.7</v>
      </c>
      <c r="T263" s="159">
        <v>323024.18</v>
      </c>
      <c r="U263" s="159">
        <v>80017018.849999994</v>
      </c>
      <c r="V263" s="159">
        <v>73705793.659999996</v>
      </c>
      <c r="W263" s="159">
        <v>27656219.640000001</v>
      </c>
      <c r="X263" s="159">
        <v>543116.43999999994</v>
      </c>
      <c r="Y263" s="159">
        <v>6311225.1900000004</v>
      </c>
      <c r="Z263" s="159">
        <v>1301357</v>
      </c>
      <c r="AA263" s="159">
        <v>0</v>
      </c>
      <c r="AB263" s="159">
        <v>1301357</v>
      </c>
      <c r="AC263" s="159">
        <v>1121357</v>
      </c>
      <c r="AD263" s="159">
        <v>1121357</v>
      </c>
      <c r="AE263" s="159">
        <v>11160517.23</v>
      </c>
      <c r="AF263" s="159">
        <v>6269550.4900000002</v>
      </c>
      <c r="AG263" s="159">
        <v>152323.37</v>
      </c>
      <c r="AH263" s="159">
        <v>170681.82</v>
      </c>
      <c r="AI263" s="159">
        <v>0</v>
      </c>
      <c r="AJ263" s="159">
        <v>0</v>
      </c>
    </row>
    <row r="264" spans="1:36">
      <c r="A264" s="153">
        <v>4</v>
      </c>
      <c r="B264" s="154">
        <v>14</v>
      </c>
      <c r="C264" s="154">
        <v>1</v>
      </c>
      <c r="D264" s="155">
        <v>2</v>
      </c>
      <c r="E264" s="155" t="s">
        <v>556</v>
      </c>
      <c r="F264" s="156" t="s">
        <v>3114</v>
      </c>
      <c r="G264" s="156" t="s">
        <v>556</v>
      </c>
      <c r="H264" s="156" t="s">
        <v>3115</v>
      </c>
      <c r="I264" s="155">
        <v>414012</v>
      </c>
      <c r="J264" s="157" t="s">
        <v>2521</v>
      </c>
      <c r="K264" s="157"/>
      <c r="L264" s="155">
        <v>2022</v>
      </c>
      <c r="M264" s="158">
        <v>4924</v>
      </c>
      <c r="N264" s="159">
        <v>41147518.43</v>
      </c>
      <c r="O264" s="159">
        <v>39953436.119999997</v>
      </c>
      <c r="P264" s="159">
        <v>22846963.630000003</v>
      </c>
      <c r="Q264" s="159">
        <v>8687033</v>
      </c>
      <c r="R264" s="159">
        <v>14159930.630000001</v>
      </c>
      <c r="S264" s="159">
        <v>1194082.31</v>
      </c>
      <c r="T264" s="159">
        <v>0</v>
      </c>
      <c r="U264" s="159">
        <v>40565676.880000003</v>
      </c>
      <c r="V264" s="159">
        <v>35994033.530000001</v>
      </c>
      <c r="W264" s="159">
        <v>12755036.82</v>
      </c>
      <c r="X264" s="159">
        <v>627747.66</v>
      </c>
      <c r="Y264" s="159">
        <v>4571643.3499999996</v>
      </c>
      <c r="Z264" s="159">
        <v>8204250.9299999997</v>
      </c>
      <c r="AA264" s="159">
        <v>0</v>
      </c>
      <c r="AB264" s="159">
        <v>8204250.9299999997</v>
      </c>
      <c r="AC264" s="159">
        <v>1419340</v>
      </c>
      <c r="AD264" s="159">
        <v>1369340</v>
      </c>
      <c r="AE264" s="159">
        <v>10143992.84</v>
      </c>
      <c r="AF264" s="159">
        <v>3959402.59</v>
      </c>
      <c r="AG264" s="159">
        <v>449994.31</v>
      </c>
      <c r="AH264" s="159">
        <v>435319.33</v>
      </c>
      <c r="AI264" s="159">
        <v>80887.16</v>
      </c>
      <c r="AJ264" s="159">
        <v>0</v>
      </c>
    </row>
    <row r="265" spans="1:36">
      <c r="A265" s="153">
        <v>4</v>
      </c>
      <c r="B265" s="154">
        <v>14</v>
      </c>
      <c r="C265" s="154">
        <v>2</v>
      </c>
      <c r="D265" s="155">
        <v>2</v>
      </c>
      <c r="E265" s="155" t="s">
        <v>556</v>
      </c>
      <c r="F265" s="156" t="s">
        <v>3114</v>
      </c>
      <c r="G265" s="156" t="s">
        <v>556</v>
      </c>
      <c r="H265" s="156" t="s">
        <v>3116</v>
      </c>
      <c r="I265" s="155">
        <v>414022</v>
      </c>
      <c r="J265" s="157" t="s">
        <v>2520</v>
      </c>
      <c r="K265" s="157"/>
      <c r="L265" s="155">
        <v>2022</v>
      </c>
      <c r="M265" s="158">
        <v>6893</v>
      </c>
      <c r="N265" s="159">
        <v>51296288.909999996</v>
      </c>
      <c r="O265" s="159">
        <v>47874062.810000002</v>
      </c>
      <c r="P265" s="159">
        <v>26059544.140000001</v>
      </c>
      <c r="Q265" s="159">
        <v>11512486</v>
      </c>
      <c r="R265" s="159">
        <v>14547058.140000001</v>
      </c>
      <c r="S265" s="159">
        <v>3422226.1</v>
      </c>
      <c r="T265" s="159">
        <v>442992</v>
      </c>
      <c r="U265" s="159">
        <v>51411244.100000001</v>
      </c>
      <c r="V265" s="159">
        <v>42807748.030000001</v>
      </c>
      <c r="W265" s="159">
        <v>15854853.18</v>
      </c>
      <c r="X265" s="159">
        <v>529107.4</v>
      </c>
      <c r="Y265" s="159">
        <v>8603496.0700000003</v>
      </c>
      <c r="Z265" s="159">
        <v>6278910.3899999997</v>
      </c>
      <c r="AA265" s="159">
        <v>1616000</v>
      </c>
      <c r="AB265" s="159">
        <v>4662910.3899999997</v>
      </c>
      <c r="AC265" s="159">
        <v>701400</v>
      </c>
      <c r="AD265" s="159">
        <v>701400</v>
      </c>
      <c r="AE265" s="159">
        <v>10653829.26</v>
      </c>
      <c r="AF265" s="159">
        <v>5066314.78</v>
      </c>
      <c r="AG265" s="159">
        <v>562898.25</v>
      </c>
      <c r="AH265" s="159">
        <v>421304.79</v>
      </c>
      <c r="AI265" s="159">
        <v>0</v>
      </c>
      <c r="AJ265" s="159">
        <v>0</v>
      </c>
    </row>
    <row r="266" spans="1:36">
      <c r="A266" s="153">
        <v>4</v>
      </c>
      <c r="B266" s="154">
        <v>14</v>
      </c>
      <c r="C266" s="154">
        <v>3</v>
      </c>
      <c r="D266" s="155">
        <v>2</v>
      </c>
      <c r="E266" s="155" t="s">
        <v>556</v>
      </c>
      <c r="F266" s="156" t="s">
        <v>3114</v>
      </c>
      <c r="G266" s="156" t="s">
        <v>556</v>
      </c>
      <c r="H266" s="156" t="s">
        <v>3117</v>
      </c>
      <c r="I266" s="155">
        <v>414032</v>
      </c>
      <c r="J266" s="157" t="s">
        <v>2519</v>
      </c>
      <c r="K266" s="157"/>
      <c r="L266" s="155">
        <v>2022</v>
      </c>
      <c r="M266" s="158">
        <v>4801</v>
      </c>
      <c r="N266" s="159">
        <v>39633950.450000003</v>
      </c>
      <c r="O266" s="159">
        <v>34881508.140000001</v>
      </c>
      <c r="P266" s="159">
        <v>22533532.329999998</v>
      </c>
      <c r="Q266" s="159">
        <v>9116965</v>
      </c>
      <c r="R266" s="159">
        <v>13416567.33</v>
      </c>
      <c r="S266" s="159">
        <v>4752442.3099999996</v>
      </c>
      <c r="T266" s="159">
        <v>18510</v>
      </c>
      <c r="U266" s="159">
        <v>44769949.32</v>
      </c>
      <c r="V266" s="159">
        <v>30685258.16</v>
      </c>
      <c r="W266" s="159">
        <v>10780981.92</v>
      </c>
      <c r="X266" s="159">
        <v>201722.13</v>
      </c>
      <c r="Y266" s="159">
        <v>14084691.16</v>
      </c>
      <c r="Z266" s="159">
        <v>8425811.1899999995</v>
      </c>
      <c r="AA266" s="159">
        <v>1400000</v>
      </c>
      <c r="AB266" s="159">
        <v>7025811.1899999995</v>
      </c>
      <c r="AC266" s="159">
        <v>320500</v>
      </c>
      <c r="AD266" s="159">
        <v>320500</v>
      </c>
      <c r="AE266" s="159">
        <v>4190862.73</v>
      </c>
      <c r="AF266" s="159">
        <v>4196249.9800000004</v>
      </c>
      <c r="AG266" s="159">
        <v>651742.29</v>
      </c>
      <c r="AH266" s="159">
        <v>681312.09</v>
      </c>
      <c r="AI266" s="159">
        <v>0</v>
      </c>
      <c r="AJ266" s="159">
        <v>47862.73</v>
      </c>
    </row>
    <row r="267" spans="1:36">
      <c r="A267" s="153">
        <v>4</v>
      </c>
      <c r="B267" s="154">
        <v>14</v>
      </c>
      <c r="C267" s="154">
        <v>4</v>
      </c>
      <c r="D267" s="155">
        <v>2</v>
      </c>
      <c r="E267" s="155" t="s">
        <v>556</v>
      </c>
      <c r="F267" s="156" t="s">
        <v>3114</v>
      </c>
      <c r="G267" s="156" t="s">
        <v>556</v>
      </c>
      <c r="H267" s="156" t="s">
        <v>3118</v>
      </c>
      <c r="I267" s="155">
        <v>414042</v>
      </c>
      <c r="J267" s="157" t="s">
        <v>2518</v>
      </c>
      <c r="K267" s="157"/>
      <c r="L267" s="155">
        <v>2022</v>
      </c>
      <c r="M267" s="158">
        <v>7761</v>
      </c>
      <c r="N267" s="159">
        <v>62690633.549999997</v>
      </c>
      <c r="O267" s="159">
        <v>52758142.049999997</v>
      </c>
      <c r="P267" s="159">
        <v>32731570.199999999</v>
      </c>
      <c r="Q267" s="159">
        <v>13436459</v>
      </c>
      <c r="R267" s="159">
        <v>19295111.199999999</v>
      </c>
      <c r="S267" s="159">
        <v>9932491.5</v>
      </c>
      <c r="T267" s="159">
        <v>22407.21</v>
      </c>
      <c r="U267" s="159">
        <v>65731500.869999997</v>
      </c>
      <c r="V267" s="159">
        <v>47502156.729999997</v>
      </c>
      <c r="W267" s="159">
        <v>16797174.449999999</v>
      </c>
      <c r="X267" s="159">
        <v>492585.4</v>
      </c>
      <c r="Y267" s="159">
        <v>18229344.140000001</v>
      </c>
      <c r="Z267" s="159">
        <v>9574956.3100000005</v>
      </c>
      <c r="AA267" s="159">
        <v>0</v>
      </c>
      <c r="AB267" s="159">
        <v>9574956.3100000005</v>
      </c>
      <c r="AC267" s="159">
        <v>1874452.94</v>
      </c>
      <c r="AD267" s="159">
        <v>1874452.94</v>
      </c>
      <c r="AE267" s="159">
        <v>6592523.8899999997</v>
      </c>
      <c r="AF267" s="159">
        <v>5255985.32</v>
      </c>
      <c r="AG267" s="159">
        <v>360432.6</v>
      </c>
      <c r="AH267" s="159">
        <v>270678.74</v>
      </c>
      <c r="AI267" s="159">
        <v>297131.90999999997</v>
      </c>
      <c r="AJ267" s="159">
        <v>0</v>
      </c>
    </row>
    <row r="268" spans="1:36">
      <c r="A268" s="153">
        <v>4</v>
      </c>
      <c r="B268" s="154">
        <v>14</v>
      </c>
      <c r="C268" s="154">
        <v>5</v>
      </c>
      <c r="D268" s="155">
        <v>2</v>
      </c>
      <c r="E268" s="155" t="s">
        <v>556</v>
      </c>
      <c r="F268" s="156" t="s">
        <v>3114</v>
      </c>
      <c r="G268" s="156" t="s">
        <v>556</v>
      </c>
      <c r="H268" s="156" t="s">
        <v>3119</v>
      </c>
      <c r="I268" s="155">
        <v>414052</v>
      </c>
      <c r="J268" s="157" t="s">
        <v>2517</v>
      </c>
      <c r="K268" s="157"/>
      <c r="L268" s="155">
        <v>2022</v>
      </c>
      <c r="M268" s="158">
        <v>4108</v>
      </c>
      <c r="N268" s="159">
        <v>31028576.010000002</v>
      </c>
      <c r="O268" s="159">
        <v>29955419.559999999</v>
      </c>
      <c r="P268" s="159">
        <v>17851240.84</v>
      </c>
      <c r="Q268" s="159">
        <v>6515254</v>
      </c>
      <c r="R268" s="159">
        <v>11335986.84</v>
      </c>
      <c r="S268" s="159">
        <v>1073156.45</v>
      </c>
      <c r="T268" s="159">
        <v>49806.75</v>
      </c>
      <c r="U268" s="159">
        <v>31229169.539999999</v>
      </c>
      <c r="V268" s="159">
        <v>27078884.510000002</v>
      </c>
      <c r="W268" s="159">
        <v>9393268.1500000004</v>
      </c>
      <c r="X268" s="159">
        <v>603827.39</v>
      </c>
      <c r="Y268" s="159">
        <v>4150285.03</v>
      </c>
      <c r="Z268" s="159">
        <v>4219543.3</v>
      </c>
      <c r="AA268" s="159">
        <v>321010</v>
      </c>
      <c r="AB268" s="159">
        <v>3898533.3</v>
      </c>
      <c r="AC268" s="159">
        <v>800000</v>
      </c>
      <c r="AD268" s="159">
        <v>800000</v>
      </c>
      <c r="AE268" s="159">
        <v>9156550.5600000005</v>
      </c>
      <c r="AF268" s="159">
        <v>2876535.05</v>
      </c>
      <c r="AG268" s="159">
        <v>603887.59</v>
      </c>
      <c r="AH268" s="159">
        <v>614665.17000000004</v>
      </c>
      <c r="AI268" s="159">
        <v>521622</v>
      </c>
      <c r="AJ268" s="159">
        <v>0</v>
      </c>
    </row>
    <row r="269" spans="1:36">
      <c r="A269" s="153">
        <v>4</v>
      </c>
      <c r="B269" s="154">
        <v>14</v>
      </c>
      <c r="C269" s="154">
        <v>6</v>
      </c>
      <c r="D269" s="155">
        <v>3</v>
      </c>
      <c r="E269" s="155" t="s">
        <v>556</v>
      </c>
      <c r="F269" s="156" t="s">
        <v>3120</v>
      </c>
      <c r="G269" s="156" t="s">
        <v>556</v>
      </c>
      <c r="H269" s="156" t="s">
        <v>3121</v>
      </c>
      <c r="I269" s="155">
        <v>414063</v>
      </c>
      <c r="J269" s="157" t="s">
        <v>2516</v>
      </c>
      <c r="K269" s="157"/>
      <c r="L269" s="155">
        <v>2022</v>
      </c>
      <c r="M269" s="158">
        <v>9716</v>
      </c>
      <c r="N269" s="159">
        <v>65004669.710000001</v>
      </c>
      <c r="O269" s="159">
        <v>60384751.5</v>
      </c>
      <c r="P269" s="159">
        <v>39122326.640000001</v>
      </c>
      <c r="Q269" s="159">
        <v>15024272</v>
      </c>
      <c r="R269" s="159">
        <v>24098054.640000001</v>
      </c>
      <c r="S269" s="159">
        <v>4619918.21</v>
      </c>
      <c r="T269" s="159">
        <v>383700</v>
      </c>
      <c r="U269" s="159">
        <v>61952591.920000002</v>
      </c>
      <c r="V269" s="159">
        <v>56496063.219999999</v>
      </c>
      <c r="W269" s="159">
        <v>17668992.57</v>
      </c>
      <c r="X269" s="159">
        <v>781425.93</v>
      </c>
      <c r="Y269" s="159">
        <v>5456528.7000000002</v>
      </c>
      <c r="Z269" s="159">
        <v>4698522.3899999997</v>
      </c>
      <c r="AA269" s="159">
        <v>0</v>
      </c>
      <c r="AB269" s="159">
        <v>4698522.3899999997</v>
      </c>
      <c r="AC269" s="159">
        <v>751120</v>
      </c>
      <c r="AD269" s="159">
        <v>751120</v>
      </c>
      <c r="AE269" s="159">
        <v>15399220.92</v>
      </c>
      <c r="AF269" s="159">
        <v>3888688.28</v>
      </c>
      <c r="AG269" s="159">
        <v>1802106.93</v>
      </c>
      <c r="AH269" s="159">
        <v>999864.42</v>
      </c>
      <c r="AI269" s="159">
        <v>42399.08</v>
      </c>
      <c r="AJ269" s="159">
        <v>0</v>
      </c>
    </row>
    <row r="270" spans="1:36">
      <c r="A270" s="153">
        <v>4</v>
      </c>
      <c r="B270" s="154">
        <v>14</v>
      </c>
      <c r="C270" s="154">
        <v>7</v>
      </c>
      <c r="D270" s="155">
        <v>2</v>
      </c>
      <c r="E270" s="155" t="s">
        <v>556</v>
      </c>
      <c r="F270" s="156" t="s">
        <v>3114</v>
      </c>
      <c r="G270" s="156" t="s">
        <v>556</v>
      </c>
      <c r="H270" s="156" t="s">
        <v>3122</v>
      </c>
      <c r="I270" s="155">
        <v>414072</v>
      </c>
      <c r="J270" s="157" t="s">
        <v>2515</v>
      </c>
      <c r="K270" s="157"/>
      <c r="L270" s="155">
        <v>2022</v>
      </c>
      <c r="M270" s="158">
        <v>5442</v>
      </c>
      <c r="N270" s="159">
        <v>41522360.43</v>
      </c>
      <c r="O270" s="159">
        <v>39248425.060000002</v>
      </c>
      <c r="P270" s="159">
        <v>22103732.5</v>
      </c>
      <c r="Q270" s="159">
        <v>7871066</v>
      </c>
      <c r="R270" s="159">
        <v>14232666.5</v>
      </c>
      <c r="S270" s="159">
        <v>2273935.37</v>
      </c>
      <c r="T270" s="159">
        <v>29213.279999999999</v>
      </c>
      <c r="U270" s="159">
        <v>41338558.229999997</v>
      </c>
      <c r="V270" s="159">
        <v>35676221.25</v>
      </c>
      <c r="W270" s="159">
        <v>12080005.09</v>
      </c>
      <c r="X270" s="159">
        <v>36996.9</v>
      </c>
      <c r="Y270" s="159">
        <v>5662336.9800000004</v>
      </c>
      <c r="Z270" s="159">
        <v>800000</v>
      </c>
      <c r="AA270" s="159">
        <v>0</v>
      </c>
      <c r="AB270" s="159">
        <v>800000</v>
      </c>
      <c r="AC270" s="159">
        <v>600000</v>
      </c>
      <c r="AD270" s="159">
        <v>600000</v>
      </c>
      <c r="AE270" s="159">
        <v>250000</v>
      </c>
      <c r="AF270" s="159">
        <v>3572203.81</v>
      </c>
      <c r="AG270" s="159">
        <v>277694.68</v>
      </c>
      <c r="AH270" s="159">
        <v>200806.65</v>
      </c>
      <c r="AI270" s="159">
        <v>0</v>
      </c>
      <c r="AJ270" s="159">
        <v>0</v>
      </c>
    </row>
    <row r="271" spans="1:36">
      <c r="A271" s="153">
        <v>4</v>
      </c>
      <c r="B271" s="154">
        <v>14</v>
      </c>
      <c r="C271" s="154">
        <v>8</v>
      </c>
      <c r="D271" s="155">
        <v>3</v>
      </c>
      <c r="E271" s="155" t="s">
        <v>556</v>
      </c>
      <c r="F271" s="156" t="s">
        <v>3120</v>
      </c>
      <c r="G271" s="156" t="s">
        <v>556</v>
      </c>
      <c r="H271" s="156" t="s">
        <v>3123</v>
      </c>
      <c r="I271" s="155">
        <v>414083</v>
      </c>
      <c r="J271" s="157" t="s">
        <v>2514</v>
      </c>
      <c r="K271" s="157"/>
      <c r="L271" s="155">
        <v>2022</v>
      </c>
      <c r="M271" s="158">
        <v>9216</v>
      </c>
      <c r="N271" s="159">
        <v>64737235.729999997</v>
      </c>
      <c r="O271" s="159">
        <v>61194418.590000004</v>
      </c>
      <c r="P271" s="159">
        <v>39987018.609999999</v>
      </c>
      <c r="Q271" s="159">
        <v>17487802</v>
      </c>
      <c r="R271" s="159">
        <v>22499216.609999999</v>
      </c>
      <c r="S271" s="159">
        <v>3542817.14</v>
      </c>
      <c r="T271" s="159">
        <v>26665.439999999999</v>
      </c>
      <c r="U271" s="159">
        <v>65469243.789999999</v>
      </c>
      <c r="V271" s="159">
        <v>57702266.119999997</v>
      </c>
      <c r="W271" s="159">
        <v>20041596.210000001</v>
      </c>
      <c r="X271" s="159">
        <v>798958.32</v>
      </c>
      <c r="Y271" s="159">
        <v>7766977.6699999999</v>
      </c>
      <c r="Z271" s="159">
        <v>7415852.9299999997</v>
      </c>
      <c r="AA271" s="159">
        <v>0</v>
      </c>
      <c r="AB271" s="159">
        <v>7415852.9299999997</v>
      </c>
      <c r="AC271" s="159">
        <v>1700000</v>
      </c>
      <c r="AD271" s="159">
        <v>1700000</v>
      </c>
      <c r="AE271" s="159">
        <v>11244317</v>
      </c>
      <c r="AF271" s="159">
        <v>3492152.47</v>
      </c>
      <c r="AG271" s="159">
        <v>518450.26</v>
      </c>
      <c r="AH271" s="159">
        <v>624947.16</v>
      </c>
      <c r="AI271" s="159">
        <v>0</v>
      </c>
      <c r="AJ271" s="159">
        <v>0</v>
      </c>
    </row>
    <row r="272" spans="1:36">
      <c r="A272" s="153">
        <v>4</v>
      </c>
      <c r="B272" s="154">
        <v>14</v>
      </c>
      <c r="C272" s="154">
        <v>9</v>
      </c>
      <c r="D272" s="155">
        <v>3</v>
      </c>
      <c r="E272" s="155" t="s">
        <v>556</v>
      </c>
      <c r="F272" s="156" t="s">
        <v>3120</v>
      </c>
      <c r="G272" s="156" t="s">
        <v>556</v>
      </c>
      <c r="H272" s="156" t="s">
        <v>3124</v>
      </c>
      <c r="I272" s="155">
        <v>414093</v>
      </c>
      <c r="J272" s="157" t="s">
        <v>2513</v>
      </c>
      <c r="K272" s="157"/>
      <c r="L272" s="155">
        <v>2022</v>
      </c>
      <c r="M272" s="158">
        <v>33032</v>
      </c>
      <c r="N272" s="159">
        <v>247544130.40000001</v>
      </c>
      <c r="O272" s="159">
        <v>236876339</v>
      </c>
      <c r="P272" s="159">
        <v>96749500.560000002</v>
      </c>
      <c r="Q272" s="159">
        <v>30039007</v>
      </c>
      <c r="R272" s="159">
        <v>66710493.560000002</v>
      </c>
      <c r="S272" s="159">
        <v>10667791.4</v>
      </c>
      <c r="T272" s="159">
        <v>2741561.56</v>
      </c>
      <c r="U272" s="159">
        <v>247416466.22</v>
      </c>
      <c r="V272" s="159">
        <v>204191354.06999999</v>
      </c>
      <c r="W272" s="159">
        <v>73833281.799999997</v>
      </c>
      <c r="X272" s="159">
        <v>354907.15</v>
      </c>
      <c r="Y272" s="159">
        <v>43225112.149999999</v>
      </c>
      <c r="Z272" s="159">
        <v>15437158.65</v>
      </c>
      <c r="AA272" s="159">
        <v>0</v>
      </c>
      <c r="AB272" s="159">
        <v>15437158.65</v>
      </c>
      <c r="AC272" s="159">
        <v>2756709</v>
      </c>
      <c r="AD272" s="159">
        <v>2756709</v>
      </c>
      <c r="AE272" s="159">
        <v>6307611.4800000004</v>
      </c>
      <c r="AF272" s="159">
        <v>32684984.93</v>
      </c>
      <c r="AG272" s="159">
        <v>85136.5</v>
      </c>
      <c r="AH272" s="159">
        <v>407872.18</v>
      </c>
      <c r="AI272" s="159">
        <v>0</v>
      </c>
      <c r="AJ272" s="159">
        <v>0</v>
      </c>
    </row>
    <row r="273" spans="1:36">
      <c r="A273" s="153">
        <v>4</v>
      </c>
      <c r="B273" s="154">
        <v>14</v>
      </c>
      <c r="C273" s="154">
        <v>10</v>
      </c>
      <c r="D273" s="155">
        <v>2</v>
      </c>
      <c r="E273" s="155" t="s">
        <v>556</v>
      </c>
      <c r="F273" s="156" t="s">
        <v>3114</v>
      </c>
      <c r="G273" s="156" t="s">
        <v>556</v>
      </c>
      <c r="H273" s="156" t="s">
        <v>3125</v>
      </c>
      <c r="I273" s="155">
        <v>414102</v>
      </c>
      <c r="J273" s="157" t="s">
        <v>2512</v>
      </c>
      <c r="K273" s="157"/>
      <c r="L273" s="155">
        <v>2022</v>
      </c>
      <c r="M273" s="158">
        <v>3498</v>
      </c>
      <c r="N273" s="159">
        <v>28258340.690000001</v>
      </c>
      <c r="O273" s="159">
        <v>25578832.710000001</v>
      </c>
      <c r="P273" s="159">
        <v>16627175.35</v>
      </c>
      <c r="Q273" s="159">
        <v>7173791</v>
      </c>
      <c r="R273" s="159">
        <v>9453384.3499999996</v>
      </c>
      <c r="S273" s="159">
        <v>2679507.98</v>
      </c>
      <c r="T273" s="159">
        <v>21750</v>
      </c>
      <c r="U273" s="159">
        <v>27142609.300000001</v>
      </c>
      <c r="V273" s="159">
        <v>22252780.809999999</v>
      </c>
      <c r="W273" s="159">
        <v>7796869.46</v>
      </c>
      <c r="X273" s="159">
        <v>318905.46999999997</v>
      </c>
      <c r="Y273" s="159">
        <v>4889828.49</v>
      </c>
      <c r="Z273" s="159">
        <v>4136024.46</v>
      </c>
      <c r="AA273" s="159">
        <v>0</v>
      </c>
      <c r="AB273" s="159">
        <v>4136024.46</v>
      </c>
      <c r="AC273" s="159">
        <v>556280</v>
      </c>
      <c r="AD273" s="159">
        <v>556280</v>
      </c>
      <c r="AE273" s="159">
        <v>5412714.9900000002</v>
      </c>
      <c r="AF273" s="159">
        <v>3326051.9</v>
      </c>
      <c r="AG273" s="159">
        <v>199237.21</v>
      </c>
      <c r="AH273" s="159">
        <v>427377.04</v>
      </c>
      <c r="AI273" s="159">
        <v>0</v>
      </c>
      <c r="AJ273" s="159">
        <v>0</v>
      </c>
    </row>
    <row r="274" spans="1:36">
      <c r="A274" s="153">
        <v>4</v>
      </c>
      <c r="B274" s="154">
        <v>14</v>
      </c>
      <c r="C274" s="154">
        <v>11</v>
      </c>
      <c r="D274" s="155">
        <v>2</v>
      </c>
      <c r="E274" s="155" t="s">
        <v>556</v>
      </c>
      <c r="F274" s="156" t="s">
        <v>3114</v>
      </c>
      <c r="G274" s="156" t="s">
        <v>556</v>
      </c>
      <c r="H274" s="156" t="s">
        <v>3126</v>
      </c>
      <c r="I274" s="155">
        <v>414112</v>
      </c>
      <c r="J274" s="157" t="s">
        <v>2511</v>
      </c>
      <c r="K274" s="157"/>
      <c r="L274" s="155">
        <v>2022</v>
      </c>
      <c r="M274" s="158">
        <v>6147</v>
      </c>
      <c r="N274" s="159">
        <v>47160661.409999996</v>
      </c>
      <c r="O274" s="159">
        <v>43505774.200000003</v>
      </c>
      <c r="P274" s="159">
        <v>26411507.16</v>
      </c>
      <c r="Q274" s="159">
        <v>12320705</v>
      </c>
      <c r="R274" s="159">
        <v>14090802.16</v>
      </c>
      <c r="S274" s="159">
        <v>3654887.21</v>
      </c>
      <c r="T274" s="159">
        <v>0</v>
      </c>
      <c r="U274" s="159">
        <v>54343398.810000002</v>
      </c>
      <c r="V274" s="159">
        <v>40370636.640000001</v>
      </c>
      <c r="W274" s="159">
        <v>15862002.689999999</v>
      </c>
      <c r="X274" s="159">
        <v>674130.63</v>
      </c>
      <c r="Y274" s="159">
        <v>13972762.17</v>
      </c>
      <c r="Z274" s="159">
        <v>12955787.67</v>
      </c>
      <c r="AA274" s="159">
        <v>4600000</v>
      </c>
      <c r="AB274" s="159">
        <v>8355787.6699999999</v>
      </c>
      <c r="AC274" s="159">
        <v>1000000</v>
      </c>
      <c r="AD274" s="159">
        <v>1000000</v>
      </c>
      <c r="AE274" s="159">
        <v>15320270.49</v>
      </c>
      <c r="AF274" s="159">
        <v>3135137.56</v>
      </c>
      <c r="AG274" s="159">
        <v>480225</v>
      </c>
      <c r="AH274" s="159">
        <v>443962.9</v>
      </c>
      <c r="AI274" s="159">
        <v>0</v>
      </c>
      <c r="AJ274" s="159">
        <v>0</v>
      </c>
    </row>
    <row r="275" spans="1:36">
      <c r="A275" s="153">
        <v>4</v>
      </c>
      <c r="B275" s="154">
        <v>15</v>
      </c>
      <c r="C275" s="154">
        <v>1</v>
      </c>
      <c r="D275" s="155">
        <v>1</v>
      </c>
      <c r="E275" s="155" t="s">
        <v>556</v>
      </c>
      <c r="F275" s="156" t="s">
        <v>3127</v>
      </c>
      <c r="G275" s="156" t="s">
        <v>556</v>
      </c>
      <c r="H275" s="156" t="s">
        <v>3128</v>
      </c>
      <c r="I275" s="155">
        <v>415011</v>
      </c>
      <c r="J275" s="157" t="s">
        <v>2510</v>
      </c>
      <c r="K275" s="157"/>
      <c r="L275" s="155">
        <v>2022</v>
      </c>
      <c r="M275" s="158">
        <v>13853</v>
      </c>
      <c r="N275" s="159">
        <v>81632510.549999997</v>
      </c>
      <c r="O275" s="159">
        <v>72947358.719999999</v>
      </c>
      <c r="P275" s="159">
        <v>39376056.140000001</v>
      </c>
      <c r="Q275" s="159">
        <v>15664764</v>
      </c>
      <c r="R275" s="159">
        <v>23711292.140000001</v>
      </c>
      <c r="S275" s="159">
        <v>8685151.8300000001</v>
      </c>
      <c r="T275" s="159">
        <v>1739707.03</v>
      </c>
      <c r="U275" s="159">
        <v>79354484.239999995</v>
      </c>
      <c r="V275" s="159">
        <v>69039597.269999996</v>
      </c>
      <c r="W275" s="159">
        <v>24862503.859999999</v>
      </c>
      <c r="X275" s="159">
        <v>550759.57999999996</v>
      </c>
      <c r="Y275" s="159">
        <v>10314886.970000001</v>
      </c>
      <c r="Z275" s="159">
        <v>8542890.9700000007</v>
      </c>
      <c r="AA275" s="159">
        <v>0</v>
      </c>
      <c r="AB275" s="159">
        <v>8542890.9700000007</v>
      </c>
      <c r="AC275" s="159">
        <v>1476060</v>
      </c>
      <c r="AD275" s="159">
        <v>1476060</v>
      </c>
      <c r="AE275" s="159">
        <v>10094622.4</v>
      </c>
      <c r="AF275" s="159">
        <v>3907761.45</v>
      </c>
      <c r="AG275" s="159">
        <v>561903.82999999996</v>
      </c>
      <c r="AH275" s="159">
        <v>672435.57</v>
      </c>
      <c r="AI275" s="159">
        <v>0</v>
      </c>
      <c r="AJ275" s="159">
        <v>802636</v>
      </c>
    </row>
    <row r="276" spans="1:36">
      <c r="A276" s="153">
        <v>4</v>
      </c>
      <c r="B276" s="154">
        <v>15</v>
      </c>
      <c r="C276" s="154">
        <v>2</v>
      </c>
      <c r="D276" s="155">
        <v>2</v>
      </c>
      <c r="E276" s="155" t="s">
        <v>556</v>
      </c>
      <c r="F276" s="156" t="s">
        <v>3129</v>
      </c>
      <c r="G276" s="156" t="s">
        <v>556</v>
      </c>
      <c r="H276" s="156" t="s">
        <v>3130</v>
      </c>
      <c r="I276" s="155">
        <v>415022</v>
      </c>
      <c r="J276" s="157" t="s">
        <v>2510</v>
      </c>
      <c r="K276" s="157"/>
      <c r="L276" s="155">
        <v>2022</v>
      </c>
      <c r="M276" s="158">
        <v>9587</v>
      </c>
      <c r="N276" s="159">
        <v>67926707.159999996</v>
      </c>
      <c r="O276" s="159">
        <v>59415930.630000003</v>
      </c>
      <c r="P276" s="159">
        <v>34115664.359999999</v>
      </c>
      <c r="Q276" s="159">
        <v>12574212</v>
      </c>
      <c r="R276" s="159">
        <v>21541452.359999999</v>
      </c>
      <c r="S276" s="159">
        <v>8510776.5299999993</v>
      </c>
      <c r="T276" s="159">
        <v>120003.06</v>
      </c>
      <c r="U276" s="159">
        <v>71321953.560000002</v>
      </c>
      <c r="V276" s="159">
        <v>52490859.32</v>
      </c>
      <c r="W276" s="159">
        <v>14849553.24</v>
      </c>
      <c r="X276" s="159">
        <v>1919242.29</v>
      </c>
      <c r="Y276" s="159">
        <v>18831094.239999998</v>
      </c>
      <c r="Z276" s="159">
        <v>27230579.07</v>
      </c>
      <c r="AA276" s="159">
        <v>0</v>
      </c>
      <c r="AB276" s="159">
        <v>27230579.07</v>
      </c>
      <c r="AC276" s="159">
        <v>1873000</v>
      </c>
      <c r="AD276" s="159">
        <v>1873000</v>
      </c>
      <c r="AE276" s="159">
        <v>33450432</v>
      </c>
      <c r="AF276" s="159">
        <v>6925071.3099999996</v>
      </c>
      <c r="AG276" s="159">
        <v>725245.36</v>
      </c>
      <c r="AH276" s="159">
        <v>1055343.6200000001</v>
      </c>
      <c r="AI276" s="159">
        <v>0</v>
      </c>
      <c r="AJ276" s="159">
        <v>0</v>
      </c>
    </row>
    <row r="277" spans="1:36">
      <c r="A277" s="153">
        <v>4</v>
      </c>
      <c r="B277" s="154">
        <v>15</v>
      </c>
      <c r="C277" s="154">
        <v>3</v>
      </c>
      <c r="D277" s="155">
        <v>2</v>
      </c>
      <c r="E277" s="155" t="s">
        <v>556</v>
      </c>
      <c r="F277" s="156" t="s">
        <v>3129</v>
      </c>
      <c r="G277" s="156" t="s">
        <v>556</v>
      </c>
      <c r="H277" s="156" t="s">
        <v>3131</v>
      </c>
      <c r="I277" s="155">
        <v>415032</v>
      </c>
      <c r="J277" s="157" t="s">
        <v>2509</v>
      </c>
      <c r="K277" s="157"/>
      <c r="L277" s="155">
        <v>2022</v>
      </c>
      <c r="M277" s="158">
        <v>8953</v>
      </c>
      <c r="N277" s="159">
        <v>73019068.290000007</v>
      </c>
      <c r="O277" s="159">
        <v>64971251.689999998</v>
      </c>
      <c r="P277" s="159">
        <v>47670970.370000005</v>
      </c>
      <c r="Q277" s="159">
        <v>23623901</v>
      </c>
      <c r="R277" s="159">
        <v>24047069.370000001</v>
      </c>
      <c r="S277" s="159">
        <v>8047816.5999999996</v>
      </c>
      <c r="T277" s="159">
        <v>98796.75</v>
      </c>
      <c r="U277" s="159">
        <v>75252252.709999993</v>
      </c>
      <c r="V277" s="159">
        <v>61609779.859999999</v>
      </c>
      <c r="W277" s="159">
        <v>23328160.98</v>
      </c>
      <c r="X277" s="159">
        <v>1115213.5900000001</v>
      </c>
      <c r="Y277" s="159">
        <v>13642472.85</v>
      </c>
      <c r="Z277" s="159">
        <v>10179192.24</v>
      </c>
      <c r="AA277" s="159">
        <v>3400000</v>
      </c>
      <c r="AB277" s="159">
        <v>6779192.2400000002</v>
      </c>
      <c r="AC277" s="159">
        <v>1029375</v>
      </c>
      <c r="AD277" s="159">
        <v>1029375</v>
      </c>
      <c r="AE277" s="159">
        <v>24416499.800000001</v>
      </c>
      <c r="AF277" s="159">
        <v>3361471.83</v>
      </c>
      <c r="AG277" s="159">
        <v>1421179.31</v>
      </c>
      <c r="AH277" s="159">
        <v>1609156.33</v>
      </c>
      <c r="AI277" s="159">
        <v>0</v>
      </c>
      <c r="AJ277" s="159">
        <v>1661749.8</v>
      </c>
    </row>
    <row r="278" spans="1:36">
      <c r="A278" s="153">
        <v>4</v>
      </c>
      <c r="B278" s="154">
        <v>15</v>
      </c>
      <c r="C278" s="154">
        <v>4</v>
      </c>
      <c r="D278" s="155">
        <v>2</v>
      </c>
      <c r="E278" s="155" t="s">
        <v>556</v>
      </c>
      <c r="F278" s="156" t="s">
        <v>3129</v>
      </c>
      <c r="G278" s="156" t="s">
        <v>556</v>
      </c>
      <c r="H278" s="156" t="s">
        <v>3132</v>
      </c>
      <c r="I278" s="155">
        <v>415042</v>
      </c>
      <c r="J278" s="157" t="s">
        <v>2508</v>
      </c>
      <c r="K278" s="157"/>
      <c r="L278" s="155">
        <v>2022</v>
      </c>
      <c r="M278" s="158">
        <v>21183</v>
      </c>
      <c r="N278" s="159">
        <v>135111311.21000001</v>
      </c>
      <c r="O278" s="159">
        <v>121892557.14</v>
      </c>
      <c r="P278" s="159">
        <v>61227018.299999997</v>
      </c>
      <c r="Q278" s="159">
        <v>23410554</v>
      </c>
      <c r="R278" s="159">
        <v>37816464.299999997</v>
      </c>
      <c r="S278" s="159">
        <v>13218754.07</v>
      </c>
      <c r="T278" s="159">
        <v>1275035.46</v>
      </c>
      <c r="U278" s="159">
        <v>140747930.47999999</v>
      </c>
      <c r="V278" s="159">
        <v>112959650.17</v>
      </c>
      <c r="W278" s="159">
        <v>36529609.799999997</v>
      </c>
      <c r="X278" s="159">
        <v>2270875.0299999998</v>
      </c>
      <c r="Y278" s="159">
        <v>27788280.309999999</v>
      </c>
      <c r="Z278" s="159">
        <v>20644334.649999999</v>
      </c>
      <c r="AA278" s="159">
        <v>5815000</v>
      </c>
      <c r="AB278" s="159">
        <v>14829334.649999999</v>
      </c>
      <c r="AC278" s="159">
        <v>3019400</v>
      </c>
      <c r="AD278" s="159">
        <v>3019400</v>
      </c>
      <c r="AE278" s="159">
        <v>43941159.100000001</v>
      </c>
      <c r="AF278" s="159">
        <v>8932906.9700000007</v>
      </c>
      <c r="AG278" s="159">
        <v>732506.38</v>
      </c>
      <c r="AH278" s="159">
        <v>918022.63</v>
      </c>
      <c r="AI278" s="159">
        <v>0</v>
      </c>
      <c r="AJ278" s="159">
        <v>4337.87</v>
      </c>
    </row>
    <row r="279" spans="1:36">
      <c r="A279" s="153">
        <v>4</v>
      </c>
      <c r="B279" s="154">
        <v>15</v>
      </c>
      <c r="C279" s="154">
        <v>5</v>
      </c>
      <c r="D279" s="155">
        <v>2</v>
      </c>
      <c r="E279" s="155" t="s">
        <v>556</v>
      </c>
      <c r="F279" s="156" t="s">
        <v>3129</v>
      </c>
      <c r="G279" s="156" t="s">
        <v>556</v>
      </c>
      <c r="H279" s="156" t="s">
        <v>3133</v>
      </c>
      <c r="I279" s="155">
        <v>415052</v>
      </c>
      <c r="J279" s="157" t="s">
        <v>2507</v>
      </c>
      <c r="K279" s="157"/>
      <c r="L279" s="155">
        <v>2022</v>
      </c>
      <c r="M279" s="158">
        <v>7863</v>
      </c>
      <c r="N279" s="159">
        <v>53193609.100000001</v>
      </c>
      <c r="O279" s="159">
        <v>49138331.880000003</v>
      </c>
      <c r="P279" s="159">
        <v>27688257.68</v>
      </c>
      <c r="Q279" s="159">
        <v>11600582</v>
      </c>
      <c r="R279" s="159">
        <v>16087675.68</v>
      </c>
      <c r="S279" s="159">
        <v>4055277.22</v>
      </c>
      <c r="T279" s="159">
        <v>0</v>
      </c>
      <c r="U279" s="159">
        <v>54698758.210000001</v>
      </c>
      <c r="V279" s="159">
        <v>46986121.799999997</v>
      </c>
      <c r="W279" s="159">
        <v>16105721.16</v>
      </c>
      <c r="X279" s="159">
        <v>1834071.86</v>
      </c>
      <c r="Y279" s="159">
        <v>7712636.4100000001</v>
      </c>
      <c r="Z279" s="159">
        <v>5697575.6500000004</v>
      </c>
      <c r="AA279" s="159">
        <v>1000000</v>
      </c>
      <c r="AB279" s="159">
        <v>4697575.6500000004</v>
      </c>
      <c r="AC279" s="159">
        <v>1911579</v>
      </c>
      <c r="AD279" s="159">
        <v>1911579</v>
      </c>
      <c r="AE279" s="159">
        <v>28442760.690000001</v>
      </c>
      <c r="AF279" s="159">
        <v>2152210.08</v>
      </c>
      <c r="AG279" s="159">
        <v>501709.2</v>
      </c>
      <c r="AH279" s="159">
        <v>464574.27</v>
      </c>
      <c r="AI279" s="159">
        <v>0</v>
      </c>
      <c r="AJ279" s="159">
        <v>0</v>
      </c>
    </row>
    <row r="280" spans="1:36">
      <c r="A280" s="153">
        <v>4</v>
      </c>
      <c r="B280" s="154">
        <v>15</v>
      </c>
      <c r="C280" s="154">
        <v>6</v>
      </c>
      <c r="D280" s="155">
        <v>2</v>
      </c>
      <c r="E280" s="155" t="s">
        <v>556</v>
      </c>
      <c r="F280" s="156" t="s">
        <v>3129</v>
      </c>
      <c r="G280" s="156" t="s">
        <v>556</v>
      </c>
      <c r="H280" s="156" t="s">
        <v>3134</v>
      </c>
      <c r="I280" s="155">
        <v>415062</v>
      </c>
      <c r="J280" s="157" t="s">
        <v>2506</v>
      </c>
      <c r="K280" s="157"/>
      <c r="L280" s="155">
        <v>2022</v>
      </c>
      <c r="M280" s="158">
        <v>10811</v>
      </c>
      <c r="N280" s="159">
        <v>74788933.480000004</v>
      </c>
      <c r="O280" s="159">
        <v>72342999.230000004</v>
      </c>
      <c r="P280" s="159">
        <v>32366718.129999999</v>
      </c>
      <c r="Q280" s="159">
        <v>10759108</v>
      </c>
      <c r="R280" s="159">
        <v>21607610.129999999</v>
      </c>
      <c r="S280" s="159">
        <v>2445934.25</v>
      </c>
      <c r="T280" s="159">
        <v>41130</v>
      </c>
      <c r="U280" s="159">
        <v>73410744.239999995</v>
      </c>
      <c r="V280" s="159">
        <v>59223702.649999999</v>
      </c>
      <c r="W280" s="159">
        <v>20336093.899999999</v>
      </c>
      <c r="X280" s="159">
        <v>1479256.46</v>
      </c>
      <c r="Y280" s="159">
        <v>14187041.59</v>
      </c>
      <c r="Z280" s="159">
        <v>27769233.579999998</v>
      </c>
      <c r="AA280" s="159">
        <v>0</v>
      </c>
      <c r="AB280" s="159">
        <v>27769233.579999998</v>
      </c>
      <c r="AC280" s="159">
        <v>2518540</v>
      </c>
      <c r="AD280" s="159">
        <v>2518540</v>
      </c>
      <c r="AE280" s="159">
        <v>22178877.739999998</v>
      </c>
      <c r="AF280" s="159">
        <v>13119296.58</v>
      </c>
      <c r="AG280" s="159">
        <v>473387.76</v>
      </c>
      <c r="AH280" s="159">
        <v>512712.18</v>
      </c>
      <c r="AI280" s="159">
        <v>0</v>
      </c>
      <c r="AJ280" s="159">
        <v>0</v>
      </c>
    </row>
    <row r="281" spans="1:36">
      <c r="A281" s="153">
        <v>4</v>
      </c>
      <c r="B281" s="154">
        <v>15</v>
      </c>
      <c r="C281" s="154">
        <v>7</v>
      </c>
      <c r="D281" s="155">
        <v>2</v>
      </c>
      <c r="E281" s="155" t="s">
        <v>556</v>
      </c>
      <c r="F281" s="156" t="s">
        <v>3129</v>
      </c>
      <c r="G281" s="156" t="s">
        <v>556</v>
      </c>
      <c r="H281" s="156" t="s">
        <v>3135</v>
      </c>
      <c r="I281" s="155">
        <v>415072</v>
      </c>
      <c r="J281" s="157" t="s">
        <v>2505</v>
      </c>
      <c r="K281" s="157"/>
      <c r="L281" s="155">
        <v>2022</v>
      </c>
      <c r="M281" s="158">
        <v>19916</v>
      </c>
      <c r="N281" s="159">
        <v>118789168.73999999</v>
      </c>
      <c r="O281" s="159">
        <v>115445479.81999999</v>
      </c>
      <c r="P281" s="159">
        <v>70155834.879999995</v>
      </c>
      <c r="Q281" s="159">
        <v>30550053</v>
      </c>
      <c r="R281" s="159">
        <v>39605781.880000003</v>
      </c>
      <c r="S281" s="159">
        <v>3343688.92</v>
      </c>
      <c r="T281" s="159">
        <v>3280</v>
      </c>
      <c r="U281" s="159">
        <v>123616505.37</v>
      </c>
      <c r="V281" s="159">
        <v>110116048.56</v>
      </c>
      <c r="W281" s="159">
        <v>37074143.619999997</v>
      </c>
      <c r="X281" s="159">
        <v>2996846.9</v>
      </c>
      <c r="Y281" s="159">
        <v>13500456.810000001</v>
      </c>
      <c r="Z281" s="159">
        <v>9468176.8499999996</v>
      </c>
      <c r="AA281" s="159">
        <v>0</v>
      </c>
      <c r="AB281" s="159">
        <v>9468176.8499999996</v>
      </c>
      <c r="AC281" s="159">
        <v>3039110.24</v>
      </c>
      <c r="AD281" s="159">
        <v>3039110.24</v>
      </c>
      <c r="AE281" s="159">
        <v>48510297.049999997</v>
      </c>
      <c r="AF281" s="159">
        <v>5329431.26</v>
      </c>
      <c r="AG281" s="159">
        <v>868289.87</v>
      </c>
      <c r="AH281" s="159">
        <v>966359.58</v>
      </c>
      <c r="AI281" s="159">
        <v>0</v>
      </c>
      <c r="AJ281" s="159">
        <v>0</v>
      </c>
    </row>
    <row r="282" spans="1:36">
      <c r="A282" s="153">
        <v>4</v>
      </c>
      <c r="B282" s="154">
        <v>15</v>
      </c>
      <c r="C282" s="154">
        <v>8</v>
      </c>
      <c r="D282" s="155">
        <v>2</v>
      </c>
      <c r="E282" s="155" t="s">
        <v>556</v>
      </c>
      <c r="F282" s="156" t="s">
        <v>3129</v>
      </c>
      <c r="G282" s="156" t="s">
        <v>556</v>
      </c>
      <c r="H282" s="156" t="s">
        <v>3136</v>
      </c>
      <c r="I282" s="155">
        <v>415082</v>
      </c>
      <c r="J282" s="157" t="s">
        <v>2504</v>
      </c>
      <c r="K282" s="157"/>
      <c r="L282" s="155">
        <v>2022</v>
      </c>
      <c r="M282" s="158">
        <v>5173</v>
      </c>
      <c r="N282" s="159">
        <v>40394661.939999998</v>
      </c>
      <c r="O282" s="159">
        <v>39320722</v>
      </c>
      <c r="P282" s="159">
        <v>16015176.119999999</v>
      </c>
      <c r="Q282" s="159">
        <v>7229522</v>
      </c>
      <c r="R282" s="159">
        <v>8785654.1199999992</v>
      </c>
      <c r="S282" s="159">
        <v>1073939.94</v>
      </c>
      <c r="T282" s="159">
        <v>385.85</v>
      </c>
      <c r="U282" s="159">
        <v>38818842.049999997</v>
      </c>
      <c r="V282" s="159">
        <v>30753481.449999999</v>
      </c>
      <c r="W282" s="159">
        <v>13597405.359999999</v>
      </c>
      <c r="X282" s="159">
        <v>0</v>
      </c>
      <c r="Y282" s="159">
        <v>8065360.5999999996</v>
      </c>
      <c r="Z282" s="159">
        <v>34083079.93</v>
      </c>
      <c r="AA282" s="159">
        <v>0</v>
      </c>
      <c r="AB282" s="159">
        <v>34083079.93</v>
      </c>
      <c r="AC282" s="159">
        <v>0</v>
      </c>
      <c r="AD282" s="159">
        <v>0</v>
      </c>
      <c r="AE282" s="159">
        <v>0</v>
      </c>
      <c r="AF282" s="159">
        <v>8567240.5500000007</v>
      </c>
      <c r="AG282" s="159">
        <v>144224.82999999999</v>
      </c>
      <c r="AH282" s="159">
        <v>283946.64</v>
      </c>
      <c r="AI282" s="159">
        <v>0</v>
      </c>
      <c r="AJ282" s="159">
        <v>0</v>
      </c>
    </row>
    <row r="283" spans="1:36">
      <c r="A283" s="153">
        <v>4</v>
      </c>
      <c r="B283" s="154">
        <v>15</v>
      </c>
      <c r="C283" s="154">
        <v>9</v>
      </c>
      <c r="D283" s="155">
        <v>2</v>
      </c>
      <c r="E283" s="155" t="s">
        <v>556</v>
      </c>
      <c r="F283" s="156" t="s">
        <v>3129</v>
      </c>
      <c r="G283" s="156" t="s">
        <v>556</v>
      </c>
      <c r="H283" s="156" t="s">
        <v>3137</v>
      </c>
      <c r="I283" s="155">
        <v>415092</v>
      </c>
      <c r="J283" s="157" t="s">
        <v>2503</v>
      </c>
      <c r="K283" s="157"/>
      <c r="L283" s="155">
        <v>2022</v>
      </c>
      <c r="M283" s="158">
        <v>15829</v>
      </c>
      <c r="N283" s="159">
        <v>96060953.879999995</v>
      </c>
      <c r="O283" s="159">
        <v>86256794.019999996</v>
      </c>
      <c r="P283" s="159">
        <v>48983265.100000001</v>
      </c>
      <c r="Q283" s="159">
        <v>18611703</v>
      </c>
      <c r="R283" s="159">
        <v>30371562.100000001</v>
      </c>
      <c r="S283" s="159">
        <v>9804159.8599999994</v>
      </c>
      <c r="T283" s="159">
        <v>186146.98</v>
      </c>
      <c r="U283" s="159">
        <v>94826329.549999997</v>
      </c>
      <c r="V283" s="159">
        <v>79224458.870000005</v>
      </c>
      <c r="W283" s="159">
        <v>29873801.199999999</v>
      </c>
      <c r="X283" s="159">
        <v>1370717.06</v>
      </c>
      <c r="Y283" s="159">
        <v>15601870.68</v>
      </c>
      <c r="Z283" s="159">
        <v>11508369.74</v>
      </c>
      <c r="AA283" s="159">
        <v>0</v>
      </c>
      <c r="AB283" s="159">
        <v>11508369.74</v>
      </c>
      <c r="AC283" s="159">
        <v>1650643.64</v>
      </c>
      <c r="AD283" s="159">
        <v>1650643.64</v>
      </c>
      <c r="AE283" s="159">
        <v>19820565.469999999</v>
      </c>
      <c r="AF283" s="159">
        <v>7032335.1500000004</v>
      </c>
      <c r="AG283" s="159">
        <v>867902.22</v>
      </c>
      <c r="AH283" s="159">
        <v>446325.76000000001</v>
      </c>
      <c r="AI283" s="159">
        <v>0</v>
      </c>
      <c r="AJ283" s="159">
        <v>0</v>
      </c>
    </row>
    <row r="284" spans="1:36">
      <c r="A284" s="153">
        <v>4</v>
      </c>
      <c r="B284" s="154">
        <v>16</v>
      </c>
      <c r="C284" s="154">
        <v>1</v>
      </c>
      <c r="D284" s="155">
        <v>2</v>
      </c>
      <c r="E284" s="155" t="s">
        <v>556</v>
      </c>
      <c r="F284" s="156" t="s">
        <v>3138</v>
      </c>
      <c r="G284" s="156" t="s">
        <v>556</v>
      </c>
      <c r="H284" s="156" t="s">
        <v>3139</v>
      </c>
      <c r="I284" s="155">
        <v>416012</v>
      </c>
      <c r="J284" s="157" t="s">
        <v>2502</v>
      </c>
      <c r="K284" s="157"/>
      <c r="L284" s="155">
        <v>2022</v>
      </c>
      <c r="M284" s="158">
        <v>6763</v>
      </c>
      <c r="N284" s="159">
        <v>50067555.039999999</v>
      </c>
      <c r="O284" s="159">
        <v>46067305.039999999</v>
      </c>
      <c r="P284" s="159">
        <v>29774332.98</v>
      </c>
      <c r="Q284" s="159">
        <v>13198134</v>
      </c>
      <c r="R284" s="159">
        <v>16576198.98</v>
      </c>
      <c r="S284" s="159">
        <v>4000250</v>
      </c>
      <c r="T284" s="159">
        <v>380727.07</v>
      </c>
      <c r="U284" s="159">
        <v>46163491.509999998</v>
      </c>
      <c r="V284" s="159">
        <v>40316433.07</v>
      </c>
      <c r="W284" s="159">
        <v>13973687.550000001</v>
      </c>
      <c r="X284" s="159">
        <v>749176.33</v>
      </c>
      <c r="Y284" s="159">
        <v>5847058.4400000004</v>
      </c>
      <c r="Z284" s="159">
        <v>3399222.33</v>
      </c>
      <c r="AA284" s="159">
        <v>0</v>
      </c>
      <c r="AB284" s="159">
        <v>3399222.33</v>
      </c>
      <c r="AC284" s="159">
        <v>2994929</v>
      </c>
      <c r="AD284" s="159">
        <v>1564929</v>
      </c>
      <c r="AE284" s="159">
        <v>12433346.789999999</v>
      </c>
      <c r="AF284" s="159">
        <v>5750871.9699999997</v>
      </c>
      <c r="AG284" s="159">
        <v>176103.53</v>
      </c>
      <c r="AH284" s="159">
        <v>267791.01</v>
      </c>
      <c r="AI284" s="159">
        <v>0</v>
      </c>
      <c r="AJ284" s="159">
        <v>0</v>
      </c>
    </row>
    <row r="285" spans="1:36">
      <c r="A285" s="153">
        <v>4</v>
      </c>
      <c r="B285" s="154">
        <v>16</v>
      </c>
      <c r="C285" s="154">
        <v>2</v>
      </c>
      <c r="D285" s="155">
        <v>2</v>
      </c>
      <c r="E285" s="155" t="s">
        <v>556</v>
      </c>
      <c r="F285" s="156" t="s">
        <v>3138</v>
      </c>
      <c r="G285" s="156" t="s">
        <v>556</v>
      </c>
      <c r="H285" s="156" t="s">
        <v>3140</v>
      </c>
      <c r="I285" s="155">
        <v>416022</v>
      </c>
      <c r="J285" s="157" t="s">
        <v>2501</v>
      </c>
      <c r="K285" s="157"/>
      <c r="L285" s="155">
        <v>2022</v>
      </c>
      <c r="M285" s="158">
        <v>4949</v>
      </c>
      <c r="N285" s="159">
        <v>42769180.420000002</v>
      </c>
      <c r="O285" s="159">
        <v>37901598.369999997</v>
      </c>
      <c r="P285" s="159">
        <v>25093773.759999998</v>
      </c>
      <c r="Q285" s="159">
        <v>10322021</v>
      </c>
      <c r="R285" s="159">
        <v>14771752.76</v>
      </c>
      <c r="S285" s="159">
        <v>4867582.05</v>
      </c>
      <c r="T285" s="159">
        <v>8190</v>
      </c>
      <c r="U285" s="159">
        <v>41499606.039999999</v>
      </c>
      <c r="V285" s="159">
        <v>33041216.440000001</v>
      </c>
      <c r="W285" s="159">
        <v>10530436.43</v>
      </c>
      <c r="X285" s="159">
        <v>372297.31</v>
      </c>
      <c r="Y285" s="159">
        <v>8458389.5999999996</v>
      </c>
      <c r="Z285" s="159">
        <v>5721568.7699999996</v>
      </c>
      <c r="AA285" s="159">
        <v>0</v>
      </c>
      <c r="AB285" s="159">
        <v>5721568.7699999996</v>
      </c>
      <c r="AC285" s="159">
        <v>715248</v>
      </c>
      <c r="AD285" s="159">
        <v>715248</v>
      </c>
      <c r="AE285" s="159">
        <v>5835074</v>
      </c>
      <c r="AF285" s="159">
        <v>4860381.93</v>
      </c>
      <c r="AG285" s="159">
        <v>823726.96</v>
      </c>
      <c r="AH285" s="159">
        <v>828726.96</v>
      </c>
      <c r="AI285" s="159">
        <v>2266.08</v>
      </c>
      <c r="AJ285" s="159">
        <v>0</v>
      </c>
    </row>
    <row r="286" spans="1:36">
      <c r="A286" s="153">
        <v>4</v>
      </c>
      <c r="B286" s="154">
        <v>16</v>
      </c>
      <c r="C286" s="154">
        <v>3</v>
      </c>
      <c r="D286" s="155">
        <v>2</v>
      </c>
      <c r="E286" s="155" t="s">
        <v>556</v>
      </c>
      <c r="F286" s="156" t="s">
        <v>3138</v>
      </c>
      <c r="G286" s="156" t="s">
        <v>556</v>
      </c>
      <c r="H286" s="156" t="s">
        <v>3141</v>
      </c>
      <c r="I286" s="155">
        <v>416032</v>
      </c>
      <c r="J286" s="157" t="s">
        <v>2500</v>
      </c>
      <c r="K286" s="157"/>
      <c r="L286" s="155">
        <v>2022</v>
      </c>
      <c r="M286" s="158">
        <v>4205</v>
      </c>
      <c r="N286" s="159">
        <v>33129318.98</v>
      </c>
      <c r="O286" s="159">
        <v>31005632.890000001</v>
      </c>
      <c r="P286" s="159">
        <v>21123467.23</v>
      </c>
      <c r="Q286" s="159">
        <v>9867803</v>
      </c>
      <c r="R286" s="159">
        <v>11255664.23</v>
      </c>
      <c r="S286" s="159">
        <v>2123686.09</v>
      </c>
      <c r="T286" s="159">
        <v>186100.01</v>
      </c>
      <c r="U286" s="159">
        <v>33399162.98</v>
      </c>
      <c r="V286" s="159">
        <v>26672310.199999999</v>
      </c>
      <c r="W286" s="159">
        <v>9125336.9800000004</v>
      </c>
      <c r="X286" s="159">
        <v>350393.82</v>
      </c>
      <c r="Y286" s="159">
        <v>6726852.7800000003</v>
      </c>
      <c r="Z286" s="159">
        <v>10491444.800000001</v>
      </c>
      <c r="AA286" s="159">
        <v>0</v>
      </c>
      <c r="AB286" s="159">
        <v>10491444.800000001</v>
      </c>
      <c r="AC286" s="159">
        <v>350933.58</v>
      </c>
      <c r="AD286" s="159">
        <v>350933.58</v>
      </c>
      <c r="AE286" s="159">
        <v>5708487.9000000004</v>
      </c>
      <c r="AF286" s="159">
        <v>4333322.6900000004</v>
      </c>
      <c r="AG286" s="159">
        <v>663639.16</v>
      </c>
      <c r="AH286" s="159">
        <v>803342.33</v>
      </c>
      <c r="AI286" s="159">
        <v>56388.28</v>
      </c>
      <c r="AJ286" s="159">
        <v>0</v>
      </c>
    </row>
    <row r="287" spans="1:36">
      <c r="A287" s="153">
        <v>4</v>
      </c>
      <c r="B287" s="154">
        <v>16</v>
      </c>
      <c r="C287" s="154">
        <v>4</v>
      </c>
      <c r="D287" s="155">
        <v>2</v>
      </c>
      <c r="E287" s="155" t="s">
        <v>556</v>
      </c>
      <c r="F287" s="156" t="s">
        <v>3138</v>
      </c>
      <c r="G287" s="156" t="s">
        <v>556</v>
      </c>
      <c r="H287" s="156" t="s">
        <v>3142</v>
      </c>
      <c r="I287" s="155">
        <v>416042</v>
      </c>
      <c r="J287" s="157" t="s">
        <v>2499</v>
      </c>
      <c r="K287" s="157"/>
      <c r="L287" s="155">
        <v>2022</v>
      </c>
      <c r="M287" s="158">
        <v>5804</v>
      </c>
      <c r="N287" s="159">
        <v>46452862.390000001</v>
      </c>
      <c r="O287" s="159">
        <v>42420192.689999998</v>
      </c>
      <c r="P287" s="159">
        <v>27371411.210000001</v>
      </c>
      <c r="Q287" s="159">
        <v>11699995</v>
      </c>
      <c r="R287" s="159">
        <v>15671416.210000001</v>
      </c>
      <c r="S287" s="159">
        <v>4032669.7</v>
      </c>
      <c r="T287" s="159">
        <v>36859.72</v>
      </c>
      <c r="U287" s="159">
        <v>45352484.090000004</v>
      </c>
      <c r="V287" s="159">
        <v>39237399.799999997</v>
      </c>
      <c r="W287" s="159">
        <v>14739994.130000001</v>
      </c>
      <c r="X287" s="159">
        <v>647804.99</v>
      </c>
      <c r="Y287" s="159">
        <v>6115084.29</v>
      </c>
      <c r="Z287" s="159">
        <v>8932862.6799999997</v>
      </c>
      <c r="AA287" s="159">
        <v>1320000</v>
      </c>
      <c r="AB287" s="159">
        <v>7612862.6799999997</v>
      </c>
      <c r="AC287" s="159">
        <v>943360</v>
      </c>
      <c r="AD287" s="159">
        <v>943360</v>
      </c>
      <c r="AE287" s="159">
        <v>10780380</v>
      </c>
      <c r="AF287" s="159">
        <v>3182792.89</v>
      </c>
      <c r="AG287" s="159">
        <v>423766.58</v>
      </c>
      <c r="AH287" s="159">
        <v>590219.43000000005</v>
      </c>
      <c r="AI287" s="159">
        <v>0</v>
      </c>
      <c r="AJ287" s="159">
        <v>0</v>
      </c>
    </row>
    <row r="288" spans="1:36">
      <c r="A288" s="153">
        <v>4</v>
      </c>
      <c r="B288" s="154">
        <v>16</v>
      </c>
      <c r="C288" s="154">
        <v>5</v>
      </c>
      <c r="D288" s="155">
        <v>2</v>
      </c>
      <c r="E288" s="155" t="s">
        <v>556</v>
      </c>
      <c r="F288" s="156" t="s">
        <v>3138</v>
      </c>
      <c r="G288" s="156" t="s">
        <v>556</v>
      </c>
      <c r="H288" s="156" t="s">
        <v>3143</v>
      </c>
      <c r="I288" s="155">
        <v>416052</v>
      </c>
      <c r="J288" s="157" t="s">
        <v>2498</v>
      </c>
      <c r="K288" s="157"/>
      <c r="L288" s="155">
        <v>2022</v>
      </c>
      <c r="M288" s="158">
        <v>5572</v>
      </c>
      <c r="N288" s="159">
        <v>49058221.490000002</v>
      </c>
      <c r="O288" s="159">
        <v>37588249.210000001</v>
      </c>
      <c r="P288" s="159">
        <v>22140846.859999999</v>
      </c>
      <c r="Q288" s="159">
        <v>9346279</v>
      </c>
      <c r="R288" s="159">
        <v>12794567.859999999</v>
      </c>
      <c r="S288" s="159">
        <v>11469972.279999999</v>
      </c>
      <c r="T288" s="159">
        <v>40110.57</v>
      </c>
      <c r="U288" s="159">
        <v>48854230.460000001</v>
      </c>
      <c r="V288" s="159">
        <v>32772209.16</v>
      </c>
      <c r="W288" s="159">
        <v>12093320.98</v>
      </c>
      <c r="X288" s="159">
        <v>753920.6</v>
      </c>
      <c r="Y288" s="159">
        <v>16082021.300000001</v>
      </c>
      <c r="Z288" s="159">
        <v>5833905.6299999999</v>
      </c>
      <c r="AA288" s="159">
        <v>0</v>
      </c>
      <c r="AB288" s="159">
        <v>5833905.6299999999</v>
      </c>
      <c r="AC288" s="159">
        <v>982685</v>
      </c>
      <c r="AD288" s="159">
        <v>982685</v>
      </c>
      <c r="AE288" s="159">
        <v>11726376.029999999</v>
      </c>
      <c r="AF288" s="159">
        <v>4816040.05</v>
      </c>
      <c r="AG288" s="159">
        <v>12500</v>
      </c>
      <c r="AH288" s="159">
        <v>24800</v>
      </c>
      <c r="AI288" s="159">
        <v>0</v>
      </c>
      <c r="AJ288" s="159">
        <v>0</v>
      </c>
    </row>
    <row r="289" spans="1:36">
      <c r="A289" s="153">
        <v>4</v>
      </c>
      <c r="B289" s="154">
        <v>16</v>
      </c>
      <c r="C289" s="154">
        <v>6</v>
      </c>
      <c r="D289" s="155">
        <v>3</v>
      </c>
      <c r="E289" s="155" t="s">
        <v>556</v>
      </c>
      <c r="F289" s="156" t="s">
        <v>3144</v>
      </c>
      <c r="G289" s="156" t="s">
        <v>556</v>
      </c>
      <c r="H289" s="156" t="s">
        <v>3145</v>
      </c>
      <c r="I289" s="155">
        <v>416063</v>
      </c>
      <c r="J289" s="157" t="s">
        <v>2497</v>
      </c>
      <c r="K289" s="157"/>
      <c r="L289" s="155">
        <v>2022</v>
      </c>
      <c r="M289" s="158">
        <v>19872</v>
      </c>
      <c r="N289" s="159">
        <v>125517795.84</v>
      </c>
      <c r="O289" s="159">
        <v>113983551.72</v>
      </c>
      <c r="P289" s="159">
        <v>66950010.25</v>
      </c>
      <c r="Q289" s="159">
        <v>25267368</v>
      </c>
      <c r="R289" s="159">
        <v>41682642.25</v>
      </c>
      <c r="S289" s="159">
        <v>11534244.119999999</v>
      </c>
      <c r="T289" s="159">
        <v>1307072.8600000001</v>
      </c>
      <c r="U289" s="159">
        <v>121493124.12</v>
      </c>
      <c r="V289" s="159">
        <v>105467737.88</v>
      </c>
      <c r="W289" s="159">
        <v>39129989.420000002</v>
      </c>
      <c r="X289" s="159">
        <v>550944.29</v>
      </c>
      <c r="Y289" s="159">
        <v>16025386.24</v>
      </c>
      <c r="Z289" s="159">
        <v>12163498.09</v>
      </c>
      <c r="AA289" s="159">
        <v>0</v>
      </c>
      <c r="AB289" s="159">
        <v>12163498.09</v>
      </c>
      <c r="AC289" s="159">
        <v>3300000</v>
      </c>
      <c r="AD289" s="159">
        <v>3300000</v>
      </c>
      <c r="AE289" s="159">
        <v>8714750</v>
      </c>
      <c r="AF289" s="159">
        <v>8515813.8399999999</v>
      </c>
      <c r="AG289" s="159">
        <v>2070735.75</v>
      </c>
      <c r="AH289" s="159">
        <v>2070735.75</v>
      </c>
      <c r="AI289" s="159">
        <v>0</v>
      </c>
      <c r="AJ289" s="159">
        <v>0</v>
      </c>
    </row>
    <row r="290" spans="1:36">
      <c r="A290" s="153">
        <v>4</v>
      </c>
      <c r="B290" s="154">
        <v>17</v>
      </c>
      <c r="C290" s="154">
        <v>1</v>
      </c>
      <c r="D290" s="155">
        <v>1</v>
      </c>
      <c r="E290" s="155" t="s">
        <v>556</v>
      </c>
      <c r="F290" s="156" t="s">
        <v>3146</v>
      </c>
      <c r="G290" s="156" t="s">
        <v>556</v>
      </c>
      <c r="H290" s="156" t="s">
        <v>3147</v>
      </c>
      <c r="I290" s="155">
        <v>417011</v>
      </c>
      <c r="J290" s="157" t="s">
        <v>2496</v>
      </c>
      <c r="K290" s="157"/>
      <c r="L290" s="155">
        <v>2022</v>
      </c>
      <c r="M290" s="158">
        <v>13154</v>
      </c>
      <c r="N290" s="159">
        <v>77456806.049999997</v>
      </c>
      <c r="O290" s="159">
        <v>71357401.549999997</v>
      </c>
      <c r="P290" s="159">
        <v>34814003.200000003</v>
      </c>
      <c r="Q290" s="159">
        <v>11051695</v>
      </c>
      <c r="R290" s="159">
        <v>23762308.199999999</v>
      </c>
      <c r="S290" s="159">
        <v>6099404.5</v>
      </c>
      <c r="T290" s="159">
        <v>999601.4</v>
      </c>
      <c r="U290" s="159">
        <v>73481952.159999996</v>
      </c>
      <c r="V290" s="159">
        <v>69768231.939999998</v>
      </c>
      <c r="W290" s="159">
        <v>25460967.100000001</v>
      </c>
      <c r="X290" s="159">
        <v>1630132.19</v>
      </c>
      <c r="Y290" s="159">
        <v>3713720.22</v>
      </c>
      <c r="Z290" s="159">
        <v>2373518.02</v>
      </c>
      <c r="AA290" s="159">
        <v>0</v>
      </c>
      <c r="AB290" s="159">
        <v>2373518.02</v>
      </c>
      <c r="AC290" s="159">
        <v>2616000</v>
      </c>
      <c r="AD290" s="159">
        <v>2616000</v>
      </c>
      <c r="AE290" s="159">
        <v>26668700</v>
      </c>
      <c r="AF290" s="159">
        <v>1589169.61</v>
      </c>
      <c r="AG290" s="159">
        <v>1067368.46</v>
      </c>
      <c r="AH290" s="159">
        <v>1223678.06</v>
      </c>
      <c r="AI290" s="159">
        <v>0</v>
      </c>
      <c r="AJ290" s="159">
        <v>0</v>
      </c>
    </row>
    <row r="291" spans="1:36">
      <c r="A291" s="153">
        <v>4</v>
      </c>
      <c r="B291" s="154">
        <v>17</v>
      </c>
      <c r="C291" s="154">
        <v>2</v>
      </c>
      <c r="D291" s="155">
        <v>2</v>
      </c>
      <c r="E291" s="155" t="s">
        <v>556</v>
      </c>
      <c r="F291" s="156" t="s">
        <v>3148</v>
      </c>
      <c r="G291" s="156" t="s">
        <v>556</v>
      </c>
      <c r="H291" s="156" t="s">
        <v>3149</v>
      </c>
      <c r="I291" s="155">
        <v>417022</v>
      </c>
      <c r="J291" s="157" t="s">
        <v>2495</v>
      </c>
      <c r="K291" s="157"/>
      <c r="L291" s="155">
        <v>2022</v>
      </c>
      <c r="M291" s="158">
        <v>2965</v>
      </c>
      <c r="N291" s="159">
        <v>30384700.670000002</v>
      </c>
      <c r="O291" s="159">
        <v>25960833.98</v>
      </c>
      <c r="P291" s="159">
        <v>14165036.309999999</v>
      </c>
      <c r="Q291" s="159">
        <v>6110759</v>
      </c>
      <c r="R291" s="159">
        <v>8054277.3099999996</v>
      </c>
      <c r="S291" s="159">
        <v>4423866.6900000004</v>
      </c>
      <c r="T291" s="159">
        <v>6570</v>
      </c>
      <c r="U291" s="159">
        <v>26132085.25</v>
      </c>
      <c r="V291" s="159">
        <v>20569729.859999999</v>
      </c>
      <c r="W291" s="159">
        <v>7090068.9800000004</v>
      </c>
      <c r="X291" s="159">
        <v>221625.92</v>
      </c>
      <c r="Y291" s="159">
        <v>5562355.3899999997</v>
      </c>
      <c r="Z291" s="159">
        <v>1108732.8</v>
      </c>
      <c r="AA291" s="159">
        <v>0</v>
      </c>
      <c r="AB291" s="159">
        <v>1108732.8</v>
      </c>
      <c r="AC291" s="159">
        <v>1165226.8400000001</v>
      </c>
      <c r="AD291" s="159">
        <v>1005226.84</v>
      </c>
      <c r="AE291" s="159">
        <v>3850000</v>
      </c>
      <c r="AF291" s="159">
        <v>5391104.1200000001</v>
      </c>
      <c r="AG291" s="159">
        <v>171861.75</v>
      </c>
      <c r="AH291" s="159">
        <v>171861.75</v>
      </c>
      <c r="AI291" s="159">
        <v>0</v>
      </c>
      <c r="AJ291" s="159">
        <v>0</v>
      </c>
    </row>
    <row r="292" spans="1:36">
      <c r="A292" s="153">
        <v>4</v>
      </c>
      <c r="B292" s="154">
        <v>17</v>
      </c>
      <c r="C292" s="154">
        <v>3</v>
      </c>
      <c r="D292" s="155">
        <v>2</v>
      </c>
      <c r="E292" s="155" t="s">
        <v>556</v>
      </c>
      <c r="F292" s="156" t="s">
        <v>3148</v>
      </c>
      <c r="G292" s="156" t="s">
        <v>556</v>
      </c>
      <c r="H292" s="156" t="s">
        <v>3150</v>
      </c>
      <c r="I292" s="155">
        <v>417032</v>
      </c>
      <c r="J292" s="157" t="s">
        <v>2494</v>
      </c>
      <c r="K292" s="157"/>
      <c r="L292" s="155">
        <v>2022</v>
      </c>
      <c r="M292" s="158">
        <v>3858</v>
      </c>
      <c r="N292" s="159">
        <v>38550629.119999997</v>
      </c>
      <c r="O292" s="159">
        <v>29675224.210000001</v>
      </c>
      <c r="P292" s="159">
        <v>18252748.949999999</v>
      </c>
      <c r="Q292" s="159">
        <v>7374096</v>
      </c>
      <c r="R292" s="159">
        <v>10878652.949999999</v>
      </c>
      <c r="S292" s="159">
        <v>8875404.9100000001</v>
      </c>
      <c r="T292" s="159">
        <v>342000</v>
      </c>
      <c r="U292" s="159">
        <v>38610259.240000002</v>
      </c>
      <c r="V292" s="159">
        <v>25599733.579999998</v>
      </c>
      <c r="W292" s="159">
        <v>8213120.1200000001</v>
      </c>
      <c r="X292" s="159">
        <v>551516.59</v>
      </c>
      <c r="Y292" s="159">
        <v>13010525.66</v>
      </c>
      <c r="Z292" s="159">
        <v>5128345.7300000004</v>
      </c>
      <c r="AA292" s="159">
        <v>0</v>
      </c>
      <c r="AB292" s="159">
        <v>5128345.7300000004</v>
      </c>
      <c r="AC292" s="159">
        <v>816000</v>
      </c>
      <c r="AD292" s="159">
        <v>771000</v>
      </c>
      <c r="AE292" s="159">
        <v>8719706.2599999998</v>
      </c>
      <c r="AF292" s="159">
        <v>4075490.63</v>
      </c>
      <c r="AG292" s="159">
        <v>1299769.8899999999</v>
      </c>
      <c r="AH292" s="159">
        <v>1570244.19</v>
      </c>
      <c r="AI292" s="159">
        <v>0</v>
      </c>
      <c r="AJ292" s="159">
        <v>0</v>
      </c>
    </row>
    <row r="293" spans="1:36">
      <c r="A293" s="153">
        <v>4</v>
      </c>
      <c r="B293" s="154">
        <v>17</v>
      </c>
      <c r="C293" s="154">
        <v>4</v>
      </c>
      <c r="D293" s="155">
        <v>2</v>
      </c>
      <c r="E293" s="155" t="s">
        <v>556</v>
      </c>
      <c r="F293" s="156" t="s">
        <v>3148</v>
      </c>
      <c r="G293" s="156" t="s">
        <v>556</v>
      </c>
      <c r="H293" s="156" t="s">
        <v>3151</v>
      </c>
      <c r="I293" s="155">
        <v>417042</v>
      </c>
      <c r="J293" s="157" t="s">
        <v>2493</v>
      </c>
      <c r="K293" s="157"/>
      <c r="L293" s="155">
        <v>2022</v>
      </c>
      <c r="M293" s="158">
        <v>4540</v>
      </c>
      <c r="N293" s="159">
        <v>46264743.590000004</v>
      </c>
      <c r="O293" s="159">
        <v>40820727.729999997</v>
      </c>
      <c r="P293" s="159">
        <v>24250023.640000001</v>
      </c>
      <c r="Q293" s="159">
        <v>6823192</v>
      </c>
      <c r="R293" s="159">
        <v>17426831.640000001</v>
      </c>
      <c r="S293" s="159">
        <v>5444015.8600000003</v>
      </c>
      <c r="T293" s="159">
        <v>1936729.31</v>
      </c>
      <c r="U293" s="159">
        <v>42169649.520000003</v>
      </c>
      <c r="V293" s="159">
        <v>33510957.989999998</v>
      </c>
      <c r="W293" s="159">
        <v>8854628.9299999997</v>
      </c>
      <c r="X293" s="159">
        <v>790770.39</v>
      </c>
      <c r="Y293" s="159">
        <v>8658691.5299999993</v>
      </c>
      <c r="Z293" s="159">
        <v>6130930.1299999999</v>
      </c>
      <c r="AA293" s="159">
        <v>0</v>
      </c>
      <c r="AB293" s="159">
        <v>6130930.1299999999</v>
      </c>
      <c r="AC293" s="159">
        <v>857764</v>
      </c>
      <c r="AD293" s="159">
        <v>857764</v>
      </c>
      <c r="AE293" s="159">
        <v>12683479</v>
      </c>
      <c r="AF293" s="159">
        <v>7309769.7400000002</v>
      </c>
      <c r="AG293" s="159">
        <v>3978901.74</v>
      </c>
      <c r="AH293" s="159">
        <v>3986353.92</v>
      </c>
      <c r="AI293" s="159">
        <v>0</v>
      </c>
      <c r="AJ293" s="159">
        <v>0</v>
      </c>
    </row>
    <row r="294" spans="1:36">
      <c r="A294" s="153">
        <v>4</v>
      </c>
      <c r="B294" s="154">
        <v>17</v>
      </c>
      <c r="C294" s="154">
        <v>5</v>
      </c>
      <c r="D294" s="155">
        <v>2</v>
      </c>
      <c r="E294" s="155" t="s">
        <v>556</v>
      </c>
      <c r="F294" s="156" t="s">
        <v>3148</v>
      </c>
      <c r="G294" s="156" t="s">
        <v>556</v>
      </c>
      <c r="H294" s="156" t="s">
        <v>3152</v>
      </c>
      <c r="I294" s="155">
        <v>417052</v>
      </c>
      <c r="J294" s="157" t="s">
        <v>2492</v>
      </c>
      <c r="K294" s="157"/>
      <c r="L294" s="155">
        <v>2022</v>
      </c>
      <c r="M294" s="158">
        <v>8359</v>
      </c>
      <c r="N294" s="159">
        <v>62254660.270000003</v>
      </c>
      <c r="O294" s="159">
        <v>56167831.420000002</v>
      </c>
      <c r="P294" s="159">
        <v>35226085.340000004</v>
      </c>
      <c r="Q294" s="159">
        <v>13743616</v>
      </c>
      <c r="R294" s="159">
        <v>21482469.34</v>
      </c>
      <c r="S294" s="159">
        <v>6086828.8499999996</v>
      </c>
      <c r="T294" s="159">
        <v>428293.69</v>
      </c>
      <c r="U294" s="159">
        <v>65817834.549999997</v>
      </c>
      <c r="V294" s="159">
        <v>49822150.590000004</v>
      </c>
      <c r="W294" s="159">
        <v>13881461.390000001</v>
      </c>
      <c r="X294" s="159">
        <v>569581.38</v>
      </c>
      <c r="Y294" s="159">
        <v>15995683.960000001</v>
      </c>
      <c r="Z294" s="159">
        <v>18981986.399999999</v>
      </c>
      <c r="AA294" s="159">
        <v>8600000</v>
      </c>
      <c r="AB294" s="159">
        <v>10381986.399999999</v>
      </c>
      <c r="AC294" s="159">
        <v>517120</v>
      </c>
      <c r="AD294" s="159">
        <v>517120</v>
      </c>
      <c r="AE294" s="159">
        <v>18056939</v>
      </c>
      <c r="AF294" s="159">
        <v>6345680.8300000001</v>
      </c>
      <c r="AG294" s="159">
        <v>1172298.78</v>
      </c>
      <c r="AH294" s="159">
        <v>1178687.28</v>
      </c>
      <c r="AI294" s="159">
        <v>0</v>
      </c>
      <c r="AJ294" s="159">
        <v>0</v>
      </c>
    </row>
    <row r="295" spans="1:36">
      <c r="A295" s="153">
        <v>4</v>
      </c>
      <c r="B295" s="154">
        <v>18</v>
      </c>
      <c r="C295" s="154">
        <v>1</v>
      </c>
      <c r="D295" s="155">
        <v>1</v>
      </c>
      <c r="E295" s="155" t="s">
        <v>556</v>
      </c>
      <c r="F295" s="156" t="s">
        <v>3153</v>
      </c>
      <c r="G295" s="156" t="s">
        <v>556</v>
      </c>
      <c r="H295" s="156" t="s">
        <v>3154</v>
      </c>
      <c r="I295" s="155">
        <v>418011</v>
      </c>
      <c r="J295" s="157" t="s">
        <v>2484</v>
      </c>
      <c r="K295" s="157"/>
      <c r="L295" s="155">
        <v>2022</v>
      </c>
      <c r="M295" s="158">
        <v>3344</v>
      </c>
      <c r="N295" s="159">
        <v>28622825.18</v>
      </c>
      <c r="O295" s="159">
        <v>26856732.719999999</v>
      </c>
      <c r="P295" s="159">
        <v>15186978.57</v>
      </c>
      <c r="Q295" s="159">
        <v>5676779</v>
      </c>
      <c r="R295" s="159">
        <v>9510199.5700000003</v>
      </c>
      <c r="S295" s="159">
        <v>1766092.46</v>
      </c>
      <c r="T295" s="159">
        <v>501577.53</v>
      </c>
      <c r="U295" s="159">
        <v>26371546.859999999</v>
      </c>
      <c r="V295" s="159">
        <v>23253182.34</v>
      </c>
      <c r="W295" s="159">
        <v>8022788.9400000004</v>
      </c>
      <c r="X295" s="159">
        <v>266696.36</v>
      </c>
      <c r="Y295" s="159">
        <v>3118364.52</v>
      </c>
      <c r="Z295" s="159">
        <v>2838893.6</v>
      </c>
      <c r="AA295" s="159">
        <v>1190000</v>
      </c>
      <c r="AB295" s="159">
        <v>1648893.6</v>
      </c>
      <c r="AC295" s="159">
        <v>315685.52</v>
      </c>
      <c r="AD295" s="159">
        <v>315685.52</v>
      </c>
      <c r="AE295" s="159">
        <v>5424084.9699999997</v>
      </c>
      <c r="AF295" s="159">
        <v>3603550.38</v>
      </c>
      <c r="AG295" s="159">
        <v>370652.8</v>
      </c>
      <c r="AH295" s="159">
        <v>716325.98</v>
      </c>
      <c r="AI295" s="159">
        <v>0</v>
      </c>
      <c r="AJ295" s="159">
        <v>0</v>
      </c>
    </row>
    <row r="296" spans="1:36">
      <c r="A296" s="153">
        <v>4</v>
      </c>
      <c r="B296" s="154">
        <v>18</v>
      </c>
      <c r="C296" s="154">
        <v>2</v>
      </c>
      <c r="D296" s="155">
        <v>2</v>
      </c>
      <c r="E296" s="155" t="s">
        <v>556</v>
      </c>
      <c r="F296" s="156" t="s">
        <v>3155</v>
      </c>
      <c r="G296" s="156" t="s">
        <v>556</v>
      </c>
      <c r="H296" s="156" t="s">
        <v>3156</v>
      </c>
      <c r="I296" s="155">
        <v>418022</v>
      </c>
      <c r="J296" s="157" t="s">
        <v>2491</v>
      </c>
      <c r="K296" s="157"/>
      <c r="L296" s="155">
        <v>2022</v>
      </c>
      <c r="M296" s="158">
        <v>3318</v>
      </c>
      <c r="N296" s="159">
        <v>35168809.57</v>
      </c>
      <c r="O296" s="159">
        <v>25821715.670000002</v>
      </c>
      <c r="P296" s="159">
        <v>15077797.84</v>
      </c>
      <c r="Q296" s="159">
        <v>6306021</v>
      </c>
      <c r="R296" s="159">
        <v>8771776.8399999999</v>
      </c>
      <c r="S296" s="159">
        <v>9347093.9000000004</v>
      </c>
      <c r="T296" s="159">
        <v>933059.77</v>
      </c>
      <c r="U296" s="159">
        <v>33931234.140000001</v>
      </c>
      <c r="V296" s="159">
        <v>19781792.760000002</v>
      </c>
      <c r="W296" s="159">
        <v>6256635.0300000003</v>
      </c>
      <c r="X296" s="159">
        <v>96479.26</v>
      </c>
      <c r="Y296" s="159">
        <v>14149441.380000001</v>
      </c>
      <c r="Z296" s="159">
        <v>4412469.3600000003</v>
      </c>
      <c r="AA296" s="159">
        <v>0</v>
      </c>
      <c r="AB296" s="159">
        <v>4412469.3600000003</v>
      </c>
      <c r="AC296" s="159">
        <v>2376639.59</v>
      </c>
      <c r="AD296" s="159">
        <v>376639.59</v>
      </c>
      <c r="AE296" s="159">
        <v>1559180.27</v>
      </c>
      <c r="AF296" s="159">
        <v>6039922.9100000001</v>
      </c>
      <c r="AG296" s="159">
        <v>0</v>
      </c>
      <c r="AH296" s="159">
        <v>558.44000000000005</v>
      </c>
      <c r="AI296" s="159">
        <v>0</v>
      </c>
      <c r="AJ296" s="159">
        <v>0</v>
      </c>
    </row>
    <row r="297" spans="1:36">
      <c r="A297" s="153">
        <v>4</v>
      </c>
      <c r="B297" s="154">
        <v>18</v>
      </c>
      <c r="C297" s="154">
        <v>3</v>
      </c>
      <c r="D297" s="155">
        <v>2</v>
      </c>
      <c r="E297" s="155" t="s">
        <v>556</v>
      </c>
      <c r="F297" s="156" t="s">
        <v>3155</v>
      </c>
      <c r="G297" s="156" t="s">
        <v>556</v>
      </c>
      <c r="H297" s="156" t="s">
        <v>3157</v>
      </c>
      <c r="I297" s="155">
        <v>418032</v>
      </c>
      <c r="J297" s="157" t="s">
        <v>2490</v>
      </c>
      <c r="K297" s="157"/>
      <c r="L297" s="155">
        <v>2022</v>
      </c>
      <c r="M297" s="158">
        <v>3206</v>
      </c>
      <c r="N297" s="159">
        <v>29172691.699999999</v>
      </c>
      <c r="O297" s="159">
        <v>24588801.030000001</v>
      </c>
      <c r="P297" s="159">
        <v>16871035.68</v>
      </c>
      <c r="Q297" s="159">
        <v>7285983</v>
      </c>
      <c r="R297" s="159">
        <v>9585052.6799999997</v>
      </c>
      <c r="S297" s="159">
        <v>4583890.67</v>
      </c>
      <c r="T297" s="159">
        <v>9488.6</v>
      </c>
      <c r="U297" s="159">
        <v>27059155.949999999</v>
      </c>
      <c r="V297" s="159">
        <v>19720751.23</v>
      </c>
      <c r="W297" s="159">
        <v>6759668.9100000001</v>
      </c>
      <c r="X297" s="159">
        <v>214420.66</v>
      </c>
      <c r="Y297" s="159">
        <v>7338404.7199999997</v>
      </c>
      <c r="Z297" s="159">
        <v>5913876.4800000004</v>
      </c>
      <c r="AA297" s="159">
        <v>0</v>
      </c>
      <c r="AB297" s="159">
        <v>5913876.4800000004</v>
      </c>
      <c r="AC297" s="159">
        <v>7401676</v>
      </c>
      <c r="AD297" s="159">
        <v>791676</v>
      </c>
      <c r="AE297" s="159">
        <v>3097333.78</v>
      </c>
      <c r="AF297" s="159">
        <v>4868049.8</v>
      </c>
      <c r="AG297" s="159">
        <v>567130.32999999996</v>
      </c>
      <c r="AH297" s="159">
        <v>656245.15</v>
      </c>
      <c r="AI297" s="159">
        <v>0</v>
      </c>
      <c r="AJ297" s="159">
        <v>0</v>
      </c>
    </row>
    <row r="298" spans="1:36">
      <c r="A298" s="153">
        <v>4</v>
      </c>
      <c r="B298" s="154">
        <v>18</v>
      </c>
      <c r="C298" s="154">
        <v>4</v>
      </c>
      <c r="D298" s="155">
        <v>3</v>
      </c>
      <c r="E298" s="155" t="s">
        <v>556</v>
      </c>
      <c r="F298" s="156" t="s">
        <v>3158</v>
      </c>
      <c r="G298" s="156" t="s">
        <v>556</v>
      </c>
      <c r="H298" s="156" t="s">
        <v>3159</v>
      </c>
      <c r="I298" s="155">
        <v>418043</v>
      </c>
      <c r="J298" s="157" t="s">
        <v>2489</v>
      </c>
      <c r="K298" s="157"/>
      <c r="L298" s="155">
        <v>2022</v>
      </c>
      <c r="M298" s="158">
        <v>11018</v>
      </c>
      <c r="N298" s="159">
        <v>89466250.890000001</v>
      </c>
      <c r="O298" s="159">
        <v>81168163.480000004</v>
      </c>
      <c r="P298" s="159">
        <v>42356748.219999999</v>
      </c>
      <c r="Q298" s="159">
        <v>15826131</v>
      </c>
      <c r="R298" s="159">
        <v>26530617.219999999</v>
      </c>
      <c r="S298" s="159">
        <v>8298087.4100000001</v>
      </c>
      <c r="T298" s="159">
        <v>1783354.2</v>
      </c>
      <c r="U298" s="159">
        <v>108628990.14</v>
      </c>
      <c r="V298" s="159">
        <v>82268566.200000003</v>
      </c>
      <c r="W298" s="159">
        <v>25934396.600000001</v>
      </c>
      <c r="X298" s="159">
        <v>3957452.07</v>
      </c>
      <c r="Y298" s="159">
        <v>26360423.940000001</v>
      </c>
      <c r="Z298" s="159">
        <v>25404349.43</v>
      </c>
      <c r="AA298" s="159">
        <v>18800000</v>
      </c>
      <c r="AB298" s="159">
        <v>6604349.4299999997</v>
      </c>
      <c r="AC298" s="159">
        <v>2945583.78</v>
      </c>
      <c r="AD298" s="159">
        <v>2945583.78</v>
      </c>
      <c r="AE298" s="159">
        <v>75205000</v>
      </c>
      <c r="AF298" s="159">
        <v>-1100402.72</v>
      </c>
      <c r="AG298" s="159">
        <v>1076259.92</v>
      </c>
      <c r="AH298" s="159">
        <v>1047056.02</v>
      </c>
      <c r="AI298" s="159">
        <v>0</v>
      </c>
      <c r="AJ298" s="159">
        <v>0</v>
      </c>
    </row>
    <row r="299" spans="1:36">
      <c r="A299" s="153">
        <v>4</v>
      </c>
      <c r="B299" s="154">
        <v>18</v>
      </c>
      <c r="C299" s="154">
        <v>5</v>
      </c>
      <c r="D299" s="155">
        <v>2</v>
      </c>
      <c r="E299" s="155" t="s">
        <v>556</v>
      </c>
      <c r="F299" s="156" t="s">
        <v>3155</v>
      </c>
      <c r="G299" s="156" t="s">
        <v>556</v>
      </c>
      <c r="H299" s="156" t="s">
        <v>3160</v>
      </c>
      <c r="I299" s="155">
        <v>418052</v>
      </c>
      <c r="J299" s="157" t="s">
        <v>2488</v>
      </c>
      <c r="K299" s="157"/>
      <c r="L299" s="155">
        <v>2022</v>
      </c>
      <c r="M299" s="158">
        <v>7731</v>
      </c>
      <c r="N299" s="159">
        <v>59565969.329999998</v>
      </c>
      <c r="O299" s="159">
        <v>51186395.899999999</v>
      </c>
      <c r="P299" s="159">
        <v>34171449.989999995</v>
      </c>
      <c r="Q299" s="159">
        <v>14144630</v>
      </c>
      <c r="R299" s="159">
        <v>20026819.989999998</v>
      </c>
      <c r="S299" s="159">
        <v>8379573.4299999997</v>
      </c>
      <c r="T299" s="159">
        <v>448457.86</v>
      </c>
      <c r="U299" s="159">
        <v>66229297.299999997</v>
      </c>
      <c r="V299" s="159">
        <v>45751220.829999998</v>
      </c>
      <c r="W299" s="159">
        <v>13901078.1</v>
      </c>
      <c r="X299" s="159">
        <v>231479.7</v>
      </c>
      <c r="Y299" s="159">
        <v>20478076.469999999</v>
      </c>
      <c r="Z299" s="159">
        <v>11068616.539999999</v>
      </c>
      <c r="AA299" s="159">
        <v>0</v>
      </c>
      <c r="AB299" s="159">
        <v>11068616.539999999</v>
      </c>
      <c r="AC299" s="159">
        <v>1019769.01</v>
      </c>
      <c r="AD299" s="159">
        <v>864663.01</v>
      </c>
      <c r="AE299" s="159">
        <v>3421377.99</v>
      </c>
      <c r="AF299" s="159">
        <v>5435175.0700000003</v>
      </c>
      <c r="AG299" s="159">
        <v>1056379.1200000001</v>
      </c>
      <c r="AH299" s="159">
        <v>1364470.94</v>
      </c>
      <c r="AI299" s="159">
        <v>0</v>
      </c>
      <c r="AJ299" s="159">
        <v>0</v>
      </c>
    </row>
    <row r="300" spans="1:36">
      <c r="A300" s="153">
        <v>4</v>
      </c>
      <c r="B300" s="154">
        <v>18</v>
      </c>
      <c r="C300" s="154">
        <v>6</v>
      </c>
      <c r="D300" s="155">
        <v>3</v>
      </c>
      <c r="E300" s="155" t="s">
        <v>556</v>
      </c>
      <c r="F300" s="156" t="s">
        <v>3158</v>
      </c>
      <c r="G300" s="156" t="s">
        <v>556</v>
      </c>
      <c r="H300" s="156" t="s">
        <v>3161</v>
      </c>
      <c r="I300" s="155">
        <v>418063</v>
      </c>
      <c r="J300" s="157" t="s">
        <v>2487</v>
      </c>
      <c r="K300" s="157"/>
      <c r="L300" s="155">
        <v>2022</v>
      </c>
      <c r="M300" s="158">
        <v>5561</v>
      </c>
      <c r="N300" s="159">
        <v>50574473.619999997</v>
      </c>
      <c r="O300" s="159">
        <v>39346741.630000003</v>
      </c>
      <c r="P300" s="159">
        <v>24867024.329999998</v>
      </c>
      <c r="Q300" s="159">
        <v>9728385</v>
      </c>
      <c r="R300" s="159">
        <v>15138639.33</v>
      </c>
      <c r="S300" s="159">
        <v>11227731.99</v>
      </c>
      <c r="T300" s="159">
        <v>0</v>
      </c>
      <c r="U300" s="159">
        <v>48528394.649999999</v>
      </c>
      <c r="V300" s="159">
        <v>34448178.030000001</v>
      </c>
      <c r="W300" s="159">
        <v>10601142.859999999</v>
      </c>
      <c r="X300" s="159">
        <v>1100005.3899999999</v>
      </c>
      <c r="Y300" s="159">
        <v>14080216.619999999</v>
      </c>
      <c r="Z300" s="159">
        <v>5763565.7599999998</v>
      </c>
      <c r="AA300" s="159">
        <v>0</v>
      </c>
      <c r="AB300" s="159">
        <v>5763565.7599999998</v>
      </c>
      <c r="AC300" s="159">
        <v>2320794.7999999998</v>
      </c>
      <c r="AD300" s="159">
        <v>2140794.7999999998</v>
      </c>
      <c r="AE300" s="159">
        <v>18566973.289999999</v>
      </c>
      <c r="AF300" s="159">
        <v>4898563.5999999996</v>
      </c>
      <c r="AG300" s="159">
        <v>997284.51</v>
      </c>
      <c r="AH300" s="159">
        <v>1106018.3999999999</v>
      </c>
      <c r="AI300" s="159">
        <v>0</v>
      </c>
      <c r="AJ300" s="159">
        <v>0</v>
      </c>
    </row>
    <row r="301" spans="1:36">
      <c r="A301" s="153">
        <v>4</v>
      </c>
      <c r="B301" s="154">
        <v>18</v>
      </c>
      <c r="C301" s="154">
        <v>7</v>
      </c>
      <c r="D301" s="155">
        <v>2</v>
      </c>
      <c r="E301" s="155" t="s">
        <v>556</v>
      </c>
      <c r="F301" s="156" t="s">
        <v>3155</v>
      </c>
      <c r="G301" s="156" t="s">
        <v>556</v>
      </c>
      <c r="H301" s="156" t="s">
        <v>3162</v>
      </c>
      <c r="I301" s="155">
        <v>418072</v>
      </c>
      <c r="J301" s="157" t="s">
        <v>2486</v>
      </c>
      <c r="K301" s="157"/>
      <c r="L301" s="155">
        <v>2022</v>
      </c>
      <c r="M301" s="158">
        <v>10169</v>
      </c>
      <c r="N301" s="159">
        <v>63356538.950000003</v>
      </c>
      <c r="O301" s="159">
        <v>54858939.840000004</v>
      </c>
      <c r="P301" s="159">
        <v>29213351.02</v>
      </c>
      <c r="Q301" s="159">
        <v>8890921</v>
      </c>
      <c r="R301" s="159">
        <v>20322430.02</v>
      </c>
      <c r="S301" s="159">
        <v>8497599.1099999994</v>
      </c>
      <c r="T301" s="159">
        <v>156920</v>
      </c>
      <c r="U301" s="159">
        <v>62836746.509999998</v>
      </c>
      <c r="V301" s="159">
        <v>51298646.759999998</v>
      </c>
      <c r="W301" s="159">
        <v>17937136.09</v>
      </c>
      <c r="X301" s="159">
        <v>165703.94</v>
      </c>
      <c r="Y301" s="159">
        <v>11538099.75</v>
      </c>
      <c r="Z301" s="159">
        <v>12737199.789999999</v>
      </c>
      <c r="AA301" s="159">
        <v>0</v>
      </c>
      <c r="AB301" s="159">
        <v>12737199.789999999</v>
      </c>
      <c r="AC301" s="159">
        <v>1089293.1200000001</v>
      </c>
      <c r="AD301" s="159">
        <v>1089293.1200000001</v>
      </c>
      <c r="AE301" s="159">
        <v>2652446.0499999998</v>
      </c>
      <c r="AF301" s="159">
        <v>3560293.08</v>
      </c>
      <c r="AG301" s="159">
        <v>775087.32</v>
      </c>
      <c r="AH301" s="159">
        <v>820633.81</v>
      </c>
      <c r="AI301" s="159">
        <v>974.16</v>
      </c>
      <c r="AJ301" s="159">
        <v>0</v>
      </c>
    </row>
    <row r="302" spans="1:36">
      <c r="A302" s="153">
        <v>4</v>
      </c>
      <c r="B302" s="154">
        <v>18</v>
      </c>
      <c r="C302" s="154">
        <v>8</v>
      </c>
      <c r="D302" s="155">
        <v>3</v>
      </c>
      <c r="E302" s="155" t="s">
        <v>556</v>
      </c>
      <c r="F302" s="156" t="s">
        <v>3158</v>
      </c>
      <c r="G302" s="156" t="s">
        <v>556</v>
      </c>
      <c r="H302" s="156" t="s">
        <v>3163</v>
      </c>
      <c r="I302" s="155">
        <v>418083</v>
      </c>
      <c r="J302" s="157" t="s">
        <v>2485</v>
      </c>
      <c r="K302" s="157"/>
      <c r="L302" s="155">
        <v>2022</v>
      </c>
      <c r="M302" s="158">
        <v>7275</v>
      </c>
      <c r="N302" s="159">
        <v>63537130.990000002</v>
      </c>
      <c r="O302" s="159">
        <v>48377522.329999998</v>
      </c>
      <c r="P302" s="159">
        <v>34751914.109999999</v>
      </c>
      <c r="Q302" s="159">
        <v>14927748</v>
      </c>
      <c r="R302" s="159">
        <v>19824166.109999999</v>
      </c>
      <c r="S302" s="159">
        <v>15159608.66</v>
      </c>
      <c r="T302" s="159">
        <v>312506.09999999998</v>
      </c>
      <c r="U302" s="159">
        <v>62487236.840000004</v>
      </c>
      <c r="V302" s="159">
        <v>42540100.950000003</v>
      </c>
      <c r="W302" s="159">
        <v>14477238.92</v>
      </c>
      <c r="X302" s="159">
        <v>809100</v>
      </c>
      <c r="Y302" s="159">
        <v>19947135.890000001</v>
      </c>
      <c r="Z302" s="159">
        <v>5385907.5700000003</v>
      </c>
      <c r="AA302" s="159">
        <v>0</v>
      </c>
      <c r="AB302" s="159">
        <v>5385907.5700000003</v>
      </c>
      <c r="AC302" s="159">
        <v>3080000</v>
      </c>
      <c r="AD302" s="159">
        <v>1580000</v>
      </c>
      <c r="AE302" s="159">
        <v>14071446.539999999</v>
      </c>
      <c r="AF302" s="159">
        <v>5837421.3799999999</v>
      </c>
      <c r="AG302" s="159">
        <v>1138372.6299999999</v>
      </c>
      <c r="AH302" s="159">
        <v>1353581.92</v>
      </c>
      <c r="AI302" s="159">
        <v>0</v>
      </c>
      <c r="AJ302" s="159">
        <v>329.54</v>
      </c>
    </row>
    <row r="303" spans="1:36">
      <c r="A303" s="153">
        <v>4</v>
      </c>
      <c r="B303" s="154">
        <v>18</v>
      </c>
      <c r="C303" s="154">
        <v>9</v>
      </c>
      <c r="D303" s="155">
        <v>2</v>
      </c>
      <c r="E303" s="155" t="s">
        <v>556</v>
      </c>
      <c r="F303" s="156" t="s">
        <v>3155</v>
      </c>
      <c r="G303" s="156" t="s">
        <v>556</v>
      </c>
      <c r="H303" s="156" t="s">
        <v>3164</v>
      </c>
      <c r="I303" s="155">
        <v>418092</v>
      </c>
      <c r="J303" s="157" t="s">
        <v>2484</v>
      </c>
      <c r="K303" s="157"/>
      <c r="L303" s="155">
        <v>2022</v>
      </c>
      <c r="M303" s="158">
        <v>3853</v>
      </c>
      <c r="N303" s="159">
        <v>31755826.149999999</v>
      </c>
      <c r="O303" s="159">
        <v>27176332.760000002</v>
      </c>
      <c r="P303" s="159">
        <v>17650680.060000002</v>
      </c>
      <c r="Q303" s="159">
        <v>7490521</v>
      </c>
      <c r="R303" s="159">
        <v>10160159.060000001</v>
      </c>
      <c r="S303" s="159">
        <v>4579493.3899999997</v>
      </c>
      <c r="T303" s="159">
        <v>1963</v>
      </c>
      <c r="U303" s="159">
        <v>31956602.77</v>
      </c>
      <c r="V303" s="159">
        <v>24835210.440000001</v>
      </c>
      <c r="W303" s="159">
        <v>6828299.7300000004</v>
      </c>
      <c r="X303" s="159">
        <v>324474.59000000003</v>
      </c>
      <c r="Y303" s="159">
        <v>7121392.3300000001</v>
      </c>
      <c r="Z303" s="159">
        <v>3448709.45</v>
      </c>
      <c r="AA303" s="159">
        <v>0</v>
      </c>
      <c r="AB303" s="159">
        <v>3448709.45</v>
      </c>
      <c r="AC303" s="159">
        <v>2395500</v>
      </c>
      <c r="AD303" s="159">
        <v>295500</v>
      </c>
      <c r="AE303" s="159">
        <v>4443300</v>
      </c>
      <c r="AF303" s="159">
        <v>2341122.3199999998</v>
      </c>
      <c r="AG303" s="159">
        <v>201225.11</v>
      </c>
      <c r="AH303" s="159">
        <v>246170.44</v>
      </c>
      <c r="AI303" s="159">
        <v>0</v>
      </c>
      <c r="AJ303" s="159">
        <v>0</v>
      </c>
    </row>
    <row r="304" spans="1:36">
      <c r="A304" s="153">
        <v>4</v>
      </c>
      <c r="B304" s="154">
        <v>18</v>
      </c>
      <c r="C304" s="154">
        <v>10</v>
      </c>
      <c r="D304" s="155">
        <v>2</v>
      </c>
      <c r="E304" s="155" t="s">
        <v>556</v>
      </c>
      <c r="F304" s="156" t="s">
        <v>3155</v>
      </c>
      <c r="G304" s="156" t="s">
        <v>556</v>
      </c>
      <c r="H304" s="156" t="s">
        <v>3165</v>
      </c>
      <c r="I304" s="155">
        <v>418102</v>
      </c>
      <c r="J304" s="157" t="s">
        <v>2483</v>
      </c>
      <c r="K304" s="157"/>
      <c r="L304" s="155">
        <v>2022</v>
      </c>
      <c r="M304" s="158">
        <v>4346</v>
      </c>
      <c r="N304" s="159">
        <v>36896794.920000002</v>
      </c>
      <c r="O304" s="159">
        <v>30001373.899999999</v>
      </c>
      <c r="P304" s="159">
        <v>14169227.67</v>
      </c>
      <c r="Q304" s="159">
        <v>4672299</v>
      </c>
      <c r="R304" s="159">
        <v>9496928.6699999999</v>
      </c>
      <c r="S304" s="159">
        <v>6895421.0199999996</v>
      </c>
      <c r="T304" s="159">
        <v>188519.5</v>
      </c>
      <c r="U304" s="159">
        <v>33710354.509999998</v>
      </c>
      <c r="V304" s="159">
        <v>25307399.670000002</v>
      </c>
      <c r="W304" s="159">
        <v>9839762.6699999999</v>
      </c>
      <c r="X304" s="159">
        <v>170108.42</v>
      </c>
      <c r="Y304" s="159">
        <v>8402954.8399999999</v>
      </c>
      <c r="Z304" s="159">
        <v>3422793.82</v>
      </c>
      <c r="AA304" s="159">
        <v>0</v>
      </c>
      <c r="AB304" s="159">
        <v>3422793.82</v>
      </c>
      <c r="AC304" s="159">
        <v>940959.11</v>
      </c>
      <c r="AD304" s="159">
        <v>940959.11</v>
      </c>
      <c r="AE304" s="159">
        <v>2130000</v>
      </c>
      <c r="AF304" s="159">
        <v>4693974.2300000004</v>
      </c>
      <c r="AG304" s="159">
        <v>373406.89</v>
      </c>
      <c r="AH304" s="159">
        <v>350836.93</v>
      </c>
      <c r="AI304" s="159">
        <v>0</v>
      </c>
      <c r="AJ304" s="159">
        <v>0</v>
      </c>
    </row>
    <row r="305" spans="1:36">
      <c r="A305" s="153">
        <v>4</v>
      </c>
      <c r="B305" s="154">
        <v>18</v>
      </c>
      <c r="C305" s="154">
        <v>11</v>
      </c>
      <c r="D305" s="155">
        <v>3</v>
      </c>
      <c r="E305" s="155" t="s">
        <v>556</v>
      </c>
      <c r="F305" s="156" t="s">
        <v>3158</v>
      </c>
      <c r="G305" s="156" t="s">
        <v>556</v>
      </c>
      <c r="H305" s="156" t="s">
        <v>3166</v>
      </c>
      <c r="I305" s="155">
        <v>418113</v>
      </c>
      <c r="J305" s="157" t="s">
        <v>2482</v>
      </c>
      <c r="K305" s="157"/>
      <c r="L305" s="155">
        <v>2022</v>
      </c>
      <c r="M305" s="158">
        <v>6861</v>
      </c>
      <c r="N305" s="159">
        <v>68056911.030000001</v>
      </c>
      <c r="O305" s="159">
        <v>50419034.43</v>
      </c>
      <c r="P305" s="159">
        <v>33376914.280000001</v>
      </c>
      <c r="Q305" s="159">
        <v>11194657</v>
      </c>
      <c r="R305" s="159">
        <v>22182257.280000001</v>
      </c>
      <c r="S305" s="159">
        <v>17637876.600000001</v>
      </c>
      <c r="T305" s="159">
        <v>9109039.6600000001</v>
      </c>
      <c r="U305" s="159">
        <v>79156923.829999998</v>
      </c>
      <c r="V305" s="159">
        <v>51964825.009999998</v>
      </c>
      <c r="W305" s="159">
        <v>16806334.190000001</v>
      </c>
      <c r="X305" s="159">
        <v>1013896.91</v>
      </c>
      <c r="Y305" s="159">
        <v>27192098.82</v>
      </c>
      <c r="Z305" s="159">
        <v>18193300.690000001</v>
      </c>
      <c r="AA305" s="159">
        <v>11000000</v>
      </c>
      <c r="AB305" s="159">
        <v>7193300.6900000013</v>
      </c>
      <c r="AC305" s="159">
        <v>1825732</v>
      </c>
      <c r="AD305" s="159">
        <v>1825732</v>
      </c>
      <c r="AE305" s="159">
        <v>28452784.09</v>
      </c>
      <c r="AF305" s="159">
        <v>-1545790.58</v>
      </c>
      <c r="AG305" s="159">
        <v>3202219.21</v>
      </c>
      <c r="AH305" s="159">
        <v>1770590.12</v>
      </c>
      <c r="AI305" s="159">
        <v>0</v>
      </c>
      <c r="AJ305" s="159">
        <v>265256.40999999997</v>
      </c>
    </row>
    <row r="306" spans="1:36">
      <c r="A306" s="153">
        <v>4</v>
      </c>
      <c r="B306" s="154">
        <v>18</v>
      </c>
      <c r="C306" s="154">
        <v>12</v>
      </c>
      <c r="D306" s="155">
        <v>3</v>
      </c>
      <c r="E306" s="155" t="s">
        <v>556</v>
      </c>
      <c r="F306" s="156" t="s">
        <v>3158</v>
      </c>
      <c r="G306" s="156" t="s">
        <v>556</v>
      </c>
      <c r="H306" s="156" t="s">
        <v>3167</v>
      </c>
      <c r="I306" s="155">
        <v>418123</v>
      </c>
      <c r="J306" s="157" t="s">
        <v>2481</v>
      </c>
      <c r="K306" s="157"/>
      <c r="L306" s="155">
        <v>2022</v>
      </c>
      <c r="M306" s="158">
        <v>8803</v>
      </c>
      <c r="N306" s="159">
        <v>62108577.420000002</v>
      </c>
      <c r="O306" s="159">
        <v>56286540.710000001</v>
      </c>
      <c r="P306" s="159">
        <v>37114150.530000001</v>
      </c>
      <c r="Q306" s="159">
        <v>17010196</v>
      </c>
      <c r="R306" s="159">
        <v>20103954.530000001</v>
      </c>
      <c r="S306" s="159">
        <v>5822036.71</v>
      </c>
      <c r="T306" s="159">
        <v>128247.47</v>
      </c>
      <c r="U306" s="159">
        <v>62014096.299999997</v>
      </c>
      <c r="V306" s="159">
        <v>49963182.280000001</v>
      </c>
      <c r="W306" s="159">
        <v>17776676.399999999</v>
      </c>
      <c r="X306" s="159">
        <v>933800.11</v>
      </c>
      <c r="Y306" s="159">
        <v>12050914.02</v>
      </c>
      <c r="Z306" s="159">
        <v>13728553.5</v>
      </c>
      <c r="AA306" s="159">
        <v>6250000</v>
      </c>
      <c r="AB306" s="159">
        <v>7478553.5</v>
      </c>
      <c r="AC306" s="159">
        <v>2352647</v>
      </c>
      <c r="AD306" s="159">
        <v>2350000</v>
      </c>
      <c r="AE306" s="159">
        <v>21548000</v>
      </c>
      <c r="AF306" s="159">
        <v>6323358.4299999997</v>
      </c>
      <c r="AG306" s="159">
        <v>286946.31</v>
      </c>
      <c r="AH306" s="159">
        <v>313372.07</v>
      </c>
      <c r="AI306" s="159">
        <v>0</v>
      </c>
      <c r="AJ306" s="159">
        <v>0</v>
      </c>
    </row>
    <row r="307" spans="1:36">
      <c r="A307" s="153">
        <v>4</v>
      </c>
      <c r="B307" s="154">
        <v>18</v>
      </c>
      <c r="C307" s="154">
        <v>13</v>
      </c>
      <c r="D307" s="155">
        <v>2</v>
      </c>
      <c r="E307" s="155" t="s">
        <v>556</v>
      </c>
      <c r="F307" s="156" t="s">
        <v>3155</v>
      </c>
      <c r="G307" s="156" t="s">
        <v>556</v>
      </c>
      <c r="H307" s="156" t="s">
        <v>3168</v>
      </c>
      <c r="I307" s="155">
        <v>418132</v>
      </c>
      <c r="J307" s="157" t="s">
        <v>2480</v>
      </c>
      <c r="K307" s="157"/>
      <c r="L307" s="155">
        <v>2022</v>
      </c>
      <c r="M307" s="158">
        <v>7355</v>
      </c>
      <c r="N307" s="159">
        <v>59090553.439999998</v>
      </c>
      <c r="O307" s="159">
        <v>52665482.600000001</v>
      </c>
      <c r="P307" s="159">
        <v>30116535.390000001</v>
      </c>
      <c r="Q307" s="159">
        <v>13532199</v>
      </c>
      <c r="R307" s="159">
        <v>16584336.390000001</v>
      </c>
      <c r="S307" s="159">
        <v>6425070.8399999999</v>
      </c>
      <c r="T307" s="159">
        <v>102286</v>
      </c>
      <c r="U307" s="159">
        <v>65359181.149999999</v>
      </c>
      <c r="V307" s="159">
        <v>47725220.880000003</v>
      </c>
      <c r="W307" s="159">
        <v>14267236.800000001</v>
      </c>
      <c r="X307" s="159">
        <v>1046366.33</v>
      </c>
      <c r="Y307" s="159">
        <v>17633960.27</v>
      </c>
      <c r="Z307" s="159">
        <v>10934760.529999999</v>
      </c>
      <c r="AA307" s="159">
        <v>4950000</v>
      </c>
      <c r="AB307" s="159">
        <v>5984760.5299999993</v>
      </c>
      <c r="AC307" s="159">
        <v>1045599.82</v>
      </c>
      <c r="AD307" s="159">
        <v>1045599.82</v>
      </c>
      <c r="AE307" s="159">
        <v>20966891</v>
      </c>
      <c r="AF307" s="159">
        <v>4940261.72</v>
      </c>
      <c r="AG307" s="159">
        <v>1383431.28</v>
      </c>
      <c r="AH307" s="159">
        <v>674919.32</v>
      </c>
      <c r="AI307" s="159">
        <v>0</v>
      </c>
      <c r="AJ307" s="159">
        <v>0</v>
      </c>
    </row>
    <row r="308" spans="1:36">
      <c r="A308" s="153">
        <v>4</v>
      </c>
      <c r="B308" s="154">
        <v>19</v>
      </c>
      <c r="C308" s="154">
        <v>1</v>
      </c>
      <c r="D308" s="155">
        <v>3</v>
      </c>
      <c r="E308" s="155" t="s">
        <v>556</v>
      </c>
      <c r="F308" s="156" t="s">
        <v>3169</v>
      </c>
      <c r="G308" s="156" t="s">
        <v>556</v>
      </c>
      <c r="H308" s="156" t="s">
        <v>3170</v>
      </c>
      <c r="I308" s="155">
        <v>419013</v>
      </c>
      <c r="J308" s="157" t="s">
        <v>2479</v>
      </c>
      <c r="K308" s="157"/>
      <c r="L308" s="155">
        <v>2022</v>
      </c>
      <c r="M308" s="158">
        <v>14321</v>
      </c>
      <c r="N308" s="159">
        <v>108802982.88</v>
      </c>
      <c r="O308" s="159">
        <v>98713003.599999994</v>
      </c>
      <c r="P308" s="159">
        <v>39999525.579999998</v>
      </c>
      <c r="Q308" s="159">
        <v>14610229</v>
      </c>
      <c r="R308" s="159">
        <v>25389296.579999998</v>
      </c>
      <c r="S308" s="159">
        <v>10089979.279999999</v>
      </c>
      <c r="T308" s="159">
        <v>594102.52</v>
      </c>
      <c r="U308" s="159">
        <v>110325011.86</v>
      </c>
      <c r="V308" s="159">
        <v>92076378.079999998</v>
      </c>
      <c r="W308" s="159">
        <v>37566869.030000001</v>
      </c>
      <c r="X308" s="159">
        <v>1062437.43</v>
      </c>
      <c r="Y308" s="159">
        <v>18248633.780000001</v>
      </c>
      <c r="Z308" s="159">
        <v>17577206.670000002</v>
      </c>
      <c r="AA308" s="159">
        <v>0</v>
      </c>
      <c r="AB308" s="159">
        <v>17577206.670000002</v>
      </c>
      <c r="AC308" s="159">
        <v>1659560</v>
      </c>
      <c r="AD308" s="159">
        <v>1659560</v>
      </c>
      <c r="AE308" s="159">
        <v>17607482.949999999</v>
      </c>
      <c r="AF308" s="159">
        <v>6636625.5199999996</v>
      </c>
      <c r="AG308" s="159">
        <v>696985.55</v>
      </c>
      <c r="AH308" s="159">
        <v>812804.18</v>
      </c>
      <c r="AI308" s="159">
        <v>0</v>
      </c>
      <c r="AJ308" s="159">
        <v>0</v>
      </c>
    </row>
    <row r="309" spans="1:36">
      <c r="A309" s="153">
        <v>4</v>
      </c>
      <c r="B309" s="154">
        <v>19</v>
      </c>
      <c r="C309" s="154">
        <v>2</v>
      </c>
      <c r="D309" s="155">
        <v>2</v>
      </c>
      <c r="E309" s="155" t="s">
        <v>556</v>
      </c>
      <c r="F309" s="156" t="s">
        <v>3171</v>
      </c>
      <c r="G309" s="156" t="s">
        <v>556</v>
      </c>
      <c r="H309" s="156" t="s">
        <v>3172</v>
      </c>
      <c r="I309" s="155">
        <v>419022</v>
      </c>
      <c r="J309" s="157" t="s">
        <v>2478</v>
      </c>
      <c r="K309" s="157"/>
      <c r="L309" s="155">
        <v>2022</v>
      </c>
      <c r="M309" s="158">
        <v>4995</v>
      </c>
      <c r="N309" s="159">
        <v>49814824.649999999</v>
      </c>
      <c r="O309" s="159">
        <v>45503212.439999998</v>
      </c>
      <c r="P309" s="159">
        <v>30333988.550000001</v>
      </c>
      <c r="Q309" s="159">
        <v>8127584</v>
      </c>
      <c r="R309" s="159">
        <v>22206404.550000001</v>
      </c>
      <c r="S309" s="159">
        <v>4311612.21</v>
      </c>
      <c r="T309" s="159">
        <v>346624.86</v>
      </c>
      <c r="U309" s="159">
        <v>49225975.609999999</v>
      </c>
      <c r="V309" s="159">
        <v>43553523.899999999</v>
      </c>
      <c r="W309" s="159">
        <v>13227682.029999999</v>
      </c>
      <c r="X309" s="159">
        <v>152277.29999999999</v>
      </c>
      <c r="Y309" s="159">
        <v>5672451.71</v>
      </c>
      <c r="Z309" s="159">
        <v>1041745.99</v>
      </c>
      <c r="AA309" s="159">
        <v>0</v>
      </c>
      <c r="AB309" s="159">
        <v>1041745.99</v>
      </c>
      <c r="AC309" s="159">
        <v>408675.86</v>
      </c>
      <c r="AD309" s="159">
        <v>408675.86</v>
      </c>
      <c r="AE309" s="159">
        <v>2603882.94</v>
      </c>
      <c r="AF309" s="159">
        <v>1949688.54</v>
      </c>
      <c r="AG309" s="159">
        <v>617292.54</v>
      </c>
      <c r="AH309" s="159">
        <v>473842.54</v>
      </c>
      <c r="AI309" s="159">
        <v>77122.8</v>
      </c>
      <c r="AJ309" s="159">
        <v>0</v>
      </c>
    </row>
    <row r="310" spans="1:36">
      <c r="A310" s="153">
        <v>4</v>
      </c>
      <c r="B310" s="154">
        <v>19</v>
      </c>
      <c r="C310" s="154">
        <v>3</v>
      </c>
      <c r="D310" s="155">
        <v>3</v>
      </c>
      <c r="E310" s="155" t="s">
        <v>556</v>
      </c>
      <c r="F310" s="156" t="s">
        <v>3169</v>
      </c>
      <c r="G310" s="156" t="s">
        <v>556</v>
      </c>
      <c r="H310" s="156" t="s">
        <v>3173</v>
      </c>
      <c r="I310" s="155">
        <v>419033</v>
      </c>
      <c r="J310" s="157" t="s">
        <v>2477</v>
      </c>
      <c r="K310" s="157"/>
      <c r="L310" s="155">
        <v>2022</v>
      </c>
      <c r="M310" s="158">
        <v>8532</v>
      </c>
      <c r="N310" s="159">
        <v>63052098.350000001</v>
      </c>
      <c r="O310" s="159">
        <v>57660912.100000001</v>
      </c>
      <c r="P310" s="159">
        <v>39563761.670000002</v>
      </c>
      <c r="Q310" s="159">
        <v>16867210</v>
      </c>
      <c r="R310" s="159">
        <v>22696551.670000002</v>
      </c>
      <c r="S310" s="159">
        <v>5391186.25</v>
      </c>
      <c r="T310" s="159">
        <v>1146696.22</v>
      </c>
      <c r="U310" s="159">
        <v>62880458.039999999</v>
      </c>
      <c r="V310" s="159">
        <v>53779893.829999998</v>
      </c>
      <c r="W310" s="159">
        <v>17236918.289999999</v>
      </c>
      <c r="X310" s="159">
        <v>228192.96</v>
      </c>
      <c r="Y310" s="159">
        <v>9100564.2100000009</v>
      </c>
      <c r="Z310" s="159">
        <v>5767942.71</v>
      </c>
      <c r="AA310" s="159">
        <v>834701</v>
      </c>
      <c r="AB310" s="159">
        <v>4933241.71</v>
      </c>
      <c r="AC310" s="159">
        <v>780970.56</v>
      </c>
      <c r="AD310" s="159">
        <v>780970.56</v>
      </c>
      <c r="AE310" s="159">
        <v>3980470.76</v>
      </c>
      <c r="AF310" s="159">
        <v>3881018.27</v>
      </c>
      <c r="AG310" s="159">
        <v>1053737.8500000001</v>
      </c>
      <c r="AH310" s="159">
        <v>888476.24</v>
      </c>
      <c r="AI310" s="159">
        <v>356809.9</v>
      </c>
      <c r="AJ310" s="159">
        <v>0</v>
      </c>
    </row>
    <row r="311" spans="1:36">
      <c r="A311" s="153">
        <v>4</v>
      </c>
      <c r="B311" s="154">
        <v>19</v>
      </c>
      <c r="C311" s="154">
        <v>4</v>
      </c>
      <c r="D311" s="155">
        <v>3</v>
      </c>
      <c r="E311" s="155" t="s">
        <v>556</v>
      </c>
      <c r="F311" s="156" t="s">
        <v>3169</v>
      </c>
      <c r="G311" s="156" t="s">
        <v>556</v>
      </c>
      <c r="H311" s="156" t="s">
        <v>3174</v>
      </c>
      <c r="I311" s="155">
        <v>419043</v>
      </c>
      <c r="J311" s="157" t="s">
        <v>2476</v>
      </c>
      <c r="K311" s="157"/>
      <c r="L311" s="155">
        <v>2022</v>
      </c>
      <c r="M311" s="158">
        <v>10548</v>
      </c>
      <c r="N311" s="159">
        <v>66350257.600000001</v>
      </c>
      <c r="O311" s="159">
        <v>64015262.369999997</v>
      </c>
      <c r="P311" s="159">
        <v>41364702.590000004</v>
      </c>
      <c r="Q311" s="159">
        <v>17865009</v>
      </c>
      <c r="R311" s="159">
        <v>23499693.59</v>
      </c>
      <c r="S311" s="159">
        <v>2334995.23</v>
      </c>
      <c r="T311" s="159">
        <v>250035</v>
      </c>
      <c r="U311" s="159">
        <v>66794794.920000002</v>
      </c>
      <c r="V311" s="159">
        <v>60399737.829999998</v>
      </c>
      <c r="W311" s="159">
        <v>19527120.829999998</v>
      </c>
      <c r="X311" s="159">
        <v>447564.53</v>
      </c>
      <c r="Y311" s="159">
        <v>6395057.0899999999</v>
      </c>
      <c r="Z311" s="159">
        <v>3824133.46</v>
      </c>
      <c r="AA311" s="159">
        <v>2150000</v>
      </c>
      <c r="AB311" s="159">
        <v>1674133.46</v>
      </c>
      <c r="AC311" s="159">
        <v>2150000</v>
      </c>
      <c r="AD311" s="159">
        <v>2150000</v>
      </c>
      <c r="AE311" s="159">
        <v>8132657.4199999999</v>
      </c>
      <c r="AF311" s="159">
        <v>3615524.54</v>
      </c>
      <c r="AG311" s="159">
        <v>473989.11</v>
      </c>
      <c r="AH311" s="159">
        <v>493994.67</v>
      </c>
      <c r="AI311" s="159">
        <v>0</v>
      </c>
      <c r="AJ311" s="159">
        <v>0</v>
      </c>
    </row>
    <row r="312" spans="1:36">
      <c r="A312" s="153">
        <v>4</v>
      </c>
      <c r="B312" s="154">
        <v>19</v>
      </c>
      <c r="C312" s="154">
        <v>5</v>
      </c>
      <c r="D312" s="155">
        <v>2</v>
      </c>
      <c r="E312" s="155" t="s">
        <v>556</v>
      </c>
      <c r="F312" s="156" t="s">
        <v>3171</v>
      </c>
      <c r="G312" s="156" t="s">
        <v>556</v>
      </c>
      <c r="H312" s="156" t="s">
        <v>3175</v>
      </c>
      <c r="I312" s="155">
        <v>419052</v>
      </c>
      <c r="J312" s="157" t="s">
        <v>2475</v>
      </c>
      <c r="K312" s="157"/>
      <c r="L312" s="155">
        <v>2022</v>
      </c>
      <c r="M312" s="158">
        <v>6653</v>
      </c>
      <c r="N312" s="159">
        <v>54486900.280000001</v>
      </c>
      <c r="O312" s="159">
        <v>47787787.799999997</v>
      </c>
      <c r="P312" s="159">
        <v>31067559.829999998</v>
      </c>
      <c r="Q312" s="159">
        <v>13880266</v>
      </c>
      <c r="R312" s="159">
        <v>17187293.829999998</v>
      </c>
      <c r="S312" s="159">
        <v>6699112.4800000004</v>
      </c>
      <c r="T312" s="159">
        <v>463783.98</v>
      </c>
      <c r="U312" s="159">
        <v>56941112.009999998</v>
      </c>
      <c r="V312" s="159">
        <v>44979651.869999997</v>
      </c>
      <c r="W312" s="159">
        <v>14949601.560000001</v>
      </c>
      <c r="X312" s="159">
        <v>197647.74</v>
      </c>
      <c r="Y312" s="159">
        <v>11961460.140000001</v>
      </c>
      <c r="Z312" s="159">
        <v>3293073.38</v>
      </c>
      <c r="AA312" s="159">
        <v>1308397.1399999999</v>
      </c>
      <c r="AB312" s="159">
        <v>1984676.24</v>
      </c>
      <c r="AC312" s="159">
        <v>838861.65</v>
      </c>
      <c r="AD312" s="159">
        <v>838861.65</v>
      </c>
      <c r="AE312" s="159">
        <v>4212573.76</v>
      </c>
      <c r="AF312" s="159">
        <v>2808135.93</v>
      </c>
      <c r="AG312" s="159">
        <v>588723.52</v>
      </c>
      <c r="AH312" s="159">
        <v>324609.64</v>
      </c>
      <c r="AI312" s="159">
        <v>0</v>
      </c>
      <c r="AJ312" s="159">
        <v>0</v>
      </c>
    </row>
    <row r="313" spans="1:36">
      <c r="A313" s="153">
        <v>4</v>
      </c>
      <c r="B313" s="154">
        <v>19</v>
      </c>
      <c r="C313" s="154">
        <v>6</v>
      </c>
      <c r="D313" s="155">
        <v>3</v>
      </c>
      <c r="E313" s="155" t="s">
        <v>556</v>
      </c>
      <c r="F313" s="156" t="s">
        <v>3169</v>
      </c>
      <c r="G313" s="156" t="s">
        <v>556</v>
      </c>
      <c r="H313" s="156" t="s">
        <v>3176</v>
      </c>
      <c r="I313" s="155">
        <v>419063</v>
      </c>
      <c r="J313" s="157" t="s">
        <v>2474</v>
      </c>
      <c r="K313" s="157"/>
      <c r="L313" s="155">
        <v>2022</v>
      </c>
      <c r="M313" s="158">
        <v>23104</v>
      </c>
      <c r="N313" s="159">
        <v>140170919.19</v>
      </c>
      <c r="O313" s="159">
        <v>133482619.59</v>
      </c>
      <c r="P313" s="159">
        <v>74878099.680000007</v>
      </c>
      <c r="Q313" s="159">
        <v>27391553</v>
      </c>
      <c r="R313" s="159">
        <v>47486546.68</v>
      </c>
      <c r="S313" s="159">
        <v>6688299.5999999996</v>
      </c>
      <c r="T313" s="159">
        <v>2089086.03</v>
      </c>
      <c r="U313" s="159">
        <v>153375861.28</v>
      </c>
      <c r="V313" s="159">
        <v>129131027.28</v>
      </c>
      <c r="W313" s="159">
        <v>42952311.630000003</v>
      </c>
      <c r="X313" s="159">
        <v>1052500.54</v>
      </c>
      <c r="Y313" s="159">
        <v>24244834</v>
      </c>
      <c r="Z313" s="159">
        <v>23427698.93</v>
      </c>
      <c r="AA313" s="159">
        <v>10880000</v>
      </c>
      <c r="AB313" s="159">
        <v>12547698.93</v>
      </c>
      <c r="AC313" s="159">
        <v>2619628</v>
      </c>
      <c r="AD313" s="159">
        <v>2619628</v>
      </c>
      <c r="AE313" s="159">
        <v>27864929.68</v>
      </c>
      <c r="AF313" s="159">
        <v>4351592.3099999996</v>
      </c>
      <c r="AG313" s="159">
        <v>1970359.76</v>
      </c>
      <c r="AH313" s="159">
        <v>1579438.51</v>
      </c>
      <c r="AI313" s="159">
        <v>0</v>
      </c>
      <c r="AJ313" s="159">
        <v>0</v>
      </c>
    </row>
    <row r="314" spans="1:36">
      <c r="A314" s="153">
        <v>6</v>
      </c>
      <c r="B314" s="154">
        <v>1</v>
      </c>
      <c r="C314" s="154">
        <v>1</v>
      </c>
      <c r="D314" s="155">
        <v>1</v>
      </c>
      <c r="E314" s="155" t="s">
        <v>556</v>
      </c>
      <c r="F314" s="156" t="s">
        <v>3177</v>
      </c>
      <c r="G314" s="156" t="s">
        <v>556</v>
      </c>
      <c r="H314" s="156" t="s">
        <v>3178</v>
      </c>
      <c r="I314" s="155">
        <v>601011</v>
      </c>
      <c r="J314" s="157" t="s">
        <v>2466</v>
      </c>
      <c r="K314" s="157"/>
      <c r="L314" s="155">
        <v>2022</v>
      </c>
      <c r="M314" s="158">
        <v>15611</v>
      </c>
      <c r="N314" s="159">
        <v>91835561.689999998</v>
      </c>
      <c r="O314" s="159">
        <v>86249910.819999993</v>
      </c>
      <c r="P314" s="159">
        <v>47987389.730000004</v>
      </c>
      <c r="Q314" s="159">
        <v>20911796</v>
      </c>
      <c r="R314" s="159">
        <v>27075593.73</v>
      </c>
      <c r="S314" s="159">
        <v>5585650.8700000001</v>
      </c>
      <c r="T314" s="159">
        <v>684753.74</v>
      </c>
      <c r="U314" s="159">
        <v>96607090.140000001</v>
      </c>
      <c r="V314" s="159">
        <v>83400490.290000007</v>
      </c>
      <c r="W314" s="159">
        <v>36062931.18</v>
      </c>
      <c r="X314" s="159">
        <v>1616985.99</v>
      </c>
      <c r="Y314" s="159">
        <v>13206599.85</v>
      </c>
      <c r="Z314" s="159">
        <v>15925136.91</v>
      </c>
      <c r="AA314" s="159">
        <v>9180000</v>
      </c>
      <c r="AB314" s="159">
        <v>6745136.9100000001</v>
      </c>
      <c r="AC314" s="159">
        <v>1920000</v>
      </c>
      <c r="AD314" s="159">
        <v>1920000</v>
      </c>
      <c r="AE314" s="159">
        <v>33020000</v>
      </c>
      <c r="AF314" s="159">
        <v>2849420.53</v>
      </c>
      <c r="AG314" s="159">
        <v>119210</v>
      </c>
      <c r="AH314" s="159">
        <v>98570.6</v>
      </c>
      <c r="AI314" s="159">
        <v>0</v>
      </c>
      <c r="AJ314" s="159">
        <v>0</v>
      </c>
    </row>
    <row r="315" spans="1:36">
      <c r="A315" s="153">
        <v>6</v>
      </c>
      <c r="B315" s="154">
        <v>1</v>
      </c>
      <c r="C315" s="154">
        <v>2</v>
      </c>
      <c r="D315" s="155">
        <v>1</v>
      </c>
      <c r="E315" s="155" t="s">
        <v>556</v>
      </c>
      <c r="F315" s="156" t="s">
        <v>3177</v>
      </c>
      <c r="G315" s="156" t="s">
        <v>556</v>
      </c>
      <c r="H315" s="156" t="s">
        <v>3179</v>
      </c>
      <c r="I315" s="155">
        <v>601021</v>
      </c>
      <c r="J315" s="157" t="s">
        <v>2460</v>
      </c>
      <c r="K315" s="157"/>
      <c r="L315" s="155">
        <v>2022</v>
      </c>
      <c r="M315" s="158">
        <v>5197</v>
      </c>
      <c r="N315" s="159">
        <v>39528430.759999998</v>
      </c>
      <c r="O315" s="159">
        <v>30201622.57</v>
      </c>
      <c r="P315" s="159">
        <v>16396640.640000001</v>
      </c>
      <c r="Q315" s="159">
        <v>5333693</v>
      </c>
      <c r="R315" s="159">
        <v>11062947.640000001</v>
      </c>
      <c r="S315" s="159">
        <v>9326808.1899999995</v>
      </c>
      <c r="T315" s="159">
        <v>164779.01</v>
      </c>
      <c r="U315" s="159">
        <v>40388284.869999997</v>
      </c>
      <c r="V315" s="159">
        <v>27033129.289999999</v>
      </c>
      <c r="W315" s="159">
        <v>9524016.9499999993</v>
      </c>
      <c r="X315" s="159">
        <v>582796.85</v>
      </c>
      <c r="Y315" s="159">
        <v>13355155.58</v>
      </c>
      <c r="Z315" s="159">
        <v>5317566.96</v>
      </c>
      <c r="AA315" s="159">
        <v>855000</v>
      </c>
      <c r="AB315" s="159">
        <v>4462566.96</v>
      </c>
      <c r="AC315" s="159">
        <v>458500</v>
      </c>
      <c r="AD315" s="159">
        <v>458500</v>
      </c>
      <c r="AE315" s="159">
        <v>9475500</v>
      </c>
      <c r="AF315" s="159">
        <v>3168493.28</v>
      </c>
      <c r="AG315" s="159">
        <v>611533.68999999994</v>
      </c>
      <c r="AH315" s="159">
        <v>536849</v>
      </c>
      <c r="AI315" s="159">
        <v>0</v>
      </c>
      <c r="AJ315" s="159">
        <v>0</v>
      </c>
    </row>
    <row r="316" spans="1:36">
      <c r="A316" s="153">
        <v>6</v>
      </c>
      <c r="B316" s="154">
        <v>1</v>
      </c>
      <c r="C316" s="154">
        <v>3</v>
      </c>
      <c r="D316" s="155">
        <v>2</v>
      </c>
      <c r="E316" s="155" t="s">
        <v>556</v>
      </c>
      <c r="F316" s="156" t="s">
        <v>3180</v>
      </c>
      <c r="G316" s="156" t="s">
        <v>556</v>
      </c>
      <c r="H316" s="156" t="s">
        <v>3181</v>
      </c>
      <c r="I316" s="155">
        <v>601032</v>
      </c>
      <c r="J316" s="157" t="s">
        <v>2473</v>
      </c>
      <c r="K316" s="157"/>
      <c r="L316" s="155">
        <v>2022</v>
      </c>
      <c r="M316" s="158">
        <v>15224</v>
      </c>
      <c r="N316" s="159">
        <v>85573043.739999995</v>
      </c>
      <c r="O316" s="159">
        <v>81497506.430000007</v>
      </c>
      <c r="P316" s="159">
        <v>52946306.640000001</v>
      </c>
      <c r="Q316" s="159">
        <v>23898062</v>
      </c>
      <c r="R316" s="159">
        <v>29048244.640000001</v>
      </c>
      <c r="S316" s="159">
        <v>4075537.31</v>
      </c>
      <c r="T316" s="159">
        <v>38156.199999999997</v>
      </c>
      <c r="U316" s="159">
        <v>83481901.549999997</v>
      </c>
      <c r="V316" s="159">
        <v>71286978.879999995</v>
      </c>
      <c r="W316" s="159">
        <v>23446254.34</v>
      </c>
      <c r="X316" s="159">
        <v>99411.7</v>
      </c>
      <c r="Y316" s="159">
        <v>12194922.67</v>
      </c>
      <c r="Z316" s="159">
        <v>24654043.859999999</v>
      </c>
      <c r="AA316" s="159">
        <v>0</v>
      </c>
      <c r="AB316" s="159">
        <v>24654043.859999999</v>
      </c>
      <c r="AC316" s="159">
        <v>441500.1</v>
      </c>
      <c r="AD316" s="159">
        <v>441500.1</v>
      </c>
      <c r="AE316" s="159">
        <v>2632434.46</v>
      </c>
      <c r="AF316" s="159">
        <v>10210527.550000001</v>
      </c>
      <c r="AG316" s="159">
        <v>909504.93</v>
      </c>
      <c r="AH316" s="159">
        <v>818554.81</v>
      </c>
      <c r="AI316" s="159">
        <v>0</v>
      </c>
      <c r="AJ316" s="159">
        <v>299.45999999999998</v>
      </c>
    </row>
    <row r="317" spans="1:36">
      <c r="A317" s="153">
        <v>6</v>
      </c>
      <c r="B317" s="154">
        <v>1</v>
      </c>
      <c r="C317" s="154">
        <v>4</v>
      </c>
      <c r="D317" s="155">
        <v>2</v>
      </c>
      <c r="E317" s="155" t="s">
        <v>556</v>
      </c>
      <c r="F317" s="156" t="s">
        <v>3180</v>
      </c>
      <c r="G317" s="156" t="s">
        <v>556</v>
      </c>
      <c r="H317" s="156" t="s">
        <v>3182</v>
      </c>
      <c r="I317" s="155">
        <v>601042</v>
      </c>
      <c r="J317" s="157" t="s">
        <v>2472</v>
      </c>
      <c r="K317" s="157"/>
      <c r="L317" s="155">
        <v>2022</v>
      </c>
      <c r="M317" s="158">
        <v>5100</v>
      </c>
      <c r="N317" s="159">
        <v>37601049.5</v>
      </c>
      <c r="O317" s="159">
        <v>32650127.989999998</v>
      </c>
      <c r="P317" s="159">
        <v>22740822.09</v>
      </c>
      <c r="Q317" s="159">
        <v>11669408</v>
      </c>
      <c r="R317" s="159">
        <v>11071414.09</v>
      </c>
      <c r="S317" s="159">
        <v>4950921.51</v>
      </c>
      <c r="T317" s="159">
        <v>64600</v>
      </c>
      <c r="U317" s="159">
        <v>34426817.969999999</v>
      </c>
      <c r="V317" s="159">
        <v>28279612.640000001</v>
      </c>
      <c r="W317" s="159">
        <v>11325511.4</v>
      </c>
      <c r="X317" s="159">
        <v>542855.86</v>
      </c>
      <c r="Y317" s="159">
        <v>6147205.3300000001</v>
      </c>
      <c r="Z317" s="159">
        <v>5163677.7</v>
      </c>
      <c r="AA317" s="159">
        <v>0</v>
      </c>
      <c r="AB317" s="159">
        <v>5163677.7</v>
      </c>
      <c r="AC317" s="159">
        <v>840000</v>
      </c>
      <c r="AD317" s="159">
        <v>840000</v>
      </c>
      <c r="AE317" s="159">
        <v>7830000</v>
      </c>
      <c r="AF317" s="159">
        <v>4370515.3499999996</v>
      </c>
      <c r="AG317" s="159">
        <v>284967.75</v>
      </c>
      <c r="AH317" s="159">
        <v>11000</v>
      </c>
      <c r="AI317" s="159">
        <v>0</v>
      </c>
      <c r="AJ317" s="159">
        <v>0</v>
      </c>
    </row>
    <row r="318" spans="1:36">
      <c r="A318" s="153">
        <v>6</v>
      </c>
      <c r="B318" s="154">
        <v>1</v>
      </c>
      <c r="C318" s="154">
        <v>5</v>
      </c>
      <c r="D318" s="155">
        <v>2</v>
      </c>
      <c r="E318" s="155" t="s">
        <v>556</v>
      </c>
      <c r="F318" s="156" t="s">
        <v>3180</v>
      </c>
      <c r="G318" s="156" t="s">
        <v>556</v>
      </c>
      <c r="H318" s="156" t="s">
        <v>3183</v>
      </c>
      <c r="I318" s="155">
        <v>601052</v>
      </c>
      <c r="J318" s="157" t="s">
        <v>2471</v>
      </c>
      <c r="K318" s="157"/>
      <c r="L318" s="155">
        <v>2022</v>
      </c>
      <c r="M318" s="158">
        <v>4962</v>
      </c>
      <c r="N318" s="159">
        <v>37410615.140000001</v>
      </c>
      <c r="O318" s="159">
        <v>33512741.620000001</v>
      </c>
      <c r="P318" s="159">
        <v>20548915.030000001</v>
      </c>
      <c r="Q318" s="159">
        <v>9514169</v>
      </c>
      <c r="R318" s="159">
        <v>11034746.029999999</v>
      </c>
      <c r="S318" s="159">
        <v>3897873.52</v>
      </c>
      <c r="T318" s="159">
        <v>200760.3</v>
      </c>
      <c r="U318" s="159">
        <v>35637722.829999998</v>
      </c>
      <c r="V318" s="159">
        <v>28570671.989999998</v>
      </c>
      <c r="W318" s="159">
        <v>10726005.08</v>
      </c>
      <c r="X318" s="159">
        <v>0</v>
      </c>
      <c r="Y318" s="159">
        <v>7067050.8399999999</v>
      </c>
      <c r="Z318" s="159">
        <v>8285854.3300000001</v>
      </c>
      <c r="AA318" s="159">
        <v>0</v>
      </c>
      <c r="AB318" s="159">
        <v>8285854.3300000001</v>
      </c>
      <c r="AC318" s="159">
        <v>2888418.57</v>
      </c>
      <c r="AD318" s="159">
        <v>0</v>
      </c>
      <c r="AE318" s="159">
        <v>0</v>
      </c>
      <c r="AF318" s="159">
        <v>4942069.63</v>
      </c>
      <c r="AG318" s="159">
        <v>385393.55</v>
      </c>
      <c r="AH318" s="159">
        <v>240200.55</v>
      </c>
      <c r="AI318" s="159">
        <v>0</v>
      </c>
      <c r="AJ318" s="159">
        <v>0</v>
      </c>
    </row>
    <row r="319" spans="1:36">
      <c r="A319" s="153">
        <v>6</v>
      </c>
      <c r="B319" s="154">
        <v>1</v>
      </c>
      <c r="C319" s="154">
        <v>6</v>
      </c>
      <c r="D319" s="155">
        <v>2</v>
      </c>
      <c r="E319" s="155" t="s">
        <v>556</v>
      </c>
      <c r="F319" s="156" t="s">
        <v>3180</v>
      </c>
      <c r="G319" s="156" t="s">
        <v>556</v>
      </c>
      <c r="H319" s="156" t="s">
        <v>3184</v>
      </c>
      <c r="I319" s="155">
        <v>601062</v>
      </c>
      <c r="J319" s="157" t="s">
        <v>2470</v>
      </c>
      <c r="K319" s="157"/>
      <c r="L319" s="155">
        <v>2022</v>
      </c>
      <c r="M319" s="158">
        <v>3327</v>
      </c>
      <c r="N319" s="159">
        <v>24865396.09</v>
      </c>
      <c r="O319" s="159">
        <v>24307332.760000002</v>
      </c>
      <c r="P319" s="159">
        <v>15249111.630000001</v>
      </c>
      <c r="Q319" s="159">
        <v>6854050</v>
      </c>
      <c r="R319" s="159">
        <v>8395061.6300000008</v>
      </c>
      <c r="S319" s="159">
        <v>558063.32999999996</v>
      </c>
      <c r="T319" s="159">
        <v>104146.3</v>
      </c>
      <c r="U319" s="159">
        <v>21540976.98</v>
      </c>
      <c r="V319" s="159">
        <v>19314395.920000002</v>
      </c>
      <c r="W319" s="159">
        <v>7476526.6200000001</v>
      </c>
      <c r="X319" s="159">
        <v>301478.02</v>
      </c>
      <c r="Y319" s="159">
        <v>2226581.06</v>
      </c>
      <c r="Z319" s="159">
        <v>5886180.1600000001</v>
      </c>
      <c r="AA319" s="159">
        <v>0</v>
      </c>
      <c r="AB319" s="159">
        <v>5886180.1600000001</v>
      </c>
      <c r="AC319" s="159">
        <v>5233000</v>
      </c>
      <c r="AD319" s="159">
        <v>543000</v>
      </c>
      <c r="AE319" s="159">
        <v>4707500</v>
      </c>
      <c r="AF319" s="159">
        <v>4992936.84</v>
      </c>
      <c r="AG319" s="159">
        <v>523409.35</v>
      </c>
      <c r="AH319" s="159">
        <v>507081.26</v>
      </c>
      <c r="AI319" s="159">
        <v>0</v>
      </c>
      <c r="AJ319" s="159">
        <v>0</v>
      </c>
    </row>
    <row r="320" spans="1:36">
      <c r="A320" s="153">
        <v>6</v>
      </c>
      <c r="B320" s="154">
        <v>1</v>
      </c>
      <c r="C320" s="154">
        <v>7</v>
      </c>
      <c r="D320" s="155">
        <v>2</v>
      </c>
      <c r="E320" s="155" t="s">
        <v>556</v>
      </c>
      <c r="F320" s="156" t="s">
        <v>3180</v>
      </c>
      <c r="G320" s="156" t="s">
        <v>556</v>
      </c>
      <c r="H320" s="156" t="s">
        <v>3185</v>
      </c>
      <c r="I320" s="155">
        <v>601072</v>
      </c>
      <c r="J320" s="157" t="s">
        <v>2469</v>
      </c>
      <c r="K320" s="157"/>
      <c r="L320" s="155">
        <v>2022</v>
      </c>
      <c r="M320" s="158">
        <v>3837</v>
      </c>
      <c r="N320" s="159">
        <v>28619678.170000002</v>
      </c>
      <c r="O320" s="159">
        <v>26942915.07</v>
      </c>
      <c r="P320" s="159">
        <v>17469771.649999999</v>
      </c>
      <c r="Q320" s="159">
        <v>8338577</v>
      </c>
      <c r="R320" s="159">
        <v>9131194.6500000004</v>
      </c>
      <c r="S320" s="159">
        <v>1676763.1</v>
      </c>
      <c r="T320" s="159">
        <v>443146.4</v>
      </c>
      <c r="U320" s="159">
        <v>27073922.379999999</v>
      </c>
      <c r="V320" s="159">
        <v>23610310.23</v>
      </c>
      <c r="W320" s="159">
        <v>9470313.2100000009</v>
      </c>
      <c r="X320" s="159">
        <v>141790.38</v>
      </c>
      <c r="Y320" s="159">
        <v>3463612.15</v>
      </c>
      <c r="Z320" s="159">
        <v>2113059.29</v>
      </c>
      <c r="AA320" s="159">
        <v>500000</v>
      </c>
      <c r="AB320" s="159">
        <v>1613059.29</v>
      </c>
      <c r="AC320" s="159">
        <v>358648</v>
      </c>
      <c r="AD320" s="159">
        <v>358648</v>
      </c>
      <c r="AE320" s="159">
        <v>2593708</v>
      </c>
      <c r="AF320" s="159">
        <v>3332604.84</v>
      </c>
      <c r="AG320" s="159">
        <v>709089.88</v>
      </c>
      <c r="AH320" s="159">
        <v>649013.37</v>
      </c>
      <c r="AI320" s="159">
        <v>0</v>
      </c>
      <c r="AJ320" s="159">
        <v>0</v>
      </c>
    </row>
    <row r="321" spans="1:36">
      <c r="A321" s="153">
        <v>6</v>
      </c>
      <c r="B321" s="154">
        <v>1</v>
      </c>
      <c r="C321" s="154">
        <v>8</v>
      </c>
      <c r="D321" s="155">
        <v>2</v>
      </c>
      <c r="E321" s="155" t="s">
        <v>556</v>
      </c>
      <c r="F321" s="156" t="s">
        <v>3180</v>
      </c>
      <c r="G321" s="156" t="s">
        <v>556</v>
      </c>
      <c r="H321" s="156" t="s">
        <v>3186</v>
      </c>
      <c r="I321" s="155">
        <v>601082</v>
      </c>
      <c r="J321" s="157" t="s">
        <v>2468</v>
      </c>
      <c r="K321" s="157"/>
      <c r="L321" s="155">
        <v>2022</v>
      </c>
      <c r="M321" s="158">
        <v>4029</v>
      </c>
      <c r="N321" s="159">
        <v>31351828.75</v>
      </c>
      <c r="O321" s="159">
        <v>25998140.629999999</v>
      </c>
      <c r="P321" s="159">
        <v>17766890.550000001</v>
      </c>
      <c r="Q321" s="159">
        <v>8463784</v>
      </c>
      <c r="R321" s="159">
        <v>9303106.5500000007</v>
      </c>
      <c r="S321" s="159">
        <v>5353688.12</v>
      </c>
      <c r="T321" s="159">
        <v>51310</v>
      </c>
      <c r="U321" s="159">
        <v>31428779.5</v>
      </c>
      <c r="V321" s="159">
        <v>23048975.77</v>
      </c>
      <c r="W321" s="159">
        <v>8671195.5700000003</v>
      </c>
      <c r="X321" s="159">
        <v>186369.05</v>
      </c>
      <c r="Y321" s="159">
        <v>8379803.7300000004</v>
      </c>
      <c r="Z321" s="159">
        <v>4424788.01</v>
      </c>
      <c r="AA321" s="159">
        <v>0</v>
      </c>
      <c r="AB321" s="159">
        <v>4424788.01</v>
      </c>
      <c r="AC321" s="159">
        <v>600000</v>
      </c>
      <c r="AD321" s="159">
        <v>600000</v>
      </c>
      <c r="AE321" s="159">
        <v>2394000</v>
      </c>
      <c r="AF321" s="159">
        <v>2949164.86</v>
      </c>
      <c r="AG321" s="159">
        <v>109380</v>
      </c>
      <c r="AH321" s="159">
        <v>37995</v>
      </c>
      <c r="AI321" s="159">
        <v>0</v>
      </c>
      <c r="AJ321" s="159">
        <v>0</v>
      </c>
    </row>
    <row r="322" spans="1:36">
      <c r="A322" s="153">
        <v>6</v>
      </c>
      <c r="B322" s="154">
        <v>1</v>
      </c>
      <c r="C322" s="154">
        <v>9</v>
      </c>
      <c r="D322" s="155">
        <v>2</v>
      </c>
      <c r="E322" s="155" t="s">
        <v>556</v>
      </c>
      <c r="F322" s="156" t="s">
        <v>3180</v>
      </c>
      <c r="G322" s="156" t="s">
        <v>556</v>
      </c>
      <c r="H322" s="156" t="s">
        <v>3187</v>
      </c>
      <c r="I322" s="155">
        <v>601092</v>
      </c>
      <c r="J322" s="157" t="s">
        <v>2467</v>
      </c>
      <c r="K322" s="157"/>
      <c r="L322" s="155">
        <v>2022</v>
      </c>
      <c r="M322" s="158">
        <v>4632</v>
      </c>
      <c r="N322" s="159">
        <v>33223230.440000001</v>
      </c>
      <c r="O322" s="159">
        <v>30369573.489999998</v>
      </c>
      <c r="P322" s="159">
        <v>20644291.670000002</v>
      </c>
      <c r="Q322" s="159">
        <v>10417567</v>
      </c>
      <c r="R322" s="159">
        <v>10226724.67</v>
      </c>
      <c r="S322" s="159">
        <v>2853656.95</v>
      </c>
      <c r="T322" s="159">
        <v>1658.94</v>
      </c>
      <c r="U322" s="159">
        <v>33520918.489999998</v>
      </c>
      <c r="V322" s="159">
        <v>26893926.699999999</v>
      </c>
      <c r="W322" s="159">
        <v>9351980.3100000005</v>
      </c>
      <c r="X322" s="159">
        <v>170516.41</v>
      </c>
      <c r="Y322" s="159">
        <v>6626991.79</v>
      </c>
      <c r="Z322" s="159">
        <v>3537363.78</v>
      </c>
      <c r="AA322" s="159">
        <v>0</v>
      </c>
      <c r="AB322" s="159">
        <v>3537363.78</v>
      </c>
      <c r="AC322" s="159">
        <v>838500</v>
      </c>
      <c r="AD322" s="159">
        <v>838500</v>
      </c>
      <c r="AE322" s="159">
        <v>2095000</v>
      </c>
      <c r="AF322" s="159">
        <v>3475646.79</v>
      </c>
      <c r="AG322" s="159">
        <v>322030.56</v>
      </c>
      <c r="AH322" s="159">
        <v>512372.81</v>
      </c>
      <c r="AI322" s="159">
        <v>0</v>
      </c>
      <c r="AJ322" s="159">
        <v>0</v>
      </c>
    </row>
    <row r="323" spans="1:36">
      <c r="A323" s="153">
        <v>6</v>
      </c>
      <c r="B323" s="154">
        <v>1</v>
      </c>
      <c r="C323" s="154">
        <v>10</v>
      </c>
      <c r="D323" s="155">
        <v>2</v>
      </c>
      <c r="E323" s="155" t="s">
        <v>556</v>
      </c>
      <c r="F323" s="156" t="s">
        <v>3180</v>
      </c>
      <c r="G323" s="156" t="s">
        <v>556</v>
      </c>
      <c r="H323" s="156" t="s">
        <v>3188</v>
      </c>
      <c r="I323" s="155">
        <v>601102</v>
      </c>
      <c r="J323" s="157" t="s">
        <v>2466</v>
      </c>
      <c r="K323" s="157"/>
      <c r="L323" s="155">
        <v>2022</v>
      </c>
      <c r="M323" s="158">
        <v>10215</v>
      </c>
      <c r="N323" s="159">
        <v>72958245.920000002</v>
      </c>
      <c r="O323" s="159">
        <v>66163889.439999998</v>
      </c>
      <c r="P323" s="159">
        <v>47358887.269999996</v>
      </c>
      <c r="Q323" s="159">
        <v>23419867</v>
      </c>
      <c r="R323" s="159">
        <v>23939020.27</v>
      </c>
      <c r="S323" s="159">
        <v>6794356.4800000004</v>
      </c>
      <c r="T323" s="159">
        <v>666</v>
      </c>
      <c r="U323" s="159">
        <v>79679226.739999995</v>
      </c>
      <c r="V323" s="159">
        <v>60363569.759999998</v>
      </c>
      <c r="W323" s="159">
        <v>21683749.149999999</v>
      </c>
      <c r="X323" s="159">
        <v>450078.25</v>
      </c>
      <c r="Y323" s="159">
        <v>19315656.98</v>
      </c>
      <c r="Z323" s="159">
        <v>9809598</v>
      </c>
      <c r="AA323" s="159">
        <v>3000000</v>
      </c>
      <c r="AB323" s="159">
        <v>6809598</v>
      </c>
      <c r="AC323" s="159">
        <v>2225040</v>
      </c>
      <c r="AD323" s="159">
        <v>2225040</v>
      </c>
      <c r="AE323" s="159">
        <v>11880000</v>
      </c>
      <c r="AF323" s="159">
        <v>5800319.6799999997</v>
      </c>
      <c r="AG323" s="159">
        <v>1695051.24</v>
      </c>
      <c r="AH323" s="159">
        <v>1933923.58</v>
      </c>
      <c r="AI323" s="159">
        <v>0</v>
      </c>
      <c r="AJ323" s="159">
        <v>0</v>
      </c>
    </row>
    <row r="324" spans="1:36">
      <c r="A324" s="153">
        <v>6</v>
      </c>
      <c r="B324" s="154">
        <v>1</v>
      </c>
      <c r="C324" s="154">
        <v>11</v>
      </c>
      <c r="D324" s="155">
        <v>2</v>
      </c>
      <c r="E324" s="155" t="s">
        <v>556</v>
      </c>
      <c r="F324" s="156" t="s">
        <v>3180</v>
      </c>
      <c r="G324" s="156" t="s">
        <v>556</v>
      </c>
      <c r="H324" s="156" t="s">
        <v>3189</v>
      </c>
      <c r="I324" s="155">
        <v>601112</v>
      </c>
      <c r="J324" s="157" t="s">
        <v>2465</v>
      </c>
      <c r="K324" s="157"/>
      <c r="L324" s="155">
        <v>2022</v>
      </c>
      <c r="M324" s="158">
        <v>6763</v>
      </c>
      <c r="N324" s="159">
        <v>49773964.659999996</v>
      </c>
      <c r="O324" s="159">
        <v>43463385.920000002</v>
      </c>
      <c r="P324" s="159">
        <v>33031059.869999997</v>
      </c>
      <c r="Q324" s="159">
        <v>17596664</v>
      </c>
      <c r="R324" s="159">
        <v>15434395.869999999</v>
      </c>
      <c r="S324" s="159">
        <v>6310578.7400000002</v>
      </c>
      <c r="T324" s="159">
        <v>180639.7</v>
      </c>
      <c r="U324" s="159">
        <v>50667777.920000002</v>
      </c>
      <c r="V324" s="159">
        <v>40868229.880000003</v>
      </c>
      <c r="W324" s="159">
        <v>17059614.93</v>
      </c>
      <c r="X324" s="159">
        <v>780966.71</v>
      </c>
      <c r="Y324" s="159">
        <v>9799548.0399999991</v>
      </c>
      <c r="Z324" s="159">
        <v>3369806.14</v>
      </c>
      <c r="AA324" s="159">
        <v>0</v>
      </c>
      <c r="AB324" s="159">
        <v>3369806.14</v>
      </c>
      <c r="AC324" s="159">
        <v>1943652</v>
      </c>
      <c r="AD324" s="159">
        <v>1943652</v>
      </c>
      <c r="AE324" s="159">
        <v>10492436</v>
      </c>
      <c r="AF324" s="159">
        <v>2595156.04</v>
      </c>
      <c r="AG324" s="159">
        <v>98669.52</v>
      </c>
      <c r="AH324" s="159">
        <v>260453.56</v>
      </c>
      <c r="AI324" s="159">
        <v>0</v>
      </c>
      <c r="AJ324" s="159">
        <v>0</v>
      </c>
    </row>
    <row r="325" spans="1:36">
      <c r="A325" s="153">
        <v>6</v>
      </c>
      <c r="B325" s="154">
        <v>1</v>
      </c>
      <c r="C325" s="154">
        <v>12</v>
      </c>
      <c r="D325" s="155">
        <v>2</v>
      </c>
      <c r="E325" s="155" t="s">
        <v>556</v>
      </c>
      <c r="F325" s="156" t="s">
        <v>3180</v>
      </c>
      <c r="G325" s="156" t="s">
        <v>556</v>
      </c>
      <c r="H325" s="156" t="s">
        <v>3190</v>
      </c>
      <c r="I325" s="155">
        <v>601122</v>
      </c>
      <c r="J325" s="157" t="s">
        <v>2464</v>
      </c>
      <c r="K325" s="157"/>
      <c r="L325" s="155">
        <v>2022</v>
      </c>
      <c r="M325" s="158">
        <v>2752</v>
      </c>
      <c r="N325" s="159">
        <v>22049944.010000002</v>
      </c>
      <c r="O325" s="159">
        <v>19286064.41</v>
      </c>
      <c r="P325" s="159">
        <v>12336732.16</v>
      </c>
      <c r="Q325" s="159">
        <v>5782936</v>
      </c>
      <c r="R325" s="159">
        <v>6553796.1600000001</v>
      </c>
      <c r="S325" s="159">
        <v>2763879.6</v>
      </c>
      <c r="T325" s="159">
        <v>36105.15</v>
      </c>
      <c r="U325" s="159">
        <v>20241613.710000001</v>
      </c>
      <c r="V325" s="159">
        <v>16482784.08</v>
      </c>
      <c r="W325" s="159">
        <v>6652358.9000000004</v>
      </c>
      <c r="X325" s="159">
        <v>65397.95</v>
      </c>
      <c r="Y325" s="159">
        <v>3758829.63</v>
      </c>
      <c r="Z325" s="159">
        <v>3260358.22</v>
      </c>
      <c r="AA325" s="159">
        <v>0</v>
      </c>
      <c r="AB325" s="159">
        <v>3260358.22</v>
      </c>
      <c r="AC325" s="159">
        <v>1325000</v>
      </c>
      <c r="AD325" s="159">
        <v>325000</v>
      </c>
      <c r="AE325" s="159">
        <v>825000</v>
      </c>
      <c r="AF325" s="159">
        <v>2803280.33</v>
      </c>
      <c r="AG325" s="159">
        <v>218110.42</v>
      </c>
      <c r="AH325" s="159">
        <v>148024.72</v>
      </c>
      <c r="AI325" s="159">
        <v>0</v>
      </c>
      <c r="AJ325" s="159">
        <v>0</v>
      </c>
    </row>
    <row r="326" spans="1:36">
      <c r="A326" s="153">
        <v>6</v>
      </c>
      <c r="B326" s="154">
        <v>1</v>
      </c>
      <c r="C326" s="154">
        <v>13</v>
      </c>
      <c r="D326" s="155">
        <v>2</v>
      </c>
      <c r="E326" s="155" t="s">
        <v>556</v>
      </c>
      <c r="F326" s="156" t="s">
        <v>3180</v>
      </c>
      <c r="G326" s="156" t="s">
        <v>556</v>
      </c>
      <c r="H326" s="156" t="s">
        <v>3191</v>
      </c>
      <c r="I326" s="155">
        <v>601132</v>
      </c>
      <c r="J326" s="157" t="s">
        <v>2463</v>
      </c>
      <c r="K326" s="157"/>
      <c r="L326" s="155">
        <v>2022</v>
      </c>
      <c r="M326" s="158">
        <v>2104</v>
      </c>
      <c r="N326" s="159">
        <v>15060772.939999999</v>
      </c>
      <c r="O326" s="159">
        <v>14444070.91</v>
      </c>
      <c r="P326" s="159">
        <v>9002731.75</v>
      </c>
      <c r="Q326" s="159">
        <v>4514764</v>
      </c>
      <c r="R326" s="159">
        <v>4487967.75</v>
      </c>
      <c r="S326" s="159">
        <v>616702.03</v>
      </c>
      <c r="T326" s="159">
        <v>0</v>
      </c>
      <c r="U326" s="159">
        <v>13480537.82</v>
      </c>
      <c r="V326" s="159">
        <v>10869436.49</v>
      </c>
      <c r="W326" s="159">
        <v>4526050.5</v>
      </c>
      <c r="X326" s="159">
        <v>0</v>
      </c>
      <c r="Y326" s="159">
        <v>2611101.33</v>
      </c>
      <c r="Z326" s="159">
        <v>3550174.44</v>
      </c>
      <c r="AA326" s="159">
        <v>0</v>
      </c>
      <c r="AB326" s="159">
        <v>3550174.44</v>
      </c>
      <c r="AC326" s="159">
        <v>1700000</v>
      </c>
      <c r="AD326" s="159">
        <v>0</v>
      </c>
      <c r="AE326" s="159">
        <v>0</v>
      </c>
      <c r="AF326" s="159">
        <v>3574634.42</v>
      </c>
      <c r="AG326" s="159">
        <v>152685.62</v>
      </c>
      <c r="AH326" s="159">
        <v>113625.62</v>
      </c>
      <c r="AI326" s="159">
        <v>0</v>
      </c>
      <c r="AJ326" s="159">
        <v>0</v>
      </c>
    </row>
    <row r="327" spans="1:36">
      <c r="A327" s="153">
        <v>6</v>
      </c>
      <c r="B327" s="154">
        <v>1</v>
      </c>
      <c r="C327" s="154">
        <v>14</v>
      </c>
      <c r="D327" s="155">
        <v>2</v>
      </c>
      <c r="E327" s="155" t="s">
        <v>556</v>
      </c>
      <c r="F327" s="156" t="s">
        <v>3180</v>
      </c>
      <c r="G327" s="156" t="s">
        <v>556</v>
      </c>
      <c r="H327" s="156" t="s">
        <v>3192</v>
      </c>
      <c r="I327" s="155">
        <v>601142</v>
      </c>
      <c r="J327" s="157" t="s">
        <v>2462</v>
      </c>
      <c r="K327" s="157"/>
      <c r="L327" s="155">
        <v>2022</v>
      </c>
      <c r="M327" s="158">
        <v>2285</v>
      </c>
      <c r="N327" s="159">
        <v>24582568.609999999</v>
      </c>
      <c r="O327" s="159">
        <v>18849650.809999999</v>
      </c>
      <c r="P327" s="159">
        <v>12834524.050000001</v>
      </c>
      <c r="Q327" s="159">
        <v>4858437</v>
      </c>
      <c r="R327" s="159">
        <v>7976087.0499999998</v>
      </c>
      <c r="S327" s="159">
        <v>5732917.7999999998</v>
      </c>
      <c r="T327" s="159">
        <v>79758.02</v>
      </c>
      <c r="U327" s="159">
        <v>21927454.84</v>
      </c>
      <c r="V327" s="159">
        <v>15379348.9</v>
      </c>
      <c r="W327" s="159">
        <v>5807077.46</v>
      </c>
      <c r="X327" s="159">
        <v>97548.27</v>
      </c>
      <c r="Y327" s="159">
        <v>6548105.9400000004</v>
      </c>
      <c r="Z327" s="159">
        <v>2370455.54</v>
      </c>
      <c r="AA327" s="159">
        <v>0</v>
      </c>
      <c r="AB327" s="159">
        <v>2370455.54</v>
      </c>
      <c r="AC327" s="159">
        <v>494112</v>
      </c>
      <c r="AD327" s="159">
        <v>494112</v>
      </c>
      <c r="AE327" s="159">
        <v>1094104</v>
      </c>
      <c r="AF327" s="159">
        <v>3470301.91</v>
      </c>
      <c r="AG327" s="159">
        <v>238842.4</v>
      </c>
      <c r="AH327" s="159">
        <v>195936</v>
      </c>
      <c r="AI327" s="159">
        <v>0</v>
      </c>
      <c r="AJ327" s="159">
        <v>0</v>
      </c>
    </row>
    <row r="328" spans="1:36">
      <c r="A328" s="153">
        <v>6</v>
      </c>
      <c r="B328" s="154">
        <v>1</v>
      </c>
      <c r="C328" s="154">
        <v>15</v>
      </c>
      <c r="D328" s="155">
        <v>2</v>
      </c>
      <c r="E328" s="155" t="s">
        <v>556</v>
      </c>
      <c r="F328" s="156" t="s">
        <v>3180</v>
      </c>
      <c r="G328" s="156" t="s">
        <v>556</v>
      </c>
      <c r="H328" s="156" t="s">
        <v>3193</v>
      </c>
      <c r="I328" s="155">
        <v>601152</v>
      </c>
      <c r="J328" s="157" t="s">
        <v>2461</v>
      </c>
      <c r="K328" s="157"/>
      <c r="L328" s="155">
        <v>2022</v>
      </c>
      <c r="M328" s="158">
        <v>2189</v>
      </c>
      <c r="N328" s="159">
        <v>16323440.98</v>
      </c>
      <c r="O328" s="159">
        <v>16055670.310000001</v>
      </c>
      <c r="P328" s="159">
        <v>10600453.960000001</v>
      </c>
      <c r="Q328" s="159">
        <v>5269922</v>
      </c>
      <c r="R328" s="159">
        <v>5330531.96</v>
      </c>
      <c r="S328" s="159">
        <v>267770.67</v>
      </c>
      <c r="T328" s="159">
        <v>0</v>
      </c>
      <c r="U328" s="159">
        <v>15088532.390000001</v>
      </c>
      <c r="V328" s="159">
        <v>13064816.73</v>
      </c>
      <c r="W328" s="159">
        <v>4792305.88</v>
      </c>
      <c r="X328" s="159">
        <v>0</v>
      </c>
      <c r="Y328" s="159">
        <v>2023715.66</v>
      </c>
      <c r="Z328" s="159">
        <v>3510037.29</v>
      </c>
      <c r="AA328" s="159">
        <v>0</v>
      </c>
      <c r="AB328" s="159">
        <v>3510037.29</v>
      </c>
      <c r="AC328" s="159">
        <v>0</v>
      </c>
      <c r="AD328" s="159">
        <v>0</v>
      </c>
      <c r="AE328" s="159">
        <v>0</v>
      </c>
      <c r="AF328" s="159">
        <v>2990853.58</v>
      </c>
      <c r="AG328" s="159">
        <v>0</v>
      </c>
      <c r="AH328" s="159">
        <v>0</v>
      </c>
      <c r="AI328" s="159">
        <v>0</v>
      </c>
      <c r="AJ328" s="159">
        <v>0</v>
      </c>
    </row>
    <row r="329" spans="1:36">
      <c r="A329" s="153">
        <v>6</v>
      </c>
      <c r="B329" s="154">
        <v>1</v>
      </c>
      <c r="C329" s="154">
        <v>16</v>
      </c>
      <c r="D329" s="155">
        <v>2</v>
      </c>
      <c r="E329" s="155" t="s">
        <v>556</v>
      </c>
      <c r="F329" s="156" t="s">
        <v>3180</v>
      </c>
      <c r="G329" s="156" t="s">
        <v>556</v>
      </c>
      <c r="H329" s="156" t="s">
        <v>3194</v>
      </c>
      <c r="I329" s="155">
        <v>601162</v>
      </c>
      <c r="J329" s="157" t="s">
        <v>2460</v>
      </c>
      <c r="K329" s="157"/>
      <c r="L329" s="155">
        <v>2022</v>
      </c>
      <c r="M329" s="158">
        <v>6136</v>
      </c>
      <c r="N329" s="159">
        <v>50347516.020000003</v>
      </c>
      <c r="O329" s="159">
        <v>46699803.740000002</v>
      </c>
      <c r="P329" s="159">
        <v>19388080.689999998</v>
      </c>
      <c r="Q329" s="159">
        <v>6702884</v>
      </c>
      <c r="R329" s="159">
        <v>12685196.689999999</v>
      </c>
      <c r="S329" s="159">
        <v>3647712.28</v>
      </c>
      <c r="T329" s="159">
        <v>668147.59</v>
      </c>
      <c r="U329" s="159">
        <v>43648493.789999999</v>
      </c>
      <c r="V329" s="159">
        <v>32868291.27</v>
      </c>
      <c r="W329" s="159">
        <v>12374080</v>
      </c>
      <c r="X329" s="159">
        <v>0</v>
      </c>
      <c r="Y329" s="159">
        <v>10780202.52</v>
      </c>
      <c r="Z329" s="159">
        <v>37420772.700000003</v>
      </c>
      <c r="AA329" s="159">
        <v>0</v>
      </c>
      <c r="AB329" s="159">
        <v>37420772.700000003</v>
      </c>
      <c r="AC329" s="159">
        <v>2000000</v>
      </c>
      <c r="AD329" s="159">
        <v>0</v>
      </c>
      <c r="AE329" s="159">
        <v>0</v>
      </c>
      <c r="AF329" s="159">
        <v>13831512.470000001</v>
      </c>
      <c r="AG329" s="159">
        <v>15600</v>
      </c>
      <c r="AH329" s="159">
        <v>15600</v>
      </c>
      <c r="AI329" s="159">
        <v>0</v>
      </c>
      <c r="AJ329" s="159">
        <v>0</v>
      </c>
    </row>
    <row r="330" spans="1:36">
      <c r="A330" s="153">
        <v>6</v>
      </c>
      <c r="B330" s="154">
        <v>1</v>
      </c>
      <c r="C330" s="154">
        <v>17</v>
      </c>
      <c r="D330" s="155">
        <v>2</v>
      </c>
      <c r="E330" s="155" t="s">
        <v>556</v>
      </c>
      <c r="F330" s="156" t="s">
        <v>3180</v>
      </c>
      <c r="G330" s="156" t="s">
        <v>556</v>
      </c>
      <c r="H330" s="156" t="s">
        <v>3195</v>
      </c>
      <c r="I330" s="155">
        <v>601172</v>
      </c>
      <c r="J330" s="157" t="s">
        <v>2459</v>
      </c>
      <c r="K330" s="157"/>
      <c r="L330" s="155">
        <v>2022</v>
      </c>
      <c r="M330" s="158">
        <v>2796</v>
      </c>
      <c r="N330" s="159">
        <v>24002470.620000001</v>
      </c>
      <c r="O330" s="159">
        <v>21301970.710000001</v>
      </c>
      <c r="P330" s="159">
        <v>15367052.220000001</v>
      </c>
      <c r="Q330" s="159">
        <v>6166228</v>
      </c>
      <c r="R330" s="159">
        <v>9200824.2200000007</v>
      </c>
      <c r="S330" s="159">
        <v>2700499.91</v>
      </c>
      <c r="T330" s="159">
        <v>88829.9</v>
      </c>
      <c r="U330" s="159">
        <v>21629382.760000002</v>
      </c>
      <c r="V330" s="159">
        <v>18599664.640000001</v>
      </c>
      <c r="W330" s="159">
        <v>6891757.7400000002</v>
      </c>
      <c r="X330" s="159">
        <v>299467.68</v>
      </c>
      <c r="Y330" s="159">
        <v>3029718.12</v>
      </c>
      <c r="Z330" s="159">
        <v>2165542.2599999998</v>
      </c>
      <c r="AA330" s="159">
        <v>0</v>
      </c>
      <c r="AB330" s="159">
        <v>2165542.2599999998</v>
      </c>
      <c r="AC330" s="159">
        <v>3515975</v>
      </c>
      <c r="AD330" s="159">
        <v>334000</v>
      </c>
      <c r="AE330" s="159">
        <v>4098470.58</v>
      </c>
      <c r="AF330" s="159">
        <v>2702306.07</v>
      </c>
      <c r="AG330" s="159">
        <v>225303.83</v>
      </c>
      <c r="AH330" s="159">
        <v>32317.42</v>
      </c>
      <c r="AI330" s="159">
        <v>0</v>
      </c>
      <c r="AJ330" s="159">
        <v>0</v>
      </c>
    </row>
    <row r="331" spans="1:36">
      <c r="A331" s="153">
        <v>6</v>
      </c>
      <c r="B331" s="154">
        <v>1</v>
      </c>
      <c r="C331" s="154">
        <v>18</v>
      </c>
      <c r="D331" s="155">
        <v>2</v>
      </c>
      <c r="E331" s="155" t="s">
        <v>556</v>
      </c>
      <c r="F331" s="156" t="s">
        <v>3180</v>
      </c>
      <c r="G331" s="156" t="s">
        <v>556</v>
      </c>
      <c r="H331" s="156" t="s">
        <v>3196</v>
      </c>
      <c r="I331" s="155">
        <v>601182</v>
      </c>
      <c r="J331" s="157" t="s">
        <v>2458</v>
      </c>
      <c r="K331" s="157"/>
      <c r="L331" s="155">
        <v>2022</v>
      </c>
      <c r="M331" s="158">
        <v>4512</v>
      </c>
      <c r="N331" s="159">
        <v>38843360.880000003</v>
      </c>
      <c r="O331" s="159">
        <v>30969410.68</v>
      </c>
      <c r="P331" s="159">
        <v>20675756.210000001</v>
      </c>
      <c r="Q331" s="159">
        <v>8975315</v>
      </c>
      <c r="R331" s="159">
        <v>11700441.210000001</v>
      </c>
      <c r="S331" s="159">
        <v>7873950.2000000002</v>
      </c>
      <c r="T331" s="159">
        <v>50454</v>
      </c>
      <c r="U331" s="159">
        <v>36933593.590000004</v>
      </c>
      <c r="V331" s="159">
        <v>27405561.82</v>
      </c>
      <c r="W331" s="159">
        <v>8371310.0599999996</v>
      </c>
      <c r="X331" s="159">
        <v>492731.39</v>
      </c>
      <c r="Y331" s="159">
        <v>9528031.7699999996</v>
      </c>
      <c r="Z331" s="159">
        <v>4906932.72</v>
      </c>
      <c r="AA331" s="159">
        <v>3500000</v>
      </c>
      <c r="AB331" s="159">
        <v>1406932.7199999997</v>
      </c>
      <c r="AC331" s="159">
        <v>3537964</v>
      </c>
      <c r="AD331" s="159">
        <v>2587964</v>
      </c>
      <c r="AE331" s="159">
        <v>8650254</v>
      </c>
      <c r="AF331" s="159">
        <v>3563848.86</v>
      </c>
      <c r="AG331" s="159">
        <v>641534.31999999995</v>
      </c>
      <c r="AH331" s="159">
        <v>648509.65</v>
      </c>
      <c r="AI331" s="159">
        <v>0</v>
      </c>
      <c r="AJ331" s="159">
        <v>0</v>
      </c>
    </row>
    <row r="332" spans="1:36">
      <c r="A332" s="153">
        <v>6</v>
      </c>
      <c r="B332" s="154">
        <v>1</v>
      </c>
      <c r="C332" s="154">
        <v>19</v>
      </c>
      <c r="D332" s="155">
        <v>2</v>
      </c>
      <c r="E332" s="155" t="s">
        <v>556</v>
      </c>
      <c r="F332" s="156" t="s">
        <v>3180</v>
      </c>
      <c r="G332" s="156" t="s">
        <v>556</v>
      </c>
      <c r="H332" s="156" t="s">
        <v>3197</v>
      </c>
      <c r="I332" s="155">
        <v>601192</v>
      </c>
      <c r="J332" s="157" t="s">
        <v>2457</v>
      </c>
      <c r="K332" s="157"/>
      <c r="L332" s="155">
        <v>2022</v>
      </c>
      <c r="M332" s="158">
        <v>4081</v>
      </c>
      <c r="N332" s="159">
        <v>32355951.390000001</v>
      </c>
      <c r="O332" s="159">
        <v>28104961.170000002</v>
      </c>
      <c r="P332" s="159">
        <v>16998608.149999999</v>
      </c>
      <c r="Q332" s="159">
        <v>7392220</v>
      </c>
      <c r="R332" s="159">
        <v>9606388.1500000004</v>
      </c>
      <c r="S332" s="159">
        <v>4250990.22</v>
      </c>
      <c r="T332" s="159">
        <v>49616</v>
      </c>
      <c r="U332" s="159">
        <v>27848048.670000002</v>
      </c>
      <c r="V332" s="159">
        <v>24517384.949999999</v>
      </c>
      <c r="W332" s="159">
        <v>8769537.8699999992</v>
      </c>
      <c r="X332" s="159">
        <v>57539.27</v>
      </c>
      <c r="Y332" s="159">
        <v>3330663.72</v>
      </c>
      <c r="Z332" s="159">
        <v>241988.34</v>
      </c>
      <c r="AA332" s="159">
        <v>0</v>
      </c>
      <c r="AB332" s="159">
        <v>241988.34</v>
      </c>
      <c r="AC332" s="159">
        <v>1098000</v>
      </c>
      <c r="AD332" s="159">
        <v>1098000</v>
      </c>
      <c r="AE332" s="159">
        <v>517000</v>
      </c>
      <c r="AF332" s="159">
        <v>3587576.22</v>
      </c>
      <c r="AG332" s="159">
        <v>316685</v>
      </c>
      <c r="AH332" s="159">
        <v>453405.76</v>
      </c>
      <c r="AI332" s="159">
        <v>0</v>
      </c>
      <c r="AJ332" s="159">
        <v>0</v>
      </c>
    </row>
    <row r="333" spans="1:36">
      <c r="A333" s="153">
        <v>6</v>
      </c>
      <c r="B333" s="154">
        <v>2</v>
      </c>
      <c r="C333" s="154">
        <v>1</v>
      </c>
      <c r="D333" s="155">
        <v>1</v>
      </c>
      <c r="E333" s="155" t="s">
        <v>556</v>
      </c>
      <c r="F333" s="156" t="s">
        <v>3198</v>
      </c>
      <c r="G333" s="156" t="s">
        <v>556</v>
      </c>
      <c r="H333" s="156" t="s">
        <v>3199</v>
      </c>
      <c r="I333" s="155">
        <v>602011</v>
      </c>
      <c r="J333" s="157" t="s">
        <v>2456</v>
      </c>
      <c r="K333" s="157"/>
      <c r="L333" s="155">
        <v>2022</v>
      </c>
      <c r="M333" s="158">
        <v>25173</v>
      </c>
      <c r="N333" s="159">
        <v>146843248.88</v>
      </c>
      <c r="O333" s="159">
        <v>131527381.73</v>
      </c>
      <c r="P333" s="159">
        <v>74788725.039999992</v>
      </c>
      <c r="Q333" s="159">
        <v>34942562</v>
      </c>
      <c r="R333" s="159">
        <v>39846163.039999999</v>
      </c>
      <c r="S333" s="159">
        <v>15315867.15</v>
      </c>
      <c r="T333" s="159">
        <v>351679</v>
      </c>
      <c r="U333" s="159">
        <v>155023351.03</v>
      </c>
      <c r="V333" s="159">
        <v>124308736.54000001</v>
      </c>
      <c r="W333" s="159">
        <v>47892509.5</v>
      </c>
      <c r="X333" s="159">
        <v>1440976.58</v>
      </c>
      <c r="Y333" s="159">
        <v>30714614.489999998</v>
      </c>
      <c r="Z333" s="159">
        <v>14529883.49</v>
      </c>
      <c r="AA333" s="159">
        <v>0</v>
      </c>
      <c r="AB333" s="159">
        <v>14529883.49</v>
      </c>
      <c r="AC333" s="159">
        <v>2940274</v>
      </c>
      <c r="AD333" s="159">
        <v>2940274</v>
      </c>
      <c r="AE333" s="159">
        <v>23886166</v>
      </c>
      <c r="AF333" s="159">
        <v>7218645.1900000004</v>
      </c>
      <c r="AG333" s="159">
        <v>1159299.97</v>
      </c>
      <c r="AH333" s="159">
        <v>909033.21</v>
      </c>
      <c r="AI333" s="159">
        <v>0</v>
      </c>
      <c r="AJ333" s="159">
        <v>0</v>
      </c>
    </row>
    <row r="334" spans="1:36">
      <c r="A334" s="153">
        <v>6</v>
      </c>
      <c r="B334" s="154">
        <v>2</v>
      </c>
      <c r="C334" s="154">
        <v>2</v>
      </c>
      <c r="D334" s="155">
        <v>2</v>
      </c>
      <c r="E334" s="155" t="s">
        <v>556</v>
      </c>
      <c r="F334" s="156" t="s">
        <v>3200</v>
      </c>
      <c r="G334" s="156" t="s">
        <v>556</v>
      </c>
      <c r="H334" s="156" t="s">
        <v>3201</v>
      </c>
      <c r="I334" s="155">
        <v>602022</v>
      </c>
      <c r="J334" s="157" t="s">
        <v>2164</v>
      </c>
      <c r="K334" s="157"/>
      <c r="L334" s="155">
        <v>2022</v>
      </c>
      <c r="M334" s="158">
        <v>3201</v>
      </c>
      <c r="N334" s="159">
        <v>21575496.07</v>
      </c>
      <c r="O334" s="159">
        <v>20407246.07</v>
      </c>
      <c r="P334" s="159">
        <v>15060733.02</v>
      </c>
      <c r="Q334" s="159">
        <v>7745154</v>
      </c>
      <c r="R334" s="159">
        <v>7315579.0199999996</v>
      </c>
      <c r="S334" s="159">
        <v>1168250</v>
      </c>
      <c r="T334" s="159">
        <v>11250</v>
      </c>
      <c r="U334" s="159">
        <v>20081723.789999999</v>
      </c>
      <c r="V334" s="159">
        <v>17218031.420000002</v>
      </c>
      <c r="W334" s="159">
        <v>6351410.5899999999</v>
      </c>
      <c r="X334" s="159">
        <v>0</v>
      </c>
      <c r="Y334" s="159">
        <v>2863692.37</v>
      </c>
      <c r="Z334" s="159">
        <v>1248450.68</v>
      </c>
      <c r="AA334" s="159">
        <v>0</v>
      </c>
      <c r="AB334" s="159">
        <v>1248450.68</v>
      </c>
      <c r="AC334" s="159">
        <v>33084</v>
      </c>
      <c r="AD334" s="159">
        <v>0</v>
      </c>
      <c r="AE334" s="159">
        <v>19068.27</v>
      </c>
      <c r="AF334" s="159">
        <v>3189214.65</v>
      </c>
      <c r="AG334" s="159">
        <v>0</v>
      </c>
      <c r="AH334" s="159">
        <v>0</v>
      </c>
      <c r="AI334" s="159">
        <v>0</v>
      </c>
      <c r="AJ334" s="159">
        <v>19068.27</v>
      </c>
    </row>
    <row r="335" spans="1:36">
      <c r="A335" s="153">
        <v>6</v>
      </c>
      <c r="B335" s="154">
        <v>2</v>
      </c>
      <c r="C335" s="154">
        <v>3</v>
      </c>
      <c r="D335" s="155">
        <v>2</v>
      </c>
      <c r="E335" s="155" t="s">
        <v>556</v>
      </c>
      <c r="F335" s="156" t="s">
        <v>3200</v>
      </c>
      <c r="G335" s="156" t="s">
        <v>556</v>
      </c>
      <c r="H335" s="156" t="s">
        <v>3202</v>
      </c>
      <c r="I335" s="155">
        <v>602032</v>
      </c>
      <c r="J335" s="157" t="s">
        <v>2456</v>
      </c>
      <c r="K335" s="157"/>
      <c r="L335" s="155">
        <v>2022</v>
      </c>
      <c r="M335" s="158">
        <v>13593</v>
      </c>
      <c r="N335" s="159">
        <v>82140782.269999996</v>
      </c>
      <c r="O335" s="159">
        <v>78964703.890000001</v>
      </c>
      <c r="P335" s="159">
        <v>53007072.120000005</v>
      </c>
      <c r="Q335" s="159">
        <v>26648676</v>
      </c>
      <c r="R335" s="159">
        <v>26358396.120000001</v>
      </c>
      <c r="S335" s="159">
        <v>3176078.38</v>
      </c>
      <c r="T335" s="159">
        <v>254426.19</v>
      </c>
      <c r="U335" s="159">
        <v>84282587.689999998</v>
      </c>
      <c r="V335" s="159">
        <v>72075156.069999993</v>
      </c>
      <c r="W335" s="159">
        <v>20938982.469999999</v>
      </c>
      <c r="X335" s="159">
        <v>579207.05000000005</v>
      </c>
      <c r="Y335" s="159">
        <v>12207431.619999999</v>
      </c>
      <c r="Z335" s="159">
        <v>3106093.93</v>
      </c>
      <c r="AA335" s="159">
        <v>2000000</v>
      </c>
      <c r="AB335" s="159">
        <v>1106093.9300000002</v>
      </c>
      <c r="AC335" s="159">
        <v>800000</v>
      </c>
      <c r="AD335" s="159">
        <v>800000</v>
      </c>
      <c r="AE335" s="159">
        <v>11200000</v>
      </c>
      <c r="AF335" s="159">
        <v>6889547.8200000003</v>
      </c>
      <c r="AG335" s="159">
        <v>-291371.71000000002</v>
      </c>
      <c r="AH335" s="159">
        <v>323533.69</v>
      </c>
      <c r="AI335" s="159">
        <v>0</v>
      </c>
      <c r="AJ335" s="159">
        <v>0</v>
      </c>
    </row>
    <row r="336" spans="1:36">
      <c r="A336" s="153">
        <v>6</v>
      </c>
      <c r="B336" s="154">
        <v>2</v>
      </c>
      <c r="C336" s="154">
        <v>4</v>
      </c>
      <c r="D336" s="155">
        <v>2</v>
      </c>
      <c r="E336" s="155" t="s">
        <v>556</v>
      </c>
      <c r="F336" s="156" t="s">
        <v>3200</v>
      </c>
      <c r="G336" s="156" t="s">
        <v>556</v>
      </c>
      <c r="H336" s="156" t="s">
        <v>3203</v>
      </c>
      <c r="I336" s="155">
        <v>602042</v>
      </c>
      <c r="J336" s="157" t="s">
        <v>2455</v>
      </c>
      <c r="K336" s="157"/>
      <c r="L336" s="155">
        <v>2022</v>
      </c>
      <c r="M336" s="158">
        <v>3734</v>
      </c>
      <c r="N336" s="159">
        <v>28083451.050000001</v>
      </c>
      <c r="O336" s="159">
        <v>23850795.449999999</v>
      </c>
      <c r="P336" s="159">
        <v>15966086.140000001</v>
      </c>
      <c r="Q336" s="159">
        <v>7492687</v>
      </c>
      <c r="R336" s="159">
        <v>8473399.1400000006</v>
      </c>
      <c r="S336" s="159">
        <v>4232655.5999999996</v>
      </c>
      <c r="T336" s="159">
        <v>429873.62</v>
      </c>
      <c r="U336" s="159">
        <v>26485081.359999999</v>
      </c>
      <c r="V336" s="159">
        <v>20492252.850000001</v>
      </c>
      <c r="W336" s="159">
        <v>7955019.5999999996</v>
      </c>
      <c r="X336" s="159">
        <v>559763.15</v>
      </c>
      <c r="Y336" s="159">
        <v>5992828.5099999998</v>
      </c>
      <c r="Z336" s="159">
        <v>3789466.43</v>
      </c>
      <c r="AA336" s="159">
        <v>2500000</v>
      </c>
      <c r="AB336" s="159">
        <v>1289466.4300000002</v>
      </c>
      <c r="AC336" s="159">
        <v>2267398.42</v>
      </c>
      <c r="AD336" s="159">
        <v>2267398.42</v>
      </c>
      <c r="AE336" s="159">
        <v>10775000</v>
      </c>
      <c r="AF336" s="159">
        <v>3358542.6</v>
      </c>
      <c r="AG336" s="159">
        <v>253010</v>
      </c>
      <c r="AH336" s="159">
        <v>162291.92000000001</v>
      </c>
      <c r="AI336" s="159">
        <v>0</v>
      </c>
      <c r="AJ336" s="159">
        <v>0</v>
      </c>
    </row>
    <row r="337" spans="1:36">
      <c r="A337" s="153">
        <v>6</v>
      </c>
      <c r="B337" s="154">
        <v>2</v>
      </c>
      <c r="C337" s="154">
        <v>5</v>
      </c>
      <c r="D337" s="155">
        <v>3</v>
      </c>
      <c r="E337" s="155" t="s">
        <v>556</v>
      </c>
      <c r="F337" s="156" t="s">
        <v>3204</v>
      </c>
      <c r="G337" s="156" t="s">
        <v>556</v>
      </c>
      <c r="H337" s="156" t="s">
        <v>3205</v>
      </c>
      <c r="I337" s="155">
        <v>602053</v>
      </c>
      <c r="J337" s="157" t="s">
        <v>2454</v>
      </c>
      <c r="K337" s="157"/>
      <c r="L337" s="155">
        <v>2022</v>
      </c>
      <c r="M337" s="158">
        <v>5707</v>
      </c>
      <c r="N337" s="159">
        <v>38184157.850000001</v>
      </c>
      <c r="O337" s="159">
        <v>34225698.210000001</v>
      </c>
      <c r="P337" s="159">
        <v>24574677.469999999</v>
      </c>
      <c r="Q337" s="159">
        <v>12477835</v>
      </c>
      <c r="R337" s="159">
        <v>12096842.470000001</v>
      </c>
      <c r="S337" s="159">
        <v>3958459.64</v>
      </c>
      <c r="T337" s="159">
        <v>21860</v>
      </c>
      <c r="U337" s="159">
        <v>39528779.530000001</v>
      </c>
      <c r="V337" s="159">
        <v>30293088.329999998</v>
      </c>
      <c r="W337" s="159">
        <v>11071180.810000001</v>
      </c>
      <c r="X337" s="159">
        <v>331561.46000000002</v>
      </c>
      <c r="Y337" s="159">
        <v>9235691.1999999993</v>
      </c>
      <c r="Z337" s="159">
        <v>5040541.3899999997</v>
      </c>
      <c r="AA337" s="159">
        <v>0</v>
      </c>
      <c r="AB337" s="159">
        <v>5040541.3899999997</v>
      </c>
      <c r="AC337" s="159">
        <v>1001000</v>
      </c>
      <c r="AD337" s="159">
        <v>1001000</v>
      </c>
      <c r="AE337" s="159">
        <v>4500000</v>
      </c>
      <c r="AF337" s="159">
        <v>3932609.88</v>
      </c>
      <c r="AG337" s="159">
        <v>57450</v>
      </c>
      <c r="AH337" s="159">
        <v>57450</v>
      </c>
      <c r="AI337" s="159">
        <v>0</v>
      </c>
      <c r="AJ337" s="159">
        <v>0</v>
      </c>
    </row>
    <row r="338" spans="1:36">
      <c r="A338" s="153">
        <v>6</v>
      </c>
      <c r="B338" s="154">
        <v>2</v>
      </c>
      <c r="C338" s="154">
        <v>6</v>
      </c>
      <c r="D338" s="155">
        <v>3</v>
      </c>
      <c r="E338" s="155" t="s">
        <v>556</v>
      </c>
      <c r="F338" s="156" t="s">
        <v>3204</v>
      </c>
      <c r="G338" s="156" t="s">
        <v>556</v>
      </c>
      <c r="H338" s="156" t="s">
        <v>3206</v>
      </c>
      <c r="I338" s="155">
        <v>602063</v>
      </c>
      <c r="J338" s="157" t="s">
        <v>2453</v>
      </c>
      <c r="K338" s="157"/>
      <c r="L338" s="155">
        <v>2022</v>
      </c>
      <c r="M338" s="158">
        <v>3906</v>
      </c>
      <c r="N338" s="159">
        <v>25151192.25</v>
      </c>
      <c r="O338" s="159">
        <v>23902432.960000001</v>
      </c>
      <c r="P338" s="159">
        <v>16135604.35</v>
      </c>
      <c r="Q338" s="159">
        <v>7857083</v>
      </c>
      <c r="R338" s="159">
        <v>8278521.3499999996</v>
      </c>
      <c r="S338" s="159">
        <v>1248759.29</v>
      </c>
      <c r="T338" s="159">
        <v>9951.42</v>
      </c>
      <c r="U338" s="159">
        <v>24939652.25</v>
      </c>
      <c r="V338" s="159">
        <v>19613174.77</v>
      </c>
      <c r="W338" s="159">
        <v>6850074.3499999996</v>
      </c>
      <c r="X338" s="159">
        <v>53182.03</v>
      </c>
      <c r="Y338" s="159">
        <v>5326477.4800000004</v>
      </c>
      <c r="Z338" s="159">
        <v>5970317.4900000002</v>
      </c>
      <c r="AA338" s="159">
        <v>1008867</v>
      </c>
      <c r="AB338" s="159">
        <v>4961450.49</v>
      </c>
      <c r="AC338" s="159">
        <v>3581138.27</v>
      </c>
      <c r="AD338" s="159">
        <v>1031407</v>
      </c>
      <c r="AE338" s="159">
        <v>1620000</v>
      </c>
      <c r="AF338" s="159">
        <v>4289258.1900000004</v>
      </c>
      <c r="AG338" s="159">
        <v>327120.34000000003</v>
      </c>
      <c r="AH338" s="159">
        <v>416735.06</v>
      </c>
      <c r="AI338" s="159">
        <v>0</v>
      </c>
      <c r="AJ338" s="159">
        <v>0</v>
      </c>
    </row>
    <row r="339" spans="1:36">
      <c r="A339" s="153">
        <v>6</v>
      </c>
      <c r="B339" s="154">
        <v>2</v>
      </c>
      <c r="C339" s="154">
        <v>7</v>
      </c>
      <c r="D339" s="155">
        <v>3</v>
      </c>
      <c r="E339" s="155" t="s">
        <v>556</v>
      </c>
      <c r="F339" s="156" t="s">
        <v>3204</v>
      </c>
      <c r="G339" s="156" t="s">
        <v>556</v>
      </c>
      <c r="H339" s="156" t="s">
        <v>3207</v>
      </c>
      <c r="I339" s="155">
        <v>602073</v>
      </c>
      <c r="J339" s="157" t="s">
        <v>1792</v>
      </c>
      <c r="K339" s="157"/>
      <c r="L339" s="155">
        <v>2022</v>
      </c>
      <c r="M339" s="158">
        <v>6457</v>
      </c>
      <c r="N339" s="159">
        <v>41997778.390000001</v>
      </c>
      <c r="O339" s="159">
        <v>41033531.090000004</v>
      </c>
      <c r="P339" s="159">
        <v>28961315.539999999</v>
      </c>
      <c r="Q339" s="159">
        <v>12475827</v>
      </c>
      <c r="R339" s="159">
        <v>16485488.539999999</v>
      </c>
      <c r="S339" s="159">
        <v>964247.3</v>
      </c>
      <c r="T339" s="159">
        <v>104493.69</v>
      </c>
      <c r="U339" s="159">
        <v>40654795.090000004</v>
      </c>
      <c r="V339" s="159">
        <v>34314477.649999999</v>
      </c>
      <c r="W339" s="159">
        <v>10935546.1</v>
      </c>
      <c r="X339" s="159">
        <v>821274</v>
      </c>
      <c r="Y339" s="159">
        <v>6340317.4400000004</v>
      </c>
      <c r="Z339" s="159">
        <v>5618866.5499999998</v>
      </c>
      <c r="AA339" s="159">
        <v>0</v>
      </c>
      <c r="AB339" s="159">
        <v>5618866.5499999998</v>
      </c>
      <c r="AC339" s="159">
        <v>1000000</v>
      </c>
      <c r="AD339" s="159">
        <v>1000000</v>
      </c>
      <c r="AE339" s="159">
        <v>13337878.119999999</v>
      </c>
      <c r="AF339" s="159">
        <v>6719053.4400000004</v>
      </c>
      <c r="AG339" s="159">
        <v>1458823.14</v>
      </c>
      <c r="AH339" s="159">
        <v>1044737.67</v>
      </c>
      <c r="AI339" s="159">
        <v>0</v>
      </c>
      <c r="AJ339" s="159">
        <v>37878.120000000003</v>
      </c>
    </row>
    <row r="340" spans="1:36">
      <c r="A340" s="153">
        <v>6</v>
      </c>
      <c r="B340" s="154">
        <v>2</v>
      </c>
      <c r="C340" s="154">
        <v>8</v>
      </c>
      <c r="D340" s="155">
        <v>2</v>
      </c>
      <c r="E340" s="155" t="s">
        <v>556</v>
      </c>
      <c r="F340" s="156" t="s">
        <v>3200</v>
      </c>
      <c r="G340" s="156" t="s">
        <v>556</v>
      </c>
      <c r="H340" s="156" t="s">
        <v>3208</v>
      </c>
      <c r="I340" s="155">
        <v>602082</v>
      </c>
      <c r="J340" s="157" t="s">
        <v>2452</v>
      </c>
      <c r="K340" s="157"/>
      <c r="L340" s="155">
        <v>2022</v>
      </c>
      <c r="M340" s="158">
        <v>6721</v>
      </c>
      <c r="N340" s="159">
        <v>48210531.310000002</v>
      </c>
      <c r="O340" s="159">
        <v>41104693.259999998</v>
      </c>
      <c r="P340" s="159">
        <v>29103746.899999999</v>
      </c>
      <c r="Q340" s="159">
        <v>14425030</v>
      </c>
      <c r="R340" s="159">
        <v>14678716.9</v>
      </c>
      <c r="S340" s="159">
        <v>7105838.0499999998</v>
      </c>
      <c r="T340" s="159">
        <v>17318</v>
      </c>
      <c r="U340" s="159">
        <v>47672477.060000002</v>
      </c>
      <c r="V340" s="159">
        <v>36341012.240000002</v>
      </c>
      <c r="W340" s="159">
        <v>13958998.75</v>
      </c>
      <c r="X340" s="159">
        <v>0</v>
      </c>
      <c r="Y340" s="159">
        <v>11331464.82</v>
      </c>
      <c r="Z340" s="159">
        <v>5922204.3300000001</v>
      </c>
      <c r="AA340" s="159">
        <v>0</v>
      </c>
      <c r="AB340" s="159">
        <v>5922204.3300000001</v>
      </c>
      <c r="AC340" s="159">
        <v>82164</v>
      </c>
      <c r="AD340" s="159">
        <v>0</v>
      </c>
      <c r="AE340" s="159">
        <v>0</v>
      </c>
      <c r="AF340" s="159">
        <v>4763681.0199999996</v>
      </c>
      <c r="AG340" s="159">
        <v>125392.65</v>
      </c>
      <c r="AH340" s="159">
        <v>121066.77</v>
      </c>
      <c r="AI340" s="159">
        <v>0</v>
      </c>
      <c r="AJ340" s="159">
        <v>0</v>
      </c>
    </row>
    <row r="341" spans="1:36">
      <c r="A341" s="153">
        <v>6</v>
      </c>
      <c r="B341" s="154">
        <v>2</v>
      </c>
      <c r="C341" s="154">
        <v>9</v>
      </c>
      <c r="D341" s="155">
        <v>2</v>
      </c>
      <c r="E341" s="155" t="s">
        <v>556</v>
      </c>
      <c r="F341" s="156" t="s">
        <v>3200</v>
      </c>
      <c r="G341" s="156" t="s">
        <v>556</v>
      </c>
      <c r="H341" s="156" t="s">
        <v>3209</v>
      </c>
      <c r="I341" s="155">
        <v>602092</v>
      </c>
      <c r="J341" s="157" t="s">
        <v>2451</v>
      </c>
      <c r="K341" s="157"/>
      <c r="L341" s="155">
        <v>2022</v>
      </c>
      <c r="M341" s="158">
        <v>3982</v>
      </c>
      <c r="N341" s="159">
        <v>30763051.780000001</v>
      </c>
      <c r="O341" s="159">
        <v>25271828.449999999</v>
      </c>
      <c r="P341" s="159">
        <v>15681001.09</v>
      </c>
      <c r="Q341" s="159">
        <v>6646257</v>
      </c>
      <c r="R341" s="159">
        <v>9034744.0899999999</v>
      </c>
      <c r="S341" s="159">
        <v>5491223.3300000001</v>
      </c>
      <c r="T341" s="159">
        <v>62869.61</v>
      </c>
      <c r="U341" s="159">
        <v>28476675.899999999</v>
      </c>
      <c r="V341" s="159">
        <v>21388287.780000001</v>
      </c>
      <c r="W341" s="159">
        <v>7316021.0199999996</v>
      </c>
      <c r="X341" s="159">
        <v>27090.18</v>
      </c>
      <c r="Y341" s="159">
        <v>7088388.1200000001</v>
      </c>
      <c r="Z341" s="159">
        <v>3941136.93</v>
      </c>
      <c r="AA341" s="159">
        <v>415000</v>
      </c>
      <c r="AB341" s="159">
        <v>3526136.93</v>
      </c>
      <c r="AC341" s="159">
        <v>640000</v>
      </c>
      <c r="AD341" s="159">
        <v>640000</v>
      </c>
      <c r="AE341" s="159">
        <v>490000</v>
      </c>
      <c r="AF341" s="159">
        <v>3883540.67</v>
      </c>
      <c r="AG341" s="159">
        <v>85730</v>
      </c>
      <c r="AH341" s="159">
        <v>85730</v>
      </c>
      <c r="AI341" s="159">
        <v>0</v>
      </c>
      <c r="AJ341" s="159">
        <v>0</v>
      </c>
    </row>
    <row r="342" spans="1:36">
      <c r="A342" s="153">
        <v>6</v>
      </c>
      <c r="B342" s="154">
        <v>2</v>
      </c>
      <c r="C342" s="154">
        <v>10</v>
      </c>
      <c r="D342" s="155">
        <v>2</v>
      </c>
      <c r="E342" s="155" t="s">
        <v>556</v>
      </c>
      <c r="F342" s="156" t="s">
        <v>3200</v>
      </c>
      <c r="G342" s="156" t="s">
        <v>556</v>
      </c>
      <c r="H342" s="156" t="s">
        <v>3210</v>
      </c>
      <c r="I342" s="155">
        <v>602102</v>
      </c>
      <c r="J342" s="157" t="s">
        <v>2450</v>
      </c>
      <c r="K342" s="157"/>
      <c r="L342" s="155">
        <v>2022</v>
      </c>
      <c r="M342" s="158">
        <v>4044</v>
      </c>
      <c r="N342" s="159">
        <v>29378340.239999998</v>
      </c>
      <c r="O342" s="159">
        <v>26190865.149999999</v>
      </c>
      <c r="P342" s="159">
        <v>19055789.41</v>
      </c>
      <c r="Q342" s="159">
        <v>9784248</v>
      </c>
      <c r="R342" s="159">
        <v>9271541.4100000001</v>
      </c>
      <c r="S342" s="159">
        <v>3187475.09</v>
      </c>
      <c r="T342" s="159">
        <v>108605</v>
      </c>
      <c r="U342" s="159">
        <v>29797780.82</v>
      </c>
      <c r="V342" s="159">
        <v>23749423.489999998</v>
      </c>
      <c r="W342" s="159">
        <v>8793461.4499999993</v>
      </c>
      <c r="X342" s="159">
        <v>680052.66</v>
      </c>
      <c r="Y342" s="159">
        <v>6048357.3300000001</v>
      </c>
      <c r="Z342" s="159">
        <v>3801319.5</v>
      </c>
      <c r="AA342" s="159">
        <v>2250619</v>
      </c>
      <c r="AB342" s="159">
        <v>1550700.5</v>
      </c>
      <c r="AC342" s="159">
        <v>1198619</v>
      </c>
      <c r="AD342" s="159">
        <v>1198619</v>
      </c>
      <c r="AE342" s="159">
        <v>10017000</v>
      </c>
      <c r="AF342" s="159">
        <v>2441441.66</v>
      </c>
      <c r="AG342" s="159">
        <v>200295.67999999999</v>
      </c>
      <c r="AH342" s="159">
        <v>200295.67999999999</v>
      </c>
      <c r="AI342" s="159">
        <v>0</v>
      </c>
      <c r="AJ342" s="159">
        <v>0</v>
      </c>
    </row>
    <row r="343" spans="1:36">
      <c r="A343" s="153">
        <v>6</v>
      </c>
      <c r="B343" s="154">
        <v>2</v>
      </c>
      <c r="C343" s="154">
        <v>11</v>
      </c>
      <c r="D343" s="155">
        <v>2</v>
      </c>
      <c r="E343" s="155" t="s">
        <v>556</v>
      </c>
      <c r="F343" s="156" t="s">
        <v>3200</v>
      </c>
      <c r="G343" s="156" t="s">
        <v>556</v>
      </c>
      <c r="H343" s="156" t="s">
        <v>3211</v>
      </c>
      <c r="I343" s="155">
        <v>602112</v>
      </c>
      <c r="J343" s="157" t="s">
        <v>2449</v>
      </c>
      <c r="K343" s="157"/>
      <c r="L343" s="155">
        <v>2022</v>
      </c>
      <c r="M343" s="158">
        <v>5094</v>
      </c>
      <c r="N343" s="159">
        <v>39388416.509999998</v>
      </c>
      <c r="O343" s="159">
        <v>29479896.059999999</v>
      </c>
      <c r="P343" s="159">
        <v>22085926.439999998</v>
      </c>
      <c r="Q343" s="159">
        <v>12945494</v>
      </c>
      <c r="R343" s="159">
        <v>9140432.4399999995</v>
      </c>
      <c r="S343" s="159">
        <v>9908520.4499999993</v>
      </c>
      <c r="T343" s="159">
        <v>3335.2</v>
      </c>
      <c r="U343" s="159">
        <v>38615207.049999997</v>
      </c>
      <c r="V343" s="159">
        <v>23934286.07</v>
      </c>
      <c r="W343" s="159">
        <v>9861698.7899999991</v>
      </c>
      <c r="X343" s="159">
        <v>0</v>
      </c>
      <c r="Y343" s="159">
        <v>14680920.98</v>
      </c>
      <c r="Z343" s="159">
        <v>4252716.6399999997</v>
      </c>
      <c r="AA343" s="159">
        <v>0</v>
      </c>
      <c r="AB343" s="159">
        <v>4252716.6399999997</v>
      </c>
      <c r="AC343" s="159">
        <v>0</v>
      </c>
      <c r="AD343" s="159">
        <v>0</v>
      </c>
      <c r="AE343" s="159">
        <v>0</v>
      </c>
      <c r="AF343" s="159">
        <v>5545609.9900000002</v>
      </c>
      <c r="AG343" s="159">
        <v>0</v>
      </c>
      <c r="AH343" s="159">
        <v>0</v>
      </c>
      <c r="AI343" s="159">
        <v>0</v>
      </c>
      <c r="AJ343" s="159">
        <v>0</v>
      </c>
    </row>
    <row r="344" spans="1:36">
      <c r="A344" s="153">
        <v>6</v>
      </c>
      <c r="B344" s="154">
        <v>2</v>
      </c>
      <c r="C344" s="154">
        <v>12</v>
      </c>
      <c r="D344" s="155">
        <v>3</v>
      </c>
      <c r="E344" s="155" t="s">
        <v>556</v>
      </c>
      <c r="F344" s="156" t="s">
        <v>3204</v>
      </c>
      <c r="G344" s="156" t="s">
        <v>556</v>
      </c>
      <c r="H344" s="156" t="s">
        <v>3212</v>
      </c>
      <c r="I344" s="155">
        <v>602123</v>
      </c>
      <c r="J344" s="157" t="s">
        <v>2448</v>
      </c>
      <c r="K344" s="157"/>
      <c r="L344" s="155">
        <v>2022</v>
      </c>
      <c r="M344" s="158">
        <v>6277</v>
      </c>
      <c r="N344" s="159">
        <v>42615725.719999999</v>
      </c>
      <c r="O344" s="159">
        <v>39153373.060000002</v>
      </c>
      <c r="P344" s="159">
        <v>25920703.57</v>
      </c>
      <c r="Q344" s="159">
        <v>11836363</v>
      </c>
      <c r="R344" s="159">
        <v>14084340.57</v>
      </c>
      <c r="S344" s="159">
        <v>3462352.66</v>
      </c>
      <c r="T344" s="159">
        <v>75194.45</v>
      </c>
      <c r="U344" s="159">
        <v>47870390.75</v>
      </c>
      <c r="V344" s="159">
        <v>35256364.289999999</v>
      </c>
      <c r="W344" s="159">
        <v>13166065.220000001</v>
      </c>
      <c r="X344" s="159">
        <v>305110.34999999998</v>
      </c>
      <c r="Y344" s="159">
        <v>12614026.460000001</v>
      </c>
      <c r="Z344" s="159">
        <v>7976147.2800000003</v>
      </c>
      <c r="AA344" s="159">
        <v>3300000</v>
      </c>
      <c r="AB344" s="159">
        <v>4676147.28</v>
      </c>
      <c r="AC344" s="159">
        <v>2309757.12</v>
      </c>
      <c r="AD344" s="159">
        <v>1854600.12</v>
      </c>
      <c r="AE344" s="159">
        <v>7641537</v>
      </c>
      <c r="AF344" s="159">
        <v>3897008.77</v>
      </c>
      <c r="AG344" s="159">
        <v>294000</v>
      </c>
      <c r="AH344" s="159">
        <v>368652.01</v>
      </c>
      <c r="AI344" s="159">
        <v>0</v>
      </c>
      <c r="AJ344" s="159">
        <v>0</v>
      </c>
    </row>
    <row r="345" spans="1:36">
      <c r="A345" s="153">
        <v>6</v>
      </c>
      <c r="B345" s="154">
        <v>2</v>
      </c>
      <c r="C345" s="154">
        <v>13</v>
      </c>
      <c r="D345" s="155">
        <v>2</v>
      </c>
      <c r="E345" s="155" t="s">
        <v>556</v>
      </c>
      <c r="F345" s="156" t="s">
        <v>3200</v>
      </c>
      <c r="G345" s="156" t="s">
        <v>556</v>
      </c>
      <c r="H345" s="156" t="s">
        <v>3213</v>
      </c>
      <c r="I345" s="155">
        <v>602132</v>
      </c>
      <c r="J345" s="157" t="s">
        <v>2447</v>
      </c>
      <c r="K345" s="157"/>
      <c r="L345" s="155">
        <v>2022</v>
      </c>
      <c r="M345" s="158">
        <v>3840</v>
      </c>
      <c r="N345" s="159">
        <v>26205531.920000002</v>
      </c>
      <c r="O345" s="159">
        <v>23500584.73</v>
      </c>
      <c r="P345" s="159">
        <v>15698691.460000001</v>
      </c>
      <c r="Q345" s="159">
        <v>7971671</v>
      </c>
      <c r="R345" s="159">
        <v>7727020.46</v>
      </c>
      <c r="S345" s="159">
        <v>2704947.19</v>
      </c>
      <c r="T345" s="159">
        <v>6504.08</v>
      </c>
      <c r="U345" s="159">
        <v>24067995.960000001</v>
      </c>
      <c r="V345" s="159">
        <v>19415412.32</v>
      </c>
      <c r="W345" s="159">
        <v>7727384</v>
      </c>
      <c r="X345" s="159">
        <v>50956.47</v>
      </c>
      <c r="Y345" s="159">
        <v>4652583.6399999997</v>
      </c>
      <c r="Z345" s="159">
        <v>3470843.08</v>
      </c>
      <c r="AA345" s="159">
        <v>1987000</v>
      </c>
      <c r="AB345" s="159">
        <v>1483843.08</v>
      </c>
      <c r="AC345" s="159">
        <v>510952</v>
      </c>
      <c r="AD345" s="159">
        <v>510952</v>
      </c>
      <c r="AE345" s="159">
        <v>2877725</v>
      </c>
      <c r="AF345" s="159">
        <v>4085172.41</v>
      </c>
      <c r="AG345" s="159">
        <v>139680</v>
      </c>
      <c r="AH345" s="159">
        <v>25860</v>
      </c>
      <c r="AI345" s="159">
        <v>0</v>
      </c>
      <c r="AJ345" s="159">
        <v>0</v>
      </c>
    </row>
    <row r="346" spans="1:36">
      <c r="A346" s="153">
        <v>6</v>
      </c>
      <c r="B346" s="154">
        <v>2</v>
      </c>
      <c r="C346" s="154">
        <v>14</v>
      </c>
      <c r="D346" s="155">
        <v>2</v>
      </c>
      <c r="E346" s="155" t="s">
        <v>556</v>
      </c>
      <c r="F346" s="156" t="s">
        <v>3200</v>
      </c>
      <c r="G346" s="156" t="s">
        <v>556</v>
      </c>
      <c r="H346" s="156" t="s">
        <v>3214</v>
      </c>
      <c r="I346" s="155">
        <v>602142</v>
      </c>
      <c r="J346" s="157" t="s">
        <v>2446</v>
      </c>
      <c r="K346" s="157"/>
      <c r="L346" s="155">
        <v>2022</v>
      </c>
      <c r="M346" s="158">
        <v>5623</v>
      </c>
      <c r="N346" s="159">
        <v>36237358.719999999</v>
      </c>
      <c r="O346" s="159">
        <v>36039094.079999998</v>
      </c>
      <c r="P346" s="159">
        <v>26189573.23</v>
      </c>
      <c r="Q346" s="159">
        <v>12246332</v>
      </c>
      <c r="R346" s="159">
        <v>13943241.23</v>
      </c>
      <c r="S346" s="159">
        <v>198264.64</v>
      </c>
      <c r="T346" s="159">
        <v>6800</v>
      </c>
      <c r="U346" s="159">
        <v>38424126.210000001</v>
      </c>
      <c r="V346" s="159">
        <v>33940865.630000003</v>
      </c>
      <c r="W346" s="159">
        <v>12787394.960000001</v>
      </c>
      <c r="X346" s="159">
        <v>138642.48000000001</v>
      </c>
      <c r="Y346" s="159">
        <v>4483260.58</v>
      </c>
      <c r="Z346" s="159">
        <v>8850633.5700000003</v>
      </c>
      <c r="AA346" s="159">
        <v>2700000</v>
      </c>
      <c r="AB346" s="159">
        <v>6150633.5700000003</v>
      </c>
      <c r="AC346" s="159">
        <v>535600</v>
      </c>
      <c r="AD346" s="159">
        <v>535600</v>
      </c>
      <c r="AE346" s="159">
        <v>4600000</v>
      </c>
      <c r="AF346" s="159">
        <v>2098228.4500000002</v>
      </c>
      <c r="AG346" s="159">
        <v>178260</v>
      </c>
      <c r="AH346" s="159">
        <v>9852.2999999999993</v>
      </c>
      <c r="AI346" s="159">
        <v>0</v>
      </c>
      <c r="AJ346" s="159">
        <v>0</v>
      </c>
    </row>
    <row r="347" spans="1:36">
      <c r="A347" s="153">
        <v>6</v>
      </c>
      <c r="B347" s="154">
        <v>3</v>
      </c>
      <c r="C347" s="154">
        <v>1</v>
      </c>
      <c r="D347" s="155">
        <v>1</v>
      </c>
      <c r="E347" s="155" t="s">
        <v>556</v>
      </c>
      <c r="F347" s="156" t="s">
        <v>3215</v>
      </c>
      <c r="G347" s="156" t="s">
        <v>556</v>
      </c>
      <c r="H347" s="156" t="s">
        <v>3216</v>
      </c>
      <c r="I347" s="155">
        <v>603011</v>
      </c>
      <c r="J347" s="157" t="s">
        <v>2440</v>
      </c>
      <c r="K347" s="157"/>
      <c r="L347" s="155">
        <v>2022</v>
      </c>
      <c r="M347" s="158">
        <v>4038</v>
      </c>
      <c r="N347" s="159">
        <v>27673490</v>
      </c>
      <c r="O347" s="159">
        <v>24721714.48</v>
      </c>
      <c r="P347" s="159">
        <v>13569724.810000001</v>
      </c>
      <c r="Q347" s="159">
        <v>4929900</v>
      </c>
      <c r="R347" s="159">
        <v>8639824.8100000005</v>
      </c>
      <c r="S347" s="159">
        <v>2951775.52</v>
      </c>
      <c r="T347" s="159">
        <v>364795.99</v>
      </c>
      <c r="U347" s="159">
        <v>27162643.280000001</v>
      </c>
      <c r="V347" s="159">
        <v>24313779.84</v>
      </c>
      <c r="W347" s="159">
        <v>9742959.1500000004</v>
      </c>
      <c r="X347" s="159">
        <v>740142.61</v>
      </c>
      <c r="Y347" s="159">
        <v>2848863.44</v>
      </c>
      <c r="Z347" s="159">
        <v>2338102.4</v>
      </c>
      <c r="AA347" s="159">
        <v>440000</v>
      </c>
      <c r="AB347" s="159">
        <v>1898102.4</v>
      </c>
      <c r="AC347" s="159">
        <v>830000</v>
      </c>
      <c r="AD347" s="159">
        <v>830000</v>
      </c>
      <c r="AE347" s="159">
        <v>11440000</v>
      </c>
      <c r="AF347" s="159">
        <v>407934.64</v>
      </c>
      <c r="AG347" s="159">
        <v>246879.01</v>
      </c>
      <c r="AH347" s="159">
        <v>447980.22</v>
      </c>
      <c r="AI347" s="159">
        <v>0</v>
      </c>
      <c r="AJ347" s="159">
        <v>0</v>
      </c>
    </row>
    <row r="348" spans="1:36">
      <c r="A348" s="153">
        <v>6</v>
      </c>
      <c r="B348" s="154">
        <v>3</v>
      </c>
      <c r="C348" s="154">
        <v>2</v>
      </c>
      <c r="D348" s="155">
        <v>2</v>
      </c>
      <c r="E348" s="155" t="s">
        <v>556</v>
      </c>
      <c r="F348" s="156" t="s">
        <v>3217</v>
      </c>
      <c r="G348" s="156" t="s">
        <v>556</v>
      </c>
      <c r="H348" s="156" t="s">
        <v>3218</v>
      </c>
      <c r="I348" s="155">
        <v>603022</v>
      </c>
      <c r="J348" s="157" t="s">
        <v>2445</v>
      </c>
      <c r="K348" s="157"/>
      <c r="L348" s="155">
        <v>2022</v>
      </c>
      <c r="M348" s="158">
        <v>2855</v>
      </c>
      <c r="N348" s="159">
        <v>20501759.48</v>
      </c>
      <c r="O348" s="159">
        <v>18434444.48</v>
      </c>
      <c r="P348" s="159">
        <v>11646018.390000001</v>
      </c>
      <c r="Q348" s="159">
        <v>5181842</v>
      </c>
      <c r="R348" s="159">
        <v>6464176.3899999997</v>
      </c>
      <c r="S348" s="159">
        <v>2067315</v>
      </c>
      <c r="T348" s="159">
        <v>17375</v>
      </c>
      <c r="U348" s="159">
        <v>19969536.800000001</v>
      </c>
      <c r="V348" s="159">
        <v>15365721.039999999</v>
      </c>
      <c r="W348" s="159">
        <v>5689718.4699999997</v>
      </c>
      <c r="X348" s="159">
        <v>104340.98</v>
      </c>
      <c r="Y348" s="159">
        <v>4603815.76</v>
      </c>
      <c r="Z348" s="159">
        <v>6985530.7300000004</v>
      </c>
      <c r="AA348" s="159">
        <v>0</v>
      </c>
      <c r="AB348" s="159">
        <v>6985530.7300000004</v>
      </c>
      <c r="AC348" s="159">
        <v>416809</v>
      </c>
      <c r="AD348" s="159">
        <v>291600</v>
      </c>
      <c r="AE348" s="159">
        <v>1808150</v>
      </c>
      <c r="AF348" s="159">
        <v>3068723.44</v>
      </c>
      <c r="AG348" s="159">
        <v>163900.99</v>
      </c>
      <c r="AH348" s="159">
        <v>162061.64000000001</v>
      </c>
      <c r="AI348" s="159">
        <v>0</v>
      </c>
      <c r="AJ348" s="159">
        <v>0</v>
      </c>
    </row>
    <row r="349" spans="1:36">
      <c r="A349" s="153">
        <v>6</v>
      </c>
      <c r="B349" s="154">
        <v>3</v>
      </c>
      <c r="C349" s="154">
        <v>3</v>
      </c>
      <c r="D349" s="155">
        <v>2</v>
      </c>
      <c r="E349" s="155" t="s">
        <v>556</v>
      </c>
      <c r="F349" s="156" t="s">
        <v>3217</v>
      </c>
      <c r="G349" s="156" t="s">
        <v>556</v>
      </c>
      <c r="H349" s="156" t="s">
        <v>3219</v>
      </c>
      <c r="I349" s="155">
        <v>603032</v>
      </c>
      <c r="J349" s="157" t="s">
        <v>2444</v>
      </c>
      <c r="K349" s="157"/>
      <c r="L349" s="155">
        <v>2022</v>
      </c>
      <c r="M349" s="158">
        <v>15205</v>
      </c>
      <c r="N349" s="159">
        <v>87533693.840000004</v>
      </c>
      <c r="O349" s="159">
        <v>80777832.310000002</v>
      </c>
      <c r="P349" s="159">
        <v>50582378.93</v>
      </c>
      <c r="Q349" s="159">
        <v>21725401</v>
      </c>
      <c r="R349" s="159">
        <v>28856977.93</v>
      </c>
      <c r="S349" s="159">
        <v>6755861.5300000003</v>
      </c>
      <c r="T349" s="159">
        <v>1561812.44</v>
      </c>
      <c r="U349" s="159">
        <v>93600857.209999993</v>
      </c>
      <c r="V349" s="159">
        <v>74074031.819999993</v>
      </c>
      <c r="W349" s="159">
        <v>25529520.739999998</v>
      </c>
      <c r="X349" s="159">
        <v>769113.8</v>
      </c>
      <c r="Y349" s="159">
        <v>19526825.390000001</v>
      </c>
      <c r="Z349" s="159">
        <v>21807478.710000001</v>
      </c>
      <c r="AA349" s="159">
        <v>0</v>
      </c>
      <c r="AB349" s="159">
        <v>21807478.710000001</v>
      </c>
      <c r="AC349" s="159">
        <v>223529.41</v>
      </c>
      <c r="AD349" s="159">
        <v>123529.41</v>
      </c>
      <c r="AE349" s="159">
        <v>17000000</v>
      </c>
      <c r="AF349" s="159">
        <v>6703800.4900000002</v>
      </c>
      <c r="AG349" s="159">
        <v>757086.98</v>
      </c>
      <c r="AH349" s="159">
        <v>312248.17</v>
      </c>
      <c r="AI349" s="159">
        <v>0</v>
      </c>
      <c r="AJ349" s="159">
        <v>0</v>
      </c>
    </row>
    <row r="350" spans="1:36">
      <c r="A350" s="153">
        <v>6</v>
      </c>
      <c r="B350" s="154">
        <v>3</v>
      </c>
      <c r="C350" s="154">
        <v>4</v>
      </c>
      <c r="D350" s="155">
        <v>2</v>
      </c>
      <c r="E350" s="155" t="s">
        <v>556</v>
      </c>
      <c r="F350" s="156" t="s">
        <v>3217</v>
      </c>
      <c r="G350" s="156" t="s">
        <v>556</v>
      </c>
      <c r="H350" s="156" t="s">
        <v>3220</v>
      </c>
      <c r="I350" s="155">
        <v>603042</v>
      </c>
      <c r="J350" s="157" t="s">
        <v>2443</v>
      </c>
      <c r="K350" s="157"/>
      <c r="L350" s="155">
        <v>2022</v>
      </c>
      <c r="M350" s="158">
        <v>5953</v>
      </c>
      <c r="N350" s="159">
        <v>45219964.329999998</v>
      </c>
      <c r="O350" s="159">
        <v>40896417.229999997</v>
      </c>
      <c r="P350" s="159">
        <v>27450145.359999999</v>
      </c>
      <c r="Q350" s="159">
        <v>10424804</v>
      </c>
      <c r="R350" s="159">
        <v>17025341.359999999</v>
      </c>
      <c r="S350" s="159">
        <v>4323547.0999999996</v>
      </c>
      <c r="T350" s="159">
        <v>258507.24</v>
      </c>
      <c r="U350" s="159">
        <v>42954411.659999996</v>
      </c>
      <c r="V350" s="159">
        <v>34597105.82</v>
      </c>
      <c r="W350" s="159">
        <v>10534402.92</v>
      </c>
      <c r="X350" s="159">
        <v>45175.69</v>
      </c>
      <c r="Y350" s="159">
        <v>8357305.8399999999</v>
      </c>
      <c r="Z350" s="159">
        <v>7507684.9299999997</v>
      </c>
      <c r="AA350" s="159">
        <v>0</v>
      </c>
      <c r="AB350" s="159">
        <v>7507684.9299999997</v>
      </c>
      <c r="AC350" s="159">
        <v>1300000</v>
      </c>
      <c r="AD350" s="159">
        <v>1300000</v>
      </c>
      <c r="AE350" s="159">
        <v>700000</v>
      </c>
      <c r="AF350" s="159">
        <v>6299311.4100000001</v>
      </c>
      <c r="AG350" s="159">
        <v>547535.21</v>
      </c>
      <c r="AH350" s="159">
        <v>365030.98</v>
      </c>
      <c r="AI350" s="159">
        <v>0</v>
      </c>
      <c r="AJ350" s="159">
        <v>0</v>
      </c>
    </row>
    <row r="351" spans="1:36">
      <c r="A351" s="153">
        <v>6</v>
      </c>
      <c r="B351" s="154">
        <v>3</v>
      </c>
      <c r="C351" s="154">
        <v>5</v>
      </c>
      <c r="D351" s="155">
        <v>2</v>
      </c>
      <c r="E351" s="155" t="s">
        <v>556</v>
      </c>
      <c r="F351" s="156" t="s">
        <v>3217</v>
      </c>
      <c r="G351" s="156" t="s">
        <v>556</v>
      </c>
      <c r="H351" s="156" t="s">
        <v>3221</v>
      </c>
      <c r="I351" s="155">
        <v>603052</v>
      </c>
      <c r="J351" s="157" t="s">
        <v>2442</v>
      </c>
      <c r="K351" s="157"/>
      <c r="L351" s="155">
        <v>2022</v>
      </c>
      <c r="M351" s="158">
        <v>2110</v>
      </c>
      <c r="N351" s="159">
        <v>16089741.199999999</v>
      </c>
      <c r="O351" s="159">
        <v>15328368</v>
      </c>
      <c r="P351" s="159">
        <v>9414350.9000000004</v>
      </c>
      <c r="Q351" s="159">
        <v>4353375</v>
      </c>
      <c r="R351" s="159">
        <v>5060975.9000000004</v>
      </c>
      <c r="S351" s="159">
        <v>761373.2</v>
      </c>
      <c r="T351" s="159">
        <v>753604.44</v>
      </c>
      <c r="U351" s="159">
        <v>14551224.65</v>
      </c>
      <c r="V351" s="159">
        <v>12909428.73</v>
      </c>
      <c r="W351" s="159">
        <v>4733803.4800000004</v>
      </c>
      <c r="X351" s="159">
        <v>61685.69</v>
      </c>
      <c r="Y351" s="159">
        <v>1641795.92</v>
      </c>
      <c r="Z351" s="159">
        <v>3734374.11</v>
      </c>
      <c r="AA351" s="159">
        <v>0</v>
      </c>
      <c r="AB351" s="159">
        <v>3734374.11</v>
      </c>
      <c r="AC351" s="159">
        <v>342160</v>
      </c>
      <c r="AD351" s="159">
        <v>302160</v>
      </c>
      <c r="AE351" s="159">
        <v>670089.88</v>
      </c>
      <c r="AF351" s="159">
        <v>2418939.27</v>
      </c>
      <c r="AG351" s="159">
        <v>198379.61</v>
      </c>
      <c r="AH351" s="159">
        <v>188524.48</v>
      </c>
      <c r="AI351" s="159">
        <v>0</v>
      </c>
      <c r="AJ351" s="159">
        <v>0</v>
      </c>
    </row>
    <row r="352" spans="1:36">
      <c r="A352" s="153">
        <v>6</v>
      </c>
      <c r="B352" s="154">
        <v>3</v>
      </c>
      <c r="C352" s="154">
        <v>6</v>
      </c>
      <c r="D352" s="155">
        <v>2</v>
      </c>
      <c r="E352" s="155" t="s">
        <v>556</v>
      </c>
      <c r="F352" s="156" t="s">
        <v>3217</v>
      </c>
      <c r="G352" s="156" t="s">
        <v>556</v>
      </c>
      <c r="H352" s="156" t="s">
        <v>3222</v>
      </c>
      <c r="I352" s="155">
        <v>603062</v>
      </c>
      <c r="J352" s="157" t="s">
        <v>1454</v>
      </c>
      <c r="K352" s="157"/>
      <c r="L352" s="155">
        <v>2022</v>
      </c>
      <c r="M352" s="158">
        <v>4079</v>
      </c>
      <c r="N352" s="159">
        <v>31361784.91</v>
      </c>
      <c r="O352" s="159">
        <v>26085013.629999999</v>
      </c>
      <c r="P352" s="159">
        <v>16477566.810000001</v>
      </c>
      <c r="Q352" s="159">
        <v>7345803</v>
      </c>
      <c r="R352" s="159">
        <v>9131763.8100000005</v>
      </c>
      <c r="S352" s="159">
        <v>5276771.28</v>
      </c>
      <c r="T352" s="159">
        <v>38116.410000000003</v>
      </c>
      <c r="U352" s="159">
        <v>31268470.48</v>
      </c>
      <c r="V352" s="159">
        <v>22589121.309999999</v>
      </c>
      <c r="W352" s="159">
        <v>7977707.9800000004</v>
      </c>
      <c r="X352" s="159">
        <v>140038.35999999999</v>
      </c>
      <c r="Y352" s="159">
        <v>8679349.1699999999</v>
      </c>
      <c r="Z352" s="159">
        <v>2042655.33</v>
      </c>
      <c r="AA352" s="159">
        <v>0</v>
      </c>
      <c r="AB352" s="159">
        <v>2042655.33</v>
      </c>
      <c r="AC352" s="159">
        <v>650000</v>
      </c>
      <c r="AD352" s="159">
        <v>650000</v>
      </c>
      <c r="AE352" s="159">
        <v>1850000</v>
      </c>
      <c r="AF352" s="159">
        <v>3495892.32</v>
      </c>
      <c r="AG352" s="159">
        <v>369210.73</v>
      </c>
      <c r="AH352" s="159">
        <v>296354.93</v>
      </c>
      <c r="AI352" s="159">
        <v>0</v>
      </c>
      <c r="AJ352" s="159">
        <v>0</v>
      </c>
    </row>
    <row r="353" spans="1:36">
      <c r="A353" s="153">
        <v>6</v>
      </c>
      <c r="B353" s="154">
        <v>3</v>
      </c>
      <c r="C353" s="154">
        <v>7</v>
      </c>
      <c r="D353" s="155">
        <v>2</v>
      </c>
      <c r="E353" s="155" t="s">
        <v>556</v>
      </c>
      <c r="F353" s="156" t="s">
        <v>3217</v>
      </c>
      <c r="G353" s="156" t="s">
        <v>556</v>
      </c>
      <c r="H353" s="156" t="s">
        <v>3223</v>
      </c>
      <c r="I353" s="155">
        <v>603072</v>
      </c>
      <c r="J353" s="157" t="s">
        <v>2441</v>
      </c>
      <c r="K353" s="157"/>
      <c r="L353" s="155">
        <v>2022</v>
      </c>
      <c r="M353" s="158">
        <v>3357</v>
      </c>
      <c r="N353" s="159">
        <v>30644229.100000001</v>
      </c>
      <c r="O353" s="159">
        <v>25149393.399999999</v>
      </c>
      <c r="P353" s="159">
        <v>16966975.719999999</v>
      </c>
      <c r="Q353" s="159">
        <v>6390155</v>
      </c>
      <c r="R353" s="159">
        <v>10576820.720000001</v>
      </c>
      <c r="S353" s="159">
        <v>5494835.7000000002</v>
      </c>
      <c r="T353" s="159">
        <v>14876</v>
      </c>
      <c r="U353" s="159">
        <v>35154998.659999996</v>
      </c>
      <c r="V353" s="159">
        <v>22511800.489999998</v>
      </c>
      <c r="W353" s="159">
        <v>3669143.23</v>
      </c>
      <c r="X353" s="159">
        <v>24342.61</v>
      </c>
      <c r="Y353" s="159">
        <v>12643198.17</v>
      </c>
      <c r="Z353" s="159">
        <v>9802829.0999999996</v>
      </c>
      <c r="AA353" s="159">
        <v>930000</v>
      </c>
      <c r="AB353" s="159">
        <v>8872829.0999999996</v>
      </c>
      <c r="AC353" s="159">
        <v>410896</v>
      </c>
      <c r="AD353" s="159">
        <v>410896</v>
      </c>
      <c r="AE353" s="159">
        <v>975000</v>
      </c>
      <c r="AF353" s="159">
        <v>2637592.91</v>
      </c>
      <c r="AG353" s="159">
        <v>991274.21</v>
      </c>
      <c r="AH353" s="159">
        <v>1050408.97</v>
      </c>
      <c r="AI353" s="159">
        <v>0</v>
      </c>
      <c r="AJ353" s="159">
        <v>0</v>
      </c>
    </row>
    <row r="354" spans="1:36">
      <c r="A354" s="153">
        <v>6</v>
      </c>
      <c r="B354" s="154">
        <v>3</v>
      </c>
      <c r="C354" s="154">
        <v>8</v>
      </c>
      <c r="D354" s="155">
        <v>2</v>
      </c>
      <c r="E354" s="155" t="s">
        <v>556</v>
      </c>
      <c r="F354" s="156" t="s">
        <v>3217</v>
      </c>
      <c r="G354" s="156" t="s">
        <v>556</v>
      </c>
      <c r="H354" s="156" t="s">
        <v>3224</v>
      </c>
      <c r="I354" s="155">
        <v>603082</v>
      </c>
      <c r="J354" s="157" t="s">
        <v>2440</v>
      </c>
      <c r="K354" s="157"/>
      <c r="L354" s="155">
        <v>2022</v>
      </c>
      <c r="M354" s="158">
        <v>4051</v>
      </c>
      <c r="N354" s="159">
        <v>29381396.859999999</v>
      </c>
      <c r="O354" s="159">
        <v>26674532.789999999</v>
      </c>
      <c r="P354" s="159">
        <v>18345743.890000001</v>
      </c>
      <c r="Q354" s="159">
        <v>8445486</v>
      </c>
      <c r="R354" s="159">
        <v>9900257.8900000006</v>
      </c>
      <c r="S354" s="159">
        <v>2706864.07</v>
      </c>
      <c r="T354" s="159">
        <v>166341.44</v>
      </c>
      <c r="U354" s="159">
        <v>31077355.629999999</v>
      </c>
      <c r="V354" s="159">
        <v>23579372.170000002</v>
      </c>
      <c r="W354" s="159">
        <v>8239515.9199999999</v>
      </c>
      <c r="X354" s="159">
        <v>428341.15</v>
      </c>
      <c r="Y354" s="159">
        <v>7497983.46</v>
      </c>
      <c r="Z354" s="159">
        <v>7362540.2199999997</v>
      </c>
      <c r="AA354" s="159">
        <v>1400000</v>
      </c>
      <c r="AB354" s="159">
        <v>5962540.2199999997</v>
      </c>
      <c r="AC354" s="159">
        <v>965175.27</v>
      </c>
      <c r="AD354" s="159">
        <v>965175.27</v>
      </c>
      <c r="AE354" s="159">
        <v>6760100</v>
      </c>
      <c r="AF354" s="159">
        <v>3095160.62</v>
      </c>
      <c r="AG354" s="159">
        <v>344408.43</v>
      </c>
      <c r="AH354" s="159">
        <v>442616.12</v>
      </c>
      <c r="AI354" s="159">
        <v>0</v>
      </c>
      <c r="AJ354" s="159">
        <v>0</v>
      </c>
    </row>
    <row r="355" spans="1:36">
      <c r="A355" s="153">
        <v>6</v>
      </c>
      <c r="B355" s="154">
        <v>3</v>
      </c>
      <c r="C355" s="154">
        <v>9</v>
      </c>
      <c r="D355" s="155">
        <v>2</v>
      </c>
      <c r="E355" s="155" t="s">
        <v>556</v>
      </c>
      <c r="F355" s="156" t="s">
        <v>3217</v>
      </c>
      <c r="G355" s="156" t="s">
        <v>556</v>
      </c>
      <c r="H355" s="156" t="s">
        <v>3225</v>
      </c>
      <c r="I355" s="155">
        <v>603092</v>
      </c>
      <c r="J355" s="157" t="s">
        <v>2439</v>
      </c>
      <c r="K355" s="157"/>
      <c r="L355" s="155">
        <v>2022</v>
      </c>
      <c r="M355" s="158">
        <v>4179</v>
      </c>
      <c r="N355" s="159">
        <v>29034479.23</v>
      </c>
      <c r="O355" s="159">
        <v>28422589.760000002</v>
      </c>
      <c r="P355" s="159">
        <v>19591271.310000002</v>
      </c>
      <c r="Q355" s="159">
        <v>8941421</v>
      </c>
      <c r="R355" s="159">
        <v>10649850.310000001</v>
      </c>
      <c r="S355" s="159">
        <v>611889.47</v>
      </c>
      <c r="T355" s="159">
        <v>55930</v>
      </c>
      <c r="U355" s="159">
        <v>25570947.079999998</v>
      </c>
      <c r="V355" s="159">
        <v>23541652.239999998</v>
      </c>
      <c r="W355" s="159">
        <v>6768916.7400000002</v>
      </c>
      <c r="X355" s="159">
        <v>114196.47</v>
      </c>
      <c r="Y355" s="159">
        <v>2029294.84</v>
      </c>
      <c r="Z355" s="159">
        <v>5036309.51</v>
      </c>
      <c r="AA355" s="159">
        <v>0</v>
      </c>
      <c r="AB355" s="159">
        <v>5036309.51</v>
      </c>
      <c r="AC355" s="159">
        <v>920000</v>
      </c>
      <c r="AD355" s="159">
        <v>920000</v>
      </c>
      <c r="AE355" s="159">
        <v>3082105</v>
      </c>
      <c r="AF355" s="159">
        <v>4880937.5199999996</v>
      </c>
      <c r="AG355" s="159">
        <v>234670.7</v>
      </c>
      <c r="AH355" s="159">
        <v>116596.7</v>
      </c>
      <c r="AI355" s="159">
        <v>0</v>
      </c>
      <c r="AJ355" s="159">
        <v>0</v>
      </c>
    </row>
    <row r="356" spans="1:36">
      <c r="A356" s="153">
        <v>6</v>
      </c>
      <c r="B356" s="154">
        <v>3</v>
      </c>
      <c r="C356" s="154">
        <v>10</v>
      </c>
      <c r="D356" s="155">
        <v>2</v>
      </c>
      <c r="E356" s="155" t="s">
        <v>556</v>
      </c>
      <c r="F356" s="156" t="s">
        <v>3217</v>
      </c>
      <c r="G356" s="156" t="s">
        <v>556</v>
      </c>
      <c r="H356" s="156" t="s">
        <v>3226</v>
      </c>
      <c r="I356" s="155">
        <v>603102</v>
      </c>
      <c r="J356" s="157" t="s">
        <v>2438</v>
      </c>
      <c r="K356" s="157"/>
      <c r="L356" s="155">
        <v>2022</v>
      </c>
      <c r="M356" s="158">
        <v>5180</v>
      </c>
      <c r="N356" s="159">
        <v>40993184.68</v>
      </c>
      <c r="O356" s="159">
        <v>35817895.119999997</v>
      </c>
      <c r="P356" s="159">
        <v>25187704.640000001</v>
      </c>
      <c r="Q356" s="159">
        <v>10744555</v>
      </c>
      <c r="R356" s="159">
        <v>14443149.640000001</v>
      </c>
      <c r="S356" s="159">
        <v>5175289.5599999996</v>
      </c>
      <c r="T356" s="159">
        <v>129716.31</v>
      </c>
      <c r="U356" s="159">
        <v>40149413.240000002</v>
      </c>
      <c r="V356" s="159">
        <v>34016757.399999999</v>
      </c>
      <c r="W356" s="159">
        <v>10153626.51</v>
      </c>
      <c r="X356" s="159">
        <v>537339.18999999994</v>
      </c>
      <c r="Y356" s="159">
        <v>6132655.8399999999</v>
      </c>
      <c r="Z356" s="159">
        <v>4972031.9400000004</v>
      </c>
      <c r="AA356" s="159">
        <v>0</v>
      </c>
      <c r="AB356" s="159">
        <v>4972031.9400000004</v>
      </c>
      <c r="AC356" s="159">
        <v>686106.6</v>
      </c>
      <c r="AD356" s="159">
        <v>686106.6</v>
      </c>
      <c r="AE356" s="159">
        <v>7661166.7999999998</v>
      </c>
      <c r="AF356" s="159">
        <v>1801137.72</v>
      </c>
      <c r="AG356" s="159">
        <v>360359</v>
      </c>
      <c r="AH356" s="159">
        <v>343419</v>
      </c>
      <c r="AI356" s="159">
        <v>0</v>
      </c>
      <c r="AJ356" s="159">
        <v>0</v>
      </c>
    </row>
    <row r="357" spans="1:36">
      <c r="A357" s="153">
        <v>6</v>
      </c>
      <c r="B357" s="154">
        <v>3</v>
      </c>
      <c r="C357" s="154">
        <v>11</v>
      </c>
      <c r="D357" s="155">
        <v>3</v>
      </c>
      <c r="E357" s="155" t="s">
        <v>556</v>
      </c>
      <c r="F357" s="156" t="s">
        <v>3227</v>
      </c>
      <c r="G357" s="156" t="s">
        <v>556</v>
      </c>
      <c r="H357" s="156" t="s">
        <v>3228</v>
      </c>
      <c r="I357" s="155">
        <v>603113</v>
      </c>
      <c r="J357" s="157" t="s">
        <v>2437</v>
      </c>
      <c r="K357" s="157"/>
      <c r="L357" s="155">
        <v>2022</v>
      </c>
      <c r="M357" s="158">
        <v>6465</v>
      </c>
      <c r="N357" s="159">
        <v>44882049.060000002</v>
      </c>
      <c r="O357" s="159">
        <v>41638389.729999997</v>
      </c>
      <c r="P357" s="159">
        <v>29281805.289999999</v>
      </c>
      <c r="Q357" s="159">
        <v>12115254</v>
      </c>
      <c r="R357" s="159">
        <v>17166551.289999999</v>
      </c>
      <c r="S357" s="159">
        <v>3243659.33</v>
      </c>
      <c r="T357" s="159">
        <v>432179.04</v>
      </c>
      <c r="U357" s="159">
        <v>45119974.479999997</v>
      </c>
      <c r="V357" s="159">
        <v>37312162.530000001</v>
      </c>
      <c r="W357" s="159">
        <v>12069313.58</v>
      </c>
      <c r="X357" s="159">
        <v>154004.04</v>
      </c>
      <c r="Y357" s="159">
        <v>7807811.9500000002</v>
      </c>
      <c r="Z357" s="159">
        <v>7357711.3200000003</v>
      </c>
      <c r="AA357" s="159">
        <v>0</v>
      </c>
      <c r="AB357" s="159">
        <v>7357711.3200000003</v>
      </c>
      <c r="AC357" s="159">
        <v>945070</v>
      </c>
      <c r="AD357" s="159">
        <v>945070</v>
      </c>
      <c r="AE357" s="159">
        <v>2339650</v>
      </c>
      <c r="AF357" s="159">
        <v>4326227.2</v>
      </c>
      <c r="AG357" s="159">
        <v>99433.2</v>
      </c>
      <c r="AH357" s="159">
        <v>99433.2</v>
      </c>
      <c r="AI357" s="159">
        <v>0</v>
      </c>
      <c r="AJ357" s="159">
        <v>0</v>
      </c>
    </row>
    <row r="358" spans="1:36">
      <c r="A358" s="153">
        <v>6</v>
      </c>
      <c r="B358" s="154">
        <v>3</v>
      </c>
      <c r="C358" s="154">
        <v>12</v>
      </c>
      <c r="D358" s="155">
        <v>2</v>
      </c>
      <c r="E358" s="155" t="s">
        <v>556</v>
      </c>
      <c r="F358" s="156" t="s">
        <v>3217</v>
      </c>
      <c r="G358" s="156" t="s">
        <v>556</v>
      </c>
      <c r="H358" s="156" t="s">
        <v>3229</v>
      </c>
      <c r="I358" s="155">
        <v>603122</v>
      </c>
      <c r="J358" s="157" t="s">
        <v>1718</v>
      </c>
      <c r="K358" s="157"/>
      <c r="L358" s="155">
        <v>2022</v>
      </c>
      <c r="M358" s="158">
        <v>4751</v>
      </c>
      <c r="N358" s="159">
        <v>40751466.32</v>
      </c>
      <c r="O358" s="159">
        <v>33199325.649999999</v>
      </c>
      <c r="P358" s="159">
        <v>22721191.07</v>
      </c>
      <c r="Q358" s="159">
        <v>9573481</v>
      </c>
      <c r="R358" s="159">
        <v>13147710.07</v>
      </c>
      <c r="S358" s="159">
        <v>7552140.6699999999</v>
      </c>
      <c r="T358" s="159">
        <v>23220.400000000001</v>
      </c>
      <c r="U358" s="159">
        <v>41623556.509999998</v>
      </c>
      <c r="V358" s="159">
        <v>31305701.309999999</v>
      </c>
      <c r="W358" s="159">
        <v>12253178.92</v>
      </c>
      <c r="X358" s="159">
        <v>611438.93000000005</v>
      </c>
      <c r="Y358" s="159">
        <v>10317855.199999999</v>
      </c>
      <c r="Z358" s="159">
        <v>2919455.73</v>
      </c>
      <c r="AA358" s="159">
        <v>2100000</v>
      </c>
      <c r="AB358" s="159">
        <v>819455.73</v>
      </c>
      <c r="AC358" s="159">
        <v>1647612.5</v>
      </c>
      <c r="AD358" s="159">
        <v>1647612.5</v>
      </c>
      <c r="AE358" s="159">
        <v>10397100</v>
      </c>
      <c r="AF358" s="159">
        <v>1893624.34</v>
      </c>
      <c r="AG358" s="159">
        <v>250543.89</v>
      </c>
      <c r="AH358" s="159">
        <v>250543.89</v>
      </c>
      <c r="AI358" s="159">
        <v>0</v>
      </c>
      <c r="AJ358" s="159">
        <v>0</v>
      </c>
    </row>
    <row r="359" spans="1:36">
      <c r="A359" s="153">
        <v>6</v>
      </c>
      <c r="B359" s="154">
        <v>3</v>
      </c>
      <c r="C359" s="154">
        <v>13</v>
      </c>
      <c r="D359" s="155">
        <v>2</v>
      </c>
      <c r="E359" s="155" t="s">
        <v>556</v>
      </c>
      <c r="F359" s="156" t="s">
        <v>3217</v>
      </c>
      <c r="G359" s="156" t="s">
        <v>556</v>
      </c>
      <c r="H359" s="156" t="s">
        <v>3230</v>
      </c>
      <c r="I359" s="155">
        <v>603132</v>
      </c>
      <c r="J359" s="157" t="s">
        <v>2436</v>
      </c>
      <c r="K359" s="157"/>
      <c r="L359" s="155">
        <v>2022</v>
      </c>
      <c r="M359" s="158">
        <v>3472</v>
      </c>
      <c r="N359" s="159">
        <v>29084259.710000001</v>
      </c>
      <c r="O359" s="159">
        <v>24003030.710000001</v>
      </c>
      <c r="P359" s="159">
        <v>16387415.32</v>
      </c>
      <c r="Q359" s="159">
        <v>7278125</v>
      </c>
      <c r="R359" s="159">
        <v>9109290.3200000003</v>
      </c>
      <c r="S359" s="159">
        <v>5081229</v>
      </c>
      <c r="T359" s="159">
        <v>60794</v>
      </c>
      <c r="U359" s="159">
        <v>28396547.379999999</v>
      </c>
      <c r="V359" s="159">
        <v>21728141.140000001</v>
      </c>
      <c r="W359" s="159">
        <v>7755552.3300000001</v>
      </c>
      <c r="X359" s="159">
        <v>213164.37</v>
      </c>
      <c r="Y359" s="159">
        <v>6668406.2400000002</v>
      </c>
      <c r="Z359" s="159">
        <v>3346389.23</v>
      </c>
      <c r="AA359" s="159">
        <v>0</v>
      </c>
      <c r="AB359" s="159">
        <v>3346389.23</v>
      </c>
      <c r="AC359" s="159">
        <v>990000</v>
      </c>
      <c r="AD359" s="159">
        <v>990000</v>
      </c>
      <c r="AE359" s="159">
        <v>2882571.9</v>
      </c>
      <c r="AF359" s="159">
        <v>2274889.5699999998</v>
      </c>
      <c r="AG359" s="159">
        <v>111480</v>
      </c>
      <c r="AH359" s="159">
        <v>331999.33</v>
      </c>
      <c r="AI359" s="159">
        <v>0</v>
      </c>
      <c r="AJ359" s="159">
        <v>0</v>
      </c>
    </row>
    <row r="360" spans="1:36">
      <c r="A360" s="153">
        <v>6</v>
      </c>
      <c r="B360" s="154">
        <v>3</v>
      </c>
      <c r="C360" s="154">
        <v>14</v>
      </c>
      <c r="D360" s="155">
        <v>2</v>
      </c>
      <c r="E360" s="155" t="s">
        <v>556</v>
      </c>
      <c r="F360" s="156" t="s">
        <v>3217</v>
      </c>
      <c r="G360" s="156" t="s">
        <v>556</v>
      </c>
      <c r="H360" s="156" t="s">
        <v>3231</v>
      </c>
      <c r="I360" s="155">
        <v>603142</v>
      </c>
      <c r="J360" s="157" t="s">
        <v>2435</v>
      </c>
      <c r="K360" s="157"/>
      <c r="L360" s="155">
        <v>2022</v>
      </c>
      <c r="M360" s="158">
        <v>2821</v>
      </c>
      <c r="N360" s="159">
        <v>22765029.579999998</v>
      </c>
      <c r="O360" s="159">
        <v>21098285.82</v>
      </c>
      <c r="P360" s="159">
        <v>13552356.379999999</v>
      </c>
      <c r="Q360" s="159">
        <v>5523345</v>
      </c>
      <c r="R360" s="159">
        <v>8029011.3799999999</v>
      </c>
      <c r="S360" s="159">
        <v>1666743.76</v>
      </c>
      <c r="T360" s="159">
        <v>283417</v>
      </c>
      <c r="U360" s="159">
        <v>21836039.98</v>
      </c>
      <c r="V360" s="159">
        <v>18850178.359999999</v>
      </c>
      <c r="W360" s="159">
        <v>7241707.3099999996</v>
      </c>
      <c r="X360" s="159">
        <v>202174.19</v>
      </c>
      <c r="Y360" s="159">
        <v>2985861.62</v>
      </c>
      <c r="Z360" s="159">
        <v>3272846.53</v>
      </c>
      <c r="AA360" s="159">
        <v>0</v>
      </c>
      <c r="AB360" s="159">
        <v>3272846.53</v>
      </c>
      <c r="AC360" s="159">
        <v>510007.82</v>
      </c>
      <c r="AD360" s="159">
        <v>510007.82</v>
      </c>
      <c r="AE360" s="159">
        <v>2960959.41</v>
      </c>
      <c r="AF360" s="159">
        <v>2248107.46</v>
      </c>
      <c r="AG360" s="159">
        <v>246296.32000000001</v>
      </c>
      <c r="AH360" s="159">
        <v>220649.41</v>
      </c>
      <c r="AI360" s="159">
        <v>0</v>
      </c>
      <c r="AJ360" s="159">
        <v>0</v>
      </c>
    </row>
    <row r="361" spans="1:36">
      <c r="A361" s="153">
        <v>6</v>
      </c>
      <c r="B361" s="154">
        <v>3</v>
      </c>
      <c r="C361" s="154">
        <v>15</v>
      </c>
      <c r="D361" s="155">
        <v>3</v>
      </c>
      <c r="E361" s="155" t="s">
        <v>556</v>
      </c>
      <c r="F361" s="156" t="s">
        <v>3227</v>
      </c>
      <c r="G361" s="156" t="s">
        <v>556</v>
      </c>
      <c r="H361" s="156" t="s">
        <v>3232</v>
      </c>
      <c r="I361" s="155">
        <v>603153</v>
      </c>
      <c r="J361" s="157" t="s">
        <v>2434</v>
      </c>
      <c r="K361" s="157"/>
      <c r="L361" s="155">
        <v>2022</v>
      </c>
      <c r="M361" s="158">
        <v>6034</v>
      </c>
      <c r="N361" s="159">
        <v>34892894.399999999</v>
      </c>
      <c r="O361" s="159">
        <v>34581914.409999996</v>
      </c>
      <c r="P361" s="159">
        <v>23824748.469999999</v>
      </c>
      <c r="Q361" s="159">
        <v>11117098</v>
      </c>
      <c r="R361" s="159">
        <v>12707650.470000001</v>
      </c>
      <c r="S361" s="159">
        <v>310979.99</v>
      </c>
      <c r="T361" s="159">
        <v>42428</v>
      </c>
      <c r="U361" s="159">
        <v>34016531.640000001</v>
      </c>
      <c r="V361" s="159">
        <v>30307735.760000002</v>
      </c>
      <c r="W361" s="159">
        <v>9896711.4499999993</v>
      </c>
      <c r="X361" s="159">
        <v>124170.44</v>
      </c>
      <c r="Y361" s="159">
        <v>3708795.88</v>
      </c>
      <c r="Z361" s="159">
        <v>5524262.8499999996</v>
      </c>
      <c r="AA361" s="159">
        <v>0</v>
      </c>
      <c r="AB361" s="159">
        <v>5524262.8499999996</v>
      </c>
      <c r="AC361" s="159">
        <v>900000</v>
      </c>
      <c r="AD361" s="159">
        <v>900000</v>
      </c>
      <c r="AE361" s="159">
        <v>1558790</v>
      </c>
      <c r="AF361" s="159">
        <v>4274178.6500000004</v>
      </c>
      <c r="AG361" s="159">
        <v>368499.41</v>
      </c>
      <c r="AH361" s="159">
        <v>369343.29</v>
      </c>
      <c r="AI361" s="159">
        <v>0</v>
      </c>
      <c r="AJ361" s="159">
        <v>0</v>
      </c>
    </row>
    <row r="362" spans="1:36">
      <c r="A362" s="153">
        <v>6</v>
      </c>
      <c r="B362" s="154">
        <v>4</v>
      </c>
      <c r="C362" s="154">
        <v>1</v>
      </c>
      <c r="D362" s="155">
        <v>1</v>
      </c>
      <c r="E362" s="155" t="s">
        <v>556</v>
      </c>
      <c r="F362" s="156" t="s">
        <v>3233</v>
      </c>
      <c r="G362" s="156" t="s">
        <v>556</v>
      </c>
      <c r="H362" s="156" t="s">
        <v>3234</v>
      </c>
      <c r="I362" s="155">
        <v>604011</v>
      </c>
      <c r="J362" s="157" t="s">
        <v>2431</v>
      </c>
      <c r="K362" s="157"/>
      <c r="L362" s="155">
        <v>2022</v>
      </c>
      <c r="M362" s="158">
        <v>16390</v>
      </c>
      <c r="N362" s="159">
        <v>94050777.230000004</v>
      </c>
      <c r="O362" s="159">
        <v>87269676.129999995</v>
      </c>
      <c r="P362" s="159">
        <v>51116980.5</v>
      </c>
      <c r="Q362" s="159">
        <v>20797757</v>
      </c>
      <c r="R362" s="159">
        <v>30319223.5</v>
      </c>
      <c r="S362" s="159">
        <v>6781101.0999999996</v>
      </c>
      <c r="T362" s="159">
        <v>755507.92</v>
      </c>
      <c r="U362" s="159">
        <v>112419140.47</v>
      </c>
      <c r="V362" s="159">
        <v>90143102.25</v>
      </c>
      <c r="W362" s="159">
        <v>36101133.969999999</v>
      </c>
      <c r="X362" s="159">
        <v>2062005.86</v>
      </c>
      <c r="Y362" s="159">
        <v>22276038.219999999</v>
      </c>
      <c r="Z362" s="159">
        <v>32430781.460000001</v>
      </c>
      <c r="AA362" s="159">
        <v>13000000</v>
      </c>
      <c r="AB362" s="159">
        <v>19430781.460000001</v>
      </c>
      <c r="AC362" s="159">
        <v>5800000</v>
      </c>
      <c r="AD362" s="159">
        <v>5000000</v>
      </c>
      <c r="AE362" s="159">
        <v>44832442.450000003</v>
      </c>
      <c r="AF362" s="159">
        <v>-2873426.12</v>
      </c>
      <c r="AG362" s="159">
        <v>1081514.1200000001</v>
      </c>
      <c r="AH362" s="159">
        <v>1836105.06</v>
      </c>
      <c r="AI362" s="159">
        <v>0</v>
      </c>
      <c r="AJ362" s="159">
        <v>2036442.45</v>
      </c>
    </row>
    <row r="363" spans="1:36">
      <c r="A363" s="153">
        <v>6</v>
      </c>
      <c r="B363" s="154">
        <v>4</v>
      </c>
      <c r="C363" s="154">
        <v>2</v>
      </c>
      <c r="D363" s="155">
        <v>2</v>
      </c>
      <c r="E363" s="155" t="s">
        <v>556</v>
      </c>
      <c r="F363" s="156" t="s">
        <v>3235</v>
      </c>
      <c r="G363" s="156" t="s">
        <v>556</v>
      </c>
      <c r="H363" s="156" t="s">
        <v>3236</v>
      </c>
      <c r="I363" s="155">
        <v>604022</v>
      </c>
      <c r="J363" s="157" t="s">
        <v>2433</v>
      </c>
      <c r="K363" s="157"/>
      <c r="L363" s="155">
        <v>2022</v>
      </c>
      <c r="M363" s="158">
        <v>4757</v>
      </c>
      <c r="N363" s="159">
        <v>40533912.689999998</v>
      </c>
      <c r="O363" s="159">
        <v>33732734.390000001</v>
      </c>
      <c r="P363" s="159">
        <v>22983666.969999999</v>
      </c>
      <c r="Q363" s="159">
        <v>8330766</v>
      </c>
      <c r="R363" s="159">
        <v>14652900.970000001</v>
      </c>
      <c r="S363" s="159">
        <v>6801178.2999999998</v>
      </c>
      <c r="T363" s="159">
        <v>135475.76</v>
      </c>
      <c r="U363" s="159">
        <v>37370575.560000002</v>
      </c>
      <c r="V363" s="159">
        <v>28476085.300000001</v>
      </c>
      <c r="W363" s="159">
        <v>8588479.5399999991</v>
      </c>
      <c r="X363" s="159">
        <v>66986.710000000006</v>
      </c>
      <c r="Y363" s="159">
        <v>8894490.2599999998</v>
      </c>
      <c r="Z363" s="159">
        <v>4598806.13</v>
      </c>
      <c r="AA363" s="159">
        <v>0</v>
      </c>
      <c r="AB363" s="159">
        <v>4598806.13</v>
      </c>
      <c r="AC363" s="159">
        <v>757512.8</v>
      </c>
      <c r="AD363" s="159">
        <v>757512.8</v>
      </c>
      <c r="AE363" s="159">
        <v>874955.79</v>
      </c>
      <c r="AF363" s="159">
        <v>5256649.09</v>
      </c>
      <c r="AG363" s="159">
        <v>1904938.55</v>
      </c>
      <c r="AH363" s="159">
        <v>1392781.79</v>
      </c>
      <c r="AI363" s="159">
        <v>0</v>
      </c>
      <c r="AJ363" s="159">
        <v>1364.99</v>
      </c>
    </row>
    <row r="364" spans="1:36">
      <c r="A364" s="153">
        <v>6</v>
      </c>
      <c r="B364" s="154">
        <v>4</v>
      </c>
      <c r="C364" s="154">
        <v>3</v>
      </c>
      <c r="D364" s="155">
        <v>2</v>
      </c>
      <c r="E364" s="155" t="s">
        <v>556</v>
      </c>
      <c r="F364" s="156" t="s">
        <v>3235</v>
      </c>
      <c r="G364" s="156" t="s">
        <v>556</v>
      </c>
      <c r="H364" s="156" t="s">
        <v>3237</v>
      </c>
      <c r="I364" s="155">
        <v>604032</v>
      </c>
      <c r="J364" s="157" t="s">
        <v>2432</v>
      </c>
      <c r="K364" s="157"/>
      <c r="L364" s="155">
        <v>2022</v>
      </c>
      <c r="M364" s="158">
        <v>4875</v>
      </c>
      <c r="N364" s="159">
        <v>36405876.890000001</v>
      </c>
      <c r="O364" s="159">
        <v>31502717.93</v>
      </c>
      <c r="P364" s="159">
        <v>21468333.130000003</v>
      </c>
      <c r="Q364" s="159">
        <v>8299174</v>
      </c>
      <c r="R364" s="159">
        <v>13169159.130000001</v>
      </c>
      <c r="S364" s="159">
        <v>4903158.96</v>
      </c>
      <c r="T364" s="159">
        <v>10590</v>
      </c>
      <c r="U364" s="159">
        <v>35274059.149999999</v>
      </c>
      <c r="V364" s="159">
        <v>28475122.23</v>
      </c>
      <c r="W364" s="159">
        <v>10358310.109999999</v>
      </c>
      <c r="X364" s="159">
        <v>192033.53</v>
      </c>
      <c r="Y364" s="159">
        <v>6798936.9199999999</v>
      </c>
      <c r="Z364" s="159">
        <v>3201954.27</v>
      </c>
      <c r="AA364" s="159">
        <v>0</v>
      </c>
      <c r="AB364" s="159">
        <v>3201954.27</v>
      </c>
      <c r="AC364" s="159">
        <v>692000</v>
      </c>
      <c r="AD364" s="159">
        <v>692000</v>
      </c>
      <c r="AE364" s="159">
        <v>2519500</v>
      </c>
      <c r="AF364" s="159">
        <v>3027595.7</v>
      </c>
      <c r="AG364" s="159">
        <v>168750</v>
      </c>
      <c r="AH364" s="159">
        <v>49600</v>
      </c>
      <c r="AI364" s="159">
        <v>0</v>
      </c>
      <c r="AJ364" s="159">
        <v>0</v>
      </c>
    </row>
    <row r="365" spans="1:36">
      <c r="A365" s="153">
        <v>6</v>
      </c>
      <c r="B365" s="154">
        <v>4</v>
      </c>
      <c r="C365" s="154">
        <v>4</v>
      </c>
      <c r="D365" s="155">
        <v>2</v>
      </c>
      <c r="E365" s="155" t="s">
        <v>556</v>
      </c>
      <c r="F365" s="156" t="s">
        <v>3235</v>
      </c>
      <c r="G365" s="156" t="s">
        <v>556</v>
      </c>
      <c r="H365" s="156" t="s">
        <v>3238</v>
      </c>
      <c r="I365" s="155">
        <v>604042</v>
      </c>
      <c r="J365" s="157" t="s">
        <v>2431</v>
      </c>
      <c r="K365" s="157"/>
      <c r="L365" s="155">
        <v>2022</v>
      </c>
      <c r="M365" s="158">
        <v>9280</v>
      </c>
      <c r="N365" s="159">
        <v>60872288.969999999</v>
      </c>
      <c r="O365" s="159">
        <v>56944821.350000001</v>
      </c>
      <c r="P365" s="159">
        <v>41051246.060000002</v>
      </c>
      <c r="Q365" s="159">
        <v>18159360</v>
      </c>
      <c r="R365" s="159">
        <v>22891886.059999999</v>
      </c>
      <c r="S365" s="159">
        <v>3927467.62</v>
      </c>
      <c r="T365" s="159">
        <v>117537.35</v>
      </c>
      <c r="U365" s="159">
        <v>65589491.229999997</v>
      </c>
      <c r="V365" s="159">
        <v>55732565.219999999</v>
      </c>
      <c r="W365" s="159">
        <v>18052496.329999998</v>
      </c>
      <c r="X365" s="159">
        <v>286102.17</v>
      </c>
      <c r="Y365" s="159">
        <v>9856926.0099999998</v>
      </c>
      <c r="Z365" s="159">
        <v>13408764.6</v>
      </c>
      <c r="AA365" s="159">
        <v>0</v>
      </c>
      <c r="AB365" s="159">
        <v>13408764.6</v>
      </c>
      <c r="AC365" s="159">
        <v>1659900</v>
      </c>
      <c r="AD365" s="159">
        <v>1659900</v>
      </c>
      <c r="AE365" s="159">
        <v>5650625</v>
      </c>
      <c r="AF365" s="159">
        <v>1212256.1299999999</v>
      </c>
      <c r="AG365" s="159">
        <v>1053086.3</v>
      </c>
      <c r="AH365" s="159">
        <v>766942.5</v>
      </c>
      <c r="AI365" s="159">
        <v>0</v>
      </c>
      <c r="AJ365" s="159">
        <v>0</v>
      </c>
    </row>
    <row r="366" spans="1:36">
      <c r="A366" s="153">
        <v>6</v>
      </c>
      <c r="B366" s="154">
        <v>4</v>
      </c>
      <c r="C366" s="154">
        <v>5</v>
      </c>
      <c r="D366" s="155">
        <v>2</v>
      </c>
      <c r="E366" s="155" t="s">
        <v>556</v>
      </c>
      <c r="F366" s="156" t="s">
        <v>3235</v>
      </c>
      <c r="G366" s="156" t="s">
        <v>556</v>
      </c>
      <c r="H366" s="156" t="s">
        <v>3239</v>
      </c>
      <c r="I366" s="155">
        <v>604052</v>
      </c>
      <c r="J366" s="157" t="s">
        <v>2430</v>
      </c>
      <c r="K366" s="157"/>
      <c r="L366" s="155">
        <v>2022</v>
      </c>
      <c r="M366" s="158">
        <v>6313</v>
      </c>
      <c r="N366" s="159">
        <v>41803215.939999998</v>
      </c>
      <c r="O366" s="159">
        <v>39517983.899999999</v>
      </c>
      <c r="P366" s="159">
        <v>27102480.539999999</v>
      </c>
      <c r="Q366" s="159">
        <v>10522751</v>
      </c>
      <c r="R366" s="159">
        <v>16579729.539999999</v>
      </c>
      <c r="S366" s="159">
        <v>2285232.04</v>
      </c>
      <c r="T366" s="159">
        <v>174555.98</v>
      </c>
      <c r="U366" s="159">
        <v>41944961.609999999</v>
      </c>
      <c r="V366" s="159">
        <v>35275747.329999998</v>
      </c>
      <c r="W366" s="159">
        <v>12634313.439999999</v>
      </c>
      <c r="X366" s="159">
        <v>295538.27</v>
      </c>
      <c r="Y366" s="159">
        <v>6669214.2800000003</v>
      </c>
      <c r="Z366" s="159">
        <v>11667068.65</v>
      </c>
      <c r="AA366" s="159">
        <v>0</v>
      </c>
      <c r="AB366" s="159">
        <v>11667068.65</v>
      </c>
      <c r="AC366" s="159">
        <v>2475684</v>
      </c>
      <c r="AD366" s="159">
        <v>2475684</v>
      </c>
      <c r="AE366" s="159">
        <v>5327000</v>
      </c>
      <c r="AF366" s="159">
        <v>4242236.57</v>
      </c>
      <c r="AG366" s="159">
        <v>346305.49</v>
      </c>
      <c r="AH366" s="159">
        <v>233188.45</v>
      </c>
      <c r="AI366" s="159">
        <v>0</v>
      </c>
      <c r="AJ366" s="159">
        <v>0</v>
      </c>
    </row>
    <row r="367" spans="1:36">
      <c r="A367" s="153">
        <v>6</v>
      </c>
      <c r="B367" s="154">
        <v>4</v>
      </c>
      <c r="C367" s="154">
        <v>6</v>
      </c>
      <c r="D367" s="155">
        <v>2</v>
      </c>
      <c r="E367" s="155" t="s">
        <v>556</v>
      </c>
      <c r="F367" s="156" t="s">
        <v>3235</v>
      </c>
      <c r="G367" s="156" t="s">
        <v>556</v>
      </c>
      <c r="H367" s="156" t="s">
        <v>3240</v>
      </c>
      <c r="I367" s="155">
        <v>604062</v>
      </c>
      <c r="J367" s="157" t="s">
        <v>2429</v>
      </c>
      <c r="K367" s="157"/>
      <c r="L367" s="155">
        <v>2022</v>
      </c>
      <c r="M367" s="158">
        <v>3799</v>
      </c>
      <c r="N367" s="159">
        <v>25014347.399999999</v>
      </c>
      <c r="O367" s="159">
        <v>24185147.07</v>
      </c>
      <c r="P367" s="159">
        <v>16376392.869999999</v>
      </c>
      <c r="Q367" s="159">
        <v>7295188</v>
      </c>
      <c r="R367" s="159">
        <v>9081204.8699999992</v>
      </c>
      <c r="S367" s="159">
        <v>829200.33</v>
      </c>
      <c r="T367" s="159">
        <v>60320.57</v>
      </c>
      <c r="U367" s="159">
        <v>27476358.629999999</v>
      </c>
      <c r="V367" s="159">
        <v>21103813.690000001</v>
      </c>
      <c r="W367" s="159">
        <v>7086681.7000000002</v>
      </c>
      <c r="X367" s="159">
        <v>51765.05</v>
      </c>
      <c r="Y367" s="159">
        <v>6372544.9400000004</v>
      </c>
      <c r="Z367" s="159">
        <v>5623118.6799999997</v>
      </c>
      <c r="AA367" s="159">
        <v>1500000</v>
      </c>
      <c r="AB367" s="159">
        <v>4123118.6799999997</v>
      </c>
      <c r="AC367" s="159">
        <v>526557</v>
      </c>
      <c r="AD367" s="159">
        <v>526557</v>
      </c>
      <c r="AE367" s="159">
        <v>1805233.56</v>
      </c>
      <c r="AF367" s="159">
        <v>3081333.38</v>
      </c>
      <c r="AG367" s="159">
        <v>133846.54</v>
      </c>
      <c r="AH367" s="159">
        <v>85310.66</v>
      </c>
      <c r="AI367" s="159">
        <v>0</v>
      </c>
      <c r="AJ367" s="159">
        <v>82133.56</v>
      </c>
    </row>
    <row r="368" spans="1:36">
      <c r="A368" s="153">
        <v>6</v>
      </c>
      <c r="B368" s="154">
        <v>4</v>
      </c>
      <c r="C368" s="154">
        <v>7</v>
      </c>
      <c r="D368" s="155">
        <v>2</v>
      </c>
      <c r="E368" s="155" t="s">
        <v>556</v>
      </c>
      <c r="F368" s="156" t="s">
        <v>3235</v>
      </c>
      <c r="G368" s="156" t="s">
        <v>556</v>
      </c>
      <c r="H368" s="156" t="s">
        <v>3241</v>
      </c>
      <c r="I368" s="155">
        <v>604072</v>
      </c>
      <c r="J368" s="157" t="s">
        <v>2428</v>
      </c>
      <c r="K368" s="157"/>
      <c r="L368" s="155">
        <v>2022</v>
      </c>
      <c r="M368" s="158">
        <v>4129</v>
      </c>
      <c r="N368" s="159">
        <v>28611157.850000001</v>
      </c>
      <c r="O368" s="159">
        <v>25509154.059999999</v>
      </c>
      <c r="P368" s="159">
        <v>17603750.939999998</v>
      </c>
      <c r="Q368" s="159">
        <v>7181374</v>
      </c>
      <c r="R368" s="159">
        <v>10422376.939999999</v>
      </c>
      <c r="S368" s="159">
        <v>3102003.79</v>
      </c>
      <c r="T368" s="159">
        <v>992096.59</v>
      </c>
      <c r="U368" s="159">
        <v>26233222.809999999</v>
      </c>
      <c r="V368" s="159">
        <v>22025622.73</v>
      </c>
      <c r="W368" s="159">
        <v>7820124.3399999999</v>
      </c>
      <c r="X368" s="159">
        <v>213560.48</v>
      </c>
      <c r="Y368" s="159">
        <v>4207600.08</v>
      </c>
      <c r="Z368" s="159">
        <v>4044073.6</v>
      </c>
      <c r="AA368" s="159">
        <v>0</v>
      </c>
      <c r="AB368" s="159">
        <v>4044073.6</v>
      </c>
      <c r="AC368" s="159">
        <v>123580</v>
      </c>
      <c r="AD368" s="159">
        <v>123580</v>
      </c>
      <c r="AE368" s="159">
        <v>3588650</v>
      </c>
      <c r="AF368" s="159">
        <v>3483531.33</v>
      </c>
      <c r="AG368" s="159">
        <v>185818.34</v>
      </c>
      <c r="AH368" s="159">
        <v>213184.38</v>
      </c>
      <c r="AI368" s="159">
        <v>0</v>
      </c>
      <c r="AJ368" s="159">
        <v>0</v>
      </c>
    </row>
    <row r="369" spans="1:36">
      <c r="A369" s="153">
        <v>6</v>
      </c>
      <c r="B369" s="154">
        <v>4</v>
      </c>
      <c r="C369" s="154">
        <v>8</v>
      </c>
      <c r="D369" s="155">
        <v>2</v>
      </c>
      <c r="E369" s="155" t="s">
        <v>556</v>
      </c>
      <c r="F369" s="156" t="s">
        <v>3235</v>
      </c>
      <c r="G369" s="156" t="s">
        <v>556</v>
      </c>
      <c r="H369" s="156" t="s">
        <v>3242</v>
      </c>
      <c r="I369" s="155">
        <v>604082</v>
      </c>
      <c r="J369" s="157" t="s">
        <v>2427</v>
      </c>
      <c r="K369" s="157"/>
      <c r="L369" s="155">
        <v>2022</v>
      </c>
      <c r="M369" s="158">
        <v>8550</v>
      </c>
      <c r="N369" s="159">
        <v>52277711.340000004</v>
      </c>
      <c r="O369" s="159">
        <v>50960339.649999999</v>
      </c>
      <c r="P369" s="159">
        <v>34306182.439999998</v>
      </c>
      <c r="Q369" s="159">
        <v>14541793</v>
      </c>
      <c r="R369" s="159">
        <v>19764389.440000001</v>
      </c>
      <c r="S369" s="159">
        <v>1317371.69</v>
      </c>
      <c r="T369" s="159">
        <v>83674.83</v>
      </c>
      <c r="U369" s="159">
        <v>52600399.439999998</v>
      </c>
      <c r="V369" s="159">
        <v>47761770.75</v>
      </c>
      <c r="W369" s="159">
        <v>11617938.75</v>
      </c>
      <c r="X369" s="159">
        <v>452503.18</v>
      </c>
      <c r="Y369" s="159">
        <v>4838628.6900000004</v>
      </c>
      <c r="Z369" s="159">
        <v>14037839.67</v>
      </c>
      <c r="AA369" s="159">
        <v>0</v>
      </c>
      <c r="AB369" s="159">
        <v>14037839.67</v>
      </c>
      <c r="AC369" s="159">
        <v>2026890.72</v>
      </c>
      <c r="AD369" s="159">
        <v>2026890.72</v>
      </c>
      <c r="AE369" s="159">
        <v>6928899.8399999999</v>
      </c>
      <c r="AF369" s="159">
        <v>3198568.9</v>
      </c>
      <c r="AG369" s="159">
        <v>238256.4</v>
      </c>
      <c r="AH369" s="159">
        <v>243513.37</v>
      </c>
      <c r="AI369" s="159">
        <v>0</v>
      </c>
      <c r="AJ369" s="159">
        <v>0</v>
      </c>
    </row>
    <row r="370" spans="1:36">
      <c r="A370" s="153">
        <v>6</v>
      </c>
      <c r="B370" s="154">
        <v>5</v>
      </c>
      <c r="C370" s="154">
        <v>1</v>
      </c>
      <c r="D370" s="155">
        <v>2</v>
      </c>
      <c r="E370" s="155" t="s">
        <v>556</v>
      </c>
      <c r="F370" s="156" t="s">
        <v>3243</v>
      </c>
      <c r="G370" s="156" t="s">
        <v>556</v>
      </c>
      <c r="H370" s="156" t="s">
        <v>3244</v>
      </c>
      <c r="I370" s="155">
        <v>605012</v>
      </c>
      <c r="J370" s="157" t="s">
        <v>2426</v>
      </c>
      <c r="K370" s="157"/>
      <c r="L370" s="155">
        <v>2022</v>
      </c>
      <c r="M370" s="158">
        <v>3092</v>
      </c>
      <c r="N370" s="159">
        <v>23207144.32</v>
      </c>
      <c r="O370" s="159">
        <v>18512020.859999999</v>
      </c>
      <c r="P370" s="159">
        <v>10999278.5</v>
      </c>
      <c r="Q370" s="159">
        <v>5235279</v>
      </c>
      <c r="R370" s="159">
        <v>5763999.5</v>
      </c>
      <c r="S370" s="159">
        <v>4695123.46</v>
      </c>
      <c r="T370" s="159">
        <v>0</v>
      </c>
      <c r="U370" s="159">
        <v>22713950.32</v>
      </c>
      <c r="V370" s="159">
        <v>15973175.02</v>
      </c>
      <c r="W370" s="159">
        <v>6459947.6799999997</v>
      </c>
      <c r="X370" s="159">
        <v>369131.31</v>
      </c>
      <c r="Y370" s="159">
        <v>6740775.2999999998</v>
      </c>
      <c r="Z370" s="159">
        <v>5315763.1500000004</v>
      </c>
      <c r="AA370" s="159">
        <v>0</v>
      </c>
      <c r="AB370" s="159">
        <v>5315763.1500000004</v>
      </c>
      <c r="AC370" s="159">
        <v>448000</v>
      </c>
      <c r="AD370" s="159">
        <v>448000</v>
      </c>
      <c r="AE370" s="159">
        <v>5618736.4000000004</v>
      </c>
      <c r="AF370" s="159">
        <v>2538845.84</v>
      </c>
      <c r="AG370" s="159">
        <v>59155.3</v>
      </c>
      <c r="AH370" s="159">
        <v>59155.3</v>
      </c>
      <c r="AI370" s="159">
        <v>0</v>
      </c>
      <c r="AJ370" s="159">
        <v>536.4</v>
      </c>
    </row>
    <row r="371" spans="1:36">
      <c r="A371" s="153">
        <v>6</v>
      </c>
      <c r="B371" s="154">
        <v>5</v>
      </c>
      <c r="C371" s="154">
        <v>2</v>
      </c>
      <c r="D371" s="155">
        <v>2</v>
      </c>
      <c r="E371" s="155" t="s">
        <v>556</v>
      </c>
      <c r="F371" s="156" t="s">
        <v>3243</v>
      </c>
      <c r="G371" s="156" t="s">
        <v>556</v>
      </c>
      <c r="H371" s="156" t="s">
        <v>3245</v>
      </c>
      <c r="I371" s="155">
        <v>605022</v>
      </c>
      <c r="J371" s="157" t="s">
        <v>2060</v>
      </c>
      <c r="K371" s="157"/>
      <c r="L371" s="155">
        <v>2022</v>
      </c>
      <c r="M371" s="158">
        <v>2706</v>
      </c>
      <c r="N371" s="159">
        <v>30290320.199999999</v>
      </c>
      <c r="O371" s="159">
        <v>20321197.059999999</v>
      </c>
      <c r="P371" s="159">
        <v>14018213.300000001</v>
      </c>
      <c r="Q371" s="159">
        <v>6264966</v>
      </c>
      <c r="R371" s="159">
        <v>7753247.2999999998</v>
      </c>
      <c r="S371" s="159">
        <v>9969123.1400000006</v>
      </c>
      <c r="T371" s="159">
        <v>91926.51</v>
      </c>
      <c r="U371" s="159">
        <v>30669067.41</v>
      </c>
      <c r="V371" s="159">
        <v>16535613.77</v>
      </c>
      <c r="W371" s="159">
        <v>6194096.9000000004</v>
      </c>
      <c r="X371" s="159">
        <v>258814.71</v>
      </c>
      <c r="Y371" s="159">
        <v>14133453.640000001</v>
      </c>
      <c r="Z371" s="159">
        <v>5670436.4199999999</v>
      </c>
      <c r="AA371" s="159">
        <v>0</v>
      </c>
      <c r="AB371" s="159">
        <v>5670436.4199999999</v>
      </c>
      <c r="AC371" s="159">
        <v>556100</v>
      </c>
      <c r="AD371" s="159">
        <v>556100</v>
      </c>
      <c r="AE371" s="159">
        <v>3505950</v>
      </c>
      <c r="AF371" s="159">
        <v>3785583.29</v>
      </c>
      <c r="AG371" s="159">
        <v>821740.79</v>
      </c>
      <c r="AH371" s="159">
        <v>539005.88</v>
      </c>
      <c r="AI371" s="159">
        <v>0</v>
      </c>
      <c r="AJ371" s="159">
        <v>0</v>
      </c>
    </row>
    <row r="372" spans="1:36">
      <c r="A372" s="153">
        <v>6</v>
      </c>
      <c r="B372" s="154">
        <v>5</v>
      </c>
      <c r="C372" s="154">
        <v>3</v>
      </c>
      <c r="D372" s="155">
        <v>2</v>
      </c>
      <c r="E372" s="155" t="s">
        <v>556</v>
      </c>
      <c r="F372" s="156" t="s">
        <v>3243</v>
      </c>
      <c r="G372" s="156" t="s">
        <v>556</v>
      </c>
      <c r="H372" s="156" t="s">
        <v>3246</v>
      </c>
      <c r="I372" s="155">
        <v>605032</v>
      </c>
      <c r="J372" s="157" t="s">
        <v>2425</v>
      </c>
      <c r="K372" s="157"/>
      <c r="L372" s="155">
        <v>2022</v>
      </c>
      <c r="M372" s="158">
        <v>5983</v>
      </c>
      <c r="N372" s="159">
        <v>40917647.530000001</v>
      </c>
      <c r="O372" s="159">
        <v>36375837.390000001</v>
      </c>
      <c r="P372" s="159">
        <v>25481646.02</v>
      </c>
      <c r="Q372" s="159">
        <v>12698289</v>
      </c>
      <c r="R372" s="159">
        <v>12783357.02</v>
      </c>
      <c r="S372" s="159">
        <v>4541810.1399999997</v>
      </c>
      <c r="T372" s="159">
        <v>147344.4</v>
      </c>
      <c r="U372" s="159">
        <v>38923778.789999999</v>
      </c>
      <c r="V372" s="159">
        <v>31054447.109999999</v>
      </c>
      <c r="W372" s="159">
        <v>12157174</v>
      </c>
      <c r="X372" s="159">
        <v>80098.44</v>
      </c>
      <c r="Y372" s="159">
        <v>7869331.6799999997</v>
      </c>
      <c r="Z372" s="159">
        <v>7000471.6600000001</v>
      </c>
      <c r="AA372" s="159">
        <v>0</v>
      </c>
      <c r="AB372" s="159">
        <v>7000471.6600000001</v>
      </c>
      <c r="AC372" s="159">
        <v>620529</v>
      </c>
      <c r="AD372" s="159">
        <v>620529</v>
      </c>
      <c r="AE372" s="159">
        <v>2536329.0499999998</v>
      </c>
      <c r="AF372" s="159">
        <v>5321390.28</v>
      </c>
      <c r="AG372" s="159">
        <v>885934.84</v>
      </c>
      <c r="AH372" s="159">
        <v>466973.91</v>
      </c>
      <c r="AI372" s="159">
        <v>0</v>
      </c>
      <c r="AJ372" s="159">
        <v>0</v>
      </c>
    </row>
    <row r="373" spans="1:36">
      <c r="A373" s="153">
        <v>6</v>
      </c>
      <c r="B373" s="154">
        <v>5</v>
      </c>
      <c r="C373" s="154">
        <v>4</v>
      </c>
      <c r="D373" s="155">
        <v>2</v>
      </c>
      <c r="E373" s="155" t="s">
        <v>556</v>
      </c>
      <c r="F373" s="156" t="s">
        <v>3243</v>
      </c>
      <c r="G373" s="156" t="s">
        <v>556</v>
      </c>
      <c r="H373" s="156" t="s">
        <v>3247</v>
      </c>
      <c r="I373" s="155">
        <v>605042</v>
      </c>
      <c r="J373" s="157" t="s">
        <v>2424</v>
      </c>
      <c r="K373" s="157"/>
      <c r="L373" s="155">
        <v>2022</v>
      </c>
      <c r="M373" s="158">
        <v>5498</v>
      </c>
      <c r="N373" s="159">
        <v>33031951.550000001</v>
      </c>
      <c r="O373" s="159">
        <v>32059680.870000001</v>
      </c>
      <c r="P373" s="159">
        <v>22757674.899999999</v>
      </c>
      <c r="Q373" s="159">
        <v>11845608</v>
      </c>
      <c r="R373" s="159">
        <v>10912066.9</v>
      </c>
      <c r="S373" s="159">
        <v>972270.68</v>
      </c>
      <c r="T373" s="159">
        <v>1070.4000000000001</v>
      </c>
      <c r="U373" s="159">
        <v>28208693.719999999</v>
      </c>
      <c r="V373" s="159">
        <v>25986968.940000001</v>
      </c>
      <c r="W373" s="159">
        <v>9841401.7799999993</v>
      </c>
      <c r="X373" s="159">
        <v>301408.02</v>
      </c>
      <c r="Y373" s="159">
        <v>2221724.7799999998</v>
      </c>
      <c r="Z373" s="159">
        <v>13616444.1</v>
      </c>
      <c r="AA373" s="159">
        <v>0</v>
      </c>
      <c r="AB373" s="159">
        <v>13616444.1</v>
      </c>
      <c r="AC373" s="159">
        <v>11631672.99</v>
      </c>
      <c r="AD373" s="159">
        <v>1402832.38</v>
      </c>
      <c r="AE373" s="159">
        <v>4080418.44</v>
      </c>
      <c r="AF373" s="159">
        <v>6072711.9299999997</v>
      </c>
      <c r="AG373" s="159">
        <v>308892.96000000002</v>
      </c>
      <c r="AH373" s="159">
        <v>319708.82</v>
      </c>
      <c r="AI373" s="159">
        <v>0</v>
      </c>
      <c r="AJ373" s="159">
        <v>0</v>
      </c>
    </row>
    <row r="374" spans="1:36">
      <c r="A374" s="153">
        <v>6</v>
      </c>
      <c r="B374" s="154">
        <v>5</v>
      </c>
      <c r="C374" s="154">
        <v>5</v>
      </c>
      <c r="D374" s="155">
        <v>3</v>
      </c>
      <c r="E374" s="155" t="s">
        <v>556</v>
      </c>
      <c r="F374" s="156" t="s">
        <v>3248</v>
      </c>
      <c r="G374" s="156" t="s">
        <v>556</v>
      </c>
      <c r="H374" s="156" t="s">
        <v>3249</v>
      </c>
      <c r="I374" s="155">
        <v>605053</v>
      </c>
      <c r="J374" s="157" t="s">
        <v>2423</v>
      </c>
      <c r="K374" s="157"/>
      <c r="L374" s="155">
        <v>2022</v>
      </c>
      <c r="M374" s="158">
        <v>14832</v>
      </c>
      <c r="N374" s="159">
        <v>92939244.069999993</v>
      </c>
      <c r="O374" s="159">
        <v>76697394.969999999</v>
      </c>
      <c r="P374" s="159">
        <v>43227010.329999998</v>
      </c>
      <c r="Q374" s="159">
        <v>18279953</v>
      </c>
      <c r="R374" s="159">
        <v>24947057.329999998</v>
      </c>
      <c r="S374" s="159">
        <v>16241849.1</v>
      </c>
      <c r="T374" s="159">
        <v>1377917.67</v>
      </c>
      <c r="U374" s="159">
        <v>104559083.89</v>
      </c>
      <c r="V374" s="159">
        <v>71235493.650000006</v>
      </c>
      <c r="W374" s="159">
        <v>27849551.079999998</v>
      </c>
      <c r="X374" s="159">
        <v>805460.84</v>
      </c>
      <c r="Y374" s="159">
        <v>33323590.239999998</v>
      </c>
      <c r="Z374" s="159">
        <v>24384618.629999999</v>
      </c>
      <c r="AA374" s="159">
        <v>0</v>
      </c>
      <c r="AB374" s="159">
        <v>24384618.629999999</v>
      </c>
      <c r="AC374" s="159">
        <v>1450000</v>
      </c>
      <c r="AD374" s="159">
        <v>1450000</v>
      </c>
      <c r="AE374" s="159">
        <v>14716000</v>
      </c>
      <c r="AF374" s="159">
        <v>5461901.3200000003</v>
      </c>
      <c r="AG374" s="159">
        <v>338963.6</v>
      </c>
      <c r="AH374" s="159">
        <v>330517.74</v>
      </c>
      <c r="AI374" s="159">
        <v>0</v>
      </c>
      <c r="AJ374" s="159">
        <v>0</v>
      </c>
    </row>
    <row r="375" spans="1:36">
      <c r="A375" s="153">
        <v>6</v>
      </c>
      <c r="B375" s="154">
        <v>5</v>
      </c>
      <c r="C375" s="154">
        <v>6</v>
      </c>
      <c r="D375" s="155">
        <v>3</v>
      </c>
      <c r="E375" s="155" t="s">
        <v>556</v>
      </c>
      <c r="F375" s="156" t="s">
        <v>3248</v>
      </c>
      <c r="G375" s="156" t="s">
        <v>556</v>
      </c>
      <c r="H375" s="156" t="s">
        <v>3250</v>
      </c>
      <c r="I375" s="155">
        <v>605063</v>
      </c>
      <c r="J375" s="157" t="s">
        <v>2422</v>
      </c>
      <c r="K375" s="157"/>
      <c r="L375" s="155">
        <v>2022</v>
      </c>
      <c r="M375" s="158">
        <v>6776</v>
      </c>
      <c r="N375" s="159">
        <v>38804378.670000002</v>
      </c>
      <c r="O375" s="159">
        <v>38215005.899999999</v>
      </c>
      <c r="P375" s="159">
        <v>26390491.100000001</v>
      </c>
      <c r="Q375" s="159">
        <v>12757531</v>
      </c>
      <c r="R375" s="159">
        <v>13632960.1</v>
      </c>
      <c r="S375" s="159">
        <v>589372.77</v>
      </c>
      <c r="T375" s="159">
        <v>107</v>
      </c>
      <c r="U375" s="159">
        <v>36014637.270000003</v>
      </c>
      <c r="V375" s="159">
        <v>32923929.989999998</v>
      </c>
      <c r="W375" s="159">
        <v>12246190.34</v>
      </c>
      <c r="X375" s="159">
        <v>478861.63</v>
      </c>
      <c r="Y375" s="159">
        <v>3090707.28</v>
      </c>
      <c r="Z375" s="159">
        <v>11588873.699999999</v>
      </c>
      <c r="AA375" s="159">
        <v>0</v>
      </c>
      <c r="AB375" s="159">
        <v>11588873.699999999</v>
      </c>
      <c r="AC375" s="159">
        <v>5206420</v>
      </c>
      <c r="AD375" s="159">
        <v>861420</v>
      </c>
      <c r="AE375" s="159">
        <v>8804675.8399999999</v>
      </c>
      <c r="AF375" s="159">
        <v>5291075.91</v>
      </c>
      <c r="AG375" s="159">
        <v>234243.17</v>
      </c>
      <c r="AH375" s="159">
        <v>170732.68</v>
      </c>
      <c r="AI375" s="159">
        <v>0</v>
      </c>
      <c r="AJ375" s="159">
        <v>0.84</v>
      </c>
    </row>
    <row r="376" spans="1:36">
      <c r="A376" s="153">
        <v>6</v>
      </c>
      <c r="B376" s="154">
        <v>5</v>
      </c>
      <c r="C376" s="154">
        <v>7</v>
      </c>
      <c r="D376" s="155">
        <v>2</v>
      </c>
      <c r="E376" s="155" t="s">
        <v>556</v>
      </c>
      <c r="F376" s="156" t="s">
        <v>3243</v>
      </c>
      <c r="G376" s="156" t="s">
        <v>556</v>
      </c>
      <c r="H376" s="156" t="s">
        <v>3251</v>
      </c>
      <c r="I376" s="155">
        <v>605072</v>
      </c>
      <c r="J376" s="157" t="s">
        <v>2421</v>
      </c>
      <c r="K376" s="157"/>
      <c r="L376" s="155">
        <v>2022</v>
      </c>
      <c r="M376" s="158">
        <v>4469</v>
      </c>
      <c r="N376" s="159">
        <v>33733624.590000004</v>
      </c>
      <c r="O376" s="159">
        <v>27553513.920000002</v>
      </c>
      <c r="P376" s="159">
        <v>18273254.859999999</v>
      </c>
      <c r="Q376" s="159">
        <v>9867428</v>
      </c>
      <c r="R376" s="159">
        <v>8405826.8599999994</v>
      </c>
      <c r="S376" s="159">
        <v>6180110.6699999999</v>
      </c>
      <c r="T376" s="159">
        <v>85177.5</v>
      </c>
      <c r="U376" s="159">
        <v>32557898.59</v>
      </c>
      <c r="V376" s="159">
        <v>22382631</v>
      </c>
      <c r="W376" s="159">
        <v>9133498.1999999993</v>
      </c>
      <c r="X376" s="159">
        <v>109960.41</v>
      </c>
      <c r="Y376" s="159">
        <v>10175267.59</v>
      </c>
      <c r="Z376" s="159">
        <v>9294676.5299999993</v>
      </c>
      <c r="AA376" s="159">
        <v>0</v>
      </c>
      <c r="AB376" s="159">
        <v>9294676.5299999993</v>
      </c>
      <c r="AC376" s="159">
        <v>7289016</v>
      </c>
      <c r="AD376" s="159">
        <v>1360375</v>
      </c>
      <c r="AE376" s="159">
        <v>1260430</v>
      </c>
      <c r="AF376" s="159">
        <v>5170882.92</v>
      </c>
      <c r="AG376" s="159">
        <v>147277.54999999999</v>
      </c>
      <c r="AH376" s="159">
        <v>147277.54999999999</v>
      </c>
      <c r="AI376" s="159">
        <v>0</v>
      </c>
      <c r="AJ376" s="159">
        <v>0</v>
      </c>
    </row>
    <row r="377" spans="1:36">
      <c r="A377" s="153">
        <v>6</v>
      </c>
      <c r="B377" s="154">
        <v>6</v>
      </c>
      <c r="C377" s="154">
        <v>1</v>
      </c>
      <c r="D377" s="155">
        <v>1</v>
      </c>
      <c r="E377" s="155" t="s">
        <v>556</v>
      </c>
      <c r="F377" s="156" t="s">
        <v>3252</v>
      </c>
      <c r="G377" s="156" t="s">
        <v>556</v>
      </c>
      <c r="H377" s="156" t="s">
        <v>3253</v>
      </c>
      <c r="I377" s="155">
        <v>606011</v>
      </c>
      <c r="J377" s="157" t="s">
        <v>2417</v>
      </c>
      <c r="K377" s="157"/>
      <c r="L377" s="155">
        <v>2022</v>
      </c>
      <c r="M377" s="158">
        <v>17573</v>
      </c>
      <c r="N377" s="159">
        <v>97087726</v>
      </c>
      <c r="O377" s="159">
        <v>93032347.560000002</v>
      </c>
      <c r="P377" s="159">
        <v>52931120.799999997</v>
      </c>
      <c r="Q377" s="159">
        <v>18295774</v>
      </c>
      <c r="R377" s="159">
        <v>34635346.799999997</v>
      </c>
      <c r="S377" s="159">
        <v>4055378.44</v>
      </c>
      <c r="T377" s="159">
        <v>245761.93</v>
      </c>
      <c r="U377" s="159">
        <v>99221315.980000004</v>
      </c>
      <c r="V377" s="159">
        <v>87684980.450000003</v>
      </c>
      <c r="W377" s="159">
        <v>36435991.579999998</v>
      </c>
      <c r="X377" s="159">
        <v>830402.94</v>
      </c>
      <c r="Y377" s="159">
        <v>11536335.529999999</v>
      </c>
      <c r="Z377" s="159">
        <v>9255505.4399999995</v>
      </c>
      <c r="AA377" s="159">
        <v>0</v>
      </c>
      <c r="AB377" s="159">
        <v>9255505.4399999995</v>
      </c>
      <c r="AC377" s="159">
        <v>2875776</v>
      </c>
      <c r="AD377" s="159">
        <v>2875776</v>
      </c>
      <c r="AE377" s="159">
        <v>11874276.52</v>
      </c>
      <c r="AF377" s="159">
        <v>5347367.1100000003</v>
      </c>
      <c r="AG377" s="159">
        <v>1590913.94</v>
      </c>
      <c r="AH377" s="159">
        <v>1301702.82</v>
      </c>
      <c r="AI377" s="159">
        <v>0</v>
      </c>
      <c r="AJ377" s="159">
        <v>0</v>
      </c>
    </row>
    <row r="378" spans="1:36">
      <c r="A378" s="153">
        <v>6</v>
      </c>
      <c r="B378" s="154">
        <v>6</v>
      </c>
      <c r="C378" s="154">
        <v>2</v>
      </c>
      <c r="D378" s="155">
        <v>2</v>
      </c>
      <c r="E378" s="155" t="s">
        <v>556</v>
      </c>
      <c r="F378" s="156" t="s">
        <v>3254</v>
      </c>
      <c r="G378" s="156" t="s">
        <v>556</v>
      </c>
      <c r="H378" s="156" t="s">
        <v>3255</v>
      </c>
      <c r="I378" s="155">
        <v>606022</v>
      </c>
      <c r="J378" s="157" t="s">
        <v>2420</v>
      </c>
      <c r="K378" s="157"/>
      <c r="L378" s="155">
        <v>2022</v>
      </c>
      <c r="M378" s="158">
        <v>4506</v>
      </c>
      <c r="N378" s="159">
        <v>36952938.43</v>
      </c>
      <c r="O378" s="159">
        <v>29214514.079999998</v>
      </c>
      <c r="P378" s="159">
        <v>19105826.509999998</v>
      </c>
      <c r="Q378" s="159">
        <v>8220375</v>
      </c>
      <c r="R378" s="159">
        <v>10885451.51</v>
      </c>
      <c r="S378" s="159">
        <v>7738424.3499999996</v>
      </c>
      <c r="T378" s="159">
        <v>0</v>
      </c>
      <c r="U378" s="159">
        <v>39924757.609999999</v>
      </c>
      <c r="V378" s="159">
        <v>26814369.309999999</v>
      </c>
      <c r="W378" s="159">
        <v>9851284.1600000001</v>
      </c>
      <c r="X378" s="159">
        <v>259311.07</v>
      </c>
      <c r="Y378" s="159">
        <v>13110388.300000001</v>
      </c>
      <c r="Z378" s="159">
        <v>7283435.1200000001</v>
      </c>
      <c r="AA378" s="159">
        <v>601000</v>
      </c>
      <c r="AB378" s="159">
        <v>6682435.1200000001</v>
      </c>
      <c r="AC378" s="159">
        <v>517385.27</v>
      </c>
      <c r="AD378" s="159">
        <v>488436</v>
      </c>
      <c r="AE378" s="159">
        <v>4166862</v>
      </c>
      <c r="AF378" s="159">
        <v>2400144.77</v>
      </c>
      <c r="AG378" s="159">
        <v>88539</v>
      </c>
      <c r="AH378" s="159">
        <v>88539</v>
      </c>
      <c r="AI378" s="159">
        <v>0</v>
      </c>
      <c r="AJ378" s="159">
        <v>0</v>
      </c>
    </row>
    <row r="379" spans="1:36">
      <c r="A379" s="153">
        <v>6</v>
      </c>
      <c r="B379" s="154">
        <v>6</v>
      </c>
      <c r="C379" s="154">
        <v>3</v>
      </c>
      <c r="D379" s="155">
        <v>2</v>
      </c>
      <c r="E379" s="155" t="s">
        <v>556</v>
      </c>
      <c r="F379" s="156" t="s">
        <v>3254</v>
      </c>
      <c r="G379" s="156" t="s">
        <v>556</v>
      </c>
      <c r="H379" s="156" t="s">
        <v>3256</v>
      </c>
      <c r="I379" s="155">
        <v>606032</v>
      </c>
      <c r="J379" s="157" t="s">
        <v>2419</v>
      </c>
      <c r="K379" s="157"/>
      <c r="L379" s="155">
        <v>2022</v>
      </c>
      <c r="M379" s="158">
        <v>3281</v>
      </c>
      <c r="N379" s="159">
        <v>23105598.149999999</v>
      </c>
      <c r="O379" s="159">
        <v>20234327.440000001</v>
      </c>
      <c r="P379" s="159">
        <v>12634327.469999999</v>
      </c>
      <c r="Q379" s="159">
        <v>5335878</v>
      </c>
      <c r="R379" s="159">
        <v>7298449.4699999997</v>
      </c>
      <c r="S379" s="159">
        <v>2871270.71</v>
      </c>
      <c r="T379" s="159">
        <v>14948</v>
      </c>
      <c r="U379" s="159">
        <v>20157714.43</v>
      </c>
      <c r="V379" s="159">
        <v>16442283.939999999</v>
      </c>
      <c r="W379" s="159">
        <v>5653985.7999999998</v>
      </c>
      <c r="X379" s="159">
        <v>12912.6</v>
      </c>
      <c r="Y379" s="159">
        <v>3715430.49</v>
      </c>
      <c r="Z379" s="159">
        <v>1209892</v>
      </c>
      <c r="AA379" s="159">
        <v>0</v>
      </c>
      <c r="AB379" s="159">
        <v>1209892</v>
      </c>
      <c r="AC379" s="159">
        <v>393296</v>
      </c>
      <c r="AD379" s="159">
        <v>393296</v>
      </c>
      <c r="AE379" s="159">
        <v>129888</v>
      </c>
      <c r="AF379" s="159">
        <v>3792043.5</v>
      </c>
      <c r="AG379" s="159">
        <v>6370</v>
      </c>
      <c r="AH379" s="159">
        <v>19634.64</v>
      </c>
      <c r="AI379" s="159">
        <v>0</v>
      </c>
      <c r="AJ379" s="159">
        <v>0</v>
      </c>
    </row>
    <row r="380" spans="1:36">
      <c r="A380" s="153">
        <v>6</v>
      </c>
      <c r="B380" s="154">
        <v>6</v>
      </c>
      <c r="C380" s="154">
        <v>4</v>
      </c>
      <c r="D380" s="155">
        <v>3</v>
      </c>
      <c r="E380" s="155" t="s">
        <v>556</v>
      </c>
      <c r="F380" s="156" t="s">
        <v>3257</v>
      </c>
      <c r="G380" s="156" t="s">
        <v>556</v>
      </c>
      <c r="H380" s="156" t="s">
        <v>3258</v>
      </c>
      <c r="I380" s="155">
        <v>606043</v>
      </c>
      <c r="J380" s="157" t="s">
        <v>2418</v>
      </c>
      <c r="K380" s="157"/>
      <c r="L380" s="155">
        <v>2022</v>
      </c>
      <c r="M380" s="158">
        <v>7766</v>
      </c>
      <c r="N380" s="159">
        <v>52136137.109999999</v>
      </c>
      <c r="O380" s="159">
        <v>46461431.740000002</v>
      </c>
      <c r="P380" s="159">
        <v>34455522.560000002</v>
      </c>
      <c r="Q380" s="159">
        <v>15199195</v>
      </c>
      <c r="R380" s="159">
        <v>19256327.559999999</v>
      </c>
      <c r="S380" s="159">
        <v>5674705.3700000001</v>
      </c>
      <c r="T380" s="159">
        <v>31934.959999999999</v>
      </c>
      <c r="U380" s="159">
        <v>51238648.159999996</v>
      </c>
      <c r="V380" s="159">
        <v>43378291.890000001</v>
      </c>
      <c r="W380" s="159">
        <v>15874113.460000001</v>
      </c>
      <c r="X380" s="159">
        <v>995406.37</v>
      </c>
      <c r="Y380" s="159">
        <v>7860356.2699999996</v>
      </c>
      <c r="Z380" s="159">
        <v>7907292.6200000001</v>
      </c>
      <c r="AA380" s="159">
        <v>0</v>
      </c>
      <c r="AB380" s="159">
        <v>7907292.6200000001</v>
      </c>
      <c r="AC380" s="159">
        <v>1550000</v>
      </c>
      <c r="AD380" s="159">
        <v>1550000</v>
      </c>
      <c r="AE380" s="159">
        <v>16087000</v>
      </c>
      <c r="AF380" s="159">
        <v>3083139.85</v>
      </c>
      <c r="AG380" s="159">
        <v>182402.85</v>
      </c>
      <c r="AH380" s="159">
        <v>185059.65</v>
      </c>
      <c r="AI380" s="159">
        <v>0</v>
      </c>
      <c r="AJ380" s="159">
        <v>0</v>
      </c>
    </row>
    <row r="381" spans="1:36">
      <c r="A381" s="153">
        <v>6</v>
      </c>
      <c r="B381" s="154">
        <v>6</v>
      </c>
      <c r="C381" s="154">
        <v>5</v>
      </c>
      <c r="D381" s="155">
        <v>2</v>
      </c>
      <c r="E381" s="155" t="s">
        <v>556</v>
      </c>
      <c r="F381" s="156" t="s">
        <v>3254</v>
      </c>
      <c r="G381" s="156" t="s">
        <v>556</v>
      </c>
      <c r="H381" s="156" t="s">
        <v>3259</v>
      </c>
      <c r="I381" s="155">
        <v>606052</v>
      </c>
      <c r="J381" s="157" t="s">
        <v>2417</v>
      </c>
      <c r="K381" s="157"/>
      <c r="L381" s="155">
        <v>2022</v>
      </c>
      <c r="M381" s="158">
        <v>8206</v>
      </c>
      <c r="N381" s="159">
        <v>50647663.740000002</v>
      </c>
      <c r="O381" s="159">
        <v>49052016.789999999</v>
      </c>
      <c r="P381" s="159">
        <v>28421065.68</v>
      </c>
      <c r="Q381" s="159">
        <v>11111957</v>
      </c>
      <c r="R381" s="159">
        <v>17309108.68</v>
      </c>
      <c r="S381" s="159">
        <v>1595646.95</v>
      </c>
      <c r="T381" s="159">
        <v>278958.14</v>
      </c>
      <c r="U381" s="159">
        <v>47196637.490000002</v>
      </c>
      <c r="V381" s="159">
        <v>41378193.770000003</v>
      </c>
      <c r="W381" s="159">
        <v>16364050.57</v>
      </c>
      <c r="X381" s="159">
        <v>561741.06999999995</v>
      </c>
      <c r="Y381" s="159">
        <v>5818443.7199999997</v>
      </c>
      <c r="Z381" s="159">
        <v>13384966.17</v>
      </c>
      <c r="AA381" s="159">
        <v>0</v>
      </c>
      <c r="AB381" s="159">
        <v>13384966.17</v>
      </c>
      <c r="AC381" s="159">
        <v>1538616</v>
      </c>
      <c r="AD381" s="159">
        <v>1538616</v>
      </c>
      <c r="AE381" s="159">
        <v>9456228</v>
      </c>
      <c r="AF381" s="159">
        <v>7673823.0199999996</v>
      </c>
      <c r="AG381" s="159">
        <v>656103.24</v>
      </c>
      <c r="AH381" s="159">
        <v>501826.64</v>
      </c>
      <c r="AI381" s="159">
        <v>0</v>
      </c>
      <c r="AJ381" s="159">
        <v>0</v>
      </c>
    </row>
    <row r="382" spans="1:36">
      <c r="A382" s="153">
        <v>6</v>
      </c>
      <c r="B382" s="154">
        <v>6</v>
      </c>
      <c r="C382" s="154">
        <v>6</v>
      </c>
      <c r="D382" s="155">
        <v>2</v>
      </c>
      <c r="E382" s="155" t="s">
        <v>556</v>
      </c>
      <c r="F382" s="156" t="s">
        <v>3254</v>
      </c>
      <c r="G382" s="156" t="s">
        <v>556</v>
      </c>
      <c r="H382" s="156" t="s">
        <v>3260</v>
      </c>
      <c r="I382" s="155">
        <v>606062</v>
      </c>
      <c r="J382" s="157" t="s">
        <v>2416</v>
      </c>
      <c r="K382" s="157"/>
      <c r="L382" s="155">
        <v>2022</v>
      </c>
      <c r="M382" s="158">
        <v>3443</v>
      </c>
      <c r="N382" s="159">
        <v>21658519.670000002</v>
      </c>
      <c r="O382" s="159">
        <v>21565108.710000001</v>
      </c>
      <c r="P382" s="159">
        <v>13850900.530000001</v>
      </c>
      <c r="Q382" s="159">
        <v>5471659</v>
      </c>
      <c r="R382" s="159">
        <v>8379241.5300000003</v>
      </c>
      <c r="S382" s="159">
        <v>93410.96</v>
      </c>
      <c r="T382" s="159">
        <v>40483.910000000003</v>
      </c>
      <c r="U382" s="159">
        <v>21249116.350000001</v>
      </c>
      <c r="V382" s="159">
        <v>18680276.09</v>
      </c>
      <c r="W382" s="159">
        <v>6309661.0199999996</v>
      </c>
      <c r="X382" s="159">
        <v>226656.36</v>
      </c>
      <c r="Y382" s="159">
        <v>2568840.2599999998</v>
      </c>
      <c r="Z382" s="159">
        <v>4287128.1399999997</v>
      </c>
      <c r="AA382" s="159">
        <v>0</v>
      </c>
      <c r="AB382" s="159">
        <v>4287128.1399999997</v>
      </c>
      <c r="AC382" s="159">
        <v>450000</v>
      </c>
      <c r="AD382" s="159">
        <v>450000</v>
      </c>
      <c r="AE382" s="159">
        <v>3100000</v>
      </c>
      <c r="AF382" s="159">
        <v>2884832.62</v>
      </c>
      <c r="AG382" s="159">
        <v>119518.5</v>
      </c>
      <c r="AH382" s="159">
        <v>119518.5</v>
      </c>
      <c r="AI382" s="159">
        <v>0</v>
      </c>
      <c r="AJ382" s="159">
        <v>0</v>
      </c>
    </row>
    <row r="383" spans="1:36">
      <c r="A383" s="153">
        <v>6</v>
      </c>
      <c r="B383" s="154">
        <v>6</v>
      </c>
      <c r="C383" s="154">
        <v>7</v>
      </c>
      <c r="D383" s="155">
        <v>2</v>
      </c>
      <c r="E383" s="155" t="s">
        <v>556</v>
      </c>
      <c r="F383" s="156" t="s">
        <v>3254</v>
      </c>
      <c r="G383" s="156" t="s">
        <v>556</v>
      </c>
      <c r="H383" s="156" t="s">
        <v>3261</v>
      </c>
      <c r="I383" s="155">
        <v>606072</v>
      </c>
      <c r="J383" s="157" t="s">
        <v>2415</v>
      </c>
      <c r="K383" s="157"/>
      <c r="L383" s="155">
        <v>2022</v>
      </c>
      <c r="M383" s="158">
        <v>3602</v>
      </c>
      <c r="N383" s="159">
        <v>28496689.920000002</v>
      </c>
      <c r="O383" s="159">
        <v>24331998.719999999</v>
      </c>
      <c r="P383" s="159">
        <v>15972684.970000001</v>
      </c>
      <c r="Q383" s="159">
        <v>6319544</v>
      </c>
      <c r="R383" s="159">
        <v>9653140.9700000007</v>
      </c>
      <c r="S383" s="159">
        <v>4164691.2</v>
      </c>
      <c r="T383" s="159">
        <v>7548.09</v>
      </c>
      <c r="U383" s="159">
        <v>25905269.010000002</v>
      </c>
      <c r="V383" s="159">
        <v>21097715.489999998</v>
      </c>
      <c r="W383" s="159">
        <v>6811976.7000000002</v>
      </c>
      <c r="X383" s="159">
        <v>324252.67</v>
      </c>
      <c r="Y383" s="159">
        <v>4807553.5199999996</v>
      </c>
      <c r="Z383" s="159">
        <v>2942977.23</v>
      </c>
      <c r="AA383" s="159">
        <v>0</v>
      </c>
      <c r="AB383" s="159">
        <v>2942977.23</v>
      </c>
      <c r="AC383" s="159">
        <v>298533.71999999997</v>
      </c>
      <c r="AD383" s="159">
        <v>298533.71999999997</v>
      </c>
      <c r="AE383" s="159">
        <v>6515956.8799999999</v>
      </c>
      <c r="AF383" s="159">
        <v>3234283.23</v>
      </c>
      <c r="AG383" s="159">
        <v>298944.2</v>
      </c>
      <c r="AH383" s="159">
        <v>291799.40000000002</v>
      </c>
      <c r="AI383" s="159">
        <v>0</v>
      </c>
      <c r="AJ383" s="159">
        <v>0</v>
      </c>
    </row>
    <row r="384" spans="1:36">
      <c r="A384" s="153">
        <v>6</v>
      </c>
      <c r="B384" s="154">
        <v>6</v>
      </c>
      <c r="C384" s="154">
        <v>9</v>
      </c>
      <c r="D384" s="155">
        <v>2</v>
      </c>
      <c r="E384" s="155" t="s">
        <v>556</v>
      </c>
      <c r="F384" s="156" t="s">
        <v>3254</v>
      </c>
      <c r="G384" s="156" t="s">
        <v>556</v>
      </c>
      <c r="H384" s="156" t="s">
        <v>3262</v>
      </c>
      <c r="I384" s="155">
        <v>606092</v>
      </c>
      <c r="J384" s="157" t="s">
        <v>1120</v>
      </c>
      <c r="K384" s="157"/>
      <c r="L384" s="155">
        <v>2022</v>
      </c>
      <c r="M384" s="158">
        <v>2755</v>
      </c>
      <c r="N384" s="159">
        <v>20878164.359999999</v>
      </c>
      <c r="O384" s="159">
        <v>19854999.390000001</v>
      </c>
      <c r="P384" s="159">
        <v>12651371.92</v>
      </c>
      <c r="Q384" s="159">
        <v>5602819</v>
      </c>
      <c r="R384" s="159">
        <v>7048552.9199999999</v>
      </c>
      <c r="S384" s="159">
        <v>1023164.97</v>
      </c>
      <c r="T384" s="159">
        <v>5000</v>
      </c>
      <c r="U384" s="159">
        <v>20369467.359999999</v>
      </c>
      <c r="V384" s="159">
        <v>15923734.630000001</v>
      </c>
      <c r="W384" s="159">
        <v>5539417.1699999999</v>
      </c>
      <c r="X384" s="159">
        <v>99157.5</v>
      </c>
      <c r="Y384" s="159">
        <v>4445732.7300000004</v>
      </c>
      <c r="Z384" s="159">
        <v>4640801.32</v>
      </c>
      <c r="AA384" s="159">
        <v>698000</v>
      </c>
      <c r="AB384" s="159">
        <v>3942801.3200000003</v>
      </c>
      <c r="AC384" s="159">
        <v>698000</v>
      </c>
      <c r="AD384" s="159">
        <v>698000</v>
      </c>
      <c r="AE384" s="159">
        <v>1994000</v>
      </c>
      <c r="AF384" s="159">
        <v>3931264.76</v>
      </c>
      <c r="AG384" s="159">
        <v>30589.43</v>
      </c>
      <c r="AH384" s="159">
        <v>28621.43</v>
      </c>
      <c r="AI384" s="159">
        <v>0</v>
      </c>
      <c r="AJ384" s="159">
        <v>0</v>
      </c>
    </row>
    <row r="385" spans="1:36">
      <c r="A385" s="153">
        <v>6</v>
      </c>
      <c r="B385" s="154">
        <v>6</v>
      </c>
      <c r="C385" s="154">
        <v>10</v>
      </c>
      <c r="D385" s="155">
        <v>2</v>
      </c>
      <c r="E385" s="155" t="s">
        <v>556</v>
      </c>
      <c r="F385" s="156" t="s">
        <v>3254</v>
      </c>
      <c r="G385" s="156" t="s">
        <v>556</v>
      </c>
      <c r="H385" s="156" t="s">
        <v>3263</v>
      </c>
      <c r="I385" s="155">
        <v>606102</v>
      </c>
      <c r="J385" s="157" t="s">
        <v>2414</v>
      </c>
      <c r="K385" s="157"/>
      <c r="L385" s="155">
        <v>2022</v>
      </c>
      <c r="M385" s="158">
        <v>3871</v>
      </c>
      <c r="N385" s="159">
        <v>25488137.969999999</v>
      </c>
      <c r="O385" s="159">
        <v>23815632.57</v>
      </c>
      <c r="P385" s="159">
        <v>14732248.210000001</v>
      </c>
      <c r="Q385" s="159">
        <v>6431004</v>
      </c>
      <c r="R385" s="159">
        <v>8301244.21</v>
      </c>
      <c r="S385" s="159">
        <v>1672505.4</v>
      </c>
      <c r="T385" s="159">
        <v>56700</v>
      </c>
      <c r="U385" s="159">
        <v>24373347.640000001</v>
      </c>
      <c r="V385" s="159">
        <v>19379349.059999999</v>
      </c>
      <c r="W385" s="159">
        <v>6572887.2699999996</v>
      </c>
      <c r="X385" s="159">
        <v>134361.01</v>
      </c>
      <c r="Y385" s="159">
        <v>4993998.58</v>
      </c>
      <c r="Z385" s="159">
        <v>7791808.6500000004</v>
      </c>
      <c r="AA385" s="159">
        <v>0</v>
      </c>
      <c r="AB385" s="159">
        <v>7791808.6500000004</v>
      </c>
      <c r="AC385" s="159">
        <v>1338714</v>
      </c>
      <c r="AD385" s="159">
        <v>1180000</v>
      </c>
      <c r="AE385" s="159">
        <v>1522000</v>
      </c>
      <c r="AF385" s="159">
        <v>4436283.51</v>
      </c>
      <c r="AG385" s="159">
        <v>294929.68</v>
      </c>
      <c r="AH385" s="159">
        <v>307814.8</v>
      </c>
      <c r="AI385" s="159">
        <v>0</v>
      </c>
      <c r="AJ385" s="159">
        <v>0</v>
      </c>
    </row>
    <row r="386" spans="1:36">
      <c r="A386" s="153">
        <v>6</v>
      </c>
      <c r="B386" s="154">
        <v>6</v>
      </c>
      <c r="C386" s="154">
        <v>11</v>
      </c>
      <c r="D386" s="155">
        <v>2</v>
      </c>
      <c r="E386" s="155" t="s">
        <v>556</v>
      </c>
      <c r="F386" s="156" t="s">
        <v>3254</v>
      </c>
      <c r="G386" s="156" t="s">
        <v>556</v>
      </c>
      <c r="H386" s="156" t="s">
        <v>3264</v>
      </c>
      <c r="I386" s="155">
        <v>606112</v>
      </c>
      <c r="J386" s="157" t="s">
        <v>2413</v>
      </c>
      <c r="K386" s="157"/>
      <c r="L386" s="155">
        <v>2022</v>
      </c>
      <c r="M386" s="158">
        <v>4943</v>
      </c>
      <c r="N386" s="159">
        <v>32181639.850000001</v>
      </c>
      <c r="O386" s="159">
        <v>30773368.77</v>
      </c>
      <c r="P386" s="159">
        <v>20002442.759999998</v>
      </c>
      <c r="Q386" s="159">
        <v>8547782</v>
      </c>
      <c r="R386" s="159">
        <v>11454660.76</v>
      </c>
      <c r="S386" s="159">
        <v>1408271.08</v>
      </c>
      <c r="T386" s="159">
        <v>119557.4</v>
      </c>
      <c r="U386" s="159">
        <v>31184309.359999999</v>
      </c>
      <c r="V386" s="159">
        <v>24840483.559999999</v>
      </c>
      <c r="W386" s="159">
        <v>8821794.4600000009</v>
      </c>
      <c r="X386" s="159">
        <v>347983.55</v>
      </c>
      <c r="Y386" s="159">
        <v>6343825.7999999998</v>
      </c>
      <c r="Z386" s="159">
        <v>4693933.4800000004</v>
      </c>
      <c r="AA386" s="159">
        <v>0</v>
      </c>
      <c r="AB386" s="159">
        <v>4693933.4800000004</v>
      </c>
      <c r="AC386" s="159">
        <v>890000</v>
      </c>
      <c r="AD386" s="159">
        <v>890000</v>
      </c>
      <c r="AE386" s="159">
        <v>4151433</v>
      </c>
      <c r="AF386" s="159">
        <v>5932885.21</v>
      </c>
      <c r="AG386" s="159">
        <v>277852</v>
      </c>
      <c r="AH386" s="159">
        <v>191809.25</v>
      </c>
      <c r="AI386" s="159">
        <v>0</v>
      </c>
      <c r="AJ386" s="159">
        <v>0</v>
      </c>
    </row>
    <row r="387" spans="1:36">
      <c r="A387" s="153">
        <v>6</v>
      </c>
      <c r="B387" s="154">
        <v>7</v>
      </c>
      <c r="C387" s="154">
        <v>1</v>
      </c>
      <c r="D387" s="155">
        <v>1</v>
      </c>
      <c r="E387" s="155" t="s">
        <v>556</v>
      </c>
      <c r="F387" s="156" t="s">
        <v>3265</v>
      </c>
      <c r="G387" s="156" t="s">
        <v>556</v>
      </c>
      <c r="H387" s="156" t="s">
        <v>3266</v>
      </c>
      <c r="I387" s="155">
        <v>607011</v>
      </c>
      <c r="J387" s="157" t="s">
        <v>2409</v>
      </c>
      <c r="K387" s="157"/>
      <c r="L387" s="155">
        <v>2022</v>
      </c>
      <c r="M387" s="158">
        <v>31950</v>
      </c>
      <c r="N387" s="159">
        <v>158964951.25999999</v>
      </c>
      <c r="O387" s="159">
        <v>145584183.84999999</v>
      </c>
      <c r="P387" s="159">
        <v>77763869.379999995</v>
      </c>
      <c r="Q387" s="159">
        <v>39018419</v>
      </c>
      <c r="R387" s="159">
        <v>38745450.380000003</v>
      </c>
      <c r="S387" s="159">
        <v>13380767.41</v>
      </c>
      <c r="T387" s="159">
        <v>3306905.5</v>
      </c>
      <c r="U387" s="159">
        <v>175601689.22999999</v>
      </c>
      <c r="V387" s="159">
        <v>143638160.37</v>
      </c>
      <c r="W387" s="159">
        <v>53537315.840000004</v>
      </c>
      <c r="X387" s="159">
        <v>2354148.16</v>
      </c>
      <c r="Y387" s="159">
        <v>31963528.859999999</v>
      </c>
      <c r="Z387" s="159">
        <v>30213933.68</v>
      </c>
      <c r="AA387" s="159">
        <v>10000000</v>
      </c>
      <c r="AB387" s="159">
        <v>20213933.68</v>
      </c>
      <c r="AC387" s="159">
        <v>8711365.3200000003</v>
      </c>
      <c r="AD387" s="159">
        <v>8711365.3200000003</v>
      </c>
      <c r="AE387" s="159">
        <v>42562862.140000001</v>
      </c>
      <c r="AF387" s="159">
        <v>1946023.48</v>
      </c>
      <c r="AG387" s="159">
        <v>605904.32999999996</v>
      </c>
      <c r="AH387" s="159">
        <v>853005.77</v>
      </c>
      <c r="AI387" s="159">
        <v>0</v>
      </c>
      <c r="AJ387" s="159">
        <v>0</v>
      </c>
    </row>
    <row r="388" spans="1:36">
      <c r="A388" s="153">
        <v>6</v>
      </c>
      <c r="B388" s="154">
        <v>7</v>
      </c>
      <c r="C388" s="154">
        <v>2</v>
      </c>
      <c r="D388" s="155">
        <v>3</v>
      </c>
      <c r="E388" s="155" t="s">
        <v>556</v>
      </c>
      <c r="F388" s="156" t="s">
        <v>3267</v>
      </c>
      <c r="G388" s="156" t="s">
        <v>556</v>
      </c>
      <c r="H388" s="156" t="s">
        <v>3268</v>
      </c>
      <c r="I388" s="155">
        <v>607023</v>
      </c>
      <c r="J388" s="157" t="s">
        <v>2412</v>
      </c>
      <c r="K388" s="157"/>
      <c r="L388" s="155">
        <v>2022</v>
      </c>
      <c r="M388" s="158">
        <v>8072</v>
      </c>
      <c r="N388" s="159">
        <v>52054452.689999998</v>
      </c>
      <c r="O388" s="159">
        <v>50374366.700000003</v>
      </c>
      <c r="P388" s="159">
        <v>35851536.739999995</v>
      </c>
      <c r="Q388" s="159">
        <v>17324630</v>
      </c>
      <c r="R388" s="159">
        <v>18526906.739999998</v>
      </c>
      <c r="S388" s="159">
        <v>1680085.99</v>
      </c>
      <c r="T388" s="159">
        <v>41711.800000000003</v>
      </c>
      <c r="U388" s="159">
        <v>56176301.210000001</v>
      </c>
      <c r="V388" s="159">
        <v>50150376.689999998</v>
      </c>
      <c r="W388" s="159">
        <v>19626962.34</v>
      </c>
      <c r="X388" s="159">
        <v>682946.81</v>
      </c>
      <c r="Y388" s="159">
        <v>6025924.5199999996</v>
      </c>
      <c r="Z388" s="159">
        <v>7494290.3799999999</v>
      </c>
      <c r="AA388" s="159">
        <v>1500000</v>
      </c>
      <c r="AB388" s="159">
        <v>5994290.3799999999</v>
      </c>
      <c r="AC388" s="159">
        <v>2496087.66</v>
      </c>
      <c r="AD388" s="159">
        <v>2376666.66</v>
      </c>
      <c r="AE388" s="159">
        <v>10350000.01</v>
      </c>
      <c r="AF388" s="159">
        <v>223990.01</v>
      </c>
      <c r="AG388" s="159">
        <v>962741.71</v>
      </c>
      <c r="AH388" s="159">
        <v>767734.64</v>
      </c>
      <c r="AI388" s="159">
        <v>0</v>
      </c>
      <c r="AJ388" s="159">
        <v>0</v>
      </c>
    </row>
    <row r="389" spans="1:36">
      <c r="A389" s="153">
        <v>6</v>
      </c>
      <c r="B389" s="154">
        <v>7</v>
      </c>
      <c r="C389" s="154">
        <v>3</v>
      </c>
      <c r="D389" s="155">
        <v>2</v>
      </c>
      <c r="E389" s="155" t="s">
        <v>556</v>
      </c>
      <c r="F389" s="156" t="s">
        <v>3269</v>
      </c>
      <c r="G389" s="156" t="s">
        <v>556</v>
      </c>
      <c r="H389" s="156" t="s">
        <v>3270</v>
      </c>
      <c r="I389" s="155">
        <v>607032</v>
      </c>
      <c r="J389" s="157" t="s">
        <v>2411</v>
      </c>
      <c r="K389" s="157"/>
      <c r="L389" s="155">
        <v>2022</v>
      </c>
      <c r="M389" s="158">
        <v>5226</v>
      </c>
      <c r="N389" s="159">
        <v>33888007.409999996</v>
      </c>
      <c r="O389" s="159">
        <v>29907592.920000002</v>
      </c>
      <c r="P389" s="159">
        <v>20695957.59</v>
      </c>
      <c r="Q389" s="159">
        <v>10844335</v>
      </c>
      <c r="R389" s="159">
        <v>9851622.5899999999</v>
      </c>
      <c r="S389" s="159">
        <v>3980414.49</v>
      </c>
      <c r="T389" s="159">
        <v>5894.31</v>
      </c>
      <c r="U389" s="159">
        <v>35604719.869999997</v>
      </c>
      <c r="V389" s="159">
        <v>26382245.170000002</v>
      </c>
      <c r="W389" s="159">
        <v>8681552.2400000002</v>
      </c>
      <c r="X389" s="159">
        <v>11044.72</v>
      </c>
      <c r="Y389" s="159">
        <v>9222474.6999999993</v>
      </c>
      <c r="Z389" s="159">
        <v>3661044.44</v>
      </c>
      <c r="AA389" s="159">
        <v>0</v>
      </c>
      <c r="AB389" s="159">
        <v>3661044.44</v>
      </c>
      <c r="AC389" s="159">
        <v>598000</v>
      </c>
      <c r="AD389" s="159">
        <v>398000</v>
      </c>
      <c r="AE389" s="159">
        <v>0</v>
      </c>
      <c r="AF389" s="159">
        <v>3525347.75</v>
      </c>
      <c r="AG389" s="159">
        <v>114630</v>
      </c>
      <c r="AH389" s="159">
        <v>38394.5</v>
      </c>
      <c r="AI389" s="159">
        <v>0</v>
      </c>
      <c r="AJ389" s="159">
        <v>0</v>
      </c>
    </row>
    <row r="390" spans="1:36">
      <c r="A390" s="153">
        <v>6</v>
      </c>
      <c r="B390" s="154">
        <v>7</v>
      </c>
      <c r="C390" s="154">
        <v>4</v>
      </c>
      <c r="D390" s="155">
        <v>2</v>
      </c>
      <c r="E390" s="155" t="s">
        <v>556</v>
      </c>
      <c r="F390" s="156" t="s">
        <v>3269</v>
      </c>
      <c r="G390" s="156" t="s">
        <v>556</v>
      </c>
      <c r="H390" s="156" t="s">
        <v>3271</v>
      </c>
      <c r="I390" s="155">
        <v>607042</v>
      </c>
      <c r="J390" s="157" t="s">
        <v>2410</v>
      </c>
      <c r="K390" s="157"/>
      <c r="L390" s="155">
        <v>2022</v>
      </c>
      <c r="M390" s="158">
        <v>6863</v>
      </c>
      <c r="N390" s="159">
        <v>44819150.079999998</v>
      </c>
      <c r="O390" s="159">
        <v>42091688.140000001</v>
      </c>
      <c r="P390" s="159">
        <v>29121171.899999999</v>
      </c>
      <c r="Q390" s="159">
        <v>13408555</v>
      </c>
      <c r="R390" s="159">
        <v>15712616.9</v>
      </c>
      <c r="S390" s="159">
        <v>2727461.94</v>
      </c>
      <c r="T390" s="159">
        <v>55648.29</v>
      </c>
      <c r="U390" s="159">
        <v>45359758.409999996</v>
      </c>
      <c r="V390" s="159">
        <v>41267324.409999996</v>
      </c>
      <c r="W390" s="159">
        <v>17441120.620000001</v>
      </c>
      <c r="X390" s="159">
        <v>387637.66</v>
      </c>
      <c r="Y390" s="159">
        <v>4092434</v>
      </c>
      <c r="Z390" s="159">
        <v>4838335.37</v>
      </c>
      <c r="AA390" s="159">
        <v>0</v>
      </c>
      <c r="AB390" s="159">
        <v>4838335.37</v>
      </c>
      <c r="AC390" s="159">
        <v>250000</v>
      </c>
      <c r="AD390" s="159">
        <v>250000</v>
      </c>
      <c r="AE390" s="159">
        <v>6042500</v>
      </c>
      <c r="AF390" s="159">
        <v>824363.73</v>
      </c>
      <c r="AG390" s="159">
        <v>304679.23</v>
      </c>
      <c r="AH390" s="159">
        <v>323137.40999999997</v>
      </c>
      <c r="AI390" s="159">
        <v>0</v>
      </c>
      <c r="AJ390" s="159">
        <v>0</v>
      </c>
    </row>
    <row r="391" spans="1:36">
      <c r="A391" s="153">
        <v>6</v>
      </c>
      <c r="B391" s="154">
        <v>7</v>
      </c>
      <c r="C391" s="154">
        <v>5</v>
      </c>
      <c r="D391" s="155">
        <v>2</v>
      </c>
      <c r="E391" s="155" t="s">
        <v>556</v>
      </c>
      <c r="F391" s="156" t="s">
        <v>3269</v>
      </c>
      <c r="G391" s="156" t="s">
        <v>556</v>
      </c>
      <c r="H391" s="156" t="s">
        <v>3272</v>
      </c>
      <c r="I391" s="155">
        <v>607052</v>
      </c>
      <c r="J391" s="157" t="s">
        <v>2409</v>
      </c>
      <c r="K391" s="157"/>
      <c r="L391" s="155">
        <v>2022</v>
      </c>
      <c r="M391" s="158">
        <v>7034</v>
      </c>
      <c r="N391" s="159">
        <v>39001543.409999996</v>
      </c>
      <c r="O391" s="159">
        <v>38653895.280000001</v>
      </c>
      <c r="P391" s="159">
        <v>23288787.530000001</v>
      </c>
      <c r="Q391" s="159">
        <v>10751857</v>
      </c>
      <c r="R391" s="159">
        <v>12536930.529999999</v>
      </c>
      <c r="S391" s="159">
        <v>347648.13</v>
      </c>
      <c r="T391" s="159">
        <v>15888.13</v>
      </c>
      <c r="U391" s="159">
        <v>37918214.079999998</v>
      </c>
      <c r="V391" s="159">
        <v>34759541.380000003</v>
      </c>
      <c r="W391" s="159">
        <v>14024240.32</v>
      </c>
      <c r="X391" s="159">
        <v>76884.72</v>
      </c>
      <c r="Y391" s="159">
        <v>3158672.7</v>
      </c>
      <c r="Z391" s="159">
        <v>7375845.3600000003</v>
      </c>
      <c r="AA391" s="159">
        <v>0</v>
      </c>
      <c r="AB391" s="159">
        <v>7375845.3600000003</v>
      </c>
      <c r="AC391" s="159">
        <v>786000</v>
      </c>
      <c r="AD391" s="159">
        <v>786000</v>
      </c>
      <c r="AE391" s="159">
        <v>1535000</v>
      </c>
      <c r="AF391" s="159">
        <v>3894353.9</v>
      </c>
      <c r="AG391" s="159">
        <v>276800</v>
      </c>
      <c r="AH391" s="159">
        <v>330212.98</v>
      </c>
      <c r="AI391" s="159">
        <v>0</v>
      </c>
      <c r="AJ391" s="159">
        <v>0</v>
      </c>
    </row>
    <row r="392" spans="1:36">
      <c r="A392" s="153">
        <v>6</v>
      </c>
      <c r="B392" s="154">
        <v>7</v>
      </c>
      <c r="C392" s="154">
        <v>6</v>
      </c>
      <c r="D392" s="155">
        <v>2</v>
      </c>
      <c r="E392" s="155" t="s">
        <v>556</v>
      </c>
      <c r="F392" s="156" t="s">
        <v>3269</v>
      </c>
      <c r="G392" s="156" t="s">
        <v>556</v>
      </c>
      <c r="H392" s="156" t="s">
        <v>3273</v>
      </c>
      <c r="I392" s="155">
        <v>607062</v>
      </c>
      <c r="J392" s="157" t="s">
        <v>2408</v>
      </c>
      <c r="K392" s="157"/>
      <c r="L392" s="155">
        <v>2022</v>
      </c>
      <c r="M392" s="158">
        <v>5491</v>
      </c>
      <c r="N392" s="159">
        <v>36269678.670000002</v>
      </c>
      <c r="O392" s="159">
        <v>35074008.039999999</v>
      </c>
      <c r="P392" s="159">
        <v>26103279.009999998</v>
      </c>
      <c r="Q392" s="159">
        <v>13219861</v>
      </c>
      <c r="R392" s="159">
        <v>12883418.01</v>
      </c>
      <c r="S392" s="159">
        <v>1195670.6299999999</v>
      </c>
      <c r="T392" s="159">
        <v>0</v>
      </c>
      <c r="U392" s="159">
        <v>36054346.719999999</v>
      </c>
      <c r="V392" s="159">
        <v>31839612.120000001</v>
      </c>
      <c r="W392" s="159">
        <v>10743105.800000001</v>
      </c>
      <c r="X392" s="159">
        <v>250456.15</v>
      </c>
      <c r="Y392" s="159">
        <v>4214734.5999999996</v>
      </c>
      <c r="Z392" s="159">
        <v>10126710.18</v>
      </c>
      <c r="AA392" s="159">
        <v>321130.08</v>
      </c>
      <c r="AB392" s="159">
        <v>9805580.0999999996</v>
      </c>
      <c r="AC392" s="159">
        <v>7265640.75</v>
      </c>
      <c r="AD392" s="159">
        <v>921432.18</v>
      </c>
      <c r="AE392" s="159">
        <v>3523326.95</v>
      </c>
      <c r="AF392" s="159">
        <v>3234395.92</v>
      </c>
      <c r="AG392" s="159">
        <v>158865.9</v>
      </c>
      <c r="AH392" s="159">
        <v>103377.74</v>
      </c>
      <c r="AI392" s="159">
        <v>0</v>
      </c>
      <c r="AJ392" s="159">
        <v>0</v>
      </c>
    </row>
    <row r="393" spans="1:36">
      <c r="A393" s="153">
        <v>6</v>
      </c>
      <c r="B393" s="154">
        <v>7</v>
      </c>
      <c r="C393" s="154">
        <v>7</v>
      </c>
      <c r="D393" s="155">
        <v>2</v>
      </c>
      <c r="E393" s="155" t="s">
        <v>556</v>
      </c>
      <c r="F393" s="156" t="s">
        <v>3269</v>
      </c>
      <c r="G393" s="156" t="s">
        <v>556</v>
      </c>
      <c r="H393" s="156" t="s">
        <v>3274</v>
      </c>
      <c r="I393" s="155">
        <v>607072</v>
      </c>
      <c r="J393" s="157" t="s">
        <v>2407</v>
      </c>
      <c r="K393" s="157"/>
      <c r="L393" s="155">
        <v>2022</v>
      </c>
      <c r="M393" s="158">
        <v>6055</v>
      </c>
      <c r="N393" s="159">
        <v>35095333.649999999</v>
      </c>
      <c r="O393" s="159">
        <v>33895495.450000003</v>
      </c>
      <c r="P393" s="159">
        <v>23164605.329999998</v>
      </c>
      <c r="Q393" s="159">
        <v>11166187</v>
      </c>
      <c r="R393" s="159">
        <v>11998418.33</v>
      </c>
      <c r="S393" s="159">
        <v>1199838.2</v>
      </c>
      <c r="T393" s="159">
        <v>131140</v>
      </c>
      <c r="U393" s="159">
        <v>33705138.340000004</v>
      </c>
      <c r="V393" s="159">
        <v>31216415.530000001</v>
      </c>
      <c r="W393" s="159">
        <v>13008913.789999999</v>
      </c>
      <c r="X393" s="159">
        <v>341567.39</v>
      </c>
      <c r="Y393" s="159">
        <v>2488722.81</v>
      </c>
      <c r="Z393" s="159">
        <v>7279688.1799999997</v>
      </c>
      <c r="AA393" s="159">
        <v>0</v>
      </c>
      <c r="AB393" s="159">
        <v>7279688.1799999997</v>
      </c>
      <c r="AC393" s="159">
        <v>500000</v>
      </c>
      <c r="AD393" s="159">
        <v>500000</v>
      </c>
      <c r="AE393" s="159">
        <v>6500000</v>
      </c>
      <c r="AF393" s="159">
        <v>2679079.92</v>
      </c>
      <c r="AG393" s="159">
        <v>180200</v>
      </c>
      <c r="AH393" s="159">
        <v>189152.4</v>
      </c>
      <c r="AI393" s="159">
        <v>0</v>
      </c>
      <c r="AJ393" s="159">
        <v>0</v>
      </c>
    </row>
    <row r="394" spans="1:36">
      <c r="A394" s="153">
        <v>6</v>
      </c>
      <c r="B394" s="154">
        <v>7</v>
      </c>
      <c r="C394" s="154">
        <v>8</v>
      </c>
      <c r="D394" s="155">
        <v>3</v>
      </c>
      <c r="E394" s="155" t="s">
        <v>556</v>
      </c>
      <c r="F394" s="156" t="s">
        <v>3267</v>
      </c>
      <c r="G394" s="156" t="s">
        <v>556</v>
      </c>
      <c r="H394" s="156" t="s">
        <v>3275</v>
      </c>
      <c r="I394" s="155">
        <v>607083</v>
      </c>
      <c r="J394" s="157" t="s">
        <v>2406</v>
      </c>
      <c r="K394" s="157"/>
      <c r="L394" s="155">
        <v>2022</v>
      </c>
      <c r="M394" s="158">
        <v>8253</v>
      </c>
      <c r="N394" s="159">
        <v>48790569.859999999</v>
      </c>
      <c r="O394" s="159">
        <v>47839831.520000003</v>
      </c>
      <c r="P394" s="159">
        <v>33452415.210000001</v>
      </c>
      <c r="Q394" s="159">
        <v>16287046</v>
      </c>
      <c r="R394" s="159">
        <v>17165369.210000001</v>
      </c>
      <c r="S394" s="159">
        <v>950738.34</v>
      </c>
      <c r="T394" s="159">
        <v>360</v>
      </c>
      <c r="U394" s="159">
        <v>45015142.990000002</v>
      </c>
      <c r="V394" s="159">
        <v>40871658.719999999</v>
      </c>
      <c r="W394" s="159">
        <v>14314561.529999999</v>
      </c>
      <c r="X394" s="159">
        <v>312261.36</v>
      </c>
      <c r="Y394" s="159">
        <v>4143484.27</v>
      </c>
      <c r="Z394" s="159">
        <v>8292889.1699999999</v>
      </c>
      <c r="AA394" s="159">
        <v>0</v>
      </c>
      <c r="AB394" s="159">
        <v>8292889.1699999999</v>
      </c>
      <c r="AC394" s="159">
        <v>8175900</v>
      </c>
      <c r="AD394" s="159">
        <v>5002600</v>
      </c>
      <c r="AE394" s="159">
        <v>3565694.91</v>
      </c>
      <c r="AF394" s="159">
        <v>6968172.7999999998</v>
      </c>
      <c r="AG394" s="159">
        <v>536601.55000000005</v>
      </c>
      <c r="AH394" s="159">
        <v>569433.38</v>
      </c>
      <c r="AI394" s="159">
        <v>0</v>
      </c>
      <c r="AJ394" s="159">
        <v>0</v>
      </c>
    </row>
    <row r="395" spans="1:36">
      <c r="A395" s="153">
        <v>6</v>
      </c>
      <c r="B395" s="154">
        <v>7</v>
      </c>
      <c r="C395" s="154">
        <v>9</v>
      </c>
      <c r="D395" s="155">
        <v>2</v>
      </c>
      <c r="E395" s="155" t="s">
        <v>556</v>
      </c>
      <c r="F395" s="156" t="s">
        <v>3269</v>
      </c>
      <c r="G395" s="156" t="s">
        <v>556</v>
      </c>
      <c r="H395" s="156" t="s">
        <v>3276</v>
      </c>
      <c r="I395" s="155">
        <v>607092</v>
      </c>
      <c r="J395" s="157" t="s">
        <v>2405</v>
      </c>
      <c r="K395" s="157"/>
      <c r="L395" s="155">
        <v>2022</v>
      </c>
      <c r="M395" s="158">
        <v>5362</v>
      </c>
      <c r="N395" s="159">
        <v>34517402.649999999</v>
      </c>
      <c r="O395" s="159">
        <v>32888818.829999998</v>
      </c>
      <c r="P395" s="159">
        <v>22041099.439999998</v>
      </c>
      <c r="Q395" s="159">
        <v>11023049</v>
      </c>
      <c r="R395" s="159">
        <v>11018050.439999999</v>
      </c>
      <c r="S395" s="159">
        <v>1628583.82</v>
      </c>
      <c r="T395" s="159">
        <v>0</v>
      </c>
      <c r="U395" s="159">
        <v>32436023.43</v>
      </c>
      <c r="V395" s="159">
        <v>28942356.289999999</v>
      </c>
      <c r="W395" s="159">
        <v>12940706.51</v>
      </c>
      <c r="X395" s="159">
        <v>327155.95</v>
      </c>
      <c r="Y395" s="159">
        <v>3493667.14</v>
      </c>
      <c r="Z395" s="159">
        <v>7953850.3600000003</v>
      </c>
      <c r="AA395" s="159">
        <v>0</v>
      </c>
      <c r="AB395" s="159">
        <v>7953850.3600000003</v>
      </c>
      <c r="AC395" s="159">
        <v>4060067</v>
      </c>
      <c r="AD395" s="159">
        <v>650000</v>
      </c>
      <c r="AE395" s="159">
        <v>5500000</v>
      </c>
      <c r="AF395" s="159">
        <v>3946462.54</v>
      </c>
      <c r="AG395" s="159">
        <v>366736.9</v>
      </c>
      <c r="AH395" s="159">
        <v>224906.87</v>
      </c>
      <c r="AI395" s="159">
        <v>0</v>
      </c>
      <c r="AJ395" s="159">
        <v>0</v>
      </c>
    </row>
    <row r="396" spans="1:36">
      <c r="A396" s="153">
        <v>6</v>
      </c>
      <c r="B396" s="154">
        <v>7</v>
      </c>
      <c r="C396" s="154">
        <v>10</v>
      </c>
      <c r="D396" s="155">
        <v>2</v>
      </c>
      <c r="E396" s="155" t="s">
        <v>556</v>
      </c>
      <c r="F396" s="156" t="s">
        <v>3269</v>
      </c>
      <c r="G396" s="156" t="s">
        <v>556</v>
      </c>
      <c r="H396" s="156" t="s">
        <v>3277</v>
      </c>
      <c r="I396" s="155">
        <v>607102</v>
      </c>
      <c r="J396" s="157" t="s">
        <v>2404</v>
      </c>
      <c r="K396" s="157"/>
      <c r="L396" s="155">
        <v>2022</v>
      </c>
      <c r="M396" s="158">
        <v>6179</v>
      </c>
      <c r="N396" s="159">
        <v>40742082.590000004</v>
      </c>
      <c r="O396" s="159">
        <v>37165679.780000001</v>
      </c>
      <c r="P396" s="159">
        <v>25987125.73</v>
      </c>
      <c r="Q396" s="159">
        <v>11936579</v>
      </c>
      <c r="R396" s="159">
        <v>14050546.73</v>
      </c>
      <c r="S396" s="159">
        <v>3576402.81</v>
      </c>
      <c r="T396" s="159">
        <v>0</v>
      </c>
      <c r="U396" s="159">
        <v>42224640.100000001</v>
      </c>
      <c r="V396" s="159">
        <v>33281156.530000001</v>
      </c>
      <c r="W396" s="159">
        <v>11563376.390000001</v>
      </c>
      <c r="X396" s="159">
        <v>662215.74</v>
      </c>
      <c r="Y396" s="159">
        <v>8943483.5700000003</v>
      </c>
      <c r="Z396" s="159">
        <v>7023041.9100000001</v>
      </c>
      <c r="AA396" s="159">
        <v>0</v>
      </c>
      <c r="AB396" s="159">
        <v>7023041.9100000001</v>
      </c>
      <c r="AC396" s="159">
        <v>2030126</v>
      </c>
      <c r="AD396" s="159">
        <v>1112326</v>
      </c>
      <c r="AE396" s="159">
        <v>11096042</v>
      </c>
      <c r="AF396" s="159">
        <v>3884523.25</v>
      </c>
      <c r="AG396" s="159">
        <v>192120</v>
      </c>
      <c r="AH396" s="159">
        <v>15744</v>
      </c>
      <c r="AI396" s="159">
        <v>0</v>
      </c>
      <c r="AJ396" s="159">
        <v>0</v>
      </c>
    </row>
    <row r="397" spans="1:36">
      <c r="A397" s="153">
        <v>6</v>
      </c>
      <c r="B397" s="154">
        <v>8</v>
      </c>
      <c r="C397" s="154">
        <v>1</v>
      </c>
      <c r="D397" s="155">
        <v>1</v>
      </c>
      <c r="E397" s="155" t="s">
        <v>556</v>
      </c>
      <c r="F397" s="156" t="s">
        <v>3278</v>
      </c>
      <c r="G397" s="156" t="s">
        <v>556</v>
      </c>
      <c r="H397" s="156" t="s">
        <v>3279</v>
      </c>
      <c r="I397" s="155">
        <v>608011</v>
      </c>
      <c r="J397" s="157" t="s">
        <v>2398</v>
      </c>
      <c r="K397" s="157"/>
      <c r="L397" s="155">
        <v>2022</v>
      </c>
      <c r="M397" s="158">
        <v>20168</v>
      </c>
      <c r="N397" s="159">
        <v>106441604.84</v>
      </c>
      <c r="O397" s="159">
        <v>100764537.18000001</v>
      </c>
      <c r="P397" s="159">
        <v>49894010.149999999</v>
      </c>
      <c r="Q397" s="159">
        <v>24144326</v>
      </c>
      <c r="R397" s="159">
        <v>25749684.149999999</v>
      </c>
      <c r="S397" s="159">
        <v>5677067.6600000001</v>
      </c>
      <c r="T397" s="159">
        <v>2232988.56</v>
      </c>
      <c r="U397" s="159">
        <v>108730187.81999999</v>
      </c>
      <c r="V397" s="159">
        <v>97517373.069999993</v>
      </c>
      <c r="W397" s="159">
        <v>48374583.329999998</v>
      </c>
      <c r="X397" s="159">
        <v>1502483.87</v>
      </c>
      <c r="Y397" s="159">
        <v>11212814.75</v>
      </c>
      <c r="Z397" s="159">
        <v>10975897.07</v>
      </c>
      <c r="AA397" s="159">
        <v>0</v>
      </c>
      <c r="AB397" s="159">
        <v>10975897.07</v>
      </c>
      <c r="AC397" s="159">
        <v>4799200</v>
      </c>
      <c r="AD397" s="159">
        <v>4799200</v>
      </c>
      <c r="AE397" s="159">
        <v>22469200</v>
      </c>
      <c r="AF397" s="159">
        <v>3247164.11</v>
      </c>
      <c r="AG397" s="159">
        <v>442892.08</v>
      </c>
      <c r="AH397" s="159">
        <v>82244.36</v>
      </c>
      <c r="AI397" s="159">
        <v>0</v>
      </c>
      <c r="AJ397" s="159">
        <v>0</v>
      </c>
    </row>
    <row r="398" spans="1:36">
      <c r="A398" s="153">
        <v>6</v>
      </c>
      <c r="B398" s="154">
        <v>8</v>
      </c>
      <c r="C398" s="154">
        <v>2</v>
      </c>
      <c r="D398" s="155">
        <v>2</v>
      </c>
      <c r="E398" s="155" t="s">
        <v>556</v>
      </c>
      <c r="F398" s="156" t="s">
        <v>3280</v>
      </c>
      <c r="G398" s="156" t="s">
        <v>556</v>
      </c>
      <c r="H398" s="156" t="s">
        <v>3281</v>
      </c>
      <c r="I398" s="155">
        <v>608022</v>
      </c>
      <c r="J398" s="157" t="s">
        <v>2403</v>
      </c>
      <c r="K398" s="157"/>
      <c r="L398" s="155">
        <v>2022</v>
      </c>
      <c r="M398" s="158">
        <v>3873</v>
      </c>
      <c r="N398" s="159">
        <v>27788924.829999998</v>
      </c>
      <c r="O398" s="159">
        <v>25210735.370000001</v>
      </c>
      <c r="P398" s="159">
        <v>16218667.620000001</v>
      </c>
      <c r="Q398" s="159">
        <v>8117110</v>
      </c>
      <c r="R398" s="159">
        <v>8101557.6200000001</v>
      </c>
      <c r="S398" s="159">
        <v>2578189.46</v>
      </c>
      <c r="T398" s="159">
        <v>0</v>
      </c>
      <c r="U398" s="159">
        <v>21883368.550000001</v>
      </c>
      <c r="V398" s="159">
        <v>20146223.969999999</v>
      </c>
      <c r="W398" s="159">
        <v>8224130.1500000004</v>
      </c>
      <c r="X398" s="159">
        <v>10684.94</v>
      </c>
      <c r="Y398" s="159">
        <v>1737144.58</v>
      </c>
      <c r="Z398" s="159">
        <v>3426361.79</v>
      </c>
      <c r="AA398" s="159">
        <v>0</v>
      </c>
      <c r="AB398" s="159">
        <v>3426361.79</v>
      </c>
      <c r="AC398" s="159">
        <v>3851868.23</v>
      </c>
      <c r="AD398" s="159">
        <v>1000000</v>
      </c>
      <c r="AE398" s="159">
        <v>0</v>
      </c>
      <c r="AF398" s="159">
        <v>5064511.4000000004</v>
      </c>
      <c r="AG398" s="159">
        <v>227144.51</v>
      </c>
      <c r="AH398" s="159">
        <v>106949.81</v>
      </c>
      <c r="AI398" s="159">
        <v>0</v>
      </c>
      <c r="AJ398" s="159">
        <v>0</v>
      </c>
    </row>
    <row r="399" spans="1:36">
      <c r="A399" s="153">
        <v>6</v>
      </c>
      <c r="B399" s="154">
        <v>8</v>
      </c>
      <c r="C399" s="154">
        <v>3</v>
      </c>
      <c r="D399" s="155">
        <v>2</v>
      </c>
      <c r="E399" s="155" t="s">
        <v>556</v>
      </c>
      <c r="F399" s="156" t="s">
        <v>3280</v>
      </c>
      <c r="G399" s="156" t="s">
        <v>556</v>
      </c>
      <c r="H399" s="156" t="s">
        <v>3282</v>
      </c>
      <c r="I399" s="155">
        <v>608032</v>
      </c>
      <c r="J399" s="157" t="s">
        <v>2402</v>
      </c>
      <c r="K399" s="157"/>
      <c r="L399" s="155">
        <v>2022</v>
      </c>
      <c r="M399" s="158">
        <v>5688</v>
      </c>
      <c r="N399" s="159">
        <v>45139491.920000002</v>
      </c>
      <c r="O399" s="159">
        <v>39874957.310000002</v>
      </c>
      <c r="P399" s="159">
        <v>27295559.07</v>
      </c>
      <c r="Q399" s="159">
        <v>12120798</v>
      </c>
      <c r="R399" s="159">
        <v>15174761.07</v>
      </c>
      <c r="S399" s="159">
        <v>5264534.6100000003</v>
      </c>
      <c r="T399" s="159">
        <v>0</v>
      </c>
      <c r="U399" s="159">
        <v>45233498.359999999</v>
      </c>
      <c r="V399" s="159">
        <v>35291370.590000004</v>
      </c>
      <c r="W399" s="159">
        <v>12590309.74</v>
      </c>
      <c r="X399" s="159">
        <v>324648.5</v>
      </c>
      <c r="Y399" s="159">
        <v>9942127.7699999996</v>
      </c>
      <c r="Z399" s="159">
        <v>6132504.0499999998</v>
      </c>
      <c r="AA399" s="159">
        <v>0</v>
      </c>
      <c r="AB399" s="159">
        <v>6132504.0499999998</v>
      </c>
      <c r="AC399" s="159">
        <v>1300000</v>
      </c>
      <c r="AD399" s="159">
        <v>1300000</v>
      </c>
      <c r="AE399" s="159">
        <v>7380000</v>
      </c>
      <c r="AF399" s="159">
        <v>4583586.72</v>
      </c>
      <c r="AG399" s="159">
        <v>241518.29</v>
      </c>
      <c r="AH399" s="159">
        <v>444783.26</v>
      </c>
      <c r="AI399" s="159">
        <v>0</v>
      </c>
      <c r="AJ399" s="159">
        <v>0</v>
      </c>
    </row>
    <row r="400" spans="1:36">
      <c r="A400" s="153">
        <v>6</v>
      </c>
      <c r="B400" s="154">
        <v>8</v>
      </c>
      <c r="C400" s="154">
        <v>4</v>
      </c>
      <c r="D400" s="155">
        <v>2</v>
      </c>
      <c r="E400" s="155" t="s">
        <v>556</v>
      </c>
      <c r="F400" s="156" t="s">
        <v>3280</v>
      </c>
      <c r="G400" s="156" t="s">
        <v>556</v>
      </c>
      <c r="H400" s="156" t="s">
        <v>3283</v>
      </c>
      <c r="I400" s="155">
        <v>608042</v>
      </c>
      <c r="J400" s="157" t="s">
        <v>2401</v>
      </c>
      <c r="K400" s="157"/>
      <c r="L400" s="155">
        <v>2022</v>
      </c>
      <c r="M400" s="158">
        <v>2506</v>
      </c>
      <c r="N400" s="159">
        <v>18140881.829999998</v>
      </c>
      <c r="O400" s="159">
        <v>17646552.43</v>
      </c>
      <c r="P400" s="159">
        <v>10921439.359999999</v>
      </c>
      <c r="Q400" s="159">
        <v>4998781</v>
      </c>
      <c r="R400" s="159">
        <v>5922658.3600000003</v>
      </c>
      <c r="S400" s="159">
        <v>494329.4</v>
      </c>
      <c r="T400" s="159">
        <v>0</v>
      </c>
      <c r="U400" s="159">
        <v>15775673.59</v>
      </c>
      <c r="V400" s="159">
        <v>13937909.689999999</v>
      </c>
      <c r="W400" s="159">
        <v>4938911.5199999996</v>
      </c>
      <c r="X400" s="159">
        <v>9487.69</v>
      </c>
      <c r="Y400" s="159">
        <v>1837763.9</v>
      </c>
      <c r="Z400" s="159">
        <v>4770421.38</v>
      </c>
      <c r="AA400" s="159">
        <v>0</v>
      </c>
      <c r="AB400" s="159">
        <v>4770421.38</v>
      </c>
      <c r="AC400" s="159">
        <v>200000</v>
      </c>
      <c r="AD400" s="159">
        <v>200000</v>
      </c>
      <c r="AE400" s="159">
        <v>300000</v>
      </c>
      <c r="AF400" s="159">
        <v>3708642.74</v>
      </c>
      <c r="AG400" s="159">
        <v>397378.01</v>
      </c>
      <c r="AH400" s="159">
        <v>326124.84000000003</v>
      </c>
      <c r="AI400" s="159">
        <v>0</v>
      </c>
      <c r="AJ400" s="159">
        <v>0</v>
      </c>
    </row>
    <row r="401" spans="1:36">
      <c r="A401" s="153">
        <v>6</v>
      </c>
      <c r="B401" s="154">
        <v>8</v>
      </c>
      <c r="C401" s="154">
        <v>5</v>
      </c>
      <c r="D401" s="155">
        <v>3</v>
      </c>
      <c r="E401" s="155" t="s">
        <v>556</v>
      </c>
      <c r="F401" s="156" t="s">
        <v>3284</v>
      </c>
      <c r="G401" s="156" t="s">
        <v>556</v>
      </c>
      <c r="H401" s="156" t="s">
        <v>3285</v>
      </c>
      <c r="I401" s="155">
        <v>608053</v>
      </c>
      <c r="J401" s="157" t="s">
        <v>2400</v>
      </c>
      <c r="K401" s="157"/>
      <c r="L401" s="155">
        <v>2022</v>
      </c>
      <c r="M401" s="158">
        <v>6411</v>
      </c>
      <c r="N401" s="159">
        <v>41410598.359999999</v>
      </c>
      <c r="O401" s="159">
        <v>39102205.479999997</v>
      </c>
      <c r="P401" s="159">
        <v>25946527.640000001</v>
      </c>
      <c r="Q401" s="159">
        <v>12220453</v>
      </c>
      <c r="R401" s="159">
        <v>13726074.640000001</v>
      </c>
      <c r="S401" s="159">
        <v>2308392.88</v>
      </c>
      <c r="T401" s="159">
        <v>16994.900000000001</v>
      </c>
      <c r="U401" s="159">
        <v>38218990.920000002</v>
      </c>
      <c r="V401" s="159">
        <v>34912020.700000003</v>
      </c>
      <c r="W401" s="159">
        <v>12751012.92</v>
      </c>
      <c r="X401" s="159">
        <v>604891.6</v>
      </c>
      <c r="Y401" s="159">
        <v>3306970.22</v>
      </c>
      <c r="Z401" s="159">
        <v>8755339.5999999996</v>
      </c>
      <c r="AA401" s="159">
        <v>0</v>
      </c>
      <c r="AB401" s="159">
        <v>8755339.5999999996</v>
      </c>
      <c r="AC401" s="159">
        <v>0</v>
      </c>
      <c r="AD401" s="159">
        <v>0</v>
      </c>
      <c r="AE401" s="159">
        <v>10530000</v>
      </c>
      <c r="AF401" s="159">
        <v>4190184.78</v>
      </c>
      <c r="AG401" s="159">
        <v>353377.57</v>
      </c>
      <c r="AH401" s="159">
        <v>201028.57</v>
      </c>
      <c r="AI401" s="159">
        <v>0</v>
      </c>
      <c r="AJ401" s="159">
        <v>0</v>
      </c>
    </row>
    <row r="402" spans="1:36">
      <c r="A402" s="153">
        <v>6</v>
      </c>
      <c r="B402" s="154">
        <v>8</v>
      </c>
      <c r="C402" s="154">
        <v>6</v>
      </c>
      <c r="D402" s="155">
        <v>3</v>
      </c>
      <c r="E402" s="155" t="s">
        <v>556</v>
      </c>
      <c r="F402" s="156" t="s">
        <v>3284</v>
      </c>
      <c r="G402" s="156" t="s">
        <v>556</v>
      </c>
      <c r="H402" s="156" t="s">
        <v>3286</v>
      </c>
      <c r="I402" s="155">
        <v>608063</v>
      </c>
      <c r="J402" s="157" t="s">
        <v>2399</v>
      </c>
      <c r="K402" s="157"/>
      <c r="L402" s="155">
        <v>2022</v>
      </c>
      <c r="M402" s="158">
        <v>5815</v>
      </c>
      <c r="N402" s="159">
        <v>44356430.060000002</v>
      </c>
      <c r="O402" s="159">
        <v>39786837.600000001</v>
      </c>
      <c r="P402" s="159">
        <v>28805526.25</v>
      </c>
      <c r="Q402" s="159">
        <v>13999731</v>
      </c>
      <c r="R402" s="159">
        <v>14805795.25</v>
      </c>
      <c r="S402" s="159">
        <v>4569592.46</v>
      </c>
      <c r="T402" s="159">
        <v>522371.99</v>
      </c>
      <c r="U402" s="159">
        <v>40127631.810000002</v>
      </c>
      <c r="V402" s="159">
        <v>31834239.359999999</v>
      </c>
      <c r="W402" s="159">
        <v>9476743.75</v>
      </c>
      <c r="X402" s="159">
        <v>250191.02</v>
      </c>
      <c r="Y402" s="159">
        <v>8293392.4500000002</v>
      </c>
      <c r="Z402" s="159">
        <v>6327719.8799999999</v>
      </c>
      <c r="AA402" s="159">
        <v>0</v>
      </c>
      <c r="AB402" s="159">
        <v>6327719.8799999999</v>
      </c>
      <c r="AC402" s="159">
        <v>2911902.57</v>
      </c>
      <c r="AD402" s="159">
        <v>984000</v>
      </c>
      <c r="AE402" s="159">
        <v>4207033.4000000004</v>
      </c>
      <c r="AF402" s="159">
        <v>7952598.2400000002</v>
      </c>
      <c r="AG402" s="159">
        <v>1044096.37</v>
      </c>
      <c r="AH402" s="159">
        <v>697985.7</v>
      </c>
      <c r="AI402" s="159">
        <v>0</v>
      </c>
      <c r="AJ402" s="159">
        <v>226.4</v>
      </c>
    </row>
    <row r="403" spans="1:36">
      <c r="A403" s="153">
        <v>6</v>
      </c>
      <c r="B403" s="154">
        <v>8</v>
      </c>
      <c r="C403" s="154">
        <v>7</v>
      </c>
      <c r="D403" s="155">
        <v>2</v>
      </c>
      <c r="E403" s="155" t="s">
        <v>556</v>
      </c>
      <c r="F403" s="156" t="s">
        <v>3280</v>
      </c>
      <c r="G403" s="156" t="s">
        <v>556</v>
      </c>
      <c r="H403" s="156" t="s">
        <v>3287</v>
      </c>
      <c r="I403" s="155">
        <v>608072</v>
      </c>
      <c r="J403" s="157" t="s">
        <v>2398</v>
      </c>
      <c r="K403" s="157"/>
      <c r="L403" s="155">
        <v>2022</v>
      </c>
      <c r="M403" s="158">
        <v>12060</v>
      </c>
      <c r="N403" s="159">
        <v>69458112.469999999</v>
      </c>
      <c r="O403" s="159">
        <v>64574986.119999997</v>
      </c>
      <c r="P403" s="159">
        <v>40548247.75</v>
      </c>
      <c r="Q403" s="159">
        <v>16545578</v>
      </c>
      <c r="R403" s="159">
        <v>24002669.75</v>
      </c>
      <c r="S403" s="159">
        <v>4883126.3499999996</v>
      </c>
      <c r="T403" s="159">
        <v>338526.75</v>
      </c>
      <c r="U403" s="159">
        <v>75933264.629999995</v>
      </c>
      <c r="V403" s="159">
        <v>59161318.630000003</v>
      </c>
      <c r="W403" s="159">
        <v>19643127.870000001</v>
      </c>
      <c r="X403" s="159">
        <v>1597625.42</v>
      </c>
      <c r="Y403" s="159">
        <v>16771946</v>
      </c>
      <c r="Z403" s="159">
        <v>9117117.1899999995</v>
      </c>
      <c r="AA403" s="159">
        <v>2500000</v>
      </c>
      <c r="AB403" s="159">
        <v>6617117.1899999995</v>
      </c>
      <c r="AC403" s="159">
        <v>2106194.44</v>
      </c>
      <c r="AD403" s="159">
        <v>2106194.44</v>
      </c>
      <c r="AE403" s="159">
        <v>28622708.309999999</v>
      </c>
      <c r="AF403" s="159">
        <v>5413667.4900000002</v>
      </c>
      <c r="AG403" s="159">
        <v>860746.23999999999</v>
      </c>
      <c r="AH403" s="159">
        <v>472517.2</v>
      </c>
      <c r="AI403" s="159">
        <v>0</v>
      </c>
      <c r="AJ403" s="159">
        <v>0</v>
      </c>
    </row>
    <row r="404" spans="1:36">
      <c r="A404" s="153">
        <v>6</v>
      </c>
      <c r="B404" s="154">
        <v>8</v>
      </c>
      <c r="C404" s="154">
        <v>8</v>
      </c>
      <c r="D404" s="155">
        <v>2</v>
      </c>
      <c r="E404" s="155" t="s">
        <v>556</v>
      </c>
      <c r="F404" s="156" t="s">
        <v>3280</v>
      </c>
      <c r="G404" s="156" t="s">
        <v>556</v>
      </c>
      <c r="H404" s="156" t="s">
        <v>3288</v>
      </c>
      <c r="I404" s="155">
        <v>608082</v>
      </c>
      <c r="J404" s="157" t="s">
        <v>2397</v>
      </c>
      <c r="K404" s="157"/>
      <c r="L404" s="155">
        <v>2022</v>
      </c>
      <c r="M404" s="158">
        <v>5551</v>
      </c>
      <c r="N404" s="159">
        <v>42911571.689999998</v>
      </c>
      <c r="O404" s="159">
        <v>36976403.310000002</v>
      </c>
      <c r="P404" s="159">
        <v>22321499.34</v>
      </c>
      <c r="Q404" s="159">
        <v>10547181</v>
      </c>
      <c r="R404" s="159">
        <v>11774318.34</v>
      </c>
      <c r="S404" s="159">
        <v>5935168.3799999999</v>
      </c>
      <c r="T404" s="159">
        <v>66872.53</v>
      </c>
      <c r="U404" s="159">
        <v>44263504.530000001</v>
      </c>
      <c r="V404" s="159">
        <v>32169824.010000002</v>
      </c>
      <c r="W404" s="159">
        <v>12958633.699999999</v>
      </c>
      <c r="X404" s="159">
        <v>403985.1</v>
      </c>
      <c r="Y404" s="159">
        <v>12093680.52</v>
      </c>
      <c r="Z404" s="159">
        <v>8264690.0300000003</v>
      </c>
      <c r="AA404" s="159">
        <v>0</v>
      </c>
      <c r="AB404" s="159">
        <v>8264690.0300000003</v>
      </c>
      <c r="AC404" s="159">
        <v>6146580</v>
      </c>
      <c r="AD404" s="159">
        <v>1500000</v>
      </c>
      <c r="AE404" s="159">
        <v>5250000</v>
      </c>
      <c r="AF404" s="159">
        <v>4806579.3</v>
      </c>
      <c r="AG404" s="159">
        <v>124062.5</v>
      </c>
      <c r="AH404" s="159">
        <v>270883.21999999997</v>
      </c>
      <c r="AI404" s="159">
        <v>0</v>
      </c>
      <c r="AJ404" s="159">
        <v>0</v>
      </c>
    </row>
    <row r="405" spans="1:36">
      <c r="A405" s="153">
        <v>6</v>
      </c>
      <c r="B405" s="154">
        <v>8</v>
      </c>
      <c r="C405" s="154">
        <v>9</v>
      </c>
      <c r="D405" s="155">
        <v>2</v>
      </c>
      <c r="E405" s="155" t="s">
        <v>556</v>
      </c>
      <c r="F405" s="156" t="s">
        <v>3280</v>
      </c>
      <c r="G405" s="156" t="s">
        <v>556</v>
      </c>
      <c r="H405" s="156" t="s">
        <v>3289</v>
      </c>
      <c r="I405" s="155">
        <v>608092</v>
      </c>
      <c r="J405" s="157" t="s">
        <v>2396</v>
      </c>
      <c r="K405" s="157"/>
      <c r="L405" s="155">
        <v>2022</v>
      </c>
      <c r="M405" s="158">
        <v>6200</v>
      </c>
      <c r="N405" s="159">
        <v>38346512.810000002</v>
      </c>
      <c r="O405" s="159">
        <v>37194252.619999997</v>
      </c>
      <c r="P405" s="159">
        <v>26676775.050000001</v>
      </c>
      <c r="Q405" s="159">
        <v>14217838</v>
      </c>
      <c r="R405" s="159">
        <v>12458937.050000001</v>
      </c>
      <c r="S405" s="159">
        <v>1152260.19</v>
      </c>
      <c r="T405" s="159">
        <v>691.87</v>
      </c>
      <c r="U405" s="159">
        <v>36956688.469999999</v>
      </c>
      <c r="V405" s="159">
        <v>31941823.379999999</v>
      </c>
      <c r="W405" s="159">
        <v>11959473.720000001</v>
      </c>
      <c r="X405" s="159">
        <v>282377.95</v>
      </c>
      <c r="Y405" s="159">
        <v>5014865.09</v>
      </c>
      <c r="Z405" s="159">
        <v>11582743.449999999</v>
      </c>
      <c r="AA405" s="159">
        <v>0</v>
      </c>
      <c r="AB405" s="159">
        <v>11582743.449999999</v>
      </c>
      <c r="AC405" s="159">
        <v>530000</v>
      </c>
      <c r="AD405" s="159">
        <v>530000</v>
      </c>
      <c r="AE405" s="159">
        <v>4360000</v>
      </c>
      <c r="AF405" s="159">
        <v>5252429.24</v>
      </c>
      <c r="AG405" s="159">
        <v>10796.9</v>
      </c>
      <c r="AH405" s="159">
        <v>10796.9</v>
      </c>
      <c r="AI405" s="159">
        <v>0</v>
      </c>
      <c r="AJ405" s="159">
        <v>0</v>
      </c>
    </row>
    <row r="406" spans="1:36">
      <c r="A406" s="153">
        <v>6</v>
      </c>
      <c r="B406" s="154">
        <v>8</v>
      </c>
      <c r="C406" s="154">
        <v>10</v>
      </c>
      <c r="D406" s="155">
        <v>3</v>
      </c>
      <c r="E406" s="155" t="s">
        <v>556</v>
      </c>
      <c r="F406" s="156" t="s">
        <v>3284</v>
      </c>
      <c r="G406" s="156" t="s">
        <v>556</v>
      </c>
      <c r="H406" s="156" t="s">
        <v>3290</v>
      </c>
      <c r="I406" s="155">
        <v>608103</v>
      </c>
      <c r="J406" s="157" t="s">
        <v>2395</v>
      </c>
      <c r="K406" s="157"/>
      <c r="L406" s="155">
        <v>2022</v>
      </c>
      <c r="M406" s="158">
        <v>5013</v>
      </c>
      <c r="N406" s="159">
        <v>31923393.140000001</v>
      </c>
      <c r="O406" s="159">
        <v>31452741.370000001</v>
      </c>
      <c r="P406" s="159">
        <v>22940167.75</v>
      </c>
      <c r="Q406" s="159">
        <v>10340113</v>
      </c>
      <c r="R406" s="159">
        <v>12600054.75</v>
      </c>
      <c r="S406" s="159">
        <v>470651.77</v>
      </c>
      <c r="T406" s="159">
        <v>123176</v>
      </c>
      <c r="U406" s="159">
        <v>31994597.170000002</v>
      </c>
      <c r="V406" s="159">
        <v>28965324.07</v>
      </c>
      <c r="W406" s="159">
        <v>11288843.5</v>
      </c>
      <c r="X406" s="159">
        <v>671846.74</v>
      </c>
      <c r="Y406" s="159">
        <v>3029273.1</v>
      </c>
      <c r="Z406" s="159">
        <v>8235287.25</v>
      </c>
      <c r="AA406" s="159">
        <v>0</v>
      </c>
      <c r="AB406" s="159">
        <v>8235287.25</v>
      </c>
      <c r="AC406" s="159">
        <v>864240</v>
      </c>
      <c r="AD406" s="159">
        <v>864240</v>
      </c>
      <c r="AE406" s="159">
        <v>9453816</v>
      </c>
      <c r="AF406" s="159">
        <v>2487417.2999999998</v>
      </c>
      <c r="AG406" s="159">
        <v>156763.79999999999</v>
      </c>
      <c r="AH406" s="159">
        <v>181345.09</v>
      </c>
      <c r="AI406" s="159">
        <v>0</v>
      </c>
      <c r="AJ406" s="159">
        <v>0</v>
      </c>
    </row>
    <row r="407" spans="1:36">
      <c r="A407" s="153">
        <v>6</v>
      </c>
      <c r="B407" s="154">
        <v>8</v>
      </c>
      <c r="C407" s="154">
        <v>11</v>
      </c>
      <c r="D407" s="155">
        <v>2</v>
      </c>
      <c r="E407" s="155" t="s">
        <v>556</v>
      </c>
      <c r="F407" s="156" t="s">
        <v>3280</v>
      </c>
      <c r="G407" s="156" t="s">
        <v>556</v>
      </c>
      <c r="H407" s="156" t="s">
        <v>3291</v>
      </c>
      <c r="I407" s="155">
        <v>608112</v>
      </c>
      <c r="J407" s="157" t="s">
        <v>2099</v>
      </c>
      <c r="K407" s="157"/>
      <c r="L407" s="155">
        <v>2022</v>
      </c>
      <c r="M407" s="158">
        <v>3739</v>
      </c>
      <c r="N407" s="159">
        <v>26965317.41</v>
      </c>
      <c r="O407" s="159">
        <v>25786201.399999999</v>
      </c>
      <c r="P407" s="159">
        <v>19324426.810000002</v>
      </c>
      <c r="Q407" s="159">
        <v>9822579</v>
      </c>
      <c r="R407" s="159">
        <v>9501847.8100000005</v>
      </c>
      <c r="S407" s="159">
        <v>1179116.01</v>
      </c>
      <c r="T407" s="159">
        <v>2994.31</v>
      </c>
      <c r="U407" s="159">
        <v>24755509.649999999</v>
      </c>
      <c r="V407" s="159">
        <v>22422803.620000001</v>
      </c>
      <c r="W407" s="159">
        <v>8712030.5099999998</v>
      </c>
      <c r="X407" s="159">
        <v>134729.37</v>
      </c>
      <c r="Y407" s="159">
        <v>2332706.0299999998</v>
      </c>
      <c r="Z407" s="159">
        <v>3763497.33</v>
      </c>
      <c r="AA407" s="159">
        <v>0</v>
      </c>
      <c r="AB407" s="159">
        <v>3763497.33</v>
      </c>
      <c r="AC407" s="159">
        <v>387823.26</v>
      </c>
      <c r="AD407" s="159">
        <v>310000</v>
      </c>
      <c r="AE407" s="159">
        <v>2013000</v>
      </c>
      <c r="AF407" s="159">
        <v>3363397.78</v>
      </c>
      <c r="AG407" s="159">
        <v>160441.12</v>
      </c>
      <c r="AH407" s="159">
        <v>195790.93</v>
      </c>
      <c r="AI407" s="159">
        <v>0</v>
      </c>
      <c r="AJ407" s="159">
        <v>0</v>
      </c>
    </row>
    <row r="408" spans="1:36">
      <c r="A408" s="153">
        <v>6</v>
      </c>
      <c r="B408" s="154">
        <v>8</v>
      </c>
      <c r="C408" s="154">
        <v>12</v>
      </c>
      <c r="D408" s="155">
        <v>2</v>
      </c>
      <c r="E408" s="155" t="s">
        <v>556</v>
      </c>
      <c r="F408" s="156" t="s">
        <v>3280</v>
      </c>
      <c r="G408" s="156" t="s">
        <v>556</v>
      </c>
      <c r="H408" s="156" t="s">
        <v>3292</v>
      </c>
      <c r="I408" s="155">
        <v>608122</v>
      </c>
      <c r="J408" s="157" t="s">
        <v>2394</v>
      </c>
      <c r="K408" s="157"/>
      <c r="L408" s="155">
        <v>2022</v>
      </c>
      <c r="M408" s="158">
        <v>4800</v>
      </c>
      <c r="N408" s="159">
        <v>32818000.539999999</v>
      </c>
      <c r="O408" s="159">
        <v>28521241.559999999</v>
      </c>
      <c r="P408" s="159">
        <v>20752963.149999999</v>
      </c>
      <c r="Q408" s="159">
        <v>11177428</v>
      </c>
      <c r="R408" s="159">
        <v>9575535.1500000004</v>
      </c>
      <c r="S408" s="159">
        <v>4296758.9800000004</v>
      </c>
      <c r="T408" s="159">
        <v>0</v>
      </c>
      <c r="U408" s="159">
        <v>31197313.510000002</v>
      </c>
      <c r="V408" s="159">
        <v>23274779.530000001</v>
      </c>
      <c r="W408" s="159">
        <v>8395186.1400000006</v>
      </c>
      <c r="X408" s="159">
        <v>0</v>
      </c>
      <c r="Y408" s="159">
        <v>7922533.9800000004</v>
      </c>
      <c r="Z408" s="159">
        <v>5712927.71</v>
      </c>
      <c r="AA408" s="159">
        <v>0</v>
      </c>
      <c r="AB408" s="159">
        <v>5712927.71</v>
      </c>
      <c r="AC408" s="159">
        <v>0</v>
      </c>
      <c r="AD408" s="159">
        <v>0</v>
      </c>
      <c r="AE408" s="159">
        <v>0</v>
      </c>
      <c r="AF408" s="159">
        <v>5246462.03</v>
      </c>
      <c r="AG408" s="159">
        <v>161209.45000000001</v>
      </c>
      <c r="AH408" s="159">
        <v>181666.64</v>
      </c>
      <c r="AI408" s="159">
        <v>0</v>
      </c>
      <c r="AJ408" s="159">
        <v>0</v>
      </c>
    </row>
    <row r="409" spans="1:36">
      <c r="A409" s="153">
        <v>6</v>
      </c>
      <c r="B409" s="154">
        <v>8</v>
      </c>
      <c r="C409" s="154">
        <v>13</v>
      </c>
      <c r="D409" s="155">
        <v>2</v>
      </c>
      <c r="E409" s="155" t="s">
        <v>556</v>
      </c>
      <c r="F409" s="156" t="s">
        <v>3280</v>
      </c>
      <c r="G409" s="156" t="s">
        <v>556</v>
      </c>
      <c r="H409" s="156" t="s">
        <v>3293</v>
      </c>
      <c r="I409" s="155">
        <v>608132</v>
      </c>
      <c r="J409" s="157" t="s">
        <v>2393</v>
      </c>
      <c r="K409" s="157"/>
      <c r="L409" s="155">
        <v>2022</v>
      </c>
      <c r="M409" s="158">
        <v>2998</v>
      </c>
      <c r="N409" s="159">
        <v>24210950.77</v>
      </c>
      <c r="O409" s="159">
        <v>20641752.699999999</v>
      </c>
      <c r="P409" s="159">
        <v>12191825.960000001</v>
      </c>
      <c r="Q409" s="159">
        <v>4714220</v>
      </c>
      <c r="R409" s="159">
        <v>7477605.96</v>
      </c>
      <c r="S409" s="159">
        <v>3569198.07</v>
      </c>
      <c r="T409" s="159">
        <v>92046.87</v>
      </c>
      <c r="U409" s="159">
        <v>24036699.949999999</v>
      </c>
      <c r="V409" s="159">
        <v>18386793.539999999</v>
      </c>
      <c r="W409" s="159">
        <v>6158560.0800000001</v>
      </c>
      <c r="X409" s="159">
        <v>206366.17</v>
      </c>
      <c r="Y409" s="159">
        <v>5649906.4100000001</v>
      </c>
      <c r="Z409" s="159">
        <v>4603686.07</v>
      </c>
      <c r="AA409" s="159">
        <v>1000000</v>
      </c>
      <c r="AB409" s="159">
        <v>3603686.0700000003</v>
      </c>
      <c r="AC409" s="159">
        <v>1504569.85</v>
      </c>
      <c r="AD409" s="159">
        <v>1246615</v>
      </c>
      <c r="AE409" s="159">
        <v>4503000</v>
      </c>
      <c r="AF409" s="159">
        <v>2254959.16</v>
      </c>
      <c r="AG409" s="159">
        <v>116658</v>
      </c>
      <c r="AH409" s="159">
        <v>109295.71</v>
      </c>
      <c r="AI409" s="159">
        <v>0</v>
      </c>
      <c r="AJ409" s="159">
        <v>0</v>
      </c>
    </row>
    <row r="410" spans="1:36">
      <c r="A410" s="153">
        <v>6</v>
      </c>
      <c r="B410" s="154">
        <v>9</v>
      </c>
      <c r="C410" s="154">
        <v>1</v>
      </c>
      <c r="D410" s="155">
        <v>3</v>
      </c>
      <c r="E410" s="155" t="s">
        <v>556</v>
      </c>
      <c r="F410" s="156" t="s">
        <v>3294</v>
      </c>
      <c r="G410" s="156" t="s">
        <v>556</v>
      </c>
      <c r="H410" s="156" t="s">
        <v>3295</v>
      </c>
      <c r="I410" s="155">
        <v>609013</v>
      </c>
      <c r="J410" s="157" t="s">
        <v>2392</v>
      </c>
      <c r="K410" s="157"/>
      <c r="L410" s="155">
        <v>2022</v>
      </c>
      <c r="M410" s="158">
        <v>12788</v>
      </c>
      <c r="N410" s="159">
        <v>74031538.930000007</v>
      </c>
      <c r="O410" s="159">
        <v>70092601.75</v>
      </c>
      <c r="P410" s="159">
        <v>43965481.25</v>
      </c>
      <c r="Q410" s="159">
        <v>18674734</v>
      </c>
      <c r="R410" s="159">
        <v>25290747.25</v>
      </c>
      <c r="S410" s="159">
        <v>3938937.18</v>
      </c>
      <c r="T410" s="159">
        <v>1049139.25</v>
      </c>
      <c r="U410" s="159">
        <v>88178171.790000007</v>
      </c>
      <c r="V410" s="159">
        <v>67816102.010000005</v>
      </c>
      <c r="W410" s="159">
        <v>24172014.899999999</v>
      </c>
      <c r="X410" s="159">
        <v>1513612.06</v>
      </c>
      <c r="Y410" s="159">
        <v>20362069.780000001</v>
      </c>
      <c r="Z410" s="159">
        <v>18878951.34</v>
      </c>
      <c r="AA410" s="159">
        <v>3700000</v>
      </c>
      <c r="AB410" s="159">
        <v>15178951.34</v>
      </c>
      <c r="AC410" s="159">
        <v>1200000</v>
      </c>
      <c r="AD410" s="159">
        <v>1200000</v>
      </c>
      <c r="AE410" s="159">
        <v>29100000</v>
      </c>
      <c r="AF410" s="159">
        <v>2276499.7400000002</v>
      </c>
      <c r="AG410" s="159">
        <v>1575075.88</v>
      </c>
      <c r="AH410" s="159">
        <v>1366199.85</v>
      </c>
      <c r="AI410" s="159">
        <v>0</v>
      </c>
      <c r="AJ410" s="159">
        <v>0</v>
      </c>
    </row>
    <row r="411" spans="1:36">
      <c r="A411" s="153">
        <v>6</v>
      </c>
      <c r="B411" s="154">
        <v>9</v>
      </c>
      <c r="C411" s="154">
        <v>2</v>
      </c>
      <c r="D411" s="155">
        <v>2</v>
      </c>
      <c r="E411" s="155" t="s">
        <v>556</v>
      </c>
      <c r="F411" s="156" t="s">
        <v>3296</v>
      </c>
      <c r="G411" s="156" t="s">
        <v>556</v>
      </c>
      <c r="H411" s="156" t="s">
        <v>3297</v>
      </c>
      <c r="I411" s="155">
        <v>609022</v>
      </c>
      <c r="J411" s="157" t="s">
        <v>2391</v>
      </c>
      <c r="K411" s="157"/>
      <c r="L411" s="155">
        <v>2022</v>
      </c>
      <c r="M411" s="158">
        <v>3751</v>
      </c>
      <c r="N411" s="159">
        <v>27715577.09</v>
      </c>
      <c r="O411" s="159">
        <v>23965176.690000001</v>
      </c>
      <c r="P411" s="159">
        <v>16906201.649999999</v>
      </c>
      <c r="Q411" s="159">
        <v>7880362</v>
      </c>
      <c r="R411" s="159">
        <v>9025839.6500000004</v>
      </c>
      <c r="S411" s="159">
        <v>3750400.4</v>
      </c>
      <c r="T411" s="159">
        <v>0</v>
      </c>
      <c r="U411" s="159">
        <v>25528340.719999999</v>
      </c>
      <c r="V411" s="159">
        <v>19345518.420000002</v>
      </c>
      <c r="W411" s="159">
        <v>6898062.8499999996</v>
      </c>
      <c r="X411" s="159">
        <v>254281.8</v>
      </c>
      <c r="Y411" s="159">
        <v>6182822.2999999998</v>
      </c>
      <c r="Z411" s="159">
        <v>3326101.31</v>
      </c>
      <c r="AA411" s="159">
        <v>0</v>
      </c>
      <c r="AB411" s="159">
        <v>3326101.31</v>
      </c>
      <c r="AC411" s="159">
        <v>477600</v>
      </c>
      <c r="AD411" s="159">
        <v>477600</v>
      </c>
      <c r="AE411" s="159">
        <v>3464214</v>
      </c>
      <c r="AF411" s="159">
        <v>4619658.2699999996</v>
      </c>
      <c r="AG411" s="159">
        <v>538310</v>
      </c>
      <c r="AH411" s="159">
        <v>178841.71</v>
      </c>
      <c r="AI411" s="159">
        <v>0</v>
      </c>
      <c r="AJ411" s="159">
        <v>0</v>
      </c>
    </row>
    <row r="412" spans="1:36">
      <c r="A412" s="153">
        <v>6</v>
      </c>
      <c r="B412" s="154">
        <v>9</v>
      </c>
      <c r="C412" s="154">
        <v>3</v>
      </c>
      <c r="D412" s="155">
        <v>3</v>
      </c>
      <c r="E412" s="155" t="s">
        <v>556</v>
      </c>
      <c r="F412" s="156" t="s">
        <v>3294</v>
      </c>
      <c r="G412" s="156" t="s">
        <v>556</v>
      </c>
      <c r="H412" s="156" t="s">
        <v>3298</v>
      </c>
      <c r="I412" s="155">
        <v>609033</v>
      </c>
      <c r="J412" s="157" t="s">
        <v>2390</v>
      </c>
      <c r="K412" s="157"/>
      <c r="L412" s="155">
        <v>2022</v>
      </c>
      <c r="M412" s="158">
        <v>11006</v>
      </c>
      <c r="N412" s="159">
        <v>68054182.709999993</v>
      </c>
      <c r="O412" s="159">
        <v>63773686.369999997</v>
      </c>
      <c r="P412" s="159">
        <v>43947672.980000004</v>
      </c>
      <c r="Q412" s="159">
        <v>20760808</v>
      </c>
      <c r="R412" s="159">
        <v>23186864.98</v>
      </c>
      <c r="S412" s="159">
        <v>4280496.34</v>
      </c>
      <c r="T412" s="159">
        <v>164390.84</v>
      </c>
      <c r="U412" s="159">
        <v>70433759.799999997</v>
      </c>
      <c r="V412" s="159">
        <v>59831230.649999999</v>
      </c>
      <c r="W412" s="159">
        <v>19699936.109999999</v>
      </c>
      <c r="X412" s="159">
        <v>652229.56999999995</v>
      </c>
      <c r="Y412" s="159">
        <v>10602529.15</v>
      </c>
      <c r="Z412" s="159">
        <v>9724374.1500000004</v>
      </c>
      <c r="AA412" s="159">
        <v>0</v>
      </c>
      <c r="AB412" s="159">
        <v>9724374.1500000004</v>
      </c>
      <c r="AC412" s="159">
        <v>3070132.4</v>
      </c>
      <c r="AD412" s="159">
        <v>2063232</v>
      </c>
      <c r="AE412" s="159">
        <v>10245000</v>
      </c>
      <c r="AF412" s="159">
        <v>3942455.72</v>
      </c>
      <c r="AG412" s="159">
        <v>211382.25</v>
      </c>
      <c r="AH412" s="159">
        <v>218447.01</v>
      </c>
      <c r="AI412" s="159">
        <v>0</v>
      </c>
      <c r="AJ412" s="159">
        <v>0</v>
      </c>
    </row>
    <row r="413" spans="1:36">
      <c r="A413" s="153">
        <v>6</v>
      </c>
      <c r="B413" s="154">
        <v>9</v>
      </c>
      <c r="C413" s="154">
        <v>4</v>
      </c>
      <c r="D413" s="155">
        <v>2</v>
      </c>
      <c r="E413" s="155" t="s">
        <v>556</v>
      </c>
      <c r="F413" s="156" t="s">
        <v>3296</v>
      </c>
      <c r="G413" s="156" t="s">
        <v>556</v>
      </c>
      <c r="H413" s="156" t="s">
        <v>3299</v>
      </c>
      <c r="I413" s="155">
        <v>609042</v>
      </c>
      <c r="J413" s="157" t="s">
        <v>2389</v>
      </c>
      <c r="K413" s="157"/>
      <c r="L413" s="155">
        <v>2022</v>
      </c>
      <c r="M413" s="158">
        <v>8938</v>
      </c>
      <c r="N413" s="159">
        <v>58199017.149999999</v>
      </c>
      <c r="O413" s="159">
        <v>54173575.979999997</v>
      </c>
      <c r="P413" s="159">
        <v>35643598.359999999</v>
      </c>
      <c r="Q413" s="159">
        <v>16370987</v>
      </c>
      <c r="R413" s="159">
        <v>19272611.359999999</v>
      </c>
      <c r="S413" s="159">
        <v>4025441.17</v>
      </c>
      <c r="T413" s="159">
        <v>42235</v>
      </c>
      <c r="U413" s="159">
        <v>58894372.299999997</v>
      </c>
      <c r="V413" s="159">
        <v>47852882.729999997</v>
      </c>
      <c r="W413" s="159">
        <v>15148769.58</v>
      </c>
      <c r="X413" s="159">
        <v>0</v>
      </c>
      <c r="Y413" s="159">
        <v>11041489.57</v>
      </c>
      <c r="Z413" s="159">
        <v>13757982.390000001</v>
      </c>
      <c r="AA413" s="159">
        <v>0</v>
      </c>
      <c r="AB413" s="159">
        <v>13757982.390000001</v>
      </c>
      <c r="AC413" s="159">
        <v>0</v>
      </c>
      <c r="AD413" s="159">
        <v>0</v>
      </c>
      <c r="AE413" s="159">
        <v>0</v>
      </c>
      <c r="AF413" s="159">
        <v>6320693.25</v>
      </c>
      <c r="AG413" s="159">
        <v>359679.9</v>
      </c>
      <c r="AH413" s="159">
        <v>195713.34</v>
      </c>
      <c r="AI413" s="159">
        <v>0</v>
      </c>
      <c r="AJ413" s="159">
        <v>0</v>
      </c>
    </row>
    <row r="414" spans="1:36">
      <c r="A414" s="153">
        <v>6</v>
      </c>
      <c r="B414" s="154">
        <v>9</v>
      </c>
      <c r="C414" s="154">
        <v>5</v>
      </c>
      <c r="D414" s="155">
        <v>2</v>
      </c>
      <c r="E414" s="155" t="s">
        <v>556</v>
      </c>
      <c r="F414" s="156" t="s">
        <v>3296</v>
      </c>
      <c r="G414" s="156" t="s">
        <v>556</v>
      </c>
      <c r="H414" s="156" t="s">
        <v>3300</v>
      </c>
      <c r="I414" s="155">
        <v>609052</v>
      </c>
      <c r="J414" s="157" t="s">
        <v>2388</v>
      </c>
      <c r="K414" s="157"/>
      <c r="L414" s="155">
        <v>2022</v>
      </c>
      <c r="M414" s="158">
        <v>14326</v>
      </c>
      <c r="N414" s="159">
        <v>81159512.040000007</v>
      </c>
      <c r="O414" s="159">
        <v>69869534.230000004</v>
      </c>
      <c r="P414" s="159">
        <v>36179188.549999997</v>
      </c>
      <c r="Q414" s="159">
        <v>14786966</v>
      </c>
      <c r="R414" s="159">
        <v>21392222.550000001</v>
      </c>
      <c r="S414" s="159">
        <v>11289977.810000001</v>
      </c>
      <c r="T414" s="159">
        <v>13848</v>
      </c>
      <c r="U414" s="159">
        <v>91975371.010000005</v>
      </c>
      <c r="V414" s="159">
        <v>67494885.170000002</v>
      </c>
      <c r="W414" s="159">
        <v>23351250.66</v>
      </c>
      <c r="X414" s="159">
        <v>1517711.37</v>
      </c>
      <c r="Y414" s="159">
        <v>24480485.84</v>
      </c>
      <c r="Z414" s="159">
        <v>15526593.630000001</v>
      </c>
      <c r="AA414" s="159">
        <v>3000000</v>
      </c>
      <c r="AB414" s="159">
        <v>12526593.630000001</v>
      </c>
      <c r="AC414" s="159">
        <v>3157236</v>
      </c>
      <c r="AD414" s="159">
        <v>3018000</v>
      </c>
      <c r="AE414" s="159">
        <v>28250491.960000001</v>
      </c>
      <c r="AF414" s="159">
        <v>2374649.06</v>
      </c>
      <c r="AG414" s="159">
        <v>324949</v>
      </c>
      <c r="AH414" s="159">
        <v>190200.1</v>
      </c>
      <c r="AI414" s="159">
        <v>7903.83</v>
      </c>
      <c r="AJ414" s="159">
        <v>0</v>
      </c>
    </row>
    <row r="415" spans="1:36">
      <c r="A415" s="153">
        <v>6</v>
      </c>
      <c r="B415" s="154">
        <v>9</v>
      </c>
      <c r="C415" s="154">
        <v>6</v>
      </c>
      <c r="D415" s="155">
        <v>2</v>
      </c>
      <c r="E415" s="155" t="s">
        <v>556</v>
      </c>
      <c r="F415" s="156" t="s">
        <v>3296</v>
      </c>
      <c r="G415" s="156" t="s">
        <v>556</v>
      </c>
      <c r="H415" s="156" t="s">
        <v>3301</v>
      </c>
      <c r="I415" s="155">
        <v>609062</v>
      </c>
      <c r="J415" s="157" t="s">
        <v>1865</v>
      </c>
      <c r="K415" s="157"/>
      <c r="L415" s="155">
        <v>2022</v>
      </c>
      <c r="M415" s="158">
        <v>8243</v>
      </c>
      <c r="N415" s="159">
        <v>50285772.619999997</v>
      </c>
      <c r="O415" s="159">
        <v>45189690.780000001</v>
      </c>
      <c r="P415" s="159">
        <v>29462924.740000002</v>
      </c>
      <c r="Q415" s="159">
        <v>14624181</v>
      </c>
      <c r="R415" s="159">
        <v>14838743.74</v>
      </c>
      <c r="S415" s="159">
        <v>5096081.84</v>
      </c>
      <c r="T415" s="159">
        <v>5900</v>
      </c>
      <c r="U415" s="159">
        <v>48727266.509999998</v>
      </c>
      <c r="V415" s="159">
        <v>39623959.700000003</v>
      </c>
      <c r="W415" s="159">
        <v>15870389.789999999</v>
      </c>
      <c r="X415" s="159">
        <v>463535.16</v>
      </c>
      <c r="Y415" s="159">
        <v>9103306.8100000005</v>
      </c>
      <c r="Z415" s="159">
        <v>7616244.5</v>
      </c>
      <c r="AA415" s="159">
        <v>0</v>
      </c>
      <c r="AB415" s="159">
        <v>7616244.5</v>
      </c>
      <c r="AC415" s="159">
        <v>1008261.32</v>
      </c>
      <c r="AD415" s="159">
        <v>1008261.32</v>
      </c>
      <c r="AE415" s="159">
        <v>6954794</v>
      </c>
      <c r="AF415" s="159">
        <v>5565731.0800000001</v>
      </c>
      <c r="AG415" s="159">
        <v>306182.56</v>
      </c>
      <c r="AH415" s="159">
        <v>247313.63</v>
      </c>
      <c r="AI415" s="159">
        <v>0</v>
      </c>
      <c r="AJ415" s="159">
        <v>0</v>
      </c>
    </row>
    <row r="416" spans="1:36">
      <c r="A416" s="153">
        <v>6</v>
      </c>
      <c r="B416" s="154">
        <v>9</v>
      </c>
      <c r="C416" s="154">
        <v>7</v>
      </c>
      <c r="D416" s="155">
        <v>2</v>
      </c>
      <c r="E416" s="155" t="s">
        <v>556</v>
      </c>
      <c r="F416" s="156" t="s">
        <v>3296</v>
      </c>
      <c r="G416" s="156" t="s">
        <v>556</v>
      </c>
      <c r="H416" s="156" t="s">
        <v>3302</v>
      </c>
      <c r="I416" s="155">
        <v>609072</v>
      </c>
      <c r="J416" s="157" t="s">
        <v>2387</v>
      </c>
      <c r="K416" s="157"/>
      <c r="L416" s="155">
        <v>2022</v>
      </c>
      <c r="M416" s="158">
        <v>15243</v>
      </c>
      <c r="N416" s="159">
        <v>89715723.689999998</v>
      </c>
      <c r="O416" s="159">
        <v>82837944.989999995</v>
      </c>
      <c r="P416" s="159">
        <v>38360987.620000005</v>
      </c>
      <c r="Q416" s="159">
        <v>12476173</v>
      </c>
      <c r="R416" s="159">
        <v>25884814.620000001</v>
      </c>
      <c r="S416" s="159">
        <v>6877778.7000000002</v>
      </c>
      <c r="T416" s="159">
        <v>547426.22</v>
      </c>
      <c r="U416" s="159">
        <v>92097356.920000002</v>
      </c>
      <c r="V416" s="159">
        <v>71255363.920000002</v>
      </c>
      <c r="W416" s="159">
        <v>23225103.399999999</v>
      </c>
      <c r="X416" s="159">
        <v>1463027.84</v>
      </c>
      <c r="Y416" s="159">
        <v>20841993</v>
      </c>
      <c r="Z416" s="159">
        <v>21705880.710000001</v>
      </c>
      <c r="AA416" s="159">
        <v>480000</v>
      </c>
      <c r="AB416" s="159">
        <v>21225880.710000001</v>
      </c>
      <c r="AC416" s="159">
        <v>3317914.12</v>
      </c>
      <c r="AD416" s="159">
        <v>3317914.12</v>
      </c>
      <c r="AE416" s="159">
        <v>25342160.59</v>
      </c>
      <c r="AF416" s="159">
        <v>11582581.07</v>
      </c>
      <c r="AG416" s="159">
        <v>1009697.39</v>
      </c>
      <c r="AH416" s="159">
        <v>1032543.33</v>
      </c>
      <c r="AI416" s="159">
        <v>0</v>
      </c>
      <c r="AJ416" s="159">
        <v>93</v>
      </c>
    </row>
    <row r="417" spans="1:36">
      <c r="A417" s="153">
        <v>6</v>
      </c>
      <c r="B417" s="154">
        <v>9</v>
      </c>
      <c r="C417" s="154">
        <v>8</v>
      </c>
      <c r="D417" s="155">
        <v>2</v>
      </c>
      <c r="E417" s="155" t="s">
        <v>556</v>
      </c>
      <c r="F417" s="156" t="s">
        <v>3296</v>
      </c>
      <c r="G417" s="156" t="s">
        <v>556</v>
      </c>
      <c r="H417" s="156" t="s">
        <v>3303</v>
      </c>
      <c r="I417" s="155">
        <v>609082</v>
      </c>
      <c r="J417" s="157" t="s">
        <v>2102</v>
      </c>
      <c r="K417" s="157"/>
      <c r="L417" s="155">
        <v>2022</v>
      </c>
      <c r="M417" s="158">
        <v>15702</v>
      </c>
      <c r="N417" s="159">
        <v>82711029.920000002</v>
      </c>
      <c r="O417" s="159">
        <v>79513324.040000007</v>
      </c>
      <c r="P417" s="159">
        <v>36097037.549999997</v>
      </c>
      <c r="Q417" s="159">
        <v>11796126</v>
      </c>
      <c r="R417" s="159">
        <v>24300911.550000001</v>
      </c>
      <c r="S417" s="159">
        <v>3197705.88</v>
      </c>
      <c r="T417" s="159">
        <v>45408.66</v>
      </c>
      <c r="U417" s="159">
        <v>84048761.219999999</v>
      </c>
      <c r="V417" s="159">
        <v>68009509.769999996</v>
      </c>
      <c r="W417" s="159">
        <v>19635222.309999999</v>
      </c>
      <c r="X417" s="159">
        <v>270715.71000000002</v>
      </c>
      <c r="Y417" s="159">
        <v>16039251.449999999</v>
      </c>
      <c r="Z417" s="159">
        <v>22991338.02</v>
      </c>
      <c r="AA417" s="159">
        <v>460020</v>
      </c>
      <c r="AB417" s="159">
        <v>22531318.02</v>
      </c>
      <c r="AC417" s="159">
        <v>2453880</v>
      </c>
      <c r="AD417" s="159">
        <v>2296440</v>
      </c>
      <c r="AE417" s="159">
        <v>7413886.21</v>
      </c>
      <c r="AF417" s="159">
        <v>11503814.27</v>
      </c>
      <c r="AG417" s="159">
        <v>516681.01</v>
      </c>
      <c r="AH417" s="159">
        <v>909573.9</v>
      </c>
      <c r="AI417" s="159">
        <v>0</v>
      </c>
      <c r="AJ417" s="159">
        <v>0</v>
      </c>
    </row>
    <row r="418" spans="1:36">
      <c r="A418" s="153">
        <v>6</v>
      </c>
      <c r="B418" s="154">
        <v>9</v>
      </c>
      <c r="C418" s="154">
        <v>9</v>
      </c>
      <c r="D418" s="155">
        <v>2</v>
      </c>
      <c r="E418" s="155" t="s">
        <v>556</v>
      </c>
      <c r="F418" s="156" t="s">
        <v>3296</v>
      </c>
      <c r="G418" s="156" t="s">
        <v>556</v>
      </c>
      <c r="H418" s="156" t="s">
        <v>3304</v>
      </c>
      <c r="I418" s="155">
        <v>609092</v>
      </c>
      <c r="J418" s="157" t="s">
        <v>2386</v>
      </c>
      <c r="K418" s="157"/>
      <c r="L418" s="155">
        <v>2022</v>
      </c>
      <c r="M418" s="158">
        <v>4145</v>
      </c>
      <c r="N418" s="159">
        <v>30374663.609999999</v>
      </c>
      <c r="O418" s="159">
        <v>26691463.23</v>
      </c>
      <c r="P418" s="159">
        <v>16961973.460000001</v>
      </c>
      <c r="Q418" s="159">
        <v>7567334</v>
      </c>
      <c r="R418" s="159">
        <v>9394639.4600000009</v>
      </c>
      <c r="S418" s="159">
        <v>3683200.38</v>
      </c>
      <c r="T418" s="159">
        <v>9970.7000000000007</v>
      </c>
      <c r="U418" s="159">
        <v>33325030.48</v>
      </c>
      <c r="V418" s="159">
        <v>24494778.68</v>
      </c>
      <c r="W418" s="159">
        <v>8792295.3800000008</v>
      </c>
      <c r="X418" s="159">
        <v>0</v>
      </c>
      <c r="Y418" s="159">
        <v>8830251.8000000007</v>
      </c>
      <c r="Z418" s="159">
        <v>5316433.87</v>
      </c>
      <c r="AA418" s="159">
        <v>0</v>
      </c>
      <c r="AB418" s="159">
        <v>5316433.87</v>
      </c>
      <c r="AC418" s="159">
        <v>99900</v>
      </c>
      <c r="AD418" s="159">
        <v>0</v>
      </c>
      <c r="AE418" s="159">
        <v>149</v>
      </c>
      <c r="AF418" s="159">
        <v>2196684.5499999998</v>
      </c>
      <c r="AG418" s="159">
        <v>0</v>
      </c>
      <c r="AH418" s="159">
        <v>0</v>
      </c>
      <c r="AI418" s="159">
        <v>0</v>
      </c>
      <c r="AJ418" s="159">
        <v>149</v>
      </c>
    </row>
    <row r="419" spans="1:36">
      <c r="A419" s="153">
        <v>6</v>
      </c>
      <c r="B419" s="154">
        <v>9</v>
      </c>
      <c r="C419" s="154">
        <v>10</v>
      </c>
      <c r="D419" s="155">
        <v>2</v>
      </c>
      <c r="E419" s="155" t="s">
        <v>556</v>
      </c>
      <c r="F419" s="156" t="s">
        <v>3296</v>
      </c>
      <c r="G419" s="156" t="s">
        <v>556</v>
      </c>
      <c r="H419" s="156" t="s">
        <v>3305</v>
      </c>
      <c r="I419" s="155">
        <v>609102</v>
      </c>
      <c r="J419" s="157" t="s">
        <v>2385</v>
      </c>
      <c r="K419" s="157"/>
      <c r="L419" s="155">
        <v>2022</v>
      </c>
      <c r="M419" s="158">
        <v>11915</v>
      </c>
      <c r="N419" s="159">
        <v>72312100</v>
      </c>
      <c r="O419" s="159">
        <v>68208343.849999994</v>
      </c>
      <c r="P419" s="159">
        <v>43528158.379999995</v>
      </c>
      <c r="Q419" s="159">
        <v>20519157</v>
      </c>
      <c r="R419" s="159">
        <v>23009001.379999999</v>
      </c>
      <c r="S419" s="159">
        <v>4103756.15</v>
      </c>
      <c r="T419" s="159">
        <v>5237.34</v>
      </c>
      <c r="U419" s="159">
        <v>74803289.359999999</v>
      </c>
      <c r="V419" s="159">
        <v>61641786.119999997</v>
      </c>
      <c r="W419" s="159">
        <v>23180375.68</v>
      </c>
      <c r="X419" s="159">
        <v>638851.28</v>
      </c>
      <c r="Y419" s="159">
        <v>13161503.24</v>
      </c>
      <c r="Z419" s="159">
        <v>10550821.939999999</v>
      </c>
      <c r="AA419" s="159">
        <v>0</v>
      </c>
      <c r="AB419" s="159">
        <v>10550821.939999999</v>
      </c>
      <c r="AC419" s="159">
        <v>1466000</v>
      </c>
      <c r="AD419" s="159">
        <v>1466000</v>
      </c>
      <c r="AE419" s="159">
        <v>12993382.27</v>
      </c>
      <c r="AF419" s="159">
        <v>6566557.7300000004</v>
      </c>
      <c r="AG419" s="159">
        <v>692292.8</v>
      </c>
      <c r="AH419" s="159">
        <v>583132.80000000005</v>
      </c>
      <c r="AI419" s="159">
        <v>0</v>
      </c>
      <c r="AJ419" s="159">
        <v>0</v>
      </c>
    </row>
    <row r="420" spans="1:36">
      <c r="A420" s="153">
        <v>6</v>
      </c>
      <c r="B420" s="154">
        <v>9</v>
      </c>
      <c r="C420" s="154">
        <v>11</v>
      </c>
      <c r="D420" s="155">
        <v>2</v>
      </c>
      <c r="E420" s="155" t="s">
        <v>556</v>
      </c>
      <c r="F420" s="156" t="s">
        <v>3296</v>
      </c>
      <c r="G420" s="156" t="s">
        <v>556</v>
      </c>
      <c r="H420" s="156" t="s">
        <v>3306</v>
      </c>
      <c r="I420" s="155">
        <v>609112</v>
      </c>
      <c r="J420" s="157" t="s">
        <v>2384</v>
      </c>
      <c r="K420" s="157"/>
      <c r="L420" s="155">
        <v>2022</v>
      </c>
      <c r="M420" s="158">
        <v>21522</v>
      </c>
      <c r="N420" s="159">
        <v>112597972.53</v>
      </c>
      <c r="O420" s="159">
        <v>105203092.66</v>
      </c>
      <c r="P420" s="159">
        <v>53902474.549999997</v>
      </c>
      <c r="Q420" s="159">
        <v>17292849</v>
      </c>
      <c r="R420" s="159">
        <v>36609625.549999997</v>
      </c>
      <c r="S420" s="159">
        <v>7394879.8700000001</v>
      </c>
      <c r="T420" s="159">
        <v>46775.88</v>
      </c>
      <c r="U420" s="159">
        <v>117741588.48999999</v>
      </c>
      <c r="V420" s="159">
        <v>99359846.549999997</v>
      </c>
      <c r="W420" s="159">
        <v>37157617.140000001</v>
      </c>
      <c r="X420" s="159">
        <v>1167362.81</v>
      </c>
      <c r="Y420" s="159">
        <v>18381741.940000001</v>
      </c>
      <c r="Z420" s="159">
        <v>23905914.600000001</v>
      </c>
      <c r="AA420" s="159">
        <v>0</v>
      </c>
      <c r="AB420" s="159">
        <v>23905914.600000001</v>
      </c>
      <c r="AC420" s="159">
        <v>3980590.4</v>
      </c>
      <c r="AD420" s="159">
        <v>3980590.4</v>
      </c>
      <c r="AE420" s="159">
        <v>23891492.66</v>
      </c>
      <c r="AF420" s="159">
        <v>5843246.1100000003</v>
      </c>
      <c r="AG420" s="159">
        <v>641873.15</v>
      </c>
      <c r="AH420" s="159">
        <v>697547.17</v>
      </c>
      <c r="AI420" s="159">
        <v>0</v>
      </c>
      <c r="AJ420" s="159">
        <v>0</v>
      </c>
    </row>
    <row r="421" spans="1:36">
      <c r="A421" s="153">
        <v>6</v>
      </c>
      <c r="B421" s="154">
        <v>9</v>
      </c>
      <c r="C421" s="154">
        <v>12</v>
      </c>
      <c r="D421" s="155">
        <v>2</v>
      </c>
      <c r="E421" s="155" t="s">
        <v>556</v>
      </c>
      <c r="F421" s="156" t="s">
        <v>3296</v>
      </c>
      <c r="G421" s="156" t="s">
        <v>556</v>
      </c>
      <c r="H421" s="156" t="s">
        <v>3307</v>
      </c>
      <c r="I421" s="155">
        <v>609122</v>
      </c>
      <c r="J421" s="157" t="s">
        <v>2383</v>
      </c>
      <c r="K421" s="157"/>
      <c r="L421" s="155">
        <v>2022</v>
      </c>
      <c r="M421" s="158">
        <v>8133</v>
      </c>
      <c r="N421" s="159">
        <v>54337341.689999998</v>
      </c>
      <c r="O421" s="159">
        <v>45136238.969999999</v>
      </c>
      <c r="P421" s="159">
        <v>29698471</v>
      </c>
      <c r="Q421" s="159">
        <v>13181751</v>
      </c>
      <c r="R421" s="159">
        <v>16516720</v>
      </c>
      <c r="S421" s="159">
        <v>9201102.7200000007</v>
      </c>
      <c r="T421" s="159">
        <v>1000</v>
      </c>
      <c r="U421" s="159">
        <v>62072461.130000003</v>
      </c>
      <c r="V421" s="159">
        <v>41519395.869999997</v>
      </c>
      <c r="W421" s="159">
        <v>14987131.539999999</v>
      </c>
      <c r="X421" s="159">
        <v>777534.53</v>
      </c>
      <c r="Y421" s="159">
        <v>20553065.260000002</v>
      </c>
      <c r="Z421" s="159">
        <v>13291626.26</v>
      </c>
      <c r="AA421" s="159">
        <v>3000000</v>
      </c>
      <c r="AB421" s="159">
        <v>10291626.26</v>
      </c>
      <c r="AC421" s="159">
        <v>1670000</v>
      </c>
      <c r="AD421" s="159">
        <v>1250000</v>
      </c>
      <c r="AE421" s="159">
        <v>16560000</v>
      </c>
      <c r="AF421" s="159">
        <v>3616843.1</v>
      </c>
      <c r="AG421" s="159">
        <v>626629.02</v>
      </c>
      <c r="AH421" s="159">
        <v>969876.22</v>
      </c>
      <c r="AI421" s="159">
        <v>0</v>
      </c>
      <c r="AJ421" s="159">
        <v>0</v>
      </c>
    </row>
    <row r="422" spans="1:36">
      <c r="A422" s="153">
        <v>6</v>
      </c>
      <c r="B422" s="154">
        <v>9</v>
      </c>
      <c r="C422" s="154">
        <v>13</v>
      </c>
      <c r="D422" s="155">
        <v>2</v>
      </c>
      <c r="E422" s="155" t="s">
        <v>556</v>
      </c>
      <c r="F422" s="156" t="s">
        <v>3296</v>
      </c>
      <c r="G422" s="156" t="s">
        <v>556</v>
      </c>
      <c r="H422" s="156" t="s">
        <v>3308</v>
      </c>
      <c r="I422" s="155">
        <v>609132</v>
      </c>
      <c r="J422" s="157" t="s">
        <v>2382</v>
      </c>
      <c r="K422" s="157"/>
      <c r="L422" s="155">
        <v>2022</v>
      </c>
      <c r="M422" s="158">
        <v>6016</v>
      </c>
      <c r="N422" s="159">
        <v>38514356.990000002</v>
      </c>
      <c r="O422" s="159">
        <v>37498917.759999998</v>
      </c>
      <c r="P422" s="159">
        <v>26272575.219999999</v>
      </c>
      <c r="Q422" s="159">
        <v>12128479</v>
      </c>
      <c r="R422" s="159">
        <v>14144096.220000001</v>
      </c>
      <c r="S422" s="159">
        <v>1015439.23</v>
      </c>
      <c r="T422" s="159">
        <v>811</v>
      </c>
      <c r="U422" s="159">
        <v>39652637.890000001</v>
      </c>
      <c r="V422" s="159">
        <v>34077467.369999997</v>
      </c>
      <c r="W422" s="159">
        <v>11774291.32</v>
      </c>
      <c r="X422" s="159">
        <v>202502.84</v>
      </c>
      <c r="Y422" s="159">
        <v>5575170.5199999996</v>
      </c>
      <c r="Z422" s="159">
        <v>9226287.2899999991</v>
      </c>
      <c r="AA422" s="159">
        <v>0</v>
      </c>
      <c r="AB422" s="159">
        <v>9226287.2899999991</v>
      </c>
      <c r="AC422" s="159">
        <v>8081117.3700000001</v>
      </c>
      <c r="AD422" s="159">
        <v>696400</v>
      </c>
      <c r="AE422" s="159">
        <v>3984000</v>
      </c>
      <c r="AF422" s="159">
        <v>3421450.39</v>
      </c>
      <c r="AG422" s="159">
        <v>524393.94999999995</v>
      </c>
      <c r="AH422" s="159">
        <v>556231.38</v>
      </c>
      <c r="AI422" s="159">
        <v>0</v>
      </c>
      <c r="AJ422" s="159">
        <v>0</v>
      </c>
    </row>
    <row r="423" spans="1:36">
      <c r="A423" s="153">
        <v>6</v>
      </c>
      <c r="B423" s="154">
        <v>9</v>
      </c>
      <c r="C423" s="154">
        <v>14</v>
      </c>
      <c r="D423" s="155">
        <v>2</v>
      </c>
      <c r="E423" s="155" t="s">
        <v>556</v>
      </c>
      <c r="F423" s="156" t="s">
        <v>3296</v>
      </c>
      <c r="G423" s="156" t="s">
        <v>556</v>
      </c>
      <c r="H423" s="156" t="s">
        <v>3309</v>
      </c>
      <c r="I423" s="155">
        <v>609142</v>
      </c>
      <c r="J423" s="157" t="s">
        <v>2381</v>
      </c>
      <c r="K423" s="157"/>
      <c r="L423" s="155">
        <v>2022</v>
      </c>
      <c r="M423" s="158">
        <v>14154</v>
      </c>
      <c r="N423" s="159">
        <v>77961346.890000001</v>
      </c>
      <c r="O423" s="159">
        <v>68267803.219999999</v>
      </c>
      <c r="P423" s="159">
        <v>36102227.460000001</v>
      </c>
      <c r="Q423" s="159">
        <v>12796494</v>
      </c>
      <c r="R423" s="159">
        <v>23305733.460000001</v>
      </c>
      <c r="S423" s="159">
        <v>9693543.6699999999</v>
      </c>
      <c r="T423" s="159">
        <v>29845.14</v>
      </c>
      <c r="U423" s="159">
        <v>88900941.519999996</v>
      </c>
      <c r="V423" s="159">
        <v>63445703.880000003</v>
      </c>
      <c r="W423" s="159">
        <v>19565148.690000001</v>
      </c>
      <c r="X423" s="159">
        <v>1579516.73</v>
      </c>
      <c r="Y423" s="159">
        <v>25455237.640000001</v>
      </c>
      <c r="Z423" s="159">
        <v>18859301</v>
      </c>
      <c r="AA423" s="159">
        <v>4500000</v>
      </c>
      <c r="AB423" s="159">
        <v>14359301</v>
      </c>
      <c r="AC423" s="159">
        <v>2862900</v>
      </c>
      <c r="AD423" s="159">
        <v>2862900</v>
      </c>
      <c r="AE423" s="159">
        <v>31144000</v>
      </c>
      <c r="AF423" s="159">
        <v>4822099.34</v>
      </c>
      <c r="AG423" s="159">
        <v>905022.2</v>
      </c>
      <c r="AH423" s="159">
        <v>1012982.12</v>
      </c>
      <c r="AI423" s="159">
        <v>0</v>
      </c>
      <c r="AJ423" s="159">
        <v>0</v>
      </c>
    </row>
    <row r="424" spans="1:36">
      <c r="A424" s="153">
        <v>6</v>
      </c>
      <c r="B424" s="154">
        <v>9</v>
      </c>
      <c r="C424" s="154">
        <v>15</v>
      </c>
      <c r="D424" s="155">
        <v>2</v>
      </c>
      <c r="E424" s="155" t="s">
        <v>556</v>
      </c>
      <c r="F424" s="156" t="s">
        <v>3296</v>
      </c>
      <c r="G424" s="156" t="s">
        <v>556</v>
      </c>
      <c r="H424" s="156" t="s">
        <v>3310</v>
      </c>
      <c r="I424" s="155">
        <v>609152</v>
      </c>
      <c r="J424" s="157" t="s">
        <v>2380</v>
      </c>
      <c r="K424" s="157"/>
      <c r="L424" s="155">
        <v>2022</v>
      </c>
      <c r="M424" s="158">
        <v>4158</v>
      </c>
      <c r="N424" s="159">
        <v>31361430.989999998</v>
      </c>
      <c r="O424" s="159">
        <v>26937870.48</v>
      </c>
      <c r="P424" s="159">
        <v>18073274.829999998</v>
      </c>
      <c r="Q424" s="159">
        <v>7368824</v>
      </c>
      <c r="R424" s="159">
        <v>10704450.83</v>
      </c>
      <c r="S424" s="159">
        <v>4423560.51</v>
      </c>
      <c r="T424" s="159">
        <v>68696</v>
      </c>
      <c r="U424" s="159">
        <v>30995662.09</v>
      </c>
      <c r="V424" s="159">
        <v>22614182.649999999</v>
      </c>
      <c r="W424" s="159">
        <v>7887829.6699999999</v>
      </c>
      <c r="X424" s="159">
        <v>62870.81</v>
      </c>
      <c r="Y424" s="159">
        <v>8381479.4400000004</v>
      </c>
      <c r="Z424" s="159">
        <v>4146194.42</v>
      </c>
      <c r="AA424" s="159">
        <v>480000</v>
      </c>
      <c r="AB424" s="159">
        <v>3666194.42</v>
      </c>
      <c r="AC424" s="159">
        <v>580000</v>
      </c>
      <c r="AD424" s="159">
        <v>480000</v>
      </c>
      <c r="AE424" s="159">
        <v>1170000</v>
      </c>
      <c r="AF424" s="159">
        <v>4323687.83</v>
      </c>
      <c r="AG424" s="159">
        <v>1630490</v>
      </c>
      <c r="AH424" s="159">
        <v>1028283.89</v>
      </c>
      <c r="AI424" s="159">
        <v>0</v>
      </c>
      <c r="AJ424" s="159">
        <v>0</v>
      </c>
    </row>
    <row r="425" spans="1:36">
      <c r="A425" s="153">
        <v>6</v>
      </c>
      <c r="B425" s="154">
        <v>9</v>
      </c>
      <c r="C425" s="154">
        <v>16</v>
      </c>
      <c r="D425" s="155">
        <v>2</v>
      </c>
      <c r="E425" s="155" t="s">
        <v>556</v>
      </c>
      <c r="F425" s="156" t="s">
        <v>3296</v>
      </c>
      <c r="G425" s="156" t="s">
        <v>556</v>
      </c>
      <c r="H425" s="156" t="s">
        <v>3311</v>
      </c>
      <c r="I425" s="155">
        <v>609162</v>
      </c>
      <c r="J425" s="157" t="s">
        <v>1716</v>
      </c>
      <c r="K425" s="157"/>
      <c r="L425" s="155">
        <v>2022</v>
      </c>
      <c r="M425" s="158">
        <v>2694</v>
      </c>
      <c r="N425" s="159">
        <v>19873777.550000001</v>
      </c>
      <c r="O425" s="159">
        <v>18341548.48</v>
      </c>
      <c r="P425" s="159">
        <v>12226562.890000001</v>
      </c>
      <c r="Q425" s="159">
        <v>5732888</v>
      </c>
      <c r="R425" s="159">
        <v>6493674.8899999997</v>
      </c>
      <c r="S425" s="159">
        <v>1532229.07</v>
      </c>
      <c r="T425" s="159">
        <v>25914</v>
      </c>
      <c r="U425" s="159">
        <v>17603712.640000001</v>
      </c>
      <c r="V425" s="159">
        <v>13887327.800000001</v>
      </c>
      <c r="W425" s="159">
        <v>4804752.97</v>
      </c>
      <c r="X425" s="159">
        <v>0</v>
      </c>
      <c r="Y425" s="159">
        <v>3716384.84</v>
      </c>
      <c r="Z425" s="159">
        <v>3255749.97</v>
      </c>
      <c r="AA425" s="159">
        <v>0</v>
      </c>
      <c r="AB425" s="159">
        <v>3255749.97</v>
      </c>
      <c r="AC425" s="159">
        <v>4200000</v>
      </c>
      <c r="AD425" s="159">
        <v>0</v>
      </c>
      <c r="AE425" s="159">
        <v>0</v>
      </c>
      <c r="AF425" s="159">
        <v>4454220.68</v>
      </c>
      <c r="AG425" s="159">
        <v>500000</v>
      </c>
      <c r="AH425" s="159">
        <v>111892.31</v>
      </c>
      <c r="AI425" s="159">
        <v>0</v>
      </c>
      <c r="AJ425" s="159">
        <v>0</v>
      </c>
    </row>
    <row r="426" spans="1:36">
      <c r="A426" s="153">
        <v>6</v>
      </c>
      <c r="B426" s="154">
        <v>10</v>
      </c>
      <c r="C426" s="154">
        <v>1</v>
      </c>
      <c r="D426" s="155">
        <v>2</v>
      </c>
      <c r="E426" s="155" t="s">
        <v>556</v>
      </c>
      <c r="F426" s="156" t="s">
        <v>3312</v>
      </c>
      <c r="G426" s="156" t="s">
        <v>556</v>
      </c>
      <c r="H426" s="156" t="s">
        <v>3313</v>
      </c>
      <c r="I426" s="155">
        <v>610012</v>
      </c>
      <c r="J426" s="157" t="s">
        <v>2379</v>
      </c>
      <c r="K426" s="157"/>
      <c r="L426" s="155">
        <v>2022</v>
      </c>
      <c r="M426" s="158">
        <v>7683</v>
      </c>
      <c r="N426" s="159">
        <v>60688087.350000001</v>
      </c>
      <c r="O426" s="159">
        <v>56175723.350000001</v>
      </c>
      <c r="P426" s="159">
        <v>29004243.800000001</v>
      </c>
      <c r="Q426" s="159">
        <v>9999772</v>
      </c>
      <c r="R426" s="159">
        <v>19004471.800000001</v>
      </c>
      <c r="S426" s="159">
        <v>4512364</v>
      </c>
      <c r="T426" s="159">
        <v>31800</v>
      </c>
      <c r="U426" s="159">
        <v>61452579.350000001</v>
      </c>
      <c r="V426" s="159">
        <v>51832279.07</v>
      </c>
      <c r="W426" s="159">
        <v>22302109.399999999</v>
      </c>
      <c r="X426" s="159">
        <v>39993.78</v>
      </c>
      <c r="Y426" s="159">
        <v>9620300.2799999993</v>
      </c>
      <c r="Z426" s="159">
        <v>8667797.4600000009</v>
      </c>
      <c r="AA426" s="159">
        <v>0</v>
      </c>
      <c r="AB426" s="159">
        <v>8667797.4600000009</v>
      </c>
      <c r="AC426" s="159">
        <v>1418028</v>
      </c>
      <c r="AD426" s="159">
        <v>1278028</v>
      </c>
      <c r="AE426" s="159">
        <v>834084</v>
      </c>
      <c r="AF426" s="159">
        <v>4343444.28</v>
      </c>
      <c r="AG426" s="159">
        <v>334662.27</v>
      </c>
      <c r="AH426" s="159">
        <v>232105.21</v>
      </c>
      <c r="AI426" s="159">
        <v>0</v>
      </c>
      <c r="AJ426" s="159">
        <v>0</v>
      </c>
    </row>
    <row r="427" spans="1:36">
      <c r="A427" s="153">
        <v>6</v>
      </c>
      <c r="B427" s="154">
        <v>10</v>
      </c>
      <c r="C427" s="154">
        <v>2</v>
      </c>
      <c r="D427" s="155">
        <v>2</v>
      </c>
      <c r="E427" s="155" t="s">
        <v>556</v>
      </c>
      <c r="F427" s="156" t="s">
        <v>3312</v>
      </c>
      <c r="G427" s="156" t="s">
        <v>556</v>
      </c>
      <c r="H427" s="156" t="s">
        <v>3314</v>
      </c>
      <c r="I427" s="155">
        <v>610022</v>
      </c>
      <c r="J427" s="157" t="s">
        <v>2378</v>
      </c>
      <c r="K427" s="157"/>
      <c r="L427" s="155">
        <v>2022</v>
      </c>
      <c r="M427" s="158">
        <v>5609</v>
      </c>
      <c r="N427" s="159">
        <v>44747226.170000002</v>
      </c>
      <c r="O427" s="159">
        <v>41702993.270000003</v>
      </c>
      <c r="P427" s="159">
        <v>20869291.27</v>
      </c>
      <c r="Q427" s="159">
        <v>6472323</v>
      </c>
      <c r="R427" s="159">
        <v>14396968.27</v>
      </c>
      <c r="S427" s="159">
        <v>3044232.9</v>
      </c>
      <c r="T427" s="159">
        <v>9100</v>
      </c>
      <c r="U427" s="159">
        <v>41058174.729999997</v>
      </c>
      <c r="V427" s="159">
        <v>36332509.789999999</v>
      </c>
      <c r="W427" s="159">
        <v>13255515.119999999</v>
      </c>
      <c r="X427" s="159">
        <v>416975.11</v>
      </c>
      <c r="Y427" s="159">
        <v>4725664.9400000004</v>
      </c>
      <c r="Z427" s="159">
        <v>3697842.02</v>
      </c>
      <c r="AA427" s="159">
        <v>0</v>
      </c>
      <c r="AB427" s="159">
        <v>3697842.02</v>
      </c>
      <c r="AC427" s="159">
        <v>2115849</v>
      </c>
      <c r="AD427" s="159">
        <v>1836031</v>
      </c>
      <c r="AE427" s="159">
        <v>6246175</v>
      </c>
      <c r="AF427" s="159">
        <v>5370483.4800000004</v>
      </c>
      <c r="AG427" s="159">
        <v>407107.97</v>
      </c>
      <c r="AH427" s="159">
        <v>501295.63</v>
      </c>
      <c r="AI427" s="159">
        <v>0</v>
      </c>
      <c r="AJ427" s="159">
        <v>0</v>
      </c>
    </row>
    <row r="428" spans="1:36">
      <c r="A428" s="153">
        <v>6</v>
      </c>
      <c r="B428" s="154">
        <v>10</v>
      </c>
      <c r="C428" s="154">
        <v>3</v>
      </c>
      <c r="D428" s="155">
        <v>3</v>
      </c>
      <c r="E428" s="155" t="s">
        <v>556</v>
      </c>
      <c r="F428" s="156" t="s">
        <v>3315</v>
      </c>
      <c r="G428" s="156" t="s">
        <v>556</v>
      </c>
      <c r="H428" s="156" t="s">
        <v>3316</v>
      </c>
      <c r="I428" s="155">
        <v>610033</v>
      </c>
      <c r="J428" s="157" t="s">
        <v>2377</v>
      </c>
      <c r="K428" s="157"/>
      <c r="L428" s="155">
        <v>2022</v>
      </c>
      <c r="M428" s="158">
        <v>22506</v>
      </c>
      <c r="N428" s="159">
        <v>120980965.38</v>
      </c>
      <c r="O428" s="159">
        <v>104347715.56999999</v>
      </c>
      <c r="P428" s="159">
        <v>57578893.030000001</v>
      </c>
      <c r="Q428" s="159">
        <v>28827496</v>
      </c>
      <c r="R428" s="159">
        <v>28751397.030000001</v>
      </c>
      <c r="S428" s="159">
        <v>16633249.810000001</v>
      </c>
      <c r="T428" s="159">
        <v>6703298.9100000001</v>
      </c>
      <c r="U428" s="159">
        <v>120679940.13</v>
      </c>
      <c r="V428" s="159">
        <v>100146468.34</v>
      </c>
      <c r="W428" s="159">
        <v>44893882.57</v>
      </c>
      <c r="X428" s="159">
        <v>527579.46</v>
      </c>
      <c r="Y428" s="159">
        <v>20533471.789999999</v>
      </c>
      <c r="Z428" s="159">
        <v>8490813.3100000005</v>
      </c>
      <c r="AA428" s="159">
        <v>0</v>
      </c>
      <c r="AB428" s="159">
        <v>8490813.3100000005</v>
      </c>
      <c r="AC428" s="159">
        <v>3040201.62</v>
      </c>
      <c r="AD428" s="159">
        <v>3040201.62</v>
      </c>
      <c r="AE428" s="159">
        <v>10517400.98</v>
      </c>
      <c r="AF428" s="159">
        <v>4201247.2300000004</v>
      </c>
      <c r="AG428" s="159">
        <v>908769.57</v>
      </c>
      <c r="AH428" s="159">
        <v>799486.7</v>
      </c>
      <c r="AI428" s="159">
        <v>0</v>
      </c>
      <c r="AJ428" s="159">
        <v>0</v>
      </c>
    </row>
    <row r="429" spans="1:36">
      <c r="A429" s="153">
        <v>6</v>
      </c>
      <c r="B429" s="154">
        <v>10</v>
      </c>
      <c r="C429" s="154">
        <v>4</v>
      </c>
      <c r="D429" s="155">
        <v>2</v>
      </c>
      <c r="E429" s="155" t="s">
        <v>556</v>
      </c>
      <c r="F429" s="156" t="s">
        <v>3312</v>
      </c>
      <c r="G429" s="156" t="s">
        <v>556</v>
      </c>
      <c r="H429" s="156" t="s">
        <v>3317</v>
      </c>
      <c r="I429" s="155">
        <v>610042</v>
      </c>
      <c r="J429" s="157" t="s">
        <v>2376</v>
      </c>
      <c r="K429" s="157"/>
      <c r="L429" s="155">
        <v>2022</v>
      </c>
      <c r="M429" s="158">
        <v>8677</v>
      </c>
      <c r="N429" s="159">
        <v>68035303.599999994</v>
      </c>
      <c r="O429" s="159">
        <v>55905140.630000003</v>
      </c>
      <c r="P429" s="159">
        <v>34989475.039999999</v>
      </c>
      <c r="Q429" s="159">
        <v>14742421</v>
      </c>
      <c r="R429" s="159">
        <v>20247054.039999999</v>
      </c>
      <c r="S429" s="159">
        <v>12130162.970000001</v>
      </c>
      <c r="T429" s="159">
        <v>109838.45</v>
      </c>
      <c r="U429" s="159">
        <v>79133717.939999998</v>
      </c>
      <c r="V429" s="159">
        <v>54045100.939999998</v>
      </c>
      <c r="W429" s="159">
        <v>18373173.539999999</v>
      </c>
      <c r="X429" s="159">
        <v>1779735.46</v>
      </c>
      <c r="Y429" s="159">
        <v>25088617</v>
      </c>
      <c r="Z429" s="159">
        <v>30800976.359999999</v>
      </c>
      <c r="AA429" s="159">
        <v>24475000</v>
      </c>
      <c r="AB429" s="159">
        <v>6325976.3599999994</v>
      </c>
      <c r="AC429" s="159">
        <v>18480000</v>
      </c>
      <c r="AD429" s="159">
        <v>17175000</v>
      </c>
      <c r="AE429" s="159">
        <v>37994366</v>
      </c>
      <c r="AF429" s="159">
        <v>1860039.69</v>
      </c>
      <c r="AG429" s="159">
        <v>548313.71</v>
      </c>
      <c r="AH429" s="159">
        <v>277923.25</v>
      </c>
      <c r="AI429" s="159">
        <v>0</v>
      </c>
      <c r="AJ429" s="159">
        <v>919366</v>
      </c>
    </row>
    <row r="430" spans="1:36">
      <c r="A430" s="153">
        <v>6</v>
      </c>
      <c r="B430" s="154">
        <v>10</v>
      </c>
      <c r="C430" s="154">
        <v>5</v>
      </c>
      <c r="D430" s="155">
        <v>2</v>
      </c>
      <c r="E430" s="155" t="s">
        <v>556</v>
      </c>
      <c r="F430" s="156" t="s">
        <v>3312</v>
      </c>
      <c r="G430" s="156" t="s">
        <v>556</v>
      </c>
      <c r="H430" s="156" t="s">
        <v>3318</v>
      </c>
      <c r="I430" s="155">
        <v>610052</v>
      </c>
      <c r="J430" s="157" t="s">
        <v>2375</v>
      </c>
      <c r="K430" s="157"/>
      <c r="L430" s="155">
        <v>2022</v>
      </c>
      <c r="M430" s="158">
        <v>5560</v>
      </c>
      <c r="N430" s="159">
        <v>57551347.159999996</v>
      </c>
      <c r="O430" s="159">
        <v>56437079.609999999</v>
      </c>
      <c r="P430" s="159">
        <v>22184648.969999999</v>
      </c>
      <c r="Q430" s="159">
        <v>8530198</v>
      </c>
      <c r="R430" s="159">
        <v>13654450.970000001</v>
      </c>
      <c r="S430" s="159">
        <v>1114267.55</v>
      </c>
      <c r="T430" s="159">
        <v>709600</v>
      </c>
      <c r="U430" s="159">
        <v>65032598.270000003</v>
      </c>
      <c r="V430" s="159">
        <v>54239109.450000003</v>
      </c>
      <c r="W430" s="159">
        <v>22391406.699999999</v>
      </c>
      <c r="X430" s="159">
        <v>192778.05</v>
      </c>
      <c r="Y430" s="159">
        <v>10793488.82</v>
      </c>
      <c r="Z430" s="159">
        <v>10043043.029999999</v>
      </c>
      <c r="AA430" s="159">
        <v>4950000</v>
      </c>
      <c r="AB430" s="159">
        <v>5093043.0299999993</v>
      </c>
      <c r="AC430" s="159">
        <v>1720000</v>
      </c>
      <c r="AD430" s="159">
        <v>1720000</v>
      </c>
      <c r="AE430" s="159">
        <v>7250576.7000000002</v>
      </c>
      <c r="AF430" s="159">
        <v>2197970.16</v>
      </c>
      <c r="AG430" s="159">
        <v>221000</v>
      </c>
      <c r="AH430" s="159">
        <v>370978.59</v>
      </c>
      <c r="AI430" s="159">
        <v>0</v>
      </c>
      <c r="AJ430" s="159">
        <v>576.70000000000005</v>
      </c>
    </row>
    <row r="431" spans="1:36">
      <c r="A431" s="153">
        <v>6</v>
      </c>
      <c r="B431" s="154">
        <v>10</v>
      </c>
      <c r="C431" s="154">
        <v>6</v>
      </c>
      <c r="D431" s="155">
        <v>2</v>
      </c>
      <c r="E431" s="155" t="s">
        <v>556</v>
      </c>
      <c r="F431" s="156" t="s">
        <v>3312</v>
      </c>
      <c r="G431" s="156" t="s">
        <v>556</v>
      </c>
      <c r="H431" s="156" t="s">
        <v>3319</v>
      </c>
      <c r="I431" s="155">
        <v>610062</v>
      </c>
      <c r="J431" s="157" t="s">
        <v>2374</v>
      </c>
      <c r="K431" s="157"/>
      <c r="L431" s="155">
        <v>2022</v>
      </c>
      <c r="M431" s="158">
        <v>5965</v>
      </c>
      <c r="N431" s="159">
        <v>40337704.82</v>
      </c>
      <c r="O431" s="159">
        <v>35805162.119999997</v>
      </c>
      <c r="P431" s="159">
        <v>24574069.66</v>
      </c>
      <c r="Q431" s="159">
        <v>11848525</v>
      </c>
      <c r="R431" s="159">
        <v>12725544.66</v>
      </c>
      <c r="S431" s="159">
        <v>4532542.7</v>
      </c>
      <c r="T431" s="159">
        <v>0</v>
      </c>
      <c r="U431" s="159">
        <v>40415341.289999999</v>
      </c>
      <c r="V431" s="159">
        <v>32708103.190000001</v>
      </c>
      <c r="W431" s="159">
        <v>8085778.6799999997</v>
      </c>
      <c r="X431" s="159">
        <v>193503.17</v>
      </c>
      <c r="Y431" s="159">
        <v>7707238.0999999996</v>
      </c>
      <c r="Z431" s="159">
        <v>3391612.11</v>
      </c>
      <c r="AA431" s="159">
        <v>0</v>
      </c>
      <c r="AB431" s="159">
        <v>3391612.11</v>
      </c>
      <c r="AC431" s="159">
        <v>625000</v>
      </c>
      <c r="AD431" s="159">
        <v>625000</v>
      </c>
      <c r="AE431" s="159">
        <v>2500000</v>
      </c>
      <c r="AF431" s="159">
        <v>3097058.93</v>
      </c>
      <c r="AG431" s="159">
        <v>242519.98</v>
      </c>
      <c r="AH431" s="159">
        <v>224003.19</v>
      </c>
      <c r="AI431" s="159">
        <v>0</v>
      </c>
      <c r="AJ431" s="159">
        <v>0</v>
      </c>
    </row>
    <row r="432" spans="1:36">
      <c r="A432" s="153">
        <v>6</v>
      </c>
      <c r="B432" s="154">
        <v>11</v>
      </c>
      <c r="C432" s="154">
        <v>1</v>
      </c>
      <c r="D432" s="155">
        <v>1</v>
      </c>
      <c r="E432" s="155" t="s">
        <v>556</v>
      </c>
      <c r="F432" s="156" t="s">
        <v>3320</v>
      </c>
      <c r="G432" s="156" t="s">
        <v>556</v>
      </c>
      <c r="H432" s="156" t="s">
        <v>3321</v>
      </c>
      <c r="I432" s="155">
        <v>611011</v>
      </c>
      <c r="J432" s="157" t="s">
        <v>2372</v>
      </c>
      <c r="K432" s="157"/>
      <c r="L432" s="155">
        <v>2022</v>
      </c>
      <c r="M432" s="158">
        <v>27569</v>
      </c>
      <c r="N432" s="159">
        <v>150243215.30000001</v>
      </c>
      <c r="O432" s="159">
        <v>142218996.03</v>
      </c>
      <c r="P432" s="159">
        <v>73935479.219999999</v>
      </c>
      <c r="Q432" s="159">
        <v>29490743</v>
      </c>
      <c r="R432" s="159">
        <v>44444736.219999999</v>
      </c>
      <c r="S432" s="159">
        <v>8024219.2699999996</v>
      </c>
      <c r="T432" s="159">
        <v>2898011.16</v>
      </c>
      <c r="U432" s="159">
        <v>153273480.27000001</v>
      </c>
      <c r="V432" s="159">
        <v>141068683.28</v>
      </c>
      <c r="W432" s="159">
        <v>60876437.960000001</v>
      </c>
      <c r="X432" s="159">
        <v>915859.97</v>
      </c>
      <c r="Y432" s="159">
        <v>12204796.99</v>
      </c>
      <c r="Z432" s="159">
        <v>15603876.52</v>
      </c>
      <c r="AA432" s="159">
        <v>0</v>
      </c>
      <c r="AB432" s="159">
        <v>15603876.52</v>
      </c>
      <c r="AC432" s="159">
        <v>3526452</v>
      </c>
      <c r="AD432" s="159">
        <v>3526452</v>
      </c>
      <c r="AE432" s="159">
        <v>13779354</v>
      </c>
      <c r="AF432" s="159">
        <v>1150312.75</v>
      </c>
      <c r="AG432" s="159">
        <v>769750</v>
      </c>
      <c r="AH432" s="159">
        <v>697403.89</v>
      </c>
      <c r="AI432" s="159">
        <v>0</v>
      </c>
      <c r="AJ432" s="159">
        <v>0</v>
      </c>
    </row>
    <row r="433" spans="1:36">
      <c r="A433" s="153">
        <v>6</v>
      </c>
      <c r="B433" s="154">
        <v>11</v>
      </c>
      <c r="C433" s="154">
        <v>2</v>
      </c>
      <c r="D433" s="155">
        <v>1</v>
      </c>
      <c r="E433" s="155" t="s">
        <v>556</v>
      </c>
      <c r="F433" s="156" t="s">
        <v>3320</v>
      </c>
      <c r="G433" s="156" t="s">
        <v>556</v>
      </c>
      <c r="H433" s="156" t="s">
        <v>3322</v>
      </c>
      <c r="I433" s="155">
        <v>611021</v>
      </c>
      <c r="J433" s="157" t="s">
        <v>2369</v>
      </c>
      <c r="K433" s="157"/>
      <c r="L433" s="155">
        <v>2022</v>
      </c>
      <c r="M433" s="158">
        <v>2391</v>
      </c>
      <c r="N433" s="159">
        <v>19251924.48</v>
      </c>
      <c r="O433" s="159">
        <v>17023304.039999999</v>
      </c>
      <c r="P433" s="159">
        <v>8425917.0399999991</v>
      </c>
      <c r="Q433" s="159">
        <v>3319797</v>
      </c>
      <c r="R433" s="159">
        <v>5106120.04</v>
      </c>
      <c r="S433" s="159">
        <v>2228620.44</v>
      </c>
      <c r="T433" s="159">
        <v>382861.79</v>
      </c>
      <c r="U433" s="159">
        <v>19513832.510000002</v>
      </c>
      <c r="V433" s="159">
        <v>14448675.51</v>
      </c>
      <c r="W433" s="159">
        <v>6442521.0300000003</v>
      </c>
      <c r="X433" s="159">
        <v>48196.66</v>
      </c>
      <c r="Y433" s="159">
        <v>5065157</v>
      </c>
      <c r="Z433" s="159">
        <v>3045099.82</v>
      </c>
      <c r="AA433" s="159">
        <v>0</v>
      </c>
      <c r="AB433" s="159">
        <v>3045099.82</v>
      </c>
      <c r="AC433" s="159">
        <v>320000</v>
      </c>
      <c r="AD433" s="159">
        <v>320000</v>
      </c>
      <c r="AE433" s="159">
        <v>640662.16</v>
      </c>
      <c r="AF433" s="159">
        <v>2574628.5299999998</v>
      </c>
      <c r="AG433" s="159">
        <v>345000</v>
      </c>
      <c r="AH433" s="159">
        <v>436838.73</v>
      </c>
      <c r="AI433" s="159">
        <v>0</v>
      </c>
      <c r="AJ433" s="159">
        <v>0</v>
      </c>
    </row>
    <row r="434" spans="1:36">
      <c r="A434" s="153">
        <v>6</v>
      </c>
      <c r="B434" s="154">
        <v>11</v>
      </c>
      <c r="C434" s="154">
        <v>3</v>
      </c>
      <c r="D434" s="155">
        <v>2</v>
      </c>
      <c r="E434" s="155" t="s">
        <v>556</v>
      </c>
      <c r="F434" s="156" t="s">
        <v>3323</v>
      </c>
      <c r="G434" s="156" t="s">
        <v>556</v>
      </c>
      <c r="H434" s="156" t="s">
        <v>3324</v>
      </c>
      <c r="I434" s="155">
        <v>611032</v>
      </c>
      <c r="J434" s="157" t="s">
        <v>2308</v>
      </c>
      <c r="K434" s="157"/>
      <c r="L434" s="155">
        <v>2022</v>
      </c>
      <c r="M434" s="158">
        <v>5207</v>
      </c>
      <c r="N434" s="159">
        <v>37289516.409999996</v>
      </c>
      <c r="O434" s="159">
        <v>33774357.950000003</v>
      </c>
      <c r="P434" s="159">
        <v>23990615.079999998</v>
      </c>
      <c r="Q434" s="159">
        <v>11328505</v>
      </c>
      <c r="R434" s="159">
        <v>12662110.08</v>
      </c>
      <c r="S434" s="159">
        <v>3515158.46</v>
      </c>
      <c r="T434" s="159">
        <v>112400</v>
      </c>
      <c r="U434" s="159">
        <v>39296824.200000003</v>
      </c>
      <c r="V434" s="159">
        <v>32144615.149999999</v>
      </c>
      <c r="W434" s="159">
        <v>12608701.689999999</v>
      </c>
      <c r="X434" s="159">
        <v>270213.83</v>
      </c>
      <c r="Y434" s="159">
        <v>7152209.0499999998</v>
      </c>
      <c r="Z434" s="159">
        <v>3836308.85</v>
      </c>
      <c r="AA434" s="159">
        <v>0</v>
      </c>
      <c r="AB434" s="159">
        <v>3836308.85</v>
      </c>
      <c r="AC434" s="159">
        <v>1300000</v>
      </c>
      <c r="AD434" s="159">
        <v>1300000</v>
      </c>
      <c r="AE434" s="159">
        <v>3450000</v>
      </c>
      <c r="AF434" s="159">
        <v>1629742.8</v>
      </c>
      <c r="AG434" s="159">
        <v>243773.19</v>
      </c>
      <c r="AH434" s="159">
        <v>367436.14</v>
      </c>
      <c r="AI434" s="159">
        <v>0</v>
      </c>
      <c r="AJ434" s="159">
        <v>0</v>
      </c>
    </row>
    <row r="435" spans="1:36">
      <c r="A435" s="153">
        <v>6</v>
      </c>
      <c r="B435" s="154">
        <v>11</v>
      </c>
      <c r="C435" s="154">
        <v>4</v>
      </c>
      <c r="D435" s="155">
        <v>2</v>
      </c>
      <c r="E435" s="155" t="s">
        <v>556</v>
      </c>
      <c r="F435" s="156" t="s">
        <v>3323</v>
      </c>
      <c r="G435" s="156" t="s">
        <v>556</v>
      </c>
      <c r="H435" s="156" t="s">
        <v>3325</v>
      </c>
      <c r="I435" s="155">
        <v>611042</v>
      </c>
      <c r="J435" s="157" t="s">
        <v>2373</v>
      </c>
      <c r="K435" s="157"/>
      <c r="L435" s="155">
        <v>2022</v>
      </c>
      <c r="M435" s="158">
        <v>9844</v>
      </c>
      <c r="N435" s="159">
        <v>68805186.489999995</v>
      </c>
      <c r="O435" s="159">
        <v>66543605.950000003</v>
      </c>
      <c r="P435" s="159">
        <v>51096515.140000001</v>
      </c>
      <c r="Q435" s="159">
        <v>25795184</v>
      </c>
      <c r="R435" s="159">
        <v>25301331.140000001</v>
      </c>
      <c r="S435" s="159">
        <v>2261580.54</v>
      </c>
      <c r="T435" s="159">
        <v>16714</v>
      </c>
      <c r="U435" s="159">
        <v>72856659.200000003</v>
      </c>
      <c r="V435" s="159">
        <v>64310684.890000001</v>
      </c>
      <c r="W435" s="159">
        <v>26001882.989999998</v>
      </c>
      <c r="X435" s="159">
        <v>555461.46</v>
      </c>
      <c r="Y435" s="159">
        <v>8545974.3100000005</v>
      </c>
      <c r="Z435" s="159">
        <v>8771531.6899999995</v>
      </c>
      <c r="AA435" s="159">
        <v>3700000</v>
      </c>
      <c r="AB435" s="159">
        <v>5071531.6899999995</v>
      </c>
      <c r="AC435" s="159">
        <v>1356500</v>
      </c>
      <c r="AD435" s="159">
        <v>1356500</v>
      </c>
      <c r="AE435" s="159">
        <v>10799450</v>
      </c>
      <c r="AF435" s="159">
        <v>2232921.06</v>
      </c>
      <c r="AG435" s="159">
        <v>1057602.93</v>
      </c>
      <c r="AH435" s="159">
        <v>1094569.93</v>
      </c>
      <c r="AI435" s="159">
        <v>0</v>
      </c>
      <c r="AJ435" s="159">
        <v>0</v>
      </c>
    </row>
    <row r="436" spans="1:36">
      <c r="A436" s="153">
        <v>6</v>
      </c>
      <c r="B436" s="154">
        <v>11</v>
      </c>
      <c r="C436" s="154">
        <v>5</v>
      </c>
      <c r="D436" s="155">
        <v>2</v>
      </c>
      <c r="E436" s="155" t="s">
        <v>556</v>
      </c>
      <c r="F436" s="156" t="s">
        <v>3323</v>
      </c>
      <c r="G436" s="156" t="s">
        <v>556</v>
      </c>
      <c r="H436" s="156" t="s">
        <v>3326</v>
      </c>
      <c r="I436" s="155">
        <v>611052</v>
      </c>
      <c r="J436" s="157" t="s">
        <v>2372</v>
      </c>
      <c r="K436" s="157"/>
      <c r="L436" s="155">
        <v>2022</v>
      </c>
      <c r="M436" s="158">
        <v>18434</v>
      </c>
      <c r="N436" s="159">
        <v>110185668.37</v>
      </c>
      <c r="O436" s="159">
        <v>105642387.39</v>
      </c>
      <c r="P436" s="159">
        <v>74104314.819999993</v>
      </c>
      <c r="Q436" s="159">
        <v>34861253</v>
      </c>
      <c r="R436" s="159">
        <v>39243061.82</v>
      </c>
      <c r="S436" s="159">
        <v>4543280.9800000004</v>
      </c>
      <c r="T436" s="159">
        <v>22595.4</v>
      </c>
      <c r="U436" s="159">
        <v>127273838.3</v>
      </c>
      <c r="V436" s="159">
        <v>96991838.840000004</v>
      </c>
      <c r="W436" s="159">
        <v>38074154.770000003</v>
      </c>
      <c r="X436" s="159">
        <v>366989.58</v>
      </c>
      <c r="Y436" s="159">
        <v>30281999.460000001</v>
      </c>
      <c r="Z436" s="159">
        <v>19483136.379999999</v>
      </c>
      <c r="AA436" s="159">
        <v>6000000</v>
      </c>
      <c r="AB436" s="159">
        <v>13483136.379999999</v>
      </c>
      <c r="AC436" s="159">
        <v>0</v>
      </c>
      <c r="AD436" s="159">
        <v>0</v>
      </c>
      <c r="AE436" s="159">
        <v>12000000</v>
      </c>
      <c r="AF436" s="159">
        <v>8650548.5500000007</v>
      </c>
      <c r="AG436" s="159">
        <v>722286.92</v>
      </c>
      <c r="AH436" s="159">
        <v>589915.02</v>
      </c>
      <c r="AI436" s="159">
        <v>0</v>
      </c>
      <c r="AJ436" s="159">
        <v>0</v>
      </c>
    </row>
    <row r="437" spans="1:36">
      <c r="A437" s="153">
        <v>6</v>
      </c>
      <c r="B437" s="154">
        <v>11</v>
      </c>
      <c r="C437" s="154">
        <v>6</v>
      </c>
      <c r="D437" s="155">
        <v>2</v>
      </c>
      <c r="E437" s="155" t="s">
        <v>556</v>
      </c>
      <c r="F437" s="156" t="s">
        <v>3323</v>
      </c>
      <c r="G437" s="156" t="s">
        <v>556</v>
      </c>
      <c r="H437" s="156" t="s">
        <v>3327</v>
      </c>
      <c r="I437" s="155">
        <v>611062</v>
      </c>
      <c r="J437" s="157" t="s">
        <v>2371</v>
      </c>
      <c r="K437" s="157"/>
      <c r="L437" s="155">
        <v>2022</v>
      </c>
      <c r="M437" s="158">
        <v>3732</v>
      </c>
      <c r="N437" s="159">
        <v>28315525.98</v>
      </c>
      <c r="O437" s="159">
        <v>26637690.960000001</v>
      </c>
      <c r="P437" s="159">
        <v>19498003.289999999</v>
      </c>
      <c r="Q437" s="159">
        <v>8993072</v>
      </c>
      <c r="R437" s="159">
        <v>10504931.289999999</v>
      </c>
      <c r="S437" s="159">
        <v>1677835.02</v>
      </c>
      <c r="T437" s="159">
        <v>23340</v>
      </c>
      <c r="U437" s="159">
        <v>28048064.149999999</v>
      </c>
      <c r="V437" s="159">
        <v>23339934.039999999</v>
      </c>
      <c r="W437" s="159">
        <v>9381484.25</v>
      </c>
      <c r="X437" s="159">
        <v>125164.65</v>
      </c>
      <c r="Y437" s="159">
        <v>4708130.1100000003</v>
      </c>
      <c r="Z437" s="159">
        <v>2409641.09</v>
      </c>
      <c r="AA437" s="159">
        <v>0</v>
      </c>
      <c r="AB437" s="159">
        <v>2409641.09</v>
      </c>
      <c r="AC437" s="159">
        <v>685000</v>
      </c>
      <c r="AD437" s="159">
        <v>685000</v>
      </c>
      <c r="AE437" s="159">
        <v>1140000</v>
      </c>
      <c r="AF437" s="159">
        <v>3297756.92</v>
      </c>
      <c r="AG437" s="159">
        <v>943370</v>
      </c>
      <c r="AH437" s="159">
        <v>516990.08</v>
      </c>
      <c r="AI437" s="159">
        <v>0</v>
      </c>
      <c r="AJ437" s="159">
        <v>0</v>
      </c>
    </row>
    <row r="438" spans="1:36">
      <c r="A438" s="153">
        <v>6</v>
      </c>
      <c r="B438" s="154">
        <v>11</v>
      </c>
      <c r="C438" s="154">
        <v>7</v>
      </c>
      <c r="D438" s="155">
        <v>2</v>
      </c>
      <c r="E438" s="155" t="s">
        <v>556</v>
      </c>
      <c r="F438" s="156" t="s">
        <v>3323</v>
      </c>
      <c r="G438" s="156" t="s">
        <v>556</v>
      </c>
      <c r="H438" s="156" t="s">
        <v>3328</v>
      </c>
      <c r="I438" s="155">
        <v>611072</v>
      </c>
      <c r="J438" s="157" t="s">
        <v>2370</v>
      </c>
      <c r="K438" s="157"/>
      <c r="L438" s="155">
        <v>2022</v>
      </c>
      <c r="M438" s="158">
        <v>9258</v>
      </c>
      <c r="N438" s="159">
        <v>64848767.710000001</v>
      </c>
      <c r="O438" s="159">
        <v>61188132.729999997</v>
      </c>
      <c r="P438" s="159">
        <v>44312574.829999998</v>
      </c>
      <c r="Q438" s="159">
        <v>22252191</v>
      </c>
      <c r="R438" s="159">
        <v>22060383.829999998</v>
      </c>
      <c r="S438" s="159">
        <v>3660634.98</v>
      </c>
      <c r="T438" s="159">
        <v>338300</v>
      </c>
      <c r="U438" s="159">
        <v>63875962.310000002</v>
      </c>
      <c r="V438" s="159">
        <v>54799340.990000002</v>
      </c>
      <c r="W438" s="159">
        <v>21624826.219999999</v>
      </c>
      <c r="X438" s="159">
        <v>569370.97</v>
      </c>
      <c r="Y438" s="159">
        <v>9076621.3200000003</v>
      </c>
      <c r="Z438" s="159">
        <v>9531598.4900000002</v>
      </c>
      <c r="AA438" s="159">
        <v>0</v>
      </c>
      <c r="AB438" s="159">
        <v>9531598.4900000002</v>
      </c>
      <c r="AC438" s="159">
        <v>1376250</v>
      </c>
      <c r="AD438" s="159">
        <v>1376250</v>
      </c>
      <c r="AE438" s="159">
        <v>8480000</v>
      </c>
      <c r="AF438" s="159">
        <v>6388791.7400000002</v>
      </c>
      <c r="AG438" s="159">
        <v>1257417.6299999999</v>
      </c>
      <c r="AH438" s="159">
        <v>917513.52</v>
      </c>
      <c r="AI438" s="159">
        <v>0</v>
      </c>
      <c r="AJ438" s="159">
        <v>0</v>
      </c>
    </row>
    <row r="439" spans="1:36">
      <c r="A439" s="153">
        <v>6</v>
      </c>
      <c r="B439" s="154">
        <v>11</v>
      </c>
      <c r="C439" s="154">
        <v>8</v>
      </c>
      <c r="D439" s="155">
        <v>2</v>
      </c>
      <c r="E439" s="155" t="s">
        <v>556</v>
      </c>
      <c r="F439" s="156" t="s">
        <v>3323</v>
      </c>
      <c r="G439" s="156" t="s">
        <v>556</v>
      </c>
      <c r="H439" s="156" t="s">
        <v>3329</v>
      </c>
      <c r="I439" s="155">
        <v>611082</v>
      </c>
      <c r="J439" s="157" t="s">
        <v>2369</v>
      </c>
      <c r="K439" s="157"/>
      <c r="L439" s="155">
        <v>2022</v>
      </c>
      <c r="M439" s="158">
        <v>7267</v>
      </c>
      <c r="N439" s="159">
        <v>53936050.770000003</v>
      </c>
      <c r="O439" s="159">
        <v>46461015.530000001</v>
      </c>
      <c r="P439" s="159">
        <v>31459188.670000002</v>
      </c>
      <c r="Q439" s="159">
        <v>14022083</v>
      </c>
      <c r="R439" s="159">
        <v>17437105.670000002</v>
      </c>
      <c r="S439" s="159">
        <v>7475035.2400000002</v>
      </c>
      <c r="T439" s="159">
        <v>38458</v>
      </c>
      <c r="U439" s="159">
        <v>56569004.950000003</v>
      </c>
      <c r="V439" s="159">
        <v>40440465.210000001</v>
      </c>
      <c r="W439" s="159">
        <v>15453916.810000001</v>
      </c>
      <c r="X439" s="159">
        <v>209302.35</v>
      </c>
      <c r="Y439" s="159">
        <v>16128539.74</v>
      </c>
      <c r="Z439" s="159">
        <v>5295249.87</v>
      </c>
      <c r="AA439" s="159">
        <v>1082000</v>
      </c>
      <c r="AB439" s="159">
        <v>4213249.87</v>
      </c>
      <c r="AC439" s="159">
        <v>825008</v>
      </c>
      <c r="AD439" s="159">
        <v>825008</v>
      </c>
      <c r="AE439" s="159">
        <v>4742316.5599999996</v>
      </c>
      <c r="AF439" s="159">
        <v>6020550.3200000003</v>
      </c>
      <c r="AG439" s="159">
        <v>1645262.54</v>
      </c>
      <c r="AH439" s="159">
        <v>1114758</v>
      </c>
      <c r="AI439" s="159">
        <v>0</v>
      </c>
      <c r="AJ439" s="159">
        <v>0</v>
      </c>
    </row>
    <row r="440" spans="1:36">
      <c r="A440" s="153">
        <v>6</v>
      </c>
      <c r="B440" s="154">
        <v>11</v>
      </c>
      <c r="C440" s="154">
        <v>9</v>
      </c>
      <c r="D440" s="155">
        <v>2</v>
      </c>
      <c r="E440" s="155" t="s">
        <v>556</v>
      </c>
      <c r="F440" s="156" t="s">
        <v>3323</v>
      </c>
      <c r="G440" s="156" t="s">
        <v>556</v>
      </c>
      <c r="H440" s="156" t="s">
        <v>3330</v>
      </c>
      <c r="I440" s="155">
        <v>611092</v>
      </c>
      <c r="J440" s="157" t="s">
        <v>2368</v>
      </c>
      <c r="K440" s="157"/>
      <c r="L440" s="155">
        <v>2022</v>
      </c>
      <c r="M440" s="158">
        <v>7134</v>
      </c>
      <c r="N440" s="159">
        <v>47141570.420000002</v>
      </c>
      <c r="O440" s="159">
        <v>44954972.420000002</v>
      </c>
      <c r="P440" s="159">
        <v>29405936.039999999</v>
      </c>
      <c r="Q440" s="159">
        <v>12656181</v>
      </c>
      <c r="R440" s="159">
        <v>16749755.039999999</v>
      </c>
      <c r="S440" s="159">
        <v>2186598</v>
      </c>
      <c r="T440" s="159">
        <v>18900</v>
      </c>
      <c r="U440" s="159">
        <v>48039237.210000001</v>
      </c>
      <c r="V440" s="159">
        <v>40799366.590000004</v>
      </c>
      <c r="W440" s="159">
        <v>16534508.029999999</v>
      </c>
      <c r="X440" s="159">
        <v>560486.25</v>
      </c>
      <c r="Y440" s="159">
        <v>7239870.6200000001</v>
      </c>
      <c r="Z440" s="159">
        <v>4468778.12</v>
      </c>
      <c r="AA440" s="159">
        <v>0</v>
      </c>
      <c r="AB440" s="159">
        <v>4468778.12</v>
      </c>
      <c r="AC440" s="159">
        <v>1100000</v>
      </c>
      <c r="AD440" s="159">
        <v>1100000</v>
      </c>
      <c r="AE440" s="159">
        <v>8800000</v>
      </c>
      <c r="AF440" s="159">
        <v>4155605.83</v>
      </c>
      <c r="AG440" s="159">
        <v>219600</v>
      </c>
      <c r="AH440" s="159">
        <v>5535</v>
      </c>
      <c r="AI440" s="159">
        <v>0</v>
      </c>
      <c r="AJ440" s="159">
        <v>0</v>
      </c>
    </row>
    <row r="441" spans="1:36">
      <c r="A441" s="153">
        <v>6</v>
      </c>
      <c r="B441" s="154">
        <v>11</v>
      </c>
      <c r="C441" s="154">
        <v>10</v>
      </c>
      <c r="D441" s="155">
        <v>2</v>
      </c>
      <c r="E441" s="155" t="s">
        <v>556</v>
      </c>
      <c r="F441" s="156" t="s">
        <v>3323</v>
      </c>
      <c r="G441" s="156" t="s">
        <v>556</v>
      </c>
      <c r="H441" s="156" t="s">
        <v>3331</v>
      </c>
      <c r="I441" s="155">
        <v>611102</v>
      </c>
      <c r="J441" s="157" t="s">
        <v>2367</v>
      </c>
      <c r="K441" s="157"/>
      <c r="L441" s="155">
        <v>2022</v>
      </c>
      <c r="M441" s="158">
        <v>6525</v>
      </c>
      <c r="N441" s="159">
        <v>61156775.049999997</v>
      </c>
      <c r="O441" s="159">
        <v>45036779.159999996</v>
      </c>
      <c r="P441" s="159">
        <v>34713286.280000001</v>
      </c>
      <c r="Q441" s="159">
        <v>16667679</v>
      </c>
      <c r="R441" s="159">
        <v>18045607.280000001</v>
      </c>
      <c r="S441" s="159">
        <v>16119995.890000001</v>
      </c>
      <c r="T441" s="159">
        <v>122490</v>
      </c>
      <c r="U441" s="159">
        <v>70798745.319999993</v>
      </c>
      <c r="V441" s="159">
        <v>41199152.340000004</v>
      </c>
      <c r="W441" s="159">
        <v>15119315.4</v>
      </c>
      <c r="X441" s="159">
        <v>429333.86</v>
      </c>
      <c r="Y441" s="159">
        <v>29599592.98</v>
      </c>
      <c r="Z441" s="159">
        <v>11448360.75</v>
      </c>
      <c r="AA441" s="159">
        <v>8900000</v>
      </c>
      <c r="AB441" s="159">
        <v>2548360.75</v>
      </c>
      <c r="AC441" s="159">
        <v>929442.86</v>
      </c>
      <c r="AD441" s="159">
        <v>929442.86</v>
      </c>
      <c r="AE441" s="159">
        <v>14138160.02</v>
      </c>
      <c r="AF441" s="159">
        <v>3837626.82</v>
      </c>
      <c r="AG441" s="159">
        <v>1332824.32</v>
      </c>
      <c r="AH441" s="159">
        <v>1586222.71</v>
      </c>
      <c r="AI441" s="159">
        <v>0</v>
      </c>
      <c r="AJ441" s="159">
        <v>0</v>
      </c>
    </row>
    <row r="442" spans="1:36">
      <c r="A442" s="153">
        <v>6</v>
      </c>
      <c r="B442" s="154">
        <v>11</v>
      </c>
      <c r="C442" s="154">
        <v>11</v>
      </c>
      <c r="D442" s="155">
        <v>2</v>
      </c>
      <c r="E442" s="155" t="s">
        <v>556</v>
      </c>
      <c r="F442" s="156" t="s">
        <v>3323</v>
      </c>
      <c r="G442" s="156" t="s">
        <v>556</v>
      </c>
      <c r="H442" s="156" t="s">
        <v>3332</v>
      </c>
      <c r="I442" s="155">
        <v>611112</v>
      </c>
      <c r="J442" s="157" t="s">
        <v>2366</v>
      </c>
      <c r="K442" s="157"/>
      <c r="L442" s="155">
        <v>2022</v>
      </c>
      <c r="M442" s="158">
        <v>4399</v>
      </c>
      <c r="N442" s="159">
        <v>31279926.199999999</v>
      </c>
      <c r="O442" s="159">
        <v>29089013.739999998</v>
      </c>
      <c r="P442" s="159">
        <v>20751553.530000001</v>
      </c>
      <c r="Q442" s="159">
        <v>9537605</v>
      </c>
      <c r="R442" s="159">
        <v>11213948.529999999</v>
      </c>
      <c r="S442" s="159">
        <v>2190912.46</v>
      </c>
      <c r="T442" s="159">
        <v>0</v>
      </c>
      <c r="U442" s="159">
        <v>28752311.620000001</v>
      </c>
      <c r="V442" s="159">
        <v>25816738.780000001</v>
      </c>
      <c r="W442" s="159">
        <v>9824213.0299999993</v>
      </c>
      <c r="X442" s="159">
        <v>66060.100000000006</v>
      </c>
      <c r="Y442" s="159">
        <v>2935572.84</v>
      </c>
      <c r="Z442" s="159">
        <v>2580076.4300000002</v>
      </c>
      <c r="AA442" s="159">
        <v>0</v>
      </c>
      <c r="AB442" s="159">
        <v>2580076.4300000002</v>
      </c>
      <c r="AC442" s="159">
        <v>400000</v>
      </c>
      <c r="AD442" s="159">
        <v>400000</v>
      </c>
      <c r="AE442" s="159">
        <v>800000</v>
      </c>
      <c r="AF442" s="159">
        <v>3272274.96</v>
      </c>
      <c r="AG442" s="159">
        <v>544389.06000000006</v>
      </c>
      <c r="AH442" s="159">
        <v>585123.56000000006</v>
      </c>
      <c r="AI442" s="159">
        <v>0</v>
      </c>
      <c r="AJ442" s="159">
        <v>0</v>
      </c>
    </row>
    <row r="443" spans="1:36">
      <c r="A443" s="153">
        <v>6</v>
      </c>
      <c r="B443" s="154">
        <v>12</v>
      </c>
      <c r="C443" s="154">
        <v>1</v>
      </c>
      <c r="D443" s="155">
        <v>2</v>
      </c>
      <c r="E443" s="155" t="s">
        <v>556</v>
      </c>
      <c r="F443" s="156" t="s">
        <v>3333</v>
      </c>
      <c r="G443" s="156" t="s">
        <v>556</v>
      </c>
      <c r="H443" s="156" t="s">
        <v>3334</v>
      </c>
      <c r="I443" s="155">
        <v>612012</v>
      </c>
      <c r="J443" s="157" t="s">
        <v>2365</v>
      </c>
      <c r="K443" s="157"/>
      <c r="L443" s="155">
        <v>2022</v>
      </c>
      <c r="M443" s="158">
        <v>6350</v>
      </c>
      <c r="N443" s="159">
        <v>47001727.640000001</v>
      </c>
      <c r="O443" s="159">
        <v>41993045.130000003</v>
      </c>
      <c r="P443" s="159">
        <v>31247554.620000001</v>
      </c>
      <c r="Q443" s="159">
        <v>13652115</v>
      </c>
      <c r="R443" s="159">
        <v>17595439.620000001</v>
      </c>
      <c r="S443" s="159">
        <v>5008682.51</v>
      </c>
      <c r="T443" s="159">
        <v>0</v>
      </c>
      <c r="U443" s="159">
        <v>43393459.82</v>
      </c>
      <c r="V443" s="159">
        <v>36383583.020000003</v>
      </c>
      <c r="W443" s="159">
        <v>13010386.27</v>
      </c>
      <c r="X443" s="159">
        <v>76984.92</v>
      </c>
      <c r="Y443" s="159">
        <v>7009876.7999999998</v>
      </c>
      <c r="Z443" s="159">
        <v>6222365.6500000004</v>
      </c>
      <c r="AA443" s="159">
        <v>0</v>
      </c>
      <c r="AB443" s="159">
        <v>6222365.6500000004</v>
      </c>
      <c r="AC443" s="159">
        <v>630000</v>
      </c>
      <c r="AD443" s="159">
        <v>630000</v>
      </c>
      <c r="AE443" s="159">
        <v>1097115.96</v>
      </c>
      <c r="AF443" s="159">
        <v>5609462.1100000003</v>
      </c>
      <c r="AG443" s="159">
        <v>802647.6</v>
      </c>
      <c r="AH443" s="159">
        <v>541014.17000000004</v>
      </c>
      <c r="AI443" s="159">
        <v>0</v>
      </c>
      <c r="AJ443" s="159">
        <v>77115.960000000006</v>
      </c>
    </row>
    <row r="444" spans="1:36">
      <c r="A444" s="153">
        <v>6</v>
      </c>
      <c r="B444" s="154">
        <v>12</v>
      </c>
      <c r="C444" s="154">
        <v>2</v>
      </c>
      <c r="D444" s="155">
        <v>3</v>
      </c>
      <c r="E444" s="155" t="s">
        <v>556</v>
      </c>
      <c r="F444" s="156" t="s">
        <v>3335</v>
      </c>
      <c r="G444" s="156" t="s">
        <v>556</v>
      </c>
      <c r="H444" s="156" t="s">
        <v>3336</v>
      </c>
      <c r="I444" s="155">
        <v>612023</v>
      </c>
      <c r="J444" s="157" t="s">
        <v>2364</v>
      </c>
      <c r="K444" s="157"/>
      <c r="L444" s="155">
        <v>2022</v>
      </c>
      <c r="M444" s="158">
        <v>6131</v>
      </c>
      <c r="N444" s="159">
        <v>40982349.039999999</v>
      </c>
      <c r="O444" s="159">
        <v>38750856.460000001</v>
      </c>
      <c r="P444" s="159">
        <v>29156940.07</v>
      </c>
      <c r="Q444" s="159">
        <v>14072169</v>
      </c>
      <c r="R444" s="159">
        <v>15084771.07</v>
      </c>
      <c r="S444" s="159">
        <v>2231492.58</v>
      </c>
      <c r="T444" s="159">
        <v>1368.29</v>
      </c>
      <c r="U444" s="159">
        <v>38452522.159999996</v>
      </c>
      <c r="V444" s="159">
        <v>33426566.949999999</v>
      </c>
      <c r="W444" s="159">
        <v>12270666.16</v>
      </c>
      <c r="X444" s="159">
        <v>172232.71</v>
      </c>
      <c r="Y444" s="159">
        <v>5025955.21</v>
      </c>
      <c r="Z444" s="159">
        <v>9978195.1500000004</v>
      </c>
      <c r="AA444" s="159">
        <v>0</v>
      </c>
      <c r="AB444" s="159">
        <v>9978195.1500000004</v>
      </c>
      <c r="AC444" s="159">
        <v>195600</v>
      </c>
      <c r="AD444" s="159">
        <v>195600</v>
      </c>
      <c r="AE444" s="159">
        <v>2800000</v>
      </c>
      <c r="AF444" s="159">
        <v>5324289.51</v>
      </c>
      <c r="AG444" s="159">
        <v>636474.34</v>
      </c>
      <c r="AH444" s="159">
        <v>535106.71</v>
      </c>
      <c r="AI444" s="159">
        <v>0</v>
      </c>
      <c r="AJ444" s="159">
        <v>0</v>
      </c>
    </row>
    <row r="445" spans="1:36">
      <c r="A445" s="153">
        <v>6</v>
      </c>
      <c r="B445" s="154">
        <v>12</v>
      </c>
      <c r="C445" s="154">
        <v>3</v>
      </c>
      <c r="D445" s="155">
        <v>2</v>
      </c>
      <c r="E445" s="155" t="s">
        <v>556</v>
      </c>
      <c r="F445" s="156" t="s">
        <v>3333</v>
      </c>
      <c r="G445" s="156" t="s">
        <v>556</v>
      </c>
      <c r="H445" s="156" t="s">
        <v>3337</v>
      </c>
      <c r="I445" s="155">
        <v>612032</v>
      </c>
      <c r="J445" s="157" t="s">
        <v>2363</v>
      </c>
      <c r="K445" s="157"/>
      <c r="L445" s="155">
        <v>2022</v>
      </c>
      <c r="M445" s="158">
        <v>5385</v>
      </c>
      <c r="N445" s="159">
        <v>38458705.049999997</v>
      </c>
      <c r="O445" s="159">
        <v>34378006.539999999</v>
      </c>
      <c r="P445" s="159">
        <v>24106385.780000001</v>
      </c>
      <c r="Q445" s="159">
        <v>11359861</v>
      </c>
      <c r="R445" s="159">
        <v>12746524.779999999</v>
      </c>
      <c r="S445" s="159">
        <v>4080698.51</v>
      </c>
      <c r="T445" s="159">
        <v>0</v>
      </c>
      <c r="U445" s="159">
        <v>36764026.43</v>
      </c>
      <c r="V445" s="159">
        <v>32311535.449999999</v>
      </c>
      <c r="W445" s="159">
        <v>11640468.27</v>
      </c>
      <c r="X445" s="159">
        <v>591850.31999999995</v>
      </c>
      <c r="Y445" s="159">
        <v>4452490.9800000004</v>
      </c>
      <c r="Z445" s="159">
        <v>5504221.6200000001</v>
      </c>
      <c r="AA445" s="159">
        <v>0</v>
      </c>
      <c r="AB445" s="159">
        <v>5504221.6200000001</v>
      </c>
      <c r="AC445" s="159">
        <v>6172034.6799999997</v>
      </c>
      <c r="AD445" s="159">
        <v>835000</v>
      </c>
      <c r="AE445" s="159">
        <v>8860441.4600000009</v>
      </c>
      <c r="AF445" s="159">
        <v>2066471.09</v>
      </c>
      <c r="AG445" s="159">
        <v>89256.25</v>
      </c>
      <c r="AH445" s="159">
        <v>467105.63</v>
      </c>
      <c r="AI445" s="159">
        <v>0</v>
      </c>
      <c r="AJ445" s="159">
        <v>441.46</v>
      </c>
    </row>
    <row r="446" spans="1:36">
      <c r="A446" s="153">
        <v>6</v>
      </c>
      <c r="B446" s="154">
        <v>12</v>
      </c>
      <c r="C446" s="154">
        <v>4</v>
      </c>
      <c r="D446" s="155">
        <v>2</v>
      </c>
      <c r="E446" s="155" t="s">
        <v>556</v>
      </c>
      <c r="F446" s="156" t="s">
        <v>3333</v>
      </c>
      <c r="G446" s="156" t="s">
        <v>556</v>
      </c>
      <c r="H446" s="156" t="s">
        <v>3338</v>
      </c>
      <c r="I446" s="155">
        <v>612042</v>
      </c>
      <c r="J446" s="157" t="s">
        <v>2362</v>
      </c>
      <c r="K446" s="157"/>
      <c r="L446" s="155">
        <v>2022</v>
      </c>
      <c r="M446" s="158">
        <v>4596</v>
      </c>
      <c r="N446" s="159">
        <v>31165646.550000001</v>
      </c>
      <c r="O446" s="159">
        <v>28569624.989999998</v>
      </c>
      <c r="P446" s="159">
        <v>19548034.43</v>
      </c>
      <c r="Q446" s="159">
        <v>9038026</v>
      </c>
      <c r="R446" s="159">
        <v>10510008.43</v>
      </c>
      <c r="S446" s="159">
        <v>2596021.56</v>
      </c>
      <c r="T446" s="159">
        <v>17316.91</v>
      </c>
      <c r="U446" s="159">
        <v>29292258.710000001</v>
      </c>
      <c r="V446" s="159">
        <v>23834371.719999999</v>
      </c>
      <c r="W446" s="159">
        <v>8082427.1699999999</v>
      </c>
      <c r="X446" s="159">
        <v>49082.239999999998</v>
      </c>
      <c r="Y446" s="159">
        <v>5457886.9900000002</v>
      </c>
      <c r="Z446" s="159">
        <v>8450311.3399999999</v>
      </c>
      <c r="AA446" s="159">
        <v>0</v>
      </c>
      <c r="AB446" s="159">
        <v>8450311.3399999999</v>
      </c>
      <c r="AC446" s="159">
        <v>380000</v>
      </c>
      <c r="AD446" s="159">
        <v>380000</v>
      </c>
      <c r="AE446" s="159">
        <v>490000</v>
      </c>
      <c r="AF446" s="159">
        <v>4735253.2699999996</v>
      </c>
      <c r="AG446" s="159">
        <v>134051.6</v>
      </c>
      <c r="AH446" s="159">
        <v>103221.6</v>
      </c>
      <c r="AI446" s="159">
        <v>0</v>
      </c>
      <c r="AJ446" s="159">
        <v>0</v>
      </c>
    </row>
    <row r="447" spans="1:36">
      <c r="A447" s="153">
        <v>6</v>
      </c>
      <c r="B447" s="154">
        <v>12</v>
      </c>
      <c r="C447" s="154">
        <v>5</v>
      </c>
      <c r="D447" s="155">
        <v>3</v>
      </c>
      <c r="E447" s="155" t="s">
        <v>556</v>
      </c>
      <c r="F447" s="156" t="s">
        <v>3335</v>
      </c>
      <c r="G447" s="156" t="s">
        <v>556</v>
      </c>
      <c r="H447" s="156" t="s">
        <v>3339</v>
      </c>
      <c r="I447" s="155">
        <v>612053</v>
      </c>
      <c r="J447" s="157" t="s">
        <v>2361</v>
      </c>
      <c r="K447" s="157"/>
      <c r="L447" s="155">
        <v>2022</v>
      </c>
      <c r="M447" s="158">
        <v>16429</v>
      </c>
      <c r="N447" s="159">
        <v>98279616.870000005</v>
      </c>
      <c r="O447" s="159">
        <v>93606189.310000002</v>
      </c>
      <c r="P447" s="159">
        <v>64070681.600000001</v>
      </c>
      <c r="Q447" s="159">
        <v>29033340</v>
      </c>
      <c r="R447" s="159">
        <v>35037341.600000001</v>
      </c>
      <c r="S447" s="159">
        <v>4673427.5599999996</v>
      </c>
      <c r="T447" s="159">
        <v>188104.94</v>
      </c>
      <c r="U447" s="159">
        <v>105147045.51000001</v>
      </c>
      <c r="V447" s="159">
        <v>87588305.650000006</v>
      </c>
      <c r="W447" s="159">
        <v>32859088.010000002</v>
      </c>
      <c r="X447" s="159">
        <v>2123297.1800000002</v>
      </c>
      <c r="Y447" s="159">
        <v>17558739.859999999</v>
      </c>
      <c r="Z447" s="159">
        <v>21752470.449999999</v>
      </c>
      <c r="AA447" s="159">
        <v>0</v>
      </c>
      <c r="AB447" s="159">
        <v>21752470.449999999</v>
      </c>
      <c r="AC447" s="159">
        <v>1549786.59</v>
      </c>
      <c r="AD447" s="159">
        <v>1549786.59</v>
      </c>
      <c r="AE447" s="159">
        <v>36189330.420000002</v>
      </c>
      <c r="AF447" s="159">
        <v>6017883.6600000001</v>
      </c>
      <c r="AG447" s="159">
        <v>2431529.73</v>
      </c>
      <c r="AH447" s="159">
        <v>2098165.46</v>
      </c>
      <c r="AI447" s="159">
        <v>0</v>
      </c>
      <c r="AJ447" s="159">
        <v>0</v>
      </c>
    </row>
    <row r="448" spans="1:36">
      <c r="A448" s="153">
        <v>6</v>
      </c>
      <c r="B448" s="154">
        <v>12</v>
      </c>
      <c r="C448" s="154">
        <v>6</v>
      </c>
      <c r="D448" s="155">
        <v>3</v>
      </c>
      <c r="E448" s="155" t="s">
        <v>556</v>
      </c>
      <c r="F448" s="156" t="s">
        <v>3335</v>
      </c>
      <c r="G448" s="156" t="s">
        <v>556</v>
      </c>
      <c r="H448" s="156" t="s">
        <v>3340</v>
      </c>
      <c r="I448" s="155">
        <v>612063</v>
      </c>
      <c r="J448" s="157" t="s">
        <v>2360</v>
      </c>
      <c r="K448" s="157"/>
      <c r="L448" s="155">
        <v>2022</v>
      </c>
      <c r="M448" s="158">
        <v>13321</v>
      </c>
      <c r="N448" s="159">
        <v>74042378.75</v>
      </c>
      <c r="O448" s="159">
        <v>67495256.010000005</v>
      </c>
      <c r="P448" s="159">
        <v>41765172.590000004</v>
      </c>
      <c r="Q448" s="159">
        <v>21226476</v>
      </c>
      <c r="R448" s="159">
        <v>20538696.59</v>
      </c>
      <c r="S448" s="159">
        <v>6547122.7400000002</v>
      </c>
      <c r="T448" s="159">
        <v>996563.56</v>
      </c>
      <c r="U448" s="159">
        <v>82735580.219999999</v>
      </c>
      <c r="V448" s="159">
        <v>64416298.329999998</v>
      </c>
      <c r="W448" s="159">
        <v>27401367.98</v>
      </c>
      <c r="X448" s="159">
        <v>1104007.17</v>
      </c>
      <c r="Y448" s="159">
        <v>18319281.890000001</v>
      </c>
      <c r="Z448" s="159">
        <v>13344829.67</v>
      </c>
      <c r="AA448" s="159">
        <v>2758000</v>
      </c>
      <c r="AB448" s="159">
        <v>10586829.67</v>
      </c>
      <c r="AC448" s="159">
        <v>2107802.2000000002</v>
      </c>
      <c r="AD448" s="159">
        <v>1617400</v>
      </c>
      <c r="AE448" s="159">
        <v>20163000</v>
      </c>
      <c r="AF448" s="159">
        <v>3078957.68</v>
      </c>
      <c r="AG448" s="159">
        <v>437866.7</v>
      </c>
      <c r="AH448" s="159">
        <v>435334.07</v>
      </c>
      <c r="AI448" s="159">
        <v>0</v>
      </c>
      <c r="AJ448" s="159">
        <v>0</v>
      </c>
    </row>
    <row r="449" spans="1:36">
      <c r="A449" s="153">
        <v>6</v>
      </c>
      <c r="B449" s="154">
        <v>12</v>
      </c>
      <c r="C449" s="154">
        <v>7</v>
      </c>
      <c r="D449" s="155">
        <v>2</v>
      </c>
      <c r="E449" s="155" t="s">
        <v>556</v>
      </c>
      <c r="F449" s="156" t="s">
        <v>3333</v>
      </c>
      <c r="G449" s="156" t="s">
        <v>556</v>
      </c>
      <c r="H449" s="156" t="s">
        <v>3341</v>
      </c>
      <c r="I449" s="155">
        <v>612072</v>
      </c>
      <c r="J449" s="157" t="s">
        <v>1599</v>
      </c>
      <c r="K449" s="157"/>
      <c r="L449" s="155">
        <v>2022</v>
      </c>
      <c r="M449" s="158">
        <v>4185</v>
      </c>
      <c r="N449" s="159">
        <v>31089473.579999998</v>
      </c>
      <c r="O449" s="159">
        <v>28074598.440000001</v>
      </c>
      <c r="P449" s="159">
        <v>19678645.469999999</v>
      </c>
      <c r="Q449" s="159">
        <v>8464606</v>
      </c>
      <c r="R449" s="159">
        <v>11214039.470000001</v>
      </c>
      <c r="S449" s="159">
        <v>3014875.14</v>
      </c>
      <c r="T449" s="159">
        <v>3296.4</v>
      </c>
      <c r="U449" s="159">
        <v>30720319.739999998</v>
      </c>
      <c r="V449" s="159">
        <v>24427242.859999999</v>
      </c>
      <c r="W449" s="159">
        <v>8769570.8900000006</v>
      </c>
      <c r="X449" s="159">
        <v>113410.95</v>
      </c>
      <c r="Y449" s="159">
        <v>6293076.8799999999</v>
      </c>
      <c r="Z449" s="159">
        <v>6673450.8600000003</v>
      </c>
      <c r="AA449" s="159">
        <v>509954</v>
      </c>
      <c r="AB449" s="159">
        <v>6163496.8600000003</v>
      </c>
      <c r="AC449" s="159">
        <v>601997</v>
      </c>
      <c r="AD449" s="159">
        <v>578000</v>
      </c>
      <c r="AE449" s="159">
        <v>1923954</v>
      </c>
      <c r="AF449" s="159">
        <v>3647355.58</v>
      </c>
      <c r="AG449" s="159">
        <v>112052.32</v>
      </c>
      <c r="AH449" s="159">
        <v>43500</v>
      </c>
      <c r="AI449" s="159">
        <v>0</v>
      </c>
      <c r="AJ449" s="159">
        <v>0</v>
      </c>
    </row>
    <row r="450" spans="1:36">
      <c r="A450" s="153">
        <v>6</v>
      </c>
      <c r="B450" s="154">
        <v>13</v>
      </c>
      <c r="C450" s="154">
        <v>1</v>
      </c>
      <c r="D450" s="155">
        <v>2</v>
      </c>
      <c r="E450" s="155" t="s">
        <v>556</v>
      </c>
      <c r="F450" s="156" t="s">
        <v>3342</v>
      </c>
      <c r="G450" s="156" t="s">
        <v>556</v>
      </c>
      <c r="H450" s="156" t="s">
        <v>3343</v>
      </c>
      <c r="I450" s="155">
        <v>613012</v>
      </c>
      <c r="J450" s="157" t="s">
        <v>2359</v>
      </c>
      <c r="K450" s="157"/>
      <c r="L450" s="155">
        <v>2022</v>
      </c>
      <c r="M450" s="158">
        <v>3609</v>
      </c>
      <c r="N450" s="159">
        <v>27410742.600000001</v>
      </c>
      <c r="O450" s="159">
        <v>26555456.5</v>
      </c>
      <c r="P450" s="159">
        <v>17060914.93</v>
      </c>
      <c r="Q450" s="159">
        <v>7170471</v>
      </c>
      <c r="R450" s="159">
        <v>9890443.9299999997</v>
      </c>
      <c r="S450" s="159">
        <v>855286.1</v>
      </c>
      <c r="T450" s="159">
        <v>257311.69</v>
      </c>
      <c r="U450" s="159">
        <v>23676701.73</v>
      </c>
      <c r="V450" s="159">
        <v>22610070.030000001</v>
      </c>
      <c r="W450" s="159">
        <v>8168209.3799999999</v>
      </c>
      <c r="X450" s="159">
        <v>190418.89</v>
      </c>
      <c r="Y450" s="159">
        <v>1066631.7</v>
      </c>
      <c r="Z450" s="159">
        <v>2518581.33</v>
      </c>
      <c r="AA450" s="159">
        <v>0</v>
      </c>
      <c r="AB450" s="159">
        <v>2518581.33</v>
      </c>
      <c r="AC450" s="159">
        <v>778908</v>
      </c>
      <c r="AD450" s="159">
        <v>778908</v>
      </c>
      <c r="AE450" s="159">
        <v>4173315</v>
      </c>
      <c r="AF450" s="159">
        <v>3945386.47</v>
      </c>
      <c r="AG450" s="159">
        <v>254565.9</v>
      </c>
      <c r="AH450" s="159">
        <v>138165.9</v>
      </c>
      <c r="AI450" s="159">
        <v>0</v>
      </c>
      <c r="AJ450" s="159">
        <v>0</v>
      </c>
    </row>
    <row r="451" spans="1:36">
      <c r="A451" s="153">
        <v>6</v>
      </c>
      <c r="B451" s="154">
        <v>13</v>
      </c>
      <c r="C451" s="154">
        <v>2</v>
      </c>
      <c r="D451" s="155">
        <v>2</v>
      </c>
      <c r="E451" s="155" t="s">
        <v>556</v>
      </c>
      <c r="F451" s="156" t="s">
        <v>3342</v>
      </c>
      <c r="G451" s="156" t="s">
        <v>556</v>
      </c>
      <c r="H451" s="156" t="s">
        <v>3344</v>
      </c>
      <c r="I451" s="155">
        <v>613022</v>
      </c>
      <c r="J451" s="157" t="s">
        <v>2358</v>
      </c>
      <c r="K451" s="157"/>
      <c r="L451" s="155">
        <v>2022</v>
      </c>
      <c r="M451" s="158">
        <v>3588</v>
      </c>
      <c r="N451" s="159">
        <v>26460856.940000001</v>
      </c>
      <c r="O451" s="159">
        <v>25565298.649999999</v>
      </c>
      <c r="P451" s="159">
        <v>17596948.899999999</v>
      </c>
      <c r="Q451" s="159">
        <v>8426835</v>
      </c>
      <c r="R451" s="159">
        <v>9170113.9000000004</v>
      </c>
      <c r="S451" s="159">
        <v>895558.29</v>
      </c>
      <c r="T451" s="159">
        <v>70772.179999999993</v>
      </c>
      <c r="U451" s="159">
        <v>26959717.600000001</v>
      </c>
      <c r="V451" s="159">
        <v>22180574.039999999</v>
      </c>
      <c r="W451" s="159">
        <v>5281148.9000000004</v>
      </c>
      <c r="X451" s="159">
        <v>538487.09</v>
      </c>
      <c r="Y451" s="159">
        <v>4779143.5599999996</v>
      </c>
      <c r="Z451" s="159">
        <v>3007657.02</v>
      </c>
      <c r="AA451" s="159">
        <v>0</v>
      </c>
      <c r="AB451" s="159">
        <v>3007657.02</v>
      </c>
      <c r="AC451" s="159">
        <v>1525740</v>
      </c>
      <c r="AD451" s="159">
        <v>1493920</v>
      </c>
      <c r="AE451" s="159">
        <v>6582750</v>
      </c>
      <c r="AF451" s="159">
        <v>3384724.61</v>
      </c>
      <c r="AG451" s="159">
        <v>1194869.08</v>
      </c>
      <c r="AH451" s="159">
        <v>1117796.3500000001</v>
      </c>
      <c r="AI451" s="159">
        <v>0</v>
      </c>
      <c r="AJ451" s="159">
        <v>0</v>
      </c>
    </row>
    <row r="452" spans="1:36">
      <c r="A452" s="153">
        <v>6</v>
      </c>
      <c r="B452" s="154">
        <v>13</v>
      </c>
      <c r="C452" s="154">
        <v>3</v>
      </c>
      <c r="D452" s="155">
        <v>2</v>
      </c>
      <c r="E452" s="155" t="s">
        <v>556</v>
      </c>
      <c r="F452" s="156" t="s">
        <v>3342</v>
      </c>
      <c r="G452" s="156" t="s">
        <v>556</v>
      </c>
      <c r="H452" s="156" t="s">
        <v>3345</v>
      </c>
      <c r="I452" s="155">
        <v>613032</v>
      </c>
      <c r="J452" s="157" t="s">
        <v>2357</v>
      </c>
      <c r="K452" s="157"/>
      <c r="L452" s="155">
        <v>2022</v>
      </c>
      <c r="M452" s="158">
        <v>3449</v>
      </c>
      <c r="N452" s="159">
        <v>26299952.739999998</v>
      </c>
      <c r="O452" s="159">
        <v>24471361.620000001</v>
      </c>
      <c r="P452" s="159">
        <v>16331130.16</v>
      </c>
      <c r="Q452" s="159">
        <v>7472651</v>
      </c>
      <c r="R452" s="159">
        <v>8858479.1600000001</v>
      </c>
      <c r="S452" s="159">
        <v>1828591.12</v>
      </c>
      <c r="T452" s="159">
        <v>213723.05</v>
      </c>
      <c r="U452" s="159">
        <v>30368109.02</v>
      </c>
      <c r="V452" s="159">
        <v>21572612.039999999</v>
      </c>
      <c r="W452" s="159">
        <v>8216955.8300000001</v>
      </c>
      <c r="X452" s="159">
        <v>161434.15</v>
      </c>
      <c r="Y452" s="159">
        <v>8795496.9800000004</v>
      </c>
      <c r="Z452" s="159">
        <v>5096753.3499999996</v>
      </c>
      <c r="AA452" s="159">
        <v>1867190.64</v>
      </c>
      <c r="AB452" s="159">
        <v>3229562.71</v>
      </c>
      <c r="AC452" s="159">
        <v>470000.12</v>
      </c>
      <c r="AD452" s="159">
        <v>420000.12</v>
      </c>
      <c r="AE452" s="159">
        <v>4247190.8</v>
      </c>
      <c r="AF452" s="159">
        <v>2898749.58</v>
      </c>
      <c r="AG452" s="159">
        <v>107533.44</v>
      </c>
      <c r="AH452" s="159">
        <v>87686.07</v>
      </c>
      <c r="AI452" s="159">
        <v>0</v>
      </c>
      <c r="AJ452" s="159">
        <v>0</v>
      </c>
    </row>
    <row r="453" spans="1:36">
      <c r="A453" s="153">
        <v>6</v>
      </c>
      <c r="B453" s="154">
        <v>13</v>
      </c>
      <c r="C453" s="154">
        <v>4</v>
      </c>
      <c r="D453" s="155">
        <v>3</v>
      </c>
      <c r="E453" s="155" t="s">
        <v>556</v>
      </c>
      <c r="F453" s="156" t="s">
        <v>3346</v>
      </c>
      <c r="G453" s="156" t="s">
        <v>556</v>
      </c>
      <c r="H453" s="156" t="s">
        <v>3347</v>
      </c>
      <c r="I453" s="155">
        <v>613043</v>
      </c>
      <c r="J453" s="157" t="s">
        <v>2356</v>
      </c>
      <c r="K453" s="157"/>
      <c r="L453" s="155">
        <v>2022</v>
      </c>
      <c r="M453" s="158">
        <v>13913</v>
      </c>
      <c r="N453" s="159">
        <v>79144050.269999996</v>
      </c>
      <c r="O453" s="159">
        <v>77521501.700000003</v>
      </c>
      <c r="P453" s="159">
        <v>43771293.439999998</v>
      </c>
      <c r="Q453" s="159">
        <v>16515975</v>
      </c>
      <c r="R453" s="159">
        <v>27255318.440000001</v>
      </c>
      <c r="S453" s="159">
        <v>1622548.57</v>
      </c>
      <c r="T453" s="159">
        <v>73523.33</v>
      </c>
      <c r="U453" s="159">
        <v>78757394.260000005</v>
      </c>
      <c r="V453" s="159">
        <v>72205208.290000007</v>
      </c>
      <c r="W453" s="159">
        <v>30295134.859999999</v>
      </c>
      <c r="X453" s="159">
        <v>929021</v>
      </c>
      <c r="Y453" s="159">
        <v>6552185.9699999997</v>
      </c>
      <c r="Z453" s="159">
        <v>13115770.859999999</v>
      </c>
      <c r="AA453" s="159">
        <v>1418000</v>
      </c>
      <c r="AB453" s="159">
        <v>11697770.859999999</v>
      </c>
      <c r="AC453" s="159">
        <v>1546250</v>
      </c>
      <c r="AD453" s="159">
        <v>1418000</v>
      </c>
      <c r="AE453" s="159">
        <v>14860000</v>
      </c>
      <c r="AF453" s="159">
        <v>5316293.41</v>
      </c>
      <c r="AG453" s="159">
        <v>100599</v>
      </c>
      <c r="AH453" s="159">
        <v>60542.23</v>
      </c>
      <c r="AI453" s="159">
        <v>0</v>
      </c>
      <c r="AJ453" s="159">
        <v>0</v>
      </c>
    </row>
    <row r="454" spans="1:36">
      <c r="A454" s="153">
        <v>6</v>
      </c>
      <c r="B454" s="154">
        <v>13</v>
      </c>
      <c r="C454" s="154">
        <v>5</v>
      </c>
      <c r="D454" s="155">
        <v>2</v>
      </c>
      <c r="E454" s="155" t="s">
        <v>556</v>
      </c>
      <c r="F454" s="156" t="s">
        <v>3342</v>
      </c>
      <c r="G454" s="156" t="s">
        <v>556</v>
      </c>
      <c r="H454" s="156" t="s">
        <v>3348</v>
      </c>
      <c r="I454" s="155">
        <v>613052</v>
      </c>
      <c r="J454" s="157" t="s">
        <v>2355</v>
      </c>
      <c r="K454" s="157"/>
      <c r="L454" s="155">
        <v>2022</v>
      </c>
      <c r="M454" s="158">
        <v>1528</v>
      </c>
      <c r="N454" s="159">
        <v>13724596.890000001</v>
      </c>
      <c r="O454" s="159">
        <v>11579153.369999999</v>
      </c>
      <c r="P454" s="159">
        <v>6561009.4699999997</v>
      </c>
      <c r="Q454" s="159">
        <v>2195486</v>
      </c>
      <c r="R454" s="159">
        <v>4365523.47</v>
      </c>
      <c r="S454" s="159">
        <v>2145443.52</v>
      </c>
      <c r="T454" s="159">
        <v>105410</v>
      </c>
      <c r="U454" s="159">
        <v>11566039.65</v>
      </c>
      <c r="V454" s="159">
        <v>8616929.9199999999</v>
      </c>
      <c r="W454" s="159">
        <v>3187151.67</v>
      </c>
      <c r="X454" s="159">
        <v>126559.35</v>
      </c>
      <c r="Y454" s="159">
        <v>2949109.73</v>
      </c>
      <c r="Z454" s="159">
        <v>2646436.31</v>
      </c>
      <c r="AA454" s="159">
        <v>0</v>
      </c>
      <c r="AB454" s="159">
        <v>2646436.31</v>
      </c>
      <c r="AC454" s="159">
        <v>4405698</v>
      </c>
      <c r="AD454" s="159">
        <v>1355698</v>
      </c>
      <c r="AE454" s="159">
        <v>642739.02</v>
      </c>
      <c r="AF454" s="159">
        <v>2962223.45</v>
      </c>
      <c r="AG454" s="159">
        <v>218573.16</v>
      </c>
      <c r="AH454" s="159">
        <v>336647.72</v>
      </c>
      <c r="AI454" s="159">
        <v>0</v>
      </c>
      <c r="AJ454" s="159">
        <v>739.02</v>
      </c>
    </row>
    <row r="455" spans="1:36">
      <c r="A455" s="153">
        <v>6</v>
      </c>
      <c r="B455" s="154">
        <v>13</v>
      </c>
      <c r="C455" s="154">
        <v>6</v>
      </c>
      <c r="D455" s="155">
        <v>2</v>
      </c>
      <c r="E455" s="155" t="s">
        <v>556</v>
      </c>
      <c r="F455" s="156" t="s">
        <v>3342</v>
      </c>
      <c r="G455" s="156" t="s">
        <v>556</v>
      </c>
      <c r="H455" s="156" t="s">
        <v>3349</v>
      </c>
      <c r="I455" s="155">
        <v>613062</v>
      </c>
      <c r="J455" s="157" t="s">
        <v>2354</v>
      </c>
      <c r="K455" s="157"/>
      <c r="L455" s="155">
        <v>2022</v>
      </c>
      <c r="M455" s="158">
        <v>4314</v>
      </c>
      <c r="N455" s="159">
        <v>30380231.420000002</v>
      </c>
      <c r="O455" s="159">
        <v>27338632.620000001</v>
      </c>
      <c r="P455" s="159">
        <v>19853973.52</v>
      </c>
      <c r="Q455" s="159">
        <v>9422497</v>
      </c>
      <c r="R455" s="159">
        <v>10431476.52</v>
      </c>
      <c r="S455" s="159">
        <v>3041598.8</v>
      </c>
      <c r="T455" s="159">
        <v>0</v>
      </c>
      <c r="U455" s="159">
        <v>33272996.710000001</v>
      </c>
      <c r="V455" s="159">
        <v>22300575.390000001</v>
      </c>
      <c r="W455" s="159">
        <v>7206490.9299999997</v>
      </c>
      <c r="X455" s="159">
        <v>0</v>
      </c>
      <c r="Y455" s="159">
        <v>10972421.32</v>
      </c>
      <c r="Z455" s="159">
        <v>13520392.85</v>
      </c>
      <c r="AA455" s="159">
        <v>0</v>
      </c>
      <c r="AB455" s="159">
        <v>13520392.85</v>
      </c>
      <c r="AC455" s="159">
        <v>50170</v>
      </c>
      <c r="AD455" s="159">
        <v>0</v>
      </c>
      <c r="AE455" s="159">
        <v>0</v>
      </c>
      <c r="AF455" s="159">
        <v>5038057.2300000004</v>
      </c>
      <c r="AG455" s="159">
        <v>680262.47</v>
      </c>
      <c r="AH455" s="159">
        <v>407614.76</v>
      </c>
      <c r="AI455" s="159">
        <v>0</v>
      </c>
      <c r="AJ455" s="159">
        <v>0</v>
      </c>
    </row>
    <row r="456" spans="1:36">
      <c r="A456" s="153">
        <v>6</v>
      </c>
      <c r="B456" s="154">
        <v>13</v>
      </c>
      <c r="C456" s="154">
        <v>7</v>
      </c>
      <c r="D456" s="155">
        <v>2</v>
      </c>
      <c r="E456" s="155" t="s">
        <v>556</v>
      </c>
      <c r="F456" s="156" t="s">
        <v>3342</v>
      </c>
      <c r="G456" s="156" t="s">
        <v>556</v>
      </c>
      <c r="H456" s="156" t="s">
        <v>3350</v>
      </c>
      <c r="I456" s="155">
        <v>613072</v>
      </c>
      <c r="J456" s="157" t="s">
        <v>2353</v>
      </c>
      <c r="K456" s="157"/>
      <c r="L456" s="155">
        <v>2022</v>
      </c>
      <c r="M456" s="158">
        <v>2338</v>
      </c>
      <c r="N456" s="159">
        <v>22207840.039999999</v>
      </c>
      <c r="O456" s="159">
        <v>19148120.289999999</v>
      </c>
      <c r="P456" s="159">
        <v>11881895.699999999</v>
      </c>
      <c r="Q456" s="159">
        <v>4068873</v>
      </c>
      <c r="R456" s="159">
        <v>7813022.7000000002</v>
      </c>
      <c r="S456" s="159">
        <v>3059719.75</v>
      </c>
      <c r="T456" s="159">
        <v>133280</v>
      </c>
      <c r="U456" s="159">
        <v>20309681.609999999</v>
      </c>
      <c r="V456" s="159">
        <v>16618381.65</v>
      </c>
      <c r="W456" s="159">
        <v>6522081.2400000002</v>
      </c>
      <c r="X456" s="159">
        <v>192202.06</v>
      </c>
      <c r="Y456" s="159">
        <v>3691299.96</v>
      </c>
      <c r="Z456" s="159">
        <v>2656104.62</v>
      </c>
      <c r="AA456" s="159">
        <v>0</v>
      </c>
      <c r="AB456" s="159">
        <v>2656104.62</v>
      </c>
      <c r="AC456" s="159">
        <v>1649010.41</v>
      </c>
      <c r="AD456" s="159">
        <v>1649010.41</v>
      </c>
      <c r="AE456" s="159">
        <v>2750000</v>
      </c>
      <c r="AF456" s="159">
        <v>2529738.64</v>
      </c>
      <c r="AG456" s="159">
        <v>272500</v>
      </c>
      <c r="AH456" s="159">
        <v>271755.52000000002</v>
      </c>
      <c r="AI456" s="159">
        <v>0</v>
      </c>
      <c r="AJ456" s="159">
        <v>0</v>
      </c>
    </row>
    <row r="457" spans="1:36">
      <c r="A457" s="153">
        <v>6</v>
      </c>
      <c r="B457" s="154">
        <v>14</v>
      </c>
      <c r="C457" s="154">
        <v>1</v>
      </c>
      <c r="D457" s="155">
        <v>1</v>
      </c>
      <c r="E457" s="155" t="s">
        <v>556</v>
      </c>
      <c r="F457" s="156" t="s">
        <v>3351</v>
      </c>
      <c r="G457" s="156" t="s">
        <v>556</v>
      </c>
      <c r="H457" s="156" t="s">
        <v>3352</v>
      </c>
      <c r="I457" s="155">
        <v>614011</v>
      </c>
      <c r="J457" s="157" t="s">
        <v>2346</v>
      </c>
      <c r="K457" s="157"/>
      <c r="L457" s="155">
        <v>2022</v>
      </c>
      <c r="M457" s="158">
        <v>44504</v>
      </c>
      <c r="N457" s="159">
        <v>274058628.44</v>
      </c>
      <c r="O457" s="159">
        <v>267461309.5</v>
      </c>
      <c r="P457" s="159">
        <v>113097593.75</v>
      </c>
      <c r="Q457" s="159">
        <v>47985466</v>
      </c>
      <c r="R457" s="159">
        <v>65112127.75</v>
      </c>
      <c r="S457" s="159">
        <v>6597318.9400000004</v>
      </c>
      <c r="T457" s="159">
        <v>992701.18</v>
      </c>
      <c r="U457" s="159">
        <v>314312381.50999999</v>
      </c>
      <c r="V457" s="159">
        <v>276427899.38</v>
      </c>
      <c r="W457" s="159">
        <v>114005500.98</v>
      </c>
      <c r="X457" s="159">
        <v>8998194.5600000005</v>
      </c>
      <c r="Y457" s="159">
        <v>37884482.130000003</v>
      </c>
      <c r="Z457" s="159">
        <v>59165254.649999999</v>
      </c>
      <c r="AA457" s="159">
        <v>0</v>
      </c>
      <c r="AB457" s="159">
        <v>59165254.649999999</v>
      </c>
      <c r="AC457" s="159">
        <v>8000000</v>
      </c>
      <c r="AD457" s="159">
        <v>1000000</v>
      </c>
      <c r="AE457" s="159">
        <v>159000000</v>
      </c>
      <c r="AF457" s="159">
        <v>-8966589.8800000008</v>
      </c>
      <c r="AG457" s="159">
        <v>1376052.39</v>
      </c>
      <c r="AH457" s="159">
        <v>2024808.28</v>
      </c>
      <c r="AI457" s="159">
        <v>0</v>
      </c>
      <c r="AJ457" s="159">
        <v>0</v>
      </c>
    </row>
    <row r="458" spans="1:36">
      <c r="A458" s="153">
        <v>6</v>
      </c>
      <c r="B458" s="154">
        <v>14</v>
      </c>
      <c r="C458" s="154">
        <v>2</v>
      </c>
      <c r="D458" s="155">
        <v>2</v>
      </c>
      <c r="E458" s="155" t="s">
        <v>556</v>
      </c>
      <c r="F458" s="156" t="s">
        <v>3353</v>
      </c>
      <c r="G458" s="156" t="s">
        <v>556</v>
      </c>
      <c r="H458" s="156" t="s">
        <v>3354</v>
      </c>
      <c r="I458" s="155">
        <v>614022</v>
      </c>
      <c r="J458" s="157" t="s">
        <v>820</v>
      </c>
      <c r="K458" s="157"/>
      <c r="L458" s="155">
        <v>2022</v>
      </c>
      <c r="M458" s="158">
        <v>3641</v>
      </c>
      <c r="N458" s="159">
        <v>31435305.48</v>
      </c>
      <c r="O458" s="159">
        <v>24827988.789999999</v>
      </c>
      <c r="P458" s="159">
        <v>14796289.6</v>
      </c>
      <c r="Q458" s="159">
        <v>6700582</v>
      </c>
      <c r="R458" s="159">
        <v>8095707.5999999996</v>
      </c>
      <c r="S458" s="159">
        <v>6607316.6900000004</v>
      </c>
      <c r="T458" s="159">
        <v>0</v>
      </c>
      <c r="U458" s="159">
        <v>31324388.09</v>
      </c>
      <c r="V458" s="159">
        <v>19609912.289999999</v>
      </c>
      <c r="W458" s="159">
        <v>7662673.21</v>
      </c>
      <c r="X458" s="159">
        <v>1021.97</v>
      </c>
      <c r="Y458" s="159">
        <v>11714475.800000001</v>
      </c>
      <c r="Z458" s="159">
        <v>6867339.71</v>
      </c>
      <c r="AA458" s="159">
        <v>0</v>
      </c>
      <c r="AB458" s="159">
        <v>6867339.71</v>
      </c>
      <c r="AC458" s="159">
        <v>52000</v>
      </c>
      <c r="AD458" s="159">
        <v>52000</v>
      </c>
      <c r="AE458" s="159">
        <v>0</v>
      </c>
      <c r="AF458" s="159">
        <v>5218076.5</v>
      </c>
      <c r="AG458" s="159">
        <v>274285.26</v>
      </c>
      <c r="AH458" s="159">
        <v>338110.46</v>
      </c>
      <c r="AI458" s="159">
        <v>0</v>
      </c>
      <c r="AJ458" s="159">
        <v>0</v>
      </c>
    </row>
    <row r="459" spans="1:36">
      <c r="A459" s="153">
        <v>6</v>
      </c>
      <c r="B459" s="154">
        <v>14</v>
      </c>
      <c r="C459" s="154">
        <v>3</v>
      </c>
      <c r="D459" s="155">
        <v>2</v>
      </c>
      <c r="E459" s="155" t="s">
        <v>556</v>
      </c>
      <c r="F459" s="156" t="s">
        <v>3353</v>
      </c>
      <c r="G459" s="156" t="s">
        <v>556</v>
      </c>
      <c r="H459" s="156" t="s">
        <v>3355</v>
      </c>
      <c r="I459" s="155">
        <v>614032</v>
      </c>
      <c r="J459" s="157" t="s">
        <v>2352</v>
      </c>
      <c r="K459" s="157"/>
      <c r="L459" s="155">
        <v>2022</v>
      </c>
      <c r="M459" s="158">
        <v>3614</v>
      </c>
      <c r="N459" s="159">
        <v>25081723.030000001</v>
      </c>
      <c r="O459" s="159">
        <v>23413406.84</v>
      </c>
      <c r="P459" s="159">
        <v>13581949.859999999</v>
      </c>
      <c r="Q459" s="159">
        <v>5544239</v>
      </c>
      <c r="R459" s="159">
        <v>8037710.8600000003</v>
      </c>
      <c r="S459" s="159">
        <v>1668316.19</v>
      </c>
      <c r="T459" s="159">
        <v>0</v>
      </c>
      <c r="U459" s="159">
        <v>23506070.489999998</v>
      </c>
      <c r="V459" s="159">
        <v>19726364.359999999</v>
      </c>
      <c r="W459" s="159">
        <v>6561422.2000000002</v>
      </c>
      <c r="X459" s="159">
        <v>397306.24</v>
      </c>
      <c r="Y459" s="159">
        <v>3779706.13</v>
      </c>
      <c r="Z459" s="159">
        <v>7030898.6299999999</v>
      </c>
      <c r="AA459" s="159">
        <v>0</v>
      </c>
      <c r="AB459" s="159">
        <v>7030898.6299999999</v>
      </c>
      <c r="AC459" s="159">
        <v>663340</v>
      </c>
      <c r="AD459" s="159">
        <v>663340</v>
      </c>
      <c r="AE459" s="159">
        <v>6828062.2199999997</v>
      </c>
      <c r="AF459" s="159">
        <v>3687042.48</v>
      </c>
      <c r="AG459" s="159">
        <v>87569.8</v>
      </c>
      <c r="AH459" s="159">
        <v>254867.99</v>
      </c>
      <c r="AI459" s="159">
        <v>2706</v>
      </c>
      <c r="AJ459" s="159">
        <v>0</v>
      </c>
    </row>
    <row r="460" spans="1:36">
      <c r="A460" s="153">
        <v>6</v>
      </c>
      <c r="B460" s="154">
        <v>14</v>
      </c>
      <c r="C460" s="154">
        <v>4</v>
      </c>
      <c r="D460" s="155">
        <v>3</v>
      </c>
      <c r="E460" s="155" t="s">
        <v>556</v>
      </c>
      <c r="F460" s="156" t="s">
        <v>3356</v>
      </c>
      <c r="G460" s="156" t="s">
        <v>556</v>
      </c>
      <c r="H460" s="156" t="s">
        <v>3357</v>
      </c>
      <c r="I460" s="155">
        <v>614043</v>
      </c>
      <c r="J460" s="157" t="s">
        <v>2351</v>
      </c>
      <c r="K460" s="157"/>
      <c r="L460" s="155">
        <v>2022</v>
      </c>
      <c r="M460" s="158">
        <v>6300</v>
      </c>
      <c r="N460" s="159">
        <v>48439400.689999998</v>
      </c>
      <c r="O460" s="159">
        <v>42950883.659999996</v>
      </c>
      <c r="P460" s="159">
        <v>21907425.630000003</v>
      </c>
      <c r="Q460" s="159">
        <v>8354809</v>
      </c>
      <c r="R460" s="159">
        <v>13552616.630000001</v>
      </c>
      <c r="S460" s="159">
        <v>5488517.0300000003</v>
      </c>
      <c r="T460" s="159">
        <v>25064.5</v>
      </c>
      <c r="U460" s="159">
        <v>51818508.579999998</v>
      </c>
      <c r="V460" s="159">
        <v>38587138.700000003</v>
      </c>
      <c r="W460" s="159">
        <v>13635023.41</v>
      </c>
      <c r="X460" s="159">
        <v>757782.05</v>
      </c>
      <c r="Y460" s="159">
        <v>13231369.880000001</v>
      </c>
      <c r="Z460" s="159">
        <v>9702646.2699999996</v>
      </c>
      <c r="AA460" s="159">
        <v>2000000</v>
      </c>
      <c r="AB460" s="159">
        <v>7702646.2699999996</v>
      </c>
      <c r="AC460" s="159">
        <v>1540300</v>
      </c>
      <c r="AD460" s="159">
        <v>1540300</v>
      </c>
      <c r="AE460" s="159">
        <v>15085440</v>
      </c>
      <c r="AF460" s="159">
        <v>4363744.96</v>
      </c>
      <c r="AG460" s="159">
        <v>490246.2</v>
      </c>
      <c r="AH460" s="159">
        <v>601759.43999999994</v>
      </c>
      <c r="AI460" s="159">
        <v>0</v>
      </c>
      <c r="AJ460" s="159">
        <v>0</v>
      </c>
    </row>
    <row r="461" spans="1:36">
      <c r="A461" s="153">
        <v>6</v>
      </c>
      <c r="B461" s="154">
        <v>14</v>
      </c>
      <c r="C461" s="154">
        <v>5</v>
      </c>
      <c r="D461" s="155">
        <v>2</v>
      </c>
      <c r="E461" s="155" t="s">
        <v>556</v>
      </c>
      <c r="F461" s="156" t="s">
        <v>3353</v>
      </c>
      <c r="G461" s="156" t="s">
        <v>556</v>
      </c>
      <c r="H461" s="156" t="s">
        <v>3358</v>
      </c>
      <c r="I461" s="155">
        <v>614052</v>
      </c>
      <c r="J461" s="157" t="s">
        <v>2350</v>
      </c>
      <c r="K461" s="157"/>
      <c r="L461" s="155">
        <v>2022</v>
      </c>
      <c r="M461" s="158">
        <v>8489</v>
      </c>
      <c r="N461" s="159">
        <v>53194558.649999999</v>
      </c>
      <c r="O461" s="159">
        <v>51584516.590000004</v>
      </c>
      <c r="P461" s="159">
        <v>28459437.719999999</v>
      </c>
      <c r="Q461" s="159">
        <v>10899052</v>
      </c>
      <c r="R461" s="159">
        <v>17560385.719999999</v>
      </c>
      <c r="S461" s="159">
        <v>1610042.06</v>
      </c>
      <c r="T461" s="159">
        <v>25250</v>
      </c>
      <c r="U461" s="159">
        <v>59189113.399999999</v>
      </c>
      <c r="V461" s="159">
        <v>46511084.009999998</v>
      </c>
      <c r="W461" s="159">
        <v>18119319.359999999</v>
      </c>
      <c r="X461" s="159">
        <v>357604</v>
      </c>
      <c r="Y461" s="159">
        <v>12678029.390000001</v>
      </c>
      <c r="Z461" s="159">
        <v>11007919.800000001</v>
      </c>
      <c r="AA461" s="159">
        <v>3500000</v>
      </c>
      <c r="AB461" s="159">
        <v>7507919.8000000007</v>
      </c>
      <c r="AC461" s="159">
        <v>1212541.68</v>
      </c>
      <c r="AD461" s="159">
        <v>1192541.68</v>
      </c>
      <c r="AE461" s="159">
        <v>9059208.2799999993</v>
      </c>
      <c r="AF461" s="159">
        <v>5073432.58</v>
      </c>
      <c r="AG461" s="159">
        <v>205036</v>
      </c>
      <c r="AH461" s="159">
        <v>590954.17000000004</v>
      </c>
      <c r="AI461" s="159">
        <v>0</v>
      </c>
      <c r="AJ461" s="159">
        <v>0</v>
      </c>
    </row>
    <row r="462" spans="1:36">
      <c r="A462" s="153">
        <v>6</v>
      </c>
      <c r="B462" s="154">
        <v>14</v>
      </c>
      <c r="C462" s="154">
        <v>6</v>
      </c>
      <c r="D462" s="155">
        <v>2</v>
      </c>
      <c r="E462" s="155" t="s">
        <v>556</v>
      </c>
      <c r="F462" s="156" t="s">
        <v>3353</v>
      </c>
      <c r="G462" s="156" t="s">
        <v>556</v>
      </c>
      <c r="H462" s="156" t="s">
        <v>3359</v>
      </c>
      <c r="I462" s="155">
        <v>614062</v>
      </c>
      <c r="J462" s="157" t="s">
        <v>2349</v>
      </c>
      <c r="K462" s="157"/>
      <c r="L462" s="155">
        <v>2022</v>
      </c>
      <c r="M462" s="158">
        <v>7409</v>
      </c>
      <c r="N462" s="159">
        <v>49643027.149999999</v>
      </c>
      <c r="O462" s="159">
        <v>44838566.240000002</v>
      </c>
      <c r="P462" s="159">
        <v>28261646.060000002</v>
      </c>
      <c r="Q462" s="159">
        <v>11814756</v>
      </c>
      <c r="R462" s="159">
        <v>16446890.060000001</v>
      </c>
      <c r="S462" s="159">
        <v>4804460.91</v>
      </c>
      <c r="T462" s="159">
        <v>101709.78</v>
      </c>
      <c r="U462" s="159">
        <v>52684985.060000002</v>
      </c>
      <c r="V462" s="159">
        <v>38528317.549999997</v>
      </c>
      <c r="W462" s="159">
        <v>13980463.41</v>
      </c>
      <c r="X462" s="159">
        <v>125656.02</v>
      </c>
      <c r="Y462" s="159">
        <v>14156667.51</v>
      </c>
      <c r="Z462" s="159">
        <v>12337690.4</v>
      </c>
      <c r="AA462" s="159">
        <v>3572000</v>
      </c>
      <c r="AB462" s="159">
        <v>8765690.4000000004</v>
      </c>
      <c r="AC462" s="159">
        <v>1300000</v>
      </c>
      <c r="AD462" s="159">
        <v>1300000</v>
      </c>
      <c r="AE462" s="159">
        <v>4706000</v>
      </c>
      <c r="AF462" s="159">
        <v>6310248.6900000004</v>
      </c>
      <c r="AG462" s="159">
        <v>406790.18</v>
      </c>
      <c r="AH462" s="159">
        <v>291759.11</v>
      </c>
      <c r="AI462" s="159">
        <v>0</v>
      </c>
      <c r="AJ462" s="159">
        <v>0</v>
      </c>
    </row>
    <row r="463" spans="1:36">
      <c r="A463" s="153">
        <v>6</v>
      </c>
      <c r="B463" s="154">
        <v>14</v>
      </c>
      <c r="C463" s="154">
        <v>7</v>
      </c>
      <c r="D463" s="155">
        <v>2</v>
      </c>
      <c r="E463" s="155" t="s">
        <v>556</v>
      </c>
      <c r="F463" s="156" t="s">
        <v>3353</v>
      </c>
      <c r="G463" s="156" t="s">
        <v>556</v>
      </c>
      <c r="H463" s="156" t="s">
        <v>3360</v>
      </c>
      <c r="I463" s="155">
        <v>614072</v>
      </c>
      <c r="J463" s="157" t="s">
        <v>2348</v>
      </c>
      <c r="K463" s="157"/>
      <c r="L463" s="155">
        <v>2022</v>
      </c>
      <c r="M463" s="158">
        <v>2904</v>
      </c>
      <c r="N463" s="159">
        <v>22724861.609999999</v>
      </c>
      <c r="O463" s="159">
        <v>20452860.73</v>
      </c>
      <c r="P463" s="159">
        <v>12225058.01</v>
      </c>
      <c r="Q463" s="159">
        <v>5000220</v>
      </c>
      <c r="R463" s="159">
        <v>7224838.0099999998</v>
      </c>
      <c r="S463" s="159">
        <v>2272000.88</v>
      </c>
      <c r="T463" s="159">
        <v>11200</v>
      </c>
      <c r="U463" s="159">
        <v>22127972.199999999</v>
      </c>
      <c r="V463" s="159">
        <v>17502502.030000001</v>
      </c>
      <c r="W463" s="159">
        <v>6937163.29</v>
      </c>
      <c r="X463" s="159">
        <v>146091.26</v>
      </c>
      <c r="Y463" s="159">
        <v>4625470.17</v>
      </c>
      <c r="Z463" s="159">
        <v>2946363.95</v>
      </c>
      <c r="AA463" s="159">
        <v>0</v>
      </c>
      <c r="AB463" s="159">
        <v>2946363.95</v>
      </c>
      <c r="AC463" s="159">
        <v>2654000</v>
      </c>
      <c r="AD463" s="159">
        <v>654000</v>
      </c>
      <c r="AE463" s="159">
        <v>2680000</v>
      </c>
      <c r="AF463" s="159">
        <v>2950358.7</v>
      </c>
      <c r="AG463" s="159">
        <v>148600.5</v>
      </c>
      <c r="AH463" s="159">
        <v>87500</v>
      </c>
      <c r="AI463" s="159">
        <v>0</v>
      </c>
      <c r="AJ463" s="159">
        <v>0</v>
      </c>
    </row>
    <row r="464" spans="1:36">
      <c r="A464" s="153">
        <v>6</v>
      </c>
      <c r="B464" s="154">
        <v>14</v>
      </c>
      <c r="C464" s="154">
        <v>8</v>
      </c>
      <c r="D464" s="155">
        <v>3</v>
      </c>
      <c r="E464" s="155" t="s">
        <v>556</v>
      </c>
      <c r="F464" s="156" t="s">
        <v>3356</v>
      </c>
      <c r="G464" s="156" t="s">
        <v>556</v>
      </c>
      <c r="H464" s="156" t="s">
        <v>3361</v>
      </c>
      <c r="I464" s="155">
        <v>614083</v>
      </c>
      <c r="J464" s="157" t="s">
        <v>2347</v>
      </c>
      <c r="K464" s="157"/>
      <c r="L464" s="155">
        <v>2022</v>
      </c>
      <c r="M464" s="158">
        <v>8662</v>
      </c>
      <c r="N464" s="159">
        <v>61306757.350000001</v>
      </c>
      <c r="O464" s="159">
        <v>54587037.210000001</v>
      </c>
      <c r="P464" s="159">
        <v>29051996.34</v>
      </c>
      <c r="Q464" s="159">
        <v>12314963</v>
      </c>
      <c r="R464" s="159">
        <v>16737033.34</v>
      </c>
      <c r="S464" s="159">
        <v>6719720.1399999997</v>
      </c>
      <c r="T464" s="159">
        <v>361567</v>
      </c>
      <c r="U464" s="159">
        <v>62221323.82</v>
      </c>
      <c r="V464" s="159">
        <v>44309920.289999999</v>
      </c>
      <c r="W464" s="159">
        <v>17337455.329999998</v>
      </c>
      <c r="X464" s="159">
        <v>0</v>
      </c>
      <c r="Y464" s="159">
        <v>17911403.530000001</v>
      </c>
      <c r="Z464" s="159">
        <v>27784342</v>
      </c>
      <c r="AA464" s="159">
        <v>0</v>
      </c>
      <c r="AB464" s="159">
        <v>27784342</v>
      </c>
      <c r="AC464" s="159">
        <v>220000</v>
      </c>
      <c r="AD464" s="159">
        <v>0</v>
      </c>
      <c r="AE464" s="159">
        <v>0</v>
      </c>
      <c r="AF464" s="159">
        <v>10277116.92</v>
      </c>
      <c r="AG464" s="159">
        <v>340768.2</v>
      </c>
      <c r="AH464" s="159">
        <v>554977.27</v>
      </c>
      <c r="AI464" s="159">
        <v>0</v>
      </c>
      <c r="AJ464" s="159">
        <v>0</v>
      </c>
    </row>
    <row r="465" spans="1:36">
      <c r="A465" s="153">
        <v>6</v>
      </c>
      <c r="B465" s="154">
        <v>14</v>
      </c>
      <c r="C465" s="154">
        <v>9</v>
      </c>
      <c r="D465" s="155">
        <v>2</v>
      </c>
      <c r="E465" s="155" t="s">
        <v>556</v>
      </c>
      <c r="F465" s="156" t="s">
        <v>3353</v>
      </c>
      <c r="G465" s="156" t="s">
        <v>556</v>
      </c>
      <c r="H465" s="156" t="s">
        <v>3362</v>
      </c>
      <c r="I465" s="155">
        <v>614092</v>
      </c>
      <c r="J465" s="157" t="s">
        <v>2346</v>
      </c>
      <c r="K465" s="157"/>
      <c r="L465" s="155">
        <v>2022</v>
      </c>
      <c r="M465" s="158">
        <v>12232</v>
      </c>
      <c r="N465" s="159">
        <v>76831183.299999997</v>
      </c>
      <c r="O465" s="159">
        <v>70583867.159999996</v>
      </c>
      <c r="P465" s="159">
        <v>39450675.629999995</v>
      </c>
      <c r="Q465" s="159">
        <v>14993972</v>
      </c>
      <c r="R465" s="159">
        <v>24456703.629999999</v>
      </c>
      <c r="S465" s="159">
        <v>6247316.1399999997</v>
      </c>
      <c r="T465" s="159">
        <v>1584</v>
      </c>
      <c r="U465" s="159">
        <v>72600972.010000005</v>
      </c>
      <c r="V465" s="159">
        <v>62818087.420000002</v>
      </c>
      <c r="W465" s="159">
        <v>20373766.530000001</v>
      </c>
      <c r="X465" s="159">
        <v>0</v>
      </c>
      <c r="Y465" s="159">
        <v>9782884.5899999999</v>
      </c>
      <c r="Z465" s="159">
        <v>16658721.32</v>
      </c>
      <c r="AA465" s="159">
        <v>0</v>
      </c>
      <c r="AB465" s="159">
        <v>16658721.32</v>
      </c>
      <c r="AC465" s="159">
        <v>0</v>
      </c>
      <c r="AD465" s="159">
        <v>0</v>
      </c>
      <c r="AE465" s="159">
        <v>0</v>
      </c>
      <c r="AF465" s="159">
        <v>7765779.7400000002</v>
      </c>
      <c r="AG465" s="159">
        <v>21834</v>
      </c>
      <c r="AH465" s="159">
        <v>71454.38</v>
      </c>
      <c r="AI465" s="159">
        <v>0</v>
      </c>
      <c r="AJ465" s="159">
        <v>0</v>
      </c>
    </row>
    <row r="466" spans="1:36">
      <c r="A466" s="153">
        <v>6</v>
      </c>
      <c r="B466" s="154">
        <v>14</v>
      </c>
      <c r="C466" s="154">
        <v>10</v>
      </c>
      <c r="D466" s="155">
        <v>2</v>
      </c>
      <c r="E466" s="155" t="s">
        <v>556</v>
      </c>
      <c r="F466" s="156" t="s">
        <v>3353</v>
      </c>
      <c r="G466" s="156" t="s">
        <v>556</v>
      </c>
      <c r="H466" s="156" t="s">
        <v>3363</v>
      </c>
      <c r="I466" s="155">
        <v>614102</v>
      </c>
      <c r="J466" s="157" t="s">
        <v>2345</v>
      </c>
      <c r="K466" s="157"/>
      <c r="L466" s="155">
        <v>2022</v>
      </c>
      <c r="M466" s="158">
        <v>4344</v>
      </c>
      <c r="N466" s="159">
        <v>31322660.210000001</v>
      </c>
      <c r="O466" s="159">
        <v>29829806.699999999</v>
      </c>
      <c r="P466" s="159">
        <v>17657491.850000001</v>
      </c>
      <c r="Q466" s="159">
        <v>7464956</v>
      </c>
      <c r="R466" s="159">
        <v>10192535.85</v>
      </c>
      <c r="S466" s="159">
        <v>1492853.51</v>
      </c>
      <c r="T466" s="159">
        <v>34923.89</v>
      </c>
      <c r="U466" s="159">
        <v>29660593.18</v>
      </c>
      <c r="V466" s="159">
        <v>24262215.030000001</v>
      </c>
      <c r="W466" s="159">
        <v>9638161</v>
      </c>
      <c r="X466" s="159">
        <v>124499.88</v>
      </c>
      <c r="Y466" s="159">
        <v>5398378.1500000004</v>
      </c>
      <c r="Z466" s="159">
        <v>3955452.16</v>
      </c>
      <c r="AA466" s="159">
        <v>1196380.8500000001</v>
      </c>
      <c r="AB466" s="159">
        <v>2759071.31</v>
      </c>
      <c r="AC466" s="159">
        <v>625066.6</v>
      </c>
      <c r="AD466" s="159">
        <v>625066.6</v>
      </c>
      <c r="AE466" s="159">
        <v>3545274.6</v>
      </c>
      <c r="AF466" s="159">
        <v>5567591.6699999999</v>
      </c>
      <c r="AG466" s="159">
        <v>11214.59</v>
      </c>
      <c r="AH466" s="159">
        <v>93630.97</v>
      </c>
      <c r="AI466" s="159">
        <v>0</v>
      </c>
      <c r="AJ466" s="159">
        <v>0</v>
      </c>
    </row>
    <row r="467" spans="1:36">
      <c r="A467" s="153">
        <v>6</v>
      </c>
      <c r="B467" s="154">
        <v>14</v>
      </c>
      <c r="C467" s="154">
        <v>11</v>
      </c>
      <c r="D467" s="155">
        <v>2</v>
      </c>
      <c r="E467" s="155" t="s">
        <v>556</v>
      </c>
      <c r="F467" s="156" t="s">
        <v>3353</v>
      </c>
      <c r="G467" s="156" t="s">
        <v>556</v>
      </c>
      <c r="H467" s="156" t="s">
        <v>3364</v>
      </c>
      <c r="I467" s="155">
        <v>614112</v>
      </c>
      <c r="J467" s="157" t="s">
        <v>2344</v>
      </c>
      <c r="K467" s="157"/>
      <c r="L467" s="155">
        <v>2022</v>
      </c>
      <c r="M467" s="158">
        <v>6164</v>
      </c>
      <c r="N467" s="159">
        <v>42862706.789999999</v>
      </c>
      <c r="O467" s="159">
        <v>41292143.460000001</v>
      </c>
      <c r="P467" s="159">
        <v>26293711.060000002</v>
      </c>
      <c r="Q467" s="159">
        <v>12144180</v>
      </c>
      <c r="R467" s="159">
        <v>14149531.060000001</v>
      </c>
      <c r="S467" s="159">
        <v>1570563.33</v>
      </c>
      <c r="T467" s="159">
        <v>16991.87</v>
      </c>
      <c r="U467" s="159">
        <v>41118713.770000003</v>
      </c>
      <c r="V467" s="159">
        <v>36192012.109999999</v>
      </c>
      <c r="W467" s="159">
        <v>14928838.6</v>
      </c>
      <c r="X467" s="159">
        <v>278990.61</v>
      </c>
      <c r="Y467" s="159">
        <v>4926701.66</v>
      </c>
      <c r="Z467" s="159">
        <v>4392877.8499999996</v>
      </c>
      <c r="AA467" s="159">
        <v>0</v>
      </c>
      <c r="AB467" s="159">
        <v>4392877.8499999996</v>
      </c>
      <c r="AC467" s="159">
        <v>3000000</v>
      </c>
      <c r="AD467" s="159">
        <v>1000000</v>
      </c>
      <c r="AE467" s="159">
        <v>4000000</v>
      </c>
      <c r="AF467" s="159">
        <v>5100131.3499999996</v>
      </c>
      <c r="AG467" s="159">
        <v>1300058.96</v>
      </c>
      <c r="AH467" s="159">
        <v>990847.58</v>
      </c>
      <c r="AI467" s="159">
        <v>0</v>
      </c>
      <c r="AJ467" s="159">
        <v>0</v>
      </c>
    </row>
    <row r="468" spans="1:36">
      <c r="A468" s="153">
        <v>6</v>
      </c>
      <c r="B468" s="154">
        <v>15</v>
      </c>
      <c r="C468" s="154">
        <v>1</v>
      </c>
      <c r="D468" s="155">
        <v>1</v>
      </c>
      <c r="E468" s="155" t="s">
        <v>556</v>
      </c>
      <c r="F468" s="156" t="s">
        <v>3365</v>
      </c>
      <c r="G468" s="156" t="s">
        <v>556</v>
      </c>
      <c r="H468" s="156" t="s">
        <v>3366</v>
      </c>
      <c r="I468" s="155">
        <v>615011</v>
      </c>
      <c r="J468" s="157" t="s">
        <v>2339</v>
      </c>
      <c r="K468" s="157"/>
      <c r="L468" s="155">
        <v>2022</v>
      </c>
      <c r="M468" s="158">
        <v>14571</v>
      </c>
      <c r="N468" s="159">
        <v>93078565.030000001</v>
      </c>
      <c r="O468" s="159">
        <v>79373383.969999999</v>
      </c>
      <c r="P468" s="159">
        <v>41867847.590000004</v>
      </c>
      <c r="Q468" s="159">
        <v>17675608</v>
      </c>
      <c r="R468" s="159">
        <v>24192239.59</v>
      </c>
      <c r="S468" s="159">
        <v>13705181.060000001</v>
      </c>
      <c r="T468" s="159">
        <v>387553.07</v>
      </c>
      <c r="U468" s="159">
        <v>94589061.069999993</v>
      </c>
      <c r="V468" s="159">
        <v>74135968.459999993</v>
      </c>
      <c r="W468" s="159">
        <v>30818807.899999999</v>
      </c>
      <c r="X468" s="159">
        <v>560900.42000000004</v>
      </c>
      <c r="Y468" s="159">
        <v>20453092.609999999</v>
      </c>
      <c r="Z468" s="159">
        <v>9274801.1799999997</v>
      </c>
      <c r="AA468" s="159">
        <v>44000</v>
      </c>
      <c r="AB468" s="159">
        <v>9230801.1799999997</v>
      </c>
      <c r="AC468" s="159">
        <v>2016000</v>
      </c>
      <c r="AD468" s="159">
        <v>2016000</v>
      </c>
      <c r="AE468" s="159">
        <v>8718272.4800000004</v>
      </c>
      <c r="AF468" s="159">
        <v>5237415.51</v>
      </c>
      <c r="AG468" s="159">
        <v>0</v>
      </c>
      <c r="AH468" s="159">
        <v>0</v>
      </c>
      <c r="AI468" s="159">
        <v>0</v>
      </c>
      <c r="AJ468" s="159">
        <v>0</v>
      </c>
    </row>
    <row r="469" spans="1:36">
      <c r="A469" s="153">
        <v>6</v>
      </c>
      <c r="B469" s="154">
        <v>15</v>
      </c>
      <c r="C469" s="154">
        <v>2</v>
      </c>
      <c r="D469" s="155">
        <v>2</v>
      </c>
      <c r="E469" s="155" t="s">
        <v>556</v>
      </c>
      <c r="F469" s="156" t="s">
        <v>3367</v>
      </c>
      <c r="G469" s="156" t="s">
        <v>556</v>
      </c>
      <c r="H469" s="156" t="s">
        <v>3368</v>
      </c>
      <c r="I469" s="155">
        <v>615022</v>
      </c>
      <c r="J469" s="157" t="s">
        <v>2343</v>
      </c>
      <c r="K469" s="157"/>
      <c r="L469" s="155">
        <v>2022</v>
      </c>
      <c r="M469" s="158">
        <v>5782</v>
      </c>
      <c r="N469" s="159">
        <v>43265023.740000002</v>
      </c>
      <c r="O469" s="159">
        <v>39321371.420000002</v>
      </c>
      <c r="P469" s="159">
        <v>29248917.18</v>
      </c>
      <c r="Q469" s="159">
        <v>14381566</v>
      </c>
      <c r="R469" s="159">
        <v>14867351.18</v>
      </c>
      <c r="S469" s="159">
        <v>3943652.32</v>
      </c>
      <c r="T469" s="159">
        <v>39722.86</v>
      </c>
      <c r="U469" s="159">
        <v>43074866.93</v>
      </c>
      <c r="V469" s="159">
        <v>34795614.450000003</v>
      </c>
      <c r="W469" s="159">
        <v>13045348.01</v>
      </c>
      <c r="X469" s="159">
        <v>459460.96</v>
      </c>
      <c r="Y469" s="159">
        <v>8279252.4800000004</v>
      </c>
      <c r="Z469" s="159">
        <v>9427728.5999999996</v>
      </c>
      <c r="AA469" s="159">
        <v>0</v>
      </c>
      <c r="AB469" s="159">
        <v>9427728.5999999996</v>
      </c>
      <c r="AC469" s="159">
        <v>3720999.17</v>
      </c>
      <c r="AD469" s="159">
        <v>907300</v>
      </c>
      <c r="AE469" s="159">
        <v>7066685.1799999997</v>
      </c>
      <c r="AF469" s="159">
        <v>4525756.97</v>
      </c>
      <c r="AG469" s="159">
        <v>447690</v>
      </c>
      <c r="AH469" s="159">
        <v>252212.53</v>
      </c>
      <c r="AI469" s="159">
        <v>0</v>
      </c>
      <c r="AJ469" s="159">
        <v>7085.18</v>
      </c>
    </row>
    <row r="470" spans="1:36">
      <c r="A470" s="153">
        <v>6</v>
      </c>
      <c r="B470" s="154">
        <v>15</v>
      </c>
      <c r="C470" s="154">
        <v>3</v>
      </c>
      <c r="D470" s="155">
        <v>2</v>
      </c>
      <c r="E470" s="155" t="s">
        <v>556</v>
      </c>
      <c r="F470" s="156" t="s">
        <v>3367</v>
      </c>
      <c r="G470" s="156" t="s">
        <v>556</v>
      </c>
      <c r="H470" s="156" t="s">
        <v>3369</v>
      </c>
      <c r="I470" s="155">
        <v>615032</v>
      </c>
      <c r="J470" s="157" t="s">
        <v>2342</v>
      </c>
      <c r="K470" s="157"/>
      <c r="L470" s="155">
        <v>2022</v>
      </c>
      <c r="M470" s="158">
        <v>4072</v>
      </c>
      <c r="N470" s="159">
        <v>27934289.050000001</v>
      </c>
      <c r="O470" s="159">
        <v>25813839.27</v>
      </c>
      <c r="P470" s="159">
        <v>17402714.170000002</v>
      </c>
      <c r="Q470" s="159">
        <v>7984045</v>
      </c>
      <c r="R470" s="159">
        <v>9418669.1699999999</v>
      </c>
      <c r="S470" s="159">
        <v>2120449.7799999998</v>
      </c>
      <c r="T470" s="159">
        <v>164893.37</v>
      </c>
      <c r="U470" s="159">
        <v>27684967.379999999</v>
      </c>
      <c r="V470" s="159">
        <v>23260041.800000001</v>
      </c>
      <c r="W470" s="159">
        <v>9018975.6600000001</v>
      </c>
      <c r="X470" s="159">
        <v>227657.8</v>
      </c>
      <c r="Y470" s="159">
        <v>4424925.58</v>
      </c>
      <c r="Z470" s="159">
        <v>2905702.51</v>
      </c>
      <c r="AA470" s="159">
        <v>0</v>
      </c>
      <c r="AB470" s="159">
        <v>2905702.51</v>
      </c>
      <c r="AC470" s="159">
        <v>2050000</v>
      </c>
      <c r="AD470" s="159">
        <v>850000</v>
      </c>
      <c r="AE470" s="159">
        <v>3725000</v>
      </c>
      <c r="AF470" s="159">
        <v>2553797.4700000002</v>
      </c>
      <c r="AG470" s="159">
        <v>75442.8</v>
      </c>
      <c r="AH470" s="159">
        <v>74429.69</v>
      </c>
      <c r="AI470" s="159">
        <v>0</v>
      </c>
      <c r="AJ470" s="159">
        <v>0</v>
      </c>
    </row>
    <row r="471" spans="1:36">
      <c r="A471" s="153">
        <v>6</v>
      </c>
      <c r="B471" s="154">
        <v>15</v>
      </c>
      <c r="C471" s="154">
        <v>4</v>
      </c>
      <c r="D471" s="155">
        <v>2</v>
      </c>
      <c r="E471" s="155" t="s">
        <v>556</v>
      </c>
      <c r="F471" s="156" t="s">
        <v>3367</v>
      </c>
      <c r="G471" s="156" t="s">
        <v>556</v>
      </c>
      <c r="H471" s="156" t="s">
        <v>3370</v>
      </c>
      <c r="I471" s="155">
        <v>615042</v>
      </c>
      <c r="J471" s="157" t="s">
        <v>2341</v>
      </c>
      <c r="K471" s="157"/>
      <c r="L471" s="155">
        <v>2022</v>
      </c>
      <c r="M471" s="158">
        <v>7637</v>
      </c>
      <c r="N471" s="159">
        <v>52805134.969999999</v>
      </c>
      <c r="O471" s="159">
        <v>47442361.600000001</v>
      </c>
      <c r="P471" s="159">
        <v>34438736.909999996</v>
      </c>
      <c r="Q471" s="159">
        <v>15812125</v>
      </c>
      <c r="R471" s="159">
        <v>18626611.91</v>
      </c>
      <c r="S471" s="159">
        <v>5362773.37</v>
      </c>
      <c r="T471" s="159">
        <v>2140</v>
      </c>
      <c r="U471" s="159">
        <v>54751205.979999997</v>
      </c>
      <c r="V471" s="159">
        <v>41988870.07</v>
      </c>
      <c r="W471" s="159">
        <v>15662836.48</v>
      </c>
      <c r="X471" s="159">
        <v>351790.79</v>
      </c>
      <c r="Y471" s="159">
        <v>12762335.91</v>
      </c>
      <c r="Z471" s="159">
        <v>8885774.3000000007</v>
      </c>
      <c r="AA471" s="159">
        <v>0</v>
      </c>
      <c r="AB471" s="159">
        <v>8885774.3000000007</v>
      </c>
      <c r="AC471" s="159">
        <v>1322421.8</v>
      </c>
      <c r="AD471" s="159">
        <v>1322421.8</v>
      </c>
      <c r="AE471" s="159">
        <v>5541194.79</v>
      </c>
      <c r="AF471" s="159">
        <v>5453491.5300000003</v>
      </c>
      <c r="AG471" s="159">
        <v>644187.97</v>
      </c>
      <c r="AH471" s="159">
        <v>594353.6</v>
      </c>
      <c r="AI471" s="159">
        <v>0</v>
      </c>
      <c r="AJ471" s="159">
        <v>0</v>
      </c>
    </row>
    <row r="472" spans="1:36">
      <c r="A472" s="153">
        <v>6</v>
      </c>
      <c r="B472" s="154">
        <v>15</v>
      </c>
      <c r="C472" s="154">
        <v>5</v>
      </c>
      <c r="D472" s="155">
        <v>2</v>
      </c>
      <c r="E472" s="155" t="s">
        <v>556</v>
      </c>
      <c r="F472" s="156" t="s">
        <v>3367</v>
      </c>
      <c r="G472" s="156" t="s">
        <v>556</v>
      </c>
      <c r="H472" s="156" t="s">
        <v>3371</v>
      </c>
      <c r="I472" s="155">
        <v>615052</v>
      </c>
      <c r="J472" s="157" t="s">
        <v>2340</v>
      </c>
      <c r="K472" s="157"/>
      <c r="L472" s="155">
        <v>2022</v>
      </c>
      <c r="M472" s="158">
        <v>3879</v>
      </c>
      <c r="N472" s="159">
        <v>28523464.350000001</v>
      </c>
      <c r="O472" s="159">
        <v>27500349.609999999</v>
      </c>
      <c r="P472" s="159">
        <v>19069330.02</v>
      </c>
      <c r="Q472" s="159">
        <v>9358601</v>
      </c>
      <c r="R472" s="159">
        <v>9710729.0199999996</v>
      </c>
      <c r="S472" s="159">
        <v>1023114.74</v>
      </c>
      <c r="T472" s="159">
        <v>1581.45</v>
      </c>
      <c r="U472" s="159">
        <v>26956792.010000002</v>
      </c>
      <c r="V472" s="159">
        <v>24059135.41</v>
      </c>
      <c r="W472" s="159">
        <v>9347485.4499999993</v>
      </c>
      <c r="X472" s="159">
        <v>321211.40000000002</v>
      </c>
      <c r="Y472" s="159">
        <v>2897656.6</v>
      </c>
      <c r="Z472" s="159">
        <v>4498263.4800000004</v>
      </c>
      <c r="AA472" s="159">
        <v>0</v>
      </c>
      <c r="AB472" s="159">
        <v>4498263.4800000004</v>
      </c>
      <c r="AC472" s="159">
        <v>684572</v>
      </c>
      <c r="AD472" s="159">
        <v>684572</v>
      </c>
      <c r="AE472" s="159">
        <v>5194271.07</v>
      </c>
      <c r="AF472" s="159">
        <v>3441214.2</v>
      </c>
      <c r="AG472" s="159">
        <v>365074.42</v>
      </c>
      <c r="AH472" s="159">
        <v>207606.36</v>
      </c>
      <c r="AI472" s="159">
        <v>0</v>
      </c>
      <c r="AJ472" s="159">
        <v>0</v>
      </c>
    </row>
    <row r="473" spans="1:36">
      <c r="A473" s="153">
        <v>6</v>
      </c>
      <c r="B473" s="154">
        <v>15</v>
      </c>
      <c r="C473" s="154">
        <v>6</v>
      </c>
      <c r="D473" s="155">
        <v>2</v>
      </c>
      <c r="E473" s="155" t="s">
        <v>556</v>
      </c>
      <c r="F473" s="156" t="s">
        <v>3367</v>
      </c>
      <c r="G473" s="156" t="s">
        <v>556</v>
      </c>
      <c r="H473" s="156" t="s">
        <v>3372</v>
      </c>
      <c r="I473" s="155">
        <v>615062</v>
      </c>
      <c r="J473" s="157" t="s">
        <v>2339</v>
      </c>
      <c r="K473" s="157"/>
      <c r="L473" s="155">
        <v>2022</v>
      </c>
      <c r="M473" s="158">
        <v>7891</v>
      </c>
      <c r="N473" s="159">
        <v>51338958.43</v>
      </c>
      <c r="O473" s="159">
        <v>48385695.090000004</v>
      </c>
      <c r="P473" s="159">
        <v>33485006.699999999</v>
      </c>
      <c r="Q473" s="159">
        <v>14832081</v>
      </c>
      <c r="R473" s="159">
        <v>18652925.699999999</v>
      </c>
      <c r="S473" s="159">
        <v>2953263.34</v>
      </c>
      <c r="T473" s="159">
        <v>157858.29</v>
      </c>
      <c r="U473" s="159">
        <v>49284827.170000002</v>
      </c>
      <c r="V473" s="159">
        <v>44318294.640000001</v>
      </c>
      <c r="W473" s="159">
        <v>16284545.25</v>
      </c>
      <c r="X473" s="159">
        <v>293941.3</v>
      </c>
      <c r="Y473" s="159">
        <v>4966532.53</v>
      </c>
      <c r="Z473" s="159">
        <v>6371472.7999999998</v>
      </c>
      <c r="AA473" s="159">
        <v>0</v>
      </c>
      <c r="AB473" s="159">
        <v>6371472.7999999998</v>
      </c>
      <c r="AC473" s="159">
        <v>1350000</v>
      </c>
      <c r="AD473" s="159">
        <v>1350000</v>
      </c>
      <c r="AE473" s="159">
        <v>3818000</v>
      </c>
      <c r="AF473" s="159">
        <v>4067400.45</v>
      </c>
      <c r="AG473" s="159">
        <v>1067477.3500000001</v>
      </c>
      <c r="AH473" s="159">
        <v>599018.6</v>
      </c>
      <c r="AI473" s="159">
        <v>0</v>
      </c>
      <c r="AJ473" s="159">
        <v>0</v>
      </c>
    </row>
    <row r="474" spans="1:36">
      <c r="A474" s="153">
        <v>6</v>
      </c>
      <c r="B474" s="154">
        <v>15</v>
      </c>
      <c r="C474" s="154">
        <v>7</v>
      </c>
      <c r="D474" s="155">
        <v>2</v>
      </c>
      <c r="E474" s="155" t="s">
        <v>556</v>
      </c>
      <c r="F474" s="156" t="s">
        <v>3367</v>
      </c>
      <c r="G474" s="156" t="s">
        <v>556</v>
      </c>
      <c r="H474" s="156" t="s">
        <v>3373</v>
      </c>
      <c r="I474" s="155">
        <v>615072</v>
      </c>
      <c r="J474" s="157" t="s">
        <v>2338</v>
      </c>
      <c r="K474" s="157"/>
      <c r="L474" s="155">
        <v>2022</v>
      </c>
      <c r="M474" s="158">
        <v>5590</v>
      </c>
      <c r="N474" s="159">
        <v>40064051.270000003</v>
      </c>
      <c r="O474" s="159">
        <v>35966437.689999998</v>
      </c>
      <c r="P474" s="159">
        <v>26681656.699999999</v>
      </c>
      <c r="Q474" s="159">
        <v>13152292</v>
      </c>
      <c r="R474" s="159">
        <v>13529364.699999999</v>
      </c>
      <c r="S474" s="159">
        <v>4097613.58</v>
      </c>
      <c r="T474" s="159">
        <v>13008.13</v>
      </c>
      <c r="U474" s="159">
        <v>43291991.420000002</v>
      </c>
      <c r="V474" s="159">
        <v>34078436.670000002</v>
      </c>
      <c r="W474" s="159">
        <v>14612372.619999999</v>
      </c>
      <c r="X474" s="159">
        <v>258621.76</v>
      </c>
      <c r="Y474" s="159">
        <v>9213554.75</v>
      </c>
      <c r="Z474" s="159">
        <v>5851841.9000000004</v>
      </c>
      <c r="AA474" s="159">
        <v>0</v>
      </c>
      <c r="AB474" s="159">
        <v>5851841.9000000004</v>
      </c>
      <c r="AC474" s="159">
        <v>599990</v>
      </c>
      <c r="AD474" s="159">
        <v>599990</v>
      </c>
      <c r="AE474" s="159">
        <v>4264554.47</v>
      </c>
      <c r="AF474" s="159">
        <v>1888001.02</v>
      </c>
      <c r="AG474" s="159">
        <v>188252</v>
      </c>
      <c r="AH474" s="159">
        <v>70801.84</v>
      </c>
      <c r="AI474" s="159">
        <v>0</v>
      </c>
      <c r="AJ474" s="159">
        <v>0</v>
      </c>
    </row>
    <row r="475" spans="1:36">
      <c r="A475" s="153">
        <v>6</v>
      </c>
      <c r="B475" s="154">
        <v>15</v>
      </c>
      <c r="C475" s="154">
        <v>8</v>
      </c>
      <c r="D475" s="155">
        <v>2</v>
      </c>
      <c r="E475" s="155" t="s">
        <v>556</v>
      </c>
      <c r="F475" s="156" t="s">
        <v>3367</v>
      </c>
      <c r="G475" s="156" t="s">
        <v>556</v>
      </c>
      <c r="H475" s="156" t="s">
        <v>3374</v>
      </c>
      <c r="I475" s="155">
        <v>615082</v>
      </c>
      <c r="J475" s="157" t="s">
        <v>2337</v>
      </c>
      <c r="K475" s="157"/>
      <c r="L475" s="155">
        <v>2022</v>
      </c>
      <c r="M475" s="158">
        <v>6265</v>
      </c>
      <c r="N475" s="159">
        <v>41780181.950000003</v>
      </c>
      <c r="O475" s="159">
        <v>39741952.630000003</v>
      </c>
      <c r="P475" s="159">
        <v>28792519.649999999</v>
      </c>
      <c r="Q475" s="159">
        <v>12945609</v>
      </c>
      <c r="R475" s="159">
        <v>15846910.65</v>
      </c>
      <c r="S475" s="159">
        <v>2038229.32</v>
      </c>
      <c r="T475" s="159">
        <v>34755.67</v>
      </c>
      <c r="U475" s="159">
        <v>41804641.07</v>
      </c>
      <c r="V475" s="159">
        <v>35316877.380000003</v>
      </c>
      <c r="W475" s="159">
        <v>12985908.92</v>
      </c>
      <c r="X475" s="159">
        <v>0</v>
      </c>
      <c r="Y475" s="159">
        <v>6487763.6900000004</v>
      </c>
      <c r="Z475" s="159">
        <v>9382825.2699999996</v>
      </c>
      <c r="AA475" s="159">
        <v>0</v>
      </c>
      <c r="AB475" s="159">
        <v>9382825.2699999996</v>
      </c>
      <c r="AC475" s="159">
        <v>0</v>
      </c>
      <c r="AD475" s="159">
        <v>0</v>
      </c>
      <c r="AE475" s="159">
        <v>0</v>
      </c>
      <c r="AF475" s="159">
        <v>4425075.25</v>
      </c>
      <c r="AG475" s="159">
        <v>396288.5</v>
      </c>
      <c r="AH475" s="159">
        <v>470255.86</v>
      </c>
      <c r="AI475" s="159">
        <v>0</v>
      </c>
      <c r="AJ475" s="159">
        <v>0</v>
      </c>
    </row>
    <row r="476" spans="1:36">
      <c r="A476" s="153">
        <v>6</v>
      </c>
      <c r="B476" s="154">
        <v>16</v>
      </c>
      <c r="C476" s="154">
        <v>1</v>
      </c>
      <c r="D476" s="155">
        <v>1</v>
      </c>
      <c r="E476" s="155" t="s">
        <v>556</v>
      </c>
      <c r="F476" s="156" t="s">
        <v>3375</v>
      </c>
      <c r="G476" s="156" t="s">
        <v>556</v>
      </c>
      <c r="H476" s="156" t="s">
        <v>3376</v>
      </c>
      <c r="I476" s="155">
        <v>616011</v>
      </c>
      <c r="J476" s="157" t="s">
        <v>2336</v>
      </c>
      <c r="K476" s="157"/>
      <c r="L476" s="155">
        <v>2022</v>
      </c>
      <c r="M476" s="158">
        <v>14385</v>
      </c>
      <c r="N476" s="159">
        <v>80167259.510000005</v>
      </c>
      <c r="O476" s="159">
        <v>77626407.730000004</v>
      </c>
      <c r="P476" s="159">
        <v>36861055.789999999</v>
      </c>
      <c r="Q476" s="159">
        <v>15197787</v>
      </c>
      <c r="R476" s="159">
        <v>21663268.789999999</v>
      </c>
      <c r="S476" s="159">
        <v>2540851.7799999998</v>
      </c>
      <c r="T476" s="159">
        <v>2355105.86</v>
      </c>
      <c r="U476" s="159">
        <v>78831706.980000004</v>
      </c>
      <c r="V476" s="159">
        <v>75251071.540000007</v>
      </c>
      <c r="W476" s="159">
        <v>34084365.5</v>
      </c>
      <c r="X476" s="159">
        <v>2954428.43</v>
      </c>
      <c r="Y476" s="159">
        <v>3580635.44</v>
      </c>
      <c r="Z476" s="159">
        <v>11149691.18</v>
      </c>
      <c r="AA476" s="159">
        <v>0</v>
      </c>
      <c r="AB476" s="159">
        <v>11149691.18</v>
      </c>
      <c r="AC476" s="159">
        <v>2383500</v>
      </c>
      <c r="AD476" s="159">
        <v>2260000</v>
      </c>
      <c r="AE476" s="159">
        <v>48880000</v>
      </c>
      <c r="AF476" s="159">
        <v>2375336.19</v>
      </c>
      <c r="AG476" s="159">
        <v>310673.5</v>
      </c>
      <c r="AH476" s="159">
        <v>300673.5</v>
      </c>
      <c r="AI476" s="159">
        <v>0</v>
      </c>
      <c r="AJ476" s="159">
        <v>0</v>
      </c>
    </row>
    <row r="477" spans="1:36">
      <c r="A477" s="153">
        <v>6</v>
      </c>
      <c r="B477" s="154">
        <v>16</v>
      </c>
      <c r="C477" s="154">
        <v>2</v>
      </c>
      <c r="D477" s="155">
        <v>2</v>
      </c>
      <c r="E477" s="155" t="s">
        <v>556</v>
      </c>
      <c r="F477" s="156" t="s">
        <v>3377</v>
      </c>
      <c r="G477" s="156" t="s">
        <v>556</v>
      </c>
      <c r="H477" s="156" t="s">
        <v>3378</v>
      </c>
      <c r="I477" s="155">
        <v>616022</v>
      </c>
      <c r="J477" s="157" t="s">
        <v>2335</v>
      </c>
      <c r="K477" s="157"/>
      <c r="L477" s="155">
        <v>2022</v>
      </c>
      <c r="M477" s="158">
        <v>6862</v>
      </c>
      <c r="N477" s="159">
        <v>57334070.659999996</v>
      </c>
      <c r="O477" s="159">
        <v>44192074.299999997</v>
      </c>
      <c r="P477" s="159">
        <v>31501643.119999997</v>
      </c>
      <c r="Q477" s="159">
        <v>14916441</v>
      </c>
      <c r="R477" s="159">
        <v>16585202.119999999</v>
      </c>
      <c r="S477" s="159">
        <v>13141996.359999999</v>
      </c>
      <c r="T477" s="159">
        <v>519947.15</v>
      </c>
      <c r="U477" s="159">
        <v>61763864.200000003</v>
      </c>
      <c r="V477" s="159">
        <v>40435042.450000003</v>
      </c>
      <c r="W477" s="159">
        <v>13902635.67</v>
      </c>
      <c r="X477" s="159">
        <v>37440.269999999997</v>
      </c>
      <c r="Y477" s="159">
        <v>21328821.75</v>
      </c>
      <c r="Z477" s="159">
        <v>11766851.210000001</v>
      </c>
      <c r="AA477" s="159">
        <v>0</v>
      </c>
      <c r="AB477" s="159">
        <v>11766851.210000001</v>
      </c>
      <c r="AC477" s="159">
        <v>400000</v>
      </c>
      <c r="AD477" s="159">
        <v>400000</v>
      </c>
      <c r="AE477" s="159">
        <v>400000</v>
      </c>
      <c r="AF477" s="159">
        <v>3757031.85</v>
      </c>
      <c r="AG477" s="159">
        <v>98822.58</v>
      </c>
      <c r="AH477" s="159">
        <v>98822.58</v>
      </c>
      <c r="AI477" s="159">
        <v>0</v>
      </c>
      <c r="AJ477" s="159">
        <v>0</v>
      </c>
    </row>
    <row r="478" spans="1:36">
      <c r="A478" s="153">
        <v>6</v>
      </c>
      <c r="B478" s="154">
        <v>16</v>
      </c>
      <c r="C478" s="154">
        <v>3</v>
      </c>
      <c r="D478" s="155">
        <v>2</v>
      </c>
      <c r="E478" s="155" t="s">
        <v>556</v>
      </c>
      <c r="F478" s="156" t="s">
        <v>3377</v>
      </c>
      <c r="G478" s="156" t="s">
        <v>556</v>
      </c>
      <c r="H478" s="156" t="s">
        <v>3379</v>
      </c>
      <c r="I478" s="155">
        <v>616032</v>
      </c>
      <c r="J478" s="157" t="s">
        <v>2334</v>
      </c>
      <c r="K478" s="157"/>
      <c r="L478" s="155">
        <v>2022</v>
      </c>
      <c r="M478" s="158">
        <v>3916</v>
      </c>
      <c r="N478" s="159">
        <v>29542445.68</v>
      </c>
      <c r="O478" s="159">
        <v>26881773.210000001</v>
      </c>
      <c r="P478" s="159">
        <v>20013863.130000003</v>
      </c>
      <c r="Q478" s="159">
        <v>9885183</v>
      </c>
      <c r="R478" s="159">
        <v>10128680.130000001</v>
      </c>
      <c r="S478" s="159">
        <v>2660672.4700000002</v>
      </c>
      <c r="T478" s="159">
        <v>0</v>
      </c>
      <c r="U478" s="159">
        <v>31059093.52</v>
      </c>
      <c r="V478" s="159">
        <v>23001991.550000001</v>
      </c>
      <c r="W478" s="159">
        <v>8958174.75</v>
      </c>
      <c r="X478" s="159">
        <v>0</v>
      </c>
      <c r="Y478" s="159">
        <v>8057101.9699999997</v>
      </c>
      <c r="Z478" s="159">
        <v>7337267.8899999997</v>
      </c>
      <c r="AA478" s="159">
        <v>0</v>
      </c>
      <c r="AB478" s="159">
        <v>7337267.8899999997</v>
      </c>
      <c r="AC478" s="159">
        <v>600000</v>
      </c>
      <c r="AD478" s="159">
        <v>0</v>
      </c>
      <c r="AE478" s="159">
        <v>0</v>
      </c>
      <c r="AF478" s="159">
        <v>3879781.66</v>
      </c>
      <c r="AG478" s="159">
        <v>57970</v>
      </c>
      <c r="AH478" s="159">
        <v>34686</v>
      </c>
      <c r="AI478" s="159">
        <v>0</v>
      </c>
      <c r="AJ478" s="159">
        <v>0</v>
      </c>
    </row>
    <row r="479" spans="1:36">
      <c r="A479" s="153">
        <v>6</v>
      </c>
      <c r="B479" s="154">
        <v>16</v>
      </c>
      <c r="C479" s="154">
        <v>4</v>
      </c>
      <c r="D479" s="155">
        <v>3</v>
      </c>
      <c r="E479" s="155" t="s">
        <v>556</v>
      </c>
      <c r="F479" s="156" t="s">
        <v>3380</v>
      </c>
      <c r="G479" s="156" t="s">
        <v>556</v>
      </c>
      <c r="H479" s="156" t="s">
        <v>3381</v>
      </c>
      <c r="I479" s="155">
        <v>616043</v>
      </c>
      <c r="J479" s="157" t="s">
        <v>2333</v>
      </c>
      <c r="K479" s="157"/>
      <c r="L479" s="155">
        <v>2022</v>
      </c>
      <c r="M479" s="158">
        <v>19345</v>
      </c>
      <c r="N479" s="159">
        <v>120500601.25</v>
      </c>
      <c r="O479" s="159">
        <v>107923900.40000001</v>
      </c>
      <c r="P479" s="159">
        <v>65362072.340000004</v>
      </c>
      <c r="Q479" s="159">
        <v>26550952</v>
      </c>
      <c r="R479" s="159">
        <v>38811120.340000004</v>
      </c>
      <c r="S479" s="159">
        <v>12576700.85</v>
      </c>
      <c r="T479" s="159">
        <v>1536212.51</v>
      </c>
      <c r="U479" s="159">
        <v>127192147.23999999</v>
      </c>
      <c r="V479" s="159">
        <v>100041611.87</v>
      </c>
      <c r="W479" s="159">
        <v>41897855.310000002</v>
      </c>
      <c r="X479" s="159">
        <v>954729.36</v>
      </c>
      <c r="Y479" s="159">
        <v>27150535.370000001</v>
      </c>
      <c r="Z479" s="159">
        <v>29600003.879999999</v>
      </c>
      <c r="AA479" s="159">
        <v>7061000</v>
      </c>
      <c r="AB479" s="159">
        <v>22539003.879999999</v>
      </c>
      <c r="AC479" s="159">
        <v>12350000</v>
      </c>
      <c r="AD479" s="159">
        <v>0</v>
      </c>
      <c r="AE479" s="159">
        <v>25006451.370000001</v>
      </c>
      <c r="AF479" s="159">
        <v>7882288.5300000003</v>
      </c>
      <c r="AG479" s="159">
        <v>330468.71999999997</v>
      </c>
      <c r="AH479" s="159">
        <v>339906.14</v>
      </c>
      <c r="AI479" s="159">
        <v>0</v>
      </c>
      <c r="AJ479" s="159">
        <v>6451.37</v>
      </c>
    </row>
    <row r="480" spans="1:36">
      <c r="A480" s="153">
        <v>6</v>
      </c>
      <c r="B480" s="154">
        <v>16</v>
      </c>
      <c r="C480" s="154">
        <v>5</v>
      </c>
      <c r="D480" s="155">
        <v>2</v>
      </c>
      <c r="E480" s="155" t="s">
        <v>556</v>
      </c>
      <c r="F480" s="156" t="s">
        <v>3377</v>
      </c>
      <c r="G480" s="156" t="s">
        <v>556</v>
      </c>
      <c r="H480" s="156" t="s">
        <v>3382</v>
      </c>
      <c r="I480" s="155">
        <v>616052</v>
      </c>
      <c r="J480" s="157" t="s">
        <v>1286</v>
      </c>
      <c r="K480" s="157"/>
      <c r="L480" s="155">
        <v>2022</v>
      </c>
      <c r="M480" s="158">
        <v>4803</v>
      </c>
      <c r="N480" s="159">
        <v>37174294.259999998</v>
      </c>
      <c r="O480" s="159">
        <v>33752767.289999999</v>
      </c>
      <c r="P480" s="159">
        <v>19227279.890000001</v>
      </c>
      <c r="Q480" s="159">
        <v>7799119</v>
      </c>
      <c r="R480" s="159">
        <v>11428160.890000001</v>
      </c>
      <c r="S480" s="159">
        <v>3421526.97</v>
      </c>
      <c r="T480" s="159">
        <v>607080.87</v>
      </c>
      <c r="U480" s="159">
        <v>38000730.229999997</v>
      </c>
      <c r="V480" s="159">
        <v>32253905.600000001</v>
      </c>
      <c r="W480" s="159">
        <v>12319452.970000001</v>
      </c>
      <c r="X480" s="159">
        <v>487555.64</v>
      </c>
      <c r="Y480" s="159">
        <v>5746824.6299999999</v>
      </c>
      <c r="Z480" s="159">
        <v>7177671.3499999996</v>
      </c>
      <c r="AA480" s="159">
        <v>0</v>
      </c>
      <c r="AB480" s="159">
        <v>7177671.3499999996</v>
      </c>
      <c r="AC480" s="159">
        <v>1352548</v>
      </c>
      <c r="AD480" s="159">
        <v>1203901</v>
      </c>
      <c r="AE480" s="159">
        <v>7089063</v>
      </c>
      <c r="AF480" s="159">
        <v>1498861.69</v>
      </c>
      <c r="AG480" s="159">
        <v>69633</v>
      </c>
      <c r="AH480" s="159">
        <v>42855.43</v>
      </c>
      <c r="AI480" s="159">
        <v>0</v>
      </c>
      <c r="AJ480" s="159">
        <v>0</v>
      </c>
    </row>
    <row r="481" spans="1:36">
      <c r="A481" s="153">
        <v>6</v>
      </c>
      <c r="B481" s="154">
        <v>16</v>
      </c>
      <c r="C481" s="154">
        <v>6</v>
      </c>
      <c r="D481" s="155">
        <v>2</v>
      </c>
      <c r="E481" s="155" t="s">
        <v>556</v>
      </c>
      <c r="F481" s="156" t="s">
        <v>3377</v>
      </c>
      <c r="G481" s="156" t="s">
        <v>556</v>
      </c>
      <c r="H481" s="156" t="s">
        <v>3383</v>
      </c>
      <c r="I481" s="155">
        <v>616062</v>
      </c>
      <c r="J481" s="157" t="s">
        <v>2332</v>
      </c>
      <c r="K481" s="157"/>
      <c r="L481" s="155">
        <v>2022</v>
      </c>
      <c r="M481" s="158">
        <v>2871</v>
      </c>
      <c r="N481" s="159">
        <v>25104268.640000001</v>
      </c>
      <c r="O481" s="159">
        <v>21143522.559999999</v>
      </c>
      <c r="P481" s="159">
        <v>13526879.890000001</v>
      </c>
      <c r="Q481" s="159">
        <v>6387528</v>
      </c>
      <c r="R481" s="159">
        <v>7139351.8899999997</v>
      </c>
      <c r="S481" s="159">
        <v>3960746.08</v>
      </c>
      <c r="T481" s="159">
        <v>20177.150000000001</v>
      </c>
      <c r="U481" s="159">
        <v>25538911.829999998</v>
      </c>
      <c r="V481" s="159">
        <v>17378188.600000001</v>
      </c>
      <c r="W481" s="159">
        <v>6999768.0300000003</v>
      </c>
      <c r="X481" s="159">
        <v>0</v>
      </c>
      <c r="Y481" s="159">
        <v>8160723.2300000004</v>
      </c>
      <c r="Z481" s="159">
        <v>5297179.4400000004</v>
      </c>
      <c r="AA481" s="159">
        <v>0</v>
      </c>
      <c r="AB481" s="159">
        <v>5297179.4400000004</v>
      </c>
      <c r="AC481" s="159">
        <v>2888418.57</v>
      </c>
      <c r="AD481" s="159">
        <v>0</v>
      </c>
      <c r="AE481" s="159">
        <v>0</v>
      </c>
      <c r="AF481" s="159">
        <v>3765333.96</v>
      </c>
      <c r="AG481" s="159">
        <v>98772.33</v>
      </c>
      <c r="AH481" s="159">
        <v>295122.24</v>
      </c>
      <c r="AI481" s="159">
        <v>0</v>
      </c>
      <c r="AJ481" s="159">
        <v>0</v>
      </c>
    </row>
    <row r="482" spans="1:36">
      <c r="A482" s="153">
        <v>6</v>
      </c>
      <c r="B482" s="154">
        <v>17</v>
      </c>
      <c r="C482" s="154">
        <v>1</v>
      </c>
      <c r="D482" s="155">
        <v>1</v>
      </c>
      <c r="E482" s="155" t="s">
        <v>556</v>
      </c>
      <c r="F482" s="156" t="s">
        <v>3384</v>
      </c>
      <c r="G482" s="156" t="s">
        <v>556</v>
      </c>
      <c r="H482" s="156" t="s">
        <v>3385</v>
      </c>
      <c r="I482" s="155">
        <v>617011</v>
      </c>
      <c r="J482" s="157" t="s">
        <v>2331</v>
      </c>
      <c r="K482" s="157"/>
      <c r="L482" s="155">
        <v>2022</v>
      </c>
      <c r="M482" s="158">
        <v>37129</v>
      </c>
      <c r="N482" s="159">
        <v>190905487.77000001</v>
      </c>
      <c r="O482" s="159">
        <v>185210838.59</v>
      </c>
      <c r="P482" s="159">
        <v>84967484.700000003</v>
      </c>
      <c r="Q482" s="159">
        <v>37655948</v>
      </c>
      <c r="R482" s="159">
        <v>47311536.700000003</v>
      </c>
      <c r="S482" s="159">
        <v>5694649.1799999997</v>
      </c>
      <c r="T482" s="159">
        <v>1572171.84</v>
      </c>
      <c r="U482" s="159">
        <v>212081716.38</v>
      </c>
      <c r="V482" s="159">
        <v>180374743.38999999</v>
      </c>
      <c r="W482" s="159">
        <v>68117580.670000002</v>
      </c>
      <c r="X482" s="159">
        <v>3146837.56</v>
      </c>
      <c r="Y482" s="159">
        <v>31706972.989999998</v>
      </c>
      <c r="Z482" s="159">
        <v>33402063.25</v>
      </c>
      <c r="AA482" s="159">
        <v>0</v>
      </c>
      <c r="AB482" s="159">
        <v>33402063.25</v>
      </c>
      <c r="AC482" s="159">
        <v>3200000</v>
      </c>
      <c r="AD482" s="159">
        <v>3200000</v>
      </c>
      <c r="AE482" s="159">
        <v>56300000</v>
      </c>
      <c r="AF482" s="159">
        <v>4836095.2</v>
      </c>
      <c r="AG482" s="159">
        <v>3297243.08</v>
      </c>
      <c r="AH482" s="159">
        <v>1949975.66</v>
      </c>
      <c r="AI482" s="159">
        <v>0</v>
      </c>
      <c r="AJ482" s="159">
        <v>0</v>
      </c>
    </row>
    <row r="483" spans="1:36">
      <c r="A483" s="153">
        <v>6</v>
      </c>
      <c r="B483" s="154">
        <v>17</v>
      </c>
      <c r="C483" s="154">
        <v>2</v>
      </c>
      <c r="D483" s="155">
        <v>2</v>
      </c>
      <c r="E483" s="155" t="s">
        <v>556</v>
      </c>
      <c r="F483" s="156" t="s">
        <v>3386</v>
      </c>
      <c r="G483" s="156" t="s">
        <v>556</v>
      </c>
      <c r="H483" s="156" t="s">
        <v>3387</v>
      </c>
      <c r="I483" s="155">
        <v>617022</v>
      </c>
      <c r="J483" s="157" t="s">
        <v>2330</v>
      </c>
      <c r="K483" s="157"/>
      <c r="L483" s="155">
        <v>2022</v>
      </c>
      <c r="M483" s="158">
        <v>10649</v>
      </c>
      <c r="N483" s="159">
        <v>57159311.670000002</v>
      </c>
      <c r="O483" s="159">
        <v>52695793.520000003</v>
      </c>
      <c r="P483" s="159">
        <v>29515803.780000001</v>
      </c>
      <c r="Q483" s="159">
        <v>12042050</v>
      </c>
      <c r="R483" s="159">
        <v>17473753.780000001</v>
      </c>
      <c r="S483" s="159">
        <v>4463518.1500000004</v>
      </c>
      <c r="T483" s="159">
        <v>29200</v>
      </c>
      <c r="U483" s="159">
        <v>60999810.880000003</v>
      </c>
      <c r="V483" s="159">
        <v>46787361.630000003</v>
      </c>
      <c r="W483" s="159">
        <v>14035012.859999999</v>
      </c>
      <c r="X483" s="159">
        <v>133411.10999999999</v>
      </c>
      <c r="Y483" s="159">
        <v>14212449.25</v>
      </c>
      <c r="Z483" s="159">
        <v>15998262.4</v>
      </c>
      <c r="AA483" s="159">
        <v>0</v>
      </c>
      <c r="AB483" s="159">
        <v>15998262.4</v>
      </c>
      <c r="AC483" s="159">
        <v>1577646.46</v>
      </c>
      <c r="AD483" s="159">
        <v>1200000</v>
      </c>
      <c r="AE483" s="159">
        <v>1225000</v>
      </c>
      <c r="AF483" s="159">
        <v>5908431.8899999997</v>
      </c>
      <c r="AG483" s="159">
        <v>249326.73</v>
      </c>
      <c r="AH483" s="159">
        <v>384549.56</v>
      </c>
      <c r="AI483" s="159">
        <v>0</v>
      </c>
      <c r="AJ483" s="159">
        <v>0</v>
      </c>
    </row>
    <row r="484" spans="1:36">
      <c r="A484" s="153">
        <v>6</v>
      </c>
      <c r="B484" s="154">
        <v>17</v>
      </c>
      <c r="C484" s="154">
        <v>3</v>
      </c>
      <c r="D484" s="155">
        <v>3</v>
      </c>
      <c r="E484" s="155" t="s">
        <v>556</v>
      </c>
      <c r="F484" s="156" t="s">
        <v>3388</v>
      </c>
      <c r="G484" s="156" t="s">
        <v>556</v>
      </c>
      <c r="H484" s="156" t="s">
        <v>3389</v>
      </c>
      <c r="I484" s="155">
        <v>617033</v>
      </c>
      <c r="J484" s="157" t="s">
        <v>843</v>
      </c>
      <c r="K484" s="157"/>
      <c r="L484" s="155">
        <v>2022</v>
      </c>
      <c r="M484" s="158">
        <v>10291</v>
      </c>
      <c r="N484" s="159">
        <v>69369580.870000005</v>
      </c>
      <c r="O484" s="159">
        <v>62502127.229999997</v>
      </c>
      <c r="P484" s="159">
        <v>39496722.82</v>
      </c>
      <c r="Q484" s="159">
        <v>14424011</v>
      </c>
      <c r="R484" s="159">
        <v>25072711.82</v>
      </c>
      <c r="S484" s="159">
        <v>6867453.6399999997</v>
      </c>
      <c r="T484" s="159">
        <v>67308.22</v>
      </c>
      <c r="U484" s="159">
        <v>73356196.150000006</v>
      </c>
      <c r="V484" s="159">
        <v>53760416.700000003</v>
      </c>
      <c r="W484" s="159">
        <v>16392390.310000001</v>
      </c>
      <c r="X484" s="159">
        <v>406832.05</v>
      </c>
      <c r="Y484" s="159">
        <v>19595779.449999999</v>
      </c>
      <c r="Z484" s="159">
        <v>17559550.199999999</v>
      </c>
      <c r="AA484" s="159">
        <v>0</v>
      </c>
      <c r="AB484" s="159">
        <v>17559550.199999999</v>
      </c>
      <c r="AC484" s="159">
        <v>2880785.24</v>
      </c>
      <c r="AD484" s="159">
        <v>2430000</v>
      </c>
      <c r="AE484" s="159">
        <v>5860000</v>
      </c>
      <c r="AF484" s="159">
        <v>8741710.5299999993</v>
      </c>
      <c r="AG484" s="159">
        <v>1475611.01</v>
      </c>
      <c r="AH484" s="159">
        <v>1439625.52</v>
      </c>
      <c r="AI484" s="159">
        <v>0</v>
      </c>
      <c r="AJ484" s="159">
        <v>0</v>
      </c>
    </row>
    <row r="485" spans="1:36">
      <c r="A485" s="153">
        <v>6</v>
      </c>
      <c r="B485" s="154">
        <v>17</v>
      </c>
      <c r="C485" s="154">
        <v>4</v>
      </c>
      <c r="D485" s="155">
        <v>2</v>
      </c>
      <c r="E485" s="155" t="s">
        <v>556</v>
      </c>
      <c r="F485" s="156" t="s">
        <v>3386</v>
      </c>
      <c r="G485" s="156" t="s">
        <v>556</v>
      </c>
      <c r="H485" s="156" t="s">
        <v>3390</v>
      </c>
      <c r="I485" s="155">
        <v>617042</v>
      </c>
      <c r="J485" s="157" t="s">
        <v>2329</v>
      </c>
      <c r="K485" s="157"/>
      <c r="L485" s="155">
        <v>2022</v>
      </c>
      <c r="M485" s="158">
        <v>3221</v>
      </c>
      <c r="N485" s="159">
        <v>24795945.579999998</v>
      </c>
      <c r="O485" s="159">
        <v>22119665.010000002</v>
      </c>
      <c r="P485" s="159">
        <v>14331562.640000001</v>
      </c>
      <c r="Q485" s="159">
        <v>5349488</v>
      </c>
      <c r="R485" s="159">
        <v>8982074.6400000006</v>
      </c>
      <c r="S485" s="159">
        <v>2676280.5699999998</v>
      </c>
      <c r="T485" s="159">
        <v>14604.31</v>
      </c>
      <c r="U485" s="159">
        <v>22394243.41</v>
      </c>
      <c r="V485" s="159">
        <v>18822128.940000001</v>
      </c>
      <c r="W485" s="159">
        <v>6326281.8300000001</v>
      </c>
      <c r="X485" s="159">
        <v>308983.89</v>
      </c>
      <c r="Y485" s="159">
        <v>3572114.47</v>
      </c>
      <c r="Z485" s="159">
        <v>2731255.78</v>
      </c>
      <c r="AA485" s="159">
        <v>0</v>
      </c>
      <c r="AB485" s="159">
        <v>2731255.78</v>
      </c>
      <c r="AC485" s="159">
        <v>63810</v>
      </c>
      <c r="AD485" s="159">
        <v>0</v>
      </c>
      <c r="AE485" s="159">
        <v>4613092.12</v>
      </c>
      <c r="AF485" s="159">
        <v>3297536.07</v>
      </c>
      <c r="AG485" s="159">
        <v>47189.68</v>
      </c>
      <c r="AH485" s="159">
        <v>122337.33</v>
      </c>
      <c r="AI485" s="159">
        <v>8081.1</v>
      </c>
      <c r="AJ485" s="159">
        <v>0</v>
      </c>
    </row>
    <row r="486" spans="1:36">
      <c r="A486" s="153">
        <v>6</v>
      </c>
      <c r="B486" s="154">
        <v>17</v>
      </c>
      <c r="C486" s="154">
        <v>5</v>
      </c>
      <c r="D486" s="155">
        <v>2</v>
      </c>
      <c r="E486" s="155" t="s">
        <v>556</v>
      </c>
      <c r="F486" s="156" t="s">
        <v>3386</v>
      </c>
      <c r="G486" s="156" t="s">
        <v>556</v>
      </c>
      <c r="H486" s="156" t="s">
        <v>3391</v>
      </c>
      <c r="I486" s="155">
        <v>617052</v>
      </c>
      <c r="J486" s="157" t="s">
        <v>2328</v>
      </c>
      <c r="K486" s="157"/>
      <c r="L486" s="155">
        <v>2022</v>
      </c>
      <c r="M486" s="158">
        <v>8515</v>
      </c>
      <c r="N486" s="159">
        <v>54109981.93</v>
      </c>
      <c r="O486" s="159">
        <v>50349523.640000001</v>
      </c>
      <c r="P486" s="159">
        <v>25714447.91</v>
      </c>
      <c r="Q486" s="159">
        <v>14491686</v>
      </c>
      <c r="R486" s="159">
        <v>11222761.91</v>
      </c>
      <c r="S486" s="159">
        <v>3760458.29</v>
      </c>
      <c r="T486" s="159">
        <v>31000</v>
      </c>
      <c r="U486" s="159">
        <v>56269760.32</v>
      </c>
      <c r="V486" s="159">
        <v>44976690.060000002</v>
      </c>
      <c r="W486" s="159">
        <v>15678569.07</v>
      </c>
      <c r="X486" s="159">
        <v>306037.65999999997</v>
      </c>
      <c r="Y486" s="159">
        <v>11293070.26</v>
      </c>
      <c r="Z486" s="159">
        <v>10813537.310000001</v>
      </c>
      <c r="AA486" s="159">
        <v>0</v>
      </c>
      <c r="AB486" s="159">
        <v>10813537.310000001</v>
      </c>
      <c r="AC486" s="159">
        <v>1600000</v>
      </c>
      <c r="AD486" s="159">
        <v>1600000</v>
      </c>
      <c r="AE486" s="159">
        <v>4800000</v>
      </c>
      <c r="AF486" s="159">
        <v>5372833.5800000001</v>
      </c>
      <c r="AG486" s="159">
        <v>867791.26</v>
      </c>
      <c r="AH486" s="159">
        <v>646113.26</v>
      </c>
      <c r="AI486" s="159">
        <v>0</v>
      </c>
      <c r="AJ486" s="159">
        <v>0</v>
      </c>
    </row>
    <row r="487" spans="1:36">
      <c r="A487" s="153">
        <v>6</v>
      </c>
      <c r="B487" s="154">
        <v>18</v>
      </c>
      <c r="C487" s="154">
        <v>1</v>
      </c>
      <c r="D487" s="155">
        <v>1</v>
      </c>
      <c r="E487" s="155" t="s">
        <v>556</v>
      </c>
      <c r="F487" s="156" t="s">
        <v>3392</v>
      </c>
      <c r="G487" s="156" t="s">
        <v>556</v>
      </c>
      <c r="H487" s="156" t="s">
        <v>3393</v>
      </c>
      <c r="I487" s="155">
        <v>618011</v>
      </c>
      <c r="J487" s="157" t="s">
        <v>2318</v>
      </c>
      <c r="K487" s="157"/>
      <c r="L487" s="155">
        <v>2022</v>
      </c>
      <c r="M487" s="158">
        <v>18165</v>
      </c>
      <c r="N487" s="159">
        <v>117613904.37</v>
      </c>
      <c r="O487" s="159">
        <v>106638959.55</v>
      </c>
      <c r="P487" s="159">
        <v>56070288.140000001</v>
      </c>
      <c r="Q487" s="159">
        <v>22673232</v>
      </c>
      <c r="R487" s="159">
        <v>33397056.140000001</v>
      </c>
      <c r="S487" s="159">
        <v>10974944.82</v>
      </c>
      <c r="T487" s="159">
        <v>1905334.87</v>
      </c>
      <c r="U487" s="159">
        <v>118949309.76000001</v>
      </c>
      <c r="V487" s="159">
        <v>103053401.36</v>
      </c>
      <c r="W487" s="159">
        <v>43704615.479999997</v>
      </c>
      <c r="X487" s="159">
        <v>1299670.58</v>
      </c>
      <c r="Y487" s="159">
        <v>15895908.4</v>
      </c>
      <c r="Z487" s="159">
        <v>11220834.060000001</v>
      </c>
      <c r="AA487" s="159">
        <v>166967</v>
      </c>
      <c r="AB487" s="159">
        <v>11053867.060000001</v>
      </c>
      <c r="AC487" s="159">
        <v>1319369.56</v>
      </c>
      <c r="AD487" s="159">
        <v>1319369.56</v>
      </c>
      <c r="AE487" s="159">
        <v>21841273.440000001</v>
      </c>
      <c r="AF487" s="159">
        <v>3585558.19</v>
      </c>
      <c r="AG487" s="159">
        <v>971585</v>
      </c>
      <c r="AH487" s="159">
        <v>773160.71</v>
      </c>
      <c r="AI487" s="159">
        <v>0</v>
      </c>
      <c r="AJ487" s="159">
        <v>0</v>
      </c>
    </row>
    <row r="488" spans="1:36">
      <c r="A488" s="153">
        <v>6</v>
      </c>
      <c r="B488" s="154">
        <v>18</v>
      </c>
      <c r="C488" s="154">
        <v>2</v>
      </c>
      <c r="D488" s="155">
        <v>2</v>
      </c>
      <c r="E488" s="155" t="s">
        <v>556</v>
      </c>
      <c r="F488" s="156" t="s">
        <v>3394</v>
      </c>
      <c r="G488" s="156" t="s">
        <v>556</v>
      </c>
      <c r="H488" s="156" t="s">
        <v>3395</v>
      </c>
      <c r="I488" s="155">
        <v>618022</v>
      </c>
      <c r="J488" s="157" t="s">
        <v>2327</v>
      </c>
      <c r="K488" s="157"/>
      <c r="L488" s="155">
        <v>2022</v>
      </c>
      <c r="M488" s="158">
        <v>3163</v>
      </c>
      <c r="N488" s="159">
        <v>21888735.890000001</v>
      </c>
      <c r="O488" s="159">
        <v>20015428.82</v>
      </c>
      <c r="P488" s="159">
        <v>12024132.9</v>
      </c>
      <c r="Q488" s="159">
        <v>5746494</v>
      </c>
      <c r="R488" s="159">
        <v>6277638.9000000004</v>
      </c>
      <c r="S488" s="159">
        <v>1873307.07</v>
      </c>
      <c r="T488" s="159">
        <v>43674.83</v>
      </c>
      <c r="U488" s="159">
        <v>21011380.329999998</v>
      </c>
      <c r="V488" s="159">
        <v>17336653.98</v>
      </c>
      <c r="W488" s="159">
        <v>6981430.0199999996</v>
      </c>
      <c r="X488" s="159">
        <v>329813.56</v>
      </c>
      <c r="Y488" s="159">
        <v>3674726.35</v>
      </c>
      <c r="Z488" s="159">
        <v>4983782.1900000004</v>
      </c>
      <c r="AA488" s="159">
        <v>0</v>
      </c>
      <c r="AB488" s="159">
        <v>4983782.1900000004</v>
      </c>
      <c r="AC488" s="159">
        <v>1132497.98</v>
      </c>
      <c r="AD488" s="159">
        <v>1132497.98</v>
      </c>
      <c r="AE488" s="159">
        <v>5105000</v>
      </c>
      <c r="AF488" s="159">
        <v>2678774.84</v>
      </c>
      <c r="AG488" s="159">
        <v>72500</v>
      </c>
      <c r="AH488" s="159">
        <v>0</v>
      </c>
      <c r="AI488" s="159">
        <v>0</v>
      </c>
      <c r="AJ488" s="159">
        <v>0</v>
      </c>
    </row>
    <row r="489" spans="1:36">
      <c r="A489" s="153">
        <v>6</v>
      </c>
      <c r="B489" s="154">
        <v>18</v>
      </c>
      <c r="C489" s="154">
        <v>3</v>
      </c>
      <c r="D489" s="155">
        <v>2</v>
      </c>
      <c r="E489" s="155" t="s">
        <v>556</v>
      </c>
      <c r="F489" s="156" t="s">
        <v>3394</v>
      </c>
      <c r="G489" s="156" t="s">
        <v>556</v>
      </c>
      <c r="H489" s="156" t="s">
        <v>3396</v>
      </c>
      <c r="I489" s="155">
        <v>618032</v>
      </c>
      <c r="J489" s="157" t="s">
        <v>2326</v>
      </c>
      <c r="K489" s="157"/>
      <c r="L489" s="155">
        <v>2022</v>
      </c>
      <c r="M489" s="158">
        <v>3208</v>
      </c>
      <c r="N489" s="159">
        <v>25246770.859999999</v>
      </c>
      <c r="O489" s="159">
        <v>20131208.32</v>
      </c>
      <c r="P489" s="159">
        <v>12100708.48</v>
      </c>
      <c r="Q489" s="159">
        <v>4568205</v>
      </c>
      <c r="R489" s="159">
        <v>7532503.4800000004</v>
      </c>
      <c r="S489" s="159">
        <v>5115562.54</v>
      </c>
      <c r="T489" s="159">
        <v>68903.83</v>
      </c>
      <c r="U489" s="159">
        <v>24313935.609999999</v>
      </c>
      <c r="V489" s="159">
        <v>16932353.469999999</v>
      </c>
      <c r="W489" s="159">
        <v>6458428.9100000001</v>
      </c>
      <c r="X489" s="159">
        <v>153067.6</v>
      </c>
      <c r="Y489" s="159">
        <v>7381582.1399999997</v>
      </c>
      <c r="Z489" s="159">
        <v>3045173.65</v>
      </c>
      <c r="AA489" s="159">
        <v>0</v>
      </c>
      <c r="AB489" s="159">
        <v>3045173.65</v>
      </c>
      <c r="AC489" s="159">
        <v>1271000</v>
      </c>
      <c r="AD489" s="159">
        <v>1271000</v>
      </c>
      <c r="AE489" s="159">
        <v>2539516.27</v>
      </c>
      <c r="AF489" s="159">
        <v>3198854.85</v>
      </c>
      <c r="AG489" s="159">
        <v>124784</v>
      </c>
      <c r="AH489" s="159">
        <v>124784</v>
      </c>
      <c r="AI489" s="159">
        <v>0</v>
      </c>
      <c r="AJ489" s="159">
        <v>0</v>
      </c>
    </row>
    <row r="490" spans="1:36">
      <c r="A490" s="153">
        <v>6</v>
      </c>
      <c r="B490" s="154">
        <v>18</v>
      </c>
      <c r="C490" s="154">
        <v>4</v>
      </c>
      <c r="D490" s="155">
        <v>2</v>
      </c>
      <c r="E490" s="155" t="s">
        <v>556</v>
      </c>
      <c r="F490" s="156" t="s">
        <v>3394</v>
      </c>
      <c r="G490" s="156" t="s">
        <v>556</v>
      </c>
      <c r="H490" s="156" t="s">
        <v>3397</v>
      </c>
      <c r="I490" s="155">
        <v>618042</v>
      </c>
      <c r="J490" s="157" t="s">
        <v>2325</v>
      </c>
      <c r="K490" s="157"/>
      <c r="L490" s="155">
        <v>2022</v>
      </c>
      <c r="M490" s="158">
        <v>3040</v>
      </c>
      <c r="N490" s="159">
        <v>22266168.949999999</v>
      </c>
      <c r="O490" s="159">
        <v>20204128.969999999</v>
      </c>
      <c r="P490" s="159">
        <v>13114910.99</v>
      </c>
      <c r="Q490" s="159">
        <v>6421788</v>
      </c>
      <c r="R490" s="159">
        <v>6693122.9900000002</v>
      </c>
      <c r="S490" s="159">
        <v>2062039.98</v>
      </c>
      <c r="T490" s="159">
        <v>52567</v>
      </c>
      <c r="U490" s="159">
        <v>23701229.280000001</v>
      </c>
      <c r="V490" s="159">
        <v>17078681.07</v>
      </c>
      <c r="W490" s="159">
        <v>5150630.87</v>
      </c>
      <c r="X490" s="159">
        <v>186250.49</v>
      </c>
      <c r="Y490" s="159">
        <v>6622548.21</v>
      </c>
      <c r="Z490" s="159">
        <v>3992089.07</v>
      </c>
      <c r="AA490" s="159">
        <v>0</v>
      </c>
      <c r="AB490" s="159">
        <v>3992089.07</v>
      </c>
      <c r="AC490" s="159">
        <v>527675</v>
      </c>
      <c r="AD490" s="159">
        <v>527675</v>
      </c>
      <c r="AE490" s="159">
        <v>2276700</v>
      </c>
      <c r="AF490" s="159">
        <v>3125447.9</v>
      </c>
      <c r="AG490" s="159">
        <v>366944.38</v>
      </c>
      <c r="AH490" s="159">
        <v>179006.11</v>
      </c>
      <c r="AI490" s="159">
        <v>0</v>
      </c>
      <c r="AJ490" s="159">
        <v>0</v>
      </c>
    </row>
    <row r="491" spans="1:36">
      <c r="A491" s="153">
        <v>6</v>
      </c>
      <c r="B491" s="154">
        <v>18</v>
      </c>
      <c r="C491" s="154">
        <v>5</v>
      </c>
      <c r="D491" s="155">
        <v>3</v>
      </c>
      <c r="E491" s="155" t="s">
        <v>556</v>
      </c>
      <c r="F491" s="156" t="s">
        <v>3398</v>
      </c>
      <c r="G491" s="156" t="s">
        <v>556</v>
      </c>
      <c r="H491" s="156" t="s">
        <v>3399</v>
      </c>
      <c r="I491" s="155">
        <v>618053</v>
      </c>
      <c r="J491" s="157" t="s">
        <v>2324</v>
      </c>
      <c r="K491" s="157"/>
      <c r="L491" s="155">
        <v>2022</v>
      </c>
      <c r="M491" s="158">
        <v>5655</v>
      </c>
      <c r="N491" s="159">
        <v>41596633.409999996</v>
      </c>
      <c r="O491" s="159">
        <v>37382945.170000002</v>
      </c>
      <c r="P491" s="159">
        <v>24759896.359999999</v>
      </c>
      <c r="Q491" s="159">
        <v>9926019</v>
      </c>
      <c r="R491" s="159">
        <v>14833877.359999999</v>
      </c>
      <c r="S491" s="159">
        <v>4213688.24</v>
      </c>
      <c r="T491" s="159">
        <v>205.8</v>
      </c>
      <c r="U491" s="159">
        <v>41060228.130000003</v>
      </c>
      <c r="V491" s="159">
        <v>33914177</v>
      </c>
      <c r="W491" s="159">
        <v>12867204.58</v>
      </c>
      <c r="X491" s="159">
        <v>854595.69</v>
      </c>
      <c r="Y491" s="159">
        <v>7146051.1299999999</v>
      </c>
      <c r="Z491" s="159">
        <v>6564155.8600000003</v>
      </c>
      <c r="AA491" s="159">
        <v>0</v>
      </c>
      <c r="AB491" s="159">
        <v>6564155.8600000003</v>
      </c>
      <c r="AC491" s="159">
        <v>1174948</v>
      </c>
      <c r="AD491" s="159">
        <v>1174948</v>
      </c>
      <c r="AE491" s="159">
        <v>10584889.66</v>
      </c>
      <c r="AF491" s="159">
        <v>3468768.17</v>
      </c>
      <c r="AG491" s="159">
        <v>345174.2</v>
      </c>
      <c r="AH491" s="159">
        <v>331560.25</v>
      </c>
      <c r="AI491" s="159">
        <v>0</v>
      </c>
      <c r="AJ491" s="159">
        <v>1802.22</v>
      </c>
    </row>
    <row r="492" spans="1:36">
      <c r="A492" s="153">
        <v>6</v>
      </c>
      <c r="B492" s="154">
        <v>18</v>
      </c>
      <c r="C492" s="154">
        <v>6</v>
      </c>
      <c r="D492" s="155">
        <v>3</v>
      </c>
      <c r="E492" s="155" t="s">
        <v>556</v>
      </c>
      <c r="F492" s="156" t="s">
        <v>3398</v>
      </c>
      <c r="G492" s="156" t="s">
        <v>556</v>
      </c>
      <c r="H492" s="156" t="s">
        <v>3400</v>
      </c>
      <c r="I492" s="155">
        <v>618063</v>
      </c>
      <c r="J492" s="157" t="s">
        <v>2323</v>
      </c>
      <c r="K492" s="157"/>
      <c r="L492" s="155">
        <v>2022</v>
      </c>
      <c r="M492" s="158">
        <v>5588</v>
      </c>
      <c r="N492" s="159">
        <v>38413787.170000002</v>
      </c>
      <c r="O492" s="159">
        <v>36581334.759999998</v>
      </c>
      <c r="P492" s="159">
        <v>23001691.060000002</v>
      </c>
      <c r="Q492" s="159">
        <v>10348962</v>
      </c>
      <c r="R492" s="159">
        <v>12652729.060000001</v>
      </c>
      <c r="S492" s="159">
        <v>1832452.41</v>
      </c>
      <c r="T492" s="159">
        <v>9219</v>
      </c>
      <c r="U492" s="159">
        <v>38335874.659999996</v>
      </c>
      <c r="V492" s="159">
        <v>32401887.66</v>
      </c>
      <c r="W492" s="159">
        <v>10765367.15</v>
      </c>
      <c r="X492" s="159">
        <v>695118.87</v>
      </c>
      <c r="Y492" s="159">
        <v>5933987</v>
      </c>
      <c r="Z492" s="159">
        <v>5927504.0199999996</v>
      </c>
      <c r="AA492" s="159">
        <v>0</v>
      </c>
      <c r="AB492" s="159">
        <v>5927504.0199999996</v>
      </c>
      <c r="AC492" s="159">
        <v>800000</v>
      </c>
      <c r="AD492" s="159">
        <v>800000</v>
      </c>
      <c r="AE492" s="159">
        <v>10400000</v>
      </c>
      <c r="AF492" s="159">
        <v>4179447.1</v>
      </c>
      <c r="AG492" s="159">
        <v>170567</v>
      </c>
      <c r="AH492" s="159">
        <v>178727.15</v>
      </c>
      <c r="AI492" s="159">
        <v>0</v>
      </c>
      <c r="AJ492" s="159">
        <v>0</v>
      </c>
    </row>
    <row r="493" spans="1:36">
      <c r="A493" s="153">
        <v>6</v>
      </c>
      <c r="B493" s="154">
        <v>18</v>
      </c>
      <c r="C493" s="154">
        <v>7</v>
      </c>
      <c r="D493" s="155">
        <v>2</v>
      </c>
      <c r="E493" s="155" t="s">
        <v>556</v>
      </c>
      <c r="F493" s="156" t="s">
        <v>3394</v>
      </c>
      <c r="G493" s="156" t="s">
        <v>556</v>
      </c>
      <c r="H493" s="156" t="s">
        <v>3401</v>
      </c>
      <c r="I493" s="155">
        <v>618072</v>
      </c>
      <c r="J493" s="157" t="s">
        <v>2322</v>
      </c>
      <c r="K493" s="157"/>
      <c r="L493" s="155">
        <v>2022</v>
      </c>
      <c r="M493" s="158">
        <v>4682</v>
      </c>
      <c r="N493" s="159">
        <v>32231465.289999999</v>
      </c>
      <c r="O493" s="159">
        <v>29335313.640000001</v>
      </c>
      <c r="P493" s="159">
        <v>20724816.32</v>
      </c>
      <c r="Q493" s="159">
        <v>9508438</v>
      </c>
      <c r="R493" s="159">
        <v>11216378.32</v>
      </c>
      <c r="S493" s="159">
        <v>2896151.65</v>
      </c>
      <c r="T493" s="159">
        <v>17380</v>
      </c>
      <c r="U493" s="159">
        <v>31137949.059999999</v>
      </c>
      <c r="V493" s="159">
        <v>25506391.98</v>
      </c>
      <c r="W493" s="159">
        <v>9588781.1799999997</v>
      </c>
      <c r="X493" s="159">
        <v>224472.11</v>
      </c>
      <c r="Y493" s="159">
        <v>5631557.0800000001</v>
      </c>
      <c r="Z493" s="159">
        <v>6892931.5599999996</v>
      </c>
      <c r="AA493" s="159">
        <v>0</v>
      </c>
      <c r="AB493" s="159">
        <v>6892931.5599999996</v>
      </c>
      <c r="AC493" s="159">
        <v>600000</v>
      </c>
      <c r="AD493" s="159">
        <v>600000</v>
      </c>
      <c r="AE493" s="159">
        <v>3207361.4</v>
      </c>
      <c r="AF493" s="159">
        <v>3828921.66</v>
      </c>
      <c r="AG493" s="159">
        <v>72783.5</v>
      </c>
      <c r="AH493" s="159">
        <v>271933.63</v>
      </c>
      <c r="AI493" s="159">
        <v>0</v>
      </c>
      <c r="AJ493" s="159">
        <v>7361.4</v>
      </c>
    </row>
    <row r="494" spans="1:36">
      <c r="A494" s="153">
        <v>6</v>
      </c>
      <c r="B494" s="154">
        <v>18</v>
      </c>
      <c r="C494" s="154">
        <v>8</v>
      </c>
      <c r="D494" s="155">
        <v>2</v>
      </c>
      <c r="E494" s="155" t="s">
        <v>556</v>
      </c>
      <c r="F494" s="156" t="s">
        <v>3394</v>
      </c>
      <c r="G494" s="156" t="s">
        <v>556</v>
      </c>
      <c r="H494" s="156" t="s">
        <v>3402</v>
      </c>
      <c r="I494" s="155">
        <v>618082</v>
      </c>
      <c r="J494" s="157" t="s">
        <v>2321</v>
      </c>
      <c r="K494" s="157"/>
      <c r="L494" s="155">
        <v>2022</v>
      </c>
      <c r="M494" s="158">
        <v>7049</v>
      </c>
      <c r="N494" s="159">
        <v>42978819.140000001</v>
      </c>
      <c r="O494" s="159">
        <v>40801347.700000003</v>
      </c>
      <c r="P494" s="159">
        <v>30166730.960000001</v>
      </c>
      <c r="Q494" s="159">
        <v>16337088</v>
      </c>
      <c r="R494" s="159">
        <v>13829642.960000001</v>
      </c>
      <c r="S494" s="159">
        <v>2177471.44</v>
      </c>
      <c r="T494" s="159">
        <v>215200</v>
      </c>
      <c r="U494" s="159">
        <v>37513849.700000003</v>
      </c>
      <c r="V494" s="159">
        <v>33626650.549999997</v>
      </c>
      <c r="W494" s="159">
        <v>12444681.01</v>
      </c>
      <c r="X494" s="159">
        <v>92341.4</v>
      </c>
      <c r="Y494" s="159">
        <v>3887199.15</v>
      </c>
      <c r="Z494" s="159">
        <v>9744102.6500000004</v>
      </c>
      <c r="AA494" s="159">
        <v>0</v>
      </c>
      <c r="AB494" s="159">
        <v>9744102.6500000004</v>
      </c>
      <c r="AC494" s="159">
        <v>1500000</v>
      </c>
      <c r="AD494" s="159">
        <v>1500000</v>
      </c>
      <c r="AE494" s="159">
        <v>700000</v>
      </c>
      <c r="AF494" s="159">
        <v>7174697.1500000004</v>
      </c>
      <c r="AG494" s="159">
        <v>0</v>
      </c>
      <c r="AH494" s="159">
        <v>0</v>
      </c>
      <c r="AI494" s="159">
        <v>0</v>
      </c>
      <c r="AJ494" s="159">
        <v>0</v>
      </c>
    </row>
    <row r="495" spans="1:36">
      <c r="A495" s="153">
        <v>6</v>
      </c>
      <c r="B495" s="154">
        <v>18</v>
      </c>
      <c r="C495" s="154">
        <v>9</v>
      </c>
      <c r="D495" s="155">
        <v>2</v>
      </c>
      <c r="E495" s="155" t="s">
        <v>556</v>
      </c>
      <c r="F495" s="156" t="s">
        <v>3394</v>
      </c>
      <c r="G495" s="156" t="s">
        <v>556</v>
      </c>
      <c r="H495" s="156" t="s">
        <v>3403</v>
      </c>
      <c r="I495" s="155">
        <v>618092</v>
      </c>
      <c r="J495" s="157" t="s">
        <v>2320</v>
      </c>
      <c r="K495" s="157"/>
      <c r="L495" s="155">
        <v>2022</v>
      </c>
      <c r="M495" s="158">
        <v>3788</v>
      </c>
      <c r="N495" s="159">
        <v>24508955.52</v>
      </c>
      <c r="O495" s="159">
        <v>23767353.149999999</v>
      </c>
      <c r="P495" s="159">
        <v>16178683.560000001</v>
      </c>
      <c r="Q495" s="159">
        <v>7539749</v>
      </c>
      <c r="R495" s="159">
        <v>8638934.5600000005</v>
      </c>
      <c r="S495" s="159">
        <v>741602.37</v>
      </c>
      <c r="T495" s="159">
        <v>389728</v>
      </c>
      <c r="U495" s="159">
        <v>26664756.859999999</v>
      </c>
      <c r="V495" s="159">
        <v>19865043.289999999</v>
      </c>
      <c r="W495" s="159">
        <v>7969335.4699999997</v>
      </c>
      <c r="X495" s="159">
        <v>264717.05</v>
      </c>
      <c r="Y495" s="159">
        <v>6799713.5700000003</v>
      </c>
      <c r="Z495" s="159">
        <v>4005106.16</v>
      </c>
      <c r="AA495" s="159">
        <v>0</v>
      </c>
      <c r="AB495" s="159">
        <v>4005106.16</v>
      </c>
      <c r="AC495" s="159">
        <v>786150.59</v>
      </c>
      <c r="AD495" s="159">
        <v>786150.59</v>
      </c>
      <c r="AE495" s="159">
        <v>3883660</v>
      </c>
      <c r="AF495" s="159">
        <v>3902309.86</v>
      </c>
      <c r="AG495" s="159">
        <v>282471.59999999998</v>
      </c>
      <c r="AH495" s="159">
        <v>194621.59</v>
      </c>
      <c r="AI495" s="159">
        <v>0</v>
      </c>
      <c r="AJ495" s="159">
        <v>0</v>
      </c>
    </row>
    <row r="496" spans="1:36">
      <c r="A496" s="153">
        <v>6</v>
      </c>
      <c r="B496" s="154">
        <v>18</v>
      </c>
      <c r="C496" s="154">
        <v>10</v>
      </c>
      <c r="D496" s="155">
        <v>2</v>
      </c>
      <c r="E496" s="155" t="s">
        <v>556</v>
      </c>
      <c r="F496" s="156" t="s">
        <v>3394</v>
      </c>
      <c r="G496" s="156" t="s">
        <v>556</v>
      </c>
      <c r="H496" s="156" t="s">
        <v>3404</v>
      </c>
      <c r="I496" s="155">
        <v>618102</v>
      </c>
      <c r="J496" s="157" t="s">
        <v>2319</v>
      </c>
      <c r="K496" s="157"/>
      <c r="L496" s="155">
        <v>2022</v>
      </c>
      <c r="M496" s="158">
        <v>3608</v>
      </c>
      <c r="N496" s="159">
        <v>26638616.530000001</v>
      </c>
      <c r="O496" s="159">
        <v>23422328.399999999</v>
      </c>
      <c r="P496" s="159">
        <v>15224753.66</v>
      </c>
      <c r="Q496" s="159">
        <v>6218190</v>
      </c>
      <c r="R496" s="159">
        <v>9006563.6600000001</v>
      </c>
      <c r="S496" s="159">
        <v>3216288.13</v>
      </c>
      <c r="T496" s="159">
        <v>41577.279999999999</v>
      </c>
      <c r="U496" s="159">
        <v>26197045.120000001</v>
      </c>
      <c r="V496" s="159">
        <v>19295852.309999999</v>
      </c>
      <c r="W496" s="159">
        <v>7230890.1399999997</v>
      </c>
      <c r="X496" s="159">
        <v>14956.17</v>
      </c>
      <c r="Y496" s="159">
        <v>6901192.8099999996</v>
      </c>
      <c r="Z496" s="159">
        <v>7277129.8600000003</v>
      </c>
      <c r="AA496" s="159">
        <v>0</v>
      </c>
      <c r="AB496" s="159">
        <v>7277129.8600000003</v>
      </c>
      <c r="AC496" s="159">
        <v>138922</v>
      </c>
      <c r="AD496" s="159">
        <v>138922</v>
      </c>
      <c r="AE496" s="159">
        <v>208397</v>
      </c>
      <c r="AF496" s="159">
        <v>4126476.09</v>
      </c>
      <c r="AG496" s="159">
        <v>901233.02</v>
      </c>
      <c r="AH496" s="159">
        <v>710770.8</v>
      </c>
      <c r="AI496" s="159">
        <v>0</v>
      </c>
      <c r="AJ496" s="159">
        <v>0</v>
      </c>
    </row>
    <row r="497" spans="1:36">
      <c r="A497" s="153">
        <v>6</v>
      </c>
      <c r="B497" s="154">
        <v>18</v>
      </c>
      <c r="C497" s="154">
        <v>11</v>
      </c>
      <c r="D497" s="155">
        <v>2</v>
      </c>
      <c r="E497" s="155" t="s">
        <v>556</v>
      </c>
      <c r="F497" s="156" t="s">
        <v>3394</v>
      </c>
      <c r="G497" s="156" t="s">
        <v>556</v>
      </c>
      <c r="H497" s="156" t="s">
        <v>3405</v>
      </c>
      <c r="I497" s="155">
        <v>618112</v>
      </c>
      <c r="J497" s="157" t="s">
        <v>2318</v>
      </c>
      <c r="K497" s="157"/>
      <c r="L497" s="155">
        <v>2022</v>
      </c>
      <c r="M497" s="158">
        <v>11041</v>
      </c>
      <c r="N497" s="159">
        <v>66883635.450000003</v>
      </c>
      <c r="O497" s="159">
        <v>62836210.390000001</v>
      </c>
      <c r="P497" s="159">
        <v>42672565.689999998</v>
      </c>
      <c r="Q497" s="159">
        <v>18570635</v>
      </c>
      <c r="R497" s="159">
        <v>24101930.690000001</v>
      </c>
      <c r="S497" s="159">
        <v>4047425.06</v>
      </c>
      <c r="T497" s="159">
        <v>83707.88</v>
      </c>
      <c r="U497" s="159">
        <v>68630671.329999998</v>
      </c>
      <c r="V497" s="159">
        <v>56462393.329999998</v>
      </c>
      <c r="W497" s="159">
        <v>18939954.059999999</v>
      </c>
      <c r="X497" s="159">
        <v>436800.57</v>
      </c>
      <c r="Y497" s="159">
        <v>12168278</v>
      </c>
      <c r="Z497" s="159">
        <v>2978383.44</v>
      </c>
      <c r="AA497" s="159">
        <v>0</v>
      </c>
      <c r="AB497" s="159">
        <v>2978383.44</v>
      </c>
      <c r="AC497" s="159">
        <v>927000</v>
      </c>
      <c r="AD497" s="159">
        <v>927000</v>
      </c>
      <c r="AE497" s="159">
        <v>6946000</v>
      </c>
      <c r="AF497" s="159">
        <v>6373817.0599999996</v>
      </c>
      <c r="AG497" s="159">
        <v>518635.58</v>
      </c>
      <c r="AH497" s="159">
        <v>461621.84</v>
      </c>
      <c r="AI497" s="159">
        <v>0</v>
      </c>
      <c r="AJ497" s="159">
        <v>0</v>
      </c>
    </row>
    <row r="498" spans="1:36">
      <c r="A498" s="153">
        <v>6</v>
      </c>
      <c r="B498" s="154">
        <v>18</v>
      </c>
      <c r="C498" s="154">
        <v>12</v>
      </c>
      <c r="D498" s="155">
        <v>3</v>
      </c>
      <c r="E498" s="155" t="s">
        <v>556</v>
      </c>
      <c r="F498" s="156" t="s">
        <v>3398</v>
      </c>
      <c r="G498" s="156" t="s">
        <v>556</v>
      </c>
      <c r="H498" s="156" t="s">
        <v>3406</v>
      </c>
      <c r="I498" s="155">
        <v>618123</v>
      </c>
      <c r="J498" s="157" t="s">
        <v>2317</v>
      </c>
      <c r="K498" s="157"/>
      <c r="L498" s="155">
        <v>2022</v>
      </c>
      <c r="M498" s="158">
        <v>5194</v>
      </c>
      <c r="N498" s="159">
        <v>36424807.18</v>
      </c>
      <c r="O498" s="159">
        <v>35804982.100000001</v>
      </c>
      <c r="P498" s="159">
        <v>20306884.649999999</v>
      </c>
      <c r="Q498" s="159">
        <v>8593753</v>
      </c>
      <c r="R498" s="159">
        <v>11713131.65</v>
      </c>
      <c r="S498" s="159">
        <v>619825.07999999996</v>
      </c>
      <c r="T498" s="159">
        <v>73409</v>
      </c>
      <c r="U498" s="159">
        <v>34275466.030000001</v>
      </c>
      <c r="V498" s="159">
        <v>28750002.16</v>
      </c>
      <c r="W498" s="159">
        <v>10931788.300000001</v>
      </c>
      <c r="X498" s="159">
        <v>733387.89</v>
      </c>
      <c r="Y498" s="159">
        <v>5525463.8700000001</v>
      </c>
      <c r="Z498" s="159">
        <v>5722058.0599999996</v>
      </c>
      <c r="AA498" s="159">
        <v>0</v>
      </c>
      <c r="AB498" s="159">
        <v>5722058.0599999996</v>
      </c>
      <c r="AC498" s="159">
        <v>1144545.44</v>
      </c>
      <c r="AD498" s="159">
        <v>1144545.44</v>
      </c>
      <c r="AE498" s="159">
        <v>11234460.550000001</v>
      </c>
      <c r="AF498" s="159">
        <v>7054979.9400000004</v>
      </c>
      <c r="AG498" s="159">
        <v>163110</v>
      </c>
      <c r="AH498" s="159">
        <v>6150</v>
      </c>
      <c r="AI498" s="159">
        <v>0</v>
      </c>
      <c r="AJ498" s="159">
        <v>0</v>
      </c>
    </row>
    <row r="499" spans="1:36">
      <c r="A499" s="153">
        <v>6</v>
      </c>
      <c r="B499" s="154">
        <v>18</v>
      </c>
      <c r="C499" s="154">
        <v>13</v>
      </c>
      <c r="D499" s="155">
        <v>2</v>
      </c>
      <c r="E499" s="155" t="s">
        <v>556</v>
      </c>
      <c r="F499" s="156" t="s">
        <v>3394</v>
      </c>
      <c r="G499" s="156" t="s">
        <v>556</v>
      </c>
      <c r="H499" s="156" t="s">
        <v>3407</v>
      </c>
      <c r="I499" s="155">
        <v>618132</v>
      </c>
      <c r="J499" s="157" t="s">
        <v>2316</v>
      </c>
      <c r="K499" s="157"/>
      <c r="L499" s="155">
        <v>2022</v>
      </c>
      <c r="M499" s="158">
        <v>4084</v>
      </c>
      <c r="N499" s="159">
        <v>29124307.02</v>
      </c>
      <c r="O499" s="159">
        <v>26119679.940000001</v>
      </c>
      <c r="P499" s="159">
        <v>17612474.02</v>
      </c>
      <c r="Q499" s="159">
        <v>7296807</v>
      </c>
      <c r="R499" s="159">
        <v>10315667.02</v>
      </c>
      <c r="S499" s="159">
        <v>3004627.08</v>
      </c>
      <c r="T499" s="159">
        <v>15460</v>
      </c>
      <c r="U499" s="159">
        <v>32021761.75</v>
      </c>
      <c r="V499" s="159">
        <v>21593591.16</v>
      </c>
      <c r="W499" s="159">
        <v>7118799.1699999999</v>
      </c>
      <c r="X499" s="159">
        <v>305139.44</v>
      </c>
      <c r="Y499" s="159">
        <v>10428170.59</v>
      </c>
      <c r="Z499" s="159">
        <v>12054196.470000001</v>
      </c>
      <c r="AA499" s="159">
        <v>3892842.04</v>
      </c>
      <c r="AB499" s="159">
        <v>8161354.4300000006</v>
      </c>
      <c r="AC499" s="159">
        <v>1313792.07</v>
      </c>
      <c r="AD499" s="159">
        <v>1036104.07</v>
      </c>
      <c r="AE499" s="159">
        <v>8668733.0399999991</v>
      </c>
      <c r="AF499" s="159">
        <v>4526088.78</v>
      </c>
      <c r="AG499" s="159">
        <v>888072.85</v>
      </c>
      <c r="AH499" s="159">
        <v>619486.67000000004</v>
      </c>
      <c r="AI499" s="159">
        <v>0</v>
      </c>
      <c r="AJ499" s="159">
        <v>0</v>
      </c>
    </row>
    <row r="500" spans="1:36">
      <c r="A500" s="153">
        <v>6</v>
      </c>
      <c r="B500" s="154">
        <v>19</v>
      </c>
      <c r="C500" s="154">
        <v>1</v>
      </c>
      <c r="D500" s="155">
        <v>1</v>
      </c>
      <c r="E500" s="155" t="s">
        <v>556</v>
      </c>
      <c r="F500" s="156" t="s">
        <v>3408</v>
      </c>
      <c r="G500" s="156" t="s">
        <v>556</v>
      </c>
      <c r="H500" s="156" t="s">
        <v>3409</v>
      </c>
      <c r="I500" s="155">
        <v>619011</v>
      </c>
      <c r="J500" s="157" t="s">
        <v>2311</v>
      </c>
      <c r="K500" s="157"/>
      <c r="L500" s="155">
        <v>2022</v>
      </c>
      <c r="M500" s="158">
        <v>12323</v>
      </c>
      <c r="N500" s="159">
        <v>65926477.590000004</v>
      </c>
      <c r="O500" s="159">
        <v>63157655.600000001</v>
      </c>
      <c r="P500" s="159">
        <v>36043939.689999998</v>
      </c>
      <c r="Q500" s="159">
        <v>17860323</v>
      </c>
      <c r="R500" s="159">
        <v>18183616.690000001</v>
      </c>
      <c r="S500" s="159">
        <v>2768821.99</v>
      </c>
      <c r="T500" s="159">
        <v>888178.8</v>
      </c>
      <c r="U500" s="159">
        <v>69027488.760000005</v>
      </c>
      <c r="V500" s="159">
        <v>61998561.350000001</v>
      </c>
      <c r="W500" s="159">
        <v>30105764.559999999</v>
      </c>
      <c r="X500" s="159">
        <v>1026514.86</v>
      </c>
      <c r="Y500" s="159">
        <v>7028927.4100000001</v>
      </c>
      <c r="Z500" s="159">
        <v>10666264.01</v>
      </c>
      <c r="AA500" s="159">
        <v>0</v>
      </c>
      <c r="AB500" s="159">
        <v>10666264.01</v>
      </c>
      <c r="AC500" s="159">
        <v>1899925.7</v>
      </c>
      <c r="AD500" s="159">
        <v>1899925.7</v>
      </c>
      <c r="AE500" s="159">
        <v>17527012.109999999</v>
      </c>
      <c r="AF500" s="159">
        <v>1159094.25</v>
      </c>
      <c r="AG500" s="159">
        <v>187932.16</v>
      </c>
      <c r="AH500" s="159">
        <v>130114.87</v>
      </c>
      <c r="AI500" s="159">
        <v>0</v>
      </c>
      <c r="AJ500" s="159">
        <v>0</v>
      </c>
    </row>
    <row r="501" spans="1:36">
      <c r="A501" s="153">
        <v>6</v>
      </c>
      <c r="B501" s="154">
        <v>19</v>
      </c>
      <c r="C501" s="154">
        <v>2</v>
      </c>
      <c r="D501" s="155">
        <v>2</v>
      </c>
      <c r="E501" s="155" t="s">
        <v>556</v>
      </c>
      <c r="F501" s="156" t="s">
        <v>3410</v>
      </c>
      <c r="G501" s="156" t="s">
        <v>556</v>
      </c>
      <c r="H501" s="156" t="s">
        <v>3411</v>
      </c>
      <c r="I501" s="155">
        <v>619022</v>
      </c>
      <c r="J501" s="157" t="s">
        <v>2315</v>
      </c>
      <c r="K501" s="157"/>
      <c r="L501" s="155">
        <v>2022</v>
      </c>
      <c r="M501" s="158">
        <v>2551</v>
      </c>
      <c r="N501" s="159">
        <v>21578414.59</v>
      </c>
      <c r="O501" s="159">
        <v>19187553.559999999</v>
      </c>
      <c r="P501" s="159">
        <v>13212699.24</v>
      </c>
      <c r="Q501" s="159">
        <v>5763574</v>
      </c>
      <c r="R501" s="159">
        <v>7449125.2400000002</v>
      </c>
      <c r="S501" s="159">
        <v>2390861.0299999998</v>
      </c>
      <c r="T501" s="159">
        <v>104723.42</v>
      </c>
      <c r="U501" s="159">
        <v>19018638.859999999</v>
      </c>
      <c r="V501" s="159">
        <v>15370723.92</v>
      </c>
      <c r="W501" s="159">
        <v>3172661.36</v>
      </c>
      <c r="X501" s="159">
        <v>156170.43</v>
      </c>
      <c r="Y501" s="159">
        <v>3647914.94</v>
      </c>
      <c r="Z501" s="159">
        <v>2720836.54</v>
      </c>
      <c r="AA501" s="159">
        <v>0</v>
      </c>
      <c r="AB501" s="159">
        <v>2720836.54</v>
      </c>
      <c r="AC501" s="159">
        <v>3293996</v>
      </c>
      <c r="AD501" s="159">
        <v>433184</v>
      </c>
      <c r="AE501" s="159">
        <v>2204904</v>
      </c>
      <c r="AF501" s="159">
        <v>3816829.64</v>
      </c>
      <c r="AG501" s="159">
        <v>174843.19</v>
      </c>
      <c r="AH501" s="159">
        <v>111300.13</v>
      </c>
      <c r="AI501" s="159">
        <v>0</v>
      </c>
      <c r="AJ501" s="159">
        <v>0</v>
      </c>
    </row>
    <row r="502" spans="1:36">
      <c r="A502" s="153">
        <v>6</v>
      </c>
      <c r="B502" s="154">
        <v>19</v>
      </c>
      <c r="C502" s="154">
        <v>3</v>
      </c>
      <c r="D502" s="155">
        <v>2</v>
      </c>
      <c r="E502" s="155" t="s">
        <v>556</v>
      </c>
      <c r="F502" s="156" t="s">
        <v>3410</v>
      </c>
      <c r="G502" s="156" t="s">
        <v>556</v>
      </c>
      <c r="H502" s="156" t="s">
        <v>3412</v>
      </c>
      <c r="I502" s="155">
        <v>619032</v>
      </c>
      <c r="J502" s="157" t="s">
        <v>2314</v>
      </c>
      <c r="K502" s="157"/>
      <c r="L502" s="155">
        <v>2022</v>
      </c>
      <c r="M502" s="158">
        <v>3467</v>
      </c>
      <c r="N502" s="159">
        <v>28278555.91</v>
      </c>
      <c r="O502" s="159">
        <v>24395111.960000001</v>
      </c>
      <c r="P502" s="159">
        <v>16347929.060000001</v>
      </c>
      <c r="Q502" s="159">
        <v>7005441</v>
      </c>
      <c r="R502" s="159">
        <v>9342488.0600000005</v>
      </c>
      <c r="S502" s="159">
        <v>3883443.95</v>
      </c>
      <c r="T502" s="159">
        <v>17110</v>
      </c>
      <c r="U502" s="159">
        <v>25046606.920000002</v>
      </c>
      <c r="V502" s="159">
        <v>19006164.699999999</v>
      </c>
      <c r="W502" s="159">
        <v>6173971.3799999999</v>
      </c>
      <c r="X502" s="159">
        <v>34556.15</v>
      </c>
      <c r="Y502" s="159">
        <v>6040442.2199999997</v>
      </c>
      <c r="Z502" s="159">
        <v>5379496.7699999996</v>
      </c>
      <c r="AA502" s="159">
        <v>0</v>
      </c>
      <c r="AB502" s="159">
        <v>5379496.7699999996</v>
      </c>
      <c r="AC502" s="159">
        <v>427750.55</v>
      </c>
      <c r="AD502" s="159">
        <v>375000</v>
      </c>
      <c r="AE502" s="159">
        <v>375000</v>
      </c>
      <c r="AF502" s="159">
        <v>5388947.2599999998</v>
      </c>
      <c r="AG502" s="159">
        <v>452077.94</v>
      </c>
      <c r="AH502" s="159">
        <v>489324.81</v>
      </c>
      <c r="AI502" s="159">
        <v>0</v>
      </c>
      <c r="AJ502" s="159">
        <v>0</v>
      </c>
    </row>
    <row r="503" spans="1:36">
      <c r="A503" s="153">
        <v>6</v>
      </c>
      <c r="B503" s="154">
        <v>19</v>
      </c>
      <c r="C503" s="154">
        <v>4</v>
      </c>
      <c r="D503" s="155">
        <v>2</v>
      </c>
      <c r="E503" s="155" t="s">
        <v>556</v>
      </c>
      <c r="F503" s="156" t="s">
        <v>3410</v>
      </c>
      <c r="G503" s="156" t="s">
        <v>556</v>
      </c>
      <c r="H503" s="156" t="s">
        <v>3413</v>
      </c>
      <c r="I503" s="155">
        <v>619042</v>
      </c>
      <c r="J503" s="157" t="s">
        <v>2313</v>
      </c>
      <c r="K503" s="157"/>
      <c r="L503" s="155">
        <v>2022</v>
      </c>
      <c r="M503" s="158">
        <v>1859</v>
      </c>
      <c r="N503" s="159">
        <v>15385592.93</v>
      </c>
      <c r="O503" s="159">
        <v>15186639.02</v>
      </c>
      <c r="P503" s="159">
        <v>10358526.01</v>
      </c>
      <c r="Q503" s="159">
        <v>4403336</v>
      </c>
      <c r="R503" s="159">
        <v>5955190.0099999998</v>
      </c>
      <c r="S503" s="159">
        <v>198953.91</v>
      </c>
      <c r="T503" s="159">
        <v>4900</v>
      </c>
      <c r="U503" s="159">
        <v>13562902.15</v>
      </c>
      <c r="V503" s="159">
        <v>12084276.1</v>
      </c>
      <c r="W503" s="159">
        <v>4044107.51</v>
      </c>
      <c r="X503" s="159">
        <v>0</v>
      </c>
      <c r="Y503" s="159">
        <v>1478626.05</v>
      </c>
      <c r="Z503" s="159">
        <v>2919226.34</v>
      </c>
      <c r="AA503" s="159">
        <v>0</v>
      </c>
      <c r="AB503" s="159">
        <v>2919226.34</v>
      </c>
      <c r="AC503" s="159">
        <v>0</v>
      </c>
      <c r="AD503" s="159">
        <v>0</v>
      </c>
      <c r="AE503" s="159">
        <v>0</v>
      </c>
      <c r="AF503" s="159">
        <v>3102362.92</v>
      </c>
      <c r="AG503" s="159">
        <v>274906.28000000003</v>
      </c>
      <c r="AH503" s="159">
        <v>309791.19</v>
      </c>
      <c r="AI503" s="159">
        <v>0</v>
      </c>
      <c r="AJ503" s="159">
        <v>0</v>
      </c>
    </row>
    <row r="504" spans="1:36">
      <c r="A504" s="153">
        <v>6</v>
      </c>
      <c r="B504" s="154">
        <v>19</v>
      </c>
      <c r="C504" s="154">
        <v>5</v>
      </c>
      <c r="D504" s="155">
        <v>2</v>
      </c>
      <c r="E504" s="155" t="s">
        <v>556</v>
      </c>
      <c r="F504" s="156" t="s">
        <v>3410</v>
      </c>
      <c r="G504" s="156" t="s">
        <v>556</v>
      </c>
      <c r="H504" s="156" t="s">
        <v>3414</v>
      </c>
      <c r="I504" s="155">
        <v>619052</v>
      </c>
      <c r="J504" s="157" t="s">
        <v>2312</v>
      </c>
      <c r="K504" s="157"/>
      <c r="L504" s="155">
        <v>2022</v>
      </c>
      <c r="M504" s="158">
        <v>4086</v>
      </c>
      <c r="N504" s="159">
        <v>35826571.799999997</v>
      </c>
      <c r="O504" s="159">
        <v>30540248.370000001</v>
      </c>
      <c r="P504" s="159">
        <v>19247096.490000002</v>
      </c>
      <c r="Q504" s="159">
        <v>8002648</v>
      </c>
      <c r="R504" s="159">
        <v>11244448.49</v>
      </c>
      <c r="S504" s="159">
        <v>5286323.43</v>
      </c>
      <c r="T504" s="159">
        <v>169144.1</v>
      </c>
      <c r="U504" s="159">
        <v>34659892.020000003</v>
      </c>
      <c r="V504" s="159">
        <v>25652787.34</v>
      </c>
      <c r="W504" s="159">
        <v>7907833.5800000001</v>
      </c>
      <c r="X504" s="159">
        <v>636839.34</v>
      </c>
      <c r="Y504" s="159">
        <v>9007104.6799999997</v>
      </c>
      <c r="Z504" s="159">
        <v>3383225.99</v>
      </c>
      <c r="AA504" s="159">
        <v>0</v>
      </c>
      <c r="AB504" s="159">
        <v>3383225.99</v>
      </c>
      <c r="AC504" s="159">
        <v>1687534.38</v>
      </c>
      <c r="AD504" s="159">
        <v>1280000</v>
      </c>
      <c r="AE504" s="159">
        <v>9510000</v>
      </c>
      <c r="AF504" s="159">
        <v>4887461.03</v>
      </c>
      <c r="AG504" s="159">
        <v>231479.85</v>
      </c>
      <c r="AH504" s="159">
        <v>231479.85</v>
      </c>
      <c r="AI504" s="159">
        <v>0</v>
      </c>
      <c r="AJ504" s="159">
        <v>0</v>
      </c>
    </row>
    <row r="505" spans="1:36">
      <c r="A505" s="153">
        <v>6</v>
      </c>
      <c r="B505" s="154">
        <v>19</v>
      </c>
      <c r="C505" s="154">
        <v>6</v>
      </c>
      <c r="D505" s="155">
        <v>2</v>
      </c>
      <c r="E505" s="155" t="s">
        <v>556</v>
      </c>
      <c r="F505" s="156" t="s">
        <v>3410</v>
      </c>
      <c r="G505" s="156" t="s">
        <v>556</v>
      </c>
      <c r="H505" s="156" t="s">
        <v>3415</v>
      </c>
      <c r="I505" s="155">
        <v>619062</v>
      </c>
      <c r="J505" s="157" t="s">
        <v>2311</v>
      </c>
      <c r="K505" s="157"/>
      <c r="L505" s="155">
        <v>2022</v>
      </c>
      <c r="M505" s="158">
        <v>5727</v>
      </c>
      <c r="N505" s="159">
        <v>42697659.960000001</v>
      </c>
      <c r="O505" s="159">
        <v>38550083.329999998</v>
      </c>
      <c r="P505" s="159">
        <v>22428098.27</v>
      </c>
      <c r="Q505" s="159">
        <v>8100812</v>
      </c>
      <c r="R505" s="159">
        <v>14327286.27</v>
      </c>
      <c r="S505" s="159">
        <v>4147576.63</v>
      </c>
      <c r="T505" s="159">
        <v>1186032.56</v>
      </c>
      <c r="U505" s="159">
        <v>40247387.759999998</v>
      </c>
      <c r="V505" s="159">
        <v>33221672.809999999</v>
      </c>
      <c r="W505" s="159">
        <v>10636196.779999999</v>
      </c>
      <c r="X505" s="159">
        <v>344099.95</v>
      </c>
      <c r="Y505" s="159">
        <v>7025714.9500000002</v>
      </c>
      <c r="Z505" s="159">
        <v>3741899.22</v>
      </c>
      <c r="AA505" s="159">
        <v>500000</v>
      </c>
      <c r="AB505" s="159">
        <v>3241899.22</v>
      </c>
      <c r="AC505" s="159">
        <v>1254320</v>
      </c>
      <c r="AD505" s="159">
        <v>1254320</v>
      </c>
      <c r="AE505" s="159">
        <v>5428716</v>
      </c>
      <c r="AF505" s="159">
        <v>5328410.5199999996</v>
      </c>
      <c r="AG505" s="159">
        <v>647035.9</v>
      </c>
      <c r="AH505" s="159">
        <v>627243.42000000004</v>
      </c>
      <c r="AI505" s="159">
        <v>0</v>
      </c>
      <c r="AJ505" s="159">
        <v>0</v>
      </c>
    </row>
    <row r="506" spans="1:36">
      <c r="A506" s="153">
        <v>6</v>
      </c>
      <c r="B506" s="154">
        <v>19</v>
      </c>
      <c r="C506" s="154">
        <v>7</v>
      </c>
      <c r="D506" s="155">
        <v>2</v>
      </c>
      <c r="E506" s="155" t="s">
        <v>556</v>
      </c>
      <c r="F506" s="156" t="s">
        <v>3410</v>
      </c>
      <c r="G506" s="156" t="s">
        <v>556</v>
      </c>
      <c r="H506" s="156" t="s">
        <v>3416</v>
      </c>
      <c r="I506" s="155">
        <v>619072</v>
      </c>
      <c r="J506" s="157" t="s">
        <v>2310</v>
      </c>
      <c r="K506" s="157"/>
      <c r="L506" s="155">
        <v>2022</v>
      </c>
      <c r="M506" s="158">
        <v>3631</v>
      </c>
      <c r="N506" s="159">
        <v>27820618.699999999</v>
      </c>
      <c r="O506" s="159">
        <v>27243525.370000001</v>
      </c>
      <c r="P506" s="159">
        <v>17896133.84</v>
      </c>
      <c r="Q506" s="159">
        <v>7803655</v>
      </c>
      <c r="R506" s="159">
        <v>10092478.84</v>
      </c>
      <c r="S506" s="159">
        <v>577093.32999999996</v>
      </c>
      <c r="T506" s="159">
        <v>22369.5</v>
      </c>
      <c r="U506" s="159">
        <v>27284488.52</v>
      </c>
      <c r="V506" s="159">
        <v>22054386.190000001</v>
      </c>
      <c r="W506" s="159">
        <v>6568025.4100000001</v>
      </c>
      <c r="X506" s="159">
        <v>109390.39999999999</v>
      </c>
      <c r="Y506" s="159">
        <v>5230102.33</v>
      </c>
      <c r="Z506" s="159">
        <v>5694967.9800000004</v>
      </c>
      <c r="AA506" s="159">
        <v>0</v>
      </c>
      <c r="AB506" s="159">
        <v>5694967.9800000004</v>
      </c>
      <c r="AC506" s="159">
        <v>3328350</v>
      </c>
      <c r="AD506" s="159">
        <v>3328350</v>
      </c>
      <c r="AE506" s="159">
        <v>490000</v>
      </c>
      <c r="AF506" s="159">
        <v>5189139.18</v>
      </c>
      <c r="AG506" s="159">
        <v>284231</v>
      </c>
      <c r="AH506" s="159">
        <v>110171.97</v>
      </c>
      <c r="AI506" s="159">
        <v>0</v>
      </c>
      <c r="AJ506" s="159">
        <v>0</v>
      </c>
    </row>
    <row r="507" spans="1:36">
      <c r="A507" s="153">
        <v>6</v>
      </c>
      <c r="B507" s="154">
        <v>19</v>
      </c>
      <c r="C507" s="154">
        <v>8</v>
      </c>
      <c r="D507" s="155">
        <v>2</v>
      </c>
      <c r="E507" s="155" t="s">
        <v>556</v>
      </c>
      <c r="F507" s="156" t="s">
        <v>3410</v>
      </c>
      <c r="G507" s="156" t="s">
        <v>556</v>
      </c>
      <c r="H507" s="156" t="s">
        <v>3417</v>
      </c>
      <c r="I507" s="155">
        <v>619082</v>
      </c>
      <c r="J507" s="157" t="s">
        <v>2309</v>
      </c>
      <c r="K507" s="157"/>
      <c r="L507" s="155">
        <v>2022</v>
      </c>
      <c r="M507" s="158">
        <v>2310</v>
      </c>
      <c r="N507" s="159">
        <v>19160279.039999999</v>
      </c>
      <c r="O507" s="159">
        <v>17166216.199999999</v>
      </c>
      <c r="P507" s="159">
        <v>11188489.300000001</v>
      </c>
      <c r="Q507" s="159">
        <v>4616961</v>
      </c>
      <c r="R507" s="159">
        <v>6571528.2999999998</v>
      </c>
      <c r="S507" s="159">
        <v>1994062.84</v>
      </c>
      <c r="T507" s="159">
        <v>178528</v>
      </c>
      <c r="U507" s="159">
        <v>19572549.309999999</v>
      </c>
      <c r="V507" s="159">
        <v>14353022.98</v>
      </c>
      <c r="W507" s="159">
        <v>5489259.1100000003</v>
      </c>
      <c r="X507" s="159">
        <v>12288.53</v>
      </c>
      <c r="Y507" s="159">
        <v>5219526.33</v>
      </c>
      <c r="Z507" s="159">
        <v>3389562.99</v>
      </c>
      <c r="AA507" s="159">
        <v>0</v>
      </c>
      <c r="AB507" s="159">
        <v>3389562.99</v>
      </c>
      <c r="AC507" s="159">
        <v>306000</v>
      </c>
      <c r="AD507" s="159">
        <v>306000</v>
      </c>
      <c r="AE507" s="159">
        <v>0</v>
      </c>
      <c r="AF507" s="159">
        <v>2813193.22</v>
      </c>
      <c r="AG507" s="159">
        <v>551625.09</v>
      </c>
      <c r="AH507" s="159">
        <v>573406.59</v>
      </c>
      <c r="AI507" s="159">
        <v>0</v>
      </c>
      <c r="AJ507" s="159">
        <v>0</v>
      </c>
    </row>
    <row r="508" spans="1:36">
      <c r="A508" s="153">
        <v>6</v>
      </c>
      <c r="B508" s="154">
        <v>20</v>
      </c>
      <c r="C508" s="154">
        <v>1</v>
      </c>
      <c r="D508" s="155">
        <v>2</v>
      </c>
      <c r="E508" s="155" t="s">
        <v>556</v>
      </c>
      <c r="F508" s="156" t="s">
        <v>3418</v>
      </c>
      <c r="G508" s="156" t="s">
        <v>556</v>
      </c>
      <c r="H508" s="156" t="s">
        <v>3419</v>
      </c>
      <c r="I508" s="155">
        <v>620012</v>
      </c>
      <c r="J508" s="157" t="s">
        <v>2308</v>
      </c>
      <c r="K508" s="157"/>
      <c r="L508" s="155">
        <v>2022</v>
      </c>
      <c r="M508" s="158">
        <v>4462</v>
      </c>
      <c r="N508" s="159">
        <v>31463671.16</v>
      </c>
      <c r="O508" s="159">
        <v>26031921.59</v>
      </c>
      <c r="P508" s="159">
        <v>17557250.359999999</v>
      </c>
      <c r="Q508" s="159">
        <v>8356540</v>
      </c>
      <c r="R508" s="159">
        <v>9200710.3599999994</v>
      </c>
      <c r="S508" s="159">
        <v>5431749.5700000003</v>
      </c>
      <c r="T508" s="159">
        <v>36144.769999999997</v>
      </c>
      <c r="U508" s="159">
        <v>27891270</v>
      </c>
      <c r="V508" s="159">
        <v>22018195.260000002</v>
      </c>
      <c r="W508" s="159">
        <v>8267985.9800000004</v>
      </c>
      <c r="X508" s="159">
        <v>150992.4</v>
      </c>
      <c r="Y508" s="159">
        <v>5873074.7400000002</v>
      </c>
      <c r="Z508" s="159">
        <v>5452859.1799999997</v>
      </c>
      <c r="AA508" s="159">
        <v>0</v>
      </c>
      <c r="AB508" s="159">
        <v>5452859.1799999997</v>
      </c>
      <c r="AC508" s="159">
        <v>948677.21</v>
      </c>
      <c r="AD508" s="159">
        <v>840000</v>
      </c>
      <c r="AE508" s="159">
        <v>1780000</v>
      </c>
      <c r="AF508" s="159">
        <v>4013726.33</v>
      </c>
      <c r="AG508" s="159">
        <v>795729.8</v>
      </c>
      <c r="AH508" s="159">
        <v>466964.38</v>
      </c>
      <c r="AI508" s="159">
        <v>0</v>
      </c>
      <c r="AJ508" s="159">
        <v>0</v>
      </c>
    </row>
    <row r="509" spans="1:36">
      <c r="A509" s="153">
        <v>6</v>
      </c>
      <c r="B509" s="154">
        <v>20</v>
      </c>
      <c r="C509" s="154">
        <v>2</v>
      </c>
      <c r="D509" s="155">
        <v>2</v>
      </c>
      <c r="E509" s="155" t="s">
        <v>556</v>
      </c>
      <c r="F509" s="156" t="s">
        <v>3418</v>
      </c>
      <c r="G509" s="156" t="s">
        <v>556</v>
      </c>
      <c r="H509" s="156" t="s">
        <v>3420</v>
      </c>
      <c r="I509" s="155">
        <v>620022</v>
      </c>
      <c r="J509" s="157" t="s">
        <v>2307</v>
      </c>
      <c r="K509" s="157"/>
      <c r="L509" s="155">
        <v>2022</v>
      </c>
      <c r="M509" s="158">
        <v>3629</v>
      </c>
      <c r="N509" s="159">
        <v>29944714.510000002</v>
      </c>
      <c r="O509" s="159">
        <v>22951920.850000001</v>
      </c>
      <c r="P509" s="159">
        <v>14410013.609999999</v>
      </c>
      <c r="Q509" s="159">
        <v>6458239</v>
      </c>
      <c r="R509" s="159">
        <v>7951774.6100000003</v>
      </c>
      <c r="S509" s="159">
        <v>6992793.6600000001</v>
      </c>
      <c r="T509" s="159">
        <v>4000</v>
      </c>
      <c r="U509" s="159">
        <v>28693172.960000001</v>
      </c>
      <c r="V509" s="159">
        <v>20084259.039999999</v>
      </c>
      <c r="W509" s="159">
        <v>8266162.6399999997</v>
      </c>
      <c r="X509" s="159">
        <v>141788.23000000001</v>
      </c>
      <c r="Y509" s="159">
        <v>8608913.9199999999</v>
      </c>
      <c r="Z509" s="159">
        <v>6131507.5099999998</v>
      </c>
      <c r="AA509" s="159">
        <v>545000</v>
      </c>
      <c r="AB509" s="159">
        <v>5586507.5099999998</v>
      </c>
      <c r="AC509" s="159">
        <v>464000</v>
      </c>
      <c r="AD509" s="159">
        <v>464000</v>
      </c>
      <c r="AE509" s="159">
        <v>2579000</v>
      </c>
      <c r="AF509" s="159">
        <v>2867661.81</v>
      </c>
      <c r="AG509" s="159">
        <v>104028.54</v>
      </c>
      <c r="AH509" s="159">
        <v>11125.54</v>
      </c>
      <c r="AI509" s="159">
        <v>0</v>
      </c>
      <c r="AJ509" s="159">
        <v>0</v>
      </c>
    </row>
    <row r="510" spans="1:36">
      <c r="A510" s="153">
        <v>6</v>
      </c>
      <c r="B510" s="154">
        <v>20</v>
      </c>
      <c r="C510" s="154">
        <v>3</v>
      </c>
      <c r="D510" s="155">
        <v>2</v>
      </c>
      <c r="E510" s="155" t="s">
        <v>556</v>
      </c>
      <c r="F510" s="156" t="s">
        <v>3418</v>
      </c>
      <c r="G510" s="156" t="s">
        <v>556</v>
      </c>
      <c r="H510" s="156" t="s">
        <v>3421</v>
      </c>
      <c r="I510" s="155">
        <v>620032</v>
      </c>
      <c r="J510" s="157" t="s">
        <v>2306</v>
      </c>
      <c r="K510" s="157"/>
      <c r="L510" s="155">
        <v>2022</v>
      </c>
      <c r="M510" s="158">
        <v>4544</v>
      </c>
      <c r="N510" s="159">
        <v>28500660.66</v>
      </c>
      <c r="O510" s="159">
        <v>27361273.34</v>
      </c>
      <c r="P510" s="159">
        <v>18676212.810000002</v>
      </c>
      <c r="Q510" s="159">
        <v>8642340</v>
      </c>
      <c r="R510" s="159">
        <v>10033872.810000001</v>
      </c>
      <c r="S510" s="159">
        <v>1139387.32</v>
      </c>
      <c r="T510" s="159">
        <v>148286.67000000001</v>
      </c>
      <c r="U510" s="159">
        <v>28241823.300000001</v>
      </c>
      <c r="V510" s="159">
        <v>23453637.449999999</v>
      </c>
      <c r="W510" s="159">
        <v>8545274.75</v>
      </c>
      <c r="X510" s="159">
        <v>308137.53999999998</v>
      </c>
      <c r="Y510" s="159">
        <v>4788185.8499999996</v>
      </c>
      <c r="Z510" s="159">
        <v>5562412.3600000003</v>
      </c>
      <c r="AA510" s="159">
        <v>0</v>
      </c>
      <c r="AB510" s="159">
        <v>5562412.3600000003</v>
      </c>
      <c r="AC510" s="159">
        <v>2274000</v>
      </c>
      <c r="AD510" s="159">
        <v>2274000</v>
      </c>
      <c r="AE510" s="159">
        <v>2480000</v>
      </c>
      <c r="AF510" s="159">
        <v>3907635.89</v>
      </c>
      <c r="AG510" s="159">
        <v>134282.70000000001</v>
      </c>
      <c r="AH510" s="159">
        <v>102337.01</v>
      </c>
      <c r="AI510" s="159">
        <v>0</v>
      </c>
      <c r="AJ510" s="159">
        <v>0</v>
      </c>
    </row>
    <row r="511" spans="1:36">
      <c r="A511" s="153">
        <v>6</v>
      </c>
      <c r="B511" s="154">
        <v>20</v>
      </c>
      <c r="C511" s="154">
        <v>4</v>
      </c>
      <c r="D511" s="155">
        <v>3</v>
      </c>
      <c r="E511" s="155" t="s">
        <v>556</v>
      </c>
      <c r="F511" s="156" t="s">
        <v>3422</v>
      </c>
      <c r="G511" s="156" t="s">
        <v>556</v>
      </c>
      <c r="H511" s="156" t="s">
        <v>3423</v>
      </c>
      <c r="I511" s="155">
        <v>620043</v>
      </c>
      <c r="J511" s="157" t="s">
        <v>2305</v>
      </c>
      <c r="K511" s="157"/>
      <c r="L511" s="155">
        <v>2022</v>
      </c>
      <c r="M511" s="158">
        <v>6768</v>
      </c>
      <c r="N511" s="159">
        <v>45085383.359999999</v>
      </c>
      <c r="O511" s="159">
        <v>41488357.549999997</v>
      </c>
      <c r="P511" s="159">
        <v>28279997.859999999</v>
      </c>
      <c r="Q511" s="159">
        <v>12430617</v>
      </c>
      <c r="R511" s="159">
        <v>15849380.859999999</v>
      </c>
      <c r="S511" s="159">
        <v>3597025.81</v>
      </c>
      <c r="T511" s="159">
        <v>945554</v>
      </c>
      <c r="U511" s="159">
        <v>43790105.700000003</v>
      </c>
      <c r="V511" s="159">
        <v>37428749.020000003</v>
      </c>
      <c r="W511" s="159">
        <v>14601064.710000001</v>
      </c>
      <c r="X511" s="159">
        <v>641957</v>
      </c>
      <c r="Y511" s="159">
        <v>6361356.6799999997</v>
      </c>
      <c r="Z511" s="159">
        <v>6169594.0700000003</v>
      </c>
      <c r="AA511" s="159">
        <v>0</v>
      </c>
      <c r="AB511" s="159">
        <v>6169594.0700000003</v>
      </c>
      <c r="AC511" s="159">
        <v>1055000</v>
      </c>
      <c r="AD511" s="159">
        <v>1000000</v>
      </c>
      <c r="AE511" s="159">
        <v>10300000.41</v>
      </c>
      <c r="AF511" s="159">
        <v>4059608.53</v>
      </c>
      <c r="AG511" s="159">
        <v>302111</v>
      </c>
      <c r="AH511" s="159">
        <v>176169.78</v>
      </c>
      <c r="AI511" s="159">
        <v>0</v>
      </c>
      <c r="AJ511" s="159">
        <v>0.41</v>
      </c>
    </row>
    <row r="512" spans="1:36">
      <c r="A512" s="153">
        <v>6</v>
      </c>
      <c r="B512" s="154">
        <v>20</v>
      </c>
      <c r="C512" s="154">
        <v>5</v>
      </c>
      <c r="D512" s="155">
        <v>2</v>
      </c>
      <c r="E512" s="155" t="s">
        <v>556</v>
      </c>
      <c r="F512" s="156" t="s">
        <v>3418</v>
      </c>
      <c r="G512" s="156" t="s">
        <v>556</v>
      </c>
      <c r="H512" s="156" t="s">
        <v>3424</v>
      </c>
      <c r="I512" s="155">
        <v>620052</v>
      </c>
      <c r="J512" s="157" t="s">
        <v>2304</v>
      </c>
      <c r="K512" s="157"/>
      <c r="L512" s="155">
        <v>2022</v>
      </c>
      <c r="M512" s="158">
        <v>5974</v>
      </c>
      <c r="N512" s="159">
        <v>39289540.460000001</v>
      </c>
      <c r="O512" s="159">
        <v>34155999.149999999</v>
      </c>
      <c r="P512" s="159">
        <v>22893970.210000001</v>
      </c>
      <c r="Q512" s="159">
        <v>11431245</v>
      </c>
      <c r="R512" s="159">
        <v>11462725.210000001</v>
      </c>
      <c r="S512" s="159">
        <v>5133541.3099999996</v>
      </c>
      <c r="T512" s="159">
        <v>132928.72</v>
      </c>
      <c r="U512" s="159">
        <v>38261031.68</v>
      </c>
      <c r="V512" s="159">
        <v>28786903.550000001</v>
      </c>
      <c r="W512" s="159">
        <v>10948864.199999999</v>
      </c>
      <c r="X512" s="159">
        <v>234578.68</v>
      </c>
      <c r="Y512" s="159">
        <v>9474128.1300000008</v>
      </c>
      <c r="Z512" s="159">
        <v>10153229.300000001</v>
      </c>
      <c r="AA512" s="159">
        <v>0</v>
      </c>
      <c r="AB512" s="159">
        <v>10153229.300000001</v>
      </c>
      <c r="AC512" s="159">
        <v>767600</v>
      </c>
      <c r="AD512" s="159">
        <v>767600</v>
      </c>
      <c r="AE512" s="159">
        <v>3718752</v>
      </c>
      <c r="AF512" s="159">
        <v>5369095.5999999996</v>
      </c>
      <c r="AG512" s="159">
        <v>5000</v>
      </c>
      <c r="AH512" s="159">
        <v>5000</v>
      </c>
      <c r="AI512" s="159">
        <v>0</v>
      </c>
      <c r="AJ512" s="159">
        <v>0</v>
      </c>
    </row>
    <row r="513" spans="1:36">
      <c r="A513" s="153">
        <v>6</v>
      </c>
      <c r="B513" s="154">
        <v>20</v>
      </c>
      <c r="C513" s="154">
        <v>6</v>
      </c>
      <c r="D513" s="155">
        <v>2</v>
      </c>
      <c r="E513" s="155" t="s">
        <v>556</v>
      </c>
      <c r="F513" s="156" t="s">
        <v>3418</v>
      </c>
      <c r="G513" s="156" t="s">
        <v>556</v>
      </c>
      <c r="H513" s="156" t="s">
        <v>3425</v>
      </c>
      <c r="I513" s="155">
        <v>620062</v>
      </c>
      <c r="J513" s="157" t="s">
        <v>2303</v>
      </c>
      <c r="K513" s="157"/>
      <c r="L513" s="155">
        <v>2022</v>
      </c>
      <c r="M513" s="158">
        <v>5168</v>
      </c>
      <c r="N513" s="159">
        <v>36516038.920000002</v>
      </c>
      <c r="O513" s="159">
        <v>30881735.23</v>
      </c>
      <c r="P513" s="159">
        <v>21754472.530000001</v>
      </c>
      <c r="Q513" s="159">
        <v>10766068</v>
      </c>
      <c r="R513" s="159">
        <v>10988404.529999999</v>
      </c>
      <c r="S513" s="159">
        <v>5634303.6900000004</v>
      </c>
      <c r="T513" s="159">
        <v>83750</v>
      </c>
      <c r="U513" s="159">
        <v>38209346.640000001</v>
      </c>
      <c r="V513" s="159">
        <v>28058698.079999998</v>
      </c>
      <c r="W513" s="159">
        <v>10048819.75</v>
      </c>
      <c r="X513" s="159">
        <v>120106.94</v>
      </c>
      <c r="Y513" s="159">
        <v>10150648.560000001</v>
      </c>
      <c r="Z513" s="159">
        <v>7990277.8200000003</v>
      </c>
      <c r="AA513" s="159">
        <v>0</v>
      </c>
      <c r="AB513" s="159">
        <v>7990277.8200000003</v>
      </c>
      <c r="AC513" s="159">
        <v>6296970.0999999996</v>
      </c>
      <c r="AD513" s="159">
        <v>615000</v>
      </c>
      <c r="AE513" s="159">
        <v>1245000</v>
      </c>
      <c r="AF513" s="159">
        <v>2823037.15</v>
      </c>
      <c r="AG513" s="159">
        <v>130419.8</v>
      </c>
      <c r="AH513" s="159">
        <v>130419.8</v>
      </c>
      <c r="AI513" s="159">
        <v>0</v>
      </c>
      <c r="AJ513" s="159">
        <v>0</v>
      </c>
    </row>
    <row r="514" spans="1:36">
      <c r="A514" s="153">
        <v>6</v>
      </c>
      <c r="B514" s="154">
        <v>20</v>
      </c>
      <c r="C514" s="154">
        <v>7</v>
      </c>
      <c r="D514" s="155">
        <v>2</v>
      </c>
      <c r="E514" s="155" t="s">
        <v>556</v>
      </c>
      <c r="F514" s="156" t="s">
        <v>3418</v>
      </c>
      <c r="G514" s="156" t="s">
        <v>556</v>
      </c>
      <c r="H514" s="156" t="s">
        <v>3426</v>
      </c>
      <c r="I514" s="155">
        <v>620072</v>
      </c>
      <c r="J514" s="157" t="s">
        <v>2302</v>
      </c>
      <c r="K514" s="157"/>
      <c r="L514" s="155">
        <v>2022</v>
      </c>
      <c r="M514" s="158">
        <v>5111</v>
      </c>
      <c r="N514" s="159">
        <v>36631692.969999999</v>
      </c>
      <c r="O514" s="159">
        <v>33876922.689999998</v>
      </c>
      <c r="P514" s="159">
        <v>23628396.640000001</v>
      </c>
      <c r="Q514" s="159">
        <v>10782786</v>
      </c>
      <c r="R514" s="159">
        <v>12845610.640000001</v>
      </c>
      <c r="S514" s="159">
        <v>2754770.28</v>
      </c>
      <c r="T514" s="159">
        <v>910</v>
      </c>
      <c r="U514" s="159">
        <v>33793541.850000001</v>
      </c>
      <c r="V514" s="159">
        <v>29311200.690000001</v>
      </c>
      <c r="W514" s="159">
        <v>10173851.4</v>
      </c>
      <c r="X514" s="159">
        <v>641272.94999999995</v>
      </c>
      <c r="Y514" s="159">
        <v>4482341.16</v>
      </c>
      <c r="Z514" s="159">
        <v>5524247.46</v>
      </c>
      <c r="AA514" s="159">
        <v>850000</v>
      </c>
      <c r="AB514" s="159">
        <v>4674247.46</v>
      </c>
      <c r="AC514" s="159">
        <v>2100000</v>
      </c>
      <c r="AD514" s="159">
        <v>2100000</v>
      </c>
      <c r="AE514" s="159">
        <v>11030000</v>
      </c>
      <c r="AF514" s="159">
        <v>4565722</v>
      </c>
      <c r="AG514" s="159">
        <v>58282.7</v>
      </c>
      <c r="AH514" s="159">
        <v>52738.71</v>
      </c>
      <c r="AI514" s="159">
        <v>0</v>
      </c>
      <c r="AJ514" s="159">
        <v>0</v>
      </c>
    </row>
    <row r="515" spans="1:36">
      <c r="A515" s="153">
        <v>6</v>
      </c>
      <c r="B515" s="154">
        <v>20</v>
      </c>
      <c r="C515" s="154">
        <v>8</v>
      </c>
      <c r="D515" s="155">
        <v>2</v>
      </c>
      <c r="E515" s="155" t="s">
        <v>556</v>
      </c>
      <c r="F515" s="156" t="s">
        <v>3418</v>
      </c>
      <c r="G515" s="156" t="s">
        <v>556</v>
      </c>
      <c r="H515" s="156" t="s">
        <v>3427</v>
      </c>
      <c r="I515" s="155">
        <v>620082</v>
      </c>
      <c r="J515" s="157" t="s">
        <v>2301</v>
      </c>
      <c r="K515" s="157"/>
      <c r="L515" s="155">
        <v>2022</v>
      </c>
      <c r="M515" s="158">
        <v>5160</v>
      </c>
      <c r="N515" s="159">
        <v>36131834.240000002</v>
      </c>
      <c r="O515" s="159">
        <v>30895980.280000001</v>
      </c>
      <c r="P515" s="159">
        <v>21483314.350000001</v>
      </c>
      <c r="Q515" s="159">
        <v>10817348</v>
      </c>
      <c r="R515" s="159">
        <v>10665966.35</v>
      </c>
      <c r="S515" s="159">
        <v>5235853.96</v>
      </c>
      <c r="T515" s="159">
        <v>20884.41</v>
      </c>
      <c r="U515" s="159">
        <v>36896784.609999999</v>
      </c>
      <c r="V515" s="159">
        <v>25577261.109999999</v>
      </c>
      <c r="W515" s="159">
        <v>9264794.9600000009</v>
      </c>
      <c r="X515" s="159">
        <v>92215.29</v>
      </c>
      <c r="Y515" s="159">
        <v>11319523.5</v>
      </c>
      <c r="Z515" s="159">
        <v>8888757.8200000003</v>
      </c>
      <c r="AA515" s="159">
        <v>0</v>
      </c>
      <c r="AB515" s="159">
        <v>8888757.8200000003</v>
      </c>
      <c r="AC515" s="159">
        <v>479824</v>
      </c>
      <c r="AD515" s="159">
        <v>400000</v>
      </c>
      <c r="AE515" s="159">
        <v>1400000</v>
      </c>
      <c r="AF515" s="159">
        <v>5318719.17</v>
      </c>
      <c r="AG515" s="159">
        <v>165960</v>
      </c>
      <c r="AH515" s="159">
        <v>0</v>
      </c>
      <c r="AI515" s="159">
        <v>0</v>
      </c>
      <c r="AJ515" s="159">
        <v>0</v>
      </c>
    </row>
    <row r="516" spans="1:36">
      <c r="A516" s="153">
        <v>6</v>
      </c>
      <c r="B516" s="154">
        <v>20</v>
      </c>
      <c r="C516" s="154">
        <v>9</v>
      </c>
      <c r="D516" s="155">
        <v>2</v>
      </c>
      <c r="E516" s="155" t="s">
        <v>556</v>
      </c>
      <c r="F516" s="156" t="s">
        <v>3418</v>
      </c>
      <c r="G516" s="156" t="s">
        <v>556</v>
      </c>
      <c r="H516" s="156" t="s">
        <v>3428</v>
      </c>
      <c r="I516" s="155">
        <v>620092</v>
      </c>
      <c r="J516" s="157" t="s">
        <v>2300</v>
      </c>
      <c r="K516" s="157"/>
      <c r="L516" s="155">
        <v>2022</v>
      </c>
      <c r="M516" s="158">
        <v>6571</v>
      </c>
      <c r="N516" s="159">
        <v>39370189.009999998</v>
      </c>
      <c r="O516" s="159">
        <v>39027953.310000002</v>
      </c>
      <c r="P516" s="159">
        <v>26178189.100000001</v>
      </c>
      <c r="Q516" s="159">
        <v>12703358</v>
      </c>
      <c r="R516" s="159">
        <v>13474831.1</v>
      </c>
      <c r="S516" s="159">
        <v>342235.7</v>
      </c>
      <c r="T516" s="159">
        <v>70497.25</v>
      </c>
      <c r="U516" s="159">
        <v>38680874.759999998</v>
      </c>
      <c r="V516" s="159">
        <v>35920339.509999998</v>
      </c>
      <c r="W516" s="159">
        <v>11887627.51</v>
      </c>
      <c r="X516" s="159">
        <v>307599.65999999997</v>
      </c>
      <c r="Y516" s="159">
        <v>2760535.25</v>
      </c>
      <c r="Z516" s="159">
        <v>8433871.2300000004</v>
      </c>
      <c r="AA516" s="159">
        <v>0</v>
      </c>
      <c r="AB516" s="159">
        <v>8433871.2300000004</v>
      </c>
      <c r="AC516" s="159">
        <v>4710991</v>
      </c>
      <c r="AD516" s="159">
        <v>4710991</v>
      </c>
      <c r="AE516" s="159">
        <v>219.44</v>
      </c>
      <c r="AF516" s="159">
        <v>3107613.8</v>
      </c>
      <c r="AG516" s="159">
        <v>233570</v>
      </c>
      <c r="AH516" s="159">
        <v>122500</v>
      </c>
      <c r="AI516" s="159">
        <v>388.8</v>
      </c>
      <c r="AJ516" s="159">
        <v>219.44</v>
      </c>
    </row>
    <row r="517" spans="1:36">
      <c r="A517" s="153">
        <v>6</v>
      </c>
      <c r="B517" s="154">
        <v>20</v>
      </c>
      <c r="C517" s="154">
        <v>10</v>
      </c>
      <c r="D517" s="155">
        <v>2</v>
      </c>
      <c r="E517" s="155" t="s">
        <v>556</v>
      </c>
      <c r="F517" s="156" t="s">
        <v>3418</v>
      </c>
      <c r="G517" s="156" t="s">
        <v>556</v>
      </c>
      <c r="H517" s="156" t="s">
        <v>3429</v>
      </c>
      <c r="I517" s="155">
        <v>620102</v>
      </c>
      <c r="J517" s="157" t="s">
        <v>2299</v>
      </c>
      <c r="K517" s="157"/>
      <c r="L517" s="155">
        <v>2022</v>
      </c>
      <c r="M517" s="158">
        <v>4759</v>
      </c>
      <c r="N517" s="159">
        <v>31346544.300000001</v>
      </c>
      <c r="O517" s="159">
        <v>29619131.52</v>
      </c>
      <c r="P517" s="159">
        <v>19684399.189999998</v>
      </c>
      <c r="Q517" s="159">
        <v>8861338</v>
      </c>
      <c r="R517" s="159">
        <v>10823061.189999999</v>
      </c>
      <c r="S517" s="159">
        <v>1727412.78</v>
      </c>
      <c r="T517" s="159">
        <v>290277.25</v>
      </c>
      <c r="U517" s="159">
        <v>30962368.850000001</v>
      </c>
      <c r="V517" s="159">
        <v>26213566.350000001</v>
      </c>
      <c r="W517" s="159">
        <v>7983354.8700000001</v>
      </c>
      <c r="X517" s="159">
        <v>164923.06</v>
      </c>
      <c r="Y517" s="159">
        <v>4748802.5</v>
      </c>
      <c r="Z517" s="159">
        <v>5989036.7300000004</v>
      </c>
      <c r="AA517" s="159">
        <v>0</v>
      </c>
      <c r="AB517" s="159">
        <v>5989036.7300000004</v>
      </c>
      <c r="AC517" s="159">
        <v>400000</v>
      </c>
      <c r="AD517" s="159">
        <v>400000</v>
      </c>
      <c r="AE517" s="159">
        <v>2180000</v>
      </c>
      <c r="AF517" s="159">
        <v>3405565.17</v>
      </c>
      <c r="AG517" s="159">
        <v>200659.02</v>
      </c>
      <c r="AH517" s="159">
        <v>266348</v>
      </c>
      <c r="AI517" s="159">
        <v>0</v>
      </c>
      <c r="AJ517" s="159">
        <v>0</v>
      </c>
    </row>
    <row r="518" spans="1:36">
      <c r="A518" s="153">
        <v>6</v>
      </c>
      <c r="B518" s="154">
        <v>20</v>
      </c>
      <c r="C518" s="154">
        <v>11</v>
      </c>
      <c r="D518" s="155">
        <v>2</v>
      </c>
      <c r="E518" s="155" t="s">
        <v>556</v>
      </c>
      <c r="F518" s="156" t="s">
        <v>3418</v>
      </c>
      <c r="G518" s="156" t="s">
        <v>556</v>
      </c>
      <c r="H518" s="156" t="s">
        <v>3430</v>
      </c>
      <c r="I518" s="155">
        <v>620112</v>
      </c>
      <c r="J518" s="157" t="s">
        <v>2298</v>
      </c>
      <c r="K518" s="157"/>
      <c r="L518" s="155">
        <v>2022</v>
      </c>
      <c r="M518" s="158">
        <v>4897</v>
      </c>
      <c r="N518" s="159">
        <v>32715020.25</v>
      </c>
      <c r="O518" s="159">
        <v>28870162.77</v>
      </c>
      <c r="P518" s="159">
        <v>19829415.109999999</v>
      </c>
      <c r="Q518" s="159">
        <v>8929340</v>
      </c>
      <c r="R518" s="159">
        <v>10900075.109999999</v>
      </c>
      <c r="S518" s="159">
        <v>3844857.48</v>
      </c>
      <c r="T518" s="159">
        <v>14385</v>
      </c>
      <c r="U518" s="159">
        <v>29473378.649999999</v>
      </c>
      <c r="V518" s="159">
        <v>25176221.68</v>
      </c>
      <c r="W518" s="159">
        <v>8866917.4499999993</v>
      </c>
      <c r="X518" s="159">
        <v>301962.84999999998</v>
      </c>
      <c r="Y518" s="159">
        <v>4297156.97</v>
      </c>
      <c r="Z518" s="159">
        <v>4605412.09</v>
      </c>
      <c r="AA518" s="159">
        <v>0</v>
      </c>
      <c r="AB518" s="159">
        <v>4605412.09</v>
      </c>
      <c r="AC518" s="159">
        <v>5084226</v>
      </c>
      <c r="AD518" s="159">
        <v>1684226</v>
      </c>
      <c r="AE518" s="159">
        <v>4539177</v>
      </c>
      <c r="AF518" s="159">
        <v>3693941.09</v>
      </c>
      <c r="AG518" s="159">
        <v>107092.6</v>
      </c>
      <c r="AH518" s="159">
        <v>40116.19</v>
      </c>
      <c r="AI518" s="159">
        <v>0</v>
      </c>
      <c r="AJ518" s="159">
        <v>0</v>
      </c>
    </row>
    <row r="519" spans="1:36">
      <c r="A519" s="153">
        <v>6</v>
      </c>
      <c r="B519" s="154">
        <v>20</v>
      </c>
      <c r="C519" s="154">
        <v>12</v>
      </c>
      <c r="D519" s="155">
        <v>2</v>
      </c>
      <c r="E519" s="155" t="s">
        <v>556</v>
      </c>
      <c r="F519" s="156" t="s">
        <v>3418</v>
      </c>
      <c r="G519" s="156" t="s">
        <v>556</v>
      </c>
      <c r="H519" s="156" t="s">
        <v>3431</v>
      </c>
      <c r="I519" s="155">
        <v>620122</v>
      </c>
      <c r="J519" s="157" t="s">
        <v>2297</v>
      </c>
      <c r="K519" s="157"/>
      <c r="L519" s="155">
        <v>2022</v>
      </c>
      <c r="M519" s="158">
        <v>4116</v>
      </c>
      <c r="N519" s="159">
        <v>29218347.280000001</v>
      </c>
      <c r="O519" s="159">
        <v>26595553.420000002</v>
      </c>
      <c r="P519" s="159">
        <v>18535825.039999999</v>
      </c>
      <c r="Q519" s="159">
        <v>8854953</v>
      </c>
      <c r="R519" s="159">
        <v>9680872.0399999991</v>
      </c>
      <c r="S519" s="159">
        <v>2622793.86</v>
      </c>
      <c r="T519" s="159">
        <v>3173.4</v>
      </c>
      <c r="U519" s="159">
        <v>31142148.43</v>
      </c>
      <c r="V519" s="159">
        <v>23910037.399999999</v>
      </c>
      <c r="W519" s="159">
        <v>9306099.3900000006</v>
      </c>
      <c r="X519" s="159">
        <v>380376.74</v>
      </c>
      <c r="Y519" s="159">
        <v>7232111.0300000003</v>
      </c>
      <c r="Z519" s="159">
        <v>3666438.48</v>
      </c>
      <c r="AA519" s="159">
        <v>1730000</v>
      </c>
      <c r="AB519" s="159">
        <v>1936438.48</v>
      </c>
      <c r="AC519" s="159">
        <v>733000</v>
      </c>
      <c r="AD519" s="159">
        <v>733000</v>
      </c>
      <c r="AE519" s="159">
        <v>7826100</v>
      </c>
      <c r="AF519" s="159">
        <v>2685516.02</v>
      </c>
      <c r="AG519" s="159">
        <v>184841</v>
      </c>
      <c r="AH519" s="159">
        <v>184841</v>
      </c>
      <c r="AI519" s="159">
        <v>0</v>
      </c>
      <c r="AJ519" s="159">
        <v>0</v>
      </c>
    </row>
    <row r="520" spans="1:36">
      <c r="A520" s="153">
        <v>6</v>
      </c>
      <c r="B520" s="154">
        <v>20</v>
      </c>
      <c r="C520" s="154">
        <v>13</v>
      </c>
      <c r="D520" s="155">
        <v>3</v>
      </c>
      <c r="E520" s="155" t="s">
        <v>556</v>
      </c>
      <c r="F520" s="156" t="s">
        <v>3422</v>
      </c>
      <c r="G520" s="156" t="s">
        <v>556</v>
      </c>
      <c r="H520" s="156" t="s">
        <v>3432</v>
      </c>
      <c r="I520" s="155">
        <v>620133</v>
      </c>
      <c r="J520" s="157" t="s">
        <v>2296</v>
      </c>
      <c r="K520" s="157"/>
      <c r="L520" s="155">
        <v>2022</v>
      </c>
      <c r="M520" s="158">
        <v>10677</v>
      </c>
      <c r="N520" s="159">
        <v>68927568.049999997</v>
      </c>
      <c r="O520" s="159">
        <v>61222345.100000001</v>
      </c>
      <c r="P520" s="159">
        <v>40017951.789999999</v>
      </c>
      <c r="Q520" s="159">
        <v>16219067</v>
      </c>
      <c r="R520" s="159">
        <v>23798884.789999999</v>
      </c>
      <c r="S520" s="159">
        <v>7705222.9500000002</v>
      </c>
      <c r="T520" s="159">
        <v>783961.95</v>
      </c>
      <c r="U520" s="159">
        <v>74084289.629999995</v>
      </c>
      <c r="V520" s="159">
        <v>53520979.350000001</v>
      </c>
      <c r="W520" s="159">
        <v>16217199.119999999</v>
      </c>
      <c r="X520" s="159">
        <v>411376.92</v>
      </c>
      <c r="Y520" s="159">
        <v>20563310.280000001</v>
      </c>
      <c r="Z520" s="159">
        <v>13451457.970000001</v>
      </c>
      <c r="AA520" s="159">
        <v>0</v>
      </c>
      <c r="AB520" s="159">
        <v>13451457.970000001</v>
      </c>
      <c r="AC520" s="159">
        <v>2750000</v>
      </c>
      <c r="AD520" s="159">
        <v>2750000</v>
      </c>
      <c r="AE520" s="159">
        <v>6000000</v>
      </c>
      <c r="AF520" s="159">
        <v>7701365.75</v>
      </c>
      <c r="AG520" s="159">
        <v>290958.75</v>
      </c>
      <c r="AH520" s="159">
        <v>419562.52</v>
      </c>
      <c r="AI520" s="159">
        <v>0</v>
      </c>
      <c r="AJ520" s="159">
        <v>0</v>
      </c>
    </row>
    <row r="521" spans="1:36">
      <c r="A521" s="153">
        <v>6</v>
      </c>
      <c r="B521" s="154">
        <v>20</v>
      </c>
      <c r="C521" s="154">
        <v>14</v>
      </c>
      <c r="D521" s="155">
        <v>2</v>
      </c>
      <c r="E521" s="155" t="s">
        <v>556</v>
      </c>
      <c r="F521" s="156" t="s">
        <v>3418</v>
      </c>
      <c r="G521" s="156" t="s">
        <v>556</v>
      </c>
      <c r="H521" s="156" t="s">
        <v>3433</v>
      </c>
      <c r="I521" s="155">
        <v>620142</v>
      </c>
      <c r="J521" s="157" t="s">
        <v>2295</v>
      </c>
      <c r="K521" s="157"/>
      <c r="L521" s="155">
        <v>2022</v>
      </c>
      <c r="M521" s="158">
        <v>23793</v>
      </c>
      <c r="N521" s="159">
        <v>125682360.83</v>
      </c>
      <c r="O521" s="159">
        <v>118047199.08</v>
      </c>
      <c r="P521" s="159">
        <v>71822386.789999992</v>
      </c>
      <c r="Q521" s="159">
        <v>29836076</v>
      </c>
      <c r="R521" s="159">
        <v>41986310.789999999</v>
      </c>
      <c r="S521" s="159">
        <v>7635161.75</v>
      </c>
      <c r="T521" s="159">
        <v>61972.639999999999</v>
      </c>
      <c r="U521" s="159">
        <v>131651987.51000001</v>
      </c>
      <c r="V521" s="159">
        <v>112150416.34</v>
      </c>
      <c r="W521" s="159">
        <v>35516252.770000003</v>
      </c>
      <c r="X521" s="159">
        <v>1021287.48</v>
      </c>
      <c r="Y521" s="159">
        <v>19501571.170000002</v>
      </c>
      <c r="Z521" s="159">
        <v>32467488.329999998</v>
      </c>
      <c r="AA521" s="159">
        <v>7000000</v>
      </c>
      <c r="AB521" s="159">
        <v>25467488.329999998</v>
      </c>
      <c r="AC521" s="159">
        <v>6333000</v>
      </c>
      <c r="AD521" s="159">
        <v>6333000</v>
      </c>
      <c r="AE521" s="159">
        <v>22990000</v>
      </c>
      <c r="AF521" s="159">
        <v>5896782.7400000002</v>
      </c>
      <c r="AG521" s="159">
        <v>825703.63</v>
      </c>
      <c r="AH521" s="159">
        <v>290825.40000000002</v>
      </c>
      <c r="AI521" s="159">
        <v>0</v>
      </c>
      <c r="AJ521" s="159">
        <v>0</v>
      </c>
    </row>
    <row r="522" spans="1:36">
      <c r="A522" s="153">
        <v>6</v>
      </c>
      <c r="B522" s="154">
        <v>20</v>
      </c>
      <c r="C522" s="154">
        <v>15</v>
      </c>
      <c r="D522" s="155">
        <v>3</v>
      </c>
      <c r="E522" s="155" t="s">
        <v>556</v>
      </c>
      <c r="F522" s="156" t="s">
        <v>3422</v>
      </c>
      <c r="G522" s="156" t="s">
        <v>556</v>
      </c>
      <c r="H522" s="156" t="s">
        <v>3434</v>
      </c>
      <c r="I522" s="155">
        <v>620153</v>
      </c>
      <c r="J522" s="157" t="s">
        <v>2294</v>
      </c>
      <c r="K522" s="157"/>
      <c r="L522" s="155">
        <v>2022</v>
      </c>
      <c r="M522" s="158">
        <v>6190</v>
      </c>
      <c r="N522" s="159">
        <v>40907873.82</v>
      </c>
      <c r="O522" s="159">
        <v>36453943.119999997</v>
      </c>
      <c r="P522" s="159">
        <v>19804376.300000001</v>
      </c>
      <c r="Q522" s="159">
        <v>7726988</v>
      </c>
      <c r="R522" s="159">
        <v>12077388.300000001</v>
      </c>
      <c r="S522" s="159">
        <v>4453930.7</v>
      </c>
      <c r="T522" s="159">
        <v>60295.9</v>
      </c>
      <c r="U522" s="159">
        <v>40080975.350000001</v>
      </c>
      <c r="V522" s="159">
        <v>32140663.239999998</v>
      </c>
      <c r="W522" s="159">
        <v>11900994.060000001</v>
      </c>
      <c r="X522" s="159">
        <v>612651.43999999994</v>
      </c>
      <c r="Y522" s="159">
        <v>7940312.1100000003</v>
      </c>
      <c r="Z522" s="159">
        <v>8241421.8899999997</v>
      </c>
      <c r="AA522" s="159">
        <v>0</v>
      </c>
      <c r="AB522" s="159">
        <v>8241421.8899999997</v>
      </c>
      <c r="AC522" s="159">
        <v>1651760</v>
      </c>
      <c r="AD522" s="159">
        <v>1519760</v>
      </c>
      <c r="AE522" s="159">
        <v>9030000</v>
      </c>
      <c r="AF522" s="159">
        <v>4313279.88</v>
      </c>
      <c r="AG522" s="159">
        <v>48055.33</v>
      </c>
      <c r="AH522" s="159">
        <v>14849.79</v>
      </c>
      <c r="AI522" s="159">
        <v>0</v>
      </c>
      <c r="AJ522" s="159">
        <v>0</v>
      </c>
    </row>
    <row r="523" spans="1:36">
      <c r="A523" s="153">
        <v>8</v>
      </c>
      <c r="B523" s="154">
        <v>1</v>
      </c>
      <c r="C523" s="154">
        <v>1</v>
      </c>
      <c r="D523" s="155">
        <v>1</v>
      </c>
      <c r="E523" s="155" t="s">
        <v>556</v>
      </c>
      <c r="F523" s="156" t="s">
        <v>3435</v>
      </c>
      <c r="G523" s="156" t="s">
        <v>556</v>
      </c>
      <c r="H523" s="156" t="s">
        <v>3436</v>
      </c>
      <c r="I523" s="155">
        <v>801011</v>
      </c>
      <c r="J523" s="157" t="s">
        <v>2293</v>
      </c>
      <c r="K523" s="157"/>
      <c r="L523" s="155">
        <v>2022</v>
      </c>
      <c r="M523" s="158">
        <v>17779</v>
      </c>
      <c r="N523" s="159">
        <v>133080292.56999999</v>
      </c>
      <c r="O523" s="159">
        <v>114442761.01000001</v>
      </c>
      <c r="P523" s="159">
        <v>46198276.670000002</v>
      </c>
      <c r="Q523" s="159">
        <v>16601445</v>
      </c>
      <c r="R523" s="159">
        <v>29596831.670000002</v>
      </c>
      <c r="S523" s="159">
        <v>18637531.559999999</v>
      </c>
      <c r="T523" s="159">
        <v>10059187.890000001</v>
      </c>
      <c r="U523" s="159">
        <v>132001647.52</v>
      </c>
      <c r="V523" s="159">
        <v>109273704.73</v>
      </c>
      <c r="W523" s="159">
        <v>46876400.799999997</v>
      </c>
      <c r="X523" s="159">
        <v>334825.71000000002</v>
      </c>
      <c r="Y523" s="159">
        <v>22727942.789999999</v>
      </c>
      <c r="Z523" s="159">
        <v>4012532.88</v>
      </c>
      <c r="AA523" s="159">
        <v>0</v>
      </c>
      <c r="AB523" s="159">
        <v>4012532.88</v>
      </c>
      <c r="AC523" s="159">
        <v>2235096.14</v>
      </c>
      <c r="AD523" s="159">
        <v>2205492</v>
      </c>
      <c r="AE523" s="159">
        <v>4445296.55</v>
      </c>
      <c r="AF523" s="159">
        <v>5169056.28</v>
      </c>
      <c r="AG523" s="159">
        <v>486600.89</v>
      </c>
      <c r="AH523" s="159">
        <v>478312.15</v>
      </c>
      <c r="AI523" s="159">
        <v>0</v>
      </c>
      <c r="AJ523" s="159">
        <v>89757.55</v>
      </c>
    </row>
    <row r="524" spans="1:36">
      <c r="A524" s="153">
        <v>8</v>
      </c>
      <c r="B524" s="154">
        <v>1</v>
      </c>
      <c r="C524" s="154">
        <v>2</v>
      </c>
      <c r="D524" s="155">
        <v>2</v>
      </c>
      <c r="E524" s="155" t="s">
        <v>556</v>
      </c>
      <c r="F524" s="156" t="s">
        <v>3437</v>
      </c>
      <c r="G524" s="156" t="s">
        <v>556</v>
      </c>
      <c r="H524" s="156" t="s">
        <v>3438</v>
      </c>
      <c r="I524" s="155">
        <v>801022</v>
      </c>
      <c r="J524" s="157" t="s">
        <v>2292</v>
      </c>
      <c r="K524" s="157"/>
      <c r="L524" s="155">
        <v>2022</v>
      </c>
      <c r="M524" s="158">
        <v>7138</v>
      </c>
      <c r="N524" s="159">
        <v>48469652.039999999</v>
      </c>
      <c r="O524" s="159">
        <v>41738425.210000001</v>
      </c>
      <c r="P524" s="159">
        <v>25388942.609999999</v>
      </c>
      <c r="Q524" s="159">
        <v>10114176</v>
      </c>
      <c r="R524" s="159">
        <v>15274766.609999999</v>
      </c>
      <c r="S524" s="159">
        <v>6731226.8300000001</v>
      </c>
      <c r="T524" s="159">
        <v>1194541</v>
      </c>
      <c r="U524" s="159">
        <v>48671811.310000002</v>
      </c>
      <c r="V524" s="159">
        <v>38681254.5</v>
      </c>
      <c r="W524" s="159">
        <v>15435248.35</v>
      </c>
      <c r="X524" s="159">
        <v>346708.73</v>
      </c>
      <c r="Y524" s="159">
        <v>9990556.8100000005</v>
      </c>
      <c r="Z524" s="159">
        <v>6349516.8600000003</v>
      </c>
      <c r="AA524" s="159">
        <v>2000000</v>
      </c>
      <c r="AB524" s="159">
        <v>4349516.8600000003</v>
      </c>
      <c r="AC524" s="159">
        <v>1400000</v>
      </c>
      <c r="AD524" s="159">
        <v>1400000</v>
      </c>
      <c r="AE524" s="159">
        <v>6700000</v>
      </c>
      <c r="AF524" s="159">
        <v>3057170.71</v>
      </c>
      <c r="AG524" s="159">
        <v>286016.09999999998</v>
      </c>
      <c r="AH524" s="159">
        <v>441457.12</v>
      </c>
      <c r="AI524" s="159">
        <v>0</v>
      </c>
      <c r="AJ524" s="159">
        <v>0</v>
      </c>
    </row>
    <row r="525" spans="1:36">
      <c r="A525" s="153">
        <v>8</v>
      </c>
      <c r="B525" s="154">
        <v>1</v>
      </c>
      <c r="C525" s="154">
        <v>3</v>
      </c>
      <c r="D525" s="155">
        <v>2</v>
      </c>
      <c r="E525" s="155" t="s">
        <v>556</v>
      </c>
      <c r="F525" s="156" t="s">
        <v>3437</v>
      </c>
      <c r="G525" s="156" t="s">
        <v>556</v>
      </c>
      <c r="H525" s="156" t="s">
        <v>3439</v>
      </c>
      <c r="I525" s="155">
        <v>801032</v>
      </c>
      <c r="J525" s="157" t="s">
        <v>2291</v>
      </c>
      <c r="K525" s="157"/>
      <c r="L525" s="155">
        <v>2022</v>
      </c>
      <c r="M525" s="158">
        <v>10502</v>
      </c>
      <c r="N525" s="159">
        <v>65794617.640000001</v>
      </c>
      <c r="O525" s="159">
        <v>59248508.270000003</v>
      </c>
      <c r="P525" s="159">
        <v>31572693.420000002</v>
      </c>
      <c r="Q525" s="159">
        <v>12111241</v>
      </c>
      <c r="R525" s="159">
        <v>19461452.420000002</v>
      </c>
      <c r="S525" s="159">
        <v>6546109.3700000001</v>
      </c>
      <c r="T525" s="159">
        <v>189721.44</v>
      </c>
      <c r="U525" s="159">
        <v>65294712.909999996</v>
      </c>
      <c r="V525" s="159">
        <v>49241586.200000003</v>
      </c>
      <c r="W525" s="159">
        <v>19477762.420000002</v>
      </c>
      <c r="X525" s="159">
        <v>322576.11</v>
      </c>
      <c r="Y525" s="159">
        <v>16053126.710000001</v>
      </c>
      <c r="Z525" s="159">
        <v>11779257.09</v>
      </c>
      <c r="AA525" s="159">
        <v>0</v>
      </c>
      <c r="AB525" s="159">
        <v>11779257.09</v>
      </c>
      <c r="AC525" s="159">
        <v>1756317.16</v>
      </c>
      <c r="AD525" s="159">
        <v>1756317.16</v>
      </c>
      <c r="AE525" s="159">
        <v>4213539.3499999996</v>
      </c>
      <c r="AF525" s="159">
        <v>10006922.07</v>
      </c>
      <c r="AG525" s="159">
        <v>427550</v>
      </c>
      <c r="AH525" s="159">
        <v>503000</v>
      </c>
      <c r="AI525" s="159">
        <v>0</v>
      </c>
      <c r="AJ525" s="159">
        <v>0</v>
      </c>
    </row>
    <row r="526" spans="1:36">
      <c r="A526" s="153">
        <v>8</v>
      </c>
      <c r="B526" s="154">
        <v>1</v>
      </c>
      <c r="C526" s="154">
        <v>4</v>
      </c>
      <c r="D526" s="155">
        <v>2</v>
      </c>
      <c r="E526" s="155" t="s">
        <v>556</v>
      </c>
      <c r="F526" s="156" t="s">
        <v>3437</v>
      </c>
      <c r="G526" s="156" t="s">
        <v>556</v>
      </c>
      <c r="H526" s="156" t="s">
        <v>3440</v>
      </c>
      <c r="I526" s="155">
        <v>801042</v>
      </c>
      <c r="J526" s="157" t="s">
        <v>809</v>
      </c>
      <c r="K526" s="157"/>
      <c r="L526" s="155">
        <v>2022</v>
      </c>
      <c r="M526" s="158">
        <v>9159</v>
      </c>
      <c r="N526" s="159">
        <v>61043160.030000001</v>
      </c>
      <c r="O526" s="159">
        <v>55341663.719999999</v>
      </c>
      <c r="P526" s="159">
        <v>24935355.98</v>
      </c>
      <c r="Q526" s="159">
        <v>10908789</v>
      </c>
      <c r="R526" s="159">
        <v>14026566.98</v>
      </c>
      <c r="S526" s="159">
        <v>5701496.3099999996</v>
      </c>
      <c r="T526" s="159">
        <v>585155.65</v>
      </c>
      <c r="U526" s="159">
        <v>58351658.469999999</v>
      </c>
      <c r="V526" s="159">
        <v>46347667.229999997</v>
      </c>
      <c r="W526" s="159">
        <v>18894627.579999998</v>
      </c>
      <c r="X526" s="159">
        <v>410172.08</v>
      </c>
      <c r="Y526" s="159">
        <v>12003991.24</v>
      </c>
      <c r="Z526" s="159">
        <v>5907289.6699999999</v>
      </c>
      <c r="AA526" s="159">
        <v>0</v>
      </c>
      <c r="AB526" s="159">
        <v>5907289.6699999999</v>
      </c>
      <c r="AC526" s="159">
        <v>2026280</v>
      </c>
      <c r="AD526" s="159">
        <v>1815200</v>
      </c>
      <c r="AE526" s="159">
        <v>6074400</v>
      </c>
      <c r="AF526" s="159">
        <v>8993996.4900000002</v>
      </c>
      <c r="AG526" s="159">
        <v>1386846.55</v>
      </c>
      <c r="AH526" s="159">
        <v>2024217.33</v>
      </c>
      <c r="AI526" s="159">
        <v>0</v>
      </c>
      <c r="AJ526" s="159">
        <v>0</v>
      </c>
    </row>
    <row r="527" spans="1:36">
      <c r="A527" s="153">
        <v>8</v>
      </c>
      <c r="B527" s="154">
        <v>1</v>
      </c>
      <c r="C527" s="154">
        <v>5</v>
      </c>
      <c r="D527" s="155">
        <v>2</v>
      </c>
      <c r="E527" s="155" t="s">
        <v>556</v>
      </c>
      <c r="F527" s="156" t="s">
        <v>3437</v>
      </c>
      <c r="G527" s="156" t="s">
        <v>556</v>
      </c>
      <c r="H527" s="156" t="s">
        <v>3441</v>
      </c>
      <c r="I527" s="155">
        <v>801052</v>
      </c>
      <c r="J527" s="157" t="s">
        <v>2290</v>
      </c>
      <c r="K527" s="157"/>
      <c r="L527" s="155">
        <v>2022</v>
      </c>
      <c r="M527" s="158">
        <v>7037</v>
      </c>
      <c r="N527" s="159">
        <v>46701777.369999997</v>
      </c>
      <c r="O527" s="159">
        <v>44859621.659999996</v>
      </c>
      <c r="P527" s="159">
        <v>25147668.850000001</v>
      </c>
      <c r="Q527" s="159">
        <v>8729213</v>
      </c>
      <c r="R527" s="159">
        <v>16418455.85</v>
      </c>
      <c r="S527" s="159">
        <v>1842155.71</v>
      </c>
      <c r="T527" s="159">
        <v>429855.37</v>
      </c>
      <c r="U527" s="159">
        <v>51760077.130000003</v>
      </c>
      <c r="V527" s="159">
        <v>40499209.149999999</v>
      </c>
      <c r="W527" s="159">
        <v>13932334.85</v>
      </c>
      <c r="X527" s="159">
        <v>108566.99</v>
      </c>
      <c r="Y527" s="159">
        <v>11260867.98</v>
      </c>
      <c r="Z527" s="159">
        <v>13382729.140000001</v>
      </c>
      <c r="AA527" s="159">
        <v>3000000</v>
      </c>
      <c r="AB527" s="159">
        <v>10382729.140000001</v>
      </c>
      <c r="AC527" s="159">
        <v>625400.64</v>
      </c>
      <c r="AD527" s="159">
        <v>625400.64</v>
      </c>
      <c r="AE527" s="159">
        <v>4796732.24</v>
      </c>
      <c r="AF527" s="159">
        <v>4360412.51</v>
      </c>
      <c r="AG527" s="159">
        <v>970715.67</v>
      </c>
      <c r="AH527" s="159">
        <v>996064.69</v>
      </c>
      <c r="AI527" s="159">
        <v>0</v>
      </c>
      <c r="AJ527" s="159">
        <v>0</v>
      </c>
    </row>
    <row r="528" spans="1:36">
      <c r="A528" s="153">
        <v>8</v>
      </c>
      <c r="B528" s="154">
        <v>1</v>
      </c>
      <c r="C528" s="154">
        <v>6</v>
      </c>
      <c r="D528" s="155">
        <v>2</v>
      </c>
      <c r="E528" s="155" t="s">
        <v>556</v>
      </c>
      <c r="F528" s="156" t="s">
        <v>3437</v>
      </c>
      <c r="G528" s="156" t="s">
        <v>556</v>
      </c>
      <c r="H528" s="156" t="s">
        <v>3442</v>
      </c>
      <c r="I528" s="155">
        <v>801062</v>
      </c>
      <c r="J528" s="157" t="s">
        <v>2289</v>
      </c>
      <c r="K528" s="157"/>
      <c r="L528" s="155">
        <v>2022</v>
      </c>
      <c r="M528" s="158">
        <v>9318</v>
      </c>
      <c r="N528" s="159">
        <v>54149604.210000001</v>
      </c>
      <c r="O528" s="159">
        <v>52160111.549999997</v>
      </c>
      <c r="P528" s="159">
        <v>27984532.98</v>
      </c>
      <c r="Q528" s="159">
        <v>10466234</v>
      </c>
      <c r="R528" s="159">
        <v>17518298.98</v>
      </c>
      <c r="S528" s="159">
        <v>1989492.66</v>
      </c>
      <c r="T528" s="159">
        <v>63232.14</v>
      </c>
      <c r="U528" s="159">
        <v>62106298.990000002</v>
      </c>
      <c r="V528" s="159">
        <v>51716279.039999999</v>
      </c>
      <c r="W528" s="159">
        <v>18603964.52</v>
      </c>
      <c r="X528" s="159">
        <v>1323612.32</v>
      </c>
      <c r="Y528" s="159">
        <v>10390019.949999999</v>
      </c>
      <c r="Z528" s="159">
        <v>9473513.0299999993</v>
      </c>
      <c r="AA528" s="159">
        <v>0</v>
      </c>
      <c r="AB528" s="159">
        <v>9473513.0299999993</v>
      </c>
      <c r="AC528" s="159">
        <v>947245.03</v>
      </c>
      <c r="AD528" s="159">
        <v>947245.03</v>
      </c>
      <c r="AE528" s="159">
        <v>20136645.41</v>
      </c>
      <c r="AF528" s="159">
        <v>443832.51</v>
      </c>
      <c r="AG528" s="159">
        <v>794400.6</v>
      </c>
      <c r="AH528" s="159">
        <v>772236.33</v>
      </c>
      <c r="AI528" s="159">
        <v>0</v>
      </c>
      <c r="AJ528" s="159">
        <v>0</v>
      </c>
    </row>
    <row r="529" spans="1:36">
      <c r="A529" s="153">
        <v>8</v>
      </c>
      <c r="B529" s="154">
        <v>1</v>
      </c>
      <c r="C529" s="154">
        <v>7</v>
      </c>
      <c r="D529" s="155">
        <v>3</v>
      </c>
      <c r="E529" s="155" t="s">
        <v>556</v>
      </c>
      <c r="F529" s="156" t="s">
        <v>3443</v>
      </c>
      <c r="G529" s="156" t="s">
        <v>556</v>
      </c>
      <c r="H529" s="156" t="s">
        <v>3444</v>
      </c>
      <c r="I529" s="155">
        <v>801073</v>
      </c>
      <c r="J529" s="157" t="s">
        <v>2288</v>
      </c>
      <c r="K529" s="157"/>
      <c r="L529" s="155">
        <v>2022</v>
      </c>
      <c r="M529" s="158">
        <v>12207</v>
      </c>
      <c r="N529" s="159">
        <v>89808096.040000007</v>
      </c>
      <c r="O529" s="159">
        <v>85174412.989999995</v>
      </c>
      <c r="P529" s="159">
        <v>44355369.799999997</v>
      </c>
      <c r="Q529" s="159">
        <v>18014958</v>
      </c>
      <c r="R529" s="159">
        <v>26340411.800000001</v>
      </c>
      <c r="S529" s="159">
        <v>4633683.05</v>
      </c>
      <c r="T529" s="159">
        <v>1950948.17</v>
      </c>
      <c r="U529" s="159">
        <v>89457328.370000005</v>
      </c>
      <c r="V529" s="159">
        <v>79721572.099999994</v>
      </c>
      <c r="W529" s="159">
        <v>31517457.52</v>
      </c>
      <c r="X529" s="159">
        <v>994420.18</v>
      </c>
      <c r="Y529" s="159">
        <v>9735756.2699999996</v>
      </c>
      <c r="Z529" s="159">
        <v>16584323</v>
      </c>
      <c r="AA529" s="159">
        <v>0</v>
      </c>
      <c r="AB529" s="159">
        <v>16584323</v>
      </c>
      <c r="AC529" s="159">
        <v>3799999.96</v>
      </c>
      <c r="AD529" s="159">
        <v>3799999.96</v>
      </c>
      <c r="AE529" s="159">
        <v>12578193.039999999</v>
      </c>
      <c r="AF529" s="159">
        <v>5452840.8899999997</v>
      </c>
      <c r="AG529" s="159">
        <v>894454.29</v>
      </c>
      <c r="AH529" s="159">
        <v>952599.53</v>
      </c>
      <c r="AI529" s="159">
        <v>0</v>
      </c>
      <c r="AJ529" s="159">
        <v>0</v>
      </c>
    </row>
    <row r="530" spans="1:36">
      <c r="A530" s="153">
        <v>8</v>
      </c>
      <c r="B530" s="154">
        <v>2</v>
      </c>
      <c r="C530" s="154">
        <v>1</v>
      </c>
      <c r="D530" s="155">
        <v>1</v>
      </c>
      <c r="E530" s="155" t="s">
        <v>556</v>
      </c>
      <c r="F530" s="156" t="s">
        <v>3445</v>
      </c>
      <c r="G530" s="156" t="s">
        <v>556</v>
      </c>
      <c r="H530" s="156" t="s">
        <v>3446</v>
      </c>
      <c r="I530" s="155">
        <v>802011</v>
      </c>
      <c r="J530" s="157" t="s">
        <v>2285</v>
      </c>
      <c r="K530" s="157"/>
      <c r="L530" s="155">
        <v>2022</v>
      </c>
      <c r="M530" s="158">
        <v>15857</v>
      </c>
      <c r="N530" s="159">
        <v>91380971.530000001</v>
      </c>
      <c r="O530" s="159">
        <v>86527630.459999993</v>
      </c>
      <c r="P530" s="159">
        <v>41966033.299999997</v>
      </c>
      <c r="Q530" s="159">
        <v>17008247</v>
      </c>
      <c r="R530" s="159">
        <v>24957786.300000001</v>
      </c>
      <c r="S530" s="159">
        <v>4853341.07</v>
      </c>
      <c r="T530" s="159">
        <v>2897580.07</v>
      </c>
      <c r="U530" s="159">
        <v>94381399.920000002</v>
      </c>
      <c r="V530" s="159">
        <v>83719907.930000007</v>
      </c>
      <c r="W530" s="159">
        <v>36614683.740000002</v>
      </c>
      <c r="X530" s="159">
        <v>542713</v>
      </c>
      <c r="Y530" s="159">
        <v>10661491.99</v>
      </c>
      <c r="Z530" s="159">
        <v>17013021.550000001</v>
      </c>
      <c r="AA530" s="159">
        <v>0</v>
      </c>
      <c r="AB530" s="159">
        <v>17013021.550000001</v>
      </c>
      <c r="AC530" s="159">
        <v>12110556.390000001</v>
      </c>
      <c r="AD530" s="159">
        <v>2100000</v>
      </c>
      <c r="AE530" s="159">
        <v>7400000</v>
      </c>
      <c r="AF530" s="159">
        <v>2807722.53</v>
      </c>
      <c r="AG530" s="159">
        <v>604097.66</v>
      </c>
      <c r="AH530" s="159">
        <v>844153.52</v>
      </c>
      <c r="AI530" s="159">
        <v>0</v>
      </c>
      <c r="AJ530" s="159">
        <v>0</v>
      </c>
    </row>
    <row r="531" spans="1:36">
      <c r="A531" s="153">
        <v>8</v>
      </c>
      <c r="B531" s="154">
        <v>2</v>
      </c>
      <c r="C531" s="154">
        <v>2</v>
      </c>
      <c r="D531" s="155">
        <v>2</v>
      </c>
      <c r="E531" s="155" t="s">
        <v>556</v>
      </c>
      <c r="F531" s="156" t="s">
        <v>3447</v>
      </c>
      <c r="G531" s="156" t="s">
        <v>556</v>
      </c>
      <c r="H531" s="156" t="s">
        <v>3448</v>
      </c>
      <c r="I531" s="155">
        <v>802022</v>
      </c>
      <c r="J531" s="157" t="s">
        <v>2287</v>
      </c>
      <c r="K531" s="157"/>
      <c r="L531" s="155">
        <v>2022</v>
      </c>
      <c r="M531" s="158">
        <v>3068</v>
      </c>
      <c r="N531" s="159">
        <v>25460964.370000001</v>
      </c>
      <c r="O531" s="159">
        <v>25029944.449999999</v>
      </c>
      <c r="P531" s="159">
        <v>9041145.3099999987</v>
      </c>
      <c r="Q531" s="159">
        <v>3022506</v>
      </c>
      <c r="R531" s="159">
        <v>6018639.3099999996</v>
      </c>
      <c r="S531" s="159">
        <v>431019.92</v>
      </c>
      <c r="T531" s="159">
        <v>95111.78</v>
      </c>
      <c r="U531" s="159">
        <v>28490512.5</v>
      </c>
      <c r="V531" s="159">
        <v>22123857.359999999</v>
      </c>
      <c r="W531" s="159">
        <v>8577255.5</v>
      </c>
      <c r="X531" s="159">
        <v>143388.25</v>
      </c>
      <c r="Y531" s="159">
        <v>6366655.1399999997</v>
      </c>
      <c r="Z531" s="159">
        <v>10546479.75</v>
      </c>
      <c r="AA531" s="159">
        <v>0</v>
      </c>
      <c r="AB531" s="159">
        <v>10546479.75</v>
      </c>
      <c r="AC531" s="159">
        <v>100000</v>
      </c>
      <c r="AD531" s="159">
        <v>100000</v>
      </c>
      <c r="AE531" s="159">
        <v>2599538.2200000002</v>
      </c>
      <c r="AF531" s="159">
        <v>2906087.09</v>
      </c>
      <c r="AG531" s="159">
        <v>568615.44999999995</v>
      </c>
      <c r="AH531" s="159">
        <v>561422.89</v>
      </c>
      <c r="AI531" s="159">
        <v>0</v>
      </c>
      <c r="AJ531" s="159">
        <v>0</v>
      </c>
    </row>
    <row r="532" spans="1:36">
      <c r="A532" s="153">
        <v>8</v>
      </c>
      <c r="B532" s="154">
        <v>2</v>
      </c>
      <c r="C532" s="154">
        <v>3</v>
      </c>
      <c r="D532" s="155">
        <v>2</v>
      </c>
      <c r="E532" s="155" t="s">
        <v>556</v>
      </c>
      <c r="F532" s="156" t="s">
        <v>3447</v>
      </c>
      <c r="G532" s="156" t="s">
        <v>556</v>
      </c>
      <c r="H532" s="156" t="s">
        <v>3449</v>
      </c>
      <c r="I532" s="155">
        <v>802032</v>
      </c>
      <c r="J532" s="157" t="s">
        <v>2286</v>
      </c>
      <c r="K532" s="157"/>
      <c r="L532" s="155">
        <v>2022</v>
      </c>
      <c r="M532" s="158">
        <v>2320</v>
      </c>
      <c r="N532" s="159">
        <v>18369281.41</v>
      </c>
      <c r="O532" s="159">
        <v>17207590.16</v>
      </c>
      <c r="P532" s="159">
        <v>10044828.08</v>
      </c>
      <c r="Q532" s="159">
        <v>3961912</v>
      </c>
      <c r="R532" s="159">
        <v>6082916.0800000001</v>
      </c>
      <c r="S532" s="159">
        <v>1161691.25</v>
      </c>
      <c r="T532" s="159">
        <v>909781.2</v>
      </c>
      <c r="U532" s="159">
        <v>15671250.880000001</v>
      </c>
      <c r="V532" s="159">
        <v>14217212.93</v>
      </c>
      <c r="W532" s="159">
        <v>4959530.21</v>
      </c>
      <c r="X532" s="159">
        <v>82900.429999999993</v>
      </c>
      <c r="Y532" s="159">
        <v>1454037.95</v>
      </c>
      <c r="Z532" s="159">
        <v>2805600</v>
      </c>
      <c r="AA532" s="159">
        <v>0</v>
      </c>
      <c r="AB532" s="159">
        <v>2805600</v>
      </c>
      <c r="AC532" s="159">
        <v>186060</v>
      </c>
      <c r="AD532" s="159">
        <v>186060</v>
      </c>
      <c r="AE532" s="159">
        <v>1253232.47</v>
      </c>
      <c r="AF532" s="159">
        <v>2990377.23</v>
      </c>
      <c r="AG532" s="159">
        <v>765128.93</v>
      </c>
      <c r="AH532" s="159">
        <v>134795.04</v>
      </c>
      <c r="AI532" s="159">
        <v>0</v>
      </c>
      <c r="AJ532" s="159">
        <v>69816.47</v>
      </c>
    </row>
    <row r="533" spans="1:36">
      <c r="A533" s="153">
        <v>8</v>
      </c>
      <c r="B533" s="154">
        <v>2</v>
      </c>
      <c r="C533" s="154">
        <v>4</v>
      </c>
      <c r="D533" s="155">
        <v>2</v>
      </c>
      <c r="E533" s="155" t="s">
        <v>556</v>
      </c>
      <c r="F533" s="156" t="s">
        <v>3447</v>
      </c>
      <c r="G533" s="156" t="s">
        <v>556</v>
      </c>
      <c r="H533" s="156" t="s">
        <v>3450</v>
      </c>
      <c r="I533" s="155">
        <v>802042</v>
      </c>
      <c r="J533" s="157" t="s">
        <v>811</v>
      </c>
      <c r="K533" s="157"/>
      <c r="L533" s="155">
        <v>2022</v>
      </c>
      <c r="M533" s="158">
        <v>4927</v>
      </c>
      <c r="N533" s="159">
        <v>30883135.329999998</v>
      </c>
      <c r="O533" s="159">
        <v>30348019.5</v>
      </c>
      <c r="P533" s="159">
        <v>14743210.050000001</v>
      </c>
      <c r="Q533" s="159">
        <v>7931031</v>
      </c>
      <c r="R533" s="159">
        <v>6812179.0499999998</v>
      </c>
      <c r="S533" s="159">
        <v>535115.82999999996</v>
      </c>
      <c r="T533" s="159">
        <v>499806.64</v>
      </c>
      <c r="U533" s="159">
        <v>29823419.309999999</v>
      </c>
      <c r="V533" s="159">
        <v>25944645.109999999</v>
      </c>
      <c r="W533" s="159">
        <v>10126947.25</v>
      </c>
      <c r="X533" s="159">
        <v>67204.679999999993</v>
      </c>
      <c r="Y533" s="159">
        <v>3878774.2</v>
      </c>
      <c r="Z533" s="159">
        <v>9860633.25</v>
      </c>
      <c r="AA533" s="159">
        <v>0</v>
      </c>
      <c r="AB533" s="159">
        <v>9860633.25</v>
      </c>
      <c r="AC533" s="159">
        <v>375000</v>
      </c>
      <c r="AD533" s="159">
        <v>375000</v>
      </c>
      <c r="AE533" s="159">
        <v>1120000</v>
      </c>
      <c r="AF533" s="159">
        <v>4403374.3899999997</v>
      </c>
      <c r="AG533" s="159">
        <v>630923.5</v>
      </c>
      <c r="AH533" s="159">
        <v>507295</v>
      </c>
      <c r="AI533" s="159">
        <v>0</v>
      </c>
      <c r="AJ533" s="159">
        <v>0</v>
      </c>
    </row>
    <row r="534" spans="1:36">
      <c r="A534" s="153">
        <v>8</v>
      </c>
      <c r="B534" s="154">
        <v>2</v>
      </c>
      <c r="C534" s="154">
        <v>5</v>
      </c>
      <c r="D534" s="155">
        <v>2</v>
      </c>
      <c r="E534" s="155" t="s">
        <v>556</v>
      </c>
      <c r="F534" s="156" t="s">
        <v>3447</v>
      </c>
      <c r="G534" s="156" t="s">
        <v>556</v>
      </c>
      <c r="H534" s="156" t="s">
        <v>3451</v>
      </c>
      <c r="I534" s="155">
        <v>802052</v>
      </c>
      <c r="J534" s="157" t="s">
        <v>2285</v>
      </c>
      <c r="K534" s="157"/>
      <c r="L534" s="155">
        <v>2022</v>
      </c>
      <c r="M534" s="158">
        <v>7179</v>
      </c>
      <c r="N534" s="159">
        <v>43847370.25</v>
      </c>
      <c r="O534" s="159">
        <v>42764579.060000002</v>
      </c>
      <c r="P534" s="159">
        <v>25183590.09</v>
      </c>
      <c r="Q534" s="159">
        <v>9660608</v>
      </c>
      <c r="R534" s="159">
        <v>15522982.09</v>
      </c>
      <c r="S534" s="159">
        <v>1082791.19</v>
      </c>
      <c r="T534" s="159">
        <v>501452.79999999999</v>
      </c>
      <c r="U534" s="159">
        <v>41911756.5</v>
      </c>
      <c r="V534" s="159">
        <v>36495835.259999998</v>
      </c>
      <c r="W534" s="159">
        <v>13172078.199999999</v>
      </c>
      <c r="X534" s="159">
        <v>4392.18</v>
      </c>
      <c r="Y534" s="159">
        <v>5415921.2400000002</v>
      </c>
      <c r="Z534" s="159">
        <v>15098188.98</v>
      </c>
      <c r="AA534" s="159">
        <v>259056</v>
      </c>
      <c r="AB534" s="159">
        <v>14839132.98</v>
      </c>
      <c r="AC534" s="159">
        <v>63592</v>
      </c>
      <c r="AD534" s="159">
        <v>63592</v>
      </c>
      <c r="AE534" s="159">
        <v>262719.09000000003</v>
      </c>
      <c r="AF534" s="159">
        <v>6268743.7999999998</v>
      </c>
      <c r="AG534" s="159">
        <v>923252.54</v>
      </c>
      <c r="AH534" s="159">
        <v>1126951.22</v>
      </c>
      <c r="AI534" s="159">
        <v>0</v>
      </c>
      <c r="AJ534" s="159">
        <v>3663.09</v>
      </c>
    </row>
    <row r="535" spans="1:36">
      <c r="A535" s="153">
        <v>8</v>
      </c>
      <c r="B535" s="154">
        <v>2</v>
      </c>
      <c r="C535" s="154">
        <v>6</v>
      </c>
      <c r="D535" s="155">
        <v>3</v>
      </c>
      <c r="E535" s="155" t="s">
        <v>556</v>
      </c>
      <c r="F535" s="156" t="s">
        <v>3452</v>
      </c>
      <c r="G535" s="156" t="s">
        <v>556</v>
      </c>
      <c r="H535" s="156" t="s">
        <v>3453</v>
      </c>
      <c r="I535" s="155">
        <v>802063</v>
      </c>
      <c r="J535" s="157" t="s">
        <v>2284</v>
      </c>
      <c r="K535" s="157"/>
      <c r="L535" s="155">
        <v>2022</v>
      </c>
      <c r="M535" s="158">
        <v>17170</v>
      </c>
      <c r="N535" s="159">
        <v>99891980.700000003</v>
      </c>
      <c r="O535" s="159">
        <v>94813032.439999998</v>
      </c>
      <c r="P535" s="159">
        <v>47020543.560000002</v>
      </c>
      <c r="Q535" s="159">
        <v>16156785</v>
      </c>
      <c r="R535" s="159">
        <v>30863758.559999999</v>
      </c>
      <c r="S535" s="159">
        <v>5078948.26</v>
      </c>
      <c r="T535" s="159">
        <v>2050738.34</v>
      </c>
      <c r="U535" s="159">
        <v>106909151.79000001</v>
      </c>
      <c r="V535" s="159">
        <v>91148874.090000004</v>
      </c>
      <c r="W535" s="159">
        <v>36427418.439999998</v>
      </c>
      <c r="X535" s="159">
        <v>1119970.03</v>
      </c>
      <c r="Y535" s="159">
        <v>15760277.699999999</v>
      </c>
      <c r="Z535" s="159">
        <v>17736683.02</v>
      </c>
      <c r="AA535" s="159">
        <v>0</v>
      </c>
      <c r="AB535" s="159">
        <v>17736683.02</v>
      </c>
      <c r="AC535" s="159">
        <v>1987484</v>
      </c>
      <c r="AD535" s="159">
        <v>1987484</v>
      </c>
      <c r="AE535" s="159">
        <v>17752953.350000001</v>
      </c>
      <c r="AF535" s="159">
        <v>3664158.35</v>
      </c>
      <c r="AG535" s="159">
        <v>270144.61</v>
      </c>
      <c r="AH535" s="159">
        <v>38141.300000000003</v>
      </c>
      <c r="AI535" s="159">
        <v>0</v>
      </c>
      <c r="AJ535" s="159">
        <v>0</v>
      </c>
    </row>
    <row r="536" spans="1:36">
      <c r="A536" s="153">
        <v>8</v>
      </c>
      <c r="B536" s="154">
        <v>2</v>
      </c>
      <c r="C536" s="154">
        <v>7</v>
      </c>
      <c r="D536" s="155">
        <v>2</v>
      </c>
      <c r="E536" s="155" t="s">
        <v>556</v>
      </c>
      <c r="F536" s="156" t="s">
        <v>3447</v>
      </c>
      <c r="G536" s="156" t="s">
        <v>556</v>
      </c>
      <c r="H536" s="156" t="s">
        <v>3454</v>
      </c>
      <c r="I536" s="155">
        <v>802072</v>
      </c>
      <c r="J536" s="157" t="s">
        <v>642</v>
      </c>
      <c r="K536" s="157"/>
      <c r="L536" s="155">
        <v>2022</v>
      </c>
      <c r="M536" s="158">
        <v>2719</v>
      </c>
      <c r="N536" s="159">
        <v>19842408.120000001</v>
      </c>
      <c r="O536" s="159">
        <v>18843441.18</v>
      </c>
      <c r="P536" s="159">
        <v>10522247.24</v>
      </c>
      <c r="Q536" s="159">
        <v>4282014</v>
      </c>
      <c r="R536" s="159">
        <v>6240233.2400000002</v>
      </c>
      <c r="S536" s="159">
        <v>998966.94</v>
      </c>
      <c r="T536" s="159">
        <v>169928.27</v>
      </c>
      <c r="U536" s="159">
        <v>17767796.359999999</v>
      </c>
      <c r="V536" s="159">
        <v>16229886.42</v>
      </c>
      <c r="W536" s="159">
        <v>7013798.9199999999</v>
      </c>
      <c r="X536" s="159">
        <v>111724.72</v>
      </c>
      <c r="Y536" s="159">
        <v>1537909.94</v>
      </c>
      <c r="Z536" s="159">
        <v>2331686.9900000002</v>
      </c>
      <c r="AA536" s="159">
        <v>0</v>
      </c>
      <c r="AB536" s="159">
        <v>2331686.9900000002</v>
      </c>
      <c r="AC536" s="159">
        <v>305692</v>
      </c>
      <c r="AD536" s="159">
        <v>305692</v>
      </c>
      <c r="AE536" s="159">
        <v>1397319.24</v>
      </c>
      <c r="AF536" s="159">
        <v>2613554.7599999998</v>
      </c>
      <c r="AG536" s="159">
        <v>494222.24</v>
      </c>
      <c r="AH536" s="159">
        <v>420651.51</v>
      </c>
      <c r="AI536" s="159">
        <v>0</v>
      </c>
      <c r="AJ536" s="159">
        <v>0</v>
      </c>
    </row>
    <row r="537" spans="1:36">
      <c r="A537" s="153">
        <v>8</v>
      </c>
      <c r="B537" s="154">
        <v>3</v>
      </c>
      <c r="C537" s="154">
        <v>1</v>
      </c>
      <c r="D537" s="155">
        <v>2</v>
      </c>
      <c r="E537" s="155" t="s">
        <v>556</v>
      </c>
      <c r="F537" s="156" t="s">
        <v>3455</v>
      </c>
      <c r="G537" s="156" t="s">
        <v>556</v>
      </c>
      <c r="H537" s="156" t="s">
        <v>3456</v>
      </c>
      <c r="I537" s="155">
        <v>803012</v>
      </c>
      <c r="J537" s="157" t="s">
        <v>2283</v>
      </c>
      <c r="K537" s="157"/>
      <c r="L537" s="155">
        <v>2022</v>
      </c>
      <c r="M537" s="158">
        <v>3991</v>
      </c>
      <c r="N537" s="159">
        <v>28291255.890000001</v>
      </c>
      <c r="O537" s="159">
        <v>27200201.870000001</v>
      </c>
      <c r="P537" s="159">
        <v>14569918.02</v>
      </c>
      <c r="Q537" s="159">
        <v>5200657</v>
      </c>
      <c r="R537" s="159">
        <v>9369261.0199999996</v>
      </c>
      <c r="S537" s="159">
        <v>1091054.02</v>
      </c>
      <c r="T537" s="159">
        <v>179851.37</v>
      </c>
      <c r="U537" s="159">
        <v>28163672.420000002</v>
      </c>
      <c r="V537" s="159">
        <v>21901370.449999999</v>
      </c>
      <c r="W537" s="159">
        <v>7226047.9699999997</v>
      </c>
      <c r="X537" s="159">
        <v>0</v>
      </c>
      <c r="Y537" s="159">
        <v>6262301.9699999997</v>
      </c>
      <c r="Z537" s="159">
        <v>7219150.71</v>
      </c>
      <c r="AA537" s="159">
        <v>0</v>
      </c>
      <c r="AB537" s="159">
        <v>7219150.71</v>
      </c>
      <c r="AC537" s="159">
        <v>0</v>
      </c>
      <c r="AD537" s="159">
        <v>0</v>
      </c>
      <c r="AE537" s="159">
        <v>0</v>
      </c>
      <c r="AF537" s="159">
        <v>5298831.42</v>
      </c>
      <c r="AG537" s="159">
        <v>829905.94</v>
      </c>
      <c r="AH537" s="159">
        <v>806186.98</v>
      </c>
      <c r="AI537" s="159">
        <v>0</v>
      </c>
      <c r="AJ537" s="159">
        <v>0</v>
      </c>
    </row>
    <row r="538" spans="1:36">
      <c r="A538" s="153">
        <v>8</v>
      </c>
      <c r="B538" s="154">
        <v>3</v>
      </c>
      <c r="C538" s="154">
        <v>2</v>
      </c>
      <c r="D538" s="155">
        <v>3</v>
      </c>
      <c r="E538" s="155" t="s">
        <v>556</v>
      </c>
      <c r="F538" s="156" t="s">
        <v>3457</v>
      </c>
      <c r="G538" s="156" t="s">
        <v>556</v>
      </c>
      <c r="H538" s="156" t="s">
        <v>3458</v>
      </c>
      <c r="I538" s="155">
        <v>803023</v>
      </c>
      <c r="J538" s="157" t="s">
        <v>2282</v>
      </c>
      <c r="K538" s="157"/>
      <c r="L538" s="155">
        <v>2022</v>
      </c>
      <c r="M538" s="158">
        <v>23971</v>
      </c>
      <c r="N538" s="159">
        <v>140486991.24000001</v>
      </c>
      <c r="O538" s="159">
        <v>134686059.16999999</v>
      </c>
      <c r="P538" s="159">
        <v>61123289.920000002</v>
      </c>
      <c r="Q538" s="159">
        <v>19701247</v>
      </c>
      <c r="R538" s="159">
        <v>41422042.920000002</v>
      </c>
      <c r="S538" s="159">
        <v>5800932.0700000003</v>
      </c>
      <c r="T538" s="159">
        <v>3806627.53</v>
      </c>
      <c r="U538" s="159">
        <v>149320470.59</v>
      </c>
      <c r="V538" s="159">
        <v>130327318.28</v>
      </c>
      <c r="W538" s="159">
        <v>49128054.630000003</v>
      </c>
      <c r="X538" s="159">
        <v>1222332.54</v>
      </c>
      <c r="Y538" s="159">
        <v>18993152.309999999</v>
      </c>
      <c r="Z538" s="159">
        <v>23485972.710000001</v>
      </c>
      <c r="AA538" s="159">
        <v>0</v>
      </c>
      <c r="AB538" s="159">
        <v>23485972.710000001</v>
      </c>
      <c r="AC538" s="159">
        <v>2626680</v>
      </c>
      <c r="AD538" s="159">
        <v>2626680</v>
      </c>
      <c r="AE538" s="159">
        <v>19383649.34</v>
      </c>
      <c r="AF538" s="159">
        <v>4358740.8899999997</v>
      </c>
      <c r="AG538" s="159">
        <v>2704653.48</v>
      </c>
      <c r="AH538" s="159">
        <v>2802647.34</v>
      </c>
      <c r="AI538" s="159">
        <v>0</v>
      </c>
      <c r="AJ538" s="159">
        <v>0</v>
      </c>
    </row>
    <row r="539" spans="1:36">
      <c r="A539" s="153">
        <v>8</v>
      </c>
      <c r="B539" s="154">
        <v>3</v>
      </c>
      <c r="C539" s="154">
        <v>3</v>
      </c>
      <c r="D539" s="155">
        <v>2</v>
      </c>
      <c r="E539" s="155" t="s">
        <v>556</v>
      </c>
      <c r="F539" s="156" t="s">
        <v>3455</v>
      </c>
      <c r="G539" s="156" t="s">
        <v>556</v>
      </c>
      <c r="H539" s="156" t="s">
        <v>3459</v>
      </c>
      <c r="I539" s="155">
        <v>803032</v>
      </c>
      <c r="J539" s="157" t="s">
        <v>2281</v>
      </c>
      <c r="K539" s="157"/>
      <c r="L539" s="155">
        <v>2022</v>
      </c>
      <c r="M539" s="158">
        <v>5382</v>
      </c>
      <c r="N539" s="159">
        <v>47751657.369999997</v>
      </c>
      <c r="O539" s="159">
        <v>43721590.539999999</v>
      </c>
      <c r="P539" s="159">
        <v>21904810.439999998</v>
      </c>
      <c r="Q539" s="159">
        <v>7020552</v>
      </c>
      <c r="R539" s="159">
        <v>14884258.439999999</v>
      </c>
      <c r="S539" s="159">
        <v>4030066.83</v>
      </c>
      <c r="T539" s="159">
        <v>35440.800000000003</v>
      </c>
      <c r="U539" s="159">
        <v>43916088.630000003</v>
      </c>
      <c r="V539" s="159">
        <v>34666282.869999997</v>
      </c>
      <c r="W539" s="159">
        <v>11510787.27</v>
      </c>
      <c r="X539" s="159">
        <v>239982.75</v>
      </c>
      <c r="Y539" s="159">
        <v>9249805.7599999998</v>
      </c>
      <c r="Z539" s="159">
        <v>6821248.6799999997</v>
      </c>
      <c r="AA539" s="159">
        <v>0</v>
      </c>
      <c r="AB539" s="159">
        <v>6821248.6799999997</v>
      </c>
      <c r="AC539" s="159">
        <v>1031148</v>
      </c>
      <c r="AD539" s="159">
        <v>954148</v>
      </c>
      <c r="AE539" s="159">
        <v>5522496</v>
      </c>
      <c r="AF539" s="159">
        <v>9055307.6699999999</v>
      </c>
      <c r="AG539" s="159">
        <v>1129483.17</v>
      </c>
      <c r="AH539" s="159">
        <v>291678.76</v>
      </c>
      <c r="AI539" s="159">
        <v>0</v>
      </c>
      <c r="AJ539" s="159">
        <v>0</v>
      </c>
    </row>
    <row r="540" spans="1:36">
      <c r="A540" s="153">
        <v>8</v>
      </c>
      <c r="B540" s="154">
        <v>3</v>
      </c>
      <c r="C540" s="154">
        <v>4</v>
      </c>
      <c r="D540" s="155">
        <v>2</v>
      </c>
      <c r="E540" s="155" t="s">
        <v>556</v>
      </c>
      <c r="F540" s="156" t="s">
        <v>3455</v>
      </c>
      <c r="G540" s="156" t="s">
        <v>556</v>
      </c>
      <c r="H540" s="156" t="s">
        <v>3460</v>
      </c>
      <c r="I540" s="155">
        <v>803042</v>
      </c>
      <c r="J540" s="157" t="s">
        <v>2280</v>
      </c>
      <c r="K540" s="157"/>
      <c r="L540" s="155">
        <v>2022</v>
      </c>
      <c r="M540" s="158">
        <v>4234</v>
      </c>
      <c r="N540" s="159">
        <v>38660420.07</v>
      </c>
      <c r="O540" s="159">
        <v>31517860.449999999</v>
      </c>
      <c r="P540" s="159">
        <v>15657051.51</v>
      </c>
      <c r="Q540" s="159">
        <v>5449478</v>
      </c>
      <c r="R540" s="159">
        <v>10207573.51</v>
      </c>
      <c r="S540" s="159">
        <v>7142559.6200000001</v>
      </c>
      <c r="T540" s="159">
        <v>1403654.26</v>
      </c>
      <c r="U540" s="159">
        <v>41752058.590000004</v>
      </c>
      <c r="V540" s="159">
        <v>27471730.640000001</v>
      </c>
      <c r="W540" s="159">
        <v>10095073.43</v>
      </c>
      <c r="X540" s="159">
        <v>226760.5</v>
      </c>
      <c r="Y540" s="159">
        <v>14280327.949999999</v>
      </c>
      <c r="Z540" s="159">
        <v>7491494.9699999997</v>
      </c>
      <c r="AA540" s="159">
        <v>0</v>
      </c>
      <c r="AB540" s="159">
        <v>7491494.9699999997</v>
      </c>
      <c r="AC540" s="159">
        <v>795000</v>
      </c>
      <c r="AD540" s="159">
        <v>795000</v>
      </c>
      <c r="AE540" s="159">
        <v>4097639.44</v>
      </c>
      <c r="AF540" s="159">
        <v>4046129.81</v>
      </c>
      <c r="AG540" s="159">
        <v>359269.74</v>
      </c>
      <c r="AH540" s="159">
        <v>451534.88</v>
      </c>
      <c r="AI540" s="159">
        <v>0</v>
      </c>
      <c r="AJ540" s="159">
        <v>432639.44</v>
      </c>
    </row>
    <row r="541" spans="1:36">
      <c r="A541" s="153">
        <v>8</v>
      </c>
      <c r="B541" s="154">
        <v>3</v>
      </c>
      <c r="C541" s="154">
        <v>5</v>
      </c>
      <c r="D541" s="155">
        <v>3</v>
      </c>
      <c r="E541" s="155" t="s">
        <v>556</v>
      </c>
      <c r="F541" s="156" t="s">
        <v>3457</v>
      </c>
      <c r="G541" s="156" t="s">
        <v>556</v>
      </c>
      <c r="H541" s="156" t="s">
        <v>3461</v>
      </c>
      <c r="I541" s="155">
        <v>803053</v>
      </c>
      <c r="J541" s="157" t="s">
        <v>2279</v>
      </c>
      <c r="K541" s="157"/>
      <c r="L541" s="155">
        <v>2022</v>
      </c>
      <c r="M541" s="158">
        <v>11639</v>
      </c>
      <c r="N541" s="159">
        <v>75041319.120000005</v>
      </c>
      <c r="O541" s="159">
        <v>72941590.159999996</v>
      </c>
      <c r="P541" s="159">
        <v>39098526.090000004</v>
      </c>
      <c r="Q541" s="159">
        <v>16197680</v>
      </c>
      <c r="R541" s="159">
        <v>22900846.09</v>
      </c>
      <c r="S541" s="159">
        <v>2099728.96</v>
      </c>
      <c r="T541" s="159">
        <v>638519</v>
      </c>
      <c r="U541" s="159">
        <v>90285845.769999996</v>
      </c>
      <c r="V541" s="159">
        <v>67800456.170000002</v>
      </c>
      <c r="W541" s="159">
        <v>25318885.43</v>
      </c>
      <c r="X541" s="159">
        <v>1267728.1000000001</v>
      </c>
      <c r="Y541" s="159">
        <v>22485389.600000001</v>
      </c>
      <c r="Z541" s="159">
        <v>30161915.600000001</v>
      </c>
      <c r="AA541" s="159">
        <v>18000000</v>
      </c>
      <c r="AB541" s="159">
        <v>12161915.600000001</v>
      </c>
      <c r="AC541" s="159">
        <v>2650000</v>
      </c>
      <c r="AD541" s="159">
        <v>2650000</v>
      </c>
      <c r="AE541" s="159">
        <v>40168730.890000001</v>
      </c>
      <c r="AF541" s="159">
        <v>5141133.99</v>
      </c>
      <c r="AG541" s="159">
        <v>1524746.89</v>
      </c>
      <c r="AH541" s="159">
        <v>1890827.33</v>
      </c>
      <c r="AI541" s="159">
        <v>0</v>
      </c>
      <c r="AJ541" s="159">
        <v>0</v>
      </c>
    </row>
    <row r="542" spans="1:36">
      <c r="A542" s="153">
        <v>8</v>
      </c>
      <c r="B542" s="154">
        <v>3</v>
      </c>
      <c r="C542" s="154">
        <v>6</v>
      </c>
      <c r="D542" s="155">
        <v>3</v>
      </c>
      <c r="E542" s="155" t="s">
        <v>556</v>
      </c>
      <c r="F542" s="156" t="s">
        <v>3457</v>
      </c>
      <c r="G542" s="156" t="s">
        <v>556</v>
      </c>
      <c r="H542" s="156" t="s">
        <v>3462</v>
      </c>
      <c r="I542" s="155">
        <v>803063</v>
      </c>
      <c r="J542" s="157" t="s">
        <v>2278</v>
      </c>
      <c r="K542" s="157"/>
      <c r="L542" s="155">
        <v>2022</v>
      </c>
      <c r="M542" s="158">
        <v>6259</v>
      </c>
      <c r="N542" s="159">
        <v>45116255.109999999</v>
      </c>
      <c r="O542" s="159">
        <v>42063599.560000002</v>
      </c>
      <c r="P542" s="159">
        <v>25582974.07</v>
      </c>
      <c r="Q542" s="159">
        <v>9911362</v>
      </c>
      <c r="R542" s="159">
        <v>15671612.07</v>
      </c>
      <c r="S542" s="159">
        <v>3052655.55</v>
      </c>
      <c r="T542" s="159">
        <v>916073.69</v>
      </c>
      <c r="U542" s="159">
        <v>46807128.130000003</v>
      </c>
      <c r="V542" s="159">
        <v>38386031.049999997</v>
      </c>
      <c r="W542" s="159">
        <v>12803102.08</v>
      </c>
      <c r="X542" s="159">
        <v>581116.88</v>
      </c>
      <c r="Y542" s="159">
        <v>8421097.0800000001</v>
      </c>
      <c r="Z542" s="159">
        <v>8642359.4299999997</v>
      </c>
      <c r="AA542" s="159">
        <v>2117541</v>
      </c>
      <c r="AB542" s="159">
        <v>6524818.4299999997</v>
      </c>
      <c r="AC542" s="159">
        <v>2535316.66</v>
      </c>
      <c r="AD542" s="159">
        <v>2499116.66</v>
      </c>
      <c r="AE542" s="159">
        <v>11323082</v>
      </c>
      <c r="AF542" s="159">
        <v>3677568.51</v>
      </c>
      <c r="AG542" s="159">
        <v>762107.03</v>
      </c>
      <c r="AH542" s="159">
        <v>659006.93000000005</v>
      </c>
      <c r="AI542" s="159">
        <v>0</v>
      </c>
      <c r="AJ542" s="159">
        <v>0</v>
      </c>
    </row>
    <row r="543" spans="1:36">
      <c r="A543" s="153">
        <v>8</v>
      </c>
      <c r="B543" s="154">
        <v>4</v>
      </c>
      <c r="C543" s="154">
        <v>1</v>
      </c>
      <c r="D543" s="155">
        <v>1</v>
      </c>
      <c r="E543" s="155" t="s">
        <v>556</v>
      </c>
      <c r="F543" s="156" t="s">
        <v>3463</v>
      </c>
      <c r="G543" s="156" t="s">
        <v>556</v>
      </c>
      <c r="H543" s="156" t="s">
        <v>3464</v>
      </c>
      <c r="I543" s="155">
        <v>804011</v>
      </c>
      <c r="J543" s="157" t="s">
        <v>2274</v>
      </c>
      <c r="K543" s="157"/>
      <c r="L543" s="155">
        <v>2022</v>
      </c>
      <c r="M543" s="158">
        <v>36479</v>
      </c>
      <c r="N543" s="159">
        <v>227731820.84</v>
      </c>
      <c r="O543" s="159">
        <v>186242388.31</v>
      </c>
      <c r="P543" s="159">
        <v>91193749.770000011</v>
      </c>
      <c r="Q543" s="159">
        <v>34461896</v>
      </c>
      <c r="R543" s="159">
        <v>56731853.770000003</v>
      </c>
      <c r="S543" s="159">
        <v>41489432.530000001</v>
      </c>
      <c r="T543" s="159">
        <v>17843091.879999999</v>
      </c>
      <c r="U543" s="159">
        <v>226715921.96000001</v>
      </c>
      <c r="V543" s="159">
        <v>183099852.81</v>
      </c>
      <c r="W543" s="159">
        <v>65985309.369999997</v>
      </c>
      <c r="X543" s="159">
        <v>3594791.34</v>
      </c>
      <c r="Y543" s="159">
        <v>43616069.149999999</v>
      </c>
      <c r="Z543" s="159">
        <v>19322437.579999998</v>
      </c>
      <c r="AA543" s="159">
        <v>0</v>
      </c>
      <c r="AB543" s="159">
        <v>19322437.579999998</v>
      </c>
      <c r="AC543" s="159">
        <v>7000000</v>
      </c>
      <c r="AD543" s="159">
        <v>7000000</v>
      </c>
      <c r="AE543" s="159">
        <v>57408082.530000001</v>
      </c>
      <c r="AF543" s="159">
        <v>3142535.5</v>
      </c>
      <c r="AG543" s="159">
        <v>1597107.72</v>
      </c>
      <c r="AH543" s="159">
        <v>849377.12</v>
      </c>
      <c r="AI543" s="159">
        <v>0</v>
      </c>
      <c r="AJ543" s="159">
        <v>15932.35</v>
      </c>
    </row>
    <row r="544" spans="1:36">
      <c r="A544" s="153">
        <v>8</v>
      </c>
      <c r="B544" s="154">
        <v>4</v>
      </c>
      <c r="C544" s="154">
        <v>2</v>
      </c>
      <c r="D544" s="155">
        <v>3</v>
      </c>
      <c r="E544" s="155" t="s">
        <v>556</v>
      </c>
      <c r="F544" s="156" t="s">
        <v>3465</v>
      </c>
      <c r="G544" s="156" t="s">
        <v>556</v>
      </c>
      <c r="H544" s="156" t="s">
        <v>3466</v>
      </c>
      <c r="I544" s="155">
        <v>804023</v>
      </c>
      <c r="J544" s="157" t="s">
        <v>2277</v>
      </c>
      <c r="K544" s="157"/>
      <c r="L544" s="155">
        <v>2022</v>
      </c>
      <c r="M544" s="158">
        <v>5118</v>
      </c>
      <c r="N544" s="159">
        <v>33701703.119999997</v>
      </c>
      <c r="O544" s="159">
        <v>30407182.969999999</v>
      </c>
      <c r="P544" s="159">
        <v>17743847.699999999</v>
      </c>
      <c r="Q544" s="159">
        <v>7814128</v>
      </c>
      <c r="R544" s="159">
        <v>9929719.6999999993</v>
      </c>
      <c r="S544" s="159">
        <v>3294520.15</v>
      </c>
      <c r="T544" s="159">
        <v>232762.71</v>
      </c>
      <c r="U544" s="159">
        <v>33460479.530000001</v>
      </c>
      <c r="V544" s="159">
        <v>25212695.940000001</v>
      </c>
      <c r="W544" s="159">
        <v>10350840.76</v>
      </c>
      <c r="X544" s="159">
        <v>315880.31</v>
      </c>
      <c r="Y544" s="159">
        <v>8247783.5899999999</v>
      </c>
      <c r="Z544" s="159">
        <v>7435106.8399999999</v>
      </c>
      <c r="AA544" s="159">
        <v>0</v>
      </c>
      <c r="AB544" s="159">
        <v>7435106.8399999999</v>
      </c>
      <c r="AC544" s="159">
        <v>1079012</v>
      </c>
      <c r="AD544" s="159">
        <v>1064012</v>
      </c>
      <c r="AE544" s="159">
        <v>5469552</v>
      </c>
      <c r="AF544" s="159">
        <v>5194487.03</v>
      </c>
      <c r="AG544" s="159">
        <v>238920</v>
      </c>
      <c r="AH544" s="159">
        <v>191417.79</v>
      </c>
      <c r="AI544" s="159">
        <v>15631.61</v>
      </c>
      <c r="AJ544" s="159">
        <v>0</v>
      </c>
    </row>
    <row r="545" spans="1:36">
      <c r="A545" s="153">
        <v>8</v>
      </c>
      <c r="B545" s="154">
        <v>4</v>
      </c>
      <c r="C545" s="154">
        <v>3</v>
      </c>
      <c r="D545" s="155">
        <v>2</v>
      </c>
      <c r="E545" s="155" t="s">
        <v>556</v>
      </c>
      <c r="F545" s="156" t="s">
        <v>3467</v>
      </c>
      <c r="G545" s="156" t="s">
        <v>556</v>
      </c>
      <c r="H545" s="156" t="s">
        <v>3468</v>
      </c>
      <c r="I545" s="155">
        <v>804032</v>
      </c>
      <c r="J545" s="157" t="s">
        <v>2276</v>
      </c>
      <c r="K545" s="157"/>
      <c r="L545" s="155">
        <v>2022</v>
      </c>
      <c r="M545" s="158">
        <v>3250</v>
      </c>
      <c r="N545" s="159">
        <v>30522446.02</v>
      </c>
      <c r="O545" s="159">
        <v>23905455.379999999</v>
      </c>
      <c r="P545" s="159">
        <v>14712236.779999999</v>
      </c>
      <c r="Q545" s="159">
        <v>5520047</v>
      </c>
      <c r="R545" s="159">
        <v>9192189.7799999993</v>
      </c>
      <c r="S545" s="159">
        <v>6616990.6399999997</v>
      </c>
      <c r="T545" s="159">
        <v>669193.41</v>
      </c>
      <c r="U545" s="159">
        <v>29016697.760000002</v>
      </c>
      <c r="V545" s="159">
        <v>21475227.809999999</v>
      </c>
      <c r="W545" s="159">
        <v>7721037.2999999998</v>
      </c>
      <c r="X545" s="159">
        <v>324270.61</v>
      </c>
      <c r="Y545" s="159">
        <v>7541469.9500000002</v>
      </c>
      <c r="Z545" s="159">
        <v>2440280.31</v>
      </c>
      <c r="AA545" s="159">
        <v>0</v>
      </c>
      <c r="AB545" s="159">
        <v>2440280.31</v>
      </c>
      <c r="AC545" s="159">
        <v>500000</v>
      </c>
      <c r="AD545" s="159">
        <v>500000</v>
      </c>
      <c r="AE545" s="159">
        <v>5023200</v>
      </c>
      <c r="AF545" s="159">
        <v>2430227.5699999998</v>
      </c>
      <c r="AG545" s="159">
        <v>512394.4</v>
      </c>
      <c r="AH545" s="159">
        <v>412394.4</v>
      </c>
      <c r="AI545" s="159">
        <v>0</v>
      </c>
      <c r="AJ545" s="159">
        <v>0</v>
      </c>
    </row>
    <row r="546" spans="1:36">
      <c r="A546" s="153">
        <v>8</v>
      </c>
      <c r="B546" s="154">
        <v>4</v>
      </c>
      <c r="C546" s="154">
        <v>4</v>
      </c>
      <c r="D546" s="155">
        <v>3</v>
      </c>
      <c r="E546" s="155" t="s">
        <v>556</v>
      </c>
      <c r="F546" s="156" t="s">
        <v>3465</v>
      </c>
      <c r="G546" s="156" t="s">
        <v>556</v>
      </c>
      <c r="H546" s="156" t="s">
        <v>3469</v>
      </c>
      <c r="I546" s="155">
        <v>804043</v>
      </c>
      <c r="J546" s="157" t="s">
        <v>2275</v>
      </c>
      <c r="K546" s="157"/>
      <c r="L546" s="155">
        <v>2022</v>
      </c>
      <c r="M546" s="158">
        <v>15328</v>
      </c>
      <c r="N546" s="159">
        <v>88205348.560000002</v>
      </c>
      <c r="O546" s="159">
        <v>83032694.390000001</v>
      </c>
      <c r="P546" s="159">
        <v>52404960.5</v>
      </c>
      <c r="Q546" s="159">
        <v>19345337</v>
      </c>
      <c r="R546" s="159">
        <v>33059623.5</v>
      </c>
      <c r="S546" s="159">
        <v>5172654.17</v>
      </c>
      <c r="T546" s="159">
        <v>3464799.6</v>
      </c>
      <c r="U546" s="159">
        <v>88344048.590000004</v>
      </c>
      <c r="V546" s="159">
        <v>79697244.719999999</v>
      </c>
      <c r="W546" s="159">
        <v>24995176.359999999</v>
      </c>
      <c r="X546" s="159">
        <v>1932099.63</v>
      </c>
      <c r="Y546" s="159">
        <v>8646803.8699999992</v>
      </c>
      <c r="Z546" s="159">
        <v>7770907.9299999997</v>
      </c>
      <c r="AA546" s="159">
        <v>0</v>
      </c>
      <c r="AB546" s="159">
        <v>7770907.9299999997</v>
      </c>
      <c r="AC546" s="159">
        <v>2073477.53</v>
      </c>
      <c r="AD546" s="159">
        <v>2066277.53</v>
      </c>
      <c r="AE546" s="159">
        <v>28030721.52</v>
      </c>
      <c r="AF546" s="159">
        <v>3335449.67</v>
      </c>
      <c r="AG546" s="159">
        <v>2284508.7999999998</v>
      </c>
      <c r="AH546" s="159">
        <v>2289344.4500000002</v>
      </c>
      <c r="AI546" s="159">
        <v>0</v>
      </c>
      <c r="AJ546" s="159">
        <v>0</v>
      </c>
    </row>
    <row r="547" spans="1:36">
      <c r="A547" s="153">
        <v>8</v>
      </c>
      <c r="B547" s="154">
        <v>4</v>
      </c>
      <c r="C547" s="154">
        <v>5</v>
      </c>
      <c r="D547" s="155">
        <v>2</v>
      </c>
      <c r="E547" s="155" t="s">
        <v>556</v>
      </c>
      <c r="F547" s="156" t="s">
        <v>3467</v>
      </c>
      <c r="G547" s="156" t="s">
        <v>556</v>
      </c>
      <c r="H547" s="156" t="s">
        <v>3470</v>
      </c>
      <c r="I547" s="155">
        <v>804052</v>
      </c>
      <c r="J547" s="157" t="s">
        <v>2274</v>
      </c>
      <c r="K547" s="157"/>
      <c r="L547" s="155">
        <v>2022</v>
      </c>
      <c r="M547" s="158">
        <v>7216</v>
      </c>
      <c r="N547" s="159">
        <v>43958091.130000003</v>
      </c>
      <c r="O547" s="159">
        <v>42629196.359999999</v>
      </c>
      <c r="P547" s="159">
        <v>22565682.899999999</v>
      </c>
      <c r="Q547" s="159">
        <v>7655865</v>
      </c>
      <c r="R547" s="159">
        <v>14909817.9</v>
      </c>
      <c r="S547" s="159">
        <v>1328894.77</v>
      </c>
      <c r="T547" s="159">
        <v>123838.56</v>
      </c>
      <c r="U547" s="159">
        <v>43732224.25</v>
      </c>
      <c r="V547" s="159">
        <v>36530727.340000004</v>
      </c>
      <c r="W547" s="159">
        <v>12332514.869999999</v>
      </c>
      <c r="X547" s="159">
        <v>1136766.82</v>
      </c>
      <c r="Y547" s="159">
        <v>7201496.9100000001</v>
      </c>
      <c r="Z547" s="159">
        <v>5240927.82</v>
      </c>
      <c r="AA547" s="159">
        <v>0</v>
      </c>
      <c r="AB547" s="159">
        <v>5240927.82</v>
      </c>
      <c r="AC547" s="159">
        <v>3916257</v>
      </c>
      <c r="AD547" s="159">
        <v>3114343</v>
      </c>
      <c r="AE547" s="159">
        <v>19076256.219999999</v>
      </c>
      <c r="AF547" s="159">
        <v>6098469.0199999996</v>
      </c>
      <c r="AG547" s="159">
        <v>551887.94999999995</v>
      </c>
      <c r="AH547" s="159">
        <v>205612.11</v>
      </c>
      <c r="AI547" s="159">
        <v>0</v>
      </c>
      <c r="AJ547" s="159">
        <v>0</v>
      </c>
    </row>
    <row r="548" spans="1:36">
      <c r="A548" s="153">
        <v>8</v>
      </c>
      <c r="B548" s="154">
        <v>4</v>
      </c>
      <c r="C548" s="154">
        <v>6</v>
      </c>
      <c r="D548" s="155">
        <v>3</v>
      </c>
      <c r="E548" s="155" t="s">
        <v>556</v>
      </c>
      <c r="F548" s="156" t="s">
        <v>3465</v>
      </c>
      <c r="G548" s="156" t="s">
        <v>556</v>
      </c>
      <c r="H548" s="156" t="s">
        <v>3471</v>
      </c>
      <c r="I548" s="155">
        <v>804063</v>
      </c>
      <c r="J548" s="157" t="s">
        <v>2273</v>
      </c>
      <c r="K548" s="157"/>
      <c r="L548" s="155">
        <v>2022</v>
      </c>
      <c r="M548" s="158">
        <v>5040</v>
      </c>
      <c r="N548" s="159">
        <v>39106875.280000001</v>
      </c>
      <c r="O548" s="159">
        <v>34672378.409999996</v>
      </c>
      <c r="P548" s="159">
        <v>22278939.66</v>
      </c>
      <c r="Q548" s="159">
        <v>9704411</v>
      </c>
      <c r="R548" s="159">
        <v>12574528.66</v>
      </c>
      <c r="S548" s="159">
        <v>4434496.87</v>
      </c>
      <c r="T548" s="159">
        <v>21300.82</v>
      </c>
      <c r="U548" s="159">
        <v>40838558.82</v>
      </c>
      <c r="V548" s="159">
        <v>31241607.699999999</v>
      </c>
      <c r="W548" s="159">
        <v>12879784.029999999</v>
      </c>
      <c r="X548" s="159">
        <v>494483.15</v>
      </c>
      <c r="Y548" s="159">
        <v>9596951.1199999992</v>
      </c>
      <c r="Z548" s="159">
        <v>5272555.4400000004</v>
      </c>
      <c r="AA548" s="159">
        <v>1200000</v>
      </c>
      <c r="AB548" s="159">
        <v>4072555.4400000004</v>
      </c>
      <c r="AC548" s="159">
        <v>1130546</v>
      </c>
      <c r="AD548" s="159">
        <v>1130546</v>
      </c>
      <c r="AE548" s="159">
        <v>8629755.1600000001</v>
      </c>
      <c r="AF548" s="159">
        <v>3430770.71</v>
      </c>
      <c r="AG548" s="159">
        <v>609446.40000000002</v>
      </c>
      <c r="AH548" s="159">
        <v>448145.17</v>
      </c>
      <c r="AI548" s="159">
        <v>0</v>
      </c>
      <c r="AJ548" s="159">
        <v>0</v>
      </c>
    </row>
    <row r="549" spans="1:36">
      <c r="A549" s="153">
        <v>8</v>
      </c>
      <c r="B549" s="154">
        <v>4</v>
      </c>
      <c r="C549" s="154">
        <v>7</v>
      </c>
      <c r="D549" s="155">
        <v>3</v>
      </c>
      <c r="E549" s="155" t="s">
        <v>556</v>
      </c>
      <c r="F549" s="156" t="s">
        <v>3465</v>
      </c>
      <c r="G549" s="156" t="s">
        <v>556</v>
      </c>
      <c r="H549" s="156" t="s">
        <v>3472</v>
      </c>
      <c r="I549" s="155">
        <v>804073</v>
      </c>
      <c r="J549" s="157" t="s">
        <v>2272</v>
      </c>
      <c r="K549" s="157"/>
      <c r="L549" s="155">
        <v>2022</v>
      </c>
      <c r="M549" s="158">
        <v>6998</v>
      </c>
      <c r="N549" s="159">
        <v>47993541.049999997</v>
      </c>
      <c r="O549" s="159">
        <v>41686107.810000002</v>
      </c>
      <c r="P549" s="159">
        <v>26690472.119999997</v>
      </c>
      <c r="Q549" s="159">
        <v>11617096</v>
      </c>
      <c r="R549" s="159">
        <v>15073376.119999999</v>
      </c>
      <c r="S549" s="159">
        <v>6307433.2400000002</v>
      </c>
      <c r="T549" s="159">
        <v>2071790</v>
      </c>
      <c r="U549" s="159">
        <v>44282735.969999999</v>
      </c>
      <c r="V549" s="159">
        <v>36381922.549999997</v>
      </c>
      <c r="W549" s="159">
        <v>13363906.560000001</v>
      </c>
      <c r="X549" s="159">
        <v>14215.7</v>
      </c>
      <c r="Y549" s="159">
        <v>7900813.4199999999</v>
      </c>
      <c r="Z549" s="159">
        <v>9219410.3499999996</v>
      </c>
      <c r="AA549" s="159">
        <v>0</v>
      </c>
      <c r="AB549" s="159">
        <v>9219410.3499999996</v>
      </c>
      <c r="AC549" s="159">
        <v>800000</v>
      </c>
      <c r="AD549" s="159">
        <v>800000</v>
      </c>
      <c r="AE549" s="159">
        <v>0</v>
      </c>
      <c r="AF549" s="159">
        <v>5304185.26</v>
      </c>
      <c r="AG549" s="159">
        <v>1011653.41</v>
      </c>
      <c r="AH549" s="159">
        <v>994427.77</v>
      </c>
      <c r="AI549" s="159">
        <v>0</v>
      </c>
      <c r="AJ549" s="159">
        <v>0</v>
      </c>
    </row>
    <row r="550" spans="1:36">
      <c r="A550" s="153">
        <v>8</v>
      </c>
      <c r="B550" s="154">
        <v>4</v>
      </c>
      <c r="C550" s="154">
        <v>8</v>
      </c>
      <c r="D550" s="155">
        <v>2</v>
      </c>
      <c r="E550" s="155" t="s">
        <v>556</v>
      </c>
      <c r="F550" s="156" t="s">
        <v>3467</v>
      </c>
      <c r="G550" s="156" t="s">
        <v>556</v>
      </c>
      <c r="H550" s="156" t="s">
        <v>3473</v>
      </c>
      <c r="I550" s="155">
        <v>804082</v>
      </c>
      <c r="J550" s="157" t="s">
        <v>2271</v>
      </c>
      <c r="K550" s="157"/>
      <c r="L550" s="155">
        <v>2022</v>
      </c>
      <c r="M550" s="158">
        <v>3348</v>
      </c>
      <c r="N550" s="159">
        <v>24107083.460000001</v>
      </c>
      <c r="O550" s="159">
        <v>23652752.260000002</v>
      </c>
      <c r="P550" s="159">
        <v>15915549.439999999</v>
      </c>
      <c r="Q550" s="159">
        <v>6681724</v>
      </c>
      <c r="R550" s="159">
        <v>9233825.4399999995</v>
      </c>
      <c r="S550" s="159">
        <v>454331.2</v>
      </c>
      <c r="T550" s="159">
        <v>183961.77</v>
      </c>
      <c r="U550" s="159">
        <v>26915653.02</v>
      </c>
      <c r="V550" s="159">
        <v>20517375.34</v>
      </c>
      <c r="W550" s="159">
        <v>7225628.0700000003</v>
      </c>
      <c r="X550" s="159">
        <v>482415.57</v>
      </c>
      <c r="Y550" s="159">
        <v>6398277.6799999997</v>
      </c>
      <c r="Z550" s="159">
        <v>10403580.75</v>
      </c>
      <c r="AA550" s="159">
        <v>0</v>
      </c>
      <c r="AB550" s="159">
        <v>10403580.75</v>
      </c>
      <c r="AC550" s="159">
        <v>600000</v>
      </c>
      <c r="AD550" s="159">
        <v>600000</v>
      </c>
      <c r="AE550" s="159">
        <v>7975214.4000000004</v>
      </c>
      <c r="AF550" s="159">
        <v>3135376.92</v>
      </c>
      <c r="AG550" s="159">
        <v>566355.96</v>
      </c>
      <c r="AH550" s="159">
        <v>566355.96</v>
      </c>
      <c r="AI550" s="159">
        <v>220225.79</v>
      </c>
      <c r="AJ550" s="159">
        <v>101305.95</v>
      </c>
    </row>
    <row r="551" spans="1:36">
      <c r="A551" s="153">
        <v>8</v>
      </c>
      <c r="B551" s="154">
        <v>5</v>
      </c>
      <c r="C551" s="154">
        <v>1</v>
      </c>
      <c r="D551" s="155">
        <v>3</v>
      </c>
      <c r="E551" s="155" t="s">
        <v>556</v>
      </c>
      <c r="F551" s="156" t="s">
        <v>3474</v>
      </c>
      <c r="G551" s="156" t="s">
        <v>556</v>
      </c>
      <c r="H551" s="156" t="s">
        <v>3475</v>
      </c>
      <c r="I551" s="155">
        <v>805013</v>
      </c>
      <c r="J551" s="157" t="s">
        <v>2270</v>
      </c>
      <c r="K551" s="157"/>
      <c r="L551" s="155">
        <v>2022</v>
      </c>
      <c r="M551" s="158">
        <v>6259</v>
      </c>
      <c r="N551" s="159">
        <v>53186975.329999998</v>
      </c>
      <c r="O551" s="159">
        <v>39853326.329999998</v>
      </c>
      <c r="P551" s="159">
        <v>22687904.560000002</v>
      </c>
      <c r="Q551" s="159">
        <v>8590748</v>
      </c>
      <c r="R551" s="159">
        <v>14097156.560000001</v>
      </c>
      <c r="S551" s="159">
        <v>13333649</v>
      </c>
      <c r="T551" s="159">
        <v>12387767.51</v>
      </c>
      <c r="U551" s="159">
        <v>42732197.229999997</v>
      </c>
      <c r="V551" s="159">
        <v>39802756.25</v>
      </c>
      <c r="W551" s="159">
        <v>14965353.98</v>
      </c>
      <c r="X551" s="159">
        <v>886263.64</v>
      </c>
      <c r="Y551" s="159">
        <v>2929440.98</v>
      </c>
      <c r="Z551" s="159">
        <v>2700485.7</v>
      </c>
      <c r="AA551" s="159">
        <v>0</v>
      </c>
      <c r="AB551" s="159">
        <v>2700485.7</v>
      </c>
      <c r="AC551" s="159">
        <v>2674064.66</v>
      </c>
      <c r="AD551" s="159">
        <v>2089095.26</v>
      </c>
      <c r="AE551" s="159">
        <v>12819695.949999999</v>
      </c>
      <c r="AF551" s="159">
        <v>50570.080000000002</v>
      </c>
      <c r="AG551" s="159">
        <v>1041536.64</v>
      </c>
      <c r="AH551" s="159">
        <v>1198185.58</v>
      </c>
      <c r="AI551" s="159">
        <v>0</v>
      </c>
      <c r="AJ551" s="159">
        <v>0</v>
      </c>
    </row>
    <row r="552" spans="1:36">
      <c r="A552" s="153">
        <v>8</v>
      </c>
      <c r="B552" s="154">
        <v>5</v>
      </c>
      <c r="C552" s="154">
        <v>2</v>
      </c>
      <c r="D552" s="155">
        <v>2</v>
      </c>
      <c r="E552" s="155" t="s">
        <v>556</v>
      </c>
      <c r="F552" s="156" t="s">
        <v>3476</v>
      </c>
      <c r="G552" s="156" t="s">
        <v>556</v>
      </c>
      <c r="H552" s="156" t="s">
        <v>3477</v>
      </c>
      <c r="I552" s="155">
        <v>805022</v>
      </c>
      <c r="J552" s="157" t="s">
        <v>2269</v>
      </c>
      <c r="K552" s="157"/>
      <c r="L552" s="155">
        <v>2022</v>
      </c>
      <c r="M552" s="158">
        <v>4086</v>
      </c>
      <c r="N552" s="159">
        <v>38124230.310000002</v>
      </c>
      <c r="O552" s="159">
        <v>31688464.899999999</v>
      </c>
      <c r="P552" s="159">
        <v>16673354.51</v>
      </c>
      <c r="Q552" s="159">
        <v>5759384</v>
      </c>
      <c r="R552" s="159">
        <v>10913970.51</v>
      </c>
      <c r="S552" s="159">
        <v>6435765.4100000001</v>
      </c>
      <c r="T552" s="159">
        <v>927770.21</v>
      </c>
      <c r="U552" s="159">
        <v>38916405.020000003</v>
      </c>
      <c r="V552" s="159">
        <v>28799559.809999999</v>
      </c>
      <c r="W552" s="159">
        <v>10918277.039999999</v>
      </c>
      <c r="X552" s="159">
        <v>126610.94</v>
      </c>
      <c r="Y552" s="159">
        <v>10116845.210000001</v>
      </c>
      <c r="Z552" s="159">
        <v>6388228.3099999996</v>
      </c>
      <c r="AA552" s="159">
        <v>0</v>
      </c>
      <c r="AB552" s="159">
        <v>6388228.3099999996</v>
      </c>
      <c r="AC552" s="159">
        <v>702724</v>
      </c>
      <c r="AD552" s="159">
        <v>702724</v>
      </c>
      <c r="AE552" s="159">
        <v>1731200</v>
      </c>
      <c r="AF552" s="159">
        <v>2888905.09</v>
      </c>
      <c r="AG552" s="159">
        <v>903882.92</v>
      </c>
      <c r="AH552" s="159">
        <v>957247.64</v>
      </c>
      <c r="AI552" s="159">
        <v>0</v>
      </c>
      <c r="AJ552" s="159">
        <v>0</v>
      </c>
    </row>
    <row r="553" spans="1:36">
      <c r="A553" s="153">
        <v>8</v>
      </c>
      <c r="B553" s="154">
        <v>5</v>
      </c>
      <c r="C553" s="154">
        <v>3</v>
      </c>
      <c r="D553" s="155">
        <v>3</v>
      </c>
      <c r="E553" s="155" t="s">
        <v>556</v>
      </c>
      <c r="F553" s="156" t="s">
        <v>3474</v>
      </c>
      <c r="G553" s="156" t="s">
        <v>556</v>
      </c>
      <c r="H553" s="156" t="s">
        <v>3478</v>
      </c>
      <c r="I553" s="155">
        <v>805033</v>
      </c>
      <c r="J553" s="157" t="s">
        <v>2268</v>
      </c>
      <c r="K553" s="157"/>
      <c r="L553" s="155">
        <v>2022</v>
      </c>
      <c r="M553" s="158">
        <v>6238</v>
      </c>
      <c r="N553" s="159">
        <v>52470362.740000002</v>
      </c>
      <c r="O553" s="159">
        <v>46068005.509999998</v>
      </c>
      <c r="P553" s="159">
        <v>23721732.759999998</v>
      </c>
      <c r="Q553" s="159">
        <v>8203753</v>
      </c>
      <c r="R553" s="159">
        <v>15517979.76</v>
      </c>
      <c r="S553" s="159">
        <v>6402357.2300000004</v>
      </c>
      <c r="T553" s="159">
        <v>1635061.83</v>
      </c>
      <c r="U553" s="159">
        <v>53813971.729999997</v>
      </c>
      <c r="V553" s="159">
        <v>45071994.140000001</v>
      </c>
      <c r="W553" s="159">
        <v>14524098.98</v>
      </c>
      <c r="X553" s="159">
        <v>1745145.81</v>
      </c>
      <c r="Y553" s="159">
        <v>8741977.5899999999</v>
      </c>
      <c r="Z553" s="159">
        <v>10678962.380000001</v>
      </c>
      <c r="AA553" s="159">
        <v>0</v>
      </c>
      <c r="AB553" s="159">
        <v>10678962.380000001</v>
      </c>
      <c r="AC553" s="159">
        <v>1213810.32</v>
      </c>
      <c r="AD553" s="159">
        <v>1213810.32</v>
      </c>
      <c r="AE553" s="159">
        <v>27847685.359999999</v>
      </c>
      <c r="AF553" s="159">
        <v>996011.37</v>
      </c>
      <c r="AG553" s="159">
        <v>1275740</v>
      </c>
      <c r="AH553" s="159">
        <v>1064187.32</v>
      </c>
      <c r="AI553" s="159">
        <v>0</v>
      </c>
      <c r="AJ553" s="159">
        <v>0</v>
      </c>
    </row>
    <row r="554" spans="1:36">
      <c r="A554" s="153">
        <v>8</v>
      </c>
      <c r="B554" s="154">
        <v>5</v>
      </c>
      <c r="C554" s="154">
        <v>4</v>
      </c>
      <c r="D554" s="155">
        <v>3</v>
      </c>
      <c r="E554" s="155" t="s">
        <v>556</v>
      </c>
      <c r="F554" s="156" t="s">
        <v>3474</v>
      </c>
      <c r="G554" s="156" t="s">
        <v>556</v>
      </c>
      <c r="H554" s="156" t="s">
        <v>3479</v>
      </c>
      <c r="I554" s="155">
        <v>805043</v>
      </c>
      <c r="J554" s="157" t="s">
        <v>2267</v>
      </c>
      <c r="K554" s="157"/>
      <c r="L554" s="155">
        <v>2022</v>
      </c>
      <c r="M554" s="158">
        <v>9412</v>
      </c>
      <c r="N554" s="159">
        <v>71446309.090000004</v>
      </c>
      <c r="O554" s="159">
        <v>66187748.93</v>
      </c>
      <c r="P554" s="159">
        <v>33080712.469999999</v>
      </c>
      <c r="Q554" s="159">
        <v>13659434</v>
      </c>
      <c r="R554" s="159">
        <v>19421278.469999999</v>
      </c>
      <c r="S554" s="159">
        <v>5258560.16</v>
      </c>
      <c r="T554" s="159">
        <v>3280617.92</v>
      </c>
      <c r="U554" s="159">
        <v>70083694.530000001</v>
      </c>
      <c r="V554" s="159">
        <v>62373850.039999999</v>
      </c>
      <c r="W554" s="159">
        <v>25878313.899999999</v>
      </c>
      <c r="X554" s="159">
        <v>1776420.19</v>
      </c>
      <c r="Y554" s="159">
        <v>7709844.4900000002</v>
      </c>
      <c r="Z554" s="159">
        <v>20794108.27</v>
      </c>
      <c r="AA554" s="159">
        <v>0</v>
      </c>
      <c r="AB554" s="159">
        <v>20794108.27</v>
      </c>
      <c r="AC554" s="159">
        <v>2057197.84</v>
      </c>
      <c r="AD554" s="159">
        <v>1351624</v>
      </c>
      <c r="AE554" s="159">
        <v>26668217.149999999</v>
      </c>
      <c r="AF554" s="159">
        <v>3813898.89</v>
      </c>
      <c r="AG554" s="159">
        <v>2082761.12</v>
      </c>
      <c r="AH554" s="159">
        <v>1814514.15</v>
      </c>
      <c r="AI554" s="159">
        <v>0</v>
      </c>
      <c r="AJ554" s="159">
        <v>0</v>
      </c>
    </row>
    <row r="555" spans="1:36">
      <c r="A555" s="153">
        <v>8</v>
      </c>
      <c r="B555" s="154">
        <v>5</v>
      </c>
      <c r="C555" s="154">
        <v>5</v>
      </c>
      <c r="D555" s="155">
        <v>3</v>
      </c>
      <c r="E555" s="155" t="s">
        <v>556</v>
      </c>
      <c r="F555" s="156" t="s">
        <v>3474</v>
      </c>
      <c r="G555" s="156" t="s">
        <v>556</v>
      </c>
      <c r="H555" s="156" t="s">
        <v>3480</v>
      </c>
      <c r="I555" s="155">
        <v>805053</v>
      </c>
      <c r="J555" s="157" t="s">
        <v>1768</v>
      </c>
      <c r="K555" s="157"/>
      <c r="L555" s="155">
        <v>2022</v>
      </c>
      <c r="M555" s="158">
        <v>20051</v>
      </c>
      <c r="N555" s="159">
        <v>153299039.62</v>
      </c>
      <c r="O555" s="159">
        <v>141490548.65000001</v>
      </c>
      <c r="P555" s="159">
        <v>45434970.870000005</v>
      </c>
      <c r="Q555" s="159">
        <v>17130335</v>
      </c>
      <c r="R555" s="159">
        <v>28304635.870000001</v>
      </c>
      <c r="S555" s="159">
        <v>11808490.970000001</v>
      </c>
      <c r="T555" s="159">
        <v>4164631.56</v>
      </c>
      <c r="U555" s="159">
        <v>132756640.86</v>
      </c>
      <c r="V555" s="159">
        <v>112178251.65000001</v>
      </c>
      <c r="W555" s="159">
        <v>40278160.460000001</v>
      </c>
      <c r="X555" s="159">
        <v>6656.36</v>
      </c>
      <c r="Y555" s="159">
        <v>20578389.210000001</v>
      </c>
      <c r="Z555" s="159">
        <v>23844676.300000001</v>
      </c>
      <c r="AA555" s="159">
        <v>0</v>
      </c>
      <c r="AB555" s="159">
        <v>23844676.300000001</v>
      </c>
      <c r="AC555" s="159">
        <v>13342802.5</v>
      </c>
      <c r="AD555" s="159">
        <v>790012.64</v>
      </c>
      <c r="AE555" s="159">
        <v>0</v>
      </c>
      <c r="AF555" s="159">
        <v>29312297</v>
      </c>
      <c r="AG555" s="159">
        <v>1220001.1399999999</v>
      </c>
      <c r="AH555" s="159">
        <v>1367654.42</v>
      </c>
      <c r="AI555" s="159">
        <v>0</v>
      </c>
      <c r="AJ555" s="159">
        <v>0</v>
      </c>
    </row>
    <row r="556" spans="1:36">
      <c r="A556" s="153">
        <v>8</v>
      </c>
      <c r="B556" s="154">
        <v>6</v>
      </c>
      <c r="C556" s="154">
        <v>1</v>
      </c>
      <c r="D556" s="155">
        <v>3</v>
      </c>
      <c r="E556" s="155" t="s">
        <v>556</v>
      </c>
      <c r="F556" s="156" t="s">
        <v>3481</v>
      </c>
      <c r="G556" s="156" t="s">
        <v>556</v>
      </c>
      <c r="H556" s="156" t="s">
        <v>3482</v>
      </c>
      <c r="I556" s="155">
        <v>806013</v>
      </c>
      <c r="J556" s="157" t="s">
        <v>2266</v>
      </c>
      <c r="K556" s="157"/>
      <c r="L556" s="155">
        <v>2022</v>
      </c>
      <c r="M556" s="158">
        <v>6217</v>
      </c>
      <c r="N556" s="159">
        <v>52627967.859999999</v>
      </c>
      <c r="O556" s="159">
        <v>44384500.740000002</v>
      </c>
      <c r="P556" s="159">
        <v>27524726.07</v>
      </c>
      <c r="Q556" s="159">
        <v>10410019</v>
      </c>
      <c r="R556" s="159">
        <v>17114707.07</v>
      </c>
      <c r="S556" s="159">
        <v>8243467.1200000001</v>
      </c>
      <c r="T556" s="159">
        <v>1104059.42</v>
      </c>
      <c r="U556" s="159">
        <v>59972182.490000002</v>
      </c>
      <c r="V556" s="159">
        <v>41479648.25</v>
      </c>
      <c r="W556" s="159">
        <v>15561485.949999999</v>
      </c>
      <c r="X556" s="159">
        <v>436375</v>
      </c>
      <c r="Y556" s="159">
        <v>18492534.239999998</v>
      </c>
      <c r="Z556" s="159">
        <v>12065894.51</v>
      </c>
      <c r="AA556" s="159">
        <v>1000000</v>
      </c>
      <c r="AB556" s="159">
        <v>11065894.51</v>
      </c>
      <c r="AC556" s="159">
        <v>2560000</v>
      </c>
      <c r="AD556" s="159">
        <v>500000</v>
      </c>
      <c r="AE556" s="159">
        <v>8000000</v>
      </c>
      <c r="AF556" s="159">
        <v>2904852.49</v>
      </c>
      <c r="AG556" s="159">
        <v>871369.95</v>
      </c>
      <c r="AH556" s="159">
        <v>1229537.19</v>
      </c>
      <c r="AI556" s="159">
        <v>0</v>
      </c>
      <c r="AJ556" s="159">
        <v>0</v>
      </c>
    </row>
    <row r="557" spans="1:36">
      <c r="A557" s="153">
        <v>8</v>
      </c>
      <c r="B557" s="154">
        <v>6</v>
      </c>
      <c r="C557" s="154">
        <v>2</v>
      </c>
      <c r="D557" s="155">
        <v>3</v>
      </c>
      <c r="E557" s="155" t="s">
        <v>556</v>
      </c>
      <c r="F557" s="156" t="s">
        <v>3481</v>
      </c>
      <c r="G557" s="156" t="s">
        <v>556</v>
      </c>
      <c r="H557" s="156" t="s">
        <v>3483</v>
      </c>
      <c r="I557" s="155">
        <v>806023</v>
      </c>
      <c r="J557" s="157" t="s">
        <v>2265</v>
      </c>
      <c r="K557" s="157"/>
      <c r="L557" s="155">
        <v>2022</v>
      </c>
      <c r="M557" s="158">
        <v>16534</v>
      </c>
      <c r="N557" s="159">
        <v>112989441.62</v>
      </c>
      <c r="O557" s="159">
        <v>102605200</v>
      </c>
      <c r="P557" s="159">
        <v>49128615.200000003</v>
      </c>
      <c r="Q557" s="159">
        <v>16546318</v>
      </c>
      <c r="R557" s="159">
        <v>32582297.199999999</v>
      </c>
      <c r="S557" s="159">
        <v>10384241.619999999</v>
      </c>
      <c r="T557" s="159">
        <v>869077.72</v>
      </c>
      <c r="U557" s="159">
        <v>118088912.56</v>
      </c>
      <c r="V557" s="159">
        <v>95421139.549999997</v>
      </c>
      <c r="W557" s="159">
        <v>34236834.049999997</v>
      </c>
      <c r="X557" s="159">
        <v>711469.8</v>
      </c>
      <c r="Y557" s="159">
        <v>22667773.010000002</v>
      </c>
      <c r="Z557" s="159">
        <v>18141031.25</v>
      </c>
      <c r="AA557" s="159">
        <v>5000000</v>
      </c>
      <c r="AB557" s="159">
        <v>13141031.25</v>
      </c>
      <c r="AC557" s="159">
        <v>3000000</v>
      </c>
      <c r="AD557" s="159">
        <v>3000000</v>
      </c>
      <c r="AE557" s="159">
        <v>17000000</v>
      </c>
      <c r="AF557" s="159">
        <v>7184060.4500000002</v>
      </c>
      <c r="AG557" s="159">
        <v>1617464.58</v>
      </c>
      <c r="AH557" s="159">
        <v>2169407.9700000002</v>
      </c>
      <c r="AI557" s="159">
        <v>0</v>
      </c>
      <c r="AJ557" s="159">
        <v>0</v>
      </c>
    </row>
    <row r="558" spans="1:36">
      <c r="A558" s="153">
        <v>8</v>
      </c>
      <c r="B558" s="154">
        <v>6</v>
      </c>
      <c r="C558" s="154">
        <v>3</v>
      </c>
      <c r="D558" s="155">
        <v>2</v>
      </c>
      <c r="E558" s="155" t="s">
        <v>556</v>
      </c>
      <c r="F558" s="156" t="s">
        <v>3484</v>
      </c>
      <c r="G558" s="156" t="s">
        <v>556</v>
      </c>
      <c r="H558" s="156" t="s">
        <v>3485</v>
      </c>
      <c r="I558" s="155">
        <v>806032</v>
      </c>
      <c r="J558" s="157" t="s">
        <v>2264</v>
      </c>
      <c r="K558" s="157"/>
      <c r="L558" s="155">
        <v>2022</v>
      </c>
      <c r="M558" s="158">
        <v>3940</v>
      </c>
      <c r="N558" s="159">
        <v>31900387.489999998</v>
      </c>
      <c r="O558" s="159">
        <v>26203608.91</v>
      </c>
      <c r="P558" s="159">
        <v>17115532.789999999</v>
      </c>
      <c r="Q558" s="159">
        <v>7373521</v>
      </c>
      <c r="R558" s="159">
        <v>9742011.7899999991</v>
      </c>
      <c r="S558" s="159">
        <v>5696778.5800000001</v>
      </c>
      <c r="T558" s="159">
        <v>157757.20000000001</v>
      </c>
      <c r="U558" s="159">
        <v>29209592.620000001</v>
      </c>
      <c r="V558" s="159">
        <v>21064569.68</v>
      </c>
      <c r="W558" s="159">
        <v>8311501.3600000003</v>
      </c>
      <c r="X558" s="159">
        <v>143094.95000000001</v>
      </c>
      <c r="Y558" s="159">
        <v>8145022.9400000004</v>
      </c>
      <c r="Z558" s="159">
        <v>3063581.16</v>
      </c>
      <c r="AA558" s="159">
        <v>500000</v>
      </c>
      <c r="AB558" s="159">
        <v>2563581.16</v>
      </c>
      <c r="AC558" s="159">
        <v>489992.56</v>
      </c>
      <c r="AD558" s="159">
        <v>489992.56</v>
      </c>
      <c r="AE558" s="159">
        <v>2347218.56</v>
      </c>
      <c r="AF558" s="159">
        <v>5139039.2300000004</v>
      </c>
      <c r="AG558" s="159">
        <v>417779.02</v>
      </c>
      <c r="AH558" s="159">
        <v>559618.61</v>
      </c>
      <c r="AI558" s="159">
        <v>0</v>
      </c>
      <c r="AJ558" s="159">
        <v>0</v>
      </c>
    </row>
    <row r="559" spans="1:36">
      <c r="A559" s="153">
        <v>8</v>
      </c>
      <c r="B559" s="154">
        <v>6</v>
      </c>
      <c r="C559" s="154">
        <v>4</v>
      </c>
      <c r="D559" s="155">
        <v>3</v>
      </c>
      <c r="E559" s="155" t="s">
        <v>556</v>
      </c>
      <c r="F559" s="156" t="s">
        <v>3481</v>
      </c>
      <c r="G559" s="156" t="s">
        <v>556</v>
      </c>
      <c r="H559" s="156" t="s">
        <v>3486</v>
      </c>
      <c r="I559" s="155">
        <v>806043</v>
      </c>
      <c r="J559" s="157" t="s">
        <v>2263</v>
      </c>
      <c r="K559" s="157"/>
      <c r="L559" s="155">
        <v>2022</v>
      </c>
      <c r="M559" s="158">
        <v>16353</v>
      </c>
      <c r="N559" s="159">
        <v>100690994.06999999</v>
      </c>
      <c r="O559" s="159">
        <v>92985376.090000004</v>
      </c>
      <c r="P559" s="159">
        <v>57393147.770000003</v>
      </c>
      <c r="Q559" s="159">
        <v>22412679</v>
      </c>
      <c r="R559" s="159">
        <v>34980468.770000003</v>
      </c>
      <c r="S559" s="159">
        <v>7705617.9800000004</v>
      </c>
      <c r="T559" s="159">
        <v>946188.96</v>
      </c>
      <c r="U559" s="159">
        <v>111935194.51000001</v>
      </c>
      <c r="V559" s="159">
        <v>90963836.159999996</v>
      </c>
      <c r="W559" s="159">
        <v>32632114.280000001</v>
      </c>
      <c r="X559" s="159">
        <v>1643172.39</v>
      </c>
      <c r="Y559" s="159">
        <v>20971358.350000001</v>
      </c>
      <c r="Z559" s="159">
        <v>15084023.880000001</v>
      </c>
      <c r="AA559" s="159">
        <v>12100955.48</v>
      </c>
      <c r="AB559" s="159">
        <v>2983068.4000000004</v>
      </c>
      <c r="AC559" s="159">
        <v>3651875</v>
      </c>
      <c r="AD559" s="159">
        <v>3651875</v>
      </c>
      <c r="AE559" s="159">
        <v>32236955.48</v>
      </c>
      <c r="AF559" s="159">
        <v>2021539.93</v>
      </c>
      <c r="AG559" s="159">
        <v>2603082.0299999998</v>
      </c>
      <c r="AH559" s="159">
        <v>2905945.77</v>
      </c>
      <c r="AI559" s="159">
        <v>0</v>
      </c>
      <c r="AJ559" s="159">
        <v>0</v>
      </c>
    </row>
    <row r="560" spans="1:36">
      <c r="A560" s="153">
        <v>8</v>
      </c>
      <c r="B560" s="154">
        <v>6</v>
      </c>
      <c r="C560" s="154">
        <v>5</v>
      </c>
      <c r="D560" s="155">
        <v>2</v>
      </c>
      <c r="E560" s="155" t="s">
        <v>556</v>
      </c>
      <c r="F560" s="156" t="s">
        <v>3484</v>
      </c>
      <c r="G560" s="156" t="s">
        <v>556</v>
      </c>
      <c r="H560" s="156" t="s">
        <v>3487</v>
      </c>
      <c r="I560" s="155">
        <v>806052</v>
      </c>
      <c r="J560" s="157" t="s">
        <v>2262</v>
      </c>
      <c r="K560" s="157"/>
      <c r="L560" s="155">
        <v>2022</v>
      </c>
      <c r="M560" s="158">
        <v>4172</v>
      </c>
      <c r="N560" s="159">
        <v>31728790.52</v>
      </c>
      <c r="O560" s="159">
        <v>29530254.07</v>
      </c>
      <c r="P560" s="159">
        <v>18477658</v>
      </c>
      <c r="Q560" s="159">
        <v>7098467</v>
      </c>
      <c r="R560" s="159">
        <v>11379191</v>
      </c>
      <c r="S560" s="159">
        <v>2198536.4500000002</v>
      </c>
      <c r="T560" s="159">
        <v>995584.74</v>
      </c>
      <c r="U560" s="159">
        <v>33798874.329999998</v>
      </c>
      <c r="V560" s="159">
        <v>26879709.079999998</v>
      </c>
      <c r="W560" s="159">
        <v>9530488.0600000005</v>
      </c>
      <c r="X560" s="159">
        <v>375818.11</v>
      </c>
      <c r="Y560" s="159">
        <v>6919165.25</v>
      </c>
      <c r="Z560" s="159">
        <v>12103814.26</v>
      </c>
      <c r="AA560" s="159">
        <v>463670.41</v>
      </c>
      <c r="AB560" s="159">
        <v>11640143.85</v>
      </c>
      <c r="AC560" s="159">
        <v>449891</v>
      </c>
      <c r="AD560" s="159">
        <v>434280</v>
      </c>
      <c r="AE560" s="159">
        <v>6116110.4100000001</v>
      </c>
      <c r="AF560" s="159">
        <v>2650544.9900000002</v>
      </c>
      <c r="AG560" s="159">
        <v>2080751</v>
      </c>
      <c r="AH560" s="159">
        <v>2536275.16</v>
      </c>
      <c r="AI560" s="159">
        <v>0</v>
      </c>
      <c r="AJ560" s="159">
        <v>0</v>
      </c>
    </row>
    <row r="561" spans="1:36">
      <c r="A561" s="153">
        <v>8</v>
      </c>
      <c r="B561" s="154">
        <v>7</v>
      </c>
      <c r="C561" s="154">
        <v>1</v>
      </c>
      <c r="D561" s="155">
        <v>2</v>
      </c>
      <c r="E561" s="155" t="s">
        <v>556</v>
      </c>
      <c r="F561" s="156" t="s">
        <v>3488</v>
      </c>
      <c r="G561" s="156" t="s">
        <v>556</v>
      </c>
      <c r="H561" s="156" t="s">
        <v>3489</v>
      </c>
      <c r="I561" s="155">
        <v>807012</v>
      </c>
      <c r="J561" s="157" t="s">
        <v>2261</v>
      </c>
      <c r="K561" s="157"/>
      <c r="L561" s="155">
        <v>2022</v>
      </c>
      <c r="M561" s="158">
        <v>4551</v>
      </c>
      <c r="N561" s="159">
        <v>34452115.740000002</v>
      </c>
      <c r="O561" s="159">
        <v>31505375.219999999</v>
      </c>
      <c r="P561" s="159">
        <v>19282592.550000001</v>
      </c>
      <c r="Q561" s="159">
        <v>8495702</v>
      </c>
      <c r="R561" s="159">
        <v>10786890.550000001</v>
      </c>
      <c r="S561" s="159">
        <v>2946740.52</v>
      </c>
      <c r="T561" s="159">
        <v>2057402.42</v>
      </c>
      <c r="U561" s="159">
        <v>35759053.909999996</v>
      </c>
      <c r="V561" s="159">
        <v>28968903.57</v>
      </c>
      <c r="W561" s="159">
        <v>9921994.3499999996</v>
      </c>
      <c r="X561" s="159">
        <v>419048.65</v>
      </c>
      <c r="Y561" s="159">
        <v>6790150.3399999999</v>
      </c>
      <c r="Z561" s="159">
        <v>4139449.42</v>
      </c>
      <c r="AA561" s="159">
        <v>0</v>
      </c>
      <c r="AB561" s="159">
        <v>4139449.42</v>
      </c>
      <c r="AC561" s="159">
        <v>659928</v>
      </c>
      <c r="AD561" s="159">
        <v>659928</v>
      </c>
      <c r="AE561" s="159">
        <v>7061764</v>
      </c>
      <c r="AF561" s="159">
        <v>2536471.65</v>
      </c>
      <c r="AG561" s="159">
        <v>468217.1</v>
      </c>
      <c r="AH561" s="159">
        <v>479683.29</v>
      </c>
      <c r="AI561" s="159">
        <v>0</v>
      </c>
      <c r="AJ561" s="159">
        <v>0</v>
      </c>
    </row>
    <row r="562" spans="1:36">
      <c r="A562" s="153">
        <v>8</v>
      </c>
      <c r="B562" s="154">
        <v>7</v>
      </c>
      <c r="C562" s="154">
        <v>2</v>
      </c>
      <c r="D562" s="155">
        <v>3</v>
      </c>
      <c r="E562" s="155" t="s">
        <v>556</v>
      </c>
      <c r="F562" s="156" t="s">
        <v>3490</v>
      </c>
      <c r="G562" s="156" t="s">
        <v>556</v>
      </c>
      <c r="H562" s="156" t="s">
        <v>3491</v>
      </c>
      <c r="I562" s="155">
        <v>807023</v>
      </c>
      <c r="J562" s="157" t="s">
        <v>2260</v>
      </c>
      <c r="K562" s="157"/>
      <c r="L562" s="155">
        <v>2022</v>
      </c>
      <c r="M562" s="158">
        <v>3032</v>
      </c>
      <c r="N562" s="159">
        <v>22213094.170000002</v>
      </c>
      <c r="O562" s="159">
        <v>21811742.210000001</v>
      </c>
      <c r="P562" s="159">
        <v>11015096.01</v>
      </c>
      <c r="Q562" s="159">
        <v>3963706</v>
      </c>
      <c r="R562" s="159">
        <v>7051390.0099999998</v>
      </c>
      <c r="S562" s="159">
        <v>401351.96</v>
      </c>
      <c r="T562" s="159">
        <v>185870</v>
      </c>
      <c r="U562" s="159">
        <v>19448831.98</v>
      </c>
      <c r="V562" s="159">
        <v>17563368.07</v>
      </c>
      <c r="W562" s="159">
        <v>6361148.6399999997</v>
      </c>
      <c r="X562" s="159">
        <v>547673.17000000004</v>
      </c>
      <c r="Y562" s="159">
        <v>1885463.91</v>
      </c>
      <c r="Z562" s="159">
        <v>5124138.8899999997</v>
      </c>
      <c r="AA562" s="159">
        <v>0</v>
      </c>
      <c r="AB562" s="159">
        <v>5124138.8899999997</v>
      </c>
      <c r="AC562" s="159">
        <v>697500</v>
      </c>
      <c r="AD562" s="159">
        <v>697500</v>
      </c>
      <c r="AE562" s="159">
        <v>8289917.9299999997</v>
      </c>
      <c r="AF562" s="159">
        <v>4248374.1399999997</v>
      </c>
      <c r="AG562" s="159">
        <v>643161.94999999995</v>
      </c>
      <c r="AH562" s="159">
        <v>627700.01</v>
      </c>
      <c r="AI562" s="159">
        <v>0</v>
      </c>
      <c r="AJ562" s="159">
        <v>0</v>
      </c>
    </row>
    <row r="563" spans="1:36">
      <c r="A563" s="153">
        <v>8</v>
      </c>
      <c r="B563" s="154">
        <v>7</v>
      </c>
      <c r="C563" s="154">
        <v>3</v>
      </c>
      <c r="D563" s="155">
        <v>2</v>
      </c>
      <c r="E563" s="155" t="s">
        <v>556</v>
      </c>
      <c r="F563" s="156" t="s">
        <v>3488</v>
      </c>
      <c r="G563" s="156" t="s">
        <v>556</v>
      </c>
      <c r="H563" s="156" t="s">
        <v>3492</v>
      </c>
      <c r="I563" s="155">
        <v>807032</v>
      </c>
      <c r="J563" s="157" t="s">
        <v>2259</v>
      </c>
      <c r="K563" s="157"/>
      <c r="L563" s="155">
        <v>2022</v>
      </c>
      <c r="M563" s="158">
        <v>4681</v>
      </c>
      <c r="N563" s="159">
        <v>41562094.100000001</v>
      </c>
      <c r="O563" s="159">
        <v>34452216.130000003</v>
      </c>
      <c r="P563" s="159">
        <v>20745715.829999998</v>
      </c>
      <c r="Q563" s="159">
        <v>8566704</v>
      </c>
      <c r="R563" s="159">
        <v>12179011.83</v>
      </c>
      <c r="S563" s="159">
        <v>7109877.9699999997</v>
      </c>
      <c r="T563" s="159">
        <v>336652.67</v>
      </c>
      <c r="U563" s="159">
        <v>45428308.07</v>
      </c>
      <c r="V563" s="159">
        <v>31425165.48</v>
      </c>
      <c r="W563" s="159">
        <v>10841330.279999999</v>
      </c>
      <c r="X563" s="159">
        <v>1151231.17</v>
      </c>
      <c r="Y563" s="159">
        <v>14003142.59</v>
      </c>
      <c r="Z563" s="159">
        <v>8317031.6799999997</v>
      </c>
      <c r="AA563" s="159">
        <v>2846716</v>
      </c>
      <c r="AB563" s="159">
        <v>5470315.6799999997</v>
      </c>
      <c r="AC563" s="159">
        <v>1803900</v>
      </c>
      <c r="AD563" s="159">
        <v>1803900</v>
      </c>
      <c r="AE563" s="159">
        <v>18164353</v>
      </c>
      <c r="AF563" s="159">
        <v>3027050.65</v>
      </c>
      <c r="AG563" s="159">
        <v>1008884.63</v>
      </c>
      <c r="AH563" s="159">
        <v>1112472.83</v>
      </c>
      <c r="AI563" s="159">
        <v>0</v>
      </c>
      <c r="AJ563" s="159">
        <v>0</v>
      </c>
    </row>
    <row r="564" spans="1:36">
      <c r="A564" s="153">
        <v>8</v>
      </c>
      <c r="B564" s="154">
        <v>7</v>
      </c>
      <c r="C564" s="154">
        <v>4</v>
      </c>
      <c r="D564" s="155">
        <v>3</v>
      </c>
      <c r="E564" s="155" t="s">
        <v>556</v>
      </c>
      <c r="F564" s="156" t="s">
        <v>3490</v>
      </c>
      <c r="G564" s="156" t="s">
        <v>556</v>
      </c>
      <c r="H564" s="156" t="s">
        <v>3493</v>
      </c>
      <c r="I564" s="155">
        <v>807043</v>
      </c>
      <c r="J564" s="157" t="s">
        <v>2258</v>
      </c>
      <c r="K564" s="157"/>
      <c r="L564" s="155">
        <v>2022</v>
      </c>
      <c r="M564" s="158">
        <v>15217</v>
      </c>
      <c r="N564" s="159">
        <v>102054292.95999999</v>
      </c>
      <c r="O564" s="159">
        <v>93327155.299999997</v>
      </c>
      <c r="P564" s="159">
        <v>47607850.730000004</v>
      </c>
      <c r="Q564" s="159">
        <v>14833762</v>
      </c>
      <c r="R564" s="159">
        <v>32774088.73</v>
      </c>
      <c r="S564" s="159">
        <v>8727137.6600000001</v>
      </c>
      <c r="T564" s="159">
        <v>1117482.3</v>
      </c>
      <c r="U564" s="159">
        <v>116316326.65000001</v>
      </c>
      <c r="V564" s="159">
        <v>94295243.120000005</v>
      </c>
      <c r="W564" s="159">
        <v>35602445.259999998</v>
      </c>
      <c r="X564" s="159">
        <v>1495783.37</v>
      </c>
      <c r="Y564" s="159">
        <v>22021083.530000001</v>
      </c>
      <c r="Z564" s="159">
        <v>22646045.98</v>
      </c>
      <c r="AA564" s="159">
        <v>0</v>
      </c>
      <c r="AB564" s="159">
        <v>22646045.98</v>
      </c>
      <c r="AC564" s="159">
        <v>1940428</v>
      </c>
      <c r="AD564" s="159">
        <v>1940428</v>
      </c>
      <c r="AE564" s="159">
        <v>23038095.75</v>
      </c>
      <c r="AF564" s="159">
        <v>-968087.82</v>
      </c>
      <c r="AG564" s="159">
        <v>2061679.25</v>
      </c>
      <c r="AH564" s="159">
        <v>2690193.16</v>
      </c>
      <c r="AI564" s="159">
        <v>0</v>
      </c>
      <c r="AJ564" s="159">
        <v>15666.13</v>
      </c>
    </row>
    <row r="565" spans="1:36">
      <c r="A565" s="153">
        <v>8</v>
      </c>
      <c r="B565" s="154">
        <v>7</v>
      </c>
      <c r="C565" s="154">
        <v>5</v>
      </c>
      <c r="D565" s="155">
        <v>3</v>
      </c>
      <c r="E565" s="155" t="s">
        <v>556</v>
      </c>
      <c r="F565" s="156" t="s">
        <v>3490</v>
      </c>
      <c r="G565" s="156" t="s">
        <v>556</v>
      </c>
      <c r="H565" s="156" t="s">
        <v>3494</v>
      </c>
      <c r="I565" s="155">
        <v>807053</v>
      </c>
      <c r="J565" s="157" t="s">
        <v>2257</v>
      </c>
      <c r="K565" s="157"/>
      <c r="L565" s="155">
        <v>2022</v>
      </c>
      <c r="M565" s="158">
        <v>6395</v>
      </c>
      <c r="N565" s="159">
        <v>49038007.609999999</v>
      </c>
      <c r="O565" s="159">
        <v>41777874.43</v>
      </c>
      <c r="P565" s="159">
        <v>23408488.699999999</v>
      </c>
      <c r="Q565" s="159">
        <v>8730343</v>
      </c>
      <c r="R565" s="159">
        <v>14678145.699999999</v>
      </c>
      <c r="S565" s="159">
        <v>7260133.1799999997</v>
      </c>
      <c r="T565" s="159">
        <v>376049.06</v>
      </c>
      <c r="U565" s="159">
        <v>52021256.740000002</v>
      </c>
      <c r="V565" s="159">
        <v>37789386.060000002</v>
      </c>
      <c r="W565" s="159">
        <v>13884459.609999999</v>
      </c>
      <c r="X565" s="159">
        <v>224866.55</v>
      </c>
      <c r="Y565" s="159">
        <v>14231870.68</v>
      </c>
      <c r="Z565" s="159">
        <v>6124446.7699999996</v>
      </c>
      <c r="AA565" s="159">
        <v>4441717</v>
      </c>
      <c r="AB565" s="159">
        <v>1682729.7699999996</v>
      </c>
      <c r="AC565" s="159">
        <v>1811588</v>
      </c>
      <c r="AD565" s="159">
        <v>1811588</v>
      </c>
      <c r="AE565" s="159">
        <v>6431330.1500000004</v>
      </c>
      <c r="AF565" s="159">
        <v>3988488.37</v>
      </c>
      <c r="AG565" s="159">
        <v>1218086.1000000001</v>
      </c>
      <c r="AH565" s="159">
        <v>1159866.1000000001</v>
      </c>
      <c r="AI565" s="159">
        <v>0</v>
      </c>
      <c r="AJ565" s="159">
        <v>20554.95</v>
      </c>
    </row>
    <row r="566" spans="1:36">
      <c r="A566" s="153">
        <v>8</v>
      </c>
      <c r="B566" s="154">
        <v>8</v>
      </c>
      <c r="C566" s="154">
        <v>1</v>
      </c>
      <c r="D566" s="155">
        <v>2</v>
      </c>
      <c r="E566" s="155" t="s">
        <v>556</v>
      </c>
      <c r="F566" s="156" t="s">
        <v>3495</v>
      </c>
      <c r="G566" s="156" t="s">
        <v>556</v>
      </c>
      <c r="H566" s="156" t="s">
        <v>3496</v>
      </c>
      <c r="I566" s="155">
        <v>808012</v>
      </c>
      <c r="J566" s="157" t="s">
        <v>1567</v>
      </c>
      <c r="K566" s="157"/>
      <c r="L566" s="155">
        <v>2022</v>
      </c>
      <c r="M566" s="158">
        <v>3594</v>
      </c>
      <c r="N566" s="159">
        <v>27814718.879999999</v>
      </c>
      <c r="O566" s="159">
        <v>25870415.5</v>
      </c>
      <c r="P566" s="159">
        <v>12065490.280000001</v>
      </c>
      <c r="Q566" s="159">
        <v>4079790</v>
      </c>
      <c r="R566" s="159">
        <v>7985700.2800000003</v>
      </c>
      <c r="S566" s="159">
        <v>1944303.38</v>
      </c>
      <c r="T566" s="159">
        <v>427304.26</v>
      </c>
      <c r="U566" s="159">
        <v>27697689.350000001</v>
      </c>
      <c r="V566" s="159">
        <v>20789889.899999999</v>
      </c>
      <c r="W566" s="159">
        <v>6315747.1900000004</v>
      </c>
      <c r="X566" s="159">
        <v>22703.99</v>
      </c>
      <c r="Y566" s="159">
        <v>6907799.4500000002</v>
      </c>
      <c r="Z566" s="159">
        <v>5911317.3899999997</v>
      </c>
      <c r="AA566" s="159">
        <v>1282890.3</v>
      </c>
      <c r="AB566" s="159">
        <v>4628427.09</v>
      </c>
      <c r="AC566" s="159">
        <v>0</v>
      </c>
      <c r="AD566" s="159">
        <v>0</v>
      </c>
      <c r="AE566" s="159">
        <v>2028773.36</v>
      </c>
      <c r="AF566" s="159">
        <v>5080525.5999999996</v>
      </c>
      <c r="AG566" s="159">
        <v>653628.15</v>
      </c>
      <c r="AH566" s="159">
        <v>653628.15</v>
      </c>
      <c r="AI566" s="159">
        <v>0</v>
      </c>
      <c r="AJ566" s="159">
        <v>28773.360000000001</v>
      </c>
    </row>
    <row r="567" spans="1:36">
      <c r="A567" s="153">
        <v>8</v>
      </c>
      <c r="B567" s="154">
        <v>8</v>
      </c>
      <c r="C567" s="154">
        <v>2</v>
      </c>
      <c r="D567" s="155">
        <v>2</v>
      </c>
      <c r="E567" s="155" t="s">
        <v>556</v>
      </c>
      <c r="F567" s="156" t="s">
        <v>3495</v>
      </c>
      <c r="G567" s="156" t="s">
        <v>556</v>
      </c>
      <c r="H567" s="156" t="s">
        <v>3497</v>
      </c>
      <c r="I567" s="155">
        <v>808022</v>
      </c>
      <c r="J567" s="157" t="s">
        <v>1038</v>
      </c>
      <c r="K567" s="157"/>
      <c r="L567" s="155">
        <v>2022</v>
      </c>
      <c r="M567" s="158">
        <v>4785</v>
      </c>
      <c r="N567" s="159">
        <v>33682581.619999997</v>
      </c>
      <c r="O567" s="159">
        <v>31325823.170000002</v>
      </c>
      <c r="P567" s="159">
        <v>16017387.300000001</v>
      </c>
      <c r="Q567" s="159">
        <v>5170726</v>
      </c>
      <c r="R567" s="159">
        <v>10846661.300000001</v>
      </c>
      <c r="S567" s="159">
        <v>2356758.4500000002</v>
      </c>
      <c r="T567" s="159">
        <v>53452.3</v>
      </c>
      <c r="U567" s="159">
        <v>38078424.670000002</v>
      </c>
      <c r="V567" s="159">
        <v>26602853.469999999</v>
      </c>
      <c r="W567" s="159">
        <v>9384816.8900000006</v>
      </c>
      <c r="X567" s="159">
        <v>91063.51</v>
      </c>
      <c r="Y567" s="159">
        <v>11475571.199999999</v>
      </c>
      <c r="Z567" s="159">
        <v>6658055.4400000004</v>
      </c>
      <c r="AA567" s="159">
        <v>0</v>
      </c>
      <c r="AB567" s="159">
        <v>6658055.4400000004</v>
      </c>
      <c r="AC567" s="159">
        <v>686400</v>
      </c>
      <c r="AD567" s="159">
        <v>686400</v>
      </c>
      <c r="AE567" s="159">
        <v>2130627.41</v>
      </c>
      <c r="AF567" s="159">
        <v>4722969.7</v>
      </c>
      <c r="AG567" s="159">
        <v>768864.05</v>
      </c>
      <c r="AH567" s="159">
        <v>626654.05000000005</v>
      </c>
      <c r="AI567" s="159">
        <v>0</v>
      </c>
      <c r="AJ567" s="159">
        <v>200580.89</v>
      </c>
    </row>
    <row r="568" spans="1:36">
      <c r="A568" s="153">
        <v>8</v>
      </c>
      <c r="B568" s="154">
        <v>8</v>
      </c>
      <c r="C568" s="154">
        <v>3</v>
      </c>
      <c r="D568" s="155">
        <v>2</v>
      </c>
      <c r="E568" s="155" t="s">
        <v>556</v>
      </c>
      <c r="F568" s="156" t="s">
        <v>3495</v>
      </c>
      <c r="G568" s="156" t="s">
        <v>556</v>
      </c>
      <c r="H568" s="156" t="s">
        <v>3498</v>
      </c>
      <c r="I568" s="155">
        <v>808032</v>
      </c>
      <c r="J568" s="157" t="s">
        <v>2256</v>
      </c>
      <c r="K568" s="157"/>
      <c r="L568" s="155">
        <v>2022</v>
      </c>
      <c r="M568" s="158">
        <v>5152</v>
      </c>
      <c r="N568" s="159">
        <v>34155880.93</v>
      </c>
      <c r="O568" s="159">
        <v>31851723.68</v>
      </c>
      <c r="P568" s="159">
        <v>16054990.699999999</v>
      </c>
      <c r="Q568" s="159">
        <v>5983287</v>
      </c>
      <c r="R568" s="159">
        <v>10071703.699999999</v>
      </c>
      <c r="S568" s="159">
        <v>2304157.25</v>
      </c>
      <c r="T568" s="159">
        <v>1512794.73</v>
      </c>
      <c r="U568" s="159">
        <v>33178216.34</v>
      </c>
      <c r="V568" s="159">
        <v>26971107.550000001</v>
      </c>
      <c r="W568" s="159">
        <v>9246131.0500000007</v>
      </c>
      <c r="X568" s="159">
        <v>93184.72</v>
      </c>
      <c r="Y568" s="159">
        <v>6207108.79</v>
      </c>
      <c r="Z568" s="159">
        <v>7233980.2300000004</v>
      </c>
      <c r="AA568" s="159">
        <v>0</v>
      </c>
      <c r="AB568" s="159">
        <v>7233980.2300000004</v>
      </c>
      <c r="AC568" s="159">
        <v>940740</v>
      </c>
      <c r="AD568" s="159">
        <v>940740</v>
      </c>
      <c r="AE568" s="159">
        <v>1603700</v>
      </c>
      <c r="AF568" s="159">
        <v>4880616.13</v>
      </c>
      <c r="AG568" s="159">
        <v>685735.62</v>
      </c>
      <c r="AH568" s="159">
        <v>534058.62</v>
      </c>
      <c r="AI568" s="159">
        <v>0</v>
      </c>
      <c r="AJ568" s="159">
        <v>0</v>
      </c>
    </row>
    <row r="569" spans="1:36">
      <c r="A569" s="153">
        <v>8</v>
      </c>
      <c r="B569" s="154">
        <v>8</v>
      </c>
      <c r="C569" s="154">
        <v>4</v>
      </c>
      <c r="D569" s="155">
        <v>2</v>
      </c>
      <c r="E569" s="155" t="s">
        <v>556</v>
      </c>
      <c r="F569" s="156" t="s">
        <v>3495</v>
      </c>
      <c r="G569" s="156" t="s">
        <v>556</v>
      </c>
      <c r="H569" s="156" t="s">
        <v>3499</v>
      </c>
      <c r="I569" s="155">
        <v>808042</v>
      </c>
      <c r="J569" s="157" t="s">
        <v>2255</v>
      </c>
      <c r="K569" s="157"/>
      <c r="L569" s="155">
        <v>2022</v>
      </c>
      <c r="M569" s="158">
        <v>3691</v>
      </c>
      <c r="N569" s="159">
        <v>30367382.460000001</v>
      </c>
      <c r="O569" s="159">
        <v>28126621.390000001</v>
      </c>
      <c r="P569" s="159">
        <v>15026730.880000001</v>
      </c>
      <c r="Q569" s="159">
        <v>6350031</v>
      </c>
      <c r="R569" s="159">
        <v>8676699.8800000008</v>
      </c>
      <c r="S569" s="159">
        <v>2240761.0699999998</v>
      </c>
      <c r="T569" s="159">
        <v>28571</v>
      </c>
      <c r="U569" s="159">
        <v>28183313.829999998</v>
      </c>
      <c r="V569" s="159">
        <v>23021972.18</v>
      </c>
      <c r="W569" s="159">
        <v>7377668.2599999998</v>
      </c>
      <c r="X569" s="159">
        <v>193044.47</v>
      </c>
      <c r="Y569" s="159">
        <v>5161341.6500000004</v>
      </c>
      <c r="Z569" s="159">
        <v>6769682.2999999998</v>
      </c>
      <c r="AA569" s="159">
        <v>703576.5</v>
      </c>
      <c r="AB569" s="159">
        <v>6066105.7999999998</v>
      </c>
      <c r="AC569" s="159">
        <v>877509.5</v>
      </c>
      <c r="AD569" s="159">
        <v>877509.5</v>
      </c>
      <c r="AE569" s="159">
        <v>6145838.5099999998</v>
      </c>
      <c r="AF569" s="159">
        <v>5104649.21</v>
      </c>
      <c r="AG569" s="159">
        <v>913971.88</v>
      </c>
      <c r="AH569" s="159">
        <v>1248081.33</v>
      </c>
      <c r="AI569" s="159">
        <v>0</v>
      </c>
      <c r="AJ569" s="159">
        <v>0</v>
      </c>
    </row>
    <row r="570" spans="1:36">
      <c r="A570" s="153">
        <v>8</v>
      </c>
      <c r="B570" s="154">
        <v>8</v>
      </c>
      <c r="C570" s="154">
        <v>5</v>
      </c>
      <c r="D570" s="155">
        <v>3</v>
      </c>
      <c r="E570" s="155" t="s">
        <v>556</v>
      </c>
      <c r="F570" s="156" t="s">
        <v>3500</v>
      </c>
      <c r="G570" s="156" t="s">
        <v>556</v>
      </c>
      <c r="H570" s="156" t="s">
        <v>3501</v>
      </c>
      <c r="I570" s="155">
        <v>808053</v>
      </c>
      <c r="J570" s="157" t="s">
        <v>2254</v>
      </c>
      <c r="K570" s="157"/>
      <c r="L570" s="155">
        <v>2022</v>
      </c>
      <c r="M570" s="158">
        <v>29143</v>
      </c>
      <c r="N570" s="159">
        <v>184298145.37</v>
      </c>
      <c r="O570" s="159">
        <v>169073128.87</v>
      </c>
      <c r="P570" s="159">
        <v>77115338.159999996</v>
      </c>
      <c r="Q570" s="159">
        <v>22608340</v>
      </c>
      <c r="R570" s="159">
        <v>54506998.159999996</v>
      </c>
      <c r="S570" s="159">
        <v>15225016.5</v>
      </c>
      <c r="T570" s="159">
        <v>8823295.5500000007</v>
      </c>
      <c r="U570" s="159">
        <v>192778919.69999999</v>
      </c>
      <c r="V570" s="159">
        <v>165353604.16</v>
      </c>
      <c r="W570" s="159">
        <v>62241962.93</v>
      </c>
      <c r="X570" s="159">
        <v>1655185.23</v>
      </c>
      <c r="Y570" s="159">
        <v>27425315.539999999</v>
      </c>
      <c r="Z570" s="159">
        <v>21236031.059999999</v>
      </c>
      <c r="AA570" s="159">
        <v>7540000</v>
      </c>
      <c r="AB570" s="159">
        <v>13696031.059999999</v>
      </c>
      <c r="AC570" s="159">
        <v>4264470</v>
      </c>
      <c r="AD570" s="159">
        <v>4184200</v>
      </c>
      <c r="AE570" s="159">
        <v>36355368</v>
      </c>
      <c r="AF570" s="159">
        <v>3719524.71</v>
      </c>
      <c r="AG570" s="159">
        <v>2457361.5299999998</v>
      </c>
      <c r="AH570" s="159">
        <v>2048881.99</v>
      </c>
      <c r="AI570" s="159">
        <v>0</v>
      </c>
      <c r="AJ570" s="159">
        <v>0</v>
      </c>
    </row>
    <row r="571" spans="1:36">
      <c r="A571" s="153">
        <v>8</v>
      </c>
      <c r="B571" s="154">
        <v>8</v>
      </c>
      <c r="C571" s="154">
        <v>6</v>
      </c>
      <c r="D571" s="155">
        <v>3</v>
      </c>
      <c r="E571" s="155" t="s">
        <v>556</v>
      </c>
      <c r="F571" s="156" t="s">
        <v>3500</v>
      </c>
      <c r="G571" s="156" t="s">
        <v>556</v>
      </c>
      <c r="H571" s="156" t="s">
        <v>3502</v>
      </c>
      <c r="I571" s="155">
        <v>808063</v>
      </c>
      <c r="J571" s="157" t="s">
        <v>2253</v>
      </c>
      <c r="K571" s="157"/>
      <c r="L571" s="155">
        <v>2022</v>
      </c>
      <c r="M571" s="158">
        <v>8082</v>
      </c>
      <c r="N571" s="159">
        <v>69780286.25</v>
      </c>
      <c r="O571" s="159">
        <v>62128205.789999999</v>
      </c>
      <c r="P571" s="159">
        <v>27434776.189999998</v>
      </c>
      <c r="Q571" s="159">
        <v>13776375</v>
      </c>
      <c r="R571" s="159">
        <v>13658401.189999999</v>
      </c>
      <c r="S571" s="159">
        <v>7652080.46</v>
      </c>
      <c r="T571" s="159">
        <v>1356485.67</v>
      </c>
      <c r="U571" s="159">
        <v>73515540.040000007</v>
      </c>
      <c r="V571" s="159">
        <v>56721465.93</v>
      </c>
      <c r="W571" s="159">
        <v>21683788.52</v>
      </c>
      <c r="X571" s="159">
        <v>1420768.33</v>
      </c>
      <c r="Y571" s="159">
        <v>16794074.109999999</v>
      </c>
      <c r="Z571" s="159">
        <v>7739286.7199999997</v>
      </c>
      <c r="AA571" s="159">
        <v>0</v>
      </c>
      <c r="AB571" s="159">
        <v>7739286.7199999997</v>
      </c>
      <c r="AC571" s="159">
        <v>2685397</v>
      </c>
      <c r="AD571" s="159">
        <v>2685397</v>
      </c>
      <c r="AE571" s="159">
        <v>21779622.48</v>
      </c>
      <c r="AF571" s="159">
        <v>5406739.8600000003</v>
      </c>
      <c r="AG571" s="159">
        <v>693010.1</v>
      </c>
      <c r="AH571" s="159">
        <v>929329.61</v>
      </c>
      <c r="AI571" s="159">
        <v>0</v>
      </c>
      <c r="AJ571" s="159">
        <v>0</v>
      </c>
    </row>
    <row r="572" spans="1:36">
      <c r="A572" s="153">
        <v>8</v>
      </c>
      <c r="B572" s="154">
        <v>9</v>
      </c>
      <c r="C572" s="154">
        <v>1</v>
      </c>
      <c r="D572" s="155">
        <v>3</v>
      </c>
      <c r="E572" s="155" t="s">
        <v>556</v>
      </c>
      <c r="F572" s="156" t="s">
        <v>3503</v>
      </c>
      <c r="G572" s="156" t="s">
        <v>556</v>
      </c>
      <c r="H572" s="156" t="s">
        <v>3504</v>
      </c>
      <c r="I572" s="155">
        <v>809013</v>
      </c>
      <c r="J572" s="157" t="s">
        <v>2252</v>
      </c>
      <c r="K572" s="157"/>
      <c r="L572" s="155">
        <v>2022</v>
      </c>
      <c r="M572" s="158">
        <v>6115</v>
      </c>
      <c r="N572" s="159">
        <v>44859649.520000003</v>
      </c>
      <c r="O572" s="159">
        <v>40734427.659999996</v>
      </c>
      <c r="P572" s="159">
        <v>16359811.41</v>
      </c>
      <c r="Q572" s="159">
        <v>6632141</v>
      </c>
      <c r="R572" s="159">
        <v>9727670.4100000001</v>
      </c>
      <c r="S572" s="159">
        <v>4125221.86</v>
      </c>
      <c r="T572" s="159">
        <v>882652</v>
      </c>
      <c r="U572" s="159">
        <v>43925613.030000001</v>
      </c>
      <c r="V572" s="159">
        <v>37353572.520000003</v>
      </c>
      <c r="W572" s="159">
        <v>13976955.24</v>
      </c>
      <c r="X572" s="159">
        <v>670401.78</v>
      </c>
      <c r="Y572" s="159">
        <v>6572040.5099999998</v>
      </c>
      <c r="Z572" s="159">
        <v>3062943.9</v>
      </c>
      <c r="AA572" s="159">
        <v>0</v>
      </c>
      <c r="AB572" s="159">
        <v>3062943.9</v>
      </c>
      <c r="AC572" s="159">
        <v>1970024</v>
      </c>
      <c r="AD572" s="159">
        <v>1970024</v>
      </c>
      <c r="AE572" s="159">
        <v>10859740.109999999</v>
      </c>
      <c r="AF572" s="159">
        <v>3380855.14</v>
      </c>
      <c r="AG572" s="159">
        <v>444928.4</v>
      </c>
      <c r="AH572" s="159">
        <v>474518.62</v>
      </c>
      <c r="AI572" s="159">
        <v>0</v>
      </c>
      <c r="AJ572" s="159">
        <v>0</v>
      </c>
    </row>
    <row r="573" spans="1:36">
      <c r="A573" s="153">
        <v>8</v>
      </c>
      <c r="B573" s="154">
        <v>9</v>
      </c>
      <c r="C573" s="154">
        <v>2</v>
      </c>
      <c r="D573" s="155">
        <v>2</v>
      </c>
      <c r="E573" s="155" t="s">
        <v>556</v>
      </c>
      <c r="F573" s="156" t="s">
        <v>3505</v>
      </c>
      <c r="G573" s="156" t="s">
        <v>556</v>
      </c>
      <c r="H573" s="156" t="s">
        <v>3506</v>
      </c>
      <c r="I573" s="155">
        <v>809022</v>
      </c>
      <c r="J573" s="157" t="s">
        <v>2251</v>
      </c>
      <c r="K573" s="157"/>
      <c r="L573" s="155">
        <v>2022</v>
      </c>
      <c r="M573" s="158">
        <v>3198</v>
      </c>
      <c r="N573" s="159">
        <v>26575537.579999998</v>
      </c>
      <c r="O573" s="159">
        <v>21852032.539999999</v>
      </c>
      <c r="P573" s="159">
        <v>12897437.280000001</v>
      </c>
      <c r="Q573" s="159">
        <v>4728777</v>
      </c>
      <c r="R573" s="159">
        <v>8168660.2800000003</v>
      </c>
      <c r="S573" s="159">
        <v>4723505.04</v>
      </c>
      <c r="T573" s="159">
        <v>94177.11</v>
      </c>
      <c r="U573" s="159">
        <v>27485639.190000001</v>
      </c>
      <c r="V573" s="159">
        <v>21107336.420000002</v>
      </c>
      <c r="W573" s="159">
        <v>8155710.3899999997</v>
      </c>
      <c r="X573" s="159">
        <v>452683.99</v>
      </c>
      <c r="Y573" s="159">
        <v>6378302.7699999996</v>
      </c>
      <c r="Z573" s="159">
        <v>2607772.52</v>
      </c>
      <c r="AA573" s="159">
        <v>600000</v>
      </c>
      <c r="AB573" s="159">
        <v>2007772.52</v>
      </c>
      <c r="AC573" s="159">
        <v>126600</v>
      </c>
      <c r="AD573" s="159">
        <v>126600</v>
      </c>
      <c r="AE573" s="159">
        <v>8128237</v>
      </c>
      <c r="AF573" s="159">
        <v>744696.12</v>
      </c>
      <c r="AG573" s="159">
        <v>415686.88</v>
      </c>
      <c r="AH573" s="159">
        <v>542904.61</v>
      </c>
      <c r="AI573" s="159">
        <v>0</v>
      </c>
      <c r="AJ573" s="159">
        <v>0</v>
      </c>
    </row>
    <row r="574" spans="1:36">
      <c r="A574" s="153">
        <v>8</v>
      </c>
      <c r="B574" s="154">
        <v>9</v>
      </c>
      <c r="C574" s="154">
        <v>3</v>
      </c>
      <c r="D574" s="155">
        <v>3</v>
      </c>
      <c r="E574" s="155" t="s">
        <v>556</v>
      </c>
      <c r="F574" s="156" t="s">
        <v>3503</v>
      </c>
      <c r="G574" s="156" t="s">
        <v>556</v>
      </c>
      <c r="H574" s="156" t="s">
        <v>3507</v>
      </c>
      <c r="I574" s="155">
        <v>809033</v>
      </c>
      <c r="J574" s="157" t="s">
        <v>2250</v>
      </c>
      <c r="K574" s="157"/>
      <c r="L574" s="155">
        <v>2022</v>
      </c>
      <c r="M574" s="158">
        <v>10021</v>
      </c>
      <c r="N574" s="159">
        <v>64678494.950000003</v>
      </c>
      <c r="O574" s="159">
        <v>60893611.990000002</v>
      </c>
      <c r="P574" s="159">
        <v>32242454.370000001</v>
      </c>
      <c r="Q574" s="159">
        <v>13690953</v>
      </c>
      <c r="R574" s="159">
        <v>18551501.370000001</v>
      </c>
      <c r="S574" s="159">
        <v>3784882.96</v>
      </c>
      <c r="T574" s="159">
        <v>1052503.1399999999</v>
      </c>
      <c r="U574" s="159">
        <v>64577962.539999999</v>
      </c>
      <c r="V574" s="159">
        <v>57931158.57</v>
      </c>
      <c r="W574" s="159">
        <v>22585437.629999999</v>
      </c>
      <c r="X574" s="159">
        <v>543912.69999999995</v>
      </c>
      <c r="Y574" s="159">
        <v>6646803.9699999997</v>
      </c>
      <c r="Z574" s="159">
        <v>10591690.949999999</v>
      </c>
      <c r="AA574" s="159">
        <v>5771745.1600000001</v>
      </c>
      <c r="AB574" s="159">
        <v>4819945.7899999991</v>
      </c>
      <c r="AC574" s="159">
        <v>2106259</v>
      </c>
      <c r="AD574" s="159">
        <v>2106259</v>
      </c>
      <c r="AE574" s="159">
        <v>14007638.98</v>
      </c>
      <c r="AF574" s="159">
        <v>2962453.42</v>
      </c>
      <c r="AG574" s="159">
        <v>1284361.79</v>
      </c>
      <c r="AH574" s="159">
        <v>1120843.6499999999</v>
      </c>
      <c r="AI574" s="159">
        <v>0</v>
      </c>
      <c r="AJ574" s="159">
        <v>0</v>
      </c>
    </row>
    <row r="575" spans="1:36">
      <c r="A575" s="153">
        <v>8</v>
      </c>
      <c r="B575" s="154">
        <v>9</v>
      </c>
      <c r="C575" s="154">
        <v>4</v>
      </c>
      <c r="D575" s="155">
        <v>3</v>
      </c>
      <c r="E575" s="155" t="s">
        <v>556</v>
      </c>
      <c r="F575" s="156" t="s">
        <v>3503</v>
      </c>
      <c r="G575" s="156" t="s">
        <v>556</v>
      </c>
      <c r="H575" s="156" t="s">
        <v>3508</v>
      </c>
      <c r="I575" s="155">
        <v>809043</v>
      </c>
      <c r="J575" s="157" t="s">
        <v>2249</v>
      </c>
      <c r="K575" s="157"/>
      <c r="L575" s="155">
        <v>2022</v>
      </c>
      <c r="M575" s="158">
        <v>5902</v>
      </c>
      <c r="N575" s="159">
        <v>39600212.539999999</v>
      </c>
      <c r="O575" s="159">
        <v>34904594.380000003</v>
      </c>
      <c r="P575" s="159">
        <v>18923959.77</v>
      </c>
      <c r="Q575" s="159">
        <v>6591732</v>
      </c>
      <c r="R575" s="159">
        <v>12332227.77</v>
      </c>
      <c r="S575" s="159">
        <v>4695618.16</v>
      </c>
      <c r="T575" s="159">
        <v>1747847.13</v>
      </c>
      <c r="U575" s="159">
        <v>37688917.93</v>
      </c>
      <c r="V575" s="159">
        <v>30978710</v>
      </c>
      <c r="W575" s="159">
        <v>10906812.07</v>
      </c>
      <c r="X575" s="159">
        <v>154596.91</v>
      </c>
      <c r="Y575" s="159">
        <v>6710207.9299999997</v>
      </c>
      <c r="Z575" s="159">
        <v>8141399.25</v>
      </c>
      <c r="AA575" s="159">
        <v>0</v>
      </c>
      <c r="AB575" s="159">
        <v>8141399.25</v>
      </c>
      <c r="AC575" s="159">
        <v>894000</v>
      </c>
      <c r="AD575" s="159">
        <v>894000</v>
      </c>
      <c r="AE575" s="159">
        <v>2614000</v>
      </c>
      <c r="AF575" s="159">
        <v>3925884.38</v>
      </c>
      <c r="AG575" s="159">
        <v>1289071.05</v>
      </c>
      <c r="AH575" s="159">
        <v>1394816.15</v>
      </c>
      <c r="AI575" s="159">
        <v>0</v>
      </c>
      <c r="AJ575" s="159">
        <v>0</v>
      </c>
    </row>
    <row r="576" spans="1:36">
      <c r="A576" s="153">
        <v>8</v>
      </c>
      <c r="B576" s="154">
        <v>9</v>
      </c>
      <c r="C576" s="154">
        <v>5</v>
      </c>
      <c r="D576" s="155">
        <v>3</v>
      </c>
      <c r="E576" s="155" t="s">
        <v>556</v>
      </c>
      <c r="F576" s="156" t="s">
        <v>3503</v>
      </c>
      <c r="G576" s="156" t="s">
        <v>556</v>
      </c>
      <c r="H576" s="156" t="s">
        <v>3509</v>
      </c>
      <c r="I576" s="155">
        <v>809053</v>
      </c>
      <c r="J576" s="157" t="s">
        <v>2248</v>
      </c>
      <c r="K576" s="157"/>
      <c r="L576" s="155">
        <v>2022</v>
      </c>
      <c r="M576" s="158">
        <v>9044</v>
      </c>
      <c r="N576" s="159">
        <v>58281896.140000001</v>
      </c>
      <c r="O576" s="159">
        <v>54659236.219999999</v>
      </c>
      <c r="P576" s="159">
        <v>28926874.16</v>
      </c>
      <c r="Q576" s="159">
        <v>9564643</v>
      </c>
      <c r="R576" s="159">
        <v>19362231.16</v>
      </c>
      <c r="S576" s="159">
        <v>3622659.92</v>
      </c>
      <c r="T576" s="159">
        <v>759595</v>
      </c>
      <c r="U576" s="159">
        <v>55434751.600000001</v>
      </c>
      <c r="V576" s="159">
        <v>49592617.560000002</v>
      </c>
      <c r="W576" s="159">
        <v>16559427.359999999</v>
      </c>
      <c r="X576" s="159">
        <v>578707.16</v>
      </c>
      <c r="Y576" s="159">
        <v>5842134.04</v>
      </c>
      <c r="Z576" s="159">
        <v>9245644.5999999996</v>
      </c>
      <c r="AA576" s="159">
        <v>835354</v>
      </c>
      <c r="AB576" s="159">
        <v>8410290.5999999996</v>
      </c>
      <c r="AC576" s="159">
        <v>3527407</v>
      </c>
      <c r="AD576" s="159">
        <v>3527407</v>
      </c>
      <c r="AE576" s="159">
        <v>8450000</v>
      </c>
      <c r="AF576" s="159">
        <v>5066618.66</v>
      </c>
      <c r="AG576" s="159">
        <v>862412.72</v>
      </c>
      <c r="AH576" s="159">
        <v>820338.27</v>
      </c>
      <c r="AI576" s="159">
        <v>0</v>
      </c>
      <c r="AJ576" s="159">
        <v>0</v>
      </c>
    </row>
    <row r="577" spans="1:36">
      <c r="A577" s="153">
        <v>8</v>
      </c>
      <c r="B577" s="154">
        <v>9</v>
      </c>
      <c r="C577" s="154">
        <v>6</v>
      </c>
      <c r="D577" s="155">
        <v>3</v>
      </c>
      <c r="E577" s="155" t="s">
        <v>556</v>
      </c>
      <c r="F577" s="156" t="s">
        <v>3503</v>
      </c>
      <c r="G577" s="156" t="s">
        <v>556</v>
      </c>
      <c r="H577" s="156" t="s">
        <v>3510</v>
      </c>
      <c r="I577" s="155">
        <v>809063</v>
      </c>
      <c r="J577" s="157" t="s">
        <v>2247</v>
      </c>
      <c r="K577" s="157"/>
      <c r="L577" s="155">
        <v>2022</v>
      </c>
      <c r="M577" s="158">
        <v>26037</v>
      </c>
      <c r="N577" s="159">
        <v>155276646.30000001</v>
      </c>
      <c r="O577" s="159">
        <v>146966360.19</v>
      </c>
      <c r="P577" s="159">
        <v>71114645.939999998</v>
      </c>
      <c r="Q577" s="159">
        <v>25668959</v>
      </c>
      <c r="R577" s="159">
        <v>45445686.939999998</v>
      </c>
      <c r="S577" s="159">
        <v>8310286.1100000003</v>
      </c>
      <c r="T577" s="159">
        <v>3542376.05</v>
      </c>
      <c r="U577" s="159">
        <v>162341465.74000001</v>
      </c>
      <c r="V577" s="159">
        <v>139220527.86000001</v>
      </c>
      <c r="W577" s="159">
        <v>52534978.039999999</v>
      </c>
      <c r="X577" s="159">
        <v>639636</v>
      </c>
      <c r="Y577" s="159">
        <v>23120937.879999999</v>
      </c>
      <c r="Z577" s="159">
        <v>27980520.329999998</v>
      </c>
      <c r="AA577" s="159">
        <v>3500000</v>
      </c>
      <c r="AB577" s="159">
        <v>24480520.329999998</v>
      </c>
      <c r="AC577" s="159">
        <v>300000</v>
      </c>
      <c r="AD577" s="159">
        <v>300000</v>
      </c>
      <c r="AE577" s="159">
        <v>13600000</v>
      </c>
      <c r="AF577" s="159">
        <v>7745832.3300000001</v>
      </c>
      <c r="AG577" s="159">
        <v>1416415.24</v>
      </c>
      <c r="AH577" s="159">
        <v>1225492.6299999999</v>
      </c>
      <c r="AI577" s="159">
        <v>0</v>
      </c>
      <c r="AJ577" s="159">
        <v>0</v>
      </c>
    </row>
    <row r="578" spans="1:36">
      <c r="A578" s="153">
        <v>8</v>
      </c>
      <c r="B578" s="154">
        <v>9</v>
      </c>
      <c r="C578" s="154">
        <v>7</v>
      </c>
      <c r="D578" s="155">
        <v>2</v>
      </c>
      <c r="E578" s="155" t="s">
        <v>556</v>
      </c>
      <c r="F578" s="156" t="s">
        <v>3505</v>
      </c>
      <c r="G578" s="156" t="s">
        <v>556</v>
      </c>
      <c r="H578" s="156" t="s">
        <v>3511</v>
      </c>
      <c r="I578" s="155">
        <v>809072</v>
      </c>
      <c r="J578" s="157" t="s">
        <v>2246</v>
      </c>
      <c r="K578" s="157"/>
      <c r="L578" s="155">
        <v>2022</v>
      </c>
      <c r="M578" s="158">
        <v>6811</v>
      </c>
      <c r="N578" s="159">
        <v>50859581.829999998</v>
      </c>
      <c r="O578" s="159">
        <v>47677836.780000001</v>
      </c>
      <c r="P578" s="159">
        <v>20678804.619999997</v>
      </c>
      <c r="Q578" s="159">
        <v>6517858</v>
      </c>
      <c r="R578" s="159">
        <v>14160946.619999999</v>
      </c>
      <c r="S578" s="159">
        <v>3181745.05</v>
      </c>
      <c r="T578" s="159">
        <v>1925549.53</v>
      </c>
      <c r="U578" s="159">
        <v>48668669.899999999</v>
      </c>
      <c r="V578" s="159">
        <v>42511564.280000001</v>
      </c>
      <c r="W578" s="159">
        <v>14444397.119999999</v>
      </c>
      <c r="X578" s="159">
        <v>592176.67000000004</v>
      </c>
      <c r="Y578" s="159">
        <v>6157105.6200000001</v>
      </c>
      <c r="Z578" s="159">
        <v>5077985.4000000004</v>
      </c>
      <c r="AA578" s="159">
        <v>0</v>
      </c>
      <c r="AB578" s="159">
        <v>5077985.4000000004</v>
      </c>
      <c r="AC578" s="159">
        <v>1560892.8</v>
      </c>
      <c r="AD578" s="159">
        <v>1560892.8</v>
      </c>
      <c r="AE578" s="159">
        <v>11758593.17</v>
      </c>
      <c r="AF578" s="159">
        <v>5166272.5</v>
      </c>
      <c r="AG578" s="159">
        <v>1152252.95</v>
      </c>
      <c r="AH578" s="159">
        <v>1004918.8</v>
      </c>
      <c r="AI578" s="159">
        <v>0</v>
      </c>
      <c r="AJ578" s="159">
        <v>0</v>
      </c>
    </row>
    <row r="579" spans="1:36">
      <c r="A579" s="153">
        <v>8</v>
      </c>
      <c r="B579" s="154">
        <v>9</v>
      </c>
      <c r="C579" s="154">
        <v>8</v>
      </c>
      <c r="D579" s="155">
        <v>2</v>
      </c>
      <c r="E579" s="155" t="s">
        <v>556</v>
      </c>
      <c r="F579" s="156" t="s">
        <v>3505</v>
      </c>
      <c r="G579" s="156" t="s">
        <v>556</v>
      </c>
      <c r="H579" s="156" t="s">
        <v>3512</v>
      </c>
      <c r="I579" s="155">
        <v>809082</v>
      </c>
      <c r="J579" s="157" t="s">
        <v>2245</v>
      </c>
      <c r="K579" s="157"/>
      <c r="L579" s="155">
        <v>2022</v>
      </c>
      <c r="M579" s="158">
        <v>3189</v>
      </c>
      <c r="N579" s="159">
        <v>27122834.98</v>
      </c>
      <c r="O579" s="159">
        <v>23134724.489999998</v>
      </c>
      <c r="P579" s="159">
        <v>13467938.449999999</v>
      </c>
      <c r="Q579" s="159">
        <v>4610579</v>
      </c>
      <c r="R579" s="159">
        <v>8857359.4499999993</v>
      </c>
      <c r="S579" s="159">
        <v>3988110.49</v>
      </c>
      <c r="T579" s="159">
        <v>235501.98</v>
      </c>
      <c r="U579" s="159">
        <v>27571355.600000001</v>
      </c>
      <c r="V579" s="159">
        <v>21458942.149999999</v>
      </c>
      <c r="W579" s="159">
        <v>6529550.8499999996</v>
      </c>
      <c r="X579" s="159">
        <v>459690.72</v>
      </c>
      <c r="Y579" s="159">
        <v>6112413.4500000002</v>
      </c>
      <c r="Z579" s="159">
        <v>3892352.87</v>
      </c>
      <c r="AA579" s="159">
        <v>0</v>
      </c>
      <c r="AB579" s="159">
        <v>3892352.87</v>
      </c>
      <c r="AC579" s="159">
        <v>563200</v>
      </c>
      <c r="AD579" s="159">
        <v>563200</v>
      </c>
      <c r="AE579" s="159">
        <v>8025527.25</v>
      </c>
      <c r="AF579" s="159">
        <v>1675782.34</v>
      </c>
      <c r="AG579" s="159">
        <v>847653.01</v>
      </c>
      <c r="AH579" s="159">
        <v>867479.38</v>
      </c>
      <c r="AI579" s="159">
        <v>0</v>
      </c>
      <c r="AJ579" s="159">
        <v>0</v>
      </c>
    </row>
    <row r="580" spans="1:36">
      <c r="A580" s="153">
        <v>8</v>
      </c>
      <c r="B580" s="154">
        <v>9</v>
      </c>
      <c r="C580" s="154">
        <v>9</v>
      </c>
      <c r="D580" s="155">
        <v>2</v>
      </c>
      <c r="E580" s="155" t="s">
        <v>556</v>
      </c>
      <c r="F580" s="156" t="s">
        <v>3505</v>
      </c>
      <c r="G580" s="156" t="s">
        <v>556</v>
      </c>
      <c r="H580" s="156" t="s">
        <v>3513</v>
      </c>
      <c r="I580" s="155">
        <v>809092</v>
      </c>
      <c r="J580" s="157" t="s">
        <v>2244</v>
      </c>
      <c r="K580" s="157"/>
      <c r="L580" s="155">
        <v>2022</v>
      </c>
      <c r="M580" s="158">
        <v>4626</v>
      </c>
      <c r="N580" s="159">
        <v>29260910.859999999</v>
      </c>
      <c r="O580" s="159">
        <v>27318127.129999999</v>
      </c>
      <c r="P580" s="159">
        <v>12522302.800000001</v>
      </c>
      <c r="Q580" s="159">
        <v>3750131</v>
      </c>
      <c r="R580" s="159">
        <v>8772171.8000000007</v>
      </c>
      <c r="S580" s="159">
        <v>1942783.73</v>
      </c>
      <c r="T580" s="159">
        <v>583752.03</v>
      </c>
      <c r="U580" s="159">
        <v>29679013.390000001</v>
      </c>
      <c r="V580" s="159">
        <v>22822819.940000001</v>
      </c>
      <c r="W580" s="159">
        <v>5802080.7599999998</v>
      </c>
      <c r="X580" s="159">
        <v>155217.35999999999</v>
      </c>
      <c r="Y580" s="159">
        <v>6856193.4500000002</v>
      </c>
      <c r="Z580" s="159">
        <v>4918586.71</v>
      </c>
      <c r="AA580" s="159">
        <v>1200000</v>
      </c>
      <c r="AB580" s="159">
        <v>3718586.71</v>
      </c>
      <c r="AC580" s="159">
        <v>1085264</v>
      </c>
      <c r="AD580" s="159">
        <v>585264</v>
      </c>
      <c r="AE580" s="159">
        <v>3385224</v>
      </c>
      <c r="AF580" s="159">
        <v>4495307.1900000004</v>
      </c>
      <c r="AG580" s="159">
        <v>429462.4</v>
      </c>
      <c r="AH580" s="159">
        <v>308614.08</v>
      </c>
      <c r="AI580" s="159">
        <v>0</v>
      </c>
      <c r="AJ580" s="159">
        <v>0</v>
      </c>
    </row>
    <row r="581" spans="1:36">
      <c r="A581" s="153">
        <v>8</v>
      </c>
      <c r="B581" s="154">
        <v>10</v>
      </c>
      <c r="C581" s="154">
        <v>1</v>
      </c>
      <c r="D581" s="155">
        <v>1</v>
      </c>
      <c r="E581" s="155" t="s">
        <v>556</v>
      </c>
      <c r="F581" s="156" t="s">
        <v>3514</v>
      </c>
      <c r="G581" s="156" t="s">
        <v>556</v>
      </c>
      <c r="H581" s="156" t="s">
        <v>3515</v>
      </c>
      <c r="I581" s="155">
        <v>810011</v>
      </c>
      <c r="J581" s="157" t="s">
        <v>2243</v>
      </c>
      <c r="K581" s="157"/>
      <c r="L581" s="155">
        <v>2022</v>
      </c>
      <c r="M581" s="158">
        <v>2794</v>
      </c>
      <c r="N581" s="159">
        <v>21896751.489999998</v>
      </c>
      <c r="O581" s="159">
        <v>21572891.829999998</v>
      </c>
      <c r="P581" s="159">
        <v>11844551.17</v>
      </c>
      <c r="Q581" s="159">
        <v>3192420</v>
      </c>
      <c r="R581" s="159">
        <v>8652131.1699999999</v>
      </c>
      <c r="S581" s="159">
        <v>323859.65999999997</v>
      </c>
      <c r="T581" s="159">
        <v>106748.1</v>
      </c>
      <c r="U581" s="159">
        <v>21319815.579999998</v>
      </c>
      <c r="V581" s="159">
        <v>19027339.289999999</v>
      </c>
      <c r="W581" s="159">
        <v>5484958.1100000003</v>
      </c>
      <c r="X581" s="159">
        <v>336290.78</v>
      </c>
      <c r="Y581" s="159">
        <v>2292476.29</v>
      </c>
      <c r="Z581" s="159">
        <v>6383397.7999999998</v>
      </c>
      <c r="AA581" s="159">
        <v>4200000</v>
      </c>
      <c r="AB581" s="159">
        <v>2183397.7999999998</v>
      </c>
      <c r="AC581" s="159">
        <v>2100000</v>
      </c>
      <c r="AD581" s="159">
        <v>2100000</v>
      </c>
      <c r="AE581" s="159">
        <v>9353526</v>
      </c>
      <c r="AF581" s="159">
        <v>2545552.54</v>
      </c>
      <c r="AG581" s="159">
        <v>168332.95</v>
      </c>
      <c r="AH581" s="159">
        <v>295373.76</v>
      </c>
      <c r="AI581" s="159">
        <v>0</v>
      </c>
      <c r="AJ581" s="159">
        <v>979</v>
      </c>
    </row>
    <row r="582" spans="1:36">
      <c r="A582" s="153">
        <v>8</v>
      </c>
      <c r="B582" s="154">
        <v>10</v>
      </c>
      <c r="C582" s="154">
        <v>2</v>
      </c>
      <c r="D582" s="155">
        <v>1</v>
      </c>
      <c r="E582" s="155" t="s">
        <v>556</v>
      </c>
      <c r="F582" s="156" t="s">
        <v>3514</v>
      </c>
      <c r="G582" s="156" t="s">
        <v>556</v>
      </c>
      <c r="H582" s="156" t="s">
        <v>3516</v>
      </c>
      <c r="I582" s="155">
        <v>810021</v>
      </c>
      <c r="J582" s="157" t="s">
        <v>2237</v>
      </c>
      <c r="K582" s="157"/>
      <c r="L582" s="155">
        <v>2022</v>
      </c>
      <c r="M582" s="158">
        <v>23949</v>
      </c>
      <c r="N582" s="159">
        <v>133300973.53</v>
      </c>
      <c r="O582" s="159">
        <v>121973567.59</v>
      </c>
      <c r="P582" s="159">
        <v>58184401.600000001</v>
      </c>
      <c r="Q582" s="159">
        <v>24120957</v>
      </c>
      <c r="R582" s="159">
        <v>34063444.600000001</v>
      </c>
      <c r="S582" s="159">
        <v>11327405.939999999</v>
      </c>
      <c r="T582" s="159">
        <v>5088564.07</v>
      </c>
      <c r="U582" s="159">
        <v>127230073.36</v>
      </c>
      <c r="V582" s="159">
        <v>113375203.70999999</v>
      </c>
      <c r="W582" s="159">
        <v>42617859.109999999</v>
      </c>
      <c r="X582" s="159">
        <v>598399.9</v>
      </c>
      <c r="Y582" s="159">
        <v>13854869.65</v>
      </c>
      <c r="Z582" s="159">
        <v>22108237.109999999</v>
      </c>
      <c r="AA582" s="159">
        <v>0</v>
      </c>
      <c r="AB582" s="159">
        <v>22108237.109999999</v>
      </c>
      <c r="AC582" s="159">
        <v>5605000</v>
      </c>
      <c r="AD582" s="159">
        <v>5605000</v>
      </c>
      <c r="AE582" s="159">
        <v>6805061.4000000004</v>
      </c>
      <c r="AF582" s="159">
        <v>8598363.8800000008</v>
      </c>
      <c r="AG582" s="159">
        <v>889562.44</v>
      </c>
      <c r="AH582" s="159">
        <v>1287952.4099999999</v>
      </c>
      <c r="AI582" s="159">
        <v>0</v>
      </c>
      <c r="AJ582" s="159">
        <v>171855.4</v>
      </c>
    </row>
    <row r="583" spans="1:36">
      <c r="A583" s="153">
        <v>8</v>
      </c>
      <c r="B583" s="154">
        <v>10</v>
      </c>
      <c r="C583" s="154">
        <v>3</v>
      </c>
      <c r="D583" s="155">
        <v>2</v>
      </c>
      <c r="E583" s="155" t="s">
        <v>556</v>
      </c>
      <c r="F583" s="156" t="s">
        <v>3517</v>
      </c>
      <c r="G583" s="156" t="s">
        <v>556</v>
      </c>
      <c r="H583" s="156" t="s">
        <v>3518</v>
      </c>
      <c r="I583" s="155">
        <v>810032</v>
      </c>
      <c r="J583" s="157" t="s">
        <v>1929</v>
      </c>
      <c r="K583" s="157"/>
      <c r="L583" s="155">
        <v>2022</v>
      </c>
      <c r="M583" s="158">
        <v>3503</v>
      </c>
      <c r="N583" s="159">
        <v>26852420.690000001</v>
      </c>
      <c r="O583" s="159">
        <v>26380084.219999999</v>
      </c>
      <c r="P583" s="159">
        <v>16621280.92</v>
      </c>
      <c r="Q583" s="159">
        <v>7198983</v>
      </c>
      <c r="R583" s="159">
        <v>9422297.9199999999</v>
      </c>
      <c r="S583" s="159">
        <v>472336.47</v>
      </c>
      <c r="T583" s="159">
        <v>111315.52</v>
      </c>
      <c r="U583" s="159">
        <v>25790014.850000001</v>
      </c>
      <c r="V583" s="159">
        <v>22931658.949999999</v>
      </c>
      <c r="W583" s="159">
        <v>8919410.4499999993</v>
      </c>
      <c r="X583" s="159">
        <v>17190.59</v>
      </c>
      <c r="Y583" s="159">
        <v>2858355.9</v>
      </c>
      <c r="Z583" s="159">
        <v>6025549.5800000001</v>
      </c>
      <c r="AA583" s="159">
        <v>0</v>
      </c>
      <c r="AB583" s="159">
        <v>6025549.5800000001</v>
      </c>
      <c r="AC583" s="159">
        <v>86257</v>
      </c>
      <c r="AD583" s="159">
        <v>81496</v>
      </c>
      <c r="AE583" s="159">
        <v>307793.89</v>
      </c>
      <c r="AF583" s="159">
        <v>3448425.27</v>
      </c>
      <c r="AG583" s="159">
        <v>601369.89</v>
      </c>
      <c r="AH583" s="159">
        <v>562640.13</v>
      </c>
      <c r="AI583" s="159">
        <v>0</v>
      </c>
      <c r="AJ583" s="159">
        <v>0</v>
      </c>
    </row>
    <row r="584" spans="1:36">
      <c r="A584" s="153">
        <v>8</v>
      </c>
      <c r="B584" s="154">
        <v>10</v>
      </c>
      <c r="C584" s="154">
        <v>4</v>
      </c>
      <c r="D584" s="155">
        <v>3</v>
      </c>
      <c r="E584" s="155" t="s">
        <v>556</v>
      </c>
      <c r="F584" s="156" t="s">
        <v>3519</v>
      </c>
      <c r="G584" s="156" t="s">
        <v>556</v>
      </c>
      <c r="H584" s="156" t="s">
        <v>3520</v>
      </c>
      <c r="I584" s="155">
        <v>810043</v>
      </c>
      <c r="J584" s="157" t="s">
        <v>2242</v>
      </c>
      <c r="K584" s="157"/>
      <c r="L584" s="155">
        <v>2022</v>
      </c>
      <c r="M584" s="158">
        <v>6448</v>
      </c>
      <c r="N584" s="159">
        <v>71327789.219999999</v>
      </c>
      <c r="O584" s="159">
        <v>43598851.960000001</v>
      </c>
      <c r="P584" s="159">
        <v>24491574.780000001</v>
      </c>
      <c r="Q584" s="159">
        <v>9210548</v>
      </c>
      <c r="R584" s="159">
        <v>15281026.779999999</v>
      </c>
      <c r="S584" s="159">
        <v>27728937.260000002</v>
      </c>
      <c r="T584" s="159">
        <v>26518743.5</v>
      </c>
      <c r="U584" s="159">
        <v>51323227.990000002</v>
      </c>
      <c r="V584" s="159">
        <v>37694818.990000002</v>
      </c>
      <c r="W584" s="159">
        <v>11554551.35</v>
      </c>
      <c r="X584" s="159">
        <v>283986.52</v>
      </c>
      <c r="Y584" s="159">
        <v>13628409</v>
      </c>
      <c r="Z584" s="159">
        <v>16768624.82</v>
      </c>
      <c r="AA584" s="159">
        <v>0</v>
      </c>
      <c r="AB584" s="159">
        <v>16768624.82</v>
      </c>
      <c r="AC584" s="159">
        <v>2364760</v>
      </c>
      <c r="AD584" s="159">
        <v>2364760</v>
      </c>
      <c r="AE584" s="159">
        <v>3877480</v>
      </c>
      <c r="AF584" s="159">
        <v>5904032.9699999997</v>
      </c>
      <c r="AG584" s="159">
        <v>1660970.17</v>
      </c>
      <c r="AH584" s="159">
        <v>1594904.25</v>
      </c>
      <c r="AI584" s="159">
        <v>0</v>
      </c>
      <c r="AJ584" s="159">
        <v>0</v>
      </c>
    </row>
    <row r="585" spans="1:36">
      <c r="A585" s="153">
        <v>8</v>
      </c>
      <c r="B585" s="154">
        <v>10</v>
      </c>
      <c r="C585" s="154">
        <v>5</v>
      </c>
      <c r="D585" s="155">
        <v>3</v>
      </c>
      <c r="E585" s="155" t="s">
        <v>556</v>
      </c>
      <c r="F585" s="156" t="s">
        <v>3519</v>
      </c>
      <c r="G585" s="156" t="s">
        <v>556</v>
      </c>
      <c r="H585" s="156" t="s">
        <v>3521</v>
      </c>
      <c r="I585" s="155">
        <v>810053</v>
      </c>
      <c r="J585" s="157" t="s">
        <v>2241</v>
      </c>
      <c r="K585" s="157"/>
      <c r="L585" s="155">
        <v>2022</v>
      </c>
      <c r="M585" s="158">
        <v>5149</v>
      </c>
      <c r="N585" s="159">
        <v>34327693.950000003</v>
      </c>
      <c r="O585" s="159">
        <v>33837937.090000004</v>
      </c>
      <c r="P585" s="159">
        <v>22152857.34</v>
      </c>
      <c r="Q585" s="159">
        <v>8596128</v>
      </c>
      <c r="R585" s="159">
        <v>13556729.34</v>
      </c>
      <c r="S585" s="159">
        <v>489756.86</v>
      </c>
      <c r="T585" s="159">
        <v>401978.71</v>
      </c>
      <c r="U585" s="159">
        <v>36722008.210000001</v>
      </c>
      <c r="V585" s="159">
        <v>30702578.879999999</v>
      </c>
      <c r="W585" s="159">
        <v>9555309.0999999996</v>
      </c>
      <c r="X585" s="159">
        <v>698937.85</v>
      </c>
      <c r="Y585" s="159">
        <v>6019429.3300000001</v>
      </c>
      <c r="Z585" s="159">
        <v>7862548.4100000001</v>
      </c>
      <c r="AA585" s="159">
        <v>2500000</v>
      </c>
      <c r="AB585" s="159">
        <v>5362548.41</v>
      </c>
      <c r="AC585" s="159">
        <v>738040.4</v>
      </c>
      <c r="AD585" s="159">
        <v>738040.4</v>
      </c>
      <c r="AE585" s="159">
        <v>13205666.539999999</v>
      </c>
      <c r="AF585" s="159">
        <v>3135358.21</v>
      </c>
      <c r="AG585" s="159">
        <v>532561.9</v>
      </c>
      <c r="AH585" s="159">
        <v>603042.76</v>
      </c>
      <c r="AI585" s="159">
        <v>171778.84</v>
      </c>
      <c r="AJ585" s="159">
        <v>430.5</v>
      </c>
    </row>
    <row r="586" spans="1:36">
      <c r="A586" s="153">
        <v>8</v>
      </c>
      <c r="B586" s="154">
        <v>10</v>
      </c>
      <c r="C586" s="154">
        <v>6</v>
      </c>
      <c r="D586" s="155">
        <v>2</v>
      </c>
      <c r="E586" s="155" t="s">
        <v>556</v>
      </c>
      <c r="F586" s="156" t="s">
        <v>3517</v>
      </c>
      <c r="G586" s="156" t="s">
        <v>556</v>
      </c>
      <c r="H586" s="156" t="s">
        <v>3522</v>
      </c>
      <c r="I586" s="155">
        <v>810062</v>
      </c>
      <c r="J586" s="157" t="s">
        <v>2240</v>
      </c>
      <c r="K586" s="157"/>
      <c r="L586" s="155">
        <v>2022</v>
      </c>
      <c r="M586" s="158">
        <v>4267</v>
      </c>
      <c r="N586" s="159">
        <v>33715572.009999998</v>
      </c>
      <c r="O586" s="159">
        <v>32628023.16</v>
      </c>
      <c r="P586" s="159">
        <v>16768262.460000001</v>
      </c>
      <c r="Q586" s="159">
        <v>5914906</v>
      </c>
      <c r="R586" s="159">
        <v>10853356.460000001</v>
      </c>
      <c r="S586" s="159">
        <v>1087548.8500000001</v>
      </c>
      <c r="T586" s="159">
        <v>158588.96</v>
      </c>
      <c r="U586" s="159">
        <v>34417675.560000002</v>
      </c>
      <c r="V586" s="159">
        <v>27127334.75</v>
      </c>
      <c r="W586" s="159">
        <v>9503684.3800000008</v>
      </c>
      <c r="X586" s="159">
        <v>654763.18000000005</v>
      </c>
      <c r="Y586" s="159">
        <v>7290340.8099999996</v>
      </c>
      <c r="Z586" s="159">
        <v>7271111.4500000002</v>
      </c>
      <c r="AA586" s="159">
        <v>0</v>
      </c>
      <c r="AB586" s="159">
        <v>7271111.4500000002</v>
      </c>
      <c r="AC586" s="159">
        <v>1164946.8999999999</v>
      </c>
      <c r="AD586" s="159">
        <v>1164946.8999999999</v>
      </c>
      <c r="AE586" s="159">
        <v>9023967.9299999997</v>
      </c>
      <c r="AF586" s="159">
        <v>5500688.4100000001</v>
      </c>
      <c r="AG586" s="159">
        <v>425706.36</v>
      </c>
      <c r="AH586" s="159">
        <v>425618.01</v>
      </c>
      <c r="AI586" s="159">
        <v>0</v>
      </c>
      <c r="AJ586" s="159">
        <v>0</v>
      </c>
    </row>
    <row r="587" spans="1:36">
      <c r="A587" s="153">
        <v>8</v>
      </c>
      <c r="B587" s="154">
        <v>10</v>
      </c>
      <c r="C587" s="154">
        <v>7</v>
      </c>
      <c r="D587" s="155">
        <v>3</v>
      </c>
      <c r="E587" s="155" t="s">
        <v>556</v>
      </c>
      <c r="F587" s="156" t="s">
        <v>3519</v>
      </c>
      <c r="G587" s="156" t="s">
        <v>556</v>
      </c>
      <c r="H587" s="156" t="s">
        <v>3523</v>
      </c>
      <c r="I587" s="155">
        <v>810073</v>
      </c>
      <c r="J587" s="157" t="s">
        <v>2239</v>
      </c>
      <c r="K587" s="157"/>
      <c r="L587" s="155">
        <v>2022</v>
      </c>
      <c r="M587" s="158">
        <v>19356</v>
      </c>
      <c r="N587" s="159">
        <v>149851465.55000001</v>
      </c>
      <c r="O587" s="159">
        <v>122215269.03</v>
      </c>
      <c r="P587" s="159">
        <v>72024097.789999992</v>
      </c>
      <c r="Q587" s="159">
        <v>27085283</v>
      </c>
      <c r="R587" s="159">
        <v>44938814.789999999</v>
      </c>
      <c r="S587" s="159">
        <v>27636196.52</v>
      </c>
      <c r="T587" s="159">
        <v>19980641.5</v>
      </c>
      <c r="U587" s="159">
        <v>154190312.33000001</v>
      </c>
      <c r="V587" s="159">
        <v>118092728.04000001</v>
      </c>
      <c r="W587" s="159">
        <v>36062378.140000001</v>
      </c>
      <c r="X587" s="159">
        <v>3446672.55</v>
      </c>
      <c r="Y587" s="159">
        <v>36097584.289999999</v>
      </c>
      <c r="Z587" s="159">
        <v>12795311.720000001</v>
      </c>
      <c r="AA587" s="159">
        <v>0</v>
      </c>
      <c r="AB587" s="159">
        <v>12795311.720000001</v>
      </c>
      <c r="AC587" s="159">
        <v>3873440</v>
      </c>
      <c r="AD587" s="159">
        <v>3873440</v>
      </c>
      <c r="AE587" s="159">
        <v>54033167.149999999</v>
      </c>
      <c r="AF587" s="159">
        <v>4122540.99</v>
      </c>
      <c r="AG587" s="159">
        <v>3686765.76</v>
      </c>
      <c r="AH587" s="159">
        <v>3386870.31</v>
      </c>
      <c r="AI587" s="159">
        <v>0</v>
      </c>
      <c r="AJ587" s="159">
        <v>0</v>
      </c>
    </row>
    <row r="588" spans="1:36">
      <c r="A588" s="153">
        <v>8</v>
      </c>
      <c r="B588" s="154">
        <v>10</v>
      </c>
      <c r="C588" s="154">
        <v>8</v>
      </c>
      <c r="D588" s="155">
        <v>2</v>
      </c>
      <c r="E588" s="155" t="s">
        <v>556</v>
      </c>
      <c r="F588" s="156" t="s">
        <v>3517</v>
      </c>
      <c r="G588" s="156" t="s">
        <v>556</v>
      </c>
      <c r="H588" s="156" t="s">
        <v>3524</v>
      </c>
      <c r="I588" s="155">
        <v>810082</v>
      </c>
      <c r="J588" s="157" t="s">
        <v>2238</v>
      </c>
      <c r="K588" s="157"/>
      <c r="L588" s="155">
        <v>2022</v>
      </c>
      <c r="M588" s="158">
        <v>2109</v>
      </c>
      <c r="N588" s="159">
        <v>17941685.27</v>
      </c>
      <c r="O588" s="159">
        <v>15997395.43</v>
      </c>
      <c r="P588" s="159">
        <v>7458037.6600000001</v>
      </c>
      <c r="Q588" s="159">
        <v>2925128</v>
      </c>
      <c r="R588" s="159">
        <v>4532909.66</v>
      </c>
      <c r="S588" s="159">
        <v>1944289.84</v>
      </c>
      <c r="T588" s="159">
        <v>202185.28</v>
      </c>
      <c r="U588" s="159">
        <v>15565289.52</v>
      </c>
      <c r="V588" s="159">
        <v>12515135.390000001</v>
      </c>
      <c r="W588" s="159">
        <v>4671598.51</v>
      </c>
      <c r="X588" s="159">
        <v>293353.28999999998</v>
      </c>
      <c r="Y588" s="159">
        <v>3050154.13</v>
      </c>
      <c r="Z588" s="159">
        <v>3975148.07</v>
      </c>
      <c r="AA588" s="159">
        <v>0</v>
      </c>
      <c r="AB588" s="159">
        <v>3975148.07</v>
      </c>
      <c r="AC588" s="159">
        <v>270000</v>
      </c>
      <c r="AD588" s="159">
        <v>270000</v>
      </c>
      <c r="AE588" s="159">
        <v>3919115</v>
      </c>
      <c r="AF588" s="159">
        <v>3482260.04</v>
      </c>
      <c r="AG588" s="159">
        <v>59730.78</v>
      </c>
      <c r="AH588" s="159">
        <v>111676.8</v>
      </c>
      <c r="AI588" s="159">
        <v>0</v>
      </c>
      <c r="AJ588" s="159">
        <v>0</v>
      </c>
    </row>
    <row r="589" spans="1:36">
      <c r="A589" s="153">
        <v>8</v>
      </c>
      <c r="B589" s="154">
        <v>10</v>
      </c>
      <c r="C589" s="154">
        <v>9</v>
      </c>
      <c r="D589" s="155">
        <v>2</v>
      </c>
      <c r="E589" s="155" t="s">
        <v>556</v>
      </c>
      <c r="F589" s="156" t="s">
        <v>3517</v>
      </c>
      <c r="G589" s="156" t="s">
        <v>556</v>
      </c>
      <c r="H589" s="156" t="s">
        <v>3525</v>
      </c>
      <c r="I589" s="155">
        <v>810092</v>
      </c>
      <c r="J589" s="157" t="s">
        <v>2237</v>
      </c>
      <c r="K589" s="157"/>
      <c r="L589" s="155">
        <v>2022</v>
      </c>
      <c r="M589" s="158">
        <v>7167</v>
      </c>
      <c r="N589" s="159">
        <v>55652621.390000001</v>
      </c>
      <c r="O589" s="159">
        <v>43409858.100000001</v>
      </c>
      <c r="P589" s="159">
        <v>22198240.810000002</v>
      </c>
      <c r="Q589" s="159">
        <v>6790749</v>
      </c>
      <c r="R589" s="159">
        <v>15407491.810000001</v>
      </c>
      <c r="S589" s="159">
        <v>12242763.289999999</v>
      </c>
      <c r="T589" s="159">
        <v>696872.83</v>
      </c>
      <c r="U589" s="159">
        <v>54831166.630000003</v>
      </c>
      <c r="V589" s="159">
        <v>37686916.07</v>
      </c>
      <c r="W589" s="159">
        <v>12099054.6</v>
      </c>
      <c r="X589" s="159">
        <v>0</v>
      </c>
      <c r="Y589" s="159">
        <v>17144250.559999999</v>
      </c>
      <c r="Z589" s="159">
        <v>11700805.460000001</v>
      </c>
      <c r="AA589" s="159">
        <v>0</v>
      </c>
      <c r="AB589" s="159">
        <v>11700805.460000001</v>
      </c>
      <c r="AC589" s="159">
        <v>0</v>
      </c>
      <c r="AD589" s="159">
        <v>0</v>
      </c>
      <c r="AE589" s="159">
        <v>0</v>
      </c>
      <c r="AF589" s="159">
        <v>5722942.0300000003</v>
      </c>
      <c r="AG589" s="159">
        <v>1354053.68</v>
      </c>
      <c r="AH589" s="159">
        <v>1305926.05</v>
      </c>
      <c r="AI589" s="159">
        <v>0</v>
      </c>
      <c r="AJ589" s="159">
        <v>0</v>
      </c>
    </row>
    <row r="590" spans="1:36">
      <c r="A590" s="153">
        <v>8</v>
      </c>
      <c r="B590" s="154">
        <v>11</v>
      </c>
      <c r="C590" s="154">
        <v>1</v>
      </c>
      <c r="D590" s="155">
        <v>1</v>
      </c>
      <c r="E590" s="155" t="s">
        <v>556</v>
      </c>
      <c r="F590" s="156" t="s">
        <v>3526</v>
      </c>
      <c r="G590" s="156" t="s">
        <v>556</v>
      </c>
      <c r="H590" s="156" t="s">
        <v>3527</v>
      </c>
      <c r="I590" s="155">
        <v>811011</v>
      </c>
      <c r="J590" s="157" t="s">
        <v>2236</v>
      </c>
      <c r="K590" s="157"/>
      <c r="L590" s="155">
        <v>2022</v>
      </c>
      <c r="M590" s="158">
        <v>2280</v>
      </c>
      <c r="N590" s="159">
        <v>22002358.989999998</v>
      </c>
      <c r="O590" s="159">
        <v>21794829.5</v>
      </c>
      <c r="P590" s="159">
        <v>9470144.0199999996</v>
      </c>
      <c r="Q590" s="159">
        <v>4425069</v>
      </c>
      <c r="R590" s="159">
        <v>5045075.0199999996</v>
      </c>
      <c r="S590" s="159">
        <v>207529.49</v>
      </c>
      <c r="T590" s="159">
        <v>1479.48</v>
      </c>
      <c r="U590" s="159">
        <v>19861396.5</v>
      </c>
      <c r="V590" s="159">
        <v>17782517.780000001</v>
      </c>
      <c r="W590" s="159">
        <v>6725987.5</v>
      </c>
      <c r="X590" s="159">
        <v>28656.38</v>
      </c>
      <c r="Y590" s="159">
        <v>2078878.72</v>
      </c>
      <c r="Z590" s="159">
        <v>6970258.4199999999</v>
      </c>
      <c r="AA590" s="159">
        <v>0</v>
      </c>
      <c r="AB590" s="159">
        <v>6970258.4199999999</v>
      </c>
      <c r="AC590" s="159">
        <v>200000</v>
      </c>
      <c r="AD590" s="159">
        <v>200000</v>
      </c>
      <c r="AE590" s="159">
        <v>362000</v>
      </c>
      <c r="AF590" s="159">
        <v>4012311.72</v>
      </c>
      <c r="AG590" s="159">
        <v>32273.72</v>
      </c>
      <c r="AH590" s="159">
        <v>130615.81</v>
      </c>
      <c r="AI590" s="159">
        <v>0</v>
      </c>
      <c r="AJ590" s="159">
        <v>0</v>
      </c>
    </row>
    <row r="591" spans="1:36">
      <c r="A591" s="153">
        <v>8</v>
      </c>
      <c r="B591" s="154">
        <v>11</v>
      </c>
      <c r="C591" s="154">
        <v>2</v>
      </c>
      <c r="D591" s="155">
        <v>1</v>
      </c>
      <c r="E591" s="155" t="s">
        <v>556</v>
      </c>
      <c r="F591" s="156" t="s">
        <v>3526</v>
      </c>
      <c r="G591" s="156" t="s">
        <v>556</v>
      </c>
      <c r="H591" s="156" t="s">
        <v>3528</v>
      </c>
      <c r="I591" s="155">
        <v>811021</v>
      </c>
      <c r="J591" s="157" t="s">
        <v>2229</v>
      </c>
      <c r="K591" s="157"/>
      <c r="L591" s="155">
        <v>2022</v>
      </c>
      <c r="M591" s="158">
        <v>35468</v>
      </c>
      <c r="N591" s="159">
        <v>215625183.59999999</v>
      </c>
      <c r="O591" s="159">
        <v>198157502.80000001</v>
      </c>
      <c r="P591" s="159">
        <v>86585426.140000001</v>
      </c>
      <c r="Q591" s="159">
        <v>29334747</v>
      </c>
      <c r="R591" s="159">
        <v>57250679.140000001</v>
      </c>
      <c r="S591" s="159">
        <v>17467680.800000001</v>
      </c>
      <c r="T591" s="159">
        <v>5522673.1699999999</v>
      </c>
      <c r="U591" s="159">
        <v>204550544.77000001</v>
      </c>
      <c r="V591" s="159">
        <v>186295855.11000001</v>
      </c>
      <c r="W591" s="159">
        <v>66327172.759999998</v>
      </c>
      <c r="X591" s="159">
        <v>2234377.7599999998</v>
      </c>
      <c r="Y591" s="159">
        <v>18254689.66</v>
      </c>
      <c r="Z591" s="159">
        <v>38729302.619999997</v>
      </c>
      <c r="AA591" s="159">
        <v>0</v>
      </c>
      <c r="AB591" s="159">
        <v>38729302.619999997</v>
      </c>
      <c r="AC591" s="159">
        <v>11561600</v>
      </c>
      <c r="AD591" s="159">
        <v>11561600</v>
      </c>
      <c r="AE591" s="159">
        <v>27674504</v>
      </c>
      <c r="AF591" s="159">
        <v>11861647.689999999</v>
      </c>
      <c r="AG591" s="159">
        <v>531712.55000000005</v>
      </c>
      <c r="AH591" s="159">
        <v>1649491.23</v>
      </c>
      <c r="AI591" s="159">
        <v>0</v>
      </c>
      <c r="AJ591" s="159">
        <v>0</v>
      </c>
    </row>
    <row r="592" spans="1:36">
      <c r="A592" s="153">
        <v>8</v>
      </c>
      <c r="B592" s="154">
        <v>11</v>
      </c>
      <c r="C592" s="154">
        <v>3</v>
      </c>
      <c r="D592" s="155">
        <v>2</v>
      </c>
      <c r="E592" s="155" t="s">
        <v>556</v>
      </c>
      <c r="F592" s="156" t="s">
        <v>3529</v>
      </c>
      <c r="G592" s="156" t="s">
        <v>556</v>
      </c>
      <c r="H592" s="156" t="s">
        <v>3530</v>
      </c>
      <c r="I592" s="155">
        <v>811032</v>
      </c>
      <c r="J592" s="157" t="s">
        <v>983</v>
      </c>
      <c r="K592" s="157"/>
      <c r="L592" s="155">
        <v>2022</v>
      </c>
      <c r="M592" s="158">
        <v>3209</v>
      </c>
      <c r="N592" s="159">
        <v>23901255.920000002</v>
      </c>
      <c r="O592" s="159">
        <v>23622646.82</v>
      </c>
      <c r="P592" s="159">
        <v>13312713.67</v>
      </c>
      <c r="Q592" s="159">
        <v>4737608</v>
      </c>
      <c r="R592" s="159">
        <v>8575105.6699999999</v>
      </c>
      <c r="S592" s="159">
        <v>278609.09999999998</v>
      </c>
      <c r="T592" s="159">
        <v>184488.63</v>
      </c>
      <c r="U592" s="159">
        <v>23558833.57</v>
      </c>
      <c r="V592" s="159">
        <v>20224732.780000001</v>
      </c>
      <c r="W592" s="159">
        <v>7467005.9199999999</v>
      </c>
      <c r="X592" s="159">
        <v>157990.99</v>
      </c>
      <c r="Y592" s="159">
        <v>3334100.79</v>
      </c>
      <c r="Z592" s="159">
        <v>5203578.22</v>
      </c>
      <c r="AA592" s="159">
        <v>680000</v>
      </c>
      <c r="AB592" s="159">
        <v>4523578.22</v>
      </c>
      <c r="AC592" s="159">
        <v>283000</v>
      </c>
      <c r="AD592" s="159">
        <v>283000</v>
      </c>
      <c r="AE592" s="159">
        <v>2977356</v>
      </c>
      <c r="AF592" s="159">
        <v>3397914.04</v>
      </c>
      <c r="AG592" s="159">
        <v>503460</v>
      </c>
      <c r="AH592" s="159">
        <v>188164.33</v>
      </c>
      <c r="AI592" s="159">
        <v>0</v>
      </c>
      <c r="AJ592" s="159">
        <v>0</v>
      </c>
    </row>
    <row r="593" spans="1:36">
      <c r="A593" s="153">
        <v>8</v>
      </c>
      <c r="B593" s="154">
        <v>11</v>
      </c>
      <c r="C593" s="154">
        <v>4</v>
      </c>
      <c r="D593" s="155">
        <v>3</v>
      </c>
      <c r="E593" s="155" t="s">
        <v>556</v>
      </c>
      <c r="F593" s="156" t="s">
        <v>3531</v>
      </c>
      <c r="G593" s="156" t="s">
        <v>556</v>
      </c>
      <c r="H593" s="156" t="s">
        <v>3532</v>
      </c>
      <c r="I593" s="155">
        <v>811043</v>
      </c>
      <c r="J593" s="157" t="s">
        <v>2235</v>
      </c>
      <c r="K593" s="157"/>
      <c r="L593" s="155">
        <v>2022</v>
      </c>
      <c r="M593" s="158">
        <v>6753</v>
      </c>
      <c r="N593" s="159">
        <v>45313558.710000001</v>
      </c>
      <c r="O593" s="159">
        <v>41852007.740000002</v>
      </c>
      <c r="P593" s="159">
        <v>24323272.07</v>
      </c>
      <c r="Q593" s="159">
        <v>9628574</v>
      </c>
      <c r="R593" s="159">
        <v>14694698.07</v>
      </c>
      <c r="S593" s="159">
        <v>3461550.97</v>
      </c>
      <c r="T593" s="159">
        <v>1518576.54</v>
      </c>
      <c r="U593" s="159">
        <v>47466356.369999997</v>
      </c>
      <c r="V593" s="159">
        <v>39352593.280000001</v>
      </c>
      <c r="W593" s="159">
        <v>14377684.49</v>
      </c>
      <c r="X593" s="159">
        <v>298558.55</v>
      </c>
      <c r="Y593" s="159">
        <v>8113763.0899999999</v>
      </c>
      <c r="Z593" s="159">
        <v>5155701.33</v>
      </c>
      <c r="AA593" s="159">
        <v>3250000</v>
      </c>
      <c r="AB593" s="159">
        <v>1905701.33</v>
      </c>
      <c r="AC593" s="159">
        <v>262000</v>
      </c>
      <c r="AD593" s="159">
        <v>262000</v>
      </c>
      <c r="AE593" s="159">
        <v>7647000</v>
      </c>
      <c r="AF593" s="159">
        <v>2499414.46</v>
      </c>
      <c r="AG593" s="159">
        <v>1103231.47</v>
      </c>
      <c r="AH593" s="159">
        <v>823303.56</v>
      </c>
      <c r="AI593" s="159">
        <v>0</v>
      </c>
      <c r="AJ593" s="159">
        <v>0</v>
      </c>
    </row>
    <row r="594" spans="1:36">
      <c r="A594" s="153">
        <v>8</v>
      </c>
      <c r="B594" s="154">
        <v>11</v>
      </c>
      <c r="C594" s="154">
        <v>5</v>
      </c>
      <c r="D594" s="155">
        <v>2</v>
      </c>
      <c r="E594" s="155" t="s">
        <v>556</v>
      </c>
      <c r="F594" s="156" t="s">
        <v>3529</v>
      </c>
      <c r="G594" s="156" t="s">
        <v>556</v>
      </c>
      <c r="H594" s="156" t="s">
        <v>3533</v>
      </c>
      <c r="I594" s="155">
        <v>811052</v>
      </c>
      <c r="J594" s="157" t="s">
        <v>2234</v>
      </c>
      <c r="K594" s="157"/>
      <c r="L594" s="155">
        <v>2022</v>
      </c>
      <c r="M594" s="158">
        <v>3292</v>
      </c>
      <c r="N594" s="159">
        <v>27010121.710000001</v>
      </c>
      <c r="O594" s="159">
        <v>24469009</v>
      </c>
      <c r="P594" s="159">
        <v>14846545.57</v>
      </c>
      <c r="Q594" s="159">
        <v>6487887</v>
      </c>
      <c r="R594" s="159">
        <v>8358658.5700000003</v>
      </c>
      <c r="S594" s="159">
        <v>2541112.71</v>
      </c>
      <c r="T594" s="159">
        <v>76420.899999999994</v>
      </c>
      <c r="U594" s="159">
        <v>26097173.010000002</v>
      </c>
      <c r="V594" s="159">
        <v>20597937.41</v>
      </c>
      <c r="W594" s="159">
        <v>7644963.0999999996</v>
      </c>
      <c r="X594" s="159">
        <v>209747.1</v>
      </c>
      <c r="Y594" s="159">
        <v>5499235.5999999996</v>
      </c>
      <c r="Z594" s="159">
        <v>9572764.6999999993</v>
      </c>
      <c r="AA594" s="159">
        <v>1328194.17</v>
      </c>
      <c r="AB594" s="159">
        <v>8244570.5299999993</v>
      </c>
      <c r="AC594" s="159">
        <v>4655408.9400000004</v>
      </c>
      <c r="AD594" s="159">
        <v>655408.93999999994</v>
      </c>
      <c r="AE594" s="159">
        <v>4658500.49</v>
      </c>
      <c r="AF594" s="159">
        <v>3871071.59</v>
      </c>
      <c r="AG594" s="159">
        <v>507570.22</v>
      </c>
      <c r="AH594" s="159">
        <v>437681.07</v>
      </c>
      <c r="AI594" s="159">
        <v>0</v>
      </c>
      <c r="AJ594" s="159">
        <v>0</v>
      </c>
    </row>
    <row r="595" spans="1:36">
      <c r="A595" s="153">
        <v>8</v>
      </c>
      <c r="B595" s="154">
        <v>11</v>
      </c>
      <c r="C595" s="154">
        <v>6</v>
      </c>
      <c r="D595" s="155">
        <v>3</v>
      </c>
      <c r="E595" s="155" t="s">
        <v>556</v>
      </c>
      <c r="F595" s="156" t="s">
        <v>3531</v>
      </c>
      <c r="G595" s="156" t="s">
        <v>556</v>
      </c>
      <c r="H595" s="156" t="s">
        <v>3534</v>
      </c>
      <c r="I595" s="155">
        <v>811063</v>
      </c>
      <c r="J595" s="157" t="s">
        <v>2233</v>
      </c>
      <c r="K595" s="157"/>
      <c r="L595" s="155">
        <v>2022</v>
      </c>
      <c r="M595" s="158">
        <v>17461</v>
      </c>
      <c r="N595" s="159">
        <v>105566787.59</v>
      </c>
      <c r="O595" s="159">
        <v>102425988.75</v>
      </c>
      <c r="P595" s="159">
        <v>60431907.659999996</v>
      </c>
      <c r="Q595" s="159">
        <v>26198759</v>
      </c>
      <c r="R595" s="159">
        <v>34233148.659999996</v>
      </c>
      <c r="S595" s="159">
        <v>3140798.84</v>
      </c>
      <c r="T595" s="159">
        <v>2584436.3199999998</v>
      </c>
      <c r="U595" s="159">
        <v>100156848.66</v>
      </c>
      <c r="V595" s="159">
        <v>89771500.890000001</v>
      </c>
      <c r="W595" s="159">
        <v>30002498.420000002</v>
      </c>
      <c r="X595" s="159">
        <v>1262813.56</v>
      </c>
      <c r="Y595" s="159">
        <v>10385347.77</v>
      </c>
      <c r="Z595" s="159">
        <v>15967193.32</v>
      </c>
      <c r="AA595" s="159">
        <v>0</v>
      </c>
      <c r="AB595" s="159">
        <v>15967193.32</v>
      </c>
      <c r="AC595" s="159">
        <v>3492000</v>
      </c>
      <c r="AD595" s="159">
        <v>3492000</v>
      </c>
      <c r="AE595" s="159">
        <v>45431187.549999997</v>
      </c>
      <c r="AF595" s="159">
        <v>12654487.859999999</v>
      </c>
      <c r="AG595" s="159">
        <v>1169629.48</v>
      </c>
      <c r="AH595" s="159">
        <v>1220512.0900000001</v>
      </c>
      <c r="AI595" s="159">
        <v>0</v>
      </c>
      <c r="AJ595" s="159">
        <v>1011.4</v>
      </c>
    </row>
    <row r="596" spans="1:36">
      <c r="A596" s="153">
        <v>8</v>
      </c>
      <c r="B596" s="154">
        <v>11</v>
      </c>
      <c r="C596" s="154">
        <v>7</v>
      </c>
      <c r="D596" s="155">
        <v>2</v>
      </c>
      <c r="E596" s="155" t="s">
        <v>556</v>
      </c>
      <c r="F596" s="156" t="s">
        <v>3529</v>
      </c>
      <c r="G596" s="156" t="s">
        <v>556</v>
      </c>
      <c r="H596" s="156" t="s">
        <v>3535</v>
      </c>
      <c r="I596" s="155">
        <v>811072</v>
      </c>
      <c r="J596" s="157" t="s">
        <v>2232</v>
      </c>
      <c r="K596" s="157"/>
      <c r="L596" s="155">
        <v>2022</v>
      </c>
      <c r="M596" s="158">
        <v>3033</v>
      </c>
      <c r="N596" s="159">
        <v>24005047</v>
      </c>
      <c r="O596" s="159">
        <v>22283132.02</v>
      </c>
      <c r="P596" s="159">
        <v>12008651.460000001</v>
      </c>
      <c r="Q596" s="159">
        <v>3835528</v>
      </c>
      <c r="R596" s="159">
        <v>8173123.46</v>
      </c>
      <c r="S596" s="159">
        <v>1721914.98</v>
      </c>
      <c r="T596" s="159">
        <v>169619.14</v>
      </c>
      <c r="U596" s="159">
        <v>23003593.140000001</v>
      </c>
      <c r="V596" s="159">
        <v>20289315.859999999</v>
      </c>
      <c r="W596" s="159">
        <v>7904965.9699999997</v>
      </c>
      <c r="X596" s="159">
        <v>58191</v>
      </c>
      <c r="Y596" s="159">
        <v>2714277.28</v>
      </c>
      <c r="Z596" s="159">
        <v>2697725.21</v>
      </c>
      <c r="AA596" s="159">
        <v>0</v>
      </c>
      <c r="AB596" s="159">
        <v>2697725.21</v>
      </c>
      <c r="AC596" s="159">
        <v>300000</v>
      </c>
      <c r="AD596" s="159">
        <v>300000</v>
      </c>
      <c r="AE596" s="159">
        <v>600000</v>
      </c>
      <c r="AF596" s="159">
        <v>1993816.16</v>
      </c>
      <c r="AG596" s="159">
        <v>435620.8</v>
      </c>
      <c r="AH596" s="159">
        <v>406127.73</v>
      </c>
      <c r="AI596" s="159">
        <v>0</v>
      </c>
      <c r="AJ596" s="159">
        <v>0</v>
      </c>
    </row>
    <row r="597" spans="1:36">
      <c r="A597" s="153">
        <v>8</v>
      </c>
      <c r="B597" s="154">
        <v>11</v>
      </c>
      <c r="C597" s="154">
        <v>8</v>
      </c>
      <c r="D597" s="155">
        <v>2</v>
      </c>
      <c r="E597" s="155" t="s">
        <v>556</v>
      </c>
      <c r="F597" s="156" t="s">
        <v>3529</v>
      </c>
      <c r="G597" s="156" t="s">
        <v>556</v>
      </c>
      <c r="H597" s="156" t="s">
        <v>3536</v>
      </c>
      <c r="I597" s="155">
        <v>811082</v>
      </c>
      <c r="J597" s="157" t="s">
        <v>2231</v>
      </c>
      <c r="K597" s="157"/>
      <c r="L597" s="155">
        <v>2022</v>
      </c>
      <c r="M597" s="158">
        <v>5516</v>
      </c>
      <c r="N597" s="159">
        <v>37037981.460000001</v>
      </c>
      <c r="O597" s="159">
        <v>35965821.590000004</v>
      </c>
      <c r="P597" s="159">
        <v>23086484.91</v>
      </c>
      <c r="Q597" s="159">
        <v>10479549</v>
      </c>
      <c r="R597" s="159">
        <v>12606935.91</v>
      </c>
      <c r="S597" s="159">
        <v>1072159.8700000001</v>
      </c>
      <c r="T597" s="159">
        <v>415285.36</v>
      </c>
      <c r="U597" s="159">
        <v>39898253.390000001</v>
      </c>
      <c r="V597" s="159">
        <v>32677074.84</v>
      </c>
      <c r="W597" s="159">
        <v>13128009.689999999</v>
      </c>
      <c r="X597" s="159">
        <v>178261.16</v>
      </c>
      <c r="Y597" s="159">
        <v>7221178.5499999998</v>
      </c>
      <c r="Z597" s="159">
        <v>13173325.52</v>
      </c>
      <c r="AA597" s="159">
        <v>3800000</v>
      </c>
      <c r="AB597" s="159">
        <v>9373325.5199999996</v>
      </c>
      <c r="AC597" s="159">
        <v>207684</v>
      </c>
      <c r="AD597" s="159">
        <v>207684</v>
      </c>
      <c r="AE597" s="159">
        <v>6244953.1500000004</v>
      </c>
      <c r="AF597" s="159">
        <v>3288746.75</v>
      </c>
      <c r="AG597" s="159">
        <v>820128.48</v>
      </c>
      <c r="AH597" s="159">
        <v>837072.27</v>
      </c>
      <c r="AI597" s="159">
        <v>0</v>
      </c>
      <c r="AJ597" s="159">
        <v>160429.15</v>
      </c>
    </row>
    <row r="598" spans="1:36">
      <c r="A598" s="153">
        <v>8</v>
      </c>
      <c r="B598" s="154">
        <v>11</v>
      </c>
      <c r="C598" s="154">
        <v>9</v>
      </c>
      <c r="D598" s="155">
        <v>2</v>
      </c>
      <c r="E598" s="155" t="s">
        <v>556</v>
      </c>
      <c r="F598" s="156" t="s">
        <v>3529</v>
      </c>
      <c r="G598" s="156" t="s">
        <v>556</v>
      </c>
      <c r="H598" s="156" t="s">
        <v>3537</v>
      </c>
      <c r="I598" s="155">
        <v>811092</v>
      </c>
      <c r="J598" s="157" t="s">
        <v>2230</v>
      </c>
      <c r="K598" s="157"/>
      <c r="L598" s="155">
        <v>2022</v>
      </c>
      <c r="M598" s="158">
        <v>2959</v>
      </c>
      <c r="N598" s="159">
        <v>21569776.100000001</v>
      </c>
      <c r="O598" s="159">
        <v>21321455.289999999</v>
      </c>
      <c r="P598" s="159">
        <v>12340468.109999999</v>
      </c>
      <c r="Q598" s="159">
        <v>5235503</v>
      </c>
      <c r="R598" s="159">
        <v>7104965.1100000003</v>
      </c>
      <c r="S598" s="159">
        <v>248320.81</v>
      </c>
      <c r="T598" s="159">
        <v>34975.81</v>
      </c>
      <c r="U598" s="159">
        <v>20976324.09</v>
      </c>
      <c r="V598" s="159">
        <v>19944541.440000001</v>
      </c>
      <c r="W598" s="159">
        <v>8356442.6799999997</v>
      </c>
      <c r="X598" s="159">
        <v>453216.52</v>
      </c>
      <c r="Y598" s="159">
        <v>1031782.65</v>
      </c>
      <c r="Z598" s="159">
        <v>2698046.05</v>
      </c>
      <c r="AA598" s="159">
        <v>0</v>
      </c>
      <c r="AB598" s="159">
        <v>2698046.05</v>
      </c>
      <c r="AC598" s="159">
        <v>350000</v>
      </c>
      <c r="AD598" s="159">
        <v>350000</v>
      </c>
      <c r="AE598" s="159">
        <v>8302000</v>
      </c>
      <c r="AF598" s="159">
        <v>1376913.85</v>
      </c>
      <c r="AG598" s="159">
        <v>230690</v>
      </c>
      <c r="AH598" s="159">
        <v>218366.17</v>
      </c>
      <c r="AI598" s="159">
        <v>0</v>
      </c>
      <c r="AJ598" s="159">
        <v>0</v>
      </c>
    </row>
    <row r="599" spans="1:36">
      <c r="A599" s="153">
        <v>8</v>
      </c>
      <c r="B599" s="154">
        <v>11</v>
      </c>
      <c r="C599" s="154">
        <v>10</v>
      </c>
      <c r="D599" s="155">
        <v>2</v>
      </c>
      <c r="E599" s="155" t="s">
        <v>556</v>
      </c>
      <c r="F599" s="156" t="s">
        <v>3529</v>
      </c>
      <c r="G599" s="156" t="s">
        <v>556</v>
      </c>
      <c r="H599" s="156" t="s">
        <v>3538</v>
      </c>
      <c r="I599" s="155">
        <v>811102</v>
      </c>
      <c r="J599" s="157" t="s">
        <v>2229</v>
      </c>
      <c r="K599" s="157"/>
      <c r="L599" s="155">
        <v>2022</v>
      </c>
      <c r="M599" s="158">
        <v>12369</v>
      </c>
      <c r="N599" s="159">
        <v>81840302.140000001</v>
      </c>
      <c r="O599" s="159">
        <v>76333920.599999994</v>
      </c>
      <c r="P599" s="159">
        <v>37772824.890000001</v>
      </c>
      <c r="Q599" s="159">
        <v>12454199</v>
      </c>
      <c r="R599" s="159">
        <v>25318625.890000001</v>
      </c>
      <c r="S599" s="159">
        <v>5506381.54</v>
      </c>
      <c r="T599" s="159">
        <v>1793906.84</v>
      </c>
      <c r="U599" s="159">
        <v>74884122.849999994</v>
      </c>
      <c r="V599" s="159">
        <v>62823682.5</v>
      </c>
      <c r="W599" s="159">
        <v>20040997.73</v>
      </c>
      <c r="X599" s="159">
        <v>0</v>
      </c>
      <c r="Y599" s="159">
        <v>12060440.35</v>
      </c>
      <c r="Z599" s="159">
        <v>28298970.309999999</v>
      </c>
      <c r="AA599" s="159">
        <v>0</v>
      </c>
      <c r="AB599" s="159">
        <v>28298970.309999999</v>
      </c>
      <c r="AC599" s="159">
        <v>0</v>
      </c>
      <c r="AD599" s="159">
        <v>0</v>
      </c>
      <c r="AE599" s="159">
        <v>0</v>
      </c>
      <c r="AF599" s="159">
        <v>13510238.1</v>
      </c>
      <c r="AG599" s="159">
        <v>129411.56</v>
      </c>
      <c r="AH599" s="159">
        <v>332735.45</v>
      </c>
      <c r="AI599" s="159">
        <v>0</v>
      </c>
      <c r="AJ599" s="159">
        <v>0</v>
      </c>
    </row>
    <row r="600" spans="1:36">
      <c r="A600" s="153">
        <v>8</v>
      </c>
      <c r="B600" s="154">
        <v>12</v>
      </c>
      <c r="C600" s="154">
        <v>1</v>
      </c>
      <c r="D600" s="155">
        <v>3</v>
      </c>
      <c r="E600" s="155" t="s">
        <v>556</v>
      </c>
      <c r="F600" s="156" t="s">
        <v>3539</v>
      </c>
      <c r="G600" s="156" t="s">
        <v>556</v>
      </c>
      <c r="H600" s="156" t="s">
        <v>3540</v>
      </c>
      <c r="I600" s="155">
        <v>812013</v>
      </c>
      <c r="J600" s="157" t="s">
        <v>2228</v>
      </c>
      <c r="K600" s="157"/>
      <c r="L600" s="155">
        <v>2022</v>
      </c>
      <c r="M600" s="158">
        <v>12430</v>
      </c>
      <c r="N600" s="159">
        <v>93771005.930000007</v>
      </c>
      <c r="O600" s="159">
        <v>88389099.260000005</v>
      </c>
      <c r="P600" s="159">
        <v>51790108.670000002</v>
      </c>
      <c r="Q600" s="159">
        <v>19564387</v>
      </c>
      <c r="R600" s="159">
        <v>32225721.670000002</v>
      </c>
      <c r="S600" s="159">
        <v>5381906.6699999999</v>
      </c>
      <c r="T600" s="159">
        <v>1324792.8700000001</v>
      </c>
      <c r="U600" s="159">
        <v>95925079.319999993</v>
      </c>
      <c r="V600" s="159">
        <v>82851023.010000005</v>
      </c>
      <c r="W600" s="159">
        <v>30662413.739999998</v>
      </c>
      <c r="X600" s="159">
        <v>1302310.8899999999</v>
      </c>
      <c r="Y600" s="159">
        <v>13074056.310000001</v>
      </c>
      <c r="Z600" s="159">
        <v>13009864.300000001</v>
      </c>
      <c r="AA600" s="159">
        <v>0</v>
      </c>
      <c r="AB600" s="159">
        <v>13009864.300000001</v>
      </c>
      <c r="AC600" s="159">
        <v>1402800</v>
      </c>
      <c r="AD600" s="159">
        <v>1402800</v>
      </c>
      <c r="AE600" s="159">
        <v>23729518.920000002</v>
      </c>
      <c r="AF600" s="159">
        <v>5538076.25</v>
      </c>
      <c r="AG600" s="159">
        <v>1601804.62</v>
      </c>
      <c r="AH600" s="159">
        <v>2019488.25</v>
      </c>
      <c r="AI600" s="159">
        <v>0</v>
      </c>
      <c r="AJ600" s="159">
        <v>0</v>
      </c>
    </row>
    <row r="601" spans="1:36">
      <c r="A601" s="153">
        <v>8</v>
      </c>
      <c r="B601" s="154">
        <v>12</v>
      </c>
      <c r="C601" s="154">
        <v>2</v>
      </c>
      <c r="D601" s="155">
        <v>3</v>
      </c>
      <c r="E601" s="155" t="s">
        <v>556</v>
      </c>
      <c r="F601" s="156" t="s">
        <v>3539</v>
      </c>
      <c r="G601" s="156" t="s">
        <v>556</v>
      </c>
      <c r="H601" s="156" t="s">
        <v>3541</v>
      </c>
      <c r="I601" s="155">
        <v>812023</v>
      </c>
      <c r="J601" s="157" t="s">
        <v>2227</v>
      </c>
      <c r="K601" s="157"/>
      <c r="L601" s="155">
        <v>2022</v>
      </c>
      <c r="M601" s="158">
        <v>4829</v>
      </c>
      <c r="N601" s="159">
        <v>33021661.539999999</v>
      </c>
      <c r="O601" s="159">
        <v>32082463.739999998</v>
      </c>
      <c r="P601" s="159">
        <v>20383871.84</v>
      </c>
      <c r="Q601" s="159">
        <v>7385402</v>
      </c>
      <c r="R601" s="159">
        <v>12998469.84</v>
      </c>
      <c r="S601" s="159">
        <v>939197.8</v>
      </c>
      <c r="T601" s="159">
        <v>139416</v>
      </c>
      <c r="U601" s="159">
        <v>33479207.09</v>
      </c>
      <c r="V601" s="159">
        <v>28890967.510000002</v>
      </c>
      <c r="W601" s="159">
        <v>10132870.82</v>
      </c>
      <c r="X601" s="159">
        <v>142473.32999999999</v>
      </c>
      <c r="Y601" s="159">
        <v>4588239.58</v>
      </c>
      <c r="Z601" s="159">
        <v>4337874.4000000004</v>
      </c>
      <c r="AA601" s="159">
        <v>700000</v>
      </c>
      <c r="AB601" s="159">
        <v>3637874.4000000004</v>
      </c>
      <c r="AC601" s="159">
        <v>1012408</v>
      </c>
      <c r="AD601" s="159">
        <v>1012408</v>
      </c>
      <c r="AE601" s="159">
        <v>3525181</v>
      </c>
      <c r="AF601" s="159">
        <v>3191496.23</v>
      </c>
      <c r="AG601" s="159">
        <v>1869685.76</v>
      </c>
      <c r="AH601" s="159">
        <v>1685803.38</v>
      </c>
      <c r="AI601" s="159">
        <v>0</v>
      </c>
      <c r="AJ601" s="159">
        <v>0</v>
      </c>
    </row>
    <row r="602" spans="1:36">
      <c r="A602" s="153">
        <v>8</v>
      </c>
      <c r="B602" s="154">
        <v>12</v>
      </c>
      <c r="C602" s="154">
        <v>3</v>
      </c>
      <c r="D602" s="155">
        <v>3</v>
      </c>
      <c r="E602" s="155" t="s">
        <v>556</v>
      </c>
      <c r="F602" s="156" t="s">
        <v>3539</v>
      </c>
      <c r="G602" s="156" t="s">
        <v>556</v>
      </c>
      <c r="H602" s="156" t="s">
        <v>3542</v>
      </c>
      <c r="I602" s="155">
        <v>812033</v>
      </c>
      <c r="J602" s="157" t="s">
        <v>2226</v>
      </c>
      <c r="K602" s="157"/>
      <c r="L602" s="155">
        <v>2022</v>
      </c>
      <c r="M602" s="158">
        <v>20271</v>
      </c>
      <c r="N602" s="159">
        <v>112020258.31</v>
      </c>
      <c r="O602" s="159">
        <v>106112663.19</v>
      </c>
      <c r="P602" s="159">
        <v>66520913.899999999</v>
      </c>
      <c r="Q602" s="159">
        <v>27578758</v>
      </c>
      <c r="R602" s="159">
        <v>38942155.899999999</v>
      </c>
      <c r="S602" s="159">
        <v>5907595.1200000001</v>
      </c>
      <c r="T602" s="159">
        <v>3377757.51</v>
      </c>
      <c r="U602" s="159">
        <v>108236060.15000001</v>
      </c>
      <c r="V602" s="159">
        <v>102197421.33</v>
      </c>
      <c r="W602" s="159">
        <v>37438568.439999998</v>
      </c>
      <c r="X602" s="159">
        <v>1250277</v>
      </c>
      <c r="Y602" s="159">
        <v>6038638.8200000003</v>
      </c>
      <c r="Z602" s="159">
        <v>10621330.08</v>
      </c>
      <c r="AA602" s="159">
        <v>0</v>
      </c>
      <c r="AB602" s="159">
        <v>10621330.08</v>
      </c>
      <c r="AC602" s="159">
        <v>1200000</v>
      </c>
      <c r="AD602" s="159">
        <v>1200000</v>
      </c>
      <c r="AE602" s="159">
        <v>24114751</v>
      </c>
      <c r="AF602" s="159">
        <v>3915241.86</v>
      </c>
      <c r="AG602" s="159">
        <v>1540564.43</v>
      </c>
      <c r="AH602" s="159">
        <v>1548614.24</v>
      </c>
      <c r="AI602" s="159">
        <v>0</v>
      </c>
      <c r="AJ602" s="159">
        <v>14751</v>
      </c>
    </row>
    <row r="603" spans="1:36">
      <c r="A603" s="153">
        <v>10</v>
      </c>
      <c r="B603" s="154">
        <v>1</v>
      </c>
      <c r="C603" s="154">
        <v>1</v>
      </c>
      <c r="D603" s="155">
        <v>1</v>
      </c>
      <c r="E603" s="155" t="s">
        <v>556</v>
      </c>
      <c r="F603" s="156" t="s">
        <v>3543</v>
      </c>
      <c r="G603" s="156" t="s">
        <v>556</v>
      </c>
      <c r="H603" s="156" t="s">
        <v>3544</v>
      </c>
      <c r="I603" s="155">
        <v>1001011</v>
      </c>
      <c r="J603" s="157" t="s">
        <v>2225</v>
      </c>
      <c r="K603" s="157"/>
      <c r="L603" s="155">
        <v>2022</v>
      </c>
      <c r="M603" s="158">
        <v>53309</v>
      </c>
      <c r="N603" s="159">
        <v>300526887.26999998</v>
      </c>
      <c r="O603" s="159">
        <v>283685295.19999999</v>
      </c>
      <c r="P603" s="159">
        <v>115555442.17</v>
      </c>
      <c r="Q603" s="159">
        <v>48380583</v>
      </c>
      <c r="R603" s="159">
        <v>67174859.170000002</v>
      </c>
      <c r="S603" s="159">
        <v>16841592.07</v>
      </c>
      <c r="T603" s="159">
        <v>6459207.3200000003</v>
      </c>
      <c r="U603" s="159">
        <v>299950684.45999998</v>
      </c>
      <c r="V603" s="159">
        <v>277497892.14999998</v>
      </c>
      <c r="W603" s="159">
        <v>122017991.68000001</v>
      </c>
      <c r="X603" s="159">
        <v>2687432.31</v>
      </c>
      <c r="Y603" s="159">
        <v>22452792.309999999</v>
      </c>
      <c r="Z603" s="159">
        <v>26604865.199999999</v>
      </c>
      <c r="AA603" s="159">
        <v>0</v>
      </c>
      <c r="AB603" s="159">
        <v>26604865.199999999</v>
      </c>
      <c r="AC603" s="159">
        <v>4500000</v>
      </c>
      <c r="AD603" s="159">
        <v>4500000</v>
      </c>
      <c r="AE603" s="159">
        <v>40893304</v>
      </c>
      <c r="AF603" s="159">
        <v>6187403.0499999998</v>
      </c>
      <c r="AG603" s="159">
        <v>705564.71</v>
      </c>
      <c r="AH603" s="159">
        <v>816117.51</v>
      </c>
      <c r="AI603" s="159">
        <v>0</v>
      </c>
      <c r="AJ603" s="159">
        <v>0</v>
      </c>
    </row>
    <row r="604" spans="1:36">
      <c r="A604" s="153">
        <v>10</v>
      </c>
      <c r="B604" s="154">
        <v>1</v>
      </c>
      <c r="C604" s="154">
        <v>2</v>
      </c>
      <c r="D604" s="155">
        <v>2</v>
      </c>
      <c r="E604" s="155" t="s">
        <v>556</v>
      </c>
      <c r="F604" s="156" t="s">
        <v>3545</v>
      </c>
      <c r="G604" s="156" t="s">
        <v>556</v>
      </c>
      <c r="H604" s="156" t="s">
        <v>3546</v>
      </c>
      <c r="I604" s="155">
        <v>1001022</v>
      </c>
      <c r="J604" s="157" t="s">
        <v>2225</v>
      </c>
      <c r="K604" s="157"/>
      <c r="L604" s="155">
        <v>2022</v>
      </c>
      <c r="M604" s="158">
        <v>12734</v>
      </c>
      <c r="N604" s="159">
        <v>152344320.06999999</v>
      </c>
      <c r="O604" s="159">
        <v>142118035.02000001</v>
      </c>
      <c r="P604" s="159">
        <v>35594535.039999999</v>
      </c>
      <c r="Q604" s="159">
        <v>11336224</v>
      </c>
      <c r="R604" s="159">
        <v>24258311.039999999</v>
      </c>
      <c r="S604" s="159">
        <v>10226285.050000001</v>
      </c>
      <c r="T604" s="159">
        <v>21039</v>
      </c>
      <c r="U604" s="159">
        <v>135771217.97999999</v>
      </c>
      <c r="V604" s="159">
        <v>82974922.560000002</v>
      </c>
      <c r="W604" s="159">
        <v>25265235.100000001</v>
      </c>
      <c r="X604" s="159">
        <v>479916.45</v>
      </c>
      <c r="Y604" s="159">
        <v>52796295.420000002</v>
      </c>
      <c r="Z604" s="159">
        <v>11418833.85</v>
      </c>
      <c r="AA604" s="159">
        <v>0</v>
      </c>
      <c r="AB604" s="159">
        <v>11418833.85</v>
      </c>
      <c r="AC604" s="159">
        <v>8975486.6300000008</v>
      </c>
      <c r="AD604" s="159">
        <v>8975486.6300000008</v>
      </c>
      <c r="AE604" s="159">
        <v>6777017.3700000001</v>
      </c>
      <c r="AF604" s="159">
        <v>59143112.460000001</v>
      </c>
      <c r="AG604" s="159">
        <v>290147.84000000003</v>
      </c>
      <c r="AH604" s="159">
        <v>296130</v>
      </c>
      <c r="AI604" s="159">
        <v>0</v>
      </c>
      <c r="AJ604" s="159">
        <v>0</v>
      </c>
    </row>
    <row r="605" spans="1:36">
      <c r="A605" s="153">
        <v>10</v>
      </c>
      <c r="B605" s="154">
        <v>1</v>
      </c>
      <c r="C605" s="154">
        <v>3</v>
      </c>
      <c r="D605" s="155">
        <v>2</v>
      </c>
      <c r="E605" s="155" t="s">
        <v>556</v>
      </c>
      <c r="F605" s="156" t="s">
        <v>3545</v>
      </c>
      <c r="G605" s="156" t="s">
        <v>556</v>
      </c>
      <c r="H605" s="156" t="s">
        <v>3547</v>
      </c>
      <c r="I605" s="155">
        <v>1001032</v>
      </c>
      <c r="J605" s="157" t="s">
        <v>2224</v>
      </c>
      <c r="K605" s="157"/>
      <c r="L605" s="155">
        <v>2022</v>
      </c>
      <c r="M605" s="158">
        <v>5251</v>
      </c>
      <c r="N605" s="159">
        <v>41704632.210000001</v>
      </c>
      <c r="O605" s="159">
        <v>36221792.590000004</v>
      </c>
      <c r="P605" s="159">
        <v>22765304.189999998</v>
      </c>
      <c r="Q605" s="159">
        <v>9087656</v>
      </c>
      <c r="R605" s="159">
        <v>13677648.189999999</v>
      </c>
      <c r="S605" s="159">
        <v>5482839.6200000001</v>
      </c>
      <c r="T605" s="159">
        <v>164197.35</v>
      </c>
      <c r="U605" s="159">
        <v>39111677.210000001</v>
      </c>
      <c r="V605" s="159">
        <v>31277678.050000001</v>
      </c>
      <c r="W605" s="159">
        <v>11759164.710000001</v>
      </c>
      <c r="X605" s="159">
        <v>351115.45</v>
      </c>
      <c r="Y605" s="159">
        <v>7833999.1600000001</v>
      </c>
      <c r="Z605" s="159">
        <v>4853540.42</v>
      </c>
      <c r="AA605" s="159">
        <v>0</v>
      </c>
      <c r="AB605" s="159">
        <v>4853540.42</v>
      </c>
      <c r="AC605" s="159">
        <v>1043757.83</v>
      </c>
      <c r="AD605" s="159">
        <v>1043757.83</v>
      </c>
      <c r="AE605" s="159">
        <v>6270223.5999999996</v>
      </c>
      <c r="AF605" s="159">
        <v>4944114.54</v>
      </c>
      <c r="AG605" s="159">
        <v>897733.75</v>
      </c>
      <c r="AH605" s="159">
        <v>771579.46</v>
      </c>
      <c r="AI605" s="159">
        <v>0</v>
      </c>
      <c r="AJ605" s="159">
        <v>0</v>
      </c>
    </row>
    <row r="606" spans="1:36">
      <c r="A606" s="153">
        <v>10</v>
      </c>
      <c r="B606" s="154">
        <v>1</v>
      </c>
      <c r="C606" s="154">
        <v>4</v>
      </c>
      <c r="D606" s="155">
        <v>2</v>
      </c>
      <c r="E606" s="155" t="s">
        <v>556</v>
      </c>
      <c r="F606" s="156" t="s">
        <v>3545</v>
      </c>
      <c r="G606" s="156" t="s">
        <v>556</v>
      </c>
      <c r="H606" s="156" t="s">
        <v>3548</v>
      </c>
      <c r="I606" s="155">
        <v>1001042</v>
      </c>
      <c r="J606" s="157" t="s">
        <v>2223</v>
      </c>
      <c r="K606" s="157"/>
      <c r="L606" s="155">
        <v>2022</v>
      </c>
      <c r="M606" s="158">
        <v>6166</v>
      </c>
      <c r="N606" s="159">
        <v>230784919.16999999</v>
      </c>
      <c r="O606" s="159">
        <v>227031552.77000001</v>
      </c>
      <c r="P606" s="159">
        <v>28778927.699999999</v>
      </c>
      <c r="Q606" s="159">
        <v>18426859</v>
      </c>
      <c r="R606" s="159">
        <v>10352068.699999999</v>
      </c>
      <c r="S606" s="159">
        <v>3753366.4</v>
      </c>
      <c r="T606" s="159">
        <v>3642114.6</v>
      </c>
      <c r="U606" s="159">
        <v>243888719.74000001</v>
      </c>
      <c r="V606" s="159">
        <v>192313262.61000001</v>
      </c>
      <c r="W606" s="159">
        <v>43223746.759999998</v>
      </c>
      <c r="X606" s="159">
        <v>0</v>
      </c>
      <c r="Y606" s="159">
        <v>51575457.130000003</v>
      </c>
      <c r="Z606" s="159">
        <v>536543851.81999999</v>
      </c>
      <c r="AA606" s="159">
        <v>0</v>
      </c>
      <c r="AB606" s="159">
        <v>536543851.81999999</v>
      </c>
      <c r="AC606" s="159">
        <v>487586085.87</v>
      </c>
      <c r="AD606" s="159">
        <v>0</v>
      </c>
      <c r="AE606" s="159">
        <v>0</v>
      </c>
      <c r="AF606" s="159">
        <v>34718290.159999996</v>
      </c>
      <c r="AG606" s="159">
        <v>287146</v>
      </c>
      <c r="AH606" s="159">
        <v>346481.25</v>
      </c>
      <c r="AI606" s="159">
        <v>0</v>
      </c>
      <c r="AJ606" s="159">
        <v>0</v>
      </c>
    </row>
    <row r="607" spans="1:36">
      <c r="A607" s="153">
        <v>10</v>
      </c>
      <c r="B607" s="154">
        <v>1</v>
      </c>
      <c r="C607" s="154">
        <v>5</v>
      </c>
      <c r="D607" s="155">
        <v>2</v>
      </c>
      <c r="E607" s="155" t="s">
        <v>556</v>
      </c>
      <c r="F607" s="156" t="s">
        <v>3545</v>
      </c>
      <c r="G607" s="156" t="s">
        <v>556</v>
      </c>
      <c r="H607" s="156" t="s">
        <v>3549</v>
      </c>
      <c r="I607" s="155">
        <v>1001052</v>
      </c>
      <c r="J607" s="157" t="s">
        <v>2222</v>
      </c>
      <c r="K607" s="157"/>
      <c r="L607" s="155">
        <v>2022</v>
      </c>
      <c r="M607" s="158">
        <v>4340</v>
      </c>
      <c r="N607" s="159">
        <v>31645255.690000001</v>
      </c>
      <c r="O607" s="159">
        <v>28627412.710000001</v>
      </c>
      <c r="P607" s="159">
        <v>15375597.4</v>
      </c>
      <c r="Q607" s="159">
        <v>5448937</v>
      </c>
      <c r="R607" s="159">
        <v>9926660.4000000004</v>
      </c>
      <c r="S607" s="159">
        <v>3017842.98</v>
      </c>
      <c r="T607" s="159">
        <v>0</v>
      </c>
      <c r="U607" s="159">
        <v>30563392.329999998</v>
      </c>
      <c r="V607" s="159">
        <v>23433260.449999999</v>
      </c>
      <c r="W607" s="159">
        <v>8640853.1699999999</v>
      </c>
      <c r="X607" s="159">
        <v>1918.87</v>
      </c>
      <c r="Y607" s="159">
        <v>7130131.8799999999</v>
      </c>
      <c r="Z607" s="159">
        <v>4217555.1900000004</v>
      </c>
      <c r="AA607" s="159">
        <v>0</v>
      </c>
      <c r="AB607" s="159">
        <v>4217555.1900000004</v>
      </c>
      <c r="AC607" s="159">
        <v>19960</v>
      </c>
      <c r="AD607" s="159">
        <v>0</v>
      </c>
      <c r="AE607" s="159">
        <v>127924.64</v>
      </c>
      <c r="AF607" s="159">
        <v>5194152.26</v>
      </c>
      <c r="AG607" s="159">
        <v>84540</v>
      </c>
      <c r="AH607" s="159">
        <v>84540</v>
      </c>
      <c r="AI607" s="159">
        <v>0</v>
      </c>
      <c r="AJ607" s="159">
        <v>0</v>
      </c>
    </row>
    <row r="608" spans="1:36">
      <c r="A608" s="153">
        <v>10</v>
      </c>
      <c r="B608" s="154">
        <v>1</v>
      </c>
      <c r="C608" s="154">
        <v>6</v>
      </c>
      <c r="D608" s="155">
        <v>2</v>
      </c>
      <c r="E608" s="155" t="s">
        <v>556</v>
      </c>
      <c r="F608" s="156" t="s">
        <v>3545</v>
      </c>
      <c r="G608" s="156" t="s">
        <v>556</v>
      </c>
      <c r="H608" s="156" t="s">
        <v>3550</v>
      </c>
      <c r="I608" s="155">
        <v>1001062</v>
      </c>
      <c r="J608" s="157" t="s">
        <v>2221</v>
      </c>
      <c r="K608" s="157"/>
      <c r="L608" s="155">
        <v>2022</v>
      </c>
      <c r="M608" s="158">
        <v>4845</v>
      </c>
      <c r="N608" s="159">
        <v>49702179.240000002</v>
      </c>
      <c r="O608" s="159">
        <v>37031956.090000004</v>
      </c>
      <c r="P608" s="159">
        <v>19851775.100000001</v>
      </c>
      <c r="Q608" s="159">
        <v>6631252</v>
      </c>
      <c r="R608" s="159">
        <v>13220523.1</v>
      </c>
      <c r="S608" s="159">
        <v>12670223.15</v>
      </c>
      <c r="T608" s="159">
        <v>2035986</v>
      </c>
      <c r="U608" s="159">
        <v>44815445.200000003</v>
      </c>
      <c r="V608" s="159">
        <v>31081897.649999999</v>
      </c>
      <c r="W608" s="159">
        <v>10866247.52</v>
      </c>
      <c r="X608" s="159">
        <v>336915.54</v>
      </c>
      <c r="Y608" s="159">
        <v>13733547.550000001</v>
      </c>
      <c r="Z608" s="159">
        <v>5734427.0300000003</v>
      </c>
      <c r="AA608" s="159">
        <v>0</v>
      </c>
      <c r="AB608" s="159">
        <v>5734427.0300000003</v>
      </c>
      <c r="AC608" s="159">
        <v>5208213.58</v>
      </c>
      <c r="AD608" s="159">
        <v>708213.58</v>
      </c>
      <c r="AE608" s="159">
        <v>6661387.4199999999</v>
      </c>
      <c r="AF608" s="159">
        <v>5950058.4400000004</v>
      </c>
      <c r="AG608" s="159">
        <v>262779.5</v>
      </c>
      <c r="AH608" s="159">
        <v>290339.33</v>
      </c>
      <c r="AI608" s="159">
        <v>0</v>
      </c>
      <c r="AJ608" s="159">
        <v>0</v>
      </c>
    </row>
    <row r="609" spans="1:36">
      <c r="A609" s="153">
        <v>10</v>
      </c>
      <c r="B609" s="154">
        <v>1</v>
      </c>
      <c r="C609" s="154">
        <v>7</v>
      </c>
      <c r="D609" s="155">
        <v>2</v>
      </c>
      <c r="E609" s="155" t="s">
        <v>556</v>
      </c>
      <c r="F609" s="156" t="s">
        <v>3545</v>
      </c>
      <c r="G609" s="156" t="s">
        <v>556</v>
      </c>
      <c r="H609" s="156" t="s">
        <v>3551</v>
      </c>
      <c r="I609" s="155">
        <v>1001072</v>
      </c>
      <c r="J609" s="157" t="s">
        <v>2220</v>
      </c>
      <c r="K609" s="157"/>
      <c r="L609" s="155">
        <v>2022</v>
      </c>
      <c r="M609" s="158">
        <v>8155</v>
      </c>
      <c r="N609" s="159">
        <v>93120234.319999993</v>
      </c>
      <c r="O609" s="159">
        <v>85063614.930000007</v>
      </c>
      <c r="P609" s="159">
        <v>30981836.57</v>
      </c>
      <c r="Q609" s="159">
        <v>13003104</v>
      </c>
      <c r="R609" s="159">
        <v>17978732.57</v>
      </c>
      <c r="S609" s="159">
        <v>8056619.3899999997</v>
      </c>
      <c r="T609" s="159">
        <v>104118</v>
      </c>
      <c r="U609" s="159">
        <v>91380638.189999998</v>
      </c>
      <c r="V609" s="159">
        <v>69519123.549999997</v>
      </c>
      <c r="W609" s="159">
        <v>27102986.5</v>
      </c>
      <c r="X609" s="159">
        <v>0</v>
      </c>
      <c r="Y609" s="159">
        <v>21861514.640000001</v>
      </c>
      <c r="Z609" s="159">
        <v>44238685.969999999</v>
      </c>
      <c r="AA609" s="159">
        <v>0</v>
      </c>
      <c r="AB609" s="159">
        <v>44238685.969999999</v>
      </c>
      <c r="AC609" s="159">
        <v>0</v>
      </c>
      <c r="AD609" s="159">
        <v>0</v>
      </c>
      <c r="AE609" s="159">
        <v>0</v>
      </c>
      <c r="AF609" s="159">
        <v>15544491.380000001</v>
      </c>
      <c r="AG609" s="159">
        <v>694163.82</v>
      </c>
      <c r="AH609" s="159">
        <v>785540.48</v>
      </c>
      <c r="AI609" s="159">
        <v>0</v>
      </c>
      <c r="AJ609" s="159">
        <v>0</v>
      </c>
    </row>
    <row r="610" spans="1:36">
      <c r="A610" s="153">
        <v>10</v>
      </c>
      <c r="B610" s="154">
        <v>1</v>
      </c>
      <c r="C610" s="154">
        <v>8</v>
      </c>
      <c r="D610" s="155">
        <v>3</v>
      </c>
      <c r="E610" s="155" t="s">
        <v>556</v>
      </c>
      <c r="F610" s="156" t="s">
        <v>3552</v>
      </c>
      <c r="G610" s="156" t="s">
        <v>556</v>
      </c>
      <c r="H610" s="156" t="s">
        <v>3553</v>
      </c>
      <c r="I610" s="155">
        <v>1001083</v>
      </c>
      <c r="J610" s="157" t="s">
        <v>2219</v>
      </c>
      <c r="K610" s="157"/>
      <c r="L610" s="155">
        <v>2022</v>
      </c>
      <c r="M610" s="158">
        <v>14442</v>
      </c>
      <c r="N610" s="159">
        <v>103658172.06</v>
      </c>
      <c r="O610" s="159">
        <v>89125661.909999996</v>
      </c>
      <c r="P610" s="159">
        <v>58658096.270000003</v>
      </c>
      <c r="Q610" s="159">
        <v>22351068</v>
      </c>
      <c r="R610" s="159">
        <v>36307028.270000003</v>
      </c>
      <c r="S610" s="159">
        <v>14532510.15</v>
      </c>
      <c r="T610" s="159">
        <v>1252980.95</v>
      </c>
      <c r="U610" s="159">
        <v>101566007.37</v>
      </c>
      <c r="V610" s="159">
        <v>81696355.340000004</v>
      </c>
      <c r="W610" s="159">
        <v>27109420.170000002</v>
      </c>
      <c r="X610" s="159">
        <v>926736.51</v>
      </c>
      <c r="Y610" s="159">
        <v>19869652.030000001</v>
      </c>
      <c r="Z610" s="159">
        <v>16139929.27</v>
      </c>
      <c r="AA610" s="159">
        <v>0</v>
      </c>
      <c r="AB610" s="159">
        <v>16139929.27</v>
      </c>
      <c r="AC610" s="159">
        <v>2500864</v>
      </c>
      <c r="AD610" s="159">
        <v>2500864</v>
      </c>
      <c r="AE610" s="159">
        <v>15492044.92</v>
      </c>
      <c r="AF610" s="159">
        <v>7429306.5700000003</v>
      </c>
      <c r="AG610" s="159">
        <v>1109167.49</v>
      </c>
      <c r="AH610" s="159">
        <v>1477840.85</v>
      </c>
      <c r="AI610" s="159">
        <v>0</v>
      </c>
      <c r="AJ610" s="159">
        <v>0</v>
      </c>
    </row>
    <row r="611" spans="1:36">
      <c r="A611" s="153">
        <v>10</v>
      </c>
      <c r="B611" s="154">
        <v>2</v>
      </c>
      <c r="C611" s="154">
        <v>1</v>
      </c>
      <c r="D611" s="155">
        <v>1</v>
      </c>
      <c r="E611" s="155" t="s">
        <v>556</v>
      </c>
      <c r="F611" s="156" t="s">
        <v>3554</v>
      </c>
      <c r="G611" s="156" t="s">
        <v>556</v>
      </c>
      <c r="H611" s="156" t="s">
        <v>3555</v>
      </c>
      <c r="I611" s="155">
        <v>1002011</v>
      </c>
      <c r="J611" s="157" t="s">
        <v>2214</v>
      </c>
      <c r="K611" s="157"/>
      <c r="L611" s="155">
        <v>2022</v>
      </c>
      <c r="M611" s="158">
        <v>41461</v>
      </c>
      <c r="N611" s="159">
        <v>248575904.78</v>
      </c>
      <c r="O611" s="159">
        <v>228470565.52000001</v>
      </c>
      <c r="P611" s="159">
        <v>74703272.840000004</v>
      </c>
      <c r="Q611" s="159">
        <v>31805542</v>
      </c>
      <c r="R611" s="159">
        <v>42897730.840000004</v>
      </c>
      <c r="S611" s="159">
        <v>20105339.260000002</v>
      </c>
      <c r="T611" s="159">
        <v>17250345.48</v>
      </c>
      <c r="U611" s="159">
        <v>264382315.38999999</v>
      </c>
      <c r="V611" s="159">
        <v>228031098.52000001</v>
      </c>
      <c r="W611" s="159">
        <v>85974426.480000004</v>
      </c>
      <c r="X611" s="159">
        <v>5432095.4500000002</v>
      </c>
      <c r="Y611" s="159">
        <v>36351216.869999997</v>
      </c>
      <c r="Z611" s="159">
        <v>50999287.710000001</v>
      </c>
      <c r="AA611" s="159">
        <v>33791915</v>
      </c>
      <c r="AB611" s="159">
        <v>17207372.710000001</v>
      </c>
      <c r="AC611" s="159">
        <v>10174649</v>
      </c>
      <c r="AD611" s="159">
        <v>10174649</v>
      </c>
      <c r="AE611" s="159">
        <v>119499339.44</v>
      </c>
      <c r="AF611" s="159">
        <v>439467</v>
      </c>
      <c r="AG611" s="159">
        <v>28230.400000000001</v>
      </c>
      <c r="AH611" s="159">
        <v>23677.5</v>
      </c>
      <c r="AI611" s="159">
        <v>185072.57</v>
      </c>
      <c r="AJ611" s="159">
        <v>0</v>
      </c>
    </row>
    <row r="612" spans="1:36">
      <c r="A612" s="153">
        <v>10</v>
      </c>
      <c r="B612" s="154">
        <v>2</v>
      </c>
      <c r="C612" s="154">
        <v>2</v>
      </c>
      <c r="D612" s="155">
        <v>2</v>
      </c>
      <c r="E612" s="155" t="s">
        <v>556</v>
      </c>
      <c r="F612" s="156" t="s">
        <v>3556</v>
      </c>
      <c r="G612" s="156" t="s">
        <v>556</v>
      </c>
      <c r="H612" s="156" t="s">
        <v>3557</v>
      </c>
      <c r="I612" s="155">
        <v>1002022</v>
      </c>
      <c r="J612" s="157" t="s">
        <v>2218</v>
      </c>
      <c r="K612" s="157"/>
      <c r="L612" s="155">
        <v>2022</v>
      </c>
      <c r="M612" s="158">
        <v>5149</v>
      </c>
      <c r="N612" s="159">
        <v>40382412.950000003</v>
      </c>
      <c r="O612" s="159">
        <v>35337024.100000001</v>
      </c>
      <c r="P612" s="159">
        <v>21159418.82</v>
      </c>
      <c r="Q612" s="159">
        <v>6639335</v>
      </c>
      <c r="R612" s="159">
        <v>14520083.82</v>
      </c>
      <c r="S612" s="159">
        <v>5045388.8499999996</v>
      </c>
      <c r="T612" s="159">
        <v>495</v>
      </c>
      <c r="U612" s="159">
        <v>42759766.909999996</v>
      </c>
      <c r="V612" s="159">
        <v>29599807.969999999</v>
      </c>
      <c r="W612" s="159">
        <v>10278952.91</v>
      </c>
      <c r="X612" s="159">
        <v>138689.92000000001</v>
      </c>
      <c r="Y612" s="159">
        <v>13159958.939999999</v>
      </c>
      <c r="Z612" s="159">
        <v>18667821.510000002</v>
      </c>
      <c r="AA612" s="159">
        <v>5199476.79</v>
      </c>
      <c r="AB612" s="159">
        <v>13468344.720000003</v>
      </c>
      <c r="AC612" s="159">
        <v>217652.85</v>
      </c>
      <c r="AD612" s="159">
        <v>36222.85</v>
      </c>
      <c r="AE612" s="159">
        <v>5677212.9400000004</v>
      </c>
      <c r="AF612" s="159">
        <v>5737216.1299999999</v>
      </c>
      <c r="AG612" s="159">
        <v>1590479.3</v>
      </c>
      <c r="AH612" s="159">
        <v>630572.26</v>
      </c>
      <c r="AI612" s="159">
        <v>0</v>
      </c>
      <c r="AJ612" s="159">
        <v>0</v>
      </c>
    </row>
    <row r="613" spans="1:36">
      <c r="A613" s="153">
        <v>10</v>
      </c>
      <c r="B613" s="154">
        <v>2</v>
      </c>
      <c r="C613" s="154">
        <v>3</v>
      </c>
      <c r="D613" s="155">
        <v>2</v>
      </c>
      <c r="E613" s="155" t="s">
        <v>556</v>
      </c>
      <c r="F613" s="156" t="s">
        <v>3556</v>
      </c>
      <c r="G613" s="156" t="s">
        <v>556</v>
      </c>
      <c r="H613" s="156" t="s">
        <v>3558</v>
      </c>
      <c r="I613" s="155">
        <v>1002032</v>
      </c>
      <c r="J613" s="157" t="s">
        <v>2217</v>
      </c>
      <c r="K613" s="157"/>
      <c r="L613" s="155">
        <v>2022</v>
      </c>
      <c r="M613" s="158">
        <v>1790</v>
      </c>
      <c r="N613" s="159">
        <v>19251151.300000001</v>
      </c>
      <c r="O613" s="159">
        <v>17281265.399999999</v>
      </c>
      <c r="P613" s="159">
        <v>8149887.8700000001</v>
      </c>
      <c r="Q613" s="159">
        <v>2468280</v>
      </c>
      <c r="R613" s="159">
        <v>5681607.8700000001</v>
      </c>
      <c r="S613" s="159">
        <v>1969885.9</v>
      </c>
      <c r="T613" s="159">
        <v>0</v>
      </c>
      <c r="U613" s="159">
        <v>16848276.670000002</v>
      </c>
      <c r="V613" s="159">
        <v>13250252.779999999</v>
      </c>
      <c r="W613" s="159">
        <v>4989380.1900000004</v>
      </c>
      <c r="X613" s="159">
        <v>272165.78000000003</v>
      </c>
      <c r="Y613" s="159">
        <v>3598023.89</v>
      </c>
      <c r="Z613" s="159">
        <v>5119625.08</v>
      </c>
      <c r="AA613" s="159">
        <v>0</v>
      </c>
      <c r="AB613" s="159">
        <v>5119625.08</v>
      </c>
      <c r="AC613" s="159">
        <v>272451.24</v>
      </c>
      <c r="AD613" s="159">
        <v>272451.24</v>
      </c>
      <c r="AE613" s="159">
        <v>3989589.82</v>
      </c>
      <c r="AF613" s="159">
        <v>4031012.62</v>
      </c>
      <c r="AG613" s="159">
        <v>304000</v>
      </c>
      <c r="AH613" s="159">
        <v>279735.69</v>
      </c>
      <c r="AI613" s="159">
        <v>0</v>
      </c>
      <c r="AJ613" s="159">
        <v>0</v>
      </c>
    </row>
    <row r="614" spans="1:36">
      <c r="A614" s="153">
        <v>10</v>
      </c>
      <c r="B614" s="154">
        <v>2</v>
      </c>
      <c r="C614" s="154">
        <v>4</v>
      </c>
      <c r="D614" s="155">
        <v>3</v>
      </c>
      <c r="E614" s="155" t="s">
        <v>556</v>
      </c>
      <c r="F614" s="156" t="s">
        <v>3559</v>
      </c>
      <c r="G614" s="156" t="s">
        <v>556</v>
      </c>
      <c r="H614" s="156" t="s">
        <v>3560</v>
      </c>
      <c r="I614" s="155">
        <v>1002043</v>
      </c>
      <c r="J614" s="157" t="s">
        <v>2216</v>
      </c>
      <c r="K614" s="157"/>
      <c r="L614" s="155">
        <v>2022</v>
      </c>
      <c r="M614" s="158">
        <v>7878</v>
      </c>
      <c r="N614" s="159">
        <v>61191082.490000002</v>
      </c>
      <c r="O614" s="159">
        <v>52634170.969999999</v>
      </c>
      <c r="P614" s="159">
        <v>30772879.609999999</v>
      </c>
      <c r="Q614" s="159">
        <v>12468600</v>
      </c>
      <c r="R614" s="159">
        <v>18304279.609999999</v>
      </c>
      <c r="S614" s="159">
        <v>8556911.5199999996</v>
      </c>
      <c r="T614" s="159">
        <v>460844.91</v>
      </c>
      <c r="U614" s="159">
        <v>60882706.920000002</v>
      </c>
      <c r="V614" s="159">
        <v>46632702.090000004</v>
      </c>
      <c r="W614" s="159">
        <v>14360342.310000001</v>
      </c>
      <c r="X614" s="159">
        <v>769405.97</v>
      </c>
      <c r="Y614" s="159">
        <v>14250004.83</v>
      </c>
      <c r="Z614" s="159">
        <v>5381691.1200000001</v>
      </c>
      <c r="AA614" s="159">
        <v>983455.2</v>
      </c>
      <c r="AB614" s="159">
        <v>4398235.92</v>
      </c>
      <c r="AC614" s="159">
        <v>812775.44</v>
      </c>
      <c r="AD614" s="159">
        <v>812775.44</v>
      </c>
      <c r="AE614" s="159">
        <v>14200778.73</v>
      </c>
      <c r="AF614" s="159">
        <v>6001468.8799999999</v>
      </c>
      <c r="AG614" s="159">
        <v>363328.5</v>
      </c>
      <c r="AH614" s="159">
        <v>278495.77</v>
      </c>
      <c r="AI614" s="159">
        <v>0</v>
      </c>
      <c r="AJ614" s="159">
        <v>0</v>
      </c>
    </row>
    <row r="615" spans="1:36">
      <c r="A615" s="153">
        <v>10</v>
      </c>
      <c r="B615" s="154">
        <v>2</v>
      </c>
      <c r="C615" s="154">
        <v>5</v>
      </c>
      <c r="D615" s="155">
        <v>2</v>
      </c>
      <c r="E615" s="155" t="s">
        <v>556</v>
      </c>
      <c r="F615" s="156" t="s">
        <v>3556</v>
      </c>
      <c r="G615" s="156" t="s">
        <v>556</v>
      </c>
      <c r="H615" s="156" t="s">
        <v>3561</v>
      </c>
      <c r="I615" s="155">
        <v>1002052</v>
      </c>
      <c r="J615" s="157" t="s">
        <v>2215</v>
      </c>
      <c r="K615" s="157"/>
      <c r="L615" s="155">
        <v>2022</v>
      </c>
      <c r="M615" s="158">
        <v>4006</v>
      </c>
      <c r="N615" s="159">
        <v>30691836.09</v>
      </c>
      <c r="O615" s="159">
        <v>28666036.23</v>
      </c>
      <c r="P615" s="159">
        <v>12593433.48</v>
      </c>
      <c r="Q615" s="159">
        <v>3470553</v>
      </c>
      <c r="R615" s="159">
        <v>9122880.4800000004</v>
      </c>
      <c r="S615" s="159">
        <v>2025799.86</v>
      </c>
      <c r="T615" s="159">
        <v>939873</v>
      </c>
      <c r="U615" s="159">
        <v>39826800.32</v>
      </c>
      <c r="V615" s="159">
        <v>22308488.07</v>
      </c>
      <c r="W615" s="159">
        <v>6557013.2400000002</v>
      </c>
      <c r="X615" s="159">
        <v>130147.59</v>
      </c>
      <c r="Y615" s="159">
        <v>17518312.25</v>
      </c>
      <c r="Z615" s="159">
        <v>13856454.34</v>
      </c>
      <c r="AA615" s="159">
        <v>3163200</v>
      </c>
      <c r="AB615" s="159">
        <v>10693254.34</v>
      </c>
      <c r="AC615" s="159">
        <v>1029375.64</v>
      </c>
      <c r="AD615" s="159">
        <v>970935.64</v>
      </c>
      <c r="AE615" s="159">
        <v>3210323.64</v>
      </c>
      <c r="AF615" s="159">
        <v>6357548.1600000001</v>
      </c>
      <c r="AG615" s="159">
        <v>233714.53</v>
      </c>
      <c r="AH615" s="159">
        <v>143554.53</v>
      </c>
      <c r="AI615" s="159">
        <v>0</v>
      </c>
      <c r="AJ615" s="159">
        <v>0</v>
      </c>
    </row>
    <row r="616" spans="1:36">
      <c r="A616" s="153">
        <v>10</v>
      </c>
      <c r="B616" s="154">
        <v>2</v>
      </c>
      <c r="C616" s="154">
        <v>6</v>
      </c>
      <c r="D616" s="155">
        <v>2</v>
      </c>
      <c r="E616" s="155" t="s">
        <v>556</v>
      </c>
      <c r="F616" s="156" t="s">
        <v>3556</v>
      </c>
      <c r="G616" s="156" t="s">
        <v>556</v>
      </c>
      <c r="H616" s="156" t="s">
        <v>3562</v>
      </c>
      <c r="I616" s="155">
        <v>1002062</v>
      </c>
      <c r="J616" s="157" t="s">
        <v>2214</v>
      </c>
      <c r="K616" s="157"/>
      <c r="L616" s="155">
        <v>2022</v>
      </c>
      <c r="M616" s="158">
        <v>8872</v>
      </c>
      <c r="N616" s="159">
        <v>58363316.810000002</v>
      </c>
      <c r="O616" s="159">
        <v>52845538.229999997</v>
      </c>
      <c r="P616" s="159">
        <v>28048991.890000001</v>
      </c>
      <c r="Q616" s="159">
        <v>9141747</v>
      </c>
      <c r="R616" s="159">
        <v>18907244.890000001</v>
      </c>
      <c r="S616" s="159">
        <v>5517778.5800000001</v>
      </c>
      <c r="T616" s="159">
        <v>50032</v>
      </c>
      <c r="U616" s="159">
        <v>58008710.090000004</v>
      </c>
      <c r="V616" s="159">
        <v>51577529.82</v>
      </c>
      <c r="W616" s="159">
        <v>13607076.199999999</v>
      </c>
      <c r="X616" s="159">
        <v>93749.759999999995</v>
      </c>
      <c r="Y616" s="159">
        <v>6431180.2699999996</v>
      </c>
      <c r="Z616" s="159">
        <v>8184893.2000000002</v>
      </c>
      <c r="AA616" s="159">
        <v>1971725</v>
      </c>
      <c r="AB616" s="159">
        <v>6213168.2000000002</v>
      </c>
      <c r="AC616" s="159">
        <v>1244994.22</v>
      </c>
      <c r="AD616" s="159">
        <v>1244994.22</v>
      </c>
      <c r="AE616" s="159">
        <v>3845511.18</v>
      </c>
      <c r="AF616" s="159">
        <v>1268008.4099999999</v>
      </c>
      <c r="AG616" s="159">
        <v>843233.26</v>
      </c>
      <c r="AH616" s="159">
        <v>684117.92</v>
      </c>
      <c r="AI616" s="159">
        <v>0</v>
      </c>
      <c r="AJ616" s="159">
        <v>0</v>
      </c>
    </row>
    <row r="617" spans="1:36">
      <c r="A617" s="153">
        <v>10</v>
      </c>
      <c r="B617" s="154">
        <v>2</v>
      </c>
      <c r="C617" s="154">
        <v>7</v>
      </c>
      <c r="D617" s="155">
        <v>2</v>
      </c>
      <c r="E617" s="155" t="s">
        <v>556</v>
      </c>
      <c r="F617" s="156" t="s">
        <v>3556</v>
      </c>
      <c r="G617" s="156" t="s">
        <v>556</v>
      </c>
      <c r="H617" s="156" t="s">
        <v>3563</v>
      </c>
      <c r="I617" s="155">
        <v>1002072</v>
      </c>
      <c r="J617" s="157" t="s">
        <v>2213</v>
      </c>
      <c r="K617" s="157"/>
      <c r="L617" s="155">
        <v>2022</v>
      </c>
      <c r="M617" s="158">
        <v>2200</v>
      </c>
      <c r="N617" s="159">
        <v>17657196.050000001</v>
      </c>
      <c r="O617" s="159">
        <v>17536865.960000001</v>
      </c>
      <c r="P617" s="159">
        <v>10216313.6</v>
      </c>
      <c r="Q617" s="159">
        <v>3969749</v>
      </c>
      <c r="R617" s="159">
        <v>6246564.5999999996</v>
      </c>
      <c r="S617" s="159">
        <v>120330.09</v>
      </c>
      <c r="T617" s="159">
        <v>0</v>
      </c>
      <c r="U617" s="159">
        <v>16198280.73</v>
      </c>
      <c r="V617" s="159">
        <v>15106662.93</v>
      </c>
      <c r="W617" s="159">
        <v>5162374.17</v>
      </c>
      <c r="X617" s="159">
        <v>19497.72</v>
      </c>
      <c r="Y617" s="159">
        <v>1091617.8</v>
      </c>
      <c r="Z617" s="159">
        <v>2480095.4900000002</v>
      </c>
      <c r="AA617" s="159">
        <v>490725</v>
      </c>
      <c r="AB617" s="159">
        <v>1989370.4900000002</v>
      </c>
      <c r="AC617" s="159">
        <v>128578.75</v>
      </c>
      <c r="AD617" s="159">
        <v>128578.75</v>
      </c>
      <c r="AE617" s="159">
        <v>777746.25</v>
      </c>
      <c r="AF617" s="159">
        <v>2430203.0299999998</v>
      </c>
      <c r="AG617" s="159">
        <v>88841.55</v>
      </c>
      <c r="AH617" s="159">
        <v>88841.55</v>
      </c>
      <c r="AI617" s="159">
        <v>0</v>
      </c>
      <c r="AJ617" s="159">
        <v>0</v>
      </c>
    </row>
    <row r="618" spans="1:36">
      <c r="A618" s="153">
        <v>10</v>
      </c>
      <c r="B618" s="154">
        <v>2</v>
      </c>
      <c r="C618" s="154">
        <v>8</v>
      </c>
      <c r="D618" s="155">
        <v>2</v>
      </c>
      <c r="E618" s="155" t="s">
        <v>556</v>
      </c>
      <c r="F618" s="156" t="s">
        <v>3556</v>
      </c>
      <c r="G618" s="156" t="s">
        <v>556</v>
      </c>
      <c r="H618" s="156" t="s">
        <v>3564</v>
      </c>
      <c r="I618" s="155">
        <v>1002082</v>
      </c>
      <c r="J618" s="157" t="s">
        <v>2212</v>
      </c>
      <c r="K618" s="157"/>
      <c r="L618" s="155">
        <v>2022</v>
      </c>
      <c r="M618" s="158">
        <v>3261</v>
      </c>
      <c r="N618" s="159">
        <v>31940249.050000001</v>
      </c>
      <c r="O618" s="159">
        <v>26251162.289999999</v>
      </c>
      <c r="P618" s="159">
        <v>14625684.57</v>
      </c>
      <c r="Q618" s="159">
        <v>4974884</v>
      </c>
      <c r="R618" s="159">
        <v>9650800.5700000003</v>
      </c>
      <c r="S618" s="159">
        <v>5689086.7599999998</v>
      </c>
      <c r="T618" s="159">
        <v>87623</v>
      </c>
      <c r="U618" s="159">
        <v>32836513.309999999</v>
      </c>
      <c r="V618" s="159">
        <v>22357149.010000002</v>
      </c>
      <c r="W618" s="159">
        <v>8671260.1999999993</v>
      </c>
      <c r="X618" s="159">
        <v>131913.04999999999</v>
      </c>
      <c r="Y618" s="159">
        <v>10479364.300000001</v>
      </c>
      <c r="Z618" s="159">
        <v>5876348.3300000001</v>
      </c>
      <c r="AA618" s="159">
        <v>3114543</v>
      </c>
      <c r="AB618" s="159">
        <v>2761805.33</v>
      </c>
      <c r="AC618" s="159">
        <v>928881</v>
      </c>
      <c r="AD618" s="159">
        <v>928881</v>
      </c>
      <c r="AE618" s="159">
        <v>4738782.4800000004</v>
      </c>
      <c r="AF618" s="159">
        <v>3894013.28</v>
      </c>
      <c r="AG618" s="159">
        <v>637818.93999999994</v>
      </c>
      <c r="AH618" s="159">
        <v>421652.92</v>
      </c>
      <c r="AI618" s="159">
        <v>0</v>
      </c>
      <c r="AJ618" s="159">
        <v>0</v>
      </c>
    </row>
    <row r="619" spans="1:36">
      <c r="A619" s="153">
        <v>10</v>
      </c>
      <c r="B619" s="154">
        <v>2</v>
      </c>
      <c r="C619" s="154">
        <v>9</v>
      </c>
      <c r="D619" s="155">
        <v>2</v>
      </c>
      <c r="E619" s="155" t="s">
        <v>556</v>
      </c>
      <c r="F619" s="156" t="s">
        <v>3556</v>
      </c>
      <c r="G619" s="156" t="s">
        <v>556</v>
      </c>
      <c r="H619" s="156" t="s">
        <v>3565</v>
      </c>
      <c r="I619" s="155">
        <v>1002092</v>
      </c>
      <c r="J619" s="157" t="s">
        <v>2211</v>
      </c>
      <c r="K619" s="157"/>
      <c r="L619" s="155">
        <v>2022</v>
      </c>
      <c r="M619" s="158">
        <v>2401</v>
      </c>
      <c r="N619" s="159">
        <v>17941499.75</v>
      </c>
      <c r="O619" s="159">
        <v>17683755.18</v>
      </c>
      <c r="P619" s="159">
        <v>10554924.870000001</v>
      </c>
      <c r="Q619" s="159">
        <v>4290122</v>
      </c>
      <c r="R619" s="159">
        <v>6264802.8700000001</v>
      </c>
      <c r="S619" s="159">
        <v>257744.57</v>
      </c>
      <c r="T619" s="159">
        <v>0</v>
      </c>
      <c r="U619" s="159">
        <v>13684387.77</v>
      </c>
      <c r="V619" s="159">
        <v>12689144.82</v>
      </c>
      <c r="W619" s="159">
        <v>4280449.96</v>
      </c>
      <c r="X619" s="159">
        <v>35306.76</v>
      </c>
      <c r="Y619" s="159">
        <v>995242.95</v>
      </c>
      <c r="Z619" s="159">
        <v>4472074.5599999996</v>
      </c>
      <c r="AA619" s="159">
        <v>0</v>
      </c>
      <c r="AB619" s="159">
        <v>4472074.5599999996</v>
      </c>
      <c r="AC619" s="159">
        <v>365338.76</v>
      </c>
      <c r="AD619" s="159">
        <v>266938.76</v>
      </c>
      <c r="AE619" s="159">
        <v>575816.28</v>
      </c>
      <c r="AF619" s="159">
        <v>4994610.3600000003</v>
      </c>
      <c r="AG619" s="159">
        <v>100000</v>
      </c>
      <c r="AH619" s="159">
        <v>100000</v>
      </c>
      <c r="AI619" s="159">
        <v>0</v>
      </c>
      <c r="AJ619" s="159">
        <v>0</v>
      </c>
    </row>
    <row r="620" spans="1:36">
      <c r="A620" s="153">
        <v>10</v>
      </c>
      <c r="B620" s="154">
        <v>2</v>
      </c>
      <c r="C620" s="154">
        <v>10</v>
      </c>
      <c r="D620" s="155">
        <v>2</v>
      </c>
      <c r="E620" s="155" t="s">
        <v>556</v>
      </c>
      <c r="F620" s="156" t="s">
        <v>3556</v>
      </c>
      <c r="G620" s="156" t="s">
        <v>556</v>
      </c>
      <c r="H620" s="156" t="s">
        <v>3566</v>
      </c>
      <c r="I620" s="155">
        <v>1002102</v>
      </c>
      <c r="J620" s="157" t="s">
        <v>2210</v>
      </c>
      <c r="K620" s="157"/>
      <c r="L620" s="155">
        <v>2022</v>
      </c>
      <c r="M620" s="158">
        <v>3760</v>
      </c>
      <c r="N620" s="159">
        <v>32175813.219999999</v>
      </c>
      <c r="O620" s="159">
        <v>26662130.199999999</v>
      </c>
      <c r="P620" s="159">
        <v>14555740.460000001</v>
      </c>
      <c r="Q620" s="159">
        <v>5054169</v>
      </c>
      <c r="R620" s="159">
        <v>9501571.4600000009</v>
      </c>
      <c r="S620" s="159">
        <v>5513683.0199999996</v>
      </c>
      <c r="T620" s="159">
        <v>66502.600000000006</v>
      </c>
      <c r="U620" s="159">
        <v>29843364.07</v>
      </c>
      <c r="V620" s="159">
        <v>21422677.969999999</v>
      </c>
      <c r="W620" s="159">
        <v>7778136.46</v>
      </c>
      <c r="X620" s="159">
        <v>188568.33</v>
      </c>
      <c r="Y620" s="159">
        <v>8420686.0999999996</v>
      </c>
      <c r="Z620" s="159">
        <v>7122618.9500000002</v>
      </c>
      <c r="AA620" s="159">
        <v>1055000</v>
      </c>
      <c r="AB620" s="159">
        <v>6067618.9500000002</v>
      </c>
      <c r="AC620" s="159">
        <v>163238.67000000001</v>
      </c>
      <c r="AD620" s="159">
        <v>103238.67</v>
      </c>
      <c r="AE620" s="159">
        <v>3914866.22</v>
      </c>
      <c r="AF620" s="159">
        <v>5239452.2300000004</v>
      </c>
      <c r="AG620" s="159">
        <v>1028575.8</v>
      </c>
      <c r="AH620" s="159">
        <v>627594.63</v>
      </c>
      <c r="AI620" s="159">
        <v>0</v>
      </c>
      <c r="AJ620" s="159">
        <v>0</v>
      </c>
    </row>
    <row r="621" spans="1:36">
      <c r="A621" s="153">
        <v>10</v>
      </c>
      <c r="B621" s="154">
        <v>2</v>
      </c>
      <c r="C621" s="154">
        <v>11</v>
      </c>
      <c r="D621" s="155">
        <v>3</v>
      </c>
      <c r="E621" s="155" t="s">
        <v>556</v>
      </c>
      <c r="F621" s="156" t="s">
        <v>3559</v>
      </c>
      <c r="G621" s="156" t="s">
        <v>556</v>
      </c>
      <c r="H621" s="156" t="s">
        <v>3567</v>
      </c>
      <c r="I621" s="155">
        <v>1002113</v>
      </c>
      <c r="J621" s="157" t="s">
        <v>2209</v>
      </c>
      <c r="K621" s="157"/>
      <c r="L621" s="155">
        <v>2022</v>
      </c>
      <c r="M621" s="158">
        <v>11144</v>
      </c>
      <c r="N621" s="159">
        <v>65096346.770000003</v>
      </c>
      <c r="O621" s="159">
        <v>64130928.350000001</v>
      </c>
      <c r="P621" s="159">
        <v>33566510.159999996</v>
      </c>
      <c r="Q621" s="159">
        <v>11722474</v>
      </c>
      <c r="R621" s="159">
        <v>21844036.16</v>
      </c>
      <c r="S621" s="159">
        <v>965418.42</v>
      </c>
      <c r="T621" s="159">
        <v>0</v>
      </c>
      <c r="U621" s="159">
        <v>66626989.130000003</v>
      </c>
      <c r="V621" s="159">
        <v>61271469.5</v>
      </c>
      <c r="W621" s="159">
        <v>21535892.77</v>
      </c>
      <c r="X621" s="159">
        <v>575712.12</v>
      </c>
      <c r="Y621" s="159">
        <v>5355519.63</v>
      </c>
      <c r="Z621" s="159">
        <v>7933489.7400000002</v>
      </c>
      <c r="AA621" s="159">
        <v>3500000</v>
      </c>
      <c r="AB621" s="159">
        <v>4433489.74</v>
      </c>
      <c r="AC621" s="159">
        <v>840069</v>
      </c>
      <c r="AD621" s="159">
        <v>840069</v>
      </c>
      <c r="AE621" s="159">
        <v>13069512</v>
      </c>
      <c r="AF621" s="159">
        <v>2859458.85</v>
      </c>
      <c r="AG621" s="159">
        <v>46005.8</v>
      </c>
      <c r="AH621" s="159">
        <v>59682.16</v>
      </c>
      <c r="AI621" s="159">
        <v>0</v>
      </c>
      <c r="AJ621" s="159">
        <v>0</v>
      </c>
    </row>
    <row r="622" spans="1:36">
      <c r="A622" s="153">
        <v>10</v>
      </c>
      <c r="B622" s="154">
        <v>3</v>
      </c>
      <c r="C622" s="154">
        <v>1</v>
      </c>
      <c r="D622" s="155">
        <v>2</v>
      </c>
      <c r="E622" s="155" t="s">
        <v>556</v>
      </c>
      <c r="F622" s="156" t="s">
        <v>3568</v>
      </c>
      <c r="G622" s="156" t="s">
        <v>556</v>
      </c>
      <c r="H622" s="156" t="s">
        <v>3569</v>
      </c>
      <c r="I622" s="155">
        <v>1003012</v>
      </c>
      <c r="J622" s="157" t="s">
        <v>2208</v>
      </c>
      <c r="K622" s="157"/>
      <c r="L622" s="155">
        <v>2022</v>
      </c>
      <c r="M622" s="158">
        <v>5069</v>
      </c>
      <c r="N622" s="159">
        <v>36768748.780000001</v>
      </c>
      <c r="O622" s="159">
        <v>35291643.780000001</v>
      </c>
      <c r="P622" s="159">
        <v>17410435.800000001</v>
      </c>
      <c r="Q622" s="159">
        <v>6068254</v>
      </c>
      <c r="R622" s="159">
        <v>11342181.800000001</v>
      </c>
      <c r="S622" s="159">
        <v>1477105</v>
      </c>
      <c r="T622" s="159">
        <v>0</v>
      </c>
      <c r="U622" s="159">
        <v>34454421.109999999</v>
      </c>
      <c r="V622" s="159">
        <v>28963408.449999999</v>
      </c>
      <c r="W622" s="159">
        <v>10910795.27</v>
      </c>
      <c r="X622" s="159">
        <v>614.85</v>
      </c>
      <c r="Y622" s="159">
        <v>5491012.6600000001</v>
      </c>
      <c r="Z622" s="159">
        <v>7792944.0700000003</v>
      </c>
      <c r="AA622" s="159">
        <v>220019</v>
      </c>
      <c r="AB622" s="159">
        <v>7572925.0700000003</v>
      </c>
      <c r="AC622" s="159">
        <v>100000</v>
      </c>
      <c r="AD622" s="159">
        <v>0</v>
      </c>
      <c r="AE622" s="159">
        <v>222435.5</v>
      </c>
      <c r="AF622" s="159">
        <v>6328235.3300000001</v>
      </c>
      <c r="AG622" s="159">
        <v>127833.99</v>
      </c>
      <c r="AH622" s="159">
        <v>14500</v>
      </c>
      <c r="AI622" s="159">
        <v>0</v>
      </c>
      <c r="AJ622" s="159">
        <v>2416.5</v>
      </c>
    </row>
    <row r="623" spans="1:36">
      <c r="A623" s="153">
        <v>10</v>
      </c>
      <c r="B623" s="154">
        <v>3</v>
      </c>
      <c r="C623" s="154">
        <v>2</v>
      </c>
      <c r="D623" s="155">
        <v>3</v>
      </c>
      <c r="E623" s="155" t="s">
        <v>556</v>
      </c>
      <c r="F623" s="156" t="s">
        <v>3570</v>
      </c>
      <c r="G623" s="156" t="s">
        <v>556</v>
      </c>
      <c r="H623" s="156" t="s">
        <v>3571</v>
      </c>
      <c r="I623" s="155">
        <v>1003023</v>
      </c>
      <c r="J623" s="157" t="s">
        <v>2207</v>
      </c>
      <c r="K623" s="157"/>
      <c r="L623" s="155">
        <v>2022</v>
      </c>
      <c r="M623" s="158">
        <v>27080</v>
      </c>
      <c r="N623" s="159">
        <v>149166325.09</v>
      </c>
      <c r="O623" s="159">
        <v>144199240.81</v>
      </c>
      <c r="P623" s="159">
        <v>73226715.329999998</v>
      </c>
      <c r="Q623" s="159">
        <v>28511373</v>
      </c>
      <c r="R623" s="159">
        <v>44715342.329999998</v>
      </c>
      <c r="S623" s="159">
        <v>4967084.28</v>
      </c>
      <c r="T623" s="159">
        <v>1765842.11</v>
      </c>
      <c r="U623" s="159">
        <v>154203451.47</v>
      </c>
      <c r="V623" s="159">
        <v>133337223.02</v>
      </c>
      <c r="W623" s="159">
        <v>49009312.549999997</v>
      </c>
      <c r="X623" s="159">
        <v>914794.4</v>
      </c>
      <c r="Y623" s="159">
        <v>20866228.449999999</v>
      </c>
      <c r="Z623" s="159">
        <v>20780914.949999999</v>
      </c>
      <c r="AA623" s="159">
        <v>10532163</v>
      </c>
      <c r="AB623" s="159">
        <v>10248751.949999999</v>
      </c>
      <c r="AC623" s="159">
        <v>4303578</v>
      </c>
      <c r="AD623" s="159">
        <v>4303578</v>
      </c>
      <c r="AE623" s="159">
        <v>26550894</v>
      </c>
      <c r="AF623" s="159">
        <v>10862017.789999999</v>
      </c>
      <c r="AG623" s="159">
        <v>451888.07</v>
      </c>
      <c r="AH623" s="159">
        <v>563537.79</v>
      </c>
      <c r="AI623" s="159">
        <v>0</v>
      </c>
      <c r="AJ623" s="159">
        <v>0</v>
      </c>
    </row>
    <row r="624" spans="1:36">
      <c r="A624" s="153">
        <v>10</v>
      </c>
      <c r="B624" s="154">
        <v>3</v>
      </c>
      <c r="C624" s="154">
        <v>3</v>
      </c>
      <c r="D624" s="155">
        <v>2</v>
      </c>
      <c r="E624" s="155" t="s">
        <v>556</v>
      </c>
      <c r="F624" s="156" t="s">
        <v>3568</v>
      </c>
      <c r="G624" s="156" t="s">
        <v>556</v>
      </c>
      <c r="H624" s="156" t="s">
        <v>3572</v>
      </c>
      <c r="I624" s="155">
        <v>1003032</v>
      </c>
      <c r="J624" s="157" t="s">
        <v>2206</v>
      </c>
      <c r="K624" s="157"/>
      <c r="L624" s="155">
        <v>2022</v>
      </c>
      <c r="M624" s="158">
        <v>6240</v>
      </c>
      <c r="N624" s="159">
        <v>44121496.310000002</v>
      </c>
      <c r="O624" s="159">
        <v>42001047.030000001</v>
      </c>
      <c r="P624" s="159">
        <v>25868271.780000001</v>
      </c>
      <c r="Q624" s="159">
        <v>10224139</v>
      </c>
      <c r="R624" s="159">
        <v>15644132.779999999</v>
      </c>
      <c r="S624" s="159">
        <v>2120449.2799999998</v>
      </c>
      <c r="T624" s="159">
        <v>71231.23</v>
      </c>
      <c r="U624" s="159">
        <v>45525808.490000002</v>
      </c>
      <c r="V624" s="159">
        <v>39193002.619999997</v>
      </c>
      <c r="W624" s="159">
        <v>14493759.67</v>
      </c>
      <c r="X624" s="159">
        <v>367709.41</v>
      </c>
      <c r="Y624" s="159">
        <v>6332805.8700000001</v>
      </c>
      <c r="Z624" s="159">
        <v>4409874.05</v>
      </c>
      <c r="AA624" s="159">
        <v>913695</v>
      </c>
      <c r="AB624" s="159">
        <v>3496179.05</v>
      </c>
      <c r="AC624" s="159">
        <v>1020000</v>
      </c>
      <c r="AD624" s="159">
        <v>1020000</v>
      </c>
      <c r="AE624" s="159">
        <v>6973695</v>
      </c>
      <c r="AF624" s="159">
        <v>2808044.41</v>
      </c>
      <c r="AG624" s="159">
        <v>789167.86</v>
      </c>
      <c r="AH624" s="159">
        <v>445685.43</v>
      </c>
      <c r="AI624" s="159">
        <v>0</v>
      </c>
      <c r="AJ624" s="159">
        <v>0</v>
      </c>
    </row>
    <row r="625" spans="1:36">
      <c r="A625" s="153">
        <v>10</v>
      </c>
      <c r="B625" s="154">
        <v>3</v>
      </c>
      <c r="C625" s="154">
        <v>4</v>
      </c>
      <c r="D625" s="155">
        <v>2</v>
      </c>
      <c r="E625" s="155" t="s">
        <v>556</v>
      </c>
      <c r="F625" s="156" t="s">
        <v>3568</v>
      </c>
      <c r="G625" s="156" t="s">
        <v>556</v>
      </c>
      <c r="H625" s="156" t="s">
        <v>3573</v>
      </c>
      <c r="I625" s="155">
        <v>1003042</v>
      </c>
      <c r="J625" s="157" t="s">
        <v>2205</v>
      </c>
      <c r="K625" s="157"/>
      <c r="L625" s="155">
        <v>2022</v>
      </c>
      <c r="M625" s="158">
        <v>6963</v>
      </c>
      <c r="N625" s="159">
        <v>54877975.829999998</v>
      </c>
      <c r="O625" s="159">
        <v>47597935.450000003</v>
      </c>
      <c r="P625" s="159">
        <v>29951183.489999998</v>
      </c>
      <c r="Q625" s="159">
        <v>11096635</v>
      </c>
      <c r="R625" s="159">
        <v>18854548.489999998</v>
      </c>
      <c r="S625" s="159">
        <v>7280040.3799999999</v>
      </c>
      <c r="T625" s="159">
        <v>77965.429999999993</v>
      </c>
      <c r="U625" s="159">
        <v>52162370.729999997</v>
      </c>
      <c r="V625" s="159">
        <v>42121065.649999999</v>
      </c>
      <c r="W625" s="159">
        <v>14090389.92</v>
      </c>
      <c r="X625" s="159">
        <v>276010.92</v>
      </c>
      <c r="Y625" s="159">
        <v>10041305.08</v>
      </c>
      <c r="Z625" s="159">
        <v>13801839.98</v>
      </c>
      <c r="AA625" s="159">
        <v>435210</v>
      </c>
      <c r="AB625" s="159">
        <v>13366629.98</v>
      </c>
      <c r="AC625" s="159">
        <v>759955</v>
      </c>
      <c r="AD625" s="159">
        <v>759955</v>
      </c>
      <c r="AE625" s="159">
        <v>5894125.5700000003</v>
      </c>
      <c r="AF625" s="159">
        <v>5476869.7999999998</v>
      </c>
      <c r="AG625" s="159">
        <v>548701.71</v>
      </c>
      <c r="AH625" s="159">
        <v>558893.78</v>
      </c>
      <c r="AI625" s="159">
        <v>0</v>
      </c>
      <c r="AJ625" s="159">
        <v>0</v>
      </c>
    </row>
    <row r="626" spans="1:36">
      <c r="A626" s="153">
        <v>10</v>
      </c>
      <c r="B626" s="154">
        <v>3</v>
      </c>
      <c r="C626" s="154">
        <v>5</v>
      </c>
      <c r="D626" s="155">
        <v>2</v>
      </c>
      <c r="E626" s="155" t="s">
        <v>556</v>
      </c>
      <c r="F626" s="156" t="s">
        <v>3568</v>
      </c>
      <c r="G626" s="156" t="s">
        <v>556</v>
      </c>
      <c r="H626" s="156" t="s">
        <v>3574</v>
      </c>
      <c r="I626" s="155">
        <v>1003052</v>
      </c>
      <c r="J626" s="157" t="s">
        <v>2204</v>
      </c>
      <c r="K626" s="157"/>
      <c r="L626" s="155">
        <v>2022</v>
      </c>
      <c r="M626" s="158">
        <v>3700</v>
      </c>
      <c r="N626" s="159">
        <v>28059044.280000001</v>
      </c>
      <c r="O626" s="159">
        <v>25763904.77</v>
      </c>
      <c r="P626" s="159">
        <v>12605453.359999999</v>
      </c>
      <c r="Q626" s="159">
        <v>3493503</v>
      </c>
      <c r="R626" s="159">
        <v>9111950.3599999994</v>
      </c>
      <c r="S626" s="159">
        <v>2295139.5099999998</v>
      </c>
      <c r="T626" s="159">
        <v>500</v>
      </c>
      <c r="U626" s="159">
        <v>27730917.07</v>
      </c>
      <c r="V626" s="159">
        <v>20619918.350000001</v>
      </c>
      <c r="W626" s="159">
        <v>6434751.1100000003</v>
      </c>
      <c r="X626" s="159">
        <v>99317.14</v>
      </c>
      <c r="Y626" s="159">
        <v>7110998.7199999997</v>
      </c>
      <c r="Z626" s="159">
        <v>7947910.7699999996</v>
      </c>
      <c r="AA626" s="159">
        <v>0</v>
      </c>
      <c r="AB626" s="159">
        <v>7947910.7699999996</v>
      </c>
      <c r="AC626" s="159">
        <v>269992</v>
      </c>
      <c r="AD626" s="159">
        <v>269992</v>
      </c>
      <c r="AE626" s="159">
        <v>1539984</v>
      </c>
      <c r="AF626" s="159">
        <v>5143986.42</v>
      </c>
      <c r="AG626" s="159">
        <v>1428332.83</v>
      </c>
      <c r="AH626" s="159">
        <v>1520755.17</v>
      </c>
      <c r="AI626" s="159">
        <v>0</v>
      </c>
      <c r="AJ626" s="159">
        <v>0</v>
      </c>
    </row>
    <row r="627" spans="1:36">
      <c r="A627" s="153">
        <v>10</v>
      </c>
      <c r="B627" s="154">
        <v>4</v>
      </c>
      <c r="C627" s="154">
        <v>1</v>
      </c>
      <c r="D627" s="155">
        <v>1</v>
      </c>
      <c r="E627" s="155" t="s">
        <v>556</v>
      </c>
      <c r="F627" s="156" t="s">
        <v>3575</v>
      </c>
      <c r="G627" s="156" t="s">
        <v>556</v>
      </c>
      <c r="H627" s="156" t="s">
        <v>3576</v>
      </c>
      <c r="I627" s="155">
        <v>1004011</v>
      </c>
      <c r="J627" s="157" t="s">
        <v>2200</v>
      </c>
      <c r="K627" s="157"/>
      <c r="L627" s="155">
        <v>2022</v>
      </c>
      <c r="M627" s="158">
        <v>13261</v>
      </c>
      <c r="N627" s="159">
        <v>74357238.980000004</v>
      </c>
      <c r="O627" s="159">
        <v>72198182.010000005</v>
      </c>
      <c r="P627" s="159">
        <v>31525209.41</v>
      </c>
      <c r="Q627" s="159">
        <v>10394716</v>
      </c>
      <c r="R627" s="159">
        <v>21130493.41</v>
      </c>
      <c r="S627" s="159">
        <v>2159056.9700000002</v>
      </c>
      <c r="T627" s="159">
        <v>966874.73</v>
      </c>
      <c r="U627" s="159">
        <v>71910253.120000005</v>
      </c>
      <c r="V627" s="159">
        <v>66382659.079999998</v>
      </c>
      <c r="W627" s="159">
        <v>26516599.719999999</v>
      </c>
      <c r="X627" s="159">
        <v>237662.88</v>
      </c>
      <c r="Y627" s="159">
        <v>5527594.04</v>
      </c>
      <c r="Z627" s="159">
        <v>8318382.8600000003</v>
      </c>
      <c r="AA627" s="159">
        <v>0</v>
      </c>
      <c r="AB627" s="159">
        <v>8318382.8600000003</v>
      </c>
      <c r="AC627" s="159">
        <v>1750000</v>
      </c>
      <c r="AD627" s="159">
        <v>1750000</v>
      </c>
      <c r="AE627" s="159">
        <v>3650000</v>
      </c>
      <c r="AF627" s="159">
        <v>5815522.9299999997</v>
      </c>
      <c r="AG627" s="159">
        <v>1028661.69</v>
      </c>
      <c r="AH627" s="159">
        <v>730006.94</v>
      </c>
      <c r="AI627" s="159">
        <v>0</v>
      </c>
      <c r="AJ627" s="159">
        <v>0</v>
      </c>
    </row>
    <row r="628" spans="1:36">
      <c r="A628" s="153">
        <v>10</v>
      </c>
      <c r="B628" s="154">
        <v>4</v>
      </c>
      <c r="C628" s="154">
        <v>2</v>
      </c>
      <c r="D628" s="155">
        <v>2</v>
      </c>
      <c r="E628" s="155" t="s">
        <v>556</v>
      </c>
      <c r="F628" s="156" t="s">
        <v>3577</v>
      </c>
      <c r="G628" s="156" t="s">
        <v>556</v>
      </c>
      <c r="H628" s="156" t="s">
        <v>3578</v>
      </c>
      <c r="I628" s="155">
        <v>1004022</v>
      </c>
      <c r="J628" s="157" t="s">
        <v>2203</v>
      </c>
      <c r="K628" s="157"/>
      <c r="L628" s="155">
        <v>2022</v>
      </c>
      <c r="M628" s="158">
        <v>3681</v>
      </c>
      <c r="N628" s="159">
        <v>33903386.299999997</v>
      </c>
      <c r="O628" s="159">
        <v>31608282.210000001</v>
      </c>
      <c r="P628" s="159">
        <v>11904109.039999999</v>
      </c>
      <c r="Q628" s="159">
        <v>3876838</v>
      </c>
      <c r="R628" s="159">
        <v>8027271.04</v>
      </c>
      <c r="S628" s="159">
        <v>2295104.09</v>
      </c>
      <c r="T628" s="159">
        <v>126001</v>
      </c>
      <c r="U628" s="159">
        <v>33560621.590000004</v>
      </c>
      <c r="V628" s="159">
        <v>27847550.579999998</v>
      </c>
      <c r="W628" s="159">
        <v>8155528.6299999999</v>
      </c>
      <c r="X628" s="159">
        <v>978737.64</v>
      </c>
      <c r="Y628" s="159">
        <v>5713071.0099999998</v>
      </c>
      <c r="Z628" s="159">
        <v>5918915.1699999999</v>
      </c>
      <c r="AA628" s="159">
        <v>1791000</v>
      </c>
      <c r="AB628" s="159">
        <v>4127915.17</v>
      </c>
      <c r="AC628" s="159">
        <v>1617195.27</v>
      </c>
      <c r="AD628" s="159">
        <v>1617195.27</v>
      </c>
      <c r="AE628" s="159">
        <v>15918770.640000001</v>
      </c>
      <c r="AF628" s="159">
        <v>3760731.63</v>
      </c>
      <c r="AG628" s="159">
        <v>0</v>
      </c>
      <c r="AH628" s="159">
        <v>0</v>
      </c>
      <c r="AI628" s="159">
        <v>0</v>
      </c>
      <c r="AJ628" s="159">
        <v>0</v>
      </c>
    </row>
    <row r="629" spans="1:36">
      <c r="A629" s="153">
        <v>10</v>
      </c>
      <c r="B629" s="154">
        <v>4</v>
      </c>
      <c r="C629" s="154">
        <v>3</v>
      </c>
      <c r="D629" s="155">
        <v>2</v>
      </c>
      <c r="E629" s="155" t="s">
        <v>556</v>
      </c>
      <c r="F629" s="156" t="s">
        <v>3577</v>
      </c>
      <c r="G629" s="156" t="s">
        <v>556</v>
      </c>
      <c r="H629" s="156" t="s">
        <v>3579</v>
      </c>
      <c r="I629" s="155">
        <v>1004032</v>
      </c>
      <c r="J629" s="157" t="s">
        <v>2202</v>
      </c>
      <c r="K629" s="157"/>
      <c r="L629" s="155">
        <v>2022</v>
      </c>
      <c r="M629" s="158">
        <v>4253</v>
      </c>
      <c r="N629" s="159">
        <v>28797215.420000002</v>
      </c>
      <c r="O629" s="159">
        <v>27940061.010000002</v>
      </c>
      <c r="P629" s="159">
        <v>16943897.920000002</v>
      </c>
      <c r="Q629" s="159">
        <v>7123047</v>
      </c>
      <c r="R629" s="159">
        <v>9820850.9199999999</v>
      </c>
      <c r="S629" s="159">
        <v>857154.41</v>
      </c>
      <c r="T629" s="159">
        <v>10822</v>
      </c>
      <c r="U629" s="159">
        <v>25859695.739999998</v>
      </c>
      <c r="V629" s="159">
        <v>23806728.850000001</v>
      </c>
      <c r="W629" s="159">
        <v>8444294.1600000001</v>
      </c>
      <c r="X629" s="159">
        <v>153614.38</v>
      </c>
      <c r="Y629" s="159">
        <v>2052966.89</v>
      </c>
      <c r="Z629" s="159">
        <v>2924529.61</v>
      </c>
      <c r="AA629" s="159">
        <v>0</v>
      </c>
      <c r="AB629" s="159">
        <v>2924529.61</v>
      </c>
      <c r="AC629" s="159">
        <v>792470.35</v>
      </c>
      <c r="AD629" s="159">
        <v>735222.44</v>
      </c>
      <c r="AE629" s="159">
        <v>4360556.74</v>
      </c>
      <c r="AF629" s="159">
        <v>4133332.16</v>
      </c>
      <c r="AG629" s="159">
        <v>130080</v>
      </c>
      <c r="AH629" s="159">
        <v>1525</v>
      </c>
      <c r="AI629" s="159">
        <v>0</v>
      </c>
      <c r="AJ629" s="159">
        <v>0</v>
      </c>
    </row>
    <row r="630" spans="1:36">
      <c r="A630" s="153">
        <v>10</v>
      </c>
      <c r="B630" s="154">
        <v>4</v>
      </c>
      <c r="C630" s="154">
        <v>4</v>
      </c>
      <c r="D630" s="155">
        <v>2</v>
      </c>
      <c r="E630" s="155" t="s">
        <v>556</v>
      </c>
      <c r="F630" s="156" t="s">
        <v>3577</v>
      </c>
      <c r="G630" s="156" t="s">
        <v>556</v>
      </c>
      <c r="H630" s="156" t="s">
        <v>3580</v>
      </c>
      <c r="I630" s="155">
        <v>1004042</v>
      </c>
      <c r="J630" s="157" t="s">
        <v>2201</v>
      </c>
      <c r="K630" s="157"/>
      <c r="L630" s="155">
        <v>2022</v>
      </c>
      <c r="M630" s="158">
        <v>5384</v>
      </c>
      <c r="N630" s="159">
        <v>44551572.719999999</v>
      </c>
      <c r="O630" s="159">
        <v>37965050.920000002</v>
      </c>
      <c r="P630" s="159">
        <v>24440702.439999998</v>
      </c>
      <c r="Q630" s="159">
        <v>10357341</v>
      </c>
      <c r="R630" s="159">
        <v>14083361.439999999</v>
      </c>
      <c r="S630" s="159">
        <v>6586521.7999999998</v>
      </c>
      <c r="T630" s="159">
        <v>23577.87</v>
      </c>
      <c r="U630" s="159">
        <v>47773902.960000001</v>
      </c>
      <c r="V630" s="159">
        <v>33549793.25</v>
      </c>
      <c r="W630" s="159">
        <v>11209882.58</v>
      </c>
      <c r="X630" s="159">
        <v>170022.07</v>
      </c>
      <c r="Y630" s="159">
        <v>14224109.710000001</v>
      </c>
      <c r="Z630" s="159">
        <v>5981855.04</v>
      </c>
      <c r="AA630" s="159">
        <v>376380</v>
      </c>
      <c r="AB630" s="159">
        <v>5605475.04</v>
      </c>
      <c r="AC630" s="159">
        <v>424874.58</v>
      </c>
      <c r="AD630" s="159">
        <v>424874.58</v>
      </c>
      <c r="AE630" s="159">
        <v>3052721.87</v>
      </c>
      <c r="AF630" s="159">
        <v>4415257.67</v>
      </c>
      <c r="AG630" s="159">
        <v>64915.75</v>
      </c>
      <c r="AH630" s="159">
        <v>64915.75</v>
      </c>
      <c r="AI630" s="159">
        <v>0</v>
      </c>
      <c r="AJ630" s="159">
        <v>0</v>
      </c>
    </row>
    <row r="631" spans="1:36">
      <c r="A631" s="153">
        <v>10</v>
      </c>
      <c r="B631" s="154">
        <v>4</v>
      </c>
      <c r="C631" s="154">
        <v>5</v>
      </c>
      <c r="D631" s="155">
        <v>2</v>
      </c>
      <c r="E631" s="155" t="s">
        <v>556</v>
      </c>
      <c r="F631" s="156" t="s">
        <v>3577</v>
      </c>
      <c r="G631" s="156" t="s">
        <v>556</v>
      </c>
      <c r="H631" s="156" t="s">
        <v>3581</v>
      </c>
      <c r="I631" s="155">
        <v>1004052</v>
      </c>
      <c r="J631" s="157" t="s">
        <v>2200</v>
      </c>
      <c r="K631" s="157"/>
      <c r="L631" s="155">
        <v>2022</v>
      </c>
      <c r="M631" s="158">
        <v>8235</v>
      </c>
      <c r="N631" s="159">
        <v>58778109.549999997</v>
      </c>
      <c r="O631" s="159">
        <v>48879707.170000002</v>
      </c>
      <c r="P631" s="159">
        <v>25365881.710000001</v>
      </c>
      <c r="Q631" s="159">
        <v>8379896</v>
      </c>
      <c r="R631" s="159">
        <v>16985985.710000001</v>
      </c>
      <c r="S631" s="159">
        <v>9898402.3800000008</v>
      </c>
      <c r="T631" s="159">
        <v>4761</v>
      </c>
      <c r="U631" s="159">
        <v>55678067.340000004</v>
      </c>
      <c r="V631" s="159">
        <v>41530458.82</v>
      </c>
      <c r="W631" s="159">
        <v>14727845.609999999</v>
      </c>
      <c r="X631" s="159">
        <v>13896.54</v>
      </c>
      <c r="Y631" s="159">
        <v>14147608.52</v>
      </c>
      <c r="Z631" s="159">
        <v>15679538.359999999</v>
      </c>
      <c r="AA631" s="159">
        <v>520000</v>
      </c>
      <c r="AB631" s="159">
        <v>15159538.359999999</v>
      </c>
      <c r="AC631" s="159">
        <v>411936</v>
      </c>
      <c r="AD631" s="159">
        <v>411936</v>
      </c>
      <c r="AE631" s="159">
        <v>485000</v>
      </c>
      <c r="AF631" s="159">
        <v>7349248.3499999996</v>
      </c>
      <c r="AG631" s="159">
        <v>0</v>
      </c>
      <c r="AH631" s="159">
        <v>0</v>
      </c>
      <c r="AI631" s="159">
        <v>0</v>
      </c>
      <c r="AJ631" s="159">
        <v>0</v>
      </c>
    </row>
    <row r="632" spans="1:36">
      <c r="A632" s="153">
        <v>10</v>
      </c>
      <c r="B632" s="154">
        <v>4</v>
      </c>
      <c r="C632" s="154">
        <v>6</v>
      </c>
      <c r="D632" s="155">
        <v>3</v>
      </c>
      <c r="E632" s="155" t="s">
        <v>556</v>
      </c>
      <c r="F632" s="156" t="s">
        <v>3582</v>
      </c>
      <c r="G632" s="156" t="s">
        <v>556</v>
      </c>
      <c r="H632" s="156" t="s">
        <v>3583</v>
      </c>
      <c r="I632" s="155">
        <v>1004063</v>
      </c>
      <c r="J632" s="157" t="s">
        <v>2199</v>
      </c>
      <c r="K632" s="157"/>
      <c r="L632" s="155">
        <v>2022</v>
      </c>
      <c r="M632" s="158">
        <v>5654</v>
      </c>
      <c r="N632" s="159">
        <v>41407941.100000001</v>
      </c>
      <c r="O632" s="159">
        <v>37111091.770000003</v>
      </c>
      <c r="P632" s="159">
        <v>19847247.380000003</v>
      </c>
      <c r="Q632" s="159">
        <v>6282011</v>
      </c>
      <c r="R632" s="159">
        <v>13565236.380000001</v>
      </c>
      <c r="S632" s="159">
        <v>4296849.33</v>
      </c>
      <c r="T632" s="159">
        <v>0</v>
      </c>
      <c r="U632" s="159">
        <v>42398922.259999998</v>
      </c>
      <c r="V632" s="159">
        <v>33565459.219999999</v>
      </c>
      <c r="W632" s="159">
        <v>11488427.119999999</v>
      </c>
      <c r="X632" s="159">
        <v>363633.49</v>
      </c>
      <c r="Y632" s="159">
        <v>8833463.0399999991</v>
      </c>
      <c r="Z632" s="159">
        <v>8257446.1600000001</v>
      </c>
      <c r="AA632" s="159">
        <v>0</v>
      </c>
      <c r="AB632" s="159">
        <v>8257446.1600000001</v>
      </c>
      <c r="AC632" s="159">
        <v>758469.48</v>
      </c>
      <c r="AD632" s="159">
        <v>758469.48</v>
      </c>
      <c r="AE632" s="159">
        <v>7058469.5199999996</v>
      </c>
      <c r="AF632" s="159">
        <v>3545632.55</v>
      </c>
      <c r="AG632" s="159">
        <v>619112.31000000006</v>
      </c>
      <c r="AH632" s="159">
        <v>354410.52</v>
      </c>
      <c r="AI632" s="159">
        <v>0</v>
      </c>
      <c r="AJ632" s="159">
        <v>0</v>
      </c>
    </row>
    <row r="633" spans="1:36">
      <c r="A633" s="153">
        <v>10</v>
      </c>
      <c r="B633" s="154">
        <v>4</v>
      </c>
      <c r="C633" s="154">
        <v>7</v>
      </c>
      <c r="D633" s="155">
        <v>2</v>
      </c>
      <c r="E633" s="155" t="s">
        <v>556</v>
      </c>
      <c r="F633" s="156" t="s">
        <v>3577</v>
      </c>
      <c r="G633" s="156" t="s">
        <v>556</v>
      </c>
      <c r="H633" s="156" t="s">
        <v>3584</v>
      </c>
      <c r="I633" s="155">
        <v>1004072</v>
      </c>
      <c r="J633" s="157" t="s">
        <v>2198</v>
      </c>
      <c r="K633" s="157"/>
      <c r="L633" s="155">
        <v>2022</v>
      </c>
      <c r="M633" s="158">
        <v>3673</v>
      </c>
      <c r="N633" s="159">
        <v>26064387.039999999</v>
      </c>
      <c r="O633" s="159">
        <v>25058901.559999999</v>
      </c>
      <c r="P633" s="159">
        <v>15253803.190000001</v>
      </c>
      <c r="Q633" s="159">
        <v>7249040</v>
      </c>
      <c r="R633" s="159">
        <v>8004763.1900000004</v>
      </c>
      <c r="S633" s="159">
        <v>1005485.48</v>
      </c>
      <c r="T633" s="159">
        <v>3240</v>
      </c>
      <c r="U633" s="159">
        <v>25226033.98</v>
      </c>
      <c r="V633" s="159">
        <v>21074134.68</v>
      </c>
      <c r="W633" s="159">
        <v>7455352.4000000004</v>
      </c>
      <c r="X633" s="159">
        <v>58205.47</v>
      </c>
      <c r="Y633" s="159">
        <v>4151899.3</v>
      </c>
      <c r="Z633" s="159">
        <v>7185421.1699999999</v>
      </c>
      <c r="AA633" s="159">
        <v>0</v>
      </c>
      <c r="AB633" s="159">
        <v>7185421.1699999999</v>
      </c>
      <c r="AC633" s="159">
        <v>240000</v>
      </c>
      <c r="AD633" s="159">
        <v>240000</v>
      </c>
      <c r="AE633" s="159">
        <v>900000</v>
      </c>
      <c r="AF633" s="159">
        <v>3984766.88</v>
      </c>
      <c r="AG633" s="159">
        <v>6150</v>
      </c>
      <c r="AH633" s="159">
        <v>2201.6999999999998</v>
      </c>
      <c r="AI633" s="159">
        <v>0</v>
      </c>
      <c r="AJ633" s="159">
        <v>0</v>
      </c>
    </row>
    <row r="634" spans="1:36">
      <c r="A634" s="153">
        <v>10</v>
      </c>
      <c r="B634" s="154">
        <v>4</v>
      </c>
      <c r="C634" s="154">
        <v>8</v>
      </c>
      <c r="D634" s="155">
        <v>2</v>
      </c>
      <c r="E634" s="155" t="s">
        <v>556</v>
      </c>
      <c r="F634" s="156" t="s">
        <v>3577</v>
      </c>
      <c r="G634" s="156" t="s">
        <v>556</v>
      </c>
      <c r="H634" s="156" t="s">
        <v>3585</v>
      </c>
      <c r="I634" s="155">
        <v>1004082</v>
      </c>
      <c r="J634" s="157" t="s">
        <v>2197</v>
      </c>
      <c r="K634" s="157"/>
      <c r="L634" s="155">
        <v>2022</v>
      </c>
      <c r="M634" s="158">
        <v>3054</v>
      </c>
      <c r="N634" s="159">
        <v>27358997.469999999</v>
      </c>
      <c r="O634" s="159">
        <v>22559875.02</v>
      </c>
      <c r="P634" s="159">
        <v>13433052.039999999</v>
      </c>
      <c r="Q634" s="159">
        <v>4627222</v>
      </c>
      <c r="R634" s="159">
        <v>8805830.0399999991</v>
      </c>
      <c r="S634" s="159">
        <v>4799122.45</v>
      </c>
      <c r="T634" s="159">
        <v>30110</v>
      </c>
      <c r="U634" s="159">
        <v>23985572.030000001</v>
      </c>
      <c r="V634" s="159">
        <v>19857538.93</v>
      </c>
      <c r="W634" s="159">
        <v>6507293.1299999999</v>
      </c>
      <c r="X634" s="159">
        <v>185130.85</v>
      </c>
      <c r="Y634" s="159">
        <v>4128033.1</v>
      </c>
      <c r="Z634" s="159">
        <v>3461362.95</v>
      </c>
      <c r="AA634" s="159">
        <v>0</v>
      </c>
      <c r="AB634" s="159">
        <v>3461362.95</v>
      </c>
      <c r="AC634" s="159">
        <v>542829.43999999994</v>
      </c>
      <c r="AD634" s="159">
        <v>542829.43999999994</v>
      </c>
      <c r="AE634" s="159">
        <v>3745397.33</v>
      </c>
      <c r="AF634" s="159">
        <v>2702336.09</v>
      </c>
      <c r="AG634" s="159">
        <v>261910.5</v>
      </c>
      <c r="AH634" s="159">
        <v>223548.3</v>
      </c>
      <c r="AI634" s="159">
        <v>0</v>
      </c>
      <c r="AJ634" s="159">
        <v>0</v>
      </c>
    </row>
    <row r="635" spans="1:36">
      <c r="A635" s="153">
        <v>10</v>
      </c>
      <c r="B635" s="154">
        <v>5</v>
      </c>
      <c r="C635" s="154">
        <v>1</v>
      </c>
      <c r="D635" s="155">
        <v>1</v>
      </c>
      <c r="E635" s="155" t="s">
        <v>556</v>
      </c>
      <c r="F635" s="156" t="s">
        <v>3586</v>
      </c>
      <c r="G635" s="156" t="s">
        <v>556</v>
      </c>
      <c r="H635" s="156" t="s">
        <v>3587</v>
      </c>
      <c r="I635" s="155">
        <v>1005011</v>
      </c>
      <c r="J635" s="157" t="s">
        <v>2191</v>
      </c>
      <c r="K635" s="157"/>
      <c r="L635" s="155">
        <v>2022</v>
      </c>
      <c r="M635" s="158">
        <v>26393</v>
      </c>
      <c r="N635" s="159">
        <v>166592596.53</v>
      </c>
      <c r="O635" s="159">
        <v>157832895.34999999</v>
      </c>
      <c r="P635" s="159">
        <v>66418465.789999999</v>
      </c>
      <c r="Q635" s="159">
        <v>23005519</v>
      </c>
      <c r="R635" s="159">
        <v>43412946.789999999</v>
      </c>
      <c r="S635" s="159">
        <v>8759701.1799999997</v>
      </c>
      <c r="T635" s="159">
        <v>3788480.7</v>
      </c>
      <c r="U635" s="159">
        <v>187130034.71000001</v>
      </c>
      <c r="V635" s="159">
        <v>151816324.03</v>
      </c>
      <c r="W635" s="159">
        <v>58288688.07</v>
      </c>
      <c r="X635" s="159">
        <v>3287649.93</v>
      </c>
      <c r="Y635" s="159">
        <v>35313710.68</v>
      </c>
      <c r="Z635" s="159">
        <v>36094378.979999997</v>
      </c>
      <c r="AA635" s="159">
        <v>10061179</v>
      </c>
      <c r="AB635" s="159">
        <v>26033199.979999997</v>
      </c>
      <c r="AC635" s="159">
        <v>6223354.7599999998</v>
      </c>
      <c r="AD635" s="159">
        <v>6223354.7599999998</v>
      </c>
      <c r="AE635" s="159">
        <v>63563910.990000002</v>
      </c>
      <c r="AF635" s="159">
        <v>6016571.3200000003</v>
      </c>
      <c r="AG635" s="159">
        <v>603893.75</v>
      </c>
      <c r="AH635" s="159">
        <v>418207.56</v>
      </c>
      <c r="AI635" s="159">
        <v>0</v>
      </c>
      <c r="AJ635" s="159">
        <v>0</v>
      </c>
    </row>
    <row r="636" spans="1:36">
      <c r="A636" s="153">
        <v>10</v>
      </c>
      <c r="B636" s="154">
        <v>5</v>
      </c>
      <c r="C636" s="154">
        <v>2</v>
      </c>
      <c r="D636" s="155">
        <v>2</v>
      </c>
      <c r="E636" s="155" t="s">
        <v>556</v>
      </c>
      <c r="F636" s="156" t="s">
        <v>3588</v>
      </c>
      <c r="G636" s="156" t="s">
        <v>556</v>
      </c>
      <c r="H636" s="156" t="s">
        <v>3589</v>
      </c>
      <c r="I636" s="155">
        <v>1005022</v>
      </c>
      <c r="J636" s="157" t="s">
        <v>2196</v>
      </c>
      <c r="K636" s="157"/>
      <c r="L636" s="155">
        <v>2022</v>
      </c>
      <c r="M636" s="158">
        <v>5116</v>
      </c>
      <c r="N636" s="159">
        <v>39180369.380000003</v>
      </c>
      <c r="O636" s="159">
        <v>35894605.229999997</v>
      </c>
      <c r="P636" s="159">
        <v>23654188.550000001</v>
      </c>
      <c r="Q636" s="159">
        <v>9848884</v>
      </c>
      <c r="R636" s="159">
        <v>13805304.550000001</v>
      </c>
      <c r="S636" s="159">
        <v>3285764.15</v>
      </c>
      <c r="T636" s="159">
        <v>107710</v>
      </c>
      <c r="U636" s="159">
        <v>38279040.049999997</v>
      </c>
      <c r="V636" s="159">
        <v>32450658.890000001</v>
      </c>
      <c r="W636" s="159">
        <v>10487634.15</v>
      </c>
      <c r="X636" s="159">
        <v>219379.99</v>
      </c>
      <c r="Y636" s="159">
        <v>5828381.1600000001</v>
      </c>
      <c r="Z636" s="159">
        <v>3561249.13</v>
      </c>
      <c r="AA636" s="159">
        <v>0</v>
      </c>
      <c r="AB636" s="159">
        <v>3561249.13</v>
      </c>
      <c r="AC636" s="159">
        <v>919581.96</v>
      </c>
      <c r="AD636" s="159">
        <v>426421.96</v>
      </c>
      <c r="AE636" s="159">
        <v>2603115.16</v>
      </c>
      <c r="AF636" s="159">
        <v>3443946.34</v>
      </c>
      <c r="AG636" s="159">
        <v>248735.64</v>
      </c>
      <c r="AH636" s="159">
        <v>213038.13</v>
      </c>
      <c r="AI636" s="159">
        <v>0</v>
      </c>
      <c r="AJ636" s="159">
        <v>0</v>
      </c>
    </row>
    <row r="637" spans="1:36">
      <c r="A637" s="153">
        <v>10</v>
      </c>
      <c r="B637" s="154">
        <v>5</v>
      </c>
      <c r="C637" s="154">
        <v>3</v>
      </c>
      <c r="D637" s="155">
        <v>2</v>
      </c>
      <c r="E637" s="155" t="s">
        <v>556</v>
      </c>
      <c r="F637" s="156" t="s">
        <v>3588</v>
      </c>
      <c r="G637" s="156" t="s">
        <v>556</v>
      </c>
      <c r="H637" s="156" t="s">
        <v>3590</v>
      </c>
      <c r="I637" s="155">
        <v>1005032</v>
      </c>
      <c r="J637" s="157" t="s">
        <v>2195</v>
      </c>
      <c r="K637" s="157"/>
      <c r="L637" s="155">
        <v>2022</v>
      </c>
      <c r="M637" s="158">
        <v>2885</v>
      </c>
      <c r="N637" s="159">
        <v>26517571.120000001</v>
      </c>
      <c r="O637" s="159">
        <v>20018611.120000001</v>
      </c>
      <c r="P637" s="159">
        <v>11765818.35</v>
      </c>
      <c r="Q637" s="159">
        <v>4814054</v>
      </c>
      <c r="R637" s="159">
        <v>6951764.3499999996</v>
      </c>
      <c r="S637" s="159">
        <v>6498960</v>
      </c>
      <c r="T637" s="159">
        <v>0</v>
      </c>
      <c r="U637" s="159">
        <v>27019755.940000001</v>
      </c>
      <c r="V637" s="159">
        <v>16834487</v>
      </c>
      <c r="W637" s="159">
        <v>5009576.03</v>
      </c>
      <c r="X637" s="159">
        <v>58757.63</v>
      </c>
      <c r="Y637" s="159">
        <v>10185268.939999999</v>
      </c>
      <c r="Z637" s="159">
        <v>4483111.3600000003</v>
      </c>
      <c r="AA637" s="159">
        <v>1072020</v>
      </c>
      <c r="AB637" s="159">
        <v>3411091.3600000003</v>
      </c>
      <c r="AC637" s="159">
        <v>293480.24</v>
      </c>
      <c r="AD637" s="159">
        <v>293480.24</v>
      </c>
      <c r="AE637" s="159">
        <v>1682155.28</v>
      </c>
      <c r="AF637" s="159">
        <v>3184124.12</v>
      </c>
      <c r="AG637" s="159">
        <v>3684.8</v>
      </c>
      <c r="AH637" s="159">
        <v>3188.23</v>
      </c>
      <c r="AI637" s="159">
        <v>0</v>
      </c>
      <c r="AJ637" s="159">
        <v>0</v>
      </c>
    </row>
    <row r="638" spans="1:36">
      <c r="A638" s="153">
        <v>10</v>
      </c>
      <c r="B638" s="154">
        <v>5</v>
      </c>
      <c r="C638" s="154">
        <v>4</v>
      </c>
      <c r="D638" s="155">
        <v>2</v>
      </c>
      <c r="E638" s="155" t="s">
        <v>556</v>
      </c>
      <c r="F638" s="156" t="s">
        <v>3588</v>
      </c>
      <c r="G638" s="156" t="s">
        <v>556</v>
      </c>
      <c r="H638" s="156" t="s">
        <v>3591</v>
      </c>
      <c r="I638" s="155">
        <v>1005042</v>
      </c>
      <c r="J638" s="157" t="s">
        <v>2194</v>
      </c>
      <c r="K638" s="157"/>
      <c r="L638" s="155">
        <v>2022</v>
      </c>
      <c r="M638" s="158">
        <v>4532</v>
      </c>
      <c r="N638" s="159">
        <v>31709843.289999999</v>
      </c>
      <c r="O638" s="159">
        <v>30895141.449999999</v>
      </c>
      <c r="P638" s="159">
        <v>18838446.82</v>
      </c>
      <c r="Q638" s="159">
        <v>8346533</v>
      </c>
      <c r="R638" s="159">
        <v>10491913.82</v>
      </c>
      <c r="S638" s="159">
        <v>814701.84</v>
      </c>
      <c r="T638" s="159">
        <v>18922</v>
      </c>
      <c r="U638" s="159">
        <v>31365813.359999999</v>
      </c>
      <c r="V638" s="159">
        <v>26400252.329999998</v>
      </c>
      <c r="W638" s="159">
        <v>9598245.9700000007</v>
      </c>
      <c r="X638" s="159">
        <v>9332.19</v>
      </c>
      <c r="Y638" s="159">
        <v>4965561.03</v>
      </c>
      <c r="Z638" s="159">
        <v>8244311.7199999997</v>
      </c>
      <c r="AA638" s="159">
        <v>2799704</v>
      </c>
      <c r="AB638" s="159">
        <v>5444607.7199999997</v>
      </c>
      <c r="AC638" s="159">
        <v>59743.12</v>
      </c>
      <c r="AD638" s="159">
        <v>16123.12</v>
      </c>
      <c r="AE638" s="159">
        <v>2842698.88</v>
      </c>
      <c r="AF638" s="159">
        <v>4494889.12</v>
      </c>
      <c r="AG638" s="159">
        <v>534461.75</v>
      </c>
      <c r="AH638" s="159">
        <v>594249.42000000004</v>
      </c>
      <c r="AI638" s="159">
        <v>0</v>
      </c>
      <c r="AJ638" s="159">
        <v>0</v>
      </c>
    </row>
    <row r="639" spans="1:36">
      <c r="A639" s="153">
        <v>10</v>
      </c>
      <c r="B639" s="154">
        <v>5</v>
      </c>
      <c r="C639" s="154">
        <v>5</v>
      </c>
      <c r="D639" s="155">
        <v>2</v>
      </c>
      <c r="E639" s="155" t="s">
        <v>556</v>
      </c>
      <c r="F639" s="156" t="s">
        <v>3588</v>
      </c>
      <c r="G639" s="156" t="s">
        <v>556</v>
      </c>
      <c r="H639" s="156" t="s">
        <v>3592</v>
      </c>
      <c r="I639" s="155">
        <v>1005052</v>
      </c>
      <c r="J639" s="157" t="s">
        <v>2193</v>
      </c>
      <c r="K639" s="157"/>
      <c r="L639" s="155">
        <v>2022</v>
      </c>
      <c r="M639" s="158">
        <v>3140</v>
      </c>
      <c r="N639" s="159">
        <v>33123562.289999999</v>
      </c>
      <c r="O639" s="159">
        <v>24475228.48</v>
      </c>
      <c r="P639" s="159">
        <v>14520228.390000001</v>
      </c>
      <c r="Q639" s="159">
        <v>6039698</v>
      </c>
      <c r="R639" s="159">
        <v>8480530.3900000006</v>
      </c>
      <c r="S639" s="159">
        <v>8648333.8100000005</v>
      </c>
      <c r="T639" s="159">
        <v>192100</v>
      </c>
      <c r="U639" s="159">
        <v>32120866.559999999</v>
      </c>
      <c r="V639" s="159">
        <v>20492719.440000001</v>
      </c>
      <c r="W639" s="159">
        <v>6997978.3899999997</v>
      </c>
      <c r="X639" s="159">
        <v>94322</v>
      </c>
      <c r="Y639" s="159">
        <v>11628147.119999999</v>
      </c>
      <c r="Z639" s="159">
        <v>4033137.34</v>
      </c>
      <c r="AA639" s="159">
        <v>1592015</v>
      </c>
      <c r="AB639" s="159">
        <v>2441122.34</v>
      </c>
      <c r="AC639" s="159">
        <v>927380.66</v>
      </c>
      <c r="AD639" s="159">
        <v>927380.66</v>
      </c>
      <c r="AE639" s="159">
        <v>1991030.74</v>
      </c>
      <c r="AF639" s="159">
        <v>3982509.04</v>
      </c>
      <c r="AG639" s="159">
        <v>892488.25</v>
      </c>
      <c r="AH639" s="159">
        <v>871967.58</v>
      </c>
      <c r="AI639" s="159">
        <v>0</v>
      </c>
      <c r="AJ639" s="159">
        <v>0</v>
      </c>
    </row>
    <row r="640" spans="1:36">
      <c r="A640" s="153">
        <v>10</v>
      </c>
      <c r="B640" s="154">
        <v>5</v>
      </c>
      <c r="C640" s="154">
        <v>6</v>
      </c>
      <c r="D640" s="155">
        <v>2</v>
      </c>
      <c r="E640" s="155" t="s">
        <v>556</v>
      </c>
      <c r="F640" s="156" t="s">
        <v>3588</v>
      </c>
      <c r="G640" s="156" t="s">
        <v>556</v>
      </c>
      <c r="H640" s="156" t="s">
        <v>3593</v>
      </c>
      <c r="I640" s="155">
        <v>1005062</v>
      </c>
      <c r="J640" s="157" t="s">
        <v>2192</v>
      </c>
      <c r="K640" s="157"/>
      <c r="L640" s="155">
        <v>2022</v>
      </c>
      <c r="M640" s="158">
        <v>4056</v>
      </c>
      <c r="N640" s="159">
        <v>37017291.049999997</v>
      </c>
      <c r="O640" s="159">
        <v>26943499.809999999</v>
      </c>
      <c r="P640" s="159">
        <v>18321764.350000001</v>
      </c>
      <c r="Q640" s="159">
        <v>8259837</v>
      </c>
      <c r="R640" s="159">
        <v>10061927.35</v>
      </c>
      <c r="S640" s="159">
        <v>10073791.24</v>
      </c>
      <c r="T640" s="159">
        <v>0</v>
      </c>
      <c r="U640" s="159">
        <v>37698417.219999999</v>
      </c>
      <c r="V640" s="159">
        <v>22594069.02</v>
      </c>
      <c r="W640" s="159">
        <v>5572771.6699999999</v>
      </c>
      <c r="X640" s="159">
        <v>38473.29</v>
      </c>
      <c r="Y640" s="159">
        <v>15104348.199999999</v>
      </c>
      <c r="Z640" s="159">
        <v>5355898.6900000004</v>
      </c>
      <c r="AA640" s="159">
        <v>1500000</v>
      </c>
      <c r="AB640" s="159">
        <v>3855898.6900000004</v>
      </c>
      <c r="AC640" s="159">
        <v>1637094</v>
      </c>
      <c r="AD640" s="159">
        <v>1637094</v>
      </c>
      <c r="AE640" s="159">
        <v>401086</v>
      </c>
      <c r="AF640" s="159">
        <v>4349430.79</v>
      </c>
      <c r="AG640" s="159">
        <v>159022.39999999999</v>
      </c>
      <c r="AH640" s="159">
        <v>163340.19</v>
      </c>
      <c r="AI640" s="159">
        <v>0</v>
      </c>
      <c r="AJ640" s="159">
        <v>0</v>
      </c>
    </row>
    <row r="641" spans="1:36">
      <c r="A641" s="153">
        <v>10</v>
      </c>
      <c r="B641" s="154">
        <v>5</v>
      </c>
      <c r="C641" s="154">
        <v>7</v>
      </c>
      <c r="D641" s="155">
        <v>2</v>
      </c>
      <c r="E641" s="155" t="s">
        <v>556</v>
      </c>
      <c r="F641" s="156" t="s">
        <v>3588</v>
      </c>
      <c r="G641" s="156" t="s">
        <v>556</v>
      </c>
      <c r="H641" s="156" t="s">
        <v>3594</v>
      </c>
      <c r="I641" s="155">
        <v>1005072</v>
      </c>
      <c r="J641" s="157" t="s">
        <v>2191</v>
      </c>
      <c r="K641" s="157"/>
      <c r="L641" s="155">
        <v>2022</v>
      </c>
      <c r="M641" s="158">
        <v>7674</v>
      </c>
      <c r="N641" s="159">
        <v>54959364.850000001</v>
      </c>
      <c r="O641" s="159">
        <v>50726196.579999998</v>
      </c>
      <c r="P641" s="159">
        <v>28474146.079999998</v>
      </c>
      <c r="Q641" s="159">
        <v>11909591</v>
      </c>
      <c r="R641" s="159">
        <v>16564555.08</v>
      </c>
      <c r="S641" s="159">
        <v>4233168.2699999996</v>
      </c>
      <c r="T641" s="159">
        <v>497168</v>
      </c>
      <c r="U641" s="159">
        <v>55628150.880000003</v>
      </c>
      <c r="V641" s="159">
        <v>44723411.530000001</v>
      </c>
      <c r="W641" s="159">
        <v>10541152.98</v>
      </c>
      <c r="X641" s="159">
        <v>64884.17</v>
      </c>
      <c r="Y641" s="159">
        <v>10904739.35</v>
      </c>
      <c r="Z641" s="159">
        <v>6706771.5599999996</v>
      </c>
      <c r="AA641" s="159">
        <v>0</v>
      </c>
      <c r="AB641" s="159">
        <v>6706771.5599999996</v>
      </c>
      <c r="AC641" s="159">
        <v>642951.35</v>
      </c>
      <c r="AD641" s="159">
        <v>642951.35</v>
      </c>
      <c r="AE641" s="159">
        <v>2680000</v>
      </c>
      <c r="AF641" s="159">
        <v>6002785.0499999998</v>
      </c>
      <c r="AG641" s="159">
        <v>588214.86</v>
      </c>
      <c r="AH641" s="159">
        <v>257954.46</v>
      </c>
      <c r="AI641" s="159">
        <v>0</v>
      </c>
      <c r="AJ641" s="159">
        <v>0</v>
      </c>
    </row>
    <row r="642" spans="1:36">
      <c r="A642" s="153">
        <v>10</v>
      </c>
      <c r="B642" s="154">
        <v>5</v>
      </c>
      <c r="C642" s="154">
        <v>8</v>
      </c>
      <c r="D642" s="155">
        <v>2</v>
      </c>
      <c r="E642" s="155" t="s">
        <v>556</v>
      </c>
      <c r="F642" s="156" t="s">
        <v>3588</v>
      </c>
      <c r="G642" s="156" t="s">
        <v>556</v>
      </c>
      <c r="H642" s="156" t="s">
        <v>3595</v>
      </c>
      <c r="I642" s="155">
        <v>1005082</v>
      </c>
      <c r="J642" s="157" t="s">
        <v>2190</v>
      </c>
      <c r="K642" s="157"/>
      <c r="L642" s="155">
        <v>2022</v>
      </c>
      <c r="M642" s="158">
        <v>6476</v>
      </c>
      <c r="N642" s="159">
        <v>45140527.079999998</v>
      </c>
      <c r="O642" s="159">
        <v>40898309.25</v>
      </c>
      <c r="P642" s="159">
        <v>23006318.539999999</v>
      </c>
      <c r="Q642" s="159">
        <v>8755476</v>
      </c>
      <c r="R642" s="159">
        <v>14250842.539999999</v>
      </c>
      <c r="S642" s="159">
        <v>4242217.83</v>
      </c>
      <c r="T642" s="159">
        <v>506600</v>
      </c>
      <c r="U642" s="159">
        <v>40742731.899999999</v>
      </c>
      <c r="V642" s="159">
        <v>35820619.850000001</v>
      </c>
      <c r="W642" s="159">
        <v>12809107.65</v>
      </c>
      <c r="X642" s="159">
        <v>332941.53000000003</v>
      </c>
      <c r="Y642" s="159">
        <v>4922112.05</v>
      </c>
      <c r="Z642" s="159">
        <v>5186046.41</v>
      </c>
      <c r="AA642" s="159">
        <v>0</v>
      </c>
      <c r="AB642" s="159">
        <v>5186046.41</v>
      </c>
      <c r="AC642" s="159">
        <v>1268431.55</v>
      </c>
      <c r="AD642" s="159">
        <v>1268431.55</v>
      </c>
      <c r="AE642" s="159">
        <v>5299544</v>
      </c>
      <c r="AF642" s="159">
        <v>5077689.4000000004</v>
      </c>
      <c r="AG642" s="159">
        <v>563723.6</v>
      </c>
      <c r="AH642" s="159">
        <v>491498.81</v>
      </c>
      <c r="AI642" s="159">
        <v>0</v>
      </c>
      <c r="AJ642" s="159">
        <v>0</v>
      </c>
    </row>
    <row r="643" spans="1:36">
      <c r="A643" s="153">
        <v>10</v>
      </c>
      <c r="B643" s="154">
        <v>5</v>
      </c>
      <c r="C643" s="154">
        <v>9</v>
      </c>
      <c r="D643" s="155">
        <v>2</v>
      </c>
      <c r="E643" s="155" t="s">
        <v>556</v>
      </c>
      <c r="F643" s="156" t="s">
        <v>3588</v>
      </c>
      <c r="G643" s="156" t="s">
        <v>556</v>
      </c>
      <c r="H643" s="156" t="s">
        <v>3596</v>
      </c>
      <c r="I643" s="155">
        <v>1005092</v>
      </c>
      <c r="J643" s="157" t="s">
        <v>2189</v>
      </c>
      <c r="K643" s="157"/>
      <c r="L643" s="155">
        <v>2022</v>
      </c>
      <c r="M643" s="158">
        <v>9268</v>
      </c>
      <c r="N643" s="159">
        <v>58538070.640000001</v>
      </c>
      <c r="O643" s="159">
        <v>54259315.960000001</v>
      </c>
      <c r="P643" s="159">
        <v>31651699.370000001</v>
      </c>
      <c r="Q643" s="159">
        <v>13788903</v>
      </c>
      <c r="R643" s="159">
        <v>17862796.370000001</v>
      </c>
      <c r="S643" s="159">
        <v>4278754.68</v>
      </c>
      <c r="T643" s="159">
        <v>284144.44</v>
      </c>
      <c r="U643" s="159">
        <v>61636236.659999996</v>
      </c>
      <c r="V643" s="159">
        <v>49256775.840000004</v>
      </c>
      <c r="W643" s="159">
        <v>18149991.739999998</v>
      </c>
      <c r="X643" s="159">
        <v>68482.350000000006</v>
      </c>
      <c r="Y643" s="159">
        <v>12379460.82</v>
      </c>
      <c r="Z643" s="159">
        <v>28810255.370000001</v>
      </c>
      <c r="AA643" s="159">
        <v>373720</v>
      </c>
      <c r="AB643" s="159">
        <v>28436535.370000001</v>
      </c>
      <c r="AC643" s="159">
        <v>24969613.600000001</v>
      </c>
      <c r="AD643" s="159">
        <v>1039613.6</v>
      </c>
      <c r="AE643" s="159">
        <v>1090442.4099999999</v>
      </c>
      <c r="AF643" s="159">
        <v>5002540.12</v>
      </c>
      <c r="AG643" s="159">
        <v>303620</v>
      </c>
      <c r="AH643" s="159">
        <v>457373.59</v>
      </c>
      <c r="AI643" s="159">
        <v>0</v>
      </c>
      <c r="AJ643" s="159">
        <v>6336.01</v>
      </c>
    </row>
    <row r="644" spans="1:36">
      <c r="A644" s="153">
        <v>10</v>
      </c>
      <c r="B644" s="154">
        <v>5</v>
      </c>
      <c r="C644" s="154">
        <v>10</v>
      </c>
      <c r="D644" s="155">
        <v>2</v>
      </c>
      <c r="E644" s="155" t="s">
        <v>556</v>
      </c>
      <c r="F644" s="156" t="s">
        <v>3588</v>
      </c>
      <c r="G644" s="156" t="s">
        <v>556</v>
      </c>
      <c r="H644" s="156" t="s">
        <v>3597</v>
      </c>
      <c r="I644" s="155">
        <v>1005102</v>
      </c>
      <c r="J644" s="157" t="s">
        <v>780</v>
      </c>
      <c r="K644" s="157"/>
      <c r="L644" s="155">
        <v>2022</v>
      </c>
      <c r="M644" s="158">
        <v>5275</v>
      </c>
      <c r="N644" s="159">
        <v>41215441.219999999</v>
      </c>
      <c r="O644" s="159">
        <v>35973052.829999998</v>
      </c>
      <c r="P644" s="159">
        <v>22600718.02</v>
      </c>
      <c r="Q644" s="159">
        <v>9305552</v>
      </c>
      <c r="R644" s="159">
        <v>13295166.02</v>
      </c>
      <c r="S644" s="159">
        <v>5242388.3899999997</v>
      </c>
      <c r="T644" s="159">
        <v>202443.56</v>
      </c>
      <c r="U644" s="159">
        <v>43226533.979999997</v>
      </c>
      <c r="V644" s="159">
        <v>31721770.649999999</v>
      </c>
      <c r="W644" s="159">
        <v>11142749.890000001</v>
      </c>
      <c r="X644" s="159">
        <v>273814.08</v>
      </c>
      <c r="Y644" s="159">
        <v>11504763.33</v>
      </c>
      <c r="Z644" s="159">
        <v>2981313.12</v>
      </c>
      <c r="AA644" s="159">
        <v>1328868.6000000001</v>
      </c>
      <c r="AB644" s="159">
        <v>1652444.52</v>
      </c>
      <c r="AC644" s="159">
        <v>970220.36</v>
      </c>
      <c r="AD644" s="159">
        <v>970220.36</v>
      </c>
      <c r="AE644" s="159">
        <v>5954299.1600000001</v>
      </c>
      <c r="AF644" s="159">
        <v>4251282.18</v>
      </c>
      <c r="AG644" s="159">
        <v>1073101</v>
      </c>
      <c r="AH644" s="159">
        <v>616180.75</v>
      </c>
      <c r="AI644" s="159">
        <v>0</v>
      </c>
      <c r="AJ644" s="159">
        <v>17951.09</v>
      </c>
    </row>
    <row r="645" spans="1:36">
      <c r="A645" s="153">
        <v>10</v>
      </c>
      <c r="B645" s="154">
        <v>6</v>
      </c>
      <c r="C645" s="154">
        <v>2</v>
      </c>
      <c r="D645" s="155">
        <v>2</v>
      </c>
      <c r="E645" s="155" t="s">
        <v>556</v>
      </c>
      <c r="F645" s="156" t="s">
        <v>3598</v>
      </c>
      <c r="G645" s="156" t="s">
        <v>556</v>
      </c>
      <c r="H645" s="156" t="s">
        <v>3599</v>
      </c>
      <c r="I645" s="155">
        <v>1006022</v>
      </c>
      <c r="J645" s="157" t="s">
        <v>2188</v>
      </c>
      <c r="K645" s="157"/>
      <c r="L645" s="155">
        <v>2022</v>
      </c>
      <c r="M645" s="158">
        <v>14581</v>
      </c>
      <c r="N645" s="159">
        <v>103977075.17</v>
      </c>
      <c r="O645" s="159">
        <v>81573909.480000004</v>
      </c>
      <c r="P645" s="159">
        <v>39734182.019999996</v>
      </c>
      <c r="Q645" s="159">
        <v>16818228</v>
      </c>
      <c r="R645" s="159">
        <v>22915954.02</v>
      </c>
      <c r="S645" s="159">
        <v>22403165.690000001</v>
      </c>
      <c r="T645" s="159">
        <v>871035.52</v>
      </c>
      <c r="U645" s="159">
        <v>112485549.13</v>
      </c>
      <c r="V645" s="159">
        <v>68905554.400000006</v>
      </c>
      <c r="W645" s="159">
        <v>24779091.620000001</v>
      </c>
      <c r="X645" s="159">
        <v>108023.38</v>
      </c>
      <c r="Y645" s="159">
        <v>43579994.729999997</v>
      </c>
      <c r="Z645" s="159">
        <v>12714028.109999999</v>
      </c>
      <c r="AA645" s="159">
        <v>1520098.87</v>
      </c>
      <c r="AB645" s="159">
        <v>11193929.239999998</v>
      </c>
      <c r="AC645" s="159">
        <v>1395217</v>
      </c>
      <c r="AD645" s="159">
        <v>1395217</v>
      </c>
      <c r="AE645" s="159">
        <v>7102979.3300000001</v>
      </c>
      <c r="AF645" s="159">
        <v>12668355.08</v>
      </c>
      <c r="AG645" s="159">
        <v>937752.24</v>
      </c>
      <c r="AH645" s="159">
        <v>908443.06</v>
      </c>
      <c r="AI645" s="159">
        <v>0</v>
      </c>
      <c r="AJ645" s="159">
        <v>0</v>
      </c>
    </row>
    <row r="646" spans="1:36">
      <c r="A646" s="153">
        <v>10</v>
      </c>
      <c r="B646" s="154">
        <v>6</v>
      </c>
      <c r="C646" s="154">
        <v>3</v>
      </c>
      <c r="D646" s="155">
        <v>2</v>
      </c>
      <c r="E646" s="155" t="s">
        <v>556</v>
      </c>
      <c r="F646" s="156" t="s">
        <v>3598</v>
      </c>
      <c r="G646" s="156" t="s">
        <v>556</v>
      </c>
      <c r="H646" s="156" t="s">
        <v>3600</v>
      </c>
      <c r="I646" s="155">
        <v>1006032</v>
      </c>
      <c r="J646" s="157" t="s">
        <v>2187</v>
      </c>
      <c r="K646" s="157"/>
      <c r="L646" s="155">
        <v>2022</v>
      </c>
      <c r="M646" s="158">
        <v>7209</v>
      </c>
      <c r="N646" s="159">
        <v>54097503.979999997</v>
      </c>
      <c r="O646" s="159">
        <v>45300545.380000003</v>
      </c>
      <c r="P646" s="159">
        <v>20471330.579999998</v>
      </c>
      <c r="Q646" s="159">
        <v>7436942</v>
      </c>
      <c r="R646" s="159">
        <v>13034388.58</v>
      </c>
      <c r="S646" s="159">
        <v>8796958.5999999996</v>
      </c>
      <c r="T646" s="159">
        <v>3690320.92</v>
      </c>
      <c r="U646" s="159">
        <v>50264875.619999997</v>
      </c>
      <c r="V646" s="159">
        <v>38101192.590000004</v>
      </c>
      <c r="W646" s="159">
        <v>14651700.5</v>
      </c>
      <c r="X646" s="159">
        <v>148087.01999999999</v>
      </c>
      <c r="Y646" s="159">
        <v>12163683.029999999</v>
      </c>
      <c r="Z646" s="159">
        <v>11666784.609999999</v>
      </c>
      <c r="AA646" s="159">
        <v>0</v>
      </c>
      <c r="AB646" s="159">
        <v>11666784.609999999</v>
      </c>
      <c r="AC646" s="159">
        <v>1147500</v>
      </c>
      <c r="AD646" s="159">
        <v>1147500</v>
      </c>
      <c r="AE646" s="159">
        <v>5701000</v>
      </c>
      <c r="AF646" s="159">
        <v>7199352.79</v>
      </c>
      <c r="AG646" s="159">
        <v>139812.53</v>
      </c>
      <c r="AH646" s="159">
        <v>135757.04999999999</v>
      </c>
      <c r="AI646" s="159">
        <v>0</v>
      </c>
      <c r="AJ646" s="159">
        <v>0</v>
      </c>
    </row>
    <row r="647" spans="1:36">
      <c r="A647" s="153">
        <v>10</v>
      </c>
      <c r="B647" s="154">
        <v>6</v>
      </c>
      <c r="C647" s="154">
        <v>7</v>
      </c>
      <c r="D647" s="155">
        <v>3</v>
      </c>
      <c r="E647" s="155" t="s">
        <v>556</v>
      </c>
      <c r="F647" s="156" t="s">
        <v>3601</v>
      </c>
      <c r="G647" s="156" t="s">
        <v>556</v>
      </c>
      <c r="H647" s="156" t="s">
        <v>3602</v>
      </c>
      <c r="I647" s="155">
        <v>1006073</v>
      </c>
      <c r="J647" s="157" t="s">
        <v>2186</v>
      </c>
      <c r="K647" s="157"/>
      <c r="L647" s="155">
        <v>2022</v>
      </c>
      <c r="M647" s="158">
        <v>22984</v>
      </c>
      <c r="N647" s="159">
        <v>156907692.47</v>
      </c>
      <c r="O647" s="159">
        <v>129652285.83</v>
      </c>
      <c r="P647" s="159">
        <v>57804635.990000002</v>
      </c>
      <c r="Q647" s="159">
        <v>18483789</v>
      </c>
      <c r="R647" s="159">
        <v>39320846.990000002</v>
      </c>
      <c r="S647" s="159">
        <v>27255406.640000001</v>
      </c>
      <c r="T647" s="159">
        <v>5441682.5700000003</v>
      </c>
      <c r="U647" s="159">
        <v>153544722.38999999</v>
      </c>
      <c r="V647" s="159">
        <v>115397888.45999999</v>
      </c>
      <c r="W647" s="159">
        <v>42052904.420000002</v>
      </c>
      <c r="X647" s="159">
        <v>3061963.78</v>
      </c>
      <c r="Y647" s="159">
        <v>38146833.93</v>
      </c>
      <c r="Z647" s="159">
        <v>8838406.1099999994</v>
      </c>
      <c r="AA647" s="159">
        <v>301749</v>
      </c>
      <c r="AB647" s="159">
        <v>8536657.1099999994</v>
      </c>
      <c r="AC647" s="159">
        <v>9955706.3200000003</v>
      </c>
      <c r="AD647" s="159">
        <v>4955706.32</v>
      </c>
      <c r="AE647" s="159">
        <v>54118209.880000003</v>
      </c>
      <c r="AF647" s="159">
        <v>14254397.369999999</v>
      </c>
      <c r="AG647" s="159">
        <v>2649243.04</v>
      </c>
      <c r="AH647" s="159">
        <v>2017613.68</v>
      </c>
      <c r="AI647" s="159">
        <v>0</v>
      </c>
      <c r="AJ647" s="159">
        <v>731.25</v>
      </c>
    </row>
    <row r="648" spans="1:36">
      <c r="A648" s="153">
        <v>10</v>
      </c>
      <c r="B648" s="154">
        <v>6</v>
      </c>
      <c r="C648" s="154">
        <v>8</v>
      </c>
      <c r="D648" s="155">
        <v>2</v>
      </c>
      <c r="E648" s="155" t="s">
        <v>556</v>
      </c>
      <c r="F648" s="156" t="s">
        <v>3598</v>
      </c>
      <c r="G648" s="156" t="s">
        <v>556</v>
      </c>
      <c r="H648" s="156" t="s">
        <v>3603</v>
      </c>
      <c r="I648" s="155">
        <v>1006082</v>
      </c>
      <c r="J648" s="157" t="s">
        <v>2185</v>
      </c>
      <c r="K648" s="157"/>
      <c r="L648" s="155">
        <v>2022</v>
      </c>
      <c r="M648" s="158">
        <v>5593</v>
      </c>
      <c r="N648" s="159">
        <v>51213601.240000002</v>
      </c>
      <c r="O648" s="159">
        <v>44416293</v>
      </c>
      <c r="P648" s="159">
        <v>15938495.6</v>
      </c>
      <c r="Q648" s="159">
        <v>5854808</v>
      </c>
      <c r="R648" s="159">
        <v>10083687.6</v>
      </c>
      <c r="S648" s="159">
        <v>6797308.2400000002</v>
      </c>
      <c r="T648" s="159">
        <v>8200</v>
      </c>
      <c r="U648" s="159">
        <v>46946556.950000003</v>
      </c>
      <c r="V648" s="159">
        <v>36968847.689999998</v>
      </c>
      <c r="W648" s="159">
        <v>12383473.52</v>
      </c>
      <c r="X648" s="159">
        <v>220696.63</v>
      </c>
      <c r="Y648" s="159">
        <v>9977709.2599999998</v>
      </c>
      <c r="Z648" s="159">
        <v>10256151.83</v>
      </c>
      <c r="AA648" s="159">
        <v>0</v>
      </c>
      <c r="AB648" s="159">
        <v>10256151.83</v>
      </c>
      <c r="AC648" s="159">
        <v>1447619</v>
      </c>
      <c r="AD648" s="159">
        <v>1447619</v>
      </c>
      <c r="AE648" s="159">
        <v>3142857</v>
      </c>
      <c r="AF648" s="159">
        <v>7447445.3099999996</v>
      </c>
      <c r="AG648" s="159">
        <v>155005.60999999999</v>
      </c>
      <c r="AH648" s="159">
        <v>175751.54</v>
      </c>
      <c r="AI648" s="159">
        <v>0</v>
      </c>
      <c r="AJ648" s="159">
        <v>0</v>
      </c>
    </row>
    <row r="649" spans="1:36">
      <c r="A649" s="153">
        <v>10</v>
      </c>
      <c r="B649" s="154">
        <v>6</v>
      </c>
      <c r="C649" s="154">
        <v>10</v>
      </c>
      <c r="D649" s="155">
        <v>3</v>
      </c>
      <c r="E649" s="155" t="s">
        <v>556</v>
      </c>
      <c r="F649" s="156" t="s">
        <v>3601</v>
      </c>
      <c r="G649" s="156" t="s">
        <v>556</v>
      </c>
      <c r="H649" s="156" t="s">
        <v>3604</v>
      </c>
      <c r="I649" s="155">
        <v>1006103</v>
      </c>
      <c r="J649" s="157" t="s">
        <v>796</v>
      </c>
      <c r="K649" s="157"/>
      <c r="L649" s="155">
        <v>2022</v>
      </c>
      <c r="M649" s="158">
        <v>11154</v>
      </c>
      <c r="N649" s="159">
        <v>90646567.299999997</v>
      </c>
      <c r="O649" s="159">
        <v>83518041.409999996</v>
      </c>
      <c r="P649" s="159">
        <v>28116724.850000001</v>
      </c>
      <c r="Q649" s="159">
        <v>8681656</v>
      </c>
      <c r="R649" s="159">
        <v>19435068.850000001</v>
      </c>
      <c r="S649" s="159">
        <v>7128525.8899999997</v>
      </c>
      <c r="T649" s="159">
        <v>123531.81</v>
      </c>
      <c r="U649" s="159">
        <v>87406766.370000005</v>
      </c>
      <c r="V649" s="159">
        <v>69412312.469999999</v>
      </c>
      <c r="W649" s="159">
        <v>23716189.84</v>
      </c>
      <c r="X649" s="159">
        <v>1553980.19</v>
      </c>
      <c r="Y649" s="159">
        <v>17994453.899999999</v>
      </c>
      <c r="Z649" s="159">
        <v>27904070.989999998</v>
      </c>
      <c r="AA649" s="159">
        <v>42486</v>
      </c>
      <c r="AB649" s="159">
        <v>27861584.989999998</v>
      </c>
      <c r="AC649" s="159">
        <v>788718.44</v>
      </c>
      <c r="AD649" s="159">
        <v>788718.44</v>
      </c>
      <c r="AE649" s="159">
        <v>26697526.699999999</v>
      </c>
      <c r="AF649" s="159">
        <v>14105728.939999999</v>
      </c>
      <c r="AG649" s="159">
        <v>351541.7</v>
      </c>
      <c r="AH649" s="159">
        <v>390938.84</v>
      </c>
      <c r="AI649" s="159">
        <v>0</v>
      </c>
      <c r="AJ649" s="159">
        <v>0</v>
      </c>
    </row>
    <row r="650" spans="1:36">
      <c r="A650" s="153">
        <v>10</v>
      </c>
      <c r="B650" s="154">
        <v>6</v>
      </c>
      <c r="C650" s="154">
        <v>11</v>
      </c>
      <c r="D650" s="155">
        <v>3</v>
      </c>
      <c r="E650" s="155" t="s">
        <v>556</v>
      </c>
      <c r="F650" s="156" t="s">
        <v>3601</v>
      </c>
      <c r="G650" s="156" t="s">
        <v>556</v>
      </c>
      <c r="H650" s="156" t="s">
        <v>3605</v>
      </c>
      <c r="I650" s="155">
        <v>1006113</v>
      </c>
      <c r="J650" s="157" t="s">
        <v>2184</v>
      </c>
      <c r="K650" s="157"/>
      <c r="L650" s="155">
        <v>2022</v>
      </c>
      <c r="M650" s="158">
        <v>12682</v>
      </c>
      <c r="N650" s="159">
        <v>87519791.290000007</v>
      </c>
      <c r="O650" s="159">
        <v>81812158.329999998</v>
      </c>
      <c r="P650" s="159">
        <v>39379276.120000005</v>
      </c>
      <c r="Q650" s="159">
        <v>11576601</v>
      </c>
      <c r="R650" s="159">
        <v>27802675.120000001</v>
      </c>
      <c r="S650" s="159">
        <v>5707632.96</v>
      </c>
      <c r="T650" s="159">
        <v>2325965.34</v>
      </c>
      <c r="U650" s="159">
        <v>80972565.590000004</v>
      </c>
      <c r="V650" s="159">
        <v>72903104.510000005</v>
      </c>
      <c r="W650" s="159">
        <v>28011171.079999998</v>
      </c>
      <c r="X650" s="159">
        <v>224989.63</v>
      </c>
      <c r="Y650" s="159">
        <v>8069461.0800000001</v>
      </c>
      <c r="Z650" s="159">
        <v>13649008.630000001</v>
      </c>
      <c r="AA650" s="159">
        <v>0</v>
      </c>
      <c r="AB650" s="159">
        <v>13649008.630000001</v>
      </c>
      <c r="AC650" s="159">
        <v>2004460.44</v>
      </c>
      <c r="AD650" s="159">
        <v>2004460.44</v>
      </c>
      <c r="AE650" s="159">
        <v>3904094.75</v>
      </c>
      <c r="AF650" s="159">
        <v>8909053.8200000003</v>
      </c>
      <c r="AG650" s="159">
        <v>410652.98</v>
      </c>
      <c r="AH650" s="159">
        <v>439446.79</v>
      </c>
      <c r="AI650" s="159">
        <v>0</v>
      </c>
      <c r="AJ650" s="159">
        <v>202</v>
      </c>
    </row>
    <row r="651" spans="1:36">
      <c r="A651" s="153">
        <v>10</v>
      </c>
      <c r="B651" s="154">
        <v>7</v>
      </c>
      <c r="C651" s="154">
        <v>1</v>
      </c>
      <c r="D651" s="155">
        <v>2</v>
      </c>
      <c r="E651" s="155" t="s">
        <v>556</v>
      </c>
      <c r="F651" s="156" t="s">
        <v>3606</v>
      </c>
      <c r="G651" s="156" t="s">
        <v>556</v>
      </c>
      <c r="H651" s="156" t="s">
        <v>3607</v>
      </c>
      <c r="I651" s="155">
        <v>1007012</v>
      </c>
      <c r="J651" s="157" t="s">
        <v>2183</v>
      </c>
      <c r="K651" s="157"/>
      <c r="L651" s="155">
        <v>2022</v>
      </c>
      <c r="M651" s="158">
        <v>5544</v>
      </c>
      <c r="N651" s="159">
        <v>43673810.979999997</v>
      </c>
      <c r="O651" s="159">
        <v>38628069.359999999</v>
      </c>
      <c r="P651" s="159">
        <v>25490223.920000002</v>
      </c>
      <c r="Q651" s="159">
        <v>11879749</v>
      </c>
      <c r="R651" s="159">
        <v>13610474.92</v>
      </c>
      <c r="S651" s="159">
        <v>5045741.62</v>
      </c>
      <c r="T651" s="159">
        <v>29991.72</v>
      </c>
      <c r="U651" s="159">
        <v>45102225.25</v>
      </c>
      <c r="V651" s="159">
        <v>33509381.530000001</v>
      </c>
      <c r="W651" s="159">
        <v>13115881.529999999</v>
      </c>
      <c r="X651" s="159">
        <v>218249.85</v>
      </c>
      <c r="Y651" s="159">
        <v>11592843.720000001</v>
      </c>
      <c r="Z651" s="159">
        <v>4350237.1399999997</v>
      </c>
      <c r="AA651" s="159">
        <v>571812</v>
      </c>
      <c r="AB651" s="159">
        <v>3778425.1399999997</v>
      </c>
      <c r="AC651" s="159">
        <v>588199.59</v>
      </c>
      <c r="AD651" s="159">
        <v>509981.58</v>
      </c>
      <c r="AE651" s="159">
        <v>5034715.0599999996</v>
      </c>
      <c r="AF651" s="159">
        <v>5118687.83</v>
      </c>
      <c r="AG651" s="159">
        <v>382920.1</v>
      </c>
      <c r="AH651" s="159">
        <v>382000.3</v>
      </c>
      <c r="AI651" s="159">
        <v>0</v>
      </c>
      <c r="AJ651" s="159">
        <v>0</v>
      </c>
    </row>
    <row r="652" spans="1:36">
      <c r="A652" s="153">
        <v>10</v>
      </c>
      <c r="B652" s="154">
        <v>7</v>
      </c>
      <c r="C652" s="154">
        <v>2</v>
      </c>
      <c r="D652" s="155">
        <v>3</v>
      </c>
      <c r="E652" s="155" t="s">
        <v>556</v>
      </c>
      <c r="F652" s="156" t="s">
        <v>3608</v>
      </c>
      <c r="G652" s="156" t="s">
        <v>556</v>
      </c>
      <c r="H652" s="156" t="s">
        <v>3609</v>
      </c>
      <c r="I652" s="155">
        <v>1007023</v>
      </c>
      <c r="J652" s="157" t="s">
        <v>2182</v>
      </c>
      <c r="K652" s="157"/>
      <c r="L652" s="155">
        <v>2022</v>
      </c>
      <c r="M652" s="158">
        <v>9886</v>
      </c>
      <c r="N652" s="159">
        <v>61691995.960000001</v>
      </c>
      <c r="O652" s="159">
        <v>58891582.899999999</v>
      </c>
      <c r="P652" s="159">
        <v>40415205.409999996</v>
      </c>
      <c r="Q652" s="159">
        <v>19196434</v>
      </c>
      <c r="R652" s="159">
        <v>21218771.41</v>
      </c>
      <c r="S652" s="159">
        <v>2800413.06</v>
      </c>
      <c r="T652" s="159">
        <v>0</v>
      </c>
      <c r="U652" s="159">
        <v>59945372.270000003</v>
      </c>
      <c r="V652" s="159">
        <v>51018906.520000003</v>
      </c>
      <c r="W652" s="159">
        <v>18680051.25</v>
      </c>
      <c r="X652" s="159">
        <v>36479.97</v>
      </c>
      <c r="Y652" s="159">
        <v>8926465.75</v>
      </c>
      <c r="Z652" s="159">
        <v>11362052.369999999</v>
      </c>
      <c r="AA652" s="159">
        <v>0</v>
      </c>
      <c r="AB652" s="159">
        <v>11362052.369999999</v>
      </c>
      <c r="AC652" s="159">
        <v>1155788.3600000001</v>
      </c>
      <c r="AD652" s="159">
        <v>1047364.36</v>
      </c>
      <c r="AE652" s="159">
        <v>94728.639999999999</v>
      </c>
      <c r="AF652" s="159">
        <v>7872676.3799999999</v>
      </c>
      <c r="AG652" s="159">
        <v>542951.04</v>
      </c>
      <c r="AH652" s="159">
        <v>521820.82</v>
      </c>
      <c r="AI652" s="159">
        <v>0</v>
      </c>
      <c r="AJ652" s="159">
        <v>0</v>
      </c>
    </row>
    <row r="653" spans="1:36">
      <c r="A653" s="153">
        <v>10</v>
      </c>
      <c r="B653" s="154">
        <v>7</v>
      </c>
      <c r="C653" s="154">
        <v>3</v>
      </c>
      <c r="D653" s="155">
        <v>2</v>
      </c>
      <c r="E653" s="155" t="s">
        <v>556</v>
      </c>
      <c r="F653" s="156" t="s">
        <v>3606</v>
      </c>
      <c r="G653" s="156" t="s">
        <v>556</v>
      </c>
      <c r="H653" s="156" t="s">
        <v>3610</v>
      </c>
      <c r="I653" s="155">
        <v>1007032</v>
      </c>
      <c r="J653" s="157" t="s">
        <v>2181</v>
      </c>
      <c r="K653" s="157"/>
      <c r="L653" s="155">
        <v>2022</v>
      </c>
      <c r="M653" s="158">
        <v>4717</v>
      </c>
      <c r="N653" s="159">
        <v>33222360.449999999</v>
      </c>
      <c r="O653" s="159">
        <v>31229808</v>
      </c>
      <c r="P653" s="159">
        <v>19272163.75</v>
      </c>
      <c r="Q653" s="159">
        <v>8709594</v>
      </c>
      <c r="R653" s="159">
        <v>10562569.75</v>
      </c>
      <c r="S653" s="159">
        <v>1992552.45</v>
      </c>
      <c r="T653" s="159">
        <v>357960</v>
      </c>
      <c r="U653" s="159">
        <v>31899362.879999999</v>
      </c>
      <c r="V653" s="159">
        <v>27526012.489999998</v>
      </c>
      <c r="W653" s="159">
        <v>10241754.630000001</v>
      </c>
      <c r="X653" s="159">
        <v>256971.9</v>
      </c>
      <c r="Y653" s="159">
        <v>4373350.3899999997</v>
      </c>
      <c r="Z653" s="159">
        <v>3788596.98</v>
      </c>
      <c r="AA653" s="159">
        <v>0</v>
      </c>
      <c r="AB653" s="159">
        <v>3788596.98</v>
      </c>
      <c r="AC653" s="159">
        <v>724496</v>
      </c>
      <c r="AD653" s="159">
        <v>724496</v>
      </c>
      <c r="AE653" s="159">
        <v>3577367</v>
      </c>
      <c r="AF653" s="159">
        <v>3703795.51</v>
      </c>
      <c r="AG653" s="159">
        <v>142500</v>
      </c>
      <c r="AH653" s="159">
        <v>142500</v>
      </c>
      <c r="AI653" s="159">
        <v>0</v>
      </c>
      <c r="AJ653" s="159">
        <v>0</v>
      </c>
    </row>
    <row r="654" spans="1:36">
      <c r="A654" s="153">
        <v>10</v>
      </c>
      <c r="B654" s="154">
        <v>7</v>
      </c>
      <c r="C654" s="154">
        <v>4</v>
      </c>
      <c r="D654" s="155">
        <v>3</v>
      </c>
      <c r="E654" s="155" t="s">
        <v>556</v>
      </c>
      <c r="F654" s="156" t="s">
        <v>3608</v>
      </c>
      <c r="G654" s="156" t="s">
        <v>556</v>
      </c>
      <c r="H654" s="156" t="s">
        <v>3611</v>
      </c>
      <c r="I654" s="155">
        <v>1007043</v>
      </c>
      <c r="J654" s="157" t="s">
        <v>2180</v>
      </c>
      <c r="K654" s="157"/>
      <c r="L654" s="155">
        <v>2022</v>
      </c>
      <c r="M654" s="158">
        <v>32197</v>
      </c>
      <c r="N654" s="159">
        <v>208659174.72</v>
      </c>
      <c r="O654" s="159">
        <v>187104408.00999999</v>
      </c>
      <c r="P654" s="159">
        <v>106663887.50999999</v>
      </c>
      <c r="Q654" s="159">
        <v>42524540</v>
      </c>
      <c r="R654" s="159">
        <v>64139347.509999998</v>
      </c>
      <c r="S654" s="159">
        <v>21554766.710000001</v>
      </c>
      <c r="T654" s="159">
        <v>2377729.7200000002</v>
      </c>
      <c r="U654" s="159">
        <v>216319326.78999999</v>
      </c>
      <c r="V654" s="159">
        <v>189840073.62</v>
      </c>
      <c r="W654" s="159">
        <v>66886847.689999998</v>
      </c>
      <c r="X654" s="159">
        <v>3100449.02</v>
      </c>
      <c r="Y654" s="159">
        <v>26479253.170000002</v>
      </c>
      <c r="Z654" s="159">
        <v>24480652.649999999</v>
      </c>
      <c r="AA654" s="159">
        <v>14124429.050000001</v>
      </c>
      <c r="AB654" s="159">
        <v>10356223.599999998</v>
      </c>
      <c r="AC654" s="159">
        <v>5925519.7999999998</v>
      </c>
      <c r="AD654" s="159">
        <v>5925519.7999999998</v>
      </c>
      <c r="AE654" s="159">
        <v>72303344.629999995</v>
      </c>
      <c r="AF654" s="159">
        <v>-2735665.61</v>
      </c>
      <c r="AG654" s="159">
        <v>4451937.67</v>
      </c>
      <c r="AH654" s="159">
        <v>1821991.18</v>
      </c>
      <c r="AI654" s="159">
        <v>0</v>
      </c>
      <c r="AJ654" s="159">
        <v>0</v>
      </c>
    </row>
    <row r="655" spans="1:36">
      <c r="A655" s="153">
        <v>10</v>
      </c>
      <c r="B655" s="154">
        <v>7</v>
      </c>
      <c r="C655" s="154">
        <v>5</v>
      </c>
      <c r="D655" s="155">
        <v>2</v>
      </c>
      <c r="E655" s="155" t="s">
        <v>556</v>
      </c>
      <c r="F655" s="156" t="s">
        <v>3606</v>
      </c>
      <c r="G655" s="156" t="s">
        <v>556</v>
      </c>
      <c r="H655" s="156" t="s">
        <v>3612</v>
      </c>
      <c r="I655" s="155">
        <v>1007052</v>
      </c>
      <c r="J655" s="157" t="s">
        <v>2179</v>
      </c>
      <c r="K655" s="157"/>
      <c r="L655" s="155">
        <v>2022</v>
      </c>
      <c r="M655" s="158">
        <v>4210</v>
      </c>
      <c r="N655" s="159">
        <v>38881152.560000002</v>
      </c>
      <c r="O655" s="159">
        <v>30765923.690000001</v>
      </c>
      <c r="P655" s="159">
        <v>19179800.300000001</v>
      </c>
      <c r="Q655" s="159">
        <v>8529308</v>
      </c>
      <c r="R655" s="159">
        <v>10650492.300000001</v>
      </c>
      <c r="S655" s="159">
        <v>8115228.8700000001</v>
      </c>
      <c r="T655" s="159">
        <v>1357685.69</v>
      </c>
      <c r="U655" s="159">
        <v>39048574.799999997</v>
      </c>
      <c r="V655" s="159">
        <v>26579087.43</v>
      </c>
      <c r="W655" s="159">
        <v>10091065.859999999</v>
      </c>
      <c r="X655" s="159">
        <v>23637.65</v>
      </c>
      <c r="Y655" s="159">
        <v>12469487.369999999</v>
      </c>
      <c r="Z655" s="159">
        <v>4997512.99</v>
      </c>
      <c r="AA655" s="159">
        <v>1495232</v>
      </c>
      <c r="AB655" s="159">
        <v>3502280.99</v>
      </c>
      <c r="AC655" s="159">
        <v>916339.15</v>
      </c>
      <c r="AD655" s="159">
        <v>783509.15</v>
      </c>
      <c r="AE655" s="159">
        <v>3569902.97</v>
      </c>
      <c r="AF655" s="159">
        <v>4186836.26</v>
      </c>
      <c r="AG655" s="159">
        <v>109802.09</v>
      </c>
      <c r="AH655" s="159">
        <v>153019.66</v>
      </c>
      <c r="AI655" s="159">
        <v>0</v>
      </c>
      <c r="AJ655" s="159">
        <v>0</v>
      </c>
    </row>
    <row r="656" spans="1:36">
      <c r="A656" s="153">
        <v>10</v>
      </c>
      <c r="B656" s="154">
        <v>7</v>
      </c>
      <c r="C656" s="154">
        <v>6</v>
      </c>
      <c r="D656" s="155">
        <v>2</v>
      </c>
      <c r="E656" s="155" t="s">
        <v>556</v>
      </c>
      <c r="F656" s="156" t="s">
        <v>3606</v>
      </c>
      <c r="G656" s="156" t="s">
        <v>556</v>
      </c>
      <c r="H656" s="156" t="s">
        <v>3613</v>
      </c>
      <c r="I656" s="155">
        <v>1007062</v>
      </c>
      <c r="J656" s="157" t="s">
        <v>1408</v>
      </c>
      <c r="K656" s="157"/>
      <c r="L656" s="155">
        <v>2022</v>
      </c>
      <c r="M656" s="158">
        <v>2950</v>
      </c>
      <c r="N656" s="159">
        <v>26156280.190000001</v>
      </c>
      <c r="O656" s="159">
        <v>21354016.010000002</v>
      </c>
      <c r="P656" s="159">
        <v>13845974.059999999</v>
      </c>
      <c r="Q656" s="159">
        <v>6464535</v>
      </c>
      <c r="R656" s="159">
        <v>7381439.0599999996</v>
      </c>
      <c r="S656" s="159">
        <v>4802264.18</v>
      </c>
      <c r="T656" s="159">
        <v>1800</v>
      </c>
      <c r="U656" s="159">
        <v>24165299.09</v>
      </c>
      <c r="V656" s="159">
        <v>18287130.82</v>
      </c>
      <c r="W656" s="159">
        <v>6637775.8300000001</v>
      </c>
      <c r="X656" s="159">
        <v>15943.52</v>
      </c>
      <c r="Y656" s="159">
        <v>5878168.2699999996</v>
      </c>
      <c r="Z656" s="159">
        <v>5472903.2599999998</v>
      </c>
      <c r="AA656" s="159">
        <v>0</v>
      </c>
      <c r="AB656" s="159">
        <v>5472903.2599999998</v>
      </c>
      <c r="AC656" s="159">
        <v>181148.36</v>
      </c>
      <c r="AD656" s="159">
        <v>181148.36</v>
      </c>
      <c r="AE656" s="159">
        <v>653920.88</v>
      </c>
      <c r="AF656" s="159">
        <v>3066885.19</v>
      </c>
      <c r="AG656" s="159">
        <v>554842.71</v>
      </c>
      <c r="AH656" s="159">
        <v>378454.05</v>
      </c>
      <c r="AI656" s="159">
        <v>0</v>
      </c>
      <c r="AJ656" s="159">
        <v>0</v>
      </c>
    </row>
    <row r="657" spans="1:36">
      <c r="A657" s="153">
        <v>10</v>
      </c>
      <c r="B657" s="154">
        <v>7</v>
      </c>
      <c r="C657" s="154">
        <v>7</v>
      </c>
      <c r="D657" s="155">
        <v>2</v>
      </c>
      <c r="E657" s="155" t="s">
        <v>556</v>
      </c>
      <c r="F657" s="156" t="s">
        <v>3606</v>
      </c>
      <c r="G657" s="156" t="s">
        <v>556</v>
      </c>
      <c r="H657" s="156" t="s">
        <v>3614</v>
      </c>
      <c r="I657" s="155">
        <v>1007072</v>
      </c>
      <c r="J657" s="157" t="s">
        <v>584</v>
      </c>
      <c r="K657" s="157"/>
      <c r="L657" s="155">
        <v>2022</v>
      </c>
      <c r="M657" s="158">
        <v>7500</v>
      </c>
      <c r="N657" s="159">
        <v>49667826.049999997</v>
      </c>
      <c r="O657" s="159">
        <v>48476408.049999997</v>
      </c>
      <c r="P657" s="159">
        <v>29098767.879999999</v>
      </c>
      <c r="Q657" s="159">
        <v>11071328</v>
      </c>
      <c r="R657" s="159">
        <v>18027439.879999999</v>
      </c>
      <c r="S657" s="159">
        <v>1191418</v>
      </c>
      <c r="T657" s="159">
        <v>66790</v>
      </c>
      <c r="U657" s="159">
        <v>51318159.979999997</v>
      </c>
      <c r="V657" s="159">
        <v>46348478.009999998</v>
      </c>
      <c r="W657" s="159">
        <v>18691854.02</v>
      </c>
      <c r="X657" s="159">
        <v>381989.07</v>
      </c>
      <c r="Y657" s="159">
        <v>4969681.97</v>
      </c>
      <c r="Z657" s="159">
        <v>3972471.43</v>
      </c>
      <c r="AA657" s="159">
        <v>216460</v>
      </c>
      <c r="AB657" s="159">
        <v>3756011.43</v>
      </c>
      <c r="AC657" s="159">
        <v>785585.14</v>
      </c>
      <c r="AD657" s="159">
        <v>785585.14</v>
      </c>
      <c r="AE657" s="159">
        <v>6526460</v>
      </c>
      <c r="AF657" s="159">
        <v>2127930.04</v>
      </c>
      <c r="AG657" s="159">
        <v>982399.84</v>
      </c>
      <c r="AH657" s="159">
        <v>529119.57999999996</v>
      </c>
      <c r="AI657" s="159">
        <v>0</v>
      </c>
      <c r="AJ657" s="159">
        <v>0</v>
      </c>
    </row>
    <row r="658" spans="1:36">
      <c r="A658" s="153">
        <v>10</v>
      </c>
      <c r="B658" s="154">
        <v>7</v>
      </c>
      <c r="C658" s="154">
        <v>8</v>
      </c>
      <c r="D658" s="155">
        <v>2</v>
      </c>
      <c r="E658" s="155" t="s">
        <v>556</v>
      </c>
      <c r="F658" s="156" t="s">
        <v>3606</v>
      </c>
      <c r="G658" s="156" t="s">
        <v>556</v>
      </c>
      <c r="H658" s="156" t="s">
        <v>3615</v>
      </c>
      <c r="I658" s="155">
        <v>1007082</v>
      </c>
      <c r="J658" s="157" t="s">
        <v>2178</v>
      </c>
      <c r="K658" s="157"/>
      <c r="L658" s="155">
        <v>2022</v>
      </c>
      <c r="M658" s="158">
        <v>5556</v>
      </c>
      <c r="N658" s="159">
        <v>40168400.539999999</v>
      </c>
      <c r="O658" s="159">
        <v>38724540.100000001</v>
      </c>
      <c r="P658" s="159">
        <v>26492052.780000001</v>
      </c>
      <c r="Q658" s="159">
        <v>12199630</v>
      </c>
      <c r="R658" s="159">
        <v>14292422.779999999</v>
      </c>
      <c r="S658" s="159">
        <v>1443860.44</v>
      </c>
      <c r="T658" s="159">
        <v>58724.39</v>
      </c>
      <c r="U658" s="159">
        <v>38957646.289999999</v>
      </c>
      <c r="V658" s="159">
        <v>33011095.48</v>
      </c>
      <c r="W658" s="159">
        <v>12103335.220000001</v>
      </c>
      <c r="X658" s="159">
        <v>9497.89</v>
      </c>
      <c r="Y658" s="159">
        <v>5946550.8099999996</v>
      </c>
      <c r="Z658" s="159">
        <v>7000757.7999999998</v>
      </c>
      <c r="AA658" s="159">
        <v>0</v>
      </c>
      <c r="AB658" s="159">
        <v>7000757.7999999998</v>
      </c>
      <c r="AC658" s="159">
        <v>259491.8</v>
      </c>
      <c r="AD658" s="159">
        <v>259491.8</v>
      </c>
      <c r="AE658" s="159">
        <v>485388.75</v>
      </c>
      <c r="AF658" s="159">
        <v>5713444.6200000001</v>
      </c>
      <c r="AG658" s="159">
        <v>177097.54</v>
      </c>
      <c r="AH658" s="159">
        <v>74678.31</v>
      </c>
      <c r="AI658" s="159">
        <v>0</v>
      </c>
      <c r="AJ658" s="159">
        <v>0</v>
      </c>
    </row>
    <row r="659" spans="1:36">
      <c r="A659" s="153">
        <v>10</v>
      </c>
      <c r="B659" s="154">
        <v>8</v>
      </c>
      <c r="C659" s="154">
        <v>1</v>
      </c>
      <c r="D659" s="155">
        <v>1</v>
      </c>
      <c r="E659" s="155" t="s">
        <v>556</v>
      </c>
      <c r="F659" s="156" t="s">
        <v>3616</v>
      </c>
      <c r="G659" s="156" t="s">
        <v>556</v>
      </c>
      <c r="H659" s="156" t="s">
        <v>3617</v>
      </c>
      <c r="I659" s="155">
        <v>1008011</v>
      </c>
      <c r="J659" s="157" t="s">
        <v>2177</v>
      </c>
      <c r="K659" s="157"/>
      <c r="L659" s="155">
        <v>2022</v>
      </c>
      <c r="M659" s="158">
        <v>19139</v>
      </c>
      <c r="N659" s="159">
        <v>105078938.3</v>
      </c>
      <c r="O659" s="159">
        <v>101723524.45999999</v>
      </c>
      <c r="P659" s="159">
        <v>37496587.510000005</v>
      </c>
      <c r="Q659" s="159">
        <v>11655417</v>
      </c>
      <c r="R659" s="159">
        <v>25841170.510000002</v>
      </c>
      <c r="S659" s="159">
        <v>3355413.84</v>
      </c>
      <c r="T659" s="159">
        <v>1077854.54</v>
      </c>
      <c r="U659" s="159">
        <v>102889763.76000001</v>
      </c>
      <c r="V659" s="159">
        <v>94181970.950000003</v>
      </c>
      <c r="W659" s="159">
        <v>36952729.18</v>
      </c>
      <c r="X659" s="159">
        <v>985968.83</v>
      </c>
      <c r="Y659" s="159">
        <v>8707792.8100000005</v>
      </c>
      <c r="Z659" s="159">
        <v>16362083.289999999</v>
      </c>
      <c r="AA659" s="159">
        <v>0</v>
      </c>
      <c r="AB659" s="159">
        <v>16362083.289999999</v>
      </c>
      <c r="AC659" s="159">
        <v>1628070</v>
      </c>
      <c r="AD659" s="159">
        <v>1628070</v>
      </c>
      <c r="AE659" s="159">
        <v>16339379</v>
      </c>
      <c r="AF659" s="159">
        <v>7541553.5099999998</v>
      </c>
      <c r="AG659" s="159">
        <v>594134.6</v>
      </c>
      <c r="AH659" s="159">
        <v>347327.36</v>
      </c>
      <c r="AI659" s="159">
        <v>0</v>
      </c>
      <c r="AJ659" s="159">
        <v>0</v>
      </c>
    </row>
    <row r="660" spans="1:36">
      <c r="A660" s="153">
        <v>10</v>
      </c>
      <c r="B660" s="154">
        <v>8</v>
      </c>
      <c r="C660" s="154">
        <v>2</v>
      </c>
      <c r="D660" s="155">
        <v>1</v>
      </c>
      <c r="E660" s="155" t="s">
        <v>556</v>
      </c>
      <c r="F660" s="156" t="s">
        <v>3616</v>
      </c>
      <c r="G660" s="156" t="s">
        <v>556</v>
      </c>
      <c r="H660" s="156" t="s">
        <v>3618</v>
      </c>
      <c r="I660" s="155">
        <v>1008021</v>
      </c>
      <c r="J660" s="157" t="s">
        <v>2172</v>
      </c>
      <c r="K660" s="157"/>
      <c r="L660" s="155">
        <v>2022</v>
      </c>
      <c r="M660" s="158">
        <v>61754</v>
      </c>
      <c r="N660" s="159">
        <v>379174749.72000003</v>
      </c>
      <c r="O660" s="159">
        <v>325467994.81999999</v>
      </c>
      <c r="P660" s="159">
        <v>134598171.75999999</v>
      </c>
      <c r="Q660" s="159">
        <v>44369209</v>
      </c>
      <c r="R660" s="159">
        <v>90228962.760000005</v>
      </c>
      <c r="S660" s="159">
        <v>53706754.899999999</v>
      </c>
      <c r="T660" s="159">
        <v>5072865.05</v>
      </c>
      <c r="U660" s="159">
        <v>403436319.31</v>
      </c>
      <c r="V660" s="159">
        <v>299132952.85000002</v>
      </c>
      <c r="W660" s="159">
        <v>116571358.5</v>
      </c>
      <c r="X660" s="159">
        <v>3880135.31</v>
      </c>
      <c r="Y660" s="159">
        <v>104303366.45999999</v>
      </c>
      <c r="Z660" s="159">
        <v>98461604.650000006</v>
      </c>
      <c r="AA660" s="159">
        <v>0</v>
      </c>
      <c r="AB660" s="159">
        <v>98461604.650000006</v>
      </c>
      <c r="AC660" s="159">
        <v>2032000</v>
      </c>
      <c r="AD660" s="159">
        <v>2032000</v>
      </c>
      <c r="AE660" s="159">
        <v>71395387</v>
      </c>
      <c r="AF660" s="159">
        <v>26335041.969999999</v>
      </c>
      <c r="AG660" s="159">
        <v>3731841.79</v>
      </c>
      <c r="AH660" s="159">
        <v>2422926.4500000002</v>
      </c>
      <c r="AI660" s="159">
        <v>0</v>
      </c>
      <c r="AJ660" s="159">
        <v>7387</v>
      </c>
    </row>
    <row r="661" spans="1:36">
      <c r="A661" s="153">
        <v>10</v>
      </c>
      <c r="B661" s="154">
        <v>8</v>
      </c>
      <c r="C661" s="154">
        <v>3</v>
      </c>
      <c r="D661" s="155">
        <v>2</v>
      </c>
      <c r="E661" s="155" t="s">
        <v>556</v>
      </c>
      <c r="F661" s="156" t="s">
        <v>3619</v>
      </c>
      <c r="G661" s="156" t="s">
        <v>556</v>
      </c>
      <c r="H661" s="156" t="s">
        <v>3620</v>
      </c>
      <c r="I661" s="155">
        <v>1008032</v>
      </c>
      <c r="J661" s="157" t="s">
        <v>2176</v>
      </c>
      <c r="K661" s="157"/>
      <c r="L661" s="155">
        <v>2022</v>
      </c>
      <c r="M661" s="158">
        <v>4917</v>
      </c>
      <c r="N661" s="159">
        <v>36772338.509999998</v>
      </c>
      <c r="O661" s="159">
        <v>34603400.189999998</v>
      </c>
      <c r="P661" s="159">
        <v>20415798.34</v>
      </c>
      <c r="Q661" s="159">
        <v>6154964</v>
      </c>
      <c r="R661" s="159">
        <v>14260834.34</v>
      </c>
      <c r="S661" s="159">
        <v>2168938.3199999998</v>
      </c>
      <c r="T661" s="159">
        <v>179982.56</v>
      </c>
      <c r="U661" s="159">
        <v>35055383.93</v>
      </c>
      <c r="V661" s="159">
        <v>27526000.449999999</v>
      </c>
      <c r="W661" s="159">
        <v>9541381.6400000006</v>
      </c>
      <c r="X661" s="159">
        <v>102843.22</v>
      </c>
      <c r="Y661" s="159">
        <v>7529383.4800000004</v>
      </c>
      <c r="Z661" s="159">
        <v>6582443.3099999996</v>
      </c>
      <c r="AA661" s="159">
        <v>0</v>
      </c>
      <c r="AB661" s="159">
        <v>6582443.3099999996</v>
      </c>
      <c r="AC661" s="159">
        <v>506000</v>
      </c>
      <c r="AD661" s="159">
        <v>506000</v>
      </c>
      <c r="AE661" s="159">
        <v>2447500</v>
      </c>
      <c r="AF661" s="159">
        <v>7077399.7400000002</v>
      </c>
      <c r="AG661" s="159">
        <v>2416732.91</v>
      </c>
      <c r="AH661" s="159">
        <v>1322626.48</v>
      </c>
      <c r="AI661" s="159">
        <v>0</v>
      </c>
      <c r="AJ661" s="159">
        <v>0</v>
      </c>
    </row>
    <row r="662" spans="1:36">
      <c r="A662" s="153">
        <v>10</v>
      </c>
      <c r="B662" s="154">
        <v>8</v>
      </c>
      <c r="C662" s="154">
        <v>4</v>
      </c>
      <c r="D662" s="155">
        <v>2</v>
      </c>
      <c r="E662" s="155" t="s">
        <v>556</v>
      </c>
      <c r="F662" s="156" t="s">
        <v>3619</v>
      </c>
      <c r="G662" s="156" t="s">
        <v>556</v>
      </c>
      <c r="H662" s="156" t="s">
        <v>3621</v>
      </c>
      <c r="I662" s="155">
        <v>1008042</v>
      </c>
      <c r="J662" s="157" t="s">
        <v>2175</v>
      </c>
      <c r="K662" s="157"/>
      <c r="L662" s="155">
        <v>2022</v>
      </c>
      <c r="M662" s="158">
        <v>8067</v>
      </c>
      <c r="N662" s="159">
        <v>53777666.140000001</v>
      </c>
      <c r="O662" s="159">
        <v>47438396.259999998</v>
      </c>
      <c r="P662" s="159">
        <v>22003104.399999999</v>
      </c>
      <c r="Q662" s="159">
        <v>7224048</v>
      </c>
      <c r="R662" s="159">
        <v>14779056.4</v>
      </c>
      <c r="S662" s="159">
        <v>6339269.8799999999</v>
      </c>
      <c r="T662" s="159">
        <v>0</v>
      </c>
      <c r="U662" s="159">
        <v>56980845.119999997</v>
      </c>
      <c r="V662" s="159">
        <v>45859684.130000003</v>
      </c>
      <c r="W662" s="159">
        <v>15670978.98</v>
      </c>
      <c r="X662" s="159">
        <v>603635</v>
      </c>
      <c r="Y662" s="159">
        <v>11121160.99</v>
      </c>
      <c r="Z662" s="159">
        <v>14224808.4</v>
      </c>
      <c r="AA662" s="159">
        <v>0</v>
      </c>
      <c r="AB662" s="159">
        <v>14224808.4</v>
      </c>
      <c r="AC662" s="159">
        <v>800000</v>
      </c>
      <c r="AD662" s="159">
        <v>800000</v>
      </c>
      <c r="AE662" s="159">
        <v>10700000</v>
      </c>
      <c r="AF662" s="159">
        <v>1578712.13</v>
      </c>
      <c r="AG662" s="159">
        <v>598789.67000000004</v>
      </c>
      <c r="AH662" s="159">
        <v>640754.78</v>
      </c>
      <c r="AI662" s="159">
        <v>0</v>
      </c>
      <c r="AJ662" s="159">
        <v>0</v>
      </c>
    </row>
    <row r="663" spans="1:36">
      <c r="A663" s="153">
        <v>10</v>
      </c>
      <c r="B663" s="154">
        <v>8</v>
      </c>
      <c r="C663" s="154">
        <v>5</v>
      </c>
      <c r="D663" s="155">
        <v>2</v>
      </c>
      <c r="E663" s="155" t="s">
        <v>556</v>
      </c>
      <c r="F663" s="156" t="s">
        <v>3619</v>
      </c>
      <c r="G663" s="156" t="s">
        <v>556</v>
      </c>
      <c r="H663" s="156" t="s">
        <v>3622</v>
      </c>
      <c r="I663" s="155">
        <v>1008052</v>
      </c>
      <c r="J663" s="157" t="s">
        <v>2174</v>
      </c>
      <c r="K663" s="157"/>
      <c r="L663" s="155">
        <v>2022</v>
      </c>
      <c r="M663" s="158">
        <v>7607</v>
      </c>
      <c r="N663" s="159">
        <v>60634942.399999999</v>
      </c>
      <c r="O663" s="159">
        <v>58089288.409999996</v>
      </c>
      <c r="P663" s="159">
        <v>20655153.66</v>
      </c>
      <c r="Q663" s="159">
        <v>8156305</v>
      </c>
      <c r="R663" s="159">
        <v>12498848.66</v>
      </c>
      <c r="S663" s="159">
        <v>2545653.9900000002</v>
      </c>
      <c r="T663" s="159">
        <v>28900</v>
      </c>
      <c r="U663" s="159">
        <v>53309263.759999998</v>
      </c>
      <c r="V663" s="159">
        <v>44690849.07</v>
      </c>
      <c r="W663" s="159">
        <v>17118067.190000001</v>
      </c>
      <c r="X663" s="159">
        <v>86657.52</v>
      </c>
      <c r="Y663" s="159">
        <v>8618414.6899999995</v>
      </c>
      <c r="Z663" s="159">
        <v>18194450.609999999</v>
      </c>
      <c r="AA663" s="159">
        <v>0</v>
      </c>
      <c r="AB663" s="159">
        <v>18194450.609999999</v>
      </c>
      <c r="AC663" s="159">
        <v>1349456.28</v>
      </c>
      <c r="AD663" s="159">
        <v>1349456.28</v>
      </c>
      <c r="AE663" s="159">
        <v>1107708.94</v>
      </c>
      <c r="AF663" s="159">
        <v>13398439.34</v>
      </c>
      <c r="AG663" s="159">
        <v>38370</v>
      </c>
      <c r="AH663" s="159">
        <v>11090.01</v>
      </c>
      <c r="AI663" s="159">
        <v>0</v>
      </c>
      <c r="AJ663" s="159">
        <v>0</v>
      </c>
    </row>
    <row r="664" spans="1:36">
      <c r="A664" s="153">
        <v>10</v>
      </c>
      <c r="B664" s="154">
        <v>8</v>
      </c>
      <c r="C664" s="154">
        <v>6</v>
      </c>
      <c r="D664" s="155">
        <v>3</v>
      </c>
      <c r="E664" s="155" t="s">
        <v>556</v>
      </c>
      <c r="F664" s="156" t="s">
        <v>3623</v>
      </c>
      <c r="G664" s="156" t="s">
        <v>556</v>
      </c>
      <c r="H664" s="156" t="s">
        <v>3624</v>
      </c>
      <c r="I664" s="155">
        <v>1008063</v>
      </c>
      <c r="J664" s="157" t="s">
        <v>2173</v>
      </c>
      <c r="K664" s="157"/>
      <c r="L664" s="155">
        <v>2022</v>
      </c>
      <c r="M664" s="158">
        <v>9375</v>
      </c>
      <c r="N664" s="159">
        <v>54921821.5</v>
      </c>
      <c r="O664" s="159">
        <v>53540459.729999997</v>
      </c>
      <c r="P664" s="159">
        <v>27224609.809999999</v>
      </c>
      <c r="Q664" s="159">
        <v>9957777</v>
      </c>
      <c r="R664" s="159">
        <v>17266832.809999999</v>
      </c>
      <c r="S664" s="159">
        <v>1381361.77</v>
      </c>
      <c r="T664" s="159">
        <v>169919.1</v>
      </c>
      <c r="U664" s="159">
        <v>52602633.270000003</v>
      </c>
      <c r="V664" s="159">
        <v>46974582.030000001</v>
      </c>
      <c r="W664" s="159">
        <v>16969488.73</v>
      </c>
      <c r="X664" s="159">
        <v>9375.7099999999991</v>
      </c>
      <c r="Y664" s="159">
        <v>5628051.2400000002</v>
      </c>
      <c r="Z664" s="159">
        <v>15466043.880000001</v>
      </c>
      <c r="AA664" s="159">
        <v>0</v>
      </c>
      <c r="AB664" s="159">
        <v>15466043.880000001</v>
      </c>
      <c r="AC664" s="159">
        <v>360000</v>
      </c>
      <c r="AD664" s="159">
        <v>360000</v>
      </c>
      <c r="AE664" s="159">
        <v>0</v>
      </c>
      <c r="AF664" s="159">
        <v>6565877.7000000002</v>
      </c>
      <c r="AG664" s="159">
        <v>290618.53999999998</v>
      </c>
      <c r="AH664" s="159">
        <v>216313.69</v>
      </c>
      <c r="AI664" s="159">
        <v>0</v>
      </c>
      <c r="AJ664" s="159">
        <v>0</v>
      </c>
    </row>
    <row r="665" spans="1:36">
      <c r="A665" s="153">
        <v>10</v>
      </c>
      <c r="B665" s="154">
        <v>8</v>
      </c>
      <c r="C665" s="154">
        <v>7</v>
      </c>
      <c r="D665" s="155">
        <v>2</v>
      </c>
      <c r="E665" s="155" t="s">
        <v>556</v>
      </c>
      <c r="F665" s="156" t="s">
        <v>3619</v>
      </c>
      <c r="G665" s="156" t="s">
        <v>556</v>
      </c>
      <c r="H665" s="156" t="s">
        <v>3625</v>
      </c>
      <c r="I665" s="155">
        <v>1008072</v>
      </c>
      <c r="J665" s="157" t="s">
        <v>2172</v>
      </c>
      <c r="K665" s="157"/>
      <c r="L665" s="155">
        <v>2022</v>
      </c>
      <c r="M665" s="158">
        <v>8653</v>
      </c>
      <c r="N665" s="159">
        <v>65725749.229999997</v>
      </c>
      <c r="O665" s="159">
        <v>62657243.170000002</v>
      </c>
      <c r="P665" s="159">
        <v>23832740.82</v>
      </c>
      <c r="Q665" s="159">
        <v>7800360</v>
      </c>
      <c r="R665" s="159">
        <v>16032380.82</v>
      </c>
      <c r="S665" s="159">
        <v>3068506.06</v>
      </c>
      <c r="T665" s="159">
        <v>280108.09999999998</v>
      </c>
      <c r="U665" s="159">
        <v>63366455.869999997</v>
      </c>
      <c r="V665" s="159">
        <v>55504427.240000002</v>
      </c>
      <c r="W665" s="159">
        <v>21275817.440000001</v>
      </c>
      <c r="X665" s="159">
        <v>82680.649999999994</v>
      </c>
      <c r="Y665" s="159">
        <v>7862028.6299999999</v>
      </c>
      <c r="Z665" s="159">
        <v>11322954.26</v>
      </c>
      <c r="AA665" s="159">
        <v>242500</v>
      </c>
      <c r="AB665" s="159">
        <v>11080454.26</v>
      </c>
      <c r="AC665" s="159">
        <v>2647910.44</v>
      </c>
      <c r="AD665" s="159">
        <v>2647910.44</v>
      </c>
      <c r="AE665" s="159">
        <v>2300827.6800000002</v>
      </c>
      <c r="AF665" s="159">
        <v>7152815.9299999997</v>
      </c>
      <c r="AG665" s="159">
        <v>65143.85</v>
      </c>
      <c r="AH665" s="159">
        <v>74743.850000000006</v>
      </c>
      <c r="AI665" s="159">
        <v>0</v>
      </c>
      <c r="AJ665" s="159">
        <v>0</v>
      </c>
    </row>
    <row r="666" spans="1:36">
      <c r="A666" s="153">
        <v>10</v>
      </c>
      <c r="B666" s="154">
        <v>9</v>
      </c>
      <c r="C666" s="154">
        <v>1</v>
      </c>
      <c r="D666" s="155">
        <v>3</v>
      </c>
      <c r="E666" s="155" t="s">
        <v>556</v>
      </c>
      <c r="F666" s="156" t="s">
        <v>3626</v>
      </c>
      <c r="G666" s="156" t="s">
        <v>556</v>
      </c>
      <c r="H666" s="156" t="s">
        <v>3627</v>
      </c>
      <c r="I666" s="155">
        <v>1009013</v>
      </c>
      <c r="J666" s="157" t="s">
        <v>2171</v>
      </c>
      <c r="K666" s="157"/>
      <c r="L666" s="155">
        <v>2022</v>
      </c>
      <c r="M666" s="158">
        <v>11689</v>
      </c>
      <c r="N666" s="159">
        <v>87086920.840000004</v>
      </c>
      <c r="O666" s="159">
        <v>82144996.629999995</v>
      </c>
      <c r="P666" s="159">
        <v>36542475.870000005</v>
      </c>
      <c r="Q666" s="159">
        <v>10684372</v>
      </c>
      <c r="R666" s="159">
        <v>25858103.870000001</v>
      </c>
      <c r="S666" s="159">
        <v>4941924.21</v>
      </c>
      <c r="T666" s="159">
        <v>34465.4</v>
      </c>
      <c r="U666" s="159">
        <v>88622582.760000005</v>
      </c>
      <c r="V666" s="159">
        <v>73823946.730000004</v>
      </c>
      <c r="W666" s="159">
        <v>28943983.710000001</v>
      </c>
      <c r="X666" s="159">
        <v>667951.72</v>
      </c>
      <c r="Y666" s="159">
        <v>14798636.029999999</v>
      </c>
      <c r="Z666" s="159">
        <v>5548497.8700000001</v>
      </c>
      <c r="AA666" s="159">
        <v>0</v>
      </c>
      <c r="AB666" s="159">
        <v>5548497.8700000001</v>
      </c>
      <c r="AC666" s="159">
        <v>1796304</v>
      </c>
      <c r="AD666" s="159">
        <v>1796304</v>
      </c>
      <c r="AE666" s="159">
        <v>11885216.25</v>
      </c>
      <c r="AF666" s="159">
        <v>8321049.9000000004</v>
      </c>
      <c r="AG666" s="159">
        <v>10700</v>
      </c>
      <c r="AH666" s="159">
        <v>10700</v>
      </c>
      <c r="AI666" s="159">
        <v>0</v>
      </c>
      <c r="AJ666" s="159">
        <v>0</v>
      </c>
    </row>
    <row r="667" spans="1:36">
      <c r="A667" s="153">
        <v>10</v>
      </c>
      <c r="B667" s="154">
        <v>9</v>
      </c>
      <c r="C667" s="154">
        <v>2</v>
      </c>
      <c r="D667" s="155">
        <v>2</v>
      </c>
      <c r="E667" s="155" t="s">
        <v>556</v>
      </c>
      <c r="F667" s="156" t="s">
        <v>3628</v>
      </c>
      <c r="G667" s="156" t="s">
        <v>556</v>
      </c>
      <c r="H667" s="156" t="s">
        <v>3629</v>
      </c>
      <c r="I667" s="155">
        <v>1009022</v>
      </c>
      <c r="J667" s="157" t="s">
        <v>2170</v>
      </c>
      <c r="K667" s="157"/>
      <c r="L667" s="155">
        <v>2022</v>
      </c>
      <c r="M667" s="158">
        <v>3803</v>
      </c>
      <c r="N667" s="159">
        <v>29382290.719999999</v>
      </c>
      <c r="O667" s="159">
        <v>27650149.300000001</v>
      </c>
      <c r="P667" s="159">
        <v>15636345.609999999</v>
      </c>
      <c r="Q667" s="159">
        <v>5694707</v>
      </c>
      <c r="R667" s="159">
        <v>9941638.6099999994</v>
      </c>
      <c r="S667" s="159">
        <v>1732141.42</v>
      </c>
      <c r="T667" s="159">
        <v>39227.64</v>
      </c>
      <c r="U667" s="159">
        <v>28888038.75</v>
      </c>
      <c r="V667" s="159">
        <v>24592169.960000001</v>
      </c>
      <c r="W667" s="159">
        <v>9063536.75</v>
      </c>
      <c r="X667" s="159">
        <v>283163.51</v>
      </c>
      <c r="Y667" s="159">
        <v>4295868.79</v>
      </c>
      <c r="Z667" s="159">
        <v>5596784.5300000003</v>
      </c>
      <c r="AA667" s="159">
        <v>374112</v>
      </c>
      <c r="AB667" s="159">
        <v>5222672.53</v>
      </c>
      <c r="AC667" s="159">
        <v>971097.64</v>
      </c>
      <c r="AD667" s="159">
        <v>971097.64</v>
      </c>
      <c r="AE667" s="159">
        <v>4719960</v>
      </c>
      <c r="AF667" s="159">
        <v>3057979.34</v>
      </c>
      <c r="AG667" s="159">
        <v>105631.26</v>
      </c>
      <c r="AH667" s="159">
        <v>88491</v>
      </c>
      <c r="AI667" s="159">
        <v>0</v>
      </c>
      <c r="AJ667" s="159">
        <v>0</v>
      </c>
    </row>
    <row r="668" spans="1:36">
      <c r="A668" s="153">
        <v>10</v>
      </c>
      <c r="B668" s="154">
        <v>9</v>
      </c>
      <c r="C668" s="154">
        <v>3</v>
      </c>
      <c r="D668" s="155">
        <v>2</v>
      </c>
      <c r="E668" s="155" t="s">
        <v>556</v>
      </c>
      <c r="F668" s="156" t="s">
        <v>3628</v>
      </c>
      <c r="G668" s="156" t="s">
        <v>556</v>
      </c>
      <c r="H668" s="156" t="s">
        <v>3630</v>
      </c>
      <c r="I668" s="155">
        <v>1009032</v>
      </c>
      <c r="J668" s="157" t="s">
        <v>2169</v>
      </c>
      <c r="K668" s="157"/>
      <c r="L668" s="155">
        <v>2022</v>
      </c>
      <c r="M668" s="158">
        <v>4398</v>
      </c>
      <c r="N668" s="159">
        <v>30146319.469999999</v>
      </c>
      <c r="O668" s="159">
        <v>29631128.050000001</v>
      </c>
      <c r="P668" s="159">
        <v>18304377.920000002</v>
      </c>
      <c r="Q668" s="159">
        <v>7801449</v>
      </c>
      <c r="R668" s="159">
        <v>10502928.92</v>
      </c>
      <c r="S668" s="159">
        <v>515191.42</v>
      </c>
      <c r="T668" s="159">
        <v>7483.76</v>
      </c>
      <c r="U668" s="159">
        <v>28983010.210000001</v>
      </c>
      <c r="V668" s="159">
        <v>27115686.399999999</v>
      </c>
      <c r="W668" s="159">
        <v>10516338.130000001</v>
      </c>
      <c r="X668" s="159">
        <v>294826.90000000002</v>
      </c>
      <c r="Y668" s="159">
        <v>1867323.81</v>
      </c>
      <c r="Z668" s="159">
        <v>5826361.1200000001</v>
      </c>
      <c r="AA668" s="159">
        <v>0</v>
      </c>
      <c r="AB668" s="159">
        <v>5826361.1200000001</v>
      </c>
      <c r="AC668" s="159">
        <v>364911.12</v>
      </c>
      <c r="AD668" s="159">
        <v>364911.12</v>
      </c>
      <c r="AE668" s="159">
        <v>6088833.9500000002</v>
      </c>
      <c r="AF668" s="159">
        <v>2515441.65</v>
      </c>
      <c r="AG668" s="159">
        <v>1037504.68</v>
      </c>
      <c r="AH668" s="159">
        <v>868439.86</v>
      </c>
      <c r="AI668" s="159">
        <v>683851.39</v>
      </c>
      <c r="AJ668" s="159">
        <v>0</v>
      </c>
    </row>
    <row r="669" spans="1:36">
      <c r="A669" s="153">
        <v>10</v>
      </c>
      <c r="B669" s="154">
        <v>9</v>
      </c>
      <c r="C669" s="154">
        <v>4</v>
      </c>
      <c r="D669" s="155">
        <v>3</v>
      </c>
      <c r="E669" s="155" t="s">
        <v>556</v>
      </c>
      <c r="F669" s="156" t="s">
        <v>3626</v>
      </c>
      <c r="G669" s="156" t="s">
        <v>556</v>
      </c>
      <c r="H669" s="156" t="s">
        <v>3631</v>
      </c>
      <c r="I669" s="155">
        <v>1009043</v>
      </c>
      <c r="J669" s="157" t="s">
        <v>2168</v>
      </c>
      <c r="K669" s="157"/>
      <c r="L669" s="155">
        <v>2022</v>
      </c>
      <c r="M669" s="158">
        <v>11236</v>
      </c>
      <c r="N669" s="159">
        <v>69480592.650000006</v>
      </c>
      <c r="O669" s="159">
        <v>61801797.509999998</v>
      </c>
      <c r="P669" s="159">
        <v>31244683.489999998</v>
      </c>
      <c r="Q669" s="159">
        <v>10119928</v>
      </c>
      <c r="R669" s="159">
        <v>21124755.489999998</v>
      </c>
      <c r="S669" s="159">
        <v>7678795.1399999997</v>
      </c>
      <c r="T669" s="159">
        <v>570401.79</v>
      </c>
      <c r="U669" s="159">
        <v>70549619.689999998</v>
      </c>
      <c r="V669" s="159">
        <v>58638355.609999999</v>
      </c>
      <c r="W669" s="159">
        <v>23240215.379999999</v>
      </c>
      <c r="X669" s="159">
        <v>436763.65</v>
      </c>
      <c r="Y669" s="159">
        <v>11911264.08</v>
      </c>
      <c r="Z669" s="159">
        <v>15019231.07</v>
      </c>
      <c r="AA669" s="159">
        <v>0</v>
      </c>
      <c r="AB669" s="159">
        <v>15019231.07</v>
      </c>
      <c r="AC669" s="159">
        <v>1750000</v>
      </c>
      <c r="AD669" s="159">
        <v>1750000</v>
      </c>
      <c r="AE669" s="159">
        <v>7500000</v>
      </c>
      <c r="AF669" s="159">
        <v>3163441.9</v>
      </c>
      <c r="AG669" s="159">
        <v>102999.17</v>
      </c>
      <c r="AH669" s="159">
        <v>52449.82</v>
      </c>
      <c r="AI669" s="159">
        <v>0</v>
      </c>
      <c r="AJ669" s="159">
        <v>0</v>
      </c>
    </row>
    <row r="670" spans="1:36">
      <c r="A670" s="153">
        <v>10</v>
      </c>
      <c r="B670" s="154">
        <v>9</v>
      </c>
      <c r="C670" s="154">
        <v>5</v>
      </c>
      <c r="D670" s="155">
        <v>2</v>
      </c>
      <c r="E670" s="155" t="s">
        <v>556</v>
      </c>
      <c r="F670" s="156" t="s">
        <v>3628</v>
      </c>
      <c r="G670" s="156" t="s">
        <v>556</v>
      </c>
      <c r="H670" s="156" t="s">
        <v>3632</v>
      </c>
      <c r="I670" s="155">
        <v>1009052</v>
      </c>
      <c r="J670" s="157" t="s">
        <v>2167</v>
      </c>
      <c r="K670" s="157"/>
      <c r="L670" s="155">
        <v>2022</v>
      </c>
      <c r="M670" s="158">
        <v>4897</v>
      </c>
      <c r="N670" s="159">
        <v>65427306.670000002</v>
      </c>
      <c r="O670" s="159">
        <v>60836378.5</v>
      </c>
      <c r="P670" s="159">
        <v>16001949.84</v>
      </c>
      <c r="Q670" s="159">
        <v>4823742</v>
      </c>
      <c r="R670" s="159">
        <v>11178207.84</v>
      </c>
      <c r="S670" s="159">
        <v>4590928.17</v>
      </c>
      <c r="T670" s="159">
        <v>32800</v>
      </c>
      <c r="U670" s="159">
        <v>62095348.990000002</v>
      </c>
      <c r="V670" s="159">
        <v>42338433.280000001</v>
      </c>
      <c r="W670" s="159">
        <v>14845575.23</v>
      </c>
      <c r="X670" s="159">
        <v>156828.89000000001</v>
      </c>
      <c r="Y670" s="159">
        <v>19756915.710000001</v>
      </c>
      <c r="Z670" s="159">
        <v>16516888.109999999</v>
      </c>
      <c r="AA670" s="159">
        <v>1461889</v>
      </c>
      <c r="AB670" s="159">
        <v>15054999.109999999</v>
      </c>
      <c r="AC670" s="159">
        <v>2035876.8</v>
      </c>
      <c r="AD670" s="159">
        <v>2035876.8</v>
      </c>
      <c r="AE670" s="159">
        <v>9847410.9299999997</v>
      </c>
      <c r="AF670" s="159">
        <v>18497945.219999999</v>
      </c>
      <c r="AG670" s="159">
        <v>689801.76</v>
      </c>
      <c r="AH670" s="159">
        <v>374373.15</v>
      </c>
      <c r="AI670" s="159">
        <v>0</v>
      </c>
      <c r="AJ670" s="159">
        <v>0</v>
      </c>
    </row>
    <row r="671" spans="1:36">
      <c r="A671" s="153">
        <v>10</v>
      </c>
      <c r="B671" s="154">
        <v>9</v>
      </c>
      <c r="C671" s="154">
        <v>6</v>
      </c>
      <c r="D671" s="155">
        <v>2</v>
      </c>
      <c r="E671" s="155" t="s">
        <v>556</v>
      </c>
      <c r="F671" s="156" t="s">
        <v>3628</v>
      </c>
      <c r="G671" s="156" t="s">
        <v>556</v>
      </c>
      <c r="H671" s="156" t="s">
        <v>3633</v>
      </c>
      <c r="I671" s="155">
        <v>1009062</v>
      </c>
      <c r="J671" s="157" t="s">
        <v>2166</v>
      </c>
      <c r="K671" s="157"/>
      <c r="L671" s="155">
        <v>2022</v>
      </c>
      <c r="M671" s="158">
        <v>4494</v>
      </c>
      <c r="N671" s="159">
        <v>34566504.380000003</v>
      </c>
      <c r="O671" s="159">
        <v>32916572.390000001</v>
      </c>
      <c r="P671" s="159">
        <v>19711573.939999998</v>
      </c>
      <c r="Q671" s="159">
        <v>9307351</v>
      </c>
      <c r="R671" s="159">
        <v>10404222.939999999</v>
      </c>
      <c r="S671" s="159">
        <v>1649931.99</v>
      </c>
      <c r="T671" s="159">
        <v>174240.92</v>
      </c>
      <c r="U671" s="159">
        <v>33664668.700000003</v>
      </c>
      <c r="V671" s="159">
        <v>28177359.379999999</v>
      </c>
      <c r="W671" s="159">
        <v>11510061.98</v>
      </c>
      <c r="X671" s="159">
        <v>85891.22</v>
      </c>
      <c r="Y671" s="159">
        <v>5487309.3200000003</v>
      </c>
      <c r="Z671" s="159">
        <v>5413150.0499999998</v>
      </c>
      <c r="AA671" s="159">
        <v>67745</v>
      </c>
      <c r="AB671" s="159">
        <v>5345405.05</v>
      </c>
      <c r="AC671" s="159">
        <v>583743.30000000005</v>
      </c>
      <c r="AD671" s="159">
        <v>583743.30000000005</v>
      </c>
      <c r="AE671" s="159">
        <v>2769422.17</v>
      </c>
      <c r="AF671" s="159">
        <v>4739213.01</v>
      </c>
      <c r="AG671" s="159">
        <v>124392</v>
      </c>
      <c r="AH671" s="159">
        <v>124392</v>
      </c>
      <c r="AI671" s="159">
        <v>0</v>
      </c>
      <c r="AJ671" s="159">
        <v>0</v>
      </c>
    </row>
    <row r="672" spans="1:36">
      <c r="A672" s="153">
        <v>10</v>
      </c>
      <c r="B672" s="154">
        <v>9</v>
      </c>
      <c r="C672" s="154">
        <v>7</v>
      </c>
      <c r="D672" s="155">
        <v>2</v>
      </c>
      <c r="E672" s="155" t="s">
        <v>556</v>
      </c>
      <c r="F672" s="156" t="s">
        <v>3628</v>
      </c>
      <c r="G672" s="156" t="s">
        <v>556</v>
      </c>
      <c r="H672" s="156" t="s">
        <v>3634</v>
      </c>
      <c r="I672" s="155">
        <v>1009072</v>
      </c>
      <c r="J672" s="157" t="s">
        <v>2165</v>
      </c>
      <c r="K672" s="157"/>
      <c r="L672" s="155">
        <v>2022</v>
      </c>
      <c r="M672" s="158">
        <v>4224</v>
      </c>
      <c r="N672" s="159">
        <v>31668465.239999998</v>
      </c>
      <c r="O672" s="159">
        <v>29708085.82</v>
      </c>
      <c r="P672" s="159">
        <v>17978982.5</v>
      </c>
      <c r="Q672" s="159">
        <v>8751424</v>
      </c>
      <c r="R672" s="159">
        <v>9227558.5</v>
      </c>
      <c r="S672" s="159">
        <v>1960379.42</v>
      </c>
      <c r="T672" s="159">
        <v>44049.24</v>
      </c>
      <c r="U672" s="159">
        <v>34552211.119999997</v>
      </c>
      <c r="V672" s="159">
        <v>27477721.449999999</v>
      </c>
      <c r="W672" s="159">
        <v>11794625.300000001</v>
      </c>
      <c r="X672" s="159">
        <v>330734.11</v>
      </c>
      <c r="Y672" s="159">
        <v>7074489.6699999999</v>
      </c>
      <c r="Z672" s="159">
        <v>7958589.3300000001</v>
      </c>
      <c r="AA672" s="159">
        <v>1828311</v>
      </c>
      <c r="AB672" s="159">
        <v>6130278.3300000001</v>
      </c>
      <c r="AC672" s="159">
        <v>827100</v>
      </c>
      <c r="AD672" s="159">
        <v>827100</v>
      </c>
      <c r="AE672" s="159">
        <v>6832195.8399999999</v>
      </c>
      <c r="AF672" s="159">
        <v>2230364.37</v>
      </c>
      <c r="AG672" s="159">
        <v>362731.25</v>
      </c>
      <c r="AH672" s="159">
        <v>92876.99</v>
      </c>
      <c r="AI672" s="159">
        <v>0</v>
      </c>
      <c r="AJ672" s="159">
        <v>196.84</v>
      </c>
    </row>
    <row r="673" spans="1:36">
      <c r="A673" s="153">
        <v>10</v>
      </c>
      <c r="B673" s="154">
        <v>9</v>
      </c>
      <c r="C673" s="154">
        <v>8</v>
      </c>
      <c r="D673" s="155">
        <v>2</v>
      </c>
      <c r="E673" s="155" t="s">
        <v>556</v>
      </c>
      <c r="F673" s="156" t="s">
        <v>3628</v>
      </c>
      <c r="G673" s="156" t="s">
        <v>556</v>
      </c>
      <c r="H673" s="156" t="s">
        <v>3635</v>
      </c>
      <c r="I673" s="155">
        <v>1009082</v>
      </c>
      <c r="J673" s="157" t="s">
        <v>785</v>
      </c>
      <c r="K673" s="157"/>
      <c r="L673" s="155">
        <v>2022</v>
      </c>
      <c r="M673" s="158">
        <v>4417</v>
      </c>
      <c r="N673" s="159">
        <v>78292467.489999995</v>
      </c>
      <c r="O673" s="159">
        <v>72675001.659999996</v>
      </c>
      <c r="P673" s="159">
        <v>14906216.24</v>
      </c>
      <c r="Q673" s="159">
        <v>4556768</v>
      </c>
      <c r="R673" s="159">
        <v>10349448.24</v>
      </c>
      <c r="S673" s="159">
        <v>5617465.8300000001</v>
      </c>
      <c r="T673" s="159">
        <v>0</v>
      </c>
      <c r="U673" s="159">
        <v>88771823.109999999</v>
      </c>
      <c r="V673" s="159">
        <v>49804224.759999998</v>
      </c>
      <c r="W673" s="159">
        <v>20311012.300000001</v>
      </c>
      <c r="X673" s="159">
        <v>2078239.11</v>
      </c>
      <c r="Y673" s="159">
        <v>38967598.350000001</v>
      </c>
      <c r="Z673" s="159">
        <v>23671746.640000001</v>
      </c>
      <c r="AA673" s="159">
        <v>17000000</v>
      </c>
      <c r="AB673" s="159">
        <v>6671746.6400000006</v>
      </c>
      <c r="AC673" s="159">
        <v>2890775.71</v>
      </c>
      <c r="AD673" s="159">
        <v>2890775.71</v>
      </c>
      <c r="AE673" s="159">
        <v>57549939.340000004</v>
      </c>
      <c r="AF673" s="159">
        <v>22870776.899999999</v>
      </c>
      <c r="AG673" s="159">
        <v>550000</v>
      </c>
      <c r="AH673" s="159">
        <v>221248.21</v>
      </c>
      <c r="AI673" s="159">
        <v>0</v>
      </c>
      <c r="AJ673" s="159">
        <v>0</v>
      </c>
    </row>
    <row r="674" spans="1:36">
      <c r="A674" s="153">
        <v>10</v>
      </c>
      <c r="B674" s="154">
        <v>10</v>
      </c>
      <c r="C674" s="154">
        <v>1</v>
      </c>
      <c r="D674" s="155">
        <v>2</v>
      </c>
      <c r="E674" s="155" t="s">
        <v>556</v>
      </c>
      <c r="F674" s="156" t="s">
        <v>3636</v>
      </c>
      <c r="G674" s="156" t="s">
        <v>556</v>
      </c>
      <c r="H674" s="156" t="s">
        <v>3637</v>
      </c>
      <c r="I674" s="155">
        <v>1010012</v>
      </c>
      <c r="J674" s="157" t="s">
        <v>2164</v>
      </c>
      <c r="K674" s="157"/>
      <c r="L674" s="155">
        <v>2022</v>
      </c>
      <c r="M674" s="158">
        <v>4280</v>
      </c>
      <c r="N674" s="159">
        <v>31673371.890000001</v>
      </c>
      <c r="O674" s="159">
        <v>29858405.899999999</v>
      </c>
      <c r="P674" s="159">
        <v>20836551.130000003</v>
      </c>
      <c r="Q674" s="159">
        <v>9490077</v>
      </c>
      <c r="R674" s="159">
        <v>11346474.130000001</v>
      </c>
      <c r="S674" s="159">
        <v>1814965.99</v>
      </c>
      <c r="T674" s="159">
        <v>0</v>
      </c>
      <c r="U674" s="159">
        <v>28650070.530000001</v>
      </c>
      <c r="V674" s="159">
        <v>25115239.190000001</v>
      </c>
      <c r="W674" s="159">
        <v>9763899.8499999996</v>
      </c>
      <c r="X674" s="159">
        <v>139076.91</v>
      </c>
      <c r="Y674" s="159">
        <v>3534831.34</v>
      </c>
      <c r="Z674" s="159">
        <v>5273912.42</v>
      </c>
      <c r="AA674" s="159">
        <v>0</v>
      </c>
      <c r="AB674" s="159">
        <v>5273912.42</v>
      </c>
      <c r="AC674" s="159">
        <v>550000</v>
      </c>
      <c r="AD674" s="159">
        <v>550000</v>
      </c>
      <c r="AE674" s="159">
        <v>2066434.61</v>
      </c>
      <c r="AF674" s="159">
        <v>4743166.71</v>
      </c>
      <c r="AG674" s="159">
        <v>0</v>
      </c>
      <c r="AH674" s="159">
        <v>0</v>
      </c>
      <c r="AI674" s="159">
        <v>0</v>
      </c>
      <c r="AJ674" s="159">
        <v>0</v>
      </c>
    </row>
    <row r="675" spans="1:36">
      <c r="A675" s="153">
        <v>10</v>
      </c>
      <c r="B675" s="154">
        <v>10</v>
      </c>
      <c r="C675" s="154">
        <v>2</v>
      </c>
      <c r="D675" s="155">
        <v>2</v>
      </c>
      <c r="E675" s="155" t="s">
        <v>556</v>
      </c>
      <c r="F675" s="156" t="s">
        <v>3636</v>
      </c>
      <c r="G675" s="156" t="s">
        <v>556</v>
      </c>
      <c r="H675" s="156" t="s">
        <v>3638</v>
      </c>
      <c r="I675" s="155">
        <v>1010022</v>
      </c>
      <c r="J675" s="157" t="s">
        <v>1048</v>
      </c>
      <c r="K675" s="157"/>
      <c r="L675" s="155">
        <v>2022</v>
      </c>
      <c r="M675" s="158">
        <v>4082</v>
      </c>
      <c r="N675" s="159">
        <v>34476743.380000003</v>
      </c>
      <c r="O675" s="159">
        <v>28059674.93</v>
      </c>
      <c r="P675" s="159">
        <v>15654416.380000001</v>
      </c>
      <c r="Q675" s="159">
        <v>6888352</v>
      </c>
      <c r="R675" s="159">
        <v>8766064.3800000008</v>
      </c>
      <c r="S675" s="159">
        <v>6417068.4500000002</v>
      </c>
      <c r="T675" s="159">
        <v>472894.93</v>
      </c>
      <c r="U675" s="159">
        <v>31438975.77</v>
      </c>
      <c r="V675" s="159">
        <v>23011957.359999999</v>
      </c>
      <c r="W675" s="159">
        <v>8978813.6699999999</v>
      </c>
      <c r="X675" s="159">
        <v>213311.44</v>
      </c>
      <c r="Y675" s="159">
        <v>8427018.4100000001</v>
      </c>
      <c r="Z675" s="159">
        <v>4138486.89</v>
      </c>
      <c r="AA675" s="159">
        <v>0</v>
      </c>
      <c r="AB675" s="159">
        <v>4138486.89</v>
      </c>
      <c r="AC675" s="159">
        <v>593375.4</v>
      </c>
      <c r="AD675" s="159">
        <v>593375.4</v>
      </c>
      <c r="AE675" s="159">
        <v>3409105.69</v>
      </c>
      <c r="AF675" s="159">
        <v>5047717.57</v>
      </c>
      <c r="AG675" s="159">
        <v>275541.17</v>
      </c>
      <c r="AH675" s="159">
        <v>261554.64</v>
      </c>
      <c r="AI675" s="159">
        <v>0</v>
      </c>
      <c r="AJ675" s="159">
        <v>0</v>
      </c>
    </row>
    <row r="676" spans="1:36">
      <c r="A676" s="153">
        <v>10</v>
      </c>
      <c r="B676" s="154">
        <v>10</v>
      </c>
      <c r="C676" s="154">
        <v>3</v>
      </c>
      <c r="D676" s="155">
        <v>2</v>
      </c>
      <c r="E676" s="155" t="s">
        <v>556</v>
      </c>
      <c r="F676" s="156" t="s">
        <v>3636</v>
      </c>
      <c r="G676" s="156" t="s">
        <v>556</v>
      </c>
      <c r="H676" s="156" t="s">
        <v>3639</v>
      </c>
      <c r="I676" s="155">
        <v>1010032</v>
      </c>
      <c r="J676" s="157" t="s">
        <v>2163</v>
      </c>
      <c r="K676" s="157"/>
      <c r="L676" s="155">
        <v>2022</v>
      </c>
      <c r="M676" s="158">
        <v>8255</v>
      </c>
      <c r="N676" s="159">
        <v>52564675.299999997</v>
      </c>
      <c r="O676" s="159">
        <v>50817457.780000001</v>
      </c>
      <c r="P676" s="159">
        <v>30030195.84</v>
      </c>
      <c r="Q676" s="159">
        <v>12731525</v>
      </c>
      <c r="R676" s="159">
        <v>17298670.84</v>
      </c>
      <c r="S676" s="159">
        <v>1747217.52</v>
      </c>
      <c r="T676" s="159">
        <v>141466</v>
      </c>
      <c r="U676" s="159">
        <v>55638984.899999999</v>
      </c>
      <c r="V676" s="159">
        <v>49591401.659999996</v>
      </c>
      <c r="W676" s="159">
        <v>19946569.219999999</v>
      </c>
      <c r="X676" s="159">
        <v>262246.03999999998</v>
      </c>
      <c r="Y676" s="159">
        <v>6047583.2400000002</v>
      </c>
      <c r="Z676" s="159">
        <v>7595521.2199999997</v>
      </c>
      <c r="AA676" s="159">
        <v>0</v>
      </c>
      <c r="AB676" s="159">
        <v>7595521.2199999997</v>
      </c>
      <c r="AC676" s="159">
        <v>828937</v>
      </c>
      <c r="AD676" s="159">
        <v>828937</v>
      </c>
      <c r="AE676" s="159">
        <v>4360000</v>
      </c>
      <c r="AF676" s="159">
        <v>1226056.1200000001</v>
      </c>
      <c r="AG676" s="159">
        <v>458242.7</v>
      </c>
      <c r="AH676" s="159">
        <v>346498.22</v>
      </c>
      <c r="AI676" s="159">
        <v>0</v>
      </c>
      <c r="AJ676" s="159">
        <v>0</v>
      </c>
    </row>
    <row r="677" spans="1:36">
      <c r="A677" s="153">
        <v>10</v>
      </c>
      <c r="B677" s="154">
        <v>10</v>
      </c>
      <c r="C677" s="154">
        <v>4</v>
      </c>
      <c r="D677" s="155">
        <v>2</v>
      </c>
      <c r="E677" s="155" t="s">
        <v>556</v>
      </c>
      <c r="F677" s="156" t="s">
        <v>3636</v>
      </c>
      <c r="G677" s="156" t="s">
        <v>556</v>
      </c>
      <c r="H677" s="156" t="s">
        <v>3640</v>
      </c>
      <c r="I677" s="155">
        <v>1010042</v>
      </c>
      <c r="J677" s="157" t="s">
        <v>2162</v>
      </c>
      <c r="K677" s="157"/>
      <c r="L677" s="155">
        <v>2022</v>
      </c>
      <c r="M677" s="158">
        <v>6041</v>
      </c>
      <c r="N677" s="159">
        <v>51694776.740000002</v>
      </c>
      <c r="O677" s="159">
        <v>48529631.079999998</v>
      </c>
      <c r="P677" s="159">
        <v>25312573.560000002</v>
      </c>
      <c r="Q677" s="159">
        <v>9004484</v>
      </c>
      <c r="R677" s="159">
        <v>16308089.560000001</v>
      </c>
      <c r="S677" s="159">
        <v>3165145.66</v>
      </c>
      <c r="T677" s="159">
        <v>23327.919999999998</v>
      </c>
      <c r="U677" s="159">
        <v>53056066.280000001</v>
      </c>
      <c r="V677" s="159">
        <v>42316920.280000001</v>
      </c>
      <c r="W677" s="159">
        <v>13174652.619999999</v>
      </c>
      <c r="X677" s="159">
        <v>774.16</v>
      </c>
      <c r="Y677" s="159">
        <v>10739146</v>
      </c>
      <c r="Z677" s="159">
        <v>12721912.609999999</v>
      </c>
      <c r="AA677" s="159">
        <v>299013</v>
      </c>
      <c r="AB677" s="159">
        <v>12422899.609999999</v>
      </c>
      <c r="AC677" s="159">
        <v>0</v>
      </c>
      <c r="AD677" s="159">
        <v>0</v>
      </c>
      <c r="AE677" s="159">
        <v>1093115.3999999999</v>
      </c>
      <c r="AF677" s="159">
        <v>6212710.7999999998</v>
      </c>
      <c r="AG677" s="159">
        <v>643651.57999999996</v>
      </c>
      <c r="AH677" s="159">
        <v>623732.16</v>
      </c>
      <c r="AI677" s="159">
        <v>0</v>
      </c>
      <c r="AJ677" s="159">
        <v>0</v>
      </c>
    </row>
    <row r="678" spans="1:36">
      <c r="A678" s="153">
        <v>10</v>
      </c>
      <c r="B678" s="154">
        <v>10</v>
      </c>
      <c r="C678" s="154">
        <v>5</v>
      </c>
      <c r="D678" s="155">
        <v>2</v>
      </c>
      <c r="E678" s="155" t="s">
        <v>556</v>
      </c>
      <c r="F678" s="156" t="s">
        <v>3636</v>
      </c>
      <c r="G678" s="156" t="s">
        <v>556</v>
      </c>
      <c r="H678" s="156" t="s">
        <v>3641</v>
      </c>
      <c r="I678" s="155">
        <v>1010052</v>
      </c>
      <c r="J678" s="157" t="s">
        <v>2161</v>
      </c>
      <c r="K678" s="157"/>
      <c r="L678" s="155">
        <v>2022</v>
      </c>
      <c r="M678" s="158">
        <v>3225</v>
      </c>
      <c r="N678" s="159">
        <v>26873702.079999998</v>
      </c>
      <c r="O678" s="159">
        <v>22183413.539999999</v>
      </c>
      <c r="P678" s="159">
        <v>14551110.219999999</v>
      </c>
      <c r="Q678" s="159">
        <v>7173877</v>
      </c>
      <c r="R678" s="159">
        <v>7377233.2199999997</v>
      </c>
      <c r="S678" s="159">
        <v>4690288.54</v>
      </c>
      <c r="T678" s="159">
        <v>734138.54</v>
      </c>
      <c r="U678" s="159">
        <v>25653918.66</v>
      </c>
      <c r="V678" s="159">
        <v>19742972.34</v>
      </c>
      <c r="W678" s="159">
        <v>7747496.4400000004</v>
      </c>
      <c r="X678" s="159">
        <v>41986.39</v>
      </c>
      <c r="Y678" s="159">
        <v>5910946.3200000003</v>
      </c>
      <c r="Z678" s="159">
        <v>2828488.3</v>
      </c>
      <c r="AA678" s="159">
        <v>960000</v>
      </c>
      <c r="AB678" s="159">
        <v>1868488.2999999998</v>
      </c>
      <c r="AC678" s="159">
        <v>220000</v>
      </c>
      <c r="AD678" s="159">
        <v>220000</v>
      </c>
      <c r="AE678" s="159">
        <v>1070000</v>
      </c>
      <c r="AF678" s="159">
        <v>2440441.2000000002</v>
      </c>
      <c r="AG678" s="159">
        <v>36000</v>
      </c>
      <c r="AH678" s="159">
        <v>8860.1</v>
      </c>
      <c r="AI678" s="159">
        <v>0</v>
      </c>
      <c r="AJ678" s="159">
        <v>0</v>
      </c>
    </row>
    <row r="679" spans="1:36">
      <c r="A679" s="153">
        <v>10</v>
      </c>
      <c r="B679" s="154">
        <v>10</v>
      </c>
      <c r="C679" s="154">
        <v>6</v>
      </c>
      <c r="D679" s="155">
        <v>2</v>
      </c>
      <c r="E679" s="155" t="s">
        <v>556</v>
      </c>
      <c r="F679" s="156" t="s">
        <v>3636</v>
      </c>
      <c r="G679" s="156" t="s">
        <v>556</v>
      </c>
      <c r="H679" s="156" t="s">
        <v>3642</v>
      </c>
      <c r="I679" s="155">
        <v>1010062</v>
      </c>
      <c r="J679" s="157" t="s">
        <v>2047</v>
      </c>
      <c r="K679" s="157"/>
      <c r="L679" s="155">
        <v>2022</v>
      </c>
      <c r="M679" s="158">
        <v>12613</v>
      </c>
      <c r="N679" s="159">
        <v>95411405.609999999</v>
      </c>
      <c r="O679" s="159">
        <v>74957444.799999997</v>
      </c>
      <c r="P679" s="159">
        <v>40971466.859999999</v>
      </c>
      <c r="Q679" s="159">
        <v>14515229</v>
      </c>
      <c r="R679" s="159">
        <v>26456237.859999999</v>
      </c>
      <c r="S679" s="159">
        <v>20453960.809999999</v>
      </c>
      <c r="T679" s="159">
        <v>125226.02</v>
      </c>
      <c r="U679" s="159">
        <v>100886351.98</v>
      </c>
      <c r="V679" s="159">
        <v>72531248.310000002</v>
      </c>
      <c r="W679" s="159">
        <v>22400622.789999999</v>
      </c>
      <c r="X679" s="159">
        <v>1726621.34</v>
      </c>
      <c r="Y679" s="159">
        <v>28355103.670000002</v>
      </c>
      <c r="Z679" s="159">
        <v>9522634.2699999996</v>
      </c>
      <c r="AA679" s="159">
        <v>6643005.5599999996</v>
      </c>
      <c r="AB679" s="159">
        <v>2879628.71</v>
      </c>
      <c r="AC679" s="159">
        <v>3008229.56</v>
      </c>
      <c r="AD679" s="159">
        <v>3008229.56</v>
      </c>
      <c r="AE679" s="159">
        <v>35911682.700000003</v>
      </c>
      <c r="AF679" s="159">
        <v>2426196.4900000002</v>
      </c>
      <c r="AG679" s="159">
        <v>325324.27</v>
      </c>
      <c r="AH679" s="159">
        <v>340599.97</v>
      </c>
      <c r="AI679" s="159">
        <v>0</v>
      </c>
      <c r="AJ679" s="159">
        <v>0</v>
      </c>
    </row>
    <row r="680" spans="1:36">
      <c r="A680" s="153">
        <v>10</v>
      </c>
      <c r="B680" s="154">
        <v>10</v>
      </c>
      <c r="C680" s="154">
        <v>7</v>
      </c>
      <c r="D680" s="155">
        <v>2</v>
      </c>
      <c r="E680" s="155" t="s">
        <v>556</v>
      </c>
      <c r="F680" s="156" t="s">
        <v>3636</v>
      </c>
      <c r="G680" s="156" t="s">
        <v>556</v>
      </c>
      <c r="H680" s="156" t="s">
        <v>3643</v>
      </c>
      <c r="I680" s="155">
        <v>1010072</v>
      </c>
      <c r="J680" s="157" t="s">
        <v>2160</v>
      </c>
      <c r="K680" s="157"/>
      <c r="L680" s="155">
        <v>2022</v>
      </c>
      <c r="M680" s="158">
        <v>3360</v>
      </c>
      <c r="N680" s="159">
        <v>22188833.300000001</v>
      </c>
      <c r="O680" s="159">
        <v>21800904.190000001</v>
      </c>
      <c r="P680" s="159">
        <v>14360997.48</v>
      </c>
      <c r="Q680" s="159">
        <v>7179309</v>
      </c>
      <c r="R680" s="159">
        <v>7181688.4800000004</v>
      </c>
      <c r="S680" s="159">
        <v>387929.11</v>
      </c>
      <c r="T680" s="159">
        <v>20665.11</v>
      </c>
      <c r="U680" s="159">
        <v>20815819.280000001</v>
      </c>
      <c r="V680" s="159">
        <v>18529160.120000001</v>
      </c>
      <c r="W680" s="159">
        <v>7617726.1299999999</v>
      </c>
      <c r="X680" s="159">
        <v>90202.16</v>
      </c>
      <c r="Y680" s="159">
        <v>2286659.16</v>
      </c>
      <c r="Z680" s="159">
        <v>3395727.99</v>
      </c>
      <c r="AA680" s="159">
        <v>0</v>
      </c>
      <c r="AB680" s="159">
        <v>3395727.99</v>
      </c>
      <c r="AC680" s="159">
        <v>316663.8</v>
      </c>
      <c r="AD680" s="159">
        <v>316663.8</v>
      </c>
      <c r="AE680" s="159">
        <v>2141986.5499999998</v>
      </c>
      <c r="AF680" s="159">
        <v>3271744.07</v>
      </c>
      <c r="AG680" s="159">
        <v>0</v>
      </c>
      <c r="AH680" s="159">
        <v>0</v>
      </c>
      <c r="AI680" s="159">
        <v>0</v>
      </c>
      <c r="AJ680" s="159">
        <v>0</v>
      </c>
    </row>
    <row r="681" spans="1:36">
      <c r="A681" s="153">
        <v>10</v>
      </c>
      <c r="B681" s="154">
        <v>10</v>
      </c>
      <c r="C681" s="154">
        <v>8</v>
      </c>
      <c r="D681" s="155">
        <v>2</v>
      </c>
      <c r="E681" s="155" t="s">
        <v>556</v>
      </c>
      <c r="F681" s="156" t="s">
        <v>3636</v>
      </c>
      <c r="G681" s="156" t="s">
        <v>556</v>
      </c>
      <c r="H681" s="156" t="s">
        <v>3644</v>
      </c>
      <c r="I681" s="155">
        <v>1010082</v>
      </c>
      <c r="J681" s="157" t="s">
        <v>2159</v>
      </c>
      <c r="K681" s="157"/>
      <c r="L681" s="155">
        <v>2022</v>
      </c>
      <c r="M681" s="158">
        <v>12227</v>
      </c>
      <c r="N681" s="159">
        <v>72289817.659999996</v>
      </c>
      <c r="O681" s="159">
        <v>71085151.519999996</v>
      </c>
      <c r="P681" s="159">
        <v>49959915.350000001</v>
      </c>
      <c r="Q681" s="159">
        <v>23598188</v>
      </c>
      <c r="R681" s="159">
        <v>26361727.350000001</v>
      </c>
      <c r="S681" s="159">
        <v>1204666.1399999999</v>
      </c>
      <c r="T681" s="159">
        <v>10600</v>
      </c>
      <c r="U681" s="159">
        <v>73816174.959999993</v>
      </c>
      <c r="V681" s="159">
        <v>70457762.900000006</v>
      </c>
      <c r="W681" s="159">
        <v>28635116.449999999</v>
      </c>
      <c r="X681" s="159">
        <v>1650580.29</v>
      </c>
      <c r="Y681" s="159">
        <v>3358412.06</v>
      </c>
      <c r="Z681" s="159">
        <v>11146421.91</v>
      </c>
      <c r="AA681" s="159">
        <v>0</v>
      </c>
      <c r="AB681" s="159">
        <v>11146421.91</v>
      </c>
      <c r="AC681" s="159">
        <v>1494272.76</v>
      </c>
      <c r="AD681" s="159">
        <v>1494272.76</v>
      </c>
      <c r="AE681" s="159">
        <v>28704233.52</v>
      </c>
      <c r="AF681" s="159">
        <v>627388.62</v>
      </c>
      <c r="AG681" s="159">
        <v>788923.16</v>
      </c>
      <c r="AH681" s="159">
        <v>716805.26</v>
      </c>
      <c r="AI681" s="159">
        <v>0</v>
      </c>
      <c r="AJ681" s="159">
        <v>0</v>
      </c>
    </row>
    <row r="682" spans="1:36">
      <c r="A682" s="153">
        <v>10</v>
      </c>
      <c r="B682" s="154">
        <v>10</v>
      </c>
      <c r="C682" s="154">
        <v>9</v>
      </c>
      <c r="D682" s="155">
        <v>3</v>
      </c>
      <c r="E682" s="155" t="s">
        <v>556</v>
      </c>
      <c r="F682" s="156" t="s">
        <v>3645</v>
      </c>
      <c r="G682" s="156" t="s">
        <v>556</v>
      </c>
      <c r="H682" s="156" t="s">
        <v>3646</v>
      </c>
      <c r="I682" s="155">
        <v>1010093</v>
      </c>
      <c r="J682" s="157" t="s">
        <v>2158</v>
      </c>
      <c r="K682" s="157"/>
      <c r="L682" s="155">
        <v>2022</v>
      </c>
      <c r="M682" s="158">
        <v>16538</v>
      </c>
      <c r="N682" s="159">
        <v>110150731.08</v>
      </c>
      <c r="O682" s="159">
        <v>95169720.209999993</v>
      </c>
      <c r="P682" s="159">
        <v>56216743.359999999</v>
      </c>
      <c r="Q682" s="159">
        <v>22812349</v>
      </c>
      <c r="R682" s="159">
        <v>33404394.359999999</v>
      </c>
      <c r="S682" s="159">
        <v>14981010.869999999</v>
      </c>
      <c r="T682" s="159">
        <v>299121</v>
      </c>
      <c r="U682" s="159">
        <v>111254174.08</v>
      </c>
      <c r="V682" s="159">
        <v>87297941.819999993</v>
      </c>
      <c r="W682" s="159">
        <v>31680714.440000001</v>
      </c>
      <c r="X682" s="159">
        <v>1322688.77</v>
      </c>
      <c r="Y682" s="159">
        <v>23956232.260000002</v>
      </c>
      <c r="Z682" s="159">
        <v>15331041.82</v>
      </c>
      <c r="AA682" s="159">
        <v>0</v>
      </c>
      <c r="AB682" s="159">
        <v>15331041.82</v>
      </c>
      <c r="AC682" s="159">
        <v>5069750</v>
      </c>
      <c r="AD682" s="159">
        <v>5069750</v>
      </c>
      <c r="AE682" s="159">
        <v>19100000</v>
      </c>
      <c r="AF682" s="159">
        <v>7871778.3899999997</v>
      </c>
      <c r="AG682" s="159">
        <v>75915.100000000006</v>
      </c>
      <c r="AH682" s="159">
        <v>81885.850000000006</v>
      </c>
      <c r="AI682" s="159">
        <v>0</v>
      </c>
      <c r="AJ682" s="159">
        <v>0</v>
      </c>
    </row>
    <row r="683" spans="1:36">
      <c r="A683" s="153">
        <v>10</v>
      </c>
      <c r="B683" s="154">
        <v>10</v>
      </c>
      <c r="C683" s="154">
        <v>10</v>
      </c>
      <c r="D683" s="155">
        <v>2</v>
      </c>
      <c r="E683" s="155" t="s">
        <v>556</v>
      </c>
      <c r="F683" s="156" t="s">
        <v>3636</v>
      </c>
      <c r="G683" s="156" t="s">
        <v>556</v>
      </c>
      <c r="H683" s="156" t="s">
        <v>3647</v>
      </c>
      <c r="I683" s="155">
        <v>1010102</v>
      </c>
      <c r="J683" s="157" t="s">
        <v>2157</v>
      </c>
      <c r="K683" s="157"/>
      <c r="L683" s="155">
        <v>2022</v>
      </c>
      <c r="M683" s="158">
        <v>11949</v>
      </c>
      <c r="N683" s="159">
        <v>84941892.370000005</v>
      </c>
      <c r="O683" s="159">
        <v>76866910.760000005</v>
      </c>
      <c r="P683" s="159">
        <v>38935281.370000005</v>
      </c>
      <c r="Q683" s="159">
        <v>14654550</v>
      </c>
      <c r="R683" s="159">
        <v>24280731.370000001</v>
      </c>
      <c r="S683" s="159">
        <v>8074981.6100000003</v>
      </c>
      <c r="T683" s="159">
        <v>447845.52</v>
      </c>
      <c r="U683" s="159">
        <v>84066185.109999999</v>
      </c>
      <c r="V683" s="159">
        <v>68438442.480000004</v>
      </c>
      <c r="W683" s="159">
        <v>23469556.120000001</v>
      </c>
      <c r="X683" s="159">
        <v>493812.72</v>
      </c>
      <c r="Y683" s="159">
        <v>15627742.630000001</v>
      </c>
      <c r="Z683" s="159">
        <v>14546293.77</v>
      </c>
      <c r="AA683" s="159">
        <v>3100000</v>
      </c>
      <c r="AB683" s="159">
        <v>11446293.77</v>
      </c>
      <c r="AC683" s="159">
        <v>3100053.6</v>
      </c>
      <c r="AD683" s="159">
        <v>3100053.6</v>
      </c>
      <c r="AE683" s="159">
        <v>13879332.800000001</v>
      </c>
      <c r="AF683" s="159">
        <v>8428468.2799999993</v>
      </c>
      <c r="AG683" s="159">
        <v>5854.47</v>
      </c>
      <c r="AH683" s="159">
        <v>11472.85</v>
      </c>
      <c r="AI683" s="159">
        <v>0</v>
      </c>
      <c r="AJ683" s="159">
        <v>0</v>
      </c>
    </row>
    <row r="684" spans="1:36">
      <c r="A684" s="153">
        <v>10</v>
      </c>
      <c r="B684" s="154">
        <v>10</v>
      </c>
      <c r="C684" s="154">
        <v>11</v>
      </c>
      <c r="D684" s="155">
        <v>3</v>
      </c>
      <c r="E684" s="155" t="s">
        <v>556</v>
      </c>
      <c r="F684" s="156" t="s">
        <v>3645</v>
      </c>
      <c r="G684" s="156" t="s">
        <v>556</v>
      </c>
      <c r="H684" s="156" t="s">
        <v>3648</v>
      </c>
      <c r="I684" s="155">
        <v>1010113</v>
      </c>
      <c r="J684" s="157" t="s">
        <v>2156</v>
      </c>
      <c r="K684" s="157"/>
      <c r="L684" s="155">
        <v>2022</v>
      </c>
      <c r="M684" s="158">
        <v>7838</v>
      </c>
      <c r="N684" s="159">
        <v>63200177.670000002</v>
      </c>
      <c r="O684" s="159">
        <v>56409805.460000001</v>
      </c>
      <c r="P684" s="159">
        <v>28173321.559999999</v>
      </c>
      <c r="Q684" s="159">
        <v>9535052</v>
      </c>
      <c r="R684" s="159">
        <v>18638269.559999999</v>
      </c>
      <c r="S684" s="159">
        <v>6790372.21</v>
      </c>
      <c r="T684" s="159">
        <v>556590</v>
      </c>
      <c r="U684" s="159">
        <v>64919521.390000001</v>
      </c>
      <c r="V684" s="159">
        <v>51689567.659999996</v>
      </c>
      <c r="W684" s="159">
        <v>16579950.93</v>
      </c>
      <c r="X684" s="159">
        <v>547311.9</v>
      </c>
      <c r="Y684" s="159">
        <v>13229953.73</v>
      </c>
      <c r="Z684" s="159">
        <v>7987584.8799999999</v>
      </c>
      <c r="AA684" s="159">
        <v>3939161</v>
      </c>
      <c r="AB684" s="159">
        <v>4048423.88</v>
      </c>
      <c r="AC684" s="159">
        <v>3666084</v>
      </c>
      <c r="AD684" s="159">
        <v>3666084</v>
      </c>
      <c r="AE684" s="159">
        <v>11862461</v>
      </c>
      <c r="AF684" s="159">
        <v>4720237.8</v>
      </c>
      <c r="AG684" s="159">
        <v>23459.93</v>
      </c>
      <c r="AH684" s="159">
        <v>276015.28999999998</v>
      </c>
      <c r="AI684" s="159">
        <v>0</v>
      </c>
      <c r="AJ684" s="159">
        <v>0</v>
      </c>
    </row>
    <row r="685" spans="1:36">
      <c r="A685" s="153">
        <v>10</v>
      </c>
      <c r="B685" s="154">
        <v>11</v>
      </c>
      <c r="C685" s="154">
        <v>1</v>
      </c>
      <c r="D685" s="155">
        <v>2</v>
      </c>
      <c r="E685" s="155" t="s">
        <v>556</v>
      </c>
      <c r="F685" s="156" t="s">
        <v>3649</v>
      </c>
      <c r="G685" s="156" t="s">
        <v>556</v>
      </c>
      <c r="H685" s="156" t="s">
        <v>3650</v>
      </c>
      <c r="I685" s="155">
        <v>1011012</v>
      </c>
      <c r="J685" s="157" t="s">
        <v>2155</v>
      </c>
      <c r="K685" s="157"/>
      <c r="L685" s="155">
        <v>2022</v>
      </c>
      <c r="M685" s="158">
        <v>3977</v>
      </c>
      <c r="N685" s="159">
        <v>35577932.460000001</v>
      </c>
      <c r="O685" s="159">
        <v>28804386.449999999</v>
      </c>
      <c r="P685" s="159">
        <v>17176279.649999999</v>
      </c>
      <c r="Q685" s="159">
        <v>7596057</v>
      </c>
      <c r="R685" s="159">
        <v>9580222.6500000004</v>
      </c>
      <c r="S685" s="159">
        <v>6773546.0099999998</v>
      </c>
      <c r="T685" s="159">
        <v>0</v>
      </c>
      <c r="U685" s="159">
        <v>33812253.68</v>
      </c>
      <c r="V685" s="159">
        <v>23313304.52</v>
      </c>
      <c r="W685" s="159">
        <v>8770118.4100000001</v>
      </c>
      <c r="X685" s="159">
        <v>344349.58</v>
      </c>
      <c r="Y685" s="159">
        <v>10498949.16</v>
      </c>
      <c r="Z685" s="159">
        <v>6478061.8399999999</v>
      </c>
      <c r="AA685" s="159">
        <v>51649</v>
      </c>
      <c r="AB685" s="159">
        <v>6426412.8399999999</v>
      </c>
      <c r="AC685" s="159">
        <v>841848</v>
      </c>
      <c r="AD685" s="159">
        <v>841848</v>
      </c>
      <c r="AE685" s="159">
        <v>7580183.5499999998</v>
      </c>
      <c r="AF685" s="159">
        <v>5491081.9299999997</v>
      </c>
      <c r="AG685" s="159">
        <v>697598.1</v>
      </c>
      <c r="AH685" s="159">
        <v>169757.27</v>
      </c>
      <c r="AI685" s="159">
        <v>0</v>
      </c>
      <c r="AJ685" s="159">
        <v>209</v>
      </c>
    </row>
    <row r="686" spans="1:36">
      <c r="A686" s="153">
        <v>10</v>
      </c>
      <c r="B686" s="154">
        <v>11</v>
      </c>
      <c r="C686" s="154">
        <v>2</v>
      </c>
      <c r="D686" s="155">
        <v>2</v>
      </c>
      <c r="E686" s="155" t="s">
        <v>556</v>
      </c>
      <c r="F686" s="156" t="s">
        <v>3649</v>
      </c>
      <c r="G686" s="156" t="s">
        <v>556</v>
      </c>
      <c r="H686" s="156" t="s">
        <v>3651</v>
      </c>
      <c r="I686" s="155">
        <v>1011022</v>
      </c>
      <c r="J686" s="157" t="s">
        <v>2154</v>
      </c>
      <c r="K686" s="157"/>
      <c r="L686" s="155">
        <v>2022</v>
      </c>
      <c r="M686" s="158">
        <v>3395</v>
      </c>
      <c r="N686" s="159">
        <v>34360640.030000001</v>
      </c>
      <c r="O686" s="159">
        <v>25884354.899999999</v>
      </c>
      <c r="P686" s="159">
        <v>14869982.300000001</v>
      </c>
      <c r="Q686" s="159">
        <v>5866768</v>
      </c>
      <c r="R686" s="159">
        <v>9003214.3000000007</v>
      </c>
      <c r="S686" s="159">
        <v>8476285.1300000008</v>
      </c>
      <c r="T686" s="159">
        <v>1027860.8</v>
      </c>
      <c r="U686" s="159">
        <v>30229524.899999999</v>
      </c>
      <c r="V686" s="159">
        <v>21960517.02</v>
      </c>
      <c r="W686" s="159">
        <v>8053715.4500000002</v>
      </c>
      <c r="X686" s="159">
        <v>72858.55</v>
      </c>
      <c r="Y686" s="159">
        <v>8269007.8799999999</v>
      </c>
      <c r="Z686" s="159">
        <v>5028218.42</v>
      </c>
      <c r="AA686" s="159">
        <v>0</v>
      </c>
      <c r="AB686" s="159">
        <v>5028218.42</v>
      </c>
      <c r="AC686" s="159">
        <v>1790000</v>
      </c>
      <c r="AD686" s="159">
        <v>1790000</v>
      </c>
      <c r="AE686" s="159">
        <v>1035507</v>
      </c>
      <c r="AF686" s="159">
        <v>3923837.88</v>
      </c>
      <c r="AG686" s="159">
        <v>45520</v>
      </c>
      <c r="AH686" s="159">
        <v>43582.86</v>
      </c>
      <c r="AI686" s="159">
        <v>0</v>
      </c>
      <c r="AJ686" s="159">
        <v>0</v>
      </c>
    </row>
    <row r="687" spans="1:36">
      <c r="A687" s="153">
        <v>10</v>
      </c>
      <c r="B687" s="154">
        <v>11</v>
      </c>
      <c r="C687" s="154">
        <v>3</v>
      </c>
      <c r="D687" s="155">
        <v>3</v>
      </c>
      <c r="E687" s="155" t="s">
        <v>556</v>
      </c>
      <c r="F687" s="156" t="s">
        <v>3652</v>
      </c>
      <c r="G687" s="156" t="s">
        <v>556</v>
      </c>
      <c r="H687" s="156" t="s">
        <v>3653</v>
      </c>
      <c r="I687" s="155">
        <v>1011033</v>
      </c>
      <c r="J687" s="157" t="s">
        <v>2153</v>
      </c>
      <c r="K687" s="157"/>
      <c r="L687" s="155">
        <v>2022</v>
      </c>
      <c r="M687" s="158">
        <v>14672</v>
      </c>
      <c r="N687" s="159">
        <v>105860393.16</v>
      </c>
      <c r="O687" s="159">
        <v>87098750.849999994</v>
      </c>
      <c r="P687" s="159">
        <v>44976418.299999997</v>
      </c>
      <c r="Q687" s="159">
        <v>17782386</v>
      </c>
      <c r="R687" s="159">
        <v>27194032.300000001</v>
      </c>
      <c r="S687" s="159">
        <v>18761642.309999999</v>
      </c>
      <c r="T687" s="159">
        <v>2646950.02</v>
      </c>
      <c r="U687" s="159">
        <v>103421577.84999999</v>
      </c>
      <c r="V687" s="159">
        <v>75446590.120000005</v>
      </c>
      <c r="W687" s="159">
        <v>21447448.449999999</v>
      </c>
      <c r="X687" s="159">
        <v>2853101.19</v>
      </c>
      <c r="Y687" s="159">
        <v>27974987.73</v>
      </c>
      <c r="Z687" s="159">
        <v>40940245.659999996</v>
      </c>
      <c r="AA687" s="159">
        <v>0</v>
      </c>
      <c r="AB687" s="159">
        <v>40940245.659999996</v>
      </c>
      <c r="AC687" s="159">
        <v>3452829.68</v>
      </c>
      <c r="AD687" s="159">
        <v>3452829.68</v>
      </c>
      <c r="AE687" s="159">
        <v>45442765.18</v>
      </c>
      <c r="AF687" s="159">
        <v>11652160.73</v>
      </c>
      <c r="AG687" s="159">
        <v>58296.639999999999</v>
      </c>
      <c r="AH687" s="159">
        <v>58296.639999999999</v>
      </c>
      <c r="AI687" s="159">
        <v>0</v>
      </c>
      <c r="AJ687" s="159">
        <v>0</v>
      </c>
    </row>
    <row r="688" spans="1:36">
      <c r="A688" s="153">
        <v>10</v>
      </c>
      <c r="B688" s="154">
        <v>11</v>
      </c>
      <c r="C688" s="154">
        <v>4</v>
      </c>
      <c r="D688" s="155">
        <v>3</v>
      </c>
      <c r="E688" s="155" t="s">
        <v>556</v>
      </c>
      <c r="F688" s="156" t="s">
        <v>3652</v>
      </c>
      <c r="G688" s="156" t="s">
        <v>556</v>
      </c>
      <c r="H688" s="156" t="s">
        <v>3654</v>
      </c>
      <c r="I688" s="155">
        <v>1011043</v>
      </c>
      <c r="J688" s="157" t="s">
        <v>2152</v>
      </c>
      <c r="K688" s="157"/>
      <c r="L688" s="155">
        <v>2022</v>
      </c>
      <c r="M688" s="158">
        <v>6772</v>
      </c>
      <c r="N688" s="159">
        <v>73887869.290000007</v>
      </c>
      <c r="O688" s="159">
        <v>59977161</v>
      </c>
      <c r="P688" s="159">
        <v>27320362.25</v>
      </c>
      <c r="Q688" s="159">
        <v>9235454</v>
      </c>
      <c r="R688" s="159">
        <v>18084908.25</v>
      </c>
      <c r="S688" s="159">
        <v>13910708.289999999</v>
      </c>
      <c r="T688" s="159">
        <v>168700</v>
      </c>
      <c r="U688" s="159">
        <v>78431129.620000005</v>
      </c>
      <c r="V688" s="159">
        <v>53368568.789999999</v>
      </c>
      <c r="W688" s="159">
        <v>16312098.43</v>
      </c>
      <c r="X688" s="159">
        <v>3605701.95</v>
      </c>
      <c r="Y688" s="159">
        <v>25062560.829999998</v>
      </c>
      <c r="Z688" s="159">
        <v>29416716.079999998</v>
      </c>
      <c r="AA688" s="159">
        <v>10000000</v>
      </c>
      <c r="AB688" s="159">
        <v>19416716.079999998</v>
      </c>
      <c r="AC688" s="159">
        <v>3717401.73</v>
      </c>
      <c r="AD688" s="159">
        <v>3717401.73</v>
      </c>
      <c r="AE688" s="159">
        <v>69920772.140000001</v>
      </c>
      <c r="AF688" s="159">
        <v>6608592.21</v>
      </c>
      <c r="AG688" s="159">
        <v>1649284.89</v>
      </c>
      <c r="AH688" s="159">
        <v>2125349.9300000002</v>
      </c>
      <c r="AI688" s="159">
        <v>0</v>
      </c>
      <c r="AJ688" s="159">
        <v>0</v>
      </c>
    </row>
    <row r="689" spans="1:36">
      <c r="A689" s="153">
        <v>10</v>
      </c>
      <c r="B689" s="154">
        <v>11</v>
      </c>
      <c r="C689" s="154">
        <v>5</v>
      </c>
      <c r="D689" s="155">
        <v>2</v>
      </c>
      <c r="E689" s="155" t="s">
        <v>556</v>
      </c>
      <c r="F689" s="156" t="s">
        <v>3649</v>
      </c>
      <c r="G689" s="156" t="s">
        <v>556</v>
      </c>
      <c r="H689" s="156" t="s">
        <v>3655</v>
      </c>
      <c r="I689" s="155">
        <v>1011052</v>
      </c>
      <c r="J689" s="157" t="s">
        <v>2151</v>
      </c>
      <c r="K689" s="157"/>
      <c r="L689" s="155">
        <v>2022</v>
      </c>
      <c r="M689" s="158">
        <v>6091</v>
      </c>
      <c r="N689" s="159">
        <v>56673231.659999996</v>
      </c>
      <c r="O689" s="159">
        <v>41736684.020000003</v>
      </c>
      <c r="P689" s="159">
        <v>20148187.84</v>
      </c>
      <c r="Q689" s="159">
        <v>6039929</v>
      </c>
      <c r="R689" s="159">
        <v>14108258.84</v>
      </c>
      <c r="S689" s="159">
        <v>14936547.640000001</v>
      </c>
      <c r="T689" s="159">
        <v>34552.6</v>
      </c>
      <c r="U689" s="159">
        <v>55468601.399999999</v>
      </c>
      <c r="V689" s="159">
        <v>33601240.030000001</v>
      </c>
      <c r="W689" s="159">
        <v>11681956.539999999</v>
      </c>
      <c r="X689" s="159">
        <v>9197.44</v>
      </c>
      <c r="Y689" s="159">
        <v>21867361.370000001</v>
      </c>
      <c r="Z689" s="159">
        <v>7190656.21</v>
      </c>
      <c r="AA689" s="159">
        <v>158866.79999999999</v>
      </c>
      <c r="AB689" s="159">
        <v>7031789.4100000001</v>
      </c>
      <c r="AC689" s="159">
        <v>882093.37</v>
      </c>
      <c r="AD689" s="159">
        <v>882093.37</v>
      </c>
      <c r="AE689" s="159">
        <v>321386.28000000003</v>
      </c>
      <c r="AF689" s="159">
        <v>8135443.9900000002</v>
      </c>
      <c r="AG689" s="159">
        <v>52307.85</v>
      </c>
      <c r="AH689" s="159">
        <v>14999</v>
      </c>
      <c r="AI689" s="159">
        <v>0</v>
      </c>
      <c r="AJ689" s="159">
        <v>0</v>
      </c>
    </row>
    <row r="690" spans="1:36">
      <c r="A690" s="153">
        <v>10</v>
      </c>
      <c r="B690" s="154">
        <v>11</v>
      </c>
      <c r="C690" s="154">
        <v>6</v>
      </c>
      <c r="D690" s="155">
        <v>2</v>
      </c>
      <c r="E690" s="155" t="s">
        <v>556</v>
      </c>
      <c r="F690" s="156" t="s">
        <v>3649</v>
      </c>
      <c r="G690" s="156" t="s">
        <v>556</v>
      </c>
      <c r="H690" s="156" t="s">
        <v>3656</v>
      </c>
      <c r="I690" s="155">
        <v>1011062</v>
      </c>
      <c r="J690" s="157" t="s">
        <v>2150</v>
      </c>
      <c r="K690" s="157"/>
      <c r="L690" s="155">
        <v>2022</v>
      </c>
      <c r="M690" s="158">
        <v>4722</v>
      </c>
      <c r="N690" s="159">
        <v>34546847.189999998</v>
      </c>
      <c r="O690" s="159">
        <v>31905248.52</v>
      </c>
      <c r="P690" s="159">
        <v>20478172.57</v>
      </c>
      <c r="Q690" s="159">
        <v>8882319</v>
      </c>
      <c r="R690" s="159">
        <v>11595853.57</v>
      </c>
      <c r="S690" s="159">
        <v>2641598.67</v>
      </c>
      <c r="T690" s="159">
        <v>6139.02</v>
      </c>
      <c r="U690" s="159">
        <v>32239247.530000001</v>
      </c>
      <c r="V690" s="159">
        <v>28147147.280000001</v>
      </c>
      <c r="W690" s="159">
        <v>10609963</v>
      </c>
      <c r="X690" s="159">
        <v>338084.85</v>
      </c>
      <c r="Y690" s="159">
        <v>4092100.25</v>
      </c>
      <c r="Z690" s="159">
        <v>6580362.0800000001</v>
      </c>
      <c r="AA690" s="159">
        <v>0</v>
      </c>
      <c r="AB690" s="159">
        <v>6580362.0800000001</v>
      </c>
      <c r="AC690" s="159">
        <v>2300433.4</v>
      </c>
      <c r="AD690" s="159">
        <v>2300433.4</v>
      </c>
      <c r="AE690" s="159">
        <v>5973246.7000000002</v>
      </c>
      <c r="AF690" s="159">
        <v>3758101.24</v>
      </c>
      <c r="AG690" s="159">
        <v>148080</v>
      </c>
      <c r="AH690" s="159">
        <v>39690</v>
      </c>
      <c r="AI690" s="159">
        <v>0</v>
      </c>
      <c r="AJ690" s="159">
        <v>0</v>
      </c>
    </row>
    <row r="691" spans="1:36">
      <c r="A691" s="153">
        <v>10</v>
      </c>
      <c r="B691" s="154">
        <v>12</v>
      </c>
      <c r="C691" s="154">
        <v>1</v>
      </c>
      <c r="D691" s="155">
        <v>1</v>
      </c>
      <c r="E691" s="155" t="s">
        <v>556</v>
      </c>
      <c r="F691" s="156" t="s">
        <v>3657</v>
      </c>
      <c r="G691" s="156" t="s">
        <v>556</v>
      </c>
      <c r="H691" s="156" t="s">
        <v>3658</v>
      </c>
      <c r="I691" s="155">
        <v>1012011</v>
      </c>
      <c r="J691" s="157" t="s">
        <v>2139</v>
      </c>
      <c r="K691" s="157"/>
      <c r="L691" s="155">
        <v>2022</v>
      </c>
      <c r="M691" s="158">
        <v>43698</v>
      </c>
      <c r="N691" s="159">
        <v>282729840.06999999</v>
      </c>
      <c r="O691" s="159">
        <v>248068678.62</v>
      </c>
      <c r="P691" s="159">
        <v>111122283.84</v>
      </c>
      <c r="Q691" s="159">
        <v>31798149</v>
      </c>
      <c r="R691" s="159">
        <v>79324134.840000004</v>
      </c>
      <c r="S691" s="159">
        <v>34661161.450000003</v>
      </c>
      <c r="T691" s="159">
        <v>7235108.1200000001</v>
      </c>
      <c r="U691" s="159">
        <v>288876807.07999998</v>
      </c>
      <c r="V691" s="159">
        <v>239519080.50999999</v>
      </c>
      <c r="W691" s="159">
        <v>97900374.299999997</v>
      </c>
      <c r="X691" s="159">
        <v>3941674</v>
      </c>
      <c r="Y691" s="159">
        <v>49357726.57</v>
      </c>
      <c r="Z691" s="159">
        <v>32197968.07</v>
      </c>
      <c r="AA691" s="159">
        <v>10710071.77</v>
      </c>
      <c r="AB691" s="159">
        <v>21487896.300000001</v>
      </c>
      <c r="AC691" s="159">
        <v>9236683.5199999996</v>
      </c>
      <c r="AD691" s="159">
        <v>9236683.5199999996</v>
      </c>
      <c r="AE691" s="159">
        <v>74294154.489999995</v>
      </c>
      <c r="AF691" s="159">
        <v>8549598.1099999994</v>
      </c>
      <c r="AG691" s="159">
        <v>556488.36</v>
      </c>
      <c r="AH691" s="159">
        <v>966591.26</v>
      </c>
      <c r="AI691" s="159">
        <v>0</v>
      </c>
      <c r="AJ691" s="159">
        <v>0</v>
      </c>
    </row>
    <row r="692" spans="1:36">
      <c r="A692" s="153">
        <v>10</v>
      </c>
      <c r="B692" s="154">
        <v>12</v>
      </c>
      <c r="C692" s="154">
        <v>2</v>
      </c>
      <c r="D692" s="155">
        <v>2</v>
      </c>
      <c r="E692" s="155" t="s">
        <v>556</v>
      </c>
      <c r="F692" s="156" t="s">
        <v>3659</v>
      </c>
      <c r="G692" s="156" t="s">
        <v>556</v>
      </c>
      <c r="H692" s="156" t="s">
        <v>3660</v>
      </c>
      <c r="I692" s="155">
        <v>1012022</v>
      </c>
      <c r="J692" s="157" t="s">
        <v>2149</v>
      </c>
      <c r="K692" s="157"/>
      <c r="L692" s="155">
        <v>2022</v>
      </c>
      <c r="M692" s="158">
        <v>4576</v>
      </c>
      <c r="N692" s="159">
        <v>35938747.920000002</v>
      </c>
      <c r="O692" s="159">
        <v>31629922.809999999</v>
      </c>
      <c r="P692" s="159">
        <v>16656963.17</v>
      </c>
      <c r="Q692" s="159">
        <v>5700510</v>
      </c>
      <c r="R692" s="159">
        <v>10956453.17</v>
      </c>
      <c r="S692" s="159">
        <v>4308825.1100000003</v>
      </c>
      <c r="T692" s="159">
        <v>0</v>
      </c>
      <c r="U692" s="159">
        <v>35941499.270000003</v>
      </c>
      <c r="V692" s="159">
        <v>28340718.800000001</v>
      </c>
      <c r="W692" s="159">
        <v>10518545.939999999</v>
      </c>
      <c r="X692" s="159">
        <v>228436.08</v>
      </c>
      <c r="Y692" s="159">
        <v>7600780.4699999997</v>
      </c>
      <c r="Z692" s="159">
        <v>2128548.52</v>
      </c>
      <c r="AA692" s="159">
        <v>0</v>
      </c>
      <c r="AB692" s="159">
        <v>2128548.52</v>
      </c>
      <c r="AC692" s="159">
        <v>475386</v>
      </c>
      <c r="AD692" s="159">
        <v>475386</v>
      </c>
      <c r="AE692" s="159">
        <v>4403665.5</v>
      </c>
      <c r="AF692" s="159">
        <v>3289204.01</v>
      </c>
      <c r="AG692" s="159">
        <v>337078.78</v>
      </c>
      <c r="AH692" s="159">
        <v>118012.11</v>
      </c>
      <c r="AI692" s="159">
        <v>0</v>
      </c>
      <c r="AJ692" s="159">
        <v>0</v>
      </c>
    </row>
    <row r="693" spans="1:36">
      <c r="A693" s="153">
        <v>10</v>
      </c>
      <c r="B693" s="154">
        <v>12</v>
      </c>
      <c r="C693" s="154">
        <v>3</v>
      </c>
      <c r="D693" s="155">
        <v>2</v>
      </c>
      <c r="E693" s="155" t="s">
        <v>556</v>
      </c>
      <c r="F693" s="156" t="s">
        <v>3659</v>
      </c>
      <c r="G693" s="156" t="s">
        <v>556</v>
      </c>
      <c r="H693" s="156" t="s">
        <v>3661</v>
      </c>
      <c r="I693" s="155">
        <v>1012032</v>
      </c>
      <c r="J693" s="157" t="s">
        <v>2148</v>
      </c>
      <c r="K693" s="157"/>
      <c r="L693" s="155">
        <v>2022</v>
      </c>
      <c r="M693" s="158">
        <v>5773</v>
      </c>
      <c r="N693" s="159">
        <v>43557356.640000001</v>
      </c>
      <c r="O693" s="159">
        <v>38047830.75</v>
      </c>
      <c r="P693" s="159">
        <v>25149048.039999999</v>
      </c>
      <c r="Q693" s="159">
        <v>10786707</v>
      </c>
      <c r="R693" s="159">
        <v>14362341.039999999</v>
      </c>
      <c r="S693" s="159">
        <v>5509525.8899999997</v>
      </c>
      <c r="T693" s="159">
        <v>89600</v>
      </c>
      <c r="U693" s="159">
        <v>43616833.520000003</v>
      </c>
      <c r="V693" s="159">
        <v>34853301.100000001</v>
      </c>
      <c r="W693" s="159">
        <v>12621055.310000001</v>
      </c>
      <c r="X693" s="159">
        <v>271840.36</v>
      </c>
      <c r="Y693" s="159">
        <v>8763532.4199999999</v>
      </c>
      <c r="Z693" s="159">
        <v>5466984.2999999998</v>
      </c>
      <c r="AA693" s="159">
        <v>366214</v>
      </c>
      <c r="AB693" s="159">
        <v>5100770.3</v>
      </c>
      <c r="AC693" s="159">
        <v>876222.76</v>
      </c>
      <c r="AD693" s="159">
        <v>876222.76</v>
      </c>
      <c r="AE693" s="159">
        <v>5475863.9299999997</v>
      </c>
      <c r="AF693" s="159">
        <v>3194529.65</v>
      </c>
      <c r="AG693" s="159">
        <v>147497</v>
      </c>
      <c r="AH693" s="159">
        <v>125290.36</v>
      </c>
      <c r="AI693" s="159">
        <v>0</v>
      </c>
      <c r="AJ693" s="159">
        <v>0</v>
      </c>
    </row>
    <row r="694" spans="1:36">
      <c r="A694" s="153">
        <v>10</v>
      </c>
      <c r="B694" s="154">
        <v>12</v>
      </c>
      <c r="C694" s="154">
        <v>4</v>
      </c>
      <c r="D694" s="155">
        <v>2</v>
      </c>
      <c r="E694" s="155" t="s">
        <v>556</v>
      </c>
      <c r="F694" s="156" t="s">
        <v>3659</v>
      </c>
      <c r="G694" s="156" t="s">
        <v>556</v>
      </c>
      <c r="H694" s="156" t="s">
        <v>3662</v>
      </c>
      <c r="I694" s="155">
        <v>1012042</v>
      </c>
      <c r="J694" s="157" t="s">
        <v>2147</v>
      </c>
      <c r="K694" s="157"/>
      <c r="L694" s="155">
        <v>2022</v>
      </c>
      <c r="M694" s="158">
        <v>5681</v>
      </c>
      <c r="N694" s="159">
        <v>39090886.789999999</v>
      </c>
      <c r="O694" s="159">
        <v>34212497.399999999</v>
      </c>
      <c r="P694" s="159">
        <v>18675706.509999998</v>
      </c>
      <c r="Q694" s="159">
        <v>8920468</v>
      </c>
      <c r="R694" s="159">
        <v>9755238.5099999998</v>
      </c>
      <c r="S694" s="159">
        <v>4878389.3899999997</v>
      </c>
      <c r="T694" s="159">
        <v>1300.81</v>
      </c>
      <c r="U694" s="159">
        <v>41374263.619999997</v>
      </c>
      <c r="V694" s="159">
        <v>30929577.949999999</v>
      </c>
      <c r="W694" s="159">
        <v>12248660.119999999</v>
      </c>
      <c r="X694" s="159">
        <v>366264.21</v>
      </c>
      <c r="Y694" s="159">
        <v>10444685.67</v>
      </c>
      <c r="Z694" s="159">
        <v>4562833.28</v>
      </c>
      <c r="AA694" s="159">
        <v>450945</v>
      </c>
      <c r="AB694" s="159">
        <v>4111888.2800000003</v>
      </c>
      <c r="AC694" s="159">
        <v>914258</v>
      </c>
      <c r="AD694" s="159">
        <v>914258</v>
      </c>
      <c r="AE694" s="159">
        <v>6564754</v>
      </c>
      <c r="AF694" s="159">
        <v>3282919.45</v>
      </c>
      <c r="AG694" s="159">
        <v>81450.679999999993</v>
      </c>
      <c r="AH694" s="159">
        <v>0</v>
      </c>
      <c r="AI694" s="159">
        <v>0</v>
      </c>
      <c r="AJ694" s="159">
        <v>0</v>
      </c>
    </row>
    <row r="695" spans="1:36">
      <c r="A695" s="153">
        <v>10</v>
      </c>
      <c r="B695" s="154">
        <v>12</v>
      </c>
      <c r="C695" s="154">
        <v>5</v>
      </c>
      <c r="D695" s="155">
        <v>3</v>
      </c>
      <c r="E695" s="155" t="s">
        <v>556</v>
      </c>
      <c r="F695" s="156" t="s">
        <v>3663</v>
      </c>
      <c r="G695" s="156" t="s">
        <v>556</v>
      </c>
      <c r="H695" s="156" t="s">
        <v>3664</v>
      </c>
      <c r="I695" s="155">
        <v>1012053</v>
      </c>
      <c r="J695" s="157" t="s">
        <v>2146</v>
      </c>
      <c r="K695" s="157"/>
      <c r="L695" s="155">
        <v>2022</v>
      </c>
      <c r="M695" s="158">
        <v>5645</v>
      </c>
      <c r="N695" s="159">
        <v>86211581.299999997</v>
      </c>
      <c r="O695" s="159">
        <v>80050952.230000004</v>
      </c>
      <c r="P695" s="159">
        <v>20775029.18</v>
      </c>
      <c r="Q695" s="159">
        <v>8594412</v>
      </c>
      <c r="R695" s="159">
        <v>12180617.18</v>
      </c>
      <c r="S695" s="159">
        <v>6160629.0700000003</v>
      </c>
      <c r="T695" s="159">
        <v>213256.95999999999</v>
      </c>
      <c r="U695" s="159">
        <v>73889288.299999997</v>
      </c>
      <c r="V695" s="159">
        <v>58444810.329999998</v>
      </c>
      <c r="W695" s="159">
        <v>17915938.66</v>
      </c>
      <c r="X695" s="159">
        <v>0</v>
      </c>
      <c r="Y695" s="159">
        <v>15444477.970000001</v>
      </c>
      <c r="Z695" s="159">
        <v>28620786.920000002</v>
      </c>
      <c r="AA695" s="159">
        <v>0</v>
      </c>
      <c r="AB695" s="159">
        <v>28620786.920000002</v>
      </c>
      <c r="AC695" s="159">
        <v>0</v>
      </c>
      <c r="AD695" s="159">
        <v>0</v>
      </c>
      <c r="AE695" s="159">
        <v>35357.14</v>
      </c>
      <c r="AF695" s="159">
        <v>21606141.899999999</v>
      </c>
      <c r="AG695" s="159">
        <v>246451.12</v>
      </c>
      <c r="AH695" s="159">
        <v>374620.13</v>
      </c>
      <c r="AI695" s="159">
        <v>0</v>
      </c>
      <c r="AJ695" s="159">
        <v>0</v>
      </c>
    </row>
    <row r="696" spans="1:36">
      <c r="A696" s="153">
        <v>10</v>
      </c>
      <c r="B696" s="154">
        <v>12</v>
      </c>
      <c r="C696" s="154">
        <v>6</v>
      </c>
      <c r="D696" s="155">
        <v>2</v>
      </c>
      <c r="E696" s="155" t="s">
        <v>556</v>
      </c>
      <c r="F696" s="156" t="s">
        <v>3659</v>
      </c>
      <c r="G696" s="156" t="s">
        <v>556</v>
      </c>
      <c r="H696" s="156" t="s">
        <v>3665</v>
      </c>
      <c r="I696" s="155">
        <v>1012062</v>
      </c>
      <c r="J696" s="157" t="s">
        <v>2145</v>
      </c>
      <c r="K696" s="157"/>
      <c r="L696" s="155">
        <v>2022</v>
      </c>
      <c r="M696" s="158">
        <v>4274</v>
      </c>
      <c r="N696" s="159">
        <v>28715406.649999999</v>
      </c>
      <c r="O696" s="159">
        <v>27848637.870000001</v>
      </c>
      <c r="P696" s="159">
        <v>18054729.490000002</v>
      </c>
      <c r="Q696" s="159">
        <v>7487470</v>
      </c>
      <c r="R696" s="159">
        <v>10567259.49</v>
      </c>
      <c r="S696" s="159">
        <v>866768.78</v>
      </c>
      <c r="T696" s="159">
        <v>8435.7800000000007</v>
      </c>
      <c r="U696" s="159">
        <v>27047499.649999999</v>
      </c>
      <c r="V696" s="159">
        <v>24584010.859999999</v>
      </c>
      <c r="W696" s="159">
        <v>8943190.8100000005</v>
      </c>
      <c r="X696" s="159">
        <v>19026.52</v>
      </c>
      <c r="Y696" s="159">
        <v>2463488.79</v>
      </c>
      <c r="Z696" s="159">
        <v>3744795.6</v>
      </c>
      <c r="AA696" s="159">
        <v>0</v>
      </c>
      <c r="AB696" s="159">
        <v>3744795.6</v>
      </c>
      <c r="AC696" s="159">
        <v>200000</v>
      </c>
      <c r="AD696" s="159">
        <v>200000</v>
      </c>
      <c r="AE696" s="159">
        <v>200000</v>
      </c>
      <c r="AF696" s="159">
        <v>3264627.01</v>
      </c>
      <c r="AG696" s="159">
        <v>18780</v>
      </c>
      <c r="AH696" s="159">
        <v>12300</v>
      </c>
      <c r="AI696" s="159">
        <v>0</v>
      </c>
      <c r="AJ696" s="159">
        <v>0</v>
      </c>
    </row>
    <row r="697" spans="1:36">
      <c r="A697" s="153">
        <v>10</v>
      </c>
      <c r="B697" s="154">
        <v>12</v>
      </c>
      <c r="C697" s="154">
        <v>7</v>
      </c>
      <c r="D697" s="155">
        <v>2</v>
      </c>
      <c r="E697" s="155" t="s">
        <v>556</v>
      </c>
      <c r="F697" s="156" t="s">
        <v>3659</v>
      </c>
      <c r="G697" s="156" t="s">
        <v>556</v>
      </c>
      <c r="H697" s="156" t="s">
        <v>3666</v>
      </c>
      <c r="I697" s="155">
        <v>1012072</v>
      </c>
      <c r="J697" s="157" t="s">
        <v>2144</v>
      </c>
      <c r="K697" s="157"/>
      <c r="L697" s="155">
        <v>2022</v>
      </c>
      <c r="M697" s="158">
        <v>4306</v>
      </c>
      <c r="N697" s="159">
        <v>28698466.309999999</v>
      </c>
      <c r="O697" s="159">
        <v>27715175.109999999</v>
      </c>
      <c r="P697" s="159">
        <v>17630207.920000002</v>
      </c>
      <c r="Q697" s="159">
        <v>7988619</v>
      </c>
      <c r="R697" s="159">
        <v>9641588.9199999999</v>
      </c>
      <c r="S697" s="159">
        <v>983291.2</v>
      </c>
      <c r="T697" s="159">
        <v>94920</v>
      </c>
      <c r="U697" s="159">
        <v>26361326.52</v>
      </c>
      <c r="V697" s="159">
        <v>24123861.510000002</v>
      </c>
      <c r="W697" s="159">
        <v>8379603.4900000002</v>
      </c>
      <c r="X697" s="159">
        <v>186744.86</v>
      </c>
      <c r="Y697" s="159">
        <v>2237465.0099999998</v>
      </c>
      <c r="Z697" s="159">
        <v>1545463.63</v>
      </c>
      <c r="AA697" s="159">
        <v>0</v>
      </c>
      <c r="AB697" s="159">
        <v>1545463.63</v>
      </c>
      <c r="AC697" s="159">
        <v>761627</v>
      </c>
      <c r="AD697" s="159">
        <v>761627</v>
      </c>
      <c r="AE697" s="159">
        <v>3028863</v>
      </c>
      <c r="AF697" s="159">
        <v>3591313.6</v>
      </c>
      <c r="AG697" s="159">
        <v>29380</v>
      </c>
      <c r="AH697" s="159">
        <v>12300</v>
      </c>
      <c r="AI697" s="159">
        <v>0</v>
      </c>
      <c r="AJ697" s="159">
        <v>0</v>
      </c>
    </row>
    <row r="698" spans="1:36">
      <c r="A698" s="153">
        <v>10</v>
      </c>
      <c r="B698" s="154">
        <v>12</v>
      </c>
      <c r="C698" s="154">
        <v>8</v>
      </c>
      <c r="D698" s="155">
        <v>2</v>
      </c>
      <c r="E698" s="155" t="s">
        <v>556</v>
      </c>
      <c r="F698" s="156" t="s">
        <v>3659</v>
      </c>
      <c r="G698" s="156" t="s">
        <v>556</v>
      </c>
      <c r="H698" s="156" t="s">
        <v>3667</v>
      </c>
      <c r="I698" s="155">
        <v>1012082</v>
      </c>
      <c r="J698" s="157" t="s">
        <v>2143</v>
      </c>
      <c r="K698" s="157"/>
      <c r="L698" s="155">
        <v>2022</v>
      </c>
      <c r="M698" s="158">
        <v>4210</v>
      </c>
      <c r="N698" s="159">
        <v>31267719.949999999</v>
      </c>
      <c r="O698" s="159">
        <v>29260844.800000001</v>
      </c>
      <c r="P698" s="159">
        <v>16991910.530000001</v>
      </c>
      <c r="Q698" s="159">
        <v>6704587</v>
      </c>
      <c r="R698" s="159">
        <v>10287323.529999999</v>
      </c>
      <c r="S698" s="159">
        <v>2006875.15</v>
      </c>
      <c r="T698" s="159">
        <v>0</v>
      </c>
      <c r="U698" s="159">
        <v>30591051.359999999</v>
      </c>
      <c r="V698" s="159">
        <v>24949811.68</v>
      </c>
      <c r="W698" s="159">
        <v>9174772.9299999997</v>
      </c>
      <c r="X698" s="159">
        <v>192109.86</v>
      </c>
      <c r="Y698" s="159">
        <v>5641239.6799999997</v>
      </c>
      <c r="Z698" s="159">
        <v>1839459.28</v>
      </c>
      <c r="AA698" s="159">
        <v>0</v>
      </c>
      <c r="AB698" s="159">
        <v>1839459.28</v>
      </c>
      <c r="AC698" s="159">
        <v>843379.17</v>
      </c>
      <c r="AD698" s="159">
        <v>843379.17</v>
      </c>
      <c r="AE698" s="159">
        <v>4699869.28</v>
      </c>
      <c r="AF698" s="159">
        <v>4311033.12</v>
      </c>
      <c r="AG698" s="159">
        <v>0</v>
      </c>
      <c r="AH698" s="159">
        <v>0</v>
      </c>
      <c r="AI698" s="159">
        <v>0</v>
      </c>
      <c r="AJ698" s="159">
        <v>0</v>
      </c>
    </row>
    <row r="699" spans="1:36">
      <c r="A699" s="153">
        <v>10</v>
      </c>
      <c r="B699" s="154">
        <v>12</v>
      </c>
      <c r="C699" s="154">
        <v>9</v>
      </c>
      <c r="D699" s="155">
        <v>2</v>
      </c>
      <c r="E699" s="155" t="s">
        <v>556</v>
      </c>
      <c r="F699" s="156" t="s">
        <v>3659</v>
      </c>
      <c r="G699" s="156" t="s">
        <v>556</v>
      </c>
      <c r="H699" s="156" t="s">
        <v>3668</v>
      </c>
      <c r="I699" s="155">
        <v>1012092</v>
      </c>
      <c r="J699" s="157" t="s">
        <v>2142</v>
      </c>
      <c r="K699" s="157"/>
      <c r="L699" s="155">
        <v>2022</v>
      </c>
      <c r="M699" s="158">
        <v>4650</v>
      </c>
      <c r="N699" s="159">
        <v>33883410.579999998</v>
      </c>
      <c r="O699" s="159">
        <v>30516789.18</v>
      </c>
      <c r="P699" s="159">
        <v>17241685.960000001</v>
      </c>
      <c r="Q699" s="159">
        <v>6431528</v>
      </c>
      <c r="R699" s="159">
        <v>10810157.960000001</v>
      </c>
      <c r="S699" s="159">
        <v>3366621.4</v>
      </c>
      <c r="T699" s="159">
        <v>5890.24</v>
      </c>
      <c r="U699" s="159">
        <v>31801558.739999998</v>
      </c>
      <c r="V699" s="159">
        <v>26601055.379999999</v>
      </c>
      <c r="W699" s="159">
        <v>9570138.3399999999</v>
      </c>
      <c r="X699" s="159">
        <v>4219.4799999999996</v>
      </c>
      <c r="Y699" s="159">
        <v>5200503.3600000003</v>
      </c>
      <c r="Z699" s="159">
        <v>5249732.29</v>
      </c>
      <c r="AA699" s="159">
        <v>0</v>
      </c>
      <c r="AB699" s="159">
        <v>5249732.29</v>
      </c>
      <c r="AC699" s="159">
        <v>1356970</v>
      </c>
      <c r="AD699" s="159">
        <v>1356970</v>
      </c>
      <c r="AE699" s="159">
        <v>282100.14</v>
      </c>
      <c r="AF699" s="159">
        <v>3915733.8</v>
      </c>
      <c r="AG699" s="159">
        <v>120780</v>
      </c>
      <c r="AH699" s="159">
        <v>0</v>
      </c>
      <c r="AI699" s="159">
        <v>0</v>
      </c>
      <c r="AJ699" s="159">
        <v>0</v>
      </c>
    </row>
    <row r="700" spans="1:36">
      <c r="A700" s="153">
        <v>10</v>
      </c>
      <c r="B700" s="154">
        <v>12</v>
      </c>
      <c r="C700" s="154">
        <v>10</v>
      </c>
      <c r="D700" s="155">
        <v>2</v>
      </c>
      <c r="E700" s="155" t="s">
        <v>556</v>
      </c>
      <c r="F700" s="156" t="s">
        <v>3659</v>
      </c>
      <c r="G700" s="156" t="s">
        <v>556</v>
      </c>
      <c r="H700" s="156" t="s">
        <v>3669</v>
      </c>
      <c r="I700" s="155">
        <v>1012102</v>
      </c>
      <c r="J700" s="157" t="s">
        <v>2141</v>
      </c>
      <c r="K700" s="157"/>
      <c r="L700" s="155">
        <v>2022</v>
      </c>
      <c r="M700" s="158">
        <v>3940</v>
      </c>
      <c r="N700" s="159">
        <v>30430105.68</v>
      </c>
      <c r="O700" s="159">
        <v>28465141.449999999</v>
      </c>
      <c r="P700" s="159">
        <v>14692461.35</v>
      </c>
      <c r="Q700" s="159">
        <v>4570114</v>
      </c>
      <c r="R700" s="159">
        <v>10122347.35</v>
      </c>
      <c r="S700" s="159">
        <v>1964964.23</v>
      </c>
      <c r="T700" s="159">
        <v>0</v>
      </c>
      <c r="U700" s="159">
        <v>30345281.440000001</v>
      </c>
      <c r="V700" s="159">
        <v>24719989.390000001</v>
      </c>
      <c r="W700" s="159">
        <v>8962664.7799999993</v>
      </c>
      <c r="X700" s="159">
        <v>0</v>
      </c>
      <c r="Y700" s="159">
        <v>5625292.0499999998</v>
      </c>
      <c r="Z700" s="159">
        <v>8764070.7400000002</v>
      </c>
      <c r="AA700" s="159">
        <v>0</v>
      </c>
      <c r="AB700" s="159">
        <v>8764070.7400000002</v>
      </c>
      <c r="AC700" s="159">
        <v>0</v>
      </c>
      <c r="AD700" s="159">
        <v>0</v>
      </c>
      <c r="AE700" s="159">
        <v>0</v>
      </c>
      <c r="AF700" s="159">
        <v>3745152.06</v>
      </c>
      <c r="AG700" s="159">
        <v>267443.05</v>
      </c>
      <c r="AH700" s="159">
        <v>349422.61</v>
      </c>
      <c r="AI700" s="159">
        <v>0</v>
      </c>
      <c r="AJ700" s="159">
        <v>0</v>
      </c>
    </row>
    <row r="701" spans="1:36">
      <c r="A701" s="153">
        <v>10</v>
      </c>
      <c r="B701" s="154">
        <v>12</v>
      </c>
      <c r="C701" s="154">
        <v>11</v>
      </c>
      <c r="D701" s="155">
        <v>3</v>
      </c>
      <c r="E701" s="155" t="s">
        <v>556</v>
      </c>
      <c r="F701" s="156" t="s">
        <v>3663</v>
      </c>
      <c r="G701" s="156" t="s">
        <v>556</v>
      </c>
      <c r="H701" s="156" t="s">
        <v>3670</v>
      </c>
      <c r="I701" s="155">
        <v>1012113</v>
      </c>
      <c r="J701" s="157" t="s">
        <v>2140</v>
      </c>
      <c r="K701" s="157"/>
      <c r="L701" s="155">
        <v>2022</v>
      </c>
      <c r="M701" s="158">
        <v>6660</v>
      </c>
      <c r="N701" s="159">
        <v>51978237.890000001</v>
      </c>
      <c r="O701" s="159">
        <v>44471503.829999998</v>
      </c>
      <c r="P701" s="159">
        <v>29371122.579999998</v>
      </c>
      <c r="Q701" s="159">
        <v>11383397</v>
      </c>
      <c r="R701" s="159">
        <v>17987725.579999998</v>
      </c>
      <c r="S701" s="159">
        <v>7506734.0599999996</v>
      </c>
      <c r="T701" s="159">
        <v>192636.95</v>
      </c>
      <c r="U701" s="159">
        <v>49048138.399999999</v>
      </c>
      <c r="V701" s="159">
        <v>38817670.200000003</v>
      </c>
      <c r="W701" s="159">
        <v>13278668.460000001</v>
      </c>
      <c r="X701" s="159">
        <v>142970.92000000001</v>
      </c>
      <c r="Y701" s="159">
        <v>10230468.199999999</v>
      </c>
      <c r="Z701" s="159">
        <v>3938374.73</v>
      </c>
      <c r="AA701" s="159">
        <v>231342</v>
      </c>
      <c r="AB701" s="159">
        <v>3707032.73</v>
      </c>
      <c r="AC701" s="159">
        <v>1259537.8400000001</v>
      </c>
      <c r="AD701" s="159">
        <v>1259537.8400000001</v>
      </c>
      <c r="AE701" s="159">
        <v>2492238.5299999998</v>
      </c>
      <c r="AF701" s="159">
        <v>5653833.6299999999</v>
      </c>
      <c r="AG701" s="159">
        <v>142065</v>
      </c>
      <c r="AH701" s="159">
        <v>14943.62</v>
      </c>
      <c r="AI701" s="159">
        <v>0</v>
      </c>
      <c r="AJ701" s="159">
        <v>0</v>
      </c>
    </row>
    <row r="702" spans="1:36">
      <c r="A702" s="153">
        <v>10</v>
      </c>
      <c r="B702" s="154">
        <v>12</v>
      </c>
      <c r="C702" s="154">
        <v>12</v>
      </c>
      <c r="D702" s="155">
        <v>2</v>
      </c>
      <c r="E702" s="155" t="s">
        <v>556</v>
      </c>
      <c r="F702" s="156" t="s">
        <v>3659</v>
      </c>
      <c r="G702" s="156" t="s">
        <v>556</v>
      </c>
      <c r="H702" s="156" t="s">
        <v>3671</v>
      </c>
      <c r="I702" s="155">
        <v>1012122</v>
      </c>
      <c r="J702" s="157" t="s">
        <v>2139</v>
      </c>
      <c r="K702" s="157"/>
      <c r="L702" s="155">
        <v>2022</v>
      </c>
      <c r="M702" s="158">
        <v>5421</v>
      </c>
      <c r="N702" s="159">
        <v>47250287.159999996</v>
      </c>
      <c r="O702" s="159">
        <v>39406849.479999997</v>
      </c>
      <c r="P702" s="159">
        <v>17864708.550000001</v>
      </c>
      <c r="Q702" s="159">
        <v>6796447</v>
      </c>
      <c r="R702" s="159">
        <v>11068261.550000001</v>
      </c>
      <c r="S702" s="159">
        <v>7843437.6799999997</v>
      </c>
      <c r="T702" s="159">
        <v>0</v>
      </c>
      <c r="U702" s="159">
        <v>41987393.960000001</v>
      </c>
      <c r="V702" s="159">
        <v>32117419.039999999</v>
      </c>
      <c r="W702" s="159">
        <v>12467598.92</v>
      </c>
      <c r="X702" s="159">
        <v>78547.899999999994</v>
      </c>
      <c r="Y702" s="159">
        <v>9869974.9199999999</v>
      </c>
      <c r="Z702" s="159">
        <v>3941322.98</v>
      </c>
      <c r="AA702" s="159">
        <v>0</v>
      </c>
      <c r="AB702" s="159">
        <v>3941322.98</v>
      </c>
      <c r="AC702" s="159">
        <v>484999.84</v>
      </c>
      <c r="AD702" s="159">
        <v>484999.84</v>
      </c>
      <c r="AE702" s="159">
        <v>1100000.1599999999</v>
      </c>
      <c r="AF702" s="159">
        <v>7289430.4400000004</v>
      </c>
      <c r="AG702" s="159">
        <v>159600</v>
      </c>
      <c r="AH702" s="159">
        <v>20639.400000000001</v>
      </c>
      <c r="AI702" s="159">
        <v>0</v>
      </c>
      <c r="AJ702" s="159">
        <v>0</v>
      </c>
    </row>
    <row r="703" spans="1:36">
      <c r="A703" s="153">
        <v>10</v>
      </c>
      <c r="B703" s="154">
        <v>12</v>
      </c>
      <c r="C703" s="154">
        <v>13</v>
      </c>
      <c r="D703" s="155">
        <v>2</v>
      </c>
      <c r="E703" s="155" t="s">
        <v>556</v>
      </c>
      <c r="F703" s="156" t="s">
        <v>3659</v>
      </c>
      <c r="G703" s="156" t="s">
        <v>556</v>
      </c>
      <c r="H703" s="156" t="s">
        <v>3672</v>
      </c>
      <c r="I703" s="155">
        <v>1012132</v>
      </c>
      <c r="J703" s="157" t="s">
        <v>2138</v>
      </c>
      <c r="K703" s="157"/>
      <c r="L703" s="155">
        <v>2022</v>
      </c>
      <c r="M703" s="158">
        <v>4356</v>
      </c>
      <c r="N703" s="159">
        <v>36513754.490000002</v>
      </c>
      <c r="O703" s="159">
        <v>28968626.350000001</v>
      </c>
      <c r="P703" s="159">
        <v>19332585.789999999</v>
      </c>
      <c r="Q703" s="159">
        <v>7840029</v>
      </c>
      <c r="R703" s="159">
        <v>11492556.789999999</v>
      </c>
      <c r="S703" s="159">
        <v>7545128.1399999997</v>
      </c>
      <c r="T703" s="159">
        <v>4684.83</v>
      </c>
      <c r="U703" s="159">
        <v>35139918.200000003</v>
      </c>
      <c r="V703" s="159">
        <v>26035339.309999999</v>
      </c>
      <c r="W703" s="159">
        <v>9081330.3499999996</v>
      </c>
      <c r="X703" s="159">
        <v>309241.63</v>
      </c>
      <c r="Y703" s="159">
        <v>9104578.8900000006</v>
      </c>
      <c r="Z703" s="159">
        <v>4808852.5999999996</v>
      </c>
      <c r="AA703" s="159">
        <v>0</v>
      </c>
      <c r="AB703" s="159">
        <v>4808852.5999999996</v>
      </c>
      <c r="AC703" s="159">
        <v>825600</v>
      </c>
      <c r="AD703" s="159">
        <v>825600</v>
      </c>
      <c r="AE703" s="159">
        <v>4903371.83</v>
      </c>
      <c r="AF703" s="159">
        <v>2933287.04</v>
      </c>
      <c r="AG703" s="159">
        <v>89400</v>
      </c>
      <c r="AH703" s="159">
        <v>14656.68</v>
      </c>
      <c r="AI703" s="159">
        <v>0</v>
      </c>
      <c r="AJ703" s="159">
        <v>17812.830000000002</v>
      </c>
    </row>
    <row r="704" spans="1:36">
      <c r="A704" s="153">
        <v>10</v>
      </c>
      <c r="B704" s="154">
        <v>12</v>
      </c>
      <c r="C704" s="154">
        <v>14</v>
      </c>
      <c r="D704" s="155">
        <v>2</v>
      </c>
      <c r="E704" s="155" t="s">
        <v>556</v>
      </c>
      <c r="F704" s="156" t="s">
        <v>3659</v>
      </c>
      <c r="G704" s="156" t="s">
        <v>556</v>
      </c>
      <c r="H704" s="156" t="s">
        <v>3673</v>
      </c>
      <c r="I704" s="155">
        <v>1012142</v>
      </c>
      <c r="J704" s="157" t="s">
        <v>2137</v>
      </c>
      <c r="K704" s="157"/>
      <c r="L704" s="155">
        <v>2022</v>
      </c>
      <c r="M704" s="158">
        <v>4810</v>
      </c>
      <c r="N704" s="159">
        <v>38342216.159999996</v>
      </c>
      <c r="O704" s="159">
        <v>32701125.59</v>
      </c>
      <c r="P704" s="159">
        <v>22453621.350000001</v>
      </c>
      <c r="Q704" s="159">
        <v>10338547</v>
      </c>
      <c r="R704" s="159">
        <v>12115074.35</v>
      </c>
      <c r="S704" s="159">
        <v>5641090.5700000003</v>
      </c>
      <c r="T704" s="159">
        <v>374430</v>
      </c>
      <c r="U704" s="159">
        <v>41519757.530000001</v>
      </c>
      <c r="V704" s="159">
        <v>28533439.59</v>
      </c>
      <c r="W704" s="159">
        <v>10370833.609999999</v>
      </c>
      <c r="X704" s="159">
        <v>3132.83</v>
      </c>
      <c r="Y704" s="159">
        <v>12986317.939999999</v>
      </c>
      <c r="Z704" s="159">
        <v>11849995.6</v>
      </c>
      <c r="AA704" s="159">
        <v>0</v>
      </c>
      <c r="AB704" s="159">
        <v>11849995.6</v>
      </c>
      <c r="AC704" s="159">
        <v>449972.36</v>
      </c>
      <c r="AD704" s="159">
        <v>199972.36</v>
      </c>
      <c r="AE704" s="159">
        <v>282943.78000000003</v>
      </c>
      <c r="AF704" s="159">
        <v>4167686</v>
      </c>
      <c r="AG704" s="159">
        <v>116897.97</v>
      </c>
      <c r="AH704" s="159">
        <v>116897.97</v>
      </c>
      <c r="AI704" s="159">
        <v>0</v>
      </c>
      <c r="AJ704" s="159">
        <v>0</v>
      </c>
    </row>
    <row r="705" spans="1:36">
      <c r="A705" s="153">
        <v>10</v>
      </c>
      <c r="B705" s="154">
        <v>13</v>
      </c>
      <c r="C705" s="154">
        <v>1</v>
      </c>
      <c r="D705" s="155">
        <v>1</v>
      </c>
      <c r="E705" s="155" t="s">
        <v>556</v>
      </c>
      <c r="F705" s="156" t="s">
        <v>3674</v>
      </c>
      <c r="G705" s="156" t="s">
        <v>556</v>
      </c>
      <c r="H705" s="156" t="s">
        <v>3675</v>
      </c>
      <c r="I705" s="155">
        <v>1013011</v>
      </c>
      <c r="J705" s="157" t="s">
        <v>2134</v>
      </c>
      <c r="K705" s="157"/>
      <c r="L705" s="155">
        <v>2022</v>
      </c>
      <c r="M705" s="158">
        <v>16168</v>
      </c>
      <c r="N705" s="159">
        <v>120669734.09999999</v>
      </c>
      <c r="O705" s="159">
        <v>101583540.59</v>
      </c>
      <c r="P705" s="159">
        <v>41603184.739999995</v>
      </c>
      <c r="Q705" s="159">
        <v>15978874</v>
      </c>
      <c r="R705" s="159">
        <v>25624310.739999998</v>
      </c>
      <c r="S705" s="159">
        <v>19086193.510000002</v>
      </c>
      <c r="T705" s="159">
        <v>3307540.25</v>
      </c>
      <c r="U705" s="159">
        <v>125464919</v>
      </c>
      <c r="V705" s="159">
        <v>98274474.010000005</v>
      </c>
      <c r="W705" s="159">
        <v>43769201.039999999</v>
      </c>
      <c r="X705" s="159">
        <v>2993623.14</v>
      </c>
      <c r="Y705" s="159">
        <v>27190444.989999998</v>
      </c>
      <c r="Z705" s="159">
        <v>22975258.670000002</v>
      </c>
      <c r="AA705" s="159">
        <v>5039312</v>
      </c>
      <c r="AB705" s="159">
        <v>17935946.670000002</v>
      </c>
      <c r="AC705" s="159">
        <v>4528447.4400000004</v>
      </c>
      <c r="AD705" s="159">
        <v>3528447.44</v>
      </c>
      <c r="AE705" s="159">
        <v>54424162.039999999</v>
      </c>
      <c r="AF705" s="159">
        <v>3309066.58</v>
      </c>
      <c r="AG705" s="159">
        <v>666422.56000000006</v>
      </c>
      <c r="AH705" s="159">
        <v>198387.86</v>
      </c>
      <c r="AI705" s="159">
        <v>0</v>
      </c>
      <c r="AJ705" s="159">
        <v>0</v>
      </c>
    </row>
    <row r="706" spans="1:36">
      <c r="A706" s="153">
        <v>10</v>
      </c>
      <c r="B706" s="154">
        <v>13</v>
      </c>
      <c r="C706" s="154">
        <v>2</v>
      </c>
      <c r="D706" s="155">
        <v>3</v>
      </c>
      <c r="E706" s="155" t="s">
        <v>556</v>
      </c>
      <c r="F706" s="156" t="s">
        <v>3676</v>
      </c>
      <c r="G706" s="156" t="s">
        <v>556</v>
      </c>
      <c r="H706" s="156" t="s">
        <v>3677</v>
      </c>
      <c r="I706" s="155">
        <v>1013023</v>
      </c>
      <c r="J706" s="157" t="s">
        <v>2136</v>
      </c>
      <c r="K706" s="157"/>
      <c r="L706" s="155">
        <v>2022</v>
      </c>
      <c r="M706" s="158">
        <v>10922</v>
      </c>
      <c r="N706" s="159">
        <v>81167286.709999993</v>
      </c>
      <c r="O706" s="159">
        <v>72011743.739999995</v>
      </c>
      <c r="P706" s="159">
        <v>47034265.850000001</v>
      </c>
      <c r="Q706" s="159">
        <v>16811676</v>
      </c>
      <c r="R706" s="159">
        <v>30222589.850000001</v>
      </c>
      <c r="S706" s="159">
        <v>9155542.9700000007</v>
      </c>
      <c r="T706" s="159">
        <v>61952.959999999999</v>
      </c>
      <c r="U706" s="159">
        <v>83316328.239999995</v>
      </c>
      <c r="V706" s="159">
        <v>68301505.5</v>
      </c>
      <c r="W706" s="159">
        <v>24073018.52</v>
      </c>
      <c r="X706" s="159">
        <v>1277190.75</v>
      </c>
      <c r="Y706" s="159">
        <v>15014822.74</v>
      </c>
      <c r="Z706" s="159">
        <v>16547039.77</v>
      </c>
      <c r="AA706" s="159">
        <v>518871</v>
      </c>
      <c r="AB706" s="159">
        <v>16028168.77</v>
      </c>
      <c r="AC706" s="159">
        <v>1575831.12</v>
      </c>
      <c r="AD706" s="159">
        <v>1575831.12</v>
      </c>
      <c r="AE706" s="159">
        <v>23297615.940000001</v>
      </c>
      <c r="AF706" s="159">
        <v>3710238.24</v>
      </c>
      <c r="AG706" s="159">
        <v>727480.43</v>
      </c>
      <c r="AH706" s="159">
        <v>538857.91</v>
      </c>
      <c r="AI706" s="159">
        <v>0</v>
      </c>
      <c r="AJ706" s="159">
        <v>0</v>
      </c>
    </row>
    <row r="707" spans="1:36">
      <c r="A707" s="153">
        <v>10</v>
      </c>
      <c r="B707" s="154">
        <v>13</v>
      </c>
      <c r="C707" s="154">
        <v>3</v>
      </c>
      <c r="D707" s="155">
        <v>2</v>
      </c>
      <c r="E707" s="155" t="s">
        <v>556</v>
      </c>
      <c r="F707" s="156" t="s">
        <v>3678</v>
      </c>
      <c r="G707" s="156" t="s">
        <v>556</v>
      </c>
      <c r="H707" s="156" t="s">
        <v>3679</v>
      </c>
      <c r="I707" s="155">
        <v>1013032</v>
      </c>
      <c r="J707" s="157" t="s">
        <v>2135</v>
      </c>
      <c r="K707" s="157"/>
      <c r="L707" s="155">
        <v>2022</v>
      </c>
      <c r="M707" s="158">
        <v>3945</v>
      </c>
      <c r="N707" s="159">
        <v>31674441.399999999</v>
      </c>
      <c r="O707" s="159">
        <v>28314646.719999999</v>
      </c>
      <c r="P707" s="159">
        <v>18361639.759999998</v>
      </c>
      <c r="Q707" s="159">
        <v>8055083</v>
      </c>
      <c r="R707" s="159">
        <v>10306556.76</v>
      </c>
      <c r="S707" s="159">
        <v>3359794.68</v>
      </c>
      <c r="T707" s="159">
        <v>39840</v>
      </c>
      <c r="U707" s="159">
        <v>30628110.129999999</v>
      </c>
      <c r="V707" s="159">
        <v>25073506.34</v>
      </c>
      <c r="W707" s="159">
        <v>9444165.4199999999</v>
      </c>
      <c r="X707" s="159">
        <v>113107.85</v>
      </c>
      <c r="Y707" s="159">
        <v>5554603.79</v>
      </c>
      <c r="Z707" s="159">
        <v>4175009.11</v>
      </c>
      <c r="AA707" s="159">
        <v>0</v>
      </c>
      <c r="AB707" s="159">
        <v>4175009.11</v>
      </c>
      <c r="AC707" s="159">
        <v>3075555.75</v>
      </c>
      <c r="AD707" s="159">
        <v>405000</v>
      </c>
      <c r="AE707" s="159">
        <v>3235328</v>
      </c>
      <c r="AF707" s="159">
        <v>3241140.38</v>
      </c>
      <c r="AG707" s="159">
        <v>250101.72</v>
      </c>
      <c r="AH707" s="159">
        <v>160293.78</v>
      </c>
      <c r="AI707" s="159">
        <v>0</v>
      </c>
      <c r="AJ707" s="159">
        <v>0</v>
      </c>
    </row>
    <row r="708" spans="1:36">
      <c r="A708" s="153">
        <v>10</v>
      </c>
      <c r="B708" s="154">
        <v>13</v>
      </c>
      <c r="C708" s="154">
        <v>4</v>
      </c>
      <c r="D708" s="155">
        <v>2</v>
      </c>
      <c r="E708" s="155" t="s">
        <v>556</v>
      </c>
      <c r="F708" s="156" t="s">
        <v>3678</v>
      </c>
      <c r="G708" s="156" t="s">
        <v>556</v>
      </c>
      <c r="H708" s="156" t="s">
        <v>3680</v>
      </c>
      <c r="I708" s="155">
        <v>1013042</v>
      </c>
      <c r="J708" s="157" t="s">
        <v>2134</v>
      </c>
      <c r="K708" s="157"/>
      <c r="L708" s="155">
        <v>2022</v>
      </c>
      <c r="M708" s="158">
        <v>8668</v>
      </c>
      <c r="N708" s="159">
        <v>64114612.030000001</v>
      </c>
      <c r="O708" s="159">
        <v>54645584.719999999</v>
      </c>
      <c r="P708" s="159">
        <v>27694527.18</v>
      </c>
      <c r="Q708" s="159">
        <v>8990368</v>
      </c>
      <c r="R708" s="159">
        <v>18704159.18</v>
      </c>
      <c r="S708" s="159">
        <v>9469027.3100000005</v>
      </c>
      <c r="T708" s="159">
        <v>24500</v>
      </c>
      <c r="U708" s="159">
        <v>67710756.450000003</v>
      </c>
      <c r="V708" s="159">
        <v>48526284.979999997</v>
      </c>
      <c r="W708" s="159">
        <v>18449264</v>
      </c>
      <c r="X708" s="159">
        <v>265827.82</v>
      </c>
      <c r="Y708" s="159">
        <v>19184471.469999999</v>
      </c>
      <c r="Z708" s="159">
        <v>5793763.2999999998</v>
      </c>
      <c r="AA708" s="159">
        <v>0</v>
      </c>
      <c r="AB708" s="159">
        <v>5793763.2999999998</v>
      </c>
      <c r="AC708" s="159">
        <v>889904.48</v>
      </c>
      <c r="AD708" s="159">
        <v>889904.48</v>
      </c>
      <c r="AE708" s="159">
        <v>4289744.5199999996</v>
      </c>
      <c r="AF708" s="159">
        <v>6119299.7400000002</v>
      </c>
      <c r="AG708" s="159">
        <v>354280.32</v>
      </c>
      <c r="AH708" s="159">
        <v>325632.21999999997</v>
      </c>
      <c r="AI708" s="159">
        <v>0</v>
      </c>
      <c r="AJ708" s="159">
        <v>0</v>
      </c>
    </row>
    <row r="709" spans="1:36">
      <c r="A709" s="153">
        <v>10</v>
      </c>
      <c r="B709" s="154">
        <v>13</v>
      </c>
      <c r="C709" s="154">
        <v>5</v>
      </c>
      <c r="D709" s="155">
        <v>2</v>
      </c>
      <c r="E709" s="155" t="s">
        <v>556</v>
      </c>
      <c r="F709" s="156" t="s">
        <v>3678</v>
      </c>
      <c r="G709" s="156" t="s">
        <v>556</v>
      </c>
      <c r="H709" s="156" t="s">
        <v>3681</v>
      </c>
      <c r="I709" s="155">
        <v>1013052</v>
      </c>
      <c r="J709" s="157" t="s">
        <v>2133</v>
      </c>
      <c r="K709" s="157"/>
      <c r="L709" s="155">
        <v>2022</v>
      </c>
      <c r="M709" s="158">
        <v>1709</v>
      </c>
      <c r="N709" s="159">
        <v>21263889.27</v>
      </c>
      <c r="O709" s="159">
        <v>15509656.76</v>
      </c>
      <c r="P709" s="159">
        <v>8109204.8799999999</v>
      </c>
      <c r="Q709" s="159">
        <v>2969806</v>
      </c>
      <c r="R709" s="159">
        <v>5139398.88</v>
      </c>
      <c r="S709" s="159">
        <v>5754232.5099999998</v>
      </c>
      <c r="T709" s="159">
        <v>0</v>
      </c>
      <c r="U709" s="159">
        <v>19169054.489999998</v>
      </c>
      <c r="V709" s="159">
        <v>11883416.52</v>
      </c>
      <c r="W709" s="159">
        <v>4284122.74</v>
      </c>
      <c r="X709" s="159">
        <v>40095.75</v>
      </c>
      <c r="Y709" s="159">
        <v>7285637.9699999997</v>
      </c>
      <c r="Z709" s="159">
        <v>1785890</v>
      </c>
      <c r="AA709" s="159">
        <v>0</v>
      </c>
      <c r="AB709" s="159">
        <v>1785890</v>
      </c>
      <c r="AC709" s="159">
        <v>2855100</v>
      </c>
      <c r="AD709" s="159">
        <v>155100</v>
      </c>
      <c r="AE709" s="159">
        <v>708900</v>
      </c>
      <c r="AF709" s="159">
        <v>3626240.24</v>
      </c>
      <c r="AG709" s="159">
        <v>157747.59</v>
      </c>
      <c r="AH709" s="159">
        <v>126607.59</v>
      </c>
      <c r="AI709" s="159">
        <v>0</v>
      </c>
      <c r="AJ709" s="159">
        <v>0</v>
      </c>
    </row>
    <row r="710" spans="1:36">
      <c r="A710" s="153">
        <v>10</v>
      </c>
      <c r="B710" s="154">
        <v>13</v>
      </c>
      <c r="C710" s="154">
        <v>6</v>
      </c>
      <c r="D710" s="155">
        <v>2</v>
      </c>
      <c r="E710" s="155" t="s">
        <v>556</v>
      </c>
      <c r="F710" s="156" t="s">
        <v>3678</v>
      </c>
      <c r="G710" s="156" t="s">
        <v>556</v>
      </c>
      <c r="H710" s="156" t="s">
        <v>3682</v>
      </c>
      <c r="I710" s="155">
        <v>1013062</v>
      </c>
      <c r="J710" s="157" t="s">
        <v>2132</v>
      </c>
      <c r="K710" s="157"/>
      <c r="L710" s="155">
        <v>2022</v>
      </c>
      <c r="M710" s="158">
        <v>5172</v>
      </c>
      <c r="N710" s="159">
        <v>42994438.270000003</v>
      </c>
      <c r="O710" s="159">
        <v>38932667.689999998</v>
      </c>
      <c r="P710" s="159">
        <v>27916175.439999998</v>
      </c>
      <c r="Q710" s="159">
        <v>11772270</v>
      </c>
      <c r="R710" s="159">
        <v>16143905.439999999</v>
      </c>
      <c r="S710" s="159">
        <v>4061770.58</v>
      </c>
      <c r="T710" s="159">
        <v>8777.66</v>
      </c>
      <c r="U710" s="159">
        <v>40179777.009999998</v>
      </c>
      <c r="V710" s="159">
        <v>33807485.689999998</v>
      </c>
      <c r="W710" s="159">
        <v>13138984.109999999</v>
      </c>
      <c r="X710" s="159">
        <v>474182.2</v>
      </c>
      <c r="Y710" s="159">
        <v>6372291.3200000003</v>
      </c>
      <c r="Z710" s="159">
        <v>6161047.4000000004</v>
      </c>
      <c r="AA710" s="159">
        <v>0</v>
      </c>
      <c r="AB710" s="159">
        <v>6161047.4000000004</v>
      </c>
      <c r="AC710" s="159">
        <v>877442.2</v>
      </c>
      <c r="AD710" s="159">
        <v>877442.2</v>
      </c>
      <c r="AE710" s="159">
        <v>7235396.2199999997</v>
      </c>
      <c r="AF710" s="159">
        <v>5125182</v>
      </c>
      <c r="AG710" s="159">
        <v>807918.68</v>
      </c>
      <c r="AH710" s="159">
        <v>301360.21000000002</v>
      </c>
      <c r="AI710" s="159">
        <v>0</v>
      </c>
      <c r="AJ710" s="159">
        <v>0</v>
      </c>
    </row>
    <row r="711" spans="1:36">
      <c r="A711" s="153">
        <v>10</v>
      </c>
      <c r="B711" s="154">
        <v>14</v>
      </c>
      <c r="C711" s="154">
        <v>1</v>
      </c>
      <c r="D711" s="155">
        <v>1</v>
      </c>
      <c r="E711" s="155" t="s">
        <v>556</v>
      </c>
      <c r="F711" s="156" t="s">
        <v>3683</v>
      </c>
      <c r="G711" s="156" t="s">
        <v>556</v>
      </c>
      <c r="H711" s="156" t="s">
        <v>3684</v>
      </c>
      <c r="I711" s="155">
        <v>1014011</v>
      </c>
      <c r="J711" s="157" t="s">
        <v>2125</v>
      </c>
      <c r="K711" s="157"/>
      <c r="L711" s="155">
        <v>2022</v>
      </c>
      <c r="M711" s="158">
        <v>39351</v>
      </c>
      <c r="N711" s="159">
        <v>212778589.5</v>
      </c>
      <c r="O711" s="159">
        <v>199290999.71000001</v>
      </c>
      <c r="P711" s="159">
        <v>79173684.969999999</v>
      </c>
      <c r="Q711" s="159">
        <v>28351537</v>
      </c>
      <c r="R711" s="159">
        <v>50822147.969999999</v>
      </c>
      <c r="S711" s="159">
        <v>13487589.789999999</v>
      </c>
      <c r="T711" s="159">
        <v>2014545</v>
      </c>
      <c r="U711" s="159">
        <v>221904035.99000001</v>
      </c>
      <c r="V711" s="159">
        <v>182362660.19999999</v>
      </c>
      <c r="W711" s="159">
        <v>68422059.340000004</v>
      </c>
      <c r="X711" s="159">
        <v>1541527.63</v>
      </c>
      <c r="Y711" s="159">
        <v>39541375.789999999</v>
      </c>
      <c r="Z711" s="159">
        <v>40263730.030000001</v>
      </c>
      <c r="AA711" s="159">
        <v>8000000</v>
      </c>
      <c r="AB711" s="159">
        <v>32263730.030000001</v>
      </c>
      <c r="AC711" s="159">
        <v>6181932.3200000003</v>
      </c>
      <c r="AD711" s="159">
        <v>6181932.3200000003</v>
      </c>
      <c r="AE711" s="159">
        <v>28318381.559999999</v>
      </c>
      <c r="AF711" s="159">
        <v>16928339.510000002</v>
      </c>
      <c r="AG711" s="159">
        <v>2905398.72</v>
      </c>
      <c r="AH711" s="159">
        <v>3004046.1</v>
      </c>
      <c r="AI711" s="159">
        <v>0</v>
      </c>
      <c r="AJ711" s="159">
        <v>0</v>
      </c>
    </row>
    <row r="712" spans="1:36">
      <c r="A712" s="153">
        <v>10</v>
      </c>
      <c r="B712" s="154">
        <v>14</v>
      </c>
      <c r="C712" s="154">
        <v>2</v>
      </c>
      <c r="D712" s="155">
        <v>3</v>
      </c>
      <c r="E712" s="155" t="s">
        <v>556</v>
      </c>
      <c r="F712" s="156" t="s">
        <v>3685</v>
      </c>
      <c r="G712" s="156" t="s">
        <v>556</v>
      </c>
      <c r="H712" s="156" t="s">
        <v>3686</v>
      </c>
      <c r="I712" s="155">
        <v>1014023</v>
      </c>
      <c r="J712" s="157" t="s">
        <v>2131</v>
      </c>
      <c r="K712" s="157"/>
      <c r="L712" s="155">
        <v>2022</v>
      </c>
      <c r="M712" s="158">
        <v>14051</v>
      </c>
      <c r="N712" s="159">
        <v>108711264.2</v>
      </c>
      <c r="O712" s="159">
        <v>91474123.230000004</v>
      </c>
      <c r="P712" s="159">
        <v>61202974.729999997</v>
      </c>
      <c r="Q712" s="159">
        <v>24375869</v>
      </c>
      <c r="R712" s="159">
        <v>36827105.729999997</v>
      </c>
      <c r="S712" s="159">
        <v>17237140.969999999</v>
      </c>
      <c r="T712" s="159">
        <v>2225934.2200000002</v>
      </c>
      <c r="U712" s="159">
        <v>106017007.86</v>
      </c>
      <c r="V712" s="159">
        <v>87097313.069999993</v>
      </c>
      <c r="W712" s="159">
        <v>29507040.760000002</v>
      </c>
      <c r="X712" s="159">
        <v>631310.39</v>
      </c>
      <c r="Y712" s="159">
        <v>18919694.789999999</v>
      </c>
      <c r="Z712" s="159">
        <v>8393417.5</v>
      </c>
      <c r="AA712" s="159">
        <v>66937</v>
      </c>
      <c r="AB712" s="159">
        <v>8326480.5</v>
      </c>
      <c r="AC712" s="159">
        <v>1126511.52</v>
      </c>
      <c r="AD712" s="159">
        <v>1126511.52</v>
      </c>
      <c r="AE712" s="159">
        <v>10825924.279999999</v>
      </c>
      <c r="AF712" s="159">
        <v>4376810.16</v>
      </c>
      <c r="AG712" s="159">
        <v>986883.17</v>
      </c>
      <c r="AH712" s="159">
        <v>215036.23</v>
      </c>
      <c r="AI712" s="159">
        <v>0</v>
      </c>
      <c r="AJ712" s="159">
        <v>0</v>
      </c>
    </row>
    <row r="713" spans="1:36">
      <c r="A713" s="153">
        <v>10</v>
      </c>
      <c r="B713" s="154">
        <v>14</v>
      </c>
      <c r="C713" s="154">
        <v>3</v>
      </c>
      <c r="D713" s="155">
        <v>2</v>
      </c>
      <c r="E713" s="155" t="s">
        <v>556</v>
      </c>
      <c r="F713" s="156" t="s">
        <v>3687</v>
      </c>
      <c r="G713" s="156" t="s">
        <v>556</v>
      </c>
      <c r="H713" s="156" t="s">
        <v>3688</v>
      </c>
      <c r="I713" s="155">
        <v>1014032</v>
      </c>
      <c r="J713" s="157" t="s">
        <v>2130</v>
      </c>
      <c r="K713" s="157"/>
      <c r="L713" s="155">
        <v>2022</v>
      </c>
      <c r="M713" s="158">
        <v>4355</v>
      </c>
      <c r="N713" s="159">
        <v>34382376.609999999</v>
      </c>
      <c r="O713" s="159">
        <v>31715271.550000001</v>
      </c>
      <c r="P713" s="159">
        <v>20254403.91</v>
      </c>
      <c r="Q713" s="159">
        <v>9351970</v>
      </c>
      <c r="R713" s="159">
        <v>10902433.91</v>
      </c>
      <c r="S713" s="159">
        <v>2667105.06</v>
      </c>
      <c r="T713" s="159">
        <v>12000</v>
      </c>
      <c r="U713" s="159">
        <v>34154245.229999997</v>
      </c>
      <c r="V713" s="159">
        <v>27427613.09</v>
      </c>
      <c r="W713" s="159">
        <v>9084339.3399999999</v>
      </c>
      <c r="X713" s="159">
        <v>204261.77</v>
      </c>
      <c r="Y713" s="159">
        <v>6726632.1399999997</v>
      </c>
      <c r="Z713" s="159">
        <v>7667625.6299999999</v>
      </c>
      <c r="AA713" s="159">
        <v>2164761.67</v>
      </c>
      <c r="AB713" s="159">
        <v>5502863.96</v>
      </c>
      <c r="AC713" s="159">
        <v>2015173.3</v>
      </c>
      <c r="AD713" s="159">
        <v>2015173.3</v>
      </c>
      <c r="AE713" s="159">
        <v>4390980.5</v>
      </c>
      <c r="AF713" s="159">
        <v>4287658.46</v>
      </c>
      <c r="AG713" s="159">
        <v>0</v>
      </c>
      <c r="AH713" s="159">
        <v>0</v>
      </c>
      <c r="AI713" s="159">
        <v>0</v>
      </c>
      <c r="AJ713" s="159">
        <v>0</v>
      </c>
    </row>
    <row r="714" spans="1:36">
      <c r="A714" s="153">
        <v>10</v>
      </c>
      <c r="B714" s="154">
        <v>14</v>
      </c>
      <c r="C714" s="154">
        <v>4</v>
      </c>
      <c r="D714" s="155">
        <v>2</v>
      </c>
      <c r="E714" s="155" t="s">
        <v>556</v>
      </c>
      <c r="F714" s="156" t="s">
        <v>3687</v>
      </c>
      <c r="G714" s="156" t="s">
        <v>556</v>
      </c>
      <c r="H714" s="156" t="s">
        <v>3689</v>
      </c>
      <c r="I714" s="155">
        <v>1014042</v>
      </c>
      <c r="J714" s="157" t="s">
        <v>2129</v>
      </c>
      <c r="K714" s="157"/>
      <c r="L714" s="155">
        <v>2022</v>
      </c>
      <c r="M714" s="158">
        <v>6176</v>
      </c>
      <c r="N714" s="159">
        <v>42480750.240000002</v>
      </c>
      <c r="O714" s="159">
        <v>39921589.340000004</v>
      </c>
      <c r="P714" s="159">
        <v>24130905.530000001</v>
      </c>
      <c r="Q714" s="159">
        <v>10369144</v>
      </c>
      <c r="R714" s="159">
        <v>13761761.529999999</v>
      </c>
      <c r="S714" s="159">
        <v>2559160.9</v>
      </c>
      <c r="T714" s="159">
        <v>86163.1</v>
      </c>
      <c r="U714" s="159">
        <v>44866727.68</v>
      </c>
      <c r="V714" s="159">
        <v>35302713.770000003</v>
      </c>
      <c r="W714" s="159">
        <v>12959668.34</v>
      </c>
      <c r="X714" s="159">
        <v>150940.99</v>
      </c>
      <c r="Y714" s="159">
        <v>9564013.9100000001</v>
      </c>
      <c r="Z714" s="159">
        <v>10325415.189999999</v>
      </c>
      <c r="AA714" s="159">
        <v>0</v>
      </c>
      <c r="AB714" s="159">
        <v>10325415.189999999</v>
      </c>
      <c r="AC714" s="159">
        <v>680458.56</v>
      </c>
      <c r="AD714" s="159">
        <v>680458.56</v>
      </c>
      <c r="AE714" s="159">
        <v>5344036.8600000003</v>
      </c>
      <c r="AF714" s="159">
        <v>4618875.57</v>
      </c>
      <c r="AG714" s="159">
        <v>545382.98</v>
      </c>
      <c r="AH714" s="159">
        <v>452166.14</v>
      </c>
      <c r="AI714" s="159">
        <v>0</v>
      </c>
      <c r="AJ714" s="159">
        <v>0</v>
      </c>
    </row>
    <row r="715" spans="1:36">
      <c r="A715" s="153">
        <v>10</v>
      </c>
      <c r="B715" s="154">
        <v>14</v>
      </c>
      <c r="C715" s="154">
        <v>5</v>
      </c>
      <c r="D715" s="155">
        <v>2</v>
      </c>
      <c r="E715" s="155" t="s">
        <v>556</v>
      </c>
      <c r="F715" s="156" t="s">
        <v>3687</v>
      </c>
      <c r="G715" s="156" t="s">
        <v>556</v>
      </c>
      <c r="H715" s="156" t="s">
        <v>3690</v>
      </c>
      <c r="I715" s="155">
        <v>1014052</v>
      </c>
      <c r="J715" s="157" t="s">
        <v>2128</v>
      </c>
      <c r="K715" s="157"/>
      <c r="L715" s="155">
        <v>2022</v>
      </c>
      <c r="M715" s="158">
        <v>5290</v>
      </c>
      <c r="N715" s="159">
        <v>38150075.210000001</v>
      </c>
      <c r="O715" s="159">
        <v>36489658.210000001</v>
      </c>
      <c r="P715" s="159">
        <v>22233948.27</v>
      </c>
      <c r="Q715" s="159">
        <v>10352848</v>
      </c>
      <c r="R715" s="159">
        <v>11881100.27</v>
      </c>
      <c r="S715" s="159">
        <v>1660417</v>
      </c>
      <c r="T715" s="159">
        <v>0</v>
      </c>
      <c r="U715" s="159">
        <v>39356053.130000003</v>
      </c>
      <c r="V715" s="159">
        <v>33846435.390000001</v>
      </c>
      <c r="W715" s="159">
        <v>12298036.93</v>
      </c>
      <c r="X715" s="159">
        <v>412434.02</v>
      </c>
      <c r="Y715" s="159">
        <v>5509617.7400000002</v>
      </c>
      <c r="Z715" s="159">
        <v>9787039.3200000003</v>
      </c>
      <c r="AA715" s="159">
        <v>3900000</v>
      </c>
      <c r="AB715" s="159">
        <v>5887039.3200000003</v>
      </c>
      <c r="AC715" s="159">
        <v>1590746.75</v>
      </c>
      <c r="AD715" s="159">
        <v>1590746.75</v>
      </c>
      <c r="AE715" s="159">
        <v>11149326.52</v>
      </c>
      <c r="AF715" s="159">
        <v>2643222.8199999998</v>
      </c>
      <c r="AG715" s="159">
        <v>235542</v>
      </c>
      <c r="AH715" s="159">
        <v>80442</v>
      </c>
      <c r="AI715" s="159">
        <v>0</v>
      </c>
      <c r="AJ715" s="159">
        <v>0.01</v>
      </c>
    </row>
    <row r="716" spans="1:36">
      <c r="A716" s="153">
        <v>10</v>
      </c>
      <c r="B716" s="154">
        <v>14</v>
      </c>
      <c r="C716" s="154">
        <v>6</v>
      </c>
      <c r="D716" s="155">
        <v>2</v>
      </c>
      <c r="E716" s="155" t="s">
        <v>556</v>
      </c>
      <c r="F716" s="156" t="s">
        <v>3687</v>
      </c>
      <c r="G716" s="156" t="s">
        <v>556</v>
      </c>
      <c r="H716" s="156" t="s">
        <v>3691</v>
      </c>
      <c r="I716" s="155">
        <v>1014062</v>
      </c>
      <c r="J716" s="157" t="s">
        <v>2127</v>
      </c>
      <c r="K716" s="157"/>
      <c r="L716" s="155">
        <v>2022</v>
      </c>
      <c r="M716" s="158">
        <v>5163</v>
      </c>
      <c r="N716" s="159">
        <v>46010262.700000003</v>
      </c>
      <c r="O716" s="159">
        <v>35827035.049999997</v>
      </c>
      <c r="P716" s="159">
        <v>24714380.84</v>
      </c>
      <c r="Q716" s="159">
        <v>11965083</v>
      </c>
      <c r="R716" s="159">
        <v>12749297.84</v>
      </c>
      <c r="S716" s="159">
        <v>10183227.65</v>
      </c>
      <c r="T716" s="159">
        <v>13574</v>
      </c>
      <c r="U716" s="159">
        <v>45097876.289999999</v>
      </c>
      <c r="V716" s="159">
        <v>30152284.390000001</v>
      </c>
      <c r="W716" s="159">
        <v>11482332.66</v>
      </c>
      <c r="X716" s="159">
        <v>33950.03</v>
      </c>
      <c r="Y716" s="159">
        <v>14945591.9</v>
      </c>
      <c r="Z716" s="159">
        <v>11851879.5</v>
      </c>
      <c r="AA716" s="159">
        <v>5269820.03</v>
      </c>
      <c r="AB716" s="159">
        <v>6582059.4699999997</v>
      </c>
      <c r="AC716" s="159">
        <v>1907428</v>
      </c>
      <c r="AD716" s="159">
        <v>1907428</v>
      </c>
      <c r="AE716" s="159">
        <v>4236714.79</v>
      </c>
      <c r="AF716" s="159">
        <v>5674750.6600000001</v>
      </c>
      <c r="AG716" s="159">
        <v>118370</v>
      </c>
      <c r="AH716" s="159">
        <v>40468.85</v>
      </c>
      <c r="AI716" s="159">
        <v>0</v>
      </c>
      <c r="AJ716" s="159">
        <v>0</v>
      </c>
    </row>
    <row r="717" spans="1:36">
      <c r="A717" s="153">
        <v>10</v>
      </c>
      <c r="B717" s="154">
        <v>14</v>
      </c>
      <c r="C717" s="154">
        <v>7</v>
      </c>
      <c r="D717" s="155">
        <v>2</v>
      </c>
      <c r="E717" s="155" t="s">
        <v>556</v>
      </c>
      <c r="F717" s="156" t="s">
        <v>3687</v>
      </c>
      <c r="G717" s="156" t="s">
        <v>556</v>
      </c>
      <c r="H717" s="156" t="s">
        <v>3692</v>
      </c>
      <c r="I717" s="155">
        <v>1014072</v>
      </c>
      <c r="J717" s="157" t="s">
        <v>2126</v>
      </c>
      <c r="K717" s="157"/>
      <c r="L717" s="155">
        <v>2022</v>
      </c>
      <c r="M717" s="158">
        <v>2785</v>
      </c>
      <c r="N717" s="159">
        <v>23817467.969999999</v>
      </c>
      <c r="O717" s="159">
        <v>20361814.120000001</v>
      </c>
      <c r="P717" s="159">
        <v>12244556.65</v>
      </c>
      <c r="Q717" s="159">
        <v>5035137</v>
      </c>
      <c r="R717" s="159">
        <v>7209419.6500000004</v>
      </c>
      <c r="S717" s="159">
        <v>3455653.85</v>
      </c>
      <c r="T717" s="159">
        <v>4028</v>
      </c>
      <c r="U717" s="159">
        <v>23339132.739999998</v>
      </c>
      <c r="V717" s="159">
        <v>17286546.600000001</v>
      </c>
      <c r="W717" s="159">
        <v>6434311.2300000004</v>
      </c>
      <c r="X717" s="159">
        <v>223.73</v>
      </c>
      <c r="Y717" s="159">
        <v>6052586.1399999997</v>
      </c>
      <c r="Z717" s="159">
        <v>3969704.54</v>
      </c>
      <c r="AA717" s="159">
        <v>24477</v>
      </c>
      <c r="AB717" s="159">
        <v>3945227.54</v>
      </c>
      <c r="AC717" s="159">
        <v>1882.8</v>
      </c>
      <c r="AD717" s="159">
        <v>1882.8</v>
      </c>
      <c r="AE717" s="159">
        <v>22594.2</v>
      </c>
      <c r="AF717" s="159">
        <v>3075267.52</v>
      </c>
      <c r="AG717" s="159">
        <v>118675</v>
      </c>
      <c r="AH717" s="159">
        <v>79012.100000000006</v>
      </c>
      <c r="AI717" s="159">
        <v>0</v>
      </c>
      <c r="AJ717" s="159">
        <v>0</v>
      </c>
    </row>
    <row r="718" spans="1:36">
      <c r="A718" s="153">
        <v>10</v>
      </c>
      <c r="B718" s="154">
        <v>14</v>
      </c>
      <c r="C718" s="154">
        <v>8</v>
      </c>
      <c r="D718" s="155">
        <v>2</v>
      </c>
      <c r="E718" s="155" t="s">
        <v>556</v>
      </c>
      <c r="F718" s="156" t="s">
        <v>3687</v>
      </c>
      <c r="G718" s="156" t="s">
        <v>556</v>
      </c>
      <c r="H718" s="156" t="s">
        <v>3693</v>
      </c>
      <c r="I718" s="155">
        <v>1014082</v>
      </c>
      <c r="J718" s="157" t="s">
        <v>2125</v>
      </c>
      <c r="K718" s="157"/>
      <c r="L718" s="155">
        <v>2022</v>
      </c>
      <c r="M718" s="158">
        <v>10766</v>
      </c>
      <c r="N718" s="159">
        <v>71052569.159999996</v>
      </c>
      <c r="O718" s="159">
        <v>65324168.469999999</v>
      </c>
      <c r="P718" s="159">
        <v>39033073.439999998</v>
      </c>
      <c r="Q718" s="159">
        <v>16003202</v>
      </c>
      <c r="R718" s="159">
        <v>23029871.440000001</v>
      </c>
      <c r="S718" s="159">
        <v>5728400.6900000004</v>
      </c>
      <c r="T718" s="159">
        <v>83395</v>
      </c>
      <c r="U718" s="159">
        <v>75679576.209999993</v>
      </c>
      <c r="V718" s="159">
        <v>60069045.340000004</v>
      </c>
      <c r="W718" s="159">
        <v>21577374.510000002</v>
      </c>
      <c r="X718" s="159">
        <v>339979.9</v>
      </c>
      <c r="Y718" s="159">
        <v>15610530.869999999</v>
      </c>
      <c r="Z718" s="159">
        <v>10277006.91</v>
      </c>
      <c r="AA718" s="159">
        <v>4600000</v>
      </c>
      <c r="AB718" s="159">
        <v>5677006.9100000001</v>
      </c>
      <c r="AC718" s="159">
        <v>590620</v>
      </c>
      <c r="AD718" s="159">
        <v>590620</v>
      </c>
      <c r="AE718" s="159">
        <v>9360000</v>
      </c>
      <c r="AF718" s="159">
        <v>5255123.13</v>
      </c>
      <c r="AG718" s="159">
        <v>395000.21</v>
      </c>
      <c r="AH718" s="159">
        <v>417981.72</v>
      </c>
      <c r="AI718" s="159">
        <v>0</v>
      </c>
      <c r="AJ718" s="159">
        <v>0</v>
      </c>
    </row>
    <row r="719" spans="1:36">
      <c r="A719" s="153">
        <v>10</v>
      </c>
      <c r="B719" s="154">
        <v>14</v>
      </c>
      <c r="C719" s="154">
        <v>9</v>
      </c>
      <c r="D719" s="155">
        <v>3</v>
      </c>
      <c r="E719" s="155" t="s">
        <v>556</v>
      </c>
      <c r="F719" s="156" t="s">
        <v>3685</v>
      </c>
      <c r="G719" s="156" t="s">
        <v>556</v>
      </c>
      <c r="H719" s="156" t="s">
        <v>3694</v>
      </c>
      <c r="I719" s="155">
        <v>1014093</v>
      </c>
      <c r="J719" s="157" t="s">
        <v>2124</v>
      </c>
      <c r="K719" s="157"/>
      <c r="L719" s="155">
        <v>2022</v>
      </c>
      <c r="M719" s="158">
        <v>11960</v>
      </c>
      <c r="N719" s="159">
        <v>102204006.20999999</v>
      </c>
      <c r="O719" s="159">
        <v>79365000.030000001</v>
      </c>
      <c r="P719" s="159">
        <v>51642989.129999995</v>
      </c>
      <c r="Q719" s="159">
        <v>24293715</v>
      </c>
      <c r="R719" s="159">
        <v>27349274.129999999</v>
      </c>
      <c r="S719" s="159">
        <v>22839006.18</v>
      </c>
      <c r="T719" s="159">
        <v>1053856</v>
      </c>
      <c r="U719" s="159">
        <v>101000843.48999999</v>
      </c>
      <c r="V719" s="159">
        <v>68397952.969999999</v>
      </c>
      <c r="W719" s="159">
        <v>22997233.18</v>
      </c>
      <c r="X719" s="159">
        <v>786163.69</v>
      </c>
      <c r="Y719" s="159">
        <v>32602890.52</v>
      </c>
      <c r="Z719" s="159">
        <v>11494624.390000001</v>
      </c>
      <c r="AA719" s="159">
        <v>1470000</v>
      </c>
      <c r="AB719" s="159">
        <v>10024624.390000001</v>
      </c>
      <c r="AC719" s="159">
        <v>1587667.96</v>
      </c>
      <c r="AD719" s="159">
        <v>1587667.96</v>
      </c>
      <c r="AE719" s="159">
        <v>15070905.99</v>
      </c>
      <c r="AF719" s="159">
        <v>10967047.060000001</v>
      </c>
      <c r="AG719" s="159">
        <v>780775.19</v>
      </c>
      <c r="AH719" s="159">
        <v>1265431.45</v>
      </c>
      <c r="AI719" s="159">
        <v>0</v>
      </c>
      <c r="AJ719" s="159">
        <v>0</v>
      </c>
    </row>
    <row r="720" spans="1:36">
      <c r="A720" s="153">
        <v>10</v>
      </c>
      <c r="B720" s="154">
        <v>14</v>
      </c>
      <c r="C720" s="154">
        <v>10</v>
      </c>
      <c r="D720" s="155">
        <v>2</v>
      </c>
      <c r="E720" s="155" t="s">
        <v>556</v>
      </c>
      <c r="F720" s="156" t="s">
        <v>3687</v>
      </c>
      <c r="G720" s="156" t="s">
        <v>556</v>
      </c>
      <c r="H720" s="156" t="s">
        <v>3695</v>
      </c>
      <c r="I720" s="155">
        <v>1014102</v>
      </c>
      <c r="J720" s="157" t="s">
        <v>2123</v>
      </c>
      <c r="K720" s="157"/>
      <c r="L720" s="155">
        <v>2022</v>
      </c>
      <c r="M720" s="158">
        <v>5929</v>
      </c>
      <c r="N720" s="159">
        <v>48521456.450000003</v>
      </c>
      <c r="O720" s="159">
        <v>42278664.560000002</v>
      </c>
      <c r="P720" s="159">
        <v>21943873.300000001</v>
      </c>
      <c r="Q720" s="159">
        <v>9694260</v>
      </c>
      <c r="R720" s="159">
        <v>12249613.300000001</v>
      </c>
      <c r="S720" s="159">
        <v>6242791.8899999997</v>
      </c>
      <c r="T720" s="159">
        <v>8497.94</v>
      </c>
      <c r="U720" s="159">
        <v>45627109.530000001</v>
      </c>
      <c r="V720" s="159">
        <v>32635596.280000001</v>
      </c>
      <c r="W720" s="159">
        <v>13078606.310000001</v>
      </c>
      <c r="X720" s="159">
        <v>209325.83</v>
      </c>
      <c r="Y720" s="159">
        <v>12991513.25</v>
      </c>
      <c r="Z720" s="159">
        <v>8886982.1799999997</v>
      </c>
      <c r="AA720" s="159">
        <v>0</v>
      </c>
      <c r="AB720" s="159">
        <v>8886982.1799999997</v>
      </c>
      <c r="AC720" s="159">
        <v>1219340</v>
      </c>
      <c r="AD720" s="159">
        <v>1219340</v>
      </c>
      <c r="AE720" s="159">
        <v>3346252.07</v>
      </c>
      <c r="AF720" s="159">
        <v>9643068.2799999993</v>
      </c>
      <c r="AG720" s="159">
        <v>0</v>
      </c>
      <c r="AH720" s="159">
        <v>0</v>
      </c>
      <c r="AI720" s="159">
        <v>0</v>
      </c>
      <c r="AJ720" s="159">
        <v>0</v>
      </c>
    </row>
    <row r="721" spans="1:36">
      <c r="A721" s="153">
        <v>10</v>
      </c>
      <c r="B721" s="154">
        <v>14</v>
      </c>
      <c r="C721" s="154">
        <v>11</v>
      </c>
      <c r="D721" s="155">
        <v>3</v>
      </c>
      <c r="E721" s="155" t="s">
        <v>556</v>
      </c>
      <c r="F721" s="156" t="s">
        <v>3685</v>
      </c>
      <c r="G721" s="156" t="s">
        <v>556</v>
      </c>
      <c r="H721" s="156" t="s">
        <v>3696</v>
      </c>
      <c r="I721" s="155">
        <v>1014113</v>
      </c>
      <c r="J721" s="157" t="s">
        <v>2122</v>
      </c>
      <c r="K721" s="157"/>
      <c r="L721" s="155">
        <v>2022</v>
      </c>
      <c r="M721" s="158">
        <v>6868</v>
      </c>
      <c r="N721" s="159">
        <v>53374223.829999998</v>
      </c>
      <c r="O721" s="159">
        <v>47270758.68</v>
      </c>
      <c r="P721" s="159">
        <v>30779562.940000001</v>
      </c>
      <c r="Q721" s="159">
        <v>12984475</v>
      </c>
      <c r="R721" s="159">
        <v>17795087.940000001</v>
      </c>
      <c r="S721" s="159">
        <v>6103465.1500000004</v>
      </c>
      <c r="T721" s="159">
        <v>222832.71</v>
      </c>
      <c r="U721" s="159">
        <v>56978260.600000001</v>
      </c>
      <c r="V721" s="159">
        <v>44510491.68</v>
      </c>
      <c r="W721" s="159">
        <v>15736764.41</v>
      </c>
      <c r="X721" s="159">
        <v>493367.83</v>
      </c>
      <c r="Y721" s="159">
        <v>12467768.92</v>
      </c>
      <c r="Z721" s="159">
        <v>10174077.76</v>
      </c>
      <c r="AA721" s="159">
        <v>5261000</v>
      </c>
      <c r="AB721" s="159">
        <v>4913077.76</v>
      </c>
      <c r="AC721" s="159">
        <v>800040</v>
      </c>
      <c r="AD721" s="159">
        <v>800040</v>
      </c>
      <c r="AE721" s="159">
        <v>16299036</v>
      </c>
      <c r="AF721" s="159">
        <v>2760267</v>
      </c>
      <c r="AG721" s="159">
        <v>802882.5</v>
      </c>
      <c r="AH721" s="159">
        <v>598359.36</v>
      </c>
      <c r="AI721" s="159">
        <v>0</v>
      </c>
      <c r="AJ721" s="159">
        <v>0</v>
      </c>
    </row>
    <row r="722" spans="1:36">
      <c r="A722" s="153">
        <v>10</v>
      </c>
      <c r="B722" s="154">
        <v>15</v>
      </c>
      <c r="C722" s="154">
        <v>1</v>
      </c>
      <c r="D722" s="155">
        <v>3</v>
      </c>
      <c r="E722" s="155" t="s">
        <v>556</v>
      </c>
      <c r="F722" s="156" t="s">
        <v>3697</v>
      </c>
      <c r="G722" s="156" t="s">
        <v>556</v>
      </c>
      <c r="H722" s="156" t="s">
        <v>3698</v>
      </c>
      <c r="I722" s="155">
        <v>1015013</v>
      </c>
      <c r="J722" s="157" t="s">
        <v>2121</v>
      </c>
      <c r="K722" s="157"/>
      <c r="L722" s="155">
        <v>2022</v>
      </c>
      <c r="M722" s="158">
        <v>3886</v>
      </c>
      <c r="N722" s="159">
        <v>31462153.440000001</v>
      </c>
      <c r="O722" s="159">
        <v>28315006.239999998</v>
      </c>
      <c r="P722" s="159">
        <v>15787675.1</v>
      </c>
      <c r="Q722" s="159">
        <v>7123710</v>
      </c>
      <c r="R722" s="159">
        <v>8663965.0999999996</v>
      </c>
      <c r="S722" s="159">
        <v>3147147.2</v>
      </c>
      <c r="T722" s="159">
        <v>925818.13</v>
      </c>
      <c r="U722" s="159">
        <v>32221506.16</v>
      </c>
      <c r="V722" s="159">
        <v>24599334.809999999</v>
      </c>
      <c r="W722" s="159">
        <v>6190544.7199999997</v>
      </c>
      <c r="X722" s="159">
        <v>76504.47</v>
      </c>
      <c r="Y722" s="159">
        <v>7622171.3499999996</v>
      </c>
      <c r="Z722" s="159">
        <v>6553334.6399999997</v>
      </c>
      <c r="AA722" s="159">
        <v>2800000</v>
      </c>
      <c r="AB722" s="159">
        <v>3753334.6399999997</v>
      </c>
      <c r="AC722" s="159">
        <v>402000</v>
      </c>
      <c r="AD722" s="159">
        <v>402000</v>
      </c>
      <c r="AE722" s="159">
        <v>5503850</v>
      </c>
      <c r="AF722" s="159">
        <v>3715671.43</v>
      </c>
      <c r="AG722" s="159">
        <v>34779.1</v>
      </c>
      <c r="AH722" s="159">
        <v>0</v>
      </c>
      <c r="AI722" s="159">
        <v>0</v>
      </c>
      <c r="AJ722" s="159">
        <v>0</v>
      </c>
    </row>
    <row r="723" spans="1:36">
      <c r="A723" s="153">
        <v>10</v>
      </c>
      <c r="B723" s="154">
        <v>15</v>
      </c>
      <c r="C723" s="154">
        <v>2</v>
      </c>
      <c r="D723" s="155">
        <v>2</v>
      </c>
      <c r="E723" s="155" t="s">
        <v>556</v>
      </c>
      <c r="F723" s="156" t="s">
        <v>3699</v>
      </c>
      <c r="G723" s="156" t="s">
        <v>556</v>
      </c>
      <c r="H723" s="156" t="s">
        <v>3700</v>
      </c>
      <c r="I723" s="155">
        <v>1015022</v>
      </c>
      <c r="J723" s="157" t="s">
        <v>2120</v>
      </c>
      <c r="K723" s="157"/>
      <c r="L723" s="155">
        <v>2022</v>
      </c>
      <c r="M723" s="158">
        <v>5540</v>
      </c>
      <c r="N723" s="159">
        <v>45167365.450000003</v>
      </c>
      <c r="O723" s="159">
        <v>39915739.450000003</v>
      </c>
      <c r="P723" s="159">
        <v>22620116.189999998</v>
      </c>
      <c r="Q723" s="159">
        <v>9792637</v>
      </c>
      <c r="R723" s="159">
        <v>12827479.189999999</v>
      </c>
      <c r="S723" s="159">
        <v>5251626</v>
      </c>
      <c r="T723" s="159">
        <v>0</v>
      </c>
      <c r="U723" s="159">
        <v>48325734.840000004</v>
      </c>
      <c r="V723" s="159">
        <v>33486922.670000002</v>
      </c>
      <c r="W723" s="159">
        <v>11805616.960000001</v>
      </c>
      <c r="X723" s="159">
        <v>479451.83</v>
      </c>
      <c r="Y723" s="159">
        <v>14838812.17</v>
      </c>
      <c r="Z723" s="159">
        <v>8488267.8399999999</v>
      </c>
      <c r="AA723" s="159">
        <v>0</v>
      </c>
      <c r="AB723" s="159">
        <v>8488267.8399999999</v>
      </c>
      <c r="AC723" s="159">
        <v>2148279.44</v>
      </c>
      <c r="AD723" s="159">
        <v>2148279.44</v>
      </c>
      <c r="AE723" s="159">
        <v>8001183.5199999996</v>
      </c>
      <c r="AF723" s="159">
        <v>6428816.7800000003</v>
      </c>
      <c r="AG723" s="159">
        <v>103800</v>
      </c>
      <c r="AH723" s="159">
        <v>103800</v>
      </c>
      <c r="AI723" s="159">
        <v>0</v>
      </c>
      <c r="AJ723" s="159">
        <v>0</v>
      </c>
    </row>
    <row r="724" spans="1:36">
      <c r="A724" s="153">
        <v>10</v>
      </c>
      <c r="B724" s="154">
        <v>15</v>
      </c>
      <c r="C724" s="154">
        <v>3</v>
      </c>
      <c r="D724" s="155">
        <v>2</v>
      </c>
      <c r="E724" s="155" t="s">
        <v>556</v>
      </c>
      <c r="F724" s="156" t="s">
        <v>3699</v>
      </c>
      <c r="G724" s="156" t="s">
        <v>556</v>
      </c>
      <c r="H724" s="156" t="s">
        <v>3701</v>
      </c>
      <c r="I724" s="155">
        <v>1015032</v>
      </c>
      <c r="J724" s="157" t="s">
        <v>2119</v>
      </c>
      <c r="K724" s="157"/>
      <c r="L724" s="155">
        <v>2022</v>
      </c>
      <c r="M724" s="158">
        <v>2580</v>
      </c>
      <c r="N724" s="159">
        <v>21605127.52</v>
      </c>
      <c r="O724" s="159">
        <v>19985738.940000001</v>
      </c>
      <c r="P724" s="159">
        <v>11963878.890000001</v>
      </c>
      <c r="Q724" s="159">
        <v>5773123</v>
      </c>
      <c r="R724" s="159">
        <v>6190755.8899999997</v>
      </c>
      <c r="S724" s="159">
        <v>1619388.58</v>
      </c>
      <c r="T724" s="159">
        <v>0</v>
      </c>
      <c r="U724" s="159">
        <v>19323563.539999999</v>
      </c>
      <c r="V724" s="159">
        <v>16612220.470000001</v>
      </c>
      <c r="W724" s="159">
        <v>6360307.7999999998</v>
      </c>
      <c r="X724" s="159">
        <v>118433.76</v>
      </c>
      <c r="Y724" s="159">
        <v>2711343.07</v>
      </c>
      <c r="Z724" s="159">
        <v>2428172.87</v>
      </c>
      <c r="AA724" s="159">
        <v>0</v>
      </c>
      <c r="AB724" s="159">
        <v>2428172.87</v>
      </c>
      <c r="AC724" s="159">
        <v>1266072</v>
      </c>
      <c r="AD724" s="159">
        <v>1266072</v>
      </c>
      <c r="AE724" s="159">
        <v>1188996</v>
      </c>
      <c r="AF724" s="159">
        <v>3373518.47</v>
      </c>
      <c r="AG724" s="159">
        <v>359482.93</v>
      </c>
      <c r="AH724" s="159">
        <v>421039.94</v>
      </c>
      <c r="AI724" s="159">
        <v>0</v>
      </c>
      <c r="AJ724" s="159">
        <v>0</v>
      </c>
    </row>
    <row r="725" spans="1:36">
      <c r="A725" s="153">
        <v>10</v>
      </c>
      <c r="B725" s="154">
        <v>15</v>
      </c>
      <c r="C725" s="154">
        <v>4</v>
      </c>
      <c r="D725" s="155">
        <v>2</v>
      </c>
      <c r="E725" s="155" t="s">
        <v>556</v>
      </c>
      <c r="F725" s="156" t="s">
        <v>3699</v>
      </c>
      <c r="G725" s="156" t="s">
        <v>556</v>
      </c>
      <c r="H725" s="156" t="s">
        <v>3702</v>
      </c>
      <c r="I725" s="155">
        <v>1015042</v>
      </c>
      <c r="J725" s="157" t="s">
        <v>2118</v>
      </c>
      <c r="K725" s="157"/>
      <c r="L725" s="155">
        <v>2022</v>
      </c>
      <c r="M725" s="158">
        <v>2810</v>
      </c>
      <c r="N725" s="159">
        <v>26115137.059999999</v>
      </c>
      <c r="O725" s="159">
        <v>21659590.129999999</v>
      </c>
      <c r="P725" s="159">
        <v>12122476.07</v>
      </c>
      <c r="Q725" s="159">
        <v>4445664</v>
      </c>
      <c r="R725" s="159">
        <v>7676812.0700000003</v>
      </c>
      <c r="S725" s="159">
        <v>4455546.93</v>
      </c>
      <c r="T725" s="159">
        <v>118677</v>
      </c>
      <c r="U725" s="159">
        <v>24285818.75</v>
      </c>
      <c r="V725" s="159">
        <v>17428999.489999998</v>
      </c>
      <c r="W725" s="159">
        <v>5121996.0199999996</v>
      </c>
      <c r="X725" s="159">
        <v>271858.76</v>
      </c>
      <c r="Y725" s="159">
        <v>6856819.2599999998</v>
      </c>
      <c r="Z725" s="159">
        <v>3943827.12</v>
      </c>
      <c r="AA725" s="159">
        <v>0</v>
      </c>
      <c r="AB725" s="159">
        <v>3943827.12</v>
      </c>
      <c r="AC725" s="159">
        <v>3248068</v>
      </c>
      <c r="AD725" s="159">
        <v>609310</v>
      </c>
      <c r="AE725" s="159">
        <v>4965594</v>
      </c>
      <c r="AF725" s="159">
        <v>4230590.6399999997</v>
      </c>
      <c r="AG725" s="159">
        <v>89750</v>
      </c>
      <c r="AH725" s="159">
        <v>4967</v>
      </c>
      <c r="AI725" s="159">
        <v>0</v>
      </c>
      <c r="AJ725" s="159">
        <v>0</v>
      </c>
    </row>
    <row r="726" spans="1:36">
      <c r="A726" s="153">
        <v>10</v>
      </c>
      <c r="B726" s="154">
        <v>15</v>
      </c>
      <c r="C726" s="154">
        <v>5</v>
      </c>
      <c r="D726" s="155">
        <v>2</v>
      </c>
      <c r="E726" s="155" t="s">
        <v>556</v>
      </c>
      <c r="F726" s="156" t="s">
        <v>3699</v>
      </c>
      <c r="G726" s="156" t="s">
        <v>556</v>
      </c>
      <c r="H726" s="156" t="s">
        <v>3703</v>
      </c>
      <c r="I726" s="155">
        <v>1015052</v>
      </c>
      <c r="J726" s="157" t="s">
        <v>2117</v>
      </c>
      <c r="K726" s="157"/>
      <c r="L726" s="155">
        <v>2022</v>
      </c>
      <c r="M726" s="158">
        <v>3142</v>
      </c>
      <c r="N726" s="159">
        <v>27436917.73</v>
      </c>
      <c r="O726" s="159">
        <v>22680617.98</v>
      </c>
      <c r="P726" s="159">
        <v>14084271.34</v>
      </c>
      <c r="Q726" s="159">
        <v>6285473</v>
      </c>
      <c r="R726" s="159">
        <v>7798798.3399999999</v>
      </c>
      <c r="S726" s="159">
        <v>4756299.75</v>
      </c>
      <c r="T726" s="159">
        <v>211960</v>
      </c>
      <c r="U726" s="159">
        <v>23636118.379999999</v>
      </c>
      <c r="V726" s="159">
        <v>18483291.620000001</v>
      </c>
      <c r="W726" s="159">
        <v>5165692.08</v>
      </c>
      <c r="X726" s="159">
        <v>193261.36</v>
      </c>
      <c r="Y726" s="159">
        <v>5152826.76</v>
      </c>
      <c r="Z726" s="159">
        <v>2481627.64</v>
      </c>
      <c r="AA726" s="159">
        <v>0</v>
      </c>
      <c r="AB726" s="159">
        <v>2481627.64</v>
      </c>
      <c r="AC726" s="159">
        <v>2483423.92</v>
      </c>
      <c r="AD726" s="159">
        <v>423306.28</v>
      </c>
      <c r="AE726" s="159">
        <v>3116034.46</v>
      </c>
      <c r="AF726" s="159">
        <v>4197326.3600000003</v>
      </c>
      <c r="AG726" s="159">
        <v>465391.89</v>
      </c>
      <c r="AH726" s="159">
        <v>483631.65</v>
      </c>
      <c r="AI726" s="159">
        <v>0</v>
      </c>
      <c r="AJ726" s="159">
        <v>0</v>
      </c>
    </row>
    <row r="727" spans="1:36">
      <c r="A727" s="153">
        <v>10</v>
      </c>
      <c r="B727" s="154">
        <v>15</v>
      </c>
      <c r="C727" s="154">
        <v>6</v>
      </c>
      <c r="D727" s="155">
        <v>2</v>
      </c>
      <c r="E727" s="155" t="s">
        <v>556</v>
      </c>
      <c r="F727" s="156" t="s">
        <v>3699</v>
      </c>
      <c r="G727" s="156" t="s">
        <v>556</v>
      </c>
      <c r="H727" s="156" t="s">
        <v>3704</v>
      </c>
      <c r="I727" s="155">
        <v>1015062</v>
      </c>
      <c r="J727" s="157" t="s">
        <v>2116</v>
      </c>
      <c r="K727" s="157"/>
      <c r="L727" s="155">
        <v>2022</v>
      </c>
      <c r="M727" s="158">
        <v>5970</v>
      </c>
      <c r="N727" s="159">
        <v>40608056.359999999</v>
      </c>
      <c r="O727" s="159">
        <v>37813588.380000003</v>
      </c>
      <c r="P727" s="159">
        <v>24358376.390000001</v>
      </c>
      <c r="Q727" s="159">
        <v>11624122</v>
      </c>
      <c r="R727" s="159">
        <v>12734254.390000001</v>
      </c>
      <c r="S727" s="159">
        <v>2794467.98</v>
      </c>
      <c r="T727" s="159">
        <v>73857.41</v>
      </c>
      <c r="U727" s="159">
        <v>37608077.119999997</v>
      </c>
      <c r="V727" s="159">
        <v>33628025.810000002</v>
      </c>
      <c r="W727" s="159">
        <v>13308520.699999999</v>
      </c>
      <c r="X727" s="159">
        <v>774183.02</v>
      </c>
      <c r="Y727" s="159">
        <v>3980051.31</v>
      </c>
      <c r="Z727" s="159">
        <v>9458009.2300000004</v>
      </c>
      <c r="AA727" s="159">
        <v>0</v>
      </c>
      <c r="AB727" s="159">
        <v>9458009.2300000004</v>
      </c>
      <c r="AC727" s="159">
        <v>2706140</v>
      </c>
      <c r="AD727" s="159">
        <v>2706140</v>
      </c>
      <c r="AE727" s="159">
        <v>10836840</v>
      </c>
      <c r="AF727" s="159">
        <v>4185562.57</v>
      </c>
      <c r="AG727" s="159">
        <v>528656.57999999996</v>
      </c>
      <c r="AH727" s="159">
        <v>654382.93000000005</v>
      </c>
      <c r="AI727" s="159">
        <v>0</v>
      </c>
      <c r="AJ727" s="159">
        <v>0</v>
      </c>
    </row>
    <row r="728" spans="1:36">
      <c r="A728" s="153">
        <v>10</v>
      </c>
      <c r="B728" s="154">
        <v>15</v>
      </c>
      <c r="C728" s="154">
        <v>7</v>
      </c>
      <c r="D728" s="155">
        <v>2</v>
      </c>
      <c r="E728" s="155" t="s">
        <v>556</v>
      </c>
      <c r="F728" s="156" t="s">
        <v>3699</v>
      </c>
      <c r="G728" s="156" t="s">
        <v>556</v>
      </c>
      <c r="H728" s="156" t="s">
        <v>3705</v>
      </c>
      <c r="I728" s="155">
        <v>1015072</v>
      </c>
      <c r="J728" s="157" t="s">
        <v>2115</v>
      </c>
      <c r="K728" s="157"/>
      <c r="L728" s="155">
        <v>2022</v>
      </c>
      <c r="M728" s="158">
        <v>3377</v>
      </c>
      <c r="N728" s="159">
        <v>25163394.59</v>
      </c>
      <c r="O728" s="159">
        <v>23226735.210000001</v>
      </c>
      <c r="P728" s="159">
        <v>11524969.379999999</v>
      </c>
      <c r="Q728" s="159">
        <v>4247984</v>
      </c>
      <c r="R728" s="159">
        <v>7276985.3799999999</v>
      </c>
      <c r="S728" s="159">
        <v>1936659.38</v>
      </c>
      <c r="T728" s="159">
        <v>3326.83</v>
      </c>
      <c r="U728" s="159">
        <v>23690548.68</v>
      </c>
      <c r="V728" s="159">
        <v>20311017.890000001</v>
      </c>
      <c r="W728" s="159">
        <v>8002992.3700000001</v>
      </c>
      <c r="X728" s="159">
        <v>126557.36</v>
      </c>
      <c r="Y728" s="159">
        <v>3379530.79</v>
      </c>
      <c r="Z728" s="159">
        <v>1826139.62</v>
      </c>
      <c r="AA728" s="159">
        <v>839422</v>
      </c>
      <c r="AB728" s="159">
        <v>986717.62000000011</v>
      </c>
      <c r="AC728" s="159">
        <v>2545384.96</v>
      </c>
      <c r="AD728" s="159">
        <v>2545384.96</v>
      </c>
      <c r="AE728" s="159">
        <v>1677594.12</v>
      </c>
      <c r="AF728" s="159">
        <v>2915717.32</v>
      </c>
      <c r="AG728" s="159">
        <v>101118.65</v>
      </c>
      <c r="AH728" s="159">
        <v>0</v>
      </c>
      <c r="AI728" s="159">
        <v>0</v>
      </c>
      <c r="AJ728" s="159">
        <v>0</v>
      </c>
    </row>
    <row r="729" spans="1:36">
      <c r="A729" s="153">
        <v>10</v>
      </c>
      <c r="B729" s="154">
        <v>15</v>
      </c>
      <c r="C729" s="154">
        <v>8</v>
      </c>
      <c r="D729" s="155">
        <v>2</v>
      </c>
      <c r="E729" s="155" t="s">
        <v>556</v>
      </c>
      <c r="F729" s="156" t="s">
        <v>3699</v>
      </c>
      <c r="G729" s="156" t="s">
        <v>556</v>
      </c>
      <c r="H729" s="156" t="s">
        <v>3706</v>
      </c>
      <c r="I729" s="155">
        <v>1015082</v>
      </c>
      <c r="J729" s="157" t="s">
        <v>2114</v>
      </c>
      <c r="K729" s="157"/>
      <c r="L729" s="155">
        <v>2022</v>
      </c>
      <c r="M729" s="158">
        <v>8013</v>
      </c>
      <c r="N729" s="159">
        <v>55709952.009999998</v>
      </c>
      <c r="O729" s="159">
        <v>52380154.369999997</v>
      </c>
      <c r="P729" s="159">
        <v>25865213.329999998</v>
      </c>
      <c r="Q729" s="159">
        <v>9460617</v>
      </c>
      <c r="R729" s="159">
        <v>16404596.33</v>
      </c>
      <c r="S729" s="159">
        <v>3329797.64</v>
      </c>
      <c r="T729" s="159">
        <v>102611.99</v>
      </c>
      <c r="U729" s="159">
        <v>61276283.689999998</v>
      </c>
      <c r="V729" s="159">
        <v>48922073.520000003</v>
      </c>
      <c r="W729" s="159">
        <v>16258555.560000001</v>
      </c>
      <c r="X729" s="159">
        <v>623521.22</v>
      </c>
      <c r="Y729" s="159">
        <v>12354210.17</v>
      </c>
      <c r="Z729" s="159">
        <v>15750493.74</v>
      </c>
      <c r="AA729" s="159">
        <v>6700000</v>
      </c>
      <c r="AB729" s="159">
        <v>9050493.7400000002</v>
      </c>
      <c r="AC729" s="159">
        <v>958883.56</v>
      </c>
      <c r="AD729" s="159">
        <v>958883.56</v>
      </c>
      <c r="AE729" s="159">
        <v>19227258.899999999</v>
      </c>
      <c r="AF729" s="159">
        <v>3458080.85</v>
      </c>
      <c r="AG729" s="159">
        <v>0</v>
      </c>
      <c r="AH729" s="159">
        <v>0</v>
      </c>
      <c r="AI729" s="159">
        <v>0</v>
      </c>
      <c r="AJ729" s="159">
        <v>0</v>
      </c>
    </row>
    <row r="730" spans="1:36">
      <c r="A730" s="153">
        <v>10</v>
      </c>
      <c r="B730" s="154">
        <v>15</v>
      </c>
      <c r="C730" s="154">
        <v>9</v>
      </c>
      <c r="D730" s="155">
        <v>2</v>
      </c>
      <c r="E730" s="155" t="s">
        <v>556</v>
      </c>
      <c r="F730" s="156" t="s">
        <v>3699</v>
      </c>
      <c r="G730" s="156" t="s">
        <v>556</v>
      </c>
      <c r="H730" s="156" t="s">
        <v>3707</v>
      </c>
      <c r="I730" s="155">
        <v>1015092</v>
      </c>
      <c r="J730" s="157" t="s">
        <v>2113</v>
      </c>
      <c r="K730" s="157"/>
      <c r="L730" s="155">
        <v>2022</v>
      </c>
      <c r="M730" s="158">
        <v>2497</v>
      </c>
      <c r="N730" s="159">
        <v>20028753.670000002</v>
      </c>
      <c r="O730" s="159">
        <v>19650504.07</v>
      </c>
      <c r="P730" s="159">
        <v>9343246.2400000002</v>
      </c>
      <c r="Q730" s="159">
        <v>3834858</v>
      </c>
      <c r="R730" s="159">
        <v>5508388.2400000002</v>
      </c>
      <c r="S730" s="159">
        <v>378249.6</v>
      </c>
      <c r="T730" s="159">
        <v>2500</v>
      </c>
      <c r="U730" s="159">
        <v>17374332.129999999</v>
      </c>
      <c r="V730" s="159">
        <v>15037389.779999999</v>
      </c>
      <c r="W730" s="159">
        <v>5111646.8600000003</v>
      </c>
      <c r="X730" s="159">
        <v>317498.89</v>
      </c>
      <c r="Y730" s="159">
        <v>2336942.35</v>
      </c>
      <c r="Z730" s="159">
        <v>3861695.54</v>
      </c>
      <c r="AA730" s="159">
        <v>0</v>
      </c>
      <c r="AB730" s="159">
        <v>3861695.54</v>
      </c>
      <c r="AC730" s="159">
        <v>569469.6</v>
      </c>
      <c r="AD730" s="159">
        <v>569469.6</v>
      </c>
      <c r="AE730" s="159">
        <v>6297991.5999999996</v>
      </c>
      <c r="AF730" s="159">
        <v>4613114.29</v>
      </c>
      <c r="AG730" s="159">
        <v>156250</v>
      </c>
      <c r="AH730" s="159">
        <v>104149.8</v>
      </c>
      <c r="AI730" s="159">
        <v>0</v>
      </c>
      <c r="AJ730" s="159">
        <v>0</v>
      </c>
    </row>
    <row r="731" spans="1:36">
      <c r="A731" s="153">
        <v>10</v>
      </c>
      <c r="B731" s="154">
        <v>16</v>
      </c>
      <c r="C731" s="154">
        <v>1</v>
      </c>
      <c r="D731" s="155">
        <v>1</v>
      </c>
      <c r="E731" s="155" t="s">
        <v>556</v>
      </c>
      <c r="F731" s="156" t="s">
        <v>3708</v>
      </c>
      <c r="G731" s="156" t="s">
        <v>556</v>
      </c>
      <c r="H731" s="156" t="s">
        <v>3709</v>
      </c>
      <c r="I731" s="155">
        <v>1016011</v>
      </c>
      <c r="J731" s="157" t="s">
        <v>2105</v>
      </c>
      <c r="K731" s="157"/>
      <c r="L731" s="155">
        <v>2022</v>
      </c>
      <c r="M731" s="158">
        <v>58421</v>
      </c>
      <c r="N731" s="159">
        <v>347938583.17000002</v>
      </c>
      <c r="O731" s="159">
        <v>329935757.43000001</v>
      </c>
      <c r="P731" s="159">
        <v>165786298.67000002</v>
      </c>
      <c r="Q731" s="159">
        <v>52769597</v>
      </c>
      <c r="R731" s="159">
        <v>113016701.67</v>
      </c>
      <c r="S731" s="159">
        <v>18002825.739999998</v>
      </c>
      <c r="T731" s="159">
        <v>4826817.26</v>
      </c>
      <c r="U731" s="159">
        <v>342266162.30000001</v>
      </c>
      <c r="V731" s="159">
        <v>306938925.76999998</v>
      </c>
      <c r="W731" s="159">
        <v>97775447</v>
      </c>
      <c r="X731" s="159">
        <v>4124346.96</v>
      </c>
      <c r="Y731" s="159">
        <v>35327236.530000001</v>
      </c>
      <c r="Z731" s="159">
        <v>34522423.310000002</v>
      </c>
      <c r="AA731" s="159">
        <v>0</v>
      </c>
      <c r="AB731" s="159">
        <v>34522423.310000002</v>
      </c>
      <c r="AC731" s="159">
        <v>7068400</v>
      </c>
      <c r="AD731" s="159">
        <v>7068400</v>
      </c>
      <c r="AE731" s="159">
        <v>64523005</v>
      </c>
      <c r="AF731" s="159">
        <v>22996831.66</v>
      </c>
      <c r="AG731" s="159">
        <v>6032125.4900000002</v>
      </c>
      <c r="AH731" s="159">
        <v>7239853.8499999996</v>
      </c>
      <c r="AI731" s="159">
        <v>0</v>
      </c>
      <c r="AJ731" s="159">
        <v>0</v>
      </c>
    </row>
    <row r="732" spans="1:36">
      <c r="A732" s="153">
        <v>10</v>
      </c>
      <c r="B732" s="154">
        <v>16</v>
      </c>
      <c r="C732" s="154">
        <v>2</v>
      </c>
      <c r="D732" s="155">
        <v>2</v>
      </c>
      <c r="E732" s="155" t="s">
        <v>556</v>
      </c>
      <c r="F732" s="156" t="s">
        <v>3710</v>
      </c>
      <c r="G732" s="156" t="s">
        <v>556</v>
      </c>
      <c r="H732" s="156" t="s">
        <v>3711</v>
      </c>
      <c r="I732" s="155">
        <v>1016022</v>
      </c>
      <c r="J732" s="157" t="s">
        <v>2112</v>
      </c>
      <c r="K732" s="157"/>
      <c r="L732" s="155">
        <v>2022</v>
      </c>
      <c r="M732" s="158">
        <v>3153</v>
      </c>
      <c r="N732" s="159">
        <v>22841630.699999999</v>
      </c>
      <c r="O732" s="159">
        <v>22263573.789999999</v>
      </c>
      <c r="P732" s="159">
        <v>13722892.449999999</v>
      </c>
      <c r="Q732" s="159">
        <v>6143168</v>
      </c>
      <c r="R732" s="159">
        <v>7579724.4500000002</v>
      </c>
      <c r="S732" s="159">
        <v>578056.91</v>
      </c>
      <c r="T732" s="159">
        <v>9056.91</v>
      </c>
      <c r="U732" s="159">
        <v>23356375.399999999</v>
      </c>
      <c r="V732" s="159">
        <v>19603427.68</v>
      </c>
      <c r="W732" s="159">
        <v>6852179.8099999996</v>
      </c>
      <c r="X732" s="159">
        <v>239126.85</v>
      </c>
      <c r="Y732" s="159">
        <v>3752947.72</v>
      </c>
      <c r="Z732" s="159">
        <v>2672029.67</v>
      </c>
      <c r="AA732" s="159">
        <v>0</v>
      </c>
      <c r="AB732" s="159">
        <v>2672029.67</v>
      </c>
      <c r="AC732" s="159">
        <v>579077.92000000004</v>
      </c>
      <c r="AD732" s="159">
        <v>579077.92000000004</v>
      </c>
      <c r="AE732" s="159">
        <v>3850545.44</v>
      </c>
      <c r="AF732" s="159">
        <v>2660146.11</v>
      </c>
      <c r="AG732" s="159">
        <v>100000</v>
      </c>
      <c r="AH732" s="159">
        <v>100000</v>
      </c>
      <c r="AI732" s="159">
        <v>0</v>
      </c>
      <c r="AJ732" s="159">
        <v>0</v>
      </c>
    </row>
    <row r="733" spans="1:36">
      <c r="A733" s="153">
        <v>10</v>
      </c>
      <c r="B733" s="154">
        <v>16</v>
      </c>
      <c r="C733" s="154">
        <v>3</v>
      </c>
      <c r="D733" s="155">
        <v>2</v>
      </c>
      <c r="E733" s="155" t="s">
        <v>556</v>
      </c>
      <c r="F733" s="156" t="s">
        <v>3710</v>
      </c>
      <c r="G733" s="156" t="s">
        <v>556</v>
      </c>
      <c r="H733" s="156" t="s">
        <v>3712</v>
      </c>
      <c r="I733" s="155">
        <v>1016032</v>
      </c>
      <c r="J733" s="157" t="s">
        <v>2111</v>
      </c>
      <c r="K733" s="157"/>
      <c r="L733" s="155">
        <v>2022</v>
      </c>
      <c r="M733" s="158">
        <v>2097</v>
      </c>
      <c r="N733" s="159">
        <v>23463783.350000001</v>
      </c>
      <c r="O733" s="159">
        <v>16417025.35</v>
      </c>
      <c r="P733" s="159">
        <v>9601702.3099999987</v>
      </c>
      <c r="Q733" s="159">
        <v>4390185</v>
      </c>
      <c r="R733" s="159">
        <v>5211517.3099999996</v>
      </c>
      <c r="S733" s="159">
        <v>7046758</v>
      </c>
      <c r="T733" s="159">
        <v>0</v>
      </c>
      <c r="U733" s="159">
        <v>20535194.050000001</v>
      </c>
      <c r="V733" s="159">
        <v>12516806.5</v>
      </c>
      <c r="W733" s="159">
        <v>4373770.67</v>
      </c>
      <c r="X733" s="159">
        <v>88315.42</v>
      </c>
      <c r="Y733" s="159">
        <v>8018387.5499999998</v>
      </c>
      <c r="Z733" s="159">
        <v>5747333.1799999997</v>
      </c>
      <c r="AA733" s="159">
        <v>735297</v>
      </c>
      <c r="AB733" s="159">
        <v>5012036.18</v>
      </c>
      <c r="AC733" s="159">
        <v>427517</v>
      </c>
      <c r="AD733" s="159">
        <v>427517</v>
      </c>
      <c r="AE733" s="159">
        <v>2335912</v>
      </c>
      <c r="AF733" s="159">
        <v>3900218.85</v>
      </c>
      <c r="AG733" s="159">
        <v>35000</v>
      </c>
      <c r="AH733" s="159">
        <v>84842.15</v>
      </c>
      <c r="AI733" s="159">
        <v>0</v>
      </c>
      <c r="AJ733" s="159">
        <v>0</v>
      </c>
    </row>
    <row r="734" spans="1:36">
      <c r="A734" s="153">
        <v>10</v>
      </c>
      <c r="B734" s="154">
        <v>16</v>
      </c>
      <c r="C734" s="154">
        <v>4</v>
      </c>
      <c r="D734" s="155">
        <v>2</v>
      </c>
      <c r="E734" s="155" t="s">
        <v>556</v>
      </c>
      <c r="F734" s="156" t="s">
        <v>3710</v>
      </c>
      <c r="G734" s="156" t="s">
        <v>556</v>
      </c>
      <c r="H734" s="156" t="s">
        <v>3713</v>
      </c>
      <c r="I734" s="155">
        <v>1016042</v>
      </c>
      <c r="J734" s="157" t="s">
        <v>2110</v>
      </c>
      <c r="K734" s="157"/>
      <c r="L734" s="155">
        <v>2022</v>
      </c>
      <c r="M734" s="158">
        <v>4871</v>
      </c>
      <c r="N734" s="159">
        <v>35919360.039999999</v>
      </c>
      <c r="O734" s="159">
        <v>34448152.609999999</v>
      </c>
      <c r="P734" s="159">
        <v>18560743.939999998</v>
      </c>
      <c r="Q734" s="159">
        <v>6944986</v>
      </c>
      <c r="R734" s="159">
        <v>11615757.939999999</v>
      </c>
      <c r="S734" s="159">
        <v>1471207.43</v>
      </c>
      <c r="T734" s="159">
        <v>41700</v>
      </c>
      <c r="U734" s="159">
        <v>32752745.98</v>
      </c>
      <c r="V734" s="159">
        <v>29082432.07</v>
      </c>
      <c r="W734" s="159">
        <v>10705765.07</v>
      </c>
      <c r="X734" s="159">
        <v>418092.68</v>
      </c>
      <c r="Y734" s="159">
        <v>3670313.91</v>
      </c>
      <c r="Z734" s="159">
        <v>4690804.74</v>
      </c>
      <c r="AA734" s="159">
        <v>0</v>
      </c>
      <c r="AB734" s="159">
        <v>4690804.74</v>
      </c>
      <c r="AC734" s="159">
        <v>1133105.2</v>
      </c>
      <c r="AD734" s="159">
        <v>1133105.2</v>
      </c>
      <c r="AE734" s="159">
        <v>7705776.5199999996</v>
      </c>
      <c r="AF734" s="159">
        <v>5365720.54</v>
      </c>
      <c r="AG734" s="159">
        <v>62027</v>
      </c>
      <c r="AH734" s="159">
        <v>141967.24</v>
      </c>
      <c r="AI734" s="159">
        <v>0</v>
      </c>
      <c r="AJ734" s="159">
        <v>0</v>
      </c>
    </row>
    <row r="735" spans="1:36">
      <c r="A735" s="153">
        <v>10</v>
      </c>
      <c r="B735" s="154">
        <v>16</v>
      </c>
      <c r="C735" s="154">
        <v>5</v>
      </c>
      <c r="D735" s="155">
        <v>2</v>
      </c>
      <c r="E735" s="155" t="s">
        <v>556</v>
      </c>
      <c r="F735" s="156" t="s">
        <v>3710</v>
      </c>
      <c r="G735" s="156" t="s">
        <v>556</v>
      </c>
      <c r="H735" s="156" t="s">
        <v>3714</v>
      </c>
      <c r="I735" s="155">
        <v>1016052</v>
      </c>
      <c r="J735" s="157" t="s">
        <v>2109</v>
      </c>
      <c r="K735" s="157"/>
      <c r="L735" s="155">
        <v>2022</v>
      </c>
      <c r="M735" s="158">
        <v>3662</v>
      </c>
      <c r="N735" s="159">
        <v>33372769.93</v>
      </c>
      <c r="O735" s="159">
        <v>27765052.699999999</v>
      </c>
      <c r="P735" s="159">
        <v>13181855.119999999</v>
      </c>
      <c r="Q735" s="159">
        <v>4392763</v>
      </c>
      <c r="R735" s="159">
        <v>8789092.1199999992</v>
      </c>
      <c r="S735" s="159">
        <v>5607717.2300000004</v>
      </c>
      <c r="T735" s="159">
        <v>6618.16</v>
      </c>
      <c r="U735" s="159">
        <v>30998262.949999999</v>
      </c>
      <c r="V735" s="159">
        <v>24914271.760000002</v>
      </c>
      <c r="W735" s="159">
        <v>8058978.3700000001</v>
      </c>
      <c r="X735" s="159">
        <v>858533.56</v>
      </c>
      <c r="Y735" s="159">
        <v>6083991.1900000004</v>
      </c>
      <c r="Z735" s="159">
        <v>3000395.23</v>
      </c>
      <c r="AA735" s="159">
        <v>229184.5</v>
      </c>
      <c r="AB735" s="159">
        <v>2771210.73</v>
      </c>
      <c r="AC735" s="159">
        <v>1199515.6200000001</v>
      </c>
      <c r="AD735" s="159">
        <v>1199515.6200000001</v>
      </c>
      <c r="AE735" s="159">
        <v>14337533.57</v>
      </c>
      <c r="AF735" s="159">
        <v>2850780.94</v>
      </c>
      <c r="AG735" s="159">
        <v>0</v>
      </c>
      <c r="AH735" s="159">
        <v>0</v>
      </c>
      <c r="AI735" s="159">
        <v>0</v>
      </c>
      <c r="AJ735" s="159">
        <v>0</v>
      </c>
    </row>
    <row r="736" spans="1:36">
      <c r="A736" s="153">
        <v>10</v>
      </c>
      <c r="B736" s="154">
        <v>16</v>
      </c>
      <c r="C736" s="154">
        <v>6</v>
      </c>
      <c r="D736" s="155">
        <v>2</v>
      </c>
      <c r="E736" s="155" t="s">
        <v>556</v>
      </c>
      <c r="F736" s="156" t="s">
        <v>3710</v>
      </c>
      <c r="G736" s="156" t="s">
        <v>556</v>
      </c>
      <c r="H736" s="156" t="s">
        <v>3715</v>
      </c>
      <c r="I736" s="155">
        <v>1016062</v>
      </c>
      <c r="J736" s="157" t="s">
        <v>2108</v>
      </c>
      <c r="K736" s="157"/>
      <c r="L736" s="155">
        <v>2022</v>
      </c>
      <c r="M736" s="158">
        <v>7289</v>
      </c>
      <c r="N736" s="159">
        <v>51937762.990000002</v>
      </c>
      <c r="O736" s="159">
        <v>47131557.079999998</v>
      </c>
      <c r="P736" s="159">
        <v>24607433.789999999</v>
      </c>
      <c r="Q736" s="159">
        <v>10103775</v>
      </c>
      <c r="R736" s="159">
        <v>14503658.789999999</v>
      </c>
      <c r="S736" s="159">
        <v>4806205.91</v>
      </c>
      <c r="T736" s="159">
        <v>22130</v>
      </c>
      <c r="U736" s="159">
        <v>50224092.210000001</v>
      </c>
      <c r="V736" s="159">
        <v>42690238.159999996</v>
      </c>
      <c r="W736" s="159">
        <v>16788405.539999999</v>
      </c>
      <c r="X736" s="159">
        <v>1397972.2</v>
      </c>
      <c r="Y736" s="159">
        <v>7533854.0499999998</v>
      </c>
      <c r="Z736" s="159">
        <v>8521232.9000000004</v>
      </c>
      <c r="AA736" s="159">
        <v>1564380</v>
      </c>
      <c r="AB736" s="159">
        <v>6956852.9000000004</v>
      </c>
      <c r="AC736" s="159">
        <v>1781781.85</v>
      </c>
      <c r="AD736" s="159">
        <v>1781781.85</v>
      </c>
      <c r="AE736" s="159">
        <v>27432657.309999999</v>
      </c>
      <c r="AF736" s="159">
        <v>4441318.92</v>
      </c>
      <c r="AG736" s="159">
        <v>0</v>
      </c>
      <c r="AH736" s="159">
        <v>0</v>
      </c>
      <c r="AI736" s="159">
        <v>0</v>
      </c>
      <c r="AJ736" s="159">
        <v>0</v>
      </c>
    </row>
    <row r="737" spans="1:36">
      <c r="A737" s="153">
        <v>10</v>
      </c>
      <c r="B737" s="154">
        <v>16</v>
      </c>
      <c r="C737" s="154">
        <v>7</v>
      </c>
      <c r="D737" s="155">
        <v>2</v>
      </c>
      <c r="E737" s="155" t="s">
        <v>556</v>
      </c>
      <c r="F737" s="156" t="s">
        <v>3710</v>
      </c>
      <c r="G737" s="156" t="s">
        <v>556</v>
      </c>
      <c r="H737" s="156" t="s">
        <v>3716</v>
      </c>
      <c r="I737" s="155">
        <v>1016072</v>
      </c>
      <c r="J737" s="157" t="s">
        <v>2107</v>
      </c>
      <c r="K737" s="157"/>
      <c r="L737" s="155">
        <v>2022</v>
      </c>
      <c r="M737" s="158">
        <v>6147</v>
      </c>
      <c r="N737" s="159">
        <v>43109213.100000001</v>
      </c>
      <c r="O737" s="159">
        <v>40706193.75</v>
      </c>
      <c r="P737" s="159">
        <v>21158355.280000001</v>
      </c>
      <c r="Q737" s="159">
        <v>8539018</v>
      </c>
      <c r="R737" s="159">
        <v>12619337.279999999</v>
      </c>
      <c r="S737" s="159">
        <v>2403019.35</v>
      </c>
      <c r="T737" s="159">
        <v>54001</v>
      </c>
      <c r="U737" s="159">
        <v>42319663.299999997</v>
      </c>
      <c r="V737" s="159">
        <v>34287864.659999996</v>
      </c>
      <c r="W737" s="159">
        <v>11477255.74</v>
      </c>
      <c r="X737" s="159">
        <v>88408.98</v>
      </c>
      <c r="Y737" s="159">
        <v>8031798.6399999997</v>
      </c>
      <c r="Z737" s="159">
        <v>6147433.9100000001</v>
      </c>
      <c r="AA737" s="159">
        <v>154112</v>
      </c>
      <c r="AB737" s="159">
        <v>5993321.9100000001</v>
      </c>
      <c r="AC737" s="159">
        <v>837130.76</v>
      </c>
      <c r="AD737" s="159">
        <v>837130.76</v>
      </c>
      <c r="AE737" s="159">
        <v>3204199.08</v>
      </c>
      <c r="AF737" s="159">
        <v>6418329.0899999999</v>
      </c>
      <c r="AG737" s="159">
        <v>0</v>
      </c>
      <c r="AH737" s="159">
        <v>0</v>
      </c>
      <c r="AI737" s="159">
        <v>0</v>
      </c>
      <c r="AJ737" s="159">
        <v>0</v>
      </c>
    </row>
    <row r="738" spans="1:36">
      <c r="A738" s="153">
        <v>10</v>
      </c>
      <c r="B738" s="154">
        <v>16</v>
      </c>
      <c r="C738" s="154">
        <v>8</v>
      </c>
      <c r="D738" s="155">
        <v>2</v>
      </c>
      <c r="E738" s="155" t="s">
        <v>556</v>
      </c>
      <c r="F738" s="156" t="s">
        <v>3710</v>
      </c>
      <c r="G738" s="156" t="s">
        <v>556</v>
      </c>
      <c r="H738" s="156" t="s">
        <v>3717</v>
      </c>
      <c r="I738" s="155">
        <v>1016082</v>
      </c>
      <c r="J738" s="157" t="s">
        <v>2106</v>
      </c>
      <c r="K738" s="157"/>
      <c r="L738" s="155">
        <v>2022</v>
      </c>
      <c r="M738" s="158">
        <v>4429</v>
      </c>
      <c r="N738" s="159">
        <v>38950666.810000002</v>
      </c>
      <c r="O738" s="159">
        <v>31606263.809999999</v>
      </c>
      <c r="P738" s="159">
        <v>20154983.740000002</v>
      </c>
      <c r="Q738" s="159">
        <v>9198923</v>
      </c>
      <c r="R738" s="159">
        <v>10956060.74</v>
      </c>
      <c r="S738" s="159">
        <v>7344403</v>
      </c>
      <c r="T738" s="159">
        <v>584029.64</v>
      </c>
      <c r="U738" s="159">
        <v>41862437.310000002</v>
      </c>
      <c r="V738" s="159">
        <v>25965589.609999999</v>
      </c>
      <c r="W738" s="159">
        <v>9033279.4600000009</v>
      </c>
      <c r="X738" s="159">
        <v>491576.1</v>
      </c>
      <c r="Y738" s="159">
        <v>15896847.699999999</v>
      </c>
      <c r="Z738" s="159">
        <v>10147111.199999999</v>
      </c>
      <c r="AA738" s="159">
        <v>2800498.19</v>
      </c>
      <c r="AB738" s="159">
        <v>7346613.0099999998</v>
      </c>
      <c r="AC738" s="159">
        <v>648231.71</v>
      </c>
      <c r="AD738" s="159">
        <v>642008.93000000005</v>
      </c>
      <c r="AE738" s="159">
        <v>13404623.880000001</v>
      </c>
      <c r="AF738" s="159">
        <v>5640674.2000000002</v>
      </c>
      <c r="AG738" s="159">
        <v>338179.47</v>
      </c>
      <c r="AH738" s="159">
        <v>300947.39</v>
      </c>
      <c r="AI738" s="159">
        <v>0</v>
      </c>
      <c r="AJ738" s="159">
        <v>21162.83</v>
      </c>
    </row>
    <row r="739" spans="1:36">
      <c r="A739" s="153">
        <v>10</v>
      </c>
      <c r="B739" s="154">
        <v>16</v>
      </c>
      <c r="C739" s="154">
        <v>9</v>
      </c>
      <c r="D739" s="155">
        <v>2</v>
      </c>
      <c r="E739" s="155" t="s">
        <v>556</v>
      </c>
      <c r="F739" s="156" t="s">
        <v>3710</v>
      </c>
      <c r="G739" s="156" t="s">
        <v>556</v>
      </c>
      <c r="H739" s="156" t="s">
        <v>3718</v>
      </c>
      <c r="I739" s="155">
        <v>1016092</v>
      </c>
      <c r="J739" s="157" t="s">
        <v>2105</v>
      </c>
      <c r="K739" s="157"/>
      <c r="L739" s="155">
        <v>2022</v>
      </c>
      <c r="M739" s="158">
        <v>11243</v>
      </c>
      <c r="N739" s="159">
        <v>74486840.510000005</v>
      </c>
      <c r="O739" s="159">
        <v>71366726.430000007</v>
      </c>
      <c r="P739" s="159">
        <v>35122736.329999998</v>
      </c>
      <c r="Q739" s="159">
        <v>11256456</v>
      </c>
      <c r="R739" s="159">
        <v>23866280.329999998</v>
      </c>
      <c r="S739" s="159">
        <v>3120114.08</v>
      </c>
      <c r="T739" s="159">
        <v>94996.01</v>
      </c>
      <c r="U739" s="159">
        <v>79264514.689999998</v>
      </c>
      <c r="V739" s="159">
        <v>62201319.109999999</v>
      </c>
      <c r="W739" s="159">
        <v>18825401.579999998</v>
      </c>
      <c r="X739" s="159">
        <v>926735.34</v>
      </c>
      <c r="Y739" s="159">
        <v>17063195.579999998</v>
      </c>
      <c r="Z739" s="159">
        <v>16689306.17</v>
      </c>
      <c r="AA739" s="159">
        <v>7251837</v>
      </c>
      <c r="AB739" s="159">
        <v>9437469.1699999999</v>
      </c>
      <c r="AC739" s="159">
        <v>2741048.52</v>
      </c>
      <c r="AD739" s="159">
        <v>2741048.52</v>
      </c>
      <c r="AE739" s="159">
        <v>25551703.32</v>
      </c>
      <c r="AF739" s="159">
        <v>9165407.3200000003</v>
      </c>
      <c r="AG739" s="159">
        <v>444524.77</v>
      </c>
      <c r="AH739" s="159">
        <v>299868.53999999998</v>
      </c>
      <c r="AI739" s="159">
        <v>0</v>
      </c>
      <c r="AJ739" s="159">
        <v>0</v>
      </c>
    </row>
    <row r="740" spans="1:36">
      <c r="A740" s="153">
        <v>10</v>
      </c>
      <c r="B740" s="154">
        <v>16</v>
      </c>
      <c r="C740" s="154">
        <v>10</v>
      </c>
      <c r="D740" s="155">
        <v>2</v>
      </c>
      <c r="E740" s="155" t="s">
        <v>556</v>
      </c>
      <c r="F740" s="156" t="s">
        <v>3710</v>
      </c>
      <c r="G740" s="156" t="s">
        <v>556</v>
      </c>
      <c r="H740" s="156" t="s">
        <v>3719</v>
      </c>
      <c r="I740" s="155">
        <v>1016102</v>
      </c>
      <c r="J740" s="157" t="s">
        <v>1560</v>
      </c>
      <c r="K740" s="157"/>
      <c r="L740" s="155">
        <v>2022</v>
      </c>
      <c r="M740" s="158">
        <v>7368</v>
      </c>
      <c r="N740" s="159">
        <v>68273537.849999994</v>
      </c>
      <c r="O740" s="159">
        <v>58184043.729999997</v>
      </c>
      <c r="P740" s="159">
        <v>24540552.780000001</v>
      </c>
      <c r="Q740" s="159">
        <v>8897750</v>
      </c>
      <c r="R740" s="159">
        <v>15642802.779999999</v>
      </c>
      <c r="S740" s="159">
        <v>10089494.119999999</v>
      </c>
      <c r="T740" s="159">
        <v>18132.75</v>
      </c>
      <c r="U740" s="159">
        <v>74431376.420000002</v>
      </c>
      <c r="V740" s="159">
        <v>47621246.079999998</v>
      </c>
      <c r="W740" s="159">
        <v>18793064.449999999</v>
      </c>
      <c r="X740" s="159">
        <v>1234129.79</v>
      </c>
      <c r="Y740" s="159">
        <v>26810130.34</v>
      </c>
      <c r="Z740" s="159">
        <v>20240330.27</v>
      </c>
      <c r="AA740" s="159">
        <v>12065887.5</v>
      </c>
      <c r="AB740" s="159">
        <v>8174442.7699999996</v>
      </c>
      <c r="AC740" s="159">
        <v>3776633.04</v>
      </c>
      <c r="AD740" s="159">
        <v>3776633.04</v>
      </c>
      <c r="AE740" s="159">
        <v>33731296.530000001</v>
      </c>
      <c r="AF740" s="159">
        <v>10562797.65</v>
      </c>
      <c r="AG740" s="159">
        <v>696373.6</v>
      </c>
      <c r="AH740" s="159">
        <v>488989.77</v>
      </c>
      <c r="AI740" s="159">
        <v>0</v>
      </c>
      <c r="AJ740" s="159">
        <v>1373.87</v>
      </c>
    </row>
    <row r="741" spans="1:36">
      <c r="A741" s="153">
        <v>10</v>
      </c>
      <c r="B741" s="154">
        <v>16</v>
      </c>
      <c r="C741" s="154">
        <v>11</v>
      </c>
      <c r="D741" s="155">
        <v>2</v>
      </c>
      <c r="E741" s="155" t="s">
        <v>556</v>
      </c>
      <c r="F741" s="156" t="s">
        <v>3710</v>
      </c>
      <c r="G741" s="156" t="s">
        <v>556</v>
      </c>
      <c r="H741" s="156" t="s">
        <v>3720</v>
      </c>
      <c r="I741" s="155">
        <v>1016112</v>
      </c>
      <c r="J741" s="157" t="s">
        <v>2104</v>
      </c>
      <c r="K741" s="157"/>
      <c r="L741" s="155">
        <v>2022</v>
      </c>
      <c r="M741" s="158">
        <v>3148</v>
      </c>
      <c r="N741" s="159">
        <v>27194971.170000002</v>
      </c>
      <c r="O741" s="159">
        <v>24133535.18</v>
      </c>
      <c r="P741" s="159">
        <v>15437437.220000001</v>
      </c>
      <c r="Q741" s="159">
        <v>6794877</v>
      </c>
      <c r="R741" s="159">
        <v>8642560.2200000007</v>
      </c>
      <c r="S741" s="159">
        <v>3061435.99</v>
      </c>
      <c r="T741" s="159">
        <v>520894.33</v>
      </c>
      <c r="U741" s="159">
        <v>25652508.489999998</v>
      </c>
      <c r="V741" s="159">
        <v>19400908.18</v>
      </c>
      <c r="W741" s="159">
        <v>6899936.4699999997</v>
      </c>
      <c r="X741" s="159">
        <v>224856.31</v>
      </c>
      <c r="Y741" s="159">
        <v>6251600.3099999996</v>
      </c>
      <c r="Z741" s="159">
        <v>3923392.73</v>
      </c>
      <c r="AA741" s="159">
        <v>269734</v>
      </c>
      <c r="AB741" s="159">
        <v>3653658.73</v>
      </c>
      <c r="AC741" s="159">
        <v>707308.36</v>
      </c>
      <c r="AD741" s="159">
        <v>707308.36</v>
      </c>
      <c r="AE741" s="159">
        <v>4516910.32</v>
      </c>
      <c r="AF741" s="159">
        <v>4732627</v>
      </c>
      <c r="AG741" s="159">
        <v>100000</v>
      </c>
      <c r="AH741" s="159">
        <v>87106.02</v>
      </c>
      <c r="AI741" s="159">
        <v>0</v>
      </c>
      <c r="AJ741" s="159">
        <v>0</v>
      </c>
    </row>
    <row r="742" spans="1:36">
      <c r="A742" s="153">
        <v>10</v>
      </c>
      <c r="B742" s="154">
        <v>17</v>
      </c>
      <c r="C742" s="154">
        <v>1</v>
      </c>
      <c r="D742" s="155">
        <v>2</v>
      </c>
      <c r="E742" s="155" t="s">
        <v>556</v>
      </c>
      <c r="F742" s="156" t="s">
        <v>3721</v>
      </c>
      <c r="G742" s="156" t="s">
        <v>556</v>
      </c>
      <c r="H742" s="156" t="s">
        <v>3722</v>
      </c>
      <c r="I742" s="155">
        <v>1017012</v>
      </c>
      <c r="J742" s="157" t="s">
        <v>1569</v>
      </c>
      <c r="K742" s="157"/>
      <c r="L742" s="155">
        <v>2022</v>
      </c>
      <c r="M742" s="158">
        <v>5328</v>
      </c>
      <c r="N742" s="159">
        <v>40143834.780000001</v>
      </c>
      <c r="O742" s="159">
        <v>34775411.899999999</v>
      </c>
      <c r="P742" s="159">
        <v>22731158.630000003</v>
      </c>
      <c r="Q742" s="159">
        <v>10466776</v>
      </c>
      <c r="R742" s="159">
        <v>12264382.630000001</v>
      </c>
      <c r="S742" s="159">
        <v>5368422.88</v>
      </c>
      <c r="T742" s="159">
        <v>30141.5</v>
      </c>
      <c r="U742" s="159">
        <v>42195388.380000003</v>
      </c>
      <c r="V742" s="159">
        <v>31834427.440000001</v>
      </c>
      <c r="W742" s="159">
        <v>11584100.189999999</v>
      </c>
      <c r="X742" s="159">
        <v>323606.27</v>
      </c>
      <c r="Y742" s="159">
        <v>10360960.939999999</v>
      </c>
      <c r="Z742" s="159">
        <v>9655537.7100000009</v>
      </c>
      <c r="AA742" s="159">
        <v>1850000</v>
      </c>
      <c r="AB742" s="159">
        <v>7805537.7100000009</v>
      </c>
      <c r="AC742" s="159">
        <v>690309</v>
      </c>
      <c r="AD742" s="159">
        <v>690309</v>
      </c>
      <c r="AE742" s="159">
        <v>7072546</v>
      </c>
      <c r="AF742" s="159">
        <v>2940984.46</v>
      </c>
      <c r="AG742" s="159">
        <v>121307.99</v>
      </c>
      <c r="AH742" s="159">
        <v>99395.99</v>
      </c>
      <c r="AI742" s="159">
        <v>0</v>
      </c>
      <c r="AJ742" s="159">
        <v>0</v>
      </c>
    </row>
    <row r="743" spans="1:36">
      <c r="A743" s="153">
        <v>10</v>
      </c>
      <c r="B743" s="154">
        <v>17</v>
      </c>
      <c r="C743" s="154">
        <v>2</v>
      </c>
      <c r="D743" s="155">
        <v>2</v>
      </c>
      <c r="E743" s="155" t="s">
        <v>556</v>
      </c>
      <c r="F743" s="156" t="s">
        <v>3721</v>
      </c>
      <c r="G743" s="156" t="s">
        <v>556</v>
      </c>
      <c r="H743" s="156" t="s">
        <v>3723</v>
      </c>
      <c r="I743" s="155">
        <v>1017022</v>
      </c>
      <c r="J743" s="157" t="s">
        <v>2103</v>
      </c>
      <c r="K743" s="157"/>
      <c r="L743" s="155">
        <v>2022</v>
      </c>
      <c r="M743" s="158">
        <v>4408</v>
      </c>
      <c r="N743" s="159">
        <v>37773680.439999998</v>
      </c>
      <c r="O743" s="159">
        <v>29478548.93</v>
      </c>
      <c r="P743" s="159">
        <v>16144881</v>
      </c>
      <c r="Q743" s="159">
        <v>6970074</v>
      </c>
      <c r="R743" s="159">
        <v>9174807</v>
      </c>
      <c r="S743" s="159">
        <v>8295131.5099999998</v>
      </c>
      <c r="T743" s="159">
        <v>17097</v>
      </c>
      <c r="U743" s="159">
        <v>34277752.289999999</v>
      </c>
      <c r="V743" s="159">
        <v>23806034.280000001</v>
      </c>
      <c r="W743" s="159">
        <v>8525145.6199999992</v>
      </c>
      <c r="X743" s="159">
        <v>137965.39000000001</v>
      </c>
      <c r="Y743" s="159">
        <v>10471718.01</v>
      </c>
      <c r="Z743" s="159">
        <v>1537951.2</v>
      </c>
      <c r="AA743" s="159">
        <v>226100</v>
      </c>
      <c r="AB743" s="159">
        <v>1311851.2</v>
      </c>
      <c r="AC743" s="159">
        <v>1333539</v>
      </c>
      <c r="AD743" s="159">
        <v>1333539</v>
      </c>
      <c r="AE743" s="159">
        <v>3333145</v>
      </c>
      <c r="AF743" s="159">
        <v>5672514.6500000004</v>
      </c>
      <c r="AG743" s="159">
        <v>321459.21000000002</v>
      </c>
      <c r="AH743" s="159">
        <v>334227.21000000002</v>
      </c>
      <c r="AI743" s="159">
        <v>0</v>
      </c>
      <c r="AJ743" s="159">
        <v>0</v>
      </c>
    </row>
    <row r="744" spans="1:36">
      <c r="A744" s="153">
        <v>10</v>
      </c>
      <c r="B744" s="154">
        <v>17</v>
      </c>
      <c r="C744" s="154">
        <v>3</v>
      </c>
      <c r="D744" s="155">
        <v>2</v>
      </c>
      <c r="E744" s="155" t="s">
        <v>556</v>
      </c>
      <c r="F744" s="156" t="s">
        <v>3721</v>
      </c>
      <c r="G744" s="156" t="s">
        <v>556</v>
      </c>
      <c r="H744" s="156" t="s">
        <v>3724</v>
      </c>
      <c r="I744" s="155">
        <v>1017032</v>
      </c>
      <c r="J744" s="157" t="s">
        <v>2102</v>
      </c>
      <c r="K744" s="157"/>
      <c r="L744" s="155">
        <v>2022</v>
      </c>
      <c r="M744" s="158">
        <v>3569</v>
      </c>
      <c r="N744" s="159">
        <v>30732393.640000001</v>
      </c>
      <c r="O744" s="159">
        <v>27904813.5</v>
      </c>
      <c r="P744" s="159">
        <v>17246005.310000002</v>
      </c>
      <c r="Q744" s="159">
        <v>7239631</v>
      </c>
      <c r="R744" s="159">
        <v>10006374.310000001</v>
      </c>
      <c r="S744" s="159">
        <v>2827580.14</v>
      </c>
      <c r="T744" s="159">
        <v>324841.03999999998</v>
      </c>
      <c r="U744" s="159">
        <v>29673755.440000001</v>
      </c>
      <c r="V744" s="159">
        <v>24804506.57</v>
      </c>
      <c r="W744" s="159">
        <v>9856085.4700000007</v>
      </c>
      <c r="X744" s="159">
        <v>377256.49</v>
      </c>
      <c r="Y744" s="159">
        <v>4869248.87</v>
      </c>
      <c r="Z744" s="159">
        <v>3138065.96</v>
      </c>
      <c r="AA744" s="159">
        <v>894074</v>
      </c>
      <c r="AB744" s="159">
        <v>2243991.96</v>
      </c>
      <c r="AC744" s="159">
        <v>1696974.91</v>
      </c>
      <c r="AD744" s="159">
        <v>1696974.91</v>
      </c>
      <c r="AE744" s="159">
        <v>7083422</v>
      </c>
      <c r="AF744" s="159">
        <v>3100306.93</v>
      </c>
      <c r="AG744" s="159">
        <v>304206.53000000003</v>
      </c>
      <c r="AH744" s="159">
        <v>164562.93</v>
      </c>
      <c r="AI744" s="159">
        <v>0</v>
      </c>
      <c r="AJ744" s="159">
        <v>0</v>
      </c>
    </row>
    <row r="745" spans="1:36">
      <c r="A745" s="153">
        <v>10</v>
      </c>
      <c r="B745" s="154">
        <v>17</v>
      </c>
      <c r="C745" s="154">
        <v>4</v>
      </c>
      <c r="D745" s="155">
        <v>2</v>
      </c>
      <c r="E745" s="155" t="s">
        <v>556</v>
      </c>
      <c r="F745" s="156" t="s">
        <v>3721</v>
      </c>
      <c r="G745" s="156" t="s">
        <v>556</v>
      </c>
      <c r="H745" s="156" t="s">
        <v>3725</v>
      </c>
      <c r="I745" s="155">
        <v>1017042</v>
      </c>
      <c r="J745" s="157" t="s">
        <v>2101</v>
      </c>
      <c r="K745" s="157"/>
      <c r="L745" s="155">
        <v>2022</v>
      </c>
      <c r="M745" s="158">
        <v>5133</v>
      </c>
      <c r="N745" s="159">
        <v>41524738.009999998</v>
      </c>
      <c r="O745" s="159">
        <v>34379549.329999998</v>
      </c>
      <c r="P745" s="159">
        <v>22631551.449999999</v>
      </c>
      <c r="Q745" s="159">
        <v>10489560</v>
      </c>
      <c r="R745" s="159">
        <v>12141991.449999999</v>
      </c>
      <c r="S745" s="159">
        <v>7145188.6799999997</v>
      </c>
      <c r="T745" s="159">
        <v>130426.62</v>
      </c>
      <c r="U745" s="159">
        <v>41161700.25</v>
      </c>
      <c r="V745" s="159">
        <v>31043256.710000001</v>
      </c>
      <c r="W745" s="159">
        <v>12893070.67</v>
      </c>
      <c r="X745" s="159">
        <v>571931.73</v>
      </c>
      <c r="Y745" s="159">
        <v>10118443.539999999</v>
      </c>
      <c r="Z745" s="159">
        <v>2728027.16</v>
      </c>
      <c r="AA745" s="159">
        <v>0</v>
      </c>
      <c r="AB745" s="159">
        <v>2728027.16</v>
      </c>
      <c r="AC745" s="159">
        <v>1212008.23</v>
      </c>
      <c r="AD745" s="159">
        <v>1212008.23</v>
      </c>
      <c r="AE745" s="159">
        <v>7997002.4500000002</v>
      </c>
      <c r="AF745" s="159">
        <v>3336292.62</v>
      </c>
      <c r="AG745" s="159">
        <v>93489.17</v>
      </c>
      <c r="AH745" s="159">
        <v>93489.17</v>
      </c>
      <c r="AI745" s="159">
        <v>0</v>
      </c>
      <c r="AJ745" s="159">
        <v>1002.45</v>
      </c>
    </row>
    <row r="746" spans="1:36">
      <c r="A746" s="153">
        <v>10</v>
      </c>
      <c r="B746" s="154">
        <v>17</v>
      </c>
      <c r="C746" s="154">
        <v>5</v>
      </c>
      <c r="D746" s="155">
        <v>2</v>
      </c>
      <c r="E746" s="155" t="s">
        <v>556</v>
      </c>
      <c r="F746" s="156" t="s">
        <v>3721</v>
      </c>
      <c r="G746" s="156" t="s">
        <v>556</v>
      </c>
      <c r="H746" s="156" t="s">
        <v>3726</v>
      </c>
      <c r="I746" s="155">
        <v>1017052</v>
      </c>
      <c r="J746" s="157" t="s">
        <v>2100</v>
      </c>
      <c r="K746" s="157"/>
      <c r="L746" s="155">
        <v>2022</v>
      </c>
      <c r="M746" s="158">
        <v>4627</v>
      </c>
      <c r="N746" s="159">
        <v>41768326.079999998</v>
      </c>
      <c r="O746" s="159">
        <v>33840479.159999996</v>
      </c>
      <c r="P746" s="159">
        <v>19887057.100000001</v>
      </c>
      <c r="Q746" s="159">
        <v>8194355</v>
      </c>
      <c r="R746" s="159">
        <v>11692702.1</v>
      </c>
      <c r="S746" s="159">
        <v>7927846.9199999999</v>
      </c>
      <c r="T746" s="159">
        <v>13662.17</v>
      </c>
      <c r="U746" s="159">
        <v>41291699.75</v>
      </c>
      <c r="V746" s="159">
        <v>29612903.170000002</v>
      </c>
      <c r="W746" s="159">
        <v>10347276.529999999</v>
      </c>
      <c r="X746" s="159">
        <v>366915.94</v>
      </c>
      <c r="Y746" s="159">
        <v>11678796.58</v>
      </c>
      <c r="Z746" s="159">
        <v>5888920.2300000004</v>
      </c>
      <c r="AA746" s="159">
        <v>71743</v>
      </c>
      <c r="AB746" s="159">
        <v>5817177.2300000004</v>
      </c>
      <c r="AC746" s="159">
        <v>900212.4</v>
      </c>
      <c r="AD746" s="159">
        <v>900212.4</v>
      </c>
      <c r="AE746" s="159">
        <v>6787554.4000000004</v>
      </c>
      <c r="AF746" s="159">
        <v>4227575.99</v>
      </c>
      <c r="AG746" s="159">
        <v>190808.89</v>
      </c>
      <c r="AH746" s="159">
        <v>269322.38</v>
      </c>
      <c r="AI746" s="159">
        <v>0</v>
      </c>
      <c r="AJ746" s="159">
        <v>0</v>
      </c>
    </row>
    <row r="747" spans="1:36">
      <c r="A747" s="153">
        <v>10</v>
      </c>
      <c r="B747" s="154">
        <v>17</v>
      </c>
      <c r="C747" s="154">
        <v>6</v>
      </c>
      <c r="D747" s="155">
        <v>2</v>
      </c>
      <c r="E747" s="155" t="s">
        <v>556</v>
      </c>
      <c r="F747" s="156" t="s">
        <v>3721</v>
      </c>
      <c r="G747" s="156" t="s">
        <v>556</v>
      </c>
      <c r="H747" s="156" t="s">
        <v>3727</v>
      </c>
      <c r="I747" s="155">
        <v>1017062</v>
      </c>
      <c r="J747" s="157" t="s">
        <v>2099</v>
      </c>
      <c r="K747" s="157"/>
      <c r="L747" s="155">
        <v>2022</v>
      </c>
      <c r="M747" s="158">
        <v>4419</v>
      </c>
      <c r="N747" s="159">
        <v>39785040.020000003</v>
      </c>
      <c r="O747" s="159">
        <v>30902097.989999998</v>
      </c>
      <c r="P747" s="159">
        <v>20159892.420000002</v>
      </c>
      <c r="Q747" s="159">
        <v>9290069</v>
      </c>
      <c r="R747" s="159">
        <v>10869823.42</v>
      </c>
      <c r="S747" s="159">
        <v>8882942.0299999993</v>
      </c>
      <c r="T747" s="159">
        <v>135439</v>
      </c>
      <c r="U747" s="159">
        <v>42788598.950000003</v>
      </c>
      <c r="V747" s="159">
        <v>27560330.649999999</v>
      </c>
      <c r="W747" s="159">
        <v>11523384.51</v>
      </c>
      <c r="X747" s="159">
        <v>211348.73</v>
      </c>
      <c r="Y747" s="159">
        <v>15228268.300000001</v>
      </c>
      <c r="Z747" s="159">
        <v>6748154.5999999996</v>
      </c>
      <c r="AA747" s="159">
        <v>1865636</v>
      </c>
      <c r="AB747" s="159">
        <v>4882518.5999999996</v>
      </c>
      <c r="AC747" s="159">
        <v>2284048</v>
      </c>
      <c r="AD747" s="159">
        <v>2284048</v>
      </c>
      <c r="AE747" s="159">
        <v>4772233</v>
      </c>
      <c r="AF747" s="159">
        <v>3341767.34</v>
      </c>
      <c r="AG747" s="159">
        <v>109190</v>
      </c>
      <c r="AH747" s="159">
        <v>81967.199999999997</v>
      </c>
      <c r="AI747" s="159">
        <v>0</v>
      </c>
      <c r="AJ747" s="159">
        <v>0</v>
      </c>
    </row>
    <row r="748" spans="1:36">
      <c r="A748" s="153">
        <v>10</v>
      </c>
      <c r="B748" s="154">
        <v>17</v>
      </c>
      <c r="C748" s="154">
        <v>7</v>
      </c>
      <c r="D748" s="155">
        <v>2</v>
      </c>
      <c r="E748" s="155" t="s">
        <v>556</v>
      </c>
      <c r="F748" s="156" t="s">
        <v>3721</v>
      </c>
      <c r="G748" s="156" t="s">
        <v>556</v>
      </c>
      <c r="H748" s="156" t="s">
        <v>3728</v>
      </c>
      <c r="I748" s="155">
        <v>1017072</v>
      </c>
      <c r="J748" s="157" t="s">
        <v>2098</v>
      </c>
      <c r="K748" s="157"/>
      <c r="L748" s="155">
        <v>2022</v>
      </c>
      <c r="M748" s="158">
        <v>6223</v>
      </c>
      <c r="N748" s="159">
        <v>43376227.100000001</v>
      </c>
      <c r="O748" s="159">
        <v>39721578.960000001</v>
      </c>
      <c r="P748" s="159">
        <v>27280813.439999998</v>
      </c>
      <c r="Q748" s="159">
        <v>13154287</v>
      </c>
      <c r="R748" s="159">
        <v>14126526.439999999</v>
      </c>
      <c r="S748" s="159">
        <v>3654648.14</v>
      </c>
      <c r="T748" s="159">
        <v>149800</v>
      </c>
      <c r="U748" s="159">
        <v>45336155.049999997</v>
      </c>
      <c r="V748" s="159">
        <v>33921224.009999998</v>
      </c>
      <c r="W748" s="159">
        <v>11269797.810000001</v>
      </c>
      <c r="X748" s="159">
        <v>219141.12</v>
      </c>
      <c r="Y748" s="159">
        <v>11414931.039999999</v>
      </c>
      <c r="Z748" s="159">
        <v>7759212.2199999997</v>
      </c>
      <c r="AA748" s="159">
        <v>0</v>
      </c>
      <c r="AB748" s="159">
        <v>7759212.2199999997</v>
      </c>
      <c r="AC748" s="159">
        <v>700220</v>
      </c>
      <c r="AD748" s="159">
        <v>700220</v>
      </c>
      <c r="AE748" s="159">
        <v>3714251.83</v>
      </c>
      <c r="AF748" s="159">
        <v>5800354.9500000002</v>
      </c>
      <c r="AG748" s="159">
        <v>430051.21</v>
      </c>
      <c r="AH748" s="159">
        <v>268035.28000000003</v>
      </c>
      <c r="AI748" s="159">
        <v>0</v>
      </c>
      <c r="AJ748" s="159">
        <v>0</v>
      </c>
    </row>
    <row r="749" spans="1:36">
      <c r="A749" s="153">
        <v>10</v>
      </c>
      <c r="B749" s="154">
        <v>17</v>
      </c>
      <c r="C749" s="154">
        <v>8</v>
      </c>
      <c r="D749" s="155">
        <v>2</v>
      </c>
      <c r="E749" s="155" t="s">
        <v>556</v>
      </c>
      <c r="F749" s="156" t="s">
        <v>3721</v>
      </c>
      <c r="G749" s="156" t="s">
        <v>556</v>
      </c>
      <c r="H749" s="156" t="s">
        <v>3729</v>
      </c>
      <c r="I749" s="155">
        <v>1017082</v>
      </c>
      <c r="J749" s="157" t="s">
        <v>2097</v>
      </c>
      <c r="K749" s="157"/>
      <c r="L749" s="155">
        <v>2022</v>
      </c>
      <c r="M749" s="158">
        <v>3208</v>
      </c>
      <c r="N749" s="159">
        <v>23621777.890000001</v>
      </c>
      <c r="O749" s="159">
        <v>22171801.739999998</v>
      </c>
      <c r="P749" s="159">
        <v>13589784.030000001</v>
      </c>
      <c r="Q749" s="159">
        <v>6279218</v>
      </c>
      <c r="R749" s="159">
        <v>7310566.0300000003</v>
      </c>
      <c r="S749" s="159">
        <v>1449976.15</v>
      </c>
      <c r="T749" s="159">
        <v>3150</v>
      </c>
      <c r="U749" s="159">
        <v>22192086.050000001</v>
      </c>
      <c r="V749" s="159">
        <v>19402042.210000001</v>
      </c>
      <c r="W749" s="159">
        <v>7630879.3399999999</v>
      </c>
      <c r="X749" s="159">
        <v>320662.90000000002</v>
      </c>
      <c r="Y749" s="159">
        <v>2790043.84</v>
      </c>
      <c r="Z749" s="159">
        <v>1537179.55</v>
      </c>
      <c r="AA749" s="159">
        <v>250000</v>
      </c>
      <c r="AB749" s="159">
        <v>1287179.55</v>
      </c>
      <c r="AC749" s="159">
        <v>576200</v>
      </c>
      <c r="AD749" s="159">
        <v>576200</v>
      </c>
      <c r="AE749" s="159">
        <v>6175448</v>
      </c>
      <c r="AF749" s="159">
        <v>2769759.53</v>
      </c>
      <c r="AG749" s="159">
        <v>56968.83</v>
      </c>
      <c r="AH749" s="159">
        <v>56954.8</v>
      </c>
      <c r="AI749" s="159">
        <v>0</v>
      </c>
      <c r="AJ749" s="159">
        <v>0</v>
      </c>
    </row>
    <row r="750" spans="1:36">
      <c r="A750" s="153">
        <v>10</v>
      </c>
      <c r="B750" s="154">
        <v>17</v>
      </c>
      <c r="C750" s="154">
        <v>9</v>
      </c>
      <c r="D750" s="155">
        <v>3</v>
      </c>
      <c r="E750" s="155" t="s">
        <v>556</v>
      </c>
      <c r="F750" s="156" t="s">
        <v>3730</v>
      </c>
      <c r="G750" s="156" t="s">
        <v>556</v>
      </c>
      <c r="H750" s="156" t="s">
        <v>3731</v>
      </c>
      <c r="I750" s="155">
        <v>1017093</v>
      </c>
      <c r="J750" s="157" t="s">
        <v>2096</v>
      </c>
      <c r="K750" s="157"/>
      <c r="L750" s="155">
        <v>2022</v>
      </c>
      <c r="M750" s="158">
        <v>30010</v>
      </c>
      <c r="N750" s="159">
        <v>176491829.46000001</v>
      </c>
      <c r="O750" s="159">
        <v>164287307.62</v>
      </c>
      <c r="P750" s="159">
        <v>77451159.799999997</v>
      </c>
      <c r="Q750" s="159">
        <v>26226347</v>
      </c>
      <c r="R750" s="159">
        <v>51224812.799999997</v>
      </c>
      <c r="S750" s="159">
        <v>12204521.84</v>
      </c>
      <c r="T750" s="159">
        <v>1208475.67</v>
      </c>
      <c r="U750" s="159">
        <v>172613544.37</v>
      </c>
      <c r="V750" s="159">
        <v>147356857.16</v>
      </c>
      <c r="W750" s="159">
        <v>49697485.789999999</v>
      </c>
      <c r="X750" s="159">
        <v>1860886.06</v>
      </c>
      <c r="Y750" s="159">
        <v>25256687.210000001</v>
      </c>
      <c r="Z750" s="159">
        <v>20786885.629999999</v>
      </c>
      <c r="AA750" s="159">
        <v>6748517.5999999996</v>
      </c>
      <c r="AB750" s="159">
        <v>14038368.029999999</v>
      </c>
      <c r="AC750" s="159">
        <v>8282039.71</v>
      </c>
      <c r="AD750" s="159">
        <v>8282039.71</v>
      </c>
      <c r="AE750" s="159">
        <v>37866936.799999997</v>
      </c>
      <c r="AF750" s="159">
        <v>16930450.460000001</v>
      </c>
      <c r="AG750" s="159">
        <v>1560518.98</v>
      </c>
      <c r="AH750" s="159">
        <v>1520032.22</v>
      </c>
      <c r="AI750" s="159">
        <v>0</v>
      </c>
      <c r="AJ750" s="159">
        <v>0</v>
      </c>
    </row>
    <row r="751" spans="1:36">
      <c r="A751" s="153">
        <v>10</v>
      </c>
      <c r="B751" s="154">
        <v>17</v>
      </c>
      <c r="C751" s="154">
        <v>10</v>
      </c>
      <c r="D751" s="155">
        <v>2</v>
      </c>
      <c r="E751" s="155" t="s">
        <v>556</v>
      </c>
      <c r="F751" s="156" t="s">
        <v>3721</v>
      </c>
      <c r="G751" s="156" t="s">
        <v>556</v>
      </c>
      <c r="H751" s="156" t="s">
        <v>3732</v>
      </c>
      <c r="I751" s="155">
        <v>1017102</v>
      </c>
      <c r="J751" s="157" t="s">
        <v>2095</v>
      </c>
      <c r="K751" s="157"/>
      <c r="L751" s="155">
        <v>2022</v>
      </c>
      <c r="M751" s="158">
        <v>6447</v>
      </c>
      <c r="N751" s="159">
        <v>44605278.57</v>
      </c>
      <c r="O751" s="159">
        <v>42903856.780000001</v>
      </c>
      <c r="P751" s="159">
        <v>27641298.689999998</v>
      </c>
      <c r="Q751" s="159">
        <v>13871762</v>
      </c>
      <c r="R751" s="159">
        <v>13769536.689999999</v>
      </c>
      <c r="S751" s="159">
        <v>1701421.79</v>
      </c>
      <c r="T751" s="159">
        <v>0</v>
      </c>
      <c r="U751" s="159">
        <v>45351551.560000002</v>
      </c>
      <c r="V751" s="159">
        <v>39994980.640000001</v>
      </c>
      <c r="W751" s="159">
        <v>14423454.98</v>
      </c>
      <c r="X751" s="159">
        <v>467396.31</v>
      </c>
      <c r="Y751" s="159">
        <v>5356570.92</v>
      </c>
      <c r="Z751" s="159">
        <v>6949400.3600000003</v>
      </c>
      <c r="AA751" s="159">
        <v>959572.7</v>
      </c>
      <c r="AB751" s="159">
        <v>5989827.6600000001</v>
      </c>
      <c r="AC751" s="159">
        <v>1235836</v>
      </c>
      <c r="AD751" s="159">
        <v>1235836</v>
      </c>
      <c r="AE751" s="159">
        <v>10064902.300000001</v>
      </c>
      <c r="AF751" s="159">
        <v>2908876.14</v>
      </c>
      <c r="AG751" s="159">
        <v>174456.62</v>
      </c>
      <c r="AH751" s="159">
        <v>502791.61</v>
      </c>
      <c r="AI751" s="159">
        <v>0</v>
      </c>
      <c r="AJ751" s="159">
        <v>0</v>
      </c>
    </row>
    <row r="752" spans="1:36">
      <c r="A752" s="153">
        <v>10</v>
      </c>
      <c r="B752" s="154">
        <v>18</v>
      </c>
      <c r="C752" s="154">
        <v>1</v>
      </c>
      <c r="D752" s="155">
        <v>2</v>
      </c>
      <c r="E752" s="155" t="s">
        <v>556</v>
      </c>
      <c r="F752" s="156" t="s">
        <v>3733</v>
      </c>
      <c r="G752" s="156" t="s">
        <v>556</v>
      </c>
      <c r="H752" s="156" t="s">
        <v>3734</v>
      </c>
      <c r="I752" s="155">
        <v>1018012</v>
      </c>
      <c r="J752" s="157" t="s">
        <v>2094</v>
      </c>
      <c r="K752" s="157"/>
      <c r="L752" s="155">
        <v>2022</v>
      </c>
      <c r="M752" s="158">
        <v>3953</v>
      </c>
      <c r="N752" s="159">
        <v>27649881.390000001</v>
      </c>
      <c r="O752" s="159">
        <v>27095237.620000001</v>
      </c>
      <c r="P752" s="159">
        <v>16642599.029999999</v>
      </c>
      <c r="Q752" s="159">
        <v>7976993</v>
      </c>
      <c r="R752" s="159">
        <v>8665606.0299999993</v>
      </c>
      <c r="S752" s="159">
        <v>554643.77</v>
      </c>
      <c r="T752" s="159">
        <v>93873</v>
      </c>
      <c r="U752" s="159">
        <v>24687075.829999998</v>
      </c>
      <c r="V752" s="159">
        <v>23865919.940000001</v>
      </c>
      <c r="W752" s="159">
        <v>6352234.5499999998</v>
      </c>
      <c r="X752" s="159">
        <v>119525.7</v>
      </c>
      <c r="Y752" s="159">
        <v>821155.89</v>
      </c>
      <c r="Z752" s="159">
        <v>2596727.77</v>
      </c>
      <c r="AA752" s="159">
        <v>0</v>
      </c>
      <c r="AB752" s="159">
        <v>2596727.77</v>
      </c>
      <c r="AC752" s="159">
        <v>1991670.17</v>
      </c>
      <c r="AD752" s="159">
        <v>399417.31</v>
      </c>
      <c r="AE752" s="159">
        <v>1499961.46</v>
      </c>
      <c r="AF752" s="159">
        <v>3229317.68</v>
      </c>
      <c r="AG752" s="159">
        <v>8182</v>
      </c>
      <c r="AH752" s="159">
        <v>4182</v>
      </c>
      <c r="AI752" s="159">
        <v>0</v>
      </c>
      <c r="AJ752" s="159">
        <v>0</v>
      </c>
    </row>
    <row r="753" spans="1:36">
      <c r="A753" s="153">
        <v>10</v>
      </c>
      <c r="B753" s="154">
        <v>18</v>
      </c>
      <c r="C753" s="154">
        <v>2</v>
      </c>
      <c r="D753" s="155">
        <v>2</v>
      </c>
      <c r="E753" s="155" t="s">
        <v>556</v>
      </c>
      <c r="F753" s="156" t="s">
        <v>3733</v>
      </c>
      <c r="G753" s="156" t="s">
        <v>556</v>
      </c>
      <c r="H753" s="156" t="s">
        <v>3735</v>
      </c>
      <c r="I753" s="155">
        <v>1018022</v>
      </c>
      <c r="J753" s="157" t="s">
        <v>2093</v>
      </c>
      <c r="K753" s="157"/>
      <c r="L753" s="155">
        <v>2022</v>
      </c>
      <c r="M753" s="158">
        <v>3873</v>
      </c>
      <c r="N753" s="159">
        <v>36187574.450000003</v>
      </c>
      <c r="O753" s="159">
        <v>26567241.75</v>
      </c>
      <c r="P753" s="159">
        <v>16378297.220000001</v>
      </c>
      <c r="Q753" s="159">
        <v>7877434</v>
      </c>
      <c r="R753" s="159">
        <v>8500863.2200000007</v>
      </c>
      <c r="S753" s="159">
        <v>9620332.6999999993</v>
      </c>
      <c r="T753" s="159">
        <v>68595</v>
      </c>
      <c r="U753" s="159">
        <v>34574886.810000002</v>
      </c>
      <c r="V753" s="159">
        <v>23265444.149999999</v>
      </c>
      <c r="W753" s="159">
        <v>8530298.4000000004</v>
      </c>
      <c r="X753" s="159">
        <v>143123.48000000001</v>
      </c>
      <c r="Y753" s="159">
        <v>11309442.66</v>
      </c>
      <c r="Z753" s="159">
        <v>1968767.21</v>
      </c>
      <c r="AA753" s="159">
        <v>0</v>
      </c>
      <c r="AB753" s="159">
        <v>1968767.21</v>
      </c>
      <c r="AC753" s="159">
        <v>1219544.04</v>
      </c>
      <c r="AD753" s="159">
        <v>1219544.04</v>
      </c>
      <c r="AE753" s="159">
        <v>3060936.93</v>
      </c>
      <c r="AF753" s="159">
        <v>3301797.6</v>
      </c>
      <c r="AG753" s="159">
        <v>119990.38</v>
      </c>
      <c r="AH753" s="159">
        <v>119990.38</v>
      </c>
      <c r="AI753" s="159">
        <v>0</v>
      </c>
      <c r="AJ753" s="159">
        <v>0</v>
      </c>
    </row>
    <row r="754" spans="1:36">
      <c r="A754" s="153">
        <v>10</v>
      </c>
      <c r="B754" s="154">
        <v>18</v>
      </c>
      <c r="C754" s="154">
        <v>3</v>
      </c>
      <c r="D754" s="155">
        <v>2</v>
      </c>
      <c r="E754" s="155" t="s">
        <v>556</v>
      </c>
      <c r="F754" s="156" t="s">
        <v>3733</v>
      </c>
      <c r="G754" s="156" t="s">
        <v>556</v>
      </c>
      <c r="H754" s="156" t="s">
        <v>3736</v>
      </c>
      <c r="I754" s="155">
        <v>1018032</v>
      </c>
      <c r="J754" s="157" t="s">
        <v>2092</v>
      </c>
      <c r="K754" s="157"/>
      <c r="L754" s="155">
        <v>2022</v>
      </c>
      <c r="M754" s="158">
        <v>6118</v>
      </c>
      <c r="N754" s="159">
        <v>43690851.25</v>
      </c>
      <c r="O754" s="159">
        <v>40858946.409999996</v>
      </c>
      <c r="P754" s="159">
        <v>25430392.530000001</v>
      </c>
      <c r="Q754" s="159">
        <v>11675977</v>
      </c>
      <c r="R754" s="159">
        <v>13754415.529999999</v>
      </c>
      <c r="S754" s="159">
        <v>2831904.84</v>
      </c>
      <c r="T754" s="159">
        <v>204691.84</v>
      </c>
      <c r="U754" s="159">
        <v>42945119.18</v>
      </c>
      <c r="V754" s="159">
        <v>35821964.539999999</v>
      </c>
      <c r="W754" s="159">
        <v>13216405.75</v>
      </c>
      <c r="X754" s="159">
        <v>482064</v>
      </c>
      <c r="Y754" s="159">
        <v>7123154.6399999997</v>
      </c>
      <c r="Z754" s="159">
        <v>7069122.2000000002</v>
      </c>
      <c r="AA754" s="159">
        <v>130220.1</v>
      </c>
      <c r="AB754" s="159">
        <v>6938902.1000000006</v>
      </c>
      <c r="AC754" s="159">
        <v>1289576.32</v>
      </c>
      <c r="AD754" s="159">
        <v>1258076.32</v>
      </c>
      <c r="AE754" s="159">
        <v>11849206.710000001</v>
      </c>
      <c r="AF754" s="159">
        <v>5036981.87</v>
      </c>
      <c r="AG754" s="159">
        <v>536089.06999999995</v>
      </c>
      <c r="AH754" s="159">
        <v>482060.41</v>
      </c>
      <c r="AI754" s="159">
        <v>11070</v>
      </c>
      <c r="AJ754" s="159">
        <v>0</v>
      </c>
    </row>
    <row r="755" spans="1:36">
      <c r="A755" s="153">
        <v>10</v>
      </c>
      <c r="B755" s="154">
        <v>18</v>
      </c>
      <c r="C755" s="154">
        <v>4</v>
      </c>
      <c r="D755" s="155">
        <v>3</v>
      </c>
      <c r="E755" s="155" t="s">
        <v>556</v>
      </c>
      <c r="F755" s="156" t="s">
        <v>3737</v>
      </c>
      <c r="G755" s="156" t="s">
        <v>556</v>
      </c>
      <c r="H755" s="156" t="s">
        <v>3738</v>
      </c>
      <c r="I755" s="155">
        <v>1018043</v>
      </c>
      <c r="J755" s="157" t="s">
        <v>2091</v>
      </c>
      <c r="K755" s="157"/>
      <c r="L755" s="155">
        <v>2022</v>
      </c>
      <c r="M755" s="158">
        <v>4604</v>
      </c>
      <c r="N755" s="159">
        <v>39534997.329999998</v>
      </c>
      <c r="O755" s="159">
        <v>33700757.960000001</v>
      </c>
      <c r="P755" s="159">
        <v>21515729.109999999</v>
      </c>
      <c r="Q755" s="159">
        <v>8954645</v>
      </c>
      <c r="R755" s="159">
        <v>12561084.109999999</v>
      </c>
      <c r="S755" s="159">
        <v>5834239.3700000001</v>
      </c>
      <c r="T755" s="159">
        <v>1065526.8899999999</v>
      </c>
      <c r="U755" s="159">
        <v>38671490.649999999</v>
      </c>
      <c r="V755" s="159">
        <v>29840519.920000002</v>
      </c>
      <c r="W755" s="159">
        <v>9614748.6899999995</v>
      </c>
      <c r="X755" s="159">
        <v>212715.46</v>
      </c>
      <c r="Y755" s="159">
        <v>8830970.7300000004</v>
      </c>
      <c r="Z755" s="159">
        <v>5023718.9400000004</v>
      </c>
      <c r="AA755" s="159">
        <v>385268</v>
      </c>
      <c r="AB755" s="159">
        <v>4638450.9400000004</v>
      </c>
      <c r="AC755" s="159">
        <v>835584.68</v>
      </c>
      <c r="AD755" s="159">
        <v>715584.68</v>
      </c>
      <c r="AE755" s="159">
        <v>3938883.76</v>
      </c>
      <c r="AF755" s="159">
        <v>3860238.04</v>
      </c>
      <c r="AG755" s="159">
        <v>1907675.8</v>
      </c>
      <c r="AH755" s="159">
        <v>1698970.81</v>
      </c>
      <c r="AI755" s="159">
        <v>0</v>
      </c>
      <c r="AJ755" s="159">
        <v>0</v>
      </c>
    </row>
    <row r="756" spans="1:36">
      <c r="A756" s="153">
        <v>10</v>
      </c>
      <c r="B756" s="154">
        <v>18</v>
      </c>
      <c r="C756" s="154">
        <v>5</v>
      </c>
      <c r="D756" s="155">
        <v>2</v>
      </c>
      <c r="E756" s="155" t="s">
        <v>556</v>
      </c>
      <c r="F756" s="156" t="s">
        <v>3733</v>
      </c>
      <c r="G756" s="156" t="s">
        <v>556</v>
      </c>
      <c r="H756" s="156" t="s">
        <v>3739</v>
      </c>
      <c r="I756" s="155">
        <v>1018052</v>
      </c>
      <c r="J756" s="157" t="s">
        <v>978</v>
      </c>
      <c r="K756" s="157"/>
      <c r="L756" s="155">
        <v>2022</v>
      </c>
      <c r="M756" s="158">
        <v>3884</v>
      </c>
      <c r="N756" s="159">
        <v>27112154.23</v>
      </c>
      <c r="O756" s="159">
        <v>26365520.23</v>
      </c>
      <c r="P756" s="159">
        <v>14529455.309999999</v>
      </c>
      <c r="Q756" s="159">
        <v>6141445</v>
      </c>
      <c r="R756" s="159">
        <v>8388010.3099999996</v>
      </c>
      <c r="S756" s="159">
        <v>746634</v>
      </c>
      <c r="T756" s="159">
        <v>0</v>
      </c>
      <c r="U756" s="159">
        <v>24797896.190000001</v>
      </c>
      <c r="V756" s="159">
        <v>23479989</v>
      </c>
      <c r="W756" s="159">
        <v>9336649.3800000008</v>
      </c>
      <c r="X756" s="159">
        <v>348019.89</v>
      </c>
      <c r="Y756" s="159">
        <v>1317907.19</v>
      </c>
      <c r="Z756" s="159">
        <v>1976211.02</v>
      </c>
      <c r="AA756" s="159">
        <v>0</v>
      </c>
      <c r="AB756" s="159">
        <v>1976211.02</v>
      </c>
      <c r="AC756" s="159">
        <v>1023588.6</v>
      </c>
      <c r="AD756" s="159">
        <v>1023588.6</v>
      </c>
      <c r="AE756" s="159">
        <v>5191531.5999999996</v>
      </c>
      <c r="AF756" s="159">
        <v>2885531.23</v>
      </c>
      <c r="AG756" s="159">
        <v>53816</v>
      </c>
      <c r="AH756" s="159">
        <v>0</v>
      </c>
      <c r="AI756" s="159">
        <v>0</v>
      </c>
      <c r="AJ756" s="159">
        <v>0</v>
      </c>
    </row>
    <row r="757" spans="1:36">
      <c r="A757" s="153">
        <v>10</v>
      </c>
      <c r="B757" s="154">
        <v>18</v>
      </c>
      <c r="C757" s="154">
        <v>6</v>
      </c>
      <c r="D757" s="155">
        <v>2</v>
      </c>
      <c r="E757" s="155" t="s">
        <v>556</v>
      </c>
      <c r="F757" s="156" t="s">
        <v>3733</v>
      </c>
      <c r="G757" s="156" t="s">
        <v>556</v>
      </c>
      <c r="H757" s="156" t="s">
        <v>3740</v>
      </c>
      <c r="I757" s="155">
        <v>1018062</v>
      </c>
      <c r="J757" s="157" t="s">
        <v>2090</v>
      </c>
      <c r="K757" s="157"/>
      <c r="L757" s="155">
        <v>2022</v>
      </c>
      <c r="M757" s="158">
        <v>5011</v>
      </c>
      <c r="N757" s="159">
        <v>38562735.640000001</v>
      </c>
      <c r="O757" s="159">
        <v>35680485.640000001</v>
      </c>
      <c r="P757" s="159">
        <v>21170023.670000002</v>
      </c>
      <c r="Q757" s="159">
        <v>9450942</v>
      </c>
      <c r="R757" s="159">
        <v>11719081.67</v>
      </c>
      <c r="S757" s="159">
        <v>2882250</v>
      </c>
      <c r="T757" s="159">
        <v>301000</v>
      </c>
      <c r="U757" s="159">
        <v>39179452.219999999</v>
      </c>
      <c r="V757" s="159">
        <v>30069564.550000001</v>
      </c>
      <c r="W757" s="159">
        <v>11492851.92</v>
      </c>
      <c r="X757" s="159">
        <v>243907.83</v>
      </c>
      <c r="Y757" s="159">
        <v>9109887.6699999999</v>
      </c>
      <c r="Z757" s="159">
        <v>11862785.779999999</v>
      </c>
      <c r="AA757" s="159">
        <v>0</v>
      </c>
      <c r="AB757" s="159">
        <v>11862785.779999999</v>
      </c>
      <c r="AC757" s="159">
        <v>912190.8</v>
      </c>
      <c r="AD757" s="159">
        <v>912190.8</v>
      </c>
      <c r="AE757" s="159">
        <v>4824482.8600000003</v>
      </c>
      <c r="AF757" s="159">
        <v>5610921.0899999999</v>
      </c>
      <c r="AG757" s="159">
        <v>229912.7</v>
      </c>
      <c r="AH757" s="159">
        <v>138503.62</v>
      </c>
      <c r="AI757" s="159">
        <v>0</v>
      </c>
      <c r="AJ757" s="159">
        <v>0</v>
      </c>
    </row>
    <row r="758" spans="1:36">
      <c r="A758" s="153">
        <v>10</v>
      </c>
      <c r="B758" s="154">
        <v>18</v>
      </c>
      <c r="C758" s="154">
        <v>7</v>
      </c>
      <c r="D758" s="155">
        <v>3</v>
      </c>
      <c r="E758" s="155" t="s">
        <v>556</v>
      </c>
      <c r="F758" s="156" t="s">
        <v>3737</v>
      </c>
      <c r="G758" s="156" t="s">
        <v>556</v>
      </c>
      <c r="H758" s="156" t="s">
        <v>3741</v>
      </c>
      <c r="I758" s="155">
        <v>1018073</v>
      </c>
      <c r="J758" s="157" t="s">
        <v>2089</v>
      </c>
      <c r="K758" s="157"/>
      <c r="L758" s="155">
        <v>2022</v>
      </c>
      <c r="M758" s="158">
        <v>14159</v>
      </c>
      <c r="N758" s="159">
        <v>90618476.939999998</v>
      </c>
      <c r="O758" s="159">
        <v>88048954.069999993</v>
      </c>
      <c r="P758" s="159">
        <v>39751547.689999998</v>
      </c>
      <c r="Q758" s="159">
        <v>13934356</v>
      </c>
      <c r="R758" s="159">
        <v>25817191.690000001</v>
      </c>
      <c r="S758" s="159">
        <v>2569522.87</v>
      </c>
      <c r="T758" s="159">
        <v>1698422.29</v>
      </c>
      <c r="U758" s="159">
        <v>93081724.239999995</v>
      </c>
      <c r="V758" s="159">
        <v>85590254.579999998</v>
      </c>
      <c r="W758" s="159">
        <v>34126828.060000002</v>
      </c>
      <c r="X758" s="159">
        <v>1469645.61</v>
      </c>
      <c r="Y758" s="159">
        <v>7491469.6600000001</v>
      </c>
      <c r="Z758" s="159">
        <v>9819031.2200000007</v>
      </c>
      <c r="AA758" s="159">
        <v>0</v>
      </c>
      <c r="AB758" s="159">
        <v>9819031.2200000007</v>
      </c>
      <c r="AC758" s="159">
        <v>4137061</v>
      </c>
      <c r="AD758" s="159">
        <v>4137061</v>
      </c>
      <c r="AE758" s="159">
        <v>23336454</v>
      </c>
      <c r="AF758" s="159">
        <v>2458699.4900000002</v>
      </c>
      <c r="AG758" s="159">
        <v>1146069.74</v>
      </c>
      <c r="AH758" s="159">
        <v>693390.98</v>
      </c>
      <c r="AI758" s="159">
        <v>6949.5</v>
      </c>
      <c r="AJ758" s="159">
        <v>0</v>
      </c>
    </row>
    <row r="759" spans="1:36">
      <c r="A759" s="153">
        <v>10</v>
      </c>
      <c r="B759" s="154">
        <v>19</v>
      </c>
      <c r="C759" s="154">
        <v>1</v>
      </c>
      <c r="D759" s="155">
        <v>1</v>
      </c>
      <c r="E759" s="155" t="s">
        <v>556</v>
      </c>
      <c r="F759" s="156" t="s">
        <v>3742</v>
      </c>
      <c r="G759" s="156" t="s">
        <v>556</v>
      </c>
      <c r="H759" s="156" t="s">
        <v>3743</v>
      </c>
      <c r="I759" s="155">
        <v>1019011</v>
      </c>
      <c r="J759" s="157" t="s">
        <v>2086</v>
      </c>
      <c r="K759" s="157"/>
      <c r="L759" s="155">
        <v>2022</v>
      </c>
      <c r="M759" s="158">
        <v>39172</v>
      </c>
      <c r="N759" s="159">
        <v>214443883.5</v>
      </c>
      <c r="O759" s="159">
        <v>199381738.71000001</v>
      </c>
      <c r="P759" s="159">
        <v>102095953.08</v>
      </c>
      <c r="Q759" s="159">
        <v>43343072</v>
      </c>
      <c r="R759" s="159">
        <v>58752881.079999998</v>
      </c>
      <c r="S759" s="159">
        <v>15062144.789999999</v>
      </c>
      <c r="T759" s="159">
        <v>3758154.23</v>
      </c>
      <c r="U759" s="159">
        <v>231124187.68000001</v>
      </c>
      <c r="V759" s="159">
        <v>187318303.15000001</v>
      </c>
      <c r="W759" s="159">
        <v>71276590.400000006</v>
      </c>
      <c r="X759" s="159">
        <v>4522481.01</v>
      </c>
      <c r="Y759" s="159">
        <v>43805884.530000001</v>
      </c>
      <c r="Z759" s="159">
        <v>39127831.82</v>
      </c>
      <c r="AA759" s="159">
        <v>10000000</v>
      </c>
      <c r="AB759" s="159">
        <v>29127831.82</v>
      </c>
      <c r="AC759" s="159">
        <v>3786274.72</v>
      </c>
      <c r="AD759" s="159">
        <v>3786274.72</v>
      </c>
      <c r="AE759" s="159">
        <v>92615726.189999998</v>
      </c>
      <c r="AF759" s="159">
        <v>12063435.560000001</v>
      </c>
      <c r="AG759" s="159">
        <v>1506181.59</v>
      </c>
      <c r="AH759" s="159">
        <v>326342.53999999998</v>
      </c>
      <c r="AI759" s="159">
        <v>0</v>
      </c>
      <c r="AJ759" s="159">
        <v>9000</v>
      </c>
    </row>
    <row r="760" spans="1:36">
      <c r="A760" s="153">
        <v>10</v>
      </c>
      <c r="B760" s="154">
        <v>19</v>
      </c>
      <c r="C760" s="154">
        <v>2</v>
      </c>
      <c r="D760" s="155">
        <v>3</v>
      </c>
      <c r="E760" s="155" t="s">
        <v>556</v>
      </c>
      <c r="F760" s="156" t="s">
        <v>3744</v>
      </c>
      <c r="G760" s="156" t="s">
        <v>556</v>
      </c>
      <c r="H760" s="156" t="s">
        <v>3745</v>
      </c>
      <c r="I760" s="155">
        <v>1019023</v>
      </c>
      <c r="J760" s="157" t="s">
        <v>2088</v>
      </c>
      <c r="K760" s="157"/>
      <c r="L760" s="155">
        <v>2022</v>
      </c>
      <c r="M760" s="158">
        <v>7116</v>
      </c>
      <c r="N760" s="159">
        <v>47993457.119999997</v>
      </c>
      <c r="O760" s="159">
        <v>45572462.299999997</v>
      </c>
      <c r="P760" s="159">
        <v>28100827.809999999</v>
      </c>
      <c r="Q760" s="159">
        <v>11051998</v>
      </c>
      <c r="R760" s="159">
        <v>17048829.809999999</v>
      </c>
      <c r="S760" s="159">
        <v>2420994.8199999998</v>
      </c>
      <c r="T760" s="159">
        <v>11345.53</v>
      </c>
      <c r="U760" s="159">
        <v>47853215.189999998</v>
      </c>
      <c r="V760" s="159">
        <v>41087612</v>
      </c>
      <c r="W760" s="159">
        <v>15387269.310000001</v>
      </c>
      <c r="X760" s="159">
        <v>80820.539999999994</v>
      </c>
      <c r="Y760" s="159">
        <v>6765603.1900000004</v>
      </c>
      <c r="Z760" s="159">
        <v>5525938.2699999996</v>
      </c>
      <c r="AA760" s="159">
        <v>0</v>
      </c>
      <c r="AB760" s="159">
        <v>5525938.2699999996</v>
      </c>
      <c r="AC760" s="159">
        <v>801667.4</v>
      </c>
      <c r="AD760" s="159">
        <v>801667.4</v>
      </c>
      <c r="AE760" s="159">
        <v>1604164.2</v>
      </c>
      <c r="AF760" s="159">
        <v>4484850.3</v>
      </c>
      <c r="AG760" s="159">
        <v>580933.36</v>
      </c>
      <c r="AH760" s="159">
        <v>597899.21</v>
      </c>
      <c r="AI760" s="159">
        <v>0</v>
      </c>
      <c r="AJ760" s="159">
        <v>0</v>
      </c>
    </row>
    <row r="761" spans="1:36">
      <c r="A761" s="153">
        <v>10</v>
      </c>
      <c r="B761" s="154">
        <v>19</v>
      </c>
      <c r="C761" s="154">
        <v>3</v>
      </c>
      <c r="D761" s="155">
        <v>2</v>
      </c>
      <c r="E761" s="155" t="s">
        <v>556</v>
      </c>
      <c r="F761" s="156" t="s">
        <v>3746</v>
      </c>
      <c r="G761" s="156" t="s">
        <v>556</v>
      </c>
      <c r="H761" s="156" t="s">
        <v>3747</v>
      </c>
      <c r="I761" s="155">
        <v>1019032</v>
      </c>
      <c r="J761" s="157" t="s">
        <v>2087</v>
      </c>
      <c r="K761" s="157"/>
      <c r="L761" s="155">
        <v>2022</v>
      </c>
      <c r="M761" s="158">
        <v>5478</v>
      </c>
      <c r="N761" s="159">
        <v>38677414.530000001</v>
      </c>
      <c r="O761" s="159">
        <v>32118166.850000001</v>
      </c>
      <c r="P761" s="159">
        <v>18156633.77</v>
      </c>
      <c r="Q761" s="159">
        <v>6629223</v>
      </c>
      <c r="R761" s="159">
        <v>11527410.77</v>
      </c>
      <c r="S761" s="159">
        <v>6559247.6799999997</v>
      </c>
      <c r="T761" s="159">
        <v>18353.53</v>
      </c>
      <c r="U761" s="159">
        <v>34052963.229999997</v>
      </c>
      <c r="V761" s="159">
        <v>27699271.379999999</v>
      </c>
      <c r="W761" s="159">
        <v>8922964.1600000001</v>
      </c>
      <c r="X761" s="159">
        <v>212934.6</v>
      </c>
      <c r="Y761" s="159">
        <v>6353691.8499999996</v>
      </c>
      <c r="Z761" s="159">
        <v>6128263.7800000003</v>
      </c>
      <c r="AA761" s="159">
        <v>0</v>
      </c>
      <c r="AB761" s="159">
        <v>6128263.7800000003</v>
      </c>
      <c r="AC761" s="159">
        <v>577176.56000000006</v>
      </c>
      <c r="AD761" s="159">
        <v>577176.56000000006</v>
      </c>
      <c r="AE761" s="159">
        <v>4251944.74</v>
      </c>
      <c r="AF761" s="159">
        <v>4418895.47</v>
      </c>
      <c r="AG761" s="159">
        <v>102281.95</v>
      </c>
      <c r="AH761" s="159">
        <v>59085.73</v>
      </c>
      <c r="AI761" s="159">
        <v>0</v>
      </c>
      <c r="AJ761" s="159">
        <v>0</v>
      </c>
    </row>
    <row r="762" spans="1:36">
      <c r="A762" s="153">
        <v>10</v>
      </c>
      <c r="B762" s="154">
        <v>19</v>
      </c>
      <c r="C762" s="154">
        <v>4</v>
      </c>
      <c r="D762" s="155">
        <v>2</v>
      </c>
      <c r="E762" s="155" t="s">
        <v>556</v>
      </c>
      <c r="F762" s="156" t="s">
        <v>3746</v>
      </c>
      <c r="G762" s="156" t="s">
        <v>556</v>
      </c>
      <c r="H762" s="156" t="s">
        <v>3748</v>
      </c>
      <c r="I762" s="155">
        <v>1019042</v>
      </c>
      <c r="J762" s="157" t="s">
        <v>2086</v>
      </c>
      <c r="K762" s="157"/>
      <c r="L762" s="155">
        <v>2022</v>
      </c>
      <c r="M762" s="158">
        <v>12250</v>
      </c>
      <c r="N762" s="159">
        <v>80352162.140000001</v>
      </c>
      <c r="O762" s="159">
        <v>71086350.049999997</v>
      </c>
      <c r="P762" s="159">
        <v>40609909.060000002</v>
      </c>
      <c r="Q762" s="159">
        <v>16913409</v>
      </c>
      <c r="R762" s="159">
        <v>23696500.059999999</v>
      </c>
      <c r="S762" s="159">
        <v>9265812.0899999999</v>
      </c>
      <c r="T762" s="159">
        <v>879978.79</v>
      </c>
      <c r="U762" s="159">
        <v>81957328.900000006</v>
      </c>
      <c r="V762" s="159">
        <v>65501558.350000001</v>
      </c>
      <c r="W762" s="159">
        <v>24946613.059999999</v>
      </c>
      <c r="X762" s="159">
        <v>326548.99</v>
      </c>
      <c r="Y762" s="159">
        <v>16455770.550000001</v>
      </c>
      <c r="Z762" s="159">
        <v>15932777.49</v>
      </c>
      <c r="AA762" s="159">
        <v>0</v>
      </c>
      <c r="AB762" s="159">
        <v>15932777.49</v>
      </c>
      <c r="AC762" s="159">
        <v>1153410.58</v>
      </c>
      <c r="AD762" s="159">
        <v>1153410.58</v>
      </c>
      <c r="AE762" s="159">
        <v>5601838.0099999998</v>
      </c>
      <c r="AF762" s="159">
        <v>5584791.7000000002</v>
      </c>
      <c r="AG762" s="159">
        <v>457380</v>
      </c>
      <c r="AH762" s="159">
        <v>291091.37</v>
      </c>
      <c r="AI762" s="159">
        <v>0</v>
      </c>
      <c r="AJ762" s="159">
        <v>0</v>
      </c>
    </row>
    <row r="763" spans="1:36">
      <c r="A763" s="153">
        <v>10</v>
      </c>
      <c r="B763" s="154">
        <v>20</v>
      </c>
      <c r="C763" s="154">
        <v>1</v>
      </c>
      <c r="D763" s="155">
        <v>1</v>
      </c>
      <c r="E763" s="155" t="s">
        <v>556</v>
      </c>
      <c r="F763" s="156" t="s">
        <v>3749</v>
      </c>
      <c r="G763" s="156" t="s">
        <v>556</v>
      </c>
      <c r="H763" s="156" t="s">
        <v>3750</v>
      </c>
      <c r="I763" s="155">
        <v>1020011</v>
      </c>
      <c r="J763" s="157" t="s">
        <v>2084</v>
      </c>
      <c r="K763" s="157"/>
      <c r="L763" s="155">
        <v>2022</v>
      </c>
      <c r="M763" s="158">
        <v>13293</v>
      </c>
      <c r="N763" s="159">
        <v>83491755.370000005</v>
      </c>
      <c r="O763" s="159">
        <v>78914422.620000005</v>
      </c>
      <c r="P763" s="159">
        <v>43138362.960000001</v>
      </c>
      <c r="Q763" s="159">
        <v>12821286</v>
      </c>
      <c r="R763" s="159">
        <v>30317076.960000001</v>
      </c>
      <c r="S763" s="159">
        <v>4577332.75</v>
      </c>
      <c r="T763" s="159">
        <v>1188077.8600000001</v>
      </c>
      <c r="U763" s="159">
        <v>81637019.569999993</v>
      </c>
      <c r="V763" s="159">
        <v>73638839.909999996</v>
      </c>
      <c r="W763" s="159">
        <v>25598177.329999998</v>
      </c>
      <c r="X763" s="159">
        <v>290428.7</v>
      </c>
      <c r="Y763" s="159">
        <v>7998179.6600000001</v>
      </c>
      <c r="Z763" s="159">
        <v>10080932.07</v>
      </c>
      <c r="AA763" s="159">
        <v>0</v>
      </c>
      <c r="AB763" s="159">
        <v>10080932.07</v>
      </c>
      <c r="AC763" s="159">
        <v>852431.04</v>
      </c>
      <c r="AD763" s="159">
        <v>852431.04</v>
      </c>
      <c r="AE763" s="159">
        <v>5213007.1399999997</v>
      </c>
      <c r="AF763" s="159">
        <v>5275582.71</v>
      </c>
      <c r="AG763" s="159">
        <v>387622.85</v>
      </c>
      <c r="AH763" s="159">
        <v>85651.31</v>
      </c>
      <c r="AI763" s="159">
        <v>0</v>
      </c>
      <c r="AJ763" s="159">
        <v>69817.7</v>
      </c>
    </row>
    <row r="764" spans="1:36">
      <c r="A764" s="153">
        <v>10</v>
      </c>
      <c r="B764" s="154">
        <v>20</v>
      </c>
      <c r="C764" s="154">
        <v>2</v>
      </c>
      <c r="D764" s="155">
        <v>1</v>
      </c>
      <c r="E764" s="155" t="s">
        <v>556</v>
      </c>
      <c r="F764" s="156" t="s">
        <v>3749</v>
      </c>
      <c r="G764" s="156" t="s">
        <v>556</v>
      </c>
      <c r="H764" s="156" t="s">
        <v>3751</v>
      </c>
      <c r="I764" s="155">
        <v>1020021</v>
      </c>
      <c r="J764" s="157" t="s">
        <v>2083</v>
      </c>
      <c r="K764" s="157"/>
      <c r="L764" s="155">
        <v>2022</v>
      </c>
      <c r="M764" s="158">
        <v>18369</v>
      </c>
      <c r="N764" s="159">
        <v>108729047.38</v>
      </c>
      <c r="O764" s="159">
        <v>100531449.7</v>
      </c>
      <c r="P764" s="159">
        <v>48256341.859999999</v>
      </c>
      <c r="Q764" s="159">
        <v>19291570</v>
      </c>
      <c r="R764" s="159">
        <v>28964771.859999999</v>
      </c>
      <c r="S764" s="159">
        <v>8197597.6799999997</v>
      </c>
      <c r="T764" s="159">
        <v>516158.71999999997</v>
      </c>
      <c r="U764" s="159">
        <v>107389889.34999999</v>
      </c>
      <c r="V764" s="159">
        <v>96544722.549999997</v>
      </c>
      <c r="W764" s="159">
        <v>41738077.030000001</v>
      </c>
      <c r="X764" s="159">
        <v>471738.09</v>
      </c>
      <c r="Y764" s="159">
        <v>10845166.800000001</v>
      </c>
      <c r="Z764" s="159">
        <v>15507841.33</v>
      </c>
      <c r="AA764" s="159">
        <v>0</v>
      </c>
      <c r="AB764" s="159">
        <v>15507841.33</v>
      </c>
      <c r="AC764" s="159">
        <v>1620000</v>
      </c>
      <c r="AD764" s="159">
        <v>1620000</v>
      </c>
      <c r="AE764" s="159">
        <v>8608926.4199999999</v>
      </c>
      <c r="AF764" s="159">
        <v>3986727.15</v>
      </c>
      <c r="AG764" s="159">
        <v>132526.26</v>
      </c>
      <c r="AH764" s="159">
        <v>132526.26</v>
      </c>
      <c r="AI764" s="159">
        <v>0</v>
      </c>
      <c r="AJ764" s="159">
        <v>28926.42</v>
      </c>
    </row>
    <row r="765" spans="1:36">
      <c r="A765" s="153">
        <v>10</v>
      </c>
      <c r="B765" s="154">
        <v>20</v>
      </c>
      <c r="C765" s="154">
        <v>3</v>
      </c>
      <c r="D765" s="155">
        <v>1</v>
      </c>
      <c r="E765" s="155" t="s">
        <v>556</v>
      </c>
      <c r="F765" s="156" t="s">
        <v>3749</v>
      </c>
      <c r="G765" s="156" t="s">
        <v>556</v>
      </c>
      <c r="H765" s="156" t="s">
        <v>3752</v>
      </c>
      <c r="I765" s="155">
        <v>1020031</v>
      </c>
      <c r="J765" s="157" t="s">
        <v>2080</v>
      </c>
      <c r="K765" s="157"/>
      <c r="L765" s="155">
        <v>2022</v>
      </c>
      <c r="M765" s="158">
        <v>54254</v>
      </c>
      <c r="N765" s="159">
        <v>306806548.44999999</v>
      </c>
      <c r="O765" s="159">
        <v>284415454.69</v>
      </c>
      <c r="P765" s="159">
        <v>120540785.19</v>
      </c>
      <c r="Q765" s="159">
        <v>45427821</v>
      </c>
      <c r="R765" s="159">
        <v>75112964.189999998</v>
      </c>
      <c r="S765" s="159">
        <v>22391093.760000002</v>
      </c>
      <c r="T765" s="159">
        <v>4976770.13</v>
      </c>
      <c r="U765" s="159">
        <v>335169901.14999998</v>
      </c>
      <c r="V765" s="159">
        <v>295793273.75999999</v>
      </c>
      <c r="W765" s="159">
        <v>103207928.16</v>
      </c>
      <c r="X765" s="159">
        <v>3493507.65</v>
      </c>
      <c r="Y765" s="159">
        <v>39376627.390000001</v>
      </c>
      <c r="Z765" s="159">
        <v>41699120.68</v>
      </c>
      <c r="AA765" s="159">
        <v>15000000</v>
      </c>
      <c r="AB765" s="159">
        <v>26699120.68</v>
      </c>
      <c r="AC765" s="159">
        <v>4699467.76</v>
      </c>
      <c r="AD765" s="159">
        <v>4699467.76</v>
      </c>
      <c r="AE765" s="159">
        <v>75548665.200000003</v>
      </c>
      <c r="AF765" s="159">
        <v>-11377819.07</v>
      </c>
      <c r="AG765" s="159">
        <v>2617681.5</v>
      </c>
      <c r="AH765" s="159">
        <v>2689932.73</v>
      </c>
      <c r="AI765" s="159">
        <v>0</v>
      </c>
      <c r="AJ765" s="159">
        <v>0</v>
      </c>
    </row>
    <row r="766" spans="1:36">
      <c r="A766" s="153">
        <v>10</v>
      </c>
      <c r="B766" s="154">
        <v>20</v>
      </c>
      <c r="C766" s="154">
        <v>4</v>
      </c>
      <c r="D766" s="155">
        <v>3</v>
      </c>
      <c r="E766" s="155" t="s">
        <v>556</v>
      </c>
      <c r="F766" s="156" t="s">
        <v>3753</v>
      </c>
      <c r="G766" s="156" t="s">
        <v>556</v>
      </c>
      <c r="H766" s="156" t="s">
        <v>3754</v>
      </c>
      <c r="I766" s="155">
        <v>1020043</v>
      </c>
      <c r="J766" s="157" t="s">
        <v>2085</v>
      </c>
      <c r="K766" s="157"/>
      <c r="L766" s="155">
        <v>2022</v>
      </c>
      <c r="M766" s="158">
        <v>34753</v>
      </c>
      <c r="N766" s="159">
        <v>184388559.56999999</v>
      </c>
      <c r="O766" s="159">
        <v>177778074.97999999</v>
      </c>
      <c r="P766" s="159">
        <v>83309139.74000001</v>
      </c>
      <c r="Q766" s="159">
        <v>29895824</v>
      </c>
      <c r="R766" s="159">
        <v>53413315.740000002</v>
      </c>
      <c r="S766" s="159">
        <v>6610484.5899999999</v>
      </c>
      <c r="T766" s="159">
        <v>841016.87</v>
      </c>
      <c r="U766" s="159">
        <v>197213521.84999999</v>
      </c>
      <c r="V766" s="159">
        <v>180000940.83000001</v>
      </c>
      <c r="W766" s="159">
        <v>66113148.869999997</v>
      </c>
      <c r="X766" s="159">
        <v>2641376.37</v>
      </c>
      <c r="Y766" s="159">
        <v>17212581.02</v>
      </c>
      <c r="Z766" s="159">
        <v>33274833.079999998</v>
      </c>
      <c r="AA766" s="159">
        <v>12000000</v>
      </c>
      <c r="AB766" s="159">
        <v>21274833.079999998</v>
      </c>
      <c r="AC766" s="159">
        <v>8000000</v>
      </c>
      <c r="AD766" s="159">
        <v>8000000</v>
      </c>
      <c r="AE766" s="159">
        <v>54533034.979999997</v>
      </c>
      <c r="AF766" s="159">
        <v>-2222865.85</v>
      </c>
      <c r="AG766" s="159">
        <v>278215.73</v>
      </c>
      <c r="AH766" s="159">
        <v>697453.5</v>
      </c>
      <c r="AI766" s="159">
        <v>36852.69</v>
      </c>
      <c r="AJ766" s="159">
        <v>0</v>
      </c>
    </row>
    <row r="767" spans="1:36">
      <c r="A767" s="153">
        <v>10</v>
      </c>
      <c r="B767" s="154">
        <v>20</v>
      </c>
      <c r="C767" s="154">
        <v>5</v>
      </c>
      <c r="D767" s="155">
        <v>2</v>
      </c>
      <c r="E767" s="155" t="s">
        <v>556</v>
      </c>
      <c r="F767" s="156" t="s">
        <v>3755</v>
      </c>
      <c r="G767" s="156" t="s">
        <v>556</v>
      </c>
      <c r="H767" s="156" t="s">
        <v>3756</v>
      </c>
      <c r="I767" s="155">
        <v>1020052</v>
      </c>
      <c r="J767" s="157" t="s">
        <v>2084</v>
      </c>
      <c r="K767" s="157"/>
      <c r="L767" s="155">
        <v>2022</v>
      </c>
      <c r="M767" s="158">
        <v>4668</v>
      </c>
      <c r="N767" s="159">
        <v>35524171.200000003</v>
      </c>
      <c r="O767" s="159">
        <v>30710009.199999999</v>
      </c>
      <c r="P767" s="159">
        <v>19346162.670000002</v>
      </c>
      <c r="Q767" s="159">
        <v>7981377</v>
      </c>
      <c r="R767" s="159">
        <v>11364785.67</v>
      </c>
      <c r="S767" s="159">
        <v>4814162</v>
      </c>
      <c r="T767" s="159">
        <v>3439.03</v>
      </c>
      <c r="U767" s="159">
        <v>31976237.829999998</v>
      </c>
      <c r="V767" s="159">
        <v>27107103.32</v>
      </c>
      <c r="W767" s="159">
        <v>8645402.5</v>
      </c>
      <c r="X767" s="159">
        <v>40567.74</v>
      </c>
      <c r="Y767" s="159">
        <v>4869134.51</v>
      </c>
      <c r="Z767" s="159">
        <v>6543729.5300000003</v>
      </c>
      <c r="AA767" s="159">
        <v>0</v>
      </c>
      <c r="AB767" s="159">
        <v>6543729.5300000003</v>
      </c>
      <c r="AC767" s="159">
        <v>156106.4</v>
      </c>
      <c r="AD767" s="159">
        <v>156106.4</v>
      </c>
      <c r="AE767" s="159">
        <v>530112.28</v>
      </c>
      <c r="AF767" s="159">
        <v>3602905.88</v>
      </c>
      <c r="AG767" s="159">
        <v>102007.49</v>
      </c>
      <c r="AH767" s="159">
        <v>60885</v>
      </c>
      <c r="AI767" s="159">
        <v>0</v>
      </c>
      <c r="AJ767" s="159">
        <v>0</v>
      </c>
    </row>
    <row r="768" spans="1:36">
      <c r="A768" s="153">
        <v>10</v>
      </c>
      <c r="B768" s="154">
        <v>20</v>
      </c>
      <c r="C768" s="154">
        <v>6</v>
      </c>
      <c r="D768" s="155">
        <v>2</v>
      </c>
      <c r="E768" s="155" t="s">
        <v>556</v>
      </c>
      <c r="F768" s="156" t="s">
        <v>3755</v>
      </c>
      <c r="G768" s="156" t="s">
        <v>556</v>
      </c>
      <c r="H768" s="156" t="s">
        <v>3757</v>
      </c>
      <c r="I768" s="155">
        <v>1020062</v>
      </c>
      <c r="J768" s="157" t="s">
        <v>2083</v>
      </c>
      <c r="K768" s="157"/>
      <c r="L768" s="155">
        <v>2022</v>
      </c>
      <c r="M768" s="158">
        <v>7189</v>
      </c>
      <c r="N768" s="159">
        <v>47217357.130000003</v>
      </c>
      <c r="O768" s="159">
        <v>45774630.939999998</v>
      </c>
      <c r="P768" s="159">
        <v>21510794.369999997</v>
      </c>
      <c r="Q768" s="159">
        <v>6594662</v>
      </c>
      <c r="R768" s="159">
        <v>14916132.369999999</v>
      </c>
      <c r="S768" s="159">
        <v>1442726.19</v>
      </c>
      <c r="T768" s="159">
        <v>408333.07</v>
      </c>
      <c r="U768" s="159">
        <v>44672124.049999997</v>
      </c>
      <c r="V768" s="159">
        <v>40955302.409999996</v>
      </c>
      <c r="W768" s="159">
        <v>14029430.689999999</v>
      </c>
      <c r="X768" s="159">
        <v>122040.31</v>
      </c>
      <c r="Y768" s="159">
        <v>3716821.64</v>
      </c>
      <c r="Z768" s="159">
        <v>11066603.039999999</v>
      </c>
      <c r="AA768" s="159">
        <v>0</v>
      </c>
      <c r="AB768" s="159">
        <v>11066603.039999999</v>
      </c>
      <c r="AC768" s="159">
        <v>581074.17000000004</v>
      </c>
      <c r="AD768" s="159">
        <v>581074.17000000004</v>
      </c>
      <c r="AE768" s="159">
        <v>1974930.1</v>
      </c>
      <c r="AF768" s="159">
        <v>4819328.53</v>
      </c>
      <c r="AG768" s="159">
        <v>166070</v>
      </c>
      <c r="AH768" s="159">
        <v>130850</v>
      </c>
      <c r="AI768" s="159">
        <v>0</v>
      </c>
      <c r="AJ768" s="159">
        <v>0</v>
      </c>
    </row>
    <row r="769" spans="1:36">
      <c r="A769" s="153">
        <v>10</v>
      </c>
      <c r="B769" s="154">
        <v>20</v>
      </c>
      <c r="C769" s="154">
        <v>7</v>
      </c>
      <c r="D769" s="155">
        <v>2</v>
      </c>
      <c r="E769" s="155" t="s">
        <v>556</v>
      </c>
      <c r="F769" s="156" t="s">
        <v>3755</v>
      </c>
      <c r="G769" s="156" t="s">
        <v>556</v>
      </c>
      <c r="H769" s="156" t="s">
        <v>3758</v>
      </c>
      <c r="I769" s="155">
        <v>1020072</v>
      </c>
      <c r="J769" s="157" t="s">
        <v>2082</v>
      </c>
      <c r="K769" s="157"/>
      <c r="L769" s="155">
        <v>2022</v>
      </c>
      <c r="M769" s="158">
        <v>5261</v>
      </c>
      <c r="N769" s="159">
        <v>42786260.490000002</v>
      </c>
      <c r="O769" s="159">
        <v>35737090.25</v>
      </c>
      <c r="P769" s="159">
        <v>18410228.329999998</v>
      </c>
      <c r="Q769" s="159">
        <v>6408693</v>
      </c>
      <c r="R769" s="159">
        <v>12001535.33</v>
      </c>
      <c r="S769" s="159">
        <v>7049170.2400000002</v>
      </c>
      <c r="T769" s="159">
        <v>2038745.47</v>
      </c>
      <c r="U769" s="159">
        <v>39647352.329999998</v>
      </c>
      <c r="V769" s="159">
        <v>32137922.09</v>
      </c>
      <c r="W769" s="159">
        <v>10515428.25</v>
      </c>
      <c r="X769" s="159">
        <v>536047.93000000005</v>
      </c>
      <c r="Y769" s="159">
        <v>7509430.2400000002</v>
      </c>
      <c r="Z769" s="159">
        <v>5327029.99</v>
      </c>
      <c r="AA769" s="159">
        <v>17287</v>
      </c>
      <c r="AB769" s="159">
        <v>5309742.99</v>
      </c>
      <c r="AC769" s="159">
        <v>925612.8</v>
      </c>
      <c r="AD769" s="159">
        <v>925612.8</v>
      </c>
      <c r="AE769" s="159">
        <v>9443172.3300000001</v>
      </c>
      <c r="AF769" s="159">
        <v>3599168.16</v>
      </c>
      <c r="AG769" s="159">
        <v>55490.1</v>
      </c>
      <c r="AH769" s="159">
        <v>239075.47</v>
      </c>
      <c r="AI769" s="159">
        <v>0</v>
      </c>
      <c r="AJ769" s="159">
        <v>0</v>
      </c>
    </row>
    <row r="770" spans="1:36">
      <c r="A770" s="153">
        <v>10</v>
      </c>
      <c r="B770" s="154">
        <v>20</v>
      </c>
      <c r="C770" s="154">
        <v>8</v>
      </c>
      <c r="D770" s="155">
        <v>3</v>
      </c>
      <c r="E770" s="155" t="s">
        <v>556</v>
      </c>
      <c r="F770" s="156" t="s">
        <v>3753</v>
      </c>
      <c r="G770" s="156" t="s">
        <v>556</v>
      </c>
      <c r="H770" s="156" t="s">
        <v>3759</v>
      </c>
      <c r="I770" s="155">
        <v>1020083</v>
      </c>
      <c r="J770" s="157" t="s">
        <v>2081</v>
      </c>
      <c r="K770" s="157"/>
      <c r="L770" s="155">
        <v>2022</v>
      </c>
      <c r="M770" s="158">
        <v>13005</v>
      </c>
      <c r="N770" s="159">
        <v>132998835.23999999</v>
      </c>
      <c r="O770" s="159">
        <v>132116134.38</v>
      </c>
      <c r="P770" s="159">
        <v>41631128.620000005</v>
      </c>
      <c r="Q770" s="159">
        <v>14247955</v>
      </c>
      <c r="R770" s="159">
        <v>27383173.620000001</v>
      </c>
      <c r="S770" s="159">
        <v>882700.86</v>
      </c>
      <c r="T770" s="159">
        <v>48268.04</v>
      </c>
      <c r="U770" s="159">
        <v>119092604.09</v>
      </c>
      <c r="V770" s="159">
        <v>109798375.37</v>
      </c>
      <c r="W770" s="159">
        <v>36524298.109999999</v>
      </c>
      <c r="X770" s="159">
        <v>249192.58</v>
      </c>
      <c r="Y770" s="159">
        <v>9294228.7200000007</v>
      </c>
      <c r="Z770" s="159">
        <v>32995482.620000001</v>
      </c>
      <c r="AA770" s="159">
        <v>0</v>
      </c>
      <c r="AB770" s="159">
        <v>32995482.620000001</v>
      </c>
      <c r="AC770" s="159">
        <v>5220977.46</v>
      </c>
      <c r="AD770" s="159">
        <v>5220977.46</v>
      </c>
      <c r="AE770" s="159">
        <v>5709842.1699999999</v>
      </c>
      <c r="AF770" s="159">
        <v>22317759.010000002</v>
      </c>
      <c r="AG770" s="159">
        <v>427926.39</v>
      </c>
      <c r="AH770" s="159">
        <v>469300.58</v>
      </c>
      <c r="AI770" s="159">
        <v>0</v>
      </c>
      <c r="AJ770" s="159">
        <v>0</v>
      </c>
    </row>
    <row r="771" spans="1:36">
      <c r="A771" s="153">
        <v>10</v>
      </c>
      <c r="B771" s="154">
        <v>20</v>
      </c>
      <c r="C771" s="154">
        <v>9</v>
      </c>
      <c r="D771" s="155">
        <v>2</v>
      </c>
      <c r="E771" s="155" t="s">
        <v>556</v>
      </c>
      <c r="F771" s="156" t="s">
        <v>3755</v>
      </c>
      <c r="G771" s="156" t="s">
        <v>556</v>
      </c>
      <c r="H771" s="156" t="s">
        <v>3760</v>
      </c>
      <c r="I771" s="155">
        <v>1020092</v>
      </c>
      <c r="J771" s="157" t="s">
        <v>2080</v>
      </c>
      <c r="K771" s="157"/>
      <c r="L771" s="155">
        <v>2022</v>
      </c>
      <c r="M771" s="158">
        <v>16077</v>
      </c>
      <c r="N771" s="159">
        <v>101356112.15000001</v>
      </c>
      <c r="O771" s="159">
        <v>93945322.170000002</v>
      </c>
      <c r="P771" s="159">
        <v>43911483.379999995</v>
      </c>
      <c r="Q771" s="159">
        <v>15543936</v>
      </c>
      <c r="R771" s="159">
        <v>28367547.379999999</v>
      </c>
      <c r="S771" s="159">
        <v>7410789.9800000004</v>
      </c>
      <c r="T771" s="159">
        <v>862263.16</v>
      </c>
      <c r="U771" s="159">
        <v>103440103.23</v>
      </c>
      <c r="V771" s="159">
        <v>83049462.709999993</v>
      </c>
      <c r="W771" s="159">
        <v>26851078.359999999</v>
      </c>
      <c r="X771" s="159">
        <v>39672.43</v>
      </c>
      <c r="Y771" s="159">
        <v>20390640.52</v>
      </c>
      <c r="Z771" s="159">
        <v>20217271.379999999</v>
      </c>
      <c r="AA771" s="159">
        <v>0</v>
      </c>
      <c r="AB771" s="159">
        <v>20217271.379999999</v>
      </c>
      <c r="AC771" s="159">
        <v>2560190.44</v>
      </c>
      <c r="AD771" s="159">
        <v>2560190.44</v>
      </c>
      <c r="AE771" s="159">
        <v>489937.52</v>
      </c>
      <c r="AF771" s="159">
        <v>10895859.460000001</v>
      </c>
      <c r="AG771" s="159">
        <v>205173.48</v>
      </c>
      <c r="AH771" s="159">
        <v>142688.35</v>
      </c>
      <c r="AI771" s="159">
        <v>0</v>
      </c>
      <c r="AJ771" s="159">
        <v>0</v>
      </c>
    </row>
    <row r="772" spans="1:36">
      <c r="A772" s="153">
        <v>10</v>
      </c>
      <c r="B772" s="154">
        <v>21</v>
      </c>
      <c r="C772" s="154">
        <v>1</v>
      </c>
      <c r="D772" s="155">
        <v>1</v>
      </c>
      <c r="E772" s="155" t="s">
        <v>556</v>
      </c>
      <c r="F772" s="156" t="s">
        <v>3761</v>
      </c>
      <c r="G772" s="156" t="s">
        <v>556</v>
      </c>
      <c r="H772" s="156" t="s">
        <v>3762</v>
      </c>
      <c r="I772" s="155">
        <v>1021011</v>
      </c>
      <c r="J772" s="157" t="s">
        <v>830</v>
      </c>
      <c r="K772" s="157"/>
      <c r="L772" s="155">
        <v>2022</v>
      </c>
      <c r="M772" s="158">
        <v>12044</v>
      </c>
      <c r="N772" s="159">
        <v>89390485.260000005</v>
      </c>
      <c r="O772" s="159">
        <v>65736429.329999998</v>
      </c>
      <c r="P772" s="159">
        <v>33480524.620000001</v>
      </c>
      <c r="Q772" s="159">
        <v>11445693</v>
      </c>
      <c r="R772" s="159">
        <v>22034831.620000001</v>
      </c>
      <c r="S772" s="159">
        <v>23654055.93</v>
      </c>
      <c r="T772" s="159">
        <v>1000057</v>
      </c>
      <c r="U772" s="159">
        <v>91568777.549999997</v>
      </c>
      <c r="V772" s="159">
        <v>63672178.68</v>
      </c>
      <c r="W772" s="159">
        <v>24117064.34</v>
      </c>
      <c r="X772" s="159">
        <v>508230.77</v>
      </c>
      <c r="Y772" s="159">
        <v>27896598.870000001</v>
      </c>
      <c r="Z772" s="159">
        <v>7474814.3399999999</v>
      </c>
      <c r="AA772" s="159">
        <v>0</v>
      </c>
      <c r="AB772" s="159">
        <v>7474814.3399999999</v>
      </c>
      <c r="AC772" s="159">
        <v>2906962.26</v>
      </c>
      <c r="AD772" s="159">
        <v>2906962.26</v>
      </c>
      <c r="AE772" s="159">
        <v>7757785.6299999999</v>
      </c>
      <c r="AF772" s="159">
        <v>2064250.65</v>
      </c>
      <c r="AG772" s="159">
        <v>368941.67</v>
      </c>
      <c r="AH772" s="159">
        <v>371173.05</v>
      </c>
      <c r="AI772" s="159">
        <v>0</v>
      </c>
      <c r="AJ772" s="159">
        <v>0</v>
      </c>
    </row>
    <row r="773" spans="1:36">
      <c r="A773" s="153">
        <v>10</v>
      </c>
      <c r="B773" s="154">
        <v>21</v>
      </c>
      <c r="C773" s="154">
        <v>2</v>
      </c>
      <c r="D773" s="155">
        <v>2</v>
      </c>
      <c r="E773" s="155" t="s">
        <v>556</v>
      </c>
      <c r="F773" s="156" t="s">
        <v>3763</v>
      </c>
      <c r="G773" s="156" t="s">
        <v>556</v>
      </c>
      <c r="H773" s="156" t="s">
        <v>3764</v>
      </c>
      <c r="I773" s="155">
        <v>1021022</v>
      </c>
      <c r="J773" s="157" t="s">
        <v>830</v>
      </c>
      <c r="K773" s="157"/>
      <c r="L773" s="155">
        <v>2022</v>
      </c>
      <c r="M773" s="158">
        <v>6094</v>
      </c>
      <c r="N773" s="159">
        <v>42252628.299999997</v>
      </c>
      <c r="O773" s="159">
        <v>36210510.659999996</v>
      </c>
      <c r="P773" s="159">
        <v>18793440.91</v>
      </c>
      <c r="Q773" s="159">
        <v>6277630</v>
      </c>
      <c r="R773" s="159">
        <v>12515810.91</v>
      </c>
      <c r="S773" s="159">
        <v>6042117.6399999997</v>
      </c>
      <c r="T773" s="159">
        <v>252</v>
      </c>
      <c r="U773" s="159">
        <v>40211794.640000001</v>
      </c>
      <c r="V773" s="159">
        <v>29662701.309999999</v>
      </c>
      <c r="W773" s="159">
        <v>8284630.4800000004</v>
      </c>
      <c r="X773" s="159">
        <v>796.45</v>
      </c>
      <c r="Y773" s="159">
        <v>10549093.33</v>
      </c>
      <c r="Z773" s="159">
        <v>12236565.43</v>
      </c>
      <c r="AA773" s="159">
        <v>0</v>
      </c>
      <c r="AB773" s="159">
        <v>12236565.43</v>
      </c>
      <c r="AC773" s="159">
        <v>476800</v>
      </c>
      <c r="AD773" s="159">
        <v>476800</v>
      </c>
      <c r="AE773" s="159">
        <v>0</v>
      </c>
      <c r="AF773" s="159">
        <v>6547809.3499999996</v>
      </c>
      <c r="AG773" s="159">
        <v>223457.79</v>
      </c>
      <c r="AH773" s="159">
        <v>146771.14000000001</v>
      </c>
      <c r="AI773" s="159">
        <v>0</v>
      </c>
      <c r="AJ773" s="159">
        <v>0</v>
      </c>
    </row>
    <row r="774" spans="1:36">
      <c r="A774" s="153">
        <v>10</v>
      </c>
      <c r="B774" s="154">
        <v>21</v>
      </c>
      <c r="C774" s="154">
        <v>3</v>
      </c>
      <c r="D774" s="155">
        <v>2</v>
      </c>
      <c r="E774" s="155" t="s">
        <v>556</v>
      </c>
      <c r="F774" s="156" t="s">
        <v>3763</v>
      </c>
      <c r="G774" s="156" t="s">
        <v>556</v>
      </c>
      <c r="H774" s="156" t="s">
        <v>3765</v>
      </c>
      <c r="I774" s="155">
        <v>1021032</v>
      </c>
      <c r="J774" s="157" t="s">
        <v>2079</v>
      </c>
      <c r="K774" s="157"/>
      <c r="L774" s="155">
        <v>2022</v>
      </c>
      <c r="M774" s="158">
        <v>4372</v>
      </c>
      <c r="N774" s="159">
        <v>39360685.729999997</v>
      </c>
      <c r="O774" s="159">
        <v>31325846.23</v>
      </c>
      <c r="P774" s="159">
        <v>16957879.75</v>
      </c>
      <c r="Q774" s="159">
        <v>4760517</v>
      </c>
      <c r="R774" s="159">
        <v>12197362.75</v>
      </c>
      <c r="S774" s="159">
        <v>8034839.5</v>
      </c>
      <c r="T774" s="159">
        <v>723900</v>
      </c>
      <c r="U774" s="159">
        <v>37671451.75</v>
      </c>
      <c r="V774" s="159">
        <v>27392046.609999999</v>
      </c>
      <c r="W774" s="159">
        <v>8701867.9900000002</v>
      </c>
      <c r="X774" s="159">
        <v>202247.81</v>
      </c>
      <c r="Y774" s="159">
        <v>10279405.140000001</v>
      </c>
      <c r="Z774" s="159">
        <v>4288985.3499999996</v>
      </c>
      <c r="AA774" s="159">
        <v>0</v>
      </c>
      <c r="AB774" s="159">
        <v>4288985.3499999996</v>
      </c>
      <c r="AC774" s="159">
        <v>650000</v>
      </c>
      <c r="AD774" s="159">
        <v>650000</v>
      </c>
      <c r="AE774" s="159">
        <v>4126922.99</v>
      </c>
      <c r="AF774" s="159">
        <v>3933799.62</v>
      </c>
      <c r="AG774" s="159">
        <v>657407.78</v>
      </c>
      <c r="AH774" s="159">
        <v>677651.98</v>
      </c>
      <c r="AI774" s="159">
        <v>0</v>
      </c>
      <c r="AJ774" s="159">
        <v>0</v>
      </c>
    </row>
    <row r="775" spans="1:36">
      <c r="A775" s="153">
        <v>10</v>
      </c>
      <c r="B775" s="154">
        <v>21</v>
      </c>
      <c r="C775" s="154">
        <v>4</v>
      </c>
      <c r="D775" s="155">
        <v>2</v>
      </c>
      <c r="E775" s="155" t="s">
        <v>556</v>
      </c>
      <c r="F775" s="156" t="s">
        <v>3763</v>
      </c>
      <c r="G775" s="156" t="s">
        <v>556</v>
      </c>
      <c r="H775" s="156" t="s">
        <v>3766</v>
      </c>
      <c r="I775" s="155">
        <v>1021042</v>
      </c>
      <c r="J775" s="157" t="s">
        <v>2078</v>
      </c>
      <c r="K775" s="157"/>
      <c r="L775" s="155">
        <v>2022</v>
      </c>
      <c r="M775" s="158">
        <v>3187</v>
      </c>
      <c r="N775" s="159">
        <v>28530680.640000001</v>
      </c>
      <c r="O775" s="159">
        <v>23619668.440000001</v>
      </c>
      <c r="P775" s="159">
        <v>13011608.710000001</v>
      </c>
      <c r="Q775" s="159">
        <v>5038180</v>
      </c>
      <c r="R775" s="159">
        <v>7973428.71</v>
      </c>
      <c r="S775" s="159">
        <v>4911012.2</v>
      </c>
      <c r="T775" s="159">
        <v>0</v>
      </c>
      <c r="U775" s="159">
        <v>28992860.170000002</v>
      </c>
      <c r="V775" s="159">
        <v>20083292.100000001</v>
      </c>
      <c r="W775" s="159">
        <v>7012472.1699999999</v>
      </c>
      <c r="X775" s="159">
        <v>241187.45</v>
      </c>
      <c r="Y775" s="159">
        <v>8909568.0700000003</v>
      </c>
      <c r="Z775" s="159">
        <v>5389289.6299999999</v>
      </c>
      <c r="AA775" s="159">
        <v>3278382</v>
      </c>
      <c r="AB775" s="159">
        <v>2110907.63</v>
      </c>
      <c r="AC775" s="159">
        <v>1218141.94</v>
      </c>
      <c r="AD775" s="159">
        <v>1218141.94</v>
      </c>
      <c r="AE775" s="159">
        <v>6109265.4299999997</v>
      </c>
      <c r="AF775" s="159">
        <v>3536376.34</v>
      </c>
      <c r="AG775" s="159">
        <v>76400</v>
      </c>
      <c r="AH775" s="159">
        <v>59111.02</v>
      </c>
      <c r="AI775" s="159">
        <v>0</v>
      </c>
      <c r="AJ775" s="159">
        <v>0</v>
      </c>
    </row>
    <row r="776" spans="1:36">
      <c r="A776" s="153">
        <v>10</v>
      </c>
      <c r="B776" s="154">
        <v>21</v>
      </c>
      <c r="C776" s="154">
        <v>5</v>
      </c>
      <c r="D776" s="155">
        <v>2</v>
      </c>
      <c r="E776" s="155" t="s">
        <v>556</v>
      </c>
      <c r="F776" s="156" t="s">
        <v>3763</v>
      </c>
      <c r="G776" s="156" t="s">
        <v>556</v>
      </c>
      <c r="H776" s="156" t="s">
        <v>3767</v>
      </c>
      <c r="I776" s="155">
        <v>1021052</v>
      </c>
      <c r="J776" s="157" t="s">
        <v>2077</v>
      </c>
      <c r="K776" s="157"/>
      <c r="L776" s="155">
        <v>2022</v>
      </c>
      <c r="M776" s="158">
        <v>4611</v>
      </c>
      <c r="N776" s="159">
        <v>34452754.289999999</v>
      </c>
      <c r="O776" s="159">
        <v>31064140.390000001</v>
      </c>
      <c r="P776" s="159">
        <v>19273877.18</v>
      </c>
      <c r="Q776" s="159">
        <v>7389848</v>
      </c>
      <c r="R776" s="159">
        <v>11884029.18</v>
      </c>
      <c r="S776" s="159">
        <v>3388613.9</v>
      </c>
      <c r="T776" s="159">
        <v>0</v>
      </c>
      <c r="U776" s="159">
        <v>35394804.689999998</v>
      </c>
      <c r="V776" s="159">
        <v>27252115.09</v>
      </c>
      <c r="W776" s="159">
        <v>7830180.6699999999</v>
      </c>
      <c r="X776" s="159">
        <v>0</v>
      </c>
      <c r="Y776" s="159">
        <v>8142689.5999999996</v>
      </c>
      <c r="Z776" s="159">
        <v>10648804.77</v>
      </c>
      <c r="AA776" s="159">
        <v>0</v>
      </c>
      <c r="AB776" s="159">
        <v>10648804.77</v>
      </c>
      <c r="AC776" s="159">
        <v>0</v>
      </c>
      <c r="AD776" s="159">
        <v>0</v>
      </c>
      <c r="AE776" s="159">
        <v>0</v>
      </c>
      <c r="AF776" s="159">
        <v>3812025.3</v>
      </c>
      <c r="AG776" s="159">
        <v>420462.22</v>
      </c>
      <c r="AH776" s="159">
        <v>432771.7</v>
      </c>
      <c r="AI776" s="159">
        <v>0</v>
      </c>
      <c r="AJ776" s="159">
        <v>0</v>
      </c>
    </row>
    <row r="777" spans="1:36">
      <c r="A777" s="153">
        <v>12</v>
      </c>
      <c r="B777" s="154">
        <v>1</v>
      </c>
      <c r="C777" s="154">
        <v>1</v>
      </c>
      <c r="D777" s="155">
        <v>1</v>
      </c>
      <c r="E777" s="155" t="s">
        <v>556</v>
      </c>
      <c r="F777" s="156" t="s">
        <v>3768</v>
      </c>
      <c r="G777" s="156" t="s">
        <v>556</v>
      </c>
      <c r="H777" s="156" t="s">
        <v>3769</v>
      </c>
      <c r="I777" s="155">
        <v>1201011</v>
      </c>
      <c r="J777" s="157" t="s">
        <v>2076</v>
      </c>
      <c r="K777" s="157"/>
      <c r="L777" s="155">
        <v>2022</v>
      </c>
      <c r="M777" s="158">
        <v>28698</v>
      </c>
      <c r="N777" s="159">
        <v>173520273.09999999</v>
      </c>
      <c r="O777" s="159">
        <v>163539830.84</v>
      </c>
      <c r="P777" s="159">
        <v>64095817.869999997</v>
      </c>
      <c r="Q777" s="159">
        <v>26505319</v>
      </c>
      <c r="R777" s="159">
        <v>37590498.869999997</v>
      </c>
      <c r="S777" s="159">
        <v>9980442.2599999998</v>
      </c>
      <c r="T777" s="159">
        <v>1507471.2</v>
      </c>
      <c r="U777" s="159">
        <v>176803879.41</v>
      </c>
      <c r="V777" s="159">
        <v>154826187.83000001</v>
      </c>
      <c r="W777" s="159">
        <v>63811200.939999998</v>
      </c>
      <c r="X777" s="159">
        <v>2694865.1</v>
      </c>
      <c r="Y777" s="159">
        <v>21977691.579999998</v>
      </c>
      <c r="Z777" s="159">
        <v>19869399.920000002</v>
      </c>
      <c r="AA777" s="159">
        <v>0</v>
      </c>
      <c r="AB777" s="159">
        <v>19869399.920000002</v>
      </c>
      <c r="AC777" s="159">
        <v>4006000</v>
      </c>
      <c r="AD777" s="159">
        <v>4006000</v>
      </c>
      <c r="AE777" s="159">
        <v>43703546.299999997</v>
      </c>
      <c r="AF777" s="159">
        <v>8713643.0099999998</v>
      </c>
      <c r="AG777" s="159">
        <v>765425.6</v>
      </c>
      <c r="AH777" s="159">
        <v>746633.42</v>
      </c>
      <c r="AI777" s="159">
        <v>11650.25</v>
      </c>
      <c r="AJ777" s="159">
        <v>0</v>
      </c>
    </row>
    <row r="778" spans="1:36">
      <c r="A778" s="153">
        <v>12</v>
      </c>
      <c r="B778" s="154">
        <v>1</v>
      </c>
      <c r="C778" s="154">
        <v>2</v>
      </c>
      <c r="D778" s="155">
        <v>2</v>
      </c>
      <c r="E778" s="155" t="s">
        <v>556</v>
      </c>
      <c r="F778" s="156" t="s">
        <v>3770</v>
      </c>
      <c r="G778" s="156" t="s">
        <v>556</v>
      </c>
      <c r="H778" s="156" t="s">
        <v>3771</v>
      </c>
      <c r="I778" s="155">
        <v>1201022</v>
      </c>
      <c r="J778" s="157" t="s">
        <v>2076</v>
      </c>
      <c r="K778" s="157"/>
      <c r="L778" s="155">
        <v>2022</v>
      </c>
      <c r="M778" s="158">
        <v>20545</v>
      </c>
      <c r="N778" s="159">
        <v>112213693.66</v>
      </c>
      <c r="O778" s="159">
        <v>109378943.54000001</v>
      </c>
      <c r="P778" s="159">
        <v>65272921.269999996</v>
      </c>
      <c r="Q778" s="159">
        <v>32179179</v>
      </c>
      <c r="R778" s="159">
        <v>33093742.27</v>
      </c>
      <c r="S778" s="159">
        <v>2834750.12</v>
      </c>
      <c r="T778" s="159">
        <v>563899</v>
      </c>
      <c r="U778" s="159">
        <v>117098632.54000001</v>
      </c>
      <c r="V778" s="159">
        <v>99081502.790000007</v>
      </c>
      <c r="W778" s="159">
        <v>40607512.469999999</v>
      </c>
      <c r="X778" s="159">
        <v>1683795.9</v>
      </c>
      <c r="Y778" s="159">
        <v>18017129.75</v>
      </c>
      <c r="Z778" s="159">
        <v>16229364.689999999</v>
      </c>
      <c r="AA778" s="159">
        <v>2000000</v>
      </c>
      <c r="AB778" s="159">
        <v>14229364.689999999</v>
      </c>
      <c r="AC778" s="159">
        <v>1700000</v>
      </c>
      <c r="AD778" s="159">
        <v>1700000</v>
      </c>
      <c r="AE778" s="159">
        <v>31358000</v>
      </c>
      <c r="AF778" s="159">
        <v>10297440.75</v>
      </c>
      <c r="AG778" s="159">
        <v>130089.2</v>
      </c>
      <c r="AH778" s="159">
        <v>10089.200000000001</v>
      </c>
      <c r="AI778" s="159">
        <v>0</v>
      </c>
      <c r="AJ778" s="159">
        <v>0</v>
      </c>
    </row>
    <row r="779" spans="1:36">
      <c r="A779" s="153">
        <v>12</v>
      </c>
      <c r="B779" s="154">
        <v>1</v>
      </c>
      <c r="C779" s="154">
        <v>3</v>
      </c>
      <c r="D779" s="155">
        <v>2</v>
      </c>
      <c r="E779" s="155" t="s">
        <v>556</v>
      </c>
      <c r="F779" s="156" t="s">
        <v>3770</v>
      </c>
      <c r="G779" s="156" t="s">
        <v>556</v>
      </c>
      <c r="H779" s="156" t="s">
        <v>3772</v>
      </c>
      <c r="I779" s="155">
        <v>1201032</v>
      </c>
      <c r="J779" s="157" t="s">
        <v>2075</v>
      </c>
      <c r="K779" s="157"/>
      <c r="L779" s="155">
        <v>2022</v>
      </c>
      <c r="M779" s="158">
        <v>6469</v>
      </c>
      <c r="N779" s="159">
        <v>42726743.920000002</v>
      </c>
      <c r="O779" s="159">
        <v>39939542.140000001</v>
      </c>
      <c r="P779" s="159">
        <v>24846034.800000001</v>
      </c>
      <c r="Q779" s="159">
        <v>14373484</v>
      </c>
      <c r="R779" s="159">
        <v>10472550.800000001</v>
      </c>
      <c r="S779" s="159">
        <v>2787201.78</v>
      </c>
      <c r="T779" s="159">
        <v>116132.36</v>
      </c>
      <c r="U779" s="159">
        <v>44801829.049999997</v>
      </c>
      <c r="V779" s="159">
        <v>36163960.270000003</v>
      </c>
      <c r="W779" s="159">
        <v>14827380.859999999</v>
      </c>
      <c r="X779" s="159">
        <v>814515.07</v>
      </c>
      <c r="Y779" s="159">
        <v>8637868.7799999993</v>
      </c>
      <c r="Z779" s="159">
        <v>9155569.5299999993</v>
      </c>
      <c r="AA779" s="159">
        <v>0</v>
      </c>
      <c r="AB779" s="159">
        <v>9155569.5299999993</v>
      </c>
      <c r="AC779" s="159">
        <v>1275000</v>
      </c>
      <c r="AD779" s="159">
        <v>1275000</v>
      </c>
      <c r="AE779" s="159">
        <v>15075664</v>
      </c>
      <c r="AF779" s="159">
        <v>3775581.87</v>
      </c>
      <c r="AG779" s="159">
        <v>605662.19999999995</v>
      </c>
      <c r="AH779" s="159">
        <v>821446.55</v>
      </c>
      <c r="AI779" s="159">
        <v>0</v>
      </c>
      <c r="AJ779" s="159">
        <v>0</v>
      </c>
    </row>
    <row r="780" spans="1:36">
      <c r="A780" s="153">
        <v>12</v>
      </c>
      <c r="B780" s="154">
        <v>1</v>
      </c>
      <c r="C780" s="154">
        <v>4</v>
      </c>
      <c r="D780" s="155">
        <v>2</v>
      </c>
      <c r="E780" s="155" t="s">
        <v>556</v>
      </c>
      <c r="F780" s="156" t="s">
        <v>3770</v>
      </c>
      <c r="G780" s="156" t="s">
        <v>556</v>
      </c>
      <c r="H780" s="156" t="s">
        <v>3773</v>
      </c>
      <c r="I780" s="155">
        <v>1201042</v>
      </c>
      <c r="J780" s="157" t="s">
        <v>2074</v>
      </c>
      <c r="K780" s="157"/>
      <c r="L780" s="155">
        <v>2022</v>
      </c>
      <c r="M780" s="158">
        <v>5547</v>
      </c>
      <c r="N780" s="159">
        <v>37462008.770000003</v>
      </c>
      <c r="O780" s="159">
        <v>33053786.079999998</v>
      </c>
      <c r="P780" s="159">
        <v>21408334.630000003</v>
      </c>
      <c r="Q780" s="159">
        <v>11652730</v>
      </c>
      <c r="R780" s="159">
        <v>9755604.6300000008</v>
      </c>
      <c r="S780" s="159">
        <v>4408222.6900000004</v>
      </c>
      <c r="T780" s="159">
        <v>23775.200000000001</v>
      </c>
      <c r="U780" s="159">
        <v>42825879.469999999</v>
      </c>
      <c r="V780" s="159">
        <v>30558766.27</v>
      </c>
      <c r="W780" s="159">
        <v>13091092.27</v>
      </c>
      <c r="X780" s="159">
        <v>696699.28</v>
      </c>
      <c r="Y780" s="159">
        <v>12267113.199999999</v>
      </c>
      <c r="Z780" s="159">
        <v>13111016.85</v>
      </c>
      <c r="AA780" s="159">
        <v>0</v>
      </c>
      <c r="AB780" s="159">
        <v>13111016.85</v>
      </c>
      <c r="AC780" s="159">
        <v>1078834.55</v>
      </c>
      <c r="AD780" s="159">
        <v>813439.45</v>
      </c>
      <c r="AE780" s="159">
        <v>10774318.390000001</v>
      </c>
      <c r="AF780" s="159">
        <v>2495019.81</v>
      </c>
      <c r="AG780" s="159">
        <v>80000</v>
      </c>
      <c r="AH780" s="159">
        <v>0</v>
      </c>
      <c r="AI780" s="159">
        <v>0</v>
      </c>
      <c r="AJ780" s="159">
        <v>0</v>
      </c>
    </row>
    <row r="781" spans="1:36">
      <c r="A781" s="153">
        <v>12</v>
      </c>
      <c r="B781" s="154">
        <v>1</v>
      </c>
      <c r="C781" s="154">
        <v>5</v>
      </c>
      <c r="D781" s="155">
        <v>2</v>
      </c>
      <c r="E781" s="155" t="s">
        <v>556</v>
      </c>
      <c r="F781" s="156" t="s">
        <v>3770</v>
      </c>
      <c r="G781" s="156" t="s">
        <v>556</v>
      </c>
      <c r="H781" s="156" t="s">
        <v>3774</v>
      </c>
      <c r="I781" s="155">
        <v>1201052</v>
      </c>
      <c r="J781" s="157" t="s">
        <v>2073</v>
      </c>
      <c r="K781" s="157"/>
      <c r="L781" s="155">
        <v>2022</v>
      </c>
      <c r="M781" s="158">
        <v>8517</v>
      </c>
      <c r="N781" s="159">
        <v>65298900.390000001</v>
      </c>
      <c r="O781" s="159">
        <v>57012777.710000001</v>
      </c>
      <c r="P781" s="159">
        <v>34955584.82</v>
      </c>
      <c r="Q781" s="159">
        <v>18008368</v>
      </c>
      <c r="R781" s="159">
        <v>16947216.82</v>
      </c>
      <c r="S781" s="159">
        <v>8286122.6799999997</v>
      </c>
      <c r="T781" s="159">
        <v>8325.89</v>
      </c>
      <c r="U781" s="159">
        <v>64244686.280000001</v>
      </c>
      <c r="V781" s="159">
        <v>51251723.039999999</v>
      </c>
      <c r="W781" s="159">
        <v>18902822.190000001</v>
      </c>
      <c r="X781" s="159">
        <v>1626118.42</v>
      </c>
      <c r="Y781" s="159">
        <v>12992963.24</v>
      </c>
      <c r="Z781" s="159">
        <v>10045037.6</v>
      </c>
      <c r="AA781" s="159">
        <v>0</v>
      </c>
      <c r="AB781" s="159">
        <v>10045037.6</v>
      </c>
      <c r="AC781" s="159">
        <v>1235000</v>
      </c>
      <c r="AD781" s="159">
        <v>1235000</v>
      </c>
      <c r="AE781" s="159">
        <v>23387000</v>
      </c>
      <c r="AF781" s="159">
        <v>5761054.6699999999</v>
      </c>
      <c r="AG781" s="159">
        <v>517202</v>
      </c>
      <c r="AH781" s="159">
        <v>405371.96</v>
      </c>
      <c r="AI781" s="159">
        <v>0</v>
      </c>
      <c r="AJ781" s="159">
        <v>0</v>
      </c>
    </row>
    <row r="782" spans="1:36">
      <c r="A782" s="153">
        <v>12</v>
      </c>
      <c r="B782" s="154">
        <v>1</v>
      </c>
      <c r="C782" s="154">
        <v>6</v>
      </c>
      <c r="D782" s="155">
        <v>3</v>
      </c>
      <c r="E782" s="155" t="s">
        <v>556</v>
      </c>
      <c r="F782" s="156" t="s">
        <v>3775</v>
      </c>
      <c r="G782" s="156" t="s">
        <v>556</v>
      </c>
      <c r="H782" s="156" t="s">
        <v>3776</v>
      </c>
      <c r="I782" s="155">
        <v>1201063</v>
      </c>
      <c r="J782" s="157" t="s">
        <v>2072</v>
      </c>
      <c r="K782" s="157"/>
      <c r="L782" s="155">
        <v>2022</v>
      </c>
      <c r="M782" s="158">
        <v>14369</v>
      </c>
      <c r="N782" s="159">
        <v>87028077.329999998</v>
      </c>
      <c r="O782" s="159">
        <v>81646930.060000002</v>
      </c>
      <c r="P782" s="159">
        <v>50737342.590000004</v>
      </c>
      <c r="Q782" s="159">
        <v>24825078</v>
      </c>
      <c r="R782" s="159">
        <v>25912264.59</v>
      </c>
      <c r="S782" s="159">
        <v>5381147.2699999996</v>
      </c>
      <c r="T782" s="159">
        <v>499865.76</v>
      </c>
      <c r="U782" s="159">
        <v>94794416.010000005</v>
      </c>
      <c r="V782" s="159">
        <v>76699563.890000001</v>
      </c>
      <c r="W782" s="159">
        <v>32206760.050000001</v>
      </c>
      <c r="X782" s="159">
        <v>1268263.3899999999</v>
      </c>
      <c r="Y782" s="159">
        <v>18094852.120000001</v>
      </c>
      <c r="Z782" s="159">
        <v>23826549.829999998</v>
      </c>
      <c r="AA782" s="159">
        <v>6036303.9900000002</v>
      </c>
      <c r="AB782" s="159">
        <v>17790245.839999996</v>
      </c>
      <c r="AC782" s="159">
        <v>2769763.55</v>
      </c>
      <c r="AD782" s="159">
        <v>2769763.55</v>
      </c>
      <c r="AE782" s="159">
        <v>27725584.870000001</v>
      </c>
      <c r="AF782" s="159">
        <v>4947366.17</v>
      </c>
      <c r="AG782" s="159">
        <v>551012.19999999995</v>
      </c>
      <c r="AH782" s="159">
        <v>455515.89</v>
      </c>
      <c r="AI782" s="159">
        <v>0</v>
      </c>
      <c r="AJ782" s="159">
        <v>0</v>
      </c>
    </row>
    <row r="783" spans="1:36">
      <c r="A783" s="153">
        <v>12</v>
      </c>
      <c r="B783" s="154">
        <v>1</v>
      </c>
      <c r="C783" s="154">
        <v>7</v>
      </c>
      <c r="D783" s="155">
        <v>2</v>
      </c>
      <c r="E783" s="155" t="s">
        <v>556</v>
      </c>
      <c r="F783" s="156" t="s">
        <v>3770</v>
      </c>
      <c r="G783" s="156" t="s">
        <v>556</v>
      </c>
      <c r="H783" s="156" t="s">
        <v>3777</v>
      </c>
      <c r="I783" s="155">
        <v>1201072</v>
      </c>
      <c r="J783" s="157" t="s">
        <v>2071</v>
      </c>
      <c r="K783" s="157"/>
      <c r="L783" s="155">
        <v>2022</v>
      </c>
      <c r="M783" s="158">
        <v>11401</v>
      </c>
      <c r="N783" s="159">
        <v>69593790.319999993</v>
      </c>
      <c r="O783" s="159">
        <v>66001429.780000001</v>
      </c>
      <c r="P783" s="159">
        <v>40650858.450000003</v>
      </c>
      <c r="Q783" s="159">
        <v>22333704</v>
      </c>
      <c r="R783" s="159">
        <v>18317154.449999999</v>
      </c>
      <c r="S783" s="159">
        <v>3592360.54</v>
      </c>
      <c r="T783" s="159">
        <v>981560.97</v>
      </c>
      <c r="U783" s="159">
        <v>73740054.760000005</v>
      </c>
      <c r="V783" s="159">
        <v>61990943.859999999</v>
      </c>
      <c r="W783" s="159">
        <v>25791395.890000001</v>
      </c>
      <c r="X783" s="159">
        <v>1352857.27</v>
      </c>
      <c r="Y783" s="159">
        <v>11749110.9</v>
      </c>
      <c r="Z783" s="159">
        <v>10893634.52</v>
      </c>
      <c r="AA783" s="159">
        <v>7900000</v>
      </c>
      <c r="AB783" s="159">
        <v>2993634.5199999996</v>
      </c>
      <c r="AC783" s="159">
        <v>4286334.38</v>
      </c>
      <c r="AD783" s="159">
        <v>4286334.38</v>
      </c>
      <c r="AE783" s="159">
        <v>24884000</v>
      </c>
      <c r="AF783" s="159">
        <v>4010485.92</v>
      </c>
      <c r="AG783" s="159">
        <v>630882.56000000006</v>
      </c>
      <c r="AH783" s="159">
        <v>627981.79</v>
      </c>
      <c r="AI783" s="159">
        <v>0</v>
      </c>
      <c r="AJ783" s="159">
        <v>0</v>
      </c>
    </row>
    <row r="784" spans="1:36">
      <c r="A784" s="153">
        <v>12</v>
      </c>
      <c r="B784" s="154">
        <v>1</v>
      </c>
      <c r="C784" s="154">
        <v>8</v>
      </c>
      <c r="D784" s="155">
        <v>2</v>
      </c>
      <c r="E784" s="155" t="s">
        <v>556</v>
      </c>
      <c r="F784" s="156" t="s">
        <v>3770</v>
      </c>
      <c r="G784" s="156" t="s">
        <v>556</v>
      </c>
      <c r="H784" s="156" t="s">
        <v>3778</v>
      </c>
      <c r="I784" s="155">
        <v>1201082</v>
      </c>
      <c r="J784" s="157" t="s">
        <v>2070</v>
      </c>
      <c r="K784" s="157"/>
      <c r="L784" s="155">
        <v>2022</v>
      </c>
      <c r="M784" s="158">
        <v>5669</v>
      </c>
      <c r="N784" s="159">
        <v>46256413.509999998</v>
      </c>
      <c r="O784" s="159">
        <v>42365489.049999997</v>
      </c>
      <c r="P784" s="159">
        <v>28713917.890000001</v>
      </c>
      <c r="Q784" s="159">
        <v>13442450</v>
      </c>
      <c r="R784" s="159">
        <v>15271467.890000001</v>
      </c>
      <c r="S784" s="159">
        <v>3890924.46</v>
      </c>
      <c r="T784" s="159">
        <v>8943.09</v>
      </c>
      <c r="U784" s="159">
        <v>45891863.359999999</v>
      </c>
      <c r="V784" s="159">
        <v>37732371.640000001</v>
      </c>
      <c r="W784" s="159">
        <v>16262948.1</v>
      </c>
      <c r="X784" s="159">
        <v>493699.49</v>
      </c>
      <c r="Y784" s="159">
        <v>8159491.7199999997</v>
      </c>
      <c r="Z784" s="159">
        <v>13208884.66</v>
      </c>
      <c r="AA784" s="159">
        <v>1160000</v>
      </c>
      <c r="AB784" s="159">
        <v>12048884.66</v>
      </c>
      <c r="AC784" s="159">
        <v>1250000</v>
      </c>
      <c r="AD784" s="159">
        <v>1250000</v>
      </c>
      <c r="AE784" s="159">
        <v>8939268.8300000001</v>
      </c>
      <c r="AF784" s="159">
        <v>4633117.41</v>
      </c>
      <c r="AG784" s="159">
        <v>649570</v>
      </c>
      <c r="AH784" s="159">
        <v>1294884.05</v>
      </c>
      <c r="AI784" s="159">
        <v>0</v>
      </c>
      <c r="AJ784" s="159">
        <v>0</v>
      </c>
    </row>
    <row r="785" spans="1:36">
      <c r="A785" s="153">
        <v>12</v>
      </c>
      <c r="B785" s="154">
        <v>1</v>
      </c>
      <c r="C785" s="154">
        <v>9</v>
      </c>
      <c r="D785" s="155">
        <v>2</v>
      </c>
      <c r="E785" s="155" t="s">
        <v>556</v>
      </c>
      <c r="F785" s="156" t="s">
        <v>3770</v>
      </c>
      <c r="G785" s="156" t="s">
        <v>556</v>
      </c>
      <c r="H785" s="156" t="s">
        <v>3779</v>
      </c>
      <c r="I785" s="155">
        <v>1201092</v>
      </c>
      <c r="J785" s="157" t="s">
        <v>2069</v>
      </c>
      <c r="K785" s="157"/>
      <c r="L785" s="155">
        <v>2022</v>
      </c>
      <c r="M785" s="158">
        <v>5531</v>
      </c>
      <c r="N785" s="159">
        <v>43280453.75</v>
      </c>
      <c r="O785" s="159">
        <v>39475049.710000001</v>
      </c>
      <c r="P785" s="159">
        <v>27571447.530000001</v>
      </c>
      <c r="Q785" s="159">
        <v>16237345</v>
      </c>
      <c r="R785" s="159">
        <v>11334102.529999999</v>
      </c>
      <c r="S785" s="159">
        <v>3805404.04</v>
      </c>
      <c r="T785" s="159">
        <v>0</v>
      </c>
      <c r="U785" s="159">
        <v>45339925.289999999</v>
      </c>
      <c r="V785" s="159">
        <v>38347584.390000001</v>
      </c>
      <c r="W785" s="159">
        <v>19763707.010000002</v>
      </c>
      <c r="X785" s="159">
        <v>628944.62</v>
      </c>
      <c r="Y785" s="159">
        <v>6992340.9000000004</v>
      </c>
      <c r="Z785" s="159">
        <v>6201794.4500000002</v>
      </c>
      <c r="AA785" s="159">
        <v>3248760</v>
      </c>
      <c r="AB785" s="159">
        <v>2953034.45</v>
      </c>
      <c r="AC785" s="159">
        <v>1952142</v>
      </c>
      <c r="AD785" s="159">
        <v>1939942</v>
      </c>
      <c r="AE785" s="159">
        <v>11456054</v>
      </c>
      <c r="AF785" s="159">
        <v>1127465.32</v>
      </c>
      <c r="AG785" s="159">
        <v>568593.59</v>
      </c>
      <c r="AH785" s="159">
        <v>516956.58</v>
      </c>
      <c r="AI785" s="159">
        <v>0</v>
      </c>
      <c r="AJ785" s="159">
        <v>0</v>
      </c>
    </row>
    <row r="786" spans="1:36">
      <c r="A786" s="153">
        <v>12</v>
      </c>
      <c r="B786" s="154">
        <v>2</v>
      </c>
      <c r="C786" s="154">
        <v>1</v>
      </c>
      <c r="D786" s="155">
        <v>2</v>
      </c>
      <c r="E786" s="155" t="s">
        <v>556</v>
      </c>
      <c r="F786" s="156" t="s">
        <v>3780</v>
      </c>
      <c r="G786" s="156" t="s">
        <v>556</v>
      </c>
      <c r="H786" s="156" t="s">
        <v>3781</v>
      </c>
      <c r="I786" s="155">
        <v>1202012</v>
      </c>
      <c r="J786" s="157" t="s">
        <v>2068</v>
      </c>
      <c r="K786" s="157"/>
      <c r="L786" s="155">
        <v>2022</v>
      </c>
      <c r="M786" s="158">
        <v>8155</v>
      </c>
      <c r="N786" s="159">
        <v>53301492.310000002</v>
      </c>
      <c r="O786" s="159">
        <v>48622301.259999998</v>
      </c>
      <c r="P786" s="159">
        <v>27270423.219999999</v>
      </c>
      <c r="Q786" s="159">
        <v>13443294</v>
      </c>
      <c r="R786" s="159">
        <v>13827129.220000001</v>
      </c>
      <c r="S786" s="159">
        <v>4679191.05</v>
      </c>
      <c r="T786" s="159">
        <v>1771922.84</v>
      </c>
      <c r="U786" s="159">
        <v>48629247.240000002</v>
      </c>
      <c r="V786" s="159">
        <v>44018233.299999997</v>
      </c>
      <c r="W786" s="159">
        <v>17475410.210000001</v>
      </c>
      <c r="X786" s="159">
        <v>1287675.92</v>
      </c>
      <c r="Y786" s="159">
        <v>4611013.9400000004</v>
      </c>
      <c r="Z786" s="159">
        <v>14702163.82</v>
      </c>
      <c r="AA786" s="159">
        <v>2000000</v>
      </c>
      <c r="AB786" s="159">
        <v>12702163.82</v>
      </c>
      <c r="AC786" s="159">
        <v>4541000</v>
      </c>
      <c r="AD786" s="159">
        <v>4533000</v>
      </c>
      <c r="AE786" s="159">
        <v>20950000</v>
      </c>
      <c r="AF786" s="159">
        <v>4604067.96</v>
      </c>
      <c r="AG786" s="159">
        <v>169745.43</v>
      </c>
      <c r="AH786" s="159">
        <v>135121.9</v>
      </c>
      <c r="AI786" s="159">
        <v>0</v>
      </c>
      <c r="AJ786" s="159">
        <v>0</v>
      </c>
    </row>
    <row r="787" spans="1:36">
      <c r="A787" s="153">
        <v>12</v>
      </c>
      <c r="B787" s="154">
        <v>2</v>
      </c>
      <c r="C787" s="154">
        <v>2</v>
      </c>
      <c r="D787" s="155">
        <v>3</v>
      </c>
      <c r="E787" s="155" t="s">
        <v>556</v>
      </c>
      <c r="F787" s="156" t="s">
        <v>3782</v>
      </c>
      <c r="G787" s="156" t="s">
        <v>556</v>
      </c>
      <c r="H787" s="156" t="s">
        <v>3783</v>
      </c>
      <c r="I787" s="155">
        <v>1202023</v>
      </c>
      <c r="J787" s="157" t="s">
        <v>2067</v>
      </c>
      <c r="K787" s="157"/>
      <c r="L787" s="155">
        <v>2022</v>
      </c>
      <c r="M787" s="158">
        <v>35607</v>
      </c>
      <c r="N787" s="159">
        <v>192360878.22999999</v>
      </c>
      <c r="O787" s="159">
        <v>185363680.77000001</v>
      </c>
      <c r="P787" s="159">
        <v>86926123.109999999</v>
      </c>
      <c r="Q787" s="159">
        <v>39912099</v>
      </c>
      <c r="R787" s="159">
        <v>47014024.109999999</v>
      </c>
      <c r="S787" s="159">
        <v>6997197.46</v>
      </c>
      <c r="T787" s="159">
        <v>859512.96</v>
      </c>
      <c r="U787" s="159">
        <v>202876074.86000001</v>
      </c>
      <c r="V787" s="159">
        <v>183581279.31</v>
      </c>
      <c r="W787" s="159">
        <v>77381640.140000001</v>
      </c>
      <c r="X787" s="159">
        <v>4094232.58</v>
      </c>
      <c r="Y787" s="159">
        <v>19294795.550000001</v>
      </c>
      <c r="Z787" s="159">
        <v>34392257.75</v>
      </c>
      <c r="AA787" s="159">
        <v>7947000</v>
      </c>
      <c r="AB787" s="159">
        <v>26445257.75</v>
      </c>
      <c r="AC787" s="159">
        <v>8318996</v>
      </c>
      <c r="AD787" s="159">
        <v>8300000</v>
      </c>
      <c r="AE787" s="159">
        <v>64157177.009999998</v>
      </c>
      <c r="AF787" s="159">
        <v>1782401.46</v>
      </c>
      <c r="AG787" s="159">
        <v>207965.2</v>
      </c>
      <c r="AH787" s="159">
        <v>145345.79</v>
      </c>
      <c r="AI787" s="159">
        <v>0</v>
      </c>
      <c r="AJ787" s="159">
        <v>0</v>
      </c>
    </row>
    <row r="788" spans="1:36">
      <c r="A788" s="153">
        <v>12</v>
      </c>
      <c r="B788" s="154">
        <v>2</v>
      </c>
      <c r="C788" s="154">
        <v>3</v>
      </c>
      <c r="D788" s="155">
        <v>3</v>
      </c>
      <c r="E788" s="155" t="s">
        <v>556</v>
      </c>
      <c r="F788" s="156" t="s">
        <v>3782</v>
      </c>
      <c r="G788" s="156" t="s">
        <v>556</v>
      </c>
      <c r="H788" s="156" t="s">
        <v>3784</v>
      </c>
      <c r="I788" s="155">
        <v>1202033</v>
      </c>
      <c r="J788" s="157" t="s">
        <v>2066</v>
      </c>
      <c r="K788" s="157"/>
      <c r="L788" s="155">
        <v>2022</v>
      </c>
      <c r="M788" s="158">
        <v>9792</v>
      </c>
      <c r="N788" s="159">
        <v>65301027.380000003</v>
      </c>
      <c r="O788" s="159">
        <v>63468204.299999997</v>
      </c>
      <c r="P788" s="159">
        <v>42617446.829999998</v>
      </c>
      <c r="Q788" s="159">
        <v>24716562</v>
      </c>
      <c r="R788" s="159">
        <v>17900884.829999998</v>
      </c>
      <c r="S788" s="159">
        <v>1832823.08</v>
      </c>
      <c r="T788" s="159">
        <v>543357.29</v>
      </c>
      <c r="U788" s="159">
        <v>66947382.5</v>
      </c>
      <c r="V788" s="159">
        <v>60962729.079999998</v>
      </c>
      <c r="W788" s="159">
        <v>28117785.93</v>
      </c>
      <c r="X788" s="159">
        <v>1438483.49</v>
      </c>
      <c r="Y788" s="159">
        <v>5984653.4199999999</v>
      </c>
      <c r="Z788" s="159">
        <v>12443522.220000001</v>
      </c>
      <c r="AA788" s="159">
        <v>5808801.0099999998</v>
      </c>
      <c r="AB788" s="159">
        <v>6634721.2100000009</v>
      </c>
      <c r="AC788" s="159">
        <v>7183440</v>
      </c>
      <c r="AD788" s="159">
        <v>3763440</v>
      </c>
      <c r="AE788" s="159">
        <v>26685769.640000001</v>
      </c>
      <c r="AF788" s="159">
        <v>2505475.2200000002</v>
      </c>
      <c r="AG788" s="159">
        <v>585766.47</v>
      </c>
      <c r="AH788" s="159">
        <v>562251.75</v>
      </c>
      <c r="AI788" s="159">
        <v>0</v>
      </c>
      <c r="AJ788" s="159">
        <v>7413.25</v>
      </c>
    </row>
    <row r="789" spans="1:36">
      <c r="A789" s="153">
        <v>12</v>
      </c>
      <c r="B789" s="154">
        <v>2</v>
      </c>
      <c r="C789" s="154">
        <v>4</v>
      </c>
      <c r="D789" s="155">
        <v>2</v>
      </c>
      <c r="E789" s="155" t="s">
        <v>556</v>
      </c>
      <c r="F789" s="156" t="s">
        <v>3780</v>
      </c>
      <c r="G789" s="156" t="s">
        <v>556</v>
      </c>
      <c r="H789" s="156" t="s">
        <v>3785</v>
      </c>
      <c r="I789" s="155">
        <v>1202042</v>
      </c>
      <c r="J789" s="157" t="s">
        <v>600</v>
      </c>
      <c r="K789" s="157"/>
      <c r="L789" s="155">
        <v>2022</v>
      </c>
      <c r="M789" s="158">
        <v>14481</v>
      </c>
      <c r="N789" s="159">
        <v>81376637.530000001</v>
      </c>
      <c r="O789" s="159">
        <v>74280469.689999998</v>
      </c>
      <c r="P789" s="159">
        <v>49557886.810000002</v>
      </c>
      <c r="Q789" s="159">
        <v>25887355</v>
      </c>
      <c r="R789" s="159">
        <v>23670531.809999999</v>
      </c>
      <c r="S789" s="159">
        <v>7096167.8399999999</v>
      </c>
      <c r="T789" s="159">
        <v>1686497.75</v>
      </c>
      <c r="U789" s="159">
        <v>90703670.609999999</v>
      </c>
      <c r="V789" s="159">
        <v>74765792.159999996</v>
      </c>
      <c r="W789" s="159">
        <v>30699545.91</v>
      </c>
      <c r="X789" s="159">
        <v>2004128.93</v>
      </c>
      <c r="Y789" s="159">
        <v>15937878.449999999</v>
      </c>
      <c r="Z789" s="159">
        <v>23608577.780000001</v>
      </c>
      <c r="AA789" s="159">
        <v>18883356</v>
      </c>
      <c r="AB789" s="159">
        <v>4725221.7800000012</v>
      </c>
      <c r="AC789" s="159">
        <v>12474344</v>
      </c>
      <c r="AD789" s="159">
        <v>12474344</v>
      </c>
      <c r="AE789" s="159">
        <v>38522085.490000002</v>
      </c>
      <c r="AF789" s="159">
        <v>-485322.47</v>
      </c>
      <c r="AG789" s="159">
        <v>547762.56000000006</v>
      </c>
      <c r="AH789" s="159">
        <v>385179.67</v>
      </c>
      <c r="AI789" s="159">
        <v>0</v>
      </c>
      <c r="AJ789" s="159">
        <v>0</v>
      </c>
    </row>
    <row r="790" spans="1:36">
      <c r="A790" s="153">
        <v>12</v>
      </c>
      <c r="B790" s="154">
        <v>2</v>
      </c>
      <c r="C790" s="154">
        <v>5</v>
      </c>
      <c r="D790" s="155">
        <v>2</v>
      </c>
      <c r="E790" s="155" t="s">
        <v>556</v>
      </c>
      <c r="F790" s="156" t="s">
        <v>3780</v>
      </c>
      <c r="G790" s="156" t="s">
        <v>556</v>
      </c>
      <c r="H790" s="156" t="s">
        <v>3786</v>
      </c>
      <c r="I790" s="155">
        <v>1202052</v>
      </c>
      <c r="J790" s="157" t="s">
        <v>2065</v>
      </c>
      <c r="K790" s="157"/>
      <c r="L790" s="155">
        <v>2022</v>
      </c>
      <c r="M790" s="158">
        <v>8116</v>
      </c>
      <c r="N790" s="159">
        <v>55866991.109999999</v>
      </c>
      <c r="O790" s="159">
        <v>47688380.729999997</v>
      </c>
      <c r="P790" s="159">
        <v>31881256.52</v>
      </c>
      <c r="Q790" s="159">
        <v>16945044</v>
      </c>
      <c r="R790" s="159">
        <v>14936212.52</v>
      </c>
      <c r="S790" s="159">
        <v>8178610.3799999999</v>
      </c>
      <c r="T790" s="159">
        <v>224827.63</v>
      </c>
      <c r="U790" s="159">
        <v>56684000.890000001</v>
      </c>
      <c r="V790" s="159">
        <v>46417496.399999999</v>
      </c>
      <c r="W790" s="159">
        <v>18203619.16</v>
      </c>
      <c r="X790" s="159">
        <v>1501796.82</v>
      </c>
      <c r="Y790" s="159">
        <v>10266504.49</v>
      </c>
      <c r="Z790" s="159">
        <v>30569392.039999999</v>
      </c>
      <c r="AA790" s="159">
        <v>16879037</v>
      </c>
      <c r="AB790" s="159">
        <v>13690355.039999999</v>
      </c>
      <c r="AC790" s="159">
        <v>22262206</v>
      </c>
      <c r="AD790" s="159">
        <v>22142806</v>
      </c>
      <c r="AE790" s="159">
        <v>20971572.329999998</v>
      </c>
      <c r="AF790" s="159">
        <v>1270884.33</v>
      </c>
      <c r="AG790" s="159">
        <v>914698.28</v>
      </c>
      <c r="AH790" s="159">
        <v>795095.73</v>
      </c>
      <c r="AI790" s="159">
        <v>0</v>
      </c>
      <c r="AJ790" s="159">
        <v>0</v>
      </c>
    </row>
    <row r="791" spans="1:36">
      <c r="A791" s="153">
        <v>12</v>
      </c>
      <c r="B791" s="154">
        <v>2</v>
      </c>
      <c r="C791" s="154">
        <v>6</v>
      </c>
      <c r="D791" s="155">
        <v>2</v>
      </c>
      <c r="E791" s="155" t="s">
        <v>556</v>
      </c>
      <c r="F791" s="156" t="s">
        <v>3780</v>
      </c>
      <c r="G791" s="156" t="s">
        <v>556</v>
      </c>
      <c r="H791" s="156" t="s">
        <v>3787</v>
      </c>
      <c r="I791" s="155">
        <v>1202062</v>
      </c>
      <c r="J791" s="157" t="s">
        <v>2064</v>
      </c>
      <c r="K791" s="157"/>
      <c r="L791" s="155">
        <v>2022</v>
      </c>
      <c r="M791" s="158">
        <v>6607</v>
      </c>
      <c r="N791" s="159">
        <v>51734003.799999997</v>
      </c>
      <c r="O791" s="159">
        <v>45964406.530000001</v>
      </c>
      <c r="P791" s="159">
        <v>27566041.579999998</v>
      </c>
      <c r="Q791" s="159">
        <v>12863582</v>
      </c>
      <c r="R791" s="159">
        <v>14702459.58</v>
      </c>
      <c r="S791" s="159">
        <v>5769597.2699999996</v>
      </c>
      <c r="T791" s="159">
        <v>39727</v>
      </c>
      <c r="U791" s="159">
        <v>53136206.299999997</v>
      </c>
      <c r="V791" s="159">
        <v>39528438.149999999</v>
      </c>
      <c r="W791" s="159">
        <v>14276982.35</v>
      </c>
      <c r="X791" s="159">
        <v>1139405.4099999999</v>
      </c>
      <c r="Y791" s="159">
        <v>13607768.15</v>
      </c>
      <c r="Z791" s="159">
        <v>12478502.17</v>
      </c>
      <c r="AA791" s="159">
        <v>0</v>
      </c>
      <c r="AB791" s="159">
        <v>12478502.17</v>
      </c>
      <c r="AC791" s="159">
        <v>1300000</v>
      </c>
      <c r="AD791" s="159">
        <v>1300000</v>
      </c>
      <c r="AE791" s="159">
        <v>17258028.84</v>
      </c>
      <c r="AF791" s="159">
        <v>6435968.3799999999</v>
      </c>
      <c r="AG791" s="159">
        <v>1329494.3</v>
      </c>
      <c r="AH791" s="159">
        <v>1496437.18</v>
      </c>
      <c r="AI791" s="159">
        <v>0</v>
      </c>
      <c r="AJ791" s="159">
        <v>0</v>
      </c>
    </row>
    <row r="792" spans="1:36">
      <c r="A792" s="153">
        <v>12</v>
      </c>
      <c r="B792" s="154">
        <v>2</v>
      </c>
      <c r="C792" s="154">
        <v>7</v>
      </c>
      <c r="D792" s="155">
        <v>2</v>
      </c>
      <c r="E792" s="155" t="s">
        <v>556</v>
      </c>
      <c r="F792" s="156" t="s">
        <v>3780</v>
      </c>
      <c r="G792" s="156" t="s">
        <v>556</v>
      </c>
      <c r="H792" s="156" t="s">
        <v>3788</v>
      </c>
      <c r="I792" s="155">
        <v>1202072</v>
      </c>
      <c r="J792" s="157" t="s">
        <v>2063</v>
      </c>
      <c r="K792" s="157"/>
      <c r="L792" s="155">
        <v>2022</v>
      </c>
      <c r="M792" s="158">
        <v>9238</v>
      </c>
      <c r="N792" s="159">
        <v>63412419.329999998</v>
      </c>
      <c r="O792" s="159">
        <v>52543028.299999997</v>
      </c>
      <c r="P792" s="159">
        <v>34277849.170000002</v>
      </c>
      <c r="Q792" s="159">
        <v>17109530</v>
      </c>
      <c r="R792" s="159">
        <v>17168319.170000002</v>
      </c>
      <c r="S792" s="159">
        <v>10869391.029999999</v>
      </c>
      <c r="T792" s="159">
        <v>291612.78000000003</v>
      </c>
      <c r="U792" s="159">
        <v>65907118.340000004</v>
      </c>
      <c r="V792" s="159">
        <v>46636849.969999999</v>
      </c>
      <c r="W792" s="159">
        <v>17850643.870000001</v>
      </c>
      <c r="X792" s="159">
        <v>493277.7</v>
      </c>
      <c r="Y792" s="159">
        <v>19270268.370000001</v>
      </c>
      <c r="Z792" s="159">
        <v>19242982.920000002</v>
      </c>
      <c r="AA792" s="159">
        <v>3900000</v>
      </c>
      <c r="AB792" s="159">
        <v>15342982.920000002</v>
      </c>
      <c r="AC792" s="159">
        <v>1344036</v>
      </c>
      <c r="AD792" s="159">
        <v>1344036</v>
      </c>
      <c r="AE792" s="159">
        <v>11227885.369999999</v>
      </c>
      <c r="AF792" s="159">
        <v>5906178.3300000001</v>
      </c>
      <c r="AG792" s="159">
        <v>1557837.15</v>
      </c>
      <c r="AH792" s="159">
        <v>1027272.84</v>
      </c>
      <c r="AI792" s="159">
        <v>0</v>
      </c>
      <c r="AJ792" s="159">
        <v>0</v>
      </c>
    </row>
    <row r="793" spans="1:36">
      <c r="A793" s="153">
        <v>12</v>
      </c>
      <c r="B793" s="154">
        <v>3</v>
      </c>
      <c r="C793" s="154">
        <v>1</v>
      </c>
      <c r="D793" s="155">
        <v>3</v>
      </c>
      <c r="E793" s="155" t="s">
        <v>556</v>
      </c>
      <c r="F793" s="156" t="s">
        <v>3789</v>
      </c>
      <c r="G793" s="156" t="s">
        <v>556</v>
      </c>
      <c r="H793" s="156" t="s">
        <v>3790</v>
      </c>
      <c r="I793" s="155">
        <v>1203013</v>
      </c>
      <c r="J793" s="157" t="s">
        <v>2062</v>
      </c>
      <c r="K793" s="157"/>
      <c r="L793" s="155">
        <v>2022</v>
      </c>
      <c r="M793" s="158">
        <v>12397</v>
      </c>
      <c r="N793" s="159">
        <v>71465527.120000005</v>
      </c>
      <c r="O793" s="159">
        <v>68703546.340000004</v>
      </c>
      <c r="P793" s="159">
        <v>36193908.719999999</v>
      </c>
      <c r="Q793" s="159">
        <v>14897458</v>
      </c>
      <c r="R793" s="159">
        <v>21296450.719999999</v>
      </c>
      <c r="S793" s="159">
        <v>2761980.78</v>
      </c>
      <c r="T793" s="159">
        <v>872859.54</v>
      </c>
      <c r="U793" s="159">
        <v>72926607.209999993</v>
      </c>
      <c r="V793" s="159">
        <v>65655421.600000001</v>
      </c>
      <c r="W793" s="159">
        <v>25863545.73</v>
      </c>
      <c r="X793" s="159">
        <v>423076.09</v>
      </c>
      <c r="Y793" s="159">
        <v>7271185.6100000003</v>
      </c>
      <c r="Z793" s="159">
        <v>12929328.49</v>
      </c>
      <c r="AA793" s="159">
        <v>0</v>
      </c>
      <c r="AB793" s="159">
        <v>12929328.49</v>
      </c>
      <c r="AC793" s="159">
        <v>1055624</v>
      </c>
      <c r="AD793" s="159">
        <v>1055624</v>
      </c>
      <c r="AE793" s="159">
        <v>6600142</v>
      </c>
      <c r="AF793" s="159">
        <v>3048124.74</v>
      </c>
      <c r="AG793" s="159">
        <v>2454928.04</v>
      </c>
      <c r="AH793" s="159">
        <v>2545269.88</v>
      </c>
      <c r="AI793" s="159">
        <v>0</v>
      </c>
      <c r="AJ793" s="159">
        <v>0</v>
      </c>
    </row>
    <row r="794" spans="1:36">
      <c r="A794" s="153">
        <v>12</v>
      </c>
      <c r="B794" s="154">
        <v>3</v>
      </c>
      <c r="C794" s="154">
        <v>2</v>
      </c>
      <c r="D794" s="155">
        <v>2</v>
      </c>
      <c r="E794" s="155" t="s">
        <v>556</v>
      </c>
      <c r="F794" s="156" t="s">
        <v>3791</v>
      </c>
      <c r="G794" s="156" t="s">
        <v>556</v>
      </c>
      <c r="H794" s="156" t="s">
        <v>3792</v>
      </c>
      <c r="I794" s="155">
        <v>1203022</v>
      </c>
      <c r="J794" s="157" t="s">
        <v>2061</v>
      </c>
      <c r="K794" s="157"/>
      <c r="L794" s="155">
        <v>2022</v>
      </c>
      <c r="M794" s="158">
        <v>9012</v>
      </c>
      <c r="N794" s="159">
        <v>57183430.219999999</v>
      </c>
      <c r="O794" s="159">
        <v>47171245.289999999</v>
      </c>
      <c r="P794" s="159">
        <v>24228775.350000001</v>
      </c>
      <c r="Q794" s="159">
        <v>10696949</v>
      </c>
      <c r="R794" s="159">
        <v>13531826.35</v>
      </c>
      <c r="S794" s="159">
        <v>10012184.93</v>
      </c>
      <c r="T794" s="159">
        <v>7578505.5199999996</v>
      </c>
      <c r="U794" s="159">
        <v>55810261.390000001</v>
      </c>
      <c r="V794" s="159">
        <v>42385412.350000001</v>
      </c>
      <c r="W794" s="159">
        <v>15965579.67</v>
      </c>
      <c r="X794" s="159">
        <v>279765.76000000001</v>
      </c>
      <c r="Y794" s="159">
        <v>13424849.039999999</v>
      </c>
      <c r="Z794" s="159">
        <v>15226242.970000001</v>
      </c>
      <c r="AA794" s="159">
        <v>2034153</v>
      </c>
      <c r="AB794" s="159">
        <v>13192089.970000001</v>
      </c>
      <c r="AC794" s="159">
        <v>1611410.08</v>
      </c>
      <c r="AD794" s="159">
        <v>1611410.08</v>
      </c>
      <c r="AE794" s="159">
        <v>7311944.1500000004</v>
      </c>
      <c r="AF794" s="159">
        <v>4785832.9400000004</v>
      </c>
      <c r="AG794" s="159">
        <v>375721.31</v>
      </c>
      <c r="AH794" s="159">
        <v>459973.61</v>
      </c>
      <c r="AI794" s="159">
        <v>0</v>
      </c>
      <c r="AJ794" s="159">
        <v>0</v>
      </c>
    </row>
    <row r="795" spans="1:36">
      <c r="A795" s="153">
        <v>12</v>
      </c>
      <c r="B795" s="154">
        <v>3</v>
      </c>
      <c r="C795" s="154">
        <v>3</v>
      </c>
      <c r="D795" s="155">
        <v>3</v>
      </c>
      <c r="E795" s="155" t="s">
        <v>556</v>
      </c>
      <c r="F795" s="156" t="s">
        <v>3789</v>
      </c>
      <c r="G795" s="156" t="s">
        <v>556</v>
      </c>
      <c r="H795" s="156" t="s">
        <v>3793</v>
      </c>
      <c r="I795" s="155">
        <v>1203033</v>
      </c>
      <c r="J795" s="157" t="s">
        <v>2060</v>
      </c>
      <c r="K795" s="157"/>
      <c r="L795" s="155">
        <v>2022</v>
      </c>
      <c r="M795" s="158">
        <v>44653</v>
      </c>
      <c r="N795" s="159">
        <v>243131791.13</v>
      </c>
      <c r="O795" s="159">
        <v>226224805.55000001</v>
      </c>
      <c r="P795" s="159">
        <v>103222433.78</v>
      </c>
      <c r="Q795" s="159">
        <v>42874315</v>
      </c>
      <c r="R795" s="159">
        <v>60348118.780000001</v>
      </c>
      <c r="S795" s="159">
        <v>16906985.579999998</v>
      </c>
      <c r="T795" s="159">
        <v>979247.65</v>
      </c>
      <c r="U795" s="159">
        <v>235154754.06</v>
      </c>
      <c r="V795" s="159">
        <v>206252370.90000001</v>
      </c>
      <c r="W795" s="159">
        <v>80005318.780000001</v>
      </c>
      <c r="X795" s="159">
        <v>698340.83</v>
      </c>
      <c r="Y795" s="159">
        <v>28902383.16</v>
      </c>
      <c r="Z795" s="159">
        <v>48063242.729999997</v>
      </c>
      <c r="AA795" s="159">
        <v>0</v>
      </c>
      <c r="AB795" s="159">
        <v>48063242.729999997</v>
      </c>
      <c r="AC795" s="159">
        <v>4100000</v>
      </c>
      <c r="AD795" s="159">
        <v>4100000</v>
      </c>
      <c r="AE795" s="159">
        <v>8800000</v>
      </c>
      <c r="AF795" s="159">
        <v>19972434.649999999</v>
      </c>
      <c r="AG795" s="159">
        <v>282170</v>
      </c>
      <c r="AH795" s="159">
        <v>224266.17</v>
      </c>
      <c r="AI795" s="159">
        <v>0</v>
      </c>
      <c r="AJ795" s="159">
        <v>0</v>
      </c>
    </row>
    <row r="796" spans="1:36">
      <c r="A796" s="153">
        <v>12</v>
      </c>
      <c r="B796" s="154">
        <v>3</v>
      </c>
      <c r="C796" s="154">
        <v>4</v>
      </c>
      <c r="D796" s="155">
        <v>3</v>
      </c>
      <c r="E796" s="155" t="s">
        <v>556</v>
      </c>
      <c r="F796" s="156" t="s">
        <v>3789</v>
      </c>
      <c r="G796" s="156" t="s">
        <v>556</v>
      </c>
      <c r="H796" s="156" t="s">
        <v>3794</v>
      </c>
      <c r="I796" s="155">
        <v>1203043</v>
      </c>
      <c r="J796" s="157" t="s">
        <v>2059</v>
      </c>
      <c r="K796" s="157"/>
      <c r="L796" s="155">
        <v>2022</v>
      </c>
      <c r="M796" s="158">
        <v>21425</v>
      </c>
      <c r="N796" s="159">
        <v>125275521.40000001</v>
      </c>
      <c r="O796" s="159">
        <v>109770389.64</v>
      </c>
      <c r="P796" s="159">
        <v>51543438.799999997</v>
      </c>
      <c r="Q796" s="159">
        <v>19179876</v>
      </c>
      <c r="R796" s="159">
        <v>32363562.800000001</v>
      </c>
      <c r="S796" s="159">
        <v>15505131.76</v>
      </c>
      <c r="T796" s="159">
        <v>957269.93</v>
      </c>
      <c r="U796" s="159">
        <v>128142496.62</v>
      </c>
      <c r="V796" s="159">
        <v>103894227.88</v>
      </c>
      <c r="W796" s="159">
        <v>44089361.210000001</v>
      </c>
      <c r="X796" s="159">
        <v>1669967.66</v>
      </c>
      <c r="Y796" s="159">
        <v>24248268.739999998</v>
      </c>
      <c r="Z796" s="159">
        <v>15302459.43</v>
      </c>
      <c r="AA796" s="159">
        <v>7000000</v>
      </c>
      <c r="AB796" s="159">
        <v>8302459.4299999997</v>
      </c>
      <c r="AC796" s="159">
        <v>2030260</v>
      </c>
      <c r="AD796" s="159">
        <v>2030260</v>
      </c>
      <c r="AE796" s="159">
        <v>51559383</v>
      </c>
      <c r="AF796" s="159">
        <v>5876161.7599999998</v>
      </c>
      <c r="AG796" s="159">
        <v>139169.79</v>
      </c>
      <c r="AH796" s="159">
        <v>160689.75</v>
      </c>
      <c r="AI796" s="159">
        <v>0</v>
      </c>
      <c r="AJ796" s="159">
        <v>0</v>
      </c>
    </row>
    <row r="797" spans="1:36">
      <c r="A797" s="153">
        <v>12</v>
      </c>
      <c r="B797" s="154">
        <v>3</v>
      </c>
      <c r="C797" s="154">
        <v>5</v>
      </c>
      <c r="D797" s="155">
        <v>3</v>
      </c>
      <c r="E797" s="155" t="s">
        <v>556</v>
      </c>
      <c r="F797" s="156" t="s">
        <v>3789</v>
      </c>
      <c r="G797" s="156" t="s">
        <v>556</v>
      </c>
      <c r="H797" s="156" t="s">
        <v>3795</v>
      </c>
      <c r="I797" s="155">
        <v>1203053</v>
      </c>
      <c r="J797" s="157" t="s">
        <v>2058</v>
      </c>
      <c r="K797" s="157"/>
      <c r="L797" s="155">
        <v>2022</v>
      </c>
      <c r="M797" s="158">
        <v>32695</v>
      </c>
      <c r="N797" s="159">
        <v>189928194.09</v>
      </c>
      <c r="O797" s="159">
        <v>178684933.02000001</v>
      </c>
      <c r="P797" s="159">
        <v>78464334.829999998</v>
      </c>
      <c r="Q797" s="159">
        <v>31211249</v>
      </c>
      <c r="R797" s="159">
        <v>47253085.829999998</v>
      </c>
      <c r="S797" s="159">
        <v>11243261.07</v>
      </c>
      <c r="T797" s="159">
        <v>619799.56999999995</v>
      </c>
      <c r="U797" s="159">
        <v>184641055.90000001</v>
      </c>
      <c r="V797" s="159">
        <v>161180169.78999999</v>
      </c>
      <c r="W797" s="159">
        <v>57563932.399999999</v>
      </c>
      <c r="X797" s="159">
        <v>349060.7</v>
      </c>
      <c r="Y797" s="159">
        <v>23460886.109999999</v>
      </c>
      <c r="Z797" s="159">
        <v>44458188.68</v>
      </c>
      <c r="AA797" s="159">
        <v>0</v>
      </c>
      <c r="AB797" s="159">
        <v>44458188.68</v>
      </c>
      <c r="AC797" s="159">
        <v>4209652</v>
      </c>
      <c r="AD797" s="159">
        <v>4209652</v>
      </c>
      <c r="AE797" s="159">
        <v>5591017.8799999999</v>
      </c>
      <c r="AF797" s="159">
        <v>17504763.23</v>
      </c>
      <c r="AG797" s="159">
        <v>231745.06</v>
      </c>
      <c r="AH797" s="159">
        <v>266831.43</v>
      </c>
      <c r="AI797" s="159">
        <v>0</v>
      </c>
      <c r="AJ797" s="159">
        <v>0</v>
      </c>
    </row>
    <row r="798" spans="1:36">
      <c r="A798" s="153">
        <v>12</v>
      </c>
      <c r="B798" s="154">
        <v>4</v>
      </c>
      <c r="C798" s="154">
        <v>1</v>
      </c>
      <c r="D798" s="155">
        <v>2</v>
      </c>
      <c r="E798" s="155" t="s">
        <v>556</v>
      </c>
      <c r="F798" s="156" t="s">
        <v>3796</v>
      </c>
      <c r="G798" s="156" t="s">
        <v>556</v>
      </c>
      <c r="H798" s="156" t="s">
        <v>3797</v>
      </c>
      <c r="I798" s="155">
        <v>1204012</v>
      </c>
      <c r="J798" s="157" t="s">
        <v>1976</v>
      </c>
      <c r="K798" s="157"/>
      <c r="L798" s="155">
        <v>2022</v>
      </c>
      <c r="M798" s="158">
        <v>2659</v>
      </c>
      <c r="N798" s="159">
        <v>18779636.140000001</v>
      </c>
      <c r="O798" s="159">
        <v>15072823.300000001</v>
      </c>
      <c r="P798" s="159">
        <v>8691905.0700000003</v>
      </c>
      <c r="Q798" s="159">
        <v>4175697</v>
      </c>
      <c r="R798" s="159">
        <v>4516208.07</v>
      </c>
      <c r="S798" s="159">
        <v>3706812.84</v>
      </c>
      <c r="T798" s="159">
        <v>678869.46</v>
      </c>
      <c r="U798" s="159">
        <v>17303865.98</v>
      </c>
      <c r="V798" s="159">
        <v>12392376.470000001</v>
      </c>
      <c r="W798" s="159">
        <v>4610855.41</v>
      </c>
      <c r="X798" s="159">
        <v>90328.06</v>
      </c>
      <c r="Y798" s="159">
        <v>4911489.51</v>
      </c>
      <c r="Z798" s="159">
        <v>3557047.92</v>
      </c>
      <c r="AA798" s="159">
        <v>0</v>
      </c>
      <c r="AB798" s="159">
        <v>3557047.92</v>
      </c>
      <c r="AC798" s="159">
        <v>292281</v>
      </c>
      <c r="AD798" s="159">
        <v>192281</v>
      </c>
      <c r="AE798" s="159">
        <v>1153417.6599999999</v>
      </c>
      <c r="AF798" s="159">
        <v>2680446.83</v>
      </c>
      <c r="AG798" s="159">
        <v>100000</v>
      </c>
      <c r="AH798" s="159">
        <v>100000</v>
      </c>
      <c r="AI798" s="159">
        <v>0</v>
      </c>
      <c r="AJ798" s="159">
        <v>0</v>
      </c>
    </row>
    <row r="799" spans="1:36">
      <c r="A799" s="153">
        <v>12</v>
      </c>
      <c r="B799" s="154">
        <v>4</v>
      </c>
      <c r="C799" s="154">
        <v>2</v>
      </c>
      <c r="D799" s="155">
        <v>3</v>
      </c>
      <c r="E799" s="155" t="s">
        <v>556</v>
      </c>
      <c r="F799" s="156" t="s">
        <v>3798</v>
      </c>
      <c r="G799" s="156" t="s">
        <v>556</v>
      </c>
      <c r="H799" s="156" t="s">
        <v>3799</v>
      </c>
      <c r="I799" s="155">
        <v>1204023</v>
      </c>
      <c r="J799" s="157" t="s">
        <v>2057</v>
      </c>
      <c r="K799" s="157"/>
      <c r="L799" s="155">
        <v>2022</v>
      </c>
      <c r="M799" s="158">
        <v>20885</v>
      </c>
      <c r="N799" s="159">
        <v>113129186.5</v>
      </c>
      <c r="O799" s="159">
        <v>109683945.33</v>
      </c>
      <c r="P799" s="159">
        <v>70960877.969999999</v>
      </c>
      <c r="Q799" s="159">
        <v>34867611</v>
      </c>
      <c r="R799" s="159">
        <v>36093266.969999999</v>
      </c>
      <c r="S799" s="159">
        <v>3445241.17</v>
      </c>
      <c r="T799" s="159">
        <v>552992.27</v>
      </c>
      <c r="U799" s="159">
        <v>109391732.63</v>
      </c>
      <c r="V799" s="159">
        <v>97543336.290000007</v>
      </c>
      <c r="W799" s="159">
        <v>33953959.590000004</v>
      </c>
      <c r="X799" s="159">
        <v>277268.93</v>
      </c>
      <c r="Y799" s="159">
        <v>11848396.34</v>
      </c>
      <c r="Z799" s="159">
        <v>12575892.43</v>
      </c>
      <c r="AA799" s="159">
        <v>0</v>
      </c>
      <c r="AB799" s="159">
        <v>12575892.43</v>
      </c>
      <c r="AC799" s="159">
        <v>1558330.61</v>
      </c>
      <c r="AD799" s="159">
        <v>1481874.85</v>
      </c>
      <c r="AE799" s="159">
        <v>4137940.64</v>
      </c>
      <c r="AF799" s="159">
        <v>12140609.039999999</v>
      </c>
      <c r="AG799" s="159">
        <v>723332.94</v>
      </c>
      <c r="AH799" s="159">
        <v>154427.6</v>
      </c>
      <c r="AI799" s="159">
        <v>0</v>
      </c>
      <c r="AJ799" s="159">
        <v>0</v>
      </c>
    </row>
    <row r="800" spans="1:36">
      <c r="A800" s="153">
        <v>12</v>
      </c>
      <c r="B800" s="154">
        <v>4</v>
      </c>
      <c r="C800" s="154">
        <v>3</v>
      </c>
      <c r="D800" s="155">
        <v>2</v>
      </c>
      <c r="E800" s="155" t="s">
        <v>556</v>
      </c>
      <c r="F800" s="156" t="s">
        <v>3796</v>
      </c>
      <c r="G800" s="156" t="s">
        <v>556</v>
      </c>
      <c r="H800" s="156" t="s">
        <v>3800</v>
      </c>
      <c r="I800" s="155">
        <v>1204032</v>
      </c>
      <c r="J800" s="157" t="s">
        <v>2056</v>
      </c>
      <c r="K800" s="157"/>
      <c r="L800" s="155">
        <v>2022</v>
      </c>
      <c r="M800" s="158">
        <v>3221</v>
      </c>
      <c r="N800" s="159">
        <v>19318398.469999999</v>
      </c>
      <c r="O800" s="159">
        <v>18639744.010000002</v>
      </c>
      <c r="P800" s="159">
        <v>10415228.300000001</v>
      </c>
      <c r="Q800" s="159">
        <v>4915370</v>
      </c>
      <c r="R800" s="159">
        <v>5499858.2999999998</v>
      </c>
      <c r="S800" s="159">
        <v>678654.46</v>
      </c>
      <c r="T800" s="159">
        <v>66624.460000000006</v>
      </c>
      <c r="U800" s="159">
        <v>18682096.940000001</v>
      </c>
      <c r="V800" s="159">
        <v>17144187.75</v>
      </c>
      <c r="W800" s="159">
        <v>5911192.6900000004</v>
      </c>
      <c r="X800" s="159">
        <v>72890.87</v>
      </c>
      <c r="Y800" s="159">
        <v>1537909.19</v>
      </c>
      <c r="Z800" s="159">
        <v>5160219.78</v>
      </c>
      <c r="AA800" s="159">
        <v>0</v>
      </c>
      <c r="AB800" s="159">
        <v>5160219.78</v>
      </c>
      <c r="AC800" s="159">
        <v>862201</v>
      </c>
      <c r="AD800" s="159">
        <v>862201</v>
      </c>
      <c r="AE800" s="159">
        <v>400000</v>
      </c>
      <c r="AF800" s="159">
        <v>1495556.26</v>
      </c>
      <c r="AG800" s="159">
        <v>4808.6000000000004</v>
      </c>
      <c r="AH800" s="159">
        <v>38483.949999999997</v>
      </c>
      <c r="AI800" s="159">
        <v>0</v>
      </c>
      <c r="AJ800" s="159">
        <v>0</v>
      </c>
    </row>
    <row r="801" spans="1:36">
      <c r="A801" s="153">
        <v>12</v>
      </c>
      <c r="B801" s="154">
        <v>4</v>
      </c>
      <c r="C801" s="154">
        <v>4</v>
      </c>
      <c r="D801" s="155">
        <v>2</v>
      </c>
      <c r="E801" s="155" t="s">
        <v>556</v>
      </c>
      <c r="F801" s="156" t="s">
        <v>3796</v>
      </c>
      <c r="G801" s="156" t="s">
        <v>556</v>
      </c>
      <c r="H801" s="156" t="s">
        <v>3801</v>
      </c>
      <c r="I801" s="155">
        <v>1204042</v>
      </c>
      <c r="J801" s="157" t="s">
        <v>2055</v>
      </c>
      <c r="K801" s="157"/>
      <c r="L801" s="155">
        <v>2022</v>
      </c>
      <c r="M801" s="158">
        <v>3350</v>
      </c>
      <c r="N801" s="159">
        <v>22857705.109999999</v>
      </c>
      <c r="O801" s="159">
        <v>21017869.850000001</v>
      </c>
      <c r="P801" s="159">
        <v>14191707.800000001</v>
      </c>
      <c r="Q801" s="159">
        <v>6735479</v>
      </c>
      <c r="R801" s="159">
        <v>7456228.7999999998</v>
      </c>
      <c r="S801" s="159">
        <v>1839835.26</v>
      </c>
      <c r="T801" s="159">
        <v>84595</v>
      </c>
      <c r="U801" s="159">
        <v>21050442.41</v>
      </c>
      <c r="V801" s="159">
        <v>17714153.030000001</v>
      </c>
      <c r="W801" s="159">
        <v>7263843.5300000003</v>
      </c>
      <c r="X801" s="159">
        <v>0</v>
      </c>
      <c r="Y801" s="159">
        <v>3336289.38</v>
      </c>
      <c r="Z801" s="159">
        <v>6475489.29</v>
      </c>
      <c r="AA801" s="159">
        <v>0</v>
      </c>
      <c r="AB801" s="159">
        <v>6475489.29</v>
      </c>
      <c r="AC801" s="159">
        <v>117879.2</v>
      </c>
      <c r="AD801" s="159">
        <v>0</v>
      </c>
      <c r="AE801" s="159">
        <v>0</v>
      </c>
      <c r="AF801" s="159">
        <v>3303716.82</v>
      </c>
      <c r="AG801" s="159">
        <v>102120</v>
      </c>
      <c r="AH801" s="159">
        <v>154054.89000000001</v>
      </c>
      <c r="AI801" s="159">
        <v>0</v>
      </c>
      <c r="AJ801" s="159">
        <v>0</v>
      </c>
    </row>
    <row r="802" spans="1:36">
      <c r="A802" s="153">
        <v>12</v>
      </c>
      <c r="B802" s="154">
        <v>4</v>
      </c>
      <c r="C802" s="154">
        <v>5</v>
      </c>
      <c r="D802" s="155">
        <v>2</v>
      </c>
      <c r="E802" s="155" t="s">
        <v>556</v>
      </c>
      <c r="F802" s="156" t="s">
        <v>3796</v>
      </c>
      <c r="G802" s="156" t="s">
        <v>556</v>
      </c>
      <c r="H802" s="156" t="s">
        <v>3802</v>
      </c>
      <c r="I802" s="155">
        <v>1204052</v>
      </c>
      <c r="J802" s="157" t="s">
        <v>1587</v>
      </c>
      <c r="K802" s="157"/>
      <c r="L802" s="155">
        <v>2022</v>
      </c>
      <c r="M802" s="158">
        <v>7669</v>
      </c>
      <c r="N802" s="159">
        <v>42942246.57</v>
      </c>
      <c r="O802" s="159">
        <v>41844993.729999997</v>
      </c>
      <c r="P802" s="159">
        <v>28639753.949999999</v>
      </c>
      <c r="Q802" s="159">
        <v>14739637</v>
      </c>
      <c r="R802" s="159">
        <v>13900116.949999999</v>
      </c>
      <c r="S802" s="159">
        <v>1097252.8400000001</v>
      </c>
      <c r="T802" s="159">
        <v>87144.55</v>
      </c>
      <c r="U802" s="159">
        <v>42193556.530000001</v>
      </c>
      <c r="V802" s="159">
        <v>36592601.539999999</v>
      </c>
      <c r="W802" s="159">
        <v>13840111.789999999</v>
      </c>
      <c r="X802" s="159">
        <v>247651.34</v>
      </c>
      <c r="Y802" s="159">
        <v>5600954.9900000002</v>
      </c>
      <c r="Z802" s="159">
        <v>9806531.1300000008</v>
      </c>
      <c r="AA802" s="159">
        <v>0</v>
      </c>
      <c r="AB802" s="159">
        <v>9806531.1300000008</v>
      </c>
      <c r="AC802" s="159">
        <v>883959.19</v>
      </c>
      <c r="AD802" s="159">
        <v>787565</v>
      </c>
      <c r="AE802" s="159">
        <v>3490046.49</v>
      </c>
      <c r="AF802" s="159">
        <v>5252392.1900000004</v>
      </c>
      <c r="AG802" s="159">
        <v>320500</v>
      </c>
      <c r="AH802" s="159">
        <v>356405.97</v>
      </c>
      <c r="AI802" s="159">
        <v>0</v>
      </c>
      <c r="AJ802" s="159">
        <v>0</v>
      </c>
    </row>
    <row r="803" spans="1:36">
      <c r="A803" s="153">
        <v>12</v>
      </c>
      <c r="B803" s="154">
        <v>4</v>
      </c>
      <c r="C803" s="154">
        <v>6</v>
      </c>
      <c r="D803" s="155">
        <v>2</v>
      </c>
      <c r="E803" s="155" t="s">
        <v>556</v>
      </c>
      <c r="F803" s="156" t="s">
        <v>3796</v>
      </c>
      <c r="G803" s="156" t="s">
        <v>556</v>
      </c>
      <c r="H803" s="156" t="s">
        <v>3803</v>
      </c>
      <c r="I803" s="155">
        <v>1204062</v>
      </c>
      <c r="J803" s="157" t="s">
        <v>2054</v>
      </c>
      <c r="K803" s="157"/>
      <c r="L803" s="155">
        <v>2022</v>
      </c>
      <c r="M803" s="158">
        <v>7448</v>
      </c>
      <c r="N803" s="159">
        <v>46448596.189999998</v>
      </c>
      <c r="O803" s="159">
        <v>42941499.560000002</v>
      </c>
      <c r="P803" s="159">
        <v>31850015.609999999</v>
      </c>
      <c r="Q803" s="159">
        <v>16905723</v>
      </c>
      <c r="R803" s="159">
        <v>14944292.609999999</v>
      </c>
      <c r="S803" s="159">
        <v>3507096.63</v>
      </c>
      <c r="T803" s="159">
        <v>465243.98</v>
      </c>
      <c r="U803" s="159">
        <v>47451168.469999999</v>
      </c>
      <c r="V803" s="159">
        <v>40122278.979999997</v>
      </c>
      <c r="W803" s="159">
        <v>16306883.470000001</v>
      </c>
      <c r="X803" s="159">
        <v>400738.84</v>
      </c>
      <c r="Y803" s="159">
        <v>7328889.4900000002</v>
      </c>
      <c r="Z803" s="159">
        <v>6004096.7199999997</v>
      </c>
      <c r="AA803" s="159">
        <v>2000000</v>
      </c>
      <c r="AB803" s="159">
        <v>4004096.7199999997</v>
      </c>
      <c r="AC803" s="159">
        <v>600000</v>
      </c>
      <c r="AD803" s="159">
        <v>600000</v>
      </c>
      <c r="AE803" s="159">
        <v>7764783.1600000001</v>
      </c>
      <c r="AF803" s="159">
        <v>2819220.58</v>
      </c>
      <c r="AG803" s="159">
        <v>728305.2</v>
      </c>
      <c r="AH803" s="159">
        <v>381939.49</v>
      </c>
      <c r="AI803" s="159">
        <v>0</v>
      </c>
      <c r="AJ803" s="159">
        <v>64783.16</v>
      </c>
    </row>
    <row r="804" spans="1:36">
      <c r="A804" s="153">
        <v>12</v>
      </c>
      <c r="B804" s="154">
        <v>4</v>
      </c>
      <c r="C804" s="154">
        <v>7</v>
      </c>
      <c r="D804" s="155">
        <v>3</v>
      </c>
      <c r="E804" s="155" t="s">
        <v>556</v>
      </c>
      <c r="F804" s="156" t="s">
        <v>3798</v>
      </c>
      <c r="G804" s="156" t="s">
        <v>556</v>
      </c>
      <c r="H804" s="156" t="s">
        <v>3804</v>
      </c>
      <c r="I804" s="155">
        <v>1204073</v>
      </c>
      <c r="J804" s="157" t="s">
        <v>2053</v>
      </c>
      <c r="K804" s="157"/>
      <c r="L804" s="155">
        <v>2022</v>
      </c>
      <c r="M804" s="158">
        <v>12587</v>
      </c>
      <c r="N804" s="159">
        <v>74713524.680000007</v>
      </c>
      <c r="O804" s="159">
        <v>71834179.290000007</v>
      </c>
      <c r="P804" s="159">
        <v>49709715.560000002</v>
      </c>
      <c r="Q804" s="159">
        <v>24238367</v>
      </c>
      <c r="R804" s="159">
        <v>25471348.559999999</v>
      </c>
      <c r="S804" s="159">
        <v>2879345.39</v>
      </c>
      <c r="T804" s="159">
        <v>394518.88</v>
      </c>
      <c r="U804" s="159">
        <v>77537433.670000002</v>
      </c>
      <c r="V804" s="159">
        <v>67014060.93</v>
      </c>
      <c r="W804" s="159">
        <v>25690249.399999999</v>
      </c>
      <c r="X804" s="159">
        <v>351517.11</v>
      </c>
      <c r="Y804" s="159">
        <v>10523372.74</v>
      </c>
      <c r="Z804" s="159">
        <v>15624975</v>
      </c>
      <c r="AA804" s="159">
        <v>4843037</v>
      </c>
      <c r="AB804" s="159">
        <v>10781938</v>
      </c>
      <c r="AC804" s="159">
        <v>2859127.43</v>
      </c>
      <c r="AD804" s="159">
        <v>2859127.43</v>
      </c>
      <c r="AE804" s="159">
        <v>12310596.9</v>
      </c>
      <c r="AF804" s="159">
        <v>4820118.3600000003</v>
      </c>
      <c r="AG804" s="159">
        <v>125622.12</v>
      </c>
      <c r="AH804" s="159">
        <v>62123.29</v>
      </c>
      <c r="AI804" s="159">
        <v>0</v>
      </c>
      <c r="AJ804" s="159">
        <v>0</v>
      </c>
    </row>
    <row r="805" spans="1:36">
      <c r="A805" s="153">
        <v>12</v>
      </c>
      <c r="B805" s="154">
        <v>5</v>
      </c>
      <c r="C805" s="154">
        <v>1</v>
      </c>
      <c r="D805" s="155">
        <v>1</v>
      </c>
      <c r="E805" s="155" t="s">
        <v>556</v>
      </c>
      <c r="F805" s="156" t="s">
        <v>3805</v>
      </c>
      <c r="G805" s="156" t="s">
        <v>556</v>
      </c>
      <c r="H805" s="156" t="s">
        <v>3806</v>
      </c>
      <c r="I805" s="155">
        <v>1205011</v>
      </c>
      <c r="J805" s="157" t="s">
        <v>2050</v>
      </c>
      <c r="K805" s="157"/>
      <c r="L805" s="155">
        <v>2022</v>
      </c>
      <c r="M805" s="158">
        <v>25944</v>
      </c>
      <c r="N805" s="159">
        <v>166965091.56999999</v>
      </c>
      <c r="O805" s="159">
        <v>154615542.81999999</v>
      </c>
      <c r="P805" s="159">
        <v>77877067.909999996</v>
      </c>
      <c r="Q805" s="159">
        <v>21363284</v>
      </c>
      <c r="R805" s="159">
        <v>56513783.909999996</v>
      </c>
      <c r="S805" s="159">
        <v>12349548.75</v>
      </c>
      <c r="T805" s="159">
        <v>798223.65</v>
      </c>
      <c r="U805" s="159">
        <v>188471867.66999999</v>
      </c>
      <c r="V805" s="159">
        <v>153612630.38999999</v>
      </c>
      <c r="W805" s="159">
        <v>41331149.170000002</v>
      </c>
      <c r="X805" s="159">
        <v>2697815.11</v>
      </c>
      <c r="Y805" s="159">
        <v>34859237.280000001</v>
      </c>
      <c r="Z805" s="159">
        <v>39718730.039999999</v>
      </c>
      <c r="AA805" s="159">
        <v>19052000</v>
      </c>
      <c r="AB805" s="159">
        <v>20666730.039999999</v>
      </c>
      <c r="AC805" s="159">
        <v>6131535</v>
      </c>
      <c r="AD805" s="159">
        <v>6131535</v>
      </c>
      <c r="AE805" s="159">
        <v>64990386.310000002</v>
      </c>
      <c r="AF805" s="159">
        <v>1002912.43</v>
      </c>
      <c r="AG805" s="159">
        <v>2450425.81</v>
      </c>
      <c r="AH805" s="159">
        <v>2746407.52</v>
      </c>
      <c r="AI805" s="159">
        <v>0</v>
      </c>
      <c r="AJ805" s="159">
        <v>0</v>
      </c>
    </row>
    <row r="806" spans="1:36">
      <c r="A806" s="153">
        <v>12</v>
      </c>
      <c r="B806" s="154">
        <v>5</v>
      </c>
      <c r="C806" s="154">
        <v>2</v>
      </c>
      <c r="D806" s="155">
        <v>3</v>
      </c>
      <c r="E806" s="155" t="s">
        <v>556</v>
      </c>
      <c r="F806" s="156" t="s">
        <v>3807</v>
      </c>
      <c r="G806" s="156" t="s">
        <v>556</v>
      </c>
      <c r="H806" s="156" t="s">
        <v>3808</v>
      </c>
      <c r="I806" s="155">
        <v>1205023</v>
      </c>
      <c r="J806" s="157" t="s">
        <v>2052</v>
      </c>
      <c r="K806" s="157"/>
      <c r="L806" s="155">
        <v>2022</v>
      </c>
      <c r="M806" s="158">
        <v>16254</v>
      </c>
      <c r="N806" s="159">
        <v>100940757.58</v>
      </c>
      <c r="O806" s="159">
        <v>90219011.799999997</v>
      </c>
      <c r="P806" s="159">
        <v>61731661.960000001</v>
      </c>
      <c r="Q806" s="159">
        <v>31050478</v>
      </c>
      <c r="R806" s="159">
        <v>30681183.960000001</v>
      </c>
      <c r="S806" s="159">
        <v>10721745.779999999</v>
      </c>
      <c r="T806" s="159">
        <v>376342.25</v>
      </c>
      <c r="U806" s="159">
        <v>107074521.05</v>
      </c>
      <c r="V806" s="159">
        <v>89150927.579999998</v>
      </c>
      <c r="W806" s="159">
        <v>33551643.510000002</v>
      </c>
      <c r="X806" s="159">
        <v>2376229.52</v>
      </c>
      <c r="Y806" s="159">
        <v>17923593.469999999</v>
      </c>
      <c r="Z806" s="159">
        <v>43268887.729999997</v>
      </c>
      <c r="AA806" s="159">
        <v>27799760</v>
      </c>
      <c r="AB806" s="159">
        <v>15469127.729999997</v>
      </c>
      <c r="AC806" s="159">
        <v>29346761.84</v>
      </c>
      <c r="AD806" s="159">
        <v>29337638</v>
      </c>
      <c r="AE806" s="159">
        <v>36901760</v>
      </c>
      <c r="AF806" s="159">
        <v>1068084.22</v>
      </c>
      <c r="AG806" s="159">
        <v>2615347.4700000002</v>
      </c>
      <c r="AH806" s="159">
        <v>4501765.2699999996</v>
      </c>
      <c r="AI806" s="159">
        <v>0</v>
      </c>
      <c r="AJ806" s="159">
        <v>0</v>
      </c>
    </row>
    <row r="807" spans="1:36">
      <c r="A807" s="153">
        <v>12</v>
      </c>
      <c r="B807" s="154">
        <v>5</v>
      </c>
      <c r="C807" s="154">
        <v>3</v>
      </c>
      <c r="D807" s="155">
        <v>3</v>
      </c>
      <c r="E807" s="155" t="s">
        <v>556</v>
      </c>
      <c r="F807" s="156" t="s">
        <v>3807</v>
      </c>
      <c r="G807" s="156" t="s">
        <v>556</v>
      </c>
      <c r="H807" s="156" t="s">
        <v>3809</v>
      </c>
      <c r="I807" s="155">
        <v>1205033</v>
      </c>
      <c r="J807" s="157" t="s">
        <v>2051</v>
      </c>
      <c r="K807" s="157"/>
      <c r="L807" s="155">
        <v>2022</v>
      </c>
      <c r="M807" s="158">
        <v>9556</v>
      </c>
      <c r="N807" s="159">
        <v>76757029.359999999</v>
      </c>
      <c r="O807" s="159">
        <v>68146897.219999999</v>
      </c>
      <c r="P807" s="159">
        <v>50071172.920000002</v>
      </c>
      <c r="Q807" s="159">
        <v>25404595</v>
      </c>
      <c r="R807" s="159">
        <v>24666577.920000002</v>
      </c>
      <c r="S807" s="159">
        <v>8610132.1400000006</v>
      </c>
      <c r="T807" s="159">
        <v>610</v>
      </c>
      <c r="U807" s="159">
        <v>73075361.849999994</v>
      </c>
      <c r="V807" s="159">
        <v>56498898.740000002</v>
      </c>
      <c r="W807" s="159">
        <v>21930194.420000002</v>
      </c>
      <c r="X807" s="159">
        <v>45893.27</v>
      </c>
      <c r="Y807" s="159">
        <v>16576463.109999999</v>
      </c>
      <c r="Z807" s="159">
        <v>27743489.789999999</v>
      </c>
      <c r="AA807" s="159">
        <v>0</v>
      </c>
      <c r="AB807" s="159">
        <v>27743489.789999999</v>
      </c>
      <c r="AC807" s="159">
        <v>628515.86</v>
      </c>
      <c r="AD807" s="159">
        <v>525049.04</v>
      </c>
      <c r="AE807" s="159">
        <v>642422.99</v>
      </c>
      <c r="AF807" s="159">
        <v>11647998.48</v>
      </c>
      <c r="AG807" s="159">
        <v>3269024.68</v>
      </c>
      <c r="AH807" s="159">
        <v>3859176.42</v>
      </c>
      <c r="AI807" s="159">
        <v>0</v>
      </c>
      <c r="AJ807" s="159">
        <v>0</v>
      </c>
    </row>
    <row r="808" spans="1:36">
      <c r="A808" s="153">
        <v>12</v>
      </c>
      <c r="B808" s="154">
        <v>5</v>
      </c>
      <c r="C808" s="154">
        <v>4</v>
      </c>
      <c r="D808" s="155">
        <v>2</v>
      </c>
      <c r="E808" s="155" t="s">
        <v>556</v>
      </c>
      <c r="F808" s="156" t="s">
        <v>3810</v>
      </c>
      <c r="G808" s="156" t="s">
        <v>556</v>
      </c>
      <c r="H808" s="156" t="s">
        <v>3811</v>
      </c>
      <c r="I808" s="155">
        <v>1205042</v>
      </c>
      <c r="J808" s="157" t="s">
        <v>2050</v>
      </c>
      <c r="K808" s="157"/>
      <c r="L808" s="155">
        <v>2022</v>
      </c>
      <c r="M808" s="158">
        <v>16995</v>
      </c>
      <c r="N808" s="159">
        <v>106823898.41</v>
      </c>
      <c r="O808" s="159">
        <v>98493656.280000001</v>
      </c>
      <c r="P808" s="159">
        <v>67643763.069999993</v>
      </c>
      <c r="Q808" s="159">
        <v>33927943</v>
      </c>
      <c r="R808" s="159">
        <v>33715820.07</v>
      </c>
      <c r="S808" s="159">
        <v>8330242.1299999999</v>
      </c>
      <c r="T808" s="159">
        <v>223660.08</v>
      </c>
      <c r="U808" s="159">
        <v>104744939.44</v>
      </c>
      <c r="V808" s="159">
        <v>90788542.159999996</v>
      </c>
      <c r="W808" s="159">
        <v>36733549.789999999</v>
      </c>
      <c r="X808" s="159">
        <v>871906.52</v>
      </c>
      <c r="Y808" s="159">
        <v>13956397.279999999</v>
      </c>
      <c r="Z808" s="159">
        <v>21501664.030000001</v>
      </c>
      <c r="AA808" s="159">
        <v>1050000</v>
      </c>
      <c r="AB808" s="159">
        <v>20451664.030000001</v>
      </c>
      <c r="AC808" s="159">
        <v>3452295.69</v>
      </c>
      <c r="AD808" s="159">
        <v>3417979.82</v>
      </c>
      <c r="AE808" s="159">
        <v>15681949.279999999</v>
      </c>
      <c r="AF808" s="159">
        <v>7705114.1200000001</v>
      </c>
      <c r="AG808" s="159">
        <v>947903.91</v>
      </c>
      <c r="AH808" s="159">
        <v>876093.36</v>
      </c>
      <c r="AI808" s="159">
        <v>0</v>
      </c>
      <c r="AJ808" s="159">
        <v>0</v>
      </c>
    </row>
    <row r="809" spans="1:36">
      <c r="A809" s="153">
        <v>12</v>
      </c>
      <c r="B809" s="154">
        <v>5</v>
      </c>
      <c r="C809" s="154">
        <v>5</v>
      </c>
      <c r="D809" s="155">
        <v>2</v>
      </c>
      <c r="E809" s="155" t="s">
        <v>556</v>
      </c>
      <c r="F809" s="156" t="s">
        <v>3810</v>
      </c>
      <c r="G809" s="156" t="s">
        <v>556</v>
      </c>
      <c r="H809" s="156" t="s">
        <v>3812</v>
      </c>
      <c r="I809" s="155">
        <v>1205052</v>
      </c>
      <c r="J809" s="157" t="s">
        <v>2049</v>
      </c>
      <c r="K809" s="157"/>
      <c r="L809" s="155">
        <v>2022</v>
      </c>
      <c r="M809" s="158">
        <v>6718</v>
      </c>
      <c r="N809" s="159">
        <v>53257787.509999998</v>
      </c>
      <c r="O809" s="159">
        <v>44001101.630000003</v>
      </c>
      <c r="P809" s="159">
        <v>31830122.170000002</v>
      </c>
      <c r="Q809" s="159">
        <v>13892604</v>
      </c>
      <c r="R809" s="159">
        <v>17937518.170000002</v>
      </c>
      <c r="S809" s="159">
        <v>9256685.8800000008</v>
      </c>
      <c r="T809" s="159">
        <v>24709.45</v>
      </c>
      <c r="U809" s="159">
        <v>57056630.460000001</v>
      </c>
      <c r="V809" s="159">
        <v>38301885.329999998</v>
      </c>
      <c r="W809" s="159">
        <v>14014425.029999999</v>
      </c>
      <c r="X809" s="159">
        <v>325100.05</v>
      </c>
      <c r="Y809" s="159">
        <v>18754745.129999999</v>
      </c>
      <c r="Z809" s="159">
        <v>10464875.75</v>
      </c>
      <c r="AA809" s="159">
        <v>0</v>
      </c>
      <c r="AB809" s="159">
        <v>10464875.75</v>
      </c>
      <c r="AC809" s="159">
        <v>909381</v>
      </c>
      <c r="AD809" s="159">
        <v>909381</v>
      </c>
      <c r="AE809" s="159">
        <v>4921249</v>
      </c>
      <c r="AF809" s="159">
        <v>5699216.2999999998</v>
      </c>
      <c r="AG809" s="159">
        <v>4109728.27</v>
      </c>
      <c r="AH809" s="159">
        <v>3100417.03</v>
      </c>
      <c r="AI809" s="159">
        <v>0</v>
      </c>
      <c r="AJ809" s="159">
        <v>0</v>
      </c>
    </row>
    <row r="810" spans="1:36">
      <c r="A810" s="153">
        <v>12</v>
      </c>
      <c r="B810" s="154">
        <v>5</v>
      </c>
      <c r="C810" s="154">
        <v>6</v>
      </c>
      <c r="D810" s="155">
        <v>2</v>
      </c>
      <c r="E810" s="155" t="s">
        <v>556</v>
      </c>
      <c r="F810" s="156" t="s">
        <v>3810</v>
      </c>
      <c r="G810" s="156" t="s">
        <v>556</v>
      </c>
      <c r="H810" s="156" t="s">
        <v>3813</v>
      </c>
      <c r="I810" s="155">
        <v>1205062</v>
      </c>
      <c r="J810" s="157" t="s">
        <v>2048</v>
      </c>
      <c r="K810" s="157"/>
      <c r="L810" s="155">
        <v>2022</v>
      </c>
      <c r="M810" s="158">
        <v>8390</v>
      </c>
      <c r="N810" s="159">
        <v>58154176.950000003</v>
      </c>
      <c r="O810" s="159">
        <v>51452036.490000002</v>
      </c>
      <c r="P810" s="159">
        <v>38173273.710000001</v>
      </c>
      <c r="Q810" s="159">
        <v>19421605</v>
      </c>
      <c r="R810" s="159">
        <v>18751668.710000001</v>
      </c>
      <c r="S810" s="159">
        <v>6702140.46</v>
      </c>
      <c r="T810" s="159">
        <v>16295.71</v>
      </c>
      <c r="U810" s="159">
        <v>63376722.68</v>
      </c>
      <c r="V810" s="159">
        <v>48877548.369999997</v>
      </c>
      <c r="W810" s="159">
        <v>19375070.800000001</v>
      </c>
      <c r="X810" s="159">
        <v>833037.82</v>
      </c>
      <c r="Y810" s="159">
        <v>14499174.310000001</v>
      </c>
      <c r="Z810" s="159">
        <v>16899367.559999999</v>
      </c>
      <c r="AA810" s="159">
        <v>0</v>
      </c>
      <c r="AB810" s="159">
        <v>16899367.559999999</v>
      </c>
      <c r="AC810" s="159">
        <v>913540.73</v>
      </c>
      <c r="AD810" s="159">
        <v>880424.73</v>
      </c>
      <c r="AE810" s="159">
        <v>13509000</v>
      </c>
      <c r="AF810" s="159">
        <v>2574488.12</v>
      </c>
      <c r="AG810" s="159">
        <v>898275.86</v>
      </c>
      <c r="AH810" s="159">
        <v>664623.52</v>
      </c>
      <c r="AI810" s="159">
        <v>0</v>
      </c>
      <c r="AJ810" s="159">
        <v>0</v>
      </c>
    </row>
    <row r="811" spans="1:36">
      <c r="A811" s="153">
        <v>12</v>
      </c>
      <c r="B811" s="154">
        <v>5</v>
      </c>
      <c r="C811" s="154">
        <v>7</v>
      </c>
      <c r="D811" s="155">
        <v>2</v>
      </c>
      <c r="E811" s="155" t="s">
        <v>556</v>
      </c>
      <c r="F811" s="156" t="s">
        <v>3810</v>
      </c>
      <c r="G811" s="156" t="s">
        <v>556</v>
      </c>
      <c r="H811" s="156" t="s">
        <v>3814</v>
      </c>
      <c r="I811" s="155">
        <v>1205072</v>
      </c>
      <c r="J811" s="157" t="s">
        <v>2047</v>
      </c>
      <c r="K811" s="157"/>
      <c r="L811" s="155">
        <v>2022</v>
      </c>
      <c r="M811" s="158">
        <v>4878</v>
      </c>
      <c r="N811" s="159">
        <v>46132273.18</v>
      </c>
      <c r="O811" s="159">
        <v>31825941.420000002</v>
      </c>
      <c r="P811" s="159">
        <v>23317718.740000002</v>
      </c>
      <c r="Q811" s="159">
        <v>11037301</v>
      </c>
      <c r="R811" s="159">
        <v>12280417.74</v>
      </c>
      <c r="S811" s="159">
        <v>14306331.76</v>
      </c>
      <c r="T811" s="159">
        <v>300333.59999999998</v>
      </c>
      <c r="U811" s="159">
        <v>47884167.369999997</v>
      </c>
      <c r="V811" s="159">
        <v>27822748</v>
      </c>
      <c r="W811" s="159">
        <v>9926118.1099999994</v>
      </c>
      <c r="X811" s="159">
        <v>309408.3</v>
      </c>
      <c r="Y811" s="159">
        <v>20061419.370000001</v>
      </c>
      <c r="Z811" s="159">
        <v>9309646.3200000003</v>
      </c>
      <c r="AA811" s="159">
        <v>1000000</v>
      </c>
      <c r="AB811" s="159">
        <v>8309646.3200000003</v>
      </c>
      <c r="AC811" s="159">
        <v>1900000</v>
      </c>
      <c r="AD811" s="159">
        <v>1900000</v>
      </c>
      <c r="AE811" s="159">
        <v>5150000</v>
      </c>
      <c r="AF811" s="159">
        <v>4003193.42</v>
      </c>
      <c r="AG811" s="159">
        <v>2841973.01</v>
      </c>
      <c r="AH811" s="159">
        <v>3407528.95</v>
      </c>
      <c r="AI811" s="159">
        <v>0</v>
      </c>
      <c r="AJ811" s="159">
        <v>0</v>
      </c>
    </row>
    <row r="812" spans="1:36">
      <c r="A812" s="153">
        <v>12</v>
      </c>
      <c r="B812" s="154">
        <v>5</v>
      </c>
      <c r="C812" s="154">
        <v>8</v>
      </c>
      <c r="D812" s="155">
        <v>2</v>
      </c>
      <c r="E812" s="155" t="s">
        <v>556</v>
      </c>
      <c r="F812" s="156" t="s">
        <v>3810</v>
      </c>
      <c r="G812" s="156" t="s">
        <v>556</v>
      </c>
      <c r="H812" s="156" t="s">
        <v>3815</v>
      </c>
      <c r="I812" s="155">
        <v>1205082</v>
      </c>
      <c r="J812" s="157" t="s">
        <v>2046</v>
      </c>
      <c r="K812" s="157"/>
      <c r="L812" s="155">
        <v>2022</v>
      </c>
      <c r="M812" s="158">
        <v>5525</v>
      </c>
      <c r="N812" s="159">
        <v>39667931.810000002</v>
      </c>
      <c r="O812" s="159">
        <v>36200137.829999998</v>
      </c>
      <c r="P812" s="159">
        <v>26480782.210000001</v>
      </c>
      <c r="Q812" s="159">
        <v>13418457</v>
      </c>
      <c r="R812" s="159">
        <v>13062325.210000001</v>
      </c>
      <c r="S812" s="159">
        <v>3467793.98</v>
      </c>
      <c r="T812" s="159">
        <v>32845.519999999997</v>
      </c>
      <c r="U812" s="159">
        <v>36109275.240000002</v>
      </c>
      <c r="V812" s="159">
        <v>31248090.75</v>
      </c>
      <c r="W812" s="159">
        <v>12306039.529999999</v>
      </c>
      <c r="X812" s="159">
        <v>55307.519999999997</v>
      </c>
      <c r="Y812" s="159">
        <v>4861184.49</v>
      </c>
      <c r="Z812" s="159">
        <v>11325855.869999999</v>
      </c>
      <c r="AA812" s="159">
        <v>0</v>
      </c>
      <c r="AB812" s="159">
        <v>11325855.869999999</v>
      </c>
      <c r="AC812" s="159">
        <v>6640076</v>
      </c>
      <c r="AD812" s="159">
        <v>548400</v>
      </c>
      <c r="AE812" s="159">
        <v>934800</v>
      </c>
      <c r="AF812" s="159">
        <v>4952047.08</v>
      </c>
      <c r="AG812" s="159">
        <v>1803285.2</v>
      </c>
      <c r="AH812" s="159">
        <v>1553852.34</v>
      </c>
      <c r="AI812" s="159">
        <v>0</v>
      </c>
      <c r="AJ812" s="159">
        <v>0</v>
      </c>
    </row>
    <row r="813" spans="1:36">
      <c r="A813" s="153">
        <v>12</v>
      </c>
      <c r="B813" s="154">
        <v>5</v>
      </c>
      <c r="C813" s="154">
        <v>9</v>
      </c>
      <c r="D813" s="155">
        <v>2</v>
      </c>
      <c r="E813" s="155" t="s">
        <v>556</v>
      </c>
      <c r="F813" s="156" t="s">
        <v>3810</v>
      </c>
      <c r="G813" s="156" t="s">
        <v>556</v>
      </c>
      <c r="H813" s="156" t="s">
        <v>3816</v>
      </c>
      <c r="I813" s="155">
        <v>1205092</v>
      </c>
      <c r="J813" s="157" t="s">
        <v>2045</v>
      </c>
      <c r="K813" s="157"/>
      <c r="L813" s="155">
        <v>2022</v>
      </c>
      <c r="M813" s="158">
        <v>4888</v>
      </c>
      <c r="N813" s="159">
        <v>43796520.329999998</v>
      </c>
      <c r="O813" s="159">
        <v>35179495.909999996</v>
      </c>
      <c r="P813" s="159">
        <v>24506152.52</v>
      </c>
      <c r="Q813" s="159">
        <v>9879578</v>
      </c>
      <c r="R813" s="159">
        <v>14626574.52</v>
      </c>
      <c r="S813" s="159">
        <v>8617024.4199999999</v>
      </c>
      <c r="T813" s="159">
        <v>527315.56000000006</v>
      </c>
      <c r="U813" s="159">
        <v>42393389.450000003</v>
      </c>
      <c r="V813" s="159">
        <v>30532101.039999999</v>
      </c>
      <c r="W813" s="159">
        <v>8609546.4100000001</v>
      </c>
      <c r="X813" s="159">
        <v>483936.27</v>
      </c>
      <c r="Y813" s="159">
        <v>11861288.41</v>
      </c>
      <c r="Z813" s="159">
        <v>13175877.4</v>
      </c>
      <c r="AA813" s="159">
        <v>4532195</v>
      </c>
      <c r="AB813" s="159">
        <v>8643682.4000000004</v>
      </c>
      <c r="AC813" s="159">
        <v>4896060</v>
      </c>
      <c r="AD813" s="159">
        <v>4896060</v>
      </c>
      <c r="AE813" s="159">
        <v>9204043.8499999996</v>
      </c>
      <c r="AF813" s="159">
        <v>4647394.87</v>
      </c>
      <c r="AG813" s="159">
        <v>5370075.1699999999</v>
      </c>
      <c r="AH813" s="159">
        <v>6249784.8799999999</v>
      </c>
      <c r="AI813" s="159">
        <v>0</v>
      </c>
      <c r="AJ813" s="159">
        <v>94.72</v>
      </c>
    </row>
    <row r="814" spans="1:36">
      <c r="A814" s="153">
        <v>12</v>
      </c>
      <c r="B814" s="154">
        <v>5</v>
      </c>
      <c r="C814" s="154">
        <v>10</v>
      </c>
      <c r="D814" s="155">
        <v>2</v>
      </c>
      <c r="E814" s="155" t="s">
        <v>556</v>
      </c>
      <c r="F814" s="156" t="s">
        <v>3810</v>
      </c>
      <c r="G814" s="156" t="s">
        <v>556</v>
      </c>
      <c r="H814" s="156" t="s">
        <v>3817</v>
      </c>
      <c r="I814" s="155">
        <v>1205102</v>
      </c>
      <c r="J814" s="157" t="s">
        <v>2044</v>
      </c>
      <c r="K814" s="157"/>
      <c r="L814" s="155">
        <v>2022</v>
      </c>
      <c r="M814" s="158">
        <v>6836</v>
      </c>
      <c r="N814" s="159">
        <v>58049929.369999997</v>
      </c>
      <c r="O814" s="159">
        <v>55095523.670000002</v>
      </c>
      <c r="P814" s="159">
        <v>37694409.710000001</v>
      </c>
      <c r="Q814" s="159">
        <v>17239342</v>
      </c>
      <c r="R814" s="159">
        <v>20455067.710000001</v>
      </c>
      <c r="S814" s="159">
        <v>2954405.7</v>
      </c>
      <c r="T814" s="159">
        <v>484644.11</v>
      </c>
      <c r="U814" s="159">
        <v>58833781.100000001</v>
      </c>
      <c r="V814" s="159">
        <v>49006821.439999998</v>
      </c>
      <c r="W814" s="159">
        <v>17984726.690000001</v>
      </c>
      <c r="X814" s="159">
        <v>1059506.48</v>
      </c>
      <c r="Y814" s="159">
        <v>9826959.6600000001</v>
      </c>
      <c r="Z814" s="159">
        <v>13482159.74</v>
      </c>
      <c r="AA814" s="159">
        <v>0</v>
      </c>
      <c r="AB814" s="159">
        <v>13482159.74</v>
      </c>
      <c r="AC814" s="159">
        <v>1000000</v>
      </c>
      <c r="AD814" s="159">
        <v>1000000</v>
      </c>
      <c r="AE814" s="159">
        <v>16013346.66</v>
      </c>
      <c r="AF814" s="159">
        <v>6088702.2300000004</v>
      </c>
      <c r="AG814" s="159">
        <v>987864.27</v>
      </c>
      <c r="AH814" s="159">
        <v>860893.49</v>
      </c>
      <c r="AI814" s="159">
        <v>0</v>
      </c>
      <c r="AJ814" s="159">
        <v>0</v>
      </c>
    </row>
    <row r="815" spans="1:36">
      <c r="A815" s="153">
        <v>12</v>
      </c>
      <c r="B815" s="154">
        <v>6</v>
      </c>
      <c r="C815" s="154">
        <v>1</v>
      </c>
      <c r="D815" s="155">
        <v>2</v>
      </c>
      <c r="E815" s="155" t="s">
        <v>556</v>
      </c>
      <c r="F815" s="156" t="s">
        <v>3818</v>
      </c>
      <c r="G815" s="156" t="s">
        <v>556</v>
      </c>
      <c r="H815" s="156" t="s">
        <v>3819</v>
      </c>
      <c r="I815" s="155">
        <v>1206012</v>
      </c>
      <c r="J815" s="157" t="s">
        <v>1080</v>
      </c>
      <c r="K815" s="157"/>
      <c r="L815" s="155">
        <v>2022</v>
      </c>
      <c r="M815" s="158">
        <v>15293</v>
      </c>
      <c r="N815" s="159">
        <v>93822476.689999998</v>
      </c>
      <c r="O815" s="159">
        <v>84491129.480000004</v>
      </c>
      <c r="P815" s="159">
        <v>48319033.57</v>
      </c>
      <c r="Q815" s="159">
        <v>20752881</v>
      </c>
      <c r="R815" s="159">
        <v>27566152.57</v>
      </c>
      <c r="S815" s="159">
        <v>9331347.2100000009</v>
      </c>
      <c r="T815" s="159">
        <v>187003.13</v>
      </c>
      <c r="U815" s="159">
        <v>96223084.989999995</v>
      </c>
      <c r="V815" s="159">
        <v>79953479.609999999</v>
      </c>
      <c r="W815" s="159">
        <v>27310539.489999998</v>
      </c>
      <c r="X815" s="159">
        <v>2479447.59</v>
      </c>
      <c r="Y815" s="159">
        <v>16269605.380000001</v>
      </c>
      <c r="Z815" s="159">
        <v>18688566.440000001</v>
      </c>
      <c r="AA815" s="159">
        <v>3044000</v>
      </c>
      <c r="AB815" s="159">
        <v>15644566.440000001</v>
      </c>
      <c r="AC815" s="159">
        <v>5133625</v>
      </c>
      <c r="AD815" s="159">
        <v>5084000</v>
      </c>
      <c r="AE815" s="159">
        <v>39351205.299999997</v>
      </c>
      <c r="AF815" s="159">
        <v>4537649.87</v>
      </c>
      <c r="AG815" s="159">
        <v>599542.32999999996</v>
      </c>
      <c r="AH815" s="159">
        <v>482774.54</v>
      </c>
      <c r="AI815" s="159">
        <v>0</v>
      </c>
      <c r="AJ815" s="159">
        <v>0</v>
      </c>
    </row>
    <row r="816" spans="1:36">
      <c r="A816" s="153">
        <v>12</v>
      </c>
      <c r="B816" s="154">
        <v>6</v>
      </c>
      <c r="C816" s="154">
        <v>2</v>
      </c>
      <c r="D816" s="155">
        <v>2</v>
      </c>
      <c r="E816" s="155" t="s">
        <v>556</v>
      </c>
      <c r="F816" s="156" t="s">
        <v>3818</v>
      </c>
      <c r="G816" s="156" t="s">
        <v>556</v>
      </c>
      <c r="H816" s="156" t="s">
        <v>3820</v>
      </c>
      <c r="I816" s="155">
        <v>1206022</v>
      </c>
      <c r="J816" s="157" t="s">
        <v>2043</v>
      </c>
      <c r="K816" s="157"/>
      <c r="L816" s="155">
        <v>2022</v>
      </c>
      <c r="M816" s="158">
        <v>7872</v>
      </c>
      <c r="N816" s="159">
        <v>49516532.049999997</v>
      </c>
      <c r="O816" s="159">
        <v>46296711.799999997</v>
      </c>
      <c r="P816" s="159">
        <v>26666927.73</v>
      </c>
      <c r="Q816" s="159">
        <v>10838804</v>
      </c>
      <c r="R816" s="159">
        <v>15828123.73</v>
      </c>
      <c r="S816" s="159">
        <v>3219820.25</v>
      </c>
      <c r="T816" s="159">
        <v>62000</v>
      </c>
      <c r="U816" s="159">
        <v>53102734.490000002</v>
      </c>
      <c r="V816" s="159">
        <v>41984209.130000003</v>
      </c>
      <c r="W816" s="159">
        <v>12735511.51</v>
      </c>
      <c r="X816" s="159">
        <v>246149.52</v>
      </c>
      <c r="Y816" s="159">
        <v>11118525.359999999</v>
      </c>
      <c r="Z816" s="159">
        <v>19565025.109999999</v>
      </c>
      <c r="AA816" s="159">
        <v>201466</v>
      </c>
      <c r="AB816" s="159">
        <v>19363559.109999999</v>
      </c>
      <c r="AC816" s="159">
        <v>1024100</v>
      </c>
      <c r="AD816" s="159">
        <v>875600</v>
      </c>
      <c r="AE816" s="159">
        <v>4516035</v>
      </c>
      <c r="AF816" s="159">
        <v>4312502.67</v>
      </c>
      <c r="AG816" s="159">
        <v>1576424.45</v>
      </c>
      <c r="AH816" s="159">
        <v>1301869.95</v>
      </c>
      <c r="AI816" s="159">
        <v>0</v>
      </c>
      <c r="AJ816" s="159">
        <v>0</v>
      </c>
    </row>
    <row r="817" spans="1:36">
      <c r="A817" s="153">
        <v>12</v>
      </c>
      <c r="B817" s="154">
        <v>6</v>
      </c>
      <c r="C817" s="154">
        <v>3</v>
      </c>
      <c r="D817" s="155">
        <v>2</v>
      </c>
      <c r="E817" s="155" t="s">
        <v>556</v>
      </c>
      <c r="F817" s="156" t="s">
        <v>3818</v>
      </c>
      <c r="G817" s="156" t="s">
        <v>556</v>
      </c>
      <c r="H817" s="156" t="s">
        <v>3821</v>
      </c>
      <c r="I817" s="155">
        <v>1206032</v>
      </c>
      <c r="J817" s="157" t="s">
        <v>2042</v>
      </c>
      <c r="K817" s="157"/>
      <c r="L817" s="155">
        <v>2022</v>
      </c>
      <c r="M817" s="158">
        <v>9783</v>
      </c>
      <c r="N817" s="159">
        <v>56391757.369999997</v>
      </c>
      <c r="O817" s="159">
        <v>54143914.32</v>
      </c>
      <c r="P817" s="159">
        <v>33115781.399999999</v>
      </c>
      <c r="Q817" s="159">
        <v>16005587</v>
      </c>
      <c r="R817" s="159">
        <v>17110194.399999999</v>
      </c>
      <c r="S817" s="159">
        <v>2247843.0499999998</v>
      </c>
      <c r="T817" s="159">
        <v>52060.31</v>
      </c>
      <c r="U817" s="159">
        <v>54594463.140000001</v>
      </c>
      <c r="V817" s="159">
        <v>48476407.159999996</v>
      </c>
      <c r="W817" s="159">
        <v>7508584.0599999996</v>
      </c>
      <c r="X817" s="159">
        <v>840060.92</v>
      </c>
      <c r="Y817" s="159">
        <v>6118055.9800000004</v>
      </c>
      <c r="Z817" s="159">
        <v>5927079.1500000004</v>
      </c>
      <c r="AA817" s="159">
        <v>0</v>
      </c>
      <c r="AB817" s="159">
        <v>5927079.1500000004</v>
      </c>
      <c r="AC817" s="159">
        <v>2042664.54</v>
      </c>
      <c r="AD817" s="159">
        <v>2042664.54</v>
      </c>
      <c r="AE817" s="159">
        <v>19363756.66</v>
      </c>
      <c r="AF817" s="159">
        <v>5667507.1600000001</v>
      </c>
      <c r="AG817" s="159">
        <v>637996.65</v>
      </c>
      <c r="AH817" s="159">
        <v>475599.97</v>
      </c>
      <c r="AI817" s="159">
        <v>0</v>
      </c>
      <c r="AJ817" s="159">
        <v>0</v>
      </c>
    </row>
    <row r="818" spans="1:36">
      <c r="A818" s="153">
        <v>12</v>
      </c>
      <c r="B818" s="154">
        <v>6</v>
      </c>
      <c r="C818" s="154">
        <v>4</v>
      </c>
      <c r="D818" s="155">
        <v>2</v>
      </c>
      <c r="E818" s="155" t="s">
        <v>556</v>
      </c>
      <c r="F818" s="156" t="s">
        <v>3818</v>
      </c>
      <c r="G818" s="156" t="s">
        <v>556</v>
      </c>
      <c r="H818" s="156" t="s">
        <v>3822</v>
      </c>
      <c r="I818" s="155">
        <v>1206042</v>
      </c>
      <c r="J818" s="157" t="s">
        <v>2041</v>
      </c>
      <c r="K818" s="157"/>
      <c r="L818" s="155">
        <v>2022</v>
      </c>
      <c r="M818" s="158">
        <v>11189</v>
      </c>
      <c r="N818" s="159">
        <v>61485704.409999996</v>
      </c>
      <c r="O818" s="159">
        <v>61277268.030000001</v>
      </c>
      <c r="P818" s="159">
        <v>36029843.140000001</v>
      </c>
      <c r="Q818" s="159">
        <v>16251460</v>
      </c>
      <c r="R818" s="159">
        <v>19778383.140000001</v>
      </c>
      <c r="S818" s="159">
        <v>208436.38</v>
      </c>
      <c r="T818" s="159">
        <v>1700</v>
      </c>
      <c r="U818" s="159">
        <v>61550772.020000003</v>
      </c>
      <c r="V818" s="159">
        <v>55135868.990000002</v>
      </c>
      <c r="W818" s="159">
        <v>20056855.109999999</v>
      </c>
      <c r="X818" s="159">
        <v>258912.63</v>
      </c>
      <c r="Y818" s="159">
        <v>6414903.0300000003</v>
      </c>
      <c r="Z818" s="159">
        <v>27415843.25</v>
      </c>
      <c r="AA818" s="159">
        <v>0</v>
      </c>
      <c r="AB818" s="159">
        <v>27415843.25</v>
      </c>
      <c r="AC818" s="159">
        <v>2240000</v>
      </c>
      <c r="AD818" s="159">
        <v>2240000</v>
      </c>
      <c r="AE818" s="159">
        <v>3764516.02</v>
      </c>
      <c r="AF818" s="159">
        <v>6141399.04</v>
      </c>
      <c r="AG818" s="159">
        <v>401870.62</v>
      </c>
      <c r="AH818" s="159">
        <v>10162.32</v>
      </c>
      <c r="AI818" s="159">
        <v>0</v>
      </c>
      <c r="AJ818" s="159">
        <v>6516.02</v>
      </c>
    </row>
    <row r="819" spans="1:36">
      <c r="A819" s="153">
        <v>12</v>
      </c>
      <c r="B819" s="154">
        <v>6</v>
      </c>
      <c r="C819" s="154">
        <v>5</v>
      </c>
      <c r="D819" s="155">
        <v>2</v>
      </c>
      <c r="E819" s="155" t="s">
        <v>556</v>
      </c>
      <c r="F819" s="156" t="s">
        <v>3818</v>
      </c>
      <c r="G819" s="156" t="s">
        <v>556</v>
      </c>
      <c r="H819" s="156" t="s">
        <v>3823</v>
      </c>
      <c r="I819" s="155">
        <v>1206052</v>
      </c>
      <c r="J819" s="157" t="s">
        <v>2040</v>
      </c>
      <c r="K819" s="157"/>
      <c r="L819" s="155">
        <v>2022</v>
      </c>
      <c r="M819" s="158">
        <v>17890</v>
      </c>
      <c r="N819" s="159">
        <v>96043718.939999998</v>
      </c>
      <c r="O819" s="159">
        <v>86625779.430000007</v>
      </c>
      <c r="P819" s="159">
        <v>40285376.649999999</v>
      </c>
      <c r="Q819" s="159">
        <v>16794887</v>
      </c>
      <c r="R819" s="159">
        <v>23490489.649999999</v>
      </c>
      <c r="S819" s="159">
        <v>9417939.5099999998</v>
      </c>
      <c r="T819" s="159">
        <v>1666.67</v>
      </c>
      <c r="U819" s="159">
        <v>103788304.93000001</v>
      </c>
      <c r="V819" s="159">
        <v>82774927.769999996</v>
      </c>
      <c r="W819" s="159">
        <v>31730749</v>
      </c>
      <c r="X819" s="159">
        <v>745226.87</v>
      </c>
      <c r="Y819" s="159">
        <v>21013377.16</v>
      </c>
      <c r="Z819" s="159">
        <v>19823332.399999999</v>
      </c>
      <c r="AA819" s="159">
        <v>2000000</v>
      </c>
      <c r="AB819" s="159">
        <v>17823332.399999999</v>
      </c>
      <c r="AC819" s="159">
        <v>1137569.08</v>
      </c>
      <c r="AD819" s="159">
        <v>1102742.08</v>
      </c>
      <c r="AE819" s="159">
        <v>13058850</v>
      </c>
      <c r="AF819" s="159">
        <v>3850851.66</v>
      </c>
      <c r="AG819" s="159">
        <v>1142052.05</v>
      </c>
      <c r="AH819" s="159">
        <v>1038446.49</v>
      </c>
      <c r="AI819" s="159">
        <v>0</v>
      </c>
      <c r="AJ819" s="159">
        <v>0</v>
      </c>
    </row>
    <row r="820" spans="1:36">
      <c r="A820" s="153">
        <v>12</v>
      </c>
      <c r="B820" s="154">
        <v>6</v>
      </c>
      <c r="C820" s="154">
        <v>6</v>
      </c>
      <c r="D820" s="155">
        <v>3</v>
      </c>
      <c r="E820" s="155" t="s">
        <v>556</v>
      </c>
      <c r="F820" s="156" t="s">
        <v>3824</v>
      </c>
      <c r="G820" s="156" t="s">
        <v>556</v>
      </c>
      <c r="H820" s="156" t="s">
        <v>3825</v>
      </c>
      <c r="I820" s="155">
        <v>1206063</v>
      </c>
      <c r="J820" s="157" t="s">
        <v>2039</v>
      </c>
      <c r="K820" s="157"/>
      <c r="L820" s="155">
        <v>2022</v>
      </c>
      <c r="M820" s="158">
        <v>31984</v>
      </c>
      <c r="N820" s="159">
        <v>172060540.19999999</v>
      </c>
      <c r="O820" s="159">
        <v>166141321.66999999</v>
      </c>
      <c r="P820" s="159">
        <v>81944905.569999993</v>
      </c>
      <c r="Q820" s="159">
        <v>32592645</v>
      </c>
      <c r="R820" s="159">
        <v>49352260.57</v>
      </c>
      <c r="S820" s="159">
        <v>5919218.5300000003</v>
      </c>
      <c r="T820" s="159">
        <v>1160096.46</v>
      </c>
      <c r="U820" s="159">
        <v>180768670.33000001</v>
      </c>
      <c r="V820" s="159">
        <v>158453650.53999999</v>
      </c>
      <c r="W820" s="159">
        <v>59943557.350000001</v>
      </c>
      <c r="X820" s="159">
        <v>2096131.78</v>
      </c>
      <c r="Y820" s="159">
        <v>22315019.789999999</v>
      </c>
      <c r="Z820" s="159">
        <v>38976646.350000001</v>
      </c>
      <c r="AA820" s="159">
        <v>4275000</v>
      </c>
      <c r="AB820" s="159">
        <v>34701646.350000001</v>
      </c>
      <c r="AC820" s="159">
        <v>4487966.9000000004</v>
      </c>
      <c r="AD820" s="159">
        <v>4487966.9000000004</v>
      </c>
      <c r="AE820" s="159">
        <v>51673719</v>
      </c>
      <c r="AF820" s="159">
        <v>7687671.1299999999</v>
      </c>
      <c r="AG820" s="159">
        <v>1272703.1200000001</v>
      </c>
      <c r="AH820" s="159">
        <v>1307710.75</v>
      </c>
      <c r="AI820" s="159">
        <v>0</v>
      </c>
      <c r="AJ820" s="159">
        <v>0</v>
      </c>
    </row>
    <row r="821" spans="1:36">
      <c r="A821" s="153">
        <v>12</v>
      </c>
      <c r="B821" s="154">
        <v>6</v>
      </c>
      <c r="C821" s="154">
        <v>7</v>
      </c>
      <c r="D821" s="155">
        <v>2</v>
      </c>
      <c r="E821" s="155" t="s">
        <v>556</v>
      </c>
      <c r="F821" s="156" t="s">
        <v>3818</v>
      </c>
      <c r="G821" s="156" t="s">
        <v>556</v>
      </c>
      <c r="H821" s="156" t="s">
        <v>3826</v>
      </c>
      <c r="I821" s="155">
        <v>1206072</v>
      </c>
      <c r="J821" s="157" t="s">
        <v>2038</v>
      </c>
      <c r="K821" s="157"/>
      <c r="L821" s="155">
        <v>2022</v>
      </c>
      <c r="M821" s="158">
        <v>18260</v>
      </c>
      <c r="N821" s="159">
        <v>111483024.59</v>
      </c>
      <c r="O821" s="159">
        <v>100599351.01000001</v>
      </c>
      <c r="P821" s="159">
        <v>47141854.370000005</v>
      </c>
      <c r="Q821" s="159">
        <v>20184506</v>
      </c>
      <c r="R821" s="159">
        <v>26957348.370000001</v>
      </c>
      <c r="S821" s="159">
        <v>10883673.58</v>
      </c>
      <c r="T821" s="159">
        <v>3478032.69</v>
      </c>
      <c r="U821" s="159">
        <v>113789877.48</v>
      </c>
      <c r="V821" s="159">
        <v>92081874.150000006</v>
      </c>
      <c r="W821" s="159">
        <v>34376174.659999996</v>
      </c>
      <c r="X821" s="159">
        <v>1485548.06</v>
      </c>
      <c r="Y821" s="159">
        <v>21708003.329999998</v>
      </c>
      <c r="Z821" s="159">
        <v>8675078.9399999995</v>
      </c>
      <c r="AA821" s="159">
        <v>0</v>
      </c>
      <c r="AB821" s="159">
        <v>8675078.9399999995</v>
      </c>
      <c r="AC821" s="159">
        <v>4093481.33</v>
      </c>
      <c r="AD821" s="159">
        <v>4093481.33</v>
      </c>
      <c r="AE821" s="159">
        <v>21500000</v>
      </c>
      <c r="AF821" s="159">
        <v>8517476.8599999994</v>
      </c>
      <c r="AG821" s="159">
        <v>571051</v>
      </c>
      <c r="AH821" s="159">
        <v>597769.52</v>
      </c>
      <c r="AI821" s="159">
        <v>0</v>
      </c>
      <c r="AJ821" s="159">
        <v>0</v>
      </c>
    </row>
    <row r="822" spans="1:36">
      <c r="A822" s="153">
        <v>12</v>
      </c>
      <c r="B822" s="154">
        <v>6</v>
      </c>
      <c r="C822" s="154">
        <v>8</v>
      </c>
      <c r="D822" s="155">
        <v>2</v>
      </c>
      <c r="E822" s="155" t="s">
        <v>556</v>
      </c>
      <c r="F822" s="156" t="s">
        <v>3818</v>
      </c>
      <c r="G822" s="156" t="s">
        <v>556</v>
      </c>
      <c r="H822" s="156" t="s">
        <v>3827</v>
      </c>
      <c r="I822" s="155">
        <v>1206082</v>
      </c>
      <c r="J822" s="157" t="s">
        <v>1750</v>
      </c>
      <c r="K822" s="157"/>
      <c r="L822" s="155">
        <v>2022</v>
      </c>
      <c r="M822" s="158">
        <v>13038</v>
      </c>
      <c r="N822" s="159">
        <v>76039502.980000004</v>
      </c>
      <c r="O822" s="159">
        <v>70673420.439999998</v>
      </c>
      <c r="P822" s="159">
        <v>29721754.48</v>
      </c>
      <c r="Q822" s="159">
        <v>11751380</v>
      </c>
      <c r="R822" s="159">
        <v>17970374.48</v>
      </c>
      <c r="S822" s="159">
        <v>5366082.54</v>
      </c>
      <c r="T822" s="159">
        <v>0</v>
      </c>
      <c r="U822" s="159">
        <v>84256964.599999994</v>
      </c>
      <c r="V822" s="159">
        <v>63652694.689999998</v>
      </c>
      <c r="W822" s="159">
        <v>21134493.190000001</v>
      </c>
      <c r="X822" s="159">
        <v>576867.88</v>
      </c>
      <c r="Y822" s="159">
        <v>20604269.91</v>
      </c>
      <c r="Z822" s="159">
        <v>14374812.41</v>
      </c>
      <c r="AA822" s="159">
        <v>4000000</v>
      </c>
      <c r="AB822" s="159">
        <v>10374812.41</v>
      </c>
      <c r="AC822" s="159">
        <v>2138743.56</v>
      </c>
      <c r="AD822" s="159">
        <v>2099994.56</v>
      </c>
      <c r="AE822" s="159">
        <v>11933323.199999999</v>
      </c>
      <c r="AF822" s="159">
        <v>7020725.75</v>
      </c>
      <c r="AG822" s="159">
        <v>479498.82</v>
      </c>
      <c r="AH822" s="159">
        <v>480685.37</v>
      </c>
      <c r="AI822" s="159">
        <v>0</v>
      </c>
      <c r="AJ822" s="159">
        <v>0</v>
      </c>
    </row>
    <row r="823" spans="1:36">
      <c r="A823" s="153">
        <v>12</v>
      </c>
      <c r="B823" s="154">
        <v>6</v>
      </c>
      <c r="C823" s="154">
        <v>9</v>
      </c>
      <c r="D823" s="155">
        <v>2</v>
      </c>
      <c r="E823" s="155" t="s">
        <v>556</v>
      </c>
      <c r="F823" s="156" t="s">
        <v>3818</v>
      </c>
      <c r="G823" s="156" t="s">
        <v>556</v>
      </c>
      <c r="H823" s="156" t="s">
        <v>3828</v>
      </c>
      <c r="I823" s="155">
        <v>1206092</v>
      </c>
      <c r="J823" s="157" t="s">
        <v>2037</v>
      </c>
      <c r="K823" s="157"/>
      <c r="L823" s="155">
        <v>2022</v>
      </c>
      <c r="M823" s="158">
        <v>16150</v>
      </c>
      <c r="N823" s="159">
        <v>109965900.59</v>
      </c>
      <c r="O823" s="159">
        <v>95406720.920000002</v>
      </c>
      <c r="P823" s="159">
        <v>37331010.379999995</v>
      </c>
      <c r="Q823" s="159">
        <v>15523099</v>
      </c>
      <c r="R823" s="159">
        <v>21807911.379999999</v>
      </c>
      <c r="S823" s="159">
        <v>14559179.67</v>
      </c>
      <c r="T823" s="159">
        <v>9900000</v>
      </c>
      <c r="U823" s="159">
        <v>105028525.93000001</v>
      </c>
      <c r="V823" s="159">
        <v>84202832.609999999</v>
      </c>
      <c r="W823" s="159">
        <v>32437834.25</v>
      </c>
      <c r="X823" s="159">
        <v>1346412.05</v>
      </c>
      <c r="Y823" s="159">
        <v>20825693.32</v>
      </c>
      <c r="Z823" s="159">
        <v>22405260.93</v>
      </c>
      <c r="AA823" s="159">
        <v>3456930.61</v>
      </c>
      <c r="AB823" s="159">
        <v>18948330.32</v>
      </c>
      <c r="AC823" s="159">
        <v>4804998.2300000004</v>
      </c>
      <c r="AD823" s="159">
        <v>4804998.2300000004</v>
      </c>
      <c r="AE823" s="159">
        <v>24606449.280000001</v>
      </c>
      <c r="AF823" s="159">
        <v>11203888.310000001</v>
      </c>
      <c r="AG823" s="159">
        <v>607430.84</v>
      </c>
      <c r="AH823" s="159">
        <v>868007.46</v>
      </c>
      <c r="AI823" s="159">
        <v>0</v>
      </c>
      <c r="AJ823" s="159">
        <v>0</v>
      </c>
    </row>
    <row r="824" spans="1:36">
      <c r="A824" s="153">
        <v>12</v>
      </c>
      <c r="B824" s="154">
        <v>6</v>
      </c>
      <c r="C824" s="154">
        <v>10</v>
      </c>
      <c r="D824" s="155">
        <v>3</v>
      </c>
      <c r="E824" s="155" t="s">
        <v>556</v>
      </c>
      <c r="F824" s="156" t="s">
        <v>3824</v>
      </c>
      <c r="G824" s="156" t="s">
        <v>556</v>
      </c>
      <c r="H824" s="156" t="s">
        <v>3829</v>
      </c>
      <c r="I824" s="155">
        <v>1206103</v>
      </c>
      <c r="J824" s="157" t="s">
        <v>2036</v>
      </c>
      <c r="K824" s="157"/>
      <c r="L824" s="155">
        <v>2022</v>
      </c>
      <c r="M824" s="158">
        <v>10958</v>
      </c>
      <c r="N824" s="159">
        <v>64346345.310000002</v>
      </c>
      <c r="O824" s="159">
        <v>61391689.689999998</v>
      </c>
      <c r="P824" s="159">
        <v>33282768.140000001</v>
      </c>
      <c r="Q824" s="159">
        <v>16180098</v>
      </c>
      <c r="R824" s="159">
        <v>17102670.140000001</v>
      </c>
      <c r="S824" s="159">
        <v>2954655.62</v>
      </c>
      <c r="T824" s="159">
        <v>865790.55</v>
      </c>
      <c r="U824" s="159">
        <v>74332146.230000004</v>
      </c>
      <c r="V824" s="159">
        <v>61932271.380000003</v>
      </c>
      <c r="W824" s="159">
        <v>22145009.420000002</v>
      </c>
      <c r="X824" s="159">
        <v>473740.03</v>
      </c>
      <c r="Y824" s="159">
        <v>12399874.85</v>
      </c>
      <c r="Z824" s="159">
        <v>18621844.640000001</v>
      </c>
      <c r="AA824" s="159">
        <v>6500000</v>
      </c>
      <c r="AB824" s="159">
        <v>12121844.640000001</v>
      </c>
      <c r="AC824" s="159">
        <v>2006993.49</v>
      </c>
      <c r="AD824" s="159">
        <v>2006993.49</v>
      </c>
      <c r="AE824" s="159">
        <v>13774254.619999999</v>
      </c>
      <c r="AF824" s="159">
        <v>-540581.68999999994</v>
      </c>
      <c r="AG824" s="159">
        <v>571667.15</v>
      </c>
      <c r="AH824" s="159">
        <v>855064.21</v>
      </c>
      <c r="AI824" s="159">
        <v>3803.33</v>
      </c>
      <c r="AJ824" s="159">
        <v>0</v>
      </c>
    </row>
    <row r="825" spans="1:36">
      <c r="A825" s="153">
        <v>12</v>
      </c>
      <c r="B825" s="154">
        <v>6</v>
      </c>
      <c r="C825" s="154">
        <v>11</v>
      </c>
      <c r="D825" s="155">
        <v>3</v>
      </c>
      <c r="E825" s="155" t="s">
        <v>556</v>
      </c>
      <c r="F825" s="156" t="s">
        <v>3824</v>
      </c>
      <c r="G825" s="156" t="s">
        <v>556</v>
      </c>
      <c r="H825" s="156" t="s">
        <v>3830</v>
      </c>
      <c r="I825" s="155">
        <v>1206113</v>
      </c>
      <c r="J825" s="157" t="s">
        <v>2035</v>
      </c>
      <c r="K825" s="157"/>
      <c r="L825" s="155">
        <v>2022</v>
      </c>
      <c r="M825" s="158">
        <v>44032</v>
      </c>
      <c r="N825" s="159">
        <v>288768011.79000002</v>
      </c>
      <c r="O825" s="159">
        <v>256362923.87</v>
      </c>
      <c r="P825" s="159">
        <v>104589130.25</v>
      </c>
      <c r="Q825" s="159">
        <v>45863336</v>
      </c>
      <c r="R825" s="159">
        <v>58725794.25</v>
      </c>
      <c r="S825" s="159">
        <v>32405087.920000002</v>
      </c>
      <c r="T825" s="159">
        <v>4498517.53</v>
      </c>
      <c r="U825" s="159">
        <v>309336427.43000001</v>
      </c>
      <c r="V825" s="159">
        <v>252807856.06999999</v>
      </c>
      <c r="W825" s="159">
        <v>98091472.620000005</v>
      </c>
      <c r="X825" s="159">
        <v>5372312.7400000002</v>
      </c>
      <c r="Y825" s="159">
        <v>56528571.359999999</v>
      </c>
      <c r="Z825" s="159">
        <v>53602988.109999999</v>
      </c>
      <c r="AA825" s="159">
        <v>15000000</v>
      </c>
      <c r="AB825" s="159">
        <v>38602988.109999999</v>
      </c>
      <c r="AC825" s="159">
        <v>8752769</v>
      </c>
      <c r="AD825" s="159">
        <v>8652769</v>
      </c>
      <c r="AE825" s="159">
        <v>93600000</v>
      </c>
      <c r="AF825" s="159">
        <v>3555067.8</v>
      </c>
      <c r="AG825" s="159">
        <v>684478.63</v>
      </c>
      <c r="AH825" s="159">
        <v>2387647.34</v>
      </c>
      <c r="AI825" s="159">
        <v>0</v>
      </c>
      <c r="AJ825" s="159">
        <v>0</v>
      </c>
    </row>
    <row r="826" spans="1:36">
      <c r="A826" s="153">
        <v>12</v>
      </c>
      <c r="B826" s="154">
        <v>6</v>
      </c>
      <c r="C826" s="154">
        <v>12</v>
      </c>
      <c r="D826" s="155">
        <v>3</v>
      </c>
      <c r="E826" s="155" t="s">
        <v>556</v>
      </c>
      <c r="F826" s="156" t="s">
        <v>3824</v>
      </c>
      <c r="G826" s="156" t="s">
        <v>556</v>
      </c>
      <c r="H826" s="156" t="s">
        <v>3831</v>
      </c>
      <c r="I826" s="155">
        <v>1206123</v>
      </c>
      <c r="J826" s="157" t="s">
        <v>2034</v>
      </c>
      <c r="K826" s="157"/>
      <c r="L826" s="155">
        <v>2022</v>
      </c>
      <c r="M826" s="158">
        <v>13815</v>
      </c>
      <c r="N826" s="159">
        <v>98990578.920000002</v>
      </c>
      <c r="O826" s="159">
        <v>84855107.829999998</v>
      </c>
      <c r="P826" s="159">
        <v>49935759.340000004</v>
      </c>
      <c r="Q826" s="159">
        <v>24990264</v>
      </c>
      <c r="R826" s="159">
        <v>24945495.34</v>
      </c>
      <c r="S826" s="159">
        <v>14135471.09</v>
      </c>
      <c r="T826" s="159">
        <v>671124.5</v>
      </c>
      <c r="U826" s="159">
        <v>95979699.25</v>
      </c>
      <c r="V826" s="159">
        <v>75359697.640000001</v>
      </c>
      <c r="W826" s="159">
        <v>29582004.960000001</v>
      </c>
      <c r="X826" s="159">
        <v>859368.86</v>
      </c>
      <c r="Y826" s="159">
        <v>20620001.609999999</v>
      </c>
      <c r="Z826" s="159">
        <v>10918874.039999999</v>
      </c>
      <c r="AA826" s="159">
        <v>0</v>
      </c>
      <c r="AB826" s="159">
        <v>10918874.039999999</v>
      </c>
      <c r="AC826" s="159">
        <v>3520024.31</v>
      </c>
      <c r="AD826" s="159">
        <v>3520024.31</v>
      </c>
      <c r="AE826" s="159">
        <v>25327000</v>
      </c>
      <c r="AF826" s="159">
        <v>9495410.1899999995</v>
      </c>
      <c r="AG826" s="159">
        <v>496162.84</v>
      </c>
      <c r="AH826" s="159">
        <v>241170.54</v>
      </c>
      <c r="AI826" s="159">
        <v>0</v>
      </c>
      <c r="AJ826" s="159">
        <v>0</v>
      </c>
    </row>
    <row r="827" spans="1:36">
      <c r="A827" s="153">
        <v>12</v>
      </c>
      <c r="B827" s="154">
        <v>6</v>
      </c>
      <c r="C827" s="154">
        <v>13</v>
      </c>
      <c r="D827" s="155">
        <v>2</v>
      </c>
      <c r="E827" s="155" t="s">
        <v>556</v>
      </c>
      <c r="F827" s="156" t="s">
        <v>3818</v>
      </c>
      <c r="G827" s="156" t="s">
        <v>556</v>
      </c>
      <c r="H827" s="156" t="s">
        <v>3832</v>
      </c>
      <c r="I827" s="155">
        <v>1206132</v>
      </c>
      <c r="J827" s="157" t="s">
        <v>2033</v>
      </c>
      <c r="K827" s="157"/>
      <c r="L827" s="155">
        <v>2022</v>
      </c>
      <c r="M827" s="158">
        <v>5710</v>
      </c>
      <c r="N827" s="159">
        <v>45437398.240000002</v>
      </c>
      <c r="O827" s="159">
        <v>37139677.219999999</v>
      </c>
      <c r="P827" s="159">
        <v>22111416.530000001</v>
      </c>
      <c r="Q827" s="159">
        <v>11125566</v>
      </c>
      <c r="R827" s="159">
        <v>10985850.529999999</v>
      </c>
      <c r="S827" s="159">
        <v>8297721.0199999996</v>
      </c>
      <c r="T827" s="159">
        <v>54751</v>
      </c>
      <c r="U827" s="159">
        <v>43999459.780000001</v>
      </c>
      <c r="V827" s="159">
        <v>31107593.23</v>
      </c>
      <c r="W827" s="159">
        <v>11868143.67</v>
      </c>
      <c r="X827" s="159">
        <v>0</v>
      </c>
      <c r="Y827" s="159">
        <v>12891866.550000001</v>
      </c>
      <c r="Z827" s="159">
        <v>10598246.619999999</v>
      </c>
      <c r="AA827" s="159">
        <v>0</v>
      </c>
      <c r="AB827" s="159">
        <v>10598246.619999999</v>
      </c>
      <c r="AC827" s="159">
        <v>9000000</v>
      </c>
      <c r="AD827" s="159">
        <v>0</v>
      </c>
      <c r="AE827" s="159">
        <v>0</v>
      </c>
      <c r="AF827" s="159">
        <v>6032083.9900000002</v>
      </c>
      <c r="AG827" s="159">
        <v>553269.51</v>
      </c>
      <c r="AH827" s="159">
        <v>492778.41</v>
      </c>
      <c r="AI827" s="159">
        <v>0</v>
      </c>
      <c r="AJ827" s="159">
        <v>0</v>
      </c>
    </row>
    <row r="828" spans="1:36">
      <c r="A828" s="153">
        <v>12</v>
      </c>
      <c r="B828" s="154">
        <v>6</v>
      </c>
      <c r="C828" s="154">
        <v>14</v>
      </c>
      <c r="D828" s="155">
        <v>3</v>
      </c>
      <c r="E828" s="155" t="s">
        <v>556</v>
      </c>
      <c r="F828" s="156" t="s">
        <v>3824</v>
      </c>
      <c r="G828" s="156" t="s">
        <v>556</v>
      </c>
      <c r="H828" s="156" t="s">
        <v>3833</v>
      </c>
      <c r="I828" s="155">
        <v>1206143</v>
      </c>
      <c r="J828" s="157" t="s">
        <v>2032</v>
      </c>
      <c r="K828" s="157"/>
      <c r="L828" s="155">
        <v>2022</v>
      </c>
      <c r="M828" s="158">
        <v>11053</v>
      </c>
      <c r="N828" s="159">
        <v>85346500.200000003</v>
      </c>
      <c r="O828" s="159">
        <v>74034690.109999999</v>
      </c>
      <c r="P828" s="159">
        <v>35555114.170000002</v>
      </c>
      <c r="Q828" s="159">
        <v>18000681</v>
      </c>
      <c r="R828" s="159">
        <v>17554433.170000002</v>
      </c>
      <c r="S828" s="159">
        <v>11311810.09</v>
      </c>
      <c r="T828" s="159">
        <v>58007</v>
      </c>
      <c r="U828" s="159">
        <v>92712208.519999996</v>
      </c>
      <c r="V828" s="159">
        <v>69716730.900000006</v>
      </c>
      <c r="W828" s="159">
        <v>28916928.120000001</v>
      </c>
      <c r="X828" s="159">
        <v>1277818.69</v>
      </c>
      <c r="Y828" s="159">
        <v>22995477.620000001</v>
      </c>
      <c r="Z828" s="159">
        <v>18711158.350000001</v>
      </c>
      <c r="AA828" s="159">
        <v>5140673.3099999996</v>
      </c>
      <c r="AB828" s="159">
        <v>13570485.040000003</v>
      </c>
      <c r="AC828" s="159">
        <v>2843179</v>
      </c>
      <c r="AD828" s="159">
        <v>2630928</v>
      </c>
      <c r="AE828" s="159">
        <v>26829547.359999999</v>
      </c>
      <c r="AF828" s="159">
        <v>4317959.21</v>
      </c>
      <c r="AG828" s="159">
        <v>779471.79</v>
      </c>
      <c r="AH828" s="159">
        <v>838389.13</v>
      </c>
      <c r="AI828" s="159">
        <v>0</v>
      </c>
      <c r="AJ828" s="159">
        <v>0</v>
      </c>
    </row>
    <row r="829" spans="1:36">
      <c r="A829" s="153">
        <v>12</v>
      </c>
      <c r="B829" s="154">
        <v>6</v>
      </c>
      <c r="C829" s="154">
        <v>15</v>
      </c>
      <c r="D829" s="155">
        <v>2</v>
      </c>
      <c r="E829" s="155" t="s">
        <v>556</v>
      </c>
      <c r="F829" s="156" t="s">
        <v>3818</v>
      </c>
      <c r="G829" s="156" t="s">
        <v>556</v>
      </c>
      <c r="H829" s="156" t="s">
        <v>3834</v>
      </c>
      <c r="I829" s="155">
        <v>1206152</v>
      </c>
      <c r="J829" s="157" t="s">
        <v>2031</v>
      </c>
      <c r="K829" s="157"/>
      <c r="L829" s="155">
        <v>2022</v>
      </c>
      <c r="M829" s="158">
        <v>16216</v>
      </c>
      <c r="N829" s="159">
        <v>112695260.55</v>
      </c>
      <c r="O829" s="159">
        <v>103867719.45</v>
      </c>
      <c r="P829" s="159">
        <v>31788256.280000001</v>
      </c>
      <c r="Q829" s="159">
        <v>11661981</v>
      </c>
      <c r="R829" s="159">
        <v>20126275.280000001</v>
      </c>
      <c r="S829" s="159">
        <v>8827541.0999999996</v>
      </c>
      <c r="T829" s="159">
        <v>460537.5</v>
      </c>
      <c r="U829" s="159">
        <v>120706124.26000001</v>
      </c>
      <c r="V829" s="159">
        <v>87873510.530000001</v>
      </c>
      <c r="W829" s="159">
        <v>28790926.960000001</v>
      </c>
      <c r="X829" s="159">
        <v>621166.92000000004</v>
      </c>
      <c r="Y829" s="159">
        <v>32832613.73</v>
      </c>
      <c r="Z829" s="159">
        <v>25389237.440000001</v>
      </c>
      <c r="AA829" s="159">
        <v>5200000</v>
      </c>
      <c r="AB829" s="159">
        <v>20189237.440000001</v>
      </c>
      <c r="AC829" s="159">
        <v>3778881.57</v>
      </c>
      <c r="AD829" s="159">
        <v>3718881.57</v>
      </c>
      <c r="AE829" s="159">
        <v>12969946.59</v>
      </c>
      <c r="AF829" s="159">
        <v>15994208.92</v>
      </c>
      <c r="AG829" s="159">
        <v>944926.01</v>
      </c>
      <c r="AH829" s="159">
        <v>1052408.78</v>
      </c>
      <c r="AI829" s="159">
        <v>0</v>
      </c>
      <c r="AJ829" s="159">
        <v>29309.55</v>
      </c>
    </row>
    <row r="830" spans="1:36">
      <c r="A830" s="153">
        <v>12</v>
      </c>
      <c r="B830" s="154">
        <v>6</v>
      </c>
      <c r="C830" s="154">
        <v>16</v>
      </c>
      <c r="D830" s="155">
        <v>2</v>
      </c>
      <c r="E830" s="155" t="s">
        <v>556</v>
      </c>
      <c r="F830" s="156" t="s">
        <v>3818</v>
      </c>
      <c r="G830" s="156" t="s">
        <v>556</v>
      </c>
      <c r="H830" s="156" t="s">
        <v>3835</v>
      </c>
      <c r="I830" s="155">
        <v>1206162</v>
      </c>
      <c r="J830" s="157" t="s">
        <v>2030</v>
      </c>
      <c r="K830" s="157"/>
      <c r="L830" s="155">
        <v>2022</v>
      </c>
      <c r="M830" s="158">
        <v>29252</v>
      </c>
      <c r="N830" s="159">
        <v>200070481.16999999</v>
      </c>
      <c r="O830" s="159">
        <v>185190966.84</v>
      </c>
      <c r="P830" s="159">
        <v>76608136.479999989</v>
      </c>
      <c r="Q830" s="159">
        <v>36466631</v>
      </c>
      <c r="R830" s="159">
        <v>40141505.479999997</v>
      </c>
      <c r="S830" s="159">
        <v>14879514.33</v>
      </c>
      <c r="T830" s="159">
        <v>1907858.96</v>
      </c>
      <c r="U830" s="159">
        <v>210595462.06</v>
      </c>
      <c r="V830" s="159">
        <v>175826480.91999999</v>
      </c>
      <c r="W830" s="159">
        <v>50360247.07</v>
      </c>
      <c r="X830" s="159">
        <v>3441575.79</v>
      </c>
      <c r="Y830" s="159">
        <v>34768981.140000001</v>
      </c>
      <c r="Z830" s="159">
        <v>40284314.549999997</v>
      </c>
      <c r="AA830" s="159">
        <v>22000000</v>
      </c>
      <c r="AB830" s="159">
        <v>18284314.549999997</v>
      </c>
      <c r="AC830" s="159">
        <v>10400000</v>
      </c>
      <c r="AD830" s="159">
        <v>10400000</v>
      </c>
      <c r="AE830" s="159">
        <v>77500000</v>
      </c>
      <c r="AF830" s="159">
        <v>9364485.9199999999</v>
      </c>
      <c r="AG830" s="159">
        <v>1103020.77</v>
      </c>
      <c r="AH830" s="159">
        <v>828030.17</v>
      </c>
      <c r="AI830" s="159">
        <v>0</v>
      </c>
      <c r="AJ830" s="159">
        <v>0</v>
      </c>
    </row>
    <row r="831" spans="1:36">
      <c r="A831" s="153">
        <v>12</v>
      </c>
      <c r="B831" s="154">
        <v>6</v>
      </c>
      <c r="C831" s="154">
        <v>17</v>
      </c>
      <c r="D831" s="155">
        <v>2</v>
      </c>
      <c r="E831" s="155" t="s">
        <v>556</v>
      </c>
      <c r="F831" s="156" t="s">
        <v>3818</v>
      </c>
      <c r="G831" s="156" t="s">
        <v>556</v>
      </c>
      <c r="H831" s="156" t="s">
        <v>3836</v>
      </c>
      <c r="I831" s="155">
        <v>1206172</v>
      </c>
      <c r="J831" s="157" t="s">
        <v>2029</v>
      </c>
      <c r="K831" s="157"/>
      <c r="L831" s="155">
        <v>2022</v>
      </c>
      <c r="M831" s="158">
        <v>27023</v>
      </c>
      <c r="N831" s="159">
        <v>169765558.66</v>
      </c>
      <c r="O831" s="159">
        <v>152088113.46000001</v>
      </c>
      <c r="P831" s="159">
        <v>57329078.460000001</v>
      </c>
      <c r="Q831" s="159">
        <v>26606343</v>
      </c>
      <c r="R831" s="159">
        <v>30722735.460000001</v>
      </c>
      <c r="S831" s="159">
        <v>17677445.199999999</v>
      </c>
      <c r="T831" s="159">
        <v>12356791.9</v>
      </c>
      <c r="U831" s="159">
        <v>166738567.08000001</v>
      </c>
      <c r="V831" s="159">
        <v>137083041.31999999</v>
      </c>
      <c r="W831" s="159">
        <v>44594256.609999999</v>
      </c>
      <c r="X831" s="159">
        <v>2203682.4700000002</v>
      </c>
      <c r="Y831" s="159">
        <v>29655525.760000002</v>
      </c>
      <c r="Z831" s="159">
        <v>32960754.52</v>
      </c>
      <c r="AA831" s="159">
        <v>2470331.06</v>
      </c>
      <c r="AB831" s="159">
        <v>30490423.460000001</v>
      </c>
      <c r="AC831" s="159">
        <v>3614000</v>
      </c>
      <c r="AD831" s="159">
        <v>3515000</v>
      </c>
      <c r="AE831" s="159">
        <v>36727701.479999997</v>
      </c>
      <c r="AF831" s="159">
        <v>15005072.140000001</v>
      </c>
      <c r="AG831" s="159">
        <v>700531.75</v>
      </c>
      <c r="AH831" s="159">
        <v>1288781.23</v>
      </c>
      <c r="AI831" s="159">
        <v>0</v>
      </c>
      <c r="AJ831" s="159">
        <v>0</v>
      </c>
    </row>
    <row r="832" spans="1:36">
      <c r="A832" s="153">
        <v>12</v>
      </c>
      <c r="B832" s="154">
        <v>7</v>
      </c>
      <c r="C832" s="154">
        <v>1</v>
      </c>
      <c r="D832" s="155">
        <v>1</v>
      </c>
      <c r="E832" s="155" t="s">
        <v>556</v>
      </c>
      <c r="F832" s="156" t="s">
        <v>3837</v>
      </c>
      <c r="G832" s="156" t="s">
        <v>556</v>
      </c>
      <c r="H832" s="156" t="s">
        <v>3838</v>
      </c>
      <c r="I832" s="155">
        <v>1207011</v>
      </c>
      <c r="J832" s="157" t="s">
        <v>2025</v>
      </c>
      <c r="K832" s="157"/>
      <c r="L832" s="155">
        <v>2022</v>
      </c>
      <c r="M832" s="158">
        <v>14565</v>
      </c>
      <c r="N832" s="159">
        <v>106505745.89</v>
      </c>
      <c r="O832" s="159">
        <v>90974998.709999993</v>
      </c>
      <c r="P832" s="159">
        <v>42022960.859999999</v>
      </c>
      <c r="Q832" s="159">
        <v>17419532</v>
      </c>
      <c r="R832" s="159">
        <v>24603428.859999999</v>
      </c>
      <c r="S832" s="159">
        <v>15530747.18</v>
      </c>
      <c r="T832" s="159">
        <v>7995837.4000000004</v>
      </c>
      <c r="U832" s="159">
        <v>97900611.420000002</v>
      </c>
      <c r="V832" s="159">
        <v>85759744.459999993</v>
      </c>
      <c r="W832" s="159">
        <v>36628768.560000002</v>
      </c>
      <c r="X832" s="159">
        <v>2816990.88</v>
      </c>
      <c r="Y832" s="159">
        <v>12140866.960000001</v>
      </c>
      <c r="Z832" s="159">
        <v>8882127.6400000006</v>
      </c>
      <c r="AA832" s="159">
        <v>0</v>
      </c>
      <c r="AB832" s="159">
        <v>8882127.6400000006</v>
      </c>
      <c r="AC832" s="159">
        <v>6162822.4900000002</v>
      </c>
      <c r="AD832" s="159">
        <v>6162822.4900000002</v>
      </c>
      <c r="AE832" s="159">
        <v>44016969.990000002</v>
      </c>
      <c r="AF832" s="159">
        <v>5215254.25</v>
      </c>
      <c r="AG832" s="159">
        <v>375269.62</v>
      </c>
      <c r="AH832" s="159">
        <v>90811.97</v>
      </c>
      <c r="AI832" s="159">
        <v>0</v>
      </c>
      <c r="AJ832" s="159">
        <v>0</v>
      </c>
    </row>
    <row r="833" spans="1:36">
      <c r="A833" s="153">
        <v>12</v>
      </c>
      <c r="B833" s="154">
        <v>7</v>
      </c>
      <c r="C833" s="154">
        <v>2</v>
      </c>
      <c r="D833" s="155">
        <v>1</v>
      </c>
      <c r="E833" s="155" t="s">
        <v>556</v>
      </c>
      <c r="F833" s="156" t="s">
        <v>3837</v>
      </c>
      <c r="G833" s="156" t="s">
        <v>556</v>
      </c>
      <c r="H833" s="156" t="s">
        <v>3839</v>
      </c>
      <c r="I833" s="155">
        <v>1207021</v>
      </c>
      <c r="J833" s="157" t="s">
        <v>2023</v>
      </c>
      <c r="K833" s="157"/>
      <c r="L833" s="155">
        <v>2022</v>
      </c>
      <c r="M833" s="158">
        <v>7840</v>
      </c>
      <c r="N833" s="159">
        <v>50294973.390000001</v>
      </c>
      <c r="O833" s="159">
        <v>41754114.299999997</v>
      </c>
      <c r="P833" s="159">
        <v>22359553</v>
      </c>
      <c r="Q833" s="159">
        <v>8783122</v>
      </c>
      <c r="R833" s="159">
        <v>13576431</v>
      </c>
      <c r="S833" s="159">
        <v>8540859.0899999999</v>
      </c>
      <c r="T833" s="159">
        <v>3068000</v>
      </c>
      <c r="U833" s="159">
        <v>51765905.780000001</v>
      </c>
      <c r="V833" s="159">
        <v>38132066.049999997</v>
      </c>
      <c r="W833" s="159">
        <v>13930120.32</v>
      </c>
      <c r="X833" s="159">
        <v>255943.32</v>
      </c>
      <c r="Y833" s="159">
        <v>13633839.73</v>
      </c>
      <c r="Z833" s="159">
        <v>8451604.7699999996</v>
      </c>
      <c r="AA833" s="159">
        <v>2400000</v>
      </c>
      <c r="AB833" s="159">
        <v>6051604.7699999996</v>
      </c>
      <c r="AC833" s="159">
        <v>624800</v>
      </c>
      <c r="AD833" s="159">
        <v>624800</v>
      </c>
      <c r="AE833" s="159">
        <v>5885700</v>
      </c>
      <c r="AF833" s="159">
        <v>3622048.25</v>
      </c>
      <c r="AG833" s="159">
        <v>169868.68</v>
      </c>
      <c r="AH833" s="159">
        <v>62931.67</v>
      </c>
      <c r="AI833" s="159">
        <v>0</v>
      </c>
      <c r="AJ833" s="159">
        <v>0</v>
      </c>
    </row>
    <row r="834" spans="1:36">
      <c r="A834" s="153">
        <v>12</v>
      </c>
      <c r="B834" s="154">
        <v>7</v>
      </c>
      <c r="C834" s="154">
        <v>3</v>
      </c>
      <c r="D834" s="155">
        <v>2</v>
      </c>
      <c r="E834" s="155" t="s">
        <v>556</v>
      </c>
      <c r="F834" s="156" t="s">
        <v>3840</v>
      </c>
      <c r="G834" s="156" t="s">
        <v>556</v>
      </c>
      <c r="H834" s="156" t="s">
        <v>3841</v>
      </c>
      <c r="I834" s="155">
        <v>1207032</v>
      </c>
      <c r="J834" s="157" t="s">
        <v>560</v>
      </c>
      <c r="K834" s="157"/>
      <c r="L834" s="155">
        <v>2022</v>
      </c>
      <c r="M834" s="158">
        <v>10048</v>
      </c>
      <c r="N834" s="159">
        <v>64272305.710000001</v>
      </c>
      <c r="O834" s="159">
        <v>60914134.060000002</v>
      </c>
      <c r="P834" s="159">
        <v>43345805.329999998</v>
      </c>
      <c r="Q834" s="159">
        <v>24206355</v>
      </c>
      <c r="R834" s="159">
        <v>19139450.329999998</v>
      </c>
      <c r="S834" s="159">
        <v>3358171.65</v>
      </c>
      <c r="T834" s="159">
        <v>9320.34</v>
      </c>
      <c r="U834" s="159">
        <v>70300794.510000005</v>
      </c>
      <c r="V834" s="159">
        <v>57393676.740000002</v>
      </c>
      <c r="W834" s="159">
        <v>23765524.77</v>
      </c>
      <c r="X834" s="159">
        <v>1101856.5</v>
      </c>
      <c r="Y834" s="159">
        <v>12907117.77</v>
      </c>
      <c r="Z834" s="159">
        <v>18598847.73</v>
      </c>
      <c r="AA834" s="159">
        <v>5394406.0199999996</v>
      </c>
      <c r="AB834" s="159">
        <v>13204441.710000001</v>
      </c>
      <c r="AC834" s="159">
        <v>2682172</v>
      </c>
      <c r="AD834" s="159">
        <v>2682172</v>
      </c>
      <c r="AE834" s="159">
        <v>22221023.75</v>
      </c>
      <c r="AF834" s="159">
        <v>3520457.32</v>
      </c>
      <c r="AG834" s="159">
        <v>145110</v>
      </c>
      <c r="AH834" s="159">
        <v>5535</v>
      </c>
      <c r="AI834" s="159">
        <v>0</v>
      </c>
      <c r="AJ834" s="159">
        <v>0</v>
      </c>
    </row>
    <row r="835" spans="1:36">
      <c r="A835" s="153">
        <v>12</v>
      </c>
      <c r="B835" s="154">
        <v>7</v>
      </c>
      <c r="C835" s="154">
        <v>4</v>
      </c>
      <c r="D835" s="155">
        <v>2</v>
      </c>
      <c r="E835" s="155" t="s">
        <v>556</v>
      </c>
      <c r="F835" s="156" t="s">
        <v>3840</v>
      </c>
      <c r="G835" s="156" t="s">
        <v>556</v>
      </c>
      <c r="H835" s="156" t="s">
        <v>3842</v>
      </c>
      <c r="I835" s="155">
        <v>1207042</v>
      </c>
      <c r="J835" s="157" t="s">
        <v>2028</v>
      </c>
      <c r="K835" s="157"/>
      <c r="L835" s="155">
        <v>2022</v>
      </c>
      <c r="M835" s="158">
        <v>8749</v>
      </c>
      <c r="N835" s="159">
        <v>65758052.840000004</v>
      </c>
      <c r="O835" s="159">
        <v>54168320.880000003</v>
      </c>
      <c r="P835" s="159">
        <v>36262994.170000002</v>
      </c>
      <c r="Q835" s="159">
        <v>16607605</v>
      </c>
      <c r="R835" s="159">
        <v>19655389.170000002</v>
      </c>
      <c r="S835" s="159">
        <v>11589731.960000001</v>
      </c>
      <c r="T835" s="159">
        <v>3361</v>
      </c>
      <c r="U835" s="159">
        <v>83265091.629999995</v>
      </c>
      <c r="V835" s="159">
        <v>51143546.299999997</v>
      </c>
      <c r="W835" s="159">
        <v>17763235.27</v>
      </c>
      <c r="X835" s="159">
        <v>1530706.56</v>
      </c>
      <c r="Y835" s="159">
        <v>32121545.329999998</v>
      </c>
      <c r="Z835" s="159">
        <v>21232656.289999999</v>
      </c>
      <c r="AA835" s="159">
        <v>11913695</v>
      </c>
      <c r="AB835" s="159">
        <v>9318961.2899999991</v>
      </c>
      <c r="AC835" s="159">
        <v>2037017.23</v>
      </c>
      <c r="AD835" s="159">
        <v>2037017.23</v>
      </c>
      <c r="AE835" s="159">
        <v>37793037.5</v>
      </c>
      <c r="AF835" s="159">
        <v>3024774.58</v>
      </c>
      <c r="AG835" s="159">
        <v>1179415.95</v>
      </c>
      <c r="AH835" s="159">
        <v>744195.04</v>
      </c>
      <c r="AI835" s="159">
        <v>0</v>
      </c>
      <c r="AJ835" s="159">
        <v>0</v>
      </c>
    </row>
    <row r="836" spans="1:36">
      <c r="A836" s="153">
        <v>12</v>
      </c>
      <c r="B836" s="154">
        <v>7</v>
      </c>
      <c r="C836" s="154">
        <v>5</v>
      </c>
      <c r="D836" s="155">
        <v>2</v>
      </c>
      <c r="E836" s="155" t="s">
        <v>556</v>
      </c>
      <c r="F836" s="156" t="s">
        <v>3840</v>
      </c>
      <c r="G836" s="156" t="s">
        <v>556</v>
      </c>
      <c r="H836" s="156" t="s">
        <v>3843</v>
      </c>
      <c r="I836" s="155">
        <v>1207052</v>
      </c>
      <c r="J836" s="157" t="s">
        <v>2027</v>
      </c>
      <c r="K836" s="157"/>
      <c r="L836" s="155">
        <v>2022</v>
      </c>
      <c r="M836" s="158">
        <v>7801</v>
      </c>
      <c r="N836" s="159">
        <v>56983099.759999998</v>
      </c>
      <c r="O836" s="159">
        <v>51516457.310000002</v>
      </c>
      <c r="P836" s="159">
        <v>38313384.469999999</v>
      </c>
      <c r="Q836" s="159">
        <v>22506604</v>
      </c>
      <c r="R836" s="159">
        <v>15806780.470000001</v>
      </c>
      <c r="S836" s="159">
        <v>5466642.4500000002</v>
      </c>
      <c r="T836" s="159">
        <v>0</v>
      </c>
      <c r="U836" s="159">
        <v>54416118.530000001</v>
      </c>
      <c r="V836" s="159">
        <v>44564139.560000002</v>
      </c>
      <c r="W836" s="159">
        <v>17361436.129999999</v>
      </c>
      <c r="X836" s="159">
        <v>173237.06</v>
      </c>
      <c r="Y836" s="159">
        <v>9851978.9700000007</v>
      </c>
      <c r="Z836" s="159">
        <v>7028291.2999999998</v>
      </c>
      <c r="AA836" s="159">
        <v>612327.66</v>
      </c>
      <c r="AB836" s="159">
        <v>6415963.6399999997</v>
      </c>
      <c r="AC836" s="159">
        <v>1400000</v>
      </c>
      <c r="AD836" s="159">
        <v>1400000</v>
      </c>
      <c r="AE836" s="159">
        <v>2712327.66</v>
      </c>
      <c r="AF836" s="159">
        <v>6952317.75</v>
      </c>
      <c r="AG836" s="159">
        <v>0</v>
      </c>
      <c r="AH836" s="159">
        <v>0</v>
      </c>
      <c r="AI836" s="159">
        <v>0</v>
      </c>
      <c r="AJ836" s="159">
        <v>0</v>
      </c>
    </row>
    <row r="837" spans="1:36">
      <c r="A837" s="153">
        <v>12</v>
      </c>
      <c r="B837" s="154">
        <v>7</v>
      </c>
      <c r="C837" s="154">
        <v>6</v>
      </c>
      <c r="D837" s="155">
        <v>2</v>
      </c>
      <c r="E837" s="155" t="s">
        <v>556</v>
      </c>
      <c r="F837" s="156" t="s">
        <v>3840</v>
      </c>
      <c r="G837" s="156" t="s">
        <v>556</v>
      </c>
      <c r="H837" s="156" t="s">
        <v>3844</v>
      </c>
      <c r="I837" s="155">
        <v>1207062</v>
      </c>
      <c r="J837" s="157" t="s">
        <v>2026</v>
      </c>
      <c r="K837" s="157"/>
      <c r="L837" s="155">
        <v>2022</v>
      </c>
      <c r="M837" s="158">
        <v>8164</v>
      </c>
      <c r="N837" s="159">
        <v>56301594.640000001</v>
      </c>
      <c r="O837" s="159">
        <v>52666158.229999997</v>
      </c>
      <c r="P837" s="159">
        <v>35040729.109999999</v>
      </c>
      <c r="Q837" s="159">
        <v>16702673</v>
      </c>
      <c r="R837" s="159">
        <v>18338056.109999999</v>
      </c>
      <c r="S837" s="159">
        <v>3635436.41</v>
      </c>
      <c r="T837" s="159">
        <v>227531.21</v>
      </c>
      <c r="U837" s="159">
        <v>56903881.759999998</v>
      </c>
      <c r="V837" s="159">
        <v>47513356.590000004</v>
      </c>
      <c r="W837" s="159">
        <v>20546945.399999999</v>
      </c>
      <c r="X837" s="159">
        <v>480117.81</v>
      </c>
      <c r="Y837" s="159">
        <v>9390525.1699999999</v>
      </c>
      <c r="Z837" s="159">
        <v>10525531.34</v>
      </c>
      <c r="AA837" s="159">
        <v>0</v>
      </c>
      <c r="AB837" s="159">
        <v>10525531.34</v>
      </c>
      <c r="AC837" s="159">
        <v>1401500</v>
      </c>
      <c r="AD837" s="159">
        <v>1401500</v>
      </c>
      <c r="AE837" s="159">
        <v>7586425.4000000004</v>
      </c>
      <c r="AF837" s="159">
        <v>5152801.6399999997</v>
      </c>
      <c r="AG837" s="159">
        <v>1241919.04</v>
      </c>
      <c r="AH837" s="159">
        <v>1636755.81</v>
      </c>
      <c r="AI837" s="159">
        <v>0</v>
      </c>
      <c r="AJ837" s="159">
        <v>0</v>
      </c>
    </row>
    <row r="838" spans="1:36">
      <c r="A838" s="153">
        <v>12</v>
      </c>
      <c r="B838" s="154">
        <v>7</v>
      </c>
      <c r="C838" s="154">
        <v>7</v>
      </c>
      <c r="D838" s="155">
        <v>2</v>
      </c>
      <c r="E838" s="155" t="s">
        <v>556</v>
      </c>
      <c r="F838" s="156" t="s">
        <v>3840</v>
      </c>
      <c r="G838" s="156" t="s">
        <v>556</v>
      </c>
      <c r="H838" s="156" t="s">
        <v>3845</v>
      </c>
      <c r="I838" s="155">
        <v>1207072</v>
      </c>
      <c r="J838" s="157" t="s">
        <v>2025</v>
      </c>
      <c r="K838" s="157"/>
      <c r="L838" s="155">
        <v>2022</v>
      </c>
      <c r="M838" s="158">
        <v>25863</v>
      </c>
      <c r="N838" s="159">
        <v>144612014.22</v>
      </c>
      <c r="O838" s="159">
        <v>139825258.09</v>
      </c>
      <c r="P838" s="159">
        <v>97479234.969999999</v>
      </c>
      <c r="Q838" s="159">
        <v>48580813</v>
      </c>
      <c r="R838" s="159">
        <v>48898421.969999999</v>
      </c>
      <c r="S838" s="159">
        <v>4786756.13</v>
      </c>
      <c r="T838" s="159">
        <v>0</v>
      </c>
      <c r="U838" s="159">
        <v>144894718.97</v>
      </c>
      <c r="V838" s="159">
        <v>122474631.62</v>
      </c>
      <c r="W838" s="159">
        <v>41608538.159999996</v>
      </c>
      <c r="X838" s="159">
        <v>1369761.77</v>
      </c>
      <c r="Y838" s="159">
        <v>22420087.350000001</v>
      </c>
      <c r="Z838" s="159">
        <v>41500232.280000001</v>
      </c>
      <c r="AA838" s="159">
        <v>0</v>
      </c>
      <c r="AB838" s="159">
        <v>41500232.280000001</v>
      </c>
      <c r="AC838" s="159">
        <v>10700000</v>
      </c>
      <c r="AD838" s="159">
        <v>10700000</v>
      </c>
      <c r="AE838" s="159">
        <v>21908145</v>
      </c>
      <c r="AF838" s="159">
        <v>17350626.469999999</v>
      </c>
      <c r="AG838" s="159">
        <v>285606.18</v>
      </c>
      <c r="AH838" s="159">
        <v>258464.87</v>
      </c>
      <c r="AI838" s="159">
        <v>0</v>
      </c>
      <c r="AJ838" s="159">
        <v>8145</v>
      </c>
    </row>
    <row r="839" spans="1:36">
      <c r="A839" s="153">
        <v>12</v>
      </c>
      <c r="B839" s="154">
        <v>7</v>
      </c>
      <c r="C839" s="154">
        <v>8</v>
      </c>
      <c r="D839" s="155">
        <v>2</v>
      </c>
      <c r="E839" s="155" t="s">
        <v>556</v>
      </c>
      <c r="F839" s="156" t="s">
        <v>3840</v>
      </c>
      <c r="G839" s="156" t="s">
        <v>556</v>
      </c>
      <c r="H839" s="156" t="s">
        <v>3846</v>
      </c>
      <c r="I839" s="155">
        <v>1207082</v>
      </c>
      <c r="J839" s="157" t="s">
        <v>2024</v>
      </c>
      <c r="K839" s="157"/>
      <c r="L839" s="155">
        <v>2022</v>
      </c>
      <c r="M839" s="158">
        <v>10153</v>
      </c>
      <c r="N839" s="159">
        <v>68012970.390000001</v>
      </c>
      <c r="O839" s="159">
        <v>65401380.109999999</v>
      </c>
      <c r="P839" s="159">
        <v>49605090.260000005</v>
      </c>
      <c r="Q839" s="159">
        <v>25396189</v>
      </c>
      <c r="R839" s="159">
        <v>24208901.260000002</v>
      </c>
      <c r="S839" s="159">
        <v>2611590.2799999998</v>
      </c>
      <c r="T839" s="159">
        <v>119080</v>
      </c>
      <c r="U839" s="159">
        <v>73871710.159999996</v>
      </c>
      <c r="V839" s="159">
        <v>62526509.670000002</v>
      </c>
      <c r="W839" s="159">
        <v>21681161.699999999</v>
      </c>
      <c r="X839" s="159">
        <v>9587.51</v>
      </c>
      <c r="Y839" s="159">
        <v>11345200.49</v>
      </c>
      <c r="Z839" s="159">
        <v>18598434.809999999</v>
      </c>
      <c r="AA839" s="159">
        <v>37924.25</v>
      </c>
      <c r="AB839" s="159">
        <v>18560510.559999999</v>
      </c>
      <c r="AC839" s="159">
        <v>75848</v>
      </c>
      <c r="AD839" s="159">
        <v>75848</v>
      </c>
      <c r="AE839" s="159">
        <v>606784</v>
      </c>
      <c r="AF839" s="159">
        <v>2874870.44</v>
      </c>
      <c r="AG839" s="159">
        <v>679159.85</v>
      </c>
      <c r="AH839" s="159">
        <v>843329.38</v>
      </c>
      <c r="AI839" s="159">
        <v>0</v>
      </c>
      <c r="AJ839" s="159">
        <v>0</v>
      </c>
    </row>
    <row r="840" spans="1:36">
      <c r="A840" s="153">
        <v>12</v>
      </c>
      <c r="B840" s="154">
        <v>7</v>
      </c>
      <c r="C840" s="154">
        <v>9</v>
      </c>
      <c r="D840" s="155">
        <v>2</v>
      </c>
      <c r="E840" s="155" t="s">
        <v>556</v>
      </c>
      <c r="F840" s="156" t="s">
        <v>3840</v>
      </c>
      <c r="G840" s="156" t="s">
        <v>556</v>
      </c>
      <c r="H840" s="156" t="s">
        <v>3847</v>
      </c>
      <c r="I840" s="155">
        <v>1207092</v>
      </c>
      <c r="J840" s="157" t="s">
        <v>2023</v>
      </c>
      <c r="K840" s="157"/>
      <c r="L840" s="155">
        <v>2022</v>
      </c>
      <c r="M840" s="158">
        <v>17591</v>
      </c>
      <c r="N840" s="159">
        <v>102904948.92</v>
      </c>
      <c r="O840" s="159">
        <v>99402346.760000005</v>
      </c>
      <c r="P840" s="159">
        <v>74604070.909999996</v>
      </c>
      <c r="Q840" s="159">
        <v>37926509</v>
      </c>
      <c r="R840" s="159">
        <v>36677561.909999996</v>
      </c>
      <c r="S840" s="159">
        <v>3502602.16</v>
      </c>
      <c r="T840" s="159">
        <v>148338.22</v>
      </c>
      <c r="U840" s="159">
        <v>100100368.69</v>
      </c>
      <c r="V840" s="159">
        <v>88257729.170000002</v>
      </c>
      <c r="W840" s="159">
        <v>35107239.219999999</v>
      </c>
      <c r="X840" s="159">
        <v>626771.29</v>
      </c>
      <c r="Y840" s="159">
        <v>11842639.52</v>
      </c>
      <c r="Z840" s="159">
        <v>22888040.399999999</v>
      </c>
      <c r="AA840" s="159">
        <v>0</v>
      </c>
      <c r="AB840" s="159">
        <v>22888040.399999999</v>
      </c>
      <c r="AC840" s="159">
        <v>2709953.53</v>
      </c>
      <c r="AD840" s="159">
        <v>1971554.53</v>
      </c>
      <c r="AE840" s="159">
        <v>10379624.449999999</v>
      </c>
      <c r="AF840" s="159">
        <v>11144617.59</v>
      </c>
      <c r="AG840" s="159">
        <v>1181529.8999999999</v>
      </c>
      <c r="AH840" s="159">
        <v>710452.81</v>
      </c>
      <c r="AI840" s="159">
        <v>0</v>
      </c>
      <c r="AJ840" s="159">
        <v>0</v>
      </c>
    </row>
    <row r="841" spans="1:36">
      <c r="A841" s="153">
        <v>12</v>
      </c>
      <c r="B841" s="154">
        <v>7</v>
      </c>
      <c r="C841" s="154">
        <v>10</v>
      </c>
      <c r="D841" s="155">
        <v>2</v>
      </c>
      <c r="E841" s="155" t="s">
        <v>556</v>
      </c>
      <c r="F841" s="156" t="s">
        <v>3840</v>
      </c>
      <c r="G841" s="156" t="s">
        <v>556</v>
      </c>
      <c r="H841" s="156" t="s">
        <v>3848</v>
      </c>
      <c r="I841" s="155">
        <v>1207102</v>
      </c>
      <c r="J841" s="157" t="s">
        <v>2022</v>
      </c>
      <c r="K841" s="157"/>
      <c r="L841" s="155">
        <v>2022</v>
      </c>
      <c r="M841" s="158">
        <v>7291</v>
      </c>
      <c r="N841" s="159">
        <v>48202803.420000002</v>
      </c>
      <c r="O841" s="159">
        <v>46304879.719999999</v>
      </c>
      <c r="P841" s="159">
        <v>33287005.920000002</v>
      </c>
      <c r="Q841" s="159">
        <v>17919091</v>
      </c>
      <c r="R841" s="159">
        <v>15367914.92</v>
      </c>
      <c r="S841" s="159">
        <v>1897923.7</v>
      </c>
      <c r="T841" s="159">
        <v>103090.21</v>
      </c>
      <c r="U841" s="159">
        <v>47996048.920000002</v>
      </c>
      <c r="V841" s="159">
        <v>41648734</v>
      </c>
      <c r="W841" s="159">
        <v>18445782.75</v>
      </c>
      <c r="X841" s="159">
        <v>508615.26</v>
      </c>
      <c r="Y841" s="159">
        <v>6347314.9199999999</v>
      </c>
      <c r="Z841" s="159">
        <v>17607174.530000001</v>
      </c>
      <c r="AA841" s="159">
        <v>4679320</v>
      </c>
      <c r="AB841" s="159">
        <v>12927854.530000001</v>
      </c>
      <c r="AC841" s="159">
        <v>1107988.27</v>
      </c>
      <c r="AD841" s="159">
        <v>982988.27</v>
      </c>
      <c r="AE841" s="159">
        <v>12209217.16</v>
      </c>
      <c r="AF841" s="159">
        <v>4656145.72</v>
      </c>
      <c r="AG841" s="159">
        <v>10799.42</v>
      </c>
      <c r="AH841" s="159">
        <v>16821.86</v>
      </c>
      <c r="AI841" s="159">
        <v>0</v>
      </c>
      <c r="AJ841" s="159">
        <v>0</v>
      </c>
    </row>
    <row r="842" spans="1:36">
      <c r="A842" s="153">
        <v>12</v>
      </c>
      <c r="B842" s="154">
        <v>7</v>
      </c>
      <c r="C842" s="154">
        <v>11</v>
      </c>
      <c r="D842" s="155">
        <v>2</v>
      </c>
      <c r="E842" s="155" t="s">
        <v>556</v>
      </c>
      <c r="F842" s="156" t="s">
        <v>3840</v>
      </c>
      <c r="G842" s="156" t="s">
        <v>556</v>
      </c>
      <c r="H842" s="156" t="s">
        <v>3849</v>
      </c>
      <c r="I842" s="155">
        <v>1207112</v>
      </c>
      <c r="J842" s="157" t="s">
        <v>2021</v>
      </c>
      <c r="K842" s="157"/>
      <c r="L842" s="155">
        <v>2022</v>
      </c>
      <c r="M842" s="158">
        <v>6857</v>
      </c>
      <c r="N842" s="159">
        <v>48604751.229999997</v>
      </c>
      <c r="O842" s="159">
        <v>41664871.299999997</v>
      </c>
      <c r="P842" s="159">
        <v>29322670.82</v>
      </c>
      <c r="Q842" s="159">
        <v>16141833</v>
      </c>
      <c r="R842" s="159">
        <v>13180837.82</v>
      </c>
      <c r="S842" s="159">
        <v>6939879.9299999997</v>
      </c>
      <c r="T842" s="159">
        <v>0</v>
      </c>
      <c r="U842" s="159">
        <v>47495628.299999997</v>
      </c>
      <c r="V842" s="159">
        <v>34421788.18</v>
      </c>
      <c r="W842" s="159">
        <v>13431743.35</v>
      </c>
      <c r="X842" s="159">
        <v>136269.75</v>
      </c>
      <c r="Y842" s="159">
        <v>13073840.119999999</v>
      </c>
      <c r="Z842" s="159">
        <v>6568840.7000000002</v>
      </c>
      <c r="AA842" s="159">
        <v>0</v>
      </c>
      <c r="AB842" s="159">
        <v>6568840.7000000002</v>
      </c>
      <c r="AC842" s="159">
        <v>1900000</v>
      </c>
      <c r="AD842" s="159">
        <v>1900000</v>
      </c>
      <c r="AE842" s="159">
        <v>2324563</v>
      </c>
      <c r="AF842" s="159">
        <v>7243083.1200000001</v>
      </c>
      <c r="AG842" s="159">
        <v>90000</v>
      </c>
      <c r="AH842" s="159">
        <v>80389.73</v>
      </c>
      <c r="AI842" s="159">
        <v>0</v>
      </c>
      <c r="AJ842" s="159">
        <v>0</v>
      </c>
    </row>
    <row r="843" spans="1:36">
      <c r="A843" s="153">
        <v>12</v>
      </c>
      <c r="B843" s="154">
        <v>7</v>
      </c>
      <c r="C843" s="154">
        <v>12</v>
      </c>
      <c r="D843" s="155">
        <v>2</v>
      </c>
      <c r="E843" s="155" t="s">
        <v>556</v>
      </c>
      <c r="F843" s="156" t="s">
        <v>3840</v>
      </c>
      <c r="G843" s="156" t="s">
        <v>556</v>
      </c>
      <c r="H843" s="156" t="s">
        <v>3850</v>
      </c>
      <c r="I843" s="155">
        <v>1207122</v>
      </c>
      <c r="J843" s="157" t="s">
        <v>2020</v>
      </c>
      <c r="K843" s="157"/>
      <c r="L843" s="155">
        <v>2022</v>
      </c>
      <c r="M843" s="158">
        <v>6410</v>
      </c>
      <c r="N843" s="159">
        <v>40789454.729999997</v>
      </c>
      <c r="O843" s="159">
        <v>38362896.409999996</v>
      </c>
      <c r="P843" s="159">
        <v>22454205.050000001</v>
      </c>
      <c r="Q843" s="159">
        <v>11086998</v>
      </c>
      <c r="R843" s="159">
        <v>11367207.050000001</v>
      </c>
      <c r="S843" s="159">
        <v>2426558.3199999998</v>
      </c>
      <c r="T843" s="159">
        <v>9632.66</v>
      </c>
      <c r="U843" s="159">
        <v>44204078.380000003</v>
      </c>
      <c r="V843" s="159">
        <v>35144162.460000001</v>
      </c>
      <c r="W843" s="159">
        <v>12457865.800000001</v>
      </c>
      <c r="X843" s="159">
        <v>401497.4</v>
      </c>
      <c r="Y843" s="159">
        <v>9059915.9199999999</v>
      </c>
      <c r="Z843" s="159">
        <v>6807098.7800000003</v>
      </c>
      <c r="AA843" s="159">
        <v>1118074</v>
      </c>
      <c r="AB843" s="159">
        <v>5689024.7800000003</v>
      </c>
      <c r="AC843" s="159">
        <v>1895037</v>
      </c>
      <c r="AD843" s="159">
        <v>1895037</v>
      </c>
      <c r="AE843" s="159">
        <v>6400213</v>
      </c>
      <c r="AF843" s="159">
        <v>3218733.95</v>
      </c>
      <c r="AG843" s="159">
        <v>118463.99</v>
      </c>
      <c r="AH843" s="159">
        <v>35819.269999999997</v>
      </c>
      <c r="AI843" s="159">
        <v>0</v>
      </c>
      <c r="AJ843" s="159">
        <v>15000</v>
      </c>
    </row>
    <row r="844" spans="1:36">
      <c r="A844" s="153">
        <v>12</v>
      </c>
      <c r="B844" s="154">
        <v>8</v>
      </c>
      <c r="C844" s="154">
        <v>1</v>
      </c>
      <c r="D844" s="155">
        <v>2</v>
      </c>
      <c r="E844" s="155" t="s">
        <v>556</v>
      </c>
      <c r="F844" s="156" t="s">
        <v>3851</v>
      </c>
      <c r="G844" s="156" t="s">
        <v>556</v>
      </c>
      <c r="H844" s="156" t="s">
        <v>3852</v>
      </c>
      <c r="I844" s="155">
        <v>1208012</v>
      </c>
      <c r="J844" s="157" t="s">
        <v>2019</v>
      </c>
      <c r="K844" s="157"/>
      <c r="L844" s="155">
        <v>2022</v>
      </c>
      <c r="M844" s="158">
        <v>7174</v>
      </c>
      <c r="N844" s="159">
        <v>43381826.43</v>
      </c>
      <c r="O844" s="159">
        <v>40598683.210000001</v>
      </c>
      <c r="P844" s="159">
        <v>25795774.649999999</v>
      </c>
      <c r="Q844" s="159">
        <v>12410464</v>
      </c>
      <c r="R844" s="159">
        <v>13385310.65</v>
      </c>
      <c r="S844" s="159">
        <v>2783143.22</v>
      </c>
      <c r="T844" s="159">
        <v>123541.46</v>
      </c>
      <c r="U844" s="159">
        <v>46123885.18</v>
      </c>
      <c r="V844" s="159">
        <v>37069352.039999999</v>
      </c>
      <c r="W844" s="159">
        <v>12488519.949999999</v>
      </c>
      <c r="X844" s="159">
        <v>175097.63</v>
      </c>
      <c r="Y844" s="159">
        <v>9054533.1400000006</v>
      </c>
      <c r="Z844" s="159">
        <v>11530444.210000001</v>
      </c>
      <c r="AA844" s="159">
        <v>0</v>
      </c>
      <c r="AB844" s="159">
        <v>11530444.210000001</v>
      </c>
      <c r="AC844" s="159">
        <v>1033790.37</v>
      </c>
      <c r="AD844" s="159">
        <v>833790.37</v>
      </c>
      <c r="AE844" s="159">
        <v>2340242.2200000002</v>
      </c>
      <c r="AF844" s="159">
        <v>3529331.17</v>
      </c>
      <c r="AG844" s="159">
        <v>112199.4</v>
      </c>
      <c r="AH844" s="159">
        <v>54972.800000000003</v>
      </c>
      <c r="AI844" s="159">
        <v>0</v>
      </c>
      <c r="AJ844" s="159">
        <v>0</v>
      </c>
    </row>
    <row r="845" spans="1:36">
      <c r="A845" s="153">
        <v>12</v>
      </c>
      <c r="B845" s="154">
        <v>8</v>
      </c>
      <c r="C845" s="154">
        <v>2</v>
      </c>
      <c r="D845" s="155">
        <v>2</v>
      </c>
      <c r="E845" s="155" t="s">
        <v>556</v>
      </c>
      <c r="F845" s="156" t="s">
        <v>3851</v>
      </c>
      <c r="G845" s="156" t="s">
        <v>556</v>
      </c>
      <c r="H845" s="156" t="s">
        <v>3853</v>
      </c>
      <c r="I845" s="155">
        <v>1208022</v>
      </c>
      <c r="J845" s="157" t="s">
        <v>2018</v>
      </c>
      <c r="K845" s="157"/>
      <c r="L845" s="155">
        <v>2022</v>
      </c>
      <c r="M845" s="158">
        <v>5992</v>
      </c>
      <c r="N845" s="159">
        <v>45841843.979999997</v>
      </c>
      <c r="O845" s="159">
        <v>35780589.850000001</v>
      </c>
      <c r="P845" s="159">
        <v>21740316.880000003</v>
      </c>
      <c r="Q845" s="159">
        <v>10459951</v>
      </c>
      <c r="R845" s="159">
        <v>11280365.880000001</v>
      </c>
      <c r="S845" s="159">
        <v>10061254.130000001</v>
      </c>
      <c r="T845" s="159">
        <v>108517.02</v>
      </c>
      <c r="U845" s="159">
        <v>44620114.359999999</v>
      </c>
      <c r="V845" s="159">
        <v>29089425.620000001</v>
      </c>
      <c r="W845" s="159">
        <v>10148373.720000001</v>
      </c>
      <c r="X845" s="159">
        <v>223776.31</v>
      </c>
      <c r="Y845" s="159">
        <v>15530688.74</v>
      </c>
      <c r="Z845" s="159">
        <v>7198982.1699999999</v>
      </c>
      <c r="AA845" s="159">
        <v>0</v>
      </c>
      <c r="AB845" s="159">
        <v>7198982.1699999999</v>
      </c>
      <c r="AC845" s="159">
        <v>1241470.6200000001</v>
      </c>
      <c r="AD845" s="159">
        <v>986470.62</v>
      </c>
      <c r="AE845" s="159">
        <v>3300000</v>
      </c>
      <c r="AF845" s="159">
        <v>6691164.2300000004</v>
      </c>
      <c r="AG845" s="159">
        <v>301816.34000000003</v>
      </c>
      <c r="AH845" s="159">
        <v>226811.28</v>
      </c>
      <c r="AI845" s="159">
        <v>0</v>
      </c>
      <c r="AJ845" s="159">
        <v>0</v>
      </c>
    </row>
    <row r="846" spans="1:36">
      <c r="A846" s="153">
        <v>12</v>
      </c>
      <c r="B846" s="154">
        <v>8</v>
      </c>
      <c r="C846" s="154">
        <v>3</v>
      </c>
      <c r="D846" s="155">
        <v>2</v>
      </c>
      <c r="E846" s="155" t="s">
        <v>556</v>
      </c>
      <c r="F846" s="156" t="s">
        <v>3851</v>
      </c>
      <c r="G846" s="156" t="s">
        <v>556</v>
      </c>
      <c r="H846" s="156" t="s">
        <v>3854</v>
      </c>
      <c r="I846" s="155">
        <v>1208032</v>
      </c>
      <c r="J846" s="157" t="s">
        <v>2017</v>
      </c>
      <c r="K846" s="157"/>
      <c r="L846" s="155">
        <v>2022</v>
      </c>
      <c r="M846" s="158">
        <v>4429</v>
      </c>
      <c r="N846" s="159">
        <v>30631727.140000001</v>
      </c>
      <c r="O846" s="159">
        <v>27779598</v>
      </c>
      <c r="P846" s="159">
        <v>18381264.07</v>
      </c>
      <c r="Q846" s="159">
        <v>8248231</v>
      </c>
      <c r="R846" s="159">
        <v>10133033.07</v>
      </c>
      <c r="S846" s="159">
        <v>2852129.14</v>
      </c>
      <c r="T846" s="159">
        <v>613.25</v>
      </c>
      <c r="U846" s="159">
        <v>31378769.18</v>
      </c>
      <c r="V846" s="159">
        <v>23313610.649999999</v>
      </c>
      <c r="W846" s="159">
        <v>8446059.6600000001</v>
      </c>
      <c r="X846" s="159">
        <v>344567.02</v>
      </c>
      <c r="Y846" s="159">
        <v>8065158.5300000003</v>
      </c>
      <c r="Z846" s="159">
        <v>9670619.1300000008</v>
      </c>
      <c r="AA846" s="159">
        <v>0</v>
      </c>
      <c r="AB846" s="159">
        <v>9670619.1300000008</v>
      </c>
      <c r="AC846" s="159">
        <v>546716</v>
      </c>
      <c r="AD846" s="159">
        <v>476716</v>
      </c>
      <c r="AE846" s="159">
        <v>4306455</v>
      </c>
      <c r="AF846" s="159">
        <v>4465987.3499999996</v>
      </c>
      <c r="AG846" s="159">
        <v>232654.55</v>
      </c>
      <c r="AH846" s="159">
        <v>150214.32999999999</v>
      </c>
      <c r="AI846" s="159">
        <v>0</v>
      </c>
      <c r="AJ846" s="159">
        <v>100</v>
      </c>
    </row>
    <row r="847" spans="1:36">
      <c r="A847" s="153">
        <v>12</v>
      </c>
      <c r="B847" s="154">
        <v>8</v>
      </c>
      <c r="C847" s="154">
        <v>4</v>
      </c>
      <c r="D847" s="155">
        <v>2</v>
      </c>
      <c r="E847" s="155" t="s">
        <v>556</v>
      </c>
      <c r="F847" s="156" t="s">
        <v>3851</v>
      </c>
      <c r="G847" s="156" t="s">
        <v>556</v>
      </c>
      <c r="H847" s="156" t="s">
        <v>3855</v>
      </c>
      <c r="I847" s="155">
        <v>1208042</v>
      </c>
      <c r="J847" s="157" t="s">
        <v>2016</v>
      </c>
      <c r="K847" s="157"/>
      <c r="L847" s="155">
        <v>2022</v>
      </c>
      <c r="M847" s="158">
        <v>4921</v>
      </c>
      <c r="N847" s="159">
        <v>37924594.380000003</v>
      </c>
      <c r="O847" s="159">
        <v>33581168.93</v>
      </c>
      <c r="P847" s="159">
        <v>20673495.82</v>
      </c>
      <c r="Q847" s="159">
        <v>8910488</v>
      </c>
      <c r="R847" s="159">
        <v>11763007.82</v>
      </c>
      <c r="S847" s="159">
        <v>4343425.45</v>
      </c>
      <c r="T847" s="159">
        <v>17405</v>
      </c>
      <c r="U847" s="159">
        <v>36768528.130000003</v>
      </c>
      <c r="V847" s="159">
        <v>30064253.289999999</v>
      </c>
      <c r="W847" s="159">
        <v>11294271.91</v>
      </c>
      <c r="X847" s="159">
        <v>505050</v>
      </c>
      <c r="Y847" s="159">
        <v>6704274.8399999999</v>
      </c>
      <c r="Z847" s="159">
        <v>7194104.7199999997</v>
      </c>
      <c r="AA847" s="159">
        <v>669924.80000000005</v>
      </c>
      <c r="AB847" s="159">
        <v>6524179.9199999999</v>
      </c>
      <c r="AC847" s="159">
        <v>2845756.62</v>
      </c>
      <c r="AD847" s="159">
        <v>2694466.62</v>
      </c>
      <c r="AE847" s="159">
        <v>9669924.8000000007</v>
      </c>
      <c r="AF847" s="159">
        <v>3516915.64</v>
      </c>
      <c r="AG847" s="159">
        <v>128400</v>
      </c>
      <c r="AH847" s="159">
        <v>128400</v>
      </c>
      <c r="AI847" s="159">
        <v>0</v>
      </c>
      <c r="AJ847" s="159">
        <v>0</v>
      </c>
    </row>
    <row r="848" spans="1:36">
      <c r="A848" s="153">
        <v>12</v>
      </c>
      <c r="B848" s="154">
        <v>8</v>
      </c>
      <c r="C848" s="154">
        <v>5</v>
      </c>
      <c r="D848" s="155">
        <v>3</v>
      </c>
      <c r="E848" s="155" t="s">
        <v>556</v>
      </c>
      <c r="F848" s="156" t="s">
        <v>3856</v>
      </c>
      <c r="G848" s="156" t="s">
        <v>556</v>
      </c>
      <c r="H848" s="156" t="s">
        <v>3857</v>
      </c>
      <c r="I848" s="155">
        <v>1208053</v>
      </c>
      <c r="J848" s="157" t="s">
        <v>2015</v>
      </c>
      <c r="K848" s="157"/>
      <c r="L848" s="155">
        <v>2022</v>
      </c>
      <c r="M848" s="158">
        <v>18849</v>
      </c>
      <c r="N848" s="159">
        <v>109655473.93000001</v>
      </c>
      <c r="O848" s="159">
        <v>98516391.269999996</v>
      </c>
      <c r="P848" s="159">
        <v>54301676.480000004</v>
      </c>
      <c r="Q848" s="159">
        <v>22426583</v>
      </c>
      <c r="R848" s="159">
        <v>31875093.48</v>
      </c>
      <c r="S848" s="159">
        <v>11139082.66</v>
      </c>
      <c r="T848" s="159">
        <v>1146630.17</v>
      </c>
      <c r="U848" s="159">
        <v>114341938.03</v>
      </c>
      <c r="V848" s="159">
        <v>94858174.829999998</v>
      </c>
      <c r="W848" s="159">
        <v>32641449.190000001</v>
      </c>
      <c r="X848" s="159">
        <v>2604378.7200000002</v>
      </c>
      <c r="Y848" s="159">
        <v>19483763.199999999</v>
      </c>
      <c r="Z848" s="159">
        <v>12663781.949999999</v>
      </c>
      <c r="AA848" s="159">
        <v>662757.17000000004</v>
      </c>
      <c r="AB848" s="159">
        <v>12001024.779999999</v>
      </c>
      <c r="AC848" s="159">
        <v>2857822.21</v>
      </c>
      <c r="AD848" s="159">
        <v>2857822.21</v>
      </c>
      <c r="AE848" s="159">
        <v>41488073.780000001</v>
      </c>
      <c r="AF848" s="159">
        <v>3658216.44</v>
      </c>
      <c r="AG848" s="159">
        <v>233370.89</v>
      </c>
      <c r="AH848" s="159">
        <v>376069.02</v>
      </c>
      <c r="AI848" s="159">
        <v>78638</v>
      </c>
      <c r="AJ848" s="159">
        <v>4565.79</v>
      </c>
    </row>
    <row r="849" spans="1:36">
      <c r="A849" s="153">
        <v>12</v>
      </c>
      <c r="B849" s="154">
        <v>8</v>
      </c>
      <c r="C849" s="154">
        <v>6</v>
      </c>
      <c r="D849" s="155">
        <v>2</v>
      </c>
      <c r="E849" s="155" t="s">
        <v>556</v>
      </c>
      <c r="F849" s="156" t="s">
        <v>3851</v>
      </c>
      <c r="G849" s="156" t="s">
        <v>556</v>
      </c>
      <c r="H849" s="156" t="s">
        <v>3858</v>
      </c>
      <c r="I849" s="155">
        <v>1208062</v>
      </c>
      <c r="J849" s="157" t="s">
        <v>2014</v>
      </c>
      <c r="K849" s="157"/>
      <c r="L849" s="155">
        <v>2022</v>
      </c>
      <c r="M849" s="158">
        <v>2436</v>
      </c>
      <c r="N849" s="159">
        <v>19395465.960000001</v>
      </c>
      <c r="O849" s="159">
        <v>17784941.010000002</v>
      </c>
      <c r="P849" s="159">
        <v>11083844.789999999</v>
      </c>
      <c r="Q849" s="159">
        <v>4708896</v>
      </c>
      <c r="R849" s="159">
        <v>6374948.79</v>
      </c>
      <c r="S849" s="159">
        <v>1610524.95</v>
      </c>
      <c r="T849" s="159">
        <v>37773.980000000003</v>
      </c>
      <c r="U849" s="159">
        <v>18133452.09</v>
      </c>
      <c r="V849" s="159">
        <v>15132968.789999999</v>
      </c>
      <c r="W849" s="159">
        <v>6242520.71</v>
      </c>
      <c r="X849" s="159">
        <v>82093.17</v>
      </c>
      <c r="Y849" s="159">
        <v>3000483.3</v>
      </c>
      <c r="Z849" s="159">
        <v>5216059.79</v>
      </c>
      <c r="AA849" s="159">
        <v>0</v>
      </c>
      <c r="AB849" s="159">
        <v>5216059.79</v>
      </c>
      <c r="AC849" s="159">
        <v>304000</v>
      </c>
      <c r="AD849" s="159">
        <v>304000</v>
      </c>
      <c r="AE849" s="159">
        <v>968393.28</v>
      </c>
      <c r="AF849" s="159">
        <v>2651972.2200000002</v>
      </c>
      <c r="AG849" s="159">
        <v>381876.52</v>
      </c>
      <c r="AH849" s="159">
        <v>1020643.4</v>
      </c>
      <c r="AI849" s="159">
        <v>0</v>
      </c>
      <c r="AJ849" s="159">
        <v>0</v>
      </c>
    </row>
    <row r="850" spans="1:36">
      <c r="A850" s="153">
        <v>12</v>
      </c>
      <c r="B850" s="154">
        <v>8</v>
      </c>
      <c r="C850" s="154">
        <v>7</v>
      </c>
      <c r="D850" s="155">
        <v>2</v>
      </c>
      <c r="E850" s="155" t="s">
        <v>556</v>
      </c>
      <c r="F850" s="156" t="s">
        <v>3851</v>
      </c>
      <c r="G850" s="156" t="s">
        <v>556</v>
      </c>
      <c r="H850" s="156" t="s">
        <v>3859</v>
      </c>
      <c r="I850" s="155">
        <v>1208072</v>
      </c>
      <c r="J850" s="157" t="s">
        <v>2013</v>
      </c>
      <c r="K850" s="157"/>
      <c r="L850" s="155">
        <v>2022</v>
      </c>
      <c r="M850" s="158">
        <v>3376</v>
      </c>
      <c r="N850" s="159">
        <v>25050835.68</v>
      </c>
      <c r="O850" s="159">
        <v>23424386.050000001</v>
      </c>
      <c r="P850" s="159">
        <v>15320214.560000001</v>
      </c>
      <c r="Q850" s="159">
        <v>5784545</v>
      </c>
      <c r="R850" s="159">
        <v>9535669.5600000005</v>
      </c>
      <c r="S850" s="159">
        <v>1626449.63</v>
      </c>
      <c r="T850" s="159">
        <v>3788.9</v>
      </c>
      <c r="U850" s="159">
        <v>27051032.77</v>
      </c>
      <c r="V850" s="159">
        <v>20402420.280000001</v>
      </c>
      <c r="W850" s="159">
        <v>5940109.6399999997</v>
      </c>
      <c r="X850" s="159">
        <v>92831.03</v>
      </c>
      <c r="Y850" s="159">
        <v>6648612.4900000002</v>
      </c>
      <c r="Z850" s="159">
        <v>6811315.25</v>
      </c>
      <c r="AA850" s="159">
        <v>218259</v>
      </c>
      <c r="AB850" s="159">
        <v>6593056.25</v>
      </c>
      <c r="AC850" s="159">
        <v>592573.6</v>
      </c>
      <c r="AD850" s="159">
        <v>529973.6</v>
      </c>
      <c r="AE850" s="159">
        <v>1455791.4</v>
      </c>
      <c r="AF850" s="159">
        <v>3021965.77</v>
      </c>
      <c r="AG850" s="159">
        <v>730070.73</v>
      </c>
      <c r="AH850" s="159">
        <v>1256840.33</v>
      </c>
      <c r="AI850" s="159">
        <v>0</v>
      </c>
      <c r="AJ850" s="159">
        <v>0</v>
      </c>
    </row>
    <row r="851" spans="1:36">
      <c r="A851" s="153">
        <v>12</v>
      </c>
      <c r="B851" s="154">
        <v>9</v>
      </c>
      <c r="C851" s="154">
        <v>1</v>
      </c>
      <c r="D851" s="155">
        <v>3</v>
      </c>
      <c r="E851" s="155" t="s">
        <v>556</v>
      </c>
      <c r="F851" s="156" t="s">
        <v>3860</v>
      </c>
      <c r="G851" s="156" t="s">
        <v>556</v>
      </c>
      <c r="H851" s="156" t="s">
        <v>3861</v>
      </c>
      <c r="I851" s="155">
        <v>1209013</v>
      </c>
      <c r="J851" s="157" t="s">
        <v>2012</v>
      </c>
      <c r="K851" s="157"/>
      <c r="L851" s="155">
        <v>2022</v>
      </c>
      <c r="M851" s="158">
        <v>15510</v>
      </c>
      <c r="N851" s="159">
        <v>101552299.78</v>
      </c>
      <c r="O851" s="159">
        <v>97925898.969999999</v>
      </c>
      <c r="P851" s="159">
        <v>47018381.969999999</v>
      </c>
      <c r="Q851" s="159">
        <v>19099252</v>
      </c>
      <c r="R851" s="159">
        <v>27919129.969999999</v>
      </c>
      <c r="S851" s="159">
        <v>3626400.81</v>
      </c>
      <c r="T851" s="159">
        <v>762957.71</v>
      </c>
      <c r="U851" s="159">
        <v>113940444.31</v>
      </c>
      <c r="V851" s="159">
        <v>86819403.530000001</v>
      </c>
      <c r="W851" s="159">
        <v>38176885.460000001</v>
      </c>
      <c r="X851" s="159">
        <v>516078.99</v>
      </c>
      <c r="Y851" s="159">
        <v>27121040.780000001</v>
      </c>
      <c r="Z851" s="159">
        <v>22993637.329999998</v>
      </c>
      <c r="AA851" s="159">
        <v>2000000</v>
      </c>
      <c r="AB851" s="159">
        <v>20993637.329999998</v>
      </c>
      <c r="AC851" s="159">
        <v>3900000</v>
      </c>
      <c r="AD851" s="159">
        <v>3900000</v>
      </c>
      <c r="AE851" s="159">
        <v>12721344</v>
      </c>
      <c r="AF851" s="159">
        <v>11106495.439999999</v>
      </c>
      <c r="AG851" s="159">
        <v>1055832.94</v>
      </c>
      <c r="AH851" s="159">
        <v>914933.49</v>
      </c>
      <c r="AI851" s="159">
        <v>0</v>
      </c>
      <c r="AJ851" s="159">
        <v>0</v>
      </c>
    </row>
    <row r="852" spans="1:36">
      <c r="A852" s="153">
        <v>12</v>
      </c>
      <c r="B852" s="154">
        <v>9</v>
      </c>
      <c r="C852" s="154">
        <v>2</v>
      </c>
      <c r="D852" s="155">
        <v>2</v>
      </c>
      <c r="E852" s="155" t="s">
        <v>556</v>
      </c>
      <c r="F852" s="156" t="s">
        <v>3862</v>
      </c>
      <c r="G852" s="156" t="s">
        <v>556</v>
      </c>
      <c r="H852" s="156" t="s">
        <v>3863</v>
      </c>
      <c r="I852" s="155">
        <v>1209022</v>
      </c>
      <c r="J852" s="157" t="s">
        <v>2011</v>
      </c>
      <c r="K852" s="157"/>
      <c r="L852" s="155">
        <v>2022</v>
      </c>
      <c r="M852" s="158">
        <v>10096</v>
      </c>
      <c r="N852" s="159">
        <v>65662741.090000004</v>
      </c>
      <c r="O852" s="159">
        <v>61130071.390000001</v>
      </c>
      <c r="P852" s="159">
        <v>45263187.299999997</v>
      </c>
      <c r="Q852" s="159">
        <v>26117671</v>
      </c>
      <c r="R852" s="159">
        <v>19145516.300000001</v>
      </c>
      <c r="S852" s="159">
        <v>4532669.7</v>
      </c>
      <c r="T852" s="159">
        <v>83540</v>
      </c>
      <c r="U852" s="159">
        <v>59117366.899999999</v>
      </c>
      <c r="V852" s="159">
        <v>51082455.240000002</v>
      </c>
      <c r="W852" s="159">
        <v>20592029.969999999</v>
      </c>
      <c r="X852" s="159">
        <v>137857.69</v>
      </c>
      <c r="Y852" s="159">
        <v>8034911.6600000001</v>
      </c>
      <c r="Z852" s="159">
        <v>6737016.9199999999</v>
      </c>
      <c r="AA852" s="159">
        <v>1060000</v>
      </c>
      <c r="AB852" s="159">
        <v>5677016.9199999999</v>
      </c>
      <c r="AC852" s="159">
        <v>2760000</v>
      </c>
      <c r="AD852" s="159">
        <v>2760000</v>
      </c>
      <c r="AE852" s="159">
        <v>1710000</v>
      </c>
      <c r="AF852" s="159">
        <v>10047616.15</v>
      </c>
      <c r="AG852" s="159">
        <v>207115.48</v>
      </c>
      <c r="AH852" s="159">
        <v>64339.87</v>
      </c>
      <c r="AI852" s="159">
        <v>0</v>
      </c>
      <c r="AJ852" s="159">
        <v>0</v>
      </c>
    </row>
    <row r="853" spans="1:36">
      <c r="A853" s="153">
        <v>12</v>
      </c>
      <c r="B853" s="154">
        <v>9</v>
      </c>
      <c r="C853" s="154">
        <v>3</v>
      </c>
      <c r="D853" s="155">
        <v>3</v>
      </c>
      <c r="E853" s="155" t="s">
        <v>556</v>
      </c>
      <c r="F853" s="156" t="s">
        <v>3860</v>
      </c>
      <c r="G853" s="156" t="s">
        <v>556</v>
      </c>
      <c r="H853" s="156" t="s">
        <v>3864</v>
      </c>
      <c r="I853" s="155">
        <v>1209033</v>
      </c>
      <c r="J853" s="157" t="s">
        <v>2010</v>
      </c>
      <c r="K853" s="157"/>
      <c r="L853" s="155">
        <v>2022</v>
      </c>
      <c r="M853" s="158">
        <v>45349</v>
      </c>
      <c r="N853" s="159">
        <v>256299509.06</v>
      </c>
      <c r="O853" s="159">
        <v>245038226.75999999</v>
      </c>
      <c r="P853" s="159">
        <v>121822010.29000001</v>
      </c>
      <c r="Q853" s="159">
        <v>47689440</v>
      </c>
      <c r="R853" s="159">
        <v>74132570.290000007</v>
      </c>
      <c r="S853" s="159">
        <v>11261282.300000001</v>
      </c>
      <c r="T853" s="159">
        <v>124171.01</v>
      </c>
      <c r="U853" s="159">
        <v>268569816.80000001</v>
      </c>
      <c r="V853" s="159">
        <v>239838939.44999999</v>
      </c>
      <c r="W853" s="159">
        <v>96747390.980000004</v>
      </c>
      <c r="X853" s="159">
        <v>6701392.0599999996</v>
      </c>
      <c r="Y853" s="159">
        <v>28730877.350000001</v>
      </c>
      <c r="Z853" s="159">
        <v>91531211.879999995</v>
      </c>
      <c r="AA853" s="159">
        <v>45374100</v>
      </c>
      <c r="AB853" s="159">
        <v>46157111.879999995</v>
      </c>
      <c r="AC853" s="159">
        <v>41942999.200000003</v>
      </c>
      <c r="AD853" s="159">
        <v>41942999.200000003</v>
      </c>
      <c r="AE853" s="159">
        <v>132763628.77</v>
      </c>
      <c r="AF853" s="159">
        <v>5199287.3099999996</v>
      </c>
      <c r="AG853" s="159">
        <v>1952680.24</v>
      </c>
      <c r="AH853" s="159">
        <v>3019878.44</v>
      </c>
      <c r="AI853" s="159">
        <v>0</v>
      </c>
      <c r="AJ853" s="159">
        <v>0</v>
      </c>
    </row>
    <row r="854" spans="1:36">
      <c r="A854" s="153">
        <v>12</v>
      </c>
      <c r="B854" s="154">
        <v>9</v>
      </c>
      <c r="C854" s="154">
        <v>4</v>
      </c>
      <c r="D854" s="155">
        <v>2</v>
      </c>
      <c r="E854" s="155" t="s">
        <v>556</v>
      </c>
      <c r="F854" s="156" t="s">
        <v>3862</v>
      </c>
      <c r="G854" s="156" t="s">
        <v>556</v>
      </c>
      <c r="H854" s="156" t="s">
        <v>3865</v>
      </c>
      <c r="I854" s="155">
        <v>1209042</v>
      </c>
      <c r="J854" s="157" t="s">
        <v>2009</v>
      </c>
      <c r="K854" s="157"/>
      <c r="L854" s="155">
        <v>2022</v>
      </c>
      <c r="M854" s="158">
        <v>11107</v>
      </c>
      <c r="N854" s="159">
        <v>61986702.939999998</v>
      </c>
      <c r="O854" s="159">
        <v>60699757.82</v>
      </c>
      <c r="P854" s="159">
        <v>38024433.840000004</v>
      </c>
      <c r="Q854" s="159">
        <v>18311907</v>
      </c>
      <c r="R854" s="159">
        <v>19712526.84</v>
      </c>
      <c r="S854" s="159">
        <v>1286945.1200000001</v>
      </c>
      <c r="T854" s="159">
        <v>15252.03</v>
      </c>
      <c r="U854" s="159">
        <v>65045143.490000002</v>
      </c>
      <c r="V854" s="159">
        <v>54571077.460000001</v>
      </c>
      <c r="W854" s="159">
        <v>22906714.16</v>
      </c>
      <c r="X854" s="159">
        <v>758775.4</v>
      </c>
      <c r="Y854" s="159">
        <v>10474066.029999999</v>
      </c>
      <c r="Z854" s="159">
        <v>23777741.960000001</v>
      </c>
      <c r="AA854" s="159">
        <v>2200000</v>
      </c>
      <c r="AB854" s="159">
        <v>21577741.960000001</v>
      </c>
      <c r="AC854" s="159">
        <v>4968896.5599999996</v>
      </c>
      <c r="AD854" s="159">
        <v>2068896.56</v>
      </c>
      <c r="AE854" s="159">
        <v>16387103.439999999</v>
      </c>
      <c r="AF854" s="159">
        <v>6128680.3600000003</v>
      </c>
      <c r="AG854" s="159">
        <v>521227.95</v>
      </c>
      <c r="AH854" s="159">
        <v>219754.21</v>
      </c>
      <c r="AI854" s="159">
        <v>0</v>
      </c>
      <c r="AJ854" s="159">
        <v>0</v>
      </c>
    </row>
    <row r="855" spans="1:36">
      <c r="A855" s="153">
        <v>12</v>
      </c>
      <c r="B855" s="154">
        <v>9</v>
      </c>
      <c r="C855" s="154">
        <v>5</v>
      </c>
      <c r="D855" s="155">
        <v>2</v>
      </c>
      <c r="E855" s="155" t="s">
        <v>556</v>
      </c>
      <c r="F855" s="156" t="s">
        <v>3862</v>
      </c>
      <c r="G855" s="156" t="s">
        <v>556</v>
      </c>
      <c r="H855" s="156" t="s">
        <v>3866</v>
      </c>
      <c r="I855" s="155">
        <v>1209052</v>
      </c>
      <c r="J855" s="157" t="s">
        <v>2008</v>
      </c>
      <c r="K855" s="157"/>
      <c r="L855" s="155">
        <v>2022</v>
      </c>
      <c r="M855" s="158">
        <v>6420</v>
      </c>
      <c r="N855" s="159">
        <v>52755653.200000003</v>
      </c>
      <c r="O855" s="159">
        <v>47177935.57</v>
      </c>
      <c r="P855" s="159">
        <v>33445407.189999998</v>
      </c>
      <c r="Q855" s="159">
        <v>18120167</v>
      </c>
      <c r="R855" s="159">
        <v>15325240.189999999</v>
      </c>
      <c r="S855" s="159">
        <v>5577717.6299999999</v>
      </c>
      <c r="T855" s="159">
        <v>27621</v>
      </c>
      <c r="U855" s="159">
        <v>52812070.380000003</v>
      </c>
      <c r="V855" s="159">
        <v>42600776.490000002</v>
      </c>
      <c r="W855" s="159">
        <v>15691958.77</v>
      </c>
      <c r="X855" s="159">
        <v>1879648.92</v>
      </c>
      <c r="Y855" s="159">
        <v>10211293.890000001</v>
      </c>
      <c r="Z855" s="159">
        <v>10269573.67</v>
      </c>
      <c r="AA855" s="159">
        <v>0</v>
      </c>
      <c r="AB855" s="159">
        <v>10269573.67</v>
      </c>
      <c r="AC855" s="159">
        <v>1248292</v>
      </c>
      <c r="AD855" s="159">
        <v>1248292</v>
      </c>
      <c r="AE855" s="159">
        <v>31890000</v>
      </c>
      <c r="AF855" s="159">
        <v>4577159.08</v>
      </c>
      <c r="AG855" s="159">
        <v>355650.22</v>
      </c>
      <c r="AH855" s="159">
        <v>306223.15000000002</v>
      </c>
      <c r="AI855" s="159">
        <v>0</v>
      </c>
      <c r="AJ855" s="159">
        <v>0</v>
      </c>
    </row>
    <row r="856" spans="1:36">
      <c r="A856" s="153">
        <v>12</v>
      </c>
      <c r="B856" s="154">
        <v>9</v>
      </c>
      <c r="C856" s="154">
        <v>6</v>
      </c>
      <c r="D856" s="155">
        <v>2</v>
      </c>
      <c r="E856" s="155" t="s">
        <v>556</v>
      </c>
      <c r="F856" s="156" t="s">
        <v>3862</v>
      </c>
      <c r="G856" s="156" t="s">
        <v>556</v>
      </c>
      <c r="H856" s="156" t="s">
        <v>3867</v>
      </c>
      <c r="I856" s="155">
        <v>1209062</v>
      </c>
      <c r="J856" s="157" t="s">
        <v>2007</v>
      </c>
      <c r="K856" s="157"/>
      <c r="L856" s="155">
        <v>2022</v>
      </c>
      <c r="M856" s="158">
        <v>9530</v>
      </c>
      <c r="N856" s="159">
        <v>58772600.729999997</v>
      </c>
      <c r="O856" s="159">
        <v>54740074.509999998</v>
      </c>
      <c r="P856" s="159">
        <v>27992551.199999999</v>
      </c>
      <c r="Q856" s="159">
        <v>12760742</v>
      </c>
      <c r="R856" s="159">
        <v>15231809.199999999</v>
      </c>
      <c r="S856" s="159">
        <v>4032526.22</v>
      </c>
      <c r="T856" s="159">
        <v>170323.58</v>
      </c>
      <c r="U856" s="159">
        <v>60752068.539999999</v>
      </c>
      <c r="V856" s="159">
        <v>49565580.109999999</v>
      </c>
      <c r="W856" s="159">
        <v>20479897.859999999</v>
      </c>
      <c r="X856" s="159">
        <v>395288.66</v>
      </c>
      <c r="Y856" s="159">
        <v>11186488.43</v>
      </c>
      <c r="Z856" s="159">
        <v>7245321.1299999999</v>
      </c>
      <c r="AA856" s="159">
        <v>0</v>
      </c>
      <c r="AB856" s="159">
        <v>7245321.1299999999</v>
      </c>
      <c r="AC856" s="159">
        <v>1130000</v>
      </c>
      <c r="AD856" s="159">
        <v>1130000</v>
      </c>
      <c r="AE856" s="159">
        <v>6500000</v>
      </c>
      <c r="AF856" s="159">
        <v>5174494.4000000004</v>
      </c>
      <c r="AG856" s="159">
        <v>297462.87</v>
      </c>
      <c r="AH856" s="159">
        <v>178576.09</v>
      </c>
      <c r="AI856" s="159">
        <v>0</v>
      </c>
      <c r="AJ856" s="159">
        <v>0</v>
      </c>
    </row>
    <row r="857" spans="1:36">
      <c r="A857" s="153">
        <v>12</v>
      </c>
      <c r="B857" s="154">
        <v>9</v>
      </c>
      <c r="C857" s="154">
        <v>7</v>
      </c>
      <c r="D857" s="155">
        <v>3</v>
      </c>
      <c r="E857" s="155" t="s">
        <v>556</v>
      </c>
      <c r="F857" s="156" t="s">
        <v>3860</v>
      </c>
      <c r="G857" s="156" t="s">
        <v>556</v>
      </c>
      <c r="H857" s="156" t="s">
        <v>3868</v>
      </c>
      <c r="I857" s="155">
        <v>1209073</v>
      </c>
      <c r="J857" s="157" t="s">
        <v>2006</v>
      </c>
      <c r="K857" s="157"/>
      <c r="L857" s="155">
        <v>2022</v>
      </c>
      <c r="M857" s="158">
        <v>15132</v>
      </c>
      <c r="N857" s="159">
        <v>83964599.980000004</v>
      </c>
      <c r="O857" s="159">
        <v>79084339.489999995</v>
      </c>
      <c r="P857" s="159">
        <v>49007301.299999997</v>
      </c>
      <c r="Q857" s="159">
        <v>23504532</v>
      </c>
      <c r="R857" s="159">
        <v>25502769.300000001</v>
      </c>
      <c r="S857" s="159">
        <v>4880260.49</v>
      </c>
      <c r="T857" s="159">
        <v>0</v>
      </c>
      <c r="U857" s="159">
        <v>79751016.329999998</v>
      </c>
      <c r="V857" s="159">
        <v>71297524</v>
      </c>
      <c r="W857" s="159">
        <v>30718779.079999998</v>
      </c>
      <c r="X857" s="159">
        <v>713503.69</v>
      </c>
      <c r="Y857" s="159">
        <v>8453492.3300000001</v>
      </c>
      <c r="Z857" s="159">
        <v>13982471</v>
      </c>
      <c r="AA857" s="159">
        <v>2700000</v>
      </c>
      <c r="AB857" s="159">
        <v>11282471</v>
      </c>
      <c r="AC857" s="159">
        <v>5562000</v>
      </c>
      <c r="AD857" s="159">
        <v>5562000</v>
      </c>
      <c r="AE857" s="159">
        <v>13438197.460000001</v>
      </c>
      <c r="AF857" s="159">
        <v>7786815.4900000002</v>
      </c>
      <c r="AG857" s="159">
        <v>500990.78</v>
      </c>
      <c r="AH857" s="159">
        <v>222851.93</v>
      </c>
      <c r="AI857" s="159">
        <v>0</v>
      </c>
      <c r="AJ857" s="159">
        <v>0</v>
      </c>
    </row>
    <row r="858" spans="1:36">
      <c r="A858" s="153">
        <v>12</v>
      </c>
      <c r="B858" s="154">
        <v>9</v>
      </c>
      <c r="C858" s="154">
        <v>8</v>
      </c>
      <c r="D858" s="155">
        <v>2</v>
      </c>
      <c r="E858" s="155" t="s">
        <v>556</v>
      </c>
      <c r="F858" s="156" t="s">
        <v>3862</v>
      </c>
      <c r="G858" s="156" t="s">
        <v>556</v>
      </c>
      <c r="H858" s="156" t="s">
        <v>3869</v>
      </c>
      <c r="I858" s="155">
        <v>1209082</v>
      </c>
      <c r="J858" s="157" t="s">
        <v>2005</v>
      </c>
      <c r="K858" s="157"/>
      <c r="L858" s="155">
        <v>2022</v>
      </c>
      <c r="M858" s="158">
        <v>8809</v>
      </c>
      <c r="N858" s="159">
        <v>51820560.579999998</v>
      </c>
      <c r="O858" s="159">
        <v>51451102.5</v>
      </c>
      <c r="P858" s="159">
        <v>36856834.489999995</v>
      </c>
      <c r="Q858" s="159">
        <v>19512525</v>
      </c>
      <c r="R858" s="159">
        <v>17344309.489999998</v>
      </c>
      <c r="S858" s="159">
        <v>369458.08</v>
      </c>
      <c r="T858" s="159">
        <v>12086.37</v>
      </c>
      <c r="U858" s="159">
        <v>49872145.18</v>
      </c>
      <c r="V858" s="159">
        <v>47531646.439999998</v>
      </c>
      <c r="W858" s="159">
        <v>19984526.18</v>
      </c>
      <c r="X858" s="159">
        <v>173239.18</v>
      </c>
      <c r="Y858" s="159">
        <v>2340498.7400000002</v>
      </c>
      <c r="Z858" s="159">
        <v>17668626.010000002</v>
      </c>
      <c r="AA858" s="159">
        <v>0</v>
      </c>
      <c r="AB858" s="159">
        <v>17668626.010000002</v>
      </c>
      <c r="AC858" s="159">
        <v>574408.62</v>
      </c>
      <c r="AD858" s="159">
        <v>574408.62</v>
      </c>
      <c r="AE858" s="159">
        <v>2328606.6</v>
      </c>
      <c r="AF858" s="159">
        <v>3919456.06</v>
      </c>
      <c r="AG858" s="159">
        <v>182145.43</v>
      </c>
      <c r="AH858" s="159">
        <v>146029</v>
      </c>
      <c r="AI858" s="159">
        <v>0</v>
      </c>
      <c r="AJ858" s="159">
        <v>0</v>
      </c>
    </row>
    <row r="859" spans="1:36">
      <c r="A859" s="153">
        <v>12</v>
      </c>
      <c r="B859" s="154">
        <v>9</v>
      </c>
      <c r="C859" s="154">
        <v>9</v>
      </c>
      <c r="D859" s="155">
        <v>2</v>
      </c>
      <c r="E859" s="155" t="s">
        <v>556</v>
      </c>
      <c r="F859" s="156" t="s">
        <v>3862</v>
      </c>
      <c r="G859" s="156" t="s">
        <v>556</v>
      </c>
      <c r="H859" s="156" t="s">
        <v>3870</v>
      </c>
      <c r="I859" s="155">
        <v>1209092</v>
      </c>
      <c r="J859" s="157" t="s">
        <v>1430</v>
      </c>
      <c r="K859" s="157"/>
      <c r="L859" s="155">
        <v>2022</v>
      </c>
      <c r="M859" s="158">
        <v>7490</v>
      </c>
      <c r="N859" s="159">
        <v>49905122.700000003</v>
      </c>
      <c r="O859" s="159">
        <v>45980866.329999998</v>
      </c>
      <c r="P859" s="159">
        <v>30989153.490000002</v>
      </c>
      <c r="Q859" s="159">
        <v>15003199</v>
      </c>
      <c r="R859" s="159">
        <v>15985954.49</v>
      </c>
      <c r="S859" s="159">
        <v>3924256.37</v>
      </c>
      <c r="T859" s="159">
        <v>250489.02</v>
      </c>
      <c r="U859" s="159">
        <v>50672191.840000004</v>
      </c>
      <c r="V859" s="159">
        <v>41485433.509999998</v>
      </c>
      <c r="W859" s="159">
        <v>14504798.16</v>
      </c>
      <c r="X859" s="159">
        <v>458896.78</v>
      </c>
      <c r="Y859" s="159">
        <v>9186758.3300000001</v>
      </c>
      <c r="Z859" s="159">
        <v>10607688.539999999</v>
      </c>
      <c r="AA859" s="159">
        <v>0</v>
      </c>
      <c r="AB859" s="159">
        <v>10607688.539999999</v>
      </c>
      <c r="AC859" s="159">
        <v>6434406.9000000004</v>
      </c>
      <c r="AD859" s="159">
        <v>985759</v>
      </c>
      <c r="AE859" s="159">
        <v>9643349</v>
      </c>
      <c r="AF859" s="159">
        <v>4495432.82</v>
      </c>
      <c r="AG859" s="159">
        <v>24557.67</v>
      </c>
      <c r="AH859" s="159">
        <v>247262.53</v>
      </c>
      <c r="AI859" s="159">
        <v>0</v>
      </c>
      <c r="AJ859" s="159">
        <v>0</v>
      </c>
    </row>
    <row r="860" spans="1:36">
      <c r="A860" s="153">
        <v>12</v>
      </c>
      <c r="B860" s="154">
        <v>10</v>
      </c>
      <c r="C860" s="154">
        <v>1</v>
      </c>
      <c r="D860" s="155">
        <v>1</v>
      </c>
      <c r="E860" s="155" t="s">
        <v>556</v>
      </c>
      <c r="F860" s="156" t="s">
        <v>3871</v>
      </c>
      <c r="G860" s="156" t="s">
        <v>556</v>
      </c>
      <c r="H860" s="156" t="s">
        <v>3872</v>
      </c>
      <c r="I860" s="155">
        <v>1210011</v>
      </c>
      <c r="J860" s="157" t="s">
        <v>2002</v>
      </c>
      <c r="K860" s="157"/>
      <c r="L860" s="155">
        <v>2022</v>
      </c>
      <c r="M860" s="158">
        <v>5968</v>
      </c>
      <c r="N860" s="159">
        <v>42927177.920000002</v>
      </c>
      <c r="O860" s="159">
        <v>35310010.350000001</v>
      </c>
      <c r="P860" s="159">
        <v>22676843.880000003</v>
      </c>
      <c r="Q860" s="159">
        <v>10166709</v>
      </c>
      <c r="R860" s="159">
        <v>12510134.880000001</v>
      </c>
      <c r="S860" s="159">
        <v>7617167.5700000003</v>
      </c>
      <c r="T860" s="159">
        <v>3019993.64</v>
      </c>
      <c r="U860" s="159">
        <v>45020906.130000003</v>
      </c>
      <c r="V860" s="159">
        <v>34110287.920000002</v>
      </c>
      <c r="W860" s="159">
        <v>13473561.869999999</v>
      </c>
      <c r="X860" s="159">
        <v>443383.3</v>
      </c>
      <c r="Y860" s="159">
        <v>10910618.210000001</v>
      </c>
      <c r="Z860" s="159">
        <v>9900400.2599999998</v>
      </c>
      <c r="AA860" s="159">
        <v>0</v>
      </c>
      <c r="AB860" s="159">
        <v>9900400.2599999998</v>
      </c>
      <c r="AC860" s="159">
        <v>736000</v>
      </c>
      <c r="AD860" s="159">
        <v>736000</v>
      </c>
      <c r="AE860" s="159">
        <v>7074536.0499999998</v>
      </c>
      <c r="AF860" s="159">
        <v>1199722.43</v>
      </c>
      <c r="AG860" s="159">
        <v>740632.23</v>
      </c>
      <c r="AH860" s="159">
        <v>1169945.55</v>
      </c>
      <c r="AI860" s="159">
        <v>0</v>
      </c>
      <c r="AJ860" s="159">
        <v>0</v>
      </c>
    </row>
    <row r="861" spans="1:36">
      <c r="A861" s="153">
        <v>12</v>
      </c>
      <c r="B861" s="154">
        <v>10</v>
      </c>
      <c r="C861" s="154">
        <v>2</v>
      </c>
      <c r="D861" s="155">
        <v>2</v>
      </c>
      <c r="E861" s="155" t="s">
        <v>556</v>
      </c>
      <c r="F861" s="156" t="s">
        <v>3873</v>
      </c>
      <c r="G861" s="156" t="s">
        <v>556</v>
      </c>
      <c r="H861" s="156" t="s">
        <v>3874</v>
      </c>
      <c r="I861" s="155">
        <v>1210022</v>
      </c>
      <c r="J861" s="157" t="s">
        <v>2004</v>
      </c>
      <c r="K861" s="157"/>
      <c r="L861" s="155">
        <v>2022</v>
      </c>
      <c r="M861" s="158">
        <v>29396</v>
      </c>
      <c r="N861" s="159">
        <v>197559064.37</v>
      </c>
      <c r="O861" s="159">
        <v>191968426.19</v>
      </c>
      <c r="P861" s="159">
        <v>110373758.43000001</v>
      </c>
      <c r="Q861" s="159">
        <v>53525553</v>
      </c>
      <c r="R861" s="159">
        <v>56848205.43</v>
      </c>
      <c r="S861" s="159">
        <v>5590638.1799999997</v>
      </c>
      <c r="T861" s="159">
        <v>47962.68</v>
      </c>
      <c r="U861" s="159">
        <v>194921983.78999999</v>
      </c>
      <c r="V861" s="159">
        <v>165668748.16</v>
      </c>
      <c r="W861" s="159">
        <v>56220120.219999999</v>
      </c>
      <c r="X861" s="159">
        <v>1052144.31</v>
      </c>
      <c r="Y861" s="159">
        <v>29253235.629999999</v>
      </c>
      <c r="Z861" s="159">
        <v>47116671.799999997</v>
      </c>
      <c r="AA861" s="159">
        <v>0</v>
      </c>
      <c r="AB861" s="159">
        <v>47116671.799999997</v>
      </c>
      <c r="AC861" s="159">
        <v>5826834.7199999997</v>
      </c>
      <c r="AD861" s="159">
        <v>5826834.7199999997</v>
      </c>
      <c r="AE861" s="159">
        <v>17132295.800000001</v>
      </c>
      <c r="AF861" s="159">
        <v>26299678.030000001</v>
      </c>
      <c r="AG861" s="159">
        <v>981291.7</v>
      </c>
      <c r="AH861" s="159">
        <v>743590.86</v>
      </c>
      <c r="AI861" s="159">
        <v>0</v>
      </c>
      <c r="AJ861" s="159">
        <v>0</v>
      </c>
    </row>
    <row r="862" spans="1:36">
      <c r="A862" s="153">
        <v>12</v>
      </c>
      <c r="B862" s="154">
        <v>10</v>
      </c>
      <c r="C862" s="154">
        <v>3</v>
      </c>
      <c r="D862" s="155">
        <v>2</v>
      </c>
      <c r="E862" s="155" t="s">
        <v>556</v>
      </c>
      <c r="F862" s="156" t="s">
        <v>3873</v>
      </c>
      <c r="G862" s="156" t="s">
        <v>556</v>
      </c>
      <c r="H862" s="156" t="s">
        <v>3875</v>
      </c>
      <c r="I862" s="155">
        <v>1210032</v>
      </c>
      <c r="J862" s="157" t="s">
        <v>2003</v>
      </c>
      <c r="K862" s="157"/>
      <c r="L862" s="155">
        <v>2022</v>
      </c>
      <c r="M862" s="158">
        <v>8934</v>
      </c>
      <c r="N862" s="159">
        <v>60901241.859999999</v>
      </c>
      <c r="O862" s="159">
        <v>58702361.700000003</v>
      </c>
      <c r="P862" s="159">
        <v>37677437.420000002</v>
      </c>
      <c r="Q862" s="159">
        <v>17585892</v>
      </c>
      <c r="R862" s="159">
        <v>20091545.420000002</v>
      </c>
      <c r="S862" s="159">
        <v>2198880.16</v>
      </c>
      <c r="T862" s="159">
        <v>9619.52</v>
      </c>
      <c r="U862" s="159">
        <v>65259917.079999998</v>
      </c>
      <c r="V862" s="159">
        <v>54563181.710000001</v>
      </c>
      <c r="W862" s="159">
        <v>21172528.609999999</v>
      </c>
      <c r="X862" s="159">
        <v>786486.16</v>
      </c>
      <c r="Y862" s="159">
        <v>10696735.369999999</v>
      </c>
      <c r="Z862" s="159">
        <v>11773799.119999999</v>
      </c>
      <c r="AA862" s="159">
        <v>1400000</v>
      </c>
      <c r="AB862" s="159">
        <v>10373799.119999999</v>
      </c>
      <c r="AC862" s="159">
        <v>1010000</v>
      </c>
      <c r="AD862" s="159">
        <v>1010000</v>
      </c>
      <c r="AE862" s="159">
        <v>14520000</v>
      </c>
      <c r="AF862" s="159">
        <v>4139179.99</v>
      </c>
      <c r="AG862" s="159">
        <v>706716.5</v>
      </c>
      <c r="AH862" s="159">
        <v>991123.84</v>
      </c>
      <c r="AI862" s="159">
        <v>0</v>
      </c>
      <c r="AJ862" s="159">
        <v>0</v>
      </c>
    </row>
    <row r="863" spans="1:36">
      <c r="A863" s="153">
        <v>12</v>
      </c>
      <c r="B863" s="154">
        <v>10</v>
      </c>
      <c r="C863" s="154">
        <v>4</v>
      </c>
      <c r="D863" s="155">
        <v>2</v>
      </c>
      <c r="E863" s="155" t="s">
        <v>556</v>
      </c>
      <c r="F863" s="156" t="s">
        <v>3873</v>
      </c>
      <c r="G863" s="156" t="s">
        <v>556</v>
      </c>
      <c r="H863" s="156" t="s">
        <v>3876</v>
      </c>
      <c r="I863" s="155">
        <v>1210042</v>
      </c>
      <c r="J863" s="157" t="s">
        <v>2002</v>
      </c>
      <c r="K863" s="157"/>
      <c r="L863" s="155">
        <v>2022</v>
      </c>
      <c r="M863" s="158">
        <v>25286</v>
      </c>
      <c r="N863" s="159">
        <v>160520780.62</v>
      </c>
      <c r="O863" s="159">
        <v>151992133.31</v>
      </c>
      <c r="P863" s="159">
        <v>108406532.34</v>
      </c>
      <c r="Q863" s="159">
        <v>58218165</v>
      </c>
      <c r="R863" s="159">
        <v>50188367.340000004</v>
      </c>
      <c r="S863" s="159">
        <v>8528647.3100000005</v>
      </c>
      <c r="T863" s="159">
        <v>443572.51</v>
      </c>
      <c r="U863" s="159">
        <v>169128164.49000001</v>
      </c>
      <c r="V863" s="159">
        <v>135023242.47999999</v>
      </c>
      <c r="W863" s="159">
        <v>51643590.020000003</v>
      </c>
      <c r="X863" s="159">
        <v>511969.32</v>
      </c>
      <c r="Y863" s="159">
        <v>34104922.009999998</v>
      </c>
      <c r="Z863" s="159">
        <v>38339276.579999998</v>
      </c>
      <c r="AA863" s="159">
        <v>0</v>
      </c>
      <c r="AB863" s="159">
        <v>38339276.579999998</v>
      </c>
      <c r="AC863" s="159">
        <v>0</v>
      </c>
      <c r="AD863" s="159">
        <v>0</v>
      </c>
      <c r="AE863" s="159">
        <v>12000000</v>
      </c>
      <c r="AF863" s="159">
        <v>16968890.829999998</v>
      </c>
      <c r="AG863" s="159">
        <v>160620.5</v>
      </c>
      <c r="AH863" s="159">
        <v>208997.3</v>
      </c>
      <c r="AI863" s="159">
        <v>0</v>
      </c>
      <c r="AJ863" s="159">
        <v>0</v>
      </c>
    </row>
    <row r="864" spans="1:36">
      <c r="A864" s="153">
        <v>12</v>
      </c>
      <c r="B864" s="154">
        <v>10</v>
      </c>
      <c r="C864" s="154">
        <v>5</v>
      </c>
      <c r="D864" s="155">
        <v>2</v>
      </c>
      <c r="E864" s="155" t="s">
        <v>556</v>
      </c>
      <c r="F864" s="156" t="s">
        <v>3873</v>
      </c>
      <c r="G864" s="156" t="s">
        <v>556</v>
      </c>
      <c r="H864" s="156" t="s">
        <v>3877</v>
      </c>
      <c r="I864" s="155">
        <v>1210052</v>
      </c>
      <c r="J864" s="157" t="s">
        <v>2001</v>
      </c>
      <c r="K864" s="157"/>
      <c r="L864" s="155">
        <v>2022</v>
      </c>
      <c r="M864" s="158">
        <v>10476</v>
      </c>
      <c r="N864" s="159">
        <v>61429934.299999997</v>
      </c>
      <c r="O864" s="159">
        <v>58763586.520000003</v>
      </c>
      <c r="P864" s="159">
        <v>40122097.170000002</v>
      </c>
      <c r="Q864" s="159">
        <v>20673352</v>
      </c>
      <c r="R864" s="159">
        <v>19448745.170000002</v>
      </c>
      <c r="S864" s="159">
        <v>2666347.7799999998</v>
      </c>
      <c r="T864" s="159">
        <v>46115.68</v>
      </c>
      <c r="U864" s="159">
        <v>64144418.240000002</v>
      </c>
      <c r="V864" s="159">
        <v>52905101.259999998</v>
      </c>
      <c r="W864" s="159">
        <v>21425497.960000001</v>
      </c>
      <c r="X864" s="159">
        <v>575112.04</v>
      </c>
      <c r="Y864" s="159">
        <v>11239316.98</v>
      </c>
      <c r="Z864" s="159">
        <v>11131492.07</v>
      </c>
      <c r="AA864" s="159">
        <v>0</v>
      </c>
      <c r="AB864" s="159">
        <v>11131492.07</v>
      </c>
      <c r="AC864" s="159">
        <v>667000</v>
      </c>
      <c r="AD864" s="159">
        <v>667000</v>
      </c>
      <c r="AE864" s="159">
        <v>9404754.1899999995</v>
      </c>
      <c r="AF864" s="159">
        <v>5858485.2599999998</v>
      </c>
      <c r="AG864" s="159">
        <v>159087.43</v>
      </c>
      <c r="AH864" s="159">
        <v>101672.96000000001</v>
      </c>
      <c r="AI864" s="159">
        <v>0</v>
      </c>
      <c r="AJ864" s="159">
        <v>0</v>
      </c>
    </row>
    <row r="865" spans="1:36">
      <c r="A865" s="153">
        <v>12</v>
      </c>
      <c r="B865" s="154">
        <v>10</v>
      </c>
      <c r="C865" s="154">
        <v>6</v>
      </c>
      <c r="D865" s="155">
        <v>2</v>
      </c>
      <c r="E865" s="155" t="s">
        <v>556</v>
      </c>
      <c r="F865" s="156" t="s">
        <v>3873</v>
      </c>
      <c r="G865" s="156" t="s">
        <v>556</v>
      </c>
      <c r="H865" s="156" t="s">
        <v>3878</v>
      </c>
      <c r="I865" s="155">
        <v>1210062</v>
      </c>
      <c r="J865" s="157" t="s">
        <v>2000</v>
      </c>
      <c r="K865" s="157"/>
      <c r="L865" s="155">
        <v>2022</v>
      </c>
      <c r="M865" s="158">
        <v>14346</v>
      </c>
      <c r="N865" s="159">
        <v>109532136.22</v>
      </c>
      <c r="O865" s="159">
        <v>90700921.299999997</v>
      </c>
      <c r="P865" s="159">
        <v>67994123.109999999</v>
      </c>
      <c r="Q865" s="159">
        <v>35261257</v>
      </c>
      <c r="R865" s="159">
        <v>32732866.109999999</v>
      </c>
      <c r="S865" s="159">
        <v>18831214.920000002</v>
      </c>
      <c r="T865" s="159">
        <v>19108.36</v>
      </c>
      <c r="U865" s="159">
        <v>111385097.84</v>
      </c>
      <c r="V865" s="159">
        <v>78589474.700000003</v>
      </c>
      <c r="W865" s="159">
        <v>28809974.82</v>
      </c>
      <c r="X865" s="159">
        <v>0</v>
      </c>
      <c r="Y865" s="159">
        <v>32795623.140000001</v>
      </c>
      <c r="Z865" s="159">
        <v>42587825.140000001</v>
      </c>
      <c r="AA865" s="159">
        <v>0</v>
      </c>
      <c r="AB865" s="159">
        <v>42587825.140000001</v>
      </c>
      <c r="AC865" s="159">
        <v>98000</v>
      </c>
      <c r="AD865" s="159">
        <v>0</v>
      </c>
      <c r="AE865" s="159">
        <v>0</v>
      </c>
      <c r="AF865" s="159">
        <v>12111446.6</v>
      </c>
      <c r="AG865" s="159">
        <v>349111.69</v>
      </c>
      <c r="AH865" s="159">
        <v>434243.58</v>
      </c>
      <c r="AI865" s="159">
        <v>0</v>
      </c>
      <c r="AJ865" s="159">
        <v>0</v>
      </c>
    </row>
    <row r="866" spans="1:36">
      <c r="A866" s="153">
        <v>12</v>
      </c>
      <c r="B866" s="154">
        <v>10</v>
      </c>
      <c r="C866" s="154">
        <v>7</v>
      </c>
      <c r="D866" s="155">
        <v>3</v>
      </c>
      <c r="E866" s="155" t="s">
        <v>556</v>
      </c>
      <c r="F866" s="156" t="s">
        <v>3879</v>
      </c>
      <c r="G866" s="156" t="s">
        <v>556</v>
      </c>
      <c r="H866" s="156" t="s">
        <v>3880</v>
      </c>
      <c r="I866" s="155">
        <v>1210073</v>
      </c>
      <c r="J866" s="157" t="s">
        <v>1999</v>
      </c>
      <c r="K866" s="157"/>
      <c r="L866" s="155">
        <v>2022</v>
      </c>
      <c r="M866" s="158">
        <v>15860</v>
      </c>
      <c r="N866" s="159">
        <v>140107450.37</v>
      </c>
      <c r="O866" s="159">
        <v>120156697.51000001</v>
      </c>
      <c r="P866" s="159">
        <v>50310554.109999999</v>
      </c>
      <c r="Q866" s="159">
        <v>16630096</v>
      </c>
      <c r="R866" s="159">
        <v>33680458.109999999</v>
      </c>
      <c r="S866" s="159">
        <v>19950752.859999999</v>
      </c>
      <c r="T866" s="159">
        <v>7303284.9800000004</v>
      </c>
      <c r="U866" s="159">
        <v>140483249.21000001</v>
      </c>
      <c r="V866" s="159">
        <v>115695167.86</v>
      </c>
      <c r="W866" s="159">
        <v>39410056.969999999</v>
      </c>
      <c r="X866" s="159">
        <v>1694032.49</v>
      </c>
      <c r="Y866" s="159">
        <v>24788081.350000001</v>
      </c>
      <c r="Z866" s="159">
        <v>18089872.149999999</v>
      </c>
      <c r="AA866" s="159">
        <v>6645969.1100000003</v>
      </c>
      <c r="AB866" s="159">
        <v>11443903.039999999</v>
      </c>
      <c r="AC866" s="159">
        <v>3786830</v>
      </c>
      <c r="AD866" s="159">
        <v>3786830</v>
      </c>
      <c r="AE866" s="159">
        <v>35303361.5</v>
      </c>
      <c r="AF866" s="159">
        <v>4461529.6500000004</v>
      </c>
      <c r="AG866" s="159">
        <v>1885777.41</v>
      </c>
      <c r="AH866" s="159">
        <v>2440372.66</v>
      </c>
      <c r="AI866" s="159">
        <v>0</v>
      </c>
      <c r="AJ866" s="159">
        <v>0</v>
      </c>
    </row>
    <row r="867" spans="1:36">
      <c r="A867" s="153">
        <v>12</v>
      </c>
      <c r="B867" s="154">
        <v>10</v>
      </c>
      <c r="C867" s="154">
        <v>8</v>
      </c>
      <c r="D867" s="155">
        <v>2</v>
      </c>
      <c r="E867" s="155" t="s">
        <v>556</v>
      </c>
      <c r="F867" s="156" t="s">
        <v>3873</v>
      </c>
      <c r="G867" s="156" t="s">
        <v>556</v>
      </c>
      <c r="H867" s="156" t="s">
        <v>3881</v>
      </c>
      <c r="I867" s="155">
        <v>1210082</v>
      </c>
      <c r="J867" s="157" t="s">
        <v>1998</v>
      </c>
      <c r="K867" s="157"/>
      <c r="L867" s="155">
        <v>2022</v>
      </c>
      <c r="M867" s="158">
        <v>5959</v>
      </c>
      <c r="N867" s="159">
        <v>39243197.149999999</v>
      </c>
      <c r="O867" s="159">
        <v>36884038.979999997</v>
      </c>
      <c r="P867" s="159">
        <v>25057128.490000002</v>
      </c>
      <c r="Q867" s="159">
        <v>13424778</v>
      </c>
      <c r="R867" s="159">
        <v>11632350.49</v>
      </c>
      <c r="S867" s="159">
        <v>2359158.17</v>
      </c>
      <c r="T867" s="159">
        <v>1437066.78</v>
      </c>
      <c r="U867" s="159">
        <v>38280196.560000002</v>
      </c>
      <c r="V867" s="159">
        <v>32031444.289999999</v>
      </c>
      <c r="W867" s="159">
        <v>13728316.9</v>
      </c>
      <c r="X867" s="159">
        <v>106908.24</v>
      </c>
      <c r="Y867" s="159">
        <v>6248752.2699999996</v>
      </c>
      <c r="Z867" s="159">
        <v>11303606.15</v>
      </c>
      <c r="AA867" s="159">
        <v>0</v>
      </c>
      <c r="AB867" s="159">
        <v>11303606.15</v>
      </c>
      <c r="AC867" s="159">
        <v>382400</v>
      </c>
      <c r="AD867" s="159">
        <v>382400</v>
      </c>
      <c r="AE867" s="159">
        <v>1721321.36</v>
      </c>
      <c r="AF867" s="159">
        <v>4852594.6900000004</v>
      </c>
      <c r="AG867" s="159">
        <v>261744.96</v>
      </c>
      <c r="AH867" s="159">
        <v>137336.68</v>
      </c>
      <c r="AI867" s="159">
        <v>0</v>
      </c>
      <c r="AJ867" s="159">
        <v>0</v>
      </c>
    </row>
    <row r="868" spans="1:36">
      <c r="A868" s="153">
        <v>12</v>
      </c>
      <c r="B868" s="154">
        <v>10</v>
      </c>
      <c r="C868" s="154">
        <v>9</v>
      </c>
      <c r="D868" s="155">
        <v>2</v>
      </c>
      <c r="E868" s="155" t="s">
        <v>556</v>
      </c>
      <c r="F868" s="156" t="s">
        <v>3873</v>
      </c>
      <c r="G868" s="156" t="s">
        <v>556</v>
      </c>
      <c r="H868" s="156" t="s">
        <v>3882</v>
      </c>
      <c r="I868" s="155">
        <v>1210092</v>
      </c>
      <c r="J868" s="157" t="s">
        <v>1997</v>
      </c>
      <c r="K868" s="157"/>
      <c r="L868" s="155">
        <v>2022</v>
      </c>
      <c r="M868" s="158">
        <v>16650</v>
      </c>
      <c r="N868" s="159">
        <v>132123898.40000001</v>
      </c>
      <c r="O868" s="159">
        <v>116072426.54000001</v>
      </c>
      <c r="P868" s="159">
        <v>85692692.599999994</v>
      </c>
      <c r="Q868" s="159">
        <v>45205481</v>
      </c>
      <c r="R868" s="159">
        <v>40487211.600000001</v>
      </c>
      <c r="S868" s="159">
        <v>16051471.859999999</v>
      </c>
      <c r="T868" s="159">
        <v>132745.72</v>
      </c>
      <c r="U868" s="159">
        <v>141718400.02000001</v>
      </c>
      <c r="V868" s="159">
        <v>101658422.70999999</v>
      </c>
      <c r="W868" s="159">
        <v>37759735.049999997</v>
      </c>
      <c r="X868" s="159">
        <v>1190741.29</v>
      </c>
      <c r="Y868" s="159">
        <v>40059977.310000002</v>
      </c>
      <c r="Z868" s="159">
        <v>41012108.310000002</v>
      </c>
      <c r="AA868" s="159">
        <v>6732575.5700000003</v>
      </c>
      <c r="AB868" s="159">
        <v>34279532.740000002</v>
      </c>
      <c r="AC868" s="159">
        <v>10178100</v>
      </c>
      <c r="AD868" s="159">
        <v>5128100</v>
      </c>
      <c r="AE868" s="159">
        <v>24667534.699999999</v>
      </c>
      <c r="AF868" s="159">
        <v>14414003.83</v>
      </c>
      <c r="AG868" s="159">
        <v>2033451.39</v>
      </c>
      <c r="AH868" s="159">
        <v>2065405.6</v>
      </c>
      <c r="AI868" s="159">
        <v>0</v>
      </c>
      <c r="AJ868" s="159">
        <v>0</v>
      </c>
    </row>
    <row r="869" spans="1:36">
      <c r="A869" s="153">
        <v>12</v>
      </c>
      <c r="B869" s="154">
        <v>10</v>
      </c>
      <c r="C869" s="154">
        <v>10</v>
      </c>
      <c r="D869" s="155">
        <v>2</v>
      </c>
      <c r="E869" s="155" t="s">
        <v>556</v>
      </c>
      <c r="F869" s="156" t="s">
        <v>3873</v>
      </c>
      <c r="G869" s="156" t="s">
        <v>556</v>
      </c>
      <c r="H869" s="156" t="s">
        <v>3883</v>
      </c>
      <c r="I869" s="155">
        <v>1210102</v>
      </c>
      <c r="J869" s="157" t="s">
        <v>1996</v>
      </c>
      <c r="K869" s="157"/>
      <c r="L869" s="155">
        <v>2022</v>
      </c>
      <c r="M869" s="158">
        <v>11138</v>
      </c>
      <c r="N869" s="159">
        <v>66050839.43</v>
      </c>
      <c r="O869" s="159">
        <v>61647055.25</v>
      </c>
      <c r="P869" s="159">
        <v>41135555.350000001</v>
      </c>
      <c r="Q869" s="159">
        <v>19517253</v>
      </c>
      <c r="R869" s="159">
        <v>21618302.350000001</v>
      </c>
      <c r="S869" s="159">
        <v>4403784.18</v>
      </c>
      <c r="T869" s="159">
        <v>823.57</v>
      </c>
      <c r="U869" s="159">
        <v>64298379.460000001</v>
      </c>
      <c r="V869" s="159">
        <v>53791109.049999997</v>
      </c>
      <c r="W869" s="159">
        <v>19947831.48</v>
      </c>
      <c r="X869" s="159">
        <v>762573.05</v>
      </c>
      <c r="Y869" s="159">
        <v>10507270.41</v>
      </c>
      <c r="Z869" s="159">
        <v>13660674.039999999</v>
      </c>
      <c r="AA869" s="159">
        <v>0</v>
      </c>
      <c r="AB869" s="159">
        <v>13660674.039999999</v>
      </c>
      <c r="AC869" s="159">
        <v>2893783.6</v>
      </c>
      <c r="AD869" s="159">
        <v>2550000</v>
      </c>
      <c r="AE869" s="159">
        <v>13738319.84</v>
      </c>
      <c r="AF869" s="159">
        <v>7855946.2000000002</v>
      </c>
      <c r="AG869" s="159">
        <v>334950</v>
      </c>
      <c r="AH869" s="159">
        <v>11070</v>
      </c>
      <c r="AI869" s="159">
        <v>0</v>
      </c>
      <c r="AJ869" s="159">
        <v>17392.2</v>
      </c>
    </row>
    <row r="870" spans="1:36">
      <c r="A870" s="153">
        <v>12</v>
      </c>
      <c r="B870" s="154">
        <v>10</v>
      </c>
      <c r="C870" s="154">
        <v>11</v>
      </c>
      <c r="D870" s="155">
        <v>3</v>
      </c>
      <c r="E870" s="155" t="s">
        <v>556</v>
      </c>
      <c r="F870" s="156" t="s">
        <v>3879</v>
      </c>
      <c r="G870" s="156" t="s">
        <v>556</v>
      </c>
      <c r="H870" s="156" t="s">
        <v>3884</v>
      </c>
      <c r="I870" s="155">
        <v>1210113</v>
      </c>
      <c r="J870" s="157" t="s">
        <v>1995</v>
      </c>
      <c r="K870" s="157"/>
      <c r="L870" s="155">
        <v>2022</v>
      </c>
      <c r="M870" s="158">
        <v>11183</v>
      </c>
      <c r="N870" s="159">
        <v>89592225.629999995</v>
      </c>
      <c r="O870" s="159">
        <v>76677916.030000001</v>
      </c>
      <c r="P870" s="159">
        <v>44202078.340000004</v>
      </c>
      <c r="Q870" s="159">
        <v>15962001</v>
      </c>
      <c r="R870" s="159">
        <v>28240077.34</v>
      </c>
      <c r="S870" s="159">
        <v>12914309.6</v>
      </c>
      <c r="T870" s="159">
        <v>1331273.78</v>
      </c>
      <c r="U870" s="159">
        <v>96875930.790000007</v>
      </c>
      <c r="V870" s="159">
        <v>73701617.480000004</v>
      </c>
      <c r="W870" s="159">
        <v>18918095.73</v>
      </c>
      <c r="X870" s="159">
        <v>1151968.27</v>
      </c>
      <c r="Y870" s="159">
        <v>23174313.309999999</v>
      </c>
      <c r="Z870" s="159">
        <v>16937246.190000001</v>
      </c>
      <c r="AA870" s="159">
        <v>0</v>
      </c>
      <c r="AB870" s="159">
        <v>16937246.190000001</v>
      </c>
      <c r="AC870" s="159">
        <v>2500000</v>
      </c>
      <c r="AD870" s="159">
        <v>2500000</v>
      </c>
      <c r="AE870" s="159">
        <v>16760299.560000001</v>
      </c>
      <c r="AF870" s="159">
        <v>2976298.55</v>
      </c>
      <c r="AG870" s="159">
        <v>317527.71000000002</v>
      </c>
      <c r="AH870" s="159">
        <v>26741.93</v>
      </c>
      <c r="AI870" s="159">
        <v>0</v>
      </c>
      <c r="AJ870" s="159">
        <v>299.56</v>
      </c>
    </row>
    <row r="871" spans="1:36">
      <c r="A871" s="153">
        <v>12</v>
      </c>
      <c r="B871" s="154">
        <v>10</v>
      </c>
      <c r="C871" s="154">
        <v>12</v>
      </c>
      <c r="D871" s="155">
        <v>2</v>
      </c>
      <c r="E871" s="155" t="s">
        <v>556</v>
      </c>
      <c r="F871" s="156" t="s">
        <v>3873</v>
      </c>
      <c r="G871" s="156" t="s">
        <v>556</v>
      </c>
      <c r="H871" s="156" t="s">
        <v>3885</v>
      </c>
      <c r="I871" s="155">
        <v>1210122</v>
      </c>
      <c r="J871" s="157" t="s">
        <v>1994</v>
      </c>
      <c r="K871" s="157"/>
      <c r="L871" s="155">
        <v>2022</v>
      </c>
      <c r="M871" s="158">
        <v>8767</v>
      </c>
      <c r="N871" s="159">
        <v>56641648.630000003</v>
      </c>
      <c r="O871" s="159">
        <v>48456409.700000003</v>
      </c>
      <c r="P871" s="159">
        <v>29066082.449999999</v>
      </c>
      <c r="Q871" s="159">
        <v>13000879</v>
      </c>
      <c r="R871" s="159">
        <v>16065203.449999999</v>
      </c>
      <c r="S871" s="159">
        <v>8185238.9299999997</v>
      </c>
      <c r="T871" s="159">
        <v>77834.649999999994</v>
      </c>
      <c r="U871" s="159">
        <v>60060770.520000003</v>
      </c>
      <c r="V871" s="159">
        <v>43187584.240000002</v>
      </c>
      <c r="W871" s="159">
        <v>16769250.890000001</v>
      </c>
      <c r="X871" s="159">
        <v>0</v>
      </c>
      <c r="Y871" s="159">
        <v>16873186.280000001</v>
      </c>
      <c r="Z871" s="159">
        <v>17023028.59</v>
      </c>
      <c r="AA871" s="159">
        <v>0</v>
      </c>
      <c r="AB871" s="159">
        <v>17023028.59</v>
      </c>
      <c r="AC871" s="159">
        <v>0</v>
      </c>
      <c r="AD871" s="159">
        <v>0</v>
      </c>
      <c r="AE871" s="159">
        <v>0</v>
      </c>
      <c r="AF871" s="159">
        <v>5268825.46</v>
      </c>
      <c r="AG871" s="159">
        <v>217092.56</v>
      </c>
      <c r="AH871" s="159">
        <v>510548.84</v>
      </c>
      <c r="AI871" s="159">
        <v>0</v>
      </c>
      <c r="AJ871" s="159">
        <v>0</v>
      </c>
    </row>
    <row r="872" spans="1:36">
      <c r="A872" s="153">
        <v>12</v>
      </c>
      <c r="B872" s="154">
        <v>10</v>
      </c>
      <c r="C872" s="154">
        <v>13</v>
      </c>
      <c r="D872" s="155">
        <v>3</v>
      </c>
      <c r="E872" s="155" t="s">
        <v>556</v>
      </c>
      <c r="F872" s="156" t="s">
        <v>3879</v>
      </c>
      <c r="G872" s="156" t="s">
        <v>556</v>
      </c>
      <c r="H872" s="156" t="s">
        <v>3886</v>
      </c>
      <c r="I872" s="155">
        <v>1210133</v>
      </c>
      <c r="J872" s="157" t="s">
        <v>1993</v>
      </c>
      <c r="K872" s="157"/>
      <c r="L872" s="155">
        <v>2022</v>
      </c>
      <c r="M872" s="158">
        <v>10058</v>
      </c>
      <c r="N872" s="159">
        <v>66855691.409999996</v>
      </c>
      <c r="O872" s="159">
        <v>60929997.399999999</v>
      </c>
      <c r="P872" s="159">
        <v>39416816.149999999</v>
      </c>
      <c r="Q872" s="159">
        <v>18881811</v>
      </c>
      <c r="R872" s="159">
        <v>20535005.149999999</v>
      </c>
      <c r="S872" s="159">
        <v>5925694.0099999998</v>
      </c>
      <c r="T872" s="159">
        <v>2648117.5499999998</v>
      </c>
      <c r="U872" s="159">
        <v>64657492.649999999</v>
      </c>
      <c r="V872" s="159">
        <v>55983762.240000002</v>
      </c>
      <c r="W872" s="159">
        <v>17876412.809999999</v>
      </c>
      <c r="X872" s="159">
        <v>1217447.01</v>
      </c>
      <c r="Y872" s="159">
        <v>8673730.4100000001</v>
      </c>
      <c r="Z872" s="159">
        <v>13792209.27</v>
      </c>
      <c r="AA872" s="159">
        <v>0</v>
      </c>
      <c r="AB872" s="159">
        <v>13792209.27</v>
      </c>
      <c r="AC872" s="159">
        <v>3881403.99</v>
      </c>
      <c r="AD872" s="159">
        <v>3881403.99</v>
      </c>
      <c r="AE872" s="159">
        <v>18693236</v>
      </c>
      <c r="AF872" s="159">
        <v>4946235.16</v>
      </c>
      <c r="AG872" s="159">
        <v>102004.04</v>
      </c>
      <c r="AH872" s="159">
        <v>62156.04</v>
      </c>
      <c r="AI872" s="159">
        <v>0</v>
      </c>
      <c r="AJ872" s="159">
        <v>0</v>
      </c>
    </row>
    <row r="873" spans="1:36">
      <c r="A873" s="153">
        <v>12</v>
      </c>
      <c r="B873" s="154">
        <v>10</v>
      </c>
      <c r="C873" s="154">
        <v>14</v>
      </c>
      <c r="D873" s="155">
        <v>2</v>
      </c>
      <c r="E873" s="155" t="s">
        <v>556</v>
      </c>
      <c r="F873" s="156" t="s">
        <v>3873</v>
      </c>
      <c r="G873" s="156" t="s">
        <v>556</v>
      </c>
      <c r="H873" s="156" t="s">
        <v>3887</v>
      </c>
      <c r="I873" s="155">
        <v>1210142</v>
      </c>
      <c r="J873" s="157" t="s">
        <v>1992</v>
      </c>
      <c r="K873" s="157"/>
      <c r="L873" s="155">
        <v>2022</v>
      </c>
      <c r="M873" s="158">
        <v>13461</v>
      </c>
      <c r="N873" s="159">
        <v>85184496.769999996</v>
      </c>
      <c r="O873" s="159">
        <v>80247489.079999998</v>
      </c>
      <c r="P873" s="159">
        <v>56334679.450000003</v>
      </c>
      <c r="Q873" s="159">
        <v>26434076</v>
      </c>
      <c r="R873" s="159">
        <v>29900603.449999999</v>
      </c>
      <c r="S873" s="159">
        <v>4937007.6900000004</v>
      </c>
      <c r="T873" s="159">
        <v>52401.09</v>
      </c>
      <c r="U873" s="159">
        <v>90332402.379999995</v>
      </c>
      <c r="V873" s="159">
        <v>75140230.670000002</v>
      </c>
      <c r="W873" s="159">
        <v>27837871.93</v>
      </c>
      <c r="X873" s="159">
        <v>799551.68</v>
      </c>
      <c r="Y873" s="159">
        <v>15192171.710000001</v>
      </c>
      <c r="Z873" s="159">
        <v>22196738.18</v>
      </c>
      <c r="AA873" s="159">
        <v>2366485.06</v>
      </c>
      <c r="AB873" s="159">
        <v>19830253.120000001</v>
      </c>
      <c r="AC873" s="159">
        <v>2173139.5499999998</v>
      </c>
      <c r="AD873" s="159">
        <v>2080339.55</v>
      </c>
      <c r="AE873" s="159">
        <v>14768029.060000001</v>
      </c>
      <c r="AF873" s="159">
        <v>5107258.41</v>
      </c>
      <c r="AG873" s="159">
        <v>2405573.9700000002</v>
      </c>
      <c r="AH873" s="159">
        <v>1786776.37</v>
      </c>
      <c r="AI873" s="159">
        <v>0</v>
      </c>
      <c r="AJ873" s="159">
        <v>0</v>
      </c>
    </row>
    <row r="874" spans="1:36">
      <c r="A874" s="153">
        <v>12</v>
      </c>
      <c r="B874" s="154">
        <v>10</v>
      </c>
      <c r="C874" s="154">
        <v>15</v>
      </c>
      <c r="D874" s="155">
        <v>2</v>
      </c>
      <c r="E874" s="155" t="s">
        <v>556</v>
      </c>
      <c r="F874" s="156" t="s">
        <v>3873</v>
      </c>
      <c r="G874" s="156" t="s">
        <v>556</v>
      </c>
      <c r="H874" s="156" t="s">
        <v>3888</v>
      </c>
      <c r="I874" s="155">
        <v>1210152</v>
      </c>
      <c r="J874" s="157" t="s">
        <v>1991</v>
      </c>
      <c r="K874" s="157"/>
      <c r="L874" s="155">
        <v>2022</v>
      </c>
      <c r="M874" s="158">
        <v>3683</v>
      </c>
      <c r="N874" s="159">
        <v>25438520.27</v>
      </c>
      <c r="O874" s="159">
        <v>24326865.510000002</v>
      </c>
      <c r="P874" s="159">
        <v>14428232.370000001</v>
      </c>
      <c r="Q874" s="159">
        <v>7054726</v>
      </c>
      <c r="R874" s="159">
        <v>7373506.3700000001</v>
      </c>
      <c r="S874" s="159">
        <v>1111654.76</v>
      </c>
      <c r="T874" s="159">
        <v>160681.75</v>
      </c>
      <c r="U874" s="159">
        <v>26440484.190000001</v>
      </c>
      <c r="V874" s="159">
        <v>20193078.289999999</v>
      </c>
      <c r="W874" s="159">
        <v>8019056.9299999997</v>
      </c>
      <c r="X874" s="159">
        <v>0</v>
      </c>
      <c r="Y874" s="159">
        <v>6247405.9000000004</v>
      </c>
      <c r="Z874" s="159">
        <v>7929331.9100000001</v>
      </c>
      <c r="AA874" s="159">
        <v>0</v>
      </c>
      <c r="AB874" s="159">
        <v>7929331.9100000001</v>
      </c>
      <c r="AC874" s="159">
        <v>0</v>
      </c>
      <c r="AD874" s="159">
        <v>0</v>
      </c>
      <c r="AE874" s="159">
        <v>0</v>
      </c>
      <c r="AF874" s="159">
        <v>4133787.22</v>
      </c>
      <c r="AG874" s="159">
        <v>72560</v>
      </c>
      <c r="AH874" s="159">
        <v>0</v>
      </c>
      <c r="AI874" s="159">
        <v>0</v>
      </c>
      <c r="AJ874" s="159">
        <v>0</v>
      </c>
    </row>
    <row r="875" spans="1:36">
      <c r="A875" s="153">
        <v>12</v>
      </c>
      <c r="B875" s="154">
        <v>10</v>
      </c>
      <c r="C875" s="154">
        <v>16</v>
      </c>
      <c r="D875" s="155">
        <v>3</v>
      </c>
      <c r="E875" s="155" t="s">
        <v>556</v>
      </c>
      <c r="F875" s="156" t="s">
        <v>3879</v>
      </c>
      <c r="G875" s="156" t="s">
        <v>556</v>
      </c>
      <c r="H875" s="156" t="s">
        <v>3889</v>
      </c>
      <c r="I875" s="155">
        <v>1210163</v>
      </c>
      <c r="J875" s="157" t="s">
        <v>1990</v>
      </c>
      <c r="K875" s="157"/>
      <c r="L875" s="155">
        <v>2022</v>
      </c>
      <c r="M875" s="158">
        <v>23510</v>
      </c>
      <c r="N875" s="159">
        <v>135647750.50999999</v>
      </c>
      <c r="O875" s="159">
        <v>126096501.93000001</v>
      </c>
      <c r="P875" s="159">
        <v>82338557.680000007</v>
      </c>
      <c r="Q875" s="159">
        <v>41131758</v>
      </c>
      <c r="R875" s="159">
        <v>41206799.68</v>
      </c>
      <c r="S875" s="159">
        <v>9551248.5800000001</v>
      </c>
      <c r="T875" s="159">
        <v>363677.23</v>
      </c>
      <c r="U875" s="159">
        <v>155913058.38</v>
      </c>
      <c r="V875" s="159">
        <v>121331895.58</v>
      </c>
      <c r="W875" s="159">
        <v>41315782.299999997</v>
      </c>
      <c r="X875" s="159">
        <v>3522988.69</v>
      </c>
      <c r="Y875" s="159">
        <v>34581162.799999997</v>
      </c>
      <c r="Z875" s="159">
        <v>36952179.009999998</v>
      </c>
      <c r="AA875" s="159">
        <v>12131245.43</v>
      </c>
      <c r="AB875" s="159">
        <v>24820933.579999998</v>
      </c>
      <c r="AC875" s="159">
        <v>3232957.15</v>
      </c>
      <c r="AD875" s="159">
        <v>3135305.15</v>
      </c>
      <c r="AE875" s="159">
        <v>68395089.989999995</v>
      </c>
      <c r="AF875" s="159">
        <v>4764606.3499999996</v>
      </c>
      <c r="AG875" s="159">
        <v>420659.18</v>
      </c>
      <c r="AH875" s="159">
        <v>134139.82999999999</v>
      </c>
      <c r="AI875" s="159">
        <v>0</v>
      </c>
      <c r="AJ875" s="159">
        <v>61472.65</v>
      </c>
    </row>
    <row r="876" spans="1:36">
      <c r="A876" s="153">
        <v>12</v>
      </c>
      <c r="B876" s="154">
        <v>11</v>
      </c>
      <c r="C876" s="154">
        <v>1</v>
      </c>
      <c r="D876" s="155">
        <v>1</v>
      </c>
      <c r="E876" s="155" t="s">
        <v>556</v>
      </c>
      <c r="F876" s="156" t="s">
        <v>3890</v>
      </c>
      <c r="G876" s="156" t="s">
        <v>556</v>
      </c>
      <c r="H876" s="156" t="s">
        <v>3891</v>
      </c>
      <c r="I876" s="155">
        <v>1211011</v>
      </c>
      <c r="J876" s="157" t="s">
        <v>1982</v>
      </c>
      <c r="K876" s="157"/>
      <c r="L876" s="155">
        <v>2022</v>
      </c>
      <c r="M876" s="158">
        <v>33088</v>
      </c>
      <c r="N876" s="159">
        <v>193919198.91</v>
      </c>
      <c r="O876" s="159">
        <v>178893202.93000001</v>
      </c>
      <c r="P876" s="159">
        <v>78323875.299999997</v>
      </c>
      <c r="Q876" s="159">
        <v>29360901</v>
      </c>
      <c r="R876" s="159">
        <v>48962974.299999997</v>
      </c>
      <c r="S876" s="159">
        <v>15025995.98</v>
      </c>
      <c r="T876" s="159">
        <v>1415957.97</v>
      </c>
      <c r="U876" s="159">
        <v>189381294.94</v>
      </c>
      <c r="V876" s="159">
        <v>160630359.72999999</v>
      </c>
      <c r="W876" s="159">
        <v>57722794.909999996</v>
      </c>
      <c r="X876" s="159">
        <v>815989.36</v>
      </c>
      <c r="Y876" s="159">
        <v>28750935.210000001</v>
      </c>
      <c r="Z876" s="159">
        <v>32175700.73</v>
      </c>
      <c r="AA876" s="159">
        <v>0</v>
      </c>
      <c r="AB876" s="159">
        <v>32175700.73</v>
      </c>
      <c r="AC876" s="159">
        <v>5394774.5800000001</v>
      </c>
      <c r="AD876" s="159">
        <v>4885556.49</v>
      </c>
      <c r="AE876" s="159">
        <v>13061625.99</v>
      </c>
      <c r="AF876" s="159">
        <v>18262843.199999999</v>
      </c>
      <c r="AG876" s="159">
        <v>1516833.52</v>
      </c>
      <c r="AH876" s="159">
        <v>242700.7</v>
      </c>
      <c r="AI876" s="159">
        <v>0</v>
      </c>
      <c r="AJ876" s="159">
        <v>1625.99</v>
      </c>
    </row>
    <row r="877" spans="1:36">
      <c r="A877" s="153">
        <v>12</v>
      </c>
      <c r="B877" s="154">
        <v>11</v>
      </c>
      <c r="C877" s="154">
        <v>2</v>
      </c>
      <c r="D877" s="155">
        <v>3</v>
      </c>
      <c r="E877" s="155" t="s">
        <v>556</v>
      </c>
      <c r="F877" s="156" t="s">
        <v>3892</v>
      </c>
      <c r="G877" s="156" t="s">
        <v>556</v>
      </c>
      <c r="H877" s="156" t="s">
        <v>3893</v>
      </c>
      <c r="I877" s="155">
        <v>1211023</v>
      </c>
      <c r="J877" s="157" t="s">
        <v>1989</v>
      </c>
      <c r="K877" s="157"/>
      <c r="L877" s="155">
        <v>2022</v>
      </c>
      <c r="M877" s="158">
        <v>6813</v>
      </c>
      <c r="N877" s="159">
        <v>47300985.409999996</v>
      </c>
      <c r="O877" s="159">
        <v>45769934.280000001</v>
      </c>
      <c r="P877" s="159">
        <v>23197581.850000001</v>
      </c>
      <c r="Q877" s="159">
        <v>8123775</v>
      </c>
      <c r="R877" s="159">
        <v>15073806.85</v>
      </c>
      <c r="S877" s="159">
        <v>1531051.13</v>
      </c>
      <c r="T877" s="159">
        <v>545439.55000000005</v>
      </c>
      <c r="U877" s="159">
        <v>46744833.57</v>
      </c>
      <c r="V877" s="159">
        <v>37937550.009999998</v>
      </c>
      <c r="W877" s="159">
        <v>13120528.16</v>
      </c>
      <c r="X877" s="159">
        <v>940927.28</v>
      </c>
      <c r="Y877" s="159">
        <v>8807283.5600000005</v>
      </c>
      <c r="Z877" s="159">
        <v>34728546.939999998</v>
      </c>
      <c r="AA877" s="159">
        <v>0</v>
      </c>
      <c r="AB877" s="159">
        <v>34728546.939999998</v>
      </c>
      <c r="AC877" s="159">
        <v>24495000</v>
      </c>
      <c r="AD877" s="159">
        <v>1275000</v>
      </c>
      <c r="AE877" s="159">
        <v>14900000</v>
      </c>
      <c r="AF877" s="159">
        <v>7832384.2699999996</v>
      </c>
      <c r="AG877" s="159">
        <v>308438.96999999997</v>
      </c>
      <c r="AH877" s="159">
        <v>110957.37</v>
      </c>
      <c r="AI877" s="159">
        <v>0</v>
      </c>
      <c r="AJ877" s="159">
        <v>0</v>
      </c>
    </row>
    <row r="878" spans="1:36">
      <c r="A878" s="153">
        <v>12</v>
      </c>
      <c r="B878" s="154">
        <v>11</v>
      </c>
      <c r="C878" s="154">
        <v>3</v>
      </c>
      <c r="D878" s="155">
        <v>2</v>
      </c>
      <c r="E878" s="155" t="s">
        <v>556</v>
      </c>
      <c r="F878" s="156" t="s">
        <v>3894</v>
      </c>
      <c r="G878" s="156" t="s">
        <v>556</v>
      </c>
      <c r="H878" s="156" t="s">
        <v>3895</v>
      </c>
      <c r="I878" s="155">
        <v>1211032</v>
      </c>
      <c r="J878" s="157" t="s">
        <v>1988</v>
      </c>
      <c r="K878" s="157"/>
      <c r="L878" s="155">
        <v>2022</v>
      </c>
      <c r="M878" s="158">
        <v>22085</v>
      </c>
      <c r="N878" s="159">
        <v>132657246.70999999</v>
      </c>
      <c r="O878" s="159">
        <v>124369965.61</v>
      </c>
      <c r="P878" s="159">
        <v>96963454.659999996</v>
      </c>
      <c r="Q878" s="159">
        <v>54061291</v>
      </c>
      <c r="R878" s="159">
        <v>42902163.659999996</v>
      </c>
      <c r="S878" s="159">
        <v>8287281.0999999996</v>
      </c>
      <c r="T878" s="159">
        <v>799726.96</v>
      </c>
      <c r="U878" s="159">
        <v>134312111.77000001</v>
      </c>
      <c r="V878" s="159">
        <v>113597722.84999999</v>
      </c>
      <c r="W878" s="159">
        <v>32638868.57</v>
      </c>
      <c r="X878" s="159">
        <v>780617.44</v>
      </c>
      <c r="Y878" s="159">
        <v>20714388.920000002</v>
      </c>
      <c r="Z878" s="159">
        <v>32537741.579999998</v>
      </c>
      <c r="AA878" s="159">
        <v>2500000</v>
      </c>
      <c r="AB878" s="159">
        <v>30037741.579999998</v>
      </c>
      <c r="AC878" s="159">
        <v>3447025</v>
      </c>
      <c r="AD878" s="159">
        <v>3447025</v>
      </c>
      <c r="AE878" s="159">
        <v>13948950</v>
      </c>
      <c r="AF878" s="159">
        <v>10772242.76</v>
      </c>
      <c r="AG878" s="159">
        <v>224177.1</v>
      </c>
      <c r="AH878" s="159">
        <v>368748.11</v>
      </c>
      <c r="AI878" s="159">
        <v>0</v>
      </c>
      <c r="AJ878" s="159">
        <v>0</v>
      </c>
    </row>
    <row r="879" spans="1:36">
      <c r="A879" s="153">
        <v>12</v>
      </c>
      <c r="B879" s="154">
        <v>11</v>
      </c>
      <c r="C879" s="154">
        <v>4</v>
      </c>
      <c r="D879" s="155">
        <v>2</v>
      </c>
      <c r="E879" s="155" t="s">
        <v>556</v>
      </c>
      <c r="F879" s="156" t="s">
        <v>3894</v>
      </c>
      <c r="G879" s="156" t="s">
        <v>556</v>
      </c>
      <c r="H879" s="156" t="s">
        <v>3896</v>
      </c>
      <c r="I879" s="155">
        <v>1211042</v>
      </c>
      <c r="J879" s="157" t="s">
        <v>1987</v>
      </c>
      <c r="K879" s="157"/>
      <c r="L879" s="155">
        <v>2022</v>
      </c>
      <c r="M879" s="158">
        <v>7618</v>
      </c>
      <c r="N879" s="159">
        <v>50285645.159999996</v>
      </c>
      <c r="O879" s="159">
        <v>46343654.990000002</v>
      </c>
      <c r="P879" s="159">
        <v>27729025.329999998</v>
      </c>
      <c r="Q879" s="159">
        <v>13285298</v>
      </c>
      <c r="R879" s="159">
        <v>14443727.33</v>
      </c>
      <c r="S879" s="159">
        <v>3941990.17</v>
      </c>
      <c r="T879" s="159">
        <v>80100</v>
      </c>
      <c r="U879" s="159">
        <v>53783530.140000001</v>
      </c>
      <c r="V879" s="159">
        <v>42067924.359999999</v>
      </c>
      <c r="W879" s="159">
        <v>15074901.59</v>
      </c>
      <c r="X879" s="159">
        <v>215174.17</v>
      </c>
      <c r="Y879" s="159">
        <v>11715605.779999999</v>
      </c>
      <c r="Z879" s="159">
        <v>12085011.1</v>
      </c>
      <c r="AA879" s="159">
        <v>3000000</v>
      </c>
      <c r="AB879" s="159">
        <v>9085011.0999999996</v>
      </c>
      <c r="AC879" s="159">
        <v>3100000</v>
      </c>
      <c r="AD879" s="159">
        <v>3100000</v>
      </c>
      <c r="AE879" s="159">
        <v>6500000</v>
      </c>
      <c r="AF879" s="159">
        <v>4275730.63</v>
      </c>
      <c r="AG879" s="159">
        <v>31429.66</v>
      </c>
      <c r="AH879" s="159">
        <v>162878.45000000001</v>
      </c>
      <c r="AI879" s="159">
        <v>0</v>
      </c>
      <c r="AJ879" s="159">
        <v>0</v>
      </c>
    </row>
    <row r="880" spans="1:36">
      <c r="A880" s="153">
        <v>12</v>
      </c>
      <c r="B880" s="154">
        <v>11</v>
      </c>
      <c r="C880" s="154">
        <v>5</v>
      </c>
      <c r="D880" s="155">
        <v>2</v>
      </c>
      <c r="E880" s="155" t="s">
        <v>556</v>
      </c>
      <c r="F880" s="156" t="s">
        <v>3894</v>
      </c>
      <c r="G880" s="156" t="s">
        <v>556</v>
      </c>
      <c r="H880" s="156" t="s">
        <v>3897</v>
      </c>
      <c r="I880" s="155">
        <v>1211052</v>
      </c>
      <c r="J880" s="157" t="s">
        <v>1986</v>
      </c>
      <c r="K880" s="157"/>
      <c r="L880" s="155">
        <v>2022</v>
      </c>
      <c r="M880" s="158">
        <v>18989</v>
      </c>
      <c r="N880" s="159">
        <v>119773309.97</v>
      </c>
      <c r="O880" s="159">
        <v>113185302.67</v>
      </c>
      <c r="P880" s="159">
        <v>82480290.829999998</v>
      </c>
      <c r="Q880" s="159">
        <v>45145406</v>
      </c>
      <c r="R880" s="159">
        <v>37334884.829999998</v>
      </c>
      <c r="S880" s="159">
        <v>6588007.2999999998</v>
      </c>
      <c r="T880" s="159">
        <v>139024.39000000001</v>
      </c>
      <c r="U880" s="159">
        <v>119765961.45</v>
      </c>
      <c r="V880" s="159">
        <v>104118938.62</v>
      </c>
      <c r="W880" s="159">
        <v>40934581.880000003</v>
      </c>
      <c r="X880" s="159">
        <v>690999.91</v>
      </c>
      <c r="Y880" s="159">
        <v>15647022.83</v>
      </c>
      <c r="Z880" s="159">
        <v>17873749.07</v>
      </c>
      <c r="AA880" s="159">
        <v>0</v>
      </c>
      <c r="AB880" s="159">
        <v>17873749.07</v>
      </c>
      <c r="AC880" s="159">
        <v>2900000</v>
      </c>
      <c r="AD880" s="159">
        <v>2900000</v>
      </c>
      <c r="AE880" s="159">
        <v>10512729.52</v>
      </c>
      <c r="AF880" s="159">
        <v>9066364.0500000007</v>
      </c>
      <c r="AG880" s="159">
        <v>785371.42</v>
      </c>
      <c r="AH880" s="159">
        <v>501985.74</v>
      </c>
      <c r="AI880" s="159">
        <v>0</v>
      </c>
      <c r="AJ880" s="159">
        <v>0</v>
      </c>
    </row>
    <row r="881" spans="1:36">
      <c r="A881" s="153">
        <v>12</v>
      </c>
      <c r="B881" s="154">
        <v>11</v>
      </c>
      <c r="C881" s="154">
        <v>6</v>
      </c>
      <c r="D881" s="155">
        <v>2</v>
      </c>
      <c r="E881" s="155" t="s">
        <v>556</v>
      </c>
      <c r="F881" s="156" t="s">
        <v>3894</v>
      </c>
      <c r="G881" s="156" t="s">
        <v>556</v>
      </c>
      <c r="H881" s="156" t="s">
        <v>3898</v>
      </c>
      <c r="I881" s="155">
        <v>1211062</v>
      </c>
      <c r="J881" s="157" t="s">
        <v>1985</v>
      </c>
      <c r="K881" s="157"/>
      <c r="L881" s="155">
        <v>2022</v>
      </c>
      <c r="M881" s="158">
        <v>6677</v>
      </c>
      <c r="N881" s="159">
        <v>45080662.829999998</v>
      </c>
      <c r="O881" s="159">
        <v>41062081.520000003</v>
      </c>
      <c r="P881" s="159">
        <v>27350826.390000001</v>
      </c>
      <c r="Q881" s="159">
        <v>13203461</v>
      </c>
      <c r="R881" s="159">
        <v>14147365.390000001</v>
      </c>
      <c r="S881" s="159">
        <v>4018581.31</v>
      </c>
      <c r="T881" s="159">
        <v>165581.4</v>
      </c>
      <c r="U881" s="159">
        <v>44709661.990000002</v>
      </c>
      <c r="V881" s="159">
        <v>37501848.68</v>
      </c>
      <c r="W881" s="159">
        <v>14360409.6</v>
      </c>
      <c r="X881" s="159">
        <v>625271.69999999995</v>
      </c>
      <c r="Y881" s="159">
        <v>7207813.3099999996</v>
      </c>
      <c r="Z881" s="159">
        <v>7556301.1799999997</v>
      </c>
      <c r="AA881" s="159">
        <v>0</v>
      </c>
      <c r="AB881" s="159">
        <v>7556301.1799999997</v>
      </c>
      <c r="AC881" s="159">
        <v>1425000</v>
      </c>
      <c r="AD881" s="159">
        <v>1425000</v>
      </c>
      <c r="AE881" s="159">
        <v>9057000</v>
      </c>
      <c r="AF881" s="159">
        <v>3560232.84</v>
      </c>
      <c r="AG881" s="159">
        <v>0</v>
      </c>
      <c r="AH881" s="159">
        <v>0</v>
      </c>
      <c r="AI881" s="159">
        <v>0</v>
      </c>
      <c r="AJ881" s="159">
        <v>0</v>
      </c>
    </row>
    <row r="882" spans="1:36">
      <c r="A882" s="153">
        <v>12</v>
      </c>
      <c r="B882" s="154">
        <v>11</v>
      </c>
      <c r="C882" s="154">
        <v>7</v>
      </c>
      <c r="D882" s="155">
        <v>2</v>
      </c>
      <c r="E882" s="155" t="s">
        <v>556</v>
      </c>
      <c r="F882" s="156" t="s">
        <v>3894</v>
      </c>
      <c r="G882" s="156" t="s">
        <v>556</v>
      </c>
      <c r="H882" s="156" t="s">
        <v>3899</v>
      </c>
      <c r="I882" s="155">
        <v>1211072</v>
      </c>
      <c r="J882" s="157" t="s">
        <v>1984</v>
      </c>
      <c r="K882" s="157"/>
      <c r="L882" s="155">
        <v>2022</v>
      </c>
      <c r="M882" s="158">
        <v>6056</v>
      </c>
      <c r="N882" s="159">
        <v>42468334.75</v>
      </c>
      <c r="O882" s="159">
        <v>39258871.289999999</v>
      </c>
      <c r="P882" s="159">
        <v>30249321.329999998</v>
      </c>
      <c r="Q882" s="159">
        <v>17457373</v>
      </c>
      <c r="R882" s="159">
        <v>12791948.33</v>
      </c>
      <c r="S882" s="159">
        <v>3209463.46</v>
      </c>
      <c r="T882" s="159">
        <v>0</v>
      </c>
      <c r="U882" s="159">
        <v>43567809.869999997</v>
      </c>
      <c r="V882" s="159">
        <v>36676908.020000003</v>
      </c>
      <c r="W882" s="159">
        <v>14925239.92</v>
      </c>
      <c r="X882" s="159">
        <v>263703.8</v>
      </c>
      <c r="Y882" s="159">
        <v>6890901.8499999996</v>
      </c>
      <c r="Z882" s="159">
        <v>7426522.5199999996</v>
      </c>
      <c r="AA882" s="159">
        <v>0</v>
      </c>
      <c r="AB882" s="159">
        <v>7426522.5199999996</v>
      </c>
      <c r="AC882" s="159">
        <v>500000</v>
      </c>
      <c r="AD882" s="159">
        <v>500000</v>
      </c>
      <c r="AE882" s="159">
        <v>3318805</v>
      </c>
      <c r="AF882" s="159">
        <v>2581963.27</v>
      </c>
      <c r="AG882" s="159">
        <v>822042.36</v>
      </c>
      <c r="AH882" s="159">
        <v>604789.11</v>
      </c>
      <c r="AI882" s="159">
        <v>0</v>
      </c>
      <c r="AJ882" s="159">
        <v>0</v>
      </c>
    </row>
    <row r="883" spans="1:36">
      <c r="A883" s="153">
        <v>12</v>
      </c>
      <c r="B883" s="154">
        <v>11</v>
      </c>
      <c r="C883" s="154">
        <v>8</v>
      </c>
      <c r="D883" s="155">
        <v>2</v>
      </c>
      <c r="E883" s="155" t="s">
        <v>556</v>
      </c>
      <c r="F883" s="156" t="s">
        <v>3894</v>
      </c>
      <c r="G883" s="156" t="s">
        <v>556</v>
      </c>
      <c r="H883" s="156" t="s">
        <v>3900</v>
      </c>
      <c r="I883" s="155">
        <v>1211082</v>
      </c>
      <c r="J883" s="157" t="s">
        <v>1983</v>
      </c>
      <c r="K883" s="157"/>
      <c r="L883" s="155">
        <v>2022</v>
      </c>
      <c r="M883" s="158">
        <v>9238</v>
      </c>
      <c r="N883" s="159">
        <v>61850470.649999999</v>
      </c>
      <c r="O883" s="159">
        <v>53795016.369999997</v>
      </c>
      <c r="P883" s="159">
        <v>35972368.480000004</v>
      </c>
      <c r="Q883" s="159">
        <v>19677602</v>
      </c>
      <c r="R883" s="159">
        <v>16294766.48</v>
      </c>
      <c r="S883" s="159">
        <v>8055454.2800000003</v>
      </c>
      <c r="T883" s="159">
        <v>19355.07</v>
      </c>
      <c r="U883" s="159">
        <v>64206359.280000001</v>
      </c>
      <c r="V883" s="159">
        <v>49703804.920000002</v>
      </c>
      <c r="W883" s="159">
        <v>19182435.829999998</v>
      </c>
      <c r="X883" s="159">
        <v>398457.5</v>
      </c>
      <c r="Y883" s="159">
        <v>14502554.359999999</v>
      </c>
      <c r="Z883" s="159">
        <v>22110357.550000001</v>
      </c>
      <c r="AA883" s="159">
        <v>0</v>
      </c>
      <c r="AB883" s="159">
        <v>22110357.550000001</v>
      </c>
      <c r="AC883" s="159">
        <v>1566729</v>
      </c>
      <c r="AD883" s="159">
        <v>1500000</v>
      </c>
      <c r="AE883" s="159">
        <v>6500000</v>
      </c>
      <c r="AF883" s="159">
        <v>4091211.45</v>
      </c>
      <c r="AG883" s="159">
        <v>12765.08</v>
      </c>
      <c r="AH883" s="159">
        <v>134730.35999999999</v>
      </c>
      <c r="AI883" s="159">
        <v>0</v>
      </c>
      <c r="AJ883" s="159">
        <v>0</v>
      </c>
    </row>
    <row r="884" spans="1:36">
      <c r="A884" s="153">
        <v>12</v>
      </c>
      <c r="B884" s="154">
        <v>11</v>
      </c>
      <c r="C884" s="154">
        <v>9</v>
      </c>
      <c r="D884" s="155">
        <v>2</v>
      </c>
      <c r="E884" s="155" t="s">
        <v>556</v>
      </c>
      <c r="F884" s="156" t="s">
        <v>3894</v>
      </c>
      <c r="G884" s="156" t="s">
        <v>556</v>
      </c>
      <c r="H884" s="156" t="s">
        <v>3901</v>
      </c>
      <c r="I884" s="155">
        <v>1211092</v>
      </c>
      <c r="J884" s="157" t="s">
        <v>1982</v>
      </c>
      <c r="K884" s="157"/>
      <c r="L884" s="155">
        <v>2022</v>
      </c>
      <c r="M884" s="158">
        <v>24031</v>
      </c>
      <c r="N884" s="159">
        <v>151836934.87</v>
      </c>
      <c r="O884" s="159">
        <v>136171971.37</v>
      </c>
      <c r="P884" s="159">
        <v>97580330.530000001</v>
      </c>
      <c r="Q884" s="159">
        <v>52769723</v>
      </c>
      <c r="R884" s="159">
        <v>44810607.530000001</v>
      </c>
      <c r="S884" s="159">
        <v>15664963.5</v>
      </c>
      <c r="T884" s="159">
        <v>37211.01</v>
      </c>
      <c r="U884" s="159">
        <v>145847035.80000001</v>
      </c>
      <c r="V884" s="159">
        <v>119825108</v>
      </c>
      <c r="W884" s="159">
        <v>40160403.509999998</v>
      </c>
      <c r="X884" s="159">
        <v>1359268.69</v>
      </c>
      <c r="Y884" s="159">
        <v>26021927.800000001</v>
      </c>
      <c r="Z884" s="159">
        <v>23178908.52</v>
      </c>
      <c r="AA884" s="159">
        <v>0</v>
      </c>
      <c r="AB884" s="159">
        <v>23178908.52</v>
      </c>
      <c r="AC884" s="159">
        <v>9662167.1799999997</v>
      </c>
      <c r="AD884" s="159">
        <v>9632167.1799999997</v>
      </c>
      <c r="AE884" s="159">
        <v>20039376.23</v>
      </c>
      <c r="AF884" s="159">
        <v>16346863.369999999</v>
      </c>
      <c r="AG884" s="159">
        <v>1488396.44</v>
      </c>
      <c r="AH884" s="159">
        <v>832568.6</v>
      </c>
      <c r="AI884" s="159">
        <v>0</v>
      </c>
      <c r="AJ884" s="159">
        <v>516</v>
      </c>
    </row>
    <row r="885" spans="1:36">
      <c r="A885" s="153">
        <v>12</v>
      </c>
      <c r="B885" s="154">
        <v>11</v>
      </c>
      <c r="C885" s="154">
        <v>10</v>
      </c>
      <c r="D885" s="155">
        <v>2</v>
      </c>
      <c r="E885" s="155" t="s">
        <v>556</v>
      </c>
      <c r="F885" s="156" t="s">
        <v>3894</v>
      </c>
      <c r="G885" s="156" t="s">
        <v>556</v>
      </c>
      <c r="H885" s="156" t="s">
        <v>3902</v>
      </c>
      <c r="I885" s="155">
        <v>1211102</v>
      </c>
      <c r="J885" s="157" t="s">
        <v>1981</v>
      </c>
      <c r="K885" s="157"/>
      <c r="L885" s="155">
        <v>2022</v>
      </c>
      <c r="M885" s="158">
        <v>8416</v>
      </c>
      <c r="N885" s="159">
        <v>69475825.450000003</v>
      </c>
      <c r="O885" s="159">
        <v>56077525.170000002</v>
      </c>
      <c r="P885" s="159">
        <v>38260144.710000001</v>
      </c>
      <c r="Q885" s="159">
        <v>18184600</v>
      </c>
      <c r="R885" s="159">
        <v>20075544.710000001</v>
      </c>
      <c r="S885" s="159">
        <v>13398300.279999999</v>
      </c>
      <c r="T885" s="159">
        <v>19292.5</v>
      </c>
      <c r="U885" s="159">
        <v>78863213.650000006</v>
      </c>
      <c r="V885" s="159">
        <v>50338109.5</v>
      </c>
      <c r="W885" s="159">
        <v>15277933.42</v>
      </c>
      <c r="X885" s="159">
        <v>551253.72</v>
      </c>
      <c r="Y885" s="159">
        <v>28525104.149999999</v>
      </c>
      <c r="Z885" s="159">
        <v>29710027.829999998</v>
      </c>
      <c r="AA885" s="159">
        <v>3600000</v>
      </c>
      <c r="AB885" s="159">
        <v>26110027.829999998</v>
      </c>
      <c r="AC885" s="159">
        <v>1076616</v>
      </c>
      <c r="AD885" s="159">
        <v>1076616</v>
      </c>
      <c r="AE885" s="159">
        <v>14041164.689999999</v>
      </c>
      <c r="AF885" s="159">
        <v>5739415.6699999999</v>
      </c>
      <c r="AG885" s="159">
        <v>375778.89</v>
      </c>
      <c r="AH885" s="159">
        <v>300576.95</v>
      </c>
      <c r="AI885" s="159">
        <v>0</v>
      </c>
      <c r="AJ885" s="159">
        <v>0</v>
      </c>
    </row>
    <row r="886" spans="1:36">
      <c r="A886" s="153">
        <v>12</v>
      </c>
      <c r="B886" s="154">
        <v>11</v>
      </c>
      <c r="C886" s="154">
        <v>11</v>
      </c>
      <c r="D886" s="155">
        <v>2</v>
      </c>
      <c r="E886" s="155" t="s">
        <v>556</v>
      </c>
      <c r="F886" s="156" t="s">
        <v>3894</v>
      </c>
      <c r="G886" s="156" t="s">
        <v>556</v>
      </c>
      <c r="H886" s="156" t="s">
        <v>3903</v>
      </c>
      <c r="I886" s="155">
        <v>1211112</v>
      </c>
      <c r="J886" s="157" t="s">
        <v>1980</v>
      </c>
      <c r="K886" s="157"/>
      <c r="L886" s="155">
        <v>2022</v>
      </c>
      <c r="M886" s="158">
        <v>14482</v>
      </c>
      <c r="N886" s="159">
        <v>85502721.459999993</v>
      </c>
      <c r="O886" s="159">
        <v>77299398.950000003</v>
      </c>
      <c r="P886" s="159">
        <v>56407607.219999999</v>
      </c>
      <c r="Q886" s="159">
        <v>30692561</v>
      </c>
      <c r="R886" s="159">
        <v>25715046.219999999</v>
      </c>
      <c r="S886" s="159">
        <v>8203322.5099999998</v>
      </c>
      <c r="T886" s="159">
        <v>28774.81</v>
      </c>
      <c r="U886" s="159">
        <v>92833742.030000001</v>
      </c>
      <c r="V886" s="159">
        <v>71835626.590000004</v>
      </c>
      <c r="W886" s="159">
        <v>28911957.800000001</v>
      </c>
      <c r="X886" s="159">
        <v>1644437.62</v>
      </c>
      <c r="Y886" s="159">
        <v>20998115.440000001</v>
      </c>
      <c r="Z886" s="159">
        <v>30360391.16</v>
      </c>
      <c r="AA886" s="159">
        <v>7000000</v>
      </c>
      <c r="AB886" s="159">
        <v>23360391.16</v>
      </c>
      <c r="AC886" s="159">
        <v>4111524</v>
      </c>
      <c r="AD886" s="159">
        <v>4111524</v>
      </c>
      <c r="AE886" s="159">
        <v>30078820</v>
      </c>
      <c r="AF886" s="159">
        <v>5463772.3600000003</v>
      </c>
      <c r="AG886" s="159">
        <v>545890.67000000004</v>
      </c>
      <c r="AH886" s="159">
        <v>363782.5</v>
      </c>
      <c r="AI886" s="159">
        <v>0</v>
      </c>
      <c r="AJ886" s="159">
        <v>0</v>
      </c>
    </row>
    <row r="887" spans="1:36">
      <c r="A887" s="153">
        <v>12</v>
      </c>
      <c r="B887" s="154">
        <v>11</v>
      </c>
      <c r="C887" s="154">
        <v>12</v>
      </c>
      <c r="D887" s="155">
        <v>3</v>
      </c>
      <c r="E887" s="155" t="s">
        <v>556</v>
      </c>
      <c r="F887" s="156" t="s">
        <v>3892</v>
      </c>
      <c r="G887" s="156" t="s">
        <v>556</v>
      </c>
      <c r="H887" s="156" t="s">
        <v>3904</v>
      </c>
      <c r="I887" s="155">
        <v>1211123</v>
      </c>
      <c r="J887" s="157" t="s">
        <v>1979</v>
      </c>
      <c r="K887" s="157"/>
      <c r="L887" s="155">
        <v>2022</v>
      </c>
      <c r="M887" s="158">
        <v>16705</v>
      </c>
      <c r="N887" s="159">
        <v>96571267.280000001</v>
      </c>
      <c r="O887" s="159">
        <v>90798785.560000002</v>
      </c>
      <c r="P887" s="159">
        <v>54287184.789999999</v>
      </c>
      <c r="Q887" s="159">
        <v>24906834</v>
      </c>
      <c r="R887" s="159">
        <v>29380350.789999999</v>
      </c>
      <c r="S887" s="159">
        <v>5772481.7199999997</v>
      </c>
      <c r="T887" s="159">
        <v>61827.5</v>
      </c>
      <c r="U887" s="159">
        <v>99272710.299999997</v>
      </c>
      <c r="V887" s="159">
        <v>81852675.180000007</v>
      </c>
      <c r="W887" s="159">
        <v>27923514.469999999</v>
      </c>
      <c r="X887" s="159">
        <v>1363554.3</v>
      </c>
      <c r="Y887" s="159">
        <v>17420035.120000001</v>
      </c>
      <c r="Z887" s="159">
        <v>27267408.550000001</v>
      </c>
      <c r="AA887" s="159">
        <v>0</v>
      </c>
      <c r="AB887" s="159">
        <v>27267408.550000001</v>
      </c>
      <c r="AC887" s="159">
        <v>4137966.57</v>
      </c>
      <c r="AD887" s="159">
        <v>4137966.57</v>
      </c>
      <c r="AE887" s="159">
        <v>20171173.109999999</v>
      </c>
      <c r="AF887" s="159">
        <v>8946110.3800000008</v>
      </c>
      <c r="AG887" s="159">
        <v>345566.51</v>
      </c>
      <c r="AH887" s="159">
        <v>748322.32</v>
      </c>
      <c r="AI887" s="159">
        <v>0</v>
      </c>
      <c r="AJ887" s="159">
        <v>36243.589999999997</v>
      </c>
    </row>
    <row r="888" spans="1:36">
      <c r="A888" s="153">
        <v>12</v>
      </c>
      <c r="B888" s="154">
        <v>11</v>
      </c>
      <c r="C888" s="154">
        <v>13</v>
      </c>
      <c r="D888" s="155">
        <v>2</v>
      </c>
      <c r="E888" s="155" t="s">
        <v>556</v>
      </c>
      <c r="F888" s="156" t="s">
        <v>3894</v>
      </c>
      <c r="G888" s="156" t="s">
        <v>556</v>
      </c>
      <c r="H888" s="156" t="s">
        <v>3905</v>
      </c>
      <c r="I888" s="155">
        <v>1211132</v>
      </c>
      <c r="J888" s="157" t="s">
        <v>1925</v>
      </c>
      <c r="K888" s="157"/>
      <c r="L888" s="155">
        <v>2022</v>
      </c>
      <c r="M888" s="158">
        <v>4676</v>
      </c>
      <c r="N888" s="159">
        <v>32263863.59</v>
      </c>
      <c r="O888" s="159">
        <v>28744456.280000001</v>
      </c>
      <c r="P888" s="159">
        <v>18393673.699999999</v>
      </c>
      <c r="Q888" s="159">
        <v>8789694</v>
      </c>
      <c r="R888" s="159">
        <v>9603979.6999999993</v>
      </c>
      <c r="S888" s="159">
        <v>3519407.31</v>
      </c>
      <c r="T888" s="159">
        <v>0</v>
      </c>
      <c r="U888" s="159">
        <v>32770493.75</v>
      </c>
      <c r="V888" s="159">
        <v>25175141.379999999</v>
      </c>
      <c r="W888" s="159">
        <v>11214439.93</v>
      </c>
      <c r="X888" s="159">
        <v>124695.97</v>
      </c>
      <c r="Y888" s="159">
        <v>7595352.3700000001</v>
      </c>
      <c r="Z888" s="159">
        <v>6189783.04</v>
      </c>
      <c r="AA888" s="159">
        <v>1333259.6299999999</v>
      </c>
      <c r="AB888" s="159">
        <v>4856523.41</v>
      </c>
      <c r="AC888" s="159">
        <v>1802685.93</v>
      </c>
      <c r="AD888" s="159">
        <v>1802685.93</v>
      </c>
      <c r="AE888" s="159">
        <v>2273505</v>
      </c>
      <c r="AF888" s="159">
        <v>3569314.9</v>
      </c>
      <c r="AG888" s="159">
        <v>892553.56</v>
      </c>
      <c r="AH888" s="159">
        <v>545984.61</v>
      </c>
      <c r="AI888" s="159">
        <v>0</v>
      </c>
      <c r="AJ888" s="159">
        <v>0</v>
      </c>
    </row>
    <row r="889" spans="1:36">
      <c r="A889" s="153">
        <v>12</v>
      </c>
      <c r="B889" s="154">
        <v>11</v>
      </c>
      <c r="C889" s="154">
        <v>14</v>
      </c>
      <c r="D889" s="155">
        <v>2</v>
      </c>
      <c r="E889" s="155" t="s">
        <v>556</v>
      </c>
      <c r="F889" s="156" t="s">
        <v>3894</v>
      </c>
      <c r="G889" s="156" t="s">
        <v>556</v>
      </c>
      <c r="H889" s="156" t="s">
        <v>3906</v>
      </c>
      <c r="I889" s="155">
        <v>1211142</v>
      </c>
      <c r="J889" s="157" t="s">
        <v>1978</v>
      </c>
      <c r="K889" s="157"/>
      <c r="L889" s="155">
        <v>2022</v>
      </c>
      <c r="M889" s="158">
        <v>11216</v>
      </c>
      <c r="N889" s="159">
        <v>74530146.569999993</v>
      </c>
      <c r="O889" s="159">
        <v>63254862.189999998</v>
      </c>
      <c r="P889" s="159">
        <v>44535503.010000005</v>
      </c>
      <c r="Q889" s="159">
        <v>22602328</v>
      </c>
      <c r="R889" s="159">
        <v>21933175.010000002</v>
      </c>
      <c r="S889" s="159">
        <v>11275284.380000001</v>
      </c>
      <c r="T889" s="159">
        <v>902</v>
      </c>
      <c r="U889" s="159">
        <v>87298182.930000007</v>
      </c>
      <c r="V889" s="159">
        <v>56267790.969999999</v>
      </c>
      <c r="W889" s="159">
        <v>19982946.68</v>
      </c>
      <c r="X889" s="159">
        <v>1112592.98</v>
      </c>
      <c r="Y889" s="159">
        <v>31030391.960000001</v>
      </c>
      <c r="Z889" s="159">
        <v>24101578.82</v>
      </c>
      <c r="AA889" s="159">
        <v>7400000</v>
      </c>
      <c r="AB889" s="159">
        <v>16701578.82</v>
      </c>
      <c r="AC889" s="159">
        <v>3191078.28</v>
      </c>
      <c r="AD889" s="159">
        <v>2849978.28</v>
      </c>
      <c r="AE889" s="159">
        <v>25228950.390000001</v>
      </c>
      <c r="AF889" s="159">
        <v>6987071.2199999997</v>
      </c>
      <c r="AG889" s="159">
        <v>855620.17</v>
      </c>
      <c r="AH889" s="159">
        <v>1266026.83</v>
      </c>
      <c r="AI889" s="159">
        <v>0</v>
      </c>
      <c r="AJ889" s="159">
        <v>0</v>
      </c>
    </row>
    <row r="890" spans="1:36">
      <c r="A890" s="153">
        <v>12</v>
      </c>
      <c r="B890" s="154">
        <v>12</v>
      </c>
      <c r="C890" s="154">
        <v>1</v>
      </c>
      <c r="D890" s="155">
        <v>1</v>
      </c>
      <c r="E890" s="155" t="s">
        <v>556</v>
      </c>
      <c r="F890" s="156" t="s">
        <v>3907</v>
      </c>
      <c r="G890" s="156" t="s">
        <v>556</v>
      </c>
      <c r="H890" s="156" t="s">
        <v>3908</v>
      </c>
      <c r="I890" s="155">
        <v>1212011</v>
      </c>
      <c r="J890" s="157" t="s">
        <v>1977</v>
      </c>
      <c r="K890" s="157"/>
      <c r="L890" s="155">
        <v>2022</v>
      </c>
      <c r="M890" s="158">
        <v>9651</v>
      </c>
      <c r="N890" s="159">
        <v>67574483.379999995</v>
      </c>
      <c r="O890" s="159">
        <v>59607278.960000001</v>
      </c>
      <c r="P890" s="159">
        <v>19129693.740000002</v>
      </c>
      <c r="Q890" s="159">
        <v>6397832</v>
      </c>
      <c r="R890" s="159">
        <v>12731861.74</v>
      </c>
      <c r="S890" s="159">
        <v>7967204.4199999999</v>
      </c>
      <c r="T890" s="159">
        <v>1462432</v>
      </c>
      <c r="U890" s="159">
        <v>64409569.380000003</v>
      </c>
      <c r="V890" s="159">
        <v>56436530.710000001</v>
      </c>
      <c r="W890" s="159">
        <v>21697153.800000001</v>
      </c>
      <c r="X890" s="159">
        <v>474481.95</v>
      </c>
      <c r="Y890" s="159">
        <v>7973038.6699999999</v>
      </c>
      <c r="Z890" s="159">
        <v>5706254.8600000003</v>
      </c>
      <c r="AA890" s="159">
        <v>1800000</v>
      </c>
      <c r="AB890" s="159">
        <v>3906254.8600000003</v>
      </c>
      <c r="AC890" s="159">
        <v>3100000</v>
      </c>
      <c r="AD890" s="159">
        <v>3100000</v>
      </c>
      <c r="AE890" s="159">
        <v>8750000</v>
      </c>
      <c r="AF890" s="159">
        <v>3170748.25</v>
      </c>
      <c r="AG890" s="159">
        <v>121021.04</v>
      </c>
      <c r="AH890" s="159">
        <v>209499.73</v>
      </c>
      <c r="AI890" s="159">
        <v>0</v>
      </c>
      <c r="AJ890" s="159">
        <v>0</v>
      </c>
    </row>
    <row r="891" spans="1:36">
      <c r="A891" s="153">
        <v>12</v>
      </c>
      <c r="B891" s="154">
        <v>12</v>
      </c>
      <c r="C891" s="154">
        <v>3</v>
      </c>
      <c r="D891" s="155">
        <v>2</v>
      </c>
      <c r="E891" s="155" t="s">
        <v>556</v>
      </c>
      <c r="F891" s="156" t="s">
        <v>3909</v>
      </c>
      <c r="G891" s="156" t="s">
        <v>556</v>
      </c>
      <c r="H891" s="156" t="s">
        <v>3910</v>
      </c>
      <c r="I891" s="155">
        <v>1212032</v>
      </c>
      <c r="J891" s="157" t="s">
        <v>1976</v>
      </c>
      <c r="K891" s="157"/>
      <c r="L891" s="155">
        <v>2022</v>
      </c>
      <c r="M891" s="158">
        <v>7619</v>
      </c>
      <c r="N891" s="159">
        <v>54114473.149999999</v>
      </c>
      <c r="O891" s="159">
        <v>53357492.409999996</v>
      </c>
      <c r="P891" s="159">
        <v>18867140.259999998</v>
      </c>
      <c r="Q891" s="159">
        <v>6813749</v>
      </c>
      <c r="R891" s="159">
        <v>12053391.26</v>
      </c>
      <c r="S891" s="159">
        <v>756980.74</v>
      </c>
      <c r="T891" s="159">
        <v>24590</v>
      </c>
      <c r="U891" s="159">
        <v>59396353.039999999</v>
      </c>
      <c r="V891" s="159">
        <v>47731752.18</v>
      </c>
      <c r="W891" s="159">
        <v>19749286.300000001</v>
      </c>
      <c r="X891" s="159">
        <v>291161.44</v>
      </c>
      <c r="Y891" s="159">
        <v>11664600.859999999</v>
      </c>
      <c r="Z891" s="159">
        <v>18066710.829999998</v>
      </c>
      <c r="AA891" s="159">
        <v>0</v>
      </c>
      <c r="AB891" s="159">
        <v>18066710.829999998</v>
      </c>
      <c r="AC891" s="159">
        <v>1358699.72</v>
      </c>
      <c r="AD891" s="159">
        <v>1236600.53</v>
      </c>
      <c r="AE891" s="159">
        <v>4673884.96</v>
      </c>
      <c r="AF891" s="159">
        <v>5625740.2300000004</v>
      </c>
      <c r="AG891" s="159">
        <v>158297.01</v>
      </c>
      <c r="AH891" s="159">
        <v>172286.4</v>
      </c>
      <c r="AI891" s="159">
        <v>0</v>
      </c>
      <c r="AJ891" s="159">
        <v>0</v>
      </c>
    </row>
    <row r="892" spans="1:36">
      <c r="A892" s="153">
        <v>12</v>
      </c>
      <c r="B892" s="154">
        <v>12</v>
      </c>
      <c r="C892" s="154">
        <v>4</v>
      </c>
      <c r="D892" s="155">
        <v>2</v>
      </c>
      <c r="E892" s="155" t="s">
        <v>556</v>
      </c>
      <c r="F892" s="156" t="s">
        <v>3909</v>
      </c>
      <c r="G892" s="156" t="s">
        <v>556</v>
      </c>
      <c r="H892" s="156" t="s">
        <v>3911</v>
      </c>
      <c r="I892" s="155">
        <v>1212042</v>
      </c>
      <c r="J892" s="157" t="s">
        <v>1975</v>
      </c>
      <c r="K892" s="157"/>
      <c r="L892" s="155">
        <v>2022</v>
      </c>
      <c r="M892" s="158">
        <v>14638</v>
      </c>
      <c r="N892" s="159">
        <v>97852606.439999998</v>
      </c>
      <c r="O892" s="159">
        <v>85928941.560000002</v>
      </c>
      <c r="P892" s="159">
        <v>41581740.010000005</v>
      </c>
      <c r="Q892" s="159">
        <v>14528720</v>
      </c>
      <c r="R892" s="159">
        <v>27053020.010000002</v>
      </c>
      <c r="S892" s="159">
        <v>11923664.880000001</v>
      </c>
      <c r="T892" s="159">
        <v>48205</v>
      </c>
      <c r="U892" s="159">
        <v>109031508.76000001</v>
      </c>
      <c r="V892" s="159">
        <v>79105331.180000007</v>
      </c>
      <c r="W892" s="159">
        <v>28864747.539999999</v>
      </c>
      <c r="X892" s="159">
        <v>473653.7</v>
      </c>
      <c r="Y892" s="159">
        <v>29926177.579999998</v>
      </c>
      <c r="Z892" s="159">
        <v>21638116.719999999</v>
      </c>
      <c r="AA892" s="159">
        <v>7800000</v>
      </c>
      <c r="AB892" s="159">
        <v>13838116.719999999</v>
      </c>
      <c r="AC892" s="159">
        <v>1628390.96</v>
      </c>
      <c r="AD892" s="159">
        <v>1628390.96</v>
      </c>
      <c r="AE892" s="159">
        <v>17812509.82</v>
      </c>
      <c r="AF892" s="159">
        <v>6823610.3799999999</v>
      </c>
      <c r="AG892" s="159">
        <v>2917208.06</v>
      </c>
      <c r="AH892" s="159">
        <v>1740420.82</v>
      </c>
      <c r="AI892" s="159">
        <v>0</v>
      </c>
      <c r="AJ892" s="159">
        <v>0</v>
      </c>
    </row>
    <row r="893" spans="1:36">
      <c r="A893" s="153">
        <v>12</v>
      </c>
      <c r="B893" s="154">
        <v>12</v>
      </c>
      <c r="C893" s="154">
        <v>5</v>
      </c>
      <c r="D893" s="155">
        <v>3</v>
      </c>
      <c r="E893" s="155" t="s">
        <v>556</v>
      </c>
      <c r="F893" s="156" t="s">
        <v>3912</v>
      </c>
      <c r="G893" s="156" t="s">
        <v>556</v>
      </c>
      <c r="H893" s="156" t="s">
        <v>3913</v>
      </c>
      <c r="I893" s="155">
        <v>1212053</v>
      </c>
      <c r="J893" s="157" t="s">
        <v>1974</v>
      </c>
      <c r="K893" s="157"/>
      <c r="L893" s="155">
        <v>2022</v>
      </c>
      <c r="M893" s="158">
        <v>46351</v>
      </c>
      <c r="N893" s="159">
        <v>238395770.69</v>
      </c>
      <c r="O893" s="159">
        <v>231772035.90000001</v>
      </c>
      <c r="P893" s="159">
        <v>104632145.88</v>
      </c>
      <c r="Q893" s="159">
        <v>45103945</v>
      </c>
      <c r="R893" s="159">
        <v>59528200.880000003</v>
      </c>
      <c r="S893" s="159">
        <v>6623734.79</v>
      </c>
      <c r="T893" s="159">
        <v>2223966.4300000002</v>
      </c>
      <c r="U893" s="159">
        <v>247613169.91</v>
      </c>
      <c r="V893" s="159">
        <v>217579230.74000001</v>
      </c>
      <c r="W893" s="159">
        <v>82696306.920000002</v>
      </c>
      <c r="X893" s="159">
        <v>1619575.5</v>
      </c>
      <c r="Y893" s="159">
        <v>30033939.170000002</v>
      </c>
      <c r="Z893" s="159">
        <v>45878160.789999999</v>
      </c>
      <c r="AA893" s="159">
        <v>0</v>
      </c>
      <c r="AB893" s="159">
        <v>45878160.789999999</v>
      </c>
      <c r="AC893" s="159">
        <v>4076020</v>
      </c>
      <c r="AD893" s="159">
        <v>4000000</v>
      </c>
      <c r="AE893" s="159">
        <v>24000000</v>
      </c>
      <c r="AF893" s="159">
        <v>14192805.16</v>
      </c>
      <c r="AG893" s="159">
        <v>2196102.1</v>
      </c>
      <c r="AH893" s="159">
        <v>1724873.68</v>
      </c>
      <c r="AI893" s="159">
        <v>0</v>
      </c>
      <c r="AJ893" s="159">
        <v>0</v>
      </c>
    </row>
    <row r="894" spans="1:36">
      <c r="A894" s="153">
        <v>12</v>
      </c>
      <c r="B894" s="154">
        <v>12</v>
      </c>
      <c r="C894" s="154">
        <v>6</v>
      </c>
      <c r="D894" s="155">
        <v>2</v>
      </c>
      <c r="E894" s="155" t="s">
        <v>556</v>
      </c>
      <c r="F894" s="156" t="s">
        <v>3909</v>
      </c>
      <c r="G894" s="156" t="s">
        <v>556</v>
      </c>
      <c r="H894" s="156" t="s">
        <v>3914</v>
      </c>
      <c r="I894" s="155">
        <v>1212062</v>
      </c>
      <c r="J894" s="157" t="s">
        <v>1973</v>
      </c>
      <c r="K894" s="157"/>
      <c r="L894" s="155">
        <v>2022</v>
      </c>
      <c r="M894" s="158">
        <v>6927</v>
      </c>
      <c r="N894" s="159">
        <v>39804296.899999999</v>
      </c>
      <c r="O894" s="159">
        <v>38634161.329999998</v>
      </c>
      <c r="P894" s="159">
        <v>22156568.91</v>
      </c>
      <c r="Q894" s="159">
        <v>10085108</v>
      </c>
      <c r="R894" s="159">
        <v>12071460.91</v>
      </c>
      <c r="S894" s="159">
        <v>1170135.57</v>
      </c>
      <c r="T894" s="159">
        <v>1463.41</v>
      </c>
      <c r="U894" s="159">
        <v>40820141.240000002</v>
      </c>
      <c r="V894" s="159">
        <v>31836611.98</v>
      </c>
      <c r="W894" s="159">
        <v>10100867.82</v>
      </c>
      <c r="X894" s="159">
        <v>40232.839999999997</v>
      </c>
      <c r="Y894" s="159">
        <v>8983529.2599999998</v>
      </c>
      <c r="Z894" s="159">
        <v>25333069.02</v>
      </c>
      <c r="AA894" s="159">
        <v>0</v>
      </c>
      <c r="AB894" s="159">
        <v>25333069.02</v>
      </c>
      <c r="AC894" s="159">
        <v>243784.48</v>
      </c>
      <c r="AD894" s="159">
        <v>195110.48</v>
      </c>
      <c r="AE894" s="159">
        <v>615477.57999999996</v>
      </c>
      <c r="AF894" s="159">
        <v>6797549.3499999996</v>
      </c>
      <c r="AG894" s="159">
        <v>107457.74</v>
      </c>
      <c r="AH894" s="159">
        <v>0</v>
      </c>
      <c r="AI894" s="159">
        <v>0</v>
      </c>
      <c r="AJ894" s="159">
        <v>0</v>
      </c>
    </row>
    <row r="895" spans="1:36">
      <c r="A895" s="153">
        <v>12</v>
      </c>
      <c r="B895" s="154">
        <v>12</v>
      </c>
      <c r="C895" s="154">
        <v>7</v>
      </c>
      <c r="D895" s="155">
        <v>3</v>
      </c>
      <c r="E895" s="155" t="s">
        <v>556</v>
      </c>
      <c r="F895" s="156" t="s">
        <v>3912</v>
      </c>
      <c r="G895" s="156" t="s">
        <v>556</v>
      </c>
      <c r="H895" s="156" t="s">
        <v>3915</v>
      </c>
      <c r="I895" s="155">
        <v>1212073</v>
      </c>
      <c r="J895" s="157" t="s">
        <v>1972</v>
      </c>
      <c r="K895" s="157"/>
      <c r="L895" s="155">
        <v>2022</v>
      </c>
      <c r="M895" s="158">
        <v>22111</v>
      </c>
      <c r="N895" s="159">
        <v>126355371.5</v>
      </c>
      <c r="O895" s="159">
        <v>115554473.86</v>
      </c>
      <c r="P895" s="159">
        <v>56601976.960000001</v>
      </c>
      <c r="Q895" s="159">
        <v>19770249</v>
      </c>
      <c r="R895" s="159">
        <v>36831727.960000001</v>
      </c>
      <c r="S895" s="159">
        <v>10800897.640000001</v>
      </c>
      <c r="T895" s="159">
        <v>594910</v>
      </c>
      <c r="U895" s="159">
        <v>133139514.90000001</v>
      </c>
      <c r="V895" s="159">
        <v>106720098.88</v>
      </c>
      <c r="W895" s="159">
        <v>38350610.130000003</v>
      </c>
      <c r="X895" s="159">
        <v>940711.69</v>
      </c>
      <c r="Y895" s="159">
        <v>26419416.02</v>
      </c>
      <c r="Z895" s="159">
        <v>35673694.100000001</v>
      </c>
      <c r="AA895" s="159">
        <v>0</v>
      </c>
      <c r="AB895" s="159">
        <v>35673694.100000001</v>
      </c>
      <c r="AC895" s="159">
        <v>3051200.82</v>
      </c>
      <c r="AD895" s="159">
        <v>3020200.82</v>
      </c>
      <c r="AE895" s="159">
        <v>20644185.640000001</v>
      </c>
      <c r="AF895" s="159">
        <v>8834374.9800000004</v>
      </c>
      <c r="AG895" s="159">
        <v>1467876.16</v>
      </c>
      <c r="AH895" s="159">
        <v>1408500.61</v>
      </c>
      <c r="AI895" s="159">
        <v>0</v>
      </c>
      <c r="AJ895" s="159">
        <v>0</v>
      </c>
    </row>
    <row r="896" spans="1:36">
      <c r="A896" s="153">
        <v>12</v>
      </c>
      <c r="B896" s="154">
        <v>13</v>
      </c>
      <c r="C896" s="154">
        <v>1</v>
      </c>
      <c r="D896" s="155">
        <v>1</v>
      </c>
      <c r="E896" s="155" t="s">
        <v>556</v>
      </c>
      <c r="F896" s="156" t="s">
        <v>3916</v>
      </c>
      <c r="G896" s="156" t="s">
        <v>556</v>
      </c>
      <c r="H896" s="156" t="s">
        <v>3917</v>
      </c>
      <c r="I896" s="155">
        <v>1213011</v>
      </c>
      <c r="J896" s="157" t="s">
        <v>1968</v>
      </c>
      <c r="K896" s="157"/>
      <c r="L896" s="155">
        <v>2022</v>
      </c>
      <c r="M896" s="158">
        <v>36279</v>
      </c>
      <c r="N896" s="159">
        <v>254352923.62</v>
      </c>
      <c r="O896" s="159">
        <v>232614701.5</v>
      </c>
      <c r="P896" s="159">
        <v>76869717.99000001</v>
      </c>
      <c r="Q896" s="159">
        <v>25970729</v>
      </c>
      <c r="R896" s="159">
        <v>50898988.990000002</v>
      </c>
      <c r="S896" s="159">
        <v>21738222.120000001</v>
      </c>
      <c r="T896" s="159">
        <v>6997252.0999999996</v>
      </c>
      <c r="U896" s="159">
        <v>244498491.31</v>
      </c>
      <c r="V896" s="159">
        <v>215711073.97999999</v>
      </c>
      <c r="W896" s="159">
        <v>76524142.209999993</v>
      </c>
      <c r="X896" s="159">
        <v>3565675.2</v>
      </c>
      <c r="Y896" s="159">
        <v>28787417.329999998</v>
      </c>
      <c r="Z896" s="159">
        <v>15555767.84</v>
      </c>
      <c r="AA896" s="159">
        <v>0</v>
      </c>
      <c r="AB896" s="159">
        <v>15555767.84</v>
      </c>
      <c r="AC896" s="159">
        <v>11650000</v>
      </c>
      <c r="AD896" s="159">
        <v>11650000</v>
      </c>
      <c r="AE896" s="159">
        <v>62720000</v>
      </c>
      <c r="AF896" s="159">
        <v>16903627.52</v>
      </c>
      <c r="AG896" s="159">
        <v>30000</v>
      </c>
      <c r="AH896" s="159">
        <v>30000</v>
      </c>
      <c r="AI896" s="159">
        <v>0</v>
      </c>
      <c r="AJ896" s="159">
        <v>0</v>
      </c>
    </row>
    <row r="897" spans="1:36">
      <c r="A897" s="153">
        <v>12</v>
      </c>
      <c r="B897" s="154">
        <v>13</v>
      </c>
      <c r="C897" s="154">
        <v>2</v>
      </c>
      <c r="D897" s="155">
        <v>3</v>
      </c>
      <c r="E897" s="155" t="s">
        <v>556</v>
      </c>
      <c r="F897" s="156" t="s">
        <v>3918</v>
      </c>
      <c r="G897" s="156" t="s">
        <v>556</v>
      </c>
      <c r="H897" s="156" t="s">
        <v>3919</v>
      </c>
      <c r="I897" s="155">
        <v>1213023</v>
      </c>
      <c r="J897" s="157" t="s">
        <v>1971</v>
      </c>
      <c r="K897" s="157"/>
      <c r="L897" s="155">
        <v>2022</v>
      </c>
      <c r="M897" s="158">
        <v>20628</v>
      </c>
      <c r="N897" s="159">
        <v>117183628.04000001</v>
      </c>
      <c r="O897" s="159">
        <v>107459775.15000001</v>
      </c>
      <c r="P897" s="159">
        <v>45039559.439999998</v>
      </c>
      <c r="Q897" s="159">
        <v>18268026</v>
      </c>
      <c r="R897" s="159">
        <v>26771533.440000001</v>
      </c>
      <c r="S897" s="159">
        <v>9723852.8900000006</v>
      </c>
      <c r="T897" s="159">
        <v>8932.02</v>
      </c>
      <c r="U897" s="159">
        <v>124531509.51000001</v>
      </c>
      <c r="V897" s="159">
        <v>100642998.56999999</v>
      </c>
      <c r="W897" s="159">
        <v>40403106.990000002</v>
      </c>
      <c r="X897" s="159">
        <v>1357194.79</v>
      </c>
      <c r="Y897" s="159">
        <v>23888510.940000001</v>
      </c>
      <c r="Z897" s="159">
        <v>27483360.870000001</v>
      </c>
      <c r="AA897" s="159">
        <v>2000000</v>
      </c>
      <c r="AB897" s="159">
        <v>25483360.870000001</v>
      </c>
      <c r="AC897" s="159">
        <v>4889021.82</v>
      </c>
      <c r="AD897" s="159">
        <v>4889021.82</v>
      </c>
      <c r="AE897" s="159">
        <v>33881816</v>
      </c>
      <c r="AF897" s="159">
        <v>6816776.5800000001</v>
      </c>
      <c r="AG897" s="159">
        <v>90000</v>
      </c>
      <c r="AH897" s="159">
        <v>103258.07</v>
      </c>
      <c r="AI897" s="159">
        <v>0</v>
      </c>
      <c r="AJ897" s="159">
        <v>0</v>
      </c>
    </row>
    <row r="898" spans="1:36">
      <c r="A898" s="153">
        <v>12</v>
      </c>
      <c r="B898" s="154">
        <v>13</v>
      </c>
      <c r="C898" s="154">
        <v>3</v>
      </c>
      <c r="D898" s="155">
        <v>3</v>
      </c>
      <c r="E898" s="155" t="s">
        <v>556</v>
      </c>
      <c r="F898" s="156" t="s">
        <v>3918</v>
      </c>
      <c r="G898" s="156" t="s">
        <v>556</v>
      </c>
      <c r="H898" s="156" t="s">
        <v>3920</v>
      </c>
      <c r="I898" s="155">
        <v>1213033</v>
      </c>
      <c r="J898" s="157" t="s">
        <v>1970</v>
      </c>
      <c r="K898" s="157"/>
      <c r="L898" s="155">
        <v>2022</v>
      </c>
      <c r="M898" s="158">
        <v>12421</v>
      </c>
      <c r="N898" s="159">
        <v>70211990.370000005</v>
      </c>
      <c r="O898" s="159">
        <v>62424286.630000003</v>
      </c>
      <c r="P898" s="159">
        <v>28718993.789999999</v>
      </c>
      <c r="Q898" s="159">
        <v>12095165</v>
      </c>
      <c r="R898" s="159">
        <v>16623828.789999999</v>
      </c>
      <c r="S898" s="159">
        <v>7787703.7400000002</v>
      </c>
      <c r="T898" s="159">
        <v>832063.46</v>
      </c>
      <c r="U898" s="159">
        <v>73368502.739999995</v>
      </c>
      <c r="V898" s="159">
        <v>57015629.619999997</v>
      </c>
      <c r="W898" s="159">
        <v>21061295.859999999</v>
      </c>
      <c r="X898" s="159">
        <v>592256.66</v>
      </c>
      <c r="Y898" s="159">
        <v>16352873.119999999</v>
      </c>
      <c r="Z898" s="159">
        <v>13473065.390000001</v>
      </c>
      <c r="AA898" s="159">
        <v>0</v>
      </c>
      <c r="AB898" s="159">
        <v>13473065.390000001</v>
      </c>
      <c r="AC898" s="159">
        <v>894055</v>
      </c>
      <c r="AD898" s="159">
        <v>894055</v>
      </c>
      <c r="AE898" s="159">
        <v>9794055</v>
      </c>
      <c r="AF898" s="159">
        <v>5408657.0099999998</v>
      </c>
      <c r="AG898" s="159">
        <v>501495.7</v>
      </c>
      <c r="AH898" s="159">
        <v>283444.65999999997</v>
      </c>
      <c r="AI898" s="159">
        <v>0</v>
      </c>
      <c r="AJ898" s="159">
        <v>0</v>
      </c>
    </row>
    <row r="899" spans="1:36">
      <c r="A899" s="153">
        <v>12</v>
      </c>
      <c r="B899" s="154">
        <v>13</v>
      </c>
      <c r="C899" s="154">
        <v>4</v>
      </c>
      <c r="D899" s="155">
        <v>3</v>
      </c>
      <c r="E899" s="155" t="s">
        <v>556</v>
      </c>
      <c r="F899" s="156" t="s">
        <v>3918</v>
      </c>
      <c r="G899" s="156" t="s">
        <v>556</v>
      </c>
      <c r="H899" s="156" t="s">
        <v>3921</v>
      </c>
      <c r="I899" s="155">
        <v>1213043</v>
      </c>
      <c r="J899" s="157" t="s">
        <v>1969</v>
      </c>
      <c r="K899" s="157"/>
      <c r="L899" s="155">
        <v>2022</v>
      </c>
      <c r="M899" s="158">
        <v>33387</v>
      </c>
      <c r="N899" s="159">
        <v>174188518.87</v>
      </c>
      <c r="O899" s="159">
        <v>169639946.80000001</v>
      </c>
      <c r="P899" s="159">
        <v>84681620.780000001</v>
      </c>
      <c r="Q899" s="159">
        <v>35400235</v>
      </c>
      <c r="R899" s="159">
        <v>49281385.780000001</v>
      </c>
      <c r="S899" s="159">
        <v>4548572.07</v>
      </c>
      <c r="T899" s="159">
        <v>8130.08</v>
      </c>
      <c r="U899" s="159">
        <v>182990879.96000001</v>
      </c>
      <c r="V899" s="159">
        <v>168149498.69999999</v>
      </c>
      <c r="W899" s="159">
        <v>65465739.420000002</v>
      </c>
      <c r="X899" s="159">
        <v>4754872</v>
      </c>
      <c r="Y899" s="159">
        <v>14841381.26</v>
      </c>
      <c r="Z899" s="159">
        <v>29955661.949999999</v>
      </c>
      <c r="AA899" s="159">
        <v>5000000</v>
      </c>
      <c r="AB899" s="159">
        <v>24955661.949999999</v>
      </c>
      <c r="AC899" s="159">
        <v>3700000</v>
      </c>
      <c r="AD899" s="159">
        <v>3700000</v>
      </c>
      <c r="AE899" s="159">
        <v>81000000</v>
      </c>
      <c r="AF899" s="159">
        <v>1490448.1</v>
      </c>
      <c r="AG899" s="159">
        <v>522958.43</v>
      </c>
      <c r="AH899" s="159">
        <v>650715.19999999995</v>
      </c>
      <c r="AI899" s="159">
        <v>0</v>
      </c>
      <c r="AJ899" s="159">
        <v>0</v>
      </c>
    </row>
    <row r="900" spans="1:36">
      <c r="A900" s="153">
        <v>12</v>
      </c>
      <c r="B900" s="154">
        <v>13</v>
      </c>
      <c r="C900" s="154">
        <v>5</v>
      </c>
      <c r="D900" s="155">
        <v>2</v>
      </c>
      <c r="E900" s="155" t="s">
        <v>556</v>
      </c>
      <c r="F900" s="156" t="s">
        <v>3922</v>
      </c>
      <c r="G900" s="156" t="s">
        <v>556</v>
      </c>
      <c r="H900" s="156" t="s">
        <v>3923</v>
      </c>
      <c r="I900" s="155">
        <v>1213052</v>
      </c>
      <c r="J900" s="157" t="s">
        <v>976</v>
      </c>
      <c r="K900" s="157"/>
      <c r="L900" s="155">
        <v>2022</v>
      </c>
      <c r="M900" s="158">
        <v>8159</v>
      </c>
      <c r="N900" s="159">
        <v>48650331.890000001</v>
      </c>
      <c r="O900" s="159">
        <v>47285772.539999999</v>
      </c>
      <c r="P900" s="159">
        <v>26205972.990000002</v>
      </c>
      <c r="Q900" s="159">
        <v>12274866</v>
      </c>
      <c r="R900" s="159">
        <v>13931106.99</v>
      </c>
      <c r="S900" s="159">
        <v>1364559.35</v>
      </c>
      <c r="T900" s="159">
        <v>103211.1</v>
      </c>
      <c r="U900" s="159">
        <v>47025386.840000004</v>
      </c>
      <c r="V900" s="159">
        <v>43630014.170000002</v>
      </c>
      <c r="W900" s="159">
        <v>17695478.649999999</v>
      </c>
      <c r="X900" s="159">
        <v>564908.18000000005</v>
      </c>
      <c r="Y900" s="159">
        <v>3395372.67</v>
      </c>
      <c r="Z900" s="159">
        <v>7259378.3499999996</v>
      </c>
      <c r="AA900" s="159">
        <v>0</v>
      </c>
      <c r="AB900" s="159">
        <v>7259378.3499999996</v>
      </c>
      <c r="AC900" s="159">
        <v>320000</v>
      </c>
      <c r="AD900" s="159">
        <v>320000</v>
      </c>
      <c r="AE900" s="159">
        <v>9132444.6799999997</v>
      </c>
      <c r="AF900" s="159">
        <v>3655758.37</v>
      </c>
      <c r="AG900" s="159">
        <v>0</v>
      </c>
      <c r="AH900" s="159">
        <v>0</v>
      </c>
      <c r="AI900" s="159">
        <v>0</v>
      </c>
      <c r="AJ900" s="159">
        <v>0</v>
      </c>
    </row>
    <row r="901" spans="1:36">
      <c r="A901" s="153">
        <v>12</v>
      </c>
      <c r="B901" s="154">
        <v>13</v>
      </c>
      <c r="C901" s="154">
        <v>6</v>
      </c>
      <c r="D901" s="155">
        <v>2</v>
      </c>
      <c r="E901" s="155" t="s">
        <v>556</v>
      </c>
      <c r="F901" s="156" t="s">
        <v>3922</v>
      </c>
      <c r="G901" s="156" t="s">
        <v>556</v>
      </c>
      <c r="H901" s="156" t="s">
        <v>3924</v>
      </c>
      <c r="I901" s="155">
        <v>1213062</v>
      </c>
      <c r="J901" s="157" t="s">
        <v>1968</v>
      </c>
      <c r="K901" s="157"/>
      <c r="L901" s="155">
        <v>2022</v>
      </c>
      <c r="M901" s="158">
        <v>18888</v>
      </c>
      <c r="N901" s="159">
        <v>109308840.76000001</v>
      </c>
      <c r="O901" s="159">
        <v>101056481.83</v>
      </c>
      <c r="P901" s="159">
        <v>51810972.560000002</v>
      </c>
      <c r="Q901" s="159">
        <v>21841357</v>
      </c>
      <c r="R901" s="159">
        <v>29969615.559999999</v>
      </c>
      <c r="S901" s="159">
        <v>8252358.9299999997</v>
      </c>
      <c r="T901" s="159">
        <v>300314.21000000002</v>
      </c>
      <c r="U901" s="159">
        <v>122499070.19</v>
      </c>
      <c r="V901" s="159">
        <v>100136415.13</v>
      </c>
      <c r="W901" s="159">
        <v>38575689.259999998</v>
      </c>
      <c r="X901" s="159">
        <v>427975.37</v>
      </c>
      <c r="Y901" s="159">
        <v>22362655.059999999</v>
      </c>
      <c r="Z901" s="159">
        <v>26685545.809999999</v>
      </c>
      <c r="AA901" s="159">
        <v>8700000</v>
      </c>
      <c r="AB901" s="159">
        <v>17985545.809999999</v>
      </c>
      <c r="AC901" s="159">
        <v>1400000</v>
      </c>
      <c r="AD901" s="159">
        <v>1400000</v>
      </c>
      <c r="AE901" s="159">
        <v>15550000</v>
      </c>
      <c r="AF901" s="159">
        <v>920066.7</v>
      </c>
      <c r="AG901" s="159">
        <v>679305.95</v>
      </c>
      <c r="AH901" s="159">
        <v>504669.98</v>
      </c>
      <c r="AI901" s="159">
        <v>0</v>
      </c>
      <c r="AJ901" s="159">
        <v>0</v>
      </c>
    </row>
    <row r="902" spans="1:36">
      <c r="A902" s="153">
        <v>12</v>
      </c>
      <c r="B902" s="154">
        <v>13</v>
      </c>
      <c r="C902" s="154">
        <v>7</v>
      </c>
      <c r="D902" s="155">
        <v>2</v>
      </c>
      <c r="E902" s="155" t="s">
        <v>556</v>
      </c>
      <c r="F902" s="156" t="s">
        <v>3922</v>
      </c>
      <c r="G902" s="156" t="s">
        <v>556</v>
      </c>
      <c r="H902" s="156" t="s">
        <v>3925</v>
      </c>
      <c r="I902" s="155">
        <v>1213072</v>
      </c>
      <c r="J902" s="157" t="s">
        <v>1967</v>
      </c>
      <c r="K902" s="157"/>
      <c r="L902" s="155">
        <v>2022</v>
      </c>
      <c r="M902" s="158">
        <v>4311</v>
      </c>
      <c r="N902" s="159">
        <v>30612317.719999999</v>
      </c>
      <c r="O902" s="159">
        <v>25892973.960000001</v>
      </c>
      <c r="P902" s="159">
        <v>14350938.449999999</v>
      </c>
      <c r="Q902" s="159">
        <v>6197977</v>
      </c>
      <c r="R902" s="159">
        <v>8152961.4500000002</v>
      </c>
      <c r="S902" s="159">
        <v>4719343.76</v>
      </c>
      <c r="T902" s="159">
        <v>362.3</v>
      </c>
      <c r="U902" s="159">
        <v>30554966.57</v>
      </c>
      <c r="V902" s="159">
        <v>23259835.52</v>
      </c>
      <c r="W902" s="159">
        <v>8465858.4100000001</v>
      </c>
      <c r="X902" s="159">
        <v>636421.56000000006</v>
      </c>
      <c r="Y902" s="159">
        <v>7295131.0499999998</v>
      </c>
      <c r="Z902" s="159">
        <v>4388422.71</v>
      </c>
      <c r="AA902" s="159">
        <v>0</v>
      </c>
      <c r="AB902" s="159">
        <v>4388422.71</v>
      </c>
      <c r="AC902" s="159">
        <v>1072147</v>
      </c>
      <c r="AD902" s="159">
        <v>945959</v>
      </c>
      <c r="AE902" s="159">
        <v>8656373</v>
      </c>
      <c r="AF902" s="159">
        <v>2633138.44</v>
      </c>
      <c r="AG902" s="159">
        <v>319948</v>
      </c>
      <c r="AH902" s="159">
        <v>361213.41</v>
      </c>
      <c r="AI902" s="159">
        <v>0</v>
      </c>
      <c r="AJ902" s="159">
        <v>0</v>
      </c>
    </row>
    <row r="903" spans="1:36">
      <c r="A903" s="153">
        <v>12</v>
      </c>
      <c r="B903" s="154">
        <v>13</v>
      </c>
      <c r="C903" s="154">
        <v>8</v>
      </c>
      <c r="D903" s="155">
        <v>2</v>
      </c>
      <c r="E903" s="155" t="s">
        <v>556</v>
      </c>
      <c r="F903" s="156" t="s">
        <v>3922</v>
      </c>
      <c r="G903" s="156" t="s">
        <v>556</v>
      </c>
      <c r="H903" s="156" t="s">
        <v>3926</v>
      </c>
      <c r="I903" s="155">
        <v>1213082</v>
      </c>
      <c r="J903" s="157" t="s">
        <v>1966</v>
      </c>
      <c r="K903" s="157"/>
      <c r="L903" s="155">
        <v>2022</v>
      </c>
      <c r="M903" s="158">
        <v>6445</v>
      </c>
      <c r="N903" s="159">
        <v>38734547.619999997</v>
      </c>
      <c r="O903" s="159">
        <v>36928109.060000002</v>
      </c>
      <c r="P903" s="159">
        <v>20082978.640000001</v>
      </c>
      <c r="Q903" s="159">
        <v>9007701</v>
      </c>
      <c r="R903" s="159">
        <v>11075277.640000001</v>
      </c>
      <c r="S903" s="159">
        <v>1806438.56</v>
      </c>
      <c r="T903" s="159">
        <v>38257.5</v>
      </c>
      <c r="U903" s="159">
        <v>35937858.799999997</v>
      </c>
      <c r="V903" s="159">
        <v>31885109.93</v>
      </c>
      <c r="W903" s="159">
        <v>12562867.65</v>
      </c>
      <c r="X903" s="159">
        <v>412297.12</v>
      </c>
      <c r="Y903" s="159">
        <v>4052748.87</v>
      </c>
      <c r="Z903" s="159">
        <v>7046184.0599999996</v>
      </c>
      <c r="AA903" s="159">
        <v>0</v>
      </c>
      <c r="AB903" s="159">
        <v>7046184.0599999996</v>
      </c>
      <c r="AC903" s="159">
        <v>1284488</v>
      </c>
      <c r="AD903" s="159">
        <v>1171400</v>
      </c>
      <c r="AE903" s="159">
        <v>6742900</v>
      </c>
      <c r="AF903" s="159">
        <v>5042999.13</v>
      </c>
      <c r="AG903" s="159">
        <v>0</v>
      </c>
      <c r="AH903" s="159">
        <v>4048.62</v>
      </c>
      <c r="AI903" s="159">
        <v>0</v>
      </c>
      <c r="AJ903" s="159">
        <v>0</v>
      </c>
    </row>
    <row r="904" spans="1:36">
      <c r="A904" s="153">
        <v>12</v>
      </c>
      <c r="B904" s="154">
        <v>13</v>
      </c>
      <c r="C904" s="154">
        <v>9</v>
      </c>
      <c r="D904" s="155">
        <v>3</v>
      </c>
      <c r="E904" s="155" t="s">
        <v>556</v>
      </c>
      <c r="F904" s="156" t="s">
        <v>3918</v>
      </c>
      <c r="G904" s="156" t="s">
        <v>556</v>
      </c>
      <c r="H904" s="156" t="s">
        <v>3927</v>
      </c>
      <c r="I904" s="155">
        <v>1213093</v>
      </c>
      <c r="J904" s="157" t="s">
        <v>1965</v>
      </c>
      <c r="K904" s="157"/>
      <c r="L904" s="155">
        <v>2022</v>
      </c>
      <c r="M904" s="158">
        <v>9121</v>
      </c>
      <c r="N904" s="159">
        <v>65682038</v>
      </c>
      <c r="O904" s="159">
        <v>62786405.609999999</v>
      </c>
      <c r="P904" s="159">
        <v>30079688.460000001</v>
      </c>
      <c r="Q904" s="159">
        <v>13500591</v>
      </c>
      <c r="R904" s="159">
        <v>16579097.460000001</v>
      </c>
      <c r="S904" s="159">
        <v>2895632.39</v>
      </c>
      <c r="T904" s="159">
        <v>1348420</v>
      </c>
      <c r="U904" s="159">
        <v>73573677.719999999</v>
      </c>
      <c r="V904" s="159">
        <v>54017019.799999997</v>
      </c>
      <c r="W904" s="159">
        <v>19858052.23</v>
      </c>
      <c r="X904" s="159">
        <v>670594.5</v>
      </c>
      <c r="Y904" s="159">
        <v>19556657.920000002</v>
      </c>
      <c r="Z904" s="159">
        <v>16706885.380000001</v>
      </c>
      <c r="AA904" s="159">
        <v>0</v>
      </c>
      <c r="AB904" s="159">
        <v>16706885.380000001</v>
      </c>
      <c r="AC904" s="159">
        <v>2071911.8</v>
      </c>
      <c r="AD904" s="159">
        <v>2071911.8</v>
      </c>
      <c r="AE904" s="159">
        <v>8500000</v>
      </c>
      <c r="AF904" s="159">
        <v>8769385.8100000005</v>
      </c>
      <c r="AG904" s="159">
        <v>210876.65</v>
      </c>
      <c r="AH904" s="159">
        <v>104936.58</v>
      </c>
      <c r="AI904" s="159">
        <v>0</v>
      </c>
      <c r="AJ904" s="159">
        <v>0</v>
      </c>
    </row>
    <row r="905" spans="1:36">
      <c r="A905" s="153">
        <v>12</v>
      </c>
      <c r="B905" s="154">
        <v>14</v>
      </c>
      <c r="C905" s="154">
        <v>1</v>
      </c>
      <c r="D905" s="155">
        <v>2</v>
      </c>
      <c r="E905" s="155" t="s">
        <v>556</v>
      </c>
      <c r="F905" s="156" t="s">
        <v>3928</v>
      </c>
      <c r="G905" s="156" t="s">
        <v>556</v>
      </c>
      <c r="H905" s="156" t="s">
        <v>3929</v>
      </c>
      <c r="I905" s="155">
        <v>1214012</v>
      </c>
      <c r="J905" s="157" t="s">
        <v>1964</v>
      </c>
      <c r="K905" s="157"/>
      <c r="L905" s="155">
        <v>2022</v>
      </c>
      <c r="M905" s="158">
        <v>9084</v>
      </c>
      <c r="N905" s="159">
        <v>50294647.490000002</v>
      </c>
      <c r="O905" s="159">
        <v>48164796.530000001</v>
      </c>
      <c r="P905" s="159">
        <v>29309227.119999997</v>
      </c>
      <c r="Q905" s="159">
        <v>14657980</v>
      </c>
      <c r="R905" s="159">
        <v>14651247.119999999</v>
      </c>
      <c r="S905" s="159">
        <v>2129850.96</v>
      </c>
      <c r="T905" s="159">
        <v>32646</v>
      </c>
      <c r="U905" s="159">
        <v>48259627.880000003</v>
      </c>
      <c r="V905" s="159">
        <v>44103077.100000001</v>
      </c>
      <c r="W905" s="159">
        <v>16622342.029999999</v>
      </c>
      <c r="X905" s="159">
        <v>395178.99</v>
      </c>
      <c r="Y905" s="159">
        <v>4156550.78</v>
      </c>
      <c r="Z905" s="159">
        <v>6203058.7699999996</v>
      </c>
      <c r="AA905" s="159">
        <v>76000</v>
      </c>
      <c r="AB905" s="159">
        <v>6127058.7699999996</v>
      </c>
      <c r="AC905" s="159">
        <v>1437834</v>
      </c>
      <c r="AD905" s="159">
        <v>1352840</v>
      </c>
      <c r="AE905" s="159">
        <v>6270381.6299999999</v>
      </c>
      <c r="AF905" s="159">
        <v>4061719.43</v>
      </c>
      <c r="AG905" s="159">
        <v>151098.72</v>
      </c>
      <c r="AH905" s="159">
        <v>288357.36</v>
      </c>
      <c r="AI905" s="159">
        <v>0</v>
      </c>
      <c r="AJ905" s="159">
        <v>0</v>
      </c>
    </row>
    <row r="906" spans="1:36">
      <c r="A906" s="153">
        <v>12</v>
      </c>
      <c r="B906" s="154">
        <v>14</v>
      </c>
      <c r="C906" s="154">
        <v>2</v>
      </c>
      <c r="D906" s="155">
        <v>3</v>
      </c>
      <c r="E906" s="155" t="s">
        <v>556</v>
      </c>
      <c r="F906" s="156" t="s">
        <v>3930</v>
      </c>
      <c r="G906" s="156" t="s">
        <v>556</v>
      </c>
      <c r="H906" s="156" t="s">
        <v>3931</v>
      </c>
      <c r="I906" s="155">
        <v>1214023</v>
      </c>
      <c r="J906" s="157" t="s">
        <v>1963</v>
      </c>
      <c r="K906" s="157"/>
      <c r="L906" s="155">
        <v>2022</v>
      </c>
      <c r="M906" s="158">
        <v>5260</v>
      </c>
      <c r="N906" s="159">
        <v>35692161.670000002</v>
      </c>
      <c r="O906" s="159">
        <v>35122723.649999999</v>
      </c>
      <c r="P906" s="159">
        <v>24207010.689999998</v>
      </c>
      <c r="Q906" s="159">
        <v>8681657</v>
      </c>
      <c r="R906" s="159">
        <v>15525353.689999999</v>
      </c>
      <c r="S906" s="159">
        <v>569438.02</v>
      </c>
      <c r="T906" s="159">
        <v>137000</v>
      </c>
      <c r="U906" s="159">
        <v>32999757.809999999</v>
      </c>
      <c r="V906" s="159">
        <v>32438600.850000001</v>
      </c>
      <c r="W906" s="159">
        <v>8978162.6699999999</v>
      </c>
      <c r="X906" s="159">
        <v>94227.36</v>
      </c>
      <c r="Y906" s="159">
        <v>561156.96</v>
      </c>
      <c r="Z906" s="159">
        <v>8286582.9500000002</v>
      </c>
      <c r="AA906" s="159">
        <v>1320163</v>
      </c>
      <c r="AB906" s="159">
        <v>6966419.9500000002</v>
      </c>
      <c r="AC906" s="159">
        <v>421529.59</v>
      </c>
      <c r="AD906" s="159">
        <v>421529.59</v>
      </c>
      <c r="AE906" s="159">
        <v>4677843.08</v>
      </c>
      <c r="AF906" s="159">
        <v>2684122.7999999998</v>
      </c>
      <c r="AG906" s="159">
        <v>260034.64</v>
      </c>
      <c r="AH906" s="159">
        <v>9501</v>
      </c>
      <c r="AI906" s="159">
        <v>0</v>
      </c>
      <c r="AJ906" s="159">
        <v>0</v>
      </c>
    </row>
    <row r="907" spans="1:36">
      <c r="A907" s="153">
        <v>12</v>
      </c>
      <c r="B907" s="154">
        <v>14</v>
      </c>
      <c r="C907" s="154">
        <v>3</v>
      </c>
      <c r="D907" s="155">
        <v>3</v>
      </c>
      <c r="E907" s="155" t="s">
        <v>556</v>
      </c>
      <c r="F907" s="156" t="s">
        <v>3930</v>
      </c>
      <c r="G907" s="156" t="s">
        <v>556</v>
      </c>
      <c r="H907" s="156" t="s">
        <v>3932</v>
      </c>
      <c r="I907" s="155">
        <v>1214033</v>
      </c>
      <c r="J907" s="157" t="s">
        <v>1962</v>
      </c>
      <c r="K907" s="157"/>
      <c r="L907" s="155">
        <v>2022</v>
      </c>
      <c r="M907" s="158">
        <v>5665</v>
      </c>
      <c r="N907" s="159">
        <v>39362890.670000002</v>
      </c>
      <c r="O907" s="159">
        <v>35962747.359999999</v>
      </c>
      <c r="P907" s="159">
        <v>21796590.02</v>
      </c>
      <c r="Q907" s="159">
        <v>9176571</v>
      </c>
      <c r="R907" s="159">
        <v>12620019.02</v>
      </c>
      <c r="S907" s="159">
        <v>3400143.31</v>
      </c>
      <c r="T907" s="159">
        <v>97800</v>
      </c>
      <c r="U907" s="159">
        <v>47967481.789999999</v>
      </c>
      <c r="V907" s="159">
        <v>35392096.700000003</v>
      </c>
      <c r="W907" s="159">
        <v>12710074.310000001</v>
      </c>
      <c r="X907" s="159">
        <v>649157</v>
      </c>
      <c r="Y907" s="159">
        <v>12575385.09</v>
      </c>
      <c r="Z907" s="159">
        <v>15763500.5</v>
      </c>
      <c r="AA907" s="159">
        <v>883193.19</v>
      </c>
      <c r="AB907" s="159">
        <v>14880307.310000001</v>
      </c>
      <c r="AC907" s="159">
        <v>1718876.52</v>
      </c>
      <c r="AD907" s="159">
        <v>1712876.52</v>
      </c>
      <c r="AE907" s="159">
        <v>9903705.2899999991</v>
      </c>
      <c r="AF907" s="159">
        <v>570650.66</v>
      </c>
      <c r="AG907" s="159">
        <v>216128.42</v>
      </c>
      <c r="AH907" s="159">
        <v>20693.419999999998</v>
      </c>
      <c r="AI907" s="159">
        <v>0</v>
      </c>
      <c r="AJ907" s="159">
        <v>0</v>
      </c>
    </row>
    <row r="908" spans="1:36">
      <c r="A908" s="153">
        <v>12</v>
      </c>
      <c r="B908" s="154">
        <v>14</v>
      </c>
      <c r="C908" s="154">
        <v>4</v>
      </c>
      <c r="D908" s="155">
        <v>2</v>
      </c>
      <c r="E908" s="155" t="s">
        <v>556</v>
      </c>
      <c r="F908" s="156" t="s">
        <v>3928</v>
      </c>
      <c r="G908" s="156" t="s">
        <v>556</v>
      </c>
      <c r="H908" s="156" t="s">
        <v>3933</v>
      </c>
      <c r="I908" s="155">
        <v>1214042</v>
      </c>
      <c r="J908" s="157" t="s">
        <v>1961</v>
      </c>
      <c r="K908" s="157"/>
      <c r="L908" s="155">
        <v>2022</v>
      </c>
      <c r="M908" s="158">
        <v>3492</v>
      </c>
      <c r="N908" s="159">
        <v>35615412.460000001</v>
      </c>
      <c r="O908" s="159">
        <v>26765958.030000001</v>
      </c>
      <c r="P908" s="159">
        <v>16556246.93</v>
      </c>
      <c r="Q908" s="159">
        <v>8286912</v>
      </c>
      <c r="R908" s="159">
        <v>8269334.9299999997</v>
      </c>
      <c r="S908" s="159">
        <v>8849454.4299999997</v>
      </c>
      <c r="T908" s="159">
        <v>0</v>
      </c>
      <c r="U908" s="159">
        <v>34680525.100000001</v>
      </c>
      <c r="V908" s="159">
        <v>23359993.399999999</v>
      </c>
      <c r="W908" s="159">
        <v>9276024.7899999991</v>
      </c>
      <c r="X908" s="159">
        <v>274392.71000000002</v>
      </c>
      <c r="Y908" s="159">
        <v>11320531.699999999</v>
      </c>
      <c r="Z908" s="159">
        <v>3651561.31</v>
      </c>
      <c r="AA908" s="159">
        <v>66812</v>
      </c>
      <c r="AB908" s="159">
        <v>3584749.31</v>
      </c>
      <c r="AC908" s="159">
        <v>929385.12</v>
      </c>
      <c r="AD908" s="159">
        <v>929385.12</v>
      </c>
      <c r="AE908" s="159">
        <v>4408638.76</v>
      </c>
      <c r="AF908" s="159">
        <v>3405964.63</v>
      </c>
      <c r="AG908" s="159">
        <v>205432.65</v>
      </c>
      <c r="AH908" s="159">
        <v>691046.12</v>
      </c>
      <c r="AI908" s="159">
        <v>0</v>
      </c>
      <c r="AJ908" s="159">
        <v>0</v>
      </c>
    </row>
    <row r="909" spans="1:36">
      <c r="A909" s="153">
        <v>12</v>
      </c>
      <c r="B909" s="154">
        <v>14</v>
      </c>
      <c r="C909" s="154">
        <v>5</v>
      </c>
      <c r="D909" s="155">
        <v>3</v>
      </c>
      <c r="E909" s="155" t="s">
        <v>556</v>
      </c>
      <c r="F909" s="156" t="s">
        <v>3930</v>
      </c>
      <c r="G909" s="156" t="s">
        <v>556</v>
      </c>
      <c r="H909" s="156" t="s">
        <v>3934</v>
      </c>
      <c r="I909" s="155">
        <v>1214053</v>
      </c>
      <c r="J909" s="157" t="s">
        <v>1960</v>
      </c>
      <c r="K909" s="157"/>
      <c r="L909" s="155">
        <v>2022</v>
      </c>
      <c r="M909" s="158">
        <v>15657</v>
      </c>
      <c r="N909" s="159">
        <v>96730447.620000005</v>
      </c>
      <c r="O909" s="159">
        <v>89669769.319999993</v>
      </c>
      <c r="P909" s="159">
        <v>54462477.93</v>
      </c>
      <c r="Q909" s="159">
        <v>23928169</v>
      </c>
      <c r="R909" s="159">
        <v>30534308.93</v>
      </c>
      <c r="S909" s="159">
        <v>7060678.2999999998</v>
      </c>
      <c r="T909" s="159">
        <v>645777.57999999996</v>
      </c>
      <c r="U909" s="159">
        <v>105847573.56999999</v>
      </c>
      <c r="V909" s="159">
        <v>80588033.790000007</v>
      </c>
      <c r="W909" s="159">
        <v>28281798.100000001</v>
      </c>
      <c r="X909" s="159">
        <v>2923392.48</v>
      </c>
      <c r="Y909" s="159">
        <v>25259539.780000001</v>
      </c>
      <c r="Z909" s="159">
        <v>17041381.43</v>
      </c>
      <c r="AA909" s="159">
        <v>3000000</v>
      </c>
      <c r="AB909" s="159">
        <v>14041381.43</v>
      </c>
      <c r="AC909" s="159">
        <v>4714682.57</v>
      </c>
      <c r="AD909" s="159">
        <v>4714682.57</v>
      </c>
      <c r="AE909" s="159">
        <v>49996048.659999996</v>
      </c>
      <c r="AF909" s="159">
        <v>9081735.5299999993</v>
      </c>
      <c r="AG909" s="159">
        <v>669242.75</v>
      </c>
      <c r="AH909" s="159">
        <v>452651.97</v>
      </c>
      <c r="AI909" s="159">
        <v>0</v>
      </c>
      <c r="AJ909" s="159">
        <v>0</v>
      </c>
    </row>
    <row r="910" spans="1:36">
      <c r="A910" s="153">
        <v>12</v>
      </c>
      <c r="B910" s="154">
        <v>14</v>
      </c>
      <c r="C910" s="154">
        <v>6</v>
      </c>
      <c r="D910" s="155">
        <v>2</v>
      </c>
      <c r="E910" s="155" t="s">
        <v>556</v>
      </c>
      <c r="F910" s="156" t="s">
        <v>3928</v>
      </c>
      <c r="G910" s="156" t="s">
        <v>556</v>
      </c>
      <c r="H910" s="156" t="s">
        <v>3935</v>
      </c>
      <c r="I910" s="155">
        <v>1214062</v>
      </c>
      <c r="J910" s="157" t="s">
        <v>1959</v>
      </c>
      <c r="K910" s="157"/>
      <c r="L910" s="155">
        <v>2022</v>
      </c>
      <c r="M910" s="158">
        <v>3225</v>
      </c>
      <c r="N910" s="159">
        <v>24192453.969999999</v>
      </c>
      <c r="O910" s="159">
        <v>23033405.52</v>
      </c>
      <c r="P910" s="159">
        <v>12850948.129999999</v>
      </c>
      <c r="Q910" s="159">
        <v>5851293</v>
      </c>
      <c r="R910" s="159">
        <v>6999655.1299999999</v>
      </c>
      <c r="S910" s="159">
        <v>1159048.45</v>
      </c>
      <c r="T910" s="159">
        <v>48166.66</v>
      </c>
      <c r="U910" s="159">
        <v>20858647.93</v>
      </c>
      <c r="V910" s="159">
        <v>18054268.57</v>
      </c>
      <c r="W910" s="159">
        <v>6847059.0300000003</v>
      </c>
      <c r="X910" s="159">
        <v>283263.86</v>
      </c>
      <c r="Y910" s="159">
        <v>2804379.36</v>
      </c>
      <c r="Z910" s="159">
        <v>4073885.3</v>
      </c>
      <c r="AA910" s="159">
        <v>0</v>
      </c>
      <c r="AB910" s="159">
        <v>4073885.3</v>
      </c>
      <c r="AC910" s="159">
        <v>628977</v>
      </c>
      <c r="AD910" s="159">
        <v>627377</v>
      </c>
      <c r="AE910" s="159">
        <v>3754731.77</v>
      </c>
      <c r="AF910" s="159">
        <v>4979136.95</v>
      </c>
      <c r="AG910" s="159">
        <v>157460.6</v>
      </c>
      <c r="AH910" s="159">
        <v>85695.97</v>
      </c>
      <c r="AI910" s="159">
        <v>0</v>
      </c>
      <c r="AJ910" s="159">
        <v>0</v>
      </c>
    </row>
    <row r="911" spans="1:36">
      <c r="A911" s="153">
        <v>12</v>
      </c>
      <c r="B911" s="154">
        <v>15</v>
      </c>
      <c r="C911" s="154">
        <v>1</v>
      </c>
      <c r="D911" s="155">
        <v>1</v>
      </c>
      <c r="E911" s="155" t="s">
        <v>556</v>
      </c>
      <c r="F911" s="156" t="s">
        <v>3936</v>
      </c>
      <c r="G911" s="156" t="s">
        <v>556</v>
      </c>
      <c r="H911" s="156" t="s">
        <v>3937</v>
      </c>
      <c r="I911" s="155">
        <v>1215011</v>
      </c>
      <c r="J911" s="157" t="s">
        <v>1955</v>
      </c>
      <c r="K911" s="157"/>
      <c r="L911" s="155">
        <v>2022</v>
      </c>
      <c r="M911" s="158">
        <v>5395</v>
      </c>
      <c r="N911" s="159">
        <v>34982618.229999997</v>
      </c>
      <c r="O911" s="159">
        <v>32201066.350000001</v>
      </c>
      <c r="P911" s="159">
        <v>15656174.09</v>
      </c>
      <c r="Q911" s="159">
        <v>4879652</v>
      </c>
      <c r="R911" s="159">
        <v>10776522.09</v>
      </c>
      <c r="S911" s="159">
        <v>2781551.88</v>
      </c>
      <c r="T911" s="159">
        <v>0</v>
      </c>
      <c r="U911" s="159">
        <v>35827239.350000001</v>
      </c>
      <c r="V911" s="159">
        <v>27324455.52</v>
      </c>
      <c r="W911" s="159">
        <v>9029517</v>
      </c>
      <c r="X911" s="159">
        <v>335146.13</v>
      </c>
      <c r="Y911" s="159">
        <v>8502783.8300000001</v>
      </c>
      <c r="Z911" s="159">
        <v>11638513.26</v>
      </c>
      <c r="AA911" s="159">
        <v>0</v>
      </c>
      <c r="AB911" s="159">
        <v>11638513.26</v>
      </c>
      <c r="AC911" s="159">
        <v>259251.20000000001</v>
      </c>
      <c r="AD911" s="159">
        <v>259251.20000000001</v>
      </c>
      <c r="AE911" s="159">
        <v>5111607</v>
      </c>
      <c r="AF911" s="159">
        <v>4876610.83</v>
      </c>
      <c r="AG911" s="159">
        <v>291606.21999999997</v>
      </c>
      <c r="AH911" s="159">
        <v>252994.02</v>
      </c>
      <c r="AI911" s="159">
        <v>0</v>
      </c>
      <c r="AJ911" s="159">
        <v>0</v>
      </c>
    </row>
    <row r="912" spans="1:36">
      <c r="A912" s="153">
        <v>12</v>
      </c>
      <c r="B912" s="154">
        <v>15</v>
      </c>
      <c r="C912" s="154">
        <v>2</v>
      </c>
      <c r="D912" s="155">
        <v>1</v>
      </c>
      <c r="E912" s="155" t="s">
        <v>556</v>
      </c>
      <c r="F912" s="156" t="s">
        <v>3936</v>
      </c>
      <c r="G912" s="156" t="s">
        <v>556</v>
      </c>
      <c r="H912" s="156" t="s">
        <v>3938</v>
      </c>
      <c r="I912" s="155">
        <v>1215021</v>
      </c>
      <c r="J912" s="157" t="s">
        <v>1958</v>
      </c>
      <c r="K912" s="157"/>
      <c r="L912" s="155">
        <v>2022</v>
      </c>
      <c r="M912" s="158">
        <v>8876</v>
      </c>
      <c r="N912" s="159">
        <v>63022613.810000002</v>
      </c>
      <c r="O912" s="159">
        <v>53171655.640000001</v>
      </c>
      <c r="P912" s="159">
        <v>24644739.73</v>
      </c>
      <c r="Q912" s="159">
        <v>9551157</v>
      </c>
      <c r="R912" s="159">
        <v>15093582.73</v>
      </c>
      <c r="S912" s="159">
        <v>9850958.1699999999</v>
      </c>
      <c r="T912" s="159">
        <v>157836</v>
      </c>
      <c r="U912" s="159">
        <v>63386440.909999996</v>
      </c>
      <c r="V912" s="159">
        <v>46570070.200000003</v>
      </c>
      <c r="W912" s="159">
        <v>17484073.100000001</v>
      </c>
      <c r="X912" s="159">
        <v>642549.38</v>
      </c>
      <c r="Y912" s="159">
        <v>16816370.710000001</v>
      </c>
      <c r="Z912" s="159">
        <v>8515392.4700000007</v>
      </c>
      <c r="AA912" s="159">
        <v>0</v>
      </c>
      <c r="AB912" s="159">
        <v>8515392.4700000007</v>
      </c>
      <c r="AC912" s="159">
        <v>4733249.41</v>
      </c>
      <c r="AD912" s="159">
        <v>2533249.41</v>
      </c>
      <c r="AE912" s="159">
        <v>8632956.8000000007</v>
      </c>
      <c r="AF912" s="159">
        <v>6601585.4400000004</v>
      </c>
      <c r="AG912" s="159">
        <v>113538.51</v>
      </c>
      <c r="AH912" s="159">
        <v>146311.16</v>
      </c>
      <c r="AI912" s="159">
        <v>0</v>
      </c>
      <c r="AJ912" s="159">
        <v>0</v>
      </c>
    </row>
    <row r="913" spans="1:36">
      <c r="A913" s="153">
        <v>12</v>
      </c>
      <c r="B913" s="154">
        <v>15</v>
      </c>
      <c r="C913" s="154">
        <v>3</v>
      </c>
      <c r="D913" s="155">
        <v>2</v>
      </c>
      <c r="E913" s="155" t="s">
        <v>556</v>
      </c>
      <c r="F913" s="156" t="s">
        <v>3939</v>
      </c>
      <c r="G913" s="156" t="s">
        <v>556</v>
      </c>
      <c r="H913" s="156" t="s">
        <v>3940</v>
      </c>
      <c r="I913" s="155">
        <v>1215032</v>
      </c>
      <c r="J913" s="157" t="s">
        <v>1957</v>
      </c>
      <c r="K913" s="157"/>
      <c r="L913" s="155">
        <v>2022</v>
      </c>
      <c r="M913" s="158">
        <v>8817</v>
      </c>
      <c r="N913" s="159">
        <v>62848233.850000001</v>
      </c>
      <c r="O913" s="159">
        <v>56769007.609999999</v>
      </c>
      <c r="P913" s="159">
        <v>39355412.689999998</v>
      </c>
      <c r="Q913" s="159">
        <v>20184068</v>
      </c>
      <c r="R913" s="159">
        <v>19171344.690000001</v>
      </c>
      <c r="S913" s="159">
        <v>6079226.2400000002</v>
      </c>
      <c r="T913" s="159">
        <v>102429.38</v>
      </c>
      <c r="U913" s="159">
        <v>64924816.549999997</v>
      </c>
      <c r="V913" s="159">
        <v>48313244.369999997</v>
      </c>
      <c r="W913" s="159">
        <v>17885952.239999998</v>
      </c>
      <c r="X913" s="159">
        <v>639372.68999999994</v>
      </c>
      <c r="Y913" s="159">
        <v>16611572.18</v>
      </c>
      <c r="Z913" s="159">
        <v>25337043.41</v>
      </c>
      <c r="AA913" s="159">
        <v>0</v>
      </c>
      <c r="AB913" s="159">
        <v>25337043.41</v>
      </c>
      <c r="AC913" s="159">
        <v>2212477.7599999998</v>
      </c>
      <c r="AD913" s="159">
        <v>2000000</v>
      </c>
      <c r="AE913" s="159">
        <v>9350000</v>
      </c>
      <c r="AF913" s="159">
        <v>8455763.2400000002</v>
      </c>
      <c r="AG913" s="159">
        <v>385360</v>
      </c>
      <c r="AH913" s="159">
        <v>48176.77</v>
      </c>
      <c r="AI913" s="159">
        <v>0</v>
      </c>
      <c r="AJ913" s="159">
        <v>0</v>
      </c>
    </row>
    <row r="914" spans="1:36">
      <c r="A914" s="153">
        <v>12</v>
      </c>
      <c r="B914" s="154">
        <v>15</v>
      </c>
      <c r="C914" s="154">
        <v>4</v>
      </c>
      <c r="D914" s="155">
        <v>2</v>
      </c>
      <c r="E914" s="155" t="s">
        <v>556</v>
      </c>
      <c r="F914" s="156" t="s">
        <v>3939</v>
      </c>
      <c r="G914" s="156" t="s">
        <v>556</v>
      </c>
      <c r="H914" s="156" t="s">
        <v>3941</v>
      </c>
      <c r="I914" s="155">
        <v>1215042</v>
      </c>
      <c r="J914" s="157" t="s">
        <v>1956</v>
      </c>
      <c r="K914" s="157"/>
      <c r="L914" s="155">
        <v>2022</v>
      </c>
      <c r="M914" s="158">
        <v>6836</v>
      </c>
      <c r="N914" s="159">
        <v>43825603.329999998</v>
      </c>
      <c r="O914" s="159">
        <v>43498180.07</v>
      </c>
      <c r="P914" s="159">
        <v>30126030.810000002</v>
      </c>
      <c r="Q914" s="159">
        <v>14293804</v>
      </c>
      <c r="R914" s="159">
        <v>15832226.810000001</v>
      </c>
      <c r="S914" s="159">
        <v>327423.26</v>
      </c>
      <c r="T914" s="159">
        <v>17629.38</v>
      </c>
      <c r="U914" s="159">
        <v>48078175.43</v>
      </c>
      <c r="V914" s="159">
        <v>39007794.030000001</v>
      </c>
      <c r="W914" s="159">
        <v>13270802.65</v>
      </c>
      <c r="X914" s="159">
        <v>4074.76</v>
      </c>
      <c r="Y914" s="159">
        <v>9070381.4000000004</v>
      </c>
      <c r="Z914" s="159">
        <v>25387129.829999998</v>
      </c>
      <c r="AA914" s="159">
        <v>0</v>
      </c>
      <c r="AB914" s="159">
        <v>25387129.829999998</v>
      </c>
      <c r="AC914" s="159">
        <v>1751586.73</v>
      </c>
      <c r="AD914" s="159">
        <v>1666586.73</v>
      </c>
      <c r="AE914" s="159">
        <v>0</v>
      </c>
      <c r="AF914" s="159">
        <v>4490386.04</v>
      </c>
      <c r="AG914" s="159">
        <v>658388.03</v>
      </c>
      <c r="AH914" s="159">
        <v>421934.79</v>
      </c>
      <c r="AI914" s="159">
        <v>0</v>
      </c>
      <c r="AJ914" s="159">
        <v>0</v>
      </c>
    </row>
    <row r="915" spans="1:36">
      <c r="A915" s="153">
        <v>12</v>
      </c>
      <c r="B915" s="154">
        <v>15</v>
      </c>
      <c r="C915" s="154">
        <v>5</v>
      </c>
      <c r="D915" s="155">
        <v>2</v>
      </c>
      <c r="E915" s="155" t="s">
        <v>556</v>
      </c>
      <c r="F915" s="156" t="s">
        <v>3939</v>
      </c>
      <c r="G915" s="156" t="s">
        <v>556</v>
      </c>
      <c r="H915" s="156" t="s">
        <v>3942</v>
      </c>
      <c r="I915" s="155">
        <v>1215052</v>
      </c>
      <c r="J915" s="157" t="s">
        <v>1955</v>
      </c>
      <c r="K915" s="157"/>
      <c r="L915" s="155">
        <v>2022</v>
      </c>
      <c r="M915" s="158">
        <v>11189</v>
      </c>
      <c r="N915" s="159">
        <v>68200587.060000002</v>
      </c>
      <c r="O915" s="159">
        <v>64879055.369999997</v>
      </c>
      <c r="P915" s="159">
        <v>46206474.07</v>
      </c>
      <c r="Q915" s="159">
        <v>22694927</v>
      </c>
      <c r="R915" s="159">
        <v>23511547.07</v>
      </c>
      <c r="S915" s="159">
        <v>3321531.69</v>
      </c>
      <c r="T915" s="159">
        <v>1279</v>
      </c>
      <c r="U915" s="159">
        <v>71096398.109999999</v>
      </c>
      <c r="V915" s="159">
        <v>56670621.729999997</v>
      </c>
      <c r="W915" s="159">
        <v>19903117.489999998</v>
      </c>
      <c r="X915" s="159">
        <v>236017.38</v>
      </c>
      <c r="Y915" s="159">
        <v>14425776.380000001</v>
      </c>
      <c r="Z915" s="159">
        <v>21420818.280000001</v>
      </c>
      <c r="AA915" s="159">
        <v>0</v>
      </c>
      <c r="AB915" s="159">
        <v>21420818.280000001</v>
      </c>
      <c r="AC915" s="159">
        <v>1291000</v>
      </c>
      <c r="AD915" s="159">
        <v>1271000</v>
      </c>
      <c r="AE915" s="159">
        <v>3378400</v>
      </c>
      <c r="AF915" s="159">
        <v>8208433.6399999997</v>
      </c>
      <c r="AG915" s="159">
        <v>464084.32</v>
      </c>
      <c r="AH915" s="159">
        <v>203614.19</v>
      </c>
      <c r="AI915" s="159">
        <v>0</v>
      </c>
      <c r="AJ915" s="159">
        <v>0</v>
      </c>
    </row>
    <row r="916" spans="1:36">
      <c r="A916" s="153">
        <v>12</v>
      </c>
      <c r="B916" s="154">
        <v>15</v>
      </c>
      <c r="C916" s="154">
        <v>6</v>
      </c>
      <c r="D916" s="155">
        <v>3</v>
      </c>
      <c r="E916" s="155" t="s">
        <v>556</v>
      </c>
      <c r="F916" s="156" t="s">
        <v>3943</v>
      </c>
      <c r="G916" s="156" t="s">
        <v>556</v>
      </c>
      <c r="H916" s="156" t="s">
        <v>3944</v>
      </c>
      <c r="I916" s="155">
        <v>1215063</v>
      </c>
      <c r="J916" s="157" t="s">
        <v>1954</v>
      </c>
      <c r="K916" s="157"/>
      <c r="L916" s="155">
        <v>2022</v>
      </c>
      <c r="M916" s="158">
        <v>15808</v>
      </c>
      <c r="N916" s="159">
        <v>94645962.980000004</v>
      </c>
      <c r="O916" s="159">
        <v>86871752.049999997</v>
      </c>
      <c r="P916" s="159">
        <v>53024675.510000005</v>
      </c>
      <c r="Q916" s="159">
        <v>21266518</v>
      </c>
      <c r="R916" s="159">
        <v>31758157.510000002</v>
      </c>
      <c r="S916" s="159">
        <v>7774210.9299999997</v>
      </c>
      <c r="T916" s="159">
        <v>153978.20000000001</v>
      </c>
      <c r="U916" s="159">
        <v>100235344.17</v>
      </c>
      <c r="V916" s="159">
        <v>76043580.370000005</v>
      </c>
      <c r="W916" s="159">
        <v>24359733.609999999</v>
      </c>
      <c r="X916" s="159">
        <v>254084.51</v>
      </c>
      <c r="Y916" s="159">
        <v>24191763.800000001</v>
      </c>
      <c r="Z916" s="159">
        <v>18074187.170000002</v>
      </c>
      <c r="AA916" s="159">
        <v>0</v>
      </c>
      <c r="AB916" s="159">
        <v>18074187.170000002</v>
      </c>
      <c r="AC916" s="159">
        <v>2286970</v>
      </c>
      <c r="AD916" s="159">
        <v>2206970</v>
      </c>
      <c r="AE916" s="159">
        <v>4336000</v>
      </c>
      <c r="AF916" s="159">
        <v>10828171.68</v>
      </c>
      <c r="AG916" s="159">
        <v>27985.360000000001</v>
      </c>
      <c r="AH916" s="159">
        <v>379769.64</v>
      </c>
      <c r="AI916" s="159">
        <v>0</v>
      </c>
      <c r="AJ916" s="159">
        <v>0</v>
      </c>
    </row>
    <row r="917" spans="1:36">
      <c r="A917" s="153">
        <v>12</v>
      </c>
      <c r="B917" s="154">
        <v>15</v>
      </c>
      <c r="C917" s="154">
        <v>7</v>
      </c>
      <c r="D917" s="155">
        <v>2</v>
      </c>
      <c r="E917" s="155" t="s">
        <v>556</v>
      </c>
      <c r="F917" s="156" t="s">
        <v>3939</v>
      </c>
      <c r="G917" s="156" t="s">
        <v>556</v>
      </c>
      <c r="H917" s="156" t="s">
        <v>3945</v>
      </c>
      <c r="I917" s="155">
        <v>1215072</v>
      </c>
      <c r="J917" s="157" t="s">
        <v>1953</v>
      </c>
      <c r="K917" s="157"/>
      <c r="L917" s="155">
        <v>2022</v>
      </c>
      <c r="M917" s="158">
        <v>11924</v>
      </c>
      <c r="N917" s="159">
        <v>76946776.450000003</v>
      </c>
      <c r="O917" s="159">
        <v>71755714.480000004</v>
      </c>
      <c r="P917" s="159">
        <v>46525821.760000005</v>
      </c>
      <c r="Q917" s="159">
        <v>19529671</v>
      </c>
      <c r="R917" s="159">
        <v>26996150.760000002</v>
      </c>
      <c r="S917" s="159">
        <v>5191061.97</v>
      </c>
      <c r="T917" s="159">
        <v>73884</v>
      </c>
      <c r="U917" s="159">
        <v>81733362.420000002</v>
      </c>
      <c r="V917" s="159">
        <v>69064229.700000003</v>
      </c>
      <c r="W917" s="159">
        <v>26040015.640000001</v>
      </c>
      <c r="X917" s="159">
        <v>976037.39</v>
      </c>
      <c r="Y917" s="159">
        <v>12669132.720000001</v>
      </c>
      <c r="Z917" s="159">
        <v>9662558.2200000007</v>
      </c>
      <c r="AA917" s="159">
        <v>1200000</v>
      </c>
      <c r="AB917" s="159">
        <v>8462558.2200000007</v>
      </c>
      <c r="AC917" s="159">
        <v>4291881.58</v>
      </c>
      <c r="AD917" s="159">
        <v>4206881.58</v>
      </c>
      <c r="AE917" s="159">
        <v>15692273.689999999</v>
      </c>
      <c r="AF917" s="159">
        <v>2691484.78</v>
      </c>
      <c r="AG917" s="159">
        <v>48421.5</v>
      </c>
      <c r="AH917" s="159">
        <v>0</v>
      </c>
      <c r="AI917" s="159">
        <v>0</v>
      </c>
      <c r="AJ917" s="159">
        <v>0</v>
      </c>
    </row>
    <row r="918" spans="1:36">
      <c r="A918" s="153">
        <v>12</v>
      </c>
      <c r="B918" s="154">
        <v>15</v>
      </c>
      <c r="C918" s="154">
        <v>8</v>
      </c>
      <c r="D918" s="155">
        <v>2</v>
      </c>
      <c r="E918" s="155" t="s">
        <v>556</v>
      </c>
      <c r="F918" s="156" t="s">
        <v>3939</v>
      </c>
      <c r="G918" s="156" t="s">
        <v>556</v>
      </c>
      <c r="H918" s="156" t="s">
        <v>3946</v>
      </c>
      <c r="I918" s="155">
        <v>1215082</v>
      </c>
      <c r="J918" s="157" t="s">
        <v>1952</v>
      </c>
      <c r="K918" s="157"/>
      <c r="L918" s="155">
        <v>2022</v>
      </c>
      <c r="M918" s="158">
        <v>8813</v>
      </c>
      <c r="N918" s="159">
        <v>61396206.509999998</v>
      </c>
      <c r="O918" s="159">
        <v>56706058.5</v>
      </c>
      <c r="P918" s="159">
        <v>39794589.530000001</v>
      </c>
      <c r="Q918" s="159">
        <v>18309522</v>
      </c>
      <c r="R918" s="159">
        <v>21485067.530000001</v>
      </c>
      <c r="S918" s="159">
        <v>4690148.01</v>
      </c>
      <c r="T918" s="159">
        <v>1228292.68</v>
      </c>
      <c r="U918" s="159">
        <v>59854746.079999998</v>
      </c>
      <c r="V918" s="159">
        <v>49021700.090000004</v>
      </c>
      <c r="W918" s="159">
        <v>15369427.449999999</v>
      </c>
      <c r="X918" s="159">
        <v>334490.09999999998</v>
      </c>
      <c r="Y918" s="159">
        <v>10833045.99</v>
      </c>
      <c r="Z918" s="159">
        <v>11543938.91</v>
      </c>
      <c r="AA918" s="159">
        <v>0</v>
      </c>
      <c r="AB918" s="159">
        <v>11543938.91</v>
      </c>
      <c r="AC918" s="159">
        <v>5116771.32</v>
      </c>
      <c r="AD918" s="159">
        <v>4994271.72</v>
      </c>
      <c r="AE918" s="159">
        <v>5682815.1500000004</v>
      </c>
      <c r="AF918" s="159">
        <v>7684358.4100000001</v>
      </c>
      <c r="AG918" s="159">
        <v>635571.46</v>
      </c>
      <c r="AH918" s="159">
        <v>918665.05</v>
      </c>
      <c r="AI918" s="159">
        <v>0</v>
      </c>
      <c r="AJ918" s="159">
        <v>0</v>
      </c>
    </row>
    <row r="919" spans="1:36">
      <c r="A919" s="153">
        <v>12</v>
      </c>
      <c r="B919" s="154">
        <v>15</v>
      </c>
      <c r="C919" s="154">
        <v>9</v>
      </c>
      <c r="D919" s="155">
        <v>2</v>
      </c>
      <c r="E919" s="155" t="s">
        <v>556</v>
      </c>
      <c r="F919" s="156" t="s">
        <v>3939</v>
      </c>
      <c r="G919" s="156" t="s">
        <v>556</v>
      </c>
      <c r="H919" s="156" t="s">
        <v>3947</v>
      </c>
      <c r="I919" s="155">
        <v>1215092</v>
      </c>
      <c r="J919" s="157" t="s">
        <v>1951</v>
      </c>
      <c r="K919" s="157"/>
      <c r="L919" s="155">
        <v>2022</v>
      </c>
      <c r="M919" s="158">
        <v>5439</v>
      </c>
      <c r="N919" s="159">
        <v>35566800.270000003</v>
      </c>
      <c r="O919" s="159">
        <v>31640651.329999998</v>
      </c>
      <c r="P919" s="159">
        <v>18951384.280000001</v>
      </c>
      <c r="Q919" s="159">
        <v>8717074</v>
      </c>
      <c r="R919" s="159">
        <v>10234310.279999999</v>
      </c>
      <c r="S919" s="159">
        <v>3926148.94</v>
      </c>
      <c r="T919" s="159">
        <v>950.2</v>
      </c>
      <c r="U919" s="159">
        <v>35505135.759999998</v>
      </c>
      <c r="V919" s="159">
        <v>28559544.41</v>
      </c>
      <c r="W919" s="159">
        <v>10836295.83</v>
      </c>
      <c r="X919" s="159">
        <v>275008.59999999998</v>
      </c>
      <c r="Y919" s="159">
        <v>6945591.3499999996</v>
      </c>
      <c r="Z919" s="159">
        <v>6717675.1600000001</v>
      </c>
      <c r="AA919" s="159">
        <v>0</v>
      </c>
      <c r="AB919" s="159">
        <v>6717675.1600000001</v>
      </c>
      <c r="AC919" s="159">
        <v>850000</v>
      </c>
      <c r="AD919" s="159">
        <v>850000</v>
      </c>
      <c r="AE919" s="159">
        <v>4150031.98</v>
      </c>
      <c r="AF919" s="159">
        <v>3081106.92</v>
      </c>
      <c r="AG919" s="159">
        <v>248970</v>
      </c>
      <c r="AH919" s="159">
        <v>162901.12</v>
      </c>
      <c r="AI919" s="159">
        <v>0</v>
      </c>
      <c r="AJ919" s="159">
        <v>0</v>
      </c>
    </row>
    <row r="920" spans="1:36">
      <c r="A920" s="153">
        <v>12</v>
      </c>
      <c r="B920" s="154">
        <v>16</v>
      </c>
      <c r="C920" s="154">
        <v>1</v>
      </c>
      <c r="D920" s="155">
        <v>3</v>
      </c>
      <c r="E920" s="155" t="s">
        <v>556</v>
      </c>
      <c r="F920" s="156" t="s">
        <v>3948</v>
      </c>
      <c r="G920" s="156" t="s">
        <v>556</v>
      </c>
      <c r="H920" s="156" t="s">
        <v>3949</v>
      </c>
      <c r="I920" s="155">
        <v>1216013</v>
      </c>
      <c r="J920" s="157" t="s">
        <v>1950</v>
      </c>
      <c r="K920" s="157"/>
      <c r="L920" s="155">
        <v>2022</v>
      </c>
      <c r="M920" s="158">
        <v>11037</v>
      </c>
      <c r="N920" s="159">
        <v>93489107.299999997</v>
      </c>
      <c r="O920" s="159">
        <v>66788070.640000001</v>
      </c>
      <c r="P920" s="159">
        <v>45722424.859999999</v>
      </c>
      <c r="Q920" s="159">
        <v>23615604</v>
      </c>
      <c r="R920" s="159">
        <v>22106820.859999999</v>
      </c>
      <c r="S920" s="159">
        <v>26701036.66</v>
      </c>
      <c r="T920" s="159">
        <v>345028.54</v>
      </c>
      <c r="U920" s="159">
        <v>114104517.34999999</v>
      </c>
      <c r="V920" s="159">
        <v>63315952.619999997</v>
      </c>
      <c r="W920" s="159">
        <v>24003978.039999999</v>
      </c>
      <c r="X920" s="159">
        <v>1670036</v>
      </c>
      <c r="Y920" s="159">
        <v>50788564.729999997</v>
      </c>
      <c r="Z920" s="159">
        <v>31476000.309999999</v>
      </c>
      <c r="AA920" s="159">
        <v>11442362.16</v>
      </c>
      <c r="AB920" s="159">
        <v>20033638.149999999</v>
      </c>
      <c r="AC920" s="159">
        <v>2525590.39</v>
      </c>
      <c r="AD920" s="159">
        <v>2525590.39</v>
      </c>
      <c r="AE920" s="159">
        <v>35995635.780000001</v>
      </c>
      <c r="AF920" s="159">
        <v>3472118.02</v>
      </c>
      <c r="AG920" s="159">
        <v>283697.8</v>
      </c>
      <c r="AH920" s="159">
        <v>200189.94</v>
      </c>
      <c r="AI920" s="159">
        <v>0</v>
      </c>
      <c r="AJ920" s="159">
        <v>7249.62</v>
      </c>
    </row>
    <row r="921" spans="1:36">
      <c r="A921" s="153">
        <v>12</v>
      </c>
      <c r="B921" s="154">
        <v>16</v>
      </c>
      <c r="C921" s="154">
        <v>2</v>
      </c>
      <c r="D921" s="155">
        <v>2</v>
      </c>
      <c r="E921" s="155" t="s">
        <v>556</v>
      </c>
      <c r="F921" s="156" t="s">
        <v>3950</v>
      </c>
      <c r="G921" s="156" t="s">
        <v>556</v>
      </c>
      <c r="H921" s="156" t="s">
        <v>3951</v>
      </c>
      <c r="I921" s="155">
        <v>1216022</v>
      </c>
      <c r="J921" s="157" t="s">
        <v>1949</v>
      </c>
      <c r="K921" s="157"/>
      <c r="L921" s="155">
        <v>2022</v>
      </c>
      <c r="M921" s="158">
        <v>8705</v>
      </c>
      <c r="N921" s="159">
        <v>54640078.270000003</v>
      </c>
      <c r="O921" s="159">
        <v>50382724.25</v>
      </c>
      <c r="P921" s="159">
        <v>36902741.109999999</v>
      </c>
      <c r="Q921" s="159">
        <v>19702591</v>
      </c>
      <c r="R921" s="159">
        <v>17200150.109999999</v>
      </c>
      <c r="S921" s="159">
        <v>4257354.0199999996</v>
      </c>
      <c r="T921" s="159">
        <v>329.29</v>
      </c>
      <c r="U921" s="159">
        <v>53034169.369999997</v>
      </c>
      <c r="V921" s="159">
        <v>46390611.210000001</v>
      </c>
      <c r="W921" s="159">
        <v>17432559.120000001</v>
      </c>
      <c r="X921" s="159">
        <v>318130.71000000002</v>
      </c>
      <c r="Y921" s="159">
        <v>6643558.1600000001</v>
      </c>
      <c r="Z921" s="159">
        <v>10222162.18</v>
      </c>
      <c r="AA921" s="159">
        <v>1000000</v>
      </c>
      <c r="AB921" s="159">
        <v>9222162.1799999997</v>
      </c>
      <c r="AC921" s="159">
        <v>1927337.17</v>
      </c>
      <c r="AD921" s="159">
        <v>910337.17</v>
      </c>
      <c r="AE921" s="159">
        <v>5883884.0899999999</v>
      </c>
      <c r="AF921" s="159">
        <v>3992113.04</v>
      </c>
      <c r="AG921" s="159">
        <v>243761.49</v>
      </c>
      <c r="AH921" s="159">
        <v>212101.34</v>
      </c>
      <c r="AI921" s="159">
        <v>0</v>
      </c>
      <c r="AJ921" s="159">
        <v>0</v>
      </c>
    </row>
    <row r="922" spans="1:36">
      <c r="A922" s="153">
        <v>12</v>
      </c>
      <c r="B922" s="154">
        <v>16</v>
      </c>
      <c r="C922" s="154">
        <v>3</v>
      </c>
      <c r="D922" s="155">
        <v>2</v>
      </c>
      <c r="E922" s="155" t="s">
        <v>556</v>
      </c>
      <c r="F922" s="156" t="s">
        <v>3950</v>
      </c>
      <c r="G922" s="156" t="s">
        <v>556</v>
      </c>
      <c r="H922" s="156" t="s">
        <v>3952</v>
      </c>
      <c r="I922" s="155">
        <v>1216032</v>
      </c>
      <c r="J922" s="157" t="s">
        <v>1948</v>
      </c>
      <c r="K922" s="157"/>
      <c r="L922" s="155">
        <v>2022</v>
      </c>
      <c r="M922" s="158">
        <v>15565</v>
      </c>
      <c r="N922" s="159">
        <v>91440977.950000003</v>
      </c>
      <c r="O922" s="159">
        <v>87381155.700000003</v>
      </c>
      <c r="P922" s="159">
        <v>56508569.810000002</v>
      </c>
      <c r="Q922" s="159">
        <v>29073382</v>
      </c>
      <c r="R922" s="159">
        <v>27435187.809999999</v>
      </c>
      <c r="S922" s="159">
        <v>4059822.25</v>
      </c>
      <c r="T922" s="159">
        <v>1067277.81</v>
      </c>
      <c r="U922" s="159">
        <v>95698734.510000005</v>
      </c>
      <c r="V922" s="159">
        <v>82401530.730000004</v>
      </c>
      <c r="W922" s="159">
        <v>33074153.18</v>
      </c>
      <c r="X922" s="159">
        <v>1555961.07</v>
      </c>
      <c r="Y922" s="159">
        <v>13297203.779999999</v>
      </c>
      <c r="Z922" s="159">
        <v>11386797.85</v>
      </c>
      <c r="AA922" s="159">
        <v>7000000</v>
      </c>
      <c r="AB922" s="159">
        <v>4386797.8499999996</v>
      </c>
      <c r="AC922" s="159">
        <v>1667400</v>
      </c>
      <c r="AD922" s="159">
        <v>1667400</v>
      </c>
      <c r="AE922" s="159">
        <v>30097107.02</v>
      </c>
      <c r="AF922" s="159">
        <v>4979624.97</v>
      </c>
      <c r="AG922" s="159">
        <v>0</v>
      </c>
      <c r="AH922" s="159">
        <v>59734.65</v>
      </c>
      <c r="AI922" s="159">
        <v>0</v>
      </c>
      <c r="AJ922" s="159">
        <v>0</v>
      </c>
    </row>
    <row r="923" spans="1:36">
      <c r="A923" s="153">
        <v>12</v>
      </c>
      <c r="B923" s="154">
        <v>16</v>
      </c>
      <c r="C923" s="154">
        <v>4</v>
      </c>
      <c r="D923" s="155">
        <v>2</v>
      </c>
      <c r="E923" s="155" t="s">
        <v>556</v>
      </c>
      <c r="F923" s="156" t="s">
        <v>3950</v>
      </c>
      <c r="G923" s="156" t="s">
        <v>556</v>
      </c>
      <c r="H923" s="156" t="s">
        <v>3953</v>
      </c>
      <c r="I923" s="155">
        <v>1216042</v>
      </c>
      <c r="J923" s="157" t="s">
        <v>1947</v>
      </c>
      <c r="K923" s="157"/>
      <c r="L923" s="155">
        <v>2022</v>
      </c>
      <c r="M923" s="158">
        <v>11794</v>
      </c>
      <c r="N923" s="159">
        <v>63163617.719999999</v>
      </c>
      <c r="O923" s="159">
        <v>60554989.530000001</v>
      </c>
      <c r="P923" s="159">
        <v>39879620.060000002</v>
      </c>
      <c r="Q923" s="159">
        <v>22030522</v>
      </c>
      <c r="R923" s="159">
        <v>17849098.059999999</v>
      </c>
      <c r="S923" s="159">
        <v>2608628.19</v>
      </c>
      <c r="T923" s="159">
        <v>528.69000000000005</v>
      </c>
      <c r="U923" s="159">
        <v>61021806.630000003</v>
      </c>
      <c r="V923" s="159">
        <v>52925584.840000004</v>
      </c>
      <c r="W923" s="159">
        <v>20828052.82</v>
      </c>
      <c r="X923" s="159">
        <v>454293.51</v>
      </c>
      <c r="Y923" s="159">
        <v>8096221.79</v>
      </c>
      <c r="Z923" s="159">
        <v>11786470.59</v>
      </c>
      <c r="AA923" s="159">
        <v>2360000</v>
      </c>
      <c r="AB923" s="159">
        <v>9426470.5899999999</v>
      </c>
      <c r="AC923" s="159">
        <v>1277920</v>
      </c>
      <c r="AD923" s="159">
        <v>1227920</v>
      </c>
      <c r="AE923" s="159">
        <v>9525039</v>
      </c>
      <c r="AF923" s="159">
        <v>7629404.6900000004</v>
      </c>
      <c r="AG923" s="159">
        <v>561505.46</v>
      </c>
      <c r="AH923" s="159">
        <v>402606.29</v>
      </c>
      <c r="AI923" s="159">
        <v>0</v>
      </c>
      <c r="AJ923" s="159">
        <v>39</v>
      </c>
    </row>
    <row r="924" spans="1:36">
      <c r="A924" s="153">
        <v>12</v>
      </c>
      <c r="B924" s="154">
        <v>16</v>
      </c>
      <c r="C924" s="154">
        <v>5</v>
      </c>
      <c r="D924" s="155">
        <v>3</v>
      </c>
      <c r="E924" s="155" t="s">
        <v>556</v>
      </c>
      <c r="F924" s="156" t="s">
        <v>3948</v>
      </c>
      <c r="G924" s="156" t="s">
        <v>556</v>
      </c>
      <c r="H924" s="156" t="s">
        <v>3954</v>
      </c>
      <c r="I924" s="155">
        <v>1216053</v>
      </c>
      <c r="J924" s="157" t="s">
        <v>1585</v>
      </c>
      <c r="K924" s="157"/>
      <c r="L924" s="155">
        <v>2022</v>
      </c>
      <c r="M924" s="158">
        <v>9414</v>
      </c>
      <c r="N924" s="159">
        <v>60022541.840000004</v>
      </c>
      <c r="O924" s="159">
        <v>55690919.729999997</v>
      </c>
      <c r="P924" s="159">
        <v>32363955.890000001</v>
      </c>
      <c r="Q924" s="159">
        <v>15895640</v>
      </c>
      <c r="R924" s="159">
        <v>16468315.890000001</v>
      </c>
      <c r="S924" s="159">
        <v>4331622.1100000003</v>
      </c>
      <c r="T924" s="159">
        <v>134127.93</v>
      </c>
      <c r="U924" s="159">
        <v>59957430.950000003</v>
      </c>
      <c r="V924" s="159">
        <v>49713558.710000001</v>
      </c>
      <c r="W924" s="159">
        <v>15354480.800000001</v>
      </c>
      <c r="X924" s="159">
        <v>785514.77</v>
      </c>
      <c r="Y924" s="159">
        <v>10243872.24</v>
      </c>
      <c r="Z924" s="159">
        <v>9396196.4000000004</v>
      </c>
      <c r="AA924" s="159">
        <v>3186720.39</v>
      </c>
      <c r="AB924" s="159">
        <v>6209476.0099999998</v>
      </c>
      <c r="AC924" s="159">
        <v>3732891.48</v>
      </c>
      <c r="AD924" s="159">
        <v>3326891.48</v>
      </c>
      <c r="AE924" s="159">
        <v>13459975.4</v>
      </c>
      <c r="AF924" s="159">
        <v>5977361.0199999996</v>
      </c>
      <c r="AG924" s="159">
        <v>317576.64</v>
      </c>
      <c r="AH924" s="159">
        <v>171279.95</v>
      </c>
      <c r="AI924" s="159">
        <v>0</v>
      </c>
      <c r="AJ924" s="159">
        <v>0</v>
      </c>
    </row>
    <row r="925" spans="1:36">
      <c r="A925" s="153">
        <v>12</v>
      </c>
      <c r="B925" s="154">
        <v>16</v>
      </c>
      <c r="C925" s="154">
        <v>6</v>
      </c>
      <c r="D925" s="155">
        <v>3</v>
      </c>
      <c r="E925" s="155" t="s">
        <v>556</v>
      </c>
      <c r="F925" s="156" t="s">
        <v>3948</v>
      </c>
      <c r="G925" s="156" t="s">
        <v>556</v>
      </c>
      <c r="H925" s="156" t="s">
        <v>3955</v>
      </c>
      <c r="I925" s="155">
        <v>1216063</v>
      </c>
      <c r="J925" s="157" t="s">
        <v>1946</v>
      </c>
      <c r="K925" s="157"/>
      <c r="L925" s="155">
        <v>2022</v>
      </c>
      <c r="M925" s="158">
        <v>11268</v>
      </c>
      <c r="N925" s="159">
        <v>79035893.400000006</v>
      </c>
      <c r="O925" s="159">
        <v>65188525.759999998</v>
      </c>
      <c r="P925" s="159">
        <v>45639814.689999998</v>
      </c>
      <c r="Q925" s="159">
        <v>23999788</v>
      </c>
      <c r="R925" s="159">
        <v>21640026.690000001</v>
      </c>
      <c r="S925" s="159">
        <v>13847367.640000001</v>
      </c>
      <c r="T925" s="159">
        <v>159337.4</v>
      </c>
      <c r="U925" s="159">
        <v>83452190.079999998</v>
      </c>
      <c r="V925" s="159">
        <v>61050257.590000004</v>
      </c>
      <c r="W925" s="159">
        <v>23656175</v>
      </c>
      <c r="X925" s="159">
        <v>1589463.14</v>
      </c>
      <c r="Y925" s="159">
        <v>22401932.489999998</v>
      </c>
      <c r="Z925" s="159">
        <v>14756974.789999999</v>
      </c>
      <c r="AA925" s="159">
        <v>0</v>
      </c>
      <c r="AB925" s="159">
        <v>14756974.789999999</v>
      </c>
      <c r="AC925" s="159">
        <v>581996</v>
      </c>
      <c r="AD925" s="159">
        <v>477500</v>
      </c>
      <c r="AE925" s="159">
        <v>26222935</v>
      </c>
      <c r="AF925" s="159">
        <v>4138268.17</v>
      </c>
      <c r="AG925" s="159">
        <v>568705.21</v>
      </c>
      <c r="AH925" s="159">
        <v>456132.76</v>
      </c>
      <c r="AI925" s="159">
        <v>0</v>
      </c>
      <c r="AJ925" s="159">
        <v>0</v>
      </c>
    </row>
    <row r="926" spans="1:36">
      <c r="A926" s="153">
        <v>12</v>
      </c>
      <c r="B926" s="154">
        <v>16</v>
      </c>
      <c r="C926" s="154">
        <v>7</v>
      </c>
      <c r="D926" s="155">
        <v>2</v>
      </c>
      <c r="E926" s="155" t="s">
        <v>556</v>
      </c>
      <c r="F926" s="156" t="s">
        <v>3950</v>
      </c>
      <c r="G926" s="156" t="s">
        <v>556</v>
      </c>
      <c r="H926" s="156" t="s">
        <v>3956</v>
      </c>
      <c r="I926" s="155">
        <v>1216072</v>
      </c>
      <c r="J926" s="157" t="s">
        <v>1945</v>
      </c>
      <c r="K926" s="157"/>
      <c r="L926" s="155">
        <v>2022</v>
      </c>
      <c r="M926" s="158">
        <v>6575</v>
      </c>
      <c r="N926" s="159">
        <v>48819135.25</v>
      </c>
      <c r="O926" s="159">
        <v>40618363.280000001</v>
      </c>
      <c r="P926" s="159">
        <v>29374908.699999999</v>
      </c>
      <c r="Q926" s="159">
        <v>14242076</v>
      </c>
      <c r="R926" s="159">
        <v>15132832.699999999</v>
      </c>
      <c r="S926" s="159">
        <v>8200771.9699999997</v>
      </c>
      <c r="T926" s="159">
        <v>47808</v>
      </c>
      <c r="U926" s="159">
        <v>49759694.859999999</v>
      </c>
      <c r="V926" s="159">
        <v>36651419.630000003</v>
      </c>
      <c r="W926" s="159">
        <v>13999248.119999999</v>
      </c>
      <c r="X926" s="159">
        <v>955633.48</v>
      </c>
      <c r="Y926" s="159">
        <v>13108275.23</v>
      </c>
      <c r="Z926" s="159">
        <v>11305370.140000001</v>
      </c>
      <c r="AA926" s="159">
        <v>0</v>
      </c>
      <c r="AB926" s="159">
        <v>11305370.140000001</v>
      </c>
      <c r="AC926" s="159">
        <v>2259622</v>
      </c>
      <c r="AD926" s="159">
        <v>2199622</v>
      </c>
      <c r="AE926" s="159">
        <v>14632951.26</v>
      </c>
      <c r="AF926" s="159">
        <v>3966943.65</v>
      </c>
      <c r="AG926" s="159">
        <v>1272604.76</v>
      </c>
      <c r="AH926" s="159">
        <v>1144848.77</v>
      </c>
      <c r="AI926" s="159">
        <v>0</v>
      </c>
      <c r="AJ926" s="159">
        <v>0</v>
      </c>
    </row>
    <row r="927" spans="1:36">
      <c r="A927" s="153">
        <v>12</v>
      </c>
      <c r="B927" s="154">
        <v>16</v>
      </c>
      <c r="C927" s="154">
        <v>8</v>
      </c>
      <c r="D927" s="155">
        <v>2</v>
      </c>
      <c r="E927" s="155" t="s">
        <v>556</v>
      </c>
      <c r="F927" s="156" t="s">
        <v>3950</v>
      </c>
      <c r="G927" s="156" t="s">
        <v>556</v>
      </c>
      <c r="H927" s="156" t="s">
        <v>3957</v>
      </c>
      <c r="I927" s="155">
        <v>1216082</v>
      </c>
      <c r="J927" s="157" t="s">
        <v>1944</v>
      </c>
      <c r="K927" s="157"/>
      <c r="L927" s="155">
        <v>2022</v>
      </c>
      <c r="M927" s="158">
        <v>14109</v>
      </c>
      <c r="N927" s="159">
        <v>77566536.719999999</v>
      </c>
      <c r="O927" s="159">
        <v>74078370.569999993</v>
      </c>
      <c r="P927" s="159">
        <v>42930114.739999995</v>
      </c>
      <c r="Q927" s="159">
        <v>21406115</v>
      </c>
      <c r="R927" s="159">
        <v>21523999.739999998</v>
      </c>
      <c r="S927" s="159">
        <v>3488166.15</v>
      </c>
      <c r="T927" s="159">
        <v>511433.4</v>
      </c>
      <c r="U927" s="159">
        <v>85253762.140000001</v>
      </c>
      <c r="V927" s="159">
        <v>69706319.430000007</v>
      </c>
      <c r="W927" s="159">
        <v>27863980.41</v>
      </c>
      <c r="X927" s="159">
        <v>1688749.58</v>
      </c>
      <c r="Y927" s="159">
        <v>15547442.710000001</v>
      </c>
      <c r="Z927" s="159">
        <v>11985712.800000001</v>
      </c>
      <c r="AA927" s="159">
        <v>5000000</v>
      </c>
      <c r="AB927" s="159">
        <v>6985712.8000000007</v>
      </c>
      <c r="AC927" s="159">
        <v>3436615.23</v>
      </c>
      <c r="AD927" s="159">
        <v>3436615.23</v>
      </c>
      <c r="AE927" s="159">
        <v>32765112.190000001</v>
      </c>
      <c r="AF927" s="159">
        <v>4372051.1399999997</v>
      </c>
      <c r="AG927" s="159">
        <v>152769.92000000001</v>
      </c>
      <c r="AH927" s="159">
        <v>46366.86</v>
      </c>
      <c r="AI927" s="159">
        <v>0</v>
      </c>
      <c r="AJ927" s="159">
        <v>0</v>
      </c>
    </row>
    <row r="928" spans="1:36">
      <c r="A928" s="153">
        <v>12</v>
      </c>
      <c r="B928" s="154">
        <v>16</v>
      </c>
      <c r="C928" s="154">
        <v>9</v>
      </c>
      <c r="D928" s="155">
        <v>2</v>
      </c>
      <c r="E928" s="155" t="s">
        <v>556</v>
      </c>
      <c r="F928" s="156" t="s">
        <v>3950</v>
      </c>
      <c r="G928" s="156" t="s">
        <v>556</v>
      </c>
      <c r="H928" s="156" t="s">
        <v>3958</v>
      </c>
      <c r="I928" s="155">
        <v>1216092</v>
      </c>
      <c r="J928" s="157" t="s">
        <v>1943</v>
      </c>
      <c r="K928" s="157"/>
      <c r="L928" s="155">
        <v>2022</v>
      </c>
      <c r="M928" s="158">
        <v>26279</v>
      </c>
      <c r="N928" s="159">
        <v>138501689.56999999</v>
      </c>
      <c r="O928" s="159">
        <v>129809784.8</v>
      </c>
      <c r="P928" s="159">
        <v>65376331.939999998</v>
      </c>
      <c r="Q928" s="159">
        <v>27115738</v>
      </c>
      <c r="R928" s="159">
        <v>38260593.939999998</v>
      </c>
      <c r="S928" s="159">
        <v>8691904.7699999996</v>
      </c>
      <c r="T928" s="159">
        <v>509140.28</v>
      </c>
      <c r="U928" s="159">
        <v>142146984.46000001</v>
      </c>
      <c r="V928" s="159">
        <v>123829331.8</v>
      </c>
      <c r="W928" s="159">
        <v>34499042.109999999</v>
      </c>
      <c r="X928" s="159">
        <v>1754815.31</v>
      </c>
      <c r="Y928" s="159">
        <v>18317652.66</v>
      </c>
      <c r="Z928" s="159">
        <v>22583754.440000001</v>
      </c>
      <c r="AA928" s="159">
        <v>6000000</v>
      </c>
      <c r="AB928" s="159">
        <v>16583754.440000001</v>
      </c>
      <c r="AC928" s="159">
        <v>7161840.71</v>
      </c>
      <c r="AD928" s="159">
        <v>6968840.71</v>
      </c>
      <c r="AE928" s="159">
        <v>31487471.309999999</v>
      </c>
      <c r="AF928" s="159">
        <v>5980453</v>
      </c>
      <c r="AG928" s="159">
        <v>891814.28</v>
      </c>
      <c r="AH928" s="159">
        <v>292360.68</v>
      </c>
      <c r="AI928" s="159">
        <v>0</v>
      </c>
      <c r="AJ928" s="159">
        <v>0</v>
      </c>
    </row>
    <row r="929" spans="1:36">
      <c r="A929" s="153">
        <v>12</v>
      </c>
      <c r="B929" s="154">
        <v>16</v>
      </c>
      <c r="C929" s="154">
        <v>10</v>
      </c>
      <c r="D929" s="155">
        <v>3</v>
      </c>
      <c r="E929" s="155" t="s">
        <v>556</v>
      </c>
      <c r="F929" s="156" t="s">
        <v>3948</v>
      </c>
      <c r="G929" s="156" t="s">
        <v>556</v>
      </c>
      <c r="H929" s="156" t="s">
        <v>3959</v>
      </c>
      <c r="I929" s="155">
        <v>1216103</v>
      </c>
      <c r="J929" s="157" t="s">
        <v>1942</v>
      </c>
      <c r="K929" s="157"/>
      <c r="L929" s="155">
        <v>2022</v>
      </c>
      <c r="M929" s="158">
        <v>17165</v>
      </c>
      <c r="N929" s="159">
        <v>99464812.230000004</v>
      </c>
      <c r="O929" s="159">
        <v>89458253.400000006</v>
      </c>
      <c r="P929" s="159">
        <v>60791157.859999999</v>
      </c>
      <c r="Q929" s="159">
        <v>33785195</v>
      </c>
      <c r="R929" s="159">
        <v>27005962.859999999</v>
      </c>
      <c r="S929" s="159">
        <v>10006558.83</v>
      </c>
      <c r="T929" s="159">
        <v>324590.74</v>
      </c>
      <c r="U929" s="159">
        <v>103932795.55</v>
      </c>
      <c r="V929" s="159">
        <v>84466763.909999996</v>
      </c>
      <c r="W929" s="159">
        <v>24933314.379999999</v>
      </c>
      <c r="X929" s="159">
        <v>1357657.62</v>
      </c>
      <c r="Y929" s="159">
        <v>19466031.640000001</v>
      </c>
      <c r="Z929" s="159">
        <v>22357720.809999999</v>
      </c>
      <c r="AA929" s="159">
        <v>4100000</v>
      </c>
      <c r="AB929" s="159">
        <v>18257720.809999999</v>
      </c>
      <c r="AC929" s="159">
        <v>2287000</v>
      </c>
      <c r="AD929" s="159">
        <v>2270000</v>
      </c>
      <c r="AE929" s="159">
        <v>26987731.039999999</v>
      </c>
      <c r="AF929" s="159">
        <v>4991489.49</v>
      </c>
      <c r="AG929" s="159">
        <v>625675.37</v>
      </c>
      <c r="AH929" s="159">
        <v>202990.82</v>
      </c>
      <c r="AI929" s="159">
        <v>0</v>
      </c>
      <c r="AJ929" s="159">
        <v>0</v>
      </c>
    </row>
    <row r="930" spans="1:36">
      <c r="A930" s="153">
        <v>12</v>
      </c>
      <c r="B930" s="154">
        <v>16</v>
      </c>
      <c r="C930" s="154">
        <v>11</v>
      </c>
      <c r="D930" s="155">
        <v>2</v>
      </c>
      <c r="E930" s="155" t="s">
        <v>556</v>
      </c>
      <c r="F930" s="156" t="s">
        <v>3950</v>
      </c>
      <c r="G930" s="156" t="s">
        <v>556</v>
      </c>
      <c r="H930" s="156" t="s">
        <v>3960</v>
      </c>
      <c r="I930" s="155">
        <v>1216112</v>
      </c>
      <c r="J930" s="157" t="s">
        <v>1941</v>
      </c>
      <c r="K930" s="157"/>
      <c r="L930" s="155">
        <v>2022</v>
      </c>
      <c r="M930" s="158">
        <v>10588</v>
      </c>
      <c r="N930" s="159">
        <v>59014640.43</v>
      </c>
      <c r="O930" s="159">
        <v>55625117.990000002</v>
      </c>
      <c r="P930" s="159">
        <v>28706649.199999999</v>
      </c>
      <c r="Q930" s="159">
        <v>11799998</v>
      </c>
      <c r="R930" s="159">
        <v>16906651.199999999</v>
      </c>
      <c r="S930" s="159">
        <v>3389522.44</v>
      </c>
      <c r="T930" s="159">
        <v>134283.49</v>
      </c>
      <c r="U930" s="159">
        <v>58309923.149999999</v>
      </c>
      <c r="V930" s="159">
        <v>51537663.990000002</v>
      </c>
      <c r="W930" s="159">
        <v>19410867.219999999</v>
      </c>
      <c r="X930" s="159">
        <v>462806</v>
      </c>
      <c r="Y930" s="159">
        <v>6772259.1600000001</v>
      </c>
      <c r="Z930" s="159">
        <v>2938811.82</v>
      </c>
      <c r="AA930" s="159">
        <v>0</v>
      </c>
      <c r="AB930" s="159">
        <v>2938811.82</v>
      </c>
      <c r="AC930" s="159">
        <v>1322178</v>
      </c>
      <c r="AD930" s="159">
        <v>1322178</v>
      </c>
      <c r="AE930" s="159">
        <v>6567608.0499999998</v>
      </c>
      <c r="AF930" s="159">
        <v>4087454</v>
      </c>
      <c r="AG930" s="159">
        <v>585224.07999999996</v>
      </c>
      <c r="AH930" s="159">
        <v>190277.11</v>
      </c>
      <c r="AI930" s="159">
        <v>0</v>
      </c>
      <c r="AJ930" s="159">
        <v>5285.05</v>
      </c>
    </row>
    <row r="931" spans="1:36">
      <c r="A931" s="153">
        <v>12</v>
      </c>
      <c r="B931" s="154">
        <v>16</v>
      </c>
      <c r="C931" s="154">
        <v>12</v>
      </c>
      <c r="D931" s="155">
        <v>2</v>
      </c>
      <c r="E931" s="155" t="s">
        <v>556</v>
      </c>
      <c r="F931" s="156" t="s">
        <v>3950</v>
      </c>
      <c r="G931" s="156" t="s">
        <v>556</v>
      </c>
      <c r="H931" s="156" t="s">
        <v>3961</v>
      </c>
      <c r="I931" s="155">
        <v>1216122</v>
      </c>
      <c r="J931" s="157" t="s">
        <v>1940</v>
      </c>
      <c r="K931" s="157"/>
      <c r="L931" s="155">
        <v>2022</v>
      </c>
      <c r="M931" s="158">
        <v>3779</v>
      </c>
      <c r="N931" s="159">
        <v>33504933.850000001</v>
      </c>
      <c r="O931" s="159">
        <v>20893502.27</v>
      </c>
      <c r="P931" s="159">
        <v>12465152.24</v>
      </c>
      <c r="Q931" s="159">
        <v>7041113</v>
      </c>
      <c r="R931" s="159">
        <v>5424039.2400000002</v>
      </c>
      <c r="S931" s="159">
        <v>12611431.58</v>
      </c>
      <c r="T931" s="159">
        <v>8007.5</v>
      </c>
      <c r="U931" s="159">
        <v>33092890.670000002</v>
      </c>
      <c r="V931" s="159">
        <v>16447916.15</v>
      </c>
      <c r="W931" s="159">
        <v>5994681.8700000001</v>
      </c>
      <c r="X931" s="159">
        <v>133790.25</v>
      </c>
      <c r="Y931" s="159">
        <v>16644974.52</v>
      </c>
      <c r="Z931" s="159">
        <v>2749233.7</v>
      </c>
      <c r="AA931" s="159">
        <v>710000</v>
      </c>
      <c r="AB931" s="159">
        <v>2039233.7000000002</v>
      </c>
      <c r="AC931" s="159">
        <v>1947833</v>
      </c>
      <c r="AD931" s="159">
        <v>1947833</v>
      </c>
      <c r="AE931" s="159">
        <v>2501829</v>
      </c>
      <c r="AF931" s="159">
        <v>4445586.12</v>
      </c>
      <c r="AG931" s="159">
        <v>168791.07</v>
      </c>
      <c r="AH931" s="159">
        <v>43104.160000000003</v>
      </c>
      <c r="AI931" s="159">
        <v>0</v>
      </c>
      <c r="AJ931" s="159">
        <v>0</v>
      </c>
    </row>
    <row r="932" spans="1:36">
      <c r="A932" s="153">
        <v>12</v>
      </c>
      <c r="B932" s="154">
        <v>16</v>
      </c>
      <c r="C932" s="154">
        <v>13</v>
      </c>
      <c r="D932" s="155">
        <v>3</v>
      </c>
      <c r="E932" s="155" t="s">
        <v>556</v>
      </c>
      <c r="F932" s="156" t="s">
        <v>3948</v>
      </c>
      <c r="G932" s="156" t="s">
        <v>556</v>
      </c>
      <c r="H932" s="156" t="s">
        <v>3962</v>
      </c>
      <c r="I932" s="155">
        <v>1216133</v>
      </c>
      <c r="J932" s="157" t="s">
        <v>1939</v>
      </c>
      <c r="K932" s="157"/>
      <c r="L932" s="155">
        <v>2022</v>
      </c>
      <c r="M932" s="158">
        <v>13049</v>
      </c>
      <c r="N932" s="159">
        <v>75252205.680000007</v>
      </c>
      <c r="O932" s="159">
        <v>71761768.069999993</v>
      </c>
      <c r="P932" s="159">
        <v>43589926.060000002</v>
      </c>
      <c r="Q932" s="159">
        <v>22674843</v>
      </c>
      <c r="R932" s="159">
        <v>20915083.059999999</v>
      </c>
      <c r="S932" s="159">
        <v>3490437.61</v>
      </c>
      <c r="T932" s="159">
        <v>141445.68</v>
      </c>
      <c r="U932" s="159">
        <v>88929601.920000002</v>
      </c>
      <c r="V932" s="159">
        <v>64759127.380000003</v>
      </c>
      <c r="W932" s="159">
        <v>19289402.809999999</v>
      </c>
      <c r="X932" s="159">
        <v>594523.31999999995</v>
      </c>
      <c r="Y932" s="159">
        <v>24170474.539999999</v>
      </c>
      <c r="Z932" s="159">
        <v>29533620.559999999</v>
      </c>
      <c r="AA932" s="159">
        <v>4000000</v>
      </c>
      <c r="AB932" s="159">
        <v>25533620.559999999</v>
      </c>
      <c r="AC932" s="159">
        <v>1180480</v>
      </c>
      <c r="AD932" s="159">
        <v>880976</v>
      </c>
      <c r="AE932" s="159">
        <v>13463415</v>
      </c>
      <c r="AF932" s="159">
        <v>7002640.6900000004</v>
      </c>
      <c r="AG932" s="159">
        <v>557016.35</v>
      </c>
      <c r="AH932" s="159">
        <v>332616.84000000003</v>
      </c>
      <c r="AI932" s="159">
        <v>0</v>
      </c>
      <c r="AJ932" s="159">
        <v>0</v>
      </c>
    </row>
    <row r="933" spans="1:36">
      <c r="A933" s="153">
        <v>12</v>
      </c>
      <c r="B933" s="154">
        <v>16</v>
      </c>
      <c r="C933" s="154">
        <v>14</v>
      </c>
      <c r="D933" s="155">
        <v>3</v>
      </c>
      <c r="E933" s="155" t="s">
        <v>556</v>
      </c>
      <c r="F933" s="156" t="s">
        <v>3948</v>
      </c>
      <c r="G933" s="156" t="s">
        <v>556</v>
      </c>
      <c r="H933" s="156" t="s">
        <v>3963</v>
      </c>
      <c r="I933" s="155">
        <v>1216143</v>
      </c>
      <c r="J933" s="157" t="s">
        <v>1938</v>
      </c>
      <c r="K933" s="157"/>
      <c r="L933" s="155">
        <v>2022</v>
      </c>
      <c r="M933" s="158">
        <v>12381</v>
      </c>
      <c r="N933" s="159">
        <v>89350590.969999999</v>
      </c>
      <c r="O933" s="159">
        <v>70969428.989999995</v>
      </c>
      <c r="P933" s="159">
        <v>48420922.739999995</v>
      </c>
      <c r="Q933" s="159">
        <v>25400897</v>
      </c>
      <c r="R933" s="159">
        <v>23020025.739999998</v>
      </c>
      <c r="S933" s="159">
        <v>18381161.98</v>
      </c>
      <c r="T933" s="159">
        <v>13648.58</v>
      </c>
      <c r="U933" s="159">
        <v>93517682.359999999</v>
      </c>
      <c r="V933" s="159">
        <v>64660714.539999999</v>
      </c>
      <c r="W933" s="159">
        <v>21739531.949999999</v>
      </c>
      <c r="X933" s="159">
        <v>830398.62</v>
      </c>
      <c r="Y933" s="159">
        <v>28856967.82</v>
      </c>
      <c r="Z933" s="159">
        <v>22646324.309999999</v>
      </c>
      <c r="AA933" s="159">
        <v>1100000</v>
      </c>
      <c r="AB933" s="159">
        <v>21546324.309999999</v>
      </c>
      <c r="AC933" s="159">
        <v>3215565.94</v>
      </c>
      <c r="AD933" s="159">
        <v>1215565.94</v>
      </c>
      <c r="AE933" s="159">
        <v>14964216.699999999</v>
      </c>
      <c r="AF933" s="159">
        <v>6308714.4500000002</v>
      </c>
      <c r="AG933" s="159">
        <v>289174.02</v>
      </c>
      <c r="AH933" s="159">
        <v>378637.56</v>
      </c>
      <c r="AI933" s="159">
        <v>0</v>
      </c>
      <c r="AJ933" s="159">
        <v>1568.44</v>
      </c>
    </row>
    <row r="934" spans="1:36">
      <c r="A934" s="153">
        <v>12</v>
      </c>
      <c r="B934" s="154">
        <v>16</v>
      </c>
      <c r="C934" s="154">
        <v>15</v>
      </c>
      <c r="D934" s="155">
        <v>3</v>
      </c>
      <c r="E934" s="155" t="s">
        <v>556</v>
      </c>
      <c r="F934" s="156" t="s">
        <v>3948</v>
      </c>
      <c r="G934" s="156" t="s">
        <v>556</v>
      </c>
      <c r="H934" s="156" t="s">
        <v>3964</v>
      </c>
      <c r="I934" s="155">
        <v>1216153</v>
      </c>
      <c r="J934" s="157" t="s">
        <v>1937</v>
      </c>
      <c r="K934" s="157"/>
      <c r="L934" s="155">
        <v>2022</v>
      </c>
      <c r="M934" s="158">
        <v>18509</v>
      </c>
      <c r="N934" s="159">
        <v>102909574.34</v>
      </c>
      <c r="O934" s="159">
        <v>91085912.099999994</v>
      </c>
      <c r="P934" s="159">
        <v>53576433.420000002</v>
      </c>
      <c r="Q934" s="159">
        <v>26219724</v>
      </c>
      <c r="R934" s="159">
        <v>27356709.420000002</v>
      </c>
      <c r="S934" s="159">
        <v>11823662.24</v>
      </c>
      <c r="T934" s="159">
        <v>421930</v>
      </c>
      <c r="U934" s="159">
        <v>106215972.70999999</v>
      </c>
      <c r="V934" s="159">
        <v>81089022.980000004</v>
      </c>
      <c r="W934" s="159">
        <v>28348027.829999998</v>
      </c>
      <c r="X934" s="159">
        <v>1070160.25</v>
      </c>
      <c r="Y934" s="159">
        <v>25126949.73</v>
      </c>
      <c r="Z934" s="159">
        <v>10474463.560000001</v>
      </c>
      <c r="AA934" s="159">
        <v>4500000</v>
      </c>
      <c r="AB934" s="159">
        <v>5974463.5600000005</v>
      </c>
      <c r="AC934" s="159">
        <v>2389180</v>
      </c>
      <c r="AD934" s="159">
        <v>2334180</v>
      </c>
      <c r="AE934" s="159">
        <v>17968851.870000001</v>
      </c>
      <c r="AF934" s="159">
        <v>9996889.1199999992</v>
      </c>
      <c r="AG934" s="159">
        <v>831672.93</v>
      </c>
      <c r="AH934" s="159">
        <v>770458.05</v>
      </c>
      <c r="AI934" s="159">
        <v>0</v>
      </c>
      <c r="AJ934" s="159">
        <v>0</v>
      </c>
    </row>
    <row r="935" spans="1:36">
      <c r="A935" s="153">
        <v>12</v>
      </c>
      <c r="B935" s="154">
        <v>16</v>
      </c>
      <c r="C935" s="154">
        <v>16</v>
      </c>
      <c r="D935" s="155">
        <v>2</v>
      </c>
      <c r="E935" s="155" t="s">
        <v>556</v>
      </c>
      <c r="F935" s="156" t="s">
        <v>3950</v>
      </c>
      <c r="G935" s="156" t="s">
        <v>556</v>
      </c>
      <c r="H935" s="156" t="s">
        <v>3965</v>
      </c>
      <c r="I935" s="155">
        <v>1216162</v>
      </c>
      <c r="J935" s="157" t="s">
        <v>1936</v>
      </c>
      <c r="K935" s="157"/>
      <c r="L935" s="155">
        <v>2022</v>
      </c>
      <c r="M935" s="158">
        <v>7534</v>
      </c>
      <c r="N935" s="159">
        <v>61506292.210000001</v>
      </c>
      <c r="O935" s="159">
        <v>47290526.149999999</v>
      </c>
      <c r="P935" s="159">
        <v>35651598.609999999</v>
      </c>
      <c r="Q935" s="159">
        <v>17519547</v>
      </c>
      <c r="R935" s="159">
        <v>18132051.609999999</v>
      </c>
      <c r="S935" s="159">
        <v>14215766.060000001</v>
      </c>
      <c r="T935" s="159">
        <v>153750</v>
      </c>
      <c r="U935" s="159">
        <v>63835526.780000001</v>
      </c>
      <c r="V935" s="159">
        <v>44504660.520000003</v>
      </c>
      <c r="W935" s="159">
        <v>15397153.689999999</v>
      </c>
      <c r="X935" s="159">
        <v>859842.68</v>
      </c>
      <c r="Y935" s="159">
        <v>19330866.260000002</v>
      </c>
      <c r="Z935" s="159">
        <v>15051828.09</v>
      </c>
      <c r="AA935" s="159">
        <v>4226805.8899999997</v>
      </c>
      <c r="AB935" s="159">
        <v>10825022.199999999</v>
      </c>
      <c r="AC935" s="159">
        <v>3410330.71</v>
      </c>
      <c r="AD935" s="159">
        <v>3393330.71</v>
      </c>
      <c r="AE935" s="159">
        <v>17451274.289999999</v>
      </c>
      <c r="AF935" s="159">
        <v>2785865.63</v>
      </c>
      <c r="AG935" s="159">
        <v>431755</v>
      </c>
      <c r="AH935" s="159">
        <v>306051.62</v>
      </c>
      <c r="AI935" s="159">
        <v>0</v>
      </c>
      <c r="AJ935" s="159">
        <v>0.01</v>
      </c>
    </row>
    <row r="936" spans="1:36">
      <c r="A936" s="153">
        <v>12</v>
      </c>
      <c r="B936" s="154">
        <v>17</v>
      </c>
      <c r="C936" s="154">
        <v>1</v>
      </c>
      <c r="D936" s="155">
        <v>1</v>
      </c>
      <c r="E936" s="155" t="s">
        <v>556</v>
      </c>
      <c r="F936" s="156" t="s">
        <v>3966</v>
      </c>
      <c r="G936" s="156" t="s">
        <v>556</v>
      </c>
      <c r="H936" s="156" t="s">
        <v>3967</v>
      </c>
      <c r="I936" s="155">
        <v>1217011</v>
      </c>
      <c r="J936" s="157" t="s">
        <v>1935</v>
      </c>
      <c r="K936" s="157"/>
      <c r="L936" s="155">
        <v>2022</v>
      </c>
      <c r="M936" s="158">
        <v>25456</v>
      </c>
      <c r="N936" s="159">
        <v>236953566.97</v>
      </c>
      <c r="O936" s="159">
        <v>191217316.75999999</v>
      </c>
      <c r="P936" s="159">
        <v>57465371.509999998</v>
      </c>
      <c r="Q936" s="159">
        <v>16774945</v>
      </c>
      <c r="R936" s="159">
        <v>40690426.509999998</v>
      </c>
      <c r="S936" s="159">
        <v>45736250.210000001</v>
      </c>
      <c r="T936" s="159">
        <v>23968932.800000001</v>
      </c>
      <c r="U936" s="159">
        <v>255275005.06999999</v>
      </c>
      <c r="V936" s="159">
        <v>171060870.5</v>
      </c>
      <c r="W936" s="159">
        <v>54197494.009999998</v>
      </c>
      <c r="X936" s="159">
        <v>3999802.65</v>
      </c>
      <c r="Y936" s="159">
        <v>84214134.569999993</v>
      </c>
      <c r="Z936" s="159">
        <v>61592680.649999999</v>
      </c>
      <c r="AA936" s="159">
        <v>10000000</v>
      </c>
      <c r="AB936" s="159">
        <v>51592680.649999999</v>
      </c>
      <c r="AC936" s="159">
        <v>11000000</v>
      </c>
      <c r="AD936" s="159">
        <v>11000000</v>
      </c>
      <c r="AE936" s="159">
        <v>70100000</v>
      </c>
      <c r="AF936" s="159">
        <v>20156446.260000002</v>
      </c>
      <c r="AG936" s="159">
        <v>1614440.75</v>
      </c>
      <c r="AH936" s="159">
        <v>897940.91</v>
      </c>
      <c r="AI936" s="159">
        <v>0</v>
      </c>
      <c r="AJ936" s="159">
        <v>0</v>
      </c>
    </row>
    <row r="937" spans="1:36">
      <c r="A937" s="153">
        <v>12</v>
      </c>
      <c r="B937" s="154">
        <v>17</v>
      </c>
      <c r="C937" s="154">
        <v>2</v>
      </c>
      <c r="D937" s="155">
        <v>2</v>
      </c>
      <c r="E937" s="155" t="s">
        <v>556</v>
      </c>
      <c r="F937" s="156" t="s">
        <v>3968</v>
      </c>
      <c r="G937" s="156" t="s">
        <v>556</v>
      </c>
      <c r="H937" s="156" t="s">
        <v>3969</v>
      </c>
      <c r="I937" s="155">
        <v>1217022</v>
      </c>
      <c r="J937" s="157" t="s">
        <v>1934</v>
      </c>
      <c r="K937" s="157"/>
      <c r="L937" s="155">
        <v>2022</v>
      </c>
      <c r="M937" s="158">
        <v>6847</v>
      </c>
      <c r="N937" s="159">
        <v>44408301.109999999</v>
      </c>
      <c r="O937" s="159">
        <v>43158307.630000003</v>
      </c>
      <c r="P937" s="159">
        <v>29264636.550000001</v>
      </c>
      <c r="Q937" s="159">
        <v>13543179</v>
      </c>
      <c r="R937" s="159">
        <v>15721457.550000001</v>
      </c>
      <c r="S937" s="159">
        <v>1249993.48</v>
      </c>
      <c r="T937" s="159">
        <v>0</v>
      </c>
      <c r="U937" s="159">
        <v>41243836.460000001</v>
      </c>
      <c r="V937" s="159">
        <v>37062949.689999998</v>
      </c>
      <c r="W937" s="159">
        <v>12134567.060000001</v>
      </c>
      <c r="X937" s="159">
        <v>316812.51</v>
      </c>
      <c r="Y937" s="159">
        <v>4180886.77</v>
      </c>
      <c r="Z937" s="159">
        <v>7539396.4699999997</v>
      </c>
      <c r="AA937" s="159">
        <v>0</v>
      </c>
      <c r="AB937" s="159">
        <v>7539396.4699999997</v>
      </c>
      <c r="AC937" s="159">
        <v>895280</v>
      </c>
      <c r="AD937" s="159">
        <v>760000</v>
      </c>
      <c r="AE937" s="159">
        <v>4615441.24</v>
      </c>
      <c r="AF937" s="159">
        <v>6095357.9400000004</v>
      </c>
      <c r="AG937" s="159">
        <v>163958.41</v>
      </c>
      <c r="AH937" s="159">
        <v>90479.23</v>
      </c>
      <c r="AI937" s="159">
        <v>0</v>
      </c>
      <c r="AJ937" s="159">
        <v>3911.24</v>
      </c>
    </row>
    <row r="938" spans="1:36">
      <c r="A938" s="153">
        <v>12</v>
      </c>
      <c r="B938" s="154">
        <v>17</v>
      </c>
      <c r="C938" s="154">
        <v>3</v>
      </c>
      <c r="D938" s="155">
        <v>2</v>
      </c>
      <c r="E938" s="155" t="s">
        <v>556</v>
      </c>
      <c r="F938" s="156" t="s">
        <v>3968</v>
      </c>
      <c r="G938" s="156" t="s">
        <v>556</v>
      </c>
      <c r="H938" s="156" t="s">
        <v>3970</v>
      </c>
      <c r="I938" s="155">
        <v>1217032</v>
      </c>
      <c r="J938" s="157" t="s">
        <v>1933</v>
      </c>
      <c r="K938" s="157"/>
      <c r="L938" s="155">
        <v>2022</v>
      </c>
      <c r="M938" s="158">
        <v>13504</v>
      </c>
      <c r="N938" s="159">
        <v>100891111.45999999</v>
      </c>
      <c r="O938" s="159">
        <v>99305981.709999993</v>
      </c>
      <c r="P938" s="159">
        <v>52676777.68</v>
      </c>
      <c r="Q938" s="159">
        <v>16998866</v>
      </c>
      <c r="R938" s="159">
        <v>35677911.68</v>
      </c>
      <c r="S938" s="159">
        <v>1585129.75</v>
      </c>
      <c r="T938" s="159">
        <v>7000</v>
      </c>
      <c r="U938" s="159">
        <v>99081888.370000005</v>
      </c>
      <c r="V938" s="159">
        <v>94727874.189999998</v>
      </c>
      <c r="W938" s="159">
        <v>27752203.949999999</v>
      </c>
      <c r="X938" s="159">
        <v>438341.95</v>
      </c>
      <c r="Y938" s="159">
        <v>4354014.18</v>
      </c>
      <c r="Z938" s="159">
        <v>27788389.370000001</v>
      </c>
      <c r="AA938" s="159">
        <v>0</v>
      </c>
      <c r="AB938" s="159">
        <v>27788389.370000001</v>
      </c>
      <c r="AC938" s="159">
        <v>796700</v>
      </c>
      <c r="AD938" s="159">
        <v>796700</v>
      </c>
      <c r="AE938" s="159">
        <v>7207100</v>
      </c>
      <c r="AF938" s="159">
        <v>4578107.5199999996</v>
      </c>
      <c r="AG938" s="159">
        <v>590144.4</v>
      </c>
      <c r="AH938" s="159">
        <v>2082340.35</v>
      </c>
      <c r="AI938" s="159">
        <v>0</v>
      </c>
      <c r="AJ938" s="159">
        <v>0</v>
      </c>
    </row>
    <row r="939" spans="1:36">
      <c r="A939" s="153">
        <v>12</v>
      </c>
      <c r="B939" s="154">
        <v>17</v>
      </c>
      <c r="C939" s="154">
        <v>4</v>
      </c>
      <c r="D939" s="155">
        <v>2</v>
      </c>
      <c r="E939" s="155" t="s">
        <v>556</v>
      </c>
      <c r="F939" s="156" t="s">
        <v>3968</v>
      </c>
      <c r="G939" s="156" t="s">
        <v>556</v>
      </c>
      <c r="H939" s="156" t="s">
        <v>3971</v>
      </c>
      <c r="I939" s="155">
        <v>1217042</v>
      </c>
      <c r="J939" s="157" t="s">
        <v>1932</v>
      </c>
      <c r="K939" s="157"/>
      <c r="L939" s="155">
        <v>2022</v>
      </c>
      <c r="M939" s="158">
        <v>9039</v>
      </c>
      <c r="N939" s="159">
        <v>61309440.789999999</v>
      </c>
      <c r="O939" s="159">
        <v>57784966.020000003</v>
      </c>
      <c r="P939" s="159">
        <v>30407520.98</v>
      </c>
      <c r="Q939" s="159">
        <v>11491366</v>
      </c>
      <c r="R939" s="159">
        <v>18916154.98</v>
      </c>
      <c r="S939" s="159">
        <v>3524474.77</v>
      </c>
      <c r="T939" s="159">
        <v>0</v>
      </c>
      <c r="U939" s="159">
        <v>60055446.119999997</v>
      </c>
      <c r="V939" s="159">
        <v>50194673.310000002</v>
      </c>
      <c r="W939" s="159">
        <v>15774115.779999999</v>
      </c>
      <c r="X939" s="159">
        <v>518439.67</v>
      </c>
      <c r="Y939" s="159">
        <v>9860772.8100000005</v>
      </c>
      <c r="Z939" s="159">
        <v>7541119.6600000001</v>
      </c>
      <c r="AA939" s="159">
        <v>0</v>
      </c>
      <c r="AB939" s="159">
        <v>7541119.6600000001</v>
      </c>
      <c r="AC939" s="159">
        <v>1714000</v>
      </c>
      <c r="AD939" s="159">
        <v>1574000</v>
      </c>
      <c r="AE939" s="159">
        <v>9504603.6600000001</v>
      </c>
      <c r="AF939" s="159">
        <v>7590292.71</v>
      </c>
      <c r="AG939" s="159">
        <v>422569.16</v>
      </c>
      <c r="AH939" s="159">
        <v>252918.43</v>
      </c>
      <c r="AI939" s="159">
        <v>0</v>
      </c>
      <c r="AJ939" s="159">
        <v>0</v>
      </c>
    </row>
    <row r="940" spans="1:36">
      <c r="A940" s="153">
        <v>12</v>
      </c>
      <c r="B940" s="154">
        <v>17</v>
      </c>
      <c r="C940" s="154">
        <v>5</v>
      </c>
      <c r="D940" s="155">
        <v>2</v>
      </c>
      <c r="E940" s="155" t="s">
        <v>556</v>
      </c>
      <c r="F940" s="156" t="s">
        <v>3968</v>
      </c>
      <c r="G940" s="156" t="s">
        <v>556</v>
      </c>
      <c r="H940" s="156" t="s">
        <v>3972</v>
      </c>
      <c r="I940" s="155">
        <v>1217052</v>
      </c>
      <c r="J940" s="157" t="s">
        <v>1931</v>
      </c>
      <c r="K940" s="157"/>
      <c r="L940" s="155">
        <v>2022</v>
      </c>
      <c r="M940" s="158">
        <v>11773</v>
      </c>
      <c r="N940" s="159">
        <v>71228881.939999998</v>
      </c>
      <c r="O940" s="159">
        <v>68180140.150000006</v>
      </c>
      <c r="P940" s="159">
        <v>42511056.170000002</v>
      </c>
      <c r="Q940" s="159">
        <v>18292145</v>
      </c>
      <c r="R940" s="159">
        <v>24218911.170000002</v>
      </c>
      <c r="S940" s="159">
        <v>3048741.79</v>
      </c>
      <c r="T940" s="159">
        <v>0</v>
      </c>
      <c r="U940" s="159">
        <v>74147985.319999993</v>
      </c>
      <c r="V940" s="159">
        <v>63625372.25</v>
      </c>
      <c r="W940" s="159">
        <v>23592207.050000001</v>
      </c>
      <c r="X940" s="159">
        <v>757041.18</v>
      </c>
      <c r="Y940" s="159">
        <v>10522613.07</v>
      </c>
      <c r="Z940" s="159">
        <v>11342376.880000001</v>
      </c>
      <c r="AA940" s="159">
        <v>0</v>
      </c>
      <c r="AB940" s="159">
        <v>11342376.880000001</v>
      </c>
      <c r="AC940" s="159">
        <v>3529479.71</v>
      </c>
      <c r="AD940" s="159">
        <v>3389479.71</v>
      </c>
      <c r="AE940" s="159">
        <v>12000520.289999999</v>
      </c>
      <c r="AF940" s="159">
        <v>4554767.9000000004</v>
      </c>
      <c r="AG940" s="159">
        <v>335897.31</v>
      </c>
      <c r="AH940" s="159">
        <v>539820.04</v>
      </c>
      <c r="AI940" s="159">
        <v>0</v>
      </c>
      <c r="AJ940" s="159">
        <v>0</v>
      </c>
    </row>
    <row r="941" spans="1:36">
      <c r="A941" s="153">
        <v>12</v>
      </c>
      <c r="B941" s="154">
        <v>18</v>
      </c>
      <c r="C941" s="154">
        <v>1</v>
      </c>
      <c r="D941" s="155">
        <v>3</v>
      </c>
      <c r="E941" s="155" t="s">
        <v>556</v>
      </c>
      <c r="F941" s="156" t="s">
        <v>3973</v>
      </c>
      <c r="G941" s="156" t="s">
        <v>556</v>
      </c>
      <c r="H941" s="156" t="s">
        <v>3974</v>
      </c>
      <c r="I941" s="155">
        <v>1218013</v>
      </c>
      <c r="J941" s="157" t="s">
        <v>1930</v>
      </c>
      <c r="K941" s="157"/>
      <c r="L941" s="155">
        <v>2022</v>
      </c>
      <c r="M941" s="158">
        <v>42283</v>
      </c>
      <c r="N941" s="159">
        <v>249378301.37</v>
      </c>
      <c r="O941" s="159">
        <v>232092618.58000001</v>
      </c>
      <c r="P941" s="159">
        <v>124792197.49000001</v>
      </c>
      <c r="Q941" s="159">
        <v>58696615</v>
      </c>
      <c r="R941" s="159">
        <v>66095582.490000002</v>
      </c>
      <c r="S941" s="159">
        <v>17285682.789999999</v>
      </c>
      <c r="T941" s="159">
        <v>3405141.25</v>
      </c>
      <c r="U941" s="159">
        <v>252940153.08000001</v>
      </c>
      <c r="V941" s="159">
        <v>221197154.56</v>
      </c>
      <c r="W941" s="159">
        <v>89228635.290000007</v>
      </c>
      <c r="X941" s="159">
        <v>5428917.0300000003</v>
      </c>
      <c r="Y941" s="159">
        <v>31742998.52</v>
      </c>
      <c r="Z941" s="159">
        <v>39302323.93</v>
      </c>
      <c r="AA941" s="159">
        <v>10000000</v>
      </c>
      <c r="AB941" s="159">
        <v>29302323.93</v>
      </c>
      <c r="AC941" s="159">
        <v>9570376</v>
      </c>
      <c r="AD941" s="159">
        <v>8370376</v>
      </c>
      <c r="AE941" s="159">
        <v>81141814.379999995</v>
      </c>
      <c r="AF941" s="159">
        <v>10895464.02</v>
      </c>
      <c r="AG941" s="159">
        <v>1367789.64</v>
      </c>
      <c r="AH941" s="159">
        <v>1544777.46</v>
      </c>
      <c r="AI941" s="159">
        <v>0</v>
      </c>
      <c r="AJ941" s="159">
        <v>13016.38</v>
      </c>
    </row>
    <row r="942" spans="1:36">
      <c r="A942" s="153">
        <v>12</v>
      </c>
      <c r="B942" s="154">
        <v>18</v>
      </c>
      <c r="C942" s="154">
        <v>2</v>
      </c>
      <c r="D942" s="155">
        <v>2</v>
      </c>
      <c r="E942" s="155" t="s">
        <v>556</v>
      </c>
      <c r="F942" s="156" t="s">
        <v>3975</v>
      </c>
      <c r="G942" s="156" t="s">
        <v>556</v>
      </c>
      <c r="H942" s="156" t="s">
        <v>3976</v>
      </c>
      <c r="I942" s="155">
        <v>1218022</v>
      </c>
      <c r="J942" s="157" t="s">
        <v>1929</v>
      </c>
      <c r="K942" s="157"/>
      <c r="L942" s="155">
        <v>2022</v>
      </c>
      <c r="M942" s="158">
        <v>10749</v>
      </c>
      <c r="N942" s="159">
        <v>72632629.239999995</v>
      </c>
      <c r="O942" s="159">
        <v>65270276.5</v>
      </c>
      <c r="P942" s="159">
        <v>41028833.25</v>
      </c>
      <c r="Q942" s="159">
        <v>17821773</v>
      </c>
      <c r="R942" s="159">
        <v>23207060.25</v>
      </c>
      <c r="S942" s="159">
        <v>7362352.7400000002</v>
      </c>
      <c r="T942" s="159">
        <v>10000</v>
      </c>
      <c r="U942" s="159">
        <v>71757897.379999995</v>
      </c>
      <c r="V942" s="159">
        <v>58321637.409999996</v>
      </c>
      <c r="W942" s="159">
        <v>18942783.420000002</v>
      </c>
      <c r="X942" s="159">
        <v>595516.03</v>
      </c>
      <c r="Y942" s="159">
        <v>13436259.970000001</v>
      </c>
      <c r="Z942" s="159">
        <v>15874070.57</v>
      </c>
      <c r="AA942" s="159">
        <v>0</v>
      </c>
      <c r="AB942" s="159">
        <v>15874070.57</v>
      </c>
      <c r="AC942" s="159">
        <v>995000</v>
      </c>
      <c r="AD942" s="159">
        <v>995000</v>
      </c>
      <c r="AE942" s="159">
        <v>10200000</v>
      </c>
      <c r="AF942" s="159">
        <v>6948639.0899999999</v>
      </c>
      <c r="AG942" s="159">
        <v>4270405.4400000004</v>
      </c>
      <c r="AH942" s="159">
        <v>4923409.05</v>
      </c>
      <c r="AI942" s="159">
        <v>0</v>
      </c>
      <c r="AJ942" s="159">
        <v>0</v>
      </c>
    </row>
    <row r="943" spans="1:36">
      <c r="A943" s="153">
        <v>12</v>
      </c>
      <c r="B943" s="154">
        <v>18</v>
      </c>
      <c r="C943" s="154">
        <v>3</v>
      </c>
      <c r="D943" s="155">
        <v>3</v>
      </c>
      <c r="E943" s="155" t="s">
        <v>556</v>
      </c>
      <c r="F943" s="156" t="s">
        <v>3973</v>
      </c>
      <c r="G943" s="156" t="s">
        <v>556</v>
      </c>
      <c r="H943" s="156" t="s">
        <v>3977</v>
      </c>
      <c r="I943" s="155">
        <v>1218033</v>
      </c>
      <c r="J943" s="157" t="s">
        <v>1928</v>
      </c>
      <c r="K943" s="157"/>
      <c r="L943" s="155">
        <v>2022</v>
      </c>
      <c r="M943" s="158">
        <v>19932</v>
      </c>
      <c r="N943" s="159">
        <v>121746279.97</v>
      </c>
      <c r="O943" s="159">
        <v>115265839.63</v>
      </c>
      <c r="P943" s="159">
        <v>66654004.579999998</v>
      </c>
      <c r="Q943" s="159">
        <v>30963300</v>
      </c>
      <c r="R943" s="159">
        <v>35690704.579999998</v>
      </c>
      <c r="S943" s="159">
        <v>6480440.3399999999</v>
      </c>
      <c r="T943" s="159">
        <v>506369.96</v>
      </c>
      <c r="U943" s="159">
        <v>123675903.37</v>
      </c>
      <c r="V943" s="159">
        <v>109187542.08</v>
      </c>
      <c r="W943" s="159">
        <v>39460162.590000004</v>
      </c>
      <c r="X943" s="159">
        <v>462546.42</v>
      </c>
      <c r="Y943" s="159">
        <v>14488361.289999999</v>
      </c>
      <c r="Z943" s="159">
        <v>9209806.0399999991</v>
      </c>
      <c r="AA943" s="159">
        <v>4100000</v>
      </c>
      <c r="AB943" s="159">
        <v>5109806.0399999991</v>
      </c>
      <c r="AC943" s="159">
        <v>1638341</v>
      </c>
      <c r="AD943" s="159">
        <v>1500000</v>
      </c>
      <c r="AE943" s="159">
        <v>10400000</v>
      </c>
      <c r="AF943" s="159">
        <v>6078297.5499999998</v>
      </c>
      <c r="AG943" s="159">
        <v>465428.97</v>
      </c>
      <c r="AH943" s="159">
        <v>242567.77</v>
      </c>
      <c r="AI943" s="159">
        <v>0</v>
      </c>
      <c r="AJ943" s="159">
        <v>0</v>
      </c>
    </row>
    <row r="944" spans="1:36">
      <c r="A944" s="153">
        <v>12</v>
      </c>
      <c r="B944" s="154">
        <v>18</v>
      </c>
      <c r="C944" s="154">
        <v>4</v>
      </c>
      <c r="D944" s="155">
        <v>2</v>
      </c>
      <c r="E944" s="155" t="s">
        <v>556</v>
      </c>
      <c r="F944" s="156" t="s">
        <v>3975</v>
      </c>
      <c r="G944" s="156" t="s">
        <v>556</v>
      </c>
      <c r="H944" s="156" t="s">
        <v>3978</v>
      </c>
      <c r="I944" s="155">
        <v>1218042</v>
      </c>
      <c r="J944" s="157" t="s">
        <v>1927</v>
      </c>
      <c r="K944" s="157"/>
      <c r="L944" s="155">
        <v>2022</v>
      </c>
      <c r="M944" s="158">
        <v>6267</v>
      </c>
      <c r="N944" s="159">
        <v>37906000.420000002</v>
      </c>
      <c r="O944" s="159">
        <v>36041513.840000004</v>
      </c>
      <c r="P944" s="159">
        <v>22622267.59</v>
      </c>
      <c r="Q944" s="159">
        <v>11242319</v>
      </c>
      <c r="R944" s="159">
        <v>11379948.59</v>
      </c>
      <c r="S944" s="159">
        <v>1864486.58</v>
      </c>
      <c r="T944" s="159">
        <v>17690.8</v>
      </c>
      <c r="U944" s="159">
        <v>41930572.939999998</v>
      </c>
      <c r="V944" s="159">
        <v>33539380.34</v>
      </c>
      <c r="W944" s="159">
        <v>14423836.390000001</v>
      </c>
      <c r="X944" s="159">
        <v>111775.69</v>
      </c>
      <c r="Y944" s="159">
        <v>8391192.5999999996</v>
      </c>
      <c r="Z944" s="159">
        <v>6724061.8399999999</v>
      </c>
      <c r="AA944" s="159">
        <v>0</v>
      </c>
      <c r="AB944" s="159">
        <v>6724061.8399999999</v>
      </c>
      <c r="AC944" s="159">
        <v>1000000</v>
      </c>
      <c r="AD944" s="159">
        <v>1000000</v>
      </c>
      <c r="AE944" s="159">
        <v>1400000</v>
      </c>
      <c r="AF944" s="159">
        <v>2502133.5</v>
      </c>
      <c r="AG944" s="159">
        <v>186750</v>
      </c>
      <c r="AH944" s="159">
        <v>89303.25</v>
      </c>
      <c r="AI944" s="159">
        <v>0</v>
      </c>
      <c r="AJ944" s="159">
        <v>0</v>
      </c>
    </row>
    <row r="945" spans="1:36">
      <c r="A945" s="153">
        <v>12</v>
      </c>
      <c r="B945" s="154">
        <v>18</v>
      </c>
      <c r="C945" s="154">
        <v>5</v>
      </c>
      <c r="D945" s="155">
        <v>2</v>
      </c>
      <c r="E945" s="155" t="s">
        <v>556</v>
      </c>
      <c r="F945" s="156" t="s">
        <v>3975</v>
      </c>
      <c r="G945" s="156" t="s">
        <v>556</v>
      </c>
      <c r="H945" s="156" t="s">
        <v>3979</v>
      </c>
      <c r="I945" s="155">
        <v>1218052</v>
      </c>
      <c r="J945" s="157" t="s">
        <v>1926</v>
      </c>
      <c r="K945" s="157"/>
      <c r="L945" s="155">
        <v>2022</v>
      </c>
      <c r="M945" s="158">
        <v>4141</v>
      </c>
      <c r="N945" s="159">
        <v>29009342.649999999</v>
      </c>
      <c r="O945" s="159">
        <v>26992562.010000002</v>
      </c>
      <c r="P945" s="159">
        <v>15080203.529999999</v>
      </c>
      <c r="Q945" s="159">
        <v>5743629</v>
      </c>
      <c r="R945" s="159">
        <v>9336574.5299999993</v>
      </c>
      <c r="S945" s="159">
        <v>2016780.64</v>
      </c>
      <c r="T945" s="159">
        <v>4516</v>
      </c>
      <c r="U945" s="159">
        <v>29012048.850000001</v>
      </c>
      <c r="V945" s="159">
        <v>23730302.100000001</v>
      </c>
      <c r="W945" s="159">
        <v>8467646.5600000005</v>
      </c>
      <c r="X945" s="159">
        <v>325172.65999999997</v>
      </c>
      <c r="Y945" s="159">
        <v>5281746.75</v>
      </c>
      <c r="Z945" s="159">
        <v>7872816.6799999997</v>
      </c>
      <c r="AA945" s="159">
        <v>5340000</v>
      </c>
      <c r="AB945" s="159">
        <v>2532816.6799999997</v>
      </c>
      <c r="AC945" s="159">
        <v>4742772</v>
      </c>
      <c r="AD945" s="159">
        <v>4742772</v>
      </c>
      <c r="AE945" s="159">
        <v>5340000</v>
      </c>
      <c r="AF945" s="159">
        <v>3262259.91</v>
      </c>
      <c r="AG945" s="159">
        <v>846016.29</v>
      </c>
      <c r="AH945" s="159">
        <v>670955.29</v>
      </c>
      <c r="AI945" s="159">
        <v>0</v>
      </c>
      <c r="AJ945" s="159">
        <v>0</v>
      </c>
    </row>
    <row r="946" spans="1:36">
      <c r="A946" s="153">
        <v>12</v>
      </c>
      <c r="B946" s="154">
        <v>18</v>
      </c>
      <c r="C946" s="154">
        <v>6</v>
      </c>
      <c r="D946" s="155">
        <v>2</v>
      </c>
      <c r="E946" s="155" t="s">
        <v>556</v>
      </c>
      <c r="F946" s="156" t="s">
        <v>3975</v>
      </c>
      <c r="G946" s="156" t="s">
        <v>556</v>
      </c>
      <c r="H946" s="156" t="s">
        <v>3980</v>
      </c>
      <c r="I946" s="155">
        <v>1218062</v>
      </c>
      <c r="J946" s="157" t="s">
        <v>1925</v>
      </c>
      <c r="K946" s="157"/>
      <c r="L946" s="155">
        <v>2022</v>
      </c>
      <c r="M946" s="158">
        <v>10135</v>
      </c>
      <c r="N946" s="159">
        <v>61295578.960000001</v>
      </c>
      <c r="O946" s="159">
        <v>55339558.039999999</v>
      </c>
      <c r="P946" s="159">
        <v>33588728.260000005</v>
      </c>
      <c r="Q946" s="159">
        <v>15302247</v>
      </c>
      <c r="R946" s="159">
        <v>18286481.260000002</v>
      </c>
      <c r="S946" s="159">
        <v>5956020.9199999999</v>
      </c>
      <c r="T946" s="159">
        <v>2256459.27</v>
      </c>
      <c r="U946" s="159">
        <v>69095989.650000006</v>
      </c>
      <c r="V946" s="159">
        <v>51429623.380000003</v>
      </c>
      <c r="W946" s="159">
        <v>19852908.960000001</v>
      </c>
      <c r="X946" s="159">
        <v>977391.68</v>
      </c>
      <c r="Y946" s="159">
        <v>17666366.27</v>
      </c>
      <c r="Z946" s="159">
        <v>17559506.07</v>
      </c>
      <c r="AA946" s="159">
        <v>0</v>
      </c>
      <c r="AB946" s="159">
        <v>17559506.07</v>
      </c>
      <c r="AC946" s="159">
        <v>526780</v>
      </c>
      <c r="AD946" s="159">
        <v>526780</v>
      </c>
      <c r="AE946" s="159">
        <v>17110000</v>
      </c>
      <c r="AF946" s="159">
        <v>3909934.66</v>
      </c>
      <c r="AG946" s="159">
        <v>159261.6</v>
      </c>
      <c r="AH946" s="159">
        <v>82867.75</v>
      </c>
      <c r="AI946" s="159">
        <v>0</v>
      </c>
      <c r="AJ946" s="159">
        <v>0</v>
      </c>
    </row>
    <row r="947" spans="1:36">
      <c r="A947" s="153">
        <v>12</v>
      </c>
      <c r="B947" s="154">
        <v>18</v>
      </c>
      <c r="C947" s="154">
        <v>7</v>
      </c>
      <c r="D947" s="155">
        <v>2</v>
      </c>
      <c r="E947" s="155" t="s">
        <v>556</v>
      </c>
      <c r="F947" s="156" t="s">
        <v>3975</v>
      </c>
      <c r="G947" s="156" t="s">
        <v>556</v>
      </c>
      <c r="H947" s="156" t="s">
        <v>3981</v>
      </c>
      <c r="I947" s="155">
        <v>1218072</v>
      </c>
      <c r="J947" s="157" t="s">
        <v>1924</v>
      </c>
      <c r="K947" s="157"/>
      <c r="L947" s="155">
        <v>2022</v>
      </c>
      <c r="M947" s="158">
        <v>6829</v>
      </c>
      <c r="N947" s="159">
        <v>45206078.859999999</v>
      </c>
      <c r="O947" s="159">
        <v>42423373.32</v>
      </c>
      <c r="P947" s="159">
        <v>26991190.490000002</v>
      </c>
      <c r="Q947" s="159">
        <v>12860960</v>
      </c>
      <c r="R947" s="159">
        <v>14130230.49</v>
      </c>
      <c r="S947" s="159">
        <v>2782705.54</v>
      </c>
      <c r="T947" s="159">
        <v>306107.88</v>
      </c>
      <c r="U947" s="159">
        <v>48319901.229999997</v>
      </c>
      <c r="V947" s="159">
        <v>37590305.68</v>
      </c>
      <c r="W947" s="159">
        <v>14169456.199999999</v>
      </c>
      <c r="X947" s="159">
        <v>643038.07999999996</v>
      </c>
      <c r="Y947" s="159">
        <v>10729595.550000001</v>
      </c>
      <c r="Z947" s="159">
        <v>20438147.91</v>
      </c>
      <c r="AA947" s="159">
        <v>3000000</v>
      </c>
      <c r="AB947" s="159">
        <v>17438147.91</v>
      </c>
      <c r="AC947" s="159">
        <v>1954751.34</v>
      </c>
      <c r="AD947" s="159">
        <v>1250000</v>
      </c>
      <c r="AE947" s="159">
        <v>11870000</v>
      </c>
      <c r="AF947" s="159">
        <v>4833067.6399999997</v>
      </c>
      <c r="AG947" s="159">
        <v>362228.88</v>
      </c>
      <c r="AH947" s="159">
        <v>450272.5</v>
      </c>
      <c r="AI947" s="159">
        <v>0</v>
      </c>
      <c r="AJ947" s="159">
        <v>0</v>
      </c>
    </row>
    <row r="948" spans="1:36">
      <c r="A948" s="153">
        <v>12</v>
      </c>
      <c r="B948" s="154">
        <v>18</v>
      </c>
      <c r="C948" s="154">
        <v>8</v>
      </c>
      <c r="D948" s="155">
        <v>2</v>
      </c>
      <c r="E948" s="155" t="s">
        <v>556</v>
      </c>
      <c r="F948" s="156" t="s">
        <v>3975</v>
      </c>
      <c r="G948" s="156" t="s">
        <v>556</v>
      </c>
      <c r="H948" s="156" t="s">
        <v>3982</v>
      </c>
      <c r="I948" s="155">
        <v>1218082</v>
      </c>
      <c r="J948" s="157" t="s">
        <v>1923</v>
      </c>
      <c r="K948" s="157"/>
      <c r="L948" s="155">
        <v>2022</v>
      </c>
      <c r="M948" s="158">
        <v>8181</v>
      </c>
      <c r="N948" s="159">
        <v>48756495.75</v>
      </c>
      <c r="O948" s="159">
        <v>47730776.07</v>
      </c>
      <c r="P948" s="159">
        <v>29573755.109999999</v>
      </c>
      <c r="Q948" s="159">
        <v>13346511</v>
      </c>
      <c r="R948" s="159">
        <v>16227244.109999999</v>
      </c>
      <c r="S948" s="159">
        <v>1025719.68</v>
      </c>
      <c r="T948" s="159">
        <v>1585.49</v>
      </c>
      <c r="U948" s="159">
        <v>47628737.460000001</v>
      </c>
      <c r="V948" s="159">
        <v>44130364.539999999</v>
      </c>
      <c r="W948" s="159">
        <v>16465089.85</v>
      </c>
      <c r="X948" s="159">
        <v>579315.86</v>
      </c>
      <c r="Y948" s="159">
        <v>3498372.92</v>
      </c>
      <c r="Z948" s="159">
        <v>10370451.93</v>
      </c>
      <c r="AA948" s="159">
        <v>807486.5</v>
      </c>
      <c r="AB948" s="159">
        <v>9562965.4299999997</v>
      </c>
      <c r="AC948" s="159">
        <v>2330000</v>
      </c>
      <c r="AD948" s="159">
        <v>2100000</v>
      </c>
      <c r="AE948" s="159">
        <v>7918466.9699999997</v>
      </c>
      <c r="AF948" s="159">
        <v>3600411.53</v>
      </c>
      <c r="AG948" s="159">
        <v>1194913.27</v>
      </c>
      <c r="AH948" s="159">
        <v>870997.94</v>
      </c>
      <c r="AI948" s="159">
        <v>0</v>
      </c>
      <c r="AJ948" s="159">
        <v>0</v>
      </c>
    </row>
    <row r="949" spans="1:36">
      <c r="A949" s="153">
        <v>12</v>
      </c>
      <c r="B949" s="154">
        <v>18</v>
      </c>
      <c r="C949" s="154">
        <v>9</v>
      </c>
      <c r="D949" s="155">
        <v>3</v>
      </c>
      <c r="E949" s="155" t="s">
        <v>556</v>
      </c>
      <c r="F949" s="156" t="s">
        <v>3973</v>
      </c>
      <c r="G949" s="156" t="s">
        <v>556</v>
      </c>
      <c r="H949" s="156" t="s">
        <v>3983</v>
      </c>
      <c r="I949" s="155">
        <v>1218093</v>
      </c>
      <c r="J949" s="157" t="s">
        <v>1922</v>
      </c>
      <c r="K949" s="157"/>
      <c r="L949" s="155">
        <v>2022</v>
      </c>
      <c r="M949" s="158">
        <v>36830</v>
      </c>
      <c r="N949" s="159">
        <v>275784856.10000002</v>
      </c>
      <c r="O949" s="159">
        <v>255119036.88999999</v>
      </c>
      <c r="P949" s="159">
        <v>98234750.75999999</v>
      </c>
      <c r="Q949" s="159">
        <v>42367390</v>
      </c>
      <c r="R949" s="159">
        <v>55867360.759999998</v>
      </c>
      <c r="S949" s="159">
        <v>20665819.210000001</v>
      </c>
      <c r="T949" s="159">
        <v>963591.62</v>
      </c>
      <c r="U949" s="159">
        <v>237203362.84999999</v>
      </c>
      <c r="V949" s="159">
        <v>189982166.72</v>
      </c>
      <c r="W949" s="159">
        <v>72375294.519999996</v>
      </c>
      <c r="X949" s="159">
        <v>0</v>
      </c>
      <c r="Y949" s="159">
        <v>47221196.130000003</v>
      </c>
      <c r="Z949" s="159">
        <v>33153001.370000001</v>
      </c>
      <c r="AA949" s="159">
        <v>0</v>
      </c>
      <c r="AB949" s="159">
        <v>33153001.370000001</v>
      </c>
      <c r="AC949" s="159">
        <v>3000000</v>
      </c>
      <c r="AD949" s="159">
        <v>0</v>
      </c>
      <c r="AE949" s="159">
        <v>0</v>
      </c>
      <c r="AF949" s="159">
        <v>65136870.170000002</v>
      </c>
      <c r="AG949" s="159">
        <v>1382904.87</v>
      </c>
      <c r="AH949" s="159">
        <v>1093487.4099999999</v>
      </c>
      <c r="AI949" s="159">
        <v>0</v>
      </c>
      <c r="AJ949" s="159">
        <v>0</v>
      </c>
    </row>
    <row r="950" spans="1:36">
      <c r="A950" s="153">
        <v>12</v>
      </c>
      <c r="B950" s="154">
        <v>18</v>
      </c>
      <c r="C950" s="154">
        <v>10</v>
      </c>
      <c r="D950" s="155">
        <v>2</v>
      </c>
      <c r="E950" s="155" t="s">
        <v>556</v>
      </c>
      <c r="F950" s="156" t="s">
        <v>3975</v>
      </c>
      <c r="G950" s="156" t="s">
        <v>556</v>
      </c>
      <c r="H950" s="156" t="s">
        <v>3984</v>
      </c>
      <c r="I950" s="155">
        <v>1218102</v>
      </c>
      <c r="J950" s="157" t="s">
        <v>1921</v>
      </c>
      <c r="K950" s="157"/>
      <c r="L950" s="155">
        <v>2022</v>
      </c>
      <c r="M950" s="158">
        <v>12631</v>
      </c>
      <c r="N950" s="159">
        <v>72508127.700000003</v>
      </c>
      <c r="O950" s="159">
        <v>71277176.049999997</v>
      </c>
      <c r="P950" s="159">
        <v>47320714.060000002</v>
      </c>
      <c r="Q950" s="159">
        <v>22623947</v>
      </c>
      <c r="R950" s="159">
        <v>24696767.059999999</v>
      </c>
      <c r="S950" s="159">
        <v>1230951.6499999999</v>
      </c>
      <c r="T950" s="159">
        <v>171684.5</v>
      </c>
      <c r="U950" s="159">
        <v>68777755.859999999</v>
      </c>
      <c r="V950" s="159">
        <v>64297883.270000003</v>
      </c>
      <c r="W950" s="159">
        <v>24690873.370000001</v>
      </c>
      <c r="X950" s="159">
        <v>209943.14</v>
      </c>
      <c r="Y950" s="159">
        <v>4479872.59</v>
      </c>
      <c r="Z950" s="159">
        <v>9400748.3499999996</v>
      </c>
      <c r="AA950" s="159">
        <v>0</v>
      </c>
      <c r="AB950" s="159">
        <v>9400748.3499999996</v>
      </c>
      <c r="AC950" s="159">
        <v>7035133</v>
      </c>
      <c r="AD950" s="159">
        <v>7035133</v>
      </c>
      <c r="AE950" s="159">
        <v>0</v>
      </c>
      <c r="AF950" s="159">
        <v>6979292.7800000003</v>
      </c>
      <c r="AG950" s="159">
        <v>704072.17</v>
      </c>
      <c r="AH950" s="159">
        <v>1362623.92</v>
      </c>
      <c r="AI950" s="159">
        <v>0</v>
      </c>
      <c r="AJ950" s="159">
        <v>0</v>
      </c>
    </row>
    <row r="951" spans="1:36">
      <c r="A951" s="153">
        <v>12</v>
      </c>
      <c r="B951" s="154">
        <v>19</v>
      </c>
      <c r="C951" s="154">
        <v>1</v>
      </c>
      <c r="D951" s="155">
        <v>2</v>
      </c>
      <c r="E951" s="155" t="s">
        <v>556</v>
      </c>
      <c r="F951" s="156" t="s">
        <v>3985</v>
      </c>
      <c r="G951" s="156" t="s">
        <v>556</v>
      </c>
      <c r="H951" s="156" t="s">
        <v>3986</v>
      </c>
      <c r="I951" s="155">
        <v>1219012</v>
      </c>
      <c r="J951" s="157" t="s">
        <v>1920</v>
      </c>
      <c r="K951" s="157"/>
      <c r="L951" s="155">
        <v>2022</v>
      </c>
      <c r="M951" s="158">
        <v>11480</v>
      </c>
      <c r="N951" s="159">
        <v>70143936.230000004</v>
      </c>
      <c r="O951" s="159">
        <v>62428688.729999997</v>
      </c>
      <c r="P951" s="159">
        <v>36238466.579999998</v>
      </c>
      <c r="Q951" s="159">
        <v>16658495</v>
      </c>
      <c r="R951" s="159">
        <v>19579971.579999998</v>
      </c>
      <c r="S951" s="159">
        <v>7715247.5</v>
      </c>
      <c r="T951" s="159">
        <v>234050</v>
      </c>
      <c r="U951" s="159">
        <v>73067812.400000006</v>
      </c>
      <c r="V951" s="159">
        <v>58249450.609999999</v>
      </c>
      <c r="W951" s="159">
        <v>21381884.66</v>
      </c>
      <c r="X951" s="159">
        <v>1132580.3799999999</v>
      </c>
      <c r="Y951" s="159">
        <v>14818361.789999999</v>
      </c>
      <c r="Z951" s="159">
        <v>15589467.41</v>
      </c>
      <c r="AA951" s="159">
        <v>2000000</v>
      </c>
      <c r="AB951" s="159">
        <v>13589467.41</v>
      </c>
      <c r="AC951" s="159">
        <v>1500000</v>
      </c>
      <c r="AD951" s="159">
        <v>1500000</v>
      </c>
      <c r="AE951" s="159">
        <v>20910000</v>
      </c>
      <c r="AF951" s="159">
        <v>4179238.12</v>
      </c>
      <c r="AG951" s="159">
        <v>259500.79999999999</v>
      </c>
      <c r="AH951" s="159">
        <v>263019.33</v>
      </c>
      <c r="AI951" s="159">
        <v>0</v>
      </c>
      <c r="AJ951" s="159">
        <v>0</v>
      </c>
    </row>
    <row r="952" spans="1:36">
      <c r="A952" s="153">
        <v>12</v>
      </c>
      <c r="B952" s="154">
        <v>19</v>
      </c>
      <c r="C952" s="154">
        <v>2</v>
      </c>
      <c r="D952" s="155">
        <v>2</v>
      </c>
      <c r="E952" s="155" t="s">
        <v>556</v>
      </c>
      <c r="F952" s="156" t="s">
        <v>3985</v>
      </c>
      <c r="G952" s="156" t="s">
        <v>556</v>
      </c>
      <c r="H952" s="156" t="s">
        <v>3987</v>
      </c>
      <c r="I952" s="155">
        <v>1219022</v>
      </c>
      <c r="J952" s="157" t="s">
        <v>1919</v>
      </c>
      <c r="K952" s="157"/>
      <c r="L952" s="155">
        <v>2022</v>
      </c>
      <c r="M952" s="158">
        <v>18577</v>
      </c>
      <c r="N952" s="159">
        <v>110191222.8</v>
      </c>
      <c r="O952" s="159">
        <v>104383096.43000001</v>
      </c>
      <c r="P952" s="159">
        <v>62064439.909999996</v>
      </c>
      <c r="Q952" s="159">
        <v>28683504</v>
      </c>
      <c r="R952" s="159">
        <v>33380935.91</v>
      </c>
      <c r="S952" s="159">
        <v>5808126.3700000001</v>
      </c>
      <c r="T952" s="159">
        <v>997826.98</v>
      </c>
      <c r="U952" s="159">
        <v>109200496.05</v>
      </c>
      <c r="V952" s="159">
        <v>97018749.230000004</v>
      </c>
      <c r="W952" s="159">
        <v>37873190.590000004</v>
      </c>
      <c r="X952" s="159">
        <v>626395.67000000004</v>
      </c>
      <c r="Y952" s="159">
        <v>12181746.82</v>
      </c>
      <c r="Z952" s="159">
        <v>20990496.530000001</v>
      </c>
      <c r="AA952" s="159">
        <v>0</v>
      </c>
      <c r="AB952" s="159">
        <v>20990496.530000001</v>
      </c>
      <c r="AC952" s="159">
        <v>2485000</v>
      </c>
      <c r="AD952" s="159">
        <v>2485000</v>
      </c>
      <c r="AE952" s="159">
        <v>10040197</v>
      </c>
      <c r="AF952" s="159">
        <v>7364347.2000000002</v>
      </c>
      <c r="AG952" s="159">
        <v>1392534.33</v>
      </c>
      <c r="AH952" s="159">
        <v>1409060.26</v>
      </c>
      <c r="AI952" s="159">
        <v>0</v>
      </c>
      <c r="AJ952" s="159">
        <v>0</v>
      </c>
    </row>
    <row r="953" spans="1:36">
      <c r="A953" s="153">
        <v>12</v>
      </c>
      <c r="B953" s="154">
        <v>19</v>
      </c>
      <c r="C953" s="154">
        <v>3</v>
      </c>
      <c r="D953" s="155">
        <v>2</v>
      </c>
      <c r="E953" s="155" t="s">
        <v>556</v>
      </c>
      <c r="F953" s="156" t="s">
        <v>3985</v>
      </c>
      <c r="G953" s="156" t="s">
        <v>556</v>
      </c>
      <c r="H953" s="156" t="s">
        <v>3988</v>
      </c>
      <c r="I953" s="155">
        <v>1219032</v>
      </c>
      <c r="J953" s="157" t="s">
        <v>1918</v>
      </c>
      <c r="K953" s="157"/>
      <c r="L953" s="155">
        <v>2022</v>
      </c>
      <c r="M953" s="158">
        <v>11091</v>
      </c>
      <c r="N953" s="159">
        <v>63230906.619999997</v>
      </c>
      <c r="O953" s="159">
        <v>59235395.829999998</v>
      </c>
      <c r="P953" s="159">
        <v>27904123.310000002</v>
      </c>
      <c r="Q953" s="159">
        <v>12110552</v>
      </c>
      <c r="R953" s="159">
        <v>15793571.310000001</v>
      </c>
      <c r="S953" s="159">
        <v>3995510.79</v>
      </c>
      <c r="T953" s="159">
        <v>4757.72</v>
      </c>
      <c r="U953" s="159">
        <v>69916504.519999996</v>
      </c>
      <c r="V953" s="159">
        <v>53490986.579999998</v>
      </c>
      <c r="W953" s="159">
        <v>22442335.09</v>
      </c>
      <c r="X953" s="159">
        <v>1117294</v>
      </c>
      <c r="Y953" s="159">
        <v>16425517.939999999</v>
      </c>
      <c r="Z953" s="159">
        <v>16860521.920000002</v>
      </c>
      <c r="AA953" s="159">
        <v>3000000</v>
      </c>
      <c r="AB953" s="159">
        <v>13860521.920000002</v>
      </c>
      <c r="AC953" s="159">
        <v>2000000</v>
      </c>
      <c r="AD953" s="159">
        <v>2000000</v>
      </c>
      <c r="AE953" s="159">
        <v>23000000</v>
      </c>
      <c r="AF953" s="159">
        <v>5744409.25</v>
      </c>
      <c r="AG953" s="159">
        <v>339237.29</v>
      </c>
      <c r="AH953" s="159">
        <v>462676.45</v>
      </c>
      <c r="AI953" s="159">
        <v>0</v>
      </c>
      <c r="AJ953" s="159">
        <v>0</v>
      </c>
    </row>
    <row r="954" spans="1:36">
      <c r="A954" s="153">
        <v>12</v>
      </c>
      <c r="B954" s="154">
        <v>19</v>
      </c>
      <c r="C954" s="154">
        <v>4</v>
      </c>
      <c r="D954" s="155">
        <v>3</v>
      </c>
      <c r="E954" s="155" t="s">
        <v>556</v>
      </c>
      <c r="F954" s="156" t="s">
        <v>3989</v>
      </c>
      <c r="G954" s="156" t="s">
        <v>556</v>
      </c>
      <c r="H954" s="156" t="s">
        <v>3990</v>
      </c>
      <c r="I954" s="155">
        <v>1219043</v>
      </c>
      <c r="J954" s="157" t="s">
        <v>1917</v>
      </c>
      <c r="K954" s="157"/>
      <c r="L954" s="155">
        <v>2022</v>
      </c>
      <c r="M954" s="158">
        <v>32552</v>
      </c>
      <c r="N954" s="159">
        <v>225969994.69</v>
      </c>
      <c r="O954" s="159">
        <v>217602786.41999999</v>
      </c>
      <c r="P954" s="159">
        <v>88592443.840000004</v>
      </c>
      <c r="Q954" s="159">
        <v>40307585</v>
      </c>
      <c r="R954" s="159">
        <v>48284858.840000004</v>
      </c>
      <c r="S954" s="159">
        <v>8367208.2699999996</v>
      </c>
      <c r="T954" s="159">
        <v>644728.93999999994</v>
      </c>
      <c r="U954" s="159">
        <v>250327719.16999999</v>
      </c>
      <c r="V954" s="159">
        <v>207044826.22</v>
      </c>
      <c r="W954" s="159">
        <v>74333765.799999997</v>
      </c>
      <c r="X954" s="159">
        <v>6864025.6500000004</v>
      </c>
      <c r="Y954" s="159">
        <v>43282892.950000003</v>
      </c>
      <c r="Z954" s="159">
        <v>42626026.43</v>
      </c>
      <c r="AA954" s="159">
        <v>22000000</v>
      </c>
      <c r="AB954" s="159">
        <v>20626026.43</v>
      </c>
      <c r="AC954" s="159">
        <v>15037000</v>
      </c>
      <c r="AD954" s="159">
        <v>14981000</v>
      </c>
      <c r="AE954" s="159">
        <v>143505910.58000001</v>
      </c>
      <c r="AF954" s="159">
        <v>10557960.199999999</v>
      </c>
      <c r="AG954" s="159">
        <v>1354853.81</v>
      </c>
      <c r="AH954" s="159">
        <v>1681040.9</v>
      </c>
      <c r="AI954" s="159">
        <v>0</v>
      </c>
      <c r="AJ954" s="159">
        <v>0</v>
      </c>
    </row>
    <row r="955" spans="1:36">
      <c r="A955" s="153">
        <v>12</v>
      </c>
      <c r="B955" s="154">
        <v>19</v>
      </c>
      <c r="C955" s="154">
        <v>5</v>
      </c>
      <c r="D955" s="155">
        <v>3</v>
      </c>
      <c r="E955" s="155" t="s">
        <v>556</v>
      </c>
      <c r="F955" s="156" t="s">
        <v>3989</v>
      </c>
      <c r="G955" s="156" t="s">
        <v>556</v>
      </c>
      <c r="H955" s="156" t="s">
        <v>3991</v>
      </c>
      <c r="I955" s="155">
        <v>1219053</v>
      </c>
      <c r="J955" s="157" t="s">
        <v>1916</v>
      </c>
      <c r="K955" s="157"/>
      <c r="L955" s="155">
        <v>2022</v>
      </c>
      <c r="M955" s="158">
        <v>67512</v>
      </c>
      <c r="N955" s="159">
        <v>412998538.80000001</v>
      </c>
      <c r="O955" s="159">
        <v>363979593.81999999</v>
      </c>
      <c r="P955" s="159">
        <v>163549098.81999999</v>
      </c>
      <c r="Q955" s="159">
        <v>71390345</v>
      </c>
      <c r="R955" s="159">
        <v>92158753.819999993</v>
      </c>
      <c r="S955" s="159">
        <v>49018944.979999997</v>
      </c>
      <c r="T955" s="159">
        <v>17210865.280000001</v>
      </c>
      <c r="U955" s="159">
        <v>450783439.99000001</v>
      </c>
      <c r="V955" s="159">
        <v>383455734.79000002</v>
      </c>
      <c r="W955" s="159">
        <v>127130777.51000001</v>
      </c>
      <c r="X955" s="159">
        <v>11881703.57</v>
      </c>
      <c r="Y955" s="159">
        <v>67327705.200000003</v>
      </c>
      <c r="Z955" s="159">
        <v>127570112.25</v>
      </c>
      <c r="AA955" s="159">
        <v>86385591.060000002</v>
      </c>
      <c r="AB955" s="159">
        <v>41184521.189999998</v>
      </c>
      <c r="AC955" s="159">
        <v>66845364</v>
      </c>
      <c r="AD955" s="159">
        <v>66845364</v>
      </c>
      <c r="AE955" s="159">
        <v>222454534.59999999</v>
      </c>
      <c r="AF955" s="159">
        <v>-19476140.969999999</v>
      </c>
      <c r="AG955" s="159">
        <v>593822.29</v>
      </c>
      <c r="AH955" s="159">
        <v>571936.38</v>
      </c>
      <c r="AI955" s="159">
        <v>0</v>
      </c>
      <c r="AJ955" s="159">
        <v>0</v>
      </c>
    </row>
    <row r="956" spans="1:36">
      <c r="A956" s="153">
        <v>14</v>
      </c>
      <c r="B956" s="154">
        <v>1</v>
      </c>
      <c r="C956" s="154">
        <v>1</v>
      </c>
      <c r="D956" s="155">
        <v>3</v>
      </c>
      <c r="E956" s="155" t="s">
        <v>556</v>
      </c>
      <c r="F956" s="156" t="s">
        <v>3992</v>
      </c>
      <c r="G956" s="156" t="s">
        <v>556</v>
      </c>
      <c r="H956" s="156" t="s">
        <v>3993</v>
      </c>
      <c r="I956" s="155">
        <v>1401013</v>
      </c>
      <c r="J956" s="157" t="s">
        <v>1502</v>
      </c>
      <c r="K956" s="157"/>
      <c r="L956" s="155">
        <v>2022</v>
      </c>
      <c r="M956" s="158">
        <v>9816</v>
      </c>
      <c r="N956" s="159">
        <v>66768931.100000001</v>
      </c>
      <c r="O956" s="159">
        <v>59399449.649999999</v>
      </c>
      <c r="P956" s="159">
        <v>29028006.940000001</v>
      </c>
      <c r="Q956" s="159">
        <v>10813507</v>
      </c>
      <c r="R956" s="159">
        <v>18214499.940000001</v>
      </c>
      <c r="S956" s="159">
        <v>7369481.4500000002</v>
      </c>
      <c r="T956" s="159">
        <v>3820016.43</v>
      </c>
      <c r="U956" s="159">
        <v>64839469.490000002</v>
      </c>
      <c r="V956" s="159">
        <v>52634055.450000003</v>
      </c>
      <c r="W956" s="159">
        <v>19746829.289999999</v>
      </c>
      <c r="X956" s="159">
        <v>562783.38</v>
      </c>
      <c r="Y956" s="159">
        <v>12205414.039999999</v>
      </c>
      <c r="Z956" s="159">
        <v>9822385.4600000009</v>
      </c>
      <c r="AA956" s="159">
        <v>312781.24</v>
      </c>
      <c r="AB956" s="159">
        <v>9509604.2200000007</v>
      </c>
      <c r="AC956" s="159">
        <v>1082460</v>
      </c>
      <c r="AD956" s="159">
        <v>1015560</v>
      </c>
      <c r="AE956" s="159">
        <v>11298275</v>
      </c>
      <c r="AF956" s="159">
        <v>6765394.2000000002</v>
      </c>
      <c r="AG956" s="159">
        <v>430592.6</v>
      </c>
      <c r="AH956" s="159">
        <v>134344.71</v>
      </c>
      <c r="AI956" s="159">
        <v>0</v>
      </c>
      <c r="AJ956" s="159">
        <v>0</v>
      </c>
    </row>
    <row r="957" spans="1:36">
      <c r="A957" s="153">
        <v>14</v>
      </c>
      <c r="B957" s="154">
        <v>1</v>
      </c>
      <c r="C957" s="154">
        <v>2</v>
      </c>
      <c r="D957" s="155">
        <v>2</v>
      </c>
      <c r="E957" s="155" t="s">
        <v>556</v>
      </c>
      <c r="F957" s="156" t="s">
        <v>3994</v>
      </c>
      <c r="G957" s="156" t="s">
        <v>556</v>
      </c>
      <c r="H957" s="156" t="s">
        <v>3995</v>
      </c>
      <c r="I957" s="155">
        <v>1401022</v>
      </c>
      <c r="J957" s="157" t="s">
        <v>1915</v>
      </c>
      <c r="K957" s="157"/>
      <c r="L957" s="155">
        <v>2022</v>
      </c>
      <c r="M957" s="158">
        <v>5488</v>
      </c>
      <c r="N957" s="159">
        <v>38474997.100000001</v>
      </c>
      <c r="O957" s="159">
        <v>37787351.100000001</v>
      </c>
      <c r="P957" s="159">
        <v>26739136.600000001</v>
      </c>
      <c r="Q957" s="159">
        <v>12063932</v>
      </c>
      <c r="R957" s="159">
        <v>14675204.6</v>
      </c>
      <c r="S957" s="159">
        <v>687646</v>
      </c>
      <c r="T957" s="159">
        <v>0</v>
      </c>
      <c r="U957" s="159">
        <v>38366834.170000002</v>
      </c>
      <c r="V957" s="159">
        <v>31684927.809999999</v>
      </c>
      <c r="W957" s="159">
        <v>11590822.060000001</v>
      </c>
      <c r="X957" s="159">
        <v>2576.15</v>
      </c>
      <c r="Y957" s="159">
        <v>6681906.3600000003</v>
      </c>
      <c r="Z957" s="159">
        <v>10802230.84</v>
      </c>
      <c r="AA957" s="159">
        <v>0</v>
      </c>
      <c r="AB957" s="159">
        <v>10802230.84</v>
      </c>
      <c r="AC957" s="159">
        <v>31910.71</v>
      </c>
      <c r="AD957" s="159">
        <v>31910.71</v>
      </c>
      <c r="AE957" s="159">
        <v>63821.42</v>
      </c>
      <c r="AF957" s="159">
        <v>6102423.29</v>
      </c>
      <c r="AG957" s="159">
        <v>323063.45</v>
      </c>
      <c r="AH957" s="159">
        <v>201877.69</v>
      </c>
      <c r="AI957" s="159">
        <v>0</v>
      </c>
      <c r="AJ957" s="159">
        <v>0</v>
      </c>
    </row>
    <row r="958" spans="1:36">
      <c r="A958" s="153">
        <v>14</v>
      </c>
      <c r="B958" s="154">
        <v>1</v>
      </c>
      <c r="C958" s="154">
        <v>3</v>
      </c>
      <c r="D958" s="155">
        <v>2</v>
      </c>
      <c r="E958" s="155" t="s">
        <v>556</v>
      </c>
      <c r="F958" s="156" t="s">
        <v>3994</v>
      </c>
      <c r="G958" s="156" t="s">
        <v>556</v>
      </c>
      <c r="H958" s="156" t="s">
        <v>3996</v>
      </c>
      <c r="I958" s="155">
        <v>1401032</v>
      </c>
      <c r="J958" s="157" t="s">
        <v>1825</v>
      </c>
      <c r="K958" s="157"/>
      <c r="L958" s="155">
        <v>2022</v>
      </c>
      <c r="M958" s="158">
        <v>3789</v>
      </c>
      <c r="N958" s="159">
        <v>32014526.52</v>
      </c>
      <c r="O958" s="159">
        <v>27255710.16</v>
      </c>
      <c r="P958" s="159">
        <v>19155489.640000001</v>
      </c>
      <c r="Q958" s="159">
        <v>9105203</v>
      </c>
      <c r="R958" s="159">
        <v>10050286.640000001</v>
      </c>
      <c r="S958" s="159">
        <v>4758816.3600000003</v>
      </c>
      <c r="T958" s="159">
        <v>0</v>
      </c>
      <c r="U958" s="159">
        <v>33337259.079999998</v>
      </c>
      <c r="V958" s="159">
        <v>24826113.219999999</v>
      </c>
      <c r="W958" s="159">
        <v>9932670.0600000005</v>
      </c>
      <c r="X958" s="159">
        <v>24970.6</v>
      </c>
      <c r="Y958" s="159">
        <v>8511145.8599999994</v>
      </c>
      <c r="Z958" s="159">
        <v>8048027.2800000003</v>
      </c>
      <c r="AA958" s="159">
        <v>0</v>
      </c>
      <c r="AB958" s="159">
        <v>8048027.2800000003</v>
      </c>
      <c r="AC958" s="159">
        <v>100341</v>
      </c>
      <c r="AD958" s="159">
        <v>100341</v>
      </c>
      <c r="AE958" s="159">
        <v>430000</v>
      </c>
      <c r="AF958" s="159">
        <v>2429596.94</v>
      </c>
      <c r="AG958" s="159">
        <v>116490</v>
      </c>
      <c r="AH958" s="159">
        <v>152949.70000000001</v>
      </c>
      <c r="AI958" s="159">
        <v>0</v>
      </c>
      <c r="AJ958" s="159">
        <v>0</v>
      </c>
    </row>
    <row r="959" spans="1:36">
      <c r="A959" s="153">
        <v>14</v>
      </c>
      <c r="B959" s="154">
        <v>1</v>
      </c>
      <c r="C959" s="154">
        <v>4</v>
      </c>
      <c r="D959" s="155">
        <v>2</v>
      </c>
      <c r="E959" s="155" t="s">
        <v>556</v>
      </c>
      <c r="F959" s="156" t="s">
        <v>3994</v>
      </c>
      <c r="G959" s="156" t="s">
        <v>556</v>
      </c>
      <c r="H959" s="156" t="s">
        <v>3997</v>
      </c>
      <c r="I959" s="155">
        <v>1401042</v>
      </c>
      <c r="J959" s="157" t="s">
        <v>1914</v>
      </c>
      <c r="K959" s="157"/>
      <c r="L959" s="155">
        <v>2022</v>
      </c>
      <c r="M959" s="158">
        <v>5460</v>
      </c>
      <c r="N959" s="159">
        <v>42078549.759999998</v>
      </c>
      <c r="O959" s="159">
        <v>35642810.280000001</v>
      </c>
      <c r="P959" s="159">
        <v>24350482.880000003</v>
      </c>
      <c r="Q959" s="159">
        <v>11563055</v>
      </c>
      <c r="R959" s="159">
        <v>12787427.880000001</v>
      </c>
      <c r="S959" s="159">
        <v>6435739.4800000004</v>
      </c>
      <c r="T959" s="159">
        <v>162299.85</v>
      </c>
      <c r="U959" s="159">
        <v>46394730.450000003</v>
      </c>
      <c r="V959" s="159">
        <v>29964087.32</v>
      </c>
      <c r="W959" s="159">
        <v>10675579.619999999</v>
      </c>
      <c r="X959" s="159">
        <v>93799.679999999993</v>
      </c>
      <c r="Y959" s="159">
        <v>16430643.130000001</v>
      </c>
      <c r="Z959" s="159">
        <v>11532156.41</v>
      </c>
      <c r="AA959" s="159">
        <v>0</v>
      </c>
      <c r="AB959" s="159">
        <v>11532156.41</v>
      </c>
      <c r="AC959" s="159">
        <v>932800</v>
      </c>
      <c r="AD959" s="159">
        <v>932800</v>
      </c>
      <c r="AE959" s="159">
        <v>1236500</v>
      </c>
      <c r="AF959" s="159">
        <v>5678722.96</v>
      </c>
      <c r="AG959" s="159">
        <v>234269.54</v>
      </c>
      <c r="AH959" s="159">
        <v>244769.54</v>
      </c>
      <c r="AI959" s="159">
        <v>0</v>
      </c>
      <c r="AJ959" s="159">
        <v>0</v>
      </c>
    </row>
    <row r="960" spans="1:36">
      <c r="A960" s="153">
        <v>14</v>
      </c>
      <c r="B960" s="154">
        <v>1</v>
      </c>
      <c r="C960" s="154">
        <v>5</v>
      </c>
      <c r="D960" s="155">
        <v>2</v>
      </c>
      <c r="E960" s="155" t="s">
        <v>556</v>
      </c>
      <c r="F960" s="156" t="s">
        <v>3994</v>
      </c>
      <c r="G960" s="156" t="s">
        <v>556</v>
      </c>
      <c r="H960" s="156" t="s">
        <v>3998</v>
      </c>
      <c r="I960" s="155">
        <v>1401052</v>
      </c>
      <c r="J960" s="157" t="s">
        <v>1913</v>
      </c>
      <c r="K960" s="157"/>
      <c r="L960" s="155">
        <v>2022</v>
      </c>
      <c r="M960" s="158">
        <v>5435</v>
      </c>
      <c r="N960" s="159">
        <v>37764095.039999999</v>
      </c>
      <c r="O960" s="159">
        <v>35952423.460000001</v>
      </c>
      <c r="P960" s="159">
        <v>25308985.960000001</v>
      </c>
      <c r="Q960" s="159">
        <v>13240447</v>
      </c>
      <c r="R960" s="159">
        <v>12068538.960000001</v>
      </c>
      <c r="S960" s="159">
        <v>1811671.58</v>
      </c>
      <c r="T960" s="159">
        <v>163440</v>
      </c>
      <c r="U960" s="159">
        <v>38289116.509999998</v>
      </c>
      <c r="V960" s="159">
        <v>30989550.27</v>
      </c>
      <c r="W960" s="159">
        <v>13516902.02</v>
      </c>
      <c r="X960" s="159">
        <v>30926.92</v>
      </c>
      <c r="Y960" s="159">
        <v>7299566.2400000002</v>
      </c>
      <c r="Z960" s="159">
        <v>7847165.0999999996</v>
      </c>
      <c r="AA960" s="159">
        <v>0</v>
      </c>
      <c r="AB960" s="159">
        <v>7847165.0999999996</v>
      </c>
      <c r="AC960" s="159">
        <v>888000</v>
      </c>
      <c r="AD960" s="159">
        <v>888000</v>
      </c>
      <c r="AE960" s="159">
        <v>0</v>
      </c>
      <c r="AF960" s="159">
        <v>4962873.1900000004</v>
      </c>
      <c r="AG960" s="159">
        <v>168150</v>
      </c>
      <c r="AH960" s="159">
        <v>119756.21</v>
      </c>
      <c r="AI960" s="159">
        <v>0</v>
      </c>
      <c r="AJ960" s="159">
        <v>0</v>
      </c>
    </row>
    <row r="961" spans="1:36">
      <c r="A961" s="153">
        <v>14</v>
      </c>
      <c r="B961" s="154">
        <v>1</v>
      </c>
      <c r="C961" s="154">
        <v>6</v>
      </c>
      <c r="D961" s="155">
        <v>3</v>
      </c>
      <c r="E961" s="155" t="s">
        <v>556</v>
      </c>
      <c r="F961" s="156" t="s">
        <v>3992</v>
      </c>
      <c r="G961" s="156" t="s">
        <v>556</v>
      </c>
      <c r="H961" s="156" t="s">
        <v>3999</v>
      </c>
      <c r="I961" s="155">
        <v>1401063</v>
      </c>
      <c r="J961" s="157" t="s">
        <v>1912</v>
      </c>
      <c r="K961" s="157"/>
      <c r="L961" s="155">
        <v>2022</v>
      </c>
      <c r="M961" s="158">
        <v>2679</v>
      </c>
      <c r="N961" s="159">
        <v>20123489.93</v>
      </c>
      <c r="O961" s="159">
        <v>19874184.329999998</v>
      </c>
      <c r="P961" s="159">
        <v>12094058.120000001</v>
      </c>
      <c r="Q961" s="159">
        <v>5072236</v>
      </c>
      <c r="R961" s="159">
        <v>7021822.1200000001</v>
      </c>
      <c r="S961" s="159">
        <v>249305.60000000001</v>
      </c>
      <c r="T961" s="159">
        <v>217026.02</v>
      </c>
      <c r="U961" s="159">
        <v>19401232.920000002</v>
      </c>
      <c r="V961" s="159">
        <v>17900222.98</v>
      </c>
      <c r="W961" s="159">
        <v>6717105.4299999997</v>
      </c>
      <c r="X961" s="159">
        <v>0</v>
      </c>
      <c r="Y961" s="159">
        <v>1501009.94</v>
      </c>
      <c r="Z961" s="159">
        <v>5442436.0999999996</v>
      </c>
      <c r="AA961" s="159">
        <v>0</v>
      </c>
      <c r="AB961" s="159">
        <v>5442436.0999999996</v>
      </c>
      <c r="AC961" s="159">
        <v>0</v>
      </c>
      <c r="AD961" s="159">
        <v>0</v>
      </c>
      <c r="AE961" s="159">
        <v>0</v>
      </c>
      <c r="AF961" s="159">
        <v>1973961.35</v>
      </c>
      <c r="AG961" s="159">
        <v>263651.59999999998</v>
      </c>
      <c r="AH961" s="159">
        <v>230859.79</v>
      </c>
      <c r="AI961" s="159">
        <v>0</v>
      </c>
      <c r="AJ961" s="159">
        <v>0</v>
      </c>
    </row>
    <row r="962" spans="1:36">
      <c r="A962" s="153">
        <v>14</v>
      </c>
      <c r="B962" s="154">
        <v>2</v>
      </c>
      <c r="C962" s="154">
        <v>1</v>
      </c>
      <c r="D962" s="155">
        <v>1</v>
      </c>
      <c r="E962" s="155" t="s">
        <v>556</v>
      </c>
      <c r="F962" s="156" t="s">
        <v>4000</v>
      </c>
      <c r="G962" s="156" t="s">
        <v>556</v>
      </c>
      <c r="H962" s="156" t="s">
        <v>4001</v>
      </c>
      <c r="I962" s="155">
        <v>1402011</v>
      </c>
      <c r="J962" s="157" t="s">
        <v>1911</v>
      </c>
      <c r="K962" s="157"/>
      <c r="L962" s="155">
        <v>2022</v>
      </c>
      <c r="M962" s="158">
        <v>42239</v>
      </c>
      <c r="N962" s="159">
        <v>258991001.28</v>
      </c>
      <c r="O962" s="159">
        <v>230562223.75</v>
      </c>
      <c r="P962" s="159">
        <v>100440496.17</v>
      </c>
      <c r="Q962" s="159">
        <v>43624874</v>
      </c>
      <c r="R962" s="159">
        <v>56815622.170000002</v>
      </c>
      <c r="S962" s="159">
        <v>28428777.530000001</v>
      </c>
      <c r="T962" s="159">
        <v>10085424.449999999</v>
      </c>
      <c r="U962" s="159">
        <v>259126711.65000001</v>
      </c>
      <c r="V962" s="159">
        <v>218760634.28</v>
      </c>
      <c r="W962" s="159">
        <v>76661412.280000001</v>
      </c>
      <c r="X962" s="159">
        <v>3227409.72</v>
      </c>
      <c r="Y962" s="159">
        <v>40366077.369999997</v>
      </c>
      <c r="Z962" s="159">
        <v>26807471.640000001</v>
      </c>
      <c r="AA962" s="159">
        <v>0</v>
      </c>
      <c r="AB962" s="159">
        <v>26807471.640000001</v>
      </c>
      <c r="AC962" s="159">
        <v>6446026</v>
      </c>
      <c r="AD962" s="159">
        <v>6446026</v>
      </c>
      <c r="AE962" s="159">
        <v>62546000</v>
      </c>
      <c r="AF962" s="159">
        <v>11801589.470000001</v>
      </c>
      <c r="AG962" s="159">
        <v>287740.55</v>
      </c>
      <c r="AH962" s="159">
        <v>80986.570000000007</v>
      </c>
      <c r="AI962" s="159">
        <v>0</v>
      </c>
      <c r="AJ962" s="159">
        <v>0</v>
      </c>
    </row>
    <row r="963" spans="1:36">
      <c r="A963" s="153">
        <v>14</v>
      </c>
      <c r="B963" s="154">
        <v>2</v>
      </c>
      <c r="C963" s="154">
        <v>2</v>
      </c>
      <c r="D963" s="155">
        <v>2</v>
      </c>
      <c r="E963" s="155" t="s">
        <v>556</v>
      </c>
      <c r="F963" s="156" t="s">
        <v>4002</v>
      </c>
      <c r="G963" s="156" t="s">
        <v>556</v>
      </c>
      <c r="H963" s="156" t="s">
        <v>4003</v>
      </c>
      <c r="I963" s="155">
        <v>1402022</v>
      </c>
      <c r="J963" s="157" t="s">
        <v>1911</v>
      </c>
      <c r="K963" s="157"/>
      <c r="L963" s="155">
        <v>2022</v>
      </c>
      <c r="M963" s="158">
        <v>7435</v>
      </c>
      <c r="N963" s="159">
        <v>49258893.149999999</v>
      </c>
      <c r="O963" s="159">
        <v>47611024.479999997</v>
      </c>
      <c r="P963" s="159">
        <v>19570627.579999998</v>
      </c>
      <c r="Q963" s="159">
        <v>4628691</v>
      </c>
      <c r="R963" s="159">
        <v>14941936.58</v>
      </c>
      <c r="S963" s="159">
        <v>1647868.67</v>
      </c>
      <c r="T963" s="159">
        <v>123250</v>
      </c>
      <c r="U963" s="159">
        <v>42765705.909999996</v>
      </c>
      <c r="V963" s="159">
        <v>38874298</v>
      </c>
      <c r="W963" s="159">
        <v>10403920.449999999</v>
      </c>
      <c r="X963" s="159">
        <v>587431.41</v>
      </c>
      <c r="Y963" s="159">
        <v>3891407.91</v>
      </c>
      <c r="Z963" s="159">
        <v>7015583.2699999996</v>
      </c>
      <c r="AA963" s="159">
        <v>0</v>
      </c>
      <c r="AB963" s="159">
        <v>7015583.2699999996</v>
      </c>
      <c r="AC963" s="159">
        <v>5808418.5700000003</v>
      </c>
      <c r="AD963" s="159">
        <v>2920000</v>
      </c>
      <c r="AE963" s="159">
        <v>7680000</v>
      </c>
      <c r="AF963" s="159">
        <v>8736726.4800000004</v>
      </c>
      <c r="AG963" s="159">
        <v>0</v>
      </c>
      <c r="AH963" s="159">
        <v>0</v>
      </c>
      <c r="AI963" s="159">
        <v>0</v>
      </c>
      <c r="AJ963" s="159">
        <v>0</v>
      </c>
    </row>
    <row r="964" spans="1:36">
      <c r="A964" s="153">
        <v>14</v>
      </c>
      <c r="B964" s="154">
        <v>2</v>
      </c>
      <c r="C964" s="154">
        <v>3</v>
      </c>
      <c r="D964" s="155">
        <v>3</v>
      </c>
      <c r="E964" s="155" t="s">
        <v>556</v>
      </c>
      <c r="F964" s="156" t="s">
        <v>4004</v>
      </c>
      <c r="G964" s="156" t="s">
        <v>556</v>
      </c>
      <c r="H964" s="156" t="s">
        <v>4005</v>
      </c>
      <c r="I964" s="155">
        <v>1402033</v>
      </c>
      <c r="J964" s="157" t="s">
        <v>1910</v>
      </c>
      <c r="K964" s="157"/>
      <c r="L964" s="155">
        <v>2022</v>
      </c>
      <c r="M964" s="158">
        <v>7229</v>
      </c>
      <c r="N964" s="159">
        <v>55284672.590000004</v>
      </c>
      <c r="O964" s="159">
        <v>51722650.359999999</v>
      </c>
      <c r="P964" s="159">
        <v>26331202.82</v>
      </c>
      <c r="Q964" s="159">
        <v>10476391</v>
      </c>
      <c r="R964" s="159">
        <v>15854811.82</v>
      </c>
      <c r="S964" s="159">
        <v>3562022.23</v>
      </c>
      <c r="T964" s="159">
        <v>117908.8</v>
      </c>
      <c r="U964" s="159">
        <v>54149219.130000003</v>
      </c>
      <c r="V964" s="159">
        <v>47032119.600000001</v>
      </c>
      <c r="W964" s="159">
        <v>17243671.93</v>
      </c>
      <c r="X964" s="159">
        <v>327478.90000000002</v>
      </c>
      <c r="Y964" s="159">
        <v>7117099.5300000003</v>
      </c>
      <c r="Z964" s="159">
        <v>8375540.2400000002</v>
      </c>
      <c r="AA964" s="159">
        <v>2000000</v>
      </c>
      <c r="AB964" s="159">
        <v>6375540.2400000002</v>
      </c>
      <c r="AC964" s="159">
        <v>1025000</v>
      </c>
      <c r="AD964" s="159">
        <v>1025000</v>
      </c>
      <c r="AE964" s="159">
        <v>7925750</v>
      </c>
      <c r="AF964" s="159">
        <v>4690530.76</v>
      </c>
      <c r="AG964" s="159">
        <v>154605.6</v>
      </c>
      <c r="AH964" s="159">
        <v>154605.6</v>
      </c>
      <c r="AI964" s="159">
        <v>0</v>
      </c>
      <c r="AJ964" s="159">
        <v>0</v>
      </c>
    </row>
    <row r="965" spans="1:36">
      <c r="A965" s="153">
        <v>14</v>
      </c>
      <c r="B965" s="154">
        <v>2</v>
      </c>
      <c r="C965" s="154">
        <v>4</v>
      </c>
      <c r="D965" s="155">
        <v>2</v>
      </c>
      <c r="E965" s="155" t="s">
        <v>556</v>
      </c>
      <c r="F965" s="156" t="s">
        <v>4002</v>
      </c>
      <c r="G965" s="156" t="s">
        <v>556</v>
      </c>
      <c r="H965" s="156" t="s">
        <v>4006</v>
      </c>
      <c r="I965" s="155">
        <v>1402042</v>
      </c>
      <c r="J965" s="157" t="s">
        <v>1909</v>
      </c>
      <c r="K965" s="157"/>
      <c r="L965" s="155">
        <v>2022</v>
      </c>
      <c r="M965" s="158">
        <v>3544</v>
      </c>
      <c r="N965" s="159">
        <v>25562921.530000001</v>
      </c>
      <c r="O965" s="159">
        <v>25281958.710000001</v>
      </c>
      <c r="P965" s="159">
        <v>16348114.050000001</v>
      </c>
      <c r="Q965" s="159">
        <v>6908525</v>
      </c>
      <c r="R965" s="159">
        <v>9439589.0500000007</v>
      </c>
      <c r="S965" s="159">
        <v>280962.82</v>
      </c>
      <c r="T965" s="159">
        <v>0</v>
      </c>
      <c r="U965" s="159">
        <v>25102445.379999999</v>
      </c>
      <c r="V965" s="159">
        <v>21921044.879999999</v>
      </c>
      <c r="W965" s="159">
        <v>7789755.79</v>
      </c>
      <c r="X965" s="159">
        <v>162813.48000000001</v>
      </c>
      <c r="Y965" s="159">
        <v>3181400.5</v>
      </c>
      <c r="Z965" s="159">
        <v>6195878.1699999999</v>
      </c>
      <c r="AA965" s="159">
        <v>450000</v>
      </c>
      <c r="AB965" s="159">
        <v>5745878.1699999999</v>
      </c>
      <c r="AC965" s="159">
        <v>600000</v>
      </c>
      <c r="AD965" s="159">
        <v>600000</v>
      </c>
      <c r="AE965" s="159">
        <v>2339000</v>
      </c>
      <c r="AF965" s="159">
        <v>3360913.83</v>
      </c>
      <c r="AG965" s="159">
        <v>220715.96</v>
      </c>
      <c r="AH965" s="159">
        <v>180560.93</v>
      </c>
      <c r="AI965" s="159">
        <v>0</v>
      </c>
      <c r="AJ965" s="159">
        <v>0</v>
      </c>
    </row>
    <row r="966" spans="1:36">
      <c r="A966" s="153">
        <v>14</v>
      </c>
      <c r="B966" s="154">
        <v>2</v>
      </c>
      <c r="C966" s="154">
        <v>5</v>
      </c>
      <c r="D966" s="155">
        <v>2</v>
      </c>
      <c r="E966" s="155" t="s">
        <v>556</v>
      </c>
      <c r="F966" s="156" t="s">
        <v>4002</v>
      </c>
      <c r="G966" s="156" t="s">
        <v>556</v>
      </c>
      <c r="H966" s="156" t="s">
        <v>4007</v>
      </c>
      <c r="I966" s="155">
        <v>1402052</v>
      </c>
      <c r="J966" s="157" t="s">
        <v>1908</v>
      </c>
      <c r="K966" s="157"/>
      <c r="L966" s="155">
        <v>2022</v>
      </c>
      <c r="M966" s="158">
        <v>3362</v>
      </c>
      <c r="N966" s="159">
        <v>26272558.5</v>
      </c>
      <c r="O966" s="159">
        <v>24336343.27</v>
      </c>
      <c r="P966" s="159">
        <v>15093884.73</v>
      </c>
      <c r="Q966" s="159">
        <v>6503156</v>
      </c>
      <c r="R966" s="159">
        <v>8590728.7300000004</v>
      </c>
      <c r="S966" s="159">
        <v>1936215.23</v>
      </c>
      <c r="T966" s="159">
        <v>349000</v>
      </c>
      <c r="U966" s="159">
        <v>24621571.890000001</v>
      </c>
      <c r="V966" s="159">
        <v>23158734.469999999</v>
      </c>
      <c r="W966" s="159">
        <v>9623440.6999999993</v>
      </c>
      <c r="X966" s="159">
        <v>431092.08</v>
      </c>
      <c r="Y966" s="159">
        <v>1462837.42</v>
      </c>
      <c r="Z966" s="159">
        <v>969290.13</v>
      </c>
      <c r="AA966" s="159">
        <v>0</v>
      </c>
      <c r="AB966" s="159">
        <v>969290.13</v>
      </c>
      <c r="AC966" s="159">
        <v>820500.96</v>
      </c>
      <c r="AD966" s="159">
        <v>820500.96</v>
      </c>
      <c r="AE966" s="159">
        <v>6897011.2199999997</v>
      </c>
      <c r="AF966" s="159">
        <v>1177608.8</v>
      </c>
      <c r="AG966" s="159">
        <v>105777.54</v>
      </c>
      <c r="AH966" s="159">
        <v>215941.28</v>
      </c>
      <c r="AI966" s="159">
        <v>0</v>
      </c>
      <c r="AJ966" s="159">
        <v>0</v>
      </c>
    </row>
    <row r="967" spans="1:36">
      <c r="A967" s="153">
        <v>14</v>
      </c>
      <c r="B967" s="154">
        <v>2</v>
      </c>
      <c r="C967" s="154">
        <v>6</v>
      </c>
      <c r="D967" s="155">
        <v>2</v>
      </c>
      <c r="E967" s="155" t="s">
        <v>556</v>
      </c>
      <c r="F967" s="156" t="s">
        <v>4002</v>
      </c>
      <c r="G967" s="156" t="s">
        <v>556</v>
      </c>
      <c r="H967" s="156" t="s">
        <v>4008</v>
      </c>
      <c r="I967" s="155">
        <v>1402062</v>
      </c>
      <c r="J967" s="157" t="s">
        <v>1907</v>
      </c>
      <c r="K967" s="157"/>
      <c r="L967" s="155">
        <v>2022</v>
      </c>
      <c r="M967" s="158">
        <v>4135</v>
      </c>
      <c r="N967" s="159">
        <v>31625541.710000001</v>
      </c>
      <c r="O967" s="159">
        <v>28928735.289999999</v>
      </c>
      <c r="P967" s="159">
        <v>19323679.810000002</v>
      </c>
      <c r="Q967" s="159">
        <v>9772140</v>
      </c>
      <c r="R967" s="159">
        <v>9551539.8100000005</v>
      </c>
      <c r="S967" s="159">
        <v>2696806.42</v>
      </c>
      <c r="T967" s="159">
        <v>44578.46</v>
      </c>
      <c r="U967" s="159">
        <v>28565386.739999998</v>
      </c>
      <c r="V967" s="159">
        <v>23983877.66</v>
      </c>
      <c r="W967" s="159">
        <v>9697683.5500000007</v>
      </c>
      <c r="X967" s="159">
        <v>520723.98</v>
      </c>
      <c r="Y967" s="159">
        <v>4581509.08</v>
      </c>
      <c r="Z967" s="159">
        <v>2483009</v>
      </c>
      <c r="AA967" s="159">
        <v>243294</v>
      </c>
      <c r="AB967" s="159">
        <v>2239715</v>
      </c>
      <c r="AC967" s="159">
        <v>592000</v>
      </c>
      <c r="AD967" s="159">
        <v>592000</v>
      </c>
      <c r="AE967" s="159">
        <v>9641737.0899999999</v>
      </c>
      <c r="AF967" s="159">
        <v>4944857.63</v>
      </c>
      <c r="AG967" s="159">
        <v>66367.679999999993</v>
      </c>
      <c r="AH967" s="159">
        <v>0</v>
      </c>
      <c r="AI967" s="159">
        <v>0</v>
      </c>
      <c r="AJ967" s="159">
        <v>4443.09</v>
      </c>
    </row>
    <row r="968" spans="1:36">
      <c r="A968" s="153">
        <v>14</v>
      </c>
      <c r="B968" s="154">
        <v>2</v>
      </c>
      <c r="C968" s="154">
        <v>7</v>
      </c>
      <c r="D968" s="155">
        <v>2</v>
      </c>
      <c r="E968" s="155" t="s">
        <v>556</v>
      </c>
      <c r="F968" s="156" t="s">
        <v>4002</v>
      </c>
      <c r="G968" s="156" t="s">
        <v>556</v>
      </c>
      <c r="H968" s="156" t="s">
        <v>4009</v>
      </c>
      <c r="I968" s="155">
        <v>1402072</v>
      </c>
      <c r="J968" s="157" t="s">
        <v>1906</v>
      </c>
      <c r="K968" s="157"/>
      <c r="L968" s="155">
        <v>2022</v>
      </c>
      <c r="M968" s="158">
        <v>5797</v>
      </c>
      <c r="N968" s="159">
        <v>40220935.549999997</v>
      </c>
      <c r="O968" s="159">
        <v>35953601.109999999</v>
      </c>
      <c r="P968" s="159">
        <v>20193073.93</v>
      </c>
      <c r="Q968" s="159">
        <v>7303565</v>
      </c>
      <c r="R968" s="159">
        <v>12889508.93</v>
      </c>
      <c r="S968" s="159">
        <v>4267334.4400000004</v>
      </c>
      <c r="T968" s="159">
        <v>127051.03</v>
      </c>
      <c r="U968" s="159">
        <v>37753715.609999999</v>
      </c>
      <c r="V968" s="159">
        <v>30612315.760000002</v>
      </c>
      <c r="W968" s="159">
        <v>11050536.33</v>
      </c>
      <c r="X968" s="159">
        <v>209883.25</v>
      </c>
      <c r="Y968" s="159">
        <v>7141399.8499999996</v>
      </c>
      <c r="Z968" s="159">
        <v>3578880.56</v>
      </c>
      <c r="AA968" s="159">
        <v>0</v>
      </c>
      <c r="AB968" s="159">
        <v>3578880.56</v>
      </c>
      <c r="AC968" s="159">
        <v>799474.45</v>
      </c>
      <c r="AD968" s="159">
        <v>799474.45</v>
      </c>
      <c r="AE968" s="159">
        <v>2946000</v>
      </c>
      <c r="AF968" s="159">
        <v>5341285.3499999996</v>
      </c>
      <c r="AG968" s="159">
        <v>329875.26</v>
      </c>
      <c r="AH968" s="159">
        <v>120308.01</v>
      </c>
      <c r="AI968" s="159">
        <v>0</v>
      </c>
      <c r="AJ968" s="159">
        <v>0</v>
      </c>
    </row>
    <row r="969" spans="1:36">
      <c r="A969" s="153">
        <v>14</v>
      </c>
      <c r="B969" s="154">
        <v>2</v>
      </c>
      <c r="C969" s="154">
        <v>8</v>
      </c>
      <c r="D969" s="155">
        <v>2</v>
      </c>
      <c r="E969" s="155" t="s">
        <v>556</v>
      </c>
      <c r="F969" s="156" t="s">
        <v>4002</v>
      </c>
      <c r="G969" s="156" t="s">
        <v>556</v>
      </c>
      <c r="H969" s="156" t="s">
        <v>4010</v>
      </c>
      <c r="I969" s="155">
        <v>1402082</v>
      </c>
      <c r="J969" s="157" t="s">
        <v>1905</v>
      </c>
      <c r="K969" s="157"/>
      <c r="L969" s="155">
        <v>2022</v>
      </c>
      <c r="M969" s="158">
        <v>4736</v>
      </c>
      <c r="N969" s="159">
        <v>34333958.25</v>
      </c>
      <c r="O969" s="159">
        <v>33790484.770000003</v>
      </c>
      <c r="P969" s="159">
        <v>18446389.550000001</v>
      </c>
      <c r="Q969" s="159">
        <v>6918125</v>
      </c>
      <c r="R969" s="159">
        <v>11528264.550000001</v>
      </c>
      <c r="S969" s="159">
        <v>543473.48</v>
      </c>
      <c r="T969" s="159">
        <v>47480</v>
      </c>
      <c r="U969" s="159">
        <v>33457662.140000001</v>
      </c>
      <c r="V969" s="159">
        <v>28926132.140000001</v>
      </c>
      <c r="W969" s="159">
        <v>10734591.27</v>
      </c>
      <c r="X969" s="159">
        <v>145871.15</v>
      </c>
      <c r="Y969" s="159">
        <v>4531530</v>
      </c>
      <c r="Z969" s="159">
        <v>6797778.5700000003</v>
      </c>
      <c r="AA969" s="159">
        <v>0</v>
      </c>
      <c r="AB969" s="159">
        <v>6797778.5700000003</v>
      </c>
      <c r="AC969" s="159">
        <v>2166523.27</v>
      </c>
      <c r="AD969" s="159">
        <v>666523.27</v>
      </c>
      <c r="AE969" s="159">
        <v>3508340.73</v>
      </c>
      <c r="AF969" s="159">
        <v>4864352.63</v>
      </c>
      <c r="AG969" s="159">
        <v>62333</v>
      </c>
      <c r="AH969" s="159">
        <v>32250</v>
      </c>
      <c r="AI969" s="159">
        <v>0</v>
      </c>
      <c r="AJ969" s="159">
        <v>0</v>
      </c>
    </row>
    <row r="970" spans="1:36">
      <c r="A970" s="153">
        <v>14</v>
      </c>
      <c r="B970" s="154">
        <v>2</v>
      </c>
      <c r="C970" s="154">
        <v>9</v>
      </c>
      <c r="D970" s="155">
        <v>2</v>
      </c>
      <c r="E970" s="155" t="s">
        <v>556</v>
      </c>
      <c r="F970" s="156" t="s">
        <v>4002</v>
      </c>
      <c r="G970" s="156" t="s">
        <v>556</v>
      </c>
      <c r="H970" s="156" t="s">
        <v>4011</v>
      </c>
      <c r="I970" s="155">
        <v>1402092</v>
      </c>
      <c r="J970" s="157" t="s">
        <v>1904</v>
      </c>
      <c r="K970" s="157"/>
      <c r="L970" s="155">
        <v>2022</v>
      </c>
      <c r="M970" s="158">
        <v>7390</v>
      </c>
      <c r="N970" s="159">
        <v>50617284.780000001</v>
      </c>
      <c r="O970" s="159">
        <v>46743229.399999999</v>
      </c>
      <c r="P970" s="159">
        <v>30374764.5</v>
      </c>
      <c r="Q970" s="159">
        <v>13013150</v>
      </c>
      <c r="R970" s="159">
        <v>17361614.5</v>
      </c>
      <c r="S970" s="159">
        <v>3874055.38</v>
      </c>
      <c r="T970" s="159">
        <v>374907.1</v>
      </c>
      <c r="U970" s="159">
        <v>50343381.840000004</v>
      </c>
      <c r="V970" s="159">
        <v>41331324.369999997</v>
      </c>
      <c r="W970" s="159">
        <v>14590300.77</v>
      </c>
      <c r="X970" s="159">
        <v>170108.57</v>
      </c>
      <c r="Y970" s="159">
        <v>9012057.4700000007</v>
      </c>
      <c r="Z970" s="159">
        <v>8145710.9299999997</v>
      </c>
      <c r="AA970" s="159">
        <v>0</v>
      </c>
      <c r="AB970" s="159">
        <v>8145710.9299999997</v>
      </c>
      <c r="AC970" s="159">
        <v>568750</v>
      </c>
      <c r="AD970" s="159">
        <v>568750</v>
      </c>
      <c r="AE970" s="159">
        <v>2326870</v>
      </c>
      <c r="AF970" s="159">
        <v>5411905.0300000003</v>
      </c>
      <c r="AG970" s="159">
        <v>159244.04</v>
      </c>
      <c r="AH970" s="159">
        <v>202304.45</v>
      </c>
      <c r="AI970" s="159">
        <v>0</v>
      </c>
      <c r="AJ970" s="159">
        <v>0</v>
      </c>
    </row>
    <row r="971" spans="1:36">
      <c r="A971" s="153">
        <v>14</v>
      </c>
      <c r="B971" s="154">
        <v>3</v>
      </c>
      <c r="C971" s="154">
        <v>1</v>
      </c>
      <c r="D971" s="155">
        <v>1</v>
      </c>
      <c r="E971" s="155" t="s">
        <v>556</v>
      </c>
      <c r="F971" s="156" t="s">
        <v>4012</v>
      </c>
      <c r="G971" s="156" t="s">
        <v>556</v>
      </c>
      <c r="H971" s="156" t="s">
        <v>4013</v>
      </c>
      <c r="I971" s="155">
        <v>1403011</v>
      </c>
      <c r="J971" s="157" t="s">
        <v>1902</v>
      </c>
      <c r="K971" s="157"/>
      <c r="L971" s="155">
        <v>2022</v>
      </c>
      <c r="M971" s="158">
        <v>17322</v>
      </c>
      <c r="N971" s="159">
        <v>103421521.81</v>
      </c>
      <c r="O971" s="159">
        <v>99083478.450000003</v>
      </c>
      <c r="P971" s="159">
        <v>49647250.170000002</v>
      </c>
      <c r="Q971" s="159">
        <v>19891031</v>
      </c>
      <c r="R971" s="159">
        <v>29756219.170000002</v>
      </c>
      <c r="S971" s="159">
        <v>4338043.3600000003</v>
      </c>
      <c r="T971" s="159">
        <v>83751.8</v>
      </c>
      <c r="U971" s="159">
        <v>108347725.92</v>
      </c>
      <c r="V971" s="159">
        <v>99215323.659999996</v>
      </c>
      <c r="W971" s="159">
        <v>45282842.850000001</v>
      </c>
      <c r="X971" s="159">
        <v>1624870.97</v>
      </c>
      <c r="Y971" s="159">
        <v>9132402.2599999998</v>
      </c>
      <c r="Z971" s="159">
        <v>8101117.5099999998</v>
      </c>
      <c r="AA971" s="159">
        <v>0</v>
      </c>
      <c r="AB971" s="159">
        <v>8101117.5099999998</v>
      </c>
      <c r="AC971" s="159">
        <v>2716818</v>
      </c>
      <c r="AD971" s="159">
        <v>2716818</v>
      </c>
      <c r="AE971" s="159">
        <v>26730034</v>
      </c>
      <c r="AF971" s="159">
        <v>-131845.21</v>
      </c>
      <c r="AG971" s="159">
        <v>1774990.7</v>
      </c>
      <c r="AH971" s="159">
        <v>2121255.65</v>
      </c>
      <c r="AI971" s="159">
        <v>0</v>
      </c>
      <c r="AJ971" s="159">
        <v>0</v>
      </c>
    </row>
    <row r="972" spans="1:36">
      <c r="A972" s="153">
        <v>14</v>
      </c>
      <c r="B972" s="154">
        <v>3</v>
      </c>
      <c r="C972" s="154">
        <v>2</v>
      </c>
      <c r="D972" s="155">
        <v>1</v>
      </c>
      <c r="E972" s="155" t="s">
        <v>556</v>
      </c>
      <c r="F972" s="156" t="s">
        <v>4012</v>
      </c>
      <c r="G972" s="156" t="s">
        <v>556</v>
      </c>
      <c r="H972" s="156" t="s">
        <v>4014</v>
      </c>
      <c r="I972" s="155">
        <v>1403021</v>
      </c>
      <c r="J972" s="157" t="s">
        <v>1900</v>
      </c>
      <c r="K972" s="157"/>
      <c r="L972" s="155">
        <v>2022</v>
      </c>
      <c r="M972" s="158">
        <v>4520</v>
      </c>
      <c r="N972" s="159">
        <v>32879730.43</v>
      </c>
      <c r="O972" s="159">
        <v>31511646.289999999</v>
      </c>
      <c r="P972" s="159">
        <v>17664662.149999999</v>
      </c>
      <c r="Q972" s="159">
        <v>8225251</v>
      </c>
      <c r="R972" s="159">
        <v>9439411.1500000004</v>
      </c>
      <c r="S972" s="159">
        <v>1368084.14</v>
      </c>
      <c r="T972" s="159">
        <v>5574</v>
      </c>
      <c r="U972" s="159">
        <v>33328985.5</v>
      </c>
      <c r="V972" s="159">
        <v>29317607.510000002</v>
      </c>
      <c r="W972" s="159">
        <v>13397463.41</v>
      </c>
      <c r="X972" s="159">
        <v>365187.63</v>
      </c>
      <c r="Y972" s="159">
        <v>4011377.99</v>
      </c>
      <c r="Z972" s="159">
        <v>8176916.9800000004</v>
      </c>
      <c r="AA972" s="159">
        <v>944000</v>
      </c>
      <c r="AB972" s="159">
        <v>7232916.9800000004</v>
      </c>
      <c r="AC972" s="159">
        <v>944000</v>
      </c>
      <c r="AD972" s="159">
        <v>944000</v>
      </c>
      <c r="AE972" s="159">
        <v>6292918</v>
      </c>
      <c r="AF972" s="159">
        <v>2194038.7799999998</v>
      </c>
      <c r="AG972" s="159">
        <v>54100</v>
      </c>
      <c r="AH972" s="159">
        <v>294079.03999999998</v>
      </c>
      <c r="AI972" s="159">
        <v>0</v>
      </c>
      <c r="AJ972" s="159">
        <v>0</v>
      </c>
    </row>
    <row r="973" spans="1:36">
      <c r="A973" s="153">
        <v>14</v>
      </c>
      <c r="B973" s="154">
        <v>3</v>
      </c>
      <c r="C973" s="154">
        <v>3</v>
      </c>
      <c r="D973" s="155">
        <v>2</v>
      </c>
      <c r="E973" s="155" t="s">
        <v>556</v>
      </c>
      <c r="F973" s="156" t="s">
        <v>4015</v>
      </c>
      <c r="G973" s="156" t="s">
        <v>556</v>
      </c>
      <c r="H973" s="156" t="s">
        <v>4016</v>
      </c>
      <c r="I973" s="155">
        <v>1403032</v>
      </c>
      <c r="J973" s="157" t="s">
        <v>1903</v>
      </c>
      <c r="K973" s="157"/>
      <c r="L973" s="155">
        <v>2022</v>
      </c>
      <c r="M973" s="158">
        <v>4952</v>
      </c>
      <c r="N973" s="159">
        <v>44416995.289999999</v>
      </c>
      <c r="O973" s="159">
        <v>32750110.73</v>
      </c>
      <c r="P973" s="159">
        <v>21107919.289999999</v>
      </c>
      <c r="Q973" s="159">
        <v>9672672</v>
      </c>
      <c r="R973" s="159">
        <v>11435247.289999999</v>
      </c>
      <c r="S973" s="159">
        <v>11666884.560000001</v>
      </c>
      <c r="T973" s="159">
        <v>137280</v>
      </c>
      <c r="U973" s="159">
        <v>45545772.509999998</v>
      </c>
      <c r="V973" s="159">
        <v>27420405.109999999</v>
      </c>
      <c r="W973" s="159">
        <v>11269647.140000001</v>
      </c>
      <c r="X973" s="159">
        <v>666687.31000000006</v>
      </c>
      <c r="Y973" s="159">
        <v>18125367.399999999</v>
      </c>
      <c r="Z973" s="159">
        <v>4628139.26</v>
      </c>
      <c r="AA973" s="159">
        <v>0</v>
      </c>
      <c r="AB973" s="159">
        <v>4628139.26</v>
      </c>
      <c r="AC973" s="159">
        <v>1275688.01</v>
      </c>
      <c r="AD973" s="159">
        <v>1275688.01</v>
      </c>
      <c r="AE973" s="159">
        <v>12843786.460000001</v>
      </c>
      <c r="AF973" s="159">
        <v>5329705.62</v>
      </c>
      <c r="AG973" s="159">
        <v>62936</v>
      </c>
      <c r="AH973" s="159">
        <v>0</v>
      </c>
      <c r="AI973" s="159">
        <v>0</v>
      </c>
      <c r="AJ973" s="159">
        <v>0</v>
      </c>
    </row>
    <row r="974" spans="1:36">
      <c r="A974" s="153">
        <v>14</v>
      </c>
      <c r="B974" s="154">
        <v>3</v>
      </c>
      <c r="C974" s="154">
        <v>4</v>
      </c>
      <c r="D974" s="155">
        <v>2</v>
      </c>
      <c r="E974" s="155" t="s">
        <v>556</v>
      </c>
      <c r="F974" s="156" t="s">
        <v>4015</v>
      </c>
      <c r="G974" s="156" t="s">
        <v>556</v>
      </c>
      <c r="H974" s="156" t="s">
        <v>4017</v>
      </c>
      <c r="I974" s="155">
        <v>1403042</v>
      </c>
      <c r="J974" s="157" t="s">
        <v>1902</v>
      </c>
      <c r="K974" s="157"/>
      <c r="L974" s="155">
        <v>2022</v>
      </c>
      <c r="M974" s="158">
        <v>13385</v>
      </c>
      <c r="N974" s="159">
        <v>81787049.269999996</v>
      </c>
      <c r="O974" s="159">
        <v>73217210.5</v>
      </c>
      <c r="P974" s="159">
        <v>41895153.510000005</v>
      </c>
      <c r="Q974" s="159">
        <v>16539108</v>
      </c>
      <c r="R974" s="159">
        <v>25356045.510000002</v>
      </c>
      <c r="S974" s="159">
        <v>8569838.7699999996</v>
      </c>
      <c r="T974" s="159">
        <v>27057.01</v>
      </c>
      <c r="U974" s="159">
        <v>83401856.790000007</v>
      </c>
      <c r="V974" s="159">
        <v>67134914.099999994</v>
      </c>
      <c r="W974" s="159">
        <v>27817565.079999998</v>
      </c>
      <c r="X974" s="159">
        <v>311130.3</v>
      </c>
      <c r="Y974" s="159">
        <v>16266942.689999999</v>
      </c>
      <c r="Z974" s="159">
        <v>18456621.469999999</v>
      </c>
      <c r="AA974" s="159">
        <v>1097970.08</v>
      </c>
      <c r="AB974" s="159">
        <v>17358651.390000001</v>
      </c>
      <c r="AC974" s="159">
        <v>2975397.69</v>
      </c>
      <c r="AD974" s="159">
        <v>2975397.69</v>
      </c>
      <c r="AE974" s="159">
        <v>7025292</v>
      </c>
      <c r="AF974" s="159">
        <v>6082296.4000000004</v>
      </c>
      <c r="AG974" s="159">
        <v>172730.1</v>
      </c>
      <c r="AH974" s="159">
        <v>8000</v>
      </c>
      <c r="AI974" s="159">
        <v>0</v>
      </c>
      <c r="AJ974" s="159">
        <v>0</v>
      </c>
    </row>
    <row r="975" spans="1:36">
      <c r="A975" s="153">
        <v>14</v>
      </c>
      <c r="B975" s="154">
        <v>3</v>
      </c>
      <c r="C975" s="154">
        <v>5</v>
      </c>
      <c r="D975" s="155">
        <v>2</v>
      </c>
      <c r="E975" s="155" t="s">
        <v>556</v>
      </c>
      <c r="F975" s="156" t="s">
        <v>4015</v>
      </c>
      <c r="G975" s="156" t="s">
        <v>556</v>
      </c>
      <c r="H975" s="156" t="s">
        <v>4018</v>
      </c>
      <c r="I975" s="155">
        <v>1403052</v>
      </c>
      <c r="J975" s="157" t="s">
        <v>1901</v>
      </c>
      <c r="K975" s="157"/>
      <c r="L975" s="155">
        <v>2022</v>
      </c>
      <c r="M975" s="158">
        <v>6667</v>
      </c>
      <c r="N975" s="159">
        <v>47965864.380000003</v>
      </c>
      <c r="O975" s="159">
        <v>41387961.219999999</v>
      </c>
      <c r="P975" s="159">
        <v>27389368.289999999</v>
      </c>
      <c r="Q975" s="159">
        <v>13142064</v>
      </c>
      <c r="R975" s="159">
        <v>14247304.289999999</v>
      </c>
      <c r="S975" s="159">
        <v>6577903.1600000001</v>
      </c>
      <c r="T975" s="159">
        <v>0</v>
      </c>
      <c r="U975" s="159">
        <v>51316517.740000002</v>
      </c>
      <c r="V975" s="159">
        <v>34812317.700000003</v>
      </c>
      <c r="W975" s="159">
        <v>13937267.970000001</v>
      </c>
      <c r="X975" s="159">
        <v>485383.18</v>
      </c>
      <c r="Y975" s="159">
        <v>16504200.039999999</v>
      </c>
      <c r="Z975" s="159">
        <v>16028817.93</v>
      </c>
      <c r="AA975" s="159">
        <v>3216939.2</v>
      </c>
      <c r="AB975" s="159">
        <v>12811878.73</v>
      </c>
      <c r="AC975" s="159">
        <v>1209146.95</v>
      </c>
      <c r="AD975" s="159">
        <v>1209146.95</v>
      </c>
      <c r="AE975" s="159">
        <v>11699308.539999999</v>
      </c>
      <c r="AF975" s="159">
        <v>6575643.5199999996</v>
      </c>
      <c r="AG975" s="159">
        <v>166710</v>
      </c>
      <c r="AH975" s="159">
        <v>215196.13</v>
      </c>
      <c r="AI975" s="159">
        <v>0</v>
      </c>
      <c r="AJ975" s="159">
        <v>0</v>
      </c>
    </row>
    <row r="976" spans="1:36">
      <c r="A976" s="153">
        <v>14</v>
      </c>
      <c r="B976" s="154">
        <v>3</v>
      </c>
      <c r="C976" s="154">
        <v>6</v>
      </c>
      <c r="D976" s="155">
        <v>2</v>
      </c>
      <c r="E976" s="155" t="s">
        <v>556</v>
      </c>
      <c r="F976" s="156" t="s">
        <v>4015</v>
      </c>
      <c r="G976" s="156" t="s">
        <v>556</v>
      </c>
      <c r="H976" s="156" t="s">
        <v>4019</v>
      </c>
      <c r="I976" s="155">
        <v>1403062</v>
      </c>
      <c r="J976" s="157" t="s">
        <v>1900</v>
      </c>
      <c r="K976" s="157"/>
      <c r="L976" s="155">
        <v>2022</v>
      </c>
      <c r="M976" s="158">
        <v>5274</v>
      </c>
      <c r="N976" s="159">
        <v>36869537.420000002</v>
      </c>
      <c r="O976" s="159">
        <v>33085600.890000001</v>
      </c>
      <c r="P976" s="159">
        <v>22201105.780000001</v>
      </c>
      <c r="Q976" s="159">
        <v>11047472</v>
      </c>
      <c r="R976" s="159">
        <v>11153633.779999999</v>
      </c>
      <c r="S976" s="159">
        <v>3783936.53</v>
      </c>
      <c r="T976" s="159">
        <v>136210</v>
      </c>
      <c r="U976" s="159">
        <v>36660993.960000001</v>
      </c>
      <c r="V976" s="159">
        <v>30305994.48</v>
      </c>
      <c r="W976" s="159">
        <v>13195639.859999999</v>
      </c>
      <c r="X976" s="159">
        <v>238212.92</v>
      </c>
      <c r="Y976" s="159">
        <v>6354999.4800000004</v>
      </c>
      <c r="Z976" s="159">
        <v>6573548.4299999997</v>
      </c>
      <c r="AA976" s="159">
        <v>0</v>
      </c>
      <c r="AB976" s="159">
        <v>6573548.4299999997</v>
      </c>
      <c r="AC976" s="159">
        <v>1663888</v>
      </c>
      <c r="AD976" s="159">
        <v>1663888</v>
      </c>
      <c r="AE976" s="159">
        <v>1663888</v>
      </c>
      <c r="AF976" s="159">
        <v>2779606.41</v>
      </c>
      <c r="AG976" s="159">
        <v>45301.279999999999</v>
      </c>
      <c r="AH976" s="159">
        <v>167524.79</v>
      </c>
      <c r="AI976" s="159">
        <v>0</v>
      </c>
      <c r="AJ976" s="159">
        <v>0</v>
      </c>
    </row>
    <row r="977" spans="1:36">
      <c r="A977" s="153">
        <v>14</v>
      </c>
      <c r="B977" s="154">
        <v>3</v>
      </c>
      <c r="C977" s="154">
        <v>7</v>
      </c>
      <c r="D977" s="155">
        <v>2</v>
      </c>
      <c r="E977" s="155" t="s">
        <v>556</v>
      </c>
      <c r="F977" s="156" t="s">
        <v>4015</v>
      </c>
      <c r="G977" s="156" t="s">
        <v>556</v>
      </c>
      <c r="H977" s="156" t="s">
        <v>4020</v>
      </c>
      <c r="I977" s="155">
        <v>1403072</v>
      </c>
      <c r="J977" s="157" t="s">
        <v>1899</v>
      </c>
      <c r="K977" s="157"/>
      <c r="L977" s="155">
        <v>2022</v>
      </c>
      <c r="M977" s="158">
        <v>6461</v>
      </c>
      <c r="N977" s="159">
        <v>52583139.140000001</v>
      </c>
      <c r="O977" s="159">
        <v>41030084.590000004</v>
      </c>
      <c r="P977" s="159">
        <v>26197251.719999999</v>
      </c>
      <c r="Q977" s="159">
        <v>12825307</v>
      </c>
      <c r="R977" s="159">
        <v>13371944.720000001</v>
      </c>
      <c r="S977" s="159">
        <v>11553054.550000001</v>
      </c>
      <c r="T977" s="159">
        <v>1202500</v>
      </c>
      <c r="U977" s="159">
        <v>52042841.549999997</v>
      </c>
      <c r="V977" s="159">
        <v>35287058</v>
      </c>
      <c r="W977" s="159">
        <v>14087610.84</v>
      </c>
      <c r="X977" s="159">
        <v>284127.76</v>
      </c>
      <c r="Y977" s="159">
        <v>16755783.550000001</v>
      </c>
      <c r="Z977" s="159">
        <v>11449997.18</v>
      </c>
      <c r="AA977" s="159">
        <v>3874423.15</v>
      </c>
      <c r="AB977" s="159">
        <v>7575574.0299999993</v>
      </c>
      <c r="AC977" s="159">
        <v>667481.72</v>
      </c>
      <c r="AD977" s="159">
        <v>667481.72</v>
      </c>
      <c r="AE977" s="159">
        <v>8124205.1500000004</v>
      </c>
      <c r="AF977" s="159">
        <v>5743026.5899999999</v>
      </c>
      <c r="AG977" s="159">
        <v>435317.94</v>
      </c>
      <c r="AH977" s="159">
        <v>444665.53</v>
      </c>
      <c r="AI977" s="159">
        <v>0</v>
      </c>
      <c r="AJ977" s="159">
        <v>0</v>
      </c>
    </row>
    <row r="978" spans="1:36">
      <c r="A978" s="153">
        <v>14</v>
      </c>
      <c r="B978" s="154">
        <v>3</v>
      </c>
      <c r="C978" s="154">
        <v>8</v>
      </c>
      <c r="D978" s="155">
        <v>2</v>
      </c>
      <c r="E978" s="155" t="s">
        <v>556</v>
      </c>
      <c r="F978" s="156" t="s">
        <v>4015</v>
      </c>
      <c r="G978" s="156" t="s">
        <v>556</v>
      </c>
      <c r="H978" s="156" t="s">
        <v>4021</v>
      </c>
      <c r="I978" s="155">
        <v>1403082</v>
      </c>
      <c r="J978" s="157" t="s">
        <v>1898</v>
      </c>
      <c r="K978" s="157"/>
      <c r="L978" s="155">
        <v>2022</v>
      </c>
      <c r="M978" s="158">
        <v>4616</v>
      </c>
      <c r="N978" s="159">
        <v>37466415.119999997</v>
      </c>
      <c r="O978" s="159">
        <v>31211273.280000001</v>
      </c>
      <c r="P978" s="159">
        <v>19980190.670000002</v>
      </c>
      <c r="Q978" s="159">
        <v>10006986</v>
      </c>
      <c r="R978" s="159">
        <v>9973204.6699999999</v>
      </c>
      <c r="S978" s="159">
        <v>6255141.8399999999</v>
      </c>
      <c r="T978" s="159">
        <v>0</v>
      </c>
      <c r="U978" s="159">
        <v>37696095.159999996</v>
      </c>
      <c r="V978" s="159">
        <v>27819187.719999999</v>
      </c>
      <c r="W978" s="159">
        <v>10830090.119999999</v>
      </c>
      <c r="X978" s="159">
        <v>740670.31</v>
      </c>
      <c r="Y978" s="159">
        <v>9876907.4399999995</v>
      </c>
      <c r="Z978" s="159">
        <v>6190959.2599999998</v>
      </c>
      <c r="AA978" s="159">
        <v>1720012</v>
      </c>
      <c r="AB978" s="159">
        <v>4470947.26</v>
      </c>
      <c r="AC978" s="159">
        <v>1720012</v>
      </c>
      <c r="AD978" s="159">
        <v>1720012</v>
      </c>
      <c r="AE978" s="159">
        <v>14753077.689999999</v>
      </c>
      <c r="AF978" s="159">
        <v>3392085.56</v>
      </c>
      <c r="AG978" s="159">
        <v>302900.65999999997</v>
      </c>
      <c r="AH978" s="159">
        <v>601930.44999999995</v>
      </c>
      <c r="AI978" s="159">
        <v>0</v>
      </c>
      <c r="AJ978" s="159">
        <v>0</v>
      </c>
    </row>
    <row r="979" spans="1:36">
      <c r="A979" s="153">
        <v>14</v>
      </c>
      <c r="B979" s="154">
        <v>3</v>
      </c>
      <c r="C979" s="154">
        <v>9</v>
      </c>
      <c r="D979" s="155">
        <v>2</v>
      </c>
      <c r="E979" s="155" t="s">
        <v>556</v>
      </c>
      <c r="F979" s="156" t="s">
        <v>4015</v>
      </c>
      <c r="G979" s="156" t="s">
        <v>556</v>
      </c>
      <c r="H979" s="156" t="s">
        <v>4022</v>
      </c>
      <c r="I979" s="155">
        <v>1403092</v>
      </c>
      <c r="J979" s="157" t="s">
        <v>1897</v>
      </c>
      <c r="K979" s="157"/>
      <c r="L979" s="155">
        <v>2022</v>
      </c>
      <c r="M979" s="158">
        <v>4122</v>
      </c>
      <c r="N979" s="159">
        <v>36153653.840000004</v>
      </c>
      <c r="O979" s="159">
        <v>27822421.469999999</v>
      </c>
      <c r="P979" s="159">
        <v>18896689.630000003</v>
      </c>
      <c r="Q979" s="159">
        <v>8884346</v>
      </c>
      <c r="R979" s="159">
        <v>10012343.630000001</v>
      </c>
      <c r="S979" s="159">
        <v>8331232.3700000001</v>
      </c>
      <c r="T979" s="159">
        <v>421641.85</v>
      </c>
      <c r="U979" s="159">
        <v>35660754.850000001</v>
      </c>
      <c r="V979" s="159">
        <v>25016072.399999999</v>
      </c>
      <c r="W979" s="159">
        <v>10001955.84</v>
      </c>
      <c r="X979" s="159">
        <v>458433.25</v>
      </c>
      <c r="Y979" s="159">
        <v>10644682.449999999</v>
      </c>
      <c r="Z979" s="159">
        <v>4853862.6900000004</v>
      </c>
      <c r="AA979" s="159">
        <v>0</v>
      </c>
      <c r="AB979" s="159">
        <v>4853862.6900000004</v>
      </c>
      <c r="AC979" s="159">
        <v>1000000</v>
      </c>
      <c r="AD979" s="159">
        <v>1000000</v>
      </c>
      <c r="AE979" s="159">
        <v>7700000</v>
      </c>
      <c r="AF979" s="159">
        <v>2806349.07</v>
      </c>
      <c r="AG979" s="159">
        <v>827464.04</v>
      </c>
      <c r="AH979" s="159">
        <v>978734.14</v>
      </c>
      <c r="AI979" s="159">
        <v>0</v>
      </c>
      <c r="AJ979" s="159">
        <v>0</v>
      </c>
    </row>
    <row r="980" spans="1:36">
      <c r="A980" s="153">
        <v>14</v>
      </c>
      <c r="B980" s="154">
        <v>3</v>
      </c>
      <c r="C980" s="154">
        <v>10</v>
      </c>
      <c r="D980" s="155">
        <v>3</v>
      </c>
      <c r="E980" s="155" t="s">
        <v>556</v>
      </c>
      <c r="F980" s="156" t="s">
        <v>4023</v>
      </c>
      <c r="G980" s="156" t="s">
        <v>556</v>
      </c>
      <c r="H980" s="156" t="s">
        <v>4024</v>
      </c>
      <c r="I980" s="155">
        <v>1403103</v>
      </c>
      <c r="J980" s="157" t="s">
        <v>1896</v>
      </c>
      <c r="K980" s="157"/>
      <c r="L980" s="155">
        <v>2022</v>
      </c>
      <c r="M980" s="158">
        <v>10555</v>
      </c>
      <c r="N980" s="159">
        <v>77075277.900000006</v>
      </c>
      <c r="O980" s="159">
        <v>64008762.640000001</v>
      </c>
      <c r="P980" s="159">
        <v>36353156.43</v>
      </c>
      <c r="Q980" s="159">
        <v>15983911</v>
      </c>
      <c r="R980" s="159">
        <v>20369245.43</v>
      </c>
      <c r="S980" s="159">
        <v>13066515.26</v>
      </c>
      <c r="T980" s="159">
        <v>28466.01</v>
      </c>
      <c r="U980" s="159">
        <v>79568042.010000005</v>
      </c>
      <c r="V980" s="159">
        <v>55547406</v>
      </c>
      <c r="W980" s="159">
        <v>22653856.25</v>
      </c>
      <c r="X980" s="159">
        <v>1269238.1200000001</v>
      </c>
      <c r="Y980" s="159">
        <v>24020636.010000002</v>
      </c>
      <c r="Z980" s="159">
        <v>17359838.969999999</v>
      </c>
      <c r="AA980" s="159">
        <v>8000000</v>
      </c>
      <c r="AB980" s="159">
        <v>9359838.9699999988</v>
      </c>
      <c r="AC980" s="159">
        <v>2026315.78</v>
      </c>
      <c r="AD980" s="159">
        <v>2026315.78</v>
      </c>
      <c r="AE980" s="159">
        <v>26949000</v>
      </c>
      <c r="AF980" s="159">
        <v>8461356.6400000006</v>
      </c>
      <c r="AG980" s="159">
        <v>1136998.43</v>
      </c>
      <c r="AH980" s="159">
        <v>775261.07</v>
      </c>
      <c r="AI980" s="159">
        <v>0</v>
      </c>
      <c r="AJ980" s="159">
        <v>0</v>
      </c>
    </row>
    <row r="981" spans="1:36">
      <c r="A981" s="153">
        <v>14</v>
      </c>
      <c r="B981" s="154">
        <v>3</v>
      </c>
      <c r="C981" s="154">
        <v>11</v>
      </c>
      <c r="D981" s="155">
        <v>2</v>
      </c>
      <c r="E981" s="155" t="s">
        <v>556</v>
      </c>
      <c r="F981" s="156" t="s">
        <v>4015</v>
      </c>
      <c r="G981" s="156" t="s">
        <v>556</v>
      </c>
      <c r="H981" s="156" t="s">
        <v>4025</v>
      </c>
      <c r="I981" s="155">
        <v>1403112</v>
      </c>
      <c r="J981" s="157" t="s">
        <v>1895</v>
      </c>
      <c r="K981" s="157"/>
      <c r="L981" s="155">
        <v>2022</v>
      </c>
      <c r="M981" s="158">
        <v>7836</v>
      </c>
      <c r="N981" s="159">
        <v>58321852.700000003</v>
      </c>
      <c r="O981" s="159">
        <v>49620663.990000002</v>
      </c>
      <c r="P981" s="159">
        <v>30470885.079999998</v>
      </c>
      <c r="Q981" s="159">
        <v>14098153</v>
      </c>
      <c r="R981" s="159">
        <v>16372732.08</v>
      </c>
      <c r="S981" s="159">
        <v>8701188.7100000009</v>
      </c>
      <c r="T981" s="159">
        <v>336554.55</v>
      </c>
      <c r="U981" s="159">
        <v>59786692.840000004</v>
      </c>
      <c r="V981" s="159">
        <v>44024893.950000003</v>
      </c>
      <c r="W981" s="159">
        <v>16756434.35</v>
      </c>
      <c r="X981" s="159">
        <v>98611.7</v>
      </c>
      <c r="Y981" s="159">
        <v>15761798.890000001</v>
      </c>
      <c r="Z981" s="159">
        <v>6657187.25</v>
      </c>
      <c r="AA981" s="159">
        <v>1338732</v>
      </c>
      <c r="AB981" s="159">
        <v>5318455.25</v>
      </c>
      <c r="AC981" s="159">
        <v>1338732</v>
      </c>
      <c r="AD981" s="159">
        <v>1338732</v>
      </c>
      <c r="AE981" s="159">
        <v>3949498</v>
      </c>
      <c r="AF981" s="159">
        <v>5595770.04</v>
      </c>
      <c r="AG981" s="159">
        <v>161242</v>
      </c>
      <c r="AH981" s="159">
        <v>95400</v>
      </c>
      <c r="AI981" s="159">
        <v>0</v>
      </c>
      <c r="AJ981" s="159">
        <v>0</v>
      </c>
    </row>
    <row r="982" spans="1:36">
      <c r="A982" s="153">
        <v>14</v>
      </c>
      <c r="B982" s="154">
        <v>3</v>
      </c>
      <c r="C982" s="154">
        <v>12</v>
      </c>
      <c r="D982" s="155">
        <v>2</v>
      </c>
      <c r="E982" s="155" t="s">
        <v>556</v>
      </c>
      <c r="F982" s="156" t="s">
        <v>4015</v>
      </c>
      <c r="G982" s="156" t="s">
        <v>556</v>
      </c>
      <c r="H982" s="156" t="s">
        <v>4026</v>
      </c>
      <c r="I982" s="155">
        <v>1403122</v>
      </c>
      <c r="J982" s="157" t="s">
        <v>1894</v>
      </c>
      <c r="K982" s="157"/>
      <c r="L982" s="155">
        <v>2022</v>
      </c>
      <c r="M982" s="158">
        <v>7108</v>
      </c>
      <c r="N982" s="159">
        <v>50143317.920000002</v>
      </c>
      <c r="O982" s="159">
        <v>42713593.82</v>
      </c>
      <c r="P982" s="159">
        <v>29751331.359999999</v>
      </c>
      <c r="Q982" s="159">
        <v>14668945</v>
      </c>
      <c r="R982" s="159">
        <v>15082386.359999999</v>
      </c>
      <c r="S982" s="159">
        <v>7429724.0999999996</v>
      </c>
      <c r="T982" s="159">
        <v>37802</v>
      </c>
      <c r="U982" s="159">
        <v>48055221.850000001</v>
      </c>
      <c r="V982" s="159">
        <v>36375119.670000002</v>
      </c>
      <c r="W982" s="159">
        <v>14577846.73</v>
      </c>
      <c r="X982" s="159">
        <v>12548.16</v>
      </c>
      <c r="Y982" s="159">
        <v>11680102.18</v>
      </c>
      <c r="Z982" s="159">
        <v>10215095.24</v>
      </c>
      <c r="AA982" s="159">
        <v>0</v>
      </c>
      <c r="AB982" s="159">
        <v>10215095.24</v>
      </c>
      <c r="AC982" s="159">
        <v>120000</v>
      </c>
      <c r="AD982" s="159">
        <v>120000</v>
      </c>
      <c r="AE982" s="159">
        <v>300000</v>
      </c>
      <c r="AF982" s="159">
        <v>6338474.1500000004</v>
      </c>
      <c r="AG982" s="159">
        <v>0</v>
      </c>
      <c r="AH982" s="159">
        <v>16427.5</v>
      </c>
      <c r="AI982" s="159">
        <v>0</v>
      </c>
      <c r="AJ982" s="159">
        <v>0</v>
      </c>
    </row>
    <row r="983" spans="1:36">
      <c r="A983" s="153">
        <v>14</v>
      </c>
      <c r="B983" s="154">
        <v>3</v>
      </c>
      <c r="C983" s="154">
        <v>13</v>
      </c>
      <c r="D983" s="155">
        <v>2</v>
      </c>
      <c r="E983" s="155" t="s">
        <v>556</v>
      </c>
      <c r="F983" s="156" t="s">
        <v>4015</v>
      </c>
      <c r="G983" s="156" t="s">
        <v>556</v>
      </c>
      <c r="H983" s="156" t="s">
        <v>4027</v>
      </c>
      <c r="I983" s="155">
        <v>1403132</v>
      </c>
      <c r="J983" s="157" t="s">
        <v>1893</v>
      </c>
      <c r="K983" s="157"/>
      <c r="L983" s="155">
        <v>2022</v>
      </c>
      <c r="M983" s="158">
        <v>5114</v>
      </c>
      <c r="N983" s="159">
        <v>40820096.920000002</v>
      </c>
      <c r="O983" s="159">
        <v>33162737.539999999</v>
      </c>
      <c r="P983" s="159">
        <v>19859222.859999999</v>
      </c>
      <c r="Q983" s="159">
        <v>7846888</v>
      </c>
      <c r="R983" s="159">
        <v>12012334.859999999</v>
      </c>
      <c r="S983" s="159">
        <v>7657359.3799999999</v>
      </c>
      <c r="T983" s="159">
        <v>7934.09</v>
      </c>
      <c r="U983" s="159">
        <v>39949259.350000001</v>
      </c>
      <c r="V983" s="159">
        <v>30208828.260000002</v>
      </c>
      <c r="W983" s="159">
        <v>11686055.220000001</v>
      </c>
      <c r="X983" s="159">
        <v>0</v>
      </c>
      <c r="Y983" s="159">
        <v>9740431.0899999999</v>
      </c>
      <c r="Z983" s="159">
        <v>6496938.5199999996</v>
      </c>
      <c r="AA983" s="159">
        <v>0</v>
      </c>
      <c r="AB983" s="159">
        <v>6496938.5199999996</v>
      </c>
      <c r="AC983" s="159">
        <v>0</v>
      </c>
      <c r="AD983" s="159">
        <v>0</v>
      </c>
      <c r="AE983" s="159">
        <v>0</v>
      </c>
      <c r="AF983" s="159">
        <v>2953909.28</v>
      </c>
      <c r="AG983" s="159">
        <v>308814.45</v>
      </c>
      <c r="AH983" s="159">
        <v>254657.23</v>
      </c>
      <c r="AI983" s="159">
        <v>0</v>
      </c>
      <c r="AJ983" s="159">
        <v>0</v>
      </c>
    </row>
    <row r="984" spans="1:36">
      <c r="A984" s="153">
        <v>14</v>
      </c>
      <c r="B984" s="154">
        <v>3</v>
      </c>
      <c r="C984" s="154">
        <v>14</v>
      </c>
      <c r="D984" s="155">
        <v>3</v>
      </c>
      <c r="E984" s="155" t="s">
        <v>556</v>
      </c>
      <c r="F984" s="156" t="s">
        <v>4023</v>
      </c>
      <c r="G984" s="156" t="s">
        <v>556</v>
      </c>
      <c r="H984" s="156" t="s">
        <v>4028</v>
      </c>
      <c r="I984" s="155">
        <v>1403143</v>
      </c>
      <c r="J984" s="157" t="s">
        <v>1892</v>
      </c>
      <c r="K984" s="157"/>
      <c r="L984" s="155">
        <v>2022</v>
      </c>
      <c r="M984" s="158">
        <v>7851</v>
      </c>
      <c r="N984" s="159">
        <v>53057011.079999998</v>
      </c>
      <c r="O984" s="159">
        <v>47606417.240000002</v>
      </c>
      <c r="P984" s="159">
        <v>31530748.210000001</v>
      </c>
      <c r="Q984" s="159">
        <v>14782311</v>
      </c>
      <c r="R984" s="159">
        <v>16748437.210000001</v>
      </c>
      <c r="S984" s="159">
        <v>5450593.8399999999</v>
      </c>
      <c r="T984" s="159">
        <v>0</v>
      </c>
      <c r="U984" s="159">
        <v>55233789.990000002</v>
      </c>
      <c r="V984" s="159">
        <v>42814909.890000001</v>
      </c>
      <c r="W984" s="159">
        <v>17203882.739999998</v>
      </c>
      <c r="X984" s="159">
        <v>286761.94</v>
      </c>
      <c r="Y984" s="159">
        <v>12418880.1</v>
      </c>
      <c r="Z984" s="159">
        <v>7884460.2300000004</v>
      </c>
      <c r="AA984" s="159">
        <v>0</v>
      </c>
      <c r="AB984" s="159">
        <v>7884460.2300000004</v>
      </c>
      <c r="AC984" s="159">
        <v>1130000</v>
      </c>
      <c r="AD984" s="159">
        <v>1130000</v>
      </c>
      <c r="AE984" s="159">
        <v>5080000</v>
      </c>
      <c r="AF984" s="159">
        <v>4791507.3499999996</v>
      </c>
      <c r="AG984" s="159">
        <v>161315.63</v>
      </c>
      <c r="AH984" s="159">
        <v>107110.13</v>
      </c>
      <c r="AI984" s="159">
        <v>0</v>
      </c>
      <c r="AJ984" s="159">
        <v>0</v>
      </c>
    </row>
    <row r="985" spans="1:36">
      <c r="A985" s="153">
        <v>14</v>
      </c>
      <c r="B985" s="154">
        <v>4</v>
      </c>
      <c r="C985" s="154">
        <v>1</v>
      </c>
      <c r="D985" s="155">
        <v>1</v>
      </c>
      <c r="E985" s="155" t="s">
        <v>556</v>
      </c>
      <c r="F985" s="156" t="s">
        <v>4029</v>
      </c>
      <c r="G985" s="156" t="s">
        <v>556</v>
      </c>
      <c r="H985" s="156" t="s">
        <v>4030</v>
      </c>
      <c r="I985" s="155">
        <v>1404011</v>
      </c>
      <c r="J985" s="157" t="s">
        <v>1891</v>
      </c>
      <c r="K985" s="157"/>
      <c r="L985" s="155">
        <v>2022</v>
      </c>
      <c r="M985" s="158">
        <v>17396</v>
      </c>
      <c r="N985" s="159">
        <v>88723498.969999999</v>
      </c>
      <c r="O985" s="159">
        <v>86593639.280000001</v>
      </c>
      <c r="P985" s="159">
        <v>40432038.210000001</v>
      </c>
      <c r="Q985" s="159">
        <v>17355205</v>
      </c>
      <c r="R985" s="159">
        <v>23076833.210000001</v>
      </c>
      <c r="S985" s="159">
        <v>2129859.69</v>
      </c>
      <c r="T985" s="159">
        <v>855700.72</v>
      </c>
      <c r="U985" s="159">
        <v>98213209.049999997</v>
      </c>
      <c r="V985" s="159">
        <v>84885843.030000001</v>
      </c>
      <c r="W985" s="159">
        <v>39553109.57</v>
      </c>
      <c r="X985" s="159">
        <v>667642.19999999995</v>
      </c>
      <c r="Y985" s="159">
        <v>13327366.02</v>
      </c>
      <c r="Z985" s="159">
        <v>14100247.77</v>
      </c>
      <c r="AA985" s="159">
        <v>1204993</v>
      </c>
      <c r="AB985" s="159">
        <v>12895254.77</v>
      </c>
      <c r="AC985" s="159">
        <v>1824040</v>
      </c>
      <c r="AD985" s="159">
        <v>1824040</v>
      </c>
      <c r="AE985" s="159">
        <v>12477594.51</v>
      </c>
      <c r="AF985" s="159">
        <v>1707796.25</v>
      </c>
      <c r="AG985" s="159">
        <v>347531</v>
      </c>
      <c r="AH985" s="159">
        <v>95743.2</v>
      </c>
      <c r="AI985" s="159">
        <v>0</v>
      </c>
      <c r="AJ985" s="159">
        <v>0</v>
      </c>
    </row>
    <row r="986" spans="1:36">
      <c r="A986" s="153">
        <v>14</v>
      </c>
      <c r="B986" s="154">
        <v>4</v>
      </c>
      <c r="C986" s="154">
        <v>2</v>
      </c>
      <c r="D986" s="155">
        <v>2</v>
      </c>
      <c r="E986" s="155" t="s">
        <v>556</v>
      </c>
      <c r="F986" s="156" t="s">
        <v>4031</v>
      </c>
      <c r="G986" s="156" t="s">
        <v>556</v>
      </c>
      <c r="H986" s="156" t="s">
        <v>4032</v>
      </c>
      <c r="I986" s="155">
        <v>1404022</v>
      </c>
      <c r="J986" s="157" t="s">
        <v>1891</v>
      </c>
      <c r="K986" s="157"/>
      <c r="L986" s="155">
        <v>2022</v>
      </c>
      <c r="M986" s="158">
        <v>11774</v>
      </c>
      <c r="N986" s="159">
        <v>74823037.340000004</v>
      </c>
      <c r="O986" s="159">
        <v>73639265.519999996</v>
      </c>
      <c r="P986" s="159">
        <v>48228485.810000002</v>
      </c>
      <c r="Q986" s="159">
        <v>20973709</v>
      </c>
      <c r="R986" s="159">
        <v>27254776.809999999</v>
      </c>
      <c r="S986" s="159">
        <v>1183771.82</v>
      </c>
      <c r="T986" s="159">
        <v>59027.7</v>
      </c>
      <c r="U986" s="159">
        <v>77062091.769999996</v>
      </c>
      <c r="V986" s="159">
        <v>67612313.209999993</v>
      </c>
      <c r="W986" s="159">
        <v>26236827.960000001</v>
      </c>
      <c r="X986" s="159">
        <v>58952.79</v>
      </c>
      <c r="Y986" s="159">
        <v>9449778.5600000005</v>
      </c>
      <c r="Z986" s="159">
        <v>11159510.27</v>
      </c>
      <c r="AA986" s="159">
        <v>0</v>
      </c>
      <c r="AB986" s="159">
        <v>11159510.27</v>
      </c>
      <c r="AC986" s="159">
        <v>318400</v>
      </c>
      <c r="AD986" s="159">
        <v>318400</v>
      </c>
      <c r="AE986" s="159">
        <v>895000</v>
      </c>
      <c r="AF986" s="159">
        <v>6026952.3099999996</v>
      </c>
      <c r="AG986" s="159">
        <v>399286.73</v>
      </c>
      <c r="AH986" s="159">
        <v>155590.95000000001</v>
      </c>
      <c r="AI986" s="159">
        <v>0</v>
      </c>
      <c r="AJ986" s="159">
        <v>0</v>
      </c>
    </row>
    <row r="987" spans="1:36">
      <c r="A987" s="153">
        <v>14</v>
      </c>
      <c r="B987" s="154">
        <v>4</v>
      </c>
      <c r="C987" s="154">
        <v>3</v>
      </c>
      <c r="D987" s="155">
        <v>2</v>
      </c>
      <c r="E987" s="155" t="s">
        <v>556</v>
      </c>
      <c r="F987" s="156" t="s">
        <v>4031</v>
      </c>
      <c r="G987" s="156" t="s">
        <v>556</v>
      </c>
      <c r="H987" s="156" t="s">
        <v>4033</v>
      </c>
      <c r="I987" s="155">
        <v>1404032</v>
      </c>
      <c r="J987" s="157" t="s">
        <v>1890</v>
      </c>
      <c r="K987" s="157"/>
      <c r="L987" s="155">
        <v>2022</v>
      </c>
      <c r="M987" s="158">
        <v>3321</v>
      </c>
      <c r="N987" s="159">
        <v>23303594.300000001</v>
      </c>
      <c r="O987" s="159">
        <v>22563196.109999999</v>
      </c>
      <c r="P987" s="159">
        <v>14391745.699999999</v>
      </c>
      <c r="Q987" s="159">
        <v>5944012</v>
      </c>
      <c r="R987" s="159">
        <v>8447733.6999999993</v>
      </c>
      <c r="S987" s="159">
        <v>740398.19</v>
      </c>
      <c r="T987" s="159">
        <v>17570.71</v>
      </c>
      <c r="U987" s="159">
        <v>21319493.18</v>
      </c>
      <c r="V987" s="159">
        <v>19512994.149999999</v>
      </c>
      <c r="W987" s="159">
        <v>6375567.6699999999</v>
      </c>
      <c r="X987" s="159">
        <v>89904.12</v>
      </c>
      <c r="Y987" s="159">
        <v>1806499.03</v>
      </c>
      <c r="Z987" s="159">
        <v>3129877.62</v>
      </c>
      <c r="AA987" s="159">
        <v>800000</v>
      </c>
      <c r="AB987" s="159">
        <v>2329877.62</v>
      </c>
      <c r="AC987" s="159">
        <v>2100000</v>
      </c>
      <c r="AD987" s="159">
        <v>300000</v>
      </c>
      <c r="AE987" s="159">
        <v>2200000</v>
      </c>
      <c r="AF987" s="159">
        <v>3050201.96</v>
      </c>
      <c r="AG987" s="159">
        <v>143890.5</v>
      </c>
      <c r="AH987" s="159">
        <v>143890.5</v>
      </c>
      <c r="AI987" s="159">
        <v>0</v>
      </c>
      <c r="AJ987" s="159">
        <v>0</v>
      </c>
    </row>
    <row r="988" spans="1:36">
      <c r="A988" s="153">
        <v>14</v>
      </c>
      <c r="B988" s="154">
        <v>4</v>
      </c>
      <c r="C988" s="154">
        <v>4</v>
      </c>
      <c r="D988" s="155">
        <v>3</v>
      </c>
      <c r="E988" s="155" t="s">
        <v>556</v>
      </c>
      <c r="F988" s="156" t="s">
        <v>4034</v>
      </c>
      <c r="G988" s="156" t="s">
        <v>556</v>
      </c>
      <c r="H988" s="156" t="s">
        <v>4035</v>
      </c>
      <c r="I988" s="155">
        <v>1404043</v>
      </c>
      <c r="J988" s="157" t="s">
        <v>1889</v>
      </c>
      <c r="K988" s="157"/>
      <c r="L988" s="155">
        <v>2022</v>
      </c>
      <c r="M988" s="158">
        <v>5678</v>
      </c>
      <c r="N988" s="159">
        <v>39070163.630000003</v>
      </c>
      <c r="O988" s="159">
        <v>37681753.649999999</v>
      </c>
      <c r="P988" s="159">
        <v>22131913.130000003</v>
      </c>
      <c r="Q988" s="159">
        <v>8637239</v>
      </c>
      <c r="R988" s="159">
        <v>13494674.130000001</v>
      </c>
      <c r="S988" s="159">
        <v>1388409.98</v>
      </c>
      <c r="T988" s="159">
        <v>0</v>
      </c>
      <c r="U988" s="159">
        <v>39343853</v>
      </c>
      <c r="V988" s="159">
        <v>32019011.609999999</v>
      </c>
      <c r="W988" s="159">
        <v>10649127.470000001</v>
      </c>
      <c r="X988" s="159">
        <v>224572.68</v>
      </c>
      <c r="Y988" s="159">
        <v>7324841.3899999997</v>
      </c>
      <c r="Z988" s="159">
        <v>8195369.2800000003</v>
      </c>
      <c r="AA988" s="159">
        <v>2000000</v>
      </c>
      <c r="AB988" s="159">
        <v>6195369.2800000003</v>
      </c>
      <c r="AC988" s="159">
        <v>1387260</v>
      </c>
      <c r="AD988" s="159">
        <v>1260000</v>
      </c>
      <c r="AE988" s="159">
        <v>4865779.28</v>
      </c>
      <c r="AF988" s="159">
        <v>5662742.04</v>
      </c>
      <c r="AG988" s="159">
        <v>230446.61</v>
      </c>
      <c r="AH988" s="159">
        <v>208096.91</v>
      </c>
      <c r="AI988" s="159">
        <v>0</v>
      </c>
      <c r="AJ988" s="159">
        <v>0</v>
      </c>
    </row>
    <row r="989" spans="1:36">
      <c r="A989" s="153">
        <v>14</v>
      </c>
      <c r="B989" s="154">
        <v>4</v>
      </c>
      <c r="C989" s="154">
        <v>5</v>
      </c>
      <c r="D989" s="155">
        <v>2</v>
      </c>
      <c r="E989" s="155" t="s">
        <v>556</v>
      </c>
      <c r="F989" s="156" t="s">
        <v>4031</v>
      </c>
      <c r="G989" s="156" t="s">
        <v>556</v>
      </c>
      <c r="H989" s="156" t="s">
        <v>4036</v>
      </c>
      <c r="I989" s="155">
        <v>1404052</v>
      </c>
      <c r="J989" s="157" t="s">
        <v>1888</v>
      </c>
      <c r="K989" s="157"/>
      <c r="L989" s="155">
        <v>2022</v>
      </c>
      <c r="M989" s="158">
        <v>4677</v>
      </c>
      <c r="N989" s="159">
        <v>33810319.979999997</v>
      </c>
      <c r="O989" s="159">
        <v>32036752.879999999</v>
      </c>
      <c r="P989" s="159">
        <v>21607474.640000001</v>
      </c>
      <c r="Q989" s="159">
        <v>9224099</v>
      </c>
      <c r="R989" s="159">
        <v>12383375.640000001</v>
      </c>
      <c r="S989" s="159">
        <v>1773567.1</v>
      </c>
      <c r="T989" s="159">
        <v>95141.99</v>
      </c>
      <c r="U989" s="159">
        <v>35079331.530000001</v>
      </c>
      <c r="V989" s="159">
        <v>30538065.670000002</v>
      </c>
      <c r="W989" s="159">
        <v>10958753.199999999</v>
      </c>
      <c r="X989" s="159">
        <v>209312.22</v>
      </c>
      <c r="Y989" s="159">
        <v>4541265.8600000003</v>
      </c>
      <c r="Z989" s="159">
        <v>5661273.0700000003</v>
      </c>
      <c r="AA989" s="159">
        <v>583601.91</v>
      </c>
      <c r="AB989" s="159">
        <v>5077671.16</v>
      </c>
      <c r="AC989" s="159">
        <v>620500</v>
      </c>
      <c r="AD989" s="159">
        <v>620500</v>
      </c>
      <c r="AE989" s="159">
        <v>3283674.66</v>
      </c>
      <c r="AF989" s="159">
        <v>1498687.21</v>
      </c>
      <c r="AG989" s="159">
        <v>184939.78</v>
      </c>
      <c r="AH989" s="159">
        <v>55560</v>
      </c>
      <c r="AI989" s="159">
        <v>0</v>
      </c>
      <c r="AJ989" s="159">
        <v>0</v>
      </c>
    </row>
    <row r="990" spans="1:36">
      <c r="A990" s="153">
        <v>14</v>
      </c>
      <c r="B990" s="154">
        <v>5</v>
      </c>
      <c r="C990" s="154">
        <v>1</v>
      </c>
      <c r="D990" s="155">
        <v>1</v>
      </c>
      <c r="E990" s="155" t="s">
        <v>556</v>
      </c>
      <c r="F990" s="156" t="s">
        <v>4037</v>
      </c>
      <c r="G990" s="156" t="s">
        <v>556</v>
      </c>
      <c r="H990" s="156" t="s">
        <v>4038</v>
      </c>
      <c r="I990" s="155">
        <v>1405011</v>
      </c>
      <c r="J990" s="157" t="s">
        <v>1887</v>
      </c>
      <c r="K990" s="157"/>
      <c r="L990" s="155">
        <v>2022</v>
      </c>
      <c r="M990" s="158">
        <v>16467</v>
      </c>
      <c r="N990" s="159">
        <v>108761020.15000001</v>
      </c>
      <c r="O990" s="159">
        <v>102997135.33</v>
      </c>
      <c r="P990" s="159">
        <v>41687554.260000005</v>
      </c>
      <c r="Q990" s="159">
        <v>17503248</v>
      </c>
      <c r="R990" s="159">
        <v>24184306.260000002</v>
      </c>
      <c r="S990" s="159">
        <v>5763884.8200000003</v>
      </c>
      <c r="T990" s="159">
        <v>80703.850000000006</v>
      </c>
      <c r="U990" s="159">
        <v>112613283.31</v>
      </c>
      <c r="V990" s="159">
        <v>101441713.8</v>
      </c>
      <c r="W990" s="159">
        <v>36200644.640000001</v>
      </c>
      <c r="X990" s="159">
        <v>1623289.7</v>
      </c>
      <c r="Y990" s="159">
        <v>11171569.51</v>
      </c>
      <c r="Z990" s="159">
        <v>19777513.030000001</v>
      </c>
      <c r="AA990" s="159">
        <v>0</v>
      </c>
      <c r="AB990" s="159">
        <v>19777513.030000001</v>
      </c>
      <c r="AC990" s="159">
        <v>2677577.94</v>
      </c>
      <c r="AD990" s="159">
        <v>2677577.94</v>
      </c>
      <c r="AE990" s="159">
        <v>29016928.25</v>
      </c>
      <c r="AF990" s="159">
        <v>1555421.53</v>
      </c>
      <c r="AG990" s="159">
        <v>1949976.54</v>
      </c>
      <c r="AH990" s="159">
        <v>3861490.61</v>
      </c>
      <c r="AI990" s="159">
        <v>0</v>
      </c>
      <c r="AJ990" s="159">
        <v>1772.2</v>
      </c>
    </row>
    <row r="991" spans="1:36">
      <c r="A991" s="153">
        <v>14</v>
      </c>
      <c r="B991" s="154">
        <v>5</v>
      </c>
      <c r="C991" s="154">
        <v>2</v>
      </c>
      <c r="D991" s="155">
        <v>1</v>
      </c>
      <c r="E991" s="155" t="s">
        <v>556</v>
      </c>
      <c r="F991" s="156" t="s">
        <v>4037</v>
      </c>
      <c r="G991" s="156" t="s">
        <v>556</v>
      </c>
      <c r="H991" s="156" t="s">
        <v>4039</v>
      </c>
      <c r="I991" s="155">
        <v>1405021</v>
      </c>
      <c r="J991" s="157" t="s">
        <v>1886</v>
      </c>
      <c r="K991" s="157"/>
      <c r="L991" s="155">
        <v>2022</v>
      </c>
      <c r="M991" s="158">
        <v>3873</v>
      </c>
      <c r="N991" s="159">
        <v>43010044.880000003</v>
      </c>
      <c r="O991" s="159">
        <v>38913337.060000002</v>
      </c>
      <c r="P991" s="159">
        <v>12942820.49</v>
      </c>
      <c r="Q991" s="159">
        <v>7542275</v>
      </c>
      <c r="R991" s="159">
        <v>5400545.4900000002</v>
      </c>
      <c r="S991" s="159">
        <v>4096707.82</v>
      </c>
      <c r="T991" s="159">
        <v>2608293.39</v>
      </c>
      <c r="U991" s="159">
        <v>39268967.909999996</v>
      </c>
      <c r="V991" s="159">
        <v>33180226.07</v>
      </c>
      <c r="W991" s="159">
        <v>11303686.630000001</v>
      </c>
      <c r="X991" s="159">
        <v>271981.37</v>
      </c>
      <c r="Y991" s="159">
        <v>6088741.8399999999</v>
      </c>
      <c r="Z991" s="159">
        <v>20204696.170000002</v>
      </c>
      <c r="AA991" s="159">
        <v>0</v>
      </c>
      <c r="AB991" s="159">
        <v>20204696.170000002</v>
      </c>
      <c r="AC991" s="159">
        <v>833454.94</v>
      </c>
      <c r="AD991" s="159">
        <v>833454.94</v>
      </c>
      <c r="AE991" s="159">
        <v>13499526.17</v>
      </c>
      <c r="AF991" s="159">
        <v>5733110.9900000002</v>
      </c>
      <c r="AG991" s="159">
        <v>261078.62</v>
      </c>
      <c r="AH991" s="159">
        <v>365249.06</v>
      </c>
      <c r="AI991" s="159">
        <v>0</v>
      </c>
      <c r="AJ991" s="159">
        <v>0</v>
      </c>
    </row>
    <row r="992" spans="1:36">
      <c r="A992" s="153">
        <v>14</v>
      </c>
      <c r="B992" s="154">
        <v>5</v>
      </c>
      <c r="C992" s="154">
        <v>3</v>
      </c>
      <c r="D992" s="155">
        <v>2</v>
      </c>
      <c r="E992" s="155" t="s">
        <v>556</v>
      </c>
      <c r="F992" s="156" t="s">
        <v>4040</v>
      </c>
      <c r="G992" s="156" t="s">
        <v>556</v>
      </c>
      <c r="H992" s="156" t="s">
        <v>4041</v>
      </c>
      <c r="I992" s="155">
        <v>1405032</v>
      </c>
      <c r="J992" s="157" t="s">
        <v>820</v>
      </c>
      <c r="K992" s="157"/>
      <c r="L992" s="155">
        <v>2022</v>
      </c>
      <c r="M992" s="158">
        <v>5547</v>
      </c>
      <c r="N992" s="159">
        <v>45893365.850000001</v>
      </c>
      <c r="O992" s="159">
        <v>35125147.700000003</v>
      </c>
      <c r="P992" s="159">
        <v>17899985.460000001</v>
      </c>
      <c r="Q992" s="159">
        <v>6851375</v>
      </c>
      <c r="R992" s="159">
        <v>11048610.460000001</v>
      </c>
      <c r="S992" s="159">
        <v>10768218.15</v>
      </c>
      <c r="T992" s="159">
        <v>6332.08</v>
      </c>
      <c r="U992" s="159">
        <v>46192071.32</v>
      </c>
      <c r="V992" s="159">
        <v>33654839.810000002</v>
      </c>
      <c r="W992" s="159">
        <v>13093166.33</v>
      </c>
      <c r="X992" s="159">
        <v>104629.71</v>
      </c>
      <c r="Y992" s="159">
        <v>12537231.51</v>
      </c>
      <c r="Z992" s="159">
        <v>4673243.3099999996</v>
      </c>
      <c r="AA992" s="159">
        <v>0</v>
      </c>
      <c r="AB992" s="159">
        <v>4673243.3099999996</v>
      </c>
      <c r="AC992" s="159">
        <v>3230000</v>
      </c>
      <c r="AD992" s="159">
        <v>660000</v>
      </c>
      <c r="AE992" s="159">
        <v>1655000</v>
      </c>
      <c r="AF992" s="159">
        <v>1470307.89</v>
      </c>
      <c r="AG992" s="159">
        <v>35000</v>
      </c>
      <c r="AH992" s="159">
        <v>35000</v>
      </c>
      <c r="AI992" s="159">
        <v>0</v>
      </c>
      <c r="AJ992" s="159">
        <v>0</v>
      </c>
    </row>
    <row r="993" spans="1:36">
      <c r="A993" s="153">
        <v>14</v>
      </c>
      <c r="B993" s="154">
        <v>5</v>
      </c>
      <c r="C993" s="154">
        <v>4</v>
      </c>
      <c r="D993" s="155">
        <v>3</v>
      </c>
      <c r="E993" s="155" t="s">
        <v>556</v>
      </c>
      <c r="F993" s="156" t="s">
        <v>4042</v>
      </c>
      <c r="G993" s="156" t="s">
        <v>556</v>
      </c>
      <c r="H993" s="156" t="s">
        <v>4043</v>
      </c>
      <c r="I993" s="155">
        <v>1405043</v>
      </c>
      <c r="J993" s="157" t="s">
        <v>1885</v>
      </c>
      <c r="K993" s="157"/>
      <c r="L993" s="155">
        <v>2022</v>
      </c>
      <c r="M993" s="158">
        <v>54122</v>
      </c>
      <c r="N993" s="159">
        <v>410355935.06999999</v>
      </c>
      <c r="O993" s="159">
        <v>375971794.19999999</v>
      </c>
      <c r="P993" s="159">
        <v>143131217.38</v>
      </c>
      <c r="Q993" s="159">
        <v>65895781</v>
      </c>
      <c r="R993" s="159">
        <v>77235436.379999995</v>
      </c>
      <c r="S993" s="159">
        <v>34384140.869999997</v>
      </c>
      <c r="T993" s="159">
        <v>8566028.3100000005</v>
      </c>
      <c r="U993" s="159">
        <v>442629639.44999999</v>
      </c>
      <c r="V993" s="159">
        <v>333827761.70999998</v>
      </c>
      <c r="W993" s="159">
        <v>98004376.260000005</v>
      </c>
      <c r="X993" s="159">
        <v>6648823.1799999997</v>
      </c>
      <c r="Y993" s="159">
        <v>108801877.73999999</v>
      </c>
      <c r="Z993" s="159">
        <v>54651351.030000001</v>
      </c>
      <c r="AA993" s="159">
        <v>31000000</v>
      </c>
      <c r="AB993" s="159">
        <v>23651351.030000001</v>
      </c>
      <c r="AC993" s="159">
        <v>19715000</v>
      </c>
      <c r="AD993" s="159">
        <v>19715000</v>
      </c>
      <c r="AE993" s="159">
        <v>133411070.2</v>
      </c>
      <c r="AF993" s="159">
        <v>42144032.490000002</v>
      </c>
      <c r="AG993" s="159">
        <v>350425.17</v>
      </c>
      <c r="AH993" s="159">
        <v>278422.58</v>
      </c>
      <c r="AI993" s="159">
        <v>0</v>
      </c>
      <c r="AJ993" s="159">
        <v>0</v>
      </c>
    </row>
    <row r="994" spans="1:36">
      <c r="A994" s="153">
        <v>14</v>
      </c>
      <c r="B994" s="154">
        <v>5</v>
      </c>
      <c r="C994" s="154">
        <v>5</v>
      </c>
      <c r="D994" s="155">
        <v>2</v>
      </c>
      <c r="E994" s="155" t="s">
        <v>556</v>
      </c>
      <c r="F994" s="156" t="s">
        <v>4040</v>
      </c>
      <c r="G994" s="156" t="s">
        <v>556</v>
      </c>
      <c r="H994" s="156" t="s">
        <v>4044</v>
      </c>
      <c r="I994" s="155">
        <v>1405052</v>
      </c>
      <c r="J994" s="157" t="s">
        <v>1884</v>
      </c>
      <c r="K994" s="157"/>
      <c r="L994" s="155">
        <v>2022</v>
      </c>
      <c r="M994" s="158">
        <v>13261</v>
      </c>
      <c r="N994" s="159">
        <v>110817627.08</v>
      </c>
      <c r="O994" s="159">
        <v>108328901.98</v>
      </c>
      <c r="P994" s="159">
        <v>40417783.289999999</v>
      </c>
      <c r="Q994" s="159">
        <v>17716931</v>
      </c>
      <c r="R994" s="159">
        <v>22700852.289999999</v>
      </c>
      <c r="S994" s="159">
        <v>2488725.1</v>
      </c>
      <c r="T994" s="159">
        <v>1219.51</v>
      </c>
      <c r="U994" s="159">
        <v>108445344.20999999</v>
      </c>
      <c r="V994" s="159">
        <v>94404143.079999998</v>
      </c>
      <c r="W994" s="159">
        <v>36776223.469999999</v>
      </c>
      <c r="X994" s="159">
        <v>2104068.6</v>
      </c>
      <c r="Y994" s="159">
        <v>14041201.130000001</v>
      </c>
      <c r="Z994" s="159">
        <v>21064091.399999999</v>
      </c>
      <c r="AA994" s="159">
        <v>0</v>
      </c>
      <c r="AB994" s="159">
        <v>21064091.399999999</v>
      </c>
      <c r="AC994" s="159">
        <v>9399139.8800000008</v>
      </c>
      <c r="AD994" s="159">
        <v>3900000</v>
      </c>
      <c r="AE994" s="159">
        <v>34200000</v>
      </c>
      <c r="AF994" s="159">
        <v>13924758.9</v>
      </c>
      <c r="AG994" s="159">
        <v>49196.62</v>
      </c>
      <c r="AH994" s="159">
        <v>21093.43</v>
      </c>
      <c r="AI994" s="159">
        <v>0</v>
      </c>
      <c r="AJ994" s="159">
        <v>0</v>
      </c>
    </row>
    <row r="995" spans="1:36">
      <c r="A995" s="153">
        <v>14</v>
      </c>
      <c r="B995" s="154">
        <v>5</v>
      </c>
      <c r="C995" s="154">
        <v>6</v>
      </c>
      <c r="D995" s="155">
        <v>2</v>
      </c>
      <c r="E995" s="155" t="s">
        <v>556</v>
      </c>
      <c r="F995" s="156" t="s">
        <v>4040</v>
      </c>
      <c r="G995" s="156" t="s">
        <v>556</v>
      </c>
      <c r="H995" s="156" t="s">
        <v>4045</v>
      </c>
      <c r="I995" s="155">
        <v>1405062</v>
      </c>
      <c r="J995" s="157" t="s">
        <v>1883</v>
      </c>
      <c r="K995" s="157"/>
      <c r="L995" s="155">
        <v>2022</v>
      </c>
      <c r="M995" s="158">
        <v>10650</v>
      </c>
      <c r="N995" s="159">
        <v>79907972.390000001</v>
      </c>
      <c r="O995" s="159">
        <v>75969303.709999993</v>
      </c>
      <c r="P995" s="159">
        <v>30341672.699999999</v>
      </c>
      <c r="Q995" s="159">
        <v>10681290</v>
      </c>
      <c r="R995" s="159">
        <v>19660382.699999999</v>
      </c>
      <c r="S995" s="159">
        <v>3938668.68</v>
      </c>
      <c r="T995" s="159">
        <v>4179.88</v>
      </c>
      <c r="U995" s="159">
        <v>94964726.640000001</v>
      </c>
      <c r="V995" s="159">
        <v>72133535.640000001</v>
      </c>
      <c r="W995" s="159">
        <v>23181672.43</v>
      </c>
      <c r="X995" s="159">
        <v>1215210.31</v>
      </c>
      <c r="Y995" s="159">
        <v>22831191</v>
      </c>
      <c r="Z995" s="159">
        <v>28342050.559999999</v>
      </c>
      <c r="AA995" s="159">
        <v>12400000</v>
      </c>
      <c r="AB995" s="159">
        <v>15942050.559999999</v>
      </c>
      <c r="AC995" s="159">
        <v>2501973.54</v>
      </c>
      <c r="AD995" s="159">
        <v>2501973.54</v>
      </c>
      <c r="AE995" s="159">
        <v>31880000</v>
      </c>
      <c r="AF995" s="159">
        <v>3835768.07</v>
      </c>
      <c r="AG995" s="159">
        <v>220030</v>
      </c>
      <c r="AH995" s="159">
        <v>8979</v>
      </c>
      <c r="AI995" s="159">
        <v>0</v>
      </c>
      <c r="AJ995" s="159">
        <v>0</v>
      </c>
    </row>
    <row r="996" spans="1:36">
      <c r="A996" s="153">
        <v>14</v>
      </c>
      <c r="B996" s="154">
        <v>6</v>
      </c>
      <c r="C996" s="154">
        <v>1</v>
      </c>
      <c r="D996" s="155">
        <v>2</v>
      </c>
      <c r="E996" s="155" t="s">
        <v>556</v>
      </c>
      <c r="F996" s="156" t="s">
        <v>4046</v>
      </c>
      <c r="G996" s="156" t="s">
        <v>556</v>
      </c>
      <c r="H996" s="156" t="s">
        <v>4047</v>
      </c>
      <c r="I996" s="155">
        <v>1406012</v>
      </c>
      <c r="J996" s="157" t="s">
        <v>1882</v>
      </c>
      <c r="K996" s="157"/>
      <c r="L996" s="155">
        <v>2022</v>
      </c>
      <c r="M996" s="158">
        <v>6261</v>
      </c>
      <c r="N996" s="159">
        <v>46742445.68</v>
      </c>
      <c r="O996" s="159">
        <v>46588240.369999997</v>
      </c>
      <c r="P996" s="159">
        <v>22473400.649999999</v>
      </c>
      <c r="Q996" s="159">
        <v>8606008</v>
      </c>
      <c r="R996" s="159">
        <v>13867392.65</v>
      </c>
      <c r="S996" s="159">
        <v>154205.31</v>
      </c>
      <c r="T996" s="159">
        <v>4852.3100000000004</v>
      </c>
      <c r="U996" s="159">
        <v>42838274.640000001</v>
      </c>
      <c r="V996" s="159">
        <v>39163989.100000001</v>
      </c>
      <c r="W996" s="159">
        <v>16467897.77</v>
      </c>
      <c r="X996" s="159">
        <v>106592.04</v>
      </c>
      <c r="Y996" s="159">
        <v>3674285.54</v>
      </c>
      <c r="Z996" s="159">
        <v>14105265.109999999</v>
      </c>
      <c r="AA996" s="159">
        <v>0</v>
      </c>
      <c r="AB996" s="159">
        <v>14105265.109999999</v>
      </c>
      <c r="AC996" s="159">
        <v>628292.30000000005</v>
      </c>
      <c r="AD996" s="159">
        <v>443478</v>
      </c>
      <c r="AE996" s="159">
        <v>2684221</v>
      </c>
      <c r="AF996" s="159">
        <v>7424251.2699999996</v>
      </c>
      <c r="AG996" s="159">
        <v>364059.2</v>
      </c>
      <c r="AH996" s="159">
        <v>216981.65</v>
      </c>
      <c r="AI996" s="159">
        <v>0</v>
      </c>
      <c r="AJ996" s="159">
        <v>0</v>
      </c>
    </row>
    <row r="997" spans="1:36">
      <c r="A997" s="153">
        <v>14</v>
      </c>
      <c r="B997" s="154">
        <v>6</v>
      </c>
      <c r="C997" s="154">
        <v>2</v>
      </c>
      <c r="D997" s="155">
        <v>2</v>
      </c>
      <c r="E997" s="155" t="s">
        <v>556</v>
      </c>
      <c r="F997" s="156" t="s">
        <v>4046</v>
      </c>
      <c r="G997" s="156" t="s">
        <v>556</v>
      </c>
      <c r="H997" s="156" t="s">
        <v>4048</v>
      </c>
      <c r="I997" s="155">
        <v>1406022</v>
      </c>
      <c r="J997" s="157" t="s">
        <v>1881</v>
      </c>
      <c r="K997" s="157"/>
      <c r="L997" s="155">
        <v>2022</v>
      </c>
      <c r="M997" s="158">
        <v>7117</v>
      </c>
      <c r="N997" s="159">
        <v>47760160.899999999</v>
      </c>
      <c r="O997" s="159">
        <v>47294198.57</v>
      </c>
      <c r="P997" s="159">
        <v>28456628.77</v>
      </c>
      <c r="Q997" s="159">
        <v>10213103</v>
      </c>
      <c r="R997" s="159">
        <v>18243525.77</v>
      </c>
      <c r="S997" s="159">
        <v>465962.33</v>
      </c>
      <c r="T997" s="159">
        <v>2704</v>
      </c>
      <c r="U997" s="159">
        <v>47713003.439999998</v>
      </c>
      <c r="V997" s="159">
        <v>44199539.770000003</v>
      </c>
      <c r="W997" s="159">
        <v>16690407.32</v>
      </c>
      <c r="X997" s="159">
        <v>356398.74</v>
      </c>
      <c r="Y997" s="159">
        <v>3513463.67</v>
      </c>
      <c r="Z997" s="159">
        <v>10619425.640000001</v>
      </c>
      <c r="AA997" s="159">
        <v>1506084.27</v>
      </c>
      <c r="AB997" s="159">
        <v>9113341.370000001</v>
      </c>
      <c r="AC997" s="159">
        <v>1195434.33</v>
      </c>
      <c r="AD997" s="159">
        <v>1195434.33</v>
      </c>
      <c r="AE997" s="159">
        <v>6739683.8200000003</v>
      </c>
      <c r="AF997" s="159">
        <v>3094658.8</v>
      </c>
      <c r="AG997" s="159">
        <v>273239.90999999997</v>
      </c>
      <c r="AH997" s="159">
        <v>110659.41</v>
      </c>
      <c r="AI997" s="159">
        <v>0</v>
      </c>
      <c r="AJ997" s="159">
        <v>1843.43</v>
      </c>
    </row>
    <row r="998" spans="1:36">
      <c r="A998" s="153">
        <v>14</v>
      </c>
      <c r="B998" s="154">
        <v>6</v>
      </c>
      <c r="C998" s="154">
        <v>3</v>
      </c>
      <c r="D998" s="155">
        <v>2</v>
      </c>
      <c r="E998" s="155" t="s">
        <v>556</v>
      </c>
      <c r="F998" s="156" t="s">
        <v>4046</v>
      </c>
      <c r="G998" s="156" t="s">
        <v>556</v>
      </c>
      <c r="H998" s="156" t="s">
        <v>4049</v>
      </c>
      <c r="I998" s="155">
        <v>1406032</v>
      </c>
      <c r="J998" s="157" t="s">
        <v>1880</v>
      </c>
      <c r="K998" s="157"/>
      <c r="L998" s="155">
        <v>2022</v>
      </c>
      <c r="M998" s="158">
        <v>10152</v>
      </c>
      <c r="N998" s="159">
        <v>62073077.049999997</v>
      </c>
      <c r="O998" s="159">
        <v>60530119.869999997</v>
      </c>
      <c r="P998" s="159">
        <v>37765484.269999996</v>
      </c>
      <c r="Q998" s="159">
        <v>16665149</v>
      </c>
      <c r="R998" s="159">
        <v>21100335.27</v>
      </c>
      <c r="S998" s="159">
        <v>1542957.18</v>
      </c>
      <c r="T998" s="159">
        <v>813.01</v>
      </c>
      <c r="U998" s="159">
        <v>63851520.890000001</v>
      </c>
      <c r="V998" s="159">
        <v>56388389.82</v>
      </c>
      <c r="W998" s="159">
        <v>22357055.170000002</v>
      </c>
      <c r="X998" s="159">
        <v>259083.58</v>
      </c>
      <c r="Y998" s="159">
        <v>7463131.0700000003</v>
      </c>
      <c r="Z998" s="159">
        <v>3961695.48</v>
      </c>
      <c r="AA998" s="159">
        <v>0</v>
      </c>
      <c r="AB998" s="159">
        <v>3961695.48</v>
      </c>
      <c r="AC998" s="159">
        <v>1457140</v>
      </c>
      <c r="AD998" s="159">
        <v>1457140</v>
      </c>
      <c r="AE998" s="159">
        <v>4325980</v>
      </c>
      <c r="AF998" s="159">
        <v>4141730.05</v>
      </c>
      <c r="AG998" s="159">
        <v>248290</v>
      </c>
      <c r="AH998" s="159">
        <v>161982.57999999999</v>
      </c>
      <c r="AI998" s="159">
        <v>0</v>
      </c>
      <c r="AJ998" s="159">
        <v>0</v>
      </c>
    </row>
    <row r="999" spans="1:36">
      <c r="A999" s="153">
        <v>14</v>
      </c>
      <c r="B999" s="154">
        <v>6</v>
      </c>
      <c r="C999" s="154">
        <v>4</v>
      </c>
      <c r="D999" s="155">
        <v>2</v>
      </c>
      <c r="E999" s="155" t="s">
        <v>556</v>
      </c>
      <c r="F999" s="156" t="s">
        <v>4046</v>
      </c>
      <c r="G999" s="156" t="s">
        <v>556</v>
      </c>
      <c r="H999" s="156" t="s">
        <v>4050</v>
      </c>
      <c r="I999" s="155">
        <v>1406042</v>
      </c>
      <c r="J999" s="157" t="s">
        <v>1879</v>
      </c>
      <c r="K999" s="157"/>
      <c r="L999" s="155">
        <v>2022</v>
      </c>
      <c r="M999" s="158">
        <v>2866</v>
      </c>
      <c r="N999" s="159">
        <v>21955503.149999999</v>
      </c>
      <c r="O999" s="159">
        <v>21445791.899999999</v>
      </c>
      <c r="P999" s="159">
        <v>13693985.949999999</v>
      </c>
      <c r="Q999" s="159">
        <v>6910396</v>
      </c>
      <c r="R999" s="159">
        <v>6783589.9500000002</v>
      </c>
      <c r="S999" s="159">
        <v>509711.25</v>
      </c>
      <c r="T999" s="159">
        <v>376.38</v>
      </c>
      <c r="U999" s="159">
        <v>22456028.949999999</v>
      </c>
      <c r="V999" s="159">
        <v>18054088.699999999</v>
      </c>
      <c r="W999" s="159">
        <v>7984155.4500000002</v>
      </c>
      <c r="X999" s="159">
        <v>66741.460000000006</v>
      </c>
      <c r="Y999" s="159">
        <v>4401940.25</v>
      </c>
      <c r="Z999" s="159">
        <v>5166261.59</v>
      </c>
      <c r="AA999" s="159">
        <v>0</v>
      </c>
      <c r="AB999" s="159">
        <v>5166261.59</v>
      </c>
      <c r="AC999" s="159">
        <v>180000</v>
      </c>
      <c r="AD999" s="159">
        <v>180000</v>
      </c>
      <c r="AE999" s="159">
        <v>1280000</v>
      </c>
      <c r="AF999" s="159">
        <v>3391703.2</v>
      </c>
      <c r="AG999" s="159">
        <v>128152.16</v>
      </c>
      <c r="AH999" s="159">
        <v>128152.16</v>
      </c>
      <c r="AI999" s="159">
        <v>0</v>
      </c>
      <c r="AJ999" s="159">
        <v>0</v>
      </c>
    </row>
    <row r="1000" spans="1:36">
      <c r="A1000" s="153">
        <v>14</v>
      </c>
      <c r="B1000" s="154">
        <v>6</v>
      </c>
      <c r="C1000" s="154">
        <v>5</v>
      </c>
      <c r="D1000" s="155">
        <v>3</v>
      </c>
      <c r="E1000" s="155" t="s">
        <v>556</v>
      </c>
      <c r="F1000" s="156" t="s">
        <v>4051</v>
      </c>
      <c r="G1000" s="156" t="s">
        <v>556</v>
      </c>
      <c r="H1000" s="156" t="s">
        <v>4052</v>
      </c>
      <c r="I1000" s="155">
        <v>1406053</v>
      </c>
      <c r="J1000" s="157" t="s">
        <v>1878</v>
      </c>
      <c r="K1000" s="157"/>
      <c r="L1000" s="155">
        <v>2022</v>
      </c>
      <c r="M1000" s="158">
        <v>26234</v>
      </c>
      <c r="N1000" s="159">
        <v>166558648.91999999</v>
      </c>
      <c r="O1000" s="159">
        <v>148867791.58000001</v>
      </c>
      <c r="P1000" s="159">
        <v>63227317.890000001</v>
      </c>
      <c r="Q1000" s="159">
        <v>24323387</v>
      </c>
      <c r="R1000" s="159">
        <v>38903930.890000001</v>
      </c>
      <c r="S1000" s="159">
        <v>17690857.34</v>
      </c>
      <c r="T1000" s="159">
        <v>13288941.93</v>
      </c>
      <c r="U1000" s="159">
        <v>171951342.61000001</v>
      </c>
      <c r="V1000" s="159">
        <v>135607168.72</v>
      </c>
      <c r="W1000" s="159">
        <v>52192242.770000003</v>
      </c>
      <c r="X1000" s="159">
        <v>671539.99</v>
      </c>
      <c r="Y1000" s="159">
        <v>36344173.890000001</v>
      </c>
      <c r="Z1000" s="159">
        <v>41697577.960000001</v>
      </c>
      <c r="AA1000" s="159">
        <v>14500000</v>
      </c>
      <c r="AB1000" s="159">
        <v>27197577.960000001</v>
      </c>
      <c r="AC1000" s="159">
        <v>2553351.92</v>
      </c>
      <c r="AD1000" s="159">
        <v>2553351.92</v>
      </c>
      <c r="AE1000" s="159">
        <v>25981103.170000002</v>
      </c>
      <c r="AF1000" s="159">
        <v>13260622.859999999</v>
      </c>
      <c r="AG1000" s="159">
        <v>85853.63</v>
      </c>
      <c r="AH1000" s="159">
        <v>78913.850000000006</v>
      </c>
      <c r="AI1000" s="159">
        <v>0</v>
      </c>
      <c r="AJ1000" s="159">
        <v>0</v>
      </c>
    </row>
    <row r="1001" spans="1:36">
      <c r="A1001" s="153">
        <v>14</v>
      </c>
      <c r="B1001" s="154">
        <v>6</v>
      </c>
      <c r="C1001" s="154">
        <v>6</v>
      </c>
      <c r="D1001" s="155">
        <v>2</v>
      </c>
      <c r="E1001" s="155" t="s">
        <v>556</v>
      </c>
      <c r="F1001" s="156" t="s">
        <v>4046</v>
      </c>
      <c r="G1001" s="156" t="s">
        <v>556</v>
      </c>
      <c r="H1001" s="156" t="s">
        <v>4053</v>
      </c>
      <c r="I1001" s="155">
        <v>1406062</v>
      </c>
      <c r="J1001" s="157" t="s">
        <v>1877</v>
      </c>
      <c r="K1001" s="157"/>
      <c r="L1001" s="155">
        <v>2022</v>
      </c>
      <c r="M1001" s="158">
        <v>5367</v>
      </c>
      <c r="N1001" s="159">
        <v>40300810.600000001</v>
      </c>
      <c r="O1001" s="159">
        <v>39409784.369999997</v>
      </c>
      <c r="P1001" s="159">
        <v>25186245.390000001</v>
      </c>
      <c r="Q1001" s="159">
        <v>10184938</v>
      </c>
      <c r="R1001" s="159">
        <v>15001307.390000001</v>
      </c>
      <c r="S1001" s="159">
        <v>891026.23</v>
      </c>
      <c r="T1001" s="159">
        <v>33105</v>
      </c>
      <c r="U1001" s="159">
        <v>39578024.729999997</v>
      </c>
      <c r="V1001" s="159">
        <v>36580320.310000002</v>
      </c>
      <c r="W1001" s="159">
        <v>12978815.27</v>
      </c>
      <c r="X1001" s="159">
        <v>223479.51</v>
      </c>
      <c r="Y1001" s="159">
        <v>2997704.42</v>
      </c>
      <c r="Z1001" s="159">
        <v>7656086.7699999996</v>
      </c>
      <c r="AA1001" s="159">
        <v>0</v>
      </c>
      <c r="AB1001" s="159">
        <v>7656086.7699999996</v>
      </c>
      <c r="AC1001" s="159">
        <v>1143285</v>
      </c>
      <c r="AD1001" s="159">
        <v>1143285</v>
      </c>
      <c r="AE1001" s="159">
        <v>3075764.98</v>
      </c>
      <c r="AF1001" s="159">
        <v>2829464.06</v>
      </c>
      <c r="AG1001" s="159">
        <v>723162.44</v>
      </c>
      <c r="AH1001" s="159">
        <v>846773.81</v>
      </c>
      <c r="AI1001" s="159">
        <v>0</v>
      </c>
      <c r="AJ1001" s="159">
        <v>4720.9799999999996</v>
      </c>
    </row>
    <row r="1002" spans="1:36">
      <c r="A1002" s="153">
        <v>14</v>
      </c>
      <c r="B1002" s="154">
        <v>6</v>
      </c>
      <c r="C1002" s="154">
        <v>7</v>
      </c>
      <c r="D1002" s="155">
        <v>3</v>
      </c>
      <c r="E1002" s="155" t="s">
        <v>556</v>
      </c>
      <c r="F1002" s="156" t="s">
        <v>4051</v>
      </c>
      <c r="G1002" s="156" t="s">
        <v>556</v>
      </c>
      <c r="H1002" s="156" t="s">
        <v>4054</v>
      </c>
      <c r="I1002" s="155">
        <v>1406073</v>
      </c>
      <c r="J1002" s="157" t="s">
        <v>1876</v>
      </c>
      <c r="K1002" s="157"/>
      <c r="L1002" s="155">
        <v>2022</v>
      </c>
      <c r="M1002" s="158">
        <v>8261</v>
      </c>
      <c r="N1002" s="159">
        <v>58882617.93</v>
      </c>
      <c r="O1002" s="159">
        <v>51514217.840000004</v>
      </c>
      <c r="P1002" s="159">
        <v>28504571.149999999</v>
      </c>
      <c r="Q1002" s="159">
        <v>11383443</v>
      </c>
      <c r="R1002" s="159">
        <v>17121128.149999999</v>
      </c>
      <c r="S1002" s="159">
        <v>7368400.0899999999</v>
      </c>
      <c r="T1002" s="159">
        <v>153256.09</v>
      </c>
      <c r="U1002" s="159">
        <v>57347923.520000003</v>
      </c>
      <c r="V1002" s="159">
        <v>42753855.079999998</v>
      </c>
      <c r="W1002" s="159">
        <v>15595775.890000001</v>
      </c>
      <c r="X1002" s="159">
        <v>215770.08</v>
      </c>
      <c r="Y1002" s="159">
        <v>14594068.439999999</v>
      </c>
      <c r="Z1002" s="159">
        <v>11294972.32</v>
      </c>
      <c r="AA1002" s="159">
        <v>0</v>
      </c>
      <c r="AB1002" s="159">
        <v>11294972.32</v>
      </c>
      <c r="AC1002" s="159">
        <v>1155256.28</v>
      </c>
      <c r="AD1002" s="159">
        <v>1155256.28</v>
      </c>
      <c r="AE1002" s="159">
        <v>3560655.98</v>
      </c>
      <c r="AF1002" s="159">
        <v>8760362.7599999998</v>
      </c>
      <c r="AG1002" s="159">
        <v>662491.68000000005</v>
      </c>
      <c r="AH1002" s="159">
        <v>529510.02</v>
      </c>
      <c r="AI1002" s="159">
        <v>0</v>
      </c>
      <c r="AJ1002" s="159">
        <v>0</v>
      </c>
    </row>
    <row r="1003" spans="1:36">
      <c r="A1003" s="153">
        <v>14</v>
      </c>
      <c r="B1003" s="154">
        <v>6</v>
      </c>
      <c r="C1003" s="154">
        <v>8</v>
      </c>
      <c r="D1003" s="155">
        <v>3</v>
      </c>
      <c r="E1003" s="155" t="s">
        <v>556</v>
      </c>
      <c r="F1003" s="156" t="s">
        <v>4051</v>
      </c>
      <c r="G1003" s="156" t="s">
        <v>556</v>
      </c>
      <c r="H1003" s="156" t="s">
        <v>4055</v>
      </c>
      <c r="I1003" s="155">
        <v>1406083</v>
      </c>
      <c r="J1003" s="157" t="s">
        <v>1875</v>
      </c>
      <c r="K1003" s="157"/>
      <c r="L1003" s="155">
        <v>2022</v>
      </c>
      <c r="M1003" s="158">
        <v>7248</v>
      </c>
      <c r="N1003" s="159">
        <v>45465489.729999997</v>
      </c>
      <c r="O1003" s="159">
        <v>42017851.789999999</v>
      </c>
      <c r="P1003" s="159">
        <v>26829970.82</v>
      </c>
      <c r="Q1003" s="159">
        <v>9054262</v>
      </c>
      <c r="R1003" s="159">
        <v>17775708.82</v>
      </c>
      <c r="S1003" s="159">
        <v>3447637.94</v>
      </c>
      <c r="T1003" s="159">
        <v>48731.22</v>
      </c>
      <c r="U1003" s="159">
        <v>54665129.359999999</v>
      </c>
      <c r="V1003" s="159">
        <v>46190326.329999998</v>
      </c>
      <c r="W1003" s="159">
        <v>16401720.439999999</v>
      </c>
      <c r="X1003" s="159">
        <v>559904.69999999995</v>
      </c>
      <c r="Y1003" s="159">
        <v>8474803.0299999993</v>
      </c>
      <c r="Z1003" s="159">
        <v>16670449.68</v>
      </c>
      <c r="AA1003" s="159">
        <v>0</v>
      </c>
      <c r="AB1003" s="159">
        <v>16670449.68</v>
      </c>
      <c r="AC1003" s="159">
        <v>867921.21</v>
      </c>
      <c r="AD1003" s="159">
        <v>867921.21</v>
      </c>
      <c r="AE1003" s="159">
        <v>9800000</v>
      </c>
      <c r="AF1003" s="159">
        <v>-4172474.54</v>
      </c>
      <c r="AG1003" s="159">
        <v>64496.22</v>
      </c>
      <c r="AH1003" s="159">
        <v>13996.22</v>
      </c>
      <c r="AI1003" s="159">
        <v>0</v>
      </c>
      <c r="AJ1003" s="159">
        <v>0</v>
      </c>
    </row>
    <row r="1004" spans="1:36">
      <c r="A1004" s="153">
        <v>14</v>
      </c>
      <c r="B1004" s="154">
        <v>6</v>
      </c>
      <c r="C1004" s="154">
        <v>9</v>
      </c>
      <c r="D1004" s="155">
        <v>2</v>
      </c>
      <c r="E1004" s="155" t="s">
        <v>556</v>
      </c>
      <c r="F1004" s="156" t="s">
        <v>4046</v>
      </c>
      <c r="G1004" s="156" t="s">
        <v>556</v>
      </c>
      <c r="H1004" s="156" t="s">
        <v>4056</v>
      </c>
      <c r="I1004" s="155">
        <v>1406092</v>
      </c>
      <c r="J1004" s="157" t="s">
        <v>697</v>
      </c>
      <c r="K1004" s="157"/>
      <c r="L1004" s="155">
        <v>2022</v>
      </c>
      <c r="M1004" s="158">
        <v>4808</v>
      </c>
      <c r="N1004" s="159">
        <v>49202276.619999997</v>
      </c>
      <c r="O1004" s="159">
        <v>34991226.380000003</v>
      </c>
      <c r="P1004" s="159">
        <v>17641013.550000001</v>
      </c>
      <c r="Q1004" s="159">
        <v>6516610</v>
      </c>
      <c r="R1004" s="159">
        <v>11124403.550000001</v>
      </c>
      <c r="S1004" s="159">
        <v>14211050.24</v>
      </c>
      <c r="T1004" s="159">
        <v>0</v>
      </c>
      <c r="U1004" s="159">
        <v>54079862.509999998</v>
      </c>
      <c r="V1004" s="159">
        <v>30000510.260000002</v>
      </c>
      <c r="W1004" s="159">
        <v>10263796.48</v>
      </c>
      <c r="X1004" s="159">
        <v>179200.75</v>
      </c>
      <c r="Y1004" s="159">
        <v>24079352.25</v>
      </c>
      <c r="Z1004" s="159">
        <v>10202690.210000001</v>
      </c>
      <c r="AA1004" s="159">
        <v>0</v>
      </c>
      <c r="AB1004" s="159">
        <v>10202690.210000001</v>
      </c>
      <c r="AC1004" s="159">
        <v>1669060</v>
      </c>
      <c r="AD1004" s="159">
        <v>1592800</v>
      </c>
      <c r="AE1004" s="159">
        <v>2049600</v>
      </c>
      <c r="AF1004" s="159">
        <v>4990716.12</v>
      </c>
      <c r="AG1004" s="159">
        <v>97516.75</v>
      </c>
      <c r="AH1004" s="159">
        <v>127850.24000000001</v>
      </c>
      <c r="AI1004" s="159">
        <v>0</v>
      </c>
      <c r="AJ1004" s="159">
        <v>0</v>
      </c>
    </row>
    <row r="1005" spans="1:36">
      <c r="A1005" s="153">
        <v>14</v>
      </c>
      <c r="B1005" s="154">
        <v>6</v>
      </c>
      <c r="C1005" s="154">
        <v>11</v>
      </c>
      <c r="D1005" s="155">
        <v>3</v>
      </c>
      <c r="E1005" s="155" t="s">
        <v>556</v>
      </c>
      <c r="F1005" s="156" t="s">
        <v>4051</v>
      </c>
      <c r="G1005" s="156" t="s">
        <v>556</v>
      </c>
      <c r="H1005" s="156" t="s">
        <v>4057</v>
      </c>
      <c r="I1005" s="155">
        <v>1406113</v>
      </c>
      <c r="J1005" s="157" t="s">
        <v>1874</v>
      </c>
      <c r="K1005" s="157"/>
      <c r="L1005" s="155">
        <v>2022</v>
      </c>
      <c r="M1005" s="158">
        <v>19280</v>
      </c>
      <c r="N1005" s="159">
        <v>114167519.19</v>
      </c>
      <c r="O1005" s="159">
        <v>105609198.98</v>
      </c>
      <c r="P1005" s="159">
        <v>54027183.25</v>
      </c>
      <c r="Q1005" s="159">
        <v>19208880</v>
      </c>
      <c r="R1005" s="159">
        <v>34818303.25</v>
      </c>
      <c r="S1005" s="159">
        <v>8558320.2100000009</v>
      </c>
      <c r="T1005" s="159">
        <v>1731806.7</v>
      </c>
      <c r="U1005" s="159">
        <v>119293330.29000001</v>
      </c>
      <c r="V1005" s="159">
        <v>103172022</v>
      </c>
      <c r="W1005" s="159">
        <v>36490847.990000002</v>
      </c>
      <c r="X1005" s="159">
        <v>741741.19</v>
      </c>
      <c r="Y1005" s="159">
        <v>16121308.289999999</v>
      </c>
      <c r="Z1005" s="159">
        <v>21396292.280000001</v>
      </c>
      <c r="AA1005" s="159">
        <v>4000000</v>
      </c>
      <c r="AB1005" s="159">
        <v>17396292.280000001</v>
      </c>
      <c r="AC1005" s="159">
        <v>3471309</v>
      </c>
      <c r="AD1005" s="159">
        <v>2431309</v>
      </c>
      <c r="AE1005" s="159">
        <v>16912272.82</v>
      </c>
      <c r="AF1005" s="159">
        <v>2437176.98</v>
      </c>
      <c r="AG1005" s="159">
        <v>572520.39</v>
      </c>
      <c r="AH1005" s="159">
        <v>558727.39</v>
      </c>
      <c r="AI1005" s="159">
        <v>0</v>
      </c>
      <c r="AJ1005" s="159">
        <v>0</v>
      </c>
    </row>
    <row r="1006" spans="1:36">
      <c r="A1006" s="153">
        <v>14</v>
      </c>
      <c r="B1006" s="154">
        <v>7</v>
      </c>
      <c r="C1006" s="154">
        <v>1</v>
      </c>
      <c r="D1006" s="155">
        <v>2</v>
      </c>
      <c r="E1006" s="155" t="s">
        <v>556</v>
      </c>
      <c r="F1006" s="156" t="s">
        <v>4058</v>
      </c>
      <c r="G1006" s="156" t="s">
        <v>556</v>
      </c>
      <c r="H1006" s="156" t="s">
        <v>4059</v>
      </c>
      <c r="I1006" s="155">
        <v>1407012</v>
      </c>
      <c r="J1006" s="157" t="s">
        <v>1873</v>
      </c>
      <c r="K1006" s="157"/>
      <c r="L1006" s="155">
        <v>2022</v>
      </c>
      <c r="M1006" s="158">
        <v>4775</v>
      </c>
      <c r="N1006" s="159">
        <v>28536037.739999998</v>
      </c>
      <c r="O1006" s="159">
        <v>27705524.890000001</v>
      </c>
      <c r="P1006" s="159">
        <v>15431765.800000001</v>
      </c>
      <c r="Q1006" s="159">
        <v>6420441</v>
      </c>
      <c r="R1006" s="159">
        <v>9011324.8000000007</v>
      </c>
      <c r="S1006" s="159">
        <v>830512.85</v>
      </c>
      <c r="T1006" s="159">
        <v>10500</v>
      </c>
      <c r="U1006" s="159">
        <v>29603082.23</v>
      </c>
      <c r="V1006" s="159">
        <v>26220710.329999998</v>
      </c>
      <c r="W1006" s="159">
        <v>10941069.380000001</v>
      </c>
      <c r="X1006" s="159">
        <v>728047.6</v>
      </c>
      <c r="Y1006" s="159">
        <v>3382371.9</v>
      </c>
      <c r="Z1006" s="159">
        <v>7736458.8899999997</v>
      </c>
      <c r="AA1006" s="159">
        <v>0</v>
      </c>
      <c r="AB1006" s="159">
        <v>7736458.8899999997</v>
      </c>
      <c r="AC1006" s="159">
        <v>340000</v>
      </c>
      <c r="AD1006" s="159">
        <v>340000</v>
      </c>
      <c r="AE1006" s="159">
        <v>12769619.51</v>
      </c>
      <c r="AF1006" s="159">
        <v>1484814.56</v>
      </c>
      <c r="AG1006" s="159">
        <v>38606.339999999997</v>
      </c>
      <c r="AH1006" s="159">
        <v>120428.07</v>
      </c>
      <c r="AI1006" s="159">
        <v>0</v>
      </c>
      <c r="AJ1006" s="159">
        <v>0</v>
      </c>
    </row>
    <row r="1007" spans="1:36">
      <c r="A1007" s="153">
        <v>14</v>
      </c>
      <c r="B1007" s="154">
        <v>7</v>
      </c>
      <c r="C1007" s="154">
        <v>2</v>
      </c>
      <c r="D1007" s="155">
        <v>2</v>
      </c>
      <c r="E1007" s="155" t="s">
        <v>556</v>
      </c>
      <c r="F1007" s="156" t="s">
        <v>4058</v>
      </c>
      <c r="G1007" s="156" t="s">
        <v>556</v>
      </c>
      <c r="H1007" s="156" t="s">
        <v>4060</v>
      </c>
      <c r="I1007" s="155">
        <v>1407022</v>
      </c>
      <c r="J1007" s="157" t="s">
        <v>1872</v>
      </c>
      <c r="K1007" s="157"/>
      <c r="L1007" s="155">
        <v>2022</v>
      </c>
      <c r="M1007" s="158">
        <v>6761</v>
      </c>
      <c r="N1007" s="159">
        <v>46152162.950000003</v>
      </c>
      <c r="O1007" s="159">
        <v>41545232.390000001</v>
      </c>
      <c r="P1007" s="159">
        <v>27979725.789999999</v>
      </c>
      <c r="Q1007" s="159">
        <v>13447740</v>
      </c>
      <c r="R1007" s="159">
        <v>14531985.789999999</v>
      </c>
      <c r="S1007" s="159">
        <v>4606930.5599999996</v>
      </c>
      <c r="T1007" s="159">
        <v>356170.73</v>
      </c>
      <c r="U1007" s="159">
        <v>46790124.609999999</v>
      </c>
      <c r="V1007" s="159">
        <v>36832943.090000004</v>
      </c>
      <c r="W1007" s="159">
        <v>14097493.76</v>
      </c>
      <c r="X1007" s="159">
        <v>177406.99</v>
      </c>
      <c r="Y1007" s="159">
        <v>9957181.5199999996</v>
      </c>
      <c r="Z1007" s="159">
        <v>7393619.0800000001</v>
      </c>
      <c r="AA1007" s="159">
        <v>500000</v>
      </c>
      <c r="AB1007" s="159">
        <v>6893619.0800000001</v>
      </c>
      <c r="AC1007" s="159">
        <v>739125</v>
      </c>
      <c r="AD1007" s="159">
        <v>739125</v>
      </c>
      <c r="AE1007" s="159">
        <v>3223681.5</v>
      </c>
      <c r="AF1007" s="159">
        <v>4712289.3</v>
      </c>
      <c r="AG1007" s="159">
        <v>105694.65</v>
      </c>
      <c r="AH1007" s="159">
        <v>113318.95</v>
      </c>
      <c r="AI1007" s="159">
        <v>0</v>
      </c>
      <c r="AJ1007" s="159">
        <v>0</v>
      </c>
    </row>
    <row r="1008" spans="1:36">
      <c r="A1008" s="153">
        <v>14</v>
      </c>
      <c r="B1008" s="154">
        <v>7</v>
      </c>
      <c r="C1008" s="154">
        <v>3</v>
      </c>
      <c r="D1008" s="155">
        <v>2</v>
      </c>
      <c r="E1008" s="155" t="s">
        <v>556</v>
      </c>
      <c r="F1008" s="156" t="s">
        <v>4058</v>
      </c>
      <c r="G1008" s="156" t="s">
        <v>556</v>
      </c>
      <c r="H1008" s="156" t="s">
        <v>4061</v>
      </c>
      <c r="I1008" s="155">
        <v>1407032</v>
      </c>
      <c r="J1008" s="157" t="s">
        <v>1871</v>
      </c>
      <c r="K1008" s="157"/>
      <c r="L1008" s="155">
        <v>2022</v>
      </c>
      <c r="M1008" s="158">
        <v>3807</v>
      </c>
      <c r="N1008" s="159">
        <v>26958138.690000001</v>
      </c>
      <c r="O1008" s="159">
        <v>25889049.260000002</v>
      </c>
      <c r="P1008" s="159">
        <v>17060453.880000003</v>
      </c>
      <c r="Q1008" s="159">
        <v>7809646</v>
      </c>
      <c r="R1008" s="159">
        <v>9250807.8800000008</v>
      </c>
      <c r="S1008" s="159">
        <v>1069089.43</v>
      </c>
      <c r="T1008" s="159">
        <v>0</v>
      </c>
      <c r="U1008" s="159">
        <v>27000738.870000001</v>
      </c>
      <c r="V1008" s="159">
        <v>21976378.399999999</v>
      </c>
      <c r="W1008" s="159">
        <v>8156188.3200000003</v>
      </c>
      <c r="X1008" s="159">
        <v>23564</v>
      </c>
      <c r="Y1008" s="159">
        <v>5024360.47</v>
      </c>
      <c r="Z1008" s="159">
        <v>7429561.8099999996</v>
      </c>
      <c r="AA1008" s="159">
        <v>0</v>
      </c>
      <c r="AB1008" s="159">
        <v>7429561.8099999996</v>
      </c>
      <c r="AC1008" s="159">
        <v>200000</v>
      </c>
      <c r="AD1008" s="159">
        <v>200000</v>
      </c>
      <c r="AE1008" s="159">
        <v>400000</v>
      </c>
      <c r="AF1008" s="159">
        <v>3912670.86</v>
      </c>
      <c r="AG1008" s="159">
        <v>172760</v>
      </c>
      <c r="AH1008" s="159">
        <v>68680.399999999994</v>
      </c>
      <c r="AI1008" s="159">
        <v>0</v>
      </c>
      <c r="AJ1008" s="159">
        <v>0</v>
      </c>
    </row>
    <row r="1009" spans="1:36">
      <c r="A1009" s="153">
        <v>14</v>
      </c>
      <c r="B1009" s="154">
        <v>7</v>
      </c>
      <c r="C1009" s="154">
        <v>4</v>
      </c>
      <c r="D1009" s="155">
        <v>2</v>
      </c>
      <c r="E1009" s="155" t="s">
        <v>556</v>
      </c>
      <c r="F1009" s="156" t="s">
        <v>4058</v>
      </c>
      <c r="G1009" s="156" t="s">
        <v>556</v>
      </c>
      <c r="H1009" s="156" t="s">
        <v>4062</v>
      </c>
      <c r="I1009" s="155">
        <v>1407042</v>
      </c>
      <c r="J1009" s="157" t="s">
        <v>1870</v>
      </c>
      <c r="K1009" s="157"/>
      <c r="L1009" s="155">
        <v>2022</v>
      </c>
      <c r="M1009" s="158">
        <v>4018</v>
      </c>
      <c r="N1009" s="159">
        <v>28033894.969999999</v>
      </c>
      <c r="O1009" s="159">
        <v>26376645.969999999</v>
      </c>
      <c r="P1009" s="159">
        <v>15934404.460000001</v>
      </c>
      <c r="Q1009" s="159">
        <v>7376936</v>
      </c>
      <c r="R1009" s="159">
        <v>8557468.4600000009</v>
      </c>
      <c r="S1009" s="159">
        <v>1657249</v>
      </c>
      <c r="T1009" s="159">
        <v>0</v>
      </c>
      <c r="U1009" s="159">
        <v>26063456.199999999</v>
      </c>
      <c r="V1009" s="159">
        <v>22543135.829999998</v>
      </c>
      <c r="W1009" s="159">
        <v>8989509.5299999993</v>
      </c>
      <c r="X1009" s="159">
        <v>96790.87</v>
      </c>
      <c r="Y1009" s="159">
        <v>3520320.37</v>
      </c>
      <c r="Z1009" s="159">
        <v>2880752.32</v>
      </c>
      <c r="AA1009" s="159">
        <v>0</v>
      </c>
      <c r="AB1009" s="159">
        <v>2880752.32</v>
      </c>
      <c r="AC1009" s="159">
        <v>410000</v>
      </c>
      <c r="AD1009" s="159">
        <v>410000</v>
      </c>
      <c r="AE1009" s="159">
        <v>1770000</v>
      </c>
      <c r="AF1009" s="159">
        <v>3833510.14</v>
      </c>
      <c r="AG1009" s="159">
        <v>69321</v>
      </c>
      <c r="AH1009" s="159">
        <v>69321</v>
      </c>
      <c r="AI1009" s="159">
        <v>0</v>
      </c>
      <c r="AJ1009" s="159">
        <v>0</v>
      </c>
    </row>
    <row r="1010" spans="1:36">
      <c r="A1010" s="153">
        <v>14</v>
      </c>
      <c r="B1010" s="154">
        <v>7</v>
      </c>
      <c r="C1010" s="154">
        <v>5</v>
      </c>
      <c r="D1010" s="155">
        <v>3</v>
      </c>
      <c r="E1010" s="155" t="s">
        <v>556</v>
      </c>
      <c r="F1010" s="156" t="s">
        <v>4063</v>
      </c>
      <c r="G1010" s="156" t="s">
        <v>556</v>
      </c>
      <c r="H1010" s="156" t="s">
        <v>4064</v>
      </c>
      <c r="I1010" s="155">
        <v>1407053</v>
      </c>
      <c r="J1010" s="157" t="s">
        <v>1869</v>
      </c>
      <c r="K1010" s="157"/>
      <c r="L1010" s="155">
        <v>2022</v>
      </c>
      <c r="M1010" s="158">
        <v>28119</v>
      </c>
      <c r="N1010" s="159">
        <v>217269400.06</v>
      </c>
      <c r="O1010" s="159">
        <v>204712385.93000001</v>
      </c>
      <c r="P1010" s="159">
        <v>64546400.640000001</v>
      </c>
      <c r="Q1010" s="159">
        <v>24468574</v>
      </c>
      <c r="R1010" s="159">
        <v>40077826.640000001</v>
      </c>
      <c r="S1010" s="159">
        <v>12557014.130000001</v>
      </c>
      <c r="T1010" s="159">
        <v>5419988.5800000001</v>
      </c>
      <c r="U1010" s="159">
        <v>242108392.80000001</v>
      </c>
      <c r="V1010" s="159">
        <v>187772397.05000001</v>
      </c>
      <c r="W1010" s="159">
        <v>77773888.400000006</v>
      </c>
      <c r="X1010" s="159">
        <v>2826418.91</v>
      </c>
      <c r="Y1010" s="159">
        <v>54335995.75</v>
      </c>
      <c r="Z1010" s="159">
        <v>42201910.420000002</v>
      </c>
      <c r="AA1010" s="159">
        <v>0</v>
      </c>
      <c r="AB1010" s="159">
        <v>42201910.420000002</v>
      </c>
      <c r="AC1010" s="159">
        <v>339000</v>
      </c>
      <c r="AD1010" s="159">
        <v>339000</v>
      </c>
      <c r="AE1010" s="159">
        <v>51458735.939999998</v>
      </c>
      <c r="AF1010" s="159">
        <v>16939988.879999999</v>
      </c>
      <c r="AG1010" s="159">
        <v>1658893.07</v>
      </c>
      <c r="AH1010" s="159">
        <v>1992260.83</v>
      </c>
      <c r="AI1010" s="159">
        <v>0</v>
      </c>
      <c r="AJ1010" s="159">
        <v>6452.82</v>
      </c>
    </row>
    <row r="1011" spans="1:36">
      <c r="A1011" s="153">
        <v>14</v>
      </c>
      <c r="B1011" s="154">
        <v>7</v>
      </c>
      <c r="C1011" s="154">
        <v>6</v>
      </c>
      <c r="D1011" s="155">
        <v>2</v>
      </c>
      <c r="E1011" s="155" t="s">
        <v>556</v>
      </c>
      <c r="F1011" s="156" t="s">
        <v>4058</v>
      </c>
      <c r="G1011" s="156" t="s">
        <v>556</v>
      </c>
      <c r="H1011" s="156" t="s">
        <v>4065</v>
      </c>
      <c r="I1011" s="155">
        <v>1407062</v>
      </c>
      <c r="J1011" s="157" t="s">
        <v>1868</v>
      </c>
      <c r="K1011" s="157"/>
      <c r="L1011" s="155">
        <v>2022</v>
      </c>
      <c r="M1011" s="158">
        <v>6445</v>
      </c>
      <c r="N1011" s="159">
        <v>45431108.939999998</v>
      </c>
      <c r="O1011" s="159">
        <v>44489266.689999998</v>
      </c>
      <c r="P1011" s="159">
        <v>29020030.16</v>
      </c>
      <c r="Q1011" s="159">
        <v>12974715</v>
      </c>
      <c r="R1011" s="159">
        <v>16045315.16</v>
      </c>
      <c r="S1011" s="159">
        <v>941842.25</v>
      </c>
      <c r="T1011" s="159">
        <v>0</v>
      </c>
      <c r="U1011" s="159">
        <v>45313356.109999999</v>
      </c>
      <c r="V1011" s="159">
        <v>39533355.759999998</v>
      </c>
      <c r="W1011" s="159">
        <v>15076361.550000001</v>
      </c>
      <c r="X1011" s="159">
        <v>113917.78</v>
      </c>
      <c r="Y1011" s="159">
        <v>5780000.3499999996</v>
      </c>
      <c r="Z1011" s="159">
        <v>13248988.060000001</v>
      </c>
      <c r="AA1011" s="159">
        <v>0</v>
      </c>
      <c r="AB1011" s="159">
        <v>13248988.060000001</v>
      </c>
      <c r="AC1011" s="159">
        <v>353030</v>
      </c>
      <c r="AD1011" s="159">
        <v>353030</v>
      </c>
      <c r="AE1011" s="159">
        <v>2021172.97</v>
      </c>
      <c r="AF1011" s="159">
        <v>4955910.93</v>
      </c>
      <c r="AG1011" s="159">
        <v>585762.89</v>
      </c>
      <c r="AH1011" s="159">
        <v>986735.36</v>
      </c>
      <c r="AI1011" s="159">
        <v>0</v>
      </c>
      <c r="AJ1011" s="159">
        <v>0</v>
      </c>
    </row>
    <row r="1012" spans="1:36">
      <c r="A1012" s="153">
        <v>14</v>
      </c>
      <c r="B1012" s="154">
        <v>7</v>
      </c>
      <c r="C1012" s="154">
        <v>7</v>
      </c>
      <c r="D1012" s="155">
        <v>2</v>
      </c>
      <c r="E1012" s="155" t="s">
        <v>556</v>
      </c>
      <c r="F1012" s="156" t="s">
        <v>4058</v>
      </c>
      <c r="G1012" s="156" t="s">
        <v>556</v>
      </c>
      <c r="H1012" s="156" t="s">
        <v>4066</v>
      </c>
      <c r="I1012" s="155">
        <v>1407072</v>
      </c>
      <c r="J1012" s="157" t="s">
        <v>1867</v>
      </c>
      <c r="K1012" s="157"/>
      <c r="L1012" s="155">
        <v>2022</v>
      </c>
      <c r="M1012" s="158">
        <v>3763</v>
      </c>
      <c r="N1012" s="159">
        <v>30038437.670000002</v>
      </c>
      <c r="O1012" s="159">
        <v>23599399.550000001</v>
      </c>
      <c r="P1012" s="159">
        <v>13992676.76</v>
      </c>
      <c r="Q1012" s="159">
        <v>6034498</v>
      </c>
      <c r="R1012" s="159">
        <v>7958178.7599999998</v>
      </c>
      <c r="S1012" s="159">
        <v>6439038.1200000001</v>
      </c>
      <c r="T1012" s="159">
        <v>36360</v>
      </c>
      <c r="U1012" s="159">
        <v>27720937.77</v>
      </c>
      <c r="V1012" s="159">
        <v>19948245.870000001</v>
      </c>
      <c r="W1012" s="159">
        <v>7494340.2999999998</v>
      </c>
      <c r="X1012" s="159">
        <v>23909.78</v>
      </c>
      <c r="Y1012" s="159">
        <v>7772691.9000000004</v>
      </c>
      <c r="Z1012" s="159">
        <v>5333280.9400000004</v>
      </c>
      <c r="AA1012" s="159">
        <v>0</v>
      </c>
      <c r="AB1012" s="159">
        <v>5333280.9400000004</v>
      </c>
      <c r="AC1012" s="159">
        <v>2971428</v>
      </c>
      <c r="AD1012" s="159">
        <v>471428</v>
      </c>
      <c r="AE1012" s="159">
        <v>642856</v>
      </c>
      <c r="AF1012" s="159">
        <v>3651153.68</v>
      </c>
      <c r="AG1012" s="159">
        <v>81290</v>
      </c>
      <c r="AH1012" s="159">
        <v>67066.12</v>
      </c>
      <c r="AI1012" s="159">
        <v>0</v>
      </c>
      <c r="AJ1012" s="159">
        <v>0</v>
      </c>
    </row>
    <row r="1013" spans="1:36">
      <c r="A1013" s="153">
        <v>14</v>
      </c>
      <c r="B1013" s="154">
        <v>8</v>
      </c>
      <c r="C1013" s="154">
        <v>1</v>
      </c>
      <c r="D1013" s="155">
        <v>1</v>
      </c>
      <c r="E1013" s="155" t="s">
        <v>556</v>
      </c>
      <c r="F1013" s="156" t="s">
        <v>4067</v>
      </c>
      <c r="G1013" s="156" t="s">
        <v>556</v>
      </c>
      <c r="H1013" s="156" t="s">
        <v>4068</v>
      </c>
      <c r="I1013" s="155">
        <v>1408011</v>
      </c>
      <c r="J1013" s="157" t="s">
        <v>1866</v>
      </c>
      <c r="K1013" s="157"/>
      <c r="L1013" s="155">
        <v>2022</v>
      </c>
      <c r="M1013" s="158">
        <v>52913</v>
      </c>
      <c r="N1013" s="159">
        <v>310246355.32999998</v>
      </c>
      <c r="O1013" s="159">
        <v>285589683.67000002</v>
      </c>
      <c r="P1013" s="159">
        <v>115177669.28999999</v>
      </c>
      <c r="Q1013" s="159">
        <v>54646424</v>
      </c>
      <c r="R1013" s="159">
        <v>60531245.289999999</v>
      </c>
      <c r="S1013" s="159">
        <v>24656671.66</v>
      </c>
      <c r="T1013" s="159">
        <v>6146998.8899999997</v>
      </c>
      <c r="U1013" s="159">
        <v>321232397.81</v>
      </c>
      <c r="V1013" s="159">
        <v>275221989.27999997</v>
      </c>
      <c r="W1013" s="159">
        <v>117330575.42</v>
      </c>
      <c r="X1013" s="159">
        <v>751034.38</v>
      </c>
      <c r="Y1013" s="159">
        <v>46010408.530000001</v>
      </c>
      <c r="Z1013" s="159">
        <v>40328859.670000002</v>
      </c>
      <c r="AA1013" s="159">
        <v>0</v>
      </c>
      <c r="AB1013" s="159">
        <v>40328859.670000002</v>
      </c>
      <c r="AC1013" s="159">
        <v>25212096.02</v>
      </c>
      <c r="AD1013" s="159">
        <v>3588220.58</v>
      </c>
      <c r="AE1013" s="159">
        <v>12570780.58</v>
      </c>
      <c r="AF1013" s="159">
        <v>10367694.390000001</v>
      </c>
      <c r="AG1013" s="159">
        <v>82746.740000000005</v>
      </c>
      <c r="AH1013" s="159">
        <v>397731.85</v>
      </c>
      <c r="AI1013" s="159">
        <v>0</v>
      </c>
      <c r="AJ1013" s="159">
        <v>0</v>
      </c>
    </row>
    <row r="1014" spans="1:36">
      <c r="A1014" s="153">
        <v>14</v>
      </c>
      <c r="B1014" s="154">
        <v>8</v>
      </c>
      <c r="C1014" s="154">
        <v>2</v>
      </c>
      <c r="D1014" s="155">
        <v>2</v>
      </c>
      <c r="E1014" s="155" t="s">
        <v>556</v>
      </c>
      <c r="F1014" s="156" t="s">
        <v>4069</v>
      </c>
      <c r="G1014" s="156" t="s">
        <v>556</v>
      </c>
      <c r="H1014" s="156" t="s">
        <v>4070</v>
      </c>
      <c r="I1014" s="155">
        <v>1408022</v>
      </c>
      <c r="J1014" s="157" t="s">
        <v>1865</v>
      </c>
      <c r="K1014" s="157"/>
      <c r="L1014" s="155">
        <v>2022</v>
      </c>
      <c r="M1014" s="158">
        <v>22817</v>
      </c>
      <c r="N1014" s="159">
        <v>145872180.5</v>
      </c>
      <c r="O1014" s="159">
        <v>139713764.06</v>
      </c>
      <c r="P1014" s="159">
        <v>62945637.460000001</v>
      </c>
      <c r="Q1014" s="159">
        <v>30131160</v>
      </c>
      <c r="R1014" s="159">
        <v>32814477.460000001</v>
      </c>
      <c r="S1014" s="159">
        <v>6158416.4400000004</v>
      </c>
      <c r="T1014" s="159">
        <v>905554.76</v>
      </c>
      <c r="U1014" s="159">
        <v>169839575.37</v>
      </c>
      <c r="V1014" s="159">
        <v>127333970.56999999</v>
      </c>
      <c r="W1014" s="159">
        <v>45341873.399999999</v>
      </c>
      <c r="X1014" s="159">
        <v>3435276.58</v>
      </c>
      <c r="Y1014" s="159">
        <v>42505604.799999997</v>
      </c>
      <c r="Z1014" s="159">
        <v>36586515.880000003</v>
      </c>
      <c r="AA1014" s="159">
        <v>0</v>
      </c>
      <c r="AB1014" s="159">
        <v>36586515.880000003</v>
      </c>
      <c r="AC1014" s="159">
        <v>3666000</v>
      </c>
      <c r="AD1014" s="159">
        <v>3666000</v>
      </c>
      <c r="AE1014" s="159">
        <v>59052000</v>
      </c>
      <c r="AF1014" s="159">
        <v>12379793.49</v>
      </c>
      <c r="AG1014" s="159">
        <v>587572.16</v>
      </c>
      <c r="AH1014" s="159">
        <v>1232989.27</v>
      </c>
      <c r="AI1014" s="159">
        <v>0</v>
      </c>
      <c r="AJ1014" s="159">
        <v>0</v>
      </c>
    </row>
    <row r="1015" spans="1:36">
      <c r="A1015" s="153">
        <v>14</v>
      </c>
      <c r="B1015" s="154">
        <v>8</v>
      </c>
      <c r="C1015" s="154">
        <v>3</v>
      </c>
      <c r="D1015" s="155">
        <v>2</v>
      </c>
      <c r="E1015" s="155" t="s">
        <v>556</v>
      </c>
      <c r="F1015" s="156" t="s">
        <v>4069</v>
      </c>
      <c r="G1015" s="156" t="s">
        <v>556</v>
      </c>
      <c r="H1015" s="156" t="s">
        <v>4071</v>
      </c>
      <c r="I1015" s="155">
        <v>1408032</v>
      </c>
      <c r="J1015" s="157" t="s">
        <v>1864</v>
      </c>
      <c r="K1015" s="157"/>
      <c r="L1015" s="155">
        <v>2022</v>
      </c>
      <c r="M1015" s="158">
        <v>16946</v>
      </c>
      <c r="N1015" s="159">
        <v>133282197.03</v>
      </c>
      <c r="O1015" s="159">
        <v>120894633.94</v>
      </c>
      <c r="P1015" s="159">
        <v>45832145.269999996</v>
      </c>
      <c r="Q1015" s="159">
        <v>21518123</v>
      </c>
      <c r="R1015" s="159">
        <v>24314022.27</v>
      </c>
      <c r="S1015" s="159">
        <v>12387563.09</v>
      </c>
      <c r="T1015" s="159">
        <v>4793563.3499999996</v>
      </c>
      <c r="U1015" s="159">
        <v>134797977.08000001</v>
      </c>
      <c r="V1015" s="159">
        <v>108984693.45999999</v>
      </c>
      <c r="W1015" s="159">
        <v>43065564.079999998</v>
      </c>
      <c r="X1015" s="159">
        <v>354052.87</v>
      </c>
      <c r="Y1015" s="159">
        <v>25813283.620000001</v>
      </c>
      <c r="Z1015" s="159">
        <v>26246102.07</v>
      </c>
      <c r="AA1015" s="159">
        <v>0</v>
      </c>
      <c r="AB1015" s="159">
        <v>26246102.07</v>
      </c>
      <c r="AC1015" s="159">
        <v>1000000</v>
      </c>
      <c r="AD1015" s="159">
        <v>1000000</v>
      </c>
      <c r="AE1015" s="159">
        <v>5021707.34</v>
      </c>
      <c r="AF1015" s="159">
        <v>11909940.48</v>
      </c>
      <c r="AG1015" s="159">
        <v>43973</v>
      </c>
      <c r="AH1015" s="159">
        <v>51966.02</v>
      </c>
      <c r="AI1015" s="159">
        <v>0</v>
      </c>
      <c r="AJ1015" s="159">
        <v>21707.34</v>
      </c>
    </row>
    <row r="1016" spans="1:36">
      <c r="A1016" s="153">
        <v>14</v>
      </c>
      <c r="B1016" s="154">
        <v>8</v>
      </c>
      <c r="C1016" s="154">
        <v>4</v>
      </c>
      <c r="D1016" s="155">
        <v>3</v>
      </c>
      <c r="E1016" s="155" t="s">
        <v>556</v>
      </c>
      <c r="F1016" s="156" t="s">
        <v>4072</v>
      </c>
      <c r="G1016" s="156" t="s">
        <v>556</v>
      </c>
      <c r="H1016" s="156" t="s">
        <v>4073</v>
      </c>
      <c r="I1016" s="155">
        <v>1408043</v>
      </c>
      <c r="J1016" s="157" t="s">
        <v>1863</v>
      </c>
      <c r="K1016" s="157"/>
      <c r="L1016" s="155">
        <v>2022</v>
      </c>
      <c r="M1016" s="158">
        <v>17093</v>
      </c>
      <c r="N1016" s="159">
        <v>121098432.47</v>
      </c>
      <c r="O1016" s="159">
        <v>105879372.92</v>
      </c>
      <c r="P1016" s="159">
        <v>45578876.510000005</v>
      </c>
      <c r="Q1016" s="159">
        <v>16846630</v>
      </c>
      <c r="R1016" s="159">
        <v>28732246.510000002</v>
      </c>
      <c r="S1016" s="159">
        <v>15219059.550000001</v>
      </c>
      <c r="T1016" s="159">
        <v>15320.85</v>
      </c>
      <c r="U1016" s="159">
        <v>136551123.34999999</v>
      </c>
      <c r="V1016" s="159">
        <v>98669265.390000001</v>
      </c>
      <c r="W1016" s="159">
        <v>34026258.859999999</v>
      </c>
      <c r="X1016" s="159">
        <v>1793614.82</v>
      </c>
      <c r="Y1016" s="159">
        <v>37881857.960000001</v>
      </c>
      <c r="Z1016" s="159">
        <v>29071868.989999998</v>
      </c>
      <c r="AA1016" s="159">
        <v>14785000</v>
      </c>
      <c r="AB1016" s="159">
        <v>14286868.989999998</v>
      </c>
      <c r="AC1016" s="159">
        <v>3966452.88</v>
      </c>
      <c r="AD1016" s="159">
        <v>3966452.88</v>
      </c>
      <c r="AE1016" s="159">
        <v>43172215.020000003</v>
      </c>
      <c r="AF1016" s="159">
        <v>7210107.5300000003</v>
      </c>
      <c r="AG1016" s="159">
        <v>45405</v>
      </c>
      <c r="AH1016" s="159">
        <v>97049.01</v>
      </c>
      <c r="AI1016" s="159">
        <v>0</v>
      </c>
      <c r="AJ1016" s="159">
        <v>0</v>
      </c>
    </row>
    <row r="1017" spans="1:36">
      <c r="A1017" s="153">
        <v>14</v>
      </c>
      <c r="B1017" s="154">
        <v>8</v>
      </c>
      <c r="C1017" s="154">
        <v>5</v>
      </c>
      <c r="D1017" s="155">
        <v>2</v>
      </c>
      <c r="E1017" s="155" t="s">
        <v>556</v>
      </c>
      <c r="F1017" s="156" t="s">
        <v>4069</v>
      </c>
      <c r="G1017" s="156" t="s">
        <v>556</v>
      </c>
      <c r="H1017" s="156" t="s">
        <v>4074</v>
      </c>
      <c r="I1017" s="155">
        <v>1408052</v>
      </c>
      <c r="J1017" s="157" t="s">
        <v>1862</v>
      </c>
      <c r="K1017" s="157"/>
      <c r="L1017" s="155">
        <v>2022</v>
      </c>
      <c r="M1017" s="158">
        <v>19964</v>
      </c>
      <c r="N1017" s="159">
        <v>128309860.06</v>
      </c>
      <c r="O1017" s="159">
        <v>119461667.08</v>
      </c>
      <c r="P1017" s="159">
        <v>51066547.590000004</v>
      </c>
      <c r="Q1017" s="159">
        <v>24433396</v>
      </c>
      <c r="R1017" s="159">
        <v>26633151.59</v>
      </c>
      <c r="S1017" s="159">
        <v>8848192.9800000004</v>
      </c>
      <c r="T1017" s="159">
        <v>185336.28</v>
      </c>
      <c r="U1017" s="159">
        <v>142502257.41</v>
      </c>
      <c r="V1017" s="159">
        <v>115829369.02</v>
      </c>
      <c r="W1017" s="159">
        <v>47067232.009999998</v>
      </c>
      <c r="X1017" s="159">
        <v>2234949.0699999998</v>
      </c>
      <c r="Y1017" s="159">
        <v>26672888.390000001</v>
      </c>
      <c r="Z1017" s="159">
        <v>25551086.739999998</v>
      </c>
      <c r="AA1017" s="159">
        <v>7500000</v>
      </c>
      <c r="AB1017" s="159">
        <v>18051086.739999998</v>
      </c>
      <c r="AC1017" s="159">
        <v>4467718.1100000003</v>
      </c>
      <c r="AD1017" s="159">
        <v>4467718.1100000003</v>
      </c>
      <c r="AE1017" s="159">
        <v>43396237.57</v>
      </c>
      <c r="AF1017" s="159">
        <v>3632298.06</v>
      </c>
      <c r="AG1017" s="159">
        <v>814670.25</v>
      </c>
      <c r="AH1017" s="159">
        <v>486761.08</v>
      </c>
      <c r="AI1017" s="159">
        <v>0</v>
      </c>
      <c r="AJ1017" s="159">
        <v>0</v>
      </c>
    </row>
    <row r="1018" spans="1:36">
      <c r="A1018" s="153">
        <v>14</v>
      </c>
      <c r="B1018" s="154">
        <v>9</v>
      </c>
      <c r="C1018" s="154">
        <v>1</v>
      </c>
      <c r="D1018" s="155">
        <v>2</v>
      </c>
      <c r="E1018" s="155" t="s">
        <v>556</v>
      </c>
      <c r="F1018" s="156" t="s">
        <v>4075</v>
      </c>
      <c r="G1018" s="156" t="s">
        <v>556</v>
      </c>
      <c r="H1018" s="156" t="s">
        <v>4076</v>
      </c>
      <c r="I1018" s="155">
        <v>1409012</v>
      </c>
      <c r="J1018" s="157" t="s">
        <v>1861</v>
      </c>
      <c r="K1018" s="157"/>
      <c r="L1018" s="155">
        <v>2022</v>
      </c>
      <c r="M1018" s="158">
        <v>2227</v>
      </c>
      <c r="N1018" s="159">
        <v>19609523.920000002</v>
      </c>
      <c r="O1018" s="159">
        <v>17308228.920000002</v>
      </c>
      <c r="P1018" s="159">
        <v>12029249.42</v>
      </c>
      <c r="Q1018" s="159">
        <v>5237337</v>
      </c>
      <c r="R1018" s="159">
        <v>6791912.4199999999</v>
      </c>
      <c r="S1018" s="159">
        <v>2301295</v>
      </c>
      <c r="T1018" s="159">
        <v>0</v>
      </c>
      <c r="U1018" s="159">
        <v>17485974.449999999</v>
      </c>
      <c r="V1018" s="159">
        <v>13859439.869999999</v>
      </c>
      <c r="W1018" s="159">
        <v>4773275.6500000004</v>
      </c>
      <c r="X1018" s="159">
        <v>2068.0700000000002</v>
      </c>
      <c r="Y1018" s="159">
        <v>3626534.58</v>
      </c>
      <c r="Z1018" s="159">
        <v>3052270.23</v>
      </c>
      <c r="AA1018" s="159">
        <v>0</v>
      </c>
      <c r="AB1018" s="159">
        <v>3052270.23</v>
      </c>
      <c r="AC1018" s="159">
        <v>2545600</v>
      </c>
      <c r="AD1018" s="159">
        <v>115600</v>
      </c>
      <c r="AE1018" s="159">
        <v>0</v>
      </c>
      <c r="AF1018" s="159">
        <v>3448789.05</v>
      </c>
      <c r="AG1018" s="159">
        <v>12225</v>
      </c>
      <c r="AH1018" s="159">
        <v>12225</v>
      </c>
      <c r="AI1018" s="159">
        <v>0</v>
      </c>
      <c r="AJ1018" s="159">
        <v>0</v>
      </c>
    </row>
    <row r="1019" spans="1:36">
      <c r="A1019" s="153">
        <v>14</v>
      </c>
      <c r="B1019" s="154">
        <v>9</v>
      </c>
      <c r="C1019" s="154">
        <v>2</v>
      </c>
      <c r="D1019" s="155">
        <v>2</v>
      </c>
      <c r="E1019" s="155" t="s">
        <v>556</v>
      </c>
      <c r="F1019" s="156" t="s">
        <v>4075</v>
      </c>
      <c r="G1019" s="156" t="s">
        <v>556</v>
      </c>
      <c r="H1019" s="156" t="s">
        <v>4077</v>
      </c>
      <c r="I1019" s="155">
        <v>1409022</v>
      </c>
      <c r="J1019" s="157" t="s">
        <v>1860</v>
      </c>
      <c r="K1019" s="157"/>
      <c r="L1019" s="155">
        <v>2022</v>
      </c>
      <c r="M1019" s="158">
        <v>5259</v>
      </c>
      <c r="N1019" s="159">
        <v>36361713.210000001</v>
      </c>
      <c r="O1019" s="159">
        <v>34193001.780000001</v>
      </c>
      <c r="P1019" s="159">
        <v>24560758.420000002</v>
      </c>
      <c r="Q1019" s="159">
        <v>11744978</v>
      </c>
      <c r="R1019" s="159">
        <v>12815780.42</v>
      </c>
      <c r="S1019" s="159">
        <v>2168711.4300000002</v>
      </c>
      <c r="T1019" s="159">
        <v>1400</v>
      </c>
      <c r="U1019" s="159">
        <v>34721829.659999996</v>
      </c>
      <c r="V1019" s="159">
        <v>27271410.960000001</v>
      </c>
      <c r="W1019" s="159">
        <v>9557956.9800000004</v>
      </c>
      <c r="X1019" s="159">
        <v>142035.46</v>
      </c>
      <c r="Y1019" s="159">
        <v>7450418.7000000002</v>
      </c>
      <c r="Z1019" s="159">
        <v>10797022.91</v>
      </c>
      <c r="AA1019" s="159">
        <v>0</v>
      </c>
      <c r="AB1019" s="159">
        <v>10797022.91</v>
      </c>
      <c r="AC1019" s="159">
        <v>750000</v>
      </c>
      <c r="AD1019" s="159">
        <v>750000</v>
      </c>
      <c r="AE1019" s="159">
        <v>2500000</v>
      </c>
      <c r="AF1019" s="159">
        <v>6921590.8200000003</v>
      </c>
      <c r="AG1019" s="159">
        <v>162862.75</v>
      </c>
      <c r="AH1019" s="159">
        <v>162862.75</v>
      </c>
      <c r="AI1019" s="159">
        <v>0</v>
      </c>
      <c r="AJ1019" s="159">
        <v>0</v>
      </c>
    </row>
    <row r="1020" spans="1:36">
      <c r="A1020" s="153">
        <v>14</v>
      </c>
      <c r="B1020" s="154">
        <v>9</v>
      </c>
      <c r="C1020" s="154">
        <v>3</v>
      </c>
      <c r="D1020" s="155">
        <v>3</v>
      </c>
      <c r="E1020" s="155" t="s">
        <v>556</v>
      </c>
      <c r="F1020" s="156" t="s">
        <v>4078</v>
      </c>
      <c r="G1020" s="156" t="s">
        <v>556</v>
      </c>
      <c r="H1020" s="156" t="s">
        <v>4079</v>
      </c>
      <c r="I1020" s="155">
        <v>1409033</v>
      </c>
      <c r="J1020" s="157" t="s">
        <v>1859</v>
      </c>
      <c r="K1020" s="157"/>
      <c r="L1020" s="155">
        <v>2022</v>
      </c>
      <c r="M1020" s="158">
        <v>10190</v>
      </c>
      <c r="N1020" s="159">
        <v>60765785.75</v>
      </c>
      <c r="O1020" s="159">
        <v>59824206.640000001</v>
      </c>
      <c r="P1020" s="159">
        <v>35658315.769999996</v>
      </c>
      <c r="Q1020" s="159">
        <v>11570287</v>
      </c>
      <c r="R1020" s="159">
        <v>24088028.77</v>
      </c>
      <c r="S1020" s="159">
        <v>941579.11</v>
      </c>
      <c r="T1020" s="159">
        <v>186448.93</v>
      </c>
      <c r="U1020" s="159">
        <v>63661897.329999998</v>
      </c>
      <c r="V1020" s="159">
        <v>54701361.270000003</v>
      </c>
      <c r="W1020" s="159">
        <v>19707181.18</v>
      </c>
      <c r="X1020" s="159">
        <v>176095.03</v>
      </c>
      <c r="Y1020" s="159">
        <v>8960536.0600000005</v>
      </c>
      <c r="Z1020" s="159">
        <v>12988777.939999999</v>
      </c>
      <c r="AA1020" s="159">
        <v>0</v>
      </c>
      <c r="AB1020" s="159">
        <v>12988777.939999999</v>
      </c>
      <c r="AC1020" s="159">
        <v>711300</v>
      </c>
      <c r="AD1020" s="159">
        <v>681300</v>
      </c>
      <c r="AE1020" s="159">
        <v>2725200</v>
      </c>
      <c r="AF1020" s="159">
        <v>5122845.37</v>
      </c>
      <c r="AG1020" s="159">
        <v>277476</v>
      </c>
      <c r="AH1020" s="159">
        <v>289721.05</v>
      </c>
      <c r="AI1020" s="159">
        <v>0</v>
      </c>
      <c r="AJ1020" s="159">
        <v>0</v>
      </c>
    </row>
    <row r="1021" spans="1:36">
      <c r="A1021" s="153">
        <v>14</v>
      </c>
      <c r="B1021" s="154">
        <v>9</v>
      </c>
      <c r="C1021" s="154">
        <v>4</v>
      </c>
      <c r="D1021" s="155">
        <v>2</v>
      </c>
      <c r="E1021" s="155" t="s">
        <v>556</v>
      </c>
      <c r="F1021" s="156" t="s">
        <v>4075</v>
      </c>
      <c r="G1021" s="156" t="s">
        <v>556</v>
      </c>
      <c r="H1021" s="156" t="s">
        <v>4080</v>
      </c>
      <c r="I1021" s="155">
        <v>1409042</v>
      </c>
      <c r="J1021" s="157" t="s">
        <v>1858</v>
      </c>
      <c r="K1021" s="157"/>
      <c r="L1021" s="155">
        <v>2022</v>
      </c>
      <c r="M1021" s="158">
        <v>4086</v>
      </c>
      <c r="N1021" s="159">
        <v>34175234.979999997</v>
      </c>
      <c r="O1021" s="159">
        <v>26834165.48</v>
      </c>
      <c r="P1021" s="159">
        <v>18421459.09</v>
      </c>
      <c r="Q1021" s="159">
        <v>8541430</v>
      </c>
      <c r="R1021" s="159">
        <v>9880029.0899999999</v>
      </c>
      <c r="S1021" s="159">
        <v>7341069.5</v>
      </c>
      <c r="T1021" s="159">
        <v>9430.89</v>
      </c>
      <c r="U1021" s="159">
        <v>36322856.530000001</v>
      </c>
      <c r="V1021" s="159">
        <v>22756669.649999999</v>
      </c>
      <c r="W1021" s="159">
        <v>8448821.6400000006</v>
      </c>
      <c r="X1021" s="159">
        <v>252125.85</v>
      </c>
      <c r="Y1021" s="159">
        <v>13566186.880000001</v>
      </c>
      <c r="Z1021" s="159">
        <v>5602069.25</v>
      </c>
      <c r="AA1021" s="159">
        <v>0</v>
      </c>
      <c r="AB1021" s="159">
        <v>5602069.25</v>
      </c>
      <c r="AC1021" s="159">
        <v>390719</v>
      </c>
      <c r="AD1021" s="159">
        <v>355720</v>
      </c>
      <c r="AE1021" s="159">
        <v>4624360</v>
      </c>
      <c r="AF1021" s="159">
        <v>4077495.83</v>
      </c>
      <c r="AG1021" s="159">
        <v>59895.81</v>
      </c>
      <c r="AH1021" s="159">
        <v>59667.13</v>
      </c>
      <c r="AI1021" s="159">
        <v>0</v>
      </c>
      <c r="AJ1021" s="159">
        <v>0</v>
      </c>
    </row>
    <row r="1022" spans="1:36">
      <c r="A1022" s="153">
        <v>14</v>
      </c>
      <c r="B1022" s="154">
        <v>9</v>
      </c>
      <c r="C1022" s="154">
        <v>5</v>
      </c>
      <c r="D1022" s="155">
        <v>2</v>
      </c>
      <c r="E1022" s="155" t="s">
        <v>556</v>
      </c>
      <c r="F1022" s="156" t="s">
        <v>4075</v>
      </c>
      <c r="G1022" s="156" t="s">
        <v>556</v>
      </c>
      <c r="H1022" s="156" t="s">
        <v>4081</v>
      </c>
      <c r="I1022" s="155">
        <v>1409052</v>
      </c>
      <c r="J1022" s="157" t="s">
        <v>1857</v>
      </c>
      <c r="K1022" s="157"/>
      <c r="L1022" s="155">
        <v>2022</v>
      </c>
      <c r="M1022" s="158">
        <v>5582</v>
      </c>
      <c r="N1022" s="159">
        <v>38816561.719999999</v>
      </c>
      <c r="O1022" s="159">
        <v>37851082.789999999</v>
      </c>
      <c r="P1022" s="159">
        <v>27767621.600000001</v>
      </c>
      <c r="Q1022" s="159">
        <v>14388095</v>
      </c>
      <c r="R1022" s="159">
        <v>13379526.6</v>
      </c>
      <c r="S1022" s="159">
        <v>965478.93</v>
      </c>
      <c r="T1022" s="159">
        <v>190000</v>
      </c>
      <c r="U1022" s="159">
        <v>38442221.280000001</v>
      </c>
      <c r="V1022" s="159">
        <v>34855440.219999999</v>
      </c>
      <c r="W1022" s="159">
        <v>12432974.01</v>
      </c>
      <c r="X1022" s="159">
        <v>172391.94</v>
      </c>
      <c r="Y1022" s="159">
        <v>3586781.06</v>
      </c>
      <c r="Z1022" s="159">
        <v>5830394.21</v>
      </c>
      <c r="AA1022" s="159">
        <v>0</v>
      </c>
      <c r="AB1022" s="159">
        <v>5830394.21</v>
      </c>
      <c r="AC1022" s="159">
        <v>4464950</v>
      </c>
      <c r="AD1022" s="159">
        <v>423250</v>
      </c>
      <c r="AE1022" s="159">
        <v>2961000</v>
      </c>
      <c r="AF1022" s="159">
        <v>2995642.57</v>
      </c>
      <c r="AG1022" s="159">
        <v>98710</v>
      </c>
      <c r="AH1022" s="159">
        <v>35323.599999999999</v>
      </c>
      <c r="AI1022" s="159">
        <v>0</v>
      </c>
      <c r="AJ1022" s="159">
        <v>0</v>
      </c>
    </row>
    <row r="1023" spans="1:36">
      <c r="A1023" s="153">
        <v>14</v>
      </c>
      <c r="B1023" s="154">
        <v>9</v>
      </c>
      <c r="C1023" s="154">
        <v>6</v>
      </c>
      <c r="D1023" s="155">
        <v>3</v>
      </c>
      <c r="E1023" s="155" t="s">
        <v>556</v>
      </c>
      <c r="F1023" s="156" t="s">
        <v>4078</v>
      </c>
      <c r="G1023" s="156" t="s">
        <v>556</v>
      </c>
      <c r="H1023" s="156" t="s">
        <v>4082</v>
      </c>
      <c r="I1023" s="155">
        <v>1409063</v>
      </c>
      <c r="J1023" s="157" t="s">
        <v>1856</v>
      </c>
      <c r="K1023" s="157"/>
      <c r="L1023" s="155">
        <v>2022</v>
      </c>
      <c r="M1023" s="158">
        <v>4621</v>
      </c>
      <c r="N1023" s="159">
        <v>28806660.550000001</v>
      </c>
      <c r="O1023" s="159">
        <v>28210347.039999999</v>
      </c>
      <c r="P1023" s="159">
        <v>19296073.810000002</v>
      </c>
      <c r="Q1023" s="159">
        <v>9157413</v>
      </c>
      <c r="R1023" s="159">
        <v>10138660.810000001</v>
      </c>
      <c r="S1023" s="159">
        <v>596313.51</v>
      </c>
      <c r="T1023" s="159">
        <v>73850</v>
      </c>
      <c r="U1023" s="159">
        <v>27341875.289999999</v>
      </c>
      <c r="V1023" s="159">
        <v>24839023.039999999</v>
      </c>
      <c r="W1023" s="159">
        <v>8494879.3599999994</v>
      </c>
      <c r="X1023" s="159">
        <v>132562.89000000001</v>
      </c>
      <c r="Y1023" s="159">
        <v>2502852.25</v>
      </c>
      <c r="Z1023" s="159">
        <v>7233804.9199999999</v>
      </c>
      <c r="AA1023" s="159">
        <v>0</v>
      </c>
      <c r="AB1023" s="159">
        <v>7233804.9199999999</v>
      </c>
      <c r="AC1023" s="159">
        <v>697652</v>
      </c>
      <c r="AD1023" s="159">
        <v>697652</v>
      </c>
      <c r="AE1023" s="159">
        <v>1973331</v>
      </c>
      <c r="AF1023" s="159">
        <v>3371324</v>
      </c>
      <c r="AG1023" s="159">
        <v>132035.39000000001</v>
      </c>
      <c r="AH1023" s="159">
        <v>218578.5</v>
      </c>
      <c r="AI1023" s="159">
        <v>0</v>
      </c>
      <c r="AJ1023" s="159">
        <v>0</v>
      </c>
    </row>
    <row r="1024" spans="1:36">
      <c r="A1024" s="153">
        <v>14</v>
      </c>
      <c r="B1024" s="154">
        <v>10</v>
      </c>
      <c r="C1024" s="154">
        <v>1</v>
      </c>
      <c r="D1024" s="155">
        <v>2</v>
      </c>
      <c r="E1024" s="155" t="s">
        <v>556</v>
      </c>
      <c r="F1024" s="156" t="s">
        <v>4083</v>
      </c>
      <c r="G1024" s="156" t="s">
        <v>556</v>
      </c>
      <c r="H1024" s="156" t="s">
        <v>4084</v>
      </c>
      <c r="I1024" s="155">
        <v>1410012</v>
      </c>
      <c r="J1024" s="157" t="s">
        <v>1855</v>
      </c>
      <c r="K1024" s="157"/>
      <c r="L1024" s="155">
        <v>2022</v>
      </c>
      <c r="M1024" s="158">
        <v>2669</v>
      </c>
      <c r="N1024" s="159">
        <v>25512816.219999999</v>
      </c>
      <c r="O1024" s="159">
        <v>21103753.420000002</v>
      </c>
      <c r="P1024" s="159">
        <v>12311839.789999999</v>
      </c>
      <c r="Q1024" s="159">
        <v>4718281</v>
      </c>
      <c r="R1024" s="159">
        <v>7593558.79</v>
      </c>
      <c r="S1024" s="159">
        <v>4409062.8</v>
      </c>
      <c r="T1024" s="159">
        <v>109782.8</v>
      </c>
      <c r="U1024" s="159">
        <v>26964655.25</v>
      </c>
      <c r="V1024" s="159">
        <v>16705719.42</v>
      </c>
      <c r="W1024" s="159">
        <v>5750273.1699999999</v>
      </c>
      <c r="X1024" s="159">
        <v>231214.45</v>
      </c>
      <c r="Y1024" s="159">
        <v>10258935.83</v>
      </c>
      <c r="Z1024" s="159">
        <v>6317883.8300000001</v>
      </c>
      <c r="AA1024" s="159">
        <v>1220000</v>
      </c>
      <c r="AB1024" s="159">
        <v>5097883.83</v>
      </c>
      <c r="AC1024" s="159">
        <v>600000</v>
      </c>
      <c r="AD1024" s="159">
        <v>600000</v>
      </c>
      <c r="AE1024" s="159">
        <v>4582238.9400000004</v>
      </c>
      <c r="AF1024" s="159">
        <v>4398034</v>
      </c>
      <c r="AG1024" s="159">
        <v>792173.9</v>
      </c>
      <c r="AH1024" s="159">
        <v>437767.27</v>
      </c>
      <c r="AI1024" s="159">
        <v>0</v>
      </c>
      <c r="AJ1024" s="159">
        <v>0</v>
      </c>
    </row>
    <row r="1025" spans="1:36">
      <c r="A1025" s="153">
        <v>14</v>
      </c>
      <c r="B1025" s="154">
        <v>10</v>
      </c>
      <c r="C1025" s="154">
        <v>2</v>
      </c>
      <c r="D1025" s="155">
        <v>3</v>
      </c>
      <c r="E1025" s="155" t="s">
        <v>556</v>
      </c>
      <c r="F1025" s="156" t="s">
        <v>4085</v>
      </c>
      <c r="G1025" s="156" t="s">
        <v>556</v>
      </c>
      <c r="H1025" s="156" t="s">
        <v>4086</v>
      </c>
      <c r="I1025" s="155">
        <v>1410023</v>
      </c>
      <c r="J1025" s="157" t="s">
        <v>1854</v>
      </c>
      <c r="K1025" s="157"/>
      <c r="L1025" s="155">
        <v>2022</v>
      </c>
      <c r="M1025" s="158">
        <v>10566</v>
      </c>
      <c r="N1025" s="159">
        <v>63184328.75</v>
      </c>
      <c r="O1025" s="159">
        <v>59497843.32</v>
      </c>
      <c r="P1025" s="159">
        <v>32064412.420000002</v>
      </c>
      <c r="Q1025" s="159">
        <v>10618543</v>
      </c>
      <c r="R1025" s="159">
        <v>21445869.420000002</v>
      </c>
      <c r="S1025" s="159">
        <v>3686485.43</v>
      </c>
      <c r="T1025" s="159">
        <v>738880</v>
      </c>
      <c r="U1025" s="159">
        <v>61671381.979999997</v>
      </c>
      <c r="V1025" s="159">
        <v>54001705.68</v>
      </c>
      <c r="W1025" s="159">
        <v>19220066.09</v>
      </c>
      <c r="X1025" s="159">
        <v>351761.69</v>
      </c>
      <c r="Y1025" s="159">
        <v>7669676.2999999998</v>
      </c>
      <c r="Z1025" s="159">
        <v>11040115.58</v>
      </c>
      <c r="AA1025" s="159">
        <v>0</v>
      </c>
      <c r="AB1025" s="159">
        <v>11040115.58</v>
      </c>
      <c r="AC1025" s="159">
        <v>1057400</v>
      </c>
      <c r="AD1025" s="159">
        <v>1057400</v>
      </c>
      <c r="AE1025" s="159">
        <v>4982952.84</v>
      </c>
      <c r="AF1025" s="159">
        <v>5496137.6399999997</v>
      </c>
      <c r="AG1025" s="159">
        <v>514474.1</v>
      </c>
      <c r="AH1025" s="159">
        <v>170992.6</v>
      </c>
      <c r="AI1025" s="159">
        <v>0</v>
      </c>
      <c r="AJ1025" s="159">
        <v>0</v>
      </c>
    </row>
    <row r="1026" spans="1:36">
      <c r="A1026" s="153">
        <v>14</v>
      </c>
      <c r="B1026" s="154">
        <v>10</v>
      </c>
      <c r="C1026" s="154">
        <v>3</v>
      </c>
      <c r="D1026" s="155">
        <v>2</v>
      </c>
      <c r="E1026" s="155" t="s">
        <v>556</v>
      </c>
      <c r="F1026" s="156" t="s">
        <v>4083</v>
      </c>
      <c r="G1026" s="156" t="s">
        <v>556</v>
      </c>
      <c r="H1026" s="156" t="s">
        <v>4087</v>
      </c>
      <c r="I1026" s="155">
        <v>1410032</v>
      </c>
      <c r="J1026" s="157" t="s">
        <v>1623</v>
      </c>
      <c r="K1026" s="157"/>
      <c r="L1026" s="155">
        <v>2022</v>
      </c>
      <c r="M1026" s="158">
        <v>2770</v>
      </c>
      <c r="N1026" s="159">
        <v>20578408.440000001</v>
      </c>
      <c r="O1026" s="159">
        <v>20059610.219999999</v>
      </c>
      <c r="P1026" s="159">
        <v>13017293.6</v>
      </c>
      <c r="Q1026" s="159">
        <v>6431333</v>
      </c>
      <c r="R1026" s="159">
        <v>6585960.5999999996</v>
      </c>
      <c r="S1026" s="159">
        <v>518798.22</v>
      </c>
      <c r="T1026" s="159">
        <v>102810</v>
      </c>
      <c r="U1026" s="159">
        <v>18038762.07</v>
      </c>
      <c r="V1026" s="159">
        <v>17009616.420000002</v>
      </c>
      <c r="W1026" s="159">
        <v>6113523.7800000003</v>
      </c>
      <c r="X1026" s="159">
        <v>140959.57</v>
      </c>
      <c r="Y1026" s="159">
        <v>1029145.65</v>
      </c>
      <c r="Z1026" s="159">
        <v>2725779.26</v>
      </c>
      <c r="AA1026" s="159">
        <v>0</v>
      </c>
      <c r="AB1026" s="159">
        <v>2725779.26</v>
      </c>
      <c r="AC1026" s="159">
        <v>396023</v>
      </c>
      <c r="AD1026" s="159">
        <v>396023</v>
      </c>
      <c r="AE1026" s="159">
        <v>2193787</v>
      </c>
      <c r="AF1026" s="159">
        <v>3049993.8</v>
      </c>
      <c r="AG1026" s="159">
        <v>18000</v>
      </c>
      <c r="AH1026" s="159">
        <v>18000.05</v>
      </c>
      <c r="AI1026" s="159">
        <v>0</v>
      </c>
      <c r="AJ1026" s="159">
        <v>25076</v>
      </c>
    </row>
    <row r="1027" spans="1:36">
      <c r="A1027" s="153">
        <v>14</v>
      </c>
      <c r="B1027" s="154">
        <v>10</v>
      </c>
      <c r="C1027" s="154">
        <v>4</v>
      </c>
      <c r="D1027" s="155">
        <v>2</v>
      </c>
      <c r="E1027" s="155" t="s">
        <v>556</v>
      </c>
      <c r="F1027" s="156" t="s">
        <v>4083</v>
      </c>
      <c r="G1027" s="156" t="s">
        <v>556</v>
      </c>
      <c r="H1027" s="156" t="s">
        <v>4088</v>
      </c>
      <c r="I1027" s="155">
        <v>1410042</v>
      </c>
      <c r="J1027" s="157" t="s">
        <v>1853</v>
      </c>
      <c r="K1027" s="157"/>
      <c r="L1027" s="155">
        <v>2022</v>
      </c>
      <c r="M1027" s="158">
        <v>4482</v>
      </c>
      <c r="N1027" s="159">
        <v>34852824.649999999</v>
      </c>
      <c r="O1027" s="159">
        <v>30137208.190000001</v>
      </c>
      <c r="P1027" s="159">
        <v>20691897.009999998</v>
      </c>
      <c r="Q1027" s="159">
        <v>9916808</v>
      </c>
      <c r="R1027" s="159">
        <v>10775089.01</v>
      </c>
      <c r="S1027" s="159">
        <v>4715616.46</v>
      </c>
      <c r="T1027" s="159">
        <v>5414.12</v>
      </c>
      <c r="U1027" s="159">
        <v>36924100.719999999</v>
      </c>
      <c r="V1027" s="159">
        <v>27551283.670000002</v>
      </c>
      <c r="W1027" s="159">
        <v>10967411.76</v>
      </c>
      <c r="X1027" s="159">
        <v>309248.75</v>
      </c>
      <c r="Y1027" s="159">
        <v>9372817.0500000007</v>
      </c>
      <c r="Z1027" s="159">
        <v>3658746.97</v>
      </c>
      <c r="AA1027" s="159">
        <v>233577</v>
      </c>
      <c r="AB1027" s="159">
        <v>3425169.97</v>
      </c>
      <c r="AC1027" s="159">
        <v>540384</v>
      </c>
      <c r="AD1027" s="159">
        <v>540384</v>
      </c>
      <c r="AE1027" s="159">
        <v>5088930</v>
      </c>
      <c r="AF1027" s="159">
        <v>2585924.52</v>
      </c>
      <c r="AG1027" s="159">
        <v>79855.100000000006</v>
      </c>
      <c r="AH1027" s="159">
        <v>307856.88</v>
      </c>
      <c r="AI1027" s="159">
        <v>0</v>
      </c>
      <c r="AJ1027" s="159">
        <v>0</v>
      </c>
    </row>
    <row r="1028" spans="1:36">
      <c r="A1028" s="153">
        <v>14</v>
      </c>
      <c r="B1028" s="154">
        <v>10</v>
      </c>
      <c r="C1028" s="154">
        <v>5</v>
      </c>
      <c r="D1028" s="155">
        <v>2</v>
      </c>
      <c r="E1028" s="155" t="s">
        <v>556</v>
      </c>
      <c r="F1028" s="156" t="s">
        <v>4083</v>
      </c>
      <c r="G1028" s="156" t="s">
        <v>556</v>
      </c>
      <c r="H1028" s="156" t="s">
        <v>4089</v>
      </c>
      <c r="I1028" s="155">
        <v>1410052</v>
      </c>
      <c r="J1028" s="157" t="s">
        <v>1852</v>
      </c>
      <c r="K1028" s="157"/>
      <c r="L1028" s="155">
        <v>2022</v>
      </c>
      <c r="M1028" s="158">
        <v>4238</v>
      </c>
      <c r="N1028" s="159">
        <v>32538426.329999998</v>
      </c>
      <c r="O1028" s="159">
        <v>30285771.52</v>
      </c>
      <c r="P1028" s="159">
        <v>16822615.289999999</v>
      </c>
      <c r="Q1028" s="159">
        <v>6269855</v>
      </c>
      <c r="R1028" s="159">
        <v>10552760.289999999</v>
      </c>
      <c r="S1028" s="159">
        <v>2252654.81</v>
      </c>
      <c r="T1028" s="159">
        <v>713444</v>
      </c>
      <c r="U1028" s="159">
        <v>29363785.32</v>
      </c>
      <c r="V1028" s="159">
        <v>25778862.370000001</v>
      </c>
      <c r="W1028" s="159">
        <v>10866944.970000001</v>
      </c>
      <c r="X1028" s="159">
        <v>329094.84999999998</v>
      </c>
      <c r="Y1028" s="159">
        <v>3584922.95</v>
      </c>
      <c r="Z1028" s="159">
        <v>7212127.8600000003</v>
      </c>
      <c r="AA1028" s="159">
        <v>331412</v>
      </c>
      <c r="AB1028" s="159">
        <v>6880715.8600000003</v>
      </c>
      <c r="AC1028" s="159">
        <v>600000</v>
      </c>
      <c r="AD1028" s="159">
        <v>600000</v>
      </c>
      <c r="AE1028" s="159">
        <v>5691412</v>
      </c>
      <c r="AF1028" s="159">
        <v>4506909.1500000004</v>
      </c>
      <c r="AG1028" s="159">
        <v>113060</v>
      </c>
      <c r="AH1028" s="159">
        <v>12496.6</v>
      </c>
      <c r="AI1028" s="159">
        <v>0</v>
      </c>
      <c r="AJ1028" s="159">
        <v>0</v>
      </c>
    </row>
    <row r="1029" spans="1:36">
      <c r="A1029" s="153">
        <v>14</v>
      </c>
      <c r="B1029" s="154">
        <v>10</v>
      </c>
      <c r="C1029" s="154">
        <v>6</v>
      </c>
      <c r="D1029" s="155">
        <v>2</v>
      </c>
      <c r="E1029" s="155" t="s">
        <v>556</v>
      </c>
      <c r="F1029" s="156" t="s">
        <v>4083</v>
      </c>
      <c r="G1029" s="156" t="s">
        <v>556</v>
      </c>
      <c r="H1029" s="156" t="s">
        <v>4090</v>
      </c>
      <c r="I1029" s="155">
        <v>1410062</v>
      </c>
      <c r="J1029" s="157" t="s">
        <v>1851</v>
      </c>
      <c r="K1029" s="157"/>
      <c r="L1029" s="155">
        <v>2022</v>
      </c>
      <c r="M1029" s="158">
        <v>4438</v>
      </c>
      <c r="N1029" s="159">
        <v>31937781.530000001</v>
      </c>
      <c r="O1029" s="159">
        <v>30682062.170000002</v>
      </c>
      <c r="P1029" s="159">
        <v>19274767.420000002</v>
      </c>
      <c r="Q1029" s="159">
        <v>8858486</v>
      </c>
      <c r="R1029" s="159">
        <v>10416281.42</v>
      </c>
      <c r="S1029" s="159">
        <v>1255719.3600000001</v>
      </c>
      <c r="T1029" s="159">
        <v>0</v>
      </c>
      <c r="U1029" s="159">
        <v>30301322.18</v>
      </c>
      <c r="V1029" s="159">
        <v>25141026.84</v>
      </c>
      <c r="W1029" s="159">
        <v>10158075.029999999</v>
      </c>
      <c r="X1029" s="159">
        <v>0</v>
      </c>
      <c r="Y1029" s="159">
        <v>5160295.34</v>
      </c>
      <c r="Z1029" s="159">
        <v>7002410.8499999996</v>
      </c>
      <c r="AA1029" s="159">
        <v>0</v>
      </c>
      <c r="AB1029" s="159">
        <v>7002410.8499999996</v>
      </c>
      <c r="AC1029" s="159">
        <v>0</v>
      </c>
      <c r="AD1029" s="159">
        <v>0</v>
      </c>
      <c r="AE1029" s="159">
        <v>0</v>
      </c>
      <c r="AF1029" s="159">
        <v>5541035.3300000001</v>
      </c>
      <c r="AG1029" s="159">
        <v>580319.01</v>
      </c>
      <c r="AH1029" s="159">
        <v>660416.75</v>
      </c>
      <c r="AI1029" s="159">
        <v>0</v>
      </c>
      <c r="AJ1029" s="159">
        <v>0</v>
      </c>
    </row>
    <row r="1030" spans="1:36">
      <c r="A1030" s="153">
        <v>14</v>
      </c>
      <c r="B1030" s="154">
        <v>11</v>
      </c>
      <c r="C1030" s="154">
        <v>1</v>
      </c>
      <c r="D1030" s="155">
        <v>1</v>
      </c>
      <c r="E1030" s="155" t="s">
        <v>556</v>
      </c>
      <c r="F1030" s="156" t="s">
        <v>4091</v>
      </c>
      <c r="G1030" s="156" t="s">
        <v>556</v>
      </c>
      <c r="H1030" s="156" t="s">
        <v>4092</v>
      </c>
      <c r="I1030" s="155">
        <v>1411011</v>
      </c>
      <c r="J1030" s="157" t="s">
        <v>1850</v>
      </c>
      <c r="K1030" s="157"/>
      <c r="L1030" s="155">
        <v>2022</v>
      </c>
      <c r="M1030" s="158">
        <v>9028</v>
      </c>
      <c r="N1030" s="159">
        <v>72976605.909999996</v>
      </c>
      <c r="O1030" s="159">
        <v>56132076.450000003</v>
      </c>
      <c r="P1030" s="159">
        <v>28217477.34</v>
      </c>
      <c r="Q1030" s="159">
        <v>10814626</v>
      </c>
      <c r="R1030" s="159">
        <v>17402851.34</v>
      </c>
      <c r="S1030" s="159">
        <v>16844529.460000001</v>
      </c>
      <c r="T1030" s="159">
        <v>283032</v>
      </c>
      <c r="U1030" s="159">
        <v>72438292.620000005</v>
      </c>
      <c r="V1030" s="159">
        <v>49995276.119999997</v>
      </c>
      <c r="W1030" s="159">
        <v>18660064.120000001</v>
      </c>
      <c r="X1030" s="159">
        <v>456533.22</v>
      </c>
      <c r="Y1030" s="159">
        <v>22443016.5</v>
      </c>
      <c r="Z1030" s="159">
        <v>9980021.2300000004</v>
      </c>
      <c r="AA1030" s="159">
        <v>0</v>
      </c>
      <c r="AB1030" s="159">
        <v>9980021.2300000004</v>
      </c>
      <c r="AC1030" s="159">
        <v>3415591.7</v>
      </c>
      <c r="AD1030" s="159">
        <v>1656750</v>
      </c>
      <c r="AE1030" s="159">
        <v>7249000</v>
      </c>
      <c r="AF1030" s="159">
        <v>6136800.3300000001</v>
      </c>
      <c r="AG1030" s="159">
        <v>500778.95</v>
      </c>
      <c r="AH1030" s="159">
        <v>252100.48000000001</v>
      </c>
      <c r="AI1030" s="159">
        <v>0</v>
      </c>
      <c r="AJ1030" s="159">
        <v>0</v>
      </c>
    </row>
    <row r="1031" spans="1:36">
      <c r="A1031" s="153">
        <v>14</v>
      </c>
      <c r="B1031" s="154">
        <v>11</v>
      </c>
      <c r="C1031" s="154">
        <v>2</v>
      </c>
      <c r="D1031" s="155">
        <v>2</v>
      </c>
      <c r="E1031" s="155" t="s">
        <v>556</v>
      </c>
      <c r="F1031" s="156" t="s">
        <v>4093</v>
      </c>
      <c r="G1031" s="156" t="s">
        <v>556</v>
      </c>
      <c r="H1031" s="156" t="s">
        <v>4094</v>
      </c>
      <c r="I1031" s="155">
        <v>1411022</v>
      </c>
      <c r="J1031" s="157" t="s">
        <v>1849</v>
      </c>
      <c r="K1031" s="157"/>
      <c r="L1031" s="155">
        <v>2022</v>
      </c>
      <c r="M1031" s="158">
        <v>2548</v>
      </c>
      <c r="N1031" s="159">
        <v>21627980.16</v>
      </c>
      <c r="O1031" s="159">
        <v>18262197.030000001</v>
      </c>
      <c r="P1031" s="159">
        <v>10030503.940000001</v>
      </c>
      <c r="Q1031" s="159">
        <v>3285843</v>
      </c>
      <c r="R1031" s="159">
        <v>6744660.9400000004</v>
      </c>
      <c r="S1031" s="159">
        <v>3365783.13</v>
      </c>
      <c r="T1031" s="159">
        <v>350</v>
      </c>
      <c r="U1031" s="159">
        <v>21192009.75</v>
      </c>
      <c r="V1031" s="159">
        <v>14661410.83</v>
      </c>
      <c r="W1031" s="159">
        <v>4899194.4000000004</v>
      </c>
      <c r="X1031" s="159">
        <v>38682.720000000001</v>
      </c>
      <c r="Y1031" s="159">
        <v>6530598.9199999999</v>
      </c>
      <c r="Z1031" s="159">
        <v>4057794.25</v>
      </c>
      <c r="AA1031" s="159">
        <v>0</v>
      </c>
      <c r="AB1031" s="159">
        <v>4057794.25</v>
      </c>
      <c r="AC1031" s="159">
        <v>203500</v>
      </c>
      <c r="AD1031" s="159">
        <v>203500</v>
      </c>
      <c r="AE1031" s="159">
        <v>621500</v>
      </c>
      <c r="AF1031" s="159">
        <v>3600786.2</v>
      </c>
      <c r="AG1031" s="159">
        <v>21685</v>
      </c>
      <c r="AH1031" s="159">
        <v>23280</v>
      </c>
      <c r="AI1031" s="159">
        <v>0</v>
      </c>
      <c r="AJ1031" s="159">
        <v>0</v>
      </c>
    </row>
    <row r="1032" spans="1:36">
      <c r="A1032" s="153">
        <v>14</v>
      </c>
      <c r="B1032" s="154">
        <v>11</v>
      </c>
      <c r="C1032" s="154">
        <v>3</v>
      </c>
      <c r="D1032" s="155">
        <v>2</v>
      </c>
      <c r="E1032" s="155" t="s">
        <v>556</v>
      </c>
      <c r="F1032" s="156" t="s">
        <v>4093</v>
      </c>
      <c r="G1032" s="156" t="s">
        <v>556</v>
      </c>
      <c r="H1032" s="156" t="s">
        <v>4095</v>
      </c>
      <c r="I1032" s="155">
        <v>1411032</v>
      </c>
      <c r="J1032" s="157" t="s">
        <v>1848</v>
      </c>
      <c r="K1032" s="157"/>
      <c r="L1032" s="155">
        <v>2022</v>
      </c>
      <c r="M1032" s="158">
        <v>4896</v>
      </c>
      <c r="N1032" s="159">
        <v>40258232.25</v>
      </c>
      <c r="O1032" s="159">
        <v>32508052.890000001</v>
      </c>
      <c r="P1032" s="159">
        <v>20881600.130000003</v>
      </c>
      <c r="Q1032" s="159">
        <v>8361884</v>
      </c>
      <c r="R1032" s="159">
        <v>12519716.130000001</v>
      </c>
      <c r="S1032" s="159">
        <v>7750179.3600000003</v>
      </c>
      <c r="T1032" s="159">
        <v>4535</v>
      </c>
      <c r="U1032" s="159">
        <v>40074204.770000003</v>
      </c>
      <c r="V1032" s="159">
        <v>30401944.359999999</v>
      </c>
      <c r="W1032" s="159">
        <v>10967388.609999999</v>
      </c>
      <c r="X1032" s="159">
        <v>401153.88</v>
      </c>
      <c r="Y1032" s="159">
        <v>9672260.4100000001</v>
      </c>
      <c r="Z1032" s="159">
        <v>6393667.8600000003</v>
      </c>
      <c r="AA1032" s="159">
        <v>0</v>
      </c>
      <c r="AB1032" s="159">
        <v>6393667.8600000003</v>
      </c>
      <c r="AC1032" s="159">
        <v>648000</v>
      </c>
      <c r="AD1032" s="159">
        <v>648000</v>
      </c>
      <c r="AE1032" s="159">
        <v>5987796</v>
      </c>
      <c r="AF1032" s="159">
        <v>2106108.5299999998</v>
      </c>
      <c r="AG1032" s="159">
        <v>153510</v>
      </c>
      <c r="AH1032" s="159">
        <v>153510</v>
      </c>
      <c r="AI1032" s="159">
        <v>0</v>
      </c>
      <c r="AJ1032" s="159">
        <v>0</v>
      </c>
    </row>
    <row r="1033" spans="1:36">
      <c r="A1033" s="153">
        <v>14</v>
      </c>
      <c r="B1033" s="154">
        <v>11</v>
      </c>
      <c r="C1033" s="154">
        <v>4</v>
      </c>
      <c r="D1033" s="155">
        <v>2</v>
      </c>
      <c r="E1033" s="155" t="s">
        <v>556</v>
      </c>
      <c r="F1033" s="156" t="s">
        <v>4093</v>
      </c>
      <c r="G1033" s="156" t="s">
        <v>556</v>
      </c>
      <c r="H1033" s="156" t="s">
        <v>4096</v>
      </c>
      <c r="I1033" s="155">
        <v>1411042</v>
      </c>
      <c r="J1033" s="157" t="s">
        <v>1847</v>
      </c>
      <c r="K1033" s="157"/>
      <c r="L1033" s="155">
        <v>2022</v>
      </c>
      <c r="M1033" s="158">
        <v>5947</v>
      </c>
      <c r="N1033" s="159">
        <v>48405686.729999997</v>
      </c>
      <c r="O1033" s="159">
        <v>41615215.700000003</v>
      </c>
      <c r="P1033" s="159">
        <v>30079669.399999999</v>
      </c>
      <c r="Q1033" s="159">
        <v>14593355</v>
      </c>
      <c r="R1033" s="159">
        <v>15486314.4</v>
      </c>
      <c r="S1033" s="159">
        <v>6790471.0300000003</v>
      </c>
      <c r="T1033" s="159">
        <v>1200</v>
      </c>
      <c r="U1033" s="159">
        <v>48043757.409999996</v>
      </c>
      <c r="V1033" s="159">
        <v>38176211.189999998</v>
      </c>
      <c r="W1033" s="159">
        <v>13898148.5</v>
      </c>
      <c r="X1033" s="159">
        <v>122261.62</v>
      </c>
      <c r="Y1033" s="159">
        <v>9867546.2200000007</v>
      </c>
      <c r="Z1033" s="159">
        <v>7329878.6200000001</v>
      </c>
      <c r="AA1033" s="159">
        <v>0</v>
      </c>
      <c r="AB1033" s="159">
        <v>7329878.6200000001</v>
      </c>
      <c r="AC1033" s="159">
        <v>567098.56000000006</v>
      </c>
      <c r="AD1033" s="159">
        <v>567098.56000000006</v>
      </c>
      <c r="AE1033" s="159">
        <v>1627574.56</v>
      </c>
      <c r="AF1033" s="159">
        <v>3439004.51</v>
      </c>
      <c r="AG1033" s="159">
        <v>188490</v>
      </c>
      <c r="AH1033" s="159">
        <v>44961.599999999999</v>
      </c>
      <c r="AI1033" s="159">
        <v>0</v>
      </c>
      <c r="AJ1033" s="159">
        <v>0</v>
      </c>
    </row>
    <row r="1034" spans="1:36">
      <c r="A1034" s="153">
        <v>14</v>
      </c>
      <c r="B1034" s="154">
        <v>11</v>
      </c>
      <c r="C1034" s="154">
        <v>5</v>
      </c>
      <c r="D1034" s="155">
        <v>2</v>
      </c>
      <c r="E1034" s="155" t="s">
        <v>556</v>
      </c>
      <c r="F1034" s="156" t="s">
        <v>4093</v>
      </c>
      <c r="G1034" s="156" t="s">
        <v>556</v>
      </c>
      <c r="H1034" s="156" t="s">
        <v>4097</v>
      </c>
      <c r="I1034" s="155">
        <v>1411052</v>
      </c>
      <c r="J1034" s="157" t="s">
        <v>1846</v>
      </c>
      <c r="K1034" s="157"/>
      <c r="L1034" s="155">
        <v>2022</v>
      </c>
      <c r="M1034" s="158">
        <v>1628</v>
      </c>
      <c r="N1034" s="159">
        <v>17982766.039999999</v>
      </c>
      <c r="O1034" s="159">
        <v>12943158.609999999</v>
      </c>
      <c r="P1034" s="159">
        <v>6237623.1799999997</v>
      </c>
      <c r="Q1034" s="159">
        <v>2346785</v>
      </c>
      <c r="R1034" s="159">
        <v>3890838.18</v>
      </c>
      <c r="S1034" s="159">
        <v>5039607.43</v>
      </c>
      <c r="T1034" s="159">
        <v>0</v>
      </c>
      <c r="U1034" s="159">
        <v>17355950.57</v>
      </c>
      <c r="V1034" s="159">
        <v>10969446</v>
      </c>
      <c r="W1034" s="159">
        <v>4588166.3</v>
      </c>
      <c r="X1034" s="159">
        <v>69550.720000000001</v>
      </c>
      <c r="Y1034" s="159">
        <v>6386504.5700000003</v>
      </c>
      <c r="Z1034" s="159">
        <v>2980797.53</v>
      </c>
      <c r="AA1034" s="159">
        <v>0</v>
      </c>
      <c r="AB1034" s="159">
        <v>2980797.53</v>
      </c>
      <c r="AC1034" s="159">
        <v>99996</v>
      </c>
      <c r="AD1034" s="159">
        <v>99996</v>
      </c>
      <c r="AE1034" s="159">
        <v>849966</v>
      </c>
      <c r="AF1034" s="159">
        <v>1973712.61</v>
      </c>
      <c r="AG1034" s="159">
        <v>130975</v>
      </c>
      <c r="AH1034" s="159">
        <v>140997.31</v>
      </c>
      <c r="AI1034" s="159">
        <v>0</v>
      </c>
      <c r="AJ1034" s="159">
        <v>0</v>
      </c>
    </row>
    <row r="1035" spans="1:36">
      <c r="A1035" s="153">
        <v>14</v>
      </c>
      <c r="B1035" s="154">
        <v>11</v>
      </c>
      <c r="C1035" s="154">
        <v>6</v>
      </c>
      <c r="D1035" s="155">
        <v>2</v>
      </c>
      <c r="E1035" s="155" t="s">
        <v>556</v>
      </c>
      <c r="F1035" s="156" t="s">
        <v>4093</v>
      </c>
      <c r="G1035" s="156" t="s">
        <v>556</v>
      </c>
      <c r="H1035" s="156" t="s">
        <v>4098</v>
      </c>
      <c r="I1035" s="155">
        <v>1411062</v>
      </c>
      <c r="J1035" s="157" t="s">
        <v>1845</v>
      </c>
      <c r="K1035" s="157"/>
      <c r="L1035" s="155">
        <v>2022</v>
      </c>
      <c r="M1035" s="158">
        <v>4984</v>
      </c>
      <c r="N1035" s="159">
        <v>35970683.219999999</v>
      </c>
      <c r="O1035" s="159">
        <v>34134280.859999999</v>
      </c>
      <c r="P1035" s="159">
        <v>20167217.109999999</v>
      </c>
      <c r="Q1035" s="159">
        <v>8474543</v>
      </c>
      <c r="R1035" s="159">
        <v>11692674.109999999</v>
      </c>
      <c r="S1035" s="159">
        <v>1836402.36</v>
      </c>
      <c r="T1035" s="159">
        <v>0</v>
      </c>
      <c r="U1035" s="159">
        <v>34235672.549999997</v>
      </c>
      <c r="V1035" s="159">
        <v>30080580.989999998</v>
      </c>
      <c r="W1035" s="159">
        <v>11459827.49</v>
      </c>
      <c r="X1035" s="159">
        <v>243117.15</v>
      </c>
      <c r="Y1035" s="159">
        <v>4155091.56</v>
      </c>
      <c r="Z1035" s="159">
        <v>6094575.6600000001</v>
      </c>
      <c r="AA1035" s="159">
        <v>0</v>
      </c>
      <c r="AB1035" s="159">
        <v>6094575.6600000001</v>
      </c>
      <c r="AC1035" s="159">
        <v>304234</v>
      </c>
      <c r="AD1035" s="159">
        <v>304234</v>
      </c>
      <c r="AE1035" s="159">
        <v>6899847</v>
      </c>
      <c r="AF1035" s="159">
        <v>4053699.87</v>
      </c>
      <c r="AG1035" s="159">
        <v>168124.18</v>
      </c>
      <c r="AH1035" s="159">
        <v>73936.38</v>
      </c>
      <c r="AI1035" s="159">
        <v>0</v>
      </c>
      <c r="AJ1035" s="159">
        <v>0</v>
      </c>
    </row>
    <row r="1036" spans="1:36">
      <c r="A1036" s="153">
        <v>14</v>
      </c>
      <c r="B1036" s="154">
        <v>11</v>
      </c>
      <c r="C1036" s="154">
        <v>7</v>
      </c>
      <c r="D1036" s="155">
        <v>3</v>
      </c>
      <c r="E1036" s="155" t="s">
        <v>556</v>
      </c>
      <c r="F1036" s="156" t="s">
        <v>4099</v>
      </c>
      <c r="G1036" s="156" t="s">
        <v>556</v>
      </c>
      <c r="H1036" s="156" t="s">
        <v>4100</v>
      </c>
      <c r="I1036" s="155">
        <v>1411073</v>
      </c>
      <c r="J1036" s="157" t="s">
        <v>1844</v>
      </c>
      <c r="K1036" s="157"/>
      <c r="L1036" s="155">
        <v>2022</v>
      </c>
      <c r="M1036" s="158">
        <v>4289</v>
      </c>
      <c r="N1036" s="159">
        <v>41463831.890000001</v>
      </c>
      <c r="O1036" s="159">
        <v>39578606.229999997</v>
      </c>
      <c r="P1036" s="159">
        <v>15672158.27</v>
      </c>
      <c r="Q1036" s="159">
        <v>5465460</v>
      </c>
      <c r="R1036" s="159">
        <v>10206698.27</v>
      </c>
      <c r="S1036" s="159">
        <v>1885225.66</v>
      </c>
      <c r="T1036" s="159">
        <v>86713.43</v>
      </c>
      <c r="U1036" s="159">
        <v>39671078.899999999</v>
      </c>
      <c r="V1036" s="159">
        <v>32489379.219999999</v>
      </c>
      <c r="W1036" s="159">
        <v>11563059.039999999</v>
      </c>
      <c r="X1036" s="159">
        <v>7776.39</v>
      </c>
      <c r="Y1036" s="159">
        <v>7181699.6799999997</v>
      </c>
      <c r="Z1036" s="159">
        <v>6980016.0300000003</v>
      </c>
      <c r="AA1036" s="159">
        <v>0</v>
      </c>
      <c r="AB1036" s="159">
        <v>6980016.0300000003</v>
      </c>
      <c r="AC1036" s="159">
        <v>184072</v>
      </c>
      <c r="AD1036" s="159">
        <v>184072</v>
      </c>
      <c r="AE1036" s="159">
        <v>0</v>
      </c>
      <c r="AF1036" s="159">
        <v>7089227.0099999998</v>
      </c>
      <c r="AG1036" s="159">
        <v>0</v>
      </c>
      <c r="AH1036" s="159">
        <v>0</v>
      </c>
      <c r="AI1036" s="159">
        <v>0</v>
      </c>
      <c r="AJ1036" s="159">
        <v>0</v>
      </c>
    </row>
    <row r="1037" spans="1:36">
      <c r="A1037" s="153">
        <v>14</v>
      </c>
      <c r="B1037" s="154">
        <v>11</v>
      </c>
      <c r="C1037" s="154">
        <v>8</v>
      </c>
      <c r="D1037" s="155">
        <v>2</v>
      </c>
      <c r="E1037" s="155" t="s">
        <v>556</v>
      </c>
      <c r="F1037" s="156" t="s">
        <v>4093</v>
      </c>
      <c r="G1037" s="156" t="s">
        <v>556</v>
      </c>
      <c r="H1037" s="156" t="s">
        <v>4101</v>
      </c>
      <c r="I1037" s="155">
        <v>1411082</v>
      </c>
      <c r="J1037" s="157" t="s">
        <v>1843</v>
      </c>
      <c r="K1037" s="157"/>
      <c r="L1037" s="155">
        <v>2022</v>
      </c>
      <c r="M1037" s="158">
        <v>2440</v>
      </c>
      <c r="N1037" s="159">
        <v>22057683.5</v>
      </c>
      <c r="O1037" s="159">
        <v>18168311.370000001</v>
      </c>
      <c r="P1037" s="159">
        <v>10764090.49</v>
      </c>
      <c r="Q1037" s="159">
        <v>4061952</v>
      </c>
      <c r="R1037" s="159">
        <v>6702138.4900000002</v>
      </c>
      <c r="S1037" s="159">
        <v>3889372.13</v>
      </c>
      <c r="T1037" s="159">
        <v>297235.75</v>
      </c>
      <c r="U1037" s="159">
        <v>20499676.350000001</v>
      </c>
      <c r="V1037" s="159">
        <v>15766604.08</v>
      </c>
      <c r="W1037" s="159">
        <v>5726286.3899999997</v>
      </c>
      <c r="X1037" s="159">
        <v>85822.93</v>
      </c>
      <c r="Y1037" s="159">
        <v>4733072.2699999996</v>
      </c>
      <c r="Z1037" s="159">
        <v>3693481.75</v>
      </c>
      <c r="AA1037" s="159">
        <v>0</v>
      </c>
      <c r="AB1037" s="159">
        <v>3693481.75</v>
      </c>
      <c r="AC1037" s="159">
        <v>340000</v>
      </c>
      <c r="AD1037" s="159">
        <v>340000</v>
      </c>
      <c r="AE1037" s="159">
        <v>930000</v>
      </c>
      <c r="AF1037" s="159">
        <v>2401707.29</v>
      </c>
      <c r="AG1037" s="159">
        <v>100000</v>
      </c>
      <c r="AH1037" s="159">
        <v>99939.1</v>
      </c>
      <c r="AI1037" s="159">
        <v>0</v>
      </c>
      <c r="AJ1037" s="159">
        <v>0</v>
      </c>
    </row>
    <row r="1038" spans="1:36">
      <c r="A1038" s="153">
        <v>14</v>
      </c>
      <c r="B1038" s="154">
        <v>11</v>
      </c>
      <c r="C1038" s="154">
        <v>9</v>
      </c>
      <c r="D1038" s="155">
        <v>2</v>
      </c>
      <c r="E1038" s="155" t="s">
        <v>556</v>
      </c>
      <c r="F1038" s="156" t="s">
        <v>4093</v>
      </c>
      <c r="G1038" s="156" t="s">
        <v>556</v>
      </c>
      <c r="H1038" s="156" t="s">
        <v>4102</v>
      </c>
      <c r="I1038" s="155">
        <v>1411092</v>
      </c>
      <c r="J1038" s="157" t="s">
        <v>1842</v>
      </c>
      <c r="K1038" s="157"/>
      <c r="L1038" s="155">
        <v>2022</v>
      </c>
      <c r="M1038" s="158">
        <v>2974</v>
      </c>
      <c r="N1038" s="159">
        <v>22975471.670000002</v>
      </c>
      <c r="O1038" s="159">
        <v>22376141.550000001</v>
      </c>
      <c r="P1038" s="159">
        <v>13112477.85</v>
      </c>
      <c r="Q1038" s="159">
        <v>5973847</v>
      </c>
      <c r="R1038" s="159">
        <v>7138630.8499999996</v>
      </c>
      <c r="S1038" s="159">
        <v>599330.12</v>
      </c>
      <c r="T1038" s="159">
        <v>34479.279999999999</v>
      </c>
      <c r="U1038" s="159">
        <v>22847021.210000001</v>
      </c>
      <c r="V1038" s="159">
        <v>19335073.600000001</v>
      </c>
      <c r="W1038" s="159">
        <v>7512518.54</v>
      </c>
      <c r="X1038" s="159">
        <v>180273.99</v>
      </c>
      <c r="Y1038" s="159">
        <v>3511947.61</v>
      </c>
      <c r="Z1038" s="159">
        <v>3693485.94</v>
      </c>
      <c r="AA1038" s="159">
        <v>0</v>
      </c>
      <c r="AB1038" s="159">
        <v>3693485.94</v>
      </c>
      <c r="AC1038" s="159">
        <v>397754</v>
      </c>
      <c r="AD1038" s="159">
        <v>397754</v>
      </c>
      <c r="AE1038" s="159">
        <v>2743296</v>
      </c>
      <c r="AF1038" s="159">
        <v>3041067.95</v>
      </c>
      <c r="AG1038" s="159">
        <v>115703.17</v>
      </c>
      <c r="AH1038" s="159">
        <v>214201.54</v>
      </c>
      <c r="AI1038" s="159">
        <v>0</v>
      </c>
      <c r="AJ1038" s="159">
        <v>0</v>
      </c>
    </row>
    <row r="1039" spans="1:36">
      <c r="A1039" s="153">
        <v>14</v>
      </c>
      <c r="B1039" s="154">
        <v>11</v>
      </c>
      <c r="C1039" s="154">
        <v>10</v>
      </c>
      <c r="D1039" s="155">
        <v>2</v>
      </c>
      <c r="E1039" s="155" t="s">
        <v>556</v>
      </c>
      <c r="F1039" s="156" t="s">
        <v>4093</v>
      </c>
      <c r="G1039" s="156" t="s">
        <v>556</v>
      </c>
      <c r="H1039" s="156" t="s">
        <v>4103</v>
      </c>
      <c r="I1039" s="155">
        <v>1411102</v>
      </c>
      <c r="J1039" s="157" t="s">
        <v>1841</v>
      </c>
      <c r="K1039" s="157"/>
      <c r="L1039" s="155">
        <v>2022</v>
      </c>
      <c r="M1039" s="158">
        <v>3559</v>
      </c>
      <c r="N1039" s="159">
        <v>21943391.539999999</v>
      </c>
      <c r="O1039" s="159">
        <v>21736027.890000001</v>
      </c>
      <c r="P1039" s="159">
        <v>13101262.5</v>
      </c>
      <c r="Q1039" s="159">
        <v>5032807</v>
      </c>
      <c r="R1039" s="159">
        <v>8068455.5</v>
      </c>
      <c r="S1039" s="159">
        <v>207363.65</v>
      </c>
      <c r="T1039" s="159">
        <v>2916</v>
      </c>
      <c r="U1039" s="159">
        <v>22100224.510000002</v>
      </c>
      <c r="V1039" s="159">
        <v>19112612.690000001</v>
      </c>
      <c r="W1039" s="159">
        <v>6282983.5999999996</v>
      </c>
      <c r="X1039" s="159">
        <v>265302.53999999998</v>
      </c>
      <c r="Y1039" s="159">
        <v>2987611.82</v>
      </c>
      <c r="Z1039" s="159">
        <v>4515342.42</v>
      </c>
      <c r="AA1039" s="159">
        <v>0</v>
      </c>
      <c r="AB1039" s="159">
        <v>4515342.42</v>
      </c>
      <c r="AC1039" s="159">
        <v>454000</v>
      </c>
      <c r="AD1039" s="159">
        <v>454000</v>
      </c>
      <c r="AE1039" s="159">
        <v>4464000</v>
      </c>
      <c r="AF1039" s="159">
        <v>2623415.2000000002</v>
      </c>
      <c r="AG1039" s="159">
        <v>179669.95</v>
      </c>
      <c r="AH1039" s="159">
        <v>158821.20000000001</v>
      </c>
      <c r="AI1039" s="159">
        <v>0</v>
      </c>
      <c r="AJ1039" s="159">
        <v>0</v>
      </c>
    </row>
    <row r="1040" spans="1:36">
      <c r="A1040" s="153">
        <v>14</v>
      </c>
      <c r="B1040" s="154">
        <v>12</v>
      </c>
      <c r="C1040" s="154">
        <v>1</v>
      </c>
      <c r="D1040" s="155">
        <v>1</v>
      </c>
      <c r="E1040" s="155" t="s">
        <v>556</v>
      </c>
      <c r="F1040" s="156" t="s">
        <v>4104</v>
      </c>
      <c r="G1040" s="156" t="s">
        <v>556</v>
      </c>
      <c r="H1040" s="156" t="s">
        <v>4105</v>
      </c>
      <c r="I1040" s="155">
        <v>1412011</v>
      </c>
      <c r="J1040" s="157" t="s">
        <v>1833</v>
      </c>
      <c r="K1040" s="157"/>
      <c r="L1040" s="155">
        <v>2022</v>
      </c>
      <c r="M1040" s="158">
        <v>40297</v>
      </c>
      <c r="N1040" s="159">
        <v>236123160.49000001</v>
      </c>
      <c r="O1040" s="159">
        <v>229763769.69999999</v>
      </c>
      <c r="P1040" s="159">
        <v>95869729.520000011</v>
      </c>
      <c r="Q1040" s="159">
        <v>43690718</v>
      </c>
      <c r="R1040" s="159">
        <v>52179011.520000003</v>
      </c>
      <c r="S1040" s="159">
        <v>6359390.79</v>
      </c>
      <c r="T1040" s="159">
        <v>687233.09</v>
      </c>
      <c r="U1040" s="159">
        <v>228380428.71000001</v>
      </c>
      <c r="V1040" s="159">
        <v>216302453.66</v>
      </c>
      <c r="W1040" s="159">
        <v>81878767.189999998</v>
      </c>
      <c r="X1040" s="159">
        <v>1127343.58</v>
      </c>
      <c r="Y1040" s="159">
        <v>12077975.050000001</v>
      </c>
      <c r="Z1040" s="159">
        <v>29213029.699999999</v>
      </c>
      <c r="AA1040" s="159">
        <v>0</v>
      </c>
      <c r="AB1040" s="159">
        <v>29213029.699999999</v>
      </c>
      <c r="AC1040" s="159">
        <v>3869193.66</v>
      </c>
      <c r="AD1040" s="159">
        <v>3869193.66</v>
      </c>
      <c r="AE1040" s="159">
        <v>21075010.5</v>
      </c>
      <c r="AF1040" s="159">
        <v>13461316.039999999</v>
      </c>
      <c r="AG1040" s="159">
        <v>787482.6</v>
      </c>
      <c r="AH1040" s="159">
        <v>2153124.15</v>
      </c>
      <c r="AI1040" s="159">
        <v>0</v>
      </c>
      <c r="AJ1040" s="159">
        <v>0</v>
      </c>
    </row>
    <row r="1041" spans="1:36">
      <c r="A1041" s="153">
        <v>14</v>
      </c>
      <c r="B1041" s="154">
        <v>12</v>
      </c>
      <c r="C1041" s="154">
        <v>4</v>
      </c>
      <c r="D1041" s="155">
        <v>3</v>
      </c>
      <c r="E1041" s="155" t="s">
        <v>556</v>
      </c>
      <c r="F1041" s="156" t="s">
        <v>4106</v>
      </c>
      <c r="G1041" s="156" t="s">
        <v>556</v>
      </c>
      <c r="H1041" s="156" t="s">
        <v>4107</v>
      </c>
      <c r="I1041" s="155">
        <v>1412043</v>
      </c>
      <c r="J1041" s="157" t="s">
        <v>1840</v>
      </c>
      <c r="K1041" s="157"/>
      <c r="L1041" s="155">
        <v>2022</v>
      </c>
      <c r="M1041" s="158">
        <v>6096</v>
      </c>
      <c r="N1041" s="159">
        <v>41188254.060000002</v>
      </c>
      <c r="O1041" s="159">
        <v>37978935.130000003</v>
      </c>
      <c r="P1041" s="159">
        <v>21448265.899999999</v>
      </c>
      <c r="Q1041" s="159">
        <v>9168127</v>
      </c>
      <c r="R1041" s="159">
        <v>12280138.9</v>
      </c>
      <c r="S1041" s="159">
        <v>3209318.93</v>
      </c>
      <c r="T1041" s="159">
        <v>897048.64</v>
      </c>
      <c r="U1041" s="159">
        <v>41007800.950000003</v>
      </c>
      <c r="V1041" s="159">
        <v>34594613.240000002</v>
      </c>
      <c r="W1041" s="159">
        <v>11436431.16</v>
      </c>
      <c r="X1041" s="159">
        <v>299962.15999999997</v>
      </c>
      <c r="Y1041" s="159">
        <v>6413187.71</v>
      </c>
      <c r="Z1041" s="159">
        <v>4691020.29</v>
      </c>
      <c r="AA1041" s="159">
        <v>0</v>
      </c>
      <c r="AB1041" s="159">
        <v>4691020.29</v>
      </c>
      <c r="AC1041" s="159">
        <v>940000</v>
      </c>
      <c r="AD1041" s="159">
        <v>940000</v>
      </c>
      <c r="AE1041" s="159">
        <v>4593000</v>
      </c>
      <c r="AF1041" s="159">
        <v>3384321.89</v>
      </c>
      <c r="AG1041" s="159">
        <v>248528</v>
      </c>
      <c r="AH1041" s="159">
        <v>248528</v>
      </c>
      <c r="AI1041" s="159">
        <v>0</v>
      </c>
      <c r="AJ1041" s="159">
        <v>0</v>
      </c>
    </row>
    <row r="1042" spans="1:36">
      <c r="A1042" s="153">
        <v>14</v>
      </c>
      <c r="B1042" s="154">
        <v>12</v>
      </c>
      <c r="C1042" s="154">
        <v>5</v>
      </c>
      <c r="D1042" s="155">
        <v>2</v>
      </c>
      <c r="E1042" s="155" t="s">
        <v>556</v>
      </c>
      <c r="F1042" s="156" t="s">
        <v>4108</v>
      </c>
      <c r="G1042" s="156" t="s">
        <v>556</v>
      </c>
      <c r="H1042" s="156" t="s">
        <v>4109</v>
      </c>
      <c r="I1042" s="155">
        <v>1412052</v>
      </c>
      <c r="J1042" s="157" t="s">
        <v>1839</v>
      </c>
      <c r="K1042" s="157"/>
      <c r="L1042" s="155">
        <v>2022</v>
      </c>
      <c r="M1042" s="158">
        <v>11562</v>
      </c>
      <c r="N1042" s="159">
        <v>70699673.620000005</v>
      </c>
      <c r="O1042" s="159">
        <v>66372655.380000003</v>
      </c>
      <c r="P1042" s="159">
        <v>36705151.879999995</v>
      </c>
      <c r="Q1042" s="159">
        <v>13377275</v>
      </c>
      <c r="R1042" s="159">
        <v>23327876.879999999</v>
      </c>
      <c r="S1042" s="159">
        <v>4327018.24</v>
      </c>
      <c r="T1042" s="159">
        <v>424150</v>
      </c>
      <c r="U1042" s="159">
        <v>78464852.430000007</v>
      </c>
      <c r="V1042" s="159">
        <v>63029646.729999997</v>
      </c>
      <c r="W1042" s="159">
        <v>23867669.48</v>
      </c>
      <c r="X1042" s="159">
        <v>1350331.8</v>
      </c>
      <c r="Y1042" s="159">
        <v>15435205.699999999</v>
      </c>
      <c r="Z1042" s="159">
        <v>16333252.24</v>
      </c>
      <c r="AA1042" s="159">
        <v>4675000</v>
      </c>
      <c r="AB1042" s="159">
        <v>11658252.24</v>
      </c>
      <c r="AC1042" s="159">
        <v>3100000</v>
      </c>
      <c r="AD1042" s="159">
        <v>3100000</v>
      </c>
      <c r="AE1042" s="159">
        <v>30035959.73</v>
      </c>
      <c r="AF1042" s="159">
        <v>3343008.65</v>
      </c>
      <c r="AG1042" s="159">
        <v>192202.45</v>
      </c>
      <c r="AH1042" s="159">
        <v>306197.37</v>
      </c>
      <c r="AI1042" s="159">
        <v>0</v>
      </c>
      <c r="AJ1042" s="159">
        <v>0</v>
      </c>
    </row>
    <row r="1043" spans="1:36">
      <c r="A1043" s="153">
        <v>14</v>
      </c>
      <c r="B1043" s="154">
        <v>12</v>
      </c>
      <c r="C1043" s="154">
        <v>6</v>
      </c>
      <c r="D1043" s="155">
        <v>2</v>
      </c>
      <c r="E1043" s="155" t="s">
        <v>556</v>
      </c>
      <c r="F1043" s="156" t="s">
        <v>4108</v>
      </c>
      <c r="G1043" s="156" t="s">
        <v>556</v>
      </c>
      <c r="H1043" s="156" t="s">
        <v>4110</v>
      </c>
      <c r="I1043" s="155">
        <v>1412062</v>
      </c>
      <c r="J1043" s="157" t="s">
        <v>1838</v>
      </c>
      <c r="K1043" s="157"/>
      <c r="L1043" s="155">
        <v>2022</v>
      </c>
      <c r="M1043" s="158">
        <v>5852</v>
      </c>
      <c r="N1043" s="159">
        <v>45442738.789999999</v>
      </c>
      <c r="O1043" s="159">
        <v>40937902.350000001</v>
      </c>
      <c r="P1043" s="159">
        <v>23010582.68</v>
      </c>
      <c r="Q1043" s="159">
        <v>9354496</v>
      </c>
      <c r="R1043" s="159">
        <v>13656086.68</v>
      </c>
      <c r="S1043" s="159">
        <v>4504836.4400000004</v>
      </c>
      <c r="T1043" s="159">
        <v>14550</v>
      </c>
      <c r="U1043" s="159">
        <v>42356609.189999998</v>
      </c>
      <c r="V1043" s="159">
        <v>36074835.789999999</v>
      </c>
      <c r="W1043" s="159">
        <v>14232850.369999999</v>
      </c>
      <c r="X1043" s="159">
        <v>528051.85</v>
      </c>
      <c r="Y1043" s="159">
        <v>6281773.4000000004</v>
      </c>
      <c r="Z1043" s="159">
        <v>4664896.3499999996</v>
      </c>
      <c r="AA1043" s="159">
        <v>0</v>
      </c>
      <c r="AB1043" s="159">
        <v>4664896.3499999996</v>
      </c>
      <c r="AC1043" s="159">
        <v>1278576</v>
      </c>
      <c r="AD1043" s="159">
        <v>1278576</v>
      </c>
      <c r="AE1043" s="159">
        <v>8135361</v>
      </c>
      <c r="AF1043" s="159">
        <v>4863066.5599999996</v>
      </c>
      <c r="AG1043" s="159">
        <v>411601.65</v>
      </c>
      <c r="AH1043" s="159">
        <v>447719.28</v>
      </c>
      <c r="AI1043" s="159">
        <v>0</v>
      </c>
      <c r="AJ1043" s="159">
        <v>0</v>
      </c>
    </row>
    <row r="1044" spans="1:36">
      <c r="A1044" s="153">
        <v>14</v>
      </c>
      <c r="B1044" s="154">
        <v>12</v>
      </c>
      <c r="C1044" s="154">
        <v>7</v>
      </c>
      <c r="D1044" s="155">
        <v>3</v>
      </c>
      <c r="E1044" s="155" t="s">
        <v>556</v>
      </c>
      <c r="F1044" s="156" t="s">
        <v>4106</v>
      </c>
      <c r="G1044" s="156" t="s">
        <v>556</v>
      </c>
      <c r="H1044" s="156" t="s">
        <v>4111</v>
      </c>
      <c r="I1044" s="155">
        <v>1412073</v>
      </c>
      <c r="J1044" s="157" t="s">
        <v>1837</v>
      </c>
      <c r="K1044" s="157"/>
      <c r="L1044" s="155">
        <v>2022</v>
      </c>
      <c r="M1044" s="158">
        <v>18042</v>
      </c>
      <c r="N1044" s="159">
        <v>113776390.48999999</v>
      </c>
      <c r="O1044" s="159">
        <v>107327588.16</v>
      </c>
      <c r="P1044" s="159">
        <v>52435907.18</v>
      </c>
      <c r="Q1044" s="159">
        <v>20741568</v>
      </c>
      <c r="R1044" s="159">
        <v>31694339.18</v>
      </c>
      <c r="S1044" s="159">
        <v>6448802.3300000001</v>
      </c>
      <c r="T1044" s="159">
        <v>10567.07</v>
      </c>
      <c r="U1044" s="159">
        <v>126873241.26000001</v>
      </c>
      <c r="V1044" s="159">
        <v>96168490.920000002</v>
      </c>
      <c r="W1044" s="159">
        <v>34865142.619999997</v>
      </c>
      <c r="X1044" s="159">
        <v>1499978.96</v>
      </c>
      <c r="Y1044" s="159">
        <v>30704750.34</v>
      </c>
      <c r="Z1044" s="159">
        <v>55258815.159999996</v>
      </c>
      <c r="AA1044" s="159">
        <v>11000000</v>
      </c>
      <c r="AB1044" s="159">
        <v>44258815.159999996</v>
      </c>
      <c r="AC1044" s="159">
        <v>11105733.9</v>
      </c>
      <c r="AD1044" s="159">
        <v>3477448</v>
      </c>
      <c r="AE1044" s="159">
        <v>32778190</v>
      </c>
      <c r="AF1044" s="159">
        <v>11159097.24</v>
      </c>
      <c r="AG1044" s="159">
        <v>435471</v>
      </c>
      <c r="AH1044" s="159">
        <v>473042.18</v>
      </c>
      <c r="AI1044" s="159">
        <v>0</v>
      </c>
      <c r="AJ1044" s="159">
        <v>0</v>
      </c>
    </row>
    <row r="1045" spans="1:36">
      <c r="A1045" s="153">
        <v>14</v>
      </c>
      <c r="B1045" s="154">
        <v>12</v>
      </c>
      <c r="C1045" s="154">
        <v>8</v>
      </c>
      <c r="D1045" s="155">
        <v>2</v>
      </c>
      <c r="E1045" s="155" t="s">
        <v>556</v>
      </c>
      <c r="F1045" s="156" t="s">
        <v>4108</v>
      </c>
      <c r="G1045" s="156" t="s">
        <v>556</v>
      </c>
      <c r="H1045" s="156" t="s">
        <v>4112</v>
      </c>
      <c r="I1045" s="155">
        <v>1412082</v>
      </c>
      <c r="J1045" s="157" t="s">
        <v>1836</v>
      </c>
      <c r="K1045" s="157"/>
      <c r="L1045" s="155">
        <v>2022</v>
      </c>
      <c r="M1045" s="158">
        <v>5085</v>
      </c>
      <c r="N1045" s="159">
        <v>41062960.039999999</v>
      </c>
      <c r="O1045" s="159">
        <v>35677642.789999999</v>
      </c>
      <c r="P1045" s="159">
        <v>21123862.109999999</v>
      </c>
      <c r="Q1045" s="159">
        <v>8494740</v>
      </c>
      <c r="R1045" s="159">
        <v>12629122.109999999</v>
      </c>
      <c r="S1045" s="159">
        <v>5385317.25</v>
      </c>
      <c r="T1045" s="159">
        <v>53156</v>
      </c>
      <c r="U1045" s="159">
        <v>40236099.549999997</v>
      </c>
      <c r="V1045" s="159">
        <v>33572578.68</v>
      </c>
      <c r="W1045" s="159">
        <v>13217019.91</v>
      </c>
      <c r="X1045" s="159">
        <v>501266.21</v>
      </c>
      <c r="Y1045" s="159">
        <v>6663520.8700000001</v>
      </c>
      <c r="Z1045" s="159">
        <v>5294855.3099999996</v>
      </c>
      <c r="AA1045" s="159">
        <v>740000</v>
      </c>
      <c r="AB1045" s="159">
        <v>4554855.3099999996</v>
      </c>
      <c r="AC1045" s="159">
        <v>1114040</v>
      </c>
      <c r="AD1045" s="159">
        <v>1114040</v>
      </c>
      <c r="AE1045" s="159">
        <v>9920000</v>
      </c>
      <c r="AF1045" s="159">
        <v>2105064.11</v>
      </c>
      <c r="AG1045" s="159">
        <v>628211.13</v>
      </c>
      <c r="AH1045" s="159">
        <v>508277.14</v>
      </c>
      <c r="AI1045" s="159">
        <v>0</v>
      </c>
      <c r="AJ1045" s="159">
        <v>0</v>
      </c>
    </row>
    <row r="1046" spans="1:36">
      <c r="A1046" s="153">
        <v>14</v>
      </c>
      <c r="B1046" s="154">
        <v>12</v>
      </c>
      <c r="C1046" s="154">
        <v>9</v>
      </c>
      <c r="D1046" s="155">
        <v>3</v>
      </c>
      <c r="E1046" s="155" t="s">
        <v>556</v>
      </c>
      <c r="F1046" s="156" t="s">
        <v>4106</v>
      </c>
      <c r="G1046" s="156" t="s">
        <v>556</v>
      </c>
      <c r="H1046" s="156" t="s">
        <v>4113</v>
      </c>
      <c r="I1046" s="155">
        <v>1412093</v>
      </c>
      <c r="J1046" s="157" t="s">
        <v>1835</v>
      </c>
      <c r="K1046" s="157"/>
      <c r="L1046" s="155">
        <v>2022</v>
      </c>
      <c r="M1046" s="158">
        <v>5558</v>
      </c>
      <c r="N1046" s="159">
        <v>40645699.789999999</v>
      </c>
      <c r="O1046" s="159">
        <v>37858191.93</v>
      </c>
      <c r="P1046" s="159">
        <v>20394953.990000002</v>
      </c>
      <c r="Q1046" s="159">
        <v>7015525</v>
      </c>
      <c r="R1046" s="159">
        <v>13379428.99</v>
      </c>
      <c r="S1046" s="159">
        <v>2787507.86</v>
      </c>
      <c r="T1046" s="159">
        <v>191503.9</v>
      </c>
      <c r="U1046" s="159">
        <v>45124036.43</v>
      </c>
      <c r="V1046" s="159">
        <v>34978658.490000002</v>
      </c>
      <c r="W1046" s="159">
        <v>12850707.92</v>
      </c>
      <c r="X1046" s="159">
        <v>708989.85</v>
      </c>
      <c r="Y1046" s="159">
        <v>10145377.939999999</v>
      </c>
      <c r="Z1046" s="159">
        <v>6923143.3899999997</v>
      </c>
      <c r="AA1046" s="159">
        <v>3200000</v>
      </c>
      <c r="AB1046" s="159">
        <v>3723143.3899999997</v>
      </c>
      <c r="AC1046" s="159">
        <v>1440000</v>
      </c>
      <c r="AD1046" s="159">
        <v>1440000</v>
      </c>
      <c r="AE1046" s="159">
        <v>14844690.390000001</v>
      </c>
      <c r="AF1046" s="159">
        <v>2879533.44</v>
      </c>
      <c r="AG1046" s="159">
        <v>37100.019999999997</v>
      </c>
      <c r="AH1046" s="159">
        <v>37100.019999999997</v>
      </c>
      <c r="AI1046" s="159">
        <v>0</v>
      </c>
      <c r="AJ1046" s="159">
        <v>0</v>
      </c>
    </row>
    <row r="1047" spans="1:36">
      <c r="A1047" s="153">
        <v>14</v>
      </c>
      <c r="B1047" s="154">
        <v>12</v>
      </c>
      <c r="C1047" s="154">
        <v>10</v>
      </c>
      <c r="D1047" s="155">
        <v>2</v>
      </c>
      <c r="E1047" s="155" t="s">
        <v>556</v>
      </c>
      <c r="F1047" s="156" t="s">
        <v>4108</v>
      </c>
      <c r="G1047" s="156" t="s">
        <v>556</v>
      </c>
      <c r="H1047" s="156" t="s">
        <v>4114</v>
      </c>
      <c r="I1047" s="155">
        <v>1412102</v>
      </c>
      <c r="J1047" s="157" t="s">
        <v>1834</v>
      </c>
      <c r="K1047" s="157"/>
      <c r="L1047" s="155">
        <v>2022</v>
      </c>
      <c r="M1047" s="158">
        <v>5178</v>
      </c>
      <c r="N1047" s="159">
        <v>37246352.710000001</v>
      </c>
      <c r="O1047" s="159">
        <v>34407125.939999998</v>
      </c>
      <c r="P1047" s="159">
        <v>21898425.920000002</v>
      </c>
      <c r="Q1047" s="159">
        <v>9684269</v>
      </c>
      <c r="R1047" s="159">
        <v>12214156.92</v>
      </c>
      <c r="S1047" s="159">
        <v>2839226.77</v>
      </c>
      <c r="T1047" s="159">
        <v>58552.84</v>
      </c>
      <c r="U1047" s="159">
        <v>37020716.159999996</v>
      </c>
      <c r="V1047" s="159">
        <v>30510432.609999999</v>
      </c>
      <c r="W1047" s="159">
        <v>12321721.01</v>
      </c>
      <c r="X1047" s="159">
        <v>239571.87</v>
      </c>
      <c r="Y1047" s="159">
        <v>6510283.5499999998</v>
      </c>
      <c r="Z1047" s="159">
        <v>8366043.0499999998</v>
      </c>
      <c r="AA1047" s="159">
        <v>0</v>
      </c>
      <c r="AB1047" s="159">
        <v>8366043.0499999998</v>
      </c>
      <c r="AC1047" s="159">
        <v>1270000</v>
      </c>
      <c r="AD1047" s="159">
        <v>1270000</v>
      </c>
      <c r="AE1047" s="159">
        <v>5464859.8399999999</v>
      </c>
      <c r="AF1047" s="159">
        <v>3896693.33</v>
      </c>
      <c r="AG1047" s="159">
        <v>121370</v>
      </c>
      <c r="AH1047" s="159">
        <v>12721.77</v>
      </c>
      <c r="AI1047" s="159">
        <v>0</v>
      </c>
      <c r="AJ1047" s="159">
        <v>0</v>
      </c>
    </row>
    <row r="1048" spans="1:36">
      <c r="A1048" s="153">
        <v>14</v>
      </c>
      <c r="B1048" s="154">
        <v>12</v>
      </c>
      <c r="C1048" s="154">
        <v>11</v>
      </c>
      <c r="D1048" s="155">
        <v>2</v>
      </c>
      <c r="E1048" s="155" t="s">
        <v>556</v>
      </c>
      <c r="F1048" s="156" t="s">
        <v>4108</v>
      </c>
      <c r="G1048" s="156" t="s">
        <v>556</v>
      </c>
      <c r="H1048" s="156" t="s">
        <v>4115</v>
      </c>
      <c r="I1048" s="155">
        <v>1412112</v>
      </c>
      <c r="J1048" s="157" t="s">
        <v>1833</v>
      </c>
      <c r="K1048" s="157"/>
      <c r="L1048" s="155">
        <v>2022</v>
      </c>
      <c r="M1048" s="158">
        <v>16698</v>
      </c>
      <c r="N1048" s="159">
        <v>99793897.780000001</v>
      </c>
      <c r="O1048" s="159">
        <v>95854720.459999993</v>
      </c>
      <c r="P1048" s="159">
        <v>44807761.450000003</v>
      </c>
      <c r="Q1048" s="159">
        <v>15968975</v>
      </c>
      <c r="R1048" s="159">
        <v>28838786.449999999</v>
      </c>
      <c r="S1048" s="159">
        <v>3939177.32</v>
      </c>
      <c r="T1048" s="159">
        <v>15170.73</v>
      </c>
      <c r="U1048" s="159">
        <v>92608704.269999996</v>
      </c>
      <c r="V1048" s="159">
        <v>78679933.760000005</v>
      </c>
      <c r="W1048" s="159">
        <v>27574298.960000001</v>
      </c>
      <c r="X1048" s="159">
        <v>757041.49</v>
      </c>
      <c r="Y1048" s="159">
        <v>13928770.51</v>
      </c>
      <c r="Z1048" s="159">
        <v>20809436.289999999</v>
      </c>
      <c r="AA1048" s="159">
        <v>0</v>
      </c>
      <c r="AB1048" s="159">
        <v>20809436.289999999</v>
      </c>
      <c r="AC1048" s="159">
        <v>4695544.7</v>
      </c>
      <c r="AD1048" s="159">
        <v>2312045</v>
      </c>
      <c r="AE1048" s="159">
        <v>10894780</v>
      </c>
      <c r="AF1048" s="159">
        <v>17174786.699999999</v>
      </c>
      <c r="AG1048" s="159">
        <v>438374.08</v>
      </c>
      <c r="AH1048" s="159">
        <v>1036981.42</v>
      </c>
      <c r="AI1048" s="159">
        <v>0</v>
      </c>
      <c r="AJ1048" s="159">
        <v>0</v>
      </c>
    </row>
    <row r="1049" spans="1:36">
      <c r="A1049" s="153">
        <v>14</v>
      </c>
      <c r="B1049" s="154">
        <v>12</v>
      </c>
      <c r="C1049" s="154">
        <v>12</v>
      </c>
      <c r="D1049" s="155">
        <v>3</v>
      </c>
      <c r="E1049" s="155" t="s">
        <v>556</v>
      </c>
      <c r="F1049" s="156" t="s">
        <v>4106</v>
      </c>
      <c r="G1049" s="156" t="s">
        <v>556</v>
      </c>
      <c r="H1049" s="156" t="s">
        <v>4116</v>
      </c>
      <c r="I1049" s="155">
        <v>1412123</v>
      </c>
      <c r="J1049" s="157" t="s">
        <v>1832</v>
      </c>
      <c r="K1049" s="157"/>
      <c r="L1049" s="155">
        <v>2022</v>
      </c>
      <c r="M1049" s="158">
        <v>8596</v>
      </c>
      <c r="N1049" s="159">
        <v>61487970.32</v>
      </c>
      <c r="O1049" s="159">
        <v>55481616.909999996</v>
      </c>
      <c r="P1049" s="159">
        <v>36502324.170000002</v>
      </c>
      <c r="Q1049" s="159">
        <v>16702643</v>
      </c>
      <c r="R1049" s="159">
        <v>19799681.170000002</v>
      </c>
      <c r="S1049" s="159">
        <v>6006353.4100000001</v>
      </c>
      <c r="T1049" s="159">
        <v>410305.8</v>
      </c>
      <c r="U1049" s="159">
        <v>67177901.730000004</v>
      </c>
      <c r="V1049" s="159">
        <v>49451681.350000001</v>
      </c>
      <c r="W1049" s="159">
        <v>17781395.140000001</v>
      </c>
      <c r="X1049" s="159">
        <v>879181.85</v>
      </c>
      <c r="Y1049" s="159">
        <v>17726220.379999999</v>
      </c>
      <c r="Z1049" s="159">
        <v>8543637.7100000009</v>
      </c>
      <c r="AA1049" s="159">
        <v>3913110.88</v>
      </c>
      <c r="AB1049" s="159">
        <v>4630526.830000001</v>
      </c>
      <c r="AC1049" s="159">
        <v>1923110.88</v>
      </c>
      <c r="AD1049" s="159">
        <v>1923110.88</v>
      </c>
      <c r="AE1049" s="159">
        <v>18529777.280000001</v>
      </c>
      <c r="AF1049" s="159">
        <v>6029935.5599999996</v>
      </c>
      <c r="AG1049" s="159">
        <v>431540.9</v>
      </c>
      <c r="AH1049" s="159">
        <v>251246.1</v>
      </c>
      <c r="AI1049" s="159">
        <v>0</v>
      </c>
      <c r="AJ1049" s="159">
        <v>0</v>
      </c>
    </row>
    <row r="1050" spans="1:36">
      <c r="A1050" s="153">
        <v>14</v>
      </c>
      <c r="B1050" s="154">
        <v>12</v>
      </c>
      <c r="C1050" s="154">
        <v>13</v>
      </c>
      <c r="D1050" s="155">
        <v>2</v>
      </c>
      <c r="E1050" s="155" t="s">
        <v>556</v>
      </c>
      <c r="F1050" s="156" t="s">
        <v>4108</v>
      </c>
      <c r="G1050" s="156" t="s">
        <v>556</v>
      </c>
      <c r="H1050" s="156" t="s">
        <v>4117</v>
      </c>
      <c r="I1050" s="155">
        <v>1412132</v>
      </c>
      <c r="J1050" s="157" t="s">
        <v>1831</v>
      </c>
      <c r="K1050" s="157"/>
      <c r="L1050" s="155">
        <v>2022</v>
      </c>
      <c r="M1050" s="158">
        <v>7620</v>
      </c>
      <c r="N1050" s="159">
        <v>54309592.979999997</v>
      </c>
      <c r="O1050" s="159">
        <v>52557472.450000003</v>
      </c>
      <c r="P1050" s="159">
        <v>33424286.390000001</v>
      </c>
      <c r="Q1050" s="159">
        <v>16640761</v>
      </c>
      <c r="R1050" s="159">
        <v>16783525.390000001</v>
      </c>
      <c r="S1050" s="159">
        <v>1752120.53</v>
      </c>
      <c r="T1050" s="159">
        <v>7982</v>
      </c>
      <c r="U1050" s="159">
        <v>54880569.57</v>
      </c>
      <c r="V1050" s="159">
        <v>48939089.189999998</v>
      </c>
      <c r="W1050" s="159">
        <v>19516138.18</v>
      </c>
      <c r="X1050" s="159">
        <v>543280.04</v>
      </c>
      <c r="Y1050" s="159">
        <v>5941480.3799999999</v>
      </c>
      <c r="Z1050" s="159">
        <v>6132079.4299999997</v>
      </c>
      <c r="AA1050" s="159">
        <v>0</v>
      </c>
      <c r="AB1050" s="159">
        <v>6132079.4299999997</v>
      </c>
      <c r="AC1050" s="159">
        <v>2002000</v>
      </c>
      <c r="AD1050" s="159">
        <v>1952000</v>
      </c>
      <c r="AE1050" s="159">
        <v>7679249.4500000002</v>
      </c>
      <c r="AF1050" s="159">
        <v>3618383.26</v>
      </c>
      <c r="AG1050" s="159">
        <v>205405.74</v>
      </c>
      <c r="AH1050" s="159">
        <v>128285.85</v>
      </c>
      <c r="AI1050" s="159">
        <v>0</v>
      </c>
      <c r="AJ1050" s="159">
        <v>0</v>
      </c>
    </row>
    <row r="1051" spans="1:36">
      <c r="A1051" s="153">
        <v>14</v>
      </c>
      <c r="B1051" s="154">
        <v>12</v>
      </c>
      <c r="C1051" s="154">
        <v>14</v>
      </c>
      <c r="D1051" s="155">
        <v>2</v>
      </c>
      <c r="E1051" s="155" t="s">
        <v>556</v>
      </c>
      <c r="F1051" s="156" t="s">
        <v>4108</v>
      </c>
      <c r="G1051" s="156" t="s">
        <v>556</v>
      </c>
      <c r="H1051" s="156" t="s">
        <v>4118</v>
      </c>
      <c r="I1051" s="155">
        <v>1412142</v>
      </c>
      <c r="J1051" s="157" t="s">
        <v>1830</v>
      </c>
      <c r="K1051" s="157"/>
      <c r="L1051" s="155">
        <v>2022</v>
      </c>
      <c r="M1051" s="158">
        <v>7004</v>
      </c>
      <c r="N1051" s="159">
        <v>48654605.640000001</v>
      </c>
      <c r="O1051" s="159">
        <v>44971565.689999998</v>
      </c>
      <c r="P1051" s="159">
        <v>26623789.300000001</v>
      </c>
      <c r="Q1051" s="159">
        <v>11723447</v>
      </c>
      <c r="R1051" s="159">
        <v>14900342.300000001</v>
      </c>
      <c r="S1051" s="159">
        <v>3683039.95</v>
      </c>
      <c r="T1051" s="159">
        <v>34500</v>
      </c>
      <c r="U1051" s="159">
        <v>52972117.100000001</v>
      </c>
      <c r="V1051" s="159">
        <v>42170802.5</v>
      </c>
      <c r="W1051" s="159">
        <v>16146688.039999999</v>
      </c>
      <c r="X1051" s="159">
        <v>599313.88</v>
      </c>
      <c r="Y1051" s="159">
        <v>10801314.6</v>
      </c>
      <c r="Z1051" s="159">
        <v>8996862.6199999992</v>
      </c>
      <c r="AA1051" s="159">
        <v>2850000</v>
      </c>
      <c r="AB1051" s="159">
        <v>6146862.6199999992</v>
      </c>
      <c r="AC1051" s="159">
        <v>3071906.06</v>
      </c>
      <c r="AD1051" s="159">
        <v>1745167.06</v>
      </c>
      <c r="AE1051" s="159">
        <v>13362941.58</v>
      </c>
      <c r="AF1051" s="159">
        <v>2800763.19</v>
      </c>
      <c r="AG1051" s="159">
        <v>465392.49</v>
      </c>
      <c r="AH1051" s="159">
        <v>756192.54</v>
      </c>
      <c r="AI1051" s="159">
        <v>0</v>
      </c>
      <c r="AJ1051" s="159">
        <v>0</v>
      </c>
    </row>
    <row r="1052" spans="1:36">
      <c r="A1052" s="153">
        <v>14</v>
      </c>
      <c r="B1052" s="154">
        <v>12</v>
      </c>
      <c r="C1052" s="154">
        <v>15</v>
      </c>
      <c r="D1052" s="155">
        <v>1</v>
      </c>
      <c r="E1052" s="155" t="s">
        <v>556</v>
      </c>
      <c r="F1052" s="156" t="s">
        <v>4104</v>
      </c>
      <c r="G1052" s="156" t="s">
        <v>556</v>
      </c>
      <c r="H1052" s="156" t="s">
        <v>4119</v>
      </c>
      <c r="I1052" s="155">
        <v>1412151</v>
      </c>
      <c r="J1052" s="157" t="s">
        <v>1829</v>
      </c>
      <c r="K1052" s="157"/>
      <c r="L1052" s="155">
        <v>2022</v>
      </c>
      <c r="M1052" s="158">
        <v>21305</v>
      </c>
      <c r="N1052" s="159">
        <v>145978553.81999999</v>
      </c>
      <c r="O1052" s="159">
        <v>126764866.79000001</v>
      </c>
      <c r="P1052" s="159">
        <v>61389525.539999999</v>
      </c>
      <c r="Q1052" s="159">
        <v>31539483</v>
      </c>
      <c r="R1052" s="159">
        <v>29850042.539999999</v>
      </c>
      <c r="S1052" s="159">
        <v>19213687.030000001</v>
      </c>
      <c r="T1052" s="159">
        <v>1469664.92</v>
      </c>
      <c r="U1052" s="159">
        <v>157847465.77000001</v>
      </c>
      <c r="V1052" s="159">
        <v>127677594.23</v>
      </c>
      <c r="W1052" s="159">
        <v>49060260.780000001</v>
      </c>
      <c r="X1052" s="159">
        <v>3188426.85</v>
      </c>
      <c r="Y1052" s="159">
        <v>30169871.539999999</v>
      </c>
      <c r="Z1052" s="159">
        <v>23289939.859999999</v>
      </c>
      <c r="AA1052" s="159">
        <v>3558705</v>
      </c>
      <c r="AB1052" s="159">
        <v>19731234.859999999</v>
      </c>
      <c r="AC1052" s="159">
        <v>3558705</v>
      </c>
      <c r="AD1052" s="159">
        <v>3558705</v>
      </c>
      <c r="AE1052" s="159">
        <v>52754688</v>
      </c>
      <c r="AF1052" s="159">
        <v>-912727.44</v>
      </c>
      <c r="AG1052" s="159">
        <v>354932.1</v>
      </c>
      <c r="AH1052" s="159">
        <v>380628.58</v>
      </c>
      <c r="AI1052" s="159">
        <v>0</v>
      </c>
      <c r="AJ1052" s="159">
        <v>0</v>
      </c>
    </row>
    <row r="1053" spans="1:36">
      <c r="A1053" s="153">
        <v>14</v>
      </c>
      <c r="B1053" s="154">
        <v>13</v>
      </c>
      <c r="C1053" s="154">
        <v>1</v>
      </c>
      <c r="D1053" s="155">
        <v>1</v>
      </c>
      <c r="E1053" s="155" t="s">
        <v>556</v>
      </c>
      <c r="F1053" s="156" t="s">
        <v>4120</v>
      </c>
      <c r="G1053" s="156" t="s">
        <v>556</v>
      </c>
      <c r="H1053" s="156" t="s">
        <v>4121</v>
      </c>
      <c r="I1053" s="155">
        <v>1413011</v>
      </c>
      <c r="J1053" s="157" t="s">
        <v>1828</v>
      </c>
      <c r="K1053" s="157"/>
      <c r="L1053" s="155">
        <v>2022</v>
      </c>
      <c r="M1053" s="158">
        <v>30860</v>
      </c>
      <c r="N1053" s="159">
        <v>198066672.31</v>
      </c>
      <c r="O1053" s="159">
        <v>186798249.13</v>
      </c>
      <c r="P1053" s="159">
        <v>80751380.539999992</v>
      </c>
      <c r="Q1053" s="159">
        <v>27442150</v>
      </c>
      <c r="R1053" s="159">
        <v>53309230.539999999</v>
      </c>
      <c r="S1053" s="159">
        <v>11268423.18</v>
      </c>
      <c r="T1053" s="159">
        <v>521394.85</v>
      </c>
      <c r="U1053" s="159">
        <v>200016837.30000001</v>
      </c>
      <c r="V1053" s="159">
        <v>157259703.21000001</v>
      </c>
      <c r="W1053" s="159">
        <v>57723650.539999999</v>
      </c>
      <c r="X1053" s="159">
        <v>1207621.8999999999</v>
      </c>
      <c r="Y1053" s="159">
        <v>42757134.090000004</v>
      </c>
      <c r="Z1053" s="159">
        <v>44966950.780000001</v>
      </c>
      <c r="AA1053" s="159">
        <v>0</v>
      </c>
      <c r="AB1053" s="159">
        <v>44966950.780000001</v>
      </c>
      <c r="AC1053" s="159">
        <v>3400000</v>
      </c>
      <c r="AD1053" s="159">
        <v>3400000</v>
      </c>
      <c r="AE1053" s="159">
        <v>21744157.559999999</v>
      </c>
      <c r="AF1053" s="159">
        <v>29538545.920000002</v>
      </c>
      <c r="AG1053" s="159">
        <v>84981.33</v>
      </c>
      <c r="AH1053" s="159">
        <v>138006.51999999999</v>
      </c>
      <c r="AI1053" s="159">
        <v>0</v>
      </c>
      <c r="AJ1053" s="159">
        <v>0</v>
      </c>
    </row>
    <row r="1054" spans="1:36">
      <c r="A1054" s="153">
        <v>14</v>
      </c>
      <c r="B1054" s="154">
        <v>13</v>
      </c>
      <c r="C1054" s="154">
        <v>2</v>
      </c>
      <c r="D1054" s="155">
        <v>2</v>
      </c>
      <c r="E1054" s="155" t="s">
        <v>556</v>
      </c>
      <c r="F1054" s="156" t="s">
        <v>4122</v>
      </c>
      <c r="G1054" s="156" t="s">
        <v>556</v>
      </c>
      <c r="H1054" s="156" t="s">
        <v>4123</v>
      </c>
      <c r="I1054" s="155">
        <v>1413022</v>
      </c>
      <c r="J1054" s="157" t="s">
        <v>1827</v>
      </c>
      <c r="K1054" s="157"/>
      <c r="L1054" s="155">
        <v>2022</v>
      </c>
      <c r="M1054" s="158">
        <v>2812</v>
      </c>
      <c r="N1054" s="159">
        <v>25643308.620000001</v>
      </c>
      <c r="O1054" s="159">
        <v>23077957.469999999</v>
      </c>
      <c r="P1054" s="159">
        <v>15230537.85</v>
      </c>
      <c r="Q1054" s="159">
        <v>6507192</v>
      </c>
      <c r="R1054" s="159">
        <v>8723345.8499999996</v>
      </c>
      <c r="S1054" s="159">
        <v>2565351.15</v>
      </c>
      <c r="T1054" s="159">
        <v>0</v>
      </c>
      <c r="U1054" s="159">
        <v>25586981.84</v>
      </c>
      <c r="V1054" s="159">
        <v>19143289.25</v>
      </c>
      <c r="W1054" s="159">
        <v>7057070.5</v>
      </c>
      <c r="X1054" s="159">
        <v>54717.05</v>
      </c>
      <c r="Y1054" s="159">
        <v>6443692.5899999999</v>
      </c>
      <c r="Z1054" s="159">
        <v>8062269.5300000003</v>
      </c>
      <c r="AA1054" s="159">
        <v>0</v>
      </c>
      <c r="AB1054" s="159">
        <v>8062269.5300000003</v>
      </c>
      <c r="AC1054" s="159">
        <v>523688.8</v>
      </c>
      <c r="AD1054" s="159">
        <v>523688.8</v>
      </c>
      <c r="AE1054" s="159">
        <v>700000</v>
      </c>
      <c r="AF1054" s="159">
        <v>3934668.22</v>
      </c>
      <c r="AG1054" s="159">
        <v>137745.9</v>
      </c>
      <c r="AH1054" s="159">
        <v>106831.17</v>
      </c>
      <c r="AI1054" s="159">
        <v>0</v>
      </c>
      <c r="AJ1054" s="159">
        <v>0</v>
      </c>
    </row>
    <row r="1055" spans="1:36">
      <c r="A1055" s="153">
        <v>14</v>
      </c>
      <c r="B1055" s="154">
        <v>13</v>
      </c>
      <c r="C1055" s="154">
        <v>3</v>
      </c>
      <c r="D1055" s="155">
        <v>2</v>
      </c>
      <c r="E1055" s="155" t="s">
        <v>556</v>
      </c>
      <c r="F1055" s="156" t="s">
        <v>4122</v>
      </c>
      <c r="G1055" s="156" t="s">
        <v>556</v>
      </c>
      <c r="H1055" s="156" t="s">
        <v>4124</v>
      </c>
      <c r="I1055" s="155">
        <v>1413032</v>
      </c>
      <c r="J1055" s="157" t="s">
        <v>1826</v>
      </c>
      <c r="K1055" s="157"/>
      <c r="L1055" s="155">
        <v>2022</v>
      </c>
      <c r="M1055" s="158">
        <v>4511</v>
      </c>
      <c r="N1055" s="159">
        <v>30911503.030000001</v>
      </c>
      <c r="O1055" s="159">
        <v>30700755.68</v>
      </c>
      <c r="P1055" s="159">
        <v>21790174.949999999</v>
      </c>
      <c r="Q1055" s="159">
        <v>9786774</v>
      </c>
      <c r="R1055" s="159">
        <v>12003400.949999999</v>
      </c>
      <c r="S1055" s="159">
        <v>210747.35</v>
      </c>
      <c r="T1055" s="159">
        <v>22900</v>
      </c>
      <c r="U1055" s="159">
        <v>29280899.260000002</v>
      </c>
      <c r="V1055" s="159">
        <v>26991563.030000001</v>
      </c>
      <c r="W1055" s="159">
        <v>9664373.3200000003</v>
      </c>
      <c r="X1055" s="159">
        <v>155229.26</v>
      </c>
      <c r="Y1055" s="159">
        <v>2289336.23</v>
      </c>
      <c r="Z1055" s="159">
        <v>5243076.8899999997</v>
      </c>
      <c r="AA1055" s="159">
        <v>0</v>
      </c>
      <c r="AB1055" s="159">
        <v>5243076.8899999997</v>
      </c>
      <c r="AC1055" s="159">
        <v>672000</v>
      </c>
      <c r="AD1055" s="159">
        <v>672000</v>
      </c>
      <c r="AE1055" s="159">
        <v>2175253.0699999998</v>
      </c>
      <c r="AF1055" s="159">
        <v>3709192.65</v>
      </c>
      <c r="AG1055" s="159">
        <v>347428.97</v>
      </c>
      <c r="AH1055" s="159">
        <v>298994.93</v>
      </c>
      <c r="AI1055" s="159">
        <v>0</v>
      </c>
      <c r="AJ1055" s="159">
        <v>0</v>
      </c>
    </row>
    <row r="1056" spans="1:36">
      <c r="A1056" s="153">
        <v>14</v>
      </c>
      <c r="B1056" s="154">
        <v>13</v>
      </c>
      <c r="C1056" s="154">
        <v>4</v>
      </c>
      <c r="D1056" s="155">
        <v>2</v>
      </c>
      <c r="E1056" s="155" t="s">
        <v>556</v>
      </c>
      <c r="F1056" s="156" t="s">
        <v>4122</v>
      </c>
      <c r="G1056" s="156" t="s">
        <v>556</v>
      </c>
      <c r="H1056" s="156" t="s">
        <v>4125</v>
      </c>
      <c r="I1056" s="155">
        <v>1413042</v>
      </c>
      <c r="J1056" s="157" t="s">
        <v>1825</v>
      </c>
      <c r="K1056" s="157"/>
      <c r="L1056" s="155">
        <v>2022</v>
      </c>
      <c r="M1056" s="158">
        <v>3001</v>
      </c>
      <c r="N1056" s="159">
        <v>27447722.420000002</v>
      </c>
      <c r="O1056" s="159">
        <v>24028789.960000001</v>
      </c>
      <c r="P1056" s="159">
        <v>13750334.780000001</v>
      </c>
      <c r="Q1056" s="159">
        <v>5707441</v>
      </c>
      <c r="R1056" s="159">
        <v>8042893.7800000003</v>
      </c>
      <c r="S1056" s="159">
        <v>3418932.46</v>
      </c>
      <c r="T1056" s="159">
        <v>3991.99</v>
      </c>
      <c r="U1056" s="159">
        <v>29909670.579999998</v>
      </c>
      <c r="V1056" s="159">
        <v>19655956.460000001</v>
      </c>
      <c r="W1056" s="159">
        <v>8052742.5099999998</v>
      </c>
      <c r="X1056" s="159">
        <v>30570.25</v>
      </c>
      <c r="Y1056" s="159">
        <v>10253714.119999999</v>
      </c>
      <c r="Z1056" s="159">
        <v>9330328.3000000007</v>
      </c>
      <c r="AA1056" s="159">
        <v>3000000</v>
      </c>
      <c r="AB1056" s="159">
        <v>6330328.3000000007</v>
      </c>
      <c r="AC1056" s="159">
        <v>460000</v>
      </c>
      <c r="AD1056" s="159">
        <v>460000</v>
      </c>
      <c r="AE1056" s="159">
        <v>3460000</v>
      </c>
      <c r="AF1056" s="159">
        <v>4372833.5</v>
      </c>
      <c r="AG1056" s="159">
        <v>150000</v>
      </c>
      <c r="AH1056" s="159">
        <v>150000</v>
      </c>
      <c r="AI1056" s="159">
        <v>0</v>
      </c>
      <c r="AJ1056" s="159">
        <v>0</v>
      </c>
    </row>
    <row r="1057" spans="1:36">
      <c r="A1057" s="153">
        <v>14</v>
      </c>
      <c r="B1057" s="154">
        <v>13</v>
      </c>
      <c r="C1057" s="154">
        <v>5</v>
      </c>
      <c r="D1057" s="155">
        <v>2</v>
      </c>
      <c r="E1057" s="155" t="s">
        <v>556</v>
      </c>
      <c r="F1057" s="156" t="s">
        <v>4122</v>
      </c>
      <c r="G1057" s="156" t="s">
        <v>556</v>
      </c>
      <c r="H1057" s="156" t="s">
        <v>4126</v>
      </c>
      <c r="I1057" s="155">
        <v>1413052</v>
      </c>
      <c r="J1057" s="157" t="s">
        <v>1824</v>
      </c>
      <c r="K1057" s="157"/>
      <c r="L1057" s="155">
        <v>2022</v>
      </c>
      <c r="M1057" s="158">
        <v>7134</v>
      </c>
      <c r="N1057" s="159">
        <v>63107152.840000004</v>
      </c>
      <c r="O1057" s="159">
        <v>48992225.619999997</v>
      </c>
      <c r="P1057" s="159">
        <v>30013675.149999999</v>
      </c>
      <c r="Q1057" s="159">
        <v>12052101</v>
      </c>
      <c r="R1057" s="159">
        <v>17961574.149999999</v>
      </c>
      <c r="S1057" s="159">
        <v>14114927.220000001</v>
      </c>
      <c r="T1057" s="159">
        <v>113070</v>
      </c>
      <c r="U1057" s="159">
        <v>56862688.979999997</v>
      </c>
      <c r="V1057" s="159">
        <v>39626664.560000002</v>
      </c>
      <c r="W1057" s="159">
        <v>13461121.470000001</v>
      </c>
      <c r="X1057" s="159">
        <v>0</v>
      </c>
      <c r="Y1057" s="159">
        <v>17236024.420000002</v>
      </c>
      <c r="Z1057" s="159">
        <v>44389248.490000002</v>
      </c>
      <c r="AA1057" s="159">
        <v>0</v>
      </c>
      <c r="AB1057" s="159">
        <v>44389248.490000002</v>
      </c>
      <c r="AC1057" s="159">
        <v>100000</v>
      </c>
      <c r="AD1057" s="159">
        <v>0</v>
      </c>
      <c r="AE1057" s="159">
        <v>0</v>
      </c>
      <c r="AF1057" s="159">
        <v>9365561.0600000005</v>
      </c>
      <c r="AG1057" s="159">
        <v>222450</v>
      </c>
      <c r="AH1057" s="159">
        <v>11468.62</v>
      </c>
      <c r="AI1057" s="159">
        <v>0</v>
      </c>
      <c r="AJ1057" s="159">
        <v>0</v>
      </c>
    </row>
    <row r="1058" spans="1:36">
      <c r="A1058" s="153">
        <v>14</v>
      </c>
      <c r="B1058" s="154">
        <v>13</v>
      </c>
      <c r="C1058" s="154">
        <v>6</v>
      </c>
      <c r="D1058" s="155">
        <v>2</v>
      </c>
      <c r="E1058" s="155" t="s">
        <v>556</v>
      </c>
      <c r="F1058" s="156" t="s">
        <v>4122</v>
      </c>
      <c r="G1058" s="156" t="s">
        <v>556</v>
      </c>
      <c r="H1058" s="156" t="s">
        <v>4127</v>
      </c>
      <c r="I1058" s="155">
        <v>1413062</v>
      </c>
      <c r="J1058" s="157" t="s">
        <v>1823</v>
      </c>
      <c r="K1058" s="157"/>
      <c r="L1058" s="155">
        <v>2022</v>
      </c>
      <c r="M1058" s="158">
        <v>4494</v>
      </c>
      <c r="N1058" s="159">
        <v>35570512.240000002</v>
      </c>
      <c r="O1058" s="159">
        <v>31639162.210000001</v>
      </c>
      <c r="P1058" s="159">
        <v>19704137.27</v>
      </c>
      <c r="Q1058" s="159">
        <v>8110848</v>
      </c>
      <c r="R1058" s="159">
        <v>11593289.27</v>
      </c>
      <c r="S1058" s="159">
        <v>3931350.03</v>
      </c>
      <c r="T1058" s="159">
        <v>136405.60999999999</v>
      </c>
      <c r="U1058" s="159">
        <v>32153204.789999999</v>
      </c>
      <c r="V1058" s="159">
        <v>28164243.66</v>
      </c>
      <c r="W1058" s="159">
        <v>10517315.34</v>
      </c>
      <c r="X1058" s="159">
        <v>520369.89</v>
      </c>
      <c r="Y1058" s="159">
        <v>3988961.13</v>
      </c>
      <c r="Z1058" s="159">
        <v>9244116.4900000002</v>
      </c>
      <c r="AA1058" s="159">
        <v>0</v>
      </c>
      <c r="AB1058" s="159">
        <v>9244116.4900000002</v>
      </c>
      <c r="AC1058" s="159">
        <v>417600</v>
      </c>
      <c r="AD1058" s="159">
        <v>417600</v>
      </c>
      <c r="AE1058" s="159">
        <v>7078400</v>
      </c>
      <c r="AF1058" s="159">
        <v>3474918.55</v>
      </c>
      <c r="AG1058" s="159">
        <v>287392.44</v>
      </c>
      <c r="AH1058" s="159">
        <v>287392.44</v>
      </c>
      <c r="AI1058" s="159">
        <v>0</v>
      </c>
      <c r="AJ1058" s="159">
        <v>0</v>
      </c>
    </row>
    <row r="1059" spans="1:36">
      <c r="A1059" s="153">
        <v>14</v>
      </c>
      <c r="B1059" s="154">
        <v>13</v>
      </c>
      <c r="C1059" s="154">
        <v>7</v>
      </c>
      <c r="D1059" s="155">
        <v>2</v>
      </c>
      <c r="E1059" s="155" t="s">
        <v>556</v>
      </c>
      <c r="F1059" s="156" t="s">
        <v>4122</v>
      </c>
      <c r="G1059" s="156" t="s">
        <v>556</v>
      </c>
      <c r="H1059" s="156" t="s">
        <v>4128</v>
      </c>
      <c r="I1059" s="155">
        <v>1413072</v>
      </c>
      <c r="J1059" s="157" t="s">
        <v>1822</v>
      </c>
      <c r="K1059" s="157"/>
      <c r="L1059" s="155">
        <v>2022</v>
      </c>
      <c r="M1059" s="158">
        <v>3835</v>
      </c>
      <c r="N1059" s="159">
        <v>29383849.280000001</v>
      </c>
      <c r="O1059" s="159">
        <v>26537420.949999999</v>
      </c>
      <c r="P1059" s="159">
        <v>16644446.039999999</v>
      </c>
      <c r="Q1059" s="159">
        <v>6870908</v>
      </c>
      <c r="R1059" s="159">
        <v>9773538.0399999991</v>
      </c>
      <c r="S1059" s="159">
        <v>2846428.33</v>
      </c>
      <c r="T1059" s="159">
        <v>156294.93</v>
      </c>
      <c r="U1059" s="159">
        <v>31636353.530000001</v>
      </c>
      <c r="V1059" s="159">
        <v>23790155.649999999</v>
      </c>
      <c r="W1059" s="159">
        <v>8635521.4199999999</v>
      </c>
      <c r="X1059" s="159">
        <v>185953.24</v>
      </c>
      <c r="Y1059" s="159">
        <v>7846197.8799999999</v>
      </c>
      <c r="Z1059" s="159">
        <v>4457038.1399999997</v>
      </c>
      <c r="AA1059" s="159">
        <v>1500000</v>
      </c>
      <c r="AB1059" s="159">
        <v>2957038.1399999997</v>
      </c>
      <c r="AC1059" s="159">
        <v>817165</v>
      </c>
      <c r="AD1059" s="159">
        <v>817165</v>
      </c>
      <c r="AE1059" s="159">
        <v>4229349.08</v>
      </c>
      <c r="AF1059" s="159">
        <v>2747265.3</v>
      </c>
      <c r="AG1059" s="159">
        <v>361610.52</v>
      </c>
      <c r="AH1059" s="159">
        <v>274952.51</v>
      </c>
      <c r="AI1059" s="159">
        <v>0</v>
      </c>
      <c r="AJ1059" s="159">
        <v>0</v>
      </c>
    </row>
    <row r="1060" spans="1:36">
      <c r="A1060" s="153">
        <v>14</v>
      </c>
      <c r="B1060" s="154">
        <v>13</v>
      </c>
      <c r="C1060" s="154">
        <v>8</v>
      </c>
      <c r="D1060" s="155">
        <v>2</v>
      </c>
      <c r="E1060" s="155" t="s">
        <v>556</v>
      </c>
      <c r="F1060" s="156" t="s">
        <v>4122</v>
      </c>
      <c r="G1060" s="156" t="s">
        <v>556</v>
      </c>
      <c r="H1060" s="156" t="s">
        <v>4129</v>
      </c>
      <c r="I1060" s="155">
        <v>1413082</v>
      </c>
      <c r="J1060" s="157" t="s">
        <v>740</v>
      </c>
      <c r="K1060" s="157"/>
      <c r="L1060" s="155">
        <v>2022</v>
      </c>
      <c r="M1060" s="158">
        <v>4225</v>
      </c>
      <c r="N1060" s="159">
        <v>29672067.52</v>
      </c>
      <c r="O1060" s="159">
        <v>28942135.48</v>
      </c>
      <c r="P1060" s="159">
        <v>18037401.59</v>
      </c>
      <c r="Q1060" s="159">
        <v>6860340</v>
      </c>
      <c r="R1060" s="159">
        <v>11177061.59</v>
      </c>
      <c r="S1060" s="159">
        <v>729932.04</v>
      </c>
      <c r="T1060" s="159">
        <v>95865</v>
      </c>
      <c r="U1060" s="159">
        <v>28121177.66</v>
      </c>
      <c r="V1060" s="159">
        <v>25238243.670000002</v>
      </c>
      <c r="W1060" s="159">
        <v>8951239.1500000004</v>
      </c>
      <c r="X1060" s="159">
        <v>0</v>
      </c>
      <c r="Y1060" s="159">
        <v>2882933.99</v>
      </c>
      <c r="Z1060" s="159">
        <v>6446614.6600000001</v>
      </c>
      <c r="AA1060" s="159">
        <v>0</v>
      </c>
      <c r="AB1060" s="159">
        <v>6446614.6600000001</v>
      </c>
      <c r="AC1060" s="159">
        <v>0</v>
      </c>
      <c r="AD1060" s="159">
        <v>0</v>
      </c>
      <c r="AE1060" s="159">
        <v>0</v>
      </c>
      <c r="AF1060" s="159">
        <v>3703891.81</v>
      </c>
      <c r="AG1060" s="159">
        <v>174610</v>
      </c>
      <c r="AH1060" s="159">
        <v>125749.04</v>
      </c>
      <c r="AI1060" s="159">
        <v>0</v>
      </c>
      <c r="AJ1060" s="159">
        <v>0</v>
      </c>
    </row>
    <row r="1061" spans="1:36">
      <c r="A1061" s="153">
        <v>14</v>
      </c>
      <c r="B1061" s="154">
        <v>13</v>
      </c>
      <c r="C1061" s="154">
        <v>9</v>
      </c>
      <c r="D1061" s="155">
        <v>2</v>
      </c>
      <c r="E1061" s="155" t="s">
        <v>556</v>
      </c>
      <c r="F1061" s="156" t="s">
        <v>4122</v>
      </c>
      <c r="G1061" s="156" t="s">
        <v>556</v>
      </c>
      <c r="H1061" s="156" t="s">
        <v>4130</v>
      </c>
      <c r="I1061" s="155">
        <v>1413092</v>
      </c>
      <c r="J1061" s="157" t="s">
        <v>1821</v>
      </c>
      <c r="K1061" s="157"/>
      <c r="L1061" s="155">
        <v>2022</v>
      </c>
      <c r="M1061" s="158">
        <v>3692</v>
      </c>
      <c r="N1061" s="159">
        <v>30634753.989999998</v>
      </c>
      <c r="O1061" s="159">
        <v>29005143.850000001</v>
      </c>
      <c r="P1061" s="159">
        <v>14885668.189999999</v>
      </c>
      <c r="Q1061" s="159">
        <v>5007459</v>
      </c>
      <c r="R1061" s="159">
        <v>9878209.1899999995</v>
      </c>
      <c r="S1061" s="159">
        <v>1629610.14</v>
      </c>
      <c r="T1061" s="159">
        <v>393.71</v>
      </c>
      <c r="U1061" s="159">
        <v>32141074.77</v>
      </c>
      <c r="V1061" s="159">
        <v>24564954.82</v>
      </c>
      <c r="W1061" s="159">
        <v>9329005.3499999996</v>
      </c>
      <c r="X1061" s="159">
        <v>74290.67</v>
      </c>
      <c r="Y1061" s="159">
        <v>7576119.9500000002</v>
      </c>
      <c r="Z1061" s="159">
        <v>6997620.8399999999</v>
      </c>
      <c r="AA1061" s="159">
        <v>0</v>
      </c>
      <c r="AB1061" s="159">
        <v>6997620.8399999999</v>
      </c>
      <c r="AC1061" s="159">
        <v>300000</v>
      </c>
      <c r="AD1061" s="159">
        <v>300000</v>
      </c>
      <c r="AE1061" s="159">
        <v>1800000</v>
      </c>
      <c r="AF1061" s="159">
        <v>4440189.03</v>
      </c>
      <c r="AG1061" s="159">
        <v>273149.84000000003</v>
      </c>
      <c r="AH1061" s="159">
        <v>273149.84000000003</v>
      </c>
      <c r="AI1061" s="159">
        <v>0</v>
      </c>
      <c r="AJ1061" s="159">
        <v>0</v>
      </c>
    </row>
    <row r="1062" spans="1:36">
      <c r="A1062" s="153">
        <v>14</v>
      </c>
      <c r="B1062" s="154">
        <v>13</v>
      </c>
      <c r="C1062" s="154">
        <v>10</v>
      </c>
      <c r="D1062" s="155">
        <v>2</v>
      </c>
      <c r="E1062" s="155" t="s">
        <v>556</v>
      </c>
      <c r="F1062" s="156" t="s">
        <v>4122</v>
      </c>
      <c r="G1062" s="156" t="s">
        <v>556</v>
      </c>
      <c r="H1062" s="156" t="s">
        <v>4131</v>
      </c>
      <c r="I1062" s="155">
        <v>1413102</v>
      </c>
      <c r="J1062" s="157" t="s">
        <v>1820</v>
      </c>
      <c r="K1062" s="157"/>
      <c r="L1062" s="155">
        <v>2022</v>
      </c>
      <c r="M1062" s="158">
        <v>5093</v>
      </c>
      <c r="N1062" s="159">
        <v>41737775.460000001</v>
      </c>
      <c r="O1062" s="159">
        <v>36184954.020000003</v>
      </c>
      <c r="P1062" s="159">
        <v>21458648.93</v>
      </c>
      <c r="Q1062" s="159">
        <v>7930124</v>
      </c>
      <c r="R1062" s="159">
        <v>13528524.93</v>
      </c>
      <c r="S1062" s="159">
        <v>5552821.4400000004</v>
      </c>
      <c r="T1062" s="159">
        <v>0</v>
      </c>
      <c r="U1062" s="159">
        <v>43217488.479999997</v>
      </c>
      <c r="V1062" s="159">
        <v>35806359.909999996</v>
      </c>
      <c r="W1062" s="159">
        <v>11610424.890000001</v>
      </c>
      <c r="X1062" s="159">
        <v>0</v>
      </c>
      <c r="Y1062" s="159">
        <v>7411128.5700000003</v>
      </c>
      <c r="Z1062" s="159">
        <v>6926600.7400000002</v>
      </c>
      <c r="AA1062" s="159">
        <v>0</v>
      </c>
      <c r="AB1062" s="159">
        <v>6926600.7400000002</v>
      </c>
      <c r="AC1062" s="159">
        <v>0</v>
      </c>
      <c r="AD1062" s="159">
        <v>0</v>
      </c>
      <c r="AE1062" s="159">
        <v>0</v>
      </c>
      <c r="AF1062" s="159">
        <v>378594.11</v>
      </c>
      <c r="AG1062" s="159">
        <v>468941.5</v>
      </c>
      <c r="AH1062" s="159">
        <v>461613.5</v>
      </c>
      <c r="AI1062" s="159">
        <v>0</v>
      </c>
      <c r="AJ1062" s="159">
        <v>0</v>
      </c>
    </row>
    <row r="1063" spans="1:36">
      <c r="A1063" s="153">
        <v>14</v>
      </c>
      <c r="B1063" s="154">
        <v>14</v>
      </c>
      <c r="C1063" s="154">
        <v>1</v>
      </c>
      <c r="D1063" s="155">
        <v>1</v>
      </c>
      <c r="E1063" s="155" t="s">
        <v>556</v>
      </c>
      <c r="F1063" s="156" t="s">
        <v>4132</v>
      </c>
      <c r="G1063" s="156" t="s">
        <v>556</v>
      </c>
      <c r="H1063" s="156" t="s">
        <v>4133</v>
      </c>
      <c r="I1063" s="155">
        <v>1414011</v>
      </c>
      <c r="J1063" s="157" t="s">
        <v>1819</v>
      </c>
      <c r="K1063" s="157"/>
      <c r="L1063" s="155">
        <v>2022</v>
      </c>
      <c r="M1063" s="158">
        <v>28657</v>
      </c>
      <c r="N1063" s="159">
        <v>188431026.31</v>
      </c>
      <c r="O1063" s="159">
        <v>171309438.46000001</v>
      </c>
      <c r="P1063" s="159">
        <v>66266193.43</v>
      </c>
      <c r="Q1063" s="159">
        <v>28515739</v>
      </c>
      <c r="R1063" s="159">
        <v>37750454.43</v>
      </c>
      <c r="S1063" s="159">
        <v>17121587.850000001</v>
      </c>
      <c r="T1063" s="159">
        <v>5033437.26</v>
      </c>
      <c r="U1063" s="159">
        <v>197954377.21000001</v>
      </c>
      <c r="V1063" s="159">
        <v>171269447.53</v>
      </c>
      <c r="W1063" s="159">
        <v>78846508.569999993</v>
      </c>
      <c r="X1063" s="159">
        <v>1923016.45</v>
      </c>
      <c r="Y1063" s="159">
        <v>26684929.68</v>
      </c>
      <c r="Z1063" s="159">
        <v>30471270.489999998</v>
      </c>
      <c r="AA1063" s="159">
        <v>16100000</v>
      </c>
      <c r="AB1063" s="159">
        <v>14371270.489999998</v>
      </c>
      <c r="AC1063" s="159">
        <v>7018400</v>
      </c>
      <c r="AD1063" s="159">
        <v>7018400</v>
      </c>
      <c r="AE1063" s="159">
        <v>50543241.100000001</v>
      </c>
      <c r="AF1063" s="159">
        <v>39990.93</v>
      </c>
      <c r="AG1063" s="159">
        <v>46018.11</v>
      </c>
      <c r="AH1063" s="159">
        <v>23550.45</v>
      </c>
      <c r="AI1063" s="159">
        <v>0</v>
      </c>
      <c r="AJ1063" s="159">
        <v>0</v>
      </c>
    </row>
    <row r="1064" spans="1:36">
      <c r="A1064" s="153">
        <v>14</v>
      </c>
      <c r="B1064" s="154">
        <v>14</v>
      </c>
      <c r="C1064" s="154">
        <v>2</v>
      </c>
      <c r="D1064" s="155">
        <v>2</v>
      </c>
      <c r="E1064" s="155" t="s">
        <v>556</v>
      </c>
      <c r="F1064" s="156" t="s">
        <v>4134</v>
      </c>
      <c r="G1064" s="156" t="s">
        <v>556</v>
      </c>
      <c r="H1064" s="156" t="s">
        <v>4135</v>
      </c>
      <c r="I1064" s="155">
        <v>1414022</v>
      </c>
      <c r="J1064" s="157" t="s">
        <v>1818</v>
      </c>
      <c r="K1064" s="157"/>
      <c r="L1064" s="155">
        <v>2022</v>
      </c>
      <c r="M1064" s="158">
        <v>10999</v>
      </c>
      <c r="N1064" s="159">
        <v>82785815.870000005</v>
      </c>
      <c r="O1064" s="159">
        <v>81033586.359999999</v>
      </c>
      <c r="P1064" s="159">
        <v>27708905.149999999</v>
      </c>
      <c r="Q1064" s="159">
        <v>11318091</v>
      </c>
      <c r="R1064" s="159">
        <v>16390814.15</v>
      </c>
      <c r="S1064" s="159">
        <v>1752229.51</v>
      </c>
      <c r="T1064" s="159">
        <v>478404</v>
      </c>
      <c r="U1064" s="159">
        <v>81231175.480000004</v>
      </c>
      <c r="V1064" s="159">
        <v>68638933.870000005</v>
      </c>
      <c r="W1064" s="159">
        <v>25144378.109999999</v>
      </c>
      <c r="X1064" s="159">
        <v>678180.83</v>
      </c>
      <c r="Y1064" s="159">
        <v>12592241.609999999</v>
      </c>
      <c r="Z1064" s="159">
        <v>15772225.18</v>
      </c>
      <c r="AA1064" s="159">
        <v>0</v>
      </c>
      <c r="AB1064" s="159">
        <v>15772225.18</v>
      </c>
      <c r="AC1064" s="159">
        <v>2082000</v>
      </c>
      <c r="AD1064" s="159">
        <v>2082000</v>
      </c>
      <c r="AE1064" s="159">
        <v>10294500</v>
      </c>
      <c r="AF1064" s="159">
        <v>12394652.49</v>
      </c>
      <c r="AG1064" s="159">
        <v>230960</v>
      </c>
      <c r="AH1064" s="159">
        <v>235661.46</v>
      </c>
      <c r="AI1064" s="159">
        <v>0</v>
      </c>
      <c r="AJ1064" s="159">
        <v>0</v>
      </c>
    </row>
    <row r="1065" spans="1:36">
      <c r="A1065" s="153">
        <v>14</v>
      </c>
      <c r="B1065" s="154">
        <v>14</v>
      </c>
      <c r="C1065" s="154">
        <v>3</v>
      </c>
      <c r="D1065" s="155">
        <v>2</v>
      </c>
      <c r="E1065" s="155" t="s">
        <v>556</v>
      </c>
      <c r="F1065" s="156" t="s">
        <v>4134</v>
      </c>
      <c r="G1065" s="156" t="s">
        <v>556</v>
      </c>
      <c r="H1065" s="156" t="s">
        <v>4136</v>
      </c>
      <c r="I1065" s="155">
        <v>1414032</v>
      </c>
      <c r="J1065" s="157" t="s">
        <v>1817</v>
      </c>
      <c r="K1065" s="157"/>
      <c r="L1065" s="155">
        <v>2022</v>
      </c>
      <c r="M1065" s="158">
        <v>5586</v>
      </c>
      <c r="N1065" s="159">
        <v>39045365.5</v>
      </c>
      <c r="O1065" s="159">
        <v>36229946.710000001</v>
      </c>
      <c r="P1065" s="159">
        <v>21315181.850000001</v>
      </c>
      <c r="Q1065" s="159">
        <v>7391094</v>
      </c>
      <c r="R1065" s="159">
        <v>13924087.85</v>
      </c>
      <c r="S1065" s="159">
        <v>2815418.79</v>
      </c>
      <c r="T1065" s="159">
        <v>33320.400000000001</v>
      </c>
      <c r="U1065" s="159">
        <v>40516762.700000003</v>
      </c>
      <c r="V1065" s="159">
        <v>32510589.719999999</v>
      </c>
      <c r="W1065" s="159">
        <v>11708125.52</v>
      </c>
      <c r="X1065" s="159">
        <v>363058.99</v>
      </c>
      <c r="Y1065" s="159">
        <v>8006172.9800000004</v>
      </c>
      <c r="Z1065" s="159">
        <v>9713213.8100000005</v>
      </c>
      <c r="AA1065" s="159">
        <v>0</v>
      </c>
      <c r="AB1065" s="159">
        <v>9713213.8100000005</v>
      </c>
      <c r="AC1065" s="159">
        <v>1020409.41</v>
      </c>
      <c r="AD1065" s="159">
        <v>1020409.41</v>
      </c>
      <c r="AE1065" s="159">
        <v>5650817.8499999996</v>
      </c>
      <c r="AF1065" s="159">
        <v>3719356.99</v>
      </c>
      <c r="AG1065" s="159">
        <v>225329.29</v>
      </c>
      <c r="AH1065" s="159">
        <v>12300</v>
      </c>
      <c r="AI1065" s="159">
        <v>0</v>
      </c>
      <c r="AJ1065" s="159">
        <v>0</v>
      </c>
    </row>
    <row r="1066" spans="1:36">
      <c r="A1066" s="153">
        <v>14</v>
      </c>
      <c r="B1066" s="154">
        <v>14</v>
      </c>
      <c r="C1066" s="154">
        <v>4</v>
      </c>
      <c r="D1066" s="155">
        <v>3</v>
      </c>
      <c r="E1066" s="155" t="s">
        <v>556</v>
      </c>
      <c r="F1066" s="156" t="s">
        <v>4137</v>
      </c>
      <c r="G1066" s="156" t="s">
        <v>556</v>
      </c>
      <c r="H1066" s="156" t="s">
        <v>4138</v>
      </c>
      <c r="I1066" s="155">
        <v>1414043</v>
      </c>
      <c r="J1066" s="157" t="s">
        <v>1816</v>
      </c>
      <c r="K1066" s="157"/>
      <c r="L1066" s="155">
        <v>2022</v>
      </c>
      <c r="M1066" s="158">
        <v>19354</v>
      </c>
      <c r="N1066" s="159">
        <v>130694641.58</v>
      </c>
      <c r="O1066" s="159">
        <v>118442694.04000001</v>
      </c>
      <c r="P1066" s="159">
        <v>72496727.939999998</v>
      </c>
      <c r="Q1066" s="159">
        <v>30847362</v>
      </c>
      <c r="R1066" s="159">
        <v>41649365.939999998</v>
      </c>
      <c r="S1066" s="159">
        <v>12251947.539999999</v>
      </c>
      <c r="T1066" s="159">
        <v>219252</v>
      </c>
      <c r="U1066" s="159">
        <v>137061028.91999999</v>
      </c>
      <c r="V1066" s="159">
        <v>111755308</v>
      </c>
      <c r="W1066" s="159">
        <v>37715138.039999999</v>
      </c>
      <c r="X1066" s="159">
        <v>1906815.93</v>
      </c>
      <c r="Y1066" s="159">
        <v>25305720.920000002</v>
      </c>
      <c r="Z1066" s="159">
        <v>24198870.219999999</v>
      </c>
      <c r="AA1066" s="159">
        <v>6000000</v>
      </c>
      <c r="AB1066" s="159">
        <v>18198870.219999999</v>
      </c>
      <c r="AC1066" s="159">
        <v>2022193</v>
      </c>
      <c r="AD1066" s="159">
        <v>2022193</v>
      </c>
      <c r="AE1066" s="159">
        <v>35908117.469999999</v>
      </c>
      <c r="AF1066" s="159">
        <v>6687386.04</v>
      </c>
      <c r="AG1066" s="159">
        <v>1473591.33</v>
      </c>
      <c r="AH1066" s="159">
        <v>988825.34</v>
      </c>
      <c r="AI1066" s="159">
        <v>0</v>
      </c>
      <c r="AJ1066" s="159">
        <v>0</v>
      </c>
    </row>
    <row r="1067" spans="1:36">
      <c r="A1067" s="153">
        <v>14</v>
      </c>
      <c r="B1067" s="154">
        <v>14</v>
      </c>
      <c r="C1067" s="154">
        <v>5</v>
      </c>
      <c r="D1067" s="155">
        <v>2</v>
      </c>
      <c r="E1067" s="155" t="s">
        <v>556</v>
      </c>
      <c r="F1067" s="156" t="s">
        <v>4134</v>
      </c>
      <c r="G1067" s="156" t="s">
        <v>556</v>
      </c>
      <c r="H1067" s="156" t="s">
        <v>4139</v>
      </c>
      <c r="I1067" s="155">
        <v>1414052</v>
      </c>
      <c r="J1067" s="157" t="s">
        <v>1815</v>
      </c>
      <c r="K1067" s="157"/>
      <c r="L1067" s="155">
        <v>2022</v>
      </c>
      <c r="M1067" s="158">
        <v>9295</v>
      </c>
      <c r="N1067" s="159">
        <v>71553625.780000001</v>
      </c>
      <c r="O1067" s="159">
        <v>65042978.530000001</v>
      </c>
      <c r="P1067" s="159">
        <v>34251412.989999995</v>
      </c>
      <c r="Q1067" s="159">
        <v>15557905</v>
      </c>
      <c r="R1067" s="159">
        <v>18693507.989999998</v>
      </c>
      <c r="S1067" s="159">
        <v>6510647.25</v>
      </c>
      <c r="T1067" s="159">
        <v>577504.87</v>
      </c>
      <c r="U1067" s="159">
        <v>71802397.379999995</v>
      </c>
      <c r="V1067" s="159">
        <v>61235809.460000001</v>
      </c>
      <c r="W1067" s="159">
        <v>25929821.73</v>
      </c>
      <c r="X1067" s="159">
        <v>2380356.37</v>
      </c>
      <c r="Y1067" s="159">
        <v>10566587.92</v>
      </c>
      <c r="Z1067" s="159">
        <v>4520022.59</v>
      </c>
      <c r="AA1067" s="159">
        <v>0</v>
      </c>
      <c r="AB1067" s="159">
        <v>4520022.59</v>
      </c>
      <c r="AC1067" s="159">
        <v>3180946</v>
      </c>
      <c r="AD1067" s="159">
        <v>3180946</v>
      </c>
      <c r="AE1067" s="159">
        <v>41506806</v>
      </c>
      <c r="AF1067" s="159">
        <v>3807169.07</v>
      </c>
      <c r="AG1067" s="159">
        <v>404611.04</v>
      </c>
      <c r="AH1067" s="159">
        <v>673337.02</v>
      </c>
      <c r="AI1067" s="159">
        <v>0</v>
      </c>
      <c r="AJ1067" s="159">
        <v>0</v>
      </c>
    </row>
    <row r="1068" spans="1:36">
      <c r="A1068" s="153">
        <v>14</v>
      </c>
      <c r="B1068" s="154">
        <v>14</v>
      </c>
      <c r="C1068" s="154">
        <v>6</v>
      </c>
      <c r="D1068" s="155">
        <v>3</v>
      </c>
      <c r="E1068" s="155" t="s">
        <v>556</v>
      </c>
      <c r="F1068" s="156" t="s">
        <v>4137</v>
      </c>
      <c r="G1068" s="156" t="s">
        <v>556</v>
      </c>
      <c r="H1068" s="156" t="s">
        <v>4140</v>
      </c>
      <c r="I1068" s="155">
        <v>1414063</v>
      </c>
      <c r="J1068" s="157" t="s">
        <v>1814</v>
      </c>
      <c r="K1068" s="157"/>
      <c r="L1068" s="155">
        <v>2022</v>
      </c>
      <c r="M1068" s="158">
        <v>5936</v>
      </c>
      <c r="N1068" s="159">
        <v>51175827.399999999</v>
      </c>
      <c r="O1068" s="159">
        <v>46438775.740000002</v>
      </c>
      <c r="P1068" s="159">
        <v>18478706.990000002</v>
      </c>
      <c r="Q1068" s="159">
        <v>5273911</v>
      </c>
      <c r="R1068" s="159">
        <v>13204795.99</v>
      </c>
      <c r="S1068" s="159">
        <v>4737051.66</v>
      </c>
      <c r="T1068" s="159">
        <v>2876253.98</v>
      </c>
      <c r="U1068" s="159">
        <v>51273867.130000003</v>
      </c>
      <c r="V1068" s="159">
        <v>39384837.170000002</v>
      </c>
      <c r="W1068" s="159">
        <v>13843787.289999999</v>
      </c>
      <c r="X1068" s="159">
        <v>577716.26</v>
      </c>
      <c r="Y1068" s="159">
        <v>11889029.960000001</v>
      </c>
      <c r="Z1068" s="159">
        <v>8926529.1199999992</v>
      </c>
      <c r="AA1068" s="159">
        <v>0</v>
      </c>
      <c r="AB1068" s="159">
        <v>8926529.1199999992</v>
      </c>
      <c r="AC1068" s="159">
        <v>1302138.1299999999</v>
      </c>
      <c r="AD1068" s="159">
        <v>1155888</v>
      </c>
      <c r="AE1068" s="159">
        <v>9032553.7100000009</v>
      </c>
      <c r="AF1068" s="159">
        <v>7053938.5700000003</v>
      </c>
      <c r="AG1068" s="159">
        <v>171740.65</v>
      </c>
      <c r="AH1068" s="159">
        <v>84353.66</v>
      </c>
      <c r="AI1068" s="159">
        <v>0</v>
      </c>
      <c r="AJ1068" s="159">
        <v>0</v>
      </c>
    </row>
    <row r="1069" spans="1:36">
      <c r="A1069" s="153">
        <v>14</v>
      </c>
      <c r="B1069" s="154">
        <v>15</v>
      </c>
      <c r="C1069" s="154">
        <v>1</v>
      </c>
      <c r="D1069" s="155">
        <v>2</v>
      </c>
      <c r="E1069" s="155" t="s">
        <v>556</v>
      </c>
      <c r="F1069" s="156" t="s">
        <v>4141</v>
      </c>
      <c r="G1069" s="156" t="s">
        <v>556</v>
      </c>
      <c r="H1069" s="156" t="s">
        <v>4142</v>
      </c>
      <c r="I1069" s="155">
        <v>1415012</v>
      </c>
      <c r="J1069" s="157" t="s">
        <v>1813</v>
      </c>
      <c r="K1069" s="157"/>
      <c r="L1069" s="155">
        <v>2022</v>
      </c>
      <c r="M1069" s="158">
        <v>6037</v>
      </c>
      <c r="N1069" s="159">
        <v>41088651.899999999</v>
      </c>
      <c r="O1069" s="159">
        <v>39424613.969999999</v>
      </c>
      <c r="P1069" s="159">
        <v>27227356.869999997</v>
      </c>
      <c r="Q1069" s="159">
        <v>13826109</v>
      </c>
      <c r="R1069" s="159">
        <v>13401247.869999999</v>
      </c>
      <c r="S1069" s="159">
        <v>1664037.93</v>
      </c>
      <c r="T1069" s="159">
        <v>316657.71999999997</v>
      </c>
      <c r="U1069" s="159">
        <v>38060984.049999997</v>
      </c>
      <c r="V1069" s="159">
        <v>32283923.879999999</v>
      </c>
      <c r="W1069" s="159">
        <v>11111488.16</v>
      </c>
      <c r="X1069" s="159">
        <v>48274</v>
      </c>
      <c r="Y1069" s="159">
        <v>5777060.1699999999</v>
      </c>
      <c r="Z1069" s="159">
        <v>12405011.130000001</v>
      </c>
      <c r="AA1069" s="159">
        <v>1300000</v>
      </c>
      <c r="AB1069" s="159">
        <v>11105011.130000001</v>
      </c>
      <c r="AC1069" s="159">
        <v>3030407.07</v>
      </c>
      <c r="AD1069" s="159">
        <v>63050</v>
      </c>
      <c r="AE1069" s="159">
        <v>1236950</v>
      </c>
      <c r="AF1069" s="159">
        <v>7140690.0899999999</v>
      </c>
      <c r="AG1069" s="159">
        <v>165886.51</v>
      </c>
      <c r="AH1069" s="159">
        <v>127849.51</v>
      </c>
      <c r="AI1069" s="159">
        <v>0</v>
      </c>
      <c r="AJ1069" s="159">
        <v>0</v>
      </c>
    </row>
    <row r="1070" spans="1:36">
      <c r="A1070" s="153">
        <v>14</v>
      </c>
      <c r="B1070" s="154">
        <v>15</v>
      </c>
      <c r="C1070" s="154">
        <v>2</v>
      </c>
      <c r="D1070" s="155">
        <v>2</v>
      </c>
      <c r="E1070" s="155" t="s">
        <v>556</v>
      </c>
      <c r="F1070" s="156" t="s">
        <v>4141</v>
      </c>
      <c r="G1070" s="156" t="s">
        <v>556</v>
      </c>
      <c r="H1070" s="156" t="s">
        <v>4143</v>
      </c>
      <c r="I1070" s="155">
        <v>1415022</v>
      </c>
      <c r="J1070" s="157" t="s">
        <v>1812</v>
      </c>
      <c r="K1070" s="157"/>
      <c r="L1070" s="155">
        <v>2022</v>
      </c>
      <c r="M1070" s="158">
        <v>2260</v>
      </c>
      <c r="N1070" s="159">
        <v>19657909.77</v>
      </c>
      <c r="O1070" s="159">
        <v>19066508.629999999</v>
      </c>
      <c r="P1070" s="159">
        <v>12697231.58</v>
      </c>
      <c r="Q1070" s="159">
        <v>4919533</v>
      </c>
      <c r="R1070" s="159">
        <v>7777698.5800000001</v>
      </c>
      <c r="S1070" s="159">
        <v>591401.14</v>
      </c>
      <c r="T1070" s="159">
        <v>0</v>
      </c>
      <c r="U1070" s="159">
        <v>20709980.780000001</v>
      </c>
      <c r="V1070" s="159">
        <v>16122401.880000001</v>
      </c>
      <c r="W1070" s="159">
        <v>6184296.6600000001</v>
      </c>
      <c r="X1070" s="159">
        <v>79976.67</v>
      </c>
      <c r="Y1070" s="159">
        <v>4587578.9000000004</v>
      </c>
      <c r="Z1070" s="159">
        <v>11698983.92</v>
      </c>
      <c r="AA1070" s="159">
        <v>2371997.67</v>
      </c>
      <c r="AB1070" s="159">
        <v>9326986.25</v>
      </c>
      <c r="AC1070" s="159">
        <v>3393443.76</v>
      </c>
      <c r="AD1070" s="159">
        <v>197671.67</v>
      </c>
      <c r="AE1070" s="159">
        <v>2174326</v>
      </c>
      <c r="AF1070" s="159">
        <v>2944106.75</v>
      </c>
      <c r="AG1070" s="159">
        <v>1248395.8899999999</v>
      </c>
      <c r="AH1070" s="159">
        <v>1146450.97</v>
      </c>
      <c r="AI1070" s="159">
        <v>0</v>
      </c>
      <c r="AJ1070" s="159">
        <v>0</v>
      </c>
    </row>
    <row r="1071" spans="1:36">
      <c r="A1071" s="153">
        <v>14</v>
      </c>
      <c r="B1071" s="154">
        <v>15</v>
      </c>
      <c r="C1071" s="154">
        <v>3</v>
      </c>
      <c r="D1071" s="155">
        <v>2</v>
      </c>
      <c r="E1071" s="155" t="s">
        <v>556</v>
      </c>
      <c r="F1071" s="156" t="s">
        <v>4141</v>
      </c>
      <c r="G1071" s="156" t="s">
        <v>556</v>
      </c>
      <c r="H1071" s="156" t="s">
        <v>4144</v>
      </c>
      <c r="I1071" s="155">
        <v>1415032</v>
      </c>
      <c r="J1071" s="157" t="s">
        <v>1811</v>
      </c>
      <c r="K1071" s="157"/>
      <c r="L1071" s="155">
        <v>2022</v>
      </c>
      <c r="M1071" s="158">
        <v>4762</v>
      </c>
      <c r="N1071" s="159">
        <v>31500381.239999998</v>
      </c>
      <c r="O1071" s="159">
        <v>29748648.640000001</v>
      </c>
      <c r="P1071" s="159">
        <v>16754479.949999999</v>
      </c>
      <c r="Q1071" s="159">
        <v>6077427</v>
      </c>
      <c r="R1071" s="159">
        <v>10677052.949999999</v>
      </c>
      <c r="S1071" s="159">
        <v>1751732.6</v>
      </c>
      <c r="T1071" s="159">
        <v>57097.52</v>
      </c>
      <c r="U1071" s="159">
        <v>33694857.539999999</v>
      </c>
      <c r="V1071" s="159">
        <v>26975150.329999998</v>
      </c>
      <c r="W1071" s="159">
        <v>9870383.4800000004</v>
      </c>
      <c r="X1071" s="159">
        <v>274766.69</v>
      </c>
      <c r="Y1071" s="159">
        <v>6719707.21</v>
      </c>
      <c r="Z1071" s="159">
        <v>3068457.23</v>
      </c>
      <c r="AA1071" s="159">
        <v>2000000</v>
      </c>
      <c r="AB1071" s="159">
        <v>1068457.23</v>
      </c>
      <c r="AC1071" s="159">
        <v>854800</v>
      </c>
      <c r="AD1071" s="159">
        <v>854800</v>
      </c>
      <c r="AE1071" s="159">
        <v>4727833.93</v>
      </c>
      <c r="AF1071" s="159">
        <v>2773498.31</v>
      </c>
      <c r="AG1071" s="159">
        <v>0</v>
      </c>
      <c r="AH1071" s="159">
        <v>18218.400000000001</v>
      </c>
      <c r="AI1071" s="159">
        <v>0</v>
      </c>
      <c r="AJ1071" s="159">
        <v>162199.93</v>
      </c>
    </row>
    <row r="1072" spans="1:36">
      <c r="A1072" s="153">
        <v>14</v>
      </c>
      <c r="B1072" s="154">
        <v>15</v>
      </c>
      <c r="C1072" s="154">
        <v>4</v>
      </c>
      <c r="D1072" s="155">
        <v>2</v>
      </c>
      <c r="E1072" s="155" t="s">
        <v>556</v>
      </c>
      <c r="F1072" s="156" t="s">
        <v>4141</v>
      </c>
      <c r="G1072" s="156" t="s">
        <v>556</v>
      </c>
      <c r="H1072" s="156" t="s">
        <v>4145</v>
      </c>
      <c r="I1072" s="155">
        <v>1415042</v>
      </c>
      <c r="J1072" s="157" t="s">
        <v>1810</v>
      </c>
      <c r="K1072" s="157"/>
      <c r="L1072" s="155">
        <v>2022</v>
      </c>
      <c r="M1072" s="158">
        <v>7883</v>
      </c>
      <c r="N1072" s="159">
        <v>51516008.740000002</v>
      </c>
      <c r="O1072" s="159">
        <v>50701795.740000002</v>
      </c>
      <c r="P1072" s="159">
        <v>35981936.659999996</v>
      </c>
      <c r="Q1072" s="159">
        <v>15094121</v>
      </c>
      <c r="R1072" s="159">
        <v>20887815.66</v>
      </c>
      <c r="S1072" s="159">
        <v>814213</v>
      </c>
      <c r="T1072" s="159">
        <v>20100</v>
      </c>
      <c r="U1072" s="159">
        <v>49244037.119999997</v>
      </c>
      <c r="V1072" s="159">
        <v>46101689.909999996</v>
      </c>
      <c r="W1072" s="159">
        <v>16205696.41</v>
      </c>
      <c r="X1072" s="159">
        <v>626240.54</v>
      </c>
      <c r="Y1072" s="159">
        <v>3142347.21</v>
      </c>
      <c r="Z1072" s="159">
        <v>5651468.2000000002</v>
      </c>
      <c r="AA1072" s="159">
        <v>0</v>
      </c>
      <c r="AB1072" s="159">
        <v>5651468.2000000002</v>
      </c>
      <c r="AC1072" s="159">
        <v>1827683.34</v>
      </c>
      <c r="AD1072" s="159">
        <v>1827683.34</v>
      </c>
      <c r="AE1072" s="159">
        <v>9428377.6799999997</v>
      </c>
      <c r="AF1072" s="159">
        <v>4600105.83</v>
      </c>
      <c r="AG1072" s="159">
        <v>1079031.21</v>
      </c>
      <c r="AH1072" s="159">
        <v>1248112.78</v>
      </c>
      <c r="AI1072" s="159">
        <v>0</v>
      </c>
      <c r="AJ1072" s="159">
        <v>0</v>
      </c>
    </row>
    <row r="1073" spans="1:36">
      <c r="A1073" s="153">
        <v>14</v>
      </c>
      <c r="B1073" s="154">
        <v>15</v>
      </c>
      <c r="C1073" s="154">
        <v>5</v>
      </c>
      <c r="D1073" s="155">
        <v>2</v>
      </c>
      <c r="E1073" s="155" t="s">
        <v>556</v>
      </c>
      <c r="F1073" s="156" t="s">
        <v>4141</v>
      </c>
      <c r="G1073" s="156" t="s">
        <v>556</v>
      </c>
      <c r="H1073" s="156" t="s">
        <v>4146</v>
      </c>
      <c r="I1073" s="155">
        <v>1415052</v>
      </c>
      <c r="J1073" s="157" t="s">
        <v>1809</v>
      </c>
      <c r="K1073" s="157"/>
      <c r="L1073" s="155">
        <v>2022</v>
      </c>
      <c r="M1073" s="158">
        <v>11020</v>
      </c>
      <c r="N1073" s="159">
        <v>80185383.790000007</v>
      </c>
      <c r="O1073" s="159">
        <v>66013838.810000002</v>
      </c>
      <c r="P1073" s="159">
        <v>47747016.210000001</v>
      </c>
      <c r="Q1073" s="159">
        <v>23537866</v>
      </c>
      <c r="R1073" s="159">
        <v>24209150.210000001</v>
      </c>
      <c r="S1073" s="159">
        <v>14171544.98</v>
      </c>
      <c r="T1073" s="159">
        <v>14279.9</v>
      </c>
      <c r="U1073" s="159">
        <v>81296345.540000007</v>
      </c>
      <c r="V1073" s="159">
        <v>63055138.380000003</v>
      </c>
      <c r="W1073" s="159">
        <v>23248783.210000001</v>
      </c>
      <c r="X1073" s="159">
        <v>748173.17</v>
      </c>
      <c r="Y1073" s="159">
        <v>18241207.16</v>
      </c>
      <c r="Z1073" s="159">
        <v>12313946.189999999</v>
      </c>
      <c r="AA1073" s="159">
        <v>3300000</v>
      </c>
      <c r="AB1073" s="159">
        <v>9013946.1899999995</v>
      </c>
      <c r="AC1073" s="159">
        <v>4411491.4000000004</v>
      </c>
      <c r="AD1073" s="159">
        <v>1543871.05</v>
      </c>
      <c r="AE1073" s="159">
        <v>14674213.4</v>
      </c>
      <c r="AF1073" s="159">
        <v>2958700.43</v>
      </c>
      <c r="AG1073" s="159">
        <v>141840.81</v>
      </c>
      <c r="AH1073" s="159">
        <v>27899.86</v>
      </c>
      <c r="AI1073" s="159">
        <v>0</v>
      </c>
      <c r="AJ1073" s="159">
        <v>0</v>
      </c>
    </row>
    <row r="1074" spans="1:36">
      <c r="A1074" s="153">
        <v>14</v>
      </c>
      <c r="B1074" s="154">
        <v>15</v>
      </c>
      <c r="C1074" s="154">
        <v>6</v>
      </c>
      <c r="D1074" s="155">
        <v>2</v>
      </c>
      <c r="E1074" s="155" t="s">
        <v>556</v>
      </c>
      <c r="F1074" s="156" t="s">
        <v>4141</v>
      </c>
      <c r="G1074" s="156" t="s">
        <v>556</v>
      </c>
      <c r="H1074" s="156" t="s">
        <v>4147</v>
      </c>
      <c r="I1074" s="155">
        <v>1415062</v>
      </c>
      <c r="J1074" s="157" t="s">
        <v>1808</v>
      </c>
      <c r="K1074" s="157"/>
      <c r="L1074" s="155">
        <v>2022</v>
      </c>
      <c r="M1074" s="158">
        <v>9866</v>
      </c>
      <c r="N1074" s="159">
        <v>54771236.450000003</v>
      </c>
      <c r="O1074" s="159">
        <v>53867148.770000003</v>
      </c>
      <c r="P1074" s="159">
        <v>34697828.100000001</v>
      </c>
      <c r="Q1074" s="159">
        <v>16289340</v>
      </c>
      <c r="R1074" s="159">
        <v>18408488.100000001</v>
      </c>
      <c r="S1074" s="159">
        <v>904087.68</v>
      </c>
      <c r="T1074" s="159">
        <v>2957</v>
      </c>
      <c r="U1074" s="159">
        <v>54313293.82</v>
      </c>
      <c r="V1074" s="159">
        <v>50406218.710000001</v>
      </c>
      <c r="W1074" s="159">
        <v>20550473.879999999</v>
      </c>
      <c r="X1074" s="159">
        <v>5657</v>
      </c>
      <c r="Y1074" s="159">
        <v>3907075.11</v>
      </c>
      <c r="Z1074" s="159">
        <v>10377536.27</v>
      </c>
      <c r="AA1074" s="159">
        <v>0</v>
      </c>
      <c r="AB1074" s="159">
        <v>10377536.27</v>
      </c>
      <c r="AC1074" s="159">
        <v>67172.23</v>
      </c>
      <c r="AD1074" s="159">
        <v>67172.23</v>
      </c>
      <c r="AE1074" s="159">
        <v>67172.22</v>
      </c>
      <c r="AF1074" s="159">
        <v>3460930.06</v>
      </c>
      <c r="AG1074" s="159">
        <v>88621.4</v>
      </c>
      <c r="AH1074" s="159">
        <v>88621.4</v>
      </c>
      <c r="AI1074" s="159">
        <v>0</v>
      </c>
      <c r="AJ1074" s="159">
        <v>0</v>
      </c>
    </row>
    <row r="1075" spans="1:36">
      <c r="A1075" s="153">
        <v>14</v>
      </c>
      <c r="B1075" s="154">
        <v>15</v>
      </c>
      <c r="C1075" s="154">
        <v>7</v>
      </c>
      <c r="D1075" s="155">
        <v>2</v>
      </c>
      <c r="E1075" s="155" t="s">
        <v>556</v>
      </c>
      <c r="F1075" s="156" t="s">
        <v>4141</v>
      </c>
      <c r="G1075" s="156" t="s">
        <v>556</v>
      </c>
      <c r="H1075" s="156" t="s">
        <v>4148</v>
      </c>
      <c r="I1075" s="155">
        <v>1415072</v>
      </c>
      <c r="J1075" s="157" t="s">
        <v>1807</v>
      </c>
      <c r="K1075" s="157"/>
      <c r="L1075" s="155">
        <v>2022</v>
      </c>
      <c r="M1075" s="158">
        <v>8232</v>
      </c>
      <c r="N1075" s="159">
        <v>59383931.689999998</v>
      </c>
      <c r="O1075" s="159">
        <v>55682184.200000003</v>
      </c>
      <c r="P1075" s="159">
        <v>30992225.550000001</v>
      </c>
      <c r="Q1075" s="159">
        <v>12702744</v>
      </c>
      <c r="R1075" s="159">
        <v>18289481.550000001</v>
      </c>
      <c r="S1075" s="159">
        <v>3701747.49</v>
      </c>
      <c r="T1075" s="159">
        <v>27556.22</v>
      </c>
      <c r="U1075" s="159">
        <v>69548042.900000006</v>
      </c>
      <c r="V1075" s="159">
        <v>45672346.210000001</v>
      </c>
      <c r="W1075" s="159">
        <v>14465094.630000001</v>
      </c>
      <c r="X1075" s="159">
        <v>232.53</v>
      </c>
      <c r="Y1075" s="159">
        <v>23875696.690000001</v>
      </c>
      <c r="Z1075" s="159">
        <v>17088959.789999999</v>
      </c>
      <c r="AA1075" s="159">
        <v>0</v>
      </c>
      <c r="AB1075" s="159">
        <v>17088959.789999999</v>
      </c>
      <c r="AC1075" s="159">
        <v>0</v>
      </c>
      <c r="AD1075" s="159">
        <v>0</v>
      </c>
      <c r="AE1075" s="159">
        <v>0</v>
      </c>
      <c r="AF1075" s="159">
        <v>10009837.99</v>
      </c>
      <c r="AG1075" s="159">
        <v>13000</v>
      </c>
      <c r="AH1075" s="159">
        <v>13000</v>
      </c>
      <c r="AI1075" s="159">
        <v>0</v>
      </c>
      <c r="AJ1075" s="159">
        <v>0</v>
      </c>
    </row>
    <row r="1076" spans="1:36">
      <c r="A1076" s="153">
        <v>14</v>
      </c>
      <c r="B1076" s="154">
        <v>15</v>
      </c>
      <c r="C1076" s="154">
        <v>8</v>
      </c>
      <c r="D1076" s="155">
        <v>3</v>
      </c>
      <c r="E1076" s="155" t="s">
        <v>556</v>
      </c>
      <c r="F1076" s="156" t="s">
        <v>4149</v>
      </c>
      <c r="G1076" s="156" t="s">
        <v>556</v>
      </c>
      <c r="H1076" s="156" t="s">
        <v>4150</v>
      </c>
      <c r="I1076" s="155">
        <v>1415083</v>
      </c>
      <c r="J1076" s="157" t="s">
        <v>1806</v>
      </c>
      <c r="K1076" s="157"/>
      <c r="L1076" s="155">
        <v>2022</v>
      </c>
      <c r="M1076" s="158">
        <v>10122</v>
      </c>
      <c r="N1076" s="159">
        <v>68333525.989999995</v>
      </c>
      <c r="O1076" s="159">
        <v>63830970.549999997</v>
      </c>
      <c r="P1076" s="159">
        <v>47342761.810000002</v>
      </c>
      <c r="Q1076" s="159">
        <v>22917338</v>
      </c>
      <c r="R1076" s="159">
        <v>24425423.809999999</v>
      </c>
      <c r="S1076" s="159">
        <v>4502555.4400000004</v>
      </c>
      <c r="T1076" s="159">
        <v>301211.99</v>
      </c>
      <c r="U1076" s="159">
        <v>68666643.569999993</v>
      </c>
      <c r="V1076" s="159">
        <v>58138397.93</v>
      </c>
      <c r="W1076" s="159">
        <v>21100869.800000001</v>
      </c>
      <c r="X1076" s="159">
        <v>41050.22</v>
      </c>
      <c r="Y1076" s="159">
        <v>10528245.640000001</v>
      </c>
      <c r="Z1076" s="159">
        <v>26405317.23</v>
      </c>
      <c r="AA1076" s="159">
        <v>0</v>
      </c>
      <c r="AB1076" s="159">
        <v>26405317.23</v>
      </c>
      <c r="AC1076" s="159">
        <v>118435</v>
      </c>
      <c r="AD1076" s="159">
        <v>118435</v>
      </c>
      <c r="AE1076" s="159">
        <v>676858.74</v>
      </c>
      <c r="AF1076" s="159">
        <v>5692572.6200000001</v>
      </c>
      <c r="AG1076" s="159">
        <v>403033.1</v>
      </c>
      <c r="AH1076" s="159">
        <v>28312</v>
      </c>
      <c r="AI1076" s="159">
        <v>0</v>
      </c>
      <c r="AJ1076" s="159">
        <v>0</v>
      </c>
    </row>
    <row r="1077" spans="1:36">
      <c r="A1077" s="153">
        <v>14</v>
      </c>
      <c r="B1077" s="154">
        <v>15</v>
      </c>
      <c r="C1077" s="154">
        <v>9</v>
      </c>
      <c r="D1077" s="155">
        <v>2</v>
      </c>
      <c r="E1077" s="155" t="s">
        <v>556</v>
      </c>
      <c r="F1077" s="156" t="s">
        <v>4141</v>
      </c>
      <c r="G1077" s="156" t="s">
        <v>556</v>
      </c>
      <c r="H1077" s="156" t="s">
        <v>4151</v>
      </c>
      <c r="I1077" s="155">
        <v>1415092</v>
      </c>
      <c r="J1077" s="157" t="s">
        <v>1805</v>
      </c>
      <c r="K1077" s="157"/>
      <c r="L1077" s="155">
        <v>2022</v>
      </c>
      <c r="M1077" s="158">
        <v>10968</v>
      </c>
      <c r="N1077" s="159">
        <v>64429922.460000001</v>
      </c>
      <c r="O1077" s="159">
        <v>60637034.409999996</v>
      </c>
      <c r="P1077" s="159">
        <v>37800732.450000003</v>
      </c>
      <c r="Q1077" s="159">
        <v>16395822</v>
      </c>
      <c r="R1077" s="159">
        <v>21404910.449999999</v>
      </c>
      <c r="S1077" s="159">
        <v>3792888.05</v>
      </c>
      <c r="T1077" s="159">
        <v>24347.97</v>
      </c>
      <c r="U1077" s="159">
        <v>67507789.150000006</v>
      </c>
      <c r="V1077" s="159">
        <v>56077936.219999999</v>
      </c>
      <c r="W1077" s="159">
        <v>20254480.98</v>
      </c>
      <c r="X1077" s="159">
        <v>1421664.65</v>
      </c>
      <c r="Y1077" s="159">
        <v>11429852.93</v>
      </c>
      <c r="Z1077" s="159">
        <v>15165189.189999999</v>
      </c>
      <c r="AA1077" s="159">
        <v>2500000</v>
      </c>
      <c r="AB1077" s="159">
        <v>12665189.189999999</v>
      </c>
      <c r="AC1077" s="159">
        <v>2381107.7999999998</v>
      </c>
      <c r="AD1077" s="159">
        <v>2381107.7999999998</v>
      </c>
      <c r="AE1077" s="159">
        <v>27847120.800000001</v>
      </c>
      <c r="AF1077" s="159">
        <v>4559098.1900000004</v>
      </c>
      <c r="AG1077" s="159">
        <v>216660</v>
      </c>
      <c r="AH1077" s="159">
        <v>4305</v>
      </c>
      <c r="AI1077" s="159">
        <v>0</v>
      </c>
      <c r="AJ1077" s="159">
        <v>0</v>
      </c>
    </row>
    <row r="1078" spans="1:36">
      <c r="A1078" s="153">
        <v>14</v>
      </c>
      <c r="B1078" s="154">
        <v>15</v>
      </c>
      <c r="C1078" s="154">
        <v>10</v>
      </c>
      <c r="D1078" s="155">
        <v>2</v>
      </c>
      <c r="E1078" s="155" t="s">
        <v>556</v>
      </c>
      <c r="F1078" s="156" t="s">
        <v>4141</v>
      </c>
      <c r="G1078" s="156" t="s">
        <v>556</v>
      </c>
      <c r="H1078" s="156" t="s">
        <v>4152</v>
      </c>
      <c r="I1078" s="155">
        <v>1415102</v>
      </c>
      <c r="J1078" s="157" t="s">
        <v>1804</v>
      </c>
      <c r="K1078" s="157"/>
      <c r="L1078" s="155">
        <v>2022</v>
      </c>
      <c r="M1078" s="158">
        <v>11761</v>
      </c>
      <c r="N1078" s="159">
        <v>62377286.420000002</v>
      </c>
      <c r="O1078" s="159">
        <v>61467658.759999998</v>
      </c>
      <c r="P1078" s="159">
        <v>31702515.850000001</v>
      </c>
      <c r="Q1078" s="159">
        <v>11925893</v>
      </c>
      <c r="R1078" s="159">
        <v>19776622.850000001</v>
      </c>
      <c r="S1078" s="159">
        <v>909627.66</v>
      </c>
      <c r="T1078" s="159">
        <v>123200</v>
      </c>
      <c r="U1078" s="159">
        <v>71361137.090000004</v>
      </c>
      <c r="V1078" s="159">
        <v>61791654.140000001</v>
      </c>
      <c r="W1078" s="159">
        <v>24683046.920000002</v>
      </c>
      <c r="X1078" s="159">
        <v>59106.09</v>
      </c>
      <c r="Y1078" s="159">
        <v>9569482.9499999993</v>
      </c>
      <c r="Z1078" s="159">
        <v>15328958.5</v>
      </c>
      <c r="AA1078" s="159">
        <v>0</v>
      </c>
      <c r="AB1078" s="159">
        <v>15328958.5</v>
      </c>
      <c r="AC1078" s="159">
        <v>342000</v>
      </c>
      <c r="AD1078" s="159">
        <v>342000</v>
      </c>
      <c r="AE1078" s="159">
        <v>1286041.1399999999</v>
      </c>
      <c r="AF1078" s="159">
        <v>-323995.38</v>
      </c>
      <c r="AG1078" s="159">
        <v>129870.06</v>
      </c>
      <c r="AH1078" s="159">
        <v>547267.73</v>
      </c>
      <c r="AI1078" s="159">
        <v>0</v>
      </c>
      <c r="AJ1078" s="159">
        <v>0</v>
      </c>
    </row>
    <row r="1079" spans="1:36">
      <c r="A1079" s="153">
        <v>14</v>
      </c>
      <c r="B1079" s="154">
        <v>15</v>
      </c>
      <c r="C1079" s="154">
        <v>11</v>
      </c>
      <c r="D1079" s="155">
        <v>2</v>
      </c>
      <c r="E1079" s="155" t="s">
        <v>556</v>
      </c>
      <c r="F1079" s="156" t="s">
        <v>4141</v>
      </c>
      <c r="G1079" s="156" t="s">
        <v>556</v>
      </c>
      <c r="H1079" s="156" t="s">
        <v>4153</v>
      </c>
      <c r="I1079" s="155">
        <v>1415112</v>
      </c>
      <c r="J1079" s="157" t="s">
        <v>1803</v>
      </c>
      <c r="K1079" s="157"/>
      <c r="L1079" s="155">
        <v>2022</v>
      </c>
      <c r="M1079" s="158">
        <v>4559</v>
      </c>
      <c r="N1079" s="159">
        <v>32553007.050000001</v>
      </c>
      <c r="O1079" s="159">
        <v>29094698.149999999</v>
      </c>
      <c r="P1079" s="159">
        <v>18156294.170000002</v>
      </c>
      <c r="Q1079" s="159">
        <v>8182996</v>
      </c>
      <c r="R1079" s="159">
        <v>9973298.1699999999</v>
      </c>
      <c r="S1079" s="159">
        <v>3458308.9</v>
      </c>
      <c r="T1079" s="159">
        <v>0</v>
      </c>
      <c r="U1079" s="159">
        <v>30698543</v>
      </c>
      <c r="V1079" s="159">
        <v>26805775.510000002</v>
      </c>
      <c r="W1079" s="159">
        <v>9613483.4499999993</v>
      </c>
      <c r="X1079" s="159">
        <v>249440.53</v>
      </c>
      <c r="Y1079" s="159">
        <v>3892767.49</v>
      </c>
      <c r="Z1079" s="159">
        <v>5836337.8499999996</v>
      </c>
      <c r="AA1079" s="159">
        <v>600000</v>
      </c>
      <c r="AB1079" s="159">
        <v>5236337.8499999996</v>
      </c>
      <c r="AC1079" s="159">
        <v>946572</v>
      </c>
      <c r="AD1079" s="159">
        <v>946572</v>
      </c>
      <c r="AE1079" s="159">
        <v>3830158.5</v>
      </c>
      <c r="AF1079" s="159">
        <v>2288922.64</v>
      </c>
      <c r="AG1079" s="159">
        <v>103500</v>
      </c>
      <c r="AH1079" s="159">
        <v>1966.77</v>
      </c>
      <c r="AI1079" s="159">
        <v>0</v>
      </c>
      <c r="AJ1079" s="159">
        <v>0</v>
      </c>
    </row>
    <row r="1080" spans="1:36">
      <c r="A1080" s="153">
        <v>14</v>
      </c>
      <c r="B1080" s="154">
        <v>16</v>
      </c>
      <c r="C1080" s="154">
        <v>1</v>
      </c>
      <c r="D1080" s="155">
        <v>1</v>
      </c>
      <c r="E1080" s="155" t="s">
        <v>556</v>
      </c>
      <c r="F1080" s="156" t="s">
        <v>4154</v>
      </c>
      <c r="G1080" s="156" t="s">
        <v>556</v>
      </c>
      <c r="H1080" s="156" t="s">
        <v>4155</v>
      </c>
      <c r="I1080" s="155">
        <v>1416011</v>
      </c>
      <c r="J1080" s="157" t="s">
        <v>1797</v>
      </c>
      <c r="K1080" s="157"/>
      <c r="L1080" s="155">
        <v>2022</v>
      </c>
      <c r="M1080" s="158">
        <v>21705</v>
      </c>
      <c r="N1080" s="159">
        <v>125619465.64</v>
      </c>
      <c r="O1080" s="159">
        <v>114871591.34</v>
      </c>
      <c r="P1080" s="159">
        <v>55939276.759999998</v>
      </c>
      <c r="Q1080" s="159">
        <v>19229087</v>
      </c>
      <c r="R1080" s="159">
        <v>36710189.759999998</v>
      </c>
      <c r="S1080" s="159">
        <v>10747874.300000001</v>
      </c>
      <c r="T1080" s="159">
        <v>923396.09</v>
      </c>
      <c r="U1080" s="159">
        <v>138720794.61000001</v>
      </c>
      <c r="V1080" s="159">
        <v>107476387.70999999</v>
      </c>
      <c r="W1080" s="159">
        <v>42407267.729999997</v>
      </c>
      <c r="X1080" s="159">
        <v>1536470.27</v>
      </c>
      <c r="Y1080" s="159">
        <v>31244406.899999999</v>
      </c>
      <c r="Z1080" s="159">
        <v>34746421.259999998</v>
      </c>
      <c r="AA1080" s="159">
        <v>4000000</v>
      </c>
      <c r="AB1080" s="159">
        <v>30746421.259999998</v>
      </c>
      <c r="AC1080" s="159">
        <v>8501200</v>
      </c>
      <c r="AD1080" s="159">
        <v>2501200</v>
      </c>
      <c r="AE1080" s="159">
        <v>29719713.98</v>
      </c>
      <c r="AF1080" s="159">
        <v>7395203.6299999999</v>
      </c>
      <c r="AG1080" s="159">
        <v>575445.27</v>
      </c>
      <c r="AH1080" s="159">
        <v>565184.55000000005</v>
      </c>
      <c r="AI1080" s="159">
        <v>0</v>
      </c>
      <c r="AJ1080" s="159">
        <v>0</v>
      </c>
    </row>
    <row r="1081" spans="1:36">
      <c r="A1081" s="153">
        <v>14</v>
      </c>
      <c r="B1081" s="154">
        <v>16</v>
      </c>
      <c r="C1081" s="154">
        <v>2</v>
      </c>
      <c r="D1081" s="155">
        <v>2</v>
      </c>
      <c r="E1081" s="155" t="s">
        <v>556</v>
      </c>
      <c r="F1081" s="156" t="s">
        <v>4156</v>
      </c>
      <c r="G1081" s="156" t="s">
        <v>556</v>
      </c>
      <c r="H1081" s="156" t="s">
        <v>4157</v>
      </c>
      <c r="I1081" s="155">
        <v>1416022</v>
      </c>
      <c r="J1081" s="157" t="s">
        <v>1802</v>
      </c>
      <c r="K1081" s="157"/>
      <c r="L1081" s="155">
        <v>2022</v>
      </c>
      <c r="M1081" s="158">
        <v>3801</v>
      </c>
      <c r="N1081" s="159">
        <v>29748777.309999999</v>
      </c>
      <c r="O1081" s="159">
        <v>26058754.41</v>
      </c>
      <c r="P1081" s="159">
        <v>17168494.699999999</v>
      </c>
      <c r="Q1081" s="159">
        <v>7966751</v>
      </c>
      <c r="R1081" s="159">
        <v>9201743.6999999993</v>
      </c>
      <c r="S1081" s="159">
        <v>3690022.9</v>
      </c>
      <c r="T1081" s="159">
        <v>7059.82</v>
      </c>
      <c r="U1081" s="159">
        <v>27385962.960000001</v>
      </c>
      <c r="V1081" s="159">
        <v>21110185.899999999</v>
      </c>
      <c r="W1081" s="159">
        <v>7650247.5800000001</v>
      </c>
      <c r="X1081" s="159">
        <v>481956.36</v>
      </c>
      <c r="Y1081" s="159">
        <v>6275777.0599999996</v>
      </c>
      <c r="Z1081" s="159">
        <v>3574353.02</v>
      </c>
      <c r="AA1081" s="159">
        <v>0</v>
      </c>
      <c r="AB1081" s="159">
        <v>3574353.02</v>
      </c>
      <c r="AC1081" s="159">
        <v>2650351</v>
      </c>
      <c r="AD1081" s="159">
        <v>1200351</v>
      </c>
      <c r="AE1081" s="159">
        <v>7952000</v>
      </c>
      <c r="AF1081" s="159">
        <v>4948568.51</v>
      </c>
      <c r="AG1081" s="159">
        <v>94865</v>
      </c>
      <c r="AH1081" s="159">
        <v>87125</v>
      </c>
      <c r="AI1081" s="159">
        <v>0</v>
      </c>
      <c r="AJ1081" s="159">
        <v>0</v>
      </c>
    </row>
    <row r="1082" spans="1:36">
      <c r="A1082" s="153">
        <v>14</v>
      </c>
      <c r="B1082" s="154">
        <v>16</v>
      </c>
      <c r="C1082" s="154">
        <v>3</v>
      </c>
      <c r="D1082" s="155">
        <v>2</v>
      </c>
      <c r="E1082" s="155" t="s">
        <v>556</v>
      </c>
      <c r="F1082" s="156" t="s">
        <v>4156</v>
      </c>
      <c r="G1082" s="156" t="s">
        <v>556</v>
      </c>
      <c r="H1082" s="156" t="s">
        <v>4158</v>
      </c>
      <c r="I1082" s="155">
        <v>1416032</v>
      </c>
      <c r="J1082" s="157" t="s">
        <v>1801</v>
      </c>
      <c r="K1082" s="157"/>
      <c r="L1082" s="155">
        <v>2022</v>
      </c>
      <c r="M1082" s="158">
        <v>2416</v>
      </c>
      <c r="N1082" s="159">
        <v>19874219.68</v>
      </c>
      <c r="O1082" s="159">
        <v>17973476.59</v>
      </c>
      <c r="P1082" s="159">
        <v>11181714.08</v>
      </c>
      <c r="Q1082" s="159">
        <v>5300831</v>
      </c>
      <c r="R1082" s="159">
        <v>5880883.0800000001</v>
      </c>
      <c r="S1082" s="159">
        <v>1900743.09</v>
      </c>
      <c r="T1082" s="159">
        <v>24959.16</v>
      </c>
      <c r="U1082" s="159">
        <v>20224534.34</v>
      </c>
      <c r="V1082" s="159">
        <v>14654965.32</v>
      </c>
      <c r="W1082" s="159">
        <v>4761854.0199999996</v>
      </c>
      <c r="X1082" s="159">
        <v>99737.93</v>
      </c>
      <c r="Y1082" s="159">
        <v>5569569.0199999996</v>
      </c>
      <c r="Z1082" s="159">
        <v>6259503.5700000003</v>
      </c>
      <c r="AA1082" s="159">
        <v>0</v>
      </c>
      <c r="AB1082" s="159">
        <v>6259503.5700000003</v>
      </c>
      <c r="AC1082" s="159">
        <v>1565948</v>
      </c>
      <c r="AD1082" s="159">
        <v>365948</v>
      </c>
      <c r="AE1082" s="159">
        <v>1780095.64</v>
      </c>
      <c r="AF1082" s="159">
        <v>3318511.27</v>
      </c>
      <c r="AG1082" s="159">
        <v>162428.97</v>
      </c>
      <c r="AH1082" s="159">
        <v>299888.88</v>
      </c>
      <c r="AI1082" s="159">
        <v>0</v>
      </c>
      <c r="AJ1082" s="159">
        <v>311469.64</v>
      </c>
    </row>
    <row r="1083" spans="1:36">
      <c r="A1083" s="153">
        <v>14</v>
      </c>
      <c r="B1083" s="154">
        <v>16</v>
      </c>
      <c r="C1083" s="154">
        <v>4</v>
      </c>
      <c r="D1083" s="155">
        <v>3</v>
      </c>
      <c r="E1083" s="155" t="s">
        <v>556</v>
      </c>
      <c r="F1083" s="156" t="s">
        <v>4159</v>
      </c>
      <c r="G1083" s="156" t="s">
        <v>556</v>
      </c>
      <c r="H1083" s="156" t="s">
        <v>4160</v>
      </c>
      <c r="I1083" s="155">
        <v>1416043</v>
      </c>
      <c r="J1083" s="157" t="s">
        <v>1800</v>
      </c>
      <c r="K1083" s="157"/>
      <c r="L1083" s="155">
        <v>2022</v>
      </c>
      <c r="M1083" s="158">
        <v>2599</v>
      </c>
      <c r="N1083" s="159">
        <v>20316562.920000002</v>
      </c>
      <c r="O1083" s="159">
        <v>19436744.949999999</v>
      </c>
      <c r="P1083" s="159">
        <v>11236011.4</v>
      </c>
      <c r="Q1083" s="159">
        <v>4164954</v>
      </c>
      <c r="R1083" s="159">
        <v>7071057.4000000004</v>
      </c>
      <c r="S1083" s="159">
        <v>879817.97</v>
      </c>
      <c r="T1083" s="159">
        <v>26430.2</v>
      </c>
      <c r="U1083" s="159">
        <v>18227970.23</v>
      </c>
      <c r="V1083" s="159">
        <v>15751249.83</v>
      </c>
      <c r="W1083" s="159">
        <v>5240070.6100000003</v>
      </c>
      <c r="X1083" s="159">
        <v>66259.28</v>
      </c>
      <c r="Y1083" s="159">
        <v>2476720.4</v>
      </c>
      <c r="Z1083" s="159">
        <v>3595208.8</v>
      </c>
      <c r="AA1083" s="159">
        <v>0</v>
      </c>
      <c r="AB1083" s="159">
        <v>3595208.8</v>
      </c>
      <c r="AC1083" s="159">
        <v>350000</v>
      </c>
      <c r="AD1083" s="159">
        <v>350000</v>
      </c>
      <c r="AE1083" s="159">
        <v>900000</v>
      </c>
      <c r="AF1083" s="159">
        <v>3685495.12</v>
      </c>
      <c r="AG1083" s="159">
        <v>86101</v>
      </c>
      <c r="AH1083" s="159">
        <v>8917.52</v>
      </c>
      <c r="AI1083" s="159">
        <v>0</v>
      </c>
      <c r="AJ1083" s="159">
        <v>0</v>
      </c>
    </row>
    <row r="1084" spans="1:36">
      <c r="A1084" s="153">
        <v>14</v>
      </c>
      <c r="B1084" s="154">
        <v>16</v>
      </c>
      <c r="C1084" s="154">
        <v>5</v>
      </c>
      <c r="D1084" s="155">
        <v>2</v>
      </c>
      <c r="E1084" s="155" t="s">
        <v>556</v>
      </c>
      <c r="F1084" s="156" t="s">
        <v>4156</v>
      </c>
      <c r="G1084" s="156" t="s">
        <v>556</v>
      </c>
      <c r="H1084" s="156" t="s">
        <v>4161</v>
      </c>
      <c r="I1084" s="155">
        <v>1416052</v>
      </c>
      <c r="J1084" s="157" t="s">
        <v>1799</v>
      </c>
      <c r="K1084" s="157"/>
      <c r="L1084" s="155">
        <v>2022</v>
      </c>
      <c r="M1084" s="158">
        <v>10879</v>
      </c>
      <c r="N1084" s="159">
        <v>67834825</v>
      </c>
      <c r="O1084" s="159">
        <v>64534808.090000004</v>
      </c>
      <c r="P1084" s="159">
        <v>39287931.57</v>
      </c>
      <c r="Q1084" s="159">
        <v>15998038</v>
      </c>
      <c r="R1084" s="159">
        <v>23289893.57</v>
      </c>
      <c r="S1084" s="159">
        <v>3300016.91</v>
      </c>
      <c r="T1084" s="159">
        <v>28740</v>
      </c>
      <c r="U1084" s="159">
        <v>84063879.420000002</v>
      </c>
      <c r="V1084" s="159">
        <v>60829687.649999999</v>
      </c>
      <c r="W1084" s="159">
        <v>23486427.43</v>
      </c>
      <c r="X1084" s="159">
        <v>1569686.26</v>
      </c>
      <c r="Y1084" s="159">
        <v>23234191.77</v>
      </c>
      <c r="Z1084" s="159">
        <v>18825121.25</v>
      </c>
      <c r="AA1084" s="159">
        <v>8500000</v>
      </c>
      <c r="AB1084" s="159">
        <v>10325121.25</v>
      </c>
      <c r="AC1084" s="159">
        <v>2380688</v>
      </c>
      <c r="AD1084" s="159">
        <v>2380688</v>
      </c>
      <c r="AE1084" s="159">
        <v>31619626</v>
      </c>
      <c r="AF1084" s="159">
        <v>3705120.44</v>
      </c>
      <c r="AG1084" s="159">
        <v>299682.07</v>
      </c>
      <c r="AH1084" s="159">
        <v>166672.97</v>
      </c>
      <c r="AI1084" s="159">
        <v>0</v>
      </c>
      <c r="AJ1084" s="159">
        <v>0</v>
      </c>
    </row>
    <row r="1085" spans="1:36">
      <c r="A1085" s="153">
        <v>14</v>
      </c>
      <c r="B1085" s="154">
        <v>16</v>
      </c>
      <c r="C1085" s="154">
        <v>6</v>
      </c>
      <c r="D1085" s="155">
        <v>2</v>
      </c>
      <c r="E1085" s="155" t="s">
        <v>556</v>
      </c>
      <c r="F1085" s="156" t="s">
        <v>4156</v>
      </c>
      <c r="G1085" s="156" t="s">
        <v>556</v>
      </c>
      <c r="H1085" s="156" t="s">
        <v>4162</v>
      </c>
      <c r="I1085" s="155">
        <v>1416062</v>
      </c>
      <c r="J1085" s="157" t="s">
        <v>1798</v>
      </c>
      <c r="K1085" s="157"/>
      <c r="L1085" s="155">
        <v>2022</v>
      </c>
      <c r="M1085" s="158">
        <v>2537</v>
      </c>
      <c r="N1085" s="159">
        <v>20313313.440000001</v>
      </c>
      <c r="O1085" s="159">
        <v>17593488.010000002</v>
      </c>
      <c r="P1085" s="159">
        <v>10773512.35</v>
      </c>
      <c r="Q1085" s="159">
        <v>4430106</v>
      </c>
      <c r="R1085" s="159">
        <v>6343406.3499999996</v>
      </c>
      <c r="S1085" s="159">
        <v>2719825.43</v>
      </c>
      <c r="T1085" s="159">
        <v>10891.2</v>
      </c>
      <c r="U1085" s="159">
        <v>19343623.030000001</v>
      </c>
      <c r="V1085" s="159">
        <v>14140935.050000001</v>
      </c>
      <c r="W1085" s="159">
        <v>4749589.63</v>
      </c>
      <c r="X1085" s="159">
        <v>231539.65</v>
      </c>
      <c r="Y1085" s="159">
        <v>5202687.9800000004</v>
      </c>
      <c r="Z1085" s="159">
        <v>7154158.0599999996</v>
      </c>
      <c r="AA1085" s="159">
        <v>0</v>
      </c>
      <c r="AB1085" s="159">
        <v>7154158.0599999996</v>
      </c>
      <c r="AC1085" s="159">
        <v>5141964.33</v>
      </c>
      <c r="AD1085" s="159">
        <v>802416</v>
      </c>
      <c r="AE1085" s="159">
        <v>3086786</v>
      </c>
      <c r="AF1085" s="159">
        <v>3452552.96</v>
      </c>
      <c r="AG1085" s="159">
        <v>87601.600000000006</v>
      </c>
      <c r="AH1085" s="159">
        <v>157572.68</v>
      </c>
      <c r="AI1085" s="159">
        <v>0</v>
      </c>
      <c r="AJ1085" s="159">
        <v>0</v>
      </c>
    </row>
    <row r="1086" spans="1:36">
      <c r="A1086" s="153">
        <v>14</v>
      </c>
      <c r="B1086" s="154">
        <v>16</v>
      </c>
      <c r="C1086" s="154">
        <v>7</v>
      </c>
      <c r="D1086" s="155">
        <v>2</v>
      </c>
      <c r="E1086" s="155" t="s">
        <v>556</v>
      </c>
      <c r="F1086" s="156" t="s">
        <v>4156</v>
      </c>
      <c r="G1086" s="156" t="s">
        <v>556</v>
      </c>
      <c r="H1086" s="156" t="s">
        <v>4163</v>
      </c>
      <c r="I1086" s="155">
        <v>1416072</v>
      </c>
      <c r="J1086" s="157" t="s">
        <v>1797</v>
      </c>
      <c r="K1086" s="157"/>
      <c r="L1086" s="155">
        <v>2022</v>
      </c>
      <c r="M1086" s="158">
        <v>12726</v>
      </c>
      <c r="N1086" s="159">
        <v>79456334.640000001</v>
      </c>
      <c r="O1086" s="159">
        <v>74850297.209999993</v>
      </c>
      <c r="P1086" s="159">
        <v>48795712.760000005</v>
      </c>
      <c r="Q1086" s="159">
        <v>22814225</v>
      </c>
      <c r="R1086" s="159">
        <v>25981487.760000002</v>
      </c>
      <c r="S1086" s="159">
        <v>4606037.43</v>
      </c>
      <c r="T1086" s="159">
        <v>0</v>
      </c>
      <c r="U1086" s="159">
        <v>76623598.980000004</v>
      </c>
      <c r="V1086" s="159">
        <v>64915392.780000001</v>
      </c>
      <c r="W1086" s="159">
        <v>24039872.850000001</v>
      </c>
      <c r="X1086" s="159">
        <v>194280.08</v>
      </c>
      <c r="Y1086" s="159">
        <v>11708206.199999999</v>
      </c>
      <c r="Z1086" s="159">
        <v>20783559.350000001</v>
      </c>
      <c r="AA1086" s="159">
        <v>0</v>
      </c>
      <c r="AB1086" s="159">
        <v>20783559.350000001</v>
      </c>
      <c r="AC1086" s="159">
        <v>1277263.3</v>
      </c>
      <c r="AD1086" s="159">
        <v>1277263.3</v>
      </c>
      <c r="AE1086" s="159">
        <v>2799000</v>
      </c>
      <c r="AF1086" s="159">
        <v>9934904.4299999997</v>
      </c>
      <c r="AG1086" s="159">
        <v>211820</v>
      </c>
      <c r="AH1086" s="159">
        <v>51399</v>
      </c>
      <c r="AI1086" s="159">
        <v>0</v>
      </c>
      <c r="AJ1086" s="159">
        <v>0</v>
      </c>
    </row>
    <row r="1087" spans="1:36">
      <c r="A1087" s="153">
        <v>14</v>
      </c>
      <c r="B1087" s="154">
        <v>16</v>
      </c>
      <c r="C1087" s="154">
        <v>8</v>
      </c>
      <c r="D1087" s="155">
        <v>2</v>
      </c>
      <c r="E1087" s="155" t="s">
        <v>556</v>
      </c>
      <c r="F1087" s="156" t="s">
        <v>4156</v>
      </c>
      <c r="G1087" s="156" t="s">
        <v>556</v>
      </c>
      <c r="H1087" s="156" t="s">
        <v>4164</v>
      </c>
      <c r="I1087" s="155">
        <v>1416082</v>
      </c>
      <c r="J1087" s="157" t="s">
        <v>1796</v>
      </c>
      <c r="K1087" s="157"/>
      <c r="L1087" s="155">
        <v>2022</v>
      </c>
      <c r="M1087" s="158">
        <v>3589</v>
      </c>
      <c r="N1087" s="159">
        <v>26916810.210000001</v>
      </c>
      <c r="O1087" s="159">
        <v>25613738.969999999</v>
      </c>
      <c r="P1087" s="159">
        <v>16745227.15</v>
      </c>
      <c r="Q1087" s="159">
        <v>7115666</v>
      </c>
      <c r="R1087" s="159">
        <v>9629561.1500000004</v>
      </c>
      <c r="S1087" s="159">
        <v>1303071.24</v>
      </c>
      <c r="T1087" s="159">
        <v>0</v>
      </c>
      <c r="U1087" s="159">
        <v>27535975.690000001</v>
      </c>
      <c r="V1087" s="159">
        <v>21295137.719999999</v>
      </c>
      <c r="W1087" s="159">
        <v>6975861.96</v>
      </c>
      <c r="X1087" s="159">
        <v>59280.66</v>
      </c>
      <c r="Y1087" s="159">
        <v>6240837.9699999997</v>
      </c>
      <c r="Z1087" s="159">
        <v>4727583.1100000003</v>
      </c>
      <c r="AA1087" s="159">
        <v>0</v>
      </c>
      <c r="AB1087" s="159">
        <v>4727583.1100000003</v>
      </c>
      <c r="AC1087" s="159">
        <v>2835166</v>
      </c>
      <c r="AD1087" s="159">
        <v>735166</v>
      </c>
      <c r="AE1087" s="159">
        <v>482500</v>
      </c>
      <c r="AF1087" s="159">
        <v>4318601.25</v>
      </c>
      <c r="AG1087" s="159">
        <v>120839</v>
      </c>
      <c r="AH1087" s="159">
        <v>117770</v>
      </c>
      <c r="AI1087" s="159">
        <v>0</v>
      </c>
      <c r="AJ1087" s="159">
        <v>0</v>
      </c>
    </row>
    <row r="1088" spans="1:36">
      <c r="A1088" s="153">
        <v>14</v>
      </c>
      <c r="B1088" s="154">
        <v>16</v>
      </c>
      <c r="C1088" s="154">
        <v>9</v>
      </c>
      <c r="D1088" s="155">
        <v>2</v>
      </c>
      <c r="E1088" s="155" t="s">
        <v>556</v>
      </c>
      <c r="F1088" s="156" t="s">
        <v>4156</v>
      </c>
      <c r="G1088" s="156" t="s">
        <v>556</v>
      </c>
      <c r="H1088" s="156" t="s">
        <v>4165</v>
      </c>
      <c r="I1088" s="155">
        <v>1416092</v>
      </c>
      <c r="J1088" s="157" t="s">
        <v>1795</v>
      </c>
      <c r="K1088" s="157"/>
      <c r="L1088" s="155">
        <v>2022</v>
      </c>
      <c r="M1088" s="158">
        <v>1549</v>
      </c>
      <c r="N1088" s="159">
        <v>14315372.390000001</v>
      </c>
      <c r="O1088" s="159">
        <v>12428804.75</v>
      </c>
      <c r="P1088" s="159">
        <v>6734411.4299999997</v>
      </c>
      <c r="Q1088" s="159">
        <v>2899145</v>
      </c>
      <c r="R1088" s="159">
        <v>3835266.43</v>
      </c>
      <c r="S1088" s="159">
        <v>1886567.64</v>
      </c>
      <c r="T1088" s="159">
        <v>0</v>
      </c>
      <c r="U1088" s="159">
        <v>12137381.17</v>
      </c>
      <c r="V1088" s="159">
        <v>8586786.8399999999</v>
      </c>
      <c r="W1088" s="159">
        <v>3621316.43</v>
      </c>
      <c r="X1088" s="159">
        <v>21667.88</v>
      </c>
      <c r="Y1088" s="159">
        <v>3550594.33</v>
      </c>
      <c r="Z1088" s="159">
        <v>3823912.53</v>
      </c>
      <c r="AA1088" s="159">
        <v>0</v>
      </c>
      <c r="AB1088" s="159">
        <v>3823912.53</v>
      </c>
      <c r="AC1088" s="159">
        <v>470000</v>
      </c>
      <c r="AD1088" s="159">
        <v>470000</v>
      </c>
      <c r="AE1088" s="159">
        <v>460000</v>
      </c>
      <c r="AF1088" s="159">
        <v>3842017.91</v>
      </c>
      <c r="AG1088" s="159">
        <v>28600</v>
      </c>
      <c r="AH1088" s="159">
        <v>28600</v>
      </c>
      <c r="AI1088" s="159">
        <v>0</v>
      </c>
      <c r="AJ1088" s="159">
        <v>0</v>
      </c>
    </row>
    <row r="1089" spans="1:36">
      <c r="A1089" s="153">
        <v>14</v>
      </c>
      <c r="B1089" s="154">
        <v>16</v>
      </c>
      <c r="C1089" s="154">
        <v>10</v>
      </c>
      <c r="D1089" s="155">
        <v>2</v>
      </c>
      <c r="E1089" s="155" t="s">
        <v>556</v>
      </c>
      <c r="F1089" s="156" t="s">
        <v>4156</v>
      </c>
      <c r="G1089" s="156" t="s">
        <v>556</v>
      </c>
      <c r="H1089" s="156" t="s">
        <v>4166</v>
      </c>
      <c r="I1089" s="155">
        <v>1416102</v>
      </c>
      <c r="J1089" s="157" t="s">
        <v>1794</v>
      </c>
      <c r="K1089" s="157"/>
      <c r="L1089" s="155">
        <v>2022</v>
      </c>
      <c r="M1089" s="158">
        <v>3995</v>
      </c>
      <c r="N1089" s="159">
        <v>27756374.66</v>
      </c>
      <c r="O1089" s="159">
        <v>27124075.170000002</v>
      </c>
      <c r="P1089" s="159">
        <v>17908178.939999998</v>
      </c>
      <c r="Q1089" s="159">
        <v>7902167</v>
      </c>
      <c r="R1089" s="159">
        <v>10006011.939999999</v>
      </c>
      <c r="S1089" s="159">
        <v>632299.49</v>
      </c>
      <c r="T1089" s="159">
        <v>2113.8200000000002</v>
      </c>
      <c r="U1089" s="159">
        <v>27331570.280000001</v>
      </c>
      <c r="V1089" s="159">
        <v>24326389.34</v>
      </c>
      <c r="W1089" s="159">
        <v>8487297.9499999993</v>
      </c>
      <c r="X1089" s="159">
        <v>390073.64</v>
      </c>
      <c r="Y1089" s="159">
        <v>3005180.94</v>
      </c>
      <c r="Z1089" s="159">
        <v>4288069.43</v>
      </c>
      <c r="AA1089" s="159">
        <v>0</v>
      </c>
      <c r="AB1089" s="159">
        <v>4288069.43</v>
      </c>
      <c r="AC1089" s="159">
        <v>1170000</v>
      </c>
      <c r="AD1089" s="159">
        <v>740000</v>
      </c>
      <c r="AE1089" s="159">
        <v>6706441</v>
      </c>
      <c r="AF1089" s="159">
        <v>2797685.83</v>
      </c>
      <c r="AG1089" s="159">
        <v>161349.60999999999</v>
      </c>
      <c r="AH1089" s="159">
        <v>161349.60999999999</v>
      </c>
      <c r="AI1089" s="159">
        <v>0</v>
      </c>
      <c r="AJ1089" s="159">
        <v>0</v>
      </c>
    </row>
    <row r="1090" spans="1:36">
      <c r="A1090" s="153">
        <v>14</v>
      </c>
      <c r="B1090" s="154">
        <v>16</v>
      </c>
      <c r="C1090" s="154">
        <v>11</v>
      </c>
      <c r="D1090" s="155">
        <v>2</v>
      </c>
      <c r="E1090" s="155" t="s">
        <v>556</v>
      </c>
      <c r="F1090" s="156" t="s">
        <v>4156</v>
      </c>
      <c r="G1090" s="156" t="s">
        <v>556</v>
      </c>
      <c r="H1090" s="156" t="s">
        <v>4167</v>
      </c>
      <c r="I1090" s="155">
        <v>1416112</v>
      </c>
      <c r="J1090" s="157" t="s">
        <v>1793</v>
      </c>
      <c r="K1090" s="157"/>
      <c r="L1090" s="155">
        <v>2022</v>
      </c>
      <c r="M1090" s="158">
        <v>3325</v>
      </c>
      <c r="N1090" s="159">
        <v>25845597.52</v>
      </c>
      <c r="O1090" s="159">
        <v>22926990.739999998</v>
      </c>
      <c r="P1090" s="159">
        <v>14491451.969999999</v>
      </c>
      <c r="Q1090" s="159">
        <v>6309915</v>
      </c>
      <c r="R1090" s="159">
        <v>8181536.9699999997</v>
      </c>
      <c r="S1090" s="159">
        <v>2918606.78</v>
      </c>
      <c r="T1090" s="159">
        <v>472133.42</v>
      </c>
      <c r="U1090" s="159">
        <v>27212992.260000002</v>
      </c>
      <c r="V1090" s="159">
        <v>18530245.879999999</v>
      </c>
      <c r="W1090" s="159">
        <v>6660131.9000000004</v>
      </c>
      <c r="X1090" s="159">
        <v>386615.15</v>
      </c>
      <c r="Y1090" s="159">
        <v>8682746.3800000008</v>
      </c>
      <c r="Z1090" s="159">
        <v>7521712.6200000001</v>
      </c>
      <c r="AA1090" s="159">
        <v>0</v>
      </c>
      <c r="AB1090" s="159">
        <v>7521712.6200000001</v>
      </c>
      <c r="AC1090" s="159">
        <v>944328.04</v>
      </c>
      <c r="AD1090" s="159">
        <v>944328.04</v>
      </c>
      <c r="AE1090" s="159">
        <v>7373448.2000000002</v>
      </c>
      <c r="AF1090" s="159">
        <v>4396744.8600000003</v>
      </c>
      <c r="AG1090" s="159">
        <v>35940</v>
      </c>
      <c r="AH1090" s="159">
        <v>2900</v>
      </c>
      <c r="AI1090" s="159">
        <v>0</v>
      </c>
      <c r="AJ1090" s="159">
        <v>0</v>
      </c>
    </row>
    <row r="1091" spans="1:36">
      <c r="A1091" s="153">
        <v>14</v>
      </c>
      <c r="B1091" s="154">
        <v>17</v>
      </c>
      <c r="C1091" s="154">
        <v>1</v>
      </c>
      <c r="D1091" s="155">
        <v>1</v>
      </c>
      <c r="E1091" s="155" t="s">
        <v>556</v>
      </c>
      <c r="F1091" s="156" t="s">
        <v>4168</v>
      </c>
      <c r="G1091" s="156" t="s">
        <v>556</v>
      </c>
      <c r="H1091" s="156" t="s">
        <v>4169</v>
      </c>
      <c r="I1091" s="155">
        <v>1417011</v>
      </c>
      <c r="J1091" s="157" t="s">
        <v>1792</v>
      </c>
      <c r="K1091" s="157"/>
      <c r="L1091" s="155">
        <v>2022</v>
      </c>
      <c r="M1091" s="158">
        <v>21084</v>
      </c>
      <c r="N1091" s="159">
        <v>165426855.03999999</v>
      </c>
      <c r="O1091" s="159">
        <v>146808465.81</v>
      </c>
      <c r="P1091" s="159">
        <v>50841440.810000002</v>
      </c>
      <c r="Q1091" s="159">
        <v>20486451</v>
      </c>
      <c r="R1091" s="159">
        <v>30354989.809999999</v>
      </c>
      <c r="S1091" s="159">
        <v>18618389.23</v>
      </c>
      <c r="T1091" s="159">
        <v>9143754.4000000004</v>
      </c>
      <c r="U1091" s="159">
        <v>171959295.96000001</v>
      </c>
      <c r="V1091" s="159">
        <v>121884766.76000001</v>
      </c>
      <c r="W1091" s="159">
        <v>41122533.289999999</v>
      </c>
      <c r="X1091" s="159">
        <v>939796.96</v>
      </c>
      <c r="Y1091" s="159">
        <v>50074529.200000003</v>
      </c>
      <c r="Z1091" s="159">
        <v>41200387.509999998</v>
      </c>
      <c r="AA1091" s="159">
        <v>0</v>
      </c>
      <c r="AB1091" s="159">
        <v>41200387.509999998</v>
      </c>
      <c r="AC1091" s="159">
        <v>5754276.3300000001</v>
      </c>
      <c r="AD1091" s="159">
        <v>5754276.3300000001</v>
      </c>
      <c r="AE1091" s="159">
        <v>17078320</v>
      </c>
      <c r="AF1091" s="159">
        <v>24923699.050000001</v>
      </c>
      <c r="AG1091" s="159">
        <v>177973.42</v>
      </c>
      <c r="AH1091" s="159">
        <v>154617.29</v>
      </c>
      <c r="AI1091" s="159">
        <v>0</v>
      </c>
      <c r="AJ1091" s="159">
        <v>0</v>
      </c>
    </row>
    <row r="1092" spans="1:36">
      <c r="A1092" s="153">
        <v>14</v>
      </c>
      <c r="B1092" s="154">
        <v>17</v>
      </c>
      <c r="C1092" s="154">
        <v>2</v>
      </c>
      <c r="D1092" s="155">
        <v>1</v>
      </c>
      <c r="E1092" s="155" t="s">
        <v>556</v>
      </c>
      <c r="F1092" s="156" t="s">
        <v>4168</v>
      </c>
      <c r="G1092" s="156" t="s">
        <v>556</v>
      </c>
      <c r="H1092" s="156" t="s">
        <v>4170</v>
      </c>
      <c r="I1092" s="155">
        <v>1417021</v>
      </c>
      <c r="J1092" s="157" t="s">
        <v>1791</v>
      </c>
      <c r="K1092" s="157"/>
      <c r="L1092" s="155">
        <v>2022</v>
      </c>
      <c r="M1092" s="158">
        <v>44178</v>
      </c>
      <c r="N1092" s="159">
        <v>270162268.98000002</v>
      </c>
      <c r="O1092" s="159">
        <v>240296273.68000001</v>
      </c>
      <c r="P1092" s="159">
        <v>102173414.52</v>
      </c>
      <c r="Q1092" s="159">
        <v>34924078</v>
      </c>
      <c r="R1092" s="159">
        <v>67249336.519999996</v>
      </c>
      <c r="S1092" s="159">
        <v>29865995.300000001</v>
      </c>
      <c r="T1092" s="159">
        <v>7547835.29</v>
      </c>
      <c r="U1092" s="159">
        <v>280391283.05000001</v>
      </c>
      <c r="V1092" s="159">
        <v>226332790.72999999</v>
      </c>
      <c r="W1092" s="159">
        <v>82911310.959999993</v>
      </c>
      <c r="X1092" s="159">
        <v>1820751.83</v>
      </c>
      <c r="Y1092" s="159">
        <v>54058492.32</v>
      </c>
      <c r="Z1092" s="159">
        <v>381782555.81</v>
      </c>
      <c r="AA1092" s="159">
        <v>3067508.92</v>
      </c>
      <c r="AB1092" s="159">
        <v>378715046.88999999</v>
      </c>
      <c r="AC1092" s="159">
        <v>314062660</v>
      </c>
      <c r="AD1092" s="159">
        <v>2562660</v>
      </c>
      <c r="AE1092" s="159">
        <v>37458378.119999997</v>
      </c>
      <c r="AF1092" s="159">
        <v>13963482.949999999</v>
      </c>
      <c r="AG1092" s="159">
        <v>51131.16</v>
      </c>
      <c r="AH1092" s="159">
        <v>11602.12</v>
      </c>
      <c r="AI1092" s="159">
        <v>0</v>
      </c>
      <c r="AJ1092" s="159">
        <v>7</v>
      </c>
    </row>
    <row r="1093" spans="1:36">
      <c r="A1093" s="153">
        <v>14</v>
      </c>
      <c r="B1093" s="154">
        <v>17</v>
      </c>
      <c r="C1093" s="154">
        <v>3</v>
      </c>
      <c r="D1093" s="155">
        <v>2</v>
      </c>
      <c r="E1093" s="155" t="s">
        <v>556</v>
      </c>
      <c r="F1093" s="156" t="s">
        <v>4171</v>
      </c>
      <c r="G1093" s="156" t="s">
        <v>556</v>
      </c>
      <c r="H1093" s="156" t="s">
        <v>4172</v>
      </c>
      <c r="I1093" s="155">
        <v>1417032</v>
      </c>
      <c r="J1093" s="157" t="s">
        <v>1790</v>
      </c>
      <c r="K1093" s="157"/>
      <c r="L1093" s="155">
        <v>2022</v>
      </c>
      <c r="M1093" s="158">
        <v>11637</v>
      </c>
      <c r="N1093" s="159">
        <v>74542507.370000005</v>
      </c>
      <c r="O1093" s="159">
        <v>66371175.979999997</v>
      </c>
      <c r="P1093" s="159">
        <v>32028509.5</v>
      </c>
      <c r="Q1093" s="159">
        <v>12186732</v>
      </c>
      <c r="R1093" s="159">
        <v>19841777.5</v>
      </c>
      <c r="S1093" s="159">
        <v>8171331.3899999997</v>
      </c>
      <c r="T1093" s="159">
        <v>0</v>
      </c>
      <c r="U1093" s="159">
        <v>83449726.420000002</v>
      </c>
      <c r="V1093" s="159">
        <v>57334407.609999999</v>
      </c>
      <c r="W1093" s="159">
        <v>21643270.09</v>
      </c>
      <c r="X1093" s="159">
        <v>377311.41</v>
      </c>
      <c r="Y1093" s="159">
        <v>26115318.809999999</v>
      </c>
      <c r="Z1093" s="159">
        <v>23386140.73</v>
      </c>
      <c r="AA1093" s="159">
        <v>6975935.54</v>
      </c>
      <c r="AB1093" s="159">
        <v>16410205.190000001</v>
      </c>
      <c r="AC1093" s="159">
        <v>1405700</v>
      </c>
      <c r="AD1093" s="159">
        <v>1405700</v>
      </c>
      <c r="AE1093" s="159">
        <v>12607935.539999999</v>
      </c>
      <c r="AF1093" s="159">
        <v>9036768.3699999992</v>
      </c>
      <c r="AG1093" s="159">
        <v>232556.19</v>
      </c>
      <c r="AH1093" s="159">
        <v>174765.81</v>
      </c>
      <c r="AI1093" s="159">
        <v>0</v>
      </c>
      <c r="AJ1093" s="159">
        <v>0</v>
      </c>
    </row>
    <row r="1094" spans="1:36">
      <c r="A1094" s="153">
        <v>14</v>
      </c>
      <c r="B1094" s="154">
        <v>17</v>
      </c>
      <c r="C1094" s="154">
        <v>4</v>
      </c>
      <c r="D1094" s="155">
        <v>3</v>
      </c>
      <c r="E1094" s="155" t="s">
        <v>556</v>
      </c>
      <c r="F1094" s="156" t="s">
        <v>4173</v>
      </c>
      <c r="G1094" s="156" t="s">
        <v>556</v>
      </c>
      <c r="H1094" s="156" t="s">
        <v>4174</v>
      </c>
      <c r="I1094" s="155">
        <v>1417043</v>
      </c>
      <c r="J1094" s="157" t="s">
        <v>1789</v>
      </c>
      <c r="K1094" s="157"/>
      <c r="L1094" s="155">
        <v>2022</v>
      </c>
      <c r="M1094" s="158">
        <v>15821</v>
      </c>
      <c r="N1094" s="159">
        <v>93093622.930000007</v>
      </c>
      <c r="O1094" s="159">
        <v>89484864.379999995</v>
      </c>
      <c r="P1094" s="159">
        <v>40816651.460000001</v>
      </c>
      <c r="Q1094" s="159">
        <v>16055099</v>
      </c>
      <c r="R1094" s="159">
        <v>24761552.460000001</v>
      </c>
      <c r="S1094" s="159">
        <v>3608758.55</v>
      </c>
      <c r="T1094" s="159">
        <v>621917</v>
      </c>
      <c r="U1094" s="159">
        <v>103202578.77</v>
      </c>
      <c r="V1094" s="159">
        <v>82900955.239999995</v>
      </c>
      <c r="W1094" s="159">
        <v>34497859.009999998</v>
      </c>
      <c r="X1094" s="159">
        <v>413659.32</v>
      </c>
      <c r="Y1094" s="159">
        <v>20301623.530000001</v>
      </c>
      <c r="Z1094" s="159">
        <v>24815554.91</v>
      </c>
      <c r="AA1094" s="159">
        <v>6676354</v>
      </c>
      <c r="AB1094" s="159">
        <v>18139200.91</v>
      </c>
      <c r="AC1094" s="159">
        <v>2968994.82</v>
      </c>
      <c r="AD1094" s="159">
        <v>2968994.82</v>
      </c>
      <c r="AE1094" s="159">
        <v>11687644.300000001</v>
      </c>
      <c r="AF1094" s="159">
        <v>6583909.1399999997</v>
      </c>
      <c r="AG1094" s="159">
        <v>635546.79</v>
      </c>
      <c r="AH1094" s="159">
        <v>373806.34</v>
      </c>
      <c r="AI1094" s="159">
        <v>0</v>
      </c>
      <c r="AJ1094" s="159">
        <v>3715.12</v>
      </c>
    </row>
    <row r="1095" spans="1:36">
      <c r="A1095" s="153">
        <v>14</v>
      </c>
      <c r="B1095" s="154">
        <v>17</v>
      </c>
      <c r="C1095" s="154">
        <v>5</v>
      </c>
      <c r="D1095" s="155">
        <v>2</v>
      </c>
      <c r="E1095" s="155" t="s">
        <v>556</v>
      </c>
      <c r="F1095" s="156" t="s">
        <v>4171</v>
      </c>
      <c r="G1095" s="156" t="s">
        <v>556</v>
      </c>
      <c r="H1095" s="156" t="s">
        <v>4175</v>
      </c>
      <c r="I1095" s="155">
        <v>1417052</v>
      </c>
      <c r="J1095" s="157" t="s">
        <v>1788</v>
      </c>
      <c r="K1095" s="157"/>
      <c r="L1095" s="155">
        <v>2022</v>
      </c>
      <c r="M1095" s="158">
        <v>8336</v>
      </c>
      <c r="N1095" s="159">
        <v>56885576.380000003</v>
      </c>
      <c r="O1095" s="159">
        <v>53404595.579999998</v>
      </c>
      <c r="P1095" s="159">
        <v>25838127.469999999</v>
      </c>
      <c r="Q1095" s="159">
        <v>10438309</v>
      </c>
      <c r="R1095" s="159">
        <v>15399818.470000001</v>
      </c>
      <c r="S1095" s="159">
        <v>3480980.8</v>
      </c>
      <c r="T1095" s="159">
        <v>20</v>
      </c>
      <c r="U1095" s="159">
        <v>54914105.149999999</v>
      </c>
      <c r="V1095" s="159">
        <v>48115616.460000001</v>
      </c>
      <c r="W1095" s="159">
        <v>19906418.039999999</v>
      </c>
      <c r="X1095" s="159">
        <v>63339.56</v>
      </c>
      <c r="Y1095" s="159">
        <v>6798488.6900000004</v>
      </c>
      <c r="Z1095" s="159">
        <v>7251231.6100000003</v>
      </c>
      <c r="AA1095" s="159">
        <v>0</v>
      </c>
      <c r="AB1095" s="159">
        <v>7251231.6100000003</v>
      </c>
      <c r="AC1095" s="159">
        <v>2675000</v>
      </c>
      <c r="AD1095" s="159">
        <v>675000</v>
      </c>
      <c r="AE1095" s="159">
        <v>890184.2</v>
      </c>
      <c r="AF1095" s="159">
        <v>5288979.12</v>
      </c>
      <c r="AG1095" s="159">
        <v>0</v>
      </c>
      <c r="AH1095" s="159">
        <v>0</v>
      </c>
      <c r="AI1095" s="159">
        <v>0</v>
      </c>
      <c r="AJ1095" s="159">
        <v>0</v>
      </c>
    </row>
    <row r="1096" spans="1:36">
      <c r="A1096" s="153">
        <v>14</v>
      </c>
      <c r="B1096" s="154">
        <v>17</v>
      </c>
      <c r="C1096" s="154">
        <v>6</v>
      </c>
      <c r="D1096" s="155">
        <v>2</v>
      </c>
      <c r="E1096" s="155" t="s">
        <v>556</v>
      </c>
      <c r="F1096" s="156" t="s">
        <v>4171</v>
      </c>
      <c r="G1096" s="156" t="s">
        <v>556</v>
      </c>
      <c r="H1096" s="156" t="s">
        <v>4176</v>
      </c>
      <c r="I1096" s="155">
        <v>1417062</v>
      </c>
      <c r="J1096" s="157" t="s">
        <v>1787</v>
      </c>
      <c r="K1096" s="157"/>
      <c r="L1096" s="155">
        <v>2022</v>
      </c>
      <c r="M1096" s="158">
        <v>3645</v>
      </c>
      <c r="N1096" s="159">
        <v>27814125.75</v>
      </c>
      <c r="O1096" s="159">
        <v>26277522.149999999</v>
      </c>
      <c r="P1096" s="159">
        <v>14211660.629999999</v>
      </c>
      <c r="Q1096" s="159">
        <v>6113031</v>
      </c>
      <c r="R1096" s="159">
        <v>8098629.6299999999</v>
      </c>
      <c r="S1096" s="159">
        <v>1536603.6</v>
      </c>
      <c r="T1096" s="159">
        <v>122640</v>
      </c>
      <c r="U1096" s="159">
        <v>31972258.850000001</v>
      </c>
      <c r="V1096" s="159">
        <v>21560808.23</v>
      </c>
      <c r="W1096" s="159">
        <v>8861934.8900000006</v>
      </c>
      <c r="X1096" s="159">
        <v>241386.58</v>
      </c>
      <c r="Y1096" s="159">
        <v>10411450.619999999</v>
      </c>
      <c r="Z1096" s="159">
        <v>4696661.1100000003</v>
      </c>
      <c r="AA1096" s="159">
        <v>2737010.85</v>
      </c>
      <c r="AB1096" s="159">
        <v>1959650.2600000002</v>
      </c>
      <c r="AC1096" s="159">
        <v>401100</v>
      </c>
      <c r="AD1096" s="159">
        <v>401100</v>
      </c>
      <c r="AE1096" s="159">
        <v>6506545.8399999999</v>
      </c>
      <c r="AF1096" s="159">
        <v>4716713.92</v>
      </c>
      <c r="AG1096" s="159">
        <v>545402.37</v>
      </c>
      <c r="AH1096" s="159">
        <v>435779.45</v>
      </c>
      <c r="AI1096" s="159">
        <v>0</v>
      </c>
      <c r="AJ1096" s="159">
        <v>0</v>
      </c>
    </row>
    <row r="1097" spans="1:36">
      <c r="A1097" s="153">
        <v>14</v>
      </c>
      <c r="B1097" s="154">
        <v>17</v>
      </c>
      <c r="C1097" s="154">
        <v>7</v>
      </c>
      <c r="D1097" s="155">
        <v>2</v>
      </c>
      <c r="E1097" s="155" t="s">
        <v>556</v>
      </c>
      <c r="F1097" s="156" t="s">
        <v>4171</v>
      </c>
      <c r="G1097" s="156" t="s">
        <v>556</v>
      </c>
      <c r="H1097" s="156" t="s">
        <v>4177</v>
      </c>
      <c r="I1097" s="155">
        <v>1417072</v>
      </c>
      <c r="J1097" s="157" t="s">
        <v>1786</v>
      </c>
      <c r="K1097" s="157"/>
      <c r="L1097" s="155">
        <v>2022</v>
      </c>
      <c r="M1097" s="158">
        <v>6252</v>
      </c>
      <c r="N1097" s="159">
        <v>38252680.009999998</v>
      </c>
      <c r="O1097" s="159">
        <v>37488311.009999998</v>
      </c>
      <c r="P1097" s="159">
        <v>22844939.189999998</v>
      </c>
      <c r="Q1097" s="159">
        <v>9663519</v>
      </c>
      <c r="R1097" s="159">
        <v>13181420.189999999</v>
      </c>
      <c r="S1097" s="159">
        <v>764369</v>
      </c>
      <c r="T1097" s="159">
        <v>92000</v>
      </c>
      <c r="U1097" s="159">
        <v>40484566.799999997</v>
      </c>
      <c r="V1097" s="159">
        <v>34938592.950000003</v>
      </c>
      <c r="W1097" s="159">
        <v>12129969.41</v>
      </c>
      <c r="X1097" s="159">
        <v>0</v>
      </c>
      <c r="Y1097" s="159">
        <v>5545973.8499999996</v>
      </c>
      <c r="Z1097" s="159">
        <v>19055619.91</v>
      </c>
      <c r="AA1097" s="159">
        <v>0</v>
      </c>
      <c r="AB1097" s="159">
        <v>19055619.91</v>
      </c>
      <c r="AC1097" s="159">
        <v>0</v>
      </c>
      <c r="AD1097" s="159">
        <v>0</v>
      </c>
      <c r="AE1097" s="159">
        <v>0</v>
      </c>
      <c r="AF1097" s="159">
        <v>2549718.06</v>
      </c>
      <c r="AG1097" s="159">
        <v>6180</v>
      </c>
      <c r="AH1097" s="159">
        <v>4920</v>
      </c>
      <c r="AI1097" s="159">
        <v>0</v>
      </c>
      <c r="AJ1097" s="159">
        <v>0</v>
      </c>
    </row>
    <row r="1098" spans="1:36">
      <c r="A1098" s="153">
        <v>14</v>
      </c>
      <c r="B1098" s="154">
        <v>17</v>
      </c>
      <c r="C1098" s="154">
        <v>8</v>
      </c>
      <c r="D1098" s="155">
        <v>2</v>
      </c>
      <c r="E1098" s="155" t="s">
        <v>556</v>
      </c>
      <c r="F1098" s="156" t="s">
        <v>4171</v>
      </c>
      <c r="G1098" s="156" t="s">
        <v>556</v>
      </c>
      <c r="H1098" s="156" t="s">
        <v>4178</v>
      </c>
      <c r="I1098" s="155">
        <v>1417082</v>
      </c>
      <c r="J1098" s="157" t="s">
        <v>1785</v>
      </c>
      <c r="K1098" s="157"/>
      <c r="L1098" s="155">
        <v>2022</v>
      </c>
      <c r="M1098" s="158">
        <v>15555</v>
      </c>
      <c r="N1098" s="159">
        <v>149310758.11000001</v>
      </c>
      <c r="O1098" s="159">
        <v>131001704.23999999</v>
      </c>
      <c r="P1098" s="159">
        <v>58480675.829999998</v>
      </c>
      <c r="Q1098" s="159">
        <v>29076218</v>
      </c>
      <c r="R1098" s="159">
        <v>29404457.829999998</v>
      </c>
      <c r="S1098" s="159">
        <v>18309053.870000001</v>
      </c>
      <c r="T1098" s="159">
        <v>310755.03999999998</v>
      </c>
      <c r="U1098" s="159">
        <v>164093945</v>
      </c>
      <c r="V1098" s="159">
        <v>115914105.23999999</v>
      </c>
      <c r="W1098" s="159">
        <v>39912321.640000001</v>
      </c>
      <c r="X1098" s="159">
        <v>2667551.87</v>
      </c>
      <c r="Y1098" s="159">
        <v>48179839.759999998</v>
      </c>
      <c r="Z1098" s="159">
        <v>34015296.369999997</v>
      </c>
      <c r="AA1098" s="159">
        <v>19644000</v>
      </c>
      <c r="AB1098" s="159">
        <v>14371296.369999997</v>
      </c>
      <c r="AC1098" s="159">
        <v>4400746.0999999996</v>
      </c>
      <c r="AD1098" s="159">
        <v>4400746.0999999996</v>
      </c>
      <c r="AE1098" s="159">
        <v>68503255.269999996</v>
      </c>
      <c r="AF1098" s="159">
        <v>15087599</v>
      </c>
      <c r="AG1098" s="159">
        <v>1784871.16</v>
      </c>
      <c r="AH1098" s="159">
        <v>2140750.96</v>
      </c>
      <c r="AI1098" s="159">
        <v>0</v>
      </c>
      <c r="AJ1098" s="159">
        <v>0</v>
      </c>
    </row>
    <row r="1099" spans="1:36">
      <c r="A1099" s="153">
        <v>14</v>
      </c>
      <c r="B1099" s="154">
        <v>18</v>
      </c>
      <c r="C1099" s="154">
        <v>1</v>
      </c>
      <c r="D1099" s="155">
        <v>3</v>
      </c>
      <c r="E1099" s="155" t="s">
        <v>556</v>
      </c>
      <c r="F1099" s="156" t="s">
        <v>4179</v>
      </c>
      <c r="G1099" s="156" t="s">
        <v>556</v>
      </c>
      <c r="H1099" s="156" t="s">
        <v>4180</v>
      </c>
      <c r="I1099" s="155">
        <v>1418013</v>
      </c>
      <c r="J1099" s="157" t="s">
        <v>1784</v>
      </c>
      <c r="K1099" s="157"/>
      <c r="L1099" s="155">
        <v>2022</v>
      </c>
      <c r="M1099" s="158">
        <v>28226</v>
      </c>
      <c r="N1099" s="159">
        <v>188843416.53</v>
      </c>
      <c r="O1099" s="159">
        <v>176832539.24000001</v>
      </c>
      <c r="P1099" s="159">
        <v>77288428.349999994</v>
      </c>
      <c r="Q1099" s="159">
        <v>30597244</v>
      </c>
      <c r="R1099" s="159">
        <v>46691184.350000001</v>
      </c>
      <c r="S1099" s="159">
        <v>12010877.289999999</v>
      </c>
      <c r="T1099" s="159">
        <v>2053300.34</v>
      </c>
      <c r="U1099" s="159">
        <v>193630913.05000001</v>
      </c>
      <c r="V1099" s="159">
        <v>169584435.68000001</v>
      </c>
      <c r="W1099" s="159">
        <v>64299407.07</v>
      </c>
      <c r="X1099" s="159">
        <v>1560260.69</v>
      </c>
      <c r="Y1099" s="159">
        <v>24046477.370000001</v>
      </c>
      <c r="Z1099" s="159">
        <v>34616717.100000001</v>
      </c>
      <c r="AA1099" s="159">
        <v>10200000</v>
      </c>
      <c r="AB1099" s="159">
        <v>24416717.100000001</v>
      </c>
      <c r="AC1099" s="159">
        <v>4000000</v>
      </c>
      <c r="AD1099" s="159">
        <v>4000000</v>
      </c>
      <c r="AE1099" s="159">
        <v>33841000</v>
      </c>
      <c r="AF1099" s="159">
        <v>7248103.5599999996</v>
      </c>
      <c r="AG1099" s="159">
        <v>1554738.42</v>
      </c>
      <c r="AH1099" s="159">
        <v>938763.87</v>
      </c>
      <c r="AI1099" s="159">
        <v>0</v>
      </c>
      <c r="AJ1099" s="159">
        <v>0</v>
      </c>
    </row>
    <row r="1100" spans="1:36">
      <c r="A1100" s="153">
        <v>14</v>
      </c>
      <c r="B1100" s="154">
        <v>18</v>
      </c>
      <c r="C1100" s="154">
        <v>2</v>
      </c>
      <c r="D1100" s="155">
        <v>3</v>
      </c>
      <c r="E1100" s="155" t="s">
        <v>556</v>
      </c>
      <c r="F1100" s="156" t="s">
        <v>4179</v>
      </c>
      <c r="G1100" s="156" t="s">
        <v>556</v>
      </c>
      <c r="H1100" s="156" t="s">
        <v>4181</v>
      </c>
      <c r="I1100" s="155">
        <v>1418023</v>
      </c>
      <c r="J1100" s="157" t="s">
        <v>1783</v>
      </c>
      <c r="K1100" s="157"/>
      <c r="L1100" s="155">
        <v>2022</v>
      </c>
      <c r="M1100" s="158">
        <v>25123</v>
      </c>
      <c r="N1100" s="159">
        <v>220914304.34</v>
      </c>
      <c r="O1100" s="159">
        <v>206938183.16</v>
      </c>
      <c r="P1100" s="159">
        <v>55435870.539999999</v>
      </c>
      <c r="Q1100" s="159">
        <v>22535187</v>
      </c>
      <c r="R1100" s="159">
        <v>32900683.539999999</v>
      </c>
      <c r="S1100" s="159">
        <v>13976121.18</v>
      </c>
      <c r="T1100" s="159">
        <v>7039777.75</v>
      </c>
      <c r="U1100" s="159">
        <v>213321434.30000001</v>
      </c>
      <c r="V1100" s="159">
        <v>174837350.69</v>
      </c>
      <c r="W1100" s="159">
        <v>62202934.68</v>
      </c>
      <c r="X1100" s="159">
        <v>0</v>
      </c>
      <c r="Y1100" s="159">
        <v>38484083.609999999</v>
      </c>
      <c r="Z1100" s="159">
        <v>41894809.689999998</v>
      </c>
      <c r="AA1100" s="159">
        <v>0</v>
      </c>
      <c r="AB1100" s="159">
        <v>41894809.689999998</v>
      </c>
      <c r="AC1100" s="159">
        <v>0</v>
      </c>
      <c r="AD1100" s="159">
        <v>0</v>
      </c>
      <c r="AE1100" s="159">
        <v>0</v>
      </c>
      <c r="AF1100" s="159">
        <v>32100832.469999999</v>
      </c>
      <c r="AG1100" s="159">
        <v>273113.42</v>
      </c>
      <c r="AH1100" s="159">
        <v>24529</v>
      </c>
      <c r="AI1100" s="159">
        <v>0</v>
      </c>
      <c r="AJ1100" s="159">
        <v>0</v>
      </c>
    </row>
    <row r="1101" spans="1:36">
      <c r="A1101" s="153">
        <v>14</v>
      </c>
      <c r="B1101" s="154">
        <v>18</v>
      </c>
      <c r="C1101" s="154">
        <v>3</v>
      </c>
      <c r="D1101" s="155">
        <v>2</v>
      </c>
      <c r="E1101" s="155" t="s">
        <v>556</v>
      </c>
      <c r="F1101" s="156" t="s">
        <v>4182</v>
      </c>
      <c r="G1101" s="156" t="s">
        <v>556</v>
      </c>
      <c r="H1101" s="156" t="s">
        <v>4183</v>
      </c>
      <c r="I1101" s="155">
        <v>1418032</v>
      </c>
      <c r="J1101" s="157" t="s">
        <v>1782</v>
      </c>
      <c r="K1101" s="157"/>
      <c r="L1101" s="155">
        <v>2022</v>
      </c>
      <c r="M1101" s="158">
        <v>35964</v>
      </c>
      <c r="N1101" s="159">
        <v>327194002.19</v>
      </c>
      <c r="O1101" s="159">
        <v>313464231.54000002</v>
      </c>
      <c r="P1101" s="159">
        <v>112466503.61</v>
      </c>
      <c r="Q1101" s="159">
        <v>60255576</v>
      </c>
      <c r="R1101" s="159">
        <v>52210927.609999999</v>
      </c>
      <c r="S1101" s="159">
        <v>13729770.65</v>
      </c>
      <c r="T1101" s="159">
        <v>8594416.5399999991</v>
      </c>
      <c r="U1101" s="159">
        <v>334772240.35000002</v>
      </c>
      <c r="V1101" s="159">
        <v>302302674.17000002</v>
      </c>
      <c r="W1101" s="159">
        <v>117251500.38</v>
      </c>
      <c r="X1101" s="159">
        <v>8257793.9699999997</v>
      </c>
      <c r="Y1101" s="159">
        <v>32469566.18</v>
      </c>
      <c r="Z1101" s="159">
        <v>33520672.030000001</v>
      </c>
      <c r="AA1101" s="159">
        <v>9000000</v>
      </c>
      <c r="AB1101" s="159">
        <v>24520672.030000001</v>
      </c>
      <c r="AC1101" s="159">
        <v>9300000</v>
      </c>
      <c r="AD1101" s="159">
        <v>9300000</v>
      </c>
      <c r="AE1101" s="159">
        <v>159450000</v>
      </c>
      <c r="AF1101" s="159">
        <v>11161557.369999999</v>
      </c>
      <c r="AG1101" s="159">
        <v>1957409.99</v>
      </c>
      <c r="AH1101" s="159">
        <v>1498935.46</v>
      </c>
      <c r="AI1101" s="159">
        <v>0</v>
      </c>
      <c r="AJ1101" s="159">
        <v>0</v>
      </c>
    </row>
    <row r="1102" spans="1:36">
      <c r="A1102" s="153">
        <v>14</v>
      </c>
      <c r="B1102" s="154">
        <v>18</v>
      </c>
      <c r="C1102" s="154">
        <v>4</v>
      </c>
      <c r="D1102" s="155">
        <v>3</v>
      </c>
      <c r="E1102" s="155" t="s">
        <v>556</v>
      </c>
      <c r="F1102" s="156" t="s">
        <v>4179</v>
      </c>
      <c r="G1102" s="156" t="s">
        <v>556</v>
      </c>
      <c r="H1102" s="156" t="s">
        <v>4184</v>
      </c>
      <c r="I1102" s="155">
        <v>1418043</v>
      </c>
      <c r="J1102" s="157" t="s">
        <v>1781</v>
      </c>
      <c r="K1102" s="157"/>
      <c r="L1102" s="155">
        <v>2022</v>
      </c>
      <c r="M1102" s="158">
        <v>96087</v>
      </c>
      <c r="N1102" s="159">
        <v>652487540.96000004</v>
      </c>
      <c r="O1102" s="159">
        <v>631785141.33000004</v>
      </c>
      <c r="P1102" s="159">
        <v>232949589.19</v>
      </c>
      <c r="Q1102" s="159">
        <v>109291872</v>
      </c>
      <c r="R1102" s="159">
        <v>123657717.19</v>
      </c>
      <c r="S1102" s="159">
        <v>20702399.629999999</v>
      </c>
      <c r="T1102" s="159">
        <v>11222926.07</v>
      </c>
      <c r="U1102" s="159">
        <v>694299498.41999996</v>
      </c>
      <c r="V1102" s="159">
        <v>572827057.92999995</v>
      </c>
      <c r="W1102" s="159">
        <v>186885652.97</v>
      </c>
      <c r="X1102" s="159">
        <v>3002028.25</v>
      </c>
      <c r="Y1102" s="159">
        <v>121472440.48999999</v>
      </c>
      <c r="Z1102" s="159">
        <v>97910549.109999999</v>
      </c>
      <c r="AA1102" s="159">
        <v>30000000</v>
      </c>
      <c r="AB1102" s="159">
        <v>67910549.109999999</v>
      </c>
      <c r="AC1102" s="159">
        <v>10929296</v>
      </c>
      <c r="AD1102" s="159">
        <v>10929296</v>
      </c>
      <c r="AE1102" s="159">
        <v>82444170.25</v>
      </c>
      <c r="AF1102" s="159">
        <v>58958083.399999999</v>
      </c>
      <c r="AG1102" s="159">
        <v>1340741.31</v>
      </c>
      <c r="AH1102" s="159">
        <v>943023.14</v>
      </c>
      <c r="AI1102" s="159">
        <v>0</v>
      </c>
      <c r="AJ1102" s="159">
        <v>735261.64</v>
      </c>
    </row>
    <row r="1103" spans="1:36">
      <c r="A1103" s="153">
        <v>14</v>
      </c>
      <c r="B1103" s="154">
        <v>18</v>
      </c>
      <c r="C1103" s="154">
        <v>5</v>
      </c>
      <c r="D1103" s="155">
        <v>2</v>
      </c>
      <c r="E1103" s="155" t="s">
        <v>556</v>
      </c>
      <c r="F1103" s="156" t="s">
        <v>4182</v>
      </c>
      <c r="G1103" s="156" t="s">
        <v>556</v>
      </c>
      <c r="H1103" s="156" t="s">
        <v>4185</v>
      </c>
      <c r="I1103" s="155">
        <v>1418052</v>
      </c>
      <c r="J1103" s="157" t="s">
        <v>1780</v>
      </c>
      <c r="K1103" s="157"/>
      <c r="L1103" s="155">
        <v>2022</v>
      </c>
      <c r="M1103" s="158">
        <v>13013</v>
      </c>
      <c r="N1103" s="159">
        <v>76688451.670000002</v>
      </c>
      <c r="O1103" s="159">
        <v>74493334.230000004</v>
      </c>
      <c r="P1103" s="159">
        <v>36962654.489999995</v>
      </c>
      <c r="Q1103" s="159">
        <v>13465809</v>
      </c>
      <c r="R1103" s="159">
        <v>23496845.489999998</v>
      </c>
      <c r="S1103" s="159">
        <v>2195117.44</v>
      </c>
      <c r="T1103" s="159">
        <v>0</v>
      </c>
      <c r="U1103" s="159">
        <v>79465232.409999996</v>
      </c>
      <c r="V1103" s="159">
        <v>66138535.880000003</v>
      </c>
      <c r="W1103" s="159">
        <v>21429505.739999998</v>
      </c>
      <c r="X1103" s="159">
        <v>0</v>
      </c>
      <c r="Y1103" s="159">
        <v>13326696.529999999</v>
      </c>
      <c r="Z1103" s="159">
        <v>8974417.9399999995</v>
      </c>
      <c r="AA1103" s="159">
        <v>0</v>
      </c>
      <c r="AB1103" s="159">
        <v>8974417.9399999995</v>
      </c>
      <c r="AC1103" s="159">
        <v>0</v>
      </c>
      <c r="AD1103" s="159">
        <v>0</v>
      </c>
      <c r="AE1103" s="159">
        <v>0</v>
      </c>
      <c r="AF1103" s="159">
        <v>8354798.3499999996</v>
      </c>
      <c r="AG1103" s="159">
        <v>1143169.55</v>
      </c>
      <c r="AH1103" s="159">
        <v>703822.02</v>
      </c>
      <c r="AI1103" s="159">
        <v>0</v>
      </c>
      <c r="AJ1103" s="159">
        <v>0</v>
      </c>
    </row>
    <row r="1104" spans="1:36">
      <c r="A1104" s="153">
        <v>14</v>
      </c>
      <c r="B1104" s="154">
        <v>18</v>
      </c>
      <c r="C1104" s="154">
        <v>6</v>
      </c>
      <c r="D1104" s="155">
        <v>3</v>
      </c>
      <c r="E1104" s="155" t="s">
        <v>556</v>
      </c>
      <c r="F1104" s="156" t="s">
        <v>4179</v>
      </c>
      <c r="G1104" s="156" t="s">
        <v>556</v>
      </c>
      <c r="H1104" s="156" t="s">
        <v>4186</v>
      </c>
      <c r="I1104" s="155">
        <v>1418063</v>
      </c>
      <c r="J1104" s="157" t="s">
        <v>1779</v>
      </c>
      <c r="K1104" s="157"/>
      <c r="L1104" s="155">
        <v>2022</v>
      </c>
      <c r="M1104" s="158">
        <v>12304</v>
      </c>
      <c r="N1104" s="159">
        <v>94046137.829999998</v>
      </c>
      <c r="O1104" s="159">
        <v>83899995.109999999</v>
      </c>
      <c r="P1104" s="159">
        <v>35959642.950000003</v>
      </c>
      <c r="Q1104" s="159">
        <v>14908039</v>
      </c>
      <c r="R1104" s="159">
        <v>21051603.949999999</v>
      </c>
      <c r="S1104" s="159">
        <v>10146142.720000001</v>
      </c>
      <c r="T1104" s="159">
        <v>547063.66</v>
      </c>
      <c r="U1104" s="159">
        <v>95507398.959999993</v>
      </c>
      <c r="V1104" s="159">
        <v>72904927.799999997</v>
      </c>
      <c r="W1104" s="159">
        <v>25475982.920000002</v>
      </c>
      <c r="X1104" s="159">
        <v>204980.96</v>
      </c>
      <c r="Y1104" s="159">
        <v>22602471.16</v>
      </c>
      <c r="Z1104" s="159">
        <v>10804985.73</v>
      </c>
      <c r="AA1104" s="159">
        <v>0</v>
      </c>
      <c r="AB1104" s="159">
        <v>10804985.73</v>
      </c>
      <c r="AC1104" s="159">
        <v>2380000</v>
      </c>
      <c r="AD1104" s="159">
        <v>2380000</v>
      </c>
      <c r="AE1104" s="159">
        <v>1524000</v>
      </c>
      <c r="AF1104" s="159">
        <v>10995067.310000001</v>
      </c>
      <c r="AG1104" s="159">
        <v>311944</v>
      </c>
      <c r="AH1104" s="159">
        <v>268110</v>
      </c>
      <c r="AI1104" s="159">
        <v>0</v>
      </c>
      <c r="AJ1104" s="159">
        <v>0</v>
      </c>
    </row>
    <row r="1105" spans="1:36">
      <c r="A1105" s="153">
        <v>14</v>
      </c>
      <c r="B1105" s="154">
        <v>19</v>
      </c>
      <c r="C1105" s="154">
        <v>1</v>
      </c>
      <c r="D1105" s="155">
        <v>2</v>
      </c>
      <c r="E1105" s="155" t="s">
        <v>556</v>
      </c>
      <c r="F1105" s="156" t="s">
        <v>4187</v>
      </c>
      <c r="G1105" s="156" t="s">
        <v>556</v>
      </c>
      <c r="H1105" s="156" t="s">
        <v>4188</v>
      </c>
      <c r="I1105" s="155">
        <v>1419012</v>
      </c>
      <c r="J1105" s="157" t="s">
        <v>1778</v>
      </c>
      <c r="K1105" s="157"/>
      <c r="L1105" s="155">
        <v>2022</v>
      </c>
      <c r="M1105" s="158">
        <v>8896</v>
      </c>
      <c r="N1105" s="159">
        <v>58392813.149999999</v>
      </c>
      <c r="O1105" s="159">
        <v>54784920.990000002</v>
      </c>
      <c r="P1105" s="159">
        <v>31792679.5</v>
      </c>
      <c r="Q1105" s="159">
        <v>13886907</v>
      </c>
      <c r="R1105" s="159">
        <v>17905772.5</v>
      </c>
      <c r="S1105" s="159">
        <v>3607892.16</v>
      </c>
      <c r="T1105" s="159">
        <v>6222</v>
      </c>
      <c r="U1105" s="159">
        <v>56576035.25</v>
      </c>
      <c r="V1105" s="159">
        <v>48971610.700000003</v>
      </c>
      <c r="W1105" s="159">
        <v>19334859.969999999</v>
      </c>
      <c r="X1105" s="159">
        <v>513483.64</v>
      </c>
      <c r="Y1105" s="159">
        <v>7604424.5499999998</v>
      </c>
      <c r="Z1105" s="159">
        <v>11442440.630000001</v>
      </c>
      <c r="AA1105" s="159">
        <v>3000000</v>
      </c>
      <c r="AB1105" s="159">
        <v>8442440.6300000008</v>
      </c>
      <c r="AC1105" s="159">
        <v>4035067.49</v>
      </c>
      <c r="AD1105" s="159">
        <v>1923750</v>
      </c>
      <c r="AE1105" s="159">
        <v>10647500</v>
      </c>
      <c r="AF1105" s="159">
        <v>5813310.29</v>
      </c>
      <c r="AG1105" s="159">
        <v>56730.44</v>
      </c>
      <c r="AH1105" s="159">
        <v>88408.22</v>
      </c>
      <c r="AI1105" s="159">
        <v>0</v>
      </c>
      <c r="AJ1105" s="159">
        <v>0</v>
      </c>
    </row>
    <row r="1106" spans="1:36">
      <c r="A1106" s="153">
        <v>14</v>
      </c>
      <c r="B1106" s="154">
        <v>19</v>
      </c>
      <c r="C1106" s="154">
        <v>2</v>
      </c>
      <c r="D1106" s="155">
        <v>2</v>
      </c>
      <c r="E1106" s="155" t="s">
        <v>556</v>
      </c>
      <c r="F1106" s="156" t="s">
        <v>4187</v>
      </c>
      <c r="G1106" s="156" t="s">
        <v>556</v>
      </c>
      <c r="H1106" s="156" t="s">
        <v>4189</v>
      </c>
      <c r="I1106" s="155">
        <v>1419022</v>
      </c>
      <c r="J1106" s="157" t="s">
        <v>1777</v>
      </c>
      <c r="K1106" s="157"/>
      <c r="L1106" s="155">
        <v>2022</v>
      </c>
      <c r="M1106" s="158">
        <v>7867</v>
      </c>
      <c r="N1106" s="159">
        <v>55832096.409999996</v>
      </c>
      <c r="O1106" s="159">
        <v>54098040.359999999</v>
      </c>
      <c r="P1106" s="159">
        <v>31430771.48</v>
      </c>
      <c r="Q1106" s="159">
        <v>13115638</v>
      </c>
      <c r="R1106" s="159">
        <v>18315133.48</v>
      </c>
      <c r="S1106" s="159">
        <v>1734056.05</v>
      </c>
      <c r="T1106" s="159">
        <v>103606</v>
      </c>
      <c r="U1106" s="159">
        <v>56979284.049999997</v>
      </c>
      <c r="V1106" s="159">
        <v>47868639.619999997</v>
      </c>
      <c r="W1106" s="159">
        <v>16785335.600000001</v>
      </c>
      <c r="X1106" s="159">
        <v>665939.99</v>
      </c>
      <c r="Y1106" s="159">
        <v>9110644.4299999997</v>
      </c>
      <c r="Z1106" s="159">
        <v>10832775.02</v>
      </c>
      <c r="AA1106" s="159">
        <v>0</v>
      </c>
      <c r="AB1106" s="159">
        <v>10832775.02</v>
      </c>
      <c r="AC1106" s="159">
        <v>750000</v>
      </c>
      <c r="AD1106" s="159">
        <v>750000</v>
      </c>
      <c r="AE1106" s="159">
        <v>12133000</v>
      </c>
      <c r="AF1106" s="159">
        <v>6229400.7400000002</v>
      </c>
      <c r="AG1106" s="159">
        <v>27776.33</v>
      </c>
      <c r="AH1106" s="159">
        <v>0</v>
      </c>
      <c r="AI1106" s="159">
        <v>0</v>
      </c>
      <c r="AJ1106" s="159">
        <v>0</v>
      </c>
    </row>
    <row r="1107" spans="1:36">
      <c r="A1107" s="153">
        <v>14</v>
      </c>
      <c r="B1107" s="154">
        <v>19</v>
      </c>
      <c r="C1107" s="154">
        <v>3</v>
      </c>
      <c r="D1107" s="155">
        <v>2</v>
      </c>
      <c r="E1107" s="155" t="s">
        <v>556</v>
      </c>
      <c r="F1107" s="156" t="s">
        <v>4187</v>
      </c>
      <c r="G1107" s="156" t="s">
        <v>556</v>
      </c>
      <c r="H1107" s="156" t="s">
        <v>4190</v>
      </c>
      <c r="I1107" s="155">
        <v>1419032</v>
      </c>
      <c r="J1107" s="157" t="s">
        <v>1776</v>
      </c>
      <c r="K1107" s="157"/>
      <c r="L1107" s="155">
        <v>2022</v>
      </c>
      <c r="M1107" s="158">
        <v>8250</v>
      </c>
      <c r="N1107" s="159">
        <v>51582379.850000001</v>
      </c>
      <c r="O1107" s="159">
        <v>48608705.170000002</v>
      </c>
      <c r="P1107" s="159">
        <v>31244410.309999999</v>
      </c>
      <c r="Q1107" s="159">
        <v>13842308</v>
      </c>
      <c r="R1107" s="159">
        <v>17402102.309999999</v>
      </c>
      <c r="S1107" s="159">
        <v>2973674.68</v>
      </c>
      <c r="T1107" s="159">
        <v>48364.74</v>
      </c>
      <c r="U1107" s="159">
        <v>51331380.280000001</v>
      </c>
      <c r="V1107" s="159">
        <v>45489368.140000001</v>
      </c>
      <c r="W1107" s="159">
        <v>16534306.439999999</v>
      </c>
      <c r="X1107" s="159">
        <v>589459.01</v>
      </c>
      <c r="Y1107" s="159">
        <v>5842012.1399999997</v>
      </c>
      <c r="Z1107" s="159">
        <v>9441380.2400000002</v>
      </c>
      <c r="AA1107" s="159">
        <v>0</v>
      </c>
      <c r="AB1107" s="159">
        <v>9441380.2400000002</v>
      </c>
      <c r="AC1107" s="159">
        <v>558690</v>
      </c>
      <c r="AD1107" s="159">
        <v>558690</v>
      </c>
      <c r="AE1107" s="159">
        <v>10982599</v>
      </c>
      <c r="AF1107" s="159">
        <v>3119337.03</v>
      </c>
      <c r="AG1107" s="159">
        <v>154983.35999999999</v>
      </c>
      <c r="AH1107" s="159">
        <v>64983.360000000001</v>
      </c>
      <c r="AI1107" s="159">
        <v>0</v>
      </c>
      <c r="AJ1107" s="159">
        <v>0</v>
      </c>
    </row>
    <row r="1108" spans="1:36">
      <c r="A1108" s="153">
        <v>14</v>
      </c>
      <c r="B1108" s="154">
        <v>19</v>
      </c>
      <c r="C1108" s="154">
        <v>4</v>
      </c>
      <c r="D1108" s="155">
        <v>2</v>
      </c>
      <c r="E1108" s="155" t="s">
        <v>556</v>
      </c>
      <c r="F1108" s="156" t="s">
        <v>4187</v>
      </c>
      <c r="G1108" s="156" t="s">
        <v>556</v>
      </c>
      <c r="H1108" s="156" t="s">
        <v>4191</v>
      </c>
      <c r="I1108" s="155">
        <v>1419042</v>
      </c>
      <c r="J1108" s="157" t="s">
        <v>1775</v>
      </c>
      <c r="K1108" s="157"/>
      <c r="L1108" s="155">
        <v>2022</v>
      </c>
      <c r="M1108" s="158">
        <v>5252</v>
      </c>
      <c r="N1108" s="159">
        <v>39380011.020000003</v>
      </c>
      <c r="O1108" s="159">
        <v>35873347.200000003</v>
      </c>
      <c r="P1108" s="159">
        <v>23412983.710000001</v>
      </c>
      <c r="Q1108" s="159">
        <v>10464890</v>
      </c>
      <c r="R1108" s="159">
        <v>12948093.710000001</v>
      </c>
      <c r="S1108" s="159">
        <v>3506663.82</v>
      </c>
      <c r="T1108" s="159">
        <v>0</v>
      </c>
      <c r="U1108" s="159">
        <v>40722380.369999997</v>
      </c>
      <c r="V1108" s="159">
        <v>32849390.899999999</v>
      </c>
      <c r="W1108" s="159">
        <v>12970401.52</v>
      </c>
      <c r="X1108" s="159">
        <v>636702.53</v>
      </c>
      <c r="Y1108" s="159">
        <v>7872989.4699999997</v>
      </c>
      <c r="Z1108" s="159">
        <v>10020582.83</v>
      </c>
      <c r="AA1108" s="159">
        <v>0</v>
      </c>
      <c r="AB1108" s="159">
        <v>10020582.83</v>
      </c>
      <c r="AC1108" s="159">
        <v>4869508</v>
      </c>
      <c r="AD1108" s="159">
        <v>906740</v>
      </c>
      <c r="AE1108" s="159">
        <v>9489629</v>
      </c>
      <c r="AF1108" s="159">
        <v>3023956.3</v>
      </c>
      <c r="AG1108" s="159">
        <v>169780</v>
      </c>
      <c r="AH1108" s="159">
        <v>150233.16</v>
      </c>
      <c r="AI1108" s="159">
        <v>0</v>
      </c>
      <c r="AJ1108" s="159">
        <v>0</v>
      </c>
    </row>
    <row r="1109" spans="1:36">
      <c r="A1109" s="153">
        <v>14</v>
      </c>
      <c r="B1109" s="154">
        <v>19</v>
      </c>
      <c r="C1109" s="154">
        <v>5</v>
      </c>
      <c r="D1109" s="155">
        <v>3</v>
      </c>
      <c r="E1109" s="155" t="s">
        <v>556</v>
      </c>
      <c r="F1109" s="156" t="s">
        <v>4192</v>
      </c>
      <c r="G1109" s="156" t="s">
        <v>556</v>
      </c>
      <c r="H1109" s="156" t="s">
        <v>4193</v>
      </c>
      <c r="I1109" s="155">
        <v>1419053</v>
      </c>
      <c r="J1109" s="157" t="s">
        <v>1774</v>
      </c>
      <c r="K1109" s="157"/>
      <c r="L1109" s="155">
        <v>2022</v>
      </c>
      <c r="M1109" s="158">
        <v>7404</v>
      </c>
      <c r="N1109" s="159">
        <v>55103498.729999997</v>
      </c>
      <c r="O1109" s="159">
        <v>53237750.890000001</v>
      </c>
      <c r="P1109" s="159">
        <v>37396733.769999996</v>
      </c>
      <c r="Q1109" s="159">
        <v>16337323</v>
      </c>
      <c r="R1109" s="159">
        <v>21059410.77</v>
      </c>
      <c r="S1109" s="159">
        <v>1865747.84</v>
      </c>
      <c r="T1109" s="159">
        <v>63119.199999999997</v>
      </c>
      <c r="U1109" s="159">
        <v>54068497.490000002</v>
      </c>
      <c r="V1109" s="159">
        <v>50859326.990000002</v>
      </c>
      <c r="W1109" s="159">
        <v>17519689.100000001</v>
      </c>
      <c r="X1109" s="159">
        <v>863382.02</v>
      </c>
      <c r="Y1109" s="159">
        <v>3209170.5</v>
      </c>
      <c r="Z1109" s="159">
        <v>7254073.5899999999</v>
      </c>
      <c r="AA1109" s="159">
        <v>1700000</v>
      </c>
      <c r="AB1109" s="159">
        <v>5554073.5899999999</v>
      </c>
      <c r="AC1109" s="159">
        <v>1924417.97</v>
      </c>
      <c r="AD1109" s="159">
        <v>1695499.97</v>
      </c>
      <c r="AE1109" s="159">
        <v>14380000</v>
      </c>
      <c r="AF1109" s="159">
        <v>2378423.9</v>
      </c>
      <c r="AG1109" s="159">
        <v>910606.47</v>
      </c>
      <c r="AH1109" s="159">
        <v>518261.08</v>
      </c>
      <c r="AI1109" s="159">
        <v>0</v>
      </c>
      <c r="AJ1109" s="159">
        <v>0</v>
      </c>
    </row>
    <row r="1110" spans="1:36">
      <c r="A1110" s="153">
        <v>14</v>
      </c>
      <c r="B1110" s="154">
        <v>19</v>
      </c>
      <c r="C1110" s="154">
        <v>6</v>
      </c>
      <c r="D1110" s="155">
        <v>3</v>
      </c>
      <c r="E1110" s="155" t="s">
        <v>556</v>
      </c>
      <c r="F1110" s="156" t="s">
        <v>4192</v>
      </c>
      <c r="G1110" s="156" t="s">
        <v>556</v>
      </c>
      <c r="H1110" s="156" t="s">
        <v>4194</v>
      </c>
      <c r="I1110" s="155">
        <v>1419063</v>
      </c>
      <c r="J1110" s="157" t="s">
        <v>1773</v>
      </c>
      <c r="K1110" s="157"/>
      <c r="L1110" s="155">
        <v>2022</v>
      </c>
      <c r="M1110" s="158">
        <v>11075</v>
      </c>
      <c r="N1110" s="159">
        <v>74534065.340000004</v>
      </c>
      <c r="O1110" s="159">
        <v>68547134.650000006</v>
      </c>
      <c r="P1110" s="159">
        <v>41707951.760000005</v>
      </c>
      <c r="Q1110" s="159">
        <v>18781185</v>
      </c>
      <c r="R1110" s="159">
        <v>22926766.760000002</v>
      </c>
      <c r="S1110" s="159">
        <v>5986930.6900000004</v>
      </c>
      <c r="T1110" s="159">
        <v>731934.96</v>
      </c>
      <c r="U1110" s="159">
        <v>83146145.810000002</v>
      </c>
      <c r="V1110" s="159">
        <v>65849970.100000001</v>
      </c>
      <c r="W1110" s="159">
        <v>26826728.670000002</v>
      </c>
      <c r="X1110" s="159">
        <v>589129.4</v>
      </c>
      <c r="Y1110" s="159">
        <v>17296175.710000001</v>
      </c>
      <c r="Z1110" s="159">
        <v>10809786.48</v>
      </c>
      <c r="AA1110" s="159">
        <v>2000000</v>
      </c>
      <c r="AB1110" s="159">
        <v>8809786.4800000004</v>
      </c>
      <c r="AC1110" s="159">
        <v>1547052.19</v>
      </c>
      <c r="AD1110" s="159">
        <v>1547052.19</v>
      </c>
      <c r="AE1110" s="159">
        <v>9510991.6500000004</v>
      </c>
      <c r="AF1110" s="159">
        <v>2697164.55</v>
      </c>
      <c r="AG1110" s="159">
        <v>421524.06</v>
      </c>
      <c r="AH1110" s="159">
        <v>336551.96</v>
      </c>
      <c r="AI1110" s="159">
        <v>0</v>
      </c>
      <c r="AJ1110" s="159">
        <v>12446.65</v>
      </c>
    </row>
    <row r="1111" spans="1:36">
      <c r="A1111" s="153">
        <v>14</v>
      </c>
      <c r="B1111" s="154">
        <v>19</v>
      </c>
      <c r="C1111" s="154">
        <v>7</v>
      </c>
      <c r="D1111" s="155">
        <v>2</v>
      </c>
      <c r="E1111" s="155" t="s">
        <v>556</v>
      </c>
      <c r="F1111" s="156" t="s">
        <v>4187</v>
      </c>
      <c r="G1111" s="156" t="s">
        <v>556</v>
      </c>
      <c r="H1111" s="156" t="s">
        <v>4195</v>
      </c>
      <c r="I1111" s="155">
        <v>1419072</v>
      </c>
      <c r="J1111" s="157" t="s">
        <v>1772</v>
      </c>
      <c r="K1111" s="157"/>
      <c r="L1111" s="155">
        <v>2022</v>
      </c>
      <c r="M1111" s="158">
        <v>5363</v>
      </c>
      <c r="N1111" s="159">
        <v>38160133.090000004</v>
      </c>
      <c r="O1111" s="159">
        <v>36317873.390000001</v>
      </c>
      <c r="P1111" s="159">
        <v>17027887.050000001</v>
      </c>
      <c r="Q1111" s="159">
        <v>5913708</v>
      </c>
      <c r="R1111" s="159">
        <v>11114179.050000001</v>
      </c>
      <c r="S1111" s="159">
        <v>1842259.7</v>
      </c>
      <c r="T1111" s="159">
        <v>69668.2</v>
      </c>
      <c r="U1111" s="159">
        <v>35976028.740000002</v>
      </c>
      <c r="V1111" s="159">
        <v>32436041.219999999</v>
      </c>
      <c r="W1111" s="159">
        <v>11399285.66</v>
      </c>
      <c r="X1111" s="159">
        <v>154071.92000000001</v>
      </c>
      <c r="Y1111" s="159">
        <v>3539987.52</v>
      </c>
      <c r="Z1111" s="159">
        <v>3975954.37</v>
      </c>
      <c r="AA1111" s="159">
        <v>0</v>
      </c>
      <c r="AB1111" s="159">
        <v>3975954.37</v>
      </c>
      <c r="AC1111" s="159">
        <v>450000</v>
      </c>
      <c r="AD1111" s="159">
        <v>450000</v>
      </c>
      <c r="AE1111" s="159">
        <v>2180000</v>
      </c>
      <c r="AF1111" s="159">
        <v>3881832.17</v>
      </c>
      <c r="AG1111" s="159">
        <v>324017.14</v>
      </c>
      <c r="AH1111" s="159">
        <v>326005.68</v>
      </c>
      <c r="AI1111" s="159">
        <v>0</v>
      </c>
      <c r="AJ1111" s="159">
        <v>0</v>
      </c>
    </row>
    <row r="1112" spans="1:36">
      <c r="A1112" s="153">
        <v>14</v>
      </c>
      <c r="B1112" s="154">
        <v>19</v>
      </c>
      <c r="C1112" s="154">
        <v>8</v>
      </c>
      <c r="D1112" s="155">
        <v>2</v>
      </c>
      <c r="E1112" s="155" t="s">
        <v>556</v>
      </c>
      <c r="F1112" s="156" t="s">
        <v>4187</v>
      </c>
      <c r="G1112" s="156" t="s">
        <v>556</v>
      </c>
      <c r="H1112" s="156" t="s">
        <v>4196</v>
      </c>
      <c r="I1112" s="155">
        <v>1419082</v>
      </c>
      <c r="J1112" s="157" t="s">
        <v>1771</v>
      </c>
      <c r="K1112" s="157"/>
      <c r="L1112" s="155">
        <v>2022</v>
      </c>
      <c r="M1112" s="158">
        <v>5686</v>
      </c>
      <c r="N1112" s="159">
        <v>41682353.109999999</v>
      </c>
      <c r="O1112" s="159">
        <v>39886842.399999999</v>
      </c>
      <c r="P1112" s="159">
        <v>27013793.259999998</v>
      </c>
      <c r="Q1112" s="159">
        <v>11490017</v>
      </c>
      <c r="R1112" s="159">
        <v>15523776.26</v>
      </c>
      <c r="S1112" s="159">
        <v>1795510.71</v>
      </c>
      <c r="T1112" s="159">
        <v>275600</v>
      </c>
      <c r="U1112" s="159">
        <v>42700051.810000002</v>
      </c>
      <c r="V1112" s="159">
        <v>36066070.530000001</v>
      </c>
      <c r="W1112" s="159">
        <v>11901786.779999999</v>
      </c>
      <c r="X1112" s="159">
        <v>175895.5</v>
      </c>
      <c r="Y1112" s="159">
        <v>6633981.2800000003</v>
      </c>
      <c r="Z1112" s="159">
        <v>10926530.810000001</v>
      </c>
      <c r="AA1112" s="159">
        <v>0</v>
      </c>
      <c r="AB1112" s="159">
        <v>10926530.810000001</v>
      </c>
      <c r="AC1112" s="159">
        <v>170000</v>
      </c>
      <c r="AD1112" s="159">
        <v>170000</v>
      </c>
      <c r="AE1112" s="159">
        <v>2966729.56</v>
      </c>
      <c r="AF1112" s="159">
        <v>3820771.87</v>
      </c>
      <c r="AG1112" s="159">
        <v>264445.28000000003</v>
      </c>
      <c r="AH1112" s="159">
        <v>94004.78</v>
      </c>
      <c r="AI1112" s="159">
        <v>0</v>
      </c>
      <c r="AJ1112" s="159">
        <v>0</v>
      </c>
    </row>
    <row r="1113" spans="1:36">
      <c r="A1113" s="153">
        <v>14</v>
      </c>
      <c r="B1113" s="154">
        <v>19</v>
      </c>
      <c r="C1113" s="154">
        <v>9</v>
      </c>
      <c r="D1113" s="155">
        <v>2</v>
      </c>
      <c r="E1113" s="155" t="s">
        <v>556</v>
      </c>
      <c r="F1113" s="156" t="s">
        <v>4187</v>
      </c>
      <c r="G1113" s="156" t="s">
        <v>556</v>
      </c>
      <c r="H1113" s="156" t="s">
        <v>4197</v>
      </c>
      <c r="I1113" s="155">
        <v>1419092</v>
      </c>
      <c r="J1113" s="157" t="s">
        <v>1770</v>
      </c>
      <c r="K1113" s="157"/>
      <c r="L1113" s="155">
        <v>2022</v>
      </c>
      <c r="M1113" s="158">
        <v>3943</v>
      </c>
      <c r="N1113" s="159">
        <v>28134236.239999998</v>
      </c>
      <c r="O1113" s="159">
        <v>25770668.260000002</v>
      </c>
      <c r="P1113" s="159">
        <v>14738269</v>
      </c>
      <c r="Q1113" s="159">
        <v>6140035</v>
      </c>
      <c r="R1113" s="159">
        <v>8598234</v>
      </c>
      <c r="S1113" s="159">
        <v>2363567.98</v>
      </c>
      <c r="T1113" s="159">
        <v>41981.3</v>
      </c>
      <c r="U1113" s="159">
        <v>26287891.27</v>
      </c>
      <c r="V1113" s="159">
        <v>21837188.510000002</v>
      </c>
      <c r="W1113" s="159">
        <v>7163174.2400000002</v>
      </c>
      <c r="X1113" s="159">
        <v>110937.8</v>
      </c>
      <c r="Y1113" s="159">
        <v>4450702.76</v>
      </c>
      <c r="Z1113" s="159">
        <v>3676178.49</v>
      </c>
      <c r="AA1113" s="159">
        <v>454247.04</v>
      </c>
      <c r="AB1113" s="159">
        <v>3221931.45</v>
      </c>
      <c r="AC1113" s="159">
        <v>4078341.5</v>
      </c>
      <c r="AD1113" s="159">
        <v>675000</v>
      </c>
      <c r="AE1113" s="159">
        <v>2181247.04</v>
      </c>
      <c r="AF1113" s="159">
        <v>3933479.75</v>
      </c>
      <c r="AG1113" s="159">
        <v>0</v>
      </c>
      <c r="AH1113" s="159">
        <v>144193.22</v>
      </c>
      <c r="AI1113" s="159">
        <v>0</v>
      </c>
      <c r="AJ1113" s="159">
        <v>0</v>
      </c>
    </row>
    <row r="1114" spans="1:36">
      <c r="A1114" s="153">
        <v>14</v>
      </c>
      <c r="B1114" s="154">
        <v>19</v>
      </c>
      <c r="C1114" s="154">
        <v>10</v>
      </c>
      <c r="D1114" s="155">
        <v>2</v>
      </c>
      <c r="E1114" s="155" t="s">
        <v>556</v>
      </c>
      <c r="F1114" s="156" t="s">
        <v>4187</v>
      </c>
      <c r="G1114" s="156" t="s">
        <v>556</v>
      </c>
      <c r="H1114" s="156" t="s">
        <v>4198</v>
      </c>
      <c r="I1114" s="155">
        <v>1419102</v>
      </c>
      <c r="J1114" s="157" t="s">
        <v>1769</v>
      </c>
      <c r="K1114" s="157"/>
      <c r="L1114" s="155">
        <v>2022</v>
      </c>
      <c r="M1114" s="158">
        <v>8580</v>
      </c>
      <c r="N1114" s="159">
        <v>54110217.030000001</v>
      </c>
      <c r="O1114" s="159">
        <v>52467558.25</v>
      </c>
      <c r="P1114" s="159">
        <v>25970966.530000001</v>
      </c>
      <c r="Q1114" s="159">
        <v>9355234</v>
      </c>
      <c r="R1114" s="159">
        <v>16615732.529999999</v>
      </c>
      <c r="S1114" s="159">
        <v>1642658.78</v>
      </c>
      <c r="T1114" s="159">
        <v>0</v>
      </c>
      <c r="U1114" s="159">
        <v>55924873.909999996</v>
      </c>
      <c r="V1114" s="159">
        <v>45072094.600000001</v>
      </c>
      <c r="W1114" s="159">
        <v>14677457.48</v>
      </c>
      <c r="X1114" s="159">
        <v>297621.65999999997</v>
      </c>
      <c r="Y1114" s="159">
        <v>10852779.310000001</v>
      </c>
      <c r="Z1114" s="159">
        <v>8876545.3000000007</v>
      </c>
      <c r="AA1114" s="159">
        <v>0</v>
      </c>
      <c r="AB1114" s="159">
        <v>8876545.3000000007</v>
      </c>
      <c r="AC1114" s="159">
        <v>4898785.8</v>
      </c>
      <c r="AD1114" s="159">
        <v>598785.80000000005</v>
      </c>
      <c r="AE1114" s="159">
        <v>5730438.4000000004</v>
      </c>
      <c r="AF1114" s="159">
        <v>7395463.6500000004</v>
      </c>
      <c r="AG1114" s="159">
        <v>118987</v>
      </c>
      <c r="AH1114" s="159">
        <v>118987</v>
      </c>
      <c r="AI1114" s="159">
        <v>0</v>
      </c>
      <c r="AJ1114" s="159">
        <v>0</v>
      </c>
    </row>
    <row r="1115" spans="1:36">
      <c r="A1115" s="153">
        <v>14</v>
      </c>
      <c r="B1115" s="154">
        <v>19</v>
      </c>
      <c r="C1115" s="154">
        <v>11</v>
      </c>
      <c r="D1115" s="155">
        <v>2</v>
      </c>
      <c r="E1115" s="155" t="s">
        <v>556</v>
      </c>
      <c r="F1115" s="156" t="s">
        <v>4187</v>
      </c>
      <c r="G1115" s="156" t="s">
        <v>556</v>
      </c>
      <c r="H1115" s="156" t="s">
        <v>4199</v>
      </c>
      <c r="I1115" s="155">
        <v>1419112</v>
      </c>
      <c r="J1115" s="157" t="s">
        <v>1768</v>
      </c>
      <c r="K1115" s="157"/>
      <c r="L1115" s="155">
        <v>2022</v>
      </c>
      <c r="M1115" s="158">
        <v>4138</v>
      </c>
      <c r="N1115" s="159">
        <v>33402062.359999999</v>
      </c>
      <c r="O1115" s="159">
        <v>30360062.359999999</v>
      </c>
      <c r="P1115" s="159">
        <v>20182761.759999998</v>
      </c>
      <c r="Q1115" s="159">
        <v>8633219</v>
      </c>
      <c r="R1115" s="159">
        <v>11549542.76</v>
      </c>
      <c r="S1115" s="159">
        <v>3042000</v>
      </c>
      <c r="T1115" s="159">
        <v>0</v>
      </c>
      <c r="U1115" s="159">
        <v>36323786.509999998</v>
      </c>
      <c r="V1115" s="159">
        <v>26667058.859999999</v>
      </c>
      <c r="W1115" s="159">
        <v>10591406.51</v>
      </c>
      <c r="X1115" s="159">
        <v>150342.85</v>
      </c>
      <c r="Y1115" s="159">
        <v>9656727.6500000004</v>
      </c>
      <c r="Z1115" s="159">
        <v>6794077.3899999997</v>
      </c>
      <c r="AA1115" s="159">
        <v>0</v>
      </c>
      <c r="AB1115" s="159">
        <v>6794077.3899999997</v>
      </c>
      <c r="AC1115" s="159">
        <v>620681</v>
      </c>
      <c r="AD1115" s="159">
        <v>620681</v>
      </c>
      <c r="AE1115" s="159">
        <v>2330766</v>
      </c>
      <c r="AF1115" s="159">
        <v>3693003.5</v>
      </c>
      <c r="AG1115" s="159">
        <v>59450</v>
      </c>
      <c r="AH1115" s="159">
        <v>8000</v>
      </c>
      <c r="AI1115" s="159">
        <v>0</v>
      </c>
      <c r="AJ1115" s="159">
        <v>0</v>
      </c>
    </row>
    <row r="1116" spans="1:36">
      <c r="A1116" s="153">
        <v>14</v>
      </c>
      <c r="B1116" s="154">
        <v>19</v>
      </c>
      <c r="C1116" s="154">
        <v>12</v>
      </c>
      <c r="D1116" s="155">
        <v>2</v>
      </c>
      <c r="E1116" s="155" t="s">
        <v>556</v>
      </c>
      <c r="F1116" s="156" t="s">
        <v>4187</v>
      </c>
      <c r="G1116" s="156" t="s">
        <v>556</v>
      </c>
      <c r="H1116" s="156" t="s">
        <v>4200</v>
      </c>
      <c r="I1116" s="155">
        <v>1419122</v>
      </c>
      <c r="J1116" s="157" t="s">
        <v>1767</v>
      </c>
      <c r="K1116" s="157"/>
      <c r="L1116" s="155">
        <v>2022</v>
      </c>
      <c r="M1116" s="158">
        <v>8860</v>
      </c>
      <c r="N1116" s="159">
        <v>83727821.609999999</v>
      </c>
      <c r="O1116" s="159">
        <v>75896869.670000002</v>
      </c>
      <c r="P1116" s="159">
        <v>23134994.310000002</v>
      </c>
      <c r="Q1116" s="159">
        <v>6527575</v>
      </c>
      <c r="R1116" s="159">
        <v>16607419.310000001</v>
      </c>
      <c r="S1116" s="159">
        <v>7830951.9400000004</v>
      </c>
      <c r="T1116" s="159">
        <v>162.6</v>
      </c>
      <c r="U1116" s="159">
        <v>80854341.870000005</v>
      </c>
      <c r="V1116" s="159">
        <v>63102481.880000003</v>
      </c>
      <c r="W1116" s="159">
        <v>24458057.399999999</v>
      </c>
      <c r="X1116" s="159">
        <v>854590.25</v>
      </c>
      <c r="Y1116" s="159">
        <v>17751859.989999998</v>
      </c>
      <c r="Z1116" s="159">
        <v>2506588.36</v>
      </c>
      <c r="AA1116" s="159">
        <v>0</v>
      </c>
      <c r="AB1116" s="159">
        <v>2506588.36</v>
      </c>
      <c r="AC1116" s="159">
        <v>2448718.04</v>
      </c>
      <c r="AD1116" s="159">
        <v>2448718.04</v>
      </c>
      <c r="AE1116" s="159">
        <v>13900000</v>
      </c>
      <c r="AF1116" s="159">
        <v>12794387.789999999</v>
      </c>
      <c r="AG1116" s="159">
        <v>2863511.81</v>
      </c>
      <c r="AH1116" s="159">
        <v>1553251.7</v>
      </c>
      <c r="AI1116" s="159">
        <v>0</v>
      </c>
      <c r="AJ1116" s="159">
        <v>0</v>
      </c>
    </row>
    <row r="1117" spans="1:36">
      <c r="A1117" s="153">
        <v>14</v>
      </c>
      <c r="B1117" s="154">
        <v>19</v>
      </c>
      <c r="C1117" s="154">
        <v>13</v>
      </c>
      <c r="D1117" s="155">
        <v>2</v>
      </c>
      <c r="E1117" s="155" t="s">
        <v>556</v>
      </c>
      <c r="F1117" s="156" t="s">
        <v>4187</v>
      </c>
      <c r="G1117" s="156" t="s">
        <v>556</v>
      </c>
      <c r="H1117" s="156" t="s">
        <v>4201</v>
      </c>
      <c r="I1117" s="155">
        <v>1419132</v>
      </c>
      <c r="J1117" s="157" t="s">
        <v>1766</v>
      </c>
      <c r="K1117" s="157"/>
      <c r="L1117" s="155">
        <v>2022</v>
      </c>
      <c r="M1117" s="158">
        <v>12229</v>
      </c>
      <c r="N1117" s="159">
        <v>81252016.090000004</v>
      </c>
      <c r="O1117" s="159">
        <v>80182241.629999995</v>
      </c>
      <c r="P1117" s="159">
        <v>30582293.300000001</v>
      </c>
      <c r="Q1117" s="159">
        <v>11837614</v>
      </c>
      <c r="R1117" s="159">
        <v>18744679.300000001</v>
      </c>
      <c r="S1117" s="159">
        <v>1069774.46</v>
      </c>
      <c r="T1117" s="159">
        <v>8200</v>
      </c>
      <c r="U1117" s="159">
        <v>86512820.140000001</v>
      </c>
      <c r="V1117" s="159">
        <v>68305741.969999999</v>
      </c>
      <c r="W1117" s="159">
        <v>25088621.050000001</v>
      </c>
      <c r="X1117" s="159">
        <v>410657.16</v>
      </c>
      <c r="Y1117" s="159">
        <v>18207078.170000002</v>
      </c>
      <c r="Z1117" s="159">
        <v>15333118.91</v>
      </c>
      <c r="AA1117" s="159">
        <v>600000</v>
      </c>
      <c r="AB1117" s="159">
        <v>14733118.91</v>
      </c>
      <c r="AC1117" s="159">
        <v>1746470</v>
      </c>
      <c r="AD1117" s="159">
        <v>1746470</v>
      </c>
      <c r="AE1117" s="159">
        <v>7096470</v>
      </c>
      <c r="AF1117" s="159">
        <v>11876499.66</v>
      </c>
      <c r="AG1117" s="159">
        <v>44110</v>
      </c>
      <c r="AH1117" s="159">
        <v>212838.31</v>
      </c>
      <c r="AI1117" s="159">
        <v>0</v>
      </c>
      <c r="AJ1117" s="159">
        <v>0</v>
      </c>
    </row>
    <row r="1118" spans="1:36">
      <c r="A1118" s="153">
        <v>14</v>
      </c>
      <c r="B1118" s="154">
        <v>19</v>
      </c>
      <c r="C1118" s="154">
        <v>14</v>
      </c>
      <c r="D1118" s="155">
        <v>2</v>
      </c>
      <c r="E1118" s="155" t="s">
        <v>556</v>
      </c>
      <c r="F1118" s="156" t="s">
        <v>4187</v>
      </c>
      <c r="G1118" s="156" t="s">
        <v>556</v>
      </c>
      <c r="H1118" s="156" t="s">
        <v>4202</v>
      </c>
      <c r="I1118" s="155">
        <v>1419142</v>
      </c>
      <c r="J1118" s="157" t="s">
        <v>1765</v>
      </c>
      <c r="K1118" s="157"/>
      <c r="L1118" s="155">
        <v>2022</v>
      </c>
      <c r="M1118" s="158">
        <v>6823</v>
      </c>
      <c r="N1118" s="159">
        <v>48110332.990000002</v>
      </c>
      <c r="O1118" s="159">
        <v>44592926.520000003</v>
      </c>
      <c r="P1118" s="159">
        <v>28535982.259999998</v>
      </c>
      <c r="Q1118" s="159">
        <v>12454682</v>
      </c>
      <c r="R1118" s="159">
        <v>16081300.26</v>
      </c>
      <c r="S1118" s="159">
        <v>3517406.47</v>
      </c>
      <c r="T1118" s="159">
        <v>225650</v>
      </c>
      <c r="U1118" s="159">
        <v>49883997.229999997</v>
      </c>
      <c r="V1118" s="159">
        <v>38881553.409999996</v>
      </c>
      <c r="W1118" s="159">
        <v>13622193.640000001</v>
      </c>
      <c r="X1118" s="159">
        <v>695971.97</v>
      </c>
      <c r="Y1118" s="159">
        <v>11002443.82</v>
      </c>
      <c r="Z1118" s="159">
        <v>9039702.6400000006</v>
      </c>
      <c r="AA1118" s="159">
        <v>0</v>
      </c>
      <c r="AB1118" s="159">
        <v>9039702.6400000006</v>
      </c>
      <c r="AC1118" s="159">
        <v>1191568</v>
      </c>
      <c r="AD1118" s="159">
        <v>1009679</v>
      </c>
      <c r="AE1118" s="159">
        <v>21568358</v>
      </c>
      <c r="AF1118" s="159">
        <v>5711373.1100000003</v>
      </c>
      <c r="AG1118" s="159">
        <v>229458.94</v>
      </c>
      <c r="AH1118" s="159">
        <v>123001.75</v>
      </c>
      <c r="AI1118" s="159">
        <v>0</v>
      </c>
      <c r="AJ1118" s="159">
        <v>0</v>
      </c>
    </row>
    <row r="1119" spans="1:36">
      <c r="A1119" s="153">
        <v>14</v>
      </c>
      <c r="B1119" s="154">
        <v>19</v>
      </c>
      <c r="C1119" s="154">
        <v>15</v>
      </c>
      <c r="D1119" s="155">
        <v>3</v>
      </c>
      <c r="E1119" s="155" t="s">
        <v>556</v>
      </c>
      <c r="F1119" s="156" t="s">
        <v>4192</v>
      </c>
      <c r="G1119" s="156" t="s">
        <v>556</v>
      </c>
      <c r="H1119" s="156" t="s">
        <v>4203</v>
      </c>
      <c r="I1119" s="155">
        <v>1419153</v>
      </c>
      <c r="J1119" s="157" t="s">
        <v>1764</v>
      </c>
      <c r="K1119" s="157"/>
      <c r="L1119" s="155">
        <v>2022</v>
      </c>
      <c r="M1119" s="158">
        <v>5268</v>
      </c>
      <c r="N1119" s="159">
        <v>37585510.869999997</v>
      </c>
      <c r="O1119" s="159">
        <v>36191310.350000001</v>
      </c>
      <c r="P1119" s="159">
        <v>23234270.880000003</v>
      </c>
      <c r="Q1119" s="159">
        <v>9154346</v>
      </c>
      <c r="R1119" s="159">
        <v>14079924.880000001</v>
      </c>
      <c r="S1119" s="159">
        <v>1394200.52</v>
      </c>
      <c r="T1119" s="159">
        <v>0</v>
      </c>
      <c r="U1119" s="159">
        <v>37066229.659999996</v>
      </c>
      <c r="V1119" s="159">
        <v>32289700.300000001</v>
      </c>
      <c r="W1119" s="159">
        <v>11816700.619999999</v>
      </c>
      <c r="X1119" s="159">
        <v>533111.16</v>
      </c>
      <c r="Y1119" s="159">
        <v>4776529.3600000003</v>
      </c>
      <c r="Z1119" s="159">
        <v>5678142.7800000003</v>
      </c>
      <c r="AA1119" s="159">
        <v>0</v>
      </c>
      <c r="AB1119" s="159">
        <v>5678142.7800000003</v>
      </c>
      <c r="AC1119" s="159">
        <v>84245</v>
      </c>
      <c r="AD1119" s="159">
        <v>84245</v>
      </c>
      <c r="AE1119" s="159">
        <v>8671944</v>
      </c>
      <c r="AF1119" s="159">
        <v>3901610.05</v>
      </c>
      <c r="AG1119" s="159">
        <v>145050.6</v>
      </c>
      <c r="AH1119" s="159">
        <v>186607.35</v>
      </c>
      <c r="AI1119" s="159">
        <v>0</v>
      </c>
      <c r="AJ1119" s="159">
        <v>0</v>
      </c>
    </row>
    <row r="1120" spans="1:36">
      <c r="A1120" s="153">
        <v>14</v>
      </c>
      <c r="B1120" s="154">
        <v>20</v>
      </c>
      <c r="C1120" s="154">
        <v>1</v>
      </c>
      <c r="D1120" s="155">
        <v>1</v>
      </c>
      <c r="E1120" s="155" t="s">
        <v>556</v>
      </c>
      <c r="F1120" s="156" t="s">
        <v>4204</v>
      </c>
      <c r="G1120" s="156" t="s">
        <v>556</v>
      </c>
      <c r="H1120" s="156" t="s">
        <v>4205</v>
      </c>
      <c r="I1120" s="155">
        <v>1420011</v>
      </c>
      <c r="J1120" s="157" t="s">
        <v>1757</v>
      </c>
      <c r="K1120" s="157"/>
      <c r="L1120" s="155">
        <v>2022</v>
      </c>
      <c r="M1120" s="158">
        <v>21674</v>
      </c>
      <c r="N1120" s="159">
        <v>147641397.75999999</v>
      </c>
      <c r="O1120" s="159">
        <v>123521722.34</v>
      </c>
      <c r="P1120" s="159">
        <v>52171052.859999999</v>
      </c>
      <c r="Q1120" s="159">
        <v>23580396</v>
      </c>
      <c r="R1120" s="159">
        <v>28590656.859999999</v>
      </c>
      <c r="S1120" s="159">
        <v>24119675.420000002</v>
      </c>
      <c r="T1120" s="159">
        <v>6766296.5800000001</v>
      </c>
      <c r="U1120" s="159">
        <v>150051095.30000001</v>
      </c>
      <c r="V1120" s="159">
        <v>118144498.06999999</v>
      </c>
      <c r="W1120" s="159">
        <v>53235976.25</v>
      </c>
      <c r="X1120" s="159">
        <v>2405286.75</v>
      </c>
      <c r="Y1120" s="159">
        <v>31906597.23</v>
      </c>
      <c r="Z1120" s="159">
        <v>27738054.550000001</v>
      </c>
      <c r="AA1120" s="159">
        <v>3100000</v>
      </c>
      <c r="AB1120" s="159">
        <v>24638054.550000001</v>
      </c>
      <c r="AC1120" s="159">
        <v>2981860</v>
      </c>
      <c r="AD1120" s="159">
        <v>2981860</v>
      </c>
      <c r="AE1120" s="159">
        <v>46181860</v>
      </c>
      <c r="AF1120" s="159">
        <v>5377224.2699999996</v>
      </c>
      <c r="AG1120" s="159">
        <v>439219.29</v>
      </c>
      <c r="AH1120" s="159">
        <v>326541.27</v>
      </c>
      <c r="AI1120" s="159">
        <v>0</v>
      </c>
      <c r="AJ1120" s="159">
        <v>0</v>
      </c>
    </row>
    <row r="1121" spans="1:36">
      <c r="A1121" s="153">
        <v>14</v>
      </c>
      <c r="B1121" s="154">
        <v>20</v>
      </c>
      <c r="C1121" s="154">
        <v>2</v>
      </c>
      <c r="D1121" s="155">
        <v>1</v>
      </c>
      <c r="E1121" s="155" t="s">
        <v>556</v>
      </c>
      <c r="F1121" s="156" t="s">
        <v>4204</v>
      </c>
      <c r="G1121" s="156" t="s">
        <v>556</v>
      </c>
      <c r="H1121" s="156" t="s">
        <v>4206</v>
      </c>
      <c r="I1121" s="155">
        <v>1420021</v>
      </c>
      <c r="J1121" s="157" t="s">
        <v>1756</v>
      </c>
      <c r="K1121" s="157"/>
      <c r="L1121" s="155">
        <v>2022</v>
      </c>
      <c r="M1121" s="158">
        <v>4036</v>
      </c>
      <c r="N1121" s="159">
        <v>35376396.270000003</v>
      </c>
      <c r="O1121" s="159">
        <v>29091029.199999999</v>
      </c>
      <c r="P1121" s="159">
        <v>15511760.640000001</v>
      </c>
      <c r="Q1121" s="159">
        <v>6984877</v>
      </c>
      <c r="R1121" s="159">
        <v>8526883.6400000006</v>
      </c>
      <c r="S1121" s="159">
        <v>6285367.0700000003</v>
      </c>
      <c r="T1121" s="159">
        <v>5759.75</v>
      </c>
      <c r="U1121" s="159">
        <v>28822823.190000001</v>
      </c>
      <c r="V1121" s="159">
        <v>25750238.920000002</v>
      </c>
      <c r="W1121" s="159">
        <v>10169154.08</v>
      </c>
      <c r="X1121" s="159">
        <v>324406.46999999997</v>
      </c>
      <c r="Y1121" s="159">
        <v>3072584.27</v>
      </c>
      <c r="Z1121" s="159">
        <v>3697705.93</v>
      </c>
      <c r="AA1121" s="159">
        <v>0</v>
      </c>
      <c r="AB1121" s="159">
        <v>3697705.93</v>
      </c>
      <c r="AC1121" s="159">
        <v>626924</v>
      </c>
      <c r="AD1121" s="159">
        <v>596924</v>
      </c>
      <c r="AE1121" s="159">
        <v>6536977.8899999997</v>
      </c>
      <c r="AF1121" s="159">
        <v>3340790.28</v>
      </c>
      <c r="AG1121" s="159">
        <v>72587.350000000006</v>
      </c>
      <c r="AH1121" s="159">
        <v>69446</v>
      </c>
      <c r="AI1121" s="159">
        <v>0</v>
      </c>
      <c r="AJ1121" s="159">
        <v>0</v>
      </c>
    </row>
    <row r="1122" spans="1:36">
      <c r="A1122" s="153">
        <v>14</v>
      </c>
      <c r="B1122" s="154">
        <v>20</v>
      </c>
      <c r="C1122" s="154">
        <v>3</v>
      </c>
      <c r="D1122" s="155">
        <v>2</v>
      </c>
      <c r="E1122" s="155" t="s">
        <v>556</v>
      </c>
      <c r="F1122" s="156" t="s">
        <v>4207</v>
      </c>
      <c r="G1122" s="156" t="s">
        <v>556</v>
      </c>
      <c r="H1122" s="156" t="s">
        <v>4208</v>
      </c>
      <c r="I1122" s="155">
        <v>1420032</v>
      </c>
      <c r="J1122" s="157" t="s">
        <v>1763</v>
      </c>
      <c r="K1122" s="157"/>
      <c r="L1122" s="155">
        <v>2022</v>
      </c>
      <c r="M1122" s="158">
        <v>7492</v>
      </c>
      <c r="N1122" s="159">
        <v>56053462.039999999</v>
      </c>
      <c r="O1122" s="159">
        <v>51290619.340000004</v>
      </c>
      <c r="P1122" s="159">
        <v>34308514.32</v>
      </c>
      <c r="Q1122" s="159">
        <v>16931991</v>
      </c>
      <c r="R1122" s="159">
        <v>17376523.32</v>
      </c>
      <c r="S1122" s="159">
        <v>4762842.7</v>
      </c>
      <c r="T1122" s="159">
        <v>223705.33</v>
      </c>
      <c r="U1122" s="159">
        <v>53928003.43</v>
      </c>
      <c r="V1122" s="159">
        <v>48218131.439999998</v>
      </c>
      <c r="W1122" s="159">
        <v>21108692.719999999</v>
      </c>
      <c r="X1122" s="159">
        <v>0</v>
      </c>
      <c r="Y1122" s="159">
        <v>5709871.9900000002</v>
      </c>
      <c r="Z1122" s="159">
        <v>5741440.3799999999</v>
      </c>
      <c r="AA1122" s="159">
        <v>0</v>
      </c>
      <c r="AB1122" s="159">
        <v>5741440.3799999999</v>
      </c>
      <c r="AC1122" s="159">
        <v>463279</v>
      </c>
      <c r="AD1122" s="159">
        <v>0</v>
      </c>
      <c r="AE1122" s="159">
        <v>0</v>
      </c>
      <c r="AF1122" s="159">
        <v>3072487.9</v>
      </c>
      <c r="AG1122" s="159">
        <v>1060625</v>
      </c>
      <c r="AH1122" s="159">
        <v>300903.40999999997</v>
      </c>
      <c r="AI1122" s="159">
        <v>0</v>
      </c>
      <c r="AJ1122" s="159">
        <v>0</v>
      </c>
    </row>
    <row r="1123" spans="1:36">
      <c r="A1123" s="153">
        <v>14</v>
      </c>
      <c r="B1123" s="154">
        <v>20</v>
      </c>
      <c r="C1123" s="154">
        <v>4</v>
      </c>
      <c r="D1123" s="155">
        <v>3</v>
      </c>
      <c r="E1123" s="155" t="s">
        <v>556</v>
      </c>
      <c r="F1123" s="156" t="s">
        <v>4209</v>
      </c>
      <c r="G1123" s="156" t="s">
        <v>556</v>
      </c>
      <c r="H1123" s="156" t="s">
        <v>4210</v>
      </c>
      <c r="I1123" s="155">
        <v>1420043</v>
      </c>
      <c r="J1123" s="157" t="s">
        <v>1762</v>
      </c>
      <c r="K1123" s="157"/>
      <c r="L1123" s="155">
        <v>2022</v>
      </c>
      <c r="M1123" s="158">
        <v>7209</v>
      </c>
      <c r="N1123" s="159">
        <v>53598795.259999998</v>
      </c>
      <c r="O1123" s="159">
        <v>50692375.479999997</v>
      </c>
      <c r="P1123" s="159">
        <v>35355797.049999997</v>
      </c>
      <c r="Q1123" s="159">
        <v>16370843</v>
      </c>
      <c r="R1123" s="159">
        <v>18984954.050000001</v>
      </c>
      <c r="S1123" s="159">
        <v>2906419.78</v>
      </c>
      <c r="T1123" s="159">
        <v>11121.95</v>
      </c>
      <c r="U1123" s="159">
        <v>52131970.759999998</v>
      </c>
      <c r="V1123" s="159">
        <v>43965102.549999997</v>
      </c>
      <c r="W1123" s="159">
        <v>17114532.100000001</v>
      </c>
      <c r="X1123" s="159">
        <v>0</v>
      </c>
      <c r="Y1123" s="159">
        <v>8166868.21</v>
      </c>
      <c r="Z1123" s="159">
        <v>12577061.800000001</v>
      </c>
      <c r="AA1123" s="159">
        <v>0</v>
      </c>
      <c r="AB1123" s="159">
        <v>12577061.800000001</v>
      </c>
      <c r="AC1123" s="159">
        <v>30000</v>
      </c>
      <c r="AD1123" s="159">
        <v>0</v>
      </c>
      <c r="AE1123" s="159">
        <v>226935</v>
      </c>
      <c r="AF1123" s="159">
        <v>6727272.9299999997</v>
      </c>
      <c r="AG1123" s="159">
        <v>0</v>
      </c>
      <c r="AH1123" s="159">
        <v>0</v>
      </c>
      <c r="AI1123" s="159">
        <v>0</v>
      </c>
      <c r="AJ1123" s="159">
        <v>0</v>
      </c>
    </row>
    <row r="1124" spans="1:36">
      <c r="A1124" s="153">
        <v>14</v>
      </c>
      <c r="B1124" s="154">
        <v>20</v>
      </c>
      <c r="C1124" s="154">
        <v>5</v>
      </c>
      <c r="D1124" s="155">
        <v>2</v>
      </c>
      <c r="E1124" s="155" t="s">
        <v>556</v>
      </c>
      <c r="F1124" s="156" t="s">
        <v>4207</v>
      </c>
      <c r="G1124" s="156" t="s">
        <v>556</v>
      </c>
      <c r="H1124" s="156" t="s">
        <v>4211</v>
      </c>
      <c r="I1124" s="155">
        <v>1420052</v>
      </c>
      <c r="J1124" s="157" t="s">
        <v>1761</v>
      </c>
      <c r="K1124" s="157"/>
      <c r="L1124" s="155">
        <v>2022</v>
      </c>
      <c r="M1124" s="158">
        <v>3387</v>
      </c>
      <c r="N1124" s="159">
        <v>23593650.91</v>
      </c>
      <c r="O1124" s="159">
        <v>23340647.440000001</v>
      </c>
      <c r="P1124" s="159">
        <v>14216506.25</v>
      </c>
      <c r="Q1124" s="159">
        <v>5987393</v>
      </c>
      <c r="R1124" s="159">
        <v>8229113.25</v>
      </c>
      <c r="S1124" s="159">
        <v>253003.47</v>
      </c>
      <c r="T1124" s="159">
        <v>0</v>
      </c>
      <c r="U1124" s="159">
        <v>22215118.670000002</v>
      </c>
      <c r="V1124" s="159">
        <v>20995669.359999999</v>
      </c>
      <c r="W1124" s="159">
        <v>7996414.8899999997</v>
      </c>
      <c r="X1124" s="159">
        <v>58781.919999999998</v>
      </c>
      <c r="Y1124" s="159">
        <v>1219449.31</v>
      </c>
      <c r="Z1124" s="159">
        <v>5677783.4800000004</v>
      </c>
      <c r="AA1124" s="159">
        <v>0</v>
      </c>
      <c r="AB1124" s="159">
        <v>5677783.4800000004</v>
      </c>
      <c r="AC1124" s="159">
        <v>245000</v>
      </c>
      <c r="AD1124" s="159">
        <v>245000</v>
      </c>
      <c r="AE1124" s="159">
        <v>815000</v>
      </c>
      <c r="AF1124" s="159">
        <v>2344978.08</v>
      </c>
      <c r="AG1124" s="159">
        <v>101919.95</v>
      </c>
      <c r="AH1124" s="159">
        <v>101919.95</v>
      </c>
      <c r="AI1124" s="159">
        <v>0</v>
      </c>
      <c r="AJ1124" s="159">
        <v>0</v>
      </c>
    </row>
    <row r="1125" spans="1:36">
      <c r="A1125" s="153">
        <v>14</v>
      </c>
      <c r="B1125" s="154">
        <v>20</v>
      </c>
      <c r="C1125" s="154">
        <v>6</v>
      </c>
      <c r="D1125" s="155">
        <v>2</v>
      </c>
      <c r="E1125" s="155" t="s">
        <v>556</v>
      </c>
      <c r="F1125" s="156" t="s">
        <v>4207</v>
      </c>
      <c r="G1125" s="156" t="s">
        <v>556</v>
      </c>
      <c r="H1125" s="156" t="s">
        <v>4212</v>
      </c>
      <c r="I1125" s="155">
        <v>1420062</v>
      </c>
      <c r="J1125" s="157" t="s">
        <v>1760</v>
      </c>
      <c r="K1125" s="157"/>
      <c r="L1125" s="155">
        <v>2022</v>
      </c>
      <c r="M1125" s="158">
        <v>2738</v>
      </c>
      <c r="N1125" s="159">
        <v>23153581.16</v>
      </c>
      <c r="O1125" s="159">
        <v>19505234.84</v>
      </c>
      <c r="P1125" s="159">
        <v>10397814.84</v>
      </c>
      <c r="Q1125" s="159">
        <v>3348028</v>
      </c>
      <c r="R1125" s="159">
        <v>7049786.8399999999</v>
      </c>
      <c r="S1125" s="159">
        <v>3648346.32</v>
      </c>
      <c r="T1125" s="159">
        <v>13600</v>
      </c>
      <c r="U1125" s="159">
        <v>23304973.739999998</v>
      </c>
      <c r="V1125" s="159">
        <v>17299099.440000001</v>
      </c>
      <c r="W1125" s="159">
        <v>6536425.9500000002</v>
      </c>
      <c r="X1125" s="159">
        <v>36824.01</v>
      </c>
      <c r="Y1125" s="159">
        <v>6005874.2999999998</v>
      </c>
      <c r="Z1125" s="159">
        <v>2127147.77</v>
      </c>
      <c r="AA1125" s="159">
        <v>0</v>
      </c>
      <c r="AB1125" s="159">
        <v>2127147.77</v>
      </c>
      <c r="AC1125" s="159">
        <v>154981.56</v>
      </c>
      <c r="AD1125" s="159">
        <v>124981.56</v>
      </c>
      <c r="AE1125" s="159">
        <v>453112.63</v>
      </c>
      <c r="AF1125" s="159">
        <v>2206135.4</v>
      </c>
      <c r="AG1125" s="159">
        <v>0</v>
      </c>
      <c r="AH1125" s="159">
        <v>0</v>
      </c>
      <c r="AI1125" s="159">
        <v>0</v>
      </c>
      <c r="AJ1125" s="159">
        <v>0</v>
      </c>
    </row>
    <row r="1126" spans="1:36">
      <c r="A1126" s="153">
        <v>14</v>
      </c>
      <c r="B1126" s="154">
        <v>20</v>
      </c>
      <c r="C1126" s="154">
        <v>7</v>
      </c>
      <c r="D1126" s="155">
        <v>2</v>
      </c>
      <c r="E1126" s="155" t="s">
        <v>556</v>
      </c>
      <c r="F1126" s="156" t="s">
        <v>4207</v>
      </c>
      <c r="G1126" s="156" t="s">
        <v>556</v>
      </c>
      <c r="H1126" s="156" t="s">
        <v>4213</v>
      </c>
      <c r="I1126" s="155">
        <v>1420072</v>
      </c>
      <c r="J1126" s="157" t="s">
        <v>1759</v>
      </c>
      <c r="K1126" s="157"/>
      <c r="L1126" s="155">
        <v>2022</v>
      </c>
      <c r="M1126" s="158">
        <v>6009</v>
      </c>
      <c r="N1126" s="159">
        <v>45522471.659999996</v>
      </c>
      <c r="O1126" s="159">
        <v>42272354.630000003</v>
      </c>
      <c r="P1126" s="159">
        <v>28927763.82</v>
      </c>
      <c r="Q1126" s="159">
        <v>12109364</v>
      </c>
      <c r="R1126" s="159">
        <v>16818399.82</v>
      </c>
      <c r="S1126" s="159">
        <v>3250117.03</v>
      </c>
      <c r="T1126" s="159">
        <v>4878.05</v>
      </c>
      <c r="U1126" s="159">
        <v>42819978.140000001</v>
      </c>
      <c r="V1126" s="159">
        <v>37795954.020000003</v>
      </c>
      <c r="W1126" s="159">
        <v>14372309.890000001</v>
      </c>
      <c r="X1126" s="159">
        <v>0</v>
      </c>
      <c r="Y1126" s="159">
        <v>5024024.12</v>
      </c>
      <c r="Z1126" s="159">
        <v>8013912.8799999999</v>
      </c>
      <c r="AA1126" s="159">
        <v>0</v>
      </c>
      <c r="AB1126" s="159">
        <v>8013912.8799999999</v>
      </c>
      <c r="AC1126" s="159">
        <v>30000</v>
      </c>
      <c r="AD1126" s="159">
        <v>0</v>
      </c>
      <c r="AE1126" s="159">
        <v>0</v>
      </c>
      <c r="AF1126" s="159">
        <v>4476400.6100000003</v>
      </c>
      <c r="AG1126" s="159">
        <v>397456.89</v>
      </c>
      <c r="AH1126" s="159">
        <v>376657.89</v>
      </c>
      <c r="AI1126" s="159">
        <v>0</v>
      </c>
      <c r="AJ1126" s="159">
        <v>0</v>
      </c>
    </row>
    <row r="1127" spans="1:36">
      <c r="A1127" s="153">
        <v>14</v>
      </c>
      <c r="B1127" s="154">
        <v>20</v>
      </c>
      <c r="C1127" s="154">
        <v>8</v>
      </c>
      <c r="D1127" s="155">
        <v>3</v>
      </c>
      <c r="E1127" s="155" t="s">
        <v>556</v>
      </c>
      <c r="F1127" s="156" t="s">
        <v>4209</v>
      </c>
      <c r="G1127" s="156" t="s">
        <v>556</v>
      </c>
      <c r="H1127" s="156" t="s">
        <v>4214</v>
      </c>
      <c r="I1127" s="155">
        <v>1420083</v>
      </c>
      <c r="J1127" s="157" t="s">
        <v>1758</v>
      </c>
      <c r="K1127" s="157"/>
      <c r="L1127" s="155">
        <v>2022</v>
      </c>
      <c r="M1127" s="158">
        <v>4573</v>
      </c>
      <c r="N1127" s="159">
        <v>31768409.489999998</v>
      </c>
      <c r="O1127" s="159">
        <v>29843477.670000002</v>
      </c>
      <c r="P1127" s="159">
        <v>18378023.469999999</v>
      </c>
      <c r="Q1127" s="159">
        <v>7106769</v>
      </c>
      <c r="R1127" s="159">
        <v>11271254.470000001</v>
      </c>
      <c r="S1127" s="159">
        <v>1924931.82</v>
      </c>
      <c r="T1127" s="159">
        <v>813</v>
      </c>
      <c r="U1127" s="159">
        <v>34554804.159999996</v>
      </c>
      <c r="V1127" s="159">
        <v>29038493.829999998</v>
      </c>
      <c r="W1127" s="159">
        <v>11136151.460000001</v>
      </c>
      <c r="X1127" s="159">
        <v>475845.6</v>
      </c>
      <c r="Y1127" s="159">
        <v>5516310.3300000001</v>
      </c>
      <c r="Z1127" s="159">
        <v>6571635.2300000004</v>
      </c>
      <c r="AA1127" s="159">
        <v>0</v>
      </c>
      <c r="AB1127" s="159">
        <v>6571635.2300000004</v>
      </c>
      <c r="AC1127" s="159">
        <v>1197638.3999999999</v>
      </c>
      <c r="AD1127" s="159">
        <v>1167638.3999999999</v>
      </c>
      <c r="AE1127" s="159">
        <v>7187370.0499999998</v>
      </c>
      <c r="AF1127" s="159">
        <v>804983.84</v>
      </c>
      <c r="AG1127" s="159">
        <v>0</v>
      </c>
      <c r="AH1127" s="159">
        <v>0</v>
      </c>
      <c r="AI1127" s="159">
        <v>25812.9</v>
      </c>
      <c r="AJ1127" s="159">
        <v>0</v>
      </c>
    </row>
    <row r="1128" spans="1:36">
      <c r="A1128" s="153">
        <v>14</v>
      </c>
      <c r="B1128" s="154">
        <v>20</v>
      </c>
      <c r="C1128" s="154">
        <v>9</v>
      </c>
      <c r="D1128" s="155">
        <v>2</v>
      </c>
      <c r="E1128" s="155" t="s">
        <v>556</v>
      </c>
      <c r="F1128" s="156" t="s">
        <v>4207</v>
      </c>
      <c r="G1128" s="156" t="s">
        <v>556</v>
      </c>
      <c r="H1128" s="156" t="s">
        <v>4215</v>
      </c>
      <c r="I1128" s="155">
        <v>1420092</v>
      </c>
      <c r="J1128" s="157" t="s">
        <v>1757</v>
      </c>
      <c r="K1128" s="157"/>
      <c r="L1128" s="155">
        <v>2022</v>
      </c>
      <c r="M1128" s="158">
        <v>8284</v>
      </c>
      <c r="N1128" s="159">
        <v>59211084.049999997</v>
      </c>
      <c r="O1128" s="159">
        <v>51566359.890000001</v>
      </c>
      <c r="P1128" s="159">
        <v>26928568.890000001</v>
      </c>
      <c r="Q1128" s="159">
        <v>10274388</v>
      </c>
      <c r="R1128" s="159">
        <v>16654180.890000001</v>
      </c>
      <c r="S1128" s="159">
        <v>7644724.1600000001</v>
      </c>
      <c r="T1128" s="159">
        <v>2427832.98</v>
      </c>
      <c r="U1128" s="159">
        <v>57820569.090000004</v>
      </c>
      <c r="V1128" s="159">
        <v>45984779.729999997</v>
      </c>
      <c r="W1128" s="159">
        <v>11844578.130000001</v>
      </c>
      <c r="X1128" s="159">
        <v>354036.12</v>
      </c>
      <c r="Y1128" s="159">
        <v>11835789.359999999</v>
      </c>
      <c r="Z1128" s="159">
        <v>13785682.289999999</v>
      </c>
      <c r="AA1128" s="159">
        <v>0</v>
      </c>
      <c r="AB1128" s="159">
        <v>13785682.289999999</v>
      </c>
      <c r="AC1128" s="159">
        <v>830000</v>
      </c>
      <c r="AD1128" s="159">
        <v>800000</v>
      </c>
      <c r="AE1128" s="159">
        <v>5100000</v>
      </c>
      <c r="AF1128" s="159">
        <v>5581580.1600000001</v>
      </c>
      <c r="AG1128" s="159">
        <v>187253</v>
      </c>
      <c r="AH1128" s="159">
        <v>179072.16</v>
      </c>
      <c r="AI1128" s="159">
        <v>0</v>
      </c>
      <c r="AJ1128" s="159">
        <v>0</v>
      </c>
    </row>
    <row r="1129" spans="1:36">
      <c r="A1129" s="153">
        <v>14</v>
      </c>
      <c r="B1129" s="154">
        <v>20</v>
      </c>
      <c r="C1129" s="154">
        <v>10</v>
      </c>
      <c r="D1129" s="155">
        <v>2</v>
      </c>
      <c r="E1129" s="155" t="s">
        <v>556</v>
      </c>
      <c r="F1129" s="156" t="s">
        <v>4207</v>
      </c>
      <c r="G1129" s="156" t="s">
        <v>556</v>
      </c>
      <c r="H1129" s="156" t="s">
        <v>4216</v>
      </c>
      <c r="I1129" s="155">
        <v>1420102</v>
      </c>
      <c r="J1129" s="157" t="s">
        <v>1756</v>
      </c>
      <c r="K1129" s="157"/>
      <c r="L1129" s="155">
        <v>2022</v>
      </c>
      <c r="M1129" s="158">
        <v>7955</v>
      </c>
      <c r="N1129" s="159">
        <v>51057372.93</v>
      </c>
      <c r="O1129" s="159">
        <v>48643257.780000001</v>
      </c>
      <c r="P1129" s="159">
        <v>29714383.719999999</v>
      </c>
      <c r="Q1129" s="159">
        <v>10760734</v>
      </c>
      <c r="R1129" s="159">
        <v>18953649.719999999</v>
      </c>
      <c r="S1129" s="159">
        <v>2414115.15</v>
      </c>
      <c r="T1129" s="159">
        <v>98758.2</v>
      </c>
      <c r="U1129" s="159">
        <v>47682244.07</v>
      </c>
      <c r="V1129" s="159">
        <v>42781873.310000002</v>
      </c>
      <c r="W1129" s="159">
        <v>15982326.24</v>
      </c>
      <c r="X1129" s="159">
        <v>0</v>
      </c>
      <c r="Y1129" s="159">
        <v>4900370.76</v>
      </c>
      <c r="Z1129" s="159">
        <v>10380881.34</v>
      </c>
      <c r="AA1129" s="159">
        <v>0</v>
      </c>
      <c r="AB1129" s="159">
        <v>10380881.34</v>
      </c>
      <c r="AC1129" s="159">
        <v>30000</v>
      </c>
      <c r="AD1129" s="159">
        <v>0</v>
      </c>
      <c r="AE1129" s="159">
        <v>0</v>
      </c>
      <c r="AF1129" s="159">
        <v>5861384.4699999997</v>
      </c>
      <c r="AG1129" s="159">
        <v>181044.73</v>
      </c>
      <c r="AH1129" s="159">
        <v>163541.78</v>
      </c>
      <c r="AI1129" s="159">
        <v>0</v>
      </c>
      <c r="AJ1129" s="159">
        <v>0</v>
      </c>
    </row>
    <row r="1130" spans="1:36">
      <c r="A1130" s="153">
        <v>14</v>
      </c>
      <c r="B1130" s="154">
        <v>20</v>
      </c>
      <c r="C1130" s="154">
        <v>11</v>
      </c>
      <c r="D1130" s="155">
        <v>3</v>
      </c>
      <c r="E1130" s="155" t="s">
        <v>556</v>
      </c>
      <c r="F1130" s="156" t="s">
        <v>4209</v>
      </c>
      <c r="G1130" s="156" t="s">
        <v>556</v>
      </c>
      <c r="H1130" s="156" t="s">
        <v>4217</v>
      </c>
      <c r="I1130" s="155">
        <v>1420113</v>
      </c>
      <c r="J1130" s="157" t="s">
        <v>1755</v>
      </c>
      <c r="K1130" s="157"/>
      <c r="L1130" s="155">
        <v>2022</v>
      </c>
      <c r="M1130" s="158">
        <v>5685</v>
      </c>
      <c r="N1130" s="159">
        <v>38406042.939999998</v>
      </c>
      <c r="O1130" s="159">
        <v>35949386.579999998</v>
      </c>
      <c r="P1130" s="159">
        <v>23160650.73</v>
      </c>
      <c r="Q1130" s="159">
        <v>10003336</v>
      </c>
      <c r="R1130" s="159">
        <v>13157314.73</v>
      </c>
      <c r="S1130" s="159">
        <v>2456656.36</v>
      </c>
      <c r="T1130" s="159">
        <v>177.34</v>
      </c>
      <c r="U1130" s="159">
        <v>38330161.609999999</v>
      </c>
      <c r="V1130" s="159">
        <v>33602153.640000001</v>
      </c>
      <c r="W1130" s="159">
        <v>13271654.73</v>
      </c>
      <c r="X1130" s="159">
        <v>259664.78</v>
      </c>
      <c r="Y1130" s="159">
        <v>4728007.97</v>
      </c>
      <c r="Z1130" s="159">
        <v>5216497.6500000004</v>
      </c>
      <c r="AA1130" s="159">
        <v>800000</v>
      </c>
      <c r="AB1130" s="159">
        <v>4416497.6500000004</v>
      </c>
      <c r="AC1130" s="159">
        <v>473405</v>
      </c>
      <c r="AD1130" s="159">
        <v>443405</v>
      </c>
      <c r="AE1130" s="159">
        <v>4540000</v>
      </c>
      <c r="AF1130" s="159">
        <v>2347232.94</v>
      </c>
      <c r="AG1130" s="159">
        <v>112615.8</v>
      </c>
      <c r="AH1130" s="159">
        <v>13960.5</v>
      </c>
      <c r="AI1130" s="159">
        <v>0</v>
      </c>
      <c r="AJ1130" s="159">
        <v>0</v>
      </c>
    </row>
    <row r="1131" spans="1:36">
      <c r="A1131" s="153">
        <v>14</v>
      </c>
      <c r="B1131" s="154">
        <v>20</v>
      </c>
      <c r="C1131" s="154">
        <v>12</v>
      </c>
      <c r="D1131" s="155">
        <v>2</v>
      </c>
      <c r="E1131" s="155" t="s">
        <v>556</v>
      </c>
      <c r="F1131" s="156" t="s">
        <v>4207</v>
      </c>
      <c r="G1131" s="156" t="s">
        <v>556</v>
      </c>
      <c r="H1131" s="156" t="s">
        <v>4218</v>
      </c>
      <c r="I1131" s="155">
        <v>1420122</v>
      </c>
      <c r="J1131" s="157" t="s">
        <v>1754</v>
      </c>
      <c r="K1131" s="157"/>
      <c r="L1131" s="155">
        <v>2022</v>
      </c>
      <c r="M1131" s="158">
        <v>5531</v>
      </c>
      <c r="N1131" s="159">
        <v>46182892.520000003</v>
      </c>
      <c r="O1131" s="159">
        <v>38920072.909999996</v>
      </c>
      <c r="P1131" s="159">
        <v>21428548.640000001</v>
      </c>
      <c r="Q1131" s="159">
        <v>7730247</v>
      </c>
      <c r="R1131" s="159">
        <v>13698301.640000001</v>
      </c>
      <c r="S1131" s="159">
        <v>7262819.6100000003</v>
      </c>
      <c r="T1131" s="159">
        <v>0</v>
      </c>
      <c r="U1131" s="159">
        <v>46860614.939999998</v>
      </c>
      <c r="V1131" s="159">
        <v>35623058.280000001</v>
      </c>
      <c r="W1131" s="159">
        <v>13936865.83</v>
      </c>
      <c r="X1131" s="159">
        <v>370332.06</v>
      </c>
      <c r="Y1131" s="159">
        <v>11237556.66</v>
      </c>
      <c r="Z1131" s="159">
        <v>7301540.5499999998</v>
      </c>
      <c r="AA1131" s="159">
        <v>800000</v>
      </c>
      <c r="AB1131" s="159">
        <v>6501540.5499999998</v>
      </c>
      <c r="AC1131" s="159">
        <v>564492.1</v>
      </c>
      <c r="AD1131" s="159">
        <v>534492.1</v>
      </c>
      <c r="AE1131" s="159">
        <v>6453647.4100000001</v>
      </c>
      <c r="AF1131" s="159">
        <v>3297014.63</v>
      </c>
      <c r="AG1131" s="159">
        <v>284509.12</v>
      </c>
      <c r="AH1131" s="159">
        <v>436040.45</v>
      </c>
      <c r="AI1131" s="159">
        <v>63749.36</v>
      </c>
      <c r="AJ1131" s="159">
        <v>0</v>
      </c>
    </row>
    <row r="1132" spans="1:36">
      <c r="A1132" s="153">
        <v>14</v>
      </c>
      <c r="B1132" s="154">
        <v>21</v>
      </c>
      <c r="C1132" s="154">
        <v>1</v>
      </c>
      <c r="D1132" s="155">
        <v>1</v>
      </c>
      <c r="E1132" s="155" t="s">
        <v>556</v>
      </c>
      <c r="F1132" s="156" t="s">
        <v>4219</v>
      </c>
      <c r="G1132" s="156" t="s">
        <v>556</v>
      </c>
      <c r="H1132" s="156" t="s">
        <v>4220</v>
      </c>
      <c r="I1132" s="155">
        <v>1421011</v>
      </c>
      <c r="J1132" s="157" t="s">
        <v>1753</v>
      </c>
      <c r="K1132" s="157"/>
      <c r="L1132" s="155">
        <v>2022</v>
      </c>
      <c r="M1132" s="158">
        <v>23111</v>
      </c>
      <c r="N1132" s="159">
        <v>131566006.25</v>
      </c>
      <c r="O1132" s="159">
        <v>124191734.26000001</v>
      </c>
      <c r="P1132" s="159">
        <v>52827316.049999997</v>
      </c>
      <c r="Q1132" s="159">
        <v>24413423</v>
      </c>
      <c r="R1132" s="159">
        <v>28413893.050000001</v>
      </c>
      <c r="S1132" s="159">
        <v>7374271.9900000002</v>
      </c>
      <c r="T1132" s="159">
        <v>1807376.27</v>
      </c>
      <c r="U1132" s="159">
        <v>143227458.16</v>
      </c>
      <c r="V1132" s="159">
        <v>124201898.04000001</v>
      </c>
      <c r="W1132" s="159">
        <v>53402674.240000002</v>
      </c>
      <c r="X1132" s="159">
        <v>2124403.23</v>
      </c>
      <c r="Y1132" s="159">
        <v>19025560.120000001</v>
      </c>
      <c r="Z1132" s="159">
        <v>15939315.970000001</v>
      </c>
      <c r="AA1132" s="159">
        <v>3700000</v>
      </c>
      <c r="AB1132" s="159">
        <v>12239315.970000001</v>
      </c>
      <c r="AC1132" s="159">
        <v>3672762.66</v>
      </c>
      <c r="AD1132" s="159">
        <v>2591747.66</v>
      </c>
      <c r="AE1132" s="159">
        <v>41017852</v>
      </c>
      <c r="AF1132" s="159">
        <v>-10163.780000000001</v>
      </c>
      <c r="AG1132" s="159">
        <v>484663.32</v>
      </c>
      <c r="AH1132" s="159">
        <v>863282.22</v>
      </c>
      <c r="AI1132" s="159">
        <v>0</v>
      </c>
      <c r="AJ1132" s="159">
        <v>0</v>
      </c>
    </row>
    <row r="1133" spans="1:36">
      <c r="A1133" s="153">
        <v>14</v>
      </c>
      <c r="B1133" s="154">
        <v>21</v>
      </c>
      <c r="C1133" s="154">
        <v>2</v>
      </c>
      <c r="D1133" s="155">
        <v>1</v>
      </c>
      <c r="E1133" s="155" t="s">
        <v>556</v>
      </c>
      <c r="F1133" s="156" t="s">
        <v>4219</v>
      </c>
      <c r="G1133" s="156" t="s">
        <v>556</v>
      </c>
      <c r="H1133" s="156" t="s">
        <v>4221</v>
      </c>
      <c r="I1133" s="155">
        <v>1421021</v>
      </c>
      <c r="J1133" s="157" t="s">
        <v>1752</v>
      </c>
      <c r="K1133" s="157"/>
      <c r="L1133" s="155">
        <v>2022</v>
      </c>
      <c r="M1133" s="158">
        <v>65334</v>
      </c>
      <c r="N1133" s="159">
        <v>400099259.42000002</v>
      </c>
      <c r="O1133" s="159">
        <v>374590006.66000003</v>
      </c>
      <c r="P1133" s="159">
        <v>139256087.92000002</v>
      </c>
      <c r="Q1133" s="159">
        <v>64970039</v>
      </c>
      <c r="R1133" s="159">
        <v>74286048.920000002</v>
      </c>
      <c r="S1133" s="159">
        <v>25509252.760000002</v>
      </c>
      <c r="T1133" s="159">
        <v>650225.44999999995</v>
      </c>
      <c r="U1133" s="159">
        <v>431480073.80000001</v>
      </c>
      <c r="V1133" s="159">
        <v>351654812.12</v>
      </c>
      <c r="W1133" s="159">
        <v>139999488.19</v>
      </c>
      <c r="X1133" s="159">
        <v>8626957.4299999997</v>
      </c>
      <c r="Y1133" s="159">
        <v>79825261.680000007</v>
      </c>
      <c r="Z1133" s="159">
        <v>68460878.519999996</v>
      </c>
      <c r="AA1133" s="159">
        <v>27300117.850000001</v>
      </c>
      <c r="AB1133" s="159">
        <v>41160760.669999994</v>
      </c>
      <c r="AC1133" s="159">
        <v>11378410</v>
      </c>
      <c r="AD1133" s="159">
        <v>11378410</v>
      </c>
      <c r="AE1133" s="159">
        <v>165098157.47</v>
      </c>
      <c r="AF1133" s="159">
        <v>22935194.539999999</v>
      </c>
      <c r="AG1133" s="159">
        <v>885514</v>
      </c>
      <c r="AH1133" s="159">
        <v>129790.17</v>
      </c>
      <c r="AI1133" s="159">
        <v>0</v>
      </c>
      <c r="AJ1133" s="159">
        <v>0</v>
      </c>
    </row>
    <row r="1134" spans="1:36">
      <c r="A1134" s="153">
        <v>14</v>
      </c>
      <c r="B1134" s="154">
        <v>21</v>
      </c>
      <c r="C1134" s="154">
        <v>3</v>
      </c>
      <c r="D1134" s="155">
        <v>3</v>
      </c>
      <c r="E1134" s="155" t="s">
        <v>556</v>
      </c>
      <c r="F1134" s="156" t="s">
        <v>4222</v>
      </c>
      <c r="G1134" s="156" t="s">
        <v>556</v>
      </c>
      <c r="H1134" s="156" t="s">
        <v>4223</v>
      </c>
      <c r="I1134" s="155">
        <v>1421033</v>
      </c>
      <c r="J1134" s="157" t="s">
        <v>1751</v>
      </c>
      <c r="K1134" s="157"/>
      <c r="L1134" s="155">
        <v>2022</v>
      </c>
      <c r="M1134" s="158">
        <v>29694</v>
      </c>
      <c r="N1134" s="159">
        <v>206702990.15000001</v>
      </c>
      <c r="O1134" s="159">
        <v>191465641.90000001</v>
      </c>
      <c r="P1134" s="159">
        <v>63112679.859999999</v>
      </c>
      <c r="Q1134" s="159">
        <v>23437517</v>
      </c>
      <c r="R1134" s="159">
        <v>39675162.859999999</v>
      </c>
      <c r="S1134" s="159">
        <v>15237348.25</v>
      </c>
      <c r="T1134" s="159">
        <v>513001</v>
      </c>
      <c r="U1134" s="159">
        <v>220320257.56</v>
      </c>
      <c r="V1134" s="159">
        <v>166815961.88</v>
      </c>
      <c r="W1134" s="159">
        <v>62086466.5</v>
      </c>
      <c r="X1134" s="159">
        <v>1747797.91</v>
      </c>
      <c r="Y1134" s="159">
        <v>53504295.68</v>
      </c>
      <c r="Z1134" s="159">
        <v>54151451.219999999</v>
      </c>
      <c r="AA1134" s="159">
        <v>9595239</v>
      </c>
      <c r="AB1134" s="159">
        <v>44556212.219999999</v>
      </c>
      <c r="AC1134" s="159">
        <v>9399069.4000000004</v>
      </c>
      <c r="AD1134" s="159">
        <v>9399069.4000000004</v>
      </c>
      <c r="AE1134" s="159">
        <v>38989690.090000004</v>
      </c>
      <c r="AF1134" s="159">
        <v>24649680.02</v>
      </c>
      <c r="AG1134" s="159">
        <v>250484.25</v>
      </c>
      <c r="AH1134" s="159">
        <v>1557775.07</v>
      </c>
      <c r="AI1134" s="159">
        <v>0</v>
      </c>
      <c r="AJ1134" s="159">
        <v>0</v>
      </c>
    </row>
    <row r="1135" spans="1:36">
      <c r="A1135" s="153">
        <v>14</v>
      </c>
      <c r="B1135" s="154">
        <v>21</v>
      </c>
      <c r="C1135" s="154">
        <v>4</v>
      </c>
      <c r="D1135" s="155">
        <v>2</v>
      </c>
      <c r="E1135" s="155" t="s">
        <v>556</v>
      </c>
      <c r="F1135" s="156" t="s">
        <v>4224</v>
      </c>
      <c r="G1135" s="156" t="s">
        <v>556</v>
      </c>
      <c r="H1135" s="156" t="s">
        <v>4225</v>
      </c>
      <c r="I1135" s="155">
        <v>1421042</v>
      </c>
      <c r="J1135" s="157" t="s">
        <v>1750</v>
      </c>
      <c r="K1135" s="157"/>
      <c r="L1135" s="155">
        <v>2022</v>
      </c>
      <c r="M1135" s="158">
        <v>19216</v>
      </c>
      <c r="N1135" s="159">
        <v>212638737.44999999</v>
      </c>
      <c r="O1135" s="159">
        <v>186981432</v>
      </c>
      <c r="P1135" s="159">
        <v>50563253.519999996</v>
      </c>
      <c r="Q1135" s="159">
        <v>25876473</v>
      </c>
      <c r="R1135" s="159">
        <v>24686780.52</v>
      </c>
      <c r="S1135" s="159">
        <v>25657305.449999999</v>
      </c>
      <c r="T1135" s="159">
        <v>76796.740000000005</v>
      </c>
      <c r="U1135" s="159">
        <v>215264658.84999999</v>
      </c>
      <c r="V1135" s="159">
        <v>138446593.71000001</v>
      </c>
      <c r="W1135" s="159">
        <v>48893347.039999999</v>
      </c>
      <c r="X1135" s="159">
        <v>0</v>
      </c>
      <c r="Y1135" s="159">
        <v>76818065.140000001</v>
      </c>
      <c r="Z1135" s="159">
        <v>44359301.950000003</v>
      </c>
      <c r="AA1135" s="159">
        <v>0</v>
      </c>
      <c r="AB1135" s="159">
        <v>44359301.950000003</v>
      </c>
      <c r="AC1135" s="159">
        <v>0</v>
      </c>
      <c r="AD1135" s="159">
        <v>0</v>
      </c>
      <c r="AE1135" s="159">
        <v>0</v>
      </c>
      <c r="AF1135" s="159">
        <v>48534838.289999999</v>
      </c>
      <c r="AG1135" s="159">
        <v>341309.54</v>
      </c>
      <c r="AH1135" s="159">
        <v>456391.54</v>
      </c>
      <c r="AI1135" s="159">
        <v>0</v>
      </c>
      <c r="AJ1135" s="159">
        <v>0</v>
      </c>
    </row>
    <row r="1136" spans="1:36">
      <c r="A1136" s="153">
        <v>14</v>
      </c>
      <c r="B1136" s="154">
        <v>21</v>
      </c>
      <c r="C1136" s="154">
        <v>5</v>
      </c>
      <c r="D1136" s="155">
        <v>2</v>
      </c>
      <c r="E1136" s="155" t="s">
        <v>556</v>
      </c>
      <c r="F1136" s="156" t="s">
        <v>4224</v>
      </c>
      <c r="G1136" s="156" t="s">
        <v>556</v>
      </c>
      <c r="H1136" s="156" t="s">
        <v>4226</v>
      </c>
      <c r="I1136" s="155">
        <v>1421052</v>
      </c>
      <c r="J1136" s="157" t="s">
        <v>1749</v>
      </c>
      <c r="K1136" s="157"/>
      <c r="L1136" s="155">
        <v>2022</v>
      </c>
      <c r="M1136" s="158">
        <v>17444</v>
      </c>
      <c r="N1136" s="159">
        <v>172976544.59999999</v>
      </c>
      <c r="O1136" s="159">
        <v>162997126.06</v>
      </c>
      <c r="P1136" s="159">
        <v>50606041.739999995</v>
      </c>
      <c r="Q1136" s="159">
        <v>24576297</v>
      </c>
      <c r="R1136" s="159">
        <v>26029744.739999998</v>
      </c>
      <c r="S1136" s="159">
        <v>9979418.5399999991</v>
      </c>
      <c r="T1136" s="159">
        <v>78700</v>
      </c>
      <c r="U1136" s="159">
        <v>176566720.11000001</v>
      </c>
      <c r="V1136" s="159">
        <v>142314925.49000001</v>
      </c>
      <c r="W1136" s="159">
        <v>51071883.740000002</v>
      </c>
      <c r="X1136" s="159">
        <v>2185043.73</v>
      </c>
      <c r="Y1136" s="159">
        <v>34251794.619999997</v>
      </c>
      <c r="Z1136" s="159">
        <v>15889849.82</v>
      </c>
      <c r="AA1136" s="159">
        <v>3400000</v>
      </c>
      <c r="AB1136" s="159">
        <v>12489849.82</v>
      </c>
      <c r="AC1136" s="159">
        <v>7616604</v>
      </c>
      <c r="AD1136" s="159">
        <v>7412388</v>
      </c>
      <c r="AE1136" s="159">
        <v>45567323.32</v>
      </c>
      <c r="AF1136" s="159">
        <v>20682200.57</v>
      </c>
      <c r="AG1136" s="159">
        <v>56438.1</v>
      </c>
      <c r="AH1136" s="159">
        <v>784344.06</v>
      </c>
      <c r="AI1136" s="159">
        <v>0</v>
      </c>
      <c r="AJ1136" s="159">
        <v>39435.32</v>
      </c>
    </row>
    <row r="1137" spans="1:36">
      <c r="A1137" s="153">
        <v>14</v>
      </c>
      <c r="B1137" s="154">
        <v>21</v>
      </c>
      <c r="C1137" s="154">
        <v>6</v>
      </c>
      <c r="D1137" s="155">
        <v>2</v>
      </c>
      <c r="E1137" s="155" t="s">
        <v>556</v>
      </c>
      <c r="F1137" s="156" t="s">
        <v>4224</v>
      </c>
      <c r="G1137" s="156" t="s">
        <v>556</v>
      </c>
      <c r="H1137" s="156" t="s">
        <v>4227</v>
      </c>
      <c r="I1137" s="155">
        <v>1421062</v>
      </c>
      <c r="J1137" s="157" t="s">
        <v>1748</v>
      </c>
      <c r="K1137" s="157"/>
      <c r="L1137" s="155">
        <v>2022</v>
      </c>
      <c r="M1137" s="158">
        <v>22853</v>
      </c>
      <c r="N1137" s="159">
        <v>199690307.41999999</v>
      </c>
      <c r="O1137" s="159">
        <v>175631743.99000001</v>
      </c>
      <c r="P1137" s="159">
        <v>56747009.32</v>
      </c>
      <c r="Q1137" s="159">
        <v>24713130</v>
      </c>
      <c r="R1137" s="159">
        <v>32033879.32</v>
      </c>
      <c r="S1137" s="159">
        <v>24058563.43</v>
      </c>
      <c r="T1137" s="159">
        <v>0</v>
      </c>
      <c r="U1137" s="159">
        <v>188194859.75999999</v>
      </c>
      <c r="V1137" s="159">
        <v>146223047.08000001</v>
      </c>
      <c r="W1137" s="159">
        <v>60438976.07</v>
      </c>
      <c r="X1137" s="159">
        <v>1964042.2</v>
      </c>
      <c r="Y1137" s="159">
        <v>41971812.68</v>
      </c>
      <c r="Z1137" s="159">
        <v>43439968.310000002</v>
      </c>
      <c r="AA1137" s="159">
        <v>0</v>
      </c>
      <c r="AB1137" s="159">
        <v>43439968.310000002</v>
      </c>
      <c r="AC1137" s="159">
        <v>4000000</v>
      </c>
      <c r="AD1137" s="159">
        <v>4000000</v>
      </c>
      <c r="AE1137" s="159">
        <v>37540000</v>
      </c>
      <c r="AF1137" s="159">
        <v>29408696.91</v>
      </c>
      <c r="AG1137" s="159">
        <v>1403815.21</v>
      </c>
      <c r="AH1137" s="159">
        <v>1320439.02</v>
      </c>
      <c r="AI1137" s="159">
        <v>0</v>
      </c>
      <c r="AJ1137" s="159">
        <v>0</v>
      </c>
    </row>
    <row r="1138" spans="1:36">
      <c r="A1138" s="153">
        <v>14</v>
      </c>
      <c r="B1138" s="154">
        <v>22</v>
      </c>
      <c r="C1138" s="154">
        <v>1</v>
      </c>
      <c r="D1138" s="155">
        <v>1</v>
      </c>
      <c r="E1138" s="155" t="s">
        <v>556</v>
      </c>
      <c r="F1138" s="156" t="s">
        <v>4228</v>
      </c>
      <c r="G1138" s="156" t="s">
        <v>556</v>
      </c>
      <c r="H1138" s="156" t="s">
        <v>4229</v>
      </c>
      <c r="I1138" s="155">
        <v>1422011</v>
      </c>
      <c r="J1138" s="157" t="s">
        <v>1743</v>
      </c>
      <c r="K1138" s="157"/>
      <c r="L1138" s="155">
        <v>2022</v>
      </c>
      <c r="M1138" s="158">
        <v>16491</v>
      </c>
      <c r="N1138" s="159">
        <v>106210933.55</v>
      </c>
      <c r="O1138" s="159">
        <v>95415386.930000007</v>
      </c>
      <c r="P1138" s="159">
        <v>49087315.310000002</v>
      </c>
      <c r="Q1138" s="159">
        <v>17636109</v>
      </c>
      <c r="R1138" s="159">
        <v>31451206.309999999</v>
      </c>
      <c r="S1138" s="159">
        <v>10795546.619999999</v>
      </c>
      <c r="T1138" s="159">
        <v>355659.6</v>
      </c>
      <c r="U1138" s="159">
        <v>110839005.69</v>
      </c>
      <c r="V1138" s="159">
        <v>91678747.540000007</v>
      </c>
      <c r="W1138" s="159">
        <v>33088422.449999999</v>
      </c>
      <c r="X1138" s="159">
        <v>1157353.56</v>
      </c>
      <c r="Y1138" s="159">
        <v>19160258.149999999</v>
      </c>
      <c r="Z1138" s="159">
        <v>14816767.07</v>
      </c>
      <c r="AA1138" s="159">
        <v>0</v>
      </c>
      <c r="AB1138" s="159">
        <v>14816767.07</v>
      </c>
      <c r="AC1138" s="159">
        <v>3000000</v>
      </c>
      <c r="AD1138" s="159">
        <v>3000000</v>
      </c>
      <c r="AE1138" s="159">
        <v>23200000</v>
      </c>
      <c r="AF1138" s="159">
        <v>3736639.39</v>
      </c>
      <c r="AG1138" s="159">
        <v>69587</v>
      </c>
      <c r="AH1138" s="159">
        <v>42618.45</v>
      </c>
      <c r="AI1138" s="159">
        <v>0</v>
      </c>
      <c r="AJ1138" s="159">
        <v>0</v>
      </c>
    </row>
    <row r="1139" spans="1:36">
      <c r="A1139" s="153">
        <v>14</v>
      </c>
      <c r="B1139" s="154">
        <v>22</v>
      </c>
      <c r="C1139" s="154">
        <v>2</v>
      </c>
      <c r="D1139" s="155">
        <v>3</v>
      </c>
      <c r="E1139" s="155" t="s">
        <v>556</v>
      </c>
      <c r="F1139" s="156" t="s">
        <v>4230</v>
      </c>
      <c r="G1139" s="156" t="s">
        <v>556</v>
      </c>
      <c r="H1139" s="156" t="s">
        <v>4231</v>
      </c>
      <c r="I1139" s="155">
        <v>1422023</v>
      </c>
      <c r="J1139" s="157" t="s">
        <v>1747</v>
      </c>
      <c r="K1139" s="157"/>
      <c r="L1139" s="155">
        <v>2022</v>
      </c>
      <c r="M1139" s="158">
        <v>9379</v>
      </c>
      <c r="N1139" s="159">
        <v>71930856.379999995</v>
      </c>
      <c r="O1139" s="159">
        <v>67171748.379999995</v>
      </c>
      <c r="P1139" s="159">
        <v>46201020.960000001</v>
      </c>
      <c r="Q1139" s="159">
        <v>21366812</v>
      </c>
      <c r="R1139" s="159">
        <v>24834208.960000001</v>
      </c>
      <c r="S1139" s="159">
        <v>4759108</v>
      </c>
      <c r="T1139" s="159">
        <v>0</v>
      </c>
      <c r="U1139" s="159">
        <v>66988214.890000001</v>
      </c>
      <c r="V1139" s="159">
        <v>61903436.240000002</v>
      </c>
      <c r="W1139" s="159">
        <v>23829935.469999999</v>
      </c>
      <c r="X1139" s="159">
        <v>1486691</v>
      </c>
      <c r="Y1139" s="159">
        <v>5084778.6500000004</v>
      </c>
      <c r="Z1139" s="159">
        <v>5153332.6399999997</v>
      </c>
      <c r="AA1139" s="159">
        <v>0</v>
      </c>
      <c r="AB1139" s="159">
        <v>5153332.6399999997</v>
      </c>
      <c r="AC1139" s="159">
        <v>6612737.9000000004</v>
      </c>
      <c r="AD1139" s="159">
        <v>2618922.62</v>
      </c>
      <c r="AE1139" s="159">
        <v>24506756.07</v>
      </c>
      <c r="AF1139" s="159">
        <v>5268312.1399999997</v>
      </c>
      <c r="AG1139" s="159">
        <v>333067.5</v>
      </c>
      <c r="AH1139" s="159">
        <v>186559.63</v>
      </c>
      <c r="AI1139" s="159">
        <v>0</v>
      </c>
      <c r="AJ1139" s="159">
        <v>152.68</v>
      </c>
    </row>
    <row r="1140" spans="1:36">
      <c r="A1140" s="153">
        <v>14</v>
      </c>
      <c r="B1140" s="154">
        <v>22</v>
      </c>
      <c r="C1140" s="154">
        <v>3</v>
      </c>
      <c r="D1140" s="155">
        <v>2</v>
      </c>
      <c r="E1140" s="155" t="s">
        <v>556</v>
      </c>
      <c r="F1140" s="156" t="s">
        <v>4232</v>
      </c>
      <c r="G1140" s="156" t="s">
        <v>556</v>
      </c>
      <c r="H1140" s="156" t="s">
        <v>4233</v>
      </c>
      <c r="I1140" s="155">
        <v>1422032</v>
      </c>
      <c r="J1140" s="157" t="s">
        <v>1746</v>
      </c>
      <c r="K1140" s="157"/>
      <c r="L1140" s="155">
        <v>2022</v>
      </c>
      <c r="M1140" s="158">
        <v>3548</v>
      </c>
      <c r="N1140" s="159">
        <v>26978740.449999999</v>
      </c>
      <c r="O1140" s="159">
        <v>25885888.670000002</v>
      </c>
      <c r="P1140" s="159">
        <v>16753372.83</v>
      </c>
      <c r="Q1140" s="159">
        <v>6231742</v>
      </c>
      <c r="R1140" s="159">
        <v>10521630.83</v>
      </c>
      <c r="S1140" s="159">
        <v>1092851.78</v>
      </c>
      <c r="T1140" s="159">
        <v>448267.48</v>
      </c>
      <c r="U1140" s="159">
        <v>24608639.91</v>
      </c>
      <c r="V1140" s="159">
        <v>23318315.969999999</v>
      </c>
      <c r="W1140" s="159">
        <v>7612393.1200000001</v>
      </c>
      <c r="X1140" s="159">
        <v>399856.61</v>
      </c>
      <c r="Y1140" s="159">
        <v>1290323.94</v>
      </c>
      <c r="Z1140" s="159">
        <v>2290779.13</v>
      </c>
      <c r="AA1140" s="159">
        <v>0</v>
      </c>
      <c r="AB1140" s="159">
        <v>2290779.13</v>
      </c>
      <c r="AC1140" s="159">
        <v>1660195.27</v>
      </c>
      <c r="AD1140" s="159">
        <v>742300</v>
      </c>
      <c r="AE1140" s="159">
        <v>5554711.3300000001</v>
      </c>
      <c r="AF1140" s="159">
        <v>2567572.7000000002</v>
      </c>
      <c r="AG1140" s="159">
        <v>218592.38</v>
      </c>
      <c r="AH1140" s="159">
        <v>161652.85999999999</v>
      </c>
      <c r="AI1140" s="159">
        <v>0</v>
      </c>
      <c r="AJ1140" s="159">
        <v>0</v>
      </c>
    </row>
    <row r="1141" spans="1:36">
      <c r="A1141" s="153">
        <v>14</v>
      </c>
      <c r="B1141" s="154">
        <v>22</v>
      </c>
      <c r="C1141" s="154">
        <v>4</v>
      </c>
      <c r="D1141" s="155">
        <v>2</v>
      </c>
      <c r="E1141" s="155" t="s">
        <v>556</v>
      </c>
      <c r="F1141" s="156" t="s">
        <v>4232</v>
      </c>
      <c r="G1141" s="156" t="s">
        <v>556</v>
      </c>
      <c r="H1141" s="156" t="s">
        <v>4234</v>
      </c>
      <c r="I1141" s="155">
        <v>1422042</v>
      </c>
      <c r="J1141" s="157" t="s">
        <v>1745</v>
      </c>
      <c r="K1141" s="157"/>
      <c r="L1141" s="155">
        <v>2022</v>
      </c>
      <c r="M1141" s="158">
        <v>6661</v>
      </c>
      <c r="N1141" s="159">
        <v>50594704.299999997</v>
      </c>
      <c r="O1141" s="159">
        <v>46821077.649999999</v>
      </c>
      <c r="P1141" s="159">
        <v>35197609.620000005</v>
      </c>
      <c r="Q1141" s="159">
        <v>18213425</v>
      </c>
      <c r="R1141" s="159">
        <v>16984184.620000001</v>
      </c>
      <c r="S1141" s="159">
        <v>3773626.65</v>
      </c>
      <c r="T1141" s="159">
        <v>81124.19</v>
      </c>
      <c r="U1141" s="159">
        <v>45445487.109999999</v>
      </c>
      <c r="V1141" s="159">
        <v>41026889.479999997</v>
      </c>
      <c r="W1141" s="159">
        <v>15578429.380000001</v>
      </c>
      <c r="X1141" s="159">
        <v>329132</v>
      </c>
      <c r="Y1141" s="159">
        <v>4418597.63</v>
      </c>
      <c r="Z1141" s="159">
        <v>5774585.6600000001</v>
      </c>
      <c r="AA1141" s="159">
        <v>0</v>
      </c>
      <c r="AB1141" s="159">
        <v>5774585.6600000001</v>
      </c>
      <c r="AC1141" s="159">
        <v>1100000</v>
      </c>
      <c r="AD1141" s="159">
        <v>1100000</v>
      </c>
      <c r="AE1141" s="159">
        <v>6001272.2000000002</v>
      </c>
      <c r="AF1141" s="159">
        <v>5794188.1699999999</v>
      </c>
      <c r="AG1141" s="159">
        <v>188415.38</v>
      </c>
      <c r="AH1141" s="159">
        <v>163043.54</v>
      </c>
      <c r="AI1141" s="159">
        <v>0</v>
      </c>
      <c r="AJ1141" s="159">
        <v>1272.2</v>
      </c>
    </row>
    <row r="1142" spans="1:36">
      <c r="A1142" s="153">
        <v>14</v>
      </c>
      <c r="B1142" s="154">
        <v>22</v>
      </c>
      <c r="C1142" s="154">
        <v>5</v>
      </c>
      <c r="D1142" s="155">
        <v>2</v>
      </c>
      <c r="E1142" s="155" t="s">
        <v>556</v>
      </c>
      <c r="F1142" s="156" t="s">
        <v>4232</v>
      </c>
      <c r="G1142" s="156" t="s">
        <v>556</v>
      </c>
      <c r="H1142" s="156" t="s">
        <v>4235</v>
      </c>
      <c r="I1142" s="155">
        <v>1422052</v>
      </c>
      <c r="J1142" s="157" t="s">
        <v>1453</v>
      </c>
      <c r="K1142" s="157"/>
      <c r="L1142" s="155">
        <v>2022</v>
      </c>
      <c r="M1142" s="158">
        <v>3347</v>
      </c>
      <c r="N1142" s="159">
        <v>23708122.02</v>
      </c>
      <c r="O1142" s="159">
        <v>22643334.68</v>
      </c>
      <c r="P1142" s="159">
        <v>11804804.800000001</v>
      </c>
      <c r="Q1142" s="159">
        <v>4777034</v>
      </c>
      <c r="R1142" s="159">
        <v>7027770.7999999998</v>
      </c>
      <c r="S1142" s="159">
        <v>1064787.3400000001</v>
      </c>
      <c r="T1142" s="159">
        <v>450</v>
      </c>
      <c r="U1142" s="159">
        <v>21819772.260000002</v>
      </c>
      <c r="V1142" s="159">
        <v>18398229.190000001</v>
      </c>
      <c r="W1142" s="159">
        <v>7110822.2400000002</v>
      </c>
      <c r="X1142" s="159">
        <v>346478.36</v>
      </c>
      <c r="Y1142" s="159">
        <v>3421543.07</v>
      </c>
      <c r="Z1142" s="159">
        <v>3057106.5</v>
      </c>
      <c r="AA1142" s="159">
        <v>0</v>
      </c>
      <c r="AB1142" s="159">
        <v>3057106.5</v>
      </c>
      <c r="AC1142" s="159">
        <v>1118000</v>
      </c>
      <c r="AD1142" s="159">
        <v>1118000</v>
      </c>
      <c r="AE1142" s="159">
        <v>4940000</v>
      </c>
      <c r="AF1142" s="159">
        <v>4245105.49</v>
      </c>
      <c r="AG1142" s="159">
        <v>229300</v>
      </c>
      <c r="AH1142" s="159">
        <v>135046</v>
      </c>
      <c r="AI1142" s="159">
        <v>0</v>
      </c>
      <c r="AJ1142" s="159">
        <v>0</v>
      </c>
    </row>
    <row r="1143" spans="1:36">
      <c r="A1143" s="153">
        <v>14</v>
      </c>
      <c r="B1143" s="154">
        <v>22</v>
      </c>
      <c r="C1143" s="154">
        <v>6</v>
      </c>
      <c r="D1143" s="155">
        <v>2</v>
      </c>
      <c r="E1143" s="155" t="s">
        <v>556</v>
      </c>
      <c r="F1143" s="156" t="s">
        <v>4232</v>
      </c>
      <c r="G1143" s="156" t="s">
        <v>556</v>
      </c>
      <c r="H1143" s="156" t="s">
        <v>4236</v>
      </c>
      <c r="I1143" s="155">
        <v>1422062</v>
      </c>
      <c r="J1143" s="157" t="s">
        <v>1744</v>
      </c>
      <c r="K1143" s="157"/>
      <c r="L1143" s="155">
        <v>2022</v>
      </c>
      <c r="M1143" s="158">
        <v>3239</v>
      </c>
      <c r="N1143" s="159">
        <v>32698250.109999999</v>
      </c>
      <c r="O1143" s="159">
        <v>25874977.149999999</v>
      </c>
      <c r="P1143" s="159">
        <v>17054492.289999999</v>
      </c>
      <c r="Q1143" s="159">
        <v>7111861</v>
      </c>
      <c r="R1143" s="159">
        <v>9942631.2899999991</v>
      </c>
      <c r="S1143" s="159">
        <v>6823272.96</v>
      </c>
      <c r="T1143" s="159">
        <v>32520</v>
      </c>
      <c r="U1143" s="159">
        <v>33378774.719999999</v>
      </c>
      <c r="V1143" s="159">
        <v>22807609.280000001</v>
      </c>
      <c r="W1143" s="159">
        <v>8560946.6999999993</v>
      </c>
      <c r="X1143" s="159">
        <v>394369.61</v>
      </c>
      <c r="Y1143" s="159">
        <v>10571165.439999999</v>
      </c>
      <c r="Z1143" s="159">
        <v>5509897.5</v>
      </c>
      <c r="AA1143" s="159">
        <v>0</v>
      </c>
      <c r="AB1143" s="159">
        <v>5509897.5</v>
      </c>
      <c r="AC1143" s="159">
        <v>517750</v>
      </c>
      <c r="AD1143" s="159">
        <v>517750</v>
      </c>
      <c r="AE1143" s="159">
        <v>5385290</v>
      </c>
      <c r="AF1143" s="159">
        <v>3067367.87</v>
      </c>
      <c r="AG1143" s="159">
        <v>187668.8</v>
      </c>
      <c r="AH1143" s="159">
        <v>129819</v>
      </c>
      <c r="AI1143" s="159">
        <v>0</v>
      </c>
      <c r="AJ1143" s="159">
        <v>0</v>
      </c>
    </row>
    <row r="1144" spans="1:36">
      <c r="A1144" s="153">
        <v>14</v>
      </c>
      <c r="B1144" s="154">
        <v>22</v>
      </c>
      <c r="C1144" s="154">
        <v>7</v>
      </c>
      <c r="D1144" s="155">
        <v>2</v>
      </c>
      <c r="E1144" s="155" t="s">
        <v>556</v>
      </c>
      <c r="F1144" s="156" t="s">
        <v>4232</v>
      </c>
      <c r="G1144" s="156" t="s">
        <v>556</v>
      </c>
      <c r="H1144" s="156" t="s">
        <v>4237</v>
      </c>
      <c r="I1144" s="155">
        <v>1422072</v>
      </c>
      <c r="J1144" s="157" t="s">
        <v>1743</v>
      </c>
      <c r="K1144" s="157"/>
      <c r="L1144" s="155">
        <v>2022</v>
      </c>
      <c r="M1144" s="158">
        <v>6930</v>
      </c>
      <c r="N1144" s="159">
        <v>50742560.240000002</v>
      </c>
      <c r="O1144" s="159">
        <v>43500969.57</v>
      </c>
      <c r="P1144" s="159">
        <v>26835115</v>
      </c>
      <c r="Q1144" s="159">
        <v>10115763</v>
      </c>
      <c r="R1144" s="159">
        <v>16719352</v>
      </c>
      <c r="S1144" s="159">
        <v>7241590.6699999999</v>
      </c>
      <c r="T1144" s="159">
        <v>837645</v>
      </c>
      <c r="U1144" s="159">
        <v>49479968.920000002</v>
      </c>
      <c r="V1144" s="159">
        <v>36898693.859999999</v>
      </c>
      <c r="W1144" s="159">
        <v>10676635.300000001</v>
      </c>
      <c r="X1144" s="159">
        <v>295079.15999999997</v>
      </c>
      <c r="Y1144" s="159">
        <v>12581275.060000001</v>
      </c>
      <c r="Z1144" s="159">
        <v>8324390.3799999999</v>
      </c>
      <c r="AA1144" s="159">
        <v>0</v>
      </c>
      <c r="AB1144" s="159">
        <v>8324390.3799999999</v>
      </c>
      <c r="AC1144" s="159">
        <v>1521200</v>
      </c>
      <c r="AD1144" s="159">
        <v>1310000</v>
      </c>
      <c r="AE1144" s="159">
        <v>5792547.1799999997</v>
      </c>
      <c r="AF1144" s="159">
        <v>6602275.71</v>
      </c>
      <c r="AG1144" s="159">
        <v>124762.5</v>
      </c>
      <c r="AH1144" s="159">
        <v>4920</v>
      </c>
      <c r="AI1144" s="159">
        <v>0</v>
      </c>
      <c r="AJ1144" s="159">
        <v>0</v>
      </c>
    </row>
    <row r="1145" spans="1:36">
      <c r="A1145" s="153">
        <v>14</v>
      </c>
      <c r="B1145" s="154">
        <v>23</v>
      </c>
      <c r="C1145" s="154">
        <v>1</v>
      </c>
      <c r="D1145" s="155">
        <v>2</v>
      </c>
      <c r="E1145" s="155" t="s">
        <v>556</v>
      </c>
      <c r="F1145" s="156" t="s">
        <v>4238</v>
      </c>
      <c r="G1145" s="156" t="s">
        <v>556</v>
      </c>
      <c r="H1145" s="156" t="s">
        <v>4239</v>
      </c>
      <c r="I1145" s="155">
        <v>1423012</v>
      </c>
      <c r="J1145" s="157" t="s">
        <v>1742</v>
      </c>
      <c r="K1145" s="157"/>
      <c r="L1145" s="155">
        <v>2022</v>
      </c>
      <c r="M1145" s="158">
        <v>4049</v>
      </c>
      <c r="N1145" s="159">
        <v>31303011.93</v>
      </c>
      <c r="O1145" s="159">
        <v>29176715.690000001</v>
      </c>
      <c r="P1145" s="159">
        <v>21895449.939999998</v>
      </c>
      <c r="Q1145" s="159">
        <v>9954149</v>
      </c>
      <c r="R1145" s="159">
        <v>11941300.939999999</v>
      </c>
      <c r="S1145" s="159">
        <v>2126296.2400000002</v>
      </c>
      <c r="T1145" s="159">
        <v>0</v>
      </c>
      <c r="U1145" s="159">
        <v>30243232.530000001</v>
      </c>
      <c r="V1145" s="159">
        <v>25548660.030000001</v>
      </c>
      <c r="W1145" s="159">
        <v>9519545.1899999995</v>
      </c>
      <c r="X1145" s="159">
        <v>17998.349999999999</v>
      </c>
      <c r="Y1145" s="159">
        <v>4694572.5</v>
      </c>
      <c r="Z1145" s="159">
        <v>3877720.09</v>
      </c>
      <c r="AA1145" s="159">
        <v>0</v>
      </c>
      <c r="AB1145" s="159">
        <v>3877720.09</v>
      </c>
      <c r="AC1145" s="159">
        <v>1007460</v>
      </c>
      <c r="AD1145" s="159">
        <v>287460</v>
      </c>
      <c r="AE1145" s="159">
        <v>174960</v>
      </c>
      <c r="AF1145" s="159">
        <v>3628055.66</v>
      </c>
      <c r="AG1145" s="159">
        <v>127020</v>
      </c>
      <c r="AH1145" s="159">
        <v>127020</v>
      </c>
      <c r="AI1145" s="159">
        <v>0</v>
      </c>
      <c r="AJ1145" s="159">
        <v>0</v>
      </c>
    </row>
    <row r="1146" spans="1:36">
      <c r="A1146" s="153">
        <v>14</v>
      </c>
      <c r="B1146" s="154">
        <v>23</v>
      </c>
      <c r="C1146" s="154">
        <v>2</v>
      </c>
      <c r="D1146" s="155">
        <v>2</v>
      </c>
      <c r="E1146" s="155" t="s">
        <v>556</v>
      </c>
      <c r="F1146" s="156" t="s">
        <v>4238</v>
      </c>
      <c r="G1146" s="156" t="s">
        <v>556</v>
      </c>
      <c r="H1146" s="156" t="s">
        <v>4240</v>
      </c>
      <c r="I1146" s="155">
        <v>1423022</v>
      </c>
      <c r="J1146" s="157" t="s">
        <v>1741</v>
      </c>
      <c r="K1146" s="157"/>
      <c r="L1146" s="155">
        <v>2022</v>
      </c>
      <c r="M1146" s="158">
        <v>4302</v>
      </c>
      <c r="N1146" s="159">
        <v>30723857.899999999</v>
      </c>
      <c r="O1146" s="159">
        <v>28130523.93</v>
      </c>
      <c r="P1146" s="159">
        <v>18834495.560000002</v>
      </c>
      <c r="Q1146" s="159">
        <v>9126563</v>
      </c>
      <c r="R1146" s="159">
        <v>9707932.5600000005</v>
      </c>
      <c r="S1146" s="159">
        <v>2593333.9700000002</v>
      </c>
      <c r="T1146" s="159">
        <v>0</v>
      </c>
      <c r="U1146" s="159">
        <v>29648275.23</v>
      </c>
      <c r="V1146" s="159">
        <v>24597735.09</v>
      </c>
      <c r="W1146" s="159">
        <v>9440133.8599999994</v>
      </c>
      <c r="X1146" s="159">
        <v>182703.69</v>
      </c>
      <c r="Y1146" s="159">
        <v>5050540.1399999997</v>
      </c>
      <c r="Z1146" s="159">
        <v>3121549.27</v>
      </c>
      <c r="AA1146" s="159">
        <v>0</v>
      </c>
      <c r="AB1146" s="159">
        <v>3121549.27</v>
      </c>
      <c r="AC1146" s="159">
        <v>2890588.94</v>
      </c>
      <c r="AD1146" s="159">
        <v>403914</v>
      </c>
      <c r="AE1146" s="159">
        <v>3523362</v>
      </c>
      <c r="AF1146" s="159">
        <v>3532788.84</v>
      </c>
      <c r="AG1146" s="159">
        <v>0</v>
      </c>
      <c r="AH1146" s="159">
        <v>0</v>
      </c>
      <c r="AI1146" s="159">
        <v>0</v>
      </c>
      <c r="AJ1146" s="159">
        <v>0</v>
      </c>
    </row>
    <row r="1147" spans="1:36">
      <c r="A1147" s="153">
        <v>14</v>
      </c>
      <c r="B1147" s="154">
        <v>23</v>
      </c>
      <c r="C1147" s="154">
        <v>3</v>
      </c>
      <c r="D1147" s="155">
        <v>2</v>
      </c>
      <c r="E1147" s="155" t="s">
        <v>556</v>
      </c>
      <c r="F1147" s="156" t="s">
        <v>4238</v>
      </c>
      <c r="G1147" s="156" t="s">
        <v>556</v>
      </c>
      <c r="H1147" s="156" t="s">
        <v>4241</v>
      </c>
      <c r="I1147" s="155">
        <v>1423032</v>
      </c>
      <c r="J1147" s="157" t="s">
        <v>1740</v>
      </c>
      <c r="K1147" s="157"/>
      <c r="L1147" s="155">
        <v>2022</v>
      </c>
      <c r="M1147" s="158">
        <v>3128</v>
      </c>
      <c r="N1147" s="159">
        <v>28497814.079999998</v>
      </c>
      <c r="O1147" s="159">
        <v>24630984.890000001</v>
      </c>
      <c r="P1147" s="159">
        <v>17904183.969999999</v>
      </c>
      <c r="Q1147" s="159">
        <v>7696322</v>
      </c>
      <c r="R1147" s="159">
        <v>10207861.970000001</v>
      </c>
      <c r="S1147" s="159">
        <v>3866829.19</v>
      </c>
      <c r="T1147" s="159">
        <v>220477.29</v>
      </c>
      <c r="U1147" s="159">
        <v>27117750.699999999</v>
      </c>
      <c r="V1147" s="159">
        <v>20458646.57</v>
      </c>
      <c r="W1147" s="159">
        <v>6972997.2800000003</v>
      </c>
      <c r="X1147" s="159">
        <v>103927.92</v>
      </c>
      <c r="Y1147" s="159">
        <v>6659104.1299999999</v>
      </c>
      <c r="Z1147" s="159">
        <v>2745529.14</v>
      </c>
      <c r="AA1147" s="159">
        <v>0</v>
      </c>
      <c r="AB1147" s="159">
        <v>2745529.14</v>
      </c>
      <c r="AC1147" s="159">
        <v>2358299</v>
      </c>
      <c r="AD1147" s="159">
        <v>456000</v>
      </c>
      <c r="AE1147" s="159">
        <v>1532000</v>
      </c>
      <c r="AF1147" s="159">
        <v>4172338.32</v>
      </c>
      <c r="AG1147" s="159">
        <v>0</v>
      </c>
      <c r="AH1147" s="159">
        <v>0</v>
      </c>
      <c r="AI1147" s="159">
        <v>0</v>
      </c>
      <c r="AJ1147" s="159">
        <v>0</v>
      </c>
    </row>
    <row r="1148" spans="1:36">
      <c r="A1148" s="153">
        <v>14</v>
      </c>
      <c r="B1148" s="154">
        <v>23</v>
      </c>
      <c r="C1148" s="154">
        <v>4</v>
      </c>
      <c r="D1148" s="155">
        <v>2</v>
      </c>
      <c r="E1148" s="155" t="s">
        <v>556</v>
      </c>
      <c r="F1148" s="156" t="s">
        <v>4238</v>
      </c>
      <c r="G1148" s="156" t="s">
        <v>556</v>
      </c>
      <c r="H1148" s="156" t="s">
        <v>4242</v>
      </c>
      <c r="I1148" s="155">
        <v>1423042</v>
      </c>
      <c r="J1148" s="157" t="s">
        <v>1739</v>
      </c>
      <c r="K1148" s="157"/>
      <c r="L1148" s="155">
        <v>2022</v>
      </c>
      <c r="M1148" s="158">
        <v>3405</v>
      </c>
      <c r="N1148" s="159">
        <v>25984300.18</v>
      </c>
      <c r="O1148" s="159">
        <v>24739577.890000001</v>
      </c>
      <c r="P1148" s="159">
        <v>16736702</v>
      </c>
      <c r="Q1148" s="159">
        <v>7117982</v>
      </c>
      <c r="R1148" s="159">
        <v>9618720</v>
      </c>
      <c r="S1148" s="159">
        <v>1244722.29</v>
      </c>
      <c r="T1148" s="159">
        <v>39182.1</v>
      </c>
      <c r="U1148" s="159">
        <v>25632137.329999998</v>
      </c>
      <c r="V1148" s="159">
        <v>22222159.91</v>
      </c>
      <c r="W1148" s="159">
        <v>8373401.1200000001</v>
      </c>
      <c r="X1148" s="159">
        <v>199658.18</v>
      </c>
      <c r="Y1148" s="159">
        <v>3409977.42</v>
      </c>
      <c r="Z1148" s="159">
        <v>9623223.8699999992</v>
      </c>
      <c r="AA1148" s="159">
        <v>743695.03</v>
      </c>
      <c r="AB1148" s="159">
        <v>8879528.8399999999</v>
      </c>
      <c r="AC1148" s="159">
        <v>7176348.0300000003</v>
      </c>
      <c r="AD1148" s="159">
        <v>1510695.03</v>
      </c>
      <c r="AE1148" s="159">
        <v>3549180.72</v>
      </c>
      <c r="AF1148" s="159">
        <v>2517417.98</v>
      </c>
      <c r="AG1148" s="159">
        <v>514006.81</v>
      </c>
      <c r="AH1148" s="159">
        <v>728593.69</v>
      </c>
      <c r="AI1148" s="159">
        <v>0</v>
      </c>
      <c r="AJ1148" s="159">
        <v>0</v>
      </c>
    </row>
    <row r="1149" spans="1:36">
      <c r="A1149" s="153">
        <v>14</v>
      </c>
      <c r="B1149" s="154">
        <v>23</v>
      </c>
      <c r="C1149" s="154">
        <v>5</v>
      </c>
      <c r="D1149" s="155">
        <v>2</v>
      </c>
      <c r="E1149" s="155" t="s">
        <v>556</v>
      </c>
      <c r="F1149" s="156" t="s">
        <v>4238</v>
      </c>
      <c r="G1149" s="156" t="s">
        <v>556</v>
      </c>
      <c r="H1149" s="156" t="s">
        <v>4243</v>
      </c>
      <c r="I1149" s="155">
        <v>1423052</v>
      </c>
      <c r="J1149" s="157" t="s">
        <v>1738</v>
      </c>
      <c r="K1149" s="157"/>
      <c r="L1149" s="155">
        <v>2022</v>
      </c>
      <c r="M1149" s="158">
        <v>4012</v>
      </c>
      <c r="N1149" s="159">
        <v>32256887.02</v>
      </c>
      <c r="O1149" s="159">
        <v>28697526.109999999</v>
      </c>
      <c r="P1149" s="159">
        <v>20809017.859999999</v>
      </c>
      <c r="Q1149" s="159">
        <v>9737036</v>
      </c>
      <c r="R1149" s="159">
        <v>11071981.859999999</v>
      </c>
      <c r="S1149" s="159">
        <v>3559360.91</v>
      </c>
      <c r="T1149" s="159">
        <v>1200144.4099999999</v>
      </c>
      <c r="U1149" s="159">
        <v>29239613.43</v>
      </c>
      <c r="V1149" s="159">
        <v>24596403.859999999</v>
      </c>
      <c r="W1149" s="159">
        <v>8395087.5</v>
      </c>
      <c r="X1149" s="159">
        <v>336179.1</v>
      </c>
      <c r="Y1149" s="159">
        <v>4643209.57</v>
      </c>
      <c r="Z1149" s="159">
        <v>7194003.2599999998</v>
      </c>
      <c r="AA1149" s="159">
        <v>0</v>
      </c>
      <c r="AB1149" s="159">
        <v>7194003.2599999998</v>
      </c>
      <c r="AC1149" s="159">
        <v>1327293.0900000001</v>
      </c>
      <c r="AD1149" s="159">
        <v>1140964</v>
      </c>
      <c r="AE1149" s="159">
        <v>4962000</v>
      </c>
      <c r="AF1149" s="159">
        <v>4101122.25</v>
      </c>
      <c r="AG1149" s="159">
        <v>221506.74</v>
      </c>
      <c r="AH1149" s="159">
        <v>103927.74</v>
      </c>
      <c r="AI1149" s="159">
        <v>0</v>
      </c>
      <c r="AJ1149" s="159">
        <v>0</v>
      </c>
    </row>
    <row r="1150" spans="1:36">
      <c r="A1150" s="153">
        <v>14</v>
      </c>
      <c r="B1150" s="154">
        <v>23</v>
      </c>
      <c r="C1150" s="154">
        <v>6</v>
      </c>
      <c r="D1150" s="155">
        <v>3</v>
      </c>
      <c r="E1150" s="155" t="s">
        <v>556</v>
      </c>
      <c r="F1150" s="156" t="s">
        <v>4244</v>
      </c>
      <c r="G1150" s="156" t="s">
        <v>556</v>
      </c>
      <c r="H1150" s="156" t="s">
        <v>4245</v>
      </c>
      <c r="I1150" s="155">
        <v>1423063</v>
      </c>
      <c r="J1150" s="157" t="s">
        <v>1737</v>
      </c>
      <c r="K1150" s="157"/>
      <c r="L1150" s="155">
        <v>2022</v>
      </c>
      <c r="M1150" s="158">
        <v>11057</v>
      </c>
      <c r="N1150" s="159">
        <v>60566418.990000002</v>
      </c>
      <c r="O1150" s="159">
        <v>58188725.469999999</v>
      </c>
      <c r="P1150" s="159">
        <v>35374195.510000005</v>
      </c>
      <c r="Q1150" s="159">
        <v>12790734</v>
      </c>
      <c r="R1150" s="159">
        <v>22583461.510000002</v>
      </c>
      <c r="S1150" s="159">
        <v>2377693.52</v>
      </c>
      <c r="T1150" s="159">
        <v>720071.31</v>
      </c>
      <c r="U1150" s="159">
        <v>57807105.079999998</v>
      </c>
      <c r="V1150" s="159">
        <v>51699723.399999999</v>
      </c>
      <c r="W1150" s="159">
        <v>18526907.170000002</v>
      </c>
      <c r="X1150" s="159">
        <v>171356.51</v>
      </c>
      <c r="Y1150" s="159">
        <v>6107381.6799999997</v>
      </c>
      <c r="Z1150" s="159">
        <v>7883055.4000000004</v>
      </c>
      <c r="AA1150" s="159">
        <v>1602456</v>
      </c>
      <c r="AB1150" s="159">
        <v>6280599.4000000004</v>
      </c>
      <c r="AC1150" s="159">
        <v>1102456</v>
      </c>
      <c r="AD1150" s="159">
        <v>1102456</v>
      </c>
      <c r="AE1150" s="159">
        <v>4664337.8499999996</v>
      </c>
      <c r="AF1150" s="159">
        <v>6489002.0700000003</v>
      </c>
      <c r="AG1150" s="159">
        <v>255106.8</v>
      </c>
      <c r="AH1150" s="159">
        <v>428505.9</v>
      </c>
      <c r="AI1150" s="159">
        <v>0</v>
      </c>
      <c r="AJ1150" s="159">
        <v>0</v>
      </c>
    </row>
    <row r="1151" spans="1:36">
      <c r="A1151" s="153">
        <v>14</v>
      </c>
      <c r="B1151" s="154">
        <v>23</v>
      </c>
      <c r="C1151" s="154">
        <v>7</v>
      </c>
      <c r="D1151" s="155">
        <v>2</v>
      </c>
      <c r="E1151" s="155" t="s">
        <v>556</v>
      </c>
      <c r="F1151" s="156" t="s">
        <v>4238</v>
      </c>
      <c r="G1151" s="156" t="s">
        <v>556</v>
      </c>
      <c r="H1151" s="156" t="s">
        <v>4246</v>
      </c>
      <c r="I1151" s="155">
        <v>1423072</v>
      </c>
      <c r="J1151" s="157" t="s">
        <v>1736</v>
      </c>
      <c r="K1151" s="157"/>
      <c r="L1151" s="155">
        <v>2022</v>
      </c>
      <c r="M1151" s="158">
        <v>4039</v>
      </c>
      <c r="N1151" s="159">
        <v>31653951.440000001</v>
      </c>
      <c r="O1151" s="159">
        <v>25987501.059999999</v>
      </c>
      <c r="P1151" s="159">
        <v>18487405.609999999</v>
      </c>
      <c r="Q1151" s="159">
        <v>9702626</v>
      </c>
      <c r="R1151" s="159">
        <v>8784779.6099999994</v>
      </c>
      <c r="S1151" s="159">
        <v>5666450.3799999999</v>
      </c>
      <c r="T1151" s="159">
        <v>2800</v>
      </c>
      <c r="U1151" s="159">
        <v>32478712.530000001</v>
      </c>
      <c r="V1151" s="159">
        <v>21995064.16</v>
      </c>
      <c r="W1151" s="159">
        <v>8127743.4400000004</v>
      </c>
      <c r="X1151" s="159">
        <v>392.57</v>
      </c>
      <c r="Y1151" s="159">
        <v>10483648.369999999</v>
      </c>
      <c r="Z1151" s="159">
        <v>9236353.7899999991</v>
      </c>
      <c r="AA1151" s="159">
        <v>0</v>
      </c>
      <c r="AB1151" s="159">
        <v>9236353.7899999991</v>
      </c>
      <c r="AC1151" s="159">
        <v>138951</v>
      </c>
      <c r="AD1151" s="159">
        <v>0</v>
      </c>
      <c r="AE1151" s="159">
        <v>0</v>
      </c>
      <c r="AF1151" s="159">
        <v>3992436.9</v>
      </c>
      <c r="AG1151" s="159">
        <v>110960</v>
      </c>
      <c r="AH1151" s="159">
        <v>110960</v>
      </c>
      <c r="AI1151" s="159">
        <v>0</v>
      </c>
      <c r="AJ1151" s="159">
        <v>0</v>
      </c>
    </row>
    <row r="1152" spans="1:36">
      <c r="A1152" s="153">
        <v>14</v>
      </c>
      <c r="B1152" s="154">
        <v>23</v>
      </c>
      <c r="C1152" s="154">
        <v>8</v>
      </c>
      <c r="D1152" s="155">
        <v>2</v>
      </c>
      <c r="E1152" s="155" t="s">
        <v>556</v>
      </c>
      <c r="F1152" s="156" t="s">
        <v>4238</v>
      </c>
      <c r="G1152" s="156" t="s">
        <v>556</v>
      </c>
      <c r="H1152" s="156" t="s">
        <v>4247</v>
      </c>
      <c r="I1152" s="155">
        <v>1423082</v>
      </c>
      <c r="J1152" s="157" t="s">
        <v>1735</v>
      </c>
      <c r="K1152" s="157"/>
      <c r="L1152" s="155">
        <v>2022</v>
      </c>
      <c r="M1152" s="158">
        <v>5112</v>
      </c>
      <c r="N1152" s="159">
        <v>47111598.329999998</v>
      </c>
      <c r="O1152" s="159">
        <v>38435699.259999998</v>
      </c>
      <c r="P1152" s="159">
        <v>27607146.630000003</v>
      </c>
      <c r="Q1152" s="159">
        <v>11102066</v>
      </c>
      <c r="R1152" s="159">
        <v>16505080.630000001</v>
      </c>
      <c r="S1152" s="159">
        <v>8675899.0700000003</v>
      </c>
      <c r="T1152" s="159">
        <v>192455.09</v>
      </c>
      <c r="U1152" s="159">
        <v>48169879.710000001</v>
      </c>
      <c r="V1152" s="159">
        <v>34349210</v>
      </c>
      <c r="W1152" s="159">
        <v>9768713.0899999999</v>
      </c>
      <c r="X1152" s="159">
        <v>889822.04</v>
      </c>
      <c r="Y1152" s="159">
        <v>13820669.710000001</v>
      </c>
      <c r="Z1152" s="159">
        <v>7063640.5599999996</v>
      </c>
      <c r="AA1152" s="159">
        <v>0</v>
      </c>
      <c r="AB1152" s="159">
        <v>7063640.5599999996</v>
      </c>
      <c r="AC1152" s="159">
        <v>4244010</v>
      </c>
      <c r="AD1152" s="159">
        <v>1096870</v>
      </c>
      <c r="AE1152" s="159">
        <v>15800817</v>
      </c>
      <c r="AF1152" s="159">
        <v>4086489.26</v>
      </c>
      <c r="AG1152" s="159">
        <v>2114394.2999999998</v>
      </c>
      <c r="AH1152" s="159">
        <v>1369508.26</v>
      </c>
      <c r="AI1152" s="159">
        <v>0</v>
      </c>
      <c r="AJ1152" s="159">
        <v>0</v>
      </c>
    </row>
    <row r="1153" spans="1:36">
      <c r="A1153" s="153">
        <v>14</v>
      </c>
      <c r="B1153" s="154">
        <v>24</v>
      </c>
      <c r="C1153" s="154">
        <v>1</v>
      </c>
      <c r="D1153" s="155">
        <v>2</v>
      </c>
      <c r="E1153" s="155" t="s">
        <v>556</v>
      </c>
      <c r="F1153" s="156" t="s">
        <v>4248</v>
      </c>
      <c r="G1153" s="156" t="s">
        <v>556</v>
      </c>
      <c r="H1153" s="156" t="s">
        <v>4249</v>
      </c>
      <c r="I1153" s="155">
        <v>1424012</v>
      </c>
      <c r="J1153" s="157" t="s">
        <v>1734</v>
      </c>
      <c r="K1153" s="157"/>
      <c r="L1153" s="155">
        <v>2022</v>
      </c>
      <c r="M1153" s="158">
        <v>3588</v>
      </c>
      <c r="N1153" s="159">
        <v>29342720.739999998</v>
      </c>
      <c r="O1153" s="159">
        <v>25290925.379999999</v>
      </c>
      <c r="P1153" s="159">
        <v>16510201.48</v>
      </c>
      <c r="Q1153" s="159">
        <v>7644181</v>
      </c>
      <c r="R1153" s="159">
        <v>8866020.4800000004</v>
      </c>
      <c r="S1153" s="159">
        <v>4051795.36</v>
      </c>
      <c r="T1153" s="159">
        <v>15110.85</v>
      </c>
      <c r="U1153" s="159">
        <v>25792412.379999999</v>
      </c>
      <c r="V1153" s="159">
        <v>19615689.649999999</v>
      </c>
      <c r="W1153" s="159">
        <v>6616127.0800000001</v>
      </c>
      <c r="X1153" s="159">
        <v>118929.92</v>
      </c>
      <c r="Y1153" s="159">
        <v>6176722.7300000004</v>
      </c>
      <c r="Z1153" s="159">
        <v>8895904.9800000004</v>
      </c>
      <c r="AA1153" s="159">
        <v>0</v>
      </c>
      <c r="AB1153" s="159">
        <v>8895904.9800000004</v>
      </c>
      <c r="AC1153" s="159">
        <v>400000</v>
      </c>
      <c r="AD1153" s="159">
        <v>400000</v>
      </c>
      <c r="AE1153" s="159">
        <v>1800000</v>
      </c>
      <c r="AF1153" s="159">
        <v>5675235.7300000004</v>
      </c>
      <c r="AG1153" s="159">
        <v>23751.07</v>
      </c>
      <c r="AH1153" s="159">
        <v>17037.5</v>
      </c>
      <c r="AI1153" s="159">
        <v>0</v>
      </c>
      <c r="AJ1153" s="159">
        <v>0</v>
      </c>
    </row>
    <row r="1154" spans="1:36">
      <c r="A1154" s="153">
        <v>14</v>
      </c>
      <c r="B1154" s="154">
        <v>24</v>
      </c>
      <c r="C1154" s="154">
        <v>2</v>
      </c>
      <c r="D1154" s="155">
        <v>2</v>
      </c>
      <c r="E1154" s="155" t="s">
        <v>556</v>
      </c>
      <c r="F1154" s="156" t="s">
        <v>4248</v>
      </c>
      <c r="G1154" s="156" t="s">
        <v>556</v>
      </c>
      <c r="H1154" s="156" t="s">
        <v>4250</v>
      </c>
      <c r="I1154" s="155">
        <v>1424022</v>
      </c>
      <c r="J1154" s="157" t="s">
        <v>1733</v>
      </c>
      <c r="K1154" s="157"/>
      <c r="L1154" s="155">
        <v>2022</v>
      </c>
      <c r="M1154" s="158">
        <v>4387</v>
      </c>
      <c r="N1154" s="159">
        <v>32489177.609999999</v>
      </c>
      <c r="O1154" s="159">
        <v>29795866.559999999</v>
      </c>
      <c r="P1154" s="159">
        <v>19566571</v>
      </c>
      <c r="Q1154" s="159">
        <v>8949408</v>
      </c>
      <c r="R1154" s="159">
        <v>10617163</v>
      </c>
      <c r="S1154" s="159">
        <v>2693311.05</v>
      </c>
      <c r="T1154" s="159">
        <v>1732.2</v>
      </c>
      <c r="U1154" s="159">
        <v>33587673.210000001</v>
      </c>
      <c r="V1154" s="159">
        <v>26689660.41</v>
      </c>
      <c r="W1154" s="159">
        <v>10870210.800000001</v>
      </c>
      <c r="X1154" s="159">
        <v>297869.15000000002</v>
      </c>
      <c r="Y1154" s="159">
        <v>6898012.7999999998</v>
      </c>
      <c r="Z1154" s="159">
        <v>5003792.49</v>
      </c>
      <c r="AA1154" s="159">
        <v>0</v>
      </c>
      <c r="AB1154" s="159">
        <v>5003792.49</v>
      </c>
      <c r="AC1154" s="159">
        <v>669936</v>
      </c>
      <c r="AD1154" s="159">
        <v>669936</v>
      </c>
      <c r="AE1154" s="159">
        <v>4674687.0999999996</v>
      </c>
      <c r="AF1154" s="159">
        <v>3106206.15</v>
      </c>
      <c r="AG1154" s="159">
        <v>60784.32</v>
      </c>
      <c r="AH1154" s="159">
        <v>60784.32</v>
      </c>
      <c r="AI1154" s="159">
        <v>0</v>
      </c>
      <c r="AJ1154" s="159">
        <v>0</v>
      </c>
    </row>
    <row r="1155" spans="1:36">
      <c r="A1155" s="153">
        <v>14</v>
      </c>
      <c r="B1155" s="154">
        <v>24</v>
      </c>
      <c r="C1155" s="154">
        <v>3</v>
      </c>
      <c r="D1155" s="155">
        <v>2</v>
      </c>
      <c r="E1155" s="155" t="s">
        <v>556</v>
      </c>
      <c r="F1155" s="156" t="s">
        <v>4248</v>
      </c>
      <c r="G1155" s="156" t="s">
        <v>556</v>
      </c>
      <c r="H1155" s="156" t="s">
        <v>4251</v>
      </c>
      <c r="I1155" s="155">
        <v>1424032</v>
      </c>
      <c r="J1155" s="157" t="s">
        <v>1732</v>
      </c>
      <c r="K1155" s="157"/>
      <c r="L1155" s="155">
        <v>2022</v>
      </c>
      <c r="M1155" s="158">
        <v>5125</v>
      </c>
      <c r="N1155" s="159">
        <v>38957876.630000003</v>
      </c>
      <c r="O1155" s="159">
        <v>33065591.379999999</v>
      </c>
      <c r="P1155" s="159">
        <v>19892848.689999998</v>
      </c>
      <c r="Q1155" s="159">
        <v>8602520</v>
      </c>
      <c r="R1155" s="159">
        <v>11290328.689999999</v>
      </c>
      <c r="S1155" s="159">
        <v>5892285.25</v>
      </c>
      <c r="T1155" s="159">
        <v>240617.21</v>
      </c>
      <c r="U1155" s="159">
        <v>39159851.020000003</v>
      </c>
      <c r="V1155" s="159">
        <v>29260616.59</v>
      </c>
      <c r="W1155" s="159">
        <v>11438706.98</v>
      </c>
      <c r="X1155" s="159">
        <v>491375.03</v>
      </c>
      <c r="Y1155" s="159">
        <v>9899234.4299999997</v>
      </c>
      <c r="Z1155" s="159">
        <v>7099037.8300000001</v>
      </c>
      <c r="AA1155" s="159">
        <v>1450000</v>
      </c>
      <c r="AB1155" s="159">
        <v>5649037.8300000001</v>
      </c>
      <c r="AC1155" s="159">
        <v>1650000</v>
      </c>
      <c r="AD1155" s="159">
        <v>1650000</v>
      </c>
      <c r="AE1155" s="159">
        <v>7940000</v>
      </c>
      <c r="AF1155" s="159">
        <v>3804974.79</v>
      </c>
      <c r="AG1155" s="159">
        <v>205490.15</v>
      </c>
      <c r="AH1155" s="159">
        <v>281606.32</v>
      </c>
      <c r="AI1155" s="159">
        <v>0</v>
      </c>
      <c r="AJ1155" s="159">
        <v>0</v>
      </c>
    </row>
    <row r="1156" spans="1:36">
      <c r="A1156" s="153">
        <v>14</v>
      </c>
      <c r="B1156" s="154">
        <v>24</v>
      </c>
      <c r="C1156" s="154">
        <v>4</v>
      </c>
      <c r="D1156" s="155">
        <v>3</v>
      </c>
      <c r="E1156" s="155" t="s">
        <v>556</v>
      </c>
      <c r="F1156" s="156" t="s">
        <v>4252</v>
      </c>
      <c r="G1156" s="156" t="s">
        <v>556</v>
      </c>
      <c r="H1156" s="156" t="s">
        <v>4253</v>
      </c>
      <c r="I1156" s="155">
        <v>1424043</v>
      </c>
      <c r="J1156" s="157" t="s">
        <v>1731</v>
      </c>
      <c r="K1156" s="157"/>
      <c r="L1156" s="155">
        <v>2022</v>
      </c>
      <c r="M1156" s="158">
        <v>24186</v>
      </c>
      <c r="N1156" s="159">
        <v>149690185.66999999</v>
      </c>
      <c r="O1156" s="159">
        <v>138563983.22999999</v>
      </c>
      <c r="P1156" s="159">
        <v>74163256.270000011</v>
      </c>
      <c r="Q1156" s="159">
        <v>27135301</v>
      </c>
      <c r="R1156" s="159">
        <v>47027955.270000003</v>
      </c>
      <c r="S1156" s="159">
        <v>11126202.439999999</v>
      </c>
      <c r="T1156" s="159">
        <v>1563049.86</v>
      </c>
      <c r="U1156" s="159">
        <v>161023243.87</v>
      </c>
      <c r="V1156" s="159">
        <v>138320458.12</v>
      </c>
      <c r="W1156" s="159">
        <v>48640755.18</v>
      </c>
      <c r="X1156" s="159">
        <v>4490637.29</v>
      </c>
      <c r="Y1156" s="159">
        <v>22702785.75</v>
      </c>
      <c r="Z1156" s="159">
        <v>18550592.120000001</v>
      </c>
      <c r="AA1156" s="159">
        <v>12304693.99</v>
      </c>
      <c r="AB1156" s="159">
        <v>6245898.1300000008</v>
      </c>
      <c r="AC1156" s="159">
        <v>6517119.4299999997</v>
      </c>
      <c r="AD1156" s="159">
        <v>6517119.4299999997</v>
      </c>
      <c r="AE1156" s="159">
        <v>86132601.650000006</v>
      </c>
      <c r="AF1156" s="159">
        <v>243525.11</v>
      </c>
      <c r="AG1156" s="159">
        <v>1838138.32</v>
      </c>
      <c r="AH1156" s="159">
        <v>722502.93</v>
      </c>
      <c r="AI1156" s="159">
        <v>0</v>
      </c>
      <c r="AJ1156" s="159">
        <v>95733</v>
      </c>
    </row>
    <row r="1157" spans="1:36">
      <c r="A1157" s="153">
        <v>14</v>
      </c>
      <c r="B1157" s="154">
        <v>24</v>
      </c>
      <c r="C1157" s="154">
        <v>5</v>
      </c>
      <c r="D1157" s="155">
        <v>2</v>
      </c>
      <c r="E1157" s="155" t="s">
        <v>556</v>
      </c>
      <c r="F1157" s="156" t="s">
        <v>4248</v>
      </c>
      <c r="G1157" s="156" t="s">
        <v>556</v>
      </c>
      <c r="H1157" s="156" t="s">
        <v>4254</v>
      </c>
      <c r="I1157" s="155">
        <v>1424052</v>
      </c>
      <c r="J1157" s="157" t="s">
        <v>1730</v>
      </c>
      <c r="K1157" s="157"/>
      <c r="L1157" s="155">
        <v>2022</v>
      </c>
      <c r="M1157" s="158">
        <v>4493</v>
      </c>
      <c r="N1157" s="159">
        <v>32149401.5</v>
      </c>
      <c r="O1157" s="159">
        <v>30334219.530000001</v>
      </c>
      <c r="P1157" s="159">
        <v>19334041.41</v>
      </c>
      <c r="Q1157" s="159">
        <v>8599598</v>
      </c>
      <c r="R1157" s="159">
        <v>10734443.41</v>
      </c>
      <c r="S1157" s="159">
        <v>1815181.97</v>
      </c>
      <c r="T1157" s="159">
        <v>136540.64000000001</v>
      </c>
      <c r="U1157" s="159">
        <v>30446518.550000001</v>
      </c>
      <c r="V1157" s="159">
        <v>26979952.670000002</v>
      </c>
      <c r="W1157" s="159">
        <v>9960393.75</v>
      </c>
      <c r="X1157" s="159">
        <v>478175.57</v>
      </c>
      <c r="Y1157" s="159">
        <v>3466565.88</v>
      </c>
      <c r="Z1157" s="159">
        <v>5041005.66</v>
      </c>
      <c r="AA1157" s="159">
        <v>0</v>
      </c>
      <c r="AB1157" s="159">
        <v>5041005.66</v>
      </c>
      <c r="AC1157" s="159">
        <v>1404719.75</v>
      </c>
      <c r="AD1157" s="159">
        <v>576400</v>
      </c>
      <c r="AE1157" s="159">
        <v>7426860</v>
      </c>
      <c r="AF1157" s="159">
        <v>3354266.86</v>
      </c>
      <c r="AG1157" s="159">
        <v>202290</v>
      </c>
      <c r="AH1157" s="159">
        <v>139289.46</v>
      </c>
      <c r="AI1157" s="159">
        <v>0</v>
      </c>
      <c r="AJ1157" s="159">
        <v>0</v>
      </c>
    </row>
    <row r="1158" spans="1:36">
      <c r="A1158" s="153">
        <v>14</v>
      </c>
      <c r="B1158" s="154">
        <v>24</v>
      </c>
      <c r="C1158" s="154">
        <v>6</v>
      </c>
      <c r="D1158" s="155">
        <v>2</v>
      </c>
      <c r="E1158" s="155" t="s">
        <v>556</v>
      </c>
      <c r="F1158" s="156" t="s">
        <v>4248</v>
      </c>
      <c r="G1158" s="156" t="s">
        <v>556</v>
      </c>
      <c r="H1158" s="156" t="s">
        <v>4255</v>
      </c>
      <c r="I1158" s="155">
        <v>1424062</v>
      </c>
      <c r="J1158" s="157" t="s">
        <v>1729</v>
      </c>
      <c r="K1158" s="157"/>
      <c r="L1158" s="155">
        <v>2022</v>
      </c>
      <c r="M1158" s="158">
        <v>4010</v>
      </c>
      <c r="N1158" s="159">
        <v>31849831.68</v>
      </c>
      <c r="O1158" s="159">
        <v>29890694.91</v>
      </c>
      <c r="P1158" s="159">
        <v>18959720.140000001</v>
      </c>
      <c r="Q1158" s="159">
        <v>8199056</v>
      </c>
      <c r="R1158" s="159">
        <v>10760664.140000001</v>
      </c>
      <c r="S1158" s="159">
        <v>1959136.77</v>
      </c>
      <c r="T1158" s="159">
        <v>185910.5</v>
      </c>
      <c r="U1158" s="159">
        <v>35444356.140000001</v>
      </c>
      <c r="V1158" s="159">
        <v>25575448.77</v>
      </c>
      <c r="W1158" s="159">
        <v>9903304.4199999999</v>
      </c>
      <c r="X1158" s="159">
        <v>338262.78</v>
      </c>
      <c r="Y1158" s="159">
        <v>9868907.3699999992</v>
      </c>
      <c r="Z1158" s="159">
        <v>7925356.2999999998</v>
      </c>
      <c r="AA1158" s="159">
        <v>1905731.05</v>
      </c>
      <c r="AB1158" s="159">
        <v>6019625.25</v>
      </c>
      <c r="AC1158" s="159">
        <v>531110</v>
      </c>
      <c r="AD1158" s="159">
        <v>531110</v>
      </c>
      <c r="AE1158" s="159">
        <v>6807646.79</v>
      </c>
      <c r="AF1158" s="159">
        <v>4315246.1399999997</v>
      </c>
      <c r="AG1158" s="159">
        <v>188168.16</v>
      </c>
      <c r="AH1158" s="159">
        <v>176534.34</v>
      </c>
      <c r="AI1158" s="159">
        <v>0</v>
      </c>
      <c r="AJ1158" s="159">
        <v>0</v>
      </c>
    </row>
    <row r="1159" spans="1:36">
      <c r="A1159" s="153">
        <v>14</v>
      </c>
      <c r="B1159" s="154">
        <v>24</v>
      </c>
      <c r="C1159" s="154">
        <v>7</v>
      </c>
      <c r="D1159" s="155">
        <v>2</v>
      </c>
      <c r="E1159" s="155" t="s">
        <v>556</v>
      </c>
      <c r="F1159" s="156" t="s">
        <v>4248</v>
      </c>
      <c r="G1159" s="156" t="s">
        <v>556</v>
      </c>
      <c r="H1159" s="156" t="s">
        <v>4256</v>
      </c>
      <c r="I1159" s="155">
        <v>1424072</v>
      </c>
      <c r="J1159" s="157" t="s">
        <v>1728</v>
      </c>
      <c r="K1159" s="157"/>
      <c r="L1159" s="155">
        <v>2022</v>
      </c>
      <c r="M1159" s="158">
        <v>4723</v>
      </c>
      <c r="N1159" s="159">
        <v>35799133.780000001</v>
      </c>
      <c r="O1159" s="159">
        <v>32324617.260000002</v>
      </c>
      <c r="P1159" s="159">
        <v>20796873.449999999</v>
      </c>
      <c r="Q1159" s="159">
        <v>9620032</v>
      </c>
      <c r="R1159" s="159">
        <v>11176841.449999999</v>
      </c>
      <c r="S1159" s="159">
        <v>3474516.52</v>
      </c>
      <c r="T1159" s="159">
        <v>3000</v>
      </c>
      <c r="U1159" s="159">
        <v>34901494.340000004</v>
      </c>
      <c r="V1159" s="159">
        <v>28047685.34</v>
      </c>
      <c r="W1159" s="159">
        <v>11345208</v>
      </c>
      <c r="X1159" s="159">
        <v>450559.34</v>
      </c>
      <c r="Y1159" s="159">
        <v>6853809</v>
      </c>
      <c r="Z1159" s="159">
        <v>4563969.79</v>
      </c>
      <c r="AA1159" s="159">
        <v>0</v>
      </c>
      <c r="AB1159" s="159">
        <v>4563969.79</v>
      </c>
      <c r="AC1159" s="159">
        <v>958000</v>
      </c>
      <c r="AD1159" s="159">
        <v>958000</v>
      </c>
      <c r="AE1159" s="159">
        <v>7210000</v>
      </c>
      <c r="AF1159" s="159">
        <v>4276931.92</v>
      </c>
      <c r="AG1159" s="159">
        <v>343245.15</v>
      </c>
      <c r="AH1159" s="159">
        <v>331397.57</v>
      </c>
      <c r="AI1159" s="159">
        <v>0</v>
      </c>
      <c r="AJ1159" s="159">
        <v>0</v>
      </c>
    </row>
    <row r="1160" spans="1:36">
      <c r="A1160" s="153">
        <v>14</v>
      </c>
      <c r="B1160" s="154">
        <v>25</v>
      </c>
      <c r="C1160" s="154">
        <v>1</v>
      </c>
      <c r="D1160" s="155">
        <v>1</v>
      </c>
      <c r="E1160" s="155" t="s">
        <v>556</v>
      </c>
      <c r="F1160" s="156" t="s">
        <v>4257</v>
      </c>
      <c r="G1160" s="156" t="s">
        <v>556</v>
      </c>
      <c r="H1160" s="156" t="s">
        <v>4258</v>
      </c>
      <c r="I1160" s="155">
        <v>1425011</v>
      </c>
      <c r="J1160" s="157" t="s">
        <v>1721</v>
      </c>
      <c r="K1160" s="157"/>
      <c r="L1160" s="155">
        <v>2022</v>
      </c>
      <c r="M1160" s="158">
        <v>16424</v>
      </c>
      <c r="N1160" s="159">
        <v>93145627.5</v>
      </c>
      <c r="O1160" s="159">
        <v>81269391.319999993</v>
      </c>
      <c r="P1160" s="159">
        <v>42073492.829999998</v>
      </c>
      <c r="Q1160" s="159">
        <v>19076227</v>
      </c>
      <c r="R1160" s="159">
        <v>22997265.829999998</v>
      </c>
      <c r="S1160" s="159">
        <v>11876236.18</v>
      </c>
      <c r="T1160" s="159">
        <v>834242.23</v>
      </c>
      <c r="U1160" s="159">
        <v>95681172.209999993</v>
      </c>
      <c r="V1160" s="159">
        <v>79589881.950000003</v>
      </c>
      <c r="W1160" s="159">
        <v>34420482.539999999</v>
      </c>
      <c r="X1160" s="159">
        <v>1067711.93</v>
      </c>
      <c r="Y1160" s="159">
        <v>16091290.26</v>
      </c>
      <c r="Z1160" s="159">
        <v>7624482</v>
      </c>
      <c r="AA1160" s="159">
        <v>2000000</v>
      </c>
      <c r="AB1160" s="159">
        <v>5624482</v>
      </c>
      <c r="AC1160" s="159">
        <v>1803000</v>
      </c>
      <c r="AD1160" s="159">
        <v>1803000</v>
      </c>
      <c r="AE1160" s="159">
        <v>20387053.219999999</v>
      </c>
      <c r="AF1160" s="159">
        <v>1679509.37</v>
      </c>
      <c r="AG1160" s="159">
        <v>85945.97</v>
      </c>
      <c r="AH1160" s="159">
        <v>106599.15</v>
      </c>
      <c r="AI1160" s="159">
        <v>0</v>
      </c>
      <c r="AJ1160" s="159">
        <v>0</v>
      </c>
    </row>
    <row r="1161" spans="1:36">
      <c r="A1161" s="153">
        <v>14</v>
      </c>
      <c r="B1161" s="154">
        <v>25</v>
      </c>
      <c r="C1161" s="154">
        <v>2</v>
      </c>
      <c r="D1161" s="155">
        <v>2</v>
      </c>
      <c r="E1161" s="155" t="s">
        <v>556</v>
      </c>
      <c r="F1161" s="156" t="s">
        <v>4259</v>
      </c>
      <c r="G1161" s="156" t="s">
        <v>556</v>
      </c>
      <c r="H1161" s="156" t="s">
        <v>4260</v>
      </c>
      <c r="I1161" s="155">
        <v>1425022</v>
      </c>
      <c r="J1161" s="157" t="s">
        <v>1727</v>
      </c>
      <c r="K1161" s="157"/>
      <c r="L1161" s="155">
        <v>2022</v>
      </c>
      <c r="M1161" s="158">
        <v>9255</v>
      </c>
      <c r="N1161" s="159">
        <v>56851565.079999998</v>
      </c>
      <c r="O1161" s="159">
        <v>56590646.310000002</v>
      </c>
      <c r="P1161" s="159">
        <v>41203056.32</v>
      </c>
      <c r="Q1161" s="159">
        <v>20555700</v>
      </c>
      <c r="R1161" s="159">
        <v>20647356.32</v>
      </c>
      <c r="S1161" s="159">
        <v>260918.77</v>
      </c>
      <c r="T1161" s="159">
        <v>1676.87</v>
      </c>
      <c r="U1161" s="159">
        <v>67987005.379999995</v>
      </c>
      <c r="V1161" s="159">
        <v>52716228.560000002</v>
      </c>
      <c r="W1161" s="159">
        <v>21068637.25</v>
      </c>
      <c r="X1161" s="159">
        <v>86394.36</v>
      </c>
      <c r="Y1161" s="159">
        <v>15270776.82</v>
      </c>
      <c r="Z1161" s="159">
        <v>17898480.300000001</v>
      </c>
      <c r="AA1161" s="159">
        <v>1500000</v>
      </c>
      <c r="AB1161" s="159">
        <v>16398480.300000001</v>
      </c>
      <c r="AC1161" s="159">
        <v>172636</v>
      </c>
      <c r="AD1161" s="159">
        <v>172636</v>
      </c>
      <c r="AE1161" s="159">
        <v>3054064</v>
      </c>
      <c r="AF1161" s="159">
        <v>3874417.75</v>
      </c>
      <c r="AG1161" s="159">
        <v>221350</v>
      </c>
      <c r="AH1161" s="159">
        <v>4305</v>
      </c>
      <c r="AI1161" s="159">
        <v>0</v>
      </c>
      <c r="AJ1161" s="159">
        <v>0</v>
      </c>
    </row>
    <row r="1162" spans="1:36">
      <c r="A1162" s="153">
        <v>14</v>
      </c>
      <c r="B1162" s="154">
        <v>25</v>
      </c>
      <c r="C1162" s="154">
        <v>3</v>
      </c>
      <c r="D1162" s="155">
        <v>3</v>
      </c>
      <c r="E1162" s="155" t="s">
        <v>556</v>
      </c>
      <c r="F1162" s="156" t="s">
        <v>4261</v>
      </c>
      <c r="G1162" s="156" t="s">
        <v>556</v>
      </c>
      <c r="H1162" s="156" t="s">
        <v>4262</v>
      </c>
      <c r="I1162" s="155">
        <v>1425033</v>
      </c>
      <c r="J1162" s="157" t="s">
        <v>1726</v>
      </c>
      <c r="K1162" s="157"/>
      <c r="L1162" s="155">
        <v>2022</v>
      </c>
      <c r="M1162" s="158">
        <v>13807</v>
      </c>
      <c r="N1162" s="159">
        <v>91178235.519999996</v>
      </c>
      <c r="O1162" s="159">
        <v>81013154.900000006</v>
      </c>
      <c r="P1162" s="159">
        <v>48851216.980000004</v>
      </c>
      <c r="Q1162" s="159">
        <v>23511042</v>
      </c>
      <c r="R1162" s="159">
        <v>25340174.98</v>
      </c>
      <c r="S1162" s="159">
        <v>10165080.619999999</v>
      </c>
      <c r="T1162" s="159">
        <v>1758046.87</v>
      </c>
      <c r="U1162" s="159">
        <v>88500036.239999995</v>
      </c>
      <c r="V1162" s="159">
        <v>73630056.780000001</v>
      </c>
      <c r="W1162" s="159">
        <v>27783969.390000001</v>
      </c>
      <c r="X1162" s="159">
        <v>151116.29</v>
      </c>
      <c r="Y1162" s="159">
        <v>14869979.460000001</v>
      </c>
      <c r="Z1162" s="159">
        <v>1062411.02</v>
      </c>
      <c r="AA1162" s="159">
        <v>0</v>
      </c>
      <c r="AB1162" s="159">
        <v>1062411.02</v>
      </c>
      <c r="AC1162" s="159">
        <v>1370000</v>
      </c>
      <c r="AD1162" s="159">
        <v>1370000</v>
      </c>
      <c r="AE1162" s="159">
        <v>3060000</v>
      </c>
      <c r="AF1162" s="159">
        <v>7383098.1200000001</v>
      </c>
      <c r="AG1162" s="159">
        <v>154259.48000000001</v>
      </c>
      <c r="AH1162" s="159">
        <v>154259.48000000001</v>
      </c>
      <c r="AI1162" s="159">
        <v>0</v>
      </c>
      <c r="AJ1162" s="159">
        <v>0</v>
      </c>
    </row>
    <row r="1163" spans="1:36">
      <c r="A1163" s="153">
        <v>14</v>
      </c>
      <c r="B1163" s="154">
        <v>25</v>
      </c>
      <c r="C1163" s="154">
        <v>4</v>
      </c>
      <c r="D1163" s="155">
        <v>2</v>
      </c>
      <c r="E1163" s="155" t="s">
        <v>556</v>
      </c>
      <c r="F1163" s="156" t="s">
        <v>4259</v>
      </c>
      <c r="G1163" s="156" t="s">
        <v>556</v>
      </c>
      <c r="H1163" s="156" t="s">
        <v>4263</v>
      </c>
      <c r="I1163" s="155">
        <v>1425042</v>
      </c>
      <c r="J1163" s="157" t="s">
        <v>1725</v>
      </c>
      <c r="K1163" s="157"/>
      <c r="L1163" s="155">
        <v>2022</v>
      </c>
      <c r="M1163" s="158">
        <v>7132</v>
      </c>
      <c r="N1163" s="159">
        <v>50288794.090000004</v>
      </c>
      <c r="O1163" s="159">
        <v>47714466.609999999</v>
      </c>
      <c r="P1163" s="159">
        <v>31312809.859999999</v>
      </c>
      <c r="Q1163" s="159">
        <v>13164665</v>
      </c>
      <c r="R1163" s="159">
        <v>18148144.859999999</v>
      </c>
      <c r="S1163" s="159">
        <v>2574327.48</v>
      </c>
      <c r="T1163" s="159">
        <v>0</v>
      </c>
      <c r="U1163" s="159">
        <v>57670959.25</v>
      </c>
      <c r="V1163" s="159">
        <v>44284965.140000001</v>
      </c>
      <c r="W1163" s="159">
        <v>15764163.73</v>
      </c>
      <c r="X1163" s="159">
        <v>152420.96</v>
      </c>
      <c r="Y1163" s="159">
        <v>13385994.109999999</v>
      </c>
      <c r="Z1163" s="159">
        <v>9505358.7899999991</v>
      </c>
      <c r="AA1163" s="159">
        <v>4900000</v>
      </c>
      <c r="AB1163" s="159">
        <v>4605358.7899999991</v>
      </c>
      <c r="AC1163" s="159">
        <v>655000</v>
      </c>
      <c r="AD1163" s="159">
        <v>655000</v>
      </c>
      <c r="AE1163" s="159">
        <v>4480000</v>
      </c>
      <c r="AF1163" s="159">
        <v>3429501.47</v>
      </c>
      <c r="AG1163" s="159">
        <v>278824.99</v>
      </c>
      <c r="AH1163" s="159">
        <v>498336.65</v>
      </c>
      <c r="AI1163" s="159">
        <v>0</v>
      </c>
      <c r="AJ1163" s="159">
        <v>0</v>
      </c>
    </row>
    <row r="1164" spans="1:36">
      <c r="A1164" s="153">
        <v>14</v>
      </c>
      <c r="B1164" s="154">
        <v>25</v>
      </c>
      <c r="C1164" s="154">
        <v>5</v>
      </c>
      <c r="D1164" s="155">
        <v>2</v>
      </c>
      <c r="E1164" s="155" t="s">
        <v>556</v>
      </c>
      <c r="F1164" s="156" t="s">
        <v>4259</v>
      </c>
      <c r="G1164" s="156" t="s">
        <v>556</v>
      </c>
      <c r="H1164" s="156" t="s">
        <v>4264</v>
      </c>
      <c r="I1164" s="155">
        <v>1425052</v>
      </c>
      <c r="J1164" s="157" t="s">
        <v>1724</v>
      </c>
      <c r="K1164" s="157"/>
      <c r="L1164" s="155">
        <v>2022</v>
      </c>
      <c r="M1164" s="158">
        <v>14571</v>
      </c>
      <c r="N1164" s="159">
        <v>88006993.290000007</v>
      </c>
      <c r="O1164" s="159">
        <v>82440584.170000002</v>
      </c>
      <c r="P1164" s="159">
        <v>54176605.210000001</v>
      </c>
      <c r="Q1164" s="159">
        <v>24069383</v>
      </c>
      <c r="R1164" s="159">
        <v>30107222.210000001</v>
      </c>
      <c r="S1164" s="159">
        <v>5566409.1200000001</v>
      </c>
      <c r="T1164" s="159">
        <v>143815.20000000001</v>
      </c>
      <c r="U1164" s="159">
        <v>92225081.420000002</v>
      </c>
      <c r="V1164" s="159">
        <v>80331517.790000007</v>
      </c>
      <c r="W1164" s="159">
        <v>31600047.25</v>
      </c>
      <c r="X1164" s="159">
        <v>683306.65</v>
      </c>
      <c r="Y1164" s="159">
        <v>11893563.630000001</v>
      </c>
      <c r="Z1164" s="159">
        <v>16411747.289999999</v>
      </c>
      <c r="AA1164" s="159">
        <v>0</v>
      </c>
      <c r="AB1164" s="159">
        <v>16411747.289999999</v>
      </c>
      <c r="AC1164" s="159">
        <v>2193964</v>
      </c>
      <c r="AD1164" s="159">
        <v>2193964</v>
      </c>
      <c r="AE1164" s="159">
        <v>11052997.439999999</v>
      </c>
      <c r="AF1164" s="159">
        <v>2109066.38</v>
      </c>
      <c r="AG1164" s="159">
        <v>418065</v>
      </c>
      <c r="AH1164" s="159">
        <v>63865</v>
      </c>
      <c r="AI1164" s="159">
        <v>0</v>
      </c>
      <c r="AJ1164" s="159">
        <v>0</v>
      </c>
    </row>
    <row r="1165" spans="1:36">
      <c r="A1165" s="153">
        <v>14</v>
      </c>
      <c r="B1165" s="154">
        <v>25</v>
      </c>
      <c r="C1165" s="154">
        <v>6</v>
      </c>
      <c r="D1165" s="155">
        <v>3</v>
      </c>
      <c r="E1165" s="155" t="s">
        <v>556</v>
      </c>
      <c r="F1165" s="156" t="s">
        <v>4261</v>
      </c>
      <c r="G1165" s="156" t="s">
        <v>556</v>
      </c>
      <c r="H1165" s="156" t="s">
        <v>4265</v>
      </c>
      <c r="I1165" s="155">
        <v>1425063</v>
      </c>
      <c r="J1165" s="157" t="s">
        <v>1723</v>
      </c>
      <c r="K1165" s="157"/>
      <c r="L1165" s="155">
        <v>2022</v>
      </c>
      <c r="M1165" s="158">
        <v>13466</v>
      </c>
      <c r="N1165" s="159">
        <v>75790142.450000003</v>
      </c>
      <c r="O1165" s="159">
        <v>73671848.670000002</v>
      </c>
      <c r="P1165" s="159">
        <v>44898781.350000001</v>
      </c>
      <c r="Q1165" s="159">
        <v>19256088</v>
      </c>
      <c r="R1165" s="159">
        <v>25642693.350000001</v>
      </c>
      <c r="S1165" s="159">
        <v>2118293.7799999998</v>
      </c>
      <c r="T1165" s="159">
        <v>0</v>
      </c>
      <c r="U1165" s="159">
        <v>78770043.870000005</v>
      </c>
      <c r="V1165" s="159">
        <v>66839270.090000004</v>
      </c>
      <c r="W1165" s="159">
        <v>23380045.43</v>
      </c>
      <c r="X1165" s="159">
        <v>460475.05</v>
      </c>
      <c r="Y1165" s="159">
        <v>11930773.779999999</v>
      </c>
      <c r="Z1165" s="159">
        <v>2761382.95</v>
      </c>
      <c r="AA1165" s="159">
        <v>0</v>
      </c>
      <c r="AB1165" s="159">
        <v>2761382.95</v>
      </c>
      <c r="AC1165" s="159">
        <v>916400</v>
      </c>
      <c r="AD1165" s="159">
        <v>916400</v>
      </c>
      <c r="AE1165" s="159">
        <v>8187661.1100000003</v>
      </c>
      <c r="AF1165" s="159">
        <v>6832578.5800000001</v>
      </c>
      <c r="AG1165" s="159">
        <v>200950</v>
      </c>
      <c r="AH1165" s="159">
        <v>144174.67000000001</v>
      </c>
      <c r="AI1165" s="159">
        <v>0</v>
      </c>
      <c r="AJ1165" s="159">
        <v>0</v>
      </c>
    </row>
    <row r="1166" spans="1:36">
      <c r="A1166" s="153">
        <v>14</v>
      </c>
      <c r="B1166" s="154">
        <v>25</v>
      </c>
      <c r="C1166" s="154">
        <v>7</v>
      </c>
      <c r="D1166" s="155">
        <v>2</v>
      </c>
      <c r="E1166" s="155" t="s">
        <v>556</v>
      </c>
      <c r="F1166" s="156" t="s">
        <v>4259</v>
      </c>
      <c r="G1166" s="156" t="s">
        <v>556</v>
      </c>
      <c r="H1166" s="156" t="s">
        <v>4266</v>
      </c>
      <c r="I1166" s="155">
        <v>1425072</v>
      </c>
      <c r="J1166" s="157" t="s">
        <v>1722</v>
      </c>
      <c r="K1166" s="157"/>
      <c r="L1166" s="155">
        <v>2022</v>
      </c>
      <c r="M1166" s="158">
        <v>12416</v>
      </c>
      <c r="N1166" s="159">
        <v>76414451.579999998</v>
      </c>
      <c r="O1166" s="159">
        <v>69233071.469999999</v>
      </c>
      <c r="P1166" s="159">
        <v>44495136.120000005</v>
      </c>
      <c r="Q1166" s="159">
        <v>20321520</v>
      </c>
      <c r="R1166" s="159">
        <v>24173616.120000001</v>
      </c>
      <c r="S1166" s="159">
        <v>7181380.1100000003</v>
      </c>
      <c r="T1166" s="159">
        <v>1196459.6299999999</v>
      </c>
      <c r="U1166" s="159">
        <v>79549579.359999999</v>
      </c>
      <c r="V1166" s="159">
        <v>66041281.909999996</v>
      </c>
      <c r="W1166" s="159">
        <v>25471198.27</v>
      </c>
      <c r="X1166" s="159">
        <v>123337.67</v>
      </c>
      <c r="Y1166" s="159">
        <v>13508297.449999999</v>
      </c>
      <c r="Z1166" s="159">
        <v>17277509.52</v>
      </c>
      <c r="AA1166" s="159">
        <v>7000000</v>
      </c>
      <c r="AB1166" s="159">
        <v>10277509.52</v>
      </c>
      <c r="AC1166" s="159">
        <v>1000000</v>
      </c>
      <c r="AD1166" s="159">
        <v>1000000</v>
      </c>
      <c r="AE1166" s="159">
        <v>8000000</v>
      </c>
      <c r="AF1166" s="159">
        <v>3191789.56</v>
      </c>
      <c r="AG1166" s="159">
        <v>53800</v>
      </c>
      <c r="AH1166" s="159">
        <v>37650</v>
      </c>
      <c r="AI1166" s="159">
        <v>0</v>
      </c>
      <c r="AJ1166" s="159">
        <v>0</v>
      </c>
    </row>
    <row r="1167" spans="1:36">
      <c r="A1167" s="153">
        <v>14</v>
      </c>
      <c r="B1167" s="154">
        <v>25</v>
      </c>
      <c r="C1167" s="154">
        <v>8</v>
      </c>
      <c r="D1167" s="155">
        <v>2</v>
      </c>
      <c r="E1167" s="155" t="s">
        <v>556</v>
      </c>
      <c r="F1167" s="156" t="s">
        <v>4259</v>
      </c>
      <c r="G1167" s="156" t="s">
        <v>556</v>
      </c>
      <c r="H1167" s="156" t="s">
        <v>4267</v>
      </c>
      <c r="I1167" s="155">
        <v>1425082</v>
      </c>
      <c r="J1167" s="157" t="s">
        <v>1721</v>
      </c>
      <c r="K1167" s="157"/>
      <c r="L1167" s="155">
        <v>2022</v>
      </c>
      <c r="M1167" s="158">
        <v>9672</v>
      </c>
      <c r="N1167" s="159">
        <v>58186890.5</v>
      </c>
      <c r="O1167" s="159">
        <v>55595939.640000001</v>
      </c>
      <c r="P1167" s="159">
        <v>37190015.840000004</v>
      </c>
      <c r="Q1167" s="159">
        <v>18110999</v>
      </c>
      <c r="R1167" s="159">
        <v>19079016.84</v>
      </c>
      <c r="S1167" s="159">
        <v>2590950.86</v>
      </c>
      <c r="T1167" s="159">
        <v>613.20000000000005</v>
      </c>
      <c r="U1167" s="159">
        <v>59769237.079999998</v>
      </c>
      <c r="V1167" s="159">
        <v>54346730.630000003</v>
      </c>
      <c r="W1167" s="159">
        <v>22907416.129999999</v>
      </c>
      <c r="X1167" s="159">
        <v>293251.90000000002</v>
      </c>
      <c r="Y1167" s="159">
        <v>5422506.4500000002</v>
      </c>
      <c r="Z1167" s="159">
        <v>6303587.1900000004</v>
      </c>
      <c r="AA1167" s="159">
        <v>0</v>
      </c>
      <c r="AB1167" s="159">
        <v>6303587.1900000004</v>
      </c>
      <c r="AC1167" s="159">
        <v>1634494.12</v>
      </c>
      <c r="AD1167" s="159">
        <v>1634494.12</v>
      </c>
      <c r="AE1167" s="159">
        <v>4433235.3</v>
      </c>
      <c r="AF1167" s="159">
        <v>1249209.01</v>
      </c>
      <c r="AG1167" s="159">
        <v>190960</v>
      </c>
      <c r="AH1167" s="159">
        <v>17144.77</v>
      </c>
      <c r="AI1167" s="159">
        <v>0</v>
      </c>
      <c r="AJ1167" s="159">
        <v>0</v>
      </c>
    </row>
    <row r="1168" spans="1:36">
      <c r="A1168" s="153">
        <v>14</v>
      </c>
      <c r="B1168" s="154">
        <v>25</v>
      </c>
      <c r="C1168" s="154">
        <v>9</v>
      </c>
      <c r="D1168" s="155">
        <v>2</v>
      </c>
      <c r="E1168" s="155" t="s">
        <v>556</v>
      </c>
      <c r="F1168" s="156" t="s">
        <v>4259</v>
      </c>
      <c r="G1168" s="156" t="s">
        <v>556</v>
      </c>
      <c r="H1168" s="156" t="s">
        <v>4268</v>
      </c>
      <c r="I1168" s="155">
        <v>1425092</v>
      </c>
      <c r="J1168" s="157" t="s">
        <v>1720</v>
      </c>
      <c r="K1168" s="157"/>
      <c r="L1168" s="155">
        <v>2022</v>
      </c>
      <c r="M1168" s="158">
        <v>7064</v>
      </c>
      <c r="N1168" s="159">
        <v>46175627.130000003</v>
      </c>
      <c r="O1168" s="159">
        <v>43921365.049999997</v>
      </c>
      <c r="P1168" s="159">
        <v>32122489.390000001</v>
      </c>
      <c r="Q1168" s="159">
        <v>15929753</v>
      </c>
      <c r="R1168" s="159">
        <v>16192736.390000001</v>
      </c>
      <c r="S1168" s="159">
        <v>2254262.08</v>
      </c>
      <c r="T1168" s="159">
        <v>800</v>
      </c>
      <c r="U1168" s="159">
        <v>50047266.289999999</v>
      </c>
      <c r="V1168" s="159">
        <v>38706918.020000003</v>
      </c>
      <c r="W1168" s="159">
        <v>13102187.27</v>
      </c>
      <c r="X1168" s="159">
        <v>484959.89</v>
      </c>
      <c r="Y1168" s="159">
        <v>11340348.27</v>
      </c>
      <c r="Z1168" s="159">
        <v>10736962.869999999</v>
      </c>
      <c r="AA1168" s="159">
        <v>0</v>
      </c>
      <c r="AB1168" s="159">
        <v>10736962.869999999</v>
      </c>
      <c r="AC1168" s="159">
        <v>1063780</v>
      </c>
      <c r="AD1168" s="159">
        <v>1063780</v>
      </c>
      <c r="AE1168" s="159">
        <v>8476482</v>
      </c>
      <c r="AF1168" s="159">
        <v>5214447.03</v>
      </c>
      <c r="AG1168" s="159">
        <v>67345.33</v>
      </c>
      <c r="AH1168" s="159">
        <v>70598.09</v>
      </c>
      <c r="AI1168" s="159">
        <v>7000</v>
      </c>
      <c r="AJ1168" s="159">
        <v>0</v>
      </c>
    </row>
    <row r="1169" spans="1:36">
      <c r="A1169" s="153">
        <v>14</v>
      </c>
      <c r="B1169" s="154">
        <v>25</v>
      </c>
      <c r="C1169" s="154">
        <v>10</v>
      </c>
      <c r="D1169" s="155">
        <v>3</v>
      </c>
      <c r="E1169" s="155" t="s">
        <v>556</v>
      </c>
      <c r="F1169" s="156" t="s">
        <v>4261</v>
      </c>
      <c r="G1169" s="156" t="s">
        <v>556</v>
      </c>
      <c r="H1169" s="156" t="s">
        <v>4269</v>
      </c>
      <c r="I1169" s="155">
        <v>1425103</v>
      </c>
      <c r="J1169" s="157" t="s">
        <v>1719</v>
      </c>
      <c r="K1169" s="157"/>
      <c r="L1169" s="155">
        <v>2022</v>
      </c>
      <c r="M1169" s="158">
        <v>15310</v>
      </c>
      <c r="N1169" s="159">
        <v>87256351.370000005</v>
      </c>
      <c r="O1169" s="159">
        <v>83388525.480000004</v>
      </c>
      <c r="P1169" s="159">
        <v>58103427.950000003</v>
      </c>
      <c r="Q1169" s="159">
        <v>26561918</v>
      </c>
      <c r="R1169" s="159">
        <v>31541509.949999999</v>
      </c>
      <c r="S1169" s="159">
        <v>3867825.89</v>
      </c>
      <c r="T1169" s="159">
        <v>29000</v>
      </c>
      <c r="U1169" s="159">
        <v>86456837.290000007</v>
      </c>
      <c r="V1169" s="159">
        <v>77692548.879999995</v>
      </c>
      <c r="W1169" s="159">
        <v>28740879.489999998</v>
      </c>
      <c r="X1169" s="159">
        <v>906407.66</v>
      </c>
      <c r="Y1169" s="159">
        <v>8764288.4100000001</v>
      </c>
      <c r="Z1169" s="159">
        <v>15865970.9</v>
      </c>
      <c r="AA1169" s="159">
        <v>3270000</v>
      </c>
      <c r="AB1169" s="159">
        <v>12595970.9</v>
      </c>
      <c r="AC1169" s="159">
        <v>3270000</v>
      </c>
      <c r="AD1169" s="159">
        <v>3270000</v>
      </c>
      <c r="AE1169" s="159">
        <v>15350000</v>
      </c>
      <c r="AF1169" s="159">
        <v>5695976.5999999996</v>
      </c>
      <c r="AG1169" s="159">
        <v>285000</v>
      </c>
      <c r="AH1169" s="159">
        <v>178261.51</v>
      </c>
      <c r="AI1169" s="159">
        <v>0</v>
      </c>
      <c r="AJ1169" s="159">
        <v>0</v>
      </c>
    </row>
    <row r="1170" spans="1:36">
      <c r="A1170" s="153">
        <v>14</v>
      </c>
      <c r="B1170" s="154">
        <v>25</v>
      </c>
      <c r="C1170" s="154">
        <v>11</v>
      </c>
      <c r="D1170" s="155">
        <v>2</v>
      </c>
      <c r="E1170" s="155" t="s">
        <v>556</v>
      </c>
      <c r="F1170" s="156" t="s">
        <v>4259</v>
      </c>
      <c r="G1170" s="156" t="s">
        <v>556</v>
      </c>
      <c r="H1170" s="156" t="s">
        <v>4270</v>
      </c>
      <c r="I1170" s="155">
        <v>1425112</v>
      </c>
      <c r="J1170" s="157" t="s">
        <v>1718</v>
      </c>
      <c r="K1170" s="157"/>
      <c r="L1170" s="155">
        <v>2022</v>
      </c>
      <c r="M1170" s="158">
        <v>9295</v>
      </c>
      <c r="N1170" s="159">
        <v>61308687.57</v>
      </c>
      <c r="O1170" s="159">
        <v>56713512.159999996</v>
      </c>
      <c r="P1170" s="159">
        <v>37509190.060000002</v>
      </c>
      <c r="Q1170" s="159">
        <v>16984042</v>
      </c>
      <c r="R1170" s="159">
        <v>20525148.059999999</v>
      </c>
      <c r="S1170" s="159">
        <v>4595175.41</v>
      </c>
      <c r="T1170" s="159">
        <v>124151.97</v>
      </c>
      <c r="U1170" s="159">
        <v>61995628.149999999</v>
      </c>
      <c r="V1170" s="159">
        <v>55934619.200000003</v>
      </c>
      <c r="W1170" s="159">
        <v>21546679.43</v>
      </c>
      <c r="X1170" s="159">
        <v>295305.46000000002</v>
      </c>
      <c r="Y1170" s="159">
        <v>6061008.9500000002</v>
      </c>
      <c r="Z1170" s="159">
        <v>4854177.74</v>
      </c>
      <c r="AA1170" s="159">
        <v>2387000</v>
      </c>
      <c r="AB1170" s="159">
        <v>2467177.7400000002</v>
      </c>
      <c r="AC1170" s="159">
        <v>3572000</v>
      </c>
      <c r="AD1170" s="159">
        <v>1072000</v>
      </c>
      <c r="AE1170" s="159">
        <v>6965000</v>
      </c>
      <c r="AF1170" s="159">
        <v>778892.96</v>
      </c>
      <c r="AG1170" s="159">
        <v>354994.6</v>
      </c>
      <c r="AH1170" s="159">
        <v>626213.31000000006</v>
      </c>
      <c r="AI1170" s="159">
        <v>0</v>
      </c>
      <c r="AJ1170" s="159">
        <v>0</v>
      </c>
    </row>
    <row r="1171" spans="1:36">
      <c r="A1171" s="153">
        <v>14</v>
      </c>
      <c r="B1171" s="154">
        <v>25</v>
      </c>
      <c r="C1171" s="154">
        <v>12</v>
      </c>
      <c r="D1171" s="155">
        <v>2</v>
      </c>
      <c r="E1171" s="155" t="s">
        <v>556</v>
      </c>
      <c r="F1171" s="156" t="s">
        <v>4259</v>
      </c>
      <c r="G1171" s="156" t="s">
        <v>556</v>
      </c>
      <c r="H1171" s="156" t="s">
        <v>4271</v>
      </c>
      <c r="I1171" s="155">
        <v>1425122</v>
      </c>
      <c r="J1171" s="157" t="s">
        <v>1717</v>
      </c>
      <c r="K1171" s="157"/>
      <c r="L1171" s="155">
        <v>2022</v>
      </c>
      <c r="M1171" s="158">
        <v>8965</v>
      </c>
      <c r="N1171" s="159">
        <v>58046892</v>
      </c>
      <c r="O1171" s="159">
        <v>54458247.159999996</v>
      </c>
      <c r="P1171" s="159">
        <v>34591817.75</v>
      </c>
      <c r="Q1171" s="159">
        <v>14478789</v>
      </c>
      <c r="R1171" s="159">
        <v>20113028.75</v>
      </c>
      <c r="S1171" s="159">
        <v>3588644.84</v>
      </c>
      <c r="T1171" s="159">
        <v>232250</v>
      </c>
      <c r="U1171" s="159">
        <v>63514931.259999998</v>
      </c>
      <c r="V1171" s="159">
        <v>49250249.689999998</v>
      </c>
      <c r="W1171" s="159">
        <v>18517561.09</v>
      </c>
      <c r="X1171" s="159">
        <v>212103</v>
      </c>
      <c r="Y1171" s="159">
        <v>14264681.57</v>
      </c>
      <c r="Z1171" s="159">
        <v>13515613.08</v>
      </c>
      <c r="AA1171" s="159">
        <v>0</v>
      </c>
      <c r="AB1171" s="159">
        <v>13515613.08</v>
      </c>
      <c r="AC1171" s="159">
        <v>3477782.66</v>
      </c>
      <c r="AD1171" s="159">
        <v>1244740</v>
      </c>
      <c r="AE1171" s="159">
        <v>3899340</v>
      </c>
      <c r="AF1171" s="159">
        <v>5207997.47</v>
      </c>
      <c r="AG1171" s="159">
        <v>206320</v>
      </c>
      <c r="AH1171" s="159">
        <v>210951.3</v>
      </c>
      <c r="AI1171" s="159">
        <v>0</v>
      </c>
      <c r="AJ1171" s="159">
        <v>0</v>
      </c>
    </row>
    <row r="1172" spans="1:36">
      <c r="A1172" s="153">
        <v>14</v>
      </c>
      <c r="B1172" s="154">
        <v>25</v>
      </c>
      <c r="C1172" s="154">
        <v>13</v>
      </c>
      <c r="D1172" s="155">
        <v>2</v>
      </c>
      <c r="E1172" s="155" t="s">
        <v>556</v>
      </c>
      <c r="F1172" s="156" t="s">
        <v>4259</v>
      </c>
      <c r="G1172" s="156" t="s">
        <v>556</v>
      </c>
      <c r="H1172" s="156" t="s">
        <v>4272</v>
      </c>
      <c r="I1172" s="155">
        <v>1425132</v>
      </c>
      <c r="J1172" s="157" t="s">
        <v>1716</v>
      </c>
      <c r="K1172" s="157"/>
      <c r="L1172" s="155">
        <v>2022</v>
      </c>
      <c r="M1172" s="158">
        <v>13804</v>
      </c>
      <c r="N1172" s="159">
        <v>86918439.189999998</v>
      </c>
      <c r="O1172" s="159">
        <v>74520283.140000001</v>
      </c>
      <c r="P1172" s="159">
        <v>50481860.100000001</v>
      </c>
      <c r="Q1172" s="159">
        <v>23673975</v>
      </c>
      <c r="R1172" s="159">
        <v>26807885.100000001</v>
      </c>
      <c r="S1172" s="159">
        <v>12398156.050000001</v>
      </c>
      <c r="T1172" s="159">
        <v>40100</v>
      </c>
      <c r="U1172" s="159">
        <v>88560013.390000001</v>
      </c>
      <c r="V1172" s="159">
        <v>63161738.57</v>
      </c>
      <c r="W1172" s="159">
        <v>22523917.879999999</v>
      </c>
      <c r="X1172" s="159">
        <v>546429.79</v>
      </c>
      <c r="Y1172" s="159">
        <v>25398274.82</v>
      </c>
      <c r="Z1172" s="159">
        <v>6895099.4699999997</v>
      </c>
      <c r="AA1172" s="159">
        <v>0</v>
      </c>
      <c r="AB1172" s="159">
        <v>6895099.4699999997</v>
      </c>
      <c r="AC1172" s="159">
        <v>4544891.53</v>
      </c>
      <c r="AD1172" s="159">
        <v>4544891.53</v>
      </c>
      <c r="AE1172" s="159">
        <v>7707043.7699999996</v>
      </c>
      <c r="AF1172" s="159">
        <v>11358544.57</v>
      </c>
      <c r="AG1172" s="159">
        <v>259836</v>
      </c>
      <c r="AH1172" s="159">
        <v>5876.35</v>
      </c>
      <c r="AI1172" s="159">
        <v>0</v>
      </c>
      <c r="AJ1172" s="159">
        <v>0</v>
      </c>
    </row>
    <row r="1173" spans="1:36">
      <c r="A1173" s="153">
        <v>14</v>
      </c>
      <c r="B1173" s="154">
        <v>26</v>
      </c>
      <c r="C1173" s="154">
        <v>1</v>
      </c>
      <c r="D1173" s="155">
        <v>2</v>
      </c>
      <c r="E1173" s="155" t="s">
        <v>556</v>
      </c>
      <c r="F1173" s="156" t="s">
        <v>4273</v>
      </c>
      <c r="G1173" s="156" t="s">
        <v>556</v>
      </c>
      <c r="H1173" s="156" t="s">
        <v>4274</v>
      </c>
      <c r="I1173" s="155">
        <v>1426012</v>
      </c>
      <c r="J1173" s="157" t="s">
        <v>1715</v>
      </c>
      <c r="K1173" s="157"/>
      <c r="L1173" s="155">
        <v>2022</v>
      </c>
      <c r="M1173" s="158">
        <v>2479</v>
      </c>
      <c r="N1173" s="159">
        <v>22197720.390000001</v>
      </c>
      <c r="O1173" s="159">
        <v>20093195.379999999</v>
      </c>
      <c r="P1173" s="159">
        <v>12875847.48</v>
      </c>
      <c r="Q1173" s="159">
        <v>6008085</v>
      </c>
      <c r="R1173" s="159">
        <v>6867762.4800000004</v>
      </c>
      <c r="S1173" s="159">
        <v>2104525.0099999998</v>
      </c>
      <c r="T1173" s="159">
        <v>35900</v>
      </c>
      <c r="U1173" s="159">
        <v>20842335.609999999</v>
      </c>
      <c r="V1173" s="159">
        <v>17437583.219999999</v>
      </c>
      <c r="W1173" s="159">
        <v>7421231.04</v>
      </c>
      <c r="X1173" s="159">
        <v>17019.05</v>
      </c>
      <c r="Y1173" s="159">
        <v>3404752.39</v>
      </c>
      <c r="Z1173" s="159">
        <v>2369491.23</v>
      </c>
      <c r="AA1173" s="159">
        <v>0</v>
      </c>
      <c r="AB1173" s="159">
        <v>2369491.23</v>
      </c>
      <c r="AC1173" s="159">
        <v>373445.51</v>
      </c>
      <c r="AD1173" s="159">
        <v>373445.51</v>
      </c>
      <c r="AE1173" s="159">
        <v>0</v>
      </c>
      <c r="AF1173" s="159">
        <v>2655612.16</v>
      </c>
      <c r="AG1173" s="159">
        <v>197437.08</v>
      </c>
      <c r="AH1173" s="159">
        <v>276276.99</v>
      </c>
      <c r="AI1173" s="159">
        <v>0</v>
      </c>
      <c r="AJ1173" s="159">
        <v>0</v>
      </c>
    </row>
    <row r="1174" spans="1:36">
      <c r="A1174" s="153">
        <v>14</v>
      </c>
      <c r="B1174" s="154">
        <v>26</v>
      </c>
      <c r="C1174" s="154">
        <v>2</v>
      </c>
      <c r="D1174" s="155">
        <v>2</v>
      </c>
      <c r="E1174" s="155" t="s">
        <v>556</v>
      </c>
      <c r="F1174" s="156" t="s">
        <v>4273</v>
      </c>
      <c r="G1174" s="156" t="s">
        <v>556</v>
      </c>
      <c r="H1174" s="156" t="s">
        <v>4275</v>
      </c>
      <c r="I1174" s="155">
        <v>1426022</v>
      </c>
      <c r="J1174" s="157" t="s">
        <v>1714</v>
      </c>
      <c r="K1174" s="157"/>
      <c r="L1174" s="155">
        <v>2022</v>
      </c>
      <c r="M1174" s="158">
        <v>2395</v>
      </c>
      <c r="N1174" s="159">
        <v>25901464.66</v>
      </c>
      <c r="O1174" s="159">
        <v>17862130.629999999</v>
      </c>
      <c r="P1174" s="159">
        <v>11443479.85</v>
      </c>
      <c r="Q1174" s="159">
        <v>4878537</v>
      </c>
      <c r="R1174" s="159">
        <v>6564942.8499999996</v>
      </c>
      <c r="S1174" s="159">
        <v>8039334.0300000003</v>
      </c>
      <c r="T1174" s="159">
        <v>0</v>
      </c>
      <c r="U1174" s="159">
        <v>23286547.23</v>
      </c>
      <c r="V1174" s="159">
        <v>13820088.300000001</v>
      </c>
      <c r="W1174" s="159">
        <v>3893999.1</v>
      </c>
      <c r="X1174" s="159">
        <v>216465.76</v>
      </c>
      <c r="Y1174" s="159">
        <v>9466458.9299999997</v>
      </c>
      <c r="Z1174" s="159">
        <v>4386537.79</v>
      </c>
      <c r="AA1174" s="159">
        <v>0</v>
      </c>
      <c r="AB1174" s="159">
        <v>4386537.79</v>
      </c>
      <c r="AC1174" s="159">
        <v>2377685</v>
      </c>
      <c r="AD1174" s="159">
        <v>1477685</v>
      </c>
      <c r="AE1174" s="159">
        <v>2570000</v>
      </c>
      <c r="AF1174" s="159">
        <v>4042042.33</v>
      </c>
      <c r="AG1174" s="159">
        <v>195420.4</v>
      </c>
      <c r="AH1174" s="159">
        <v>185474.41</v>
      </c>
      <c r="AI1174" s="159">
        <v>0</v>
      </c>
      <c r="AJ1174" s="159">
        <v>0</v>
      </c>
    </row>
    <row r="1175" spans="1:36">
      <c r="A1175" s="153">
        <v>14</v>
      </c>
      <c r="B1175" s="154">
        <v>26</v>
      </c>
      <c r="C1175" s="154">
        <v>3</v>
      </c>
      <c r="D1175" s="155">
        <v>2</v>
      </c>
      <c r="E1175" s="155" t="s">
        <v>556</v>
      </c>
      <c r="F1175" s="156" t="s">
        <v>4273</v>
      </c>
      <c r="G1175" s="156" t="s">
        <v>556</v>
      </c>
      <c r="H1175" s="156" t="s">
        <v>4276</v>
      </c>
      <c r="I1175" s="155">
        <v>1426032</v>
      </c>
      <c r="J1175" s="157" t="s">
        <v>1713</v>
      </c>
      <c r="K1175" s="157"/>
      <c r="L1175" s="155">
        <v>2022</v>
      </c>
      <c r="M1175" s="158">
        <v>8165</v>
      </c>
      <c r="N1175" s="159">
        <v>52833510.259999998</v>
      </c>
      <c r="O1175" s="159">
        <v>51612041.93</v>
      </c>
      <c r="P1175" s="159">
        <v>34597136.25</v>
      </c>
      <c r="Q1175" s="159">
        <v>14459864</v>
      </c>
      <c r="R1175" s="159">
        <v>20137272.25</v>
      </c>
      <c r="S1175" s="159">
        <v>1221468.33</v>
      </c>
      <c r="T1175" s="159">
        <v>47870</v>
      </c>
      <c r="U1175" s="159">
        <v>55415788.299999997</v>
      </c>
      <c r="V1175" s="159">
        <v>49207790.829999998</v>
      </c>
      <c r="W1175" s="159">
        <v>16346909.529999999</v>
      </c>
      <c r="X1175" s="159">
        <v>785389.86</v>
      </c>
      <c r="Y1175" s="159">
        <v>6207997.4699999997</v>
      </c>
      <c r="Z1175" s="159">
        <v>8878104.6199999992</v>
      </c>
      <c r="AA1175" s="159">
        <v>2800000</v>
      </c>
      <c r="AB1175" s="159">
        <v>6078104.6199999992</v>
      </c>
      <c r="AC1175" s="159">
        <v>1710013.58</v>
      </c>
      <c r="AD1175" s="159">
        <v>1710013.58</v>
      </c>
      <c r="AE1175" s="159">
        <v>15269774.810000001</v>
      </c>
      <c r="AF1175" s="159">
        <v>2404251.1</v>
      </c>
      <c r="AG1175" s="159">
        <v>1100848.3500000001</v>
      </c>
      <c r="AH1175" s="159">
        <v>1139189.51</v>
      </c>
      <c r="AI1175" s="159">
        <v>0</v>
      </c>
      <c r="AJ1175" s="159">
        <v>0</v>
      </c>
    </row>
    <row r="1176" spans="1:36">
      <c r="A1176" s="153">
        <v>14</v>
      </c>
      <c r="B1176" s="154">
        <v>26</v>
      </c>
      <c r="C1176" s="154">
        <v>4</v>
      </c>
      <c r="D1176" s="155">
        <v>2</v>
      </c>
      <c r="E1176" s="155" t="s">
        <v>556</v>
      </c>
      <c r="F1176" s="156" t="s">
        <v>4273</v>
      </c>
      <c r="G1176" s="156" t="s">
        <v>556</v>
      </c>
      <c r="H1176" s="156" t="s">
        <v>4277</v>
      </c>
      <c r="I1176" s="155">
        <v>1426042</v>
      </c>
      <c r="J1176" s="157" t="s">
        <v>1712</v>
      </c>
      <c r="K1176" s="157"/>
      <c r="L1176" s="155">
        <v>2022</v>
      </c>
      <c r="M1176" s="158">
        <v>4837</v>
      </c>
      <c r="N1176" s="159">
        <v>38475755.75</v>
      </c>
      <c r="O1176" s="159">
        <v>32610661.02</v>
      </c>
      <c r="P1176" s="159">
        <v>22808338.66</v>
      </c>
      <c r="Q1176" s="159">
        <v>9989558</v>
      </c>
      <c r="R1176" s="159">
        <v>12818780.66</v>
      </c>
      <c r="S1176" s="159">
        <v>5865094.7300000004</v>
      </c>
      <c r="T1176" s="159">
        <v>8171</v>
      </c>
      <c r="U1176" s="159">
        <v>37637489.340000004</v>
      </c>
      <c r="V1176" s="159">
        <v>27172811.059999999</v>
      </c>
      <c r="W1176" s="159">
        <v>9513425.5399999991</v>
      </c>
      <c r="X1176" s="159">
        <v>58510.92</v>
      </c>
      <c r="Y1176" s="159">
        <v>10464678.279999999</v>
      </c>
      <c r="Z1176" s="159">
        <v>6211150.2999999998</v>
      </c>
      <c r="AA1176" s="159">
        <v>0</v>
      </c>
      <c r="AB1176" s="159">
        <v>6211150.2999999998</v>
      </c>
      <c r="AC1176" s="159">
        <v>422500</v>
      </c>
      <c r="AD1176" s="159">
        <v>422500</v>
      </c>
      <c r="AE1176" s="159">
        <v>875000</v>
      </c>
      <c r="AF1176" s="159">
        <v>5437849.96</v>
      </c>
      <c r="AG1176" s="159">
        <v>147660</v>
      </c>
      <c r="AH1176" s="159">
        <v>125624.26</v>
      </c>
      <c r="AI1176" s="159">
        <v>0</v>
      </c>
      <c r="AJ1176" s="159">
        <v>0</v>
      </c>
    </row>
    <row r="1177" spans="1:36">
      <c r="A1177" s="153">
        <v>14</v>
      </c>
      <c r="B1177" s="154">
        <v>26</v>
      </c>
      <c r="C1177" s="154">
        <v>5</v>
      </c>
      <c r="D1177" s="155">
        <v>3</v>
      </c>
      <c r="E1177" s="155" t="s">
        <v>556</v>
      </c>
      <c r="F1177" s="156" t="s">
        <v>4278</v>
      </c>
      <c r="G1177" s="156" t="s">
        <v>556</v>
      </c>
      <c r="H1177" s="156" t="s">
        <v>4279</v>
      </c>
      <c r="I1177" s="155">
        <v>1426053</v>
      </c>
      <c r="J1177" s="157" t="s">
        <v>1711</v>
      </c>
      <c r="K1177" s="157"/>
      <c r="L1177" s="155">
        <v>2022</v>
      </c>
      <c r="M1177" s="158">
        <v>5410</v>
      </c>
      <c r="N1177" s="159">
        <v>34251618.840000004</v>
      </c>
      <c r="O1177" s="159">
        <v>33820499.259999998</v>
      </c>
      <c r="P1177" s="159">
        <v>21639171.039999999</v>
      </c>
      <c r="Q1177" s="159">
        <v>9128621</v>
      </c>
      <c r="R1177" s="159">
        <v>12510550.039999999</v>
      </c>
      <c r="S1177" s="159">
        <v>431119.58</v>
      </c>
      <c r="T1177" s="159">
        <v>169129</v>
      </c>
      <c r="U1177" s="159">
        <v>35850308.210000001</v>
      </c>
      <c r="V1177" s="159">
        <v>30228920.52</v>
      </c>
      <c r="W1177" s="159">
        <v>11198901.27</v>
      </c>
      <c r="X1177" s="159">
        <v>240964.87</v>
      </c>
      <c r="Y1177" s="159">
        <v>5621387.6900000004</v>
      </c>
      <c r="Z1177" s="159">
        <v>9752171.75</v>
      </c>
      <c r="AA1177" s="159">
        <v>3266269.6</v>
      </c>
      <c r="AB1177" s="159">
        <v>6485902.1500000004</v>
      </c>
      <c r="AC1177" s="159">
        <v>501000</v>
      </c>
      <c r="AD1177" s="159">
        <v>501000</v>
      </c>
      <c r="AE1177" s="159">
        <v>6660658.21</v>
      </c>
      <c r="AF1177" s="159">
        <v>3591578.74</v>
      </c>
      <c r="AG1177" s="159">
        <v>212480</v>
      </c>
      <c r="AH1177" s="159">
        <v>100878.2</v>
      </c>
      <c r="AI1177" s="159">
        <v>0</v>
      </c>
      <c r="AJ1177" s="159">
        <v>0</v>
      </c>
    </row>
    <row r="1178" spans="1:36">
      <c r="A1178" s="153">
        <v>14</v>
      </c>
      <c r="B1178" s="154">
        <v>26</v>
      </c>
      <c r="C1178" s="154">
        <v>6</v>
      </c>
      <c r="D1178" s="155">
        <v>2</v>
      </c>
      <c r="E1178" s="155" t="s">
        <v>556</v>
      </c>
      <c r="F1178" s="156" t="s">
        <v>4273</v>
      </c>
      <c r="G1178" s="156" t="s">
        <v>556</v>
      </c>
      <c r="H1178" s="156" t="s">
        <v>4280</v>
      </c>
      <c r="I1178" s="155">
        <v>1426062</v>
      </c>
      <c r="J1178" s="157" t="s">
        <v>1710</v>
      </c>
      <c r="K1178" s="157"/>
      <c r="L1178" s="155">
        <v>2022</v>
      </c>
      <c r="M1178" s="158">
        <v>2375</v>
      </c>
      <c r="N1178" s="159">
        <v>18555164.82</v>
      </c>
      <c r="O1178" s="159">
        <v>17575343.539999999</v>
      </c>
      <c r="P1178" s="159">
        <v>10941704.84</v>
      </c>
      <c r="Q1178" s="159">
        <v>4768098</v>
      </c>
      <c r="R1178" s="159">
        <v>6173606.8399999999</v>
      </c>
      <c r="S1178" s="159">
        <v>979821.28</v>
      </c>
      <c r="T1178" s="159">
        <v>0</v>
      </c>
      <c r="U1178" s="159">
        <v>23410452.219999999</v>
      </c>
      <c r="V1178" s="159">
        <v>15364781.57</v>
      </c>
      <c r="W1178" s="159">
        <v>5418328.9699999997</v>
      </c>
      <c r="X1178" s="159">
        <v>113763.56</v>
      </c>
      <c r="Y1178" s="159">
        <v>8045670.6500000004</v>
      </c>
      <c r="Z1178" s="159">
        <v>7494630.46</v>
      </c>
      <c r="AA1178" s="159">
        <v>1700000</v>
      </c>
      <c r="AB1178" s="159">
        <v>5794630.46</v>
      </c>
      <c r="AC1178" s="159">
        <v>1592669</v>
      </c>
      <c r="AD1178" s="159">
        <v>1592669</v>
      </c>
      <c r="AE1178" s="159">
        <v>2205000</v>
      </c>
      <c r="AF1178" s="159">
        <v>2210561.9700000002</v>
      </c>
      <c r="AG1178" s="159">
        <v>0</v>
      </c>
      <c r="AH1178" s="159">
        <v>0</v>
      </c>
      <c r="AI1178" s="159">
        <v>0</v>
      </c>
      <c r="AJ1178" s="159">
        <v>0</v>
      </c>
    </row>
    <row r="1179" spans="1:36">
      <c r="A1179" s="153">
        <v>14</v>
      </c>
      <c r="B1179" s="154">
        <v>26</v>
      </c>
      <c r="C1179" s="154">
        <v>7</v>
      </c>
      <c r="D1179" s="155">
        <v>2</v>
      </c>
      <c r="E1179" s="155" t="s">
        <v>556</v>
      </c>
      <c r="F1179" s="156" t="s">
        <v>4273</v>
      </c>
      <c r="G1179" s="156" t="s">
        <v>556</v>
      </c>
      <c r="H1179" s="156" t="s">
        <v>4281</v>
      </c>
      <c r="I1179" s="155">
        <v>1426072</v>
      </c>
      <c r="J1179" s="157" t="s">
        <v>1709</v>
      </c>
      <c r="K1179" s="157"/>
      <c r="L1179" s="155">
        <v>2022</v>
      </c>
      <c r="M1179" s="158">
        <v>2834</v>
      </c>
      <c r="N1179" s="159">
        <v>21075374.440000001</v>
      </c>
      <c r="O1179" s="159">
        <v>20513612.170000002</v>
      </c>
      <c r="P1179" s="159">
        <v>13438882.030000001</v>
      </c>
      <c r="Q1179" s="159">
        <v>6233116</v>
      </c>
      <c r="R1179" s="159">
        <v>7205766.0300000003</v>
      </c>
      <c r="S1179" s="159">
        <v>561762.27</v>
      </c>
      <c r="T1179" s="159">
        <v>33000</v>
      </c>
      <c r="U1179" s="159">
        <v>19550395.579999998</v>
      </c>
      <c r="V1179" s="159">
        <v>16673723.470000001</v>
      </c>
      <c r="W1179" s="159">
        <v>6467999.25</v>
      </c>
      <c r="X1179" s="159">
        <v>39191.58</v>
      </c>
      <c r="Y1179" s="159">
        <v>2876672.11</v>
      </c>
      <c r="Z1179" s="159">
        <v>4137751.72</v>
      </c>
      <c r="AA1179" s="159">
        <v>0</v>
      </c>
      <c r="AB1179" s="159">
        <v>4137751.72</v>
      </c>
      <c r="AC1179" s="159">
        <v>1712000</v>
      </c>
      <c r="AD1179" s="159">
        <v>475000</v>
      </c>
      <c r="AE1179" s="159">
        <v>375000</v>
      </c>
      <c r="AF1179" s="159">
        <v>3839888.7</v>
      </c>
      <c r="AG1179" s="159">
        <v>55900</v>
      </c>
      <c r="AH1179" s="159">
        <v>2398.5</v>
      </c>
      <c r="AI1179" s="159">
        <v>0</v>
      </c>
      <c r="AJ1179" s="159">
        <v>0</v>
      </c>
    </row>
    <row r="1180" spans="1:36">
      <c r="A1180" s="153">
        <v>14</v>
      </c>
      <c r="B1180" s="154">
        <v>26</v>
      </c>
      <c r="C1180" s="154">
        <v>8</v>
      </c>
      <c r="D1180" s="155">
        <v>2</v>
      </c>
      <c r="E1180" s="155" t="s">
        <v>556</v>
      </c>
      <c r="F1180" s="156" t="s">
        <v>4273</v>
      </c>
      <c r="G1180" s="156" t="s">
        <v>556</v>
      </c>
      <c r="H1180" s="156" t="s">
        <v>4282</v>
      </c>
      <c r="I1180" s="155">
        <v>1426082</v>
      </c>
      <c r="J1180" s="157" t="s">
        <v>1708</v>
      </c>
      <c r="K1180" s="157"/>
      <c r="L1180" s="155">
        <v>2022</v>
      </c>
      <c r="M1180" s="158">
        <v>19451</v>
      </c>
      <c r="N1180" s="159">
        <v>126783918.15000001</v>
      </c>
      <c r="O1180" s="159">
        <v>112984267.52</v>
      </c>
      <c r="P1180" s="159">
        <v>57784646.630000003</v>
      </c>
      <c r="Q1180" s="159">
        <v>21995951</v>
      </c>
      <c r="R1180" s="159">
        <v>35788695.630000003</v>
      </c>
      <c r="S1180" s="159">
        <v>13799650.630000001</v>
      </c>
      <c r="T1180" s="159">
        <v>1657917.51</v>
      </c>
      <c r="U1180" s="159">
        <v>131886685.78</v>
      </c>
      <c r="V1180" s="159">
        <v>99844791.569999993</v>
      </c>
      <c r="W1180" s="159">
        <v>36804518.509999998</v>
      </c>
      <c r="X1180" s="159">
        <v>998204.85</v>
      </c>
      <c r="Y1180" s="159">
        <v>32041894.210000001</v>
      </c>
      <c r="Z1180" s="159">
        <v>14442843.41</v>
      </c>
      <c r="AA1180" s="159">
        <v>4800000</v>
      </c>
      <c r="AB1180" s="159">
        <v>9642843.4100000001</v>
      </c>
      <c r="AC1180" s="159">
        <v>5932126.8799999999</v>
      </c>
      <c r="AD1180" s="159">
        <v>5932126.8799999999</v>
      </c>
      <c r="AE1180" s="159">
        <v>24767653</v>
      </c>
      <c r="AF1180" s="159">
        <v>13139475.949999999</v>
      </c>
      <c r="AG1180" s="159">
        <v>233006.21</v>
      </c>
      <c r="AH1180" s="159">
        <v>271887.01</v>
      </c>
      <c r="AI1180" s="159">
        <v>0</v>
      </c>
      <c r="AJ1180" s="159">
        <v>0</v>
      </c>
    </row>
    <row r="1181" spans="1:36">
      <c r="A1181" s="153">
        <v>14</v>
      </c>
      <c r="B1181" s="154">
        <v>26</v>
      </c>
      <c r="C1181" s="154">
        <v>9</v>
      </c>
      <c r="D1181" s="155">
        <v>2</v>
      </c>
      <c r="E1181" s="155" t="s">
        <v>556</v>
      </c>
      <c r="F1181" s="156" t="s">
        <v>4273</v>
      </c>
      <c r="G1181" s="156" t="s">
        <v>556</v>
      </c>
      <c r="H1181" s="156" t="s">
        <v>4283</v>
      </c>
      <c r="I1181" s="155">
        <v>1426092</v>
      </c>
      <c r="J1181" s="157" t="s">
        <v>1707</v>
      </c>
      <c r="K1181" s="157"/>
      <c r="L1181" s="155">
        <v>2022</v>
      </c>
      <c r="M1181" s="158">
        <v>8128</v>
      </c>
      <c r="N1181" s="159">
        <v>56841007.119999997</v>
      </c>
      <c r="O1181" s="159">
        <v>50774207.770000003</v>
      </c>
      <c r="P1181" s="159">
        <v>32539945.18</v>
      </c>
      <c r="Q1181" s="159">
        <v>13372858</v>
      </c>
      <c r="R1181" s="159">
        <v>19167087.18</v>
      </c>
      <c r="S1181" s="159">
        <v>6066799.3499999996</v>
      </c>
      <c r="T1181" s="159">
        <v>87350</v>
      </c>
      <c r="U1181" s="159">
        <v>61363349.479999997</v>
      </c>
      <c r="V1181" s="159">
        <v>48152741.759999998</v>
      </c>
      <c r="W1181" s="159">
        <v>15385360.460000001</v>
      </c>
      <c r="X1181" s="159">
        <v>580204.76</v>
      </c>
      <c r="Y1181" s="159">
        <v>13210607.720000001</v>
      </c>
      <c r="Z1181" s="159">
        <v>14697950.279999999</v>
      </c>
      <c r="AA1181" s="159">
        <v>9824000</v>
      </c>
      <c r="AB1181" s="159">
        <v>4873950.2799999993</v>
      </c>
      <c r="AC1181" s="159">
        <v>2524186.7799999998</v>
      </c>
      <c r="AD1181" s="159">
        <v>2524186.7799999998</v>
      </c>
      <c r="AE1181" s="159">
        <v>18472800</v>
      </c>
      <c r="AF1181" s="159">
        <v>2621466.0099999998</v>
      </c>
      <c r="AG1181" s="159">
        <v>320337.32</v>
      </c>
      <c r="AH1181" s="159">
        <v>87837.32</v>
      </c>
      <c r="AI1181" s="159">
        <v>0</v>
      </c>
      <c r="AJ1181" s="159">
        <v>0</v>
      </c>
    </row>
    <row r="1182" spans="1:36">
      <c r="A1182" s="153">
        <v>14</v>
      </c>
      <c r="B1182" s="154">
        <v>26</v>
      </c>
      <c r="C1182" s="154">
        <v>10</v>
      </c>
      <c r="D1182" s="155">
        <v>2</v>
      </c>
      <c r="E1182" s="155" t="s">
        <v>556</v>
      </c>
      <c r="F1182" s="156" t="s">
        <v>4273</v>
      </c>
      <c r="G1182" s="156" t="s">
        <v>556</v>
      </c>
      <c r="H1182" s="156" t="s">
        <v>4284</v>
      </c>
      <c r="I1182" s="155">
        <v>1426102</v>
      </c>
      <c r="J1182" s="157" t="s">
        <v>1706</v>
      </c>
      <c r="K1182" s="157"/>
      <c r="L1182" s="155">
        <v>2022</v>
      </c>
      <c r="M1182" s="158">
        <v>4644</v>
      </c>
      <c r="N1182" s="159">
        <v>30469464.469999999</v>
      </c>
      <c r="O1182" s="159">
        <v>30016683.760000002</v>
      </c>
      <c r="P1182" s="159">
        <v>16866971.259999998</v>
      </c>
      <c r="Q1182" s="159">
        <v>6610790</v>
      </c>
      <c r="R1182" s="159">
        <v>10256181.26</v>
      </c>
      <c r="S1182" s="159">
        <v>452780.71</v>
      </c>
      <c r="T1182" s="159">
        <v>17087</v>
      </c>
      <c r="U1182" s="159">
        <v>31018250.390000001</v>
      </c>
      <c r="V1182" s="159">
        <v>26915168.760000002</v>
      </c>
      <c r="W1182" s="159">
        <v>10513289.16</v>
      </c>
      <c r="X1182" s="159">
        <v>15260.08</v>
      </c>
      <c r="Y1182" s="159">
        <v>4103081.63</v>
      </c>
      <c r="Z1182" s="159">
        <v>1386486.16</v>
      </c>
      <c r="AA1182" s="159">
        <v>397066.31</v>
      </c>
      <c r="AB1182" s="159">
        <v>989419.84999999986</v>
      </c>
      <c r="AC1182" s="159">
        <v>548990.07999999996</v>
      </c>
      <c r="AD1182" s="159">
        <v>548990.07999999996</v>
      </c>
      <c r="AE1182" s="159">
        <v>397066.31</v>
      </c>
      <c r="AF1182" s="159">
        <v>3101515</v>
      </c>
      <c r="AG1182" s="159">
        <v>0</v>
      </c>
      <c r="AH1182" s="159">
        <v>0</v>
      </c>
      <c r="AI1182" s="159">
        <v>0</v>
      </c>
      <c r="AJ1182" s="159">
        <v>0</v>
      </c>
    </row>
    <row r="1183" spans="1:36">
      <c r="A1183" s="153">
        <v>14</v>
      </c>
      <c r="B1183" s="154">
        <v>26</v>
      </c>
      <c r="C1183" s="154">
        <v>11</v>
      </c>
      <c r="D1183" s="155">
        <v>2</v>
      </c>
      <c r="E1183" s="155" t="s">
        <v>556</v>
      </c>
      <c r="F1183" s="156" t="s">
        <v>4273</v>
      </c>
      <c r="G1183" s="156" t="s">
        <v>556</v>
      </c>
      <c r="H1183" s="156" t="s">
        <v>4285</v>
      </c>
      <c r="I1183" s="155">
        <v>1426112</v>
      </c>
      <c r="J1183" s="157" t="s">
        <v>1705</v>
      </c>
      <c r="K1183" s="157"/>
      <c r="L1183" s="155">
        <v>2022</v>
      </c>
      <c r="M1183" s="158">
        <v>5691</v>
      </c>
      <c r="N1183" s="159">
        <v>34777617.399999999</v>
      </c>
      <c r="O1183" s="159">
        <v>34192671.799999997</v>
      </c>
      <c r="P1183" s="159">
        <v>20970430.57</v>
      </c>
      <c r="Q1183" s="159">
        <v>8723465</v>
      </c>
      <c r="R1183" s="159">
        <v>12246965.57</v>
      </c>
      <c r="S1183" s="159">
        <v>584945.6</v>
      </c>
      <c r="T1183" s="159">
        <v>32000</v>
      </c>
      <c r="U1183" s="159">
        <v>39396812.579999998</v>
      </c>
      <c r="V1183" s="159">
        <v>29861680.960000001</v>
      </c>
      <c r="W1183" s="159">
        <v>11097460.380000001</v>
      </c>
      <c r="X1183" s="159">
        <v>164137.12</v>
      </c>
      <c r="Y1183" s="159">
        <v>9535131.6199999992</v>
      </c>
      <c r="Z1183" s="159">
        <v>14495738.75</v>
      </c>
      <c r="AA1183" s="159">
        <v>3599143</v>
      </c>
      <c r="AB1183" s="159">
        <v>10896595.75</v>
      </c>
      <c r="AC1183" s="159">
        <v>900000</v>
      </c>
      <c r="AD1183" s="159">
        <v>900000</v>
      </c>
      <c r="AE1183" s="159">
        <v>6499143</v>
      </c>
      <c r="AF1183" s="159">
        <v>4330990.84</v>
      </c>
      <c r="AG1183" s="159">
        <v>22096.49</v>
      </c>
      <c r="AH1183" s="159">
        <v>22096.49</v>
      </c>
      <c r="AI1183" s="159">
        <v>0</v>
      </c>
      <c r="AJ1183" s="159">
        <v>0</v>
      </c>
    </row>
    <row r="1184" spans="1:36">
      <c r="A1184" s="153">
        <v>14</v>
      </c>
      <c r="B1184" s="154">
        <v>26</v>
      </c>
      <c r="C1184" s="154">
        <v>12</v>
      </c>
      <c r="D1184" s="155">
        <v>2</v>
      </c>
      <c r="E1184" s="155" t="s">
        <v>556</v>
      </c>
      <c r="F1184" s="156" t="s">
        <v>4273</v>
      </c>
      <c r="G1184" s="156" t="s">
        <v>556</v>
      </c>
      <c r="H1184" s="156" t="s">
        <v>4286</v>
      </c>
      <c r="I1184" s="155">
        <v>1426122</v>
      </c>
      <c r="J1184" s="157" t="s">
        <v>1704</v>
      </c>
      <c r="K1184" s="157"/>
      <c r="L1184" s="155">
        <v>2022</v>
      </c>
      <c r="M1184" s="158">
        <v>4213</v>
      </c>
      <c r="N1184" s="159">
        <v>37256672.170000002</v>
      </c>
      <c r="O1184" s="159">
        <v>29783995.030000001</v>
      </c>
      <c r="P1184" s="159">
        <v>20588277.920000002</v>
      </c>
      <c r="Q1184" s="159">
        <v>9623790</v>
      </c>
      <c r="R1184" s="159">
        <v>10964487.92</v>
      </c>
      <c r="S1184" s="159">
        <v>7472677.1399999997</v>
      </c>
      <c r="T1184" s="159">
        <v>22396</v>
      </c>
      <c r="U1184" s="159">
        <v>39378772.770000003</v>
      </c>
      <c r="V1184" s="159">
        <v>27500888.800000001</v>
      </c>
      <c r="W1184" s="159">
        <v>9294889.7599999998</v>
      </c>
      <c r="X1184" s="159">
        <v>537051.93999999994</v>
      </c>
      <c r="Y1184" s="159">
        <v>11877883.970000001</v>
      </c>
      <c r="Z1184" s="159">
        <v>5512939.5499999998</v>
      </c>
      <c r="AA1184" s="159">
        <v>0</v>
      </c>
      <c r="AB1184" s="159">
        <v>5512939.5499999998</v>
      </c>
      <c r="AC1184" s="159">
        <v>937200</v>
      </c>
      <c r="AD1184" s="159">
        <v>937200</v>
      </c>
      <c r="AE1184" s="159">
        <v>9349442.8399999999</v>
      </c>
      <c r="AF1184" s="159">
        <v>2283106.23</v>
      </c>
      <c r="AG1184" s="159">
        <v>771540.23</v>
      </c>
      <c r="AH1184" s="159">
        <v>753425.2</v>
      </c>
      <c r="AI1184" s="159">
        <v>0</v>
      </c>
      <c r="AJ1184" s="159">
        <v>0</v>
      </c>
    </row>
    <row r="1185" spans="1:36">
      <c r="A1185" s="153">
        <v>14</v>
      </c>
      <c r="B1185" s="154">
        <v>26</v>
      </c>
      <c r="C1185" s="154">
        <v>13</v>
      </c>
      <c r="D1185" s="155">
        <v>2</v>
      </c>
      <c r="E1185" s="155" t="s">
        <v>556</v>
      </c>
      <c r="F1185" s="156" t="s">
        <v>4273</v>
      </c>
      <c r="G1185" s="156" t="s">
        <v>556</v>
      </c>
      <c r="H1185" s="156" t="s">
        <v>4287</v>
      </c>
      <c r="I1185" s="155">
        <v>1426132</v>
      </c>
      <c r="J1185" s="157" t="s">
        <v>1703</v>
      </c>
      <c r="K1185" s="157"/>
      <c r="L1185" s="155">
        <v>2022</v>
      </c>
      <c r="M1185" s="158">
        <v>9805</v>
      </c>
      <c r="N1185" s="159">
        <v>66445170.530000001</v>
      </c>
      <c r="O1185" s="159">
        <v>64839826.950000003</v>
      </c>
      <c r="P1185" s="159">
        <v>45228130.450000003</v>
      </c>
      <c r="Q1185" s="159">
        <v>20396387</v>
      </c>
      <c r="R1185" s="159">
        <v>24831743.449999999</v>
      </c>
      <c r="S1185" s="159">
        <v>1605343.58</v>
      </c>
      <c r="T1185" s="159">
        <v>37168.5</v>
      </c>
      <c r="U1185" s="159">
        <v>74008968.849999994</v>
      </c>
      <c r="V1185" s="159">
        <v>63053653.670000002</v>
      </c>
      <c r="W1185" s="159">
        <v>21174359.420000002</v>
      </c>
      <c r="X1185" s="159">
        <v>587273.93999999994</v>
      </c>
      <c r="Y1185" s="159">
        <v>10955315.18</v>
      </c>
      <c r="Z1185" s="159">
        <v>10973789.359999999</v>
      </c>
      <c r="AA1185" s="159">
        <v>2459233.2000000002</v>
      </c>
      <c r="AB1185" s="159">
        <v>8514556.1600000001</v>
      </c>
      <c r="AC1185" s="159">
        <v>1908000</v>
      </c>
      <c r="AD1185" s="159">
        <v>1908000</v>
      </c>
      <c r="AE1185" s="159">
        <v>10696365.029999999</v>
      </c>
      <c r="AF1185" s="159">
        <v>1786173.28</v>
      </c>
      <c r="AG1185" s="159">
        <v>582491.04</v>
      </c>
      <c r="AH1185" s="159">
        <v>564941.01</v>
      </c>
      <c r="AI1185" s="159">
        <v>0</v>
      </c>
      <c r="AJ1185" s="159">
        <v>0</v>
      </c>
    </row>
    <row r="1186" spans="1:36">
      <c r="A1186" s="153">
        <v>14</v>
      </c>
      <c r="B1186" s="154">
        <v>27</v>
      </c>
      <c r="C1186" s="154">
        <v>1</v>
      </c>
      <c r="D1186" s="155">
        <v>1</v>
      </c>
      <c r="E1186" s="155" t="s">
        <v>556</v>
      </c>
      <c r="F1186" s="156" t="s">
        <v>4288</v>
      </c>
      <c r="G1186" s="156" t="s">
        <v>556</v>
      </c>
      <c r="H1186" s="156" t="s">
        <v>4289</v>
      </c>
      <c r="I1186" s="155">
        <v>1427011</v>
      </c>
      <c r="J1186" s="157" t="s">
        <v>1699</v>
      </c>
      <c r="K1186" s="157"/>
      <c r="L1186" s="155">
        <v>2022</v>
      </c>
      <c r="M1186" s="158">
        <v>17116</v>
      </c>
      <c r="N1186" s="159">
        <v>91838192.579999998</v>
      </c>
      <c r="O1186" s="159">
        <v>87259698.700000003</v>
      </c>
      <c r="P1186" s="159">
        <v>39549524.350000001</v>
      </c>
      <c r="Q1186" s="159">
        <v>14442418</v>
      </c>
      <c r="R1186" s="159">
        <v>25107106.350000001</v>
      </c>
      <c r="S1186" s="159">
        <v>4578493.88</v>
      </c>
      <c r="T1186" s="159">
        <v>1327896.28</v>
      </c>
      <c r="U1186" s="159">
        <v>96105972.599999994</v>
      </c>
      <c r="V1186" s="159">
        <v>81367151.209999993</v>
      </c>
      <c r="W1186" s="159">
        <v>31152195.390000001</v>
      </c>
      <c r="X1186" s="159">
        <v>151878.74</v>
      </c>
      <c r="Y1186" s="159">
        <v>14738821.390000001</v>
      </c>
      <c r="Z1186" s="159">
        <v>15472585.529999999</v>
      </c>
      <c r="AA1186" s="159">
        <v>0</v>
      </c>
      <c r="AB1186" s="159">
        <v>15472585.529999999</v>
      </c>
      <c r="AC1186" s="159">
        <v>3285021.17</v>
      </c>
      <c r="AD1186" s="159">
        <v>396602.6</v>
      </c>
      <c r="AE1186" s="159">
        <v>2440327.6</v>
      </c>
      <c r="AF1186" s="159">
        <v>5892547.4900000002</v>
      </c>
      <c r="AG1186" s="159">
        <v>1038306.9</v>
      </c>
      <c r="AH1186" s="159">
        <v>1269658.1599999999</v>
      </c>
      <c r="AI1186" s="159">
        <v>0</v>
      </c>
      <c r="AJ1186" s="159">
        <v>0</v>
      </c>
    </row>
    <row r="1187" spans="1:36">
      <c r="A1187" s="153">
        <v>14</v>
      </c>
      <c r="B1187" s="154">
        <v>27</v>
      </c>
      <c r="C1187" s="154">
        <v>2</v>
      </c>
      <c r="D1187" s="155">
        <v>2</v>
      </c>
      <c r="E1187" s="155" t="s">
        <v>556</v>
      </c>
      <c r="F1187" s="156" t="s">
        <v>4290</v>
      </c>
      <c r="G1187" s="156" t="s">
        <v>556</v>
      </c>
      <c r="H1187" s="156" t="s">
        <v>4291</v>
      </c>
      <c r="I1187" s="155">
        <v>1427022</v>
      </c>
      <c r="J1187" s="157" t="s">
        <v>1702</v>
      </c>
      <c r="K1187" s="157"/>
      <c r="L1187" s="155">
        <v>2022</v>
      </c>
      <c r="M1187" s="158">
        <v>5712</v>
      </c>
      <c r="N1187" s="159">
        <v>47573527.659999996</v>
      </c>
      <c r="O1187" s="159">
        <v>38103974.490000002</v>
      </c>
      <c r="P1187" s="159">
        <v>25784371.240000002</v>
      </c>
      <c r="Q1187" s="159">
        <v>11432755</v>
      </c>
      <c r="R1187" s="159">
        <v>14351616.24</v>
      </c>
      <c r="S1187" s="159">
        <v>9469553.1699999999</v>
      </c>
      <c r="T1187" s="159">
        <v>52826.34</v>
      </c>
      <c r="U1187" s="159">
        <v>47809817.43</v>
      </c>
      <c r="V1187" s="159">
        <v>35523873.909999996</v>
      </c>
      <c r="W1187" s="159">
        <v>14464156.279999999</v>
      </c>
      <c r="X1187" s="159">
        <v>578185.89</v>
      </c>
      <c r="Y1187" s="159">
        <v>12285943.52</v>
      </c>
      <c r="Z1187" s="159">
        <v>2465160.08</v>
      </c>
      <c r="AA1187" s="159">
        <v>1065000</v>
      </c>
      <c r="AB1187" s="159">
        <v>1400160.08</v>
      </c>
      <c r="AC1187" s="159">
        <v>1677912.24</v>
      </c>
      <c r="AD1187" s="159">
        <v>1677912.24</v>
      </c>
      <c r="AE1187" s="159">
        <v>9180291</v>
      </c>
      <c r="AF1187" s="159">
        <v>2580100.58</v>
      </c>
      <c r="AG1187" s="159">
        <v>490860</v>
      </c>
      <c r="AH1187" s="159">
        <v>364799.1</v>
      </c>
      <c r="AI1187" s="159">
        <v>0</v>
      </c>
      <c r="AJ1187" s="159">
        <v>0</v>
      </c>
    </row>
    <row r="1188" spans="1:36">
      <c r="A1188" s="153">
        <v>14</v>
      </c>
      <c r="B1188" s="154">
        <v>27</v>
      </c>
      <c r="C1188" s="154">
        <v>3</v>
      </c>
      <c r="D1188" s="155">
        <v>2</v>
      </c>
      <c r="E1188" s="155" t="s">
        <v>556</v>
      </c>
      <c r="F1188" s="156" t="s">
        <v>4290</v>
      </c>
      <c r="G1188" s="156" t="s">
        <v>556</v>
      </c>
      <c r="H1188" s="156" t="s">
        <v>4292</v>
      </c>
      <c r="I1188" s="155">
        <v>1427032</v>
      </c>
      <c r="J1188" s="157" t="s">
        <v>1701</v>
      </c>
      <c r="K1188" s="157"/>
      <c r="L1188" s="155">
        <v>2022</v>
      </c>
      <c r="M1188" s="158">
        <v>5587</v>
      </c>
      <c r="N1188" s="159">
        <v>37340263.810000002</v>
      </c>
      <c r="O1188" s="159">
        <v>36254959.07</v>
      </c>
      <c r="P1188" s="159">
        <v>23856919.289999999</v>
      </c>
      <c r="Q1188" s="159">
        <v>10720318</v>
      </c>
      <c r="R1188" s="159">
        <v>13136601.289999999</v>
      </c>
      <c r="S1188" s="159">
        <v>1085304.74</v>
      </c>
      <c r="T1188" s="159">
        <v>105595.82</v>
      </c>
      <c r="U1188" s="159">
        <v>36380207.329999998</v>
      </c>
      <c r="V1188" s="159">
        <v>32924064.300000001</v>
      </c>
      <c r="W1188" s="159">
        <v>12974158.439999999</v>
      </c>
      <c r="X1188" s="159">
        <v>1016296.78</v>
      </c>
      <c r="Y1188" s="159">
        <v>3456143.03</v>
      </c>
      <c r="Z1188" s="159">
        <v>3610334.6</v>
      </c>
      <c r="AA1188" s="159">
        <v>0</v>
      </c>
      <c r="AB1188" s="159">
        <v>3610334.6</v>
      </c>
      <c r="AC1188" s="159">
        <v>1415583.15</v>
      </c>
      <c r="AD1188" s="159">
        <v>1415583.15</v>
      </c>
      <c r="AE1188" s="159">
        <v>16443426.609999999</v>
      </c>
      <c r="AF1188" s="159">
        <v>3330894.77</v>
      </c>
      <c r="AG1188" s="159">
        <v>285546.55</v>
      </c>
      <c r="AH1188" s="159">
        <v>155526.54999999999</v>
      </c>
      <c r="AI1188" s="159">
        <v>0</v>
      </c>
      <c r="AJ1188" s="159">
        <v>0</v>
      </c>
    </row>
    <row r="1189" spans="1:36">
      <c r="A1189" s="153">
        <v>14</v>
      </c>
      <c r="B1189" s="154">
        <v>27</v>
      </c>
      <c r="C1189" s="154">
        <v>4</v>
      </c>
      <c r="D1189" s="155">
        <v>2</v>
      </c>
      <c r="E1189" s="155" t="s">
        <v>556</v>
      </c>
      <c r="F1189" s="156" t="s">
        <v>4290</v>
      </c>
      <c r="G1189" s="156" t="s">
        <v>556</v>
      </c>
      <c r="H1189" s="156" t="s">
        <v>4293</v>
      </c>
      <c r="I1189" s="155">
        <v>1427042</v>
      </c>
      <c r="J1189" s="157" t="s">
        <v>1700</v>
      </c>
      <c r="K1189" s="157"/>
      <c r="L1189" s="155">
        <v>2022</v>
      </c>
      <c r="M1189" s="158">
        <v>3821</v>
      </c>
      <c r="N1189" s="159">
        <v>30024714.09</v>
      </c>
      <c r="O1189" s="159">
        <v>27140900.300000001</v>
      </c>
      <c r="P1189" s="159">
        <v>19537409.949999999</v>
      </c>
      <c r="Q1189" s="159">
        <v>9353700</v>
      </c>
      <c r="R1189" s="159">
        <v>10183709.949999999</v>
      </c>
      <c r="S1189" s="159">
        <v>2883813.79</v>
      </c>
      <c r="T1189" s="159">
        <v>0</v>
      </c>
      <c r="U1189" s="159">
        <v>28101452.620000001</v>
      </c>
      <c r="V1189" s="159">
        <v>22998740.68</v>
      </c>
      <c r="W1189" s="159">
        <v>7997602.0899999999</v>
      </c>
      <c r="X1189" s="159">
        <v>366207.77</v>
      </c>
      <c r="Y1189" s="159">
        <v>5102711.9400000004</v>
      </c>
      <c r="Z1189" s="159">
        <v>5278166.63</v>
      </c>
      <c r="AA1189" s="159">
        <v>0</v>
      </c>
      <c r="AB1189" s="159">
        <v>5278166.63</v>
      </c>
      <c r="AC1189" s="159">
        <v>500000</v>
      </c>
      <c r="AD1189" s="159">
        <v>500000</v>
      </c>
      <c r="AE1189" s="159">
        <v>5532000</v>
      </c>
      <c r="AF1189" s="159">
        <v>4142159.62</v>
      </c>
      <c r="AG1189" s="159">
        <v>82600</v>
      </c>
      <c r="AH1189" s="159">
        <v>12340</v>
      </c>
      <c r="AI1189" s="159">
        <v>0</v>
      </c>
      <c r="AJ1189" s="159">
        <v>0</v>
      </c>
    </row>
    <row r="1190" spans="1:36">
      <c r="A1190" s="153">
        <v>14</v>
      </c>
      <c r="B1190" s="154">
        <v>27</v>
      </c>
      <c r="C1190" s="154">
        <v>5</v>
      </c>
      <c r="D1190" s="155">
        <v>2</v>
      </c>
      <c r="E1190" s="155" t="s">
        <v>556</v>
      </c>
      <c r="F1190" s="156" t="s">
        <v>4290</v>
      </c>
      <c r="G1190" s="156" t="s">
        <v>556</v>
      </c>
      <c r="H1190" s="156" t="s">
        <v>4294</v>
      </c>
      <c r="I1190" s="155">
        <v>1427052</v>
      </c>
      <c r="J1190" s="157" t="s">
        <v>1699</v>
      </c>
      <c r="K1190" s="157"/>
      <c r="L1190" s="155">
        <v>2022</v>
      </c>
      <c r="M1190" s="158">
        <v>6635</v>
      </c>
      <c r="N1190" s="159">
        <v>43431308.700000003</v>
      </c>
      <c r="O1190" s="159">
        <v>43177228.700000003</v>
      </c>
      <c r="P1190" s="159">
        <v>28488573.52</v>
      </c>
      <c r="Q1190" s="159">
        <v>12251261</v>
      </c>
      <c r="R1190" s="159">
        <v>16237312.52</v>
      </c>
      <c r="S1190" s="159">
        <v>254080</v>
      </c>
      <c r="T1190" s="159">
        <v>84080</v>
      </c>
      <c r="U1190" s="159">
        <v>43802516.229999997</v>
      </c>
      <c r="V1190" s="159">
        <v>40612910.770000003</v>
      </c>
      <c r="W1190" s="159">
        <v>15661026.119999999</v>
      </c>
      <c r="X1190" s="159">
        <v>462206.61</v>
      </c>
      <c r="Y1190" s="159">
        <v>3189605.46</v>
      </c>
      <c r="Z1190" s="159">
        <v>4379071.91</v>
      </c>
      <c r="AA1190" s="159">
        <v>0</v>
      </c>
      <c r="AB1190" s="159">
        <v>4379071.91</v>
      </c>
      <c r="AC1190" s="159">
        <v>630000</v>
      </c>
      <c r="AD1190" s="159">
        <v>630000</v>
      </c>
      <c r="AE1190" s="159">
        <v>6710000</v>
      </c>
      <c r="AF1190" s="159">
        <v>2564317.9300000002</v>
      </c>
      <c r="AG1190" s="159">
        <v>347210.44</v>
      </c>
      <c r="AH1190" s="159">
        <v>217901.2</v>
      </c>
      <c r="AI1190" s="159">
        <v>0</v>
      </c>
      <c r="AJ1190" s="159">
        <v>0</v>
      </c>
    </row>
    <row r="1191" spans="1:36">
      <c r="A1191" s="153">
        <v>14</v>
      </c>
      <c r="B1191" s="154">
        <v>27</v>
      </c>
      <c r="C1191" s="154">
        <v>6</v>
      </c>
      <c r="D1191" s="155">
        <v>2</v>
      </c>
      <c r="E1191" s="155" t="s">
        <v>556</v>
      </c>
      <c r="F1191" s="156" t="s">
        <v>4290</v>
      </c>
      <c r="G1191" s="156" t="s">
        <v>556</v>
      </c>
      <c r="H1191" s="156" t="s">
        <v>4295</v>
      </c>
      <c r="I1191" s="155">
        <v>1427062</v>
      </c>
      <c r="J1191" s="157" t="s">
        <v>1698</v>
      </c>
      <c r="K1191" s="157"/>
      <c r="L1191" s="155">
        <v>2022</v>
      </c>
      <c r="M1191" s="158">
        <v>4013</v>
      </c>
      <c r="N1191" s="159">
        <v>29210327.550000001</v>
      </c>
      <c r="O1191" s="159">
        <v>26622632.780000001</v>
      </c>
      <c r="P1191" s="159">
        <v>18329312.280000001</v>
      </c>
      <c r="Q1191" s="159">
        <v>8263531</v>
      </c>
      <c r="R1191" s="159">
        <v>10065781.279999999</v>
      </c>
      <c r="S1191" s="159">
        <v>2587694.77</v>
      </c>
      <c r="T1191" s="159">
        <v>0</v>
      </c>
      <c r="U1191" s="159">
        <v>27679300.649999999</v>
      </c>
      <c r="V1191" s="159">
        <v>23204044.399999999</v>
      </c>
      <c r="W1191" s="159">
        <v>9044219.8000000007</v>
      </c>
      <c r="X1191" s="159">
        <v>245062.08</v>
      </c>
      <c r="Y1191" s="159">
        <v>4475256.25</v>
      </c>
      <c r="Z1191" s="159">
        <v>6349206.2300000004</v>
      </c>
      <c r="AA1191" s="159">
        <v>0</v>
      </c>
      <c r="AB1191" s="159">
        <v>6349206.2300000004</v>
      </c>
      <c r="AC1191" s="159">
        <v>672800</v>
      </c>
      <c r="AD1191" s="159">
        <v>672800</v>
      </c>
      <c r="AE1191" s="159">
        <v>3716262</v>
      </c>
      <c r="AF1191" s="159">
        <v>3418588.38</v>
      </c>
      <c r="AG1191" s="159">
        <v>496787.03</v>
      </c>
      <c r="AH1191" s="159">
        <v>509637.52</v>
      </c>
      <c r="AI1191" s="159">
        <v>0</v>
      </c>
      <c r="AJ1191" s="159">
        <v>0</v>
      </c>
    </row>
    <row r="1192" spans="1:36">
      <c r="A1192" s="153">
        <v>14</v>
      </c>
      <c r="B1192" s="154">
        <v>27</v>
      </c>
      <c r="C1192" s="154">
        <v>7</v>
      </c>
      <c r="D1192" s="155">
        <v>2</v>
      </c>
      <c r="E1192" s="155" t="s">
        <v>556</v>
      </c>
      <c r="F1192" s="156" t="s">
        <v>4290</v>
      </c>
      <c r="G1192" s="156" t="s">
        <v>556</v>
      </c>
      <c r="H1192" s="156" t="s">
        <v>4296</v>
      </c>
      <c r="I1192" s="155">
        <v>1427072</v>
      </c>
      <c r="J1192" s="157" t="s">
        <v>1697</v>
      </c>
      <c r="K1192" s="157"/>
      <c r="L1192" s="155">
        <v>2022</v>
      </c>
      <c r="M1192" s="158">
        <v>5933</v>
      </c>
      <c r="N1192" s="159">
        <v>44228772.240000002</v>
      </c>
      <c r="O1192" s="159">
        <v>43821922.240000002</v>
      </c>
      <c r="P1192" s="159">
        <v>31953098.18</v>
      </c>
      <c r="Q1192" s="159">
        <v>14826203</v>
      </c>
      <c r="R1192" s="159">
        <v>17126895.18</v>
      </c>
      <c r="S1192" s="159">
        <v>406850</v>
      </c>
      <c r="T1192" s="159">
        <v>1000</v>
      </c>
      <c r="U1192" s="159">
        <v>43463692.920000002</v>
      </c>
      <c r="V1192" s="159">
        <v>40730081.990000002</v>
      </c>
      <c r="W1192" s="159">
        <v>15567472.699999999</v>
      </c>
      <c r="X1192" s="159">
        <v>622600.68000000005</v>
      </c>
      <c r="Y1192" s="159">
        <v>2733610.93</v>
      </c>
      <c r="Z1192" s="159">
        <v>6088605.3899999997</v>
      </c>
      <c r="AA1192" s="159">
        <v>0</v>
      </c>
      <c r="AB1192" s="159">
        <v>6088605.3899999997</v>
      </c>
      <c r="AC1192" s="159">
        <v>479000</v>
      </c>
      <c r="AD1192" s="159">
        <v>479000</v>
      </c>
      <c r="AE1192" s="159">
        <v>9292000</v>
      </c>
      <c r="AF1192" s="159">
        <v>3091840.25</v>
      </c>
      <c r="AG1192" s="159">
        <v>729331.96</v>
      </c>
      <c r="AH1192" s="159">
        <v>503378.75</v>
      </c>
      <c r="AI1192" s="159">
        <v>0</v>
      </c>
      <c r="AJ1192" s="159">
        <v>0</v>
      </c>
    </row>
    <row r="1193" spans="1:36">
      <c r="A1193" s="153">
        <v>14</v>
      </c>
      <c r="B1193" s="154">
        <v>28</v>
      </c>
      <c r="C1193" s="154">
        <v>1</v>
      </c>
      <c r="D1193" s="155">
        <v>1</v>
      </c>
      <c r="E1193" s="155" t="s">
        <v>556</v>
      </c>
      <c r="F1193" s="156" t="s">
        <v>4297</v>
      </c>
      <c r="G1193" s="156" t="s">
        <v>556</v>
      </c>
      <c r="H1193" s="156" t="s">
        <v>4298</v>
      </c>
      <c r="I1193" s="155">
        <v>1428011</v>
      </c>
      <c r="J1193" s="157" t="s">
        <v>1692</v>
      </c>
      <c r="K1193" s="157"/>
      <c r="L1193" s="155">
        <v>2022</v>
      </c>
      <c r="M1193" s="158">
        <v>33918</v>
      </c>
      <c r="N1193" s="159">
        <v>211662392.19</v>
      </c>
      <c r="O1193" s="159">
        <v>203417268.22</v>
      </c>
      <c r="P1193" s="159">
        <v>92475327.909999996</v>
      </c>
      <c r="Q1193" s="159">
        <v>33126560</v>
      </c>
      <c r="R1193" s="159">
        <v>59348767.909999996</v>
      </c>
      <c r="S1193" s="159">
        <v>8245123.9699999997</v>
      </c>
      <c r="T1193" s="159">
        <v>1421541.42</v>
      </c>
      <c r="U1193" s="159">
        <v>213138258.27000001</v>
      </c>
      <c r="V1193" s="159">
        <v>199458268.66999999</v>
      </c>
      <c r="W1193" s="159">
        <v>74671063.469999999</v>
      </c>
      <c r="X1193" s="159">
        <v>2768104.12</v>
      </c>
      <c r="Y1193" s="159">
        <v>13679989.6</v>
      </c>
      <c r="Z1193" s="159">
        <v>23902075.510000002</v>
      </c>
      <c r="AA1193" s="159">
        <v>5300000</v>
      </c>
      <c r="AB1193" s="159">
        <v>18602075.510000002</v>
      </c>
      <c r="AC1193" s="159">
        <v>5362038.92</v>
      </c>
      <c r="AD1193" s="159">
        <v>5362038.92</v>
      </c>
      <c r="AE1193" s="159">
        <v>49862039.850000001</v>
      </c>
      <c r="AF1193" s="159">
        <v>3958999.55</v>
      </c>
      <c r="AG1193" s="159">
        <v>55228</v>
      </c>
      <c r="AH1193" s="159">
        <v>43028</v>
      </c>
      <c r="AI1193" s="159">
        <v>0</v>
      </c>
      <c r="AJ1193" s="159">
        <v>0</v>
      </c>
    </row>
    <row r="1194" spans="1:36">
      <c r="A1194" s="153">
        <v>14</v>
      </c>
      <c r="B1194" s="154">
        <v>28</v>
      </c>
      <c r="C1194" s="154">
        <v>2</v>
      </c>
      <c r="D1194" s="155">
        <v>2</v>
      </c>
      <c r="E1194" s="155" t="s">
        <v>556</v>
      </c>
      <c r="F1194" s="156" t="s">
        <v>4299</v>
      </c>
      <c r="G1194" s="156" t="s">
        <v>556</v>
      </c>
      <c r="H1194" s="156" t="s">
        <v>4300</v>
      </c>
      <c r="I1194" s="155">
        <v>1428022</v>
      </c>
      <c r="J1194" s="157" t="s">
        <v>1696</v>
      </c>
      <c r="K1194" s="157"/>
      <c r="L1194" s="155">
        <v>2022</v>
      </c>
      <c r="M1194" s="158">
        <v>4405</v>
      </c>
      <c r="N1194" s="159">
        <v>32691841.07</v>
      </c>
      <c r="O1194" s="159">
        <v>29663918.41</v>
      </c>
      <c r="P1194" s="159">
        <v>15513862.1</v>
      </c>
      <c r="Q1194" s="159">
        <v>5434741</v>
      </c>
      <c r="R1194" s="159">
        <v>10079121.1</v>
      </c>
      <c r="S1194" s="159">
        <v>3027922.66</v>
      </c>
      <c r="T1194" s="159">
        <v>48776.59</v>
      </c>
      <c r="U1194" s="159">
        <v>36562840.170000002</v>
      </c>
      <c r="V1194" s="159">
        <v>27115565.68</v>
      </c>
      <c r="W1194" s="159">
        <v>10181150.9</v>
      </c>
      <c r="X1194" s="159">
        <v>443434.46</v>
      </c>
      <c r="Y1194" s="159">
        <v>9447274.4900000002</v>
      </c>
      <c r="Z1194" s="159">
        <v>4735983.0999999996</v>
      </c>
      <c r="AA1194" s="159">
        <v>1600000</v>
      </c>
      <c r="AB1194" s="159">
        <v>3135983.0999999996</v>
      </c>
      <c r="AC1194" s="159">
        <v>586000</v>
      </c>
      <c r="AD1194" s="159">
        <v>586000</v>
      </c>
      <c r="AE1194" s="159">
        <v>10268609.5</v>
      </c>
      <c r="AF1194" s="159">
        <v>2548352.73</v>
      </c>
      <c r="AG1194" s="159">
        <v>82411.06</v>
      </c>
      <c r="AH1194" s="159">
        <v>83504.34</v>
      </c>
      <c r="AI1194" s="159">
        <v>0</v>
      </c>
      <c r="AJ1194" s="159">
        <v>0</v>
      </c>
    </row>
    <row r="1195" spans="1:36">
      <c r="A1195" s="153">
        <v>14</v>
      </c>
      <c r="B1195" s="154">
        <v>28</v>
      </c>
      <c r="C1195" s="154">
        <v>3</v>
      </c>
      <c r="D1195" s="155">
        <v>2</v>
      </c>
      <c r="E1195" s="155" t="s">
        <v>556</v>
      </c>
      <c r="F1195" s="156" t="s">
        <v>4299</v>
      </c>
      <c r="G1195" s="156" t="s">
        <v>556</v>
      </c>
      <c r="H1195" s="156" t="s">
        <v>4301</v>
      </c>
      <c r="I1195" s="155">
        <v>1428032</v>
      </c>
      <c r="J1195" s="157" t="s">
        <v>1695</v>
      </c>
      <c r="K1195" s="157"/>
      <c r="L1195" s="155">
        <v>2022</v>
      </c>
      <c r="M1195" s="158">
        <v>5957</v>
      </c>
      <c r="N1195" s="159">
        <v>43961248.350000001</v>
      </c>
      <c r="O1195" s="159">
        <v>39770879.380000003</v>
      </c>
      <c r="P1195" s="159">
        <v>23256613.880000003</v>
      </c>
      <c r="Q1195" s="159">
        <v>8647600</v>
      </c>
      <c r="R1195" s="159">
        <v>14609013.880000001</v>
      </c>
      <c r="S1195" s="159">
        <v>4190368.97</v>
      </c>
      <c r="T1195" s="159">
        <v>111257.5</v>
      </c>
      <c r="U1195" s="159">
        <v>46700437.759999998</v>
      </c>
      <c r="V1195" s="159">
        <v>36544371.520000003</v>
      </c>
      <c r="W1195" s="159">
        <v>13216483.949999999</v>
      </c>
      <c r="X1195" s="159">
        <v>494416.54</v>
      </c>
      <c r="Y1195" s="159">
        <v>10156066.24</v>
      </c>
      <c r="Z1195" s="159">
        <v>8964724.6500000004</v>
      </c>
      <c r="AA1195" s="159">
        <v>1365250</v>
      </c>
      <c r="AB1195" s="159">
        <v>7599474.6500000004</v>
      </c>
      <c r="AC1195" s="159">
        <v>1402320</v>
      </c>
      <c r="AD1195" s="159">
        <v>1402320</v>
      </c>
      <c r="AE1195" s="159">
        <v>9510173</v>
      </c>
      <c r="AF1195" s="159">
        <v>3226507.86</v>
      </c>
      <c r="AG1195" s="159">
        <v>251236.69</v>
      </c>
      <c r="AH1195" s="159">
        <v>251236.69</v>
      </c>
      <c r="AI1195" s="159">
        <v>0</v>
      </c>
      <c r="AJ1195" s="159">
        <v>0</v>
      </c>
    </row>
    <row r="1196" spans="1:36">
      <c r="A1196" s="153">
        <v>14</v>
      </c>
      <c r="B1196" s="154">
        <v>28</v>
      </c>
      <c r="C1196" s="154">
        <v>4</v>
      </c>
      <c r="D1196" s="155">
        <v>2</v>
      </c>
      <c r="E1196" s="155" t="s">
        <v>556</v>
      </c>
      <c r="F1196" s="156" t="s">
        <v>4299</v>
      </c>
      <c r="G1196" s="156" t="s">
        <v>556</v>
      </c>
      <c r="H1196" s="156" t="s">
        <v>4302</v>
      </c>
      <c r="I1196" s="155">
        <v>1428042</v>
      </c>
      <c r="J1196" s="157" t="s">
        <v>1694</v>
      </c>
      <c r="K1196" s="157"/>
      <c r="L1196" s="155">
        <v>2022</v>
      </c>
      <c r="M1196" s="158">
        <v>5545</v>
      </c>
      <c r="N1196" s="159">
        <v>39163190.759999998</v>
      </c>
      <c r="O1196" s="159">
        <v>36314745.32</v>
      </c>
      <c r="P1196" s="159">
        <v>21694497.259999998</v>
      </c>
      <c r="Q1196" s="159">
        <v>9406201</v>
      </c>
      <c r="R1196" s="159">
        <v>12288296.26</v>
      </c>
      <c r="S1196" s="159">
        <v>2848445.44</v>
      </c>
      <c r="T1196" s="159">
        <v>500780</v>
      </c>
      <c r="U1196" s="159">
        <v>45004619.060000002</v>
      </c>
      <c r="V1196" s="159">
        <v>34201668.43</v>
      </c>
      <c r="W1196" s="159">
        <v>11484202.279999999</v>
      </c>
      <c r="X1196" s="159">
        <v>927227.9</v>
      </c>
      <c r="Y1196" s="159">
        <v>10802950.630000001</v>
      </c>
      <c r="Z1196" s="159">
        <v>13372565.23</v>
      </c>
      <c r="AA1196" s="159">
        <v>6700000</v>
      </c>
      <c r="AB1196" s="159">
        <v>6672565.2300000004</v>
      </c>
      <c r="AC1196" s="159">
        <v>3039900</v>
      </c>
      <c r="AD1196" s="159">
        <v>709148</v>
      </c>
      <c r="AE1196" s="159">
        <v>23695000</v>
      </c>
      <c r="AF1196" s="159">
        <v>2113076.89</v>
      </c>
      <c r="AG1196" s="159">
        <v>19496.13</v>
      </c>
      <c r="AH1196" s="159">
        <v>19496.13</v>
      </c>
      <c r="AI1196" s="159">
        <v>0</v>
      </c>
      <c r="AJ1196" s="159">
        <v>0</v>
      </c>
    </row>
    <row r="1197" spans="1:36">
      <c r="A1197" s="153">
        <v>14</v>
      </c>
      <c r="B1197" s="154">
        <v>28</v>
      </c>
      <c r="C1197" s="154">
        <v>5</v>
      </c>
      <c r="D1197" s="155">
        <v>2</v>
      </c>
      <c r="E1197" s="155" t="s">
        <v>556</v>
      </c>
      <c r="F1197" s="156" t="s">
        <v>4299</v>
      </c>
      <c r="G1197" s="156" t="s">
        <v>556</v>
      </c>
      <c r="H1197" s="156" t="s">
        <v>4303</v>
      </c>
      <c r="I1197" s="155">
        <v>1428052</v>
      </c>
      <c r="J1197" s="157" t="s">
        <v>1693</v>
      </c>
      <c r="K1197" s="157"/>
      <c r="L1197" s="155">
        <v>2022</v>
      </c>
      <c r="M1197" s="158">
        <v>6817</v>
      </c>
      <c r="N1197" s="159">
        <v>50099713.240000002</v>
      </c>
      <c r="O1197" s="159">
        <v>46188064.789999999</v>
      </c>
      <c r="P1197" s="159">
        <v>27076499.670000002</v>
      </c>
      <c r="Q1197" s="159">
        <v>12118491</v>
      </c>
      <c r="R1197" s="159">
        <v>14958008.67</v>
      </c>
      <c r="S1197" s="159">
        <v>3911648.45</v>
      </c>
      <c r="T1197" s="159">
        <v>84000</v>
      </c>
      <c r="U1197" s="159">
        <v>47181461.859999999</v>
      </c>
      <c r="V1197" s="159">
        <v>41525927.439999998</v>
      </c>
      <c r="W1197" s="159">
        <v>15905356.76</v>
      </c>
      <c r="X1197" s="159">
        <v>306884.40999999997</v>
      </c>
      <c r="Y1197" s="159">
        <v>5655534.4199999999</v>
      </c>
      <c r="Z1197" s="159">
        <v>7271056.8300000001</v>
      </c>
      <c r="AA1197" s="159">
        <v>0</v>
      </c>
      <c r="AB1197" s="159">
        <v>7271056.8300000001</v>
      </c>
      <c r="AC1197" s="159">
        <v>994308</v>
      </c>
      <c r="AD1197" s="159">
        <v>994308</v>
      </c>
      <c r="AE1197" s="159">
        <v>5598685</v>
      </c>
      <c r="AF1197" s="159">
        <v>4662137.3499999996</v>
      </c>
      <c r="AG1197" s="159">
        <v>75530</v>
      </c>
      <c r="AH1197" s="159">
        <v>43955.48</v>
      </c>
      <c r="AI1197" s="159">
        <v>0</v>
      </c>
      <c r="AJ1197" s="159">
        <v>0</v>
      </c>
    </row>
    <row r="1198" spans="1:36">
      <c r="A1198" s="153">
        <v>14</v>
      </c>
      <c r="B1198" s="154">
        <v>28</v>
      </c>
      <c r="C1198" s="154">
        <v>6</v>
      </c>
      <c r="D1198" s="155">
        <v>2</v>
      </c>
      <c r="E1198" s="155" t="s">
        <v>556</v>
      </c>
      <c r="F1198" s="156" t="s">
        <v>4299</v>
      </c>
      <c r="G1198" s="156" t="s">
        <v>556</v>
      </c>
      <c r="H1198" s="156" t="s">
        <v>4304</v>
      </c>
      <c r="I1198" s="155">
        <v>1428062</v>
      </c>
      <c r="J1198" s="157" t="s">
        <v>951</v>
      </c>
      <c r="K1198" s="157"/>
      <c r="L1198" s="155">
        <v>2022</v>
      </c>
      <c r="M1198" s="158">
        <v>3402</v>
      </c>
      <c r="N1198" s="159">
        <v>26846160.469999999</v>
      </c>
      <c r="O1198" s="159">
        <v>24752291.780000001</v>
      </c>
      <c r="P1198" s="159">
        <v>13453013.16</v>
      </c>
      <c r="Q1198" s="159">
        <v>4920926</v>
      </c>
      <c r="R1198" s="159">
        <v>8532087.1600000001</v>
      </c>
      <c r="S1198" s="159">
        <v>2093868.69</v>
      </c>
      <c r="T1198" s="159">
        <v>0</v>
      </c>
      <c r="U1198" s="159">
        <v>32216340.670000002</v>
      </c>
      <c r="V1198" s="159">
        <v>20970523.969999999</v>
      </c>
      <c r="W1198" s="159">
        <v>7779699.8899999997</v>
      </c>
      <c r="X1198" s="159">
        <v>237050.26</v>
      </c>
      <c r="Y1198" s="159">
        <v>11245816.699999999</v>
      </c>
      <c r="Z1198" s="159">
        <v>10829820.85</v>
      </c>
      <c r="AA1198" s="159">
        <v>3350566.55</v>
      </c>
      <c r="AB1198" s="159">
        <v>7479254.2999999998</v>
      </c>
      <c r="AC1198" s="159">
        <v>2295429.89</v>
      </c>
      <c r="AD1198" s="159">
        <v>525429.89</v>
      </c>
      <c r="AE1198" s="159">
        <v>5995836.5499999998</v>
      </c>
      <c r="AF1198" s="159">
        <v>3781767.81</v>
      </c>
      <c r="AG1198" s="159">
        <v>24613.51</v>
      </c>
      <c r="AH1198" s="159">
        <v>24613.51</v>
      </c>
      <c r="AI1198" s="159">
        <v>0</v>
      </c>
      <c r="AJ1198" s="159">
        <v>0</v>
      </c>
    </row>
    <row r="1199" spans="1:36">
      <c r="A1199" s="153">
        <v>14</v>
      </c>
      <c r="B1199" s="154">
        <v>28</v>
      </c>
      <c r="C1199" s="154">
        <v>7</v>
      </c>
      <c r="D1199" s="155">
        <v>2</v>
      </c>
      <c r="E1199" s="155" t="s">
        <v>556</v>
      </c>
      <c r="F1199" s="156" t="s">
        <v>4299</v>
      </c>
      <c r="G1199" s="156" t="s">
        <v>556</v>
      </c>
      <c r="H1199" s="156" t="s">
        <v>4305</v>
      </c>
      <c r="I1199" s="155">
        <v>1428072</v>
      </c>
      <c r="J1199" s="157" t="s">
        <v>1692</v>
      </c>
      <c r="K1199" s="157"/>
      <c r="L1199" s="155">
        <v>2022</v>
      </c>
      <c r="M1199" s="158">
        <v>11838</v>
      </c>
      <c r="N1199" s="159">
        <v>92454205.129999995</v>
      </c>
      <c r="O1199" s="159">
        <v>80904099.959999993</v>
      </c>
      <c r="P1199" s="159">
        <v>37480856.700000003</v>
      </c>
      <c r="Q1199" s="159">
        <v>13425536</v>
      </c>
      <c r="R1199" s="159">
        <v>24055320.699999999</v>
      </c>
      <c r="S1199" s="159">
        <v>11550105.17</v>
      </c>
      <c r="T1199" s="159">
        <v>462</v>
      </c>
      <c r="U1199" s="159">
        <v>94421242.900000006</v>
      </c>
      <c r="V1199" s="159">
        <v>74032259.510000005</v>
      </c>
      <c r="W1199" s="159">
        <v>26527317.129999999</v>
      </c>
      <c r="X1199" s="159">
        <v>94493.89</v>
      </c>
      <c r="Y1199" s="159">
        <v>20388983.390000001</v>
      </c>
      <c r="Z1199" s="159">
        <v>21179909.82</v>
      </c>
      <c r="AA1199" s="159">
        <v>0</v>
      </c>
      <c r="AB1199" s="159">
        <v>21179909.82</v>
      </c>
      <c r="AC1199" s="159">
        <v>1190000</v>
      </c>
      <c r="AD1199" s="159">
        <v>1190000</v>
      </c>
      <c r="AE1199" s="159">
        <v>1030000</v>
      </c>
      <c r="AF1199" s="159">
        <v>6871840.4500000002</v>
      </c>
      <c r="AG1199" s="159">
        <v>136500</v>
      </c>
      <c r="AH1199" s="159">
        <v>3640.8</v>
      </c>
      <c r="AI1199" s="159">
        <v>0</v>
      </c>
      <c r="AJ1199" s="159">
        <v>0</v>
      </c>
    </row>
    <row r="1200" spans="1:36">
      <c r="A1200" s="153">
        <v>14</v>
      </c>
      <c r="B1200" s="154">
        <v>28</v>
      </c>
      <c r="C1200" s="154">
        <v>8</v>
      </c>
      <c r="D1200" s="155">
        <v>2</v>
      </c>
      <c r="E1200" s="155" t="s">
        <v>556</v>
      </c>
      <c r="F1200" s="156" t="s">
        <v>4299</v>
      </c>
      <c r="G1200" s="156" t="s">
        <v>556</v>
      </c>
      <c r="H1200" s="156" t="s">
        <v>4306</v>
      </c>
      <c r="I1200" s="155">
        <v>1428082</v>
      </c>
      <c r="J1200" s="157" t="s">
        <v>1691</v>
      </c>
      <c r="K1200" s="157"/>
      <c r="L1200" s="155">
        <v>2022</v>
      </c>
      <c r="M1200" s="158">
        <v>11612</v>
      </c>
      <c r="N1200" s="159">
        <v>89992371.269999996</v>
      </c>
      <c r="O1200" s="159">
        <v>83354206.640000001</v>
      </c>
      <c r="P1200" s="159">
        <v>37019447.870000005</v>
      </c>
      <c r="Q1200" s="159">
        <v>14758096</v>
      </c>
      <c r="R1200" s="159">
        <v>22261351.870000001</v>
      </c>
      <c r="S1200" s="159">
        <v>6638164.6299999999</v>
      </c>
      <c r="T1200" s="159">
        <v>173283</v>
      </c>
      <c r="U1200" s="159">
        <v>102893716.59</v>
      </c>
      <c r="V1200" s="159">
        <v>77640228.689999998</v>
      </c>
      <c r="W1200" s="159">
        <v>26515341.050000001</v>
      </c>
      <c r="X1200" s="159">
        <v>1297565</v>
      </c>
      <c r="Y1200" s="159">
        <v>25253487.899999999</v>
      </c>
      <c r="Z1200" s="159">
        <v>20491741.239999998</v>
      </c>
      <c r="AA1200" s="159">
        <v>15500000</v>
      </c>
      <c r="AB1200" s="159">
        <v>4991741.2399999984</v>
      </c>
      <c r="AC1200" s="159">
        <v>2500000</v>
      </c>
      <c r="AD1200" s="159">
        <v>2500000</v>
      </c>
      <c r="AE1200" s="159">
        <v>38950000</v>
      </c>
      <c r="AF1200" s="159">
        <v>5713977.9500000002</v>
      </c>
      <c r="AG1200" s="159">
        <v>149801.70000000001</v>
      </c>
      <c r="AH1200" s="159">
        <v>151801.70000000001</v>
      </c>
      <c r="AI1200" s="159">
        <v>0</v>
      </c>
      <c r="AJ1200" s="159">
        <v>0</v>
      </c>
    </row>
    <row r="1201" spans="1:36">
      <c r="A1201" s="153">
        <v>14</v>
      </c>
      <c r="B1201" s="154">
        <v>29</v>
      </c>
      <c r="C1201" s="154">
        <v>1</v>
      </c>
      <c r="D1201" s="155">
        <v>1</v>
      </c>
      <c r="E1201" s="155" t="s">
        <v>556</v>
      </c>
      <c r="F1201" s="156" t="s">
        <v>4307</v>
      </c>
      <c r="G1201" s="156" t="s">
        <v>556</v>
      </c>
      <c r="H1201" s="156" t="s">
        <v>4308</v>
      </c>
      <c r="I1201" s="155">
        <v>1429011</v>
      </c>
      <c r="J1201" s="157" t="s">
        <v>1684</v>
      </c>
      <c r="K1201" s="157"/>
      <c r="L1201" s="155">
        <v>2022</v>
      </c>
      <c r="M1201" s="158">
        <v>18494</v>
      </c>
      <c r="N1201" s="159">
        <v>110241678.22</v>
      </c>
      <c r="O1201" s="159">
        <v>108354253.56999999</v>
      </c>
      <c r="P1201" s="159">
        <v>47745239.310000002</v>
      </c>
      <c r="Q1201" s="159">
        <v>19551633</v>
      </c>
      <c r="R1201" s="159">
        <v>28193606.309999999</v>
      </c>
      <c r="S1201" s="159">
        <v>1887424.65</v>
      </c>
      <c r="T1201" s="159">
        <v>551700</v>
      </c>
      <c r="U1201" s="159">
        <v>116140949.25</v>
      </c>
      <c r="V1201" s="159">
        <v>109551686.38</v>
      </c>
      <c r="W1201" s="159">
        <v>45141728.969999999</v>
      </c>
      <c r="X1201" s="159">
        <v>3078584.41</v>
      </c>
      <c r="Y1201" s="159">
        <v>6589262.8700000001</v>
      </c>
      <c r="Z1201" s="159">
        <v>23624543.59</v>
      </c>
      <c r="AA1201" s="159">
        <v>11558000</v>
      </c>
      <c r="AB1201" s="159">
        <v>12066543.59</v>
      </c>
      <c r="AC1201" s="159">
        <v>11831816.4</v>
      </c>
      <c r="AD1201" s="159">
        <v>11831816.4</v>
      </c>
      <c r="AE1201" s="159">
        <v>50934509.310000002</v>
      </c>
      <c r="AF1201" s="159">
        <v>-1197432.81</v>
      </c>
      <c r="AG1201" s="159">
        <v>87715.91</v>
      </c>
      <c r="AH1201" s="159">
        <v>37178.120000000003</v>
      </c>
      <c r="AI1201" s="159">
        <v>0</v>
      </c>
      <c r="AJ1201" s="159">
        <v>14908.71</v>
      </c>
    </row>
    <row r="1202" spans="1:36">
      <c r="A1202" s="153">
        <v>14</v>
      </c>
      <c r="B1202" s="154">
        <v>29</v>
      </c>
      <c r="C1202" s="154">
        <v>2</v>
      </c>
      <c r="D1202" s="155">
        <v>2</v>
      </c>
      <c r="E1202" s="155" t="s">
        <v>556</v>
      </c>
      <c r="F1202" s="156" t="s">
        <v>4309</v>
      </c>
      <c r="G1202" s="156" t="s">
        <v>556</v>
      </c>
      <c r="H1202" s="156" t="s">
        <v>4310</v>
      </c>
      <c r="I1202" s="155">
        <v>1429022</v>
      </c>
      <c r="J1202" s="157" t="s">
        <v>1690</v>
      </c>
      <c r="K1202" s="157"/>
      <c r="L1202" s="155">
        <v>2022</v>
      </c>
      <c r="M1202" s="158">
        <v>3509</v>
      </c>
      <c r="N1202" s="159">
        <v>30864575.57</v>
      </c>
      <c r="O1202" s="159">
        <v>26023006.780000001</v>
      </c>
      <c r="P1202" s="159">
        <v>17214286.439999998</v>
      </c>
      <c r="Q1202" s="159">
        <v>8384191</v>
      </c>
      <c r="R1202" s="159">
        <v>8830095.4399999995</v>
      </c>
      <c r="S1202" s="159">
        <v>4841568.79</v>
      </c>
      <c r="T1202" s="159">
        <v>3700</v>
      </c>
      <c r="U1202" s="159">
        <v>30299873.370000001</v>
      </c>
      <c r="V1202" s="159">
        <v>20985835.789999999</v>
      </c>
      <c r="W1202" s="159">
        <v>8575174.9800000004</v>
      </c>
      <c r="X1202" s="159">
        <v>335564.64</v>
      </c>
      <c r="Y1202" s="159">
        <v>9314037.5800000001</v>
      </c>
      <c r="Z1202" s="159">
        <v>7256076.1799999997</v>
      </c>
      <c r="AA1202" s="159">
        <v>0</v>
      </c>
      <c r="AB1202" s="159">
        <v>7256076.1799999997</v>
      </c>
      <c r="AC1202" s="159">
        <v>700000</v>
      </c>
      <c r="AD1202" s="159">
        <v>700000</v>
      </c>
      <c r="AE1202" s="159">
        <v>5290000</v>
      </c>
      <c r="AF1202" s="159">
        <v>5037170.99</v>
      </c>
      <c r="AG1202" s="159">
        <v>418113.63</v>
      </c>
      <c r="AH1202" s="159">
        <v>2877</v>
      </c>
      <c r="AI1202" s="159">
        <v>0</v>
      </c>
      <c r="AJ1202" s="159">
        <v>0</v>
      </c>
    </row>
    <row r="1203" spans="1:36">
      <c r="A1203" s="153">
        <v>14</v>
      </c>
      <c r="B1203" s="154">
        <v>29</v>
      </c>
      <c r="C1203" s="154">
        <v>3</v>
      </c>
      <c r="D1203" s="155">
        <v>2</v>
      </c>
      <c r="E1203" s="155" t="s">
        <v>556</v>
      </c>
      <c r="F1203" s="156" t="s">
        <v>4309</v>
      </c>
      <c r="G1203" s="156" t="s">
        <v>556</v>
      </c>
      <c r="H1203" s="156" t="s">
        <v>4311</v>
      </c>
      <c r="I1203" s="155">
        <v>1429032</v>
      </c>
      <c r="J1203" s="157" t="s">
        <v>1689</v>
      </c>
      <c r="K1203" s="157"/>
      <c r="L1203" s="155">
        <v>2022</v>
      </c>
      <c r="M1203" s="158">
        <v>1853</v>
      </c>
      <c r="N1203" s="159">
        <v>15389470.789999999</v>
      </c>
      <c r="O1203" s="159">
        <v>14114535.609999999</v>
      </c>
      <c r="P1203" s="159">
        <v>7948144.9800000004</v>
      </c>
      <c r="Q1203" s="159">
        <v>3493059</v>
      </c>
      <c r="R1203" s="159">
        <v>4455085.9800000004</v>
      </c>
      <c r="S1203" s="159">
        <v>1274935.18</v>
      </c>
      <c r="T1203" s="159">
        <v>28301.5</v>
      </c>
      <c r="U1203" s="159">
        <v>14556357.51</v>
      </c>
      <c r="V1203" s="159">
        <v>11445172.99</v>
      </c>
      <c r="W1203" s="159">
        <v>4718839.03</v>
      </c>
      <c r="X1203" s="159">
        <v>176658.49</v>
      </c>
      <c r="Y1203" s="159">
        <v>3111184.52</v>
      </c>
      <c r="Z1203" s="159">
        <v>6381257.79</v>
      </c>
      <c r="AA1203" s="159">
        <v>3000000</v>
      </c>
      <c r="AB1203" s="159">
        <v>3381257.79</v>
      </c>
      <c r="AC1203" s="159">
        <v>3149414.57</v>
      </c>
      <c r="AD1203" s="159">
        <v>260996</v>
      </c>
      <c r="AE1203" s="159">
        <v>4735791.2</v>
      </c>
      <c r="AF1203" s="159">
        <v>2669362.62</v>
      </c>
      <c r="AG1203" s="159">
        <v>32500</v>
      </c>
      <c r="AH1203" s="159">
        <v>32500</v>
      </c>
      <c r="AI1203" s="159">
        <v>0</v>
      </c>
      <c r="AJ1203" s="159">
        <v>0</v>
      </c>
    </row>
    <row r="1204" spans="1:36">
      <c r="A1204" s="153">
        <v>14</v>
      </c>
      <c r="B1204" s="154">
        <v>29</v>
      </c>
      <c r="C1204" s="154">
        <v>4</v>
      </c>
      <c r="D1204" s="155">
        <v>2</v>
      </c>
      <c r="E1204" s="155" t="s">
        <v>556</v>
      </c>
      <c r="F1204" s="156" t="s">
        <v>4309</v>
      </c>
      <c r="G1204" s="156" t="s">
        <v>556</v>
      </c>
      <c r="H1204" s="156" t="s">
        <v>4312</v>
      </c>
      <c r="I1204" s="155">
        <v>1429042</v>
      </c>
      <c r="J1204" s="157" t="s">
        <v>1688</v>
      </c>
      <c r="K1204" s="157"/>
      <c r="L1204" s="155">
        <v>2022</v>
      </c>
      <c r="M1204" s="158">
        <v>4184</v>
      </c>
      <c r="N1204" s="159">
        <v>35395607.710000001</v>
      </c>
      <c r="O1204" s="159">
        <v>27720542.870000001</v>
      </c>
      <c r="P1204" s="159">
        <v>17911689.91</v>
      </c>
      <c r="Q1204" s="159">
        <v>6563592</v>
      </c>
      <c r="R1204" s="159">
        <v>11348097.91</v>
      </c>
      <c r="S1204" s="159">
        <v>7675064.8399999999</v>
      </c>
      <c r="T1204" s="159">
        <v>54245</v>
      </c>
      <c r="U1204" s="159">
        <v>40265982.270000003</v>
      </c>
      <c r="V1204" s="159">
        <v>22321027.539999999</v>
      </c>
      <c r="W1204" s="159">
        <v>6910110.4100000001</v>
      </c>
      <c r="X1204" s="159">
        <v>1951.82</v>
      </c>
      <c r="Y1204" s="159">
        <v>17944954.73</v>
      </c>
      <c r="Z1204" s="159">
        <v>5478445.2699999996</v>
      </c>
      <c r="AA1204" s="159">
        <v>0</v>
      </c>
      <c r="AB1204" s="159">
        <v>5478445.2699999996</v>
      </c>
      <c r="AC1204" s="159">
        <v>13494.85</v>
      </c>
      <c r="AD1204" s="159">
        <v>13494.85</v>
      </c>
      <c r="AE1204" s="159">
        <v>0</v>
      </c>
      <c r="AF1204" s="159">
        <v>5399515.3300000001</v>
      </c>
      <c r="AG1204" s="159">
        <v>0</v>
      </c>
      <c r="AH1204" s="159">
        <v>0</v>
      </c>
      <c r="AI1204" s="159">
        <v>0</v>
      </c>
      <c r="AJ1204" s="159">
        <v>0</v>
      </c>
    </row>
    <row r="1205" spans="1:36">
      <c r="A1205" s="153">
        <v>14</v>
      </c>
      <c r="B1205" s="154">
        <v>29</v>
      </c>
      <c r="C1205" s="154">
        <v>5</v>
      </c>
      <c r="D1205" s="155">
        <v>3</v>
      </c>
      <c r="E1205" s="155" t="s">
        <v>556</v>
      </c>
      <c r="F1205" s="156" t="s">
        <v>4313</v>
      </c>
      <c r="G1205" s="156" t="s">
        <v>556</v>
      </c>
      <c r="H1205" s="156" t="s">
        <v>4314</v>
      </c>
      <c r="I1205" s="155">
        <v>1429053</v>
      </c>
      <c r="J1205" s="157" t="s">
        <v>1687</v>
      </c>
      <c r="K1205" s="157"/>
      <c r="L1205" s="155">
        <v>2022</v>
      </c>
      <c r="M1205" s="158">
        <v>5441</v>
      </c>
      <c r="N1205" s="159">
        <v>39308621.420000002</v>
      </c>
      <c r="O1205" s="159">
        <v>36225590.859999999</v>
      </c>
      <c r="P1205" s="159">
        <v>20216205.869999997</v>
      </c>
      <c r="Q1205" s="159">
        <v>7228637</v>
      </c>
      <c r="R1205" s="159">
        <v>12987568.869999999</v>
      </c>
      <c r="S1205" s="159">
        <v>3083030.56</v>
      </c>
      <c r="T1205" s="159">
        <v>6600</v>
      </c>
      <c r="U1205" s="159">
        <v>45149581.460000001</v>
      </c>
      <c r="V1205" s="159">
        <v>30605780.510000002</v>
      </c>
      <c r="W1205" s="159">
        <v>11917470.57</v>
      </c>
      <c r="X1205" s="159">
        <v>64438.3</v>
      </c>
      <c r="Y1205" s="159">
        <v>14543800.949999999</v>
      </c>
      <c r="Z1205" s="159">
        <v>15393204.07</v>
      </c>
      <c r="AA1205" s="159">
        <v>6000000</v>
      </c>
      <c r="AB1205" s="159">
        <v>9393204.0700000003</v>
      </c>
      <c r="AC1205" s="159">
        <v>1918418.57</v>
      </c>
      <c r="AD1205" s="159">
        <v>200000</v>
      </c>
      <c r="AE1205" s="159">
        <v>6600000</v>
      </c>
      <c r="AF1205" s="159">
        <v>5619810.3499999996</v>
      </c>
      <c r="AG1205" s="159">
        <v>432375.03</v>
      </c>
      <c r="AH1205" s="159">
        <v>375873.71</v>
      </c>
      <c r="AI1205" s="159">
        <v>0</v>
      </c>
      <c r="AJ1205" s="159">
        <v>0</v>
      </c>
    </row>
    <row r="1206" spans="1:36">
      <c r="A1206" s="153">
        <v>14</v>
      </c>
      <c r="B1206" s="154">
        <v>29</v>
      </c>
      <c r="C1206" s="154">
        <v>6</v>
      </c>
      <c r="D1206" s="155">
        <v>2</v>
      </c>
      <c r="E1206" s="155" t="s">
        <v>556</v>
      </c>
      <c r="F1206" s="156" t="s">
        <v>4309</v>
      </c>
      <c r="G1206" s="156" t="s">
        <v>556</v>
      </c>
      <c r="H1206" s="156" t="s">
        <v>4315</v>
      </c>
      <c r="I1206" s="155">
        <v>1429062</v>
      </c>
      <c r="J1206" s="157" t="s">
        <v>1686</v>
      </c>
      <c r="K1206" s="157"/>
      <c r="L1206" s="155">
        <v>2022</v>
      </c>
      <c r="M1206" s="158">
        <v>4708</v>
      </c>
      <c r="N1206" s="159">
        <v>35745639.670000002</v>
      </c>
      <c r="O1206" s="159">
        <v>30718071.809999999</v>
      </c>
      <c r="P1206" s="159">
        <v>19066998.960000001</v>
      </c>
      <c r="Q1206" s="159">
        <v>7565492</v>
      </c>
      <c r="R1206" s="159">
        <v>11501506.960000001</v>
      </c>
      <c r="S1206" s="159">
        <v>5027567.8600000003</v>
      </c>
      <c r="T1206" s="159">
        <v>6844.2</v>
      </c>
      <c r="U1206" s="159">
        <v>36823044.399999999</v>
      </c>
      <c r="V1206" s="159">
        <v>26384304.109999999</v>
      </c>
      <c r="W1206" s="159">
        <v>9313512.8300000001</v>
      </c>
      <c r="X1206" s="159">
        <v>307626.83</v>
      </c>
      <c r="Y1206" s="159">
        <v>10438740.289999999</v>
      </c>
      <c r="Z1206" s="159">
        <v>6065945.1200000001</v>
      </c>
      <c r="AA1206" s="159">
        <v>0</v>
      </c>
      <c r="AB1206" s="159">
        <v>6065945.1200000001</v>
      </c>
      <c r="AC1206" s="159">
        <v>600000</v>
      </c>
      <c r="AD1206" s="159">
        <v>600000</v>
      </c>
      <c r="AE1206" s="159">
        <v>4562496</v>
      </c>
      <c r="AF1206" s="159">
        <v>4333767.7</v>
      </c>
      <c r="AG1206" s="159">
        <v>396353.2</v>
      </c>
      <c r="AH1206" s="159">
        <v>417533.38</v>
      </c>
      <c r="AI1206" s="159">
        <v>0</v>
      </c>
      <c r="AJ1206" s="159">
        <v>0</v>
      </c>
    </row>
    <row r="1207" spans="1:36">
      <c r="A1207" s="153">
        <v>14</v>
      </c>
      <c r="B1207" s="154">
        <v>29</v>
      </c>
      <c r="C1207" s="154">
        <v>7</v>
      </c>
      <c r="D1207" s="155">
        <v>2</v>
      </c>
      <c r="E1207" s="155" t="s">
        <v>556</v>
      </c>
      <c r="F1207" s="156" t="s">
        <v>4309</v>
      </c>
      <c r="G1207" s="156" t="s">
        <v>556</v>
      </c>
      <c r="H1207" s="156" t="s">
        <v>4316</v>
      </c>
      <c r="I1207" s="155">
        <v>1429072</v>
      </c>
      <c r="J1207" s="157" t="s">
        <v>1685</v>
      </c>
      <c r="K1207" s="157"/>
      <c r="L1207" s="155">
        <v>2022</v>
      </c>
      <c r="M1207" s="158">
        <v>3347</v>
      </c>
      <c r="N1207" s="159">
        <v>22221867.77</v>
      </c>
      <c r="O1207" s="159">
        <v>21724220.550000001</v>
      </c>
      <c r="P1207" s="159">
        <v>12044500.120000001</v>
      </c>
      <c r="Q1207" s="159">
        <v>5041478</v>
      </c>
      <c r="R1207" s="159">
        <v>7003022.1200000001</v>
      </c>
      <c r="S1207" s="159">
        <v>497647.22</v>
      </c>
      <c r="T1207" s="159">
        <v>291350</v>
      </c>
      <c r="U1207" s="159">
        <v>20254813.359999999</v>
      </c>
      <c r="V1207" s="159">
        <v>16817298.890000001</v>
      </c>
      <c r="W1207" s="159">
        <v>5535525.6699999999</v>
      </c>
      <c r="X1207" s="159">
        <v>150249.10999999999</v>
      </c>
      <c r="Y1207" s="159">
        <v>3437514.47</v>
      </c>
      <c r="Z1207" s="159">
        <v>8427964.2699999996</v>
      </c>
      <c r="AA1207" s="159">
        <v>0</v>
      </c>
      <c r="AB1207" s="159">
        <v>8427964.2699999996</v>
      </c>
      <c r="AC1207" s="159">
        <v>1259226.3700000001</v>
      </c>
      <c r="AD1207" s="159">
        <v>1259226.3700000001</v>
      </c>
      <c r="AE1207" s="159">
        <v>1279931.3400000001</v>
      </c>
      <c r="AF1207" s="159">
        <v>4906921.66</v>
      </c>
      <c r="AG1207" s="159">
        <v>0</v>
      </c>
      <c r="AH1207" s="159">
        <v>0</v>
      </c>
      <c r="AI1207" s="159">
        <v>0</v>
      </c>
      <c r="AJ1207" s="159">
        <v>0</v>
      </c>
    </row>
    <row r="1208" spans="1:36">
      <c r="A1208" s="153">
        <v>14</v>
      </c>
      <c r="B1208" s="154">
        <v>29</v>
      </c>
      <c r="C1208" s="154">
        <v>8</v>
      </c>
      <c r="D1208" s="155">
        <v>2</v>
      </c>
      <c r="E1208" s="155" t="s">
        <v>556</v>
      </c>
      <c r="F1208" s="156" t="s">
        <v>4309</v>
      </c>
      <c r="G1208" s="156" t="s">
        <v>556</v>
      </c>
      <c r="H1208" s="156" t="s">
        <v>4317</v>
      </c>
      <c r="I1208" s="155">
        <v>1429082</v>
      </c>
      <c r="J1208" s="157" t="s">
        <v>1684</v>
      </c>
      <c r="K1208" s="157"/>
      <c r="L1208" s="155">
        <v>2022</v>
      </c>
      <c r="M1208" s="158">
        <v>5801</v>
      </c>
      <c r="N1208" s="159">
        <v>41963360.93</v>
      </c>
      <c r="O1208" s="159">
        <v>37120239.18</v>
      </c>
      <c r="P1208" s="159">
        <v>21822917.539999999</v>
      </c>
      <c r="Q1208" s="159">
        <v>8362972</v>
      </c>
      <c r="R1208" s="159">
        <v>13459945.539999999</v>
      </c>
      <c r="S1208" s="159">
        <v>4843121.75</v>
      </c>
      <c r="T1208" s="159">
        <v>340561</v>
      </c>
      <c r="U1208" s="159">
        <v>37604918.359999999</v>
      </c>
      <c r="V1208" s="159">
        <v>31185063.75</v>
      </c>
      <c r="W1208" s="159">
        <v>10891568.08</v>
      </c>
      <c r="X1208" s="159">
        <v>167032.25</v>
      </c>
      <c r="Y1208" s="159">
        <v>6419854.6100000003</v>
      </c>
      <c r="Z1208" s="159">
        <v>6211264.8200000003</v>
      </c>
      <c r="AA1208" s="159">
        <v>0</v>
      </c>
      <c r="AB1208" s="159">
        <v>6211264.8200000003</v>
      </c>
      <c r="AC1208" s="159">
        <v>543986.6</v>
      </c>
      <c r="AD1208" s="159">
        <v>543986.6</v>
      </c>
      <c r="AE1208" s="159">
        <v>2327910.46</v>
      </c>
      <c r="AF1208" s="159">
        <v>5935175.4299999997</v>
      </c>
      <c r="AG1208" s="159">
        <v>150380.91</v>
      </c>
      <c r="AH1208" s="159">
        <v>141380.91</v>
      </c>
      <c r="AI1208" s="159">
        <v>0</v>
      </c>
      <c r="AJ1208" s="159">
        <v>0</v>
      </c>
    </row>
    <row r="1209" spans="1:36">
      <c r="A1209" s="153">
        <v>14</v>
      </c>
      <c r="B1209" s="154">
        <v>29</v>
      </c>
      <c r="C1209" s="154">
        <v>9</v>
      </c>
      <c r="D1209" s="155">
        <v>2</v>
      </c>
      <c r="E1209" s="155" t="s">
        <v>556</v>
      </c>
      <c r="F1209" s="156" t="s">
        <v>4309</v>
      </c>
      <c r="G1209" s="156" t="s">
        <v>556</v>
      </c>
      <c r="H1209" s="156" t="s">
        <v>4318</v>
      </c>
      <c r="I1209" s="155">
        <v>1429092</v>
      </c>
      <c r="J1209" s="157" t="s">
        <v>1683</v>
      </c>
      <c r="K1209" s="157"/>
      <c r="L1209" s="155">
        <v>2022</v>
      </c>
      <c r="M1209" s="158">
        <v>3458</v>
      </c>
      <c r="N1209" s="159">
        <v>29639062.329999998</v>
      </c>
      <c r="O1209" s="159">
        <v>24169222.030000001</v>
      </c>
      <c r="P1209" s="159">
        <v>14913619.49</v>
      </c>
      <c r="Q1209" s="159">
        <v>6704737</v>
      </c>
      <c r="R1209" s="159">
        <v>8208882.4900000002</v>
      </c>
      <c r="S1209" s="159">
        <v>5469840.2999999998</v>
      </c>
      <c r="T1209" s="159">
        <v>335987.57</v>
      </c>
      <c r="U1209" s="159">
        <v>29848221.710000001</v>
      </c>
      <c r="V1209" s="159">
        <v>19937091.949999999</v>
      </c>
      <c r="W1209" s="159">
        <v>8032071.1299999999</v>
      </c>
      <c r="X1209" s="159">
        <v>74684.39</v>
      </c>
      <c r="Y1209" s="159">
        <v>9911129.7599999998</v>
      </c>
      <c r="Z1209" s="159">
        <v>8599422.0500000007</v>
      </c>
      <c r="AA1209" s="159">
        <v>0</v>
      </c>
      <c r="AB1209" s="159">
        <v>8599422.0500000007</v>
      </c>
      <c r="AC1209" s="159">
        <v>186700</v>
      </c>
      <c r="AD1209" s="159">
        <v>186700</v>
      </c>
      <c r="AE1209" s="159">
        <v>2088000</v>
      </c>
      <c r="AF1209" s="159">
        <v>4232130.08</v>
      </c>
      <c r="AG1209" s="159">
        <v>406790</v>
      </c>
      <c r="AH1209" s="159">
        <v>400710</v>
      </c>
      <c r="AI1209" s="159">
        <v>0</v>
      </c>
      <c r="AJ1209" s="159">
        <v>0</v>
      </c>
    </row>
    <row r="1210" spans="1:36">
      <c r="A1210" s="153">
        <v>14</v>
      </c>
      <c r="B1210" s="154">
        <v>30</v>
      </c>
      <c r="C1210" s="154">
        <v>1</v>
      </c>
      <c r="D1210" s="155">
        <v>2</v>
      </c>
      <c r="E1210" s="155" t="s">
        <v>556</v>
      </c>
      <c r="F1210" s="156" t="s">
        <v>4319</v>
      </c>
      <c r="G1210" s="156" t="s">
        <v>556</v>
      </c>
      <c r="H1210" s="156" t="s">
        <v>4320</v>
      </c>
      <c r="I1210" s="155">
        <v>1430012</v>
      </c>
      <c r="J1210" s="157" t="s">
        <v>1682</v>
      </c>
      <c r="K1210" s="157"/>
      <c r="L1210" s="155">
        <v>2022</v>
      </c>
      <c r="M1210" s="158">
        <v>5588</v>
      </c>
      <c r="N1210" s="159">
        <v>37287704.5</v>
      </c>
      <c r="O1210" s="159">
        <v>36119727.259999998</v>
      </c>
      <c r="P1210" s="159">
        <v>26549556.050000001</v>
      </c>
      <c r="Q1210" s="159">
        <v>11678936</v>
      </c>
      <c r="R1210" s="159">
        <v>14870620.050000001</v>
      </c>
      <c r="S1210" s="159">
        <v>1167977.24</v>
      </c>
      <c r="T1210" s="159">
        <v>35965</v>
      </c>
      <c r="U1210" s="159">
        <v>37616593.329999998</v>
      </c>
      <c r="V1210" s="159">
        <v>34005268.439999998</v>
      </c>
      <c r="W1210" s="159">
        <v>13575191.26</v>
      </c>
      <c r="X1210" s="159">
        <v>207140.65</v>
      </c>
      <c r="Y1210" s="159">
        <v>3611324.89</v>
      </c>
      <c r="Z1210" s="159">
        <v>5901439.4400000004</v>
      </c>
      <c r="AA1210" s="159">
        <v>1300000</v>
      </c>
      <c r="AB1210" s="159">
        <v>4601439.4400000004</v>
      </c>
      <c r="AC1210" s="159">
        <v>832649.51</v>
      </c>
      <c r="AD1210" s="159">
        <v>832649.51</v>
      </c>
      <c r="AE1210" s="159">
        <v>10142415.02</v>
      </c>
      <c r="AF1210" s="159">
        <v>2114458.8199999998</v>
      </c>
      <c r="AG1210" s="159">
        <v>187168.04</v>
      </c>
      <c r="AH1210" s="159">
        <v>26223.42</v>
      </c>
      <c r="AI1210" s="159">
        <v>0</v>
      </c>
      <c r="AJ1210" s="159">
        <v>0</v>
      </c>
    </row>
    <row r="1211" spans="1:36">
      <c r="A1211" s="153">
        <v>14</v>
      </c>
      <c r="B1211" s="154">
        <v>30</v>
      </c>
      <c r="C1211" s="154">
        <v>2</v>
      </c>
      <c r="D1211" s="155">
        <v>2</v>
      </c>
      <c r="E1211" s="155" t="s">
        <v>556</v>
      </c>
      <c r="F1211" s="156" t="s">
        <v>4319</v>
      </c>
      <c r="G1211" s="156" t="s">
        <v>556</v>
      </c>
      <c r="H1211" s="156" t="s">
        <v>4321</v>
      </c>
      <c r="I1211" s="155">
        <v>1430022</v>
      </c>
      <c r="J1211" s="157" t="s">
        <v>1681</v>
      </c>
      <c r="K1211" s="157"/>
      <c r="L1211" s="155">
        <v>2022</v>
      </c>
      <c r="M1211" s="158">
        <v>5120</v>
      </c>
      <c r="N1211" s="159">
        <v>36707330.210000001</v>
      </c>
      <c r="O1211" s="159">
        <v>33163604.140000001</v>
      </c>
      <c r="P1211" s="159">
        <v>22832295.920000002</v>
      </c>
      <c r="Q1211" s="159">
        <v>9744650</v>
      </c>
      <c r="R1211" s="159">
        <v>13087645.92</v>
      </c>
      <c r="S1211" s="159">
        <v>3543726.07</v>
      </c>
      <c r="T1211" s="159">
        <v>693813.1</v>
      </c>
      <c r="U1211" s="159">
        <v>38013236.829999998</v>
      </c>
      <c r="V1211" s="159">
        <v>31432044.93</v>
      </c>
      <c r="W1211" s="159">
        <v>12351150.15</v>
      </c>
      <c r="X1211" s="159">
        <v>373266.88</v>
      </c>
      <c r="Y1211" s="159">
        <v>6581191.9000000004</v>
      </c>
      <c r="Z1211" s="159">
        <v>6948764.29</v>
      </c>
      <c r="AA1211" s="159">
        <v>0</v>
      </c>
      <c r="AB1211" s="159">
        <v>6948764.29</v>
      </c>
      <c r="AC1211" s="159">
        <v>820828</v>
      </c>
      <c r="AD1211" s="159">
        <v>721101</v>
      </c>
      <c r="AE1211" s="159">
        <v>6202989</v>
      </c>
      <c r="AF1211" s="159">
        <v>1731559.21</v>
      </c>
      <c r="AG1211" s="159">
        <v>241446.85</v>
      </c>
      <c r="AH1211" s="159">
        <v>191134.31</v>
      </c>
      <c r="AI1211" s="159">
        <v>0</v>
      </c>
      <c r="AJ1211" s="159">
        <v>0</v>
      </c>
    </row>
    <row r="1212" spans="1:36">
      <c r="A1212" s="153">
        <v>14</v>
      </c>
      <c r="B1212" s="154">
        <v>30</v>
      </c>
      <c r="C1212" s="154">
        <v>3</v>
      </c>
      <c r="D1212" s="155">
        <v>2</v>
      </c>
      <c r="E1212" s="155" t="s">
        <v>556</v>
      </c>
      <c r="F1212" s="156" t="s">
        <v>4319</v>
      </c>
      <c r="G1212" s="156" t="s">
        <v>556</v>
      </c>
      <c r="H1212" s="156" t="s">
        <v>4322</v>
      </c>
      <c r="I1212" s="155">
        <v>1430032</v>
      </c>
      <c r="J1212" s="157" t="s">
        <v>1680</v>
      </c>
      <c r="K1212" s="157"/>
      <c r="L1212" s="155">
        <v>2022</v>
      </c>
      <c r="M1212" s="158">
        <v>3762</v>
      </c>
      <c r="N1212" s="159">
        <v>26968389.039999999</v>
      </c>
      <c r="O1212" s="159">
        <v>26767158.100000001</v>
      </c>
      <c r="P1212" s="159">
        <v>19840381.789999999</v>
      </c>
      <c r="Q1212" s="159">
        <v>9328714</v>
      </c>
      <c r="R1212" s="159">
        <v>10511667.789999999</v>
      </c>
      <c r="S1212" s="159">
        <v>201230.94</v>
      </c>
      <c r="T1212" s="159">
        <v>0</v>
      </c>
      <c r="U1212" s="159">
        <v>26731290.449999999</v>
      </c>
      <c r="V1212" s="159">
        <v>23449443.859999999</v>
      </c>
      <c r="W1212" s="159">
        <v>9738886.1699999999</v>
      </c>
      <c r="X1212" s="159">
        <v>361260.08</v>
      </c>
      <c r="Y1212" s="159">
        <v>3281846.59</v>
      </c>
      <c r="Z1212" s="159">
        <v>6024343.6200000001</v>
      </c>
      <c r="AA1212" s="159">
        <v>850000</v>
      </c>
      <c r="AB1212" s="159">
        <v>5174343.62</v>
      </c>
      <c r="AC1212" s="159">
        <v>606000</v>
      </c>
      <c r="AD1212" s="159">
        <v>606000</v>
      </c>
      <c r="AE1212" s="159">
        <v>6422700</v>
      </c>
      <c r="AF1212" s="159">
        <v>3317714.24</v>
      </c>
      <c r="AG1212" s="159">
        <v>305469.65000000002</v>
      </c>
      <c r="AH1212" s="159">
        <v>513753.1</v>
      </c>
      <c r="AI1212" s="159">
        <v>0</v>
      </c>
      <c r="AJ1212" s="159">
        <v>0</v>
      </c>
    </row>
    <row r="1213" spans="1:36">
      <c r="A1213" s="153">
        <v>14</v>
      </c>
      <c r="B1213" s="154">
        <v>30</v>
      </c>
      <c r="C1213" s="154">
        <v>4</v>
      </c>
      <c r="D1213" s="155">
        <v>2</v>
      </c>
      <c r="E1213" s="155" t="s">
        <v>556</v>
      </c>
      <c r="F1213" s="156" t="s">
        <v>4319</v>
      </c>
      <c r="G1213" s="156" t="s">
        <v>556</v>
      </c>
      <c r="H1213" s="156" t="s">
        <v>4323</v>
      </c>
      <c r="I1213" s="155">
        <v>1430042</v>
      </c>
      <c r="J1213" s="157" t="s">
        <v>1679</v>
      </c>
      <c r="K1213" s="157"/>
      <c r="L1213" s="155">
        <v>2022</v>
      </c>
      <c r="M1213" s="158">
        <v>5943</v>
      </c>
      <c r="N1213" s="159">
        <v>39048749.299999997</v>
      </c>
      <c r="O1213" s="159">
        <v>37629107.979999997</v>
      </c>
      <c r="P1213" s="159">
        <v>24935585.939999998</v>
      </c>
      <c r="Q1213" s="159">
        <v>10912268</v>
      </c>
      <c r="R1213" s="159">
        <v>14023317.939999999</v>
      </c>
      <c r="S1213" s="159">
        <v>1419641.32</v>
      </c>
      <c r="T1213" s="159">
        <v>0</v>
      </c>
      <c r="U1213" s="159">
        <v>40650152.600000001</v>
      </c>
      <c r="V1213" s="159">
        <v>32638171.699999999</v>
      </c>
      <c r="W1213" s="159">
        <v>12594758.619999999</v>
      </c>
      <c r="X1213" s="159">
        <v>287191.81</v>
      </c>
      <c r="Y1213" s="159">
        <v>8011980.9000000004</v>
      </c>
      <c r="Z1213" s="159">
        <v>7093053.8099999996</v>
      </c>
      <c r="AA1213" s="159">
        <v>0</v>
      </c>
      <c r="AB1213" s="159">
        <v>7093053.8099999996</v>
      </c>
      <c r="AC1213" s="159">
        <v>396000</v>
      </c>
      <c r="AD1213" s="159">
        <v>396000</v>
      </c>
      <c r="AE1213" s="159">
        <v>4693000</v>
      </c>
      <c r="AF1213" s="159">
        <v>4990936.28</v>
      </c>
      <c r="AG1213" s="159">
        <v>148067.18</v>
      </c>
      <c r="AH1213" s="159">
        <v>80545.7</v>
      </c>
      <c r="AI1213" s="159">
        <v>0</v>
      </c>
      <c r="AJ1213" s="159">
        <v>0</v>
      </c>
    </row>
    <row r="1214" spans="1:36">
      <c r="A1214" s="153">
        <v>14</v>
      </c>
      <c r="B1214" s="154">
        <v>30</v>
      </c>
      <c r="C1214" s="154">
        <v>5</v>
      </c>
      <c r="D1214" s="155">
        <v>3</v>
      </c>
      <c r="E1214" s="155" t="s">
        <v>556</v>
      </c>
      <c r="F1214" s="156" t="s">
        <v>4324</v>
      </c>
      <c r="G1214" s="156" t="s">
        <v>556</v>
      </c>
      <c r="H1214" s="156" t="s">
        <v>4325</v>
      </c>
      <c r="I1214" s="155">
        <v>1430053</v>
      </c>
      <c r="J1214" s="157" t="s">
        <v>1678</v>
      </c>
      <c r="K1214" s="157"/>
      <c r="L1214" s="155">
        <v>2022</v>
      </c>
      <c r="M1214" s="158">
        <v>17437</v>
      </c>
      <c r="N1214" s="159">
        <v>99302839.519999996</v>
      </c>
      <c r="O1214" s="159">
        <v>92026368.069999993</v>
      </c>
      <c r="P1214" s="159">
        <v>59398155.909999996</v>
      </c>
      <c r="Q1214" s="159">
        <v>27589740</v>
      </c>
      <c r="R1214" s="159">
        <v>31808415.91</v>
      </c>
      <c r="S1214" s="159">
        <v>7276471.4500000002</v>
      </c>
      <c r="T1214" s="159">
        <v>855047.25</v>
      </c>
      <c r="U1214" s="159">
        <v>103238997.65000001</v>
      </c>
      <c r="V1214" s="159">
        <v>88068926.439999998</v>
      </c>
      <c r="W1214" s="159">
        <v>38676121.920000002</v>
      </c>
      <c r="X1214" s="159">
        <v>1487376.63</v>
      </c>
      <c r="Y1214" s="159">
        <v>15170071.210000001</v>
      </c>
      <c r="Z1214" s="159">
        <v>11119108.640000001</v>
      </c>
      <c r="AA1214" s="159">
        <v>5487191</v>
      </c>
      <c r="AB1214" s="159">
        <v>5631917.6400000006</v>
      </c>
      <c r="AC1214" s="159">
        <v>5089998.3600000003</v>
      </c>
      <c r="AD1214" s="159">
        <v>5089998.3600000003</v>
      </c>
      <c r="AE1214" s="159">
        <v>27966454.239999998</v>
      </c>
      <c r="AF1214" s="159">
        <v>3957441.63</v>
      </c>
      <c r="AG1214" s="159">
        <v>566980.19999999995</v>
      </c>
      <c r="AH1214" s="159">
        <v>138963.18</v>
      </c>
      <c r="AI1214" s="159">
        <v>0</v>
      </c>
      <c r="AJ1214" s="159">
        <v>0</v>
      </c>
    </row>
    <row r="1215" spans="1:36">
      <c r="A1215" s="153">
        <v>14</v>
      </c>
      <c r="B1215" s="154">
        <v>32</v>
      </c>
      <c r="C1215" s="154">
        <v>1</v>
      </c>
      <c r="D1215" s="155">
        <v>3</v>
      </c>
      <c r="E1215" s="155" t="s">
        <v>556</v>
      </c>
      <c r="F1215" s="156" t="s">
        <v>4326</v>
      </c>
      <c r="G1215" s="156" t="s">
        <v>556</v>
      </c>
      <c r="H1215" s="156" t="s">
        <v>4327</v>
      </c>
      <c r="I1215" s="155">
        <v>1432013</v>
      </c>
      <c r="J1215" s="157" t="s">
        <v>1677</v>
      </c>
      <c r="K1215" s="157"/>
      <c r="L1215" s="155">
        <v>2022</v>
      </c>
      <c r="M1215" s="158">
        <v>22198</v>
      </c>
      <c r="N1215" s="159">
        <v>181829959.99000001</v>
      </c>
      <c r="O1215" s="159">
        <v>176041868.06999999</v>
      </c>
      <c r="P1215" s="159">
        <v>61210793.600000001</v>
      </c>
      <c r="Q1215" s="159">
        <v>25930517</v>
      </c>
      <c r="R1215" s="159">
        <v>35280276.600000001</v>
      </c>
      <c r="S1215" s="159">
        <v>5788091.9199999999</v>
      </c>
      <c r="T1215" s="159">
        <v>0</v>
      </c>
      <c r="U1215" s="159">
        <v>188785941.88999999</v>
      </c>
      <c r="V1215" s="159">
        <v>157204601.18000001</v>
      </c>
      <c r="W1215" s="159">
        <v>60466965.829999998</v>
      </c>
      <c r="X1215" s="159">
        <v>1857096.19</v>
      </c>
      <c r="Y1215" s="159">
        <v>31581340.710000001</v>
      </c>
      <c r="Z1215" s="159">
        <v>52580771.799999997</v>
      </c>
      <c r="AA1215" s="159">
        <v>22400000</v>
      </c>
      <c r="AB1215" s="159">
        <v>30180771.799999997</v>
      </c>
      <c r="AC1215" s="159">
        <v>9390479.2799999993</v>
      </c>
      <c r="AD1215" s="159">
        <v>9390479.2799999993</v>
      </c>
      <c r="AE1215" s="159">
        <v>50680952.759999998</v>
      </c>
      <c r="AF1215" s="159">
        <v>18837266.890000001</v>
      </c>
      <c r="AG1215" s="159">
        <v>578513.17000000004</v>
      </c>
      <c r="AH1215" s="159">
        <v>1240876.43</v>
      </c>
      <c r="AI1215" s="159">
        <v>0</v>
      </c>
      <c r="AJ1215" s="159">
        <v>0</v>
      </c>
    </row>
    <row r="1216" spans="1:36">
      <c r="A1216" s="153">
        <v>14</v>
      </c>
      <c r="B1216" s="154">
        <v>32</v>
      </c>
      <c r="C1216" s="154">
        <v>2</v>
      </c>
      <c r="D1216" s="155">
        <v>2</v>
      </c>
      <c r="E1216" s="155" t="s">
        <v>556</v>
      </c>
      <c r="F1216" s="156" t="s">
        <v>4328</v>
      </c>
      <c r="G1216" s="156" t="s">
        <v>556</v>
      </c>
      <c r="H1216" s="156" t="s">
        <v>4329</v>
      </c>
      <c r="I1216" s="155">
        <v>1432022</v>
      </c>
      <c r="J1216" s="157" t="s">
        <v>1676</v>
      </c>
      <c r="K1216" s="157"/>
      <c r="L1216" s="155">
        <v>2022</v>
      </c>
      <c r="M1216" s="158">
        <v>10824</v>
      </c>
      <c r="N1216" s="159">
        <v>82679601.239999995</v>
      </c>
      <c r="O1216" s="159">
        <v>81142885.030000001</v>
      </c>
      <c r="P1216" s="159">
        <v>23407539.75</v>
      </c>
      <c r="Q1216" s="159">
        <v>9967519</v>
      </c>
      <c r="R1216" s="159">
        <v>13440020.75</v>
      </c>
      <c r="S1216" s="159">
        <v>1536716.21</v>
      </c>
      <c r="T1216" s="159">
        <v>0</v>
      </c>
      <c r="U1216" s="159">
        <v>96921346.120000005</v>
      </c>
      <c r="V1216" s="159">
        <v>75935584.239999995</v>
      </c>
      <c r="W1216" s="159">
        <v>29963469.120000001</v>
      </c>
      <c r="X1216" s="159">
        <v>814938.28</v>
      </c>
      <c r="Y1216" s="159">
        <v>20985761.879999999</v>
      </c>
      <c r="Z1216" s="159">
        <v>39461247.609999999</v>
      </c>
      <c r="AA1216" s="159">
        <v>18500000</v>
      </c>
      <c r="AB1216" s="159">
        <v>20961247.609999999</v>
      </c>
      <c r="AC1216" s="159">
        <v>2130000</v>
      </c>
      <c r="AD1216" s="159">
        <v>2130000</v>
      </c>
      <c r="AE1216" s="159">
        <v>32826138</v>
      </c>
      <c r="AF1216" s="159">
        <v>5207300.79</v>
      </c>
      <c r="AG1216" s="159">
        <v>582012.86</v>
      </c>
      <c r="AH1216" s="159">
        <v>782846.16</v>
      </c>
      <c r="AI1216" s="159">
        <v>0</v>
      </c>
      <c r="AJ1216" s="159">
        <v>0</v>
      </c>
    </row>
    <row r="1217" spans="1:36">
      <c r="A1217" s="153">
        <v>14</v>
      </c>
      <c r="B1217" s="154">
        <v>32</v>
      </c>
      <c r="C1217" s="154">
        <v>3</v>
      </c>
      <c r="D1217" s="155">
        <v>2</v>
      </c>
      <c r="E1217" s="155" t="s">
        <v>556</v>
      </c>
      <c r="F1217" s="156" t="s">
        <v>4328</v>
      </c>
      <c r="G1217" s="156" t="s">
        <v>556</v>
      </c>
      <c r="H1217" s="156" t="s">
        <v>4330</v>
      </c>
      <c r="I1217" s="155">
        <v>1432032</v>
      </c>
      <c r="J1217" s="157" t="s">
        <v>1675</v>
      </c>
      <c r="K1217" s="157"/>
      <c r="L1217" s="155">
        <v>2022</v>
      </c>
      <c r="M1217" s="158">
        <v>4471</v>
      </c>
      <c r="N1217" s="159">
        <v>39206474.670000002</v>
      </c>
      <c r="O1217" s="159">
        <v>37651561.890000001</v>
      </c>
      <c r="P1217" s="159">
        <v>12383384.48</v>
      </c>
      <c r="Q1217" s="159">
        <v>3760305</v>
      </c>
      <c r="R1217" s="159">
        <v>8623079.4800000004</v>
      </c>
      <c r="S1217" s="159">
        <v>1554912.78</v>
      </c>
      <c r="T1217" s="159">
        <v>92488.42</v>
      </c>
      <c r="U1217" s="159">
        <v>36027001.280000001</v>
      </c>
      <c r="V1217" s="159">
        <v>32603264.219999999</v>
      </c>
      <c r="W1217" s="159">
        <v>10246476.890000001</v>
      </c>
      <c r="X1217" s="159">
        <v>56505.66</v>
      </c>
      <c r="Y1217" s="159">
        <v>3423737.06</v>
      </c>
      <c r="Z1217" s="159">
        <v>8053144.0099999998</v>
      </c>
      <c r="AA1217" s="159">
        <v>0</v>
      </c>
      <c r="AB1217" s="159">
        <v>8053144.0099999998</v>
      </c>
      <c r="AC1217" s="159">
        <v>494907.31</v>
      </c>
      <c r="AD1217" s="159">
        <v>494907.31</v>
      </c>
      <c r="AE1217" s="159">
        <v>1113600</v>
      </c>
      <c r="AF1217" s="159">
        <v>5048297.67</v>
      </c>
      <c r="AG1217" s="159">
        <v>240413.11</v>
      </c>
      <c r="AH1217" s="159">
        <v>109546.2</v>
      </c>
      <c r="AI1217" s="159">
        <v>0</v>
      </c>
      <c r="AJ1217" s="159">
        <v>0</v>
      </c>
    </row>
    <row r="1218" spans="1:36">
      <c r="A1218" s="153">
        <v>14</v>
      </c>
      <c r="B1218" s="154">
        <v>32</v>
      </c>
      <c r="C1218" s="154">
        <v>4</v>
      </c>
      <c r="D1218" s="155">
        <v>2</v>
      </c>
      <c r="E1218" s="155" t="s">
        <v>556</v>
      </c>
      <c r="F1218" s="156" t="s">
        <v>4328</v>
      </c>
      <c r="G1218" s="156" t="s">
        <v>556</v>
      </c>
      <c r="H1218" s="156" t="s">
        <v>4331</v>
      </c>
      <c r="I1218" s="155">
        <v>1432042</v>
      </c>
      <c r="J1218" s="157" t="s">
        <v>1674</v>
      </c>
      <c r="K1218" s="157"/>
      <c r="L1218" s="155">
        <v>2022</v>
      </c>
      <c r="M1218" s="158">
        <v>10959</v>
      </c>
      <c r="N1218" s="159">
        <v>85392665.689999998</v>
      </c>
      <c r="O1218" s="159">
        <v>79588469.579999998</v>
      </c>
      <c r="P1218" s="159">
        <v>31267833.48</v>
      </c>
      <c r="Q1218" s="159">
        <v>13059310</v>
      </c>
      <c r="R1218" s="159">
        <v>18208523.48</v>
      </c>
      <c r="S1218" s="159">
        <v>5804196.1100000003</v>
      </c>
      <c r="T1218" s="159">
        <v>2939415.37</v>
      </c>
      <c r="U1218" s="159">
        <v>97826334.560000002</v>
      </c>
      <c r="V1218" s="159">
        <v>69706225.409999996</v>
      </c>
      <c r="W1218" s="159">
        <v>24582453.66</v>
      </c>
      <c r="X1218" s="159">
        <v>383083.41</v>
      </c>
      <c r="Y1218" s="159">
        <v>28120109.149999999</v>
      </c>
      <c r="Z1218" s="159">
        <v>24071751.68</v>
      </c>
      <c r="AA1218" s="159">
        <v>14000000</v>
      </c>
      <c r="AB1218" s="159">
        <v>10071751.68</v>
      </c>
      <c r="AC1218" s="159">
        <v>6300710.1699999999</v>
      </c>
      <c r="AD1218" s="159">
        <v>3298442</v>
      </c>
      <c r="AE1218" s="159">
        <v>19024000</v>
      </c>
      <c r="AF1218" s="159">
        <v>9882244.1699999999</v>
      </c>
      <c r="AG1218" s="159">
        <v>224689.78</v>
      </c>
      <c r="AH1218" s="159">
        <v>304502.90999999997</v>
      </c>
      <c r="AI1218" s="159">
        <v>0</v>
      </c>
      <c r="AJ1218" s="159">
        <v>0</v>
      </c>
    </row>
    <row r="1219" spans="1:36">
      <c r="A1219" s="153">
        <v>14</v>
      </c>
      <c r="B1219" s="154">
        <v>32</v>
      </c>
      <c r="C1219" s="154">
        <v>5</v>
      </c>
      <c r="D1219" s="155">
        <v>3</v>
      </c>
      <c r="E1219" s="155" t="s">
        <v>556</v>
      </c>
      <c r="F1219" s="156" t="s">
        <v>4326</v>
      </c>
      <c r="G1219" s="156" t="s">
        <v>556</v>
      </c>
      <c r="H1219" s="156" t="s">
        <v>4332</v>
      </c>
      <c r="I1219" s="155">
        <v>1432053</v>
      </c>
      <c r="J1219" s="157" t="s">
        <v>1673</v>
      </c>
      <c r="K1219" s="157"/>
      <c r="L1219" s="155">
        <v>2022</v>
      </c>
      <c r="M1219" s="158">
        <v>31276</v>
      </c>
      <c r="N1219" s="159">
        <v>214185282.84</v>
      </c>
      <c r="O1219" s="159">
        <v>213739548.25</v>
      </c>
      <c r="P1219" s="159">
        <v>71014746.109999999</v>
      </c>
      <c r="Q1219" s="159">
        <v>31432206</v>
      </c>
      <c r="R1219" s="159">
        <v>39582540.109999999</v>
      </c>
      <c r="S1219" s="159">
        <v>445734.59</v>
      </c>
      <c r="T1219" s="159">
        <v>205068</v>
      </c>
      <c r="U1219" s="159">
        <v>214651127.47</v>
      </c>
      <c r="V1219" s="159">
        <v>189092555.16999999</v>
      </c>
      <c r="W1219" s="159">
        <v>65258639.140000001</v>
      </c>
      <c r="X1219" s="159">
        <v>1760639.56</v>
      </c>
      <c r="Y1219" s="159">
        <v>25558572.300000001</v>
      </c>
      <c r="Z1219" s="159">
        <v>32928769.100000001</v>
      </c>
      <c r="AA1219" s="159">
        <v>0</v>
      </c>
      <c r="AB1219" s="159">
        <v>32928769.100000001</v>
      </c>
      <c r="AC1219" s="159">
        <v>3000000</v>
      </c>
      <c r="AD1219" s="159">
        <v>3000000</v>
      </c>
      <c r="AE1219" s="159">
        <v>28000000</v>
      </c>
      <c r="AF1219" s="159">
        <v>24646993.079999998</v>
      </c>
      <c r="AG1219" s="159">
        <v>104896.02</v>
      </c>
      <c r="AH1219" s="159">
        <v>72712.820000000007</v>
      </c>
      <c r="AI1219" s="159">
        <v>0</v>
      </c>
      <c r="AJ1219" s="159">
        <v>0</v>
      </c>
    </row>
    <row r="1220" spans="1:36">
      <c r="A1220" s="153">
        <v>14</v>
      </c>
      <c r="B1220" s="154">
        <v>32</v>
      </c>
      <c r="C1220" s="154">
        <v>6</v>
      </c>
      <c r="D1220" s="155">
        <v>3</v>
      </c>
      <c r="E1220" s="155" t="s">
        <v>556</v>
      </c>
      <c r="F1220" s="156" t="s">
        <v>4326</v>
      </c>
      <c r="G1220" s="156" t="s">
        <v>556</v>
      </c>
      <c r="H1220" s="156" t="s">
        <v>4333</v>
      </c>
      <c r="I1220" s="155">
        <v>1432063</v>
      </c>
      <c r="J1220" s="157" t="s">
        <v>1672</v>
      </c>
      <c r="K1220" s="157"/>
      <c r="L1220" s="155">
        <v>2022</v>
      </c>
      <c r="M1220" s="158">
        <v>30499</v>
      </c>
      <c r="N1220" s="159">
        <v>289441672.37</v>
      </c>
      <c r="O1220" s="159">
        <v>275470745.72000003</v>
      </c>
      <c r="P1220" s="159">
        <v>73961336.170000002</v>
      </c>
      <c r="Q1220" s="159">
        <v>34369000</v>
      </c>
      <c r="R1220" s="159">
        <v>39592336.170000002</v>
      </c>
      <c r="S1220" s="159">
        <v>13970926.65</v>
      </c>
      <c r="T1220" s="159">
        <v>7701556.2199999997</v>
      </c>
      <c r="U1220" s="159">
        <v>312986553.24000001</v>
      </c>
      <c r="V1220" s="159">
        <v>245683919.97</v>
      </c>
      <c r="W1220" s="159">
        <v>83428041.150000006</v>
      </c>
      <c r="X1220" s="159">
        <v>5087147.2</v>
      </c>
      <c r="Y1220" s="159">
        <v>67302633.269999996</v>
      </c>
      <c r="Z1220" s="159">
        <v>48033724.619999997</v>
      </c>
      <c r="AA1220" s="159">
        <v>23000000</v>
      </c>
      <c r="AB1220" s="159">
        <v>25033724.619999997</v>
      </c>
      <c r="AC1220" s="159">
        <v>10159910.33</v>
      </c>
      <c r="AD1220" s="159">
        <v>10159910.33</v>
      </c>
      <c r="AE1220" s="159">
        <v>114121806.28</v>
      </c>
      <c r="AF1220" s="159">
        <v>29786825.75</v>
      </c>
      <c r="AG1220" s="159">
        <v>80803.17</v>
      </c>
      <c r="AH1220" s="159">
        <v>1351223.49</v>
      </c>
      <c r="AI1220" s="159">
        <v>0</v>
      </c>
      <c r="AJ1220" s="159">
        <v>135648.03</v>
      </c>
    </row>
    <row r="1221" spans="1:36">
      <c r="A1221" s="153">
        <v>14</v>
      </c>
      <c r="B1221" s="154">
        <v>32</v>
      </c>
      <c r="C1221" s="154">
        <v>7</v>
      </c>
      <c r="D1221" s="155">
        <v>2</v>
      </c>
      <c r="E1221" s="155" t="s">
        <v>556</v>
      </c>
      <c r="F1221" s="156" t="s">
        <v>4328</v>
      </c>
      <c r="G1221" s="156" t="s">
        <v>556</v>
      </c>
      <c r="H1221" s="156" t="s">
        <v>4334</v>
      </c>
      <c r="I1221" s="155">
        <v>1432072</v>
      </c>
      <c r="J1221" s="157" t="s">
        <v>1671</v>
      </c>
      <c r="K1221" s="157"/>
      <c r="L1221" s="155">
        <v>2022</v>
      </c>
      <c r="M1221" s="158">
        <v>22415</v>
      </c>
      <c r="N1221" s="159">
        <v>180733042.05000001</v>
      </c>
      <c r="O1221" s="159">
        <v>172075315.84</v>
      </c>
      <c r="P1221" s="159">
        <v>59970174.350000001</v>
      </c>
      <c r="Q1221" s="159">
        <v>31112641</v>
      </c>
      <c r="R1221" s="159">
        <v>28857533.350000001</v>
      </c>
      <c r="S1221" s="159">
        <v>8657726.2100000009</v>
      </c>
      <c r="T1221" s="159">
        <v>3020.58</v>
      </c>
      <c r="U1221" s="159">
        <v>195185544.13999999</v>
      </c>
      <c r="V1221" s="159">
        <v>160707585.37</v>
      </c>
      <c r="W1221" s="159">
        <v>50396550.369999997</v>
      </c>
      <c r="X1221" s="159">
        <v>2016400.13</v>
      </c>
      <c r="Y1221" s="159">
        <v>34477958.770000003</v>
      </c>
      <c r="Z1221" s="159">
        <v>29659318.890000001</v>
      </c>
      <c r="AA1221" s="159">
        <v>5915500</v>
      </c>
      <c r="AB1221" s="159">
        <v>23743818.890000001</v>
      </c>
      <c r="AC1221" s="159">
        <v>4904980</v>
      </c>
      <c r="AD1221" s="159">
        <v>4904980</v>
      </c>
      <c r="AE1221" s="159">
        <v>46646120</v>
      </c>
      <c r="AF1221" s="159">
        <v>11367730.470000001</v>
      </c>
      <c r="AG1221" s="159">
        <v>205104.25</v>
      </c>
      <c r="AH1221" s="159">
        <v>702871.1</v>
      </c>
      <c r="AI1221" s="159">
        <v>0</v>
      </c>
      <c r="AJ1221" s="159">
        <v>0</v>
      </c>
    </row>
    <row r="1222" spans="1:36">
      <c r="A1222" s="153">
        <v>14</v>
      </c>
      <c r="B1222" s="154">
        <v>33</v>
      </c>
      <c r="C1222" s="154">
        <v>1</v>
      </c>
      <c r="D1222" s="155">
        <v>1</v>
      </c>
      <c r="E1222" s="155" t="s">
        <v>556</v>
      </c>
      <c r="F1222" s="156" t="s">
        <v>4335</v>
      </c>
      <c r="G1222" s="156" t="s">
        <v>556</v>
      </c>
      <c r="H1222" s="156" t="s">
        <v>4336</v>
      </c>
      <c r="I1222" s="155">
        <v>1433011</v>
      </c>
      <c r="J1222" s="157" t="s">
        <v>1670</v>
      </c>
      <c r="K1222" s="157"/>
      <c r="L1222" s="155">
        <v>2022</v>
      </c>
      <c r="M1222" s="158">
        <v>11872</v>
      </c>
      <c r="N1222" s="159">
        <v>98108833.230000004</v>
      </c>
      <c r="O1222" s="159">
        <v>76532938.049999997</v>
      </c>
      <c r="P1222" s="159">
        <v>33398562.75</v>
      </c>
      <c r="Q1222" s="159">
        <v>12165292</v>
      </c>
      <c r="R1222" s="159">
        <v>21233270.75</v>
      </c>
      <c r="S1222" s="159">
        <v>21575895.18</v>
      </c>
      <c r="T1222" s="159">
        <v>251269</v>
      </c>
      <c r="U1222" s="159">
        <v>97430137.739999995</v>
      </c>
      <c r="V1222" s="159">
        <v>69858184.359999999</v>
      </c>
      <c r="W1222" s="159">
        <v>29070910.530000001</v>
      </c>
      <c r="X1222" s="159">
        <v>669446.96</v>
      </c>
      <c r="Y1222" s="159">
        <v>27571953.379999999</v>
      </c>
      <c r="Z1222" s="159">
        <v>11434340.439999999</v>
      </c>
      <c r="AA1222" s="159">
        <v>5500000</v>
      </c>
      <c r="AB1222" s="159">
        <v>5934340.4399999995</v>
      </c>
      <c r="AC1222" s="159">
        <v>11360000</v>
      </c>
      <c r="AD1222" s="159">
        <v>1360000</v>
      </c>
      <c r="AE1222" s="159">
        <v>15500000</v>
      </c>
      <c r="AF1222" s="159">
        <v>6674753.6900000004</v>
      </c>
      <c r="AG1222" s="159">
        <v>51815</v>
      </c>
      <c r="AH1222" s="159">
        <v>58500</v>
      </c>
      <c r="AI1222" s="159">
        <v>0</v>
      </c>
      <c r="AJ1222" s="159">
        <v>0</v>
      </c>
    </row>
    <row r="1223" spans="1:36">
      <c r="A1223" s="153">
        <v>14</v>
      </c>
      <c r="B1223" s="154">
        <v>33</v>
      </c>
      <c r="C1223" s="154">
        <v>2</v>
      </c>
      <c r="D1223" s="155">
        <v>2</v>
      </c>
      <c r="E1223" s="155" t="s">
        <v>556</v>
      </c>
      <c r="F1223" s="156" t="s">
        <v>4337</v>
      </c>
      <c r="G1223" s="156" t="s">
        <v>556</v>
      </c>
      <c r="H1223" s="156" t="s">
        <v>4338</v>
      </c>
      <c r="I1223" s="155">
        <v>1433022</v>
      </c>
      <c r="J1223" s="157" t="s">
        <v>1669</v>
      </c>
      <c r="K1223" s="157"/>
      <c r="L1223" s="155">
        <v>2022</v>
      </c>
      <c r="M1223" s="158">
        <v>4280</v>
      </c>
      <c r="N1223" s="159">
        <v>30370098.440000001</v>
      </c>
      <c r="O1223" s="159">
        <v>29428936.18</v>
      </c>
      <c r="P1223" s="159">
        <v>19773332.48</v>
      </c>
      <c r="Q1223" s="159">
        <v>8893377</v>
      </c>
      <c r="R1223" s="159">
        <v>10879955.48</v>
      </c>
      <c r="S1223" s="159">
        <v>941162.26</v>
      </c>
      <c r="T1223" s="159">
        <v>245730.5</v>
      </c>
      <c r="U1223" s="159">
        <v>30155934.75</v>
      </c>
      <c r="V1223" s="159">
        <v>25245038.489999998</v>
      </c>
      <c r="W1223" s="159">
        <v>9478329.5899999999</v>
      </c>
      <c r="X1223" s="159">
        <v>50193.7</v>
      </c>
      <c r="Y1223" s="159">
        <v>4910896.26</v>
      </c>
      <c r="Z1223" s="159">
        <v>4796911.3600000003</v>
      </c>
      <c r="AA1223" s="159">
        <v>375000</v>
      </c>
      <c r="AB1223" s="159">
        <v>4421911.3600000003</v>
      </c>
      <c r="AC1223" s="159">
        <v>488000</v>
      </c>
      <c r="AD1223" s="159">
        <v>488000</v>
      </c>
      <c r="AE1223" s="159">
        <v>1115000</v>
      </c>
      <c r="AF1223" s="159">
        <v>4183897.69</v>
      </c>
      <c r="AG1223" s="159">
        <v>9000</v>
      </c>
      <c r="AH1223" s="159">
        <v>4920</v>
      </c>
      <c r="AI1223" s="159">
        <v>0</v>
      </c>
      <c r="AJ1223" s="159">
        <v>0</v>
      </c>
    </row>
    <row r="1224" spans="1:36">
      <c r="A1224" s="153">
        <v>14</v>
      </c>
      <c r="B1224" s="154">
        <v>33</v>
      </c>
      <c r="C1224" s="154">
        <v>3</v>
      </c>
      <c r="D1224" s="155">
        <v>2</v>
      </c>
      <c r="E1224" s="155" t="s">
        <v>556</v>
      </c>
      <c r="F1224" s="156" t="s">
        <v>4337</v>
      </c>
      <c r="G1224" s="156" t="s">
        <v>556</v>
      </c>
      <c r="H1224" s="156" t="s">
        <v>4339</v>
      </c>
      <c r="I1224" s="155">
        <v>1433032</v>
      </c>
      <c r="J1224" s="157" t="s">
        <v>1668</v>
      </c>
      <c r="K1224" s="157"/>
      <c r="L1224" s="155">
        <v>2022</v>
      </c>
      <c r="M1224" s="158">
        <v>5561</v>
      </c>
      <c r="N1224" s="159">
        <v>46663891.119999997</v>
      </c>
      <c r="O1224" s="159">
        <v>44469427.049999997</v>
      </c>
      <c r="P1224" s="159">
        <v>22081090.73</v>
      </c>
      <c r="Q1224" s="159">
        <v>7709116</v>
      </c>
      <c r="R1224" s="159">
        <v>14371974.73</v>
      </c>
      <c r="S1224" s="159">
        <v>2194464.0699999998</v>
      </c>
      <c r="T1224" s="159">
        <v>11263.05</v>
      </c>
      <c r="U1224" s="159">
        <v>43400000.060000002</v>
      </c>
      <c r="V1224" s="159">
        <v>34306821.840000004</v>
      </c>
      <c r="W1224" s="159">
        <v>12173698.300000001</v>
      </c>
      <c r="X1224" s="159">
        <v>0</v>
      </c>
      <c r="Y1224" s="159">
        <v>9093178.2200000007</v>
      </c>
      <c r="Z1224" s="159">
        <v>7075850.1399999997</v>
      </c>
      <c r="AA1224" s="159">
        <v>0</v>
      </c>
      <c r="AB1224" s="159">
        <v>7075850.1399999997</v>
      </c>
      <c r="AC1224" s="159">
        <v>2000000</v>
      </c>
      <c r="AD1224" s="159">
        <v>0</v>
      </c>
      <c r="AE1224" s="159">
        <v>0</v>
      </c>
      <c r="AF1224" s="159">
        <v>10162605.210000001</v>
      </c>
      <c r="AG1224" s="159">
        <v>83151.69</v>
      </c>
      <c r="AH1224" s="159">
        <v>83951.69</v>
      </c>
      <c r="AI1224" s="159">
        <v>0</v>
      </c>
      <c r="AJ1224" s="159">
        <v>0</v>
      </c>
    </row>
    <row r="1225" spans="1:36">
      <c r="A1225" s="153">
        <v>14</v>
      </c>
      <c r="B1225" s="154">
        <v>33</v>
      </c>
      <c r="C1225" s="154">
        <v>4</v>
      </c>
      <c r="D1225" s="155">
        <v>2</v>
      </c>
      <c r="E1225" s="155" t="s">
        <v>556</v>
      </c>
      <c r="F1225" s="156" t="s">
        <v>4337</v>
      </c>
      <c r="G1225" s="156" t="s">
        <v>556</v>
      </c>
      <c r="H1225" s="156" t="s">
        <v>4340</v>
      </c>
      <c r="I1225" s="155">
        <v>1433042</v>
      </c>
      <c r="J1225" s="157" t="s">
        <v>1667</v>
      </c>
      <c r="K1225" s="157"/>
      <c r="L1225" s="155">
        <v>2022</v>
      </c>
      <c r="M1225" s="158">
        <v>7170</v>
      </c>
      <c r="N1225" s="159">
        <v>48992856.219999999</v>
      </c>
      <c r="O1225" s="159">
        <v>43769210.990000002</v>
      </c>
      <c r="P1225" s="159">
        <v>25477201.73</v>
      </c>
      <c r="Q1225" s="159">
        <v>9380423</v>
      </c>
      <c r="R1225" s="159">
        <v>16096778.73</v>
      </c>
      <c r="S1225" s="159">
        <v>5223645.2300000004</v>
      </c>
      <c r="T1225" s="159">
        <v>13938</v>
      </c>
      <c r="U1225" s="159">
        <v>50486230.340000004</v>
      </c>
      <c r="V1225" s="159">
        <v>36615904.060000002</v>
      </c>
      <c r="W1225" s="159">
        <v>13712076.9</v>
      </c>
      <c r="X1225" s="159">
        <v>32161.29</v>
      </c>
      <c r="Y1225" s="159">
        <v>13870326.279999999</v>
      </c>
      <c r="Z1225" s="159">
        <v>14726491.779999999</v>
      </c>
      <c r="AA1225" s="159">
        <v>1015303</v>
      </c>
      <c r="AB1225" s="159">
        <v>13711188.779999999</v>
      </c>
      <c r="AC1225" s="159">
        <v>3419594.57</v>
      </c>
      <c r="AD1225" s="159">
        <v>531176</v>
      </c>
      <c r="AE1225" s="159">
        <v>1570377.2</v>
      </c>
      <c r="AF1225" s="159">
        <v>7153306.9299999997</v>
      </c>
      <c r="AG1225" s="159">
        <v>302003.8</v>
      </c>
      <c r="AH1225" s="159">
        <v>119483.8</v>
      </c>
      <c r="AI1225" s="159">
        <v>0</v>
      </c>
      <c r="AJ1225" s="159">
        <v>0</v>
      </c>
    </row>
    <row r="1226" spans="1:36">
      <c r="A1226" s="153">
        <v>14</v>
      </c>
      <c r="B1226" s="154">
        <v>33</v>
      </c>
      <c r="C1226" s="154">
        <v>5</v>
      </c>
      <c r="D1226" s="155">
        <v>3</v>
      </c>
      <c r="E1226" s="155" t="s">
        <v>556</v>
      </c>
      <c r="F1226" s="156" t="s">
        <v>4341</v>
      </c>
      <c r="G1226" s="156" t="s">
        <v>556</v>
      </c>
      <c r="H1226" s="156" t="s">
        <v>4342</v>
      </c>
      <c r="I1226" s="155">
        <v>1433053</v>
      </c>
      <c r="J1226" s="157" t="s">
        <v>1666</v>
      </c>
      <c r="K1226" s="157"/>
      <c r="L1226" s="155">
        <v>2022</v>
      </c>
      <c r="M1226" s="158">
        <v>17348</v>
      </c>
      <c r="N1226" s="159">
        <v>114352840.97</v>
      </c>
      <c r="O1226" s="159">
        <v>106460533.33</v>
      </c>
      <c r="P1226" s="159">
        <v>65452911.210000001</v>
      </c>
      <c r="Q1226" s="159">
        <v>27596520</v>
      </c>
      <c r="R1226" s="159">
        <v>37856391.210000001</v>
      </c>
      <c r="S1226" s="159">
        <v>7892307.6399999997</v>
      </c>
      <c r="T1226" s="159">
        <v>1621599.59</v>
      </c>
      <c r="U1226" s="159">
        <v>108648795.01000001</v>
      </c>
      <c r="V1226" s="159">
        <v>98539683.510000005</v>
      </c>
      <c r="W1226" s="159">
        <v>35057081.170000002</v>
      </c>
      <c r="X1226" s="159">
        <v>2080516.35</v>
      </c>
      <c r="Y1226" s="159">
        <v>10109111.5</v>
      </c>
      <c r="Z1226" s="159">
        <v>12908512.609999999</v>
      </c>
      <c r="AA1226" s="159">
        <v>0</v>
      </c>
      <c r="AB1226" s="159">
        <v>12908512.609999999</v>
      </c>
      <c r="AC1226" s="159">
        <v>2262262</v>
      </c>
      <c r="AD1226" s="159">
        <v>2262262</v>
      </c>
      <c r="AE1226" s="159">
        <v>32710744.050000001</v>
      </c>
      <c r="AF1226" s="159">
        <v>7920849.8200000003</v>
      </c>
      <c r="AG1226" s="159">
        <v>462974.36</v>
      </c>
      <c r="AH1226" s="159">
        <v>111519.71</v>
      </c>
      <c r="AI1226" s="159">
        <v>0</v>
      </c>
      <c r="AJ1226" s="159">
        <v>0</v>
      </c>
    </row>
    <row r="1227" spans="1:36">
      <c r="A1227" s="153">
        <v>14</v>
      </c>
      <c r="B1227" s="154">
        <v>33</v>
      </c>
      <c r="C1227" s="154">
        <v>6</v>
      </c>
      <c r="D1227" s="155">
        <v>2</v>
      </c>
      <c r="E1227" s="155" t="s">
        <v>556</v>
      </c>
      <c r="F1227" s="156" t="s">
        <v>4337</v>
      </c>
      <c r="G1227" s="156" t="s">
        <v>556</v>
      </c>
      <c r="H1227" s="156" t="s">
        <v>4343</v>
      </c>
      <c r="I1227" s="155">
        <v>1433062</v>
      </c>
      <c r="J1227" s="157" t="s">
        <v>1665</v>
      </c>
      <c r="K1227" s="157"/>
      <c r="L1227" s="155">
        <v>2022</v>
      </c>
      <c r="M1227" s="158">
        <v>3623</v>
      </c>
      <c r="N1227" s="159">
        <v>25539095.530000001</v>
      </c>
      <c r="O1227" s="159">
        <v>24682998.699999999</v>
      </c>
      <c r="P1227" s="159">
        <v>14846458.609999999</v>
      </c>
      <c r="Q1227" s="159">
        <v>5987967</v>
      </c>
      <c r="R1227" s="159">
        <v>8858491.6099999994</v>
      </c>
      <c r="S1227" s="159">
        <v>856096.83</v>
      </c>
      <c r="T1227" s="159">
        <v>0</v>
      </c>
      <c r="U1227" s="159">
        <v>24196058.5</v>
      </c>
      <c r="V1227" s="159">
        <v>20247051.43</v>
      </c>
      <c r="W1227" s="159">
        <v>7783542.3700000001</v>
      </c>
      <c r="X1227" s="159">
        <v>34914.31</v>
      </c>
      <c r="Y1227" s="159">
        <v>3949007.07</v>
      </c>
      <c r="Z1227" s="159">
        <v>5117202.21</v>
      </c>
      <c r="AA1227" s="159">
        <v>0</v>
      </c>
      <c r="AB1227" s="159">
        <v>5117202.21</v>
      </c>
      <c r="AC1227" s="159">
        <v>335800</v>
      </c>
      <c r="AD1227" s="159">
        <v>335800</v>
      </c>
      <c r="AE1227" s="159">
        <v>692400</v>
      </c>
      <c r="AF1227" s="159">
        <v>4435947.2699999996</v>
      </c>
      <c r="AG1227" s="159">
        <v>96323</v>
      </c>
      <c r="AH1227" s="159">
        <v>96323</v>
      </c>
      <c r="AI1227" s="159">
        <v>0</v>
      </c>
      <c r="AJ1227" s="159">
        <v>0</v>
      </c>
    </row>
    <row r="1228" spans="1:36">
      <c r="A1228" s="153">
        <v>14</v>
      </c>
      <c r="B1228" s="154">
        <v>33</v>
      </c>
      <c r="C1228" s="154">
        <v>7</v>
      </c>
      <c r="D1228" s="155">
        <v>2</v>
      </c>
      <c r="E1228" s="155" t="s">
        <v>556</v>
      </c>
      <c r="F1228" s="156" t="s">
        <v>4337</v>
      </c>
      <c r="G1228" s="156" t="s">
        <v>556</v>
      </c>
      <c r="H1228" s="156" t="s">
        <v>4344</v>
      </c>
      <c r="I1228" s="155">
        <v>1433072</v>
      </c>
      <c r="J1228" s="157" t="s">
        <v>1664</v>
      </c>
      <c r="K1228" s="157"/>
      <c r="L1228" s="155">
        <v>2022</v>
      </c>
      <c r="M1228" s="158">
        <v>5519</v>
      </c>
      <c r="N1228" s="159">
        <v>38667295.159999996</v>
      </c>
      <c r="O1228" s="159">
        <v>35469447.009999998</v>
      </c>
      <c r="P1228" s="159">
        <v>24726048.850000001</v>
      </c>
      <c r="Q1228" s="159">
        <v>12169152</v>
      </c>
      <c r="R1228" s="159">
        <v>12556896.85</v>
      </c>
      <c r="S1228" s="159">
        <v>3197848.15</v>
      </c>
      <c r="T1228" s="159">
        <v>104750</v>
      </c>
      <c r="U1228" s="159">
        <v>36565483.649999999</v>
      </c>
      <c r="V1228" s="159">
        <v>30367691.629999999</v>
      </c>
      <c r="W1228" s="159">
        <v>10470286.369999999</v>
      </c>
      <c r="X1228" s="159">
        <v>491456.18</v>
      </c>
      <c r="Y1228" s="159">
        <v>6197792.0199999996</v>
      </c>
      <c r="Z1228" s="159">
        <v>3397641.53</v>
      </c>
      <c r="AA1228" s="159">
        <v>0</v>
      </c>
      <c r="AB1228" s="159">
        <v>3397641.53</v>
      </c>
      <c r="AC1228" s="159">
        <v>970000</v>
      </c>
      <c r="AD1228" s="159">
        <v>970000</v>
      </c>
      <c r="AE1228" s="159">
        <v>7551959.3499999996</v>
      </c>
      <c r="AF1228" s="159">
        <v>5101755.38</v>
      </c>
      <c r="AG1228" s="159">
        <v>173670</v>
      </c>
      <c r="AH1228" s="159">
        <v>2890.5</v>
      </c>
      <c r="AI1228" s="159">
        <v>0</v>
      </c>
      <c r="AJ1228" s="159">
        <v>79459.350000000006</v>
      </c>
    </row>
    <row r="1229" spans="1:36">
      <c r="A1229" s="153">
        <v>14</v>
      </c>
      <c r="B1229" s="154">
        <v>33</v>
      </c>
      <c r="C1229" s="154">
        <v>8</v>
      </c>
      <c r="D1229" s="155">
        <v>2</v>
      </c>
      <c r="E1229" s="155" t="s">
        <v>556</v>
      </c>
      <c r="F1229" s="156" t="s">
        <v>4337</v>
      </c>
      <c r="G1229" s="156" t="s">
        <v>556</v>
      </c>
      <c r="H1229" s="156" t="s">
        <v>4345</v>
      </c>
      <c r="I1229" s="155">
        <v>1433082</v>
      </c>
      <c r="J1229" s="157" t="s">
        <v>1663</v>
      </c>
      <c r="K1229" s="157"/>
      <c r="L1229" s="155">
        <v>2022</v>
      </c>
      <c r="M1229" s="158">
        <v>4566</v>
      </c>
      <c r="N1229" s="159">
        <v>30317043.09</v>
      </c>
      <c r="O1229" s="159">
        <v>29372319.670000002</v>
      </c>
      <c r="P1229" s="159">
        <v>18351343.75</v>
      </c>
      <c r="Q1229" s="159">
        <v>8226171</v>
      </c>
      <c r="R1229" s="159">
        <v>10125172.75</v>
      </c>
      <c r="S1229" s="159">
        <v>944723.42</v>
      </c>
      <c r="T1229" s="159">
        <v>0</v>
      </c>
      <c r="U1229" s="159">
        <v>29953728.550000001</v>
      </c>
      <c r="V1229" s="159">
        <v>26990390.780000001</v>
      </c>
      <c r="W1229" s="159">
        <v>10681683.93</v>
      </c>
      <c r="X1229" s="159">
        <v>585702.64</v>
      </c>
      <c r="Y1229" s="159">
        <v>2963337.77</v>
      </c>
      <c r="Z1229" s="159">
        <v>4577291.26</v>
      </c>
      <c r="AA1229" s="159">
        <v>0</v>
      </c>
      <c r="AB1229" s="159">
        <v>4577291.26</v>
      </c>
      <c r="AC1229" s="159">
        <v>794500</v>
      </c>
      <c r="AD1229" s="159">
        <v>794500</v>
      </c>
      <c r="AE1229" s="159">
        <v>9331698</v>
      </c>
      <c r="AF1229" s="159">
        <v>2381928.89</v>
      </c>
      <c r="AG1229" s="159">
        <v>0</v>
      </c>
      <c r="AH1229" s="159">
        <v>0</v>
      </c>
      <c r="AI1229" s="159">
        <v>0</v>
      </c>
      <c r="AJ1229" s="159">
        <v>0</v>
      </c>
    </row>
    <row r="1230" spans="1:36">
      <c r="A1230" s="153">
        <v>14</v>
      </c>
      <c r="B1230" s="154">
        <v>33</v>
      </c>
      <c r="C1230" s="154">
        <v>9</v>
      </c>
      <c r="D1230" s="155">
        <v>2</v>
      </c>
      <c r="E1230" s="155" t="s">
        <v>556</v>
      </c>
      <c r="F1230" s="156" t="s">
        <v>4337</v>
      </c>
      <c r="G1230" s="156" t="s">
        <v>556</v>
      </c>
      <c r="H1230" s="156" t="s">
        <v>4346</v>
      </c>
      <c r="I1230" s="155">
        <v>1433092</v>
      </c>
      <c r="J1230" s="157" t="s">
        <v>1662</v>
      </c>
      <c r="K1230" s="157"/>
      <c r="L1230" s="155">
        <v>2022</v>
      </c>
      <c r="M1230" s="158">
        <v>2487</v>
      </c>
      <c r="N1230" s="159">
        <v>19605009.41</v>
      </c>
      <c r="O1230" s="159">
        <v>18906511.75</v>
      </c>
      <c r="P1230" s="159">
        <v>10536838.92</v>
      </c>
      <c r="Q1230" s="159">
        <v>4044538</v>
      </c>
      <c r="R1230" s="159">
        <v>6492300.9199999999</v>
      </c>
      <c r="S1230" s="159">
        <v>698497.66</v>
      </c>
      <c r="T1230" s="159">
        <v>0</v>
      </c>
      <c r="U1230" s="159">
        <v>20927916.949999999</v>
      </c>
      <c r="V1230" s="159">
        <v>15668037.57</v>
      </c>
      <c r="W1230" s="159">
        <v>6316903.0099999998</v>
      </c>
      <c r="X1230" s="159">
        <v>90333.5</v>
      </c>
      <c r="Y1230" s="159">
        <v>5259879.38</v>
      </c>
      <c r="Z1230" s="159">
        <v>8186252.1100000003</v>
      </c>
      <c r="AA1230" s="159">
        <v>81566.05</v>
      </c>
      <c r="AB1230" s="159">
        <v>8104686.0600000005</v>
      </c>
      <c r="AC1230" s="159">
        <v>40783</v>
      </c>
      <c r="AD1230" s="159">
        <v>40783</v>
      </c>
      <c r="AE1230" s="159">
        <v>1590538</v>
      </c>
      <c r="AF1230" s="159">
        <v>3238474.18</v>
      </c>
      <c r="AG1230" s="159">
        <v>82072.45</v>
      </c>
      <c r="AH1230" s="159">
        <v>114821.85</v>
      </c>
      <c r="AI1230" s="159">
        <v>0</v>
      </c>
      <c r="AJ1230" s="159">
        <v>0</v>
      </c>
    </row>
    <row r="1231" spans="1:36">
      <c r="A1231" s="153">
        <v>14</v>
      </c>
      <c r="B1231" s="154">
        <v>34</v>
      </c>
      <c r="C1231" s="154">
        <v>1</v>
      </c>
      <c r="D1231" s="155">
        <v>1</v>
      </c>
      <c r="E1231" s="155" t="s">
        <v>556</v>
      </c>
      <c r="F1231" s="156" t="s">
        <v>4347</v>
      </c>
      <c r="G1231" s="156" t="s">
        <v>556</v>
      </c>
      <c r="H1231" s="156" t="s">
        <v>4348</v>
      </c>
      <c r="I1231" s="155">
        <v>1434011</v>
      </c>
      <c r="J1231" s="157" t="s">
        <v>1661</v>
      </c>
      <c r="K1231" s="157"/>
      <c r="L1231" s="155">
        <v>2022</v>
      </c>
      <c r="M1231" s="158">
        <v>27867</v>
      </c>
      <c r="N1231" s="159">
        <v>160038021.21000001</v>
      </c>
      <c r="O1231" s="159">
        <v>142982851.84999999</v>
      </c>
      <c r="P1231" s="159">
        <v>61228469.020000003</v>
      </c>
      <c r="Q1231" s="159">
        <v>23905994</v>
      </c>
      <c r="R1231" s="159">
        <v>37322475.020000003</v>
      </c>
      <c r="S1231" s="159">
        <v>17055169.359999999</v>
      </c>
      <c r="T1231" s="159">
        <v>8168933.2999999998</v>
      </c>
      <c r="U1231" s="159">
        <v>175817458.25999999</v>
      </c>
      <c r="V1231" s="159">
        <v>139083483.44999999</v>
      </c>
      <c r="W1231" s="159">
        <v>49857139.600000001</v>
      </c>
      <c r="X1231" s="159">
        <v>2524183.2599999998</v>
      </c>
      <c r="Y1231" s="159">
        <v>36733974.810000002</v>
      </c>
      <c r="Z1231" s="159">
        <v>35712869.340000004</v>
      </c>
      <c r="AA1231" s="159">
        <v>0</v>
      </c>
      <c r="AB1231" s="159">
        <v>35712869.340000004</v>
      </c>
      <c r="AC1231" s="159">
        <v>4471455.16</v>
      </c>
      <c r="AD1231" s="159">
        <v>4471455.16</v>
      </c>
      <c r="AE1231" s="159">
        <v>49076085.850000001</v>
      </c>
      <c r="AF1231" s="159">
        <v>3899368.4</v>
      </c>
      <c r="AG1231" s="159">
        <v>100663.83</v>
      </c>
      <c r="AH1231" s="159">
        <v>67034.44</v>
      </c>
      <c r="AI1231" s="159">
        <v>0</v>
      </c>
      <c r="AJ1231" s="159">
        <v>0</v>
      </c>
    </row>
    <row r="1232" spans="1:36">
      <c r="A1232" s="153">
        <v>14</v>
      </c>
      <c r="B1232" s="154">
        <v>34</v>
      </c>
      <c r="C1232" s="154">
        <v>2</v>
      </c>
      <c r="D1232" s="155">
        <v>1</v>
      </c>
      <c r="E1232" s="155" t="s">
        <v>556</v>
      </c>
      <c r="F1232" s="156" t="s">
        <v>4347</v>
      </c>
      <c r="G1232" s="156" t="s">
        <v>556</v>
      </c>
      <c r="H1232" s="156" t="s">
        <v>4349</v>
      </c>
      <c r="I1232" s="155">
        <v>1434021</v>
      </c>
      <c r="J1232" s="157" t="s">
        <v>1660</v>
      </c>
      <c r="K1232" s="157"/>
      <c r="L1232" s="155">
        <v>2022</v>
      </c>
      <c r="M1232" s="158">
        <v>43909</v>
      </c>
      <c r="N1232" s="159">
        <v>239749887.37</v>
      </c>
      <c r="O1232" s="159">
        <v>235589577.81999999</v>
      </c>
      <c r="P1232" s="159">
        <v>103281839.75999999</v>
      </c>
      <c r="Q1232" s="159">
        <v>42859293</v>
      </c>
      <c r="R1232" s="159">
        <v>60422546.759999998</v>
      </c>
      <c r="S1232" s="159">
        <v>4160309.55</v>
      </c>
      <c r="T1232" s="159">
        <v>1866220.58</v>
      </c>
      <c r="U1232" s="159">
        <v>273064467.06</v>
      </c>
      <c r="V1232" s="159">
        <v>237833152.38999999</v>
      </c>
      <c r="W1232" s="159">
        <v>79422149.629999995</v>
      </c>
      <c r="X1232" s="159">
        <v>5759963.25</v>
      </c>
      <c r="Y1232" s="159">
        <v>35231314.670000002</v>
      </c>
      <c r="Z1232" s="159">
        <v>43870107.609999999</v>
      </c>
      <c r="AA1232" s="159">
        <v>24000000</v>
      </c>
      <c r="AB1232" s="159">
        <v>19870107.609999999</v>
      </c>
      <c r="AC1232" s="159">
        <v>9500000</v>
      </c>
      <c r="AD1232" s="159">
        <v>7500000</v>
      </c>
      <c r="AE1232" s="159">
        <v>127127132.5</v>
      </c>
      <c r="AF1232" s="159">
        <v>-2243574.5699999998</v>
      </c>
      <c r="AG1232" s="159">
        <v>137445.01</v>
      </c>
      <c r="AH1232" s="159">
        <v>129369.45</v>
      </c>
      <c r="AI1232" s="159">
        <v>0</v>
      </c>
      <c r="AJ1232" s="159">
        <v>0</v>
      </c>
    </row>
    <row r="1233" spans="1:36">
      <c r="A1233" s="153">
        <v>14</v>
      </c>
      <c r="B1233" s="154">
        <v>34</v>
      </c>
      <c r="C1233" s="154">
        <v>3</v>
      </c>
      <c r="D1233" s="155">
        <v>1</v>
      </c>
      <c r="E1233" s="155" t="s">
        <v>556</v>
      </c>
      <c r="F1233" s="156" t="s">
        <v>4347</v>
      </c>
      <c r="G1233" s="156" t="s">
        <v>556</v>
      </c>
      <c r="H1233" s="156" t="s">
        <v>4350</v>
      </c>
      <c r="I1233" s="155">
        <v>1434031</v>
      </c>
      <c r="J1233" s="157" t="s">
        <v>1659</v>
      </c>
      <c r="K1233" s="157"/>
      <c r="L1233" s="155">
        <v>2022</v>
      </c>
      <c r="M1233" s="158">
        <v>44720</v>
      </c>
      <c r="N1233" s="159">
        <v>249996170.58000001</v>
      </c>
      <c r="O1233" s="159">
        <v>234561781.44999999</v>
      </c>
      <c r="P1233" s="159">
        <v>110055253.47999999</v>
      </c>
      <c r="Q1233" s="159">
        <v>46586195</v>
      </c>
      <c r="R1233" s="159">
        <v>63469058.479999997</v>
      </c>
      <c r="S1233" s="159">
        <v>15434389.130000001</v>
      </c>
      <c r="T1233" s="159">
        <v>442196.06</v>
      </c>
      <c r="U1233" s="159">
        <v>262628374.44999999</v>
      </c>
      <c r="V1233" s="159">
        <v>222490394.13</v>
      </c>
      <c r="W1233" s="159">
        <v>78097074.760000005</v>
      </c>
      <c r="X1233" s="159">
        <v>3057518</v>
      </c>
      <c r="Y1233" s="159">
        <v>40137980.32</v>
      </c>
      <c r="Z1233" s="159">
        <v>59868151.329999998</v>
      </c>
      <c r="AA1233" s="159">
        <v>0</v>
      </c>
      <c r="AB1233" s="159">
        <v>59868151.329999998</v>
      </c>
      <c r="AC1233" s="159">
        <v>14422296.42</v>
      </c>
      <c r="AD1233" s="159">
        <v>700000</v>
      </c>
      <c r="AE1233" s="159">
        <v>55300000</v>
      </c>
      <c r="AF1233" s="159">
        <v>12071387.32</v>
      </c>
      <c r="AG1233" s="159">
        <v>782410.77</v>
      </c>
      <c r="AH1233" s="159">
        <v>546687.51</v>
      </c>
      <c r="AI1233" s="159">
        <v>0</v>
      </c>
      <c r="AJ1233" s="159">
        <v>0</v>
      </c>
    </row>
    <row r="1234" spans="1:36">
      <c r="A1234" s="153">
        <v>14</v>
      </c>
      <c r="B1234" s="154">
        <v>34</v>
      </c>
      <c r="C1234" s="154">
        <v>4</v>
      </c>
      <c r="D1234" s="155">
        <v>1</v>
      </c>
      <c r="E1234" s="155" t="s">
        <v>556</v>
      </c>
      <c r="F1234" s="156" t="s">
        <v>4347</v>
      </c>
      <c r="G1234" s="156" t="s">
        <v>556</v>
      </c>
      <c r="H1234" s="156" t="s">
        <v>4351</v>
      </c>
      <c r="I1234" s="155">
        <v>1434041</v>
      </c>
      <c r="J1234" s="157" t="s">
        <v>1658</v>
      </c>
      <c r="K1234" s="157"/>
      <c r="L1234" s="155">
        <v>2022</v>
      </c>
      <c r="M1234" s="158">
        <v>18171</v>
      </c>
      <c r="N1234" s="159">
        <v>109262994.66</v>
      </c>
      <c r="O1234" s="159">
        <v>105175210.28</v>
      </c>
      <c r="P1234" s="159">
        <v>41514946.379999995</v>
      </c>
      <c r="Q1234" s="159">
        <v>17126417</v>
      </c>
      <c r="R1234" s="159">
        <v>24388529.379999999</v>
      </c>
      <c r="S1234" s="159">
        <v>4087784.38</v>
      </c>
      <c r="T1234" s="159">
        <v>5715</v>
      </c>
      <c r="U1234" s="159">
        <v>119045958.91</v>
      </c>
      <c r="V1234" s="159">
        <v>102208006.34999999</v>
      </c>
      <c r="W1234" s="159">
        <v>45144004.049999997</v>
      </c>
      <c r="X1234" s="159">
        <v>1914152.33</v>
      </c>
      <c r="Y1234" s="159">
        <v>16837952.559999999</v>
      </c>
      <c r="Z1234" s="159">
        <v>23880206.73</v>
      </c>
      <c r="AA1234" s="159">
        <v>10100000</v>
      </c>
      <c r="AB1234" s="159">
        <v>13780206.73</v>
      </c>
      <c r="AC1234" s="159">
        <v>2869366</v>
      </c>
      <c r="AD1234" s="159">
        <v>2869366</v>
      </c>
      <c r="AE1234" s="159">
        <v>42050000</v>
      </c>
      <c r="AF1234" s="159">
        <v>2967203.93</v>
      </c>
      <c r="AG1234" s="159">
        <v>201558.34</v>
      </c>
      <c r="AH1234" s="159">
        <v>226640.36</v>
      </c>
      <c r="AI1234" s="159">
        <v>0</v>
      </c>
      <c r="AJ1234" s="159">
        <v>0</v>
      </c>
    </row>
    <row r="1235" spans="1:36">
      <c r="A1235" s="153">
        <v>14</v>
      </c>
      <c r="B1235" s="154">
        <v>34</v>
      </c>
      <c r="C1235" s="154">
        <v>5</v>
      </c>
      <c r="D1235" s="155">
        <v>2</v>
      </c>
      <c r="E1235" s="155" t="s">
        <v>556</v>
      </c>
      <c r="F1235" s="156" t="s">
        <v>4352</v>
      </c>
      <c r="G1235" s="156" t="s">
        <v>556</v>
      </c>
      <c r="H1235" s="156" t="s">
        <v>4353</v>
      </c>
      <c r="I1235" s="155">
        <v>1434052</v>
      </c>
      <c r="J1235" s="157" t="s">
        <v>1657</v>
      </c>
      <c r="K1235" s="157"/>
      <c r="L1235" s="155">
        <v>2022</v>
      </c>
      <c r="M1235" s="158">
        <v>8516</v>
      </c>
      <c r="N1235" s="159">
        <v>58856718.990000002</v>
      </c>
      <c r="O1235" s="159">
        <v>57748347.969999999</v>
      </c>
      <c r="P1235" s="159">
        <v>29456928.18</v>
      </c>
      <c r="Q1235" s="159">
        <v>11272213</v>
      </c>
      <c r="R1235" s="159">
        <v>18184715.18</v>
      </c>
      <c r="S1235" s="159">
        <v>1108371.02</v>
      </c>
      <c r="T1235" s="159">
        <v>2032.52</v>
      </c>
      <c r="U1235" s="159">
        <v>64427198.619999997</v>
      </c>
      <c r="V1235" s="159">
        <v>56152800.939999998</v>
      </c>
      <c r="W1235" s="159">
        <v>20654600.32</v>
      </c>
      <c r="X1235" s="159">
        <v>1292941.1100000001</v>
      </c>
      <c r="Y1235" s="159">
        <v>8274397.6799999997</v>
      </c>
      <c r="Z1235" s="159">
        <v>9614357.8499999996</v>
      </c>
      <c r="AA1235" s="159">
        <v>2000000</v>
      </c>
      <c r="AB1235" s="159">
        <v>7614357.8499999996</v>
      </c>
      <c r="AC1235" s="159">
        <v>2150764.5</v>
      </c>
      <c r="AD1235" s="159">
        <v>1981764.5</v>
      </c>
      <c r="AE1235" s="159">
        <v>24382052.460000001</v>
      </c>
      <c r="AF1235" s="159">
        <v>1595547.03</v>
      </c>
      <c r="AG1235" s="159">
        <v>27900</v>
      </c>
      <c r="AH1235" s="159">
        <v>6837</v>
      </c>
      <c r="AI1235" s="159">
        <v>0</v>
      </c>
      <c r="AJ1235" s="159">
        <v>0</v>
      </c>
    </row>
    <row r="1236" spans="1:36">
      <c r="A1236" s="153">
        <v>14</v>
      </c>
      <c r="B1236" s="154">
        <v>34</v>
      </c>
      <c r="C1236" s="154">
        <v>6</v>
      </c>
      <c r="D1236" s="155">
        <v>2</v>
      </c>
      <c r="E1236" s="155" t="s">
        <v>556</v>
      </c>
      <c r="F1236" s="156" t="s">
        <v>4352</v>
      </c>
      <c r="G1236" s="156" t="s">
        <v>556</v>
      </c>
      <c r="H1236" s="156" t="s">
        <v>4354</v>
      </c>
      <c r="I1236" s="155">
        <v>1434062</v>
      </c>
      <c r="J1236" s="157" t="s">
        <v>1656</v>
      </c>
      <c r="K1236" s="157"/>
      <c r="L1236" s="155">
        <v>2022</v>
      </c>
      <c r="M1236" s="158">
        <v>7105</v>
      </c>
      <c r="N1236" s="159">
        <v>50612383.009999998</v>
      </c>
      <c r="O1236" s="159">
        <v>44474238.600000001</v>
      </c>
      <c r="P1236" s="159">
        <v>29099783.579999998</v>
      </c>
      <c r="Q1236" s="159">
        <v>13034952</v>
      </c>
      <c r="R1236" s="159">
        <v>16064831.58</v>
      </c>
      <c r="S1236" s="159">
        <v>6138144.4100000001</v>
      </c>
      <c r="T1236" s="159">
        <v>8377.24</v>
      </c>
      <c r="U1236" s="159">
        <v>47439292.229999997</v>
      </c>
      <c r="V1236" s="159">
        <v>38962735.450000003</v>
      </c>
      <c r="W1236" s="159">
        <v>14031215.35</v>
      </c>
      <c r="X1236" s="159">
        <v>0</v>
      </c>
      <c r="Y1236" s="159">
        <v>8476556.7799999993</v>
      </c>
      <c r="Z1236" s="159">
        <v>10119935.060000001</v>
      </c>
      <c r="AA1236" s="159">
        <v>0</v>
      </c>
      <c r="AB1236" s="159">
        <v>10119935.060000001</v>
      </c>
      <c r="AC1236" s="159">
        <v>0</v>
      </c>
      <c r="AD1236" s="159">
        <v>0</v>
      </c>
      <c r="AE1236" s="159">
        <v>0</v>
      </c>
      <c r="AF1236" s="159">
        <v>5511503.1500000004</v>
      </c>
      <c r="AG1236" s="159">
        <v>17316.09</v>
      </c>
      <c r="AH1236" s="159">
        <v>36178.620000000003</v>
      </c>
      <c r="AI1236" s="159">
        <v>0</v>
      </c>
      <c r="AJ1236" s="159">
        <v>0</v>
      </c>
    </row>
    <row r="1237" spans="1:36">
      <c r="A1237" s="153">
        <v>14</v>
      </c>
      <c r="B1237" s="154">
        <v>34</v>
      </c>
      <c r="C1237" s="154">
        <v>7</v>
      </c>
      <c r="D1237" s="155">
        <v>2</v>
      </c>
      <c r="E1237" s="155" t="s">
        <v>556</v>
      </c>
      <c r="F1237" s="156" t="s">
        <v>4352</v>
      </c>
      <c r="G1237" s="156" t="s">
        <v>556</v>
      </c>
      <c r="H1237" s="156" t="s">
        <v>4355</v>
      </c>
      <c r="I1237" s="155">
        <v>1434072</v>
      </c>
      <c r="J1237" s="157" t="s">
        <v>1655</v>
      </c>
      <c r="K1237" s="157"/>
      <c r="L1237" s="155">
        <v>2022</v>
      </c>
      <c r="M1237" s="158">
        <v>10963</v>
      </c>
      <c r="N1237" s="159">
        <v>77050565.620000005</v>
      </c>
      <c r="O1237" s="159">
        <v>68740040.510000005</v>
      </c>
      <c r="P1237" s="159">
        <v>33992155.810000002</v>
      </c>
      <c r="Q1237" s="159">
        <v>13669451</v>
      </c>
      <c r="R1237" s="159">
        <v>20322704.809999999</v>
      </c>
      <c r="S1237" s="159">
        <v>8310525.1100000003</v>
      </c>
      <c r="T1237" s="159">
        <v>320149.73</v>
      </c>
      <c r="U1237" s="159">
        <v>74237669.409999996</v>
      </c>
      <c r="V1237" s="159">
        <v>60540722.469999999</v>
      </c>
      <c r="W1237" s="159">
        <v>23313713.460000001</v>
      </c>
      <c r="X1237" s="159">
        <v>902757.13</v>
      </c>
      <c r="Y1237" s="159">
        <v>13696946.939999999</v>
      </c>
      <c r="Z1237" s="159">
        <v>5690197.3399999999</v>
      </c>
      <c r="AA1237" s="159">
        <v>0</v>
      </c>
      <c r="AB1237" s="159">
        <v>5690197.3399999999</v>
      </c>
      <c r="AC1237" s="159">
        <v>5175702.72</v>
      </c>
      <c r="AD1237" s="159">
        <v>1724296</v>
      </c>
      <c r="AE1237" s="159">
        <v>17481000</v>
      </c>
      <c r="AF1237" s="159">
        <v>8199318.04</v>
      </c>
      <c r="AG1237" s="159">
        <v>456450.93</v>
      </c>
      <c r="AH1237" s="159">
        <v>603009.59</v>
      </c>
      <c r="AI1237" s="159">
        <v>0</v>
      </c>
      <c r="AJ1237" s="159">
        <v>0</v>
      </c>
    </row>
    <row r="1238" spans="1:36">
      <c r="A1238" s="153">
        <v>14</v>
      </c>
      <c r="B1238" s="154">
        <v>34</v>
      </c>
      <c r="C1238" s="154">
        <v>8</v>
      </c>
      <c r="D1238" s="155">
        <v>2</v>
      </c>
      <c r="E1238" s="155" t="s">
        <v>556</v>
      </c>
      <c r="F1238" s="156" t="s">
        <v>4352</v>
      </c>
      <c r="G1238" s="156" t="s">
        <v>556</v>
      </c>
      <c r="H1238" s="156" t="s">
        <v>4356</v>
      </c>
      <c r="I1238" s="155">
        <v>1434082</v>
      </c>
      <c r="J1238" s="157" t="s">
        <v>1408</v>
      </c>
      <c r="K1238" s="157"/>
      <c r="L1238" s="155">
        <v>2022</v>
      </c>
      <c r="M1238" s="158">
        <v>6432</v>
      </c>
      <c r="N1238" s="159">
        <v>45602114.969999999</v>
      </c>
      <c r="O1238" s="159">
        <v>44350053.310000002</v>
      </c>
      <c r="P1238" s="159">
        <v>30134302.310000002</v>
      </c>
      <c r="Q1238" s="159">
        <v>13485151</v>
      </c>
      <c r="R1238" s="159">
        <v>16649151.310000001</v>
      </c>
      <c r="S1238" s="159">
        <v>1252061.6599999999</v>
      </c>
      <c r="T1238" s="159">
        <v>17400</v>
      </c>
      <c r="U1238" s="159">
        <v>52375725.259999998</v>
      </c>
      <c r="V1238" s="159">
        <v>39847544.909999996</v>
      </c>
      <c r="W1238" s="159">
        <v>15440229.09</v>
      </c>
      <c r="X1238" s="159">
        <v>267470.36</v>
      </c>
      <c r="Y1238" s="159">
        <v>12528180.35</v>
      </c>
      <c r="Z1238" s="159">
        <v>17681035.84</v>
      </c>
      <c r="AA1238" s="159">
        <v>0</v>
      </c>
      <c r="AB1238" s="159">
        <v>17681035.84</v>
      </c>
      <c r="AC1238" s="159">
        <v>1268373</v>
      </c>
      <c r="AD1238" s="159">
        <v>1190921</v>
      </c>
      <c r="AE1238" s="159">
        <v>4972351</v>
      </c>
      <c r="AF1238" s="159">
        <v>4502508.4000000004</v>
      </c>
      <c r="AG1238" s="159">
        <v>768031.41</v>
      </c>
      <c r="AH1238" s="159">
        <v>859903.74</v>
      </c>
      <c r="AI1238" s="159">
        <v>0</v>
      </c>
      <c r="AJ1238" s="159">
        <v>0</v>
      </c>
    </row>
    <row r="1239" spans="1:36">
      <c r="A1239" s="153">
        <v>14</v>
      </c>
      <c r="B1239" s="154">
        <v>34</v>
      </c>
      <c r="C1239" s="154">
        <v>9</v>
      </c>
      <c r="D1239" s="155">
        <v>3</v>
      </c>
      <c r="E1239" s="155" t="s">
        <v>556</v>
      </c>
      <c r="F1239" s="156" t="s">
        <v>4357</v>
      </c>
      <c r="G1239" s="156" t="s">
        <v>556</v>
      </c>
      <c r="H1239" s="156" t="s">
        <v>4358</v>
      </c>
      <c r="I1239" s="155">
        <v>1434093</v>
      </c>
      <c r="J1239" s="157" t="s">
        <v>1654</v>
      </c>
      <c r="K1239" s="157"/>
      <c r="L1239" s="155">
        <v>2022</v>
      </c>
      <c r="M1239" s="158">
        <v>30560</v>
      </c>
      <c r="N1239" s="159">
        <v>226496649.56</v>
      </c>
      <c r="O1239" s="159">
        <v>196688619.80000001</v>
      </c>
      <c r="P1239" s="159">
        <v>88654163.329999998</v>
      </c>
      <c r="Q1239" s="159">
        <v>36969363</v>
      </c>
      <c r="R1239" s="159">
        <v>51684800.329999998</v>
      </c>
      <c r="S1239" s="159">
        <v>29808029.760000002</v>
      </c>
      <c r="T1239" s="159">
        <v>536588.09</v>
      </c>
      <c r="U1239" s="159">
        <v>248210215.28999999</v>
      </c>
      <c r="V1239" s="159">
        <v>177667134.31999999</v>
      </c>
      <c r="W1239" s="159">
        <v>58305465.240000002</v>
      </c>
      <c r="X1239" s="159">
        <v>3309659.36</v>
      </c>
      <c r="Y1239" s="159">
        <v>70543080.969999999</v>
      </c>
      <c r="Z1239" s="159">
        <v>28830869.239999998</v>
      </c>
      <c r="AA1239" s="159">
        <v>25000000</v>
      </c>
      <c r="AB1239" s="159">
        <v>3830869.2399999984</v>
      </c>
      <c r="AC1239" s="159">
        <v>5849030</v>
      </c>
      <c r="AD1239" s="159">
        <v>5849030</v>
      </c>
      <c r="AE1239" s="159">
        <v>93293562.5</v>
      </c>
      <c r="AF1239" s="159">
        <v>19021485.48</v>
      </c>
      <c r="AG1239" s="159">
        <v>347165.11</v>
      </c>
      <c r="AH1239" s="159">
        <v>260904.35</v>
      </c>
      <c r="AI1239" s="159">
        <v>0</v>
      </c>
      <c r="AJ1239" s="159">
        <v>0</v>
      </c>
    </row>
    <row r="1240" spans="1:36">
      <c r="A1240" s="153">
        <v>14</v>
      </c>
      <c r="B1240" s="154">
        <v>34</v>
      </c>
      <c r="C1240" s="154">
        <v>10</v>
      </c>
      <c r="D1240" s="155">
        <v>2</v>
      </c>
      <c r="E1240" s="155" t="s">
        <v>556</v>
      </c>
      <c r="F1240" s="156" t="s">
        <v>4352</v>
      </c>
      <c r="G1240" s="156" t="s">
        <v>556</v>
      </c>
      <c r="H1240" s="156" t="s">
        <v>4359</v>
      </c>
      <c r="I1240" s="155">
        <v>1434102</v>
      </c>
      <c r="J1240" s="157" t="s">
        <v>1653</v>
      </c>
      <c r="K1240" s="157"/>
      <c r="L1240" s="155">
        <v>2022</v>
      </c>
      <c r="M1240" s="158">
        <v>2614</v>
      </c>
      <c r="N1240" s="159">
        <v>20024624</v>
      </c>
      <c r="O1240" s="159">
        <v>19039636.809999999</v>
      </c>
      <c r="P1240" s="159">
        <v>10828634.219999999</v>
      </c>
      <c r="Q1240" s="159">
        <v>4470403</v>
      </c>
      <c r="R1240" s="159">
        <v>6358231.2199999997</v>
      </c>
      <c r="S1240" s="159">
        <v>984987.19</v>
      </c>
      <c r="T1240" s="159">
        <v>25830</v>
      </c>
      <c r="U1240" s="159">
        <v>20933669.02</v>
      </c>
      <c r="V1240" s="159">
        <v>16290512.75</v>
      </c>
      <c r="W1240" s="159">
        <v>6552073.7800000003</v>
      </c>
      <c r="X1240" s="159">
        <v>117444.69</v>
      </c>
      <c r="Y1240" s="159">
        <v>4643156.2699999996</v>
      </c>
      <c r="Z1240" s="159">
        <v>5974038.1399999997</v>
      </c>
      <c r="AA1240" s="159">
        <v>0</v>
      </c>
      <c r="AB1240" s="159">
        <v>5974038.1399999997</v>
      </c>
      <c r="AC1240" s="159">
        <v>1118000</v>
      </c>
      <c r="AD1240" s="159">
        <v>1023000</v>
      </c>
      <c r="AE1240" s="159">
        <v>1252966.6000000001</v>
      </c>
      <c r="AF1240" s="159">
        <v>2749124.06</v>
      </c>
      <c r="AG1240" s="159">
        <v>45000</v>
      </c>
      <c r="AH1240" s="159">
        <v>11000</v>
      </c>
      <c r="AI1240" s="159">
        <v>0</v>
      </c>
      <c r="AJ1240" s="159">
        <v>0</v>
      </c>
    </row>
    <row r="1241" spans="1:36">
      <c r="A1241" s="153">
        <v>14</v>
      </c>
      <c r="B1241" s="154">
        <v>34</v>
      </c>
      <c r="C1241" s="154">
        <v>11</v>
      </c>
      <c r="D1241" s="155">
        <v>3</v>
      </c>
      <c r="E1241" s="155" t="s">
        <v>556</v>
      </c>
      <c r="F1241" s="156" t="s">
        <v>4357</v>
      </c>
      <c r="G1241" s="156" t="s">
        <v>556</v>
      </c>
      <c r="H1241" s="156" t="s">
        <v>4360</v>
      </c>
      <c r="I1241" s="155">
        <v>1434113</v>
      </c>
      <c r="J1241" s="157" t="s">
        <v>1652</v>
      </c>
      <c r="K1241" s="157"/>
      <c r="L1241" s="155">
        <v>2022</v>
      </c>
      <c r="M1241" s="158">
        <v>20132</v>
      </c>
      <c r="N1241" s="159">
        <v>125923675.27</v>
      </c>
      <c r="O1241" s="159">
        <v>112721977.44</v>
      </c>
      <c r="P1241" s="159">
        <v>67924178.719999999</v>
      </c>
      <c r="Q1241" s="159">
        <v>31871372</v>
      </c>
      <c r="R1241" s="159">
        <v>36052806.719999999</v>
      </c>
      <c r="S1241" s="159">
        <v>13201697.83</v>
      </c>
      <c r="T1241" s="159">
        <v>0</v>
      </c>
      <c r="U1241" s="159">
        <v>130279555.58</v>
      </c>
      <c r="V1241" s="159">
        <v>102465305.11</v>
      </c>
      <c r="W1241" s="159">
        <v>42169780.640000001</v>
      </c>
      <c r="X1241" s="159">
        <v>2747555.55</v>
      </c>
      <c r="Y1241" s="159">
        <v>27814250.469999999</v>
      </c>
      <c r="Z1241" s="159">
        <v>42205959.57</v>
      </c>
      <c r="AA1241" s="159">
        <v>7454000</v>
      </c>
      <c r="AB1241" s="159">
        <v>34751959.57</v>
      </c>
      <c r="AC1241" s="159">
        <v>2454000</v>
      </c>
      <c r="AD1241" s="159">
        <v>2454000</v>
      </c>
      <c r="AE1241" s="159">
        <v>52745393.119999997</v>
      </c>
      <c r="AF1241" s="159">
        <v>10256672.33</v>
      </c>
      <c r="AG1241" s="159">
        <v>550405.73</v>
      </c>
      <c r="AH1241" s="159">
        <v>533914.67000000004</v>
      </c>
      <c r="AI1241" s="159">
        <v>0</v>
      </c>
      <c r="AJ1241" s="159">
        <v>0</v>
      </c>
    </row>
    <row r="1242" spans="1:36">
      <c r="A1242" s="153">
        <v>14</v>
      </c>
      <c r="B1242" s="154">
        <v>34</v>
      </c>
      <c r="C1242" s="154">
        <v>12</v>
      </c>
      <c r="D1242" s="155">
        <v>3</v>
      </c>
      <c r="E1242" s="155" t="s">
        <v>556</v>
      </c>
      <c r="F1242" s="156" t="s">
        <v>4357</v>
      </c>
      <c r="G1242" s="156" t="s">
        <v>556</v>
      </c>
      <c r="H1242" s="156" t="s">
        <v>4361</v>
      </c>
      <c r="I1242" s="155">
        <v>1434123</v>
      </c>
      <c r="J1242" s="157" t="s">
        <v>1651</v>
      </c>
      <c r="K1242" s="157"/>
      <c r="L1242" s="155">
        <v>2022</v>
      </c>
      <c r="M1242" s="158">
        <v>51248</v>
      </c>
      <c r="N1242" s="159">
        <v>307051277.29000002</v>
      </c>
      <c r="O1242" s="159">
        <v>278375871.97000003</v>
      </c>
      <c r="P1242" s="159">
        <v>134435152.73000002</v>
      </c>
      <c r="Q1242" s="159">
        <v>65219475</v>
      </c>
      <c r="R1242" s="159">
        <v>69215677.730000004</v>
      </c>
      <c r="S1242" s="159">
        <v>28675405.32</v>
      </c>
      <c r="T1242" s="159">
        <v>16926252.620000001</v>
      </c>
      <c r="U1242" s="159">
        <v>318382900.38999999</v>
      </c>
      <c r="V1242" s="159">
        <v>272893172.13</v>
      </c>
      <c r="W1242" s="159">
        <v>93077542.189999998</v>
      </c>
      <c r="X1242" s="159">
        <v>7768689.1100000003</v>
      </c>
      <c r="Y1242" s="159">
        <v>45489728.259999998</v>
      </c>
      <c r="Z1242" s="159">
        <v>44929668.780000001</v>
      </c>
      <c r="AA1242" s="159">
        <v>19352659.780000001</v>
      </c>
      <c r="AB1242" s="159">
        <v>25577009</v>
      </c>
      <c r="AC1242" s="159">
        <v>30600379</v>
      </c>
      <c r="AD1242" s="159">
        <v>16000000</v>
      </c>
      <c r="AE1242" s="159">
        <v>144812917.69999999</v>
      </c>
      <c r="AF1242" s="159">
        <v>5482699.8399999999</v>
      </c>
      <c r="AG1242" s="159">
        <v>1150803.46</v>
      </c>
      <c r="AH1242" s="159">
        <v>855447.07</v>
      </c>
      <c r="AI1242" s="159">
        <v>0</v>
      </c>
      <c r="AJ1242" s="159">
        <v>0</v>
      </c>
    </row>
    <row r="1243" spans="1:36">
      <c r="A1243" s="153">
        <v>14</v>
      </c>
      <c r="B1243" s="154">
        <v>35</v>
      </c>
      <c r="C1243" s="154">
        <v>1</v>
      </c>
      <c r="D1243" s="155">
        <v>2</v>
      </c>
      <c r="E1243" s="155" t="s">
        <v>556</v>
      </c>
      <c r="F1243" s="156" t="s">
        <v>4362</v>
      </c>
      <c r="G1243" s="156" t="s">
        <v>556</v>
      </c>
      <c r="H1243" s="156" t="s">
        <v>4363</v>
      </c>
      <c r="I1243" s="155">
        <v>1435012</v>
      </c>
      <c r="J1243" s="157" t="s">
        <v>1650</v>
      </c>
      <c r="K1243" s="157"/>
      <c r="L1243" s="155">
        <v>2022</v>
      </c>
      <c r="M1243" s="158">
        <v>8191</v>
      </c>
      <c r="N1243" s="159">
        <v>51105248</v>
      </c>
      <c r="O1243" s="159">
        <v>50380111.350000001</v>
      </c>
      <c r="P1243" s="159">
        <v>30401330.32</v>
      </c>
      <c r="Q1243" s="159">
        <v>13303742</v>
      </c>
      <c r="R1243" s="159">
        <v>17097588.32</v>
      </c>
      <c r="S1243" s="159">
        <v>725136.65</v>
      </c>
      <c r="T1243" s="159">
        <v>3200</v>
      </c>
      <c r="U1243" s="159">
        <v>51119006.030000001</v>
      </c>
      <c r="V1243" s="159">
        <v>46971114.07</v>
      </c>
      <c r="W1243" s="159">
        <v>17923619.739999998</v>
      </c>
      <c r="X1243" s="159">
        <v>389567.99</v>
      </c>
      <c r="Y1243" s="159">
        <v>4147891.96</v>
      </c>
      <c r="Z1243" s="159">
        <v>5725108.2599999998</v>
      </c>
      <c r="AA1243" s="159">
        <v>579830.21</v>
      </c>
      <c r="AB1243" s="159">
        <v>5145278.05</v>
      </c>
      <c r="AC1243" s="159">
        <v>3444823.99</v>
      </c>
      <c r="AD1243" s="159">
        <v>556405.42000000004</v>
      </c>
      <c r="AE1243" s="159">
        <v>8358944.8499999996</v>
      </c>
      <c r="AF1243" s="159">
        <v>3408997.28</v>
      </c>
      <c r="AG1243" s="159">
        <v>0</v>
      </c>
      <c r="AH1243" s="159">
        <v>0</v>
      </c>
      <c r="AI1243" s="159">
        <v>0</v>
      </c>
      <c r="AJ1243" s="159">
        <v>0</v>
      </c>
    </row>
    <row r="1244" spans="1:36">
      <c r="A1244" s="153">
        <v>14</v>
      </c>
      <c r="B1244" s="154">
        <v>35</v>
      </c>
      <c r="C1244" s="154">
        <v>2</v>
      </c>
      <c r="D1244" s="155">
        <v>2</v>
      </c>
      <c r="E1244" s="155" t="s">
        <v>556</v>
      </c>
      <c r="F1244" s="156" t="s">
        <v>4362</v>
      </c>
      <c r="G1244" s="156" t="s">
        <v>556</v>
      </c>
      <c r="H1244" s="156" t="s">
        <v>4364</v>
      </c>
      <c r="I1244" s="155">
        <v>1435022</v>
      </c>
      <c r="J1244" s="157" t="s">
        <v>1649</v>
      </c>
      <c r="K1244" s="157"/>
      <c r="L1244" s="155">
        <v>2022</v>
      </c>
      <c r="M1244" s="158">
        <v>7467</v>
      </c>
      <c r="N1244" s="159">
        <v>56137025.439999998</v>
      </c>
      <c r="O1244" s="159">
        <v>48989193.509999998</v>
      </c>
      <c r="P1244" s="159">
        <v>34847774.950000003</v>
      </c>
      <c r="Q1244" s="159">
        <v>16771811</v>
      </c>
      <c r="R1244" s="159">
        <v>18075963.949999999</v>
      </c>
      <c r="S1244" s="159">
        <v>7147831.9299999997</v>
      </c>
      <c r="T1244" s="159">
        <v>447392.82</v>
      </c>
      <c r="U1244" s="159">
        <v>60011186.890000001</v>
      </c>
      <c r="V1244" s="159">
        <v>42821372.789999999</v>
      </c>
      <c r="W1244" s="159">
        <v>14116118.33</v>
      </c>
      <c r="X1244" s="159">
        <v>954011.69</v>
      </c>
      <c r="Y1244" s="159">
        <v>17189814.100000001</v>
      </c>
      <c r="Z1244" s="159">
        <v>10765928.25</v>
      </c>
      <c r="AA1244" s="159">
        <v>642698.03</v>
      </c>
      <c r="AB1244" s="159">
        <v>10123230.220000001</v>
      </c>
      <c r="AC1244" s="159">
        <v>1897783.11</v>
      </c>
      <c r="AD1244" s="159">
        <v>1897783.11</v>
      </c>
      <c r="AE1244" s="159">
        <v>16795885.649999999</v>
      </c>
      <c r="AF1244" s="159">
        <v>6167820.7199999997</v>
      </c>
      <c r="AG1244" s="159">
        <v>165040</v>
      </c>
      <c r="AH1244" s="159">
        <v>0</v>
      </c>
      <c r="AI1244" s="159">
        <v>0</v>
      </c>
      <c r="AJ1244" s="159">
        <v>0</v>
      </c>
    </row>
    <row r="1245" spans="1:36">
      <c r="A1245" s="153">
        <v>14</v>
      </c>
      <c r="B1245" s="154">
        <v>35</v>
      </c>
      <c r="C1245" s="154">
        <v>3</v>
      </c>
      <c r="D1245" s="155">
        <v>2</v>
      </c>
      <c r="E1245" s="155" t="s">
        <v>556</v>
      </c>
      <c r="F1245" s="156" t="s">
        <v>4362</v>
      </c>
      <c r="G1245" s="156" t="s">
        <v>556</v>
      </c>
      <c r="H1245" s="156" t="s">
        <v>4365</v>
      </c>
      <c r="I1245" s="155">
        <v>1435032</v>
      </c>
      <c r="J1245" s="157" t="s">
        <v>1648</v>
      </c>
      <c r="K1245" s="157"/>
      <c r="L1245" s="155">
        <v>2022</v>
      </c>
      <c r="M1245" s="158">
        <v>6831</v>
      </c>
      <c r="N1245" s="159">
        <v>47554333.759999998</v>
      </c>
      <c r="O1245" s="159">
        <v>46161109.380000003</v>
      </c>
      <c r="P1245" s="159">
        <v>30639422.240000002</v>
      </c>
      <c r="Q1245" s="159">
        <v>13995561</v>
      </c>
      <c r="R1245" s="159">
        <v>16643861.24</v>
      </c>
      <c r="S1245" s="159">
        <v>1393224.38</v>
      </c>
      <c r="T1245" s="159">
        <v>1000</v>
      </c>
      <c r="U1245" s="159">
        <v>46480296.259999998</v>
      </c>
      <c r="V1245" s="159">
        <v>41431638.890000001</v>
      </c>
      <c r="W1245" s="159">
        <v>16596427.09</v>
      </c>
      <c r="X1245" s="159">
        <v>325992</v>
      </c>
      <c r="Y1245" s="159">
        <v>5048657.37</v>
      </c>
      <c r="Z1245" s="159">
        <v>3993582.18</v>
      </c>
      <c r="AA1245" s="159">
        <v>0</v>
      </c>
      <c r="AB1245" s="159">
        <v>3993582.18</v>
      </c>
      <c r="AC1245" s="159">
        <v>908014.69</v>
      </c>
      <c r="AD1245" s="159">
        <v>700000</v>
      </c>
      <c r="AE1245" s="159">
        <v>5500000</v>
      </c>
      <c r="AF1245" s="159">
        <v>4729470.49</v>
      </c>
      <c r="AG1245" s="159">
        <v>252058.4</v>
      </c>
      <c r="AH1245" s="159">
        <v>252058.4</v>
      </c>
      <c r="AI1245" s="159">
        <v>0</v>
      </c>
      <c r="AJ1245" s="159">
        <v>0</v>
      </c>
    </row>
    <row r="1246" spans="1:36">
      <c r="A1246" s="153">
        <v>14</v>
      </c>
      <c r="B1246" s="154">
        <v>35</v>
      </c>
      <c r="C1246" s="154">
        <v>4</v>
      </c>
      <c r="D1246" s="155">
        <v>2</v>
      </c>
      <c r="E1246" s="155" t="s">
        <v>556</v>
      </c>
      <c r="F1246" s="156" t="s">
        <v>4362</v>
      </c>
      <c r="G1246" s="156" t="s">
        <v>556</v>
      </c>
      <c r="H1246" s="156" t="s">
        <v>4366</v>
      </c>
      <c r="I1246" s="155">
        <v>1435042</v>
      </c>
      <c r="J1246" s="157" t="s">
        <v>1647</v>
      </c>
      <c r="K1246" s="157"/>
      <c r="L1246" s="155">
        <v>2022</v>
      </c>
      <c r="M1246" s="158">
        <v>5611</v>
      </c>
      <c r="N1246" s="159">
        <v>42774002.960000001</v>
      </c>
      <c r="O1246" s="159">
        <v>41686075.200000003</v>
      </c>
      <c r="P1246" s="159">
        <v>24471203.689999998</v>
      </c>
      <c r="Q1246" s="159">
        <v>11157840</v>
      </c>
      <c r="R1246" s="159">
        <v>13313363.689999999</v>
      </c>
      <c r="S1246" s="159">
        <v>1087927.76</v>
      </c>
      <c r="T1246" s="159">
        <v>20000</v>
      </c>
      <c r="U1246" s="159">
        <v>39328823.880000003</v>
      </c>
      <c r="V1246" s="159">
        <v>35853631.68</v>
      </c>
      <c r="W1246" s="159">
        <v>10245194.619999999</v>
      </c>
      <c r="X1246" s="159">
        <v>238476.59</v>
      </c>
      <c r="Y1246" s="159">
        <v>3475192.2</v>
      </c>
      <c r="Z1246" s="159">
        <v>10741390.65</v>
      </c>
      <c r="AA1246" s="159">
        <v>0</v>
      </c>
      <c r="AB1246" s="159">
        <v>10741390.65</v>
      </c>
      <c r="AC1246" s="159">
        <v>830000</v>
      </c>
      <c r="AD1246" s="159">
        <v>830000</v>
      </c>
      <c r="AE1246" s="159">
        <v>3355000</v>
      </c>
      <c r="AF1246" s="159">
        <v>5832443.5199999996</v>
      </c>
      <c r="AG1246" s="159">
        <v>17220</v>
      </c>
      <c r="AH1246" s="159">
        <v>12411.33</v>
      </c>
      <c r="AI1246" s="159">
        <v>0</v>
      </c>
      <c r="AJ1246" s="159">
        <v>0</v>
      </c>
    </row>
    <row r="1247" spans="1:36">
      <c r="A1247" s="153">
        <v>14</v>
      </c>
      <c r="B1247" s="154">
        <v>35</v>
      </c>
      <c r="C1247" s="154">
        <v>5</v>
      </c>
      <c r="D1247" s="155">
        <v>3</v>
      </c>
      <c r="E1247" s="155" t="s">
        <v>556</v>
      </c>
      <c r="F1247" s="156" t="s">
        <v>4367</v>
      </c>
      <c r="G1247" s="156" t="s">
        <v>556</v>
      </c>
      <c r="H1247" s="156" t="s">
        <v>4368</v>
      </c>
      <c r="I1247" s="155">
        <v>1435053</v>
      </c>
      <c r="J1247" s="157" t="s">
        <v>1646</v>
      </c>
      <c r="K1247" s="157"/>
      <c r="L1247" s="155">
        <v>2022</v>
      </c>
      <c r="M1247" s="158">
        <v>39319</v>
      </c>
      <c r="N1247" s="159">
        <v>211948282.75999999</v>
      </c>
      <c r="O1247" s="159">
        <v>206464339.47</v>
      </c>
      <c r="P1247" s="159">
        <v>103414165.83</v>
      </c>
      <c r="Q1247" s="159">
        <v>39726631</v>
      </c>
      <c r="R1247" s="159">
        <v>63687534.829999998</v>
      </c>
      <c r="S1247" s="159">
        <v>5483943.29</v>
      </c>
      <c r="T1247" s="159">
        <v>3260158.58</v>
      </c>
      <c r="U1247" s="159">
        <v>223712504.12</v>
      </c>
      <c r="V1247" s="159">
        <v>191613256.77000001</v>
      </c>
      <c r="W1247" s="159">
        <v>64844819.729999997</v>
      </c>
      <c r="X1247" s="159">
        <v>1233728.21</v>
      </c>
      <c r="Y1247" s="159">
        <v>32099247.350000001</v>
      </c>
      <c r="Z1247" s="159">
        <v>47352614.039999999</v>
      </c>
      <c r="AA1247" s="159">
        <v>0</v>
      </c>
      <c r="AB1247" s="159">
        <v>47352614.039999999</v>
      </c>
      <c r="AC1247" s="159">
        <v>15417249</v>
      </c>
      <c r="AD1247" s="159">
        <v>5417249</v>
      </c>
      <c r="AE1247" s="159">
        <v>18807649.530000001</v>
      </c>
      <c r="AF1247" s="159">
        <v>14851082.699999999</v>
      </c>
      <c r="AG1247" s="159">
        <v>290621.92</v>
      </c>
      <c r="AH1247" s="159">
        <v>927170.59</v>
      </c>
      <c r="AI1247" s="159">
        <v>0</v>
      </c>
      <c r="AJ1247" s="159">
        <v>0</v>
      </c>
    </row>
    <row r="1248" spans="1:36">
      <c r="A1248" s="153">
        <v>14</v>
      </c>
      <c r="B1248" s="154">
        <v>35</v>
      </c>
      <c r="C1248" s="154">
        <v>6</v>
      </c>
      <c r="D1248" s="155">
        <v>2</v>
      </c>
      <c r="E1248" s="155" t="s">
        <v>556</v>
      </c>
      <c r="F1248" s="156" t="s">
        <v>4362</v>
      </c>
      <c r="G1248" s="156" t="s">
        <v>556</v>
      </c>
      <c r="H1248" s="156" t="s">
        <v>4369</v>
      </c>
      <c r="I1248" s="155">
        <v>1435062</v>
      </c>
      <c r="J1248" s="157" t="s">
        <v>1645</v>
      </c>
      <c r="K1248" s="157"/>
      <c r="L1248" s="155">
        <v>2022</v>
      </c>
      <c r="M1248" s="158">
        <v>6160</v>
      </c>
      <c r="N1248" s="159">
        <v>41624166.719999999</v>
      </c>
      <c r="O1248" s="159">
        <v>39491706.57</v>
      </c>
      <c r="P1248" s="159">
        <v>23545205.039999999</v>
      </c>
      <c r="Q1248" s="159">
        <v>11284171</v>
      </c>
      <c r="R1248" s="159">
        <v>12261034.039999999</v>
      </c>
      <c r="S1248" s="159">
        <v>2132460.15</v>
      </c>
      <c r="T1248" s="159">
        <v>0</v>
      </c>
      <c r="U1248" s="159">
        <v>43618005.640000001</v>
      </c>
      <c r="V1248" s="159">
        <v>34160323.149999999</v>
      </c>
      <c r="W1248" s="159">
        <v>13569423.960000001</v>
      </c>
      <c r="X1248" s="159">
        <v>280845.15999999997</v>
      </c>
      <c r="Y1248" s="159">
        <v>9457682.4900000002</v>
      </c>
      <c r="Z1248" s="159">
        <v>7889222.3099999996</v>
      </c>
      <c r="AA1248" s="159">
        <v>0</v>
      </c>
      <c r="AB1248" s="159">
        <v>7889222.3099999996</v>
      </c>
      <c r="AC1248" s="159">
        <v>1076240</v>
      </c>
      <c r="AD1248" s="159">
        <v>1010000</v>
      </c>
      <c r="AE1248" s="159">
        <v>4650000</v>
      </c>
      <c r="AF1248" s="159">
        <v>5331383.42</v>
      </c>
      <c r="AG1248" s="159">
        <v>180330</v>
      </c>
      <c r="AH1248" s="159">
        <v>0</v>
      </c>
      <c r="AI1248" s="159">
        <v>0</v>
      </c>
      <c r="AJ1248" s="159">
        <v>0</v>
      </c>
    </row>
    <row r="1249" spans="1:36">
      <c r="A1249" s="153">
        <v>14</v>
      </c>
      <c r="B1249" s="154">
        <v>36</v>
      </c>
      <c r="C1249" s="154">
        <v>1</v>
      </c>
      <c r="D1249" s="155">
        <v>2</v>
      </c>
      <c r="E1249" s="155" t="s">
        <v>556</v>
      </c>
      <c r="F1249" s="156" t="s">
        <v>4370</v>
      </c>
      <c r="G1249" s="156" t="s">
        <v>556</v>
      </c>
      <c r="H1249" s="156" t="s">
        <v>4371</v>
      </c>
      <c r="I1249" s="155">
        <v>1436012</v>
      </c>
      <c r="J1249" s="157" t="s">
        <v>1644</v>
      </c>
      <c r="K1249" s="157"/>
      <c r="L1249" s="155">
        <v>2022</v>
      </c>
      <c r="M1249" s="158">
        <v>4305</v>
      </c>
      <c r="N1249" s="159">
        <v>32909169.710000001</v>
      </c>
      <c r="O1249" s="159">
        <v>30027600.34</v>
      </c>
      <c r="P1249" s="159">
        <v>22600804.670000002</v>
      </c>
      <c r="Q1249" s="159">
        <v>11070144</v>
      </c>
      <c r="R1249" s="159">
        <v>11530660.67</v>
      </c>
      <c r="S1249" s="159">
        <v>2881569.37</v>
      </c>
      <c r="T1249" s="159">
        <v>58000</v>
      </c>
      <c r="U1249" s="159">
        <v>30882597.550000001</v>
      </c>
      <c r="V1249" s="159">
        <v>25784993.760000002</v>
      </c>
      <c r="W1249" s="159">
        <v>9874613.9499999993</v>
      </c>
      <c r="X1249" s="159">
        <v>88835</v>
      </c>
      <c r="Y1249" s="159">
        <v>5097603.79</v>
      </c>
      <c r="Z1249" s="159">
        <v>8593108.4299999997</v>
      </c>
      <c r="AA1249" s="159">
        <v>0</v>
      </c>
      <c r="AB1249" s="159">
        <v>8593108.4299999997</v>
      </c>
      <c r="AC1249" s="159">
        <v>500000</v>
      </c>
      <c r="AD1249" s="159">
        <v>500000</v>
      </c>
      <c r="AE1249" s="159">
        <v>1500000</v>
      </c>
      <c r="AF1249" s="159">
        <v>4242606.58</v>
      </c>
      <c r="AG1249" s="159">
        <v>67215</v>
      </c>
      <c r="AH1249" s="159">
        <v>7933.5</v>
      </c>
      <c r="AI1249" s="159">
        <v>0</v>
      </c>
      <c r="AJ1249" s="159">
        <v>0</v>
      </c>
    </row>
    <row r="1250" spans="1:36">
      <c r="A1250" s="153">
        <v>14</v>
      </c>
      <c r="B1250" s="154">
        <v>36</v>
      </c>
      <c r="C1250" s="154">
        <v>2</v>
      </c>
      <c r="D1250" s="155">
        <v>2</v>
      </c>
      <c r="E1250" s="155" t="s">
        <v>556</v>
      </c>
      <c r="F1250" s="156" t="s">
        <v>4370</v>
      </c>
      <c r="G1250" s="156" t="s">
        <v>556</v>
      </c>
      <c r="H1250" s="156" t="s">
        <v>4372</v>
      </c>
      <c r="I1250" s="155">
        <v>1436022</v>
      </c>
      <c r="J1250" s="157" t="s">
        <v>1643</v>
      </c>
      <c r="K1250" s="157"/>
      <c r="L1250" s="155">
        <v>2022</v>
      </c>
      <c r="M1250" s="158">
        <v>5176</v>
      </c>
      <c r="N1250" s="159">
        <v>41098194.060000002</v>
      </c>
      <c r="O1250" s="159">
        <v>32421439.57</v>
      </c>
      <c r="P1250" s="159">
        <v>21953671.969999999</v>
      </c>
      <c r="Q1250" s="159">
        <v>9760710</v>
      </c>
      <c r="R1250" s="159">
        <v>12192961.970000001</v>
      </c>
      <c r="S1250" s="159">
        <v>8676754.4900000002</v>
      </c>
      <c r="T1250" s="159">
        <v>56451.15</v>
      </c>
      <c r="U1250" s="159">
        <v>38150931.850000001</v>
      </c>
      <c r="V1250" s="159">
        <v>29217166.870000001</v>
      </c>
      <c r="W1250" s="159">
        <v>11146411.310000001</v>
      </c>
      <c r="X1250" s="159">
        <v>327607.56</v>
      </c>
      <c r="Y1250" s="159">
        <v>8933764.9800000004</v>
      </c>
      <c r="Z1250" s="159">
        <v>6407406.6299999999</v>
      </c>
      <c r="AA1250" s="159">
        <v>0</v>
      </c>
      <c r="AB1250" s="159">
        <v>6407406.6299999999</v>
      </c>
      <c r="AC1250" s="159">
        <v>506600</v>
      </c>
      <c r="AD1250" s="159">
        <v>506600</v>
      </c>
      <c r="AE1250" s="159">
        <v>5863200</v>
      </c>
      <c r="AF1250" s="159">
        <v>3204272.7</v>
      </c>
      <c r="AG1250" s="159">
        <v>145035</v>
      </c>
      <c r="AH1250" s="159">
        <v>18035</v>
      </c>
      <c r="AI1250" s="159">
        <v>0</v>
      </c>
      <c r="AJ1250" s="159">
        <v>0</v>
      </c>
    </row>
    <row r="1251" spans="1:36">
      <c r="A1251" s="153">
        <v>14</v>
      </c>
      <c r="B1251" s="154">
        <v>36</v>
      </c>
      <c r="C1251" s="154">
        <v>3</v>
      </c>
      <c r="D1251" s="155">
        <v>2</v>
      </c>
      <c r="E1251" s="155" t="s">
        <v>556</v>
      </c>
      <c r="F1251" s="156" t="s">
        <v>4370</v>
      </c>
      <c r="G1251" s="156" t="s">
        <v>556</v>
      </c>
      <c r="H1251" s="156" t="s">
        <v>4373</v>
      </c>
      <c r="I1251" s="155">
        <v>1436032</v>
      </c>
      <c r="J1251" s="157" t="s">
        <v>1642</v>
      </c>
      <c r="K1251" s="157"/>
      <c r="L1251" s="155">
        <v>2022</v>
      </c>
      <c r="M1251" s="158">
        <v>5841</v>
      </c>
      <c r="N1251" s="159">
        <v>44153404.609999999</v>
      </c>
      <c r="O1251" s="159">
        <v>39897389.390000001</v>
      </c>
      <c r="P1251" s="159">
        <v>28239562.710000001</v>
      </c>
      <c r="Q1251" s="159">
        <v>13414856</v>
      </c>
      <c r="R1251" s="159">
        <v>14824706.710000001</v>
      </c>
      <c r="S1251" s="159">
        <v>4256015.22</v>
      </c>
      <c r="T1251" s="159">
        <v>0</v>
      </c>
      <c r="U1251" s="159">
        <v>44859605.799999997</v>
      </c>
      <c r="V1251" s="159">
        <v>35365086.719999999</v>
      </c>
      <c r="W1251" s="159">
        <v>13460449.82</v>
      </c>
      <c r="X1251" s="159">
        <v>30637.040000000001</v>
      </c>
      <c r="Y1251" s="159">
        <v>9494519.0800000001</v>
      </c>
      <c r="Z1251" s="159">
        <v>11529702.49</v>
      </c>
      <c r="AA1251" s="159">
        <v>0</v>
      </c>
      <c r="AB1251" s="159">
        <v>11529702.49</v>
      </c>
      <c r="AC1251" s="159">
        <v>160000</v>
      </c>
      <c r="AD1251" s="159">
        <v>160000</v>
      </c>
      <c r="AE1251" s="159">
        <v>480000</v>
      </c>
      <c r="AF1251" s="159">
        <v>4532302.67</v>
      </c>
      <c r="AG1251" s="159">
        <v>0</v>
      </c>
      <c r="AH1251" s="159">
        <v>0</v>
      </c>
      <c r="AI1251" s="159">
        <v>0</v>
      </c>
      <c r="AJ1251" s="159">
        <v>0</v>
      </c>
    </row>
    <row r="1252" spans="1:36">
      <c r="A1252" s="153">
        <v>14</v>
      </c>
      <c r="B1252" s="154">
        <v>36</v>
      </c>
      <c r="C1252" s="154">
        <v>4</v>
      </c>
      <c r="D1252" s="155">
        <v>2</v>
      </c>
      <c r="E1252" s="155" t="s">
        <v>556</v>
      </c>
      <c r="F1252" s="156" t="s">
        <v>4370</v>
      </c>
      <c r="G1252" s="156" t="s">
        <v>556</v>
      </c>
      <c r="H1252" s="156" t="s">
        <v>4374</v>
      </c>
      <c r="I1252" s="155">
        <v>1436042</v>
      </c>
      <c r="J1252" s="157" t="s">
        <v>1641</v>
      </c>
      <c r="K1252" s="157"/>
      <c r="L1252" s="155">
        <v>2022</v>
      </c>
      <c r="M1252" s="158">
        <v>4825</v>
      </c>
      <c r="N1252" s="159">
        <v>32504485.350000001</v>
      </c>
      <c r="O1252" s="159">
        <v>32163679.649999999</v>
      </c>
      <c r="P1252" s="159">
        <v>23389740</v>
      </c>
      <c r="Q1252" s="159">
        <v>11857961</v>
      </c>
      <c r="R1252" s="159">
        <v>11531779</v>
      </c>
      <c r="S1252" s="159">
        <v>340805.7</v>
      </c>
      <c r="T1252" s="159">
        <v>0</v>
      </c>
      <c r="U1252" s="159">
        <v>35976121.729999997</v>
      </c>
      <c r="V1252" s="159">
        <v>31333527.41</v>
      </c>
      <c r="W1252" s="159">
        <v>13694577.98</v>
      </c>
      <c r="X1252" s="159">
        <v>122255.81</v>
      </c>
      <c r="Y1252" s="159">
        <v>4642594.32</v>
      </c>
      <c r="Z1252" s="159">
        <v>5720463.0800000001</v>
      </c>
      <c r="AA1252" s="159">
        <v>3100000</v>
      </c>
      <c r="AB1252" s="159">
        <v>2620463.08</v>
      </c>
      <c r="AC1252" s="159">
        <v>117352.94</v>
      </c>
      <c r="AD1252" s="159">
        <v>117352.94</v>
      </c>
      <c r="AE1252" s="159">
        <v>3100000</v>
      </c>
      <c r="AF1252" s="159">
        <v>830152.24</v>
      </c>
      <c r="AG1252" s="159">
        <v>166828.76</v>
      </c>
      <c r="AH1252" s="159">
        <v>194916.53</v>
      </c>
      <c r="AI1252" s="159">
        <v>0</v>
      </c>
      <c r="AJ1252" s="159">
        <v>0</v>
      </c>
    </row>
    <row r="1253" spans="1:36">
      <c r="A1253" s="153">
        <v>14</v>
      </c>
      <c r="B1253" s="154">
        <v>36</v>
      </c>
      <c r="C1253" s="154">
        <v>5</v>
      </c>
      <c r="D1253" s="155">
        <v>3</v>
      </c>
      <c r="E1253" s="155" t="s">
        <v>556</v>
      </c>
      <c r="F1253" s="156" t="s">
        <v>4375</v>
      </c>
      <c r="G1253" s="156" t="s">
        <v>556</v>
      </c>
      <c r="H1253" s="156" t="s">
        <v>4376</v>
      </c>
      <c r="I1253" s="155">
        <v>1436053</v>
      </c>
      <c r="J1253" s="157" t="s">
        <v>1640</v>
      </c>
      <c r="K1253" s="157"/>
      <c r="L1253" s="155">
        <v>2022</v>
      </c>
      <c r="M1253" s="158">
        <v>14446</v>
      </c>
      <c r="N1253" s="159">
        <v>82393495.269999996</v>
      </c>
      <c r="O1253" s="159">
        <v>77121704.590000004</v>
      </c>
      <c r="P1253" s="159">
        <v>47408932.379999995</v>
      </c>
      <c r="Q1253" s="159">
        <v>19864612</v>
      </c>
      <c r="R1253" s="159">
        <v>27544320.379999999</v>
      </c>
      <c r="S1253" s="159">
        <v>5271790.68</v>
      </c>
      <c r="T1253" s="159">
        <v>273416</v>
      </c>
      <c r="U1253" s="159">
        <v>89602806.900000006</v>
      </c>
      <c r="V1253" s="159">
        <v>74185149.480000004</v>
      </c>
      <c r="W1253" s="159">
        <v>29449623.350000001</v>
      </c>
      <c r="X1253" s="159">
        <v>991631.09</v>
      </c>
      <c r="Y1253" s="159">
        <v>15417657.42</v>
      </c>
      <c r="Z1253" s="159">
        <v>18417750.48</v>
      </c>
      <c r="AA1253" s="159">
        <v>0</v>
      </c>
      <c r="AB1253" s="159">
        <v>18417750.48</v>
      </c>
      <c r="AC1253" s="159">
        <v>1410400</v>
      </c>
      <c r="AD1253" s="159">
        <v>1410400</v>
      </c>
      <c r="AE1253" s="159">
        <v>16666700</v>
      </c>
      <c r="AF1253" s="159">
        <v>2936555.11</v>
      </c>
      <c r="AG1253" s="159">
        <v>0</v>
      </c>
      <c r="AH1253" s="159">
        <v>0</v>
      </c>
      <c r="AI1253" s="159">
        <v>0</v>
      </c>
      <c r="AJ1253" s="159">
        <v>0</v>
      </c>
    </row>
    <row r="1254" spans="1:36">
      <c r="A1254" s="153">
        <v>14</v>
      </c>
      <c r="B1254" s="154">
        <v>37</v>
      </c>
      <c r="C1254" s="154">
        <v>1</v>
      </c>
      <c r="D1254" s="155">
        <v>3</v>
      </c>
      <c r="E1254" s="155" t="s">
        <v>556</v>
      </c>
      <c r="F1254" s="156" t="s">
        <v>4377</v>
      </c>
      <c r="G1254" s="156" t="s">
        <v>556</v>
      </c>
      <c r="H1254" s="156" t="s">
        <v>4378</v>
      </c>
      <c r="I1254" s="155">
        <v>1437013</v>
      </c>
      <c r="J1254" s="157" t="s">
        <v>1639</v>
      </c>
      <c r="K1254" s="157"/>
      <c r="L1254" s="155">
        <v>2022</v>
      </c>
      <c r="M1254" s="158">
        <v>4650</v>
      </c>
      <c r="N1254" s="159">
        <v>37813391.600000001</v>
      </c>
      <c r="O1254" s="159">
        <v>30530177.969999999</v>
      </c>
      <c r="P1254" s="159">
        <v>18164565.280000001</v>
      </c>
      <c r="Q1254" s="159">
        <v>6920807</v>
      </c>
      <c r="R1254" s="159">
        <v>11243758.279999999</v>
      </c>
      <c r="S1254" s="159">
        <v>7283213.6299999999</v>
      </c>
      <c r="T1254" s="159">
        <v>10440</v>
      </c>
      <c r="U1254" s="159">
        <v>37335675.329999998</v>
      </c>
      <c r="V1254" s="159">
        <v>28213263.300000001</v>
      </c>
      <c r="W1254" s="159">
        <v>11217095.810000001</v>
      </c>
      <c r="X1254" s="159">
        <v>90276.96</v>
      </c>
      <c r="Y1254" s="159">
        <v>9122412.0299999993</v>
      </c>
      <c r="Z1254" s="159">
        <v>3793958.07</v>
      </c>
      <c r="AA1254" s="159">
        <v>0</v>
      </c>
      <c r="AB1254" s="159">
        <v>3793958.07</v>
      </c>
      <c r="AC1254" s="159">
        <v>700000</v>
      </c>
      <c r="AD1254" s="159">
        <v>700000</v>
      </c>
      <c r="AE1254" s="159">
        <v>3000000</v>
      </c>
      <c r="AF1254" s="159">
        <v>2316914.67</v>
      </c>
      <c r="AG1254" s="159">
        <v>117531.68</v>
      </c>
      <c r="AH1254" s="159">
        <v>113149.18</v>
      </c>
      <c r="AI1254" s="159">
        <v>0</v>
      </c>
      <c r="AJ1254" s="159">
        <v>0</v>
      </c>
    </row>
    <row r="1255" spans="1:36">
      <c r="A1255" s="153">
        <v>14</v>
      </c>
      <c r="B1255" s="154">
        <v>37</v>
      </c>
      <c r="C1255" s="154">
        <v>2</v>
      </c>
      <c r="D1255" s="155">
        <v>2</v>
      </c>
      <c r="E1255" s="155" t="s">
        <v>556</v>
      </c>
      <c r="F1255" s="156" t="s">
        <v>4379</v>
      </c>
      <c r="G1255" s="156" t="s">
        <v>556</v>
      </c>
      <c r="H1255" s="156" t="s">
        <v>4380</v>
      </c>
      <c r="I1255" s="155">
        <v>1437022</v>
      </c>
      <c r="J1255" s="157" t="s">
        <v>1638</v>
      </c>
      <c r="K1255" s="157"/>
      <c r="L1255" s="155">
        <v>2022</v>
      </c>
      <c r="M1255" s="158">
        <v>4327</v>
      </c>
      <c r="N1255" s="159">
        <v>38469188.090000004</v>
      </c>
      <c r="O1255" s="159">
        <v>33495237.23</v>
      </c>
      <c r="P1255" s="159">
        <v>19151386.390000001</v>
      </c>
      <c r="Q1255" s="159">
        <v>7632361</v>
      </c>
      <c r="R1255" s="159">
        <v>11519025.390000001</v>
      </c>
      <c r="S1255" s="159">
        <v>4973950.8600000003</v>
      </c>
      <c r="T1255" s="159">
        <v>18000</v>
      </c>
      <c r="U1255" s="159">
        <v>33488117.129999999</v>
      </c>
      <c r="V1255" s="159">
        <v>26472654.57</v>
      </c>
      <c r="W1255" s="159">
        <v>9954511.3000000007</v>
      </c>
      <c r="X1255" s="159">
        <v>62581.3</v>
      </c>
      <c r="Y1255" s="159">
        <v>7015462.5599999996</v>
      </c>
      <c r="Z1255" s="159">
        <v>5449033.1600000001</v>
      </c>
      <c r="AA1255" s="159">
        <v>0</v>
      </c>
      <c r="AB1255" s="159">
        <v>5449033.1600000001</v>
      </c>
      <c r="AC1255" s="159">
        <v>350278</v>
      </c>
      <c r="AD1255" s="159">
        <v>350278</v>
      </c>
      <c r="AE1255" s="159">
        <v>1060578</v>
      </c>
      <c r="AF1255" s="159">
        <v>7022582.6600000001</v>
      </c>
      <c r="AG1255" s="159">
        <v>489907.5</v>
      </c>
      <c r="AH1255" s="159">
        <v>409795.85</v>
      </c>
      <c r="AI1255" s="159">
        <v>0</v>
      </c>
      <c r="AJ1255" s="159">
        <v>0</v>
      </c>
    </row>
    <row r="1256" spans="1:36">
      <c r="A1256" s="153">
        <v>14</v>
      </c>
      <c r="B1256" s="154">
        <v>37</v>
      </c>
      <c r="C1256" s="154">
        <v>3</v>
      </c>
      <c r="D1256" s="155">
        <v>3</v>
      </c>
      <c r="E1256" s="155" t="s">
        <v>556</v>
      </c>
      <c r="F1256" s="156" t="s">
        <v>4377</v>
      </c>
      <c r="G1256" s="156" t="s">
        <v>556</v>
      </c>
      <c r="H1256" s="156" t="s">
        <v>4381</v>
      </c>
      <c r="I1256" s="155">
        <v>1437033</v>
      </c>
      <c r="J1256" s="157" t="s">
        <v>1637</v>
      </c>
      <c r="K1256" s="157"/>
      <c r="L1256" s="155">
        <v>2022</v>
      </c>
      <c r="M1256" s="158">
        <v>6344</v>
      </c>
      <c r="N1256" s="159">
        <v>44626824.640000001</v>
      </c>
      <c r="O1256" s="159">
        <v>43896282.119999997</v>
      </c>
      <c r="P1256" s="159">
        <v>29910756.66</v>
      </c>
      <c r="Q1256" s="159">
        <v>13227250</v>
      </c>
      <c r="R1256" s="159">
        <v>16683506.66</v>
      </c>
      <c r="S1256" s="159">
        <v>730542.52</v>
      </c>
      <c r="T1256" s="159">
        <v>96721.2</v>
      </c>
      <c r="U1256" s="159">
        <v>40949934.380000003</v>
      </c>
      <c r="V1256" s="159">
        <v>39336921.18</v>
      </c>
      <c r="W1256" s="159">
        <v>15505965.67</v>
      </c>
      <c r="X1256" s="159">
        <v>253978.6</v>
      </c>
      <c r="Y1256" s="159">
        <v>1613013.2</v>
      </c>
      <c r="Z1256" s="159">
        <v>6890685.0700000003</v>
      </c>
      <c r="AA1256" s="159">
        <v>0</v>
      </c>
      <c r="AB1256" s="159">
        <v>6890685.0700000003</v>
      </c>
      <c r="AC1256" s="159">
        <v>673781.52</v>
      </c>
      <c r="AD1256" s="159">
        <v>673781.52</v>
      </c>
      <c r="AE1256" s="159">
        <v>3873781.64</v>
      </c>
      <c r="AF1256" s="159">
        <v>4559360.9400000004</v>
      </c>
      <c r="AG1256" s="159">
        <v>19167.5</v>
      </c>
      <c r="AH1256" s="159">
        <v>19167.5</v>
      </c>
      <c r="AI1256" s="159">
        <v>0</v>
      </c>
      <c r="AJ1256" s="159">
        <v>0</v>
      </c>
    </row>
    <row r="1257" spans="1:36">
      <c r="A1257" s="153">
        <v>14</v>
      </c>
      <c r="B1257" s="154">
        <v>37</v>
      </c>
      <c r="C1257" s="154">
        <v>4</v>
      </c>
      <c r="D1257" s="155">
        <v>2</v>
      </c>
      <c r="E1257" s="155" t="s">
        <v>556</v>
      </c>
      <c r="F1257" s="156" t="s">
        <v>4379</v>
      </c>
      <c r="G1257" s="156" t="s">
        <v>556</v>
      </c>
      <c r="H1257" s="156" t="s">
        <v>4382</v>
      </c>
      <c r="I1257" s="155">
        <v>1437042</v>
      </c>
      <c r="J1257" s="157" t="s">
        <v>1636</v>
      </c>
      <c r="K1257" s="157"/>
      <c r="L1257" s="155">
        <v>2022</v>
      </c>
      <c r="M1257" s="158">
        <v>4015</v>
      </c>
      <c r="N1257" s="159">
        <v>29624638.57</v>
      </c>
      <c r="O1257" s="159">
        <v>27082996.48</v>
      </c>
      <c r="P1257" s="159">
        <v>19932276.27</v>
      </c>
      <c r="Q1257" s="159">
        <v>9529906</v>
      </c>
      <c r="R1257" s="159">
        <v>10402370.27</v>
      </c>
      <c r="S1257" s="159">
        <v>2541642.09</v>
      </c>
      <c r="T1257" s="159">
        <v>0</v>
      </c>
      <c r="U1257" s="159">
        <v>28470339.41</v>
      </c>
      <c r="V1257" s="159">
        <v>23020180.27</v>
      </c>
      <c r="W1257" s="159">
        <v>9341805.8699999992</v>
      </c>
      <c r="X1257" s="159">
        <v>60729.27</v>
      </c>
      <c r="Y1257" s="159">
        <v>5450159.1399999997</v>
      </c>
      <c r="Z1257" s="159">
        <v>6830914.29</v>
      </c>
      <c r="AA1257" s="159">
        <v>0</v>
      </c>
      <c r="AB1257" s="159">
        <v>6830914.29</v>
      </c>
      <c r="AC1257" s="159">
        <v>370000</v>
      </c>
      <c r="AD1257" s="159">
        <v>370000</v>
      </c>
      <c r="AE1257" s="159">
        <v>800000</v>
      </c>
      <c r="AF1257" s="159">
        <v>4062816.21</v>
      </c>
      <c r="AG1257" s="159">
        <v>96243.77</v>
      </c>
      <c r="AH1257" s="159">
        <v>167743.76999999999</v>
      </c>
      <c r="AI1257" s="159">
        <v>0</v>
      </c>
      <c r="AJ1257" s="159">
        <v>0</v>
      </c>
    </row>
    <row r="1258" spans="1:36">
      <c r="A1258" s="153">
        <v>14</v>
      </c>
      <c r="B1258" s="154">
        <v>37</v>
      </c>
      <c r="C1258" s="154">
        <v>5</v>
      </c>
      <c r="D1258" s="155">
        <v>2</v>
      </c>
      <c r="E1258" s="155" t="s">
        <v>556</v>
      </c>
      <c r="F1258" s="156" t="s">
        <v>4379</v>
      </c>
      <c r="G1258" s="156" t="s">
        <v>556</v>
      </c>
      <c r="H1258" s="156" t="s">
        <v>4383</v>
      </c>
      <c r="I1258" s="155">
        <v>1437052</v>
      </c>
      <c r="J1258" s="157" t="s">
        <v>1635</v>
      </c>
      <c r="K1258" s="157"/>
      <c r="L1258" s="155">
        <v>2022</v>
      </c>
      <c r="M1258" s="158">
        <v>3233</v>
      </c>
      <c r="N1258" s="159">
        <v>29438597.800000001</v>
      </c>
      <c r="O1258" s="159">
        <v>24062656.760000002</v>
      </c>
      <c r="P1258" s="159">
        <v>16430198.140000001</v>
      </c>
      <c r="Q1258" s="159">
        <v>7512273</v>
      </c>
      <c r="R1258" s="159">
        <v>8917925.1400000006</v>
      </c>
      <c r="S1258" s="159">
        <v>5375941.04</v>
      </c>
      <c r="T1258" s="159">
        <v>210354.27</v>
      </c>
      <c r="U1258" s="159">
        <v>30467001.789999999</v>
      </c>
      <c r="V1258" s="159">
        <v>22934678.309999999</v>
      </c>
      <c r="W1258" s="159">
        <v>9474619.3399999999</v>
      </c>
      <c r="X1258" s="159">
        <v>200411.96</v>
      </c>
      <c r="Y1258" s="159">
        <v>7532323.4800000004</v>
      </c>
      <c r="Z1258" s="159">
        <v>2005227.09</v>
      </c>
      <c r="AA1258" s="159">
        <v>0</v>
      </c>
      <c r="AB1258" s="159">
        <v>2005227.09</v>
      </c>
      <c r="AC1258" s="159">
        <v>715000</v>
      </c>
      <c r="AD1258" s="159">
        <v>715000</v>
      </c>
      <c r="AE1258" s="159">
        <v>2600000</v>
      </c>
      <c r="AF1258" s="159">
        <v>1127978.45</v>
      </c>
      <c r="AG1258" s="159">
        <v>65355.5</v>
      </c>
      <c r="AH1258" s="159">
        <v>60383.14</v>
      </c>
      <c r="AI1258" s="159">
        <v>0</v>
      </c>
      <c r="AJ1258" s="159">
        <v>0</v>
      </c>
    </row>
    <row r="1259" spans="1:36">
      <c r="A1259" s="153">
        <v>14</v>
      </c>
      <c r="B1259" s="154">
        <v>37</v>
      </c>
      <c r="C1259" s="154">
        <v>6</v>
      </c>
      <c r="D1259" s="155">
        <v>3</v>
      </c>
      <c r="E1259" s="155" t="s">
        <v>556</v>
      </c>
      <c r="F1259" s="156" t="s">
        <v>4377</v>
      </c>
      <c r="G1259" s="156" t="s">
        <v>556</v>
      </c>
      <c r="H1259" s="156" t="s">
        <v>4384</v>
      </c>
      <c r="I1259" s="155">
        <v>1437063</v>
      </c>
      <c r="J1259" s="157" t="s">
        <v>1634</v>
      </c>
      <c r="K1259" s="157"/>
      <c r="L1259" s="155">
        <v>2022</v>
      </c>
      <c r="M1259" s="158">
        <v>13496</v>
      </c>
      <c r="N1259" s="159">
        <v>77686241.640000001</v>
      </c>
      <c r="O1259" s="159">
        <v>74213941.879999995</v>
      </c>
      <c r="P1259" s="159">
        <v>44061315.780000001</v>
      </c>
      <c r="Q1259" s="159">
        <v>18515514</v>
      </c>
      <c r="R1259" s="159">
        <v>25545801.780000001</v>
      </c>
      <c r="S1259" s="159">
        <v>3472299.76</v>
      </c>
      <c r="T1259" s="159">
        <v>438350.19</v>
      </c>
      <c r="U1259" s="159">
        <v>78028592.909999996</v>
      </c>
      <c r="V1259" s="159">
        <v>70367469</v>
      </c>
      <c r="W1259" s="159">
        <v>29359908.649999999</v>
      </c>
      <c r="X1259" s="159">
        <v>449411.23</v>
      </c>
      <c r="Y1259" s="159">
        <v>7661123.9100000001</v>
      </c>
      <c r="Z1259" s="159">
        <v>6057544.5999999996</v>
      </c>
      <c r="AA1259" s="159">
        <v>0</v>
      </c>
      <c r="AB1259" s="159">
        <v>6057544.5999999996</v>
      </c>
      <c r="AC1259" s="159">
        <v>1436628</v>
      </c>
      <c r="AD1259" s="159">
        <v>1436628</v>
      </c>
      <c r="AE1259" s="159">
        <v>6963474.5700000003</v>
      </c>
      <c r="AF1259" s="159">
        <v>3846472.88</v>
      </c>
      <c r="AG1259" s="159">
        <v>444682.41</v>
      </c>
      <c r="AH1259" s="159">
        <v>544425.46</v>
      </c>
      <c r="AI1259" s="159">
        <v>0</v>
      </c>
      <c r="AJ1259" s="159">
        <v>0</v>
      </c>
    </row>
    <row r="1260" spans="1:36">
      <c r="A1260" s="153">
        <v>14</v>
      </c>
      <c r="B1260" s="154">
        <v>38</v>
      </c>
      <c r="C1260" s="154">
        <v>1</v>
      </c>
      <c r="D1260" s="155">
        <v>1</v>
      </c>
      <c r="E1260" s="155" t="s">
        <v>556</v>
      </c>
      <c r="F1260" s="156" t="s">
        <v>4385</v>
      </c>
      <c r="G1260" s="156" t="s">
        <v>556</v>
      </c>
      <c r="H1260" s="156" t="s">
        <v>4386</v>
      </c>
      <c r="I1260" s="155">
        <v>1438011</v>
      </c>
      <c r="J1260" s="157" t="s">
        <v>1633</v>
      </c>
      <c r="K1260" s="157"/>
      <c r="L1260" s="155">
        <v>2022</v>
      </c>
      <c r="M1260" s="158">
        <v>38985</v>
      </c>
      <c r="N1260" s="159">
        <v>262253771.44</v>
      </c>
      <c r="O1260" s="159">
        <v>223810181.33000001</v>
      </c>
      <c r="P1260" s="159">
        <v>103153856.67</v>
      </c>
      <c r="Q1260" s="159">
        <v>43680971</v>
      </c>
      <c r="R1260" s="159">
        <v>59472885.670000002</v>
      </c>
      <c r="S1260" s="159">
        <v>38443590.109999999</v>
      </c>
      <c r="T1260" s="159">
        <v>6366930.6399999997</v>
      </c>
      <c r="U1260" s="159">
        <v>282555398.70999998</v>
      </c>
      <c r="V1260" s="159">
        <v>220946208.27000001</v>
      </c>
      <c r="W1260" s="159">
        <v>77169930.060000002</v>
      </c>
      <c r="X1260" s="159">
        <v>3669485.62</v>
      </c>
      <c r="Y1260" s="159">
        <v>61609190.439999998</v>
      </c>
      <c r="Z1260" s="159">
        <v>35035459.189999998</v>
      </c>
      <c r="AA1260" s="159">
        <v>0</v>
      </c>
      <c r="AB1260" s="159">
        <v>35035459.189999998</v>
      </c>
      <c r="AC1260" s="159">
        <v>10550069.539999999</v>
      </c>
      <c r="AD1260" s="159">
        <v>8202857.1600000001</v>
      </c>
      <c r="AE1260" s="159">
        <v>78229993.159999996</v>
      </c>
      <c r="AF1260" s="159">
        <v>2863973.06</v>
      </c>
      <c r="AG1260" s="159">
        <v>3289776.97</v>
      </c>
      <c r="AH1260" s="159">
        <v>4459402.2</v>
      </c>
      <c r="AI1260" s="159">
        <v>0</v>
      </c>
      <c r="AJ1260" s="159">
        <v>0</v>
      </c>
    </row>
    <row r="1261" spans="1:36">
      <c r="A1261" s="153">
        <v>14</v>
      </c>
      <c r="B1261" s="154">
        <v>38</v>
      </c>
      <c r="C1261" s="154">
        <v>2</v>
      </c>
      <c r="D1261" s="155">
        <v>3</v>
      </c>
      <c r="E1261" s="155" t="s">
        <v>556</v>
      </c>
      <c r="F1261" s="156" t="s">
        <v>4387</v>
      </c>
      <c r="G1261" s="156" t="s">
        <v>556</v>
      </c>
      <c r="H1261" s="156" t="s">
        <v>4388</v>
      </c>
      <c r="I1261" s="155">
        <v>1438023</v>
      </c>
      <c r="J1261" s="157" t="s">
        <v>1632</v>
      </c>
      <c r="K1261" s="157"/>
      <c r="L1261" s="155">
        <v>2022</v>
      </c>
      <c r="M1261" s="158">
        <v>11347</v>
      </c>
      <c r="N1261" s="159">
        <v>109419935.70999999</v>
      </c>
      <c r="O1261" s="159">
        <v>100211738.16</v>
      </c>
      <c r="P1261" s="159">
        <v>36811034.960000001</v>
      </c>
      <c r="Q1261" s="159">
        <v>13288222</v>
      </c>
      <c r="R1261" s="159">
        <v>23522812.960000001</v>
      </c>
      <c r="S1261" s="159">
        <v>9208197.5500000007</v>
      </c>
      <c r="T1261" s="159">
        <v>363089.4</v>
      </c>
      <c r="U1261" s="159">
        <v>134363838.96000001</v>
      </c>
      <c r="V1261" s="159">
        <v>88910574.409999996</v>
      </c>
      <c r="W1261" s="159">
        <v>34974499.329999998</v>
      </c>
      <c r="X1261" s="159">
        <v>758497.76</v>
      </c>
      <c r="Y1261" s="159">
        <v>45453264.549999997</v>
      </c>
      <c r="Z1261" s="159">
        <v>30227351.649999999</v>
      </c>
      <c r="AA1261" s="159">
        <v>19599999.510000002</v>
      </c>
      <c r="AB1261" s="159">
        <v>10627352.139999997</v>
      </c>
      <c r="AC1261" s="159">
        <v>3348834</v>
      </c>
      <c r="AD1261" s="159">
        <v>3348834</v>
      </c>
      <c r="AE1261" s="159">
        <v>27793094.57</v>
      </c>
      <c r="AF1261" s="159">
        <v>11301163.75</v>
      </c>
      <c r="AG1261" s="159">
        <v>76200</v>
      </c>
      <c r="AH1261" s="159">
        <v>440250.89</v>
      </c>
      <c r="AI1261" s="159">
        <v>0</v>
      </c>
      <c r="AJ1261" s="159">
        <v>0</v>
      </c>
    </row>
    <row r="1262" spans="1:36">
      <c r="A1262" s="153">
        <v>14</v>
      </c>
      <c r="B1262" s="154">
        <v>38</v>
      </c>
      <c r="C1262" s="154">
        <v>3</v>
      </c>
      <c r="D1262" s="155">
        <v>2</v>
      </c>
      <c r="E1262" s="155" t="s">
        <v>556</v>
      </c>
      <c r="F1262" s="156" t="s">
        <v>4389</v>
      </c>
      <c r="G1262" s="156" t="s">
        <v>556</v>
      </c>
      <c r="H1262" s="156" t="s">
        <v>4390</v>
      </c>
      <c r="I1262" s="155">
        <v>1438032</v>
      </c>
      <c r="J1262" s="157" t="s">
        <v>1631</v>
      </c>
      <c r="K1262" s="157"/>
      <c r="L1262" s="155">
        <v>2022</v>
      </c>
      <c r="M1262" s="158">
        <v>8782</v>
      </c>
      <c r="N1262" s="159">
        <v>57976836.920000002</v>
      </c>
      <c r="O1262" s="159">
        <v>54358027.18</v>
      </c>
      <c r="P1262" s="159">
        <v>32305677.989999998</v>
      </c>
      <c r="Q1262" s="159">
        <v>13434119</v>
      </c>
      <c r="R1262" s="159">
        <v>18871558.989999998</v>
      </c>
      <c r="S1262" s="159">
        <v>3618809.74</v>
      </c>
      <c r="T1262" s="159">
        <v>40706</v>
      </c>
      <c r="U1262" s="159">
        <v>56955474.509999998</v>
      </c>
      <c r="V1262" s="159">
        <v>49617074.850000001</v>
      </c>
      <c r="W1262" s="159">
        <v>18633112.620000001</v>
      </c>
      <c r="X1262" s="159">
        <v>240538.69</v>
      </c>
      <c r="Y1262" s="159">
        <v>7338399.6600000001</v>
      </c>
      <c r="Z1262" s="159">
        <v>5219383.29</v>
      </c>
      <c r="AA1262" s="159">
        <v>0</v>
      </c>
      <c r="AB1262" s="159">
        <v>5219383.29</v>
      </c>
      <c r="AC1262" s="159">
        <v>970982.16</v>
      </c>
      <c r="AD1262" s="159">
        <v>970982.16</v>
      </c>
      <c r="AE1262" s="159">
        <v>5968648.9900000002</v>
      </c>
      <c r="AF1262" s="159">
        <v>4740952.33</v>
      </c>
      <c r="AG1262" s="159">
        <v>554607.5</v>
      </c>
      <c r="AH1262" s="159">
        <v>706457.79</v>
      </c>
      <c r="AI1262" s="159">
        <v>0</v>
      </c>
      <c r="AJ1262" s="159">
        <v>0</v>
      </c>
    </row>
    <row r="1263" spans="1:36">
      <c r="A1263" s="153">
        <v>14</v>
      </c>
      <c r="B1263" s="154">
        <v>38</v>
      </c>
      <c r="C1263" s="154">
        <v>4</v>
      </c>
      <c r="D1263" s="155">
        <v>2</v>
      </c>
      <c r="E1263" s="155" t="s">
        <v>556</v>
      </c>
      <c r="F1263" s="156" t="s">
        <v>4389</v>
      </c>
      <c r="G1263" s="156" t="s">
        <v>556</v>
      </c>
      <c r="H1263" s="156" t="s">
        <v>4391</v>
      </c>
      <c r="I1263" s="155">
        <v>1438042</v>
      </c>
      <c r="J1263" s="157" t="s">
        <v>1630</v>
      </c>
      <c r="K1263" s="157"/>
      <c r="L1263" s="155">
        <v>2022</v>
      </c>
      <c r="M1263" s="158">
        <v>6334</v>
      </c>
      <c r="N1263" s="159">
        <v>51831158.25</v>
      </c>
      <c r="O1263" s="159">
        <v>47978295.799999997</v>
      </c>
      <c r="P1263" s="159">
        <v>21669068.960000001</v>
      </c>
      <c r="Q1263" s="159">
        <v>9496102</v>
      </c>
      <c r="R1263" s="159">
        <v>12172966.960000001</v>
      </c>
      <c r="S1263" s="159">
        <v>3852862.45</v>
      </c>
      <c r="T1263" s="159">
        <v>242520</v>
      </c>
      <c r="U1263" s="159">
        <v>54114800.189999998</v>
      </c>
      <c r="V1263" s="159">
        <v>44057556.460000001</v>
      </c>
      <c r="W1263" s="159">
        <v>17898722.960000001</v>
      </c>
      <c r="X1263" s="159">
        <v>960111.19</v>
      </c>
      <c r="Y1263" s="159">
        <v>10057243.73</v>
      </c>
      <c r="Z1263" s="159">
        <v>8489634.1600000001</v>
      </c>
      <c r="AA1263" s="159">
        <v>1049000</v>
      </c>
      <c r="AB1263" s="159">
        <v>7440634.1600000001</v>
      </c>
      <c r="AC1263" s="159">
        <v>3076664</v>
      </c>
      <c r="AD1263" s="159">
        <v>1076664</v>
      </c>
      <c r="AE1263" s="159">
        <v>16585968</v>
      </c>
      <c r="AF1263" s="159">
        <v>3920739.34</v>
      </c>
      <c r="AG1263" s="159">
        <v>59257.13</v>
      </c>
      <c r="AH1263" s="159">
        <v>207248.99</v>
      </c>
      <c r="AI1263" s="159">
        <v>0</v>
      </c>
      <c r="AJ1263" s="159">
        <v>0</v>
      </c>
    </row>
    <row r="1264" spans="1:36">
      <c r="A1264" s="153">
        <v>14</v>
      </c>
      <c r="B1264" s="154">
        <v>38</v>
      </c>
      <c r="C1264" s="154">
        <v>5</v>
      </c>
      <c r="D1264" s="155">
        <v>3</v>
      </c>
      <c r="E1264" s="155" t="s">
        <v>556</v>
      </c>
      <c r="F1264" s="156" t="s">
        <v>4387</v>
      </c>
      <c r="G1264" s="156" t="s">
        <v>556</v>
      </c>
      <c r="H1264" s="156" t="s">
        <v>4392</v>
      </c>
      <c r="I1264" s="155">
        <v>1438053</v>
      </c>
      <c r="J1264" s="157" t="s">
        <v>1629</v>
      </c>
      <c r="K1264" s="157"/>
      <c r="L1264" s="155">
        <v>2022</v>
      </c>
      <c r="M1264" s="158">
        <v>10095</v>
      </c>
      <c r="N1264" s="159">
        <v>75879370.200000003</v>
      </c>
      <c r="O1264" s="159">
        <v>70011959.420000002</v>
      </c>
      <c r="P1264" s="159">
        <v>33237191.800000001</v>
      </c>
      <c r="Q1264" s="159">
        <v>12623590</v>
      </c>
      <c r="R1264" s="159">
        <v>20613601.800000001</v>
      </c>
      <c r="S1264" s="159">
        <v>5867410.7800000003</v>
      </c>
      <c r="T1264" s="159">
        <v>1397595.08</v>
      </c>
      <c r="U1264" s="159">
        <v>83851094.079999998</v>
      </c>
      <c r="V1264" s="159">
        <v>60079241.490000002</v>
      </c>
      <c r="W1264" s="159">
        <v>22197165.550000001</v>
      </c>
      <c r="X1264" s="159">
        <v>531866.56000000006</v>
      </c>
      <c r="Y1264" s="159">
        <v>23771852.59</v>
      </c>
      <c r="Z1264" s="159">
        <v>12104147.130000001</v>
      </c>
      <c r="AA1264" s="159">
        <v>0</v>
      </c>
      <c r="AB1264" s="159">
        <v>12104147.130000001</v>
      </c>
      <c r="AC1264" s="159">
        <v>1098344</v>
      </c>
      <c r="AD1264" s="159">
        <v>1098344</v>
      </c>
      <c r="AE1264" s="159">
        <v>10452800</v>
      </c>
      <c r="AF1264" s="159">
        <v>9932717.9299999997</v>
      </c>
      <c r="AG1264" s="159">
        <v>0</v>
      </c>
      <c r="AH1264" s="159">
        <v>0</v>
      </c>
      <c r="AI1264" s="159">
        <v>0</v>
      </c>
      <c r="AJ1264" s="159">
        <v>0</v>
      </c>
    </row>
    <row r="1265" spans="1:36">
      <c r="A1265" s="153">
        <v>16</v>
      </c>
      <c r="B1265" s="154">
        <v>1</v>
      </c>
      <c r="C1265" s="154">
        <v>1</v>
      </c>
      <c r="D1265" s="155">
        <v>1</v>
      </c>
      <c r="E1265" s="155" t="s">
        <v>556</v>
      </c>
      <c r="F1265" s="156" t="s">
        <v>4393</v>
      </c>
      <c r="G1265" s="156" t="s">
        <v>556</v>
      </c>
      <c r="H1265" s="156" t="s">
        <v>4394</v>
      </c>
      <c r="I1265" s="155">
        <v>1601011</v>
      </c>
      <c r="J1265" s="157" t="s">
        <v>1628</v>
      </c>
      <c r="K1265" s="157"/>
      <c r="L1265" s="155">
        <v>2022</v>
      </c>
      <c r="M1265" s="158">
        <v>33962</v>
      </c>
      <c r="N1265" s="159">
        <v>191167246.74000001</v>
      </c>
      <c r="O1265" s="159">
        <v>185715785.78999999</v>
      </c>
      <c r="P1265" s="159">
        <v>85993980.50999999</v>
      </c>
      <c r="Q1265" s="159">
        <v>38551127</v>
      </c>
      <c r="R1265" s="159">
        <v>47442853.509999998</v>
      </c>
      <c r="S1265" s="159">
        <v>5451460.9500000002</v>
      </c>
      <c r="T1265" s="159">
        <v>2821784.41</v>
      </c>
      <c r="U1265" s="159">
        <v>192377851.63999999</v>
      </c>
      <c r="V1265" s="159">
        <v>177390938.24000001</v>
      </c>
      <c r="W1265" s="159">
        <v>70597643.659999996</v>
      </c>
      <c r="X1265" s="159">
        <v>1743824.48</v>
      </c>
      <c r="Y1265" s="159">
        <v>14986913.4</v>
      </c>
      <c r="Z1265" s="159">
        <v>24150834.629999999</v>
      </c>
      <c r="AA1265" s="159">
        <v>0</v>
      </c>
      <c r="AB1265" s="159">
        <v>24150834.629999999</v>
      </c>
      <c r="AC1265" s="159">
        <v>2719920</v>
      </c>
      <c r="AD1265" s="159">
        <v>2719920</v>
      </c>
      <c r="AE1265" s="159">
        <v>26075855.640000001</v>
      </c>
      <c r="AF1265" s="159">
        <v>8324847.5499999998</v>
      </c>
      <c r="AG1265" s="159">
        <v>2099844.16</v>
      </c>
      <c r="AH1265" s="159">
        <v>1248868.76</v>
      </c>
      <c r="AI1265" s="159">
        <v>0</v>
      </c>
      <c r="AJ1265" s="159">
        <v>0</v>
      </c>
    </row>
    <row r="1266" spans="1:36">
      <c r="A1266" s="153">
        <v>16</v>
      </c>
      <c r="B1266" s="154">
        <v>1</v>
      </c>
      <c r="C1266" s="154">
        <v>2</v>
      </c>
      <c r="D1266" s="155">
        <v>2</v>
      </c>
      <c r="E1266" s="155" t="s">
        <v>556</v>
      </c>
      <c r="F1266" s="156" t="s">
        <v>4395</v>
      </c>
      <c r="G1266" s="156" t="s">
        <v>556</v>
      </c>
      <c r="H1266" s="156" t="s">
        <v>4396</v>
      </c>
      <c r="I1266" s="155">
        <v>1601022</v>
      </c>
      <c r="J1266" s="157" t="s">
        <v>1627</v>
      </c>
      <c r="K1266" s="157"/>
      <c r="L1266" s="155">
        <v>2022</v>
      </c>
      <c r="M1266" s="158">
        <v>8612</v>
      </c>
      <c r="N1266" s="159">
        <v>61165972.509999998</v>
      </c>
      <c r="O1266" s="159">
        <v>59058537.670000002</v>
      </c>
      <c r="P1266" s="159">
        <v>20685931.899999999</v>
      </c>
      <c r="Q1266" s="159">
        <v>6411742</v>
      </c>
      <c r="R1266" s="159">
        <v>14274189.9</v>
      </c>
      <c r="S1266" s="159">
        <v>2107434.84</v>
      </c>
      <c r="T1266" s="159">
        <v>286124.2</v>
      </c>
      <c r="U1266" s="159">
        <v>57799167.649999999</v>
      </c>
      <c r="V1266" s="159">
        <v>44830204.969999999</v>
      </c>
      <c r="W1266" s="159">
        <v>13283025.49</v>
      </c>
      <c r="X1266" s="159">
        <v>1719439.16</v>
      </c>
      <c r="Y1266" s="159">
        <v>12968962.68</v>
      </c>
      <c r="Z1266" s="159">
        <v>9826125.0399999991</v>
      </c>
      <c r="AA1266" s="159">
        <v>0</v>
      </c>
      <c r="AB1266" s="159">
        <v>9826125.0399999991</v>
      </c>
      <c r="AC1266" s="159">
        <v>3750000</v>
      </c>
      <c r="AD1266" s="159">
        <v>3750000</v>
      </c>
      <c r="AE1266" s="159">
        <v>27500000</v>
      </c>
      <c r="AF1266" s="159">
        <v>14228332.699999999</v>
      </c>
      <c r="AG1266" s="159">
        <v>276500</v>
      </c>
      <c r="AH1266" s="159">
        <v>293869.78000000003</v>
      </c>
      <c r="AI1266" s="159">
        <v>0</v>
      </c>
      <c r="AJ1266" s="159">
        <v>0</v>
      </c>
    </row>
    <row r="1267" spans="1:36">
      <c r="A1267" s="153">
        <v>16</v>
      </c>
      <c r="B1267" s="154">
        <v>1</v>
      </c>
      <c r="C1267" s="154">
        <v>3</v>
      </c>
      <c r="D1267" s="155">
        <v>3</v>
      </c>
      <c r="E1267" s="155" t="s">
        <v>556</v>
      </c>
      <c r="F1267" s="156" t="s">
        <v>4397</v>
      </c>
      <c r="G1267" s="156" t="s">
        <v>556</v>
      </c>
      <c r="H1267" s="156" t="s">
        <v>4398</v>
      </c>
      <c r="I1267" s="155">
        <v>1601033</v>
      </c>
      <c r="J1267" s="157" t="s">
        <v>1626</v>
      </c>
      <c r="K1267" s="157"/>
      <c r="L1267" s="155">
        <v>2022</v>
      </c>
      <c r="M1267" s="158">
        <v>18177</v>
      </c>
      <c r="N1267" s="159">
        <v>105150595.5</v>
      </c>
      <c r="O1267" s="159">
        <v>102405291.31999999</v>
      </c>
      <c r="P1267" s="159">
        <v>57198068.450000003</v>
      </c>
      <c r="Q1267" s="159">
        <v>21247603</v>
      </c>
      <c r="R1267" s="159">
        <v>35950465.450000003</v>
      </c>
      <c r="S1267" s="159">
        <v>2745304.18</v>
      </c>
      <c r="T1267" s="159">
        <v>712417</v>
      </c>
      <c r="U1267" s="159">
        <v>112054610.68000001</v>
      </c>
      <c r="V1267" s="159">
        <v>98772335.060000002</v>
      </c>
      <c r="W1267" s="159">
        <v>36931542.189999998</v>
      </c>
      <c r="X1267" s="159">
        <v>75475.61</v>
      </c>
      <c r="Y1267" s="159">
        <v>13282275.619999999</v>
      </c>
      <c r="Z1267" s="159">
        <v>21060513.640000001</v>
      </c>
      <c r="AA1267" s="159">
        <v>4713822.01</v>
      </c>
      <c r="AB1267" s="159">
        <v>16346691.630000001</v>
      </c>
      <c r="AC1267" s="159">
        <v>2500000</v>
      </c>
      <c r="AD1267" s="159">
        <v>2500000</v>
      </c>
      <c r="AE1267" s="159">
        <v>5713822.0099999998</v>
      </c>
      <c r="AF1267" s="159">
        <v>3632956.26</v>
      </c>
      <c r="AG1267" s="159">
        <v>1856691.87</v>
      </c>
      <c r="AH1267" s="159">
        <v>1540352.67</v>
      </c>
      <c r="AI1267" s="159">
        <v>0</v>
      </c>
      <c r="AJ1267" s="159">
        <v>0</v>
      </c>
    </row>
    <row r="1268" spans="1:36">
      <c r="A1268" s="153">
        <v>16</v>
      </c>
      <c r="B1268" s="154">
        <v>1</v>
      </c>
      <c r="C1268" s="154">
        <v>4</v>
      </c>
      <c r="D1268" s="155">
        <v>3</v>
      </c>
      <c r="E1268" s="155" t="s">
        <v>556</v>
      </c>
      <c r="F1268" s="156" t="s">
        <v>4397</v>
      </c>
      <c r="G1268" s="156" t="s">
        <v>556</v>
      </c>
      <c r="H1268" s="156" t="s">
        <v>4399</v>
      </c>
      <c r="I1268" s="155">
        <v>1601043</v>
      </c>
      <c r="J1268" s="157" t="s">
        <v>1625</v>
      </c>
      <c r="K1268" s="157"/>
      <c r="L1268" s="155">
        <v>2022</v>
      </c>
      <c r="M1268" s="158">
        <v>12517</v>
      </c>
      <c r="N1268" s="159">
        <v>82494859.390000001</v>
      </c>
      <c r="O1268" s="159">
        <v>71093867.310000002</v>
      </c>
      <c r="P1268" s="159">
        <v>37368097.730000004</v>
      </c>
      <c r="Q1268" s="159">
        <v>13908573</v>
      </c>
      <c r="R1268" s="159">
        <v>23459524.73</v>
      </c>
      <c r="S1268" s="159">
        <v>11400992.08</v>
      </c>
      <c r="T1268" s="159">
        <v>1466061.44</v>
      </c>
      <c r="U1268" s="159">
        <v>82763784.659999996</v>
      </c>
      <c r="V1268" s="159">
        <v>68693528.269999996</v>
      </c>
      <c r="W1268" s="159">
        <v>27050915.100000001</v>
      </c>
      <c r="X1268" s="159">
        <v>583937.56999999995</v>
      </c>
      <c r="Y1268" s="159">
        <v>14070256.390000001</v>
      </c>
      <c r="Z1268" s="159">
        <v>9930455.4900000002</v>
      </c>
      <c r="AA1268" s="159">
        <v>2910845.86</v>
      </c>
      <c r="AB1268" s="159">
        <v>7019609.6300000008</v>
      </c>
      <c r="AC1268" s="159">
        <v>1700383.61</v>
      </c>
      <c r="AD1268" s="159">
        <v>1700383.61</v>
      </c>
      <c r="AE1268" s="159">
        <v>11480733.539999999</v>
      </c>
      <c r="AF1268" s="159">
        <v>2400339.04</v>
      </c>
      <c r="AG1268" s="159">
        <v>1295440</v>
      </c>
      <c r="AH1268" s="159">
        <v>986365.23</v>
      </c>
      <c r="AI1268" s="159">
        <v>0</v>
      </c>
      <c r="AJ1268" s="159">
        <v>0</v>
      </c>
    </row>
    <row r="1269" spans="1:36">
      <c r="A1269" s="153">
        <v>16</v>
      </c>
      <c r="B1269" s="154">
        <v>1</v>
      </c>
      <c r="C1269" s="154">
        <v>5</v>
      </c>
      <c r="D1269" s="155">
        <v>2</v>
      </c>
      <c r="E1269" s="155" t="s">
        <v>556</v>
      </c>
      <c r="F1269" s="156" t="s">
        <v>4395</v>
      </c>
      <c r="G1269" s="156" t="s">
        <v>556</v>
      </c>
      <c r="H1269" s="156" t="s">
        <v>4400</v>
      </c>
      <c r="I1269" s="155">
        <v>1601052</v>
      </c>
      <c r="J1269" s="157" t="s">
        <v>1624</v>
      </c>
      <c r="K1269" s="157"/>
      <c r="L1269" s="155">
        <v>2022</v>
      </c>
      <c r="M1269" s="158">
        <v>8963</v>
      </c>
      <c r="N1269" s="159">
        <v>55294637.219999999</v>
      </c>
      <c r="O1269" s="159">
        <v>51746541.390000001</v>
      </c>
      <c r="P1269" s="159">
        <v>30149345.640000001</v>
      </c>
      <c r="Q1269" s="159">
        <v>12167222</v>
      </c>
      <c r="R1269" s="159">
        <v>17982123.640000001</v>
      </c>
      <c r="S1269" s="159">
        <v>3548095.83</v>
      </c>
      <c r="T1269" s="159">
        <v>250766.63</v>
      </c>
      <c r="U1269" s="159">
        <v>53518081.590000004</v>
      </c>
      <c r="V1269" s="159">
        <v>45469653.700000003</v>
      </c>
      <c r="W1269" s="159">
        <v>15325949.9</v>
      </c>
      <c r="X1269" s="159">
        <v>0</v>
      </c>
      <c r="Y1269" s="159">
        <v>8048427.8899999997</v>
      </c>
      <c r="Z1269" s="159">
        <v>14523711.609999999</v>
      </c>
      <c r="AA1269" s="159">
        <v>0</v>
      </c>
      <c r="AB1269" s="159">
        <v>14523711.609999999</v>
      </c>
      <c r="AC1269" s="159">
        <v>0</v>
      </c>
      <c r="AD1269" s="159">
        <v>0</v>
      </c>
      <c r="AE1269" s="159">
        <v>0</v>
      </c>
      <c r="AF1269" s="159">
        <v>6276887.6900000004</v>
      </c>
      <c r="AG1269" s="159">
        <v>789820.86</v>
      </c>
      <c r="AH1269" s="159">
        <v>85478.48</v>
      </c>
      <c r="AI1269" s="159">
        <v>0</v>
      </c>
      <c r="AJ1269" s="159">
        <v>0</v>
      </c>
    </row>
    <row r="1270" spans="1:36">
      <c r="A1270" s="153">
        <v>16</v>
      </c>
      <c r="B1270" s="154">
        <v>1</v>
      </c>
      <c r="C1270" s="154">
        <v>6</v>
      </c>
      <c r="D1270" s="155">
        <v>2</v>
      </c>
      <c r="E1270" s="155" t="s">
        <v>556</v>
      </c>
      <c r="F1270" s="156" t="s">
        <v>4395</v>
      </c>
      <c r="G1270" s="156" t="s">
        <v>556</v>
      </c>
      <c r="H1270" s="156" t="s">
        <v>4401</v>
      </c>
      <c r="I1270" s="155">
        <v>1601062</v>
      </c>
      <c r="J1270" s="157" t="s">
        <v>1623</v>
      </c>
      <c r="K1270" s="157"/>
      <c r="L1270" s="155">
        <v>2022</v>
      </c>
      <c r="M1270" s="158">
        <v>4769</v>
      </c>
      <c r="N1270" s="159">
        <v>34896673.609999999</v>
      </c>
      <c r="O1270" s="159">
        <v>32445660.989999998</v>
      </c>
      <c r="P1270" s="159">
        <v>17430560.469999999</v>
      </c>
      <c r="Q1270" s="159">
        <v>7316143</v>
      </c>
      <c r="R1270" s="159">
        <v>10114417.470000001</v>
      </c>
      <c r="S1270" s="159">
        <v>2451012.62</v>
      </c>
      <c r="T1270" s="159">
        <v>479316</v>
      </c>
      <c r="U1270" s="159">
        <v>33907044.090000004</v>
      </c>
      <c r="V1270" s="159">
        <v>30047794.469999999</v>
      </c>
      <c r="W1270" s="159">
        <v>10046792.59</v>
      </c>
      <c r="X1270" s="159">
        <v>331677.48</v>
      </c>
      <c r="Y1270" s="159">
        <v>3859249.62</v>
      </c>
      <c r="Z1270" s="159">
        <v>2488680.0299999998</v>
      </c>
      <c r="AA1270" s="159">
        <v>0</v>
      </c>
      <c r="AB1270" s="159">
        <v>2488680.0299999998</v>
      </c>
      <c r="AC1270" s="159">
        <v>855910</v>
      </c>
      <c r="AD1270" s="159">
        <v>855910</v>
      </c>
      <c r="AE1270" s="159">
        <v>5421204</v>
      </c>
      <c r="AF1270" s="159">
        <v>2397866.52</v>
      </c>
      <c r="AG1270" s="159">
        <v>585832.46</v>
      </c>
      <c r="AH1270" s="159">
        <v>548790.81999999995</v>
      </c>
      <c r="AI1270" s="159">
        <v>0</v>
      </c>
      <c r="AJ1270" s="159">
        <v>0</v>
      </c>
    </row>
    <row r="1271" spans="1:36">
      <c r="A1271" s="153">
        <v>16</v>
      </c>
      <c r="B1271" s="154">
        <v>2</v>
      </c>
      <c r="C1271" s="154">
        <v>1</v>
      </c>
      <c r="D1271" s="155">
        <v>3</v>
      </c>
      <c r="E1271" s="155" t="s">
        <v>556</v>
      </c>
      <c r="F1271" s="156" t="s">
        <v>4402</v>
      </c>
      <c r="G1271" s="156" t="s">
        <v>556</v>
      </c>
      <c r="H1271" s="156" t="s">
        <v>4403</v>
      </c>
      <c r="I1271" s="155">
        <v>1602013</v>
      </c>
      <c r="J1271" s="157" t="s">
        <v>1622</v>
      </c>
      <c r="K1271" s="157"/>
      <c r="L1271" s="155">
        <v>2022</v>
      </c>
      <c r="M1271" s="158">
        <v>5740</v>
      </c>
      <c r="N1271" s="159">
        <v>35405050.399999999</v>
      </c>
      <c r="O1271" s="159">
        <v>33523287.530000001</v>
      </c>
      <c r="P1271" s="159">
        <v>17391915.969999999</v>
      </c>
      <c r="Q1271" s="159">
        <v>5664949</v>
      </c>
      <c r="R1271" s="159">
        <v>11726966.970000001</v>
      </c>
      <c r="S1271" s="159">
        <v>1881762.87</v>
      </c>
      <c r="T1271" s="159">
        <v>153650.6</v>
      </c>
      <c r="U1271" s="159">
        <v>33585510.329999998</v>
      </c>
      <c r="V1271" s="159">
        <v>30468030.93</v>
      </c>
      <c r="W1271" s="159">
        <v>9592070.2799999993</v>
      </c>
      <c r="X1271" s="159">
        <v>248443.08</v>
      </c>
      <c r="Y1271" s="159">
        <v>3117479.4</v>
      </c>
      <c r="Z1271" s="159">
        <v>8505223.4600000009</v>
      </c>
      <c r="AA1271" s="159">
        <v>1050000</v>
      </c>
      <c r="AB1271" s="159">
        <v>7455223.4600000009</v>
      </c>
      <c r="AC1271" s="159">
        <v>719000</v>
      </c>
      <c r="AD1271" s="159">
        <v>662000</v>
      </c>
      <c r="AE1271" s="159">
        <v>5166000</v>
      </c>
      <c r="AF1271" s="159">
        <v>3055256.6</v>
      </c>
      <c r="AG1271" s="159">
        <v>360500</v>
      </c>
      <c r="AH1271" s="159">
        <v>506952.83</v>
      </c>
      <c r="AI1271" s="159">
        <v>0</v>
      </c>
      <c r="AJ1271" s="159">
        <v>0</v>
      </c>
    </row>
    <row r="1272" spans="1:36">
      <c r="A1272" s="153">
        <v>16</v>
      </c>
      <c r="B1272" s="154">
        <v>2</v>
      </c>
      <c r="C1272" s="154">
        <v>2</v>
      </c>
      <c r="D1272" s="155">
        <v>2</v>
      </c>
      <c r="E1272" s="155" t="s">
        <v>556</v>
      </c>
      <c r="F1272" s="156" t="s">
        <v>4404</v>
      </c>
      <c r="G1272" s="156" t="s">
        <v>556</v>
      </c>
      <c r="H1272" s="156" t="s">
        <v>4405</v>
      </c>
      <c r="I1272" s="155">
        <v>1602022</v>
      </c>
      <c r="J1272" s="157" t="s">
        <v>1621</v>
      </c>
      <c r="K1272" s="157"/>
      <c r="L1272" s="155">
        <v>2022</v>
      </c>
      <c r="M1272" s="158">
        <v>6295</v>
      </c>
      <c r="N1272" s="159">
        <v>47948485.920000002</v>
      </c>
      <c r="O1272" s="159">
        <v>39067631.450000003</v>
      </c>
      <c r="P1272" s="159">
        <v>22784936.949999999</v>
      </c>
      <c r="Q1272" s="159">
        <v>9290418</v>
      </c>
      <c r="R1272" s="159">
        <v>13494518.949999999</v>
      </c>
      <c r="S1272" s="159">
        <v>8880854.4700000007</v>
      </c>
      <c r="T1272" s="159">
        <v>197800</v>
      </c>
      <c r="U1272" s="159">
        <v>48991389.5</v>
      </c>
      <c r="V1272" s="159">
        <v>33886022.939999998</v>
      </c>
      <c r="W1272" s="159">
        <v>11693336.43</v>
      </c>
      <c r="X1272" s="159">
        <v>238009.81</v>
      </c>
      <c r="Y1272" s="159">
        <v>15105366.560000001</v>
      </c>
      <c r="Z1272" s="159">
        <v>10051143.49</v>
      </c>
      <c r="AA1272" s="159">
        <v>0</v>
      </c>
      <c r="AB1272" s="159">
        <v>10051143.49</v>
      </c>
      <c r="AC1272" s="159">
        <v>757020.52</v>
      </c>
      <c r="AD1272" s="159">
        <v>757020.52</v>
      </c>
      <c r="AE1272" s="159">
        <v>4375811.09</v>
      </c>
      <c r="AF1272" s="159">
        <v>5181608.51</v>
      </c>
      <c r="AG1272" s="159">
        <v>681772.15</v>
      </c>
      <c r="AH1272" s="159">
        <v>874127.99</v>
      </c>
      <c r="AI1272" s="159">
        <v>0</v>
      </c>
      <c r="AJ1272" s="159">
        <v>0</v>
      </c>
    </row>
    <row r="1273" spans="1:36">
      <c r="A1273" s="153">
        <v>16</v>
      </c>
      <c r="B1273" s="154">
        <v>2</v>
      </c>
      <c r="C1273" s="154">
        <v>3</v>
      </c>
      <c r="D1273" s="155">
        <v>3</v>
      </c>
      <c r="E1273" s="155" t="s">
        <v>556</v>
      </c>
      <c r="F1273" s="156" t="s">
        <v>4402</v>
      </c>
      <c r="G1273" s="156" t="s">
        <v>556</v>
      </c>
      <c r="H1273" s="156" t="s">
        <v>4406</v>
      </c>
      <c r="I1273" s="155">
        <v>1602033</v>
      </c>
      <c r="J1273" s="157" t="s">
        <v>1620</v>
      </c>
      <c r="K1273" s="157"/>
      <c r="L1273" s="155">
        <v>2022</v>
      </c>
      <c r="M1273" s="158">
        <v>21139</v>
      </c>
      <c r="N1273" s="159">
        <v>136155063.02000001</v>
      </c>
      <c r="O1273" s="159">
        <v>124079745.98999999</v>
      </c>
      <c r="P1273" s="159">
        <v>66882588.829999998</v>
      </c>
      <c r="Q1273" s="159">
        <v>25995858</v>
      </c>
      <c r="R1273" s="159">
        <v>40886730.829999998</v>
      </c>
      <c r="S1273" s="159">
        <v>12075317.029999999</v>
      </c>
      <c r="T1273" s="159">
        <v>2043528.36</v>
      </c>
      <c r="U1273" s="159">
        <v>139386742.84999999</v>
      </c>
      <c r="V1273" s="159">
        <v>112982381.76000001</v>
      </c>
      <c r="W1273" s="159">
        <v>37274828.880000003</v>
      </c>
      <c r="X1273" s="159">
        <v>535302.71</v>
      </c>
      <c r="Y1273" s="159">
        <v>26404361.09</v>
      </c>
      <c r="Z1273" s="159">
        <v>21738910.16</v>
      </c>
      <c r="AA1273" s="159">
        <v>0</v>
      </c>
      <c r="AB1273" s="159">
        <v>21738910.16</v>
      </c>
      <c r="AC1273" s="159">
        <v>1936308.72</v>
      </c>
      <c r="AD1273" s="159">
        <v>1936308.72</v>
      </c>
      <c r="AE1273" s="159">
        <v>13167127.640000001</v>
      </c>
      <c r="AF1273" s="159">
        <v>11097364.23</v>
      </c>
      <c r="AG1273" s="159">
        <v>1139395.1599999999</v>
      </c>
      <c r="AH1273" s="159">
        <v>612876.73</v>
      </c>
      <c r="AI1273" s="159">
        <v>280825.56</v>
      </c>
      <c r="AJ1273" s="159">
        <v>0</v>
      </c>
    </row>
    <row r="1274" spans="1:36">
      <c r="A1274" s="153">
        <v>16</v>
      </c>
      <c r="B1274" s="154">
        <v>2</v>
      </c>
      <c r="C1274" s="154">
        <v>4</v>
      </c>
      <c r="D1274" s="155">
        <v>3</v>
      </c>
      <c r="E1274" s="155" t="s">
        <v>556</v>
      </c>
      <c r="F1274" s="156" t="s">
        <v>4402</v>
      </c>
      <c r="G1274" s="156" t="s">
        <v>556</v>
      </c>
      <c r="H1274" s="156" t="s">
        <v>4407</v>
      </c>
      <c r="I1274" s="155">
        <v>1602043</v>
      </c>
      <c r="J1274" s="157" t="s">
        <v>1619</v>
      </c>
      <c r="K1274" s="157"/>
      <c r="L1274" s="155">
        <v>2022</v>
      </c>
      <c r="M1274" s="158">
        <v>10137</v>
      </c>
      <c r="N1274" s="159">
        <v>64594707.25</v>
      </c>
      <c r="O1274" s="159">
        <v>61077246.030000001</v>
      </c>
      <c r="P1274" s="159">
        <v>33572585.890000001</v>
      </c>
      <c r="Q1274" s="159">
        <v>13766386</v>
      </c>
      <c r="R1274" s="159">
        <v>19806199.890000001</v>
      </c>
      <c r="S1274" s="159">
        <v>3517461.22</v>
      </c>
      <c r="T1274" s="159">
        <v>1892212.01</v>
      </c>
      <c r="U1274" s="159">
        <v>67308359.019999996</v>
      </c>
      <c r="V1274" s="159">
        <v>57129079.810000002</v>
      </c>
      <c r="W1274" s="159">
        <v>14836699.02</v>
      </c>
      <c r="X1274" s="159">
        <v>319566</v>
      </c>
      <c r="Y1274" s="159">
        <v>10179279.210000001</v>
      </c>
      <c r="Z1274" s="159">
        <v>11153500.640000001</v>
      </c>
      <c r="AA1274" s="159">
        <v>0</v>
      </c>
      <c r="AB1274" s="159">
        <v>11153500.640000001</v>
      </c>
      <c r="AC1274" s="159">
        <v>1005000</v>
      </c>
      <c r="AD1274" s="159">
        <v>1005000</v>
      </c>
      <c r="AE1274" s="159">
        <v>5785000</v>
      </c>
      <c r="AF1274" s="159">
        <v>3948166.22</v>
      </c>
      <c r="AG1274" s="159">
        <v>1160561.1499999999</v>
      </c>
      <c r="AH1274" s="159">
        <v>1165903.31</v>
      </c>
      <c r="AI1274" s="159">
        <v>0</v>
      </c>
      <c r="AJ1274" s="159">
        <v>0</v>
      </c>
    </row>
    <row r="1275" spans="1:36">
      <c r="A1275" s="153">
        <v>16</v>
      </c>
      <c r="B1275" s="154">
        <v>3</v>
      </c>
      <c r="C1275" s="154">
        <v>1</v>
      </c>
      <c r="D1275" s="155">
        <v>1</v>
      </c>
      <c r="E1275" s="155" t="s">
        <v>556</v>
      </c>
      <c r="F1275" s="156" t="s">
        <v>4408</v>
      </c>
      <c r="G1275" s="156" t="s">
        <v>556</v>
      </c>
      <c r="H1275" s="156" t="s">
        <v>4409</v>
      </c>
      <c r="I1275" s="155">
        <v>1603011</v>
      </c>
      <c r="J1275" s="157" t="s">
        <v>1618</v>
      </c>
      <c r="K1275" s="157"/>
      <c r="L1275" s="155">
        <v>2022</v>
      </c>
      <c r="M1275" s="158">
        <v>55623</v>
      </c>
      <c r="N1275" s="159">
        <v>355861103.48000002</v>
      </c>
      <c r="O1275" s="159">
        <v>313125771.25999999</v>
      </c>
      <c r="P1275" s="159">
        <v>112477816.63</v>
      </c>
      <c r="Q1275" s="159">
        <v>44898111</v>
      </c>
      <c r="R1275" s="159">
        <v>67579705.629999995</v>
      </c>
      <c r="S1275" s="159">
        <v>42735332.219999999</v>
      </c>
      <c r="T1275" s="159">
        <v>34906164.450000003</v>
      </c>
      <c r="U1275" s="159">
        <v>353517991.38</v>
      </c>
      <c r="V1275" s="159">
        <v>303125939.42000002</v>
      </c>
      <c r="W1275" s="159">
        <v>133758936.94</v>
      </c>
      <c r="X1275" s="159">
        <v>6661609.2000000002</v>
      </c>
      <c r="Y1275" s="159">
        <v>50392051.960000001</v>
      </c>
      <c r="Z1275" s="159">
        <v>35359653.659999996</v>
      </c>
      <c r="AA1275" s="159">
        <v>0</v>
      </c>
      <c r="AB1275" s="159">
        <v>35359653.659999996</v>
      </c>
      <c r="AC1275" s="159">
        <v>16235660</v>
      </c>
      <c r="AD1275" s="159">
        <v>16235660</v>
      </c>
      <c r="AE1275" s="159">
        <v>103724889</v>
      </c>
      <c r="AF1275" s="159">
        <v>9999831.8399999999</v>
      </c>
      <c r="AG1275" s="159">
        <v>766065.25</v>
      </c>
      <c r="AH1275" s="159">
        <v>6740718.7300000004</v>
      </c>
      <c r="AI1275" s="159">
        <v>0</v>
      </c>
      <c r="AJ1275" s="159">
        <v>0</v>
      </c>
    </row>
    <row r="1276" spans="1:36">
      <c r="A1276" s="153">
        <v>16</v>
      </c>
      <c r="B1276" s="154">
        <v>3</v>
      </c>
      <c r="C1276" s="154">
        <v>2</v>
      </c>
      <c r="D1276" s="155">
        <v>2</v>
      </c>
      <c r="E1276" s="155" t="s">
        <v>556</v>
      </c>
      <c r="F1276" s="156" t="s">
        <v>4410</v>
      </c>
      <c r="G1276" s="156" t="s">
        <v>556</v>
      </c>
      <c r="H1276" s="156" t="s">
        <v>4411</v>
      </c>
      <c r="I1276" s="155">
        <v>1603022</v>
      </c>
      <c r="J1276" s="157" t="s">
        <v>1617</v>
      </c>
      <c r="K1276" s="157"/>
      <c r="L1276" s="155">
        <v>2022</v>
      </c>
      <c r="M1276" s="158">
        <v>7519</v>
      </c>
      <c r="N1276" s="159">
        <v>49719011.829999998</v>
      </c>
      <c r="O1276" s="159">
        <v>46586675.990000002</v>
      </c>
      <c r="P1276" s="159">
        <v>24514525.420000002</v>
      </c>
      <c r="Q1276" s="159">
        <v>11045410</v>
      </c>
      <c r="R1276" s="159">
        <v>13469115.42</v>
      </c>
      <c r="S1276" s="159">
        <v>3132335.84</v>
      </c>
      <c r="T1276" s="159">
        <v>1934443.21</v>
      </c>
      <c r="U1276" s="159">
        <v>49088199.340000004</v>
      </c>
      <c r="V1276" s="159">
        <v>42050513.530000001</v>
      </c>
      <c r="W1276" s="159">
        <v>15697711.130000001</v>
      </c>
      <c r="X1276" s="159">
        <v>44559.51</v>
      </c>
      <c r="Y1276" s="159">
        <v>7037685.8099999996</v>
      </c>
      <c r="Z1276" s="159">
        <v>4892740.0199999996</v>
      </c>
      <c r="AA1276" s="159">
        <v>0</v>
      </c>
      <c r="AB1276" s="159">
        <v>4892740.0199999996</v>
      </c>
      <c r="AC1276" s="159">
        <v>1093585.3999999999</v>
      </c>
      <c r="AD1276" s="159">
        <v>1093585.3999999999</v>
      </c>
      <c r="AE1276" s="159">
        <v>1373959.11</v>
      </c>
      <c r="AF1276" s="159">
        <v>4536162.46</v>
      </c>
      <c r="AG1276" s="159">
        <v>164774.06</v>
      </c>
      <c r="AH1276" s="159">
        <v>145368.18</v>
      </c>
      <c r="AI1276" s="159">
        <v>0</v>
      </c>
      <c r="AJ1276" s="159">
        <v>0</v>
      </c>
    </row>
    <row r="1277" spans="1:36">
      <c r="A1277" s="153">
        <v>16</v>
      </c>
      <c r="B1277" s="154">
        <v>3</v>
      </c>
      <c r="C1277" s="154">
        <v>3</v>
      </c>
      <c r="D1277" s="155">
        <v>2</v>
      </c>
      <c r="E1277" s="155" t="s">
        <v>556</v>
      </c>
      <c r="F1277" s="156" t="s">
        <v>4410</v>
      </c>
      <c r="G1277" s="156" t="s">
        <v>556</v>
      </c>
      <c r="H1277" s="156" t="s">
        <v>4412</v>
      </c>
      <c r="I1277" s="155">
        <v>1603032</v>
      </c>
      <c r="J1277" s="157" t="s">
        <v>1616</v>
      </c>
      <c r="K1277" s="157"/>
      <c r="L1277" s="155">
        <v>2022</v>
      </c>
      <c r="M1277" s="158">
        <v>5350</v>
      </c>
      <c r="N1277" s="159">
        <v>30663474.84</v>
      </c>
      <c r="O1277" s="159">
        <v>30464657.050000001</v>
      </c>
      <c r="P1277" s="159">
        <v>18977610.670000002</v>
      </c>
      <c r="Q1277" s="159">
        <v>9424921</v>
      </c>
      <c r="R1277" s="159">
        <v>9552689.6699999999</v>
      </c>
      <c r="S1277" s="159">
        <v>198817.79</v>
      </c>
      <c r="T1277" s="159">
        <v>38380</v>
      </c>
      <c r="U1277" s="159">
        <v>29225291.41</v>
      </c>
      <c r="V1277" s="159">
        <v>27667141.93</v>
      </c>
      <c r="W1277" s="159">
        <v>11818532.539999999</v>
      </c>
      <c r="X1277" s="159">
        <v>53351.66</v>
      </c>
      <c r="Y1277" s="159">
        <v>1558149.48</v>
      </c>
      <c r="Z1277" s="159">
        <v>6463408.6100000003</v>
      </c>
      <c r="AA1277" s="159">
        <v>0</v>
      </c>
      <c r="AB1277" s="159">
        <v>6463408.6100000003</v>
      </c>
      <c r="AC1277" s="159">
        <v>750000</v>
      </c>
      <c r="AD1277" s="159">
        <v>750000</v>
      </c>
      <c r="AE1277" s="159">
        <v>1168626.51</v>
      </c>
      <c r="AF1277" s="159">
        <v>2797515.12</v>
      </c>
      <c r="AG1277" s="159">
        <v>403118.93</v>
      </c>
      <c r="AH1277" s="159">
        <v>614042.74</v>
      </c>
      <c r="AI1277" s="159">
        <v>0</v>
      </c>
      <c r="AJ1277" s="159">
        <v>0</v>
      </c>
    </row>
    <row r="1278" spans="1:36">
      <c r="A1278" s="153">
        <v>16</v>
      </c>
      <c r="B1278" s="154">
        <v>3</v>
      </c>
      <c r="C1278" s="154">
        <v>4</v>
      </c>
      <c r="D1278" s="155">
        <v>2</v>
      </c>
      <c r="E1278" s="155" t="s">
        <v>556</v>
      </c>
      <c r="F1278" s="156" t="s">
        <v>4410</v>
      </c>
      <c r="G1278" s="156" t="s">
        <v>556</v>
      </c>
      <c r="H1278" s="156" t="s">
        <v>4413</v>
      </c>
      <c r="I1278" s="155">
        <v>1603042</v>
      </c>
      <c r="J1278" s="157" t="s">
        <v>1615</v>
      </c>
      <c r="K1278" s="157"/>
      <c r="L1278" s="155">
        <v>2022</v>
      </c>
      <c r="M1278" s="158">
        <v>7097</v>
      </c>
      <c r="N1278" s="159">
        <v>43465198.280000001</v>
      </c>
      <c r="O1278" s="159">
        <v>40597569.82</v>
      </c>
      <c r="P1278" s="159">
        <v>26290395.640000001</v>
      </c>
      <c r="Q1278" s="159">
        <v>12405297</v>
      </c>
      <c r="R1278" s="159">
        <v>13885098.640000001</v>
      </c>
      <c r="S1278" s="159">
        <v>2867628.46</v>
      </c>
      <c r="T1278" s="159">
        <v>186285.25</v>
      </c>
      <c r="U1278" s="159">
        <v>43727889.75</v>
      </c>
      <c r="V1278" s="159">
        <v>36732550.229999997</v>
      </c>
      <c r="W1278" s="159">
        <v>14252546.52</v>
      </c>
      <c r="X1278" s="159">
        <v>41074.15</v>
      </c>
      <c r="Y1278" s="159">
        <v>6995339.5199999996</v>
      </c>
      <c r="Z1278" s="159">
        <v>5158445.42</v>
      </c>
      <c r="AA1278" s="159">
        <v>769727.44</v>
      </c>
      <c r="AB1278" s="159">
        <v>4388717.9800000004</v>
      </c>
      <c r="AC1278" s="159">
        <v>1312866</v>
      </c>
      <c r="AD1278" s="159">
        <v>1312866</v>
      </c>
      <c r="AE1278" s="159">
        <v>1699163.46</v>
      </c>
      <c r="AF1278" s="159">
        <v>3865019.59</v>
      </c>
      <c r="AG1278" s="159">
        <v>129329.77</v>
      </c>
      <c r="AH1278" s="159">
        <v>65447.360000000001</v>
      </c>
      <c r="AI1278" s="159">
        <v>0</v>
      </c>
      <c r="AJ1278" s="159">
        <v>0</v>
      </c>
    </row>
    <row r="1279" spans="1:36">
      <c r="A1279" s="153">
        <v>16</v>
      </c>
      <c r="B1279" s="154">
        <v>3</v>
      </c>
      <c r="C1279" s="154">
        <v>5</v>
      </c>
      <c r="D1279" s="155">
        <v>2</v>
      </c>
      <c r="E1279" s="155" t="s">
        <v>556</v>
      </c>
      <c r="F1279" s="156" t="s">
        <v>4410</v>
      </c>
      <c r="G1279" s="156" t="s">
        <v>556</v>
      </c>
      <c r="H1279" s="156" t="s">
        <v>4414</v>
      </c>
      <c r="I1279" s="155">
        <v>1603052</v>
      </c>
      <c r="J1279" s="157" t="s">
        <v>1614</v>
      </c>
      <c r="K1279" s="157"/>
      <c r="L1279" s="155">
        <v>2022</v>
      </c>
      <c r="M1279" s="158">
        <v>3773</v>
      </c>
      <c r="N1279" s="159">
        <v>24832973.129999999</v>
      </c>
      <c r="O1279" s="159">
        <v>24751510.440000001</v>
      </c>
      <c r="P1279" s="159">
        <v>11906640.52</v>
      </c>
      <c r="Q1279" s="159">
        <v>4174159</v>
      </c>
      <c r="R1279" s="159">
        <v>7732481.5199999996</v>
      </c>
      <c r="S1279" s="159">
        <v>81462.69</v>
      </c>
      <c r="T1279" s="159">
        <v>49044.4</v>
      </c>
      <c r="U1279" s="159">
        <v>22110126.100000001</v>
      </c>
      <c r="V1279" s="159">
        <v>20714063.890000001</v>
      </c>
      <c r="W1279" s="159">
        <v>8448123.7400000002</v>
      </c>
      <c r="X1279" s="159">
        <v>24663.24</v>
      </c>
      <c r="Y1279" s="159">
        <v>1396062.21</v>
      </c>
      <c r="Z1279" s="159">
        <v>5451256.8499999996</v>
      </c>
      <c r="AA1279" s="159">
        <v>0</v>
      </c>
      <c r="AB1279" s="159">
        <v>5451256.8499999996</v>
      </c>
      <c r="AC1279" s="159">
        <v>360000</v>
      </c>
      <c r="AD1279" s="159">
        <v>360000</v>
      </c>
      <c r="AE1279" s="159">
        <v>275072.12</v>
      </c>
      <c r="AF1279" s="159">
        <v>4037446.55</v>
      </c>
      <c r="AG1279" s="159">
        <v>301894.90000000002</v>
      </c>
      <c r="AH1279" s="159">
        <v>309318.33</v>
      </c>
      <c r="AI1279" s="159">
        <v>1180.8</v>
      </c>
      <c r="AJ1279" s="159">
        <v>0</v>
      </c>
    </row>
    <row r="1280" spans="1:36">
      <c r="A1280" s="153">
        <v>16</v>
      </c>
      <c r="B1280" s="154">
        <v>3</v>
      </c>
      <c r="C1280" s="154">
        <v>6</v>
      </c>
      <c r="D1280" s="155">
        <v>2</v>
      </c>
      <c r="E1280" s="155" t="s">
        <v>556</v>
      </c>
      <c r="F1280" s="156" t="s">
        <v>4410</v>
      </c>
      <c r="G1280" s="156" t="s">
        <v>556</v>
      </c>
      <c r="H1280" s="156" t="s">
        <v>4415</v>
      </c>
      <c r="I1280" s="155">
        <v>1603062</v>
      </c>
      <c r="J1280" s="157" t="s">
        <v>1613</v>
      </c>
      <c r="K1280" s="157"/>
      <c r="L1280" s="155">
        <v>2022</v>
      </c>
      <c r="M1280" s="158">
        <v>8088</v>
      </c>
      <c r="N1280" s="159">
        <v>46608098.960000001</v>
      </c>
      <c r="O1280" s="159">
        <v>44057349.289999999</v>
      </c>
      <c r="P1280" s="159">
        <v>26390381.210000001</v>
      </c>
      <c r="Q1280" s="159">
        <v>11641628</v>
      </c>
      <c r="R1280" s="159">
        <v>14748753.210000001</v>
      </c>
      <c r="S1280" s="159">
        <v>2550749.67</v>
      </c>
      <c r="T1280" s="159">
        <v>1658847.07</v>
      </c>
      <c r="U1280" s="159">
        <v>48185282.299999997</v>
      </c>
      <c r="V1280" s="159">
        <v>37642709.409999996</v>
      </c>
      <c r="W1280" s="159">
        <v>14198513.380000001</v>
      </c>
      <c r="X1280" s="159">
        <v>15746.79</v>
      </c>
      <c r="Y1280" s="159">
        <v>10542572.890000001</v>
      </c>
      <c r="Z1280" s="159">
        <v>12544065.73</v>
      </c>
      <c r="AA1280" s="159">
        <v>2000000</v>
      </c>
      <c r="AB1280" s="159">
        <v>10544065.73</v>
      </c>
      <c r="AC1280" s="159">
        <v>1000</v>
      </c>
      <c r="AD1280" s="159">
        <v>1000</v>
      </c>
      <c r="AE1280" s="159">
        <v>1999000</v>
      </c>
      <c r="AF1280" s="159">
        <v>6414639.8799999999</v>
      </c>
      <c r="AG1280" s="159">
        <v>525354.92000000004</v>
      </c>
      <c r="AH1280" s="159">
        <v>58713.93</v>
      </c>
      <c r="AI1280" s="159">
        <v>0</v>
      </c>
      <c r="AJ1280" s="159">
        <v>0</v>
      </c>
    </row>
    <row r="1281" spans="1:36">
      <c r="A1281" s="153">
        <v>16</v>
      </c>
      <c r="B1281" s="154">
        <v>4</v>
      </c>
      <c r="C1281" s="154">
        <v>1</v>
      </c>
      <c r="D1281" s="155">
        <v>3</v>
      </c>
      <c r="E1281" s="155" t="s">
        <v>556</v>
      </c>
      <c r="F1281" s="156" t="s">
        <v>4416</v>
      </c>
      <c r="G1281" s="156" t="s">
        <v>556</v>
      </c>
      <c r="H1281" s="156" t="s">
        <v>4417</v>
      </c>
      <c r="I1281" s="155">
        <v>1604013</v>
      </c>
      <c r="J1281" s="157" t="s">
        <v>1612</v>
      </c>
      <c r="K1281" s="157"/>
      <c r="L1281" s="155">
        <v>2022</v>
      </c>
      <c r="M1281" s="158">
        <v>8753</v>
      </c>
      <c r="N1281" s="159">
        <v>60154490.659999996</v>
      </c>
      <c r="O1281" s="159">
        <v>57827184.649999999</v>
      </c>
      <c r="P1281" s="159">
        <v>36145118.409999996</v>
      </c>
      <c r="Q1281" s="159">
        <v>16087266</v>
      </c>
      <c r="R1281" s="159">
        <v>20057852.41</v>
      </c>
      <c r="S1281" s="159">
        <v>2327306.0099999998</v>
      </c>
      <c r="T1281" s="159">
        <v>694833.3</v>
      </c>
      <c r="U1281" s="159">
        <v>56277337.82</v>
      </c>
      <c r="V1281" s="159">
        <v>53795841.210000001</v>
      </c>
      <c r="W1281" s="159">
        <v>18121335.77</v>
      </c>
      <c r="X1281" s="159">
        <v>872055.94</v>
      </c>
      <c r="Y1281" s="159">
        <v>2481496.61</v>
      </c>
      <c r="Z1281" s="159">
        <v>14112123.699999999</v>
      </c>
      <c r="AA1281" s="159">
        <v>0</v>
      </c>
      <c r="AB1281" s="159">
        <v>14112123.699999999</v>
      </c>
      <c r="AC1281" s="159">
        <v>2253929.9500000002</v>
      </c>
      <c r="AD1281" s="159">
        <v>2253929.9500000002</v>
      </c>
      <c r="AE1281" s="159">
        <v>52241821.119999997</v>
      </c>
      <c r="AF1281" s="159">
        <v>4031343.44</v>
      </c>
      <c r="AG1281" s="159">
        <v>868198</v>
      </c>
      <c r="AH1281" s="159">
        <v>743058.99</v>
      </c>
      <c r="AI1281" s="159">
        <v>0</v>
      </c>
      <c r="AJ1281" s="159">
        <v>0</v>
      </c>
    </row>
    <row r="1282" spans="1:36">
      <c r="A1282" s="153">
        <v>16</v>
      </c>
      <c r="B1282" s="154">
        <v>4</v>
      </c>
      <c r="C1282" s="154">
        <v>2</v>
      </c>
      <c r="D1282" s="155">
        <v>3</v>
      </c>
      <c r="E1282" s="155" t="s">
        <v>556</v>
      </c>
      <c r="F1282" s="156" t="s">
        <v>4416</v>
      </c>
      <c r="G1282" s="156" t="s">
        <v>556</v>
      </c>
      <c r="H1282" s="156" t="s">
        <v>4418</v>
      </c>
      <c r="I1282" s="155">
        <v>1604023</v>
      </c>
      <c r="J1282" s="157" t="s">
        <v>1611</v>
      </c>
      <c r="K1282" s="157"/>
      <c r="L1282" s="155">
        <v>2022</v>
      </c>
      <c r="M1282" s="158">
        <v>34441</v>
      </c>
      <c r="N1282" s="159">
        <v>195293577.40000001</v>
      </c>
      <c r="O1282" s="159">
        <v>186396255.43000001</v>
      </c>
      <c r="P1282" s="159">
        <v>92147705.379999995</v>
      </c>
      <c r="Q1282" s="159">
        <v>35746284</v>
      </c>
      <c r="R1282" s="159">
        <v>56401421.380000003</v>
      </c>
      <c r="S1282" s="159">
        <v>8897321.9700000007</v>
      </c>
      <c r="T1282" s="159">
        <v>4103356.86</v>
      </c>
      <c r="U1282" s="159">
        <v>198617094.86000001</v>
      </c>
      <c r="V1282" s="159">
        <v>180646131.53999999</v>
      </c>
      <c r="W1282" s="159">
        <v>73188064.959999993</v>
      </c>
      <c r="X1282" s="159">
        <v>2655948.87</v>
      </c>
      <c r="Y1282" s="159">
        <v>17970963.32</v>
      </c>
      <c r="Z1282" s="159">
        <v>20459081.120000001</v>
      </c>
      <c r="AA1282" s="159">
        <v>0</v>
      </c>
      <c r="AB1282" s="159">
        <v>20459081.120000001</v>
      </c>
      <c r="AC1282" s="159">
        <v>2800000</v>
      </c>
      <c r="AD1282" s="159">
        <v>2800000</v>
      </c>
      <c r="AE1282" s="159">
        <v>59992459.93</v>
      </c>
      <c r="AF1282" s="159">
        <v>5750123.8899999997</v>
      </c>
      <c r="AG1282" s="159">
        <v>2318063.21</v>
      </c>
      <c r="AH1282" s="159">
        <v>630531.97</v>
      </c>
      <c r="AI1282" s="159">
        <v>21977.85</v>
      </c>
      <c r="AJ1282" s="159">
        <v>0</v>
      </c>
    </row>
    <row r="1283" spans="1:36">
      <c r="A1283" s="153">
        <v>16</v>
      </c>
      <c r="B1283" s="154">
        <v>4</v>
      </c>
      <c r="C1283" s="154">
        <v>3</v>
      </c>
      <c r="D1283" s="155">
        <v>2</v>
      </c>
      <c r="E1283" s="155" t="s">
        <v>556</v>
      </c>
      <c r="F1283" s="156" t="s">
        <v>4419</v>
      </c>
      <c r="G1283" s="156" t="s">
        <v>556</v>
      </c>
      <c r="H1283" s="156" t="s">
        <v>4420</v>
      </c>
      <c r="I1283" s="155">
        <v>1604032</v>
      </c>
      <c r="J1283" s="157" t="s">
        <v>1610</v>
      </c>
      <c r="K1283" s="157"/>
      <c r="L1283" s="155">
        <v>2022</v>
      </c>
      <c r="M1283" s="158">
        <v>6388</v>
      </c>
      <c r="N1283" s="159">
        <v>39253651.399999999</v>
      </c>
      <c r="O1283" s="159">
        <v>39034928.710000001</v>
      </c>
      <c r="P1283" s="159">
        <v>24938106.68</v>
      </c>
      <c r="Q1283" s="159">
        <v>13473049</v>
      </c>
      <c r="R1283" s="159">
        <v>11465057.68</v>
      </c>
      <c r="S1283" s="159">
        <v>218722.69</v>
      </c>
      <c r="T1283" s="159">
        <v>110205.37</v>
      </c>
      <c r="U1283" s="159">
        <v>40143570.299999997</v>
      </c>
      <c r="V1283" s="159">
        <v>34333939.829999998</v>
      </c>
      <c r="W1283" s="159">
        <v>13889117.619999999</v>
      </c>
      <c r="X1283" s="159">
        <v>157747.01999999999</v>
      </c>
      <c r="Y1283" s="159">
        <v>5809630.4699999997</v>
      </c>
      <c r="Z1283" s="159">
        <v>7908207.2199999997</v>
      </c>
      <c r="AA1283" s="159">
        <v>2202544</v>
      </c>
      <c r="AB1283" s="159">
        <v>5705663.2199999997</v>
      </c>
      <c r="AC1283" s="159">
        <v>1300000</v>
      </c>
      <c r="AD1283" s="159">
        <v>1300000</v>
      </c>
      <c r="AE1283" s="159">
        <v>6053168.5999999996</v>
      </c>
      <c r="AF1283" s="159">
        <v>4700988.88</v>
      </c>
      <c r="AG1283" s="159">
        <v>410191.35</v>
      </c>
      <c r="AH1283" s="159">
        <v>468465.15</v>
      </c>
      <c r="AI1283" s="159">
        <v>0</v>
      </c>
      <c r="AJ1283" s="159">
        <v>0</v>
      </c>
    </row>
    <row r="1284" spans="1:36">
      <c r="A1284" s="153">
        <v>16</v>
      </c>
      <c r="B1284" s="154">
        <v>4</v>
      </c>
      <c r="C1284" s="154">
        <v>4</v>
      </c>
      <c r="D1284" s="155">
        <v>3</v>
      </c>
      <c r="E1284" s="155" t="s">
        <v>556</v>
      </c>
      <c r="F1284" s="156" t="s">
        <v>4416</v>
      </c>
      <c r="G1284" s="156" t="s">
        <v>556</v>
      </c>
      <c r="H1284" s="156" t="s">
        <v>4421</v>
      </c>
      <c r="I1284" s="155">
        <v>1604043</v>
      </c>
      <c r="J1284" s="157" t="s">
        <v>1609</v>
      </c>
      <c r="K1284" s="157"/>
      <c r="L1284" s="155">
        <v>2022</v>
      </c>
      <c r="M1284" s="158">
        <v>12418</v>
      </c>
      <c r="N1284" s="159">
        <v>76137953.510000005</v>
      </c>
      <c r="O1284" s="159">
        <v>73376931.909999996</v>
      </c>
      <c r="P1284" s="159">
        <v>43717097.359999999</v>
      </c>
      <c r="Q1284" s="159">
        <v>18609683</v>
      </c>
      <c r="R1284" s="159">
        <v>25107414.359999999</v>
      </c>
      <c r="S1284" s="159">
        <v>2761021.6</v>
      </c>
      <c r="T1284" s="159">
        <v>2023189.51</v>
      </c>
      <c r="U1284" s="159">
        <v>72123581.760000005</v>
      </c>
      <c r="V1284" s="159">
        <v>68361287.010000005</v>
      </c>
      <c r="W1284" s="159">
        <v>24164411.129999999</v>
      </c>
      <c r="X1284" s="159">
        <v>283212.88</v>
      </c>
      <c r="Y1284" s="159">
        <v>3762294.75</v>
      </c>
      <c r="Z1284" s="159">
        <v>8470578.0999999996</v>
      </c>
      <c r="AA1284" s="159">
        <v>0</v>
      </c>
      <c r="AB1284" s="159">
        <v>8470578.0999999996</v>
      </c>
      <c r="AC1284" s="159">
        <v>1560000</v>
      </c>
      <c r="AD1284" s="159">
        <v>1560000</v>
      </c>
      <c r="AE1284" s="159">
        <v>3910000</v>
      </c>
      <c r="AF1284" s="159">
        <v>5015644.9000000004</v>
      </c>
      <c r="AG1284" s="159">
        <v>1518380.12</v>
      </c>
      <c r="AH1284" s="159">
        <v>690323.75</v>
      </c>
      <c r="AI1284" s="159">
        <v>0</v>
      </c>
      <c r="AJ1284" s="159">
        <v>0</v>
      </c>
    </row>
    <row r="1285" spans="1:36">
      <c r="A1285" s="153">
        <v>16</v>
      </c>
      <c r="B1285" s="154">
        <v>5</v>
      </c>
      <c r="C1285" s="154">
        <v>1</v>
      </c>
      <c r="D1285" s="155">
        <v>3</v>
      </c>
      <c r="E1285" s="155" t="s">
        <v>556</v>
      </c>
      <c r="F1285" s="156" t="s">
        <v>4422</v>
      </c>
      <c r="G1285" s="156" t="s">
        <v>556</v>
      </c>
      <c r="H1285" s="156" t="s">
        <v>4423</v>
      </c>
      <c r="I1285" s="155">
        <v>1605013</v>
      </c>
      <c r="J1285" s="157" t="s">
        <v>1608</v>
      </c>
      <c r="K1285" s="157"/>
      <c r="L1285" s="155">
        <v>2022</v>
      </c>
      <c r="M1285" s="158">
        <v>11658</v>
      </c>
      <c r="N1285" s="159">
        <v>100358445.05</v>
      </c>
      <c r="O1285" s="159">
        <v>93441714.609999999</v>
      </c>
      <c r="P1285" s="159">
        <v>34162020.450000003</v>
      </c>
      <c r="Q1285" s="159">
        <v>10456209</v>
      </c>
      <c r="R1285" s="159">
        <v>23705811.449999999</v>
      </c>
      <c r="S1285" s="159">
        <v>6916730.4400000004</v>
      </c>
      <c r="T1285" s="159">
        <v>2345306.5</v>
      </c>
      <c r="U1285" s="159">
        <v>100669622.52</v>
      </c>
      <c r="V1285" s="159">
        <v>85040189.180000007</v>
      </c>
      <c r="W1285" s="159">
        <v>33761808.399999999</v>
      </c>
      <c r="X1285" s="159">
        <v>643001.57999999996</v>
      </c>
      <c r="Y1285" s="159">
        <v>15629433.34</v>
      </c>
      <c r="Z1285" s="159">
        <v>18821706.73</v>
      </c>
      <c r="AA1285" s="159">
        <v>330000</v>
      </c>
      <c r="AB1285" s="159">
        <v>18491706.73</v>
      </c>
      <c r="AC1285" s="159">
        <v>1449120</v>
      </c>
      <c r="AD1285" s="159">
        <v>1449120</v>
      </c>
      <c r="AE1285" s="159">
        <v>10496000</v>
      </c>
      <c r="AF1285" s="159">
        <v>8401525.4299999997</v>
      </c>
      <c r="AG1285" s="159">
        <v>2599657.48</v>
      </c>
      <c r="AH1285" s="159">
        <v>1330645.6100000001</v>
      </c>
      <c r="AI1285" s="159">
        <v>0</v>
      </c>
      <c r="AJ1285" s="159">
        <v>0</v>
      </c>
    </row>
    <row r="1286" spans="1:36">
      <c r="A1286" s="153">
        <v>16</v>
      </c>
      <c r="B1286" s="154">
        <v>5</v>
      </c>
      <c r="C1286" s="154">
        <v>2</v>
      </c>
      <c r="D1286" s="155">
        <v>3</v>
      </c>
      <c r="E1286" s="155" t="s">
        <v>556</v>
      </c>
      <c r="F1286" s="156" t="s">
        <v>4422</v>
      </c>
      <c r="G1286" s="156" t="s">
        <v>556</v>
      </c>
      <c r="H1286" s="156" t="s">
        <v>4424</v>
      </c>
      <c r="I1286" s="155">
        <v>1605023</v>
      </c>
      <c r="J1286" s="157" t="s">
        <v>1607</v>
      </c>
      <c r="K1286" s="157"/>
      <c r="L1286" s="155">
        <v>2022</v>
      </c>
      <c r="M1286" s="158">
        <v>21766</v>
      </c>
      <c r="N1286" s="159">
        <v>123616295.84</v>
      </c>
      <c r="O1286" s="159">
        <v>113223320.03</v>
      </c>
      <c r="P1286" s="159">
        <v>52764007.630000003</v>
      </c>
      <c r="Q1286" s="159">
        <v>18520460</v>
      </c>
      <c r="R1286" s="159">
        <v>34243547.630000003</v>
      </c>
      <c r="S1286" s="159">
        <v>10392975.810000001</v>
      </c>
      <c r="T1286" s="159">
        <v>4684901.59</v>
      </c>
      <c r="U1286" s="159">
        <v>147646173.65000001</v>
      </c>
      <c r="V1286" s="159">
        <v>114971790.09999999</v>
      </c>
      <c r="W1286" s="159">
        <v>47825722.140000001</v>
      </c>
      <c r="X1286" s="159">
        <v>3141534.08</v>
      </c>
      <c r="Y1286" s="159">
        <v>32674383.550000001</v>
      </c>
      <c r="Z1286" s="159">
        <v>31910095.710000001</v>
      </c>
      <c r="AA1286" s="159">
        <v>12000000</v>
      </c>
      <c r="AB1286" s="159">
        <v>19910095.710000001</v>
      </c>
      <c r="AC1286" s="159">
        <v>3200000</v>
      </c>
      <c r="AD1286" s="159">
        <v>3200000</v>
      </c>
      <c r="AE1286" s="159">
        <v>60800000</v>
      </c>
      <c r="AF1286" s="159">
        <v>-1748470.07</v>
      </c>
      <c r="AG1286" s="159">
        <v>896853.87</v>
      </c>
      <c r="AH1286" s="159">
        <v>1370588.06</v>
      </c>
      <c r="AI1286" s="159">
        <v>0</v>
      </c>
      <c r="AJ1286" s="159">
        <v>0</v>
      </c>
    </row>
    <row r="1287" spans="1:36">
      <c r="A1287" s="153">
        <v>16</v>
      </c>
      <c r="B1287" s="154">
        <v>5</v>
      </c>
      <c r="C1287" s="154">
        <v>3</v>
      </c>
      <c r="D1287" s="155">
        <v>2</v>
      </c>
      <c r="E1287" s="155" t="s">
        <v>556</v>
      </c>
      <c r="F1287" s="156" t="s">
        <v>4425</v>
      </c>
      <c r="G1287" s="156" t="s">
        <v>556</v>
      </c>
      <c r="H1287" s="156" t="s">
        <v>4426</v>
      </c>
      <c r="I1287" s="155">
        <v>1605032</v>
      </c>
      <c r="J1287" s="157" t="s">
        <v>1606</v>
      </c>
      <c r="K1287" s="157"/>
      <c r="L1287" s="155">
        <v>2022</v>
      </c>
      <c r="M1287" s="158">
        <v>7229</v>
      </c>
      <c r="N1287" s="159">
        <v>50385854.090000004</v>
      </c>
      <c r="O1287" s="159">
        <v>45584999.149999999</v>
      </c>
      <c r="P1287" s="159">
        <v>27016493.550000001</v>
      </c>
      <c r="Q1287" s="159">
        <v>13112978</v>
      </c>
      <c r="R1287" s="159">
        <v>13903515.550000001</v>
      </c>
      <c r="S1287" s="159">
        <v>4800854.9400000004</v>
      </c>
      <c r="T1287" s="159">
        <v>473431.49</v>
      </c>
      <c r="U1287" s="159">
        <v>48289766.82</v>
      </c>
      <c r="V1287" s="159">
        <v>39581599.740000002</v>
      </c>
      <c r="W1287" s="159">
        <v>14047560.73</v>
      </c>
      <c r="X1287" s="159">
        <v>2.6</v>
      </c>
      <c r="Y1287" s="159">
        <v>8708167.0800000001</v>
      </c>
      <c r="Z1287" s="159">
        <v>9242466.6600000001</v>
      </c>
      <c r="AA1287" s="159">
        <v>0</v>
      </c>
      <c r="AB1287" s="159">
        <v>9242466.6600000001</v>
      </c>
      <c r="AC1287" s="159">
        <v>0</v>
      </c>
      <c r="AD1287" s="159">
        <v>0</v>
      </c>
      <c r="AE1287" s="159">
        <v>0</v>
      </c>
      <c r="AF1287" s="159">
        <v>6003399.4100000001</v>
      </c>
      <c r="AG1287" s="159">
        <v>530237.43000000005</v>
      </c>
      <c r="AH1287" s="159">
        <v>499372.75</v>
      </c>
      <c r="AI1287" s="159">
        <v>0</v>
      </c>
      <c r="AJ1287" s="159">
        <v>0</v>
      </c>
    </row>
    <row r="1288" spans="1:36">
      <c r="A1288" s="153">
        <v>16</v>
      </c>
      <c r="B1288" s="154">
        <v>5</v>
      </c>
      <c r="C1288" s="154">
        <v>4</v>
      </c>
      <c r="D1288" s="155">
        <v>2</v>
      </c>
      <c r="E1288" s="155" t="s">
        <v>556</v>
      </c>
      <c r="F1288" s="156" t="s">
        <v>4425</v>
      </c>
      <c r="G1288" s="156" t="s">
        <v>556</v>
      </c>
      <c r="H1288" s="156" t="s">
        <v>4427</v>
      </c>
      <c r="I1288" s="155">
        <v>1605042</v>
      </c>
      <c r="J1288" s="157" t="s">
        <v>1605</v>
      </c>
      <c r="K1288" s="157"/>
      <c r="L1288" s="155">
        <v>2022</v>
      </c>
      <c r="M1288" s="158">
        <v>5169</v>
      </c>
      <c r="N1288" s="159">
        <v>34236050.020000003</v>
      </c>
      <c r="O1288" s="159">
        <v>32144022.640000001</v>
      </c>
      <c r="P1288" s="159">
        <v>18827110.969999999</v>
      </c>
      <c r="Q1288" s="159">
        <v>8634334</v>
      </c>
      <c r="R1288" s="159">
        <v>10192776.970000001</v>
      </c>
      <c r="S1288" s="159">
        <v>2092027.38</v>
      </c>
      <c r="T1288" s="159">
        <v>14279.75</v>
      </c>
      <c r="U1288" s="159">
        <v>33342448.960000001</v>
      </c>
      <c r="V1288" s="159">
        <v>27783108.329999998</v>
      </c>
      <c r="W1288" s="159">
        <v>10352932.01</v>
      </c>
      <c r="X1288" s="159">
        <v>276293.78999999998</v>
      </c>
      <c r="Y1288" s="159">
        <v>5559340.6299999999</v>
      </c>
      <c r="Z1288" s="159">
        <v>4765036.43</v>
      </c>
      <c r="AA1288" s="159">
        <v>1667755.02</v>
      </c>
      <c r="AB1288" s="159">
        <v>3097281.4099999997</v>
      </c>
      <c r="AC1288" s="159">
        <v>1536083.95</v>
      </c>
      <c r="AD1288" s="159">
        <v>1487083.95</v>
      </c>
      <c r="AE1288" s="159">
        <v>7405652.2699999996</v>
      </c>
      <c r="AF1288" s="159">
        <v>4360914.3099999996</v>
      </c>
      <c r="AG1288" s="159">
        <v>712158.04</v>
      </c>
      <c r="AH1288" s="159">
        <v>768646.89</v>
      </c>
      <c r="AI1288" s="159">
        <v>0</v>
      </c>
      <c r="AJ1288" s="159">
        <v>0</v>
      </c>
    </row>
    <row r="1289" spans="1:36">
      <c r="A1289" s="153">
        <v>16</v>
      </c>
      <c r="B1289" s="154">
        <v>5</v>
      </c>
      <c r="C1289" s="154">
        <v>5</v>
      </c>
      <c r="D1289" s="155">
        <v>3</v>
      </c>
      <c r="E1289" s="155" t="s">
        <v>556</v>
      </c>
      <c r="F1289" s="156" t="s">
        <v>4422</v>
      </c>
      <c r="G1289" s="156" t="s">
        <v>556</v>
      </c>
      <c r="H1289" s="156" t="s">
        <v>4428</v>
      </c>
      <c r="I1289" s="155">
        <v>1605053</v>
      </c>
      <c r="J1289" s="157" t="s">
        <v>1604</v>
      </c>
      <c r="K1289" s="157"/>
      <c r="L1289" s="155">
        <v>2022</v>
      </c>
      <c r="M1289" s="158">
        <v>14260</v>
      </c>
      <c r="N1289" s="159">
        <v>70280676.950000003</v>
      </c>
      <c r="O1289" s="159">
        <v>70054962.069999993</v>
      </c>
      <c r="P1289" s="159">
        <v>29526914.800000001</v>
      </c>
      <c r="Q1289" s="159">
        <v>12102543</v>
      </c>
      <c r="R1289" s="159">
        <v>17424371.800000001</v>
      </c>
      <c r="S1289" s="159">
        <v>225714.88</v>
      </c>
      <c r="T1289" s="159">
        <v>166821.60999999999</v>
      </c>
      <c r="U1289" s="159">
        <v>74290596.200000003</v>
      </c>
      <c r="V1289" s="159">
        <v>64557823.950000003</v>
      </c>
      <c r="W1289" s="159">
        <v>30408519.280000001</v>
      </c>
      <c r="X1289" s="159">
        <v>0</v>
      </c>
      <c r="Y1289" s="159">
        <v>9732772.25</v>
      </c>
      <c r="Z1289" s="159">
        <v>18217317.280000001</v>
      </c>
      <c r="AA1289" s="159">
        <v>0</v>
      </c>
      <c r="AB1289" s="159">
        <v>18217317.280000001</v>
      </c>
      <c r="AC1289" s="159">
        <v>0</v>
      </c>
      <c r="AD1289" s="159">
        <v>0</v>
      </c>
      <c r="AE1289" s="159">
        <v>0</v>
      </c>
      <c r="AF1289" s="159">
        <v>5497138.1200000001</v>
      </c>
      <c r="AG1289" s="159">
        <v>374174.67</v>
      </c>
      <c r="AH1289" s="159">
        <v>370236.3</v>
      </c>
      <c r="AI1289" s="159">
        <v>0</v>
      </c>
      <c r="AJ1289" s="159">
        <v>0</v>
      </c>
    </row>
    <row r="1290" spans="1:36">
      <c r="A1290" s="153">
        <v>16</v>
      </c>
      <c r="B1290" s="154">
        <v>6</v>
      </c>
      <c r="C1290" s="154">
        <v>1</v>
      </c>
      <c r="D1290" s="155">
        <v>2</v>
      </c>
      <c r="E1290" s="155" t="s">
        <v>556</v>
      </c>
      <c r="F1290" s="156" t="s">
        <v>4429</v>
      </c>
      <c r="G1290" s="156" t="s">
        <v>556</v>
      </c>
      <c r="H1290" s="156" t="s">
        <v>4430</v>
      </c>
      <c r="I1290" s="155">
        <v>1606012</v>
      </c>
      <c r="J1290" s="157" t="s">
        <v>1603</v>
      </c>
      <c r="K1290" s="157"/>
      <c r="L1290" s="155">
        <v>2022</v>
      </c>
      <c r="M1290" s="158">
        <v>3485</v>
      </c>
      <c r="N1290" s="159">
        <v>25638209.309999999</v>
      </c>
      <c r="O1290" s="159">
        <v>23301754.52</v>
      </c>
      <c r="P1290" s="159">
        <v>13202240.609999999</v>
      </c>
      <c r="Q1290" s="159">
        <v>5666636</v>
      </c>
      <c r="R1290" s="159">
        <v>7535604.6100000003</v>
      </c>
      <c r="S1290" s="159">
        <v>2336454.79</v>
      </c>
      <c r="T1290" s="159">
        <v>143784.24</v>
      </c>
      <c r="U1290" s="159">
        <v>25634053.609999999</v>
      </c>
      <c r="V1290" s="159">
        <v>19660778.760000002</v>
      </c>
      <c r="W1290" s="159">
        <v>7062948.6900000004</v>
      </c>
      <c r="X1290" s="159">
        <v>166094.64000000001</v>
      </c>
      <c r="Y1290" s="159">
        <v>5973274.8499999996</v>
      </c>
      <c r="Z1290" s="159">
        <v>7767239.1299999999</v>
      </c>
      <c r="AA1290" s="159">
        <v>2620000</v>
      </c>
      <c r="AB1290" s="159">
        <v>5147239.13</v>
      </c>
      <c r="AC1290" s="159">
        <v>2425576</v>
      </c>
      <c r="AD1290" s="159">
        <v>2425576</v>
      </c>
      <c r="AE1290" s="159">
        <v>3406173.13</v>
      </c>
      <c r="AF1290" s="159">
        <v>3640975.76</v>
      </c>
      <c r="AG1290" s="159">
        <v>345695.39</v>
      </c>
      <c r="AH1290" s="159">
        <v>230040.1</v>
      </c>
      <c r="AI1290" s="159">
        <v>0</v>
      </c>
      <c r="AJ1290" s="159">
        <v>0</v>
      </c>
    </row>
    <row r="1291" spans="1:36">
      <c r="A1291" s="153">
        <v>16</v>
      </c>
      <c r="B1291" s="154">
        <v>6</v>
      </c>
      <c r="C1291" s="154">
        <v>2</v>
      </c>
      <c r="D1291" s="155">
        <v>3</v>
      </c>
      <c r="E1291" s="155" t="s">
        <v>556</v>
      </c>
      <c r="F1291" s="156" t="s">
        <v>4431</v>
      </c>
      <c r="G1291" s="156" t="s">
        <v>556</v>
      </c>
      <c r="H1291" s="156" t="s">
        <v>4432</v>
      </c>
      <c r="I1291" s="155">
        <v>1606023</v>
      </c>
      <c r="J1291" s="157" t="s">
        <v>1602</v>
      </c>
      <c r="K1291" s="157"/>
      <c r="L1291" s="155">
        <v>2022</v>
      </c>
      <c r="M1291" s="158">
        <v>26377</v>
      </c>
      <c r="N1291" s="159">
        <v>147020008.52000001</v>
      </c>
      <c r="O1291" s="159">
        <v>139332687.44999999</v>
      </c>
      <c r="P1291" s="159">
        <v>69934033.590000004</v>
      </c>
      <c r="Q1291" s="159">
        <v>26213780</v>
      </c>
      <c r="R1291" s="159">
        <v>43720253.590000004</v>
      </c>
      <c r="S1291" s="159">
        <v>7687321.0700000003</v>
      </c>
      <c r="T1291" s="159">
        <v>3055173.94</v>
      </c>
      <c r="U1291" s="159">
        <v>159409509.47</v>
      </c>
      <c r="V1291" s="159">
        <v>134565251.33000001</v>
      </c>
      <c r="W1291" s="159">
        <v>57888942.329999998</v>
      </c>
      <c r="X1291" s="159">
        <v>3028634.22</v>
      </c>
      <c r="Y1291" s="159">
        <v>24844258.140000001</v>
      </c>
      <c r="Z1291" s="159">
        <v>34085764.939999998</v>
      </c>
      <c r="AA1291" s="159">
        <v>5000000</v>
      </c>
      <c r="AB1291" s="159">
        <v>29085764.939999998</v>
      </c>
      <c r="AC1291" s="159">
        <v>4646938.74</v>
      </c>
      <c r="AD1291" s="159">
        <v>3876938.74</v>
      </c>
      <c r="AE1291" s="159">
        <v>50250829.130000003</v>
      </c>
      <c r="AF1291" s="159">
        <v>4767436.12</v>
      </c>
      <c r="AG1291" s="159">
        <v>1868627.56</v>
      </c>
      <c r="AH1291" s="159">
        <v>1787991.83</v>
      </c>
      <c r="AI1291" s="159">
        <v>0</v>
      </c>
      <c r="AJ1291" s="159">
        <v>0</v>
      </c>
    </row>
    <row r="1292" spans="1:36">
      <c r="A1292" s="153">
        <v>16</v>
      </c>
      <c r="B1292" s="154">
        <v>6</v>
      </c>
      <c r="C1292" s="154">
        <v>3</v>
      </c>
      <c r="D1292" s="155">
        <v>2</v>
      </c>
      <c r="E1292" s="155" t="s">
        <v>556</v>
      </c>
      <c r="F1292" s="156" t="s">
        <v>4429</v>
      </c>
      <c r="G1292" s="156" t="s">
        <v>556</v>
      </c>
      <c r="H1292" s="156" t="s">
        <v>4433</v>
      </c>
      <c r="I1292" s="155">
        <v>1606032</v>
      </c>
      <c r="J1292" s="157" t="s">
        <v>1601</v>
      </c>
      <c r="K1292" s="157"/>
      <c r="L1292" s="155">
        <v>2022</v>
      </c>
      <c r="M1292" s="158">
        <v>5075</v>
      </c>
      <c r="N1292" s="159">
        <v>42502566.240000002</v>
      </c>
      <c r="O1292" s="159">
        <v>33806876.890000001</v>
      </c>
      <c r="P1292" s="159">
        <v>19292245.719999999</v>
      </c>
      <c r="Q1292" s="159">
        <v>8190330</v>
      </c>
      <c r="R1292" s="159">
        <v>11101915.720000001</v>
      </c>
      <c r="S1292" s="159">
        <v>8695689.3499999996</v>
      </c>
      <c r="T1292" s="159">
        <v>0</v>
      </c>
      <c r="U1292" s="159">
        <v>46283820.990000002</v>
      </c>
      <c r="V1292" s="159">
        <v>30665229</v>
      </c>
      <c r="W1292" s="159">
        <v>7718778.4900000002</v>
      </c>
      <c r="X1292" s="159">
        <v>139712.07</v>
      </c>
      <c r="Y1292" s="159">
        <v>15618591.99</v>
      </c>
      <c r="Z1292" s="159">
        <v>11264579.4</v>
      </c>
      <c r="AA1292" s="159">
        <v>4693145.92</v>
      </c>
      <c r="AB1292" s="159">
        <v>6571433.4800000004</v>
      </c>
      <c r="AC1292" s="159">
        <v>1220840</v>
      </c>
      <c r="AD1292" s="159">
        <v>1027340</v>
      </c>
      <c r="AE1292" s="159">
        <v>6112822.0300000003</v>
      </c>
      <c r="AF1292" s="159">
        <v>3141647.89</v>
      </c>
      <c r="AG1292" s="159">
        <v>896535.24</v>
      </c>
      <c r="AH1292" s="159">
        <v>852685.82</v>
      </c>
      <c r="AI1292" s="159">
        <v>0</v>
      </c>
      <c r="AJ1292" s="159">
        <v>0</v>
      </c>
    </row>
    <row r="1293" spans="1:36">
      <c r="A1293" s="153">
        <v>16</v>
      </c>
      <c r="B1293" s="154">
        <v>6</v>
      </c>
      <c r="C1293" s="154">
        <v>4</v>
      </c>
      <c r="D1293" s="155">
        <v>2</v>
      </c>
      <c r="E1293" s="155" t="s">
        <v>556</v>
      </c>
      <c r="F1293" s="156" t="s">
        <v>4429</v>
      </c>
      <c r="G1293" s="156" t="s">
        <v>556</v>
      </c>
      <c r="H1293" s="156" t="s">
        <v>4434</v>
      </c>
      <c r="I1293" s="155">
        <v>1606042</v>
      </c>
      <c r="J1293" s="157" t="s">
        <v>1600</v>
      </c>
      <c r="K1293" s="157"/>
      <c r="L1293" s="155">
        <v>2022</v>
      </c>
      <c r="M1293" s="158">
        <v>3089</v>
      </c>
      <c r="N1293" s="159">
        <v>25697980.43</v>
      </c>
      <c r="O1293" s="159">
        <v>22986627.41</v>
      </c>
      <c r="P1293" s="159">
        <v>12663584.559999999</v>
      </c>
      <c r="Q1293" s="159">
        <v>5226438</v>
      </c>
      <c r="R1293" s="159">
        <v>7437146.5599999996</v>
      </c>
      <c r="S1293" s="159">
        <v>2711353.02</v>
      </c>
      <c r="T1293" s="159">
        <v>66853.399999999994</v>
      </c>
      <c r="U1293" s="159">
        <v>26370933.710000001</v>
      </c>
      <c r="V1293" s="159">
        <v>20539888.120000001</v>
      </c>
      <c r="W1293" s="159">
        <v>7325528.7199999997</v>
      </c>
      <c r="X1293" s="159">
        <v>98695.22</v>
      </c>
      <c r="Y1293" s="159">
        <v>5831045.5899999999</v>
      </c>
      <c r="Z1293" s="159">
        <v>4872976.93</v>
      </c>
      <c r="AA1293" s="159">
        <v>1351000</v>
      </c>
      <c r="AB1293" s="159">
        <v>3521976.9299999997</v>
      </c>
      <c r="AC1293" s="159">
        <v>998290.8</v>
      </c>
      <c r="AD1293" s="159">
        <v>290369.8</v>
      </c>
      <c r="AE1293" s="159">
        <v>3000748.68</v>
      </c>
      <c r="AF1293" s="159">
        <v>2446739.29</v>
      </c>
      <c r="AG1293" s="159">
        <v>502115.01</v>
      </c>
      <c r="AH1293" s="159">
        <v>353856</v>
      </c>
      <c r="AI1293" s="159">
        <v>0</v>
      </c>
      <c r="AJ1293" s="159">
        <v>0</v>
      </c>
    </row>
    <row r="1294" spans="1:36">
      <c r="A1294" s="153">
        <v>16</v>
      </c>
      <c r="B1294" s="154">
        <v>6</v>
      </c>
      <c r="C1294" s="154">
        <v>5</v>
      </c>
      <c r="D1294" s="155">
        <v>2</v>
      </c>
      <c r="E1294" s="155" t="s">
        <v>556</v>
      </c>
      <c r="F1294" s="156" t="s">
        <v>4429</v>
      </c>
      <c r="G1294" s="156" t="s">
        <v>556</v>
      </c>
      <c r="H1294" s="156" t="s">
        <v>4435</v>
      </c>
      <c r="I1294" s="155">
        <v>1606052</v>
      </c>
      <c r="J1294" s="157" t="s">
        <v>1599</v>
      </c>
      <c r="K1294" s="157"/>
      <c r="L1294" s="155">
        <v>2022</v>
      </c>
      <c r="M1294" s="158">
        <v>4220</v>
      </c>
      <c r="N1294" s="159">
        <v>35026589.340000004</v>
      </c>
      <c r="O1294" s="159">
        <v>33614896.490000002</v>
      </c>
      <c r="P1294" s="159">
        <v>16188025.01</v>
      </c>
      <c r="Q1294" s="159">
        <v>6460714</v>
      </c>
      <c r="R1294" s="159">
        <v>9727311.0099999998</v>
      </c>
      <c r="S1294" s="159">
        <v>1411692.85</v>
      </c>
      <c r="T1294" s="159">
        <v>47992.52</v>
      </c>
      <c r="U1294" s="159">
        <v>31234145.550000001</v>
      </c>
      <c r="V1294" s="159">
        <v>29554049.329999998</v>
      </c>
      <c r="W1294" s="159">
        <v>11013021.119999999</v>
      </c>
      <c r="X1294" s="159">
        <v>272303.53000000003</v>
      </c>
      <c r="Y1294" s="159">
        <v>1680096.22</v>
      </c>
      <c r="Z1294" s="159">
        <v>3489430.25</v>
      </c>
      <c r="AA1294" s="159">
        <v>0</v>
      </c>
      <c r="AB1294" s="159">
        <v>3489430.25</v>
      </c>
      <c r="AC1294" s="159">
        <v>935945</v>
      </c>
      <c r="AD1294" s="159">
        <v>935945</v>
      </c>
      <c r="AE1294" s="159">
        <v>4784500</v>
      </c>
      <c r="AF1294" s="159">
        <v>4060847.16</v>
      </c>
      <c r="AG1294" s="159">
        <v>518199.6</v>
      </c>
      <c r="AH1294" s="159">
        <v>466686.6</v>
      </c>
      <c r="AI1294" s="159">
        <v>0</v>
      </c>
      <c r="AJ1294" s="159">
        <v>0</v>
      </c>
    </row>
    <row r="1295" spans="1:36">
      <c r="A1295" s="153">
        <v>16</v>
      </c>
      <c r="B1295" s="154">
        <v>7</v>
      </c>
      <c r="C1295" s="154">
        <v>1</v>
      </c>
      <c r="D1295" s="155">
        <v>3</v>
      </c>
      <c r="E1295" s="155" t="s">
        <v>556</v>
      </c>
      <c r="F1295" s="156" t="s">
        <v>4436</v>
      </c>
      <c r="G1295" s="156" t="s">
        <v>556</v>
      </c>
      <c r="H1295" s="156" t="s">
        <v>4437</v>
      </c>
      <c r="I1295" s="155">
        <v>1607013</v>
      </c>
      <c r="J1295" s="157" t="s">
        <v>1598</v>
      </c>
      <c r="K1295" s="157"/>
      <c r="L1295" s="155">
        <v>2022</v>
      </c>
      <c r="M1295" s="158">
        <v>22654</v>
      </c>
      <c r="N1295" s="159">
        <v>131673216.53</v>
      </c>
      <c r="O1295" s="159">
        <v>123088105</v>
      </c>
      <c r="P1295" s="159">
        <v>65172773.380000003</v>
      </c>
      <c r="Q1295" s="159">
        <v>26302737</v>
      </c>
      <c r="R1295" s="159">
        <v>38870036.380000003</v>
      </c>
      <c r="S1295" s="159">
        <v>8585111.5299999993</v>
      </c>
      <c r="T1295" s="159">
        <v>2091444.45</v>
      </c>
      <c r="U1295" s="159">
        <v>131507274.19</v>
      </c>
      <c r="V1295" s="159">
        <v>113633226.98999999</v>
      </c>
      <c r="W1295" s="159">
        <v>34684731.990000002</v>
      </c>
      <c r="X1295" s="159">
        <v>1659439.51</v>
      </c>
      <c r="Y1295" s="159">
        <v>17874047.199999999</v>
      </c>
      <c r="Z1295" s="159">
        <v>17484755.59</v>
      </c>
      <c r="AA1295" s="159">
        <v>0</v>
      </c>
      <c r="AB1295" s="159">
        <v>17484755.59</v>
      </c>
      <c r="AC1295" s="159">
        <v>4421230.43</v>
      </c>
      <c r="AD1295" s="159">
        <v>4421230.43</v>
      </c>
      <c r="AE1295" s="159">
        <v>28100779.440000001</v>
      </c>
      <c r="AF1295" s="159">
        <v>9454878.0099999998</v>
      </c>
      <c r="AG1295" s="159">
        <v>425393.41</v>
      </c>
      <c r="AH1295" s="159">
        <v>412036.7</v>
      </c>
      <c r="AI1295" s="159">
        <v>0</v>
      </c>
      <c r="AJ1295" s="159">
        <v>0</v>
      </c>
    </row>
    <row r="1296" spans="1:36">
      <c r="A1296" s="153">
        <v>16</v>
      </c>
      <c r="B1296" s="154">
        <v>7</v>
      </c>
      <c r="C1296" s="154">
        <v>2</v>
      </c>
      <c r="D1296" s="155">
        <v>2</v>
      </c>
      <c r="E1296" s="155" t="s">
        <v>556</v>
      </c>
      <c r="F1296" s="156" t="s">
        <v>4438</v>
      </c>
      <c r="G1296" s="156" t="s">
        <v>556</v>
      </c>
      <c r="H1296" s="156" t="s">
        <v>4439</v>
      </c>
      <c r="I1296" s="155">
        <v>1607022</v>
      </c>
      <c r="J1296" s="157" t="s">
        <v>1597</v>
      </c>
      <c r="K1296" s="157"/>
      <c r="L1296" s="155">
        <v>2022</v>
      </c>
      <c r="M1296" s="158">
        <v>3206</v>
      </c>
      <c r="N1296" s="159">
        <v>31973224.460000001</v>
      </c>
      <c r="O1296" s="159">
        <v>26445125.710000001</v>
      </c>
      <c r="P1296" s="159">
        <v>13135725.41</v>
      </c>
      <c r="Q1296" s="159">
        <v>4816605</v>
      </c>
      <c r="R1296" s="159">
        <v>8319120.4100000001</v>
      </c>
      <c r="S1296" s="159">
        <v>5528098.75</v>
      </c>
      <c r="T1296" s="159">
        <v>198642</v>
      </c>
      <c r="U1296" s="159">
        <v>28692767.5</v>
      </c>
      <c r="V1296" s="159">
        <v>21426604.48</v>
      </c>
      <c r="W1296" s="159">
        <v>7516892.79</v>
      </c>
      <c r="X1296" s="159">
        <v>134932.18</v>
      </c>
      <c r="Y1296" s="159">
        <v>7266163.0199999996</v>
      </c>
      <c r="Z1296" s="159">
        <v>3188435.53</v>
      </c>
      <c r="AA1296" s="159">
        <v>0</v>
      </c>
      <c r="AB1296" s="159">
        <v>3188435.53</v>
      </c>
      <c r="AC1296" s="159">
        <v>1500000</v>
      </c>
      <c r="AD1296" s="159">
        <v>1500000</v>
      </c>
      <c r="AE1296" s="159">
        <v>1708045</v>
      </c>
      <c r="AF1296" s="159">
        <v>5018521.2300000004</v>
      </c>
      <c r="AG1296" s="159">
        <v>120131.04</v>
      </c>
      <c r="AH1296" s="159">
        <v>120131.04</v>
      </c>
      <c r="AI1296" s="159">
        <v>0</v>
      </c>
      <c r="AJ1296" s="159">
        <v>0</v>
      </c>
    </row>
    <row r="1297" spans="1:36">
      <c r="A1297" s="153">
        <v>16</v>
      </c>
      <c r="B1297" s="154">
        <v>7</v>
      </c>
      <c r="C1297" s="154">
        <v>3</v>
      </c>
      <c r="D1297" s="155">
        <v>3</v>
      </c>
      <c r="E1297" s="155" t="s">
        <v>556</v>
      </c>
      <c r="F1297" s="156" t="s">
        <v>4436</v>
      </c>
      <c r="G1297" s="156" t="s">
        <v>556</v>
      </c>
      <c r="H1297" s="156" t="s">
        <v>4440</v>
      </c>
      <c r="I1297" s="155">
        <v>1607033</v>
      </c>
      <c r="J1297" s="157" t="s">
        <v>1596</v>
      </c>
      <c r="K1297" s="157"/>
      <c r="L1297" s="155">
        <v>2022</v>
      </c>
      <c r="M1297" s="158">
        <v>8458</v>
      </c>
      <c r="N1297" s="159">
        <v>51894364.07</v>
      </c>
      <c r="O1297" s="159">
        <v>50479722.840000004</v>
      </c>
      <c r="P1297" s="159">
        <v>34386950.060000002</v>
      </c>
      <c r="Q1297" s="159">
        <v>16191801</v>
      </c>
      <c r="R1297" s="159">
        <v>18195149.059999999</v>
      </c>
      <c r="S1297" s="159">
        <v>1414641.23</v>
      </c>
      <c r="T1297" s="159">
        <v>891108</v>
      </c>
      <c r="U1297" s="159">
        <v>56671953.640000001</v>
      </c>
      <c r="V1297" s="159">
        <v>46781633.670000002</v>
      </c>
      <c r="W1297" s="159">
        <v>14987926.460000001</v>
      </c>
      <c r="X1297" s="159">
        <v>434545.94</v>
      </c>
      <c r="Y1297" s="159">
        <v>9890319.9700000007</v>
      </c>
      <c r="Z1297" s="159">
        <v>10644751.51</v>
      </c>
      <c r="AA1297" s="159">
        <v>2100000</v>
      </c>
      <c r="AB1297" s="159">
        <v>8544751.5099999998</v>
      </c>
      <c r="AC1297" s="159">
        <v>1079807.46</v>
      </c>
      <c r="AD1297" s="159">
        <v>1040000</v>
      </c>
      <c r="AE1297" s="159">
        <v>8557936.9800000004</v>
      </c>
      <c r="AF1297" s="159">
        <v>3698089.17</v>
      </c>
      <c r="AG1297" s="159">
        <v>890603.88</v>
      </c>
      <c r="AH1297" s="159">
        <v>549317.9</v>
      </c>
      <c r="AI1297" s="159">
        <v>0</v>
      </c>
      <c r="AJ1297" s="159">
        <v>0</v>
      </c>
    </row>
    <row r="1298" spans="1:36">
      <c r="A1298" s="153">
        <v>16</v>
      </c>
      <c r="B1298" s="154">
        <v>7</v>
      </c>
      <c r="C1298" s="154">
        <v>4</v>
      </c>
      <c r="D1298" s="155">
        <v>2</v>
      </c>
      <c r="E1298" s="155" t="s">
        <v>556</v>
      </c>
      <c r="F1298" s="156" t="s">
        <v>4438</v>
      </c>
      <c r="G1298" s="156" t="s">
        <v>556</v>
      </c>
      <c r="H1298" s="156" t="s">
        <v>4441</v>
      </c>
      <c r="I1298" s="155">
        <v>1607042</v>
      </c>
      <c r="J1298" s="157" t="s">
        <v>1595</v>
      </c>
      <c r="K1298" s="157"/>
      <c r="L1298" s="155">
        <v>2022</v>
      </c>
      <c r="M1298" s="158">
        <v>7253</v>
      </c>
      <c r="N1298" s="159">
        <v>48246261.579999998</v>
      </c>
      <c r="O1298" s="159">
        <v>43648182.539999999</v>
      </c>
      <c r="P1298" s="159">
        <v>26350732.960000001</v>
      </c>
      <c r="Q1298" s="159">
        <v>12243840</v>
      </c>
      <c r="R1298" s="159">
        <v>14106892.960000001</v>
      </c>
      <c r="S1298" s="159">
        <v>4598079.04</v>
      </c>
      <c r="T1298" s="159">
        <v>262934.40999999997</v>
      </c>
      <c r="U1298" s="159">
        <v>49947859.140000001</v>
      </c>
      <c r="V1298" s="159">
        <v>41389605.789999999</v>
      </c>
      <c r="W1298" s="159">
        <v>15000502.09</v>
      </c>
      <c r="X1298" s="159">
        <v>274075.18</v>
      </c>
      <c r="Y1298" s="159">
        <v>8558253.3499999996</v>
      </c>
      <c r="Z1298" s="159">
        <v>6326852.8300000001</v>
      </c>
      <c r="AA1298" s="159">
        <v>1000000</v>
      </c>
      <c r="AB1298" s="159">
        <v>5326852.83</v>
      </c>
      <c r="AC1298" s="159">
        <v>921804</v>
      </c>
      <c r="AD1298" s="159">
        <v>921804</v>
      </c>
      <c r="AE1298" s="159">
        <v>4795224</v>
      </c>
      <c r="AF1298" s="159">
        <v>2258576.75</v>
      </c>
      <c r="AG1298" s="159">
        <v>530734.77</v>
      </c>
      <c r="AH1298" s="159">
        <v>524689.17000000004</v>
      </c>
      <c r="AI1298" s="159">
        <v>0</v>
      </c>
      <c r="AJ1298" s="159">
        <v>0</v>
      </c>
    </row>
    <row r="1299" spans="1:36">
      <c r="A1299" s="153">
        <v>16</v>
      </c>
      <c r="B1299" s="154">
        <v>7</v>
      </c>
      <c r="C1299" s="154">
        <v>5</v>
      </c>
      <c r="D1299" s="155">
        <v>3</v>
      </c>
      <c r="E1299" s="155" t="s">
        <v>556</v>
      </c>
      <c r="F1299" s="156" t="s">
        <v>4436</v>
      </c>
      <c r="G1299" s="156" t="s">
        <v>556</v>
      </c>
      <c r="H1299" s="156" t="s">
        <v>4442</v>
      </c>
      <c r="I1299" s="155">
        <v>1607053</v>
      </c>
      <c r="J1299" s="157" t="s">
        <v>1594</v>
      </c>
      <c r="K1299" s="157"/>
      <c r="L1299" s="155">
        <v>2022</v>
      </c>
      <c r="M1299" s="158">
        <v>54514</v>
      </c>
      <c r="N1299" s="159">
        <v>320794713.19</v>
      </c>
      <c r="O1299" s="159">
        <v>276856361.67000002</v>
      </c>
      <c r="P1299" s="159">
        <v>128530390.31999999</v>
      </c>
      <c r="Q1299" s="159">
        <v>50629275</v>
      </c>
      <c r="R1299" s="159">
        <v>77901115.319999993</v>
      </c>
      <c r="S1299" s="159">
        <v>43938351.520000003</v>
      </c>
      <c r="T1299" s="159">
        <v>19227158.390000001</v>
      </c>
      <c r="U1299" s="159">
        <v>357504098.13999999</v>
      </c>
      <c r="V1299" s="159">
        <v>278787495.14999998</v>
      </c>
      <c r="W1299" s="159">
        <v>99944585.799999997</v>
      </c>
      <c r="X1299" s="159">
        <v>8931572.7400000002</v>
      </c>
      <c r="Y1299" s="159">
        <v>78716602.989999995</v>
      </c>
      <c r="Z1299" s="159">
        <v>78983417.379999995</v>
      </c>
      <c r="AA1299" s="159">
        <v>25000000</v>
      </c>
      <c r="AB1299" s="159">
        <v>53983417.379999995</v>
      </c>
      <c r="AC1299" s="159">
        <v>18200000</v>
      </c>
      <c r="AD1299" s="159">
        <v>18200000</v>
      </c>
      <c r="AE1299" s="159">
        <v>157050000</v>
      </c>
      <c r="AF1299" s="159">
        <v>-1931133.48</v>
      </c>
      <c r="AG1299" s="159">
        <v>1163336.72</v>
      </c>
      <c r="AH1299" s="159">
        <v>1018140.05</v>
      </c>
      <c r="AI1299" s="159">
        <v>0</v>
      </c>
      <c r="AJ1299" s="159">
        <v>0</v>
      </c>
    </row>
    <row r="1300" spans="1:36">
      <c r="A1300" s="153">
        <v>16</v>
      </c>
      <c r="B1300" s="154">
        <v>7</v>
      </c>
      <c r="C1300" s="154">
        <v>6</v>
      </c>
      <c r="D1300" s="155">
        <v>3</v>
      </c>
      <c r="E1300" s="155" t="s">
        <v>556</v>
      </c>
      <c r="F1300" s="156" t="s">
        <v>4436</v>
      </c>
      <c r="G1300" s="156" t="s">
        <v>556</v>
      </c>
      <c r="H1300" s="156" t="s">
        <v>4443</v>
      </c>
      <c r="I1300" s="155">
        <v>1607063</v>
      </c>
      <c r="J1300" s="157" t="s">
        <v>1593</v>
      </c>
      <c r="K1300" s="157"/>
      <c r="L1300" s="155">
        <v>2022</v>
      </c>
      <c r="M1300" s="158">
        <v>12922</v>
      </c>
      <c r="N1300" s="159">
        <v>84663197.680000007</v>
      </c>
      <c r="O1300" s="159">
        <v>79803028.829999998</v>
      </c>
      <c r="P1300" s="159">
        <v>46630500.68</v>
      </c>
      <c r="Q1300" s="159">
        <v>21472371</v>
      </c>
      <c r="R1300" s="159">
        <v>25158129.68</v>
      </c>
      <c r="S1300" s="159">
        <v>4860168.8499999996</v>
      </c>
      <c r="T1300" s="159">
        <v>1671223.17</v>
      </c>
      <c r="U1300" s="159">
        <v>86969679.890000001</v>
      </c>
      <c r="V1300" s="159">
        <v>75440795.579999998</v>
      </c>
      <c r="W1300" s="159">
        <v>29781802.059999999</v>
      </c>
      <c r="X1300" s="159">
        <v>1360300.24</v>
      </c>
      <c r="Y1300" s="159">
        <v>11528884.310000001</v>
      </c>
      <c r="Z1300" s="159">
        <v>6292859.7699999996</v>
      </c>
      <c r="AA1300" s="159">
        <v>4000000</v>
      </c>
      <c r="AB1300" s="159">
        <v>2292859.7699999996</v>
      </c>
      <c r="AC1300" s="159">
        <v>2036100</v>
      </c>
      <c r="AD1300" s="159">
        <v>2036100</v>
      </c>
      <c r="AE1300" s="159">
        <v>27705161.859999999</v>
      </c>
      <c r="AF1300" s="159">
        <v>4362233.25</v>
      </c>
      <c r="AG1300" s="159">
        <v>857066.1</v>
      </c>
      <c r="AH1300" s="159">
        <v>521244.26</v>
      </c>
      <c r="AI1300" s="159">
        <v>135751.35</v>
      </c>
      <c r="AJ1300" s="159">
        <v>0</v>
      </c>
    </row>
    <row r="1301" spans="1:36">
      <c r="A1301" s="153">
        <v>16</v>
      </c>
      <c r="B1301" s="154">
        <v>7</v>
      </c>
      <c r="C1301" s="154">
        <v>7</v>
      </c>
      <c r="D1301" s="155">
        <v>3</v>
      </c>
      <c r="E1301" s="155" t="s">
        <v>556</v>
      </c>
      <c r="F1301" s="156" t="s">
        <v>4436</v>
      </c>
      <c r="G1301" s="156" t="s">
        <v>556</v>
      </c>
      <c r="H1301" s="156" t="s">
        <v>4444</v>
      </c>
      <c r="I1301" s="155">
        <v>1607073</v>
      </c>
      <c r="J1301" s="157" t="s">
        <v>1592</v>
      </c>
      <c r="K1301" s="157"/>
      <c r="L1301" s="155">
        <v>2022</v>
      </c>
      <c r="M1301" s="158">
        <v>11573</v>
      </c>
      <c r="N1301" s="159">
        <v>69924283.680000007</v>
      </c>
      <c r="O1301" s="159">
        <v>67351425.909999996</v>
      </c>
      <c r="P1301" s="159">
        <v>40072283.189999998</v>
      </c>
      <c r="Q1301" s="159">
        <v>17088004</v>
      </c>
      <c r="R1301" s="159">
        <v>22984279.190000001</v>
      </c>
      <c r="S1301" s="159">
        <v>2572857.77</v>
      </c>
      <c r="T1301" s="159">
        <v>1162053.5900000001</v>
      </c>
      <c r="U1301" s="159">
        <v>64552180.119999997</v>
      </c>
      <c r="V1301" s="159">
        <v>60165095.490000002</v>
      </c>
      <c r="W1301" s="159">
        <v>21274181.32</v>
      </c>
      <c r="X1301" s="159">
        <v>728247.33</v>
      </c>
      <c r="Y1301" s="159">
        <v>4387084.63</v>
      </c>
      <c r="Z1301" s="159">
        <v>11206415.35</v>
      </c>
      <c r="AA1301" s="159">
        <v>0</v>
      </c>
      <c r="AB1301" s="159">
        <v>11206415.35</v>
      </c>
      <c r="AC1301" s="159">
        <v>2232020</v>
      </c>
      <c r="AD1301" s="159">
        <v>2232020</v>
      </c>
      <c r="AE1301" s="159">
        <v>10845280.560000001</v>
      </c>
      <c r="AF1301" s="159">
        <v>7186330.4199999999</v>
      </c>
      <c r="AG1301" s="159">
        <v>964421.96</v>
      </c>
      <c r="AH1301" s="159">
        <v>629474</v>
      </c>
      <c r="AI1301" s="159">
        <v>0</v>
      </c>
      <c r="AJ1301" s="159">
        <v>0</v>
      </c>
    </row>
    <row r="1302" spans="1:36">
      <c r="A1302" s="153">
        <v>16</v>
      </c>
      <c r="B1302" s="154">
        <v>7</v>
      </c>
      <c r="C1302" s="154">
        <v>8</v>
      </c>
      <c r="D1302" s="155">
        <v>2</v>
      </c>
      <c r="E1302" s="155" t="s">
        <v>556</v>
      </c>
      <c r="F1302" s="156" t="s">
        <v>4438</v>
      </c>
      <c r="G1302" s="156" t="s">
        <v>556</v>
      </c>
      <c r="H1302" s="156" t="s">
        <v>4445</v>
      </c>
      <c r="I1302" s="155">
        <v>1607082</v>
      </c>
      <c r="J1302" s="157" t="s">
        <v>1591</v>
      </c>
      <c r="K1302" s="157"/>
      <c r="L1302" s="155">
        <v>2022</v>
      </c>
      <c r="M1302" s="158">
        <v>3364</v>
      </c>
      <c r="N1302" s="159">
        <v>24523542.68</v>
      </c>
      <c r="O1302" s="159">
        <v>23273706.550000001</v>
      </c>
      <c r="P1302" s="159">
        <v>13439245</v>
      </c>
      <c r="Q1302" s="159">
        <v>5640247</v>
      </c>
      <c r="R1302" s="159">
        <v>7798998</v>
      </c>
      <c r="S1302" s="159">
        <v>1249836.1299999999</v>
      </c>
      <c r="T1302" s="159">
        <v>297970</v>
      </c>
      <c r="U1302" s="159">
        <v>22678139.52</v>
      </c>
      <c r="V1302" s="159">
        <v>21220244.350000001</v>
      </c>
      <c r="W1302" s="159">
        <v>6897581.3200000003</v>
      </c>
      <c r="X1302" s="159">
        <v>171299.27</v>
      </c>
      <c r="Y1302" s="159">
        <v>1457895.17</v>
      </c>
      <c r="Z1302" s="159">
        <v>2841015.99</v>
      </c>
      <c r="AA1302" s="159">
        <v>0</v>
      </c>
      <c r="AB1302" s="159">
        <v>2841015.99</v>
      </c>
      <c r="AC1302" s="159">
        <v>445889</v>
      </c>
      <c r="AD1302" s="159">
        <v>445889</v>
      </c>
      <c r="AE1302" s="159">
        <v>2845909.58</v>
      </c>
      <c r="AF1302" s="159">
        <v>2053462.2</v>
      </c>
      <c r="AG1302" s="159">
        <v>375274.93</v>
      </c>
      <c r="AH1302" s="159">
        <v>290237.48</v>
      </c>
      <c r="AI1302" s="159">
        <v>50000</v>
      </c>
      <c r="AJ1302" s="159">
        <v>0</v>
      </c>
    </row>
    <row r="1303" spans="1:36">
      <c r="A1303" s="153">
        <v>16</v>
      </c>
      <c r="B1303" s="154">
        <v>7</v>
      </c>
      <c r="C1303" s="154">
        <v>9</v>
      </c>
      <c r="D1303" s="155">
        <v>2</v>
      </c>
      <c r="E1303" s="155" t="s">
        <v>556</v>
      </c>
      <c r="F1303" s="156" t="s">
        <v>4438</v>
      </c>
      <c r="G1303" s="156" t="s">
        <v>556</v>
      </c>
      <c r="H1303" s="156" t="s">
        <v>4446</v>
      </c>
      <c r="I1303" s="155">
        <v>1607092</v>
      </c>
      <c r="J1303" s="157" t="s">
        <v>1590</v>
      </c>
      <c r="K1303" s="157"/>
      <c r="L1303" s="155">
        <v>2022</v>
      </c>
      <c r="M1303" s="158">
        <v>5912</v>
      </c>
      <c r="N1303" s="159">
        <v>37350790.75</v>
      </c>
      <c r="O1303" s="159">
        <v>36949892.649999999</v>
      </c>
      <c r="P1303" s="159">
        <v>22565119.59</v>
      </c>
      <c r="Q1303" s="159">
        <v>9840636</v>
      </c>
      <c r="R1303" s="159">
        <v>12724483.59</v>
      </c>
      <c r="S1303" s="159">
        <v>400898.1</v>
      </c>
      <c r="T1303" s="159">
        <v>188065.57</v>
      </c>
      <c r="U1303" s="159">
        <v>38662104.82</v>
      </c>
      <c r="V1303" s="159">
        <v>31269601.609999999</v>
      </c>
      <c r="W1303" s="159">
        <v>11858357.300000001</v>
      </c>
      <c r="X1303" s="159">
        <v>7922.59</v>
      </c>
      <c r="Y1303" s="159">
        <v>7392503.21</v>
      </c>
      <c r="Z1303" s="159">
        <v>10315120.17</v>
      </c>
      <c r="AA1303" s="159">
        <v>0</v>
      </c>
      <c r="AB1303" s="159">
        <v>10315120.17</v>
      </c>
      <c r="AC1303" s="159">
        <v>433000</v>
      </c>
      <c r="AD1303" s="159">
        <v>433000</v>
      </c>
      <c r="AE1303" s="159">
        <v>0</v>
      </c>
      <c r="AF1303" s="159">
        <v>5680291.04</v>
      </c>
      <c r="AG1303" s="159">
        <v>913459.1</v>
      </c>
      <c r="AH1303" s="159">
        <v>1169913.08</v>
      </c>
      <c r="AI1303" s="159">
        <v>0</v>
      </c>
      <c r="AJ1303" s="159">
        <v>0</v>
      </c>
    </row>
    <row r="1304" spans="1:36">
      <c r="A1304" s="153">
        <v>16</v>
      </c>
      <c r="B1304" s="154">
        <v>8</v>
      </c>
      <c r="C1304" s="154">
        <v>1</v>
      </c>
      <c r="D1304" s="155">
        <v>3</v>
      </c>
      <c r="E1304" s="155" t="s">
        <v>556</v>
      </c>
      <c r="F1304" s="156" t="s">
        <v>4447</v>
      </c>
      <c r="G1304" s="156" t="s">
        <v>556</v>
      </c>
      <c r="H1304" s="156" t="s">
        <v>4448</v>
      </c>
      <c r="I1304" s="155">
        <v>1608013</v>
      </c>
      <c r="J1304" s="157" t="s">
        <v>1589</v>
      </c>
      <c r="K1304" s="157"/>
      <c r="L1304" s="155">
        <v>2022</v>
      </c>
      <c r="M1304" s="158">
        <v>9155</v>
      </c>
      <c r="N1304" s="159">
        <v>62515115.899999999</v>
      </c>
      <c r="O1304" s="159">
        <v>57275609.560000002</v>
      </c>
      <c r="P1304" s="159">
        <v>35492974.870000005</v>
      </c>
      <c r="Q1304" s="159">
        <v>15461674</v>
      </c>
      <c r="R1304" s="159">
        <v>20031300.870000001</v>
      </c>
      <c r="S1304" s="159">
        <v>5239506.34</v>
      </c>
      <c r="T1304" s="159">
        <v>2062850.58</v>
      </c>
      <c r="U1304" s="159">
        <v>62516969.960000001</v>
      </c>
      <c r="V1304" s="159">
        <v>53493064.07</v>
      </c>
      <c r="W1304" s="159">
        <v>19662550.550000001</v>
      </c>
      <c r="X1304" s="159">
        <v>555074.4</v>
      </c>
      <c r="Y1304" s="159">
        <v>9023905.8900000006</v>
      </c>
      <c r="Z1304" s="159">
        <v>10865917.82</v>
      </c>
      <c r="AA1304" s="159">
        <v>0</v>
      </c>
      <c r="AB1304" s="159">
        <v>10865917.82</v>
      </c>
      <c r="AC1304" s="159">
        <v>1452108.14</v>
      </c>
      <c r="AD1304" s="159">
        <v>1452108.14</v>
      </c>
      <c r="AE1304" s="159">
        <v>9286824.1999999993</v>
      </c>
      <c r="AF1304" s="159">
        <v>3782545.49</v>
      </c>
      <c r="AG1304" s="159">
        <v>904280.1</v>
      </c>
      <c r="AH1304" s="159">
        <v>765624.37</v>
      </c>
      <c r="AI1304" s="159">
        <v>0</v>
      </c>
      <c r="AJ1304" s="159">
        <v>0</v>
      </c>
    </row>
    <row r="1305" spans="1:36">
      <c r="A1305" s="153">
        <v>16</v>
      </c>
      <c r="B1305" s="154">
        <v>8</v>
      </c>
      <c r="C1305" s="154">
        <v>2</v>
      </c>
      <c r="D1305" s="155">
        <v>3</v>
      </c>
      <c r="E1305" s="155" t="s">
        <v>556</v>
      </c>
      <c r="F1305" s="156" t="s">
        <v>4447</v>
      </c>
      <c r="G1305" s="156" t="s">
        <v>556</v>
      </c>
      <c r="H1305" s="156" t="s">
        <v>4449</v>
      </c>
      <c r="I1305" s="155">
        <v>1608023</v>
      </c>
      <c r="J1305" s="157" t="s">
        <v>1588</v>
      </c>
      <c r="K1305" s="157"/>
      <c r="L1305" s="155">
        <v>2022</v>
      </c>
      <c r="M1305" s="158">
        <v>7009</v>
      </c>
      <c r="N1305" s="159">
        <v>43124037.859999999</v>
      </c>
      <c r="O1305" s="159">
        <v>41501052.020000003</v>
      </c>
      <c r="P1305" s="159">
        <v>24654251.32</v>
      </c>
      <c r="Q1305" s="159">
        <v>11275950</v>
      </c>
      <c r="R1305" s="159">
        <v>13378301.32</v>
      </c>
      <c r="S1305" s="159">
        <v>1622985.84</v>
      </c>
      <c r="T1305" s="159">
        <v>934326.11</v>
      </c>
      <c r="U1305" s="159">
        <v>41366869.380000003</v>
      </c>
      <c r="V1305" s="159">
        <v>35951115.259999998</v>
      </c>
      <c r="W1305" s="159">
        <v>13542781.58</v>
      </c>
      <c r="X1305" s="159">
        <v>100379.37</v>
      </c>
      <c r="Y1305" s="159">
        <v>5415754.1200000001</v>
      </c>
      <c r="Z1305" s="159">
        <v>4031957.38</v>
      </c>
      <c r="AA1305" s="159">
        <v>0</v>
      </c>
      <c r="AB1305" s="159">
        <v>4031957.38</v>
      </c>
      <c r="AC1305" s="159">
        <v>800000</v>
      </c>
      <c r="AD1305" s="159">
        <v>800000</v>
      </c>
      <c r="AE1305" s="159">
        <v>1560000</v>
      </c>
      <c r="AF1305" s="159">
        <v>5549936.7599999998</v>
      </c>
      <c r="AG1305" s="159">
        <v>350194.7</v>
      </c>
      <c r="AH1305" s="159">
        <v>257339.09</v>
      </c>
      <c r="AI1305" s="159">
        <v>0</v>
      </c>
      <c r="AJ1305" s="159">
        <v>0</v>
      </c>
    </row>
    <row r="1306" spans="1:36">
      <c r="A1306" s="153">
        <v>16</v>
      </c>
      <c r="B1306" s="154">
        <v>8</v>
      </c>
      <c r="C1306" s="154">
        <v>3</v>
      </c>
      <c r="D1306" s="155">
        <v>3</v>
      </c>
      <c r="E1306" s="155" t="s">
        <v>556</v>
      </c>
      <c r="F1306" s="156" t="s">
        <v>4447</v>
      </c>
      <c r="G1306" s="156" t="s">
        <v>556</v>
      </c>
      <c r="H1306" s="156" t="s">
        <v>4450</v>
      </c>
      <c r="I1306" s="155">
        <v>1608033</v>
      </c>
      <c r="J1306" s="157" t="s">
        <v>1587</v>
      </c>
      <c r="K1306" s="157"/>
      <c r="L1306" s="155">
        <v>2022</v>
      </c>
      <c r="M1306" s="158">
        <v>17285</v>
      </c>
      <c r="N1306" s="159">
        <v>93337713.780000001</v>
      </c>
      <c r="O1306" s="159">
        <v>89677341.560000002</v>
      </c>
      <c r="P1306" s="159">
        <v>50327633.140000001</v>
      </c>
      <c r="Q1306" s="159">
        <v>21793403</v>
      </c>
      <c r="R1306" s="159">
        <v>28534230.140000001</v>
      </c>
      <c r="S1306" s="159">
        <v>3660372.22</v>
      </c>
      <c r="T1306" s="159">
        <v>912340.72</v>
      </c>
      <c r="U1306" s="159">
        <v>93753132.269999996</v>
      </c>
      <c r="V1306" s="159">
        <v>87574244.530000001</v>
      </c>
      <c r="W1306" s="159">
        <v>33352944.079999998</v>
      </c>
      <c r="X1306" s="159">
        <v>1317070.24</v>
      </c>
      <c r="Y1306" s="159">
        <v>6178887.7400000002</v>
      </c>
      <c r="Z1306" s="159">
        <v>26854239.670000002</v>
      </c>
      <c r="AA1306" s="159">
        <v>9500000</v>
      </c>
      <c r="AB1306" s="159">
        <v>17354239.670000002</v>
      </c>
      <c r="AC1306" s="159">
        <v>5811140</v>
      </c>
      <c r="AD1306" s="159">
        <v>5811140</v>
      </c>
      <c r="AE1306" s="159">
        <v>29161840</v>
      </c>
      <c r="AF1306" s="159">
        <v>2103097.0299999998</v>
      </c>
      <c r="AG1306" s="159">
        <v>1376323.29</v>
      </c>
      <c r="AH1306" s="159">
        <v>1534619.54</v>
      </c>
      <c r="AI1306" s="159">
        <v>0</v>
      </c>
      <c r="AJ1306" s="159">
        <v>0</v>
      </c>
    </row>
    <row r="1307" spans="1:36">
      <c r="A1307" s="153">
        <v>16</v>
      </c>
      <c r="B1307" s="154">
        <v>8</v>
      </c>
      <c r="C1307" s="154">
        <v>4</v>
      </c>
      <c r="D1307" s="155">
        <v>3</v>
      </c>
      <c r="E1307" s="155" t="s">
        <v>556</v>
      </c>
      <c r="F1307" s="156" t="s">
        <v>4447</v>
      </c>
      <c r="G1307" s="156" t="s">
        <v>556</v>
      </c>
      <c r="H1307" s="156" t="s">
        <v>4451</v>
      </c>
      <c r="I1307" s="155">
        <v>1608043</v>
      </c>
      <c r="J1307" s="157" t="s">
        <v>1586</v>
      </c>
      <c r="K1307" s="157"/>
      <c r="L1307" s="155">
        <v>2022</v>
      </c>
      <c r="M1307" s="158">
        <v>13002</v>
      </c>
      <c r="N1307" s="159">
        <v>72565556.370000005</v>
      </c>
      <c r="O1307" s="159">
        <v>69910539.209999993</v>
      </c>
      <c r="P1307" s="159">
        <v>37964624.019999996</v>
      </c>
      <c r="Q1307" s="159">
        <v>16388578</v>
      </c>
      <c r="R1307" s="159">
        <v>21576046.02</v>
      </c>
      <c r="S1307" s="159">
        <v>2655017.16</v>
      </c>
      <c r="T1307" s="159">
        <v>1440786.59</v>
      </c>
      <c r="U1307" s="159">
        <v>77376323.540000007</v>
      </c>
      <c r="V1307" s="159">
        <v>70374281.010000005</v>
      </c>
      <c r="W1307" s="159">
        <v>28257673.059999999</v>
      </c>
      <c r="X1307" s="159">
        <v>459501.68</v>
      </c>
      <c r="Y1307" s="159">
        <v>7002042.5300000003</v>
      </c>
      <c r="Z1307" s="159">
        <v>11250064.25</v>
      </c>
      <c r="AA1307" s="159">
        <v>0</v>
      </c>
      <c r="AB1307" s="159">
        <v>11250064.25</v>
      </c>
      <c r="AC1307" s="159">
        <v>1450000</v>
      </c>
      <c r="AD1307" s="159">
        <v>1450000</v>
      </c>
      <c r="AE1307" s="159">
        <v>7404194.8799999999</v>
      </c>
      <c r="AF1307" s="159">
        <v>-463741.8</v>
      </c>
      <c r="AG1307" s="159">
        <v>589807.37</v>
      </c>
      <c r="AH1307" s="159">
        <v>1523404.64</v>
      </c>
      <c r="AI1307" s="159">
        <v>0</v>
      </c>
      <c r="AJ1307" s="159">
        <v>0</v>
      </c>
    </row>
    <row r="1308" spans="1:36">
      <c r="A1308" s="153">
        <v>16</v>
      </c>
      <c r="B1308" s="154">
        <v>8</v>
      </c>
      <c r="C1308" s="154">
        <v>5</v>
      </c>
      <c r="D1308" s="155">
        <v>2</v>
      </c>
      <c r="E1308" s="155" t="s">
        <v>556</v>
      </c>
      <c r="F1308" s="156" t="s">
        <v>4452</v>
      </c>
      <c r="G1308" s="156" t="s">
        <v>556</v>
      </c>
      <c r="H1308" s="156" t="s">
        <v>4453</v>
      </c>
      <c r="I1308" s="155">
        <v>1608052</v>
      </c>
      <c r="J1308" s="157" t="s">
        <v>1585</v>
      </c>
      <c r="K1308" s="157"/>
      <c r="L1308" s="155">
        <v>2022</v>
      </c>
      <c r="M1308" s="158">
        <v>4096</v>
      </c>
      <c r="N1308" s="159">
        <v>32378164.800000001</v>
      </c>
      <c r="O1308" s="159">
        <v>27918404.489999998</v>
      </c>
      <c r="P1308" s="159">
        <v>18589882.829999998</v>
      </c>
      <c r="Q1308" s="159">
        <v>10349703</v>
      </c>
      <c r="R1308" s="159">
        <v>8240179.8300000001</v>
      </c>
      <c r="S1308" s="159">
        <v>4459760.3099999996</v>
      </c>
      <c r="T1308" s="159">
        <v>67381.42</v>
      </c>
      <c r="U1308" s="159">
        <v>29065522.129999999</v>
      </c>
      <c r="V1308" s="159">
        <v>23554128.77</v>
      </c>
      <c r="W1308" s="159">
        <v>9488373.3300000001</v>
      </c>
      <c r="X1308" s="159">
        <v>92209.98</v>
      </c>
      <c r="Y1308" s="159">
        <v>5511393.3600000003</v>
      </c>
      <c r="Z1308" s="159">
        <v>4592360.9400000004</v>
      </c>
      <c r="AA1308" s="159">
        <v>300000</v>
      </c>
      <c r="AB1308" s="159">
        <v>4292360.9400000004</v>
      </c>
      <c r="AC1308" s="159">
        <v>1168537.18</v>
      </c>
      <c r="AD1308" s="159">
        <v>900000</v>
      </c>
      <c r="AE1308" s="159">
        <v>1206859</v>
      </c>
      <c r="AF1308" s="159">
        <v>4364275.72</v>
      </c>
      <c r="AG1308" s="159">
        <v>419966.59</v>
      </c>
      <c r="AH1308" s="159">
        <v>409633.08</v>
      </c>
      <c r="AI1308" s="159">
        <v>0</v>
      </c>
      <c r="AJ1308" s="159">
        <v>0</v>
      </c>
    </row>
    <row r="1309" spans="1:36">
      <c r="A1309" s="153">
        <v>16</v>
      </c>
      <c r="B1309" s="154">
        <v>8</v>
      </c>
      <c r="C1309" s="154">
        <v>6</v>
      </c>
      <c r="D1309" s="155">
        <v>2</v>
      </c>
      <c r="E1309" s="155" t="s">
        <v>556</v>
      </c>
      <c r="F1309" s="156" t="s">
        <v>4452</v>
      </c>
      <c r="G1309" s="156" t="s">
        <v>556</v>
      </c>
      <c r="H1309" s="156" t="s">
        <v>4454</v>
      </c>
      <c r="I1309" s="155">
        <v>1608062</v>
      </c>
      <c r="J1309" s="157" t="s">
        <v>1584</v>
      </c>
      <c r="K1309" s="157"/>
      <c r="L1309" s="155">
        <v>2022</v>
      </c>
      <c r="M1309" s="158">
        <v>7737</v>
      </c>
      <c r="N1309" s="159">
        <v>50369161.829999998</v>
      </c>
      <c r="O1309" s="159">
        <v>49085909.640000001</v>
      </c>
      <c r="P1309" s="159">
        <v>30018729.119999997</v>
      </c>
      <c r="Q1309" s="159">
        <v>13995434</v>
      </c>
      <c r="R1309" s="159">
        <v>16023295.119999999</v>
      </c>
      <c r="S1309" s="159">
        <v>1283252.19</v>
      </c>
      <c r="T1309" s="159">
        <v>182430</v>
      </c>
      <c r="U1309" s="159">
        <v>52150877.57</v>
      </c>
      <c r="V1309" s="159">
        <v>43469472.619999997</v>
      </c>
      <c r="W1309" s="159">
        <v>16168477.630000001</v>
      </c>
      <c r="X1309" s="159">
        <v>0</v>
      </c>
      <c r="Y1309" s="159">
        <v>8681404.9499999993</v>
      </c>
      <c r="Z1309" s="159">
        <v>26444553.100000001</v>
      </c>
      <c r="AA1309" s="159">
        <v>0</v>
      </c>
      <c r="AB1309" s="159">
        <v>26444553.100000001</v>
      </c>
      <c r="AC1309" s="159">
        <v>0</v>
      </c>
      <c r="AD1309" s="159">
        <v>0</v>
      </c>
      <c r="AE1309" s="159">
        <v>0</v>
      </c>
      <c r="AF1309" s="159">
        <v>5616437.0199999996</v>
      </c>
      <c r="AG1309" s="159">
        <v>135553.22</v>
      </c>
      <c r="AH1309" s="159">
        <v>267887.51</v>
      </c>
      <c r="AI1309" s="159">
        <v>0</v>
      </c>
      <c r="AJ1309" s="159">
        <v>0</v>
      </c>
    </row>
    <row r="1310" spans="1:36">
      <c r="A1310" s="153">
        <v>16</v>
      </c>
      <c r="B1310" s="154">
        <v>8</v>
      </c>
      <c r="C1310" s="154">
        <v>7</v>
      </c>
      <c r="D1310" s="155">
        <v>2</v>
      </c>
      <c r="E1310" s="155" t="s">
        <v>556</v>
      </c>
      <c r="F1310" s="156" t="s">
        <v>4452</v>
      </c>
      <c r="G1310" s="156" t="s">
        <v>556</v>
      </c>
      <c r="H1310" s="156" t="s">
        <v>4455</v>
      </c>
      <c r="I1310" s="155">
        <v>1608072</v>
      </c>
      <c r="J1310" s="157" t="s">
        <v>1583</v>
      </c>
      <c r="K1310" s="157"/>
      <c r="L1310" s="155">
        <v>2022</v>
      </c>
      <c r="M1310" s="158">
        <v>3484</v>
      </c>
      <c r="N1310" s="159">
        <v>22961218.539999999</v>
      </c>
      <c r="O1310" s="159">
        <v>22326239.420000002</v>
      </c>
      <c r="P1310" s="159">
        <v>14411943.23</v>
      </c>
      <c r="Q1310" s="159">
        <v>7350971</v>
      </c>
      <c r="R1310" s="159">
        <v>7060972.2300000004</v>
      </c>
      <c r="S1310" s="159">
        <v>634979.12</v>
      </c>
      <c r="T1310" s="159">
        <v>484520.68</v>
      </c>
      <c r="U1310" s="159">
        <v>21212069.120000001</v>
      </c>
      <c r="V1310" s="159">
        <v>17340310.07</v>
      </c>
      <c r="W1310" s="159">
        <v>6152604.7999999998</v>
      </c>
      <c r="X1310" s="159">
        <v>0</v>
      </c>
      <c r="Y1310" s="159">
        <v>3871759.05</v>
      </c>
      <c r="Z1310" s="159">
        <v>4992149.8499999996</v>
      </c>
      <c r="AA1310" s="159">
        <v>0</v>
      </c>
      <c r="AB1310" s="159">
        <v>4992149.8499999996</v>
      </c>
      <c r="AC1310" s="159">
        <v>0</v>
      </c>
      <c r="AD1310" s="159">
        <v>0</v>
      </c>
      <c r="AE1310" s="159">
        <v>0</v>
      </c>
      <c r="AF1310" s="159">
        <v>4985929.3499999996</v>
      </c>
      <c r="AG1310" s="159">
        <v>218424.6</v>
      </c>
      <c r="AH1310" s="159">
        <v>194554.39</v>
      </c>
      <c r="AI1310" s="159">
        <v>0</v>
      </c>
      <c r="AJ1310" s="159">
        <v>0</v>
      </c>
    </row>
    <row r="1311" spans="1:36">
      <c r="A1311" s="153">
        <v>16</v>
      </c>
      <c r="B1311" s="154">
        <v>9</v>
      </c>
      <c r="C1311" s="154">
        <v>1</v>
      </c>
      <c r="D1311" s="155">
        <v>2</v>
      </c>
      <c r="E1311" s="155" t="s">
        <v>556</v>
      </c>
      <c r="F1311" s="156" t="s">
        <v>4456</v>
      </c>
      <c r="G1311" s="156" t="s">
        <v>556</v>
      </c>
      <c r="H1311" s="156" t="s">
        <v>4457</v>
      </c>
      <c r="I1311" s="155">
        <v>1609012</v>
      </c>
      <c r="J1311" s="157" t="s">
        <v>1582</v>
      </c>
      <c r="K1311" s="157"/>
      <c r="L1311" s="155">
        <v>2022</v>
      </c>
      <c r="M1311" s="158">
        <v>7053</v>
      </c>
      <c r="N1311" s="159">
        <v>49058563.990000002</v>
      </c>
      <c r="O1311" s="159">
        <v>41631570.060000002</v>
      </c>
      <c r="P1311" s="159">
        <v>20702505.07</v>
      </c>
      <c r="Q1311" s="159">
        <v>9023098</v>
      </c>
      <c r="R1311" s="159">
        <v>11679407.07</v>
      </c>
      <c r="S1311" s="159">
        <v>7426993.9299999997</v>
      </c>
      <c r="T1311" s="159">
        <v>216771.52</v>
      </c>
      <c r="U1311" s="159">
        <v>52298555.890000001</v>
      </c>
      <c r="V1311" s="159">
        <v>37805352.869999997</v>
      </c>
      <c r="W1311" s="159">
        <v>15804380.140000001</v>
      </c>
      <c r="X1311" s="159">
        <v>12339.26</v>
      </c>
      <c r="Y1311" s="159">
        <v>14493203.02</v>
      </c>
      <c r="Z1311" s="159">
        <v>8306216.5599999996</v>
      </c>
      <c r="AA1311" s="159">
        <v>2370000</v>
      </c>
      <c r="AB1311" s="159">
        <v>5936216.5599999996</v>
      </c>
      <c r="AC1311" s="159">
        <v>421636.86</v>
      </c>
      <c r="AD1311" s="159">
        <v>371636.86</v>
      </c>
      <c r="AE1311" s="159">
        <v>2482600</v>
      </c>
      <c r="AF1311" s="159">
        <v>3826217.19</v>
      </c>
      <c r="AG1311" s="159">
        <v>225881.88</v>
      </c>
      <c r="AH1311" s="159">
        <v>436167.33</v>
      </c>
      <c r="AI1311" s="159">
        <v>0</v>
      </c>
      <c r="AJ1311" s="159">
        <v>0</v>
      </c>
    </row>
    <row r="1312" spans="1:36">
      <c r="A1312" s="153">
        <v>16</v>
      </c>
      <c r="B1312" s="154">
        <v>9</v>
      </c>
      <c r="C1312" s="154">
        <v>2</v>
      </c>
      <c r="D1312" s="155">
        <v>2</v>
      </c>
      <c r="E1312" s="155" t="s">
        <v>556</v>
      </c>
      <c r="F1312" s="156" t="s">
        <v>4456</v>
      </c>
      <c r="G1312" s="156" t="s">
        <v>556</v>
      </c>
      <c r="H1312" s="156" t="s">
        <v>4458</v>
      </c>
      <c r="I1312" s="155">
        <v>1609022</v>
      </c>
      <c r="J1312" s="157" t="s">
        <v>1581</v>
      </c>
      <c r="K1312" s="157"/>
      <c r="L1312" s="155">
        <v>2022</v>
      </c>
      <c r="M1312" s="158">
        <v>8190</v>
      </c>
      <c r="N1312" s="159">
        <v>51809929.289999999</v>
      </c>
      <c r="O1312" s="159">
        <v>46709228.530000001</v>
      </c>
      <c r="P1312" s="159">
        <v>23038453.23</v>
      </c>
      <c r="Q1312" s="159">
        <v>9252591</v>
      </c>
      <c r="R1312" s="159">
        <v>13785862.23</v>
      </c>
      <c r="S1312" s="159">
        <v>5100700.76</v>
      </c>
      <c r="T1312" s="159">
        <v>223908.13</v>
      </c>
      <c r="U1312" s="159">
        <v>51780441.289999999</v>
      </c>
      <c r="V1312" s="159">
        <v>43590165.770000003</v>
      </c>
      <c r="W1312" s="159">
        <v>17633811.23</v>
      </c>
      <c r="X1312" s="159">
        <v>579407.87</v>
      </c>
      <c r="Y1312" s="159">
        <v>8190275.5199999996</v>
      </c>
      <c r="Z1312" s="159">
        <v>5648751.4299999997</v>
      </c>
      <c r="AA1312" s="159">
        <v>1000000</v>
      </c>
      <c r="AB1312" s="159">
        <v>4648751.43</v>
      </c>
      <c r="AC1312" s="159">
        <v>1761341.99</v>
      </c>
      <c r="AD1312" s="159">
        <v>1761341.99</v>
      </c>
      <c r="AE1312" s="159">
        <v>11500000</v>
      </c>
      <c r="AF1312" s="159">
        <v>3119062.76</v>
      </c>
      <c r="AG1312" s="159">
        <v>457080.54</v>
      </c>
      <c r="AH1312" s="159">
        <v>559354.79</v>
      </c>
      <c r="AI1312" s="159">
        <v>0</v>
      </c>
      <c r="AJ1312" s="159">
        <v>0</v>
      </c>
    </row>
    <row r="1313" spans="1:36">
      <c r="A1313" s="153">
        <v>16</v>
      </c>
      <c r="B1313" s="154">
        <v>9</v>
      </c>
      <c r="C1313" s="154">
        <v>3</v>
      </c>
      <c r="D1313" s="155">
        <v>2</v>
      </c>
      <c r="E1313" s="155" t="s">
        <v>556</v>
      </c>
      <c r="F1313" s="156" t="s">
        <v>4456</v>
      </c>
      <c r="G1313" s="156" t="s">
        <v>556</v>
      </c>
      <c r="H1313" s="156" t="s">
        <v>4459</v>
      </c>
      <c r="I1313" s="155">
        <v>1609032</v>
      </c>
      <c r="J1313" s="157" t="s">
        <v>1580</v>
      </c>
      <c r="K1313" s="157"/>
      <c r="L1313" s="155">
        <v>2022</v>
      </c>
      <c r="M1313" s="158">
        <v>9154</v>
      </c>
      <c r="N1313" s="159">
        <v>59347987.880000003</v>
      </c>
      <c r="O1313" s="159">
        <v>57359463.159999996</v>
      </c>
      <c r="P1313" s="159">
        <v>32513197.699999999</v>
      </c>
      <c r="Q1313" s="159">
        <v>17649722</v>
      </c>
      <c r="R1313" s="159">
        <v>14863475.699999999</v>
      </c>
      <c r="S1313" s="159">
        <v>1988524.72</v>
      </c>
      <c r="T1313" s="159">
        <v>290896.45</v>
      </c>
      <c r="U1313" s="159">
        <v>63306904.890000001</v>
      </c>
      <c r="V1313" s="159">
        <v>51741763.240000002</v>
      </c>
      <c r="W1313" s="159">
        <v>21263502.300000001</v>
      </c>
      <c r="X1313" s="159">
        <v>692.05</v>
      </c>
      <c r="Y1313" s="159">
        <v>11565141.65</v>
      </c>
      <c r="Z1313" s="159">
        <v>16812129.780000001</v>
      </c>
      <c r="AA1313" s="159">
        <v>0</v>
      </c>
      <c r="AB1313" s="159">
        <v>16812129.780000001</v>
      </c>
      <c r="AC1313" s="159">
        <v>140331.79999999999</v>
      </c>
      <c r="AD1313" s="159">
        <v>140331.79999999999</v>
      </c>
      <c r="AE1313" s="159">
        <v>0</v>
      </c>
      <c r="AF1313" s="159">
        <v>5617699.9199999999</v>
      </c>
      <c r="AG1313" s="159">
        <v>555751.06999999995</v>
      </c>
      <c r="AH1313" s="159">
        <v>298351.90000000002</v>
      </c>
      <c r="AI1313" s="159">
        <v>0</v>
      </c>
      <c r="AJ1313" s="159">
        <v>0</v>
      </c>
    </row>
    <row r="1314" spans="1:36">
      <c r="A1314" s="153">
        <v>16</v>
      </c>
      <c r="B1314" s="154">
        <v>9</v>
      </c>
      <c r="C1314" s="154">
        <v>4</v>
      </c>
      <c r="D1314" s="155">
        <v>2</v>
      </c>
      <c r="E1314" s="155" t="s">
        <v>556</v>
      </c>
      <c r="F1314" s="156" t="s">
        <v>4456</v>
      </c>
      <c r="G1314" s="156" t="s">
        <v>556</v>
      </c>
      <c r="H1314" s="156" t="s">
        <v>4460</v>
      </c>
      <c r="I1314" s="155">
        <v>1609042</v>
      </c>
      <c r="J1314" s="157" t="s">
        <v>1579</v>
      </c>
      <c r="K1314" s="157"/>
      <c r="L1314" s="155">
        <v>2022</v>
      </c>
      <c r="M1314" s="158">
        <v>9232</v>
      </c>
      <c r="N1314" s="159">
        <v>52523870.590000004</v>
      </c>
      <c r="O1314" s="159">
        <v>48302953.18</v>
      </c>
      <c r="P1314" s="159">
        <v>27398930.25</v>
      </c>
      <c r="Q1314" s="159">
        <v>13471165</v>
      </c>
      <c r="R1314" s="159">
        <v>13927765.25</v>
      </c>
      <c r="S1314" s="159">
        <v>4220917.41</v>
      </c>
      <c r="T1314" s="159">
        <v>117883.74</v>
      </c>
      <c r="U1314" s="159">
        <v>50205143.189999998</v>
      </c>
      <c r="V1314" s="159">
        <v>43546415.030000001</v>
      </c>
      <c r="W1314" s="159">
        <v>18101206.190000001</v>
      </c>
      <c r="X1314" s="159">
        <v>84060.27</v>
      </c>
      <c r="Y1314" s="159">
        <v>6658728.1600000001</v>
      </c>
      <c r="Z1314" s="159">
        <v>7093854.3499999996</v>
      </c>
      <c r="AA1314" s="159">
        <v>0</v>
      </c>
      <c r="AB1314" s="159">
        <v>7093854.3499999996</v>
      </c>
      <c r="AC1314" s="159">
        <v>777000</v>
      </c>
      <c r="AD1314" s="159">
        <v>777000</v>
      </c>
      <c r="AE1314" s="159">
        <v>1252100</v>
      </c>
      <c r="AF1314" s="159">
        <v>4756538.1500000004</v>
      </c>
      <c r="AG1314" s="159">
        <v>464795.81</v>
      </c>
      <c r="AH1314" s="159">
        <v>566679.66</v>
      </c>
      <c r="AI1314" s="159">
        <v>0</v>
      </c>
      <c r="AJ1314" s="159">
        <v>0</v>
      </c>
    </row>
    <row r="1315" spans="1:36">
      <c r="A1315" s="153">
        <v>16</v>
      </c>
      <c r="B1315" s="154">
        <v>9</v>
      </c>
      <c r="C1315" s="154">
        <v>5</v>
      </c>
      <c r="D1315" s="155">
        <v>2</v>
      </c>
      <c r="E1315" s="155" t="s">
        <v>556</v>
      </c>
      <c r="F1315" s="156" t="s">
        <v>4456</v>
      </c>
      <c r="G1315" s="156" t="s">
        <v>556</v>
      </c>
      <c r="H1315" s="156" t="s">
        <v>4461</v>
      </c>
      <c r="I1315" s="155">
        <v>1609052</v>
      </c>
      <c r="J1315" s="157" t="s">
        <v>1578</v>
      </c>
      <c r="K1315" s="157"/>
      <c r="L1315" s="155">
        <v>2022</v>
      </c>
      <c r="M1315" s="158">
        <v>10085</v>
      </c>
      <c r="N1315" s="159">
        <v>62842307.479999997</v>
      </c>
      <c r="O1315" s="159">
        <v>54219834.490000002</v>
      </c>
      <c r="P1315" s="159">
        <v>28662969.369999997</v>
      </c>
      <c r="Q1315" s="159">
        <v>11977282</v>
      </c>
      <c r="R1315" s="159">
        <v>16685687.369999999</v>
      </c>
      <c r="S1315" s="159">
        <v>8622472.9900000002</v>
      </c>
      <c r="T1315" s="159">
        <v>37972</v>
      </c>
      <c r="U1315" s="159">
        <v>63601972.789999999</v>
      </c>
      <c r="V1315" s="159">
        <v>50371266.200000003</v>
      </c>
      <c r="W1315" s="159">
        <v>18762193.690000001</v>
      </c>
      <c r="X1315" s="159">
        <v>358317.9</v>
      </c>
      <c r="Y1315" s="159">
        <v>13230706.59</v>
      </c>
      <c r="Z1315" s="159">
        <v>7028825.5</v>
      </c>
      <c r="AA1315" s="159">
        <v>0</v>
      </c>
      <c r="AB1315" s="159">
        <v>7028825.5</v>
      </c>
      <c r="AC1315" s="159">
        <v>2516554.29</v>
      </c>
      <c r="AD1315" s="159">
        <v>2516554.29</v>
      </c>
      <c r="AE1315" s="159">
        <v>5712817.7699999996</v>
      </c>
      <c r="AF1315" s="159">
        <v>3848568.29</v>
      </c>
      <c r="AG1315" s="159">
        <v>407894.9</v>
      </c>
      <c r="AH1315" s="159">
        <v>464703.93</v>
      </c>
      <c r="AI1315" s="159">
        <v>0</v>
      </c>
      <c r="AJ1315" s="159">
        <v>0</v>
      </c>
    </row>
    <row r="1316" spans="1:36">
      <c r="A1316" s="153">
        <v>16</v>
      </c>
      <c r="B1316" s="154">
        <v>9</v>
      </c>
      <c r="C1316" s="154">
        <v>6</v>
      </c>
      <c r="D1316" s="155">
        <v>2</v>
      </c>
      <c r="E1316" s="155" t="s">
        <v>556</v>
      </c>
      <c r="F1316" s="156" t="s">
        <v>4456</v>
      </c>
      <c r="G1316" s="156" t="s">
        <v>556</v>
      </c>
      <c r="H1316" s="156" t="s">
        <v>4462</v>
      </c>
      <c r="I1316" s="155">
        <v>1609062</v>
      </c>
      <c r="J1316" s="157" t="s">
        <v>1577</v>
      </c>
      <c r="K1316" s="157"/>
      <c r="L1316" s="155">
        <v>2022</v>
      </c>
      <c r="M1316" s="158">
        <v>5085</v>
      </c>
      <c r="N1316" s="159">
        <v>36110705.039999999</v>
      </c>
      <c r="O1316" s="159">
        <v>32227346.989999998</v>
      </c>
      <c r="P1316" s="159">
        <v>17131514.18</v>
      </c>
      <c r="Q1316" s="159">
        <v>7226257</v>
      </c>
      <c r="R1316" s="159">
        <v>9905257.1799999997</v>
      </c>
      <c r="S1316" s="159">
        <v>3883358.05</v>
      </c>
      <c r="T1316" s="159">
        <v>289664.62</v>
      </c>
      <c r="U1316" s="159">
        <v>34264641.840000004</v>
      </c>
      <c r="V1316" s="159">
        <v>28444927.550000001</v>
      </c>
      <c r="W1316" s="159">
        <v>11418129.880000001</v>
      </c>
      <c r="X1316" s="159">
        <v>120492.44</v>
      </c>
      <c r="Y1316" s="159">
        <v>5819714.29</v>
      </c>
      <c r="Z1316" s="159">
        <v>6361429.7699999996</v>
      </c>
      <c r="AA1316" s="159">
        <v>0</v>
      </c>
      <c r="AB1316" s="159">
        <v>6361429.7699999996</v>
      </c>
      <c r="AC1316" s="159">
        <v>1777661.46</v>
      </c>
      <c r="AD1316" s="159">
        <v>1777661.46</v>
      </c>
      <c r="AE1316" s="159">
        <v>2394875</v>
      </c>
      <c r="AF1316" s="159">
        <v>3782419.44</v>
      </c>
      <c r="AG1316" s="159">
        <v>290558.48</v>
      </c>
      <c r="AH1316" s="159">
        <v>245824.63</v>
      </c>
      <c r="AI1316" s="159">
        <v>0</v>
      </c>
      <c r="AJ1316" s="159">
        <v>0</v>
      </c>
    </row>
    <row r="1317" spans="1:36">
      <c r="A1317" s="153">
        <v>16</v>
      </c>
      <c r="B1317" s="154">
        <v>9</v>
      </c>
      <c r="C1317" s="154">
        <v>7</v>
      </c>
      <c r="D1317" s="155">
        <v>3</v>
      </c>
      <c r="E1317" s="155" t="s">
        <v>556</v>
      </c>
      <c r="F1317" s="156" t="s">
        <v>4463</v>
      </c>
      <c r="G1317" s="156" t="s">
        <v>556</v>
      </c>
      <c r="H1317" s="156" t="s">
        <v>4464</v>
      </c>
      <c r="I1317" s="155">
        <v>1609073</v>
      </c>
      <c r="J1317" s="157" t="s">
        <v>1576</v>
      </c>
      <c r="K1317" s="157"/>
      <c r="L1317" s="155">
        <v>2022</v>
      </c>
      <c r="M1317" s="158">
        <v>12658</v>
      </c>
      <c r="N1317" s="159">
        <v>91092303.269999996</v>
      </c>
      <c r="O1317" s="159">
        <v>80467286.849999994</v>
      </c>
      <c r="P1317" s="159">
        <v>40324426.510000005</v>
      </c>
      <c r="Q1317" s="159">
        <v>12767419</v>
      </c>
      <c r="R1317" s="159">
        <v>27557007.510000002</v>
      </c>
      <c r="S1317" s="159">
        <v>10625016.42</v>
      </c>
      <c r="T1317" s="159">
        <v>690294.9</v>
      </c>
      <c r="U1317" s="159">
        <v>92764613.439999998</v>
      </c>
      <c r="V1317" s="159">
        <v>75782930.019999996</v>
      </c>
      <c r="W1317" s="159">
        <v>27154730.949999999</v>
      </c>
      <c r="X1317" s="159">
        <v>608269.68000000005</v>
      </c>
      <c r="Y1317" s="159">
        <v>16981683.420000002</v>
      </c>
      <c r="Z1317" s="159">
        <v>6662546.1500000004</v>
      </c>
      <c r="AA1317" s="159">
        <v>1594000</v>
      </c>
      <c r="AB1317" s="159">
        <v>5068546.1500000004</v>
      </c>
      <c r="AC1317" s="159">
        <v>1987063.74</v>
      </c>
      <c r="AD1317" s="159">
        <v>1987063.74</v>
      </c>
      <c r="AE1317" s="159">
        <v>12898124.15</v>
      </c>
      <c r="AF1317" s="159">
        <v>4684356.83</v>
      </c>
      <c r="AG1317" s="159">
        <v>1107604.08</v>
      </c>
      <c r="AH1317" s="159">
        <v>1011103.85</v>
      </c>
      <c r="AI1317" s="159">
        <v>0</v>
      </c>
      <c r="AJ1317" s="159">
        <v>0</v>
      </c>
    </row>
    <row r="1318" spans="1:36">
      <c r="A1318" s="153">
        <v>16</v>
      </c>
      <c r="B1318" s="154">
        <v>9</v>
      </c>
      <c r="C1318" s="154">
        <v>8</v>
      </c>
      <c r="D1318" s="155">
        <v>3</v>
      </c>
      <c r="E1318" s="155" t="s">
        <v>556</v>
      </c>
      <c r="F1318" s="156" t="s">
        <v>4463</v>
      </c>
      <c r="G1318" s="156" t="s">
        <v>556</v>
      </c>
      <c r="H1318" s="156" t="s">
        <v>4465</v>
      </c>
      <c r="I1318" s="155">
        <v>1609083</v>
      </c>
      <c r="J1318" s="157" t="s">
        <v>1575</v>
      </c>
      <c r="K1318" s="157"/>
      <c r="L1318" s="155">
        <v>2022</v>
      </c>
      <c r="M1318" s="158">
        <v>18531</v>
      </c>
      <c r="N1318" s="159">
        <v>95362312.709999993</v>
      </c>
      <c r="O1318" s="159">
        <v>94752816.25</v>
      </c>
      <c r="P1318" s="159">
        <v>47568240.530000001</v>
      </c>
      <c r="Q1318" s="159">
        <v>21976253</v>
      </c>
      <c r="R1318" s="159">
        <v>25591987.530000001</v>
      </c>
      <c r="S1318" s="159">
        <v>609496.46</v>
      </c>
      <c r="T1318" s="159">
        <v>422209</v>
      </c>
      <c r="U1318" s="159">
        <v>99162114.739999995</v>
      </c>
      <c r="V1318" s="159">
        <v>88176058.629999995</v>
      </c>
      <c r="W1318" s="159">
        <v>40668150.840000004</v>
      </c>
      <c r="X1318" s="159">
        <v>941860.16</v>
      </c>
      <c r="Y1318" s="159">
        <v>10986056.109999999</v>
      </c>
      <c r="Z1318" s="159">
        <v>9865843.8499999996</v>
      </c>
      <c r="AA1318" s="159">
        <v>0</v>
      </c>
      <c r="AB1318" s="159">
        <v>9865843.8499999996</v>
      </c>
      <c r="AC1318" s="159">
        <v>1353846.4</v>
      </c>
      <c r="AD1318" s="159">
        <v>1353846.4</v>
      </c>
      <c r="AE1318" s="159">
        <v>16600000</v>
      </c>
      <c r="AF1318" s="159">
        <v>6576757.6200000001</v>
      </c>
      <c r="AG1318" s="159">
        <v>726609.18</v>
      </c>
      <c r="AH1318" s="159">
        <v>532139.62</v>
      </c>
      <c r="AI1318" s="159">
        <v>0</v>
      </c>
      <c r="AJ1318" s="159">
        <v>0</v>
      </c>
    </row>
    <row r="1319" spans="1:36">
      <c r="A1319" s="153">
        <v>16</v>
      </c>
      <c r="B1319" s="154">
        <v>9</v>
      </c>
      <c r="C1319" s="154">
        <v>9</v>
      </c>
      <c r="D1319" s="155">
        <v>2</v>
      </c>
      <c r="E1319" s="155" t="s">
        <v>556</v>
      </c>
      <c r="F1319" s="156" t="s">
        <v>4456</v>
      </c>
      <c r="G1319" s="156" t="s">
        <v>556</v>
      </c>
      <c r="H1319" s="156" t="s">
        <v>4466</v>
      </c>
      <c r="I1319" s="155">
        <v>1609092</v>
      </c>
      <c r="J1319" s="157" t="s">
        <v>1574</v>
      </c>
      <c r="K1319" s="157"/>
      <c r="L1319" s="155">
        <v>2022</v>
      </c>
      <c r="M1319" s="158">
        <v>7736</v>
      </c>
      <c r="N1319" s="159">
        <v>59310911.530000001</v>
      </c>
      <c r="O1319" s="159">
        <v>48452445.060000002</v>
      </c>
      <c r="P1319" s="159">
        <v>29816195.380000003</v>
      </c>
      <c r="Q1319" s="159">
        <v>13544917</v>
      </c>
      <c r="R1319" s="159">
        <v>16271278.380000001</v>
      </c>
      <c r="S1319" s="159">
        <v>10858466.470000001</v>
      </c>
      <c r="T1319" s="159">
        <v>223012.39</v>
      </c>
      <c r="U1319" s="159">
        <v>63606943.039999999</v>
      </c>
      <c r="V1319" s="159">
        <v>41832494.460000001</v>
      </c>
      <c r="W1319" s="159">
        <v>14500991.57</v>
      </c>
      <c r="X1319" s="159">
        <v>212954.88</v>
      </c>
      <c r="Y1319" s="159">
        <v>21774448.579999998</v>
      </c>
      <c r="Z1319" s="159">
        <v>10214149.300000001</v>
      </c>
      <c r="AA1319" s="159">
        <v>3820946.63</v>
      </c>
      <c r="AB1319" s="159">
        <v>6393202.6700000009</v>
      </c>
      <c r="AC1319" s="159">
        <v>1009870</v>
      </c>
      <c r="AD1319" s="159">
        <v>899794</v>
      </c>
      <c r="AE1319" s="159">
        <v>8266324.6200000001</v>
      </c>
      <c r="AF1319" s="159">
        <v>6619950.5999999996</v>
      </c>
      <c r="AG1319" s="159">
        <v>1757835.86</v>
      </c>
      <c r="AH1319" s="159">
        <v>1595697.04</v>
      </c>
      <c r="AI1319" s="159">
        <v>0</v>
      </c>
      <c r="AJ1319" s="159">
        <v>0</v>
      </c>
    </row>
    <row r="1320" spans="1:36">
      <c r="A1320" s="153">
        <v>16</v>
      </c>
      <c r="B1320" s="154">
        <v>9</v>
      </c>
      <c r="C1320" s="154">
        <v>10</v>
      </c>
      <c r="D1320" s="155">
        <v>3</v>
      </c>
      <c r="E1320" s="155" t="s">
        <v>556</v>
      </c>
      <c r="F1320" s="156" t="s">
        <v>4463</v>
      </c>
      <c r="G1320" s="156" t="s">
        <v>556</v>
      </c>
      <c r="H1320" s="156" t="s">
        <v>4467</v>
      </c>
      <c r="I1320" s="155">
        <v>1609103</v>
      </c>
      <c r="J1320" s="157" t="s">
        <v>1573</v>
      </c>
      <c r="K1320" s="157"/>
      <c r="L1320" s="155">
        <v>2022</v>
      </c>
      <c r="M1320" s="158">
        <v>8884</v>
      </c>
      <c r="N1320" s="159">
        <v>63612067.979999997</v>
      </c>
      <c r="O1320" s="159">
        <v>54924214.189999998</v>
      </c>
      <c r="P1320" s="159">
        <v>26432853.670000002</v>
      </c>
      <c r="Q1320" s="159">
        <v>11515650</v>
      </c>
      <c r="R1320" s="159">
        <v>14917203.67</v>
      </c>
      <c r="S1320" s="159">
        <v>8687853.7899999991</v>
      </c>
      <c r="T1320" s="159">
        <v>617039.19999999995</v>
      </c>
      <c r="U1320" s="159">
        <v>64144625.380000003</v>
      </c>
      <c r="V1320" s="159">
        <v>49956868.990000002</v>
      </c>
      <c r="W1320" s="159">
        <v>21906713.510000002</v>
      </c>
      <c r="X1320" s="159">
        <v>122337.73</v>
      </c>
      <c r="Y1320" s="159">
        <v>14187756.390000001</v>
      </c>
      <c r="Z1320" s="159">
        <v>8754133.5700000003</v>
      </c>
      <c r="AA1320" s="159">
        <v>0</v>
      </c>
      <c r="AB1320" s="159">
        <v>8754133.5700000003</v>
      </c>
      <c r="AC1320" s="159">
        <v>666667</v>
      </c>
      <c r="AD1320" s="159">
        <v>666667</v>
      </c>
      <c r="AE1320" s="159">
        <v>1999999</v>
      </c>
      <c r="AF1320" s="159">
        <v>4967345.2</v>
      </c>
      <c r="AG1320" s="159">
        <v>275766.78000000003</v>
      </c>
      <c r="AH1320" s="159">
        <v>88149.53</v>
      </c>
      <c r="AI1320" s="159">
        <v>0</v>
      </c>
      <c r="AJ1320" s="159">
        <v>0</v>
      </c>
    </row>
    <row r="1321" spans="1:36">
      <c r="A1321" s="153">
        <v>16</v>
      </c>
      <c r="B1321" s="154">
        <v>9</v>
      </c>
      <c r="C1321" s="154">
        <v>11</v>
      </c>
      <c r="D1321" s="155">
        <v>2</v>
      </c>
      <c r="E1321" s="155" t="s">
        <v>556</v>
      </c>
      <c r="F1321" s="156" t="s">
        <v>4456</v>
      </c>
      <c r="G1321" s="156" t="s">
        <v>556</v>
      </c>
      <c r="H1321" s="156" t="s">
        <v>4468</v>
      </c>
      <c r="I1321" s="155">
        <v>1609112</v>
      </c>
      <c r="J1321" s="157" t="s">
        <v>1572</v>
      </c>
      <c r="K1321" s="157"/>
      <c r="L1321" s="155">
        <v>2022</v>
      </c>
      <c r="M1321" s="158">
        <v>9363</v>
      </c>
      <c r="N1321" s="159">
        <v>53554754.950000003</v>
      </c>
      <c r="O1321" s="159">
        <v>49357556.880000003</v>
      </c>
      <c r="P1321" s="159">
        <v>25354721.060000002</v>
      </c>
      <c r="Q1321" s="159">
        <v>11705829</v>
      </c>
      <c r="R1321" s="159">
        <v>13648892.060000001</v>
      </c>
      <c r="S1321" s="159">
        <v>4197198.07</v>
      </c>
      <c r="T1321" s="159">
        <v>8381.5</v>
      </c>
      <c r="U1321" s="159">
        <v>54902894.140000001</v>
      </c>
      <c r="V1321" s="159">
        <v>44979012.170000002</v>
      </c>
      <c r="W1321" s="159">
        <v>16543040.390000001</v>
      </c>
      <c r="X1321" s="159">
        <v>505574</v>
      </c>
      <c r="Y1321" s="159">
        <v>9923881.9700000007</v>
      </c>
      <c r="Z1321" s="159">
        <v>10108559.01</v>
      </c>
      <c r="AA1321" s="159">
        <v>2000000</v>
      </c>
      <c r="AB1321" s="159">
        <v>8108559.0099999998</v>
      </c>
      <c r="AC1321" s="159">
        <v>1200000</v>
      </c>
      <c r="AD1321" s="159">
        <v>1200000</v>
      </c>
      <c r="AE1321" s="159">
        <v>11300295.199999999</v>
      </c>
      <c r="AF1321" s="159">
        <v>4378544.71</v>
      </c>
      <c r="AG1321" s="159">
        <v>131953.07999999999</v>
      </c>
      <c r="AH1321" s="159">
        <v>54596.73</v>
      </c>
      <c r="AI1321" s="159">
        <v>0</v>
      </c>
      <c r="AJ1321" s="159">
        <v>0</v>
      </c>
    </row>
    <row r="1322" spans="1:36">
      <c r="A1322" s="153">
        <v>16</v>
      </c>
      <c r="B1322" s="154">
        <v>9</v>
      </c>
      <c r="C1322" s="154">
        <v>12</v>
      </c>
      <c r="D1322" s="155">
        <v>3</v>
      </c>
      <c r="E1322" s="155" t="s">
        <v>556</v>
      </c>
      <c r="F1322" s="156" t="s">
        <v>4463</v>
      </c>
      <c r="G1322" s="156" t="s">
        <v>556</v>
      </c>
      <c r="H1322" s="156" t="s">
        <v>4469</v>
      </c>
      <c r="I1322" s="155">
        <v>1609123</v>
      </c>
      <c r="J1322" s="157" t="s">
        <v>1571</v>
      </c>
      <c r="K1322" s="157"/>
      <c r="L1322" s="155">
        <v>2022</v>
      </c>
      <c r="M1322" s="158">
        <v>4976</v>
      </c>
      <c r="N1322" s="159">
        <v>29258911.109999999</v>
      </c>
      <c r="O1322" s="159">
        <v>28327935.989999998</v>
      </c>
      <c r="P1322" s="159">
        <v>12696741.800000001</v>
      </c>
      <c r="Q1322" s="159">
        <v>5726591</v>
      </c>
      <c r="R1322" s="159">
        <v>6970150.7999999998</v>
      </c>
      <c r="S1322" s="159">
        <v>930975.12</v>
      </c>
      <c r="T1322" s="159">
        <v>762470.93</v>
      </c>
      <c r="U1322" s="159">
        <v>26513713.899999999</v>
      </c>
      <c r="V1322" s="159">
        <v>24028905.670000002</v>
      </c>
      <c r="W1322" s="159">
        <v>10238705.82</v>
      </c>
      <c r="X1322" s="159">
        <v>129366.91</v>
      </c>
      <c r="Y1322" s="159">
        <v>2484808.23</v>
      </c>
      <c r="Z1322" s="159">
        <v>4055397.6</v>
      </c>
      <c r="AA1322" s="159">
        <v>0</v>
      </c>
      <c r="AB1322" s="159">
        <v>4055397.6</v>
      </c>
      <c r="AC1322" s="159">
        <v>1005000</v>
      </c>
      <c r="AD1322" s="159">
        <v>1005000</v>
      </c>
      <c r="AE1322" s="159">
        <v>1684000</v>
      </c>
      <c r="AF1322" s="159">
        <v>4299030.32</v>
      </c>
      <c r="AG1322" s="159">
        <v>110000</v>
      </c>
      <c r="AH1322" s="159">
        <v>92385.3</v>
      </c>
      <c r="AI1322" s="159">
        <v>0</v>
      </c>
      <c r="AJ1322" s="159">
        <v>0</v>
      </c>
    </row>
    <row r="1323" spans="1:36">
      <c r="A1323" s="153">
        <v>16</v>
      </c>
      <c r="B1323" s="154">
        <v>9</v>
      </c>
      <c r="C1323" s="154">
        <v>13</v>
      </c>
      <c r="D1323" s="155">
        <v>2</v>
      </c>
      <c r="E1323" s="155" t="s">
        <v>556</v>
      </c>
      <c r="F1323" s="156" t="s">
        <v>4456</v>
      </c>
      <c r="G1323" s="156" t="s">
        <v>556</v>
      </c>
      <c r="H1323" s="156" t="s">
        <v>4470</v>
      </c>
      <c r="I1323" s="155">
        <v>1609132</v>
      </c>
      <c r="J1323" s="157" t="s">
        <v>1570</v>
      </c>
      <c r="K1323" s="157"/>
      <c r="L1323" s="155">
        <v>2022</v>
      </c>
      <c r="M1323" s="158">
        <v>9861</v>
      </c>
      <c r="N1323" s="159">
        <v>65204766.770000003</v>
      </c>
      <c r="O1323" s="159">
        <v>58188400.420000002</v>
      </c>
      <c r="P1323" s="159">
        <v>29502985.530000001</v>
      </c>
      <c r="Q1323" s="159">
        <v>12772805</v>
      </c>
      <c r="R1323" s="159">
        <v>16730180.529999999</v>
      </c>
      <c r="S1323" s="159">
        <v>7016366.3499999996</v>
      </c>
      <c r="T1323" s="159">
        <v>359457.62</v>
      </c>
      <c r="U1323" s="159">
        <v>63398970.380000003</v>
      </c>
      <c r="V1323" s="159">
        <v>50282294.090000004</v>
      </c>
      <c r="W1323" s="159">
        <v>18782979.09</v>
      </c>
      <c r="X1323" s="159">
        <v>198589</v>
      </c>
      <c r="Y1323" s="159">
        <v>13116676.289999999</v>
      </c>
      <c r="Z1323" s="159">
        <v>3012366.01</v>
      </c>
      <c r="AA1323" s="159">
        <v>0</v>
      </c>
      <c r="AB1323" s="159">
        <v>3012366.01</v>
      </c>
      <c r="AC1323" s="159">
        <v>1550000</v>
      </c>
      <c r="AD1323" s="159">
        <v>1500000</v>
      </c>
      <c r="AE1323" s="159">
        <v>2600448.9500000002</v>
      </c>
      <c r="AF1323" s="159">
        <v>7906106.3300000001</v>
      </c>
      <c r="AG1323" s="159">
        <v>549405.29</v>
      </c>
      <c r="AH1323" s="159">
        <v>651375.06000000006</v>
      </c>
      <c r="AI1323" s="159">
        <v>864.69</v>
      </c>
      <c r="AJ1323" s="159">
        <v>0</v>
      </c>
    </row>
    <row r="1324" spans="1:36">
      <c r="A1324" s="153">
        <v>16</v>
      </c>
      <c r="B1324" s="154">
        <v>10</v>
      </c>
      <c r="C1324" s="154">
        <v>1</v>
      </c>
      <c r="D1324" s="155">
        <v>3</v>
      </c>
      <c r="E1324" s="155" t="s">
        <v>556</v>
      </c>
      <c r="F1324" s="156" t="s">
        <v>4471</v>
      </c>
      <c r="G1324" s="156" t="s">
        <v>556</v>
      </c>
      <c r="H1324" s="156" t="s">
        <v>4472</v>
      </c>
      <c r="I1324" s="155">
        <v>1610013</v>
      </c>
      <c r="J1324" s="157" t="s">
        <v>1569</v>
      </c>
      <c r="K1324" s="157"/>
      <c r="L1324" s="155">
        <v>2022</v>
      </c>
      <c r="M1324" s="158">
        <v>9973</v>
      </c>
      <c r="N1324" s="159">
        <v>74900652.349999994</v>
      </c>
      <c r="O1324" s="159">
        <v>61267492.920000002</v>
      </c>
      <c r="P1324" s="159">
        <v>39241714.030000001</v>
      </c>
      <c r="Q1324" s="159">
        <v>20181931</v>
      </c>
      <c r="R1324" s="159">
        <v>19059783.030000001</v>
      </c>
      <c r="S1324" s="159">
        <v>13633159.43</v>
      </c>
      <c r="T1324" s="159">
        <v>423104.33</v>
      </c>
      <c r="U1324" s="159">
        <v>74808957.109999999</v>
      </c>
      <c r="V1324" s="159">
        <v>51513451.770000003</v>
      </c>
      <c r="W1324" s="159">
        <v>17743809.800000001</v>
      </c>
      <c r="X1324" s="159">
        <v>265677.78000000003</v>
      </c>
      <c r="Y1324" s="159">
        <v>23295505.34</v>
      </c>
      <c r="Z1324" s="159">
        <v>16769961.07</v>
      </c>
      <c r="AA1324" s="159">
        <v>0</v>
      </c>
      <c r="AB1324" s="159">
        <v>16769961.07</v>
      </c>
      <c r="AC1324" s="159">
        <v>1150190</v>
      </c>
      <c r="AD1324" s="159">
        <v>959300</v>
      </c>
      <c r="AE1324" s="159">
        <v>4998871.5</v>
      </c>
      <c r="AF1324" s="159">
        <v>9754041.1500000004</v>
      </c>
      <c r="AG1324" s="159">
        <v>663419.81999999995</v>
      </c>
      <c r="AH1324" s="159">
        <v>461098.68</v>
      </c>
      <c r="AI1324" s="159">
        <v>0</v>
      </c>
      <c r="AJ1324" s="159">
        <v>0</v>
      </c>
    </row>
    <row r="1325" spans="1:36">
      <c r="A1325" s="153">
        <v>16</v>
      </c>
      <c r="B1325" s="154">
        <v>10</v>
      </c>
      <c r="C1325" s="154">
        <v>2</v>
      </c>
      <c r="D1325" s="155">
        <v>3</v>
      </c>
      <c r="E1325" s="155" t="s">
        <v>556</v>
      </c>
      <c r="F1325" s="156" t="s">
        <v>4471</v>
      </c>
      <c r="G1325" s="156" t="s">
        <v>556</v>
      </c>
      <c r="H1325" s="156" t="s">
        <v>4473</v>
      </c>
      <c r="I1325" s="155">
        <v>1610023</v>
      </c>
      <c r="J1325" s="157" t="s">
        <v>1568</v>
      </c>
      <c r="K1325" s="157"/>
      <c r="L1325" s="155">
        <v>2022</v>
      </c>
      <c r="M1325" s="158">
        <v>12714</v>
      </c>
      <c r="N1325" s="159">
        <v>76945927.390000001</v>
      </c>
      <c r="O1325" s="159">
        <v>75069709.370000005</v>
      </c>
      <c r="P1325" s="159">
        <v>43113618.560000002</v>
      </c>
      <c r="Q1325" s="159">
        <v>19719603</v>
      </c>
      <c r="R1325" s="159">
        <v>23394015.559999999</v>
      </c>
      <c r="S1325" s="159">
        <v>1876218.02</v>
      </c>
      <c r="T1325" s="159">
        <v>1194743.5900000001</v>
      </c>
      <c r="U1325" s="159">
        <v>81640767.439999998</v>
      </c>
      <c r="V1325" s="159">
        <v>74125105.609999999</v>
      </c>
      <c r="W1325" s="159">
        <v>30512157.73</v>
      </c>
      <c r="X1325" s="159">
        <v>991788.33</v>
      </c>
      <c r="Y1325" s="159">
        <v>7515661.8300000001</v>
      </c>
      <c r="Z1325" s="159">
        <v>17254525.129999999</v>
      </c>
      <c r="AA1325" s="159">
        <v>7000000</v>
      </c>
      <c r="AB1325" s="159">
        <v>10254525.129999999</v>
      </c>
      <c r="AC1325" s="159">
        <v>2077966</v>
      </c>
      <c r="AD1325" s="159">
        <v>2077966</v>
      </c>
      <c r="AE1325" s="159">
        <v>23399090.460000001</v>
      </c>
      <c r="AF1325" s="159">
        <v>944603.76</v>
      </c>
      <c r="AG1325" s="159">
        <v>707479.31</v>
      </c>
      <c r="AH1325" s="159">
        <v>588508.76</v>
      </c>
      <c r="AI1325" s="159">
        <v>0</v>
      </c>
      <c r="AJ1325" s="159">
        <v>0</v>
      </c>
    </row>
    <row r="1326" spans="1:36">
      <c r="A1326" s="153">
        <v>16</v>
      </c>
      <c r="B1326" s="154">
        <v>10</v>
      </c>
      <c r="C1326" s="154">
        <v>3</v>
      </c>
      <c r="D1326" s="155">
        <v>2</v>
      </c>
      <c r="E1326" s="155" t="s">
        <v>556</v>
      </c>
      <c r="F1326" s="156" t="s">
        <v>4474</v>
      </c>
      <c r="G1326" s="156" t="s">
        <v>556</v>
      </c>
      <c r="H1326" s="156" t="s">
        <v>4475</v>
      </c>
      <c r="I1326" s="155">
        <v>1610032</v>
      </c>
      <c r="J1326" s="157" t="s">
        <v>1567</v>
      </c>
      <c r="K1326" s="157"/>
      <c r="L1326" s="155">
        <v>2022</v>
      </c>
      <c r="M1326" s="158">
        <v>4154</v>
      </c>
      <c r="N1326" s="159">
        <v>30069303.710000001</v>
      </c>
      <c r="O1326" s="159">
        <v>30024558.579999998</v>
      </c>
      <c r="P1326" s="159">
        <v>17742479.759999998</v>
      </c>
      <c r="Q1326" s="159">
        <v>8678979</v>
      </c>
      <c r="R1326" s="159">
        <v>9063500.7599999998</v>
      </c>
      <c r="S1326" s="159">
        <v>44745.13</v>
      </c>
      <c r="T1326" s="159">
        <v>14720.7</v>
      </c>
      <c r="U1326" s="159">
        <v>32012361.120000001</v>
      </c>
      <c r="V1326" s="159">
        <v>27539933.859999999</v>
      </c>
      <c r="W1326" s="159">
        <v>8567820.2599999998</v>
      </c>
      <c r="X1326" s="159">
        <v>74130.58</v>
      </c>
      <c r="Y1326" s="159">
        <v>4472427.26</v>
      </c>
      <c r="Z1326" s="159">
        <v>8453524.8499999996</v>
      </c>
      <c r="AA1326" s="159">
        <v>660650</v>
      </c>
      <c r="AB1326" s="159">
        <v>7792874.8499999996</v>
      </c>
      <c r="AC1326" s="159">
        <v>800333.44</v>
      </c>
      <c r="AD1326" s="159">
        <v>800333.44</v>
      </c>
      <c r="AE1326" s="159">
        <v>1757851.5</v>
      </c>
      <c r="AF1326" s="159">
        <v>2484624.7200000002</v>
      </c>
      <c r="AG1326" s="159">
        <v>291081.11</v>
      </c>
      <c r="AH1326" s="159">
        <v>301373.11</v>
      </c>
      <c r="AI1326" s="159">
        <v>0</v>
      </c>
      <c r="AJ1326" s="159">
        <v>0</v>
      </c>
    </row>
    <row r="1327" spans="1:36">
      <c r="A1327" s="153">
        <v>16</v>
      </c>
      <c r="B1327" s="154">
        <v>10</v>
      </c>
      <c r="C1327" s="154">
        <v>4</v>
      </c>
      <c r="D1327" s="155">
        <v>3</v>
      </c>
      <c r="E1327" s="155" t="s">
        <v>556</v>
      </c>
      <c r="F1327" s="156" t="s">
        <v>4471</v>
      </c>
      <c r="G1327" s="156" t="s">
        <v>556</v>
      </c>
      <c r="H1327" s="156" t="s">
        <v>4476</v>
      </c>
      <c r="I1327" s="155">
        <v>1610043</v>
      </c>
      <c r="J1327" s="157" t="s">
        <v>1566</v>
      </c>
      <c r="K1327" s="157"/>
      <c r="L1327" s="155">
        <v>2022</v>
      </c>
      <c r="M1327" s="158">
        <v>25345</v>
      </c>
      <c r="N1327" s="159">
        <v>147576213.18000001</v>
      </c>
      <c r="O1327" s="159">
        <v>138981943.93000001</v>
      </c>
      <c r="P1327" s="159">
        <v>81513002.450000003</v>
      </c>
      <c r="Q1327" s="159">
        <v>35057845</v>
      </c>
      <c r="R1327" s="159">
        <v>46455157.450000003</v>
      </c>
      <c r="S1327" s="159">
        <v>8594269.25</v>
      </c>
      <c r="T1327" s="159">
        <v>3364318.34</v>
      </c>
      <c r="U1327" s="159">
        <v>154297636.69999999</v>
      </c>
      <c r="V1327" s="159">
        <v>136964568.28999999</v>
      </c>
      <c r="W1327" s="159">
        <v>53730183.659999996</v>
      </c>
      <c r="X1327" s="159">
        <v>2868009.75</v>
      </c>
      <c r="Y1327" s="159">
        <v>17333068.41</v>
      </c>
      <c r="Z1327" s="159">
        <v>25176331.760000002</v>
      </c>
      <c r="AA1327" s="159">
        <v>5700000</v>
      </c>
      <c r="AB1327" s="159">
        <v>19476331.760000002</v>
      </c>
      <c r="AC1327" s="159">
        <v>3030000</v>
      </c>
      <c r="AD1327" s="159">
        <v>3030000</v>
      </c>
      <c r="AE1327" s="159">
        <v>51175000</v>
      </c>
      <c r="AF1327" s="159">
        <v>2017375.64</v>
      </c>
      <c r="AG1327" s="159">
        <v>1742691.32</v>
      </c>
      <c r="AH1327" s="159">
        <v>1805882.89</v>
      </c>
      <c r="AI1327" s="159">
        <v>0</v>
      </c>
      <c r="AJ1327" s="159">
        <v>0</v>
      </c>
    </row>
    <row r="1328" spans="1:36">
      <c r="A1328" s="153">
        <v>16</v>
      </c>
      <c r="B1328" s="154">
        <v>11</v>
      </c>
      <c r="C1328" s="154">
        <v>1</v>
      </c>
      <c r="D1328" s="155">
        <v>2</v>
      </c>
      <c r="E1328" s="155" t="s">
        <v>556</v>
      </c>
      <c r="F1328" s="156" t="s">
        <v>4477</v>
      </c>
      <c r="G1328" s="156" t="s">
        <v>556</v>
      </c>
      <c r="H1328" s="156" t="s">
        <v>4478</v>
      </c>
      <c r="I1328" s="155">
        <v>1611012</v>
      </c>
      <c r="J1328" s="157" t="s">
        <v>1565</v>
      </c>
      <c r="K1328" s="157"/>
      <c r="L1328" s="155">
        <v>2022</v>
      </c>
      <c r="M1328" s="158">
        <v>5273</v>
      </c>
      <c r="N1328" s="159">
        <v>34501378.890000001</v>
      </c>
      <c r="O1328" s="159">
        <v>32740406.600000001</v>
      </c>
      <c r="P1328" s="159">
        <v>19427545.52</v>
      </c>
      <c r="Q1328" s="159">
        <v>9130338</v>
      </c>
      <c r="R1328" s="159">
        <v>10297207.52</v>
      </c>
      <c r="S1328" s="159">
        <v>1760972.29</v>
      </c>
      <c r="T1328" s="159">
        <v>466794.2</v>
      </c>
      <c r="U1328" s="159">
        <v>37946024.18</v>
      </c>
      <c r="V1328" s="159">
        <v>29469706.579999998</v>
      </c>
      <c r="W1328" s="159">
        <v>12503531.27</v>
      </c>
      <c r="X1328" s="159">
        <v>891278.51</v>
      </c>
      <c r="Y1328" s="159">
        <v>8476317.5999999996</v>
      </c>
      <c r="Z1328" s="159">
        <v>9010976.0999999996</v>
      </c>
      <c r="AA1328" s="159">
        <v>5900000</v>
      </c>
      <c r="AB1328" s="159">
        <v>3110976.0999999996</v>
      </c>
      <c r="AC1328" s="159">
        <v>1500000</v>
      </c>
      <c r="AD1328" s="159">
        <v>1500000</v>
      </c>
      <c r="AE1328" s="159">
        <v>17619978.210000001</v>
      </c>
      <c r="AF1328" s="159">
        <v>3270700.02</v>
      </c>
      <c r="AG1328" s="159">
        <v>119390</v>
      </c>
      <c r="AH1328" s="159">
        <v>118694.33</v>
      </c>
      <c r="AI1328" s="159">
        <v>0</v>
      </c>
      <c r="AJ1328" s="159">
        <v>0</v>
      </c>
    </row>
    <row r="1329" spans="1:36">
      <c r="A1329" s="153">
        <v>16</v>
      </c>
      <c r="B1329" s="154">
        <v>11</v>
      </c>
      <c r="C1329" s="154">
        <v>2</v>
      </c>
      <c r="D1329" s="155">
        <v>2</v>
      </c>
      <c r="E1329" s="155" t="s">
        <v>556</v>
      </c>
      <c r="F1329" s="156" t="s">
        <v>4477</v>
      </c>
      <c r="G1329" s="156" t="s">
        <v>556</v>
      </c>
      <c r="H1329" s="156" t="s">
        <v>4479</v>
      </c>
      <c r="I1329" s="155">
        <v>1611022</v>
      </c>
      <c r="J1329" s="157" t="s">
        <v>1564</v>
      </c>
      <c r="K1329" s="157"/>
      <c r="L1329" s="155">
        <v>2022</v>
      </c>
      <c r="M1329" s="158">
        <v>6997</v>
      </c>
      <c r="N1329" s="159">
        <v>39839824.609999999</v>
      </c>
      <c r="O1329" s="159">
        <v>39470210.43</v>
      </c>
      <c r="P1329" s="159">
        <v>24650424.27</v>
      </c>
      <c r="Q1329" s="159">
        <v>13029247</v>
      </c>
      <c r="R1329" s="159">
        <v>11621177.27</v>
      </c>
      <c r="S1329" s="159">
        <v>369614.18</v>
      </c>
      <c r="T1329" s="159">
        <v>30557.72</v>
      </c>
      <c r="U1329" s="159">
        <v>38084075.079999998</v>
      </c>
      <c r="V1329" s="159">
        <v>35168135.409999996</v>
      </c>
      <c r="W1329" s="159">
        <v>13410839.52</v>
      </c>
      <c r="X1329" s="159">
        <v>327251.21999999997</v>
      </c>
      <c r="Y1329" s="159">
        <v>2915939.67</v>
      </c>
      <c r="Z1329" s="159">
        <v>8959380.7899999991</v>
      </c>
      <c r="AA1329" s="159">
        <v>0</v>
      </c>
      <c r="AB1329" s="159">
        <v>8959380.7899999991</v>
      </c>
      <c r="AC1329" s="159">
        <v>1235643</v>
      </c>
      <c r="AD1329" s="159">
        <v>1037000</v>
      </c>
      <c r="AE1329" s="159">
        <v>5096000</v>
      </c>
      <c r="AF1329" s="159">
        <v>4302075.0199999996</v>
      </c>
      <c r="AG1329" s="159">
        <v>318907.09000000003</v>
      </c>
      <c r="AH1329" s="159">
        <v>330320.03999999998</v>
      </c>
      <c r="AI1329" s="159">
        <v>0</v>
      </c>
      <c r="AJ1329" s="159">
        <v>0</v>
      </c>
    </row>
    <row r="1330" spans="1:36">
      <c r="A1330" s="153">
        <v>16</v>
      </c>
      <c r="B1330" s="154">
        <v>11</v>
      </c>
      <c r="C1330" s="154">
        <v>3</v>
      </c>
      <c r="D1330" s="155">
        <v>3</v>
      </c>
      <c r="E1330" s="155" t="s">
        <v>556</v>
      </c>
      <c r="F1330" s="156" t="s">
        <v>4480</v>
      </c>
      <c r="G1330" s="156" t="s">
        <v>556</v>
      </c>
      <c r="H1330" s="156" t="s">
        <v>4481</v>
      </c>
      <c r="I1330" s="155">
        <v>1611033</v>
      </c>
      <c r="J1330" s="157" t="s">
        <v>1563</v>
      </c>
      <c r="K1330" s="157"/>
      <c r="L1330" s="155">
        <v>2022</v>
      </c>
      <c r="M1330" s="158">
        <v>5709</v>
      </c>
      <c r="N1330" s="159">
        <v>33460430.440000001</v>
      </c>
      <c r="O1330" s="159">
        <v>31259373.149999999</v>
      </c>
      <c r="P1330" s="159">
        <v>17535845.609999999</v>
      </c>
      <c r="Q1330" s="159">
        <v>8428606</v>
      </c>
      <c r="R1330" s="159">
        <v>9107239.6099999994</v>
      </c>
      <c r="S1330" s="159">
        <v>2201057.29</v>
      </c>
      <c r="T1330" s="159">
        <v>634407.68000000005</v>
      </c>
      <c r="U1330" s="159">
        <v>36767082.600000001</v>
      </c>
      <c r="V1330" s="159">
        <v>27800422.68</v>
      </c>
      <c r="W1330" s="159">
        <v>11430124.58</v>
      </c>
      <c r="X1330" s="159">
        <v>333993.82</v>
      </c>
      <c r="Y1330" s="159">
        <v>8966659.9199999999</v>
      </c>
      <c r="Z1330" s="159">
        <v>11325348.26</v>
      </c>
      <c r="AA1330" s="159">
        <v>0</v>
      </c>
      <c r="AB1330" s="159">
        <v>11325348.26</v>
      </c>
      <c r="AC1330" s="159">
        <v>614001.74</v>
      </c>
      <c r="AD1330" s="159">
        <v>614001.74</v>
      </c>
      <c r="AE1330" s="159">
        <v>5303581.42</v>
      </c>
      <c r="AF1330" s="159">
        <v>3458950.47</v>
      </c>
      <c r="AG1330" s="159">
        <v>81790</v>
      </c>
      <c r="AH1330" s="159">
        <v>742674.74</v>
      </c>
      <c r="AI1330" s="159">
        <v>0</v>
      </c>
      <c r="AJ1330" s="159">
        <v>0</v>
      </c>
    </row>
    <row r="1331" spans="1:36">
      <c r="A1331" s="153">
        <v>16</v>
      </c>
      <c r="B1331" s="154">
        <v>11</v>
      </c>
      <c r="C1331" s="154">
        <v>4</v>
      </c>
      <c r="D1331" s="155">
        <v>3</v>
      </c>
      <c r="E1331" s="155" t="s">
        <v>556</v>
      </c>
      <c r="F1331" s="156" t="s">
        <v>4480</v>
      </c>
      <c r="G1331" s="156" t="s">
        <v>556</v>
      </c>
      <c r="H1331" s="156" t="s">
        <v>4482</v>
      </c>
      <c r="I1331" s="155">
        <v>1611043</v>
      </c>
      <c r="J1331" s="157" t="s">
        <v>1562</v>
      </c>
      <c r="K1331" s="157"/>
      <c r="L1331" s="155">
        <v>2022</v>
      </c>
      <c r="M1331" s="158">
        <v>7513</v>
      </c>
      <c r="N1331" s="159">
        <v>46067804.560000002</v>
      </c>
      <c r="O1331" s="159">
        <v>44936579.009999998</v>
      </c>
      <c r="P1331" s="159">
        <v>25461345.399999999</v>
      </c>
      <c r="Q1331" s="159">
        <v>10713783</v>
      </c>
      <c r="R1331" s="159">
        <v>14747562.4</v>
      </c>
      <c r="S1331" s="159">
        <v>1131225.55</v>
      </c>
      <c r="T1331" s="159">
        <v>314558.53000000003</v>
      </c>
      <c r="U1331" s="159">
        <v>45855833.509999998</v>
      </c>
      <c r="V1331" s="159">
        <v>38752121.329999998</v>
      </c>
      <c r="W1331" s="159">
        <v>14674923.119999999</v>
      </c>
      <c r="X1331" s="159">
        <v>42803.59</v>
      </c>
      <c r="Y1331" s="159">
        <v>7103712.1799999997</v>
      </c>
      <c r="Z1331" s="159">
        <v>15111856.65</v>
      </c>
      <c r="AA1331" s="159">
        <v>4000000</v>
      </c>
      <c r="AB1331" s="159">
        <v>11111856.65</v>
      </c>
      <c r="AC1331" s="159">
        <v>1000000</v>
      </c>
      <c r="AD1331" s="159">
        <v>1000000</v>
      </c>
      <c r="AE1331" s="159">
        <v>4538740.2699999996</v>
      </c>
      <c r="AF1331" s="159">
        <v>6184457.6799999997</v>
      </c>
      <c r="AG1331" s="159">
        <v>600884.44999999995</v>
      </c>
      <c r="AH1331" s="159">
        <v>665446.47</v>
      </c>
      <c r="AI1331" s="159">
        <v>0</v>
      </c>
      <c r="AJ1331" s="159">
        <v>0</v>
      </c>
    </row>
    <row r="1332" spans="1:36">
      <c r="A1332" s="153">
        <v>16</v>
      </c>
      <c r="B1332" s="154">
        <v>11</v>
      </c>
      <c r="C1332" s="154">
        <v>5</v>
      </c>
      <c r="D1332" s="155">
        <v>3</v>
      </c>
      <c r="E1332" s="155" t="s">
        <v>556</v>
      </c>
      <c r="F1332" s="156" t="s">
        <v>4480</v>
      </c>
      <c r="G1332" s="156" t="s">
        <v>556</v>
      </c>
      <c r="H1332" s="156" t="s">
        <v>4483</v>
      </c>
      <c r="I1332" s="155">
        <v>1611053</v>
      </c>
      <c r="J1332" s="157" t="s">
        <v>1561</v>
      </c>
      <c r="K1332" s="157"/>
      <c r="L1332" s="155">
        <v>2022</v>
      </c>
      <c r="M1332" s="158">
        <v>29424</v>
      </c>
      <c r="N1332" s="159">
        <v>175484074.03999999</v>
      </c>
      <c r="O1332" s="159">
        <v>162233062.63</v>
      </c>
      <c r="P1332" s="159">
        <v>72568398.859999999</v>
      </c>
      <c r="Q1332" s="159">
        <v>27570995</v>
      </c>
      <c r="R1332" s="159">
        <v>44997403.859999999</v>
      </c>
      <c r="S1332" s="159">
        <v>13251011.41</v>
      </c>
      <c r="T1332" s="159">
        <v>10859808.970000001</v>
      </c>
      <c r="U1332" s="159">
        <v>173770344.56</v>
      </c>
      <c r="V1332" s="159">
        <v>160309401.33000001</v>
      </c>
      <c r="W1332" s="159">
        <v>65438541.32</v>
      </c>
      <c r="X1332" s="159">
        <v>941150.42</v>
      </c>
      <c r="Y1332" s="159">
        <v>13460943.23</v>
      </c>
      <c r="Z1332" s="159">
        <v>18550724.989999998</v>
      </c>
      <c r="AA1332" s="159">
        <v>6000000</v>
      </c>
      <c r="AB1332" s="159">
        <v>12550724.989999998</v>
      </c>
      <c r="AC1332" s="159">
        <v>2162853.2200000002</v>
      </c>
      <c r="AD1332" s="159">
        <v>2162853.2200000002</v>
      </c>
      <c r="AE1332" s="159">
        <v>21356234.640000001</v>
      </c>
      <c r="AF1332" s="159">
        <v>1923661.3</v>
      </c>
      <c r="AG1332" s="159">
        <v>957293.52</v>
      </c>
      <c r="AH1332" s="159">
        <v>715727.86</v>
      </c>
      <c r="AI1332" s="159">
        <v>0</v>
      </c>
      <c r="AJ1332" s="159">
        <v>0</v>
      </c>
    </row>
    <row r="1333" spans="1:36">
      <c r="A1333" s="153">
        <v>16</v>
      </c>
      <c r="B1333" s="154">
        <v>11</v>
      </c>
      <c r="C1333" s="154">
        <v>6</v>
      </c>
      <c r="D1333" s="155">
        <v>3</v>
      </c>
      <c r="E1333" s="155" t="s">
        <v>556</v>
      </c>
      <c r="F1333" s="156" t="s">
        <v>4480</v>
      </c>
      <c r="G1333" s="156" t="s">
        <v>556</v>
      </c>
      <c r="H1333" s="156" t="s">
        <v>4484</v>
      </c>
      <c r="I1333" s="155">
        <v>1611063</v>
      </c>
      <c r="J1333" s="157" t="s">
        <v>1560</v>
      </c>
      <c r="K1333" s="157"/>
      <c r="L1333" s="155">
        <v>2022</v>
      </c>
      <c r="M1333" s="158">
        <v>6342</v>
      </c>
      <c r="N1333" s="159">
        <v>46727307.509999998</v>
      </c>
      <c r="O1333" s="159">
        <v>44287132.439999998</v>
      </c>
      <c r="P1333" s="159">
        <v>20804578.100000001</v>
      </c>
      <c r="Q1333" s="159">
        <v>8009694</v>
      </c>
      <c r="R1333" s="159">
        <v>12794884.1</v>
      </c>
      <c r="S1333" s="159">
        <v>2440175.0699999998</v>
      </c>
      <c r="T1333" s="159">
        <v>411186.7</v>
      </c>
      <c r="U1333" s="159">
        <v>47241841.25</v>
      </c>
      <c r="V1333" s="159">
        <v>39178953.659999996</v>
      </c>
      <c r="W1333" s="159">
        <v>15256405.74</v>
      </c>
      <c r="X1333" s="159">
        <v>398612.91</v>
      </c>
      <c r="Y1333" s="159">
        <v>8062887.5899999999</v>
      </c>
      <c r="Z1333" s="159">
        <v>6115666.0999999996</v>
      </c>
      <c r="AA1333" s="159">
        <v>0</v>
      </c>
      <c r="AB1333" s="159">
        <v>6115666.0999999996</v>
      </c>
      <c r="AC1333" s="159">
        <v>1484000</v>
      </c>
      <c r="AD1333" s="159">
        <v>1484000</v>
      </c>
      <c r="AE1333" s="159">
        <v>8557723.75</v>
      </c>
      <c r="AF1333" s="159">
        <v>5108178.78</v>
      </c>
      <c r="AG1333" s="159">
        <v>384609.92</v>
      </c>
      <c r="AH1333" s="159">
        <v>332407.67</v>
      </c>
      <c r="AI1333" s="159">
        <v>0</v>
      </c>
      <c r="AJ1333" s="159">
        <v>0</v>
      </c>
    </row>
    <row r="1334" spans="1:36">
      <c r="A1334" s="153">
        <v>16</v>
      </c>
      <c r="B1334" s="154">
        <v>11</v>
      </c>
      <c r="C1334" s="154">
        <v>7</v>
      </c>
      <c r="D1334" s="155">
        <v>3</v>
      </c>
      <c r="E1334" s="155" t="s">
        <v>556</v>
      </c>
      <c r="F1334" s="156" t="s">
        <v>4480</v>
      </c>
      <c r="G1334" s="156" t="s">
        <v>556</v>
      </c>
      <c r="H1334" s="156" t="s">
        <v>4485</v>
      </c>
      <c r="I1334" s="155">
        <v>1611073</v>
      </c>
      <c r="J1334" s="157" t="s">
        <v>1559</v>
      </c>
      <c r="K1334" s="157"/>
      <c r="L1334" s="155">
        <v>2022</v>
      </c>
      <c r="M1334" s="158">
        <v>10591</v>
      </c>
      <c r="N1334" s="159">
        <v>55402639.350000001</v>
      </c>
      <c r="O1334" s="159">
        <v>53511227.869999997</v>
      </c>
      <c r="P1334" s="159">
        <v>23215320.23</v>
      </c>
      <c r="Q1334" s="159">
        <v>9368255</v>
      </c>
      <c r="R1334" s="159">
        <v>13847065.23</v>
      </c>
      <c r="S1334" s="159">
        <v>1891411.48</v>
      </c>
      <c r="T1334" s="159">
        <v>532833.27</v>
      </c>
      <c r="U1334" s="159">
        <v>58488136.359999999</v>
      </c>
      <c r="V1334" s="159">
        <v>50681820.399999999</v>
      </c>
      <c r="W1334" s="159">
        <v>21385402.23</v>
      </c>
      <c r="X1334" s="159">
        <v>40800.92</v>
      </c>
      <c r="Y1334" s="159">
        <v>7806315.96</v>
      </c>
      <c r="Z1334" s="159">
        <v>7532994.0899999999</v>
      </c>
      <c r="AA1334" s="159">
        <v>0</v>
      </c>
      <c r="AB1334" s="159">
        <v>7532994.0899999999</v>
      </c>
      <c r="AC1334" s="159">
        <v>777174</v>
      </c>
      <c r="AD1334" s="159">
        <v>762174</v>
      </c>
      <c r="AE1334" s="159">
        <v>1252961.68</v>
      </c>
      <c r="AF1334" s="159">
        <v>2829407.47</v>
      </c>
      <c r="AG1334" s="159">
        <v>89217.7</v>
      </c>
      <c r="AH1334" s="159">
        <v>125057.67</v>
      </c>
      <c r="AI1334" s="159">
        <v>0</v>
      </c>
      <c r="AJ1334" s="159">
        <v>0</v>
      </c>
    </row>
    <row r="1335" spans="1:36">
      <c r="A1335" s="153">
        <v>18</v>
      </c>
      <c r="B1335" s="154">
        <v>1</v>
      </c>
      <c r="C1335" s="154">
        <v>3</v>
      </c>
      <c r="D1335" s="155">
        <v>2</v>
      </c>
      <c r="E1335" s="155" t="s">
        <v>556</v>
      </c>
      <c r="F1335" s="156" t="s">
        <v>4486</v>
      </c>
      <c r="G1335" s="156" t="s">
        <v>556</v>
      </c>
      <c r="H1335" s="156" t="s">
        <v>4487</v>
      </c>
      <c r="I1335" s="155">
        <v>1801032</v>
      </c>
      <c r="J1335" s="157" t="s">
        <v>1501</v>
      </c>
      <c r="K1335" s="157"/>
      <c r="L1335" s="155">
        <v>2022</v>
      </c>
      <c r="M1335" s="158">
        <v>2378</v>
      </c>
      <c r="N1335" s="159">
        <v>17371736.949999999</v>
      </c>
      <c r="O1335" s="159">
        <v>15926162.119999999</v>
      </c>
      <c r="P1335" s="159">
        <v>8511199.3399999999</v>
      </c>
      <c r="Q1335" s="159">
        <v>3831639</v>
      </c>
      <c r="R1335" s="159">
        <v>4679560.34</v>
      </c>
      <c r="S1335" s="159">
        <v>1445574.83</v>
      </c>
      <c r="T1335" s="159">
        <v>1100218.93</v>
      </c>
      <c r="U1335" s="159">
        <v>16852909.550000001</v>
      </c>
      <c r="V1335" s="159">
        <v>13402640.32</v>
      </c>
      <c r="W1335" s="159">
        <v>4857242.43</v>
      </c>
      <c r="X1335" s="159">
        <v>113963.65</v>
      </c>
      <c r="Y1335" s="159">
        <v>3450269.23</v>
      </c>
      <c r="Z1335" s="159">
        <v>4183287.66</v>
      </c>
      <c r="AA1335" s="159">
        <v>0</v>
      </c>
      <c r="AB1335" s="159">
        <v>4183287.66</v>
      </c>
      <c r="AC1335" s="159">
        <v>207000</v>
      </c>
      <c r="AD1335" s="159">
        <v>207000</v>
      </c>
      <c r="AE1335" s="159">
        <v>1993864.31</v>
      </c>
      <c r="AF1335" s="159">
        <v>2523521.7999999998</v>
      </c>
      <c r="AG1335" s="159">
        <v>198500</v>
      </c>
      <c r="AH1335" s="159">
        <v>198912.49</v>
      </c>
      <c r="AI1335" s="159">
        <v>0</v>
      </c>
      <c r="AJ1335" s="159">
        <v>0</v>
      </c>
    </row>
    <row r="1336" spans="1:36">
      <c r="A1336" s="153">
        <v>18</v>
      </c>
      <c r="B1336" s="154">
        <v>1</v>
      </c>
      <c r="C1336" s="154">
        <v>5</v>
      </c>
      <c r="D1336" s="155">
        <v>2</v>
      </c>
      <c r="E1336" s="155" t="s">
        <v>556</v>
      </c>
      <c r="F1336" s="156" t="s">
        <v>4486</v>
      </c>
      <c r="G1336" s="156" t="s">
        <v>556</v>
      </c>
      <c r="H1336" s="156" t="s">
        <v>4488</v>
      </c>
      <c r="I1336" s="155">
        <v>1801052</v>
      </c>
      <c r="J1336" s="157" t="s">
        <v>1558</v>
      </c>
      <c r="K1336" s="157"/>
      <c r="L1336" s="155">
        <v>2022</v>
      </c>
      <c r="M1336" s="158">
        <v>2004</v>
      </c>
      <c r="N1336" s="159">
        <v>18321276.989999998</v>
      </c>
      <c r="O1336" s="159">
        <v>17824335.649999999</v>
      </c>
      <c r="P1336" s="159">
        <v>7664803.8399999999</v>
      </c>
      <c r="Q1336" s="159">
        <v>2591791</v>
      </c>
      <c r="R1336" s="159">
        <v>5073012.84</v>
      </c>
      <c r="S1336" s="159">
        <v>496941.34</v>
      </c>
      <c r="T1336" s="159">
        <v>7677.79</v>
      </c>
      <c r="U1336" s="159">
        <v>16809971.23</v>
      </c>
      <c r="V1336" s="159">
        <v>14765121.619999999</v>
      </c>
      <c r="W1336" s="159">
        <v>6231331.9199999999</v>
      </c>
      <c r="X1336" s="159">
        <v>8004.98</v>
      </c>
      <c r="Y1336" s="159">
        <v>2044849.61</v>
      </c>
      <c r="Z1336" s="159">
        <v>3446022.76</v>
      </c>
      <c r="AA1336" s="159">
        <v>0</v>
      </c>
      <c r="AB1336" s="159">
        <v>3446022.76</v>
      </c>
      <c r="AC1336" s="159">
        <v>114000</v>
      </c>
      <c r="AD1336" s="159">
        <v>114000</v>
      </c>
      <c r="AE1336" s="159">
        <v>342000</v>
      </c>
      <c r="AF1336" s="159">
        <v>3059214.03</v>
      </c>
      <c r="AG1336" s="159">
        <v>147800</v>
      </c>
      <c r="AH1336" s="159">
        <v>148133</v>
      </c>
      <c r="AI1336" s="159">
        <v>0</v>
      </c>
      <c r="AJ1336" s="159">
        <v>0</v>
      </c>
    </row>
    <row r="1337" spans="1:36">
      <c r="A1337" s="153">
        <v>18</v>
      </c>
      <c r="B1337" s="154">
        <v>1</v>
      </c>
      <c r="C1337" s="154">
        <v>8</v>
      </c>
      <c r="D1337" s="155">
        <v>3</v>
      </c>
      <c r="E1337" s="155" t="s">
        <v>556</v>
      </c>
      <c r="F1337" s="156" t="s">
        <v>4489</v>
      </c>
      <c r="G1337" s="156" t="s">
        <v>556</v>
      </c>
      <c r="H1337" s="156" t="s">
        <v>4490</v>
      </c>
      <c r="I1337" s="155">
        <v>1801083</v>
      </c>
      <c r="J1337" s="157" t="s">
        <v>1557</v>
      </c>
      <c r="K1337" s="157"/>
      <c r="L1337" s="155">
        <v>2022</v>
      </c>
      <c r="M1337" s="158">
        <v>16472</v>
      </c>
      <c r="N1337" s="159">
        <v>109388260.33</v>
      </c>
      <c r="O1337" s="159">
        <v>102916033.31</v>
      </c>
      <c r="P1337" s="159">
        <v>62264147.390000001</v>
      </c>
      <c r="Q1337" s="159">
        <v>29078590</v>
      </c>
      <c r="R1337" s="159">
        <v>33185557.390000001</v>
      </c>
      <c r="S1337" s="159">
        <v>6472227.0199999996</v>
      </c>
      <c r="T1337" s="159">
        <v>1726050.98</v>
      </c>
      <c r="U1337" s="159">
        <v>119154628.84</v>
      </c>
      <c r="V1337" s="159">
        <v>99614151.549999997</v>
      </c>
      <c r="W1337" s="159">
        <v>40784576.109999999</v>
      </c>
      <c r="X1337" s="159">
        <v>1145032.3400000001</v>
      </c>
      <c r="Y1337" s="159">
        <v>19540477.289999999</v>
      </c>
      <c r="Z1337" s="159">
        <v>20913397.940000001</v>
      </c>
      <c r="AA1337" s="159">
        <v>3800000</v>
      </c>
      <c r="AB1337" s="159">
        <v>17113397.940000001</v>
      </c>
      <c r="AC1337" s="159">
        <v>2011316.87</v>
      </c>
      <c r="AD1337" s="159">
        <v>1825516</v>
      </c>
      <c r="AE1337" s="159">
        <v>23880442.210000001</v>
      </c>
      <c r="AF1337" s="159">
        <v>3301881.76</v>
      </c>
      <c r="AG1337" s="159">
        <v>1649265.73</v>
      </c>
      <c r="AH1337" s="159">
        <v>1526840.89</v>
      </c>
      <c r="AI1337" s="159">
        <v>0</v>
      </c>
      <c r="AJ1337" s="159">
        <v>1648.21</v>
      </c>
    </row>
    <row r="1338" spans="1:36">
      <c r="A1338" s="153">
        <v>18</v>
      </c>
      <c r="B1338" s="154">
        <v>2</v>
      </c>
      <c r="C1338" s="154">
        <v>1</v>
      </c>
      <c r="D1338" s="155">
        <v>3</v>
      </c>
      <c r="E1338" s="155" t="s">
        <v>556</v>
      </c>
      <c r="F1338" s="156" t="s">
        <v>4491</v>
      </c>
      <c r="G1338" s="156" t="s">
        <v>556</v>
      </c>
      <c r="H1338" s="156" t="s">
        <v>4492</v>
      </c>
      <c r="I1338" s="155">
        <v>1802013</v>
      </c>
      <c r="J1338" s="157" t="s">
        <v>1556</v>
      </c>
      <c r="K1338" s="157"/>
      <c r="L1338" s="155">
        <v>2022</v>
      </c>
      <c r="M1338" s="158">
        <v>26076</v>
      </c>
      <c r="N1338" s="159">
        <v>143153462.08000001</v>
      </c>
      <c r="O1338" s="159">
        <v>140283894.19</v>
      </c>
      <c r="P1338" s="159">
        <v>96612200.469999999</v>
      </c>
      <c r="Q1338" s="159">
        <v>47545222</v>
      </c>
      <c r="R1338" s="159">
        <v>49066978.469999999</v>
      </c>
      <c r="S1338" s="159">
        <v>2869567.89</v>
      </c>
      <c r="T1338" s="159">
        <v>295872.62</v>
      </c>
      <c r="U1338" s="159">
        <v>150119751.28</v>
      </c>
      <c r="V1338" s="159">
        <v>133708447.41</v>
      </c>
      <c r="W1338" s="159">
        <v>57544705.82</v>
      </c>
      <c r="X1338" s="159">
        <v>2844059.06</v>
      </c>
      <c r="Y1338" s="159">
        <v>16411303.869999999</v>
      </c>
      <c r="Z1338" s="159">
        <v>13993763.07</v>
      </c>
      <c r="AA1338" s="159">
        <v>0</v>
      </c>
      <c r="AB1338" s="159">
        <v>13993763.07</v>
      </c>
      <c r="AC1338" s="159">
        <v>2400000</v>
      </c>
      <c r="AD1338" s="159">
        <v>2400000</v>
      </c>
      <c r="AE1338" s="159">
        <v>40042048.880000003</v>
      </c>
      <c r="AF1338" s="159">
        <v>6575446.7800000003</v>
      </c>
      <c r="AG1338" s="159">
        <v>1513721.72</v>
      </c>
      <c r="AH1338" s="159">
        <v>1077478.79</v>
      </c>
      <c r="AI1338" s="159">
        <v>0</v>
      </c>
      <c r="AJ1338" s="159">
        <v>0</v>
      </c>
    </row>
    <row r="1339" spans="1:36">
      <c r="A1339" s="153">
        <v>18</v>
      </c>
      <c r="B1339" s="154">
        <v>2</v>
      </c>
      <c r="C1339" s="154">
        <v>2</v>
      </c>
      <c r="D1339" s="155">
        <v>2</v>
      </c>
      <c r="E1339" s="155" t="s">
        <v>556</v>
      </c>
      <c r="F1339" s="156" t="s">
        <v>4493</v>
      </c>
      <c r="G1339" s="156" t="s">
        <v>556</v>
      </c>
      <c r="H1339" s="156" t="s">
        <v>4494</v>
      </c>
      <c r="I1339" s="155">
        <v>1802022</v>
      </c>
      <c r="J1339" s="157" t="s">
        <v>1555</v>
      </c>
      <c r="K1339" s="157"/>
      <c r="L1339" s="155">
        <v>2022</v>
      </c>
      <c r="M1339" s="158">
        <v>5864</v>
      </c>
      <c r="N1339" s="159">
        <v>40426481.719999999</v>
      </c>
      <c r="O1339" s="159">
        <v>39835211.25</v>
      </c>
      <c r="P1339" s="159">
        <v>28772337.539999999</v>
      </c>
      <c r="Q1339" s="159">
        <v>13386789</v>
      </c>
      <c r="R1339" s="159">
        <v>15385548.539999999</v>
      </c>
      <c r="S1339" s="159">
        <v>591270.47</v>
      </c>
      <c r="T1339" s="159">
        <v>7719.1</v>
      </c>
      <c r="U1339" s="159">
        <v>38840522.719999999</v>
      </c>
      <c r="V1339" s="159">
        <v>34793262.090000004</v>
      </c>
      <c r="W1339" s="159">
        <v>12315115.75</v>
      </c>
      <c r="X1339" s="159">
        <v>85807.01</v>
      </c>
      <c r="Y1339" s="159">
        <v>4047260.63</v>
      </c>
      <c r="Z1339" s="159">
        <v>10164452.65</v>
      </c>
      <c r="AA1339" s="159">
        <v>0</v>
      </c>
      <c r="AB1339" s="159">
        <v>10164452.65</v>
      </c>
      <c r="AC1339" s="159">
        <v>1597402</v>
      </c>
      <c r="AD1339" s="159">
        <v>1597402</v>
      </c>
      <c r="AE1339" s="159">
        <v>730513</v>
      </c>
      <c r="AF1339" s="159">
        <v>5041949.16</v>
      </c>
      <c r="AG1339" s="159">
        <v>54351</v>
      </c>
      <c r="AH1339" s="159">
        <v>17892</v>
      </c>
      <c r="AI1339" s="159">
        <v>0</v>
      </c>
      <c r="AJ1339" s="159">
        <v>0</v>
      </c>
    </row>
    <row r="1340" spans="1:36">
      <c r="A1340" s="153">
        <v>18</v>
      </c>
      <c r="B1340" s="154">
        <v>2</v>
      </c>
      <c r="C1340" s="154">
        <v>3</v>
      </c>
      <c r="D1340" s="155">
        <v>2</v>
      </c>
      <c r="E1340" s="155" t="s">
        <v>556</v>
      </c>
      <c r="F1340" s="156" t="s">
        <v>4493</v>
      </c>
      <c r="G1340" s="156" t="s">
        <v>556</v>
      </c>
      <c r="H1340" s="156" t="s">
        <v>4495</v>
      </c>
      <c r="I1340" s="155">
        <v>1802032</v>
      </c>
      <c r="J1340" s="157" t="s">
        <v>1554</v>
      </c>
      <c r="K1340" s="157"/>
      <c r="L1340" s="155">
        <v>2022</v>
      </c>
      <c r="M1340" s="158">
        <v>7562</v>
      </c>
      <c r="N1340" s="159">
        <v>52103803.200000003</v>
      </c>
      <c r="O1340" s="159">
        <v>48077174.469999999</v>
      </c>
      <c r="P1340" s="159">
        <v>35533399.289999999</v>
      </c>
      <c r="Q1340" s="159">
        <v>18210859</v>
      </c>
      <c r="R1340" s="159">
        <v>17322540.289999999</v>
      </c>
      <c r="S1340" s="159">
        <v>4026628.73</v>
      </c>
      <c r="T1340" s="159">
        <v>351129.52</v>
      </c>
      <c r="U1340" s="159">
        <v>54443879.789999999</v>
      </c>
      <c r="V1340" s="159">
        <v>43627498.380000003</v>
      </c>
      <c r="W1340" s="159">
        <v>19137858.449999999</v>
      </c>
      <c r="X1340" s="159">
        <v>46868.59</v>
      </c>
      <c r="Y1340" s="159">
        <v>10816381.41</v>
      </c>
      <c r="Z1340" s="159">
        <v>12275468.66</v>
      </c>
      <c r="AA1340" s="159">
        <v>0</v>
      </c>
      <c r="AB1340" s="159">
        <v>12275468.66</v>
      </c>
      <c r="AC1340" s="159">
        <v>511532</v>
      </c>
      <c r="AD1340" s="159">
        <v>511532</v>
      </c>
      <c r="AE1340" s="159">
        <v>2813448</v>
      </c>
      <c r="AF1340" s="159">
        <v>4449676.09</v>
      </c>
      <c r="AG1340" s="159">
        <v>719336.47</v>
      </c>
      <c r="AH1340" s="159">
        <v>725158.49</v>
      </c>
      <c r="AI1340" s="159">
        <v>0</v>
      </c>
      <c r="AJ1340" s="159">
        <v>0</v>
      </c>
    </row>
    <row r="1341" spans="1:36">
      <c r="A1341" s="153">
        <v>18</v>
      </c>
      <c r="B1341" s="154">
        <v>2</v>
      </c>
      <c r="C1341" s="154">
        <v>4</v>
      </c>
      <c r="D1341" s="155">
        <v>2</v>
      </c>
      <c r="E1341" s="155" t="s">
        <v>556</v>
      </c>
      <c r="F1341" s="156" t="s">
        <v>4493</v>
      </c>
      <c r="G1341" s="156" t="s">
        <v>556</v>
      </c>
      <c r="H1341" s="156" t="s">
        <v>4496</v>
      </c>
      <c r="I1341" s="155">
        <v>1802042</v>
      </c>
      <c r="J1341" s="157" t="s">
        <v>1553</v>
      </c>
      <c r="K1341" s="157"/>
      <c r="L1341" s="155">
        <v>2022</v>
      </c>
      <c r="M1341" s="158">
        <v>9055</v>
      </c>
      <c r="N1341" s="159">
        <v>56484114.07</v>
      </c>
      <c r="O1341" s="159">
        <v>52039470.619999997</v>
      </c>
      <c r="P1341" s="159">
        <v>34522867.670000002</v>
      </c>
      <c r="Q1341" s="159">
        <v>17865895</v>
      </c>
      <c r="R1341" s="159">
        <v>16656972.67</v>
      </c>
      <c r="S1341" s="159">
        <v>4444643.45</v>
      </c>
      <c r="T1341" s="159">
        <v>7065.48</v>
      </c>
      <c r="U1341" s="159">
        <v>55050541.869999997</v>
      </c>
      <c r="V1341" s="159">
        <v>43216491.700000003</v>
      </c>
      <c r="W1341" s="159">
        <v>16588182.57</v>
      </c>
      <c r="X1341" s="159">
        <v>40052.94</v>
      </c>
      <c r="Y1341" s="159">
        <v>11834050.17</v>
      </c>
      <c r="Z1341" s="159">
        <v>13817259.33</v>
      </c>
      <c r="AA1341" s="159">
        <v>0</v>
      </c>
      <c r="AB1341" s="159">
        <v>13817259.33</v>
      </c>
      <c r="AC1341" s="159">
        <v>353214</v>
      </c>
      <c r="AD1341" s="159">
        <v>353214</v>
      </c>
      <c r="AE1341" s="159">
        <v>1919853.97</v>
      </c>
      <c r="AF1341" s="159">
        <v>8822978.9199999999</v>
      </c>
      <c r="AG1341" s="159">
        <v>380918.52</v>
      </c>
      <c r="AH1341" s="159">
        <v>432609.27</v>
      </c>
      <c r="AI1341" s="159">
        <v>0</v>
      </c>
      <c r="AJ1341" s="159">
        <v>0</v>
      </c>
    </row>
    <row r="1342" spans="1:36">
      <c r="A1342" s="153">
        <v>18</v>
      </c>
      <c r="B1342" s="154">
        <v>2</v>
      </c>
      <c r="C1342" s="154">
        <v>5</v>
      </c>
      <c r="D1342" s="155">
        <v>2</v>
      </c>
      <c r="E1342" s="155" t="s">
        <v>556</v>
      </c>
      <c r="F1342" s="156" t="s">
        <v>4493</v>
      </c>
      <c r="G1342" s="156" t="s">
        <v>556</v>
      </c>
      <c r="H1342" s="156" t="s">
        <v>4497</v>
      </c>
      <c r="I1342" s="155">
        <v>1802052</v>
      </c>
      <c r="J1342" s="157" t="s">
        <v>1552</v>
      </c>
      <c r="K1342" s="157"/>
      <c r="L1342" s="155">
        <v>2022</v>
      </c>
      <c r="M1342" s="158">
        <v>7607</v>
      </c>
      <c r="N1342" s="159">
        <v>46615813.409999996</v>
      </c>
      <c r="O1342" s="159">
        <v>46010759.100000001</v>
      </c>
      <c r="P1342" s="159">
        <v>33041295.530000001</v>
      </c>
      <c r="Q1342" s="159">
        <v>15702483</v>
      </c>
      <c r="R1342" s="159">
        <v>17338812.530000001</v>
      </c>
      <c r="S1342" s="159">
        <v>605054.31000000006</v>
      </c>
      <c r="T1342" s="159">
        <v>214200.53</v>
      </c>
      <c r="U1342" s="159">
        <v>45873900.990000002</v>
      </c>
      <c r="V1342" s="159">
        <v>41477076.82</v>
      </c>
      <c r="W1342" s="159">
        <v>18409215.600000001</v>
      </c>
      <c r="X1342" s="159">
        <v>369638.14</v>
      </c>
      <c r="Y1342" s="159">
        <v>4396824.17</v>
      </c>
      <c r="Z1342" s="159">
        <v>6601201.5800000001</v>
      </c>
      <c r="AA1342" s="159">
        <v>0</v>
      </c>
      <c r="AB1342" s="159">
        <v>6601201.5800000001</v>
      </c>
      <c r="AC1342" s="159">
        <v>2702732</v>
      </c>
      <c r="AD1342" s="159">
        <v>2702732</v>
      </c>
      <c r="AE1342" s="159">
        <v>8899041.4600000009</v>
      </c>
      <c r="AF1342" s="159">
        <v>4533682.28</v>
      </c>
      <c r="AG1342" s="159">
        <v>794401.45</v>
      </c>
      <c r="AH1342" s="159">
        <v>569266.44999999995</v>
      </c>
      <c r="AI1342" s="159">
        <v>0</v>
      </c>
      <c r="AJ1342" s="159">
        <v>0</v>
      </c>
    </row>
    <row r="1343" spans="1:36">
      <c r="A1343" s="153">
        <v>18</v>
      </c>
      <c r="B1343" s="154">
        <v>2</v>
      </c>
      <c r="C1343" s="154">
        <v>6</v>
      </c>
      <c r="D1343" s="155">
        <v>2</v>
      </c>
      <c r="E1343" s="155" t="s">
        <v>556</v>
      </c>
      <c r="F1343" s="156" t="s">
        <v>4493</v>
      </c>
      <c r="G1343" s="156" t="s">
        <v>556</v>
      </c>
      <c r="H1343" s="156" t="s">
        <v>4498</v>
      </c>
      <c r="I1343" s="155">
        <v>1802062</v>
      </c>
      <c r="J1343" s="157" t="s">
        <v>1551</v>
      </c>
      <c r="K1343" s="157"/>
      <c r="L1343" s="155">
        <v>2022</v>
      </c>
      <c r="M1343" s="158">
        <v>7612</v>
      </c>
      <c r="N1343" s="159">
        <v>51843898.640000001</v>
      </c>
      <c r="O1343" s="159">
        <v>49742878.719999999</v>
      </c>
      <c r="P1343" s="159">
        <v>38607277.460000001</v>
      </c>
      <c r="Q1343" s="159">
        <v>18812127</v>
      </c>
      <c r="R1343" s="159">
        <v>19795150.460000001</v>
      </c>
      <c r="S1343" s="159">
        <v>2101019.92</v>
      </c>
      <c r="T1343" s="159">
        <v>168323.85</v>
      </c>
      <c r="U1343" s="159">
        <v>51769738.43</v>
      </c>
      <c r="V1343" s="159">
        <v>46853822.229999997</v>
      </c>
      <c r="W1343" s="159">
        <v>17327352.620000001</v>
      </c>
      <c r="X1343" s="159">
        <v>99926.51</v>
      </c>
      <c r="Y1343" s="159">
        <v>4915916.2</v>
      </c>
      <c r="Z1343" s="159">
        <v>18352087.23</v>
      </c>
      <c r="AA1343" s="159">
        <v>0</v>
      </c>
      <c r="AB1343" s="159">
        <v>18352087.23</v>
      </c>
      <c r="AC1343" s="159">
        <v>558820</v>
      </c>
      <c r="AD1343" s="159">
        <v>558820</v>
      </c>
      <c r="AE1343" s="159">
        <v>1208000</v>
      </c>
      <c r="AF1343" s="159">
        <v>2889056.49</v>
      </c>
      <c r="AG1343" s="159">
        <v>146129.92000000001</v>
      </c>
      <c r="AH1343" s="159">
        <v>139978.92000000001</v>
      </c>
      <c r="AI1343" s="159">
        <v>0</v>
      </c>
      <c r="AJ1343" s="159">
        <v>0</v>
      </c>
    </row>
    <row r="1344" spans="1:36">
      <c r="A1344" s="153">
        <v>18</v>
      </c>
      <c r="B1344" s="154">
        <v>3</v>
      </c>
      <c r="C1344" s="154">
        <v>1</v>
      </c>
      <c r="D1344" s="155">
        <v>1</v>
      </c>
      <c r="E1344" s="155" t="s">
        <v>556</v>
      </c>
      <c r="F1344" s="156" t="s">
        <v>4499</v>
      </c>
      <c r="G1344" s="156" t="s">
        <v>556</v>
      </c>
      <c r="H1344" s="156" t="s">
        <v>4500</v>
      </c>
      <c r="I1344" s="155">
        <v>1803011</v>
      </c>
      <c r="J1344" s="157" t="s">
        <v>1549</v>
      </c>
      <c r="K1344" s="157"/>
      <c r="L1344" s="155">
        <v>2022</v>
      </c>
      <c r="M1344" s="158">
        <v>43523</v>
      </c>
      <c r="N1344" s="159">
        <v>248232745.56</v>
      </c>
      <c r="O1344" s="159">
        <v>240786693.31</v>
      </c>
      <c r="P1344" s="159">
        <v>105151872.36</v>
      </c>
      <c r="Q1344" s="159">
        <v>44991274</v>
      </c>
      <c r="R1344" s="159">
        <v>60160598.359999999</v>
      </c>
      <c r="S1344" s="159">
        <v>7446052.25</v>
      </c>
      <c r="T1344" s="159">
        <v>1183577.56</v>
      </c>
      <c r="U1344" s="159">
        <v>249483132.63</v>
      </c>
      <c r="V1344" s="159">
        <v>230743890.47</v>
      </c>
      <c r="W1344" s="159">
        <v>97533320.030000001</v>
      </c>
      <c r="X1344" s="159">
        <v>1783979.03</v>
      </c>
      <c r="Y1344" s="159">
        <v>18739242.16</v>
      </c>
      <c r="Z1344" s="159">
        <v>29647436.780000001</v>
      </c>
      <c r="AA1344" s="159">
        <v>12000000</v>
      </c>
      <c r="AB1344" s="159">
        <v>17647436.780000001</v>
      </c>
      <c r="AC1344" s="159">
        <v>6668285</v>
      </c>
      <c r="AD1344" s="159">
        <v>6668285</v>
      </c>
      <c r="AE1344" s="159">
        <v>39595000</v>
      </c>
      <c r="AF1344" s="159">
        <v>10042802.84</v>
      </c>
      <c r="AG1344" s="159">
        <v>1556463.2</v>
      </c>
      <c r="AH1344" s="159">
        <v>921186.13</v>
      </c>
      <c r="AI1344" s="159">
        <v>100000</v>
      </c>
      <c r="AJ1344" s="159">
        <v>0</v>
      </c>
    </row>
    <row r="1345" spans="1:36">
      <c r="A1345" s="153">
        <v>18</v>
      </c>
      <c r="B1345" s="154">
        <v>3</v>
      </c>
      <c r="C1345" s="154">
        <v>2</v>
      </c>
      <c r="D1345" s="155">
        <v>3</v>
      </c>
      <c r="E1345" s="155" t="s">
        <v>556</v>
      </c>
      <c r="F1345" s="156" t="s">
        <v>4501</v>
      </c>
      <c r="G1345" s="156" t="s">
        <v>556</v>
      </c>
      <c r="H1345" s="156" t="s">
        <v>4502</v>
      </c>
      <c r="I1345" s="155">
        <v>1803023</v>
      </c>
      <c r="J1345" s="157" t="s">
        <v>1550</v>
      </c>
      <c r="K1345" s="157"/>
      <c r="L1345" s="155">
        <v>2022</v>
      </c>
      <c r="M1345" s="158">
        <v>12711</v>
      </c>
      <c r="N1345" s="159">
        <v>76888191.569999993</v>
      </c>
      <c r="O1345" s="159">
        <v>75331861.329999998</v>
      </c>
      <c r="P1345" s="159">
        <v>53891121.450000003</v>
      </c>
      <c r="Q1345" s="159">
        <v>27177763</v>
      </c>
      <c r="R1345" s="159">
        <v>26713358.449999999</v>
      </c>
      <c r="S1345" s="159">
        <v>1556330.24</v>
      </c>
      <c r="T1345" s="159">
        <v>496967.24</v>
      </c>
      <c r="U1345" s="159">
        <v>72516077.659999996</v>
      </c>
      <c r="V1345" s="159">
        <v>65346956.859999999</v>
      </c>
      <c r="W1345" s="159">
        <v>24940801.879999999</v>
      </c>
      <c r="X1345" s="159">
        <v>335992.9</v>
      </c>
      <c r="Y1345" s="159">
        <v>7169120.7999999998</v>
      </c>
      <c r="Z1345" s="159">
        <v>14916677.49</v>
      </c>
      <c r="AA1345" s="159">
        <v>2000000</v>
      </c>
      <c r="AB1345" s="159">
        <v>12916677.49</v>
      </c>
      <c r="AC1345" s="159">
        <v>3700000</v>
      </c>
      <c r="AD1345" s="159">
        <v>3700000</v>
      </c>
      <c r="AE1345" s="159">
        <v>6500000</v>
      </c>
      <c r="AF1345" s="159">
        <v>9984904.4700000007</v>
      </c>
      <c r="AG1345" s="159">
        <v>388320</v>
      </c>
      <c r="AH1345" s="159">
        <v>10516.5</v>
      </c>
      <c r="AI1345" s="159">
        <v>0</v>
      </c>
      <c r="AJ1345" s="159">
        <v>0</v>
      </c>
    </row>
    <row r="1346" spans="1:36">
      <c r="A1346" s="153">
        <v>18</v>
      </c>
      <c r="B1346" s="154">
        <v>3</v>
      </c>
      <c r="C1346" s="154">
        <v>3</v>
      </c>
      <c r="D1346" s="155">
        <v>2</v>
      </c>
      <c r="E1346" s="155" t="s">
        <v>556</v>
      </c>
      <c r="F1346" s="156" t="s">
        <v>4503</v>
      </c>
      <c r="G1346" s="156" t="s">
        <v>556</v>
      </c>
      <c r="H1346" s="156" t="s">
        <v>4504</v>
      </c>
      <c r="I1346" s="155">
        <v>1803032</v>
      </c>
      <c r="J1346" s="157" t="s">
        <v>1501</v>
      </c>
      <c r="K1346" s="157"/>
      <c r="L1346" s="155">
        <v>2022</v>
      </c>
      <c r="M1346" s="158">
        <v>13325</v>
      </c>
      <c r="N1346" s="159">
        <v>73059666.010000005</v>
      </c>
      <c r="O1346" s="159">
        <v>68508541.109999999</v>
      </c>
      <c r="P1346" s="159">
        <v>46676555.75</v>
      </c>
      <c r="Q1346" s="159">
        <v>22556584</v>
      </c>
      <c r="R1346" s="159">
        <v>24119971.75</v>
      </c>
      <c r="S1346" s="159">
        <v>4551124.9000000004</v>
      </c>
      <c r="T1346" s="159">
        <v>346</v>
      </c>
      <c r="U1346" s="159">
        <v>75798506.620000005</v>
      </c>
      <c r="V1346" s="159">
        <v>66300867.18</v>
      </c>
      <c r="W1346" s="159">
        <v>23086460.809999999</v>
      </c>
      <c r="X1346" s="159">
        <v>1767350.84</v>
      </c>
      <c r="Y1346" s="159">
        <v>9497639.4399999995</v>
      </c>
      <c r="Z1346" s="159">
        <v>8118540.1900000004</v>
      </c>
      <c r="AA1346" s="159">
        <v>4454000</v>
      </c>
      <c r="AB1346" s="159">
        <v>3664540.1900000004</v>
      </c>
      <c r="AC1346" s="159">
        <v>1654634</v>
      </c>
      <c r="AD1346" s="159">
        <v>1654634</v>
      </c>
      <c r="AE1346" s="159">
        <v>27398500</v>
      </c>
      <c r="AF1346" s="159">
        <v>2207673.9300000002</v>
      </c>
      <c r="AG1346" s="159">
        <v>597966.06999999995</v>
      </c>
      <c r="AH1346" s="159">
        <v>600706.41</v>
      </c>
      <c r="AI1346" s="159">
        <v>0</v>
      </c>
      <c r="AJ1346" s="159">
        <v>0</v>
      </c>
    </row>
    <row r="1347" spans="1:36">
      <c r="A1347" s="153">
        <v>18</v>
      </c>
      <c r="B1347" s="154">
        <v>3</v>
      </c>
      <c r="C1347" s="154">
        <v>4</v>
      </c>
      <c r="D1347" s="155">
        <v>2</v>
      </c>
      <c r="E1347" s="155" t="s">
        <v>556</v>
      </c>
      <c r="F1347" s="156" t="s">
        <v>4503</v>
      </c>
      <c r="G1347" s="156" t="s">
        <v>556</v>
      </c>
      <c r="H1347" s="156" t="s">
        <v>4505</v>
      </c>
      <c r="I1347" s="155">
        <v>1803042</v>
      </c>
      <c r="J1347" s="157" t="s">
        <v>1549</v>
      </c>
      <c r="K1347" s="157"/>
      <c r="L1347" s="155">
        <v>2022</v>
      </c>
      <c r="M1347" s="158">
        <v>25665</v>
      </c>
      <c r="N1347" s="159">
        <v>134851197.81</v>
      </c>
      <c r="O1347" s="159">
        <v>128281536.54000001</v>
      </c>
      <c r="P1347" s="159">
        <v>70917636.460000008</v>
      </c>
      <c r="Q1347" s="159">
        <v>26849397</v>
      </c>
      <c r="R1347" s="159">
        <v>44068239.460000001</v>
      </c>
      <c r="S1347" s="159">
        <v>6569661.2699999996</v>
      </c>
      <c r="T1347" s="159">
        <v>234180.3</v>
      </c>
      <c r="U1347" s="159">
        <v>132734515.26000001</v>
      </c>
      <c r="V1347" s="159">
        <v>115420232.40000001</v>
      </c>
      <c r="W1347" s="159">
        <v>42899903.450000003</v>
      </c>
      <c r="X1347" s="159">
        <v>427491.82</v>
      </c>
      <c r="Y1347" s="159">
        <v>17314282.859999999</v>
      </c>
      <c r="Z1347" s="159">
        <v>21686617.190000001</v>
      </c>
      <c r="AA1347" s="159">
        <v>0</v>
      </c>
      <c r="AB1347" s="159">
        <v>21686617.190000001</v>
      </c>
      <c r="AC1347" s="159">
        <v>1294200</v>
      </c>
      <c r="AD1347" s="159">
        <v>1294200</v>
      </c>
      <c r="AE1347" s="159">
        <v>6811065.7999999998</v>
      </c>
      <c r="AF1347" s="159">
        <v>12861304.140000001</v>
      </c>
      <c r="AG1347" s="159">
        <v>2076482.8</v>
      </c>
      <c r="AH1347" s="159">
        <v>1378174.41</v>
      </c>
      <c r="AI1347" s="159">
        <v>0</v>
      </c>
      <c r="AJ1347" s="159">
        <v>37914.800000000003</v>
      </c>
    </row>
    <row r="1348" spans="1:36">
      <c r="A1348" s="153">
        <v>18</v>
      </c>
      <c r="B1348" s="154">
        <v>3</v>
      </c>
      <c r="C1348" s="154">
        <v>5</v>
      </c>
      <c r="D1348" s="155">
        <v>2</v>
      </c>
      <c r="E1348" s="155" t="s">
        <v>556</v>
      </c>
      <c r="F1348" s="156" t="s">
        <v>4503</v>
      </c>
      <c r="G1348" s="156" t="s">
        <v>556</v>
      </c>
      <c r="H1348" s="156" t="s">
        <v>4506</v>
      </c>
      <c r="I1348" s="155">
        <v>1803052</v>
      </c>
      <c r="J1348" s="157" t="s">
        <v>1548</v>
      </c>
      <c r="K1348" s="157"/>
      <c r="L1348" s="155">
        <v>2022</v>
      </c>
      <c r="M1348" s="158">
        <v>5259</v>
      </c>
      <c r="N1348" s="159">
        <v>35480493.079999998</v>
      </c>
      <c r="O1348" s="159">
        <v>32919105.890000001</v>
      </c>
      <c r="P1348" s="159">
        <v>22289215.810000002</v>
      </c>
      <c r="Q1348" s="159">
        <v>12010407</v>
      </c>
      <c r="R1348" s="159">
        <v>10278808.810000001</v>
      </c>
      <c r="S1348" s="159">
        <v>2561387.19</v>
      </c>
      <c r="T1348" s="159">
        <v>83</v>
      </c>
      <c r="U1348" s="159">
        <v>35101708.960000001</v>
      </c>
      <c r="V1348" s="159">
        <v>29311152.91</v>
      </c>
      <c r="W1348" s="159">
        <v>9832132.3200000003</v>
      </c>
      <c r="X1348" s="159">
        <v>465891.37</v>
      </c>
      <c r="Y1348" s="159">
        <v>5790556.0499999998</v>
      </c>
      <c r="Z1348" s="159">
        <v>11786626.52</v>
      </c>
      <c r="AA1348" s="159">
        <v>964000</v>
      </c>
      <c r="AB1348" s="159">
        <v>10822626.52</v>
      </c>
      <c r="AC1348" s="159">
        <v>964000</v>
      </c>
      <c r="AD1348" s="159">
        <v>964000</v>
      </c>
      <c r="AE1348" s="159">
        <v>9462500</v>
      </c>
      <c r="AF1348" s="159">
        <v>3607952.98</v>
      </c>
      <c r="AG1348" s="159">
        <v>159300</v>
      </c>
      <c r="AH1348" s="159">
        <v>17958.2</v>
      </c>
      <c r="AI1348" s="159">
        <v>0</v>
      </c>
      <c r="AJ1348" s="159">
        <v>0</v>
      </c>
    </row>
    <row r="1349" spans="1:36">
      <c r="A1349" s="153">
        <v>18</v>
      </c>
      <c r="B1349" s="154">
        <v>3</v>
      </c>
      <c r="C1349" s="154">
        <v>6</v>
      </c>
      <c r="D1349" s="155">
        <v>3</v>
      </c>
      <c r="E1349" s="155" t="s">
        <v>556</v>
      </c>
      <c r="F1349" s="156" t="s">
        <v>4501</v>
      </c>
      <c r="G1349" s="156" t="s">
        <v>556</v>
      </c>
      <c r="H1349" s="156" t="s">
        <v>4507</v>
      </c>
      <c r="I1349" s="155">
        <v>1803063</v>
      </c>
      <c r="J1349" s="157" t="s">
        <v>1547</v>
      </c>
      <c r="K1349" s="157"/>
      <c r="L1349" s="155">
        <v>2022</v>
      </c>
      <c r="M1349" s="158">
        <v>18220</v>
      </c>
      <c r="N1349" s="159">
        <v>100058034.17</v>
      </c>
      <c r="O1349" s="159">
        <v>97698041.299999997</v>
      </c>
      <c r="P1349" s="159">
        <v>61585365.07</v>
      </c>
      <c r="Q1349" s="159">
        <v>27507080</v>
      </c>
      <c r="R1349" s="159">
        <v>34078285.07</v>
      </c>
      <c r="S1349" s="159">
        <v>2359992.87</v>
      </c>
      <c r="T1349" s="159">
        <v>139455</v>
      </c>
      <c r="U1349" s="159">
        <v>101794356.89</v>
      </c>
      <c r="V1349" s="159">
        <v>87845898.159999996</v>
      </c>
      <c r="W1349" s="159">
        <v>33102710.43</v>
      </c>
      <c r="X1349" s="159">
        <v>1940782.81</v>
      </c>
      <c r="Y1349" s="159">
        <v>13948458.73</v>
      </c>
      <c r="Z1349" s="159">
        <v>26217554.670000002</v>
      </c>
      <c r="AA1349" s="159">
        <v>1700000</v>
      </c>
      <c r="AB1349" s="159">
        <v>24517554.670000002</v>
      </c>
      <c r="AC1349" s="159">
        <v>2172000</v>
      </c>
      <c r="AD1349" s="159">
        <v>2172000</v>
      </c>
      <c r="AE1349" s="159">
        <v>30658893</v>
      </c>
      <c r="AF1349" s="159">
        <v>9852143.1400000006</v>
      </c>
      <c r="AG1349" s="159">
        <v>1193905.52</v>
      </c>
      <c r="AH1349" s="159">
        <v>600000.82999999996</v>
      </c>
      <c r="AI1349" s="159">
        <v>0</v>
      </c>
      <c r="AJ1349" s="159">
        <v>0</v>
      </c>
    </row>
    <row r="1350" spans="1:36">
      <c r="A1350" s="153">
        <v>18</v>
      </c>
      <c r="B1350" s="154">
        <v>3</v>
      </c>
      <c r="C1350" s="154">
        <v>7</v>
      </c>
      <c r="D1350" s="155">
        <v>2</v>
      </c>
      <c r="E1350" s="155" t="s">
        <v>556</v>
      </c>
      <c r="F1350" s="156" t="s">
        <v>4503</v>
      </c>
      <c r="G1350" s="156" t="s">
        <v>556</v>
      </c>
      <c r="H1350" s="156" t="s">
        <v>4508</v>
      </c>
      <c r="I1350" s="155">
        <v>1803072</v>
      </c>
      <c r="J1350" s="157" t="s">
        <v>1546</v>
      </c>
      <c r="K1350" s="157"/>
      <c r="L1350" s="155">
        <v>2022</v>
      </c>
      <c r="M1350" s="158">
        <v>14385</v>
      </c>
      <c r="N1350" s="159">
        <v>85070896.349999994</v>
      </c>
      <c r="O1350" s="159">
        <v>72017859.459999993</v>
      </c>
      <c r="P1350" s="159">
        <v>43681324.75</v>
      </c>
      <c r="Q1350" s="159">
        <v>18412582</v>
      </c>
      <c r="R1350" s="159">
        <v>25268742.75</v>
      </c>
      <c r="S1350" s="159">
        <v>13053036.890000001</v>
      </c>
      <c r="T1350" s="159">
        <v>8960462.5099999998</v>
      </c>
      <c r="U1350" s="159">
        <v>81771871.049999997</v>
      </c>
      <c r="V1350" s="159">
        <v>71133578</v>
      </c>
      <c r="W1350" s="159">
        <v>28312976.07</v>
      </c>
      <c r="X1350" s="159">
        <v>1295047.51</v>
      </c>
      <c r="Y1350" s="159">
        <v>10638293.050000001</v>
      </c>
      <c r="Z1350" s="159">
        <v>3570333.69</v>
      </c>
      <c r="AA1350" s="159">
        <v>0</v>
      </c>
      <c r="AB1350" s="159">
        <v>3570333.69</v>
      </c>
      <c r="AC1350" s="159">
        <v>1593000</v>
      </c>
      <c r="AD1350" s="159">
        <v>1593000</v>
      </c>
      <c r="AE1350" s="159">
        <v>18838814.300000001</v>
      </c>
      <c r="AF1350" s="159">
        <v>884281.46</v>
      </c>
      <c r="AG1350" s="159">
        <v>923783.28</v>
      </c>
      <c r="AH1350" s="159">
        <v>620972.88</v>
      </c>
      <c r="AI1350" s="159">
        <v>131917.93</v>
      </c>
      <c r="AJ1350" s="159">
        <v>28154.3</v>
      </c>
    </row>
    <row r="1351" spans="1:36">
      <c r="A1351" s="153">
        <v>18</v>
      </c>
      <c r="B1351" s="154">
        <v>4</v>
      </c>
      <c r="C1351" s="154">
        <v>1</v>
      </c>
      <c r="D1351" s="155">
        <v>1</v>
      </c>
      <c r="E1351" s="155" t="s">
        <v>556</v>
      </c>
      <c r="F1351" s="156" t="s">
        <v>4509</v>
      </c>
      <c r="G1351" s="156" t="s">
        <v>556</v>
      </c>
      <c r="H1351" s="156" t="s">
        <v>4510</v>
      </c>
      <c r="I1351" s="155">
        <v>1804011</v>
      </c>
      <c r="J1351" s="157" t="s">
        <v>1544</v>
      </c>
      <c r="K1351" s="157"/>
      <c r="L1351" s="155">
        <v>2022</v>
      </c>
      <c r="M1351" s="158">
        <v>35739</v>
      </c>
      <c r="N1351" s="159">
        <v>217969026</v>
      </c>
      <c r="O1351" s="159">
        <v>204513495.28</v>
      </c>
      <c r="P1351" s="159">
        <v>99864669.560000002</v>
      </c>
      <c r="Q1351" s="159">
        <v>38290170</v>
      </c>
      <c r="R1351" s="159">
        <v>61574499.560000002</v>
      </c>
      <c r="S1351" s="159">
        <v>13455530.720000001</v>
      </c>
      <c r="T1351" s="159">
        <v>369914.52</v>
      </c>
      <c r="U1351" s="159">
        <v>237041225.55000001</v>
      </c>
      <c r="V1351" s="159">
        <v>200470495.18000001</v>
      </c>
      <c r="W1351" s="159">
        <v>74164633.950000003</v>
      </c>
      <c r="X1351" s="159">
        <v>4036760.37</v>
      </c>
      <c r="Y1351" s="159">
        <v>36570730.369999997</v>
      </c>
      <c r="Z1351" s="159">
        <v>27012352.100000001</v>
      </c>
      <c r="AA1351" s="159">
        <v>15000000</v>
      </c>
      <c r="AB1351" s="159">
        <v>12012352.100000001</v>
      </c>
      <c r="AC1351" s="159">
        <v>4390000</v>
      </c>
      <c r="AD1351" s="159">
        <v>4390000</v>
      </c>
      <c r="AE1351" s="159">
        <v>76043200</v>
      </c>
      <c r="AF1351" s="159">
        <v>4043000.1</v>
      </c>
      <c r="AG1351" s="159">
        <v>3024594.85</v>
      </c>
      <c r="AH1351" s="159">
        <v>2519609.8199999998</v>
      </c>
      <c r="AI1351" s="159">
        <v>0</v>
      </c>
      <c r="AJ1351" s="159">
        <v>0</v>
      </c>
    </row>
    <row r="1352" spans="1:36">
      <c r="A1352" s="153">
        <v>18</v>
      </c>
      <c r="B1352" s="154">
        <v>4</v>
      </c>
      <c r="C1352" s="154">
        <v>2</v>
      </c>
      <c r="D1352" s="155">
        <v>1</v>
      </c>
      <c r="E1352" s="155" t="s">
        <v>556</v>
      </c>
      <c r="F1352" s="156" t="s">
        <v>4509</v>
      </c>
      <c r="G1352" s="156" t="s">
        <v>556</v>
      </c>
      <c r="H1352" s="156" t="s">
        <v>4511</v>
      </c>
      <c r="I1352" s="155">
        <v>1804021</v>
      </c>
      <c r="J1352" s="157" t="s">
        <v>1540</v>
      </c>
      <c r="K1352" s="157"/>
      <c r="L1352" s="155">
        <v>2022</v>
      </c>
      <c r="M1352" s="158">
        <v>5050</v>
      </c>
      <c r="N1352" s="159">
        <v>34242796.520000003</v>
      </c>
      <c r="O1352" s="159">
        <v>33060054.100000001</v>
      </c>
      <c r="P1352" s="159">
        <v>18322457.02</v>
      </c>
      <c r="Q1352" s="159">
        <v>6540103</v>
      </c>
      <c r="R1352" s="159">
        <v>11782354.02</v>
      </c>
      <c r="S1352" s="159">
        <v>1182742.42</v>
      </c>
      <c r="T1352" s="159">
        <v>92343.53</v>
      </c>
      <c r="U1352" s="159">
        <v>32984780.309999999</v>
      </c>
      <c r="V1352" s="159">
        <v>28391146.41</v>
      </c>
      <c r="W1352" s="159">
        <v>9257936.4299999997</v>
      </c>
      <c r="X1352" s="159">
        <v>118992.81</v>
      </c>
      <c r="Y1352" s="159">
        <v>4593633.9000000004</v>
      </c>
      <c r="Z1352" s="159">
        <v>5235363.21</v>
      </c>
      <c r="AA1352" s="159">
        <v>0</v>
      </c>
      <c r="AB1352" s="159">
        <v>5235363.21</v>
      </c>
      <c r="AC1352" s="159">
        <v>364200</v>
      </c>
      <c r="AD1352" s="159">
        <v>364200</v>
      </c>
      <c r="AE1352" s="159">
        <v>2981888.81</v>
      </c>
      <c r="AF1352" s="159">
        <v>4668907.6900000004</v>
      </c>
      <c r="AG1352" s="159">
        <v>695573.51</v>
      </c>
      <c r="AH1352" s="159">
        <v>813521.09</v>
      </c>
      <c r="AI1352" s="159">
        <v>0</v>
      </c>
      <c r="AJ1352" s="159">
        <v>0</v>
      </c>
    </row>
    <row r="1353" spans="1:36">
      <c r="A1353" s="153">
        <v>18</v>
      </c>
      <c r="B1353" s="154">
        <v>4</v>
      </c>
      <c r="C1353" s="154">
        <v>3</v>
      </c>
      <c r="D1353" s="155">
        <v>2</v>
      </c>
      <c r="E1353" s="155" t="s">
        <v>556</v>
      </c>
      <c r="F1353" s="156" t="s">
        <v>4512</v>
      </c>
      <c r="G1353" s="156" t="s">
        <v>556</v>
      </c>
      <c r="H1353" s="156" t="s">
        <v>4513</v>
      </c>
      <c r="I1353" s="155">
        <v>1804032</v>
      </c>
      <c r="J1353" s="157" t="s">
        <v>1545</v>
      </c>
      <c r="K1353" s="157"/>
      <c r="L1353" s="155">
        <v>2022</v>
      </c>
      <c r="M1353" s="158">
        <v>5319</v>
      </c>
      <c r="N1353" s="159">
        <v>35777497.789999999</v>
      </c>
      <c r="O1353" s="159">
        <v>34614292.189999998</v>
      </c>
      <c r="P1353" s="159">
        <v>22847011.640000001</v>
      </c>
      <c r="Q1353" s="159">
        <v>10670694</v>
      </c>
      <c r="R1353" s="159">
        <v>12176317.640000001</v>
      </c>
      <c r="S1353" s="159">
        <v>1163205.6000000001</v>
      </c>
      <c r="T1353" s="159">
        <v>2725.99</v>
      </c>
      <c r="U1353" s="159">
        <v>34754879.25</v>
      </c>
      <c r="V1353" s="159">
        <v>31507299.899999999</v>
      </c>
      <c r="W1353" s="159">
        <v>11260965.17</v>
      </c>
      <c r="X1353" s="159">
        <v>75759.5</v>
      </c>
      <c r="Y1353" s="159">
        <v>3247579.35</v>
      </c>
      <c r="Z1353" s="159">
        <v>7502619.7699999996</v>
      </c>
      <c r="AA1353" s="159">
        <v>0</v>
      </c>
      <c r="AB1353" s="159">
        <v>7502619.7699999996</v>
      </c>
      <c r="AC1353" s="159">
        <v>920000</v>
      </c>
      <c r="AD1353" s="159">
        <v>920000</v>
      </c>
      <c r="AE1353" s="159">
        <v>1120000</v>
      </c>
      <c r="AF1353" s="159">
        <v>3106992.29</v>
      </c>
      <c r="AG1353" s="159">
        <v>241533.45</v>
      </c>
      <c r="AH1353" s="159">
        <v>240508.79999999999</v>
      </c>
      <c r="AI1353" s="159">
        <v>0</v>
      </c>
      <c r="AJ1353" s="159">
        <v>0</v>
      </c>
    </row>
    <row r="1354" spans="1:36">
      <c r="A1354" s="153">
        <v>18</v>
      </c>
      <c r="B1354" s="154">
        <v>4</v>
      </c>
      <c r="C1354" s="154">
        <v>4</v>
      </c>
      <c r="D1354" s="155">
        <v>2</v>
      </c>
      <c r="E1354" s="155" t="s">
        <v>556</v>
      </c>
      <c r="F1354" s="156" t="s">
        <v>4512</v>
      </c>
      <c r="G1354" s="156" t="s">
        <v>556</v>
      </c>
      <c r="H1354" s="156" t="s">
        <v>4514</v>
      </c>
      <c r="I1354" s="155">
        <v>1804042</v>
      </c>
      <c r="J1354" s="157" t="s">
        <v>1544</v>
      </c>
      <c r="K1354" s="157"/>
      <c r="L1354" s="155">
        <v>2022</v>
      </c>
      <c r="M1354" s="158">
        <v>13156</v>
      </c>
      <c r="N1354" s="159">
        <v>74968645.890000001</v>
      </c>
      <c r="O1354" s="159">
        <v>71902346.209999993</v>
      </c>
      <c r="P1354" s="159">
        <v>46349618.68</v>
      </c>
      <c r="Q1354" s="159">
        <v>20119576</v>
      </c>
      <c r="R1354" s="159">
        <v>26230042.68</v>
      </c>
      <c r="S1354" s="159">
        <v>3066299.68</v>
      </c>
      <c r="T1354" s="159">
        <v>622795.96</v>
      </c>
      <c r="U1354" s="159">
        <v>77548285.459999993</v>
      </c>
      <c r="V1354" s="159">
        <v>62138854.520000003</v>
      </c>
      <c r="W1354" s="159">
        <v>20611119.41</v>
      </c>
      <c r="X1354" s="159">
        <v>194622.65</v>
      </c>
      <c r="Y1354" s="159">
        <v>15409430.939999999</v>
      </c>
      <c r="Z1354" s="159">
        <v>14874793.75</v>
      </c>
      <c r="AA1354" s="159">
        <v>5000000</v>
      </c>
      <c r="AB1354" s="159">
        <v>9874793.75</v>
      </c>
      <c r="AC1354" s="159">
        <v>934669.46</v>
      </c>
      <c r="AD1354" s="159">
        <v>834683.46</v>
      </c>
      <c r="AE1354" s="159">
        <v>8026905</v>
      </c>
      <c r="AF1354" s="159">
        <v>9763491.6899999995</v>
      </c>
      <c r="AG1354" s="159">
        <v>485838.49</v>
      </c>
      <c r="AH1354" s="159">
        <v>439496.81</v>
      </c>
      <c r="AI1354" s="159">
        <v>0</v>
      </c>
      <c r="AJ1354" s="159">
        <v>1199</v>
      </c>
    </row>
    <row r="1355" spans="1:36">
      <c r="A1355" s="153">
        <v>18</v>
      </c>
      <c r="B1355" s="154">
        <v>4</v>
      </c>
      <c r="C1355" s="154">
        <v>5</v>
      </c>
      <c r="D1355" s="155">
        <v>2</v>
      </c>
      <c r="E1355" s="155" t="s">
        <v>556</v>
      </c>
      <c r="F1355" s="156" t="s">
        <v>4512</v>
      </c>
      <c r="G1355" s="156" t="s">
        <v>556</v>
      </c>
      <c r="H1355" s="156" t="s">
        <v>4515</v>
      </c>
      <c r="I1355" s="155">
        <v>1804052</v>
      </c>
      <c r="J1355" s="157" t="s">
        <v>1543</v>
      </c>
      <c r="K1355" s="157"/>
      <c r="L1355" s="155">
        <v>2022</v>
      </c>
      <c r="M1355" s="158">
        <v>6637</v>
      </c>
      <c r="N1355" s="159">
        <v>42475113.840000004</v>
      </c>
      <c r="O1355" s="159">
        <v>40785250.020000003</v>
      </c>
      <c r="P1355" s="159">
        <v>29221882</v>
      </c>
      <c r="Q1355" s="159">
        <v>14225882</v>
      </c>
      <c r="R1355" s="159">
        <v>14996000</v>
      </c>
      <c r="S1355" s="159">
        <v>1689863.82</v>
      </c>
      <c r="T1355" s="159">
        <v>143999.29</v>
      </c>
      <c r="U1355" s="159">
        <v>45873828.07</v>
      </c>
      <c r="V1355" s="159">
        <v>35218701.840000004</v>
      </c>
      <c r="W1355" s="159">
        <v>13455405.98</v>
      </c>
      <c r="X1355" s="159">
        <v>0</v>
      </c>
      <c r="Y1355" s="159">
        <v>10655126.23</v>
      </c>
      <c r="Z1355" s="159">
        <v>9373023.9700000007</v>
      </c>
      <c r="AA1355" s="159">
        <v>0</v>
      </c>
      <c r="AB1355" s="159">
        <v>9373023.9700000007</v>
      </c>
      <c r="AC1355" s="159">
        <v>0</v>
      </c>
      <c r="AD1355" s="159">
        <v>0</v>
      </c>
      <c r="AE1355" s="159">
        <v>0</v>
      </c>
      <c r="AF1355" s="159">
        <v>5566548.1799999997</v>
      </c>
      <c r="AG1355" s="159">
        <v>479404.79999999999</v>
      </c>
      <c r="AH1355" s="159">
        <v>479404.79999999999</v>
      </c>
      <c r="AI1355" s="159">
        <v>0</v>
      </c>
      <c r="AJ1355" s="159">
        <v>0</v>
      </c>
    </row>
    <row r="1356" spans="1:36">
      <c r="A1356" s="153">
        <v>18</v>
      </c>
      <c r="B1356" s="154">
        <v>4</v>
      </c>
      <c r="C1356" s="154">
        <v>6</v>
      </c>
      <c r="D1356" s="155">
        <v>2</v>
      </c>
      <c r="E1356" s="155" t="s">
        <v>556</v>
      </c>
      <c r="F1356" s="156" t="s">
        <v>4512</v>
      </c>
      <c r="G1356" s="156" t="s">
        <v>556</v>
      </c>
      <c r="H1356" s="156" t="s">
        <v>4516</v>
      </c>
      <c r="I1356" s="155">
        <v>1804062</v>
      </c>
      <c r="J1356" s="157" t="s">
        <v>1542</v>
      </c>
      <c r="K1356" s="157"/>
      <c r="L1356" s="155">
        <v>2022</v>
      </c>
      <c r="M1356" s="158">
        <v>8441</v>
      </c>
      <c r="N1356" s="159">
        <v>47253644.020000003</v>
      </c>
      <c r="O1356" s="159">
        <v>44473342.460000001</v>
      </c>
      <c r="P1356" s="159">
        <v>26090382.869999997</v>
      </c>
      <c r="Q1356" s="159">
        <v>10616781</v>
      </c>
      <c r="R1356" s="159">
        <v>15473601.869999999</v>
      </c>
      <c r="S1356" s="159">
        <v>2780301.56</v>
      </c>
      <c r="T1356" s="159">
        <v>15202.21</v>
      </c>
      <c r="U1356" s="159">
        <v>46660558.619999997</v>
      </c>
      <c r="V1356" s="159">
        <v>40731786.579999998</v>
      </c>
      <c r="W1356" s="159">
        <v>13823953.84</v>
      </c>
      <c r="X1356" s="159">
        <v>181832.1</v>
      </c>
      <c r="Y1356" s="159">
        <v>5928772.04</v>
      </c>
      <c r="Z1356" s="159">
        <v>6226076.7400000002</v>
      </c>
      <c r="AA1356" s="159">
        <v>0</v>
      </c>
      <c r="AB1356" s="159">
        <v>6226076.7400000002</v>
      </c>
      <c r="AC1356" s="159">
        <v>876000</v>
      </c>
      <c r="AD1356" s="159">
        <v>876000</v>
      </c>
      <c r="AE1356" s="159">
        <v>2346000</v>
      </c>
      <c r="AF1356" s="159">
        <v>3741555.88</v>
      </c>
      <c r="AG1356" s="159">
        <v>132463</v>
      </c>
      <c r="AH1356" s="159">
        <v>64692.22</v>
      </c>
      <c r="AI1356" s="159">
        <v>0</v>
      </c>
      <c r="AJ1356" s="159">
        <v>0</v>
      </c>
    </row>
    <row r="1357" spans="1:36">
      <c r="A1357" s="153">
        <v>18</v>
      </c>
      <c r="B1357" s="154">
        <v>4</v>
      </c>
      <c r="C1357" s="154">
        <v>7</v>
      </c>
      <c r="D1357" s="155">
        <v>3</v>
      </c>
      <c r="E1357" s="155" t="s">
        <v>556</v>
      </c>
      <c r="F1357" s="156" t="s">
        <v>4517</v>
      </c>
      <c r="G1357" s="156" t="s">
        <v>556</v>
      </c>
      <c r="H1357" s="156" t="s">
        <v>4518</v>
      </c>
      <c r="I1357" s="155">
        <v>1804073</v>
      </c>
      <c r="J1357" s="157" t="s">
        <v>1541</v>
      </c>
      <c r="K1357" s="157"/>
      <c r="L1357" s="155">
        <v>2022</v>
      </c>
      <c r="M1357" s="158">
        <v>9319</v>
      </c>
      <c r="N1357" s="159">
        <v>61627951.280000001</v>
      </c>
      <c r="O1357" s="159">
        <v>59481315.240000002</v>
      </c>
      <c r="P1357" s="159">
        <v>43725904.870000005</v>
      </c>
      <c r="Q1357" s="159">
        <v>20984377</v>
      </c>
      <c r="R1357" s="159">
        <v>22741527.870000001</v>
      </c>
      <c r="S1357" s="159">
        <v>2146636.04</v>
      </c>
      <c r="T1357" s="159">
        <v>111935.42</v>
      </c>
      <c r="U1357" s="159">
        <v>60834396.659999996</v>
      </c>
      <c r="V1357" s="159">
        <v>52985500.590000004</v>
      </c>
      <c r="W1357" s="159">
        <v>19243944.25</v>
      </c>
      <c r="X1357" s="159">
        <v>187516</v>
      </c>
      <c r="Y1357" s="159">
        <v>7848896.0700000003</v>
      </c>
      <c r="Z1357" s="159">
        <v>6081908.5499999998</v>
      </c>
      <c r="AA1357" s="159">
        <v>0</v>
      </c>
      <c r="AB1357" s="159">
        <v>6081908.5499999998</v>
      </c>
      <c r="AC1357" s="159">
        <v>1126294.1200000001</v>
      </c>
      <c r="AD1357" s="159">
        <v>1126294.1200000001</v>
      </c>
      <c r="AE1357" s="159">
        <v>4558135.62</v>
      </c>
      <c r="AF1357" s="159">
        <v>6495814.6500000004</v>
      </c>
      <c r="AG1357" s="159">
        <v>374446.59</v>
      </c>
      <c r="AH1357" s="159">
        <v>262699.90999999997</v>
      </c>
      <c r="AI1357" s="159">
        <v>0</v>
      </c>
      <c r="AJ1357" s="159">
        <v>0</v>
      </c>
    </row>
    <row r="1358" spans="1:36">
      <c r="A1358" s="153">
        <v>18</v>
      </c>
      <c r="B1358" s="154">
        <v>4</v>
      </c>
      <c r="C1358" s="154">
        <v>8</v>
      </c>
      <c r="D1358" s="155">
        <v>2</v>
      </c>
      <c r="E1358" s="155" t="s">
        <v>556</v>
      </c>
      <c r="F1358" s="156" t="s">
        <v>4512</v>
      </c>
      <c r="G1358" s="156" t="s">
        <v>556</v>
      </c>
      <c r="H1358" s="156" t="s">
        <v>4519</v>
      </c>
      <c r="I1358" s="155">
        <v>1804082</v>
      </c>
      <c r="J1358" s="157" t="s">
        <v>1540</v>
      </c>
      <c r="K1358" s="157"/>
      <c r="L1358" s="155">
        <v>2022</v>
      </c>
      <c r="M1358" s="158">
        <v>10950</v>
      </c>
      <c r="N1358" s="159">
        <v>72090020.780000001</v>
      </c>
      <c r="O1358" s="159">
        <v>69628608.680000007</v>
      </c>
      <c r="P1358" s="159">
        <v>47014670.920000002</v>
      </c>
      <c r="Q1358" s="159">
        <v>22357410</v>
      </c>
      <c r="R1358" s="159">
        <v>24657260.920000002</v>
      </c>
      <c r="S1358" s="159">
        <v>2461412.1</v>
      </c>
      <c r="T1358" s="159">
        <v>307820.59999999998</v>
      </c>
      <c r="U1358" s="159">
        <v>83070360.200000003</v>
      </c>
      <c r="V1358" s="159">
        <v>60038388.119999997</v>
      </c>
      <c r="W1358" s="159">
        <v>19354162.170000002</v>
      </c>
      <c r="X1358" s="159">
        <v>287297.26</v>
      </c>
      <c r="Y1358" s="159">
        <v>23031972.079999998</v>
      </c>
      <c r="Z1358" s="159">
        <v>19378613.010000002</v>
      </c>
      <c r="AA1358" s="159">
        <v>0</v>
      </c>
      <c r="AB1358" s="159">
        <v>19378613.010000002</v>
      </c>
      <c r="AC1358" s="159">
        <v>842575.44</v>
      </c>
      <c r="AD1358" s="159">
        <v>543000</v>
      </c>
      <c r="AE1358" s="159">
        <v>4339000</v>
      </c>
      <c r="AF1358" s="159">
        <v>9590220.5600000005</v>
      </c>
      <c r="AG1358" s="159">
        <v>940482.6</v>
      </c>
      <c r="AH1358" s="159">
        <v>940482.6</v>
      </c>
      <c r="AI1358" s="159">
        <v>0</v>
      </c>
      <c r="AJ1358" s="159">
        <v>0</v>
      </c>
    </row>
    <row r="1359" spans="1:36">
      <c r="A1359" s="153">
        <v>18</v>
      </c>
      <c r="B1359" s="154">
        <v>4</v>
      </c>
      <c r="C1359" s="154">
        <v>9</v>
      </c>
      <c r="D1359" s="155">
        <v>2</v>
      </c>
      <c r="E1359" s="155" t="s">
        <v>556</v>
      </c>
      <c r="F1359" s="156" t="s">
        <v>4512</v>
      </c>
      <c r="G1359" s="156" t="s">
        <v>556</v>
      </c>
      <c r="H1359" s="156" t="s">
        <v>4520</v>
      </c>
      <c r="I1359" s="155">
        <v>1804092</v>
      </c>
      <c r="J1359" s="157" t="s">
        <v>718</v>
      </c>
      <c r="K1359" s="157"/>
      <c r="L1359" s="155">
        <v>2022</v>
      </c>
      <c r="M1359" s="158">
        <v>4166</v>
      </c>
      <c r="N1359" s="159">
        <v>26801013.170000002</v>
      </c>
      <c r="O1359" s="159">
        <v>26501544.699999999</v>
      </c>
      <c r="P1359" s="159">
        <v>16960660.48</v>
      </c>
      <c r="Q1359" s="159">
        <v>7765785</v>
      </c>
      <c r="R1359" s="159">
        <v>9194875.4800000004</v>
      </c>
      <c r="S1359" s="159">
        <v>299468.46999999997</v>
      </c>
      <c r="T1359" s="159">
        <v>23277.599999999999</v>
      </c>
      <c r="U1359" s="159">
        <v>27282174.43</v>
      </c>
      <c r="V1359" s="159">
        <v>24390410.289999999</v>
      </c>
      <c r="W1359" s="159">
        <v>9458792.3800000008</v>
      </c>
      <c r="X1359" s="159">
        <v>0</v>
      </c>
      <c r="Y1359" s="159">
        <v>2891764.14</v>
      </c>
      <c r="Z1359" s="159">
        <v>4505920.01</v>
      </c>
      <c r="AA1359" s="159">
        <v>0</v>
      </c>
      <c r="AB1359" s="159">
        <v>4505920.01</v>
      </c>
      <c r="AC1359" s="159">
        <v>0</v>
      </c>
      <c r="AD1359" s="159">
        <v>0</v>
      </c>
      <c r="AE1359" s="159">
        <v>0</v>
      </c>
      <c r="AF1359" s="159">
        <v>2111134.41</v>
      </c>
      <c r="AG1359" s="159">
        <v>240332.77</v>
      </c>
      <c r="AH1359" s="159">
        <v>240332.77</v>
      </c>
      <c r="AI1359" s="159">
        <v>0</v>
      </c>
      <c r="AJ1359" s="159">
        <v>0</v>
      </c>
    </row>
    <row r="1360" spans="1:36">
      <c r="A1360" s="153">
        <v>18</v>
      </c>
      <c r="B1360" s="154">
        <v>4</v>
      </c>
      <c r="C1360" s="154">
        <v>10</v>
      </c>
      <c r="D1360" s="155">
        <v>2</v>
      </c>
      <c r="E1360" s="155" t="s">
        <v>556</v>
      </c>
      <c r="F1360" s="156" t="s">
        <v>4512</v>
      </c>
      <c r="G1360" s="156" t="s">
        <v>556</v>
      </c>
      <c r="H1360" s="156" t="s">
        <v>4521</v>
      </c>
      <c r="I1360" s="155">
        <v>1804102</v>
      </c>
      <c r="J1360" s="157" t="s">
        <v>1539</v>
      </c>
      <c r="K1360" s="157"/>
      <c r="L1360" s="155">
        <v>2022</v>
      </c>
      <c r="M1360" s="158">
        <v>6192</v>
      </c>
      <c r="N1360" s="159">
        <v>41190876.350000001</v>
      </c>
      <c r="O1360" s="159">
        <v>40937007.850000001</v>
      </c>
      <c r="P1360" s="159">
        <v>27326968.130000003</v>
      </c>
      <c r="Q1360" s="159">
        <v>12747980</v>
      </c>
      <c r="R1360" s="159">
        <v>14578988.130000001</v>
      </c>
      <c r="S1360" s="159">
        <v>253868.5</v>
      </c>
      <c r="T1360" s="159">
        <v>2522.25</v>
      </c>
      <c r="U1360" s="159">
        <v>40643924.359999999</v>
      </c>
      <c r="V1360" s="159">
        <v>39107355.380000003</v>
      </c>
      <c r="W1360" s="159">
        <v>14114429.51</v>
      </c>
      <c r="X1360" s="159">
        <v>553492.13</v>
      </c>
      <c r="Y1360" s="159">
        <v>1536568.98</v>
      </c>
      <c r="Z1360" s="159">
        <v>0</v>
      </c>
      <c r="AA1360" s="159">
        <v>0</v>
      </c>
      <c r="AB1360" s="159">
        <v>0</v>
      </c>
      <c r="AC1360" s="159">
        <v>502100</v>
      </c>
      <c r="AD1360" s="159">
        <v>502100</v>
      </c>
      <c r="AE1360" s="159">
        <v>9924125.8100000005</v>
      </c>
      <c r="AF1360" s="159">
        <v>1829652.47</v>
      </c>
      <c r="AG1360" s="159">
        <v>135000</v>
      </c>
      <c r="AH1360" s="159">
        <v>134168.4</v>
      </c>
      <c r="AI1360" s="159">
        <v>0</v>
      </c>
      <c r="AJ1360" s="159">
        <v>224277.99</v>
      </c>
    </row>
    <row r="1361" spans="1:36">
      <c r="A1361" s="153">
        <v>18</v>
      </c>
      <c r="B1361" s="154">
        <v>4</v>
      </c>
      <c r="C1361" s="154">
        <v>11</v>
      </c>
      <c r="D1361" s="155">
        <v>2</v>
      </c>
      <c r="E1361" s="155" t="s">
        <v>556</v>
      </c>
      <c r="F1361" s="156" t="s">
        <v>4512</v>
      </c>
      <c r="G1361" s="156" t="s">
        <v>556</v>
      </c>
      <c r="H1361" s="156" t="s">
        <v>4522</v>
      </c>
      <c r="I1361" s="155">
        <v>1804112</v>
      </c>
      <c r="J1361" s="157" t="s">
        <v>1538</v>
      </c>
      <c r="K1361" s="157"/>
      <c r="L1361" s="155">
        <v>2022</v>
      </c>
      <c r="M1361" s="158">
        <v>11696</v>
      </c>
      <c r="N1361" s="159">
        <v>73837959.280000001</v>
      </c>
      <c r="O1361" s="159">
        <v>68398502.659999996</v>
      </c>
      <c r="P1361" s="159">
        <v>51071133.039999999</v>
      </c>
      <c r="Q1361" s="159">
        <v>23918255</v>
      </c>
      <c r="R1361" s="159">
        <v>27152878.039999999</v>
      </c>
      <c r="S1361" s="159">
        <v>5439456.6200000001</v>
      </c>
      <c r="T1361" s="159">
        <v>1690298.18</v>
      </c>
      <c r="U1361" s="159">
        <v>78394619.930000007</v>
      </c>
      <c r="V1361" s="159">
        <v>65981454.119999997</v>
      </c>
      <c r="W1361" s="159">
        <v>22605531.640000001</v>
      </c>
      <c r="X1361" s="159">
        <v>596745.98</v>
      </c>
      <c r="Y1361" s="159">
        <v>12413165.810000001</v>
      </c>
      <c r="Z1361" s="159">
        <v>8767384.5999999996</v>
      </c>
      <c r="AA1361" s="159">
        <v>6000000</v>
      </c>
      <c r="AB1361" s="159">
        <v>2767384.5999999996</v>
      </c>
      <c r="AC1361" s="159">
        <v>2281493.11</v>
      </c>
      <c r="AD1361" s="159">
        <v>2281493.11</v>
      </c>
      <c r="AE1361" s="159">
        <v>12436425.4</v>
      </c>
      <c r="AF1361" s="159">
        <v>2417048.54</v>
      </c>
      <c r="AG1361" s="159">
        <v>1054725</v>
      </c>
      <c r="AH1361" s="159">
        <v>1054725</v>
      </c>
      <c r="AI1361" s="159">
        <v>0</v>
      </c>
      <c r="AJ1361" s="159">
        <v>25.4</v>
      </c>
    </row>
    <row r="1362" spans="1:36">
      <c r="A1362" s="153">
        <v>18</v>
      </c>
      <c r="B1362" s="154">
        <v>5</v>
      </c>
      <c r="C1362" s="154">
        <v>1</v>
      </c>
      <c r="D1362" s="155">
        <v>1</v>
      </c>
      <c r="E1362" s="155" t="s">
        <v>556</v>
      </c>
      <c r="F1362" s="156" t="s">
        <v>4523</v>
      </c>
      <c r="G1362" s="156" t="s">
        <v>556</v>
      </c>
      <c r="H1362" s="156" t="s">
        <v>4524</v>
      </c>
      <c r="I1362" s="155">
        <v>1805011</v>
      </c>
      <c r="J1362" s="157" t="s">
        <v>1536</v>
      </c>
      <c r="K1362" s="157"/>
      <c r="L1362" s="155">
        <v>2022</v>
      </c>
      <c r="M1362" s="158">
        <v>33276</v>
      </c>
      <c r="N1362" s="159">
        <v>199007637.75</v>
      </c>
      <c r="O1362" s="159">
        <v>191357665.59</v>
      </c>
      <c r="P1362" s="159">
        <v>87025363.659999996</v>
      </c>
      <c r="Q1362" s="159">
        <v>33453398</v>
      </c>
      <c r="R1362" s="159">
        <v>53571965.659999996</v>
      </c>
      <c r="S1362" s="159">
        <v>7649972.1600000001</v>
      </c>
      <c r="T1362" s="159">
        <v>1083605.53</v>
      </c>
      <c r="U1362" s="159">
        <v>195247448.15000001</v>
      </c>
      <c r="V1362" s="159">
        <v>178496540.99000001</v>
      </c>
      <c r="W1362" s="159">
        <v>65743428.259999998</v>
      </c>
      <c r="X1362" s="159">
        <v>833012.14</v>
      </c>
      <c r="Y1362" s="159">
        <v>16750907.16</v>
      </c>
      <c r="Z1362" s="159">
        <v>42138918.380000003</v>
      </c>
      <c r="AA1362" s="159">
        <v>0</v>
      </c>
      <c r="AB1362" s="159">
        <v>42138918.380000003</v>
      </c>
      <c r="AC1362" s="159">
        <v>7628200</v>
      </c>
      <c r="AD1362" s="159">
        <v>2628200</v>
      </c>
      <c r="AE1362" s="159">
        <v>13544458.529999999</v>
      </c>
      <c r="AF1362" s="159">
        <v>12861124.6</v>
      </c>
      <c r="AG1362" s="159">
        <v>3101526.12</v>
      </c>
      <c r="AH1362" s="159">
        <v>5464572.6600000001</v>
      </c>
      <c r="AI1362" s="159">
        <v>0</v>
      </c>
      <c r="AJ1362" s="159">
        <v>3052.31</v>
      </c>
    </row>
    <row r="1363" spans="1:36">
      <c r="A1363" s="153">
        <v>18</v>
      </c>
      <c r="B1363" s="154">
        <v>5</v>
      </c>
      <c r="C1363" s="154">
        <v>2</v>
      </c>
      <c r="D1363" s="155">
        <v>2</v>
      </c>
      <c r="E1363" s="155" t="s">
        <v>556</v>
      </c>
      <c r="F1363" s="156" t="s">
        <v>4525</v>
      </c>
      <c r="G1363" s="156" t="s">
        <v>556</v>
      </c>
      <c r="H1363" s="156" t="s">
        <v>4526</v>
      </c>
      <c r="I1363" s="155">
        <v>1805022</v>
      </c>
      <c r="J1363" s="157" t="s">
        <v>1537</v>
      </c>
      <c r="K1363" s="157"/>
      <c r="L1363" s="155">
        <v>2022</v>
      </c>
      <c r="M1363" s="158">
        <v>6327</v>
      </c>
      <c r="N1363" s="159">
        <v>39727160.079999998</v>
      </c>
      <c r="O1363" s="159">
        <v>37523805.719999999</v>
      </c>
      <c r="P1363" s="159">
        <v>27143146.439999998</v>
      </c>
      <c r="Q1363" s="159">
        <v>13699007</v>
      </c>
      <c r="R1363" s="159">
        <v>13444139.439999999</v>
      </c>
      <c r="S1363" s="159">
        <v>2203354.36</v>
      </c>
      <c r="T1363" s="159">
        <v>1077.72</v>
      </c>
      <c r="U1363" s="159">
        <v>45222020.57</v>
      </c>
      <c r="V1363" s="159">
        <v>34335603.799999997</v>
      </c>
      <c r="W1363" s="159">
        <v>12630545.109999999</v>
      </c>
      <c r="X1363" s="159">
        <v>22202.639999999999</v>
      </c>
      <c r="Y1363" s="159">
        <v>10886416.77</v>
      </c>
      <c r="Z1363" s="159">
        <v>14448592.890000001</v>
      </c>
      <c r="AA1363" s="159">
        <v>331575</v>
      </c>
      <c r="AB1363" s="159">
        <v>14117017.890000001</v>
      </c>
      <c r="AC1363" s="159">
        <v>190577.36</v>
      </c>
      <c r="AD1363" s="159">
        <v>190577.36</v>
      </c>
      <c r="AE1363" s="159">
        <v>631575</v>
      </c>
      <c r="AF1363" s="159">
        <v>3188201.92</v>
      </c>
      <c r="AG1363" s="159">
        <v>191989.25</v>
      </c>
      <c r="AH1363" s="159">
        <v>129227.4</v>
      </c>
      <c r="AI1363" s="159">
        <v>0</v>
      </c>
      <c r="AJ1363" s="159">
        <v>0</v>
      </c>
    </row>
    <row r="1364" spans="1:36">
      <c r="A1364" s="153">
        <v>18</v>
      </c>
      <c r="B1364" s="154">
        <v>5</v>
      </c>
      <c r="C1364" s="154">
        <v>3</v>
      </c>
      <c r="D1364" s="155">
        <v>2</v>
      </c>
      <c r="E1364" s="155" t="s">
        <v>556</v>
      </c>
      <c r="F1364" s="156" t="s">
        <v>4525</v>
      </c>
      <c r="G1364" s="156" t="s">
        <v>556</v>
      </c>
      <c r="H1364" s="156" t="s">
        <v>4527</v>
      </c>
      <c r="I1364" s="155">
        <v>1805032</v>
      </c>
      <c r="J1364" s="157" t="s">
        <v>1190</v>
      </c>
      <c r="K1364" s="157"/>
      <c r="L1364" s="155">
        <v>2022</v>
      </c>
      <c r="M1364" s="158">
        <v>8795</v>
      </c>
      <c r="N1364" s="159">
        <v>54246479</v>
      </c>
      <c r="O1364" s="159">
        <v>50597567.539999999</v>
      </c>
      <c r="P1364" s="159">
        <v>35997350.219999999</v>
      </c>
      <c r="Q1364" s="159">
        <v>17932586</v>
      </c>
      <c r="R1364" s="159">
        <v>18064764.219999999</v>
      </c>
      <c r="S1364" s="159">
        <v>3648911.46</v>
      </c>
      <c r="T1364" s="159">
        <v>165071.60999999999</v>
      </c>
      <c r="U1364" s="159">
        <v>56015317.049999997</v>
      </c>
      <c r="V1364" s="159">
        <v>45937558.979999997</v>
      </c>
      <c r="W1364" s="159">
        <v>15765247.35</v>
      </c>
      <c r="X1364" s="159">
        <v>637240.04</v>
      </c>
      <c r="Y1364" s="159">
        <v>10077758.07</v>
      </c>
      <c r="Z1364" s="159">
        <v>13520865.34</v>
      </c>
      <c r="AA1364" s="159">
        <v>354776</v>
      </c>
      <c r="AB1364" s="159">
        <v>13166089.34</v>
      </c>
      <c r="AC1364" s="159">
        <v>2023311.73</v>
      </c>
      <c r="AD1364" s="159">
        <v>2023311.73</v>
      </c>
      <c r="AE1364" s="159">
        <v>9948053</v>
      </c>
      <c r="AF1364" s="159">
        <v>4660008.5599999996</v>
      </c>
      <c r="AG1364" s="159">
        <v>328943.27</v>
      </c>
      <c r="AH1364" s="159">
        <v>328943.27</v>
      </c>
      <c r="AI1364" s="159">
        <v>0</v>
      </c>
      <c r="AJ1364" s="159">
        <v>0</v>
      </c>
    </row>
    <row r="1365" spans="1:36">
      <c r="A1365" s="153">
        <v>18</v>
      </c>
      <c r="B1365" s="154">
        <v>5</v>
      </c>
      <c r="C1365" s="154">
        <v>4</v>
      </c>
      <c r="D1365" s="155">
        <v>2</v>
      </c>
      <c r="E1365" s="155" t="s">
        <v>556</v>
      </c>
      <c r="F1365" s="156" t="s">
        <v>4525</v>
      </c>
      <c r="G1365" s="156" t="s">
        <v>556</v>
      </c>
      <c r="H1365" s="156" t="s">
        <v>4528</v>
      </c>
      <c r="I1365" s="155">
        <v>1805042</v>
      </c>
      <c r="J1365" s="157" t="s">
        <v>1536</v>
      </c>
      <c r="K1365" s="157"/>
      <c r="L1365" s="155">
        <v>2022</v>
      </c>
      <c r="M1365" s="158">
        <v>15988</v>
      </c>
      <c r="N1365" s="159">
        <v>96701265.650000006</v>
      </c>
      <c r="O1365" s="159">
        <v>79061496.790000007</v>
      </c>
      <c r="P1365" s="159">
        <v>52489921.340000004</v>
      </c>
      <c r="Q1365" s="159">
        <v>23798344</v>
      </c>
      <c r="R1365" s="159">
        <v>28691577.34</v>
      </c>
      <c r="S1365" s="159">
        <v>17639768.859999999</v>
      </c>
      <c r="T1365" s="159">
        <v>49941.86</v>
      </c>
      <c r="U1365" s="159">
        <v>96249928.469999999</v>
      </c>
      <c r="V1365" s="159">
        <v>71527806.620000005</v>
      </c>
      <c r="W1365" s="159">
        <v>22432895.18</v>
      </c>
      <c r="X1365" s="159">
        <v>99696.61</v>
      </c>
      <c r="Y1365" s="159">
        <v>24722121.850000001</v>
      </c>
      <c r="Z1365" s="159">
        <v>15071291.23</v>
      </c>
      <c r="AA1365" s="159">
        <v>3200000</v>
      </c>
      <c r="AB1365" s="159">
        <v>11871291.23</v>
      </c>
      <c r="AC1365" s="159">
        <v>1736600</v>
      </c>
      <c r="AD1365" s="159">
        <v>1736600</v>
      </c>
      <c r="AE1365" s="159">
        <v>4966000</v>
      </c>
      <c r="AF1365" s="159">
        <v>7533690.1699999999</v>
      </c>
      <c r="AG1365" s="159">
        <v>1101304.6000000001</v>
      </c>
      <c r="AH1365" s="159">
        <v>1153624.25</v>
      </c>
      <c r="AI1365" s="159">
        <v>0</v>
      </c>
      <c r="AJ1365" s="159">
        <v>0</v>
      </c>
    </row>
    <row r="1366" spans="1:36">
      <c r="A1366" s="153">
        <v>18</v>
      </c>
      <c r="B1366" s="154">
        <v>5</v>
      </c>
      <c r="C1366" s="154">
        <v>5</v>
      </c>
      <c r="D1366" s="155">
        <v>3</v>
      </c>
      <c r="E1366" s="155" t="s">
        <v>556</v>
      </c>
      <c r="F1366" s="156" t="s">
        <v>4529</v>
      </c>
      <c r="G1366" s="156" t="s">
        <v>556</v>
      </c>
      <c r="H1366" s="156" t="s">
        <v>4530</v>
      </c>
      <c r="I1366" s="155">
        <v>1805053</v>
      </c>
      <c r="J1366" s="157" t="s">
        <v>1535</v>
      </c>
      <c r="K1366" s="157"/>
      <c r="L1366" s="155">
        <v>2022</v>
      </c>
      <c r="M1366" s="158">
        <v>8653</v>
      </c>
      <c r="N1366" s="159">
        <v>56001204.689999998</v>
      </c>
      <c r="O1366" s="159">
        <v>53889663.859999999</v>
      </c>
      <c r="P1366" s="159">
        <v>37854567.43</v>
      </c>
      <c r="Q1366" s="159">
        <v>18822435</v>
      </c>
      <c r="R1366" s="159">
        <v>19032132.43</v>
      </c>
      <c r="S1366" s="159">
        <v>2111540.83</v>
      </c>
      <c r="T1366" s="159">
        <v>50787.29</v>
      </c>
      <c r="U1366" s="159">
        <v>55667348.960000001</v>
      </c>
      <c r="V1366" s="159">
        <v>47761669.609999999</v>
      </c>
      <c r="W1366" s="159">
        <v>13494318.33</v>
      </c>
      <c r="X1366" s="159">
        <v>507303.39</v>
      </c>
      <c r="Y1366" s="159">
        <v>7905679.3499999996</v>
      </c>
      <c r="Z1366" s="159">
        <v>11389931.960000001</v>
      </c>
      <c r="AA1366" s="159">
        <v>1500000</v>
      </c>
      <c r="AB1366" s="159">
        <v>9889931.9600000009</v>
      </c>
      <c r="AC1366" s="159">
        <v>1861960</v>
      </c>
      <c r="AD1366" s="159">
        <v>1861960</v>
      </c>
      <c r="AE1366" s="159">
        <v>8679468</v>
      </c>
      <c r="AF1366" s="159">
        <v>6127994.25</v>
      </c>
      <c r="AG1366" s="159">
        <v>74493.490000000005</v>
      </c>
      <c r="AH1366" s="159">
        <v>14285</v>
      </c>
      <c r="AI1366" s="159">
        <v>0</v>
      </c>
      <c r="AJ1366" s="159">
        <v>0</v>
      </c>
    </row>
    <row r="1367" spans="1:36">
      <c r="A1367" s="153">
        <v>18</v>
      </c>
      <c r="B1367" s="154">
        <v>5</v>
      </c>
      <c r="C1367" s="154">
        <v>6</v>
      </c>
      <c r="D1367" s="155">
        <v>2</v>
      </c>
      <c r="E1367" s="155" t="s">
        <v>556</v>
      </c>
      <c r="F1367" s="156" t="s">
        <v>4525</v>
      </c>
      <c r="G1367" s="156" t="s">
        <v>556</v>
      </c>
      <c r="H1367" s="156" t="s">
        <v>4531</v>
      </c>
      <c r="I1367" s="155">
        <v>1805062</v>
      </c>
      <c r="J1367" s="157" t="s">
        <v>1534</v>
      </c>
      <c r="K1367" s="157"/>
      <c r="L1367" s="155">
        <v>2022</v>
      </c>
      <c r="M1367" s="158">
        <v>1719</v>
      </c>
      <c r="N1367" s="159">
        <v>16550046.91</v>
      </c>
      <c r="O1367" s="159">
        <v>13644521.77</v>
      </c>
      <c r="P1367" s="159">
        <v>8282979.0499999998</v>
      </c>
      <c r="Q1367" s="159">
        <v>3657904</v>
      </c>
      <c r="R1367" s="159">
        <v>4625075.05</v>
      </c>
      <c r="S1367" s="159">
        <v>2905525.14</v>
      </c>
      <c r="T1367" s="159">
        <v>366707.24</v>
      </c>
      <c r="U1367" s="159">
        <v>14699239.890000001</v>
      </c>
      <c r="V1367" s="159">
        <v>11106387.43</v>
      </c>
      <c r="W1367" s="159">
        <v>4194361.63</v>
      </c>
      <c r="X1367" s="159">
        <v>70931.850000000006</v>
      </c>
      <c r="Y1367" s="159">
        <v>3592852.46</v>
      </c>
      <c r="Z1367" s="159">
        <v>3246816.43</v>
      </c>
      <c r="AA1367" s="159">
        <v>154000</v>
      </c>
      <c r="AB1367" s="159">
        <v>3092816.43</v>
      </c>
      <c r="AC1367" s="159">
        <v>1073440.3400000001</v>
      </c>
      <c r="AD1367" s="159">
        <v>1073440.3400000001</v>
      </c>
      <c r="AE1367" s="159">
        <v>902760.1</v>
      </c>
      <c r="AF1367" s="159">
        <v>2538134.34</v>
      </c>
      <c r="AG1367" s="159">
        <v>288152.09999999998</v>
      </c>
      <c r="AH1367" s="159">
        <v>288152.09999999998</v>
      </c>
      <c r="AI1367" s="159">
        <v>0</v>
      </c>
      <c r="AJ1367" s="159">
        <v>0</v>
      </c>
    </row>
    <row r="1368" spans="1:36">
      <c r="A1368" s="153">
        <v>18</v>
      </c>
      <c r="B1368" s="154">
        <v>5</v>
      </c>
      <c r="C1368" s="154">
        <v>7</v>
      </c>
      <c r="D1368" s="155">
        <v>2</v>
      </c>
      <c r="E1368" s="155" t="s">
        <v>556</v>
      </c>
      <c r="F1368" s="156" t="s">
        <v>4525</v>
      </c>
      <c r="G1368" s="156" t="s">
        <v>556</v>
      </c>
      <c r="H1368" s="156" t="s">
        <v>4532</v>
      </c>
      <c r="I1368" s="155">
        <v>1805072</v>
      </c>
      <c r="J1368" s="157" t="s">
        <v>1533</v>
      </c>
      <c r="K1368" s="157"/>
      <c r="L1368" s="155">
        <v>2022</v>
      </c>
      <c r="M1368" s="158">
        <v>8742</v>
      </c>
      <c r="N1368" s="159">
        <v>53920841.009999998</v>
      </c>
      <c r="O1368" s="159">
        <v>52847467.530000001</v>
      </c>
      <c r="P1368" s="159">
        <v>39908694.760000005</v>
      </c>
      <c r="Q1368" s="159">
        <v>19301779</v>
      </c>
      <c r="R1368" s="159">
        <v>20606915.760000002</v>
      </c>
      <c r="S1368" s="159">
        <v>1073373.48</v>
      </c>
      <c r="T1368" s="159">
        <v>306444.88</v>
      </c>
      <c r="U1368" s="159">
        <v>56413556.869999997</v>
      </c>
      <c r="V1368" s="159">
        <v>49946403.310000002</v>
      </c>
      <c r="W1368" s="159">
        <v>18256662.260000002</v>
      </c>
      <c r="X1368" s="159">
        <v>586320.69999999995</v>
      </c>
      <c r="Y1368" s="159">
        <v>6467153.5599999996</v>
      </c>
      <c r="Z1368" s="159">
        <v>15509166.84</v>
      </c>
      <c r="AA1368" s="159">
        <v>1910332.52</v>
      </c>
      <c r="AB1368" s="159">
        <v>13598834.32</v>
      </c>
      <c r="AC1368" s="159">
        <v>1910332.52</v>
      </c>
      <c r="AD1368" s="159">
        <v>1910332.52</v>
      </c>
      <c r="AE1368" s="159">
        <v>10308681.470000001</v>
      </c>
      <c r="AF1368" s="159">
        <v>2901064.22</v>
      </c>
      <c r="AG1368" s="159">
        <v>514021.58</v>
      </c>
      <c r="AH1368" s="159">
        <v>510445.58</v>
      </c>
      <c r="AI1368" s="159">
        <v>0</v>
      </c>
      <c r="AJ1368" s="159">
        <v>346.67</v>
      </c>
    </row>
    <row r="1369" spans="1:36">
      <c r="A1369" s="153">
        <v>18</v>
      </c>
      <c r="B1369" s="154">
        <v>5</v>
      </c>
      <c r="C1369" s="154">
        <v>8</v>
      </c>
      <c r="D1369" s="155">
        <v>2</v>
      </c>
      <c r="E1369" s="155" t="s">
        <v>556</v>
      </c>
      <c r="F1369" s="156" t="s">
        <v>4525</v>
      </c>
      <c r="G1369" s="156" t="s">
        <v>556</v>
      </c>
      <c r="H1369" s="156" t="s">
        <v>4533</v>
      </c>
      <c r="I1369" s="155">
        <v>1805082</v>
      </c>
      <c r="J1369" s="157" t="s">
        <v>1532</v>
      </c>
      <c r="K1369" s="157"/>
      <c r="L1369" s="155">
        <v>2022</v>
      </c>
      <c r="M1369" s="158">
        <v>5190</v>
      </c>
      <c r="N1369" s="159">
        <v>33731293.899999999</v>
      </c>
      <c r="O1369" s="159">
        <v>31839512.780000001</v>
      </c>
      <c r="P1369" s="159">
        <v>23297849.439999998</v>
      </c>
      <c r="Q1369" s="159">
        <v>11110543</v>
      </c>
      <c r="R1369" s="159">
        <v>12187306.439999999</v>
      </c>
      <c r="S1369" s="159">
        <v>1891781.12</v>
      </c>
      <c r="T1369" s="159">
        <v>294442.38</v>
      </c>
      <c r="U1369" s="159">
        <v>32162354.670000002</v>
      </c>
      <c r="V1369" s="159">
        <v>27461944.239999998</v>
      </c>
      <c r="W1369" s="159">
        <v>10469531.52</v>
      </c>
      <c r="X1369" s="159">
        <v>150628.54</v>
      </c>
      <c r="Y1369" s="159">
        <v>4700410.43</v>
      </c>
      <c r="Z1369" s="159">
        <v>8651696.9900000002</v>
      </c>
      <c r="AA1369" s="159">
        <v>0</v>
      </c>
      <c r="AB1369" s="159">
        <v>8651696.9900000002</v>
      </c>
      <c r="AC1369" s="159">
        <v>448898</v>
      </c>
      <c r="AD1369" s="159">
        <v>448898</v>
      </c>
      <c r="AE1369" s="159">
        <v>2326539.7799999998</v>
      </c>
      <c r="AF1369" s="159">
        <v>4377568.54</v>
      </c>
      <c r="AG1369" s="159">
        <v>566180</v>
      </c>
      <c r="AH1369" s="159">
        <v>78990.460000000006</v>
      </c>
      <c r="AI1369" s="159">
        <v>0</v>
      </c>
      <c r="AJ1369" s="159">
        <v>0</v>
      </c>
    </row>
    <row r="1370" spans="1:36">
      <c r="A1370" s="153">
        <v>18</v>
      </c>
      <c r="B1370" s="154">
        <v>5</v>
      </c>
      <c r="C1370" s="154">
        <v>9</v>
      </c>
      <c r="D1370" s="155">
        <v>2</v>
      </c>
      <c r="E1370" s="155" t="s">
        <v>556</v>
      </c>
      <c r="F1370" s="156" t="s">
        <v>4525</v>
      </c>
      <c r="G1370" s="156" t="s">
        <v>556</v>
      </c>
      <c r="H1370" s="156" t="s">
        <v>4534</v>
      </c>
      <c r="I1370" s="155">
        <v>1805092</v>
      </c>
      <c r="J1370" s="157" t="s">
        <v>1531</v>
      </c>
      <c r="K1370" s="157"/>
      <c r="L1370" s="155">
        <v>2022</v>
      </c>
      <c r="M1370" s="158">
        <v>12072</v>
      </c>
      <c r="N1370" s="159">
        <v>68889777.989999995</v>
      </c>
      <c r="O1370" s="159">
        <v>67390130.5</v>
      </c>
      <c r="P1370" s="159">
        <v>47453923.700000003</v>
      </c>
      <c r="Q1370" s="159">
        <v>22730390</v>
      </c>
      <c r="R1370" s="159">
        <v>24723533.699999999</v>
      </c>
      <c r="S1370" s="159">
        <v>1499647.49</v>
      </c>
      <c r="T1370" s="159">
        <v>32489.88</v>
      </c>
      <c r="U1370" s="159">
        <v>71721119.670000002</v>
      </c>
      <c r="V1370" s="159">
        <v>62747367.57</v>
      </c>
      <c r="W1370" s="159">
        <v>24199118.800000001</v>
      </c>
      <c r="X1370" s="159">
        <v>248975.31</v>
      </c>
      <c r="Y1370" s="159">
        <v>8973752.0999999996</v>
      </c>
      <c r="Z1370" s="159">
        <v>14819794.800000001</v>
      </c>
      <c r="AA1370" s="159">
        <v>0</v>
      </c>
      <c r="AB1370" s="159">
        <v>14819794.800000001</v>
      </c>
      <c r="AC1370" s="159">
        <v>1842400</v>
      </c>
      <c r="AD1370" s="159">
        <v>1842400</v>
      </c>
      <c r="AE1370" s="159">
        <v>2920000</v>
      </c>
      <c r="AF1370" s="159">
        <v>4642762.93</v>
      </c>
      <c r="AG1370" s="159">
        <v>248237.58</v>
      </c>
      <c r="AH1370" s="159">
        <v>397992.99</v>
      </c>
      <c r="AI1370" s="159">
        <v>0</v>
      </c>
      <c r="AJ1370" s="159">
        <v>0</v>
      </c>
    </row>
    <row r="1371" spans="1:36">
      <c r="A1371" s="153">
        <v>18</v>
      </c>
      <c r="B1371" s="154">
        <v>5</v>
      </c>
      <c r="C1371" s="154">
        <v>11</v>
      </c>
      <c r="D1371" s="155">
        <v>2</v>
      </c>
      <c r="E1371" s="155" t="s">
        <v>556</v>
      </c>
      <c r="F1371" s="156" t="s">
        <v>4525</v>
      </c>
      <c r="G1371" s="156" t="s">
        <v>556</v>
      </c>
      <c r="H1371" s="156" t="s">
        <v>4535</v>
      </c>
      <c r="I1371" s="155">
        <v>1805112</v>
      </c>
      <c r="J1371" s="157" t="s">
        <v>1530</v>
      </c>
      <c r="K1371" s="157"/>
      <c r="L1371" s="155">
        <v>2022</v>
      </c>
      <c r="M1371" s="158">
        <v>9034</v>
      </c>
      <c r="N1371" s="159">
        <v>52819820.259999998</v>
      </c>
      <c r="O1371" s="159">
        <v>50247279.810000002</v>
      </c>
      <c r="P1371" s="159">
        <v>35730236.230000004</v>
      </c>
      <c r="Q1371" s="159">
        <v>18161508</v>
      </c>
      <c r="R1371" s="159">
        <v>17568728.23</v>
      </c>
      <c r="S1371" s="159">
        <v>2572540.4500000002</v>
      </c>
      <c r="T1371" s="159">
        <v>474870</v>
      </c>
      <c r="U1371" s="159">
        <v>54307787.850000001</v>
      </c>
      <c r="V1371" s="159">
        <v>44334748.07</v>
      </c>
      <c r="W1371" s="159">
        <v>10397614.52</v>
      </c>
      <c r="X1371" s="159">
        <v>359892.32</v>
      </c>
      <c r="Y1371" s="159">
        <v>9973039.7799999993</v>
      </c>
      <c r="Z1371" s="159">
        <v>17462446.059999999</v>
      </c>
      <c r="AA1371" s="159">
        <v>0</v>
      </c>
      <c r="AB1371" s="159">
        <v>17462446.059999999</v>
      </c>
      <c r="AC1371" s="159">
        <v>919368</v>
      </c>
      <c r="AD1371" s="159">
        <v>919368</v>
      </c>
      <c r="AE1371" s="159">
        <v>5609589.7599999998</v>
      </c>
      <c r="AF1371" s="159">
        <v>5912531.7400000002</v>
      </c>
      <c r="AG1371" s="159">
        <v>116364</v>
      </c>
      <c r="AH1371" s="159">
        <v>0</v>
      </c>
      <c r="AI1371" s="159">
        <v>0</v>
      </c>
      <c r="AJ1371" s="159">
        <v>0</v>
      </c>
    </row>
    <row r="1372" spans="1:36">
      <c r="A1372" s="153">
        <v>18</v>
      </c>
      <c r="B1372" s="154">
        <v>6</v>
      </c>
      <c r="C1372" s="154">
        <v>1</v>
      </c>
      <c r="D1372" s="155">
        <v>2</v>
      </c>
      <c r="E1372" s="155" t="s">
        <v>556</v>
      </c>
      <c r="F1372" s="156" t="s">
        <v>4536</v>
      </c>
      <c r="G1372" s="156" t="s">
        <v>556</v>
      </c>
      <c r="H1372" s="156" t="s">
        <v>4537</v>
      </c>
      <c r="I1372" s="155">
        <v>1806012</v>
      </c>
      <c r="J1372" s="157" t="s">
        <v>1529</v>
      </c>
      <c r="K1372" s="157"/>
      <c r="L1372" s="155">
        <v>2022</v>
      </c>
      <c r="M1372" s="158">
        <v>8010</v>
      </c>
      <c r="N1372" s="159">
        <v>48206608.93</v>
      </c>
      <c r="O1372" s="159">
        <v>44746004.420000002</v>
      </c>
      <c r="P1372" s="159">
        <v>33182578.34</v>
      </c>
      <c r="Q1372" s="159">
        <v>16804998</v>
      </c>
      <c r="R1372" s="159">
        <v>16377580.34</v>
      </c>
      <c r="S1372" s="159">
        <v>3460604.51</v>
      </c>
      <c r="T1372" s="159">
        <v>239275.87</v>
      </c>
      <c r="U1372" s="159">
        <v>45733506.340000004</v>
      </c>
      <c r="V1372" s="159">
        <v>40105415.009999998</v>
      </c>
      <c r="W1372" s="159">
        <v>11451398.119999999</v>
      </c>
      <c r="X1372" s="159">
        <v>99669.31</v>
      </c>
      <c r="Y1372" s="159">
        <v>5628091.3300000001</v>
      </c>
      <c r="Z1372" s="159">
        <v>0</v>
      </c>
      <c r="AA1372" s="159">
        <v>0</v>
      </c>
      <c r="AB1372" s="159">
        <v>0</v>
      </c>
      <c r="AC1372" s="159">
        <v>724760</v>
      </c>
      <c r="AD1372" s="159">
        <v>724760</v>
      </c>
      <c r="AE1372" s="159">
        <v>1785638.96</v>
      </c>
      <c r="AF1372" s="159">
        <v>4640589.41</v>
      </c>
      <c r="AG1372" s="159">
        <v>251350</v>
      </c>
      <c r="AH1372" s="159">
        <v>14305</v>
      </c>
      <c r="AI1372" s="159">
        <v>0</v>
      </c>
      <c r="AJ1372" s="159">
        <v>0</v>
      </c>
    </row>
    <row r="1373" spans="1:36">
      <c r="A1373" s="153">
        <v>18</v>
      </c>
      <c r="B1373" s="154">
        <v>6</v>
      </c>
      <c r="C1373" s="154">
        <v>2</v>
      </c>
      <c r="D1373" s="155">
        <v>3</v>
      </c>
      <c r="E1373" s="155" t="s">
        <v>556</v>
      </c>
      <c r="F1373" s="156" t="s">
        <v>4538</v>
      </c>
      <c r="G1373" s="156" t="s">
        <v>556</v>
      </c>
      <c r="H1373" s="156" t="s">
        <v>4539</v>
      </c>
      <c r="I1373" s="155">
        <v>1806023</v>
      </c>
      <c r="J1373" s="157" t="s">
        <v>1528</v>
      </c>
      <c r="K1373" s="157"/>
      <c r="L1373" s="155">
        <v>2022</v>
      </c>
      <c r="M1373" s="158">
        <v>24332</v>
      </c>
      <c r="N1373" s="159">
        <v>150161190.47999999</v>
      </c>
      <c r="O1373" s="159">
        <v>133860365.23999999</v>
      </c>
      <c r="P1373" s="159">
        <v>75795384.439999998</v>
      </c>
      <c r="Q1373" s="159">
        <v>31396675</v>
      </c>
      <c r="R1373" s="159">
        <v>44398709.439999998</v>
      </c>
      <c r="S1373" s="159">
        <v>16300825.24</v>
      </c>
      <c r="T1373" s="159">
        <v>3553219.03</v>
      </c>
      <c r="U1373" s="159">
        <v>172737791.19</v>
      </c>
      <c r="V1373" s="159">
        <v>128975843.16</v>
      </c>
      <c r="W1373" s="159">
        <v>52333450.409999996</v>
      </c>
      <c r="X1373" s="159">
        <v>2354449.59</v>
      </c>
      <c r="Y1373" s="159">
        <v>43761948.030000001</v>
      </c>
      <c r="Z1373" s="159">
        <v>40680343.109999999</v>
      </c>
      <c r="AA1373" s="159">
        <v>10867961.83</v>
      </c>
      <c r="AB1373" s="159">
        <v>29812381.280000001</v>
      </c>
      <c r="AC1373" s="159">
        <v>5367961.83</v>
      </c>
      <c r="AD1373" s="159">
        <v>5367961.83</v>
      </c>
      <c r="AE1373" s="159">
        <v>49706403.490000002</v>
      </c>
      <c r="AF1373" s="159">
        <v>4884522.08</v>
      </c>
      <c r="AG1373" s="159">
        <v>1418036.63</v>
      </c>
      <c r="AH1373" s="159">
        <v>1402853.22</v>
      </c>
      <c r="AI1373" s="159">
        <v>0</v>
      </c>
      <c r="AJ1373" s="159">
        <v>0</v>
      </c>
    </row>
    <row r="1374" spans="1:36">
      <c r="A1374" s="153">
        <v>18</v>
      </c>
      <c r="B1374" s="154">
        <v>6</v>
      </c>
      <c r="C1374" s="154">
        <v>3</v>
      </c>
      <c r="D1374" s="155">
        <v>2</v>
      </c>
      <c r="E1374" s="155" t="s">
        <v>556</v>
      </c>
      <c r="F1374" s="156" t="s">
        <v>4536</v>
      </c>
      <c r="G1374" s="156" t="s">
        <v>556</v>
      </c>
      <c r="H1374" s="156" t="s">
        <v>4540</v>
      </c>
      <c r="I1374" s="155">
        <v>1806032</v>
      </c>
      <c r="J1374" s="157" t="s">
        <v>1527</v>
      </c>
      <c r="K1374" s="157"/>
      <c r="L1374" s="155">
        <v>2022</v>
      </c>
      <c r="M1374" s="158">
        <v>9690</v>
      </c>
      <c r="N1374" s="159">
        <v>58637910.890000001</v>
      </c>
      <c r="O1374" s="159">
        <v>54696516.649999999</v>
      </c>
      <c r="P1374" s="159">
        <v>42460590.689999998</v>
      </c>
      <c r="Q1374" s="159">
        <v>22584273</v>
      </c>
      <c r="R1374" s="159">
        <v>19876317.690000001</v>
      </c>
      <c r="S1374" s="159">
        <v>3941394.24</v>
      </c>
      <c r="T1374" s="159">
        <v>67350.36</v>
      </c>
      <c r="U1374" s="159">
        <v>56479388.579999998</v>
      </c>
      <c r="V1374" s="159">
        <v>45188141.409999996</v>
      </c>
      <c r="W1374" s="159">
        <v>15565777.93</v>
      </c>
      <c r="X1374" s="159">
        <v>0</v>
      </c>
      <c r="Y1374" s="159">
        <v>11291247.17</v>
      </c>
      <c r="Z1374" s="159">
        <v>20849865.620000001</v>
      </c>
      <c r="AA1374" s="159">
        <v>0</v>
      </c>
      <c r="AB1374" s="159">
        <v>20849865.620000001</v>
      </c>
      <c r="AC1374" s="159">
        <v>0</v>
      </c>
      <c r="AD1374" s="159">
        <v>0</v>
      </c>
      <c r="AE1374" s="159">
        <v>0</v>
      </c>
      <c r="AF1374" s="159">
        <v>9508375.2400000002</v>
      </c>
      <c r="AG1374" s="159">
        <v>159227.44</v>
      </c>
      <c r="AH1374" s="159">
        <v>123695.12</v>
      </c>
      <c r="AI1374" s="159">
        <v>0</v>
      </c>
      <c r="AJ1374" s="159">
        <v>0</v>
      </c>
    </row>
    <row r="1375" spans="1:36">
      <c r="A1375" s="153">
        <v>18</v>
      </c>
      <c r="B1375" s="154">
        <v>6</v>
      </c>
      <c r="C1375" s="154">
        <v>4</v>
      </c>
      <c r="D1375" s="155">
        <v>2</v>
      </c>
      <c r="E1375" s="155" t="s">
        <v>556</v>
      </c>
      <c r="F1375" s="156" t="s">
        <v>4536</v>
      </c>
      <c r="G1375" s="156" t="s">
        <v>556</v>
      </c>
      <c r="H1375" s="156" t="s">
        <v>4541</v>
      </c>
      <c r="I1375" s="155">
        <v>1806042</v>
      </c>
      <c r="J1375" s="157" t="s">
        <v>1526</v>
      </c>
      <c r="K1375" s="157"/>
      <c r="L1375" s="155">
        <v>2022</v>
      </c>
      <c r="M1375" s="158">
        <v>6188</v>
      </c>
      <c r="N1375" s="159">
        <v>48201600.390000001</v>
      </c>
      <c r="O1375" s="159">
        <v>38257423.82</v>
      </c>
      <c r="P1375" s="159">
        <v>28061115.719999999</v>
      </c>
      <c r="Q1375" s="159">
        <v>15149066</v>
      </c>
      <c r="R1375" s="159">
        <v>12912049.720000001</v>
      </c>
      <c r="S1375" s="159">
        <v>9944176.5700000003</v>
      </c>
      <c r="T1375" s="159">
        <v>36070</v>
      </c>
      <c r="U1375" s="159">
        <v>48809829.490000002</v>
      </c>
      <c r="V1375" s="159">
        <v>33391100.449999999</v>
      </c>
      <c r="W1375" s="159">
        <v>12984072.48</v>
      </c>
      <c r="X1375" s="159">
        <v>192932.34</v>
      </c>
      <c r="Y1375" s="159">
        <v>15418729.039999999</v>
      </c>
      <c r="Z1375" s="159">
        <v>5058903.8099999996</v>
      </c>
      <c r="AA1375" s="159">
        <v>280154.46999999997</v>
      </c>
      <c r="AB1375" s="159">
        <v>4778749.34</v>
      </c>
      <c r="AC1375" s="159">
        <v>1020666</v>
      </c>
      <c r="AD1375" s="159">
        <v>1020666</v>
      </c>
      <c r="AE1375" s="159">
        <v>2929488.47</v>
      </c>
      <c r="AF1375" s="159">
        <v>4866323.37</v>
      </c>
      <c r="AG1375" s="159">
        <v>123429</v>
      </c>
      <c r="AH1375" s="159">
        <v>181103.54</v>
      </c>
      <c r="AI1375" s="159">
        <v>0</v>
      </c>
      <c r="AJ1375" s="159">
        <v>0</v>
      </c>
    </row>
    <row r="1376" spans="1:36">
      <c r="A1376" s="153">
        <v>18</v>
      </c>
      <c r="B1376" s="154">
        <v>6</v>
      </c>
      <c r="C1376" s="154">
        <v>5</v>
      </c>
      <c r="D1376" s="155">
        <v>2</v>
      </c>
      <c r="E1376" s="155" t="s">
        <v>556</v>
      </c>
      <c r="F1376" s="156" t="s">
        <v>4536</v>
      </c>
      <c r="G1376" s="156" t="s">
        <v>556</v>
      </c>
      <c r="H1376" s="156" t="s">
        <v>4542</v>
      </c>
      <c r="I1376" s="155">
        <v>1806052</v>
      </c>
      <c r="J1376" s="157" t="s">
        <v>1525</v>
      </c>
      <c r="K1376" s="157"/>
      <c r="L1376" s="155">
        <v>2022</v>
      </c>
      <c r="M1376" s="158">
        <v>6939</v>
      </c>
      <c r="N1376" s="159">
        <v>47930520.079999998</v>
      </c>
      <c r="O1376" s="159">
        <v>41657871.5</v>
      </c>
      <c r="P1376" s="159">
        <v>28482403.759999998</v>
      </c>
      <c r="Q1376" s="159">
        <v>13335043</v>
      </c>
      <c r="R1376" s="159">
        <v>15147360.76</v>
      </c>
      <c r="S1376" s="159">
        <v>6272648.5800000001</v>
      </c>
      <c r="T1376" s="159">
        <v>428447.9</v>
      </c>
      <c r="U1376" s="159">
        <v>44467383.990000002</v>
      </c>
      <c r="V1376" s="159">
        <v>35006784.369999997</v>
      </c>
      <c r="W1376" s="159">
        <v>12977723.130000001</v>
      </c>
      <c r="X1376" s="159">
        <v>91483.96</v>
      </c>
      <c r="Y1376" s="159">
        <v>9460599.6199999992</v>
      </c>
      <c r="Z1376" s="159">
        <v>9360669.7400000002</v>
      </c>
      <c r="AA1376" s="159">
        <v>0</v>
      </c>
      <c r="AB1376" s="159">
        <v>9360669.7400000002</v>
      </c>
      <c r="AC1376" s="159">
        <v>1818388</v>
      </c>
      <c r="AD1376" s="159">
        <v>1818388</v>
      </c>
      <c r="AE1376" s="159">
        <v>834603.73</v>
      </c>
      <c r="AF1376" s="159">
        <v>6651087.1299999999</v>
      </c>
      <c r="AG1376" s="159">
        <v>476405.82</v>
      </c>
      <c r="AH1376" s="159">
        <v>379836.17</v>
      </c>
      <c r="AI1376" s="159">
        <v>144</v>
      </c>
      <c r="AJ1376" s="159">
        <v>43570.73</v>
      </c>
    </row>
    <row r="1377" spans="1:36">
      <c r="A1377" s="153">
        <v>18</v>
      </c>
      <c r="B1377" s="154">
        <v>6</v>
      </c>
      <c r="C1377" s="154">
        <v>6</v>
      </c>
      <c r="D1377" s="155">
        <v>2</v>
      </c>
      <c r="E1377" s="155" t="s">
        <v>556</v>
      </c>
      <c r="F1377" s="156" t="s">
        <v>4536</v>
      </c>
      <c r="G1377" s="156" t="s">
        <v>556</v>
      </c>
      <c r="H1377" s="156" t="s">
        <v>4543</v>
      </c>
      <c r="I1377" s="155">
        <v>1806062</v>
      </c>
      <c r="J1377" s="157" t="s">
        <v>1524</v>
      </c>
      <c r="K1377" s="157"/>
      <c r="L1377" s="155">
        <v>2022</v>
      </c>
      <c r="M1377" s="158">
        <v>6322</v>
      </c>
      <c r="N1377" s="159">
        <v>51060536.539999999</v>
      </c>
      <c r="O1377" s="159">
        <v>39125378.5</v>
      </c>
      <c r="P1377" s="159">
        <v>30174718.689999998</v>
      </c>
      <c r="Q1377" s="159">
        <v>16010842</v>
      </c>
      <c r="R1377" s="159">
        <v>14163876.689999999</v>
      </c>
      <c r="S1377" s="159">
        <v>11935158.039999999</v>
      </c>
      <c r="T1377" s="159">
        <v>381517.76</v>
      </c>
      <c r="U1377" s="159">
        <v>49126968.979999997</v>
      </c>
      <c r="V1377" s="159">
        <v>33609579.899999999</v>
      </c>
      <c r="W1377" s="159">
        <v>11814098.27</v>
      </c>
      <c r="X1377" s="159">
        <v>3853.34</v>
      </c>
      <c r="Y1377" s="159">
        <v>15517389.08</v>
      </c>
      <c r="Z1377" s="159">
        <v>2502479.9900000002</v>
      </c>
      <c r="AA1377" s="159">
        <v>0</v>
      </c>
      <c r="AB1377" s="159">
        <v>2502479.9900000002</v>
      </c>
      <c r="AC1377" s="159">
        <v>1300000</v>
      </c>
      <c r="AD1377" s="159">
        <v>1300000</v>
      </c>
      <c r="AE1377" s="159">
        <v>0</v>
      </c>
      <c r="AF1377" s="159">
        <v>5515798.5999999996</v>
      </c>
      <c r="AG1377" s="159">
        <v>169245.64</v>
      </c>
      <c r="AH1377" s="159">
        <v>168855.55</v>
      </c>
      <c r="AI1377" s="159">
        <v>0</v>
      </c>
      <c r="AJ1377" s="159">
        <v>0</v>
      </c>
    </row>
    <row r="1378" spans="1:36">
      <c r="A1378" s="153">
        <v>18</v>
      </c>
      <c r="B1378" s="154">
        <v>7</v>
      </c>
      <c r="C1378" s="154">
        <v>1</v>
      </c>
      <c r="D1378" s="155">
        <v>2</v>
      </c>
      <c r="E1378" s="155" t="s">
        <v>556</v>
      </c>
      <c r="F1378" s="156" t="s">
        <v>4544</v>
      </c>
      <c r="G1378" s="156" t="s">
        <v>556</v>
      </c>
      <c r="H1378" s="156" t="s">
        <v>4545</v>
      </c>
      <c r="I1378" s="155">
        <v>1807012</v>
      </c>
      <c r="J1378" s="157" t="s">
        <v>1523</v>
      </c>
      <c r="K1378" s="157"/>
      <c r="L1378" s="155">
        <v>2022</v>
      </c>
      <c r="M1378" s="158">
        <v>13488</v>
      </c>
      <c r="N1378" s="159">
        <v>85105011.209999993</v>
      </c>
      <c r="O1378" s="159">
        <v>72740444.739999995</v>
      </c>
      <c r="P1378" s="159">
        <v>49685732.390000001</v>
      </c>
      <c r="Q1378" s="159">
        <v>25918646</v>
      </c>
      <c r="R1378" s="159">
        <v>23767086.390000001</v>
      </c>
      <c r="S1378" s="159">
        <v>12364566.470000001</v>
      </c>
      <c r="T1378" s="159">
        <v>288434.28000000003</v>
      </c>
      <c r="U1378" s="159">
        <v>81681714.790000007</v>
      </c>
      <c r="V1378" s="159">
        <v>64500227.979999997</v>
      </c>
      <c r="W1378" s="159">
        <v>28012586.710000001</v>
      </c>
      <c r="X1378" s="159">
        <v>282039.09999999998</v>
      </c>
      <c r="Y1378" s="159">
        <v>17181486.809999999</v>
      </c>
      <c r="Z1378" s="159">
        <v>13959696.640000001</v>
      </c>
      <c r="AA1378" s="159">
        <v>900000</v>
      </c>
      <c r="AB1378" s="159">
        <v>13059696.640000001</v>
      </c>
      <c r="AC1378" s="159">
        <v>1267869.04</v>
      </c>
      <c r="AD1378" s="159">
        <v>1267869.04</v>
      </c>
      <c r="AE1378" s="159">
        <v>10716480.33</v>
      </c>
      <c r="AF1378" s="159">
        <v>8240216.7599999998</v>
      </c>
      <c r="AG1378" s="159">
        <v>198454.39999999999</v>
      </c>
      <c r="AH1378" s="159">
        <v>217066.03</v>
      </c>
      <c r="AI1378" s="159">
        <v>0</v>
      </c>
      <c r="AJ1378" s="159">
        <v>5048.33</v>
      </c>
    </row>
    <row r="1379" spans="1:36">
      <c r="A1379" s="153">
        <v>18</v>
      </c>
      <c r="B1379" s="154">
        <v>7</v>
      </c>
      <c r="C1379" s="154">
        <v>2</v>
      </c>
      <c r="D1379" s="155">
        <v>3</v>
      </c>
      <c r="E1379" s="155" t="s">
        <v>556</v>
      </c>
      <c r="F1379" s="156" t="s">
        <v>4546</v>
      </c>
      <c r="G1379" s="156" t="s">
        <v>556</v>
      </c>
      <c r="H1379" s="156" t="s">
        <v>4547</v>
      </c>
      <c r="I1379" s="155">
        <v>1807023</v>
      </c>
      <c r="J1379" s="157" t="s">
        <v>1522</v>
      </c>
      <c r="K1379" s="157"/>
      <c r="L1379" s="155">
        <v>2022</v>
      </c>
      <c r="M1379" s="158">
        <v>13986</v>
      </c>
      <c r="N1379" s="159">
        <v>90653012.760000005</v>
      </c>
      <c r="O1379" s="159">
        <v>88792090.310000002</v>
      </c>
      <c r="P1379" s="159">
        <v>60178725.149999999</v>
      </c>
      <c r="Q1379" s="159">
        <v>28923310</v>
      </c>
      <c r="R1379" s="159">
        <v>31255415.149999999</v>
      </c>
      <c r="S1379" s="159">
        <v>1860922.45</v>
      </c>
      <c r="T1379" s="159">
        <v>448045.9</v>
      </c>
      <c r="U1379" s="159">
        <v>100070095.26000001</v>
      </c>
      <c r="V1379" s="159">
        <v>80973823.849999994</v>
      </c>
      <c r="W1379" s="159">
        <v>32391609.66</v>
      </c>
      <c r="X1379" s="159">
        <v>768992.9</v>
      </c>
      <c r="Y1379" s="159">
        <v>19096271.41</v>
      </c>
      <c r="Z1379" s="159">
        <v>25668542.41</v>
      </c>
      <c r="AA1379" s="159">
        <v>6000000</v>
      </c>
      <c r="AB1379" s="159">
        <v>19668542.41</v>
      </c>
      <c r="AC1379" s="159">
        <v>3236110.28</v>
      </c>
      <c r="AD1379" s="159">
        <v>3182328.5</v>
      </c>
      <c r="AE1379" s="159">
        <v>18129660</v>
      </c>
      <c r="AF1379" s="159">
        <v>7818266.46</v>
      </c>
      <c r="AG1379" s="159">
        <v>1194021.76</v>
      </c>
      <c r="AH1379" s="159">
        <v>1261983.29</v>
      </c>
      <c r="AI1379" s="159">
        <v>0</v>
      </c>
      <c r="AJ1379" s="159">
        <v>0</v>
      </c>
    </row>
    <row r="1380" spans="1:36">
      <c r="A1380" s="153">
        <v>18</v>
      </c>
      <c r="B1380" s="154">
        <v>7</v>
      </c>
      <c r="C1380" s="154">
        <v>3</v>
      </c>
      <c r="D1380" s="155">
        <v>3</v>
      </c>
      <c r="E1380" s="155" t="s">
        <v>556</v>
      </c>
      <c r="F1380" s="156" t="s">
        <v>4546</v>
      </c>
      <c r="G1380" s="156" t="s">
        <v>556</v>
      </c>
      <c r="H1380" s="156" t="s">
        <v>4548</v>
      </c>
      <c r="I1380" s="155">
        <v>1807033</v>
      </c>
      <c r="J1380" s="157" t="s">
        <v>1521</v>
      </c>
      <c r="K1380" s="157"/>
      <c r="L1380" s="155">
        <v>2022</v>
      </c>
      <c r="M1380" s="158">
        <v>10385</v>
      </c>
      <c r="N1380" s="159">
        <v>64428728.789999999</v>
      </c>
      <c r="O1380" s="159">
        <v>58629781.259999998</v>
      </c>
      <c r="P1380" s="159">
        <v>38856746.159999996</v>
      </c>
      <c r="Q1380" s="159">
        <v>20585746</v>
      </c>
      <c r="R1380" s="159">
        <v>18271000.16</v>
      </c>
      <c r="S1380" s="159">
        <v>5798947.5300000003</v>
      </c>
      <c r="T1380" s="159">
        <v>42268.36</v>
      </c>
      <c r="U1380" s="159">
        <v>70912149.560000002</v>
      </c>
      <c r="V1380" s="159">
        <v>51735026.619999997</v>
      </c>
      <c r="W1380" s="159">
        <v>22170507.420000002</v>
      </c>
      <c r="X1380" s="159">
        <v>1098327.3700000001</v>
      </c>
      <c r="Y1380" s="159">
        <v>19177122.940000001</v>
      </c>
      <c r="Z1380" s="159">
        <v>14645107.220000001</v>
      </c>
      <c r="AA1380" s="159">
        <v>0</v>
      </c>
      <c r="AB1380" s="159">
        <v>14645107.220000001</v>
      </c>
      <c r="AC1380" s="159">
        <v>1868500</v>
      </c>
      <c r="AD1380" s="159">
        <v>1868500</v>
      </c>
      <c r="AE1380" s="159">
        <v>18120670.23</v>
      </c>
      <c r="AF1380" s="159">
        <v>6894754.6399999997</v>
      </c>
      <c r="AG1380" s="159">
        <v>183110.1</v>
      </c>
      <c r="AH1380" s="159">
        <v>183110.1</v>
      </c>
      <c r="AI1380" s="159">
        <v>0</v>
      </c>
      <c r="AJ1380" s="159">
        <v>0</v>
      </c>
    </row>
    <row r="1381" spans="1:36">
      <c r="A1381" s="153">
        <v>18</v>
      </c>
      <c r="B1381" s="154">
        <v>7</v>
      </c>
      <c r="C1381" s="154">
        <v>4</v>
      </c>
      <c r="D1381" s="155">
        <v>3</v>
      </c>
      <c r="E1381" s="155" t="s">
        <v>556</v>
      </c>
      <c r="F1381" s="156" t="s">
        <v>4546</v>
      </c>
      <c r="G1381" s="156" t="s">
        <v>556</v>
      </c>
      <c r="H1381" s="156" t="s">
        <v>4549</v>
      </c>
      <c r="I1381" s="155">
        <v>1807043</v>
      </c>
      <c r="J1381" s="157" t="s">
        <v>1520</v>
      </c>
      <c r="K1381" s="157"/>
      <c r="L1381" s="155">
        <v>2022</v>
      </c>
      <c r="M1381" s="158">
        <v>14947</v>
      </c>
      <c r="N1381" s="159">
        <v>82225090.920000002</v>
      </c>
      <c r="O1381" s="159">
        <v>76223816.329999998</v>
      </c>
      <c r="P1381" s="159">
        <v>40828389.25</v>
      </c>
      <c r="Q1381" s="159">
        <v>17201755</v>
      </c>
      <c r="R1381" s="159">
        <v>23626634.25</v>
      </c>
      <c r="S1381" s="159">
        <v>6001274.5899999999</v>
      </c>
      <c r="T1381" s="159">
        <v>221969.72</v>
      </c>
      <c r="U1381" s="159">
        <v>86122384.829999998</v>
      </c>
      <c r="V1381" s="159">
        <v>69651485.099999994</v>
      </c>
      <c r="W1381" s="159">
        <v>29175614.969999999</v>
      </c>
      <c r="X1381" s="159">
        <v>152987.1</v>
      </c>
      <c r="Y1381" s="159">
        <v>16470899.73</v>
      </c>
      <c r="Z1381" s="159">
        <v>19792636.550000001</v>
      </c>
      <c r="AA1381" s="159">
        <v>0</v>
      </c>
      <c r="AB1381" s="159">
        <v>19792636.550000001</v>
      </c>
      <c r="AC1381" s="159">
        <v>1502011.91</v>
      </c>
      <c r="AD1381" s="159">
        <v>1502011.91</v>
      </c>
      <c r="AE1381" s="159">
        <v>2350323.31</v>
      </c>
      <c r="AF1381" s="159">
        <v>6572331.2300000004</v>
      </c>
      <c r="AG1381" s="159">
        <v>411776.59</v>
      </c>
      <c r="AH1381" s="159">
        <v>83489.62</v>
      </c>
      <c r="AI1381" s="159">
        <v>0</v>
      </c>
      <c r="AJ1381" s="159">
        <v>0</v>
      </c>
    </row>
    <row r="1382" spans="1:36">
      <c r="A1382" s="153">
        <v>18</v>
      </c>
      <c r="B1382" s="154">
        <v>7</v>
      </c>
      <c r="C1382" s="154">
        <v>5</v>
      </c>
      <c r="D1382" s="155">
        <v>2</v>
      </c>
      <c r="E1382" s="155" t="s">
        <v>556</v>
      </c>
      <c r="F1382" s="156" t="s">
        <v>4544</v>
      </c>
      <c r="G1382" s="156" t="s">
        <v>556</v>
      </c>
      <c r="H1382" s="156" t="s">
        <v>4550</v>
      </c>
      <c r="I1382" s="155">
        <v>1807052</v>
      </c>
      <c r="J1382" s="157" t="s">
        <v>1519</v>
      </c>
      <c r="K1382" s="157"/>
      <c r="L1382" s="155">
        <v>2022</v>
      </c>
      <c r="M1382" s="158">
        <v>11129</v>
      </c>
      <c r="N1382" s="159">
        <v>66931128.140000001</v>
      </c>
      <c r="O1382" s="159">
        <v>61774523.920000002</v>
      </c>
      <c r="P1382" s="159">
        <v>39679905.960000001</v>
      </c>
      <c r="Q1382" s="159">
        <v>19718338</v>
      </c>
      <c r="R1382" s="159">
        <v>19961567.960000001</v>
      </c>
      <c r="S1382" s="159">
        <v>5156604.22</v>
      </c>
      <c r="T1382" s="159">
        <v>66583.08</v>
      </c>
      <c r="U1382" s="159">
        <v>67376664.879999995</v>
      </c>
      <c r="V1382" s="159">
        <v>56123284.409999996</v>
      </c>
      <c r="W1382" s="159">
        <v>22390376.190000001</v>
      </c>
      <c r="X1382" s="159">
        <v>1064376.79</v>
      </c>
      <c r="Y1382" s="159">
        <v>11253380.470000001</v>
      </c>
      <c r="Z1382" s="159">
        <v>10964849.74</v>
      </c>
      <c r="AA1382" s="159">
        <v>1954189</v>
      </c>
      <c r="AB1382" s="159">
        <v>9010660.7400000002</v>
      </c>
      <c r="AC1382" s="159">
        <v>1954189</v>
      </c>
      <c r="AD1382" s="159">
        <v>1954189</v>
      </c>
      <c r="AE1382" s="159">
        <v>16620894</v>
      </c>
      <c r="AF1382" s="159">
        <v>5651239.5099999998</v>
      </c>
      <c r="AG1382" s="159">
        <v>569533.31999999995</v>
      </c>
      <c r="AH1382" s="159">
        <v>804161.45</v>
      </c>
      <c r="AI1382" s="159">
        <v>0</v>
      </c>
      <c r="AJ1382" s="159">
        <v>0</v>
      </c>
    </row>
    <row r="1383" spans="1:36">
      <c r="A1383" s="153">
        <v>18</v>
      </c>
      <c r="B1383" s="154">
        <v>7</v>
      </c>
      <c r="C1383" s="154">
        <v>6</v>
      </c>
      <c r="D1383" s="155">
        <v>2</v>
      </c>
      <c r="E1383" s="155" t="s">
        <v>556</v>
      </c>
      <c r="F1383" s="156" t="s">
        <v>4544</v>
      </c>
      <c r="G1383" s="156" t="s">
        <v>556</v>
      </c>
      <c r="H1383" s="156" t="s">
        <v>4551</v>
      </c>
      <c r="I1383" s="155">
        <v>1807062</v>
      </c>
      <c r="J1383" s="157" t="s">
        <v>1518</v>
      </c>
      <c r="K1383" s="157"/>
      <c r="L1383" s="155">
        <v>2022</v>
      </c>
      <c r="M1383" s="158">
        <v>5376</v>
      </c>
      <c r="N1383" s="159">
        <v>32765893.620000001</v>
      </c>
      <c r="O1383" s="159">
        <v>29568598.27</v>
      </c>
      <c r="P1383" s="159">
        <v>16917910.859999999</v>
      </c>
      <c r="Q1383" s="159">
        <v>7324187</v>
      </c>
      <c r="R1383" s="159">
        <v>9593723.8599999994</v>
      </c>
      <c r="S1383" s="159">
        <v>3197295.35</v>
      </c>
      <c r="T1383" s="159">
        <v>2107</v>
      </c>
      <c r="U1383" s="159">
        <v>33344610.440000001</v>
      </c>
      <c r="V1383" s="159">
        <v>25488835.620000001</v>
      </c>
      <c r="W1383" s="159">
        <v>9910777.8200000003</v>
      </c>
      <c r="X1383" s="159">
        <v>102563.9</v>
      </c>
      <c r="Y1383" s="159">
        <v>7855774.8200000003</v>
      </c>
      <c r="Z1383" s="159">
        <v>5445423.46</v>
      </c>
      <c r="AA1383" s="159">
        <v>0</v>
      </c>
      <c r="AB1383" s="159">
        <v>5445423.46</v>
      </c>
      <c r="AC1383" s="159">
        <v>360000</v>
      </c>
      <c r="AD1383" s="159">
        <v>360000</v>
      </c>
      <c r="AE1383" s="159">
        <v>1496444.97</v>
      </c>
      <c r="AF1383" s="159">
        <v>4079762.65</v>
      </c>
      <c r="AG1383" s="159">
        <v>177962.88</v>
      </c>
      <c r="AH1383" s="159">
        <v>162272.16</v>
      </c>
      <c r="AI1383" s="159">
        <v>0</v>
      </c>
      <c r="AJ1383" s="159">
        <v>56444.97</v>
      </c>
    </row>
    <row r="1384" spans="1:36">
      <c r="A1384" s="153">
        <v>18</v>
      </c>
      <c r="B1384" s="154">
        <v>7</v>
      </c>
      <c r="C1384" s="154">
        <v>7</v>
      </c>
      <c r="D1384" s="155">
        <v>2</v>
      </c>
      <c r="E1384" s="155" t="s">
        <v>556</v>
      </c>
      <c r="F1384" s="156" t="s">
        <v>4544</v>
      </c>
      <c r="G1384" s="156" t="s">
        <v>556</v>
      </c>
      <c r="H1384" s="156" t="s">
        <v>4552</v>
      </c>
      <c r="I1384" s="155">
        <v>1807072</v>
      </c>
      <c r="J1384" s="157" t="s">
        <v>1517</v>
      </c>
      <c r="K1384" s="157"/>
      <c r="L1384" s="155">
        <v>2022</v>
      </c>
      <c r="M1384" s="158">
        <v>13326</v>
      </c>
      <c r="N1384" s="159">
        <v>80278044.420000002</v>
      </c>
      <c r="O1384" s="159">
        <v>70270848.689999998</v>
      </c>
      <c r="P1384" s="159">
        <v>45673153.230000004</v>
      </c>
      <c r="Q1384" s="159">
        <v>23985383</v>
      </c>
      <c r="R1384" s="159">
        <v>21687770.23</v>
      </c>
      <c r="S1384" s="159">
        <v>10007195.73</v>
      </c>
      <c r="T1384" s="159">
        <v>536215</v>
      </c>
      <c r="U1384" s="159">
        <v>82641752.609999999</v>
      </c>
      <c r="V1384" s="159">
        <v>66105630.469999999</v>
      </c>
      <c r="W1384" s="159">
        <v>27960393.890000001</v>
      </c>
      <c r="X1384" s="159">
        <v>808161.16</v>
      </c>
      <c r="Y1384" s="159">
        <v>16536122.140000001</v>
      </c>
      <c r="Z1384" s="159">
        <v>11024097.85</v>
      </c>
      <c r="AA1384" s="159">
        <v>1500000</v>
      </c>
      <c r="AB1384" s="159">
        <v>9524097.8499999996</v>
      </c>
      <c r="AC1384" s="159">
        <v>2191122</v>
      </c>
      <c r="AD1384" s="159">
        <v>2191122</v>
      </c>
      <c r="AE1384" s="159">
        <v>15260000</v>
      </c>
      <c r="AF1384" s="159">
        <v>4165218.22</v>
      </c>
      <c r="AG1384" s="159">
        <v>162606.67000000001</v>
      </c>
      <c r="AH1384" s="159">
        <v>142588</v>
      </c>
      <c r="AI1384" s="159">
        <v>0</v>
      </c>
      <c r="AJ1384" s="159">
        <v>0</v>
      </c>
    </row>
    <row r="1385" spans="1:36">
      <c r="A1385" s="153">
        <v>18</v>
      </c>
      <c r="B1385" s="154">
        <v>7</v>
      </c>
      <c r="C1385" s="154">
        <v>8</v>
      </c>
      <c r="D1385" s="155">
        <v>3</v>
      </c>
      <c r="E1385" s="155" t="s">
        <v>556</v>
      </c>
      <c r="F1385" s="156" t="s">
        <v>4546</v>
      </c>
      <c r="G1385" s="156" t="s">
        <v>556</v>
      </c>
      <c r="H1385" s="156" t="s">
        <v>4553</v>
      </c>
      <c r="I1385" s="155">
        <v>1807083</v>
      </c>
      <c r="J1385" s="157" t="s">
        <v>1516</v>
      </c>
      <c r="K1385" s="157"/>
      <c r="L1385" s="155">
        <v>2022</v>
      </c>
      <c r="M1385" s="158">
        <v>15322</v>
      </c>
      <c r="N1385" s="159">
        <v>112411368.15000001</v>
      </c>
      <c r="O1385" s="159">
        <v>98929049.920000002</v>
      </c>
      <c r="P1385" s="159">
        <v>67649202.870000005</v>
      </c>
      <c r="Q1385" s="159">
        <v>39066365</v>
      </c>
      <c r="R1385" s="159">
        <v>28582837.870000001</v>
      </c>
      <c r="S1385" s="159">
        <v>13482318.23</v>
      </c>
      <c r="T1385" s="159">
        <v>349052.96</v>
      </c>
      <c r="U1385" s="159">
        <v>116954219.26000001</v>
      </c>
      <c r="V1385" s="159">
        <v>87981476.420000002</v>
      </c>
      <c r="W1385" s="159">
        <v>33436455.440000001</v>
      </c>
      <c r="X1385" s="159">
        <v>1421969.69</v>
      </c>
      <c r="Y1385" s="159">
        <v>28972742.84</v>
      </c>
      <c r="Z1385" s="159">
        <v>15511094.779999999</v>
      </c>
      <c r="AA1385" s="159">
        <v>0</v>
      </c>
      <c r="AB1385" s="159">
        <v>15511094.779999999</v>
      </c>
      <c r="AC1385" s="159">
        <v>3400000</v>
      </c>
      <c r="AD1385" s="159">
        <v>3400000</v>
      </c>
      <c r="AE1385" s="159">
        <v>19705000</v>
      </c>
      <c r="AF1385" s="159">
        <v>10947573.5</v>
      </c>
      <c r="AG1385" s="159">
        <v>1056647.6000000001</v>
      </c>
      <c r="AH1385" s="159">
        <v>791551.49</v>
      </c>
      <c r="AI1385" s="159">
        <v>0</v>
      </c>
      <c r="AJ1385" s="159">
        <v>0</v>
      </c>
    </row>
    <row r="1386" spans="1:36">
      <c r="A1386" s="153">
        <v>18</v>
      </c>
      <c r="B1386" s="154">
        <v>7</v>
      </c>
      <c r="C1386" s="154">
        <v>9</v>
      </c>
      <c r="D1386" s="155">
        <v>2</v>
      </c>
      <c r="E1386" s="155" t="s">
        <v>556</v>
      </c>
      <c r="F1386" s="156" t="s">
        <v>4544</v>
      </c>
      <c r="G1386" s="156" t="s">
        <v>556</v>
      </c>
      <c r="H1386" s="156" t="s">
        <v>4554</v>
      </c>
      <c r="I1386" s="155">
        <v>1807092</v>
      </c>
      <c r="J1386" s="157" t="s">
        <v>1515</v>
      </c>
      <c r="K1386" s="157"/>
      <c r="L1386" s="155">
        <v>2022</v>
      </c>
      <c r="M1386" s="158">
        <v>9233</v>
      </c>
      <c r="N1386" s="159">
        <v>63290624.390000001</v>
      </c>
      <c r="O1386" s="159">
        <v>51797847.939999998</v>
      </c>
      <c r="P1386" s="159">
        <v>33764474.549999997</v>
      </c>
      <c r="Q1386" s="159">
        <v>17233358</v>
      </c>
      <c r="R1386" s="159">
        <v>16531116.550000001</v>
      </c>
      <c r="S1386" s="159">
        <v>11492776.449999999</v>
      </c>
      <c r="T1386" s="159">
        <v>25500</v>
      </c>
      <c r="U1386" s="159">
        <v>61165239.490000002</v>
      </c>
      <c r="V1386" s="159">
        <v>46192955.549999997</v>
      </c>
      <c r="W1386" s="159">
        <v>20311170.719999999</v>
      </c>
      <c r="X1386" s="159">
        <v>699941.7</v>
      </c>
      <c r="Y1386" s="159">
        <v>14972283.939999999</v>
      </c>
      <c r="Z1386" s="159">
        <v>12723088.43</v>
      </c>
      <c r="AA1386" s="159">
        <v>2700000</v>
      </c>
      <c r="AB1386" s="159">
        <v>10023088.43</v>
      </c>
      <c r="AC1386" s="159">
        <v>1802861</v>
      </c>
      <c r="AD1386" s="159">
        <v>1781785</v>
      </c>
      <c r="AE1386" s="159">
        <v>12867251</v>
      </c>
      <c r="AF1386" s="159">
        <v>5604892.3899999997</v>
      </c>
      <c r="AG1386" s="159">
        <v>1101196.75</v>
      </c>
      <c r="AH1386" s="159">
        <v>652292.31000000006</v>
      </c>
      <c r="AI1386" s="159">
        <v>0</v>
      </c>
      <c r="AJ1386" s="159">
        <v>0</v>
      </c>
    </row>
    <row r="1387" spans="1:36">
      <c r="A1387" s="153">
        <v>18</v>
      </c>
      <c r="B1387" s="154">
        <v>7</v>
      </c>
      <c r="C1387" s="154">
        <v>10</v>
      </c>
      <c r="D1387" s="155">
        <v>2</v>
      </c>
      <c r="E1387" s="155" t="s">
        <v>556</v>
      </c>
      <c r="F1387" s="156" t="s">
        <v>4544</v>
      </c>
      <c r="G1387" s="156" t="s">
        <v>556</v>
      </c>
      <c r="H1387" s="156" t="s">
        <v>4555</v>
      </c>
      <c r="I1387" s="155">
        <v>1807102</v>
      </c>
      <c r="J1387" s="157" t="s">
        <v>1514</v>
      </c>
      <c r="K1387" s="157"/>
      <c r="L1387" s="155">
        <v>2022</v>
      </c>
      <c r="M1387" s="158">
        <v>2076</v>
      </c>
      <c r="N1387" s="159">
        <v>21468798.109999999</v>
      </c>
      <c r="O1387" s="159">
        <v>17025861.280000001</v>
      </c>
      <c r="P1387" s="159">
        <v>10809848.23</v>
      </c>
      <c r="Q1387" s="159">
        <v>4846920</v>
      </c>
      <c r="R1387" s="159">
        <v>5962928.2300000004</v>
      </c>
      <c r="S1387" s="159">
        <v>4442936.83</v>
      </c>
      <c r="T1387" s="159">
        <v>175227.4</v>
      </c>
      <c r="U1387" s="159">
        <v>21359976.859999999</v>
      </c>
      <c r="V1387" s="159">
        <v>14454151.689999999</v>
      </c>
      <c r="W1387" s="159">
        <v>5313722.1100000003</v>
      </c>
      <c r="X1387" s="159">
        <v>126688.32000000001</v>
      </c>
      <c r="Y1387" s="159">
        <v>6905825.1699999999</v>
      </c>
      <c r="Z1387" s="159">
        <v>3841533.13</v>
      </c>
      <c r="AA1387" s="159">
        <v>1321047.78</v>
      </c>
      <c r="AB1387" s="159">
        <v>2520485.3499999996</v>
      </c>
      <c r="AC1387" s="159">
        <v>200000.04</v>
      </c>
      <c r="AD1387" s="159">
        <v>200000.04</v>
      </c>
      <c r="AE1387" s="159">
        <v>3121047.74</v>
      </c>
      <c r="AF1387" s="159">
        <v>2571709.59</v>
      </c>
      <c r="AG1387" s="159">
        <v>476651.6</v>
      </c>
      <c r="AH1387" s="159">
        <v>476651.6</v>
      </c>
      <c r="AI1387" s="159">
        <v>0</v>
      </c>
      <c r="AJ1387" s="159">
        <v>0</v>
      </c>
    </row>
    <row r="1388" spans="1:36">
      <c r="A1388" s="153">
        <v>18</v>
      </c>
      <c r="B1388" s="154">
        <v>8</v>
      </c>
      <c r="C1388" s="154">
        <v>1</v>
      </c>
      <c r="D1388" s="155">
        <v>1</v>
      </c>
      <c r="E1388" s="155" t="s">
        <v>556</v>
      </c>
      <c r="F1388" s="156" t="s">
        <v>4556</v>
      </c>
      <c r="G1388" s="156" t="s">
        <v>556</v>
      </c>
      <c r="H1388" s="156" t="s">
        <v>4557</v>
      </c>
      <c r="I1388" s="155">
        <v>1808011</v>
      </c>
      <c r="J1388" s="157" t="s">
        <v>1511</v>
      </c>
      <c r="K1388" s="157"/>
      <c r="L1388" s="155">
        <v>2022</v>
      </c>
      <c r="M1388" s="158">
        <v>12926</v>
      </c>
      <c r="N1388" s="159">
        <v>75448439.079999998</v>
      </c>
      <c r="O1388" s="159">
        <v>66901957.439999998</v>
      </c>
      <c r="P1388" s="159">
        <v>30956896.210000001</v>
      </c>
      <c r="Q1388" s="159">
        <v>10933849</v>
      </c>
      <c r="R1388" s="159">
        <v>20023047.210000001</v>
      </c>
      <c r="S1388" s="159">
        <v>8546481.6400000006</v>
      </c>
      <c r="T1388" s="159">
        <v>87973.98</v>
      </c>
      <c r="U1388" s="159">
        <v>75510274.030000001</v>
      </c>
      <c r="V1388" s="159">
        <v>58751652.030000001</v>
      </c>
      <c r="W1388" s="159">
        <v>22654060.34</v>
      </c>
      <c r="X1388" s="159">
        <v>90674.49</v>
      </c>
      <c r="Y1388" s="159">
        <v>16758622</v>
      </c>
      <c r="Z1388" s="159">
        <v>12473752.720000001</v>
      </c>
      <c r="AA1388" s="159">
        <v>0</v>
      </c>
      <c r="AB1388" s="159">
        <v>12473752.720000001</v>
      </c>
      <c r="AC1388" s="159">
        <v>900000</v>
      </c>
      <c r="AD1388" s="159">
        <v>900000</v>
      </c>
      <c r="AE1388" s="159">
        <v>2482782.7000000002</v>
      </c>
      <c r="AF1388" s="159">
        <v>8150305.4100000001</v>
      </c>
      <c r="AG1388" s="159">
        <v>347245.18</v>
      </c>
      <c r="AH1388" s="159">
        <v>511368.41</v>
      </c>
      <c r="AI1388" s="159">
        <v>0</v>
      </c>
      <c r="AJ1388" s="159">
        <v>0</v>
      </c>
    </row>
    <row r="1389" spans="1:36">
      <c r="A1389" s="153">
        <v>18</v>
      </c>
      <c r="B1389" s="154">
        <v>8</v>
      </c>
      <c r="C1389" s="154">
        <v>2</v>
      </c>
      <c r="D1389" s="155">
        <v>2</v>
      </c>
      <c r="E1389" s="155" t="s">
        <v>556</v>
      </c>
      <c r="F1389" s="156" t="s">
        <v>4558</v>
      </c>
      <c r="G1389" s="156" t="s">
        <v>556</v>
      </c>
      <c r="H1389" s="156" t="s">
        <v>4559</v>
      </c>
      <c r="I1389" s="155">
        <v>1808022</v>
      </c>
      <c r="J1389" s="157" t="s">
        <v>1513</v>
      </c>
      <c r="K1389" s="157"/>
      <c r="L1389" s="155">
        <v>2022</v>
      </c>
      <c r="M1389" s="158">
        <v>7787</v>
      </c>
      <c r="N1389" s="159">
        <v>45925535.039999999</v>
      </c>
      <c r="O1389" s="159">
        <v>44662472.32</v>
      </c>
      <c r="P1389" s="159">
        <v>31021347.550000001</v>
      </c>
      <c r="Q1389" s="159">
        <v>13886639</v>
      </c>
      <c r="R1389" s="159">
        <v>17134708.550000001</v>
      </c>
      <c r="S1389" s="159">
        <v>1263062.72</v>
      </c>
      <c r="T1389" s="159">
        <v>8018.3</v>
      </c>
      <c r="U1389" s="159">
        <v>48777913.75</v>
      </c>
      <c r="V1389" s="159">
        <v>42555666.729999997</v>
      </c>
      <c r="W1389" s="159">
        <v>12072451.710000001</v>
      </c>
      <c r="X1389" s="159">
        <v>263191.69</v>
      </c>
      <c r="Y1389" s="159">
        <v>6222247.0199999996</v>
      </c>
      <c r="Z1389" s="159">
        <v>6781244.0099999998</v>
      </c>
      <c r="AA1389" s="159">
        <v>1000000</v>
      </c>
      <c r="AB1389" s="159">
        <v>5781244.0099999998</v>
      </c>
      <c r="AC1389" s="159">
        <v>1057608.81</v>
      </c>
      <c r="AD1389" s="159">
        <v>816500</v>
      </c>
      <c r="AE1389" s="159">
        <v>5744965.7999999998</v>
      </c>
      <c r="AF1389" s="159">
        <v>2106805.59</v>
      </c>
      <c r="AG1389" s="159">
        <v>1105735.26</v>
      </c>
      <c r="AH1389" s="159">
        <v>1757867.1</v>
      </c>
      <c r="AI1389" s="159">
        <v>0</v>
      </c>
      <c r="AJ1389" s="159">
        <v>0</v>
      </c>
    </row>
    <row r="1390" spans="1:36">
      <c r="A1390" s="153">
        <v>18</v>
      </c>
      <c r="B1390" s="154">
        <v>8</v>
      </c>
      <c r="C1390" s="154">
        <v>3</v>
      </c>
      <c r="D1390" s="155">
        <v>2</v>
      </c>
      <c r="E1390" s="155" t="s">
        <v>556</v>
      </c>
      <c r="F1390" s="156" t="s">
        <v>4558</v>
      </c>
      <c r="G1390" s="156" t="s">
        <v>556</v>
      </c>
      <c r="H1390" s="156" t="s">
        <v>4560</v>
      </c>
      <c r="I1390" s="155">
        <v>1808032</v>
      </c>
      <c r="J1390" s="157" t="s">
        <v>1512</v>
      </c>
      <c r="K1390" s="157"/>
      <c r="L1390" s="155">
        <v>2022</v>
      </c>
      <c r="M1390" s="158">
        <v>5523</v>
      </c>
      <c r="N1390" s="159">
        <v>40016112.439999998</v>
      </c>
      <c r="O1390" s="159">
        <v>36279255.479999997</v>
      </c>
      <c r="P1390" s="159">
        <v>25884740.039999999</v>
      </c>
      <c r="Q1390" s="159">
        <v>12577102</v>
      </c>
      <c r="R1390" s="159">
        <v>13307638.039999999</v>
      </c>
      <c r="S1390" s="159">
        <v>3736856.96</v>
      </c>
      <c r="T1390" s="159">
        <v>1180974.56</v>
      </c>
      <c r="U1390" s="159">
        <v>36785066.439999998</v>
      </c>
      <c r="V1390" s="159">
        <v>31274297.760000002</v>
      </c>
      <c r="W1390" s="159">
        <v>10864898.24</v>
      </c>
      <c r="X1390" s="159">
        <v>34714.74</v>
      </c>
      <c r="Y1390" s="159">
        <v>5510768.6799999997</v>
      </c>
      <c r="Z1390" s="159">
        <v>3393633.41</v>
      </c>
      <c r="AA1390" s="159">
        <v>0</v>
      </c>
      <c r="AB1390" s="159">
        <v>3393633.41</v>
      </c>
      <c r="AC1390" s="159">
        <v>609600</v>
      </c>
      <c r="AD1390" s="159">
        <v>609600</v>
      </c>
      <c r="AE1390" s="159">
        <v>250000</v>
      </c>
      <c r="AF1390" s="159">
        <v>5004957.72</v>
      </c>
      <c r="AG1390" s="159">
        <v>894972.48</v>
      </c>
      <c r="AH1390" s="159">
        <v>855774.23</v>
      </c>
      <c r="AI1390" s="159">
        <v>0</v>
      </c>
      <c r="AJ1390" s="159">
        <v>0</v>
      </c>
    </row>
    <row r="1391" spans="1:36">
      <c r="A1391" s="153">
        <v>18</v>
      </c>
      <c r="B1391" s="154">
        <v>8</v>
      </c>
      <c r="C1391" s="154">
        <v>4</v>
      </c>
      <c r="D1391" s="155">
        <v>2</v>
      </c>
      <c r="E1391" s="155" t="s">
        <v>556</v>
      </c>
      <c r="F1391" s="156" t="s">
        <v>4558</v>
      </c>
      <c r="G1391" s="156" t="s">
        <v>556</v>
      </c>
      <c r="H1391" s="156" t="s">
        <v>4561</v>
      </c>
      <c r="I1391" s="155">
        <v>1808042</v>
      </c>
      <c r="J1391" s="157" t="s">
        <v>1511</v>
      </c>
      <c r="K1391" s="157"/>
      <c r="L1391" s="155">
        <v>2022</v>
      </c>
      <c r="M1391" s="158">
        <v>19912</v>
      </c>
      <c r="N1391" s="159">
        <v>120380894.90000001</v>
      </c>
      <c r="O1391" s="159">
        <v>114796207.31</v>
      </c>
      <c r="P1391" s="159">
        <v>80244889.75999999</v>
      </c>
      <c r="Q1391" s="159">
        <v>37167073</v>
      </c>
      <c r="R1391" s="159">
        <v>43077816.759999998</v>
      </c>
      <c r="S1391" s="159">
        <v>5584687.5899999999</v>
      </c>
      <c r="T1391" s="159">
        <v>622086.02</v>
      </c>
      <c r="U1391" s="159">
        <v>126658833.78</v>
      </c>
      <c r="V1391" s="159">
        <v>106673468.34</v>
      </c>
      <c r="W1391" s="159">
        <v>40268370.530000001</v>
      </c>
      <c r="X1391" s="159">
        <v>1065468.6200000001</v>
      </c>
      <c r="Y1391" s="159">
        <v>19985365.440000001</v>
      </c>
      <c r="Z1391" s="159">
        <v>21478046.039999999</v>
      </c>
      <c r="AA1391" s="159">
        <v>0</v>
      </c>
      <c r="AB1391" s="159">
        <v>21478046.039999999</v>
      </c>
      <c r="AC1391" s="159">
        <v>3010234</v>
      </c>
      <c r="AD1391" s="159">
        <v>2799439</v>
      </c>
      <c r="AE1391" s="159">
        <v>19633855.899999999</v>
      </c>
      <c r="AF1391" s="159">
        <v>8122738.9699999997</v>
      </c>
      <c r="AG1391" s="159">
        <v>1047244.03</v>
      </c>
      <c r="AH1391" s="159">
        <v>1148919.57</v>
      </c>
      <c r="AI1391" s="159">
        <v>0</v>
      </c>
      <c r="AJ1391" s="159">
        <v>55.9</v>
      </c>
    </row>
    <row r="1392" spans="1:36">
      <c r="A1392" s="153">
        <v>18</v>
      </c>
      <c r="B1392" s="154">
        <v>8</v>
      </c>
      <c r="C1392" s="154">
        <v>5</v>
      </c>
      <c r="D1392" s="155">
        <v>3</v>
      </c>
      <c r="E1392" s="155" t="s">
        <v>556</v>
      </c>
      <c r="F1392" s="156" t="s">
        <v>4562</v>
      </c>
      <c r="G1392" s="156" t="s">
        <v>556</v>
      </c>
      <c r="H1392" s="156" t="s">
        <v>4563</v>
      </c>
      <c r="I1392" s="155">
        <v>1808053</v>
      </c>
      <c r="J1392" s="157" t="s">
        <v>1510</v>
      </c>
      <c r="K1392" s="157"/>
      <c r="L1392" s="155">
        <v>2022</v>
      </c>
      <c r="M1392" s="158">
        <v>21051</v>
      </c>
      <c r="N1392" s="159">
        <v>132973441.51000001</v>
      </c>
      <c r="O1392" s="159">
        <v>121276634.66</v>
      </c>
      <c r="P1392" s="159">
        <v>82890202.159999996</v>
      </c>
      <c r="Q1392" s="159">
        <v>36862448</v>
      </c>
      <c r="R1392" s="159">
        <v>46027754.159999996</v>
      </c>
      <c r="S1392" s="159">
        <v>11696806.85</v>
      </c>
      <c r="T1392" s="159">
        <v>539799.86</v>
      </c>
      <c r="U1392" s="159">
        <v>133071951.09</v>
      </c>
      <c r="V1392" s="159">
        <v>110529943.18000001</v>
      </c>
      <c r="W1392" s="159">
        <v>43242917.049999997</v>
      </c>
      <c r="X1392" s="159">
        <v>967142.92</v>
      </c>
      <c r="Y1392" s="159">
        <v>22542007.91</v>
      </c>
      <c r="Z1392" s="159">
        <v>17233170.140000001</v>
      </c>
      <c r="AA1392" s="159">
        <v>2430000</v>
      </c>
      <c r="AB1392" s="159">
        <v>14803170.140000001</v>
      </c>
      <c r="AC1392" s="159">
        <v>2403799.4</v>
      </c>
      <c r="AD1392" s="159">
        <v>2403799.4</v>
      </c>
      <c r="AE1392" s="159">
        <v>18777035.699999999</v>
      </c>
      <c r="AF1392" s="159">
        <v>10746691.48</v>
      </c>
      <c r="AG1392" s="159">
        <v>2424522.4900000002</v>
      </c>
      <c r="AH1392" s="159">
        <v>2545445.17</v>
      </c>
      <c r="AI1392" s="159">
        <v>0</v>
      </c>
      <c r="AJ1392" s="159">
        <v>0</v>
      </c>
    </row>
    <row r="1393" spans="1:36">
      <c r="A1393" s="153">
        <v>18</v>
      </c>
      <c r="B1393" s="154">
        <v>9</v>
      </c>
      <c r="C1393" s="154">
        <v>1</v>
      </c>
      <c r="D1393" s="155">
        <v>1</v>
      </c>
      <c r="E1393" s="155" t="s">
        <v>556</v>
      </c>
      <c r="F1393" s="156" t="s">
        <v>4564</v>
      </c>
      <c r="G1393" s="156" t="s">
        <v>556</v>
      </c>
      <c r="H1393" s="156" t="s">
        <v>4565</v>
      </c>
      <c r="I1393" s="155">
        <v>1809011</v>
      </c>
      <c r="J1393" s="157" t="s">
        <v>1507</v>
      </c>
      <c r="K1393" s="157"/>
      <c r="L1393" s="155">
        <v>2022</v>
      </c>
      <c r="M1393" s="158">
        <v>11485</v>
      </c>
      <c r="N1393" s="159">
        <v>64883924.840000004</v>
      </c>
      <c r="O1393" s="159">
        <v>62785562.049999997</v>
      </c>
      <c r="P1393" s="159">
        <v>31681305.800000001</v>
      </c>
      <c r="Q1393" s="159">
        <v>15080606</v>
      </c>
      <c r="R1393" s="159">
        <v>16600699.800000001</v>
      </c>
      <c r="S1393" s="159">
        <v>2098362.79</v>
      </c>
      <c r="T1393" s="159">
        <v>1102820.33</v>
      </c>
      <c r="U1393" s="159">
        <v>75255207.239999995</v>
      </c>
      <c r="V1393" s="159">
        <v>61004323.329999998</v>
      </c>
      <c r="W1393" s="159">
        <v>26681135.469999999</v>
      </c>
      <c r="X1393" s="159">
        <v>1899732.05</v>
      </c>
      <c r="Y1393" s="159">
        <v>14250883.91</v>
      </c>
      <c r="Z1393" s="159">
        <v>17695230.710000001</v>
      </c>
      <c r="AA1393" s="159">
        <v>3110261.4</v>
      </c>
      <c r="AB1393" s="159">
        <v>14584969.310000001</v>
      </c>
      <c r="AC1393" s="159">
        <v>5314679.97</v>
      </c>
      <c r="AD1393" s="159">
        <v>5314679.97</v>
      </c>
      <c r="AE1393" s="159">
        <v>28880751.25</v>
      </c>
      <c r="AF1393" s="159">
        <v>1781238.72</v>
      </c>
      <c r="AG1393" s="159">
        <v>286726.65999999997</v>
      </c>
      <c r="AH1393" s="159">
        <v>286726.65999999997</v>
      </c>
      <c r="AI1393" s="159">
        <v>0</v>
      </c>
      <c r="AJ1393" s="159">
        <v>0</v>
      </c>
    </row>
    <row r="1394" spans="1:36">
      <c r="A1394" s="153">
        <v>18</v>
      </c>
      <c r="B1394" s="154">
        <v>9</v>
      </c>
      <c r="C1394" s="154">
        <v>2</v>
      </c>
      <c r="D1394" s="155">
        <v>3</v>
      </c>
      <c r="E1394" s="155" t="s">
        <v>556</v>
      </c>
      <c r="F1394" s="156" t="s">
        <v>4566</v>
      </c>
      <c r="G1394" s="156" t="s">
        <v>556</v>
      </c>
      <c r="H1394" s="156" t="s">
        <v>4567</v>
      </c>
      <c r="I1394" s="155">
        <v>1809023</v>
      </c>
      <c r="J1394" s="157" t="s">
        <v>1509</v>
      </c>
      <c r="K1394" s="157"/>
      <c r="L1394" s="155">
        <v>2022</v>
      </c>
      <c r="M1394" s="158">
        <v>6824</v>
      </c>
      <c r="N1394" s="159">
        <v>48977535.359999999</v>
      </c>
      <c r="O1394" s="159">
        <v>41005961.979999997</v>
      </c>
      <c r="P1394" s="159">
        <v>26736954.32</v>
      </c>
      <c r="Q1394" s="159">
        <v>12939743</v>
      </c>
      <c r="R1394" s="159">
        <v>13797211.32</v>
      </c>
      <c r="S1394" s="159">
        <v>7971573.3799999999</v>
      </c>
      <c r="T1394" s="159">
        <v>1082887.3400000001</v>
      </c>
      <c r="U1394" s="159">
        <v>46536166.399999999</v>
      </c>
      <c r="V1394" s="159">
        <v>37624082.289999999</v>
      </c>
      <c r="W1394" s="159">
        <v>11251073.65</v>
      </c>
      <c r="X1394" s="159">
        <v>852001.4</v>
      </c>
      <c r="Y1394" s="159">
        <v>8912084.1099999994</v>
      </c>
      <c r="Z1394" s="159">
        <v>2303522.15</v>
      </c>
      <c r="AA1394" s="159">
        <v>0</v>
      </c>
      <c r="AB1394" s="159">
        <v>2303522.15</v>
      </c>
      <c r="AC1394" s="159">
        <v>1250000</v>
      </c>
      <c r="AD1394" s="159">
        <v>1250000</v>
      </c>
      <c r="AE1394" s="159">
        <v>13161975.35</v>
      </c>
      <c r="AF1394" s="159">
        <v>3381879.69</v>
      </c>
      <c r="AG1394" s="159">
        <v>765965</v>
      </c>
      <c r="AH1394" s="159">
        <v>765965</v>
      </c>
      <c r="AI1394" s="159">
        <v>0</v>
      </c>
      <c r="AJ1394" s="159">
        <v>1975.35</v>
      </c>
    </row>
    <row r="1395" spans="1:36">
      <c r="A1395" s="153">
        <v>18</v>
      </c>
      <c r="B1395" s="154">
        <v>9</v>
      </c>
      <c r="C1395" s="154">
        <v>3</v>
      </c>
      <c r="D1395" s="155">
        <v>2</v>
      </c>
      <c r="E1395" s="155" t="s">
        <v>556</v>
      </c>
      <c r="F1395" s="156" t="s">
        <v>4568</v>
      </c>
      <c r="G1395" s="156" t="s">
        <v>556</v>
      </c>
      <c r="H1395" s="156" t="s">
        <v>4569</v>
      </c>
      <c r="I1395" s="155">
        <v>1809032</v>
      </c>
      <c r="J1395" s="157" t="s">
        <v>1508</v>
      </c>
      <c r="K1395" s="157"/>
      <c r="L1395" s="155">
        <v>2022</v>
      </c>
      <c r="M1395" s="158">
        <v>4419</v>
      </c>
      <c r="N1395" s="159">
        <v>33274429.710000001</v>
      </c>
      <c r="O1395" s="159">
        <v>28917402.16</v>
      </c>
      <c r="P1395" s="159">
        <v>18538773.82</v>
      </c>
      <c r="Q1395" s="159">
        <v>8299215</v>
      </c>
      <c r="R1395" s="159">
        <v>10239558.82</v>
      </c>
      <c r="S1395" s="159">
        <v>4357027.55</v>
      </c>
      <c r="T1395" s="159">
        <v>931834.56</v>
      </c>
      <c r="U1395" s="159">
        <v>33601040.039999999</v>
      </c>
      <c r="V1395" s="159">
        <v>25468452.239999998</v>
      </c>
      <c r="W1395" s="159">
        <v>9087287.6999999993</v>
      </c>
      <c r="X1395" s="159">
        <v>502114.12</v>
      </c>
      <c r="Y1395" s="159">
        <v>8132587.7999999998</v>
      </c>
      <c r="Z1395" s="159">
        <v>4264530.08</v>
      </c>
      <c r="AA1395" s="159">
        <v>0</v>
      </c>
      <c r="AB1395" s="159">
        <v>4264530.08</v>
      </c>
      <c r="AC1395" s="159">
        <v>1228184</v>
      </c>
      <c r="AD1395" s="159">
        <v>1053184</v>
      </c>
      <c r="AE1395" s="159">
        <v>7054614.46</v>
      </c>
      <c r="AF1395" s="159">
        <v>3448949.92</v>
      </c>
      <c r="AG1395" s="159">
        <v>404780</v>
      </c>
      <c r="AH1395" s="159">
        <v>328905.48</v>
      </c>
      <c r="AI1395" s="159">
        <v>0</v>
      </c>
      <c r="AJ1395" s="159">
        <v>0</v>
      </c>
    </row>
    <row r="1396" spans="1:36">
      <c r="A1396" s="153">
        <v>18</v>
      </c>
      <c r="B1396" s="154">
        <v>9</v>
      </c>
      <c r="C1396" s="154">
        <v>4</v>
      </c>
      <c r="D1396" s="155">
        <v>2</v>
      </c>
      <c r="E1396" s="155" t="s">
        <v>556</v>
      </c>
      <c r="F1396" s="156" t="s">
        <v>4568</v>
      </c>
      <c r="G1396" s="156" t="s">
        <v>556</v>
      </c>
      <c r="H1396" s="156" t="s">
        <v>4570</v>
      </c>
      <c r="I1396" s="155">
        <v>1809042</v>
      </c>
      <c r="J1396" s="157" t="s">
        <v>1507</v>
      </c>
      <c r="K1396" s="157"/>
      <c r="L1396" s="155">
        <v>2022</v>
      </c>
      <c r="M1396" s="158">
        <v>8957</v>
      </c>
      <c r="N1396" s="159">
        <v>64624729.590000004</v>
      </c>
      <c r="O1396" s="159">
        <v>57017535.880000003</v>
      </c>
      <c r="P1396" s="159">
        <v>39218314.390000001</v>
      </c>
      <c r="Q1396" s="159">
        <v>18290412</v>
      </c>
      <c r="R1396" s="159">
        <v>20927902.390000001</v>
      </c>
      <c r="S1396" s="159">
        <v>7607193.71</v>
      </c>
      <c r="T1396" s="159">
        <v>1235794.96</v>
      </c>
      <c r="U1396" s="159">
        <v>69375992.780000001</v>
      </c>
      <c r="V1396" s="159">
        <v>52841728.490000002</v>
      </c>
      <c r="W1396" s="159">
        <v>18215051.359999999</v>
      </c>
      <c r="X1396" s="159">
        <v>1015613.17</v>
      </c>
      <c r="Y1396" s="159">
        <v>16534264.289999999</v>
      </c>
      <c r="Z1396" s="159">
        <v>14546912.380000001</v>
      </c>
      <c r="AA1396" s="159">
        <v>4060000</v>
      </c>
      <c r="AB1396" s="159">
        <v>10486912.380000001</v>
      </c>
      <c r="AC1396" s="159">
        <v>1628800</v>
      </c>
      <c r="AD1396" s="159">
        <v>1628800</v>
      </c>
      <c r="AE1396" s="159">
        <v>18384385</v>
      </c>
      <c r="AF1396" s="159">
        <v>4175807.39</v>
      </c>
      <c r="AG1396" s="159">
        <v>679280.98</v>
      </c>
      <c r="AH1396" s="159">
        <v>686099.6</v>
      </c>
      <c r="AI1396" s="159">
        <v>0</v>
      </c>
      <c r="AJ1396" s="159">
        <v>150</v>
      </c>
    </row>
    <row r="1397" spans="1:36">
      <c r="A1397" s="153">
        <v>18</v>
      </c>
      <c r="B1397" s="154">
        <v>9</v>
      </c>
      <c r="C1397" s="154">
        <v>5</v>
      </c>
      <c r="D1397" s="155">
        <v>3</v>
      </c>
      <c r="E1397" s="155" t="s">
        <v>556</v>
      </c>
      <c r="F1397" s="156" t="s">
        <v>4566</v>
      </c>
      <c r="G1397" s="156" t="s">
        <v>556</v>
      </c>
      <c r="H1397" s="156" t="s">
        <v>4571</v>
      </c>
      <c r="I1397" s="155">
        <v>1809053</v>
      </c>
      <c r="J1397" s="157" t="s">
        <v>1506</v>
      </c>
      <c r="K1397" s="157"/>
      <c r="L1397" s="155">
        <v>2022</v>
      </c>
      <c r="M1397" s="158">
        <v>7609</v>
      </c>
      <c r="N1397" s="159">
        <v>51287040.049999997</v>
      </c>
      <c r="O1397" s="159">
        <v>47658466.770000003</v>
      </c>
      <c r="P1397" s="159">
        <v>34746613.969999999</v>
      </c>
      <c r="Q1397" s="159">
        <v>17016334</v>
      </c>
      <c r="R1397" s="159">
        <v>17730279.969999999</v>
      </c>
      <c r="S1397" s="159">
        <v>3628573.28</v>
      </c>
      <c r="T1397" s="159">
        <v>1510962.39</v>
      </c>
      <c r="U1397" s="159">
        <v>56938597.380000003</v>
      </c>
      <c r="V1397" s="159">
        <v>45840113.130000003</v>
      </c>
      <c r="W1397" s="159">
        <v>17701660.25</v>
      </c>
      <c r="X1397" s="159">
        <v>692921.57</v>
      </c>
      <c r="Y1397" s="159">
        <v>11098484.25</v>
      </c>
      <c r="Z1397" s="159">
        <v>10203513.619999999</v>
      </c>
      <c r="AA1397" s="159">
        <v>7000000</v>
      </c>
      <c r="AB1397" s="159">
        <v>3203513.6199999992</v>
      </c>
      <c r="AC1397" s="159">
        <v>1443588.78</v>
      </c>
      <c r="AD1397" s="159">
        <v>1330588.78</v>
      </c>
      <c r="AE1397" s="159">
        <v>16251300</v>
      </c>
      <c r="AF1397" s="159">
        <v>1818353.64</v>
      </c>
      <c r="AG1397" s="159">
        <v>485456.64000000001</v>
      </c>
      <c r="AH1397" s="159">
        <v>483543.64</v>
      </c>
      <c r="AI1397" s="159">
        <v>0</v>
      </c>
      <c r="AJ1397" s="159">
        <v>0</v>
      </c>
    </row>
    <row r="1398" spans="1:36">
      <c r="A1398" s="153">
        <v>18</v>
      </c>
      <c r="B1398" s="154">
        <v>9</v>
      </c>
      <c r="C1398" s="154">
        <v>6</v>
      </c>
      <c r="D1398" s="155">
        <v>3</v>
      </c>
      <c r="E1398" s="155" t="s">
        <v>556</v>
      </c>
      <c r="F1398" s="156" t="s">
        <v>4566</v>
      </c>
      <c r="G1398" s="156" t="s">
        <v>556</v>
      </c>
      <c r="H1398" s="156" t="s">
        <v>4572</v>
      </c>
      <c r="I1398" s="155">
        <v>1809063</v>
      </c>
      <c r="J1398" s="157" t="s">
        <v>1505</v>
      </c>
      <c r="K1398" s="157"/>
      <c r="L1398" s="155">
        <v>2022</v>
      </c>
      <c r="M1398" s="158">
        <v>6149</v>
      </c>
      <c r="N1398" s="159">
        <v>39501695.130000003</v>
      </c>
      <c r="O1398" s="159">
        <v>38778865.450000003</v>
      </c>
      <c r="P1398" s="159">
        <v>25750011.560000002</v>
      </c>
      <c r="Q1398" s="159">
        <v>11646312</v>
      </c>
      <c r="R1398" s="159">
        <v>14103699.560000001</v>
      </c>
      <c r="S1398" s="159">
        <v>722829.68</v>
      </c>
      <c r="T1398" s="159">
        <v>549717.54</v>
      </c>
      <c r="U1398" s="159">
        <v>37062836.869999997</v>
      </c>
      <c r="V1398" s="159">
        <v>35200086</v>
      </c>
      <c r="W1398" s="159">
        <v>13642362.18</v>
      </c>
      <c r="X1398" s="159">
        <v>346654.57</v>
      </c>
      <c r="Y1398" s="159">
        <v>1862750.87</v>
      </c>
      <c r="Z1398" s="159">
        <v>3743057.03</v>
      </c>
      <c r="AA1398" s="159">
        <v>0</v>
      </c>
      <c r="AB1398" s="159">
        <v>3743057.03</v>
      </c>
      <c r="AC1398" s="159">
        <v>702877.7</v>
      </c>
      <c r="AD1398" s="159">
        <v>702877.7</v>
      </c>
      <c r="AE1398" s="159">
        <v>5401892</v>
      </c>
      <c r="AF1398" s="159">
        <v>3578779.45</v>
      </c>
      <c r="AG1398" s="159">
        <v>750448.21</v>
      </c>
      <c r="AH1398" s="159">
        <v>764508.03</v>
      </c>
      <c r="AI1398" s="159">
        <v>0</v>
      </c>
      <c r="AJ1398" s="159">
        <v>0</v>
      </c>
    </row>
    <row r="1399" spans="1:36">
      <c r="A1399" s="153">
        <v>18</v>
      </c>
      <c r="B1399" s="154">
        <v>9</v>
      </c>
      <c r="C1399" s="154">
        <v>7</v>
      </c>
      <c r="D1399" s="155">
        <v>2</v>
      </c>
      <c r="E1399" s="155" t="s">
        <v>556</v>
      </c>
      <c r="F1399" s="156" t="s">
        <v>4568</v>
      </c>
      <c r="G1399" s="156" t="s">
        <v>556</v>
      </c>
      <c r="H1399" s="156" t="s">
        <v>4573</v>
      </c>
      <c r="I1399" s="155">
        <v>1809072</v>
      </c>
      <c r="J1399" s="157" t="s">
        <v>1504</v>
      </c>
      <c r="K1399" s="157"/>
      <c r="L1399" s="155">
        <v>2022</v>
      </c>
      <c r="M1399" s="158">
        <v>4036</v>
      </c>
      <c r="N1399" s="159">
        <v>28903468.890000001</v>
      </c>
      <c r="O1399" s="159">
        <v>25289494.239999998</v>
      </c>
      <c r="P1399" s="159">
        <v>14833069.84</v>
      </c>
      <c r="Q1399" s="159">
        <v>5750569</v>
      </c>
      <c r="R1399" s="159">
        <v>9082500.8399999999</v>
      </c>
      <c r="S1399" s="159">
        <v>3613974.65</v>
      </c>
      <c r="T1399" s="159">
        <v>3438894.65</v>
      </c>
      <c r="U1399" s="159">
        <v>26087992.469999999</v>
      </c>
      <c r="V1399" s="159">
        <v>22227817.550000001</v>
      </c>
      <c r="W1399" s="159">
        <v>8279097.71</v>
      </c>
      <c r="X1399" s="159">
        <v>87269.45</v>
      </c>
      <c r="Y1399" s="159">
        <v>3860174.92</v>
      </c>
      <c r="Z1399" s="159">
        <v>7782612.0800000001</v>
      </c>
      <c r="AA1399" s="159">
        <v>0</v>
      </c>
      <c r="AB1399" s="159">
        <v>7782612.0800000001</v>
      </c>
      <c r="AC1399" s="159">
        <v>603200</v>
      </c>
      <c r="AD1399" s="159">
        <v>603200</v>
      </c>
      <c r="AE1399" s="159">
        <v>983200</v>
      </c>
      <c r="AF1399" s="159">
        <v>3061676.69</v>
      </c>
      <c r="AG1399" s="159">
        <v>213575.2</v>
      </c>
      <c r="AH1399" s="159">
        <v>164780.20000000001</v>
      </c>
      <c r="AI1399" s="159">
        <v>0</v>
      </c>
      <c r="AJ1399" s="159">
        <v>0</v>
      </c>
    </row>
    <row r="1400" spans="1:36">
      <c r="A1400" s="153">
        <v>18</v>
      </c>
      <c r="B1400" s="154">
        <v>9</v>
      </c>
      <c r="C1400" s="154">
        <v>8</v>
      </c>
      <c r="D1400" s="155">
        <v>2</v>
      </c>
      <c r="E1400" s="155" t="s">
        <v>556</v>
      </c>
      <c r="F1400" s="156" t="s">
        <v>4568</v>
      </c>
      <c r="G1400" s="156" t="s">
        <v>556</v>
      </c>
      <c r="H1400" s="156" t="s">
        <v>4574</v>
      </c>
      <c r="I1400" s="155">
        <v>1809082</v>
      </c>
      <c r="J1400" s="157" t="s">
        <v>1503</v>
      </c>
      <c r="K1400" s="157"/>
      <c r="L1400" s="155">
        <v>2022</v>
      </c>
      <c r="M1400" s="158">
        <v>3672</v>
      </c>
      <c r="N1400" s="159">
        <v>27350171.920000002</v>
      </c>
      <c r="O1400" s="159">
        <v>25872576.5</v>
      </c>
      <c r="P1400" s="159">
        <v>17561599.52</v>
      </c>
      <c r="Q1400" s="159">
        <v>8211342</v>
      </c>
      <c r="R1400" s="159">
        <v>9350257.5199999996</v>
      </c>
      <c r="S1400" s="159">
        <v>1477595.42</v>
      </c>
      <c r="T1400" s="159">
        <v>804328.5</v>
      </c>
      <c r="U1400" s="159">
        <v>25509238.280000001</v>
      </c>
      <c r="V1400" s="159">
        <v>22156016.09</v>
      </c>
      <c r="W1400" s="159">
        <v>8132861.0199999996</v>
      </c>
      <c r="X1400" s="159">
        <v>277775.63</v>
      </c>
      <c r="Y1400" s="159">
        <v>3353222.19</v>
      </c>
      <c r="Z1400" s="159">
        <v>7342542.4500000002</v>
      </c>
      <c r="AA1400" s="159">
        <v>0</v>
      </c>
      <c r="AB1400" s="159">
        <v>7342542.4500000002</v>
      </c>
      <c r="AC1400" s="159">
        <v>975000</v>
      </c>
      <c r="AD1400" s="159">
        <v>800000</v>
      </c>
      <c r="AE1400" s="159">
        <v>4445000</v>
      </c>
      <c r="AF1400" s="159">
        <v>3716560.41</v>
      </c>
      <c r="AG1400" s="159">
        <v>389817.72</v>
      </c>
      <c r="AH1400" s="159">
        <v>332032.55</v>
      </c>
      <c r="AI1400" s="159">
        <v>0</v>
      </c>
      <c r="AJ1400" s="159">
        <v>0</v>
      </c>
    </row>
    <row r="1401" spans="1:36">
      <c r="A1401" s="153">
        <v>18</v>
      </c>
      <c r="B1401" s="154">
        <v>10</v>
      </c>
      <c r="C1401" s="154">
        <v>1</v>
      </c>
      <c r="D1401" s="155">
        <v>1</v>
      </c>
      <c r="E1401" s="155" t="s">
        <v>556</v>
      </c>
      <c r="F1401" s="156" t="s">
        <v>4575</v>
      </c>
      <c r="G1401" s="156" t="s">
        <v>556</v>
      </c>
      <c r="H1401" s="156" t="s">
        <v>4576</v>
      </c>
      <c r="I1401" s="155">
        <v>1810011</v>
      </c>
      <c r="J1401" s="157" t="s">
        <v>1500</v>
      </c>
      <c r="K1401" s="157"/>
      <c r="L1401" s="155">
        <v>2022</v>
      </c>
      <c r="M1401" s="158">
        <v>17668</v>
      </c>
      <c r="N1401" s="159">
        <v>120402531.51000001</v>
      </c>
      <c r="O1401" s="159">
        <v>101507927.11</v>
      </c>
      <c r="P1401" s="159">
        <v>44154941.170000002</v>
      </c>
      <c r="Q1401" s="159">
        <v>17687614</v>
      </c>
      <c r="R1401" s="159">
        <v>26467327.170000002</v>
      </c>
      <c r="S1401" s="159">
        <v>18894604.399999999</v>
      </c>
      <c r="T1401" s="159">
        <v>10989706.75</v>
      </c>
      <c r="U1401" s="159">
        <v>119855054.7</v>
      </c>
      <c r="V1401" s="159">
        <v>99626918.879999995</v>
      </c>
      <c r="W1401" s="159">
        <v>40945089.289999999</v>
      </c>
      <c r="X1401" s="159">
        <v>1956186.75</v>
      </c>
      <c r="Y1401" s="159">
        <v>20228135.82</v>
      </c>
      <c r="Z1401" s="159">
        <v>12054356.300000001</v>
      </c>
      <c r="AA1401" s="159">
        <v>0</v>
      </c>
      <c r="AB1401" s="159">
        <v>12054356.300000001</v>
      </c>
      <c r="AC1401" s="159">
        <v>2205172.44</v>
      </c>
      <c r="AD1401" s="159">
        <v>2205172.44</v>
      </c>
      <c r="AE1401" s="159">
        <v>28439655.120000001</v>
      </c>
      <c r="AF1401" s="159">
        <v>1881008.23</v>
      </c>
      <c r="AG1401" s="159">
        <v>856204.45</v>
      </c>
      <c r="AH1401" s="159">
        <v>637858.79</v>
      </c>
      <c r="AI1401" s="159">
        <v>0</v>
      </c>
      <c r="AJ1401" s="159">
        <v>0</v>
      </c>
    </row>
    <row r="1402" spans="1:36">
      <c r="A1402" s="153">
        <v>18</v>
      </c>
      <c r="B1402" s="154">
        <v>10</v>
      </c>
      <c r="C1402" s="154">
        <v>2</v>
      </c>
      <c r="D1402" s="155">
        <v>2</v>
      </c>
      <c r="E1402" s="155" t="s">
        <v>556</v>
      </c>
      <c r="F1402" s="156" t="s">
        <v>4577</v>
      </c>
      <c r="G1402" s="156" t="s">
        <v>556</v>
      </c>
      <c r="H1402" s="156" t="s">
        <v>4578</v>
      </c>
      <c r="I1402" s="155">
        <v>1810022</v>
      </c>
      <c r="J1402" s="157" t="s">
        <v>1502</v>
      </c>
      <c r="K1402" s="157"/>
      <c r="L1402" s="155">
        <v>2022</v>
      </c>
      <c r="M1402" s="158">
        <v>8674</v>
      </c>
      <c r="N1402" s="159">
        <v>52742622.520000003</v>
      </c>
      <c r="O1402" s="159">
        <v>50281094.520000003</v>
      </c>
      <c r="P1402" s="159">
        <v>30852165.77</v>
      </c>
      <c r="Q1402" s="159">
        <v>14091809</v>
      </c>
      <c r="R1402" s="159">
        <v>16760356.77</v>
      </c>
      <c r="S1402" s="159">
        <v>2461528</v>
      </c>
      <c r="T1402" s="159">
        <v>2137541</v>
      </c>
      <c r="U1402" s="159">
        <v>50931705.68</v>
      </c>
      <c r="V1402" s="159">
        <v>43222027.990000002</v>
      </c>
      <c r="W1402" s="159">
        <v>15235656.73</v>
      </c>
      <c r="X1402" s="159">
        <v>0</v>
      </c>
      <c r="Y1402" s="159">
        <v>7709677.6900000004</v>
      </c>
      <c r="Z1402" s="159">
        <v>15832879.470000001</v>
      </c>
      <c r="AA1402" s="159">
        <v>0</v>
      </c>
      <c r="AB1402" s="159">
        <v>15832879.470000001</v>
      </c>
      <c r="AC1402" s="159">
        <v>0</v>
      </c>
      <c r="AD1402" s="159">
        <v>0</v>
      </c>
      <c r="AE1402" s="159">
        <v>0</v>
      </c>
      <c r="AF1402" s="159">
        <v>7059066.5300000003</v>
      </c>
      <c r="AG1402" s="159">
        <v>1034772.5</v>
      </c>
      <c r="AH1402" s="159">
        <v>831904.52</v>
      </c>
      <c r="AI1402" s="159">
        <v>0</v>
      </c>
      <c r="AJ1402" s="159">
        <v>0</v>
      </c>
    </row>
    <row r="1403" spans="1:36">
      <c r="A1403" s="153">
        <v>18</v>
      </c>
      <c r="B1403" s="154">
        <v>10</v>
      </c>
      <c r="C1403" s="154">
        <v>3</v>
      </c>
      <c r="D1403" s="155">
        <v>2</v>
      </c>
      <c r="E1403" s="155" t="s">
        <v>556</v>
      </c>
      <c r="F1403" s="156" t="s">
        <v>4577</v>
      </c>
      <c r="G1403" s="156" t="s">
        <v>556</v>
      </c>
      <c r="H1403" s="156" t="s">
        <v>4579</v>
      </c>
      <c r="I1403" s="155">
        <v>1810032</v>
      </c>
      <c r="J1403" s="157" t="s">
        <v>1501</v>
      </c>
      <c r="K1403" s="157"/>
      <c r="L1403" s="155">
        <v>2022</v>
      </c>
      <c r="M1403" s="158">
        <v>11992</v>
      </c>
      <c r="N1403" s="159">
        <v>80624215.879999995</v>
      </c>
      <c r="O1403" s="159">
        <v>70453008.370000005</v>
      </c>
      <c r="P1403" s="159">
        <v>42505897.090000004</v>
      </c>
      <c r="Q1403" s="159">
        <v>18497083</v>
      </c>
      <c r="R1403" s="159">
        <v>24008814.09</v>
      </c>
      <c r="S1403" s="159">
        <v>10171207.51</v>
      </c>
      <c r="T1403" s="159">
        <v>4254951.4800000004</v>
      </c>
      <c r="U1403" s="159">
        <v>76243689.200000003</v>
      </c>
      <c r="V1403" s="159">
        <v>66979423.82</v>
      </c>
      <c r="W1403" s="159">
        <v>27335500.18</v>
      </c>
      <c r="X1403" s="159">
        <v>417570.83</v>
      </c>
      <c r="Y1403" s="159">
        <v>9264265.3800000008</v>
      </c>
      <c r="Z1403" s="159">
        <v>8562511.5600000005</v>
      </c>
      <c r="AA1403" s="159">
        <v>0</v>
      </c>
      <c r="AB1403" s="159">
        <v>8562511.5600000005</v>
      </c>
      <c r="AC1403" s="159">
        <v>1707748</v>
      </c>
      <c r="AD1403" s="159">
        <v>1707748</v>
      </c>
      <c r="AE1403" s="159">
        <v>10267647</v>
      </c>
      <c r="AF1403" s="159">
        <v>3473584.55</v>
      </c>
      <c r="AG1403" s="159">
        <v>1305682.08</v>
      </c>
      <c r="AH1403" s="159">
        <v>1207704.69</v>
      </c>
      <c r="AI1403" s="159">
        <v>0</v>
      </c>
      <c r="AJ1403" s="159">
        <v>0</v>
      </c>
    </row>
    <row r="1404" spans="1:36">
      <c r="A1404" s="153">
        <v>18</v>
      </c>
      <c r="B1404" s="154">
        <v>10</v>
      </c>
      <c r="C1404" s="154">
        <v>4</v>
      </c>
      <c r="D1404" s="155">
        <v>2</v>
      </c>
      <c r="E1404" s="155" t="s">
        <v>556</v>
      </c>
      <c r="F1404" s="156" t="s">
        <v>4577</v>
      </c>
      <c r="G1404" s="156" t="s">
        <v>556</v>
      </c>
      <c r="H1404" s="156" t="s">
        <v>4580</v>
      </c>
      <c r="I1404" s="155">
        <v>1810042</v>
      </c>
      <c r="J1404" s="157" t="s">
        <v>1500</v>
      </c>
      <c r="K1404" s="157"/>
      <c r="L1404" s="155">
        <v>2022</v>
      </c>
      <c r="M1404" s="158">
        <v>21785</v>
      </c>
      <c r="N1404" s="159">
        <v>126201007.20999999</v>
      </c>
      <c r="O1404" s="159">
        <v>123055291.13</v>
      </c>
      <c r="P1404" s="159">
        <v>79696246.5</v>
      </c>
      <c r="Q1404" s="159">
        <v>38595493</v>
      </c>
      <c r="R1404" s="159">
        <v>41100753.5</v>
      </c>
      <c r="S1404" s="159">
        <v>3145716.08</v>
      </c>
      <c r="T1404" s="159">
        <v>37068.089999999997</v>
      </c>
      <c r="U1404" s="159">
        <v>131089573.91</v>
      </c>
      <c r="V1404" s="159">
        <v>114512870.91</v>
      </c>
      <c r="W1404" s="159">
        <v>42750605.109999999</v>
      </c>
      <c r="X1404" s="159">
        <v>289518.40999999997</v>
      </c>
      <c r="Y1404" s="159">
        <v>16576703</v>
      </c>
      <c r="Z1404" s="159">
        <v>12951923.25</v>
      </c>
      <c r="AA1404" s="159">
        <v>3000000</v>
      </c>
      <c r="AB1404" s="159">
        <v>9951923.25</v>
      </c>
      <c r="AC1404" s="159">
        <v>1300000</v>
      </c>
      <c r="AD1404" s="159">
        <v>1300000</v>
      </c>
      <c r="AE1404" s="159">
        <v>7751000</v>
      </c>
      <c r="AF1404" s="159">
        <v>8542420.2200000007</v>
      </c>
      <c r="AG1404" s="159">
        <v>2934078.68</v>
      </c>
      <c r="AH1404" s="159">
        <v>3053425.29</v>
      </c>
      <c r="AI1404" s="159">
        <v>0</v>
      </c>
      <c r="AJ1404" s="159">
        <v>0</v>
      </c>
    </row>
    <row r="1405" spans="1:36">
      <c r="A1405" s="153">
        <v>18</v>
      </c>
      <c r="B1405" s="154">
        <v>10</v>
      </c>
      <c r="C1405" s="154">
        <v>5</v>
      </c>
      <c r="D1405" s="155">
        <v>2</v>
      </c>
      <c r="E1405" s="155" t="s">
        <v>556</v>
      </c>
      <c r="F1405" s="156" t="s">
        <v>4577</v>
      </c>
      <c r="G1405" s="156" t="s">
        <v>556</v>
      </c>
      <c r="H1405" s="156" t="s">
        <v>4581</v>
      </c>
      <c r="I1405" s="155">
        <v>1810052</v>
      </c>
      <c r="J1405" s="157" t="s">
        <v>1499</v>
      </c>
      <c r="K1405" s="157"/>
      <c r="L1405" s="155">
        <v>2022</v>
      </c>
      <c r="M1405" s="158">
        <v>6336</v>
      </c>
      <c r="N1405" s="159">
        <v>43766102.880000003</v>
      </c>
      <c r="O1405" s="159">
        <v>38706755.009999998</v>
      </c>
      <c r="P1405" s="159">
        <v>23829941.619999997</v>
      </c>
      <c r="Q1405" s="159">
        <v>10788637</v>
      </c>
      <c r="R1405" s="159">
        <v>13041304.619999999</v>
      </c>
      <c r="S1405" s="159">
        <v>5059347.87</v>
      </c>
      <c r="T1405" s="159">
        <v>88306.13</v>
      </c>
      <c r="U1405" s="159">
        <v>47504040.600000001</v>
      </c>
      <c r="V1405" s="159">
        <v>35255212.43</v>
      </c>
      <c r="W1405" s="159">
        <v>13053573.630000001</v>
      </c>
      <c r="X1405" s="159">
        <v>470611.5</v>
      </c>
      <c r="Y1405" s="159">
        <v>12248828.17</v>
      </c>
      <c r="Z1405" s="159">
        <v>8903272.7100000009</v>
      </c>
      <c r="AA1405" s="159">
        <v>815351</v>
      </c>
      <c r="AB1405" s="159">
        <v>8087921.7100000009</v>
      </c>
      <c r="AC1405" s="159">
        <v>1002500</v>
      </c>
      <c r="AD1405" s="159">
        <v>1002500</v>
      </c>
      <c r="AE1405" s="159">
        <v>7266916.2199999997</v>
      </c>
      <c r="AF1405" s="159">
        <v>3451542.58</v>
      </c>
      <c r="AG1405" s="159">
        <v>249324.55</v>
      </c>
      <c r="AH1405" s="159">
        <v>219377</v>
      </c>
      <c r="AI1405" s="159">
        <v>0</v>
      </c>
      <c r="AJ1405" s="159">
        <v>0</v>
      </c>
    </row>
    <row r="1406" spans="1:36">
      <c r="A1406" s="153">
        <v>18</v>
      </c>
      <c r="B1406" s="154">
        <v>10</v>
      </c>
      <c r="C1406" s="154">
        <v>6</v>
      </c>
      <c r="D1406" s="155">
        <v>2</v>
      </c>
      <c r="E1406" s="155" t="s">
        <v>556</v>
      </c>
      <c r="F1406" s="156" t="s">
        <v>4577</v>
      </c>
      <c r="G1406" s="156" t="s">
        <v>556</v>
      </c>
      <c r="H1406" s="156" t="s">
        <v>4582</v>
      </c>
      <c r="I1406" s="155">
        <v>1810062</v>
      </c>
      <c r="J1406" s="157" t="s">
        <v>1498</v>
      </c>
      <c r="K1406" s="157"/>
      <c r="L1406" s="155">
        <v>2022</v>
      </c>
      <c r="M1406" s="158">
        <v>7306</v>
      </c>
      <c r="N1406" s="159">
        <v>46244806.130000003</v>
      </c>
      <c r="O1406" s="159">
        <v>43427399.460000001</v>
      </c>
      <c r="P1406" s="159">
        <v>27891567.869999997</v>
      </c>
      <c r="Q1406" s="159">
        <v>13481708</v>
      </c>
      <c r="R1406" s="159">
        <v>14409859.869999999</v>
      </c>
      <c r="S1406" s="159">
        <v>2817406.67</v>
      </c>
      <c r="T1406" s="159">
        <v>456566</v>
      </c>
      <c r="U1406" s="159">
        <v>44320295.32</v>
      </c>
      <c r="V1406" s="159">
        <v>39009936.219999999</v>
      </c>
      <c r="W1406" s="159">
        <v>16623570.859999999</v>
      </c>
      <c r="X1406" s="159">
        <v>245088.08</v>
      </c>
      <c r="Y1406" s="159">
        <v>5310359.0999999996</v>
      </c>
      <c r="Z1406" s="159">
        <v>6140009.5800000001</v>
      </c>
      <c r="AA1406" s="159">
        <v>0</v>
      </c>
      <c r="AB1406" s="159">
        <v>6140009.5800000001</v>
      </c>
      <c r="AC1406" s="159">
        <v>550000</v>
      </c>
      <c r="AD1406" s="159">
        <v>550000</v>
      </c>
      <c r="AE1406" s="159">
        <v>3654024.32</v>
      </c>
      <c r="AF1406" s="159">
        <v>4417463.24</v>
      </c>
      <c r="AG1406" s="159">
        <v>155881.92000000001</v>
      </c>
      <c r="AH1406" s="159">
        <v>66254</v>
      </c>
      <c r="AI1406" s="159">
        <v>0</v>
      </c>
      <c r="AJ1406" s="159">
        <v>0</v>
      </c>
    </row>
    <row r="1407" spans="1:36">
      <c r="A1407" s="153">
        <v>18</v>
      </c>
      <c r="B1407" s="154">
        <v>10</v>
      </c>
      <c r="C1407" s="154">
        <v>7</v>
      </c>
      <c r="D1407" s="155">
        <v>2</v>
      </c>
      <c r="E1407" s="155" t="s">
        <v>556</v>
      </c>
      <c r="F1407" s="156" t="s">
        <v>4577</v>
      </c>
      <c r="G1407" s="156" t="s">
        <v>556</v>
      </c>
      <c r="H1407" s="156" t="s">
        <v>4583</v>
      </c>
      <c r="I1407" s="155">
        <v>1810072</v>
      </c>
      <c r="J1407" s="157" t="s">
        <v>1497</v>
      </c>
      <c r="K1407" s="157"/>
      <c r="L1407" s="155">
        <v>2022</v>
      </c>
      <c r="M1407" s="158">
        <v>6998</v>
      </c>
      <c r="N1407" s="159">
        <v>43231657.969999999</v>
      </c>
      <c r="O1407" s="159">
        <v>42613854.950000003</v>
      </c>
      <c r="P1407" s="159">
        <v>26353691.48</v>
      </c>
      <c r="Q1407" s="159">
        <v>12385535</v>
      </c>
      <c r="R1407" s="159">
        <v>13968156.48</v>
      </c>
      <c r="S1407" s="159">
        <v>617803.02</v>
      </c>
      <c r="T1407" s="159">
        <v>401708.29</v>
      </c>
      <c r="U1407" s="159">
        <v>42683781.060000002</v>
      </c>
      <c r="V1407" s="159">
        <v>37607501.5</v>
      </c>
      <c r="W1407" s="159">
        <v>14840570.4</v>
      </c>
      <c r="X1407" s="159">
        <v>425805.28</v>
      </c>
      <c r="Y1407" s="159">
        <v>5076279.5599999996</v>
      </c>
      <c r="Z1407" s="159">
        <v>5149818</v>
      </c>
      <c r="AA1407" s="159">
        <v>0</v>
      </c>
      <c r="AB1407" s="159">
        <v>5149818</v>
      </c>
      <c r="AC1407" s="159">
        <v>236200</v>
      </c>
      <c r="AD1407" s="159">
        <v>236200</v>
      </c>
      <c r="AE1407" s="159">
        <v>5888436.7400000002</v>
      </c>
      <c r="AF1407" s="159">
        <v>5006353.45</v>
      </c>
      <c r="AG1407" s="159">
        <v>0</v>
      </c>
      <c r="AH1407" s="159">
        <v>0</v>
      </c>
      <c r="AI1407" s="159">
        <v>0</v>
      </c>
      <c r="AJ1407" s="159">
        <v>336.74</v>
      </c>
    </row>
    <row r="1408" spans="1:36">
      <c r="A1408" s="153">
        <v>18</v>
      </c>
      <c r="B1408" s="154">
        <v>11</v>
      </c>
      <c r="C1408" s="154">
        <v>1</v>
      </c>
      <c r="D1408" s="155">
        <v>1</v>
      </c>
      <c r="E1408" s="155" t="s">
        <v>556</v>
      </c>
      <c r="F1408" s="156" t="s">
        <v>4584</v>
      </c>
      <c r="G1408" s="156" t="s">
        <v>556</v>
      </c>
      <c r="H1408" s="156" t="s">
        <v>4585</v>
      </c>
      <c r="I1408" s="155">
        <v>1811011</v>
      </c>
      <c r="J1408" s="157" t="s">
        <v>1494</v>
      </c>
      <c r="K1408" s="157"/>
      <c r="L1408" s="155">
        <v>2022</v>
      </c>
      <c r="M1408" s="158">
        <v>57612</v>
      </c>
      <c r="N1408" s="159">
        <v>352698747.13</v>
      </c>
      <c r="O1408" s="159">
        <v>333584640.50999999</v>
      </c>
      <c r="P1408" s="159">
        <v>126772750.33</v>
      </c>
      <c r="Q1408" s="159">
        <v>55156891</v>
      </c>
      <c r="R1408" s="159">
        <v>71615859.329999998</v>
      </c>
      <c r="S1408" s="159">
        <v>19114106.620000001</v>
      </c>
      <c r="T1408" s="159">
        <v>5115988.72</v>
      </c>
      <c r="U1408" s="159">
        <v>371413844.69</v>
      </c>
      <c r="V1408" s="159">
        <v>319702676.93000001</v>
      </c>
      <c r="W1408" s="159">
        <v>127061704.64</v>
      </c>
      <c r="X1408" s="159">
        <v>6028857.8899999997</v>
      </c>
      <c r="Y1408" s="159">
        <v>51711167.759999998</v>
      </c>
      <c r="Z1408" s="159">
        <v>67673200.439999998</v>
      </c>
      <c r="AA1408" s="159">
        <v>0</v>
      </c>
      <c r="AB1408" s="159">
        <v>67673200.439999998</v>
      </c>
      <c r="AC1408" s="159">
        <v>2000000</v>
      </c>
      <c r="AD1408" s="159">
        <v>2000000</v>
      </c>
      <c r="AE1408" s="159">
        <v>108800677.93000001</v>
      </c>
      <c r="AF1408" s="159">
        <v>13881963.58</v>
      </c>
      <c r="AG1408" s="159">
        <v>488394.17</v>
      </c>
      <c r="AH1408" s="159">
        <v>1116306.75</v>
      </c>
      <c r="AI1408" s="159">
        <v>0</v>
      </c>
      <c r="AJ1408" s="159">
        <v>677.93</v>
      </c>
    </row>
    <row r="1409" spans="1:36">
      <c r="A1409" s="153">
        <v>18</v>
      </c>
      <c r="B1409" s="154">
        <v>11</v>
      </c>
      <c r="C1409" s="154">
        <v>2</v>
      </c>
      <c r="D1409" s="155">
        <v>2</v>
      </c>
      <c r="E1409" s="155" t="s">
        <v>556</v>
      </c>
      <c r="F1409" s="156" t="s">
        <v>4586</v>
      </c>
      <c r="G1409" s="156" t="s">
        <v>556</v>
      </c>
      <c r="H1409" s="156" t="s">
        <v>4587</v>
      </c>
      <c r="I1409" s="155">
        <v>1811022</v>
      </c>
      <c r="J1409" s="157" t="s">
        <v>1496</v>
      </c>
      <c r="K1409" s="157"/>
      <c r="L1409" s="155">
        <v>2022</v>
      </c>
      <c r="M1409" s="158">
        <v>5309</v>
      </c>
      <c r="N1409" s="159">
        <v>32340767.859999999</v>
      </c>
      <c r="O1409" s="159">
        <v>31334250.329999998</v>
      </c>
      <c r="P1409" s="159">
        <v>19496504.829999998</v>
      </c>
      <c r="Q1409" s="159">
        <v>9251275</v>
      </c>
      <c r="R1409" s="159">
        <v>10245229.83</v>
      </c>
      <c r="S1409" s="159">
        <v>1006517.53</v>
      </c>
      <c r="T1409" s="159">
        <v>406945.12</v>
      </c>
      <c r="U1409" s="159">
        <v>30669499.91</v>
      </c>
      <c r="V1409" s="159">
        <v>28122749.07</v>
      </c>
      <c r="W1409" s="159">
        <v>8282781.6399999997</v>
      </c>
      <c r="X1409" s="159">
        <v>199693.29</v>
      </c>
      <c r="Y1409" s="159">
        <v>2546750.84</v>
      </c>
      <c r="Z1409" s="159">
        <v>5003250.08</v>
      </c>
      <c r="AA1409" s="159">
        <v>0</v>
      </c>
      <c r="AB1409" s="159">
        <v>5003250.08</v>
      </c>
      <c r="AC1409" s="159">
        <v>300000</v>
      </c>
      <c r="AD1409" s="159">
        <v>300000</v>
      </c>
      <c r="AE1409" s="159">
        <v>3164730</v>
      </c>
      <c r="AF1409" s="159">
        <v>3211501.26</v>
      </c>
      <c r="AG1409" s="159">
        <v>272756.5</v>
      </c>
      <c r="AH1409" s="159">
        <v>436907.5</v>
      </c>
      <c r="AI1409" s="159">
        <v>0</v>
      </c>
      <c r="AJ1409" s="159">
        <v>0</v>
      </c>
    </row>
    <row r="1410" spans="1:36">
      <c r="A1410" s="153">
        <v>18</v>
      </c>
      <c r="B1410" s="154">
        <v>11</v>
      </c>
      <c r="C1410" s="154">
        <v>3</v>
      </c>
      <c r="D1410" s="155">
        <v>2</v>
      </c>
      <c r="E1410" s="155" t="s">
        <v>556</v>
      </c>
      <c r="F1410" s="156" t="s">
        <v>4586</v>
      </c>
      <c r="G1410" s="156" t="s">
        <v>556</v>
      </c>
      <c r="H1410" s="156" t="s">
        <v>4588</v>
      </c>
      <c r="I1410" s="155">
        <v>1811032</v>
      </c>
      <c r="J1410" s="157" t="s">
        <v>735</v>
      </c>
      <c r="K1410" s="157"/>
      <c r="L1410" s="155">
        <v>2022</v>
      </c>
      <c r="M1410" s="158">
        <v>7028</v>
      </c>
      <c r="N1410" s="159">
        <v>44754085.740000002</v>
      </c>
      <c r="O1410" s="159">
        <v>40458415.770000003</v>
      </c>
      <c r="P1410" s="159">
        <v>26642030.18</v>
      </c>
      <c r="Q1410" s="159">
        <v>12919544</v>
      </c>
      <c r="R1410" s="159">
        <v>13722486.18</v>
      </c>
      <c r="S1410" s="159">
        <v>4295669.97</v>
      </c>
      <c r="T1410" s="159">
        <v>158691.5</v>
      </c>
      <c r="U1410" s="159">
        <v>43476015.729999997</v>
      </c>
      <c r="V1410" s="159">
        <v>34548741.100000001</v>
      </c>
      <c r="W1410" s="159">
        <v>15061460.699999999</v>
      </c>
      <c r="X1410" s="159">
        <v>296821.28999999998</v>
      </c>
      <c r="Y1410" s="159">
        <v>8927274.6300000008</v>
      </c>
      <c r="Z1410" s="159">
        <v>8075212.5899999999</v>
      </c>
      <c r="AA1410" s="159">
        <v>0</v>
      </c>
      <c r="AB1410" s="159">
        <v>8075212.5899999999</v>
      </c>
      <c r="AC1410" s="159">
        <v>1031400</v>
      </c>
      <c r="AD1410" s="159">
        <v>936764</v>
      </c>
      <c r="AE1410" s="159">
        <v>4979636</v>
      </c>
      <c r="AF1410" s="159">
        <v>5909674.6699999999</v>
      </c>
      <c r="AG1410" s="159">
        <v>22750</v>
      </c>
      <c r="AH1410" s="159">
        <v>5535</v>
      </c>
      <c r="AI1410" s="159">
        <v>0</v>
      </c>
      <c r="AJ1410" s="159">
        <v>0</v>
      </c>
    </row>
    <row r="1411" spans="1:36">
      <c r="A1411" s="153">
        <v>18</v>
      </c>
      <c r="B1411" s="154">
        <v>11</v>
      </c>
      <c r="C1411" s="154">
        <v>4</v>
      </c>
      <c r="D1411" s="155">
        <v>2</v>
      </c>
      <c r="E1411" s="155" t="s">
        <v>556</v>
      </c>
      <c r="F1411" s="156" t="s">
        <v>4586</v>
      </c>
      <c r="G1411" s="156" t="s">
        <v>556</v>
      </c>
      <c r="H1411" s="156" t="s">
        <v>4589</v>
      </c>
      <c r="I1411" s="155">
        <v>1811042</v>
      </c>
      <c r="J1411" s="157" t="s">
        <v>1495</v>
      </c>
      <c r="K1411" s="157"/>
      <c r="L1411" s="155">
        <v>2022</v>
      </c>
      <c r="M1411" s="158">
        <v>2708</v>
      </c>
      <c r="N1411" s="159">
        <v>19077235.18</v>
      </c>
      <c r="O1411" s="159">
        <v>17893193.5</v>
      </c>
      <c r="P1411" s="159">
        <v>10694995.6</v>
      </c>
      <c r="Q1411" s="159">
        <v>4600706</v>
      </c>
      <c r="R1411" s="159">
        <v>6094289.5999999996</v>
      </c>
      <c r="S1411" s="159">
        <v>1184041.68</v>
      </c>
      <c r="T1411" s="159">
        <v>54440</v>
      </c>
      <c r="U1411" s="159">
        <v>18150739.370000001</v>
      </c>
      <c r="V1411" s="159">
        <v>14619408.08</v>
      </c>
      <c r="W1411" s="159">
        <v>5251489.17</v>
      </c>
      <c r="X1411" s="159">
        <v>78548.53</v>
      </c>
      <c r="Y1411" s="159">
        <v>3531331.29</v>
      </c>
      <c r="Z1411" s="159">
        <v>2343721.08</v>
      </c>
      <c r="AA1411" s="159">
        <v>0</v>
      </c>
      <c r="AB1411" s="159">
        <v>2343721.08</v>
      </c>
      <c r="AC1411" s="159">
        <v>250000</v>
      </c>
      <c r="AD1411" s="159">
        <v>250000</v>
      </c>
      <c r="AE1411" s="159">
        <v>1066950</v>
      </c>
      <c r="AF1411" s="159">
        <v>3273785.42</v>
      </c>
      <c r="AG1411" s="159">
        <v>360154</v>
      </c>
      <c r="AH1411" s="159">
        <v>360154</v>
      </c>
      <c r="AI1411" s="159">
        <v>0</v>
      </c>
      <c r="AJ1411" s="159">
        <v>0</v>
      </c>
    </row>
    <row r="1412" spans="1:36">
      <c r="A1412" s="153">
        <v>18</v>
      </c>
      <c r="B1412" s="154">
        <v>11</v>
      </c>
      <c r="C1412" s="154">
        <v>5</v>
      </c>
      <c r="D1412" s="155">
        <v>2</v>
      </c>
      <c r="E1412" s="155" t="s">
        <v>556</v>
      </c>
      <c r="F1412" s="156" t="s">
        <v>4586</v>
      </c>
      <c r="G1412" s="156" t="s">
        <v>556</v>
      </c>
      <c r="H1412" s="156" t="s">
        <v>4590</v>
      </c>
      <c r="I1412" s="155">
        <v>1811052</v>
      </c>
      <c r="J1412" s="157" t="s">
        <v>1494</v>
      </c>
      <c r="K1412" s="157"/>
      <c r="L1412" s="155">
        <v>2022</v>
      </c>
      <c r="M1412" s="158">
        <v>13529</v>
      </c>
      <c r="N1412" s="159">
        <v>78213085.540000007</v>
      </c>
      <c r="O1412" s="159">
        <v>69886405.120000005</v>
      </c>
      <c r="P1412" s="159">
        <v>41942931.399999999</v>
      </c>
      <c r="Q1412" s="159">
        <v>19534961</v>
      </c>
      <c r="R1412" s="159">
        <v>22407970.399999999</v>
      </c>
      <c r="S1412" s="159">
        <v>8326680.4199999999</v>
      </c>
      <c r="T1412" s="159">
        <v>0</v>
      </c>
      <c r="U1412" s="159">
        <v>87552119.989999995</v>
      </c>
      <c r="V1412" s="159">
        <v>66303029.200000003</v>
      </c>
      <c r="W1412" s="159">
        <v>24975124.25</v>
      </c>
      <c r="X1412" s="159">
        <v>649376.25</v>
      </c>
      <c r="Y1412" s="159">
        <v>21249090.789999999</v>
      </c>
      <c r="Z1412" s="159">
        <v>14235218.710000001</v>
      </c>
      <c r="AA1412" s="159">
        <v>1300000</v>
      </c>
      <c r="AB1412" s="159">
        <v>12935218.710000001</v>
      </c>
      <c r="AC1412" s="159">
        <v>1932876</v>
      </c>
      <c r="AD1412" s="159">
        <v>1932876</v>
      </c>
      <c r="AE1412" s="159">
        <v>12757654.1</v>
      </c>
      <c r="AF1412" s="159">
        <v>3583375.92</v>
      </c>
      <c r="AG1412" s="159">
        <v>770536</v>
      </c>
      <c r="AH1412" s="159">
        <v>966839.39</v>
      </c>
      <c r="AI1412" s="159">
        <v>0</v>
      </c>
      <c r="AJ1412" s="159">
        <v>0</v>
      </c>
    </row>
    <row r="1413" spans="1:36">
      <c r="A1413" s="153">
        <v>18</v>
      </c>
      <c r="B1413" s="154">
        <v>11</v>
      </c>
      <c r="C1413" s="154">
        <v>6</v>
      </c>
      <c r="D1413" s="155">
        <v>2</v>
      </c>
      <c r="E1413" s="155" t="s">
        <v>556</v>
      </c>
      <c r="F1413" s="156" t="s">
        <v>4586</v>
      </c>
      <c r="G1413" s="156" t="s">
        <v>556</v>
      </c>
      <c r="H1413" s="156" t="s">
        <v>4591</v>
      </c>
      <c r="I1413" s="155">
        <v>1811062</v>
      </c>
      <c r="J1413" s="157" t="s">
        <v>1493</v>
      </c>
      <c r="K1413" s="157"/>
      <c r="L1413" s="155">
        <v>2022</v>
      </c>
      <c r="M1413" s="158">
        <v>5158</v>
      </c>
      <c r="N1413" s="159">
        <v>40778704.509999998</v>
      </c>
      <c r="O1413" s="159">
        <v>29370304.140000001</v>
      </c>
      <c r="P1413" s="159">
        <v>19256190.600000001</v>
      </c>
      <c r="Q1413" s="159">
        <v>9571468</v>
      </c>
      <c r="R1413" s="159">
        <v>9684722.5999999996</v>
      </c>
      <c r="S1413" s="159">
        <v>11408400.369999999</v>
      </c>
      <c r="T1413" s="159">
        <v>2166186.34</v>
      </c>
      <c r="U1413" s="159">
        <v>43358246.939999998</v>
      </c>
      <c r="V1413" s="159">
        <v>25686154.870000001</v>
      </c>
      <c r="W1413" s="159">
        <v>8715845.7799999993</v>
      </c>
      <c r="X1413" s="159">
        <v>358152.9</v>
      </c>
      <c r="Y1413" s="159">
        <v>17672092.07</v>
      </c>
      <c r="Z1413" s="159">
        <v>3616485.69</v>
      </c>
      <c r="AA1413" s="159">
        <v>0</v>
      </c>
      <c r="AB1413" s="159">
        <v>3616485.69</v>
      </c>
      <c r="AC1413" s="159">
        <v>735160</v>
      </c>
      <c r="AD1413" s="159">
        <v>735160</v>
      </c>
      <c r="AE1413" s="159">
        <v>5376264.0800000001</v>
      </c>
      <c r="AF1413" s="159">
        <v>3684149.27</v>
      </c>
      <c r="AG1413" s="159">
        <v>24650.9</v>
      </c>
      <c r="AH1413" s="159">
        <v>0</v>
      </c>
      <c r="AI1413" s="159">
        <v>0</v>
      </c>
      <c r="AJ1413" s="159">
        <v>1453.08</v>
      </c>
    </row>
    <row r="1414" spans="1:36">
      <c r="A1414" s="153">
        <v>18</v>
      </c>
      <c r="B1414" s="154">
        <v>11</v>
      </c>
      <c r="C1414" s="154">
        <v>7</v>
      </c>
      <c r="D1414" s="155">
        <v>3</v>
      </c>
      <c r="E1414" s="155" t="s">
        <v>556</v>
      </c>
      <c r="F1414" s="156" t="s">
        <v>4592</v>
      </c>
      <c r="G1414" s="156" t="s">
        <v>556</v>
      </c>
      <c r="H1414" s="156" t="s">
        <v>4593</v>
      </c>
      <c r="I1414" s="155">
        <v>1811073</v>
      </c>
      <c r="J1414" s="157" t="s">
        <v>1492</v>
      </c>
      <c r="K1414" s="157"/>
      <c r="L1414" s="155">
        <v>2022</v>
      </c>
      <c r="M1414" s="158">
        <v>11995</v>
      </c>
      <c r="N1414" s="159">
        <v>72294737.510000005</v>
      </c>
      <c r="O1414" s="159">
        <v>69985124.859999999</v>
      </c>
      <c r="P1414" s="159">
        <v>50384255.629999995</v>
      </c>
      <c r="Q1414" s="159">
        <v>23632262</v>
      </c>
      <c r="R1414" s="159">
        <v>26751993.629999999</v>
      </c>
      <c r="S1414" s="159">
        <v>2309612.65</v>
      </c>
      <c r="T1414" s="159">
        <v>583485</v>
      </c>
      <c r="U1414" s="159">
        <v>73265801.790000007</v>
      </c>
      <c r="V1414" s="159">
        <v>66169239.909999996</v>
      </c>
      <c r="W1414" s="159">
        <v>25822927.379999999</v>
      </c>
      <c r="X1414" s="159">
        <v>796263.2</v>
      </c>
      <c r="Y1414" s="159">
        <v>7096561.8799999999</v>
      </c>
      <c r="Z1414" s="159">
        <v>8756044.9700000007</v>
      </c>
      <c r="AA1414" s="159">
        <v>4400000</v>
      </c>
      <c r="AB1414" s="159">
        <v>4356044.9700000007</v>
      </c>
      <c r="AC1414" s="159">
        <v>2496500</v>
      </c>
      <c r="AD1414" s="159">
        <v>2470000</v>
      </c>
      <c r="AE1414" s="159">
        <v>17298000</v>
      </c>
      <c r="AF1414" s="159">
        <v>3815884.95</v>
      </c>
      <c r="AG1414" s="159">
        <v>390746.44</v>
      </c>
      <c r="AH1414" s="159">
        <v>358497.05</v>
      </c>
      <c r="AI1414" s="159">
        <v>0</v>
      </c>
      <c r="AJ1414" s="159">
        <v>0</v>
      </c>
    </row>
    <row r="1415" spans="1:36">
      <c r="A1415" s="153">
        <v>18</v>
      </c>
      <c r="B1415" s="154">
        <v>11</v>
      </c>
      <c r="C1415" s="154">
        <v>8</v>
      </c>
      <c r="D1415" s="155">
        <v>3</v>
      </c>
      <c r="E1415" s="155" t="s">
        <v>556</v>
      </c>
      <c r="F1415" s="156" t="s">
        <v>4592</v>
      </c>
      <c r="G1415" s="156" t="s">
        <v>556</v>
      </c>
      <c r="H1415" s="156" t="s">
        <v>4594</v>
      </c>
      <c r="I1415" s="155">
        <v>1811083</v>
      </c>
      <c r="J1415" s="157" t="s">
        <v>1491</v>
      </c>
      <c r="K1415" s="157"/>
      <c r="L1415" s="155">
        <v>2022</v>
      </c>
      <c r="M1415" s="158">
        <v>14219</v>
      </c>
      <c r="N1415" s="159">
        <v>86524792.310000002</v>
      </c>
      <c r="O1415" s="159">
        <v>84147321.609999999</v>
      </c>
      <c r="P1415" s="159">
        <v>60642450.469999999</v>
      </c>
      <c r="Q1415" s="159">
        <v>30933369</v>
      </c>
      <c r="R1415" s="159">
        <v>29709081.469999999</v>
      </c>
      <c r="S1415" s="159">
        <v>2377470.7000000002</v>
      </c>
      <c r="T1415" s="159">
        <v>19383.11</v>
      </c>
      <c r="U1415" s="159">
        <v>92424726.560000002</v>
      </c>
      <c r="V1415" s="159">
        <v>76520714.230000004</v>
      </c>
      <c r="W1415" s="159">
        <v>26345201.52</v>
      </c>
      <c r="X1415" s="159">
        <v>565592.49</v>
      </c>
      <c r="Y1415" s="159">
        <v>15904012.33</v>
      </c>
      <c r="Z1415" s="159">
        <v>13922706</v>
      </c>
      <c r="AA1415" s="159">
        <v>0</v>
      </c>
      <c r="AB1415" s="159">
        <v>13922706</v>
      </c>
      <c r="AC1415" s="159">
        <v>1670200</v>
      </c>
      <c r="AD1415" s="159">
        <v>1670200</v>
      </c>
      <c r="AE1415" s="159">
        <v>8545000</v>
      </c>
      <c r="AF1415" s="159">
        <v>7626607.3799999999</v>
      </c>
      <c r="AG1415" s="159">
        <v>704656.19</v>
      </c>
      <c r="AH1415" s="159">
        <v>341496.19</v>
      </c>
      <c r="AI1415" s="159">
        <v>0</v>
      </c>
      <c r="AJ1415" s="159">
        <v>0</v>
      </c>
    </row>
    <row r="1416" spans="1:36">
      <c r="A1416" s="153">
        <v>18</v>
      </c>
      <c r="B1416" s="154">
        <v>11</v>
      </c>
      <c r="C1416" s="154">
        <v>9</v>
      </c>
      <c r="D1416" s="155">
        <v>2</v>
      </c>
      <c r="E1416" s="155" t="s">
        <v>556</v>
      </c>
      <c r="F1416" s="156" t="s">
        <v>4586</v>
      </c>
      <c r="G1416" s="156" t="s">
        <v>556</v>
      </c>
      <c r="H1416" s="156" t="s">
        <v>4595</v>
      </c>
      <c r="I1416" s="155">
        <v>1811092</v>
      </c>
      <c r="J1416" s="157" t="s">
        <v>1490</v>
      </c>
      <c r="K1416" s="157"/>
      <c r="L1416" s="155">
        <v>2022</v>
      </c>
      <c r="M1416" s="158">
        <v>8286</v>
      </c>
      <c r="N1416" s="159">
        <v>59147804.539999999</v>
      </c>
      <c r="O1416" s="159">
        <v>47882404.869999997</v>
      </c>
      <c r="P1416" s="159">
        <v>30525114.140000001</v>
      </c>
      <c r="Q1416" s="159">
        <v>12712944</v>
      </c>
      <c r="R1416" s="159">
        <v>17812170.140000001</v>
      </c>
      <c r="S1416" s="159">
        <v>11265399.67</v>
      </c>
      <c r="T1416" s="159">
        <v>3681067.86</v>
      </c>
      <c r="U1416" s="159">
        <v>59220404.159999996</v>
      </c>
      <c r="V1416" s="159">
        <v>41212931.969999999</v>
      </c>
      <c r="W1416" s="159">
        <v>14698965.09</v>
      </c>
      <c r="X1416" s="159">
        <v>179382.64</v>
      </c>
      <c r="Y1416" s="159">
        <v>18007472.190000001</v>
      </c>
      <c r="Z1416" s="159">
        <v>7969049.3799999999</v>
      </c>
      <c r="AA1416" s="159">
        <v>0</v>
      </c>
      <c r="AB1416" s="159">
        <v>7969049.3799999999</v>
      </c>
      <c r="AC1416" s="159">
        <v>1479954</v>
      </c>
      <c r="AD1416" s="159">
        <v>1416324</v>
      </c>
      <c r="AE1416" s="159">
        <v>3115790.76</v>
      </c>
      <c r="AF1416" s="159">
        <v>6669472.9000000004</v>
      </c>
      <c r="AG1416" s="159">
        <v>507013.04</v>
      </c>
      <c r="AH1416" s="159">
        <v>884612.98</v>
      </c>
      <c r="AI1416" s="159">
        <v>0</v>
      </c>
      <c r="AJ1416" s="159">
        <v>1150</v>
      </c>
    </row>
    <row r="1417" spans="1:36">
      <c r="A1417" s="153">
        <v>18</v>
      </c>
      <c r="B1417" s="154">
        <v>11</v>
      </c>
      <c r="C1417" s="154">
        <v>10</v>
      </c>
      <c r="D1417" s="155">
        <v>2</v>
      </c>
      <c r="E1417" s="155" t="s">
        <v>556</v>
      </c>
      <c r="F1417" s="156" t="s">
        <v>4586</v>
      </c>
      <c r="G1417" s="156" t="s">
        <v>556</v>
      </c>
      <c r="H1417" s="156" t="s">
        <v>4596</v>
      </c>
      <c r="I1417" s="155">
        <v>1811102</v>
      </c>
      <c r="J1417" s="157" t="s">
        <v>1489</v>
      </c>
      <c r="K1417" s="157"/>
      <c r="L1417" s="155">
        <v>2022</v>
      </c>
      <c r="M1417" s="158">
        <v>7607</v>
      </c>
      <c r="N1417" s="159">
        <v>48246404.359999999</v>
      </c>
      <c r="O1417" s="159">
        <v>42963949.039999999</v>
      </c>
      <c r="P1417" s="159">
        <v>28085568</v>
      </c>
      <c r="Q1417" s="159">
        <v>13228739</v>
      </c>
      <c r="R1417" s="159">
        <v>14856829</v>
      </c>
      <c r="S1417" s="159">
        <v>5282455.32</v>
      </c>
      <c r="T1417" s="159">
        <v>326774</v>
      </c>
      <c r="U1417" s="159">
        <v>48695379.530000001</v>
      </c>
      <c r="V1417" s="159">
        <v>39076897.259999998</v>
      </c>
      <c r="W1417" s="159">
        <v>15189879.73</v>
      </c>
      <c r="X1417" s="159">
        <v>313000.08</v>
      </c>
      <c r="Y1417" s="159">
        <v>9618482.2699999996</v>
      </c>
      <c r="Z1417" s="159">
        <v>7247017.8899999997</v>
      </c>
      <c r="AA1417" s="159">
        <v>0</v>
      </c>
      <c r="AB1417" s="159">
        <v>7247017.8899999997</v>
      </c>
      <c r="AC1417" s="159">
        <v>1125000</v>
      </c>
      <c r="AD1417" s="159">
        <v>1125000</v>
      </c>
      <c r="AE1417" s="159">
        <v>5125000</v>
      </c>
      <c r="AF1417" s="159">
        <v>3887051.78</v>
      </c>
      <c r="AG1417" s="159">
        <v>210140</v>
      </c>
      <c r="AH1417" s="159">
        <v>157612.99</v>
      </c>
      <c r="AI1417" s="159">
        <v>0</v>
      </c>
      <c r="AJ1417" s="159">
        <v>0</v>
      </c>
    </row>
    <row r="1418" spans="1:36">
      <c r="A1418" s="153">
        <v>18</v>
      </c>
      <c r="B1418" s="154">
        <v>12</v>
      </c>
      <c r="C1418" s="154">
        <v>1</v>
      </c>
      <c r="D1418" s="155">
        <v>2</v>
      </c>
      <c r="E1418" s="155" t="s">
        <v>556</v>
      </c>
      <c r="F1418" s="156" t="s">
        <v>4597</v>
      </c>
      <c r="G1418" s="156" t="s">
        <v>556</v>
      </c>
      <c r="H1418" s="156" t="s">
        <v>4598</v>
      </c>
      <c r="I1418" s="155">
        <v>1812012</v>
      </c>
      <c r="J1418" s="157" t="s">
        <v>1488</v>
      </c>
      <c r="K1418" s="157"/>
      <c r="L1418" s="155">
        <v>2022</v>
      </c>
      <c r="M1418" s="158">
        <v>5774</v>
      </c>
      <c r="N1418" s="159">
        <v>43181495.950000003</v>
      </c>
      <c r="O1418" s="159">
        <v>38526273.600000001</v>
      </c>
      <c r="P1418" s="159">
        <v>29170507.869999997</v>
      </c>
      <c r="Q1418" s="159">
        <v>14349740</v>
      </c>
      <c r="R1418" s="159">
        <v>14820767.869999999</v>
      </c>
      <c r="S1418" s="159">
        <v>4655222.3499999996</v>
      </c>
      <c r="T1418" s="159">
        <v>23900</v>
      </c>
      <c r="U1418" s="159">
        <v>46905374.109999999</v>
      </c>
      <c r="V1418" s="159">
        <v>35705186.240000002</v>
      </c>
      <c r="W1418" s="159">
        <v>9452229.1400000006</v>
      </c>
      <c r="X1418" s="159">
        <v>134076.54</v>
      </c>
      <c r="Y1418" s="159">
        <v>11200187.869999999</v>
      </c>
      <c r="Z1418" s="159">
        <v>9609212.6099999994</v>
      </c>
      <c r="AA1418" s="159">
        <v>0</v>
      </c>
      <c r="AB1418" s="159">
        <v>9609212.6099999994</v>
      </c>
      <c r="AC1418" s="159">
        <v>781875</v>
      </c>
      <c r="AD1418" s="159">
        <v>781875</v>
      </c>
      <c r="AE1418" s="159">
        <v>1800000</v>
      </c>
      <c r="AF1418" s="159">
        <v>2821087.36</v>
      </c>
      <c r="AG1418" s="159">
        <v>147650.35</v>
      </c>
      <c r="AH1418" s="159">
        <v>147650.35</v>
      </c>
      <c r="AI1418" s="159">
        <v>0</v>
      </c>
      <c r="AJ1418" s="159">
        <v>0</v>
      </c>
    </row>
    <row r="1419" spans="1:36">
      <c r="A1419" s="153">
        <v>18</v>
      </c>
      <c r="B1419" s="154">
        <v>12</v>
      </c>
      <c r="C1419" s="154">
        <v>2</v>
      </c>
      <c r="D1419" s="155">
        <v>2</v>
      </c>
      <c r="E1419" s="155" t="s">
        <v>556</v>
      </c>
      <c r="F1419" s="156" t="s">
        <v>4597</v>
      </c>
      <c r="G1419" s="156" t="s">
        <v>556</v>
      </c>
      <c r="H1419" s="156" t="s">
        <v>4599</v>
      </c>
      <c r="I1419" s="155">
        <v>1812022</v>
      </c>
      <c r="J1419" s="157" t="s">
        <v>834</v>
      </c>
      <c r="K1419" s="157"/>
      <c r="L1419" s="155">
        <v>2022</v>
      </c>
      <c r="M1419" s="158">
        <v>5122</v>
      </c>
      <c r="N1419" s="159">
        <v>34395067.57</v>
      </c>
      <c r="O1419" s="159">
        <v>28665922.84</v>
      </c>
      <c r="P1419" s="159">
        <v>21726447.689999998</v>
      </c>
      <c r="Q1419" s="159">
        <v>11697358</v>
      </c>
      <c r="R1419" s="159">
        <v>10029089.689999999</v>
      </c>
      <c r="S1419" s="159">
        <v>5729144.7300000004</v>
      </c>
      <c r="T1419" s="159">
        <v>0</v>
      </c>
      <c r="U1419" s="159">
        <v>33775491.25</v>
      </c>
      <c r="V1419" s="159">
        <v>22354510.620000001</v>
      </c>
      <c r="W1419" s="159">
        <v>7268072.0700000003</v>
      </c>
      <c r="X1419" s="159">
        <v>55707.99</v>
      </c>
      <c r="Y1419" s="159">
        <v>11420980.630000001</v>
      </c>
      <c r="Z1419" s="159">
        <v>8728578.4199999999</v>
      </c>
      <c r="AA1419" s="159">
        <v>0</v>
      </c>
      <c r="AB1419" s="159">
        <v>8728578.4199999999</v>
      </c>
      <c r="AC1419" s="159">
        <v>230164</v>
      </c>
      <c r="AD1419" s="159">
        <v>230164</v>
      </c>
      <c r="AE1419" s="159">
        <v>1021250.98</v>
      </c>
      <c r="AF1419" s="159">
        <v>6311412.2199999997</v>
      </c>
      <c r="AG1419" s="159">
        <v>46440</v>
      </c>
      <c r="AH1419" s="159">
        <v>46440</v>
      </c>
      <c r="AI1419" s="159">
        <v>0</v>
      </c>
      <c r="AJ1419" s="159">
        <v>0</v>
      </c>
    </row>
    <row r="1420" spans="1:36">
      <c r="A1420" s="153">
        <v>18</v>
      </c>
      <c r="B1420" s="154">
        <v>12</v>
      </c>
      <c r="C1420" s="154">
        <v>3</v>
      </c>
      <c r="D1420" s="155">
        <v>2</v>
      </c>
      <c r="E1420" s="155" t="s">
        <v>556</v>
      </c>
      <c r="F1420" s="156" t="s">
        <v>4597</v>
      </c>
      <c r="G1420" s="156" t="s">
        <v>556</v>
      </c>
      <c r="H1420" s="156" t="s">
        <v>4600</v>
      </c>
      <c r="I1420" s="155">
        <v>1812032</v>
      </c>
      <c r="J1420" s="157" t="s">
        <v>1487</v>
      </c>
      <c r="K1420" s="157"/>
      <c r="L1420" s="155">
        <v>2022</v>
      </c>
      <c r="M1420" s="158">
        <v>9843</v>
      </c>
      <c r="N1420" s="159">
        <v>65821771.969999999</v>
      </c>
      <c r="O1420" s="159">
        <v>63565127.200000003</v>
      </c>
      <c r="P1420" s="159">
        <v>50917105.039999999</v>
      </c>
      <c r="Q1420" s="159">
        <v>25637044</v>
      </c>
      <c r="R1420" s="159">
        <v>25280061.039999999</v>
      </c>
      <c r="S1420" s="159">
        <v>2256644.77</v>
      </c>
      <c r="T1420" s="159">
        <v>344772.1</v>
      </c>
      <c r="U1420" s="159">
        <v>66478874.600000001</v>
      </c>
      <c r="V1420" s="159">
        <v>58593204.619999997</v>
      </c>
      <c r="W1420" s="159">
        <v>24161330.789999999</v>
      </c>
      <c r="X1420" s="159">
        <v>831884.53</v>
      </c>
      <c r="Y1420" s="159">
        <v>7885669.9800000004</v>
      </c>
      <c r="Z1420" s="159">
        <v>7532877.4400000004</v>
      </c>
      <c r="AA1420" s="159">
        <v>0</v>
      </c>
      <c r="AB1420" s="159">
        <v>7532877.4400000004</v>
      </c>
      <c r="AC1420" s="159">
        <v>1496100</v>
      </c>
      <c r="AD1420" s="159">
        <v>1496100</v>
      </c>
      <c r="AE1420" s="159">
        <v>13326427.449999999</v>
      </c>
      <c r="AF1420" s="159">
        <v>4971922.58</v>
      </c>
      <c r="AG1420" s="159">
        <v>361211.88</v>
      </c>
      <c r="AH1420" s="159">
        <v>182564.43</v>
      </c>
      <c r="AI1420" s="159">
        <v>0</v>
      </c>
      <c r="AJ1420" s="159">
        <v>0</v>
      </c>
    </row>
    <row r="1421" spans="1:36">
      <c r="A1421" s="153">
        <v>18</v>
      </c>
      <c r="B1421" s="154">
        <v>12</v>
      </c>
      <c r="C1421" s="154">
        <v>4</v>
      </c>
      <c r="D1421" s="155">
        <v>2</v>
      </c>
      <c r="E1421" s="155" t="s">
        <v>556</v>
      </c>
      <c r="F1421" s="156" t="s">
        <v>4597</v>
      </c>
      <c r="G1421" s="156" t="s">
        <v>556</v>
      </c>
      <c r="H1421" s="156" t="s">
        <v>4601</v>
      </c>
      <c r="I1421" s="155">
        <v>1812042</v>
      </c>
      <c r="J1421" s="157" t="s">
        <v>1486</v>
      </c>
      <c r="K1421" s="157"/>
      <c r="L1421" s="155">
        <v>2022</v>
      </c>
      <c r="M1421" s="158">
        <v>4133</v>
      </c>
      <c r="N1421" s="159">
        <v>28600151.190000001</v>
      </c>
      <c r="O1421" s="159">
        <v>27454960.920000002</v>
      </c>
      <c r="P1421" s="159">
        <v>17730276.710000001</v>
      </c>
      <c r="Q1421" s="159">
        <v>7277293</v>
      </c>
      <c r="R1421" s="159">
        <v>10452983.710000001</v>
      </c>
      <c r="S1421" s="159">
        <v>1145190.27</v>
      </c>
      <c r="T1421" s="159">
        <v>203000</v>
      </c>
      <c r="U1421" s="159">
        <v>29030252.670000002</v>
      </c>
      <c r="V1421" s="159">
        <v>24039940.600000001</v>
      </c>
      <c r="W1421" s="159">
        <v>8387727.7400000002</v>
      </c>
      <c r="X1421" s="159">
        <v>608569.84</v>
      </c>
      <c r="Y1421" s="159">
        <v>4990312.07</v>
      </c>
      <c r="Z1421" s="159">
        <v>5004629.1100000003</v>
      </c>
      <c r="AA1421" s="159">
        <v>379345.23</v>
      </c>
      <c r="AB1421" s="159">
        <v>4625283.8800000008</v>
      </c>
      <c r="AC1421" s="159">
        <v>1528293</v>
      </c>
      <c r="AD1421" s="159">
        <v>1528293</v>
      </c>
      <c r="AE1421" s="159">
        <v>10748245.550000001</v>
      </c>
      <c r="AF1421" s="159">
        <v>3415020.32</v>
      </c>
      <c r="AG1421" s="159">
        <v>292648.26</v>
      </c>
      <c r="AH1421" s="159">
        <v>302582.46000000002</v>
      </c>
      <c r="AI1421" s="159">
        <v>0</v>
      </c>
      <c r="AJ1421" s="159">
        <v>0</v>
      </c>
    </row>
    <row r="1422" spans="1:36">
      <c r="A1422" s="153">
        <v>18</v>
      </c>
      <c r="B1422" s="154">
        <v>12</v>
      </c>
      <c r="C1422" s="154">
        <v>5</v>
      </c>
      <c r="D1422" s="155">
        <v>3</v>
      </c>
      <c r="E1422" s="155" t="s">
        <v>556</v>
      </c>
      <c r="F1422" s="156" t="s">
        <v>4602</v>
      </c>
      <c r="G1422" s="156" t="s">
        <v>556</v>
      </c>
      <c r="H1422" s="156" t="s">
        <v>4603</v>
      </c>
      <c r="I1422" s="155">
        <v>1812053</v>
      </c>
      <c r="J1422" s="157" t="s">
        <v>1485</v>
      </c>
      <c r="K1422" s="157"/>
      <c r="L1422" s="155">
        <v>2022</v>
      </c>
      <c r="M1422" s="158">
        <v>21534</v>
      </c>
      <c r="N1422" s="159">
        <v>125570471.89</v>
      </c>
      <c r="O1422" s="159">
        <v>105183602.36</v>
      </c>
      <c r="P1422" s="159">
        <v>58319689.399999999</v>
      </c>
      <c r="Q1422" s="159">
        <v>22430469</v>
      </c>
      <c r="R1422" s="159">
        <v>35889220.399999999</v>
      </c>
      <c r="S1422" s="159">
        <v>20386869.530000001</v>
      </c>
      <c r="T1422" s="159">
        <v>6944684.71</v>
      </c>
      <c r="U1422" s="159">
        <v>125287960.45999999</v>
      </c>
      <c r="V1422" s="159">
        <v>100595028.34</v>
      </c>
      <c r="W1422" s="159">
        <v>39688706.759999998</v>
      </c>
      <c r="X1422" s="159">
        <v>1140467.8600000001</v>
      </c>
      <c r="Y1422" s="159">
        <v>24692932.120000001</v>
      </c>
      <c r="Z1422" s="159">
        <v>5040030.03</v>
      </c>
      <c r="AA1422" s="159">
        <v>2596827</v>
      </c>
      <c r="AB1422" s="159">
        <v>2443203.0300000003</v>
      </c>
      <c r="AC1422" s="159">
        <v>2596827</v>
      </c>
      <c r="AD1422" s="159">
        <v>2596827</v>
      </c>
      <c r="AE1422" s="159">
        <v>23671004.02</v>
      </c>
      <c r="AF1422" s="159">
        <v>4588574.0199999996</v>
      </c>
      <c r="AG1422" s="159">
        <v>1753119.68</v>
      </c>
      <c r="AH1422" s="159">
        <v>1966432.25</v>
      </c>
      <c r="AI1422" s="159">
        <v>0</v>
      </c>
      <c r="AJ1422" s="159">
        <v>0</v>
      </c>
    </row>
    <row r="1423" spans="1:36">
      <c r="A1423" s="153">
        <v>18</v>
      </c>
      <c r="B1423" s="154">
        <v>12</v>
      </c>
      <c r="C1423" s="154">
        <v>6</v>
      </c>
      <c r="D1423" s="155">
        <v>3</v>
      </c>
      <c r="E1423" s="155" t="s">
        <v>556</v>
      </c>
      <c r="F1423" s="156" t="s">
        <v>4602</v>
      </c>
      <c r="G1423" s="156" t="s">
        <v>556</v>
      </c>
      <c r="H1423" s="156" t="s">
        <v>4604</v>
      </c>
      <c r="I1423" s="155">
        <v>1812063</v>
      </c>
      <c r="J1423" s="157" t="s">
        <v>1484</v>
      </c>
      <c r="K1423" s="157"/>
      <c r="L1423" s="155">
        <v>2022</v>
      </c>
      <c r="M1423" s="158">
        <v>9915</v>
      </c>
      <c r="N1423" s="159">
        <v>53997408.359999999</v>
      </c>
      <c r="O1423" s="159">
        <v>52039252.229999997</v>
      </c>
      <c r="P1423" s="159">
        <v>34948676.450000003</v>
      </c>
      <c r="Q1423" s="159">
        <v>14918412</v>
      </c>
      <c r="R1423" s="159">
        <v>20030264.449999999</v>
      </c>
      <c r="S1423" s="159">
        <v>1958156.13</v>
      </c>
      <c r="T1423" s="159">
        <v>567779.56999999995</v>
      </c>
      <c r="U1423" s="159">
        <v>52070124.57</v>
      </c>
      <c r="V1423" s="159">
        <v>45144559.75</v>
      </c>
      <c r="W1423" s="159">
        <v>16930253.559999999</v>
      </c>
      <c r="X1423" s="159">
        <v>238021.9</v>
      </c>
      <c r="Y1423" s="159">
        <v>6925564.8200000003</v>
      </c>
      <c r="Z1423" s="159">
        <v>8966076.9900000002</v>
      </c>
      <c r="AA1423" s="159">
        <v>0</v>
      </c>
      <c r="AB1423" s="159">
        <v>8966076.9900000002</v>
      </c>
      <c r="AC1423" s="159">
        <v>1097448</v>
      </c>
      <c r="AD1423" s="159">
        <v>1097448</v>
      </c>
      <c r="AE1423" s="159">
        <v>6184564</v>
      </c>
      <c r="AF1423" s="159">
        <v>6894692.4800000004</v>
      </c>
      <c r="AG1423" s="159">
        <v>811408.64</v>
      </c>
      <c r="AH1423" s="159">
        <v>526340.61</v>
      </c>
      <c r="AI1423" s="159">
        <v>0</v>
      </c>
      <c r="AJ1423" s="159">
        <v>0</v>
      </c>
    </row>
    <row r="1424" spans="1:36">
      <c r="A1424" s="153">
        <v>18</v>
      </c>
      <c r="B1424" s="154">
        <v>12</v>
      </c>
      <c r="C1424" s="154">
        <v>7</v>
      </c>
      <c r="D1424" s="155">
        <v>3</v>
      </c>
      <c r="E1424" s="155" t="s">
        <v>556</v>
      </c>
      <c r="F1424" s="156" t="s">
        <v>4602</v>
      </c>
      <c r="G1424" s="156" t="s">
        <v>556</v>
      </c>
      <c r="H1424" s="156" t="s">
        <v>4605</v>
      </c>
      <c r="I1424" s="155">
        <v>1812073</v>
      </c>
      <c r="J1424" s="157" t="s">
        <v>1483</v>
      </c>
      <c r="K1424" s="157"/>
      <c r="L1424" s="155">
        <v>2022</v>
      </c>
      <c r="M1424" s="158">
        <v>7933</v>
      </c>
      <c r="N1424" s="159">
        <v>66457965.079999998</v>
      </c>
      <c r="O1424" s="159">
        <v>44553705.060000002</v>
      </c>
      <c r="P1424" s="159">
        <v>32690230.880000003</v>
      </c>
      <c r="Q1424" s="159">
        <v>16244386</v>
      </c>
      <c r="R1424" s="159">
        <v>16445844.880000001</v>
      </c>
      <c r="S1424" s="159">
        <v>21904260.02</v>
      </c>
      <c r="T1424" s="159">
        <v>1575554.13</v>
      </c>
      <c r="U1424" s="159">
        <v>63346415.75</v>
      </c>
      <c r="V1424" s="159">
        <v>35295866.009999998</v>
      </c>
      <c r="W1424" s="159">
        <v>11472348.83</v>
      </c>
      <c r="X1424" s="159">
        <v>0</v>
      </c>
      <c r="Y1424" s="159">
        <v>28050549.739999998</v>
      </c>
      <c r="Z1424" s="159">
        <v>28283766.030000001</v>
      </c>
      <c r="AA1424" s="159">
        <v>0</v>
      </c>
      <c r="AB1424" s="159">
        <v>28283766.030000001</v>
      </c>
      <c r="AC1424" s="159">
        <v>0</v>
      </c>
      <c r="AD1424" s="159">
        <v>0</v>
      </c>
      <c r="AE1424" s="159">
        <v>0</v>
      </c>
      <c r="AF1424" s="159">
        <v>9257839.0500000007</v>
      </c>
      <c r="AG1424" s="159">
        <v>485568.56</v>
      </c>
      <c r="AH1424" s="159">
        <v>642010.56000000006</v>
      </c>
      <c r="AI1424" s="159">
        <v>0</v>
      </c>
      <c r="AJ1424" s="159">
        <v>0</v>
      </c>
    </row>
    <row r="1425" spans="1:36">
      <c r="A1425" s="153">
        <v>18</v>
      </c>
      <c r="B1425" s="154">
        <v>13</v>
      </c>
      <c r="C1425" s="154">
        <v>1</v>
      </c>
      <c r="D1425" s="155">
        <v>2</v>
      </c>
      <c r="E1425" s="155" t="s">
        <v>556</v>
      </c>
      <c r="F1425" s="156" t="s">
        <v>4606</v>
      </c>
      <c r="G1425" s="156" t="s">
        <v>556</v>
      </c>
      <c r="H1425" s="156" t="s">
        <v>4607</v>
      </c>
      <c r="I1425" s="155">
        <v>1813012</v>
      </c>
      <c r="J1425" s="157" t="s">
        <v>1482</v>
      </c>
      <c r="K1425" s="157"/>
      <c r="L1425" s="155">
        <v>2022</v>
      </c>
      <c r="M1425" s="158">
        <v>5957</v>
      </c>
      <c r="N1425" s="159">
        <v>52640934.799999997</v>
      </c>
      <c r="O1425" s="159">
        <v>43525474.520000003</v>
      </c>
      <c r="P1425" s="159">
        <v>30987669.93</v>
      </c>
      <c r="Q1425" s="159">
        <v>12642720</v>
      </c>
      <c r="R1425" s="159">
        <v>18344949.93</v>
      </c>
      <c r="S1425" s="159">
        <v>9115460.2799999993</v>
      </c>
      <c r="T1425" s="159">
        <v>1073868.28</v>
      </c>
      <c r="U1425" s="159">
        <v>56583579.170000002</v>
      </c>
      <c r="V1425" s="159">
        <v>39492624.93</v>
      </c>
      <c r="W1425" s="159">
        <v>13455146.5</v>
      </c>
      <c r="X1425" s="159">
        <v>100000</v>
      </c>
      <c r="Y1425" s="159">
        <v>17090954.239999998</v>
      </c>
      <c r="Z1425" s="159">
        <v>12830428.689999999</v>
      </c>
      <c r="AA1425" s="159">
        <v>0</v>
      </c>
      <c r="AB1425" s="159">
        <v>12830428.689999999</v>
      </c>
      <c r="AC1425" s="159">
        <v>620000</v>
      </c>
      <c r="AD1425" s="159">
        <v>620000</v>
      </c>
      <c r="AE1425" s="159">
        <v>1600000</v>
      </c>
      <c r="AF1425" s="159">
        <v>4032849.59</v>
      </c>
      <c r="AG1425" s="159">
        <v>578321.25</v>
      </c>
      <c r="AH1425" s="159">
        <v>584456.64</v>
      </c>
      <c r="AI1425" s="159">
        <v>0</v>
      </c>
      <c r="AJ1425" s="159">
        <v>0</v>
      </c>
    </row>
    <row r="1426" spans="1:36">
      <c r="A1426" s="153">
        <v>18</v>
      </c>
      <c r="B1426" s="154">
        <v>13</v>
      </c>
      <c r="C1426" s="154">
        <v>2</v>
      </c>
      <c r="D1426" s="155">
        <v>3</v>
      </c>
      <c r="E1426" s="155" t="s">
        <v>556</v>
      </c>
      <c r="F1426" s="156" t="s">
        <v>4608</v>
      </c>
      <c r="G1426" s="156" t="s">
        <v>556</v>
      </c>
      <c r="H1426" s="156" t="s">
        <v>4609</v>
      </c>
      <c r="I1426" s="155">
        <v>1813023</v>
      </c>
      <c r="J1426" s="157" t="s">
        <v>1481</v>
      </c>
      <c r="K1426" s="157"/>
      <c r="L1426" s="155">
        <v>2022</v>
      </c>
      <c r="M1426" s="158">
        <v>8844</v>
      </c>
      <c r="N1426" s="159">
        <v>70011365.25</v>
      </c>
      <c r="O1426" s="159">
        <v>57693241.920000002</v>
      </c>
      <c r="P1426" s="159">
        <v>44072526.549999997</v>
      </c>
      <c r="Q1426" s="159">
        <v>21672188</v>
      </c>
      <c r="R1426" s="159">
        <v>22400338.550000001</v>
      </c>
      <c r="S1426" s="159">
        <v>12318123.33</v>
      </c>
      <c r="T1426" s="159">
        <v>460726.89</v>
      </c>
      <c r="U1426" s="159">
        <v>70692665.519999996</v>
      </c>
      <c r="V1426" s="159">
        <v>52809499.359999999</v>
      </c>
      <c r="W1426" s="159">
        <v>19512243.829999998</v>
      </c>
      <c r="X1426" s="159">
        <v>557293.25</v>
      </c>
      <c r="Y1426" s="159">
        <v>17883166.16</v>
      </c>
      <c r="Z1426" s="159">
        <v>14124165.810000001</v>
      </c>
      <c r="AA1426" s="159">
        <v>0</v>
      </c>
      <c r="AB1426" s="159">
        <v>14124165.810000001</v>
      </c>
      <c r="AC1426" s="159">
        <v>860728</v>
      </c>
      <c r="AD1426" s="159">
        <v>860728</v>
      </c>
      <c r="AE1426" s="159">
        <v>11081107</v>
      </c>
      <c r="AF1426" s="159">
        <v>4883742.5599999996</v>
      </c>
      <c r="AG1426" s="159">
        <v>591670</v>
      </c>
      <c r="AH1426" s="159">
        <v>555700.1</v>
      </c>
      <c r="AI1426" s="159">
        <v>0</v>
      </c>
      <c r="AJ1426" s="159">
        <v>0</v>
      </c>
    </row>
    <row r="1427" spans="1:36">
      <c r="A1427" s="153">
        <v>18</v>
      </c>
      <c r="B1427" s="154">
        <v>13</v>
      </c>
      <c r="C1427" s="154">
        <v>3</v>
      </c>
      <c r="D1427" s="155">
        <v>2</v>
      </c>
      <c r="E1427" s="155" t="s">
        <v>556</v>
      </c>
      <c r="F1427" s="156" t="s">
        <v>4606</v>
      </c>
      <c r="G1427" s="156" t="s">
        <v>556</v>
      </c>
      <c r="H1427" s="156" t="s">
        <v>4610</v>
      </c>
      <c r="I1427" s="155">
        <v>1813032</v>
      </c>
      <c r="J1427" s="157" t="s">
        <v>1480</v>
      </c>
      <c r="K1427" s="157"/>
      <c r="L1427" s="155">
        <v>2022</v>
      </c>
      <c r="M1427" s="158">
        <v>5210</v>
      </c>
      <c r="N1427" s="159">
        <v>39459833.039999999</v>
      </c>
      <c r="O1427" s="159">
        <v>35030716</v>
      </c>
      <c r="P1427" s="159">
        <v>22262139.380000003</v>
      </c>
      <c r="Q1427" s="159">
        <v>10570465</v>
      </c>
      <c r="R1427" s="159">
        <v>11691674.380000001</v>
      </c>
      <c r="S1427" s="159">
        <v>4429117.04</v>
      </c>
      <c r="T1427" s="159">
        <v>2077235.59</v>
      </c>
      <c r="U1427" s="159">
        <v>41432428.590000004</v>
      </c>
      <c r="V1427" s="159">
        <v>29564847.27</v>
      </c>
      <c r="W1427" s="159">
        <v>9137071.9399999995</v>
      </c>
      <c r="X1427" s="159">
        <v>278511.23</v>
      </c>
      <c r="Y1427" s="159">
        <v>11867581.32</v>
      </c>
      <c r="Z1427" s="159">
        <v>8687400.7400000002</v>
      </c>
      <c r="AA1427" s="159">
        <v>0</v>
      </c>
      <c r="AB1427" s="159">
        <v>8687400.7400000002</v>
      </c>
      <c r="AC1427" s="159">
        <v>479000</v>
      </c>
      <c r="AD1427" s="159">
        <v>479000</v>
      </c>
      <c r="AE1427" s="159">
        <v>5037000</v>
      </c>
      <c r="AF1427" s="159">
        <v>5465868.7300000004</v>
      </c>
      <c r="AG1427" s="159">
        <v>760872.06</v>
      </c>
      <c r="AH1427" s="159">
        <v>805454.72</v>
      </c>
      <c r="AI1427" s="159">
        <v>0</v>
      </c>
      <c r="AJ1427" s="159">
        <v>0</v>
      </c>
    </row>
    <row r="1428" spans="1:36">
      <c r="A1428" s="153">
        <v>18</v>
      </c>
      <c r="B1428" s="154">
        <v>13</v>
      </c>
      <c r="C1428" s="154">
        <v>4</v>
      </c>
      <c r="D1428" s="155">
        <v>2</v>
      </c>
      <c r="E1428" s="155" t="s">
        <v>556</v>
      </c>
      <c r="F1428" s="156" t="s">
        <v>4606</v>
      </c>
      <c r="G1428" s="156" t="s">
        <v>556</v>
      </c>
      <c r="H1428" s="156" t="s">
        <v>4611</v>
      </c>
      <c r="I1428" s="155">
        <v>1813042</v>
      </c>
      <c r="J1428" s="157" t="s">
        <v>1479</v>
      </c>
      <c r="K1428" s="157"/>
      <c r="L1428" s="155">
        <v>2022</v>
      </c>
      <c r="M1428" s="158">
        <v>5124</v>
      </c>
      <c r="N1428" s="159">
        <v>35200236.509999998</v>
      </c>
      <c r="O1428" s="159">
        <v>31051702.52</v>
      </c>
      <c r="P1428" s="159">
        <v>17906482.060000002</v>
      </c>
      <c r="Q1428" s="159">
        <v>7410598</v>
      </c>
      <c r="R1428" s="159">
        <v>10495884.060000001</v>
      </c>
      <c r="S1428" s="159">
        <v>4148533.99</v>
      </c>
      <c r="T1428" s="159">
        <v>421960.74</v>
      </c>
      <c r="U1428" s="159">
        <v>34193362.890000001</v>
      </c>
      <c r="V1428" s="159">
        <v>26390907.629999999</v>
      </c>
      <c r="W1428" s="159">
        <v>8493181.5500000007</v>
      </c>
      <c r="X1428" s="159">
        <v>0</v>
      </c>
      <c r="Y1428" s="159">
        <v>7802455.2599999998</v>
      </c>
      <c r="Z1428" s="159">
        <v>8695744.3800000008</v>
      </c>
      <c r="AA1428" s="159">
        <v>0</v>
      </c>
      <c r="AB1428" s="159">
        <v>8695744.3800000008</v>
      </c>
      <c r="AC1428" s="159">
        <v>0</v>
      </c>
      <c r="AD1428" s="159">
        <v>0</v>
      </c>
      <c r="AE1428" s="159">
        <v>0</v>
      </c>
      <c r="AF1428" s="159">
        <v>4660794.8899999997</v>
      </c>
      <c r="AG1428" s="159">
        <v>461160</v>
      </c>
      <c r="AH1428" s="159">
        <v>447649.5</v>
      </c>
      <c r="AI1428" s="159">
        <v>0</v>
      </c>
      <c r="AJ1428" s="159">
        <v>0</v>
      </c>
    </row>
    <row r="1429" spans="1:36">
      <c r="A1429" s="153">
        <v>18</v>
      </c>
      <c r="B1429" s="154">
        <v>13</v>
      </c>
      <c r="C1429" s="154">
        <v>5</v>
      </c>
      <c r="D1429" s="155">
        <v>2</v>
      </c>
      <c r="E1429" s="155" t="s">
        <v>556</v>
      </c>
      <c r="F1429" s="156" t="s">
        <v>4606</v>
      </c>
      <c r="G1429" s="156" t="s">
        <v>556</v>
      </c>
      <c r="H1429" s="156" t="s">
        <v>4612</v>
      </c>
      <c r="I1429" s="155">
        <v>1813052</v>
      </c>
      <c r="J1429" s="157" t="s">
        <v>1478</v>
      </c>
      <c r="K1429" s="157"/>
      <c r="L1429" s="155">
        <v>2022</v>
      </c>
      <c r="M1429" s="158">
        <v>4566</v>
      </c>
      <c r="N1429" s="159">
        <v>35641067.409999996</v>
      </c>
      <c r="O1429" s="159">
        <v>32071356.5</v>
      </c>
      <c r="P1429" s="159">
        <v>23368679.560000002</v>
      </c>
      <c r="Q1429" s="159">
        <v>11150736</v>
      </c>
      <c r="R1429" s="159">
        <v>12217943.560000001</v>
      </c>
      <c r="S1429" s="159">
        <v>3569710.91</v>
      </c>
      <c r="T1429" s="159">
        <v>411861.66</v>
      </c>
      <c r="U1429" s="159">
        <v>36874512.590000004</v>
      </c>
      <c r="V1429" s="159">
        <v>28780640.43</v>
      </c>
      <c r="W1429" s="159">
        <v>8436012.3599999994</v>
      </c>
      <c r="X1429" s="159">
        <v>62512.18</v>
      </c>
      <c r="Y1429" s="159">
        <v>8093872.1600000001</v>
      </c>
      <c r="Z1429" s="159">
        <v>7632817.7199999997</v>
      </c>
      <c r="AA1429" s="159">
        <v>0</v>
      </c>
      <c r="AB1429" s="159">
        <v>7632817.7199999997</v>
      </c>
      <c r="AC1429" s="159">
        <v>2837173</v>
      </c>
      <c r="AD1429" s="159">
        <v>667173</v>
      </c>
      <c r="AE1429" s="159">
        <v>1079701</v>
      </c>
      <c r="AF1429" s="159">
        <v>3290716.07</v>
      </c>
      <c r="AG1429" s="159">
        <v>188656</v>
      </c>
      <c r="AH1429" s="159">
        <v>37718</v>
      </c>
      <c r="AI1429" s="159">
        <v>0</v>
      </c>
      <c r="AJ1429" s="159">
        <v>0</v>
      </c>
    </row>
    <row r="1430" spans="1:36">
      <c r="A1430" s="153">
        <v>18</v>
      </c>
      <c r="B1430" s="154">
        <v>13</v>
      </c>
      <c r="C1430" s="154">
        <v>6</v>
      </c>
      <c r="D1430" s="155">
        <v>2</v>
      </c>
      <c r="E1430" s="155" t="s">
        <v>556</v>
      </c>
      <c r="F1430" s="156" t="s">
        <v>4606</v>
      </c>
      <c r="G1430" s="156" t="s">
        <v>556</v>
      </c>
      <c r="H1430" s="156" t="s">
        <v>4613</v>
      </c>
      <c r="I1430" s="155">
        <v>1813062</v>
      </c>
      <c r="J1430" s="157" t="s">
        <v>1477</v>
      </c>
      <c r="K1430" s="157"/>
      <c r="L1430" s="155">
        <v>2022</v>
      </c>
      <c r="M1430" s="158">
        <v>6252</v>
      </c>
      <c r="N1430" s="159">
        <v>42959024.579999998</v>
      </c>
      <c r="O1430" s="159">
        <v>42094594.280000001</v>
      </c>
      <c r="P1430" s="159">
        <v>25239152.59</v>
      </c>
      <c r="Q1430" s="159">
        <v>10944341</v>
      </c>
      <c r="R1430" s="159">
        <v>14294811.59</v>
      </c>
      <c r="S1430" s="159">
        <v>864430.3</v>
      </c>
      <c r="T1430" s="159">
        <v>307364.5</v>
      </c>
      <c r="U1430" s="159">
        <v>38813420.32</v>
      </c>
      <c r="V1430" s="159">
        <v>35381039.700000003</v>
      </c>
      <c r="W1430" s="159">
        <v>12616893.27</v>
      </c>
      <c r="X1430" s="159">
        <v>334202.01</v>
      </c>
      <c r="Y1430" s="159">
        <v>3432380.62</v>
      </c>
      <c r="Z1430" s="159">
        <v>2409503.0299999998</v>
      </c>
      <c r="AA1430" s="159">
        <v>0</v>
      </c>
      <c r="AB1430" s="159">
        <v>2409503.0299999998</v>
      </c>
      <c r="AC1430" s="159">
        <v>988061</v>
      </c>
      <c r="AD1430" s="159">
        <v>988061</v>
      </c>
      <c r="AE1430" s="159">
        <v>4775935</v>
      </c>
      <c r="AF1430" s="159">
        <v>6713554.5800000001</v>
      </c>
      <c r="AG1430" s="159">
        <v>594771.76</v>
      </c>
      <c r="AH1430" s="159">
        <v>539861.76000000001</v>
      </c>
      <c r="AI1430" s="159">
        <v>0</v>
      </c>
      <c r="AJ1430" s="159">
        <v>0</v>
      </c>
    </row>
    <row r="1431" spans="1:36">
      <c r="A1431" s="153">
        <v>18</v>
      </c>
      <c r="B1431" s="154">
        <v>13</v>
      </c>
      <c r="C1431" s="154">
        <v>7</v>
      </c>
      <c r="D1431" s="155">
        <v>2</v>
      </c>
      <c r="E1431" s="155" t="s">
        <v>556</v>
      </c>
      <c r="F1431" s="156" t="s">
        <v>4606</v>
      </c>
      <c r="G1431" s="156" t="s">
        <v>556</v>
      </c>
      <c r="H1431" s="156" t="s">
        <v>4614</v>
      </c>
      <c r="I1431" s="155">
        <v>1813072</v>
      </c>
      <c r="J1431" s="157" t="s">
        <v>1476</v>
      </c>
      <c r="K1431" s="157"/>
      <c r="L1431" s="155">
        <v>2022</v>
      </c>
      <c r="M1431" s="158">
        <v>8557</v>
      </c>
      <c r="N1431" s="159">
        <v>57704054.399999999</v>
      </c>
      <c r="O1431" s="159">
        <v>55366257.439999998</v>
      </c>
      <c r="P1431" s="159">
        <v>38693725.640000001</v>
      </c>
      <c r="Q1431" s="159">
        <v>18624082</v>
      </c>
      <c r="R1431" s="159">
        <v>20069643.640000001</v>
      </c>
      <c r="S1431" s="159">
        <v>2337796.96</v>
      </c>
      <c r="T1431" s="159">
        <v>960943.88</v>
      </c>
      <c r="U1431" s="159">
        <v>54850380.630000003</v>
      </c>
      <c r="V1431" s="159">
        <v>50177841.82</v>
      </c>
      <c r="W1431" s="159">
        <v>20420676.710000001</v>
      </c>
      <c r="X1431" s="159">
        <v>117072.62</v>
      </c>
      <c r="Y1431" s="159">
        <v>4672538.8099999996</v>
      </c>
      <c r="Z1431" s="159">
        <v>8046910.9900000002</v>
      </c>
      <c r="AA1431" s="159">
        <v>0</v>
      </c>
      <c r="AB1431" s="159">
        <v>8046910.9900000002</v>
      </c>
      <c r="AC1431" s="159">
        <v>1350000</v>
      </c>
      <c r="AD1431" s="159">
        <v>1040000</v>
      </c>
      <c r="AE1431" s="159">
        <v>2021897.39</v>
      </c>
      <c r="AF1431" s="159">
        <v>5188415.62</v>
      </c>
      <c r="AG1431" s="159">
        <v>508838.71</v>
      </c>
      <c r="AH1431" s="159">
        <v>617552.75</v>
      </c>
      <c r="AI1431" s="159">
        <v>0</v>
      </c>
      <c r="AJ1431" s="159">
        <v>0</v>
      </c>
    </row>
    <row r="1432" spans="1:36">
      <c r="A1432" s="153">
        <v>18</v>
      </c>
      <c r="B1432" s="154">
        <v>13</v>
      </c>
      <c r="C1432" s="154">
        <v>8</v>
      </c>
      <c r="D1432" s="155">
        <v>2</v>
      </c>
      <c r="E1432" s="155" t="s">
        <v>556</v>
      </c>
      <c r="F1432" s="156" t="s">
        <v>4606</v>
      </c>
      <c r="G1432" s="156" t="s">
        <v>556</v>
      </c>
      <c r="H1432" s="156" t="s">
        <v>4615</v>
      </c>
      <c r="I1432" s="155">
        <v>1813082</v>
      </c>
      <c r="J1432" s="157" t="s">
        <v>1475</v>
      </c>
      <c r="K1432" s="157"/>
      <c r="L1432" s="155">
        <v>2022</v>
      </c>
      <c r="M1432" s="158">
        <v>10683</v>
      </c>
      <c r="N1432" s="159">
        <v>63273391.210000001</v>
      </c>
      <c r="O1432" s="159">
        <v>59545455.100000001</v>
      </c>
      <c r="P1432" s="159">
        <v>35629143.870000005</v>
      </c>
      <c r="Q1432" s="159">
        <v>14405115</v>
      </c>
      <c r="R1432" s="159">
        <v>21224028.870000001</v>
      </c>
      <c r="S1432" s="159">
        <v>3727936.11</v>
      </c>
      <c r="T1432" s="159">
        <v>122605.84</v>
      </c>
      <c r="U1432" s="159">
        <v>68022326.269999996</v>
      </c>
      <c r="V1432" s="159">
        <v>52669538.670000002</v>
      </c>
      <c r="W1432" s="159">
        <v>17794317.370000001</v>
      </c>
      <c r="X1432" s="159">
        <v>150314.51999999999</v>
      </c>
      <c r="Y1432" s="159">
        <v>15352787.6</v>
      </c>
      <c r="Z1432" s="159">
        <v>12417763.93</v>
      </c>
      <c r="AA1432" s="159">
        <v>0</v>
      </c>
      <c r="AB1432" s="159">
        <v>12417763.93</v>
      </c>
      <c r="AC1432" s="159">
        <v>1369426</v>
      </c>
      <c r="AD1432" s="159">
        <v>1369426</v>
      </c>
      <c r="AE1432" s="159">
        <v>1731391</v>
      </c>
      <c r="AF1432" s="159">
        <v>6875916.4299999997</v>
      </c>
      <c r="AG1432" s="159">
        <v>426815.91</v>
      </c>
      <c r="AH1432" s="159">
        <v>605656.15</v>
      </c>
      <c r="AI1432" s="159">
        <v>0</v>
      </c>
      <c r="AJ1432" s="159">
        <v>0</v>
      </c>
    </row>
    <row r="1433" spans="1:36">
      <c r="A1433" s="153">
        <v>18</v>
      </c>
      <c r="B1433" s="154">
        <v>13</v>
      </c>
      <c r="C1433" s="154">
        <v>9</v>
      </c>
      <c r="D1433" s="155">
        <v>2</v>
      </c>
      <c r="E1433" s="155" t="s">
        <v>556</v>
      </c>
      <c r="F1433" s="156" t="s">
        <v>4606</v>
      </c>
      <c r="G1433" s="156" t="s">
        <v>556</v>
      </c>
      <c r="H1433" s="156" t="s">
        <v>4616</v>
      </c>
      <c r="I1433" s="155">
        <v>1813092</v>
      </c>
      <c r="J1433" s="157" t="s">
        <v>1474</v>
      </c>
      <c r="K1433" s="157"/>
      <c r="L1433" s="155">
        <v>2022</v>
      </c>
      <c r="M1433" s="158">
        <v>3705</v>
      </c>
      <c r="N1433" s="159">
        <v>32183061.850000001</v>
      </c>
      <c r="O1433" s="159">
        <v>27366712.52</v>
      </c>
      <c r="P1433" s="159">
        <v>17584965.609999999</v>
      </c>
      <c r="Q1433" s="159">
        <v>7749188</v>
      </c>
      <c r="R1433" s="159">
        <v>9835777.6099999994</v>
      </c>
      <c r="S1433" s="159">
        <v>4816349.33</v>
      </c>
      <c r="T1433" s="159">
        <v>38072.22</v>
      </c>
      <c r="U1433" s="159">
        <v>31874076.91</v>
      </c>
      <c r="V1433" s="159">
        <v>21679259.760000002</v>
      </c>
      <c r="W1433" s="159">
        <v>7090951.1799999997</v>
      </c>
      <c r="X1433" s="159">
        <v>0</v>
      </c>
      <c r="Y1433" s="159">
        <v>10194817.15</v>
      </c>
      <c r="Z1433" s="159">
        <v>8234368.9000000004</v>
      </c>
      <c r="AA1433" s="159">
        <v>0</v>
      </c>
      <c r="AB1433" s="159">
        <v>8234368.9000000004</v>
      </c>
      <c r="AC1433" s="159">
        <v>0</v>
      </c>
      <c r="AD1433" s="159">
        <v>0</v>
      </c>
      <c r="AE1433" s="159">
        <v>0</v>
      </c>
      <c r="AF1433" s="159">
        <v>5687452.7599999998</v>
      </c>
      <c r="AG1433" s="159">
        <v>562495.5</v>
      </c>
      <c r="AH1433" s="159">
        <v>623111.43999999994</v>
      </c>
      <c r="AI1433" s="159">
        <v>0</v>
      </c>
      <c r="AJ1433" s="159">
        <v>0</v>
      </c>
    </row>
    <row r="1434" spans="1:36">
      <c r="A1434" s="153">
        <v>18</v>
      </c>
      <c r="B1434" s="154">
        <v>13</v>
      </c>
      <c r="C1434" s="154">
        <v>10</v>
      </c>
      <c r="D1434" s="155">
        <v>2</v>
      </c>
      <c r="E1434" s="155" t="s">
        <v>556</v>
      </c>
      <c r="F1434" s="156" t="s">
        <v>4606</v>
      </c>
      <c r="G1434" s="156" t="s">
        <v>556</v>
      </c>
      <c r="H1434" s="156" t="s">
        <v>4617</v>
      </c>
      <c r="I1434" s="155">
        <v>1813102</v>
      </c>
      <c r="J1434" s="157" t="s">
        <v>1473</v>
      </c>
      <c r="K1434" s="157"/>
      <c r="L1434" s="155">
        <v>2022</v>
      </c>
      <c r="M1434" s="158">
        <v>12667</v>
      </c>
      <c r="N1434" s="159">
        <v>83663886.069999993</v>
      </c>
      <c r="O1434" s="159">
        <v>75025326.480000004</v>
      </c>
      <c r="P1434" s="159">
        <v>46086761.189999998</v>
      </c>
      <c r="Q1434" s="159">
        <v>19709946</v>
      </c>
      <c r="R1434" s="159">
        <v>26376815.190000001</v>
      </c>
      <c r="S1434" s="159">
        <v>8638559.5899999999</v>
      </c>
      <c r="T1434" s="159">
        <v>135580.51</v>
      </c>
      <c r="U1434" s="159">
        <v>88014294.819999993</v>
      </c>
      <c r="V1434" s="159">
        <v>66135822.270000003</v>
      </c>
      <c r="W1434" s="159">
        <v>24333849.629999999</v>
      </c>
      <c r="X1434" s="159">
        <v>172237.26</v>
      </c>
      <c r="Y1434" s="159">
        <v>21878472.550000001</v>
      </c>
      <c r="Z1434" s="159">
        <v>12660586.460000001</v>
      </c>
      <c r="AA1434" s="159">
        <v>6725000</v>
      </c>
      <c r="AB1434" s="159">
        <v>5935586.4600000009</v>
      </c>
      <c r="AC1434" s="159">
        <v>706000</v>
      </c>
      <c r="AD1434" s="159">
        <v>576000</v>
      </c>
      <c r="AE1434" s="159">
        <v>9029000</v>
      </c>
      <c r="AF1434" s="159">
        <v>8889504.2100000009</v>
      </c>
      <c r="AG1434" s="159">
        <v>639408.71</v>
      </c>
      <c r="AH1434" s="159">
        <v>352337.05</v>
      </c>
      <c r="AI1434" s="159">
        <v>0</v>
      </c>
      <c r="AJ1434" s="159">
        <v>0</v>
      </c>
    </row>
    <row r="1435" spans="1:36">
      <c r="A1435" s="153">
        <v>18</v>
      </c>
      <c r="B1435" s="154">
        <v>14</v>
      </c>
      <c r="C1435" s="154">
        <v>1</v>
      </c>
      <c r="D1435" s="155">
        <v>1</v>
      </c>
      <c r="E1435" s="155" t="s">
        <v>556</v>
      </c>
      <c r="F1435" s="156" t="s">
        <v>4618</v>
      </c>
      <c r="G1435" s="156" t="s">
        <v>556</v>
      </c>
      <c r="H1435" s="156" t="s">
        <v>4619</v>
      </c>
      <c r="I1435" s="155">
        <v>1814011</v>
      </c>
      <c r="J1435" s="157" t="s">
        <v>1468</v>
      </c>
      <c r="K1435" s="157"/>
      <c r="L1435" s="155">
        <v>2022</v>
      </c>
      <c r="M1435" s="158">
        <v>14709</v>
      </c>
      <c r="N1435" s="159">
        <v>88114241</v>
      </c>
      <c r="O1435" s="159">
        <v>81728178.439999998</v>
      </c>
      <c r="P1435" s="159">
        <v>39906355.07</v>
      </c>
      <c r="Q1435" s="159">
        <v>14702490</v>
      </c>
      <c r="R1435" s="159">
        <v>25203865.07</v>
      </c>
      <c r="S1435" s="159">
        <v>6386062.5599999996</v>
      </c>
      <c r="T1435" s="159">
        <v>3666320.11</v>
      </c>
      <c r="U1435" s="159">
        <v>91987051.620000005</v>
      </c>
      <c r="V1435" s="159">
        <v>81686361.230000004</v>
      </c>
      <c r="W1435" s="159">
        <v>35907718.909999996</v>
      </c>
      <c r="X1435" s="159">
        <v>1567152.01</v>
      </c>
      <c r="Y1435" s="159">
        <v>10300690.390000001</v>
      </c>
      <c r="Z1435" s="159">
        <v>6476733.3300000001</v>
      </c>
      <c r="AA1435" s="159">
        <v>3500000</v>
      </c>
      <c r="AB1435" s="159">
        <v>2976733.33</v>
      </c>
      <c r="AC1435" s="159">
        <v>1300000</v>
      </c>
      <c r="AD1435" s="159">
        <v>1300000</v>
      </c>
      <c r="AE1435" s="159">
        <v>28455747.899999999</v>
      </c>
      <c r="AF1435" s="159">
        <v>41817.21</v>
      </c>
      <c r="AG1435" s="159">
        <v>910094.49</v>
      </c>
      <c r="AH1435" s="159">
        <v>344814.23</v>
      </c>
      <c r="AI1435" s="159">
        <v>22330.93</v>
      </c>
      <c r="AJ1435" s="159">
        <v>0</v>
      </c>
    </row>
    <row r="1436" spans="1:36">
      <c r="A1436" s="153">
        <v>18</v>
      </c>
      <c r="B1436" s="154">
        <v>14</v>
      </c>
      <c r="C1436" s="154">
        <v>2</v>
      </c>
      <c r="D1436" s="155">
        <v>2</v>
      </c>
      <c r="E1436" s="155" t="s">
        <v>556</v>
      </c>
      <c r="F1436" s="156" t="s">
        <v>4620</v>
      </c>
      <c r="G1436" s="156" t="s">
        <v>556</v>
      </c>
      <c r="H1436" s="156" t="s">
        <v>4621</v>
      </c>
      <c r="I1436" s="155">
        <v>1814022</v>
      </c>
      <c r="J1436" s="157" t="s">
        <v>1472</v>
      </c>
      <c r="K1436" s="157"/>
      <c r="L1436" s="155">
        <v>2022</v>
      </c>
      <c r="M1436" s="158">
        <v>4035</v>
      </c>
      <c r="N1436" s="159">
        <v>32445142.510000002</v>
      </c>
      <c r="O1436" s="159">
        <v>28993954.5</v>
      </c>
      <c r="P1436" s="159">
        <v>20053740.439999998</v>
      </c>
      <c r="Q1436" s="159">
        <v>8572466</v>
      </c>
      <c r="R1436" s="159">
        <v>11481274.439999999</v>
      </c>
      <c r="S1436" s="159">
        <v>3451188.01</v>
      </c>
      <c r="T1436" s="159">
        <v>2845678.01</v>
      </c>
      <c r="U1436" s="159">
        <v>29223533.059999999</v>
      </c>
      <c r="V1436" s="159">
        <v>23679441.07</v>
      </c>
      <c r="W1436" s="159">
        <v>8077191.7000000002</v>
      </c>
      <c r="X1436" s="159">
        <v>0</v>
      </c>
      <c r="Y1436" s="159">
        <v>5544091.9900000002</v>
      </c>
      <c r="Z1436" s="159">
        <v>6332457.8200000003</v>
      </c>
      <c r="AA1436" s="159">
        <v>0</v>
      </c>
      <c r="AB1436" s="159">
        <v>6332457.8200000003</v>
      </c>
      <c r="AC1436" s="159">
        <v>0</v>
      </c>
      <c r="AD1436" s="159">
        <v>0</v>
      </c>
      <c r="AE1436" s="159">
        <v>0</v>
      </c>
      <c r="AF1436" s="159">
        <v>5314513.43</v>
      </c>
      <c r="AG1436" s="159">
        <v>3073632.93</v>
      </c>
      <c r="AH1436" s="159">
        <v>2560367.87</v>
      </c>
      <c r="AI1436" s="159">
        <v>0</v>
      </c>
      <c r="AJ1436" s="159">
        <v>0</v>
      </c>
    </row>
    <row r="1437" spans="1:36">
      <c r="A1437" s="153">
        <v>18</v>
      </c>
      <c r="B1437" s="154">
        <v>14</v>
      </c>
      <c r="C1437" s="154">
        <v>3</v>
      </c>
      <c r="D1437" s="155">
        <v>2</v>
      </c>
      <c r="E1437" s="155" t="s">
        <v>556</v>
      </c>
      <c r="F1437" s="156" t="s">
        <v>4620</v>
      </c>
      <c r="G1437" s="156" t="s">
        <v>556</v>
      </c>
      <c r="H1437" s="156" t="s">
        <v>4622</v>
      </c>
      <c r="I1437" s="155">
        <v>1814032</v>
      </c>
      <c r="J1437" s="157" t="s">
        <v>1471</v>
      </c>
      <c r="K1437" s="157"/>
      <c r="L1437" s="155">
        <v>2022</v>
      </c>
      <c r="M1437" s="158">
        <v>4529</v>
      </c>
      <c r="N1437" s="159">
        <v>32732697.379999999</v>
      </c>
      <c r="O1437" s="159">
        <v>30291741.66</v>
      </c>
      <c r="P1437" s="159">
        <v>18464551.240000002</v>
      </c>
      <c r="Q1437" s="159">
        <v>8155908</v>
      </c>
      <c r="R1437" s="159">
        <v>10308643.24</v>
      </c>
      <c r="S1437" s="159">
        <v>2440955.7200000002</v>
      </c>
      <c r="T1437" s="159">
        <v>114100</v>
      </c>
      <c r="U1437" s="159">
        <v>28196244.59</v>
      </c>
      <c r="V1437" s="159">
        <v>26724648.370000001</v>
      </c>
      <c r="W1437" s="159">
        <v>9139412.0800000001</v>
      </c>
      <c r="X1437" s="159">
        <v>75272.81</v>
      </c>
      <c r="Y1437" s="159">
        <v>1471596.22</v>
      </c>
      <c r="Z1437" s="159">
        <v>2228132.7799999998</v>
      </c>
      <c r="AA1437" s="159">
        <v>0</v>
      </c>
      <c r="AB1437" s="159">
        <v>2228132.7799999998</v>
      </c>
      <c r="AC1437" s="159">
        <v>2056692</v>
      </c>
      <c r="AD1437" s="159">
        <v>2056692</v>
      </c>
      <c r="AE1437" s="159">
        <v>3911920</v>
      </c>
      <c r="AF1437" s="159">
        <v>3567093.29</v>
      </c>
      <c r="AG1437" s="159">
        <v>221568.51</v>
      </c>
      <c r="AH1437" s="159">
        <v>221568.51</v>
      </c>
      <c r="AI1437" s="159">
        <v>0</v>
      </c>
      <c r="AJ1437" s="159">
        <v>0</v>
      </c>
    </row>
    <row r="1438" spans="1:36">
      <c r="A1438" s="153">
        <v>18</v>
      </c>
      <c r="B1438" s="154">
        <v>14</v>
      </c>
      <c r="C1438" s="154">
        <v>4</v>
      </c>
      <c r="D1438" s="155">
        <v>2</v>
      </c>
      <c r="E1438" s="155" t="s">
        <v>556</v>
      </c>
      <c r="F1438" s="156" t="s">
        <v>4620</v>
      </c>
      <c r="G1438" s="156" t="s">
        <v>556</v>
      </c>
      <c r="H1438" s="156" t="s">
        <v>4623</v>
      </c>
      <c r="I1438" s="155">
        <v>1814042</v>
      </c>
      <c r="J1438" s="157" t="s">
        <v>1470</v>
      </c>
      <c r="K1438" s="157"/>
      <c r="L1438" s="155">
        <v>2022</v>
      </c>
      <c r="M1438" s="158">
        <v>4256</v>
      </c>
      <c r="N1438" s="159">
        <v>41597380.299999997</v>
      </c>
      <c r="O1438" s="159">
        <v>31783671.780000001</v>
      </c>
      <c r="P1438" s="159">
        <v>20887352.829999998</v>
      </c>
      <c r="Q1438" s="159">
        <v>9445387</v>
      </c>
      <c r="R1438" s="159">
        <v>11441965.83</v>
      </c>
      <c r="S1438" s="159">
        <v>9813708.5199999996</v>
      </c>
      <c r="T1438" s="159">
        <v>141925.29</v>
      </c>
      <c r="U1438" s="159">
        <v>39316737.640000001</v>
      </c>
      <c r="V1438" s="159">
        <v>28115202.949999999</v>
      </c>
      <c r="W1438" s="159">
        <v>8454790.8100000005</v>
      </c>
      <c r="X1438" s="159">
        <v>1018939.02</v>
      </c>
      <c r="Y1438" s="159">
        <v>11201534.689999999</v>
      </c>
      <c r="Z1438" s="159">
        <v>11041980.220000001</v>
      </c>
      <c r="AA1438" s="159">
        <v>3133204.03</v>
      </c>
      <c r="AB1438" s="159">
        <v>7908776.1900000013</v>
      </c>
      <c r="AC1438" s="159">
        <v>5911384.9299999997</v>
      </c>
      <c r="AD1438" s="159">
        <v>5911384.9299999997</v>
      </c>
      <c r="AE1438" s="159">
        <v>16212302.67</v>
      </c>
      <c r="AF1438" s="159">
        <v>3668468.83</v>
      </c>
      <c r="AG1438" s="159">
        <v>19312.900000000001</v>
      </c>
      <c r="AH1438" s="159">
        <v>35682.300000000003</v>
      </c>
      <c r="AI1438" s="159">
        <v>0</v>
      </c>
      <c r="AJ1438" s="159">
        <v>369</v>
      </c>
    </row>
    <row r="1439" spans="1:36">
      <c r="A1439" s="153">
        <v>18</v>
      </c>
      <c r="B1439" s="154">
        <v>14</v>
      </c>
      <c r="C1439" s="154">
        <v>5</v>
      </c>
      <c r="D1439" s="155">
        <v>3</v>
      </c>
      <c r="E1439" s="155" t="s">
        <v>556</v>
      </c>
      <c r="F1439" s="156" t="s">
        <v>4624</v>
      </c>
      <c r="G1439" s="156" t="s">
        <v>556</v>
      </c>
      <c r="H1439" s="156" t="s">
        <v>4625</v>
      </c>
      <c r="I1439" s="155">
        <v>1814053</v>
      </c>
      <c r="J1439" s="157" t="s">
        <v>1469</v>
      </c>
      <c r="K1439" s="157"/>
      <c r="L1439" s="155">
        <v>2022</v>
      </c>
      <c r="M1439" s="158">
        <v>11810</v>
      </c>
      <c r="N1439" s="159">
        <v>81274431.019999996</v>
      </c>
      <c r="O1439" s="159">
        <v>74275758.030000001</v>
      </c>
      <c r="P1439" s="159">
        <v>52436101.019999996</v>
      </c>
      <c r="Q1439" s="159">
        <v>26371155</v>
      </c>
      <c r="R1439" s="159">
        <v>26064946.02</v>
      </c>
      <c r="S1439" s="159">
        <v>6998672.9900000002</v>
      </c>
      <c r="T1439" s="159">
        <v>452930.2</v>
      </c>
      <c r="U1439" s="159">
        <v>78553950.870000005</v>
      </c>
      <c r="V1439" s="159">
        <v>70621591.519999996</v>
      </c>
      <c r="W1439" s="159">
        <v>29495438.18</v>
      </c>
      <c r="X1439" s="159">
        <v>434087.94</v>
      </c>
      <c r="Y1439" s="159">
        <v>7932359.3499999996</v>
      </c>
      <c r="Z1439" s="159">
        <v>6327500.9699999997</v>
      </c>
      <c r="AA1439" s="159">
        <v>3000000</v>
      </c>
      <c r="AB1439" s="159">
        <v>3327500.9699999997</v>
      </c>
      <c r="AC1439" s="159">
        <v>1057499.98</v>
      </c>
      <c r="AD1439" s="159">
        <v>1057499.98</v>
      </c>
      <c r="AE1439" s="159">
        <v>10399276.439999999</v>
      </c>
      <c r="AF1439" s="159">
        <v>3654166.51</v>
      </c>
      <c r="AG1439" s="159">
        <v>821845.45</v>
      </c>
      <c r="AH1439" s="159">
        <v>828540.02</v>
      </c>
      <c r="AI1439" s="159">
        <v>0</v>
      </c>
      <c r="AJ1439" s="159">
        <v>0</v>
      </c>
    </row>
    <row r="1440" spans="1:36">
      <c r="A1440" s="153">
        <v>18</v>
      </c>
      <c r="B1440" s="154">
        <v>14</v>
      </c>
      <c r="C1440" s="154">
        <v>6</v>
      </c>
      <c r="D1440" s="155">
        <v>2</v>
      </c>
      <c r="E1440" s="155" t="s">
        <v>556</v>
      </c>
      <c r="F1440" s="156" t="s">
        <v>4620</v>
      </c>
      <c r="G1440" s="156" t="s">
        <v>556</v>
      </c>
      <c r="H1440" s="156" t="s">
        <v>4626</v>
      </c>
      <c r="I1440" s="155">
        <v>1814062</v>
      </c>
      <c r="J1440" s="157" t="s">
        <v>1468</v>
      </c>
      <c r="K1440" s="157"/>
      <c r="L1440" s="155">
        <v>2022</v>
      </c>
      <c r="M1440" s="158">
        <v>14609</v>
      </c>
      <c r="N1440" s="159">
        <v>95711268.299999997</v>
      </c>
      <c r="O1440" s="159">
        <v>84153601.579999998</v>
      </c>
      <c r="P1440" s="159">
        <v>56907964.68</v>
      </c>
      <c r="Q1440" s="159">
        <v>26243999</v>
      </c>
      <c r="R1440" s="159">
        <v>30663965.68</v>
      </c>
      <c r="S1440" s="159">
        <v>11557666.720000001</v>
      </c>
      <c r="T1440" s="159">
        <v>84386.23</v>
      </c>
      <c r="U1440" s="159">
        <v>99093829.489999995</v>
      </c>
      <c r="V1440" s="159">
        <v>74953868.269999996</v>
      </c>
      <c r="W1440" s="159">
        <v>26094418.18</v>
      </c>
      <c r="X1440" s="159">
        <v>0</v>
      </c>
      <c r="Y1440" s="159">
        <v>24139961.219999999</v>
      </c>
      <c r="Z1440" s="159">
        <v>6989125.1500000004</v>
      </c>
      <c r="AA1440" s="159">
        <v>0</v>
      </c>
      <c r="AB1440" s="159">
        <v>6989125.1500000004</v>
      </c>
      <c r="AC1440" s="159">
        <v>0</v>
      </c>
      <c r="AD1440" s="159">
        <v>0</v>
      </c>
      <c r="AE1440" s="159">
        <v>0</v>
      </c>
      <c r="AF1440" s="159">
        <v>9199733.3100000005</v>
      </c>
      <c r="AG1440" s="159">
        <v>1832845.33</v>
      </c>
      <c r="AH1440" s="159">
        <v>1906025.3</v>
      </c>
      <c r="AI1440" s="159">
        <v>0</v>
      </c>
      <c r="AJ1440" s="159">
        <v>0</v>
      </c>
    </row>
    <row r="1441" spans="1:36">
      <c r="A1441" s="153">
        <v>18</v>
      </c>
      <c r="B1441" s="154">
        <v>14</v>
      </c>
      <c r="C1441" s="154">
        <v>7</v>
      </c>
      <c r="D1441" s="155">
        <v>3</v>
      </c>
      <c r="E1441" s="155" t="s">
        <v>556</v>
      </c>
      <c r="F1441" s="156" t="s">
        <v>4624</v>
      </c>
      <c r="G1441" s="156" t="s">
        <v>556</v>
      </c>
      <c r="H1441" s="156" t="s">
        <v>4627</v>
      </c>
      <c r="I1441" s="155">
        <v>1814073</v>
      </c>
      <c r="J1441" s="157" t="s">
        <v>1467</v>
      </c>
      <c r="K1441" s="157"/>
      <c r="L1441" s="155">
        <v>2022</v>
      </c>
      <c r="M1441" s="158">
        <v>6758</v>
      </c>
      <c r="N1441" s="159">
        <v>49990766.579999998</v>
      </c>
      <c r="O1441" s="159">
        <v>43133226.609999999</v>
      </c>
      <c r="P1441" s="159">
        <v>27293431.09</v>
      </c>
      <c r="Q1441" s="159">
        <v>13117505</v>
      </c>
      <c r="R1441" s="159">
        <v>14175926.09</v>
      </c>
      <c r="S1441" s="159">
        <v>6857539.9699999997</v>
      </c>
      <c r="T1441" s="159">
        <v>6810091.96</v>
      </c>
      <c r="U1441" s="159">
        <v>46612004.170000002</v>
      </c>
      <c r="V1441" s="159">
        <v>41208671.32</v>
      </c>
      <c r="W1441" s="159">
        <v>13868519.1</v>
      </c>
      <c r="X1441" s="159">
        <v>744202.35</v>
      </c>
      <c r="Y1441" s="159">
        <v>5403332.8499999996</v>
      </c>
      <c r="Z1441" s="159">
        <v>264638.99</v>
      </c>
      <c r="AA1441" s="159">
        <v>0</v>
      </c>
      <c r="AB1441" s="159">
        <v>264638.99</v>
      </c>
      <c r="AC1441" s="159">
        <v>1637510.18</v>
      </c>
      <c r="AD1441" s="159">
        <v>1637510.18</v>
      </c>
      <c r="AE1441" s="159">
        <v>18666000</v>
      </c>
      <c r="AF1441" s="159">
        <v>1924555.29</v>
      </c>
      <c r="AG1441" s="159">
        <v>938240.22</v>
      </c>
      <c r="AH1441" s="159">
        <v>698206.85</v>
      </c>
      <c r="AI1441" s="159">
        <v>0</v>
      </c>
      <c r="AJ1441" s="159">
        <v>0</v>
      </c>
    </row>
    <row r="1442" spans="1:36">
      <c r="A1442" s="153">
        <v>18</v>
      </c>
      <c r="B1442" s="154">
        <v>14</v>
      </c>
      <c r="C1442" s="154">
        <v>8</v>
      </c>
      <c r="D1442" s="155">
        <v>2</v>
      </c>
      <c r="E1442" s="155" t="s">
        <v>556</v>
      </c>
      <c r="F1442" s="156" t="s">
        <v>4620</v>
      </c>
      <c r="G1442" s="156" t="s">
        <v>556</v>
      </c>
      <c r="H1442" s="156" t="s">
        <v>4628</v>
      </c>
      <c r="I1442" s="155">
        <v>1814082</v>
      </c>
      <c r="J1442" s="157" t="s">
        <v>1466</v>
      </c>
      <c r="K1442" s="157"/>
      <c r="L1442" s="155">
        <v>2022</v>
      </c>
      <c r="M1442" s="158">
        <v>8510</v>
      </c>
      <c r="N1442" s="159">
        <v>60448346.159999996</v>
      </c>
      <c r="O1442" s="159">
        <v>52240963.140000001</v>
      </c>
      <c r="P1442" s="159">
        <v>35120540.810000002</v>
      </c>
      <c r="Q1442" s="159">
        <v>13027363</v>
      </c>
      <c r="R1442" s="159">
        <v>22093177.809999999</v>
      </c>
      <c r="S1442" s="159">
        <v>8207383.0199999996</v>
      </c>
      <c r="T1442" s="159">
        <v>459630</v>
      </c>
      <c r="U1442" s="159">
        <v>57123168</v>
      </c>
      <c r="V1442" s="159">
        <v>41775474.109999999</v>
      </c>
      <c r="W1442" s="159">
        <v>11293968.789999999</v>
      </c>
      <c r="X1442" s="159">
        <v>106358.29</v>
      </c>
      <c r="Y1442" s="159">
        <v>15347693.890000001</v>
      </c>
      <c r="Z1442" s="159">
        <v>9269733.9499999993</v>
      </c>
      <c r="AA1442" s="159">
        <v>0</v>
      </c>
      <c r="AB1442" s="159">
        <v>9269733.9499999993</v>
      </c>
      <c r="AC1442" s="159">
        <v>1005181.22</v>
      </c>
      <c r="AD1442" s="159">
        <v>1005181.22</v>
      </c>
      <c r="AE1442" s="159">
        <v>5068327</v>
      </c>
      <c r="AF1442" s="159">
        <v>10465489.029999999</v>
      </c>
      <c r="AG1442" s="159">
        <v>2327709.84</v>
      </c>
      <c r="AH1442" s="159">
        <v>1333464.3999999999</v>
      </c>
      <c r="AI1442" s="159">
        <v>0</v>
      </c>
      <c r="AJ1442" s="159">
        <v>18327</v>
      </c>
    </row>
    <row r="1443" spans="1:36">
      <c r="A1443" s="153">
        <v>18</v>
      </c>
      <c r="B1443" s="154">
        <v>14</v>
      </c>
      <c r="C1443" s="154">
        <v>9</v>
      </c>
      <c r="D1443" s="155">
        <v>2</v>
      </c>
      <c r="E1443" s="155" t="s">
        <v>556</v>
      </c>
      <c r="F1443" s="156" t="s">
        <v>4620</v>
      </c>
      <c r="G1443" s="156" t="s">
        <v>556</v>
      </c>
      <c r="H1443" s="156" t="s">
        <v>4629</v>
      </c>
      <c r="I1443" s="155">
        <v>1814092</v>
      </c>
      <c r="J1443" s="157" t="s">
        <v>1465</v>
      </c>
      <c r="K1443" s="157"/>
      <c r="L1443" s="155">
        <v>2022</v>
      </c>
      <c r="M1443" s="158">
        <v>6962</v>
      </c>
      <c r="N1443" s="159">
        <v>56065822.039999999</v>
      </c>
      <c r="O1443" s="159">
        <v>52809398.909999996</v>
      </c>
      <c r="P1443" s="159">
        <v>37806117.629999995</v>
      </c>
      <c r="Q1443" s="159">
        <v>20281060</v>
      </c>
      <c r="R1443" s="159">
        <v>17525057.629999999</v>
      </c>
      <c r="S1443" s="159">
        <v>3256423.13</v>
      </c>
      <c r="T1443" s="159">
        <v>221332.5</v>
      </c>
      <c r="U1443" s="159">
        <v>56131483.369999997</v>
      </c>
      <c r="V1443" s="159">
        <v>48976567.880000003</v>
      </c>
      <c r="W1443" s="159">
        <v>20939882.41</v>
      </c>
      <c r="X1443" s="159">
        <v>396887.6</v>
      </c>
      <c r="Y1443" s="159">
        <v>7154915.4900000002</v>
      </c>
      <c r="Z1443" s="159">
        <v>5053311.47</v>
      </c>
      <c r="AA1443" s="159">
        <v>2057000</v>
      </c>
      <c r="AB1443" s="159">
        <v>2996311.4699999997</v>
      </c>
      <c r="AC1443" s="159">
        <v>1214838</v>
      </c>
      <c r="AD1443" s="159">
        <v>1214838</v>
      </c>
      <c r="AE1443" s="159">
        <v>7923946.2800000003</v>
      </c>
      <c r="AF1443" s="159">
        <v>3832831.03</v>
      </c>
      <c r="AG1443" s="159">
        <v>970919.03</v>
      </c>
      <c r="AH1443" s="159">
        <v>1032813.84</v>
      </c>
      <c r="AI1443" s="159">
        <v>0</v>
      </c>
      <c r="AJ1443" s="159">
        <v>0</v>
      </c>
    </row>
    <row r="1444" spans="1:36">
      <c r="A1444" s="153">
        <v>18</v>
      </c>
      <c r="B1444" s="154">
        <v>15</v>
      </c>
      <c r="C1444" s="154">
        <v>1</v>
      </c>
      <c r="D1444" s="155">
        <v>2</v>
      </c>
      <c r="E1444" s="155" t="s">
        <v>556</v>
      </c>
      <c r="F1444" s="156" t="s">
        <v>4630</v>
      </c>
      <c r="G1444" s="156" t="s">
        <v>556</v>
      </c>
      <c r="H1444" s="156" t="s">
        <v>4631</v>
      </c>
      <c r="I1444" s="155">
        <v>1815012</v>
      </c>
      <c r="J1444" s="157" t="s">
        <v>1464</v>
      </c>
      <c r="K1444" s="157"/>
      <c r="L1444" s="155">
        <v>2022</v>
      </c>
      <c r="M1444" s="158">
        <v>7714</v>
      </c>
      <c r="N1444" s="159">
        <v>55197001.700000003</v>
      </c>
      <c r="O1444" s="159">
        <v>46465700.079999998</v>
      </c>
      <c r="P1444" s="159">
        <v>29825629.079999998</v>
      </c>
      <c r="Q1444" s="159">
        <v>12342223</v>
      </c>
      <c r="R1444" s="159">
        <v>17483406.079999998</v>
      </c>
      <c r="S1444" s="159">
        <v>8731301.6199999992</v>
      </c>
      <c r="T1444" s="159">
        <v>286.33999999999997</v>
      </c>
      <c r="U1444" s="159">
        <v>56426357.189999998</v>
      </c>
      <c r="V1444" s="159">
        <v>42633230.359999999</v>
      </c>
      <c r="W1444" s="159">
        <v>16978749.329999998</v>
      </c>
      <c r="X1444" s="159">
        <v>358707.46</v>
      </c>
      <c r="Y1444" s="159">
        <v>13793126.83</v>
      </c>
      <c r="Z1444" s="159">
        <v>5891614.6600000001</v>
      </c>
      <c r="AA1444" s="159">
        <v>0</v>
      </c>
      <c r="AB1444" s="159">
        <v>5891614.6600000001</v>
      </c>
      <c r="AC1444" s="159">
        <v>1065000</v>
      </c>
      <c r="AD1444" s="159">
        <v>878000</v>
      </c>
      <c r="AE1444" s="159">
        <v>6161500</v>
      </c>
      <c r="AF1444" s="159">
        <v>3832469.72</v>
      </c>
      <c r="AG1444" s="159">
        <v>57089.22</v>
      </c>
      <c r="AH1444" s="159">
        <v>57089.22</v>
      </c>
      <c r="AI1444" s="159">
        <v>0</v>
      </c>
      <c r="AJ1444" s="159">
        <v>0</v>
      </c>
    </row>
    <row r="1445" spans="1:36">
      <c r="A1445" s="153">
        <v>18</v>
      </c>
      <c r="B1445" s="154">
        <v>15</v>
      </c>
      <c r="C1445" s="154">
        <v>2</v>
      </c>
      <c r="D1445" s="155">
        <v>2</v>
      </c>
      <c r="E1445" s="155" t="s">
        <v>556</v>
      </c>
      <c r="F1445" s="156" t="s">
        <v>4630</v>
      </c>
      <c r="G1445" s="156" t="s">
        <v>556</v>
      </c>
      <c r="H1445" s="156" t="s">
        <v>4632</v>
      </c>
      <c r="I1445" s="155">
        <v>1815022</v>
      </c>
      <c r="J1445" s="157" t="s">
        <v>1463</v>
      </c>
      <c r="K1445" s="157"/>
      <c r="L1445" s="155">
        <v>2022</v>
      </c>
      <c r="M1445" s="158">
        <v>7371</v>
      </c>
      <c r="N1445" s="159">
        <v>88825544.079999998</v>
      </c>
      <c r="O1445" s="159">
        <v>78600182.269999996</v>
      </c>
      <c r="P1445" s="159">
        <v>27116028.030000001</v>
      </c>
      <c r="Q1445" s="159">
        <v>13300846</v>
      </c>
      <c r="R1445" s="159">
        <v>13815182.029999999</v>
      </c>
      <c r="S1445" s="159">
        <v>10225361.810000001</v>
      </c>
      <c r="T1445" s="159">
        <v>2657454.98</v>
      </c>
      <c r="U1445" s="159">
        <v>89726856.189999998</v>
      </c>
      <c r="V1445" s="159">
        <v>69096668.670000002</v>
      </c>
      <c r="W1445" s="159">
        <v>22932797.399999999</v>
      </c>
      <c r="X1445" s="159">
        <v>558951.69999999995</v>
      </c>
      <c r="Y1445" s="159">
        <v>20630187.52</v>
      </c>
      <c r="Z1445" s="159">
        <v>7526729.54</v>
      </c>
      <c r="AA1445" s="159">
        <v>0</v>
      </c>
      <c r="AB1445" s="159">
        <v>7526729.54</v>
      </c>
      <c r="AC1445" s="159">
        <v>3082257.42</v>
      </c>
      <c r="AD1445" s="159">
        <v>3082257.42</v>
      </c>
      <c r="AE1445" s="159">
        <v>9238017.5399999991</v>
      </c>
      <c r="AF1445" s="159">
        <v>9503513.5999999996</v>
      </c>
      <c r="AG1445" s="159">
        <v>0</v>
      </c>
      <c r="AH1445" s="159">
        <v>0</v>
      </c>
      <c r="AI1445" s="159">
        <v>0</v>
      </c>
      <c r="AJ1445" s="159">
        <v>0</v>
      </c>
    </row>
    <row r="1446" spans="1:36">
      <c r="A1446" s="153">
        <v>18</v>
      </c>
      <c r="B1446" s="154">
        <v>15</v>
      </c>
      <c r="C1446" s="154">
        <v>3</v>
      </c>
      <c r="D1446" s="155">
        <v>3</v>
      </c>
      <c r="E1446" s="155" t="s">
        <v>556</v>
      </c>
      <c r="F1446" s="156" t="s">
        <v>4633</v>
      </c>
      <c r="G1446" s="156" t="s">
        <v>556</v>
      </c>
      <c r="H1446" s="156" t="s">
        <v>4634</v>
      </c>
      <c r="I1446" s="155">
        <v>1815033</v>
      </c>
      <c r="J1446" s="157" t="s">
        <v>1462</v>
      </c>
      <c r="K1446" s="157"/>
      <c r="L1446" s="155">
        <v>2022</v>
      </c>
      <c r="M1446" s="158">
        <v>27229</v>
      </c>
      <c r="N1446" s="159">
        <v>153685287.30000001</v>
      </c>
      <c r="O1446" s="159">
        <v>146339890.43000001</v>
      </c>
      <c r="P1446" s="159">
        <v>90537201.329999998</v>
      </c>
      <c r="Q1446" s="159">
        <v>39765501</v>
      </c>
      <c r="R1446" s="159">
        <v>50771700.329999998</v>
      </c>
      <c r="S1446" s="159">
        <v>7345396.8700000001</v>
      </c>
      <c r="T1446" s="159">
        <v>151236.78</v>
      </c>
      <c r="U1446" s="159">
        <v>163351767.19999999</v>
      </c>
      <c r="V1446" s="159">
        <v>140334329.36000001</v>
      </c>
      <c r="W1446" s="159">
        <v>56151993.270000003</v>
      </c>
      <c r="X1446" s="159">
        <v>2171569.5299999998</v>
      </c>
      <c r="Y1446" s="159">
        <v>23017437.84</v>
      </c>
      <c r="Z1446" s="159">
        <v>23151734.170000002</v>
      </c>
      <c r="AA1446" s="159">
        <v>8086412</v>
      </c>
      <c r="AB1446" s="159">
        <v>15065322.170000002</v>
      </c>
      <c r="AC1446" s="159">
        <v>5349662</v>
      </c>
      <c r="AD1446" s="159">
        <v>5349662</v>
      </c>
      <c r="AE1446" s="159">
        <v>37932046.659999996</v>
      </c>
      <c r="AF1446" s="159">
        <v>6005561.0700000003</v>
      </c>
      <c r="AG1446" s="159">
        <v>206497.64</v>
      </c>
      <c r="AH1446" s="159">
        <v>206497.64</v>
      </c>
      <c r="AI1446" s="159">
        <v>33265.18</v>
      </c>
      <c r="AJ1446" s="159">
        <v>0</v>
      </c>
    </row>
    <row r="1447" spans="1:36">
      <c r="A1447" s="153">
        <v>18</v>
      </c>
      <c r="B1447" s="154">
        <v>15</v>
      </c>
      <c r="C1447" s="154">
        <v>4</v>
      </c>
      <c r="D1447" s="155">
        <v>3</v>
      </c>
      <c r="E1447" s="155" t="s">
        <v>556</v>
      </c>
      <c r="F1447" s="156" t="s">
        <v>4633</v>
      </c>
      <c r="G1447" s="156" t="s">
        <v>556</v>
      </c>
      <c r="H1447" s="156" t="s">
        <v>4635</v>
      </c>
      <c r="I1447" s="155">
        <v>1815043</v>
      </c>
      <c r="J1447" s="157" t="s">
        <v>1461</v>
      </c>
      <c r="K1447" s="157"/>
      <c r="L1447" s="155">
        <v>2022</v>
      </c>
      <c r="M1447" s="158">
        <v>23879</v>
      </c>
      <c r="N1447" s="159">
        <v>146748971.11000001</v>
      </c>
      <c r="O1447" s="159">
        <v>125386311.48999999</v>
      </c>
      <c r="P1447" s="159">
        <v>82490316.460000008</v>
      </c>
      <c r="Q1447" s="159">
        <v>38154187</v>
      </c>
      <c r="R1447" s="159">
        <v>44336129.460000001</v>
      </c>
      <c r="S1447" s="159">
        <v>21362659.620000001</v>
      </c>
      <c r="T1447" s="159">
        <v>255762.17</v>
      </c>
      <c r="U1447" s="159">
        <v>144103723.74000001</v>
      </c>
      <c r="V1447" s="159">
        <v>120634173.42</v>
      </c>
      <c r="W1447" s="159">
        <v>46467538.350000001</v>
      </c>
      <c r="X1447" s="159">
        <v>1138765.81</v>
      </c>
      <c r="Y1447" s="159">
        <v>23469550.32</v>
      </c>
      <c r="Z1447" s="159">
        <v>20339841.309999999</v>
      </c>
      <c r="AA1447" s="159">
        <v>5220000</v>
      </c>
      <c r="AB1447" s="159">
        <v>15119841.309999999</v>
      </c>
      <c r="AC1447" s="159">
        <v>4889288.93</v>
      </c>
      <c r="AD1447" s="159">
        <v>4882531.93</v>
      </c>
      <c r="AE1447" s="159">
        <v>24670933.800000001</v>
      </c>
      <c r="AF1447" s="159">
        <v>4752138.07</v>
      </c>
      <c r="AG1447" s="159">
        <v>1287421.3899999999</v>
      </c>
      <c r="AH1447" s="159">
        <v>1078776.3</v>
      </c>
      <c r="AI1447" s="159">
        <v>0</v>
      </c>
      <c r="AJ1447" s="159">
        <v>90</v>
      </c>
    </row>
    <row r="1448" spans="1:36">
      <c r="A1448" s="153">
        <v>18</v>
      </c>
      <c r="B1448" s="154">
        <v>15</v>
      </c>
      <c r="C1448" s="154">
        <v>5</v>
      </c>
      <c r="D1448" s="155">
        <v>2</v>
      </c>
      <c r="E1448" s="155" t="s">
        <v>556</v>
      </c>
      <c r="F1448" s="156" t="s">
        <v>4630</v>
      </c>
      <c r="G1448" s="156" t="s">
        <v>556</v>
      </c>
      <c r="H1448" s="156" t="s">
        <v>4636</v>
      </c>
      <c r="I1448" s="155">
        <v>1815052</v>
      </c>
      <c r="J1448" s="157" t="s">
        <v>1460</v>
      </c>
      <c r="K1448" s="157"/>
      <c r="L1448" s="155">
        <v>2022</v>
      </c>
      <c r="M1448" s="158">
        <v>7824</v>
      </c>
      <c r="N1448" s="159">
        <v>55678825.549999997</v>
      </c>
      <c r="O1448" s="159">
        <v>49667834.289999999</v>
      </c>
      <c r="P1448" s="159">
        <v>37233249.140000001</v>
      </c>
      <c r="Q1448" s="159">
        <v>17923198</v>
      </c>
      <c r="R1448" s="159">
        <v>19310051.140000001</v>
      </c>
      <c r="S1448" s="159">
        <v>6010991.2599999998</v>
      </c>
      <c r="T1448" s="159">
        <v>6160</v>
      </c>
      <c r="U1448" s="159">
        <v>60222836.200000003</v>
      </c>
      <c r="V1448" s="159">
        <v>46638732.579999998</v>
      </c>
      <c r="W1448" s="159">
        <v>16677790.85</v>
      </c>
      <c r="X1448" s="159">
        <v>1389815.16</v>
      </c>
      <c r="Y1448" s="159">
        <v>13584103.619999999</v>
      </c>
      <c r="Z1448" s="159">
        <v>17218341.289999999</v>
      </c>
      <c r="AA1448" s="159">
        <v>1500000</v>
      </c>
      <c r="AB1448" s="159">
        <v>15718341.289999999</v>
      </c>
      <c r="AC1448" s="159">
        <v>1040000</v>
      </c>
      <c r="AD1448" s="159">
        <v>690000</v>
      </c>
      <c r="AE1448" s="159">
        <v>23547220.969999999</v>
      </c>
      <c r="AF1448" s="159">
        <v>3029101.71</v>
      </c>
      <c r="AG1448" s="159">
        <v>60915.75</v>
      </c>
      <c r="AH1448" s="159">
        <v>61025.74</v>
      </c>
      <c r="AI1448" s="159">
        <v>0</v>
      </c>
      <c r="AJ1448" s="159">
        <v>42220.97</v>
      </c>
    </row>
    <row r="1449" spans="1:36">
      <c r="A1449" s="153">
        <v>18</v>
      </c>
      <c r="B1449" s="154">
        <v>16</v>
      </c>
      <c r="C1449" s="154">
        <v>1</v>
      </c>
      <c r="D1449" s="155">
        <v>1</v>
      </c>
      <c r="E1449" s="155" t="s">
        <v>556</v>
      </c>
      <c r="F1449" s="156" t="s">
        <v>4637</v>
      </c>
      <c r="G1449" s="156" t="s">
        <v>556</v>
      </c>
      <c r="H1449" s="156" t="s">
        <v>4638</v>
      </c>
      <c r="I1449" s="155">
        <v>1816011</v>
      </c>
      <c r="J1449" s="157" t="s">
        <v>1457</v>
      </c>
      <c r="K1449" s="157"/>
      <c r="L1449" s="155">
        <v>2022</v>
      </c>
      <c r="M1449" s="158">
        <v>6022</v>
      </c>
      <c r="N1449" s="159">
        <v>47957819.479999997</v>
      </c>
      <c r="O1449" s="159">
        <v>34614251.509999998</v>
      </c>
      <c r="P1449" s="159">
        <v>21598300.310000002</v>
      </c>
      <c r="Q1449" s="159">
        <v>10570795</v>
      </c>
      <c r="R1449" s="159">
        <v>11027505.310000001</v>
      </c>
      <c r="S1449" s="159">
        <v>13343567.970000001</v>
      </c>
      <c r="T1449" s="159">
        <v>565685.19999999995</v>
      </c>
      <c r="U1449" s="159">
        <v>47696118.420000002</v>
      </c>
      <c r="V1449" s="159">
        <v>30917289.91</v>
      </c>
      <c r="W1449" s="159">
        <v>14230674.060000001</v>
      </c>
      <c r="X1449" s="159">
        <v>249869.35</v>
      </c>
      <c r="Y1449" s="159">
        <v>16778828.510000002</v>
      </c>
      <c r="Z1449" s="159">
        <v>4866251.5599999996</v>
      </c>
      <c r="AA1449" s="159">
        <v>800000</v>
      </c>
      <c r="AB1449" s="159">
        <v>4066251.5599999996</v>
      </c>
      <c r="AC1449" s="159">
        <v>1840967</v>
      </c>
      <c r="AD1449" s="159">
        <v>1840967</v>
      </c>
      <c r="AE1449" s="159">
        <v>3931183.9</v>
      </c>
      <c r="AF1449" s="159">
        <v>3696961.6</v>
      </c>
      <c r="AG1449" s="159">
        <v>610146.74</v>
      </c>
      <c r="AH1449" s="159">
        <v>610146.74</v>
      </c>
      <c r="AI1449" s="159">
        <v>0</v>
      </c>
      <c r="AJ1449" s="159">
        <v>0</v>
      </c>
    </row>
    <row r="1450" spans="1:36">
      <c r="A1450" s="153">
        <v>18</v>
      </c>
      <c r="B1450" s="154">
        <v>16</v>
      </c>
      <c r="C1450" s="154">
        <v>2</v>
      </c>
      <c r="D1450" s="155">
        <v>3</v>
      </c>
      <c r="E1450" s="155" t="s">
        <v>556</v>
      </c>
      <c r="F1450" s="156" t="s">
        <v>4639</v>
      </c>
      <c r="G1450" s="156" t="s">
        <v>556</v>
      </c>
      <c r="H1450" s="156" t="s">
        <v>4640</v>
      </c>
      <c r="I1450" s="155">
        <v>1816023</v>
      </c>
      <c r="J1450" s="157" t="s">
        <v>1459</v>
      </c>
      <c r="K1450" s="157"/>
      <c r="L1450" s="155">
        <v>2022</v>
      </c>
      <c r="M1450" s="158">
        <v>10827</v>
      </c>
      <c r="N1450" s="159">
        <v>62272125.689999998</v>
      </c>
      <c r="O1450" s="159">
        <v>60878174.049999997</v>
      </c>
      <c r="P1450" s="159">
        <v>45515479.200000003</v>
      </c>
      <c r="Q1450" s="159">
        <v>24831329</v>
      </c>
      <c r="R1450" s="159">
        <v>20684150.199999999</v>
      </c>
      <c r="S1450" s="159">
        <v>1393951.64</v>
      </c>
      <c r="T1450" s="159">
        <v>302780.59999999998</v>
      </c>
      <c r="U1450" s="159">
        <v>66106231.329999998</v>
      </c>
      <c r="V1450" s="159">
        <v>56374833.409999996</v>
      </c>
      <c r="W1450" s="159">
        <v>24242990.300000001</v>
      </c>
      <c r="X1450" s="159">
        <v>589868.54</v>
      </c>
      <c r="Y1450" s="159">
        <v>9731397.9199999999</v>
      </c>
      <c r="Z1450" s="159">
        <v>12088413.949999999</v>
      </c>
      <c r="AA1450" s="159">
        <v>0</v>
      </c>
      <c r="AB1450" s="159">
        <v>12088413.949999999</v>
      </c>
      <c r="AC1450" s="159">
        <v>1570000</v>
      </c>
      <c r="AD1450" s="159">
        <v>1570000</v>
      </c>
      <c r="AE1450" s="159">
        <v>8430836.3900000006</v>
      </c>
      <c r="AF1450" s="159">
        <v>4503340.6399999997</v>
      </c>
      <c r="AG1450" s="159">
        <v>59868.19</v>
      </c>
      <c r="AH1450" s="159">
        <v>59541.31</v>
      </c>
      <c r="AI1450" s="159">
        <v>0</v>
      </c>
      <c r="AJ1450" s="159">
        <v>0</v>
      </c>
    </row>
    <row r="1451" spans="1:36">
      <c r="A1451" s="153">
        <v>18</v>
      </c>
      <c r="B1451" s="154">
        <v>16</v>
      </c>
      <c r="C1451" s="154">
        <v>3</v>
      </c>
      <c r="D1451" s="155">
        <v>3</v>
      </c>
      <c r="E1451" s="155" t="s">
        <v>556</v>
      </c>
      <c r="F1451" s="156" t="s">
        <v>4639</v>
      </c>
      <c r="G1451" s="156" t="s">
        <v>556</v>
      </c>
      <c r="H1451" s="156" t="s">
        <v>4641</v>
      </c>
      <c r="I1451" s="155">
        <v>1816033</v>
      </c>
      <c r="J1451" s="157" t="s">
        <v>1458</v>
      </c>
      <c r="K1451" s="157"/>
      <c r="L1451" s="155">
        <v>2022</v>
      </c>
      <c r="M1451" s="158">
        <v>21836</v>
      </c>
      <c r="N1451" s="159">
        <v>129456775.59</v>
      </c>
      <c r="O1451" s="159">
        <v>114068426.7</v>
      </c>
      <c r="P1451" s="159">
        <v>67947375.430000007</v>
      </c>
      <c r="Q1451" s="159">
        <v>31045449</v>
      </c>
      <c r="R1451" s="159">
        <v>36901926.43</v>
      </c>
      <c r="S1451" s="159">
        <v>15388348.890000001</v>
      </c>
      <c r="T1451" s="159">
        <v>5146611.09</v>
      </c>
      <c r="U1451" s="159">
        <v>128683681.56</v>
      </c>
      <c r="V1451" s="159">
        <v>104476345.34</v>
      </c>
      <c r="W1451" s="159">
        <v>32492731.09</v>
      </c>
      <c r="X1451" s="159">
        <v>2133429.2200000002</v>
      </c>
      <c r="Y1451" s="159">
        <v>24207336.219999999</v>
      </c>
      <c r="Z1451" s="159">
        <v>24732941.449999999</v>
      </c>
      <c r="AA1451" s="159">
        <v>115200</v>
      </c>
      <c r="AB1451" s="159">
        <v>24617741.449999999</v>
      </c>
      <c r="AC1451" s="159">
        <v>4795548</v>
      </c>
      <c r="AD1451" s="159">
        <v>4765548</v>
      </c>
      <c r="AE1451" s="159">
        <v>35853213.979999997</v>
      </c>
      <c r="AF1451" s="159">
        <v>9592081.3599999994</v>
      </c>
      <c r="AG1451" s="159">
        <v>2335012.48</v>
      </c>
      <c r="AH1451" s="159">
        <v>2233951.35</v>
      </c>
      <c r="AI1451" s="159">
        <v>0</v>
      </c>
      <c r="AJ1451" s="159">
        <v>0</v>
      </c>
    </row>
    <row r="1452" spans="1:36">
      <c r="A1452" s="153">
        <v>18</v>
      </c>
      <c r="B1452" s="154">
        <v>16</v>
      </c>
      <c r="C1452" s="154">
        <v>4</v>
      </c>
      <c r="D1452" s="155">
        <v>2</v>
      </c>
      <c r="E1452" s="155" t="s">
        <v>556</v>
      </c>
      <c r="F1452" s="156" t="s">
        <v>4642</v>
      </c>
      <c r="G1452" s="156" t="s">
        <v>556</v>
      </c>
      <c r="H1452" s="156" t="s">
        <v>4643</v>
      </c>
      <c r="I1452" s="155">
        <v>1816042</v>
      </c>
      <c r="J1452" s="157" t="s">
        <v>1041</v>
      </c>
      <c r="K1452" s="157"/>
      <c r="L1452" s="155">
        <v>2022</v>
      </c>
      <c r="M1452" s="158">
        <v>7344</v>
      </c>
      <c r="N1452" s="159">
        <v>54613460.409999996</v>
      </c>
      <c r="O1452" s="159">
        <v>42931646.950000003</v>
      </c>
      <c r="P1452" s="159">
        <v>26597657.880000003</v>
      </c>
      <c r="Q1452" s="159">
        <v>12739714</v>
      </c>
      <c r="R1452" s="159">
        <v>13857943.880000001</v>
      </c>
      <c r="S1452" s="159">
        <v>11681813.460000001</v>
      </c>
      <c r="T1452" s="159">
        <v>2000</v>
      </c>
      <c r="U1452" s="159">
        <v>54897861.979999997</v>
      </c>
      <c r="V1452" s="159">
        <v>38588054.520000003</v>
      </c>
      <c r="W1452" s="159">
        <v>15185729.529999999</v>
      </c>
      <c r="X1452" s="159">
        <v>146756.97</v>
      </c>
      <c r="Y1452" s="159">
        <v>16309807.460000001</v>
      </c>
      <c r="Z1452" s="159">
        <v>8393904.1799999997</v>
      </c>
      <c r="AA1452" s="159">
        <v>0</v>
      </c>
      <c r="AB1452" s="159">
        <v>8393904.1799999997</v>
      </c>
      <c r="AC1452" s="159">
        <v>1458000</v>
      </c>
      <c r="AD1452" s="159">
        <v>1458000</v>
      </c>
      <c r="AE1452" s="159">
        <v>2304835.92</v>
      </c>
      <c r="AF1452" s="159">
        <v>4343592.43</v>
      </c>
      <c r="AG1452" s="159">
        <v>87799.28</v>
      </c>
      <c r="AH1452" s="159">
        <v>46558.38</v>
      </c>
      <c r="AI1452" s="159">
        <v>0</v>
      </c>
      <c r="AJ1452" s="159">
        <v>0</v>
      </c>
    </row>
    <row r="1453" spans="1:36">
      <c r="A1453" s="153">
        <v>18</v>
      </c>
      <c r="B1453" s="154">
        <v>16</v>
      </c>
      <c r="C1453" s="154">
        <v>5</v>
      </c>
      <c r="D1453" s="155">
        <v>2</v>
      </c>
      <c r="E1453" s="155" t="s">
        <v>556</v>
      </c>
      <c r="F1453" s="156" t="s">
        <v>4642</v>
      </c>
      <c r="G1453" s="156" t="s">
        <v>556</v>
      </c>
      <c r="H1453" s="156" t="s">
        <v>4644</v>
      </c>
      <c r="I1453" s="155">
        <v>1816052</v>
      </c>
      <c r="J1453" s="157" t="s">
        <v>1457</v>
      </c>
      <c r="K1453" s="157"/>
      <c r="L1453" s="155">
        <v>2022</v>
      </c>
      <c r="M1453" s="158">
        <v>6650</v>
      </c>
      <c r="N1453" s="159">
        <v>46832546.520000003</v>
      </c>
      <c r="O1453" s="159">
        <v>39451990.75</v>
      </c>
      <c r="P1453" s="159">
        <v>30040779.199999999</v>
      </c>
      <c r="Q1453" s="159">
        <v>15582818</v>
      </c>
      <c r="R1453" s="159">
        <v>14457961.199999999</v>
      </c>
      <c r="S1453" s="159">
        <v>7380555.7699999996</v>
      </c>
      <c r="T1453" s="159">
        <v>278881.84000000003</v>
      </c>
      <c r="U1453" s="159">
        <v>46326380.479999997</v>
      </c>
      <c r="V1453" s="159">
        <v>37638780.159999996</v>
      </c>
      <c r="W1453" s="159">
        <v>14979365.67</v>
      </c>
      <c r="X1453" s="159">
        <v>312449.17</v>
      </c>
      <c r="Y1453" s="159">
        <v>8687600.3200000003</v>
      </c>
      <c r="Z1453" s="159">
        <v>17273257.629999999</v>
      </c>
      <c r="AA1453" s="159">
        <v>0</v>
      </c>
      <c r="AB1453" s="159">
        <v>17273257.629999999</v>
      </c>
      <c r="AC1453" s="159">
        <v>220230</v>
      </c>
      <c r="AD1453" s="159">
        <v>220230</v>
      </c>
      <c r="AE1453" s="159">
        <v>4610722.5</v>
      </c>
      <c r="AF1453" s="159">
        <v>1813210.59</v>
      </c>
      <c r="AG1453" s="159">
        <v>309359.28000000003</v>
      </c>
      <c r="AH1453" s="159">
        <v>272077.52</v>
      </c>
      <c r="AI1453" s="159">
        <v>0</v>
      </c>
      <c r="AJ1453" s="159">
        <v>0</v>
      </c>
    </row>
    <row r="1454" spans="1:36">
      <c r="A1454" s="153">
        <v>18</v>
      </c>
      <c r="B1454" s="154">
        <v>16</v>
      </c>
      <c r="C1454" s="154">
        <v>6</v>
      </c>
      <c r="D1454" s="155">
        <v>3</v>
      </c>
      <c r="E1454" s="155" t="s">
        <v>556</v>
      </c>
      <c r="F1454" s="156" t="s">
        <v>4639</v>
      </c>
      <c r="G1454" s="156" t="s">
        <v>556</v>
      </c>
      <c r="H1454" s="156" t="s">
        <v>4645</v>
      </c>
      <c r="I1454" s="155">
        <v>1816063</v>
      </c>
      <c r="J1454" s="157" t="s">
        <v>1456</v>
      </c>
      <c r="K1454" s="157"/>
      <c r="L1454" s="155">
        <v>2022</v>
      </c>
      <c r="M1454" s="158">
        <v>19397</v>
      </c>
      <c r="N1454" s="159">
        <v>114365504.52</v>
      </c>
      <c r="O1454" s="159">
        <v>110665870.97</v>
      </c>
      <c r="P1454" s="159">
        <v>52622257.810000002</v>
      </c>
      <c r="Q1454" s="159">
        <v>20060439</v>
      </c>
      <c r="R1454" s="159">
        <v>32561818.809999999</v>
      </c>
      <c r="S1454" s="159">
        <v>3699633.55</v>
      </c>
      <c r="T1454" s="159">
        <v>2126596.59</v>
      </c>
      <c r="U1454" s="159">
        <v>123648998.7</v>
      </c>
      <c r="V1454" s="159">
        <v>111881912.19</v>
      </c>
      <c r="W1454" s="159">
        <v>43951787.170000002</v>
      </c>
      <c r="X1454" s="159">
        <v>3214911.63</v>
      </c>
      <c r="Y1454" s="159">
        <v>11767086.51</v>
      </c>
      <c r="Z1454" s="159">
        <v>21577109.960000001</v>
      </c>
      <c r="AA1454" s="159">
        <v>0</v>
      </c>
      <c r="AB1454" s="159">
        <v>21577109.960000001</v>
      </c>
      <c r="AC1454" s="159">
        <v>3788528</v>
      </c>
      <c r="AD1454" s="159">
        <v>3788528</v>
      </c>
      <c r="AE1454" s="159">
        <v>56860999.82</v>
      </c>
      <c r="AF1454" s="159">
        <v>-1216041.22</v>
      </c>
      <c r="AG1454" s="159">
        <v>1121461.3400000001</v>
      </c>
      <c r="AH1454" s="159">
        <v>1512074.14</v>
      </c>
      <c r="AI1454" s="159">
        <v>0</v>
      </c>
      <c r="AJ1454" s="159">
        <v>3111.82</v>
      </c>
    </row>
    <row r="1455" spans="1:36">
      <c r="A1455" s="153">
        <v>18</v>
      </c>
      <c r="B1455" s="154">
        <v>16</v>
      </c>
      <c r="C1455" s="154">
        <v>7</v>
      </c>
      <c r="D1455" s="155">
        <v>2</v>
      </c>
      <c r="E1455" s="155" t="s">
        <v>556</v>
      </c>
      <c r="F1455" s="156" t="s">
        <v>4642</v>
      </c>
      <c r="G1455" s="156" t="s">
        <v>556</v>
      </c>
      <c r="H1455" s="156" t="s">
        <v>4646</v>
      </c>
      <c r="I1455" s="155">
        <v>1816072</v>
      </c>
      <c r="J1455" s="157" t="s">
        <v>1455</v>
      </c>
      <c r="K1455" s="157"/>
      <c r="L1455" s="155">
        <v>2022</v>
      </c>
      <c r="M1455" s="158">
        <v>6956</v>
      </c>
      <c r="N1455" s="159">
        <v>52683765.719999999</v>
      </c>
      <c r="O1455" s="159">
        <v>40389300.329999998</v>
      </c>
      <c r="P1455" s="159">
        <v>30183940.369999997</v>
      </c>
      <c r="Q1455" s="159">
        <v>15665815</v>
      </c>
      <c r="R1455" s="159">
        <v>14518125.369999999</v>
      </c>
      <c r="S1455" s="159">
        <v>12294465.390000001</v>
      </c>
      <c r="T1455" s="159">
        <v>606781.39</v>
      </c>
      <c r="U1455" s="159">
        <v>53108916.259999998</v>
      </c>
      <c r="V1455" s="159">
        <v>36118335.909999996</v>
      </c>
      <c r="W1455" s="159">
        <v>15338864.300000001</v>
      </c>
      <c r="X1455" s="159">
        <v>438360.09</v>
      </c>
      <c r="Y1455" s="159">
        <v>16990580.350000001</v>
      </c>
      <c r="Z1455" s="159">
        <v>7276946.7400000002</v>
      </c>
      <c r="AA1455" s="159">
        <v>0</v>
      </c>
      <c r="AB1455" s="159">
        <v>7276946.7400000002</v>
      </c>
      <c r="AC1455" s="159">
        <v>775000</v>
      </c>
      <c r="AD1455" s="159">
        <v>775000</v>
      </c>
      <c r="AE1455" s="159">
        <v>7102500</v>
      </c>
      <c r="AF1455" s="159">
        <v>4270964.42</v>
      </c>
      <c r="AG1455" s="159">
        <v>122560.33</v>
      </c>
      <c r="AH1455" s="159">
        <v>64058.63</v>
      </c>
      <c r="AI1455" s="159">
        <v>0</v>
      </c>
      <c r="AJ1455" s="159">
        <v>0</v>
      </c>
    </row>
    <row r="1456" spans="1:36">
      <c r="A1456" s="153">
        <v>18</v>
      </c>
      <c r="B1456" s="154">
        <v>16</v>
      </c>
      <c r="C1456" s="154">
        <v>8</v>
      </c>
      <c r="D1456" s="155">
        <v>2</v>
      </c>
      <c r="E1456" s="155" t="s">
        <v>556</v>
      </c>
      <c r="F1456" s="156" t="s">
        <v>4642</v>
      </c>
      <c r="G1456" s="156" t="s">
        <v>556</v>
      </c>
      <c r="H1456" s="156" t="s">
        <v>4647</v>
      </c>
      <c r="I1456" s="155">
        <v>1816082</v>
      </c>
      <c r="J1456" s="157" t="s">
        <v>1454</v>
      </c>
      <c r="K1456" s="157"/>
      <c r="L1456" s="155">
        <v>2022</v>
      </c>
      <c r="M1456" s="158">
        <v>6813</v>
      </c>
      <c r="N1456" s="159">
        <v>54106019.100000001</v>
      </c>
      <c r="O1456" s="159">
        <v>47010636.869999997</v>
      </c>
      <c r="P1456" s="159">
        <v>32426034.68</v>
      </c>
      <c r="Q1456" s="159">
        <v>17027778</v>
      </c>
      <c r="R1456" s="159">
        <v>15398256.68</v>
      </c>
      <c r="S1456" s="159">
        <v>7095382.2300000004</v>
      </c>
      <c r="T1456" s="159">
        <v>0</v>
      </c>
      <c r="U1456" s="159">
        <v>59226112.689999998</v>
      </c>
      <c r="V1456" s="159">
        <v>41082094.539999999</v>
      </c>
      <c r="W1456" s="159">
        <v>17754744.920000002</v>
      </c>
      <c r="X1456" s="159">
        <v>27673.77</v>
      </c>
      <c r="Y1456" s="159">
        <v>18144018.149999999</v>
      </c>
      <c r="Z1456" s="159">
        <v>7352003.0800000001</v>
      </c>
      <c r="AA1456" s="159">
        <v>1489871.22</v>
      </c>
      <c r="AB1456" s="159">
        <v>5862131.8600000003</v>
      </c>
      <c r="AC1456" s="159">
        <v>333320</v>
      </c>
      <c r="AD1456" s="159">
        <v>333320</v>
      </c>
      <c r="AE1456" s="159">
        <v>2323231.2200000002</v>
      </c>
      <c r="AF1456" s="159">
        <v>5928542.3300000001</v>
      </c>
      <c r="AG1456" s="159">
        <v>0</v>
      </c>
      <c r="AH1456" s="159">
        <v>0</v>
      </c>
      <c r="AI1456" s="159">
        <v>0</v>
      </c>
      <c r="AJ1456" s="159">
        <v>0</v>
      </c>
    </row>
    <row r="1457" spans="1:36">
      <c r="A1457" s="153">
        <v>18</v>
      </c>
      <c r="B1457" s="154">
        <v>16</v>
      </c>
      <c r="C1457" s="154">
        <v>9</v>
      </c>
      <c r="D1457" s="155">
        <v>2</v>
      </c>
      <c r="E1457" s="155" t="s">
        <v>556</v>
      </c>
      <c r="F1457" s="156" t="s">
        <v>4642</v>
      </c>
      <c r="G1457" s="156" t="s">
        <v>556</v>
      </c>
      <c r="H1457" s="156" t="s">
        <v>4648</v>
      </c>
      <c r="I1457" s="155">
        <v>1816092</v>
      </c>
      <c r="J1457" s="157" t="s">
        <v>1453</v>
      </c>
      <c r="K1457" s="157"/>
      <c r="L1457" s="155">
        <v>2022</v>
      </c>
      <c r="M1457" s="158">
        <v>12781</v>
      </c>
      <c r="N1457" s="159">
        <v>71704316.510000005</v>
      </c>
      <c r="O1457" s="159">
        <v>67444728.519999996</v>
      </c>
      <c r="P1457" s="159">
        <v>33704637.329999998</v>
      </c>
      <c r="Q1457" s="159">
        <v>13920254</v>
      </c>
      <c r="R1457" s="159">
        <v>19784383.329999998</v>
      </c>
      <c r="S1457" s="159">
        <v>4259587.99</v>
      </c>
      <c r="T1457" s="159">
        <v>375342.9</v>
      </c>
      <c r="U1457" s="159">
        <v>74986004.640000001</v>
      </c>
      <c r="V1457" s="159">
        <v>64755678.310000002</v>
      </c>
      <c r="W1457" s="159">
        <v>25799843.300000001</v>
      </c>
      <c r="X1457" s="159">
        <v>1178023.8700000001</v>
      </c>
      <c r="Y1457" s="159">
        <v>10230326.33</v>
      </c>
      <c r="Z1457" s="159">
        <v>13824234.970000001</v>
      </c>
      <c r="AA1457" s="159">
        <v>6000000</v>
      </c>
      <c r="AB1457" s="159">
        <v>7824234.9700000007</v>
      </c>
      <c r="AC1457" s="159">
        <v>1632288</v>
      </c>
      <c r="AD1457" s="159">
        <v>1632288</v>
      </c>
      <c r="AE1457" s="159">
        <v>24457216</v>
      </c>
      <c r="AF1457" s="159">
        <v>2689050.21</v>
      </c>
      <c r="AG1457" s="159">
        <v>77179.7</v>
      </c>
      <c r="AH1457" s="159">
        <v>61596.800000000003</v>
      </c>
      <c r="AI1457" s="159">
        <v>0</v>
      </c>
      <c r="AJ1457" s="159">
        <v>0</v>
      </c>
    </row>
    <row r="1458" spans="1:36">
      <c r="A1458" s="153">
        <v>18</v>
      </c>
      <c r="B1458" s="154">
        <v>16</v>
      </c>
      <c r="C1458" s="154">
        <v>10</v>
      </c>
      <c r="D1458" s="155">
        <v>2</v>
      </c>
      <c r="E1458" s="155" t="s">
        <v>556</v>
      </c>
      <c r="F1458" s="156" t="s">
        <v>4642</v>
      </c>
      <c r="G1458" s="156" t="s">
        <v>556</v>
      </c>
      <c r="H1458" s="156" t="s">
        <v>4649</v>
      </c>
      <c r="I1458" s="155">
        <v>1816102</v>
      </c>
      <c r="J1458" s="157" t="s">
        <v>1452</v>
      </c>
      <c r="K1458" s="157"/>
      <c r="L1458" s="155">
        <v>2022</v>
      </c>
      <c r="M1458" s="158">
        <v>6521</v>
      </c>
      <c r="N1458" s="159">
        <v>40512332.57</v>
      </c>
      <c r="O1458" s="159">
        <v>38640857.740000002</v>
      </c>
      <c r="P1458" s="159">
        <v>24269679.899999999</v>
      </c>
      <c r="Q1458" s="159">
        <v>11161261</v>
      </c>
      <c r="R1458" s="159">
        <v>13108418.9</v>
      </c>
      <c r="S1458" s="159">
        <v>1871474.83</v>
      </c>
      <c r="T1458" s="159">
        <v>63946</v>
      </c>
      <c r="U1458" s="159">
        <v>40295607.109999999</v>
      </c>
      <c r="V1458" s="159">
        <v>33910531.18</v>
      </c>
      <c r="W1458" s="159">
        <v>10705997.720000001</v>
      </c>
      <c r="X1458" s="159">
        <v>193527.81</v>
      </c>
      <c r="Y1458" s="159">
        <v>6385075.9299999997</v>
      </c>
      <c r="Z1458" s="159">
        <v>7724969.6500000004</v>
      </c>
      <c r="AA1458" s="159">
        <v>0</v>
      </c>
      <c r="AB1458" s="159">
        <v>7724969.6500000004</v>
      </c>
      <c r="AC1458" s="159">
        <v>937723.17</v>
      </c>
      <c r="AD1458" s="159">
        <v>937723.17</v>
      </c>
      <c r="AE1458" s="159">
        <v>3520043.98</v>
      </c>
      <c r="AF1458" s="159">
        <v>4730326.5599999996</v>
      </c>
      <c r="AG1458" s="159">
        <v>1524239.71</v>
      </c>
      <c r="AH1458" s="159">
        <v>1370518.55</v>
      </c>
      <c r="AI1458" s="159">
        <v>0</v>
      </c>
      <c r="AJ1458" s="159">
        <v>0</v>
      </c>
    </row>
    <row r="1459" spans="1:36">
      <c r="A1459" s="153">
        <v>18</v>
      </c>
      <c r="B1459" s="154">
        <v>16</v>
      </c>
      <c r="C1459" s="154">
        <v>11</v>
      </c>
      <c r="D1459" s="155">
        <v>3</v>
      </c>
      <c r="E1459" s="155" t="s">
        <v>556</v>
      </c>
      <c r="F1459" s="156" t="s">
        <v>4639</v>
      </c>
      <c r="G1459" s="156" t="s">
        <v>556</v>
      </c>
      <c r="H1459" s="156" t="s">
        <v>4650</v>
      </c>
      <c r="I1459" s="155">
        <v>1816113</v>
      </c>
      <c r="J1459" s="157" t="s">
        <v>1451</v>
      </c>
      <c r="K1459" s="157"/>
      <c r="L1459" s="155">
        <v>2022</v>
      </c>
      <c r="M1459" s="158">
        <v>17315</v>
      </c>
      <c r="N1459" s="159">
        <v>106487974.05</v>
      </c>
      <c r="O1459" s="159">
        <v>102294242.7</v>
      </c>
      <c r="P1459" s="159">
        <v>70309331.859999999</v>
      </c>
      <c r="Q1459" s="159">
        <v>36088824</v>
      </c>
      <c r="R1459" s="159">
        <v>34220507.859999999</v>
      </c>
      <c r="S1459" s="159">
        <v>4193731.35</v>
      </c>
      <c r="T1459" s="159">
        <v>3050292.81</v>
      </c>
      <c r="U1459" s="159">
        <v>102449966.43000001</v>
      </c>
      <c r="V1459" s="159">
        <v>90724139.849999994</v>
      </c>
      <c r="W1459" s="159">
        <v>37702321.57</v>
      </c>
      <c r="X1459" s="159">
        <v>888899.71</v>
      </c>
      <c r="Y1459" s="159">
        <v>11725826.58</v>
      </c>
      <c r="Z1459" s="159">
        <v>18510278.960000001</v>
      </c>
      <c r="AA1459" s="159">
        <v>0</v>
      </c>
      <c r="AB1459" s="159">
        <v>18510278.960000001</v>
      </c>
      <c r="AC1459" s="159">
        <v>4105750</v>
      </c>
      <c r="AD1459" s="159">
        <v>4105750</v>
      </c>
      <c r="AE1459" s="159">
        <v>20820731.800000001</v>
      </c>
      <c r="AF1459" s="159">
        <v>11570102.85</v>
      </c>
      <c r="AG1459" s="159">
        <v>382897.44</v>
      </c>
      <c r="AH1459" s="159">
        <v>230778.27</v>
      </c>
      <c r="AI1459" s="159">
        <v>0</v>
      </c>
      <c r="AJ1459" s="159">
        <v>0</v>
      </c>
    </row>
    <row r="1460" spans="1:36">
      <c r="A1460" s="153">
        <v>18</v>
      </c>
      <c r="B1460" s="154">
        <v>16</v>
      </c>
      <c r="C1460" s="154">
        <v>12</v>
      </c>
      <c r="D1460" s="155">
        <v>2</v>
      </c>
      <c r="E1460" s="155" t="s">
        <v>556</v>
      </c>
      <c r="F1460" s="156" t="s">
        <v>4642</v>
      </c>
      <c r="G1460" s="156" t="s">
        <v>556</v>
      </c>
      <c r="H1460" s="156" t="s">
        <v>4651</v>
      </c>
      <c r="I1460" s="155">
        <v>1816122</v>
      </c>
      <c r="J1460" s="157" t="s">
        <v>1450</v>
      </c>
      <c r="K1460" s="157"/>
      <c r="L1460" s="155">
        <v>2022</v>
      </c>
      <c r="M1460" s="158">
        <v>16568</v>
      </c>
      <c r="N1460" s="159">
        <v>90762021.25</v>
      </c>
      <c r="O1460" s="159">
        <v>88419806.989999995</v>
      </c>
      <c r="P1460" s="159">
        <v>54507570.100000001</v>
      </c>
      <c r="Q1460" s="159">
        <v>26275769</v>
      </c>
      <c r="R1460" s="159">
        <v>28231801.100000001</v>
      </c>
      <c r="S1460" s="159">
        <v>2342214.2599999998</v>
      </c>
      <c r="T1460" s="159">
        <v>1247577.23</v>
      </c>
      <c r="U1460" s="159">
        <v>85110653.909999996</v>
      </c>
      <c r="V1460" s="159">
        <v>81759451.810000002</v>
      </c>
      <c r="W1460" s="159">
        <v>29442835</v>
      </c>
      <c r="X1460" s="159">
        <v>524115.6</v>
      </c>
      <c r="Y1460" s="159">
        <v>3351202.1</v>
      </c>
      <c r="Z1460" s="159">
        <v>3857782.82</v>
      </c>
      <c r="AA1460" s="159">
        <v>0</v>
      </c>
      <c r="AB1460" s="159">
        <v>3857782.82</v>
      </c>
      <c r="AC1460" s="159">
        <v>2276690</v>
      </c>
      <c r="AD1460" s="159">
        <v>2276690</v>
      </c>
      <c r="AE1460" s="159">
        <v>7353887.2800000003</v>
      </c>
      <c r="AF1460" s="159">
        <v>6660355.1799999997</v>
      </c>
      <c r="AG1460" s="159">
        <v>1394062.9</v>
      </c>
      <c r="AH1460" s="159">
        <v>832818.65</v>
      </c>
      <c r="AI1460" s="159">
        <v>0</v>
      </c>
      <c r="AJ1460" s="159">
        <v>0</v>
      </c>
    </row>
    <row r="1461" spans="1:36">
      <c r="A1461" s="153">
        <v>18</v>
      </c>
      <c r="B1461" s="154">
        <v>16</v>
      </c>
      <c r="C1461" s="154">
        <v>13</v>
      </c>
      <c r="D1461" s="155">
        <v>2</v>
      </c>
      <c r="E1461" s="155" t="s">
        <v>556</v>
      </c>
      <c r="F1461" s="156" t="s">
        <v>4642</v>
      </c>
      <c r="G1461" s="156" t="s">
        <v>556</v>
      </c>
      <c r="H1461" s="156" t="s">
        <v>4652</v>
      </c>
      <c r="I1461" s="155">
        <v>1816132</v>
      </c>
      <c r="J1461" s="157" t="s">
        <v>1449</v>
      </c>
      <c r="K1461" s="157"/>
      <c r="L1461" s="155">
        <v>2022</v>
      </c>
      <c r="M1461" s="158">
        <v>23815</v>
      </c>
      <c r="N1461" s="159">
        <v>151975965.96000001</v>
      </c>
      <c r="O1461" s="159">
        <v>139634484.53999999</v>
      </c>
      <c r="P1461" s="159">
        <v>67021081.030000001</v>
      </c>
      <c r="Q1461" s="159">
        <v>26965003</v>
      </c>
      <c r="R1461" s="159">
        <v>40056078.030000001</v>
      </c>
      <c r="S1461" s="159">
        <v>12341481.42</v>
      </c>
      <c r="T1461" s="159">
        <v>2928312.79</v>
      </c>
      <c r="U1461" s="159">
        <v>185918581.41999999</v>
      </c>
      <c r="V1461" s="159">
        <v>126822953.77</v>
      </c>
      <c r="W1461" s="159">
        <v>48764972.270000003</v>
      </c>
      <c r="X1461" s="159">
        <v>1204470.67</v>
      </c>
      <c r="Y1461" s="159">
        <v>59095627.649999999</v>
      </c>
      <c r="Z1461" s="159">
        <v>65009872.57</v>
      </c>
      <c r="AA1461" s="159">
        <v>0</v>
      </c>
      <c r="AB1461" s="159">
        <v>65009872.57</v>
      </c>
      <c r="AC1461" s="159">
        <v>4739200</v>
      </c>
      <c r="AD1461" s="159">
        <v>4739200</v>
      </c>
      <c r="AE1461" s="159">
        <v>18604400</v>
      </c>
      <c r="AF1461" s="159">
        <v>12811530.77</v>
      </c>
      <c r="AG1461" s="159">
        <v>257119.25</v>
      </c>
      <c r="AH1461" s="159">
        <v>329353.2</v>
      </c>
      <c r="AI1461" s="159">
        <v>0</v>
      </c>
      <c r="AJ1461" s="159">
        <v>0</v>
      </c>
    </row>
    <row r="1462" spans="1:36">
      <c r="A1462" s="153">
        <v>18</v>
      </c>
      <c r="B1462" s="154">
        <v>16</v>
      </c>
      <c r="C1462" s="154">
        <v>14</v>
      </c>
      <c r="D1462" s="155">
        <v>3</v>
      </c>
      <c r="E1462" s="155" t="s">
        <v>556</v>
      </c>
      <c r="F1462" s="156" t="s">
        <v>4639</v>
      </c>
      <c r="G1462" s="156" t="s">
        <v>556</v>
      </c>
      <c r="H1462" s="156" t="s">
        <v>4653</v>
      </c>
      <c r="I1462" s="155">
        <v>1816143</v>
      </c>
      <c r="J1462" s="157" t="s">
        <v>1448</v>
      </c>
      <c r="K1462" s="157"/>
      <c r="L1462" s="155">
        <v>2022</v>
      </c>
      <c r="M1462" s="158">
        <v>11315</v>
      </c>
      <c r="N1462" s="159">
        <v>67621058.629999995</v>
      </c>
      <c r="O1462" s="159">
        <v>63266239.530000001</v>
      </c>
      <c r="P1462" s="159">
        <v>37300135.079999998</v>
      </c>
      <c r="Q1462" s="159">
        <v>16649177</v>
      </c>
      <c r="R1462" s="159">
        <v>20650958.079999998</v>
      </c>
      <c r="S1462" s="159">
        <v>4354819.0999999996</v>
      </c>
      <c r="T1462" s="159">
        <v>323686</v>
      </c>
      <c r="U1462" s="159">
        <v>69963033.290000007</v>
      </c>
      <c r="V1462" s="159">
        <v>59862246.450000003</v>
      </c>
      <c r="W1462" s="159">
        <v>19763874.960000001</v>
      </c>
      <c r="X1462" s="159">
        <v>1823669.93</v>
      </c>
      <c r="Y1462" s="159">
        <v>10100786.84</v>
      </c>
      <c r="Z1462" s="159">
        <v>10761779.880000001</v>
      </c>
      <c r="AA1462" s="159">
        <v>2950000</v>
      </c>
      <c r="AB1462" s="159">
        <v>7811779.8800000008</v>
      </c>
      <c r="AC1462" s="159">
        <v>1654998</v>
      </c>
      <c r="AD1462" s="159">
        <v>1654998</v>
      </c>
      <c r="AE1462" s="159">
        <v>33811121.899999999</v>
      </c>
      <c r="AF1462" s="159">
        <v>3403993.08</v>
      </c>
      <c r="AG1462" s="159">
        <v>600679.43000000005</v>
      </c>
      <c r="AH1462" s="159">
        <v>534286.57999999996</v>
      </c>
      <c r="AI1462" s="159">
        <v>0</v>
      </c>
      <c r="AJ1462" s="159">
        <v>76113.899999999994</v>
      </c>
    </row>
    <row r="1463" spans="1:36">
      <c r="A1463" s="153">
        <v>18</v>
      </c>
      <c r="B1463" s="154">
        <v>17</v>
      </c>
      <c r="C1463" s="154">
        <v>1</v>
      </c>
      <c r="D1463" s="155">
        <v>1</v>
      </c>
      <c r="E1463" s="155" t="s">
        <v>556</v>
      </c>
      <c r="F1463" s="156" t="s">
        <v>4654</v>
      </c>
      <c r="G1463" s="156" t="s">
        <v>556</v>
      </c>
      <c r="H1463" s="156" t="s">
        <v>4655</v>
      </c>
      <c r="I1463" s="155">
        <v>1817011</v>
      </c>
      <c r="J1463" s="157" t="s">
        <v>1444</v>
      </c>
      <c r="K1463" s="157"/>
      <c r="L1463" s="155">
        <v>2022</v>
      </c>
      <c r="M1463" s="158">
        <v>34921</v>
      </c>
      <c r="N1463" s="159">
        <v>203173924.90000001</v>
      </c>
      <c r="O1463" s="159">
        <v>191828395.47999999</v>
      </c>
      <c r="P1463" s="159">
        <v>90368450.799999997</v>
      </c>
      <c r="Q1463" s="159">
        <v>40785967</v>
      </c>
      <c r="R1463" s="159">
        <v>49582483.799999997</v>
      </c>
      <c r="S1463" s="159">
        <v>11345529.42</v>
      </c>
      <c r="T1463" s="159">
        <v>4501638.03</v>
      </c>
      <c r="U1463" s="159">
        <v>230249335.28999999</v>
      </c>
      <c r="V1463" s="159">
        <v>200446497.84999999</v>
      </c>
      <c r="W1463" s="159">
        <v>83833347.519999996</v>
      </c>
      <c r="X1463" s="159">
        <v>5698685.6200000001</v>
      </c>
      <c r="Y1463" s="159">
        <v>29802837.440000001</v>
      </c>
      <c r="Z1463" s="159">
        <v>43075789.100000001</v>
      </c>
      <c r="AA1463" s="159">
        <v>4000000</v>
      </c>
      <c r="AB1463" s="159">
        <v>39075789.100000001</v>
      </c>
      <c r="AC1463" s="159">
        <v>2000000</v>
      </c>
      <c r="AD1463" s="159">
        <v>2000000</v>
      </c>
      <c r="AE1463" s="159">
        <v>104829177.84</v>
      </c>
      <c r="AF1463" s="159">
        <v>-8618102.3699999992</v>
      </c>
      <c r="AG1463" s="159">
        <v>909194.29</v>
      </c>
      <c r="AH1463" s="159">
        <v>838914.74</v>
      </c>
      <c r="AI1463" s="159">
        <v>0</v>
      </c>
      <c r="AJ1463" s="159">
        <v>11345.1</v>
      </c>
    </row>
    <row r="1464" spans="1:36">
      <c r="A1464" s="153">
        <v>18</v>
      </c>
      <c r="B1464" s="154">
        <v>17</v>
      </c>
      <c r="C1464" s="154">
        <v>2</v>
      </c>
      <c r="D1464" s="155">
        <v>2</v>
      </c>
      <c r="E1464" s="155" t="s">
        <v>556</v>
      </c>
      <c r="F1464" s="156" t="s">
        <v>4656</v>
      </c>
      <c r="G1464" s="156" t="s">
        <v>556</v>
      </c>
      <c r="H1464" s="156" t="s">
        <v>4657</v>
      </c>
      <c r="I1464" s="155">
        <v>1817022</v>
      </c>
      <c r="J1464" s="157" t="s">
        <v>1447</v>
      </c>
      <c r="K1464" s="157"/>
      <c r="L1464" s="155">
        <v>2022</v>
      </c>
      <c r="M1464" s="158">
        <v>4399</v>
      </c>
      <c r="N1464" s="159">
        <v>30261693.210000001</v>
      </c>
      <c r="O1464" s="159">
        <v>26849904.52</v>
      </c>
      <c r="P1464" s="159">
        <v>18322772.490000002</v>
      </c>
      <c r="Q1464" s="159">
        <v>9038614</v>
      </c>
      <c r="R1464" s="159">
        <v>9284158.4900000002</v>
      </c>
      <c r="S1464" s="159">
        <v>3411788.69</v>
      </c>
      <c r="T1464" s="159">
        <v>120641.56</v>
      </c>
      <c r="U1464" s="159">
        <v>28428749.68</v>
      </c>
      <c r="V1464" s="159">
        <v>22727993.52</v>
      </c>
      <c r="W1464" s="159">
        <v>8169214.2599999998</v>
      </c>
      <c r="X1464" s="159">
        <v>192976.43</v>
      </c>
      <c r="Y1464" s="159">
        <v>5700756.1600000001</v>
      </c>
      <c r="Z1464" s="159">
        <v>4941679.78</v>
      </c>
      <c r="AA1464" s="159">
        <v>0</v>
      </c>
      <c r="AB1464" s="159">
        <v>4941679.78</v>
      </c>
      <c r="AC1464" s="159">
        <v>585500</v>
      </c>
      <c r="AD1464" s="159">
        <v>585500</v>
      </c>
      <c r="AE1464" s="159">
        <v>2920000</v>
      </c>
      <c r="AF1464" s="159">
        <v>4121911</v>
      </c>
      <c r="AG1464" s="159">
        <v>438935.11</v>
      </c>
      <c r="AH1464" s="159">
        <v>438743.59</v>
      </c>
      <c r="AI1464" s="159">
        <v>0</v>
      </c>
      <c r="AJ1464" s="159">
        <v>0</v>
      </c>
    </row>
    <row r="1465" spans="1:36">
      <c r="A1465" s="153">
        <v>18</v>
      </c>
      <c r="B1465" s="154">
        <v>17</v>
      </c>
      <c r="C1465" s="154">
        <v>3</v>
      </c>
      <c r="D1465" s="155">
        <v>2</v>
      </c>
      <c r="E1465" s="155" t="s">
        <v>556</v>
      </c>
      <c r="F1465" s="156" t="s">
        <v>4656</v>
      </c>
      <c r="G1465" s="156" t="s">
        <v>556</v>
      </c>
      <c r="H1465" s="156" t="s">
        <v>4658</v>
      </c>
      <c r="I1465" s="155">
        <v>1817032</v>
      </c>
      <c r="J1465" s="157" t="s">
        <v>1446</v>
      </c>
      <c r="K1465" s="157"/>
      <c r="L1465" s="155">
        <v>2022</v>
      </c>
      <c r="M1465" s="158">
        <v>5339</v>
      </c>
      <c r="N1465" s="159">
        <v>45599044.979999997</v>
      </c>
      <c r="O1465" s="159">
        <v>43615167.710000001</v>
      </c>
      <c r="P1465" s="159">
        <v>26241801.829999998</v>
      </c>
      <c r="Q1465" s="159">
        <v>12813942</v>
      </c>
      <c r="R1465" s="159">
        <v>13427859.83</v>
      </c>
      <c r="S1465" s="159">
        <v>1983877.27</v>
      </c>
      <c r="T1465" s="159">
        <v>779713.37</v>
      </c>
      <c r="U1465" s="159">
        <v>42687315.32</v>
      </c>
      <c r="V1465" s="159">
        <v>35503404.450000003</v>
      </c>
      <c r="W1465" s="159">
        <v>13869552.07</v>
      </c>
      <c r="X1465" s="159">
        <v>585946.44999999995</v>
      </c>
      <c r="Y1465" s="159">
        <v>7183910.8700000001</v>
      </c>
      <c r="Z1465" s="159">
        <v>8528564.4600000009</v>
      </c>
      <c r="AA1465" s="159">
        <v>0</v>
      </c>
      <c r="AB1465" s="159">
        <v>8528564.4600000009</v>
      </c>
      <c r="AC1465" s="159">
        <v>658000</v>
      </c>
      <c r="AD1465" s="159">
        <v>658000</v>
      </c>
      <c r="AE1465" s="159">
        <v>11041695.449999999</v>
      </c>
      <c r="AF1465" s="159">
        <v>8111763.2599999998</v>
      </c>
      <c r="AG1465" s="159">
        <v>789436.62</v>
      </c>
      <c r="AH1465" s="159">
        <v>966085.55</v>
      </c>
      <c r="AI1465" s="159">
        <v>0</v>
      </c>
      <c r="AJ1465" s="159">
        <v>20695.45</v>
      </c>
    </row>
    <row r="1466" spans="1:36">
      <c r="A1466" s="153">
        <v>18</v>
      </c>
      <c r="B1466" s="154">
        <v>17</v>
      </c>
      <c r="C1466" s="154">
        <v>4</v>
      </c>
      <c r="D1466" s="155">
        <v>2</v>
      </c>
      <c r="E1466" s="155" t="s">
        <v>556</v>
      </c>
      <c r="F1466" s="156" t="s">
        <v>4656</v>
      </c>
      <c r="G1466" s="156" t="s">
        <v>556</v>
      </c>
      <c r="H1466" s="156" t="s">
        <v>4659</v>
      </c>
      <c r="I1466" s="155">
        <v>1817042</v>
      </c>
      <c r="J1466" s="157" t="s">
        <v>1445</v>
      </c>
      <c r="K1466" s="157"/>
      <c r="L1466" s="155">
        <v>2022</v>
      </c>
      <c r="M1466" s="158">
        <v>4194</v>
      </c>
      <c r="N1466" s="159">
        <v>37189965.469999999</v>
      </c>
      <c r="O1466" s="159">
        <v>36323399.240000002</v>
      </c>
      <c r="P1466" s="159">
        <v>19177418.41</v>
      </c>
      <c r="Q1466" s="159">
        <v>7780035</v>
      </c>
      <c r="R1466" s="159">
        <v>11397383.41</v>
      </c>
      <c r="S1466" s="159">
        <v>866566.23</v>
      </c>
      <c r="T1466" s="159">
        <v>200908.26</v>
      </c>
      <c r="U1466" s="159">
        <v>33758458.880000003</v>
      </c>
      <c r="V1466" s="159">
        <v>30308775.859999999</v>
      </c>
      <c r="W1466" s="159">
        <v>8852346.6699999999</v>
      </c>
      <c r="X1466" s="159">
        <v>329939.5</v>
      </c>
      <c r="Y1466" s="159">
        <v>3449683.02</v>
      </c>
      <c r="Z1466" s="159">
        <v>7431025.9699999997</v>
      </c>
      <c r="AA1466" s="159">
        <v>0</v>
      </c>
      <c r="AB1466" s="159">
        <v>7431025.9699999997</v>
      </c>
      <c r="AC1466" s="159">
        <v>548611.02</v>
      </c>
      <c r="AD1466" s="159">
        <v>548611.02</v>
      </c>
      <c r="AE1466" s="159">
        <v>4621800</v>
      </c>
      <c r="AF1466" s="159">
        <v>6014623.3799999999</v>
      </c>
      <c r="AG1466" s="159">
        <v>896125.43</v>
      </c>
      <c r="AH1466" s="159">
        <v>815367.15</v>
      </c>
      <c r="AI1466" s="159">
        <v>0</v>
      </c>
      <c r="AJ1466" s="159">
        <v>0</v>
      </c>
    </row>
    <row r="1467" spans="1:36">
      <c r="A1467" s="153">
        <v>18</v>
      </c>
      <c r="B1467" s="154">
        <v>17</v>
      </c>
      <c r="C1467" s="154">
        <v>5</v>
      </c>
      <c r="D1467" s="155">
        <v>2</v>
      </c>
      <c r="E1467" s="155" t="s">
        <v>556</v>
      </c>
      <c r="F1467" s="156" t="s">
        <v>4656</v>
      </c>
      <c r="G1467" s="156" t="s">
        <v>556</v>
      </c>
      <c r="H1467" s="156" t="s">
        <v>4660</v>
      </c>
      <c r="I1467" s="155">
        <v>1817052</v>
      </c>
      <c r="J1467" s="157" t="s">
        <v>1444</v>
      </c>
      <c r="K1467" s="157"/>
      <c r="L1467" s="155">
        <v>2022</v>
      </c>
      <c r="M1467" s="158">
        <v>18110</v>
      </c>
      <c r="N1467" s="159">
        <v>113498749.7</v>
      </c>
      <c r="O1467" s="159">
        <v>107654756.45999999</v>
      </c>
      <c r="P1467" s="159">
        <v>68293410.479999989</v>
      </c>
      <c r="Q1467" s="159">
        <v>28785775</v>
      </c>
      <c r="R1467" s="159">
        <v>39507635.479999997</v>
      </c>
      <c r="S1467" s="159">
        <v>5843993.2400000002</v>
      </c>
      <c r="T1467" s="159">
        <v>1641668.86</v>
      </c>
      <c r="U1467" s="159">
        <v>115895208.45</v>
      </c>
      <c r="V1467" s="159">
        <v>95029838.760000005</v>
      </c>
      <c r="W1467" s="159">
        <v>34007569.100000001</v>
      </c>
      <c r="X1467" s="159">
        <v>916133.83</v>
      </c>
      <c r="Y1467" s="159">
        <v>20865369.690000001</v>
      </c>
      <c r="Z1467" s="159">
        <v>27829258.129999999</v>
      </c>
      <c r="AA1467" s="159">
        <v>2545219.15</v>
      </c>
      <c r="AB1467" s="159">
        <v>25284038.98</v>
      </c>
      <c r="AC1467" s="159">
        <v>2390000</v>
      </c>
      <c r="AD1467" s="159">
        <v>2390000</v>
      </c>
      <c r="AE1467" s="159">
        <v>16163968.109999999</v>
      </c>
      <c r="AF1467" s="159">
        <v>12624917.699999999</v>
      </c>
      <c r="AG1467" s="159">
        <v>288999</v>
      </c>
      <c r="AH1467" s="159">
        <v>387019.4</v>
      </c>
      <c r="AI1467" s="159">
        <v>0</v>
      </c>
      <c r="AJ1467" s="159">
        <v>0</v>
      </c>
    </row>
    <row r="1468" spans="1:36">
      <c r="A1468" s="153">
        <v>18</v>
      </c>
      <c r="B1468" s="154">
        <v>17</v>
      </c>
      <c r="C1468" s="154">
        <v>6</v>
      </c>
      <c r="D1468" s="155">
        <v>2</v>
      </c>
      <c r="E1468" s="155" t="s">
        <v>556</v>
      </c>
      <c r="F1468" s="156" t="s">
        <v>4656</v>
      </c>
      <c r="G1468" s="156" t="s">
        <v>556</v>
      </c>
      <c r="H1468" s="156" t="s">
        <v>4661</v>
      </c>
      <c r="I1468" s="155">
        <v>1817062</v>
      </c>
      <c r="J1468" s="157" t="s">
        <v>1443</v>
      </c>
      <c r="K1468" s="157"/>
      <c r="L1468" s="155">
        <v>2022</v>
      </c>
      <c r="M1468" s="158">
        <v>1946</v>
      </c>
      <c r="N1468" s="159">
        <v>15019290.859999999</v>
      </c>
      <c r="O1468" s="159">
        <v>14425482.66</v>
      </c>
      <c r="P1468" s="159">
        <v>8567738.9399999995</v>
      </c>
      <c r="Q1468" s="159">
        <v>4591507</v>
      </c>
      <c r="R1468" s="159">
        <v>3976231.94</v>
      </c>
      <c r="S1468" s="159">
        <v>593808.19999999995</v>
      </c>
      <c r="T1468" s="159">
        <v>182435.44</v>
      </c>
      <c r="U1468" s="159">
        <v>13029891.27</v>
      </c>
      <c r="V1468" s="159">
        <v>11727253.51</v>
      </c>
      <c r="W1468" s="159">
        <v>5187699.03</v>
      </c>
      <c r="X1468" s="159">
        <v>0</v>
      </c>
      <c r="Y1468" s="159">
        <v>1302637.76</v>
      </c>
      <c r="Z1468" s="159">
        <v>6031657.7199999997</v>
      </c>
      <c r="AA1468" s="159">
        <v>0</v>
      </c>
      <c r="AB1468" s="159">
        <v>6031657.7199999997</v>
      </c>
      <c r="AC1468" s="159">
        <v>86000</v>
      </c>
      <c r="AD1468" s="159">
        <v>0</v>
      </c>
      <c r="AE1468" s="159">
        <v>0</v>
      </c>
      <c r="AF1468" s="159">
        <v>2698229.15</v>
      </c>
      <c r="AG1468" s="159">
        <v>84435.1</v>
      </c>
      <c r="AH1468" s="159">
        <v>50926</v>
      </c>
      <c r="AI1468" s="159">
        <v>0</v>
      </c>
      <c r="AJ1468" s="159">
        <v>0</v>
      </c>
    </row>
    <row r="1469" spans="1:36">
      <c r="A1469" s="153">
        <v>18</v>
      </c>
      <c r="B1469" s="154">
        <v>17</v>
      </c>
      <c r="C1469" s="154">
        <v>7</v>
      </c>
      <c r="D1469" s="155">
        <v>3</v>
      </c>
      <c r="E1469" s="155" t="s">
        <v>556</v>
      </c>
      <c r="F1469" s="156" t="s">
        <v>4662</v>
      </c>
      <c r="G1469" s="156" t="s">
        <v>556</v>
      </c>
      <c r="H1469" s="156" t="s">
        <v>4663</v>
      </c>
      <c r="I1469" s="155">
        <v>1817073</v>
      </c>
      <c r="J1469" s="157" t="s">
        <v>1442</v>
      </c>
      <c r="K1469" s="157"/>
      <c r="L1469" s="155">
        <v>2022</v>
      </c>
      <c r="M1469" s="158">
        <v>12743</v>
      </c>
      <c r="N1469" s="159">
        <v>77573833.760000005</v>
      </c>
      <c r="O1469" s="159">
        <v>71251772.900000006</v>
      </c>
      <c r="P1469" s="159">
        <v>45354173.93</v>
      </c>
      <c r="Q1469" s="159">
        <v>20506992</v>
      </c>
      <c r="R1469" s="159">
        <v>24847181.93</v>
      </c>
      <c r="S1469" s="159">
        <v>6322060.8600000003</v>
      </c>
      <c r="T1469" s="159">
        <v>840784.3</v>
      </c>
      <c r="U1469" s="159">
        <v>74209028.670000002</v>
      </c>
      <c r="V1469" s="159">
        <v>63653207.219999999</v>
      </c>
      <c r="W1469" s="159">
        <v>21103589.449999999</v>
      </c>
      <c r="X1469" s="159">
        <v>378534.68</v>
      </c>
      <c r="Y1469" s="159">
        <v>10555821.449999999</v>
      </c>
      <c r="Z1469" s="159">
        <v>16648072.15</v>
      </c>
      <c r="AA1469" s="159">
        <v>0</v>
      </c>
      <c r="AB1469" s="159">
        <v>16648072.15</v>
      </c>
      <c r="AC1469" s="159">
        <v>1905673.7</v>
      </c>
      <c r="AD1469" s="159">
        <v>1905673.7</v>
      </c>
      <c r="AE1469" s="159">
        <v>4832628.82</v>
      </c>
      <c r="AF1469" s="159">
        <v>7598565.6799999997</v>
      </c>
      <c r="AG1469" s="159">
        <v>971840.14</v>
      </c>
      <c r="AH1469" s="159">
        <v>978836.96</v>
      </c>
      <c r="AI1469" s="159">
        <v>0</v>
      </c>
      <c r="AJ1469" s="159">
        <v>0</v>
      </c>
    </row>
    <row r="1470" spans="1:36">
      <c r="A1470" s="153">
        <v>18</v>
      </c>
      <c r="B1470" s="154">
        <v>17</v>
      </c>
      <c r="C1470" s="154">
        <v>8</v>
      </c>
      <c r="D1470" s="155">
        <v>2</v>
      </c>
      <c r="E1470" s="155" t="s">
        <v>556</v>
      </c>
      <c r="F1470" s="156" t="s">
        <v>4656</v>
      </c>
      <c r="G1470" s="156" t="s">
        <v>556</v>
      </c>
      <c r="H1470" s="156" t="s">
        <v>4664</v>
      </c>
      <c r="I1470" s="155">
        <v>1817082</v>
      </c>
      <c r="J1470" s="157" t="s">
        <v>1441</v>
      </c>
      <c r="K1470" s="157"/>
      <c r="L1470" s="155">
        <v>2022</v>
      </c>
      <c r="M1470" s="158">
        <v>8938</v>
      </c>
      <c r="N1470" s="159">
        <v>55525916.990000002</v>
      </c>
      <c r="O1470" s="159">
        <v>51469162.18</v>
      </c>
      <c r="P1470" s="159">
        <v>36014580.030000001</v>
      </c>
      <c r="Q1470" s="159">
        <v>18423123</v>
      </c>
      <c r="R1470" s="159">
        <v>17591457.030000001</v>
      </c>
      <c r="S1470" s="159">
        <v>4056754.81</v>
      </c>
      <c r="T1470" s="159">
        <v>184504.4</v>
      </c>
      <c r="U1470" s="159">
        <v>57564153.090000004</v>
      </c>
      <c r="V1470" s="159">
        <v>46821266.880000003</v>
      </c>
      <c r="W1470" s="159">
        <v>17857255.210000001</v>
      </c>
      <c r="X1470" s="159">
        <v>1049594.6299999999</v>
      </c>
      <c r="Y1470" s="159">
        <v>10742886.210000001</v>
      </c>
      <c r="Z1470" s="159">
        <v>9136454.8900000006</v>
      </c>
      <c r="AA1470" s="159">
        <v>0</v>
      </c>
      <c r="AB1470" s="159">
        <v>9136454.8900000006</v>
      </c>
      <c r="AC1470" s="159">
        <v>2009056.77</v>
      </c>
      <c r="AD1470" s="159">
        <v>2009056.77</v>
      </c>
      <c r="AE1470" s="159">
        <v>15864767.25</v>
      </c>
      <c r="AF1470" s="159">
        <v>4647895.3</v>
      </c>
      <c r="AG1470" s="159">
        <v>349000</v>
      </c>
      <c r="AH1470" s="159">
        <v>99268.1</v>
      </c>
      <c r="AI1470" s="159">
        <v>196.8</v>
      </c>
      <c r="AJ1470" s="159">
        <v>179.81</v>
      </c>
    </row>
    <row r="1471" spans="1:36">
      <c r="A1471" s="153">
        <v>18</v>
      </c>
      <c r="B1471" s="154">
        <v>18</v>
      </c>
      <c r="C1471" s="154">
        <v>1</v>
      </c>
      <c r="D1471" s="155">
        <v>1</v>
      </c>
      <c r="E1471" s="155" t="s">
        <v>556</v>
      </c>
      <c r="F1471" s="156" t="s">
        <v>4665</v>
      </c>
      <c r="G1471" s="156" t="s">
        <v>556</v>
      </c>
      <c r="H1471" s="156" t="s">
        <v>4666</v>
      </c>
      <c r="I1471" s="155">
        <v>1818011</v>
      </c>
      <c r="J1471" s="157" t="s">
        <v>1440</v>
      </c>
      <c r="K1471" s="157"/>
      <c r="L1471" s="155">
        <v>2022</v>
      </c>
      <c r="M1471" s="158">
        <v>56280</v>
      </c>
      <c r="N1471" s="159">
        <v>466561867.16000003</v>
      </c>
      <c r="O1471" s="159">
        <v>331987660.49000001</v>
      </c>
      <c r="P1471" s="159">
        <v>135119548.55000001</v>
      </c>
      <c r="Q1471" s="159">
        <v>57465412</v>
      </c>
      <c r="R1471" s="159">
        <v>77654136.549999997</v>
      </c>
      <c r="S1471" s="159">
        <v>134574206.66999999</v>
      </c>
      <c r="T1471" s="159">
        <v>80783184.560000002</v>
      </c>
      <c r="U1471" s="159">
        <v>472604821.50999999</v>
      </c>
      <c r="V1471" s="159">
        <v>343294072.92000002</v>
      </c>
      <c r="W1471" s="159">
        <v>138026900.63</v>
      </c>
      <c r="X1471" s="159">
        <v>8186179.2800000003</v>
      </c>
      <c r="Y1471" s="159">
        <v>129310748.59</v>
      </c>
      <c r="Z1471" s="159">
        <v>18318197.469999999</v>
      </c>
      <c r="AA1471" s="159">
        <v>0</v>
      </c>
      <c r="AB1471" s="159">
        <v>18318197.469999999</v>
      </c>
      <c r="AC1471" s="159">
        <v>23429000</v>
      </c>
      <c r="AD1471" s="159">
        <v>23259000</v>
      </c>
      <c r="AE1471" s="159">
        <v>200000058.03999999</v>
      </c>
      <c r="AF1471" s="159">
        <v>-11306412.43</v>
      </c>
      <c r="AG1471" s="159">
        <v>5424630.3499999996</v>
      </c>
      <c r="AH1471" s="159">
        <v>2880364.09</v>
      </c>
      <c r="AI1471" s="159">
        <v>0</v>
      </c>
      <c r="AJ1471" s="159">
        <v>58.04</v>
      </c>
    </row>
    <row r="1472" spans="1:36">
      <c r="A1472" s="153">
        <v>18</v>
      </c>
      <c r="B1472" s="154">
        <v>18</v>
      </c>
      <c r="C1472" s="154">
        <v>2</v>
      </c>
      <c r="D1472" s="155">
        <v>2</v>
      </c>
      <c r="E1472" s="155" t="s">
        <v>556</v>
      </c>
      <c r="F1472" s="156" t="s">
        <v>4667</v>
      </c>
      <c r="G1472" s="156" t="s">
        <v>556</v>
      </c>
      <c r="H1472" s="156" t="s">
        <v>4668</v>
      </c>
      <c r="I1472" s="155">
        <v>1818022</v>
      </c>
      <c r="J1472" s="157" t="s">
        <v>1439</v>
      </c>
      <c r="K1472" s="157"/>
      <c r="L1472" s="155">
        <v>2022</v>
      </c>
      <c r="M1472" s="158">
        <v>7570</v>
      </c>
      <c r="N1472" s="159">
        <v>45421756.780000001</v>
      </c>
      <c r="O1472" s="159">
        <v>43696811.159999996</v>
      </c>
      <c r="P1472" s="159">
        <v>33068045.490000002</v>
      </c>
      <c r="Q1472" s="159">
        <v>16603670</v>
      </c>
      <c r="R1472" s="159">
        <v>16464375.49</v>
      </c>
      <c r="S1472" s="159">
        <v>1724945.62</v>
      </c>
      <c r="T1472" s="159">
        <v>975482.5</v>
      </c>
      <c r="U1472" s="159">
        <v>48183610.810000002</v>
      </c>
      <c r="V1472" s="159">
        <v>39688798.020000003</v>
      </c>
      <c r="W1472" s="159">
        <v>15172021.800000001</v>
      </c>
      <c r="X1472" s="159">
        <v>637935.9</v>
      </c>
      <c r="Y1472" s="159">
        <v>8494812.7899999991</v>
      </c>
      <c r="Z1472" s="159">
        <v>9412527.9199999999</v>
      </c>
      <c r="AA1472" s="159">
        <v>1480000</v>
      </c>
      <c r="AB1472" s="159">
        <v>7932527.9199999999</v>
      </c>
      <c r="AC1472" s="159">
        <v>1110988</v>
      </c>
      <c r="AD1472" s="159">
        <v>1050000</v>
      </c>
      <c r="AE1472" s="159">
        <v>9417339.0999999996</v>
      </c>
      <c r="AF1472" s="159">
        <v>4008013.14</v>
      </c>
      <c r="AG1472" s="159">
        <v>0</v>
      </c>
      <c r="AH1472" s="159">
        <v>0</v>
      </c>
      <c r="AI1472" s="159">
        <v>0</v>
      </c>
      <c r="AJ1472" s="159">
        <v>0</v>
      </c>
    </row>
    <row r="1473" spans="1:36">
      <c r="A1473" s="153">
        <v>18</v>
      </c>
      <c r="B1473" s="154">
        <v>18</v>
      </c>
      <c r="C1473" s="154">
        <v>3</v>
      </c>
      <c r="D1473" s="155">
        <v>2</v>
      </c>
      <c r="E1473" s="155" t="s">
        <v>556</v>
      </c>
      <c r="F1473" s="156" t="s">
        <v>4667</v>
      </c>
      <c r="G1473" s="156" t="s">
        <v>556</v>
      </c>
      <c r="H1473" s="156" t="s">
        <v>4669</v>
      </c>
      <c r="I1473" s="155">
        <v>1818032</v>
      </c>
      <c r="J1473" s="157" t="s">
        <v>1438</v>
      </c>
      <c r="K1473" s="157"/>
      <c r="L1473" s="155">
        <v>2022</v>
      </c>
      <c r="M1473" s="158">
        <v>11734</v>
      </c>
      <c r="N1473" s="159">
        <v>65061986.240000002</v>
      </c>
      <c r="O1473" s="159">
        <v>57679201.109999999</v>
      </c>
      <c r="P1473" s="159">
        <v>36453776.239999995</v>
      </c>
      <c r="Q1473" s="159">
        <v>16654110</v>
      </c>
      <c r="R1473" s="159">
        <v>19799666.239999998</v>
      </c>
      <c r="S1473" s="159">
        <v>7382785.1299999999</v>
      </c>
      <c r="T1473" s="159">
        <v>3389929.32</v>
      </c>
      <c r="U1473" s="159">
        <v>64926993.829999998</v>
      </c>
      <c r="V1473" s="159">
        <v>51585209.759999998</v>
      </c>
      <c r="W1473" s="159">
        <v>20065914.440000001</v>
      </c>
      <c r="X1473" s="159">
        <v>479884.85</v>
      </c>
      <c r="Y1473" s="159">
        <v>13341784.07</v>
      </c>
      <c r="Z1473" s="159">
        <v>12133344.300000001</v>
      </c>
      <c r="AA1473" s="159">
        <v>1679700</v>
      </c>
      <c r="AB1473" s="159">
        <v>10453644.300000001</v>
      </c>
      <c r="AC1473" s="159">
        <v>1195700</v>
      </c>
      <c r="AD1473" s="159">
        <v>1195700</v>
      </c>
      <c r="AE1473" s="159">
        <v>9302500</v>
      </c>
      <c r="AF1473" s="159">
        <v>6093991.3499999996</v>
      </c>
      <c r="AG1473" s="159">
        <v>415493.96</v>
      </c>
      <c r="AH1473" s="159">
        <v>188202.73</v>
      </c>
      <c r="AI1473" s="159">
        <v>0</v>
      </c>
      <c r="AJ1473" s="159">
        <v>0</v>
      </c>
    </row>
    <row r="1474" spans="1:36">
      <c r="A1474" s="153">
        <v>18</v>
      </c>
      <c r="B1474" s="154">
        <v>18</v>
      </c>
      <c r="C1474" s="154">
        <v>4</v>
      </c>
      <c r="D1474" s="155">
        <v>2</v>
      </c>
      <c r="E1474" s="155" t="s">
        <v>556</v>
      </c>
      <c r="F1474" s="156" t="s">
        <v>4667</v>
      </c>
      <c r="G1474" s="156" t="s">
        <v>556</v>
      </c>
      <c r="H1474" s="156" t="s">
        <v>4670</v>
      </c>
      <c r="I1474" s="155">
        <v>1818042</v>
      </c>
      <c r="J1474" s="157" t="s">
        <v>1437</v>
      </c>
      <c r="K1474" s="157"/>
      <c r="L1474" s="155">
        <v>2022</v>
      </c>
      <c r="M1474" s="158">
        <v>7237</v>
      </c>
      <c r="N1474" s="159">
        <v>46886391.310000002</v>
      </c>
      <c r="O1474" s="159">
        <v>42396647.049999997</v>
      </c>
      <c r="P1474" s="159">
        <v>29070959.329999998</v>
      </c>
      <c r="Q1474" s="159">
        <v>14643933</v>
      </c>
      <c r="R1474" s="159">
        <v>14427026.33</v>
      </c>
      <c r="S1474" s="159">
        <v>4489744.26</v>
      </c>
      <c r="T1474" s="159">
        <v>754570.29</v>
      </c>
      <c r="U1474" s="159">
        <v>47691240.25</v>
      </c>
      <c r="V1474" s="159">
        <v>38333772.969999999</v>
      </c>
      <c r="W1474" s="159">
        <v>15124038.119999999</v>
      </c>
      <c r="X1474" s="159">
        <v>688140.15</v>
      </c>
      <c r="Y1474" s="159">
        <v>9357467.2799999993</v>
      </c>
      <c r="Z1474" s="159">
        <v>6899864.7999999998</v>
      </c>
      <c r="AA1474" s="159">
        <v>0</v>
      </c>
      <c r="AB1474" s="159">
        <v>6899864.7999999998</v>
      </c>
      <c r="AC1474" s="159">
        <v>1813450</v>
      </c>
      <c r="AD1474" s="159">
        <v>1813450</v>
      </c>
      <c r="AE1474" s="159">
        <v>8991281.2799999993</v>
      </c>
      <c r="AF1474" s="159">
        <v>4062874.08</v>
      </c>
      <c r="AG1474" s="159">
        <v>0</v>
      </c>
      <c r="AH1474" s="159">
        <v>0</v>
      </c>
      <c r="AI1474" s="159">
        <v>0</v>
      </c>
      <c r="AJ1474" s="159">
        <v>2281.27</v>
      </c>
    </row>
    <row r="1475" spans="1:36">
      <c r="A1475" s="153">
        <v>18</v>
      </c>
      <c r="B1475" s="154">
        <v>18</v>
      </c>
      <c r="C1475" s="154">
        <v>5</v>
      </c>
      <c r="D1475" s="155">
        <v>3</v>
      </c>
      <c r="E1475" s="155" t="s">
        <v>556</v>
      </c>
      <c r="F1475" s="156" t="s">
        <v>4671</v>
      </c>
      <c r="G1475" s="156" t="s">
        <v>556</v>
      </c>
      <c r="H1475" s="156" t="s">
        <v>4672</v>
      </c>
      <c r="I1475" s="155">
        <v>1818053</v>
      </c>
      <c r="J1475" s="157" t="s">
        <v>1436</v>
      </c>
      <c r="K1475" s="157"/>
      <c r="L1475" s="155">
        <v>2022</v>
      </c>
      <c r="M1475" s="158">
        <v>8116</v>
      </c>
      <c r="N1475" s="159">
        <v>52786010.409999996</v>
      </c>
      <c r="O1475" s="159">
        <v>48848227.75</v>
      </c>
      <c r="P1475" s="159">
        <v>33996954.390000001</v>
      </c>
      <c r="Q1475" s="159">
        <v>15637300</v>
      </c>
      <c r="R1475" s="159">
        <v>18359654.390000001</v>
      </c>
      <c r="S1475" s="159">
        <v>3937782.66</v>
      </c>
      <c r="T1475" s="159">
        <v>422794.28</v>
      </c>
      <c r="U1475" s="159">
        <v>58824182.520000003</v>
      </c>
      <c r="V1475" s="159">
        <v>43627139.780000001</v>
      </c>
      <c r="W1475" s="159">
        <v>15679192.220000001</v>
      </c>
      <c r="X1475" s="159">
        <v>513280.23</v>
      </c>
      <c r="Y1475" s="159">
        <v>15197042.74</v>
      </c>
      <c r="Z1475" s="159">
        <v>12609455.810000001</v>
      </c>
      <c r="AA1475" s="159">
        <v>1400000</v>
      </c>
      <c r="AB1475" s="159">
        <v>11209455.810000001</v>
      </c>
      <c r="AC1475" s="159">
        <v>935000</v>
      </c>
      <c r="AD1475" s="159">
        <v>935000</v>
      </c>
      <c r="AE1475" s="159">
        <v>9296395</v>
      </c>
      <c r="AF1475" s="159">
        <v>5221087.97</v>
      </c>
      <c r="AG1475" s="159">
        <v>274325.8</v>
      </c>
      <c r="AH1475" s="159">
        <v>98575.8</v>
      </c>
      <c r="AI1475" s="159">
        <v>0</v>
      </c>
      <c r="AJ1475" s="159">
        <v>0</v>
      </c>
    </row>
    <row r="1476" spans="1:36">
      <c r="A1476" s="153">
        <v>18</v>
      </c>
      <c r="B1476" s="154">
        <v>18</v>
      </c>
      <c r="C1476" s="154">
        <v>6</v>
      </c>
      <c r="D1476" s="155">
        <v>2</v>
      </c>
      <c r="E1476" s="155" t="s">
        <v>556</v>
      </c>
      <c r="F1476" s="156" t="s">
        <v>4667</v>
      </c>
      <c r="G1476" s="156" t="s">
        <v>556</v>
      </c>
      <c r="H1476" s="156" t="s">
        <v>4673</v>
      </c>
      <c r="I1476" s="155">
        <v>1818062</v>
      </c>
      <c r="J1476" s="157" t="s">
        <v>1435</v>
      </c>
      <c r="K1476" s="157"/>
      <c r="L1476" s="155">
        <v>2022</v>
      </c>
      <c r="M1476" s="158">
        <v>11005</v>
      </c>
      <c r="N1476" s="159">
        <v>58901327.710000001</v>
      </c>
      <c r="O1476" s="159">
        <v>55058184.719999999</v>
      </c>
      <c r="P1476" s="159">
        <v>36072861.120000005</v>
      </c>
      <c r="Q1476" s="159">
        <v>15150294</v>
      </c>
      <c r="R1476" s="159">
        <v>20922567.120000001</v>
      </c>
      <c r="S1476" s="159">
        <v>3843142.99</v>
      </c>
      <c r="T1476" s="159">
        <v>1173108.3799999999</v>
      </c>
      <c r="U1476" s="159">
        <v>63077227.719999999</v>
      </c>
      <c r="V1476" s="159">
        <v>51857909.189999998</v>
      </c>
      <c r="W1476" s="159">
        <v>15865581.27</v>
      </c>
      <c r="X1476" s="159">
        <v>609717.1</v>
      </c>
      <c r="Y1476" s="159">
        <v>11219318.529999999</v>
      </c>
      <c r="Z1476" s="159">
        <v>13162655.16</v>
      </c>
      <c r="AA1476" s="159">
        <v>0</v>
      </c>
      <c r="AB1476" s="159">
        <v>13162655.16</v>
      </c>
      <c r="AC1476" s="159">
        <v>2609259</v>
      </c>
      <c r="AD1476" s="159">
        <v>2609259</v>
      </c>
      <c r="AE1476" s="159">
        <v>9620000</v>
      </c>
      <c r="AF1476" s="159">
        <v>3200275.53</v>
      </c>
      <c r="AG1476" s="159">
        <v>356378.2</v>
      </c>
      <c r="AH1476" s="159">
        <v>30658.2</v>
      </c>
      <c r="AI1476" s="159">
        <v>0</v>
      </c>
      <c r="AJ1476" s="159">
        <v>0</v>
      </c>
    </row>
    <row r="1477" spans="1:36">
      <c r="A1477" s="153">
        <v>18</v>
      </c>
      <c r="B1477" s="154">
        <v>19</v>
      </c>
      <c r="C1477" s="154">
        <v>1</v>
      </c>
      <c r="D1477" s="155">
        <v>2</v>
      </c>
      <c r="E1477" s="155" t="s">
        <v>556</v>
      </c>
      <c r="F1477" s="156" t="s">
        <v>4674</v>
      </c>
      <c r="G1477" s="156" t="s">
        <v>556</v>
      </c>
      <c r="H1477" s="156" t="s">
        <v>4675</v>
      </c>
      <c r="I1477" s="155">
        <v>1819012</v>
      </c>
      <c r="J1477" s="157" t="s">
        <v>1434</v>
      </c>
      <c r="K1477" s="157"/>
      <c r="L1477" s="155">
        <v>2022</v>
      </c>
      <c r="M1477" s="158">
        <v>11591</v>
      </c>
      <c r="N1477" s="159">
        <v>71932632.040000007</v>
      </c>
      <c r="O1477" s="159">
        <v>69157884.150000006</v>
      </c>
      <c r="P1477" s="159">
        <v>47846978.310000002</v>
      </c>
      <c r="Q1477" s="159">
        <v>22824423</v>
      </c>
      <c r="R1477" s="159">
        <v>25022555.309999999</v>
      </c>
      <c r="S1477" s="159">
        <v>2774747.89</v>
      </c>
      <c r="T1477" s="159">
        <v>21903</v>
      </c>
      <c r="U1477" s="159">
        <v>77780863.430000007</v>
      </c>
      <c r="V1477" s="159">
        <v>66180119.159999996</v>
      </c>
      <c r="W1477" s="159">
        <v>27069430.859999999</v>
      </c>
      <c r="X1477" s="159">
        <v>569670.68000000005</v>
      </c>
      <c r="Y1477" s="159">
        <v>11600744.27</v>
      </c>
      <c r="Z1477" s="159">
        <v>14691648.07</v>
      </c>
      <c r="AA1477" s="159">
        <v>2000000</v>
      </c>
      <c r="AB1477" s="159">
        <v>12691648.07</v>
      </c>
      <c r="AC1477" s="159">
        <v>679326</v>
      </c>
      <c r="AD1477" s="159">
        <v>679326</v>
      </c>
      <c r="AE1477" s="159">
        <v>11681048</v>
      </c>
      <c r="AF1477" s="159">
        <v>2977764.99</v>
      </c>
      <c r="AG1477" s="159">
        <v>1361015.67</v>
      </c>
      <c r="AH1477" s="159">
        <v>1064652.56</v>
      </c>
      <c r="AI1477" s="159">
        <v>0</v>
      </c>
      <c r="AJ1477" s="159">
        <v>0</v>
      </c>
    </row>
    <row r="1478" spans="1:36">
      <c r="A1478" s="153">
        <v>18</v>
      </c>
      <c r="B1478" s="154">
        <v>19</v>
      </c>
      <c r="C1478" s="154">
        <v>2</v>
      </c>
      <c r="D1478" s="155">
        <v>2</v>
      </c>
      <c r="E1478" s="155" t="s">
        <v>556</v>
      </c>
      <c r="F1478" s="156" t="s">
        <v>4674</v>
      </c>
      <c r="G1478" s="156" t="s">
        <v>556</v>
      </c>
      <c r="H1478" s="156" t="s">
        <v>4676</v>
      </c>
      <c r="I1478" s="155">
        <v>1819022</v>
      </c>
      <c r="J1478" s="157" t="s">
        <v>1433</v>
      </c>
      <c r="K1478" s="157"/>
      <c r="L1478" s="155">
        <v>2022</v>
      </c>
      <c r="M1478" s="158">
        <v>10116</v>
      </c>
      <c r="N1478" s="159">
        <v>60678586.079999998</v>
      </c>
      <c r="O1478" s="159">
        <v>56357341.700000003</v>
      </c>
      <c r="P1478" s="159">
        <v>40160709.189999998</v>
      </c>
      <c r="Q1478" s="159">
        <v>19853840</v>
      </c>
      <c r="R1478" s="159">
        <v>20306869.190000001</v>
      </c>
      <c r="S1478" s="159">
        <v>4321244.38</v>
      </c>
      <c r="T1478" s="159">
        <v>124632.42</v>
      </c>
      <c r="U1478" s="159">
        <v>62564220.979999997</v>
      </c>
      <c r="V1478" s="159">
        <v>52647347.079999998</v>
      </c>
      <c r="W1478" s="159">
        <v>19767051.73</v>
      </c>
      <c r="X1478" s="159">
        <v>1159399.08</v>
      </c>
      <c r="Y1478" s="159">
        <v>9916873.9000000004</v>
      </c>
      <c r="Z1478" s="159">
        <v>8697772.4800000004</v>
      </c>
      <c r="AA1478" s="159">
        <v>0</v>
      </c>
      <c r="AB1478" s="159">
        <v>8697772.4800000004</v>
      </c>
      <c r="AC1478" s="159">
        <v>117092</v>
      </c>
      <c r="AD1478" s="159">
        <v>117092</v>
      </c>
      <c r="AE1478" s="159">
        <v>20418317.390000001</v>
      </c>
      <c r="AF1478" s="159">
        <v>3709994.62</v>
      </c>
      <c r="AG1478" s="159">
        <v>430697.1</v>
      </c>
      <c r="AH1478" s="159">
        <v>545901.73</v>
      </c>
      <c r="AI1478" s="159">
        <v>0</v>
      </c>
      <c r="AJ1478" s="159">
        <v>7604.39</v>
      </c>
    </row>
    <row r="1479" spans="1:36">
      <c r="A1479" s="153">
        <v>18</v>
      </c>
      <c r="B1479" s="154">
        <v>19</v>
      </c>
      <c r="C1479" s="154">
        <v>3</v>
      </c>
      <c r="D1479" s="155">
        <v>2</v>
      </c>
      <c r="E1479" s="155" t="s">
        <v>556</v>
      </c>
      <c r="F1479" s="156" t="s">
        <v>4674</v>
      </c>
      <c r="G1479" s="156" t="s">
        <v>556</v>
      </c>
      <c r="H1479" s="156" t="s">
        <v>4677</v>
      </c>
      <c r="I1479" s="155">
        <v>1819032</v>
      </c>
      <c r="J1479" s="157" t="s">
        <v>1432</v>
      </c>
      <c r="K1479" s="157"/>
      <c r="L1479" s="155">
        <v>2022</v>
      </c>
      <c r="M1479" s="158">
        <v>10320</v>
      </c>
      <c r="N1479" s="159">
        <v>57086764.399999999</v>
      </c>
      <c r="O1479" s="159">
        <v>56646122.75</v>
      </c>
      <c r="P1479" s="159">
        <v>41214616.010000005</v>
      </c>
      <c r="Q1479" s="159">
        <v>22564936</v>
      </c>
      <c r="R1479" s="159">
        <v>18649680.010000002</v>
      </c>
      <c r="S1479" s="159">
        <v>440641.65</v>
      </c>
      <c r="T1479" s="159">
        <v>0</v>
      </c>
      <c r="U1479" s="159">
        <v>56215860.630000003</v>
      </c>
      <c r="V1479" s="159">
        <v>50604026.060000002</v>
      </c>
      <c r="W1479" s="159">
        <v>21496687.91</v>
      </c>
      <c r="X1479" s="159">
        <v>68997.77</v>
      </c>
      <c r="Y1479" s="159">
        <v>5611834.5700000003</v>
      </c>
      <c r="Z1479" s="159">
        <v>16261070.609999999</v>
      </c>
      <c r="AA1479" s="159">
        <v>0</v>
      </c>
      <c r="AB1479" s="159">
        <v>16261070.609999999</v>
      </c>
      <c r="AC1479" s="159">
        <v>498576</v>
      </c>
      <c r="AD1479" s="159">
        <v>498576</v>
      </c>
      <c r="AE1479" s="159">
        <v>997152</v>
      </c>
      <c r="AF1479" s="159">
        <v>6042096.6900000004</v>
      </c>
      <c r="AG1479" s="159">
        <v>250441.53</v>
      </c>
      <c r="AH1479" s="159">
        <v>250441.53</v>
      </c>
      <c r="AI1479" s="159">
        <v>0</v>
      </c>
      <c r="AJ1479" s="159">
        <v>0</v>
      </c>
    </row>
    <row r="1480" spans="1:36">
      <c r="A1480" s="153">
        <v>18</v>
      </c>
      <c r="B1480" s="154">
        <v>19</v>
      </c>
      <c r="C1480" s="154">
        <v>4</v>
      </c>
      <c r="D1480" s="155">
        <v>3</v>
      </c>
      <c r="E1480" s="155" t="s">
        <v>556</v>
      </c>
      <c r="F1480" s="156" t="s">
        <v>4678</v>
      </c>
      <c r="G1480" s="156" t="s">
        <v>556</v>
      </c>
      <c r="H1480" s="156" t="s">
        <v>4679</v>
      </c>
      <c r="I1480" s="155">
        <v>1819043</v>
      </c>
      <c r="J1480" s="157" t="s">
        <v>1431</v>
      </c>
      <c r="K1480" s="157"/>
      <c r="L1480" s="155">
        <v>2022</v>
      </c>
      <c r="M1480" s="158">
        <v>19925</v>
      </c>
      <c r="N1480" s="159">
        <v>108953505.55</v>
      </c>
      <c r="O1480" s="159">
        <v>106103655.08</v>
      </c>
      <c r="P1480" s="159">
        <v>70611245.079999998</v>
      </c>
      <c r="Q1480" s="159">
        <v>34916270</v>
      </c>
      <c r="R1480" s="159">
        <v>35694975.079999998</v>
      </c>
      <c r="S1480" s="159">
        <v>2849850.47</v>
      </c>
      <c r="T1480" s="159">
        <v>233840.8</v>
      </c>
      <c r="U1480" s="159">
        <v>117654414.44</v>
      </c>
      <c r="V1480" s="159">
        <v>100417305.94</v>
      </c>
      <c r="W1480" s="159">
        <v>37258216.600000001</v>
      </c>
      <c r="X1480" s="159">
        <v>1761436.52</v>
      </c>
      <c r="Y1480" s="159">
        <v>17237108.5</v>
      </c>
      <c r="Z1480" s="159">
        <v>25605344.66</v>
      </c>
      <c r="AA1480" s="159">
        <v>0</v>
      </c>
      <c r="AB1480" s="159">
        <v>25605344.66</v>
      </c>
      <c r="AC1480" s="159">
        <v>1891252.72</v>
      </c>
      <c r="AD1480" s="159">
        <v>1850000</v>
      </c>
      <c r="AE1480" s="159">
        <v>33795830.539999999</v>
      </c>
      <c r="AF1480" s="159">
        <v>5686349.1399999997</v>
      </c>
      <c r="AG1480" s="159">
        <v>249618.62</v>
      </c>
      <c r="AH1480" s="159">
        <v>217600.53</v>
      </c>
      <c r="AI1480" s="159">
        <v>0</v>
      </c>
      <c r="AJ1480" s="159">
        <v>0</v>
      </c>
    </row>
    <row r="1481" spans="1:36">
      <c r="A1481" s="153">
        <v>18</v>
      </c>
      <c r="B1481" s="154">
        <v>19</v>
      </c>
      <c r="C1481" s="154">
        <v>5</v>
      </c>
      <c r="D1481" s="155">
        <v>2</v>
      </c>
      <c r="E1481" s="155" t="s">
        <v>556</v>
      </c>
      <c r="F1481" s="156" t="s">
        <v>4674</v>
      </c>
      <c r="G1481" s="156" t="s">
        <v>556</v>
      </c>
      <c r="H1481" s="156" t="s">
        <v>4680</v>
      </c>
      <c r="I1481" s="155">
        <v>1819052</v>
      </c>
      <c r="J1481" s="157" t="s">
        <v>1430</v>
      </c>
      <c r="K1481" s="157"/>
      <c r="L1481" s="155">
        <v>2022</v>
      </c>
      <c r="M1481" s="158">
        <v>7697</v>
      </c>
      <c r="N1481" s="159">
        <v>51679056.090000004</v>
      </c>
      <c r="O1481" s="159">
        <v>47424624.280000001</v>
      </c>
      <c r="P1481" s="159">
        <v>34918330.010000005</v>
      </c>
      <c r="Q1481" s="159">
        <v>16656730</v>
      </c>
      <c r="R1481" s="159">
        <v>18261600.010000002</v>
      </c>
      <c r="S1481" s="159">
        <v>4254431.8099999996</v>
      </c>
      <c r="T1481" s="159">
        <v>141690</v>
      </c>
      <c r="U1481" s="159">
        <v>51696489.270000003</v>
      </c>
      <c r="V1481" s="159">
        <v>43624614.609999999</v>
      </c>
      <c r="W1481" s="159">
        <v>16613539.300000001</v>
      </c>
      <c r="X1481" s="159">
        <v>930380.76</v>
      </c>
      <c r="Y1481" s="159">
        <v>8071874.6600000001</v>
      </c>
      <c r="Z1481" s="159">
        <v>7445522.7199999997</v>
      </c>
      <c r="AA1481" s="159">
        <v>0</v>
      </c>
      <c r="AB1481" s="159">
        <v>7445522.7199999997</v>
      </c>
      <c r="AC1481" s="159">
        <v>967000</v>
      </c>
      <c r="AD1481" s="159">
        <v>967000</v>
      </c>
      <c r="AE1481" s="159">
        <v>17345000</v>
      </c>
      <c r="AF1481" s="159">
        <v>3800009.67</v>
      </c>
      <c r="AG1481" s="159">
        <v>230000</v>
      </c>
      <c r="AH1481" s="159">
        <v>230000</v>
      </c>
      <c r="AI1481" s="159">
        <v>0</v>
      </c>
      <c r="AJ1481" s="159">
        <v>0</v>
      </c>
    </row>
    <row r="1482" spans="1:36">
      <c r="A1482" s="153">
        <v>18</v>
      </c>
      <c r="B1482" s="154">
        <v>20</v>
      </c>
      <c r="C1482" s="154">
        <v>1</v>
      </c>
      <c r="D1482" s="155">
        <v>3</v>
      </c>
      <c r="E1482" s="155" t="s">
        <v>556</v>
      </c>
      <c r="F1482" s="156" t="s">
        <v>4681</v>
      </c>
      <c r="G1482" s="156" t="s">
        <v>556</v>
      </c>
      <c r="H1482" s="156" t="s">
        <v>4682</v>
      </c>
      <c r="I1482" s="155">
        <v>1820013</v>
      </c>
      <c r="J1482" s="157" t="s">
        <v>1429</v>
      </c>
      <c r="K1482" s="157"/>
      <c r="L1482" s="155">
        <v>2022</v>
      </c>
      <c r="M1482" s="158">
        <v>11387</v>
      </c>
      <c r="N1482" s="159">
        <v>78822151.540000007</v>
      </c>
      <c r="O1482" s="159">
        <v>63514059.93</v>
      </c>
      <c r="P1482" s="159">
        <v>42114667.07</v>
      </c>
      <c r="Q1482" s="159">
        <v>20965657</v>
      </c>
      <c r="R1482" s="159">
        <v>21149010.07</v>
      </c>
      <c r="S1482" s="159">
        <v>15308091.609999999</v>
      </c>
      <c r="T1482" s="159">
        <v>910571.89</v>
      </c>
      <c r="U1482" s="159">
        <v>75043507.530000001</v>
      </c>
      <c r="V1482" s="159">
        <v>56030841.920000002</v>
      </c>
      <c r="W1482" s="159">
        <v>22812879.559999999</v>
      </c>
      <c r="X1482" s="159">
        <v>598603.28</v>
      </c>
      <c r="Y1482" s="159">
        <v>19012665.609999999</v>
      </c>
      <c r="Z1482" s="159">
        <v>12353316.439999999</v>
      </c>
      <c r="AA1482" s="159">
        <v>1869610</v>
      </c>
      <c r="AB1482" s="159">
        <v>10483706.439999999</v>
      </c>
      <c r="AC1482" s="159">
        <v>1527733</v>
      </c>
      <c r="AD1482" s="159">
        <v>1437733</v>
      </c>
      <c r="AE1482" s="159">
        <v>17176713.039999999</v>
      </c>
      <c r="AF1482" s="159">
        <v>7483218.0099999998</v>
      </c>
      <c r="AG1482" s="159">
        <v>218000</v>
      </c>
      <c r="AH1482" s="159">
        <v>20656</v>
      </c>
      <c r="AI1482" s="159">
        <v>0</v>
      </c>
      <c r="AJ1482" s="159">
        <v>0</v>
      </c>
    </row>
    <row r="1483" spans="1:36">
      <c r="A1483" s="153">
        <v>18</v>
      </c>
      <c r="B1483" s="154">
        <v>20</v>
      </c>
      <c r="C1483" s="154">
        <v>2</v>
      </c>
      <c r="D1483" s="155">
        <v>2</v>
      </c>
      <c r="E1483" s="155" t="s">
        <v>556</v>
      </c>
      <c r="F1483" s="156" t="s">
        <v>4683</v>
      </c>
      <c r="G1483" s="156" t="s">
        <v>556</v>
      </c>
      <c r="H1483" s="156" t="s">
        <v>4684</v>
      </c>
      <c r="I1483" s="155">
        <v>1820022</v>
      </c>
      <c r="J1483" s="157" t="s">
        <v>1095</v>
      </c>
      <c r="K1483" s="157"/>
      <c r="L1483" s="155">
        <v>2022</v>
      </c>
      <c r="M1483" s="158">
        <v>12773</v>
      </c>
      <c r="N1483" s="159">
        <v>74091766.379999995</v>
      </c>
      <c r="O1483" s="159">
        <v>66522380.829999998</v>
      </c>
      <c r="P1483" s="159">
        <v>38389832.850000001</v>
      </c>
      <c r="Q1483" s="159">
        <v>18986977</v>
      </c>
      <c r="R1483" s="159">
        <v>19402855.850000001</v>
      </c>
      <c r="S1483" s="159">
        <v>7569385.5499999998</v>
      </c>
      <c r="T1483" s="159">
        <v>3063114.8</v>
      </c>
      <c r="U1483" s="159">
        <v>80873742.700000003</v>
      </c>
      <c r="V1483" s="159">
        <v>61635946.950000003</v>
      </c>
      <c r="W1483" s="159">
        <v>26918254.809999999</v>
      </c>
      <c r="X1483" s="159">
        <v>869826.3</v>
      </c>
      <c r="Y1483" s="159">
        <v>19237795.75</v>
      </c>
      <c r="Z1483" s="159">
        <v>12725471.48</v>
      </c>
      <c r="AA1483" s="159">
        <v>0</v>
      </c>
      <c r="AB1483" s="159">
        <v>12725471.48</v>
      </c>
      <c r="AC1483" s="159">
        <v>880000</v>
      </c>
      <c r="AD1483" s="159">
        <v>880000</v>
      </c>
      <c r="AE1483" s="159">
        <v>13159424</v>
      </c>
      <c r="AF1483" s="159">
        <v>4886433.88</v>
      </c>
      <c r="AG1483" s="159">
        <v>520223.94</v>
      </c>
      <c r="AH1483" s="159">
        <v>552634.49</v>
      </c>
      <c r="AI1483" s="159">
        <v>0</v>
      </c>
      <c r="AJ1483" s="159">
        <v>0</v>
      </c>
    </row>
    <row r="1484" spans="1:36">
      <c r="A1484" s="153">
        <v>18</v>
      </c>
      <c r="B1484" s="154">
        <v>20</v>
      </c>
      <c r="C1484" s="154">
        <v>3</v>
      </c>
      <c r="D1484" s="155">
        <v>2</v>
      </c>
      <c r="E1484" s="155" t="s">
        <v>556</v>
      </c>
      <c r="F1484" s="156" t="s">
        <v>4683</v>
      </c>
      <c r="G1484" s="156" t="s">
        <v>556</v>
      </c>
      <c r="H1484" s="156" t="s">
        <v>4685</v>
      </c>
      <c r="I1484" s="155">
        <v>1820032</v>
      </c>
      <c r="J1484" s="157" t="s">
        <v>1428</v>
      </c>
      <c r="K1484" s="157"/>
      <c r="L1484" s="155">
        <v>2022</v>
      </c>
      <c r="M1484" s="158">
        <v>10002</v>
      </c>
      <c r="N1484" s="159">
        <v>59324302.380000003</v>
      </c>
      <c r="O1484" s="159">
        <v>57355098.210000001</v>
      </c>
      <c r="P1484" s="159">
        <v>37819036.43</v>
      </c>
      <c r="Q1484" s="159">
        <v>18785494</v>
      </c>
      <c r="R1484" s="159">
        <v>19033542.43</v>
      </c>
      <c r="S1484" s="159">
        <v>1969204.17</v>
      </c>
      <c r="T1484" s="159">
        <v>1689398.24</v>
      </c>
      <c r="U1484" s="159">
        <v>57616717.200000003</v>
      </c>
      <c r="V1484" s="159">
        <v>54040484.240000002</v>
      </c>
      <c r="W1484" s="159">
        <v>22140912.949999999</v>
      </c>
      <c r="X1484" s="159">
        <v>785260.91</v>
      </c>
      <c r="Y1484" s="159">
        <v>3576232.96</v>
      </c>
      <c r="Z1484" s="159">
        <v>6084534.5300000003</v>
      </c>
      <c r="AA1484" s="159">
        <v>0</v>
      </c>
      <c r="AB1484" s="159">
        <v>6084534.5300000003</v>
      </c>
      <c r="AC1484" s="159">
        <v>1427250</v>
      </c>
      <c r="AD1484" s="159">
        <v>1427250</v>
      </c>
      <c r="AE1484" s="159">
        <v>12379750</v>
      </c>
      <c r="AF1484" s="159">
        <v>3314613.97</v>
      </c>
      <c r="AG1484" s="159">
        <v>303861.39</v>
      </c>
      <c r="AH1484" s="159">
        <v>128009.69</v>
      </c>
      <c r="AI1484" s="159">
        <v>0</v>
      </c>
      <c r="AJ1484" s="159">
        <v>0</v>
      </c>
    </row>
    <row r="1485" spans="1:36">
      <c r="A1485" s="153">
        <v>18</v>
      </c>
      <c r="B1485" s="154">
        <v>20</v>
      </c>
      <c r="C1485" s="154">
        <v>4</v>
      </c>
      <c r="D1485" s="155">
        <v>3</v>
      </c>
      <c r="E1485" s="155" t="s">
        <v>556</v>
      </c>
      <c r="F1485" s="156" t="s">
        <v>4681</v>
      </c>
      <c r="G1485" s="156" t="s">
        <v>556</v>
      </c>
      <c r="H1485" s="156" t="s">
        <v>4686</v>
      </c>
      <c r="I1485" s="155">
        <v>1820043</v>
      </c>
      <c r="J1485" s="157" t="s">
        <v>1427</v>
      </c>
      <c r="K1485" s="157"/>
      <c r="L1485" s="155">
        <v>2022</v>
      </c>
      <c r="M1485" s="158">
        <v>17202</v>
      </c>
      <c r="N1485" s="159">
        <v>96858599.510000005</v>
      </c>
      <c r="O1485" s="159">
        <v>91396476.599999994</v>
      </c>
      <c r="P1485" s="159">
        <v>40816769.629999995</v>
      </c>
      <c r="Q1485" s="159">
        <v>16530480</v>
      </c>
      <c r="R1485" s="159">
        <v>24286289.629999999</v>
      </c>
      <c r="S1485" s="159">
        <v>5462122.9100000001</v>
      </c>
      <c r="T1485" s="159">
        <v>1129053.3999999999</v>
      </c>
      <c r="U1485" s="159">
        <v>100183304.86</v>
      </c>
      <c r="V1485" s="159">
        <v>87283449.170000002</v>
      </c>
      <c r="W1485" s="159">
        <v>34526287.68</v>
      </c>
      <c r="X1485" s="159">
        <v>1075644.6100000001</v>
      </c>
      <c r="Y1485" s="159">
        <v>12899855.689999999</v>
      </c>
      <c r="Z1485" s="159">
        <v>10896401.15</v>
      </c>
      <c r="AA1485" s="159">
        <v>3300000</v>
      </c>
      <c r="AB1485" s="159">
        <v>7596401.1500000004</v>
      </c>
      <c r="AC1485" s="159">
        <v>1668699.24</v>
      </c>
      <c r="AD1485" s="159">
        <v>1668699.24</v>
      </c>
      <c r="AE1485" s="159">
        <v>20950642.059999999</v>
      </c>
      <c r="AF1485" s="159">
        <v>4113027.43</v>
      </c>
      <c r="AG1485" s="159">
        <v>0</v>
      </c>
      <c r="AH1485" s="159">
        <v>173359.59</v>
      </c>
      <c r="AI1485" s="159">
        <v>0</v>
      </c>
      <c r="AJ1485" s="159">
        <v>680.94</v>
      </c>
    </row>
    <row r="1486" spans="1:36">
      <c r="A1486" s="153">
        <v>18</v>
      </c>
      <c r="B1486" s="154">
        <v>21</v>
      </c>
      <c r="C1486" s="154">
        <v>1</v>
      </c>
      <c r="D1486" s="155">
        <v>2</v>
      </c>
      <c r="E1486" s="155" t="s">
        <v>556</v>
      </c>
      <c r="F1486" s="156" t="s">
        <v>4687</v>
      </c>
      <c r="G1486" s="156" t="s">
        <v>556</v>
      </c>
      <c r="H1486" s="156" t="s">
        <v>4688</v>
      </c>
      <c r="I1486" s="155">
        <v>1821012</v>
      </c>
      <c r="J1486" s="157" t="s">
        <v>1426</v>
      </c>
      <c r="K1486" s="157"/>
      <c r="L1486" s="155">
        <v>2022</v>
      </c>
      <c r="M1486" s="158">
        <v>3060</v>
      </c>
      <c r="N1486" s="159">
        <v>27675689.5</v>
      </c>
      <c r="O1486" s="159">
        <v>22383385.550000001</v>
      </c>
      <c r="P1486" s="159">
        <v>13519594.289999999</v>
      </c>
      <c r="Q1486" s="159">
        <v>5857084</v>
      </c>
      <c r="R1486" s="159">
        <v>7662510.29</v>
      </c>
      <c r="S1486" s="159">
        <v>5292303.95</v>
      </c>
      <c r="T1486" s="159">
        <v>1517037.82</v>
      </c>
      <c r="U1486" s="159">
        <v>30052039.93</v>
      </c>
      <c r="V1486" s="159">
        <v>19772909.559999999</v>
      </c>
      <c r="W1486" s="159">
        <v>6149457.2699999996</v>
      </c>
      <c r="X1486" s="159">
        <v>204473.91</v>
      </c>
      <c r="Y1486" s="159">
        <v>10279130.369999999</v>
      </c>
      <c r="Z1486" s="159">
        <v>8363671.6399999997</v>
      </c>
      <c r="AA1486" s="159">
        <v>0</v>
      </c>
      <c r="AB1486" s="159">
        <v>8363671.6399999997</v>
      </c>
      <c r="AC1486" s="159">
        <v>695288</v>
      </c>
      <c r="AD1486" s="159">
        <v>695288</v>
      </c>
      <c r="AE1486" s="159">
        <v>2661339.27</v>
      </c>
      <c r="AF1486" s="159">
        <v>2610475.9900000002</v>
      </c>
      <c r="AG1486" s="159">
        <v>78496.800000000003</v>
      </c>
      <c r="AH1486" s="159">
        <v>78497.600000000006</v>
      </c>
      <c r="AI1486" s="159">
        <v>0</v>
      </c>
      <c r="AJ1486" s="159">
        <v>0</v>
      </c>
    </row>
    <row r="1487" spans="1:36">
      <c r="A1487" s="153">
        <v>18</v>
      </c>
      <c r="B1487" s="154">
        <v>21</v>
      </c>
      <c r="C1487" s="154">
        <v>2</v>
      </c>
      <c r="D1487" s="155">
        <v>2</v>
      </c>
      <c r="E1487" s="155" t="s">
        <v>556</v>
      </c>
      <c r="F1487" s="156" t="s">
        <v>4687</v>
      </c>
      <c r="G1487" s="156" t="s">
        <v>556</v>
      </c>
      <c r="H1487" s="156" t="s">
        <v>4689</v>
      </c>
      <c r="I1487" s="155">
        <v>1821022</v>
      </c>
      <c r="J1487" s="157" t="s">
        <v>1425</v>
      </c>
      <c r="K1487" s="157"/>
      <c r="L1487" s="155">
        <v>2022</v>
      </c>
      <c r="M1487" s="158">
        <v>1689</v>
      </c>
      <c r="N1487" s="159">
        <v>18708361.52</v>
      </c>
      <c r="O1487" s="159">
        <v>16756765.43</v>
      </c>
      <c r="P1487" s="159">
        <v>5962476.0999999996</v>
      </c>
      <c r="Q1487" s="159">
        <v>2426351</v>
      </c>
      <c r="R1487" s="159">
        <v>3536125.1</v>
      </c>
      <c r="S1487" s="159">
        <v>1951596.09</v>
      </c>
      <c r="T1487" s="159">
        <v>846853.06</v>
      </c>
      <c r="U1487" s="159">
        <v>20229321.879999999</v>
      </c>
      <c r="V1487" s="159">
        <v>14925262.529999999</v>
      </c>
      <c r="W1487" s="159">
        <v>6578549.9299999997</v>
      </c>
      <c r="X1487" s="159">
        <v>255744.58</v>
      </c>
      <c r="Y1487" s="159">
        <v>5304059.3499999996</v>
      </c>
      <c r="Z1487" s="159">
        <v>7990536.3799999999</v>
      </c>
      <c r="AA1487" s="159">
        <v>900000</v>
      </c>
      <c r="AB1487" s="159">
        <v>7090536.3799999999</v>
      </c>
      <c r="AC1487" s="159">
        <v>530589</v>
      </c>
      <c r="AD1487" s="159">
        <v>530589</v>
      </c>
      <c r="AE1487" s="159">
        <v>4951127</v>
      </c>
      <c r="AF1487" s="159">
        <v>1831502.9</v>
      </c>
      <c r="AG1487" s="159">
        <v>0</v>
      </c>
      <c r="AH1487" s="159">
        <v>0</v>
      </c>
      <c r="AI1487" s="159">
        <v>0</v>
      </c>
      <c r="AJ1487" s="159">
        <v>0</v>
      </c>
    </row>
    <row r="1488" spans="1:36">
      <c r="A1488" s="153">
        <v>18</v>
      </c>
      <c r="B1488" s="154">
        <v>21</v>
      </c>
      <c r="C1488" s="154">
        <v>3</v>
      </c>
      <c r="D1488" s="155">
        <v>3</v>
      </c>
      <c r="E1488" s="155" t="s">
        <v>556</v>
      </c>
      <c r="F1488" s="156" t="s">
        <v>4690</v>
      </c>
      <c r="G1488" s="156" t="s">
        <v>556</v>
      </c>
      <c r="H1488" s="156" t="s">
        <v>4691</v>
      </c>
      <c r="I1488" s="155">
        <v>1821033</v>
      </c>
      <c r="J1488" s="157" t="s">
        <v>1424</v>
      </c>
      <c r="K1488" s="157"/>
      <c r="L1488" s="155">
        <v>2022</v>
      </c>
      <c r="M1488" s="158">
        <v>10892</v>
      </c>
      <c r="N1488" s="159">
        <v>69775201.450000003</v>
      </c>
      <c r="O1488" s="159">
        <v>61182271.200000003</v>
      </c>
      <c r="P1488" s="159">
        <v>38228471.549999997</v>
      </c>
      <c r="Q1488" s="159">
        <v>16167614</v>
      </c>
      <c r="R1488" s="159">
        <v>22060857.550000001</v>
      </c>
      <c r="S1488" s="159">
        <v>8592930.25</v>
      </c>
      <c r="T1488" s="159">
        <v>572900.05000000005</v>
      </c>
      <c r="U1488" s="159">
        <v>74160797.299999997</v>
      </c>
      <c r="V1488" s="159">
        <v>56822224.340000004</v>
      </c>
      <c r="W1488" s="159">
        <v>20275707.789999999</v>
      </c>
      <c r="X1488" s="159">
        <v>475378.28</v>
      </c>
      <c r="Y1488" s="159">
        <v>17338572.960000001</v>
      </c>
      <c r="Z1488" s="159">
        <v>16758349.029999999</v>
      </c>
      <c r="AA1488" s="159">
        <v>0</v>
      </c>
      <c r="AB1488" s="159">
        <v>16758349.029999999</v>
      </c>
      <c r="AC1488" s="159">
        <v>1422746</v>
      </c>
      <c r="AD1488" s="159">
        <v>1422746</v>
      </c>
      <c r="AE1488" s="159">
        <v>8001578.5</v>
      </c>
      <c r="AF1488" s="159">
        <v>4360046.8600000003</v>
      </c>
      <c r="AG1488" s="159">
        <v>422431.9</v>
      </c>
      <c r="AH1488" s="159">
        <v>440289.26</v>
      </c>
      <c r="AI1488" s="159">
        <v>0</v>
      </c>
      <c r="AJ1488" s="159">
        <v>1578.5</v>
      </c>
    </row>
    <row r="1489" spans="1:36">
      <c r="A1489" s="153">
        <v>18</v>
      </c>
      <c r="B1489" s="154">
        <v>21</v>
      </c>
      <c r="C1489" s="154">
        <v>4</v>
      </c>
      <c r="D1489" s="155">
        <v>2</v>
      </c>
      <c r="E1489" s="155" t="s">
        <v>556</v>
      </c>
      <c r="F1489" s="156" t="s">
        <v>4687</v>
      </c>
      <c r="G1489" s="156" t="s">
        <v>556</v>
      </c>
      <c r="H1489" s="156" t="s">
        <v>4692</v>
      </c>
      <c r="I1489" s="155">
        <v>1821042</v>
      </c>
      <c r="J1489" s="157" t="s">
        <v>1423</v>
      </c>
      <c r="K1489" s="157"/>
      <c r="L1489" s="155">
        <v>2022</v>
      </c>
      <c r="M1489" s="158">
        <v>4729</v>
      </c>
      <c r="N1489" s="159">
        <v>33560599.520000003</v>
      </c>
      <c r="O1489" s="159">
        <v>30954151.370000001</v>
      </c>
      <c r="P1489" s="159">
        <v>19176659.119999997</v>
      </c>
      <c r="Q1489" s="159">
        <v>9317204</v>
      </c>
      <c r="R1489" s="159">
        <v>9859455.1199999992</v>
      </c>
      <c r="S1489" s="159">
        <v>2606448.15</v>
      </c>
      <c r="T1489" s="159">
        <v>1020655.13</v>
      </c>
      <c r="U1489" s="159">
        <v>32399837.280000001</v>
      </c>
      <c r="V1489" s="159">
        <v>26457248.210000001</v>
      </c>
      <c r="W1489" s="159">
        <v>9068548.1400000006</v>
      </c>
      <c r="X1489" s="159">
        <v>376665.7</v>
      </c>
      <c r="Y1489" s="159">
        <v>5942589.0700000003</v>
      </c>
      <c r="Z1489" s="159">
        <v>9618017.5700000003</v>
      </c>
      <c r="AA1489" s="159">
        <v>0</v>
      </c>
      <c r="AB1489" s="159">
        <v>9618017.5700000003</v>
      </c>
      <c r="AC1489" s="159">
        <v>1600000</v>
      </c>
      <c r="AD1489" s="159">
        <v>1600000</v>
      </c>
      <c r="AE1489" s="159">
        <v>5401398.0099999998</v>
      </c>
      <c r="AF1489" s="159">
        <v>4496903.16</v>
      </c>
      <c r="AG1489" s="159">
        <v>69484</v>
      </c>
      <c r="AH1489" s="159">
        <v>69484</v>
      </c>
      <c r="AI1489" s="159">
        <v>0</v>
      </c>
      <c r="AJ1489" s="159">
        <v>1398.01</v>
      </c>
    </row>
    <row r="1490" spans="1:36">
      <c r="A1490" s="153">
        <v>18</v>
      </c>
      <c r="B1490" s="154">
        <v>21</v>
      </c>
      <c r="C1490" s="154">
        <v>5</v>
      </c>
      <c r="D1490" s="155">
        <v>2</v>
      </c>
      <c r="E1490" s="155" t="s">
        <v>556</v>
      </c>
      <c r="F1490" s="156" t="s">
        <v>4687</v>
      </c>
      <c r="G1490" s="156" t="s">
        <v>556</v>
      </c>
      <c r="H1490" s="156" t="s">
        <v>4693</v>
      </c>
      <c r="I1490" s="155">
        <v>1821052</v>
      </c>
      <c r="J1490" s="157" t="s">
        <v>1422</v>
      </c>
      <c r="K1490" s="157"/>
      <c r="L1490" s="155">
        <v>2022</v>
      </c>
      <c r="M1490" s="158">
        <v>5245</v>
      </c>
      <c r="N1490" s="159">
        <v>52483642.43</v>
      </c>
      <c r="O1490" s="159">
        <v>46952122.130000003</v>
      </c>
      <c r="P1490" s="159">
        <v>18496334.420000002</v>
      </c>
      <c r="Q1490" s="159">
        <v>7010607</v>
      </c>
      <c r="R1490" s="159">
        <v>11485727.42</v>
      </c>
      <c r="S1490" s="159">
        <v>5531520.2999999998</v>
      </c>
      <c r="T1490" s="159">
        <v>4121776.36</v>
      </c>
      <c r="U1490" s="159">
        <v>60771190.490000002</v>
      </c>
      <c r="V1490" s="159">
        <v>40538556.32</v>
      </c>
      <c r="W1490" s="159">
        <v>14262718.84</v>
      </c>
      <c r="X1490" s="159">
        <v>208631.42</v>
      </c>
      <c r="Y1490" s="159">
        <v>20232634.170000002</v>
      </c>
      <c r="Z1490" s="159">
        <v>12346248.25</v>
      </c>
      <c r="AA1490" s="159">
        <v>0</v>
      </c>
      <c r="AB1490" s="159">
        <v>12346248.25</v>
      </c>
      <c r="AC1490" s="159">
        <v>1485836</v>
      </c>
      <c r="AD1490" s="159">
        <v>1485836</v>
      </c>
      <c r="AE1490" s="159">
        <v>10091776.710000001</v>
      </c>
      <c r="AF1490" s="159">
        <v>6413565.8099999996</v>
      </c>
      <c r="AG1490" s="159">
        <v>101175.73</v>
      </c>
      <c r="AH1490" s="159">
        <v>101175.73</v>
      </c>
      <c r="AI1490" s="159">
        <v>0</v>
      </c>
      <c r="AJ1490" s="159">
        <v>0</v>
      </c>
    </row>
    <row r="1491" spans="1:36">
      <c r="A1491" s="153">
        <v>20</v>
      </c>
      <c r="B1491" s="154">
        <v>1</v>
      </c>
      <c r="C1491" s="154">
        <v>1</v>
      </c>
      <c r="D1491" s="155">
        <v>1</v>
      </c>
      <c r="E1491" s="155" t="s">
        <v>556</v>
      </c>
      <c r="F1491" s="156" t="s">
        <v>4694</v>
      </c>
      <c r="G1491" s="156" t="s">
        <v>556</v>
      </c>
      <c r="H1491" s="156" t="s">
        <v>4695</v>
      </c>
      <c r="I1491" s="155">
        <v>2001011</v>
      </c>
      <c r="J1491" s="157" t="s">
        <v>1421</v>
      </c>
      <c r="K1491" s="157"/>
      <c r="L1491" s="155">
        <v>2022</v>
      </c>
      <c r="M1491" s="158">
        <v>29305</v>
      </c>
      <c r="N1491" s="159">
        <v>179938133.94</v>
      </c>
      <c r="O1491" s="159">
        <v>162814790.72999999</v>
      </c>
      <c r="P1491" s="159">
        <v>75267791.49000001</v>
      </c>
      <c r="Q1491" s="159">
        <v>25332991</v>
      </c>
      <c r="R1491" s="159">
        <v>49934800.490000002</v>
      </c>
      <c r="S1491" s="159">
        <v>17123343.210000001</v>
      </c>
      <c r="T1491" s="159">
        <v>6182142.46</v>
      </c>
      <c r="U1491" s="159">
        <v>174088519.75999999</v>
      </c>
      <c r="V1491" s="159">
        <v>150435900.36000001</v>
      </c>
      <c r="W1491" s="159">
        <v>53453360.869999997</v>
      </c>
      <c r="X1491" s="159">
        <v>2374579.83</v>
      </c>
      <c r="Y1491" s="159">
        <v>23652619.399999999</v>
      </c>
      <c r="Z1491" s="159">
        <v>31439635.489999998</v>
      </c>
      <c r="AA1491" s="159">
        <v>0</v>
      </c>
      <c r="AB1491" s="159">
        <v>31439635.489999998</v>
      </c>
      <c r="AC1491" s="159">
        <v>6063000</v>
      </c>
      <c r="AD1491" s="159">
        <v>3563000</v>
      </c>
      <c r="AE1491" s="159">
        <v>39268643.939999998</v>
      </c>
      <c r="AF1491" s="159">
        <v>12378890.369999999</v>
      </c>
      <c r="AG1491" s="159">
        <v>2748879.55</v>
      </c>
      <c r="AH1491" s="159">
        <v>756590.5</v>
      </c>
      <c r="AI1491" s="159">
        <v>0</v>
      </c>
      <c r="AJ1491" s="159">
        <v>12679.94</v>
      </c>
    </row>
    <row r="1492" spans="1:36">
      <c r="A1492" s="153">
        <v>20</v>
      </c>
      <c r="B1492" s="154">
        <v>1</v>
      </c>
      <c r="C1492" s="154">
        <v>2</v>
      </c>
      <c r="D1492" s="155">
        <v>2</v>
      </c>
      <c r="E1492" s="155" t="s">
        <v>556</v>
      </c>
      <c r="F1492" s="156" t="s">
        <v>4696</v>
      </c>
      <c r="G1492" s="156" t="s">
        <v>556</v>
      </c>
      <c r="H1492" s="156" t="s">
        <v>4697</v>
      </c>
      <c r="I1492" s="155">
        <v>2001022</v>
      </c>
      <c r="J1492" s="157" t="s">
        <v>1421</v>
      </c>
      <c r="K1492" s="157"/>
      <c r="L1492" s="155">
        <v>2022</v>
      </c>
      <c r="M1492" s="158">
        <v>6452</v>
      </c>
      <c r="N1492" s="159">
        <v>43239236.780000001</v>
      </c>
      <c r="O1492" s="159">
        <v>38923419.979999997</v>
      </c>
      <c r="P1492" s="159">
        <v>27073440.899999999</v>
      </c>
      <c r="Q1492" s="159">
        <v>14636117</v>
      </c>
      <c r="R1492" s="159">
        <v>12437323.9</v>
      </c>
      <c r="S1492" s="159">
        <v>4315816.8</v>
      </c>
      <c r="T1492" s="159">
        <v>0</v>
      </c>
      <c r="U1492" s="159">
        <v>42581548.560000002</v>
      </c>
      <c r="V1492" s="159">
        <v>33418782.390000001</v>
      </c>
      <c r="W1492" s="159">
        <v>13165681.82</v>
      </c>
      <c r="X1492" s="159">
        <v>263163.42</v>
      </c>
      <c r="Y1492" s="159">
        <v>9162766.1699999999</v>
      </c>
      <c r="Z1492" s="159">
        <v>8621787.7100000009</v>
      </c>
      <c r="AA1492" s="159">
        <v>0</v>
      </c>
      <c r="AB1492" s="159">
        <v>8621787.7100000009</v>
      </c>
      <c r="AC1492" s="159">
        <v>824062</v>
      </c>
      <c r="AD1492" s="159">
        <v>799956</v>
      </c>
      <c r="AE1492" s="159">
        <v>3999780</v>
      </c>
      <c r="AF1492" s="159">
        <v>5504637.5899999999</v>
      </c>
      <c r="AG1492" s="159">
        <v>202260</v>
      </c>
      <c r="AH1492" s="159">
        <v>414043.68</v>
      </c>
      <c r="AI1492" s="159">
        <v>0</v>
      </c>
      <c r="AJ1492" s="159">
        <v>0</v>
      </c>
    </row>
    <row r="1493" spans="1:36">
      <c r="A1493" s="153">
        <v>20</v>
      </c>
      <c r="B1493" s="154">
        <v>1</v>
      </c>
      <c r="C1493" s="154">
        <v>3</v>
      </c>
      <c r="D1493" s="155">
        <v>2</v>
      </c>
      <c r="E1493" s="155" t="s">
        <v>556</v>
      </c>
      <c r="F1493" s="156" t="s">
        <v>4696</v>
      </c>
      <c r="G1493" s="156" t="s">
        <v>556</v>
      </c>
      <c r="H1493" s="156" t="s">
        <v>4698</v>
      </c>
      <c r="I1493" s="155">
        <v>2001032</v>
      </c>
      <c r="J1493" s="157" t="s">
        <v>1420</v>
      </c>
      <c r="K1493" s="157"/>
      <c r="L1493" s="155">
        <v>2022</v>
      </c>
      <c r="M1493" s="158">
        <v>5035</v>
      </c>
      <c r="N1493" s="159">
        <v>37889836.840000004</v>
      </c>
      <c r="O1493" s="159">
        <v>34366271.210000001</v>
      </c>
      <c r="P1493" s="159">
        <v>23550730.369999997</v>
      </c>
      <c r="Q1493" s="159">
        <v>11839943</v>
      </c>
      <c r="R1493" s="159">
        <v>11710787.369999999</v>
      </c>
      <c r="S1493" s="159">
        <v>3523565.63</v>
      </c>
      <c r="T1493" s="159">
        <v>29829</v>
      </c>
      <c r="U1493" s="159">
        <v>36509684.439999998</v>
      </c>
      <c r="V1493" s="159">
        <v>28415441.629999999</v>
      </c>
      <c r="W1493" s="159">
        <v>10129254.470000001</v>
      </c>
      <c r="X1493" s="159">
        <v>354906.91</v>
      </c>
      <c r="Y1493" s="159">
        <v>8094242.8099999996</v>
      </c>
      <c r="Z1493" s="159">
        <v>10063954.640000001</v>
      </c>
      <c r="AA1493" s="159">
        <v>0</v>
      </c>
      <c r="AB1493" s="159">
        <v>10063954.640000001</v>
      </c>
      <c r="AC1493" s="159">
        <v>472980</v>
      </c>
      <c r="AD1493" s="159">
        <v>472980</v>
      </c>
      <c r="AE1493" s="159">
        <v>5744616</v>
      </c>
      <c r="AF1493" s="159">
        <v>5950829.5800000001</v>
      </c>
      <c r="AG1493" s="159">
        <v>139613.69</v>
      </c>
      <c r="AH1493" s="159">
        <v>65914.91</v>
      </c>
      <c r="AI1493" s="159">
        <v>0</v>
      </c>
      <c r="AJ1493" s="159">
        <v>0</v>
      </c>
    </row>
    <row r="1494" spans="1:36">
      <c r="A1494" s="153">
        <v>20</v>
      </c>
      <c r="B1494" s="154">
        <v>1</v>
      </c>
      <c r="C1494" s="154">
        <v>4</v>
      </c>
      <c r="D1494" s="155">
        <v>3</v>
      </c>
      <c r="E1494" s="155" t="s">
        <v>556</v>
      </c>
      <c r="F1494" s="156" t="s">
        <v>4699</v>
      </c>
      <c r="G1494" s="156" t="s">
        <v>556</v>
      </c>
      <c r="H1494" s="156" t="s">
        <v>4700</v>
      </c>
      <c r="I1494" s="155">
        <v>2001043</v>
      </c>
      <c r="J1494" s="157" t="s">
        <v>1419</v>
      </c>
      <c r="K1494" s="157"/>
      <c r="L1494" s="155">
        <v>2022</v>
      </c>
      <c r="M1494" s="158">
        <v>4495</v>
      </c>
      <c r="N1494" s="159">
        <v>30990761.66</v>
      </c>
      <c r="O1494" s="159">
        <v>30213747.039999999</v>
      </c>
      <c r="P1494" s="159">
        <v>20408098.539999999</v>
      </c>
      <c r="Q1494" s="159">
        <v>9734154</v>
      </c>
      <c r="R1494" s="159">
        <v>10673944.539999999</v>
      </c>
      <c r="S1494" s="159">
        <v>777014.62</v>
      </c>
      <c r="T1494" s="159">
        <v>37560.97</v>
      </c>
      <c r="U1494" s="159">
        <v>28845836.440000001</v>
      </c>
      <c r="V1494" s="159">
        <v>26466276.460000001</v>
      </c>
      <c r="W1494" s="159">
        <v>9243620.5700000003</v>
      </c>
      <c r="X1494" s="159">
        <v>411111.95</v>
      </c>
      <c r="Y1494" s="159">
        <v>2379559.98</v>
      </c>
      <c r="Z1494" s="159">
        <v>3636687.46</v>
      </c>
      <c r="AA1494" s="159">
        <v>0</v>
      </c>
      <c r="AB1494" s="159">
        <v>3636687.46</v>
      </c>
      <c r="AC1494" s="159">
        <v>222000</v>
      </c>
      <c r="AD1494" s="159">
        <v>222000</v>
      </c>
      <c r="AE1494" s="159">
        <v>6544000</v>
      </c>
      <c r="AF1494" s="159">
        <v>3747470.58</v>
      </c>
      <c r="AG1494" s="159">
        <v>113763.74</v>
      </c>
      <c r="AH1494" s="159">
        <v>122358.14</v>
      </c>
      <c r="AI1494" s="159">
        <v>0</v>
      </c>
      <c r="AJ1494" s="159">
        <v>0</v>
      </c>
    </row>
    <row r="1495" spans="1:36">
      <c r="A1495" s="153">
        <v>20</v>
      </c>
      <c r="B1495" s="154">
        <v>1</v>
      </c>
      <c r="C1495" s="154">
        <v>5</v>
      </c>
      <c r="D1495" s="155">
        <v>2</v>
      </c>
      <c r="E1495" s="155" t="s">
        <v>556</v>
      </c>
      <c r="F1495" s="156" t="s">
        <v>4696</v>
      </c>
      <c r="G1495" s="156" t="s">
        <v>556</v>
      </c>
      <c r="H1495" s="156" t="s">
        <v>4701</v>
      </c>
      <c r="I1495" s="155">
        <v>2001052</v>
      </c>
      <c r="J1495" s="157" t="s">
        <v>1418</v>
      </c>
      <c r="K1495" s="157"/>
      <c r="L1495" s="155">
        <v>2022</v>
      </c>
      <c r="M1495" s="158">
        <v>2896</v>
      </c>
      <c r="N1495" s="159">
        <v>26585176.199999999</v>
      </c>
      <c r="O1495" s="159">
        <v>20438254.390000001</v>
      </c>
      <c r="P1495" s="159">
        <v>11828967.68</v>
      </c>
      <c r="Q1495" s="159">
        <v>4676843</v>
      </c>
      <c r="R1495" s="159">
        <v>7152124.6799999997</v>
      </c>
      <c r="S1495" s="159">
        <v>6146921.8099999996</v>
      </c>
      <c r="T1495" s="159">
        <v>61151.12</v>
      </c>
      <c r="U1495" s="159">
        <v>24616362.890000001</v>
      </c>
      <c r="V1495" s="159">
        <v>16709559.18</v>
      </c>
      <c r="W1495" s="159">
        <v>5790383.1600000001</v>
      </c>
      <c r="X1495" s="159">
        <v>154677.16</v>
      </c>
      <c r="Y1495" s="159">
        <v>7906803.71</v>
      </c>
      <c r="Z1495" s="159">
        <v>4186789.37</v>
      </c>
      <c r="AA1495" s="159">
        <v>0</v>
      </c>
      <c r="AB1495" s="159">
        <v>4186789.37</v>
      </c>
      <c r="AC1495" s="159">
        <v>462800</v>
      </c>
      <c r="AD1495" s="159">
        <v>462800</v>
      </c>
      <c r="AE1495" s="159">
        <v>6113600</v>
      </c>
      <c r="AF1495" s="159">
        <v>3728695.21</v>
      </c>
      <c r="AG1495" s="159">
        <v>206290.49</v>
      </c>
      <c r="AH1495" s="159">
        <v>165411.10999999999</v>
      </c>
      <c r="AI1495" s="159">
        <v>0</v>
      </c>
      <c r="AJ1495" s="159">
        <v>0</v>
      </c>
    </row>
    <row r="1496" spans="1:36">
      <c r="A1496" s="153">
        <v>20</v>
      </c>
      <c r="B1496" s="154">
        <v>1</v>
      </c>
      <c r="C1496" s="154">
        <v>6</v>
      </c>
      <c r="D1496" s="155">
        <v>2</v>
      </c>
      <c r="E1496" s="155" t="s">
        <v>556</v>
      </c>
      <c r="F1496" s="156" t="s">
        <v>4696</v>
      </c>
      <c r="G1496" s="156" t="s">
        <v>556</v>
      </c>
      <c r="H1496" s="156" t="s">
        <v>4702</v>
      </c>
      <c r="I1496" s="155">
        <v>2001062</v>
      </c>
      <c r="J1496" s="157" t="s">
        <v>1417</v>
      </c>
      <c r="K1496" s="157"/>
      <c r="L1496" s="155">
        <v>2022</v>
      </c>
      <c r="M1496" s="158">
        <v>2353</v>
      </c>
      <c r="N1496" s="159">
        <v>21317566.399999999</v>
      </c>
      <c r="O1496" s="159">
        <v>18364089.059999999</v>
      </c>
      <c r="P1496" s="159">
        <v>8942374.5599999987</v>
      </c>
      <c r="Q1496" s="159">
        <v>3583682</v>
      </c>
      <c r="R1496" s="159">
        <v>5358692.5599999996</v>
      </c>
      <c r="S1496" s="159">
        <v>2953477.34</v>
      </c>
      <c r="T1496" s="159">
        <v>508703.4</v>
      </c>
      <c r="U1496" s="159">
        <v>21867617.039999999</v>
      </c>
      <c r="V1496" s="159">
        <v>16025464.539999999</v>
      </c>
      <c r="W1496" s="159">
        <v>6119892.5300000003</v>
      </c>
      <c r="X1496" s="159">
        <v>169365.82</v>
      </c>
      <c r="Y1496" s="159">
        <v>5842152.5</v>
      </c>
      <c r="Z1496" s="159">
        <v>4591789.6500000004</v>
      </c>
      <c r="AA1496" s="159">
        <v>0</v>
      </c>
      <c r="AB1496" s="159">
        <v>4591789.6500000004</v>
      </c>
      <c r="AC1496" s="159">
        <v>706000</v>
      </c>
      <c r="AD1496" s="159">
        <v>706000</v>
      </c>
      <c r="AE1496" s="159">
        <v>2502655</v>
      </c>
      <c r="AF1496" s="159">
        <v>2338624.52</v>
      </c>
      <c r="AG1496" s="159">
        <v>235190.21</v>
      </c>
      <c r="AH1496" s="159">
        <v>556456.27</v>
      </c>
      <c r="AI1496" s="159">
        <v>0</v>
      </c>
      <c r="AJ1496" s="159">
        <v>0</v>
      </c>
    </row>
    <row r="1497" spans="1:36">
      <c r="A1497" s="153">
        <v>20</v>
      </c>
      <c r="B1497" s="154">
        <v>1</v>
      </c>
      <c r="C1497" s="154">
        <v>7</v>
      </c>
      <c r="D1497" s="155">
        <v>2</v>
      </c>
      <c r="E1497" s="155" t="s">
        <v>556</v>
      </c>
      <c r="F1497" s="156" t="s">
        <v>4696</v>
      </c>
      <c r="G1497" s="156" t="s">
        <v>556</v>
      </c>
      <c r="H1497" s="156" t="s">
        <v>4703</v>
      </c>
      <c r="I1497" s="155">
        <v>2001072</v>
      </c>
      <c r="J1497" s="157" t="s">
        <v>1416</v>
      </c>
      <c r="K1497" s="157"/>
      <c r="L1497" s="155">
        <v>2022</v>
      </c>
      <c r="M1497" s="158">
        <v>4596</v>
      </c>
      <c r="N1497" s="159">
        <v>29802488.370000001</v>
      </c>
      <c r="O1497" s="159">
        <v>29225178.670000002</v>
      </c>
      <c r="P1497" s="159">
        <v>20496286.91</v>
      </c>
      <c r="Q1497" s="159">
        <v>9709369</v>
      </c>
      <c r="R1497" s="159">
        <v>10786917.91</v>
      </c>
      <c r="S1497" s="159">
        <v>577309.69999999995</v>
      </c>
      <c r="T1497" s="159">
        <v>37616.1</v>
      </c>
      <c r="U1497" s="159">
        <v>25624304.09</v>
      </c>
      <c r="V1497" s="159">
        <v>23216089.699999999</v>
      </c>
      <c r="W1497" s="159">
        <v>8741383.0500000007</v>
      </c>
      <c r="X1497" s="159">
        <v>240867.25</v>
      </c>
      <c r="Y1497" s="159">
        <v>2408214.39</v>
      </c>
      <c r="Z1497" s="159">
        <v>7873308.8600000003</v>
      </c>
      <c r="AA1497" s="159">
        <v>0</v>
      </c>
      <c r="AB1497" s="159">
        <v>7873308.8600000003</v>
      </c>
      <c r="AC1497" s="159">
        <v>709967</v>
      </c>
      <c r="AD1497" s="159">
        <v>472058</v>
      </c>
      <c r="AE1497" s="159">
        <v>3776457</v>
      </c>
      <c r="AF1497" s="159">
        <v>6009088.9699999997</v>
      </c>
      <c r="AG1497" s="159">
        <v>168311.8</v>
      </c>
      <c r="AH1497" s="159">
        <v>235928.01</v>
      </c>
      <c r="AI1497" s="159">
        <v>0</v>
      </c>
      <c r="AJ1497" s="159">
        <v>0</v>
      </c>
    </row>
    <row r="1498" spans="1:36">
      <c r="A1498" s="153">
        <v>20</v>
      </c>
      <c r="B1498" s="154">
        <v>2</v>
      </c>
      <c r="C1498" s="154">
        <v>1</v>
      </c>
      <c r="D1498" s="155">
        <v>3</v>
      </c>
      <c r="E1498" s="155" t="s">
        <v>556</v>
      </c>
      <c r="F1498" s="156" t="s">
        <v>4704</v>
      </c>
      <c r="G1498" s="156" t="s">
        <v>556</v>
      </c>
      <c r="H1498" s="156" t="s">
        <v>4705</v>
      </c>
      <c r="I1498" s="155">
        <v>2002013</v>
      </c>
      <c r="J1498" s="157" t="s">
        <v>1415</v>
      </c>
      <c r="K1498" s="157"/>
      <c r="L1498" s="155">
        <v>2022</v>
      </c>
      <c r="M1498" s="158">
        <v>17281</v>
      </c>
      <c r="N1498" s="159">
        <v>96208690.209999993</v>
      </c>
      <c r="O1498" s="159">
        <v>84540999.730000004</v>
      </c>
      <c r="P1498" s="159">
        <v>34973767.539999999</v>
      </c>
      <c r="Q1498" s="159">
        <v>8909334</v>
      </c>
      <c r="R1498" s="159">
        <v>26064433.539999999</v>
      </c>
      <c r="S1498" s="159">
        <v>11667690.48</v>
      </c>
      <c r="T1498" s="159">
        <v>2744480.45</v>
      </c>
      <c r="U1498" s="159">
        <v>86226352.030000001</v>
      </c>
      <c r="V1498" s="159">
        <v>68954246.230000004</v>
      </c>
      <c r="W1498" s="159">
        <v>21541945.899999999</v>
      </c>
      <c r="X1498" s="159">
        <v>609596.67000000004</v>
      </c>
      <c r="Y1498" s="159">
        <v>17272105.800000001</v>
      </c>
      <c r="Z1498" s="159">
        <v>12592194.49</v>
      </c>
      <c r="AA1498" s="159">
        <v>0</v>
      </c>
      <c r="AB1498" s="159">
        <v>12592194.49</v>
      </c>
      <c r="AC1498" s="159">
        <v>2243571.59</v>
      </c>
      <c r="AD1498" s="159">
        <v>2243571.59</v>
      </c>
      <c r="AE1498" s="159">
        <v>9375000</v>
      </c>
      <c r="AF1498" s="159">
        <v>15586753.5</v>
      </c>
      <c r="AG1498" s="159">
        <v>88368.4</v>
      </c>
      <c r="AH1498" s="159">
        <v>51628.17</v>
      </c>
      <c r="AI1498" s="159">
        <v>0</v>
      </c>
      <c r="AJ1498" s="159">
        <v>0</v>
      </c>
    </row>
    <row r="1499" spans="1:36">
      <c r="A1499" s="153">
        <v>20</v>
      </c>
      <c r="B1499" s="154">
        <v>2</v>
      </c>
      <c r="C1499" s="154">
        <v>2</v>
      </c>
      <c r="D1499" s="155">
        <v>3</v>
      </c>
      <c r="E1499" s="155" t="s">
        <v>556</v>
      </c>
      <c r="F1499" s="156" t="s">
        <v>4704</v>
      </c>
      <c r="G1499" s="156" t="s">
        <v>556</v>
      </c>
      <c r="H1499" s="156" t="s">
        <v>4706</v>
      </c>
      <c r="I1499" s="155">
        <v>2002023</v>
      </c>
      <c r="J1499" s="157" t="s">
        <v>1414</v>
      </c>
      <c r="K1499" s="157"/>
      <c r="L1499" s="155">
        <v>2022</v>
      </c>
      <c r="M1499" s="158">
        <v>10837</v>
      </c>
      <c r="N1499" s="159">
        <v>63640000.560000002</v>
      </c>
      <c r="O1499" s="159">
        <v>56983100.75</v>
      </c>
      <c r="P1499" s="159">
        <v>33976253.539999999</v>
      </c>
      <c r="Q1499" s="159">
        <v>16169909</v>
      </c>
      <c r="R1499" s="159">
        <v>17806344.539999999</v>
      </c>
      <c r="S1499" s="159">
        <v>6656899.8099999996</v>
      </c>
      <c r="T1499" s="159">
        <v>100891.6</v>
      </c>
      <c r="U1499" s="159">
        <v>61793274.920000002</v>
      </c>
      <c r="V1499" s="159">
        <v>48152758.770000003</v>
      </c>
      <c r="W1499" s="159">
        <v>18734551.640000001</v>
      </c>
      <c r="X1499" s="159">
        <v>677174.65</v>
      </c>
      <c r="Y1499" s="159">
        <v>13640516.15</v>
      </c>
      <c r="Z1499" s="159">
        <v>10320406.84</v>
      </c>
      <c r="AA1499" s="159">
        <v>0</v>
      </c>
      <c r="AB1499" s="159">
        <v>10320406.84</v>
      </c>
      <c r="AC1499" s="159">
        <v>1878666.72</v>
      </c>
      <c r="AD1499" s="159">
        <v>1878666.72</v>
      </c>
      <c r="AE1499" s="159">
        <v>10405333.32</v>
      </c>
      <c r="AF1499" s="159">
        <v>8830341.9800000004</v>
      </c>
      <c r="AG1499" s="159">
        <v>446931.88</v>
      </c>
      <c r="AH1499" s="159">
        <v>338552.99</v>
      </c>
      <c r="AI1499" s="159">
        <v>0</v>
      </c>
      <c r="AJ1499" s="159">
        <v>0</v>
      </c>
    </row>
    <row r="1500" spans="1:36">
      <c r="A1500" s="153">
        <v>20</v>
      </c>
      <c r="B1500" s="154">
        <v>2</v>
      </c>
      <c r="C1500" s="154">
        <v>3</v>
      </c>
      <c r="D1500" s="155">
        <v>2</v>
      </c>
      <c r="E1500" s="155" t="s">
        <v>556</v>
      </c>
      <c r="F1500" s="156" t="s">
        <v>4707</v>
      </c>
      <c r="G1500" s="156" t="s">
        <v>556</v>
      </c>
      <c r="H1500" s="156" t="s">
        <v>4708</v>
      </c>
      <c r="I1500" s="155">
        <v>2002032</v>
      </c>
      <c r="J1500" s="157" t="s">
        <v>1413</v>
      </c>
      <c r="K1500" s="157"/>
      <c r="L1500" s="155">
        <v>2022</v>
      </c>
      <c r="M1500" s="158">
        <v>10161</v>
      </c>
      <c r="N1500" s="159">
        <v>61769480.340000004</v>
      </c>
      <c r="O1500" s="159">
        <v>59696696.43</v>
      </c>
      <c r="P1500" s="159">
        <v>33645933.340000004</v>
      </c>
      <c r="Q1500" s="159">
        <v>15530556</v>
      </c>
      <c r="R1500" s="159">
        <v>18115377.34</v>
      </c>
      <c r="S1500" s="159">
        <v>2072783.91</v>
      </c>
      <c r="T1500" s="159">
        <v>785947.51</v>
      </c>
      <c r="U1500" s="159">
        <v>71366281.120000005</v>
      </c>
      <c r="V1500" s="159">
        <v>55532990.869999997</v>
      </c>
      <c r="W1500" s="159">
        <v>19797282.48</v>
      </c>
      <c r="X1500" s="159">
        <v>560242.92000000004</v>
      </c>
      <c r="Y1500" s="159">
        <v>15833290.25</v>
      </c>
      <c r="Z1500" s="159">
        <v>13715284.859999999</v>
      </c>
      <c r="AA1500" s="159">
        <v>0</v>
      </c>
      <c r="AB1500" s="159">
        <v>13715284.859999999</v>
      </c>
      <c r="AC1500" s="159">
        <v>1369000</v>
      </c>
      <c r="AD1500" s="159">
        <v>1369000</v>
      </c>
      <c r="AE1500" s="159">
        <v>8963960</v>
      </c>
      <c r="AF1500" s="159">
        <v>4163705.56</v>
      </c>
      <c r="AG1500" s="159">
        <v>463229.47</v>
      </c>
      <c r="AH1500" s="159">
        <v>961614.24</v>
      </c>
      <c r="AI1500" s="159">
        <v>0</v>
      </c>
      <c r="AJ1500" s="159">
        <v>0</v>
      </c>
    </row>
    <row r="1501" spans="1:36">
      <c r="A1501" s="153">
        <v>20</v>
      </c>
      <c r="B1501" s="154">
        <v>2</v>
      </c>
      <c r="C1501" s="154">
        <v>4</v>
      </c>
      <c r="D1501" s="155">
        <v>2</v>
      </c>
      <c r="E1501" s="155" t="s">
        <v>556</v>
      </c>
      <c r="F1501" s="156" t="s">
        <v>4707</v>
      </c>
      <c r="G1501" s="156" t="s">
        <v>556</v>
      </c>
      <c r="H1501" s="156" t="s">
        <v>4709</v>
      </c>
      <c r="I1501" s="155">
        <v>2002042</v>
      </c>
      <c r="J1501" s="157" t="s">
        <v>1412</v>
      </c>
      <c r="K1501" s="157"/>
      <c r="L1501" s="155">
        <v>2022</v>
      </c>
      <c r="M1501" s="158">
        <v>4954</v>
      </c>
      <c r="N1501" s="159">
        <v>36137897.5</v>
      </c>
      <c r="O1501" s="159">
        <v>34651431.920000002</v>
      </c>
      <c r="P1501" s="159">
        <v>19662993.66</v>
      </c>
      <c r="Q1501" s="159">
        <v>6828850</v>
      </c>
      <c r="R1501" s="159">
        <v>12834143.66</v>
      </c>
      <c r="S1501" s="159">
        <v>1486465.58</v>
      </c>
      <c r="T1501" s="159">
        <v>336418.44</v>
      </c>
      <c r="U1501" s="159">
        <v>34981162.359999999</v>
      </c>
      <c r="V1501" s="159">
        <v>30620482.41</v>
      </c>
      <c r="W1501" s="159">
        <v>9998193.8900000006</v>
      </c>
      <c r="X1501" s="159">
        <v>582017.24</v>
      </c>
      <c r="Y1501" s="159">
        <v>4360679.95</v>
      </c>
      <c r="Z1501" s="159">
        <v>3644402.1</v>
      </c>
      <c r="AA1501" s="159">
        <v>0</v>
      </c>
      <c r="AB1501" s="159">
        <v>3644402.1</v>
      </c>
      <c r="AC1501" s="159">
        <v>615000</v>
      </c>
      <c r="AD1501" s="159">
        <v>615000</v>
      </c>
      <c r="AE1501" s="159">
        <v>9400252.4399999995</v>
      </c>
      <c r="AF1501" s="159">
        <v>4030949.51</v>
      </c>
      <c r="AG1501" s="159">
        <v>425164.39</v>
      </c>
      <c r="AH1501" s="159">
        <v>262311.02</v>
      </c>
      <c r="AI1501" s="159">
        <v>0</v>
      </c>
      <c r="AJ1501" s="159">
        <v>148610.44</v>
      </c>
    </row>
    <row r="1502" spans="1:36">
      <c r="A1502" s="153">
        <v>20</v>
      </c>
      <c r="B1502" s="154">
        <v>2</v>
      </c>
      <c r="C1502" s="154">
        <v>5</v>
      </c>
      <c r="D1502" s="155">
        <v>2</v>
      </c>
      <c r="E1502" s="155" t="s">
        <v>556</v>
      </c>
      <c r="F1502" s="156" t="s">
        <v>4707</v>
      </c>
      <c r="G1502" s="156" t="s">
        <v>556</v>
      </c>
      <c r="H1502" s="156" t="s">
        <v>4710</v>
      </c>
      <c r="I1502" s="155">
        <v>2002052</v>
      </c>
      <c r="J1502" s="157" t="s">
        <v>1411</v>
      </c>
      <c r="K1502" s="157"/>
      <c r="L1502" s="155">
        <v>2022</v>
      </c>
      <c r="M1502" s="158">
        <v>18208</v>
      </c>
      <c r="N1502" s="159">
        <v>111397309.84999999</v>
      </c>
      <c r="O1502" s="159">
        <v>100526273.01000001</v>
      </c>
      <c r="P1502" s="159">
        <v>47846192.689999998</v>
      </c>
      <c r="Q1502" s="159">
        <v>18634815</v>
      </c>
      <c r="R1502" s="159">
        <v>29211377.690000001</v>
      </c>
      <c r="S1502" s="159">
        <v>10871036.84</v>
      </c>
      <c r="T1502" s="159">
        <v>287201.5</v>
      </c>
      <c r="U1502" s="159">
        <v>114469877.94</v>
      </c>
      <c r="V1502" s="159">
        <v>83363433.349999994</v>
      </c>
      <c r="W1502" s="159">
        <v>29859273.969999999</v>
      </c>
      <c r="X1502" s="159">
        <v>253585.16</v>
      </c>
      <c r="Y1502" s="159">
        <v>31106444.59</v>
      </c>
      <c r="Z1502" s="159">
        <v>23173400.260000002</v>
      </c>
      <c r="AA1502" s="159">
        <v>0</v>
      </c>
      <c r="AB1502" s="159">
        <v>23173400.260000002</v>
      </c>
      <c r="AC1502" s="159">
        <v>1772222</v>
      </c>
      <c r="AD1502" s="159">
        <v>1772222</v>
      </c>
      <c r="AE1502" s="159">
        <v>3911110</v>
      </c>
      <c r="AF1502" s="159">
        <v>17162839.66</v>
      </c>
      <c r="AG1502" s="159">
        <v>888677.48</v>
      </c>
      <c r="AH1502" s="159">
        <v>1069014.71</v>
      </c>
      <c r="AI1502" s="159">
        <v>0</v>
      </c>
      <c r="AJ1502" s="159">
        <v>0</v>
      </c>
    </row>
    <row r="1503" spans="1:36">
      <c r="A1503" s="153">
        <v>20</v>
      </c>
      <c r="B1503" s="154">
        <v>2</v>
      </c>
      <c r="C1503" s="154">
        <v>6</v>
      </c>
      <c r="D1503" s="155">
        <v>3</v>
      </c>
      <c r="E1503" s="155" t="s">
        <v>556</v>
      </c>
      <c r="F1503" s="156" t="s">
        <v>4704</v>
      </c>
      <c r="G1503" s="156" t="s">
        <v>556</v>
      </c>
      <c r="H1503" s="156" t="s">
        <v>4711</v>
      </c>
      <c r="I1503" s="155">
        <v>2002063</v>
      </c>
      <c r="J1503" s="157" t="s">
        <v>1410</v>
      </c>
      <c r="K1503" s="157"/>
      <c r="L1503" s="155">
        <v>2022</v>
      </c>
      <c r="M1503" s="158">
        <v>20618</v>
      </c>
      <c r="N1503" s="159">
        <v>134774388.06</v>
      </c>
      <c r="O1503" s="159">
        <v>112533500.95999999</v>
      </c>
      <c r="P1503" s="159">
        <v>72109181.319999993</v>
      </c>
      <c r="Q1503" s="159">
        <v>30760741</v>
      </c>
      <c r="R1503" s="159">
        <v>41348440.32</v>
      </c>
      <c r="S1503" s="159">
        <v>22240887.100000001</v>
      </c>
      <c r="T1503" s="159">
        <v>1072678.1200000001</v>
      </c>
      <c r="U1503" s="159">
        <v>140630116.56</v>
      </c>
      <c r="V1503" s="159">
        <v>103700494.65000001</v>
      </c>
      <c r="W1503" s="159">
        <v>39044425.950000003</v>
      </c>
      <c r="X1503" s="159">
        <v>1837263.12</v>
      </c>
      <c r="Y1503" s="159">
        <v>36929621.909999996</v>
      </c>
      <c r="Z1503" s="159">
        <v>20540801.859999999</v>
      </c>
      <c r="AA1503" s="159">
        <v>7600000</v>
      </c>
      <c r="AB1503" s="159">
        <v>12940801.859999999</v>
      </c>
      <c r="AC1503" s="159">
        <v>6026616</v>
      </c>
      <c r="AD1503" s="159">
        <v>6026616</v>
      </c>
      <c r="AE1503" s="159">
        <v>33845332</v>
      </c>
      <c r="AF1503" s="159">
        <v>8833006.3100000005</v>
      </c>
      <c r="AG1503" s="159">
        <v>3175165.63</v>
      </c>
      <c r="AH1503" s="159">
        <v>3005878.37</v>
      </c>
      <c r="AI1503" s="159">
        <v>0</v>
      </c>
      <c r="AJ1503" s="159">
        <v>0</v>
      </c>
    </row>
    <row r="1504" spans="1:36">
      <c r="A1504" s="153">
        <v>20</v>
      </c>
      <c r="B1504" s="154">
        <v>2</v>
      </c>
      <c r="C1504" s="154">
        <v>7</v>
      </c>
      <c r="D1504" s="155">
        <v>3</v>
      </c>
      <c r="E1504" s="155" t="s">
        <v>556</v>
      </c>
      <c r="F1504" s="156" t="s">
        <v>4704</v>
      </c>
      <c r="G1504" s="156" t="s">
        <v>556</v>
      </c>
      <c r="H1504" s="156" t="s">
        <v>4712</v>
      </c>
      <c r="I1504" s="155">
        <v>2002073</v>
      </c>
      <c r="J1504" s="157" t="s">
        <v>1409</v>
      </c>
      <c r="K1504" s="157"/>
      <c r="L1504" s="155">
        <v>2022</v>
      </c>
      <c r="M1504" s="158">
        <v>6022</v>
      </c>
      <c r="N1504" s="159">
        <v>51187352.710000001</v>
      </c>
      <c r="O1504" s="159">
        <v>45973248.100000001</v>
      </c>
      <c r="P1504" s="159">
        <v>21527382.689999998</v>
      </c>
      <c r="Q1504" s="159">
        <v>8764975</v>
      </c>
      <c r="R1504" s="159">
        <v>12762407.689999999</v>
      </c>
      <c r="S1504" s="159">
        <v>5214104.6100000003</v>
      </c>
      <c r="T1504" s="159">
        <v>1020876.8</v>
      </c>
      <c r="U1504" s="159">
        <v>59152348.350000001</v>
      </c>
      <c r="V1504" s="159">
        <v>44972673.659999996</v>
      </c>
      <c r="W1504" s="159">
        <v>13545343.9</v>
      </c>
      <c r="X1504" s="159">
        <v>493094.54</v>
      </c>
      <c r="Y1504" s="159">
        <v>14179674.689999999</v>
      </c>
      <c r="Z1504" s="159">
        <v>9545933.6099999994</v>
      </c>
      <c r="AA1504" s="159">
        <v>0</v>
      </c>
      <c r="AB1504" s="159">
        <v>9545933.6099999994</v>
      </c>
      <c r="AC1504" s="159">
        <v>497000</v>
      </c>
      <c r="AD1504" s="159">
        <v>497000</v>
      </c>
      <c r="AE1504" s="159">
        <v>8253670</v>
      </c>
      <c r="AF1504" s="159">
        <v>1000574.44</v>
      </c>
      <c r="AG1504" s="159">
        <v>202973.8</v>
      </c>
      <c r="AH1504" s="159">
        <v>508519.97</v>
      </c>
      <c r="AI1504" s="159">
        <v>0</v>
      </c>
      <c r="AJ1504" s="159">
        <v>0</v>
      </c>
    </row>
    <row r="1505" spans="1:36">
      <c r="A1505" s="153">
        <v>20</v>
      </c>
      <c r="B1505" s="154">
        <v>2</v>
      </c>
      <c r="C1505" s="154">
        <v>8</v>
      </c>
      <c r="D1505" s="155">
        <v>2</v>
      </c>
      <c r="E1505" s="155" t="s">
        <v>556</v>
      </c>
      <c r="F1505" s="156" t="s">
        <v>4707</v>
      </c>
      <c r="G1505" s="156" t="s">
        <v>556</v>
      </c>
      <c r="H1505" s="156" t="s">
        <v>4713</v>
      </c>
      <c r="I1505" s="155">
        <v>2002082</v>
      </c>
      <c r="J1505" s="157" t="s">
        <v>1408</v>
      </c>
      <c r="K1505" s="157"/>
      <c r="L1505" s="155">
        <v>2022</v>
      </c>
      <c r="M1505" s="158">
        <v>3136</v>
      </c>
      <c r="N1505" s="159">
        <v>27784784.620000001</v>
      </c>
      <c r="O1505" s="159">
        <v>19750701.27</v>
      </c>
      <c r="P1505" s="159">
        <v>11524099.35</v>
      </c>
      <c r="Q1505" s="159">
        <v>5162969</v>
      </c>
      <c r="R1505" s="159">
        <v>6361130.3499999996</v>
      </c>
      <c r="S1505" s="159">
        <v>8034083.3499999996</v>
      </c>
      <c r="T1505" s="159">
        <v>0</v>
      </c>
      <c r="U1505" s="159">
        <v>28310927.25</v>
      </c>
      <c r="V1505" s="159">
        <v>16192697.76</v>
      </c>
      <c r="W1505" s="159">
        <v>6016275.5300000003</v>
      </c>
      <c r="X1505" s="159">
        <v>0</v>
      </c>
      <c r="Y1505" s="159">
        <v>12118229.49</v>
      </c>
      <c r="Z1505" s="159">
        <v>6312278.9199999999</v>
      </c>
      <c r="AA1505" s="159">
        <v>0</v>
      </c>
      <c r="AB1505" s="159">
        <v>6312278.9199999999</v>
      </c>
      <c r="AC1505" s="159">
        <v>0</v>
      </c>
      <c r="AD1505" s="159">
        <v>0</v>
      </c>
      <c r="AE1505" s="159">
        <v>0</v>
      </c>
      <c r="AF1505" s="159">
        <v>3558003.51</v>
      </c>
      <c r="AG1505" s="159">
        <v>240694.25</v>
      </c>
      <c r="AH1505" s="159">
        <v>165891.31</v>
      </c>
      <c r="AI1505" s="159">
        <v>0</v>
      </c>
      <c r="AJ1505" s="159">
        <v>0</v>
      </c>
    </row>
    <row r="1506" spans="1:36">
      <c r="A1506" s="153">
        <v>20</v>
      </c>
      <c r="B1506" s="154">
        <v>2</v>
      </c>
      <c r="C1506" s="154">
        <v>9</v>
      </c>
      <c r="D1506" s="155">
        <v>3</v>
      </c>
      <c r="E1506" s="155" t="s">
        <v>556</v>
      </c>
      <c r="F1506" s="156" t="s">
        <v>4704</v>
      </c>
      <c r="G1506" s="156" t="s">
        <v>556</v>
      </c>
      <c r="H1506" s="156" t="s">
        <v>4714</v>
      </c>
      <c r="I1506" s="155">
        <v>2002093</v>
      </c>
      <c r="J1506" s="157" t="s">
        <v>1407</v>
      </c>
      <c r="K1506" s="157"/>
      <c r="L1506" s="155">
        <v>2022</v>
      </c>
      <c r="M1506" s="158">
        <v>17484</v>
      </c>
      <c r="N1506" s="159">
        <v>101903676.58</v>
      </c>
      <c r="O1506" s="159">
        <v>96055696.170000002</v>
      </c>
      <c r="P1506" s="159">
        <v>43485255.960000001</v>
      </c>
      <c r="Q1506" s="159">
        <v>15253438</v>
      </c>
      <c r="R1506" s="159">
        <v>28231817.960000001</v>
      </c>
      <c r="S1506" s="159">
        <v>5847980.4100000001</v>
      </c>
      <c r="T1506" s="159">
        <v>1022044.72</v>
      </c>
      <c r="U1506" s="159">
        <v>109967772.89</v>
      </c>
      <c r="V1506" s="159">
        <v>86276194.129999995</v>
      </c>
      <c r="W1506" s="159">
        <v>30493281.190000001</v>
      </c>
      <c r="X1506" s="159">
        <v>2030485.45</v>
      </c>
      <c r="Y1506" s="159">
        <v>23691578.760000002</v>
      </c>
      <c r="Z1506" s="159">
        <v>22557193.440000001</v>
      </c>
      <c r="AA1506" s="159">
        <v>5000000</v>
      </c>
      <c r="AB1506" s="159">
        <v>17557193.440000001</v>
      </c>
      <c r="AC1506" s="159">
        <v>3000000</v>
      </c>
      <c r="AD1506" s="159">
        <v>3000000</v>
      </c>
      <c r="AE1506" s="159">
        <v>37891725.939999998</v>
      </c>
      <c r="AF1506" s="159">
        <v>9779502.0399999991</v>
      </c>
      <c r="AG1506" s="159">
        <v>481816.34</v>
      </c>
      <c r="AH1506" s="159">
        <v>546229.67000000004</v>
      </c>
      <c r="AI1506" s="159">
        <v>0</v>
      </c>
      <c r="AJ1506" s="159">
        <v>21725.94</v>
      </c>
    </row>
    <row r="1507" spans="1:36">
      <c r="A1507" s="153">
        <v>20</v>
      </c>
      <c r="B1507" s="154">
        <v>2</v>
      </c>
      <c r="C1507" s="154">
        <v>10</v>
      </c>
      <c r="D1507" s="155">
        <v>3</v>
      </c>
      <c r="E1507" s="155" t="s">
        <v>556</v>
      </c>
      <c r="F1507" s="156" t="s">
        <v>4704</v>
      </c>
      <c r="G1507" s="156" t="s">
        <v>556</v>
      </c>
      <c r="H1507" s="156" t="s">
        <v>4715</v>
      </c>
      <c r="I1507" s="155">
        <v>2002103</v>
      </c>
      <c r="J1507" s="157" t="s">
        <v>1406</v>
      </c>
      <c r="K1507" s="157"/>
      <c r="L1507" s="155">
        <v>2022</v>
      </c>
      <c r="M1507" s="158">
        <v>1933</v>
      </c>
      <c r="N1507" s="159">
        <v>19242746.530000001</v>
      </c>
      <c r="O1507" s="159">
        <v>16399184.24</v>
      </c>
      <c r="P1507" s="159">
        <v>7783273.8499999996</v>
      </c>
      <c r="Q1507" s="159">
        <v>2369675</v>
      </c>
      <c r="R1507" s="159">
        <v>5413598.8499999996</v>
      </c>
      <c r="S1507" s="159">
        <v>2843562.29</v>
      </c>
      <c r="T1507" s="159">
        <v>0</v>
      </c>
      <c r="U1507" s="159">
        <v>17747460.440000001</v>
      </c>
      <c r="V1507" s="159">
        <v>13128233.449999999</v>
      </c>
      <c r="W1507" s="159">
        <v>4643638.26</v>
      </c>
      <c r="X1507" s="159">
        <v>92037.7</v>
      </c>
      <c r="Y1507" s="159">
        <v>4619226.99</v>
      </c>
      <c r="Z1507" s="159">
        <v>3571638.63</v>
      </c>
      <c r="AA1507" s="159">
        <v>0</v>
      </c>
      <c r="AB1507" s="159">
        <v>3571638.63</v>
      </c>
      <c r="AC1507" s="159">
        <v>200000</v>
      </c>
      <c r="AD1507" s="159">
        <v>200000</v>
      </c>
      <c r="AE1507" s="159">
        <v>1537188</v>
      </c>
      <c r="AF1507" s="159">
        <v>3270950.79</v>
      </c>
      <c r="AG1507" s="159">
        <v>102354.9</v>
      </c>
      <c r="AH1507" s="159">
        <v>77759.3</v>
      </c>
      <c r="AI1507" s="159">
        <v>0</v>
      </c>
      <c r="AJ1507" s="159">
        <v>0</v>
      </c>
    </row>
    <row r="1508" spans="1:36">
      <c r="A1508" s="153">
        <v>20</v>
      </c>
      <c r="B1508" s="154">
        <v>2</v>
      </c>
      <c r="C1508" s="154">
        <v>11</v>
      </c>
      <c r="D1508" s="155">
        <v>2</v>
      </c>
      <c r="E1508" s="155" t="s">
        <v>556</v>
      </c>
      <c r="F1508" s="156" t="s">
        <v>4707</v>
      </c>
      <c r="G1508" s="156" t="s">
        <v>556</v>
      </c>
      <c r="H1508" s="156" t="s">
        <v>4716</v>
      </c>
      <c r="I1508" s="155">
        <v>2002112</v>
      </c>
      <c r="J1508" s="157" t="s">
        <v>1405</v>
      </c>
      <c r="K1508" s="157"/>
      <c r="L1508" s="155">
        <v>2022</v>
      </c>
      <c r="M1508" s="158">
        <v>6873</v>
      </c>
      <c r="N1508" s="159">
        <v>45104976.130000003</v>
      </c>
      <c r="O1508" s="159">
        <v>40149055.25</v>
      </c>
      <c r="P1508" s="159">
        <v>20199474.140000001</v>
      </c>
      <c r="Q1508" s="159">
        <v>7761804</v>
      </c>
      <c r="R1508" s="159">
        <v>12437670.140000001</v>
      </c>
      <c r="S1508" s="159">
        <v>4955920.88</v>
      </c>
      <c r="T1508" s="159">
        <v>326342.5</v>
      </c>
      <c r="U1508" s="159">
        <v>53013561.649999999</v>
      </c>
      <c r="V1508" s="159">
        <v>36500711.950000003</v>
      </c>
      <c r="W1508" s="159">
        <v>11335322.51</v>
      </c>
      <c r="X1508" s="159">
        <v>244985.41</v>
      </c>
      <c r="Y1508" s="159">
        <v>16512849.699999999</v>
      </c>
      <c r="Z1508" s="159">
        <v>12090239.34</v>
      </c>
      <c r="AA1508" s="159">
        <v>4000000</v>
      </c>
      <c r="AB1508" s="159">
        <v>8090239.3399999999</v>
      </c>
      <c r="AC1508" s="159">
        <v>919244</v>
      </c>
      <c r="AD1508" s="159">
        <v>919244</v>
      </c>
      <c r="AE1508" s="159">
        <v>8131894.6200000001</v>
      </c>
      <c r="AF1508" s="159">
        <v>3648343.3</v>
      </c>
      <c r="AG1508" s="159">
        <v>170621.43</v>
      </c>
      <c r="AH1508" s="159">
        <v>1137130.3799999999</v>
      </c>
      <c r="AI1508" s="159">
        <v>0</v>
      </c>
      <c r="AJ1508" s="159">
        <v>0</v>
      </c>
    </row>
    <row r="1509" spans="1:36">
      <c r="A1509" s="153">
        <v>20</v>
      </c>
      <c r="B1509" s="154">
        <v>2</v>
      </c>
      <c r="C1509" s="154">
        <v>12</v>
      </c>
      <c r="D1509" s="155">
        <v>3</v>
      </c>
      <c r="E1509" s="155" t="s">
        <v>556</v>
      </c>
      <c r="F1509" s="156" t="s">
        <v>4704</v>
      </c>
      <c r="G1509" s="156" t="s">
        <v>556</v>
      </c>
      <c r="H1509" s="156" t="s">
        <v>4717</v>
      </c>
      <c r="I1509" s="155">
        <v>2002123</v>
      </c>
      <c r="J1509" s="157" t="s">
        <v>1404</v>
      </c>
      <c r="K1509" s="157"/>
      <c r="L1509" s="155">
        <v>2022</v>
      </c>
      <c r="M1509" s="158">
        <v>5793</v>
      </c>
      <c r="N1509" s="159">
        <v>43742222.079999998</v>
      </c>
      <c r="O1509" s="159">
        <v>39080275.020000003</v>
      </c>
      <c r="P1509" s="159">
        <v>25894845.920000002</v>
      </c>
      <c r="Q1509" s="159">
        <v>11584900</v>
      </c>
      <c r="R1509" s="159">
        <v>14309945.92</v>
      </c>
      <c r="S1509" s="159">
        <v>4661947.0599999996</v>
      </c>
      <c r="T1509" s="159">
        <v>32841.85</v>
      </c>
      <c r="U1509" s="159">
        <v>39110034.68</v>
      </c>
      <c r="V1509" s="159">
        <v>35504055.390000001</v>
      </c>
      <c r="W1509" s="159">
        <v>12544321.09</v>
      </c>
      <c r="X1509" s="159">
        <v>659817.51</v>
      </c>
      <c r="Y1509" s="159">
        <v>3605979.29</v>
      </c>
      <c r="Z1509" s="159">
        <v>5074540.13</v>
      </c>
      <c r="AA1509" s="159">
        <v>0</v>
      </c>
      <c r="AB1509" s="159">
        <v>5074540.13</v>
      </c>
      <c r="AC1509" s="159">
        <v>3660000</v>
      </c>
      <c r="AD1509" s="159">
        <v>3660000</v>
      </c>
      <c r="AE1509" s="159">
        <v>9320000</v>
      </c>
      <c r="AF1509" s="159">
        <v>3576219.63</v>
      </c>
      <c r="AG1509" s="159">
        <v>914347.44</v>
      </c>
      <c r="AH1509" s="159">
        <v>641619.23</v>
      </c>
      <c r="AI1509" s="159">
        <v>0</v>
      </c>
      <c r="AJ1509" s="159">
        <v>0</v>
      </c>
    </row>
    <row r="1510" spans="1:36">
      <c r="A1510" s="153">
        <v>20</v>
      </c>
      <c r="B1510" s="154">
        <v>2</v>
      </c>
      <c r="C1510" s="154">
        <v>13</v>
      </c>
      <c r="D1510" s="155">
        <v>3</v>
      </c>
      <c r="E1510" s="155" t="s">
        <v>556</v>
      </c>
      <c r="F1510" s="156" t="s">
        <v>4704</v>
      </c>
      <c r="G1510" s="156" t="s">
        <v>556</v>
      </c>
      <c r="H1510" s="156" t="s">
        <v>4718</v>
      </c>
      <c r="I1510" s="155">
        <v>2002133</v>
      </c>
      <c r="J1510" s="157" t="s">
        <v>1403</v>
      </c>
      <c r="K1510" s="157"/>
      <c r="L1510" s="155">
        <v>2022</v>
      </c>
      <c r="M1510" s="158">
        <v>20088</v>
      </c>
      <c r="N1510" s="159">
        <v>102374876.45999999</v>
      </c>
      <c r="O1510" s="159">
        <v>94922856.290000007</v>
      </c>
      <c r="P1510" s="159">
        <v>43628043.649999999</v>
      </c>
      <c r="Q1510" s="159">
        <v>12857286</v>
      </c>
      <c r="R1510" s="159">
        <v>30770757.649999999</v>
      </c>
      <c r="S1510" s="159">
        <v>7452020.1699999999</v>
      </c>
      <c r="T1510" s="159">
        <v>344846.29</v>
      </c>
      <c r="U1510" s="159">
        <v>112265298.84999999</v>
      </c>
      <c r="V1510" s="159">
        <v>91611297.790000007</v>
      </c>
      <c r="W1510" s="159">
        <v>30852802.960000001</v>
      </c>
      <c r="X1510" s="159">
        <v>1252657.8899999999</v>
      </c>
      <c r="Y1510" s="159">
        <v>20654001.059999999</v>
      </c>
      <c r="Z1510" s="159">
        <v>20090044.219999999</v>
      </c>
      <c r="AA1510" s="159">
        <v>4500000</v>
      </c>
      <c r="AB1510" s="159">
        <v>15590044.219999999</v>
      </c>
      <c r="AC1510" s="159">
        <v>1920000</v>
      </c>
      <c r="AD1510" s="159">
        <v>1920000</v>
      </c>
      <c r="AE1510" s="159">
        <v>23338083.390000001</v>
      </c>
      <c r="AF1510" s="159">
        <v>3311558.5</v>
      </c>
      <c r="AG1510" s="159">
        <v>1039487.96</v>
      </c>
      <c r="AH1510" s="159">
        <v>1070573.96</v>
      </c>
      <c r="AI1510" s="159">
        <v>0</v>
      </c>
      <c r="AJ1510" s="159">
        <v>0</v>
      </c>
    </row>
    <row r="1511" spans="1:36">
      <c r="A1511" s="153">
        <v>20</v>
      </c>
      <c r="B1511" s="154">
        <v>2</v>
      </c>
      <c r="C1511" s="154">
        <v>14</v>
      </c>
      <c r="D1511" s="155">
        <v>3</v>
      </c>
      <c r="E1511" s="155" t="s">
        <v>556</v>
      </c>
      <c r="F1511" s="156" t="s">
        <v>4704</v>
      </c>
      <c r="G1511" s="156" t="s">
        <v>556</v>
      </c>
      <c r="H1511" s="156" t="s">
        <v>4719</v>
      </c>
      <c r="I1511" s="155">
        <v>2002143</v>
      </c>
      <c r="J1511" s="157" t="s">
        <v>1402</v>
      </c>
      <c r="K1511" s="157"/>
      <c r="L1511" s="155">
        <v>2022</v>
      </c>
      <c r="M1511" s="158">
        <v>9876</v>
      </c>
      <c r="N1511" s="159">
        <v>72127083.609999999</v>
      </c>
      <c r="O1511" s="159">
        <v>59106086.810000002</v>
      </c>
      <c r="P1511" s="159">
        <v>30711187.649999999</v>
      </c>
      <c r="Q1511" s="159">
        <v>10261120</v>
      </c>
      <c r="R1511" s="159">
        <v>20450067.649999999</v>
      </c>
      <c r="S1511" s="159">
        <v>13020996.800000001</v>
      </c>
      <c r="T1511" s="159">
        <v>1126395.8400000001</v>
      </c>
      <c r="U1511" s="159">
        <v>69194665.099999994</v>
      </c>
      <c r="V1511" s="159">
        <v>53164173.5</v>
      </c>
      <c r="W1511" s="159">
        <v>18684738.52</v>
      </c>
      <c r="X1511" s="159">
        <v>1379797.58</v>
      </c>
      <c r="Y1511" s="159">
        <v>16030491.6</v>
      </c>
      <c r="Z1511" s="159">
        <v>13839593.439999999</v>
      </c>
      <c r="AA1511" s="159">
        <v>0</v>
      </c>
      <c r="AB1511" s="159">
        <v>13839593.439999999</v>
      </c>
      <c r="AC1511" s="159">
        <v>1790000</v>
      </c>
      <c r="AD1511" s="159">
        <v>1790000</v>
      </c>
      <c r="AE1511" s="159">
        <v>22673000</v>
      </c>
      <c r="AF1511" s="159">
        <v>5941913.3099999996</v>
      </c>
      <c r="AG1511" s="159">
        <v>586686.02</v>
      </c>
      <c r="AH1511" s="159">
        <v>802473.64</v>
      </c>
      <c r="AI1511" s="159">
        <v>0</v>
      </c>
      <c r="AJ1511" s="159">
        <v>0</v>
      </c>
    </row>
    <row r="1512" spans="1:36">
      <c r="A1512" s="153">
        <v>20</v>
      </c>
      <c r="B1512" s="154">
        <v>2</v>
      </c>
      <c r="C1512" s="154">
        <v>15</v>
      </c>
      <c r="D1512" s="155">
        <v>2</v>
      </c>
      <c r="E1512" s="155" t="s">
        <v>556</v>
      </c>
      <c r="F1512" s="156" t="s">
        <v>4707</v>
      </c>
      <c r="G1512" s="156" t="s">
        <v>556</v>
      </c>
      <c r="H1512" s="156" t="s">
        <v>4720</v>
      </c>
      <c r="I1512" s="155">
        <v>2002152</v>
      </c>
      <c r="J1512" s="157" t="s">
        <v>1401</v>
      </c>
      <c r="K1512" s="157"/>
      <c r="L1512" s="155">
        <v>2022</v>
      </c>
      <c r="M1512" s="158">
        <v>2521</v>
      </c>
      <c r="N1512" s="159">
        <v>21201296.07</v>
      </c>
      <c r="O1512" s="159">
        <v>17088820.550000001</v>
      </c>
      <c r="P1512" s="159">
        <v>11489818.84</v>
      </c>
      <c r="Q1512" s="159">
        <v>5968808</v>
      </c>
      <c r="R1512" s="159">
        <v>5521010.8399999999</v>
      </c>
      <c r="S1512" s="159">
        <v>4112475.52</v>
      </c>
      <c r="T1512" s="159">
        <v>307500</v>
      </c>
      <c r="U1512" s="159">
        <v>20190566.239999998</v>
      </c>
      <c r="V1512" s="159">
        <v>13555424.9</v>
      </c>
      <c r="W1512" s="159">
        <v>4008183.99</v>
      </c>
      <c r="X1512" s="159">
        <v>263198.39</v>
      </c>
      <c r="Y1512" s="159">
        <v>6635141.3399999999</v>
      </c>
      <c r="Z1512" s="159">
        <v>4746710.2699999996</v>
      </c>
      <c r="AA1512" s="159">
        <v>0</v>
      </c>
      <c r="AB1512" s="159">
        <v>4746710.2699999996</v>
      </c>
      <c r="AC1512" s="159">
        <v>508897.46</v>
      </c>
      <c r="AD1512" s="159">
        <v>508897.46</v>
      </c>
      <c r="AE1512" s="159">
        <v>3600059.52</v>
      </c>
      <c r="AF1512" s="159">
        <v>3533395.65</v>
      </c>
      <c r="AG1512" s="159">
        <v>0</v>
      </c>
      <c r="AH1512" s="159">
        <v>18265.5</v>
      </c>
      <c r="AI1512" s="159">
        <v>0</v>
      </c>
      <c r="AJ1512" s="159">
        <v>0</v>
      </c>
    </row>
    <row r="1513" spans="1:36">
      <c r="A1513" s="153">
        <v>20</v>
      </c>
      <c r="B1513" s="154">
        <v>3</v>
      </c>
      <c r="C1513" s="154">
        <v>1</v>
      </c>
      <c r="D1513" s="155">
        <v>1</v>
      </c>
      <c r="E1513" s="155" t="s">
        <v>556</v>
      </c>
      <c r="F1513" s="156" t="s">
        <v>4721</v>
      </c>
      <c r="G1513" s="156" t="s">
        <v>556</v>
      </c>
      <c r="H1513" s="156" t="s">
        <v>4722</v>
      </c>
      <c r="I1513" s="155">
        <v>2003011</v>
      </c>
      <c r="J1513" s="157" t="s">
        <v>1400</v>
      </c>
      <c r="K1513" s="157"/>
      <c r="L1513" s="155">
        <v>2022</v>
      </c>
      <c r="M1513" s="158">
        <v>24233</v>
      </c>
      <c r="N1513" s="159">
        <v>142974863.30000001</v>
      </c>
      <c r="O1513" s="159">
        <v>134871494.25</v>
      </c>
      <c r="P1513" s="159">
        <v>67684241.359999999</v>
      </c>
      <c r="Q1513" s="159">
        <v>21289316</v>
      </c>
      <c r="R1513" s="159">
        <v>46394925.359999999</v>
      </c>
      <c r="S1513" s="159">
        <v>8103369.0499999998</v>
      </c>
      <c r="T1513" s="159">
        <v>2023688.67</v>
      </c>
      <c r="U1513" s="159">
        <v>153928745.55000001</v>
      </c>
      <c r="V1513" s="159">
        <v>126978243.22</v>
      </c>
      <c r="W1513" s="159">
        <v>51460132.310000002</v>
      </c>
      <c r="X1513" s="159">
        <v>2303008.0499999998</v>
      </c>
      <c r="Y1513" s="159">
        <v>26950502.329999998</v>
      </c>
      <c r="Z1513" s="159">
        <v>21617812.84</v>
      </c>
      <c r="AA1513" s="159">
        <v>0</v>
      </c>
      <c r="AB1513" s="159">
        <v>21617812.84</v>
      </c>
      <c r="AC1513" s="159">
        <v>1961000</v>
      </c>
      <c r="AD1513" s="159">
        <v>1961000</v>
      </c>
      <c r="AE1513" s="159">
        <v>38396406</v>
      </c>
      <c r="AF1513" s="159">
        <v>7893251.0300000003</v>
      </c>
      <c r="AG1513" s="159">
        <v>769629.24</v>
      </c>
      <c r="AH1513" s="159">
        <v>751929.04</v>
      </c>
      <c r="AI1513" s="159">
        <v>0</v>
      </c>
      <c r="AJ1513" s="159">
        <v>0</v>
      </c>
    </row>
    <row r="1514" spans="1:36">
      <c r="A1514" s="153">
        <v>20</v>
      </c>
      <c r="B1514" s="154">
        <v>3</v>
      </c>
      <c r="C1514" s="154">
        <v>2</v>
      </c>
      <c r="D1514" s="155">
        <v>1</v>
      </c>
      <c r="E1514" s="155" t="s">
        <v>556</v>
      </c>
      <c r="F1514" s="156" t="s">
        <v>4721</v>
      </c>
      <c r="G1514" s="156" t="s">
        <v>556</v>
      </c>
      <c r="H1514" s="156" t="s">
        <v>4723</v>
      </c>
      <c r="I1514" s="155">
        <v>2003021</v>
      </c>
      <c r="J1514" s="157" t="s">
        <v>1398</v>
      </c>
      <c r="K1514" s="157"/>
      <c r="L1514" s="155">
        <v>2022</v>
      </c>
      <c r="M1514" s="158">
        <v>3550</v>
      </c>
      <c r="N1514" s="159">
        <v>31712835.73</v>
      </c>
      <c r="O1514" s="159">
        <v>26756738.079999998</v>
      </c>
      <c r="P1514" s="159">
        <v>11722576.129999999</v>
      </c>
      <c r="Q1514" s="159">
        <v>3882278</v>
      </c>
      <c r="R1514" s="159">
        <v>7840298.1299999999</v>
      </c>
      <c r="S1514" s="159">
        <v>4956097.6500000004</v>
      </c>
      <c r="T1514" s="159">
        <v>602165.55000000005</v>
      </c>
      <c r="U1514" s="159">
        <v>29436546.52</v>
      </c>
      <c r="V1514" s="159">
        <v>23703614.260000002</v>
      </c>
      <c r="W1514" s="159">
        <v>9870077.7200000007</v>
      </c>
      <c r="X1514" s="159">
        <v>0</v>
      </c>
      <c r="Y1514" s="159">
        <v>5732932.2599999998</v>
      </c>
      <c r="Z1514" s="159">
        <v>1596255.64</v>
      </c>
      <c r="AA1514" s="159">
        <v>0</v>
      </c>
      <c r="AB1514" s="159">
        <v>1596255.64</v>
      </c>
      <c r="AC1514" s="159">
        <v>0</v>
      </c>
      <c r="AD1514" s="159">
        <v>0</v>
      </c>
      <c r="AE1514" s="159">
        <v>0</v>
      </c>
      <c r="AF1514" s="159">
        <v>3053123.82</v>
      </c>
      <c r="AG1514" s="159">
        <v>167693.70000000001</v>
      </c>
      <c r="AH1514" s="159">
        <v>274601.71000000002</v>
      </c>
      <c r="AI1514" s="159">
        <v>0</v>
      </c>
      <c r="AJ1514" s="159">
        <v>0</v>
      </c>
    </row>
    <row r="1515" spans="1:36">
      <c r="A1515" s="153">
        <v>20</v>
      </c>
      <c r="B1515" s="154">
        <v>3</v>
      </c>
      <c r="C1515" s="154">
        <v>3</v>
      </c>
      <c r="D1515" s="155">
        <v>2</v>
      </c>
      <c r="E1515" s="155" t="s">
        <v>556</v>
      </c>
      <c r="F1515" s="156" t="s">
        <v>4724</v>
      </c>
      <c r="G1515" s="156" t="s">
        <v>556</v>
      </c>
      <c r="H1515" s="156" t="s">
        <v>4725</v>
      </c>
      <c r="I1515" s="155">
        <v>2003032</v>
      </c>
      <c r="J1515" s="157" t="s">
        <v>1400</v>
      </c>
      <c r="K1515" s="157"/>
      <c r="L1515" s="155">
        <v>2022</v>
      </c>
      <c r="M1515" s="158">
        <v>6433</v>
      </c>
      <c r="N1515" s="159">
        <v>48811828.030000001</v>
      </c>
      <c r="O1515" s="159">
        <v>44047491.899999999</v>
      </c>
      <c r="P1515" s="159">
        <v>26116922.469999999</v>
      </c>
      <c r="Q1515" s="159">
        <v>8422741</v>
      </c>
      <c r="R1515" s="159">
        <v>17694181.469999999</v>
      </c>
      <c r="S1515" s="159">
        <v>4764336.13</v>
      </c>
      <c r="T1515" s="159">
        <v>391123</v>
      </c>
      <c r="U1515" s="159">
        <v>45611215.689999998</v>
      </c>
      <c r="V1515" s="159">
        <v>39824280.579999998</v>
      </c>
      <c r="W1515" s="159">
        <v>13978037.67</v>
      </c>
      <c r="X1515" s="159">
        <v>297499.46000000002</v>
      </c>
      <c r="Y1515" s="159">
        <v>5786935.1100000003</v>
      </c>
      <c r="Z1515" s="159">
        <v>5775276.8600000003</v>
      </c>
      <c r="AA1515" s="159">
        <v>0</v>
      </c>
      <c r="AB1515" s="159">
        <v>5775276.8600000003</v>
      </c>
      <c r="AC1515" s="159">
        <v>1656072</v>
      </c>
      <c r="AD1515" s="159">
        <v>1656072</v>
      </c>
      <c r="AE1515" s="159">
        <v>4497125</v>
      </c>
      <c r="AF1515" s="159">
        <v>4223211.32</v>
      </c>
      <c r="AG1515" s="159">
        <v>256836.88</v>
      </c>
      <c r="AH1515" s="159">
        <v>53095.63</v>
      </c>
      <c r="AI1515" s="159">
        <v>0</v>
      </c>
      <c r="AJ1515" s="159">
        <v>0</v>
      </c>
    </row>
    <row r="1516" spans="1:36">
      <c r="A1516" s="153">
        <v>20</v>
      </c>
      <c r="B1516" s="154">
        <v>3</v>
      </c>
      <c r="C1516" s="154">
        <v>4</v>
      </c>
      <c r="D1516" s="155">
        <v>2</v>
      </c>
      <c r="E1516" s="155" t="s">
        <v>556</v>
      </c>
      <c r="F1516" s="156" t="s">
        <v>4724</v>
      </c>
      <c r="G1516" s="156" t="s">
        <v>556</v>
      </c>
      <c r="H1516" s="156" t="s">
        <v>4726</v>
      </c>
      <c r="I1516" s="155">
        <v>2003042</v>
      </c>
      <c r="J1516" s="157" t="s">
        <v>1399</v>
      </c>
      <c r="K1516" s="157"/>
      <c r="L1516" s="155">
        <v>2022</v>
      </c>
      <c r="M1516" s="158">
        <v>3865</v>
      </c>
      <c r="N1516" s="159">
        <v>31488176.350000001</v>
      </c>
      <c r="O1516" s="159">
        <v>26827499.550000001</v>
      </c>
      <c r="P1516" s="159">
        <v>17923207.469999999</v>
      </c>
      <c r="Q1516" s="159">
        <v>7766572</v>
      </c>
      <c r="R1516" s="159">
        <v>10156635.470000001</v>
      </c>
      <c r="S1516" s="159">
        <v>4660676.8</v>
      </c>
      <c r="T1516" s="159">
        <v>0</v>
      </c>
      <c r="U1516" s="159">
        <v>30195790.670000002</v>
      </c>
      <c r="V1516" s="159">
        <v>22485159.890000001</v>
      </c>
      <c r="W1516" s="159">
        <v>7921763.1100000003</v>
      </c>
      <c r="X1516" s="159">
        <v>50095</v>
      </c>
      <c r="Y1516" s="159">
        <v>7710630.7800000003</v>
      </c>
      <c r="Z1516" s="159">
        <v>6661889.71</v>
      </c>
      <c r="AA1516" s="159">
        <v>0</v>
      </c>
      <c r="AB1516" s="159">
        <v>6661889.71</v>
      </c>
      <c r="AC1516" s="159">
        <v>1006989</v>
      </c>
      <c r="AD1516" s="159">
        <v>650000</v>
      </c>
      <c r="AE1516" s="159">
        <v>1000000</v>
      </c>
      <c r="AF1516" s="159">
        <v>4342339.66</v>
      </c>
      <c r="AG1516" s="159">
        <v>1121267.6000000001</v>
      </c>
      <c r="AH1516" s="159">
        <v>977826.52</v>
      </c>
      <c r="AI1516" s="159">
        <v>0</v>
      </c>
      <c r="AJ1516" s="159">
        <v>0</v>
      </c>
    </row>
    <row r="1517" spans="1:36">
      <c r="A1517" s="153">
        <v>20</v>
      </c>
      <c r="B1517" s="154">
        <v>3</v>
      </c>
      <c r="C1517" s="154">
        <v>5</v>
      </c>
      <c r="D1517" s="155">
        <v>2</v>
      </c>
      <c r="E1517" s="155" t="s">
        <v>556</v>
      </c>
      <c r="F1517" s="156" t="s">
        <v>4724</v>
      </c>
      <c r="G1517" s="156" t="s">
        <v>556</v>
      </c>
      <c r="H1517" s="156" t="s">
        <v>4727</v>
      </c>
      <c r="I1517" s="155">
        <v>2003052</v>
      </c>
      <c r="J1517" s="157" t="s">
        <v>1398</v>
      </c>
      <c r="K1517" s="157"/>
      <c r="L1517" s="155">
        <v>2022</v>
      </c>
      <c r="M1517" s="158">
        <v>5274</v>
      </c>
      <c r="N1517" s="159">
        <v>34494994.399999999</v>
      </c>
      <c r="O1517" s="159">
        <v>31369450.780000001</v>
      </c>
      <c r="P1517" s="159">
        <v>20952286.219999999</v>
      </c>
      <c r="Q1517" s="159">
        <v>10611443</v>
      </c>
      <c r="R1517" s="159">
        <v>10340843.220000001</v>
      </c>
      <c r="S1517" s="159">
        <v>3125543.62</v>
      </c>
      <c r="T1517" s="159">
        <v>0</v>
      </c>
      <c r="U1517" s="159">
        <v>34179787.439999998</v>
      </c>
      <c r="V1517" s="159">
        <v>27754602.530000001</v>
      </c>
      <c r="W1517" s="159">
        <v>10567301.369999999</v>
      </c>
      <c r="X1517" s="159">
        <v>98447.45</v>
      </c>
      <c r="Y1517" s="159">
        <v>6425184.9100000001</v>
      </c>
      <c r="Z1517" s="159">
        <v>5594878.7999999998</v>
      </c>
      <c r="AA1517" s="159">
        <v>0</v>
      </c>
      <c r="AB1517" s="159">
        <v>5594878.7999999998</v>
      </c>
      <c r="AC1517" s="159">
        <v>946960</v>
      </c>
      <c r="AD1517" s="159">
        <v>946960</v>
      </c>
      <c r="AE1517" s="159">
        <v>1025458</v>
      </c>
      <c r="AF1517" s="159">
        <v>3614848.25</v>
      </c>
      <c r="AG1517" s="159">
        <v>179403.13</v>
      </c>
      <c r="AH1517" s="159">
        <v>189486.98</v>
      </c>
      <c r="AI1517" s="159">
        <v>0</v>
      </c>
      <c r="AJ1517" s="159">
        <v>0</v>
      </c>
    </row>
    <row r="1518" spans="1:36">
      <c r="A1518" s="153">
        <v>20</v>
      </c>
      <c r="B1518" s="154">
        <v>3</v>
      </c>
      <c r="C1518" s="154">
        <v>6</v>
      </c>
      <c r="D1518" s="155">
        <v>2</v>
      </c>
      <c r="E1518" s="155" t="s">
        <v>556</v>
      </c>
      <c r="F1518" s="156" t="s">
        <v>4724</v>
      </c>
      <c r="G1518" s="156" t="s">
        <v>556</v>
      </c>
      <c r="H1518" s="156" t="s">
        <v>4728</v>
      </c>
      <c r="I1518" s="155">
        <v>2003062</v>
      </c>
      <c r="J1518" s="157" t="s">
        <v>1397</v>
      </c>
      <c r="K1518" s="157"/>
      <c r="L1518" s="155">
        <v>2022</v>
      </c>
      <c r="M1518" s="158">
        <v>2465</v>
      </c>
      <c r="N1518" s="159">
        <v>24420005.98</v>
      </c>
      <c r="O1518" s="159">
        <v>23152788.170000002</v>
      </c>
      <c r="P1518" s="159">
        <v>9586787.9499999993</v>
      </c>
      <c r="Q1518" s="159">
        <v>2127785</v>
      </c>
      <c r="R1518" s="159">
        <v>7459002.9500000002</v>
      </c>
      <c r="S1518" s="159">
        <v>1267217.81</v>
      </c>
      <c r="T1518" s="159">
        <v>91543.82</v>
      </c>
      <c r="U1518" s="159">
        <v>23360047.190000001</v>
      </c>
      <c r="V1518" s="159">
        <v>19040035.699999999</v>
      </c>
      <c r="W1518" s="159">
        <v>7233479.3499999996</v>
      </c>
      <c r="X1518" s="159">
        <v>57792.53</v>
      </c>
      <c r="Y1518" s="159">
        <v>4320011.49</v>
      </c>
      <c r="Z1518" s="159">
        <v>4397768.96</v>
      </c>
      <c r="AA1518" s="159">
        <v>0</v>
      </c>
      <c r="AB1518" s="159">
        <v>4397768.96</v>
      </c>
      <c r="AC1518" s="159">
        <v>640000</v>
      </c>
      <c r="AD1518" s="159">
        <v>640000</v>
      </c>
      <c r="AE1518" s="159">
        <v>640000</v>
      </c>
      <c r="AF1518" s="159">
        <v>4112752.47</v>
      </c>
      <c r="AG1518" s="159">
        <v>686060.79</v>
      </c>
      <c r="AH1518" s="159">
        <v>548652.56000000006</v>
      </c>
      <c r="AI1518" s="159">
        <v>0</v>
      </c>
      <c r="AJ1518" s="159">
        <v>0</v>
      </c>
    </row>
    <row r="1519" spans="1:36">
      <c r="A1519" s="153">
        <v>20</v>
      </c>
      <c r="B1519" s="154">
        <v>3</v>
      </c>
      <c r="C1519" s="154">
        <v>7</v>
      </c>
      <c r="D1519" s="155">
        <v>2</v>
      </c>
      <c r="E1519" s="155" t="s">
        <v>556</v>
      </c>
      <c r="F1519" s="156" t="s">
        <v>4724</v>
      </c>
      <c r="G1519" s="156" t="s">
        <v>556</v>
      </c>
      <c r="H1519" s="156" t="s">
        <v>4729</v>
      </c>
      <c r="I1519" s="155">
        <v>2003072</v>
      </c>
      <c r="J1519" s="157" t="s">
        <v>1396</v>
      </c>
      <c r="K1519" s="157"/>
      <c r="L1519" s="155">
        <v>2022</v>
      </c>
      <c r="M1519" s="158">
        <v>1678</v>
      </c>
      <c r="N1519" s="159">
        <v>14945124.34</v>
      </c>
      <c r="O1519" s="159">
        <v>13697474.359999999</v>
      </c>
      <c r="P1519" s="159">
        <v>7975633.8900000006</v>
      </c>
      <c r="Q1519" s="159">
        <v>4088356</v>
      </c>
      <c r="R1519" s="159">
        <v>3887277.89</v>
      </c>
      <c r="S1519" s="159">
        <v>1247649.98</v>
      </c>
      <c r="T1519" s="159">
        <v>119545.4</v>
      </c>
      <c r="U1519" s="159">
        <v>13272673.970000001</v>
      </c>
      <c r="V1519" s="159">
        <v>10710098.5</v>
      </c>
      <c r="W1519" s="159">
        <v>4195474.54</v>
      </c>
      <c r="X1519" s="159">
        <v>345140.83</v>
      </c>
      <c r="Y1519" s="159">
        <v>2562575.4700000002</v>
      </c>
      <c r="Z1519" s="159">
        <v>3202934.57</v>
      </c>
      <c r="AA1519" s="159">
        <v>0</v>
      </c>
      <c r="AB1519" s="159">
        <v>3202934.57</v>
      </c>
      <c r="AC1519" s="159">
        <v>189840</v>
      </c>
      <c r="AD1519" s="159">
        <v>189840</v>
      </c>
      <c r="AE1519" s="159">
        <v>6355955</v>
      </c>
      <c r="AF1519" s="159">
        <v>2987375.86</v>
      </c>
      <c r="AG1519" s="159">
        <v>371591.3</v>
      </c>
      <c r="AH1519" s="159">
        <v>513480.2</v>
      </c>
      <c r="AI1519" s="159">
        <v>0</v>
      </c>
      <c r="AJ1519" s="159">
        <v>0</v>
      </c>
    </row>
    <row r="1520" spans="1:36">
      <c r="A1520" s="153">
        <v>20</v>
      </c>
      <c r="B1520" s="154">
        <v>3</v>
      </c>
      <c r="C1520" s="154">
        <v>8</v>
      </c>
      <c r="D1520" s="155">
        <v>2</v>
      </c>
      <c r="E1520" s="155" t="s">
        <v>556</v>
      </c>
      <c r="F1520" s="156" t="s">
        <v>4724</v>
      </c>
      <c r="G1520" s="156" t="s">
        <v>556</v>
      </c>
      <c r="H1520" s="156" t="s">
        <v>4730</v>
      </c>
      <c r="I1520" s="155">
        <v>2003082</v>
      </c>
      <c r="J1520" s="157" t="s">
        <v>1395</v>
      </c>
      <c r="K1520" s="157"/>
      <c r="L1520" s="155">
        <v>2022</v>
      </c>
      <c r="M1520" s="158">
        <v>3969</v>
      </c>
      <c r="N1520" s="159">
        <v>36550485.490000002</v>
      </c>
      <c r="O1520" s="159">
        <v>28753453.129999999</v>
      </c>
      <c r="P1520" s="159">
        <v>18836546.149999999</v>
      </c>
      <c r="Q1520" s="159">
        <v>9323513</v>
      </c>
      <c r="R1520" s="159">
        <v>9513033.1500000004</v>
      </c>
      <c r="S1520" s="159">
        <v>7797032.3600000003</v>
      </c>
      <c r="T1520" s="159">
        <v>116714.54</v>
      </c>
      <c r="U1520" s="159">
        <v>35096595</v>
      </c>
      <c r="V1520" s="159">
        <v>25078446.84</v>
      </c>
      <c r="W1520" s="159">
        <v>9695083.6600000001</v>
      </c>
      <c r="X1520" s="159">
        <v>328550.92</v>
      </c>
      <c r="Y1520" s="159">
        <v>10018148.16</v>
      </c>
      <c r="Z1520" s="159">
        <v>4725654.5999999996</v>
      </c>
      <c r="AA1520" s="159">
        <v>0</v>
      </c>
      <c r="AB1520" s="159">
        <v>4725654.5999999996</v>
      </c>
      <c r="AC1520" s="159">
        <v>333948</v>
      </c>
      <c r="AD1520" s="159">
        <v>333948</v>
      </c>
      <c r="AE1520" s="159">
        <v>4758759</v>
      </c>
      <c r="AF1520" s="159">
        <v>3675006.29</v>
      </c>
      <c r="AG1520" s="159">
        <v>397086.18</v>
      </c>
      <c r="AH1520" s="159">
        <v>280431.28999999998</v>
      </c>
      <c r="AI1520" s="159">
        <v>0</v>
      </c>
      <c r="AJ1520" s="159">
        <v>0</v>
      </c>
    </row>
    <row r="1521" spans="1:36">
      <c r="A1521" s="153">
        <v>20</v>
      </c>
      <c r="B1521" s="154">
        <v>4</v>
      </c>
      <c r="C1521" s="154">
        <v>1</v>
      </c>
      <c r="D1521" s="155">
        <v>1</v>
      </c>
      <c r="E1521" s="155" t="s">
        <v>556</v>
      </c>
      <c r="F1521" s="156" t="s">
        <v>4731</v>
      </c>
      <c r="G1521" s="156" t="s">
        <v>556</v>
      </c>
      <c r="H1521" s="156" t="s">
        <v>4732</v>
      </c>
      <c r="I1521" s="155">
        <v>2004011</v>
      </c>
      <c r="J1521" s="157" t="s">
        <v>1394</v>
      </c>
      <c r="K1521" s="157"/>
      <c r="L1521" s="155">
        <v>2022</v>
      </c>
      <c r="M1521" s="158">
        <v>21200</v>
      </c>
      <c r="N1521" s="159">
        <v>129197080.37</v>
      </c>
      <c r="O1521" s="159">
        <v>110530735.3</v>
      </c>
      <c r="P1521" s="159">
        <v>56391073.789999999</v>
      </c>
      <c r="Q1521" s="159">
        <v>20421724</v>
      </c>
      <c r="R1521" s="159">
        <v>35969349.789999999</v>
      </c>
      <c r="S1521" s="159">
        <v>18666345.07</v>
      </c>
      <c r="T1521" s="159">
        <v>638220.13</v>
      </c>
      <c r="U1521" s="159">
        <v>130670723.14</v>
      </c>
      <c r="V1521" s="159">
        <v>103567323.15000001</v>
      </c>
      <c r="W1521" s="159">
        <v>44185214.380000003</v>
      </c>
      <c r="X1521" s="159">
        <v>1195409.52</v>
      </c>
      <c r="Y1521" s="159">
        <v>27103399.989999998</v>
      </c>
      <c r="Z1521" s="159">
        <v>26472587.989999998</v>
      </c>
      <c r="AA1521" s="159">
        <v>0</v>
      </c>
      <c r="AB1521" s="159">
        <v>26472587.989999998</v>
      </c>
      <c r="AC1521" s="159">
        <v>3100000</v>
      </c>
      <c r="AD1521" s="159">
        <v>3100000</v>
      </c>
      <c r="AE1521" s="159">
        <v>20040000</v>
      </c>
      <c r="AF1521" s="159">
        <v>6963412.1500000004</v>
      </c>
      <c r="AG1521" s="159">
        <v>784534.53</v>
      </c>
      <c r="AH1521" s="159">
        <v>597849.77</v>
      </c>
      <c r="AI1521" s="159">
        <v>0</v>
      </c>
      <c r="AJ1521" s="159">
        <v>0</v>
      </c>
    </row>
    <row r="1522" spans="1:36">
      <c r="A1522" s="153">
        <v>20</v>
      </c>
      <c r="B1522" s="154">
        <v>4</v>
      </c>
      <c r="C1522" s="154">
        <v>2</v>
      </c>
      <c r="D1522" s="155">
        <v>2</v>
      </c>
      <c r="E1522" s="155" t="s">
        <v>556</v>
      </c>
      <c r="F1522" s="156" t="s">
        <v>4733</v>
      </c>
      <c r="G1522" s="156" t="s">
        <v>556</v>
      </c>
      <c r="H1522" s="156" t="s">
        <v>4734</v>
      </c>
      <c r="I1522" s="155">
        <v>2004022</v>
      </c>
      <c r="J1522" s="157" t="s">
        <v>1394</v>
      </c>
      <c r="K1522" s="157"/>
      <c r="L1522" s="155">
        <v>2022</v>
      </c>
      <c r="M1522" s="158">
        <v>5493</v>
      </c>
      <c r="N1522" s="159">
        <v>39924589.780000001</v>
      </c>
      <c r="O1522" s="159">
        <v>38346967.119999997</v>
      </c>
      <c r="P1522" s="159">
        <v>24499970.550000001</v>
      </c>
      <c r="Q1522" s="159">
        <v>10644545</v>
      </c>
      <c r="R1522" s="159">
        <v>13855425.550000001</v>
      </c>
      <c r="S1522" s="159">
        <v>1577622.66</v>
      </c>
      <c r="T1522" s="159">
        <v>211786.79</v>
      </c>
      <c r="U1522" s="159">
        <v>38803322.859999999</v>
      </c>
      <c r="V1522" s="159">
        <v>33841438.490000002</v>
      </c>
      <c r="W1522" s="159">
        <v>12877859.050000001</v>
      </c>
      <c r="X1522" s="159">
        <v>337123.44</v>
      </c>
      <c r="Y1522" s="159">
        <v>4961884.37</v>
      </c>
      <c r="Z1522" s="159">
        <v>8391674.9100000001</v>
      </c>
      <c r="AA1522" s="159">
        <v>0</v>
      </c>
      <c r="AB1522" s="159">
        <v>8391674.9100000001</v>
      </c>
      <c r="AC1522" s="159">
        <v>843744</v>
      </c>
      <c r="AD1522" s="159">
        <v>843744</v>
      </c>
      <c r="AE1522" s="159">
        <v>5144386</v>
      </c>
      <c r="AF1522" s="159">
        <v>4505528.63</v>
      </c>
      <c r="AG1522" s="159">
        <v>827340.78</v>
      </c>
      <c r="AH1522" s="159">
        <v>1109320.54</v>
      </c>
      <c r="AI1522" s="159">
        <v>0</v>
      </c>
      <c r="AJ1522" s="159">
        <v>0</v>
      </c>
    </row>
    <row r="1523" spans="1:36">
      <c r="A1523" s="153">
        <v>20</v>
      </c>
      <c r="B1523" s="154">
        <v>4</v>
      </c>
      <c r="C1523" s="154">
        <v>3</v>
      </c>
      <c r="D1523" s="155">
        <v>2</v>
      </c>
      <c r="E1523" s="155" t="s">
        <v>556</v>
      </c>
      <c r="F1523" s="156" t="s">
        <v>4733</v>
      </c>
      <c r="G1523" s="156" t="s">
        <v>556</v>
      </c>
      <c r="H1523" s="156" t="s">
        <v>4735</v>
      </c>
      <c r="I1523" s="155">
        <v>2004032</v>
      </c>
      <c r="J1523" s="157" t="s">
        <v>1393</v>
      </c>
      <c r="K1523" s="157"/>
      <c r="L1523" s="155">
        <v>2022</v>
      </c>
      <c r="M1523" s="158">
        <v>4391</v>
      </c>
      <c r="N1523" s="159">
        <v>39488262.32</v>
      </c>
      <c r="O1523" s="159">
        <v>33209259.16</v>
      </c>
      <c r="P1523" s="159">
        <v>23553555.039999999</v>
      </c>
      <c r="Q1523" s="159">
        <v>11222162</v>
      </c>
      <c r="R1523" s="159">
        <v>12331393.039999999</v>
      </c>
      <c r="S1523" s="159">
        <v>6279003.1600000001</v>
      </c>
      <c r="T1523" s="159">
        <v>57878.09</v>
      </c>
      <c r="U1523" s="159">
        <v>39557784.880000003</v>
      </c>
      <c r="V1523" s="159">
        <v>27139205.530000001</v>
      </c>
      <c r="W1523" s="159">
        <v>8436670.2100000009</v>
      </c>
      <c r="X1523" s="159">
        <v>201687.4</v>
      </c>
      <c r="Y1523" s="159">
        <v>12418579.35</v>
      </c>
      <c r="Z1523" s="159">
        <v>6998043.1100000003</v>
      </c>
      <c r="AA1523" s="159">
        <v>0</v>
      </c>
      <c r="AB1523" s="159">
        <v>6998043.1100000003</v>
      </c>
      <c r="AC1523" s="159">
        <v>460244</v>
      </c>
      <c r="AD1523" s="159">
        <v>460244</v>
      </c>
      <c r="AE1523" s="159">
        <v>3384162.31</v>
      </c>
      <c r="AF1523" s="159">
        <v>6070053.6299999999</v>
      </c>
      <c r="AG1523" s="159">
        <v>364668.07</v>
      </c>
      <c r="AH1523" s="159">
        <v>139848.62</v>
      </c>
      <c r="AI1523" s="159">
        <v>0</v>
      </c>
      <c r="AJ1523" s="159">
        <v>0</v>
      </c>
    </row>
    <row r="1524" spans="1:36">
      <c r="A1524" s="153">
        <v>20</v>
      </c>
      <c r="B1524" s="154">
        <v>4</v>
      </c>
      <c r="C1524" s="154">
        <v>4</v>
      </c>
      <c r="D1524" s="155">
        <v>3</v>
      </c>
      <c r="E1524" s="155" t="s">
        <v>556</v>
      </c>
      <c r="F1524" s="156" t="s">
        <v>4736</v>
      </c>
      <c r="G1524" s="156" t="s">
        <v>556</v>
      </c>
      <c r="H1524" s="156" t="s">
        <v>4737</v>
      </c>
      <c r="I1524" s="155">
        <v>2004043</v>
      </c>
      <c r="J1524" s="157" t="s">
        <v>1392</v>
      </c>
      <c r="K1524" s="157"/>
      <c r="L1524" s="155">
        <v>2022</v>
      </c>
      <c r="M1524" s="158">
        <v>4690</v>
      </c>
      <c r="N1524" s="159">
        <v>38322456.340000004</v>
      </c>
      <c r="O1524" s="159">
        <v>34477383.369999997</v>
      </c>
      <c r="P1524" s="159">
        <v>18857986.48</v>
      </c>
      <c r="Q1524" s="159">
        <v>7055553</v>
      </c>
      <c r="R1524" s="159">
        <v>11802433.48</v>
      </c>
      <c r="S1524" s="159">
        <v>3845072.97</v>
      </c>
      <c r="T1524" s="159">
        <v>71220</v>
      </c>
      <c r="U1524" s="159">
        <v>35373744.460000001</v>
      </c>
      <c r="V1524" s="159">
        <v>26596277.850000001</v>
      </c>
      <c r="W1524" s="159">
        <v>8387888.5499999998</v>
      </c>
      <c r="X1524" s="159">
        <v>368855</v>
      </c>
      <c r="Y1524" s="159">
        <v>8777466.6099999994</v>
      </c>
      <c r="Z1524" s="159">
        <v>10158327.560000001</v>
      </c>
      <c r="AA1524" s="159">
        <v>0</v>
      </c>
      <c r="AB1524" s="159">
        <v>10158327.560000001</v>
      </c>
      <c r="AC1524" s="159">
        <v>732954</v>
      </c>
      <c r="AD1524" s="159">
        <v>732954</v>
      </c>
      <c r="AE1524" s="159">
        <v>5606859</v>
      </c>
      <c r="AF1524" s="159">
        <v>7881105.5199999996</v>
      </c>
      <c r="AG1524" s="159">
        <v>173910.8</v>
      </c>
      <c r="AH1524" s="159">
        <v>83845.320000000007</v>
      </c>
      <c r="AI1524" s="159">
        <v>0</v>
      </c>
      <c r="AJ1524" s="159">
        <v>0</v>
      </c>
    </row>
    <row r="1525" spans="1:36">
      <c r="A1525" s="153">
        <v>20</v>
      </c>
      <c r="B1525" s="154">
        <v>4</v>
      </c>
      <c r="C1525" s="154">
        <v>5</v>
      </c>
      <c r="D1525" s="155">
        <v>3</v>
      </c>
      <c r="E1525" s="155" t="s">
        <v>556</v>
      </c>
      <c r="F1525" s="156" t="s">
        <v>4736</v>
      </c>
      <c r="G1525" s="156" t="s">
        <v>556</v>
      </c>
      <c r="H1525" s="156" t="s">
        <v>4738</v>
      </c>
      <c r="I1525" s="155">
        <v>2004053</v>
      </c>
      <c r="J1525" s="157" t="s">
        <v>1391</v>
      </c>
      <c r="K1525" s="157"/>
      <c r="L1525" s="155">
        <v>2022</v>
      </c>
      <c r="M1525" s="158">
        <v>5817</v>
      </c>
      <c r="N1525" s="159">
        <v>55026361.109999999</v>
      </c>
      <c r="O1525" s="159">
        <v>39919418.009999998</v>
      </c>
      <c r="P1525" s="159">
        <v>27173965.359999999</v>
      </c>
      <c r="Q1525" s="159">
        <v>10990275</v>
      </c>
      <c r="R1525" s="159">
        <v>16183690.359999999</v>
      </c>
      <c r="S1525" s="159">
        <v>15106943.1</v>
      </c>
      <c r="T1525" s="159">
        <v>307869.74</v>
      </c>
      <c r="U1525" s="159">
        <v>56733628.670000002</v>
      </c>
      <c r="V1525" s="159">
        <v>34922572.600000001</v>
      </c>
      <c r="W1525" s="159">
        <v>10565611.77</v>
      </c>
      <c r="X1525" s="159">
        <v>729634.76</v>
      </c>
      <c r="Y1525" s="159">
        <v>21811056.07</v>
      </c>
      <c r="Z1525" s="159">
        <v>6581495.5099999998</v>
      </c>
      <c r="AA1525" s="159">
        <v>0</v>
      </c>
      <c r="AB1525" s="159">
        <v>6581495.5099999998</v>
      </c>
      <c r="AC1525" s="159">
        <v>1605048</v>
      </c>
      <c r="AD1525" s="159">
        <v>1605048</v>
      </c>
      <c r="AE1525" s="159">
        <v>11538760</v>
      </c>
      <c r="AF1525" s="159">
        <v>4996845.41</v>
      </c>
      <c r="AG1525" s="159">
        <v>311676.40000000002</v>
      </c>
      <c r="AH1525" s="159">
        <v>476032.35</v>
      </c>
      <c r="AI1525" s="159">
        <v>0</v>
      </c>
      <c r="AJ1525" s="159">
        <v>0</v>
      </c>
    </row>
    <row r="1526" spans="1:36">
      <c r="A1526" s="153">
        <v>20</v>
      </c>
      <c r="B1526" s="154">
        <v>4</v>
      </c>
      <c r="C1526" s="154">
        <v>6</v>
      </c>
      <c r="D1526" s="155">
        <v>2</v>
      </c>
      <c r="E1526" s="155" t="s">
        <v>556</v>
      </c>
      <c r="F1526" s="156" t="s">
        <v>4733</v>
      </c>
      <c r="G1526" s="156" t="s">
        <v>556</v>
      </c>
      <c r="H1526" s="156" t="s">
        <v>4739</v>
      </c>
      <c r="I1526" s="155">
        <v>2004062</v>
      </c>
      <c r="J1526" s="157" t="s">
        <v>1390</v>
      </c>
      <c r="K1526" s="157"/>
      <c r="L1526" s="155">
        <v>2022</v>
      </c>
      <c r="M1526" s="158">
        <v>3349</v>
      </c>
      <c r="N1526" s="159">
        <v>27813560.170000002</v>
      </c>
      <c r="O1526" s="159">
        <v>23557257.239999998</v>
      </c>
      <c r="P1526" s="159">
        <v>15245241.780000001</v>
      </c>
      <c r="Q1526" s="159">
        <v>7185071</v>
      </c>
      <c r="R1526" s="159">
        <v>8060170.7800000003</v>
      </c>
      <c r="S1526" s="159">
        <v>4256302.93</v>
      </c>
      <c r="T1526" s="159">
        <v>21549.96</v>
      </c>
      <c r="U1526" s="159">
        <v>25669226.489999998</v>
      </c>
      <c r="V1526" s="159">
        <v>19007975.879999999</v>
      </c>
      <c r="W1526" s="159">
        <v>6799147.2999999998</v>
      </c>
      <c r="X1526" s="159">
        <v>36470.25</v>
      </c>
      <c r="Y1526" s="159">
        <v>6661250.6100000003</v>
      </c>
      <c r="Z1526" s="159">
        <v>3695662.68</v>
      </c>
      <c r="AA1526" s="159">
        <v>445402</v>
      </c>
      <c r="AB1526" s="159">
        <v>3250260.68</v>
      </c>
      <c r="AC1526" s="159">
        <v>62200</v>
      </c>
      <c r="AD1526" s="159">
        <v>62200</v>
      </c>
      <c r="AE1526" s="159">
        <v>883202</v>
      </c>
      <c r="AF1526" s="159">
        <v>4549281.3600000003</v>
      </c>
      <c r="AG1526" s="159">
        <v>265068.71999999997</v>
      </c>
      <c r="AH1526" s="159">
        <v>184532.93</v>
      </c>
      <c r="AI1526" s="159">
        <v>0</v>
      </c>
      <c r="AJ1526" s="159">
        <v>0</v>
      </c>
    </row>
    <row r="1527" spans="1:36">
      <c r="A1527" s="153">
        <v>20</v>
      </c>
      <c r="B1527" s="154">
        <v>5</v>
      </c>
      <c r="C1527" s="154">
        <v>1</v>
      </c>
      <c r="D1527" s="155">
        <v>1</v>
      </c>
      <c r="E1527" s="155" t="s">
        <v>556</v>
      </c>
      <c r="F1527" s="156" t="s">
        <v>4740</v>
      </c>
      <c r="G1527" s="156" t="s">
        <v>556</v>
      </c>
      <c r="H1527" s="156" t="s">
        <v>4741</v>
      </c>
      <c r="I1527" s="155">
        <v>2005011</v>
      </c>
      <c r="J1527" s="157" t="s">
        <v>1385</v>
      </c>
      <c r="K1527" s="157"/>
      <c r="L1527" s="155">
        <v>2022</v>
      </c>
      <c r="M1527" s="158">
        <v>19354</v>
      </c>
      <c r="N1527" s="159">
        <v>119718291.31999999</v>
      </c>
      <c r="O1527" s="159">
        <v>109544956.72</v>
      </c>
      <c r="P1527" s="159">
        <v>63281695.159999996</v>
      </c>
      <c r="Q1527" s="159">
        <v>23006620</v>
      </c>
      <c r="R1527" s="159">
        <v>40275075.159999996</v>
      </c>
      <c r="S1527" s="159">
        <v>10173334.6</v>
      </c>
      <c r="T1527" s="159">
        <v>1787315.64</v>
      </c>
      <c r="U1527" s="159">
        <v>117899803.54000001</v>
      </c>
      <c r="V1527" s="159">
        <v>104423669.05</v>
      </c>
      <c r="W1527" s="159">
        <v>38616914.700000003</v>
      </c>
      <c r="X1527" s="159">
        <v>1490599.29</v>
      </c>
      <c r="Y1527" s="159">
        <v>13476134.49</v>
      </c>
      <c r="Z1527" s="159">
        <v>20134766.09</v>
      </c>
      <c r="AA1527" s="159">
        <v>0</v>
      </c>
      <c r="AB1527" s="159">
        <v>20134766.09</v>
      </c>
      <c r="AC1527" s="159">
        <v>2718552</v>
      </c>
      <c r="AD1527" s="159">
        <v>2718552</v>
      </c>
      <c r="AE1527" s="159">
        <v>24352664</v>
      </c>
      <c r="AF1527" s="159">
        <v>5121287.67</v>
      </c>
      <c r="AG1527" s="159">
        <v>4970110.28</v>
      </c>
      <c r="AH1527" s="159">
        <v>6461927.1600000001</v>
      </c>
      <c r="AI1527" s="159">
        <v>0</v>
      </c>
      <c r="AJ1527" s="159">
        <v>0</v>
      </c>
    </row>
    <row r="1528" spans="1:36">
      <c r="A1528" s="153">
        <v>20</v>
      </c>
      <c r="B1528" s="154">
        <v>5</v>
      </c>
      <c r="C1528" s="154">
        <v>2</v>
      </c>
      <c r="D1528" s="155">
        <v>2</v>
      </c>
      <c r="E1528" s="155" t="s">
        <v>556</v>
      </c>
      <c r="F1528" s="156" t="s">
        <v>4742</v>
      </c>
      <c r="G1528" s="156" t="s">
        <v>556</v>
      </c>
      <c r="H1528" s="156" t="s">
        <v>4743</v>
      </c>
      <c r="I1528" s="155">
        <v>2005022</v>
      </c>
      <c r="J1528" s="157" t="s">
        <v>1389</v>
      </c>
      <c r="K1528" s="157"/>
      <c r="L1528" s="155">
        <v>2022</v>
      </c>
      <c r="M1528" s="158">
        <v>2076</v>
      </c>
      <c r="N1528" s="159">
        <v>17265366.239999998</v>
      </c>
      <c r="O1528" s="159">
        <v>16632175.869999999</v>
      </c>
      <c r="P1528" s="159">
        <v>7108017.2199999997</v>
      </c>
      <c r="Q1528" s="159">
        <v>2226798</v>
      </c>
      <c r="R1528" s="159">
        <v>4881219.22</v>
      </c>
      <c r="S1528" s="159">
        <v>633190.37</v>
      </c>
      <c r="T1528" s="159">
        <v>33771.199999999997</v>
      </c>
      <c r="U1528" s="159">
        <v>17114983.02</v>
      </c>
      <c r="V1528" s="159">
        <v>13523274.630000001</v>
      </c>
      <c r="W1528" s="159">
        <v>5390248.0499999998</v>
      </c>
      <c r="X1528" s="159">
        <v>164609.13</v>
      </c>
      <c r="Y1528" s="159">
        <v>3591708.39</v>
      </c>
      <c r="Z1528" s="159">
        <v>3595172.72</v>
      </c>
      <c r="AA1528" s="159">
        <v>0</v>
      </c>
      <c r="AB1528" s="159">
        <v>3595172.72</v>
      </c>
      <c r="AC1528" s="159">
        <v>560240</v>
      </c>
      <c r="AD1528" s="159">
        <v>560240</v>
      </c>
      <c r="AE1528" s="159">
        <v>2570940</v>
      </c>
      <c r="AF1528" s="159">
        <v>3108901.24</v>
      </c>
      <c r="AG1528" s="159">
        <v>186061.53</v>
      </c>
      <c r="AH1528" s="159">
        <v>177313.93</v>
      </c>
      <c r="AI1528" s="159">
        <v>1018.44</v>
      </c>
      <c r="AJ1528" s="159">
        <v>0</v>
      </c>
    </row>
    <row r="1529" spans="1:36">
      <c r="A1529" s="153">
        <v>20</v>
      </c>
      <c r="B1529" s="154">
        <v>5</v>
      </c>
      <c r="C1529" s="154">
        <v>3</v>
      </c>
      <c r="D1529" s="155">
        <v>2</v>
      </c>
      <c r="E1529" s="155" t="s">
        <v>556</v>
      </c>
      <c r="F1529" s="156" t="s">
        <v>4742</v>
      </c>
      <c r="G1529" s="156" t="s">
        <v>556</v>
      </c>
      <c r="H1529" s="156" t="s">
        <v>4744</v>
      </c>
      <c r="I1529" s="155">
        <v>2005032</v>
      </c>
      <c r="J1529" s="157" t="s">
        <v>1388</v>
      </c>
      <c r="K1529" s="157"/>
      <c r="L1529" s="155">
        <v>2022</v>
      </c>
      <c r="M1529" s="158">
        <v>2767</v>
      </c>
      <c r="N1529" s="159">
        <v>25307370.359999999</v>
      </c>
      <c r="O1529" s="159">
        <v>20734020.289999999</v>
      </c>
      <c r="P1529" s="159">
        <v>11884848.73</v>
      </c>
      <c r="Q1529" s="159">
        <v>4855871</v>
      </c>
      <c r="R1529" s="159">
        <v>7028977.7300000004</v>
      </c>
      <c r="S1529" s="159">
        <v>4573350.07</v>
      </c>
      <c r="T1529" s="159">
        <v>87377.37</v>
      </c>
      <c r="U1529" s="159">
        <v>27211662.670000002</v>
      </c>
      <c r="V1529" s="159">
        <v>18116788.629999999</v>
      </c>
      <c r="W1529" s="159">
        <v>6588155.4900000002</v>
      </c>
      <c r="X1529" s="159">
        <v>348718.9</v>
      </c>
      <c r="Y1529" s="159">
        <v>9094874.0399999991</v>
      </c>
      <c r="Z1529" s="159">
        <v>5133204.21</v>
      </c>
      <c r="AA1529" s="159">
        <v>2000000</v>
      </c>
      <c r="AB1529" s="159">
        <v>3133204.21</v>
      </c>
      <c r="AC1529" s="159">
        <v>913000</v>
      </c>
      <c r="AD1529" s="159">
        <v>913000</v>
      </c>
      <c r="AE1529" s="159">
        <v>6920000</v>
      </c>
      <c r="AF1529" s="159">
        <v>2617231.66</v>
      </c>
      <c r="AG1529" s="159">
        <v>0</v>
      </c>
      <c r="AH1529" s="159">
        <v>0</v>
      </c>
      <c r="AI1529" s="159">
        <v>0</v>
      </c>
      <c r="AJ1529" s="159">
        <v>0</v>
      </c>
    </row>
    <row r="1530" spans="1:36">
      <c r="A1530" s="153">
        <v>20</v>
      </c>
      <c r="B1530" s="154">
        <v>5</v>
      </c>
      <c r="C1530" s="154">
        <v>4</v>
      </c>
      <c r="D1530" s="155">
        <v>2</v>
      </c>
      <c r="E1530" s="155" t="s">
        <v>556</v>
      </c>
      <c r="F1530" s="156" t="s">
        <v>4742</v>
      </c>
      <c r="G1530" s="156" t="s">
        <v>556</v>
      </c>
      <c r="H1530" s="156" t="s">
        <v>4745</v>
      </c>
      <c r="I1530" s="155">
        <v>2005042</v>
      </c>
      <c r="J1530" s="157" t="s">
        <v>1387</v>
      </c>
      <c r="K1530" s="157"/>
      <c r="L1530" s="155">
        <v>2022</v>
      </c>
      <c r="M1530" s="158">
        <v>1836</v>
      </c>
      <c r="N1530" s="159">
        <v>17307620.18</v>
      </c>
      <c r="O1530" s="159">
        <v>13999826.82</v>
      </c>
      <c r="P1530" s="159">
        <v>7451146.9400000004</v>
      </c>
      <c r="Q1530" s="159">
        <v>3088949</v>
      </c>
      <c r="R1530" s="159">
        <v>4362197.9400000004</v>
      </c>
      <c r="S1530" s="159">
        <v>3307793.36</v>
      </c>
      <c r="T1530" s="159">
        <v>62553</v>
      </c>
      <c r="U1530" s="159">
        <v>15781351.52</v>
      </c>
      <c r="V1530" s="159">
        <v>11365800.65</v>
      </c>
      <c r="W1530" s="159">
        <v>4297376.3899999997</v>
      </c>
      <c r="X1530" s="159">
        <v>41063.43</v>
      </c>
      <c r="Y1530" s="159">
        <v>4415550.87</v>
      </c>
      <c r="Z1530" s="159">
        <v>2506501.4300000002</v>
      </c>
      <c r="AA1530" s="159">
        <v>0</v>
      </c>
      <c r="AB1530" s="159">
        <v>2506501.4300000002</v>
      </c>
      <c r="AC1530" s="159">
        <v>205000</v>
      </c>
      <c r="AD1530" s="159">
        <v>205000</v>
      </c>
      <c r="AE1530" s="159">
        <v>620000</v>
      </c>
      <c r="AF1530" s="159">
        <v>2634026.17</v>
      </c>
      <c r="AG1530" s="159">
        <v>38250</v>
      </c>
      <c r="AH1530" s="159">
        <v>8671.5499999999993</v>
      </c>
      <c r="AI1530" s="159">
        <v>0</v>
      </c>
      <c r="AJ1530" s="159">
        <v>0</v>
      </c>
    </row>
    <row r="1531" spans="1:36">
      <c r="A1531" s="153">
        <v>20</v>
      </c>
      <c r="B1531" s="154">
        <v>5</v>
      </c>
      <c r="C1531" s="154">
        <v>5</v>
      </c>
      <c r="D1531" s="155">
        <v>2</v>
      </c>
      <c r="E1531" s="155" t="s">
        <v>556</v>
      </c>
      <c r="F1531" s="156" t="s">
        <v>4742</v>
      </c>
      <c r="G1531" s="156" t="s">
        <v>556</v>
      </c>
      <c r="H1531" s="156" t="s">
        <v>4746</v>
      </c>
      <c r="I1531" s="155">
        <v>2005052</v>
      </c>
      <c r="J1531" s="157" t="s">
        <v>1386</v>
      </c>
      <c r="K1531" s="157"/>
      <c r="L1531" s="155">
        <v>2022</v>
      </c>
      <c r="M1531" s="158">
        <v>1356</v>
      </c>
      <c r="N1531" s="159">
        <v>12616742.24</v>
      </c>
      <c r="O1531" s="159">
        <v>11820042.029999999</v>
      </c>
      <c r="P1531" s="159">
        <v>5529315.04</v>
      </c>
      <c r="Q1531" s="159">
        <v>1816740</v>
      </c>
      <c r="R1531" s="159">
        <v>3712575.04</v>
      </c>
      <c r="S1531" s="159">
        <v>796700.21</v>
      </c>
      <c r="T1531" s="159">
        <v>190676.9</v>
      </c>
      <c r="U1531" s="159">
        <v>11362158.5</v>
      </c>
      <c r="V1531" s="159">
        <v>8849034.1600000001</v>
      </c>
      <c r="W1531" s="159">
        <v>3774311.4</v>
      </c>
      <c r="X1531" s="159">
        <v>4479.5600000000004</v>
      </c>
      <c r="Y1531" s="159">
        <v>2513124.34</v>
      </c>
      <c r="Z1531" s="159">
        <v>5712810.1900000004</v>
      </c>
      <c r="AA1531" s="159">
        <v>0</v>
      </c>
      <c r="AB1531" s="159">
        <v>5712810.1900000004</v>
      </c>
      <c r="AC1531" s="159">
        <v>109076.84</v>
      </c>
      <c r="AD1531" s="159">
        <v>109076.84</v>
      </c>
      <c r="AE1531" s="159">
        <v>316375</v>
      </c>
      <c r="AF1531" s="159">
        <v>2971007.87</v>
      </c>
      <c r="AG1531" s="159">
        <v>100000</v>
      </c>
      <c r="AH1531" s="159">
        <v>65989.5</v>
      </c>
      <c r="AI1531" s="159">
        <v>0</v>
      </c>
      <c r="AJ1531" s="159">
        <v>0</v>
      </c>
    </row>
    <row r="1532" spans="1:36">
      <c r="A1532" s="153">
        <v>20</v>
      </c>
      <c r="B1532" s="154">
        <v>5</v>
      </c>
      <c r="C1532" s="154">
        <v>6</v>
      </c>
      <c r="D1532" s="155">
        <v>2</v>
      </c>
      <c r="E1532" s="155" t="s">
        <v>556</v>
      </c>
      <c r="F1532" s="156" t="s">
        <v>4742</v>
      </c>
      <c r="G1532" s="156" t="s">
        <v>556</v>
      </c>
      <c r="H1532" s="156" t="s">
        <v>4747</v>
      </c>
      <c r="I1532" s="155">
        <v>2005062</v>
      </c>
      <c r="J1532" s="157" t="s">
        <v>1385</v>
      </c>
      <c r="K1532" s="157"/>
      <c r="L1532" s="155">
        <v>2022</v>
      </c>
      <c r="M1532" s="158">
        <v>3674</v>
      </c>
      <c r="N1532" s="159">
        <v>32643929.98</v>
      </c>
      <c r="O1532" s="159">
        <v>26069032.77</v>
      </c>
      <c r="P1532" s="159">
        <v>14170792.609999999</v>
      </c>
      <c r="Q1532" s="159">
        <v>4511018</v>
      </c>
      <c r="R1532" s="159">
        <v>9659774.6099999994</v>
      </c>
      <c r="S1532" s="159">
        <v>6574897.21</v>
      </c>
      <c r="T1532" s="159">
        <v>142602.5</v>
      </c>
      <c r="U1532" s="159">
        <v>28971560.940000001</v>
      </c>
      <c r="V1532" s="159">
        <v>21780187.039999999</v>
      </c>
      <c r="W1532" s="159">
        <v>6361042.2999999998</v>
      </c>
      <c r="X1532" s="159">
        <v>135078.07999999999</v>
      </c>
      <c r="Y1532" s="159">
        <v>7191373.9000000004</v>
      </c>
      <c r="Z1532" s="159">
        <v>2190058</v>
      </c>
      <c r="AA1532" s="159">
        <v>0</v>
      </c>
      <c r="AB1532" s="159">
        <v>2190058</v>
      </c>
      <c r="AC1532" s="159">
        <v>789412.03</v>
      </c>
      <c r="AD1532" s="159">
        <v>789412.03</v>
      </c>
      <c r="AE1532" s="159">
        <v>2032889.57</v>
      </c>
      <c r="AF1532" s="159">
        <v>4288845.7300000004</v>
      </c>
      <c r="AG1532" s="159">
        <v>295981.63</v>
      </c>
      <c r="AH1532" s="159">
        <v>322233.45</v>
      </c>
      <c r="AI1532" s="159">
        <v>0</v>
      </c>
      <c r="AJ1532" s="159">
        <v>0</v>
      </c>
    </row>
    <row r="1533" spans="1:36">
      <c r="A1533" s="153">
        <v>20</v>
      </c>
      <c r="B1533" s="154">
        <v>5</v>
      </c>
      <c r="C1533" s="154">
        <v>7</v>
      </c>
      <c r="D1533" s="155">
        <v>3</v>
      </c>
      <c r="E1533" s="155" t="s">
        <v>556</v>
      </c>
      <c r="F1533" s="156" t="s">
        <v>4748</v>
      </c>
      <c r="G1533" s="156" t="s">
        <v>556</v>
      </c>
      <c r="H1533" s="156" t="s">
        <v>4749</v>
      </c>
      <c r="I1533" s="155">
        <v>2005073</v>
      </c>
      <c r="J1533" s="157" t="s">
        <v>1384</v>
      </c>
      <c r="K1533" s="157"/>
      <c r="L1533" s="155">
        <v>2022</v>
      </c>
      <c r="M1533" s="158">
        <v>2174</v>
      </c>
      <c r="N1533" s="159">
        <v>17245283.02</v>
      </c>
      <c r="O1533" s="159">
        <v>16693244.789999999</v>
      </c>
      <c r="P1533" s="159">
        <v>9565991.1999999993</v>
      </c>
      <c r="Q1533" s="159">
        <v>4129175</v>
      </c>
      <c r="R1533" s="159">
        <v>5436816.2000000002</v>
      </c>
      <c r="S1533" s="159">
        <v>552038.23</v>
      </c>
      <c r="T1533" s="159">
        <v>216380.56</v>
      </c>
      <c r="U1533" s="159">
        <v>14263674.960000001</v>
      </c>
      <c r="V1533" s="159">
        <v>13364787.1</v>
      </c>
      <c r="W1533" s="159">
        <v>4228938.0999999996</v>
      </c>
      <c r="X1533" s="159">
        <v>26503.65</v>
      </c>
      <c r="Y1533" s="159">
        <v>898887.86</v>
      </c>
      <c r="Z1533" s="159">
        <v>3177347.33</v>
      </c>
      <c r="AA1533" s="159">
        <v>0</v>
      </c>
      <c r="AB1533" s="159">
        <v>3177347.33</v>
      </c>
      <c r="AC1533" s="159">
        <v>124840</v>
      </c>
      <c r="AD1533" s="159">
        <v>124840</v>
      </c>
      <c r="AE1533" s="159">
        <v>443140</v>
      </c>
      <c r="AF1533" s="159">
        <v>3328457.69</v>
      </c>
      <c r="AG1533" s="159">
        <v>120478.37</v>
      </c>
      <c r="AH1533" s="159">
        <v>141768.48000000001</v>
      </c>
      <c r="AI1533" s="159">
        <v>0</v>
      </c>
      <c r="AJ1533" s="159">
        <v>0</v>
      </c>
    </row>
    <row r="1534" spans="1:36">
      <c r="A1534" s="153">
        <v>20</v>
      </c>
      <c r="B1534" s="154">
        <v>5</v>
      </c>
      <c r="C1534" s="154">
        <v>8</v>
      </c>
      <c r="D1534" s="155">
        <v>2</v>
      </c>
      <c r="E1534" s="155" t="s">
        <v>556</v>
      </c>
      <c r="F1534" s="156" t="s">
        <v>4742</v>
      </c>
      <c r="G1534" s="156" t="s">
        <v>556</v>
      </c>
      <c r="H1534" s="156" t="s">
        <v>4750</v>
      </c>
      <c r="I1534" s="155">
        <v>2005082</v>
      </c>
      <c r="J1534" s="157" t="s">
        <v>1383</v>
      </c>
      <c r="K1534" s="157"/>
      <c r="L1534" s="155">
        <v>2022</v>
      </c>
      <c r="M1534" s="158">
        <v>3266</v>
      </c>
      <c r="N1534" s="159">
        <v>30740756.59</v>
      </c>
      <c r="O1534" s="159">
        <v>25864871.68</v>
      </c>
      <c r="P1534" s="159">
        <v>12944841.699999999</v>
      </c>
      <c r="Q1534" s="159">
        <v>3932233</v>
      </c>
      <c r="R1534" s="159">
        <v>9012608.6999999993</v>
      </c>
      <c r="S1534" s="159">
        <v>4875884.91</v>
      </c>
      <c r="T1534" s="159">
        <v>125439.2</v>
      </c>
      <c r="U1534" s="159">
        <v>28676122.800000001</v>
      </c>
      <c r="V1534" s="159">
        <v>22816194.449999999</v>
      </c>
      <c r="W1534" s="159">
        <v>7914485.0300000003</v>
      </c>
      <c r="X1534" s="159">
        <v>97058.29</v>
      </c>
      <c r="Y1534" s="159">
        <v>5859928.3499999996</v>
      </c>
      <c r="Z1534" s="159">
        <v>1585825.23</v>
      </c>
      <c r="AA1534" s="159">
        <v>0</v>
      </c>
      <c r="AB1534" s="159">
        <v>1585825.23</v>
      </c>
      <c r="AC1534" s="159">
        <v>255332.93</v>
      </c>
      <c r="AD1534" s="159">
        <v>255332.93</v>
      </c>
      <c r="AE1534" s="159">
        <v>1445074.07</v>
      </c>
      <c r="AF1534" s="159">
        <v>3048677.23</v>
      </c>
      <c r="AG1534" s="159">
        <v>116893.45</v>
      </c>
      <c r="AH1534" s="159">
        <v>16089.18</v>
      </c>
      <c r="AI1534" s="159">
        <v>0</v>
      </c>
      <c r="AJ1534" s="159">
        <v>0</v>
      </c>
    </row>
    <row r="1535" spans="1:36">
      <c r="A1535" s="153">
        <v>20</v>
      </c>
      <c r="B1535" s="154">
        <v>5</v>
      </c>
      <c r="C1535" s="154">
        <v>9</v>
      </c>
      <c r="D1535" s="155">
        <v>2</v>
      </c>
      <c r="E1535" s="155" t="s">
        <v>556</v>
      </c>
      <c r="F1535" s="156" t="s">
        <v>4742</v>
      </c>
      <c r="G1535" s="156" t="s">
        <v>556</v>
      </c>
      <c r="H1535" s="156" t="s">
        <v>4751</v>
      </c>
      <c r="I1535" s="155">
        <v>2005092</v>
      </c>
      <c r="J1535" s="157" t="s">
        <v>1382</v>
      </c>
      <c r="K1535" s="157"/>
      <c r="L1535" s="155">
        <v>2022</v>
      </c>
      <c r="M1535" s="158">
        <v>3207</v>
      </c>
      <c r="N1535" s="159">
        <v>34185660.229999997</v>
      </c>
      <c r="O1535" s="159">
        <v>28749233.420000002</v>
      </c>
      <c r="P1535" s="159">
        <v>12768686.539999999</v>
      </c>
      <c r="Q1535" s="159">
        <v>3883887</v>
      </c>
      <c r="R1535" s="159">
        <v>8884799.5399999991</v>
      </c>
      <c r="S1535" s="159">
        <v>5436426.8099999996</v>
      </c>
      <c r="T1535" s="159">
        <v>2251626.2999999998</v>
      </c>
      <c r="U1535" s="159">
        <v>35482221.490000002</v>
      </c>
      <c r="V1535" s="159">
        <v>24633610.850000001</v>
      </c>
      <c r="W1535" s="159">
        <v>7768441.6200000001</v>
      </c>
      <c r="X1535" s="159">
        <v>220881.6</v>
      </c>
      <c r="Y1535" s="159">
        <v>10848610.640000001</v>
      </c>
      <c r="Z1535" s="159">
        <v>6997484.6299999999</v>
      </c>
      <c r="AA1535" s="159">
        <v>0</v>
      </c>
      <c r="AB1535" s="159">
        <v>6997484.6299999999</v>
      </c>
      <c r="AC1535" s="159">
        <v>730504</v>
      </c>
      <c r="AD1535" s="159">
        <v>730504</v>
      </c>
      <c r="AE1535" s="159">
        <v>3626641</v>
      </c>
      <c r="AF1535" s="159">
        <v>4115622.57</v>
      </c>
      <c r="AG1535" s="159">
        <v>889675.08</v>
      </c>
      <c r="AH1535" s="159">
        <v>753411.32</v>
      </c>
      <c r="AI1535" s="159">
        <v>0</v>
      </c>
      <c r="AJ1535" s="159">
        <v>0</v>
      </c>
    </row>
    <row r="1536" spans="1:36">
      <c r="A1536" s="153">
        <v>20</v>
      </c>
      <c r="B1536" s="154">
        <v>6</v>
      </c>
      <c r="C1536" s="154">
        <v>1</v>
      </c>
      <c r="D1536" s="155">
        <v>1</v>
      </c>
      <c r="E1536" s="155" t="s">
        <v>556</v>
      </c>
      <c r="F1536" s="156" t="s">
        <v>4752</v>
      </c>
      <c r="G1536" s="156" t="s">
        <v>556</v>
      </c>
      <c r="H1536" s="156" t="s">
        <v>4753</v>
      </c>
      <c r="I1536" s="155">
        <v>2006011</v>
      </c>
      <c r="J1536" s="157" t="s">
        <v>897</v>
      </c>
      <c r="K1536" s="157"/>
      <c r="L1536" s="155">
        <v>2022</v>
      </c>
      <c r="M1536" s="158">
        <v>9911</v>
      </c>
      <c r="N1536" s="159">
        <v>58099033.579999998</v>
      </c>
      <c r="O1536" s="159">
        <v>51585430.479999997</v>
      </c>
      <c r="P1536" s="159">
        <v>27196483.59</v>
      </c>
      <c r="Q1536" s="159">
        <v>11850663</v>
      </c>
      <c r="R1536" s="159">
        <v>15345820.59</v>
      </c>
      <c r="S1536" s="159">
        <v>6513603.0999999996</v>
      </c>
      <c r="T1536" s="159">
        <v>1432149.4</v>
      </c>
      <c r="U1536" s="159">
        <v>62783266.43</v>
      </c>
      <c r="V1536" s="159">
        <v>48429739.270000003</v>
      </c>
      <c r="W1536" s="159">
        <v>19227294.91</v>
      </c>
      <c r="X1536" s="159">
        <v>454924.54</v>
      </c>
      <c r="Y1536" s="159">
        <v>14353527.16</v>
      </c>
      <c r="Z1536" s="159">
        <v>12931195.85</v>
      </c>
      <c r="AA1536" s="159">
        <v>0</v>
      </c>
      <c r="AB1536" s="159">
        <v>12931195.85</v>
      </c>
      <c r="AC1536" s="159">
        <v>1280000</v>
      </c>
      <c r="AD1536" s="159">
        <v>1280000</v>
      </c>
      <c r="AE1536" s="159">
        <v>8000000</v>
      </c>
      <c r="AF1536" s="159">
        <v>3155691.21</v>
      </c>
      <c r="AG1536" s="159">
        <v>394643.28</v>
      </c>
      <c r="AH1536" s="159">
        <v>435242.84</v>
      </c>
      <c r="AI1536" s="159">
        <v>0</v>
      </c>
      <c r="AJ1536" s="159">
        <v>0</v>
      </c>
    </row>
    <row r="1537" spans="1:36">
      <c r="A1537" s="153">
        <v>20</v>
      </c>
      <c r="B1537" s="154">
        <v>6</v>
      </c>
      <c r="C1537" s="154">
        <v>2</v>
      </c>
      <c r="D1537" s="155">
        <v>2</v>
      </c>
      <c r="E1537" s="155" t="s">
        <v>556</v>
      </c>
      <c r="F1537" s="156" t="s">
        <v>4754</v>
      </c>
      <c r="G1537" s="156" t="s">
        <v>556</v>
      </c>
      <c r="H1537" s="156" t="s">
        <v>4755</v>
      </c>
      <c r="I1537" s="155">
        <v>2006022</v>
      </c>
      <c r="J1537" s="157" t="s">
        <v>1381</v>
      </c>
      <c r="K1537" s="157"/>
      <c r="L1537" s="155">
        <v>2022</v>
      </c>
      <c r="M1537" s="158">
        <v>3250</v>
      </c>
      <c r="N1537" s="159">
        <v>24228089.5</v>
      </c>
      <c r="O1537" s="159">
        <v>24075920.510000002</v>
      </c>
      <c r="P1537" s="159">
        <v>15470244.77</v>
      </c>
      <c r="Q1537" s="159">
        <v>7057370</v>
      </c>
      <c r="R1537" s="159">
        <v>8412874.7699999996</v>
      </c>
      <c r="S1537" s="159">
        <v>152168.99</v>
      </c>
      <c r="T1537" s="159">
        <v>43010</v>
      </c>
      <c r="U1537" s="159">
        <v>23773850.379999999</v>
      </c>
      <c r="V1537" s="159">
        <v>20868176.629999999</v>
      </c>
      <c r="W1537" s="159">
        <v>8559700.0700000003</v>
      </c>
      <c r="X1537" s="159">
        <v>250057.86</v>
      </c>
      <c r="Y1537" s="159">
        <v>2905673.75</v>
      </c>
      <c r="Z1537" s="159">
        <v>4823637.53</v>
      </c>
      <c r="AA1537" s="159">
        <v>0</v>
      </c>
      <c r="AB1537" s="159">
        <v>4823637.53</v>
      </c>
      <c r="AC1537" s="159">
        <v>700000</v>
      </c>
      <c r="AD1537" s="159">
        <v>700000</v>
      </c>
      <c r="AE1537" s="159">
        <v>4051321.8</v>
      </c>
      <c r="AF1537" s="159">
        <v>3207743.88</v>
      </c>
      <c r="AG1537" s="159">
        <v>136154.85</v>
      </c>
      <c r="AH1537" s="159">
        <v>136154.85</v>
      </c>
      <c r="AI1537" s="159">
        <v>0</v>
      </c>
      <c r="AJ1537" s="159">
        <v>0</v>
      </c>
    </row>
    <row r="1538" spans="1:36">
      <c r="A1538" s="153">
        <v>20</v>
      </c>
      <c r="B1538" s="154">
        <v>6</v>
      </c>
      <c r="C1538" s="154">
        <v>3</v>
      </c>
      <c r="D1538" s="155">
        <v>2</v>
      </c>
      <c r="E1538" s="155" t="s">
        <v>556</v>
      </c>
      <c r="F1538" s="156" t="s">
        <v>4754</v>
      </c>
      <c r="G1538" s="156" t="s">
        <v>556</v>
      </c>
      <c r="H1538" s="156" t="s">
        <v>4756</v>
      </c>
      <c r="I1538" s="155">
        <v>2006032</v>
      </c>
      <c r="J1538" s="157" t="s">
        <v>897</v>
      </c>
      <c r="K1538" s="157"/>
      <c r="L1538" s="155">
        <v>2022</v>
      </c>
      <c r="M1538" s="158">
        <v>7954</v>
      </c>
      <c r="N1538" s="159">
        <v>51022120.079999998</v>
      </c>
      <c r="O1538" s="159">
        <v>49234286.280000001</v>
      </c>
      <c r="P1538" s="159">
        <v>35619420.409999996</v>
      </c>
      <c r="Q1538" s="159">
        <v>18510750</v>
      </c>
      <c r="R1538" s="159">
        <v>17108670.41</v>
      </c>
      <c r="S1538" s="159">
        <v>1787833.8</v>
      </c>
      <c r="T1538" s="159">
        <v>0</v>
      </c>
      <c r="U1538" s="159">
        <v>50804779</v>
      </c>
      <c r="V1538" s="159">
        <v>44054261.560000002</v>
      </c>
      <c r="W1538" s="159">
        <v>17382828</v>
      </c>
      <c r="X1538" s="159">
        <v>175633.05</v>
      </c>
      <c r="Y1538" s="159">
        <v>6750517.4400000004</v>
      </c>
      <c r="Z1538" s="159">
        <v>12553561.210000001</v>
      </c>
      <c r="AA1538" s="159">
        <v>600000</v>
      </c>
      <c r="AB1538" s="159">
        <v>11953561.210000001</v>
      </c>
      <c r="AC1538" s="159">
        <v>913200</v>
      </c>
      <c r="AD1538" s="159">
        <v>913200</v>
      </c>
      <c r="AE1538" s="159">
        <v>3359600</v>
      </c>
      <c r="AF1538" s="159">
        <v>5180024.72</v>
      </c>
      <c r="AG1538" s="159">
        <v>534063.98</v>
      </c>
      <c r="AH1538" s="159">
        <v>711700.55</v>
      </c>
      <c r="AI1538" s="159">
        <v>0</v>
      </c>
      <c r="AJ1538" s="159">
        <v>0</v>
      </c>
    </row>
    <row r="1539" spans="1:36">
      <c r="A1539" s="153">
        <v>20</v>
      </c>
      <c r="B1539" s="154">
        <v>6</v>
      </c>
      <c r="C1539" s="154">
        <v>4</v>
      </c>
      <c r="D1539" s="155">
        <v>2</v>
      </c>
      <c r="E1539" s="155" t="s">
        <v>556</v>
      </c>
      <c r="F1539" s="156" t="s">
        <v>4754</v>
      </c>
      <c r="G1539" s="156" t="s">
        <v>556</v>
      </c>
      <c r="H1539" s="156" t="s">
        <v>4757</v>
      </c>
      <c r="I1539" s="155">
        <v>2006042</v>
      </c>
      <c r="J1539" s="157" t="s">
        <v>1380</v>
      </c>
      <c r="K1539" s="157"/>
      <c r="L1539" s="155">
        <v>2022</v>
      </c>
      <c r="M1539" s="158">
        <v>4446</v>
      </c>
      <c r="N1539" s="159">
        <v>33172521.510000002</v>
      </c>
      <c r="O1539" s="159">
        <v>29666485.02</v>
      </c>
      <c r="P1539" s="159">
        <v>20915963.27</v>
      </c>
      <c r="Q1539" s="159">
        <v>10723814</v>
      </c>
      <c r="R1539" s="159">
        <v>10192149.27</v>
      </c>
      <c r="S1539" s="159">
        <v>3506036.49</v>
      </c>
      <c r="T1539" s="159">
        <v>50850</v>
      </c>
      <c r="U1539" s="159">
        <v>30879826.609999999</v>
      </c>
      <c r="V1539" s="159">
        <v>27645361.129999999</v>
      </c>
      <c r="W1539" s="159">
        <v>11157056.6</v>
      </c>
      <c r="X1539" s="159">
        <v>382236.04</v>
      </c>
      <c r="Y1539" s="159">
        <v>3234465.48</v>
      </c>
      <c r="Z1539" s="159">
        <v>2849303.7</v>
      </c>
      <c r="AA1539" s="159">
        <v>0</v>
      </c>
      <c r="AB1539" s="159">
        <v>2849303.7</v>
      </c>
      <c r="AC1539" s="159">
        <v>575000</v>
      </c>
      <c r="AD1539" s="159">
        <v>575000</v>
      </c>
      <c r="AE1539" s="159">
        <v>6116732</v>
      </c>
      <c r="AF1539" s="159">
        <v>2021123.89</v>
      </c>
      <c r="AG1539" s="159">
        <v>94870.58</v>
      </c>
      <c r="AH1539" s="159">
        <v>56540.62</v>
      </c>
      <c r="AI1539" s="159">
        <v>0</v>
      </c>
      <c r="AJ1539" s="159">
        <v>0</v>
      </c>
    </row>
    <row r="1540" spans="1:36">
      <c r="A1540" s="153">
        <v>20</v>
      </c>
      <c r="B1540" s="154">
        <v>6</v>
      </c>
      <c r="C1540" s="154">
        <v>5</v>
      </c>
      <c r="D1540" s="155">
        <v>3</v>
      </c>
      <c r="E1540" s="155" t="s">
        <v>556</v>
      </c>
      <c r="F1540" s="156" t="s">
        <v>4758</v>
      </c>
      <c r="G1540" s="156" t="s">
        <v>556</v>
      </c>
      <c r="H1540" s="156" t="s">
        <v>4759</v>
      </c>
      <c r="I1540" s="155">
        <v>2006053</v>
      </c>
      <c r="J1540" s="157" t="s">
        <v>1379</v>
      </c>
      <c r="K1540" s="157"/>
      <c r="L1540" s="155">
        <v>2022</v>
      </c>
      <c r="M1540" s="158">
        <v>5599</v>
      </c>
      <c r="N1540" s="159">
        <v>49145689.810000002</v>
      </c>
      <c r="O1540" s="159">
        <v>40628588.329999998</v>
      </c>
      <c r="P1540" s="159">
        <v>27836601.740000002</v>
      </c>
      <c r="Q1540" s="159">
        <v>11138235</v>
      </c>
      <c r="R1540" s="159">
        <v>16698366.74</v>
      </c>
      <c r="S1540" s="159">
        <v>8517101.4800000004</v>
      </c>
      <c r="T1540" s="159">
        <v>1547120</v>
      </c>
      <c r="U1540" s="159">
        <v>56634634.969999999</v>
      </c>
      <c r="V1540" s="159">
        <v>38922530.060000002</v>
      </c>
      <c r="W1540" s="159">
        <v>12333639</v>
      </c>
      <c r="X1540" s="159">
        <v>495333.26</v>
      </c>
      <c r="Y1540" s="159">
        <v>17712104.91</v>
      </c>
      <c r="Z1540" s="159">
        <v>11733687.220000001</v>
      </c>
      <c r="AA1540" s="159">
        <v>3500000</v>
      </c>
      <c r="AB1540" s="159">
        <v>8233687.2200000007</v>
      </c>
      <c r="AC1540" s="159">
        <v>950000</v>
      </c>
      <c r="AD1540" s="159">
        <v>950000</v>
      </c>
      <c r="AE1540" s="159">
        <v>12458736.859999999</v>
      </c>
      <c r="AF1540" s="159">
        <v>1706058.27</v>
      </c>
      <c r="AG1540" s="159">
        <v>1495540</v>
      </c>
      <c r="AH1540" s="159">
        <v>2510039.9900000002</v>
      </c>
      <c r="AI1540" s="159">
        <v>0</v>
      </c>
      <c r="AJ1540" s="159">
        <v>0</v>
      </c>
    </row>
    <row r="1541" spans="1:36">
      <c r="A1541" s="153">
        <v>20</v>
      </c>
      <c r="B1541" s="154">
        <v>6</v>
      </c>
      <c r="C1541" s="154">
        <v>6</v>
      </c>
      <c r="D1541" s="155">
        <v>2</v>
      </c>
      <c r="E1541" s="155" t="s">
        <v>556</v>
      </c>
      <c r="F1541" s="156" t="s">
        <v>4754</v>
      </c>
      <c r="G1541" s="156" t="s">
        <v>556</v>
      </c>
      <c r="H1541" s="156" t="s">
        <v>4760</v>
      </c>
      <c r="I1541" s="155">
        <v>2006062</v>
      </c>
      <c r="J1541" s="157" t="s">
        <v>1378</v>
      </c>
      <c r="K1541" s="157"/>
      <c r="L1541" s="155">
        <v>2022</v>
      </c>
      <c r="M1541" s="158">
        <v>4825</v>
      </c>
      <c r="N1541" s="159">
        <v>38576381.789999999</v>
      </c>
      <c r="O1541" s="159">
        <v>35681727.689999998</v>
      </c>
      <c r="P1541" s="159">
        <v>27611053.32</v>
      </c>
      <c r="Q1541" s="159">
        <v>13790676</v>
      </c>
      <c r="R1541" s="159">
        <v>13820377.32</v>
      </c>
      <c r="S1541" s="159">
        <v>2894654.1</v>
      </c>
      <c r="T1541" s="159">
        <v>9500</v>
      </c>
      <c r="U1541" s="159">
        <v>37588534.799999997</v>
      </c>
      <c r="V1541" s="159">
        <v>31433828.32</v>
      </c>
      <c r="W1541" s="159">
        <v>12100516.539999999</v>
      </c>
      <c r="X1541" s="159">
        <v>349821.02</v>
      </c>
      <c r="Y1541" s="159">
        <v>6154706.4800000004</v>
      </c>
      <c r="Z1541" s="159">
        <v>7080531.6399999997</v>
      </c>
      <c r="AA1541" s="159">
        <v>0</v>
      </c>
      <c r="AB1541" s="159">
        <v>7080531.6399999997</v>
      </c>
      <c r="AC1541" s="159">
        <v>1400000</v>
      </c>
      <c r="AD1541" s="159">
        <v>1400000</v>
      </c>
      <c r="AE1541" s="159">
        <v>5240000</v>
      </c>
      <c r="AF1541" s="159">
        <v>4247899.37</v>
      </c>
      <c r="AG1541" s="159">
        <v>104805</v>
      </c>
      <c r="AH1541" s="159">
        <v>10500</v>
      </c>
      <c r="AI1541" s="159">
        <v>0</v>
      </c>
      <c r="AJ1541" s="159">
        <v>0</v>
      </c>
    </row>
    <row r="1542" spans="1:36">
      <c r="A1542" s="153">
        <v>20</v>
      </c>
      <c r="B1542" s="154">
        <v>7</v>
      </c>
      <c r="C1542" s="154">
        <v>1</v>
      </c>
      <c r="D1542" s="155">
        <v>3</v>
      </c>
      <c r="E1542" s="155" t="s">
        <v>556</v>
      </c>
      <c r="F1542" s="156" t="s">
        <v>4761</v>
      </c>
      <c r="G1542" s="156" t="s">
        <v>556</v>
      </c>
      <c r="H1542" s="156" t="s">
        <v>4762</v>
      </c>
      <c r="I1542" s="155">
        <v>2007013</v>
      </c>
      <c r="J1542" s="157" t="s">
        <v>1377</v>
      </c>
      <c r="K1542" s="157"/>
      <c r="L1542" s="155">
        <v>2022</v>
      </c>
      <c r="M1542" s="158">
        <v>4948</v>
      </c>
      <c r="N1542" s="159">
        <v>38800963.990000002</v>
      </c>
      <c r="O1542" s="159">
        <v>31741702.969999999</v>
      </c>
      <c r="P1542" s="159">
        <v>22827095.350000001</v>
      </c>
      <c r="Q1542" s="159">
        <v>10254966</v>
      </c>
      <c r="R1542" s="159">
        <v>12572129.35</v>
      </c>
      <c r="S1542" s="159">
        <v>7059261.0199999996</v>
      </c>
      <c r="T1542" s="159">
        <v>307600</v>
      </c>
      <c r="U1542" s="159">
        <v>43634546.740000002</v>
      </c>
      <c r="V1542" s="159">
        <v>28569620.420000002</v>
      </c>
      <c r="W1542" s="159">
        <v>9421135.0500000007</v>
      </c>
      <c r="X1542" s="159">
        <v>256329.25</v>
      </c>
      <c r="Y1542" s="159">
        <v>15064926.32</v>
      </c>
      <c r="Z1542" s="159">
        <v>11738838.720000001</v>
      </c>
      <c r="AA1542" s="159">
        <v>1500000</v>
      </c>
      <c r="AB1542" s="159">
        <v>10238838.720000001</v>
      </c>
      <c r="AC1542" s="159">
        <v>440000</v>
      </c>
      <c r="AD1542" s="159">
        <v>440000</v>
      </c>
      <c r="AE1542" s="159">
        <v>5495000</v>
      </c>
      <c r="AF1542" s="159">
        <v>3172082.55</v>
      </c>
      <c r="AG1542" s="159">
        <v>506939.6</v>
      </c>
      <c r="AH1542" s="159">
        <v>448620.6</v>
      </c>
      <c r="AI1542" s="159">
        <v>0</v>
      </c>
      <c r="AJ1542" s="159">
        <v>0</v>
      </c>
    </row>
    <row r="1543" spans="1:36">
      <c r="A1543" s="153">
        <v>20</v>
      </c>
      <c r="B1543" s="154">
        <v>7</v>
      </c>
      <c r="C1543" s="154">
        <v>2</v>
      </c>
      <c r="D1543" s="155">
        <v>2</v>
      </c>
      <c r="E1543" s="155" t="s">
        <v>556</v>
      </c>
      <c r="F1543" s="156" t="s">
        <v>4763</v>
      </c>
      <c r="G1543" s="156" t="s">
        <v>556</v>
      </c>
      <c r="H1543" s="156" t="s">
        <v>4764</v>
      </c>
      <c r="I1543" s="155">
        <v>2007022</v>
      </c>
      <c r="J1543" s="157" t="s">
        <v>1376</v>
      </c>
      <c r="K1543" s="157"/>
      <c r="L1543" s="155">
        <v>2022</v>
      </c>
      <c r="M1543" s="158">
        <v>11933</v>
      </c>
      <c r="N1543" s="159">
        <v>69335661.090000004</v>
      </c>
      <c r="O1543" s="159">
        <v>66458496.810000002</v>
      </c>
      <c r="P1543" s="159">
        <v>38279366.039999999</v>
      </c>
      <c r="Q1543" s="159">
        <v>13569262</v>
      </c>
      <c r="R1543" s="159">
        <v>24710104.039999999</v>
      </c>
      <c r="S1543" s="159">
        <v>2877164.28</v>
      </c>
      <c r="T1543" s="159">
        <v>154638.82</v>
      </c>
      <c r="U1543" s="159">
        <v>77141317.859999999</v>
      </c>
      <c r="V1543" s="159">
        <v>59470869.390000001</v>
      </c>
      <c r="W1543" s="159">
        <v>20858845.989999998</v>
      </c>
      <c r="X1543" s="159">
        <v>364566.43</v>
      </c>
      <c r="Y1543" s="159">
        <v>17670448.469999999</v>
      </c>
      <c r="Z1543" s="159">
        <v>17770891.280000001</v>
      </c>
      <c r="AA1543" s="159">
        <v>0</v>
      </c>
      <c r="AB1543" s="159">
        <v>17770891.280000001</v>
      </c>
      <c r="AC1543" s="159">
        <v>1500000</v>
      </c>
      <c r="AD1543" s="159">
        <v>1500000</v>
      </c>
      <c r="AE1543" s="159">
        <v>5400000.04</v>
      </c>
      <c r="AF1543" s="159">
        <v>6987627.4199999999</v>
      </c>
      <c r="AG1543" s="159">
        <v>216738.9</v>
      </c>
      <c r="AH1543" s="159">
        <v>168657.9</v>
      </c>
      <c r="AI1543" s="159">
        <v>0</v>
      </c>
      <c r="AJ1543" s="159">
        <v>0</v>
      </c>
    </row>
    <row r="1544" spans="1:36">
      <c r="A1544" s="153">
        <v>20</v>
      </c>
      <c r="B1544" s="154">
        <v>7</v>
      </c>
      <c r="C1544" s="154">
        <v>3</v>
      </c>
      <c r="D1544" s="155">
        <v>2</v>
      </c>
      <c r="E1544" s="155" t="s">
        <v>556</v>
      </c>
      <c r="F1544" s="156" t="s">
        <v>4763</v>
      </c>
      <c r="G1544" s="156" t="s">
        <v>556</v>
      </c>
      <c r="H1544" s="156" t="s">
        <v>4765</v>
      </c>
      <c r="I1544" s="155">
        <v>2007032</v>
      </c>
      <c r="J1544" s="157" t="s">
        <v>1375</v>
      </c>
      <c r="K1544" s="157"/>
      <c r="L1544" s="155">
        <v>2022</v>
      </c>
      <c r="M1544" s="158">
        <v>4037</v>
      </c>
      <c r="N1544" s="159">
        <v>30442914.91</v>
      </c>
      <c r="O1544" s="159">
        <v>30201584.510000002</v>
      </c>
      <c r="P1544" s="159">
        <v>18441905.719999999</v>
      </c>
      <c r="Q1544" s="159">
        <v>8359901</v>
      </c>
      <c r="R1544" s="159">
        <v>10082004.720000001</v>
      </c>
      <c r="S1544" s="159">
        <v>241330.4</v>
      </c>
      <c r="T1544" s="159">
        <v>41961.2</v>
      </c>
      <c r="U1544" s="159">
        <v>30264996.670000002</v>
      </c>
      <c r="V1544" s="159">
        <v>25983322.399999999</v>
      </c>
      <c r="W1544" s="159">
        <v>10610055.869999999</v>
      </c>
      <c r="X1544" s="159">
        <v>67123.679999999993</v>
      </c>
      <c r="Y1544" s="159">
        <v>4281674.2699999996</v>
      </c>
      <c r="Z1544" s="159">
        <v>5196822.4000000004</v>
      </c>
      <c r="AA1544" s="159">
        <v>0</v>
      </c>
      <c r="AB1544" s="159">
        <v>5196822.4000000004</v>
      </c>
      <c r="AC1544" s="159">
        <v>483324</v>
      </c>
      <c r="AD1544" s="159">
        <v>483324</v>
      </c>
      <c r="AE1544" s="159">
        <v>849996</v>
      </c>
      <c r="AF1544" s="159">
        <v>4218262.1100000003</v>
      </c>
      <c r="AG1544" s="159">
        <v>120928.12</v>
      </c>
      <c r="AH1544" s="159">
        <v>116679.75</v>
      </c>
      <c r="AI1544" s="159">
        <v>0</v>
      </c>
      <c r="AJ1544" s="159">
        <v>0</v>
      </c>
    </row>
    <row r="1545" spans="1:36">
      <c r="A1545" s="153">
        <v>20</v>
      </c>
      <c r="B1545" s="154">
        <v>7</v>
      </c>
      <c r="C1545" s="154">
        <v>4</v>
      </c>
      <c r="D1545" s="155">
        <v>3</v>
      </c>
      <c r="E1545" s="155" t="s">
        <v>556</v>
      </c>
      <c r="F1545" s="156" t="s">
        <v>4761</v>
      </c>
      <c r="G1545" s="156" t="s">
        <v>556</v>
      </c>
      <c r="H1545" s="156" t="s">
        <v>4766</v>
      </c>
      <c r="I1545" s="155">
        <v>2007043</v>
      </c>
      <c r="J1545" s="157" t="s">
        <v>1374</v>
      </c>
      <c r="K1545" s="157"/>
      <c r="L1545" s="155">
        <v>2022</v>
      </c>
      <c r="M1545" s="158">
        <v>3903</v>
      </c>
      <c r="N1545" s="159">
        <v>28224811.379999999</v>
      </c>
      <c r="O1545" s="159">
        <v>26677313.25</v>
      </c>
      <c r="P1545" s="159">
        <v>15928785.23</v>
      </c>
      <c r="Q1545" s="159">
        <v>6418315</v>
      </c>
      <c r="R1545" s="159">
        <v>9510470.2300000004</v>
      </c>
      <c r="S1545" s="159">
        <v>1547498.13</v>
      </c>
      <c r="T1545" s="159">
        <v>253578.53</v>
      </c>
      <c r="U1545" s="159">
        <v>30890237.920000002</v>
      </c>
      <c r="V1545" s="159">
        <v>20021915.34</v>
      </c>
      <c r="W1545" s="159">
        <v>7197253.3200000003</v>
      </c>
      <c r="X1545" s="159">
        <v>48728.36</v>
      </c>
      <c r="Y1545" s="159">
        <v>10868322.58</v>
      </c>
      <c r="Z1545" s="159">
        <v>12320904.880000001</v>
      </c>
      <c r="AA1545" s="159">
        <v>2900000</v>
      </c>
      <c r="AB1545" s="159">
        <v>9420904.8800000008</v>
      </c>
      <c r="AC1545" s="159">
        <v>509903.64</v>
      </c>
      <c r="AD1545" s="159">
        <v>509903.64</v>
      </c>
      <c r="AE1545" s="159">
        <v>3409991.9</v>
      </c>
      <c r="AF1545" s="159">
        <v>6655397.9100000001</v>
      </c>
      <c r="AG1545" s="159">
        <v>0</v>
      </c>
      <c r="AH1545" s="159">
        <v>0</v>
      </c>
      <c r="AI1545" s="159">
        <v>0</v>
      </c>
      <c r="AJ1545" s="159">
        <v>0</v>
      </c>
    </row>
    <row r="1546" spans="1:36">
      <c r="A1546" s="153">
        <v>20</v>
      </c>
      <c r="B1546" s="154">
        <v>7</v>
      </c>
      <c r="C1546" s="154">
        <v>5</v>
      </c>
      <c r="D1546" s="155">
        <v>2</v>
      </c>
      <c r="E1546" s="155" t="s">
        <v>556</v>
      </c>
      <c r="F1546" s="156" t="s">
        <v>4763</v>
      </c>
      <c r="G1546" s="156" t="s">
        <v>556</v>
      </c>
      <c r="H1546" s="156" t="s">
        <v>4767</v>
      </c>
      <c r="I1546" s="155">
        <v>2007052</v>
      </c>
      <c r="J1546" s="157" t="s">
        <v>1373</v>
      </c>
      <c r="K1546" s="157"/>
      <c r="L1546" s="155">
        <v>2022</v>
      </c>
      <c r="M1546" s="158">
        <v>10293</v>
      </c>
      <c r="N1546" s="159">
        <v>62218183.700000003</v>
      </c>
      <c r="O1546" s="159">
        <v>59570355.390000001</v>
      </c>
      <c r="P1546" s="159">
        <v>38767189.590000004</v>
      </c>
      <c r="Q1546" s="159">
        <v>18832014</v>
      </c>
      <c r="R1546" s="159">
        <v>19935175.59</v>
      </c>
      <c r="S1546" s="159">
        <v>2647828.31</v>
      </c>
      <c r="T1546" s="159">
        <v>0</v>
      </c>
      <c r="U1546" s="159">
        <v>62664261.07</v>
      </c>
      <c r="V1546" s="159">
        <v>56017843.060000002</v>
      </c>
      <c r="W1546" s="159">
        <v>24321546.469999999</v>
      </c>
      <c r="X1546" s="159">
        <v>336375.06</v>
      </c>
      <c r="Y1546" s="159">
        <v>6646418.0099999998</v>
      </c>
      <c r="Z1546" s="159">
        <v>6092071.5</v>
      </c>
      <c r="AA1546" s="159">
        <v>0</v>
      </c>
      <c r="AB1546" s="159">
        <v>6092071.5</v>
      </c>
      <c r="AC1546" s="159">
        <v>1228447.98</v>
      </c>
      <c r="AD1546" s="159">
        <v>1228447.98</v>
      </c>
      <c r="AE1546" s="159">
        <v>5209711.22</v>
      </c>
      <c r="AF1546" s="159">
        <v>3552512.33</v>
      </c>
      <c r="AG1546" s="159">
        <v>200825.95</v>
      </c>
      <c r="AH1546" s="159">
        <v>302805.75</v>
      </c>
      <c r="AI1546" s="159">
        <v>0</v>
      </c>
      <c r="AJ1546" s="159">
        <v>0</v>
      </c>
    </row>
    <row r="1547" spans="1:36">
      <c r="A1547" s="153">
        <v>20</v>
      </c>
      <c r="B1547" s="154">
        <v>7</v>
      </c>
      <c r="C1547" s="154">
        <v>6</v>
      </c>
      <c r="D1547" s="155">
        <v>2</v>
      </c>
      <c r="E1547" s="155" t="s">
        <v>556</v>
      </c>
      <c r="F1547" s="156" t="s">
        <v>4763</v>
      </c>
      <c r="G1547" s="156" t="s">
        <v>556</v>
      </c>
      <c r="H1547" s="156" t="s">
        <v>4768</v>
      </c>
      <c r="I1547" s="155">
        <v>2007062</v>
      </c>
      <c r="J1547" s="157" t="s">
        <v>1372</v>
      </c>
      <c r="K1547" s="157"/>
      <c r="L1547" s="155">
        <v>2022</v>
      </c>
      <c r="M1547" s="158">
        <v>1944</v>
      </c>
      <c r="N1547" s="159">
        <v>15709423.15</v>
      </c>
      <c r="O1547" s="159">
        <v>15099878.74</v>
      </c>
      <c r="P1547" s="159">
        <v>10053019.65</v>
      </c>
      <c r="Q1547" s="159">
        <v>5601178</v>
      </c>
      <c r="R1547" s="159">
        <v>4451841.6500000004</v>
      </c>
      <c r="S1547" s="159">
        <v>609544.41</v>
      </c>
      <c r="T1547" s="159">
        <v>0</v>
      </c>
      <c r="U1547" s="159">
        <v>11596380.300000001</v>
      </c>
      <c r="V1547" s="159">
        <v>10742158.890000001</v>
      </c>
      <c r="W1547" s="159">
        <v>4749802.1100000003</v>
      </c>
      <c r="X1547" s="159">
        <v>10857.11</v>
      </c>
      <c r="Y1547" s="159">
        <v>854221.41</v>
      </c>
      <c r="Z1547" s="159">
        <v>3856401.89</v>
      </c>
      <c r="AA1547" s="159">
        <v>0</v>
      </c>
      <c r="AB1547" s="159">
        <v>3856401.89</v>
      </c>
      <c r="AC1547" s="159">
        <v>396000</v>
      </c>
      <c r="AD1547" s="159">
        <v>396000</v>
      </c>
      <c r="AE1547" s="159">
        <v>0</v>
      </c>
      <c r="AF1547" s="159">
        <v>4357719.8499999996</v>
      </c>
      <c r="AG1547" s="159">
        <v>100000</v>
      </c>
      <c r="AH1547" s="159">
        <v>4333.4399999999996</v>
      </c>
      <c r="AI1547" s="159">
        <v>0</v>
      </c>
      <c r="AJ1547" s="159">
        <v>0</v>
      </c>
    </row>
    <row r="1548" spans="1:36">
      <c r="A1548" s="153">
        <v>20</v>
      </c>
      <c r="B1548" s="154">
        <v>7</v>
      </c>
      <c r="C1548" s="154">
        <v>7</v>
      </c>
      <c r="D1548" s="155">
        <v>2</v>
      </c>
      <c r="E1548" s="155" t="s">
        <v>556</v>
      </c>
      <c r="F1548" s="156" t="s">
        <v>4763</v>
      </c>
      <c r="G1548" s="156" t="s">
        <v>556</v>
      </c>
      <c r="H1548" s="156" t="s">
        <v>4769</v>
      </c>
      <c r="I1548" s="155">
        <v>2007072</v>
      </c>
      <c r="J1548" s="157" t="s">
        <v>1371</v>
      </c>
      <c r="K1548" s="157"/>
      <c r="L1548" s="155">
        <v>2022</v>
      </c>
      <c r="M1548" s="158">
        <v>5096</v>
      </c>
      <c r="N1548" s="159">
        <v>38172618.990000002</v>
      </c>
      <c r="O1548" s="159">
        <v>32712112.02</v>
      </c>
      <c r="P1548" s="159">
        <v>22077262.699999999</v>
      </c>
      <c r="Q1548" s="159">
        <v>10624176</v>
      </c>
      <c r="R1548" s="159">
        <v>11453086.699999999</v>
      </c>
      <c r="S1548" s="159">
        <v>5460506.9699999997</v>
      </c>
      <c r="T1548" s="159">
        <v>212800</v>
      </c>
      <c r="U1548" s="159">
        <v>41034911.57</v>
      </c>
      <c r="V1548" s="159">
        <v>29290204.890000001</v>
      </c>
      <c r="W1548" s="159">
        <v>11146441.41</v>
      </c>
      <c r="X1548" s="159">
        <v>154972.74</v>
      </c>
      <c r="Y1548" s="159">
        <v>11744706.68</v>
      </c>
      <c r="Z1548" s="159">
        <v>8048442.5599999996</v>
      </c>
      <c r="AA1548" s="159">
        <v>0</v>
      </c>
      <c r="AB1548" s="159">
        <v>8048442.5599999996</v>
      </c>
      <c r="AC1548" s="159">
        <v>515200</v>
      </c>
      <c r="AD1548" s="159">
        <v>515200</v>
      </c>
      <c r="AE1548" s="159">
        <v>2058639</v>
      </c>
      <c r="AF1548" s="159">
        <v>3421907.13</v>
      </c>
      <c r="AG1548" s="159">
        <v>22328.63</v>
      </c>
      <c r="AH1548" s="159">
        <v>20586.13</v>
      </c>
      <c r="AI1548" s="159">
        <v>0</v>
      </c>
      <c r="AJ1548" s="159">
        <v>0</v>
      </c>
    </row>
    <row r="1549" spans="1:36">
      <c r="A1549" s="153">
        <v>20</v>
      </c>
      <c r="B1549" s="154">
        <v>7</v>
      </c>
      <c r="C1549" s="154">
        <v>8</v>
      </c>
      <c r="D1549" s="155">
        <v>2</v>
      </c>
      <c r="E1549" s="155" t="s">
        <v>556</v>
      </c>
      <c r="F1549" s="156" t="s">
        <v>4763</v>
      </c>
      <c r="G1549" s="156" t="s">
        <v>556</v>
      </c>
      <c r="H1549" s="156" t="s">
        <v>4770</v>
      </c>
      <c r="I1549" s="155">
        <v>2007082</v>
      </c>
      <c r="J1549" s="157" t="s">
        <v>1370</v>
      </c>
      <c r="K1549" s="157"/>
      <c r="L1549" s="155">
        <v>2022</v>
      </c>
      <c r="M1549" s="158">
        <v>3657</v>
      </c>
      <c r="N1549" s="159">
        <v>28199102.66</v>
      </c>
      <c r="O1549" s="159">
        <v>25033568.940000001</v>
      </c>
      <c r="P1549" s="159">
        <v>17779959.219999999</v>
      </c>
      <c r="Q1549" s="159">
        <v>8831495</v>
      </c>
      <c r="R1549" s="159">
        <v>8948464.2200000007</v>
      </c>
      <c r="S1549" s="159">
        <v>3165533.72</v>
      </c>
      <c r="T1549" s="159">
        <v>4300</v>
      </c>
      <c r="U1549" s="159">
        <v>28142532.129999999</v>
      </c>
      <c r="V1549" s="159">
        <v>21247684.75</v>
      </c>
      <c r="W1549" s="159">
        <v>7328921.2699999996</v>
      </c>
      <c r="X1549" s="159">
        <v>61376.21</v>
      </c>
      <c r="Y1549" s="159">
        <v>6894847.3799999999</v>
      </c>
      <c r="Z1549" s="159">
        <v>5651827.9900000002</v>
      </c>
      <c r="AA1549" s="159">
        <v>0</v>
      </c>
      <c r="AB1549" s="159">
        <v>5651827.9900000002</v>
      </c>
      <c r="AC1549" s="159">
        <v>305000</v>
      </c>
      <c r="AD1549" s="159">
        <v>305000</v>
      </c>
      <c r="AE1549" s="159">
        <v>775000</v>
      </c>
      <c r="AF1549" s="159">
        <v>3785884.19</v>
      </c>
      <c r="AG1549" s="159">
        <v>157345.26</v>
      </c>
      <c r="AH1549" s="159">
        <v>126802.57</v>
      </c>
      <c r="AI1549" s="159">
        <v>0</v>
      </c>
      <c r="AJ1549" s="159">
        <v>0</v>
      </c>
    </row>
    <row r="1550" spans="1:36">
      <c r="A1550" s="153">
        <v>20</v>
      </c>
      <c r="B1550" s="154">
        <v>7</v>
      </c>
      <c r="C1550" s="154">
        <v>9</v>
      </c>
      <c r="D1550" s="155">
        <v>2</v>
      </c>
      <c r="E1550" s="155" t="s">
        <v>556</v>
      </c>
      <c r="F1550" s="156" t="s">
        <v>4763</v>
      </c>
      <c r="G1550" s="156" t="s">
        <v>556</v>
      </c>
      <c r="H1550" s="156" t="s">
        <v>4771</v>
      </c>
      <c r="I1550" s="155">
        <v>2007092</v>
      </c>
      <c r="J1550" s="157" t="s">
        <v>1369</v>
      </c>
      <c r="K1550" s="157"/>
      <c r="L1550" s="155">
        <v>2022</v>
      </c>
      <c r="M1550" s="158">
        <v>3992</v>
      </c>
      <c r="N1550" s="159">
        <v>31516277.239999998</v>
      </c>
      <c r="O1550" s="159">
        <v>27750840.280000001</v>
      </c>
      <c r="P1550" s="159">
        <v>20138970.75</v>
      </c>
      <c r="Q1550" s="159">
        <v>10120914</v>
      </c>
      <c r="R1550" s="159">
        <v>10018056.75</v>
      </c>
      <c r="S1550" s="159">
        <v>3765436.96</v>
      </c>
      <c r="T1550" s="159">
        <v>3339.84</v>
      </c>
      <c r="U1550" s="159">
        <v>28832616.079999998</v>
      </c>
      <c r="V1550" s="159">
        <v>23663024.09</v>
      </c>
      <c r="W1550" s="159">
        <v>9328325.9199999999</v>
      </c>
      <c r="X1550" s="159">
        <v>254456.74</v>
      </c>
      <c r="Y1550" s="159">
        <v>5169591.99</v>
      </c>
      <c r="Z1550" s="159">
        <v>6260071.2999999998</v>
      </c>
      <c r="AA1550" s="159">
        <v>0</v>
      </c>
      <c r="AB1550" s="159">
        <v>6260071.2999999998</v>
      </c>
      <c r="AC1550" s="159">
        <v>1596000</v>
      </c>
      <c r="AD1550" s="159">
        <v>1596000</v>
      </c>
      <c r="AE1550" s="159">
        <v>3277571.5</v>
      </c>
      <c r="AF1550" s="159">
        <v>4087816.19</v>
      </c>
      <c r="AG1550" s="159">
        <v>122006.88</v>
      </c>
      <c r="AH1550" s="159">
        <v>72355.98</v>
      </c>
      <c r="AI1550" s="159">
        <v>0</v>
      </c>
      <c r="AJ1550" s="159">
        <v>0</v>
      </c>
    </row>
    <row r="1551" spans="1:36">
      <c r="A1551" s="153">
        <v>20</v>
      </c>
      <c r="B1551" s="154">
        <v>8</v>
      </c>
      <c r="C1551" s="154">
        <v>1</v>
      </c>
      <c r="D1551" s="155">
        <v>3</v>
      </c>
      <c r="E1551" s="155" t="s">
        <v>556</v>
      </c>
      <c r="F1551" s="156" t="s">
        <v>4772</v>
      </c>
      <c r="G1551" s="156" t="s">
        <v>556</v>
      </c>
      <c r="H1551" s="156" t="s">
        <v>4773</v>
      </c>
      <c r="I1551" s="155">
        <v>2008013</v>
      </c>
      <c r="J1551" s="157" t="s">
        <v>1368</v>
      </c>
      <c r="K1551" s="157"/>
      <c r="L1551" s="155">
        <v>2022</v>
      </c>
      <c r="M1551" s="158">
        <v>4652</v>
      </c>
      <c r="N1551" s="159">
        <v>39702189.729999997</v>
      </c>
      <c r="O1551" s="159">
        <v>33536516.489999998</v>
      </c>
      <c r="P1551" s="159">
        <v>21136818.640000001</v>
      </c>
      <c r="Q1551" s="159">
        <v>9010476</v>
      </c>
      <c r="R1551" s="159">
        <v>12126342.640000001</v>
      </c>
      <c r="S1551" s="159">
        <v>6165673.2400000002</v>
      </c>
      <c r="T1551" s="159">
        <v>252890.05</v>
      </c>
      <c r="U1551" s="159">
        <v>38165171.100000001</v>
      </c>
      <c r="V1551" s="159">
        <v>29466563.699999999</v>
      </c>
      <c r="W1551" s="159">
        <v>10098044.41</v>
      </c>
      <c r="X1551" s="159">
        <v>555895.81999999995</v>
      </c>
      <c r="Y1551" s="159">
        <v>8698607.4000000004</v>
      </c>
      <c r="Z1551" s="159">
        <v>7294236.8700000001</v>
      </c>
      <c r="AA1551" s="159">
        <v>0</v>
      </c>
      <c r="AB1551" s="159">
        <v>7294236.8700000001</v>
      </c>
      <c r="AC1551" s="159">
        <v>413868</v>
      </c>
      <c r="AD1551" s="159">
        <v>413868</v>
      </c>
      <c r="AE1551" s="159">
        <v>8966484</v>
      </c>
      <c r="AF1551" s="159">
        <v>4069952.79</v>
      </c>
      <c r="AG1551" s="159">
        <v>619353.38</v>
      </c>
      <c r="AH1551" s="159">
        <v>440734.47</v>
      </c>
      <c r="AI1551" s="159">
        <v>0</v>
      </c>
      <c r="AJ1551" s="159">
        <v>0</v>
      </c>
    </row>
    <row r="1552" spans="1:36">
      <c r="A1552" s="153">
        <v>20</v>
      </c>
      <c r="B1552" s="154">
        <v>8</v>
      </c>
      <c r="C1552" s="154">
        <v>2</v>
      </c>
      <c r="D1552" s="155">
        <v>2</v>
      </c>
      <c r="E1552" s="155" t="s">
        <v>556</v>
      </c>
      <c r="F1552" s="156" t="s">
        <v>4774</v>
      </c>
      <c r="G1552" s="156" t="s">
        <v>556</v>
      </c>
      <c r="H1552" s="156" t="s">
        <v>4775</v>
      </c>
      <c r="I1552" s="155">
        <v>2008022</v>
      </c>
      <c r="J1552" s="157" t="s">
        <v>1367</v>
      </c>
      <c r="K1552" s="157"/>
      <c r="L1552" s="155">
        <v>2022</v>
      </c>
      <c r="M1552" s="158">
        <v>2471</v>
      </c>
      <c r="N1552" s="159">
        <v>30507180.890000001</v>
      </c>
      <c r="O1552" s="159">
        <v>18458650.760000002</v>
      </c>
      <c r="P1552" s="159">
        <v>11941242</v>
      </c>
      <c r="Q1552" s="159">
        <v>4905862</v>
      </c>
      <c r="R1552" s="159">
        <v>7035380</v>
      </c>
      <c r="S1552" s="159">
        <v>12048530.130000001</v>
      </c>
      <c r="T1552" s="159">
        <v>94600</v>
      </c>
      <c r="U1552" s="159">
        <v>27888984.850000001</v>
      </c>
      <c r="V1552" s="159">
        <v>14804741.92</v>
      </c>
      <c r="W1552" s="159">
        <v>5634238.5499999998</v>
      </c>
      <c r="X1552" s="159">
        <v>415784.37</v>
      </c>
      <c r="Y1552" s="159">
        <v>13084242.93</v>
      </c>
      <c r="Z1552" s="159">
        <v>2819479.13</v>
      </c>
      <c r="AA1552" s="159">
        <v>800000</v>
      </c>
      <c r="AB1552" s="159">
        <v>2019479.13</v>
      </c>
      <c r="AC1552" s="159">
        <v>214755.96</v>
      </c>
      <c r="AD1552" s="159">
        <v>214755.96</v>
      </c>
      <c r="AE1552" s="159">
        <v>6469442.1200000001</v>
      </c>
      <c r="AF1552" s="159">
        <v>3653908.84</v>
      </c>
      <c r="AG1552" s="159">
        <v>44873.9</v>
      </c>
      <c r="AH1552" s="159">
        <v>50662.62</v>
      </c>
      <c r="AI1552" s="159">
        <v>0</v>
      </c>
      <c r="AJ1552" s="159">
        <v>0</v>
      </c>
    </row>
    <row r="1553" spans="1:36">
      <c r="A1553" s="153">
        <v>20</v>
      </c>
      <c r="B1553" s="154">
        <v>8</v>
      </c>
      <c r="C1553" s="154">
        <v>3</v>
      </c>
      <c r="D1553" s="155">
        <v>2</v>
      </c>
      <c r="E1553" s="155" t="s">
        <v>556</v>
      </c>
      <c r="F1553" s="156" t="s">
        <v>4774</v>
      </c>
      <c r="G1553" s="156" t="s">
        <v>556</v>
      </c>
      <c r="H1553" s="156" t="s">
        <v>4776</v>
      </c>
      <c r="I1553" s="155">
        <v>2008032</v>
      </c>
      <c r="J1553" s="157" t="s">
        <v>1366</v>
      </c>
      <c r="K1553" s="157"/>
      <c r="L1553" s="155">
        <v>2022</v>
      </c>
      <c r="M1553" s="158">
        <v>4405</v>
      </c>
      <c r="N1553" s="159">
        <v>28231252.02</v>
      </c>
      <c r="O1553" s="159">
        <v>27879259.969999999</v>
      </c>
      <c r="P1553" s="159">
        <v>19843341.68</v>
      </c>
      <c r="Q1553" s="159">
        <v>9842697</v>
      </c>
      <c r="R1553" s="159">
        <v>10000644.68</v>
      </c>
      <c r="S1553" s="159">
        <v>351992.05</v>
      </c>
      <c r="T1553" s="159">
        <v>23831.47</v>
      </c>
      <c r="U1553" s="159">
        <v>27090455.670000002</v>
      </c>
      <c r="V1553" s="159">
        <v>23241940.870000001</v>
      </c>
      <c r="W1553" s="159">
        <v>8621330.5299999993</v>
      </c>
      <c r="X1553" s="159">
        <v>217989.88</v>
      </c>
      <c r="Y1553" s="159">
        <v>3848514.8</v>
      </c>
      <c r="Z1553" s="159">
        <v>5175849.3899999997</v>
      </c>
      <c r="AA1553" s="159">
        <v>0</v>
      </c>
      <c r="AB1553" s="159">
        <v>5175849.3899999997</v>
      </c>
      <c r="AC1553" s="159">
        <v>508000</v>
      </c>
      <c r="AD1553" s="159">
        <v>508000</v>
      </c>
      <c r="AE1553" s="159">
        <v>3746000</v>
      </c>
      <c r="AF1553" s="159">
        <v>4637319.0999999996</v>
      </c>
      <c r="AG1553" s="159">
        <v>231317.75</v>
      </c>
      <c r="AH1553" s="159">
        <v>236922.48</v>
      </c>
      <c r="AI1553" s="159">
        <v>0</v>
      </c>
      <c r="AJ1553" s="159">
        <v>0</v>
      </c>
    </row>
    <row r="1554" spans="1:36">
      <c r="A1554" s="153">
        <v>20</v>
      </c>
      <c r="B1554" s="154">
        <v>8</v>
      </c>
      <c r="C1554" s="154">
        <v>4</v>
      </c>
      <c r="D1554" s="155">
        <v>3</v>
      </c>
      <c r="E1554" s="155" t="s">
        <v>556</v>
      </c>
      <c r="F1554" s="156" t="s">
        <v>4772</v>
      </c>
      <c r="G1554" s="156" t="s">
        <v>556</v>
      </c>
      <c r="H1554" s="156" t="s">
        <v>4777</v>
      </c>
      <c r="I1554" s="155">
        <v>2008043</v>
      </c>
      <c r="J1554" s="157" t="s">
        <v>1365</v>
      </c>
      <c r="K1554" s="157"/>
      <c r="L1554" s="155">
        <v>2022</v>
      </c>
      <c r="M1554" s="158">
        <v>4529</v>
      </c>
      <c r="N1554" s="159">
        <v>31773341.02</v>
      </c>
      <c r="O1554" s="159">
        <v>30963496.010000002</v>
      </c>
      <c r="P1554" s="159">
        <v>20823396.600000001</v>
      </c>
      <c r="Q1554" s="159">
        <v>10106751</v>
      </c>
      <c r="R1554" s="159">
        <v>10716645.6</v>
      </c>
      <c r="S1554" s="159">
        <v>809845.01</v>
      </c>
      <c r="T1554" s="159">
        <v>265130.84999999998</v>
      </c>
      <c r="U1554" s="159">
        <v>28992267.170000002</v>
      </c>
      <c r="V1554" s="159">
        <v>27021514.399999999</v>
      </c>
      <c r="W1554" s="159">
        <v>11677222.609999999</v>
      </c>
      <c r="X1554" s="159">
        <v>219765.69</v>
      </c>
      <c r="Y1554" s="159">
        <v>1970752.77</v>
      </c>
      <c r="Z1554" s="159">
        <v>4726909.45</v>
      </c>
      <c r="AA1554" s="159">
        <v>0</v>
      </c>
      <c r="AB1554" s="159">
        <v>4726909.45</v>
      </c>
      <c r="AC1554" s="159">
        <v>939741</v>
      </c>
      <c r="AD1554" s="159">
        <v>939741</v>
      </c>
      <c r="AE1554" s="159">
        <v>3300771</v>
      </c>
      <c r="AF1554" s="159">
        <v>3941981.61</v>
      </c>
      <c r="AG1554" s="159">
        <v>901058.32</v>
      </c>
      <c r="AH1554" s="159">
        <v>1033656.68</v>
      </c>
      <c r="AI1554" s="159">
        <v>0</v>
      </c>
      <c r="AJ1554" s="159">
        <v>0</v>
      </c>
    </row>
    <row r="1555" spans="1:36">
      <c r="A1555" s="153">
        <v>20</v>
      </c>
      <c r="B1555" s="154">
        <v>8</v>
      </c>
      <c r="C1555" s="154">
        <v>5</v>
      </c>
      <c r="D1555" s="155">
        <v>2</v>
      </c>
      <c r="E1555" s="155" t="s">
        <v>556</v>
      </c>
      <c r="F1555" s="156" t="s">
        <v>4774</v>
      </c>
      <c r="G1555" s="156" t="s">
        <v>556</v>
      </c>
      <c r="H1555" s="156" t="s">
        <v>4778</v>
      </c>
      <c r="I1555" s="155">
        <v>2008052</v>
      </c>
      <c r="J1555" s="157" t="s">
        <v>1364</v>
      </c>
      <c r="K1555" s="157"/>
      <c r="L1555" s="155">
        <v>2022</v>
      </c>
      <c r="M1555" s="158">
        <v>3738</v>
      </c>
      <c r="N1555" s="159">
        <v>26756521.809999999</v>
      </c>
      <c r="O1555" s="159">
        <v>25405660.829999998</v>
      </c>
      <c r="P1555" s="159">
        <v>16961551.07</v>
      </c>
      <c r="Q1555" s="159">
        <v>8462055</v>
      </c>
      <c r="R1555" s="159">
        <v>8499496.0700000003</v>
      </c>
      <c r="S1555" s="159">
        <v>1350860.98</v>
      </c>
      <c r="T1555" s="159">
        <v>3339</v>
      </c>
      <c r="U1555" s="159">
        <v>26182383.460000001</v>
      </c>
      <c r="V1555" s="159">
        <v>22525329.539999999</v>
      </c>
      <c r="W1555" s="159">
        <v>7020466.8600000003</v>
      </c>
      <c r="X1555" s="159">
        <v>247659.89</v>
      </c>
      <c r="Y1555" s="159">
        <v>3657053.92</v>
      </c>
      <c r="Z1555" s="159">
        <v>2794985.01</v>
      </c>
      <c r="AA1555" s="159">
        <v>0</v>
      </c>
      <c r="AB1555" s="159">
        <v>2794985.01</v>
      </c>
      <c r="AC1555" s="159">
        <v>1071470</v>
      </c>
      <c r="AD1555" s="159">
        <v>1071470</v>
      </c>
      <c r="AE1555" s="159">
        <v>3872100</v>
      </c>
      <c r="AF1555" s="159">
        <v>2880331.29</v>
      </c>
      <c r="AG1555" s="159">
        <v>176052.1</v>
      </c>
      <c r="AH1555" s="159">
        <v>125852.1</v>
      </c>
      <c r="AI1555" s="159">
        <v>0</v>
      </c>
      <c r="AJ1555" s="159">
        <v>0</v>
      </c>
    </row>
    <row r="1556" spans="1:36">
      <c r="A1556" s="153">
        <v>20</v>
      </c>
      <c r="B1556" s="154">
        <v>8</v>
      </c>
      <c r="C1556" s="154">
        <v>6</v>
      </c>
      <c r="D1556" s="155">
        <v>3</v>
      </c>
      <c r="E1556" s="155" t="s">
        <v>556</v>
      </c>
      <c r="F1556" s="156" t="s">
        <v>4772</v>
      </c>
      <c r="G1556" s="156" t="s">
        <v>556</v>
      </c>
      <c r="H1556" s="156" t="s">
        <v>4779</v>
      </c>
      <c r="I1556" s="155">
        <v>2008063</v>
      </c>
      <c r="J1556" s="157" t="s">
        <v>1363</v>
      </c>
      <c r="K1556" s="157"/>
      <c r="L1556" s="155">
        <v>2022</v>
      </c>
      <c r="M1556" s="158">
        <v>14114</v>
      </c>
      <c r="N1556" s="159">
        <v>79885882.510000005</v>
      </c>
      <c r="O1556" s="159">
        <v>75494301.140000001</v>
      </c>
      <c r="P1556" s="159">
        <v>48289184.489999995</v>
      </c>
      <c r="Q1556" s="159">
        <v>21652687</v>
      </c>
      <c r="R1556" s="159">
        <v>26636497.489999998</v>
      </c>
      <c r="S1556" s="159">
        <v>4391581.37</v>
      </c>
      <c r="T1556" s="159">
        <v>246519.55</v>
      </c>
      <c r="U1556" s="159">
        <v>84034010.859999999</v>
      </c>
      <c r="V1556" s="159">
        <v>68617147.269999996</v>
      </c>
      <c r="W1556" s="159">
        <v>25436858.469999999</v>
      </c>
      <c r="X1556" s="159">
        <v>1189138</v>
      </c>
      <c r="Y1556" s="159">
        <v>15416863.59</v>
      </c>
      <c r="Z1556" s="159">
        <v>22643460.059999999</v>
      </c>
      <c r="AA1556" s="159">
        <v>2000000</v>
      </c>
      <c r="AB1556" s="159">
        <v>20643460.059999999</v>
      </c>
      <c r="AC1556" s="159">
        <v>3617167</v>
      </c>
      <c r="AD1556" s="159">
        <v>1800000</v>
      </c>
      <c r="AE1556" s="159">
        <v>19600000</v>
      </c>
      <c r="AF1556" s="159">
        <v>6877153.8700000001</v>
      </c>
      <c r="AG1556" s="159">
        <v>1160384.77</v>
      </c>
      <c r="AH1556" s="159">
        <v>1042256.82</v>
      </c>
      <c r="AI1556" s="159">
        <v>0</v>
      </c>
      <c r="AJ1556" s="159">
        <v>0</v>
      </c>
    </row>
    <row r="1557" spans="1:36">
      <c r="A1557" s="153">
        <v>20</v>
      </c>
      <c r="B1557" s="154">
        <v>8</v>
      </c>
      <c r="C1557" s="154">
        <v>7</v>
      </c>
      <c r="D1557" s="155">
        <v>2</v>
      </c>
      <c r="E1557" s="155" t="s">
        <v>556</v>
      </c>
      <c r="F1557" s="156" t="s">
        <v>4774</v>
      </c>
      <c r="G1557" s="156" t="s">
        <v>556</v>
      </c>
      <c r="H1557" s="156" t="s">
        <v>4780</v>
      </c>
      <c r="I1557" s="155">
        <v>2008072</v>
      </c>
      <c r="J1557" s="157" t="s">
        <v>1362</v>
      </c>
      <c r="K1557" s="157"/>
      <c r="L1557" s="155">
        <v>2022</v>
      </c>
      <c r="M1557" s="158">
        <v>3976</v>
      </c>
      <c r="N1557" s="159">
        <v>28870719.890000001</v>
      </c>
      <c r="O1557" s="159">
        <v>26804631.440000001</v>
      </c>
      <c r="P1557" s="159">
        <v>19438698.43</v>
      </c>
      <c r="Q1557" s="159">
        <v>9896273</v>
      </c>
      <c r="R1557" s="159">
        <v>9542425.4299999997</v>
      </c>
      <c r="S1557" s="159">
        <v>2066088.45</v>
      </c>
      <c r="T1557" s="159">
        <v>0</v>
      </c>
      <c r="U1557" s="159">
        <v>29740583.239999998</v>
      </c>
      <c r="V1557" s="159">
        <v>23725330.829999998</v>
      </c>
      <c r="W1557" s="159">
        <v>7202553.8099999996</v>
      </c>
      <c r="X1557" s="159">
        <v>95930.5</v>
      </c>
      <c r="Y1557" s="159">
        <v>6015252.4100000001</v>
      </c>
      <c r="Z1557" s="159">
        <v>6090661.3300000001</v>
      </c>
      <c r="AA1557" s="159">
        <v>0</v>
      </c>
      <c r="AB1557" s="159">
        <v>6090661.3300000001</v>
      </c>
      <c r="AC1557" s="159">
        <v>298862</v>
      </c>
      <c r="AD1557" s="159">
        <v>298862</v>
      </c>
      <c r="AE1557" s="159">
        <v>1588654.45</v>
      </c>
      <c r="AF1557" s="159">
        <v>3079300.61</v>
      </c>
      <c r="AG1557" s="159">
        <v>180045.18</v>
      </c>
      <c r="AH1557" s="159">
        <v>125790</v>
      </c>
      <c r="AI1557" s="159">
        <v>0</v>
      </c>
      <c r="AJ1557" s="159">
        <v>0</v>
      </c>
    </row>
    <row r="1558" spans="1:36">
      <c r="A1558" s="153">
        <v>20</v>
      </c>
      <c r="B1558" s="154">
        <v>9</v>
      </c>
      <c r="C1558" s="154">
        <v>1</v>
      </c>
      <c r="D1558" s="155">
        <v>1</v>
      </c>
      <c r="E1558" s="155" t="s">
        <v>556</v>
      </c>
      <c r="F1558" s="156" t="s">
        <v>4781</v>
      </c>
      <c r="G1558" s="156" t="s">
        <v>556</v>
      </c>
      <c r="H1558" s="156" t="s">
        <v>4782</v>
      </c>
      <c r="I1558" s="155">
        <v>2009011</v>
      </c>
      <c r="J1558" s="157" t="s">
        <v>1358</v>
      </c>
      <c r="K1558" s="157"/>
      <c r="L1558" s="155">
        <v>2022</v>
      </c>
      <c r="M1558" s="158">
        <v>4985</v>
      </c>
      <c r="N1558" s="159">
        <v>36019857.990000002</v>
      </c>
      <c r="O1558" s="159">
        <v>31955429.969999999</v>
      </c>
      <c r="P1558" s="159">
        <v>17644577.050000001</v>
      </c>
      <c r="Q1558" s="159">
        <v>7855690</v>
      </c>
      <c r="R1558" s="159">
        <v>9788887.0500000007</v>
      </c>
      <c r="S1558" s="159">
        <v>4064428.02</v>
      </c>
      <c r="T1558" s="159">
        <v>147712</v>
      </c>
      <c r="U1558" s="159">
        <v>42790263.659999996</v>
      </c>
      <c r="V1558" s="159">
        <v>28092966.199999999</v>
      </c>
      <c r="W1558" s="159">
        <v>10306503.380000001</v>
      </c>
      <c r="X1558" s="159">
        <v>495502.95</v>
      </c>
      <c r="Y1558" s="159">
        <v>14697297.460000001</v>
      </c>
      <c r="Z1558" s="159">
        <v>12781813.039999999</v>
      </c>
      <c r="AA1558" s="159">
        <v>4595000</v>
      </c>
      <c r="AB1558" s="159">
        <v>8186813.0399999991</v>
      </c>
      <c r="AC1558" s="159">
        <v>4100983</v>
      </c>
      <c r="AD1558" s="159">
        <v>4074983</v>
      </c>
      <c r="AE1558" s="159">
        <v>8302854.6200000001</v>
      </c>
      <c r="AF1558" s="159">
        <v>3862463.77</v>
      </c>
      <c r="AG1558" s="159">
        <v>376896.3</v>
      </c>
      <c r="AH1558" s="159">
        <v>559620.84</v>
      </c>
      <c r="AI1558" s="159">
        <v>220521.74</v>
      </c>
      <c r="AJ1558" s="159">
        <v>0</v>
      </c>
    </row>
    <row r="1559" spans="1:36">
      <c r="A1559" s="153">
        <v>20</v>
      </c>
      <c r="B1559" s="154">
        <v>9</v>
      </c>
      <c r="C1559" s="154">
        <v>2</v>
      </c>
      <c r="D1559" s="155">
        <v>2</v>
      </c>
      <c r="E1559" s="155" t="s">
        <v>556</v>
      </c>
      <c r="F1559" s="156" t="s">
        <v>4783</v>
      </c>
      <c r="G1559" s="156" t="s">
        <v>556</v>
      </c>
      <c r="H1559" s="156" t="s">
        <v>4784</v>
      </c>
      <c r="I1559" s="155">
        <v>2009022</v>
      </c>
      <c r="J1559" s="157" t="s">
        <v>1361</v>
      </c>
      <c r="K1559" s="157"/>
      <c r="L1559" s="155">
        <v>2022</v>
      </c>
      <c r="M1559" s="158">
        <v>2500</v>
      </c>
      <c r="N1559" s="159">
        <v>22967363.449999999</v>
      </c>
      <c r="O1559" s="159">
        <v>18357344.260000002</v>
      </c>
      <c r="P1559" s="159">
        <v>9145176.0800000001</v>
      </c>
      <c r="Q1559" s="159">
        <v>3298576</v>
      </c>
      <c r="R1559" s="159">
        <v>5846600.0800000001</v>
      </c>
      <c r="S1559" s="159">
        <v>4610019.1900000004</v>
      </c>
      <c r="T1559" s="159">
        <v>107550</v>
      </c>
      <c r="U1559" s="159">
        <v>22815665.649999999</v>
      </c>
      <c r="V1559" s="159">
        <v>13997560.640000001</v>
      </c>
      <c r="W1559" s="159">
        <v>4725985.04</v>
      </c>
      <c r="X1559" s="159">
        <v>248534.86</v>
      </c>
      <c r="Y1559" s="159">
        <v>8818105.0099999998</v>
      </c>
      <c r="Z1559" s="159">
        <v>6224107.6299999999</v>
      </c>
      <c r="AA1559" s="159">
        <v>0</v>
      </c>
      <c r="AB1559" s="159">
        <v>6224107.6299999999</v>
      </c>
      <c r="AC1559" s="159">
        <v>1950200</v>
      </c>
      <c r="AD1559" s="159">
        <v>450200</v>
      </c>
      <c r="AE1559" s="159">
        <v>2849971</v>
      </c>
      <c r="AF1559" s="159">
        <v>4359783.62</v>
      </c>
      <c r="AG1559" s="159">
        <v>187539.56</v>
      </c>
      <c r="AH1559" s="159">
        <v>263260.07</v>
      </c>
      <c r="AI1559" s="159">
        <v>0</v>
      </c>
      <c r="AJ1559" s="159">
        <v>0</v>
      </c>
    </row>
    <row r="1560" spans="1:36">
      <c r="A1560" s="153">
        <v>20</v>
      </c>
      <c r="B1560" s="154">
        <v>9</v>
      </c>
      <c r="C1560" s="154">
        <v>3</v>
      </c>
      <c r="D1560" s="155">
        <v>2</v>
      </c>
      <c r="E1560" s="155" t="s">
        <v>556</v>
      </c>
      <c r="F1560" s="156" t="s">
        <v>4783</v>
      </c>
      <c r="G1560" s="156" t="s">
        <v>556</v>
      </c>
      <c r="H1560" s="156" t="s">
        <v>4785</v>
      </c>
      <c r="I1560" s="155">
        <v>2009032</v>
      </c>
      <c r="J1560" s="157" t="s">
        <v>1360</v>
      </c>
      <c r="K1560" s="157"/>
      <c r="L1560" s="155">
        <v>2022</v>
      </c>
      <c r="M1560" s="158">
        <v>3622</v>
      </c>
      <c r="N1560" s="159">
        <v>28182921.57</v>
      </c>
      <c r="O1560" s="159">
        <v>24226817.800000001</v>
      </c>
      <c r="P1560" s="159">
        <v>15477782.93</v>
      </c>
      <c r="Q1560" s="159">
        <v>6687445</v>
      </c>
      <c r="R1560" s="159">
        <v>8790337.9299999997</v>
      </c>
      <c r="S1560" s="159">
        <v>3956103.77</v>
      </c>
      <c r="T1560" s="159">
        <v>134521.46</v>
      </c>
      <c r="U1560" s="159">
        <v>26176273.07</v>
      </c>
      <c r="V1560" s="159">
        <v>18971856.010000002</v>
      </c>
      <c r="W1560" s="159">
        <v>6358118.8099999996</v>
      </c>
      <c r="X1560" s="159">
        <v>6578.33</v>
      </c>
      <c r="Y1560" s="159">
        <v>7204417.0599999996</v>
      </c>
      <c r="Z1560" s="159">
        <v>12687899.33</v>
      </c>
      <c r="AA1560" s="159">
        <v>222015</v>
      </c>
      <c r="AB1560" s="159">
        <v>12465884.33</v>
      </c>
      <c r="AC1560" s="159">
        <v>0</v>
      </c>
      <c r="AD1560" s="159">
        <v>0</v>
      </c>
      <c r="AE1560" s="159">
        <v>222015</v>
      </c>
      <c r="AF1560" s="159">
        <v>5254961.79</v>
      </c>
      <c r="AG1560" s="159">
        <v>95000</v>
      </c>
      <c r="AH1560" s="159">
        <v>97145.24</v>
      </c>
      <c r="AI1560" s="159">
        <v>0</v>
      </c>
      <c r="AJ1560" s="159">
        <v>0</v>
      </c>
    </row>
    <row r="1561" spans="1:36">
      <c r="A1561" s="153">
        <v>20</v>
      </c>
      <c r="B1561" s="154">
        <v>9</v>
      </c>
      <c r="C1561" s="154">
        <v>4</v>
      </c>
      <c r="D1561" s="155">
        <v>2</v>
      </c>
      <c r="E1561" s="155" t="s">
        <v>556</v>
      </c>
      <c r="F1561" s="156" t="s">
        <v>4783</v>
      </c>
      <c r="G1561" s="156" t="s">
        <v>556</v>
      </c>
      <c r="H1561" s="156" t="s">
        <v>4786</v>
      </c>
      <c r="I1561" s="155">
        <v>2009042</v>
      </c>
      <c r="J1561" s="157" t="s">
        <v>1359</v>
      </c>
      <c r="K1561" s="157"/>
      <c r="L1561" s="155">
        <v>2022</v>
      </c>
      <c r="M1561" s="158">
        <v>3996</v>
      </c>
      <c r="N1561" s="159">
        <v>35901638.82</v>
      </c>
      <c r="O1561" s="159">
        <v>31883797.510000002</v>
      </c>
      <c r="P1561" s="159">
        <v>18278650.530000001</v>
      </c>
      <c r="Q1561" s="159">
        <v>7682812</v>
      </c>
      <c r="R1561" s="159">
        <v>10595838.529999999</v>
      </c>
      <c r="S1561" s="159">
        <v>4017841.31</v>
      </c>
      <c r="T1561" s="159">
        <v>299590</v>
      </c>
      <c r="U1561" s="159">
        <v>35697446.57</v>
      </c>
      <c r="V1561" s="159">
        <v>26854875.829999998</v>
      </c>
      <c r="W1561" s="159">
        <v>10331624.9</v>
      </c>
      <c r="X1561" s="159">
        <v>841639.22</v>
      </c>
      <c r="Y1561" s="159">
        <v>8842570.7400000002</v>
      </c>
      <c r="Z1561" s="159">
        <v>15900743.6</v>
      </c>
      <c r="AA1561" s="159">
        <v>12709000</v>
      </c>
      <c r="AB1561" s="159">
        <v>3191743.5999999996</v>
      </c>
      <c r="AC1561" s="159">
        <v>13450937</v>
      </c>
      <c r="AD1561" s="159">
        <v>13359000</v>
      </c>
      <c r="AE1561" s="159">
        <v>12709000</v>
      </c>
      <c r="AF1561" s="159">
        <v>5028921.68</v>
      </c>
      <c r="AG1561" s="159">
        <v>1328783.6000000001</v>
      </c>
      <c r="AH1561" s="159">
        <v>248084.66</v>
      </c>
      <c r="AI1561" s="159">
        <v>0</v>
      </c>
      <c r="AJ1561" s="159">
        <v>0</v>
      </c>
    </row>
    <row r="1562" spans="1:36">
      <c r="A1562" s="153">
        <v>20</v>
      </c>
      <c r="B1562" s="154">
        <v>9</v>
      </c>
      <c r="C1562" s="154">
        <v>5</v>
      </c>
      <c r="D1562" s="155">
        <v>2</v>
      </c>
      <c r="E1562" s="155" t="s">
        <v>556</v>
      </c>
      <c r="F1562" s="156" t="s">
        <v>4783</v>
      </c>
      <c r="G1562" s="156" t="s">
        <v>556</v>
      </c>
      <c r="H1562" s="156" t="s">
        <v>4787</v>
      </c>
      <c r="I1562" s="155">
        <v>2009052</v>
      </c>
      <c r="J1562" s="157" t="s">
        <v>1358</v>
      </c>
      <c r="K1562" s="157"/>
      <c r="L1562" s="155">
        <v>2022</v>
      </c>
      <c r="M1562" s="158">
        <v>3790</v>
      </c>
      <c r="N1562" s="159">
        <v>30263740.93</v>
      </c>
      <c r="O1562" s="159">
        <v>26700190.210000001</v>
      </c>
      <c r="P1562" s="159">
        <v>15092183.08</v>
      </c>
      <c r="Q1562" s="159">
        <v>5360908</v>
      </c>
      <c r="R1562" s="159">
        <v>9731275.0800000001</v>
      </c>
      <c r="S1562" s="159">
        <v>3563550.7200000002</v>
      </c>
      <c r="T1562" s="159">
        <v>65077.25</v>
      </c>
      <c r="U1562" s="159">
        <v>29556229.41</v>
      </c>
      <c r="V1562" s="159">
        <v>22028015.149999999</v>
      </c>
      <c r="W1562" s="159">
        <v>7152990.1699999999</v>
      </c>
      <c r="X1562" s="159">
        <v>5763.3</v>
      </c>
      <c r="Y1562" s="159">
        <v>7528214.2599999998</v>
      </c>
      <c r="Z1562" s="159">
        <v>11284146.359999999</v>
      </c>
      <c r="AA1562" s="159">
        <v>612702</v>
      </c>
      <c r="AB1562" s="159">
        <v>10671444.359999999</v>
      </c>
      <c r="AC1562" s="159">
        <v>0</v>
      </c>
      <c r="AD1562" s="159">
        <v>0</v>
      </c>
      <c r="AE1562" s="159">
        <v>612702</v>
      </c>
      <c r="AF1562" s="159">
        <v>4672175.0599999996</v>
      </c>
      <c r="AG1562" s="159">
        <v>848693.47</v>
      </c>
      <c r="AH1562" s="159">
        <v>792111.96</v>
      </c>
      <c r="AI1562" s="159">
        <v>0</v>
      </c>
      <c r="AJ1562" s="159">
        <v>0</v>
      </c>
    </row>
    <row r="1563" spans="1:36">
      <c r="A1563" s="153">
        <v>20</v>
      </c>
      <c r="B1563" s="154">
        <v>10</v>
      </c>
      <c r="C1563" s="154">
        <v>1</v>
      </c>
      <c r="D1563" s="155">
        <v>1</v>
      </c>
      <c r="E1563" s="155" t="s">
        <v>556</v>
      </c>
      <c r="F1563" s="156" t="s">
        <v>4788</v>
      </c>
      <c r="G1563" s="156" t="s">
        <v>556</v>
      </c>
      <c r="H1563" s="156" t="s">
        <v>4789</v>
      </c>
      <c r="I1563" s="155">
        <v>2010011</v>
      </c>
      <c r="J1563" s="157" t="s">
        <v>1350</v>
      </c>
      <c r="K1563" s="157"/>
      <c r="L1563" s="155">
        <v>2022</v>
      </c>
      <c r="M1563" s="158">
        <v>13559</v>
      </c>
      <c r="N1563" s="159">
        <v>81550591.400000006</v>
      </c>
      <c r="O1563" s="159">
        <v>72262846.590000004</v>
      </c>
      <c r="P1563" s="159">
        <v>35291527.859999999</v>
      </c>
      <c r="Q1563" s="159">
        <v>14228575</v>
      </c>
      <c r="R1563" s="159">
        <v>21062952.859999999</v>
      </c>
      <c r="S1563" s="159">
        <v>9287744.8100000005</v>
      </c>
      <c r="T1563" s="159">
        <v>1193443</v>
      </c>
      <c r="U1563" s="159">
        <v>82665196.790000007</v>
      </c>
      <c r="V1563" s="159">
        <v>71855705.200000003</v>
      </c>
      <c r="W1563" s="159">
        <v>33748823.880000003</v>
      </c>
      <c r="X1563" s="159">
        <v>911386.96</v>
      </c>
      <c r="Y1563" s="159">
        <v>10809491.59</v>
      </c>
      <c r="Z1563" s="159">
        <v>2114605.39</v>
      </c>
      <c r="AA1563" s="159">
        <v>151051.69</v>
      </c>
      <c r="AB1563" s="159">
        <v>1963553.7000000002</v>
      </c>
      <c r="AC1563" s="159">
        <v>1000000</v>
      </c>
      <c r="AD1563" s="159">
        <v>1000000</v>
      </c>
      <c r="AE1563" s="159">
        <v>15872204.539999999</v>
      </c>
      <c r="AF1563" s="159">
        <v>407141.39</v>
      </c>
      <c r="AG1563" s="159">
        <v>686451.3</v>
      </c>
      <c r="AH1563" s="159">
        <v>899025.54</v>
      </c>
      <c r="AI1563" s="159">
        <v>0</v>
      </c>
      <c r="AJ1563" s="159">
        <v>321152.84999999998</v>
      </c>
    </row>
    <row r="1564" spans="1:36">
      <c r="A1564" s="153">
        <v>20</v>
      </c>
      <c r="B1564" s="154">
        <v>10</v>
      </c>
      <c r="C1564" s="154">
        <v>2</v>
      </c>
      <c r="D1564" s="155">
        <v>3</v>
      </c>
      <c r="E1564" s="155" t="s">
        <v>556</v>
      </c>
      <c r="F1564" s="156" t="s">
        <v>4790</v>
      </c>
      <c r="G1564" s="156" t="s">
        <v>556</v>
      </c>
      <c r="H1564" s="156" t="s">
        <v>4791</v>
      </c>
      <c r="I1564" s="155">
        <v>2010023</v>
      </c>
      <c r="J1564" s="157" t="s">
        <v>1357</v>
      </c>
      <c r="K1564" s="157"/>
      <c r="L1564" s="155">
        <v>2022</v>
      </c>
      <c r="M1564" s="158">
        <v>5807</v>
      </c>
      <c r="N1564" s="159">
        <v>46500544.18</v>
      </c>
      <c r="O1564" s="159">
        <v>39456771.630000003</v>
      </c>
      <c r="P1564" s="159">
        <v>27316824.34</v>
      </c>
      <c r="Q1564" s="159">
        <v>11821950</v>
      </c>
      <c r="R1564" s="159">
        <v>15494874.34</v>
      </c>
      <c r="S1564" s="159">
        <v>7043772.5499999998</v>
      </c>
      <c r="T1564" s="159">
        <v>162792</v>
      </c>
      <c r="U1564" s="159">
        <v>48403402.93</v>
      </c>
      <c r="V1564" s="159">
        <v>35059672.979999997</v>
      </c>
      <c r="W1564" s="159">
        <v>9085210.3900000006</v>
      </c>
      <c r="X1564" s="159">
        <v>584886.52</v>
      </c>
      <c r="Y1564" s="159">
        <v>13343729.949999999</v>
      </c>
      <c r="Z1564" s="159">
        <v>13088122.369999999</v>
      </c>
      <c r="AA1564" s="159">
        <v>0</v>
      </c>
      <c r="AB1564" s="159">
        <v>13088122.369999999</v>
      </c>
      <c r="AC1564" s="159">
        <v>2529689</v>
      </c>
      <c r="AD1564" s="159">
        <v>2529689</v>
      </c>
      <c r="AE1564" s="159">
        <v>7560005.6399999997</v>
      </c>
      <c r="AF1564" s="159">
        <v>4397098.6500000004</v>
      </c>
      <c r="AG1564" s="159">
        <v>958990.47</v>
      </c>
      <c r="AH1564" s="159">
        <v>1123554.49</v>
      </c>
      <c r="AI1564" s="159">
        <v>0</v>
      </c>
      <c r="AJ1564" s="159">
        <v>0</v>
      </c>
    </row>
    <row r="1565" spans="1:36">
      <c r="A1565" s="153">
        <v>20</v>
      </c>
      <c r="B1565" s="154">
        <v>10</v>
      </c>
      <c r="C1565" s="154">
        <v>3</v>
      </c>
      <c r="D1565" s="155">
        <v>2</v>
      </c>
      <c r="E1565" s="155" t="s">
        <v>556</v>
      </c>
      <c r="F1565" s="156" t="s">
        <v>4792</v>
      </c>
      <c r="G1565" s="156" t="s">
        <v>556</v>
      </c>
      <c r="H1565" s="156" t="s">
        <v>4793</v>
      </c>
      <c r="I1565" s="155">
        <v>2010032</v>
      </c>
      <c r="J1565" s="157" t="s">
        <v>1356</v>
      </c>
      <c r="K1565" s="157"/>
      <c r="L1565" s="155">
        <v>2022</v>
      </c>
      <c r="M1565" s="158">
        <v>2560</v>
      </c>
      <c r="N1565" s="159">
        <v>16601043.73</v>
      </c>
      <c r="O1565" s="159">
        <v>16396441.119999999</v>
      </c>
      <c r="P1565" s="159">
        <v>9753611.7400000002</v>
      </c>
      <c r="Q1565" s="159">
        <v>3975686</v>
      </c>
      <c r="R1565" s="159">
        <v>5777925.7400000002</v>
      </c>
      <c r="S1565" s="159">
        <v>204602.61</v>
      </c>
      <c r="T1565" s="159">
        <v>39838</v>
      </c>
      <c r="U1565" s="159">
        <v>16255286</v>
      </c>
      <c r="V1565" s="159">
        <v>13416539.59</v>
      </c>
      <c r="W1565" s="159">
        <v>4939624.13</v>
      </c>
      <c r="X1565" s="159">
        <v>155275.99</v>
      </c>
      <c r="Y1565" s="159">
        <v>2838746.41</v>
      </c>
      <c r="Z1565" s="159">
        <v>1340203.8</v>
      </c>
      <c r="AA1565" s="159">
        <v>0</v>
      </c>
      <c r="AB1565" s="159">
        <v>1340203.8</v>
      </c>
      <c r="AC1565" s="159">
        <v>387820</v>
      </c>
      <c r="AD1565" s="159">
        <v>387820</v>
      </c>
      <c r="AE1565" s="159">
        <v>2497820</v>
      </c>
      <c r="AF1565" s="159">
        <v>2979901.53</v>
      </c>
      <c r="AG1565" s="159">
        <v>506819.51</v>
      </c>
      <c r="AH1565" s="159">
        <v>456405.13</v>
      </c>
      <c r="AI1565" s="159">
        <v>0</v>
      </c>
      <c r="AJ1565" s="159">
        <v>0</v>
      </c>
    </row>
    <row r="1566" spans="1:36">
      <c r="A1566" s="153">
        <v>20</v>
      </c>
      <c r="B1566" s="154">
        <v>10</v>
      </c>
      <c r="C1566" s="154">
        <v>4</v>
      </c>
      <c r="D1566" s="155">
        <v>2</v>
      </c>
      <c r="E1566" s="155" t="s">
        <v>556</v>
      </c>
      <c r="F1566" s="156" t="s">
        <v>4792</v>
      </c>
      <c r="G1566" s="156" t="s">
        <v>556</v>
      </c>
      <c r="H1566" s="156" t="s">
        <v>4794</v>
      </c>
      <c r="I1566" s="155">
        <v>2010042</v>
      </c>
      <c r="J1566" s="157" t="s">
        <v>1355</v>
      </c>
      <c r="K1566" s="157"/>
      <c r="L1566" s="155">
        <v>2022</v>
      </c>
      <c r="M1566" s="158">
        <v>3826</v>
      </c>
      <c r="N1566" s="159">
        <v>23147761.91</v>
      </c>
      <c r="O1566" s="159">
        <v>21886467.210000001</v>
      </c>
      <c r="P1566" s="159">
        <v>14070123.27</v>
      </c>
      <c r="Q1566" s="159">
        <v>6208182</v>
      </c>
      <c r="R1566" s="159">
        <v>7861941.2699999996</v>
      </c>
      <c r="S1566" s="159">
        <v>1261294.7</v>
      </c>
      <c r="T1566" s="159">
        <v>0</v>
      </c>
      <c r="U1566" s="159">
        <v>24117086.829999998</v>
      </c>
      <c r="V1566" s="159">
        <v>20643750.289999999</v>
      </c>
      <c r="W1566" s="159">
        <v>6780824.3099999996</v>
      </c>
      <c r="X1566" s="159">
        <v>314132.39</v>
      </c>
      <c r="Y1566" s="159">
        <v>3473336.54</v>
      </c>
      <c r="Z1566" s="159">
        <v>6342943.4299999997</v>
      </c>
      <c r="AA1566" s="159">
        <v>0</v>
      </c>
      <c r="AB1566" s="159">
        <v>6342943.4299999997</v>
      </c>
      <c r="AC1566" s="159">
        <v>461327</v>
      </c>
      <c r="AD1566" s="159">
        <v>461327</v>
      </c>
      <c r="AE1566" s="159">
        <v>4816430</v>
      </c>
      <c r="AF1566" s="159">
        <v>1242716.92</v>
      </c>
      <c r="AG1566" s="159">
        <v>196075.9</v>
      </c>
      <c r="AH1566" s="159">
        <v>210440.07</v>
      </c>
      <c r="AI1566" s="159">
        <v>0</v>
      </c>
      <c r="AJ1566" s="159">
        <v>0</v>
      </c>
    </row>
    <row r="1567" spans="1:36">
      <c r="A1567" s="153">
        <v>20</v>
      </c>
      <c r="B1567" s="154">
        <v>10</v>
      </c>
      <c r="C1567" s="154">
        <v>5</v>
      </c>
      <c r="D1567" s="155">
        <v>2</v>
      </c>
      <c r="E1567" s="155" t="s">
        <v>556</v>
      </c>
      <c r="F1567" s="156" t="s">
        <v>4792</v>
      </c>
      <c r="G1567" s="156" t="s">
        <v>556</v>
      </c>
      <c r="H1567" s="156" t="s">
        <v>4795</v>
      </c>
      <c r="I1567" s="155">
        <v>2010052</v>
      </c>
      <c r="J1567" s="157" t="s">
        <v>1354</v>
      </c>
      <c r="K1567" s="157"/>
      <c r="L1567" s="155">
        <v>2022</v>
      </c>
      <c r="M1567" s="158">
        <v>2119</v>
      </c>
      <c r="N1567" s="159">
        <v>27877392.609999999</v>
      </c>
      <c r="O1567" s="159">
        <v>26781816.66</v>
      </c>
      <c r="P1567" s="159">
        <v>7786977.4900000002</v>
      </c>
      <c r="Q1567" s="159">
        <v>1749744</v>
      </c>
      <c r="R1567" s="159">
        <v>6037233.4900000002</v>
      </c>
      <c r="S1567" s="159">
        <v>1095575.95</v>
      </c>
      <c r="T1567" s="159">
        <v>330785.84999999998</v>
      </c>
      <c r="U1567" s="159">
        <v>25901090.559999999</v>
      </c>
      <c r="V1567" s="159">
        <v>21784521.690000001</v>
      </c>
      <c r="W1567" s="159">
        <v>7307036.5300000003</v>
      </c>
      <c r="X1567" s="159">
        <v>563144.49</v>
      </c>
      <c r="Y1567" s="159">
        <v>4116568.87</v>
      </c>
      <c r="Z1567" s="159">
        <v>4346157.8099999996</v>
      </c>
      <c r="AA1567" s="159">
        <v>0</v>
      </c>
      <c r="AB1567" s="159">
        <v>4346157.8099999996</v>
      </c>
      <c r="AC1567" s="159">
        <v>1134000</v>
      </c>
      <c r="AD1567" s="159">
        <v>1134000</v>
      </c>
      <c r="AE1567" s="159">
        <v>9951000</v>
      </c>
      <c r="AF1567" s="159">
        <v>4997294.97</v>
      </c>
      <c r="AG1567" s="159">
        <v>1269859.8999999999</v>
      </c>
      <c r="AH1567" s="159">
        <v>814569.13</v>
      </c>
      <c r="AI1567" s="159">
        <v>0</v>
      </c>
      <c r="AJ1567" s="159">
        <v>0</v>
      </c>
    </row>
    <row r="1568" spans="1:36">
      <c r="A1568" s="153">
        <v>20</v>
      </c>
      <c r="B1568" s="154">
        <v>10</v>
      </c>
      <c r="C1568" s="154">
        <v>6</v>
      </c>
      <c r="D1568" s="155">
        <v>2</v>
      </c>
      <c r="E1568" s="155" t="s">
        <v>556</v>
      </c>
      <c r="F1568" s="156" t="s">
        <v>4792</v>
      </c>
      <c r="G1568" s="156" t="s">
        <v>556</v>
      </c>
      <c r="H1568" s="156" t="s">
        <v>4796</v>
      </c>
      <c r="I1568" s="155">
        <v>2010062</v>
      </c>
      <c r="J1568" s="157" t="s">
        <v>1353</v>
      </c>
      <c r="K1568" s="157"/>
      <c r="L1568" s="155">
        <v>2022</v>
      </c>
      <c r="M1568" s="158">
        <v>1653</v>
      </c>
      <c r="N1568" s="159">
        <v>17037762.039999999</v>
      </c>
      <c r="O1568" s="159">
        <v>13703153.82</v>
      </c>
      <c r="P1568" s="159">
        <v>7430872.1299999999</v>
      </c>
      <c r="Q1568" s="159">
        <v>2744886</v>
      </c>
      <c r="R1568" s="159">
        <v>4685986.13</v>
      </c>
      <c r="S1568" s="159">
        <v>3334608.22</v>
      </c>
      <c r="T1568" s="159">
        <v>270110</v>
      </c>
      <c r="U1568" s="159">
        <v>14551852.66</v>
      </c>
      <c r="V1568" s="159">
        <v>10312303.050000001</v>
      </c>
      <c r="W1568" s="159">
        <v>3611558.76</v>
      </c>
      <c r="X1568" s="159">
        <v>62946.400000000001</v>
      </c>
      <c r="Y1568" s="159">
        <v>4239549.6100000003</v>
      </c>
      <c r="Z1568" s="159">
        <v>2113274.7000000002</v>
      </c>
      <c r="AA1568" s="159">
        <v>0</v>
      </c>
      <c r="AB1568" s="159">
        <v>2113274.7000000002</v>
      </c>
      <c r="AC1568" s="159">
        <v>155000</v>
      </c>
      <c r="AD1568" s="159">
        <v>155000</v>
      </c>
      <c r="AE1568" s="159">
        <v>1050000</v>
      </c>
      <c r="AF1568" s="159">
        <v>3390850.77</v>
      </c>
      <c r="AG1568" s="159">
        <v>591612.80000000005</v>
      </c>
      <c r="AH1568" s="159">
        <v>332329.34000000003</v>
      </c>
      <c r="AI1568" s="159">
        <v>0</v>
      </c>
      <c r="AJ1568" s="159">
        <v>0</v>
      </c>
    </row>
    <row r="1569" spans="1:36">
      <c r="A1569" s="153">
        <v>20</v>
      </c>
      <c r="B1569" s="154">
        <v>10</v>
      </c>
      <c r="C1569" s="154">
        <v>7</v>
      </c>
      <c r="D1569" s="155">
        <v>2</v>
      </c>
      <c r="E1569" s="155" t="s">
        <v>556</v>
      </c>
      <c r="F1569" s="156" t="s">
        <v>4792</v>
      </c>
      <c r="G1569" s="156" t="s">
        <v>556</v>
      </c>
      <c r="H1569" s="156" t="s">
        <v>4797</v>
      </c>
      <c r="I1569" s="155">
        <v>2010072</v>
      </c>
      <c r="J1569" s="157" t="s">
        <v>1352</v>
      </c>
      <c r="K1569" s="157"/>
      <c r="L1569" s="155">
        <v>2022</v>
      </c>
      <c r="M1569" s="158">
        <v>3540</v>
      </c>
      <c r="N1569" s="159">
        <v>28151165.420000002</v>
      </c>
      <c r="O1569" s="159">
        <v>22541458.390000001</v>
      </c>
      <c r="P1569" s="159">
        <v>14640020.289999999</v>
      </c>
      <c r="Q1569" s="159">
        <v>6596894</v>
      </c>
      <c r="R1569" s="159">
        <v>8043126.29</v>
      </c>
      <c r="S1569" s="159">
        <v>5609707.0300000003</v>
      </c>
      <c r="T1569" s="159">
        <v>79609.570000000007</v>
      </c>
      <c r="U1569" s="159">
        <v>25654179.210000001</v>
      </c>
      <c r="V1569" s="159">
        <v>17645241.579999998</v>
      </c>
      <c r="W1569" s="159">
        <v>6483719.25</v>
      </c>
      <c r="X1569" s="159">
        <v>204189.68</v>
      </c>
      <c r="Y1569" s="159">
        <v>8008937.6299999999</v>
      </c>
      <c r="Z1569" s="159">
        <v>4393232.51</v>
      </c>
      <c r="AA1569" s="159">
        <v>0</v>
      </c>
      <c r="AB1569" s="159">
        <v>4393232.51</v>
      </c>
      <c r="AC1569" s="159">
        <v>650000</v>
      </c>
      <c r="AD1569" s="159">
        <v>650000</v>
      </c>
      <c r="AE1569" s="159">
        <v>3380000</v>
      </c>
      <c r="AF1569" s="159">
        <v>4896216.8099999996</v>
      </c>
      <c r="AG1569" s="159">
        <v>238666.42</v>
      </c>
      <c r="AH1569" s="159">
        <v>3936</v>
      </c>
      <c r="AI1569" s="159">
        <v>0</v>
      </c>
      <c r="AJ1569" s="159">
        <v>0</v>
      </c>
    </row>
    <row r="1570" spans="1:36">
      <c r="A1570" s="153">
        <v>20</v>
      </c>
      <c r="B1570" s="154">
        <v>10</v>
      </c>
      <c r="C1570" s="154">
        <v>8</v>
      </c>
      <c r="D1570" s="155">
        <v>2</v>
      </c>
      <c r="E1570" s="155" t="s">
        <v>556</v>
      </c>
      <c r="F1570" s="156" t="s">
        <v>4792</v>
      </c>
      <c r="G1570" s="156" t="s">
        <v>556</v>
      </c>
      <c r="H1570" s="156" t="s">
        <v>4798</v>
      </c>
      <c r="I1570" s="155">
        <v>2010082</v>
      </c>
      <c r="J1570" s="157" t="s">
        <v>1351</v>
      </c>
      <c r="K1570" s="157"/>
      <c r="L1570" s="155">
        <v>2022</v>
      </c>
      <c r="M1570" s="158">
        <v>2541</v>
      </c>
      <c r="N1570" s="159">
        <v>19521945.510000002</v>
      </c>
      <c r="O1570" s="159">
        <v>17568275.379999999</v>
      </c>
      <c r="P1570" s="159">
        <v>11454611.219999999</v>
      </c>
      <c r="Q1570" s="159">
        <v>5480230</v>
      </c>
      <c r="R1570" s="159">
        <v>5974381.2199999997</v>
      </c>
      <c r="S1570" s="159">
        <v>1953670.13</v>
      </c>
      <c r="T1570" s="159">
        <v>645014.59</v>
      </c>
      <c r="U1570" s="159">
        <v>22585220.780000001</v>
      </c>
      <c r="V1570" s="159">
        <v>13734283.390000001</v>
      </c>
      <c r="W1570" s="159">
        <v>4705502.49</v>
      </c>
      <c r="X1570" s="159">
        <v>140482.70000000001</v>
      </c>
      <c r="Y1570" s="159">
        <v>8850937.3900000006</v>
      </c>
      <c r="Z1570" s="159">
        <v>6531516.8499999996</v>
      </c>
      <c r="AA1570" s="159">
        <v>1137001</v>
      </c>
      <c r="AB1570" s="159">
        <v>5394515.8499999996</v>
      </c>
      <c r="AC1570" s="159">
        <v>239626.75</v>
      </c>
      <c r="AD1570" s="159">
        <v>239626.75</v>
      </c>
      <c r="AE1570" s="159">
        <v>3173132.25</v>
      </c>
      <c r="AF1570" s="159">
        <v>3833991.99</v>
      </c>
      <c r="AG1570" s="159">
        <v>509086.47</v>
      </c>
      <c r="AH1570" s="159">
        <v>507210.11</v>
      </c>
      <c r="AI1570" s="159">
        <v>0</v>
      </c>
      <c r="AJ1570" s="159">
        <v>0</v>
      </c>
    </row>
    <row r="1571" spans="1:36">
      <c r="A1571" s="153">
        <v>20</v>
      </c>
      <c r="B1571" s="154">
        <v>10</v>
      </c>
      <c r="C1571" s="154">
        <v>9</v>
      </c>
      <c r="D1571" s="155">
        <v>2</v>
      </c>
      <c r="E1571" s="155" t="s">
        <v>556</v>
      </c>
      <c r="F1571" s="156" t="s">
        <v>4792</v>
      </c>
      <c r="G1571" s="156" t="s">
        <v>556</v>
      </c>
      <c r="H1571" s="156" t="s">
        <v>4799</v>
      </c>
      <c r="I1571" s="155">
        <v>2010092</v>
      </c>
      <c r="J1571" s="157" t="s">
        <v>1350</v>
      </c>
      <c r="K1571" s="157"/>
      <c r="L1571" s="155">
        <v>2022</v>
      </c>
      <c r="M1571" s="158">
        <v>5742</v>
      </c>
      <c r="N1571" s="159">
        <v>43254034.229999997</v>
      </c>
      <c r="O1571" s="159">
        <v>35327798.469999999</v>
      </c>
      <c r="P1571" s="159">
        <v>21360211.93</v>
      </c>
      <c r="Q1571" s="159">
        <v>8543204</v>
      </c>
      <c r="R1571" s="159">
        <v>12817007.93</v>
      </c>
      <c r="S1571" s="159">
        <v>7926235.7599999998</v>
      </c>
      <c r="T1571" s="159">
        <v>98175.99</v>
      </c>
      <c r="U1571" s="159">
        <v>41072431.060000002</v>
      </c>
      <c r="V1571" s="159">
        <v>29648963.379999999</v>
      </c>
      <c r="W1571" s="159">
        <v>11164563.9</v>
      </c>
      <c r="X1571" s="159">
        <v>246232.39</v>
      </c>
      <c r="Y1571" s="159">
        <v>11423467.68</v>
      </c>
      <c r="Z1571" s="159">
        <v>6938389.9699999997</v>
      </c>
      <c r="AA1571" s="159">
        <v>0</v>
      </c>
      <c r="AB1571" s="159">
        <v>6938389.9699999997</v>
      </c>
      <c r="AC1571" s="159">
        <v>878734</v>
      </c>
      <c r="AD1571" s="159">
        <v>878734</v>
      </c>
      <c r="AE1571" s="159">
        <v>3326838</v>
      </c>
      <c r="AF1571" s="159">
        <v>5678835.0899999999</v>
      </c>
      <c r="AG1571" s="159">
        <v>1513060.51</v>
      </c>
      <c r="AH1571" s="159">
        <v>1719366.36</v>
      </c>
      <c r="AI1571" s="159">
        <v>0</v>
      </c>
      <c r="AJ1571" s="159">
        <v>0</v>
      </c>
    </row>
    <row r="1572" spans="1:36">
      <c r="A1572" s="153">
        <v>20</v>
      </c>
      <c r="B1572" s="154">
        <v>11</v>
      </c>
      <c r="C1572" s="154">
        <v>1</v>
      </c>
      <c r="D1572" s="155">
        <v>3</v>
      </c>
      <c r="E1572" s="155" t="s">
        <v>556</v>
      </c>
      <c r="F1572" s="156" t="s">
        <v>4800</v>
      </c>
      <c r="G1572" s="156" t="s">
        <v>556</v>
      </c>
      <c r="H1572" s="156" t="s">
        <v>4801</v>
      </c>
      <c r="I1572" s="155">
        <v>2011013</v>
      </c>
      <c r="J1572" s="157" t="s">
        <v>1349</v>
      </c>
      <c r="K1572" s="157"/>
      <c r="L1572" s="155">
        <v>2022</v>
      </c>
      <c r="M1572" s="158">
        <v>10289</v>
      </c>
      <c r="N1572" s="159">
        <v>69302762.700000003</v>
      </c>
      <c r="O1572" s="159">
        <v>59002398.950000003</v>
      </c>
      <c r="P1572" s="159">
        <v>40577121.530000001</v>
      </c>
      <c r="Q1572" s="159">
        <v>19362836</v>
      </c>
      <c r="R1572" s="159">
        <v>21214285.530000001</v>
      </c>
      <c r="S1572" s="159">
        <v>10300363.75</v>
      </c>
      <c r="T1572" s="159">
        <v>305270</v>
      </c>
      <c r="U1572" s="159">
        <v>71865222.109999999</v>
      </c>
      <c r="V1572" s="159">
        <v>55562993.880000003</v>
      </c>
      <c r="W1572" s="159">
        <v>20561607.489999998</v>
      </c>
      <c r="X1572" s="159">
        <v>694180.44</v>
      </c>
      <c r="Y1572" s="159">
        <v>16302228.23</v>
      </c>
      <c r="Z1572" s="159">
        <v>8491571.9600000009</v>
      </c>
      <c r="AA1572" s="159">
        <v>0</v>
      </c>
      <c r="AB1572" s="159">
        <v>8491571.9600000009</v>
      </c>
      <c r="AC1572" s="159">
        <v>400000</v>
      </c>
      <c r="AD1572" s="159">
        <v>400000</v>
      </c>
      <c r="AE1572" s="159">
        <v>11934000</v>
      </c>
      <c r="AF1572" s="159">
        <v>3439405.07</v>
      </c>
      <c r="AG1572" s="159">
        <v>384599.08</v>
      </c>
      <c r="AH1572" s="159">
        <v>374999.6</v>
      </c>
      <c r="AI1572" s="159">
        <v>0</v>
      </c>
      <c r="AJ1572" s="159">
        <v>0</v>
      </c>
    </row>
    <row r="1573" spans="1:36">
      <c r="A1573" s="153">
        <v>20</v>
      </c>
      <c r="B1573" s="154">
        <v>11</v>
      </c>
      <c r="C1573" s="154">
        <v>2</v>
      </c>
      <c r="D1573" s="155">
        <v>2</v>
      </c>
      <c r="E1573" s="155" t="s">
        <v>556</v>
      </c>
      <c r="F1573" s="156" t="s">
        <v>4802</v>
      </c>
      <c r="G1573" s="156" t="s">
        <v>556</v>
      </c>
      <c r="H1573" s="156" t="s">
        <v>4803</v>
      </c>
      <c r="I1573" s="155">
        <v>2011022</v>
      </c>
      <c r="J1573" s="157" t="s">
        <v>1181</v>
      </c>
      <c r="K1573" s="157"/>
      <c r="L1573" s="155">
        <v>2022</v>
      </c>
      <c r="M1573" s="158">
        <v>3788</v>
      </c>
      <c r="N1573" s="159">
        <v>27213965.050000001</v>
      </c>
      <c r="O1573" s="159">
        <v>25731810.550000001</v>
      </c>
      <c r="P1573" s="159">
        <v>17506443.030000001</v>
      </c>
      <c r="Q1573" s="159">
        <v>7836289</v>
      </c>
      <c r="R1573" s="159">
        <v>9670154.0299999993</v>
      </c>
      <c r="S1573" s="159">
        <v>1482154.5</v>
      </c>
      <c r="T1573" s="159">
        <v>13775</v>
      </c>
      <c r="U1573" s="159">
        <v>26248423.719999999</v>
      </c>
      <c r="V1573" s="159">
        <v>21335699.579999998</v>
      </c>
      <c r="W1573" s="159">
        <v>9124612.2300000004</v>
      </c>
      <c r="X1573" s="159">
        <v>334880.96999999997</v>
      </c>
      <c r="Y1573" s="159">
        <v>4912724.1399999997</v>
      </c>
      <c r="Z1573" s="159">
        <v>4508483.22</v>
      </c>
      <c r="AA1573" s="159">
        <v>0</v>
      </c>
      <c r="AB1573" s="159">
        <v>4508483.22</v>
      </c>
      <c r="AC1573" s="159">
        <v>916000</v>
      </c>
      <c r="AD1573" s="159">
        <v>916000</v>
      </c>
      <c r="AE1573" s="159">
        <v>4700000</v>
      </c>
      <c r="AF1573" s="159">
        <v>4396110.97</v>
      </c>
      <c r="AG1573" s="159">
        <v>169148.25</v>
      </c>
      <c r="AH1573" s="159">
        <v>83887</v>
      </c>
      <c r="AI1573" s="159">
        <v>0</v>
      </c>
      <c r="AJ1573" s="159">
        <v>0</v>
      </c>
    </row>
    <row r="1574" spans="1:36">
      <c r="A1574" s="153">
        <v>20</v>
      </c>
      <c r="B1574" s="154">
        <v>11</v>
      </c>
      <c r="C1574" s="154">
        <v>3</v>
      </c>
      <c r="D1574" s="155">
        <v>2</v>
      </c>
      <c r="E1574" s="155" t="s">
        <v>556</v>
      </c>
      <c r="F1574" s="156" t="s">
        <v>4802</v>
      </c>
      <c r="G1574" s="156" t="s">
        <v>556</v>
      </c>
      <c r="H1574" s="156" t="s">
        <v>4804</v>
      </c>
      <c r="I1574" s="155">
        <v>2011032</v>
      </c>
      <c r="J1574" s="157" t="s">
        <v>1348</v>
      </c>
      <c r="K1574" s="157"/>
      <c r="L1574" s="155">
        <v>2022</v>
      </c>
      <c r="M1574" s="158">
        <v>3058</v>
      </c>
      <c r="N1574" s="159">
        <v>21018498.210000001</v>
      </c>
      <c r="O1574" s="159">
        <v>19548776.079999998</v>
      </c>
      <c r="P1574" s="159">
        <v>12292208.41</v>
      </c>
      <c r="Q1574" s="159">
        <v>5827047</v>
      </c>
      <c r="R1574" s="159">
        <v>6465161.4100000001</v>
      </c>
      <c r="S1574" s="159">
        <v>1469722.13</v>
      </c>
      <c r="T1574" s="159">
        <v>322900.26</v>
      </c>
      <c r="U1574" s="159">
        <v>17946166.960000001</v>
      </c>
      <c r="V1574" s="159">
        <v>16712533.84</v>
      </c>
      <c r="W1574" s="159">
        <v>6265299.71</v>
      </c>
      <c r="X1574" s="159">
        <v>463322.55</v>
      </c>
      <c r="Y1574" s="159">
        <v>1233633.1200000001</v>
      </c>
      <c r="Z1574" s="159">
        <v>4383982.43</v>
      </c>
      <c r="AA1574" s="159">
        <v>0</v>
      </c>
      <c r="AB1574" s="159">
        <v>4383982.43</v>
      </c>
      <c r="AC1574" s="159">
        <v>445073</v>
      </c>
      <c r="AD1574" s="159">
        <v>445073</v>
      </c>
      <c r="AE1574" s="159">
        <v>7150943.0700000003</v>
      </c>
      <c r="AF1574" s="159">
        <v>2836242.24</v>
      </c>
      <c r="AG1574" s="159">
        <v>145722.79</v>
      </c>
      <c r="AH1574" s="159">
        <v>153381.01999999999</v>
      </c>
      <c r="AI1574" s="159">
        <v>0</v>
      </c>
      <c r="AJ1574" s="159">
        <v>14.07</v>
      </c>
    </row>
    <row r="1575" spans="1:36">
      <c r="A1575" s="153">
        <v>20</v>
      </c>
      <c r="B1575" s="154">
        <v>11</v>
      </c>
      <c r="C1575" s="154">
        <v>4</v>
      </c>
      <c r="D1575" s="155">
        <v>3</v>
      </c>
      <c r="E1575" s="155" t="s">
        <v>556</v>
      </c>
      <c r="F1575" s="156" t="s">
        <v>4800</v>
      </c>
      <c r="G1575" s="156" t="s">
        <v>556</v>
      </c>
      <c r="H1575" s="156" t="s">
        <v>4805</v>
      </c>
      <c r="I1575" s="155">
        <v>2011043</v>
      </c>
      <c r="J1575" s="157" t="s">
        <v>1347</v>
      </c>
      <c r="K1575" s="157"/>
      <c r="L1575" s="155">
        <v>2022</v>
      </c>
      <c r="M1575" s="158">
        <v>2789</v>
      </c>
      <c r="N1575" s="159">
        <v>24259303.649999999</v>
      </c>
      <c r="O1575" s="159">
        <v>19340900.52</v>
      </c>
      <c r="P1575" s="159">
        <v>10562723.190000001</v>
      </c>
      <c r="Q1575" s="159">
        <v>4644523</v>
      </c>
      <c r="R1575" s="159">
        <v>5918200.1900000004</v>
      </c>
      <c r="S1575" s="159">
        <v>4918403.13</v>
      </c>
      <c r="T1575" s="159">
        <v>51708.9</v>
      </c>
      <c r="U1575" s="159">
        <v>24137346.550000001</v>
      </c>
      <c r="V1575" s="159">
        <v>15639042.43</v>
      </c>
      <c r="W1575" s="159">
        <v>6197867.21</v>
      </c>
      <c r="X1575" s="159">
        <v>130585.46</v>
      </c>
      <c r="Y1575" s="159">
        <v>8498304.1199999992</v>
      </c>
      <c r="Z1575" s="159">
        <v>5647359.7300000004</v>
      </c>
      <c r="AA1575" s="159">
        <v>0</v>
      </c>
      <c r="AB1575" s="159">
        <v>5647359.7300000004</v>
      </c>
      <c r="AC1575" s="159">
        <v>302000</v>
      </c>
      <c r="AD1575" s="159">
        <v>302000</v>
      </c>
      <c r="AE1575" s="159">
        <v>2063000</v>
      </c>
      <c r="AF1575" s="159">
        <v>3701858.09</v>
      </c>
      <c r="AG1575" s="159">
        <v>353585.64</v>
      </c>
      <c r="AH1575" s="159">
        <v>270329</v>
      </c>
      <c r="AI1575" s="159">
        <v>0</v>
      </c>
      <c r="AJ1575" s="159">
        <v>0</v>
      </c>
    </row>
    <row r="1576" spans="1:36">
      <c r="A1576" s="153">
        <v>20</v>
      </c>
      <c r="B1576" s="154">
        <v>11</v>
      </c>
      <c r="C1576" s="154">
        <v>5</v>
      </c>
      <c r="D1576" s="155">
        <v>2</v>
      </c>
      <c r="E1576" s="155" t="s">
        <v>556</v>
      </c>
      <c r="F1576" s="156" t="s">
        <v>4802</v>
      </c>
      <c r="G1576" s="156" t="s">
        <v>556</v>
      </c>
      <c r="H1576" s="156" t="s">
        <v>4806</v>
      </c>
      <c r="I1576" s="155">
        <v>2011052</v>
      </c>
      <c r="J1576" s="157" t="s">
        <v>1346</v>
      </c>
      <c r="K1576" s="157"/>
      <c r="L1576" s="155">
        <v>2022</v>
      </c>
      <c r="M1576" s="158">
        <v>3705</v>
      </c>
      <c r="N1576" s="159">
        <v>32176906.329999998</v>
      </c>
      <c r="O1576" s="159">
        <v>25205378.109999999</v>
      </c>
      <c r="P1576" s="159">
        <v>14626750.969999999</v>
      </c>
      <c r="Q1576" s="159">
        <v>6353625</v>
      </c>
      <c r="R1576" s="159">
        <v>8273125.9699999997</v>
      </c>
      <c r="S1576" s="159">
        <v>6971528.2199999997</v>
      </c>
      <c r="T1576" s="159">
        <v>104337.26</v>
      </c>
      <c r="U1576" s="159">
        <v>27434167.02</v>
      </c>
      <c r="V1576" s="159">
        <v>19393340.550000001</v>
      </c>
      <c r="W1576" s="159">
        <v>6424790.9199999999</v>
      </c>
      <c r="X1576" s="159">
        <v>392731.06</v>
      </c>
      <c r="Y1576" s="159">
        <v>8040826.4699999997</v>
      </c>
      <c r="Z1576" s="159">
        <v>6061881.5</v>
      </c>
      <c r="AA1576" s="159">
        <v>0</v>
      </c>
      <c r="AB1576" s="159">
        <v>6061881.5</v>
      </c>
      <c r="AC1576" s="159">
        <v>3300725.93</v>
      </c>
      <c r="AD1576" s="159">
        <v>3300725.93</v>
      </c>
      <c r="AE1576" s="159">
        <v>4969532.7699999996</v>
      </c>
      <c r="AF1576" s="159">
        <v>5812037.5599999996</v>
      </c>
      <c r="AG1576" s="159">
        <v>513168.47</v>
      </c>
      <c r="AH1576" s="159">
        <v>163351.89000000001</v>
      </c>
      <c r="AI1576" s="159">
        <v>0</v>
      </c>
      <c r="AJ1576" s="159">
        <v>19532.77</v>
      </c>
    </row>
    <row r="1577" spans="1:36">
      <c r="A1577" s="153">
        <v>20</v>
      </c>
      <c r="B1577" s="154">
        <v>11</v>
      </c>
      <c r="C1577" s="154">
        <v>6</v>
      </c>
      <c r="D1577" s="155">
        <v>2</v>
      </c>
      <c r="E1577" s="155" t="s">
        <v>556</v>
      </c>
      <c r="F1577" s="156" t="s">
        <v>4802</v>
      </c>
      <c r="G1577" s="156" t="s">
        <v>556</v>
      </c>
      <c r="H1577" s="156" t="s">
        <v>4807</v>
      </c>
      <c r="I1577" s="155">
        <v>2011062</v>
      </c>
      <c r="J1577" s="157" t="s">
        <v>1345</v>
      </c>
      <c r="K1577" s="157"/>
      <c r="L1577" s="155">
        <v>2022</v>
      </c>
      <c r="M1577" s="158">
        <v>2259</v>
      </c>
      <c r="N1577" s="159">
        <v>21872873.620000001</v>
      </c>
      <c r="O1577" s="159">
        <v>17116441.27</v>
      </c>
      <c r="P1577" s="159">
        <v>10675489.190000001</v>
      </c>
      <c r="Q1577" s="159">
        <v>5611902</v>
      </c>
      <c r="R1577" s="159">
        <v>5063587.1900000004</v>
      </c>
      <c r="S1577" s="159">
        <v>4756432.3499999996</v>
      </c>
      <c r="T1577" s="159">
        <v>323271.78000000003</v>
      </c>
      <c r="U1577" s="159">
        <v>20038199.149999999</v>
      </c>
      <c r="V1577" s="159">
        <v>13901968.289999999</v>
      </c>
      <c r="W1577" s="159">
        <v>5302184.26</v>
      </c>
      <c r="X1577" s="159">
        <v>318738.90000000002</v>
      </c>
      <c r="Y1577" s="159">
        <v>6136230.8600000003</v>
      </c>
      <c r="Z1577" s="159">
        <v>3458315.4</v>
      </c>
      <c r="AA1577" s="159">
        <v>0</v>
      </c>
      <c r="AB1577" s="159">
        <v>3458315.4</v>
      </c>
      <c r="AC1577" s="159">
        <v>1800000</v>
      </c>
      <c r="AD1577" s="159">
        <v>1800000</v>
      </c>
      <c r="AE1577" s="159">
        <v>3350000</v>
      </c>
      <c r="AF1577" s="159">
        <v>3214472.98</v>
      </c>
      <c r="AG1577" s="159">
        <v>128701</v>
      </c>
      <c r="AH1577" s="159">
        <v>112249.75</v>
      </c>
      <c r="AI1577" s="159">
        <v>0</v>
      </c>
      <c r="AJ1577" s="159">
        <v>0</v>
      </c>
    </row>
    <row r="1578" spans="1:36">
      <c r="A1578" s="153">
        <v>20</v>
      </c>
      <c r="B1578" s="154">
        <v>11</v>
      </c>
      <c r="C1578" s="154">
        <v>7</v>
      </c>
      <c r="D1578" s="155">
        <v>2</v>
      </c>
      <c r="E1578" s="155" t="s">
        <v>556</v>
      </c>
      <c r="F1578" s="156" t="s">
        <v>4802</v>
      </c>
      <c r="G1578" s="156" t="s">
        <v>556</v>
      </c>
      <c r="H1578" s="156" t="s">
        <v>4808</v>
      </c>
      <c r="I1578" s="155">
        <v>2011072</v>
      </c>
      <c r="J1578" s="157" t="s">
        <v>1344</v>
      </c>
      <c r="K1578" s="157"/>
      <c r="L1578" s="155">
        <v>2022</v>
      </c>
      <c r="M1578" s="158">
        <v>3087</v>
      </c>
      <c r="N1578" s="159">
        <v>27300964.640000001</v>
      </c>
      <c r="O1578" s="159">
        <v>23036253.16</v>
      </c>
      <c r="P1578" s="159">
        <v>14642727.4</v>
      </c>
      <c r="Q1578" s="159">
        <v>6495370</v>
      </c>
      <c r="R1578" s="159">
        <v>8147357.4000000004</v>
      </c>
      <c r="S1578" s="159">
        <v>4264711.4800000004</v>
      </c>
      <c r="T1578" s="159">
        <v>164.47</v>
      </c>
      <c r="U1578" s="159">
        <v>20908711.899999999</v>
      </c>
      <c r="V1578" s="159">
        <v>19833435.77</v>
      </c>
      <c r="W1578" s="159">
        <v>7354211.6500000004</v>
      </c>
      <c r="X1578" s="159">
        <v>93315.4</v>
      </c>
      <c r="Y1578" s="159">
        <v>1075276.1299999999</v>
      </c>
      <c r="Z1578" s="159">
        <v>8801043.4900000002</v>
      </c>
      <c r="AA1578" s="159">
        <v>0</v>
      </c>
      <c r="AB1578" s="159">
        <v>8801043.4900000002</v>
      </c>
      <c r="AC1578" s="159">
        <v>220000</v>
      </c>
      <c r="AD1578" s="159">
        <v>220000</v>
      </c>
      <c r="AE1578" s="159">
        <v>1760000</v>
      </c>
      <c r="AF1578" s="159">
        <v>3202817.39</v>
      </c>
      <c r="AG1578" s="159">
        <v>311274.45</v>
      </c>
      <c r="AH1578" s="159">
        <v>304573.71999999997</v>
      </c>
      <c r="AI1578" s="159">
        <v>0</v>
      </c>
      <c r="AJ1578" s="159">
        <v>0</v>
      </c>
    </row>
    <row r="1579" spans="1:36">
      <c r="A1579" s="153">
        <v>20</v>
      </c>
      <c r="B1579" s="154">
        <v>11</v>
      </c>
      <c r="C1579" s="154">
        <v>8</v>
      </c>
      <c r="D1579" s="155">
        <v>3</v>
      </c>
      <c r="E1579" s="155" t="s">
        <v>556</v>
      </c>
      <c r="F1579" s="156" t="s">
        <v>4800</v>
      </c>
      <c r="G1579" s="156" t="s">
        <v>556</v>
      </c>
      <c r="H1579" s="156" t="s">
        <v>4809</v>
      </c>
      <c r="I1579" s="155">
        <v>2011083</v>
      </c>
      <c r="J1579" s="157" t="s">
        <v>1343</v>
      </c>
      <c r="K1579" s="157"/>
      <c r="L1579" s="155">
        <v>2022</v>
      </c>
      <c r="M1579" s="158">
        <v>24205</v>
      </c>
      <c r="N1579" s="159">
        <v>152130207.59</v>
      </c>
      <c r="O1579" s="159">
        <v>141378927.91</v>
      </c>
      <c r="P1579" s="159">
        <v>75209582.49000001</v>
      </c>
      <c r="Q1579" s="159">
        <v>29865338</v>
      </c>
      <c r="R1579" s="159">
        <v>45344244.490000002</v>
      </c>
      <c r="S1579" s="159">
        <v>10751279.68</v>
      </c>
      <c r="T1579" s="159">
        <v>4332662.0599999996</v>
      </c>
      <c r="U1579" s="159">
        <v>154256732.44</v>
      </c>
      <c r="V1579" s="159">
        <v>136216648.61000001</v>
      </c>
      <c r="W1579" s="159">
        <v>53697772.420000002</v>
      </c>
      <c r="X1579" s="159">
        <v>2103919.38</v>
      </c>
      <c r="Y1579" s="159">
        <v>18040083.829999998</v>
      </c>
      <c r="Z1579" s="159">
        <v>23317945.890000001</v>
      </c>
      <c r="AA1579" s="159">
        <v>6242000</v>
      </c>
      <c r="AB1579" s="159">
        <v>17075945.890000001</v>
      </c>
      <c r="AC1579" s="159">
        <v>5420000</v>
      </c>
      <c r="AD1579" s="159">
        <v>5420000</v>
      </c>
      <c r="AE1579" s="159">
        <v>39848388.600000001</v>
      </c>
      <c r="AF1579" s="159">
        <v>5162279.3</v>
      </c>
      <c r="AG1579" s="159">
        <v>2379124.37</v>
      </c>
      <c r="AH1579" s="159">
        <v>2383087.0099999998</v>
      </c>
      <c r="AI1579" s="159">
        <v>0</v>
      </c>
      <c r="AJ1579" s="159">
        <v>397934.21</v>
      </c>
    </row>
    <row r="1580" spans="1:36">
      <c r="A1580" s="153">
        <v>20</v>
      </c>
      <c r="B1580" s="154">
        <v>11</v>
      </c>
      <c r="C1580" s="154">
        <v>9</v>
      </c>
      <c r="D1580" s="155">
        <v>3</v>
      </c>
      <c r="E1580" s="155" t="s">
        <v>556</v>
      </c>
      <c r="F1580" s="156" t="s">
        <v>4800</v>
      </c>
      <c r="G1580" s="156" t="s">
        <v>556</v>
      </c>
      <c r="H1580" s="156" t="s">
        <v>4810</v>
      </c>
      <c r="I1580" s="155">
        <v>2011093</v>
      </c>
      <c r="J1580" s="157" t="s">
        <v>1342</v>
      </c>
      <c r="K1580" s="157"/>
      <c r="L1580" s="155">
        <v>2022</v>
      </c>
      <c r="M1580" s="158">
        <v>6421</v>
      </c>
      <c r="N1580" s="159">
        <v>46460089.549999997</v>
      </c>
      <c r="O1580" s="159">
        <v>39611812.030000001</v>
      </c>
      <c r="P1580" s="159">
        <v>29698476.880000003</v>
      </c>
      <c r="Q1580" s="159">
        <v>15220870</v>
      </c>
      <c r="R1580" s="159">
        <v>14477606.880000001</v>
      </c>
      <c r="S1580" s="159">
        <v>6848277.5199999996</v>
      </c>
      <c r="T1580" s="159">
        <v>357520</v>
      </c>
      <c r="U1580" s="159">
        <v>48578602.670000002</v>
      </c>
      <c r="V1580" s="159">
        <v>34675655.030000001</v>
      </c>
      <c r="W1580" s="159">
        <v>12059831.01</v>
      </c>
      <c r="X1580" s="159">
        <v>256227.36</v>
      </c>
      <c r="Y1580" s="159">
        <v>13902947.640000001</v>
      </c>
      <c r="Z1580" s="159">
        <v>12310953.83</v>
      </c>
      <c r="AA1580" s="159">
        <v>0</v>
      </c>
      <c r="AB1580" s="159">
        <v>12310953.83</v>
      </c>
      <c r="AC1580" s="159">
        <v>956838</v>
      </c>
      <c r="AD1580" s="159">
        <v>956838</v>
      </c>
      <c r="AE1580" s="159">
        <v>3592382</v>
      </c>
      <c r="AF1580" s="159">
        <v>4936157</v>
      </c>
      <c r="AG1580" s="159">
        <v>0</v>
      </c>
      <c r="AH1580" s="159">
        <v>0</v>
      </c>
      <c r="AI1580" s="159">
        <v>0</v>
      </c>
      <c r="AJ1580" s="159">
        <v>0</v>
      </c>
    </row>
    <row r="1581" spans="1:36">
      <c r="A1581" s="153">
        <v>20</v>
      </c>
      <c r="B1581" s="154">
        <v>11</v>
      </c>
      <c r="C1581" s="154">
        <v>10</v>
      </c>
      <c r="D1581" s="155">
        <v>2</v>
      </c>
      <c r="E1581" s="155" t="s">
        <v>556</v>
      </c>
      <c r="F1581" s="156" t="s">
        <v>4802</v>
      </c>
      <c r="G1581" s="156" t="s">
        <v>556</v>
      </c>
      <c r="H1581" s="156" t="s">
        <v>4811</v>
      </c>
      <c r="I1581" s="155">
        <v>2011102</v>
      </c>
      <c r="J1581" s="157" t="s">
        <v>1341</v>
      </c>
      <c r="K1581" s="157"/>
      <c r="L1581" s="155">
        <v>2022</v>
      </c>
      <c r="M1581" s="158">
        <v>2799</v>
      </c>
      <c r="N1581" s="159">
        <v>22577555.84</v>
      </c>
      <c r="O1581" s="159">
        <v>20136973.359999999</v>
      </c>
      <c r="P1581" s="159">
        <v>11755695.530000001</v>
      </c>
      <c r="Q1581" s="159">
        <v>5214513</v>
      </c>
      <c r="R1581" s="159">
        <v>6541182.5300000003</v>
      </c>
      <c r="S1581" s="159">
        <v>2440582.48</v>
      </c>
      <c r="T1581" s="159">
        <v>646080</v>
      </c>
      <c r="U1581" s="159">
        <v>22872164.02</v>
      </c>
      <c r="V1581" s="159">
        <v>17875907</v>
      </c>
      <c r="W1581" s="159">
        <v>6694166.3200000003</v>
      </c>
      <c r="X1581" s="159">
        <v>453121.21</v>
      </c>
      <c r="Y1581" s="159">
        <v>4996257.0199999996</v>
      </c>
      <c r="Z1581" s="159">
        <v>3030421.29</v>
      </c>
      <c r="AA1581" s="159">
        <v>0</v>
      </c>
      <c r="AB1581" s="159">
        <v>3030421.29</v>
      </c>
      <c r="AC1581" s="159">
        <v>60000</v>
      </c>
      <c r="AD1581" s="159">
        <v>60000</v>
      </c>
      <c r="AE1581" s="159">
        <v>7017723.4400000004</v>
      </c>
      <c r="AF1581" s="159">
        <v>2261066.36</v>
      </c>
      <c r="AG1581" s="159">
        <v>198145.44</v>
      </c>
      <c r="AH1581" s="159">
        <v>225595.12</v>
      </c>
      <c r="AI1581" s="159">
        <v>0</v>
      </c>
      <c r="AJ1581" s="159">
        <v>0</v>
      </c>
    </row>
    <row r="1582" spans="1:36">
      <c r="A1582" s="153">
        <v>20</v>
      </c>
      <c r="B1582" s="154">
        <v>12</v>
      </c>
      <c r="C1582" s="154">
        <v>1</v>
      </c>
      <c r="D1582" s="155">
        <v>2</v>
      </c>
      <c r="E1582" s="155" t="s">
        <v>556</v>
      </c>
      <c r="F1582" s="156" t="s">
        <v>4812</v>
      </c>
      <c r="G1582" s="156" t="s">
        <v>556</v>
      </c>
      <c r="H1582" s="156" t="s">
        <v>4813</v>
      </c>
      <c r="I1582" s="155">
        <v>2012012</v>
      </c>
      <c r="J1582" s="157" t="s">
        <v>1340</v>
      </c>
      <c r="K1582" s="157"/>
      <c r="L1582" s="155">
        <v>2022</v>
      </c>
      <c r="M1582" s="158">
        <v>2986</v>
      </c>
      <c r="N1582" s="159">
        <v>22890318.039999999</v>
      </c>
      <c r="O1582" s="159">
        <v>21386507.030000001</v>
      </c>
      <c r="P1582" s="159">
        <v>11473899.359999999</v>
      </c>
      <c r="Q1582" s="159">
        <v>3742377</v>
      </c>
      <c r="R1582" s="159">
        <v>7731522.3600000003</v>
      </c>
      <c r="S1582" s="159">
        <v>1503811.01</v>
      </c>
      <c r="T1582" s="159">
        <v>56125</v>
      </c>
      <c r="U1582" s="159">
        <v>21707045.77</v>
      </c>
      <c r="V1582" s="159">
        <v>18206548.879999999</v>
      </c>
      <c r="W1582" s="159">
        <v>5905577.54</v>
      </c>
      <c r="X1582" s="159">
        <v>0</v>
      </c>
      <c r="Y1582" s="159">
        <v>3500496.89</v>
      </c>
      <c r="Z1582" s="159">
        <v>4394350.8</v>
      </c>
      <c r="AA1582" s="159">
        <v>0</v>
      </c>
      <c r="AB1582" s="159">
        <v>4394350.8</v>
      </c>
      <c r="AC1582" s="159">
        <v>336726</v>
      </c>
      <c r="AD1582" s="159">
        <v>0</v>
      </c>
      <c r="AE1582" s="159">
        <v>0</v>
      </c>
      <c r="AF1582" s="159">
        <v>3179958.15</v>
      </c>
      <c r="AG1582" s="159">
        <v>562083.4</v>
      </c>
      <c r="AH1582" s="159">
        <v>541822.32999999996</v>
      </c>
      <c r="AI1582" s="159">
        <v>0</v>
      </c>
      <c r="AJ1582" s="159">
        <v>0</v>
      </c>
    </row>
    <row r="1583" spans="1:36">
      <c r="A1583" s="153">
        <v>20</v>
      </c>
      <c r="B1583" s="154">
        <v>12</v>
      </c>
      <c r="C1583" s="154">
        <v>2</v>
      </c>
      <c r="D1583" s="155">
        <v>2</v>
      </c>
      <c r="E1583" s="155" t="s">
        <v>556</v>
      </c>
      <c r="F1583" s="156" t="s">
        <v>4812</v>
      </c>
      <c r="G1583" s="156" t="s">
        <v>556</v>
      </c>
      <c r="H1583" s="156" t="s">
        <v>4814</v>
      </c>
      <c r="I1583" s="155">
        <v>2012022</v>
      </c>
      <c r="J1583" s="157" t="s">
        <v>1339</v>
      </c>
      <c r="K1583" s="157"/>
      <c r="L1583" s="155">
        <v>2022</v>
      </c>
      <c r="M1583" s="158">
        <v>4057</v>
      </c>
      <c r="N1583" s="159">
        <v>34817598.490000002</v>
      </c>
      <c r="O1583" s="159">
        <v>32087480.32</v>
      </c>
      <c r="P1583" s="159">
        <v>20764075.369999997</v>
      </c>
      <c r="Q1583" s="159">
        <v>7779087</v>
      </c>
      <c r="R1583" s="159">
        <v>12984988.369999999</v>
      </c>
      <c r="S1583" s="159">
        <v>2730118.17</v>
      </c>
      <c r="T1583" s="159">
        <v>0</v>
      </c>
      <c r="U1583" s="159">
        <v>33394852.370000001</v>
      </c>
      <c r="V1583" s="159">
        <v>26001812.75</v>
      </c>
      <c r="W1583" s="159">
        <v>8467761.3800000008</v>
      </c>
      <c r="X1583" s="159">
        <v>49253.04</v>
      </c>
      <c r="Y1583" s="159">
        <v>7393039.6200000001</v>
      </c>
      <c r="Z1583" s="159">
        <v>4153460.57</v>
      </c>
      <c r="AA1583" s="159">
        <v>0</v>
      </c>
      <c r="AB1583" s="159">
        <v>4153460.57</v>
      </c>
      <c r="AC1583" s="159">
        <v>548015</v>
      </c>
      <c r="AD1583" s="159">
        <v>548015</v>
      </c>
      <c r="AE1583" s="159">
        <v>703000</v>
      </c>
      <c r="AF1583" s="159">
        <v>6085667.5700000003</v>
      </c>
      <c r="AG1583" s="159">
        <v>1080856.49</v>
      </c>
      <c r="AH1583" s="159">
        <v>303243.52000000002</v>
      </c>
      <c r="AI1583" s="159">
        <v>0</v>
      </c>
      <c r="AJ1583" s="159">
        <v>0</v>
      </c>
    </row>
    <row r="1584" spans="1:36">
      <c r="A1584" s="153">
        <v>20</v>
      </c>
      <c r="B1584" s="154">
        <v>12</v>
      </c>
      <c r="C1584" s="154">
        <v>3</v>
      </c>
      <c r="D1584" s="155">
        <v>2</v>
      </c>
      <c r="E1584" s="155" t="s">
        <v>556</v>
      </c>
      <c r="F1584" s="156" t="s">
        <v>4812</v>
      </c>
      <c r="G1584" s="156" t="s">
        <v>556</v>
      </c>
      <c r="H1584" s="156" t="s">
        <v>4815</v>
      </c>
      <c r="I1584" s="155">
        <v>2012032</v>
      </c>
      <c r="J1584" s="157" t="s">
        <v>1338</v>
      </c>
      <c r="K1584" s="157"/>
      <c r="L1584" s="155">
        <v>2022</v>
      </c>
      <c r="M1584" s="158">
        <v>3107</v>
      </c>
      <c r="N1584" s="159">
        <v>24873954.91</v>
      </c>
      <c r="O1584" s="159">
        <v>22770727.890000001</v>
      </c>
      <c r="P1584" s="159">
        <v>11678320.550000001</v>
      </c>
      <c r="Q1584" s="159">
        <v>4741673</v>
      </c>
      <c r="R1584" s="159">
        <v>6936647.5499999998</v>
      </c>
      <c r="S1584" s="159">
        <v>2103227.02</v>
      </c>
      <c r="T1584" s="159">
        <v>27217</v>
      </c>
      <c r="U1584" s="159">
        <v>22447262.699999999</v>
      </c>
      <c r="V1584" s="159">
        <v>17605578.219999999</v>
      </c>
      <c r="W1584" s="159">
        <v>5636780.6799999997</v>
      </c>
      <c r="X1584" s="159">
        <v>95027.9</v>
      </c>
      <c r="Y1584" s="159">
        <v>4841684.4800000004</v>
      </c>
      <c r="Z1584" s="159">
        <v>4198070.25</v>
      </c>
      <c r="AA1584" s="159">
        <v>0</v>
      </c>
      <c r="AB1584" s="159">
        <v>4198070.25</v>
      </c>
      <c r="AC1584" s="159">
        <v>451986.22</v>
      </c>
      <c r="AD1584" s="159">
        <v>451986.22</v>
      </c>
      <c r="AE1584" s="159">
        <v>1981827.69</v>
      </c>
      <c r="AF1584" s="159">
        <v>5165149.67</v>
      </c>
      <c r="AG1584" s="159">
        <v>165131.79999999999</v>
      </c>
      <c r="AH1584" s="159">
        <v>202918.31</v>
      </c>
      <c r="AI1584" s="159">
        <v>0</v>
      </c>
      <c r="AJ1584" s="159">
        <v>0</v>
      </c>
    </row>
    <row r="1585" spans="1:36">
      <c r="A1585" s="153">
        <v>20</v>
      </c>
      <c r="B1585" s="154">
        <v>12</v>
      </c>
      <c r="C1585" s="154">
        <v>4</v>
      </c>
      <c r="D1585" s="155">
        <v>2</v>
      </c>
      <c r="E1585" s="155" t="s">
        <v>556</v>
      </c>
      <c r="F1585" s="156" t="s">
        <v>4812</v>
      </c>
      <c r="G1585" s="156" t="s">
        <v>556</v>
      </c>
      <c r="H1585" s="156" t="s">
        <v>4816</v>
      </c>
      <c r="I1585" s="155">
        <v>2012042</v>
      </c>
      <c r="J1585" s="157" t="s">
        <v>1337</v>
      </c>
      <c r="K1585" s="157"/>
      <c r="L1585" s="155">
        <v>2022</v>
      </c>
      <c r="M1585" s="158">
        <v>2781</v>
      </c>
      <c r="N1585" s="159">
        <v>26512587.18</v>
      </c>
      <c r="O1585" s="159">
        <v>23838145.149999999</v>
      </c>
      <c r="P1585" s="159">
        <v>13510630.559999999</v>
      </c>
      <c r="Q1585" s="159">
        <v>5367330</v>
      </c>
      <c r="R1585" s="159">
        <v>8143300.5599999996</v>
      </c>
      <c r="S1585" s="159">
        <v>2674442.0299999998</v>
      </c>
      <c r="T1585" s="159">
        <v>39838</v>
      </c>
      <c r="U1585" s="159">
        <v>24461060.960000001</v>
      </c>
      <c r="V1585" s="159">
        <v>19049430.800000001</v>
      </c>
      <c r="W1585" s="159">
        <v>6526957.7599999998</v>
      </c>
      <c r="X1585" s="159">
        <v>166300</v>
      </c>
      <c r="Y1585" s="159">
        <v>5411630.1600000001</v>
      </c>
      <c r="Z1585" s="159">
        <v>4080261.82</v>
      </c>
      <c r="AA1585" s="159">
        <v>0</v>
      </c>
      <c r="AB1585" s="159">
        <v>4080261.82</v>
      </c>
      <c r="AC1585" s="159">
        <v>250000</v>
      </c>
      <c r="AD1585" s="159">
        <v>250000</v>
      </c>
      <c r="AE1585" s="159">
        <v>2750000</v>
      </c>
      <c r="AF1585" s="159">
        <v>4788714.3499999996</v>
      </c>
      <c r="AG1585" s="159">
        <v>487157.78</v>
      </c>
      <c r="AH1585" s="159">
        <v>1092115.29</v>
      </c>
      <c r="AI1585" s="159">
        <v>0</v>
      </c>
      <c r="AJ1585" s="159">
        <v>0</v>
      </c>
    </row>
    <row r="1586" spans="1:36">
      <c r="A1586" s="153">
        <v>20</v>
      </c>
      <c r="B1586" s="154">
        <v>12</v>
      </c>
      <c r="C1586" s="154">
        <v>5</v>
      </c>
      <c r="D1586" s="155">
        <v>2</v>
      </c>
      <c r="E1586" s="155" t="s">
        <v>556</v>
      </c>
      <c r="F1586" s="156" t="s">
        <v>4812</v>
      </c>
      <c r="G1586" s="156" t="s">
        <v>556</v>
      </c>
      <c r="H1586" s="156" t="s">
        <v>4817</v>
      </c>
      <c r="I1586" s="155">
        <v>2012052</v>
      </c>
      <c r="J1586" s="157" t="s">
        <v>1336</v>
      </c>
      <c r="K1586" s="157"/>
      <c r="L1586" s="155">
        <v>2022</v>
      </c>
      <c r="M1586" s="158">
        <v>5718</v>
      </c>
      <c r="N1586" s="159">
        <v>40639069.57</v>
      </c>
      <c r="O1586" s="159">
        <v>35151210.009999998</v>
      </c>
      <c r="P1586" s="159">
        <v>23174693.600000001</v>
      </c>
      <c r="Q1586" s="159">
        <v>10777683</v>
      </c>
      <c r="R1586" s="159">
        <v>12397010.6</v>
      </c>
      <c r="S1586" s="159">
        <v>5487859.5599999996</v>
      </c>
      <c r="T1586" s="159">
        <v>0</v>
      </c>
      <c r="U1586" s="159">
        <v>37806129.759999998</v>
      </c>
      <c r="V1586" s="159">
        <v>29948039.07</v>
      </c>
      <c r="W1586" s="159">
        <v>9708783.0399999991</v>
      </c>
      <c r="X1586" s="159">
        <v>135781.76999999999</v>
      </c>
      <c r="Y1586" s="159">
        <v>7858090.6900000004</v>
      </c>
      <c r="Z1586" s="159">
        <v>4231171.83</v>
      </c>
      <c r="AA1586" s="159">
        <v>0</v>
      </c>
      <c r="AB1586" s="159">
        <v>4231171.83</v>
      </c>
      <c r="AC1586" s="159">
        <v>739754</v>
      </c>
      <c r="AD1586" s="159">
        <v>695304</v>
      </c>
      <c r="AE1586" s="159">
        <v>1867161</v>
      </c>
      <c r="AF1586" s="159">
        <v>5203170.9400000004</v>
      </c>
      <c r="AG1586" s="159">
        <v>395612.86</v>
      </c>
      <c r="AH1586" s="159">
        <v>350401.35</v>
      </c>
      <c r="AI1586" s="159">
        <v>0</v>
      </c>
      <c r="AJ1586" s="159">
        <v>0</v>
      </c>
    </row>
    <row r="1587" spans="1:36">
      <c r="A1587" s="153">
        <v>20</v>
      </c>
      <c r="B1587" s="154">
        <v>12</v>
      </c>
      <c r="C1587" s="154">
        <v>6</v>
      </c>
      <c r="D1587" s="155">
        <v>2</v>
      </c>
      <c r="E1587" s="155" t="s">
        <v>556</v>
      </c>
      <c r="F1587" s="156" t="s">
        <v>4812</v>
      </c>
      <c r="G1587" s="156" t="s">
        <v>556</v>
      </c>
      <c r="H1587" s="156" t="s">
        <v>4818</v>
      </c>
      <c r="I1587" s="155">
        <v>2012062</v>
      </c>
      <c r="J1587" s="157" t="s">
        <v>1335</v>
      </c>
      <c r="K1587" s="157"/>
      <c r="L1587" s="155">
        <v>2022</v>
      </c>
      <c r="M1587" s="158">
        <v>2241</v>
      </c>
      <c r="N1587" s="159">
        <v>19273122.32</v>
      </c>
      <c r="O1587" s="159">
        <v>16738694.439999999</v>
      </c>
      <c r="P1587" s="159">
        <v>10689697.719999999</v>
      </c>
      <c r="Q1587" s="159">
        <v>4671284</v>
      </c>
      <c r="R1587" s="159">
        <v>6018413.7199999997</v>
      </c>
      <c r="S1587" s="159">
        <v>2534427.88</v>
      </c>
      <c r="T1587" s="159">
        <v>7358</v>
      </c>
      <c r="U1587" s="159">
        <v>18275733.32</v>
      </c>
      <c r="V1587" s="159">
        <v>13312522.75</v>
      </c>
      <c r="W1587" s="159">
        <v>4902129.55</v>
      </c>
      <c r="X1587" s="159">
        <v>0</v>
      </c>
      <c r="Y1587" s="159">
        <v>4963210.57</v>
      </c>
      <c r="Z1587" s="159">
        <v>6838906.2199999997</v>
      </c>
      <c r="AA1587" s="159">
        <v>0</v>
      </c>
      <c r="AB1587" s="159">
        <v>6838906.2199999997</v>
      </c>
      <c r="AC1587" s="159">
        <v>0</v>
      </c>
      <c r="AD1587" s="159">
        <v>0</v>
      </c>
      <c r="AE1587" s="159">
        <v>0</v>
      </c>
      <c r="AF1587" s="159">
        <v>3426171.69</v>
      </c>
      <c r="AG1587" s="159">
        <v>226746.03</v>
      </c>
      <c r="AH1587" s="159">
        <v>75754.460000000006</v>
      </c>
      <c r="AI1587" s="159">
        <v>0</v>
      </c>
      <c r="AJ1587" s="159">
        <v>0</v>
      </c>
    </row>
    <row r="1588" spans="1:36">
      <c r="A1588" s="153">
        <v>20</v>
      </c>
      <c r="B1588" s="154">
        <v>12</v>
      </c>
      <c r="C1588" s="154">
        <v>7</v>
      </c>
      <c r="D1588" s="155">
        <v>2</v>
      </c>
      <c r="E1588" s="155" t="s">
        <v>556</v>
      </c>
      <c r="F1588" s="156" t="s">
        <v>4812</v>
      </c>
      <c r="G1588" s="156" t="s">
        <v>556</v>
      </c>
      <c r="H1588" s="156" t="s">
        <v>4819</v>
      </c>
      <c r="I1588" s="155">
        <v>2012072</v>
      </c>
      <c r="J1588" s="157" t="s">
        <v>1334</v>
      </c>
      <c r="K1588" s="157"/>
      <c r="L1588" s="155">
        <v>2022</v>
      </c>
      <c r="M1588" s="158">
        <v>7955</v>
      </c>
      <c r="N1588" s="159">
        <v>72491734.5</v>
      </c>
      <c r="O1588" s="159">
        <v>64983090.390000001</v>
      </c>
      <c r="P1588" s="159">
        <v>24272882.530000001</v>
      </c>
      <c r="Q1588" s="159">
        <v>5152396</v>
      </c>
      <c r="R1588" s="159">
        <v>19120486.530000001</v>
      </c>
      <c r="S1588" s="159">
        <v>7508644.1100000003</v>
      </c>
      <c r="T1588" s="159">
        <v>270269.11</v>
      </c>
      <c r="U1588" s="159">
        <v>72483524.700000003</v>
      </c>
      <c r="V1588" s="159">
        <v>50481544.810000002</v>
      </c>
      <c r="W1588" s="159">
        <v>15578081.609999999</v>
      </c>
      <c r="X1588" s="159">
        <v>95816.5</v>
      </c>
      <c r="Y1588" s="159">
        <v>22001979.890000001</v>
      </c>
      <c r="Z1588" s="159">
        <v>29475802.93</v>
      </c>
      <c r="AA1588" s="159">
        <v>0</v>
      </c>
      <c r="AB1588" s="159">
        <v>29475802.93</v>
      </c>
      <c r="AC1588" s="159">
        <v>784000</v>
      </c>
      <c r="AD1588" s="159">
        <v>784000</v>
      </c>
      <c r="AE1588" s="159">
        <v>1594778.39</v>
      </c>
      <c r="AF1588" s="159">
        <v>14501545.58</v>
      </c>
      <c r="AG1588" s="159">
        <v>457667.13</v>
      </c>
      <c r="AH1588" s="159">
        <v>711427.22</v>
      </c>
      <c r="AI1588" s="159">
        <v>0</v>
      </c>
      <c r="AJ1588" s="159">
        <v>26778.39</v>
      </c>
    </row>
    <row r="1589" spans="1:36">
      <c r="A1589" s="153">
        <v>20</v>
      </c>
      <c r="B1589" s="154">
        <v>12</v>
      </c>
      <c r="C1589" s="154">
        <v>8</v>
      </c>
      <c r="D1589" s="155">
        <v>2</v>
      </c>
      <c r="E1589" s="155" t="s">
        <v>556</v>
      </c>
      <c r="F1589" s="156" t="s">
        <v>4812</v>
      </c>
      <c r="G1589" s="156" t="s">
        <v>556</v>
      </c>
      <c r="H1589" s="156" t="s">
        <v>4820</v>
      </c>
      <c r="I1589" s="155">
        <v>2012082</v>
      </c>
      <c r="J1589" s="157" t="s">
        <v>1333</v>
      </c>
      <c r="K1589" s="157"/>
      <c r="L1589" s="155">
        <v>2022</v>
      </c>
      <c r="M1589" s="158">
        <v>3883</v>
      </c>
      <c r="N1589" s="159">
        <v>32679752.379999999</v>
      </c>
      <c r="O1589" s="159">
        <v>27997350.050000001</v>
      </c>
      <c r="P1589" s="159">
        <v>15213834.060000001</v>
      </c>
      <c r="Q1589" s="159">
        <v>5386463</v>
      </c>
      <c r="R1589" s="159">
        <v>9827371.0600000005</v>
      </c>
      <c r="S1589" s="159">
        <v>4682402.33</v>
      </c>
      <c r="T1589" s="159">
        <v>1834160</v>
      </c>
      <c r="U1589" s="159">
        <v>32371541.809999999</v>
      </c>
      <c r="V1589" s="159">
        <v>25737092.07</v>
      </c>
      <c r="W1589" s="159">
        <v>8171749.3600000003</v>
      </c>
      <c r="X1589" s="159">
        <v>497623.39</v>
      </c>
      <c r="Y1589" s="159">
        <v>6634449.7400000002</v>
      </c>
      <c r="Z1589" s="159">
        <v>1587189.51</v>
      </c>
      <c r="AA1589" s="159">
        <v>0</v>
      </c>
      <c r="AB1589" s="159">
        <v>1587189.51</v>
      </c>
      <c r="AC1589" s="159">
        <v>972500</v>
      </c>
      <c r="AD1589" s="159">
        <v>972500</v>
      </c>
      <c r="AE1589" s="159">
        <v>6927500</v>
      </c>
      <c r="AF1589" s="159">
        <v>2260257.98</v>
      </c>
      <c r="AG1589" s="159">
        <v>228335.77</v>
      </c>
      <c r="AH1589" s="159">
        <v>262862.05</v>
      </c>
      <c r="AI1589" s="159">
        <v>0</v>
      </c>
      <c r="AJ1589" s="159">
        <v>0</v>
      </c>
    </row>
    <row r="1590" spans="1:36">
      <c r="A1590" s="153">
        <v>20</v>
      </c>
      <c r="B1590" s="154">
        <v>12</v>
      </c>
      <c r="C1590" s="154">
        <v>9</v>
      </c>
      <c r="D1590" s="155">
        <v>2</v>
      </c>
      <c r="E1590" s="155" t="s">
        <v>556</v>
      </c>
      <c r="F1590" s="156" t="s">
        <v>4812</v>
      </c>
      <c r="G1590" s="156" t="s">
        <v>556</v>
      </c>
      <c r="H1590" s="156" t="s">
        <v>4821</v>
      </c>
      <c r="I1590" s="155">
        <v>2012092</v>
      </c>
      <c r="J1590" s="157" t="s">
        <v>1332</v>
      </c>
      <c r="K1590" s="157"/>
      <c r="L1590" s="155">
        <v>2022</v>
      </c>
      <c r="M1590" s="158">
        <v>2024</v>
      </c>
      <c r="N1590" s="159">
        <v>17424430.699999999</v>
      </c>
      <c r="O1590" s="159">
        <v>16005328.359999999</v>
      </c>
      <c r="P1590" s="159">
        <v>9590599.3399999999</v>
      </c>
      <c r="Q1590" s="159">
        <v>4451044</v>
      </c>
      <c r="R1590" s="159">
        <v>5139555.34</v>
      </c>
      <c r="S1590" s="159">
        <v>1419102.34</v>
      </c>
      <c r="T1590" s="159">
        <v>186200</v>
      </c>
      <c r="U1590" s="159">
        <v>15188146.57</v>
      </c>
      <c r="V1590" s="159">
        <v>13199227.08</v>
      </c>
      <c r="W1590" s="159">
        <v>4941445.0599999996</v>
      </c>
      <c r="X1590" s="159">
        <v>166221.25</v>
      </c>
      <c r="Y1590" s="159">
        <v>1988919.49</v>
      </c>
      <c r="Z1590" s="159">
        <v>1784125.06</v>
      </c>
      <c r="AA1590" s="159">
        <v>0</v>
      </c>
      <c r="AB1590" s="159">
        <v>1784125.06</v>
      </c>
      <c r="AC1590" s="159">
        <v>486738</v>
      </c>
      <c r="AD1590" s="159">
        <v>486738</v>
      </c>
      <c r="AE1590" s="159">
        <v>2635357</v>
      </c>
      <c r="AF1590" s="159">
        <v>2806101.28</v>
      </c>
      <c r="AG1590" s="159">
        <v>193016.09</v>
      </c>
      <c r="AH1590" s="159">
        <v>48079.06</v>
      </c>
      <c r="AI1590" s="159">
        <v>295.2</v>
      </c>
      <c r="AJ1590" s="159">
        <v>0</v>
      </c>
    </row>
    <row r="1591" spans="1:36">
      <c r="A1591" s="153">
        <v>20</v>
      </c>
      <c r="B1591" s="154">
        <v>13</v>
      </c>
      <c r="C1591" s="154">
        <v>1</v>
      </c>
      <c r="D1591" s="155">
        <v>1</v>
      </c>
      <c r="E1591" s="155" t="s">
        <v>556</v>
      </c>
      <c r="F1591" s="156" t="s">
        <v>4822</v>
      </c>
      <c r="G1591" s="156" t="s">
        <v>556</v>
      </c>
      <c r="H1591" s="156" t="s">
        <v>4823</v>
      </c>
      <c r="I1591" s="155">
        <v>2013011</v>
      </c>
      <c r="J1591" s="157" t="s">
        <v>1323</v>
      </c>
      <c r="K1591" s="157"/>
      <c r="L1591" s="155">
        <v>2022</v>
      </c>
      <c r="M1591" s="158">
        <v>9032</v>
      </c>
      <c r="N1591" s="159">
        <v>70818438.739999995</v>
      </c>
      <c r="O1591" s="159">
        <v>54640822.310000002</v>
      </c>
      <c r="P1591" s="159">
        <v>24067838.689999998</v>
      </c>
      <c r="Q1591" s="159">
        <v>11546018</v>
      </c>
      <c r="R1591" s="159">
        <v>12521820.689999999</v>
      </c>
      <c r="S1591" s="159">
        <v>16177616.43</v>
      </c>
      <c r="T1591" s="159">
        <v>1763404.09</v>
      </c>
      <c r="U1591" s="159">
        <v>71261327.400000006</v>
      </c>
      <c r="V1591" s="159">
        <v>48099626.189999998</v>
      </c>
      <c r="W1591" s="159">
        <v>24440894.57</v>
      </c>
      <c r="X1591" s="159">
        <v>3338.75</v>
      </c>
      <c r="Y1591" s="159">
        <v>23161701.210000001</v>
      </c>
      <c r="Z1591" s="159">
        <v>8770294.0299999993</v>
      </c>
      <c r="AA1591" s="159">
        <v>0</v>
      </c>
      <c r="AB1591" s="159">
        <v>8770294.0299999993</v>
      </c>
      <c r="AC1591" s="159">
        <v>1770314.93</v>
      </c>
      <c r="AD1591" s="159">
        <v>1732256.95</v>
      </c>
      <c r="AE1591" s="159">
        <v>0</v>
      </c>
      <c r="AF1591" s="159">
        <v>6541196.1200000001</v>
      </c>
      <c r="AG1591" s="159">
        <v>293489.28000000003</v>
      </c>
      <c r="AH1591" s="159">
        <v>835374.05</v>
      </c>
      <c r="AI1591" s="159">
        <v>0</v>
      </c>
      <c r="AJ1591" s="159">
        <v>0</v>
      </c>
    </row>
    <row r="1592" spans="1:36">
      <c r="A1592" s="153">
        <v>20</v>
      </c>
      <c r="B1592" s="154">
        <v>13</v>
      </c>
      <c r="C1592" s="154">
        <v>2</v>
      </c>
      <c r="D1592" s="155">
        <v>3</v>
      </c>
      <c r="E1592" s="155" t="s">
        <v>556</v>
      </c>
      <c r="F1592" s="156" t="s">
        <v>4824</v>
      </c>
      <c r="G1592" s="156" t="s">
        <v>556</v>
      </c>
      <c r="H1592" s="156" t="s">
        <v>4825</v>
      </c>
      <c r="I1592" s="155">
        <v>2013023</v>
      </c>
      <c r="J1592" s="157" t="s">
        <v>1331</v>
      </c>
      <c r="K1592" s="157"/>
      <c r="L1592" s="155">
        <v>2022</v>
      </c>
      <c r="M1592" s="158">
        <v>8078</v>
      </c>
      <c r="N1592" s="159">
        <v>54667764.409999996</v>
      </c>
      <c r="O1592" s="159">
        <v>50245589.329999998</v>
      </c>
      <c r="P1592" s="159">
        <v>35820046</v>
      </c>
      <c r="Q1592" s="159">
        <v>14778274</v>
      </c>
      <c r="R1592" s="159">
        <v>21041772</v>
      </c>
      <c r="S1592" s="159">
        <v>4422175.08</v>
      </c>
      <c r="T1592" s="159">
        <v>13588.21</v>
      </c>
      <c r="U1592" s="159">
        <v>71379403.030000001</v>
      </c>
      <c r="V1592" s="159">
        <v>41820758.039999999</v>
      </c>
      <c r="W1592" s="159">
        <v>12679142.52</v>
      </c>
      <c r="X1592" s="159">
        <v>449854.03</v>
      </c>
      <c r="Y1592" s="159">
        <v>29558644.989999998</v>
      </c>
      <c r="Z1592" s="159">
        <v>19306205.760000002</v>
      </c>
      <c r="AA1592" s="159">
        <v>3000000</v>
      </c>
      <c r="AB1592" s="159">
        <v>16306205.760000002</v>
      </c>
      <c r="AC1592" s="159">
        <v>700000</v>
      </c>
      <c r="AD1592" s="159">
        <v>700000</v>
      </c>
      <c r="AE1592" s="159">
        <v>8200000</v>
      </c>
      <c r="AF1592" s="159">
        <v>8424831.2899999991</v>
      </c>
      <c r="AG1592" s="159">
        <v>1569416.9</v>
      </c>
      <c r="AH1592" s="159">
        <v>1136932.8400000001</v>
      </c>
      <c r="AI1592" s="159">
        <v>0</v>
      </c>
      <c r="AJ1592" s="159">
        <v>0</v>
      </c>
    </row>
    <row r="1593" spans="1:36">
      <c r="A1593" s="153">
        <v>20</v>
      </c>
      <c r="B1593" s="154">
        <v>13</v>
      </c>
      <c r="C1593" s="154">
        <v>3</v>
      </c>
      <c r="D1593" s="155">
        <v>3</v>
      </c>
      <c r="E1593" s="155" t="s">
        <v>556</v>
      </c>
      <c r="F1593" s="156" t="s">
        <v>4824</v>
      </c>
      <c r="G1593" s="156" t="s">
        <v>556</v>
      </c>
      <c r="H1593" s="156" t="s">
        <v>4826</v>
      </c>
      <c r="I1593" s="155">
        <v>2013033</v>
      </c>
      <c r="J1593" s="157" t="s">
        <v>1330</v>
      </c>
      <c r="K1593" s="157"/>
      <c r="L1593" s="155">
        <v>2022</v>
      </c>
      <c r="M1593" s="158">
        <v>6085</v>
      </c>
      <c r="N1593" s="159">
        <v>52403263.990000002</v>
      </c>
      <c r="O1593" s="159">
        <v>44251297.560000002</v>
      </c>
      <c r="P1593" s="159">
        <v>25145585.82</v>
      </c>
      <c r="Q1593" s="159">
        <v>9685929</v>
      </c>
      <c r="R1593" s="159">
        <v>15459656.82</v>
      </c>
      <c r="S1593" s="159">
        <v>8151966.4299999997</v>
      </c>
      <c r="T1593" s="159">
        <v>326130.12</v>
      </c>
      <c r="U1593" s="159">
        <v>49944707.509999998</v>
      </c>
      <c r="V1593" s="159">
        <v>36122438.909999996</v>
      </c>
      <c r="W1593" s="159">
        <v>11800113.550000001</v>
      </c>
      <c r="X1593" s="159">
        <v>14454.18</v>
      </c>
      <c r="Y1593" s="159">
        <v>13822268.6</v>
      </c>
      <c r="Z1593" s="159">
        <v>14799362.630000001</v>
      </c>
      <c r="AA1593" s="159">
        <v>0</v>
      </c>
      <c r="AB1593" s="159">
        <v>14799362.630000001</v>
      </c>
      <c r="AC1593" s="159">
        <v>175000</v>
      </c>
      <c r="AD1593" s="159">
        <v>175000</v>
      </c>
      <c r="AE1593" s="159">
        <v>350000</v>
      </c>
      <c r="AF1593" s="159">
        <v>8128858.6500000004</v>
      </c>
      <c r="AG1593" s="159">
        <v>331683.02</v>
      </c>
      <c r="AH1593" s="159">
        <v>458698.86</v>
      </c>
      <c r="AI1593" s="159">
        <v>0</v>
      </c>
      <c r="AJ1593" s="159">
        <v>0</v>
      </c>
    </row>
    <row r="1594" spans="1:36">
      <c r="A1594" s="153">
        <v>20</v>
      </c>
      <c r="B1594" s="154">
        <v>13</v>
      </c>
      <c r="C1594" s="154">
        <v>4</v>
      </c>
      <c r="D1594" s="155">
        <v>2</v>
      </c>
      <c r="E1594" s="155" t="s">
        <v>556</v>
      </c>
      <c r="F1594" s="156" t="s">
        <v>4827</v>
      </c>
      <c r="G1594" s="156" t="s">
        <v>556</v>
      </c>
      <c r="H1594" s="156" t="s">
        <v>4828</v>
      </c>
      <c r="I1594" s="155">
        <v>2013042</v>
      </c>
      <c r="J1594" s="157" t="s">
        <v>1329</v>
      </c>
      <c r="K1594" s="157"/>
      <c r="L1594" s="155">
        <v>2022</v>
      </c>
      <c r="M1594" s="158">
        <v>4017</v>
      </c>
      <c r="N1594" s="159">
        <v>29962026.91</v>
      </c>
      <c r="O1594" s="159">
        <v>26758417.629999999</v>
      </c>
      <c r="P1594" s="159">
        <v>17222851.43</v>
      </c>
      <c r="Q1594" s="159">
        <v>7497232</v>
      </c>
      <c r="R1594" s="159">
        <v>9725619.4299999997</v>
      </c>
      <c r="S1594" s="159">
        <v>3203609.28</v>
      </c>
      <c r="T1594" s="159">
        <v>357308.85</v>
      </c>
      <c r="U1594" s="159">
        <v>26701269.870000001</v>
      </c>
      <c r="V1594" s="159">
        <v>22862065.34</v>
      </c>
      <c r="W1594" s="159">
        <v>8190866.04</v>
      </c>
      <c r="X1594" s="159">
        <v>0</v>
      </c>
      <c r="Y1594" s="159">
        <v>3839204.53</v>
      </c>
      <c r="Z1594" s="159">
        <v>5739025.7699999996</v>
      </c>
      <c r="AA1594" s="159">
        <v>0</v>
      </c>
      <c r="AB1594" s="159">
        <v>5739025.7699999996</v>
      </c>
      <c r="AC1594" s="159">
        <v>0</v>
      </c>
      <c r="AD1594" s="159">
        <v>0</v>
      </c>
      <c r="AE1594" s="159">
        <v>0</v>
      </c>
      <c r="AF1594" s="159">
        <v>3896352.29</v>
      </c>
      <c r="AG1594" s="159">
        <v>132499</v>
      </c>
      <c r="AH1594" s="159">
        <v>114345.34</v>
      </c>
      <c r="AI1594" s="159">
        <v>0</v>
      </c>
      <c r="AJ1594" s="159">
        <v>0</v>
      </c>
    </row>
    <row r="1595" spans="1:36">
      <c r="A1595" s="153">
        <v>20</v>
      </c>
      <c r="B1595" s="154">
        <v>13</v>
      </c>
      <c r="C1595" s="154">
        <v>5</v>
      </c>
      <c r="D1595" s="155">
        <v>2</v>
      </c>
      <c r="E1595" s="155" t="s">
        <v>556</v>
      </c>
      <c r="F1595" s="156" t="s">
        <v>4827</v>
      </c>
      <c r="G1595" s="156" t="s">
        <v>556</v>
      </c>
      <c r="H1595" s="156" t="s">
        <v>4829</v>
      </c>
      <c r="I1595" s="155">
        <v>2013052</v>
      </c>
      <c r="J1595" s="157" t="s">
        <v>1328</v>
      </c>
      <c r="K1595" s="157"/>
      <c r="L1595" s="155">
        <v>2022</v>
      </c>
      <c r="M1595" s="158">
        <v>2967</v>
      </c>
      <c r="N1595" s="159">
        <v>27012160.059999999</v>
      </c>
      <c r="O1595" s="159">
        <v>20006732.02</v>
      </c>
      <c r="P1595" s="159">
        <v>12568116.460000001</v>
      </c>
      <c r="Q1595" s="159">
        <v>6047696</v>
      </c>
      <c r="R1595" s="159">
        <v>6520420.46</v>
      </c>
      <c r="S1595" s="159">
        <v>7005428.04</v>
      </c>
      <c r="T1595" s="159">
        <v>55000</v>
      </c>
      <c r="U1595" s="159">
        <v>32146113.32</v>
      </c>
      <c r="V1595" s="159">
        <v>15734626.960000001</v>
      </c>
      <c r="W1595" s="159">
        <v>5169482.57</v>
      </c>
      <c r="X1595" s="159">
        <v>3507.67</v>
      </c>
      <c r="Y1595" s="159">
        <v>16411486.359999999</v>
      </c>
      <c r="Z1595" s="159">
        <v>6304129.7300000004</v>
      </c>
      <c r="AA1595" s="159">
        <v>0</v>
      </c>
      <c r="AB1595" s="159">
        <v>6304129.7300000004</v>
      </c>
      <c r="AC1595" s="159">
        <v>500000</v>
      </c>
      <c r="AD1595" s="159">
        <v>500000</v>
      </c>
      <c r="AE1595" s="159">
        <v>0</v>
      </c>
      <c r="AF1595" s="159">
        <v>4272105.0599999996</v>
      </c>
      <c r="AG1595" s="159">
        <v>270512.15000000002</v>
      </c>
      <c r="AH1595" s="159">
        <v>358478.04</v>
      </c>
      <c r="AI1595" s="159">
        <v>0</v>
      </c>
      <c r="AJ1595" s="159">
        <v>0</v>
      </c>
    </row>
    <row r="1596" spans="1:36">
      <c r="A1596" s="153">
        <v>20</v>
      </c>
      <c r="B1596" s="154">
        <v>13</v>
      </c>
      <c r="C1596" s="154">
        <v>6</v>
      </c>
      <c r="D1596" s="155">
        <v>2</v>
      </c>
      <c r="E1596" s="155" t="s">
        <v>556</v>
      </c>
      <c r="F1596" s="156" t="s">
        <v>4827</v>
      </c>
      <c r="G1596" s="156" t="s">
        <v>556</v>
      </c>
      <c r="H1596" s="156" t="s">
        <v>4830</v>
      </c>
      <c r="I1596" s="155">
        <v>2013062</v>
      </c>
      <c r="J1596" s="157" t="s">
        <v>1327</v>
      </c>
      <c r="K1596" s="157"/>
      <c r="L1596" s="155">
        <v>2022</v>
      </c>
      <c r="M1596" s="158">
        <v>2956</v>
      </c>
      <c r="N1596" s="159">
        <v>22940067.469999999</v>
      </c>
      <c r="O1596" s="159">
        <v>21676868.77</v>
      </c>
      <c r="P1596" s="159">
        <v>12973056.73</v>
      </c>
      <c r="Q1596" s="159">
        <v>5430968</v>
      </c>
      <c r="R1596" s="159">
        <v>7542088.7300000004</v>
      </c>
      <c r="S1596" s="159">
        <v>1263198.7</v>
      </c>
      <c r="T1596" s="159">
        <v>134746</v>
      </c>
      <c r="U1596" s="159">
        <v>22224235.120000001</v>
      </c>
      <c r="V1596" s="159">
        <v>18509761.75</v>
      </c>
      <c r="W1596" s="159">
        <v>6486091.5999999996</v>
      </c>
      <c r="X1596" s="159">
        <v>52418.29</v>
      </c>
      <c r="Y1596" s="159">
        <v>3714473.37</v>
      </c>
      <c r="Z1596" s="159">
        <v>2908845.46</v>
      </c>
      <c r="AA1596" s="159">
        <v>852418</v>
      </c>
      <c r="AB1596" s="159">
        <v>2056427.46</v>
      </c>
      <c r="AC1596" s="159">
        <v>905832.32</v>
      </c>
      <c r="AD1596" s="159">
        <v>905832.32</v>
      </c>
      <c r="AE1596" s="159">
        <v>2452418</v>
      </c>
      <c r="AF1596" s="159">
        <v>3167107.02</v>
      </c>
      <c r="AG1596" s="159">
        <v>479324</v>
      </c>
      <c r="AH1596" s="159">
        <v>364565.46</v>
      </c>
      <c r="AI1596" s="159">
        <v>0</v>
      </c>
      <c r="AJ1596" s="159">
        <v>0</v>
      </c>
    </row>
    <row r="1597" spans="1:36">
      <c r="A1597" s="153">
        <v>20</v>
      </c>
      <c r="B1597" s="154">
        <v>13</v>
      </c>
      <c r="C1597" s="154">
        <v>7</v>
      </c>
      <c r="D1597" s="155">
        <v>2</v>
      </c>
      <c r="E1597" s="155" t="s">
        <v>556</v>
      </c>
      <c r="F1597" s="156" t="s">
        <v>4827</v>
      </c>
      <c r="G1597" s="156" t="s">
        <v>556</v>
      </c>
      <c r="H1597" s="156" t="s">
        <v>4831</v>
      </c>
      <c r="I1597" s="155">
        <v>2013072</v>
      </c>
      <c r="J1597" s="157" t="s">
        <v>1326</v>
      </c>
      <c r="K1597" s="157"/>
      <c r="L1597" s="155">
        <v>2022</v>
      </c>
      <c r="M1597" s="158">
        <v>3582</v>
      </c>
      <c r="N1597" s="159">
        <v>26972796.82</v>
      </c>
      <c r="O1597" s="159">
        <v>25830966.190000001</v>
      </c>
      <c r="P1597" s="159">
        <v>16583349.609999999</v>
      </c>
      <c r="Q1597" s="159">
        <v>8192057</v>
      </c>
      <c r="R1597" s="159">
        <v>8391292.6099999994</v>
      </c>
      <c r="S1597" s="159">
        <v>1141830.6299999999</v>
      </c>
      <c r="T1597" s="159">
        <v>0</v>
      </c>
      <c r="U1597" s="159">
        <v>25873674.809999999</v>
      </c>
      <c r="V1597" s="159">
        <v>22136975.129999999</v>
      </c>
      <c r="W1597" s="159">
        <v>8786197.6699999999</v>
      </c>
      <c r="X1597" s="159">
        <v>247731.59</v>
      </c>
      <c r="Y1597" s="159">
        <v>3736699.68</v>
      </c>
      <c r="Z1597" s="159">
        <v>4022660.5</v>
      </c>
      <c r="AA1597" s="159">
        <v>0</v>
      </c>
      <c r="AB1597" s="159">
        <v>4022660.5</v>
      </c>
      <c r="AC1597" s="159">
        <v>250000</v>
      </c>
      <c r="AD1597" s="159">
        <v>250000</v>
      </c>
      <c r="AE1597" s="159">
        <v>4830000</v>
      </c>
      <c r="AF1597" s="159">
        <v>3693991.06</v>
      </c>
      <c r="AG1597" s="159">
        <v>206915.39</v>
      </c>
      <c r="AH1597" s="159">
        <v>184321.58</v>
      </c>
      <c r="AI1597" s="159">
        <v>0</v>
      </c>
      <c r="AJ1597" s="159">
        <v>0</v>
      </c>
    </row>
    <row r="1598" spans="1:36">
      <c r="A1598" s="153">
        <v>20</v>
      </c>
      <c r="B1598" s="154">
        <v>13</v>
      </c>
      <c r="C1598" s="154">
        <v>8</v>
      </c>
      <c r="D1598" s="155">
        <v>2</v>
      </c>
      <c r="E1598" s="155" t="s">
        <v>556</v>
      </c>
      <c r="F1598" s="156" t="s">
        <v>4827</v>
      </c>
      <c r="G1598" s="156" t="s">
        <v>556</v>
      </c>
      <c r="H1598" s="156" t="s">
        <v>4832</v>
      </c>
      <c r="I1598" s="155">
        <v>2013082</v>
      </c>
      <c r="J1598" s="157" t="s">
        <v>1325</v>
      </c>
      <c r="K1598" s="157"/>
      <c r="L1598" s="155">
        <v>2022</v>
      </c>
      <c r="M1598" s="158">
        <v>5289</v>
      </c>
      <c r="N1598" s="159">
        <v>38282720.009999998</v>
      </c>
      <c r="O1598" s="159">
        <v>34831403.659999996</v>
      </c>
      <c r="P1598" s="159">
        <v>21794139.689999998</v>
      </c>
      <c r="Q1598" s="159">
        <v>9603714</v>
      </c>
      <c r="R1598" s="159">
        <v>12190425.689999999</v>
      </c>
      <c r="S1598" s="159">
        <v>3451316.35</v>
      </c>
      <c r="T1598" s="159">
        <v>145266.39000000001</v>
      </c>
      <c r="U1598" s="159">
        <v>34541067.93</v>
      </c>
      <c r="V1598" s="159">
        <v>29679796.940000001</v>
      </c>
      <c r="W1598" s="159">
        <v>10651701.119999999</v>
      </c>
      <c r="X1598" s="159">
        <v>331969.11</v>
      </c>
      <c r="Y1598" s="159">
        <v>4861270.99</v>
      </c>
      <c r="Z1598" s="159">
        <v>4916885.76</v>
      </c>
      <c r="AA1598" s="159">
        <v>0</v>
      </c>
      <c r="AB1598" s="159">
        <v>4916885.76</v>
      </c>
      <c r="AC1598" s="159">
        <v>3100000</v>
      </c>
      <c r="AD1598" s="159">
        <v>3100000</v>
      </c>
      <c r="AE1598" s="159">
        <v>3240000</v>
      </c>
      <c r="AF1598" s="159">
        <v>5151606.72</v>
      </c>
      <c r="AG1598" s="159">
        <v>758948.58</v>
      </c>
      <c r="AH1598" s="159">
        <v>784169.07</v>
      </c>
      <c r="AI1598" s="159">
        <v>0</v>
      </c>
      <c r="AJ1598" s="159">
        <v>0</v>
      </c>
    </row>
    <row r="1599" spans="1:36">
      <c r="A1599" s="153">
        <v>20</v>
      </c>
      <c r="B1599" s="154">
        <v>13</v>
      </c>
      <c r="C1599" s="154">
        <v>9</v>
      </c>
      <c r="D1599" s="155">
        <v>3</v>
      </c>
      <c r="E1599" s="155" t="s">
        <v>556</v>
      </c>
      <c r="F1599" s="156" t="s">
        <v>4824</v>
      </c>
      <c r="G1599" s="156" t="s">
        <v>556</v>
      </c>
      <c r="H1599" s="156" t="s">
        <v>4833</v>
      </c>
      <c r="I1599" s="155">
        <v>2013093</v>
      </c>
      <c r="J1599" s="157" t="s">
        <v>1324</v>
      </c>
      <c r="K1599" s="157"/>
      <c r="L1599" s="155">
        <v>2022</v>
      </c>
      <c r="M1599" s="158">
        <v>6533</v>
      </c>
      <c r="N1599" s="159">
        <v>42020609.990000002</v>
      </c>
      <c r="O1599" s="159">
        <v>39328881.200000003</v>
      </c>
      <c r="P1599" s="159">
        <v>22936942.399999999</v>
      </c>
      <c r="Q1599" s="159">
        <v>9274841</v>
      </c>
      <c r="R1599" s="159">
        <v>13662101.4</v>
      </c>
      <c r="S1599" s="159">
        <v>2691728.79</v>
      </c>
      <c r="T1599" s="159">
        <v>600.73</v>
      </c>
      <c r="U1599" s="159">
        <v>44361436.560000002</v>
      </c>
      <c r="V1599" s="159">
        <v>34127892.359999999</v>
      </c>
      <c r="W1599" s="159">
        <v>12450318.720000001</v>
      </c>
      <c r="X1599" s="159">
        <v>516330.32</v>
      </c>
      <c r="Y1599" s="159">
        <v>10233544.199999999</v>
      </c>
      <c r="Z1599" s="159">
        <v>8544068.8399999999</v>
      </c>
      <c r="AA1599" s="159">
        <v>0</v>
      </c>
      <c r="AB1599" s="159">
        <v>8544068.8399999999</v>
      </c>
      <c r="AC1599" s="159">
        <v>1554040</v>
      </c>
      <c r="AD1599" s="159">
        <v>1554040</v>
      </c>
      <c r="AE1599" s="159">
        <v>7849655</v>
      </c>
      <c r="AF1599" s="159">
        <v>5200988.84</v>
      </c>
      <c r="AG1599" s="159">
        <v>168859.88</v>
      </c>
      <c r="AH1599" s="159">
        <v>176523.32</v>
      </c>
      <c r="AI1599" s="159">
        <v>0</v>
      </c>
      <c r="AJ1599" s="159">
        <v>0</v>
      </c>
    </row>
    <row r="1600" spans="1:36">
      <c r="A1600" s="153">
        <v>20</v>
      </c>
      <c r="B1600" s="154">
        <v>13</v>
      </c>
      <c r="C1600" s="154">
        <v>10</v>
      </c>
      <c r="D1600" s="155">
        <v>2</v>
      </c>
      <c r="E1600" s="155" t="s">
        <v>556</v>
      </c>
      <c r="F1600" s="156" t="s">
        <v>4827</v>
      </c>
      <c r="G1600" s="156" t="s">
        <v>556</v>
      </c>
      <c r="H1600" s="156" t="s">
        <v>4834</v>
      </c>
      <c r="I1600" s="155">
        <v>2013102</v>
      </c>
      <c r="J1600" s="157" t="s">
        <v>1323</v>
      </c>
      <c r="K1600" s="157"/>
      <c r="L1600" s="155">
        <v>2022</v>
      </c>
      <c r="M1600" s="158">
        <v>5506</v>
      </c>
      <c r="N1600" s="159">
        <v>33180637.27</v>
      </c>
      <c r="O1600" s="159">
        <v>32115295.129999999</v>
      </c>
      <c r="P1600" s="159">
        <v>18320128.990000002</v>
      </c>
      <c r="Q1600" s="159">
        <v>4893663</v>
      </c>
      <c r="R1600" s="159">
        <v>13426465.99</v>
      </c>
      <c r="S1600" s="159">
        <v>1065342.1399999999</v>
      </c>
      <c r="T1600" s="159">
        <v>199882.65</v>
      </c>
      <c r="U1600" s="159">
        <v>34448522.200000003</v>
      </c>
      <c r="V1600" s="159">
        <v>29379690.920000002</v>
      </c>
      <c r="W1600" s="159">
        <v>6649827.7400000002</v>
      </c>
      <c r="X1600" s="159">
        <v>9146.9599999999991</v>
      </c>
      <c r="Y1600" s="159">
        <v>5068831.28</v>
      </c>
      <c r="Z1600" s="159">
        <v>6245759.6500000004</v>
      </c>
      <c r="AA1600" s="159">
        <v>0</v>
      </c>
      <c r="AB1600" s="159">
        <v>6245759.6500000004</v>
      </c>
      <c r="AC1600" s="159">
        <v>600000</v>
      </c>
      <c r="AD1600" s="159">
        <v>600000</v>
      </c>
      <c r="AE1600" s="159">
        <v>0</v>
      </c>
      <c r="AF1600" s="159">
        <v>2735604.21</v>
      </c>
      <c r="AG1600" s="159">
        <v>903215.29</v>
      </c>
      <c r="AH1600" s="159">
        <v>616113.24</v>
      </c>
      <c r="AI1600" s="159">
        <v>0</v>
      </c>
      <c r="AJ1600" s="159">
        <v>0</v>
      </c>
    </row>
    <row r="1601" spans="1:36">
      <c r="A1601" s="153">
        <v>20</v>
      </c>
      <c r="B1601" s="154">
        <v>14</v>
      </c>
      <c r="C1601" s="154">
        <v>1</v>
      </c>
      <c r="D1601" s="155">
        <v>1</v>
      </c>
      <c r="E1601" s="155" t="s">
        <v>556</v>
      </c>
      <c r="F1601" s="156" t="s">
        <v>4835</v>
      </c>
      <c r="G1601" s="156" t="s">
        <v>556</v>
      </c>
      <c r="H1601" s="156" t="s">
        <v>4836</v>
      </c>
      <c r="I1601" s="155">
        <v>2014011</v>
      </c>
      <c r="J1601" s="157" t="s">
        <v>1319</v>
      </c>
      <c r="K1601" s="157"/>
      <c r="L1601" s="155">
        <v>2022</v>
      </c>
      <c r="M1601" s="158">
        <v>21101</v>
      </c>
      <c r="N1601" s="159">
        <v>128515211.15000001</v>
      </c>
      <c r="O1601" s="159">
        <v>110058617.7</v>
      </c>
      <c r="P1601" s="159">
        <v>61149357.240000002</v>
      </c>
      <c r="Q1601" s="159">
        <v>27572961</v>
      </c>
      <c r="R1601" s="159">
        <v>33576396.240000002</v>
      </c>
      <c r="S1601" s="159">
        <v>18456593.449999999</v>
      </c>
      <c r="T1601" s="159">
        <v>9729031.9399999995</v>
      </c>
      <c r="U1601" s="159">
        <v>123136076.2</v>
      </c>
      <c r="V1601" s="159">
        <v>107553175.25</v>
      </c>
      <c r="W1601" s="159">
        <v>45463155.969999999</v>
      </c>
      <c r="X1601" s="159">
        <v>0</v>
      </c>
      <c r="Y1601" s="159">
        <v>15582900.949999999</v>
      </c>
      <c r="Z1601" s="159">
        <v>10511865.720000001</v>
      </c>
      <c r="AA1601" s="159">
        <v>0</v>
      </c>
      <c r="AB1601" s="159">
        <v>10511865.720000001</v>
      </c>
      <c r="AC1601" s="159">
        <v>0</v>
      </c>
      <c r="AD1601" s="159">
        <v>0</v>
      </c>
      <c r="AE1601" s="159">
        <v>0</v>
      </c>
      <c r="AF1601" s="159">
        <v>2505442.4500000002</v>
      </c>
      <c r="AG1601" s="159">
        <v>1171040.26</v>
      </c>
      <c r="AH1601" s="159">
        <v>1466999.21</v>
      </c>
      <c r="AI1601" s="159">
        <v>0</v>
      </c>
      <c r="AJ1601" s="159">
        <v>0</v>
      </c>
    </row>
    <row r="1602" spans="1:36">
      <c r="A1602" s="153">
        <v>20</v>
      </c>
      <c r="B1602" s="154">
        <v>14</v>
      </c>
      <c r="C1602" s="154">
        <v>2</v>
      </c>
      <c r="D1602" s="155">
        <v>2</v>
      </c>
      <c r="E1602" s="155" t="s">
        <v>556</v>
      </c>
      <c r="F1602" s="156" t="s">
        <v>4837</v>
      </c>
      <c r="G1602" s="156" t="s">
        <v>556</v>
      </c>
      <c r="H1602" s="156" t="s">
        <v>4838</v>
      </c>
      <c r="I1602" s="155">
        <v>2014022</v>
      </c>
      <c r="J1602" s="157" t="s">
        <v>1322</v>
      </c>
      <c r="K1602" s="157"/>
      <c r="L1602" s="155">
        <v>2022</v>
      </c>
      <c r="M1602" s="158">
        <v>2168</v>
      </c>
      <c r="N1602" s="159">
        <v>18251610.309999999</v>
      </c>
      <c r="O1602" s="159">
        <v>16839325.760000002</v>
      </c>
      <c r="P1602" s="159">
        <v>10327078.73</v>
      </c>
      <c r="Q1602" s="159">
        <v>4825899</v>
      </c>
      <c r="R1602" s="159">
        <v>5501179.7300000004</v>
      </c>
      <c r="S1602" s="159">
        <v>1412284.55</v>
      </c>
      <c r="T1602" s="159">
        <v>0</v>
      </c>
      <c r="U1602" s="159">
        <v>17786091.190000001</v>
      </c>
      <c r="V1602" s="159">
        <v>13978576.35</v>
      </c>
      <c r="W1602" s="159">
        <v>4921561.96</v>
      </c>
      <c r="X1602" s="159">
        <v>59533.13</v>
      </c>
      <c r="Y1602" s="159">
        <v>3807514.84</v>
      </c>
      <c r="Z1602" s="159">
        <v>7937780.7199999997</v>
      </c>
      <c r="AA1602" s="159">
        <v>0</v>
      </c>
      <c r="AB1602" s="159">
        <v>7937780.7199999997</v>
      </c>
      <c r="AC1602" s="159">
        <v>167628</v>
      </c>
      <c r="AD1602" s="159">
        <v>167628</v>
      </c>
      <c r="AE1602" s="159">
        <v>1132088</v>
      </c>
      <c r="AF1602" s="159">
        <v>2860749.41</v>
      </c>
      <c r="AG1602" s="159">
        <v>0</v>
      </c>
      <c r="AH1602" s="159">
        <v>0</v>
      </c>
      <c r="AI1602" s="159">
        <v>0</v>
      </c>
      <c r="AJ1602" s="159">
        <v>0</v>
      </c>
    </row>
    <row r="1603" spans="1:36">
      <c r="A1603" s="153">
        <v>20</v>
      </c>
      <c r="B1603" s="154">
        <v>14</v>
      </c>
      <c r="C1603" s="154">
        <v>3</v>
      </c>
      <c r="D1603" s="155">
        <v>2</v>
      </c>
      <c r="E1603" s="155" t="s">
        <v>556</v>
      </c>
      <c r="F1603" s="156" t="s">
        <v>4837</v>
      </c>
      <c r="G1603" s="156" t="s">
        <v>556</v>
      </c>
      <c r="H1603" s="156" t="s">
        <v>4839</v>
      </c>
      <c r="I1603" s="155">
        <v>2014032</v>
      </c>
      <c r="J1603" s="157" t="s">
        <v>1321</v>
      </c>
      <c r="K1603" s="157"/>
      <c r="L1603" s="155">
        <v>2022</v>
      </c>
      <c r="M1603" s="158">
        <v>5128</v>
      </c>
      <c r="N1603" s="159">
        <v>38984962.710000001</v>
      </c>
      <c r="O1603" s="159">
        <v>34359161.700000003</v>
      </c>
      <c r="P1603" s="159">
        <v>23990970.800000001</v>
      </c>
      <c r="Q1603" s="159">
        <v>9601966</v>
      </c>
      <c r="R1603" s="159">
        <v>14389004.800000001</v>
      </c>
      <c r="S1603" s="159">
        <v>4625801.01</v>
      </c>
      <c r="T1603" s="159">
        <v>41220</v>
      </c>
      <c r="U1603" s="159">
        <v>39758210.229999997</v>
      </c>
      <c r="V1603" s="159">
        <v>30227362.02</v>
      </c>
      <c r="W1603" s="159">
        <v>10201908.23</v>
      </c>
      <c r="X1603" s="159">
        <v>110220</v>
      </c>
      <c r="Y1603" s="159">
        <v>9530848.2100000009</v>
      </c>
      <c r="Z1603" s="159">
        <v>6373461.8099999996</v>
      </c>
      <c r="AA1603" s="159">
        <v>0</v>
      </c>
      <c r="AB1603" s="159">
        <v>6373461.8099999996</v>
      </c>
      <c r="AC1603" s="159">
        <v>300000</v>
      </c>
      <c r="AD1603" s="159">
        <v>0</v>
      </c>
      <c r="AE1603" s="159">
        <v>2000000</v>
      </c>
      <c r="AF1603" s="159">
        <v>4131799.68</v>
      </c>
      <c r="AG1603" s="159">
        <v>507780.84</v>
      </c>
      <c r="AH1603" s="159">
        <v>618854.29</v>
      </c>
      <c r="AI1603" s="159">
        <v>0</v>
      </c>
      <c r="AJ1603" s="159">
        <v>0</v>
      </c>
    </row>
    <row r="1604" spans="1:36">
      <c r="A1604" s="153">
        <v>20</v>
      </c>
      <c r="B1604" s="154">
        <v>14</v>
      </c>
      <c r="C1604" s="154">
        <v>4</v>
      </c>
      <c r="D1604" s="155">
        <v>2</v>
      </c>
      <c r="E1604" s="155" t="s">
        <v>556</v>
      </c>
      <c r="F1604" s="156" t="s">
        <v>4837</v>
      </c>
      <c r="G1604" s="156" t="s">
        <v>556</v>
      </c>
      <c r="H1604" s="156" t="s">
        <v>4840</v>
      </c>
      <c r="I1604" s="155">
        <v>2014042</v>
      </c>
      <c r="J1604" s="157" t="s">
        <v>1320</v>
      </c>
      <c r="K1604" s="157"/>
      <c r="L1604" s="155">
        <v>2022</v>
      </c>
      <c r="M1604" s="158">
        <v>4574</v>
      </c>
      <c r="N1604" s="159">
        <v>43569701.759999998</v>
      </c>
      <c r="O1604" s="159">
        <v>32472151.800000001</v>
      </c>
      <c r="P1604" s="159">
        <v>15498190.310000001</v>
      </c>
      <c r="Q1604" s="159">
        <v>5490762</v>
      </c>
      <c r="R1604" s="159">
        <v>10007428.310000001</v>
      </c>
      <c r="S1604" s="159">
        <v>11097549.960000001</v>
      </c>
      <c r="T1604" s="159">
        <v>0</v>
      </c>
      <c r="U1604" s="159">
        <v>50852514.109999999</v>
      </c>
      <c r="V1604" s="159">
        <v>26196545.25</v>
      </c>
      <c r="W1604" s="159">
        <v>9362668.1500000004</v>
      </c>
      <c r="X1604" s="159">
        <v>134049.63</v>
      </c>
      <c r="Y1604" s="159">
        <v>24655968.859999999</v>
      </c>
      <c r="Z1604" s="159">
        <v>9964329.3499999996</v>
      </c>
      <c r="AA1604" s="159">
        <v>4600000</v>
      </c>
      <c r="AB1604" s="159">
        <v>5364329.3499999996</v>
      </c>
      <c r="AC1604" s="159">
        <v>800000</v>
      </c>
      <c r="AD1604" s="159">
        <v>800000</v>
      </c>
      <c r="AE1604" s="159">
        <v>6200000</v>
      </c>
      <c r="AF1604" s="159">
        <v>6275606.5499999998</v>
      </c>
      <c r="AG1604" s="159">
        <v>250106.23</v>
      </c>
      <c r="AH1604" s="159">
        <v>430453.72</v>
      </c>
      <c r="AI1604" s="159">
        <v>0</v>
      </c>
      <c r="AJ1604" s="159">
        <v>0</v>
      </c>
    </row>
    <row r="1605" spans="1:36">
      <c r="A1605" s="153">
        <v>20</v>
      </c>
      <c r="B1605" s="154">
        <v>14</v>
      </c>
      <c r="C1605" s="154">
        <v>5</v>
      </c>
      <c r="D1605" s="155">
        <v>2</v>
      </c>
      <c r="E1605" s="155" t="s">
        <v>556</v>
      </c>
      <c r="F1605" s="156" t="s">
        <v>4837</v>
      </c>
      <c r="G1605" s="156" t="s">
        <v>556</v>
      </c>
      <c r="H1605" s="156" t="s">
        <v>4841</v>
      </c>
      <c r="I1605" s="155">
        <v>2014052</v>
      </c>
      <c r="J1605" s="157" t="s">
        <v>1319</v>
      </c>
      <c r="K1605" s="157"/>
      <c r="L1605" s="155">
        <v>2022</v>
      </c>
      <c r="M1605" s="158">
        <v>8682</v>
      </c>
      <c r="N1605" s="159">
        <v>56156368.710000001</v>
      </c>
      <c r="O1605" s="159">
        <v>51249777</v>
      </c>
      <c r="P1605" s="159">
        <v>25710525.289999999</v>
      </c>
      <c r="Q1605" s="159">
        <v>7843865</v>
      </c>
      <c r="R1605" s="159">
        <v>17866660.289999999</v>
      </c>
      <c r="S1605" s="159">
        <v>4906591.71</v>
      </c>
      <c r="T1605" s="159">
        <v>962171.34</v>
      </c>
      <c r="U1605" s="159">
        <v>50759895.240000002</v>
      </c>
      <c r="V1605" s="159">
        <v>40935775.060000002</v>
      </c>
      <c r="W1605" s="159">
        <v>12900586.439999999</v>
      </c>
      <c r="X1605" s="159">
        <v>0</v>
      </c>
      <c r="Y1605" s="159">
        <v>9824120.1799999997</v>
      </c>
      <c r="Z1605" s="159">
        <v>19186033.440000001</v>
      </c>
      <c r="AA1605" s="159">
        <v>0</v>
      </c>
      <c r="AB1605" s="159">
        <v>19186033.440000001</v>
      </c>
      <c r="AC1605" s="159">
        <v>0</v>
      </c>
      <c r="AD1605" s="159">
        <v>0</v>
      </c>
      <c r="AE1605" s="159">
        <v>0</v>
      </c>
      <c r="AF1605" s="159">
        <v>10314001.939999999</v>
      </c>
      <c r="AG1605" s="159">
        <v>529737.79</v>
      </c>
      <c r="AH1605" s="159">
        <v>1207093.6399999999</v>
      </c>
      <c r="AI1605" s="159">
        <v>0</v>
      </c>
      <c r="AJ1605" s="159">
        <v>0</v>
      </c>
    </row>
    <row r="1606" spans="1:36">
      <c r="A1606" s="153">
        <v>22</v>
      </c>
      <c r="B1606" s="154">
        <v>1</v>
      </c>
      <c r="C1606" s="154">
        <v>1</v>
      </c>
      <c r="D1606" s="155">
        <v>2</v>
      </c>
      <c r="E1606" s="155" t="s">
        <v>556</v>
      </c>
      <c r="F1606" s="156" t="s">
        <v>4842</v>
      </c>
      <c r="G1606" s="156" t="s">
        <v>556</v>
      </c>
      <c r="H1606" s="156" t="s">
        <v>4843</v>
      </c>
      <c r="I1606" s="155">
        <v>2201012</v>
      </c>
      <c r="J1606" s="157" t="s">
        <v>1318</v>
      </c>
      <c r="K1606" s="157"/>
      <c r="L1606" s="155">
        <v>2022</v>
      </c>
      <c r="M1606" s="158">
        <v>3439</v>
      </c>
      <c r="N1606" s="159">
        <v>27229074.809999999</v>
      </c>
      <c r="O1606" s="159">
        <v>26043841.5</v>
      </c>
      <c r="P1606" s="159">
        <v>16820938.670000002</v>
      </c>
      <c r="Q1606" s="159">
        <v>8171022</v>
      </c>
      <c r="R1606" s="159">
        <v>8649916.6699999999</v>
      </c>
      <c r="S1606" s="159">
        <v>1185233.31</v>
      </c>
      <c r="T1606" s="159">
        <v>391697.85</v>
      </c>
      <c r="U1606" s="159">
        <v>27231323.23</v>
      </c>
      <c r="V1606" s="159">
        <v>23257799.879999999</v>
      </c>
      <c r="W1606" s="159">
        <v>8951935.3499999996</v>
      </c>
      <c r="X1606" s="159">
        <v>118823.57</v>
      </c>
      <c r="Y1606" s="159">
        <v>3973523.35</v>
      </c>
      <c r="Z1606" s="159">
        <v>5034077.5599999996</v>
      </c>
      <c r="AA1606" s="159">
        <v>0</v>
      </c>
      <c r="AB1606" s="159">
        <v>5034077.5599999996</v>
      </c>
      <c r="AC1606" s="159">
        <v>465335</v>
      </c>
      <c r="AD1606" s="159">
        <v>460335</v>
      </c>
      <c r="AE1606" s="159">
        <v>1800000</v>
      </c>
      <c r="AF1606" s="159">
        <v>2786041.62</v>
      </c>
      <c r="AG1606" s="159">
        <v>746610.24</v>
      </c>
      <c r="AH1606" s="159">
        <v>668499.1</v>
      </c>
      <c r="AI1606" s="159">
        <v>0</v>
      </c>
      <c r="AJ1606" s="159">
        <v>0</v>
      </c>
    </row>
    <row r="1607" spans="1:36">
      <c r="A1607" s="153">
        <v>22</v>
      </c>
      <c r="B1607" s="154">
        <v>1</v>
      </c>
      <c r="C1607" s="154">
        <v>2</v>
      </c>
      <c r="D1607" s="155">
        <v>3</v>
      </c>
      <c r="E1607" s="155" t="s">
        <v>556</v>
      </c>
      <c r="F1607" s="156" t="s">
        <v>4844</v>
      </c>
      <c r="G1607" s="156" t="s">
        <v>556</v>
      </c>
      <c r="H1607" s="156" t="s">
        <v>4845</v>
      </c>
      <c r="I1607" s="155">
        <v>2201023</v>
      </c>
      <c r="J1607" s="157" t="s">
        <v>1317</v>
      </c>
      <c r="K1607" s="157"/>
      <c r="L1607" s="155">
        <v>2022</v>
      </c>
      <c r="M1607" s="158">
        <v>25227</v>
      </c>
      <c r="N1607" s="159">
        <v>156540070.56999999</v>
      </c>
      <c r="O1607" s="159">
        <v>152439197.56999999</v>
      </c>
      <c r="P1607" s="159">
        <v>77575479.560000002</v>
      </c>
      <c r="Q1607" s="159">
        <v>25084362</v>
      </c>
      <c r="R1607" s="159">
        <v>52491117.560000002</v>
      </c>
      <c r="S1607" s="159">
        <v>4100873</v>
      </c>
      <c r="T1607" s="159">
        <v>1198960.99</v>
      </c>
      <c r="U1607" s="159">
        <v>159286075.53</v>
      </c>
      <c r="V1607" s="159">
        <v>135417691.81999999</v>
      </c>
      <c r="W1607" s="159">
        <v>43582326.990000002</v>
      </c>
      <c r="X1607" s="159">
        <v>1298462.42</v>
      </c>
      <c r="Y1607" s="159">
        <v>23868383.710000001</v>
      </c>
      <c r="Z1607" s="159">
        <v>28382304.02</v>
      </c>
      <c r="AA1607" s="159">
        <v>0</v>
      </c>
      <c r="AB1607" s="159">
        <v>28382304.02</v>
      </c>
      <c r="AC1607" s="159">
        <v>4565908</v>
      </c>
      <c r="AD1607" s="159">
        <v>4550000</v>
      </c>
      <c r="AE1607" s="159">
        <v>20125678</v>
      </c>
      <c r="AF1607" s="159">
        <v>17021505.75</v>
      </c>
      <c r="AG1607" s="159">
        <v>3539616.06</v>
      </c>
      <c r="AH1607" s="159">
        <v>3350495.85</v>
      </c>
      <c r="AI1607" s="159">
        <v>0</v>
      </c>
      <c r="AJ1607" s="159">
        <v>0</v>
      </c>
    </row>
    <row r="1608" spans="1:36">
      <c r="A1608" s="153">
        <v>22</v>
      </c>
      <c r="B1608" s="154">
        <v>1</v>
      </c>
      <c r="C1608" s="154">
        <v>3</v>
      </c>
      <c r="D1608" s="155">
        <v>2</v>
      </c>
      <c r="E1608" s="155" t="s">
        <v>556</v>
      </c>
      <c r="F1608" s="156" t="s">
        <v>4842</v>
      </c>
      <c r="G1608" s="156" t="s">
        <v>556</v>
      </c>
      <c r="H1608" s="156" t="s">
        <v>4846</v>
      </c>
      <c r="I1608" s="155">
        <v>2201032</v>
      </c>
      <c r="J1608" s="157" t="s">
        <v>1316</v>
      </c>
      <c r="K1608" s="157"/>
      <c r="L1608" s="155">
        <v>2022</v>
      </c>
      <c r="M1608" s="158">
        <v>5681</v>
      </c>
      <c r="N1608" s="159">
        <v>47497319.630000003</v>
      </c>
      <c r="O1608" s="159">
        <v>43522221.770000003</v>
      </c>
      <c r="P1608" s="159">
        <v>31649421.800000001</v>
      </c>
      <c r="Q1608" s="159">
        <v>14654440</v>
      </c>
      <c r="R1608" s="159">
        <v>16994981.800000001</v>
      </c>
      <c r="S1608" s="159">
        <v>3975097.86</v>
      </c>
      <c r="T1608" s="159">
        <v>1205366.05</v>
      </c>
      <c r="U1608" s="159">
        <v>49842760.920000002</v>
      </c>
      <c r="V1608" s="159">
        <v>41558753.329999998</v>
      </c>
      <c r="W1608" s="159">
        <v>14550736.699999999</v>
      </c>
      <c r="X1608" s="159">
        <v>981221.83</v>
      </c>
      <c r="Y1608" s="159">
        <v>8284007.5899999999</v>
      </c>
      <c r="Z1608" s="159">
        <v>4184540.61</v>
      </c>
      <c r="AA1608" s="159">
        <v>2630000</v>
      </c>
      <c r="AB1608" s="159">
        <v>1554540.6099999999</v>
      </c>
      <c r="AC1608" s="159">
        <v>1516500</v>
      </c>
      <c r="AD1608" s="159">
        <v>1374500</v>
      </c>
      <c r="AE1608" s="159">
        <v>15584000</v>
      </c>
      <c r="AF1608" s="159">
        <v>1963468.44</v>
      </c>
      <c r="AG1608" s="159">
        <v>2791104.63</v>
      </c>
      <c r="AH1608" s="159">
        <v>2781732.18</v>
      </c>
      <c r="AI1608" s="159">
        <v>0</v>
      </c>
      <c r="AJ1608" s="159">
        <v>0</v>
      </c>
    </row>
    <row r="1609" spans="1:36">
      <c r="A1609" s="153">
        <v>22</v>
      </c>
      <c r="B1609" s="154">
        <v>1</v>
      </c>
      <c r="C1609" s="154">
        <v>4</v>
      </c>
      <c r="D1609" s="155">
        <v>2</v>
      </c>
      <c r="E1609" s="155" t="s">
        <v>556</v>
      </c>
      <c r="F1609" s="156" t="s">
        <v>4842</v>
      </c>
      <c r="G1609" s="156" t="s">
        <v>556</v>
      </c>
      <c r="H1609" s="156" t="s">
        <v>4847</v>
      </c>
      <c r="I1609" s="155">
        <v>2201042</v>
      </c>
      <c r="J1609" s="157" t="s">
        <v>1315</v>
      </c>
      <c r="K1609" s="157"/>
      <c r="L1609" s="155">
        <v>2022</v>
      </c>
      <c r="M1609" s="158">
        <v>4099</v>
      </c>
      <c r="N1609" s="159">
        <v>37158335.920000002</v>
      </c>
      <c r="O1609" s="159">
        <v>31815573.93</v>
      </c>
      <c r="P1609" s="159">
        <v>19080948.949999999</v>
      </c>
      <c r="Q1609" s="159">
        <v>7933188</v>
      </c>
      <c r="R1609" s="159">
        <v>11147760.949999999</v>
      </c>
      <c r="S1609" s="159">
        <v>5342761.99</v>
      </c>
      <c r="T1609" s="159">
        <v>16525</v>
      </c>
      <c r="U1609" s="159">
        <v>36037023.479999997</v>
      </c>
      <c r="V1609" s="159">
        <v>28891611.800000001</v>
      </c>
      <c r="W1609" s="159">
        <v>10565333.58</v>
      </c>
      <c r="X1609" s="159">
        <v>613165.19999999995</v>
      </c>
      <c r="Y1609" s="159">
        <v>7145411.6799999997</v>
      </c>
      <c r="Z1609" s="159">
        <v>6066005.9100000001</v>
      </c>
      <c r="AA1609" s="159">
        <v>3000000</v>
      </c>
      <c r="AB1609" s="159">
        <v>3066005.91</v>
      </c>
      <c r="AC1609" s="159">
        <v>1879739</v>
      </c>
      <c r="AD1609" s="159">
        <v>1663849</v>
      </c>
      <c r="AE1609" s="159">
        <v>10971875.34</v>
      </c>
      <c r="AF1609" s="159">
        <v>2923962.13</v>
      </c>
      <c r="AG1609" s="159">
        <v>1374319.05</v>
      </c>
      <c r="AH1609" s="159">
        <v>1606132.98</v>
      </c>
      <c r="AI1609" s="159">
        <v>0</v>
      </c>
      <c r="AJ1609" s="159">
        <v>0</v>
      </c>
    </row>
    <row r="1610" spans="1:36">
      <c r="A1610" s="153">
        <v>22</v>
      </c>
      <c r="B1610" s="154">
        <v>1</v>
      </c>
      <c r="C1610" s="154">
        <v>5</v>
      </c>
      <c r="D1610" s="155">
        <v>2</v>
      </c>
      <c r="E1610" s="155" t="s">
        <v>556</v>
      </c>
      <c r="F1610" s="156" t="s">
        <v>4842</v>
      </c>
      <c r="G1610" s="156" t="s">
        <v>556</v>
      </c>
      <c r="H1610" s="156" t="s">
        <v>4848</v>
      </c>
      <c r="I1610" s="155">
        <v>2201052</v>
      </c>
      <c r="J1610" s="157" t="s">
        <v>1314</v>
      </c>
      <c r="K1610" s="157"/>
      <c r="L1610" s="155">
        <v>2022</v>
      </c>
      <c r="M1610" s="158">
        <v>5129</v>
      </c>
      <c r="N1610" s="159">
        <v>43664842.240000002</v>
      </c>
      <c r="O1610" s="159">
        <v>38103284.170000002</v>
      </c>
      <c r="P1610" s="159">
        <v>21808713.280000001</v>
      </c>
      <c r="Q1610" s="159">
        <v>10132263</v>
      </c>
      <c r="R1610" s="159">
        <v>11676450.279999999</v>
      </c>
      <c r="S1610" s="159">
        <v>5561558.0700000003</v>
      </c>
      <c r="T1610" s="159">
        <v>1348505.75</v>
      </c>
      <c r="U1610" s="159">
        <v>42913099.25</v>
      </c>
      <c r="V1610" s="159">
        <v>32877543.870000001</v>
      </c>
      <c r="W1610" s="159">
        <v>13110695.43</v>
      </c>
      <c r="X1610" s="159">
        <v>651849.37</v>
      </c>
      <c r="Y1610" s="159">
        <v>10035555.380000001</v>
      </c>
      <c r="Z1610" s="159">
        <v>5365283.58</v>
      </c>
      <c r="AA1610" s="159">
        <v>0</v>
      </c>
      <c r="AB1610" s="159">
        <v>5365283.58</v>
      </c>
      <c r="AC1610" s="159">
        <v>1035000</v>
      </c>
      <c r="AD1610" s="159">
        <v>1035000</v>
      </c>
      <c r="AE1610" s="159">
        <v>9775000</v>
      </c>
      <c r="AF1610" s="159">
        <v>5225740.3</v>
      </c>
      <c r="AG1610" s="159">
        <v>880383.31</v>
      </c>
      <c r="AH1610" s="159">
        <v>810968.31</v>
      </c>
      <c r="AI1610" s="159">
        <v>0</v>
      </c>
      <c r="AJ1610" s="159">
        <v>0</v>
      </c>
    </row>
    <row r="1611" spans="1:36">
      <c r="A1611" s="153">
        <v>22</v>
      </c>
      <c r="B1611" s="154">
        <v>1</v>
      </c>
      <c r="C1611" s="154">
        <v>6</v>
      </c>
      <c r="D1611" s="155">
        <v>3</v>
      </c>
      <c r="E1611" s="155" t="s">
        <v>556</v>
      </c>
      <c r="F1611" s="156" t="s">
        <v>4844</v>
      </c>
      <c r="G1611" s="156" t="s">
        <v>556</v>
      </c>
      <c r="H1611" s="156" t="s">
        <v>4849</v>
      </c>
      <c r="I1611" s="155">
        <v>2201063</v>
      </c>
      <c r="J1611" s="157" t="s">
        <v>1313</v>
      </c>
      <c r="K1611" s="157"/>
      <c r="L1611" s="155">
        <v>2022</v>
      </c>
      <c r="M1611" s="158">
        <v>18103</v>
      </c>
      <c r="N1611" s="159">
        <v>111279264.95999999</v>
      </c>
      <c r="O1611" s="159">
        <v>106600973.7</v>
      </c>
      <c r="P1611" s="159">
        <v>64420123.009999998</v>
      </c>
      <c r="Q1611" s="159">
        <v>28562089</v>
      </c>
      <c r="R1611" s="159">
        <v>35858034.009999998</v>
      </c>
      <c r="S1611" s="159">
        <v>4678291.26</v>
      </c>
      <c r="T1611" s="159">
        <v>1645021.95</v>
      </c>
      <c r="U1611" s="159">
        <v>123959471.95</v>
      </c>
      <c r="V1611" s="159">
        <v>101706247.38</v>
      </c>
      <c r="W1611" s="159">
        <v>37297943.039999999</v>
      </c>
      <c r="X1611" s="159">
        <v>1046356.88</v>
      </c>
      <c r="Y1611" s="159">
        <v>22253224.57</v>
      </c>
      <c r="Z1611" s="159">
        <v>17163623.41</v>
      </c>
      <c r="AA1611" s="159">
        <v>5000000</v>
      </c>
      <c r="AB1611" s="159">
        <v>12163623.41</v>
      </c>
      <c r="AC1611" s="159">
        <v>2500000</v>
      </c>
      <c r="AD1611" s="159">
        <v>2500000</v>
      </c>
      <c r="AE1611" s="159">
        <v>23000000</v>
      </c>
      <c r="AF1611" s="159">
        <v>4894726.32</v>
      </c>
      <c r="AG1611" s="159">
        <v>2422888.09</v>
      </c>
      <c r="AH1611" s="159">
        <v>2335103.91</v>
      </c>
      <c r="AI1611" s="159">
        <v>0</v>
      </c>
      <c r="AJ1611" s="159">
        <v>0</v>
      </c>
    </row>
    <row r="1612" spans="1:36">
      <c r="A1612" s="153">
        <v>22</v>
      </c>
      <c r="B1612" s="154">
        <v>1</v>
      </c>
      <c r="C1612" s="154">
        <v>7</v>
      </c>
      <c r="D1612" s="155">
        <v>2</v>
      </c>
      <c r="E1612" s="155" t="s">
        <v>556</v>
      </c>
      <c r="F1612" s="156" t="s">
        <v>4842</v>
      </c>
      <c r="G1612" s="156" t="s">
        <v>556</v>
      </c>
      <c r="H1612" s="156" t="s">
        <v>4850</v>
      </c>
      <c r="I1612" s="155">
        <v>2201072</v>
      </c>
      <c r="J1612" s="157" t="s">
        <v>1312</v>
      </c>
      <c r="K1612" s="157"/>
      <c r="L1612" s="155">
        <v>2022</v>
      </c>
      <c r="M1612" s="158">
        <v>3784</v>
      </c>
      <c r="N1612" s="159">
        <v>31736678.34</v>
      </c>
      <c r="O1612" s="159">
        <v>30601133.09</v>
      </c>
      <c r="P1612" s="159">
        <v>19500200.149999999</v>
      </c>
      <c r="Q1612" s="159">
        <v>9047821</v>
      </c>
      <c r="R1612" s="159">
        <v>10452379.15</v>
      </c>
      <c r="S1612" s="159">
        <v>1135545.25</v>
      </c>
      <c r="T1612" s="159">
        <v>517261.04</v>
      </c>
      <c r="U1612" s="159">
        <v>30273812.469999999</v>
      </c>
      <c r="V1612" s="159">
        <v>26542810.18</v>
      </c>
      <c r="W1612" s="159">
        <v>10307003.59</v>
      </c>
      <c r="X1612" s="159">
        <v>141966.03</v>
      </c>
      <c r="Y1612" s="159">
        <v>3731002.29</v>
      </c>
      <c r="Z1612" s="159">
        <v>5834140.1200000001</v>
      </c>
      <c r="AA1612" s="159">
        <v>0</v>
      </c>
      <c r="AB1612" s="159">
        <v>5834140.1200000001</v>
      </c>
      <c r="AC1612" s="159">
        <v>300000</v>
      </c>
      <c r="AD1612" s="159">
        <v>300000</v>
      </c>
      <c r="AE1612" s="159">
        <v>2200000</v>
      </c>
      <c r="AF1612" s="159">
        <v>4058322.91</v>
      </c>
      <c r="AG1612" s="159">
        <v>819470.37</v>
      </c>
      <c r="AH1612" s="159">
        <v>767321.62</v>
      </c>
      <c r="AI1612" s="159">
        <v>0</v>
      </c>
      <c r="AJ1612" s="159">
        <v>0</v>
      </c>
    </row>
    <row r="1613" spans="1:36">
      <c r="A1613" s="153">
        <v>22</v>
      </c>
      <c r="B1613" s="154">
        <v>1</v>
      </c>
      <c r="C1613" s="154">
        <v>8</v>
      </c>
      <c r="D1613" s="155">
        <v>2</v>
      </c>
      <c r="E1613" s="155" t="s">
        <v>556</v>
      </c>
      <c r="F1613" s="156" t="s">
        <v>4842</v>
      </c>
      <c r="G1613" s="156" t="s">
        <v>556</v>
      </c>
      <c r="H1613" s="156" t="s">
        <v>4851</v>
      </c>
      <c r="I1613" s="155">
        <v>2201082</v>
      </c>
      <c r="J1613" s="157" t="s">
        <v>1311</v>
      </c>
      <c r="K1613" s="157"/>
      <c r="L1613" s="155">
        <v>2022</v>
      </c>
      <c r="M1613" s="158">
        <v>3638</v>
      </c>
      <c r="N1613" s="159">
        <v>34449519.799999997</v>
      </c>
      <c r="O1613" s="159">
        <v>30803900.829999998</v>
      </c>
      <c r="P1613" s="159">
        <v>17237422.57</v>
      </c>
      <c r="Q1613" s="159">
        <v>8143059</v>
      </c>
      <c r="R1613" s="159">
        <v>9094363.5700000003</v>
      </c>
      <c r="S1613" s="159">
        <v>3645618.97</v>
      </c>
      <c r="T1613" s="159">
        <v>67843</v>
      </c>
      <c r="U1613" s="159">
        <v>35984665.399999999</v>
      </c>
      <c r="V1613" s="159">
        <v>27832682.07</v>
      </c>
      <c r="W1613" s="159">
        <v>12138320.4</v>
      </c>
      <c r="X1613" s="159">
        <v>505791.03</v>
      </c>
      <c r="Y1613" s="159">
        <v>8151983.3300000001</v>
      </c>
      <c r="Z1613" s="159">
        <v>5931831.5999999996</v>
      </c>
      <c r="AA1613" s="159">
        <v>500000</v>
      </c>
      <c r="AB1613" s="159">
        <v>5431831.5999999996</v>
      </c>
      <c r="AC1613" s="159">
        <v>993293</v>
      </c>
      <c r="AD1613" s="159">
        <v>689600</v>
      </c>
      <c r="AE1613" s="159">
        <v>8280953.3099999996</v>
      </c>
      <c r="AF1613" s="159">
        <v>2971218.76</v>
      </c>
      <c r="AG1613" s="159">
        <v>545453.19999999995</v>
      </c>
      <c r="AH1613" s="159">
        <v>572723.06000000006</v>
      </c>
      <c r="AI1613" s="159">
        <v>0</v>
      </c>
      <c r="AJ1613" s="159">
        <v>0</v>
      </c>
    </row>
    <row r="1614" spans="1:36">
      <c r="A1614" s="153">
        <v>22</v>
      </c>
      <c r="B1614" s="154">
        <v>1</v>
      </c>
      <c r="C1614" s="154">
        <v>9</v>
      </c>
      <c r="D1614" s="155">
        <v>2</v>
      </c>
      <c r="E1614" s="155" t="s">
        <v>556</v>
      </c>
      <c r="F1614" s="156" t="s">
        <v>4842</v>
      </c>
      <c r="G1614" s="156" t="s">
        <v>556</v>
      </c>
      <c r="H1614" s="156" t="s">
        <v>4852</v>
      </c>
      <c r="I1614" s="155">
        <v>2201092</v>
      </c>
      <c r="J1614" s="157" t="s">
        <v>1310</v>
      </c>
      <c r="K1614" s="157"/>
      <c r="L1614" s="155">
        <v>2022</v>
      </c>
      <c r="M1614" s="158">
        <v>3523</v>
      </c>
      <c r="N1614" s="159">
        <v>33087153.039999999</v>
      </c>
      <c r="O1614" s="159">
        <v>30424312.77</v>
      </c>
      <c r="P1614" s="159">
        <v>19506485.27</v>
      </c>
      <c r="Q1614" s="159">
        <v>9839435</v>
      </c>
      <c r="R1614" s="159">
        <v>9667050.2699999996</v>
      </c>
      <c r="S1614" s="159">
        <v>2662840.27</v>
      </c>
      <c r="T1614" s="159">
        <v>267.95</v>
      </c>
      <c r="U1614" s="159">
        <v>33046501.75</v>
      </c>
      <c r="V1614" s="159">
        <v>26283732.100000001</v>
      </c>
      <c r="W1614" s="159">
        <v>10312292.439999999</v>
      </c>
      <c r="X1614" s="159">
        <v>188802.66</v>
      </c>
      <c r="Y1614" s="159">
        <v>6762769.6500000004</v>
      </c>
      <c r="Z1614" s="159">
        <v>3745939.1</v>
      </c>
      <c r="AA1614" s="159">
        <v>700000</v>
      </c>
      <c r="AB1614" s="159">
        <v>3045939.1</v>
      </c>
      <c r="AC1614" s="159">
        <v>680018</v>
      </c>
      <c r="AD1614" s="159">
        <v>670418</v>
      </c>
      <c r="AE1614" s="159">
        <v>3473766</v>
      </c>
      <c r="AF1614" s="159">
        <v>4140580.67</v>
      </c>
      <c r="AG1614" s="159">
        <v>1707470.91</v>
      </c>
      <c r="AH1614" s="159">
        <v>1749625.48</v>
      </c>
      <c r="AI1614" s="159">
        <v>0</v>
      </c>
      <c r="AJ1614" s="159">
        <v>0</v>
      </c>
    </row>
    <row r="1615" spans="1:36">
      <c r="A1615" s="153">
        <v>22</v>
      </c>
      <c r="B1615" s="154">
        <v>1</v>
      </c>
      <c r="C1615" s="154">
        <v>10</v>
      </c>
      <c r="D1615" s="155">
        <v>2</v>
      </c>
      <c r="E1615" s="155" t="s">
        <v>556</v>
      </c>
      <c r="F1615" s="156" t="s">
        <v>4842</v>
      </c>
      <c r="G1615" s="156" t="s">
        <v>556</v>
      </c>
      <c r="H1615" s="156" t="s">
        <v>4853</v>
      </c>
      <c r="I1615" s="155">
        <v>2201102</v>
      </c>
      <c r="J1615" s="157" t="s">
        <v>1309</v>
      </c>
      <c r="K1615" s="157"/>
      <c r="L1615" s="155">
        <v>2022</v>
      </c>
      <c r="M1615" s="158">
        <v>4158</v>
      </c>
      <c r="N1615" s="159">
        <v>34015162.039999999</v>
      </c>
      <c r="O1615" s="159">
        <v>31175034.41</v>
      </c>
      <c r="P1615" s="159">
        <v>19472147.170000002</v>
      </c>
      <c r="Q1615" s="159">
        <v>9783600</v>
      </c>
      <c r="R1615" s="159">
        <v>9688547.1699999999</v>
      </c>
      <c r="S1615" s="159">
        <v>2840127.63</v>
      </c>
      <c r="T1615" s="159">
        <v>267850.74</v>
      </c>
      <c r="U1615" s="159">
        <v>31558018.039999999</v>
      </c>
      <c r="V1615" s="159">
        <v>27182438.98</v>
      </c>
      <c r="W1615" s="159">
        <v>10755866.83</v>
      </c>
      <c r="X1615" s="159">
        <v>215391.91</v>
      </c>
      <c r="Y1615" s="159">
        <v>4375579.0599999996</v>
      </c>
      <c r="Z1615" s="159">
        <v>1674956.49</v>
      </c>
      <c r="AA1615" s="159">
        <v>0</v>
      </c>
      <c r="AB1615" s="159">
        <v>1674956.49</v>
      </c>
      <c r="AC1615" s="159">
        <v>1229139.3799999999</v>
      </c>
      <c r="AD1615" s="159">
        <v>1213231.8799999999</v>
      </c>
      <c r="AE1615" s="159">
        <v>4190251.72</v>
      </c>
      <c r="AF1615" s="159">
        <v>3992595.43</v>
      </c>
      <c r="AG1615" s="159">
        <v>860744.65</v>
      </c>
      <c r="AH1615" s="159">
        <v>743520.7</v>
      </c>
      <c r="AI1615" s="159">
        <v>0</v>
      </c>
      <c r="AJ1615" s="159">
        <v>0</v>
      </c>
    </row>
    <row r="1616" spans="1:36">
      <c r="A1616" s="153">
        <v>22</v>
      </c>
      <c r="B1616" s="154">
        <v>2</v>
      </c>
      <c r="C1616" s="154">
        <v>1</v>
      </c>
      <c r="D1616" s="155">
        <v>1</v>
      </c>
      <c r="E1616" s="155" t="s">
        <v>556</v>
      </c>
      <c r="F1616" s="156" t="s">
        <v>4854</v>
      </c>
      <c r="G1616" s="156" t="s">
        <v>556</v>
      </c>
      <c r="H1616" s="156" t="s">
        <v>4855</v>
      </c>
      <c r="I1616" s="155">
        <v>2202011</v>
      </c>
      <c r="J1616" s="157" t="s">
        <v>1307</v>
      </c>
      <c r="K1616" s="157"/>
      <c r="L1616" s="155">
        <v>2022</v>
      </c>
      <c r="M1616" s="158">
        <v>39041</v>
      </c>
      <c r="N1616" s="159">
        <v>243707618.13999999</v>
      </c>
      <c r="O1616" s="159">
        <v>216425499.46000001</v>
      </c>
      <c r="P1616" s="159">
        <v>122248144.14</v>
      </c>
      <c r="Q1616" s="159">
        <v>45895268</v>
      </c>
      <c r="R1616" s="159">
        <v>76352876.140000001</v>
      </c>
      <c r="S1616" s="159">
        <v>27282118.68</v>
      </c>
      <c r="T1616" s="159">
        <v>8287903.6799999997</v>
      </c>
      <c r="U1616" s="159">
        <v>273295700.38</v>
      </c>
      <c r="V1616" s="159">
        <v>209467746.31</v>
      </c>
      <c r="W1616" s="159">
        <v>67461879.579999998</v>
      </c>
      <c r="X1616" s="159">
        <v>4657163.96</v>
      </c>
      <c r="Y1616" s="159">
        <v>63827954.07</v>
      </c>
      <c r="Z1616" s="159">
        <v>72594822.379999995</v>
      </c>
      <c r="AA1616" s="159">
        <v>15000000</v>
      </c>
      <c r="AB1616" s="159">
        <v>57594822.379999995</v>
      </c>
      <c r="AC1616" s="159">
        <v>9009000</v>
      </c>
      <c r="AD1616" s="159">
        <v>9009000</v>
      </c>
      <c r="AE1616" s="159">
        <v>88851000</v>
      </c>
      <c r="AF1616" s="159">
        <v>6957753.1500000004</v>
      </c>
      <c r="AG1616" s="159">
        <v>1627697.01</v>
      </c>
      <c r="AH1616" s="159">
        <v>2658434.0499999998</v>
      </c>
      <c r="AI1616" s="159">
        <v>0</v>
      </c>
      <c r="AJ1616" s="159">
        <v>0</v>
      </c>
    </row>
    <row r="1617" spans="1:36">
      <c r="A1617" s="153">
        <v>22</v>
      </c>
      <c r="B1617" s="154">
        <v>2</v>
      </c>
      <c r="C1617" s="154">
        <v>2</v>
      </c>
      <c r="D1617" s="155">
        <v>3</v>
      </c>
      <c r="E1617" s="155" t="s">
        <v>556</v>
      </c>
      <c r="F1617" s="156" t="s">
        <v>4856</v>
      </c>
      <c r="G1617" s="156" t="s">
        <v>556</v>
      </c>
      <c r="H1617" s="156" t="s">
        <v>4857</v>
      </c>
      <c r="I1617" s="155">
        <v>2202023</v>
      </c>
      <c r="J1617" s="157" t="s">
        <v>1308</v>
      </c>
      <c r="K1617" s="157"/>
      <c r="L1617" s="155">
        <v>2022</v>
      </c>
      <c r="M1617" s="158">
        <v>14336</v>
      </c>
      <c r="N1617" s="159">
        <v>101802719.64</v>
      </c>
      <c r="O1617" s="159">
        <v>98329947.739999995</v>
      </c>
      <c r="P1617" s="159">
        <v>72169102.870000005</v>
      </c>
      <c r="Q1617" s="159">
        <v>33061641</v>
      </c>
      <c r="R1617" s="159">
        <v>39107461.869999997</v>
      </c>
      <c r="S1617" s="159">
        <v>3472771.9</v>
      </c>
      <c r="T1617" s="159">
        <v>33160</v>
      </c>
      <c r="U1617" s="159">
        <v>99675782.579999998</v>
      </c>
      <c r="V1617" s="159">
        <v>88319920.25</v>
      </c>
      <c r="W1617" s="159">
        <v>33324728.510000002</v>
      </c>
      <c r="X1617" s="159">
        <v>1156681.76</v>
      </c>
      <c r="Y1617" s="159">
        <v>11355862.33</v>
      </c>
      <c r="Z1617" s="159">
        <v>12618955.560000001</v>
      </c>
      <c r="AA1617" s="159">
        <v>0</v>
      </c>
      <c r="AB1617" s="159">
        <v>12618955.560000001</v>
      </c>
      <c r="AC1617" s="159">
        <v>3480000</v>
      </c>
      <c r="AD1617" s="159">
        <v>3480000</v>
      </c>
      <c r="AE1617" s="159">
        <v>19200000</v>
      </c>
      <c r="AF1617" s="159">
        <v>10010027.49</v>
      </c>
      <c r="AG1617" s="159">
        <v>1631182.6</v>
      </c>
      <c r="AH1617" s="159">
        <v>2061409.49</v>
      </c>
      <c r="AI1617" s="159">
        <v>0</v>
      </c>
      <c r="AJ1617" s="159">
        <v>0</v>
      </c>
    </row>
    <row r="1618" spans="1:36">
      <c r="A1618" s="153">
        <v>22</v>
      </c>
      <c r="B1618" s="154">
        <v>2</v>
      </c>
      <c r="C1618" s="154">
        <v>3</v>
      </c>
      <c r="D1618" s="155">
        <v>2</v>
      </c>
      <c r="E1618" s="155" t="s">
        <v>556</v>
      </c>
      <c r="F1618" s="156" t="s">
        <v>4858</v>
      </c>
      <c r="G1618" s="156" t="s">
        <v>556</v>
      </c>
      <c r="H1618" s="156" t="s">
        <v>4859</v>
      </c>
      <c r="I1618" s="155">
        <v>2202032</v>
      </c>
      <c r="J1618" s="157" t="s">
        <v>1307</v>
      </c>
      <c r="K1618" s="157"/>
      <c r="L1618" s="155">
        <v>2022</v>
      </c>
      <c r="M1618" s="158">
        <v>19326</v>
      </c>
      <c r="N1618" s="159">
        <v>123659571.97</v>
      </c>
      <c r="O1618" s="159">
        <v>121786395.37</v>
      </c>
      <c r="P1618" s="159">
        <v>67861599.129999995</v>
      </c>
      <c r="Q1618" s="159">
        <v>24355325</v>
      </c>
      <c r="R1618" s="159">
        <v>43506274.130000003</v>
      </c>
      <c r="S1618" s="159">
        <v>1873176.6</v>
      </c>
      <c r="T1618" s="159">
        <v>618699.43999999994</v>
      </c>
      <c r="U1618" s="159">
        <v>144014383.88999999</v>
      </c>
      <c r="V1618" s="159">
        <v>114415521.5</v>
      </c>
      <c r="W1618" s="159">
        <v>33235389.670000002</v>
      </c>
      <c r="X1618" s="159">
        <v>1218889.53</v>
      </c>
      <c r="Y1618" s="159">
        <v>29598862.390000001</v>
      </c>
      <c r="Z1618" s="159">
        <v>40298293.719999999</v>
      </c>
      <c r="AA1618" s="159">
        <v>12000000</v>
      </c>
      <c r="AB1618" s="159">
        <v>28298293.719999999</v>
      </c>
      <c r="AC1618" s="159">
        <v>5734148.4000000004</v>
      </c>
      <c r="AD1618" s="159">
        <v>5734148.4000000004</v>
      </c>
      <c r="AE1618" s="159">
        <v>33320000</v>
      </c>
      <c r="AF1618" s="159">
        <v>7370873.8700000001</v>
      </c>
      <c r="AG1618" s="159">
        <v>1007374.89</v>
      </c>
      <c r="AH1618" s="159">
        <v>1029490.17</v>
      </c>
      <c r="AI1618" s="159">
        <v>0</v>
      </c>
      <c r="AJ1618" s="159">
        <v>0</v>
      </c>
    </row>
    <row r="1619" spans="1:36">
      <c r="A1619" s="153">
        <v>22</v>
      </c>
      <c r="B1619" s="154">
        <v>2</v>
      </c>
      <c r="C1619" s="154">
        <v>4</v>
      </c>
      <c r="D1619" s="155">
        <v>3</v>
      </c>
      <c r="E1619" s="155" t="s">
        <v>556</v>
      </c>
      <c r="F1619" s="156" t="s">
        <v>4856</v>
      </c>
      <c r="G1619" s="156" t="s">
        <v>556</v>
      </c>
      <c r="H1619" s="156" t="s">
        <v>4860</v>
      </c>
      <c r="I1619" s="155">
        <v>2202043</v>
      </c>
      <c r="J1619" s="157" t="s">
        <v>1306</v>
      </c>
      <c r="K1619" s="157"/>
      <c r="L1619" s="155">
        <v>2022</v>
      </c>
      <c r="M1619" s="158">
        <v>21297</v>
      </c>
      <c r="N1619" s="159">
        <v>153276198.53999999</v>
      </c>
      <c r="O1619" s="159">
        <v>135157879.50999999</v>
      </c>
      <c r="P1619" s="159">
        <v>92680600.640000001</v>
      </c>
      <c r="Q1619" s="159">
        <v>33600922</v>
      </c>
      <c r="R1619" s="159">
        <v>59079678.640000001</v>
      </c>
      <c r="S1619" s="159">
        <v>18118319.030000001</v>
      </c>
      <c r="T1619" s="159">
        <v>1254994.1000000001</v>
      </c>
      <c r="U1619" s="159">
        <v>158455807.63999999</v>
      </c>
      <c r="V1619" s="159">
        <v>128370355.92</v>
      </c>
      <c r="W1619" s="159">
        <v>41231205.75</v>
      </c>
      <c r="X1619" s="159">
        <v>2379501.21</v>
      </c>
      <c r="Y1619" s="159">
        <v>30085451.719999999</v>
      </c>
      <c r="Z1619" s="159">
        <v>24564828.25</v>
      </c>
      <c r="AA1619" s="159">
        <v>8540000</v>
      </c>
      <c r="AB1619" s="159">
        <v>16024828.25</v>
      </c>
      <c r="AC1619" s="159">
        <v>4040000</v>
      </c>
      <c r="AD1619" s="159">
        <v>3540000</v>
      </c>
      <c r="AE1619" s="159">
        <v>45740000</v>
      </c>
      <c r="AF1619" s="159">
        <v>6787523.5899999999</v>
      </c>
      <c r="AG1619" s="159">
        <v>3827158.73</v>
      </c>
      <c r="AH1619" s="159">
        <v>3251978.15</v>
      </c>
      <c r="AI1619" s="159">
        <v>0</v>
      </c>
      <c r="AJ1619" s="159">
        <v>0</v>
      </c>
    </row>
    <row r="1620" spans="1:36">
      <c r="A1620" s="153">
        <v>22</v>
      </c>
      <c r="B1620" s="154">
        <v>2</v>
      </c>
      <c r="C1620" s="154">
        <v>5</v>
      </c>
      <c r="D1620" s="155">
        <v>2</v>
      </c>
      <c r="E1620" s="155" t="s">
        <v>556</v>
      </c>
      <c r="F1620" s="156" t="s">
        <v>4858</v>
      </c>
      <c r="G1620" s="156" t="s">
        <v>556</v>
      </c>
      <c r="H1620" s="156" t="s">
        <v>4861</v>
      </c>
      <c r="I1620" s="155">
        <v>2202052</v>
      </c>
      <c r="J1620" s="157" t="s">
        <v>1305</v>
      </c>
      <c r="K1620" s="157"/>
      <c r="L1620" s="155">
        <v>2022</v>
      </c>
      <c r="M1620" s="158">
        <v>2273</v>
      </c>
      <c r="N1620" s="159">
        <v>24739936.629999999</v>
      </c>
      <c r="O1620" s="159">
        <v>17762670.670000002</v>
      </c>
      <c r="P1620" s="159">
        <v>9887233.370000001</v>
      </c>
      <c r="Q1620" s="159">
        <v>3926083</v>
      </c>
      <c r="R1620" s="159">
        <v>5961150.3700000001</v>
      </c>
      <c r="S1620" s="159">
        <v>6977265.96</v>
      </c>
      <c r="T1620" s="159">
        <v>21057</v>
      </c>
      <c r="U1620" s="159">
        <v>23175269.370000001</v>
      </c>
      <c r="V1620" s="159">
        <v>13990808.550000001</v>
      </c>
      <c r="W1620" s="159">
        <v>5313338.66</v>
      </c>
      <c r="X1620" s="159">
        <v>58248.73</v>
      </c>
      <c r="Y1620" s="159">
        <v>9184460.8200000003</v>
      </c>
      <c r="Z1620" s="159">
        <v>4604098.16</v>
      </c>
      <c r="AA1620" s="159">
        <v>0</v>
      </c>
      <c r="AB1620" s="159">
        <v>4604098.16</v>
      </c>
      <c r="AC1620" s="159">
        <v>220070.16</v>
      </c>
      <c r="AD1620" s="159">
        <v>220070.16</v>
      </c>
      <c r="AE1620" s="159">
        <v>657138.56000000006</v>
      </c>
      <c r="AF1620" s="159">
        <v>3771862.12</v>
      </c>
      <c r="AG1620" s="159">
        <v>611462.23</v>
      </c>
      <c r="AH1620" s="159">
        <v>788783.96</v>
      </c>
      <c r="AI1620" s="159">
        <v>0</v>
      </c>
      <c r="AJ1620" s="159">
        <v>0</v>
      </c>
    </row>
    <row r="1621" spans="1:36">
      <c r="A1621" s="153">
        <v>22</v>
      </c>
      <c r="B1621" s="154">
        <v>3</v>
      </c>
      <c r="C1621" s="154">
        <v>1</v>
      </c>
      <c r="D1621" s="155">
        <v>1</v>
      </c>
      <c r="E1621" s="155" t="s">
        <v>556</v>
      </c>
      <c r="F1621" s="156" t="s">
        <v>4862</v>
      </c>
      <c r="G1621" s="156" t="s">
        <v>556</v>
      </c>
      <c r="H1621" s="156" t="s">
        <v>4863</v>
      </c>
      <c r="I1621" s="155">
        <v>2203011</v>
      </c>
      <c r="J1621" s="157" t="s">
        <v>1303</v>
      </c>
      <c r="K1621" s="157"/>
      <c r="L1621" s="155">
        <v>2022</v>
      </c>
      <c r="M1621" s="158">
        <v>13216</v>
      </c>
      <c r="N1621" s="159">
        <v>81305724.049999997</v>
      </c>
      <c r="O1621" s="159">
        <v>70856520.069999993</v>
      </c>
      <c r="P1621" s="159">
        <v>34680378.039999999</v>
      </c>
      <c r="Q1621" s="159">
        <v>9813988</v>
      </c>
      <c r="R1621" s="159">
        <v>24866390.039999999</v>
      </c>
      <c r="S1621" s="159">
        <v>10449203.98</v>
      </c>
      <c r="T1621" s="159">
        <v>2130971.63</v>
      </c>
      <c r="U1621" s="159">
        <v>79511053.760000005</v>
      </c>
      <c r="V1621" s="159">
        <v>63760351.659999996</v>
      </c>
      <c r="W1621" s="159">
        <v>18040508.879999999</v>
      </c>
      <c r="X1621" s="159">
        <v>925272.47</v>
      </c>
      <c r="Y1621" s="159">
        <v>15750702.1</v>
      </c>
      <c r="Z1621" s="159">
        <v>11240434.52</v>
      </c>
      <c r="AA1621" s="159">
        <v>0</v>
      </c>
      <c r="AB1621" s="159">
        <v>11240434.52</v>
      </c>
      <c r="AC1621" s="159">
        <v>2272706.9900000002</v>
      </c>
      <c r="AD1621" s="159">
        <v>2094167.72</v>
      </c>
      <c r="AE1621" s="159">
        <v>14441660</v>
      </c>
      <c r="AF1621" s="159">
        <v>7096168.4100000001</v>
      </c>
      <c r="AG1621" s="159">
        <v>1700000.64</v>
      </c>
      <c r="AH1621" s="159">
        <v>1556240.99</v>
      </c>
      <c r="AI1621" s="159">
        <v>0</v>
      </c>
      <c r="AJ1621" s="159">
        <v>0</v>
      </c>
    </row>
    <row r="1622" spans="1:36">
      <c r="A1622" s="153">
        <v>22</v>
      </c>
      <c r="B1622" s="154">
        <v>3</v>
      </c>
      <c r="C1622" s="154">
        <v>2</v>
      </c>
      <c r="D1622" s="155">
        <v>3</v>
      </c>
      <c r="E1622" s="155" t="s">
        <v>556</v>
      </c>
      <c r="F1622" s="156" t="s">
        <v>4864</v>
      </c>
      <c r="G1622" s="156" t="s">
        <v>556</v>
      </c>
      <c r="H1622" s="156" t="s">
        <v>4865</v>
      </c>
      <c r="I1622" s="155">
        <v>2203023</v>
      </c>
      <c r="J1622" s="157" t="s">
        <v>1304</v>
      </c>
      <c r="K1622" s="157"/>
      <c r="L1622" s="155">
        <v>2022</v>
      </c>
      <c r="M1622" s="158">
        <v>8649</v>
      </c>
      <c r="N1622" s="159">
        <v>61308780.899999999</v>
      </c>
      <c r="O1622" s="159">
        <v>55292235.770000003</v>
      </c>
      <c r="P1622" s="159">
        <v>32177427.41</v>
      </c>
      <c r="Q1622" s="159">
        <v>12019056</v>
      </c>
      <c r="R1622" s="159">
        <v>20158371.41</v>
      </c>
      <c r="S1622" s="159">
        <v>6016545.1299999999</v>
      </c>
      <c r="T1622" s="159">
        <v>831148.42</v>
      </c>
      <c r="U1622" s="159">
        <v>64012735.770000003</v>
      </c>
      <c r="V1622" s="159">
        <v>51346819.850000001</v>
      </c>
      <c r="W1622" s="159">
        <v>18801835.149999999</v>
      </c>
      <c r="X1622" s="159">
        <v>1528121.26</v>
      </c>
      <c r="Y1622" s="159">
        <v>12665915.92</v>
      </c>
      <c r="Z1622" s="159">
        <v>8683135.0999999996</v>
      </c>
      <c r="AA1622" s="159">
        <v>3500000</v>
      </c>
      <c r="AB1622" s="159">
        <v>5183135.0999999996</v>
      </c>
      <c r="AC1622" s="159">
        <v>3016628</v>
      </c>
      <c r="AD1622" s="159">
        <v>3016628</v>
      </c>
      <c r="AE1622" s="159">
        <v>25901585.800000001</v>
      </c>
      <c r="AF1622" s="159">
        <v>3945415.92</v>
      </c>
      <c r="AG1622" s="159">
        <v>2850587.51</v>
      </c>
      <c r="AH1622" s="159">
        <v>2059960.23</v>
      </c>
      <c r="AI1622" s="159">
        <v>0</v>
      </c>
      <c r="AJ1622" s="159">
        <v>0</v>
      </c>
    </row>
    <row r="1623" spans="1:36">
      <c r="A1623" s="153">
        <v>22</v>
      </c>
      <c r="B1623" s="154">
        <v>3</v>
      </c>
      <c r="C1623" s="154">
        <v>3</v>
      </c>
      <c r="D1623" s="155">
        <v>2</v>
      </c>
      <c r="E1623" s="155" t="s">
        <v>556</v>
      </c>
      <c r="F1623" s="156" t="s">
        <v>4866</v>
      </c>
      <c r="G1623" s="156" t="s">
        <v>556</v>
      </c>
      <c r="H1623" s="156" t="s">
        <v>4867</v>
      </c>
      <c r="I1623" s="155">
        <v>2203032</v>
      </c>
      <c r="J1623" s="157" t="s">
        <v>1303</v>
      </c>
      <c r="K1623" s="157"/>
      <c r="L1623" s="155">
        <v>2022</v>
      </c>
      <c r="M1623" s="158">
        <v>10693</v>
      </c>
      <c r="N1623" s="159">
        <v>74065608.299999997</v>
      </c>
      <c r="O1623" s="159">
        <v>72225449.620000005</v>
      </c>
      <c r="P1623" s="159">
        <v>46206836.519999996</v>
      </c>
      <c r="Q1623" s="159">
        <v>18386766</v>
      </c>
      <c r="R1623" s="159">
        <v>27820070.52</v>
      </c>
      <c r="S1623" s="159">
        <v>1840158.68</v>
      </c>
      <c r="T1623" s="159">
        <v>80642.84</v>
      </c>
      <c r="U1623" s="159">
        <v>80050028.060000002</v>
      </c>
      <c r="V1623" s="159">
        <v>69517284.329999998</v>
      </c>
      <c r="W1623" s="159">
        <v>24595304.07</v>
      </c>
      <c r="X1623" s="159">
        <v>1211950.68</v>
      </c>
      <c r="Y1623" s="159">
        <v>10532743.73</v>
      </c>
      <c r="Z1623" s="159">
        <v>10381816.800000001</v>
      </c>
      <c r="AA1623" s="159">
        <v>4385000</v>
      </c>
      <c r="AB1623" s="159">
        <v>5996816.8000000007</v>
      </c>
      <c r="AC1623" s="159">
        <v>3054307.29</v>
      </c>
      <c r="AD1623" s="159">
        <v>2930000</v>
      </c>
      <c r="AE1623" s="159">
        <v>22741746</v>
      </c>
      <c r="AF1623" s="159">
        <v>2708165.29</v>
      </c>
      <c r="AG1623" s="159">
        <v>2478674.94</v>
      </c>
      <c r="AH1623" s="159">
        <v>2147675.4900000002</v>
      </c>
      <c r="AI1623" s="159">
        <v>0</v>
      </c>
      <c r="AJ1623" s="159">
        <v>0</v>
      </c>
    </row>
    <row r="1624" spans="1:36">
      <c r="A1624" s="153">
        <v>22</v>
      </c>
      <c r="B1624" s="154">
        <v>3</v>
      </c>
      <c r="C1624" s="154">
        <v>4</v>
      </c>
      <c r="D1624" s="155">
        <v>3</v>
      </c>
      <c r="E1624" s="155" t="s">
        <v>556</v>
      </c>
      <c r="F1624" s="156" t="s">
        <v>4864</v>
      </c>
      <c r="G1624" s="156" t="s">
        <v>556</v>
      </c>
      <c r="H1624" s="156" t="s">
        <v>4868</v>
      </c>
      <c r="I1624" s="155">
        <v>2203043</v>
      </c>
      <c r="J1624" s="157" t="s">
        <v>1302</v>
      </c>
      <c r="K1624" s="157"/>
      <c r="L1624" s="155">
        <v>2022</v>
      </c>
      <c r="M1624" s="158">
        <v>8626</v>
      </c>
      <c r="N1624" s="159">
        <v>57806832.219999999</v>
      </c>
      <c r="O1624" s="159">
        <v>56078041.509999998</v>
      </c>
      <c r="P1624" s="159">
        <v>39410812.409999996</v>
      </c>
      <c r="Q1624" s="159">
        <v>16223297</v>
      </c>
      <c r="R1624" s="159">
        <v>23187515.41</v>
      </c>
      <c r="S1624" s="159">
        <v>1728790.71</v>
      </c>
      <c r="T1624" s="159">
        <v>178443.57</v>
      </c>
      <c r="U1624" s="159">
        <v>60288780.509999998</v>
      </c>
      <c r="V1624" s="159">
        <v>54519344.579999998</v>
      </c>
      <c r="W1624" s="159">
        <v>17401660.449999999</v>
      </c>
      <c r="X1624" s="159">
        <v>1167376.68</v>
      </c>
      <c r="Y1624" s="159">
        <v>5769435.9299999997</v>
      </c>
      <c r="Z1624" s="159">
        <v>9150483.5500000007</v>
      </c>
      <c r="AA1624" s="159">
        <v>4700000</v>
      </c>
      <c r="AB1624" s="159">
        <v>4450483.5500000007</v>
      </c>
      <c r="AC1624" s="159">
        <v>1537047.5</v>
      </c>
      <c r="AD1624" s="159">
        <v>1400700</v>
      </c>
      <c r="AE1624" s="159">
        <v>21505307.579999998</v>
      </c>
      <c r="AF1624" s="159">
        <v>1558696.93</v>
      </c>
      <c r="AG1624" s="159">
        <v>2647605.25</v>
      </c>
      <c r="AH1624" s="159">
        <v>3496231.97</v>
      </c>
      <c r="AI1624" s="159">
        <v>0</v>
      </c>
      <c r="AJ1624" s="159">
        <v>0</v>
      </c>
    </row>
    <row r="1625" spans="1:36">
      <c r="A1625" s="153">
        <v>22</v>
      </c>
      <c r="B1625" s="154">
        <v>3</v>
      </c>
      <c r="C1625" s="154">
        <v>5</v>
      </c>
      <c r="D1625" s="155">
        <v>2</v>
      </c>
      <c r="E1625" s="155" t="s">
        <v>556</v>
      </c>
      <c r="F1625" s="156" t="s">
        <v>4866</v>
      </c>
      <c r="G1625" s="156" t="s">
        <v>556</v>
      </c>
      <c r="H1625" s="156" t="s">
        <v>4869</v>
      </c>
      <c r="I1625" s="155">
        <v>2203052</v>
      </c>
      <c r="J1625" s="157" t="s">
        <v>1301</v>
      </c>
      <c r="K1625" s="157"/>
      <c r="L1625" s="155">
        <v>2022</v>
      </c>
      <c r="M1625" s="158">
        <v>3181</v>
      </c>
      <c r="N1625" s="159">
        <v>23195074.600000001</v>
      </c>
      <c r="O1625" s="159">
        <v>22882942.640000001</v>
      </c>
      <c r="P1625" s="159">
        <v>13139132.01</v>
      </c>
      <c r="Q1625" s="159">
        <v>5664211</v>
      </c>
      <c r="R1625" s="159">
        <v>7474921.0099999998</v>
      </c>
      <c r="S1625" s="159">
        <v>312131.96000000002</v>
      </c>
      <c r="T1625" s="159">
        <v>11070</v>
      </c>
      <c r="U1625" s="159">
        <v>19758277.309999999</v>
      </c>
      <c r="V1625" s="159">
        <v>18923528.690000001</v>
      </c>
      <c r="W1625" s="159">
        <v>7380523.7599999998</v>
      </c>
      <c r="X1625" s="159">
        <v>297883.02</v>
      </c>
      <c r="Y1625" s="159">
        <v>834748.62</v>
      </c>
      <c r="Z1625" s="159">
        <v>3532546.25</v>
      </c>
      <c r="AA1625" s="159">
        <v>0</v>
      </c>
      <c r="AB1625" s="159">
        <v>3532546.25</v>
      </c>
      <c r="AC1625" s="159">
        <v>847260</v>
      </c>
      <c r="AD1625" s="159">
        <v>720000</v>
      </c>
      <c r="AE1625" s="159">
        <v>4792100</v>
      </c>
      <c r="AF1625" s="159">
        <v>3959413.95</v>
      </c>
      <c r="AG1625" s="159">
        <v>443386.9</v>
      </c>
      <c r="AH1625" s="159">
        <v>443386.9</v>
      </c>
      <c r="AI1625" s="159">
        <v>0</v>
      </c>
      <c r="AJ1625" s="159">
        <v>0</v>
      </c>
    </row>
    <row r="1626" spans="1:36">
      <c r="A1626" s="153">
        <v>22</v>
      </c>
      <c r="B1626" s="154">
        <v>3</v>
      </c>
      <c r="C1626" s="154">
        <v>6</v>
      </c>
      <c r="D1626" s="155">
        <v>2</v>
      </c>
      <c r="E1626" s="155" t="s">
        <v>556</v>
      </c>
      <c r="F1626" s="156" t="s">
        <v>4866</v>
      </c>
      <c r="G1626" s="156" t="s">
        <v>556</v>
      </c>
      <c r="H1626" s="156" t="s">
        <v>4870</v>
      </c>
      <c r="I1626" s="155">
        <v>2203062</v>
      </c>
      <c r="J1626" s="157" t="s">
        <v>1300</v>
      </c>
      <c r="K1626" s="157"/>
      <c r="L1626" s="155">
        <v>2022</v>
      </c>
      <c r="M1626" s="158">
        <v>5951</v>
      </c>
      <c r="N1626" s="159">
        <v>47001089.390000001</v>
      </c>
      <c r="O1626" s="159">
        <v>41789048.270000003</v>
      </c>
      <c r="P1626" s="159">
        <v>25414047.079999998</v>
      </c>
      <c r="Q1626" s="159">
        <v>10402194</v>
      </c>
      <c r="R1626" s="159">
        <v>15011853.08</v>
      </c>
      <c r="S1626" s="159">
        <v>5212041.12</v>
      </c>
      <c r="T1626" s="159">
        <v>231790.73</v>
      </c>
      <c r="U1626" s="159">
        <v>53929533.130000003</v>
      </c>
      <c r="V1626" s="159">
        <v>37952590.93</v>
      </c>
      <c r="W1626" s="159">
        <v>14941225.630000001</v>
      </c>
      <c r="X1626" s="159">
        <v>719873.55</v>
      </c>
      <c r="Y1626" s="159">
        <v>15976942.199999999</v>
      </c>
      <c r="Z1626" s="159">
        <v>11564431.48</v>
      </c>
      <c r="AA1626" s="159">
        <v>0</v>
      </c>
      <c r="AB1626" s="159">
        <v>11564431.48</v>
      </c>
      <c r="AC1626" s="159">
        <v>1087234</v>
      </c>
      <c r="AD1626" s="159">
        <v>1002371</v>
      </c>
      <c r="AE1626" s="159">
        <v>12554356</v>
      </c>
      <c r="AF1626" s="159">
        <v>3836457.34</v>
      </c>
      <c r="AG1626" s="159">
        <v>855617.8</v>
      </c>
      <c r="AH1626" s="159">
        <v>855617.8</v>
      </c>
      <c r="AI1626" s="159">
        <v>0</v>
      </c>
      <c r="AJ1626" s="159">
        <v>0</v>
      </c>
    </row>
    <row r="1627" spans="1:36">
      <c r="A1627" s="153">
        <v>22</v>
      </c>
      <c r="B1627" s="154">
        <v>3</v>
      </c>
      <c r="C1627" s="154">
        <v>7</v>
      </c>
      <c r="D1627" s="155">
        <v>2</v>
      </c>
      <c r="E1627" s="155" t="s">
        <v>556</v>
      </c>
      <c r="F1627" s="156" t="s">
        <v>4866</v>
      </c>
      <c r="G1627" s="156" t="s">
        <v>556</v>
      </c>
      <c r="H1627" s="156" t="s">
        <v>4871</v>
      </c>
      <c r="I1627" s="155">
        <v>2203072</v>
      </c>
      <c r="J1627" s="157" t="s">
        <v>1299</v>
      </c>
      <c r="K1627" s="157"/>
      <c r="L1627" s="155">
        <v>2022</v>
      </c>
      <c r="M1627" s="158">
        <v>3392</v>
      </c>
      <c r="N1627" s="159">
        <v>25858960.489999998</v>
      </c>
      <c r="O1627" s="159">
        <v>24195978.07</v>
      </c>
      <c r="P1627" s="159">
        <v>13396511.030000001</v>
      </c>
      <c r="Q1627" s="159">
        <v>5366961</v>
      </c>
      <c r="R1627" s="159">
        <v>8029550.0300000003</v>
      </c>
      <c r="S1627" s="159">
        <v>1662982.42</v>
      </c>
      <c r="T1627" s="159">
        <v>425812.73</v>
      </c>
      <c r="U1627" s="159">
        <v>25418285.800000001</v>
      </c>
      <c r="V1627" s="159">
        <v>22071529.539999999</v>
      </c>
      <c r="W1627" s="159">
        <v>8312205.3099999996</v>
      </c>
      <c r="X1627" s="159">
        <v>428557.52</v>
      </c>
      <c r="Y1627" s="159">
        <v>3346756.26</v>
      </c>
      <c r="Z1627" s="159">
        <v>4082768.97</v>
      </c>
      <c r="AA1627" s="159">
        <v>0</v>
      </c>
      <c r="AB1627" s="159">
        <v>4082768.97</v>
      </c>
      <c r="AC1627" s="159">
        <v>1137334.46</v>
      </c>
      <c r="AD1627" s="159">
        <v>900000</v>
      </c>
      <c r="AE1627" s="159">
        <v>5662926</v>
      </c>
      <c r="AF1627" s="159">
        <v>2124448.5299999998</v>
      </c>
      <c r="AG1627" s="159">
        <v>636088.04</v>
      </c>
      <c r="AH1627" s="159">
        <v>698167.5</v>
      </c>
      <c r="AI1627" s="159">
        <v>0</v>
      </c>
      <c r="AJ1627" s="159">
        <v>0</v>
      </c>
    </row>
    <row r="1628" spans="1:36">
      <c r="A1628" s="153">
        <v>22</v>
      </c>
      <c r="B1628" s="154">
        <v>4</v>
      </c>
      <c r="C1628" s="154">
        <v>1</v>
      </c>
      <c r="D1628" s="155">
        <v>1</v>
      </c>
      <c r="E1628" s="155" t="s">
        <v>556</v>
      </c>
      <c r="F1628" s="156" t="s">
        <v>4872</v>
      </c>
      <c r="G1628" s="156" t="s">
        <v>556</v>
      </c>
      <c r="H1628" s="156" t="s">
        <v>4873</v>
      </c>
      <c r="I1628" s="155">
        <v>2204011</v>
      </c>
      <c r="J1628" s="157" t="s">
        <v>1296</v>
      </c>
      <c r="K1628" s="157"/>
      <c r="L1628" s="155">
        <v>2022</v>
      </c>
      <c r="M1628" s="158">
        <v>31939</v>
      </c>
      <c r="N1628" s="159">
        <v>230473029.59</v>
      </c>
      <c r="O1628" s="159">
        <v>209500063</v>
      </c>
      <c r="P1628" s="159">
        <v>93915204.219999999</v>
      </c>
      <c r="Q1628" s="159">
        <v>47665063</v>
      </c>
      <c r="R1628" s="159">
        <v>46250141.219999999</v>
      </c>
      <c r="S1628" s="159">
        <v>20972966.59</v>
      </c>
      <c r="T1628" s="159">
        <v>8235613.4000000004</v>
      </c>
      <c r="U1628" s="159">
        <v>243854119.34</v>
      </c>
      <c r="V1628" s="159">
        <v>189676256.19</v>
      </c>
      <c r="W1628" s="159">
        <v>65820920.829999998</v>
      </c>
      <c r="X1628" s="159">
        <v>207701.14</v>
      </c>
      <c r="Y1628" s="159">
        <v>54177863.149999999</v>
      </c>
      <c r="Z1628" s="159">
        <v>44373143.75</v>
      </c>
      <c r="AA1628" s="159">
        <v>0</v>
      </c>
      <c r="AB1628" s="159">
        <v>44373143.75</v>
      </c>
      <c r="AC1628" s="159">
        <v>1965656</v>
      </c>
      <c r="AD1628" s="159">
        <v>1965656</v>
      </c>
      <c r="AE1628" s="159">
        <v>5491817.7599999998</v>
      </c>
      <c r="AF1628" s="159">
        <v>19823806.809999999</v>
      </c>
      <c r="AG1628" s="159">
        <v>867192.75</v>
      </c>
      <c r="AH1628" s="159">
        <v>916224.08</v>
      </c>
      <c r="AI1628" s="159">
        <v>0</v>
      </c>
      <c r="AJ1628" s="159">
        <v>0</v>
      </c>
    </row>
    <row r="1629" spans="1:36">
      <c r="A1629" s="153">
        <v>22</v>
      </c>
      <c r="B1629" s="154">
        <v>4</v>
      </c>
      <c r="C1629" s="154">
        <v>2</v>
      </c>
      <c r="D1629" s="155">
        <v>2</v>
      </c>
      <c r="E1629" s="155" t="s">
        <v>556</v>
      </c>
      <c r="F1629" s="156" t="s">
        <v>4874</v>
      </c>
      <c r="G1629" s="156" t="s">
        <v>556</v>
      </c>
      <c r="H1629" s="156" t="s">
        <v>4875</v>
      </c>
      <c r="I1629" s="155">
        <v>2204022</v>
      </c>
      <c r="J1629" s="157" t="s">
        <v>1298</v>
      </c>
      <c r="K1629" s="157"/>
      <c r="L1629" s="155">
        <v>2022</v>
      </c>
      <c r="M1629" s="158">
        <v>6759</v>
      </c>
      <c r="N1629" s="159">
        <v>59251913.130000003</v>
      </c>
      <c r="O1629" s="159">
        <v>53719858.810000002</v>
      </c>
      <c r="P1629" s="159">
        <v>26125877.91</v>
      </c>
      <c r="Q1629" s="159">
        <v>8717776</v>
      </c>
      <c r="R1629" s="159">
        <v>17408101.91</v>
      </c>
      <c r="S1629" s="159">
        <v>5532054.3200000003</v>
      </c>
      <c r="T1629" s="159">
        <v>334265.28999999998</v>
      </c>
      <c r="U1629" s="159">
        <v>66146973.350000001</v>
      </c>
      <c r="V1629" s="159">
        <v>47433175.659999996</v>
      </c>
      <c r="W1629" s="159">
        <v>15143500.390000001</v>
      </c>
      <c r="X1629" s="159">
        <v>1506909.8</v>
      </c>
      <c r="Y1629" s="159">
        <v>18713797.690000001</v>
      </c>
      <c r="Z1629" s="159">
        <v>14873253.51</v>
      </c>
      <c r="AA1629" s="159">
        <v>4000000</v>
      </c>
      <c r="AB1629" s="159">
        <v>10873253.51</v>
      </c>
      <c r="AC1629" s="159">
        <v>4401000</v>
      </c>
      <c r="AD1629" s="159">
        <v>3861000</v>
      </c>
      <c r="AE1629" s="159">
        <v>28250000</v>
      </c>
      <c r="AF1629" s="159">
        <v>6286683.1500000004</v>
      </c>
      <c r="AG1629" s="159">
        <v>2009367.57</v>
      </c>
      <c r="AH1629" s="159">
        <v>1783633.02</v>
      </c>
      <c r="AI1629" s="159">
        <v>0</v>
      </c>
      <c r="AJ1629" s="159">
        <v>0</v>
      </c>
    </row>
    <row r="1630" spans="1:36">
      <c r="A1630" s="153">
        <v>22</v>
      </c>
      <c r="B1630" s="154">
        <v>4</v>
      </c>
      <c r="C1630" s="154">
        <v>3</v>
      </c>
      <c r="D1630" s="155">
        <v>2</v>
      </c>
      <c r="E1630" s="155" t="s">
        <v>556</v>
      </c>
      <c r="F1630" s="156" t="s">
        <v>4874</v>
      </c>
      <c r="G1630" s="156" t="s">
        <v>556</v>
      </c>
      <c r="H1630" s="156" t="s">
        <v>4876</v>
      </c>
      <c r="I1630" s="155">
        <v>2204032</v>
      </c>
      <c r="J1630" s="157" t="s">
        <v>1297</v>
      </c>
      <c r="K1630" s="157"/>
      <c r="L1630" s="155">
        <v>2022</v>
      </c>
      <c r="M1630" s="158">
        <v>20627</v>
      </c>
      <c r="N1630" s="159">
        <v>157224560.22999999</v>
      </c>
      <c r="O1630" s="159">
        <v>152561771.34999999</v>
      </c>
      <c r="P1630" s="159">
        <v>71443773.450000003</v>
      </c>
      <c r="Q1630" s="159">
        <v>37919419</v>
      </c>
      <c r="R1630" s="159">
        <v>33524354.449999999</v>
      </c>
      <c r="S1630" s="159">
        <v>4662788.88</v>
      </c>
      <c r="T1630" s="159">
        <v>480685.96</v>
      </c>
      <c r="U1630" s="159">
        <v>168095869.18000001</v>
      </c>
      <c r="V1630" s="159">
        <v>138264976.41999999</v>
      </c>
      <c r="W1630" s="159">
        <v>49260762.079999998</v>
      </c>
      <c r="X1630" s="159">
        <v>1518767.72</v>
      </c>
      <c r="Y1630" s="159">
        <v>29830892.760000002</v>
      </c>
      <c r="Z1630" s="159">
        <v>17454082.149999999</v>
      </c>
      <c r="AA1630" s="159">
        <v>6000000</v>
      </c>
      <c r="AB1630" s="159">
        <v>11454082.149999999</v>
      </c>
      <c r="AC1630" s="159">
        <v>4577808</v>
      </c>
      <c r="AD1630" s="159">
        <v>4577808</v>
      </c>
      <c r="AE1630" s="159">
        <v>28364660</v>
      </c>
      <c r="AF1630" s="159">
        <v>14296794.93</v>
      </c>
      <c r="AG1630" s="159">
        <v>1217806.96</v>
      </c>
      <c r="AH1630" s="159">
        <v>694996.92</v>
      </c>
      <c r="AI1630" s="159">
        <v>0</v>
      </c>
      <c r="AJ1630" s="159">
        <v>0</v>
      </c>
    </row>
    <row r="1631" spans="1:36">
      <c r="A1631" s="153">
        <v>22</v>
      </c>
      <c r="B1631" s="154">
        <v>4</v>
      </c>
      <c r="C1631" s="154">
        <v>4</v>
      </c>
      <c r="D1631" s="155">
        <v>2</v>
      </c>
      <c r="E1631" s="155" t="s">
        <v>556</v>
      </c>
      <c r="F1631" s="156" t="s">
        <v>4874</v>
      </c>
      <c r="G1631" s="156" t="s">
        <v>556</v>
      </c>
      <c r="H1631" s="156" t="s">
        <v>4877</v>
      </c>
      <c r="I1631" s="155">
        <v>2204042</v>
      </c>
      <c r="J1631" s="157" t="s">
        <v>1296</v>
      </c>
      <c r="K1631" s="157"/>
      <c r="L1631" s="155">
        <v>2022</v>
      </c>
      <c r="M1631" s="158">
        <v>37164</v>
      </c>
      <c r="N1631" s="159">
        <v>235365384.25999999</v>
      </c>
      <c r="O1631" s="159">
        <v>229361467.78</v>
      </c>
      <c r="P1631" s="159">
        <v>103605328.46000001</v>
      </c>
      <c r="Q1631" s="159">
        <v>42010143</v>
      </c>
      <c r="R1631" s="159">
        <v>61595185.460000001</v>
      </c>
      <c r="S1631" s="159">
        <v>6003916.4800000004</v>
      </c>
      <c r="T1631" s="159">
        <v>1758107.43</v>
      </c>
      <c r="U1631" s="159">
        <v>219534124.34999999</v>
      </c>
      <c r="V1631" s="159">
        <v>193919578.12</v>
      </c>
      <c r="W1631" s="159">
        <v>63994105.289999999</v>
      </c>
      <c r="X1631" s="159">
        <v>996522.69</v>
      </c>
      <c r="Y1631" s="159">
        <v>25614546.23</v>
      </c>
      <c r="Z1631" s="159">
        <v>40470585.049999997</v>
      </c>
      <c r="AA1631" s="159">
        <v>0</v>
      </c>
      <c r="AB1631" s="159">
        <v>40470585.049999997</v>
      </c>
      <c r="AC1631" s="159">
        <v>5200000</v>
      </c>
      <c r="AD1631" s="159">
        <v>5200000</v>
      </c>
      <c r="AE1631" s="159">
        <v>12633348.460000001</v>
      </c>
      <c r="AF1631" s="159">
        <v>35441889.659999996</v>
      </c>
      <c r="AG1631" s="159">
        <v>1385549.3</v>
      </c>
      <c r="AH1631" s="159">
        <v>942546.02</v>
      </c>
      <c r="AI1631" s="159">
        <v>0</v>
      </c>
      <c r="AJ1631" s="159">
        <v>33348.46</v>
      </c>
    </row>
    <row r="1632" spans="1:36">
      <c r="A1632" s="153">
        <v>22</v>
      </c>
      <c r="B1632" s="154">
        <v>4</v>
      </c>
      <c r="C1632" s="154">
        <v>5</v>
      </c>
      <c r="D1632" s="155">
        <v>2</v>
      </c>
      <c r="E1632" s="155" t="s">
        <v>556</v>
      </c>
      <c r="F1632" s="156" t="s">
        <v>4874</v>
      </c>
      <c r="G1632" s="156" t="s">
        <v>556</v>
      </c>
      <c r="H1632" s="156" t="s">
        <v>4878</v>
      </c>
      <c r="I1632" s="155">
        <v>2204052</v>
      </c>
      <c r="J1632" s="157" t="s">
        <v>1295</v>
      </c>
      <c r="K1632" s="157"/>
      <c r="L1632" s="155">
        <v>2022</v>
      </c>
      <c r="M1632" s="158">
        <v>6073</v>
      </c>
      <c r="N1632" s="159">
        <v>48036342.280000001</v>
      </c>
      <c r="O1632" s="159">
        <v>46791165.109999999</v>
      </c>
      <c r="P1632" s="159">
        <v>26168708.949999999</v>
      </c>
      <c r="Q1632" s="159">
        <v>11220190</v>
      </c>
      <c r="R1632" s="159">
        <v>14948518.949999999</v>
      </c>
      <c r="S1632" s="159">
        <v>1245177.17</v>
      </c>
      <c r="T1632" s="159">
        <v>508103.41</v>
      </c>
      <c r="U1632" s="159">
        <v>46349212.869999997</v>
      </c>
      <c r="V1632" s="159">
        <v>39186214.100000001</v>
      </c>
      <c r="W1632" s="159">
        <v>13950062.800000001</v>
      </c>
      <c r="X1632" s="159">
        <v>845295.27</v>
      </c>
      <c r="Y1632" s="159">
        <v>7162998.7699999996</v>
      </c>
      <c r="Z1632" s="159">
        <v>3410972.95</v>
      </c>
      <c r="AA1632" s="159">
        <v>0</v>
      </c>
      <c r="AB1632" s="159">
        <v>3410972.95</v>
      </c>
      <c r="AC1632" s="159">
        <v>2120000</v>
      </c>
      <c r="AD1632" s="159">
        <v>2120000</v>
      </c>
      <c r="AE1632" s="159">
        <v>13157000</v>
      </c>
      <c r="AF1632" s="159">
        <v>7604951.0099999998</v>
      </c>
      <c r="AG1632" s="159">
        <v>1137970.3500000001</v>
      </c>
      <c r="AH1632" s="159">
        <v>1458599.41</v>
      </c>
      <c r="AI1632" s="159">
        <v>0</v>
      </c>
      <c r="AJ1632" s="159">
        <v>0</v>
      </c>
    </row>
    <row r="1633" spans="1:36">
      <c r="A1633" s="153">
        <v>22</v>
      </c>
      <c r="B1633" s="154">
        <v>4</v>
      </c>
      <c r="C1633" s="154">
        <v>6</v>
      </c>
      <c r="D1633" s="155">
        <v>2</v>
      </c>
      <c r="E1633" s="155" t="s">
        <v>556</v>
      </c>
      <c r="F1633" s="156" t="s">
        <v>4874</v>
      </c>
      <c r="G1633" s="156" t="s">
        <v>556</v>
      </c>
      <c r="H1633" s="156" t="s">
        <v>4879</v>
      </c>
      <c r="I1633" s="155">
        <v>2204062</v>
      </c>
      <c r="J1633" s="157" t="s">
        <v>1294</v>
      </c>
      <c r="K1633" s="157"/>
      <c r="L1633" s="155">
        <v>2022</v>
      </c>
      <c r="M1633" s="158">
        <v>10795</v>
      </c>
      <c r="N1633" s="159">
        <v>63576349.729999997</v>
      </c>
      <c r="O1633" s="159">
        <v>62228545.810000002</v>
      </c>
      <c r="P1633" s="159">
        <v>34368220.100000001</v>
      </c>
      <c r="Q1633" s="159">
        <v>12483381</v>
      </c>
      <c r="R1633" s="159">
        <v>21884839.100000001</v>
      </c>
      <c r="S1633" s="159">
        <v>1347803.92</v>
      </c>
      <c r="T1633" s="159">
        <v>352474.1</v>
      </c>
      <c r="U1633" s="159">
        <v>61106233.530000001</v>
      </c>
      <c r="V1633" s="159">
        <v>57110494.119999997</v>
      </c>
      <c r="W1633" s="159">
        <v>19282637.829999998</v>
      </c>
      <c r="X1633" s="159">
        <v>269885.67</v>
      </c>
      <c r="Y1633" s="159">
        <v>3995739.41</v>
      </c>
      <c r="Z1633" s="159">
        <v>10360289.890000001</v>
      </c>
      <c r="AA1633" s="159">
        <v>0</v>
      </c>
      <c r="AB1633" s="159">
        <v>10360289.890000001</v>
      </c>
      <c r="AC1633" s="159">
        <v>1217780</v>
      </c>
      <c r="AD1633" s="159">
        <v>1217780</v>
      </c>
      <c r="AE1633" s="159">
        <v>3770000</v>
      </c>
      <c r="AF1633" s="159">
        <v>5118051.6900000004</v>
      </c>
      <c r="AG1633" s="159">
        <v>941058.95</v>
      </c>
      <c r="AH1633" s="159">
        <v>702997.08</v>
      </c>
      <c r="AI1633" s="159">
        <v>0</v>
      </c>
      <c r="AJ1633" s="159">
        <v>0</v>
      </c>
    </row>
    <row r="1634" spans="1:36">
      <c r="A1634" s="153">
        <v>22</v>
      </c>
      <c r="B1634" s="154">
        <v>4</v>
      </c>
      <c r="C1634" s="154">
        <v>7</v>
      </c>
      <c r="D1634" s="155">
        <v>2</v>
      </c>
      <c r="E1634" s="155" t="s">
        <v>556</v>
      </c>
      <c r="F1634" s="156" t="s">
        <v>4874</v>
      </c>
      <c r="G1634" s="156" t="s">
        <v>556</v>
      </c>
      <c r="H1634" s="156" t="s">
        <v>4880</v>
      </c>
      <c r="I1634" s="155">
        <v>2204072</v>
      </c>
      <c r="J1634" s="157" t="s">
        <v>1293</v>
      </c>
      <c r="K1634" s="157"/>
      <c r="L1634" s="155">
        <v>2022</v>
      </c>
      <c r="M1634" s="158">
        <v>4245</v>
      </c>
      <c r="N1634" s="159">
        <v>36485370.520000003</v>
      </c>
      <c r="O1634" s="159">
        <v>29514608.27</v>
      </c>
      <c r="P1634" s="159">
        <v>17014921.329999998</v>
      </c>
      <c r="Q1634" s="159">
        <v>6717351</v>
      </c>
      <c r="R1634" s="159">
        <v>10297570.33</v>
      </c>
      <c r="S1634" s="159">
        <v>6970762.25</v>
      </c>
      <c r="T1634" s="159">
        <v>1484584.06</v>
      </c>
      <c r="U1634" s="159">
        <v>36773720.189999998</v>
      </c>
      <c r="V1634" s="159">
        <v>26881912.75</v>
      </c>
      <c r="W1634" s="159">
        <v>10654728.76</v>
      </c>
      <c r="X1634" s="159">
        <v>558080.91</v>
      </c>
      <c r="Y1634" s="159">
        <v>9891807.4399999995</v>
      </c>
      <c r="Z1634" s="159">
        <v>3702247.9</v>
      </c>
      <c r="AA1634" s="159">
        <v>0</v>
      </c>
      <c r="AB1634" s="159">
        <v>3702247.9</v>
      </c>
      <c r="AC1634" s="159">
        <v>650000</v>
      </c>
      <c r="AD1634" s="159">
        <v>650000</v>
      </c>
      <c r="AE1634" s="159">
        <v>10959000</v>
      </c>
      <c r="AF1634" s="159">
        <v>2632695.52</v>
      </c>
      <c r="AG1634" s="159">
        <v>546899.99</v>
      </c>
      <c r="AH1634" s="159">
        <v>421489.01</v>
      </c>
      <c r="AI1634" s="159">
        <v>0</v>
      </c>
      <c r="AJ1634" s="159">
        <v>0</v>
      </c>
    </row>
    <row r="1635" spans="1:36">
      <c r="A1635" s="153">
        <v>22</v>
      </c>
      <c r="B1635" s="154">
        <v>4</v>
      </c>
      <c r="C1635" s="154">
        <v>8</v>
      </c>
      <c r="D1635" s="155">
        <v>2</v>
      </c>
      <c r="E1635" s="155" t="s">
        <v>556</v>
      </c>
      <c r="F1635" s="156" t="s">
        <v>4874</v>
      </c>
      <c r="G1635" s="156" t="s">
        <v>556</v>
      </c>
      <c r="H1635" s="156" t="s">
        <v>4881</v>
      </c>
      <c r="I1635" s="155">
        <v>2204082</v>
      </c>
      <c r="J1635" s="157" t="s">
        <v>1292</v>
      </c>
      <c r="K1635" s="157"/>
      <c r="L1635" s="155">
        <v>2022</v>
      </c>
      <c r="M1635" s="158">
        <v>11663</v>
      </c>
      <c r="N1635" s="159">
        <v>79205144.569999993</v>
      </c>
      <c r="O1635" s="159">
        <v>71891433.700000003</v>
      </c>
      <c r="P1635" s="159">
        <v>42217355.609999999</v>
      </c>
      <c r="Q1635" s="159">
        <v>17647541</v>
      </c>
      <c r="R1635" s="159">
        <v>24569814.609999999</v>
      </c>
      <c r="S1635" s="159">
        <v>7313710.8700000001</v>
      </c>
      <c r="T1635" s="159">
        <v>1487681.99</v>
      </c>
      <c r="U1635" s="159">
        <v>76212982.989999995</v>
      </c>
      <c r="V1635" s="159">
        <v>67175195.790000007</v>
      </c>
      <c r="W1635" s="159">
        <v>23071967.350000001</v>
      </c>
      <c r="X1635" s="159">
        <v>1285729.33</v>
      </c>
      <c r="Y1635" s="159">
        <v>9037787.1999999993</v>
      </c>
      <c r="Z1635" s="159">
        <v>5813460.4100000001</v>
      </c>
      <c r="AA1635" s="159">
        <v>0</v>
      </c>
      <c r="AB1635" s="159">
        <v>5813460.4100000001</v>
      </c>
      <c r="AC1635" s="159">
        <v>3053282.28</v>
      </c>
      <c r="AD1635" s="159">
        <v>2927036.28</v>
      </c>
      <c r="AE1635" s="159">
        <v>18655730.859999999</v>
      </c>
      <c r="AF1635" s="159">
        <v>4716237.91</v>
      </c>
      <c r="AG1635" s="159">
        <v>1412243.99</v>
      </c>
      <c r="AH1635" s="159">
        <v>1284907.07</v>
      </c>
      <c r="AI1635" s="159">
        <v>44926.8</v>
      </c>
      <c r="AJ1635" s="159">
        <v>0</v>
      </c>
    </row>
    <row r="1636" spans="1:36">
      <c r="A1636" s="153">
        <v>22</v>
      </c>
      <c r="B1636" s="154">
        <v>5</v>
      </c>
      <c r="C1636" s="154">
        <v>1</v>
      </c>
      <c r="D1636" s="155">
        <v>2</v>
      </c>
      <c r="E1636" s="155" t="s">
        <v>556</v>
      </c>
      <c r="F1636" s="156" t="s">
        <v>4882</v>
      </c>
      <c r="G1636" s="156" t="s">
        <v>556</v>
      </c>
      <c r="H1636" s="156" t="s">
        <v>4883</v>
      </c>
      <c r="I1636" s="155">
        <v>2205012</v>
      </c>
      <c r="J1636" s="157" t="s">
        <v>1291</v>
      </c>
      <c r="K1636" s="157"/>
      <c r="L1636" s="155">
        <v>2022</v>
      </c>
      <c r="M1636" s="158">
        <v>7809</v>
      </c>
      <c r="N1636" s="159">
        <v>61439111.810000002</v>
      </c>
      <c r="O1636" s="159">
        <v>56719847.780000001</v>
      </c>
      <c r="P1636" s="159">
        <v>38470012.239999995</v>
      </c>
      <c r="Q1636" s="159">
        <v>16773066</v>
      </c>
      <c r="R1636" s="159">
        <v>21696946.239999998</v>
      </c>
      <c r="S1636" s="159">
        <v>4719264.03</v>
      </c>
      <c r="T1636" s="159">
        <v>2021676.83</v>
      </c>
      <c r="U1636" s="159">
        <v>59173424.109999999</v>
      </c>
      <c r="V1636" s="159">
        <v>50506226.210000001</v>
      </c>
      <c r="W1636" s="159">
        <v>19657999.170000002</v>
      </c>
      <c r="X1636" s="159">
        <v>848807.05</v>
      </c>
      <c r="Y1636" s="159">
        <v>8667197.9000000004</v>
      </c>
      <c r="Z1636" s="159">
        <v>7989272.7199999997</v>
      </c>
      <c r="AA1636" s="159">
        <v>0</v>
      </c>
      <c r="AB1636" s="159">
        <v>7989272.7199999997</v>
      </c>
      <c r="AC1636" s="159">
        <v>2000000</v>
      </c>
      <c r="AD1636" s="159">
        <v>2000000</v>
      </c>
      <c r="AE1636" s="159">
        <v>14000000</v>
      </c>
      <c r="AF1636" s="159">
        <v>6213621.5700000003</v>
      </c>
      <c r="AG1636" s="159">
        <v>2095083.6</v>
      </c>
      <c r="AH1636" s="159">
        <v>1611142.91</v>
      </c>
      <c r="AI1636" s="159">
        <v>0</v>
      </c>
      <c r="AJ1636" s="159">
        <v>0</v>
      </c>
    </row>
    <row r="1637" spans="1:36">
      <c r="A1637" s="153">
        <v>22</v>
      </c>
      <c r="B1637" s="154">
        <v>5</v>
      </c>
      <c r="C1637" s="154">
        <v>2</v>
      </c>
      <c r="D1637" s="155">
        <v>3</v>
      </c>
      <c r="E1637" s="155" t="s">
        <v>556</v>
      </c>
      <c r="F1637" s="156" t="s">
        <v>4884</v>
      </c>
      <c r="G1637" s="156" t="s">
        <v>556</v>
      </c>
      <c r="H1637" s="156" t="s">
        <v>4885</v>
      </c>
      <c r="I1637" s="155">
        <v>2205023</v>
      </c>
      <c r="J1637" s="157" t="s">
        <v>1290</v>
      </c>
      <c r="K1637" s="157"/>
      <c r="L1637" s="155">
        <v>2022</v>
      </c>
      <c r="M1637" s="158">
        <v>34289</v>
      </c>
      <c r="N1637" s="159">
        <v>242202733.47</v>
      </c>
      <c r="O1637" s="159">
        <v>223291089.97</v>
      </c>
      <c r="P1637" s="159">
        <v>141769796.78</v>
      </c>
      <c r="Q1637" s="159">
        <v>58311858</v>
      </c>
      <c r="R1637" s="159">
        <v>83457938.780000001</v>
      </c>
      <c r="S1637" s="159">
        <v>18911643.5</v>
      </c>
      <c r="T1637" s="159">
        <v>1643227.74</v>
      </c>
      <c r="U1637" s="159">
        <v>257676484.72999999</v>
      </c>
      <c r="V1637" s="159">
        <v>209669106.13</v>
      </c>
      <c r="W1637" s="159">
        <v>68679328.280000001</v>
      </c>
      <c r="X1637" s="159">
        <v>3334227.04</v>
      </c>
      <c r="Y1637" s="159">
        <v>48007378.600000001</v>
      </c>
      <c r="Z1637" s="159">
        <v>55119789.740000002</v>
      </c>
      <c r="AA1637" s="159">
        <v>17469262.66</v>
      </c>
      <c r="AB1637" s="159">
        <v>37650527.079999998</v>
      </c>
      <c r="AC1637" s="159">
        <v>10109447</v>
      </c>
      <c r="AD1637" s="159">
        <v>10109447</v>
      </c>
      <c r="AE1637" s="159">
        <v>79222281</v>
      </c>
      <c r="AF1637" s="159">
        <v>13621983.84</v>
      </c>
      <c r="AG1637" s="159">
        <v>5640004.9400000004</v>
      </c>
      <c r="AH1637" s="159">
        <v>6014717.9199999999</v>
      </c>
      <c r="AI1637" s="159">
        <v>0</v>
      </c>
      <c r="AJ1637" s="159">
        <v>0</v>
      </c>
    </row>
    <row r="1638" spans="1:36">
      <c r="A1638" s="153">
        <v>22</v>
      </c>
      <c r="B1638" s="154">
        <v>5</v>
      </c>
      <c r="C1638" s="154">
        <v>3</v>
      </c>
      <c r="D1638" s="155">
        <v>2</v>
      </c>
      <c r="E1638" s="155" t="s">
        <v>556</v>
      </c>
      <c r="F1638" s="156" t="s">
        <v>4882</v>
      </c>
      <c r="G1638" s="156" t="s">
        <v>556</v>
      </c>
      <c r="H1638" s="156" t="s">
        <v>4886</v>
      </c>
      <c r="I1638" s="155">
        <v>2205032</v>
      </c>
      <c r="J1638" s="157" t="s">
        <v>1289</v>
      </c>
      <c r="K1638" s="157"/>
      <c r="L1638" s="155">
        <v>2022</v>
      </c>
      <c r="M1638" s="158">
        <v>10873</v>
      </c>
      <c r="N1638" s="159">
        <v>73324535.290000007</v>
      </c>
      <c r="O1638" s="159">
        <v>71630273.670000002</v>
      </c>
      <c r="P1638" s="159">
        <v>43801291.010000005</v>
      </c>
      <c r="Q1638" s="159">
        <v>16752973</v>
      </c>
      <c r="R1638" s="159">
        <v>27048318.010000002</v>
      </c>
      <c r="S1638" s="159">
        <v>1694261.62</v>
      </c>
      <c r="T1638" s="159">
        <v>40602.620000000003</v>
      </c>
      <c r="U1638" s="159">
        <v>72571110.689999998</v>
      </c>
      <c r="V1638" s="159">
        <v>66635679.030000001</v>
      </c>
      <c r="W1638" s="159">
        <v>21168627.57</v>
      </c>
      <c r="X1638" s="159">
        <v>1596459.32</v>
      </c>
      <c r="Y1638" s="159">
        <v>5935431.6600000001</v>
      </c>
      <c r="Z1638" s="159">
        <v>5607649.3200000003</v>
      </c>
      <c r="AA1638" s="159">
        <v>0</v>
      </c>
      <c r="AB1638" s="159">
        <v>5607649.3200000003</v>
      </c>
      <c r="AC1638" s="159">
        <v>1717647.06</v>
      </c>
      <c r="AD1638" s="159">
        <v>1717647.06</v>
      </c>
      <c r="AE1638" s="159">
        <v>26461174</v>
      </c>
      <c r="AF1638" s="159">
        <v>4994594.6399999997</v>
      </c>
      <c r="AG1638" s="159">
        <v>661250</v>
      </c>
      <c r="AH1638" s="159">
        <v>702304.61</v>
      </c>
      <c r="AI1638" s="159">
        <v>0</v>
      </c>
      <c r="AJ1638" s="159">
        <v>0</v>
      </c>
    </row>
    <row r="1639" spans="1:36">
      <c r="A1639" s="153">
        <v>22</v>
      </c>
      <c r="B1639" s="154">
        <v>5</v>
      </c>
      <c r="C1639" s="154">
        <v>4</v>
      </c>
      <c r="D1639" s="155">
        <v>2</v>
      </c>
      <c r="E1639" s="155" t="s">
        <v>556</v>
      </c>
      <c r="F1639" s="156" t="s">
        <v>4882</v>
      </c>
      <c r="G1639" s="156" t="s">
        <v>556</v>
      </c>
      <c r="H1639" s="156" t="s">
        <v>4887</v>
      </c>
      <c r="I1639" s="155">
        <v>2205042</v>
      </c>
      <c r="J1639" s="157" t="s">
        <v>1288</v>
      </c>
      <c r="K1639" s="157"/>
      <c r="L1639" s="155">
        <v>2022</v>
      </c>
      <c r="M1639" s="158">
        <v>20686</v>
      </c>
      <c r="N1639" s="159">
        <v>155389122.65000001</v>
      </c>
      <c r="O1639" s="159">
        <v>148208265.28</v>
      </c>
      <c r="P1639" s="159">
        <v>107987482.45</v>
      </c>
      <c r="Q1639" s="159">
        <v>53576609</v>
      </c>
      <c r="R1639" s="159">
        <v>54410873.450000003</v>
      </c>
      <c r="S1639" s="159">
        <v>7180857.3700000001</v>
      </c>
      <c r="T1639" s="159">
        <v>159814.14000000001</v>
      </c>
      <c r="U1639" s="159">
        <v>156595137.63999999</v>
      </c>
      <c r="V1639" s="159">
        <v>136423609.24000001</v>
      </c>
      <c r="W1639" s="159">
        <v>50600238.32</v>
      </c>
      <c r="X1639" s="159">
        <v>2265160.42</v>
      </c>
      <c r="Y1639" s="159">
        <v>20171528.399999999</v>
      </c>
      <c r="Z1639" s="159">
        <v>13632839.08</v>
      </c>
      <c r="AA1639" s="159">
        <v>1800000</v>
      </c>
      <c r="AB1639" s="159">
        <v>11832839.08</v>
      </c>
      <c r="AC1639" s="159">
        <v>3562000</v>
      </c>
      <c r="AD1639" s="159">
        <v>3562000</v>
      </c>
      <c r="AE1639" s="159">
        <v>38836000</v>
      </c>
      <c r="AF1639" s="159">
        <v>11784656.039999999</v>
      </c>
      <c r="AG1639" s="159">
        <v>1440152.17</v>
      </c>
      <c r="AH1639" s="159">
        <v>884730.02</v>
      </c>
      <c r="AI1639" s="159">
        <v>0</v>
      </c>
      <c r="AJ1639" s="159">
        <v>0</v>
      </c>
    </row>
    <row r="1640" spans="1:36">
      <c r="A1640" s="153">
        <v>22</v>
      </c>
      <c r="B1640" s="154">
        <v>5</v>
      </c>
      <c r="C1640" s="154">
        <v>5</v>
      </c>
      <c r="D1640" s="155">
        <v>2</v>
      </c>
      <c r="E1640" s="155" t="s">
        <v>556</v>
      </c>
      <c r="F1640" s="156" t="s">
        <v>4882</v>
      </c>
      <c r="G1640" s="156" t="s">
        <v>556</v>
      </c>
      <c r="H1640" s="156" t="s">
        <v>4888</v>
      </c>
      <c r="I1640" s="155">
        <v>2205052</v>
      </c>
      <c r="J1640" s="157" t="s">
        <v>1287</v>
      </c>
      <c r="K1640" s="157"/>
      <c r="L1640" s="155">
        <v>2022</v>
      </c>
      <c r="M1640" s="158">
        <v>11204</v>
      </c>
      <c r="N1640" s="159">
        <v>83205391.260000005</v>
      </c>
      <c r="O1640" s="159">
        <v>78140280.450000003</v>
      </c>
      <c r="P1640" s="159">
        <v>53494763.780000001</v>
      </c>
      <c r="Q1640" s="159">
        <v>22239720</v>
      </c>
      <c r="R1640" s="159">
        <v>31255043.780000001</v>
      </c>
      <c r="S1640" s="159">
        <v>5065110.8099999996</v>
      </c>
      <c r="T1640" s="159">
        <v>549922.23</v>
      </c>
      <c r="U1640" s="159">
        <v>85942082.680000007</v>
      </c>
      <c r="V1640" s="159">
        <v>71625814.890000001</v>
      </c>
      <c r="W1640" s="159">
        <v>22667152.109999999</v>
      </c>
      <c r="X1640" s="159">
        <v>900801.89</v>
      </c>
      <c r="Y1640" s="159">
        <v>14316267.789999999</v>
      </c>
      <c r="Z1640" s="159">
        <v>15052355.07</v>
      </c>
      <c r="AA1640" s="159">
        <v>2663202.56</v>
      </c>
      <c r="AB1640" s="159">
        <v>12389152.51</v>
      </c>
      <c r="AC1640" s="159">
        <v>1782000</v>
      </c>
      <c r="AD1640" s="159">
        <v>1782000</v>
      </c>
      <c r="AE1640" s="159">
        <v>16327296.32</v>
      </c>
      <c r="AF1640" s="159">
        <v>6514465.5599999996</v>
      </c>
      <c r="AG1640" s="159">
        <v>1513416.06</v>
      </c>
      <c r="AH1640" s="159">
        <v>1230424.1200000001</v>
      </c>
      <c r="AI1640" s="159">
        <v>0</v>
      </c>
      <c r="AJ1640" s="159">
        <v>0</v>
      </c>
    </row>
    <row r="1641" spans="1:36">
      <c r="A1641" s="153">
        <v>22</v>
      </c>
      <c r="B1641" s="154">
        <v>5</v>
      </c>
      <c r="C1641" s="154">
        <v>6</v>
      </c>
      <c r="D1641" s="155">
        <v>2</v>
      </c>
      <c r="E1641" s="155" t="s">
        <v>556</v>
      </c>
      <c r="F1641" s="156" t="s">
        <v>4882</v>
      </c>
      <c r="G1641" s="156" t="s">
        <v>556</v>
      </c>
      <c r="H1641" s="156" t="s">
        <v>4889</v>
      </c>
      <c r="I1641" s="155">
        <v>2205062</v>
      </c>
      <c r="J1641" s="157" t="s">
        <v>1286</v>
      </c>
      <c r="K1641" s="157"/>
      <c r="L1641" s="155">
        <v>2022</v>
      </c>
      <c r="M1641" s="158">
        <v>11112</v>
      </c>
      <c r="N1641" s="159">
        <v>94223831.5</v>
      </c>
      <c r="O1641" s="159">
        <v>90652437.620000005</v>
      </c>
      <c r="P1641" s="159">
        <v>58761160.120000005</v>
      </c>
      <c r="Q1641" s="159">
        <v>27373596</v>
      </c>
      <c r="R1641" s="159">
        <v>31387564.120000001</v>
      </c>
      <c r="S1641" s="159">
        <v>3571393.88</v>
      </c>
      <c r="T1641" s="159">
        <v>1868173</v>
      </c>
      <c r="U1641" s="159">
        <v>102633268.59</v>
      </c>
      <c r="V1641" s="159">
        <v>92821345.109999999</v>
      </c>
      <c r="W1641" s="159">
        <v>35105680.299999997</v>
      </c>
      <c r="X1641" s="159">
        <v>1834093.81</v>
      </c>
      <c r="Y1641" s="159">
        <v>9811923.4800000004</v>
      </c>
      <c r="Z1641" s="159">
        <v>14432112.08</v>
      </c>
      <c r="AA1641" s="159">
        <v>11322244</v>
      </c>
      <c r="AB1641" s="159">
        <v>3109868.08</v>
      </c>
      <c r="AC1641" s="159">
        <v>4909244</v>
      </c>
      <c r="AD1641" s="159">
        <v>4909244</v>
      </c>
      <c r="AE1641" s="159">
        <v>39663609</v>
      </c>
      <c r="AF1641" s="159">
        <v>-2168907.4900000002</v>
      </c>
      <c r="AG1641" s="159">
        <v>283298.59999999998</v>
      </c>
      <c r="AH1641" s="159">
        <v>252899.76</v>
      </c>
      <c r="AI1641" s="159">
        <v>0</v>
      </c>
      <c r="AJ1641" s="159">
        <v>0</v>
      </c>
    </row>
    <row r="1642" spans="1:36">
      <c r="A1642" s="153">
        <v>22</v>
      </c>
      <c r="B1642" s="154">
        <v>5</v>
      </c>
      <c r="C1642" s="154">
        <v>7</v>
      </c>
      <c r="D1642" s="155">
        <v>2</v>
      </c>
      <c r="E1642" s="155" t="s">
        <v>556</v>
      </c>
      <c r="F1642" s="156" t="s">
        <v>4882</v>
      </c>
      <c r="G1642" s="156" t="s">
        <v>556</v>
      </c>
      <c r="H1642" s="156" t="s">
        <v>4890</v>
      </c>
      <c r="I1642" s="155">
        <v>2205072</v>
      </c>
      <c r="J1642" s="157" t="s">
        <v>1285</v>
      </c>
      <c r="K1642" s="157"/>
      <c r="L1642" s="155">
        <v>2022</v>
      </c>
      <c r="M1642" s="158">
        <v>5684</v>
      </c>
      <c r="N1642" s="159">
        <v>49004547.140000001</v>
      </c>
      <c r="O1642" s="159">
        <v>45882395.130000003</v>
      </c>
      <c r="P1642" s="159">
        <v>31428822.440000001</v>
      </c>
      <c r="Q1642" s="159">
        <v>14124477</v>
      </c>
      <c r="R1642" s="159">
        <v>17304345.440000001</v>
      </c>
      <c r="S1642" s="159">
        <v>3122152.01</v>
      </c>
      <c r="T1642" s="159">
        <v>67900</v>
      </c>
      <c r="U1642" s="159">
        <v>45821990.18</v>
      </c>
      <c r="V1642" s="159">
        <v>39218614.75</v>
      </c>
      <c r="W1642" s="159">
        <v>15978259.890000001</v>
      </c>
      <c r="X1642" s="159">
        <v>549475.30000000005</v>
      </c>
      <c r="Y1642" s="159">
        <v>6603375.4299999997</v>
      </c>
      <c r="Z1642" s="159">
        <v>2588520.63</v>
      </c>
      <c r="AA1642" s="159">
        <v>0</v>
      </c>
      <c r="AB1642" s="159">
        <v>2588520.63</v>
      </c>
      <c r="AC1642" s="159">
        <v>1810000</v>
      </c>
      <c r="AD1642" s="159">
        <v>1810000</v>
      </c>
      <c r="AE1642" s="159">
        <v>8890000</v>
      </c>
      <c r="AF1642" s="159">
        <v>6663780.3799999999</v>
      </c>
      <c r="AG1642" s="159">
        <v>576640.26</v>
      </c>
      <c r="AH1642" s="159">
        <v>672952.22</v>
      </c>
      <c r="AI1642" s="159">
        <v>0</v>
      </c>
      <c r="AJ1642" s="159">
        <v>0</v>
      </c>
    </row>
    <row r="1643" spans="1:36">
      <c r="A1643" s="153">
        <v>22</v>
      </c>
      <c r="B1643" s="154">
        <v>5</v>
      </c>
      <c r="C1643" s="154">
        <v>8</v>
      </c>
      <c r="D1643" s="155">
        <v>3</v>
      </c>
      <c r="E1643" s="155" t="s">
        <v>556</v>
      </c>
      <c r="F1643" s="156" t="s">
        <v>4884</v>
      </c>
      <c r="G1643" s="156" t="s">
        <v>556</v>
      </c>
      <c r="H1643" s="156" t="s">
        <v>4891</v>
      </c>
      <c r="I1643" s="155">
        <v>2205083</v>
      </c>
      <c r="J1643" s="157" t="s">
        <v>1284</v>
      </c>
      <c r="K1643" s="157"/>
      <c r="L1643" s="155">
        <v>2022</v>
      </c>
      <c r="M1643" s="158">
        <v>49331</v>
      </c>
      <c r="N1643" s="159">
        <v>304590254.82999998</v>
      </c>
      <c r="O1643" s="159">
        <v>296462497.5</v>
      </c>
      <c r="P1643" s="159">
        <v>145157414.94</v>
      </c>
      <c r="Q1643" s="159">
        <v>63382839</v>
      </c>
      <c r="R1643" s="159">
        <v>81774575.939999998</v>
      </c>
      <c r="S1643" s="159">
        <v>8127757.3300000001</v>
      </c>
      <c r="T1643" s="159">
        <v>722778.07</v>
      </c>
      <c r="U1643" s="159">
        <v>298830450.88999999</v>
      </c>
      <c r="V1643" s="159">
        <v>240728391.96000001</v>
      </c>
      <c r="W1643" s="159">
        <v>77189378.170000002</v>
      </c>
      <c r="X1643" s="159">
        <v>2614934.52</v>
      </c>
      <c r="Y1643" s="159">
        <v>58102058.93</v>
      </c>
      <c r="Z1643" s="159">
        <v>80580016.209999993</v>
      </c>
      <c r="AA1643" s="159">
        <v>0</v>
      </c>
      <c r="AB1643" s="159">
        <v>80580016.209999993</v>
      </c>
      <c r="AC1643" s="159">
        <v>12400000</v>
      </c>
      <c r="AD1643" s="159">
        <v>12400000</v>
      </c>
      <c r="AE1643" s="159">
        <v>34300000</v>
      </c>
      <c r="AF1643" s="159">
        <v>55734105.539999999</v>
      </c>
      <c r="AG1643" s="159">
        <v>1421299.76</v>
      </c>
      <c r="AH1643" s="159">
        <v>1592056.07</v>
      </c>
      <c r="AI1643" s="159">
        <v>0</v>
      </c>
      <c r="AJ1643" s="159">
        <v>0</v>
      </c>
    </row>
    <row r="1644" spans="1:36">
      <c r="A1644" s="153">
        <v>22</v>
      </c>
      <c r="B1644" s="154">
        <v>6</v>
      </c>
      <c r="C1644" s="154">
        <v>1</v>
      </c>
      <c r="D1644" s="155">
        <v>1</v>
      </c>
      <c r="E1644" s="155" t="s">
        <v>556</v>
      </c>
      <c r="F1644" s="156" t="s">
        <v>4892</v>
      </c>
      <c r="G1644" s="156" t="s">
        <v>556</v>
      </c>
      <c r="H1644" s="156" t="s">
        <v>4893</v>
      </c>
      <c r="I1644" s="155">
        <v>2206011</v>
      </c>
      <c r="J1644" s="157" t="s">
        <v>1281</v>
      </c>
      <c r="K1644" s="157"/>
      <c r="L1644" s="155">
        <v>2022</v>
      </c>
      <c r="M1644" s="158">
        <v>23487</v>
      </c>
      <c r="N1644" s="159">
        <v>163671093.11000001</v>
      </c>
      <c r="O1644" s="159">
        <v>128937310.98</v>
      </c>
      <c r="P1644" s="159">
        <v>78798951.200000003</v>
      </c>
      <c r="Q1644" s="159">
        <v>34066428</v>
      </c>
      <c r="R1644" s="159">
        <v>44732523.200000003</v>
      </c>
      <c r="S1644" s="159">
        <v>34733782.130000003</v>
      </c>
      <c r="T1644" s="159">
        <v>3135510.23</v>
      </c>
      <c r="U1644" s="159">
        <v>167805386.40000001</v>
      </c>
      <c r="V1644" s="159">
        <v>124504720.8</v>
      </c>
      <c r="W1644" s="159">
        <v>44948393.630000003</v>
      </c>
      <c r="X1644" s="159">
        <v>1567230.08</v>
      </c>
      <c r="Y1644" s="159">
        <v>43300665.600000001</v>
      </c>
      <c r="Z1644" s="159">
        <v>24079513.190000001</v>
      </c>
      <c r="AA1644" s="159">
        <v>10400000</v>
      </c>
      <c r="AB1644" s="159">
        <v>13679513.190000001</v>
      </c>
      <c r="AC1644" s="159">
        <v>7400000</v>
      </c>
      <c r="AD1644" s="159">
        <v>7400000</v>
      </c>
      <c r="AE1644" s="159">
        <v>36702202</v>
      </c>
      <c r="AF1644" s="159">
        <v>4432590.18</v>
      </c>
      <c r="AG1644" s="159">
        <v>1410203.68</v>
      </c>
      <c r="AH1644" s="159">
        <v>1997060.39</v>
      </c>
      <c r="AI1644" s="159">
        <v>0</v>
      </c>
      <c r="AJ1644" s="159">
        <v>2202</v>
      </c>
    </row>
    <row r="1645" spans="1:36">
      <c r="A1645" s="153">
        <v>22</v>
      </c>
      <c r="B1645" s="154">
        <v>6</v>
      </c>
      <c r="C1645" s="154">
        <v>2</v>
      </c>
      <c r="D1645" s="155">
        <v>2</v>
      </c>
      <c r="E1645" s="155" t="s">
        <v>556</v>
      </c>
      <c r="F1645" s="156" t="s">
        <v>4894</v>
      </c>
      <c r="G1645" s="156" t="s">
        <v>556</v>
      </c>
      <c r="H1645" s="156" t="s">
        <v>4895</v>
      </c>
      <c r="I1645" s="155">
        <v>2206022</v>
      </c>
      <c r="J1645" s="157" t="s">
        <v>1283</v>
      </c>
      <c r="K1645" s="157"/>
      <c r="L1645" s="155">
        <v>2022</v>
      </c>
      <c r="M1645" s="158">
        <v>4438</v>
      </c>
      <c r="N1645" s="159">
        <v>35089877.829999998</v>
      </c>
      <c r="O1645" s="159">
        <v>32652351.829999998</v>
      </c>
      <c r="P1645" s="159">
        <v>20191628.550000001</v>
      </c>
      <c r="Q1645" s="159">
        <v>9746078</v>
      </c>
      <c r="R1645" s="159">
        <v>10445550.550000001</v>
      </c>
      <c r="S1645" s="159">
        <v>2437526</v>
      </c>
      <c r="T1645" s="159">
        <v>2066987.62</v>
      </c>
      <c r="U1645" s="159">
        <v>35492791.399999999</v>
      </c>
      <c r="V1645" s="159">
        <v>27544317.440000001</v>
      </c>
      <c r="W1645" s="159">
        <v>11527861.27</v>
      </c>
      <c r="X1645" s="159">
        <v>242436.11</v>
      </c>
      <c r="Y1645" s="159">
        <v>7948473.96</v>
      </c>
      <c r="Z1645" s="159">
        <v>7826791.54</v>
      </c>
      <c r="AA1645" s="159">
        <v>162600</v>
      </c>
      <c r="AB1645" s="159">
        <v>7664191.54</v>
      </c>
      <c r="AC1645" s="159">
        <v>699873</v>
      </c>
      <c r="AD1645" s="159">
        <v>699873</v>
      </c>
      <c r="AE1645" s="159">
        <v>4086100</v>
      </c>
      <c r="AF1645" s="159">
        <v>5108034.3899999997</v>
      </c>
      <c r="AG1645" s="159">
        <v>510218.83</v>
      </c>
      <c r="AH1645" s="159">
        <v>836593.57</v>
      </c>
      <c r="AI1645" s="159">
        <v>0</v>
      </c>
      <c r="AJ1645" s="159">
        <v>0</v>
      </c>
    </row>
    <row r="1646" spans="1:36">
      <c r="A1646" s="153">
        <v>22</v>
      </c>
      <c r="B1646" s="154">
        <v>6</v>
      </c>
      <c r="C1646" s="154">
        <v>3</v>
      </c>
      <c r="D1646" s="155">
        <v>2</v>
      </c>
      <c r="E1646" s="155" t="s">
        <v>556</v>
      </c>
      <c r="F1646" s="156" t="s">
        <v>4894</v>
      </c>
      <c r="G1646" s="156" t="s">
        <v>556</v>
      </c>
      <c r="H1646" s="156" t="s">
        <v>4896</v>
      </c>
      <c r="I1646" s="155">
        <v>2206032</v>
      </c>
      <c r="J1646" s="157" t="s">
        <v>1282</v>
      </c>
      <c r="K1646" s="157"/>
      <c r="L1646" s="155">
        <v>2022</v>
      </c>
      <c r="M1646" s="158">
        <v>6120</v>
      </c>
      <c r="N1646" s="159">
        <v>52714688.710000001</v>
      </c>
      <c r="O1646" s="159">
        <v>46236807.759999998</v>
      </c>
      <c r="P1646" s="159">
        <v>29652984.66</v>
      </c>
      <c r="Q1646" s="159">
        <v>13468624</v>
      </c>
      <c r="R1646" s="159">
        <v>16184360.66</v>
      </c>
      <c r="S1646" s="159">
        <v>6477880.9500000002</v>
      </c>
      <c r="T1646" s="159">
        <v>519949.72</v>
      </c>
      <c r="U1646" s="159">
        <v>52777323.149999999</v>
      </c>
      <c r="V1646" s="159">
        <v>43040150.509999998</v>
      </c>
      <c r="W1646" s="159">
        <v>16048502.57</v>
      </c>
      <c r="X1646" s="159">
        <v>1041616.46</v>
      </c>
      <c r="Y1646" s="159">
        <v>9737172.6400000006</v>
      </c>
      <c r="Z1646" s="159">
        <v>6151610.9199999999</v>
      </c>
      <c r="AA1646" s="159">
        <v>4400000</v>
      </c>
      <c r="AB1646" s="159">
        <v>1751610.92</v>
      </c>
      <c r="AC1646" s="159">
        <v>2714841.84</v>
      </c>
      <c r="AD1646" s="159">
        <v>2714841.84</v>
      </c>
      <c r="AE1646" s="159">
        <v>19882378.109999999</v>
      </c>
      <c r="AF1646" s="159">
        <v>3196657.25</v>
      </c>
      <c r="AG1646" s="159">
        <v>343128.41</v>
      </c>
      <c r="AH1646" s="159">
        <v>167916.71</v>
      </c>
      <c r="AI1646" s="159">
        <v>0</v>
      </c>
      <c r="AJ1646" s="159">
        <v>0</v>
      </c>
    </row>
    <row r="1647" spans="1:36">
      <c r="A1647" s="153">
        <v>22</v>
      </c>
      <c r="B1647" s="154">
        <v>6</v>
      </c>
      <c r="C1647" s="154">
        <v>4</v>
      </c>
      <c r="D1647" s="155">
        <v>2</v>
      </c>
      <c r="E1647" s="155" t="s">
        <v>556</v>
      </c>
      <c r="F1647" s="156" t="s">
        <v>4894</v>
      </c>
      <c r="G1647" s="156" t="s">
        <v>556</v>
      </c>
      <c r="H1647" s="156" t="s">
        <v>4897</v>
      </c>
      <c r="I1647" s="155">
        <v>2206042</v>
      </c>
      <c r="J1647" s="157" t="s">
        <v>1281</v>
      </c>
      <c r="K1647" s="157"/>
      <c r="L1647" s="155">
        <v>2022</v>
      </c>
      <c r="M1647" s="158">
        <v>16029</v>
      </c>
      <c r="N1647" s="159">
        <v>107578183.34999999</v>
      </c>
      <c r="O1647" s="159">
        <v>99504240.420000002</v>
      </c>
      <c r="P1647" s="159">
        <v>58356826.509999998</v>
      </c>
      <c r="Q1647" s="159">
        <v>23057231</v>
      </c>
      <c r="R1647" s="159">
        <v>35299595.509999998</v>
      </c>
      <c r="S1647" s="159">
        <v>8073942.9299999997</v>
      </c>
      <c r="T1647" s="159">
        <v>1461865.63</v>
      </c>
      <c r="U1647" s="159">
        <v>112058839.78</v>
      </c>
      <c r="V1647" s="159">
        <v>88133643.609999999</v>
      </c>
      <c r="W1647" s="159">
        <v>34655255.020000003</v>
      </c>
      <c r="X1647" s="159">
        <v>176920.05</v>
      </c>
      <c r="Y1647" s="159">
        <v>23925196.170000002</v>
      </c>
      <c r="Z1647" s="159">
        <v>16895985</v>
      </c>
      <c r="AA1647" s="159">
        <v>0</v>
      </c>
      <c r="AB1647" s="159">
        <v>16895985</v>
      </c>
      <c r="AC1647" s="159">
        <v>1000000</v>
      </c>
      <c r="AD1647" s="159">
        <v>1000000</v>
      </c>
      <c r="AE1647" s="159">
        <v>2040000</v>
      </c>
      <c r="AF1647" s="159">
        <v>11370596.810000001</v>
      </c>
      <c r="AG1647" s="159">
        <v>749754.18</v>
      </c>
      <c r="AH1647" s="159">
        <v>896512.29</v>
      </c>
      <c r="AI1647" s="159">
        <v>0</v>
      </c>
      <c r="AJ1647" s="159">
        <v>0</v>
      </c>
    </row>
    <row r="1648" spans="1:36">
      <c r="A1648" s="153">
        <v>22</v>
      </c>
      <c r="B1648" s="154">
        <v>6</v>
      </c>
      <c r="C1648" s="154">
        <v>5</v>
      </c>
      <c r="D1648" s="155">
        <v>2</v>
      </c>
      <c r="E1648" s="155" t="s">
        <v>556</v>
      </c>
      <c r="F1648" s="156" t="s">
        <v>4894</v>
      </c>
      <c r="G1648" s="156" t="s">
        <v>556</v>
      </c>
      <c r="H1648" s="156" t="s">
        <v>4898</v>
      </c>
      <c r="I1648" s="155">
        <v>2206052</v>
      </c>
      <c r="J1648" s="157" t="s">
        <v>1280</v>
      </c>
      <c r="K1648" s="157"/>
      <c r="L1648" s="155">
        <v>2022</v>
      </c>
      <c r="M1648" s="158">
        <v>4478</v>
      </c>
      <c r="N1648" s="159">
        <v>42887833.130000003</v>
      </c>
      <c r="O1648" s="159">
        <v>34863728.880000003</v>
      </c>
      <c r="P1648" s="159">
        <v>22468196.829999998</v>
      </c>
      <c r="Q1648" s="159">
        <v>9568286</v>
      </c>
      <c r="R1648" s="159">
        <v>12899910.83</v>
      </c>
      <c r="S1648" s="159">
        <v>8024104.25</v>
      </c>
      <c r="T1648" s="159">
        <v>2826758.25</v>
      </c>
      <c r="U1648" s="159">
        <v>39970257.200000003</v>
      </c>
      <c r="V1648" s="159">
        <v>31429837.66</v>
      </c>
      <c r="W1648" s="159">
        <v>11908920.949999999</v>
      </c>
      <c r="X1648" s="159">
        <v>139916.96</v>
      </c>
      <c r="Y1648" s="159">
        <v>8540419.5399999991</v>
      </c>
      <c r="Z1648" s="159">
        <v>7044020.8300000001</v>
      </c>
      <c r="AA1648" s="159">
        <v>0</v>
      </c>
      <c r="AB1648" s="159">
        <v>7044020.8300000001</v>
      </c>
      <c r="AC1648" s="159">
        <v>560000</v>
      </c>
      <c r="AD1648" s="159">
        <v>560000</v>
      </c>
      <c r="AE1648" s="159">
        <v>2315000</v>
      </c>
      <c r="AF1648" s="159">
        <v>3433891.22</v>
      </c>
      <c r="AG1648" s="159">
        <v>522501.09</v>
      </c>
      <c r="AH1648" s="159">
        <v>517347.09</v>
      </c>
      <c r="AI1648" s="159">
        <v>0</v>
      </c>
      <c r="AJ1648" s="159">
        <v>0</v>
      </c>
    </row>
    <row r="1649" spans="1:36">
      <c r="A1649" s="153">
        <v>22</v>
      </c>
      <c r="B1649" s="154">
        <v>6</v>
      </c>
      <c r="C1649" s="154">
        <v>6</v>
      </c>
      <c r="D1649" s="155">
        <v>2</v>
      </c>
      <c r="E1649" s="155" t="s">
        <v>556</v>
      </c>
      <c r="F1649" s="156" t="s">
        <v>4894</v>
      </c>
      <c r="G1649" s="156" t="s">
        <v>556</v>
      </c>
      <c r="H1649" s="156" t="s">
        <v>4899</v>
      </c>
      <c r="I1649" s="155">
        <v>2206062</v>
      </c>
      <c r="J1649" s="157" t="s">
        <v>1279</v>
      </c>
      <c r="K1649" s="157"/>
      <c r="L1649" s="155">
        <v>2022</v>
      </c>
      <c r="M1649" s="158">
        <v>3772</v>
      </c>
      <c r="N1649" s="159">
        <v>31288665.539999999</v>
      </c>
      <c r="O1649" s="159">
        <v>28023875.739999998</v>
      </c>
      <c r="P1649" s="159">
        <v>16924793.780000001</v>
      </c>
      <c r="Q1649" s="159">
        <v>8092771</v>
      </c>
      <c r="R1649" s="159">
        <v>8832022.7799999993</v>
      </c>
      <c r="S1649" s="159">
        <v>3264789.8</v>
      </c>
      <c r="T1649" s="159">
        <v>679073.94</v>
      </c>
      <c r="U1649" s="159">
        <v>27454908.399999999</v>
      </c>
      <c r="V1649" s="159">
        <v>23406519.640000001</v>
      </c>
      <c r="W1649" s="159">
        <v>9131198.9199999999</v>
      </c>
      <c r="X1649" s="159">
        <v>141436.47</v>
      </c>
      <c r="Y1649" s="159">
        <v>4048388.76</v>
      </c>
      <c r="Z1649" s="159">
        <v>3588451.69</v>
      </c>
      <c r="AA1649" s="159">
        <v>0</v>
      </c>
      <c r="AB1649" s="159">
        <v>3588451.69</v>
      </c>
      <c r="AC1649" s="159">
        <v>677200</v>
      </c>
      <c r="AD1649" s="159">
        <v>677200</v>
      </c>
      <c r="AE1649" s="159">
        <v>1780000</v>
      </c>
      <c r="AF1649" s="159">
        <v>4617356.0999999996</v>
      </c>
      <c r="AG1649" s="159">
        <v>304817.56</v>
      </c>
      <c r="AH1649" s="159">
        <v>405579.74</v>
      </c>
      <c r="AI1649" s="159">
        <v>0</v>
      </c>
      <c r="AJ1649" s="159">
        <v>0</v>
      </c>
    </row>
    <row r="1650" spans="1:36">
      <c r="A1650" s="153">
        <v>22</v>
      </c>
      <c r="B1650" s="154">
        <v>6</v>
      </c>
      <c r="C1650" s="154">
        <v>7</v>
      </c>
      <c r="D1650" s="155">
        <v>2</v>
      </c>
      <c r="E1650" s="155" t="s">
        <v>556</v>
      </c>
      <c r="F1650" s="156" t="s">
        <v>4894</v>
      </c>
      <c r="G1650" s="156" t="s">
        <v>556</v>
      </c>
      <c r="H1650" s="156" t="s">
        <v>4900</v>
      </c>
      <c r="I1650" s="155">
        <v>2206072</v>
      </c>
      <c r="J1650" s="157" t="s">
        <v>1278</v>
      </c>
      <c r="K1650" s="157"/>
      <c r="L1650" s="155">
        <v>2022</v>
      </c>
      <c r="M1650" s="158">
        <v>7159</v>
      </c>
      <c r="N1650" s="159">
        <v>58096275.829999998</v>
      </c>
      <c r="O1650" s="159">
        <v>51572977.149999999</v>
      </c>
      <c r="P1650" s="159">
        <v>36090252.399999999</v>
      </c>
      <c r="Q1650" s="159">
        <v>16969937</v>
      </c>
      <c r="R1650" s="159">
        <v>19120315.399999999</v>
      </c>
      <c r="S1650" s="159">
        <v>6523298.6799999997</v>
      </c>
      <c r="T1650" s="159">
        <v>2238602.31</v>
      </c>
      <c r="U1650" s="159">
        <v>53455219.340000004</v>
      </c>
      <c r="V1650" s="159">
        <v>45505370.079999998</v>
      </c>
      <c r="W1650" s="159">
        <v>15644188.59</v>
      </c>
      <c r="X1650" s="159">
        <v>82827.64</v>
      </c>
      <c r="Y1650" s="159">
        <v>7949849.2599999998</v>
      </c>
      <c r="Z1650" s="159">
        <v>11705153.810000001</v>
      </c>
      <c r="AA1650" s="159">
        <v>0</v>
      </c>
      <c r="AB1650" s="159">
        <v>11705153.810000001</v>
      </c>
      <c r="AC1650" s="159">
        <v>1891400</v>
      </c>
      <c r="AD1650" s="159">
        <v>1858000</v>
      </c>
      <c r="AE1650" s="159">
        <v>589977</v>
      </c>
      <c r="AF1650" s="159">
        <v>6067607.0700000003</v>
      </c>
      <c r="AG1650" s="159">
        <v>1150741.55</v>
      </c>
      <c r="AH1650" s="159">
        <v>886854.25</v>
      </c>
      <c r="AI1650" s="159">
        <v>0</v>
      </c>
      <c r="AJ1650" s="159">
        <v>0</v>
      </c>
    </row>
    <row r="1651" spans="1:36">
      <c r="A1651" s="153">
        <v>22</v>
      </c>
      <c r="B1651" s="154">
        <v>6</v>
      </c>
      <c r="C1651" s="154">
        <v>8</v>
      </c>
      <c r="D1651" s="155">
        <v>2</v>
      </c>
      <c r="E1651" s="155" t="s">
        <v>556</v>
      </c>
      <c r="F1651" s="156" t="s">
        <v>4894</v>
      </c>
      <c r="G1651" s="156" t="s">
        <v>556</v>
      </c>
      <c r="H1651" s="156" t="s">
        <v>4901</v>
      </c>
      <c r="I1651" s="155">
        <v>2206082</v>
      </c>
      <c r="J1651" s="157" t="s">
        <v>1277</v>
      </c>
      <c r="K1651" s="157"/>
      <c r="L1651" s="155">
        <v>2022</v>
      </c>
      <c r="M1651" s="158">
        <v>6754</v>
      </c>
      <c r="N1651" s="159">
        <v>51390002.219999999</v>
      </c>
      <c r="O1651" s="159">
        <v>46452610.479999997</v>
      </c>
      <c r="P1651" s="159">
        <v>32482749.760000002</v>
      </c>
      <c r="Q1651" s="159">
        <v>14700460</v>
      </c>
      <c r="R1651" s="159">
        <v>17782289.760000002</v>
      </c>
      <c r="S1651" s="159">
        <v>4937391.74</v>
      </c>
      <c r="T1651" s="159">
        <v>14995.4</v>
      </c>
      <c r="U1651" s="159">
        <v>53635005.100000001</v>
      </c>
      <c r="V1651" s="159">
        <v>41007103.490000002</v>
      </c>
      <c r="W1651" s="159">
        <v>14897266.199999999</v>
      </c>
      <c r="X1651" s="159">
        <v>795987.82</v>
      </c>
      <c r="Y1651" s="159">
        <v>12627901.609999999</v>
      </c>
      <c r="Z1651" s="159">
        <v>6098075.5199999996</v>
      </c>
      <c r="AA1651" s="159">
        <v>2000000</v>
      </c>
      <c r="AB1651" s="159">
        <v>4098075.5199999996</v>
      </c>
      <c r="AC1651" s="159">
        <v>1880000</v>
      </c>
      <c r="AD1651" s="159">
        <v>1880000</v>
      </c>
      <c r="AE1651" s="159">
        <v>16045000</v>
      </c>
      <c r="AF1651" s="159">
        <v>5445506.9900000002</v>
      </c>
      <c r="AG1651" s="159">
        <v>105343</v>
      </c>
      <c r="AH1651" s="159">
        <v>0</v>
      </c>
      <c r="AI1651" s="159">
        <v>0</v>
      </c>
      <c r="AJ1651" s="159">
        <v>0</v>
      </c>
    </row>
    <row r="1652" spans="1:36">
      <c r="A1652" s="153">
        <v>22</v>
      </c>
      <c r="B1652" s="154">
        <v>7</v>
      </c>
      <c r="C1652" s="154">
        <v>1</v>
      </c>
      <c r="D1652" s="155">
        <v>1</v>
      </c>
      <c r="E1652" s="155" t="s">
        <v>556</v>
      </c>
      <c r="F1652" s="156" t="s">
        <v>4902</v>
      </c>
      <c r="G1652" s="156" t="s">
        <v>556</v>
      </c>
      <c r="H1652" s="156" t="s">
        <v>4903</v>
      </c>
      <c r="I1652" s="155">
        <v>2207011</v>
      </c>
      <c r="J1652" s="157" t="s">
        <v>1275</v>
      </c>
      <c r="K1652" s="157"/>
      <c r="L1652" s="155">
        <v>2022</v>
      </c>
      <c r="M1652" s="158">
        <v>37339</v>
      </c>
      <c r="N1652" s="159">
        <v>259272368.00999999</v>
      </c>
      <c r="O1652" s="159">
        <v>244156423.58000001</v>
      </c>
      <c r="P1652" s="159">
        <v>87698972.039999992</v>
      </c>
      <c r="Q1652" s="159">
        <v>35681672</v>
      </c>
      <c r="R1652" s="159">
        <v>52017300.039999999</v>
      </c>
      <c r="S1652" s="159">
        <v>15115944.43</v>
      </c>
      <c r="T1652" s="159">
        <v>7328173.6200000001</v>
      </c>
      <c r="U1652" s="159">
        <v>265898808.09999999</v>
      </c>
      <c r="V1652" s="159">
        <v>234654331.25999999</v>
      </c>
      <c r="W1652" s="159">
        <v>61704029.469999999</v>
      </c>
      <c r="X1652" s="159">
        <v>1533786.89</v>
      </c>
      <c r="Y1652" s="159">
        <v>31244476.84</v>
      </c>
      <c r="Z1652" s="159">
        <v>45102829.07</v>
      </c>
      <c r="AA1652" s="159">
        <v>0</v>
      </c>
      <c r="AB1652" s="159">
        <v>45102829.07</v>
      </c>
      <c r="AC1652" s="159">
        <v>2880000</v>
      </c>
      <c r="AD1652" s="159">
        <v>2880000</v>
      </c>
      <c r="AE1652" s="159">
        <v>24200000</v>
      </c>
      <c r="AF1652" s="159">
        <v>9502092.3200000003</v>
      </c>
      <c r="AG1652" s="159">
        <v>588041.75</v>
      </c>
      <c r="AH1652" s="159">
        <v>899636.85</v>
      </c>
      <c r="AI1652" s="159">
        <v>0</v>
      </c>
      <c r="AJ1652" s="159">
        <v>0</v>
      </c>
    </row>
    <row r="1653" spans="1:36">
      <c r="A1653" s="153">
        <v>22</v>
      </c>
      <c r="B1653" s="154">
        <v>7</v>
      </c>
      <c r="C1653" s="154">
        <v>2</v>
      </c>
      <c r="D1653" s="155">
        <v>2</v>
      </c>
      <c r="E1653" s="155" t="s">
        <v>556</v>
      </c>
      <c r="F1653" s="156" t="s">
        <v>4904</v>
      </c>
      <c r="G1653" s="156" t="s">
        <v>556</v>
      </c>
      <c r="H1653" s="156" t="s">
        <v>4905</v>
      </c>
      <c r="I1653" s="155">
        <v>2207022</v>
      </c>
      <c r="J1653" s="157" t="s">
        <v>1276</v>
      </c>
      <c r="K1653" s="157"/>
      <c r="L1653" s="155">
        <v>2022</v>
      </c>
      <c r="M1653" s="158">
        <v>8140</v>
      </c>
      <c r="N1653" s="159">
        <v>58109951.380000003</v>
      </c>
      <c r="O1653" s="159">
        <v>55539725.109999999</v>
      </c>
      <c r="P1653" s="159">
        <v>38222063.57</v>
      </c>
      <c r="Q1653" s="159">
        <v>16432467</v>
      </c>
      <c r="R1653" s="159">
        <v>21789596.57</v>
      </c>
      <c r="S1653" s="159">
        <v>2570226.27</v>
      </c>
      <c r="T1653" s="159">
        <v>9347.27</v>
      </c>
      <c r="U1653" s="159">
        <v>55953389.469999999</v>
      </c>
      <c r="V1653" s="159">
        <v>48621896.770000003</v>
      </c>
      <c r="W1653" s="159">
        <v>16504366.199999999</v>
      </c>
      <c r="X1653" s="159">
        <v>118159.19</v>
      </c>
      <c r="Y1653" s="159">
        <v>7331492.7000000002</v>
      </c>
      <c r="Z1653" s="159">
        <v>5453230.5700000003</v>
      </c>
      <c r="AA1653" s="159">
        <v>0</v>
      </c>
      <c r="AB1653" s="159">
        <v>5453230.5700000003</v>
      </c>
      <c r="AC1653" s="159">
        <v>2021821.54</v>
      </c>
      <c r="AD1653" s="159">
        <v>2021821.54</v>
      </c>
      <c r="AE1653" s="159">
        <v>2341375.52</v>
      </c>
      <c r="AF1653" s="159">
        <v>6917828.3399999999</v>
      </c>
      <c r="AG1653" s="159">
        <v>1952095</v>
      </c>
      <c r="AH1653" s="159">
        <v>1778635.66</v>
      </c>
      <c r="AI1653" s="159">
        <v>0</v>
      </c>
      <c r="AJ1653" s="159">
        <v>183.52</v>
      </c>
    </row>
    <row r="1654" spans="1:36">
      <c r="A1654" s="153">
        <v>22</v>
      </c>
      <c r="B1654" s="154">
        <v>7</v>
      </c>
      <c r="C1654" s="154">
        <v>3</v>
      </c>
      <c r="D1654" s="155">
        <v>2</v>
      </c>
      <c r="E1654" s="155" t="s">
        <v>556</v>
      </c>
      <c r="F1654" s="156" t="s">
        <v>4904</v>
      </c>
      <c r="G1654" s="156" t="s">
        <v>556</v>
      </c>
      <c r="H1654" s="156" t="s">
        <v>4906</v>
      </c>
      <c r="I1654" s="155">
        <v>2207032</v>
      </c>
      <c r="J1654" s="157" t="s">
        <v>1275</v>
      </c>
      <c r="K1654" s="157"/>
      <c r="L1654" s="155">
        <v>2022</v>
      </c>
      <c r="M1654" s="158">
        <v>11352</v>
      </c>
      <c r="N1654" s="159">
        <v>77789501.689999998</v>
      </c>
      <c r="O1654" s="159">
        <v>69703912.859999999</v>
      </c>
      <c r="P1654" s="159">
        <v>35955032.730000004</v>
      </c>
      <c r="Q1654" s="159">
        <v>12617044</v>
      </c>
      <c r="R1654" s="159">
        <v>23337988.73</v>
      </c>
      <c r="S1654" s="159">
        <v>8085588.8300000001</v>
      </c>
      <c r="T1654" s="159">
        <v>471733.39</v>
      </c>
      <c r="U1654" s="159">
        <v>78289651.069999993</v>
      </c>
      <c r="V1654" s="159">
        <v>62870950.75</v>
      </c>
      <c r="W1654" s="159">
        <v>21083391.620000001</v>
      </c>
      <c r="X1654" s="159">
        <v>1221702.73</v>
      </c>
      <c r="Y1654" s="159">
        <v>15418700.32</v>
      </c>
      <c r="Z1654" s="159">
        <v>9085883.25</v>
      </c>
      <c r="AA1654" s="159">
        <v>0</v>
      </c>
      <c r="AB1654" s="159">
        <v>9085883.25</v>
      </c>
      <c r="AC1654" s="159">
        <v>1540000</v>
      </c>
      <c r="AD1654" s="159">
        <v>1500000</v>
      </c>
      <c r="AE1654" s="159">
        <v>19597000</v>
      </c>
      <c r="AF1654" s="159">
        <v>6832962.1100000003</v>
      </c>
      <c r="AG1654" s="159">
        <v>1170396.46</v>
      </c>
      <c r="AH1654" s="159">
        <v>1172426.7</v>
      </c>
      <c r="AI1654" s="159">
        <v>0</v>
      </c>
      <c r="AJ1654" s="159">
        <v>0</v>
      </c>
    </row>
    <row r="1655" spans="1:36">
      <c r="A1655" s="153">
        <v>22</v>
      </c>
      <c r="B1655" s="154">
        <v>7</v>
      </c>
      <c r="C1655" s="154">
        <v>4</v>
      </c>
      <c r="D1655" s="155">
        <v>3</v>
      </c>
      <c r="E1655" s="155" t="s">
        <v>556</v>
      </c>
      <c r="F1655" s="156" t="s">
        <v>4907</v>
      </c>
      <c r="G1655" s="156" t="s">
        <v>556</v>
      </c>
      <c r="H1655" s="156" t="s">
        <v>4908</v>
      </c>
      <c r="I1655" s="155">
        <v>2207043</v>
      </c>
      <c r="J1655" s="157" t="s">
        <v>1274</v>
      </c>
      <c r="K1655" s="157"/>
      <c r="L1655" s="155">
        <v>2022</v>
      </c>
      <c r="M1655" s="158">
        <v>12303</v>
      </c>
      <c r="N1655" s="159">
        <v>78218081.709999993</v>
      </c>
      <c r="O1655" s="159">
        <v>72203790.069999993</v>
      </c>
      <c r="P1655" s="159">
        <v>49038789.269999996</v>
      </c>
      <c r="Q1655" s="159">
        <v>22051448</v>
      </c>
      <c r="R1655" s="159">
        <v>26987341.27</v>
      </c>
      <c r="S1655" s="159">
        <v>6014291.6399999997</v>
      </c>
      <c r="T1655" s="159">
        <v>2387960.36</v>
      </c>
      <c r="U1655" s="159">
        <v>77162097.439999998</v>
      </c>
      <c r="V1655" s="159">
        <v>69871925.239999995</v>
      </c>
      <c r="W1655" s="159">
        <v>23951460.16</v>
      </c>
      <c r="X1655" s="159">
        <v>964556.33</v>
      </c>
      <c r="Y1655" s="159">
        <v>7290172.2000000002</v>
      </c>
      <c r="Z1655" s="159">
        <v>8116407.1699999999</v>
      </c>
      <c r="AA1655" s="159">
        <v>2000000</v>
      </c>
      <c r="AB1655" s="159">
        <v>6116407.1699999999</v>
      </c>
      <c r="AC1655" s="159">
        <v>2035240</v>
      </c>
      <c r="AD1655" s="159">
        <v>2035240</v>
      </c>
      <c r="AE1655" s="159">
        <v>17299520</v>
      </c>
      <c r="AF1655" s="159">
        <v>2331864.83</v>
      </c>
      <c r="AG1655" s="159">
        <v>1629302.86</v>
      </c>
      <c r="AH1655" s="159">
        <v>1675231.44</v>
      </c>
      <c r="AI1655" s="159">
        <v>0</v>
      </c>
      <c r="AJ1655" s="159">
        <v>0</v>
      </c>
    </row>
    <row r="1656" spans="1:36">
      <c r="A1656" s="153">
        <v>22</v>
      </c>
      <c r="B1656" s="154">
        <v>7</v>
      </c>
      <c r="C1656" s="154">
        <v>5</v>
      </c>
      <c r="D1656" s="155">
        <v>2</v>
      </c>
      <c r="E1656" s="155" t="s">
        <v>556</v>
      </c>
      <c r="F1656" s="156" t="s">
        <v>4904</v>
      </c>
      <c r="G1656" s="156" t="s">
        <v>556</v>
      </c>
      <c r="H1656" s="156" t="s">
        <v>4909</v>
      </c>
      <c r="I1656" s="155">
        <v>2207052</v>
      </c>
      <c r="J1656" s="157" t="s">
        <v>1273</v>
      </c>
      <c r="K1656" s="157"/>
      <c r="L1656" s="155">
        <v>2022</v>
      </c>
      <c r="M1656" s="158">
        <v>5677</v>
      </c>
      <c r="N1656" s="159">
        <v>41942177.880000003</v>
      </c>
      <c r="O1656" s="159">
        <v>38581797.57</v>
      </c>
      <c r="P1656" s="159">
        <v>26210532.18</v>
      </c>
      <c r="Q1656" s="159">
        <v>12191435</v>
      </c>
      <c r="R1656" s="159">
        <v>14019097.18</v>
      </c>
      <c r="S1656" s="159">
        <v>3360380.31</v>
      </c>
      <c r="T1656" s="159">
        <v>352085.3</v>
      </c>
      <c r="U1656" s="159">
        <v>42064567.039999999</v>
      </c>
      <c r="V1656" s="159">
        <v>36053016.439999998</v>
      </c>
      <c r="W1656" s="159">
        <v>12139037.08</v>
      </c>
      <c r="X1656" s="159">
        <v>560061.06999999995</v>
      </c>
      <c r="Y1656" s="159">
        <v>6011550.5999999996</v>
      </c>
      <c r="Z1656" s="159">
        <v>6005609.7400000002</v>
      </c>
      <c r="AA1656" s="159">
        <v>0</v>
      </c>
      <c r="AB1656" s="159">
        <v>6005609.7400000002</v>
      </c>
      <c r="AC1656" s="159">
        <v>1402800</v>
      </c>
      <c r="AD1656" s="159">
        <v>1402800</v>
      </c>
      <c r="AE1656" s="159">
        <v>8823431</v>
      </c>
      <c r="AF1656" s="159">
        <v>2528781.13</v>
      </c>
      <c r="AG1656" s="159">
        <v>870252.46</v>
      </c>
      <c r="AH1656" s="159">
        <v>825002.22</v>
      </c>
      <c r="AI1656" s="159">
        <v>0</v>
      </c>
      <c r="AJ1656" s="159">
        <v>0</v>
      </c>
    </row>
    <row r="1657" spans="1:36">
      <c r="A1657" s="153">
        <v>22</v>
      </c>
      <c r="B1657" s="154">
        <v>7</v>
      </c>
      <c r="C1657" s="154">
        <v>6</v>
      </c>
      <c r="D1657" s="155">
        <v>2</v>
      </c>
      <c r="E1657" s="155" t="s">
        <v>556</v>
      </c>
      <c r="F1657" s="156" t="s">
        <v>4904</v>
      </c>
      <c r="G1657" s="156" t="s">
        <v>556</v>
      </c>
      <c r="H1657" s="156" t="s">
        <v>4910</v>
      </c>
      <c r="I1657" s="155">
        <v>2207062</v>
      </c>
      <c r="J1657" s="157" t="s">
        <v>1272</v>
      </c>
      <c r="K1657" s="157"/>
      <c r="L1657" s="155">
        <v>2022</v>
      </c>
      <c r="M1657" s="158">
        <v>5971</v>
      </c>
      <c r="N1657" s="159">
        <v>39335922.920000002</v>
      </c>
      <c r="O1657" s="159">
        <v>37883617.5</v>
      </c>
      <c r="P1657" s="159">
        <v>26181332.07</v>
      </c>
      <c r="Q1657" s="159">
        <v>12271744</v>
      </c>
      <c r="R1657" s="159">
        <v>13909588.07</v>
      </c>
      <c r="S1657" s="159">
        <v>1452305.42</v>
      </c>
      <c r="T1657" s="159">
        <v>143122.75</v>
      </c>
      <c r="U1657" s="159">
        <v>37425128.560000002</v>
      </c>
      <c r="V1657" s="159">
        <v>31915935.289999999</v>
      </c>
      <c r="W1657" s="159">
        <v>9817107.1600000001</v>
      </c>
      <c r="X1657" s="159">
        <v>37354.57</v>
      </c>
      <c r="Y1657" s="159">
        <v>5509193.2699999996</v>
      </c>
      <c r="Z1657" s="159">
        <v>12348171.24</v>
      </c>
      <c r="AA1657" s="159">
        <v>0</v>
      </c>
      <c r="AB1657" s="159">
        <v>12348171.24</v>
      </c>
      <c r="AC1657" s="159">
        <v>777000</v>
      </c>
      <c r="AD1657" s="159">
        <v>777000</v>
      </c>
      <c r="AE1657" s="159">
        <v>600000</v>
      </c>
      <c r="AF1657" s="159">
        <v>5967682.21</v>
      </c>
      <c r="AG1657" s="159">
        <v>1282419.1399999999</v>
      </c>
      <c r="AH1657" s="159">
        <v>1429688.43</v>
      </c>
      <c r="AI1657" s="159">
        <v>0</v>
      </c>
      <c r="AJ1657" s="159">
        <v>0</v>
      </c>
    </row>
    <row r="1658" spans="1:36">
      <c r="A1658" s="153">
        <v>22</v>
      </c>
      <c r="B1658" s="154">
        <v>8</v>
      </c>
      <c r="C1658" s="154">
        <v>1</v>
      </c>
      <c r="D1658" s="155">
        <v>1</v>
      </c>
      <c r="E1658" s="155" t="s">
        <v>556</v>
      </c>
      <c r="F1658" s="156" t="s">
        <v>4911</v>
      </c>
      <c r="G1658" s="156" t="s">
        <v>556</v>
      </c>
      <c r="H1658" s="156" t="s">
        <v>4912</v>
      </c>
      <c r="I1658" s="155">
        <v>2208011</v>
      </c>
      <c r="J1658" s="157" t="s">
        <v>1271</v>
      </c>
      <c r="K1658" s="157"/>
      <c r="L1658" s="155">
        <v>2022</v>
      </c>
      <c r="M1658" s="158">
        <v>34261</v>
      </c>
      <c r="N1658" s="159">
        <v>211103061.84</v>
      </c>
      <c r="O1658" s="159">
        <v>199946394.13999999</v>
      </c>
      <c r="P1658" s="159">
        <v>108795145.36</v>
      </c>
      <c r="Q1658" s="159">
        <v>38890421</v>
      </c>
      <c r="R1658" s="159">
        <v>69904724.359999999</v>
      </c>
      <c r="S1658" s="159">
        <v>11156667.699999999</v>
      </c>
      <c r="T1658" s="159">
        <v>8547488.8300000001</v>
      </c>
      <c r="U1658" s="159">
        <v>219207695.69999999</v>
      </c>
      <c r="V1658" s="159">
        <v>201293129.66</v>
      </c>
      <c r="W1658" s="159">
        <v>66724030.079999998</v>
      </c>
      <c r="X1658" s="159">
        <v>5297824.8</v>
      </c>
      <c r="Y1658" s="159">
        <v>17914566.039999999</v>
      </c>
      <c r="Z1658" s="159">
        <v>16952861.879999999</v>
      </c>
      <c r="AA1658" s="159">
        <v>5400000</v>
      </c>
      <c r="AB1658" s="159">
        <v>11552861.879999999</v>
      </c>
      <c r="AC1658" s="159">
        <v>5674212</v>
      </c>
      <c r="AD1658" s="159">
        <v>5674212</v>
      </c>
      <c r="AE1658" s="159">
        <v>90570594.549999997</v>
      </c>
      <c r="AF1658" s="159">
        <v>-1346735.52</v>
      </c>
      <c r="AG1658" s="159">
        <v>2425074.64</v>
      </c>
      <c r="AH1658" s="159">
        <v>2141153.41</v>
      </c>
      <c r="AI1658" s="159">
        <v>0</v>
      </c>
      <c r="AJ1658" s="159">
        <v>0</v>
      </c>
    </row>
    <row r="1659" spans="1:36">
      <c r="A1659" s="153">
        <v>22</v>
      </c>
      <c r="B1659" s="154">
        <v>8</v>
      </c>
      <c r="C1659" s="154">
        <v>2</v>
      </c>
      <c r="D1659" s="155">
        <v>1</v>
      </c>
      <c r="E1659" s="155" t="s">
        <v>556</v>
      </c>
      <c r="F1659" s="156" t="s">
        <v>4911</v>
      </c>
      <c r="G1659" s="156" t="s">
        <v>556</v>
      </c>
      <c r="H1659" s="156" t="s">
        <v>4913</v>
      </c>
      <c r="I1659" s="155">
        <v>2208021</v>
      </c>
      <c r="J1659" s="157" t="s">
        <v>1270</v>
      </c>
      <c r="K1659" s="157"/>
      <c r="L1659" s="155">
        <v>2022</v>
      </c>
      <c r="M1659" s="158">
        <v>3131</v>
      </c>
      <c r="N1659" s="159">
        <v>82740979.269999996</v>
      </c>
      <c r="O1659" s="159">
        <v>40647448.450000003</v>
      </c>
      <c r="P1659" s="159">
        <v>13505523.810000001</v>
      </c>
      <c r="Q1659" s="159">
        <v>3477581</v>
      </c>
      <c r="R1659" s="159">
        <v>10027942.810000001</v>
      </c>
      <c r="S1659" s="159">
        <v>42093530.82</v>
      </c>
      <c r="T1659" s="159">
        <v>39481672.82</v>
      </c>
      <c r="U1659" s="159">
        <v>56083596.310000002</v>
      </c>
      <c r="V1659" s="159">
        <v>33871189.299999997</v>
      </c>
      <c r="W1659" s="159">
        <v>10324558.220000001</v>
      </c>
      <c r="X1659" s="159">
        <v>530515</v>
      </c>
      <c r="Y1659" s="159">
        <v>22212407.010000002</v>
      </c>
      <c r="Z1659" s="159">
        <v>15609542.800000001</v>
      </c>
      <c r="AA1659" s="159">
        <v>0</v>
      </c>
      <c r="AB1659" s="159">
        <v>15609542.800000001</v>
      </c>
      <c r="AC1659" s="159">
        <v>1250000</v>
      </c>
      <c r="AD1659" s="159">
        <v>1250000</v>
      </c>
      <c r="AE1659" s="159">
        <v>7850000</v>
      </c>
      <c r="AF1659" s="159">
        <v>6776259.1500000004</v>
      </c>
      <c r="AG1659" s="159">
        <v>161815.70000000001</v>
      </c>
      <c r="AH1659" s="159">
        <v>211120.58</v>
      </c>
      <c r="AI1659" s="159">
        <v>0</v>
      </c>
      <c r="AJ1659" s="159">
        <v>0</v>
      </c>
    </row>
    <row r="1660" spans="1:36">
      <c r="A1660" s="153">
        <v>22</v>
      </c>
      <c r="B1660" s="154">
        <v>8</v>
      </c>
      <c r="C1660" s="154">
        <v>3</v>
      </c>
      <c r="D1660" s="155">
        <v>2</v>
      </c>
      <c r="E1660" s="155" t="s">
        <v>556</v>
      </c>
      <c r="F1660" s="156" t="s">
        <v>4914</v>
      </c>
      <c r="G1660" s="156" t="s">
        <v>556</v>
      </c>
      <c r="H1660" s="156" t="s">
        <v>4915</v>
      </c>
      <c r="I1660" s="155">
        <v>2208032</v>
      </c>
      <c r="J1660" s="157" t="s">
        <v>1269</v>
      </c>
      <c r="K1660" s="157"/>
      <c r="L1660" s="155">
        <v>2022</v>
      </c>
      <c r="M1660" s="158">
        <v>7441</v>
      </c>
      <c r="N1660" s="159">
        <v>65424104.700000003</v>
      </c>
      <c r="O1660" s="159">
        <v>62864275.759999998</v>
      </c>
      <c r="P1660" s="159">
        <v>42518682.870000005</v>
      </c>
      <c r="Q1660" s="159">
        <v>20424614</v>
      </c>
      <c r="R1660" s="159">
        <v>22094068.870000001</v>
      </c>
      <c r="S1660" s="159">
        <v>2559828.94</v>
      </c>
      <c r="T1660" s="159">
        <v>25770</v>
      </c>
      <c r="U1660" s="159">
        <v>67093827.700000003</v>
      </c>
      <c r="V1660" s="159">
        <v>58258945.149999999</v>
      </c>
      <c r="W1660" s="159">
        <v>17975667.25</v>
      </c>
      <c r="X1660" s="159">
        <v>872893.32</v>
      </c>
      <c r="Y1660" s="159">
        <v>8834882.5500000007</v>
      </c>
      <c r="Z1660" s="159">
        <v>13341908.460000001</v>
      </c>
      <c r="AA1660" s="159">
        <v>4724000</v>
      </c>
      <c r="AB1660" s="159">
        <v>8617908.4600000009</v>
      </c>
      <c r="AC1660" s="159">
        <v>1796289.77</v>
      </c>
      <c r="AD1660" s="159">
        <v>1746289.77</v>
      </c>
      <c r="AE1660" s="159">
        <v>21335000</v>
      </c>
      <c r="AF1660" s="159">
        <v>4605330.6100000003</v>
      </c>
      <c r="AG1660" s="159">
        <v>801430.57</v>
      </c>
      <c r="AH1660" s="159">
        <v>801430.57</v>
      </c>
      <c r="AI1660" s="159">
        <v>0</v>
      </c>
      <c r="AJ1660" s="159">
        <v>0</v>
      </c>
    </row>
    <row r="1661" spans="1:36">
      <c r="A1661" s="153">
        <v>22</v>
      </c>
      <c r="B1661" s="154">
        <v>8</v>
      </c>
      <c r="C1661" s="154">
        <v>4</v>
      </c>
      <c r="D1661" s="155">
        <v>2</v>
      </c>
      <c r="E1661" s="155" t="s">
        <v>556</v>
      </c>
      <c r="F1661" s="156" t="s">
        <v>4914</v>
      </c>
      <c r="G1661" s="156" t="s">
        <v>556</v>
      </c>
      <c r="H1661" s="156" t="s">
        <v>4916</v>
      </c>
      <c r="I1661" s="155">
        <v>2208042</v>
      </c>
      <c r="J1661" s="157" t="s">
        <v>1268</v>
      </c>
      <c r="K1661" s="157"/>
      <c r="L1661" s="155">
        <v>2022</v>
      </c>
      <c r="M1661" s="158">
        <v>13570</v>
      </c>
      <c r="N1661" s="159">
        <v>98996917.980000004</v>
      </c>
      <c r="O1661" s="159">
        <v>96598104.540000007</v>
      </c>
      <c r="P1661" s="159">
        <v>58430811.960000001</v>
      </c>
      <c r="Q1661" s="159">
        <v>22917345</v>
      </c>
      <c r="R1661" s="159">
        <v>35513466.960000001</v>
      </c>
      <c r="S1661" s="159">
        <v>2398813.44</v>
      </c>
      <c r="T1661" s="159">
        <v>1207384.92</v>
      </c>
      <c r="U1661" s="159">
        <v>111772143.95999999</v>
      </c>
      <c r="V1661" s="159">
        <v>93855940.739999995</v>
      </c>
      <c r="W1661" s="159">
        <v>32641530.719999999</v>
      </c>
      <c r="X1661" s="159">
        <v>1391368.06</v>
      </c>
      <c r="Y1661" s="159">
        <v>17916203.219999999</v>
      </c>
      <c r="Z1661" s="159">
        <v>18789526.550000001</v>
      </c>
      <c r="AA1661" s="159">
        <v>5270000</v>
      </c>
      <c r="AB1661" s="159">
        <v>13519526.550000001</v>
      </c>
      <c r="AC1661" s="159">
        <v>1660000</v>
      </c>
      <c r="AD1661" s="159">
        <v>1660000</v>
      </c>
      <c r="AE1661" s="159">
        <v>27000000</v>
      </c>
      <c r="AF1661" s="159">
        <v>2742163.8</v>
      </c>
      <c r="AG1661" s="159">
        <v>1505682.98</v>
      </c>
      <c r="AH1661" s="159">
        <v>1510855.04</v>
      </c>
      <c r="AI1661" s="159">
        <v>0</v>
      </c>
      <c r="AJ1661" s="159">
        <v>0</v>
      </c>
    </row>
    <row r="1662" spans="1:36">
      <c r="A1662" s="153">
        <v>22</v>
      </c>
      <c r="B1662" s="154">
        <v>8</v>
      </c>
      <c r="C1662" s="154">
        <v>5</v>
      </c>
      <c r="D1662" s="155">
        <v>2</v>
      </c>
      <c r="E1662" s="155" t="s">
        <v>556</v>
      </c>
      <c r="F1662" s="156" t="s">
        <v>4914</v>
      </c>
      <c r="G1662" s="156" t="s">
        <v>556</v>
      </c>
      <c r="H1662" s="156" t="s">
        <v>4917</v>
      </c>
      <c r="I1662" s="155">
        <v>2208052</v>
      </c>
      <c r="J1662" s="157" t="s">
        <v>1267</v>
      </c>
      <c r="K1662" s="157"/>
      <c r="L1662" s="155">
        <v>2022</v>
      </c>
      <c r="M1662" s="158">
        <v>5586</v>
      </c>
      <c r="N1662" s="159">
        <v>70638436.519999996</v>
      </c>
      <c r="O1662" s="159">
        <v>62471294.57</v>
      </c>
      <c r="P1662" s="159">
        <v>27533993.93</v>
      </c>
      <c r="Q1662" s="159">
        <v>8400429</v>
      </c>
      <c r="R1662" s="159">
        <v>19133564.93</v>
      </c>
      <c r="S1662" s="159">
        <v>8167141.9500000002</v>
      </c>
      <c r="T1662" s="159">
        <v>960868.77</v>
      </c>
      <c r="U1662" s="159">
        <v>67920438.439999998</v>
      </c>
      <c r="V1662" s="159">
        <v>55950680.969999999</v>
      </c>
      <c r="W1662" s="159">
        <v>19281271.329999998</v>
      </c>
      <c r="X1662" s="159">
        <v>1106995.28</v>
      </c>
      <c r="Y1662" s="159">
        <v>11969757.470000001</v>
      </c>
      <c r="Z1662" s="159">
        <v>4291993.3600000003</v>
      </c>
      <c r="AA1662" s="159">
        <v>0</v>
      </c>
      <c r="AB1662" s="159">
        <v>4291993.3600000003</v>
      </c>
      <c r="AC1662" s="159">
        <v>0</v>
      </c>
      <c r="AD1662" s="159">
        <v>0</v>
      </c>
      <c r="AE1662" s="159">
        <v>17700000</v>
      </c>
      <c r="AF1662" s="159">
        <v>6520613.5999999996</v>
      </c>
      <c r="AG1662" s="159">
        <v>1151633.82</v>
      </c>
      <c r="AH1662" s="159">
        <v>2009078.61</v>
      </c>
      <c r="AI1662" s="159">
        <v>0</v>
      </c>
      <c r="AJ1662" s="159">
        <v>0</v>
      </c>
    </row>
    <row r="1663" spans="1:36">
      <c r="A1663" s="153">
        <v>22</v>
      </c>
      <c r="B1663" s="154">
        <v>9</v>
      </c>
      <c r="C1663" s="154">
        <v>1</v>
      </c>
      <c r="D1663" s="155">
        <v>1</v>
      </c>
      <c r="E1663" s="155" t="s">
        <v>556</v>
      </c>
      <c r="F1663" s="156" t="s">
        <v>4918</v>
      </c>
      <c r="G1663" s="156" t="s">
        <v>556</v>
      </c>
      <c r="H1663" s="156" t="s">
        <v>4919</v>
      </c>
      <c r="I1663" s="155">
        <v>2209011</v>
      </c>
      <c r="J1663" s="157" t="s">
        <v>1265</v>
      </c>
      <c r="K1663" s="157"/>
      <c r="L1663" s="155">
        <v>2022</v>
      </c>
      <c r="M1663" s="158">
        <v>37156</v>
      </c>
      <c r="N1663" s="159">
        <v>194325061.24000001</v>
      </c>
      <c r="O1663" s="159">
        <v>182449045.88999999</v>
      </c>
      <c r="P1663" s="159">
        <v>98941896.870000005</v>
      </c>
      <c r="Q1663" s="159">
        <v>42678129</v>
      </c>
      <c r="R1663" s="159">
        <v>56263767.869999997</v>
      </c>
      <c r="S1663" s="159">
        <v>11876015.35</v>
      </c>
      <c r="T1663" s="159">
        <v>5012251.99</v>
      </c>
      <c r="U1663" s="159">
        <v>199532431.83000001</v>
      </c>
      <c r="V1663" s="159">
        <v>177906546.75</v>
      </c>
      <c r="W1663" s="159">
        <v>60227284.100000001</v>
      </c>
      <c r="X1663" s="159">
        <v>3831858.98</v>
      </c>
      <c r="Y1663" s="159">
        <v>21625885.079999998</v>
      </c>
      <c r="Z1663" s="159">
        <v>20419415.829999998</v>
      </c>
      <c r="AA1663" s="159">
        <v>5304295</v>
      </c>
      <c r="AB1663" s="159">
        <v>15115120.829999998</v>
      </c>
      <c r="AC1663" s="159">
        <v>6971100</v>
      </c>
      <c r="AD1663" s="159">
        <v>6971100</v>
      </c>
      <c r="AE1663" s="159">
        <v>59523340.960000001</v>
      </c>
      <c r="AF1663" s="159">
        <v>4542499.1399999997</v>
      </c>
      <c r="AG1663" s="159">
        <v>835000.1</v>
      </c>
      <c r="AH1663" s="159">
        <v>979389.19</v>
      </c>
      <c r="AI1663" s="159">
        <v>0</v>
      </c>
      <c r="AJ1663" s="159">
        <v>61945.96</v>
      </c>
    </row>
    <row r="1664" spans="1:36">
      <c r="A1664" s="153">
        <v>22</v>
      </c>
      <c r="B1664" s="154">
        <v>9</v>
      </c>
      <c r="C1664" s="154">
        <v>3</v>
      </c>
      <c r="D1664" s="155">
        <v>2</v>
      </c>
      <c r="E1664" s="155" t="s">
        <v>556</v>
      </c>
      <c r="F1664" s="156" t="s">
        <v>4920</v>
      </c>
      <c r="G1664" s="156" t="s">
        <v>556</v>
      </c>
      <c r="H1664" s="156" t="s">
        <v>4921</v>
      </c>
      <c r="I1664" s="155">
        <v>2209032</v>
      </c>
      <c r="J1664" s="157" t="s">
        <v>1266</v>
      </c>
      <c r="K1664" s="157"/>
      <c r="L1664" s="155">
        <v>2022</v>
      </c>
      <c r="M1664" s="158">
        <v>4210</v>
      </c>
      <c r="N1664" s="159">
        <v>35506605.340000004</v>
      </c>
      <c r="O1664" s="159">
        <v>31932904</v>
      </c>
      <c r="P1664" s="159">
        <v>20143216.100000001</v>
      </c>
      <c r="Q1664" s="159">
        <v>7649232</v>
      </c>
      <c r="R1664" s="159">
        <v>12493984.1</v>
      </c>
      <c r="S1664" s="159">
        <v>3573701.34</v>
      </c>
      <c r="T1664" s="159">
        <v>79411.45</v>
      </c>
      <c r="U1664" s="159">
        <v>34853649.049999997</v>
      </c>
      <c r="V1664" s="159">
        <v>28232781.190000001</v>
      </c>
      <c r="W1664" s="159">
        <v>9319421.3000000007</v>
      </c>
      <c r="X1664" s="159">
        <v>270596.27</v>
      </c>
      <c r="Y1664" s="159">
        <v>6620867.8600000003</v>
      </c>
      <c r="Z1664" s="159">
        <v>4527128.6399999997</v>
      </c>
      <c r="AA1664" s="159">
        <v>0</v>
      </c>
      <c r="AB1664" s="159">
        <v>4527128.6399999997</v>
      </c>
      <c r="AC1664" s="159">
        <v>606003</v>
      </c>
      <c r="AD1664" s="159">
        <v>606003</v>
      </c>
      <c r="AE1664" s="159">
        <v>3783727.21</v>
      </c>
      <c r="AF1664" s="159">
        <v>3700122.81</v>
      </c>
      <c r="AG1664" s="159">
        <v>816199.14</v>
      </c>
      <c r="AH1664" s="159">
        <v>823676.18</v>
      </c>
      <c r="AI1664" s="159">
        <v>0</v>
      </c>
      <c r="AJ1664" s="159">
        <v>60805.21</v>
      </c>
    </row>
    <row r="1665" spans="1:36">
      <c r="A1665" s="153">
        <v>22</v>
      </c>
      <c r="B1665" s="154">
        <v>9</v>
      </c>
      <c r="C1665" s="154">
        <v>4</v>
      </c>
      <c r="D1665" s="155">
        <v>2</v>
      </c>
      <c r="E1665" s="155" t="s">
        <v>556</v>
      </c>
      <c r="F1665" s="156" t="s">
        <v>4920</v>
      </c>
      <c r="G1665" s="156" t="s">
        <v>556</v>
      </c>
      <c r="H1665" s="156" t="s">
        <v>4922</v>
      </c>
      <c r="I1665" s="155">
        <v>2209042</v>
      </c>
      <c r="J1665" s="157" t="s">
        <v>1265</v>
      </c>
      <c r="K1665" s="157"/>
      <c r="L1665" s="155">
        <v>2022</v>
      </c>
      <c r="M1665" s="158">
        <v>4980</v>
      </c>
      <c r="N1665" s="159">
        <v>37417833.530000001</v>
      </c>
      <c r="O1665" s="159">
        <v>33124908.77</v>
      </c>
      <c r="P1665" s="159">
        <v>15534585.65</v>
      </c>
      <c r="Q1665" s="159">
        <v>4821755</v>
      </c>
      <c r="R1665" s="159">
        <v>10712830.65</v>
      </c>
      <c r="S1665" s="159">
        <v>4292924.76</v>
      </c>
      <c r="T1665" s="159">
        <v>4015529.32</v>
      </c>
      <c r="U1665" s="159">
        <v>31958195.59</v>
      </c>
      <c r="V1665" s="159">
        <v>28301074.039999999</v>
      </c>
      <c r="W1665" s="159">
        <v>9415598.6400000006</v>
      </c>
      <c r="X1665" s="159">
        <v>143646.44</v>
      </c>
      <c r="Y1665" s="159">
        <v>3657121.55</v>
      </c>
      <c r="Z1665" s="159">
        <v>6627333.4000000004</v>
      </c>
      <c r="AA1665" s="159">
        <v>0</v>
      </c>
      <c r="AB1665" s="159">
        <v>6627333.4000000004</v>
      </c>
      <c r="AC1665" s="159">
        <v>355000</v>
      </c>
      <c r="AD1665" s="159">
        <v>355000</v>
      </c>
      <c r="AE1665" s="159">
        <v>1985859.28</v>
      </c>
      <c r="AF1665" s="159">
        <v>4823834.7300000004</v>
      </c>
      <c r="AG1665" s="159">
        <v>432665.5</v>
      </c>
      <c r="AH1665" s="159">
        <v>432665.5</v>
      </c>
      <c r="AI1665" s="159">
        <v>0</v>
      </c>
      <c r="AJ1665" s="159">
        <v>10859.28</v>
      </c>
    </row>
    <row r="1666" spans="1:36">
      <c r="A1666" s="153">
        <v>22</v>
      </c>
      <c r="B1666" s="154">
        <v>9</v>
      </c>
      <c r="C1666" s="154">
        <v>6</v>
      </c>
      <c r="D1666" s="155">
        <v>2</v>
      </c>
      <c r="E1666" s="155" t="s">
        <v>556</v>
      </c>
      <c r="F1666" s="156" t="s">
        <v>4920</v>
      </c>
      <c r="G1666" s="156" t="s">
        <v>556</v>
      </c>
      <c r="H1666" s="156" t="s">
        <v>4923</v>
      </c>
      <c r="I1666" s="155">
        <v>2209062</v>
      </c>
      <c r="J1666" s="157" t="s">
        <v>1264</v>
      </c>
      <c r="K1666" s="157"/>
      <c r="L1666" s="155">
        <v>2022</v>
      </c>
      <c r="M1666" s="158">
        <v>3247</v>
      </c>
      <c r="N1666" s="159">
        <v>28037770.73</v>
      </c>
      <c r="O1666" s="159">
        <v>26054366.100000001</v>
      </c>
      <c r="P1666" s="159">
        <v>15641541.109999999</v>
      </c>
      <c r="Q1666" s="159">
        <v>6022136</v>
      </c>
      <c r="R1666" s="159">
        <v>9619405.1099999994</v>
      </c>
      <c r="S1666" s="159">
        <v>1983404.63</v>
      </c>
      <c r="T1666" s="159">
        <v>107753.68</v>
      </c>
      <c r="U1666" s="159">
        <v>28230958.989999998</v>
      </c>
      <c r="V1666" s="159">
        <v>22785674.210000001</v>
      </c>
      <c r="W1666" s="159">
        <v>8356845.6900000004</v>
      </c>
      <c r="X1666" s="159">
        <v>312366.05</v>
      </c>
      <c r="Y1666" s="159">
        <v>5445284.7800000003</v>
      </c>
      <c r="Z1666" s="159">
        <v>4989790</v>
      </c>
      <c r="AA1666" s="159">
        <v>3300000</v>
      </c>
      <c r="AB1666" s="159">
        <v>1689790</v>
      </c>
      <c r="AC1666" s="159">
        <v>700000</v>
      </c>
      <c r="AD1666" s="159">
        <v>700000</v>
      </c>
      <c r="AE1666" s="159">
        <v>8054000</v>
      </c>
      <c r="AF1666" s="159">
        <v>3268691.89</v>
      </c>
      <c r="AG1666" s="159">
        <v>891318.66</v>
      </c>
      <c r="AH1666" s="159">
        <v>1220130.3999999999</v>
      </c>
      <c r="AI1666" s="159">
        <v>0</v>
      </c>
      <c r="AJ1666" s="159">
        <v>0</v>
      </c>
    </row>
    <row r="1667" spans="1:36">
      <c r="A1667" s="153">
        <v>22</v>
      </c>
      <c r="B1667" s="154">
        <v>9</v>
      </c>
      <c r="C1667" s="154">
        <v>7</v>
      </c>
      <c r="D1667" s="155">
        <v>3</v>
      </c>
      <c r="E1667" s="155" t="s">
        <v>556</v>
      </c>
      <c r="F1667" s="156" t="s">
        <v>4924</v>
      </c>
      <c r="G1667" s="156" t="s">
        <v>556</v>
      </c>
      <c r="H1667" s="156" t="s">
        <v>4925</v>
      </c>
      <c r="I1667" s="155">
        <v>2209073</v>
      </c>
      <c r="J1667" s="157" t="s">
        <v>1263</v>
      </c>
      <c r="K1667" s="157"/>
      <c r="L1667" s="155">
        <v>2022</v>
      </c>
      <c r="M1667" s="158">
        <v>7175</v>
      </c>
      <c r="N1667" s="159">
        <v>59122591.399999999</v>
      </c>
      <c r="O1667" s="159">
        <v>50001012.299999997</v>
      </c>
      <c r="P1667" s="159">
        <v>24479373.460000001</v>
      </c>
      <c r="Q1667" s="159">
        <v>8166194</v>
      </c>
      <c r="R1667" s="159">
        <v>16313179.460000001</v>
      </c>
      <c r="S1667" s="159">
        <v>9121579.0999999996</v>
      </c>
      <c r="T1667" s="159">
        <v>572869.16</v>
      </c>
      <c r="U1667" s="159">
        <v>48887303.939999998</v>
      </c>
      <c r="V1667" s="159">
        <v>43281596.200000003</v>
      </c>
      <c r="W1667" s="159">
        <v>14357739.41</v>
      </c>
      <c r="X1667" s="159">
        <v>1141741.06</v>
      </c>
      <c r="Y1667" s="159">
        <v>5605707.7400000002</v>
      </c>
      <c r="Z1667" s="159">
        <v>9882598.5099999998</v>
      </c>
      <c r="AA1667" s="159">
        <v>0</v>
      </c>
      <c r="AB1667" s="159">
        <v>9882598.5099999998</v>
      </c>
      <c r="AC1667" s="159">
        <v>0</v>
      </c>
      <c r="AD1667" s="159">
        <v>0</v>
      </c>
      <c r="AE1667" s="159">
        <v>25760000</v>
      </c>
      <c r="AF1667" s="159">
        <v>6719416.0999999996</v>
      </c>
      <c r="AG1667" s="159">
        <v>819038.34</v>
      </c>
      <c r="AH1667" s="159">
        <v>616979.81000000006</v>
      </c>
      <c r="AI1667" s="159">
        <v>0</v>
      </c>
      <c r="AJ1667" s="159">
        <v>0</v>
      </c>
    </row>
    <row r="1668" spans="1:36">
      <c r="A1668" s="153">
        <v>22</v>
      </c>
      <c r="B1668" s="154">
        <v>9</v>
      </c>
      <c r="C1668" s="154">
        <v>8</v>
      </c>
      <c r="D1668" s="155">
        <v>2</v>
      </c>
      <c r="E1668" s="155" t="s">
        <v>556</v>
      </c>
      <c r="F1668" s="156" t="s">
        <v>4920</v>
      </c>
      <c r="G1668" s="156" t="s">
        <v>556</v>
      </c>
      <c r="H1668" s="156" t="s">
        <v>4926</v>
      </c>
      <c r="I1668" s="155">
        <v>2209082</v>
      </c>
      <c r="J1668" s="157" t="s">
        <v>1262</v>
      </c>
      <c r="K1668" s="157"/>
      <c r="L1668" s="155">
        <v>2022</v>
      </c>
      <c r="M1668" s="158">
        <v>4430</v>
      </c>
      <c r="N1668" s="159">
        <v>36642630.32</v>
      </c>
      <c r="O1668" s="159">
        <v>32649592.27</v>
      </c>
      <c r="P1668" s="159">
        <v>15400698.449999999</v>
      </c>
      <c r="Q1668" s="159">
        <v>5206523</v>
      </c>
      <c r="R1668" s="159">
        <v>10194175.449999999</v>
      </c>
      <c r="S1668" s="159">
        <v>3993038.05</v>
      </c>
      <c r="T1668" s="159">
        <v>29105.63</v>
      </c>
      <c r="U1668" s="159">
        <v>33554064.010000002</v>
      </c>
      <c r="V1668" s="159">
        <v>26927438.059999999</v>
      </c>
      <c r="W1668" s="159">
        <v>9583915.1799999997</v>
      </c>
      <c r="X1668" s="159">
        <v>126721.86</v>
      </c>
      <c r="Y1668" s="159">
        <v>6626625.9500000002</v>
      </c>
      <c r="Z1668" s="159">
        <v>7164846.3700000001</v>
      </c>
      <c r="AA1668" s="159">
        <v>0</v>
      </c>
      <c r="AB1668" s="159">
        <v>7164846.3700000001</v>
      </c>
      <c r="AC1668" s="159">
        <v>462500</v>
      </c>
      <c r="AD1668" s="159">
        <v>462500</v>
      </c>
      <c r="AE1668" s="159">
        <v>2100000</v>
      </c>
      <c r="AF1668" s="159">
        <v>5722154.21</v>
      </c>
      <c r="AG1668" s="159">
        <v>660499.99</v>
      </c>
      <c r="AH1668" s="159">
        <v>654999.99</v>
      </c>
      <c r="AI1668" s="159">
        <v>0</v>
      </c>
      <c r="AJ1668" s="159">
        <v>0</v>
      </c>
    </row>
    <row r="1669" spans="1:36">
      <c r="A1669" s="153">
        <v>22</v>
      </c>
      <c r="B1669" s="154">
        <v>10</v>
      </c>
      <c r="C1669" s="154">
        <v>1</v>
      </c>
      <c r="D1669" s="155">
        <v>1</v>
      </c>
      <c r="E1669" s="155" t="s">
        <v>556</v>
      </c>
      <c r="F1669" s="156" t="s">
        <v>4927</v>
      </c>
      <c r="G1669" s="156" t="s">
        <v>556</v>
      </c>
      <c r="H1669" s="156" t="s">
        <v>4928</v>
      </c>
      <c r="I1669" s="155">
        <v>2210011</v>
      </c>
      <c r="J1669" s="157" t="s">
        <v>1261</v>
      </c>
      <c r="K1669" s="157"/>
      <c r="L1669" s="155">
        <v>2022</v>
      </c>
      <c r="M1669" s="158">
        <v>1189</v>
      </c>
      <c r="N1669" s="159">
        <v>28571794.010000002</v>
      </c>
      <c r="O1669" s="159">
        <v>23533009.91</v>
      </c>
      <c r="P1669" s="159">
        <v>5630607.1200000001</v>
      </c>
      <c r="Q1669" s="159">
        <v>760655</v>
      </c>
      <c r="R1669" s="159">
        <v>4869952.12</v>
      </c>
      <c r="S1669" s="159">
        <v>5038784.0999999996</v>
      </c>
      <c r="T1669" s="159">
        <v>497478.49</v>
      </c>
      <c r="U1669" s="159">
        <v>31020884.350000001</v>
      </c>
      <c r="V1669" s="159">
        <v>21738393.539999999</v>
      </c>
      <c r="W1669" s="159">
        <v>6644826.3600000003</v>
      </c>
      <c r="X1669" s="159">
        <v>46219.24</v>
      </c>
      <c r="Y1669" s="159">
        <v>9282490.8100000005</v>
      </c>
      <c r="Z1669" s="159">
        <v>10646178.75</v>
      </c>
      <c r="AA1669" s="159">
        <v>0</v>
      </c>
      <c r="AB1669" s="159">
        <v>10646178.75</v>
      </c>
      <c r="AC1669" s="159">
        <v>0</v>
      </c>
      <c r="AD1669" s="159">
        <v>0</v>
      </c>
      <c r="AE1669" s="159">
        <v>0</v>
      </c>
      <c r="AF1669" s="159">
        <v>1794616.37</v>
      </c>
      <c r="AG1669" s="159">
        <v>31120</v>
      </c>
      <c r="AH1669" s="159">
        <v>103886.18</v>
      </c>
      <c r="AI1669" s="159">
        <v>1250175.24</v>
      </c>
      <c r="AJ1669" s="159">
        <v>0</v>
      </c>
    </row>
    <row r="1670" spans="1:36">
      <c r="A1670" s="153">
        <v>22</v>
      </c>
      <c r="B1670" s="154">
        <v>10</v>
      </c>
      <c r="C1670" s="154">
        <v>2</v>
      </c>
      <c r="D1670" s="155">
        <v>3</v>
      </c>
      <c r="E1670" s="155" t="s">
        <v>556</v>
      </c>
      <c r="F1670" s="156" t="s">
        <v>4929</v>
      </c>
      <c r="G1670" s="156" t="s">
        <v>556</v>
      </c>
      <c r="H1670" s="156" t="s">
        <v>4930</v>
      </c>
      <c r="I1670" s="155">
        <v>2210023</v>
      </c>
      <c r="J1670" s="157" t="s">
        <v>1260</v>
      </c>
      <c r="K1670" s="157"/>
      <c r="L1670" s="155">
        <v>2022</v>
      </c>
      <c r="M1670" s="158">
        <v>17047</v>
      </c>
      <c r="N1670" s="159">
        <v>107440572.34</v>
      </c>
      <c r="O1670" s="159">
        <v>100651450.38</v>
      </c>
      <c r="P1670" s="159">
        <v>57872363.189999998</v>
      </c>
      <c r="Q1670" s="159">
        <v>23317238</v>
      </c>
      <c r="R1670" s="159">
        <v>34555125.189999998</v>
      </c>
      <c r="S1670" s="159">
        <v>6789121.96</v>
      </c>
      <c r="T1670" s="159">
        <v>1192030.56</v>
      </c>
      <c r="U1670" s="159">
        <v>107798582.42</v>
      </c>
      <c r="V1670" s="159">
        <v>91485090.75</v>
      </c>
      <c r="W1670" s="159">
        <v>28374869.469999999</v>
      </c>
      <c r="X1670" s="159">
        <v>2001080.46</v>
      </c>
      <c r="Y1670" s="159">
        <v>16313491.67</v>
      </c>
      <c r="Z1670" s="159">
        <v>16108615.68</v>
      </c>
      <c r="AA1670" s="159">
        <v>3804315.1</v>
      </c>
      <c r="AB1670" s="159">
        <v>12304300.58</v>
      </c>
      <c r="AC1670" s="159">
        <v>4699289.9000000004</v>
      </c>
      <c r="AD1670" s="159">
        <v>3699289.9</v>
      </c>
      <c r="AE1670" s="159">
        <v>35285043.200000003</v>
      </c>
      <c r="AF1670" s="159">
        <v>9166359.6300000008</v>
      </c>
      <c r="AG1670" s="159">
        <v>2359404.6</v>
      </c>
      <c r="AH1670" s="159">
        <v>2482201.37</v>
      </c>
      <c r="AI1670" s="159">
        <v>0</v>
      </c>
      <c r="AJ1670" s="159">
        <v>0</v>
      </c>
    </row>
    <row r="1671" spans="1:36">
      <c r="A1671" s="153">
        <v>22</v>
      </c>
      <c r="B1671" s="154">
        <v>10</v>
      </c>
      <c r="C1671" s="154">
        <v>3</v>
      </c>
      <c r="D1671" s="155">
        <v>2</v>
      </c>
      <c r="E1671" s="155" t="s">
        <v>556</v>
      </c>
      <c r="F1671" s="156" t="s">
        <v>4931</v>
      </c>
      <c r="G1671" s="156" t="s">
        <v>556</v>
      </c>
      <c r="H1671" s="156" t="s">
        <v>4932</v>
      </c>
      <c r="I1671" s="155">
        <v>2210032</v>
      </c>
      <c r="J1671" s="157" t="s">
        <v>1259</v>
      </c>
      <c r="K1671" s="157"/>
      <c r="L1671" s="155">
        <v>2022</v>
      </c>
      <c r="M1671" s="158">
        <v>2933</v>
      </c>
      <c r="N1671" s="159">
        <v>24050346.050000001</v>
      </c>
      <c r="O1671" s="159">
        <v>22718648.420000002</v>
      </c>
      <c r="P1671" s="159">
        <v>12427822.379999999</v>
      </c>
      <c r="Q1671" s="159">
        <v>4635710</v>
      </c>
      <c r="R1671" s="159">
        <v>7792112.3799999999</v>
      </c>
      <c r="S1671" s="159">
        <v>1331697.6299999999</v>
      </c>
      <c r="T1671" s="159">
        <v>23243</v>
      </c>
      <c r="U1671" s="159">
        <v>22177034.77</v>
      </c>
      <c r="V1671" s="159">
        <v>18854986.350000001</v>
      </c>
      <c r="W1671" s="159">
        <v>6433758.5499999998</v>
      </c>
      <c r="X1671" s="159">
        <v>0</v>
      </c>
      <c r="Y1671" s="159">
        <v>3322048.42</v>
      </c>
      <c r="Z1671" s="159">
        <v>5382385.5599999996</v>
      </c>
      <c r="AA1671" s="159">
        <v>0</v>
      </c>
      <c r="AB1671" s="159">
        <v>5382385.5599999996</v>
      </c>
      <c r="AC1671" s="159">
        <v>102053.1</v>
      </c>
      <c r="AD1671" s="159">
        <v>0</v>
      </c>
      <c r="AE1671" s="159">
        <v>0</v>
      </c>
      <c r="AF1671" s="159">
        <v>3863662.07</v>
      </c>
      <c r="AG1671" s="159">
        <v>387886.65</v>
      </c>
      <c r="AH1671" s="159">
        <v>465235.45</v>
      </c>
      <c r="AI1671" s="159">
        <v>0</v>
      </c>
      <c r="AJ1671" s="159">
        <v>0</v>
      </c>
    </row>
    <row r="1672" spans="1:36">
      <c r="A1672" s="153">
        <v>22</v>
      </c>
      <c r="B1672" s="154">
        <v>10</v>
      </c>
      <c r="C1672" s="154">
        <v>4</v>
      </c>
      <c r="D1672" s="155">
        <v>2</v>
      </c>
      <c r="E1672" s="155" t="s">
        <v>556</v>
      </c>
      <c r="F1672" s="156" t="s">
        <v>4931</v>
      </c>
      <c r="G1672" s="156" t="s">
        <v>556</v>
      </c>
      <c r="H1672" s="156" t="s">
        <v>4933</v>
      </c>
      <c r="I1672" s="155">
        <v>2210042</v>
      </c>
      <c r="J1672" s="157" t="s">
        <v>1258</v>
      </c>
      <c r="K1672" s="157"/>
      <c r="L1672" s="155">
        <v>2022</v>
      </c>
      <c r="M1672" s="158">
        <v>9365</v>
      </c>
      <c r="N1672" s="159">
        <v>78758022.060000002</v>
      </c>
      <c r="O1672" s="159">
        <v>69549813.209999993</v>
      </c>
      <c r="P1672" s="159">
        <v>35237257.079999998</v>
      </c>
      <c r="Q1672" s="159">
        <v>10474022</v>
      </c>
      <c r="R1672" s="159">
        <v>24763235.079999998</v>
      </c>
      <c r="S1672" s="159">
        <v>9208208.8499999996</v>
      </c>
      <c r="T1672" s="159">
        <v>1546164.42</v>
      </c>
      <c r="U1672" s="159">
        <v>77616369.670000002</v>
      </c>
      <c r="V1672" s="159">
        <v>61056029.25</v>
      </c>
      <c r="W1672" s="159">
        <v>21271066.780000001</v>
      </c>
      <c r="X1672" s="159">
        <v>467852.63</v>
      </c>
      <c r="Y1672" s="159">
        <v>16560340.42</v>
      </c>
      <c r="Z1672" s="159">
        <v>15738545.140000001</v>
      </c>
      <c r="AA1672" s="159">
        <v>4500000</v>
      </c>
      <c r="AB1672" s="159">
        <v>11238545.140000001</v>
      </c>
      <c r="AC1672" s="159">
        <v>1562456</v>
      </c>
      <c r="AD1672" s="159">
        <v>1360000</v>
      </c>
      <c r="AE1672" s="159">
        <v>11263106</v>
      </c>
      <c r="AF1672" s="159">
        <v>8493783.9600000009</v>
      </c>
      <c r="AG1672" s="159">
        <v>2454139.0699999998</v>
      </c>
      <c r="AH1672" s="159">
        <v>3123907.52</v>
      </c>
      <c r="AI1672" s="159">
        <v>0</v>
      </c>
      <c r="AJ1672" s="159">
        <v>0</v>
      </c>
    </row>
    <row r="1673" spans="1:36">
      <c r="A1673" s="153">
        <v>22</v>
      </c>
      <c r="B1673" s="154">
        <v>10</v>
      </c>
      <c r="C1673" s="154">
        <v>5</v>
      </c>
      <c r="D1673" s="155">
        <v>2</v>
      </c>
      <c r="E1673" s="155" t="s">
        <v>556</v>
      </c>
      <c r="F1673" s="156" t="s">
        <v>4931</v>
      </c>
      <c r="G1673" s="156" t="s">
        <v>556</v>
      </c>
      <c r="H1673" s="156" t="s">
        <v>4934</v>
      </c>
      <c r="I1673" s="155">
        <v>2210052</v>
      </c>
      <c r="J1673" s="157" t="s">
        <v>1257</v>
      </c>
      <c r="K1673" s="157"/>
      <c r="L1673" s="155">
        <v>2022</v>
      </c>
      <c r="M1673" s="158">
        <v>3457</v>
      </c>
      <c r="N1673" s="159">
        <v>28414170.489999998</v>
      </c>
      <c r="O1673" s="159">
        <v>26665454.73</v>
      </c>
      <c r="P1673" s="159">
        <v>13291783.630000001</v>
      </c>
      <c r="Q1673" s="159">
        <v>4321191</v>
      </c>
      <c r="R1673" s="159">
        <v>8970592.6300000008</v>
      </c>
      <c r="S1673" s="159">
        <v>1748715.76</v>
      </c>
      <c r="T1673" s="159">
        <v>232360.81</v>
      </c>
      <c r="U1673" s="159">
        <v>28377501.32</v>
      </c>
      <c r="V1673" s="159">
        <v>25723667.18</v>
      </c>
      <c r="W1673" s="159">
        <v>9909886.5399999991</v>
      </c>
      <c r="X1673" s="159">
        <v>0</v>
      </c>
      <c r="Y1673" s="159">
        <v>2653834.14</v>
      </c>
      <c r="Z1673" s="159">
        <v>10212310.01</v>
      </c>
      <c r="AA1673" s="159">
        <v>0</v>
      </c>
      <c r="AB1673" s="159">
        <v>10212310.01</v>
      </c>
      <c r="AC1673" s="159">
        <v>0</v>
      </c>
      <c r="AD1673" s="159">
        <v>0</v>
      </c>
      <c r="AE1673" s="159">
        <v>0</v>
      </c>
      <c r="AF1673" s="159">
        <v>941787.55</v>
      </c>
      <c r="AG1673" s="159">
        <v>653076</v>
      </c>
      <c r="AH1673" s="159">
        <v>577094</v>
      </c>
      <c r="AI1673" s="159">
        <v>0</v>
      </c>
      <c r="AJ1673" s="159">
        <v>0</v>
      </c>
    </row>
    <row r="1674" spans="1:36">
      <c r="A1674" s="153">
        <v>22</v>
      </c>
      <c r="B1674" s="154">
        <v>11</v>
      </c>
      <c r="C1674" s="154">
        <v>1</v>
      </c>
      <c r="D1674" s="155">
        <v>1</v>
      </c>
      <c r="E1674" s="155" t="s">
        <v>556</v>
      </c>
      <c r="F1674" s="156" t="s">
        <v>4935</v>
      </c>
      <c r="G1674" s="156" t="s">
        <v>556</v>
      </c>
      <c r="H1674" s="156" t="s">
        <v>4936</v>
      </c>
      <c r="I1674" s="155">
        <v>2211011</v>
      </c>
      <c r="J1674" s="157" t="s">
        <v>1256</v>
      </c>
      <c r="K1674" s="157"/>
      <c r="L1674" s="155">
        <v>2022</v>
      </c>
      <c r="M1674" s="158">
        <v>2880</v>
      </c>
      <c r="N1674" s="159">
        <v>34353440.530000001</v>
      </c>
      <c r="O1674" s="159">
        <v>23700894.829999998</v>
      </c>
      <c r="P1674" s="159">
        <v>7545607.5099999998</v>
      </c>
      <c r="Q1674" s="159">
        <v>2852896</v>
      </c>
      <c r="R1674" s="159">
        <v>4692711.51</v>
      </c>
      <c r="S1674" s="159">
        <v>10652545.699999999</v>
      </c>
      <c r="T1674" s="159">
        <v>2963572.4</v>
      </c>
      <c r="U1674" s="159">
        <v>24805453.489999998</v>
      </c>
      <c r="V1674" s="159">
        <v>22079477.350000001</v>
      </c>
      <c r="W1674" s="159">
        <v>8427228.4800000004</v>
      </c>
      <c r="X1674" s="159">
        <v>63811.54</v>
      </c>
      <c r="Y1674" s="159">
        <v>2725976.14</v>
      </c>
      <c r="Z1674" s="159">
        <v>7598910.3399999999</v>
      </c>
      <c r="AA1674" s="159">
        <v>0</v>
      </c>
      <c r="AB1674" s="159">
        <v>7598910.3399999999</v>
      </c>
      <c r="AC1674" s="159">
        <v>2259476.21</v>
      </c>
      <c r="AD1674" s="159">
        <v>2059476.21</v>
      </c>
      <c r="AE1674" s="159">
        <v>354000</v>
      </c>
      <c r="AF1674" s="159">
        <v>1621417.48</v>
      </c>
      <c r="AG1674" s="159">
        <v>0</v>
      </c>
      <c r="AH1674" s="159">
        <v>0</v>
      </c>
      <c r="AI1674" s="159">
        <v>0</v>
      </c>
      <c r="AJ1674" s="159">
        <v>0</v>
      </c>
    </row>
    <row r="1675" spans="1:36">
      <c r="A1675" s="153">
        <v>22</v>
      </c>
      <c r="B1675" s="154">
        <v>11</v>
      </c>
      <c r="C1675" s="154">
        <v>2</v>
      </c>
      <c r="D1675" s="155">
        <v>3</v>
      </c>
      <c r="E1675" s="155" t="s">
        <v>556</v>
      </c>
      <c r="F1675" s="156" t="s">
        <v>4937</v>
      </c>
      <c r="G1675" s="156" t="s">
        <v>556</v>
      </c>
      <c r="H1675" s="156" t="s">
        <v>4938</v>
      </c>
      <c r="I1675" s="155">
        <v>2211023</v>
      </c>
      <c r="J1675" s="157" t="s">
        <v>1255</v>
      </c>
      <c r="K1675" s="157"/>
      <c r="L1675" s="155">
        <v>2022</v>
      </c>
      <c r="M1675" s="158">
        <v>3535</v>
      </c>
      <c r="N1675" s="159">
        <v>40806958.189999998</v>
      </c>
      <c r="O1675" s="159">
        <v>38968881.109999999</v>
      </c>
      <c r="P1675" s="159">
        <v>11694582.91</v>
      </c>
      <c r="Q1675" s="159">
        <v>4151515</v>
      </c>
      <c r="R1675" s="159">
        <v>7543067.9100000001</v>
      </c>
      <c r="S1675" s="159">
        <v>1838077.08</v>
      </c>
      <c r="T1675" s="159">
        <v>990676.17</v>
      </c>
      <c r="U1675" s="159">
        <v>41520519.710000001</v>
      </c>
      <c r="V1675" s="159">
        <v>34573269.399999999</v>
      </c>
      <c r="W1675" s="159">
        <v>13073938.74</v>
      </c>
      <c r="X1675" s="159">
        <v>116546.46</v>
      </c>
      <c r="Y1675" s="159">
        <v>6947250.3099999996</v>
      </c>
      <c r="Z1675" s="159">
        <v>9240142.9800000004</v>
      </c>
      <c r="AA1675" s="159">
        <v>2000000</v>
      </c>
      <c r="AB1675" s="159">
        <v>7240142.9800000004</v>
      </c>
      <c r="AC1675" s="159">
        <v>813000</v>
      </c>
      <c r="AD1675" s="159">
        <v>813000</v>
      </c>
      <c r="AE1675" s="159">
        <v>3626000</v>
      </c>
      <c r="AF1675" s="159">
        <v>4395611.71</v>
      </c>
      <c r="AG1675" s="159">
        <v>40175.19</v>
      </c>
      <c r="AH1675" s="159">
        <v>40175.19</v>
      </c>
      <c r="AI1675" s="159">
        <v>0</v>
      </c>
      <c r="AJ1675" s="159">
        <v>0</v>
      </c>
    </row>
    <row r="1676" spans="1:36">
      <c r="A1676" s="153">
        <v>22</v>
      </c>
      <c r="B1676" s="154">
        <v>11</v>
      </c>
      <c r="C1676" s="154">
        <v>3</v>
      </c>
      <c r="D1676" s="155">
        <v>1</v>
      </c>
      <c r="E1676" s="155" t="s">
        <v>556</v>
      </c>
      <c r="F1676" s="156" t="s">
        <v>4935</v>
      </c>
      <c r="G1676" s="156" t="s">
        <v>556</v>
      </c>
      <c r="H1676" s="156" t="s">
        <v>4939</v>
      </c>
      <c r="I1676" s="155">
        <v>2211031</v>
      </c>
      <c r="J1676" s="157" t="s">
        <v>1251</v>
      </c>
      <c r="K1676" s="157"/>
      <c r="L1676" s="155">
        <v>2022</v>
      </c>
      <c r="M1676" s="158">
        <v>10688</v>
      </c>
      <c r="N1676" s="159">
        <v>95358446.760000005</v>
      </c>
      <c r="O1676" s="159">
        <v>87179100.719999999</v>
      </c>
      <c r="P1676" s="159">
        <v>36787307.649999999</v>
      </c>
      <c r="Q1676" s="159">
        <v>14606542</v>
      </c>
      <c r="R1676" s="159">
        <v>22180765.649999999</v>
      </c>
      <c r="S1676" s="159">
        <v>8179346.04</v>
      </c>
      <c r="T1676" s="159">
        <v>3595744.4</v>
      </c>
      <c r="U1676" s="159">
        <v>98375744.069999993</v>
      </c>
      <c r="V1676" s="159">
        <v>69403520.659999996</v>
      </c>
      <c r="W1676" s="159">
        <v>20921776.27</v>
      </c>
      <c r="X1676" s="159">
        <v>1561738.64</v>
      </c>
      <c r="Y1676" s="159">
        <v>28972223.41</v>
      </c>
      <c r="Z1676" s="159">
        <v>11774921.1</v>
      </c>
      <c r="AA1676" s="159">
        <v>0</v>
      </c>
      <c r="AB1676" s="159">
        <v>11774921.1</v>
      </c>
      <c r="AC1676" s="159">
        <v>1257260</v>
      </c>
      <c r="AD1676" s="159">
        <v>1130000</v>
      </c>
      <c r="AE1676" s="159">
        <v>28770000</v>
      </c>
      <c r="AF1676" s="159">
        <v>17775580.059999999</v>
      </c>
      <c r="AG1676" s="159">
        <v>529717.46</v>
      </c>
      <c r="AH1676" s="159">
        <v>350647.56</v>
      </c>
      <c r="AI1676" s="159">
        <v>0</v>
      </c>
      <c r="AJ1676" s="159">
        <v>0</v>
      </c>
    </row>
    <row r="1677" spans="1:36">
      <c r="A1677" s="153">
        <v>22</v>
      </c>
      <c r="B1677" s="154">
        <v>11</v>
      </c>
      <c r="C1677" s="154">
        <v>4</v>
      </c>
      <c r="D1677" s="155">
        <v>3</v>
      </c>
      <c r="E1677" s="155" t="s">
        <v>556</v>
      </c>
      <c r="F1677" s="156" t="s">
        <v>4937</v>
      </c>
      <c r="G1677" s="156" t="s">
        <v>556</v>
      </c>
      <c r="H1677" s="156" t="s">
        <v>4940</v>
      </c>
      <c r="I1677" s="155">
        <v>2211043</v>
      </c>
      <c r="J1677" s="157" t="s">
        <v>1254</v>
      </c>
      <c r="K1677" s="157"/>
      <c r="L1677" s="155">
        <v>2022</v>
      </c>
      <c r="M1677" s="158">
        <v>14562</v>
      </c>
      <c r="N1677" s="159">
        <v>151342924.08000001</v>
      </c>
      <c r="O1677" s="159">
        <v>126335623.87</v>
      </c>
      <c r="P1677" s="159">
        <v>50761568.259999998</v>
      </c>
      <c r="Q1677" s="159">
        <v>15455690</v>
      </c>
      <c r="R1677" s="159">
        <v>35305878.259999998</v>
      </c>
      <c r="S1677" s="159">
        <v>25007300.210000001</v>
      </c>
      <c r="T1677" s="159">
        <v>11530004.01</v>
      </c>
      <c r="U1677" s="159">
        <v>168728884.52000001</v>
      </c>
      <c r="V1677" s="159">
        <v>117297723.95999999</v>
      </c>
      <c r="W1677" s="159">
        <v>38321487.229999997</v>
      </c>
      <c r="X1677" s="159">
        <v>1299990.45</v>
      </c>
      <c r="Y1677" s="159">
        <v>51431160.560000002</v>
      </c>
      <c r="Z1677" s="159">
        <v>25734139.59</v>
      </c>
      <c r="AA1677" s="159">
        <v>539140</v>
      </c>
      <c r="AB1677" s="159">
        <v>25194999.59</v>
      </c>
      <c r="AC1677" s="159">
        <v>3001640.04</v>
      </c>
      <c r="AD1677" s="159">
        <v>3001640.04</v>
      </c>
      <c r="AE1677" s="159">
        <v>21861291.370000001</v>
      </c>
      <c r="AF1677" s="159">
        <v>9037899.9100000001</v>
      </c>
      <c r="AG1677" s="159">
        <v>764913.52</v>
      </c>
      <c r="AH1677" s="159">
        <v>854608.47</v>
      </c>
      <c r="AI1677" s="159">
        <v>48253.99</v>
      </c>
      <c r="AJ1677" s="159">
        <v>0</v>
      </c>
    </row>
    <row r="1678" spans="1:36">
      <c r="A1678" s="153">
        <v>22</v>
      </c>
      <c r="B1678" s="154">
        <v>11</v>
      </c>
      <c r="C1678" s="154">
        <v>5</v>
      </c>
      <c r="D1678" s="155">
        <v>2</v>
      </c>
      <c r="E1678" s="155" t="s">
        <v>556</v>
      </c>
      <c r="F1678" s="156" t="s">
        <v>4941</v>
      </c>
      <c r="G1678" s="156" t="s">
        <v>556</v>
      </c>
      <c r="H1678" s="156" t="s">
        <v>4942</v>
      </c>
      <c r="I1678" s="155">
        <v>2211052</v>
      </c>
      <c r="J1678" s="157" t="s">
        <v>1253</v>
      </c>
      <c r="K1678" s="157"/>
      <c r="L1678" s="155">
        <v>2022</v>
      </c>
      <c r="M1678" s="158">
        <v>20247</v>
      </c>
      <c r="N1678" s="159">
        <v>143542703.65000001</v>
      </c>
      <c r="O1678" s="159">
        <v>132637176.63</v>
      </c>
      <c r="P1678" s="159">
        <v>50657994.210000001</v>
      </c>
      <c r="Q1678" s="159">
        <v>24120639</v>
      </c>
      <c r="R1678" s="159">
        <v>26537355.210000001</v>
      </c>
      <c r="S1678" s="159">
        <v>10905527.02</v>
      </c>
      <c r="T1678" s="159">
        <v>1226200</v>
      </c>
      <c r="U1678" s="159">
        <v>150539615.44999999</v>
      </c>
      <c r="V1678" s="159">
        <v>101348278.34999999</v>
      </c>
      <c r="W1678" s="159">
        <v>35476850.359999999</v>
      </c>
      <c r="X1678" s="159">
        <v>1539677.17</v>
      </c>
      <c r="Y1678" s="159">
        <v>49191337.100000001</v>
      </c>
      <c r="Z1678" s="159">
        <v>38500002.509999998</v>
      </c>
      <c r="AA1678" s="159">
        <v>15300000</v>
      </c>
      <c r="AB1678" s="159">
        <v>23200002.509999998</v>
      </c>
      <c r="AC1678" s="159">
        <v>4956317.5</v>
      </c>
      <c r="AD1678" s="159">
        <v>4956317.5</v>
      </c>
      <c r="AE1678" s="159">
        <v>38400000</v>
      </c>
      <c r="AF1678" s="159">
        <v>31288898.280000001</v>
      </c>
      <c r="AG1678" s="159">
        <v>1094396.79</v>
      </c>
      <c r="AH1678" s="159">
        <v>721464.39</v>
      </c>
      <c r="AI1678" s="159">
        <v>0</v>
      </c>
      <c r="AJ1678" s="159">
        <v>0</v>
      </c>
    </row>
    <row r="1679" spans="1:36">
      <c r="A1679" s="153">
        <v>22</v>
      </c>
      <c r="B1679" s="154">
        <v>11</v>
      </c>
      <c r="C1679" s="154">
        <v>6</v>
      </c>
      <c r="D1679" s="155">
        <v>2</v>
      </c>
      <c r="E1679" s="155" t="s">
        <v>556</v>
      </c>
      <c r="F1679" s="156" t="s">
        <v>4941</v>
      </c>
      <c r="G1679" s="156" t="s">
        <v>556</v>
      </c>
      <c r="H1679" s="156" t="s">
        <v>4943</v>
      </c>
      <c r="I1679" s="155">
        <v>2211062</v>
      </c>
      <c r="J1679" s="157" t="s">
        <v>1252</v>
      </c>
      <c r="K1679" s="157"/>
      <c r="L1679" s="155">
        <v>2022</v>
      </c>
      <c r="M1679" s="158">
        <v>10507</v>
      </c>
      <c r="N1679" s="159">
        <v>86576116.159999996</v>
      </c>
      <c r="O1679" s="159">
        <v>76205263.400000006</v>
      </c>
      <c r="P1679" s="159">
        <v>38807613.460000001</v>
      </c>
      <c r="Q1679" s="159">
        <v>15529885</v>
      </c>
      <c r="R1679" s="159">
        <v>23277728.460000001</v>
      </c>
      <c r="S1679" s="159">
        <v>10370852.76</v>
      </c>
      <c r="T1679" s="159">
        <v>506988.79999999999</v>
      </c>
      <c r="U1679" s="159">
        <v>83009063.230000004</v>
      </c>
      <c r="V1679" s="159">
        <v>69300861.769999996</v>
      </c>
      <c r="W1679" s="159">
        <v>24893959.82</v>
      </c>
      <c r="X1679" s="159">
        <v>1184619.0900000001</v>
      </c>
      <c r="Y1679" s="159">
        <v>13708201.460000001</v>
      </c>
      <c r="Z1679" s="159">
        <v>14100918.6</v>
      </c>
      <c r="AA1679" s="159">
        <v>6327295</v>
      </c>
      <c r="AB1679" s="159">
        <v>7773623.5999999996</v>
      </c>
      <c r="AC1679" s="159">
        <v>4404373.84</v>
      </c>
      <c r="AD1679" s="159">
        <v>4404373.84</v>
      </c>
      <c r="AE1679" s="159">
        <v>21198559.52</v>
      </c>
      <c r="AF1679" s="159">
        <v>6904401.6299999999</v>
      </c>
      <c r="AG1679" s="159">
        <v>2901273.58</v>
      </c>
      <c r="AH1679" s="159">
        <v>1952141.02</v>
      </c>
      <c r="AI1679" s="159">
        <v>0</v>
      </c>
      <c r="AJ1679" s="159">
        <v>0</v>
      </c>
    </row>
    <row r="1680" spans="1:36">
      <c r="A1680" s="153">
        <v>22</v>
      </c>
      <c r="B1680" s="154">
        <v>11</v>
      </c>
      <c r="C1680" s="154">
        <v>7</v>
      </c>
      <c r="D1680" s="155">
        <v>2</v>
      </c>
      <c r="E1680" s="155" t="s">
        <v>556</v>
      </c>
      <c r="F1680" s="156" t="s">
        <v>4941</v>
      </c>
      <c r="G1680" s="156" t="s">
        <v>556</v>
      </c>
      <c r="H1680" s="156" t="s">
        <v>4944</v>
      </c>
      <c r="I1680" s="155">
        <v>2211072</v>
      </c>
      <c r="J1680" s="157" t="s">
        <v>1251</v>
      </c>
      <c r="K1680" s="157"/>
      <c r="L1680" s="155">
        <v>2022</v>
      </c>
      <c r="M1680" s="158">
        <v>28194</v>
      </c>
      <c r="N1680" s="159">
        <v>194561511.88999999</v>
      </c>
      <c r="O1680" s="159">
        <v>180951969.99000001</v>
      </c>
      <c r="P1680" s="159">
        <v>107239291.16</v>
      </c>
      <c r="Q1680" s="159">
        <v>45693734</v>
      </c>
      <c r="R1680" s="159">
        <v>61545557.159999996</v>
      </c>
      <c r="S1680" s="159">
        <v>13609541.9</v>
      </c>
      <c r="T1680" s="159">
        <v>4080573.36</v>
      </c>
      <c r="U1680" s="159">
        <v>205266187.61000001</v>
      </c>
      <c r="V1680" s="159">
        <v>172122353</v>
      </c>
      <c r="W1680" s="159">
        <v>56561779.32</v>
      </c>
      <c r="X1680" s="159">
        <v>1794956.73</v>
      </c>
      <c r="Y1680" s="159">
        <v>33143834.609999999</v>
      </c>
      <c r="Z1680" s="159">
        <v>40173523.630000003</v>
      </c>
      <c r="AA1680" s="159">
        <v>12240000</v>
      </c>
      <c r="AB1680" s="159">
        <v>27933523.630000003</v>
      </c>
      <c r="AC1680" s="159">
        <v>5339000</v>
      </c>
      <c r="AD1680" s="159">
        <v>5240000</v>
      </c>
      <c r="AE1680" s="159">
        <v>39879590</v>
      </c>
      <c r="AF1680" s="159">
        <v>8829616.9900000002</v>
      </c>
      <c r="AG1680" s="159">
        <v>3041878.67</v>
      </c>
      <c r="AH1680" s="159">
        <v>2986803.46</v>
      </c>
      <c r="AI1680" s="159">
        <v>0</v>
      </c>
      <c r="AJ1680" s="159">
        <v>0</v>
      </c>
    </row>
    <row r="1681" spans="1:36">
      <c r="A1681" s="153">
        <v>22</v>
      </c>
      <c r="B1681" s="154">
        <v>12</v>
      </c>
      <c r="C1681" s="154">
        <v>1</v>
      </c>
      <c r="D1681" s="155">
        <v>1</v>
      </c>
      <c r="E1681" s="155" t="s">
        <v>556</v>
      </c>
      <c r="F1681" s="156" t="s">
        <v>4945</v>
      </c>
      <c r="G1681" s="156" t="s">
        <v>556</v>
      </c>
      <c r="H1681" s="156" t="s">
        <v>4946</v>
      </c>
      <c r="I1681" s="155">
        <v>2212011</v>
      </c>
      <c r="J1681" s="157" t="s">
        <v>1242</v>
      </c>
      <c r="K1681" s="157"/>
      <c r="L1681" s="155">
        <v>2022</v>
      </c>
      <c r="M1681" s="158">
        <v>14053</v>
      </c>
      <c r="N1681" s="159">
        <v>110670789.43000001</v>
      </c>
      <c r="O1681" s="159">
        <v>94396968.159999996</v>
      </c>
      <c r="P1681" s="159">
        <v>43493006.010000005</v>
      </c>
      <c r="Q1681" s="159">
        <v>17142067</v>
      </c>
      <c r="R1681" s="159">
        <v>26350939.010000002</v>
      </c>
      <c r="S1681" s="159">
        <v>16273821.27</v>
      </c>
      <c r="T1681" s="159">
        <v>2690823.09</v>
      </c>
      <c r="U1681" s="159">
        <v>129322705.95999999</v>
      </c>
      <c r="V1681" s="159">
        <v>96154276.099999994</v>
      </c>
      <c r="W1681" s="159">
        <v>35116910.189999998</v>
      </c>
      <c r="X1681" s="159">
        <v>2724464.89</v>
      </c>
      <c r="Y1681" s="159">
        <v>33168429.859999999</v>
      </c>
      <c r="Z1681" s="159">
        <v>21305633.359999999</v>
      </c>
      <c r="AA1681" s="159">
        <v>8000000</v>
      </c>
      <c r="AB1681" s="159">
        <v>13305633.359999999</v>
      </c>
      <c r="AC1681" s="159">
        <v>1600063.6</v>
      </c>
      <c r="AD1681" s="159">
        <v>1600063.6</v>
      </c>
      <c r="AE1681" s="159">
        <v>54291848.990000002</v>
      </c>
      <c r="AF1681" s="159">
        <v>-1757307.94</v>
      </c>
      <c r="AG1681" s="159">
        <v>2772902.21</v>
      </c>
      <c r="AH1681" s="159">
        <v>2833697.1</v>
      </c>
      <c r="AI1681" s="159">
        <v>0</v>
      </c>
      <c r="AJ1681" s="159">
        <v>0</v>
      </c>
    </row>
    <row r="1682" spans="1:36">
      <c r="A1682" s="153">
        <v>22</v>
      </c>
      <c r="B1682" s="154">
        <v>12</v>
      </c>
      <c r="C1682" s="154">
        <v>2</v>
      </c>
      <c r="D1682" s="155">
        <v>2</v>
      </c>
      <c r="E1682" s="155" t="s">
        <v>556</v>
      </c>
      <c r="F1682" s="156" t="s">
        <v>4947</v>
      </c>
      <c r="G1682" s="156" t="s">
        <v>556</v>
      </c>
      <c r="H1682" s="156" t="s">
        <v>4948</v>
      </c>
      <c r="I1682" s="155">
        <v>2212022</v>
      </c>
      <c r="J1682" s="157" t="s">
        <v>1250</v>
      </c>
      <c r="K1682" s="157"/>
      <c r="L1682" s="155">
        <v>2022</v>
      </c>
      <c r="M1682" s="158">
        <v>5741</v>
      </c>
      <c r="N1682" s="159">
        <v>41467103.780000001</v>
      </c>
      <c r="O1682" s="159">
        <v>41080778.409999996</v>
      </c>
      <c r="P1682" s="159">
        <v>23232009.649999999</v>
      </c>
      <c r="Q1682" s="159">
        <v>9563890</v>
      </c>
      <c r="R1682" s="159">
        <v>13668119.65</v>
      </c>
      <c r="S1682" s="159">
        <v>386325.37</v>
      </c>
      <c r="T1682" s="159">
        <v>64283.5</v>
      </c>
      <c r="U1682" s="159">
        <v>47986629.530000001</v>
      </c>
      <c r="V1682" s="159">
        <v>39796274.950000003</v>
      </c>
      <c r="W1682" s="159">
        <v>15441937.949999999</v>
      </c>
      <c r="X1682" s="159">
        <v>501094.17</v>
      </c>
      <c r="Y1682" s="159">
        <v>8190354.5800000001</v>
      </c>
      <c r="Z1682" s="159">
        <v>9417681.3300000001</v>
      </c>
      <c r="AA1682" s="159">
        <v>3597000</v>
      </c>
      <c r="AB1682" s="159">
        <v>5820681.3300000001</v>
      </c>
      <c r="AC1682" s="159">
        <v>900000</v>
      </c>
      <c r="AD1682" s="159">
        <v>900000</v>
      </c>
      <c r="AE1682" s="159">
        <v>12496000</v>
      </c>
      <c r="AF1682" s="159">
        <v>1284503.46</v>
      </c>
      <c r="AG1682" s="159">
        <v>971500</v>
      </c>
      <c r="AH1682" s="159">
        <v>994494.86</v>
      </c>
      <c r="AI1682" s="159">
        <v>0</v>
      </c>
      <c r="AJ1682" s="159">
        <v>0</v>
      </c>
    </row>
    <row r="1683" spans="1:36">
      <c r="A1683" s="153">
        <v>22</v>
      </c>
      <c r="B1683" s="154">
        <v>12</v>
      </c>
      <c r="C1683" s="154">
        <v>3</v>
      </c>
      <c r="D1683" s="155">
        <v>2</v>
      </c>
      <c r="E1683" s="155" t="s">
        <v>556</v>
      </c>
      <c r="F1683" s="156" t="s">
        <v>4947</v>
      </c>
      <c r="G1683" s="156" t="s">
        <v>556</v>
      </c>
      <c r="H1683" s="156" t="s">
        <v>4949</v>
      </c>
      <c r="I1683" s="155">
        <v>2212032</v>
      </c>
      <c r="J1683" s="157" t="s">
        <v>1249</v>
      </c>
      <c r="K1683" s="157"/>
      <c r="L1683" s="155">
        <v>2022</v>
      </c>
      <c r="M1683" s="158">
        <v>9092</v>
      </c>
      <c r="N1683" s="159">
        <v>67774826.010000005</v>
      </c>
      <c r="O1683" s="159">
        <v>64462287.25</v>
      </c>
      <c r="P1683" s="159">
        <v>45998102.43</v>
      </c>
      <c r="Q1683" s="159">
        <v>20877113</v>
      </c>
      <c r="R1683" s="159">
        <v>25120989.43</v>
      </c>
      <c r="S1683" s="159">
        <v>3312538.76</v>
      </c>
      <c r="T1683" s="159">
        <v>1518960.79</v>
      </c>
      <c r="U1683" s="159">
        <v>68239330.390000001</v>
      </c>
      <c r="V1683" s="159">
        <v>61991424</v>
      </c>
      <c r="W1683" s="159">
        <v>18250885.52</v>
      </c>
      <c r="X1683" s="159">
        <v>1482079.76</v>
      </c>
      <c r="Y1683" s="159">
        <v>6247906.3899999997</v>
      </c>
      <c r="Z1683" s="159">
        <v>8278107.7800000003</v>
      </c>
      <c r="AA1683" s="159">
        <v>2500000</v>
      </c>
      <c r="AB1683" s="159">
        <v>5778107.7800000003</v>
      </c>
      <c r="AC1683" s="159">
        <v>2098035.69</v>
      </c>
      <c r="AD1683" s="159">
        <v>2073051.69</v>
      </c>
      <c r="AE1683" s="159">
        <v>27478852.370000001</v>
      </c>
      <c r="AF1683" s="159">
        <v>2470863.25</v>
      </c>
      <c r="AG1683" s="159">
        <v>2140701.71</v>
      </c>
      <c r="AH1683" s="159">
        <v>2155376.02</v>
      </c>
      <c r="AI1683" s="159">
        <v>0</v>
      </c>
      <c r="AJ1683" s="159">
        <v>0</v>
      </c>
    </row>
    <row r="1684" spans="1:36">
      <c r="A1684" s="153">
        <v>22</v>
      </c>
      <c r="B1684" s="154">
        <v>12</v>
      </c>
      <c r="C1684" s="154">
        <v>4</v>
      </c>
      <c r="D1684" s="155">
        <v>2</v>
      </c>
      <c r="E1684" s="155" t="s">
        <v>556</v>
      </c>
      <c r="F1684" s="156" t="s">
        <v>4947</v>
      </c>
      <c r="G1684" s="156" t="s">
        <v>556</v>
      </c>
      <c r="H1684" s="156" t="s">
        <v>4950</v>
      </c>
      <c r="I1684" s="155">
        <v>2212042</v>
      </c>
      <c r="J1684" s="157" t="s">
        <v>1248</v>
      </c>
      <c r="K1684" s="157"/>
      <c r="L1684" s="155">
        <v>2022</v>
      </c>
      <c r="M1684" s="158">
        <v>8367</v>
      </c>
      <c r="N1684" s="159">
        <v>62903676.950000003</v>
      </c>
      <c r="O1684" s="159">
        <v>61936546.119999997</v>
      </c>
      <c r="P1684" s="159">
        <v>42736457.600000001</v>
      </c>
      <c r="Q1684" s="159">
        <v>18482379</v>
      </c>
      <c r="R1684" s="159">
        <v>24254078.600000001</v>
      </c>
      <c r="S1684" s="159">
        <v>967130.83</v>
      </c>
      <c r="T1684" s="159">
        <v>716284.98</v>
      </c>
      <c r="U1684" s="159">
        <v>72331892.689999998</v>
      </c>
      <c r="V1684" s="159">
        <v>58050227.270000003</v>
      </c>
      <c r="W1684" s="159">
        <v>18590804.399999999</v>
      </c>
      <c r="X1684" s="159">
        <v>802268.1</v>
      </c>
      <c r="Y1684" s="159">
        <v>14281665.42</v>
      </c>
      <c r="Z1684" s="159">
        <v>17207765.940000001</v>
      </c>
      <c r="AA1684" s="159">
        <v>8876411.4700000007</v>
      </c>
      <c r="AB1684" s="159">
        <v>8331354.4700000007</v>
      </c>
      <c r="AC1684" s="159">
        <v>2414720</v>
      </c>
      <c r="AD1684" s="159">
        <v>2414720</v>
      </c>
      <c r="AE1684" s="159">
        <v>18248971.149999999</v>
      </c>
      <c r="AF1684" s="159">
        <v>3886318.85</v>
      </c>
      <c r="AG1684" s="159">
        <v>2203561.25</v>
      </c>
      <c r="AH1684" s="159">
        <v>2115312.16</v>
      </c>
      <c r="AI1684" s="159">
        <v>0</v>
      </c>
      <c r="AJ1684" s="159">
        <v>0</v>
      </c>
    </row>
    <row r="1685" spans="1:36">
      <c r="A1685" s="153">
        <v>22</v>
      </c>
      <c r="B1685" s="154">
        <v>12</v>
      </c>
      <c r="C1685" s="154">
        <v>5</v>
      </c>
      <c r="D1685" s="155">
        <v>3</v>
      </c>
      <c r="E1685" s="155" t="s">
        <v>556</v>
      </c>
      <c r="F1685" s="156" t="s">
        <v>4951</v>
      </c>
      <c r="G1685" s="156" t="s">
        <v>556</v>
      </c>
      <c r="H1685" s="156" t="s">
        <v>4952</v>
      </c>
      <c r="I1685" s="155">
        <v>2212053</v>
      </c>
      <c r="J1685" s="157" t="s">
        <v>1247</v>
      </c>
      <c r="K1685" s="157"/>
      <c r="L1685" s="155">
        <v>2022</v>
      </c>
      <c r="M1685" s="158">
        <v>8303</v>
      </c>
      <c r="N1685" s="159">
        <v>73654935.329999998</v>
      </c>
      <c r="O1685" s="159">
        <v>61432243.700000003</v>
      </c>
      <c r="P1685" s="159">
        <v>42382772.25</v>
      </c>
      <c r="Q1685" s="159">
        <v>21471633</v>
      </c>
      <c r="R1685" s="159">
        <v>20911139.25</v>
      </c>
      <c r="S1685" s="159">
        <v>12222691.630000001</v>
      </c>
      <c r="T1685" s="159">
        <v>590779.1</v>
      </c>
      <c r="U1685" s="159">
        <v>84819248.340000004</v>
      </c>
      <c r="V1685" s="159">
        <v>59172000.799999997</v>
      </c>
      <c r="W1685" s="159">
        <v>19636166.57</v>
      </c>
      <c r="X1685" s="159">
        <v>2104979.56</v>
      </c>
      <c r="Y1685" s="159">
        <v>25647247.539999999</v>
      </c>
      <c r="Z1685" s="159">
        <v>15044978.310000001</v>
      </c>
      <c r="AA1685" s="159">
        <v>5000000</v>
      </c>
      <c r="AB1685" s="159">
        <v>10044978.310000001</v>
      </c>
      <c r="AC1685" s="159">
        <v>1774600</v>
      </c>
      <c r="AD1685" s="159">
        <v>1774600</v>
      </c>
      <c r="AE1685" s="159">
        <v>39042067.340000004</v>
      </c>
      <c r="AF1685" s="159">
        <v>2260242.9</v>
      </c>
      <c r="AG1685" s="159">
        <v>2910549.58</v>
      </c>
      <c r="AH1685" s="159">
        <v>3809052.21</v>
      </c>
      <c r="AI1685" s="159">
        <v>0</v>
      </c>
      <c r="AJ1685" s="159">
        <v>0</v>
      </c>
    </row>
    <row r="1686" spans="1:36">
      <c r="A1686" s="153">
        <v>22</v>
      </c>
      <c r="B1686" s="154">
        <v>12</v>
      </c>
      <c r="C1686" s="154">
        <v>6</v>
      </c>
      <c r="D1686" s="155">
        <v>2</v>
      </c>
      <c r="E1686" s="155" t="s">
        <v>556</v>
      </c>
      <c r="F1686" s="156" t="s">
        <v>4947</v>
      </c>
      <c r="G1686" s="156" t="s">
        <v>556</v>
      </c>
      <c r="H1686" s="156" t="s">
        <v>4953</v>
      </c>
      <c r="I1686" s="155">
        <v>2212062</v>
      </c>
      <c r="J1686" s="157" t="s">
        <v>1246</v>
      </c>
      <c r="K1686" s="157"/>
      <c r="L1686" s="155">
        <v>2022</v>
      </c>
      <c r="M1686" s="158">
        <v>13888</v>
      </c>
      <c r="N1686" s="159">
        <v>125137441.09</v>
      </c>
      <c r="O1686" s="159">
        <v>96466100.099999994</v>
      </c>
      <c r="P1686" s="159">
        <v>43365577.170000002</v>
      </c>
      <c r="Q1686" s="159">
        <v>18294045</v>
      </c>
      <c r="R1686" s="159">
        <v>25071532.170000002</v>
      </c>
      <c r="S1686" s="159">
        <v>28671340.989999998</v>
      </c>
      <c r="T1686" s="159">
        <v>1234734.2</v>
      </c>
      <c r="U1686" s="159">
        <v>144445540.62</v>
      </c>
      <c r="V1686" s="159">
        <v>88778881.060000002</v>
      </c>
      <c r="W1686" s="159">
        <v>30681999.199999999</v>
      </c>
      <c r="X1686" s="159">
        <v>3378230.26</v>
      </c>
      <c r="Y1686" s="159">
        <v>55666659.560000002</v>
      </c>
      <c r="Z1686" s="159">
        <v>35688560.439999998</v>
      </c>
      <c r="AA1686" s="159">
        <v>22500000</v>
      </c>
      <c r="AB1686" s="159">
        <v>13188560.439999998</v>
      </c>
      <c r="AC1686" s="159">
        <v>4873636</v>
      </c>
      <c r="AD1686" s="159">
        <v>4873636</v>
      </c>
      <c r="AE1686" s="159">
        <v>86734417.75</v>
      </c>
      <c r="AF1686" s="159">
        <v>7687219.04</v>
      </c>
      <c r="AG1686" s="159">
        <v>1902679.52</v>
      </c>
      <c r="AH1686" s="159">
        <v>1901400.49</v>
      </c>
      <c r="AI1686" s="159">
        <v>68048.100000000006</v>
      </c>
      <c r="AJ1686" s="159">
        <v>0</v>
      </c>
    </row>
    <row r="1687" spans="1:36">
      <c r="A1687" s="153">
        <v>22</v>
      </c>
      <c r="B1687" s="154">
        <v>12</v>
      </c>
      <c r="C1687" s="154">
        <v>7</v>
      </c>
      <c r="D1687" s="155">
        <v>2</v>
      </c>
      <c r="E1687" s="155" t="s">
        <v>556</v>
      </c>
      <c r="F1687" s="156" t="s">
        <v>4947</v>
      </c>
      <c r="G1687" s="156" t="s">
        <v>556</v>
      </c>
      <c r="H1687" s="156" t="s">
        <v>4954</v>
      </c>
      <c r="I1687" s="155">
        <v>2212072</v>
      </c>
      <c r="J1687" s="157" t="s">
        <v>1245</v>
      </c>
      <c r="K1687" s="157"/>
      <c r="L1687" s="155">
        <v>2022</v>
      </c>
      <c r="M1687" s="158">
        <v>6563</v>
      </c>
      <c r="N1687" s="159">
        <v>59690251.149999999</v>
      </c>
      <c r="O1687" s="159">
        <v>54223138.350000001</v>
      </c>
      <c r="P1687" s="159">
        <v>31882770.02</v>
      </c>
      <c r="Q1687" s="159">
        <v>11374524</v>
      </c>
      <c r="R1687" s="159">
        <v>20508246.02</v>
      </c>
      <c r="S1687" s="159">
        <v>5467112.7999999998</v>
      </c>
      <c r="T1687" s="159">
        <v>701647.38</v>
      </c>
      <c r="U1687" s="159">
        <v>59444187.049999997</v>
      </c>
      <c r="V1687" s="159">
        <v>49566382.310000002</v>
      </c>
      <c r="W1687" s="159">
        <v>16777931.27</v>
      </c>
      <c r="X1687" s="159">
        <v>1500938.22</v>
      </c>
      <c r="Y1687" s="159">
        <v>9877804.7400000002</v>
      </c>
      <c r="Z1687" s="159">
        <v>8384443.04</v>
      </c>
      <c r="AA1687" s="159">
        <v>2028000</v>
      </c>
      <c r="AB1687" s="159">
        <v>6356443.04</v>
      </c>
      <c r="AC1687" s="159">
        <v>1285278.3500000001</v>
      </c>
      <c r="AD1687" s="159">
        <v>1285278.3500000001</v>
      </c>
      <c r="AE1687" s="159">
        <v>28731733.829999998</v>
      </c>
      <c r="AF1687" s="159">
        <v>4656756.04</v>
      </c>
      <c r="AG1687" s="159">
        <v>3012442</v>
      </c>
      <c r="AH1687" s="159">
        <v>3045246.74</v>
      </c>
      <c r="AI1687" s="159">
        <v>0</v>
      </c>
      <c r="AJ1687" s="159">
        <v>1559.21</v>
      </c>
    </row>
    <row r="1688" spans="1:36">
      <c r="A1688" s="153">
        <v>22</v>
      </c>
      <c r="B1688" s="154">
        <v>12</v>
      </c>
      <c r="C1688" s="154">
        <v>8</v>
      </c>
      <c r="D1688" s="155">
        <v>2</v>
      </c>
      <c r="E1688" s="155" t="s">
        <v>556</v>
      </c>
      <c r="F1688" s="156" t="s">
        <v>4947</v>
      </c>
      <c r="G1688" s="156" t="s">
        <v>556</v>
      </c>
      <c r="H1688" s="156" t="s">
        <v>4955</v>
      </c>
      <c r="I1688" s="155">
        <v>2212082</v>
      </c>
      <c r="J1688" s="157" t="s">
        <v>1244</v>
      </c>
      <c r="K1688" s="157"/>
      <c r="L1688" s="155">
        <v>2022</v>
      </c>
      <c r="M1688" s="158">
        <v>19113</v>
      </c>
      <c r="N1688" s="159">
        <v>197561957.24000001</v>
      </c>
      <c r="O1688" s="159">
        <v>152900215.75</v>
      </c>
      <c r="P1688" s="159">
        <v>69224948.74000001</v>
      </c>
      <c r="Q1688" s="159">
        <v>30417109</v>
      </c>
      <c r="R1688" s="159">
        <v>38807839.740000002</v>
      </c>
      <c r="S1688" s="159">
        <v>44661741.490000002</v>
      </c>
      <c r="T1688" s="159">
        <v>9349445.6799999997</v>
      </c>
      <c r="U1688" s="159">
        <v>189256654.97999999</v>
      </c>
      <c r="V1688" s="159">
        <v>132258563.40000001</v>
      </c>
      <c r="W1688" s="159">
        <v>44280748.259999998</v>
      </c>
      <c r="X1688" s="159">
        <v>4281072.8</v>
      </c>
      <c r="Y1688" s="159">
        <v>56998091.579999998</v>
      </c>
      <c r="Z1688" s="159">
        <v>30132423.899999999</v>
      </c>
      <c r="AA1688" s="159">
        <v>10000000</v>
      </c>
      <c r="AB1688" s="159">
        <v>20132423.899999999</v>
      </c>
      <c r="AC1688" s="159">
        <v>6197241</v>
      </c>
      <c r="AD1688" s="159">
        <v>6134241</v>
      </c>
      <c r="AE1688" s="159">
        <v>113363415.72</v>
      </c>
      <c r="AF1688" s="159">
        <v>20641652.350000001</v>
      </c>
      <c r="AG1688" s="159">
        <v>3040634.2</v>
      </c>
      <c r="AH1688" s="159">
        <v>2997390.52</v>
      </c>
      <c r="AI1688" s="159">
        <v>196456.44</v>
      </c>
      <c r="AJ1688" s="159">
        <v>0</v>
      </c>
    </row>
    <row r="1689" spans="1:36">
      <c r="A1689" s="153">
        <v>22</v>
      </c>
      <c r="B1689" s="154">
        <v>12</v>
      </c>
      <c r="C1689" s="154">
        <v>9</v>
      </c>
      <c r="D1689" s="155">
        <v>2</v>
      </c>
      <c r="E1689" s="155" t="s">
        <v>556</v>
      </c>
      <c r="F1689" s="156" t="s">
        <v>4947</v>
      </c>
      <c r="G1689" s="156" t="s">
        <v>556</v>
      </c>
      <c r="H1689" s="156" t="s">
        <v>4956</v>
      </c>
      <c r="I1689" s="155">
        <v>2212092</v>
      </c>
      <c r="J1689" s="157" t="s">
        <v>1243</v>
      </c>
      <c r="K1689" s="157"/>
      <c r="L1689" s="155">
        <v>2022</v>
      </c>
      <c r="M1689" s="158">
        <v>3080</v>
      </c>
      <c r="N1689" s="159">
        <v>28786456.23</v>
      </c>
      <c r="O1689" s="159">
        <v>27577443.550000001</v>
      </c>
      <c r="P1689" s="159">
        <v>17108768.689999998</v>
      </c>
      <c r="Q1689" s="159">
        <v>6258248</v>
      </c>
      <c r="R1689" s="159">
        <v>10850520.689999999</v>
      </c>
      <c r="S1689" s="159">
        <v>1209012.68</v>
      </c>
      <c r="T1689" s="159">
        <v>980</v>
      </c>
      <c r="U1689" s="159">
        <v>31426397.129999999</v>
      </c>
      <c r="V1689" s="159">
        <v>25134507.530000001</v>
      </c>
      <c r="W1689" s="159">
        <v>8325326.9699999997</v>
      </c>
      <c r="X1689" s="159">
        <v>51384</v>
      </c>
      <c r="Y1689" s="159">
        <v>6291889.5999999996</v>
      </c>
      <c r="Z1689" s="159">
        <v>5294190.93</v>
      </c>
      <c r="AA1689" s="159">
        <v>2500000</v>
      </c>
      <c r="AB1689" s="159">
        <v>2794190.9299999997</v>
      </c>
      <c r="AC1689" s="159">
        <v>0</v>
      </c>
      <c r="AD1689" s="159">
        <v>0</v>
      </c>
      <c r="AE1689" s="159">
        <v>3200000</v>
      </c>
      <c r="AF1689" s="159">
        <v>2442936.02</v>
      </c>
      <c r="AG1689" s="159">
        <v>1234057.8700000001</v>
      </c>
      <c r="AH1689" s="159">
        <v>1134550.6100000001</v>
      </c>
      <c r="AI1689" s="159">
        <v>0</v>
      </c>
      <c r="AJ1689" s="159">
        <v>0</v>
      </c>
    </row>
    <row r="1690" spans="1:36">
      <c r="A1690" s="153">
        <v>22</v>
      </c>
      <c r="B1690" s="154">
        <v>12</v>
      </c>
      <c r="C1690" s="154">
        <v>10</v>
      </c>
      <c r="D1690" s="155">
        <v>2</v>
      </c>
      <c r="E1690" s="155" t="s">
        <v>556</v>
      </c>
      <c r="F1690" s="156" t="s">
        <v>4947</v>
      </c>
      <c r="G1690" s="156" t="s">
        <v>556</v>
      </c>
      <c r="H1690" s="156" t="s">
        <v>4957</v>
      </c>
      <c r="I1690" s="155">
        <v>2212102</v>
      </c>
      <c r="J1690" s="157" t="s">
        <v>1242</v>
      </c>
      <c r="K1690" s="157"/>
      <c r="L1690" s="155">
        <v>2022</v>
      </c>
      <c r="M1690" s="158">
        <v>8024</v>
      </c>
      <c r="N1690" s="159">
        <v>76186403.799999997</v>
      </c>
      <c r="O1690" s="159">
        <v>69408381.359999999</v>
      </c>
      <c r="P1690" s="159">
        <v>25507434.719999999</v>
      </c>
      <c r="Q1690" s="159">
        <v>4762029</v>
      </c>
      <c r="R1690" s="159">
        <v>20745405.719999999</v>
      </c>
      <c r="S1690" s="159">
        <v>6778022.4400000004</v>
      </c>
      <c r="T1690" s="159">
        <v>4761675</v>
      </c>
      <c r="U1690" s="159">
        <v>84700541.340000004</v>
      </c>
      <c r="V1690" s="159">
        <v>58792779.670000002</v>
      </c>
      <c r="W1690" s="159">
        <v>15726854.75</v>
      </c>
      <c r="X1690" s="159">
        <v>423928.98</v>
      </c>
      <c r="Y1690" s="159">
        <v>25907761.670000002</v>
      </c>
      <c r="Z1690" s="159">
        <v>28305760.460000001</v>
      </c>
      <c r="AA1690" s="159">
        <v>8000000</v>
      </c>
      <c r="AB1690" s="159">
        <v>20305760.460000001</v>
      </c>
      <c r="AC1690" s="159">
        <v>2432000</v>
      </c>
      <c r="AD1690" s="159">
        <v>2432000</v>
      </c>
      <c r="AE1690" s="159">
        <v>14440290</v>
      </c>
      <c r="AF1690" s="159">
        <v>10615601.689999999</v>
      </c>
      <c r="AG1690" s="159">
        <v>973803.58</v>
      </c>
      <c r="AH1690" s="159">
        <v>957531.51</v>
      </c>
      <c r="AI1690" s="159">
        <v>0</v>
      </c>
      <c r="AJ1690" s="159">
        <v>0</v>
      </c>
    </row>
    <row r="1691" spans="1:36">
      <c r="A1691" s="153">
        <v>22</v>
      </c>
      <c r="B1691" s="154">
        <v>13</v>
      </c>
      <c r="C1691" s="154">
        <v>1</v>
      </c>
      <c r="D1691" s="155">
        <v>3</v>
      </c>
      <c r="E1691" s="155" t="s">
        <v>556</v>
      </c>
      <c r="F1691" s="156" t="s">
        <v>4958</v>
      </c>
      <c r="G1691" s="156" t="s">
        <v>556</v>
      </c>
      <c r="H1691" s="156" t="s">
        <v>4959</v>
      </c>
      <c r="I1691" s="155">
        <v>2213013</v>
      </c>
      <c r="J1691" s="157" t="s">
        <v>1241</v>
      </c>
      <c r="K1691" s="157"/>
      <c r="L1691" s="155">
        <v>2022</v>
      </c>
      <c r="M1691" s="158">
        <v>3073</v>
      </c>
      <c r="N1691" s="159">
        <v>26448078.73</v>
      </c>
      <c r="O1691" s="159">
        <v>23175149.859999999</v>
      </c>
      <c r="P1691" s="159">
        <v>10302801.74</v>
      </c>
      <c r="Q1691" s="159">
        <v>3849647</v>
      </c>
      <c r="R1691" s="159">
        <v>6453154.7400000002</v>
      </c>
      <c r="S1691" s="159">
        <v>3272928.87</v>
      </c>
      <c r="T1691" s="159">
        <v>262292.78000000003</v>
      </c>
      <c r="U1691" s="159">
        <v>32413850.27</v>
      </c>
      <c r="V1691" s="159">
        <v>19991030.559999999</v>
      </c>
      <c r="W1691" s="159">
        <v>8025286.0099999998</v>
      </c>
      <c r="X1691" s="159">
        <v>385925</v>
      </c>
      <c r="Y1691" s="159">
        <v>12422819.710000001</v>
      </c>
      <c r="Z1691" s="159">
        <v>11549394.699999999</v>
      </c>
      <c r="AA1691" s="159">
        <v>3000000</v>
      </c>
      <c r="AB1691" s="159">
        <v>8549394.6999999993</v>
      </c>
      <c r="AC1691" s="159">
        <v>963336</v>
      </c>
      <c r="AD1691" s="159">
        <v>963336</v>
      </c>
      <c r="AE1691" s="159">
        <v>7887792</v>
      </c>
      <c r="AF1691" s="159">
        <v>3184119.3</v>
      </c>
      <c r="AG1691" s="159">
        <v>0</v>
      </c>
      <c r="AH1691" s="159">
        <v>0</v>
      </c>
      <c r="AI1691" s="159">
        <v>0</v>
      </c>
      <c r="AJ1691" s="159">
        <v>0</v>
      </c>
    </row>
    <row r="1692" spans="1:36">
      <c r="A1692" s="153">
        <v>22</v>
      </c>
      <c r="B1692" s="154">
        <v>13</v>
      </c>
      <c r="C1692" s="154">
        <v>2</v>
      </c>
      <c r="D1692" s="155">
        <v>1</v>
      </c>
      <c r="E1692" s="155" t="s">
        <v>556</v>
      </c>
      <c r="F1692" s="156" t="s">
        <v>4960</v>
      </c>
      <c r="G1692" s="156" t="s">
        <v>556</v>
      </c>
      <c r="H1692" s="156" t="s">
        <v>4961</v>
      </c>
      <c r="I1692" s="155">
        <v>2213021</v>
      </c>
      <c r="J1692" s="157" t="s">
        <v>1236</v>
      </c>
      <c r="K1692" s="157"/>
      <c r="L1692" s="155">
        <v>2022</v>
      </c>
      <c r="M1692" s="158">
        <v>3481</v>
      </c>
      <c r="N1692" s="159">
        <v>29925725.649999999</v>
      </c>
      <c r="O1692" s="159">
        <v>25339393.23</v>
      </c>
      <c r="P1692" s="159">
        <v>13614969.32</v>
      </c>
      <c r="Q1692" s="159">
        <v>5361973</v>
      </c>
      <c r="R1692" s="159">
        <v>8252996.3200000003</v>
      </c>
      <c r="S1692" s="159">
        <v>4586332.42</v>
      </c>
      <c r="T1692" s="159">
        <v>310601.8</v>
      </c>
      <c r="U1692" s="159">
        <v>30899792.890000001</v>
      </c>
      <c r="V1692" s="159">
        <v>21270504.149999999</v>
      </c>
      <c r="W1692" s="159">
        <v>7465456.1299999999</v>
      </c>
      <c r="X1692" s="159">
        <v>192010.5</v>
      </c>
      <c r="Y1692" s="159">
        <v>9629288.7400000002</v>
      </c>
      <c r="Z1692" s="159">
        <v>5183568.32</v>
      </c>
      <c r="AA1692" s="159">
        <v>0</v>
      </c>
      <c r="AB1692" s="159">
        <v>5183568.32</v>
      </c>
      <c r="AC1692" s="159">
        <v>430000</v>
      </c>
      <c r="AD1692" s="159">
        <v>430000</v>
      </c>
      <c r="AE1692" s="159">
        <v>2640000</v>
      </c>
      <c r="AF1692" s="159">
        <v>4068889.08</v>
      </c>
      <c r="AG1692" s="159">
        <v>699766.49</v>
      </c>
      <c r="AH1692" s="159">
        <v>461535.5</v>
      </c>
      <c r="AI1692" s="159">
        <v>0</v>
      </c>
      <c r="AJ1692" s="159">
        <v>0</v>
      </c>
    </row>
    <row r="1693" spans="1:36">
      <c r="A1693" s="153">
        <v>22</v>
      </c>
      <c r="B1693" s="154">
        <v>13</v>
      </c>
      <c r="C1693" s="154">
        <v>3</v>
      </c>
      <c r="D1693" s="155">
        <v>1</v>
      </c>
      <c r="E1693" s="155" t="s">
        <v>556</v>
      </c>
      <c r="F1693" s="156" t="s">
        <v>4960</v>
      </c>
      <c r="G1693" s="156" t="s">
        <v>556</v>
      </c>
      <c r="H1693" s="156" t="s">
        <v>4962</v>
      </c>
      <c r="I1693" s="155">
        <v>2213031</v>
      </c>
      <c r="J1693" s="157" t="s">
        <v>1234</v>
      </c>
      <c r="K1693" s="157"/>
      <c r="L1693" s="155">
        <v>2022</v>
      </c>
      <c r="M1693" s="158">
        <v>45804</v>
      </c>
      <c r="N1693" s="159">
        <v>258426390.02000001</v>
      </c>
      <c r="O1693" s="159">
        <v>245840144.00999999</v>
      </c>
      <c r="P1693" s="159">
        <v>124852444.17</v>
      </c>
      <c r="Q1693" s="159">
        <v>49308220</v>
      </c>
      <c r="R1693" s="159">
        <v>75544224.170000002</v>
      </c>
      <c r="S1693" s="159">
        <v>12586246.01</v>
      </c>
      <c r="T1693" s="159">
        <v>5346245.9000000004</v>
      </c>
      <c r="U1693" s="159">
        <v>276149670.49000001</v>
      </c>
      <c r="V1693" s="159">
        <v>242435166.52000001</v>
      </c>
      <c r="W1693" s="159">
        <v>93138046.400000006</v>
      </c>
      <c r="X1693" s="159">
        <v>4593699.58</v>
      </c>
      <c r="Y1693" s="159">
        <v>33714503.969999999</v>
      </c>
      <c r="Z1693" s="159">
        <v>47591255.829999998</v>
      </c>
      <c r="AA1693" s="159">
        <v>22000000</v>
      </c>
      <c r="AB1693" s="159">
        <v>25591255.829999998</v>
      </c>
      <c r="AC1693" s="159">
        <v>7800000</v>
      </c>
      <c r="AD1693" s="159">
        <v>7800000</v>
      </c>
      <c r="AE1693" s="159">
        <v>87853597.400000006</v>
      </c>
      <c r="AF1693" s="159">
        <v>3404977.49</v>
      </c>
      <c r="AG1693" s="159">
        <v>2042602.98</v>
      </c>
      <c r="AH1693" s="159">
        <v>2165593.88</v>
      </c>
      <c r="AI1693" s="159">
        <v>0</v>
      </c>
      <c r="AJ1693" s="159">
        <v>3597.4</v>
      </c>
    </row>
    <row r="1694" spans="1:36">
      <c r="A1694" s="153">
        <v>22</v>
      </c>
      <c r="B1694" s="154">
        <v>13</v>
      </c>
      <c r="C1694" s="154">
        <v>4</v>
      </c>
      <c r="D1694" s="155">
        <v>2</v>
      </c>
      <c r="E1694" s="155" t="s">
        <v>556</v>
      </c>
      <c r="F1694" s="156" t="s">
        <v>4963</v>
      </c>
      <c r="G1694" s="156" t="s">
        <v>556</v>
      </c>
      <c r="H1694" s="156" t="s">
        <v>4964</v>
      </c>
      <c r="I1694" s="155">
        <v>2213042</v>
      </c>
      <c r="J1694" s="157" t="s">
        <v>1240</v>
      </c>
      <c r="K1694" s="157"/>
      <c r="L1694" s="155">
        <v>2022</v>
      </c>
      <c r="M1694" s="158">
        <v>3155</v>
      </c>
      <c r="N1694" s="159">
        <v>24754315.940000001</v>
      </c>
      <c r="O1694" s="159">
        <v>20780408.530000001</v>
      </c>
      <c r="P1694" s="159">
        <v>12154676.1</v>
      </c>
      <c r="Q1694" s="159">
        <v>5275906</v>
      </c>
      <c r="R1694" s="159">
        <v>6878770.0999999996</v>
      </c>
      <c r="S1694" s="159">
        <v>3973907.41</v>
      </c>
      <c r="T1694" s="159">
        <v>15831.59</v>
      </c>
      <c r="U1694" s="159">
        <v>26007875.940000001</v>
      </c>
      <c r="V1694" s="159">
        <v>17507895.059999999</v>
      </c>
      <c r="W1694" s="159">
        <v>6698594.9100000001</v>
      </c>
      <c r="X1694" s="159">
        <v>71080.33</v>
      </c>
      <c r="Y1694" s="159">
        <v>8499980.8800000008</v>
      </c>
      <c r="Z1694" s="159">
        <v>7926046.7199999997</v>
      </c>
      <c r="AA1694" s="159">
        <v>0</v>
      </c>
      <c r="AB1694" s="159">
        <v>7926046.7199999997</v>
      </c>
      <c r="AC1694" s="159">
        <v>124000</v>
      </c>
      <c r="AD1694" s="159">
        <v>124000</v>
      </c>
      <c r="AE1694" s="159">
        <v>1116000</v>
      </c>
      <c r="AF1694" s="159">
        <v>3272513.47</v>
      </c>
      <c r="AG1694" s="159">
        <v>253586.73</v>
      </c>
      <c r="AH1694" s="159">
        <v>250891.73</v>
      </c>
      <c r="AI1694" s="159">
        <v>0</v>
      </c>
      <c r="AJ1694" s="159">
        <v>0</v>
      </c>
    </row>
    <row r="1695" spans="1:36">
      <c r="A1695" s="153">
        <v>22</v>
      </c>
      <c r="B1695" s="154">
        <v>13</v>
      </c>
      <c r="C1695" s="154">
        <v>5</v>
      </c>
      <c r="D1695" s="155">
        <v>2</v>
      </c>
      <c r="E1695" s="155" t="s">
        <v>556</v>
      </c>
      <c r="F1695" s="156" t="s">
        <v>4963</v>
      </c>
      <c r="G1695" s="156" t="s">
        <v>556</v>
      </c>
      <c r="H1695" s="156" t="s">
        <v>4965</v>
      </c>
      <c r="I1695" s="155">
        <v>2213052</v>
      </c>
      <c r="J1695" s="157" t="s">
        <v>1239</v>
      </c>
      <c r="K1695" s="157"/>
      <c r="L1695" s="155">
        <v>2022</v>
      </c>
      <c r="M1695" s="158">
        <v>5318</v>
      </c>
      <c r="N1695" s="159">
        <v>38804672.369999997</v>
      </c>
      <c r="O1695" s="159">
        <v>36575930.859999999</v>
      </c>
      <c r="P1695" s="159">
        <v>23411379.030000001</v>
      </c>
      <c r="Q1695" s="159">
        <v>9501776</v>
      </c>
      <c r="R1695" s="159">
        <v>13909603.029999999</v>
      </c>
      <c r="S1695" s="159">
        <v>2228741.5099999998</v>
      </c>
      <c r="T1695" s="159">
        <v>508630.48</v>
      </c>
      <c r="U1695" s="159">
        <v>40983458.189999998</v>
      </c>
      <c r="V1695" s="159">
        <v>33722016.549999997</v>
      </c>
      <c r="W1695" s="159">
        <v>12857498.51</v>
      </c>
      <c r="X1695" s="159">
        <v>687739.07</v>
      </c>
      <c r="Y1695" s="159">
        <v>7261441.6399999997</v>
      </c>
      <c r="Z1695" s="159">
        <v>8228081.8399999999</v>
      </c>
      <c r="AA1695" s="159">
        <v>4260000</v>
      </c>
      <c r="AB1695" s="159">
        <v>3968081.84</v>
      </c>
      <c r="AC1695" s="159">
        <v>1580000</v>
      </c>
      <c r="AD1695" s="159">
        <v>1580000</v>
      </c>
      <c r="AE1695" s="159">
        <v>15036851</v>
      </c>
      <c r="AF1695" s="159">
        <v>2853914.31</v>
      </c>
      <c r="AG1695" s="159">
        <v>199360.79</v>
      </c>
      <c r="AH1695" s="159">
        <v>55092.480000000003</v>
      </c>
      <c r="AI1695" s="159">
        <v>0</v>
      </c>
      <c r="AJ1695" s="159">
        <v>0</v>
      </c>
    </row>
    <row r="1696" spans="1:36">
      <c r="A1696" s="153">
        <v>22</v>
      </c>
      <c r="B1696" s="154">
        <v>13</v>
      </c>
      <c r="C1696" s="154">
        <v>6</v>
      </c>
      <c r="D1696" s="155">
        <v>2</v>
      </c>
      <c r="E1696" s="155" t="s">
        <v>556</v>
      </c>
      <c r="F1696" s="156" t="s">
        <v>4963</v>
      </c>
      <c r="G1696" s="156" t="s">
        <v>556</v>
      </c>
      <c r="H1696" s="156" t="s">
        <v>4966</v>
      </c>
      <c r="I1696" s="155">
        <v>2213062</v>
      </c>
      <c r="J1696" s="157" t="s">
        <v>1238</v>
      </c>
      <c r="K1696" s="157"/>
      <c r="L1696" s="155">
        <v>2022</v>
      </c>
      <c r="M1696" s="158">
        <v>6809</v>
      </c>
      <c r="N1696" s="159">
        <v>47843944.189999998</v>
      </c>
      <c r="O1696" s="159">
        <v>45564696.520000003</v>
      </c>
      <c r="P1696" s="159">
        <v>28411292.280000001</v>
      </c>
      <c r="Q1696" s="159">
        <v>11809981</v>
      </c>
      <c r="R1696" s="159">
        <v>16601311.279999999</v>
      </c>
      <c r="S1696" s="159">
        <v>2279247.67</v>
      </c>
      <c r="T1696" s="159">
        <v>74177.929999999993</v>
      </c>
      <c r="U1696" s="159">
        <v>51196342.340000004</v>
      </c>
      <c r="V1696" s="159">
        <v>41367446.369999997</v>
      </c>
      <c r="W1696" s="159">
        <v>14431895.039999999</v>
      </c>
      <c r="X1696" s="159">
        <v>116083.33</v>
      </c>
      <c r="Y1696" s="159">
        <v>9828895.9700000007</v>
      </c>
      <c r="Z1696" s="159">
        <v>7014329.8499999996</v>
      </c>
      <c r="AA1696" s="159">
        <v>4000000</v>
      </c>
      <c r="AB1696" s="159">
        <v>3014329.8499999996</v>
      </c>
      <c r="AC1696" s="159">
        <v>416000</v>
      </c>
      <c r="AD1696" s="159">
        <v>416000</v>
      </c>
      <c r="AE1696" s="159">
        <v>5496000</v>
      </c>
      <c r="AF1696" s="159">
        <v>4197250.1500000004</v>
      </c>
      <c r="AG1696" s="159">
        <v>662145</v>
      </c>
      <c r="AH1696" s="159">
        <v>625574.32999999996</v>
      </c>
      <c r="AI1696" s="159">
        <v>0</v>
      </c>
      <c r="AJ1696" s="159">
        <v>0</v>
      </c>
    </row>
    <row r="1697" spans="1:36">
      <c r="A1697" s="153">
        <v>22</v>
      </c>
      <c r="B1697" s="154">
        <v>13</v>
      </c>
      <c r="C1697" s="154">
        <v>7</v>
      </c>
      <c r="D1697" s="155">
        <v>2</v>
      </c>
      <c r="E1697" s="155" t="s">
        <v>556</v>
      </c>
      <c r="F1697" s="156" t="s">
        <v>4963</v>
      </c>
      <c r="G1697" s="156" t="s">
        <v>556</v>
      </c>
      <c r="H1697" s="156" t="s">
        <v>4967</v>
      </c>
      <c r="I1697" s="155">
        <v>2213072</v>
      </c>
      <c r="J1697" s="157" t="s">
        <v>777</v>
      </c>
      <c r="K1697" s="157"/>
      <c r="L1697" s="155">
        <v>2022</v>
      </c>
      <c r="M1697" s="158">
        <v>2712</v>
      </c>
      <c r="N1697" s="159">
        <v>20921288.010000002</v>
      </c>
      <c r="O1697" s="159">
        <v>19475309.010000002</v>
      </c>
      <c r="P1697" s="159">
        <v>11466136.6</v>
      </c>
      <c r="Q1697" s="159">
        <v>5024718</v>
      </c>
      <c r="R1697" s="159">
        <v>6441418.5999999996</v>
      </c>
      <c r="S1697" s="159">
        <v>1445979</v>
      </c>
      <c r="T1697" s="159">
        <v>86145</v>
      </c>
      <c r="U1697" s="159">
        <v>20825963.510000002</v>
      </c>
      <c r="V1697" s="159">
        <v>17245890.09</v>
      </c>
      <c r="W1697" s="159">
        <v>6867879.5199999996</v>
      </c>
      <c r="X1697" s="159">
        <v>81910.5</v>
      </c>
      <c r="Y1697" s="159">
        <v>3580073.42</v>
      </c>
      <c r="Z1697" s="159">
        <v>4859508.6100000003</v>
      </c>
      <c r="AA1697" s="159">
        <v>0</v>
      </c>
      <c r="AB1697" s="159">
        <v>4859508.6100000003</v>
      </c>
      <c r="AC1697" s="159">
        <v>200000</v>
      </c>
      <c r="AD1697" s="159">
        <v>200000</v>
      </c>
      <c r="AE1697" s="159">
        <v>1250000</v>
      </c>
      <c r="AF1697" s="159">
        <v>2229418.92</v>
      </c>
      <c r="AG1697" s="159">
        <v>88315</v>
      </c>
      <c r="AH1697" s="159">
        <v>68570.240000000005</v>
      </c>
      <c r="AI1697" s="159">
        <v>0</v>
      </c>
      <c r="AJ1697" s="159">
        <v>0</v>
      </c>
    </row>
    <row r="1698" spans="1:36">
      <c r="A1698" s="153">
        <v>22</v>
      </c>
      <c r="B1698" s="154">
        <v>13</v>
      </c>
      <c r="C1698" s="154">
        <v>8</v>
      </c>
      <c r="D1698" s="155">
        <v>2</v>
      </c>
      <c r="E1698" s="155" t="s">
        <v>556</v>
      </c>
      <c r="F1698" s="156" t="s">
        <v>4963</v>
      </c>
      <c r="G1698" s="156" t="s">
        <v>556</v>
      </c>
      <c r="H1698" s="156" t="s">
        <v>4968</v>
      </c>
      <c r="I1698" s="155">
        <v>2213082</v>
      </c>
      <c r="J1698" s="157" t="s">
        <v>976</v>
      </c>
      <c r="K1698" s="157"/>
      <c r="L1698" s="155">
        <v>2022</v>
      </c>
      <c r="M1698" s="158">
        <v>2257</v>
      </c>
      <c r="N1698" s="159">
        <v>19011115.77</v>
      </c>
      <c r="O1698" s="159">
        <v>18109519.969999999</v>
      </c>
      <c r="P1698" s="159">
        <v>9177750.2300000004</v>
      </c>
      <c r="Q1698" s="159">
        <v>3440586</v>
      </c>
      <c r="R1698" s="159">
        <v>5737164.2300000004</v>
      </c>
      <c r="S1698" s="159">
        <v>901595.8</v>
      </c>
      <c r="T1698" s="159">
        <v>48800</v>
      </c>
      <c r="U1698" s="159">
        <v>16424792.68</v>
      </c>
      <c r="V1698" s="159">
        <v>13958214.92</v>
      </c>
      <c r="W1698" s="159">
        <v>5313505.1100000003</v>
      </c>
      <c r="X1698" s="159">
        <v>84158.37</v>
      </c>
      <c r="Y1698" s="159">
        <v>2466577.7599999998</v>
      </c>
      <c r="Z1698" s="159">
        <v>2839861.33</v>
      </c>
      <c r="AA1698" s="159">
        <v>0</v>
      </c>
      <c r="AB1698" s="159">
        <v>2839861.33</v>
      </c>
      <c r="AC1698" s="159">
        <v>193348</v>
      </c>
      <c r="AD1698" s="159">
        <v>193348</v>
      </c>
      <c r="AE1698" s="159">
        <v>1080000</v>
      </c>
      <c r="AF1698" s="159">
        <v>4151305.05</v>
      </c>
      <c r="AG1698" s="159">
        <v>374236.08</v>
      </c>
      <c r="AH1698" s="159">
        <v>314780.79999999999</v>
      </c>
      <c r="AI1698" s="159">
        <v>0</v>
      </c>
      <c r="AJ1698" s="159">
        <v>0</v>
      </c>
    </row>
    <row r="1699" spans="1:36">
      <c r="A1699" s="153">
        <v>22</v>
      </c>
      <c r="B1699" s="154">
        <v>13</v>
      </c>
      <c r="C1699" s="154">
        <v>9</v>
      </c>
      <c r="D1699" s="155">
        <v>3</v>
      </c>
      <c r="E1699" s="155" t="s">
        <v>556</v>
      </c>
      <c r="F1699" s="156" t="s">
        <v>4958</v>
      </c>
      <c r="G1699" s="156" t="s">
        <v>556</v>
      </c>
      <c r="H1699" s="156" t="s">
        <v>4969</v>
      </c>
      <c r="I1699" s="155">
        <v>2213093</v>
      </c>
      <c r="J1699" s="157" t="s">
        <v>1237</v>
      </c>
      <c r="K1699" s="157"/>
      <c r="L1699" s="155">
        <v>2022</v>
      </c>
      <c r="M1699" s="158">
        <v>14467</v>
      </c>
      <c r="N1699" s="159">
        <v>98112513.609999999</v>
      </c>
      <c r="O1699" s="159">
        <v>93060249.219999999</v>
      </c>
      <c r="P1699" s="159">
        <v>58941854.909999996</v>
      </c>
      <c r="Q1699" s="159">
        <v>24428443</v>
      </c>
      <c r="R1699" s="159">
        <v>34513411.909999996</v>
      </c>
      <c r="S1699" s="159">
        <v>5052264.3899999997</v>
      </c>
      <c r="T1699" s="159">
        <v>2636915.5099999998</v>
      </c>
      <c r="U1699" s="159">
        <v>98650490.390000001</v>
      </c>
      <c r="V1699" s="159">
        <v>89163656.049999997</v>
      </c>
      <c r="W1699" s="159">
        <v>31541811.27</v>
      </c>
      <c r="X1699" s="159">
        <v>814135.34</v>
      </c>
      <c r="Y1699" s="159">
        <v>9486834.3399999999</v>
      </c>
      <c r="Z1699" s="159">
        <v>11102342.65</v>
      </c>
      <c r="AA1699" s="159">
        <v>0</v>
      </c>
      <c r="AB1699" s="159">
        <v>11102342.65</v>
      </c>
      <c r="AC1699" s="159">
        <v>1050000</v>
      </c>
      <c r="AD1699" s="159">
        <v>1050000</v>
      </c>
      <c r="AE1699" s="159">
        <v>11568454.689999999</v>
      </c>
      <c r="AF1699" s="159">
        <v>3896593.17</v>
      </c>
      <c r="AG1699" s="159">
        <v>1128726.8</v>
      </c>
      <c r="AH1699" s="159">
        <v>880527.97</v>
      </c>
      <c r="AI1699" s="159">
        <v>0</v>
      </c>
      <c r="AJ1699" s="159">
        <v>0</v>
      </c>
    </row>
    <row r="1700" spans="1:36">
      <c r="A1700" s="153">
        <v>22</v>
      </c>
      <c r="B1700" s="154">
        <v>13</v>
      </c>
      <c r="C1700" s="154">
        <v>10</v>
      </c>
      <c r="D1700" s="155">
        <v>2</v>
      </c>
      <c r="E1700" s="155" t="s">
        <v>556</v>
      </c>
      <c r="F1700" s="156" t="s">
        <v>4963</v>
      </c>
      <c r="G1700" s="156" t="s">
        <v>556</v>
      </c>
      <c r="H1700" s="156" t="s">
        <v>4970</v>
      </c>
      <c r="I1700" s="155">
        <v>2213102</v>
      </c>
      <c r="J1700" s="157" t="s">
        <v>1236</v>
      </c>
      <c r="K1700" s="157"/>
      <c r="L1700" s="155">
        <v>2022</v>
      </c>
      <c r="M1700" s="158">
        <v>4337</v>
      </c>
      <c r="N1700" s="159">
        <v>32345518.800000001</v>
      </c>
      <c r="O1700" s="159">
        <v>29436692.02</v>
      </c>
      <c r="P1700" s="159">
        <v>18894279.07</v>
      </c>
      <c r="Q1700" s="159">
        <v>7771072</v>
      </c>
      <c r="R1700" s="159">
        <v>11123207.07</v>
      </c>
      <c r="S1700" s="159">
        <v>2908826.78</v>
      </c>
      <c r="T1700" s="159">
        <v>41042.76</v>
      </c>
      <c r="U1700" s="159">
        <v>30452900.32</v>
      </c>
      <c r="V1700" s="159">
        <v>25676056.32</v>
      </c>
      <c r="W1700" s="159">
        <v>9142280.3000000007</v>
      </c>
      <c r="X1700" s="159">
        <v>61482.23</v>
      </c>
      <c r="Y1700" s="159">
        <v>4776844</v>
      </c>
      <c r="Z1700" s="159">
        <v>3657806.62</v>
      </c>
      <c r="AA1700" s="159">
        <v>0</v>
      </c>
      <c r="AB1700" s="159">
        <v>3657806.62</v>
      </c>
      <c r="AC1700" s="159">
        <v>660000</v>
      </c>
      <c r="AD1700" s="159">
        <v>660000</v>
      </c>
      <c r="AE1700" s="159">
        <v>814000</v>
      </c>
      <c r="AF1700" s="159">
        <v>3760635.7</v>
      </c>
      <c r="AG1700" s="159">
        <v>585031</v>
      </c>
      <c r="AH1700" s="159">
        <v>585031</v>
      </c>
      <c r="AI1700" s="159">
        <v>0</v>
      </c>
      <c r="AJ1700" s="159">
        <v>0</v>
      </c>
    </row>
    <row r="1701" spans="1:36">
      <c r="A1701" s="153">
        <v>22</v>
      </c>
      <c r="B1701" s="154">
        <v>13</v>
      </c>
      <c r="C1701" s="154">
        <v>11</v>
      </c>
      <c r="D1701" s="155">
        <v>2</v>
      </c>
      <c r="E1701" s="155" t="s">
        <v>556</v>
      </c>
      <c r="F1701" s="156" t="s">
        <v>4963</v>
      </c>
      <c r="G1701" s="156" t="s">
        <v>556</v>
      </c>
      <c r="H1701" s="156" t="s">
        <v>4971</v>
      </c>
      <c r="I1701" s="155">
        <v>2213112</v>
      </c>
      <c r="J1701" s="157" t="s">
        <v>1235</v>
      </c>
      <c r="K1701" s="157"/>
      <c r="L1701" s="155">
        <v>2022</v>
      </c>
      <c r="M1701" s="158">
        <v>4884</v>
      </c>
      <c r="N1701" s="159">
        <v>35038625.270000003</v>
      </c>
      <c r="O1701" s="159">
        <v>34497858.520000003</v>
      </c>
      <c r="P1701" s="159">
        <v>19959745.02</v>
      </c>
      <c r="Q1701" s="159">
        <v>7891318</v>
      </c>
      <c r="R1701" s="159">
        <v>12068427.02</v>
      </c>
      <c r="S1701" s="159">
        <v>540766.75</v>
      </c>
      <c r="T1701" s="159">
        <v>9197</v>
      </c>
      <c r="U1701" s="159">
        <v>37197498.200000003</v>
      </c>
      <c r="V1701" s="159">
        <v>32466441.329999998</v>
      </c>
      <c r="W1701" s="159">
        <v>12162442.75</v>
      </c>
      <c r="X1701" s="159">
        <v>596231.80000000005</v>
      </c>
      <c r="Y1701" s="159">
        <v>4731056.87</v>
      </c>
      <c r="Z1701" s="159">
        <v>6264507.4900000002</v>
      </c>
      <c r="AA1701" s="159">
        <v>786400</v>
      </c>
      <c r="AB1701" s="159">
        <v>5478107.4900000002</v>
      </c>
      <c r="AC1701" s="159">
        <v>896920</v>
      </c>
      <c r="AD1701" s="159">
        <v>896920</v>
      </c>
      <c r="AE1701" s="159">
        <v>10374480</v>
      </c>
      <c r="AF1701" s="159">
        <v>2031417.19</v>
      </c>
      <c r="AG1701" s="159">
        <v>619973.91</v>
      </c>
      <c r="AH1701" s="159">
        <v>616511.46</v>
      </c>
      <c r="AI1701" s="159">
        <v>0</v>
      </c>
      <c r="AJ1701" s="159">
        <v>0</v>
      </c>
    </row>
    <row r="1702" spans="1:36">
      <c r="A1702" s="153">
        <v>22</v>
      </c>
      <c r="B1702" s="154">
        <v>13</v>
      </c>
      <c r="C1702" s="154">
        <v>12</v>
      </c>
      <c r="D1702" s="155">
        <v>2</v>
      </c>
      <c r="E1702" s="155" t="s">
        <v>556</v>
      </c>
      <c r="F1702" s="156" t="s">
        <v>4963</v>
      </c>
      <c r="G1702" s="156" t="s">
        <v>556</v>
      </c>
      <c r="H1702" s="156" t="s">
        <v>4972</v>
      </c>
      <c r="I1702" s="155">
        <v>2213122</v>
      </c>
      <c r="J1702" s="157" t="s">
        <v>1234</v>
      </c>
      <c r="K1702" s="157"/>
      <c r="L1702" s="155">
        <v>2022</v>
      </c>
      <c r="M1702" s="158">
        <v>17143</v>
      </c>
      <c r="N1702" s="159">
        <v>113092928.5</v>
      </c>
      <c r="O1702" s="159">
        <v>103138226.01000001</v>
      </c>
      <c r="P1702" s="159">
        <v>56599983.5</v>
      </c>
      <c r="Q1702" s="159">
        <v>16738500</v>
      </c>
      <c r="R1702" s="159">
        <v>39861483.5</v>
      </c>
      <c r="S1702" s="159">
        <v>9954702.4900000002</v>
      </c>
      <c r="T1702" s="159">
        <v>717591.92</v>
      </c>
      <c r="U1702" s="159">
        <v>121105747.34</v>
      </c>
      <c r="V1702" s="159">
        <v>92427733.129999995</v>
      </c>
      <c r="W1702" s="159">
        <v>29627231.309999999</v>
      </c>
      <c r="X1702" s="159">
        <v>490275.23</v>
      </c>
      <c r="Y1702" s="159">
        <v>28678014.210000001</v>
      </c>
      <c r="Z1702" s="159">
        <v>21963725.440000001</v>
      </c>
      <c r="AA1702" s="159">
        <v>3500000</v>
      </c>
      <c r="AB1702" s="159">
        <v>18463725.440000001</v>
      </c>
      <c r="AC1702" s="159">
        <v>3288000</v>
      </c>
      <c r="AD1702" s="159">
        <v>3288000</v>
      </c>
      <c r="AE1702" s="159">
        <v>11140000</v>
      </c>
      <c r="AF1702" s="159">
        <v>10710492.880000001</v>
      </c>
      <c r="AG1702" s="159">
        <v>3481320.29</v>
      </c>
      <c r="AH1702" s="159">
        <v>2923285.63</v>
      </c>
      <c r="AI1702" s="159">
        <v>0</v>
      </c>
      <c r="AJ1702" s="159">
        <v>0</v>
      </c>
    </row>
    <row r="1703" spans="1:36">
      <c r="A1703" s="153">
        <v>22</v>
      </c>
      <c r="B1703" s="154">
        <v>13</v>
      </c>
      <c r="C1703" s="154">
        <v>13</v>
      </c>
      <c r="D1703" s="155">
        <v>2</v>
      </c>
      <c r="E1703" s="155" t="s">
        <v>556</v>
      </c>
      <c r="F1703" s="156" t="s">
        <v>4963</v>
      </c>
      <c r="G1703" s="156" t="s">
        <v>556</v>
      </c>
      <c r="H1703" s="156" t="s">
        <v>4973</v>
      </c>
      <c r="I1703" s="155">
        <v>2213132</v>
      </c>
      <c r="J1703" s="157" t="s">
        <v>1233</v>
      </c>
      <c r="K1703" s="157"/>
      <c r="L1703" s="155">
        <v>2022</v>
      </c>
      <c r="M1703" s="158">
        <v>12101</v>
      </c>
      <c r="N1703" s="159">
        <v>82571031.159999996</v>
      </c>
      <c r="O1703" s="159">
        <v>76511515.75</v>
      </c>
      <c r="P1703" s="159">
        <v>50502814.420000002</v>
      </c>
      <c r="Q1703" s="159">
        <v>18786629</v>
      </c>
      <c r="R1703" s="159">
        <v>31716185.420000002</v>
      </c>
      <c r="S1703" s="159">
        <v>6059515.4100000001</v>
      </c>
      <c r="T1703" s="159">
        <v>861422.98</v>
      </c>
      <c r="U1703" s="159">
        <v>91659097</v>
      </c>
      <c r="V1703" s="159">
        <v>76715806.030000001</v>
      </c>
      <c r="W1703" s="159">
        <v>27640759.02</v>
      </c>
      <c r="X1703" s="159">
        <v>2872355.7</v>
      </c>
      <c r="Y1703" s="159">
        <v>14943290.970000001</v>
      </c>
      <c r="Z1703" s="159">
        <v>14912254.130000001</v>
      </c>
      <c r="AA1703" s="159">
        <v>4926050</v>
      </c>
      <c r="AB1703" s="159">
        <v>9986204.1300000008</v>
      </c>
      <c r="AC1703" s="159">
        <v>2483067</v>
      </c>
      <c r="AD1703" s="159">
        <v>2483067</v>
      </c>
      <c r="AE1703" s="159">
        <v>45531088.780000001</v>
      </c>
      <c r="AF1703" s="159">
        <v>-204290.28</v>
      </c>
      <c r="AG1703" s="159">
        <v>1119341.78</v>
      </c>
      <c r="AH1703" s="159">
        <v>1407178</v>
      </c>
      <c r="AI1703" s="159">
        <v>0</v>
      </c>
      <c r="AJ1703" s="159">
        <v>0</v>
      </c>
    </row>
    <row r="1704" spans="1:36">
      <c r="A1704" s="153">
        <v>22</v>
      </c>
      <c r="B1704" s="154">
        <v>14</v>
      </c>
      <c r="C1704" s="154">
        <v>1</v>
      </c>
      <c r="D1704" s="155">
        <v>1</v>
      </c>
      <c r="E1704" s="155" t="s">
        <v>556</v>
      </c>
      <c r="F1704" s="156" t="s">
        <v>4974</v>
      </c>
      <c r="G1704" s="156" t="s">
        <v>556</v>
      </c>
      <c r="H1704" s="156" t="s">
        <v>4975</v>
      </c>
      <c r="I1704" s="155">
        <v>2214011</v>
      </c>
      <c r="J1704" s="157" t="s">
        <v>1228</v>
      </c>
      <c r="K1704" s="157"/>
      <c r="L1704" s="155">
        <v>2022</v>
      </c>
      <c r="M1704" s="158">
        <v>57739</v>
      </c>
      <c r="N1704" s="159">
        <v>341005965.89999998</v>
      </c>
      <c r="O1704" s="159">
        <v>309530663.81999999</v>
      </c>
      <c r="P1704" s="159">
        <v>164511045.49000001</v>
      </c>
      <c r="Q1704" s="159">
        <v>71915225</v>
      </c>
      <c r="R1704" s="159">
        <v>92595820.489999995</v>
      </c>
      <c r="S1704" s="159">
        <v>31475302.079999998</v>
      </c>
      <c r="T1704" s="159">
        <v>7320890.3300000001</v>
      </c>
      <c r="U1704" s="159">
        <v>347202954.51999998</v>
      </c>
      <c r="V1704" s="159">
        <v>295930114.26999998</v>
      </c>
      <c r="W1704" s="159">
        <v>94863280.099999994</v>
      </c>
      <c r="X1704" s="159">
        <v>4234504.87</v>
      </c>
      <c r="Y1704" s="159">
        <v>51272840.25</v>
      </c>
      <c r="Z1704" s="159">
        <v>46040352.119999997</v>
      </c>
      <c r="AA1704" s="159">
        <v>0</v>
      </c>
      <c r="AB1704" s="159">
        <v>46040352.119999997</v>
      </c>
      <c r="AC1704" s="159">
        <v>7000000</v>
      </c>
      <c r="AD1704" s="159">
        <v>7000000</v>
      </c>
      <c r="AE1704" s="159">
        <v>78002404.650000006</v>
      </c>
      <c r="AF1704" s="159">
        <v>13600549.550000001</v>
      </c>
      <c r="AG1704" s="159">
        <v>1981015.94</v>
      </c>
      <c r="AH1704" s="159">
        <v>2735251.35</v>
      </c>
      <c r="AI1704" s="159">
        <v>1186.99</v>
      </c>
      <c r="AJ1704" s="159">
        <v>0</v>
      </c>
    </row>
    <row r="1705" spans="1:36">
      <c r="A1705" s="153">
        <v>22</v>
      </c>
      <c r="B1705" s="154">
        <v>14</v>
      </c>
      <c r="C1705" s="154">
        <v>2</v>
      </c>
      <c r="D1705" s="155">
        <v>3</v>
      </c>
      <c r="E1705" s="155" t="s">
        <v>556</v>
      </c>
      <c r="F1705" s="156" t="s">
        <v>4976</v>
      </c>
      <c r="G1705" s="156" t="s">
        <v>556</v>
      </c>
      <c r="H1705" s="156" t="s">
        <v>4977</v>
      </c>
      <c r="I1705" s="155">
        <v>2214023</v>
      </c>
      <c r="J1705" s="157" t="s">
        <v>1232</v>
      </c>
      <c r="K1705" s="157"/>
      <c r="L1705" s="155">
        <v>2022</v>
      </c>
      <c r="M1705" s="158">
        <v>14589</v>
      </c>
      <c r="N1705" s="159">
        <v>92530743.299999997</v>
      </c>
      <c r="O1705" s="159">
        <v>87394996.780000001</v>
      </c>
      <c r="P1705" s="159">
        <v>55864181.799999997</v>
      </c>
      <c r="Q1705" s="159">
        <v>23078499</v>
      </c>
      <c r="R1705" s="159">
        <v>32785682.800000001</v>
      </c>
      <c r="S1705" s="159">
        <v>5135746.5199999996</v>
      </c>
      <c r="T1705" s="159">
        <v>523984.79</v>
      </c>
      <c r="U1705" s="159">
        <v>99215651.370000005</v>
      </c>
      <c r="V1705" s="159">
        <v>87130996.269999996</v>
      </c>
      <c r="W1705" s="159">
        <v>28852935.489999998</v>
      </c>
      <c r="X1705" s="159">
        <v>1524947</v>
      </c>
      <c r="Y1705" s="159">
        <v>12084655.1</v>
      </c>
      <c r="Z1705" s="159">
        <v>16623060.16</v>
      </c>
      <c r="AA1705" s="159">
        <v>2750000</v>
      </c>
      <c r="AB1705" s="159">
        <v>13873060.16</v>
      </c>
      <c r="AC1705" s="159">
        <v>2500000</v>
      </c>
      <c r="AD1705" s="159">
        <v>2500000</v>
      </c>
      <c r="AE1705" s="159">
        <v>27350000</v>
      </c>
      <c r="AF1705" s="159">
        <v>264000.51</v>
      </c>
      <c r="AG1705" s="159">
        <v>1527112</v>
      </c>
      <c r="AH1705" s="159">
        <v>1566715.66</v>
      </c>
      <c r="AI1705" s="159">
        <v>0</v>
      </c>
      <c r="AJ1705" s="159">
        <v>0</v>
      </c>
    </row>
    <row r="1706" spans="1:36">
      <c r="A1706" s="153">
        <v>22</v>
      </c>
      <c r="B1706" s="154">
        <v>14</v>
      </c>
      <c r="C1706" s="154">
        <v>3</v>
      </c>
      <c r="D1706" s="155">
        <v>2</v>
      </c>
      <c r="E1706" s="155" t="s">
        <v>556</v>
      </c>
      <c r="F1706" s="156" t="s">
        <v>4978</v>
      </c>
      <c r="G1706" s="156" t="s">
        <v>556</v>
      </c>
      <c r="H1706" s="156" t="s">
        <v>4979</v>
      </c>
      <c r="I1706" s="155">
        <v>2214032</v>
      </c>
      <c r="J1706" s="157" t="s">
        <v>1231</v>
      </c>
      <c r="K1706" s="157"/>
      <c r="L1706" s="155">
        <v>2022</v>
      </c>
      <c r="M1706" s="158">
        <v>3363</v>
      </c>
      <c r="N1706" s="159">
        <v>30269412.57</v>
      </c>
      <c r="O1706" s="159">
        <v>25108335.850000001</v>
      </c>
      <c r="P1706" s="159">
        <v>14747326.52</v>
      </c>
      <c r="Q1706" s="159">
        <v>6168768</v>
      </c>
      <c r="R1706" s="159">
        <v>8578558.5199999996</v>
      </c>
      <c r="S1706" s="159">
        <v>5161076.72</v>
      </c>
      <c r="T1706" s="159">
        <v>19060.169999999998</v>
      </c>
      <c r="U1706" s="159">
        <v>31655954.859999999</v>
      </c>
      <c r="V1706" s="159">
        <v>23797968.949999999</v>
      </c>
      <c r="W1706" s="159">
        <v>8352898.21</v>
      </c>
      <c r="X1706" s="159">
        <v>517127.52</v>
      </c>
      <c r="Y1706" s="159">
        <v>7857985.9100000001</v>
      </c>
      <c r="Z1706" s="159">
        <v>3579872.67</v>
      </c>
      <c r="AA1706" s="159">
        <v>2100000</v>
      </c>
      <c r="AB1706" s="159">
        <v>1479872.67</v>
      </c>
      <c r="AC1706" s="159">
        <v>1015000</v>
      </c>
      <c r="AD1706" s="159">
        <v>1015000</v>
      </c>
      <c r="AE1706" s="159">
        <v>8936906.3000000007</v>
      </c>
      <c r="AF1706" s="159">
        <v>1310366.8999999999</v>
      </c>
      <c r="AG1706" s="159">
        <v>541168.42000000004</v>
      </c>
      <c r="AH1706" s="159">
        <v>443214.29</v>
      </c>
      <c r="AI1706" s="159">
        <v>19847.8</v>
      </c>
      <c r="AJ1706" s="159">
        <v>0</v>
      </c>
    </row>
    <row r="1707" spans="1:36">
      <c r="A1707" s="153">
        <v>22</v>
      </c>
      <c r="B1707" s="154">
        <v>14</v>
      </c>
      <c r="C1707" s="154">
        <v>4</v>
      </c>
      <c r="D1707" s="155">
        <v>3</v>
      </c>
      <c r="E1707" s="155" t="s">
        <v>556</v>
      </c>
      <c r="F1707" s="156" t="s">
        <v>4976</v>
      </c>
      <c r="G1707" s="156" t="s">
        <v>556</v>
      </c>
      <c r="H1707" s="156" t="s">
        <v>4980</v>
      </c>
      <c r="I1707" s="155">
        <v>2214043</v>
      </c>
      <c r="J1707" s="157" t="s">
        <v>1230</v>
      </c>
      <c r="K1707" s="157"/>
      <c r="L1707" s="155">
        <v>2022</v>
      </c>
      <c r="M1707" s="158">
        <v>15281</v>
      </c>
      <c r="N1707" s="159">
        <v>110461816.61</v>
      </c>
      <c r="O1707" s="159">
        <v>99448128.879999995</v>
      </c>
      <c r="P1707" s="159">
        <v>59946186.469999999</v>
      </c>
      <c r="Q1707" s="159">
        <v>20522013</v>
      </c>
      <c r="R1707" s="159">
        <v>39424173.469999999</v>
      </c>
      <c r="S1707" s="159">
        <v>11013687.73</v>
      </c>
      <c r="T1707" s="159">
        <v>2662130.42</v>
      </c>
      <c r="U1707" s="159">
        <v>106657720.73999999</v>
      </c>
      <c r="V1707" s="159">
        <v>92637612.140000001</v>
      </c>
      <c r="W1707" s="159">
        <v>31631523.329999998</v>
      </c>
      <c r="X1707" s="159">
        <v>1068185.6100000001</v>
      </c>
      <c r="Y1707" s="159">
        <v>14020108.6</v>
      </c>
      <c r="Z1707" s="159">
        <v>7524742.2199999997</v>
      </c>
      <c r="AA1707" s="159">
        <v>0</v>
      </c>
      <c r="AB1707" s="159">
        <v>7524742.2199999997</v>
      </c>
      <c r="AC1707" s="159">
        <v>2558823.5299999998</v>
      </c>
      <c r="AD1707" s="159">
        <v>2558823.5299999998</v>
      </c>
      <c r="AE1707" s="159">
        <v>19500000</v>
      </c>
      <c r="AF1707" s="159">
        <v>6810516.7400000002</v>
      </c>
      <c r="AG1707" s="159">
        <v>4680563.74</v>
      </c>
      <c r="AH1707" s="159">
        <v>4150065.48</v>
      </c>
      <c r="AI1707" s="159">
        <v>0</v>
      </c>
      <c r="AJ1707" s="159">
        <v>0</v>
      </c>
    </row>
    <row r="1708" spans="1:36">
      <c r="A1708" s="153">
        <v>22</v>
      </c>
      <c r="B1708" s="154">
        <v>14</v>
      </c>
      <c r="C1708" s="154">
        <v>5</v>
      </c>
      <c r="D1708" s="155">
        <v>2</v>
      </c>
      <c r="E1708" s="155" t="s">
        <v>556</v>
      </c>
      <c r="F1708" s="156" t="s">
        <v>4978</v>
      </c>
      <c r="G1708" s="156" t="s">
        <v>556</v>
      </c>
      <c r="H1708" s="156" t="s">
        <v>4981</v>
      </c>
      <c r="I1708" s="155">
        <v>2214052</v>
      </c>
      <c r="J1708" s="157" t="s">
        <v>1229</v>
      </c>
      <c r="K1708" s="157"/>
      <c r="L1708" s="155">
        <v>2022</v>
      </c>
      <c r="M1708" s="158">
        <v>5369</v>
      </c>
      <c r="N1708" s="159">
        <v>38673843.939999998</v>
      </c>
      <c r="O1708" s="159">
        <v>37748532.340000004</v>
      </c>
      <c r="P1708" s="159">
        <v>22253958.310000002</v>
      </c>
      <c r="Q1708" s="159">
        <v>7920388</v>
      </c>
      <c r="R1708" s="159">
        <v>14333570.310000001</v>
      </c>
      <c r="S1708" s="159">
        <v>925311.6</v>
      </c>
      <c r="T1708" s="159">
        <v>28664</v>
      </c>
      <c r="U1708" s="159">
        <v>39267735.700000003</v>
      </c>
      <c r="V1708" s="159">
        <v>33357353.440000001</v>
      </c>
      <c r="W1708" s="159">
        <v>11686485.720000001</v>
      </c>
      <c r="X1708" s="159">
        <v>426094.18</v>
      </c>
      <c r="Y1708" s="159">
        <v>5910382.2599999998</v>
      </c>
      <c r="Z1708" s="159">
        <v>4663990.3499999996</v>
      </c>
      <c r="AA1708" s="159">
        <v>0</v>
      </c>
      <c r="AB1708" s="159">
        <v>4663990.3499999996</v>
      </c>
      <c r="AC1708" s="159">
        <v>750000</v>
      </c>
      <c r="AD1708" s="159">
        <v>750000</v>
      </c>
      <c r="AE1708" s="159">
        <v>6050000</v>
      </c>
      <c r="AF1708" s="159">
        <v>4391178.9000000004</v>
      </c>
      <c r="AG1708" s="159">
        <v>1028168.16</v>
      </c>
      <c r="AH1708" s="159">
        <v>1242039.3500000001</v>
      </c>
      <c r="AI1708" s="159">
        <v>0</v>
      </c>
      <c r="AJ1708" s="159">
        <v>0</v>
      </c>
    </row>
    <row r="1709" spans="1:36">
      <c r="A1709" s="153">
        <v>22</v>
      </c>
      <c r="B1709" s="154">
        <v>14</v>
      </c>
      <c r="C1709" s="154">
        <v>6</v>
      </c>
      <c r="D1709" s="155">
        <v>2</v>
      </c>
      <c r="E1709" s="155" t="s">
        <v>556</v>
      </c>
      <c r="F1709" s="156" t="s">
        <v>4978</v>
      </c>
      <c r="G1709" s="156" t="s">
        <v>556</v>
      </c>
      <c r="H1709" s="156" t="s">
        <v>4982</v>
      </c>
      <c r="I1709" s="155">
        <v>2214062</v>
      </c>
      <c r="J1709" s="157" t="s">
        <v>1228</v>
      </c>
      <c r="K1709" s="157"/>
      <c r="L1709" s="155">
        <v>2022</v>
      </c>
      <c r="M1709" s="158">
        <v>15770</v>
      </c>
      <c r="N1709" s="159">
        <v>99425623.140000001</v>
      </c>
      <c r="O1709" s="159">
        <v>95472636.780000001</v>
      </c>
      <c r="P1709" s="159">
        <v>46002607.170000002</v>
      </c>
      <c r="Q1709" s="159">
        <v>13397436</v>
      </c>
      <c r="R1709" s="159">
        <v>32605171.170000002</v>
      </c>
      <c r="S1709" s="159">
        <v>3952986.36</v>
      </c>
      <c r="T1709" s="159">
        <v>122037.7</v>
      </c>
      <c r="U1709" s="159">
        <v>103148403.47</v>
      </c>
      <c r="V1709" s="159">
        <v>85911828.400000006</v>
      </c>
      <c r="W1709" s="159">
        <v>28117939.629999999</v>
      </c>
      <c r="X1709" s="159">
        <v>218007.09</v>
      </c>
      <c r="Y1709" s="159">
        <v>17236575.07</v>
      </c>
      <c r="Z1709" s="159">
        <v>12790895.109999999</v>
      </c>
      <c r="AA1709" s="159">
        <v>4000000</v>
      </c>
      <c r="AB1709" s="159">
        <v>8790895.1099999994</v>
      </c>
      <c r="AC1709" s="159">
        <v>1115238</v>
      </c>
      <c r="AD1709" s="159">
        <v>1115238</v>
      </c>
      <c r="AE1709" s="159">
        <v>6734485</v>
      </c>
      <c r="AF1709" s="159">
        <v>9560808.3800000008</v>
      </c>
      <c r="AG1709" s="159">
        <v>1072224.8500000001</v>
      </c>
      <c r="AH1709" s="159">
        <v>1145826.18</v>
      </c>
      <c r="AI1709" s="159">
        <v>0</v>
      </c>
      <c r="AJ1709" s="159">
        <v>0</v>
      </c>
    </row>
    <row r="1710" spans="1:36">
      <c r="A1710" s="153">
        <v>22</v>
      </c>
      <c r="B1710" s="154">
        <v>15</v>
      </c>
      <c r="C1710" s="154">
        <v>1</v>
      </c>
      <c r="D1710" s="155">
        <v>1</v>
      </c>
      <c r="E1710" s="155" t="s">
        <v>556</v>
      </c>
      <c r="F1710" s="156" t="s">
        <v>4983</v>
      </c>
      <c r="G1710" s="156" t="s">
        <v>556</v>
      </c>
      <c r="H1710" s="156" t="s">
        <v>4984</v>
      </c>
      <c r="I1710" s="155">
        <v>2215011</v>
      </c>
      <c r="J1710" s="157" t="s">
        <v>1227</v>
      </c>
      <c r="K1710" s="157"/>
      <c r="L1710" s="155">
        <v>2022</v>
      </c>
      <c r="M1710" s="158">
        <v>28460</v>
      </c>
      <c r="N1710" s="159">
        <v>146508653.43000001</v>
      </c>
      <c r="O1710" s="159">
        <v>144221959.16</v>
      </c>
      <c r="P1710" s="159">
        <v>75786221.879999995</v>
      </c>
      <c r="Q1710" s="159">
        <v>34484225</v>
      </c>
      <c r="R1710" s="159">
        <v>41301996.880000003</v>
      </c>
      <c r="S1710" s="159">
        <v>2286694.27</v>
      </c>
      <c r="T1710" s="159">
        <v>1121330.3500000001</v>
      </c>
      <c r="U1710" s="159">
        <v>149718698.19</v>
      </c>
      <c r="V1710" s="159">
        <v>132493308.3</v>
      </c>
      <c r="W1710" s="159">
        <v>49466769.670000002</v>
      </c>
      <c r="X1710" s="159">
        <v>1082666.5900000001</v>
      </c>
      <c r="Y1710" s="159">
        <v>17225389.890000001</v>
      </c>
      <c r="Z1710" s="159">
        <v>24533941.989999998</v>
      </c>
      <c r="AA1710" s="159">
        <v>0</v>
      </c>
      <c r="AB1710" s="159">
        <v>24533941.989999998</v>
      </c>
      <c r="AC1710" s="159">
        <v>3209995.8</v>
      </c>
      <c r="AD1710" s="159">
        <v>3209995.8</v>
      </c>
      <c r="AE1710" s="159">
        <v>15238353.84</v>
      </c>
      <c r="AF1710" s="159">
        <v>11728650.859999999</v>
      </c>
      <c r="AG1710" s="159">
        <v>645789.36</v>
      </c>
      <c r="AH1710" s="159">
        <v>223597.53</v>
      </c>
      <c r="AI1710" s="159">
        <v>0</v>
      </c>
      <c r="AJ1710" s="159">
        <v>0</v>
      </c>
    </row>
    <row r="1711" spans="1:36">
      <c r="A1711" s="153">
        <v>22</v>
      </c>
      <c r="B1711" s="154">
        <v>15</v>
      </c>
      <c r="C1711" s="154">
        <v>2</v>
      </c>
      <c r="D1711" s="155">
        <v>1</v>
      </c>
      <c r="E1711" s="155" t="s">
        <v>556</v>
      </c>
      <c r="F1711" s="156" t="s">
        <v>4983</v>
      </c>
      <c r="G1711" s="156" t="s">
        <v>556</v>
      </c>
      <c r="H1711" s="156" t="s">
        <v>4985</v>
      </c>
      <c r="I1711" s="155">
        <v>2215021</v>
      </c>
      <c r="J1711" s="157" t="s">
        <v>1226</v>
      </c>
      <c r="K1711" s="157"/>
      <c r="L1711" s="155">
        <v>2022</v>
      </c>
      <c r="M1711" s="158">
        <v>52506</v>
      </c>
      <c r="N1711" s="159">
        <v>302985435.80000001</v>
      </c>
      <c r="O1711" s="159">
        <v>264729762.16</v>
      </c>
      <c r="P1711" s="159">
        <v>127744175.44</v>
      </c>
      <c r="Q1711" s="159">
        <v>53578872</v>
      </c>
      <c r="R1711" s="159">
        <v>74165303.439999998</v>
      </c>
      <c r="S1711" s="159">
        <v>38255673.640000001</v>
      </c>
      <c r="T1711" s="159">
        <v>7058580.21</v>
      </c>
      <c r="U1711" s="159">
        <v>292872973.24000001</v>
      </c>
      <c r="V1711" s="159">
        <v>236410364.09</v>
      </c>
      <c r="W1711" s="159">
        <v>89986085.450000003</v>
      </c>
      <c r="X1711" s="159">
        <v>3240389.07</v>
      </c>
      <c r="Y1711" s="159">
        <v>56462609.149999999</v>
      </c>
      <c r="Z1711" s="159">
        <v>62290018.659999996</v>
      </c>
      <c r="AA1711" s="159">
        <v>0</v>
      </c>
      <c r="AB1711" s="159">
        <v>62290018.659999996</v>
      </c>
      <c r="AC1711" s="159">
        <v>5978300</v>
      </c>
      <c r="AD1711" s="159">
        <v>5978300</v>
      </c>
      <c r="AE1711" s="159">
        <v>54126239</v>
      </c>
      <c r="AF1711" s="159">
        <v>28319398.07</v>
      </c>
      <c r="AG1711" s="159">
        <v>2095284.88</v>
      </c>
      <c r="AH1711" s="159">
        <v>1744435.1</v>
      </c>
      <c r="AI1711" s="159">
        <v>0</v>
      </c>
      <c r="AJ1711" s="159">
        <v>0</v>
      </c>
    </row>
    <row r="1712" spans="1:36">
      <c r="A1712" s="153">
        <v>22</v>
      </c>
      <c r="B1712" s="154">
        <v>15</v>
      </c>
      <c r="C1712" s="154">
        <v>3</v>
      </c>
      <c r="D1712" s="155">
        <v>1</v>
      </c>
      <c r="E1712" s="155" t="s">
        <v>556</v>
      </c>
      <c r="F1712" s="156" t="s">
        <v>4983</v>
      </c>
      <c r="G1712" s="156" t="s">
        <v>556</v>
      </c>
      <c r="H1712" s="156" t="s">
        <v>4986</v>
      </c>
      <c r="I1712" s="155">
        <v>2215031</v>
      </c>
      <c r="J1712" s="157" t="s">
        <v>1219</v>
      </c>
      <c r="K1712" s="157"/>
      <c r="L1712" s="155">
        <v>2022</v>
      </c>
      <c r="M1712" s="158">
        <v>46712</v>
      </c>
      <c r="N1712" s="159">
        <v>291527258.29000002</v>
      </c>
      <c r="O1712" s="159">
        <v>259420192.21000001</v>
      </c>
      <c r="P1712" s="159">
        <v>141500872.84</v>
      </c>
      <c r="Q1712" s="159">
        <v>62835902</v>
      </c>
      <c r="R1712" s="159">
        <v>78664970.840000004</v>
      </c>
      <c r="S1712" s="159">
        <v>32107066.079999998</v>
      </c>
      <c r="T1712" s="159">
        <v>3479244.74</v>
      </c>
      <c r="U1712" s="159">
        <v>310726698.55000001</v>
      </c>
      <c r="V1712" s="159">
        <v>249853683.47</v>
      </c>
      <c r="W1712" s="159">
        <v>75195627.150000006</v>
      </c>
      <c r="X1712" s="159">
        <v>4081094.71</v>
      </c>
      <c r="Y1712" s="159">
        <v>60873015.079999998</v>
      </c>
      <c r="Z1712" s="159">
        <v>44577222.299999997</v>
      </c>
      <c r="AA1712" s="159">
        <v>12500000</v>
      </c>
      <c r="AB1712" s="159">
        <v>32077222.299999997</v>
      </c>
      <c r="AC1712" s="159">
        <v>4093836</v>
      </c>
      <c r="AD1712" s="159">
        <v>4093836</v>
      </c>
      <c r="AE1712" s="159">
        <v>85638034</v>
      </c>
      <c r="AF1712" s="159">
        <v>9566508.7400000002</v>
      </c>
      <c r="AG1712" s="159">
        <v>1816403.18</v>
      </c>
      <c r="AH1712" s="159">
        <v>1422710.9</v>
      </c>
      <c r="AI1712" s="159">
        <v>1186667</v>
      </c>
      <c r="AJ1712" s="159">
        <v>0</v>
      </c>
    </row>
    <row r="1713" spans="1:36">
      <c r="A1713" s="153">
        <v>22</v>
      </c>
      <c r="B1713" s="154">
        <v>15</v>
      </c>
      <c r="C1713" s="154">
        <v>4</v>
      </c>
      <c r="D1713" s="155">
        <v>2</v>
      </c>
      <c r="E1713" s="155" t="s">
        <v>556</v>
      </c>
      <c r="F1713" s="156" t="s">
        <v>4987</v>
      </c>
      <c r="G1713" s="156" t="s">
        <v>556</v>
      </c>
      <c r="H1713" s="156" t="s">
        <v>4988</v>
      </c>
      <c r="I1713" s="155">
        <v>2215042</v>
      </c>
      <c r="J1713" s="157" t="s">
        <v>1225</v>
      </c>
      <c r="K1713" s="157"/>
      <c r="L1713" s="155">
        <v>2022</v>
      </c>
      <c r="M1713" s="158">
        <v>5025</v>
      </c>
      <c r="N1713" s="159">
        <v>45470115.990000002</v>
      </c>
      <c r="O1713" s="159">
        <v>44688560.280000001</v>
      </c>
      <c r="P1713" s="159">
        <v>24039710.52</v>
      </c>
      <c r="Q1713" s="159">
        <v>7751188</v>
      </c>
      <c r="R1713" s="159">
        <v>16288522.52</v>
      </c>
      <c r="S1713" s="159">
        <v>781555.71</v>
      </c>
      <c r="T1713" s="159">
        <v>35700.04</v>
      </c>
      <c r="U1713" s="159">
        <v>43562398.109999999</v>
      </c>
      <c r="V1713" s="159">
        <v>37498258.399999999</v>
      </c>
      <c r="W1713" s="159">
        <v>10785126.689999999</v>
      </c>
      <c r="X1713" s="159">
        <v>189316.79</v>
      </c>
      <c r="Y1713" s="159">
        <v>6064139.71</v>
      </c>
      <c r="Z1713" s="159">
        <v>17211982.079999998</v>
      </c>
      <c r="AA1713" s="159">
        <v>0</v>
      </c>
      <c r="AB1713" s="159">
        <v>17211982.079999998</v>
      </c>
      <c r="AC1713" s="159">
        <v>800568</v>
      </c>
      <c r="AD1713" s="159">
        <v>800568</v>
      </c>
      <c r="AE1713" s="159">
        <v>2560272</v>
      </c>
      <c r="AF1713" s="159">
        <v>7190301.8799999999</v>
      </c>
      <c r="AG1713" s="159">
        <v>673549.62</v>
      </c>
      <c r="AH1713" s="159">
        <v>668500.54</v>
      </c>
      <c r="AI1713" s="159">
        <v>0</v>
      </c>
      <c r="AJ1713" s="159">
        <v>0</v>
      </c>
    </row>
    <row r="1714" spans="1:36">
      <c r="A1714" s="153">
        <v>22</v>
      </c>
      <c r="B1714" s="154">
        <v>15</v>
      </c>
      <c r="C1714" s="154">
        <v>5</v>
      </c>
      <c r="D1714" s="155">
        <v>2</v>
      </c>
      <c r="E1714" s="155" t="s">
        <v>556</v>
      </c>
      <c r="F1714" s="156" t="s">
        <v>4987</v>
      </c>
      <c r="G1714" s="156" t="s">
        <v>556</v>
      </c>
      <c r="H1714" s="156" t="s">
        <v>4989</v>
      </c>
      <c r="I1714" s="155">
        <v>2215052</v>
      </c>
      <c r="J1714" s="157" t="s">
        <v>1224</v>
      </c>
      <c r="K1714" s="157"/>
      <c r="L1714" s="155">
        <v>2022</v>
      </c>
      <c r="M1714" s="158">
        <v>7415</v>
      </c>
      <c r="N1714" s="159">
        <v>66196704.07</v>
      </c>
      <c r="O1714" s="159">
        <v>64998647.380000003</v>
      </c>
      <c r="P1714" s="159">
        <v>29824362.039999999</v>
      </c>
      <c r="Q1714" s="159">
        <v>9587398</v>
      </c>
      <c r="R1714" s="159">
        <v>20236964.039999999</v>
      </c>
      <c r="S1714" s="159">
        <v>1198056.69</v>
      </c>
      <c r="T1714" s="159">
        <v>40177</v>
      </c>
      <c r="U1714" s="159">
        <v>65033439.310000002</v>
      </c>
      <c r="V1714" s="159">
        <v>53922537.909999996</v>
      </c>
      <c r="W1714" s="159">
        <v>16631539.73</v>
      </c>
      <c r="X1714" s="159">
        <v>152970</v>
      </c>
      <c r="Y1714" s="159">
        <v>11110901.4</v>
      </c>
      <c r="Z1714" s="159">
        <v>7665715.0199999996</v>
      </c>
      <c r="AA1714" s="159">
        <v>0</v>
      </c>
      <c r="AB1714" s="159">
        <v>7665715.0199999996</v>
      </c>
      <c r="AC1714" s="159">
        <v>2000000</v>
      </c>
      <c r="AD1714" s="159">
        <v>2000000</v>
      </c>
      <c r="AE1714" s="159">
        <v>1000000</v>
      </c>
      <c r="AF1714" s="159">
        <v>11076109.470000001</v>
      </c>
      <c r="AG1714" s="159">
        <v>1209129</v>
      </c>
      <c r="AH1714" s="159">
        <v>1209129</v>
      </c>
      <c r="AI1714" s="159">
        <v>0</v>
      </c>
      <c r="AJ1714" s="159">
        <v>0</v>
      </c>
    </row>
    <row r="1715" spans="1:36">
      <c r="A1715" s="153">
        <v>22</v>
      </c>
      <c r="B1715" s="154">
        <v>15</v>
      </c>
      <c r="C1715" s="154">
        <v>6</v>
      </c>
      <c r="D1715" s="155">
        <v>2</v>
      </c>
      <c r="E1715" s="155" t="s">
        <v>556</v>
      </c>
      <c r="F1715" s="156" t="s">
        <v>4987</v>
      </c>
      <c r="G1715" s="156" t="s">
        <v>556</v>
      </c>
      <c r="H1715" s="156" t="s">
        <v>4990</v>
      </c>
      <c r="I1715" s="155">
        <v>2215062</v>
      </c>
      <c r="J1715" s="157" t="s">
        <v>1223</v>
      </c>
      <c r="K1715" s="157"/>
      <c r="L1715" s="155">
        <v>2022</v>
      </c>
      <c r="M1715" s="158">
        <v>6411</v>
      </c>
      <c r="N1715" s="159">
        <v>54810045.090000004</v>
      </c>
      <c r="O1715" s="159">
        <v>49935688.090000004</v>
      </c>
      <c r="P1715" s="159">
        <v>34738018.350000001</v>
      </c>
      <c r="Q1715" s="159">
        <v>17512197</v>
      </c>
      <c r="R1715" s="159">
        <v>17225821.350000001</v>
      </c>
      <c r="S1715" s="159">
        <v>4874357</v>
      </c>
      <c r="T1715" s="159">
        <v>2323770</v>
      </c>
      <c r="U1715" s="159">
        <v>57051802.460000001</v>
      </c>
      <c r="V1715" s="159">
        <v>47571571.609999999</v>
      </c>
      <c r="W1715" s="159">
        <v>17701967.27</v>
      </c>
      <c r="X1715" s="159">
        <v>435253.13</v>
      </c>
      <c r="Y1715" s="159">
        <v>9480230.8499999996</v>
      </c>
      <c r="Z1715" s="159">
        <v>7196711.4900000002</v>
      </c>
      <c r="AA1715" s="159">
        <v>0</v>
      </c>
      <c r="AB1715" s="159">
        <v>7196711.4900000002</v>
      </c>
      <c r="AC1715" s="159">
        <v>920650</v>
      </c>
      <c r="AD1715" s="159">
        <v>920650</v>
      </c>
      <c r="AE1715" s="159">
        <v>6215000</v>
      </c>
      <c r="AF1715" s="159">
        <v>2364116.48</v>
      </c>
      <c r="AG1715" s="159">
        <v>293897.88</v>
      </c>
      <c r="AH1715" s="159">
        <v>323066.40000000002</v>
      </c>
      <c r="AI1715" s="159">
        <v>0</v>
      </c>
      <c r="AJ1715" s="159">
        <v>0</v>
      </c>
    </row>
    <row r="1716" spans="1:36">
      <c r="A1716" s="153">
        <v>22</v>
      </c>
      <c r="B1716" s="154">
        <v>15</v>
      </c>
      <c r="C1716" s="154">
        <v>7</v>
      </c>
      <c r="D1716" s="155">
        <v>2</v>
      </c>
      <c r="E1716" s="155" t="s">
        <v>556</v>
      </c>
      <c r="F1716" s="156" t="s">
        <v>4987</v>
      </c>
      <c r="G1716" s="156" t="s">
        <v>556</v>
      </c>
      <c r="H1716" s="156" t="s">
        <v>4991</v>
      </c>
      <c r="I1716" s="155">
        <v>2215072</v>
      </c>
      <c r="J1716" s="157" t="s">
        <v>1222</v>
      </c>
      <c r="K1716" s="157"/>
      <c r="L1716" s="155">
        <v>2022</v>
      </c>
      <c r="M1716" s="158">
        <v>17493</v>
      </c>
      <c r="N1716" s="159">
        <v>114547920.95999999</v>
      </c>
      <c r="O1716" s="159">
        <v>113005755.13</v>
      </c>
      <c r="P1716" s="159">
        <v>68909480.099999994</v>
      </c>
      <c r="Q1716" s="159">
        <v>28965963</v>
      </c>
      <c r="R1716" s="159">
        <v>39943517.100000001</v>
      </c>
      <c r="S1716" s="159">
        <v>1542165.83</v>
      </c>
      <c r="T1716" s="159">
        <v>1028801</v>
      </c>
      <c r="U1716" s="159">
        <v>119031708.06999999</v>
      </c>
      <c r="V1716" s="159">
        <v>111295257.65000001</v>
      </c>
      <c r="W1716" s="159">
        <v>42151675.140000001</v>
      </c>
      <c r="X1716" s="159">
        <v>2667079.62</v>
      </c>
      <c r="Y1716" s="159">
        <v>7736450.4199999999</v>
      </c>
      <c r="Z1716" s="159">
        <v>16202584.58</v>
      </c>
      <c r="AA1716" s="159">
        <v>0</v>
      </c>
      <c r="AB1716" s="159">
        <v>16202584.58</v>
      </c>
      <c r="AC1716" s="159">
        <v>4516268</v>
      </c>
      <c r="AD1716" s="159">
        <v>4516268</v>
      </c>
      <c r="AE1716" s="159">
        <v>44892556</v>
      </c>
      <c r="AF1716" s="159">
        <v>1710497.48</v>
      </c>
      <c r="AG1716" s="159">
        <v>733030.72</v>
      </c>
      <c r="AH1716" s="159">
        <v>982442.78</v>
      </c>
      <c r="AI1716" s="159">
        <v>0</v>
      </c>
      <c r="AJ1716" s="159">
        <v>0</v>
      </c>
    </row>
    <row r="1717" spans="1:36">
      <c r="A1717" s="153">
        <v>22</v>
      </c>
      <c r="B1717" s="154">
        <v>15</v>
      </c>
      <c r="C1717" s="154">
        <v>8</v>
      </c>
      <c r="D1717" s="155">
        <v>2</v>
      </c>
      <c r="E1717" s="155" t="s">
        <v>556</v>
      </c>
      <c r="F1717" s="156" t="s">
        <v>4987</v>
      </c>
      <c r="G1717" s="156" t="s">
        <v>556</v>
      </c>
      <c r="H1717" s="156" t="s">
        <v>4992</v>
      </c>
      <c r="I1717" s="155">
        <v>2215082</v>
      </c>
      <c r="J1717" s="157" t="s">
        <v>1221</v>
      </c>
      <c r="K1717" s="157"/>
      <c r="L1717" s="155">
        <v>2022</v>
      </c>
      <c r="M1717" s="158">
        <v>11993</v>
      </c>
      <c r="N1717" s="159">
        <v>89752725.849999994</v>
      </c>
      <c r="O1717" s="159">
        <v>86481086.549999997</v>
      </c>
      <c r="P1717" s="159">
        <v>59438869.020000003</v>
      </c>
      <c r="Q1717" s="159">
        <v>25660050</v>
      </c>
      <c r="R1717" s="159">
        <v>33778819.020000003</v>
      </c>
      <c r="S1717" s="159">
        <v>3271639.3</v>
      </c>
      <c r="T1717" s="159">
        <v>464506.27</v>
      </c>
      <c r="U1717" s="159">
        <v>84325373.629999995</v>
      </c>
      <c r="V1717" s="159">
        <v>76596821.569999993</v>
      </c>
      <c r="W1717" s="159">
        <v>27544324.41</v>
      </c>
      <c r="X1717" s="159">
        <v>503787.99</v>
      </c>
      <c r="Y1717" s="159">
        <v>7728552.0599999996</v>
      </c>
      <c r="Z1717" s="159">
        <v>3186248.4</v>
      </c>
      <c r="AA1717" s="159">
        <v>0</v>
      </c>
      <c r="AB1717" s="159">
        <v>3186248.4</v>
      </c>
      <c r="AC1717" s="159">
        <v>3864049</v>
      </c>
      <c r="AD1717" s="159">
        <v>3864049</v>
      </c>
      <c r="AE1717" s="159">
        <v>6854358.3899999997</v>
      </c>
      <c r="AF1717" s="159">
        <v>9884264.9800000004</v>
      </c>
      <c r="AG1717" s="159">
        <v>2520218.7599999998</v>
      </c>
      <c r="AH1717" s="159">
        <v>2384347.2200000002</v>
      </c>
      <c r="AI1717" s="159">
        <v>1088.77</v>
      </c>
      <c r="AJ1717" s="159">
        <v>0</v>
      </c>
    </row>
    <row r="1718" spans="1:36">
      <c r="A1718" s="153">
        <v>22</v>
      </c>
      <c r="B1718" s="154">
        <v>15</v>
      </c>
      <c r="C1718" s="154">
        <v>9</v>
      </c>
      <c r="D1718" s="155">
        <v>2</v>
      </c>
      <c r="E1718" s="155" t="s">
        <v>556</v>
      </c>
      <c r="F1718" s="156" t="s">
        <v>4987</v>
      </c>
      <c r="G1718" s="156" t="s">
        <v>556</v>
      </c>
      <c r="H1718" s="156" t="s">
        <v>4993</v>
      </c>
      <c r="I1718" s="155">
        <v>2215092</v>
      </c>
      <c r="J1718" s="157" t="s">
        <v>1220</v>
      </c>
      <c r="K1718" s="157"/>
      <c r="L1718" s="155">
        <v>2022</v>
      </c>
      <c r="M1718" s="158">
        <v>20681</v>
      </c>
      <c r="N1718" s="159">
        <v>139946257.19999999</v>
      </c>
      <c r="O1718" s="159">
        <v>132975888.84999999</v>
      </c>
      <c r="P1718" s="159">
        <v>76044545.319999993</v>
      </c>
      <c r="Q1718" s="159">
        <v>32976446</v>
      </c>
      <c r="R1718" s="159">
        <v>43068099.32</v>
      </c>
      <c r="S1718" s="159">
        <v>6970368.3499999996</v>
      </c>
      <c r="T1718" s="159">
        <v>1105575.3</v>
      </c>
      <c r="U1718" s="159">
        <v>133553340.62</v>
      </c>
      <c r="V1718" s="159">
        <v>108889069.48</v>
      </c>
      <c r="W1718" s="159">
        <v>33114262.41</v>
      </c>
      <c r="X1718" s="159">
        <v>2044621.72</v>
      </c>
      <c r="Y1718" s="159">
        <v>24664271.140000001</v>
      </c>
      <c r="Z1718" s="159">
        <v>38371095.280000001</v>
      </c>
      <c r="AA1718" s="159">
        <v>0</v>
      </c>
      <c r="AB1718" s="159">
        <v>38371095.280000001</v>
      </c>
      <c r="AC1718" s="159">
        <v>3835000</v>
      </c>
      <c r="AD1718" s="159">
        <v>3835000</v>
      </c>
      <c r="AE1718" s="159">
        <v>31996973.620000001</v>
      </c>
      <c r="AF1718" s="159">
        <v>24086819.370000001</v>
      </c>
      <c r="AG1718" s="159">
        <v>531458.86</v>
      </c>
      <c r="AH1718" s="159">
        <v>399596.27</v>
      </c>
      <c r="AI1718" s="159">
        <v>0</v>
      </c>
      <c r="AJ1718" s="159">
        <v>0</v>
      </c>
    </row>
    <row r="1719" spans="1:36">
      <c r="A1719" s="153">
        <v>22</v>
      </c>
      <c r="B1719" s="154">
        <v>15</v>
      </c>
      <c r="C1719" s="154">
        <v>10</v>
      </c>
      <c r="D1719" s="155">
        <v>2</v>
      </c>
      <c r="E1719" s="155" t="s">
        <v>556</v>
      </c>
      <c r="F1719" s="156" t="s">
        <v>4987</v>
      </c>
      <c r="G1719" s="156" t="s">
        <v>556</v>
      </c>
      <c r="H1719" s="156" t="s">
        <v>4994</v>
      </c>
      <c r="I1719" s="155">
        <v>2215102</v>
      </c>
      <c r="J1719" s="157" t="s">
        <v>1219</v>
      </c>
      <c r="K1719" s="157"/>
      <c r="L1719" s="155">
        <v>2022</v>
      </c>
      <c r="M1719" s="158">
        <v>29958</v>
      </c>
      <c r="N1719" s="159">
        <v>188588467.09999999</v>
      </c>
      <c r="O1719" s="159">
        <v>172090962.30000001</v>
      </c>
      <c r="P1719" s="159">
        <v>96861675.810000002</v>
      </c>
      <c r="Q1719" s="159">
        <v>39209020</v>
      </c>
      <c r="R1719" s="159">
        <v>57652655.810000002</v>
      </c>
      <c r="S1719" s="159">
        <v>16497504.800000001</v>
      </c>
      <c r="T1719" s="159">
        <v>11080547.68</v>
      </c>
      <c r="U1719" s="159">
        <v>171076598.66</v>
      </c>
      <c r="V1719" s="159">
        <v>156845968.90000001</v>
      </c>
      <c r="W1719" s="159">
        <v>51814297.420000002</v>
      </c>
      <c r="X1719" s="159">
        <v>1871002.65</v>
      </c>
      <c r="Y1719" s="159">
        <v>14230629.76</v>
      </c>
      <c r="Z1719" s="159">
        <v>39824067.170000002</v>
      </c>
      <c r="AA1719" s="159">
        <v>0</v>
      </c>
      <c r="AB1719" s="159">
        <v>39824067.170000002</v>
      </c>
      <c r="AC1719" s="159">
        <v>10153912.039999999</v>
      </c>
      <c r="AD1719" s="159">
        <v>10153912.039999999</v>
      </c>
      <c r="AE1719" s="159">
        <v>25923444</v>
      </c>
      <c r="AF1719" s="159">
        <v>15244993.4</v>
      </c>
      <c r="AG1719" s="159">
        <v>956671.83</v>
      </c>
      <c r="AH1719" s="159">
        <v>528304.18000000005</v>
      </c>
      <c r="AI1719" s="159">
        <v>0</v>
      </c>
      <c r="AJ1719" s="159">
        <v>0</v>
      </c>
    </row>
    <row r="1720" spans="1:36">
      <c r="A1720" s="153">
        <v>22</v>
      </c>
      <c r="B1720" s="154">
        <v>16</v>
      </c>
      <c r="C1720" s="154">
        <v>1</v>
      </c>
      <c r="D1720" s="155">
        <v>3</v>
      </c>
      <c r="E1720" s="155" t="s">
        <v>556</v>
      </c>
      <c r="F1720" s="156" t="s">
        <v>4995</v>
      </c>
      <c r="G1720" s="156" t="s">
        <v>556</v>
      </c>
      <c r="H1720" s="156" t="s">
        <v>4996</v>
      </c>
      <c r="I1720" s="155">
        <v>2216013</v>
      </c>
      <c r="J1720" s="157" t="s">
        <v>1218</v>
      </c>
      <c r="K1720" s="157"/>
      <c r="L1720" s="155">
        <v>2022</v>
      </c>
      <c r="M1720" s="158">
        <v>8783</v>
      </c>
      <c r="N1720" s="159">
        <v>68612948.310000002</v>
      </c>
      <c r="O1720" s="159">
        <v>60904909.25</v>
      </c>
      <c r="P1720" s="159">
        <v>37164870.420000002</v>
      </c>
      <c r="Q1720" s="159">
        <v>14695342</v>
      </c>
      <c r="R1720" s="159">
        <v>22469528.420000002</v>
      </c>
      <c r="S1720" s="159">
        <v>7708039.0599999996</v>
      </c>
      <c r="T1720" s="159">
        <v>1414088</v>
      </c>
      <c r="U1720" s="159">
        <v>68358901.650000006</v>
      </c>
      <c r="V1720" s="159">
        <v>54417627.520000003</v>
      </c>
      <c r="W1720" s="159">
        <v>17816356.690000001</v>
      </c>
      <c r="X1720" s="159">
        <v>610664.07999999996</v>
      </c>
      <c r="Y1720" s="159">
        <v>13941274.130000001</v>
      </c>
      <c r="Z1720" s="159">
        <v>6078773.0499999998</v>
      </c>
      <c r="AA1720" s="159">
        <v>0</v>
      </c>
      <c r="AB1720" s="159">
        <v>6078773.0499999998</v>
      </c>
      <c r="AC1720" s="159">
        <v>1335000</v>
      </c>
      <c r="AD1720" s="159">
        <v>1335000</v>
      </c>
      <c r="AE1720" s="159">
        <v>9199635.4000000004</v>
      </c>
      <c r="AF1720" s="159">
        <v>6487281.7300000004</v>
      </c>
      <c r="AG1720" s="159">
        <v>2719884.95</v>
      </c>
      <c r="AH1720" s="159">
        <v>2354122.08</v>
      </c>
      <c r="AI1720" s="159">
        <v>0</v>
      </c>
      <c r="AJ1720" s="159">
        <v>5117.3999999999996</v>
      </c>
    </row>
    <row r="1721" spans="1:36">
      <c r="A1721" s="153">
        <v>22</v>
      </c>
      <c r="B1721" s="154">
        <v>16</v>
      </c>
      <c r="C1721" s="154">
        <v>2</v>
      </c>
      <c r="D1721" s="155">
        <v>2</v>
      </c>
      <c r="E1721" s="155" t="s">
        <v>556</v>
      </c>
      <c r="F1721" s="156" t="s">
        <v>4997</v>
      </c>
      <c r="G1721" s="156" t="s">
        <v>556</v>
      </c>
      <c r="H1721" s="156" t="s">
        <v>4998</v>
      </c>
      <c r="I1721" s="155">
        <v>2216022</v>
      </c>
      <c r="J1721" s="157" t="s">
        <v>1217</v>
      </c>
      <c r="K1721" s="157"/>
      <c r="L1721" s="155">
        <v>2022</v>
      </c>
      <c r="M1721" s="158">
        <v>3404</v>
      </c>
      <c r="N1721" s="159">
        <v>32901160.48</v>
      </c>
      <c r="O1721" s="159">
        <v>29911568.77</v>
      </c>
      <c r="P1721" s="159">
        <v>18048127.289999999</v>
      </c>
      <c r="Q1721" s="159">
        <v>7720351</v>
      </c>
      <c r="R1721" s="159">
        <v>10327776.289999999</v>
      </c>
      <c r="S1721" s="159">
        <v>2989591.71</v>
      </c>
      <c r="T1721" s="159">
        <v>79082.67</v>
      </c>
      <c r="U1721" s="159">
        <v>30402472.059999999</v>
      </c>
      <c r="V1721" s="159">
        <v>25021307.469999999</v>
      </c>
      <c r="W1721" s="159">
        <v>8367129.21</v>
      </c>
      <c r="X1721" s="159">
        <v>145572</v>
      </c>
      <c r="Y1721" s="159">
        <v>5381164.5899999999</v>
      </c>
      <c r="Z1721" s="159">
        <v>3622293.5</v>
      </c>
      <c r="AA1721" s="159">
        <v>0</v>
      </c>
      <c r="AB1721" s="159">
        <v>3622293.5</v>
      </c>
      <c r="AC1721" s="159">
        <v>700000</v>
      </c>
      <c r="AD1721" s="159">
        <v>700000</v>
      </c>
      <c r="AE1721" s="159">
        <v>2100000</v>
      </c>
      <c r="AF1721" s="159">
        <v>4890261.3</v>
      </c>
      <c r="AG1721" s="159">
        <v>1341126.07</v>
      </c>
      <c r="AH1721" s="159">
        <v>1605164.23</v>
      </c>
      <c r="AI1721" s="159">
        <v>0</v>
      </c>
      <c r="AJ1721" s="159">
        <v>0</v>
      </c>
    </row>
    <row r="1722" spans="1:36">
      <c r="A1722" s="153">
        <v>22</v>
      </c>
      <c r="B1722" s="154">
        <v>16</v>
      </c>
      <c r="C1722" s="154">
        <v>3</v>
      </c>
      <c r="D1722" s="155">
        <v>2</v>
      </c>
      <c r="E1722" s="155" t="s">
        <v>556</v>
      </c>
      <c r="F1722" s="156" t="s">
        <v>4997</v>
      </c>
      <c r="G1722" s="156" t="s">
        <v>556</v>
      </c>
      <c r="H1722" s="156" t="s">
        <v>4999</v>
      </c>
      <c r="I1722" s="155">
        <v>2216032</v>
      </c>
      <c r="J1722" s="157" t="s">
        <v>1216</v>
      </c>
      <c r="K1722" s="157"/>
      <c r="L1722" s="155">
        <v>2022</v>
      </c>
      <c r="M1722" s="158">
        <v>3489</v>
      </c>
      <c r="N1722" s="159">
        <v>28560058.890000001</v>
      </c>
      <c r="O1722" s="159">
        <v>28426664.27</v>
      </c>
      <c r="P1722" s="159">
        <v>18562786.189999998</v>
      </c>
      <c r="Q1722" s="159">
        <v>6716160</v>
      </c>
      <c r="R1722" s="159">
        <v>11846626.189999999</v>
      </c>
      <c r="S1722" s="159">
        <v>133394.62</v>
      </c>
      <c r="T1722" s="159">
        <v>71459.94</v>
      </c>
      <c r="U1722" s="159">
        <v>25102379.93</v>
      </c>
      <c r="V1722" s="159">
        <v>23586144.920000002</v>
      </c>
      <c r="W1722" s="159">
        <v>7838795.0099999998</v>
      </c>
      <c r="X1722" s="159">
        <v>116968.3</v>
      </c>
      <c r="Y1722" s="159">
        <v>1516235.01</v>
      </c>
      <c r="Z1722" s="159">
        <v>5209035.8499999996</v>
      </c>
      <c r="AA1722" s="159">
        <v>0</v>
      </c>
      <c r="AB1722" s="159">
        <v>5209035.8499999996</v>
      </c>
      <c r="AC1722" s="159">
        <v>687000</v>
      </c>
      <c r="AD1722" s="159">
        <v>687000</v>
      </c>
      <c r="AE1722" s="159">
        <v>1500060</v>
      </c>
      <c r="AF1722" s="159">
        <v>4840519.3499999996</v>
      </c>
      <c r="AG1722" s="159">
        <v>2638026.9300000002</v>
      </c>
      <c r="AH1722" s="159">
        <v>1209890.96</v>
      </c>
      <c r="AI1722" s="159">
        <v>0</v>
      </c>
      <c r="AJ1722" s="159">
        <v>30000</v>
      </c>
    </row>
    <row r="1723" spans="1:36">
      <c r="A1723" s="153">
        <v>22</v>
      </c>
      <c r="B1723" s="154">
        <v>16</v>
      </c>
      <c r="C1723" s="154">
        <v>4</v>
      </c>
      <c r="D1723" s="155">
        <v>2</v>
      </c>
      <c r="E1723" s="155" t="s">
        <v>556</v>
      </c>
      <c r="F1723" s="156" t="s">
        <v>4997</v>
      </c>
      <c r="G1723" s="156" t="s">
        <v>556</v>
      </c>
      <c r="H1723" s="156" t="s">
        <v>5000</v>
      </c>
      <c r="I1723" s="155">
        <v>2216042</v>
      </c>
      <c r="J1723" s="157" t="s">
        <v>1215</v>
      </c>
      <c r="K1723" s="157"/>
      <c r="L1723" s="155">
        <v>2022</v>
      </c>
      <c r="M1723" s="158">
        <v>5943</v>
      </c>
      <c r="N1723" s="159">
        <v>43597161.520000003</v>
      </c>
      <c r="O1723" s="159">
        <v>38066435.579999998</v>
      </c>
      <c r="P1723" s="159">
        <v>24657466.18</v>
      </c>
      <c r="Q1723" s="159">
        <v>11006120</v>
      </c>
      <c r="R1723" s="159">
        <v>13651346.18</v>
      </c>
      <c r="S1723" s="159">
        <v>5530725.9400000004</v>
      </c>
      <c r="T1723" s="159">
        <v>63885.1</v>
      </c>
      <c r="U1723" s="159">
        <v>47231794.039999999</v>
      </c>
      <c r="V1723" s="159">
        <v>36410016.539999999</v>
      </c>
      <c r="W1723" s="159">
        <v>12994205.25</v>
      </c>
      <c r="X1723" s="159">
        <v>557723.78</v>
      </c>
      <c r="Y1723" s="159">
        <v>10821777.5</v>
      </c>
      <c r="Z1723" s="159">
        <v>6968896.8399999999</v>
      </c>
      <c r="AA1723" s="159">
        <v>1192000</v>
      </c>
      <c r="AB1723" s="159">
        <v>5776896.8399999999</v>
      </c>
      <c r="AC1723" s="159">
        <v>1913529.04</v>
      </c>
      <c r="AD1723" s="159">
        <v>1913529.04</v>
      </c>
      <c r="AE1723" s="159">
        <v>11080757.67</v>
      </c>
      <c r="AF1723" s="159">
        <v>1656419.04</v>
      </c>
      <c r="AG1723" s="159">
        <v>1135576.42</v>
      </c>
      <c r="AH1723" s="159">
        <v>1009026.18</v>
      </c>
      <c r="AI1723" s="159">
        <v>0</v>
      </c>
      <c r="AJ1723" s="159">
        <v>0</v>
      </c>
    </row>
    <row r="1724" spans="1:36">
      <c r="A1724" s="153">
        <v>22</v>
      </c>
      <c r="B1724" s="154">
        <v>16</v>
      </c>
      <c r="C1724" s="154">
        <v>5</v>
      </c>
      <c r="D1724" s="155">
        <v>3</v>
      </c>
      <c r="E1724" s="155" t="s">
        <v>556</v>
      </c>
      <c r="F1724" s="156" t="s">
        <v>4995</v>
      </c>
      <c r="G1724" s="156" t="s">
        <v>556</v>
      </c>
      <c r="H1724" s="156" t="s">
        <v>5001</v>
      </c>
      <c r="I1724" s="155">
        <v>2216053</v>
      </c>
      <c r="J1724" s="157" t="s">
        <v>1214</v>
      </c>
      <c r="K1724" s="157"/>
      <c r="L1724" s="155">
        <v>2022</v>
      </c>
      <c r="M1724" s="158">
        <v>17271</v>
      </c>
      <c r="N1724" s="159">
        <v>109474539.84</v>
      </c>
      <c r="O1724" s="159">
        <v>101370977.45999999</v>
      </c>
      <c r="P1724" s="159">
        <v>52133953.060000002</v>
      </c>
      <c r="Q1724" s="159">
        <v>19817174</v>
      </c>
      <c r="R1724" s="159">
        <v>32316779.059999999</v>
      </c>
      <c r="S1724" s="159">
        <v>8103562.3799999999</v>
      </c>
      <c r="T1724" s="159">
        <v>762223.21</v>
      </c>
      <c r="U1724" s="159">
        <v>104439567.52</v>
      </c>
      <c r="V1724" s="159">
        <v>90876645.709999993</v>
      </c>
      <c r="W1724" s="159">
        <v>30173838.77</v>
      </c>
      <c r="X1724" s="159">
        <v>5586.71</v>
      </c>
      <c r="Y1724" s="159">
        <v>13562921.810000001</v>
      </c>
      <c r="Z1724" s="159">
        <v>18889307.609999999</v>
      </c>
      <c r="AA1724" s="159">
        <v>618936.76</v>
      </c>
      <c r="AB1724" s="159">
        <v>18270370.849999998</v>
      </c>
      <c r="AC1724" s="159">
        <v>1682139.9</v>
      </c>
      <c r="AD1724" s="159">
        <v>1150083.8999999999</v>
      </c>
      <c r="AE1724" s="159">
        <v>668385.32999999996</v>
      </c>
      <c r="AF1724" s="159">
        <v>10494331.75</v>
      </c>
      <c r="AG1724" s="159">
        <v>2263838.4900000002</v>
      </c>
      <c r="AH1724" s="159">
        <v>2363207.37</v>
      </c>
      <c r="AI1724" s="159">
        <v>0</v>
      </c>
      <c r="AJ1724" s="159">
        <v>0</v>
      </c>
    </row>
    <row r="1725" spans="1:36">
      <c r="A1725" s="153">
        <v>24</v>
      </c>
      <c r="B1725" s="154">
        <v>1</v>
      </c>
      <c r="C1725" s="154">
        <v>1</v>
      </c>
      <c r="D1725" s="155">
        <v>1</v>
      </c>
      <c r="E1725" s="155" t="s">
        <v>556</v>
      </c>
      <c r="F1725" s="156" t="s">
        <v>5002</v>
      </c>
      <c r="G1725" s="156" t="s">
        <v>556</v>
      </c>
      <c r="H1725" s="156" t="s">
        <v>5003</v>
      </c>
      <c r="I1725" s="155">
        <v>2401011</v>
      </c>
      <c r="J1725" s="157" t="s">
        <v>1213</v>
      </c>
      <c r="K1725" s="157"/>
      <c r="L1725" s="155">
        <v>2022</v>
      </c>
      <c r="M1725" s="158">
        <v>54720</v>
      </c>
      <c r="N1725" s="159">
        <v>305556660.67000002</v>
      </c>
      <c r="O1725" s="159">
        <v>286808969.57999998</v>
      </c>
      <c r="P1725" s="159">
        <v>108841037.83</v>
      </c>
      <c r="Q1725" s="159">
        <v>40148407</v>
      </c>
      <c r="R1725" s="159">
        <v>68692630.829999998</v>
      </c>
      <c r="S1725" s="159">
        <v>18747691.09</v>
      </c>
      <c r="T1725" s="159">
        <v>8499884.9700000007</v>
      </c>
      <c r="U1725" s="159">
        <v>322984173.00999999</v>
      </c>
      <c r="V1725" s="159">
        <v>292161143.41000003</v>
      </c>
      <c r="W1725" s="159">
        <v>99908497.760000005</v>
      </c>
      <c r="X1725" s="159">
        <v>2791350.39</v>
      </c>
      <c r="Y1725" s="159">
        <v>30823029.600000001</v>
      </c>
      <c r="Z1725" s="159">
        <v>23499997.5</v>
      </c>
      <c r="AA1725" s="159">
        <v>0</v>
      </c>
      <c r="AB1725" s="159">
        <v>23499997.5</v>
      </c>
      <c r="AC1725" s="159">
        <v>5400000</v>
      </c>
      <c r="AD1725" s="159">
        <v>5400000</v>
      </c>
      <c r="AE1725" s="159">
        <v>76815000</v>
      </c>
      <c r="AF1725" s="159">
        <v>-5352173.83</v>
      </c>
      <c r="AG1725" s="159">
        <v>960084.66</v>
      </c>
      <c r="AH1725" s="159">
        <v>1407654.48</v>
      </c>
      <c r="AI1725" s="159">
        <v>0</v>
      </c>
      <c r="AJ1725" s="159">
        <v>0</v>
      </c>
    </row>
    <row r="1726" spans="1:36">
      <c r="A1726" s="153">
        <v>24</v>
      </c>
      <c r="B1726" s="154">
        <v>1</v>
      </c>
      <c r="C1726" s="154">
        <v>2</v>
      </c>
      <c r="D1726" s="155">
        <v>1</v>
      </c>
      <c r="E1726" s="155" t="s">
        <v>556</v>
      </c>
      <c r="F1726" s="156" t="s">
        <v>5002</v>
      </c>
      <c r="G1726" s="156" t="s">
        <v>556</v>
      </c>
      <c r="H1726" s="156" t="s">
        <v>5004</v>
      </c>
      <c r="I1726" s="155">
        <v>2401021</v>
      </c>
      <c r="J1726" s="157" t="s">
        <v>1212</v>
      </c>
      <c r="K1726" s="157"/>
      <c r="L1726" s="155">
        <v>2022</v>
      </c>
      <c r="M1726" s="158">
        <v>30317</v>
      </c>
      <c r="N1726" s="159">
        <v>174445051.38999999</v>
      </c>
      <c r="O1726" s="159">
        <v>157428889.97999999</v>
      </c>
      <c r="P1726" s="159">
        <v>56482896.340000004</v>
      </c>
      <c r="Q1726" s="159">
        <v>20643896</v>
      </c>
      <c r="R1726" s="159">
        <v>35839000.340000004</v>
      </c>
      <c r="S1726" s="159">
        <v>17016161.41</v>
      </c>
      <c r="T1726" s="159">
        <v>6150374.3700000001</v>
      </c>
      <c r="U1726" s="159">
        <v>202694861.99000001</v>
      </c>
      <c r="V1726" s="159">
        <v>154646862.62</v>
      </c>
      <c r="W1726" s="159">
        <v>61235258.490000002</v>
      </c>
      <c r="X1726" s="159">
        <v>1592434.52</v>
      </c>
      <c r="Y1726" s="159">
        <v>48047999.369999997</v>
      </c>
      <c r="Z1726" s="159">
        <v>42253539.710000001</v>
      </c>
      <c r="AA1726" s="159">
        <v>20000000</v>
      </c>
      <c r="AB1726" s="159">
        <v>22253539.710000001</v>
      </c>
      <c r="AC1726" s="159">
        <v>2349992</v>
      </c>
      <c r="AD1726" s="159">
        <v>2349992</v>
      </c>
      <c r="AE1726" s="159">
        <v>54340469.32</v>
      </c>
      <c r="AF1726" s="159">
        <v>2782027.36</v>
      </c>
      <c r="AG1726" s="159">
        <v>432733.3</v>
      </c>
      <c r="AH1726" s="159">
        <v>526527.44999999995</v>
      </c>
      <c r="AI1726" s="159">
        <v>0</v>
      </c>
      <c r="AJ1726" s="159">
        <v>0</v>
      </c>
    </row>
    <row r="1727" spans="1:36">
      <c r="A1727" s="153">
        <v>24</v>
      </c>
      <c r="B1727" s="154">
        <v>1</v>
      </c>
      <c r="C1727" s="154">
        <v>3</v>
      </c>
      <c r="D1727" s="155">
        <v>1</v>
      </c>
      <c r="E1727" s="155" t="s">
        <v>556</v>
      </c>
      <c r="F1727" s="156" t="s">
        <v>5002</v>
      </c>
      <c r="G1727" s="156" t="s">
        <v>556</v>
      </c>
      <c r="H1727" s="156" t="s">
        <v>5005</v>
      </c>
      <c r="I1727" s="155">
        <v>2401031</v>
      </c>
      <c r="J1727" s="157" t="s">
        <v>1211</v>
      </c>
      <c r="K1727" s="157"/>
      <c r="L1727" s="155">
        <v>2022</v>
      </c>
      <c r="M1727" s="158">
        <v>8540</v>
      </c>
      <c r="N1727" s="159">
        <v>60254567.299999997</v>
      </c>
      <c r="O1727" s="159">
        <v>44793362.490000002</v>
      </c>
      <c r="P1727" s="159">
        <v>19746150.969999999</v>
      </c>
      <c r="Q1727" s="159">
        <v>7052840</v>
      </c>
      <c r="R1727" s="159">
        <v>12693310.970000001</v>
      </c>
      <c r="S1727" s="159">
        <v>15461204.810000001</v>
      </c>
      <c r="T1727" s="159">
        <v>711688</v>
      </c>
      <c r="U1727" s="159">
        <v>53633859.93</v>
      </c>
      <c r="V1727" s="159">
        <v>42181211.509999998</v>
      </c>
      <c r="W1727" s="159">
        <v>14302172.23</v>
      </c>
      <c r="X1727" s="159">
        <v>560857.89</v>
      </c>
      <c r="Y1727" s="159">
        <v>11452648.42</v>
      </c>
      <c r="Z1727" s="159">
        <v>11364570.789999999</v>
      </c>
      <c r="AA1727" s="159">
        <v>0</v>
      </c>
      <c r="AB1727" s="159">
        <v>11364570.789999999</v>
      </c>
      <c r="AC1727" s="159">
        <v>2561719.02</v>
      </c>
      <c r="AD1727" s="159">
        <v>1561719.02</v>
      </c>
      <c r="AE1727" s="159">
        <v>8534852.8599999994</v>
      </c>
      <c r="AF1727" s="159">
        <v>2612150.98</v>
      </c>
      <c r="AG1727" s="159">
        <v>286266.84999999998</v>
      </c>
      <c r="AH1727" s="159">
        <v>164288.04999999999</v>
      </c>
      <c r="AI1727" s="159">
        <v>0</v>
      </c>
      <c r="AJ1727" s="159">
        <v>0</v>
      </c>
    </row>
    <row r="1728" spans="1:36">
      <c r="A1728" s="153">
        <v>24</v>
      </c>
      <c r="B1728" s="154">
        <v>1</v>
      </c>
      <c r="C1728" s="154">
        <v>4</v>
      </c>
      <c r="D1728" s="155">
        <v>2</v>
      </c>
      <c r="E1728" s="155" t="s">
        <v>556</v>
      </c>
      <c r="F1728" s="156" t="s">
        <v>5006</v>
      </c>
      <c r="G1728" s="156" t="s">
        <v>556</v>
      </c>
      <c r="H1728" s="156" t="s">
        <v>5007</v>
      </c>
      <c r="I1728" s="155">
        <v>2401042</v>
      </c>
      <c r="J1728" s="157" t="s">
        <v>1210</v>
      </c>
      <c r="K1728" s="157"/>
      <c r="L1728" s="155">
        <v>2022</v>
      </c>
      <c r="M1728" s="158">
        <v>12432</v>
      </c>
      <c r="N1728" s="159">
        <v>84972752.590000004</v>
      </c>
      <c r="O1728" s="159">
        <v>64507678.850000001</v>
      </c>
      <c r="P1728" s="159">
        <v>29333138.579999998</v>
      </c>
      <c r="Q1728" s="159">
        <v>11656477</v>
      </c>
      <c r="R1728" s="159">
        <v>17676661.579999998</v>
      </c>
      <c r="S1728" s="159">
        <v>20465073.739999998</v>
      </c>
      <c r="T1728" s="159">
        <v>2911898.07</v>
      </c>
      <c r="U1728" s="159">
        <v>97179647.390000001</v>
      </c>
      <c r="V1728" s="159">
        <v>62669459.920000002</v>
      </c>
      <c r="W1728" s="159">
        <v>22379780.199999999</v>
      </c>
      <c r="X1728" s="159">
        <v>899963.39</v>
      </c>
      <c r="Y1728" s="159">
        <v>34510187.469999999</v>
      </c>
      <c r="Z1728" s="159">
        <v>35130037.159999996</v>
      </c>
      <c r="AA1728" s="159">
        <v>8000000</v>
      </c>
      <c r="AB1728" s="159">
        <v>27130037.159999996</v>
      </c>
      <c r="AC1728" s="159">
        <v>1495005.1</v>
      </c>
      <c r="AD1728" s="159">
        <v>1095005.1000000001</v>
      </c>
      <c r="AE1728" s="159">
        <v>25385091.359999999</v>
      </c>
      <c r="AF1728" s="159">
        <v>1838218.93</v>
      </c>
      <c r="AG1728" s="159">
        <v>232645.39</v>
      </c>
      <c r="AH1728" s="159">
        <v>70428.7</v>
      </c>
      <c r="AI1728" s="159">
        <v>0</v>
      </c>
      <c r="AJ1728" s="159">
        <v>0</v>
      </c>
    </row>
    <row r="1729" spans="1:36">
      <c r="A1729" s="153">
        <v>24</v>
      </c>
      <c r="B1729" s="154">
        <v>1</v>
      </c>
      <c r="C1729" s="154">
        <v>5</v>
      </c>
      <c r="D1729" s="155">
        <v>2</v>
      </c>
      <c r="E1729" s="155" t="s">
        <v>556</v>
      </c>
      <c r="F1729" s="156" t="s">
        <v>5006</v>
      </c>
      <c r="G1729" s="156" t="s">
        <v>556</v>
      </c>
      <c r="H1729" s="156" t="s">
        <v>5008</v>
      </c>
      <c r="I1729" s="155">
        <v>2401052</v>
      </c>
      <c r="J1729" s="157" t="s">
        <v>1209</v>
      </c>
      <c r="K1729" s="157"/>
      <c r="L1729" s="155">
        <v>2022</v>
      </c>
      <c r="M1729" s="158">
        <v>7923</v>
      </c>
      <c r="N1729" s="159">
        <v>45197144.219999999</v>
      </c>
      <c r="O1729" s="159">
        <v>44305114.450000003</v>
      </c>
      <c r="P1729" s="159">
        <v>20376277.34</v>
      </c>
      <c r="Q1729" s="159">
        <v>7748738</v>
      </c>
      <c r="R1729" s="159">
        <v>12627539.34</v>
      </c>
      <c r="S1729" s="159">
        <v>892029.77</v>
      </c>
      <c r="T1729" s="159">
        <v>242450.08</v>
      </c>
      <c r="U1729" s="159">
        <v>45712362.119999997</v>
      </c>
      <c r="V1729" s="159">
        <v>39946815.740000002</v>
      </c>
      <c r="W1729" s="159">
        <v>15116300.130000001</v>
      </c>
      <c r="X1729" s="159">
        <v>177961.13</v>
      </c>
      <c r="Y1729" s="159">
        <v>5765546.3799999999</v>
      </c>
      <c r="Z1729" s="159">
        <v>4098272.71</v>
      </c>
      <c r="AA1729" s="159">
        <v>0</v>
      </c>
      <c r="AB1729" s="159">
        <v>4098272.71</v>
      </c>
      <c r="AC1729" s="159">
        <v>1561000</v>
      </c>
      <c r="AD1729" s="159">
        <v>1561000</v>
      </c>
      <c r="AE1729" s="159">
        <v>1150242.5900000001</v>
      </c>
      <c r="AF1729" s="159">
        <v>4358298.71</v>
      </c>
      <c r="AG1729" s="159">
        <v>129799.36</v>
      </c>
      <c r="AH1729" s="159">
        <v>401409.74</v>
      </c>
      <c r="AI1729" s="159">
        <v>22930.46</v>
      </c>
      <c r="AJ1729" s="159">
        <v>0</v>
      </c>
    </row>
    <row r="1730" spans="1:36">
      <c r="A1730" s="153">
        <v>24</v>
      </c>
      <c r="B1730" s="154">
        <v>1</v>
      </c>
      <c r="C1730" s="154">
        <v>6</v>
      </c>
      <c r="D1730" s="155">
        <v>2</v>
      </c>
      <c r="E1730" s="155" t="s">
        <v>556</v>
      </c>
      <c r="F1730" s="156" t="s">
        <v>5006</v>
      </c>
      <c r="G1730" s="156" t="s">
        <v>556</v>
      </c>
      <c r="H1730" s="156" t="s">
        <v>5009</v>
      </c>
      <c r="I1730" s="155">
        <v>2401062</v>
      </c>
      <c r="J1730" s="157" t="s">
        <v>1208</v>
      </c>
      <c r="K1730" s="157"/>
      <c r="L1730" s="155">
        <v>2022</v>
      </c>
      <c r="M1730" s="158">
        <v>12334</v>
      </c>
      <c r="N1730" s="159">
        <v>79378357.390000001</v>
      </c>
      <c r="O1730" s="159">
        <v>72346688.590000004</v>
      </c>
      <c r="P1730" s="159">
        <v>28894963.170000002</v>
      </c>
      <c r="Q1730" s="159">
        <v>12068218</v>
      </c>
      <c r="R1730" s="159">
        <v>16826745.170000002</v>
      </c>
      <c r="S1730" s="159">
        <v>7031668.7999999998</v>
      </c>
      <c r="T1730" s="159">
        <v>206460</v>
      </c>
      <c r="U1730" s="159">
        <v>89901195.269999996</v>
      </c>
      <c r="V1730" s="159">
        <v>65776554.119999997</v>
      </c>
      <c r="W1730" s="159">
        <v>25583570.109999999</v>
      </c>
      <c r="X1730" s="159">
        <v>1990552.75</v>
      </c>
      <c r="Y1730" s="159">
        <v>24124641.149999999</v>
      </c>
      <c r="Z1730" s="159">
        <v>25011828.850000001</v>
      </c>
      <c r="AA1730" s="159">
        <v>5000000</v>
      </c>
      <c r="AB1730" s="159">
        <v>20011828.850000001</v>
      </c>
      <c r="AC1730" s="159">
        <v>2260706.12</v>
      </c>
      <c r="AD1730" s="159">
        <v>2260706.12</v>
      </c>
      <c r="AE1730" s="159">
        <v>41144752.68</v>
      </c>
      <c r="AF1730" s="159">
        <v>6570134.4699999997</v>
      </c>
      <c r="AG1730" s="159">
        <v>266798.45</v>
      </c>
      <c r="AH1730" s="159">
        <v>739923.09</v>
      </c>
      <c r="AI1730" s="159">
        <v>0</v>
      </c>
      <c r="AJ1730" s="159">
        <v>0</v>
      </c>
    </row>
    <row r="1731" spans="1:36">
      <c r="A1731" s="153">
        <v>24</v>
      </c>
      <c r="B1731" s="154">
        <v>1</v>
      </c>
      <c r="C1731" s="154">
        <v>7</v>
      </c>
      <c r="D1731" s="155">
        <v>3</v>
      </c>
      <c r="E1731" s="155" t="s">
        <v>556</v>
      </c>
      <c r="F1731" s="156" t="s">
        <v>5010</v>
      </c>
      <c r="G1731" s="156" t="s">
        <v>556</v>
      </c>
      <c r="H1731" s="156" t="s">
        <v>5011</v>
      </c>
      <c r="I1731" s="155">
        <v>2401073</v>
      </c>
      <c r="J1731" s="157" t="s">
        <v>1207</v>
      </c>
      <c r="K1731" s="157"/>
      <c r="L1731" s="155">
        <v>2022</v>
      </c>
      <c r="M1731" s="158">
        <v>12741</v>
      </c>
      <c r="N1731" s="159">
        <v>108901127.67</v>
      </c>
      <c r="O1731" s="159">
        <v>84587383.090000004</v>
      </c>
      <c r="P1731" s="159">
        <v>38528051.939999998</v>
      </c>
      <c r="Q1731" s="159">
        <v>15807685</v>
      </c>
      <c r="R1731" s="159">
        <v>22720366.940000001</v>
      </c>
      <c r="S1731" s="159">
        <v>24313744.579999998</v>
      </c>
      <c r="T1731" s="159">
        <v>90061.67</v>
      </c>
      <c r="U1731" s="159">
        <v>109281634.73999999</v>
      </c>
      <c r="V1731" s="159">
        <v>75898173.120000005</v>
      </c>
      <c r="W1731" s="159">
        <v>28734327.210000001</v>
      </c>
      <c r="X1731" s="159">
        <v>1115386.19</v>
      </c>
      <c r="Y1731" s="159">
        <v>33383461.620000001</v>
      </c>
      <c r="Z1731" s="159">
        <v>9662247.9800000004</v>
      </c>
      <c r="AA1731" s="159">
        <v>0</v>
      </c>
      <c r="AB1731" s="159">
        <v>9662247.9800000004</v>
      </c>
      <c r="AC1731" s="159">
        <v>3567798.84</v>
      </c>
      <c r="AD1731" s="159">
        <v>3567798.84</v>
      </c>
      <c r="AE1731" s="159">
        <v>17201672.16</v>
      </c>
      <c r="AF1731" s="159">
        <v>8689209.9700000007</v>
      </c>
      <c r="AG1731" s="159">
        <v>683335.15</v>
      </c>
      <c r="AH1731" s="159">
        <v>606296.96</v>
      </c>
      <c r="AI1731" s="159">
        <v>0</v>
      </c>
      <c r="AJ1731" s="159">
        <v>2000</v>
      </c>
    </row>
    <row r="1732" spans="1:36">
      <c r="A1732" s="153">
        <v>24</v>
      </c>
      <c r="B1732" s="154">
        <v>1</v>
      </c>
      <c r="C1732" s="154">
        <v>8</v>
      </c>
      <c r="D1732" s="155">
        <v>1</v>
      </c>
      <c r="E1732" s="155" t="s">
        <v>556</v>
      </c>
      <c r="F1732" s="156" t="s">
        <v>5002</v>
      </c>
      <c r="G1732" s="156" t="s">
        <v>556</v>
      </c>
      <c r="H1732" s="156" t="s">
        <v>5012</v>
      </c>
      <c r="I1732" s="155">
        <v>2401081</v>
      </c>
      <c r="J1732" s="157" t="s">
        <v>1206</v>
      </c>
      <c r="K1732" s="157"/>
      <c r="L1732" s="155">
        <v>2022</v>
      </c>
      <c r="M1732" s="158">
        <v>6892</v>
      </c>
      <c r="N1732" s="159">
        <v>52336470.57</v>
      </c>
      <c r="O1732" s="159">
        <v>49844854.039999999</v>
      </c>
      <c r="P1732" s="159">
        <v>16602169.949999999</v>
      </c>
      <c r="Q1732" s="159">
        <v>5995848</v>
      </c>
      <c r="R1732" s="159">
        <v>10606321.949999999</v>
      </c>
      <c r="S1732" s="159">
        <v>2491616.5299999998</v>
      </c>
      <c r="T1732" s="159">
        <v>638211.43999999994</v>
      </c>
      <c r="U1732" s="159">
        <v>47898551.859999999</v>
      </c>
      <c r="V1732" s="159">
        <v>45486430.609999999</v>
      </c>
      <c r="W1732" s="159">
        <v>19723656.710000001</v>
      </c>
      <c r="X1732" s="159">
        <v>772245.5</v>
      </c>
      <c r="Y1732" s="159">
        <v>2412121.25</v>
      </c>
      <c r="Z1732" s="159">
        <v>4598684.3</v>
      </c>
      <c r="AA1732" s="159">
        <v>1049539.98</v>
      </c>
      <c r="AB1732" s="159">
        <v>3549144.32</v>
      </c>
      <c r="AC1732" s="159">
        <v>5480004.5899999999</v>
      </c>
      <c r="AD1732" s="159">
        <v>2591586.02</v>
      </c>
      <c r="AE1732" s="159">
        <v>12548987.310000001</v>
      </c>
      <c r="AF1732" s="159">
        <v>4358423.43</v>
      </c>
      <c r="AG1732" s="159">
        <v>207934.5</v>
      </c>
      <c r="AH1732" s="159">
        <v>397816.31</v>
      </c>
      <c r="AI1732" s="159">
        <v>0</v>
      </c>
      <c r="AJ1732" s="159">
        <v>0</v>
      </c>
    </row>
    <row r="1733" spans="1:36">
      <c r="A1733" s="153">
        <v>24</v>
      </c>
      <c r="B1733" s="154">
        <v>2</v>
      </c>
      <c r="C1733" s="154">
        <v>1</v>
      </c>
      <c r="D1733" s="155">
        <v>1</v>
      </c>
      <c r="E1733" s="155" t="s">
        <v>556</v>
      </c>
      <c r="F1733" s="156" t="s">
        <v>5013</v>
      </c>
      <c r="G1733" s="156" t="s">
        <v>556</v>
      </c>
      <c r="H1733" s="156" t="s">
        <v>5014</v>
      </c>
      <c r="I1733" s="155">
        <v>2402011</v>
      </c>
      <c r="J1733" s="157" t="s">
        <v>1205</v>
      </c>
      <c r="K1733" s="157"/>
      <c r="L1733" s="155">
        <v>2022</v>
      </c>
      <c r="M1733" s="158">
        <v>5402</v>
      </c>
      <c r="N1733" s="159">
        <v>44479906.5</v>
      </c>
      <c r="O1733" s="159">
        <v>40584995.020000003</v>
      </c>
      <c r="P1733" s="159">
        <v>15428831.32</v>
      </c>
      <c r="Q1733" s="159">
        <v>3509429</v>
      </c>
      <c r="R1733" s="159">
        <v>11919402.32</v>
      </c>
      <c r="S1733" s="159">
        <v>3894911.48</v>
      </c>
      <c r="T1733" s="159">
        <v>564285.1</v>
      </c>
      <c r="U1733" s="159">
        <v>49018402.560000002</v>
      </c>
      <c r="V1733" s="159">
        <v>37498516.509999998</v>
      </c>
      <c r="W1733" s="159">
        <v>13969971.73</v>
      </c>
      <c r="X1733" s="159">
        <v>13212.23</v>
      </c>
      <c r="Y1733" s="159">
        <v>11519886.050000001</v>
      </c>
      <c r="Z1733" s="159">
        <v>8940099.6500000004</v>
      </c>
      <c r="AA1733" s="159">
        <v>0</v>
      </c>
      <c r="AB1733" s="159">
        <v>8940099.6500000004</v>
      </c>
      <c r="AC1733" s="159">
        <v>193625</v>
      </c>
      <c r="AD1733" s="159">
        <v>193625</v>
      </c>
      <c r="AE1733" s="159">
        <v>1206216.96</v>
      </c>
      <c r="AF1733" s="159">
        <v>3086478.51</v>
      </c>
      <c r="AG1733" s="159">
        <v>577978.5</v>
      </c>
      <c r="AH1733" s="159">
        <v>783447.19</v>
      </c>
      <c r="AI1733" s="159">
        <v>0</v>
      </c>
      <c r="AJ1733" s="159">
        <v>889334.03</v>
      </c>
    </row>
    <row r="1734" spans="1:36">
      <c r="A1734" s="153">
        <v>24</v>
      </c>
      <c r="B1734" s="154">
        <v>2</v>
      </c>
      <c r="C1734" s="154">
        <v>2</v>
      </c>
      <c r="D1734" s="155">
        <v>2</v>
      </c>
      <c r="E1734" s="155" t="s">
        <v>556</v>
      </c>
      <c r="F1734" s="156" t="s">
        <v>5015</v>
      </c>
      <c r="G1734" s="156" t="s">
        <v>556</v>
      </c>
      <c r="H1734" s="156" t="s">
        <v>5016</v>
      </c>
      <c r="I1734" s="155">
        <v>2402022</v>
      </c>
      <c r="J1734" s="157" t="s">
        <v>1204</v>
      </c>
      <c r="K1734" s="157"/>
      <c r="L1734" s="155">
        <v>2022</v>
      </c>
      <c r="M1734" s="158">
        <v>12142</v>
      </c>
      <c r="N1734" s="159">
        <v>70860993.859999999</v>
      </c>
      <c r="O1734" s="159">
        <v>65910459.579999998</v>
      </c>
      <c r="P1734" s="159">
        <v>31710335.84</v>
      </c>
      <c r="Q1734" s="159">
        <v>13031613</v>
      </c>
      <c r="R1734" s="159">
        <v>18678722.84</v>
      </c>
      <c r="S1734" s="159">
        <v>4950534.28</v>
      </c>
      <c r="T1734" s="159">
        <v>484834.87</v>
      </c>
      <c r="U1734" s="159">
        <v>73934154.829999998</v>
      </c>
      <c r="V1734" s="159">
        <v>62792051.659999996</v>
      </c>
      <c r="W1734" s="159">
        <v>26566635.489999998</v>
      </c>
      <c r="X1734" s="159">
        <v>319726.74</v>
      </c>
      <c r="Y1734" s="159">
        <v>11142103.17</v>
      </c>
      <c r="Z1734" s="159">
        <v>11851518.66</v>
      </c>
      <c r="AA1734" s="159">
        <v>210000</v>
      </c>
      <c r="AB1734" s="159">
        <v>11641518.66</v>
      </c>
      <c r="AC1734" s="159">
        <v>1577000</v>
      </c>
      <c r="AD1734" s="159">
        <v>1577000</v>
      </c>
      <c r="AE1734" s="159">
        <v>6559902.5499999998</v>
      </c>
      <c r="AF1734" s="159">
        <v>3118407.92</v>
      </c>
      <c r="AG1734" s="159">
        <v>427066.89</v>
      </c>
      <c r="AH1734" s="159">
        <v>570241.02</v>
      </c>
      <c r="AI1734" s="159">
        <v>0</v>
      </c>
      <c r="AJ1734" s="159">
        <v>0</v>
      </c>
    </row>
    <row r="1735" spans="1:36">
      <c r="A1735" s="153">
        <v>24</v>
      </c>
      <c r="B1735" s="154">
        <v>2</v>
      </c>
      <c r="C1735" s="154">
        <v>3</v>
      </c>
      <c r="D1735" s="155">
        <v>2</v>
      </c>
      <c r="E1735" s="155" t="s">
        <v>556</v>
      </c>
      <c r="F1735" s="156" t="s">
        <v>5015</v>
      </c>
      <c r="G1735" s="156" t="s">
        <v>556</v>
      </c>
      <c r="H1735" s="156" t="s">
        <v>5017</v>
      </c>
      <c r="I1735" s="155">
        <v>2402032</v>
      </c>
      <c r="J1735" s="157" t="s">
        <v>1203</v>
      </c>
      <c r="K1735" s="157"/>
      <c r="L1735" s="155">
        <v>2022</v>
      </c>
      <c r="M1735" s="158">
        <v>11218</v>
      </c>
      <c r="N1735" s="159">
        <v>63818693.049999997</v>
      </c>
      <c r="O1735" s="159">
        <v>62857693.700000003</v>
      </c>
      <c r="P1735" s="159">
        <v>33062673.780000001</v>
      </c>
      <c r="Q1735" s="159">
        <v>14797927</v>
      </c>
      <c r="R1735" s="159">
        <v>18264746.780000001</v>
      </c>
      <c r="S1735" s="159">
        <v>960999.35</v>
      </c>
      <c r="T1735" s="159">
        <v>23600</v>
      </c>
      <c r="U1735" s="159">
        <v>64600036.450000003</v>
      </c>
      <c r="V1735" s="159">
        <v>57873133.890000001</v>
      </c>
      <c r="W1735" s="159">
        <v>25028516.530000001</v>
      </c>
      <c r="X1735" s="159">
        <v>176667.62</v>
      </c>
      <c r="Y1735" s="159">
        <v>6726902.5599999996</v>
      </c>
      <c r="Z1735" s="159">
        <v>21452651.25</v>
      </c>
      <c r="AA1735" s="159">
        <v>204000</v>
      </c>
      <c r="AB1735" s="159">
        <v>21248651.25</v>
      </c>
      <c r="AC1735" s="159">
        <v>753888</v>
      </c>
      <c r="AD1735" s="159">
        <v>753888</v>
      </c>
      <c r="AE1735" s="159">
        <v>5606302.5300000003</v>
      </c>
      <c r="AF1735" s="159">
        <v>4984559.8099999996</v>
      </c>
      <c r="AG1735" s="159">
        <v>672591.72</v>
      </c>
      <c r="AH1735" s="159">
        <v>366334.24</v>
      </c>
      <c r="AI1735" s="159">
        <v>0</v>
      </c>
      <c r="AJ1735" s="159">
        <v>0</v>
      </c>
    </row>
    <row r="1736" spans="1:36">
      <c r="A1736" s="153">
        <v>24</v>
      </c>
      <c r="B1736" s="154">
        <v>2</v>
      </c>
      <c r="C1736" s="154">
        <v>4</v>
      </c>
      <c r="D1736" s="155">
        <v>3</v>
      </c>
      <c r="E1736" s="155" t="s">
        <v>556</v>
      </c>
      <c r="F1736" s="156" t="s">
        <v>5018</v>
      </c>
      <c r="G1736" s="156" t="s">
        <v>556</v>
      </c>
      <c r="H1736" s="156" t="s">
        <v>5019</v>
      </c>
      <c r="I1736" s="155">
        <v>2402043</v>
      </c>
      <c r="J1736" s="157" t="s">
        <v>1202</v>
      </c>
      <c r="K1736" s="157"/>
      <c r="L1736" s="155">
        <v>2022</v>
      </c>
      <c r="M1736" s="158">
        <v>44581</v>
      </c>
      <c r="N1736" s="159">
        <v>270317833.80000001</v>
      </c>
      <c r="O1736" s="159">
        <v>259229645.78999999</v>
      </c>
      <c r="P1736" s="159">
        <v>106444731.63</v>
      </c>
      <c r="Q1736" s="159">
        <v>43121372</v>
      </c>
      <c r="R1736" s="159">
        <v>63323359.630000003</v>
      </c>
      <c r="S1736" s="159">
        <v>11088188.01</v>
      </c>
      <c r="T1736" s="159">
        <v>2955425.22</v>
      </c>
      <c r="U1736" s="159">
        <v>266602040.41999999</v>
      </c>
      <c r="V1736" s="159">
        <v>241390059.87</v>
      </c>
      <c r="W1736" s="159">
        <v>100353889.23</v>
      </c>
      <c r="X1736" s="159">
        <v>1173913.3</v>
      </c>
      <c r="Y1736" s="159">
        <v>25211980.550000001</v>
      </c>
      <c r="Z1736" s="159">
        <v>28781938.73</v>
      </c>
      <c r="AA1736" s="159">
        <v>0</v>
      </c>
      <c r="AB1736" s="159">
        <v>28781938.73</v>
      </c>
      <c r="AC1736" s="159">
        <v>3016379.19</v>
      </c>
      <c r="AD1736" s="159">
        <v>3016379.19</v>
      </c>
      <c r="AE1736" s="159">
        <v>19524780.52</v>
      </c>
      <c r="AF1736" s="159">
        <v>17839585.920000002</v>
      </c>
      <c r="AG1736" s="159">
        <v>2130698.15</v>
      </c>
      <c r="AH1736" s="159">
        <v>1554688.14</v>
      </c>
      <c r="AI1736" s="159">
        <v>0</v>
      </c>
      <c r="AJ1736" s="159">
        <v>0</v>
      </c>
    </row>
    <row r="1737" spans="1:36">
      <c r="A1737" s="153">
        <v>24</v>
      </c>
      <c r="B1737" s="154">
        <v>2</v>
      </c>
      <c r="C1737" s="154">
        <v>5</v>
      </c>
      <c r="D1737" s="155">
        <v>2</v>
      </c>
      <c r="E1737" s="155" t="s">
        <v>556</v>
      </c>
      <c r="F1737" s="156" t="s">
        <v>5015</v>
      </c>
      <c r="G1737" s="156" t="s">
        <v>556</v>
      </c>
      <c r="H1737" s="156" t="s">
        <v>5020</v>
      </c>
      <c r="I1737" s="155">
        <v>2402052</v>
      </c>
      <c r="J1737" s="157" t="s">
        <v>1201</v>
      </c>
      <c r="K1737" s="157"/>
      <c r="L1737" s="155">
        <v>2022</v>
      </c>
      <c r="M1737" s="158">
        <v>25055</v>
      </c>
      <c r="N1737" s="159">
        <v>154237600.16</v>
      </c>
      <c r="O1737" s="159">
        <v>138380591.03</v>
      </c>
      <c r="P1737" s="159">
        <v>68891239.640000001</v>
      </c>
      <c r="Q1737" s="159">
        <v>30059273</v>
      </c>
      <c r="R1737" s="159">
        <v>38831966.640000001</v>
      </c>
      <c r="S1737" s="159">
        <v>15857009.130000001</v>
      </c>
      <c r="T1737" s="159">
        <v>14574237.199999999</v>
      </c>
      <c r="U1737" s="159">
        <v>168336632.36000001</v>
      </c>
      <c r="V1737" s="159">
        <v>135685504.21000001</v>
      </c>
      <c r="W1737" s="159">
        <v>53100203.460000001</v>
      </c>
      <c r="X1737" s="159">
        <v>1571078.68</v>
      </c>
      <c r="Y1737" s="159">
        <v>32651128.149999999</v>
      </c>
      <c r="Z1737" s="159">
        <v>47054142.090000004</v>
      </c>
      <c r="AA1737" s="159">
        <v>8500000</v>
      </c>
      <c r="AB1737" s="159">
        <v>38554142.090000004</v>
      </c>
      <c r="AC1737" s="159">
        <v>4500000</v>
      </c>
      <c r="AD1737" s="159">
        <v>4500000</v>
      </c>
      <c r="AE1737" s="159">
        <v>36250000</v>
      </c>
      <c r="AF1737" s="159">
        <v>2695086.82</v>
      </c>
      <c r="AG1737" s="159">
        <v>197376</v>
      </c>
      <c r="AH1737" s="159">
        <v>204226.83</v>
      </c>
      <c r="AI1737" s="159">
        <v>0</v>
      </c>
      <c r="AJ1737" s="159">
        <v>0</v>
      </c>
    </row>
    <row r="1738" spans="1:36">
      <c r="A1738" s="153">
        <v>24</v>
      </c>
      <c r="B1738" s="154">
        <v>2</v>
      </c>
      <c r="C1738" s="154">
        <v>6</v>
      </c>
      <c r="D1738" s="155">
        <v>2</v>
      </c>
      <c r="E1738" s="155" t="s">
        <v>556</v>
      </c>
      <c r="F1738" s="156" t="s">
        <v>5015</v>
      </c>
      <c r="G1738" s="156" t="s">
        <v>556</v>
      </c>
      <c r="H1738" s="156" t="s">
        <v>5021</v>
      </c>
      <c r="I1738" s="155">
        <v>2402062</v>
      </c>
      <c r="J1738" s="157" t="s">
        <v>1200</v>
      </c>
      <c r="K1738" s="157"/>
      <c r="L1738" s="155">
        <v>2022</v>
      </c>
      <c r="M1738" s="158">
        <v>7373</v>
      </c>
      <c r="N1738" s="159">
        <v>46033001.579999998</v>
      </c>
      <c r="O1738" s="159">
        <v>45586617.439999998</v>
      </c>
      <c r="P1738" s="159">
        <v>19212705.48</v>
      </c>
      <c r="Q1738" s="159">
        <v>8603156</v>
      </c>
      <c r="R1738" s="159">
        <v>10609549.48</v>
      </c>
      <c r="S1738" s="159">
        <v>446384.14</v>
      </c>
      <c r="T1738" s="159">
        <v>344519.76</v>
      </c>
      <c r="U1738" s="159">
        <v>48193224.689999998</v>
      </c>
      <c r="V1738" s="159">
        <v>42469520.469999999</v>
      </c>
      <c r="W1738" s="159">
        <v>17944849.34</v>
      </c>
      <c r="X1738" s="159">
        <v>626134.06999999995</v>
      </c>
      <c r="Y1738" s="159">
        <v>5723704.2199999997</v>
      </c>
      <c r="Z1738" s="159">
        <v>14037979.880000001</v>
      </c>
      <c r="AA1738" s="159">
        <v>2824000</v>
      </c>
      <c r="AB1738" s="159">
        <v>11213979.880000001</v>
      </c>
      <c r="AC1738" s="159">
        <v>1407889</v>
      </c>
      <c r="AD1738" s="159">
        <v>1357889</v>
      </c>
      <c r="AE1738" s="159">
        <v>13862025.869999999</v>
      </c>
      <c r="AF1738" s="159">
        <v>3117096.97</v>
      </c>
      <c r="AG1738" s="159">
        <v>394912.87</v>
      </c>
      <c r="AH1738" s="159">
        <v>249167.55</v>
      </c>
      <c r="AI1738" s="159">
        <v>0</v>
      </c>
      <c r="AJ1738" s="159">
        <v>0</v>
      </c>
    </row>
    <row r="1739" spans="1:36">
      <c r="A1739" s="153">
        <v>24</v>
      </c>
      <c r="B1739" s="154">
        <v>2</v>
      </c>
      <c r="C1739" s="154">
        <v>7</v>
      </c>
      <c r="D1739" s="155">
        <v>2</v>
      </c>
      <c r="E1739" s="155" t="s">
        <v>556</v>
      </c>
      <c r="F1739" s="156" t="s">
        <v>5015</v>
      </c>
      <c r="G1739" s="156" t="s">
        <v>556</v>
      </c>
      <c r="H1739" s="156" t="s">
        <v>5022</v>
      </c>
      <c r="I1739" s="155">
        <v>2402072</v>
      </c>
      <c r="J1739" s="157" t="s">
        <v>1199</v>
      </c>
      <c r="K1739" s="157"/>
      <c r="L1739" s="155">
        <v>2022</v>
      </c>
      <c r="M1739" s="158">
        <v>13106</v>
      </c>
      <c r="N1739" s="159">
        <v>88757481.540000007</v>
      </c>
      <c r="O1739" s="159">
        <v>86310051.150000006</v>
      </c>
      <c r="P1739" s="159">
        <v>39904072.090000004</v>
      </c>
      <c r="Q1739" s="159">
        <v>19883004</v>
      </c>
      <c r="R1739" s="159">
        <v>20021068.09</v>
      </c>
      <c r="S1739" s="159">
        <v>2447430.39</v>
      </c>
      <c r="T1739" s="159">
        <v>1758300</v>
      </c>
      <c r="U1739" s="159">
        <v>91753590.109999999</v>
      </c>
      <c r="V1739" s="159">
        <v>73333787.700000003</v>
      </c>
      <c r="W1739" s="159">
        <v>30930102.350000001</v>
      </c>
      <c r="X1739" s="159">
        <v>1121794.03</v>
      </c>
      <c r="Y1739" s="159">
        <v>18419802.41</v>
      </c>
      <c r="Z1739" s="159">
        <v>31682736.559999999</v>
      </c>
      <c r="AA1739" s="159">
        <v>3612685.26</v>
      </c>
      <c r="AB1739" s="159">
        <v>28070051.299999997</v>
      </c>
      <c r="AC1739" s="159">
        <v>2737324.18</v>
      </c>
      <c r="AD1739" s="159">
        <v>2737324.18</v>
      </c>
      <c r="AE1739" s="159">
        <v>21501569.149999999</v>
      </c>
      <c r="AF1739" s="159">
        <v>12976263.449999999</v>
      </c>
      <c r="AG1739" s="159">
        <v>689415.06</v>
      </c>
      <c r="AH1739" s="159">
        <v>683509.36</v>
      </c>
      <c r="AI1739" s="159">
        <v>0</v>
      </c>
      <c r="AJ1739" s="159">
        <v>0</v>
      </c>
    </row>
    <row r="1740" spans="1:36">
      <c r="A1740" s="153">
        <v>24</v>
      </c>
      <c r="B1740" s="154">
        <v>2</v>
      </c>
      <c r="C1740" s="154">
        <v>8</v>
      </c>
      <c r="D1740" s="155">
        <v>2</v>
      </c>
      <c r="E1740" s="155" t="s">
        <v>556</v>
      </c>
      <c r="F1740" s="156" t="s">
        <v>5015</v>
      </c>
      <c r="G1740" s="156" t="s">
        <v>556</v>
      </c>
      <c r="H1740" s="156" t="s">
        <v>5023</v>
      </c>
      <c r="I1740" s="155">
        <v>2402082</v>
      </c>
      <c r="J1740" s="157" t="s">
        <v>1198</v>
      </c>
      <c r="K1740" s="157"/>
      <c r="L1740" s="155">
        <v>2022</v>
      </c>
      <c r="M1740" s="158">
        <v>15440</v>
      </c>
      <c r="N1740" s="159">
        <v>87494588.609999999</v>
      </c>
      <c r="O1740" s="159">
        <v>84564497.030000001</v>
      </c>
      <c r="P1740" s="159">
        <v>42559354.090000004</v>
      </c>
      <c r="Q1740" s="159">
        <v>18226368</v>
      </c>
      <c r="R1740" s="159">
        <v>24332986.09</v>
      </c>
      <c r="S1740" s="159">
        <v>2930091.58</v>
      </c>
      <c r="T1740" s="159">
        <v>46019.66</v>
      </c>
      <c r="U1740" s="159">
        <v>94273500.819999993</v>
      </c>
      <c r="V1740" s="159">
        <v>83175094.310000002</v>
      </c>
      <c r="W1740" s="159">
        <v>31438886.199999999</v>
      </c>
      <c r="X1740" s="159">
        <v>834984.9</v>
      </c>
      <c r="Y1740" s="159">
        <v>11098406.51</v>
      </c>
      <c r="Z1740" s="159">
        <v>17381986.489999998</v>
      </c>
      <c r="AA1740" s="159">
        <v>2345600</v>
      </c>
      <c r="AB1740" s="159">
        <v>15036386.489999998</v>
      </c>
      <c r="AC1740" s="159">
        <v>2701720</v>
      </c>
      <c r="AD1740" s="159">
        <v>2701720</v>
      </c>
      <c r="AE1740" s="159">
        <v>14099151.060000001</v>
      </c>
      <c r="AF1740" s="159">
        <v>1389402.72</v>
      </c>
      <c r="AG1740" s="159">
        <v>829.63</v>
      </c>
      <c r="AH1740" s="159">
        <v>173337.39</v>
      </c>
      <c r="AI1740" s="159">
        <v>0</v>
      </c>
      <c r="AJ1740" s="159">
        <v>0</v>
      </c>
    </row>
    <row r="1741" spans="1:36">
      <c r="A1741" s="153">
        <v>24</v>
      </c>
      <c r="B1741" s="154">
        <v>2</v>
      </c>
      <c r="C1741" s="154">
        <v>9</v>
      </c>
      <c r="D1741" s="155">
        <v>3</v>
      </c>
      <c r="E1741" s="155" t="s">
        <v>556</v>
      </c>
      <c r="F1741" s="156" t="s">
        <v>5018</v>
      </c>
      <c r="G1741" s="156" t="s">
        <v>556</v>
      </c>
      <c r="H1741" s="156" t="s">
        <v>5024</v>
      </c>
      <c r="I1741" s="155">
        <v>2402093</v>
      </c>
      <c r="J1741" s="157" t="s">
        <v>1197</v>
      </c>
      <c r="K1741" s="157"/>
      <c r="L1741" s="155">
        <v>2022</v>
      </c>
      <c r="M1741" s="158">
        <v>18063</v>
      </c>
      <c r="N1741" s="159">
        <v>102796165.23999999</v>
      </c>
      <c r="O1741" s="159">
        <v>97183618.079999998</v>
      </c>
      <c r="P1741" s="159">
        <v>55278621.850000001</v>
      </c>
      <c r="Q1741" s="159">
        <v>24842835</v>
      </c>
      <c r="R1741" s="159">
        <v>30435786.850000001</v>
      </c>
      <c r="S1741" s="159">
        <v>5612547.1600000001</v>
      </c>
      <c r="T1741" s="159">
        <v>11100</v>
      </c>
      <c r="U1741" s="159">
        <v>109823926.66</v>
      </c>
      <c r="V1741" s="159">
        <v>90534469.519999996</v>
      </c>
      <c r="W1741" s="159">
        <v>35640794.5</v>
      </c>
      <c r="X1741" s="159">
        <v>434368.76</v>
      </c>
      <c r="Y1741" s="159">
        <v>19289457.140000001</v>
      </c>
      <c r="Z1741" s="159">
        <v>18340960.84</v>
      </c>
      <c r="AA1741" s="159">
        <v>2670000</v>
      </c>
      <c r="AB1741" s="159">
        <v>15670960.84</v>
      </c>
      <c r="AC1741" s="159">
        <v>2287609</v>
      </c>
      <c r="AD1741" s="159">
        <v>1898500</v>
      </c>
      <c r="AE1741" s="159">
        <v>11861468.41</v>
      </c>
      <c r="AF1741" s="159">
        <v>6649148.5599999996</v>
      </c>
      <c r="AG1741" s="159">
        <v>422320.75</v>
      </c>
      <c r="AH1741" s="159">
        <v>485120.08</v>
      </c>
      <c r="AI1741" s="159">
        <v>0</v>
      </c>
      <c r="AJ1741" s="159">
        <v>0</v>
      </c>
    </row>
    <row r="1742" spans="1:36">
      <c r="A1742" s="153">
        <v>24</v>
      </c>
      <c r="B1742" s="154">
        <v>2</v>
      </c>
      <c r="C1742" s="154">
        <v>10</v>
      </c>
      <c r="D1742" s="155">
        <v>2</v>
      </c>
      <c r="E1742" s="155" t="s">
        <v>556</v>
      </c>
      <c r="F1742" s="156" t="s">
        <v>5015</v>
      </c>
      <c r="G1742" s="156" t="s">
        <v>556</v>
      </c>
      <c r="H1742" s="156" t="s">
        <v>5025</v>
      </c>
      <c r="I1742" s="155">
        <v>2402102</v>
      </c>
      <c r="J1742" s="157" t="s">
        <v>1196</v>
      </c>
      <c r="K1742" s="157"/>
      <c r="L1742" s="155">
        <v>2022</v>
      </c>
      <c r="M1742" s="158">
        <v>13341</v>
      </c>
      <c r="N1742" s="159">
        <v>80329964.659999996</v>
      </c>
      <c r="O1742" s="159">
        <v>77807447.629999995</v>
      </c>
      <c r="P1742" s="159">
        <v>34643983.219999999</v>
      </c>
      <c r="Q1742" s="159">
        <v>14745889</v>
      </c>
      <c r="R1742" s="159">
        <v>19898094.219999999</v>
      </c>
      <c r="S1742" s="159">
        <v>2522517.0299999998</v>
      </c>
      <c r="T1742" s="159">
        <v>115091.01</v>
      </c>
      <c r="U1742" s="159">
        <v>94131001.659999996</v>
      </c>
      <c r="V1742" s="159">
        <v>72740948.790000007</v>
      </c>
      <c r="W1742" s="159">
        <v>30135567.719999999</v>
      </c>
      <c r="X1742" s="159">
        <v>1247599.28</v>
      </c>
      <c r="Y1742" s="159">
        <v>21390052.870000001</v>
      </c>
      <c r="Z1742" s="159">
        <v>27577389.559999999</v>
      </c>
      <c r="AA1742" s="159">
        <v>5024620.5999999996</v>
      </c>
      <c r="AB1742" s="159">
        <v>22552768.960000001</v>
      </c>
      <c r="AC1742" s="159">
        <v>1866786</v>
      </c>
      <c r="AD1742" s="159">
        <v>1747800</v>
      </c>
      <c r="AE1742" s="159">
        <v>24858895.890000001</v>
      </c>
      <c r="AF1742" s="159">
        <v>5066498.84</v>
      </c>
      <c r="AG1742" s="159">
        <v>374639.2</v>
      </c>
      <c r="AH1742" s="159">
        <v>457267.88</v>
      </c>
      <c r="AI1742" s="159">
        <v>0</v>
      </c>
      <c r="AJ1742" s="159">
        <v>0</v>
      </c>
    </row>
    <row r="1743" spans="1:36">
      <c r="A1743" s="153">
        <v>24</v>
      </c>
      <c r="B1743" s="154">
        <v>3</v>
      </c>
      <c r="C1743" s="154">
        <v>1</v>
      </c>
      <c r="D1743" s="155">
        <v>1</v>
      </c>
      <c r="E1743" s="155" t="s">
        <v>556</v>
      </c>
      <c r="F1743" s="156" t="s">
        <v>5026</v>
      </c>
      <c r="G1743" s="156" t="s">
        <v>556</v>
      </c>
      <c r="H1743" s="156" t="s">
        <v>5027</v>
      </c>
      <c r="I1743" s="155">
        <v>2403011</v>
      </c>
      <c r="J1743" s="157" t="s">
        <v>1195</v>
      </c>
      <c r="K1743" s="157"/>
      <c r="L1743" s="155">
        <v>2022</v>
      </c>
      <c r="M1743" s="158">
        <v>33486</v>
      </c>
      <c r="N1743" s="159">
        <v>223252915</v>
      </c>
      <c r="O1743" s="159">
        <v>200169506.03</v>
      </c>
      <c r="P1743" s="159">
        <v>85757245.960000008</v>
      </c>
      <c r="Q1743" s="159">
        <v>38587950</v>
      </c>
      <c r="R1743" s="159">
        <v>47169295.960000001</v>
      </c>
      <c r="S1743" s="159">
        <v>23083408.969999999</v>
      </c>
      <c r="T1743" s="159">
        <v>4277198.03</v>
      </c>
      <c r="U1743" s="159">
        <v>240057380.21000001</v>
      </c>
      <c r="V1743" s="159">
        <v>197000913.13</v>
      </c>
      <c r="W1743" s="159">
        <v>79466676.799999997</v>
      </c>
      <c r="X1743" s="159">
        <v>2759369.96</v>
      </c>
      <c r="Y1743" s="159">
        <v>43056467.079999998</v>
      </c>
      <c r="Z1743" s="159">
        <v>48316844.479999997</v>
      </c>
      <c r="AA1743" s="159">
        <v>28500000</v>
      </c>
      <c r="AB1743" s="159">
        <v>19816844.479999997</v>
      </c>
      <c r="AC1743" s="159">
        <v>7617425.9699999997</v>
      </c>
      <c r="AD1743" s="159">
        <v>7367425.9699999997</v>
      </c>
      <c r="AE1743" s="159">
        <v>71280400</v>
      </c>
      <c r="AF1743" s="159">
        <v>3168592.9</v>
      </c>
      <c r="AG1743" s="159">
        <v>4624477.6900000004</v>
      </c>
      <c r="AH1743" s="159">
        <v>2947830.58</v>
      </c>
      <c r="AI1743" s="159">
        <v>0</v>
      </c>
      <c r="AJ1743" s="159">
        <v>0</v>
      </c>
    </row>
    <row r="1744" spans="1:36">
      <c r="A1744" s="153">
        <v>24</v>
      </c>
      <c r="B1744" s="154">
        <v>3</v>
      </c>
      <c r="C1744" s="154">
        <v>2</v>
      </c>
      <c r="D1744" s="155">
        <v>1</v>
      </c>
      <c r="E1744" s="155" t="s">
        <v>556</v>
      </c>
      <c r="F1744" s="156" t="s">
        <v>5026</v>
      </c>
      <c r="G1744" s="156" t="s">
        <v>556</v>
      </c>
      <c r="H1744" s="156" t="s">
        <v>5028</v>
      </c>
      <c r="I1744" s="155">
        <v>2403021</v>
      </c>
      <c r="J1744" s="157" t="s">
        <v>1194</v>
      </c>
      <c r="K1744" s="157"/>
      <c r="L1744" s="155">
        <v>2022</v>
      </c>
      <c r="M1744" s="158">
        <v>16023</v>
      </c>
      <c r="N1744" s="159">
        <v>130062076.19</v>
      </c>
      <c r="O1744" s="159">
        <v>113837798.38</v>
      </c>
      <c r="P1744" s="159">
        <v>40796535.769999996</v>
      </c>
      <c r="Q1744" s="159">
        <v>14656305</v>
      </c>
      <c r="R1744" s="159">
        <v>26140230.77</v>
      </c>
      <c r="S1744" s="159">
        <v>16224277.810000001</v>
      </c>
      <c r="T1744" s="159">
        <v>840191.87</v>
      </c>
      <c r="U1744" s="159">
        <v>127412598.45999999</v>
      </c>
      <c r="V1744" s="159">
        <v>105117994.37</v>
      </c>
      <c r="W1744" s="159">
        <v>46628641.350000001</v>
      </c>
      <c r="X1744" s="159">
        <v>2243819.9500000002</v>
      </c>
      <c r="Y1744" s="159">
        <v>22294604.09</v>
      </c>
      <c r="Z1744" s="159">
        <v>16936985.27</v>
      </c>
      <c r="AA1744" s="159">
        <v>108540</v>
      </c>
      <c r="AB1744" s="159">
        <v>16828445.27</v>
      </c>
      <c r="AC1744" s="159">
        <v>14597133.1</v>
      </c>
      <c r="AD1744" s="159">
        <v>2688000</v>
      </c>
      <c r="AE1744" s="159">
        <v>38949391.149999999</v>
      </c>
      <c r="AF1744" s="159">
        <v>8719804.0099999998</v>
      </c>
      <c r="AG1744" s="159">
        <v>187503.16</v>
      </c>
      <c r="AH1744" s="159">
        <v>5620</v>
      </c>
      <c r="AI1744" s="159">
        <v>0</v>
      </c>
      <c r="AJ1744" s="159">
        <v>0</v>
      </c>
    </row>
    <row r="1745" spans="1:36">
      <c r="A1745" s="153">
        <v>24</v>
      </c>
      <c r="B1745" s="154">
        <v>3</v>
      </c>
      <c r="C1745" s="154">
        <v>3</v>
      </c>
      <c r="D1745" s="155">
        <v>1</v>
      </c>
      <c r="E1745" s="155" t="s">
        <v>556</v>
      </c>
      <c r="F1745" s="156" t="s">
        <v>5026</v>
      </c>
      <c r="G1745" s="156" t="s">
        <v>556</v>
      </c>
      <c r="H1745" s="156" t="s">
        <v>5029</v>
      </c>
      <c r="I1745" s="155">
        <v>2403031</v>
      </c>
      <c r="J1745" s="157" t="s">
        <v>1193</v>
      </c>
      <c r="K1745" s="157"/>
      <c r="L1745" s="155">
        <v>2022</v>
      </c>
      <c r="M1745" s="158">
        <v>10716</v>
      </c>
      <c r="N1745" s="159">
        <v>82927306.269999996</v>
      </c>
      <c r="O1745" s="159">
        <v>74120610.730000004</v>
      </c>
      <c r="P1745" s="159">
        <v>28551260</v>
      </c>
      <c r="Q1745" s="159">
        <v>9158827</v>
      </c>
      <c r="R1745" s="159">
        <v>19392433</v>
      </c>
      <c r="S1745" s="159">
        <v>8806695.5399999991</v>
      </c>
      <c r="T1745" s="159">
        <v>69507.149999999994</v>
      </c>
      <c r="U1745" s="159">
        <v>84370653.140000001</v>
      </c>
      <c r="V1745" s="159">
        <v>63373310.159999996</v>
      </c>
      <c r="W1745" s="159">
        <v>23471813.960000001</v>
      </c>
      <c r="X1745" s="159">
        <v>1281763</v>
      </c>
      <c r="Y1745" s="159">
        <v>20997342.98</v>
      </c>
      <c r="Z1745" s="159">
        <v>17864072.899999999</v>
      </c>
      <c r="AA1745" s="159">
        <v>560466</v>
      </c>
      <c r="AB1745" s="159">
        <v>17303606.899999999</v>
      </c>
      <c r="AC1745" s="159">
        <v>1953664.91</v>
      </c>
      <c r="AD1745" s="159">
        <v>1843664.91</v>
      </c>
      <c r="AE1745" s="159">
        <v>22509843.190000001</v>
      </c>
      <c r="AF1745" s="159">
        <v>10747300.57</v>
      </c>
      <c r="AG1745" s="159">
        <v>592972.68000000005</v>
      </c>
      <c r="AH1745" s="159">
        <v>1389376.37</v>
      </c>
      <c r="AI1745" s="159">
        <v>0</v>
      </c>
      <c r="AJ1745" s="159">
        <v>0</v>
      </c>
    </row>
    <row r="1746" spans="1:36">
      <c r="A1746" s="153">
        <v>24</v>
      </c>
      <c r="B1746" s="154">
        <v>3</v>
      </c>
      <c r="C1746" s="154">
        <v>4</v>
      </c>
      <c r="D1746" s="155">
        <v>2</v>
      </c>
      <c r="E1746" s="155" t="s">
        <v>556</v>
      </c>
      <c r="F1746" s="156" t="s">
        <v>5030</v>
      </c>
      <c r="G1746" s="156" t="s">
        <v>556</v>
      </c>
      <c r="H1746" s="156" t="s">
        <v>5031</v>
      </c>
      <c r="I1746" s="155">
        <v>2403042</v>
      </c>
      <c r="J1746" s="157" t="s">
        <v>1192</v>
      </c>
      <c r="K1746" s="157"/>
      <c r="L1746" s="155">
        <v>2022</v>
      </c>
      <c r="M1746" s="158">
        <v>11741</v>
      </c>
      <c r="N1746" s="159">
        <v>65888960.68</v>
      </c>
      <c r="O1746" s="159">
        <v>65257870</v>
      </c>
      <c r="P1746" s="159">
        <v>33113172.109999999</v>
      </c>
      <c r="Q1746" s="159">
        <v>12300785</v>
      </c>
      <c r="R1746" s="159">
        <v>20812387.109999999</v>
      </c>
      <c r="S1746" s="159">
        <v>631090.68000000005</v>
      </c>
      <c r="T1746" s="159">
        <v>597.15</v>
      </c>
      <c r="U1746" s="159">
        <v>66626932.149999999</v>
      </c>
      <c r="V1746" s="159">
        <v>59112611.969999999</v>
      </c>
      <c r="W1746" s="159">
        <v>21514346.879999999</v>
      </c>
      <c r="X1746" s="159">
        <v>1289632.8700000001</v>
      </c>
      <c r="Y1746" s="159">
        <v>7514320.1799999997</v>
      </c>
      <c r="Z1746" s="159">
        <v>15502634.59</v>
      </c>
      <c r="AA1746" s="159">
        <v>0</v>
      </c>
      <c r="AB1746" s="159">
        <v>15502634.59</v>
      </c>
      <c r="AC1746" s="159">
        <v>3719061</v>
      </c>
      <c r="AD1746" s="159">
        <v>3719061</v>
      </c>
      <c r="AE1746" s="159">
        <v>25164985.960000001</v>
      </c>
      <c r="AF1746" s="159">
        <v>6145258.0300000003</v>
      </c>
      <c r="AG1746" s="159">
        <v>422102.27</v>
      </c>
      <c r="AH1746" s="159">
        <v>60373.55</v>
      </c>
      <c r="AI1746" s="159">
        <v>0</v>
      </c>
      <c r="AJ1746" s="159">
        <v>6107.79</v>
      </c>
    </row>
    <row r="1747" spans="1:36">
      <c r="A1747" s="153">
        <v>24</v>
      </c>
      <c r="B1747" s="154">
        <v>3</v>
      </c>
      <c r="C1747" s="154">
        <v>5</v>
      </c>
      <c r="D1747" s="155">
        <v>2</v>
      </c>
      <c r="E1747" s="155" t="s">
        <v>556</v>
      </c>
      <c r="F1747" s="156" t="s">
        <v>5030</v>
      </c>
      <c r="G1747" s="156" t="s">
        <v>556</v>
      </c>
      <c r="H1747" s="156" t="s">
        <v>5032</v>
      </c>
      <c r="I1747" s="155">
        <v>2403052</v>
      </c>
      <c r="J1747" s="157" t="s">
        <v>1191</v>
      </c>
      <c r="K1747" s="157"/>
      <c r="L1747" s="155">
        <v>2022</v>
      </c>
      <c r="M1747" s="158">
        <v>9636</v>
      </c>
      <c r="N1747" s="159">
        <v>62054567.380000003</v>
      </c>
      <c r="O1747" s="159">
        <v>58314222.859999999</v>
      </c>
      <c r="P1747" s="159">
        <v>34614326.920000002</v>
      </c>
      <c r="Q1747" s="159">
        <v>17998030</v>
      </c>
      <c r="R1747" s="159">
        <v>16616296.92</v>
      </c>
      <c r="S1747" s="159">
        <v>3740344.52</v>
      </c>
      <c r="T1747" s="159">
        <v>0</v>
      </c>
      <c r="U1747" s="159">
        <v>61943044.299999997</v>
      </c>
      <c r="V1747" s="159">
        <v>51797117.810000002</v>
      </c>
      <c r="W1747" s="159">
        <v>20819175.73</v>
      </c>
      <c r="X1747" s="159">
        <v>34433.51</v>
      </c>
      <c r="Y1747" s="159">
        <v>10145926.49</v>
      </c>
      <c r="Z1747" s="159">
        <v>12256712.98</v>
      </c>
      <c r="AA1747" s="159">
        <v>1025004.72</v>
      </c>
      <c r="AB1747" s="159">
        <v>11231708.26</v>
      </c>
      <c r="AC1747" s="159">
        <v>895258</v>
      </c>
      <c r="AD1747" s="159">
        <v>895258</v>
      </c>
      <c r="AE1747" s="159">
        <v>13210590.33</v>
      </c>
      <c r="AF1747" s="159">
        <v>6517105.0499999998</v>
      </c>
      <c r="AG1747" s="159">
        <v>114883.76</v>
      </c>
      <c r="AH1747" s="159">
        <v>261471.13</v>
      </c>
      <c r="AI1747" s="159">
        <v>0</v>
      </c>
      <c r="AJ1747" s="159">
        <v>0</v>
      </c>
    </row>
    <row r="1748" spans="1:36">
      <c r="A1748" s="153">
        <v>24</v>
      </c>
      <c r="B1748" s="154">
        <v>3</v>
      </c>
      <c r="C1748" s="154">
        <v>6</v>
      </c>
      <c r="D1748" s="155">
        <v>2</v>
      </c>
      <c r="E1748" s="155" t="s">
        <v>556</v>
      </c>
      <c r="F1748" s="156" t="s">
        <v>5030</v>
      </c>
      <c r="G1748" s="156" t="s">
        <v>556</v>
      </c>
      <c r="H1748" s="156" t="s">
        <v>5033</v>
      </c>
      <c r="I1748" s="155">
        <v>2403062</v>
      </c>
      <c r="J1748" s="157" t="s">
        <v>1190</v>
      </c>
      <c r="K1748" s="157"/>
      <c r="L1748" s="155">
        <v>2022</v>
      </c>
      <c r="M1748" s="158">
        <v>5769</v>
      </c>
      <c r="N1748" s="159">
        <v>35360985.659999996</v>
      </c>
      <c r="O1748" s="159">
        <v>34900411.960000001</v>
      </c>
      <c r="P1748" s="159">
        <v>16767180.029999999</v>
      </c>
      <c r="Q1748" s="159">
        <v>7937232</v>
      </c>
      <c r="R1748" s="159">
        <v>8829948.0299999993</v>
      </c>
      <c r="S1748" s="159">
        <v>460573.7</v>
      </c>
      <c r="T1748" s="159">
        <v>184413.01</v>
      </c>
      <c r="U1748" s="159">
        <v>32733817.59</v>
      </c>
      <c r="V1748" s="159">
        <v>29636532.82</v>
      </c>
      <c r="W1748" s="159">
        <v>13048616.539999999</v>
      </c>
      <c r="X1748" s="159">
        <v>24943.69</v>
      </c>
      <c r="Y1748" s="159">
        <v>3097284.77</v>
      </c>
      <c r="Z1748" s="159">
        <v>7414319.8700000001</v>
      </c>
      <c r="AA1748" s="159">
        <v>153332.07999999999</v>
      </c>
      <c r="AB1748" s="159">
        <v>7260987.79</v>
      </c>
      <c r="AC1748" s="159">
        <v>200000</v>
      </c>
      <c r="AD1748" s="159">
        <v>200000</v>
      </c>
      <c r="AE1748" s="159">
        <v>762670.09</v>
      </c>
      <c r="AF1748" s="159">
        <v>5263879.1399999997</v>
      </c>
      <c r="AG1748" s="159">
        <v>113450</v>
      </c>
      <c r="AH1748" s="159">
        <v>22239.45</v>
      </c>
      <c r="AI1748" s="159">
        <v>0</v>
      </c>
      <c r="AJ1748" s="159">
        <v>0</v>
      </c>
    </row>
    <row r="1749" spans="1:36">
      <c r="A1749" s="153">
        <v>24</v>
      </c>
      <c r="B1749" s="154">
        <v>3</v>
      </c>
      <c r="C1749" s="154">
        <v>7</v>
      </c>
      <c r="D1749" s="155">
        <v>2</v>
      </c>
      <c r="E1749" s="155" t="s">
        <v>556</v>
      </c>
      <c r="F1749" s="156" t="s">
        <v>5030</v>
      </c>
      <c r="G1749" s="156" t="s">
        <v>556</v>
      </c>
      <c r="H1749" s="156" t="s">
        <v>5034</v>
      </c>
      <c r="I1749" s="155">
        <v>2403072</v>
      </c>
      <c r="J1749" s="157" t="s">
        <v>1189</v>
      </c>
      <c r="K1749" s="157"/>
      <c r="L1749" s="155">
        <v>2022</v>
      </c>
      <c r="M1749" s="158">
        <v>13156</v>
      </c>
      <c r="N1749" s="159">
        <v>75601474.230000004</v>
      </c>
      <c r="O1749" s="159">
        <v>70462251.590000004</v>
      </c>
      <c r="P1749" s="159">
        <v>33094944.940000001</v>
      </c>
      <c r="Q1749" s="159">
        <v>13305552</v>
      </c>
      <c r="R1749" s="159">
        <v>19789392.940000001</v>
      </c>
      <c r="S1749" s="159">
        <v>5139222.6399999997</v>
      </c>
      <c r="T1749" s="159">
        <v>245756.5</v>
      </c>
      <c r="U1749" s="159">
        <v>83487354.670000002</v>
      </c>
      <c r="V1749" s="159">
        <v>65300775.100000001</v>
      </c>
      <c r="W1749" s="159">
        <v>25425475.039999999</v>
      </c>
      <c r="X1749" s="159">
        <v>41050.92</v>
      </c>
      <c r="Y1749" s="159">
        <v>18186579.57</v>
      </c>
      <c r="Z1749" s="159">
        <v>20063985.75</v>
      </c>
      <c r="AA1749" s="159">
        <v>292000</v>
      </c>
      <c r="AB1749" s="159">
        <v>19771985.75</v>
      </c>
      <c r="AC1749" s="159">
        <v>574120</v>
      </c>
      <c r="AD1749" s="159">
        <v>574120</v>
      </c>
      <c r="AE1749" s="159">
        <v>648942.5</v>
      </c>
      <c r="AF1749" s="159">
        <v>5161476.49</v>
      </c>
      <c r="AG1749" s="159">
        <v>270805.12</v>
      </c>
      <c r="AH1749" s="159">
        <v>327541.8</v>
      </c>
      <c r="AI1749" s="159">
        <v>0</v>
      </c>
      <c r="AJ1749" s="159">
        <v>0</v>
      </c>
    </row>
    <row r="1750" spans="1:36">
      <c r="A1750" s="153">
        <v>24</v>
      </c>
      <c r="B1750" s="154">
        <v>3</v>
      </c>
      <c r="C1750" s="154">
        <v>8</v>
      </c>
      <c r="D1750" s="155">
        <v>2</v>
      </c>
      <c r="E1750" s="155" t="s">
        <v>556</v>
      </c>
      <c r="F1750" s="156" t="s">
        <v>5030</v>
      </c>
      <c r="G1750" s="156" t="s">
        <v>556</v>
      </c>
      <c r="H1750" s="156" t="s">
        <v>5035</v>
      </c>
      <c r="I1750" s="155">
        <v>2403082</v>
      </c>
      <c r="J1750" s="157" t="s">
        <v>1188</v>
      </c>
      <c r="K1750" s="157"/>
      <c r="L1750" s="155">
        <v>2022</v>
      </c>
      <c r="M1750" s="158">
        <v>10766</v>
      </c>
      <c r="N1750" s="159">
        <v>60540871.640000001</v>
      </c>
      <c r="O1750" s="159">
        <v>57808474.810000002</v>
      </c>
      <c r="P1750" s="159">
        <v>30912354.670000002</v>
      </c>
      <c r="Q1750" s="159">
        <v>14843582</v>
      </c>
      <c r="R1750" s="159">
        <v>16068772.67</v>
      </c>
      <c r="S1750" s="159">
        <v>2732396.83</v>
      </c>
      <c r="T1750" s="159">
        <v>35328.69</v>
      </c>
      <c r="U1750" s="159">
        <v>63346456.350000001</v>
      </c>
      <c r="V1750" s="159">
        <v>53992695.32</v>
      </c>
      <c r="W1750" s="159">
        <v>22404324.59</v>
      </c>
      <c r="X1750" s="159">
        <v>170081.97</v>
      </c>
      <c r="Y1750" s="159">
        <v>9353761.0299999993</v>
      </c>
      <c r="Z1750" s="159">
        <v>14367210.189999999</v>
      </c>
      <c r="AA1750" s="159">
        <v>171000</v>
      </c>
      <c r="AB1750" s="159">
        <v>14196210.189999999</v>
      </c>
      <c r="AC1750" s="159">
        <v>684177.18</v>
      </c>
      <c r="AD1750" s="159">
        <v>597177.18000000005</v>
      </c>
      <c r="AE1750" s="159">
        <v>3099800</v>
      </c>
      <c r="AF1750" s="159">
        <v>3815779.49</v>
      </c>
      <c r="AG1750" s="159">
        <v>379761.7</v>
      </c>
      <c r="AH1750" s="159">
        <v>334640.55</v>
      </c>
      <c r="AI1750" s="159">
        <v>0</v>
      </c>
      <c r="AJ1750" s="159">
        <v>0</v>
      </c>
    </row>
    <row r="1751" spans="1:36">
      <c r="A1751" s="153">
        <v>24</v>
      </c>
      <c r="B1751" s="154">
        <v>3</v>
      </c>
      <c r="C1751" s="154">
        <v>9</v>
      </c>
      <c r="D1751" s="155">
        <v>2</v>
      </c>
      <c r="E1751" s="155" t="s">
        <v>556</v>
      </c>
      <c r="F1751" s="156" t="s">
        <v>5030</v>
      </c>
      <c r="G1751" s="156" t="s">
        <v>556</v>
      </c>
      <c r="H1751" s="156" t="s">
        <v>5036</v>
      </c>
      <c r="I1751" s="155">
        <v>2403092</v>
      </c>
      <c r="J1751" s="157" t="s">
        <v>1187</v>
      </c>
      <c r="K1751" s="157"/>
      <c r="L1751" s="155">
        <v>2022</v>
      </c>
      <c r="M1751" s="158">
        <v>12153</v>
      </c>
      <c r="N1751" s="159">
        <v>80751924.439999998</v>
      </c>
      <c r="O1751" s="159">
        <v>76391884.730000004</v>
      </c>
      <c r="P1751" s="159">
        <v>49946220.109999999</v>
      </c>
      <c r="Q1751" s="159">
        <v>24532543</v>
      </c>
      <c r="R1751" s="159">
        <v>25413677.109999999</v>
      </c>
      <c r="S1751" s="159">
        <v>4360039.71</v>
      </c>
      <c r="T1751" s="159">
        <v>9252.58</v>
      </c>
      <c r="U1751" s="159">
        <v>78241576.530000001</v>
      </c>
      <c r="V1751" s="159">
        <v>69594694.159999996</v>
      </c>
      <c r="W1751" s="159">
        <v>25945990.399999999</v>
      </c>
      <c r="X1751" s="159">
        <v>520403.8</v>
      </c>
      <c r="Y1751" s="159">
        <v>8646882.3699999992</v>
      </c>
      <c r="Z1751" s="159">
        <v>24608879.129999999</v>
      </c>
      <c r="AA1751" s="159">
        <v>165600</v>
      </c>
      <c r="AB1751" s="159">
        <v>24443279.129999999</v>
      </c>
      <c r="AC1751" s="159">
        <v>1981884</v>
      </c>
      <c r="AD1751" s="159">
        <v>1981884</v>
      </c>
      <c r="AE1751" s="159">
        <v>10307773.199999999</v>
      </c>
      <c r="AF1751" s="159">
        <v>6797190.5700000003</v>
      </c>
      <c r="AG1751" s="159">
        <v>0</v>
      </c>
      <c r="AH1751" s="159">
        <v>71885.66</v>
      </c>
      <c r="AI1751" s="159">
        <v>0</v>
      </c>
      <c r="AJ1751" s="159">
        <v>0</v>
      </c>
    </row>
    <row r="1752" spans="1:36">
      <c r="A1752" s="153">
        <v>24</v>
      </c>
      <c r="B1752" s="154">
        <v>3</v>
      </c>
      <c r="C1752" s="154">
        <v>10</v>
      </c>
      <c r="D1752" s="155">
        <v>3</v>
      </c>
      <c r="E1752" s="155" t="s">
        <v>556</v>
      </c>
      <c r="F1752" s="156" t="s">
        <v>5037</v>
      </c>
      <c r="G1752" s="156" t="s">
        <v>556</v>
      </c>
      <c r="H1752" s="156" t="s">
        <v>5038</v>
      </c>
      <c r="I1752" s="155">
        <v>2403103</v>
      </c>
      <c r="J1752" s="157" t="s">
        <v>1186</v>
      </c>
      <c r="K1752" s="157"/>
      <c r="L1752" s="155">
        <v>2022</v>
      </c>
      <c r="M1752" s="158">
        <v>26331</v>
      </c>
      <c r="N1752" s="159">
        <v>148083738.94</v>
      </c>
      <c r="O1752" s="159">
        <v>143225274.83000001</v>
      </c>
      <c r="P1752" s="159">
        <v>65187802.289999999</v>
      </c>
      <c r="Q1752" s="159">
        <v>28219348</v>
      </c>
      <c r="R1752" s="159">
        <v>36968454.289999999</v>
      </c>
      <c r="S1752" s="159">
        <v>4858464.1100000003</v>
      </c>
      <c r="T1752" s="159">
        <v>187530.95</v>
      </c>
      <c r="U1752" s="159">
        <v>138915305.08000001</v>
      </c>
      <c r="V1752" s="159">
        <v>131670368.31</v>
      </c>
      <c r="W1752" s="159">
        <v>53191688.960000001</v>
      </c>
      <c r="X1752" s="159">
        <v>729612.16</v>
      </c>
      <c r="Y1752" s="159">
        <v>7244936.7699999996</v>
      </c>
      <c r="Z1752" s="159">
        <v>27169515.98</v>
      </c>
      <c r="AA1752" s="159">
        <v>0</v>
      </c>
      <c r="AB1752" s="159">
        <v>27169515.98</v>
      </c>
      <c r="AC1752" s="159">
        <v>2347854</v>
      </c>
      <c r="AD1752" s="159">
        <v>2347854</v>
      </c>
      <c r="AE1752" s="159">
        <v>11721226.859999999</v>
      </c>
      <c r="AF1752" s="159">
        <v>11554906.52</v>
      </c>
      <c r="AG1752" s="159">
        <v>770569.15</v>
      </c>
      <c r="AH1752" s="159">
        <v>77312.75</v>
      </c>
      <c r="AI1752" s="159">
        <v>0</v>
      </c>
      <c r="AJ1752" s="159">
        <v>0</v>
      </c>
    </row>
    <row r="1753" spans="1:36">
      <c r="A1753" s="153">
        <v>24</v>
      </c>
      <c r="B1753" s="154">
        <v>3</v>
      </c>
      <c r="C1753" s="154">
        <v>11</v>
      </c>
      <c r="D1753" s="155">
        <v>3</v>
      </c>
      <c r="E1753" s="155" t="s">
        <v>556</v>
      </c>
      <c r="F1753" s="156" t="s">
        <v>5037</v>
      </c>
      <c r="G1753" s="156" t="s">
        <v>556</v>
      </c>
      <c r="H1753" s="156" t="s">
        <v>5039</v>
      </c>
      <c r="I1753" s="155">
        <v>2403113</v>
      </c>
      <c r="J1753" s="157" t="s">
        <v>1185</v>
      </c>
      <c r="K1753" s="157"/>
      <c r="L1753" s="155">
        <v>2022</v>
      </c>
      <c r="M1753" s="158">
        <v>13232</v>
      </c>
      <c r="N1753" s="159">
        <v>86351435.579999998</v>
      </c>
      <c r="O1753" s="159">
        <v>81355364.390000001</v>
      </c>
      <c r="P1753" s="159">
        <v>43852415.189999998</v>
      </c>
      <c r="Q1753" s="159">
        <v>18821227</v>
      </c>
      <c r="R1753" s="159">
        <v>25031188.190000001</v>
      </c>
      <c r="S1753" s="159">
        <v>4996071.1900000004</v>
      </c>
      <c r="T1753" s="159">
        <v>49568.14</v>
      </c>
      <c r="U1753" s="159">
        <v>89120942.299999997</v>
      </c>
      <c r="V1753" s="159">
        <v>71184892.150000006</v>
      </c>
      <c r="W1753" s="159">
        <v>25177407</v>
      </c>
      <c r="X1753" s="159">
        <v>611289.48</v>
      </c>
      <c r="Y1753" s="159">
        <v>17936050.149999999</v>
      </c>
      <c r="Z1753" s="159">
        <v>26599268.41</v>
      </c>
      <c r="AA1753" s="159">
        <v>0</v>
      </c>
      <c r="AB1753" s="159">
        <v>26599268.41</v>
      </c>
      <c r="AC1753" s="159">
        <v>2789800</v>
      </c>
      <c r="AD1753" s="159">
        <v>2789800</v>
      </c>
      <c r="AE1753" s="159">
        <v>8971108.8000000007</v>
      </c>
      <c r="AF1753" s="159">
        <v>10170472.24</v>
      </c>
      <c r="AG1753" s="159">
        <v>2190688.12</v>
      </c>
      <c r="AH1753" s="159">
        <v>1405805.66</v>
      </c>
      <c r="AI1753" s="159">
        <v>0</v>
      </c>
      <c r="AJ1753" s="159">
        <v>0</v>
      </c>
    </row>
    <row r="1754" spans="1:36">
      <c r="A1754" s="153">
        <v>24</v>
      </c>
      <c r="B1754" s="154">
        <v>3</v>
      </c>
      <c r="C1754" s="154">
        <v>12</v>
      </c>
      <c r="D1754" s="155">
        <v>2</v>
      </c>
      <c r="E1754" s="155" t="s">
        <v>556</v>
      </c>
      <c r="F1754" s="156" t="s">
        <v>5030</v>
      </c>
      <c r="G1754" s="156" t="s">
        <v>556</v>
      </c>
      <c r="H1754" s="156" t="s">
        <v>5040</v>
      </c>
      <c r="I1754" s="155">
        <v>2403122</v>
      </c>
      <c r="J1754" s="157" t="s">
        <v>1184</v>
      </c>
      <c r="K1754" s="157"/>
      <c r="L1754" s="155">
        <v>2022</v>
      </c>
      <c r="M1754" s="158">
        <v>12817</v>
      </c>
      <c r="N1754" s="159">
        <v>74244061.549999997</v>
      </c>
      <c r="O1754" s="159">
        <v>68358984.359999999</v>
      </c>
      <c r="P1754" s="159">
        <v>37558246.769999996</v>
      </c>
      <c r="Q1754" s="159">
        <v>19331669</v>
      </c>
      <c r="R1754" s="159">
        <v>18226577.77</v>
      </c>
      <c r="S1754" s="159">
        <v>5885077.1900000004</v>
      </c>
      <c r="T1754" s="159">
        <v>455250</v>
      </c>
      <c r="U1754" s="159">
        <v>68920822.519999996</v>
      </c>
      <c r="V1754" s="159">
        <v>57986571.509999998</v>
      </c>
      <c r="W1754" s="159">
        <v>22908846.719999999</v>
      </c>
      <c r="X1754" s="159">
        <v>167140.04</v>
      </c>
      <c r="Y1754" s="159">
        <v>10934251.01</v>
      </c>
      <c r="Z1754" s="159">
        <v>13564041.59</v>
      </c>
      <c r="AA1754" s="159">
        <v>236993</v>
      </c>
      <c r="AB1754" s="159">
        <v>13327048.59</v>
      </c>
      <c r="AC1754" s="159">
        <v>1087156</v>
      </c>
      <c r="AD1754" s="159">
        <v>1087156</v>
      </c>
      <c r="AE1754" s="159">
        <v>5015510</v>
      </c>
      <c r="AF1754" s="159">
        <v>10372412.85</v>
      </c>
      <c r="AG1754" s="159">
        <v>75100</v>
      </c>
      <c r="AH1754" s="159">
        <v>19605.490000000002</v>
      </c>
      <c r="AI1754" s="159">
        <v>0</v>
      </c>
      <c r="AJ1754" s="159">
        <v>0</v>
      </c>
    </row>
    <row r="1755" spans="1:36">
      <c r="A1755" s="153">
        <v>24</v>
      </c>
      <c r="B1755" s="154">
        <v>4</v>
      </c>
      <c r="C1755" s="154">
        <v>1</v>
      </c>
      <c r="D1755" s="155">
        <v>3</v>
      </c>
      <c r="E1755" s="155" t="s">
        <v>556</v>
      </c>
      <c r="F1755" s="156" t="s">
        <v>5041</v>
      </c>
      <c r="G1755" s="156" t="s">
        <v>556</v>
      </c>
      <c r="H1755" s="156" t="s">
        <v>5042</v>
      </c>
      <c r="I1755" s="155">
        <v>2404013</v>
      </c>
      <c r="J1755" s="157" t="s">
        <v>1183</v>
      </c>
      <c r="K1755" s="157"/>
      <c r="L1755" s="155">
        <v>2022</v>
      </c>
      <c r="M1755" s="158">
        <v>12597</v>
      </c>
      <c r="N1755" s="159">
        <v>68762768.450000003</v>
      </c>
      <c r="O1755" s="159">
        <v>66254841.810000002</v>
      </c>
      <c r="P1755" s="159">
        <v>37686429.039999999</v>
      </c>
      <c r="Q1755" s="159">
        <v>13221717</v>
      </c>
      <c r="R1755" s="159">
        <v>24464712.039999999</v>
      </c>
      <c r="S1755" s="159">
        <v>2507926.64</v>
      </c>
      <c r="T1755" s="159">
        <v>634970.03</v>
      </c>
      <c r="U1755" s="159">
        <v>68053514.099999994</v>
      </c>
      <c r="V1755" s="159">
        <v>60878567.659999996</v>
      </c>
      <c r="W1755" s="159">
        <v>18685165.699999999</v>
      </c>
      <c r="X1755" s="159">
        <v>1046675.32</v>
      </c>
      <c r="Y1755" s="159">
        <v>7174946.4400000004</v>
      </c>
      <c r="Z1755" s="159">
        <v>8680891.6199999992</v>
      </c>
      <c r="AA1755" s="159">
        <v>1500000</v>
      </c>
      <c r="AB1755" s="159">
        <v>7180891.6199999992</v>
      </c>
      <c r="AC1755" s="159">
        <v>2057025.18</v>
      </c>
      <c r="AD1755" s="159">
        <v>2057025.18</v>
      </c>
      <c r="AE1755" s="159">
        <v>17278456.190000001</v>
      </c>
      <c r="AF1755" s="159">
        <v>5376274.1500000004</v>
      </c>
      <c r="AG1755" s="159">
        <v>184623.6</v>
      </c>
      <c r="AH1755" s="159">
        <v>325363.24</v>
      </c>
      <c r="AI1755" s="159">
        <v>0</v>
      </c>
      <c r="AJ1755" s="159">
        <v>0</v>
      </c>
    </row>
    <row r="1756" spans="1:36">
      <c r="A1756" s="153">
        <v>24</v>
      </c>
      <c r="B1756" s="154">
        <v>4</v>
      </c>
      <c r="C1756" s="154">
        <v>2</v>
      </c>
      <c r="D1756" s="155">
        <v>2</v>
      </c>
      <c r="E1756" s="155" t="s">
        <v>556</v>
      </c>
      <c r="F1756" s="156" t="s">
        <v>5043</v>
      </c>
      <c r="G1756" s="156" t="s">
        <v>556</v>
      </c>
      <c r="H1756" s="156" t="s">
        <v>5044</v>
      </c>
      <c r="I1756" s="155">
        <v>2404022</v>
      </c>
      <c r="J1756" s="157" t="s">
        <v>1182</v>
      </c>
      <c r="K1756" s="157"/>
      <c r="L1756" s="155">
        <v>2022</v>
      </c>
      <c r="M1756" s="158">
        <v>3639</v>
      </c>
      <c r="N1756" s="159">
        <v>30314448.789999999</v>
      </c>
      <c r="O1756" s="159">
        <v>26671701.600000001</v>
      </c>
      <c r="P1756" s="159">
        <v>16001332.73</v>
      </c>
      <c r="Q1756" s="159">
        <v>7045724</v>
      </c>
      <c r="R1756" s="159">
        <v>8955608.7300000004</v>
      </c>
      <c r="S1756" s="159">
        <v>3642747.19</v>
      </c>
      <c r="T1756" s="159">
        <v>17001.63</v>
      </c>
      <c r="U1756" s="159">
        <v>26441018.41</v>
      </c>
      <c r="V1756" s="159">
        <v>22389593.890000001</v>
      </c>
      <c r="W1756" s="159">
        <v>7336294.8899999997</v>
      </c>
      <c r="X1756" s="159">
        <v>171668.23</v>
      </c>
      <c r="Y1756" s="159">
        <v>4051424.52</v>
      </c>
      <c r="Z1756" s="159">
        <v>6141264.2199999997</v>
      </c>
      <c r="AA1756" s="159">
        <v>0</v>
      </c>
      <c r="AB1756" s="159">
        <v>6141264.2199999997</v>
      </c>
      <c r="AC1756" s="159">
        <v>645620</v>
      </c>
      <c r="AD1756" s="159">
        <v>601220</v>
      </c>
      <c r="AE1756" s="159">
        <v>3280028</v>
      </c>
      <c r="AF1756" s="159">
        <v>4282107.71</v>
      </c>
      <c r="AG1756" s="159">
        <v>158210.16</v>
      </c>
      <c r="AH1756" s="159">
        <v>302826.90999999997</v>
      </c>
      <c r="AI1756" s="159">
        <v>0</v>
      </c>
      <c r="AJ1756" s="159">
        <v>0</v>
      </c>
    </row>
    <row r="1757" spans="1:36">
      <c r="A1757" s="153">
        <v>24</v>
      </c>
      <c r="B1757" s="154">
        <v>4</v>
      </c>
      <c r="C1757" s="154">
        <v>3</v>
      </c>
      <c r="D1757" s="155">
        <v>2</v>
      </c>
      <c r="E1757" s="155" t="s">
        <v>556</v>
      </c>
      <c r="F1757" s="156" t="s">
        <v>5043</v>
      </c>
      <c r="G1757" s="156" t="s">
        <v>556</v>
      </c>
      <c r="H1757" s="156" t="s">
        <v>5045</v>
      </c>
      <c r="I1757" s="155">
        <v>2404032</v>
      </c>
      <c r="J1757" s="157" t="s">
        <v>1181</v>
      </c>
      <c r="K1757" s="157"/>
      <c r="L1757" s="155">
        <v>2022</v>
      </c>
      <c r="M1757" s="158">
        <v>5861</v>
      </c>
      <c r="N1757" s="159">
        <v>41838447.420000002</v>
      </c>
      <c r="O1757" s="159">
        <v>38481216.189999998</v>
      </c>
      <c r="P1757" s="159">
        <v>23669359.490000002</v>
      </c>
      <c r="Q1757" s="159">
        <v>10474743</v>
      </c>
      <c r="R1757" s="159">
        <v>13194616.49</v>
      </c>
      <c r="S1757" s="159">
        <v>3357231.23</v>
      </c>
      <c r="T1757" s="159">
        <v>783958.75</v>
      </c>
      <c r="U1757" s="159">
        <v>46028313.899999999</v>
      </c>
      <c r="V1757" s="159">
        <v>34517829.380000003</v>
      </c>
      <c r="W1757" s="159">
        <v>12521457.24</v>
      </c>
      <c r="X1757" s="159">
        <v>517051.53</v>
      </c>
      <c r="Y1757" s="159">
        <v>11510484.52</v>
      </c>
      <c r="Z1757" s="159">
        <v>10491434.33</v>
      </c>
      <c r="AA1757" s="159">
        <v>1641000</v>
      </c>
      <c r="AB1757" s="159">
        <v>8850434.3300000001</v>
      </c>
      <c r="AC1757" s="159">
        <v>1664693.16</v>
      </c>
      <c r="AD1757" s="159">
        <v>858252.16</v>
      </c>
      <c r="AE1757" s="159">
        <v>10234710.039999999</v>
      </c>
      <c r="AF1757" s="159">
        <v>3963386.81</v>
      </c>
      <c r="AG1757" s="159">
        <v>670472.67000000004</v>
      </c>
      <c r="AH1757" s="159">
        <v>537122.67000000004</v>
      </c>
      <c r="AI1757" s="159">
        <v>0</v>
      </c>
      <c r="AJ1757" s="159">
        <v>0</v>
      </c>
    </row>
    <row r="1758" spans="1:36">
      <c r="A1758" s="153">
        <v>24</v>
      </c>
      <c r="B1758" s="154">
        <v>4</v>
      </c>
      <c r="C1758" s="154">
        <v>4</v>
      </c>
      <c r="D1758" s="155">
        <v>2</v>
      </c>
      <c r="E1758" s="155" t="s">
        <v>556</v>
      </c>
      <c r="F1758" s="156" t="s">
        <v>5043</v>
      </c>
      <c r="G1758" s="156" t="s">
        <v>556</v>
      </c>
      <c r="H1758" s="156" t="s">
        <v>5046</v>
      </c>
      <c r="I1758" s="155">
        <v>2404042</v>
      </c>
      <c r="J1758" s="157" t="s">
        <v>1180</v>
      </c>
      <c r="K1758" s="157"/>
      <c r="L1758" s="155">
        <v>2022</v>
      </c>
      <c r="M1758" s="158">
        <v>5419</v>
      </c>
      <c r="N1758" s="159">
        <v>39249828.090000004</v>
      </c>
      <c r="O1758" s="159">
        <v>31798609.07</v>
      </c>
      <c r="P1758" s="159">
        <v>15254813.279999999</v>
      </c>
      <c r="Q1758" s="159">
        <v>4472517</v>
      </c>
      <c r="R1758" s="159">
        <v>10782296.279999999</v>
      </c>
      <c r="S1758" s="159">
        <v>7451219.0199999996</v>
      </c>
      <c r="T1758" s="159">
        <v>3946.9</v>
      </c>
      <c r="U1758" s="159">
        <v>35494538.350000001</v>
      </c>
      <c r="V1758" s="159">
        <v>28505796.969999999</v>
      </c>
      <c r="W1758" s="159">
        <v>10692570.470000001</v>
      </c>
      <c r="X1758" s="159">
        <v>620525.38</v>
      </c>
      <c r="Y1758" s="159">
        <v>6988741.3799999999</v>
      </c>
      <c r="Z1758" s="159">
        <v>3251136.39</v>
      </c>
      <c r="AA1758" s="159">
        <v>0</v>
      </c>
      <c r="AB1758" s="159">
        <v>3251136.39</v>
      </c>
      <c r="AC1758" s="159">
        <v>1400176.13</v>
      </c>
      <c r="AD1758" s="159">
        <v>1400176.13</v>
      </c>
      <c r="AE1758" s="159">
        <v>10805102.609999999</v>
      </c>
      <c r="AF1758" s="159">
        <v>3292812.1</v>
      </c>
      <c r="AG1758" s="159">
        <v>100000</v>
      </c>
      <c r="AH1758" s="159">
        <v>99711.65</v>
      </c>
      <c r="AI1758" s="159">
        <v>0</v>
      </c>
      <c r="AJ1758" s="159">
        <v>0</v>
      </c>
    </row>
    <row r="1759" spans="1:36">
      <c r="A1759" s="153">
        <v>24</v>
      </c>
      <c r="B1759" s="154">
        <v>4</v>
      </c>
      <c r="C1759" s="154">
        <v>5</v>
      </c>
      <c r="D1759" s="155">
        <v>2</v>
      </c>
      <c r="E1759" s="155" t="s">
        <v>556</v>
      </c>
      <c r="F1759" s="156" t="s">
        <v>5043</v>
      </c>
      <c r="G1759" s="156" t="s">
        <v>556</v>
      </c>
      <c r="H1759" s="156" t="s">
        <v>5047</v>
      </c>
      <c r="I1759" s="155">
        <v>2404052</v>
      </c>
      <c r="J1759" s="157" t="s">
        <v>1179</v>
      </c>
      <c r="K1759" s="157"/>
      <c r="L1759" s="155">
        <v>2022</v>
      </c>
      <c r="M1759" s="158">
        <v>13003</v>
      </c>
      <c r="N1759" s="159">
        <v>86393013.650000006</v>
      </c>
      <c r="O1759" s="159">
        <v>79643955.319999993</v>
      </c>
      <c r="P1759" s="159">
        <v>46626437.989999995</v>
      </c>
      <c r="Q1759" s="159">
        <v>18840937</v>
      </c>
      <c r="R1759" s="159">
        <v>27785500.989999998</v>
      </c>
      <c r="S1759" s="159">
        <v>6749058.3300000001</v>
      </c>
      <c r="T1759" s="159">
        <v>319387.56</v>
      </c>
      <c r="U1759" s="159">
        <v>81525115.209999993</v>
      </c>
      <c r="V1759" s="159">
        <v>72594308.689999998</v>
      </c>
      <c r="W1759" s="159">
        <v>26606979.789999999</v>
      </c>
      <c r="X1759" s="159">
        <v>1047180.34</v>
      </c>
      <c r="Y1759" s="159">
        <v>8930806.5199999996</v>
      </c>
      <c r="Z1759" s="159">
        <v>1071780.82</v>
      </c>
      <c r="AA1759" s="159">
        <v>0</v>
      </c>
      <c r="AB1759" s="159">
        <v>1071780.82</v>
      </c>
      <c r="AC1759" s="159">
        <v>2353395.84</v>
      </c>
      <c r="AD1759" s="159">
        <v>2353395.84</v>
      </c>
      <c r="AE1759" s="159">
        <v>16477344</v>
      </c>
      <c r="AF1759" s="159">
        <v>7049646.6299999999</v>
      </c>
      <c r="AG1759" s="159">
        <v>1765472.99</v>
      </c>
      <c r="AH1759" s="159">
        <v>1207283.47</v>
      </c>
      <c r="AI1759" s="159">
        <v>0</v>
      </c>
      <c r="AJ1759" s="159">
        <v>0</v>
      </c>
    </row>
    <row r="1760" spans="1:36">
      <c r="A1760" s="153">
        <v>24</v>
      </c>
      <c r="B1760" s="154">
        <v>4</v>
      </c>
      <c r="C1760" s="154">
        <v>6</v>
      </c>
      <c r="D1760" s="155">
        <v>3</v>
      </c>
      <c r="E1760" s="155" t="s">
        <v>556</v>
      </c>
      <c r="F1760" s="156" t="s">
        <v>5041</v>
      </c>
      <c r="G1760" s="156" t="s">
        <v>556</v>
      </c>
      <c r="H1760" s="156" t="s">
        <v>5048</v>
      </c>
      <c r="I1760" s="155">
        <v>2404063</v>
      </c>
      <c r="J1760" s="157" t="s">
        <v>1178</v>
      </c>
      <c r="K1760" s="157"/>
      <c r="L1760" s="155">
        <v>2022</v>
      </c>
      <c r="M1760" s="158">
        <v>8813</v>
      </c>
      <c r="N1760" s="159">
        <v>56425705.5</v>
      </c>
      <c r="O1760" s="159">
        <v>53283088.229999997</v>
      </c>
      <c r="P1760" s="159">
        <v>30527841.469999999</v>
      </c>
      <c r="Q1760" s="159">
        <v>9629331</v>
      </c>
      <c r="R1760" s="159">
        <v>20898510.469999999</v>
      </c>
      <c r="S1760" s="159">
        <v>3142617.27</v>
      </c>
      <c r="T1760" s="159">
        <v>1034087.82</v>
      </c>
      <c r="U1760" s="159">
        <v>60342432.100000001</v>
      </c>
      <c r="V1760" s="159">
        <v>49112779.219999999</v>
      </c>
      <c r="W1760" s="159">
        <v>14706249.539999999</v>
      </c>
      <c r="X1760" s="159">
        <v>404488.57</v>
      </c>
      <c r="Y1760" s="159">
        <v>11229652.880000001</v>
      </c>
      <c r="Z1760" s="159">
        <v>15950780.449999999</v>
      </c>
      <c r="AA1760" s="159">
        <v>0</v>
      </c>
      <c r="AB1760" s="159">
        <v>15950780.449999999</v>
      </c>
      <c r="AC1760" s="159">
        <v>1096524</v>
      </c>
      <c r="AD1760" s="159">
        <v>1096524</v>
      </c>
      <c r="AE1760" s="159">
        <v>6972451.3799999999</v>
      </c>
      <c r="AF1760" s="159">
        <v>4170309.01</v>
      </c>
      <c r="AG1760" s="159">
        <v>573130.68999999994</v>
      </c>
      <c r="AH1760" s="159">
        <v>713972.65</v>
      </c>
      <c r="AI1760" s="159">
        <v>0</v>
      </c>
      <c r="AJ1760" s="159">
        <v>0</v>
      </c>
    </row>
    <row r="1761" spans="1:36">
      <c r="A1761" s="153">
        <v>24</v>
      </c>
      <c r="B1761" s="154">
        <v>4</v>
      </c>
      <c r="C1761" s="154">
        <v>7</v>
      </c>
      <c r="D1761" s="155">
        <v>2</v>
      </c>
      <c r="E1761" s="155" t="s">
        <v>556</v>
      </c>
      <c r="F1761" s="156" t="s">
        <v>5043</v>
      </c>
      <c r="G1761" s="156" t="s">
        <v>556</v>
      </c>
      <c r="H1761" s="156" t="s">
        <v>5049</v>
      </c>
      <c r="I1761" s="155">
        <v>2404072</v>
      </c>
      <c r="J1761" s="157" t="s">
        <v>1177</v>
      </c>
      <c r="K1761" s="157"/>
      <c r="L1761" s="155">
        <v>2022</v>
      </c>
      <c r="M1761" s="158">
        <v>10769</v>
      </c>
      <c r="N1761" s="159">
        <v>66177845.659999996</v>
      </c>
      <c r="O1761" s="159">
        <v>63347790.109999999</v>
      </c>
      <c r="P1761" s="159">
        <v>34192490.960000001</v>
      </c>
      <c r="Q1761" s="159">
        <v>11987575</v>
      </c>
      <c r="R1761" s="159">
        <v>22204915.960000001</v>
      </c>
      <c r="S1761" s="159">
        <v>2830055.55</v>
      </c>
      <c r="T1761" s="159">
        <v>68578</v>
      </c>
      <c r="U1761" s="159">
        <v>66292633.039999999</v>
      </c>
      <c r="V1761" s="159">
        <v>57820105.759999998</v>
      </c>
      <c r="W1761" s="159">
        <v>21715024.899999999</v>
      </c>
      <c r="X1761" s="159">
        <v>539087.66</v>
      </c>
      <c r="Y1761" s="159">
        <v>8472527.2799999993</v>
      </c>
      <c r="Z1761" s="159">
        <v>10470109.65</v>
      </c>
      <c r="AA1761" s="159">
        <v>196330.59</v>
      </c>
      <c r="AB1761" s="159">
        <v>10273779.060000001</v>
      </c>
      <c r="AC1761" s="159">
        <v>4672023.87</v>
      </c>
      <c r="AD1761" s="159">
        <v>4472752.87</v>
      </c>
      <c r="AE1761" s="159">
        <v>7303017.0599999996</v>
      </c>
      <c r="AF1761" s="159">
        <v>5527684.3499999996</v>
      </c>
      <c r="AG1761" s="159">
        <v>544606.64</v>
      </c>
      <c r="AH1761" s="159">
        <v>439907.73</v>
      </c>
      <c r="AI1761" s="159">
        <v>0</v>
      </c>
      <c r="AJ1761" s="159">
        <v>0</v>
      </c>
    </row>
    <row r="1762" spans="1:36">
      <c r="A1762" s="153">
        <v>24</v>
      </c>
      <c r="B1762" s="154">
        <v>4</v>
      </c>
      <c r="C1762" s="154">
        <v>8</v>
      </c>
      <c r="D1762" s="155">
        <v>2</v>
      </c>
      <c r="E1762" s="155" t="s">
        <v>556</v>
      </c>
      <c r="F1762" s="156" t="s">
        <v>5043</v>
      </c>
      <c r="G1762" s="156" t="s">
        <v>556</v>
      </c>
      <c r="H1762" s="156" t="s">
        <v>5050</v>
      </c>
      <c r="I1762" s="155">
        <v>2404082</v>
      </c>
      <c r="J1762" s="157" t="s">
        <v>1176</v>
      </c>
      <c r="K1762" s="157"/>
      <c r="L1762" s="155">
        <v>2022</v>
      </c>
      <c r="M1762" s="158">
        <v>4680</v>
      </c>
      <c r="N1762" s="159">
        <v>39298087.890000001</v>
      </c>
      <c r="O1762" s="159">
        <v>32659952.199999999</v>
      </c>
      <c r="P1762" s="159">
        <v>18899853.829999998</v>
      </c>
      <c r="Q1762" s="159">
        <v>9039875</v>
      </c>
      <c r="R1762" s="159">
        <v>9859978.8300000001</v>
      </c>
      <c r="S1762" s="159">
        <v>6638135.6900000004</v>
      </c>
      <c r="T1762" s="159">
        <v>293170</v>
      </c>
      <c r="U1762" s="159">
        <v>41826280.689999998</v>
      </c>
      <c r="V1762" s="159">
        <v>27859512.41</v>
      </c>
      <c r="W1762" s="159">
        <v>9845918.7599999998</v>
      </c>
      <c r="X1762" s="159">
        <v>464262.72</v>
      </c>
      <c r="Y1762" s="159">
        <v>13966768.279999999</v>
      </c>
      <c r="Z1762" s="159">
        <v>3977562.73</v>
      </c>
      <c r="AA1762" s="159">
        <v>0</v>
      </c>
      <c r="AB1762" s="159">
        <v>3977562.73</v>
      </c>
      <c r="AC1762" s="159">
        <v>792835.7</v>
      </c>
      <c r="AD1762" s="159">
        <v>708899.7</v>
      </c>
      <c r="AE1762" s="159">
        <v>9603867</v>
      </c>
      <c r="AF1762" s="159">
        <v>4800439.79</v>
      </c>
      <c r="AG1762" s="159">
        <v>32143.98</v>
      </c>
      <c r="AH1762" s="159">
        <v>3093.45</v>
      </c>
      <c r="AI1762" s="159">
        <v>0</v>
      </c>
      <c r="AJ1762" s="159">
        <v>0</v>
      </c>
    </row>
    <row r="1763" spans="1:36">
      <c r="A1763" s="153">
        <v>24</v>
      </c>
      <c r="B1763" s="154">
        <v>4</v>
      </c>
      <c r="C1763" s="154">
        <v>9</v>
      </c>
      <c r="D1763" s="155">
        <v>2</v>
      </c>
      <c r="E1763" s="155" t="s">
        <v>556</v>
      </c>
      <c r="F1763" s="156" t="s">
        <v>5043</v>
      </c>
      <c r="G1763" s="156" t="s">
        <v>556</v>
      </c>
      <c r="H1763" s="156" t="s">
        <v>5051</v>
      </c>
      <c r="I1763" s="155">
        <v>2404092</v>
      </c>
      <c r="J1763" s="157" t="s">
        <v>1175</v>
      </c>
      <c r="K1763" s="157"/>
      <c r="L1763" s="155">
        <v>2022</v>
      </c>
      <c r="M1763" s="158">
        <v>4608</v>
      </c>
      <c r="N1763" s="159">
        <v>40735950.700000003</v>
      </c>
      <c r="O1763" s="159">
        <v>33654506.600000001</v>
      </c>
      <c r="P1763" s="159">
        <v>20804417.119999997</v>
      </c>
      <c r="Q1763" s="159">
        <v>8632538</v>
      </c>
      <c r="R1763" s="159">
        <v>12171879.119999999</v>
      </c>
      <c r="S1763" s="159">
        <v>7081444.0999999996</v>
      </c>
      <c r="T1763" s="159">
        <v>1161726.82</v>
      </c>
      <c r="U1763" s="159">
        <v>38543746.549999997</v>
      </c>
      <c r="V1763" s="159">
        <v>29568605.899999999</v>
      </c>
      <c r="W1763" s="159">
        <v>8803200.2200000007</v>
      </c>
      <c r="X1763" s="159">
        <v>527033.25</v>
      </c>
      <c r="Y1763" s="159">
        <v>8975140.6500000004</v>
      </c>
      <c r="Z1763" s="159">
        <v>4149703.32</v>
      </c>
      <c r="AA1763" s="159">
        <v>0</v>
      </c>
      <c r="AB1763" s="159">
        <v>4149703.32</v>
      </c>
      <c r="AC1763" s="159">
        <v>1279387.3799999999</v>
      </c>
      <c r="AD1763" s="159">
        <v>1214387.3799999999</v>
      </c>
      <c r="AE1763" s="159">
        <v>7987573.8099999996</v>
      </c>
      <c r="AF1763" s="159">
        <v>4085900.7</v>
      </c>
      <c r="AG1763" s="159">
        <v>276553.93</v>
      </c>
      <c r="AH1763" s="159">
        <v>210479.65</v>
      </c>
      <c r="AI1763" s="159">
        <v>0</v>
      </c>
      <c r="AJ1763" s="159">
        <v>0</v>
      </c>
    </row>
    <row r="1764" spans="1:36">
      <c r="A1764" s="153">
        <v>24</v>
      </c>
      <c r="B1764" s="154">
        <v>4</v>
      </c>
      <c r="C1764" s="154">
        <v>10</v>
      </c>
      <c r="D1764" s="155">
        <v>2</v>
      </c>
      <c r="E1764" s="155" t="s">
        <v>556</v>
      </c>
      <c r="F1764" s="156" t="s">
        <v>5043</v>
      </c>
      <c r="G1764" s="156" t="s">
        <v>556</v>
      </c>
      <c r="H1764" s="156" t="s">
        <v>5052</v>
      </c>
      <c r="I1764" s="155">
        <v>2404102</v>
      </c>
      <c r="J1764" s="157" t="s">
        <v>1174</v>
      </c>
      <c r="K1764" s="157"/>
      <c r="L1764" s="155">
        <v>2022</v>
      </c>
      <c r="M1764" s="158">
        <v>10802</v>
      </c>
      <c r="N1764" s="159">
        <v>62826169.799999997</v>
      </c>
      <c r="O1764" s="159">
        <v>60428007.479999997</v>
      </c>
      <c r="P1764" s="159">
        <v>32350236.739999998</v>
      </c>
      <c r="Q1764" s="159">
        <v>12761301</v>
      </c>
      <c r="R1764" s="159">
        <v>19588935.739999998</v>
      </c>
      <c r="S1764" s="159">
        <v>2398162.3199999998</v>
      </c>
      <c r="T1764" s="159">
        <v>1005536.95</v>
      </c>
      <c r="U1764" s="159">
        <v>62528686.240000002</v>
      </c>
      <c r="V1764" s="159">
        <v>56448542.740000002</v>
      </c>
      <c r="W1764" s="159">
        <v>20219585.170000002</v>
      </c>
      <c r="X1764" s="159">
        <v>265621.08</v>
      </c>
      <c r="Y1764" s="159">
        <v>6080143.5</v>
      </c>
      <c r="Z1764" s="159">
        <v>9026339.4199999999</v>
      </c>
      <c r="AA1764" s="159">
        <v>4000000</v>
      </c>
      <c r="AB1764" s="159">
        <v>5026339.42</v>
      </c>
      <c r="AC1764" s="159">
        <v>1793087</v>
      </c>
      <c r="AD1764" s="159">
        <v>1723999</v>
      </c>
      <c r="AE1764" s="159">
        <v>6060718.6799999997</v>
      </c>
      <c r="AF1764" s="159">
        <v>3979464.74</v>
      </c>
      <c r="AG1764" s="159">
        <v>345359.54</v>
      </c>
      <c r="AH1764" s="159">
        <v>319310.95</v>
      </c>
      <c r="AI1764" s="159">
        <v>0</v>
      </c>
      <c r="AJ1764" s="159">
        <v>16394.68</v>
      </c>
    </row>
    <row r="1765" spans="1:36">
      <c r="A1765" s="153">
        <v>24</v>
      </c>
      <c r="B1765" s="154">
        <v>4</v>
      </c>
      <c r="C1765" s="154">
        <v>11</v>
      </c>
      <c r="D1765" s="155">
        <v>2</v>
      </c>
      <c r="E1765" s="155" t="s">
        <v>556</v>
      </c>
      <c r="F1765" s="156" t="s">
        <v>5043</v>
      </c>
      <c r="G1765" s="156" t="s">
        <v>556</v>
      </c>
      <c r="H1765" s="156" t="s">
        <v>5053</v>
      </c>
      <c r="I1765" s="155">
        <v>2404112</v>
      </c>
      <c r="J1765" s="157" t="s">
        <v>1173</v>
      </c>
      <c r="K1765" s="157"/>
      <c r="L1765" s="155">
        <v>2022</v>
      </c>
      <c r="M1765" s="158">
        <v>15325</v>
      </c>
      <c r="N1765" s="159">
        <v>101675476.3</v>
      </c>
      <c r="O1765" s="159">
        <v>89472610.299999997</v>
      </c>
      <c r="P1765" s="159">
        <v>52868481.159999996</v>
      </c>
      <c r="Q1765" s="159">
        <v>22334215</v>
      </c>
      <c r="R1765" s="159">
        <v>30534266.16</v>
      </c>
      <c r="S1765" s="159">
        <v>12202866</v>
      </c>
      <c r="T1765" s="159">
        <v>274277.62</v>
      </c>
      <c r="U1765" s="159">
        <v>104053663.27</v>
      </c>
      <c r="V1765" s="159">
        <v>85010454.590000004</v>
      </c>
      <c r="W1765" s="159">
        <v>31341554.219999999</v>
      </c>
      <c r="X1765" s="159">
        <v>1911123.56</v>
      </c>
      <c r="Y1765" s="159">
        <v>19043208.68</v>
      </c>
      <c r="Z1765" s="159">
        <v>15298997.949999999</v>
      </c>
      <c r="AA1765" s="159">
        <v>0</v>
      </c>
      <c r="AB1765" s="159">
        <v>15298997.949999999</v>
      </c>
      <c r="AC1765" s="159">
        <v>3516194.09</v>
      </c>
      <c r="AD1765" s="159">
        <v>3505338.59</v>
      </c>
      <c r="AE1765" s="159">
        <v>32642281</v>
      </c>
      <c r="AF1765" s="159">
        <v>4462155.71</v>
      </c>
      <c r="AG1765" s="159">
        <v>268906.08</v>
      </c>
      <c r="AH1765" s="159">
        <v>517344.76</v>
      </c>
      <c r="AI1765" s="159">
        <v>0</v>
      </c>
      <c r="AJ1765" s="159">
        <v>0</v>
      </c>
    </row>
    <row r="1766" spans="1:36">
      <c r="A1766" s="153">
        <v>24</v>
      </c>
      <c r="B1766" s="154">
        <v>4</v>
      </c>
      <c r="C1766" s="154">
        <v>12</v>
      </c>
      <c r="D1766" s="155">
        <v>3</v>
      </c>
      <c r="E1766" s="155" t="s">
        <v>556</v>
      </c>
      <c r="F1766" s="156" t="s">
        <v>5041</v>
      </c>
      <c r="G1766" s="156" t="s">
        <v>556</v>
      </c>
      <c r="H1766" s="156" t="s">
        <v>5054</v>
      </c>
      <c r="I1766" s="155">
        <v>2404123</v>
      </c>
      <c r="J1766" s="157" t="s">
        <v>1172</v>
      </c>
      <c r="K1766" s="157"/>
      <c r="L1766" s="155">
        <v>2022</v>
      </c>
      <c r="M1766" s="158">
        <v>8194</v>
      </c>
      <c r="N1766" s="159">
        <v>55599049.93</v>
      </c>
      <c r="O1766" s="159">
        <v>51389729.189999998</v>
      </c>
      <c r="P1766" s="159">
        <v>25899455.010000002</v>
      </c>
      <c r="Q1766" s="159">
        <v>9024731</v>
      </c>
      <c r="R1766" s="159">
        <v>16874724.010000002</v>
      </c>
      <c r="S1766" s="159">
        <v>4209320.74</v>
      </c>
      <c r="T1766" s="159">
        <v>459758.2</v>
      </c>
      <c r="U1766" s="159">
        <v>56242912.009999998</v>
      </c>
      <c r="V1766" s="159">
        <v>44850751.5</v>
      </c>
      <c r="W1766" s="159">
        <v>15200744.27</v>
      </c>
      <c r="X1766" s="159">
        <v>128200.56</v>
      </c>
      <c r="Y1766" s="159">
        <v>11392160.51</v>
      </c>
      <c r="Z1766" s="159">
        <v>10412206.43</v>
      </c>
      <c r="AA1766" s="159">
        <v>0</v>
      </c>
      <c r="AB1766" s="159">
        <v>10412206.43</v>
      </c>
      <c r="AC1766" s="159">
        <v>1590996</v>
      </c>
      <c r="AD1766" s="159">
        <v>1564996</v>
      </c>
      <c r="AE1766" s="159">
        <v>1955016</v>
      </c>
      <c r="AF1766" s="159">
        <v>6538977.6900000004</v>
      </c>
      <c r="AG1766" s="159">
        <v>62600</v>
      </c>
      <c r="AH1766" s="159">
        <v>104753.96</v>
      </c>
      <c r="AI1766" s="159">
        <v>0</v>
      </c>
      <c r="AJ1766" s="159">
        <v>0</v>
      </c>
    </row>
    <row r="1767" spans="1:36">
      <c r="A1767" s="153">
        <v>24</v>
      </c>
      <c r="B1767" s="154">
        <v>4</v>
      </c>
      <c r="C1767" s="154">
        <v>13</v>
      </c>
      <c r="D1767" s="155">
        <v>2</v>
      </c>
      <c r="E1767" s="155" t="s">
        <v>556</v>
      </c>
      <c r="F1767" s="156" t="s">
        <v>5043</v>
      </c>
      <c r="G1767" s="156" t="s">
        <v>556</v>
      </c>
      <c r="H1767" s="156" t="s">
        <v>5055</v>
      </c>
      <c r="I1767" s="155">
        <v>2404132</v>
      </c>
      <c r="J1767" s="157" t="s">
        <v>1171</v>
      </c>
      <c r="K1767" s="157"/>
      <c r="L1767" s="155">
        <v>2022</v>
      </c>
      <c r="M1767" s="158">
        <v>12475</v>
      </c>
      <c r="N1767" s="159">
        <v>83549813.090000004</v>
      </c>
      <c r="O1767" s="159">
        <v>80159500.989999995</v>
      </c>
      <c r="P1767" s="159">
        <v>33500708.170000002</v>
      </c>
      <c r="Q1767" s="159">
        <v>10949165</v>
      </c>
      <c r="R1767" s="159">
        <v>22551543.170000002</v>
      </c>
      <c r="S1767" s="159">
        <v>3390312.1</v>
      </c>
      <c r="T1767" s="159">
        <v>213408.76</v>
      </c>
      <c r="U1767" s="159">
        <v>83567217.129999995</v>
      </c>
      <c r="V1767" s="159">
        <v>75873508.459999993</v>
      </c>
      <c r="W1767" s="159">
        <v>24480310.109999999</v>
      </c>
      <c r="X1767" s="159">
        <v>644712.19999999995</v>
      </c>
      <c r="Y1767" s="159">
        <v>7693708.6699999999</v>
      </c>
      <c r="Z1767" s="159">
        <v>14947738.210000001</v>
      </c>
      <c r="AA1767" s="159">
        <v>0</v>
      </c>
      <c r="AB1767" s="159">
        <v>14947738.210000001</v>
      </c>
      <c r="AC1767" s="159">
        <v>1920000</v>
      </c>
      <c r="AD1767" s="159">
        <v>1920000</v>
      </c>
      <c r="AE1767" s="159">
        <v>12614433.74</v>
      </c>
      <c r="AF1767" s="159">
        <v>4285992.53</v>
      </c>
      <c r="AG1767" s="159">
        <v>242390.34</v>
      </c>
      <c r="AH1767" s="159">
        <v>236853.13</v>
      </c>
      <c r="AI1767" s="159">
        <v>209216.17</v>
      </c>
      <c r="AJ1767" s="159">
        <v>0</v>
      </c>
    </row>
    <row r="1768" spans="1:36">
      <c r="A1768" s="153">
        <v>24</v>
      </c>
      <c r="B1768" s="154">
        <v>4</v>
      </c>
      <c r="C1768" s="154">
        <v>14</v>
      </c>
      <c r="D1768" s="155">
        <v>2</v>
      </c>
      <c r="E1768" s="155" t="s">
        <v>556</v>
      </c>
      <c r="F1768" s="156" t="s">
        <v>5043</v>
      </c>
      <c r="G1768" s="156" t="s">
        <v>556</v>
      </c>
      <c r="H1768" s="156" t="s">
        <v>5056</v>
      </c>
      <c r="I1768" s="155">
        <v>2404142</v>
      </c>
      <c r="J1768" s="157" t="s">
        <v>1170</v>
      </c>
      <c r="K1768" s="157"/>
      <c r="L1768" s="155">
        <v>2022</v>
      </c>
      <c r="M1768" s="158">
        <v>3564</v>
      </c>
      <c r="N1768" s="159">
        <v>30308412.73</v>
      </c>
      <c r="O1768" s="159">
        <v>25650347.16</v>
      </c>
      <c r="P1768" s="159">
        <v>15041005.4</v>
      </c>
      <c r="Q1768" s="159">
        <v>6299385</v>
      </c>
      <c r="R1768" s="159">
        <v>8741620.4000000004</v>
      </c>
      <c r="S1768" s="159">
        <v>4658065.57</v>
      </c>
      <c r="T1768" s="159">
        <v>67113</v>
      </c>
      <c r="U1768" s="159">
        <v>28845067.16</v>
      </c>
      <c r="V1768" s="159">
        <v>20460287.57</v>
      </c>
      <c r="W1768" s="159">
        <v>5935798.9199999999</v>
      </c>
      <c r="X1768" s="159">
        <v>52140.72</v>
      </c>
      <c r="Y1768" s="159">
        <v>8384779.5899999999</v>
      </c>
      <c r="Z1768" s="159">
        <v>3442488</v>
      </c>
      <c r="AA1768" s="159">
        <v>0</v>
      </c>
      <c r="AB1768" s="159">
        <v>3442488</v>
      </c>
      <c r="AC1768" s="159">
        <v>495069.01</v>
      </c>
      <c r="AD1768" s="159">
        <v>446677.01</v>
      </c>
      <c r="AE1768" s="159">
        <v>1058315.03</v>
      </c>
      <c r="AF1768" s="159">
        <v>5190059.59</v>
      </c>
      <c r="AG1768" s="159">
        <v>394268.45</v>
      </c>
      <c r="AH1768" s="159">
        <v>281203.73</v>
      </c>
      <c r="AI1768" s="159">
        <v>0</v>
      </c>
      <c r="AJ1768" s="159">
        <v>0</v>
      </c>
    </row>
    <row r="1769" spans="1:36">
      <c r="A1769" s="153">
        <v>24</v>
      </c>
      <c r="B1769" s="154">
        <v>4</v>
      </c>
      <c r="C1769" s="154">
        <v>15</v>
      </c>
      <c r="D1769" s="155">
        <v>2</v>
      </c>
      <c r="E1769" s="155" t="s">
        <v>556</v>
      </c>
      <c r="F1769" s="156" t="s">
        <v>5043</v>
      </c>
      <c r="G1769" s="156" t="s">
        <v>556</v>
      </c>
      <c r="H1769" s="156" t="s">
        <v>5057</v>
      </c>
      <c r="I1769" s="155">
        <v>2404152</v>
      </c>
      <c r="J1769" s="157" t="s">
        <v>1169</v>
      </c>
      <c r="K1769" s="157"/>
      <c r="L1769" s="155">
        <v>2022</v>
      </c>
      <c r="M1769" s="158">
        <v>9563</v>
      </c>
      <c r="N1769" s="159">
        <v>64481784.57</v>
      </c>
      <c r="O1769" s="159">
        <v>59846238.979999997</v>
      </c>
      <c r="P1769" s="159">
        <v>28145861.68</v>
      </c>
      <c r="Q1769" s="159">
        <v>9902772</v>
      </c>
      <c r="R1769" s="159">
        <v>18243089.68</v>
      </c>
      <c r="S1769" s="159">
        <v>4635545.59</v>
      </c>
      <c r="T1769" s="159">
        <v>105105.69</v>
      </c>
      <c r="U1769" s="159">
        <v>55565691.25</v>
      </c>
      <c r="V1769" s="159">
        <v>49672343.630000003</v>
      </c>
      <c r="W1769" s="159">
        <v>18408201.219999999</v>
      </c>
      <c r="X1769" s="159">
        <v>425163.11</v>
      </c>
      <c r="Y1769" s="159">
        <v>5893347.6200000001</v>
      </c>
      <c r="Z1769" s="159">
        <v>14249285.43</v>
      </c>
      <c r="AA1769" s="159">
        <v>0</v>
      </c>
      <c r="AB1769" s="159">
        <v>14249285.43</v>
      </c>
      <c r="AC1769" s="159">
        <v>1729497.76</v>
      </c>
      <c r="AD1769" s="159">
        <v>1659825.76</v>
      </c>
      <c r="AE1769" s="159">
        <v>10148257.550000001</v>
      </c>
      <c r="AF1769" s="159">
        <v>10173895.35</v>
      </c>
      <c r="AG1769" s="159">
        <v>969655.62</v>
      </c>
      <c r="AH1769" s="159">
        <v>792900.49</v>
      </c>
      <c r="AI1769" s="159">
        <v>0</v>
      </c>
      <c r="AJ1769" s="159">
        <v>0</v>
      </c>
    </row>
    <row r="1770" spans="1:36">
      <c r="A1770" s="153">
        <v>24</v>
      </c>
      <c r="B1770" s="154">
        <v>4</v>
      </c>
      <c r="C1770" s="154">
        <v>16</v>
      </c>
      <c r="D1770" s="155">
        <v>2</v>
      </c>
      <c r="E1770" s="155" t="s">
        <v>556</v>
      </c>
      <c r="F1770" s="156" t="s">
        <v>5043</v>
      </c>
      <c r="G1770" s="156" t="s">
        <v>556</v>
      </c>
      <c r="H1770" s="156" t="s">
        <v>5058</v>
      </c>
      <c r="I1770" s="155">
        <v>2404162</v>
      </c>
      <c r="J1770" s="157" t="s">
        <v>1168</v>
      </c>
      <c r="K1770" s="157"/>
      <c r="L1770" s="155">
        <v>2022</v>
      </c>
      <c r="M1770" s="158">
        <v>2859</v>
      </c>
      <c r="N1770" s="159">
        <v>24556431.870000001</v>
      </c>
      <c r="O1770" s="159">
        <v>20049110.620000001</v>
      </c>
      <c r="P1770" s="159">
        <v>10162546.710000001</v>
      </c>
      <c r="Q1770" s="159">
        <v>4207363</v>
      </c>
      <c r="R1770" s="159">
        <v>5955183.71</v>
      </c>
      <c r="S1770" s="159">
        <v>4507321.25</v>
      </c>
      <c r="T1770" s="159">
        <v>63240</v>
      </c>
      <c r="U1770" s="159">
        <v>24596162.59</v>
      </c>
      <c r="V1770" s="159">
        <v>17330150.629999999</v>
      </c>
      <c r="W1770" s="159">
        <v>7310654.9000000004</v>
      </c>
      <c r="X1770" s="159">
        <v>97999.89</v>
      </c>
      <c r="Y1770" s="159">
        <v>7266011.96</v>
      </c>
      <c r="Z1770" s="159">
        <v>2832831.83</v>
      </c>
      <c r="AA1770" s="159">
        <v>1800000</v>
      </c>
      <c r="AB1770" s="159">
        <v>1032831.8300000001</v>
      </c>
      <c r="AC1770" s="159">
        <v>1168570</v>
      </c>
      <c r="AD1770" s="159">
        <v>1010000</v>
      </c>
      <c r="AE1770" s="159">
        <v>2480000</v>
      </c>
      <c r="AF1770" s="159">
        <v>2718959.99</v>
      </c>
      <c r="AG1770" s="159">
        <v>75892.179999999993</v>
      </c>
      <c r="AH1770" s="159">
        <v>84370.51</v>
      </c>
      <c r="AI1770" s="159">
        <v>0</v>
      </c>
      <c r="AJ1770" s="159">
        <v>0</v>
      </c>
    </row>
    <row r="1771" spans="1:36">
      <c r="A1771" s="153">
        <v>24</v>
      </c>
      <c r="B1771" s="154">
        <v>5</v>
      </c>
      <c r="C1771" s="154">
        <v>1</v>
      </c>
      <c r="D1771" s="155">
        <v>1</v>
      </c>
      <c r="E1771" s="155" t="s">
        <v>556</v>
      </c>
      <c r="F1771" s="156" t="s">
        <v>5059</v>
      </c>
      <c r="G1771" s="156" t="s">
        <v>556</v>
      </c>
      <c r="H1771" s="156" t="s">
        <v>5060</v>
      </c>
      <c r="I1771" s="155">
        <v>2405011</v>
      </c>
      <c r="J1771" s="157" t="s">
        <v>1167</v>
      </c>
      <c r="K1771" s="157"/>
      <c r="L1771" s="155">
        <v>2022</v>
      </c>
      <c r="M1771" s="158">
        <v>36044</v>
      </c>
      <c r="N1771" s="159">
        <v>216327791.69</v>
      </c>
      <c r="O1771" s="159">
        <v>194992341.31999999</v>
      </c>
      <c r="P1771" s="159">
        <v>71980089.020000011</v>
      </c>
      <c r="Q1771" s="159">
        <v>31072131</v>
      </c>
      <c r="R1771" s="159">
        <v>40907958.020000003</v>
      </c>
      <c r="S1771" s="159">
        <v>21335450.370000001</v>
      </c>
      <c r="T1771" s="159">
        <v>12610013.92</v>
      </c>
      <c r="U1771" s="159">
        <v>227544487.91</v>
      </c>
      <c r="V1771" s="159">
        <v>170692100.96000001</v>
      </c>
      <c r="W1771" s="159">
        <v>71114188.239999995</v>
      </c>
      <c r="X1771" s="159">
        <v>3028.31</v>
      </c>
      <c r="Y1771" s="159">
        <v>56852386.950000003</v>
      </c>
      <c r="Z1771" s="159">
        <v>142251371.11000001</v>
      </c>
      <c r="AA1771" s="159">
        <v>0</v>
      </c>
      <c r="AB1771" s="159">
        <v>142251371.11000001</v>
      </c>
      <c r="AC1771" s="159">
        <v>0</v>
      </c>
      <c r="AD1771" s="159">
        <v>0</v>
      </c>
      <c r="AE1771" s="159">
        <v>166965.12</v>
      </c>
      <c r="AF1771" s="159">
        <v>24300240.359999999</v>
      </c>
      <c r="AG1771" s="159">
        <v>614613.09</v>
      </c>
      <c r="AH1771" s="159">
        <v>577787.52</v>
      </c>
      <c r="AI1771" s="159">
        <v>0</v>
      </c>
      <c r="AJ1771" s="159">
        <v>66021.119999999995</v>
      </c>
    </row>
    <row r="1772" spans="1:36">
      <c r="A1772" s="153">
        <v>24</v>
      </c>
      <c r="B1772" s="154">
        <v>5</v>
      </c>
      <c r="C1772" s="154">
        <v>2</v>
      </c>
      <c r="D1772" s="155">
        <v>1</v>
      </c>
      <c r="E1772" s="155" t="s">
        <v>556</v>
      </c>
      <c r="F1772" s="156" t="s">
        <v>5059</v>
      </c>
      <c r="G1772" s="156" t="s">
        <v>556</v>
      </c>
      <c r="H1772" s="156" t="s">
        <v>5061</v>
      </c>
      <c r="I1772" s="155">
        <v>2405021</v>
      </c>
      <c r="J1772" s="157" t="s">
        <v>1166</v>
      </c>
      <c r="K1772" s="157"/>
      <c r="L1772" s="155">
        <v>2022</v>
      </c>
      <c r="M1772" s="158">
        <v>17194</v>
      </c>
      <c r="N1772" s="159">
        <v>113174774.98</v>
      </c>
      <c r="O1772" s="159">
        <v>95911608.349999994</v>
      </c>
      <c r="P1772" s="159">
        <v>38476214.950000003</v>
      </c>
      <c r="Q1772" s="159">
        <v>16583882</v>
      </c>
      <c r="R1772" s="159">
        <v>21892332.949999999</v>
      </c>
      <c r="S1772" s="159">
        <v>17263166.629999999</v>
      </c>
      <c r="T1772" s="159">
        <v>9815238.6199999992</v>
      </c>
      <c r="U1772" s="159">
        <v>118875784.98999999</v>
      </c>
      <c r="V1772" s="159">
        <v>96995209.340000004</v>
      </c>
      <c r="W1772" s="159">
        <v>41220340.630000003</v>
      </c>
      <c r="X1772" s="159">
        <v>761719.28</v>
      </c>
      <c r="Y1772" s="159">
        <v>21880575.649999999</v>
      </c>
      <c r="Z1772" s="159">
        <v>17342166.850000001</v>
      </c>
      <c r="AA1772" s="159">
        <v>0</v>
      </c>
      <c r="AB1772" s="159">
        <v>17342166.850000001</v>
      </c>
      <c r="AC1772" s="159">
        <v>2492559.4</v>
      </c>
      <c r="AD1772" s="159">
        <v>2492559.4</v>
      </c>
      <c r="AE1772" s="159">
        <v>12131219.09</v>
      </c>
      <c r="AF1772" s="159">
        <v>-1083600.99</v>
      </c>
      <c r="AG1772" s="159">
        <v>718953.92</v>
      </c>
      <c r="AH1772" s="159">
        <v>517232.64000000001</v>
      </c>
      <c r="AI1772" s="159">
        <v>64825.9</v>
      </c>
      <c r="AJ1772" s="159">
        <v>0</v>
      </c>
    </row>
    <row r="1773" spans="1:36">
      <c r="A1773" s="153">
        <v>24</v>
      </c>
      <c r="B1773" s="154">
        <v>5</v>
      </c>
      <c r="C1773" s="154">
        <v>3</v>
      </c>
      <c r="D1773" s="155">
        <v>2</v>
      </c>
      <c r="E1773" s="155" t="s">
        <v>556</v>
      </c>
      <c r="F1773" s="156" t="s">
        <v>5062</v>
      </c>
      <c r="G1773" s="156" t="s">
        <v>556</v>
      </c>
      <c r="H1773" s="156" t="s">
        <v>5063</v>
      </c>
      <c r="I1773" s="155">
        <v>2405032</v>
      </c>
      <c r="J1773" s="157" t="s">
        <v>1165</v>
      </c>
      <c r="K1773" s="157"/>
      <c r="L1773" s="155">
        <v>2022</v>
      </c>
      <c r="M1773" s="158">
        <v>12568</v>
      </c>
      <c r="N1773" s="159">
        <v>99337144.349999994</v>
      </c>
      <c r="O1773" s="159">
        <v>91152795.310000002</v>
      </c>
      <c r="P1773" s="159">
        <v>39217428.289999999</v>
      </c>
      <c r="Q1773" s="159">
        <v>18802286</v>
      </c>
      <c r="R1773" s="159">
        <v>20415142.289999999</v>
      </c>
      <c r="S1773" s="159">
        <v>8184349.04</v>
      </c>
      <c r="T1773" s="159">
        <v>2267488.4700000002</v>
      </c>
      <c r="U1773" s="159">
        <v>93525435.939999998</v>
      </c>
      <c r="V1773" s="159">
        <v>77656341.230000004</v>
      </c>
      <c r="W1773" s="159">
        <v>32340007.620000001</v>
      </c>
      <c r="X1773" s="159">
        <v>7391.55</v>
      </c>
      <c r="Y1773" s="159">
        <v>15869094.710000001</v>
      </c>
      <c r="Z1773" s="159">
        <v>15085444.109999999</v>
      </c>
      <c r="AA1773" s="159">
        <v>0</v>
      </c>
      <c r="AB1773" s="159">
        <v>15085444.109999999</v>
      </c>
      <c r="AC1773" s="159">
        <v>129996</v>
      </c>
      <c r="AD1773" s="159">
        <v>129996</v>
      </c>
      <c r="AE1773" s="159">
        <v>184177</v>
      </c>
      <c r="AF1773" s="159">
        <v>13496454.08</v>
      </c>
      <c r="AG1773" s="159">
        <v>260803.01</v>
      </c>
      <c r="AH1773" s="159">
        <v>391464.09</v>
      </c>
      <c r="AI1773" s="159">
        <v>0</v>
      </c>
      <c r="AJ1773" s="159">
        <v>0</v>
      </c>
    </row>
    <row r="1774" spans="1:36">
      <c r="A1774" s="153">
        <v>24</v>
      </c>
      <c r="B1774" s="154">
        <v>5</v>
      </c>
      <c r="C1774" s="154">
        <v>4</v>
      </c>
      <c r="D1774" s="155">
        <v>2</v>
      </c>
      <c r="E1774" s="155" t="s">
        <v>556</v>
      </c>
      <c r="F1774" s="156" t="s">
        <v>5062</v>
      </c>
      <c r="G1774" s="156" t="s">
        <v>556</v>
      </c>
      <c r="H1774" s="156" t="s">
        <v>5064</v>
      </c>
      <c r="I1774" s="155">
        <v>2405042</v>
      </c>
      <c r="J1774" s="157" t="s">
        <v>1164</v>
      </c>
      <c r="K1774" s="157"/>
      <c r="L1774" s="155">
        <v>2022</v>
      </c>
      <c r="M1774" s="158">
        <v>12471</v>
      </c>
      <c r="N1774" s="159">
        <v>77761871.640000001</v>
      </c>
      <c r="O1774" s="159">
        <v>71744651.340000004</v>
      </c>
      <c r="P1774" s="159">
        <v>35952556.789999999</v>
      </c>
      <c r="Q1774" s="159">
        <v>14833496</v>
      </c>
      <c r="R1774" s="159">
        <v>21119060.789999999</v>
      </c>
      <c r="S1774" s="159">
        <v>6017220.2999999998</v>
      </c>
      <c r="T1774" s="159">
        <v>276609.5</v>
      </c>
      <c r="U1774" s="159">
        <v>83531304.760000005</v>
      </c>
      <c r="V1774" s="159">
        <v>64614853.780000001</v>
      </c>
      <c r="W1774" s="159">
        <v>25499631.09</v>
      </c>
      <c r="X1774" s="159">
        <v>100289.06</v>
      </c>
      <c r="Y1774" s="159">
        <v>18916450.98</v>
      </c>
      <c r="Z1774" s="159">
        <v>12453213.32</v>
      </c>
      <c r="AA1774" s="159">
        <v>1182000</v>
      </c>
      <c r="AB1774" s="159">
        <v>11271213.32</v>
      </c>
      <c r="AC1774" s="159">
        <v>631625</v>
      </c>
      <c r="AD1774" s="159">
        <v>631625</v>
      </c>
      <c r="AE1774" s="159">
        <v>3270915.4</v>
      </c>
      <c r="AF1774" s="159">
        <v>7129797.5599999996</v>
      </c>
      <c r="AG1774" s="159">
        <v>217301.94</v>
      </c>
      <c r="AH1774" s="159">
        <v>162319.15</v>
      </c>
      <c r="AI1774" s="159">
        <v>0</v>
      </c>
      <c r="AJ1774" s="159">
        <v>0</v>
      </c>
    </row>
    <row r="1775" spans="1:36">
      <c r="A1775" s="153">
        <v>24</v>
      </c>
      <c r="B1775" s="154">
        <v>5</v>
      </c>
      <c r="C1775" s="154">
        <v>5</v>
      </c>
      <c r="D1775" s="155">
        <v>2</v>
      </c>
      <c r="E1775" s="155" t="s">
        <v>556</v>
      </c>
      <c r="F1775" s="156" t="s">
        <v>5062</v>
      </c>
      <c r="G1775" s="156" t="s">
        <v>556</v>
      </c>
      <c r="H1775" s="156" t="s">
        <v>5065</v>
      </c>
      <c r="I1775" s="155">
        <v>2405052</v>
      </c>
      <c r="J1775" s="157" t="s">
        <v>1163</v>
      </c>
      <c r="K1775" s="157"/>
      <c r="L1775" s="155">
        <v>2022</v>
      </c>
      <c r="M1775" s="158">
        <v>10842</v>
      </c>
      <c r="N1775" s="159">
        <v>70505926.950000003</v>
      </c>
      <c r="O1775" s="159">
        <v>68691136.859999999</v>
      </c>
      <c r="P1775" s="159">
        <v>34393577.049999997</v>
      </c>
      <c r="Q1775" s="159">
        <v>14564454</v>
      </c>
      <c r="R1775" s="159">
        <v>19829123.050000001</v>
      </c>
      <c r="S1775" s="159">
        <v>1814790.09</v>
      </c>
      <c r="T1775" s="159">
        <v>190523.19</v>
      </c>
      <c r="U1775" s="159">
        <v>73401289.219999999</v>
      </c>
      <c r="V1775" s="159">
        <v>61486246.119999997</v>
      </c>
      <c r="W1775" s="159">
        <v>22013611.949999999</v>
      </c>
      <c r="X1775" s="159">
        <v>10430.620000000001</v>
      </c>
      <c r="Y1775" s="159">
        <v>11915043.1</v>
      </c>
      <c r="Z1775" s="159">
        <v>20342306.079999998</v>
      </c>
      <c r="AA1775" s="159">
        <v>0</v>
      </c>
      <c r="AB1775" s="159">
        <v>20342306.079999998</v>
      </c>
      <c r="AC1775" s="159">
        <v>459082.5</v>
      </c>
      <c r="AD1775" s="159">
        <v>459082.5</v>
      </c>
      <c r="AE1775" s="159">
        <v>250111.74</v>
      </c>
      <c r="AF1775" s="159">
        <v>7204890.7400000002</v>
      </c>
      <c r="AG1775" s="159">
        <v>297974.43</v>
      </c>
      <c r="AH1775" s="159">
        <v>303741.49</v>
      </c>
      <c r="AI1775" s="159">
        <v>0</v>
      </c>
      <c r="AJ1775" s="159">
        <v>0</v>
      </c>
    </row>
    <row r="1776" spans="1:36">
      <c r="A1776" s="153">
        <v>24</v>
      </c>
      <c r="B1776" s="154">
        <v>5</v>
      </c>
      <c r="C1776" s="154">
        <v>6</v>
      </c>
      <c r="D1776" s="155">
        <v>3</v>
      </c>
      <c r="E1776" s="155" t="s">
        <v>556</v>
      </c>
      <c r="F1776" s="156" t="s">
        <v>5066</v>
      </c>
      <c r="G1776" s="156" t="s">
        <v>556</v>
      </c>
      <c r="H1776" s="156" t="s">
        <v>5067</v>
      </c>
      <c r="I1776" s="155">
        <v>2405063</v>
      </c>
      <c r="J1776" s="157" t="s">
        <v>1162</v>
      </c>
      <c r="K1776" s="157"/>
      <c r="L1776" s="155">
        <v>2022</v>
      </c>
      <c r="M1776" s="158">
        <v>8975</v>
      </c>
      <c r="N1776" s="159">
        <v>78786316.299999997</v>
      </c>
      <c r="O1776" s="159">
        <v>56930975.530000001</v>
      </c>
      <c r="P1776" s="159">
        <v>27058794.149999999</v>
      </c>
      <c r="Q1776" s="159">
        <v>10716239</v>
      </c>
      <c r="R1776" s="159">
        <v>16342555.15</v>
      </c>
      <c r="S1776" s="159">
        <v>21855340.77</v>
      </c>
      <c r="T1776" s="159">
        <v>8693848.2400000002</v>
      </c>
      <c r="U1776" s="159">
        <v>79999117.680000007</v>
      </c>
      <c r="V1776" s="159">
        <v>54210005.420000002</v>
      </c>
      <c r="W1776" s="159">
        <v>19979842.989999998</v>
      </c>
      <c r="X1776" s="159">
        <v>443396.91</v>
      </c>
      <c r="Y1776" s="159">
        <v>25789112.260000002</v>
      </c>
      <c r="Z1776" s="159">
        <v>17335588.16</v>
      </c>
      <c r="AA1776" s="159">
        <v>375000</v>
      </c>
      <c r="AB1776" s="159">
        <v>16960588.16</v>
      </c>
      <c r="AC1776" s="159">
        <v>1118403.6200000001</v>
      </c>
      <c r="AD1776" s="159">
        <v>1118403.6200000001</v>
      </c>
      <c r="AE1776" s="159">
        <v>7635881.46</v>
      </c>
      <c r="AF1776" s="159">
        <v>2720970.11</v>
      </c>
      <c r="AG1776" s="159">
        <v>242035.06</v>
      </c>
      <c r="AH1776" s="159">
        <v>171617.47</v>
      </c>
      <c r="AI1776" s="159">
        <v>0</v>
      </c>
      <c r="AJ1776" s="159">
        <v>0</v>
      </c>
    </row>
    <row r="1777" spans="1:36">
      <c r="A1777" s="153">
        <v>24</v>
      </c>
      <c r="B1777" s="154">
        <v>5</v>
      </c>
      <c r="C1777" s="154">
        <v>7</v>
      </c>
      <c r="D1777" s="155">
        <v>3</v>
      </c>
      <c r="E1777" s="155" t="s">
        <v>556</v>
      </c>
      <c r="F1777" s="156" t="s">
        <v>5066</v>
      </c>
      <c r="G1777" s="156" t="s">
        <v>556</v>
      </c>
      <c r="H1777" s="156" t="s">
        <v>5068</v>
      </c>
      <c r="I1777" s="155">
        <v>2405073</v>
      </c>
      <c r="J1777" s="157" t="s">
        <v>1161</v>
      </c>
      <c r="K1777" s="157"/>
      <c r="L1777" s="155">
        <v>2022</v>
      </c>
      <c r="M1777" s="158">
        <v>9275</v>
      </c>
      <c r="N1777" s="159">
        <v>58095597.189999998</v>
      </c>
      <c r="O1777" s="159">
        <v>56793528.560000002</v>
      </c>
      <c r="P1777" s="159">
        <v>31810261.07</v>
      </c>
      <c r="Q1777" s="159">
        <v>15445116</v>
      </c>
      <c r="R1777" s="159">
        <v>16365145.07</v>
      </c>
      <c r="S1777" s="159">
        <v>1302068.6299999999</v>
      </c>
      <c r="T1777" s="159">
        <v>607864.48</v>
      </c>
      <c r="U1777" s="159">
        <v>62644383.259999998</v>
      </c>
      <c r="V1777" s="159">
        <v>52419391.969999999</v>
      </c>
      <c r="W1777" s="159">
        <v>20680488.699999999</v>
      </c>
      <c r="X1777" s="159">
        <v>32889.379999999997</v>
      </c>
      <c r="Y1777" s="159">
        <v>10224991.289999999</v>
      </c>
      <c r="Z1777" s="159">
        <v>10883606.560000001</v>
      </c>
      <c r="AA1777" s="159">
        <v>0</v>
      </c>
      <c r="AB1777" s="159">
        <v>10883606.560000001</v>
      </c>
      <c r="AC1777" s="159">
        <v>238862.26</v>
      </c>
      <c r="AD1777" s="159">
        <v>238862.26</v>
      </c>
      <c r="AE1777" s="159">
        <v>600000</v>
      </c>
      <c r="AF1777" s="159">
        <v>4374136.59</v>
      </c>
      <c r="AG1777" s="159">
        <v>488705.05</v>
      </c>
      <c r="AH1777" s="159">
        <v>295889.34000000003</v>
      </c>
      <c r="AI1777" s="159">
        <v>0</v>
      </c>
      <c r="AJ1777" s="159">
        <v>0</v>
      </c>
    </row>
    <row r="1778" spans="1:36">
      <c r="A1778" s="153">
        <v>24</v>
      </c>
      <c r="B1778" s="154">
        <v>5</v>
      </c>
      <c r="C1778" s="154">
        <v>8</v>
      </c>
      <c r="D1778" s="155">
        <v>2</v>
      </c>
      <c r="E1778" s="155" t="s">
        <v>556</v>
      </c>
      <c r="F1778" s="156" t="s">
        <v>5062</v>
      </c>
      <c r="G1778" s="156" t="s">
        <v>556</v>
      </c>
      <c r="H1778" s="156" t="s">
        <v>5069</v>
      </c>
      <c r="I1778" s="155">
        <v>2405082</v>
      </c>
      <c r="J1778" s="157" t="s">
        <v>1160</v>
      </c>
      <c r="K1778" s="157"/>
      <c r="L1778" s="155">
        <v>2022</v>
      </c>
      <c r="M1778" s="158">
        <v>5857</v>
      </c>
      <c r="N1778" s="159">
        <v>41478139.850000001</v>
      </c>
      <c r="O1778" s="159">
        <v>39305633.82</v>
      </c>
      <c r="P1778" s="159">
        <v>21423692.43</v>
      </c>
      <c r="Q1778" s="159">
        <v>10875358</v>
      </c>
      <c r="R1778" s="159">
        <v>10548334.43</v>
      </c>
      <c r="S1778" s="159">
        <v>2172506.0299999998</v>
      </c>
      <c r="T1778" s="159">
        <v>1009617.7</v>
      </c>
      <c r="U1778" s="159">
        <v>36919442.979999997</v>
      </c>
      <c r="V1778" s="159">
        <v>32677122.59</v>
      </c>
      <c r="W1778" s="159">
        <v>13062942.23</v>
      </c>
      <c r="X1778" s="159">
        <v>26762.11</v>
      </c>
      <c r="Y1778" s="159">
        <v>4242320.3899999997</v>
      </c>
      <c r="Z1778" s="159">
        <v>6939651.46</v>
      </c>
      <c r="AA1778" s="159">
        <v>0</v>
      </c>
      <c r="AB1778" s="159">
        <v>6939651.46</v>
      </c>
      <c r="AC1778" s="159">
        <v>499154.1</v>
      </c>
      <c r="AD1778" s="159">
        <v>244153</v>
      </c>
      <c r="AE1778" s="159">
        <v>326088</v>
      </c>
      <c r="AF1778" s="159">
        <v>6628511.2300000004</v>
      </c>
      <c r="AG1778" s="159">
        <v>501441.37</v>
      </c>
      <c r="AH1778" s="159">
        <v>368303.64</v>
      </c>
      <c r="AI1778" s="159">
        <v>0</v>
      </c>
      <c r="AJ1778" s="159">
        <v>0</v>
      </c>
    </row>
    <row r="1779" spans="1:36">
      <c r="A1779" s="153">
        <v>24</v>
      </c>
      <c r="B1779" s="154">
        <v>6</v>
      </c>
      <c r="C1779" s="154">
        <v>1</v>
      </c>
      <c r="D1779" s="155">
        <v>3</v>
      </c>
      <c r="E1779" s="155" t="s">
        <v>556</v>
      </c>
      <c r="F1779" s="156" t="s">
        <v>5070</v>
      </c>
      <c r="G1779" s="156" t="s">
        <v>556</v>
      </c>
      <c r="H1779" s="156" t="s">
        <v>5071</v>
      </c>
      <c r="I1779" s="155">
        <v>2406013</v>
      </c>
      <c r="J1779" s="157" t="s">
        <v>1159</v>
      </c>
      <c r="K1779" s="157"/>
      <c r="L1779" s="155">
        <v>2022</v>
      </c>
      <c r="M1779" s="158">
        <v>19824</v>
      </c>
      <c r="N1779" s="159">
        <v>118977883.81999999</v>
      </c>
      <c r="O1779" s="159">
        <v>111676218.45999999</v>
      </c>
      <c r="P1779" s="159">
        <v>55064804.289999999</v>
      </c>
      <c r="Q1779" s="159">
        <v>19473587</v>
      </c>
      <c r="R1779" s="159">
        <v>35591217.289999999</v>
      </c>
      <c r="S1779" s="159">
        <v>7301665.3600000003</v>
      </c>
      <c r="T1779" s="159">
        <v>173240.75</v>
      </c>
      <c r="U1779" s="159">
        <v>121639092.18000001</v>
      </c>
      <c r="V1779" s="159">
        <v>107144675.54000001</v>
      </c>
      <c r="W1779" s="159">
        <v>40287735.329999998</v>
      </c>
      <c r="X1779" s="159">
        <v>814944.39</v>
      </c>
      <c r="Y1779" s="159">
        <v>14494416.640000001</v>
      </c>
      <c r="Z1779" s="159">
        <v>13491620.41</v>
      </c>
      <c r="AA1779" s="159">
        <v>4500000</v>
      </c>
      <c r="AB1779" s="159">
        <v>8991620.4100000001</v>
      </c>
      <c r="AC1779" s="159">
        <v>1726600</v>
      </c>
      <c r="AD1779" s="159">
        <v>1726600</v>
      </c>
      <c r="AE1779" s="159">
        <v>17377000</v>
      </c>
      <c r="AF1779" s="159">
        <v>4531542.92</v>
      </c>
      <c r="AG1779" s="159">
        <v>448278.74</v>
      </c>
      <c r="AH1779" s="159">
        <v>329994.26</v>
      </c>
      <c r="AI1779" s="159">
        <v>0</v>
      </c>
      <c r="AJ1779" s="159">
        <v>0</v>
      </c>
    </row>
    <row r="1780" spans="1:36">
      <c r="A1780" s="153">
        <v>24</v>
      </c>
      <c r="B1780" s="154">
        <v>6</v>
      </c>
      <c r="C1780" s="154">
        <v>2</v>
      </c>
      <c r="D1780" s="155">
        <v>3</v>
      </c>
      <c r="E1780" s="155" t="s">
        <v>556</v>
      </c>
      <c r="F1780" s="156" t="s">
        <v>5070</v>
      </c>
      <c r="G1780" s="156" t="s">
        <v>556</v>
      </c>
      <c r="H1780" s="156" t="s">
        <v>5072</v>
      </c>
      <c r="I1780" s="155">
        <v>2406023</v>
      </c>
      <c r="J1780" s="157" t="s">
        <v>1158</v>
      </c>
      <c r="K1780" s="157"/>
      <c r="L1780" s="155">
        <v>2022</v>
      </c>
      <c r="M1780" s="158">
        <v>8602</v>
      </c>
      <c r="N1780" s="159">
        <v>55796133.670000002</v>
      </c>
      <c r="O1780" s="159">
        <v>50406243.600000001</v>
      </c>
      <c r="P1780" s="159">
        <v>28358357.93</v>
      </c>
      <c r="Q1780" s="159">
        <v>10161514</v>
      </c>
      <c r="R1780" s="159">
        <v>18196843.93</v>
      </c>
      <c r="S1780" s="159">
        <v>5389890.0700000003</v>
      </c>
      <c r="T1780" s="159">
        <v>5040124.5</v>
      </c>
      <c r="U1780" s="159">
        <v>54588423.18</v>
      </c>
      <c r="V1780" s="159">
        <v>48362953.549999997</v>
      </c>
      <c r="W1780" s="159">
        <v>18776684.82</v>
      </c>
      <c r="X1780" s="159">
        <v>486751.33</v>
      </c>
      <c r="Y1780" s="159">
        <v>6225469.6299999999</v>
      </c>
      <c r="Z1780" s="159">
        <v>6517615.1200000001</v>
      </c>
      <c r="AA1780" s="159">
        <v>184920</v>
      </c>
      <c r="AB1780" s="159">
        <v>6332695.1200000001</v>
      </c>
      <c r="AC1780" s="159">
        <v>4925000</v>
      </c>
      <c r="AD1780" s="159">
        <v>1925000</v>
      </c>
      <c r="AE1780" s="159">
        <v>8584097</v>
      </c>
      <c r="AF1780" s="159">
        <v>2043290.05</v>
      </c>
      <c r="AG1780" s="159">
        <v>58319.11</v>
      </c>
      <c r="AH1780" s="159">
        <v>123084.58</v>
      </c>
      <c r="AI1780" s="159">
        <v>0</v>
      </c>
      <c r="AJ1780" s="159">
        <v>0</v>
      </c>
    </row>
    <row r="1781" spans="1:36">
      <c r="A1781" s="153">
        <v>24</v>
      </c>
      <c r="B1781" s="154">
        <v>6</v>
      </c>
      <c r="C1781" s="154">
        <v>3</v>
      </c>
      <c r="D1781" s="155">
        <v>2</v>
      </c>
      <c r="E1781" s="155" t="s">
        <v>556</v>
      </c>
      <c r="F1781" s="156" t="s">
        <v>5073</v>
      </c>
      <c r="G1781" s="156" t="s">
        <v>556</v>
      </c>
      <c r="H1781" s="156" t="s">
        <v>5074</v>
      </c>
      <c r="I1781" s="155">
        <v>2406032</v>
      </c>
      <c r="J1781" s="157" t="s">
        <v>1157</v>
      </c>
      <c r="K1781" s="157"/>
      <c r="L1781" s="155">
        <v>2022</v>
      </c>
      <c r="M1781" s="158">
        <v>6006</v>
      </c>
      <c r="N1781" s="159">
        <v>42978652.729999997</v>
      </c>
      <c r="O1781" s="159">
        <v>40379811.259999998</v>
      </c>
      <c r="P1781" s="159">
        <v>20025314.759999998</v>
      </c>
      <c r="Q1781" s="159">
        <v>6663650</v>
      </c>
      <c r="R1781" s="159">
        <v>13361664.76</v>
      </c>
      <c r="S1781" s="159">
        <v>2598841.4700000002</v>
      </c>
      <c r="T1781" s="159">
        <v>182048.6</v>
      </c>
      <c r="U1781" s="159">
        <v>41796402.57</v>
      </c>
      <c r="V1781" s="159">
        <v>34894263.899999999</v>
      </c>
      <c r="W1781" s="159">
        <v>12747268.470000001</v>
      </c>
      <c r="X1781" s="159">
        <v>264054.46000000002</v>
      </c>
      <c r="Y1781" s="159">
        <v>6902138.6699999999</v>
      </c>
      <c r="Z1781" s="159">
        <v>8909686.9399999995</v>
      </c>
      <c r="AA1781" s="159">
        <v>0</v>
      </c>
      <c r="AB1781" s="159">
        <v>8909686.9399999995</v>
      </c>
      <c r="AC1781" s="159">
        <v>869164.5</v>
      </c>
      <c r="AD1781" s="159">
        <v>869164.5</v>
      </c>
      <c r="AE1781" s="159">
        <v>3730000</v>
      </c>
      <c r="AF1781" s="159">
        <v>5485547.3600000003</v>
      </c>
      <c r="AG1781" s="159">
        <v>440074</v>
      </c>
      <c r="AH1781" s="159">
        <v>208665.21</v>
      </c>
      <c r="AI1781" s="159">
        <v>0</v>
      </c>
      <c r="AJ1781" s="159">
        <v>0</v>
      </c>
    </row>
    <row r="1782" spans="1:36">
      <c r="A1782" s="153">
        <v>24</v>
      </c>
      <c r="B1782" s="154">
        <v>6</v>
      </c>
      <c r="C1782" s="154">
        <v>4</v>
      </c>
      <c r="D1782" s="155">
        <v>2</v>
      </c>
      <c r="E1782" s="155" t="s">
        <v>556</v>
      </c>
      <c r="F1782" s="156" t="s">
        <v>5073</v>
      </c>
      <c r="G1782" s="156" t="s">
        <v>556</v>
      </c>
      <c r="H1782" s="156" t="s">
        <v>5075</v>
      </c>
      <c r="I1782" s="155">
        <v>2406042</v>
      </c>
      <c r="J1782" s="157" t="s">
        <v>1156</v>
      </c>
      <c r="K1782" s="157"/>
      <c r="L1782" s="155">
        <v>2022</v>
      </c>
      <c r="M1782" s="158">
        <v>7448</v>
      </c>
      <c r="N1782" s="159">
        <v>47923697.159999996</v>
      </c>
      <c r="O1782" s="159">
        <v>45338696.939999998</v>
      </c>
      <c r="P1782" s="159">
        <v>26177448.84</v>
      </c>
      <c r="Q1782" s="159">
        <v>9846727</v>
      </c>
      <c r="R1782" s="159">
        <v>16330721.84</v>
      </c>
      <c r="S1782" s="159">
        <v>2585000.2200000002</v>
      </c>
      <c r="T1782" s="159">
        <v>0</v>
      </c>
      <c r="U1782" s="159">
        <v>55436781.43</v>
      </c>
      <c r="V1782" s="159">
        <v>39160167.409999996</v>
      </c>
      <c r="W1782" s="159">
        <v>13756736.6</v>
      </c>
      <c r="X1782" s="159">
        <v>199921.01</v>
      </c>
      <c r="Y1782" s="159">
        <v>16276614.02</v>
      </c>
      <c r="Z1782" s="159">
        <v>16558961.32</v>
      </c>
      <c r="AA1782" s="159">
        <v>0</v>
      </c>
      <c r="AB1782" s="159">
        <v>16558961.32</v>
      </c>
      <c r="AC1782" s="159">
        <v>786470.82</v>
      </c>
      <c r="AD1782" s="159">
        <v>786470.82</v>
      </c>
      <c r="AE1782" s="159">
        <v>3779944.33</v>
      </c>
      <c r="AF1782" s="159">
        <v>6178529.5300000003</v>
      </c>
      <c r="AG1782" s="159">
        <v>333925.28000000003</v>
      </c>
      <c r="AH1782" s="159">
        <v>177467.68</v>
      </c>
      <c r="AI1782" s="159">
        <v>0</v>
      </c>
      <c r="AJ1782" s="159">
        <v>0</v>
      </c>
    </row>
    <row r="1783" spans="1:36">
      <c r="A1783" s="153">
        <v>24</v>
      </c>
      <c r="B1783" s="154">
        <v>6</v>
      </c>
      <c r="C1783" s="154">
        <v>5</v>
      </c>
      <c r="D1783" s="155">
        <v>2</v>
      </c>
      <c r="E1783" s="155" t="s">
        <v>556</v>
      </c>
      <c r="F1783" s="156" t="s">
        <v>5073</v>
      </c>
      <c r="G1783" s="156" t="s">
        <v>556</v>
      </c>
      <c r="H1783" s="156" t="s">
        <v>5076</v>
      </c>
      <c r="I1783" s="155">
        <v>2406052</v>
      </c>
      <c r="J1783" s="157" t="s">
        <v>1014</v>
      </c>
      <c r="K1783" s="157"/>
      <c r="L1783" s="155">
        <v>2022</v>
      </c>
      <c r="M1783" s="158">
        <v>6615</v>
      </c>
      <c r="N1783" s="159">
        <v>42549265.039999999</v>
      </c>
      <c r="O1783" s="159">
        <v>42098055.119999997</v>
      </c>
      <c r="P1783" s="159">
        <v>28028922.27</v>
      </c>
      <c r="Q1783" s="159">
        <v>14216862</v>
      </c>
      <c r="R1783" s="159">
        <v>13812060.27</v>
      </c>
      <c r="S1783" s="159">
        <v>451209.92</v>
      </c>
      <c r="T1783" s="159">
        <v>57147.1</v>
      </c>
      <c r="U1783" s="159">
        <v>43135814.710000001</v>
      </c>
      <c r="V1783" s="159">
        <v>40063768.659999996</v>
      </c>
      <c r="W1783" s="159">
        <v>13761558.02</v>
      </c>
      <c r="X1783" s="159">
        <v>462870.68</v>
      </c>
      <c r="Y1783" s="159">
        <v>3072046.05</v>
      </c>
      <c r="Z1783" s="159">
        <v>6029888.3600000003</v>
      </c>
      <c r="AA1783" s="159">
        <v>0</v>
      </c>
      <c r="AB1783" s="159">
        <v>6029888.3600000003</v>
      </c>
      <c r="AC1783" s="159">
        <v>1406923.5</v>
      </c>
      <c r="AD1783" s="159">
        <v>1157200</v>
      </c>
      <c r="AE1783" s="159">
        <v>7990540</v>
      </c>
      <c r="AF1783" s="159">
        <v>2034286.46</v>
      </c>
      <c r="AG1783" s="159">
        <v>193843.62</v>
      </c>
      <c r="AH1783" s="159">
        <v>30757.87</v>
      </c>
      <c r="AI1783" s="159">
        <v>0</v>
      </c>
      <c r="AJ1783" s="159">
        <v>0</v>
      </c>
    </row>
    <row r="1784" spans="1:36">
      <c r="A1784" s="153">
        <v>24</v>
      </c>
      <c r="B1784" s="154">
        <v>6</v>
      </c>
      <c r="C1784" s="154">
        <v>6</v>
      </c>
      <c r="D1784" s="155">
        <v>2</v>
      </c>
      <c r="E1784" s="155" t="s">
        <v>556</v>
      </c>
      <c r="F1784" s="156" t="s">
        <v>5073</v>
      </c>
      <c r="G1784" s="156" t="s">
        <v>556</v>
      </c>
      <c r="H1784" s="156" t="s">
        <v>5077</v>
      </c>
      <c r="I1784" s="155">
        <v>2406062</v>
      </c>
      <c r="J1784" s="157" t="s">
        <v>1155</v>
      </c>
      <c r="K1784" s="157"/>
      <c r="L1784" s="155">
        <v>2022</v>
      </c>
      <c r="M1784" s="158">
        <v>4882</v>
      </c>
      <c r="N1784" s="159">
        <v>32827646.829999998</v>
      </c>
      <c r="O1784" s="159">
        <v>32250574.309999999</v>
      </c>
      <c r="P1784" s="159">
        <v>15982368.27</v>
      </c>
      <c r="Q1784" s="159">
        <v>5073323</v>
      </c>
      <c r="R1784" s="159">
        <v>10909045.27</v>
      </c>
      <c r="S1784" s="159">
        <v>577072.52</v>
      </c>
      <c r="T1784" s="159">
        <v>137092.5</v>
      </c>
      <c r="U1784" s="159">
        <v>36765790.549999997</v>
      </c>
      <c r="V1784" s="159">
        <v>28034041.34</v>
      </c>
      <c r="W1784" s="159">
        <v>9505054.9299999997</v>
      </c>
      <c r="X1784" s="159">
        <v>530025.47</v>
      </c>
      <c r="Y1784" s="159">
        <v>8731749.2100000009</v>
      </c>
      <c r="Z1784" s="159">
        <v>8518523.8200000003</v>
      </c>
      <c r="AA1784" s="159">
        <v>2878408.45</v>
      </c>
      <c r="AB1784" s="159">
        <v>5640115.3700000001</v>
      </c>
      <c r="AC1784" s="159">
        <v>826292</v>
      </c>
      <c r="AD1784" s="159">
        <v>826292</v>
      </c>
      <c r="AE1784" s="159">
        <v>12225937.17</v>
      </c>
      <c r="AF1784" s="159">
        <v>4216532.97</v>
      </c>
      <c r="AG1784" s="159">
        <v>336937.44</v>
      </c>
      <c r="AH1784" s="159">
        <v>198298.1</v>
      </c>
      <c r="AI1784" s="159">
        <v>0</v>
      </c>
      <c r="AJ1784" s="159">
        <v>0</v>
      </c>
    </row>
    <row r="1785" spans="1:36">
      <c r="A1785" s="153">
        <v>24</v>
      </c>
      <c r="B1785" s="154">
        <v>6</v>
      </c>
      <c r="C1785" s="154">
        <v>7</v>
      </c>
      <c r="D1785" s="155">
        <v>2</v>
      </c>
      <c r="E1785" s="155" t="s">
        <v>556</v>
      </c>
      <c r="F1785" s="156" t="s">
        <v>5073</v>
      </c>
      <c r="G1785" s="156" t="s">
        <v>556</v>
      </c>
      <c r="H1785" s="156" t="s">
        <v>5078</v>
      </c>
      <c r="I1785" s="155">
        <v>2406072</v>
      </c>
      <c r="J1785" s="157" t="s">
        <v>1154</v>
      </c>
      <c r="K1785" s="157"/>
      <c r="L1785" s="155">
        <v>2022</v>
      </c>
      <c r="M1785" s="158">
        <v>5765</v>
      </c>
      <c r="N1785" s="159">
        <v>43408424.090000004</v>
      </c>
      <c r="O1785" s="159">
        <v>39526233.049999997</v>
      </c>
      <c r="P1785" s="159">
        <v>23112414.66</v>
      </c>
      <c r="Q1785" s="159">
        <v>9582610</v>
      </c>
      <c r="R1785" s="159">
        <v>13529804.66</v>
      </c>
      <c r="S1785" s="159">
        <v>3882191.04</v>
      </c>
      <c r="T1785" s="159">
        <v>0</v>
      </c>
      <c r="U1785" s="159">
        <v>47571644.670000002</v>
      </c>
      <c r="V1785" s="159">
        <v>36726227.409999996</v>
      </c>
      <c r="W1785" s="159">
        <v>14167226.359999999</v>
      </c>
      <c r="X1785" s="159">
        <v>195559.31</v>
      </c>
      <c r="Y1785" s="159">
        <v>10845417.26</v>
      </c>
      <c r="Z1785" s="159">
        <v>5404983.3700000001</v>
      </c>
      <c r="AA1785" s="159">
        <v>0</v>
      </c>
      <c r="AB1785" s="159">
        <v>5404983.3700000001</v>
      </c>
      <c r="AC1785" s="159">
        <v>1241762.79</v>
      </c>
      <c r="AD1785" s="159">
        <v>521126</v>
      </c>
      <c r="AE1785" s="159">
        <v>5010374.71</v>
      </c>
      <c r="AF1785" s="159">
        <v>2800005.64</v>
      </c>
      <c r="AG1785" s="159">
        <v>884236.74</v>
      </c>
      <c r="AH1785" s="159">
        <v>704003.57</v>
      </c>
      <c r="AI1785" s="159">
        <v>0</v>
      </c>
      <c r="AJ1785" s="159">
        <v>0</v>
      </c>
    </row>
    <row r="1786" spans="1:36">
      <c r="A1786" s="153">
        <v>24</v>
      </c>
      <c r="B1786" s="154">
        <v>6</v>
      </c>
      <c r="C1786" s="154">
        <v>8</v>
      </c>
      <c r="D1786" s="155">
        <v>2</v>
      </c>
      <c r="E1786" s="155" t="s">
        <v>556</v>
      </c>
      <c r="F1786" s="156" t="s">
        <v>5073</v>
      </c>
      <c r="G1786" s="156" t="s">
        <v>556</v>
      </c>
      <c r="H1786" s="156" t="s">
        <v>5079</v>
      </c>
      <c r="I1786" s="155">
        <v>2406082</v>
      </c>
      <c r="J1786" s="157" t="s">
        <v>1153</v>
      </c>
      <c r="K1786" s="157"/>
      <c r="L1786" s="155">
        <v>2022</v>
      </c>
      <c r="M1786" s="158">
        <v>5708</v>
      </c>
      <c r="N1786" s="159">
        <v>44341073.240000002</v>
      </c>
      <c r="O1786" s="159">
        <v>38148283.020000003</v>
      </c>
      <c r="P1786" s="159">
        <v>23203590.68</v>
      </c>
      <c r="Q1786" s="159">
        <v>9427096</v>
      </c>
      <c r="R1786" s="159">
        <v>13776494.68</v>
      </c>
      <c r="S1786" s="159">
        <v>6192790.2199999997</v>
      </c>
      <c r="T1786" s="159">
        <v>32820</v>
      </c>
      <c r="U1786" s="159">
        <v>44885161.619999997</v>
      </c>
      <c r="V1786" s="159">
        <v>34105282.240000002</v>
      </c>
      <c r="W1786" s="159">
        <v>12560890.609999999</v>
      </c>
      <c r="X1786" s="159">
        <v>309288.15999999997</v>
      </c>
      <c r="Y1786" s="159">
        <v>10779879.380000001</v>
      </c>
      <c r="Z1786" s="159">
        <v>8612918.5999999996</v>
      </c>
      <c r="AA1786" s="159">
        <v>1750000</v>
      </c>
      <c r="AB1786" s="159">
        <v>6862918.5999999996</v>
      </c>
      <c r="AC1786" s="159">
        <v>1889411.58</v>
      </c>
      <c r="AD1786" s="159">
        <v>622054</v>
      </c>
      <c r="AE1786" s="159">
        <v>8624958.3499999996</v>
      </c>
      <c r="AF1786" s="159">
        <v>4043000.78</v>
      </c>
      <c r="AG1786" s="159">
        <v>457417.75</v>
      </c>
      <c r="AH1786" s="159">
        <v>330427.3</v>
      </c>
      <c r="AI1786" s="159">
        <v>0</v>
      </c>
      <c r="AJ1786" s="159">
        <v>448.35</v>
      </c>
    </row>
    <row r="1787" spans="1:36">
      <c r="A1787" s="153">
        <v>24</v>
      </c>
      <c r="B1787" s="154">
        <v>6</v>
      </c>
      <c r="C1787" s="154">
        <v>9</v>
      </c>
      <c r="D1787" s="155">
        <v>2</v>
      </c>
      <c r="E1787" s="155" t="s">
        <v>556</v>
      </c>
      <c r="F1787" s="156" t="s">
        <v>5073</v>
      </c>
      <c r="G1787" s="156" t="s">
        <v>556</v>
      </c>
      <c r="H1787" s="156" t="s">
        <v>5080</v>
      </c>
      <c r="I1787" s="155">
        <v>2406092</v>
      </c>
      <c r="J1787" s="157" t="s">
        <v>1152</v>
      </c>
      <c r="K1787" s="157"/>
      <c r="L1787" s="155">
        <v>2022</v>
      </c>
      <c r="M1787" s="158">
        <v>17680</v>
      </c>
      <c r="N1787" s="159">
        <v>103677892.84999999</v>
      </c>
      <c r="O1787" s="159">
        <v>102240046.91</v>
      </c>
      <c r="P1787" s="159">
        <v>62028507.359999999</v>
      </c>
      <c r="Q1787" s="159">
        <v>24020455</v>
      </c>
      <c r="R1787" s="159">
        <v>38008052.359999999</v>
      </c>
      <c r="S1787" s="159">
        <v>1437845.94</v>
      </c>
      <c r="T1787" s="159">
        <v>384303.22</v>
      </c>
      <c r="U1787" s="159">
        <v>106118994.59</v>
      </c>
      <c r="V1787" s="159">
        <v>102601809.84999999</v>
      </c>
      <c r="W1787" s="159">
        <v>35149154.18</v>
      </c>
      <c r="X1787" s="159">
        <v>1434925.2</v>
      </c>
      <c r="Y1787" s="159">
        <v>3517184.74</v>
      </c>
      <c r="Z1787" s="159">
        <v>12718914.130000001</v>
      </c>
      <c r="AA1787" s="159">
        <v>0</v>
      </c>
      <c r="AB1787" s="159">
        <v>12718914.130000001</v>
      </c>
      <c r="AC1787" s="159">
        <v>1083440</v>
      </c>
      <c r="AD1787" s="159">
        <v>1083440</v>
      </c>
      <c r="AE1787" s="159">
        <v>25993840</v>
      </c>
      <c r="AF1787" s="159">
        <v>-361762.94</v>
      </c>
      <c r="AG1787" s="159">
        <v>408420.94</v>
      </c>
      <c r="AH1787" s="159">
        <v>180774.86</v>
      </c>
      <c r="AI1787" s="159">
        <v>0</v>
      </c>
      <c r="AJ1787" s="159">
        <v>0</v>
      </c>
    </row>
    <row r="1788" spans="1:36">
      <c r="A1788" s="153">
        <v>24</v>
      </c>
      <c r="B1788" s="154">
        <v>7</v>
      </c>
      <c r="C1788" s="154">
        <v>1</v>
      </c>
      <c r="D1788" s="155">
        <v>1</v>
      </c>
      <c r="E1788" s="155" t="s">
        <v>556</v>
      </c>
      <c r="F1788" s="156" t="s">
        <v>5081</v>
      </c>
      <c r="G1788" s="156" t="s">
        <v>556</v>
      </c>
      <c r="H1788" s="156" t="s">
        <v>5082</v>
      </c>
      <c r="I1788" s="155">
        <v>2407011</v>
      </c>
      <c r="J1788" s="157" t="s">
        <v>1151</v>
      </c>
      <c r="K1788" s="157"/>
      <c r="L1788" s="155">
        <v>2022</v>
      </c>
      <c r="M1788" s="158">
        <v>23406</v>
      </c>
      <c r="N1788" s="159">
        <v>137848208.63</v>
      </c>
      <c r="O1788" s="159">
        <v>129991866.94</v>
      </c>
      <c r="P1788" s="159">
        <v>59187499.359999999</v>
      </c>
      <c r="Q1788" s="159">
        <v>22916039</v>
      </c>
      <c r="R1788" s="159">
        <v>36271460.359999999</v>
      </c>
      <c r="S1788" s="159">
        <v>7856341.6900000004</v>
      </c>
      <c r="T1788" s="159">
        <v>2977274.19</v>
      </c>
      <c r="U1788" s="159">
        <v>152481786.46000001</v>
      </c>
      <c r="V1788" s="159">
        <v>126819304.18000001</v>
      </c>
      <c r="W1788" s="159">
        <v>48694617.060000002</v>
      </c>
      <c r="X1788" s="159">
        <v>1924167.92</v>
      </c>
      <c r="Y1788" s="159">
        <v>25662482.280000001</v>
      </c>
      <c r="Z1788" s="159">
        <v>18641608.350000001</v>
      </c>
      <c r="AA1788" s="159">
        <v>3671738.85</v>
      </c>
      <c r="AB1788" s="159">
        <v>14969869.500000002</v>
      </c>
      <c r="AC1788" s="159">
        <v>3356692.02</v>
      </c>
      <c r="AD1788" s="159">
        <v>3356692.02</v>
      </c>
      <c r="AE1788" s="159">
        <v>45030000</v>
      </c>
      <c r="AF1788" s="159">
        <v>3172562.76</v>
      </c>
      <c r="AG1788" s="159">
        <v>479098.39</v>
      </c>
      <c r="AH1788" s="159">
        <v>574668.85</v>
      </c>
      <c r="AI1788" s="159">
        <v>0</v>
      </c>
      <c r="AJ1788" s="159">
        <v>0</v>
      </c>
    </row>
    <row r="1789" spans="1:36">
      <c r="A1789" s="153">
        <v>24</v>
      </c>
      <c r="B1789" s="154">
        <v>7</v>
      </c>
      <c r="C1789" s="154">
        <v>2</v>
      </c>
      <c r="D1789" s="155">
        <v>2</v>
      </c>
      <c r="E1789" s="155" t="s">
        <v>556</v>
      </c>
      <c r="F1789" s="156" t="s">
        <v>5083</v>
      </c>
      <c r="G1789" s="156" t="s">
        <v>556</v>
      </c>
      <c r="H1789" s="156" t="s">
        <v>5084</v>
      </c>
      <c r="I1789" s="155">
        <v>2407022</v>
      </c>
      <c r="J1789" s="157" t="s">
        <v>1150</v>
      </c>
      <c r="K1789" s="157"/>
      <c r="L1789" s="155">
        <v>2022</v>
      </c>
      <c r="M1789" s="158">
        <v>3316</v>
      </c>
      <c r="N1789" s="159">
        <v>30913836.449999999</v>
      </c>
      <c r="O1789" s="159">
        <v>27243288.329999998</v>
      </c>
      <c r="P1789" s="159">
        <v>12115946.82</v>
      </c>
      <c r="Q1789" s="159">
        <v>5018389</v>
      </c>
      <c r="R1789" s="159">
        <v>7097557.8200000003</v>
      </c>
      <c r="S1789" s="159">
        <v>3670548.12</v>
      </c>
      <c r="T1789" s="159">
        <v>32048.78</v>
      </c>
      <c r="U1789" s="159">
        <v>30867804.620000001</v>
      </c>
      <c r="V1789" s="159">
        <v>21903797.399999999</v>
      </c>
      <c r="W1789" s="159">
        <v>7017771.0700000003</v>
      </c>
      <c r="X1789" s="159">
        <v>44979.96</v>
      </c>
      <c r="Y1789" s="159">
        <v>8964007.2200000007</v>
      </c>
      <c r="Z1789" s="159">
        <v>11050153.92</v>
      </c>
      <c r="AA1789" s="159">
        <v>0</v>
      </c>
      <c r="AB1789" s="159">
        <v>11050153.92</v>
      </c>
      <c r="AC1789" s="159">
        <v>463362.1</v>
      </c>
      <c r="AD1789" s="159">
        <v>303362.09999999998</v>
      </c>
      <c r="AE1789" s="159">
        <v>1313281.3400000001</v>
      </c>
      <c r="AF1789" s="159">
        <v>5339490.93</v>
      </c>
      <c r="AG1789" s="159">
        <v>134360.23000000001</v>
      </c>
      <c r="AH1789" s="159">
        <v>135474.82</v>
      </c>
      <c r="AI1789" s="159">
        <v>0</v>
      </c>
      <c r="AJ1789" s="159">
        <v>0</v>
      </c>
    </row>
    <row r="1790" spans="1:36">
      <c r="A1790" s="153">
        <v>24</v>
      </c>
      <c r="B1790" s="154">
        <v>7</v>
      </c>
      <c r="C1790" s="154">
        <v>3</v>
      </c>
      <c r="D1790" s="155">
        <v>2</v>
      </c>
      <c r="E1790" s="155" t="s">
        <v>556</v>
      </c>
      <c r="F1790" s="156" t="s">
        <v>5083</v>
      </c>
      <c r="G1790" s="156" t="s">
        <v>556</v>
      </c>
      <c r="H1790" s="156" t="s">
        <v>5085</v>
      </c>
      <c r="I1790" s="155">
        <v>2407032</v>
      </c>
      <c r="J1790" s="157" t="s">
        <v>1149</v>
      </c>
      <c r="K1790" s="157"/>
      <c r="L1790" s="155">
        <v>2022</v>
      </c>
      <c r="M1790" s="158">
        <v>7277</v>
      </c>
      <c r="N1790" s="159">
        <v>55579108</v>
      </c>
      <c r="O1790" s="159">
        <v>48673572.359999999</v>
      </c>
      <c r="P1790" s="159">
        <v>25704163.810000002</v>
      </c>
      <c r="Q1790" s="159">
        <v>10756528</v>
      </c>
      <c r="R1790" s="159">
        <v>14947635.810000001</v>
      </c>
      <c r="S1790" s="159">
        <v>6905535.6399999997</v>
      </c>
      <c r="T1790" s="159">
        <v>414055</v>
      </c>
      <c r="U1790" s="159">
        <v>54934096.789999999</v>
      </c>
      <c r="V1790" s="159">
        <v>42849936.729999997</v>
      </c>
      <c r="W1790" s="159">
        <v>14438196.98</v>
      </c>
      <c r="X1790" s="159">
        <v>429453.49</v>
      </c>
      <c r="Y1790" s="159">
        <v>12084160.060000001</v>
      </c>
      <c r="Z1790" s="159">
        <v>7337150.6600000001</v>
      </c>
      <c r="AA1790" s="159">
        <v>0</v>
      </c>
      <c r="AB1790" s="159">
        <v>7337150.6600000001</v>
      </c>
      <c r="AC1790" s="159">
        <v>1859303</v>
      </c>
      <c r="AD1790" s="159">
        <v>1859303</v>
      </c>
      <c r="AE1790" s="159">
        <v>9002893.9000000004</v>
      </c>
      <c r="AF1790" s="159">
        <v>5823635.6299999999</v>
      </c>
      <c r="AG1790" s="159">
        <v>220926.21</v>
      </c>
      <c r="AH1790" s="159">
        <v>200055.13</v>
      </c>
      <c r="AI1790" s="159">
        <v>0</v>
      </c>
      <c r="AJ1790" s="159">
        <v>0</v>
      </c>
    </row>
    <row r="1791" spans="1:36">
      <c r="A1791" s="153">
        <v>24</v>
      </c>
      <c r="B1791" s="154">
        <v>7</v>
      </c>
      <c r="C1791" s="154">
        <v>4</v>
      </c>
      <c r="D1791" s="155">
        <v>2</v>
      </c>
      <c r="E1791" s="155" t="s">
        <v>556</v>
      </c>
      <c r="F1791" s="156" t="s">
        <v>5083</v>
      </c>
      <c r="G1791" s="156" t="s">
        <v>556</v>
      </c>
      <c r="H1791" s="156" t="s">
        <v>5086</v>
      </c>
      <c r="I1791" s="155">
        <v>2407042</v>
      </c>
      <c r="J1791" s="157" t="s">
        <v>1148</v>
      </c>
      <c r="K1791" s="157"/>
      <c r="L1791" s="155">
        <v>2022</v>
      </c>
      <c r="M1791" s="158">
        <v>6454</v>
      </c>
      <c r="N1791" s="159">
        <v>45663309.740000002</v>
      </c>
      <c r="O1791" s="159">
        <v>42703901.170000002</v>
      </c>
      <c r="P1791" s="159">
        <v>19507048.619999997</v>
      </c>
      <c r="Q1791" s="159">
        <v>7695766</v>
      </c>
      <c r="R1791" s="159">
        <v>11811282.619999999</v>
      </c>
      <c r="S1791" s="159">
        <v>2959408.57</v>
      </c>
      <c r="T1791" s="159">
        <v>120420.67</v>
      </c>
      <c r="U1791" s="159">
        <v>46199989.530000001</v>
      </c>
      <c r="V1791" s="159">
        <v>38866082.729999997</v>
      </c>
      <c r="W1791" s="159">
        <v>14961299.68</v>
      </c>
      <c r="X1791" s="159">
        <v>364479.02</v>
      </c>
      <c r="Y1791" s="159">
        <v>7333906.7999999998</v>
      </c>
      <c r="Z1791" s="159">
        <v>5421328.7599999998</v>
      </c>
      <c r="AA1791" s="159">
        <v>0</v>
      </c>
      <c r="AB1791" s="159">
        <v>5421328.7599999998</v>
      </c>
      <c r="AC1791" s="159">
        <v>1774028</v>
      </c>
      <c r="AD1791" s="159">
        <v>1774028</v>
      </c>
      <c r="AE1791" s="159">
        <v>6667962.1399999997</v>
      </c>
      <c r="AF1791" s="159">
        <v>3837818.44</v>
      </c>
      <c r="AG1791" s="159">
        <v>153549</v>
      </c>
      <c r="AH1791" s="159">
        <v>153547</v>
      </c>
      <c r="AI1791" s="159">
        <v>0</v>
      </c>
      <c r="AJ1791" s="159">
        <v>0</v>
      </c>
    </row>
    <row r="1792" spans="1:36">
      <c r="A1792" s="153">
        <v>24</v>
      </c>
      <c r="B1792" s="154">
        <v>7</v>
      </c>
      <c r="C1792" s="154">
        <v>5</v>
      </c>
      <c r="D1792" s="155">
        <v>2</v>
      </c>
      <c r="E1792" s="155" t="s">
        <v>556</v>
      </c>
      <c r="F1792" s="156" t="s">
        <v>5083</v>
      </c>
      <c r="G1792" s="156" t="s">
        <v>556</v>
      </c>
      <c r="H1792" s="156" t="s">
        <v>5087</v>
      </c>
      <c r="I1792" s="155">
        <v>2407052</v>
      </c>
      <c r="J1792" s="157" t="s">
        <v>1147</v>
      </c>
      <c r="K1792" s="157"/>
      <c r="L1792" s="155">
        <v>2022</v>
      </c>
      <c r="M1792" s="158">
        <v>6940</v>
      </c>
      <c r="N1792" s="159">
        <v>53234591.57</v>
      </c>
      <c r="O1792" s="159">
        <v>45099778.670000002</v>
      </c>
      <c r="P1792" s="159">
        <v>27743739.32</v>
      </c>
      <c r="Q1792" s="159">
        <v>13542057</v>
      </c>
      <c r="R1792" s="159">
        <v>14201682.32</v>
      </c>
      <c r="S1792" s="159">
        <v>8134812.9000000004</v>
      </c>
      <c r="T1792" s="159">
        <v>301621.14</v>
      </c>
      <c r="U1792" s="159">
        <v>62792213.700000003</v>
      </c>
      <c r="V1792" s="159">
        <v>41778605.32</v>
      </c>
      <c r="W1792" s="159">
        <v>17246026.780000001</v>
      </c>
      <c r="X1792" s="159">
        <v>603367.36</v>
      </c>
      <c r="Y1792" s="159">
        <v>21013608.379999999</v>
      </c>
      <c r="Z1792" s="159">
        <v>13469072.449999999</v>
      </c>
      <c r="AA1792" s="159">
        <v>4190000</v>
      </c>
      <c r="AB1792" s="159">
        <v>9279072.4499999993</v>
      </c>
      <c r="AC1792" s="159">
        <v>1395747.32</v>
      </c>
      <c r="AD1792" s="159">
        <v>1353047.32</v>
      </c>
      <c r="AE1792" s="159">
        <v>11205737.460000001</v>
      </c>
      <c r="AF1792" s="159">
        <v>3321173.35</v>
      </c>
      <c r="AG1792" s="159">
        <v>236812.5</v>
      </c>
      <c r="AH1792" s="159">
        <v>271452.65999999997</v>
      </c>
      <c r="AI1792" s="159">
        <v>0</v>
      </c>
      <c r="AJ1792" s="159">
        <v>0</v>
      </c>
    </row>
    <row r="1793" spans="1:36">
      <c r="A1793" s="153">
        <v>24</v>
      </c>
      <c r="B1793" s="154">
        <v>7</v>
      </c>
      <c r="C1793" s="154">
        <v>6</v>
      </c>
      <c r="D1793" s="155">
        <v>2</v>
      </c>
      <c r="E1793" s="155" t="s">
        <v>556</v>
      </c>
      <c r="F1793" s="156" t="s">
        <v>5083</v>
      </c>
      <c r="G1793" s="156" t="s">
        <v>556</v>
      </c>
      <c r="H1793" s="156" t="s">
        <v>5088</v>
      </c>
      <c r="I1793" s="155">
        <v>2407062</v>
      </c>
      <c r="J1793" s="157" t="s">
        <v>1146</v>
      </c>
      <c r="K1793" s="157"/>
      <c r="L1793" s="155">
        <v>2022</v>
      </c>
      <c r="M1793" s="158">
        <v>11898</v>
      </c>
      <c r="N1793" s="159">
        <v>73865440.010000005</v>
      </c>
      <c r="O1793" s="159">
        <v>71919291.060000002</v>
      </c>
      <c r="P1793" s="159">
        <v>45164233.859999999</v>
      </c>
      <c r="Q1793" s="159">
        <v>20522878</v>
      </c>
      <c r="R1793" s="159">
        <v>24641355.859999999</v>
      </c>
      <c r="S1793" s="159">
        <v>1946148.95</v>
      </c>
      <c r="T1793" s="159">
        <v>9195.23</v>
      </c>
      <c r="U1793" s="159">
        <v>73221558.189999998</v>
      </c>
      <c r="V1793" s="159">
        <v>67303486.870000005</v>
      </c>
      <c r="W1793" s="159">
        <v>21417121.469999999</v>
      </c>
      <c r="X1793" s="159">
        <v>250667.02</v>
      </c>
      <c r="Y1793" s="159">
        <v>5918071.3200000003</v>
      </c>
      <c r="Z1793" s="159">
        <v>7222011.1200000001</v>
      </c>
      <c r="AA1793" s="159">
        <v>0</v>
      </c>
      <c r="AB1793" s="159">
        <v>7222011.1200000001</v>
      </c>
      <c r="AC1793" s="159">
        <v>870700</v>
      </c>
      <c r="AD1793" s="159">
        <v>870700</v>
      </c>
      <c r="AE1793" s="159">
        <v>4271123.87</v>
      </c>
      <c r="AF1793" s="159">
        <v>4615804.1900000004</v>
      </c>
      <c r="AG1793" s="159">
        <v>539660.32999999996</v>
      </c>
      <c r="AH1793" s="159">
        <v>637712.01</v>
      </c>
      <c r="AI1793" s="159">
        <v>0</v>
      </c>
      <c r="AJ1793" s="159">
        <v>323.87</v>
      </c>
    </row>
    <row r="1794" spans="1:36">
      <c r="A1794" s="153">
        <v>24</v>
      </c>
      <c r="B1794" s="154">
        <v>7</v>
      </c>
      <c r="C1794" s="154">
        <v>7</v>
      </c>
      <c r="D1794" s="155">
        <v>2</v>
      </c>
      <c r="E1794" s="155" t="s">
        <v>556</v>
      </c>
      <c r="F1794" s="156" t="s">
        <v>5083</v>
      </c>
      <c r="G1794" s="156" t="s">
        <v>556</v>
      </c>
      <c r="H1794" s="156" t="s">
        <v>5089</v>
      </c>
      <c r="I1794" s="155">
        <v>2407072</v>
      </c>
      <c r="J1794" s="157" t="s">
        <v>1145</v>
      </c>
      <c r="K1794" s="157"/>
      <c r="L1794" s="155">
        <v>2022</v>
      </c>
      <c r="M1794" s="158">
        <v>6517</v>
      </c>
      <c r="N1794" s="159">
        <v>42181796.539999999</v>
      </c>
      <c r="O1794" s="159">
        <v>40984935.920000002</v>
      </c>
      <c r="P1794" s="159">
        <v>24555081.810000002</v>
      </c>
      <c r="Q1794" s="159">
        <v>12612462</v>
      </c>
      <c r="R1794" s="159">
        <v>11942619.810000001</v>
      </c>
      <c r="S1794" s="159">
        <v>1196860.6200000001</v>
      </c>
      <c r="T1794" s="159">
        <v>51214</v>
      </c>
      <c r="U1794" s="159">
        <v>42718705.859999999</v>
      </c>
      <c r="V1794" s="159">
        <v>33569057.159999996</v>
      </c>
      <c r="W1794" s="159">
        <v>10895693.77</v>
      </c>
      <c r="X1794" s="159">
        <v>425802.58</v>
      </c>
      <c r="Y1794" s="159">
        <v>9149648.6999999993</v>
      </c>
      <c r="Z1794" s="159">
        <v>22561419.43</v>
      </c>
      <c r="AA1794" s="159">
        <v>0</v>
      </c>
      <c r="AB1794" s="159">
        <v>22561419.43</v>
      </c>
      <c r="AC1794" s="159">
        <v>1192388</v>
      </c>
      <c r="AD1794" s="159">
        <v>1192388</v>
      </c>
      <c r="AE1794" s="159">
        <v>7100000</v>
      </c>
      <c r="AF1794" s="159">
        <v>7415878.7599999998</v>
      </c>
      <c r="AG1794" s="159">
        <v>196207.29</v>
      </c>
      <c r="AH1794" s="159">
        <v>164174.81</v>
      </c>
      <c r="AI1794" s="159">
        <v>0</v>
      </c>
      <c r="AJ1794" s="159">
        <v>0</v>
      </c>
    </row>
    <row r="1795" spans="1:36">
      <c r="A1795" s="153">
        <v>24</v>
      </c>
      <c r="B1795" s="154">
        <v>7</v>
      </c>
      <c r="C1795" s="154">
        <v>8</v>
      </c>
      <c r="D1795" s="155">
        <v>3</v>
      </c>
      <c r="E1795" s="155" t="s">
        <v>556</v>
      </c>
      <c r="F1795" s="156" t="s">
        <v>5090</v>
      </c>
      <c r="G1795" s="156" t="s">
        <v>556</v>
      </c>
      <c r="H1795" s="156" t="s">
        <v>5091</v>
      </c>
      <c r="I1795" s="155">
        <v>2407083</v>
      </c>
      <c r="J1795" s="157" t="s">
        <v>1144</v>
      </c>
      <c r="K1795" s="157"/>
      <c r="L1795" s="155">
        <v>2022</v>
      </c>
      <c r="M1795" s="158">
        <v>9416</v>
      </c>
      <c r="N1795" s="159">
        <v>73134321.829999998</v>
      </c>
      <c r="O1795" s="159">
        <v>68188999.480000004</v>
      </c>
      <c r="P1795" s="159">
        <v>39818271.480000004</v>
      </c>
      <c r="Q1795" s="159">
        <v>15646211</v>
      </c>
      <c r="R1795" s="159">
        <v>24172060.48</v>
      </c>
      <c r="S1795" s="159">
        <v>4945322.3499999996</v>
      </c>
      <c r="T1795" s="159">
        <v>639015.51</v>
      </c>
      <c r="U1795" s="159">
        <v>74377358.140000001</v>
      </c>
      <c r="V1795" s="159">
        <v>62106850.299999997</v>
      </c>
      <c r="W1795" s="159">
        <v>20310628.82</v>
      </c>
      <c r="X1795" s="159">
        <v>654478.11</v>
      </c>
      <c r="Y1795" s="159">
        <v>12270507.84</v>
      </c>
      <c r="Z1795" s="159">
        <v>8212440.7699999996</v>
      </c>
      <c r="AA1795" s="159">
        <v>0</v>
      </c>
      <c r="AB1795" s="159">
        <v>8212440.7699999996</v>
      </c>
      <c r="AC1795" s="159">
        <v>2733260</v>
      </c>
      <c r="AD1795" s="159">
        <v>2733260</v>
      </c>
      <c r="AE1795" s="159">
        <v>10183627.029999999</v>
      </c>
      <c r="AF1795" s="159">
        <v>6082149.1799999997</v>
      </c>
      <c r="AG1795" s="159">
        <v>1312258.29</v>
      </c>
      <c r="AH1795" s="159">
        <v>996643.83999999997</v>
      </c>
      <c r="AI1795" s="159">
        <v>0</v>
      </c>
      <c r="AJ1795" s="159">
        <v>0</v>
      </c>
    </row>
    <row r="1796" spans="1:36">
      <c r="A1796" s="153">
        <v>24</v>
      </c>
      <c r="B1796" s="154">
        <v>8</v>
      </c>
      <c r="C1796" s="154">
        <v>1</v>
      </c>
      <c r="D1796" s="155">
        <v>1</v>
      </c>
      <c r="E1796" s="155" t="s">
        <v>556</v>
      </c>
      <c r="F1796" s="156" t="s">
        <v>5092</v>
      </c>
      <c r="G1796" s="156" t="s">
        <v>556</v>
      </c>
      <c r="H1796" s="156" t="s">
        <v>5093</v>
      </c>
      <c r="I1796" s="155">
        <v>2408011</v>
      </c>
      <c r="J1796" s="157" t="s">
        <v>1143</v>
      </c>
      <c r="K1796" s="157"/>
      <c r="L1796" s="155">
        <v>2022</v>
      </c>
      <c r="M1796" s="158">
        <v>21371</v>
      </c>
      <c r="N1796" s="159">
        <v>132925350</v>
      </c>
      <c r="O1796" s="159">
        <v>128000139.34999999</v>
      </c>
      <c r="P1796" s="159">
        <v>45762040.100000001</v>
      </c>
      <c r="Q1796" s="159">
        <v>18028661</v>
      </c>
      <c r="R1796" s="159">
        <v>27733379.100000001</v>
      </c>
      <c r="S1796" s="159">
        <v>4925210.6500000004</v>
      </c>
      <c r="T1796" s="159">
        <v>2272395.0499999998</v>
      </c>
      <c r="U1796" s="159">
        <v>145304950.62</v>
      </c>
      <c r="V1796" s="159">
        <v>129290417.97</v>
      </c>
      <c r="W1796" s="159">
        <v>58115141.18</v>
      </c>
      <c r="X1796" s="159">
        <v>825409.76</v>
      </c>
      <c r="Y1796" s="159">
        <v>16014532.65</v>
      </c>
      <c r="Z1796" s="159">
        <v>19392709</v>
      </c>
      <c r="AA1796" s="159">
        <v>7800000</v>
      </c>
      <c r="AB1796" s="159">
        <v>11592709</v>
      </c>
      <c r="AC1796" s="159">
        <v>2000000</v>
      </c>
      <c r="AD1796" s="159">
        <v>2000000</v>
      </c>
      <c r="AE1796" s="159">
        <v>24300000</v>
      </c>
      <c r="AF1796" s="159">
        <v>-1290278.6200000001</v>
      </c>
      <c r="AG1796" s="159">
        <v>1412967.26</v>
      </c>
      <c r="AH1796" s="159">
        <v>1613539.23</v>
      </c>
      <c r="AI1796" s="159">
        <v>0</v>
      </c>
      <c r="AJ1796" s="159">
        <v>0</v>
      </c>
    </row>
    <row r="1797" spans="1:36">
      <c r="A1797" s="153">
        <v>24</v>
      </c>
      <c r="B1797" s="154">
        <v>8</v>
      </c>
      <c r="C1797" s="154">
        <v>2</v>
      </c>
      <c r="D1797" s="155">
        <v>1</v>
      </c>
      <c r="E1797" s="155" t="s">
        <v>556</v>
      </c>
      <c r="F1797" s="156" t="s">
        <v>5092</v>
      </c>
      <c r="G1797" s="156" t="s">
        <v>556</v>
      </c>
      <c r="H1797" s="156" t="s">
        <v>5094</v>
      </c>
      <c r="I1797" s="155">
        <v>2408021</v>
      </c>
      <c r="J1797" s="157" t="s">
        <v>1142</v>
      </c>
      <c r="K1797" s="157"/>
      <c r="L1797" s="155">
        <v>2022</v>
      </c>
      <c r="M1797" s="158">
        <v>41383</v>
      </c>
      <c r="N1797" s="159">
        <v>286394803.94999999</v>
      </c>
      <c r="O1797" s="159">
        <v>269080014.49000001</v>
      </c>
      <c r="P1797" s="159">
        <v>91355780.650000006</v>
      </c>
      <c r="Q1797" s="159">
        <v>38781434</v>
      </c>
      <c r="R1797" s="159">
        <v>52574346.649999999</v>
      </c>
      <c r="S1797" s="159">
        <v>17314789.460000001</v>
      </c>
      <c r="T1797" s="159">
        <v>5144879.75</v>
      </c>
      <c r="U1797" s="159">
        <v>300086243.01999998</v>
      </c>
      <c r="V1797" s="159">
        <v>253262277.16999999</v>
      </c>
      <c r="W1797" s="159">
        <v>106172993.48</v>
      </c>
      <c r="X1797" s="159">
        <v>3623819.69</v>
      </c>
      <c r="Y1797" s="159">
        <v>46823965.850000001</v>
      </c>
      <c r="Z1797" s="159">
        <v>44443770.25</v>
      </c>
      <c r="AA1797" s="159">
        <v>19609887.84</v>
      </c>
      <c r="AB1797" s="159">
        <v>24833882.41</v>
      </c>
      <c r="AC1797" s="159">
        <v>5600000</v>
      </c>
      <c r="AD1797" s="159">
        <v>5600000</v>
      </c>
      <c r="AE1797" s="159">
        <v>81609887.840000004</v>
      </c>
      <c r="AF1797" s="159">
        <v>15817737.32</v>
      </c>
      <c r="AG1797" s="159">
        <v>1595778.56</v>
      </c>
      <c r="AH1797" s="159">
        <v>1502571.18</v>
      </c>
      <c r="AI1797" s="159">
        <v>0</v>
      </c>
      <c r="AJ1797" s="159">
        <v>0</v>
      </c>
    </row>
    <row r="1798" spans="1:36">
      <c r="A1798" s="153">
        <v>24</v>
      </c>
      <c r="B1798" s="154">
        <v>8</v>
      </c>
      <c r="C1798" s="154">
        <v>3</v>
      </c>
      <c r="D1798" s="155">
        <v>1</v>
      </c>
      <c r="E1798" s="155" t="s">
        <v>556</v>
      </c>
      <c r="F1798" s="156" t="s">
        <v>5092</v>
      </c>
      <c r="G1798" s="156" t="s">
        <v>556</v>
      </c>
      <c r="H1798" s="156" t="s">
        <v>5095</v>
      </c>
      <c r="I1798" s="155">
        <v>2408031</v>
      </c>
      <c r="J1798" s="157" t="s">
        <v>1141</v>
      </c>
      <c r="K1798" s="157"/>
      <c r="L1798" s="155">
        <v>2022</v>
      </c>
      <c r="M1798" s="158">
        <v>21758</v>
      </c>
      <c r="N1798" s="159">
        <v>127704765.58</v>
      </c>
      <c r="O1798" s="159">
        <v>120046241.58</v>
      </c>
      <c r="P1798" s="159">
        <v>59577069.159999996</v>
      </c>
      <c r="Q1798" s="159">
        <v>22410105</v>
      </c>
      <c r="R1798" s="159">
        <v>37166964.159999996</v>
      </c>
      <c r="S1798" s="159">
        <v>7658524</v>
      </c>
      <c r="T1798" s="159">
        <v>1755806.74</v>
      </c>
      <c r="U1798" s="159">
        <v>124369894.98999999</v>
      </c>
      <c r="V1798" s="159">
        <v>115090884.66</v>
      </c>
      <c r="W1798" s="159">
        <v>46638749.490000002</v>
      </c>
      <c r="X1798" s="159">
        <v>445763.4</v>
      </c>
      <c r="Y1798" s="159">
        <v>9279010.3300000001</v>
      </c>
      <c r="Z1798" s="159">
        <v>24552250.530000001</v>
      </c>
      <c r="AA1798" s="159">
        <v>37152.49</v>
      </c>
      <c r="AB1798" s="159">
        <v>24515098.040000003</v>
      </c>
      <c r="AC1798" s="159">
        <v>0</v>
      </c>
      <c r="AD1798" s="159">
        <v>0</v>
      </c>
      <c r="AE1798" s="159">
        <v>8883017</v>
      </c>
      <c r="AF1798" s="159">
        <v>4955356.92</v>
      </c>
      <c r="AG1798" s="159">
        <v>390409.91</v>
      </c>
      <c r="AH1798" s="159">
        <v>1240874.73</v>
      </c>
      <c r="AI1798" s="159">
        <v>0</v>
      </c>
      <c r="AJ1798" s="159">
        <v>0</v>
      </c>
    </row>
    <row r="1799" spans="1:36">
      <c r="A1799" s="153">
        <v>24</v>
      </c>
      <c r="B1799" s="154">
        <v>8</v>
      </c>
      <c r="C1799" s="154">
        <v>4</v>
      </c>
      <c r="D1799" s="155">
        <v>2</v>
      </c>
      <c r="E1799" s="155" t="s">
        <v>556</v>
      </c>
      <c r="F1799" s="156" t="s">
        <v>5096</v>
      </c>
      <c r="G1799" s="156" t="s">
        <v>556</v>
      </c>
      <c r="H1799" s="156" t="s">
        <v>5097</v>
      </c>
      <c r="I1799" s="155">
        <v>2408042</v>
      </c>
      <c r="J1799" s="157" t="s">
        <v>1140</v>
      </c>
      <c r="K1799" s="157"/>
      <c r="L1799" s="155">
        <v>2022</v>
      </c>
      <c r="M1799" s="158">
        <v>6157</v>
      </c>
      <c r="N1799" s="159">
        <v>49124893.590000004</v>
      </c>
      <c r="O1799" s="159">
        <v>48115994.549999997</v>
      </c>
      <c r="P1799" s="159">
        <v>16879276.329999998</v>
      </c>
      <c r="Q1799" s="159">
        <v>7799171</v>
      </c>
      <c r="R1799" s="159">
        <v>9080105.3300000001</v>
      </c>
      <c r="S1799" s="159">
        <v>1008899.04</v>
      </c>
      <c r="T1799" s="159">
        <v>630384.71</v>
      </c>
      <c r="U1799" s="159">
        <v>46946021.990000002</v>
      </c>
      <c r="V1799" s="159">
        <v>40108149.340000004</v>
      </c>
      <c r="W1799" s="159">
        <v>15832659.77</v>
      </c>
      <c r="X1799" s="159">
        <v>843875</v>
      </c>
      <c r="Y1799" s="159">
        <v>6837872.6500000004</v>
      </c>
      <c r="Z1799" s="159">
        <v>28234058.890000001</v>
      </c>
      <c r="AA1799" s="159">
        <v>0</v>
      </c>
      <c r="AB1799" s="159">
        <v>28234058.890000001</v>
      </c>
      <c r="AC1799" s="159">
        <v>1000000</v>
      </c>
      <c r="AD1799" s="159">
        <v>1000000</v>
      </c>
      <c r="AE1799" s="159">
        <v>16000000</v>
      </c>
      <c r="AF1799" s="159">
        <v>8007845.21</v>
      </c>
      <c r="AG1799" s="159">
        <v>84363.74</v>
      </c>
      <c r="AH1799" s="159">
        <v>121307.44</v>
      </c>
      <c r="AI1799" s="159">
        <v>0</v>
      </c>
      <c r="AJ1799" s="159">
        <v>0</v>
      </c>
    </row>
    <row r="1800" spans="1:36">
      <c r="A1800" s="153">
        <v>24</v>
      </c>
      <c r="B1800" s="154">
        <v>8</v>
      </c>
      <c r="C1800" s="154">
        <v>5</v>
      </c>
      <c r="D1800" s="155">
        <v>2</v>
      </c>
      <c r="E1800" s="155" t="s">
        <v>556</v>
      </c>
      <c r="F1800" s="156" t="s">
        <v>5096</v>
      </c>
      <c r="G1800" s="156" t="s">
        <v>556</v>
      </c>
      <c r="H1800" s="156" t="s">
        <v>5098</v>
      </c>
      <c r="I1800" s="155">
        <v>2408052</v>
      </c>
      <c r="J1800" s="157" t="s">
        <v>1139</v>
      </c>
      <c r="K1800" s="157"/>
      <c r="L1800" s="155">
        <v>2022</v>
      </c>
      <c r="M1800" s="158">
        <v>8930</v>
      </c>
      <c r="N1800" s="159">
        <v>61004782.289999999</v>
      </c>
      <c r="O1800" s="159">
        <v>58105228.670000002</v>
      </c>
      <c r="P1800" s="159">
        <v>26011053.949999999</v>
      </c>
      <c r="Q1800" s="159">
        <v>12357035</v>
      </c>
      <c r="R1800" s="159">
        <v>13654018.949999999</v>
      </c>
      <c r="S1800" s="159">
        <v>2899553.62</v>
      </c>
      <c r="T1800" s="159">
        <v>151540.65</v>
      </c>
      <c r="U1800" s="159">
        <v>66421149.700000003</v>
      </c>
      <c r="V1800" s="159">
        <v>52922409.020000003</v>
      </c>
      <c r="W1800" s="159">
        <v>19859617.93</v>
      </c>
      <c r="X1800" s="159">
        <v>1286576.01</v>
      </c>
      <c r="Y1800" s="159">
        <v>13498740.68</v>
      </c>
      <c r="Z1800" s="159">
        <v>12857651.449999999</v>
      </c>
      <c r="AA1800" s="159">
        <v>1400000</v>
      </c>
      <c r="AB1800" s="159">
        <v>11457651.449999999</v>
      </c>
      <c r="AC1800" s="159">
        <v>2299000</v>
      </c>
      <c r="AD1800" s="159">
        <v>2299000</v>
      </c>
      <c r="AE1800" s="159">
        <v>23632931.059999999</v>
      </c>
      <c r="AF1800" s="159">
        <v>5182819.6500000004</v>
      </c>
      <c r="AG1800" s="159">
        <v>622496.51</v>
      </c>
      <c r="AH1800" s="159">
        <v>666287.39</v>
      </c>
      <c r="AI1800" s="159">
        <v>0</v>
      </c>
      <c r="AJ1800" s="159">
        <v>73931.06</v>
      </c>
    </row>
    <row r="1801" spans="1:36">
      <c r="A1801" s="153">
        <v>24</v>
      </c>
      <c r="B1801" s="154">
        <v>9</v>
      </c>
      <c r="C1801" s="154">
        <v>1</v>
      </c>
      <c r="D1801" s="155">
        <v>1</v>
      </c>
      <c r="E1801" s="155" t="s">
        <v>556</v>
      </c>
      <c r="F1801" s="156" t="s">
        <v>5099</v>
      </c>
      <c r="G1801" s="156" t="s">
        <v>556</v>
      </c>
      <c r="H1801" s="156" t="s">
        <v>5100</v>
      </c>
      <c r="I1801" s="155">
        <v>2409011</v>
      </c>
      <c r="J1801" s="157" t="s">
        <v>1138</v>
      </c>
      <c r="K1801" s="157"/>
      <c r="L1801" s="155">
        <v>2022</v>
      </c>
      <c r="M1801" s="158">
        <v>29897</v>
      </c>
      <c r="N1801" s="159">
        <v>168421939.53999999</v>
      </c>
      <c r="O1801" s="159">
        <v>161618118.30000001</v>
      </c>
      <c r="P1801" s="159">
        <v>85486918.74000001</v>
      </c>
      <c r="Q1801" s="159">
        <v>30809064</v>
      </c>
      <c r="R1801" s="159">
        <v>54677854.740000002</v>
      </c>
      <c r="S1801" s="159">
        <v>6803821.2400000002</v>
      </c>
      <c r="T1801" s="159">
        <v>115111.4</v>
      </c>
      <c r="U1801" s="159">
        <v>179266803.22999999</v>
      </c>
      <c r="V1801" s="159">
        <v>153877640.50999999</v>
      </c>
      <c r="W1801" s="159">
        <v>63341139.659999996</v>
      </c>
      <c r="X1801" s="159">
        <v>1519628.77</v>
      </c>
      <c r="Y1801" s="159">
        <v>25389162.719999999</v>
      </c>
      <c r="Z1801" s="159">
        <v>45258281.229999997</v>
      </c>
      <c r="AA1801" s="159">
        <v>8940206</v>
      </c>
      <c r="AB1801" s="159">
        <v>36318075.229999997</v>
      </c>
      <c r="AC1801" s="159">
        <v>2700000</v>
      </c>
      <c r="AD1801" s="159">
        <v>2000000</v>
      </c>
      <c r="AE1801" s="159">
        <v>33596318</v>
      </c>
      <c r="AF1801" s="159">
        <v>7740477.79</v>
      </c>
      <c r="AG1801" s="159">
        <v>479186.67</v>
      </c>
      <c r="AH1801" s="159">
        <v>95813.08</v>
      </c>
      <c r="AI1801" s="159">
        <v>0</v>
      </c>
      <c r="AJ1801" s="159">
        <v>0</v>
      </c>
    </row>
    <row r="1802" spans="1:36">
      <c r="A1802" s="153">
        <v>24</v>
      </c>
      <c r="B1802" s="154">
        <v>9</v>
      </c>
      <c r="C1802" s="154">
        <v>2</v>
      </c>
      <c r="D1802" s="155">
        <v>3</v>
      </c>
      <c r="E1802" s="155" t="s">
        <v>556</v>
      </c>
      <c r="F1802" s="156" t="s">
        <v>5101</v>
      </c>
      <c r="G1802" s="156" t="s">
        <v>556</v>
      </c>
      <c r="H1802" s="156" t="s">
        <v>5102</v>
      </c>
      <c r="I1802" s="155">
        <v>2409023</v>
      </c>
      <c r="J1802" s="157" t="s">
        <v>1137</v>
      </c>
      <c r="K1802" s="157"/>
      <c r="L1802" s="155">
        <v>2022</v>
      </c>
      <c r="M1802" s="158">
        <v>14166</v>
      </c>
      <c r="N1802" s="159">
        <v>119313082.2</v>
      </c>
      <c r="O1802" s="159">
        <v>90415652.640000001</v>
      </c>
      <c r="P1802" s="159">
        <v>53146131.810000002</v>
      </c>
      <c r="Q1802" s="159">
        <v>21158332</v>
      </c>
      <c r="R1802" s="159">
        <v>31987799.809999999</v>
      </c>
      <c r="S1802" s="159">
        <v>28897429.559999999</v>
      </c>
      <c r="T1802" s="159">
        <v>311786.95</v>
      </c>
      <c r="U1802" s="159">
        <v>124520500.8</v>
      </c>
      <c r="V1802" s="159">
        <v>83271332.540000007</v>
      </c>
      <c r="W1802" s="159">
        <v>28110214.460000001</v>
      </c>
      <c r="X1802" s="159">
        <v>579493.47</v>
      </c>
      <c r="Y1802" s="159">
        <v>41249168.259999998</v>
      </c>
      <c r="Z1802" s="159">
        <v>20818228.390000001</v>
      </c>
      <c r="AA1802" s="159">
        <v>0</v>
      </c>
      <c r="AB1802" s="159">
        <v>20818228.390000001</v>
      </c>
      <c r="AC1802" s="159">
        <v>2537276.08</v>
      </c>
      <c r="AD1802" s="159">
        <v>2537276.08</v>
      </c>
      <c r="AE1802" s="159">
        <v>8654637.6600000001</v>
      </c>
      <c r="AF1802" s="159">
        <v>7144320.0999999996</v>
      </c>
      <c r="AG1802" s="159">
        <v>492676.53</v>
      </c>
      <c r="AH1802" s="159">
        <v>1014614.9</v>
      </c>
      <c r="AI1802" s="159">
        <v>0</v>
      </c>
      <c r="AJ1802" s="159">
        <v>0</v>
      </c>
    </row>
    <row r="1803" spans="1:36">
      <c r="A1803" s="153">
        <v>24</v>
      </c>
      <c r="B1803" s="154">
        <v>9</v>
      </c>
      <c r="C1803" s="154">
        <v>3</v>
      </c>
      <c r="D1803" s="155">
        <v>2</v>
      </c>
      <c r="E1803" s="155" t="s">
        <v>556</v>
      </c>
      <c r="F1803" s="156" t="s">
        <v>5103</v>
      </c>
      <c r="G1803" s="156" t="s">
        <v>556</v>
      </c>
      <c r="H1803" s="156" t="s">
        <v>5104</v>
      </c>
      <c r="I1803" s="155">
        <v>2409032</v>
      </c>
      <c r="J1803" s="157" t="s">
        <v>1136</v>
      </c>
      <c r="K1803" s="157"/>
      <c r="L1803" s="155">
        <v>2022</v>
      </c>
      <c r="M1803" s="158">
        <v>5402</v>
      </c>
      <c r="N1803" s="159">
        <v>47112983.469999999</v>
      </c>
      <c r="O1803" s="159">
        <v>39790360.469999999</v>
      </c>
      <c r="P1803" s="159">
        <v>26180014.109999999</v>
      </c>
      <c r="Q1803" s="159">
        <v>12511107</v>
      </c>
      <c r="R1803" s="159">
        <v>13668907.109999999</v>
      </c>
      <c r="S1803" s="159">
        <v>7322623</v>
      </c>
      <c r="T1803" s="159">
        <v>82779</v>
      </c>
      <c r="U1803" s="159">
        <v>49499603.200000003</v>
      </c>
      <c r="V1803" s="159">
        <v>36936231.189999998</v>
      </c>
      <c r="W1803" s="159">
        <v>15035404.789999999</v>
      </c>
      <c r="X1803" s="159">
        <v>660064.76</v>
      </c>
      <c r="Y1803" s="159">
        <v>12563372.01</v>
      </c>
      <c r="Z1803" s="159">
        <v>7846293.71</v>
      </c>
      <c r="AA1803" s="159">
        <v>2464191.2599999998</v>
      </c>
      <c r="AB1803" s="159">
        <v>5382102.4500000002</v>
      </c>
      <c r="AC1803" s="159">
        <v>884078</v>
      </c>
      <c r="AD1803" s="159">
        <v>884078</v>
      </c>
      <c r="AE1803" s="159">
        <v>11637127.26</v>
      </c>
      <c r="AF1803" s="159">
        <v>2854129.28</v>
      </c>
      <c r="AG1803" s="159">
        <v>22500</v>
      </c>
      <c r="AH1803" s="159">
        <v>26043.23</v>
      </c>
      <c r="AI1803" s="159">
        <v>0</v>
      </c>
      <c r="AJ1803" s="159">
        <v>0</v>
      </c>
    </row>
    <row r="1804" spans="1:36">
      <c r="A1804" s="153">
        <v>24</v>
      </c>
      <c r="B1804" s="154">
        <v>9</v>
      </c>
      <c r="C1804" s="154">
        <v>4</v>
      </c>
      <c r="D1804" s="155">
        <v>2</v>
      </c>
      <c r="E1804" s="155" t="s">
        <v>556</v>
      </c>
      <c r="F1804" s="156" t="s">
        <v>5103</v>
      </c>
      <c r="G1804" s="156" t="s">
        <v>556</v>
      </c>
      <c r="H1804" s="156" t="s">
        <v>5105</v>
      </c>
      <c r="I1804" s="155">
        <v>2409042</v>
      </c>
      <c r="J1804" s="157" t="s">
        <v>1135</v>
      </c>
      <c r="K1804" s="157"/>
      <c r="L1804" s="155">
        <v>2022</v>
      </c>
      <c r="M1804" s="158">
        <v>10653</v>
      </c>
      <c r="N1804" s="159">
        <v>64559727.460000001</v>
      </c>
      <c r="O1804" s="159">
        <v>63269540.399999999</v>
      </c>
      <c r="P1804" s="159">
        <v>31497473.219999999</v>
      </c>
      <c r="Q1804" s="159">
        <v>11171395</v>
      </c>
      <c r="R1804" s="159">
        <v>20326078.219999999</v>
      </c>
      <c r="S1804" s="159">
        <v>1290187.06</v>
      </c>
      <c r="T1804" s="159">
        <v>594463.29</v>
      </c>
      <c r="U1804" s="159">
        <v>65828410.630000003</v>
      </c>
      <c r="V1804" s="159">
        <v>62165897.609999999</v>
      </c>
      <c r="W1804" s="159">
        <v>24026859.300000001</v>
      </c>
      <c r="X1804" s="159">
        <v>1179487.6499999999</v>
      </c>
      <c r="Y1804" s="159">
        <v>3662513.02</v>
      </c>
      <c r="Z1804" s="159">
        <v>7664120.9500000002</v>
      </c>
      <c r="AA1804" s="159">
        <v>0</v>
      </c>
      <c r="AB1804" s="159">
        <v>7664120.9500000002</v>
      </c>
      <c r="AC1804" s="159">
        <v>0</v>
      </c>
      <c r="AD1804" s="159">
        <v>0</v>
      </c>
      <c r="AE1804" s="159">
        <v>22959851</v>
      </c>
      <c r="AF1804" s="159">
        <v>1103642.79</v>
      </c>
      <c r="AG1804" s="159">
        <v>751854.72</v>
      </c>
      <c r="AH1804" s="159">
        <v>757820.67</v>
      </c>
      <c r="AI1804" s="159">
        <v>0</v>
      </c>
      <c r="AJ1804" s="159">
        <v>0</v>
      </c>
    </row>
    <row r="1805" spans="1:36">
      <c r="A1805" s="153">
        <v>24</v>
      </c>
      <c r="B1805" s="154">
        <v>9</v>
      </c>
      <c r="C1805" s="154">
        <v>5</v>
      </c>
      <c r="D1805" s="155">
        <v>3</v>
      </c>
      <c r="E1805" s="155" t="s">
        <v>556</v>
      </c>
      <c r="F1805" s="156" t="s">
        <v>5101</v>
      </c>
      <c r="G1805" s="156" t="s">
        <v>556</v>
      </c>
      <c r="H1805" s="156" t="s">
        <v>5106</v>
      </c>
      <c r="I1805" s="155">
        <v>2409053</v>
      </c>
      <c r="J1805" s="157" t="s">
        <v>1134</v>
      </c>
      <c r="K1805" s="157"/>
      <c r="L1805" s="155">
        <v>2022</v>
      </c>
      <c r="M1805" s="158">
        <v>8179</v>
      </c>
      <c r="N1805" s="159">
        <v>60413702.170000002</v>
      </c>
      <c r="O1805" s="159">
        <v>53669618.850000001</v>
      </c>
      <c r="P1805" s="159">
        <v>33316240.289999999</v>
      </c>
      <c r="Q1805" s="159">
        <v>14295821</v>
      </c>
      <c r="R1805" s="159">
        <v>19020419.289999999</v>
      </c>
      <c r="S1805" s="159">
        <v>6744083.3200000003</v>
      </c>
      <c r="T1805" s="159">
        <v>264197.78000000003</v>
      </c>
      <c r="U1805" s="159">
        <v>58401742.789999999</v>
      </c>
      <c r="V1805" s="159">
        <v>50613583.539999999</v>
      </c>
      <c r="W1805" s="159">
        <v>21164062.469999999</v>
      </c>
      <c r="X1805" s="159">
        <v>372403.64</v>
      </c>
      <c r="Y1805" s="159">
        <v>7788159.25</v>
      </c>
      <c r="Z1805" s="159">
        <v>4910904.58</v>
      </c>
      <c r="AA1805" s="159">
        <v>0</v>
      </c>
      <c r="AB1805" s="159">
        <v>4910904.58</v>
      </c>
      <c r="AC1805" s="159">
        <v>1592236</v>
      </c>
      <c r="AD1805" s="159">
        <v>1549236</v>
      </c>
      <c r="AE1805" s="159">
        <v>5949980.2800000003</v>
      </c>
      <c r="AF1805" s="159">
        <v>3056035.31</v>
      </c>
      <c r="AG1805" s="159">
        <v>638244.24</v>
      </c>
      <c r="AH1805" s="159">
        <v>505458.02</v>
      </c>
      <c r="AI1805" s="159">
        <v>0</v>
      </c>
      <c r="AJ1805" s="159">
        <v>0</v>
      </c>
    </row>
    <row r="1806" spans="1:36">
      <c r="A1806" s="153">
        <v>24</v>
      </c>
      <c r="B1806" s="154">
        <v>10</v>
      </c>
      <c r="C1806" s="154">
        <v>1</v>
      </c>
      <c r="D1806" s="155">
        <v>2</v>
      </c>
      <c r="E1806" s="155" t="s">
        <v>556</v>
      </c>
      <c r="F1806" s="156" t="s">
        <v>5107</v>
      </c>
      <c r="G1806" s="156" t="s">
        <v>556</v>
      </c>
      <c r="H1806" s="156" t="s">
        <v>5108</v>
      </c>
      <c r="I1806" s="155">
        <v>2410012</v>
      </c>
      <c r="J1806" s="157" t="s">
        <v>1133</v>
      </c>
      <c r="K1806" s="157"/>
      <c r="L1806" s="155">
        <v>2022</v>
      </c>
      <c r="M1806" s="158">
        <v>6613</v>
      </c>
      <c r="N1806" s="159">
        <v>61493598.520000003</v>
      </c>
      <c r="O1806" s="159">
        <v>56224583.460000001</v>
      </c>
      <c r="P1806" s="159">
        <v>20355556.310000002</v>
      </c>
      <c r="Q1806" s="159">
        <v>10339882</v>
      </c>
      <c r="R1806" s="159">
        <v>10015674.310000001</v>
      </c>
      <c r="S1806" s="159">
        <v>5269015.0599999996</v>
      </c>
      <c r="T1806" s="159">
        <v>161963.6</v>
      </c>
      <c r="U1806" s="159">
        <v>62184687.789999999</v>
      </c>
      <c r="V1806" s="159">
        <v>50177071.450000003</v>
      </c>
      <c r="W1806" s="159">
        <v>17739691.300000001</v>
      </c>
      <c r="X1806" s="159">
        <v>155268.60999999999</v>
      </c>
      <c r="Y1806" s="159">
        <v>12007616.34</v>
      </c>
      <c r="Z1806" s="159">
        <v>11220710.5</v>
      </c>
      <c r="AA1806" s="159">
        <v>166573.22</v>
      </c>
      <c r="AB1806" s="159">
        <v>11054137.279999999</v>
      </c>
      <c r="AC1806" s="159">
        <v>910713</v>
      </c>
      <c r="AD1806" s="159">
        <v>910713</v>
      </c>
      <c r="AE1806" s="159">
        <v>4865239.5199999996</v>
      </c>
      <c r="AF1806" s="159">
        <v>6047512.0099999998</v>
      </c>
      <c r="AG1806" s="159">
        <v>86409.05</v>
      </c>
      <c r="AH1806" s="159">
        <v>0</v>
      </c>
      <c r="AI1806" s="159">
        <v>0</v>
      </c>
      <c r="AJ1806" s="159">
        <v>0</v>
      </c>
    </row>
    <row r="1807" spans="1:36">
      <c r="A1807" s="153">
        <v>24</v>
      </c>
      <c r="B1807" s="154">
        <v>10</v>
      </c>
      <c r="C1807" s="154">
        <v>2</v>
      </c>
      <c r="D1807" s="155">
        <v>2</v>
      </c>
      <c r="E1807" s="155" t="s">
        <v>556</v>
      </c>
      <c r="F1807" s="156" t="s">
        <v>5107</v>
      </c>
      <c r="G1807" s="156" t="s">
        <v>556</v>
      </c>
      <c r="H1807" s="156" t="s">
        <v>5109</v>
      </c>
      <c r="I1807" s="155">
        <v>2410022</v>
      </c>
      <c r="J1807" s="157" t="s">
        <v>1132</v>
      </c>
      <c r="K1807" s="157"/>
      <c r="L1807" s="155">
        <v>2022</v>
      </c>
      <c r="M1807" s="158">
        <v>5120</v>
      </c>
      <c r="N1807" s="159">
        <v>33063806.91</v>
      </c>
      <c r="O1807" s="159">
        <v>29807781.73</v>
      </c>
      <c r="P1807" s="159">
        <v>12858277.800000001</v>
      </c>
      <c r="Q1807" s="159">
        <v>6198825</v>
      </c>
      <c r="R1807" s="159">
        <v>6659452.7999999998</v>
      </c>
      <c r="S1807" s="159">
        <v>3256025.18</v>
      </c>
      <c r="T1807" s="159">
        <v>116414.43</v>
      </c>
      <c r="U1807" s="159">
        <v>30469258.77</v>
      </c>
      <c r="V1807" s="159">
        <v>24926015.059999999</v>
      </c>
      <c r="W1807" s="159">
        <v>11835562.800000001</v>
      </c>
      <c r="X1807" s="159">
        <v>18631.310000000001</v>
      </c>
      <c r="Y1807" s="159">
        <v>5543243.71</v>
      </c>
      <c r="Z1807" s="159">
        <v>8626902.2799999993</v>
      </c>
      <c r="AA1807" s="159">
        <v>191173.5</v>
      </c>
      <c r="AB1807" s="159">
        <v>8435728.7799999993</v>
      </c>
      <c r="AC1807" s="159">
        <v>136992</v>
      </c>
      <c r="AD1807" s="159">
        <v>136992</v>
      </c>
      <c r="AE1807" s="159">
        <v>721818.28</v>
      </c>
      <c r="AF1807" s="159">
        <v>4881766.67</v>
      </c>
      <c r="AG1807" s="159">
        <v>83163.520000000004</v>
      </c>
      <c r="AH1807" s="159">
        <v>0</v>
      </c>
      <c r="AI1807" s="159">
        <v>0</v>
      </c>
      <c r="AJ1807" s="159">
        <v>0</v>
      </c>
    </row>
    <row r="1808" spans="1:36">
      <c r="A1808" s="153">
        <v>24</v>
      </c>
      <c r="B1808" s="154">
        <v>10</v>
      </c>
      <c r="C1808" s="154">
        <v>3</v>
      </c>
      <c r="D1808" s="155">
        <v>2</v>
      </c>
      <c r="E1808" s="155" t="s">
        <v>556</v>
      </c>
      <c r="F1808" s="156" t="s">
        <v>5107</v>
      </c>
      <c r="G1808" s="156" t="s">
        <v>556</v>
      </c>
      <c r="H1808" s="156" t="s">
        <v>5110</v>
      </c>
      <c r="I1808" s="155">
        <v>2410032</v>
      </c>
      <c r="J1808" s="157" t="s">
        <v>1131</v>
      </c>
      <c r="K1808" s="157"/>
      <c r="L1808" s="155">
        <v>2022</v>
      </c>
      <c r="M1808" s="158">
        <v>16136</v>
      </c>
      <c r="N1808" s="159">
        <v>93470473.799999997</v>
      </c>
      <c r="O1808" s="159">
        <v>90035883.370000005</v>
      </c>
      <c r="P1808" s="159">
        <v>52451050.890000001</v>
      </c>
      <c r="Q1808" s="159">
        <v>28072769</v>
      </c>
      <c r="R1808" s="159">
        <v>24378281.890000001</v>
      </c>
      <c r="S1808" s="159">
        <v>3434590.43</v>
      </c>
      <c r="T1808" s="159">
        <v>99001.31</v>
      </c>
      <c r="U1808" s="159">
        <v>100522260.75</v>
      </c>
      <c r="V1808" s="159">
        <v>82888328.489999995</v>
      </c>
      <c r="W1808" s="159">
        <v>37598262.899999999</v>
      </c>
      <c r="X1808" s="159">
        <v>246057.39</v>
      </c>
      <c r="Y1808" s="159">
        <v>17633932.260000002</v>
      </c>
      <c r="Z1808" s="159">
        <v>22078949.760000002</v>
      </c>
      <c r="AA1808" s="159">
        <v>715200</v>
      </c>
      <c r="AB1808" s="159">
        <v>21363749.760000002</v>
      </c>
      <c r="AC1808" s="159">
        <v>3110931</v>
      </c>
      <c r="AD1808" s="159">
        <v>2110931</v>
      </c>
      <c r="AE1808" s="159">
        <v>4853320.03</v>
      </c>
      <c r="AF1808" s="159">
        <v>7147554.8799999999</v>
      </c>
      <c r="AG1808" s="159">
        <v>1060819.1100000001</v>
      </c>
      <c r="AH1808" s="159">
        <v>868234.73</v>
      </c>
      <c r="AI1808" s="159">
        <v>0</v>
      </c>
      <c r="AJ1808" s="159">
        <v>5985</v>
      </c>
    </row>
    <row r="1809" spans="1:36">
      <c r="A1809" s="153">
        <v>24</v>
      </c>
      <c r="B1809" s="154">
        <v>10</v>
      </c>
      <c r="C1809" s="154">
        <v>4</v>
      </c>
      <c r="D1809" s="155">
        <v>2</v>
      </c>
      <c r="E1809" s="155" t="s">
        <v>556</v>
      </c>
      <c r="F1809" s="156" t="s">
        <v>5107</v>
      </c>
      <c r="G1809" s="156" t="s">
        <v>556</v>
      </c>
      <c r="H1809" s="156" t="s">
        <v>5111</v>
      </c>
      <c r="I1809" s="155">
        <v>2410042</v>
      </c>
      <c r="J1809" s="157" t="s">
        <v>1130</v>
      </c>
      <c r="K1809" s="157"/>
      <c r="L1809" s="155">
        <v>2022</v>
      </c>
      <c r="M1809" s="158">
        <v>17650</v>
      </c>
      <c r="N1809" s="159">
        <v>144190592.88999999</v>
      </c>
      <c r="O1809" s="159">
        <v>132518717.20999999</v>
      </c>
      <c r="P1809" s="159">
        <v>55586745.450000003</v>
      </c>
      <c r="Q1809" s="159">
        <v>30309972</v>
      </c>
      <c r="R1809" s="159">
        <v>25276773.449999999</v>
      </c>
      <c r="S1809" s="159">
        <v>11671875.68</v>
      </c>
      <c r="T1809" s="159">
        <v>205622.41</v>
      </c>
      <c r="U1809" s="159">
        <v>149726616.16999999</v>
      </c>
      <c r="V1809" s="159">
        <v>109538814.64</v>
      </c>
      <c r="W1809" s="159">
        <v>47952541.159999996</v>
      </c>
      <c r="X1809" s="159">
        <v>121313.17</v>
      </c>
      <c r="Y1809" s="159">
        <v>40187801.530000001</v>
      </c>
      <c r="Z1809" s="159">
        <v>42397591.859999999</v>
      </c>
      <c r="AA1809" s="159">
        <v>1181182.5</v>
      </c>
      <c r="AB1809" s="159">
        <v>41216409.359999999</v>
      </c>
      <c r="AC1809" s="159">
        <v>1081500</v>
      </c>
      <c r="AD1809" s="159">
        <v>1081500</v>
      </c>
      <c r="AE1809" s="159">
        <v>3776300.5</v>
      </c>
      <c r="AF1809" s="159">
        <v>22979902.57</v>
      </c>
      <c r="AG1809" s="159">
        <v>801025.69</v>
      </c>
      <c r="AH1809" s="159">
        <v>800904.58</v>
      </c>
      <c r="AI1809" s="159">
        <v>0</v>
      </c>
      <c r="AJ1809" s="159">
        <v>0</v>
      </c>
    </row>
    <row r="1810" spans="1:36">
      <c r="A1810" s="153">
        <v>24</v>
      </c>
      <c r="B1810" s="154">
        <v>10</v>
      </c>
      <c r="C1810" s="154">
        <v>5</v>
      </c>
      <c r="D1810" s="155">
        <v>3</v>
      </c>
      <c r="E1810" s="155" t="s">
        <v>556</v>
      </c>
      <c r="F1810" s="156" t="s">
        <v>5112</v>
      </c>
      <c r="G1810" s="156" t="s">
        <v>556</v>
      </c>
      <c r="H1810" s="156" t="s">
        <v>5113</v>
      </c>
      <c r="I1810" s="155">
        <v>2410053</v>
      </c>
      <c r="J1810" s="157" t="s">
        <v>1129</v>
      </c>
      <c r="K1810" s="157"/>
      <c r="L1810" s="155">
        <v>2022</v>
      </c>
      <c r="M1810" s="158">
        <v>52749</v>
      </c>
      <c r="N1810" s="159">
        <v>319716727.50999999</v>
      </c>
      <c r="O1810" s="159">
        <v>299825016.45999998</v>
      </c>
      <c r="P1810" s="159">
        <v>147670708.29000002</v>
      </c>
      <c r="Q1810" s="159">
        <v>68173020</v>
      </c>
      <c r="R1810" s="159">
        <v>79497688.290000007</v>
      </c>
      <c r="S1810" s="159">
        <v>19891711.050000001</v>
      </c>
      <c r="T1810" s="159">
        <v>2264107.77</v>
      </c>
      <c r="U1810" s="159">
        <v>352856284.20999998</v>
      </c>
      <c r="V1810" s="159">
        <v>296154281.85000002</v>
      </c>
      <c r="W1810" s="159">
        <v>130083949.22</v>
      </c>
      <c r="X1810" s="159">
        <v>2323256.58</v>
      </c>
      <c r="Y1810" s="159">
        <v>56702002.359999999</v>
      </c>
      <c r="Z1810" s="159">
        <v>53086856.979999997</v>
      </c>
      <c r="AA1810" s="159">
        <v>17000000</v>
      </c>
      <c r="AB1810" s="159">
        <v>36086856.979999997</v>
      </c>
      <c r="AC1810" s="159">
        <v>9475563.7799999993</v>
      </c>
      <c r="AD1810" s="159">
        <v>9475563.7799999993</v>
      </c>
      <c r="AE1810" s="159">
        <v>52837396.920000002</v>
      </c>
      <c r="AF1810" s="159">
        <v>3670734.61</v>
      </c>
      <c r="AG1810" s="159">
        <v>808325.1</v>
      </c>
      <c r="AH1810" s="159">
        <v>932990.1</v>
      </c>
      <c r="AI1810" s="159">
        <v>0</v>
      </c>
      <c r="AJ1810" s="159">
        <v>4891.16</v>
      </c>
    </row>
    <row r="1811" spans="1:36">
      <c r="A1811" s="153">
        <v>24</v>
      </c>
      <c r="B1811" s="154">
        <v>10</v>
      </c>
      <c r="C1811" s="154">
        <v>6</v>
      </c>
      <c r="D1811" s="155">
        <v>2</v>
      </c>
      <c r="E1811" s="155" t="s">
        <v>556</v>
      </c>
      <c r="F1811" s="156" t="s">
        <v>5107</v>
      </c>
      <c r="G1811" s="156" t="s">
        <v>556</v>
      </c>
      <c r="H1811" s="156" t="s">
        <v>5114</v>
      </c>
      <c r="I1811" s="155">
        <v>2410062</v>
      </c>
      <c r="J1811" s="157" t="s">
        <v>1128</v>
      </c>
      <c r="K1811" s="157"/>
      <c r="L1811" s="155">
        <v>2022</v>
      </c>
      <c r="M1811" s="158">
        <v>12634</v>
      </c>
      <c r="N1811" s="159">
        <v>72053080.670000002</v>
      </c>
      <c r="O1811" s="159">
        <v>71684549.189999998</v>
      </c>
      <c r="P1811" s="159">
        <v>35852853.870000005</v>
      </c>
      <c r="Q1811" s="159">
        <v>16775685</v>
      </c>
      <c r="R1811" s="159">
        <v>19077168.870000001</v>
      </c>
      <c r="S1811" s="159">
        <v>368531.48</v>
      </c>
      <c r="T1811" s="159">
        <v>193260.29</v>
      </c>
      <c r="U1811" s="159">
        <v>84122383.549999997</v>
      </c>
      <c r="V1811" s="159">
        <v>67356657.170000002</v>
      </c>
      <c r="W1811" s="159">
        <v>30681649.489999998</v>
      </c>
      <c r="X1811" s="159">
        <v>1989.12</v>
      </c>
      <c r="Y1811" s="159">
        <v>16765726.380000001</v>
      </c>
      <c r="Z1811" s="159">
        <v>23263674.719999999</v>
      </c>
      <c r="AA1811" s="159">
        <v>0</v>
      </c>
      <c r="AB1811" s="159">
        <v>23263674.719999999</v>
      </c>
      <c r="AC1811" s="159">
        <v>122214</v>
      </c>
      <c r="AD1811" s="159">
        <v>122214</v>
      </c>
      <c r="AE1811" s="159">
        <v>0</v>
      </c>
      <c r="AF1811" s="159">
        <v>4327892.0199999996</v>
      </c>
      <c r="AG1811" s="159">
        <v>1140902.73</v>
      </c>
      <c r="AH1811" s="159">
        <v>1406118.38</v>
      </c>
      <c r="AI1811" s="159">
        <v>0</v>
      </c>
      <c r="AJ1811" s="159">
        <v>0</v>
      </c>
    </row>
    <row r="1812" spans="1:36">
      <c r="A1812" s="153">
        <v>24</v>
      </c>
      <c r="B1812" s="154">
        <v>11</v>
      </c>
      <c r="C1812" s="154">
        <v>1</v>
      </c>
      <c r="D1812" s="155">
        <v>1</v>
      </c>
      <c r="E1812" s="155" t="s">
        <v>556</v>
      </c>
      <c r="F1812" s="156" t="s">
        <v>5115</v>
      </c>
      <c r="G1812" s="156" t="s">
        <v>556</v>
      </c>
      <c r="H1812" s="156" t="s">
        <v>5116</v>
      </c>
      <c r="I1812" s="155">
        <v>2411011</v>
      </c>
      <c r="J1812" s="157" t="s">
        <v>1127</v>
      </c>
      <c r="K1812" s="157"/>
      <c r="L1812" s="155">
        <v>2022</v>
      </c>
      <c r="M1812" s="158">
        <v>50419</v>
      </c>
      <c r="N1812" s="159">
        <v>272817564.67000002</v>
      </c>
      <c r="O1812" s="159">
        <v>250788577.83000001</v>
      </c>
      <c r="P1812" s="159">
        <v>106412439.34999999</v>
      </c>
      <c r="Q1812" s="159">
        <v>43786581</v>
      </c>
      <c r="R1812" s="159">
        <v>62625858.350000001</v>
      </c>
      <c r="S1812" s="159">
        <v>22028986.84</v>
      </c>
      <c r="T1812" s="159">
        <v>11111712.449999999</v>
      </c>
      <c r="U1812" s="159">
        <v>298117720.98000002</v>
      </c>
      <c r="V1812" s="159">
        <v>253608914.19999999</v>
      </c>
      <c r="W1812" s="159">
        <v>92615798.359999999</v>
      </c>
      <c r="X1812" s="159">
        <v>1785152.39</v>
      </c>
      <c r="Y1812" s="159">
        <v>44508806.780000001</v>
      </c>
      <c r="Z1812" s="159">
        <v>67296261.879999995</v>
      </c>
      <c r="AA1812" s="159">
        <v>986042</v>
      </c>
      <c r="AB1812" s="159">
        <v>66310219.879999995</v>
      </c>
      <c r="AC1812" s="159">
        <v>3476266.73</v>
      </c>
      <c r="AD1812" s="159">
        <v>3476266.73</v>
      </c>
      <c r="AE1812" s="159">
        <v>34957163.340000004</v>
      </c>
      <c r="AF1812" s="159">
        <v>-2820336.37</v>
      </c>
      <c r="AG1812" s="159">
        <v>3352213.99</v>
      </c>
      <c r="AH1812" s="159">
        <v>5075884.88</v>
      </c>
      <c r="AI1812" s="159">
        <v>0</v>
      </c>
      <c r="AJ1812" s="159">
        <v>0</v>
      </c>
    </row>
    <row r="1813" spans="1:36">
      <c r="A1813" s="153">
        <v>24</v>
      </c>
      <c r="B1813" s="154">
        <v>11</v>
      </c>
      <c r="C1813" s="154">
        <v>2</v>
      </c>
      <c r="D1813" s="155">
        <v>2</v>
      </c>
      <c r="E1813" s="155" t="s">
        <v>556</v>
      </c>
      <c r="F1813" s="156" t="s">
        <v>5117</v>
      </c>
      <c r="G1813" s="156" t="s">
        <v>556</v>
      </c>
      <c r="H1813" s="156" t="s">
        <v>5118</v>
      </c>
      <c r="I1813" s="155">
        <v>2411022</v>
      </c>
      <c r="J1813" s="157" t="s">
        <v>1126</v>
      </c>
      <c r="K1813" s="157"/>
      <c r="L1813" s="155">
        <v>2022</v>
      </c>
      <c r="M1813" s="158">
        <v>5112</v>
      </c>
      <c r="N1813" s="159">
        <v>36586291.359999999</v>
      </c>
      <c r="O1813" s="159">
        <v>31529854.600000001</v>
      </c>
      <c r="P1813" s="159">
        <v>18361282.560000002</v>
      </c>
      <c r="Q1813" s="159">
        <v>8773101</v>
      </c>
      <c r="R1813" s="159">
        <v>9588181.5600000005</v>
      </c>
      <c r="S1813" s="159">
        <v>5056436.76</v>
      </c>
      <c r="T1813" s="159">
        <v>116434.71</v>
      </c>
      <c r="U1813" s="159">
        <v>41822724.780000001</v>
      </c>
      <c r="V1813" s="159">
        <v>27857874.059999999</v>
      </c>
      <c r="W1813" s="159">
        <v>11031832.23</v>
      </c>
      <c r="X1813" s="159">
        <v>133022.69</v>
      </c>
      <c r="Y1813" s="159">
        <v>13964850.720000001</v>
      </c>
      <c r="Z1813" s="159">
        <v>11775817.800000001</v>
      </c>
      <c r="AA1813" s="159">
        <v>266698.15000000002</v>
      </c>
      <c r="AB1813" s="159">
        <v>11509119.65</v>
      </c>
      <c r="AC1813" s="159">
        <v>2462753.67</v>
      </c>
      <c r="AD1813" s="159">
        <v>114334.67</v>
      </c>
      <c r="AE1813" s="159">
        <v>4482480.5599999996</v>
      </c>
      <c r="AF1813" s="159">
        <v>3671980.54</v>
      </c>
      <c r="AG1813" s="159">
        <v>369483.95</v>
      </c>
      <c r="AH1813" s="159">
        <v>620974.92000000004</v>
      </c>
      <c r="AI1813" s="159">
        <v>0</v>
      </c>
      <c r="AJ1813" s="159">
        <v>0</v>
      </c>
    </row>
    <row r="1814" spans="1:36">
      <c r="A1814" s="153">
        <v>24</v>
      </c>
      <c r="B1814" s="154">
        <v>11</v>
      </c>
      <c r="C1814" s="154">
        <v>3</v>
      </c>
      <c r="D1814" s="155">
        <v>3</v>
      </c>
      <c r="E1814" s="155" t="s">
        <v>556</v>
      </c>
      <c r="F1814" s="156" t="s">
        <v>5119</v>
      </c>
      <c r="G1814" s="156" t="s">
        <v>556</v>
      </c>
      <c r="H1814" s="156" t="s">
        <v>5120</v>
      </c>
      <c r="I1814" s="155">
        <v>2411033</v>
      </c>
      <c r="J1814" s="157" t="s">
        <v>1125</v>
      </c>
      <c r="K1814" s="157"/>
      <c r="L1814" s="155">
        <v>2022</v>
      </c>
      <c r="M1814" s="158">
        <v>5340</v>
      </c>
      <c r="N1814" s="159">
        <v>31766169.670000002</v>
      </c>
      <c r="O1814" s="159">
        <v>31362695.43</v>
      </c>
      <c r="P1814" s="159">
        <v>18562045.77</v>
      </c>
      <c r="Q1814" s="159">
        <v>9200038</v>
      </c>
      <c r="R1814" s="159">
        <v>9362007.7699999996</v>
      </c>
      <c r="S1814" s="159">
        <v>403474.24</v>
      </c>
      <c r="T1814" s="159">
        <v>76734.929999999993</v>
      </c>
      <c r="U1814" s="159">
        <v>31485845.449999999</v>
      </c>
      <c r="V1814" s="159">
        <v>28682012.420000002</v>
      </c>
      <c r="W1814" s="159">
        <v>11824007.5</v>
      </c>
      <c r="X1814" s="159">
        <v>469002.33</v>
      </c>
      <c r="Y1814" s="159">
        <v>2803833.03</v>
      </c>
      <c r="Z1814" s="159">
        <v>4742580.38</v>
      </c>
      <c r="AA1814" s="159">
        <v>401000</v>
      </c>
      <c r="AB1814" s="159">
        <v>4341580.38</v>
      </c>
      <c r="AC1814" s="159">
        <v>3780776.49</v>
      </c>
      <c r="AD1814" s="159">
        <v>865000</v>
      </c>
      <c r="AE1814" s="159">
        <v>8032104.0499999998</v>
      </c>
      <c r="AF1814" s="159">
        <v>2680683.0099999998</v>
      </c>
      <c r="AG1814" s="159">
        <v>245788.85</v>
      </c>
      <c r="AH1814" s="159">
        <v>415550.1</v>
      </c>
      <c r="AI1814" s="159">
        <v>0</v>
      </c>
      <c r="AJ1814" s="159">
        <v>0</v>
      </c>
    </row>
    <row r="1815" spans="1:36">
      <c r="A1815" s="153">
        <v>24</v>
      </c>
      <c r="B1815" s="154">
        <v>11</v>
      </c>
      <c r="C1815" s="154">
        <v>4</v>
      </c>
      <c r="D1815" s="155">
        <v>2</v>
      </c>
      <c r="E1815" s="155" t="s">
        <v>556</v>
      </c>
      <c r="F1815" s="156" t="s">
        <v>5117</v>
      </c>
      <c r="G1815" s="156" t="s">
        <v>556</v>
      </c>
      <c r="H1815" s="156" t="s">
        <v>5121</v>
      </c>
      <c r="I1815" s="155">
        <v>2411042</v>
      </c>
      <c r="J1815" s="157" t="s">
        <v>1124</v>
      </c>
      <c r="K1815" s="157"/>
      <c r="L1815" s="155">
        <v>2022</v>
      </c>
      <c r="M1815" s="158">
        <v>10766</v>
      </c>
      <c r="N1815" s="159">
        <v>63663146.549999997</v>
      </c>
      <c r="O1815" s="159">
        <v>58938620.909999996</v>
      </c>
      <c r="P1815" s="159">
        <v>33268038.960000001</v>
      </c>
      <c r="Q1815" s="159">
        <v>17204362</v>
      </c>
      <c r="R1815" s="159">
        <v>16063676.960000001</v>
      </c>
      <c r="S1815" s="159">
        <v>4724525.6399999997</v>
      </c>
      <c r="T1815" s="159">
        <v>834512.18</v>
      </c>
      <c r="U1815" s="159">
        <v>65523424.109999999</v>
      </c>
      <c r="V1815" s="159">
        <v>54294401.07</v>
      </c>
      <c r="W1815" s="159">
        <v>22810977.34</v>
      </c>
      <c r="X1815" s="159">
        <v>64080.79</v>
      </c>
      <c r="Y1815" s="159">
        <v>11229023.039999999</v>
      </c>
      <c r="Z1815" s="159">
        <v>10593763.800000001</v>
      </c>
      <c r="AA1815" s="159">
        <v>2512544</v>
      </c>
      <c r="AB1815" s="159">
        <v>8081219.8000000007</v>
      </c>
      <c r="AC1815" s="159">
        <v>494844.51</v>
      </c>
      <c r="AD1815" s="159">
        <v>494844.51</v>
      </c>
      <c r="AE1815" s="159">
        <v>4059373.42</v>
      </c>
      <c r="AF1815" s="159">
        <v>4644219.84</v>
      </c>
      <c r="AG1815" s="159">
        <v>487691.21</v>
      </c>
      <c r="AH1815" s="159">
        <v>549287.31000000006</v>
      </c>
      <c r="AI1815" s="159">
        <v>0</v>
      </c>
      <c r="AJ1815" s="159">
        <v>0</v>
      </c>
    </row>
    <row r="1816" spans="1:36">
      <c r="A1816" s="153">
        <v>24</v>
      </c>
      <c r="B1816" s="154">
        <v>11</v>
      </c>
      <c r="C1816" s="154">
        <v>5</v>
      </c>
      <c r="D1816" s="155">
        <v>3</v>
      </c>
      <c r="E1816" s="155" t="s">
        <v>556</v>
      </c>
      <c r="F1816" s="156" t="s">
        <v>5119</v>
      </c>
      <c r="G1816" s="156" t="s">
        <v>556</v>
      </c>
      <c r="H1816" s="156" t="s">
        <v>5122</v>
      </c>
      <c r="I1816" s="155">
        <v>2411053</v>
      </c>
      <c r="J1816" s="157" t="s">
        <v>1123</v>
      </c>
      <c r="K1816" s="157"/>
      <c r="L1816" s="155">
        <v>2022</v>
      </c>
      <c r="M1816" s="158">
        <v>10735</v>
      </c>
      <c r="N1816" s="159">
        <v>68034892.489999995</v>
      </c>
      <c r="O1816" s="159">
        <v>57686093.619999997</v>
      </c>
      <c r="P1816" s="159">
        <v>32886058</v>
      </c>
      <c r="Q1816" s="159">
        <v>14295967</v>
      </c>
      <c r="R1816" s="159">
        <v>18590091</v>
      </c>
      <c r="S1816" s="159">
        <v>10348798.869999999</v>
      </c>
      <c r="T1816" s="159">
        <v>682674.5</v>
      </c>
      <c r="U1816" s="159">
        <v>70882134.459999993</v>
      </c>
      <c r="V1816" s="159">
        <v>54575695.140000001</v>
      </c>
      <c r="W1816" s="159">
        <v>18250807.760000002</v>
      </c>
      <c r="X1816" s="159">
        <v>78983.070000000007</v>
      </c>
      <c r="Y1816" s="159">
        <v>16306439.32</v>
      </c>
      <c r="Z1816" s="159">
        <v>6854998.1500000004</v>
      </c>
      <c r="AA1816" s="159">
        <v>211641</v>
      </c>
      <c r="AB1816" s="159">
        <v>6643357.1500000004</v>
      </c>
      <c r="AC1816" s="159">
        <v>472968</v>
      </c>
      <c r="AD1816" s="159">
        <v>472968</v>
      </c>
      <c r="AE1816" s="159">
        <v>1386138</v>
      </c>
      <c r="AF1816" s="159">
        <v>3110398.48</v>
      </c>
      <c r="AG1816" s="159">
        <v>278437.67</v>
      </c>
      <c r="AH1816" s="159">
        <v>269611.78999999998</v>
      </c>
      <c r="AI1816" s="159">
        <v>0</v>
      </c>
      <c r="AJ1816" s="159">
        <v>0</v>
      </c>
    </row>
    <row r="1817" spans="1:36">
      <c r="A1817" s="153">
        <v>24</v>
      </c>
      <c r="B1817" s="154">
        <v>11</v>
      </c>
      <c r="C1817" s="154">
        <v>6</v>
      </c>
      <c r="D1817" s="155">
        <v>2</v>
      </c>
      <c r="E1817" s="155" t="s">
        <v>556</v>
      </c>
      <c r="F1817" s="156" t="s">
        <v>5117</v>
      </c>
      <c r="G1817" s="156" t="s">
        <v>556</v>
      </c>
      <c r="H1817" s="156" t="s">
        <v>5123</v>
      </c>
      <c r="I1817" s="155">
        <v>2411062</v>
      </c>
      <c r="J1817" s="157" t="s">
        <v>1122</v>
      </c>
      <c r="K1817" s="157"/>
      <c r="L1817" s="155">
        <v>2022</v>
      </c>
      <c r="M1817" s="158">
        <v>6694</v>
      </c>
      <c r="N1817" s="159">
        <v>46210755.329999998</v>
      </c>
      <c r="O1817" s="159">
        <v>41213896.649999999</v>
      </c>
      <c r="P1817" s="159">
        <v>24182179.670000002</v>
      </c>
      <c r="Q1817" s="159">
        <v>10862233</v>
      </c>
      <c r="R1817" s="159">
        <v>13319946.67</v>
      </c>
      <c r="S1817" s="159">
        <v>4996858.68</v>
      </c>
      <c r="T1817" s="159">
        <v>35623.449999999997</v>
      </c>
      <c r="U1817" s="159">
        <v>45248645.759999998</v>
      </c>
      <c r="V1817" s="159">
        <v>37305090.07</v>
      </c>
      <c r="W1817" s="159">
        <v>13339336.880000001</v>
      </c>
      <c r="X1817" s="159">
        <v>81726.92</v>
      </c>
      <c r="Y1817" s="159">
        <v>7943555.6900000004</v>
      </c>
      <c r="Z1817" s="159">
        <v>12450987.199999999</v>
      </c>
      <c r="AA1817" s="159">
        <v>0</v>
      </c>
      <c r="AB1817" s="159">
        <v>12450987.199999999</v>
      </c>
      <c r="AC1817" s="159">
        <v>233484</v>
      </c>
      <c r="AD1817" s="159">
        <v>233484</v>
      </c>
      <c r="AE1817" s="159">
        <v>2579396.2799999998</v>
      </c>
      <c r="AF1817" s="159">
        <v>3908806.58</v>
      </c>
      <c r="AG1817" s="159">
        <v>354173.79</v>
      </c>
      <c r="AH1817" s="159">
        <v>113973.66</v>
      </c>
      <c r="AI1817" s="159">
        <v>0</v>
      </c>
      <c r="AJ1817" s="159">
        <v>11066.08</v>
      </c>
    </row>
    <row r="1818" spans="1:36">
      <c r="A1818" s="153">
        <v>24</v>
      </c>
      <c r="B1818" s="154">
        <v>11</v>
      </c>
      <c r="C1818" s="154">
        <v>7</v>
      </c>
      <c r="D1818" s="155">
        <v>2</v>
      </c>
      <c r="E1818" s="155" t="s">
        <v>556</v>
      </c>
      <c r="F1818" s="156" t="s">
        <v>5117</v>
      </c>
      <c r="G1818" s="156" t="s">
        <v>556</v>
      </c>
      <c r="H1818" s="156" t="s">
        <v>5124</v>
      </c>
      <c r="I1818" s="155">
        <v>2411072</v>
      </c>
      <c r="J1818" s="157" t="s">
        <v>1121</v>
      </c>
      <c r="K1818" s="157"/>
      <c r="L1818" s="155">
        <v>2022</v>
      </c>
      <c r="M1818" s="158">
        <v>6501</v>
      </c>
      <c r="N1818" s="159">
        <v>44962036.200000003</v>
      </c>
      <c r="O1818" s="159">
        <v>43634761.100000001</v>
      </c>
      <c r="P1818" s="159">
        <v>19221836.550000001</v>
      </c>
      <c r="Q1818" s="159">
        <v>8031744</v>
      </c>
      <c r="R1818" s="159">
        <v>11190092.550000001</v>
      </c>
      <c r="S1818" s="159">
        <v>1327275.1000000001</v>
      </c>
      <c r="T1818" s="159">
        <v>127133</v>
      </c>
      <c r="U1818" s="159">
        <v>40376427.399999999</v>
      </c>
      <c r="V1818" s="159">
        <v>36536384.780000001</v>
      </c>
      <c r="W1818" s="159">
        <v>14278363.060000001</v>
      </c>
      <c r="X1818" s="159">
        <v>161067.15</v>
      </c>
      <c r="Y1818" s="159">
        <v>3840042.62</v>
      </c>
      <c r="Z1818" s="159">
        <v>14011402.720000001</v>
      </c>
      <c r="AA1818" s="159">
        <v>120000</v>
      </c>
      <c r="AB1818" s="159">
        <v>13891402.720000001</v>
      </c>
      <c r="AC1818" s="159">
        <v>1301820</v>
      </c>
      <c r="AD1818" s="159">
        <v>1115620</v>
      </c>
      <c r="AE1818" s="159">
        <v>4131915.52</v>
      </c>
      <c r="AF1818" s="159">
        <v>7098376.3200000003</v>
      </c>
      <c r="AG1818" s="159">
        <v>948978.16</v>
      </c>
      <c r="AH1818" s="159">
        <v>944018.61</v>
      </c>
      <c r="AI1818" s="159">
        <v>0</v>
      </c>
      <c r="AJ1818" s="159">
        <v>632.52</v>
      </c>
    </row>
    <row r="1819" spans="1:36">
      <c r="A1819" s="153">
        <v>24</v>
      </c>
      <c r="B1819" s="154">
        <v>11</v>
      </c>
      <c r="C1819" s="154">
        <v>8</v>
      </c>
      <c r="D1819" s="155">
        <v>2</v>
      </c>
      <c r="E1819" s="155" t="s">
        <v>556</v>
      </c>
      <c r="F1819" s="156" t="s">
        <v>5117</v>
      </c>
      <c r="G1819" s="156" t="s">
        <v>556</v>
      </c>
      <c r="H1819" s="156" t="s">
        <v>5125</v>
      </c>
      <c r="I1819" s="155">
        <v>2411082</v>
      </c>
      <c r="J1819" s="157" t="s">
        <v>1120</v>
      </c>
      <c r="K1819" s="157"/>
      <c r="L1819" s="155">
        <v>2022</v>
      </c>
      <c r="M1819" s="158">
        <v>4835</v>
      </c>
      <c r="N1819" s="159">
        <v>34912360.420000002</v>
      </c>
      <c r="O1819" s="159">
        <v>33451428.140000001</v>
      </c>
      <c r="P1819" s="159">
        <v>20185397.310000002</v>
      </c>
      <c r="Q1819" s="159">
        <v>10532201</v>
      </c>
      <c r="R1819" s="159">
        <v>9653196.3100000005</v>
      </c>
      <c r="S1819" s="159">
        <v>1460932.28</v>
      </c>
      <c r="T1819" s="159">
        <v>25242.38</v>
      </c>
      <c r="U1819" s="159">
        <v>31317216.600000001</v>
      </c>
      <c r="V1819" s="159">
        <v>28092068.789999999</v>
      </c>
      <c r="W1819" s="159">
        <v>10036832.98</v>
      </c>
      <c r="X1819" s="159">
        <v>189806.29</v>
      </c>
      <c r="Y1819" s="159">
        <v>3225147.81</v>
      </c>
      <c r="Z1819" s="159">
        <v>5832951.9900000002</v>
      </c>
      <c r="AA1819" s="159">
        <v>0</v>
      </c>
      <c r="AB1819" s="159">
        <v>5832951.9900000002</v>
      </c>
      <c r="AC1819" s="159">
        <v>414520</v>
      </c>
      <c r="AD1819" s="159">
        <v>414520</v>
      </c>
      <c r="AE1819" s="159">
        <v>3098542.86</v>
      </c>
      <c r="AF1819" s="159">
        <v>5359359.3499999996</v>
      </c>
      <c r="AG1819" s="159">
        <v>418538.48</v>
      </c>
      <c r="AH1819" s="159">
        <v>300437.75</v>
      </c>
      <c r="AI1819" s="159">
        <v>0</v>
      </c>
      <c r="AJ1819" s="159">
        <v>632.38</v>
      </c>
    </row>
    <row r="1820" spans="1:36">
      <c r="A1820" s="153">
        <v>24</v>
      </c>
      <c r="B1820" s="154">
        <v>12</v>
      </c>
      <c r="C1820" s="154">
        <v>1</v>
      </c>
      <c r="D1820" s="155">
        <v>3</v>
      </c>
      <c r="E1820" s="155" t="s">
        <v>556</v>
      </c>
      <c r="F1820" s="156" t="s">
        <v>5126</v>
      </c>
      <c r="G1820" s="156" t="s">
        <v>556</v>
      </c>
      <c r="H1820" s="156" t="s">
        <v>5127</v>
      </c>
      <c r="I1820" s="155">
        <v>2412013</v>
      </c>
      <c r="J1820" s="157" t="s">
        <v>1119</v>
      </c>
      <c r="K1820" s="157"/>
      <c r="L1820" s="155">
        <v>2022</v>
      </c>
      <c r="M1820" s="158">
        <v>40443</v>
      </c>
      <c r="N1820" s="159">
        <v>229503051.46000001</v>
      </c>
      <c r="O1820" s="159">
        <v>217769877.40000001</v>
      </c>
      <c r="P1820" s="159">
        <v>113510847.63</v>
      </c>
      <c r="Q1820" s="159">
        <v>50350205</v>
      </c>
      <c r="R1820" s="159">
        <v>63160642.630000003</v>
      </c>
      <c r="S1820" s="159">
        <v>11733174.060000001</v>
      </c>
      <c r="T1820" s="159">
        <v>4555470.46</v>
      </c>
      <c r="U1820" s="159">
        <v>238157465.5</v>
      </c>
      <c r="V1820" s="159">
        <v>209711140.06999999</v>
      </c>
      <c r="W1820" s="159">
        <v>82079493.060000002</v>
      </c>
      <c r="X1820" s="159">
        <v>1110930</v>
      </c>
      <c r="Y1820" s="159">
        <v>28446325.43</v>
      </c>
      <c r="Z1820" s="159">
        <v>40958389.859999999</v>
      </c>
      <c r="AA1820" s="159">
        <v>0</v>
      </c>
      <c r="AB1820" s="159">
        <v>40958389.859999999</v>
      </c>
      <c r="AC1820" s="159">
        <v>3000000</v>
      </c>
      <c r="AD1820" s="159">
        <v>3000000</v>
      </c>
      <c r="AE1820" s="159">
        <v>17130913.359999999</v>
      </c>
      <c r="AF1820" s="159">
        <v>8058737.3300000001</v>
      </c>
      <c r="AG1820" s="159">
        <v>1214571.23</v>
      </c>
      <c r="AH1820" s="159">
        <v>317609.96000000002</v>
      </c>
      <c r="AI1820" s="159">
        <v>0</v>
      </c>
      <c r="AJ1820" s="159">
        <v>130913.36</v>
      </c>
    </row>
    <row r="1821" spans="1:36">
      <c r="A1821" s="153">
        <v>24</v>
      </c>
      <c r="B1821" s="154">
        <v>12</v>
      </c>
      <c r="C1821" s="154">
        <v>2</v>
      </c>
      <c r="D1821" s="155">
        <v>2</v>
      </c>
      <c r="E1821" s="155" t="s">
        <v>556</v>
      </c>
      <c r="F1821" s="156" t="s">
        <v>5128</v>
      </c>
      <c r="G1821" s="156" t="s">
        <v>556</v>
      </c>
      <c r="H1821" s="156" t="s">
        <v>5129</v>
      </c>
      <c r="I1821" s="155">
        <v>2412022</v>
      </c>
      <c r="J1821" s="157" t="s">
        <v>1118</v>
      </c>
      <c r="K1821" s="157"/>
      <c r="L1821" s="155">
        <v>2022</v>
      </c>
      <c r="M1821" s="158">
        <v>9889</v>
      </c>
      <c r="N1821" s="159">
        <v>64446117.299999997</v>
      </c>
      <c r="O1821" s="159">
        <v>58486801.789999999</v>
      </c>
      <c r="P1821" s="159">
        <v>34522670.390000001</v>
      </c>
      <c r="Q1821" s="159">
        <v>16078541</v>
      </c>
      <c r="R1821" s="159">
        <v>18444129.390000001</v>
      </c>
      <c r="S1821" s="159">
        <v>5959315.5099999998</v>
      </c>
      <c r="T1821" s="159">
        <v>84993.8</v>
      </c>
      <c r="U1821" s="159">
        <v>64419311.439999998</v>
      </c>
      <c r="V1821" s="159">
        <v>54439765.32</v>
      </c>
      <c r="W1821" s="159">
        <v>20751275.989999998</v>
      </c>
      <c r="X1821" s="159">
        <v>17171.669999999998</v>
      </c>
      <c r="Y1821" s="159">
        <v>9979546.1199999992</v>
      </c>
      <c r="Z1821" s="159">
        <v>9097367.2799999993</v>
      </c>
      <c r="AA1821" s="159">
        <v>0</v>
      </c>
      <c r="AB1821" s="159">
        <v>9097367.2799999993</v>
      </c>
      <c r="AC1821" s="159">
        <v>267000</v>
      </c>
      <c r="AD1821" s="159">
        <v>152000</v>
      </c>
      <c r="AE1821" s="159">
        <v>484000</v>
      </c>
      <c r="AF1821" s="159">
        <v>4047036.47</v>
      </c>
      <c r="AG1821" s="159">
        <v>1146009.69</v>
      </c>
      <c r="AH1821" s="159">
        <v>952020.62</v>
      </c>
      <c r="AI1821" s="159">
        <v>0</v>
      </c>
      <c r="AJ1821" s="159">
        <v>0</v>
      </c>
    </row>
    <row r="1822" spans="1:36">
      <c r="A1822" s="153">
        <v>24</v>
      </c>
      <c r="B1822" s="154">
        <v>12</v>
      </c>
      <c r="C1822" s="154">
        <v>3</v>
      </c>
      <c r="D1822" s="155">
        <v>2</v>
      </c>
      <c r="E1822" s="155" t="s">
        <v>556</v>
      </c>
      <c r="F1822" s="156" t="s">
        <v>5128</v>
      </c>
      <c r="G1822" s="156" t="s">
        <v>556</v>
      </c>
      <c r="H1822" s="156" t="s">
        <v>5130</v>
      </c>
      <c r="I1822" s="155">
        <v>2412032</v>
      </c>
      <c r="J1822" s="157" t="s">
        <v>1117</v>
      </c>
      <c r="K1822" s="157"/>
      <c r="L1822" s="155">
        <v>2022</v>
      </c>
      <c r="M1822" s="158">
        <v>4169</v>
      </c>
      <c r="N1822" s="159">
        <v>30017632.760000002</v>
      </c>
      <c r="O1822" s="159">
        <v>27058558.09</v>
      </c>
      <c r="P1822" s="159">
        <v>13368328.32</v>
      </c>
      <c r="Q1822" s="159">
        <v>5543723</v>
      </c>
      <c r="R1822" s="159">
        <v>7824605.3200000003</v>
      </c>
      <c r="S1822" s="159">
        <v>2959074.67</v>
      </c>
      <c r="T1822" s="159">
        <v>0</v>
      </c>
      <c r="U1822" s="159">
        <v>27749241.870000001</v>
      </c>
      <c r="V1822" s="159">
        <v>23062972.34</v>
      </c>
      <c r="W1822" s="159">
        <v>9636840.2100000009</v>
      </c>
      <c r="X1822" s="159">
        <v>48259.29</v>
      </c>
      <c r="Y1822" s="159">
        <v>4686269.53</v>
      </c>
      <c r="Z1822" s="159">
        <v>4712119.8899999997</v>
      </c>
      <c r="AA1822" s="159">
        <v>0</v>
      </c>
      <c r="AB1822" s="159">
        <v>4712119.8899999997</v>
      </c>
      <c r="AC1822" s="159">
        <v>543709.5</v>
      </c>
      <c r="AD1822" s="159">
        <v>165438</v>
      </c>
      <c r="AE1822" s="159">
        <v>1480289</v>
      </c>
      <c r="AF1822" s="159">
        <v>3995585.75</v>
      </c>
      <c r="AG1822" s="159">
        <v>121554.1</v>
      </c>
      <c r="AH1822" s="159">
        <v>122120.92</v>
      </c>
      <c r="AI1822" s="159">
        <v>0</v>
      </c>
      <c r="AJ1822" s="159">
        <v>0</v>
      </c>
    </row>
    <row r="1823" spans="1:36">
      <c r="A1823" s="153">
        <v>24</v>
      </c>
      <c r="B1823" s="154">
        <v>12</v>
      </c>
      <c r="C1823" s="154">
        <v>4</v>
      </c>
      <c r="D1823" s="155">
        <v>2</v>
      </c>
      <c r="E1823" s="155" t="s">
        <v>556</v>
      </c>
      <c r="F1823" s="156" t="s">
        <v>5128</v>
      </c>
      <c r="G1823" s="156" t="s">
        <v>556</v>
      </c>
      <c r="H1823" s="156" t="s">
        <v>5131</v>
      </c>
      <c r="I1823" s="155">
        <v>2412042</v>
      </c>
      <c r="J1823" s="157" t="s">
        <v>1116</v>
      </c>
      <c r="K1823" s="157"/>
      <c r="L1823" s="155">
        <v>2022</v>
      </c>
      <c r="M1823" s="158">
        <v>9752</v>
      </c>
      <c r="N1823" s="159">
        <v>67004920.140000001</v>
      </c>
      <c r="O1823" s="159">
        <v>58157433.789999999</v>
      </c>
      <c r="P1823" s="159">
        <v>31944771.260000002</v>
      </c>
      <c r="Q1823" s="159">
        <v>14068733</v>
      </c>
      <c r="R1823" s="159">
        <v>17876038.260000002</v>
      </c>
      <c r="S1823" s="159">
        <v>8847486.3499999996</v>
      </c>
      <c r="T1823" s="159">
        <v>139682.68</v>
      </c>
      <c r="U1823" s="159">
        <v>74669509.930000007</v>
      </c>
      <c r="V1823" s="159">
        <v>55707621.990000002</v>
      </c>
      <c r="W1823" s="159">
        <v>23427974.600000001</v>
      </c>
      <c r="X1823" s="159">
        <v>587242.75</v>
      </c>
      <c r="Y1823" s="159">
        <v>18961887.940000001</v>
      </c>
      <c r="Z1823" s="159">
        <v>11366727.609999999</v>
      </c>
      <c r="AA1823" s="159">
        <v>2047000</v>
      </c>
      <c r="AB1823" s="159">
        <v>9319727.6099999994</v>
      </c>
      <c r="AC1823" s="159">
        <v>688000</v>
      </c>
      <c r="AD1823" s="159">
        <v>675000</v>
      </c>
      <c r="AE1823" s="159">
        <v>10937405.050000001</v>
      </c>
      <c r="AF1823" s="159">
        <v>2449811.7999999998</v>
      </c>
      <c r="AG1823" s="159">
        <v>809225.58</v>
      </c>
      <c r="AH1823" s="159">
        <v>571069.41</v>
      </c>
      <c r="AI1823" s="159">
        <v>0</v>
      </c>
      <c r="AJ1823" s="159">
        <v>53.92</v>
      </c>
    </row>
    <row r="1824" spans="1:36">
      <c r="A1824" s="153">
        <v>24</v>
      </c>
      <c r="B1824" s="154">
        <v>12</v>
      </c>
      <c r="C1824" s="154">
        <v>5</v>
      </c>
      <c r="D1824" s="155">
        <v>2</v>
      </c>
      <c r="E1824" s="155" t="s">
        <v>556</v>
      </c>
      <c r="F1824" s="156" t="s">
        <v>5128</v>
      </c>
      <c r="G1824" s="156" t="s">
        <v>556</v>
      </c>
      <c r="H1824" s="156" t="s">
        <v>5132</v>
      </c>
      <c r="I1824" s="155">
        <v>2412052</v>
      </c>
      <c r="J1824" s="157" t="s">
        <v>1115</v>
      </c>
      <c r="K1824" s="157"/>
      <c r="L1824" s="155">
        <v>2022</v>
      </c>
      <c r="M1824" s="158">
        <v>12575</v>
      </c>
      <c r="N1824" s="159">
        <v>85003821.239999995</v>
      </c>
      <c r="O1824" s="159">
        <v>82290544.959999993</v>
      </c>
      <c r="P1824" s="159">
        <v>37350823.549999997</v>
      </c>
      <c r="Q1824" s="159">
        <v>16714326</v>
      </c>
      <c r="R1824" s="159">
        <v>20636497.550000001</v>
      </c>
      <c r="S1824" s="159">
        <v>2713276.28</v>
      </c>
      <c r="T1824" s="159">
        <v>86208.94</v>
      </c>
      <c r="U1824" s="159">
        <v>87684959.620000005</v>
      </c>
      <c r="V1824" s="159">
        <v>73414340.299999997</v>
      </c>
      <c r="W1824" s="159">
        <v>31575603.289999999</v>
      </c>
      <c r="X1824" s="159">
        <v>78365.679999999993</v>
      </c>
      <c r="Y1824" s="159">
        <v>14270619.32</v>
      </c>
      <c r="Z1824" s="159">
        <v>15172163.619999999</v>
      </c>
      <c r="AA1824" s="159">
        <v>369000</v>
      </c>
      <c r="AB1824" s="159">
        <v>14803163.619999999</v>
      </c>
      <c r="AC1824" s="159">
        <v>711781.97</v>
      </c>
      <c r="AD1824" s="159">
        <v>711781.97</v>
      </c>
      <c r="AE1824" s="159">
        <v>2543501.85</v>
      </c>
      <c r="AF1824" s="159">
        <v>8876204.6600000001</v>
      </c>
      <c r="AG1824" s="159">
        <v>331833.23</v>
      </c>
      <c r="AH1824" s="159">
        <v>276946.05</v>
      </c>
      <c r="AI1824" s="159">
        <v>0</v>
      </c>
      <c r="AJ1824" s="159">
        <v>0</v>
      </c>
    </row>
    <row r="1825" spans="1:36">
      <c r="A1825" s="153">
        <v>24</v>
      </c>
      <c r="B1825" s="154">
        <v>13</v>
      </c>
      <c r="C1825" s="154">
        <v>1</v>
      </c>
      <c r="D1825" s="155">
        <v>1</v>
      </c>
      <c r="E1825" s="155" t="s">
        <v>556</v>
      </c>
      <c r="F1825" s="156" t="s">
        <v>5133</v>
      </c>
      <c r="G1825" s="156" t="s">
        <v>556</v>
      </c>
      <c r="H1825" s="156" t="s">
        <v>5134</v>
      </c>
      <c r="I1825" s="155">
        <v>2413011</v>
      </c>
      <c r="J1825" s="157" t="s">
        <v>1114</v>
      </c>
      <c r="K1825" s="157"/>
      <c r="L1825" s="155">
        <v>2022</v>
      </c>
      <c r="M1825" s="158">
        <v>8196</v>
      </c>
      <c r="N1825" s="159">
        <v>53595852.049999997</v>
      </c>
      <c r="O1825" s="159">
        <v>50043023.130000003</v>
      </c>
      <c r="P1825" s="159">
        <v>27154367.84</v>
      </c>
      <c r="Q1825" s="159">
        <v>10556319</v>
      </c>
      <c r="R1825" s="159">
        <v>16598048.84</v>
      </c>
      <c r="S1825" s="159">
        <v>3552828.92</v>
      </c>
      <c r="T1825" s="159">
        <v>334119.37</v>
      </c>
      <c r="U1825" s="159">
        <v>55156445.060000002</v>
      </c>
      <c r="V1825" s="159">
        <v>44394656.990000002</v>
      </c>
      <c r="W1825" s="159">
        <v>15119929.41</v>
      </c>
      <c r="X1825" s="159">
        <v>144530.76</v>
      </c>
      <c r="Y1825" s="159">
        <v>10761788.07</v>
      </c>
      <c r="Z1825" s="159">
        <v>8846290.7899999991</v>
      </c>
      <c r="AA1825" s="159">
        <v>0</v>
      </c>
      <c r="AB1825" s="159">
        <v>8846290.7899999991</v>
      </c>
      <c r="AC1825" s="159">
        <v>4068000</v>
      </c>
      <c r="AD1825" s="159">
        <v>1180000</v>
      </c>
      <c r="AE1825" s="159">
        <v>4045000</v>
      </c>
      <c r="AF1825" s="159">
        <v>5648366.1399999997</v>
      </c>
      <c r="AG1825" s="159">
        <v>69397.86</v>
      </c>
      <c r="AH1825" s="159">
        <v>200741.42</v>
      </c>
      <c r="AI1825" s="159">
        <v>0</v>
      </c>
      <c r="AJ1825" s="159">
        <v>0</v>
      </c>
    </row>
    <row r="1826" spans="1:36">
      <c r="A1826" s="153">
        <v>24</v>
      </c>
      <c r="B1826" s="154">
        <v>13</v>
      </c>
      <c r="C1826" s="154">
        <v>2</v>
      </c>
      <c r="D1826" s="155">
        <v>1</v>
      </c>
      <c r="E1826" s="155" t="s">
        <v>556</v>
      </c>
      <c r="F1826" s="156" t="s">
        <v>5133</v>
      </c>
      <c r="G1826" s="156" t="s">
        <v>556</v>
      </c>
      <c r="H1826" s="156" t="s">
        <v>5135</v>
      </c>
      <c r="I1826" s="155">
        <v>2413021</v>
      </c>
      <c r="J1826" s="157" t="s">
        <v>1113</v>
      </c>
      <c r="K1826" s="157"/>
      <c r="L1826" s="155">
        <v>2022</v>
      </c>
      <c r="M1826" s="158">
        <v>7014</v>
      </c>
      <c r="N1826" s="159">
        <v>48537023.619999997</v>
      </c>
      <c r="O1826" s="159">
        <v>46419522.93</v>
      </c>
      <c r="P1826" s="159">
        <v>16175345.939999999</v>
      </c>
      <c r="Q1826" s="159">
        <v>6082653</v>
      </c>
      <c r="R1826" s="159">
        <v>10092692.939999999</v>
      </c>
      <c r="S1826" s="159">
        <v>2117500.69</v>
      </c>
      <c r="T1826" s="159">
        <v>1548859.07</v>
      </c>
      <c r="U1826" s="159">
        <v>44151578.039999999</v>
      </c>
      <c r="V1826" s="159">
        <v>42545109.469999999</v>
      </c>
      <c r="W1826" s="159">
        <v>15956587.23</v>
      </c>
      <c r="X1826" s="159">
        <v>223215.18</v>
      </c>
      <c r="Y1826" s="159">
        <v>1606468.57</v>
      </c>
      <c r="Z1826" s="159">
        <v>5197253.3600000003</v>
      </c>
      <c r="AA1826" s="159">
        <v>360000</v>
      </c>
      <c r="AB1826" s="159">
        <v>4837253.3600000003</v>
      </c>
      <c r="AC1826" s="159">
        <v>676361.04</v>
      </c>
      <c r="AD1826" s="159">
        <v>656000.04</v>
      </c>
      <c r="AE1826" s="159">
        <v>4115088.39</v>
      </c>
      <c r="AF1826" s="159">
        <v>3874413.46</v>
      </c>
      <c r="AG1826" s="159">
        <v>109190</v>
      </c>
      <c r="AH1826" s="159">
        <v>465060.19</v>
      </c>
      <c r="AI1826" s="159">
        <v>0</v>
      </c>
      <c r="AJ1826" s="159">
        <v>0</v>
      </c>
    </row>
    <row r="1827" spans="1:36">
      <c r="A1827" s="153">
        <v>24</v>
      </c>
      <c r="B1827" s="154">
        <v>13</v>
      </c>
      <c r="C1827" s="154">
        <v>3</v>
      </c>
      <c r="D1827" s="155">
        <v>1</v>
      </c>
      <c r="E1827" s="155" t="s">
        <v>556</v>
      </c>
      <c r="F1827" s="156" t="s">
        <v>5133</v>
      </c>
      <c r="G1827" s="156" t="s">
        <v>556</v>
      </c>
      <c r="H1827" s="156" t="s">
        <v>5136</v>
      </c>
      <c r="I1827" s="155">
        <v>2413031</v>
      </c>
      <c r="J1827" s="157" t="s">
        <v>1112</v>
      </c>
      <c r="K1827" s="157"/>
      <c r="L1827" s="155">
        <v>2022</v>
      </c>
      <c r="M1827" s="158">
        <v>16156</v>
      </c>
      <c r="N1827" s="159">
        <v>104921251.59</v>
      </c>
      <c r="O1827" s="159">
        <v>89903038.079999998</v>
      </c>
      <c r="P1827" s="159">
        <v>39610122.519999996</v>
      </c>
      <c r="Q1827" s="159">
        <v>15416687</v>
      </c>
      <c r="R1827" s="159">
        <v>24193435.52</v>
      </c>
      <c r="S1827" s="159">
        <v>15018213.51</v>
      </c>
      <c r="T1827" s="159">
        <v>6149165.7199999997</v>
      </c>
      <c r="U1827" s="159">
        <v>102802923.81999999</v>
      </c>
      <c r="V1827" s="159">
        <v>87492001.189999998</v>
      </c>
      <c r="W1827" s="159">
        <v>35905330.549999997</v>
      </c>
      <c r="X1827" s="159">
        <v>712802.26</v>
      </c>
      <c r="Y1827" s="159">
        <v>15310922.630000001</v>
      </c>
      <c r="Z1827" s="159">
        <v>18861011.010000002</v>
      </c>
      <c r="AA1827" s="159">
        <v>5271102.6900000004</v>
      </c>
      <c r="AB1827" s="159">
        <v>13589908.32</v>
      </c>
      <c r="AC1827" s="159">
        <v>5296110.57</v>
      </c>
      <c r="AD1827" s="159">
        <v>2407692</v>
      </c>
      <c r="AE1827" s="159">
        <v>16655814.689999999</v>
      </c>
      <c r="AF1827" s="159">
        <v>2411036.89</v>
      </c>
      <c r="AG1827" s="159">
        <v>2821609.65</v>
      </c>
      <c r="AH1827" s="159">
        <v>2973939.69</v>
      </c>
      <c r="AI1827" s="159">
        <v>0</v>
      </c>
      <c r="AJ1827" s="159">
        <v>0</v>
      </c>
    </row>
    <row r="1828" spans="1:36">
      <c r="A1828" s="153">
        <v>24</v>
      </c>
      <c r="B1828" s="154">
        <v>13</v>
      </c>
      <c r="C1828" s="154">
        <v>4</v>
      </c>
      <c r="D1828" s="155">
        <v>1</v>
      </c>
      <c r="E1828" s="155" t="s">
        <v>556</v>
      </c>
      <c r="F1828" s="156" t="s">
        <v>5133</v>
      </c>
      <c r="G1828" s="156" t="s">
        <v>556</v>
      </c>
      <c r="H1828" s="156" t="s">
        <v>5137</v>
      </c>
      <c r="I1828" s="155">
        <v>2413041</v>
      </c>
      <c r="J1828" s="157" t="s">
        <v>1111</v>
      </c>
      <c r="K1828" s="157"/>
      <c r="L1828" s="155">
        <v>2022</v>
      </c>
      <c r="M1828" s="158">
        <v>61413</v>
      </c>
      <c r="N1828" s="159">
        <v>377287509.48000002</v>
      </c>
      <c r="O1828" s="159">
        <v>346609133.85000002</v>
      </c>
      <c r="P1828" s="159">
        <v>136480481.17000002</v>
      </c>
      <c r="Q1828" s="159">
        <v>54749317</v>
      </c>
      <c r="R1828" s="159">
        <v>81731164.170000002</v>
      </c>
      <c r="S1828" s="159">
        <v>30678375.629999999</v>
      </c>
      <c r="T1828" s="159">
        <v>6743912.2800000003</v>
      </c>
      <c r="U1828" s="159">
        <v>410751183.93000001</v>
      </c>
      <c r="V1828" s="159">
        <v>337927406.98000002</v>
      </c>
      <c r="W1828" s="159">
        <v>113765788.44</v>
      </c>
      <c r="X1828" s="159">
        <v>2669365.06</v>
      </c>
      <c r="Y1828" s="159">
        <v>72823776.950000003</v>
      </c>
      <c r="Z1828" s="159">
        <v>103144798.73</v>
      </c>
      <c r="AA1828" s="159">
        <v>21200000</v>
      </c>
      <c r="AB1828" s="159">
        <v>81944798.730000004</v>
      </c>
      <c r="AC1828" s="159">
        <v>12188000</v>
      </c>
      <c r="AD1828" s="159">
        <v>10688000</v>
      </c>
      <c r="AE1828" s="159">
        <v>59316325</v>
      </c>
      <c r="AF1828" s="159">
        <v>8681726.8699999992</v>
      </c>
      <c r="AG1828" s="159">
        <v>3146069.84</v>
      </c>
      <c r="AH1828" s="159">
        <v>2815717.78</v>
      </c>
      <c r="AI1828" s="159">
        <v>0</v>
      </c>
      <c r="AJ1828" s="159">
        <v>0</v>
      </c>
    </row>
    <row r="1829" spans="1:36">
      <c r="A1829" s="153">
        <v>24</v>
      </c>
      <c r="B1829" s="154">
        <v>13</v>
      </c>
      <c r="C1829" s="154">
        <v>5</v>
      </c>
      <c r="D1829" s="155">
        <v>2</v>
      </c>
      <c r="E1829" s="155" t="s">
        <v>556</v>
      </c>
      <c r="F1829" s="156" t="s">
        <v>5138</v>
      </c>
      <c r="G1829" s="156" t="s">
        <v>556</v>
      </c>
      <c r="H1829" s="156" t="s">
        <v>5139</v>
      </c>
      <c r="I1829" s="155">
        <v>2413052</v>
      </c>
      <c r="J1829" s="157" t="s">
        <v>1110</v>
      </c>
      <c r="K1829" s="157"/>
      <c r="L1829" s="155">
        <v>2022</v>
      </c>
      <c r="M1829" s="158">
        <v>3038</v>
      </c>
      <c r="N1829" s="159">
        <v>29901121.32</v>
      </c>
      <c r="O1829" s="159">
        <v>25480470.48</v>
      </c>
      <c r="P1829" s="159">
        <v>9419536.75</v>
      </c>
      <c r="Q1829" s="159">
        <v>4467110</v>
      </c>
      <c r="R1829" s="159">
        <v>4952426.75</v>
      </c>
      <c r="S1829" s="159">
        <v>4420650.84</v>
      </c>
      <c r="T1829" s="159">
        <v>1122029.04</v>
      </c>
      <c r="U1829" s="159">
        <v>30430629.469999999</v>
      </c>
      <c r="V1829" s="159">
        <v>22473280.879999999</v>
      </c>
      <c r="W1829" s="159">
        <v>9585697.1999999993</v>
      </c>
      <c r="X1829" s="159">
        <v>297344.26</v>
      </c>
      <c r="Y1829" s="159">
        <v>7957348.5899999999</v>
      </c>
      <c r="Z1829" s="159">
        <v>11224818.039999999</v>
      </c>
      <c r="AA1829" s="159">
        <v>0</v>
      </c>
      <c r="AB1829" s="159">
        <v>11224818.039999999</v>
      </c>
      <c r="AC1829" s="159">
        <v>1268007.3600000001</v>
      </c>
      <c r="AD1829" s="159">
        <v>1268007.3600000001</v>
      </c>
      <c r="AE1829" s="159">
        <v>3589760.42</v>
      </c>
      <c r="AF1829" s="159">
        <v>3007189.6</v>
      </c>
      <c r="AG1829" s="159">
        <v>140434.18</v>
      </c>
      <c r="AH1829" s="159">
        <v>148874.76999999999</v>
      </c>
      <c r="AI1829" s="159">
        <v>0</v>
      </c>
      <c r="AJ1829" s="159">
        <v>0</v>
      </c>
    </row>
    <row r="1830" spans="1:36">
      <c r="A1830" s="153">
        <v>24</v>
      </c>
      <c r="B1830" s="154">
        <v>13</v>
      </c>
      <c r="C1830" s="154">
        <v>6</v>
      </c>
      <c r="D1830" s="155">
        <v>2</v>
      </c>
      <c r="E1830" s="155" t="s">
        <v>556</v>
      </c>
      <c r="F1830" s="156" t="s">
        <v>5138</v>
      </c>
      <c r="G1830" s="156" t="s">
        <v>556</v>
      </c>
      <c r="H1830" s="156" t="s">
        <v>5140</v>
      </c>
      <c r="I1830" s="155">
        <v>2413062</v>
      </c>
      <c r="J1830" s="157" t="s">
        <v>1109</v>
      </c>
      <c r="K1830" s="157"/>
      <c r="L1830" s="155">
        <v>2022</v>
      </c>
      <c r="M1830" s="158">
        <v>5938</v>
      </c>
      <c r="N1830" s="159">
        <v>64912810.350000001</v>
      </c>
      <c r="O1830" s="159">
        <v>44519363.520000003</v>
      </c>
      <c r="P1830" s="159">
        <v>18166770.5</v>
      </c>
      <c r="Q1830" s="159">
        <v>7240468</v>
      </c>
      <c r="R1830" s="159">
        <v>10926302.5</v>
      </c>
      <c r="S1830" s="159">
        <v>20393446.829999998</v>
      </c>
      <c r="T1830" s="159">
        <v>292485.37</v>
      </c>
      <c r="U1830" s="159">
        <v>68185080.959999993</v>
      </c>
      <c r="V1830" s="159">
        <v>42007952.18</v>
      </c>
      <c r="W1830" s="159">
        <v>14205423.109999999</v>
      </c>
      <c r="X1830" s="159">
        <v>1651385.9</v>
      </c>
      <c r="Y1830" s="159">
        <v>26177128.780000001</v>
      </c>
      <c r="Z1830" s="159">
        <v>24915763.07</v>
      </c>
      <c r="AA1830" s="159">
        <v>5000000</v>
      </c>
      <c r="AB1830" s="159">
        <v>19915763.07</v>
      </c>
      <c r="AC1830" s="159">
        <v>1856500</v>
      </c>
      <c r="AD1830" s="159">
        <v>1856500</v>
      </c>
      <c r="AE1830" s="159">
        <v>33139919.25</v>
      </c>
      <c r="AF1830" s="159">
        <v>2511411.34</v>
      </c>
      <c r="AG1830" s="159">
        <v>961401.25</v>
      </c>
      <c r="AH1830" s="159">
        <v>140235.09</v>
      </c>
      <c r="AI1830" s="159">
        <v>0</v>
      </c>
      <c r="AJ1830" s="159">
        <v>0</v>
      </c>
    </row>
    <row r="1831" spans="1:36">
      <c r="A1831" s="153">
        <v>24</v>
      </c>
      <c r="B1831" s="154">
        <v>13</v>
      </c>
      <c r="C1831" s="154">
        <v>7</v>
      </c>
      <c r="D1831" s="155">
        <v>2</v>
      </c>
      <c r="E1831" s="155" t="s">
        <v>556</v>
      </c>
      <c r="F1831" s="156" t="s">
        <v>5138</v>
      </c>
      <c r="G1831" s="156" t="s">
        <v>556</v>
      </c>
      <c r="H1831" s="156" t="s">
        <v>5141</v>
      </c>
      <c r="I1831" s="155">
        <v>2413072</v>
      </c>
      <c r="J1831" s="157" t="s">
        <v>1108</v>
      </c>
      <c r="K1831" s="157"/>
      <c r="L1831" s="155">
        <v>2022</v>
      </c>
      <c r="M1831" s="158">
        <v>12932</v>
      </c>
      <c r="N1831" s="159">
        <v>110394957.01000001</v>
      </c>
      <c r="O1831" s="159">
        <v>75954059.150000006</v>
      </c>
      <c r="P1831" s="159">
        <v>34788641.649999999</v>
      </c>
      <c r="Q1831" s="159">
        <v>14770789</v>
      </c>
      <c r="R1831" s="159">
        <v>20017852.649999999</v>
      </c>
      <c r="S1831" s="159">
        <v>34440897.859999999</v>
      </c>
      <c r="T1831" s="159">
        <v>2351050</v>
      </c>
      <c r="U1831" s="159">
        <v>116587784.59999999</v>
      </c>
      <c r="V1831" s="159">
        <v>75575594.400000006</v>
      </c>
      <c r="W1831" s="159">
        <v>29852406.379999999</v>
      </c>
      <c r="X1831" s="159">
        <v>1249963.9099999999</v>
      </c>
      <c r="Y1831" s="159">
        <v>41012190.200000003</v>
      </c>
      <c r="Z1831" s="159">
        <v>33097361.859999999</v>
      </c>
      <c r="AA1831" s="159">
        <v>11400000</v>
      </c>
      <c r="AB1831" s="159">
        <v>21697361.859999999</v>
      </c>
      <c r="AC1831" s="159">
        <v>1464597.28</v>
      </c>
      <c r="AD1831" s="159">
        <v>1464597.28</v>
      </c>
      <c r="AE1831" s="159">
        <v>34037578.090000004</v>
      </c>
      <c r="AF1831" s="159">
        <v>378464.75</v>
      </c>
      <c r="AG1831" s="159">
        <v>343697.87</v>
      </c>
      <c r="AH1831" s="159">
        <v>249588.54</v>
      </c>
      <c r="AI1831" s="159">
        <v>0</v>
      </c>
      <c r="AJ1831" s="159">
        <v>0</v>
      </c>
    </row>
    <row r="1832" spans="1:36">
      <c r="A1832" s="153">
        <v>24</v>
      </c>
      <c r="B1832" s="154">
        <v>13</v>
      </c>
      <c r="C1832" s="154">
        <v>8</v>
      </c>
      <c r="D1832" s="155">
        <v>2</v>
      </c>
      <c r="E1832" s="155" t="s">
        <v>556</v>
      </c>
      <c r="F1832" s="156" t="s">
        <v>5138</v>
      </c>
      <c r="G1832" s="156" t="s">
        <v>556</v>
      </c>
      <c r="H1832" s="156" t="s">
        <v>5142</v>
      </c>
      <c r="I1832" s="155">
        <v>2413082</v>
      </c>
      <c r="J1832" s="157" t="s">
        <v>1107</v>
      </c>
      <c r="K1832" s="157"/>
      <c r="L1832" s="155">
        <v>2022</v>
      </c>
      <c r="M1832" s="158">
        <v>8220</v>
      </c>
      <c r="N1832" s="159">
        <v>56829244.149999999</v>
      </c>
      <c r="O1832" s="159">
        <v>52845294.240000002</v>
      </c>
      <c r="P1832" s="159">
        <v>27004224.850000001</v>
      </c>
      <c r="Q1832" s="159">
        <v>11625839</v>
      </c>
      <c r="R1832" s="159">
        <v>15378385.85</v>
      </c>
      <c r="S1832" s="159">
        <v>3983949.91</v>
      </c>
      <c r="T1832" s="159">
        <v>259380</v>
      </c>
      <c r="U1832" s="159">
        <v>61892116.049999997</v>
      </c>
      <c r="V1832" s="159">
        <v>46437872.560000002</v>
      </c>
      <c r="W1832" s="159">
        <v>15698113.51</v>
      </c>
      <c r="X1832" s="159">
        <v>307533.71000000002</v>
      </c>
      <c r="Y1832" s="159">
        <v>15454243.49</v>
      </c>
      <c r="Z1832" s="159">
        <v>19894584.710000001</v>
      </c>
      <c r="AA1832" s="159">
        <v>0</v>
      </c>
      <c r="AB1832" s="159">
        <v>19894584.710000001</v>
      </c>
      <c r="AC1832" s="159">
        <v>809322</v>
      </c>
      <c r="AD1832" s="159">
        <v>809322</v>
      </c>
      <c r="AE1832" s="159">
        <v>4801054.2</v>
      </c>
      <c r="AF1832" s="159">
        <v>6407421.6799999997</v>
      </c>
      <c r="AG1832" s="159">
        <v>38858.43</v>
      </c>
      <c r="AH1832" s="159">
        <v>42116.74</v>
      </c>
      <c r="AI1832" s="159">
        <v>0</v>
      </c>
      <c r="AJ1832" s="159">
        <v>0</v>
      </c>
    </row>
    <row r="1833" spans="1:36">
      <c r="A1833" s="153">
        <v>24</v>
      </c>
      <c r="B1833" s="154">
        <v>13</v>
      </c>
      <c r="C1833" s="154">
        <v>9</v>
      </c>
      <c r="D1833" s="155">
        <v>2</v>
      </c>
      <c r="E1833" s="155" t="s">
        <v>556</v>
      </c>
      <c r="F1833" s="156" t="s">
        <v>5138</v>
      </c>
      <c r="G1833" s="156" t="s">
        <v>556</v>
      </c>
      <c r="H1833" s="156" t="s">
        <v>5143</v>
      </c>
      <c r="I1833" s="155">
        <v>2413092</v>
      </c>
      <c r="J1833" s="157" t="s">
        <v>1106</v>
      </c>
      <c r="K1833" s="157"/>
      <c r="L1833" s="155">
        <v>2022</v>
      </c>
      <c r="M1833" s="158">
        <v>16284</v>
      </c>
      <c r="N1833" s="159">
        <v>113534432.73999999</v>
      </c>
      <c r="O1833" s="159">
        <v>108731886.86</v>
      </c>
      <c r="P1833" s="159">
        <v>50856674.600000001</v>
      </c>
      <c r="Q1833" s="159">
        <v>21627330</v>
      </c>
      <c r="R1833" s="159">
        <v>29229344.600000001</v>
      </c>
      <c r="S1833" s="159">
        <v>4802545.88</v>
      </c>
      <c r="T1833" s="159">
        <v>433793.66</v>
      </c>
      <c r="U1833" s="159">
        <v>120899951.12</v>
      </c>
      <c r="V1833" s="159">
        <v>101454537.38</v>
      </c>
      <c r="W1833" s="159">
        <v>34065826.880000003</v>
      </c>
      <c r="X1833" s="159">
        <v>194911.86</v>
      </c>
      <c r="Y1833" s="159">
        <v>19445413.739999998</v>
      </c>
      <c r="Z1833" s="159">
        <v>19965484.68</v>
      </c>
      <c r="AA1833" s="159">
        <v>0</v>
      </c>
      <c r="AB1833" s="159">
        <v>19965484.68</v>
      </c>
      <c r="AC1833" s="159">
        <v>2096269.23</v>
      </c>
      <c r="AD1833" s="159">
        <v>1998728</v>
      </c>
      <c r="AE1833" s="159">
        <v>4897819.5999999996</v>
      </c>
      <c r="AF1833" s="159">
        <v>7277349.4800000004</v>
      </c>
      <c r="AG1833" s="159">
        <v>720646.8</v>
      </c>
      <c r="AH1833" s="159">
        <v>567571.59</v>
      </c>
      <c r="AI1833" s="159">
        <v>0</v>
      </c>
      <c r="AJ1833" s="159">
        <v>0</v>
      </c>
    </row>
    <row r="1834" spans="1:36">
      <c r="A1834" s="153">
        <v>24</v>
      </c>
      <c r="B1834" s="154">
        <v>14</v>
      </c>
      <c r="C1834" s="154">
        <v>1</v>
      </c>
      <c r="D1834" s="155">
        <v>1</v>
      </c>
      <c r="E1834" s="155" t="s">
        <v>556</v>
      </c>
      <c r="F1834" s="156" t="s">
        <v>5144</v>
      </c>
      <c r="G1834" s="156" t="s">
        <v>556</v>
      </c>
      <c r="H1834" s="156" t="s">
        <v>5145</v>
      </c>
      <c r="I1834" s="155">
        <v>2414011</v>
      </c>
      <c r="J1834" s="157" t="s">
        <v>1105</v>
      </c>
      <c r="K1834" s="157"/>
      <c r="L1834" s="155">
        <v>2022</v>
      </c>
      <c r="M1834" s="158">
        <v>19015</v>
      </c>
      <c r="N1834" s="159">
        <v>133607861.17</v>
      </c>
      <c r="O1834" s="159">
        <v>123800816.53</v>
      </c>
      <c r="P1834" s="159">
        <v>42087712.299999997</v>
      </c>
      <c r="Q1834" s="159">
        <v>16395485</v>
      </c>
      <c r="R1834" s="159">
        <v>25692227.300000001</v>
      </c>
      <c r="S1834" s="159">
        <v>9807044.6400000006</v>
      </c>
      <c r="T1834" s="159">
        <v>596473.80000000005</v>
      </c>
      <c r="U1834" s="159">
        <v>120543516.66</v>
      </c>
      <c r="V1834" s="159">
        <v>108434987.09999999</v>
      </c>
      <c r="W1834" s="159">
        <v>44362314.539999999</v>
      </c>
      <c r="X1834" s="159">
        <v>848694.99</v>
      </c>
      <c r="Y1834" s="159">
        <v>12108529.560000001</v>
      </c>
      <c r="Z1834" s="159">
        <v>18733390.25</v>
      </c>
      <c r="AA1834" s="159">
        <v>318600</v>
      </c>
      <c r="AB1834" s="159">
        <v>18414790.25</v>
      </c>
      <c r="AC1834" s="159">
        <v>4284890</v>
      </c>
      <c r="AD1834" s="159">
        <v>4284890</v>
      </c>
      <c r="AE1834" s="159">
        <v>12953165.75</v>
      </c>
      <c r="AF1834" s="159">
        <v>15365829.43</v>
      </c>
      <c r="AG1834" s="159">
        <v>204386.27</v>
      </c>
      <c r="AH1834" s="159">
        <v>173594.12</v>
      </c>
      <c r="AI1834" s="159">
        <v>0</v>
      </c>
      <c r="AJ1834" s="159">
        <v>0</v>
      </c>
    </row>
    <row r="1835" spans="1:36">
      <c r="A1835" s="153">
        <v>24</v>
      </c>
      <c r="B1835" s="154">
        <v>14</v>
      </c>
      <c r="C1835" s="154">
        <v>2</v>
      </c>
      <c r="D1835" s="155">
        <v>1</v>
      </c>
      <c r="E1835" s="155" t="s">
        <v>556</v>
      </c>
      <c r="F1835" s="156" t="s">
        <v>5144</v>
      </c>
      <c r="G1835" s="156" t="s">
        <v>556</v>
      </c>
      <c r="H1835" s="156" t="s">
        <v>5146</v>
      </c>
      <c r="I1835" s="155">
        <v>2414021</v>
      </c>
      <c r="J1835" s="157" t="s">
        <v>1104</v>
      </c>
      <c r="K1835" s="157"/>
      <c r="L1835" s="155">
        <v>2022</v>
      </c>
      <c r="M1835" s="158">
        <v>9385</v>
      </c>
      <c r="N1835" s="159">
        <v>61544824.780000001</v>
      </c>
      <c r="O1835" s="159">
        <v>57894420.579999998</v>
      </c>
      <c r="P1835" s="159">
        <v>22320349.189999998</v>
      </c>
      <c r="Q1835" s="159">
        <v>7182704</v>
      </c>
      <c r="R1835" s="159">
        <v>15137645.189999999</v>
      </c>
      <c r="S1835" s="159">
        <v>3650404.2</v>
      </c>
      <c r="T1835" s="159">
        <v>507100</v>
      </c>
      <c r="U1835" s="159">
        <v>63235581.579999998</v>
      </c>
      <c r="V1835" s="159">
        <v>50177432.030000001</v>
      </c>
      <c r="W1835" s="159">
        <v>19147613.09</v>
      </c>
      <c r="X1835" s="159">
        <v>126664.01</v>
      </c>
      <c r="Y1835" s="159">
        <v>13058149.550000001</v>
      </c>
      <c r="Z1835" s="159">
        <v>5285201.18</v>
      </c>
      <c r="AA1835" s="159">
        <v>366695</v>
      </c>
      <c r="AB1835" s="159">
        <v>4918506.18</v>
      </c>
      <c r="AC1835" s="159">
        <v>1124800</v>
      </c>
      <c r="AD1835" s="159">
        <v>1124800</v>
      </c>
      <c r="AE1835" s="159">
        <v>3913895</v>
      </c>
      <c r="AF1835" s="159">
        <v>7716988.5499999998</v>
      </c>
      <c r="AG1835" s="159">
        <v>89730.25</v>
      </c>
      <c r="AH1835" s="159">
        <v>6743</v>
      </c>
      <c r="AI1835" s="159">
        <v>0</v>
      </c>
      <c r="AJ1835" s="159">
        <v>0</v>
      </c>
    </row>
    <row r="1836" spans="1:36">
      <c r="A1836" s="153">
        <v>24</v>
      </c>
      <c r="B1836" s="154">
        <v>14</v>
      </c>
      <c r="C1836" s="154">
        <v>3</v>
      </c>
      <c r="D1836" s="155">
        <v>1</v>
      </c>
      <c r="E1836" s="155" t="s">
        <v>556</v>
      </c>
      <c r="F1836" s="156" t="s">
        <v>5144</v>
      </c>
      <c r="G1836" s="156" t="s">
        <v>556</v>
      </c>
      <c r="H1836" s="156" t="s">
        <v>5147</v>
      </c>
      <c r="I1836" s="155">
        <v>2414031</v>
      </c>
      <c r="J1836" s="157" t="s">
        <v>1103</v>
      </c>
      <c r="K1836" s="157"/>
      <c r="L1836" s="155">
        <v>2022</v>
      </c>
      <c r="M1836" s="158">
        <v>16480</v>
      </c>
      <c r="N1836" s="159">
        <v>90548942.730000004</v>
      </c>
      <c r="O1836" s="159">
        <v>85245187.459999993</v>
      </c>
      <c r="P1836" s="159">
        <v>40560437.850000001</v>
      </c>
      <c r="Q1836" s="159">
        <v>14758360</v>
      </c>
      <c r="R1836" s="159">
        <v>25802077.850000001</v>
      </c>
      <c r="S1836" s="159">
        <v>5303755.2699999996</v>
      </c>
      <c r="T1836" s="159">
        <v>4217797.17</v>
      </c>
      <c r="U1836" s="159">
        <v>92218803</v>
      </c>
      <c r="V1836" s="159">
        <v>83477546.540000007</v>
      </c>
      <c r="W1836" s="159">
        <v>35994249.369999997</v>
      </c>
      <c r="X1836" s="159">
        <v>742704.21</v>
      </c>
      <c r="Y1836" s="159">
        <v>8741256.4600000009</v>
      </c>
      <c r="Z1836" s="159">
        <v>10201354.960000001</v>
      </c>
      <c r="AA1836" s="159">
        <v>0</v>
      </c>
      <c r="AB1836" s="159">
        <v>10201354.960000001</v>
      </c>
      <c r="AC1836" s="159">
        <v>3420492</v>
      </c>
      <c r="AD1836" s="159">
        <v>3420492</v>
      </c>
      <c r="AE1836" s="159">
        <v>13029607.01</v>
      </c>
      <c r="AF1836" s="159">
        <v>1767640.92</v>
      </c>
      <c r="AG1836" s="159">
        <v>676579.76</v>
      </c>
      <c r="AH1836" s="159">
        <v>83077.320000000007</v>
      </c>
      <c r="AI1836" s="159">
        <v>0</v>
      </c>
      <c r="AJ1836" s="159">
        <v>0</v>
      </c>
    </row>
    <row r="1837" spans="1:36">
      <c r="A1837" s="153">
        <v>24</v>
      </c>
      <c r="B1837" s="154">
        <v>14</v>
      </c>
      <c r="C1837" s="154">
        <v>4</v>
      </c>
      <c r="D1837" s="155">
        <v>2</v>
      </c>
      <c r="E1837" s="155" t="s">
        <v>556</v>
      </c>
      <c r="F1837" s="156" t="s">
        <v>5148</v>
      </c>
      <c r="G1837" s="156" t="s">
        <v>556</v>
      </c>
      <c r="H1837" s="156" t="s">
        <v>5149</v>
      </c>
      <c r="I1837" s="155">
        <v>2414042</v>
      </c>
      <c r="J1837" s="157" t="s">
        <v>1102</v>
      </c>
      <c r="K1837" s="157"/>
      <c r="L1837" s="155">
        <v>2022</v>
      </c>
      <c r="M1837" s="158">
        <v>8369</v>
      </c>
      <c r="N1837" s="159">
        <v>60419631.259999998</v>
      </c>
      <c r="O1837" s="159">
        <v>52123658.810000002</v>
      </c>
      <c r="P1837" s="159">
        <v>29051837.960000001</v>
      </c>
      <c r="Q1837" s="159">
        <v>11629743</v>
      </c>
      <c r="R1837" s="159">
        <v>17422094.960000001</v>
      </c>
      <c r="S1837" s="159">
        <v>8295972.4500000002</v>
      </c>
      <c r="T1837" s="159">
        <v>114619.8</v>
      </c>
      <c r="U1837" s="159">
        <v>60274179.07</v>
      </c>
      <c r="V1837" s="159">
        <v>48357277.380000003</v>
      </c>
      <c r="W1837" s="159">
        <v>20104275.800000001</v>
      </c>
      <c r="X1837" s="159">
        <v>382884.88</v>
      </c>
      <c r="Y1837" s="159">
        <v>11916901.689999999</v>
      </c>
      <c r="Z1837" s="159">
        <v>6174769.9500000002</v>
      </c>
      <c r="AA1837" s="159">
        <v>454000</v>
      </c>
      <c r="AB1837" s="159">
        <v>5720769.9500000002</v>
      </c>
      <c r="AC1837" s="159">
        <v>1541119.46</v>
      </c>
      <c r="AD1837" s="159">
        <v>1437125</v>
      </c>
      <c r="AE1837" s="159">
        <v>5676862.7199999997</v>
      </c>
      <c r="AF1837" s="159">
        <v>3766381.43</v>
      </c>
      <c r="AG1837" s="159">
        <v>2078341.79</v>
      </c>
      <c r="AH1837" s="159">
        <v>1812897.4</v>
      </c>
      <c r="AI1837" s="159">
        <v>0</v>
      </c>
      <c r="AJ1837" s="159">
        <v>0</v>
      </c>
    </row>
    <row r="1838" spans="1:36">
      <c r="A1838" s="153">
        <v>24</v>
      </c>
      <c r="B1838" s="154">
        <v>14</v>
      </c>
      <c r="C1838" s="154">
        <v>5</v>
      </c>
      <c r="D1838" s="155">
        <v>2</v>
      </c>
      <c r="E1838" s="155" t="s">
        <v>556</v>
      </c>
      <c r="F1838" s="156" t="s">
        <v>5148</v>
      </c>
      <c r="G1838" s="156" t="s">
        <v>556</v>
      </c>
      <c r="H1838" s="156" t="s">
        <v>5150</v>
      </c>
      <c r="I1838" s="155">
        <v>2414052</v>
      </c>
      <c r="J1838" s="157" t="s">
        <v>1101</v>
      </c>
      <c r="K1838" s="157"/>
      <c r="L1838" s="155">
        <v>2022</v>
      </c>
      <c r="M1838" s="158">
        <v>6298</v>
      </c>
      <c r="N1838" s="159">
        <v>50490839.219999999</v>
      </c>
      <c r="O1838" s="159">
        <v>43646819.189999998</v>
      </c>
      <c r="P1838" s="159">
        <v>16245439.550000001</v>
      </c>
      <c r="Q1838" s="159">
        <v>6885638</v>
      </c>
      <c r="R1838" s="159">
        <v>9359801.5500000007</v>
      </c>
      <c r="S1838" s="159">
        <v>6844020.0300000003</v>
      </c>
      <c r="T1838" s="159">
        <v>13390</v>
      </c>
      <c r="U1838" s="159">
        <v>47018349.700000003</v>
      </c>
      <c r="V1838" s="159">
        <v>35095560.460000001</v>
      </c>
      <c r="W1838" s="159">
        <v>14559238.66</v>
      </c>
      <c r="X1838" s="159">
        <v>132577.78</v>
      </c>
      <c r="Y1838" s="159">
        <v>11922789.24</v>
      </c>
      <c r="Z1838" s="159">
        <v>24877531.390000001</v>
      </c>
      <c r="AA1838" s="159">
        <v>0</v>
      </c>
      <c r="AB1838" s="159">
        <v>24877531.390000001</v>
      </c>
      <c r="AC1838" s="159">
        <v>537500</v>
      </c>
      <c r="AD1838" s="159">
        <v>537500</v>
      </c>
      <c r="AE1838" s="159">
        <v>2556250</v>
      </c>
      <c r="AF1838" s="159">
        <v>8551258.7300000004</v>
      </c>
      <c r="AG1838" s="159">
        <v>70200</v>
      </c>
      <c r="AH1838" s="159">
        <v>4305</v>
      </c>
      <c r="AI1838" s="159">
        <v>0</v>
      </c>
      <c r="AJ1838" s="159">
        <v>0</v>
      </c>
    </row>
    <row r="1839" spans="1:36">
      <c r="A1839" s="153">
        <v>24</v>
      </c>
      <c r="B1839" s="154">
        <v>15</v>
      </c>
      <c r="C1839" s="154">
        <v>1</v>
      </c>
      <c r="D1839" s="155">
        <v>1</v>
      </c>
      <c r="E1839" s="155" t="s">
        <v>556</v>
      </c>
      <c r="F1839" s="156" t="s">
        <v>5151</v>
      </c>
      <c r="G1839" s="156" t="s">
        <v>556</v>
      </c>
      <c r="H1839" s="156" t="s">
        <v>5152</v>
      </c>
      <c r="I1839" s="155">
        <v>2415011</v>
      </c>
      <c r="J1839" s="157" t="s">
        <v>1100</v>
      </c>
      <c r="K1839" s="157"/>
      <c r="L1839" s="155">
        <v>2022</v>
      </c>
      <c r="M1839" s="158">
        <v>13150</v>
      </c>
      <c r="N1839" s="159">
        <v>76185715.260000005</v>
      </c>
      <c r="O1839" s="159">
        <v>72866350.530000001</v>
      </c>
      <c r="P1839" s="159">
        <v>37644399.609999999</v>
      </c>
      <c r="Q1839" s="159">
        <v>17352102</v>
      </c>
      <c r="R1839" s="159">
        <v>20292297.609999999</v>
      </c>
      <c r="S1839" s="159">
        <v>3319364.73</v>
      </c>
      <c r="T1839" s="159">
        <v>85860.6</v>
      </c>
      <c r="U1839" s="159">
        <v>77476000.75</v>
      </c>
      <c r="V1839" s="159">
        <v>65860003.729999997</v>
      </c>
      <c r="W1839" s="159">
        <v>27965265.68</v>
      </c>
      <c r="X1839" s="159">
        <v>516497.85</v>
      </c>
      <c r="Y1839" s="159">
        <v>11615997.02</v>
      </c>
      <c r="Z1839" s="159">
        <v>18387946.079999998</v>
      </c>
      <c r="AA1839" s="159">
        <v>291527.82</v>
      </c>
      <c r="AB1839" s="159">
        <v>18096418.259999998</v>
      </c>
      <c r="AC1839" s="159">
        <v>1255793.04</v>
      </c>
      <c r="AD1839" s="159">
        <v>1255793.04</v>
      </c>
      <c r="AE1839" s="159">
        <v>8398389</v>
      </c>
      <c r="AF1839" s="159">
        <v>7006346.7999999998</v>
      </c>
      <c r="AG1839" s="159">
        <v>633842.72</v>
      </c>
      <c r="AH1839" s="159">
        <v>561672.75</v>
      </c>
      <c r="AI1839" s="159">
        <v>0</v>
      </c>
      <c r="AJ1839" s="159">
        <v>0</v>
      </c>
    </row>
    <row r="1840" spans="1:36">
      <c r="A1840" s="153">
        <v>24</v>
      </c>
      <c r="B1840" s="154">
        <v>15</v>
      </c>
      <c r="C1840" s="154">
        <v>2</v>
      </c>
      <c r="D1840" s="155">
        <v>1</v>
      </c>
      <c r="E1840" s="155" t="s">
        <v>556</v>
      </c>
      <c r="F1840" s="156" t="s">
        <v>5151</v>
      </c>
      <c r="G1840" s="156" t="s">
        <v>556</v>
      </c>
      <c r="H1840" s="156" t="s">
        <v>5153</v>
      </c>
      <c r="I1840" s="155">
        <v>2415021</v>
      </c>
      <c r="J1840" s="157" t="s">
        <v>1099</v>
      </c>
      <c r="K1840" s="157"/>
      <c r="L1840" s="155">
        <v>2022</v>
      </c>
      <c r="M1840" s="158">
        <v>16993</v>
      </c>
      <c r="N1840" s="159">
        <v>105968860.8</v>
      </c>
      <c r="O1840" s="159">
        <v>98170265.030000001</v>
      </c>
      <c r="P1840" s="159">
        <v>44323755</v>
      </c>
      <c r="Q1840" s="159">
        <v>18232071</v>
      </c>
      <c r="R1840" s="159">
        <v>26091684</v>
      </c>
      <c r="S1840" s="159">
        <v>7798595.7699999996</v>
      </c>
      <c r="T1840" s="159">
        <v>1613631.85</v>
      </c>
      <c r="U1840" s="159">
        <v>115058446.62</v>
      </c>
      <c r="V1840" s="159">
        <v>101377552.39</v>
      </c>
      <c r="W1840" s="159">
        <v>45818249.450000003</v>
      </c>
      <c r="X1840" s="159">
        <v>2841570.84</v>
      </c>
      <c r="Y1840" s="159">
        <v>13680894.23</v>
      </c>
      <c r="Z1840" s="159">
        <v>15020061.84</v>
      </c>
      <c r="AA1840" s="159">
        <v>8770000</v>
      </c>
      <c r="AB1840" s="159">
        <v>6250061.8399999999</v>
      </c>
      <c r="AC1840" s="159">
        <v>5514000</v>
      </c>
      <c r="AD1840" s="159">
        <v>5514000</v>
      </c>
      <c r="AE1840" s="159">
        <v>50932118.600000001</v>
      </c>
      <c r="AF1840" s="159">
        <v>-3207287.36</v>
      </c>
      <c r="AG1840" s="159">
        <v>355607.55</v>
      </c>
      <c r="AH1840" s="159">
        <v>376926.23</v>
      </c>
      <c r="AI1840" s="159">
        <v>0</v>
      </c>
      <c r="AJ1840" s="159">
        <v>0</v>
      </c>
    </row>
    <row r="1841" spans="1:36">
      <c r="A1841" s="153">
        <v>24</v>
      </c>
      <c r="B1841" s="154">
        <v>15</v>
      </c>
      <c r="C1841" s="154">
        <v>3</v>
      </c>
      <c r="D1841" s="155">
        <v>1</v>
      </c>
      <c r="E1841" s="155" t="s">
        <v>556</v>
      </c>
      <c r="F1841" s="156" t="s">
        <v>5151</v>
      </c>
      <c r="G1841" s="156" t="s">
        <v>556</v>
      </c>
      <c r="H1841" s="156" t="s">
        <v>5154</v>
      </c>
      <c r="I1841" s="155">
        <v>2415031</v>
      </c>
      <c r="J1841" s="157" t="s">
        <v>1098</v>
      </c>
      <c r="K1841" s="157"/>
      <c r="L1841" s="155">
        <v>2022</v>
      </c>
      <c r="M1841" s="158">
        <v>20436</v>
      </c>
      <c r="N1841" s="159">
        <v>114084622.90000001</v>
      </c>
      <c r="O1841" s="159">
        <v>111709752.22</v>
      </c>
      <c r="P1841" s="159">
        <v>55036955.759999998</v>
      </c>
      <c r="Q1841" s="159">
        <v>21311694</v>
      </c>
      <c r="R1841" s="159">
        <v>33725261.759999998</v>
      </c>
      <c r="S1841" s="159">
        <v>2374870.6800000002</v>
      </c>
      <c r="T1841" s="159">
        <v>323496.42</v>
      </c>
      <c r="U1841" s="159">
        <v>120515944.70999999</v>
      </c>
      <c r="V1841" s="159">
        <v>109581091.72</v>
      </c>
      <c r="W1841" s="159">
        <v>45861564.399999999</v>
      </c>
      <c r="X1841" s="159">
        <v>2130453.4900000002</v>
      </c>
      <c r="Y1841" s="159">
        <v>10934852.99</v>
      </c>
      <c r="Z1841" s="159">
        <v>20736673.399999999</v>
      </c>
      <c r="AA1841" s="159">
        <v>7690261.8899999997</v>
      </c>
      <c r="AB1841" s="159">
        <v>13046411.509999998</v>
      </c>
      <c r="AC1841" s="159">
        <v>4361542.5199999996</v>
      </c>
      <c r="AD1841" s="159">
        <v>4361542.5199999996</v>
      </c>
      <c r="AE1841" s="159">
        <v>44452315.859999999</v>
      </c>
      <c r="AF1841" s="159">
        <v>2128660.5</v>
      </c>
      <c r="AG1841" s="159">
        <v>955538.72</v>
      </c>
      <c r="AH1841" s="159">
        <v>2114077.7599999998</v>
      </c>
      <c r="AI1841" s="159">
        <v>0</v>
      </c>
      <c r="AJ1841" s="159">
        <v>0</v>
      </c>
    </row>
    <row r="1842" spans="1:36">
      <c r="A1842" s="153">
        <v>24</v>
      </c>
      <c r="B1842" s="154">
        <v>15</v>
      </c>
      <c r="C1842" s="154">
        <v>4</v>
      </c>
      <c r="D1842" s="155">
        <v>1</v>
      </c>
      <c r="E1842" s="155" t="s">
        <v>556</v>
      </c>
      <c r="F1842" s="156" t="s">
        <v>5151</v>
      </c>
      <c r="G1842" s="156" t="s">
        <v>556</v>
      </c>
      <c r="H1842" s="156" t="s">
        <v>5155</v>
      </c>
      <c r="I1842" s="155">
        <v>2415041</v>
      </c>
      <c r="J1842" s="157" t="s">
        <v>1097</v>
      </c>
      <c r="K1842" s="157"/>
      <c r="L1842" s="155">
        <v>2022</v>
      </c>
      <c r="M1842" s="158">
        <v>45316</v>
      </c>
      <c r="N1842" s="159">
        <v>262508468.12</v>
      </c>
      <c r="O1842" s="159">
        <v>244752009</v>
      </c>
      <c r="P1842" s="159">
        <v>112368147.24000001</v>
      </c>
      <c r="Q1842" s="159">
        <v>50762954</v>
      </c>
      <c r="R1842" s="159">
        <v>61605193.240000002</v>
      </c>
      <c r="S1842" s="159">
        <v>17756459.120000001</v>
      </c>
      <c r="T1842" s="159">
        <v>4386082.0999999996</v>
      </c>
      <c r="U1842" s="159">
        <v>280855343.05000001</v>
      </c>
      <c r="V1842" s="159">
        <v>243473649.13</v>
      </c>
      <c r="W1842" s="159">
        <v>93990609.959999993</v>
      </c>
      <c r="X1842" s="159">
        <v>3825125.95</v>
      </c>
      <c r="Y1842" s="159">
        <v>37381693.920000002</v>
      </c>
      <c r="Z1842" s="159">
        <v>49041249.659999996</v>
      </c>
      <c r="AA1842" s="159">
        <v>0</v>
      </c>
      <c r="AB1842" s="159">
        <v>49041249.659999996</v>
      </c>
      <c r="AC1842" s="159">
        <v>8868831</v>
      </c>
      <c r="AD1842" s="159">
        <v>8868831</v>
      </c>
      <c r="AE1842" s="159">
        <v>67003827.759999998</v>
      </c>
      <c r="AF1842" s="159">
        <v>1278359.8700000001</v>
      </c>
      <c r="AG1842" s="159">
        <v>1961874.97</v>
      </c>
      <c r="AH1842" s="159">
        <v>2303194.29</v>
      </c>
      <c r="AI1842" s="159">
        <v>0</v>
      </c>
      <c r="AJ1842" s="159">
        <v>5140.5200000000004</v>
      </c>
    </row>
    <row r="1843" spans="1:36">
      <c r="A1843" s="153">
        <v>24</v>
      </c>
      <c r="B1843" s="154">
        <v>15</v>
      </c>
      <c r="C1843" s="154">
        <v>5</v>
      </c>
      <c r="D1843" s="155">
        <v>2</v>
      </c>
      <c r="E1843" s="155" t="s">
        <v>556</v>
      </c>
      <c r="F1843" s="156" t="s">
        <v>5156</v>
      </c>
      <c r="G1843" s="156" t="s">
        <v>556</v>
      </c>
      <c r="H1843" s="156" t="s">
        <v>5157</v>
      </c>
      <c r="I1843" s="155">
        <v>2415052</v>
      </c>
      <c r="J1843" s="157" t="s">
        <v>1096</v>
      </c>
      <c r="K1843" s="157"/>
      <c r="L1843" s="155">
        <v>2022</v>
      </c>
      <c r="M1843" s="158">
        <v>13717</v>
      </c>
      <c r="N1843" s="159">
        <v>79593457.049999997</v>
      </c>
      <c r="O1843" s="159">
        <v>74051422.790000007</v>
      </c>
      <c r="P1843" s="159">
        <v>39092633.989999995</v>
      </c>
      <c r="Q1843" s="159">
        <v>17922434</v>
      </c>
      <c r="R1843" s="159">
        <v>21170199.989999998</v>
      </c>
      <c r="S1843" s="159">
        <v>5542034.2599999998</v>
      </c>
      <c r="T1843" s="159">
        <v>449746</v>
      </c>
      <c r="U1843" s="159">
        <v>86353415.629999995</v>
      </c>
      <c r="V1843" s="159">
        <v>64887910.5</v>
      </c>
      <c r="W1843" s="159">
        <v>29127346.890000001</v>
      </c>
      <c r="X1843" s="159">
        <v>676777.65</v>
      </c>
      <c r="Y1843" s="159">
        <v>21465505.129999999</v>
      </c>
      <c r="Z1843" s="159">
        <v>16476552.77</v>
      </c>
      <c r="AA1843" s="159">
        <v>408892.2</v>
      </c>
      <c r="AB1843" s="159">
        <v>16067660.57</v>
      </c>
      <c r="AC1843" s="159">
        <v>1473750</v>
      </c>
      <c r="AD1843" s="159">
        <v>1473750</v>
      </c>
      <c r="AE1843" s="159">
        <v>12074098.199999999</v>
      </c>
      <c r="AF1843" s="159">
        <v>9163512.2899999991</v>
      </c>
      <c r="AG1843" s="159">
        <v>381767.39</v>
      </c>
      <c r="AH1843" s="159">
        <v>601498.6</v>
      </c>
      <c r="AI1843" s="159">
        <v>0</v>
      </c>
      <c r="AJ1843" s="159">
        <v>0</v>
      </c>
    </row>
    <row r="1844" spans="1:36">
      <c r="A1844" s="153">
        <v>24</v>
      </c>
      <c r="B1844" s="154">
        <v>15</v>
      </c>
      <c r="C1844" s="154">
        <v>6</v>
      </c>
      <c r="D1844" s="155">
        <v>2</v>
      </c>
      <c r="E1844" s="155" t="s">
        <v>556</v>
      </c>
      <c r="F1844" s="156" t="s">
        <v>5156</v>
      </c>
      <c r="G1844" s="156" t="s">
        <v>556</v>
      </c>
      <c r="H1844" s="156" t="s">
        <v>5158</v>
      </c>
      <c r="I1844" s="155">
        <v>2415062</v>
      </c>
      <c r="J1844" s="157" t="s">
        <v>1095</v>
      </c>
      <c r="K1844" s="157"/>
      <c r="L1844" s="155">
        <v>2022</v>
      </c>
      <c r="M1844" s="158">
        <v>21147</v>
      </c>
      <c r="N1844" s="159">
        <v>123709741.19</v>
      </c>
      <c r="O1844" s="159">
        <v>116411536.68000001</v>
      </c>
      <c r="P1844" s="159">
        <v>64103239.289999999</v>
      </c>
      <c r="Q1844" s="159">
        <v>28405583</v>
      </c>
      <c r="R1844" s="159">
        <v>35697656.289999999</v>
      </c>
      <c r="S1844" s="159">
        <v>7298204.5099999998</v>
      </c>
      <c r="T1844" s="159">
        <v>327363.14</v>
      </c>
      <c r="U1844" s="159">
        <v>123254340.20999999</v>
      </c>
      <c r="V1844" s="159">
        <v>102189649.09999999</v>
      </c>
      <c r="W1844" s="159">
        <v>39799207.159999996</v>
      </c>
      <c r="X1844" s="159">
        <v>417333.54</v>
      </c>
      <c r="Y1844" s="159">
        <v>21064691.109999999</v>
      </c>
      <c r="Z1844" s="159">
        <v>26353507.920000002</v>
      </c>
      <c r="AA1844" s="159">
        <v>1020000</v>
      </c>
      <c r="AB1844" s="159">
        <v>25333507.920000002</v>
      </c>
      <c r="AC1844" s="159">
        <v>3260000</v>
      </c>
      <c r="AD1844" s="159">
        <v>3260000</v>
      </c>
      <c r="AE1844" s="159">
        <v>8862470.4299999997</v>
      </c>
      <c r="AF1844" s="159">
        <v>14221887.58</v>
      </c>
      <c r="AG1844" s="159">
        <v>523132.72</v>
      </c>
      <c r="AH1844" s="159">
        <v>503520.66</v>
      </c>
      <c r="AI1844" s="159">
        <v>27770.42</v>
      </c>
      <c r="AJ1844" s="159">
        <v>0</v>
      </c>
    </row>
    <row r="1845" spans="1:36">
      <c r="A1845" s="153">
        <v>24</v>
      </c>
      <c r="B1845" s="154">
        <v>15</v>
      </c>
      <c r="C1845" s="154">
        <v>7</v>
      </c>
      <c r="D1845" s="155">
        <v>2</v>
      </c>
      <c r="E1845" s="155" t="s">
        <v>556</v>
      </c>
      <c r="F1845" s="156" t="s">
        <v>5156</v>
      </c>
      <c r="G1845" s="156" t="s">
        <v>556</v>
      </c>
      <c r="H1845" s="156" t="s">
        <v>5159</v>
      </c>
      <c r="I1845" s="155">
        <v>2415072</v>
      </c>
      <c r="J1845" s="157" t="s">
        <v>1094</v>
      </c>
      <c r="K1845" s="157"/>
      <c r="L1845" s="155">
        <v>2022</v>
      </c>
      <c r="M1845" s="158">
        <v>7675</v>
      </c>
      <c r="N1845" s="159">
        <v>46497892.640000001</v>
      </c>
      <c r="O1845" s="159">
        <v>44270762.280000001</v>
      </c>
      <c r="P1845" s="159">
        <v>23125426.449999999</v>
      </c>
      <c r="Q1845" s="159">
        <v>10142503</v>
      </c>
      <c r="R1845" s="159">
        <v>12982923.449999999</v>
      </c>
      <c r="S1845" s="159">
        <v>2227130.36</v>
      </c>
      <c r="T1845" s="159">
        <v>11097.56</v>
      </c>
      <c r="U1845" s="159">
        <v>52263853.469999999</v>
      </c>
      <c r="V1845" s="159">
        <v>40886286.039999999</v>
      </c>
      <c r="W1845" s="159">
        <v>16228516.779999999</v>
      </c>
      <c r="X1845" s="159">
        <v>622023.94999999995</v>
      </c>
      <c r="Y1845" s="159">
        <v>11377567.43</v>
      </c>
      <c r="Z1845" s="159">
        <v>14079958.779999999</v>
      </c>
      <c r="AA1845" s="159">
        <v>460000</v>
      </c>
      <c r="AB1845" s="159">
        <v>13619958.779999999</v>
      </c>
      <c r="AC1845" s="159">
        <v>1123310</v>
      </c>
      <c r="AD1845" s="159">
        <v>1123310</v>
      </c>
      <c r="AE1845" s="159">
        <v>14570437</v>
      </c>
      <c r="AF1845" s="159">
        <v>3384476.24</v>
      </c>
      <c r="AG1845" s="159">
        <v>254393.71</v>
      </c>
      <c r="AH1845" s="159">
        <v>178173.17</v>
      </c>
      <c r="AI1845" s="159">
        <v>0</v>
      </c>
      <c r="AJ1845" s="159">
        <v>27</v>
      </c>
    </row>
    <row r="1846" spans="1:36">
      <c r="A1846" s="153">
        <v>24</v>
      </c>
      <c r="B1846" s="154">
        <v>15</v>
      </c>
      <c r="C1846" s="154">
        <v>8</v>
      </c>
      <c r="D1846" s="155">
        <v>2</v>
      </c>
      <c r="E1846" s="155" t="s">
        <v>556</v>
      </c>
      <c r="F1846" s="156" t="s">
        <v>5156</v>
      </c>
      <c r="G1846" s="156" t="s">
        <v>556</v>
      </c>
      <c r="H1846" s="156" t="s">
        <v>5160</v>
      </c>
      <c r="I1846" s="155">
        <v>2415082</v>
      </c>
      <c r="J1846" s="157" t="s">
        <v>1093</v>
      </c>
      <c r="K1846" s="157"/>
      <c r="L1846" s="155">
        <v>2022</v>
      </c>
      <c r="M1846" s="158">
        <v>5374</v>
      </c>
      <c r="N1846" s="159">
        <v>35605921.490000002</v>
      </c>
      <c r="O1846" s="159">
        <v>35236043.539999999</v>
      </c>
      <c r="P1846" s="159">
        <v>15286779.689999999</v>
      </c>
      <c r="Q1846" s="159">
        <v>6153071</v>
      </c>
      <c r="R1846" s="159">
        <v>9133708.6899999995</v>
      </c>
      <c r="S1846" s="159">
        <v>369877.95</v>
      </c>
      <c r="T1846" s="159">
        <v>133656</v>
      </c>
      <c r="U1846" s="159">
        <v>39017616.189999998</v>
      </c>
      <c r="V1846" s="159">
        <v>32082819.559999999</v>
      </c>
      <c r="W1846" s="159">
        <v>15371485.59</v>
      </c>
      <c r="X1846" s="159">
        <v>17334.96</v>
      </c>
      <c r="Y1846" s="159">
        <v>6934796.6299999999</v>
      </c>
      <c r="Z1846" s="159">
        <v>18778053.59</v>
      </c>
      <c r="AA1846" s="159">
        <v>0</v>
      </c>
      <c r="AB1846" s="159">
        <v>18778053.59</v>
      </c>
      <c r="AC1846" s="159">
        <v>133750</v>
      </c>
      <c r="AD1846" s="159">
        <v>133750</v>
      </c>
      <c r="AE1846" s="159">
        <v>504045.42</v>
      </c>
      <c r="AF1846" s="159">
        <v>3153223.98</v>
      </c>
      <c r="AG1846" s="159">
        <v>262641.40000000002</v>
      </c>
      <c r="AH1846" s="159">
        <v>234808.51</v>
      </c>
      <c r="AI1846" s="159">
        <v>0</v>
      </c>
      <c r="AJ1846" s="159">
        <v>0</v>
      </c>
    </row>
    <row r="1847" spans="1:36">
      <c r="A1847" s="153">
        <v>24</v>
      </c>
      <c r="B1847" s="154">
        <v>15</v>
      </c>
      <c r="C1847" s="154">
        <v>9</v>
      </c>
      <c r="D1847" s="155">
        <v>2</v>
      </c>
      <c r="E1847" s="155" t="s">
        <v>556</v>
      </c>
      <c r="F1847" s="156" t="s">
        <v>5156</v>
      </c>
      <c r="G1847" s="156" t="s">
        <v>556</v>
      </c>
      <c r="H1847" s="156" t="s">
        <v>5161</v>
      </c>
      <c r="I1847" s="155">
        <v>2415092</v>
      </c>
      <c r="J1847" s="157" t="s">
        <v>1092</v>
      </c>
      <c r="K1847" s="157"/>
      <c r="L1847" s="155">
        <v>2022</v>
      </c>
      <c r="M1847" s="158">
        <v>7616</v>
      </c>
      <c r="N1847" s="159">
        <v>49681799.759999998</v>
      </c>
      <c r="O1847" s="159">
        <v>48557352.770000003</v>
      </c>
      <c r="P1847" s="159">
        <v>22610814.869999997</v>
      </c>
      <c r="Q1847" s="159">
        <v>8862637</v>
      </c>
      <c r="R1847" s="159">
        <v>13748177.869999999</v>
      </c>
      <c r="S1847" s="159">
        <v>1124446.99</v>
      </c>
      <c r="T1847" s="159">
        <v>372317.97</v>
      </c>
      <c r="U1847" s="159">
        <v>48454966.490000002</v>
      </c>
      <c r="V1847" s="159">
        <v>45468790.789999999</v>
      </c>
      <c r="W1847" s="159">
        <v>19642904.280000001</v>
      </c>
      <c r="X1847" s="159">
        <v>301583.33</v>
      </c>
      <c r="Y1847" s="159">
        <v>2986175.7</v>
      </c>
      <c r="Z1847" s="159">
        <v>9478020.2799999993</v>
      </c>
      <c r="AA1847" s="159">
        <v>359237.5</v>
      </c>
      <c r="AB1847" s="159">
        <v>9118782.7799999993</v>
      </c>
      <c r="AC1847" s="159">
        <v>1102153</v>
      </c>
      <c r="AD1847" s="159">
        <v>1102153</v>
      </c>
      <c r="AE1847" s="159">
        <v>5870195.6299999999</v>
      </c>
      <c r="AF1847" s="159">
        <v>3088561.98</v>
      </c>
      <c r="AG1847" s="159">
        <v>137677.10999999999</v>
      </c>
      <c r="AH1847" s="159">
        <v>190365.85</v>
      </c>
      <c r="AI1847" s="159">
        <v>0</v>
      </c>
      <c r="AJ1847" s="159">
        <v>0</v>
      </c>
    </row>
    <row r="1848" spans="1:36">
      <c r="A1848" s="153">
        <v>24</v>
      </c>
      <c r="B1848" s="154">
        <v>16</v>
      </c>
      <c r="C1848" s="154">
        <v>1</v>
      </c>
      <c r="D1848" s="155">
        <v>1</v>
      </c>
      <c r="E1848" s="155" t="s">
        <v>556</v>
      </c>
      <c r="F1848" s="156" t="s">
        <v>5162</v>
      </c>
      <c r="G1848" s="156" t="s">
        <v>556</v>
      </c>
      <c r="H1848" s="156" t="s">
        <v>5163</v>
      </c>
      <c r="I1848" s="155">
        <v>2416011</v>
      </c>
      <c r="J1848" s="157" t="s">
        <v>1091</v>
      </c>
      <c r="K1848" s="157"/>
      <c r="L1848" s="155">
        <v>2022</v>
      </c>
      <c r="M1848" s="158">
        <v>8204</v>
      </c>
      <c r="N1848" s="159">
        <v>48447137.030000001</v>
      </c>
      <c r="O1848" s="159">
        <v>41717763.43</v>
      </c>
      <c r="P1848" s="159">
        <v>17739979.84</v>
      </c>
      <c r="Q1848" s="159">
        <v>6253365</v>
      </c>
      <c r="R1848" s="159">
        <v>11486614.84</v>
      </c>
      <c r="S1848" s="159">
        <v>6729373.5999999996</v>
      </c>
      <c r="T1848" s="159">
        <v>3120580.71</v>
      </c>
      <c r="U1848" s="159">
        <v>51841922.420000002</v>
      </c>
      <c r="V1848" s="159">
        <v>41271585.409999996</v>
      </c>
      <c r="W1848" s="159">
        <v>13718313.470000001</v>
      </c>
      <c r="X1848" s="159">
        <v>220206</v>
      </c>
      <c r="Y1848" s="159">
        <v>10570337.01</v>
      </c>
      <c r="Z1848" s="159">
        <v>7604907.8499999996</v>
      </c>
      <c r="AA1848" s="159">
        <v>0</v>
      </c>
      <c r="AB1848" s="159">
        <v>7604907.8499999996</v>
      </c>
      <c r="AC1848" s="159">
        <v>440000</v>
      </c>
      <c r="AD1848" s="159">
        <v>440000</v>
      </c>
      <c r="AE1848" s="159">
        <v>6420000</v>
      </c>
      <c r="AF1848" s="159">
        <v>446178.02</v>
      </c>
      <c r="AG1848" s="159">
        <v>305759.82</v>
      </c>
      <c r="AH1848" s="159">
        <v>310935.87</v>
      </c>
      <c r="AI1848" s="159">
        <v>0</v>
      </c>
      <c r="AJ1848" s="159">
        <v>0</v>
      </c>
    </row>
    <row r="1849" spans="1:36">
      <c r="A1849" s="153">
        <v>24</v>
      </c>
      <c r="B1849" s="154">
        <v>16</v>
      </c>
      <c r="C1849" s="154">
        <v>2</v>
      </c>
      <c r="D1849" s="155">
        <v>1</v>
      </c>
      <c r="E1849" s="155" t="s">
        <v>556</v>
      </c>
      <c r="F1849" s="156" t="s">
        <v>5162</v>
      </c>
      <c r="G1849" s="156" t="s">
        <v>556</v>
      </c>
      <c r="H1849" s="156" t="s">
        <v>5164</v>
      </c>
      <c r="I1849" s="155">
        <v>2416021</v>
      </c>
      <c r="J1849" s="157" t="s">
        <v>1090</v>
      </c>
      <c r="K1849" s="157"/>
      <c r="L1849" s="155">
        <v>2022</v>
      </c>
      <c r="M1849" s="158">
        <v>46962</v>
      </c>
      <c r="N1849" s="159">
        <v>293066976.11000001</v>
      </c>
      <c r="O1849" s="159">
        <v>254234378.47</v>
      </c>
      <c r="P1849" s="159">
        <v>110816982.05</v>
      </c>
      <c r="Q1849" s="159">
        <v>36681791</v>
      </c>
      <c r="R1849" s="159">
        <v>74135191.049999997</v>
      </c>
      <c r="S1849" s="159">
        <v>38832597.640000001</v>
      </c>
      <c r="T1849" s="159">
        <v>4540676.1900000004</v>
      </c>
      <c r="U1849" s="159">
        <v>282097989.5</v>
      </c>
      <c r="V1849" s="159">
        <v>248161447.24000001</v>
      </c>
      <c r="W1849" s="159">
        <v>95912358.180000007</v>
      </c>
      <c r="X1849" s="159">
        <v>2392798.14</v>
      </c>
      <c r="Y1849" s="159">
        <v>33936542.259999998</v>
      </c>
      <c r="Z1849" s="159">
        <v>34921042.68</v>
      </c>
      <c r="AA1849" s="159">
        <v>0</v>
      </c>
      <c r="AB1849" s="159">
        <v>34921042.68</v>
      </c>
      <c r="AC1849" s="159">
        <v>6500000</v>
      </c>
      <c r="AD1849" s="159">
        <v>6500000</v>
      </c>
      <c r="AE1849" s="159">
        <v>39500000</v>
      </c>
      <c r="AF1849" s="159">
        <v>6072931.2300000004</v>
      </c>
      <c r="AG1849" s="159">
        <v>5530240.5199999996</v>
      </c>
      <c r="AH1849" s="159">
        <v>3173989.97</v>
      </c>
      <c r="AI1849" s="159">
        <v>0</v>
      </c>
      <c r="AJ1849" s="159">
        <v>0</v>
      </c>
    </row>
    <row r="1850" spans="1:36">
      <c r="A1850" s="153">
        <v>24</v>
      </c>
      <c r="B1850" s="154">
        <v>16</v>
      </c>
      <c r="C1850" s="154">
        <v>3</v>
      </c>
      <c r="D1850" s="155">
        <v>2</v>
      </c>
      <c r="E1850" s="155" t="s">
        <v>556</v>
      </c>
      <c r="F1850" s="156" t="s">
        <v>5165</v>
      </c>
      <c r="G1850" s="156" t="s">
        <v>556</v>
      </c>
      <c r="H1850" s="156" t="s">
        <v>5166</v>
      </c>
      <c r="I1850" s="155">
        <v>2416032</v>
      </c>
      <c r="J1850" s="157" t="s">
        <v>1089</v>
      </c>
      <c r="K1850" s="157"/>
      <c r="L1850" s="155">
        <v>2022</v>
      </c>
      <c r="M1850" s="158">
        <v>2517</v>
      </c>
      <c r="N1850" s="159">
        <v>21184064.100000001</v>
      </c>
      <c r="O1850" s="159">
        <v>19009517.940000001</v>
      </c>
      <c r="P1850" s="159">
        <v>11456926.84</v>
      </c>
      <c r="Q1850" s="159">
        <v>4313476</v>
      </c>
      <c r="R1850" s="159">
        <v>7143450.8399999999</v>
      </c>
      <c r="S1850" s="159">
        <v>2174546.16</v>
      </c>
      <c r="T1850" s="159">
        <v>756.1</v>
      </c>
      <c r="U1850" s="159">
        <v>20310834.07</v>
      </c>
      <c r="V1850" s="159">
        <v>16180428.880000001</v>
      </c>
      <c r="W1850" s="159">
        <v>6436557.8899999997</v>
      </c>
      <c r="X1850" s="159">
        <v>126562.22</v>
      </c>
      <c r="Y1850" s="159">
        <v>4130405.19</v>
      </c>
      <c r="Z1850" s="159">
        <v>3444955.51</v>
      </c>
      <c r="AA1850" s="159">
        <v>0</v>
      </c>
      <c r="AB1850" s="159">
        <v>3444955.51</v>
      </c>
      <c r="AC1850" s="159">
        <v>237418</v>
      </c>
      <c r="AD1850" s="159">
        <v>200000</v>
      </c>
      <c r="AE1850" s="159">
        <v>1607750</v>
      </c>
      <c r="AF1850" s="159">
        <v>2829089.06</v>
      </c>
      <c r="AG1850" s="159">
        <v>225337.91</v>
      </c>
      <c r="AH1850" s="159">
        <v>204628.18</v>
      </c>
      <c r="AI1850" s="159">
        <v>0</v>
      </c>
      <c r="AJ1850" s="159">
        <v>0</v>
      </c>
    </row>
    <row r="1851" spans="1:36">
      <c r="A1851" s="153">
        <v>24</v>
      </c>
      <c r="B1851" s="154">
        <v>16</v>
      </c>
      <c r="C1851" s="154">
        <v>4</v>
      </c>
      <c r="D1851" s="155">
        <v>2</v>
      </c>
      <c r="E1851" s="155" t="s">
        <v>556</v>
      </c>
      <c r="F1851" s="156" t="s">
        <v>5165</v>
      </c>
      <c r="G1851" s="156" t="s">
        <v>556</v>
      </c>
      <c r="H1851" s="156" t="s">
        <v>5167</v>
      </c>
      <c r="I1851" s="155">
        <v>2416042</v>
      </c>
      <c r="J1851" s="157" t="s">
        <v>1088</v>
      </c>
      <c r="K1851" s="157"/>
      <c r="L1851" s="155">
        <v>2022</v>
      </c>
      <c r="M1851" s="158">
        <v>6078</v>
      </c>
      <c r="N1851" s="159">
        <v>49794036.289999999</v>
      </c>
      <c r="O1851" s="159">
        <v>38898622.670000002</v>
      </c>
      <c r="P1851" s="159">
        <v>24010575.52</v>
      </c>
      <c r="Q1851" s="159">
        <v>12466439</v>
      </c>
      <c r="R1851" s="159">
        <v>11544136.52</v>
      </c>
      <c r="S1851" s="159">
        <v>10895413.619999999</v>
      </c>
      <c r="T1851" s="159">
        <v>0</v>
      </c>
      <c r="U1851" s="159">
        <v>46336357.07</v>
      </c>
      <c r="V1851" s="159">
        <v>34800788.340000004</v>
      </c>
      <c r="W1851" s="159">
        <v>12521570.08</v>
      </c>
      <c r="X1851" s="159">
        <v>199494.08</v>
      </c>
      <c r="Y1851" s="159">
        <v>11535568.73</v>
      </c>
      <c r="Z1851" s="159">
        <v>7617688.5300000003</v>
      </c>
      <c r="AA1851" s="159">
        <v>0</v>
      </c>
      <c r="AB1851" s="159">
        <v>7617688.5300000003</v>
      </c>
      <c r="AC1851" s="159">
        <v>520730</v>
      </c>
      <c r="AD1851" s="159">
        <v>410730</v>
      </c>
      <c r="AE1851" s="159">
        <v>4412824.08</v>
      </c>
      <c r="AF1851" s="159">
        <v>4097834.33</v>
      </c>
      <c r="AG1851" s="159">
        <v>204888.14</v>
      </c>
      <c r="AH1851" s="159">
        <v>205372.16</v>
      </c>
      <c r="AI1851" s="159">
        <v>0</v>
      </c>
      <c r="AJ1851" s="159">
        <v>0</v>
      </c>
    </row>
    <row r="1852" spans="1:36">
      <c r="A1852" s="153">
        <v>24</v>
      </c>
      <c r="B1852" s="154">
        <v>16</v>
      </c>
      <c r="C1852" s="154">
        <v>5</v>
      </c>
      <c r="D1852" s="155">
        <v>3</v>
      </c>
      <c r="E1852" s="155" t="s">
        <v>556</v>
      </c>
      <c r="F1852" s="156" t="s">
        <v>5168</v>
      </c>
      <c r="G1852" s="156" t="s">
        <v>556</v>
      </c>
      <c r="H1852" s="156" t="s">
        <v>5169</v>
      </c>
      <c r="I1852" s="155">
        <v>2416053</v>
      </c>
      <c r="J1852" s="157" t="s">
        <v>1087</v>
      </c>
      <c r="K1852" s="157"/>
      <c r="L1852" s="155">
        <v>2022</v>
      </c>
      <c r="M1852" s="158">
        <v>15659</v>
      </c>
      <c r="N1852" s="159">
        <v>96722695.5</v>
      </c>
      <c r="O1852" s="159">
        <v>85023688.760000005</v>
      </c>
      <c r="P1852" s="159">
        <v>42251104.269999996</v>
      </c>
      <c r="Q1852" s="159">
        <v>14751329</v>
      </c>
      <c r="R1852" s="159">
        <v>27499775.27</v>
      </c>
      <c r="S1852" s="159">
        <v>11699006.74</v>
      </c>
      <c r="T1852" s="159">
        <v>729496.9</v>
      </c>
      <c r="U1852" s="159">
        <v>96605007.390000001</v>
      </c>
      <c r="V1852" s="159">
        <v>81930858.230000004</v>
      </c>
      <c r="W1852" s="159">
        <v>25074509.219999999</v>
      </c>
      <c r="X1852" s="159">
        <v>1943369.03</v>
      </c>
      <c r="Y1852" s="159">
        <v>14674149.16</v>
      </c>
      <c r="Z1852" s="159">
        <v>15698043.279999999</v>
      </c>
      <c r="AA1852" s="159">
        <v>3900000</v>
      </c>
      <c r="AB1852" s="159">
        <v>11798043.279999999</v>
      </c>
      <c r="AC1852" s="159">
        <v>4571167</v>
      </c>
      <c r="AD1852" s="159">
        <v>4462502</v>
      </c>
      <c r="AE1852" s="159">
        <v>36432821.270000003</v>
      </c>
      <c r="AF1852" s="159">
        <v>3092830.53</v>
      </c>
      <c r="AG1852" s="159">
        <v>658709.12</v>
      </c>
      <c r="AH1852" s="159">
        <v>1248189.42</v>
      </c>
      <c r="AI1852" s="159">
        <v>9729.7199999999993</v>
      </c>
      <c r="AJ1852" s="159">
        <v>0</v>
      </c>
    </row>
    <row r="1853" spans="1:36">
      <c r="A1853" s="153">
        <v>24</v>
      </c>
      <c r="B1853" s="154">
        <v>16</v>
      </c>
      <c r="C1853" s="154">
        <v>6</v>
      </c>
      <c r="D1853" s="155">
        <v>3</v>
      </c>
      <c r="E1853" s="155" t="s">
        <v>556</v>
      </c>
      <c r="F1853" s="156" t="s">
        <v>5168</v>
      </c>
      <c r="G1853" s="156" t="s">
        <v>556</v>
      </c>
      <c r="H1853" s="156" t="s">
        <v>5170</v>
      </c>
      <c r="I1853" s="155">
        <v>2416063</v>
      </c>
      <c r="J1853" s="157" t="s">
        <v>1086</v>
      </c>
      <c r="K1853" s="157"/>
      <c r="L1853" s="155">
        <v>2022</v>
      </c>
      <c r="M1853" s="158">
        <v>8919</v>
      </c>
      <c r="N1853" s="159">
        <v>52194831.149999999</v>
      </c>
      <c r="O1853" s="159">
        <v>47282025.719999999</v>
      </c>
      <c r="P1853" s="159">
        <v>25044829.84</v>
      </c>
      <c r="Q1853" s="159">
        <v>9784862</v>
      </c>
      <c r="R1853" s="159">
        <v>15259967.84</v>
      </c>
      <c r="S1853" s="159">
        <v>4912805.43</v>
      </c>
      <c r="T1853" s="159">
        <v>932750.95</v>
      </c>
      <c r="U1853" s="159">
        <v>62408540.170000002</v>
      </c>
      <c r="V1853" s="159">
        <v>48109726.780000001</v>
      </c>
      <c r="W1853" s="159">
        <v>17210991.100000001</v>
      </c>
      <c r="X1853" s="159">
        <v>646238.07999999996</v>
      </c>
      <c r="Y1853" s="159">
        <v>14298813.390000001</v>
      </c>
      <c r="Z1853" s="159">
        <v>13505798.300000001</v>
      </c>
      <c r="AA1853" s="159">
        <v>0</v>
      </c>
      <c r="AB1853" s="159">
        <v>13505798.300000001</v>
      </c>
      <c r="AC1853" s="159">
        <v>760000</v>
      </c>
      <c r="AD1853" s="159">
        <v>760000</v>
      </c>
      <c r="AE1853" s="159">
        <v>11244878.050000001</v>
      </c>
      <c r="AF1853" s="159">
        <v>-827701.06</v>
      </c>
      <c r="AG1853" s="159">
        <v>410537.82</v>
      </c>
      <c r="AH1853" s="159">
        <v>379490.13</v>
      </c>
      <c r="AI1853" s="159">
        <v>0</v>
      </c>
      <c r="AJ1853" s="159">
        <v>0</v>
      </c>
    </row>
    <row r="1854" spans="1:36">
      <c r="A1854" s="153">
        <v>24</v>
      </c>
      <c r="B1854" s="154">
        <v>16</v>
      </c>
      <c r="C1854" s="154">
        <v>7</v>
      </c>
      <c r="D1854" s="155">
        <v>3</v>
      </c>
      <c r="E1854" s="155" t="s">
        <v>556</v>
      </c>
      <c r="F1854" s="156" t="s">
        <v>5168</v>
      </c>
      <c r="G1854" s="156" t="s">
        <v>556</v>
      </c>
      <c r="H1854" s="156" t="s">
        <v>5171</v>
      </c>
      <c r="I1854" s="155">
        <v>2416073</v>
      </c>
      <c r="J1854" s="157" t="s">
        <v>1085</v>
      </c>
      <c r="K1854" s="157"/>
      <c r="L1854" s="155">
        <v>2022</v>
      </c>
      <c r="M1854" s="158">
        <v>8123</v>
      </c>
      <c r="N1854" s="159">
        <v>58011379.899999999</v>
      </c>
      <c r="O1854" s="159">
        <v>48649989.329999998</v>
      </c>
      <c r="P1854" s="159">
        <v>28366553.850000001</v>
      </c>
      <c r="Q1854" s="159">
        <v>12040898</v>
      </c>
      <c r="R1854" s="159">
        <v>16325655.85</v>
      </c>
      <c r="S1854" s="159">
        <v>9361390.5700000003</v>
      </c>
      <c r="T1854" s="159">
        <v>413561.55</v>
      </c>
      <c r="U1854" s="159">
        <v>57400539.859999999</v>
      </c>
      <c r="V1854" s="159">
        <v>45162818.390000001</v>
      </c>
      <c r="W1854" s="159">
        <v>16631118.82</v>
      </c>
      <c r="X1854" s="159">
        <v>480524.51</v>
      </c>
      <c r="Y1854" s="159">
        <v>12237721.470000001</v>
      </c>
      <c r="Z1854" s="159">
        <v>5197549.18</v>
      </c>
      <c r="AA1854" s="159">
        <v>0</v>
      </c>
      <c r="AB1854" s="159">
        <v>5197549.18</v>
      </c>
      <c r="AC1854" s="159">
        <v>3266400</v>
      </c>
      <c r="AD1854" s="159">
        <v>2086400</v>
      </c>
      <c r="AE1854" s="159">
        <v>6758100</v>
      </c>
      <c r="AF1854" s="159">
        <v>3487170.94</v>
      </c>
      <c r="AG1854" s="159">
        <v>510229.55</v>
      </c>
      <c r="AH1854" s="159">
        <v>204418.3</v>
      </c>
      <c r="AI1854" s="159">
        <v>0</v>
      </c>
      <c r="AJ1854" s="159">
        <v>0</v>
      </c>
    </row>
    <row r="1855" spans="1:36">
      <c r="A1855" s="153">
        <v>24</v>
      </c>
      <c r="B1855" s="154">
        <v>16</v>
      </c>
      <c r="C1855" s="154">
        <v>8</v>
      </c>
      <c r="D1855" s="155">
        <v>3</v>
      </c>
      <c r="E1855" s="155" t="s">
        <v>556</v>
      </c>
      <c r="F1855" s="156" t="s">
        <v>5168</v>
      </c>
      <c r="G1855" s="156" t="s">
        <v>556</v>
      </c>
      <c r="H1855" s="156" t="s">
        <v>5172</v>
      </c>
      <c r="I1855" s="155">
        <v>2416083</v>
      </c>
      <c r="J1855" s="157" t="s">
        <v>1084</v>
      </c>
      <c r="K1855" s="157"/>
      <c r="L1855" s="155">
        <v>2022</v>
      </c>
      <c r="M1855" s="158">
        <v>7099</v>
      </c>
      <c r="N1855" s="159">
        <v>54164814.479999997</v>
      </c>
      <c r="O1855" s="159">
        <v>48784206.939999998</v>
      </c>
      <c r="P1855" s="159">
        <v>28514265.43</v>
      </c>
      <c r="Q1855" s="159">
        <v>12519275</v>
      </c>
      <c r="R1855" s="159">
        <v>15994990.43</v>
      </c>
      <c r="S1855" s="159">
        <v>5380607.54</v>
      </c>
      <c r="T1855" s="159">
        <v>147497.60000000001</v>
      </c>
      <c r="U1855" s="159">
        <v>53116309.939999998</v>
      </c>
      <c r="V1855" s="159">
        <v>44035359.409999996</v>
      </c>
      <c r="W1855" s="159">
        <v>11663122.720000001</v>
      </c>
      <c r="X1855" s="159">
        <v>624598.18000000005</v>
      </c>
      <c r="Y1855" s="159">
        <v>9080950.5299999993</v>
      </c>
      <c r="Z1855" s="159">
        <v>12490438.609999999</v>
      </c>
      <c r="AA1855" s="159">
        <v>1700000</v>
      </c>
      <c r="AB1855" s="159">
        <v>10790438.609999999</v>
      </c>
      <c r="AC1855" s="159">
        <v>961769</v>
      </c>
      <c r="AD1855" s="159">
        <v>961769</v>
      </c>
      <c r="AE1855" s="159">
        <v>9262431.0299999993</v>
      </c>
      <c r="AF1855" s="159">
        <v>4748847.53</v>
      </c>
      <c r="AG1855" s="159">
        <v>316311.63</v>
      </c>
      <c r="AH1855" s="159">
        <v>508594.48</v>
      </c>
      <c r="AI1855" s="159">
        <v>0</v>
      </c>
      <c r="AJ1855" s="159">
        <v>0</v>
      </c>
    </row>
    <row r="1856" spans="1:36">
      <c r="A1856" s="153">
        <v>24</v>
      </c>
      <c r="B1856" s="154">
        <v>16</v>
      </c>
      <c r="C1856" s="154">
        <v>9</v>
      </c>
      <c r="D1856" s="155">
        <v>2</v>
      </c>
      <c r="E1856" s="155" t="s">
        <v>556</v>
      </c>
      <c r="F1856" s="156" t="s">
        <v>5165</v>
      </c>
      <c r="G1856" s="156" t="s">
        <v>556</v>
      </c>
      <c r="H1856" s="156" t="s">
        <v>5173</v>
      </c>
      <c r="I1856" s="155">
        <v>2416092</v>
      </c>
      <c r="J1856" s="157" t="s">
        <v>1083</v>
      </c>
      <c r="K1856" s="157"/>
      <c r="L1856" s="155">
        <v>2022</v>
      </c>
      <c r="M1856" s="158">
        <v>5175</v>
      </c>
      <c r="N1856" s="159">
        <v>34571628.990000002</v>
      </c>
      <c r="O1856" s="159">
        <v>32565196.18</v>
      </c>
      <c r="P1856" s="159">
        <v>17030010.439999998</v>
      </c>
      <c r="Q1856" s="159">
        <v>7313248</v>
      </c>
      <c r="R1856" s="159">
        <v>9716762.4399999995</v>
      </c>
      <c r="S1856" s="159">
        <v>2006432.81</v>
      </c>
      <c r="T1856" s="159">
        <v>0</v>
      </c>
      <c r="U1856" s="159">
        <v>34422351.390000001</v>
      </c>
      <c r="V1856" s="159">
        <v>29064488.789999999</v>
      </c>
      <c r="W1856" s="159">
        <v>11465743.359999999</v>
      </c>
      <c r="X1856" s="159">
        <v>46750.04</v>
      </c>
      <c r="Y1856" s="159">
        <v>5357862.5999999996</v>
      </c>
      <c r="Z1856" s="159">
        <v>9205819.5600000005</v>
      </c>
      <c r="AA1856" s="159">
        <v>0</v>
      </c>
      <c r="AB1856" s="159">
        <v>9205819.5600000005</v>
      </c>
      <c r="AC1856" s="159">
        <v>335583</v>
      </c>
      <c r="AD1856" s="159">
        <v>335583</v>
      </c>
      <c r="AE1856" s="159">
        <v>1357406.72</v>
      </c>
      <c r="AF1856" s="159">
        <v>3500707.39</v>
      </c>
      <c r="AG1856" s="159">
        <v>322606.2</v>
      </c>
      <c r="AH1856" s="159">
        <v>335127.8</v>
      </c>
      <c r="AI1856" s="159">
        <v>0</v>
      </c>
      <c r="AJ1856" s="159">
        <v>0</v>
      </c>
    </row>
    <row r="1857" spans="1:36">
      <c r="A1857" s="153">
        <v>24</v>
      </c>
      <c r="B1857" s="154">
        <v>16</v>
      </c>
      <c r="C1857" s="154">
        <v>10</v>
      </c>
      <c r="D1857" s="155">
        <v>2</v>
      </c>
      <c r="E1857" s="155" t="s">
        <v>556</v>
      </c>
      <c r="F1857" s="156" t="s">
        <v>5165</v>
      </c>
      <c r="G1857" s="156" t="s">
        <v>556</v>
      </c>
      <c r="H1857" s="156" t="s">
        <v>5174</v>
      </c>
      <c r="I1857" s="155">
        <v>2416102</v>
      </c>
      <c r="J1857" s="157" t="s">
        <v>1082</v>
      </c>
      <c r="K1857" s="157"/>
      <c r="L1857" s="155">
        <v>2022</v>
      </c>
      <c r="M1857" s="158">
        <v>4450</v>
      </c>
      <c r="N1857" s="159">
        <v>31385747.559999999</v>
      </c>
      <c r="O1857" s="159">
        <v>28468101.98</v>
      </c>
      <c r="P1857" s="159">
        <v>19070009.41</v>
      </c>
      <c r="Q1857" s="159">
        <v>9517883</v>
      </c>
      <c r="R1857" s="159">
        <v>9552126.4100000001</v>
      </c>
      <c r="S1857" s="159">
        <v>2917645.58</v>
      </c>
      <c r="T1857" s="159">
        <v>45891</v>
      </c>
      <c r="U1857" s="159">
        <v>33315230.449999999</v>
      </c>
      <c r="V1857" s="159">
        <v>24652508.140000001</v>
      </c>
      <c r="W1857" s="159">
        <v>8970286.0099999998</v>
      </c>
      <c r="X1857" s="159">
        <v>16334.63</v>
      </c>
      <c r="Y1857" s="159">
        <v>8662722.3100000005</v>
      </c>
      <c r="Z1857" s="159">
        <v>9397415.7100000009</v>
      </c>
      <c r="AA1857" s="159">
        <v>0</v>
      </c>
      <c r="AB1857" s="159">
        <v>9397415.7100000009</v>
      </c>
      <c r="AC1857" s="159">
        <v>2772852</v>
      </c>
      <c r="AD1857" s="159">
        <v>153670</v>
      </c>
      <c r="AE1857" s="159">
        <v>461330</v>
      </c>
      <c r="AF1857" s="159">
        <v>3815593.84</v>
      </c>
      <c r="AG1857" s="159">
        <v>170701.22</v>
      </c>
      <c r="AH1857" s="159">
        <v>312985.99</v>
      </c>
      <c r="AI1857" s="159">
        <v>0</v>
      </c>
      <c r="AJ1857" s="159">
        <v>0</v>
      </c>
    </row>
    <row r="1858" spans="1:36">
      <c r="A1858" s="153">
        <v>24</v>
      </c>
      <c r="B1858" s="154">
        <v>17</v>
      </c>
      <c r="C1858" s="154">
        <v>1</v>
      </c>
      <c r="D1858" s="155">
        <v>1</v>
      </c>
      <c r="E1858" s="155" t="s">
        <v>556</v>
      </c>
      <c r="F1858" s="156" t="s">
        <v>5175</v>
      </c>
      <c r="G1858" s="156" t="s">
        <v>556</v>
      </c>
      <c r="H1858" s="156" t="s">
        <v>5176</v>
      </c>
      <c r="I1858" s="155">
        <v>2417011</v>
      </c>
      <c r="J1858" s="157" t="s">
        <v>1081</v>
      </c>
      <c r="K1858" s="157"/>
      <c r="L1858" s="155">
        <v>2022</v>
      </c>
      <c r="M1858" s="158">
        <v>29875</v>
      </c>
      <c r="N1858" s="159">
        <v>214823859.91</v>
      </c>
      <c r="O1858" s="159">
        <v>202453578.21000001</v>
      </c>
      <c r="P1858" s="159">
        <v>79769249.210000008</v>
      </c>
      <c r="Q1858" s="159">
        <v>30911462</v>
      </c>
      <c r="R1858" s="159">
        <v>48857787.210000001</v>
      </c>
      <c r="S1858" s="159">
        <v>12370281.699999999</v>
      </c>
      <c r="T1858" s="159">
        <v>2926747.27</v>
      </c>
      <c r="U1858" s="159">
        <v>213680384.30000001</v>
      </c>
      <c r="V1858" s="159">
        <v>190308863.59999999</v>
      </c>
      <c r="W1858" s="159">
        <v>66822574.369999997</v>
      </c>
      <c r="X1858" s="159">
        <v>934826</v>
      </c>
      <c r="Y1858" s="159">
        <v>23371520.699999999</v>
      </c>
      <c r="Z1858" s="159">
        <v>22101815.219999999</v>
      </c>
      <c r="AA1858" s="159">
        <v>0</v>
      </c>
      <c r="AB1858" s="159">
        <v>22101815.219999999</v>
      </c>
      <c r="AC1858" s="159">
        <v>0</v>
      </c>
      <c r="AD1858" s="159">
        <v>0</v>
      </c>
      <c r="AE1858" s="159">
        <v>20000000</v>
      </c>
      <c r="AF1858" s="159">
        <v>12144714.609999999</v>
      </c>
      <c r="AG1858" s="159">
        <v>3860220.05</v>
      </c>
      <c r="AH1858" s="159">
        <v>1435162.61</v>
      </c>
      <c r="AI1858" s="159">
        <v>0</v>
      </c>
      <c r="AJ1858" s="159">
        <v>0</v>
      </c>
    </row>
    <row r="1859" spans="1:36">
      <c r="A1859" s="153">
        <v>24</v>
      </c>
      <c r="B1859" s="154">
        <v>17</v>
      </c>
      <c r="C1859" s="154">
        <v>2</v>
      </c>
      <c r="D1859" s="155">
        <v>2</v>
      </c>
      <c r="E1859" s="155" t="s">
        <v>556</v>
      </c>
      <c r="F1859" s="156" t="s">
        <v>5177</v>
      </c>
      <c r="G1859" s="156" t="s">
        <v>556</v>
      </c>
      <c r="H1859" s="156" t="s">
        <v>5178</v>
      </c>
      <c r="I1859" s="155">
        <v>2417022</v>
      </c>
      <c r="J1859" s="157" t="s">
        <v>1080</v>
      </c>
      <c r="K1859" s="157"/>
      <c r="L1859" s="155">
        <v>2022</v>
      </c>
      <c r="M1859" s="158">
        <v>6457</v>
      </c>
      <c r="N1859" s="159">
        <v>41193877.75</v>
      </c>
      <c r="O1859" s="159">
        <v>39658814.090000004</v>
      </c>
      <c r="P1859" s="159">
        <v>16300462.890000001</v>
      </c>
      <c r="Q1859" s="159">
        <v>5830384</v>
      </c>
      <c r="R1859" s="159">
        <v>10470078.890000001</v>
      </c>
      <c r="S1859" s="159">
        <v>1535063.66</v>
      </c>
      <c r="T1859" s="159">
        <v>0</v>
      </c>
      <c r="U1859" s="159">
        <v>41382640.689999998</v>
      </c>
      <c r="V1859" s="159">
        <v>36814606.969999999</v>
      </c>
      <c r="W1859" s="159">
        <v>15587883.73</v>
      </c>
      <c r="X1859" s="159">
        <v>411482.98</v>
      </c>
      <c r="Y1859" s="159">
        <v>4568033.72</v>
      </c>
      <c r="Z1859" s="159">
        <v>6077532.25</v>
      </c>
      <c r="AA1859" s="159">
        <v>0</v>
      </c>
      <c r="AB1859" s="159">
        <v>6077532.25</v>
      </c>
      <c r="AC1859" s="159">
        <v>1183520</v>
      </c>
      <c r="AD1859" s="159">
        <v>1183520</v>
      </c>
      <c r="AE1859" s="159">
        <v>5357600</v>
      </c>
      <c r="AF1859" s="159">
        <v>2844207.12</v>
      </c>
      <c r="AG1859" s="159">
        <v>153114.42000000001</v>
      </c>
      <c r="AH1859" s="159">
        <v>258212.62</v>
      </c>
      <c r="AI1859" s="159">
        <v>0</v>
      </c>
      <c r="AJ1859" s="159">
        <v>0</v>
      </c>
    </row>
    <row r="1860" spans="1:36">
      <c r="A1860" s="153">
        <v>24</v>
      </c>
      <c r="B1860" s="154">
        <v>17</v>
      </c>
      <c r="C1860" s="154">
        <v>3</v>
      </c>
      <c r="D1860" s="155">
        <v>2</v>
      </c>
      <c r="E1860" s="155" t="s">
        <v>556</v>
      </c>
      <c r="F1860" s="156" t="s">
        <v>5177</v>
      </c>
      <c r="G1860" s="156" t="s">
        <v>556</v>
      </c>
      <c r="H1860" s="156" t="s">
        <v>5179</v>
      </c>
      <c r="I1860" s="155">
        <v>2417032</v>
      </c>
      <c r="J1860" s="157" t="s">
        <v>1079</v>
      </c>
      <c r="K1860" s="157"/>
      <c r="L1860" s="155">
        <v>2022</v>
      </c>
      <c r="M1860" s="158">
        <v>6225</v>
      </c>
      <c r="N1860" s="159">
        <v>43618989.109999999</v>
      </c>
      <c r="O1860" s="159">
        <v>39062601.100000001</v>
      </c>
      <c r="P1860" s="159">
        <v>23010565.41</v>
      </c>
      <c r="Q1860" s="159">
        <v>9438124</v>
      </c>
      <c r="R1860" s="159">
        <v>13572441.41</v>
      </c>
      <c r="S1860" s="159">
        <v>4556388.01</v>
      </c>
      <c r="T1860" s="159">
        <v>294990.21000000002</v>
      </c>
      <c r="U1860" s="159">
        <v>43651183.979999997</v>
      </c>
      <c r="V1860" s="159">
        <v>36593391.140000001</v>
      </c>
      <c r="W1860" s="159">
        <v>11423547.18</v>
      </c>
      <c r="X1860" s="159">
        <v>412580.75</v>
      </c>
      <c r="Y1860" s="159">
        <v>7057792.8399999999</v>
      </c>
      <c r="Z1860" s="159">
        <v>7004411.2599999998</v>
      </c>
      <c r="AA1860" s="159">
        <v>0</v>
      </c>
      <c r="AB1860" s="159">
        <v>7004411.2599999998</v>
      </c>
      <c r="AC1860" s="159">
        <v>955400</v>
      </c>
      <c r="AD1860" s="159">
        <v>955400</v>
      </c>
      <c r="AE1860" s="159">
        <v>6334699</v>
      </c>
      <c r="AF1860" s="159">
        <v>2469209.96</v>
      </c>
      <c r="AG1860" s="159">
        <v>19860</v>
      </c>
      <c r="AH1860" s="159">
        <v>148849.04</v>
      </c>
      <c r="AI1860" s="159">
        <v>0</v>
      </c>
      <c r="AJ1860" s="159">
        <v>0</v>
      </c>
    </row>
    <row r="1861" spans="1:36">
      <c r="A1861" s="153">
        <v>24</v>
      </c>
      <c r="B1861" s="154">
        <v>17</v>
      </c>
      <c r="C1861" s="154">
        <v>4</v>
      </c>
      <c r="D1861" s="155">
        <v>2</v>
      </c>
      <c r="E1861" s="155" t="s">
        <v>556</v>
      </c>
      <c r="F1861" s="156" t="s">
        <v>5177</v>
      </c>
      <c r="G1861" s="156" t="s">
        <v>556</v>
      </c>
      <c r="H1861" s="156" t="s">
        <v>5180</v>
      </c>
      <c r="I1861" s="155">
        <v>2417042</v>
      </c>
      <c r="J1861" s="157" t="s">
        <v>1078</v>
      </c>
      <c r="K1861" s="157"/>
      <c r="L1861" s="155">
        <v>2022</v>
      </c>
      <c r="M1861" s="158">
        <v>12733</v>
      </c>
      <c r="N1861" s="159">
        <v>86164493.459999993</v>
      </c>
      <c r="O1861" s="159">
        <v>83798590.560000002</v>
      </c>
      <c r="P1861" s="159">
        <v>52977499.140000001</v>
      </c>
      <c r="Q1861" s="159">
        <v>20991711</v>
      </c>
      <c r="R1861" s="159">
        <v>31985788.140000001</v>
      </c>
      <c r="S1861" s="159">
        <v>2365902.9</v>
      </c>
      <c r="T1861" s="159">
        <v>13756.91</v>
      </c>
      <c r="U1861" s="159">
        <v>87363409.579999998</v>
      </c>
      <c r="V1861" s="159">
        <v>76273079.530000001</v>
      </c>
      <c r="W1861" s="159">
        <v>24254199.030000001</v>
      </c>
      <c r="X1861" s="159">
        <v>797456.24</v>
      </c>
      <c r="Y1861" s="159">
        <v>11090330.050000001</v>
      </c>
      <c r="Z1861" s="159">
        <v>9682008.2200000007</v>
      </c>
      <c r="AA1861" s="159">
        <v>0</v>
      </c>
      <c r="AB1861" s="159">
        <v>9682008.2200000007</v>
      </c>
      <c r="AC1861" s="159">
        <v>2563585</v>
      </c>
      <c r="AD1861" s="159">
        <v>2563585</v>
      </c>
      <c r="AE1861" s="159">
        <v>10497000</v>
      </c>
      <c r="AF1861" s="159">
        <v>7525511.0300000003</v>
      </c>
      <c r="AG1861" s="159">
        <v>647655.77</v>
      </c>
      <c r="AH1861" s="159">
        <v>580214.63</v>
      </c>
      <c r="AI1861" s="159">
        <v>0</v>
      </c>
      <c r="AJ1861" s="159">
        <v>0</v>
      </c>
    </row>
    <row r="1862" spans="1:36">
      <c r="A1862" s="153">
        <v>24</v>
      </c>
      <c r="B1862" s="154">
        <v>17</v>
      </c>
      <c r="C1862" s="154">
        <v>5</v>
      </c>
      <c r="D1862" s="155">
        <v>2</v>
      </c>
      <c r="E1862" s="155" t="s">
        <v>556</v>
      </c>
      <c r="F1862" s="156" t="s">
        <v>5177</v>
      </c>
      <c r="G1862" s="156" t="s">
        <v>556</v>
      </c>
      <c r="H1862" s="156" t="s">
        <v>5181</v>
      </c>
      <c r="I1862" s="155">
        <v>2417052</v>
      </c>
      <c r="J1862" s="157" t="s">
        <v>1077</v>
      </c>
      <c r="K1862" s="157"/>
      <c r="L1862" s="155">
        <v>2022</v>
      </c>
      <c r="M1862" s="158">
        <v>2235</v>
      </c>
      <c r="N1862" s="159">
        <v>21582803.329999998</v>
      </c>
      <c r="O1862" s="159">
        <v>20015117.649999999</v>
      </c>
      <c r="P1862" s="159">
        <v>12965310.99</v>
      </c>
      <c r="Q1862" s="159">
        <v>7628140</v>
      </c>
      <c r="R1862" s="159">
        <v>5337170.99</v>
      </c>
      <c r="S1862" s="159">
        <v>1567685.68</v>
      </c>
      <c r="T1862" s="159">
        <v>0</v>
      </c>
      <c r="U1862" s="159">
        <v>20150992.079999998</v>
      </c>
      <c r="V1862" s="159">
        <v>17289221.27</v>
      </c>
      <c r="W1862" s="159">
        <v>4414084.08</v>
      </c>
      <c r="X1862" s="159">
        <v>7852.88</v>
      </c>
      <c r="Y1862" s="159">
        <v>2861770.81</v>
      </c>
      <c r="Z1862" s="159">
        <v>3685296.35</v>
      </c>
      <c r="AA1862" s="159">
        <v>0</v>
      </c>
      <c r="AB1862" s="159">
        <v>3685296.35</v>
      </c>
      <c r="AC1862" s="159">
        <v>2056407</v>
      </c>
      <c r="AD1862" s="159">
        <v>100000</v>
      </c>
      <c r="AE1862" s="159">
        <v>88750</v>
      </c>
      <c r="AF1862" s="159">
        <v>2725896.38</v>
      </c>
      <c r="AG1862" s="159">
        <v>282376</v>
      </c>
      <c r="AH1862" s="159">
        <v>352731.17</v>
      </c>
      <c r="AI1862" s="159">
        <v>0</v>
      </c>
      <c r="AJ1862" s="159">
        <v>0</v>
      </c>
    </row>
    <row r="1863" spans="1:36">
      <c r="A1863" s="153">
        <v>24</v>
      </c>
      <c r="B1863" s="154">
        <v>17</v>
      </c>
      <c r="C1863" s="154">
        <v>6</v>
      </c>
      <c r="D1863" s="155">
        <v>2</v>
      </c>
      <c r="E1863" s="155" t="s">
        <v>556</v>
      </c>
      <c r="F1863" s="156" t="s">
        <v>5177</v>
      </c>
      <c r="G1863" s="156" t="s">
        <v>556</v>
      </c>
      <c r="H1863" s="156" t="s">
        <v>5182</v>
      </c>
      <c r="I1863" s="155">
        <v>2417062</v>
      </c>
      <c r="J1863" s="157" t="s">
        <v>1076</v>
      </c>
      <c r="K1863" s="157"/>
      <c r="L1863" s="155">
        <v>2022</v>
      </c>
      <c r="M1863" s="158">
        <v>10853</v>
      </c>
      <c r="N1863" s="159">
        <v>69349292.519999996</v>
      </c>
      <c r="O1863" s="159">
        <v>65390885.75</v>
      </c>
      <c r="P1863" s="159">
        <v>38299709.469999999</v>
      </c>
      <c r="Q1863" s="159">
        <v>17743327</v>
      </c>
      <c r="R1863" s="159">
        <v>20556382.469999999</v>
      </c>
      <c r="S1863" s="159">
        <v>3958406.77</v>
      </c>
      <c r="T1863" s="159">
        <v>1611943.5</v>
      </c>
      <c r="U1863" s="159">
        <v>67362200.420000002</v>
      </c>
      <c r="V1863" s="159">
        <v>59999338.740000002</v>
      </c>
      <c r="W1863" s="159">
        <v>22216388.5</v>
      </c>
      <c r="X1863" s="159">
        <v>611032.86</v>
      </c>
      <c r="Y1863" s="159">
        <v>7362861.6799999997</v>
      </c>
      <c r="Z1863" s="159">
        <v>9500106.6500000004</v>
      </c>
      <c r="AA1863" s="159">
        <v>0</v>
      </c>
      <c r="AB1863" s="159">
        <v>9500106.6500000004</v>
      </c>
      <c r="AC1863" s="159">
        <v>2682863</v>
      </c>
      <c r="AD1863" s="159">
        <v>2682863</v>
      </c>
      <c r="AE1863" s="159">
        <v>9024253</v>
      </c>
      <c r="AF1863" s="159">
        <v>5391547.0099999998</v>
      </c>
      <c r="AG1863" s="159">
        <v>487237.56</v>
      </c>
      <c r="AH1863" s="159">
        <v>412906.47</v>
      </c>
      <c r="AI1863" s="159">
        <v>0</v>
      </c>
      <c r="AJ1863" s="159">
        <v>0</v>
      </c>
    </row>
    <row r="1864" spans="1:36">
      <c r="A1864" s="153">
        <v>24</v>
      </c>
      <c r="B1864" s="154">
        <v>17</v>
      </c>
      <c r="C1864" s="154">
        <v>7</v>
      </c>
      <c r="D1864" s="155">
        <v>2</v>
      </c>
      <c r="E1864" s="155" t="s">
        <v>556</v>
      </c>
      <c r="F1864" s="156" t="s">
        <v>5177</v>
      </c>
      <c r="G1864" s="156" t="s">
        <v>556</v>
      </c>
      <c r="H1864" s="156" t="s">
        <v>5183</v>
      </c>
      <c r="I1864" s="155">
        <v>2417072</v>
      </c>
      <c r="J1864" s="157" t="s">
        <v>1075</v>
      </c>
      <c r="K1864" s="157"/>
      <c r="L1864" s="155">
        <v>2022</v>
      </c>
      <c r="M1864" s="158">
        <v>4514</v>
      </c>
      <c r="N1864" s="159">
        <v>32183077.890000001</v>
      </c>
      <c r="O1864" s="159">
        <v>28937976.710000001</v>
      </c>
      <c r="P1864" s="159">
        <v>16355329.65</v>
      </c>
      <c r="Q1864" s="159">
        <v>7141461</v>
      </c>
      <c r="R1864" s="159">
        <v>9213868.6500000004</v>
      </c>
      <c r="S1864" s="159">
        <v>3245101.18</v>
      </c>
      <c r="T1864" s="159">
        <v>38832.11</v>
      </c>
      <c r="U1864" s="159">
        <v>31986403.48</v>
      </c>
      <c r="V1864" s="159">
        <v>25823278</v>
      </c>
      <c r="W1864" s="159">
        <v>9731622.4299999997</v>
      </c>
      <c r="X1864" s="159">
        <v>281330.44</v>
      </c>
      <c r="Y1864" s="159">
        <v>6163125.4800000004</v>
      </c>
      <c r="Z1864" s="159">
        <v>4665111.8099999996</v>
      </c>
      <c r="AA1864" s="159">
        <v>0</v>
      </c>
      <c r="AB1864" s="159">
        <v>4665111.8099999996</v>
      </c>
      <c r="AC1864" s="159">
        <v>1042942.13</v>
      </c>
      <c r="AD1864" s="159">
        <v>1042942.13</v>
      </c>
      <c r="AE1864" s="159">
        <v>3946254</v>
      </c>
      <c r="AF1864" s="159">
        <v>3114698.71</v>
      </c>
      <c r="AG1864" s="159">
        <v>100237.7</v>
      </c>
      <c r="AH1864" s="159">
        <v>244128.47</v>
      </c>
      <c r="AI1864" s="159">
        <v>0</v>
      </c>
      <c r="AJ1864" s="159">
        <v>0</v>
      </c>
    </row>
    <row r="1865" spans="1:36">
      <c r="A1865" s="153">
        <v>24</v>
      </c>
      <c r="B1865" s="154">
        <v>17</v>
      </c>
      <c r="C1865" s="154">
        <v>8</v>
      </c>
      <c r="D1865" s="155">
        <v>2</v>
      </c>
      <c r="E1865" s="155" t="s">
        <v>556</v>
      </c>
      <c r="F1865" s="156" t="s">
        <v>5177</v>
      </c>
      <c r="G1865" s="156" t="s">
        <v>556</v>
      </c>
      <c r="H1865" s="156" t="s">
        <v>5184</v>
      </c>
      <c r="I1865" s="155">
        <v>2417082</v>
      </c>
      <c r="J1865" s="157" t="s">
        <v>1074</v>
      </c>
      <c r="K1865" s="157"/>
      <c r="L1865" s="155">
        <v>2022</v>
      </c>
      <c r="M1865" s="158">
        <v>15098</v>
      </c>
      <c r="N1865" s="159">
        <v>95101614.140000001</v>
      </c>
      <c r="O1865" s="159">
        <v>81320132.25</v>
      </c>
      <c r="P1865" s="159">
        <v>45313679.420000002</v>
      </c>
      <c r="Q1865" s="159">
        <v>20742286</v>
      </c>
      <c r="R1865" s="159">
        <v>24571393.420000002</v>
      </c>
      <c r="S1865" s="159">
        <v>13781481.890000001</v>
      </c>
      <c r="T1865" s="159">
        <v>8372750.1600000001</v>
      </c>
      <c r="U1865" s="159">
        <v>87613612.489999995</v>
      </c>
      <c r="V1865" s="159">
        <v>71919393.329999998</v>
      </c>
      <c r="W1865" s="159">
        <v>26534962.670000002</v>
      </c>
      <c r="X1865" s="159">
        <v>993091.02</v>
      </c>
      <c r="Y1865" s="159">
        <v>15694219.16</v>
      </c>
      <c r="Z1865" s="159">
        <v>22099146.52</v>
      </c>
      <c r="AA1865" s="159">
        <v>0</v>
      </c>
      <c r="AB1865" s="159">
        <v>22099146.52</v>
      </c>
      <c r="AC1865" s="159">
        <v>2284000</v>
      </c>
      <c r="AD1865" s="159">
        <v>2284000</v>
      </c>
      <c r="AE1865" s="159">
        <v>16318000</v>
      </c>
      <c r="AF1865" s="159">
        <v>9400738.9199999999</v>
      </c>
      <c r="AG1865" s="159">
        <v>1327549.72</v>
      </c>
      <c r="AH1865" s="159">
        <v>1109107.17</v>
      </c>
      <c r="AI1865" s="159">
        <v>0</v>
      </c>
      <c r="AJ1865" s="159">
        <v>0</v>
      </c>
    </row>
    <row r="1866" spans="1:36">
      <c r="A1866" s="153">
        <v>24</v>
      </c>
      <c r="B1866" s="154">
        <v>17</v>
      </c>
      <c r="C1866" s="154">
        <v>9</v>
      </c>
      <c r="D1866" s="155">
        <v>2</v>
      </c>
      <c r="E1866" s="155" t="s">
        <v>556</v>
      </c>
      <c r="F1866" s="156" t="s">
        <v>5177</v>
      </c>
      <c r="G1866" s="156" t="s">
        <v>556</v>
      </c>
      <c r="H1866" s="156" t="s">
        <v>5185</v>
      </c>
      <c r="I1866" s="155">
        <v>2417092</v>
      </c>
      <c r="J1866" s="157" t="s">
        <v>1073</v>
      </c>
      <c r="K1866" s="157"/>
      <c r="L1866" s="155">
        <v>2022</v>
      </c>
      <c r="M1866" s="158">
        <v>9884</v>
      </c>
      <c r="N1866" s="159">
        <v>66627856.240000002</v>
      </c>
      <c r="O1866" s="159">
        <v>62842353.030000001</v>
      </c>
      <c r="P1866" s="159">
        <v>41231496.120000005</v>
      </c>
      <c r="Q1866" s="159">
        <v>18651728</v>
      </c>
      <c r="R1866" s="159">
        <v>22579768.120000001</v>
      </c>
      <c r="S1866" s="159">
        <v>3785503.21</v>
      </c>
      <c r="T1866" s="159">
        <v>385498</v>
      </c>
      <c r="U1866" s="159">
        <v>71722110.049999997</v>
      </c>
      <c r="V1866" s="159">
        <v>59677688.259999998</v>
      </c>
      <c r="W1866" s="159">
        <v>21376332.170000002</v>
      </c>
      <c r="X1866" s="159">
        <v>809667.06</v>
      </c>
      <c r="Y1866" s="159">
        <v>12044421.789999999</v>
      </c>
      <c r="Z1866" s="159">
        <v>9766631.8000000007</v>
      </c>
      <c r="AA1866" s="159">
        <v>0</v>
      </c>
      <c r="AB1866" s="159">
        <v>9766631.8000000007</v>
      </c>
      <c r="AC1866" s="159">
        <v>1828853</v>
      </c>
      <c r="AD1866" s="159">
        <v>1828853</v>
      </c>
      <c r="AE1866" s="159">
        <v>12113847.25</v>
      </c>
      <c r="AF1866" s="159">
        <v>3164664.77</v>
      </c>
      <c r="AG1866" s="159">
        <v>240739.34</v>
      </c>
      <c r="AH1866" s="159">
        <v>824672.05</v>
      </c>
      <c r="AI1866" s="159">
        <v>0</v>
      </c>
      <c r="AJ1866" s="159">
        <v>0</v>
      </c>
    </row>
    <row r="1867" spans="1:36">
      <c r="A1867" s="153">
        <v>24</v>
      </c>
      <c r="B1867" s="154">
        <v>17</v>
      </c>
      <c r="C1867" s="154">
        <v>10</v>
      </c>
      <c r="D1867" s="155">
        <v>2</v>
      </c>
      <c r="E1867" s="155" t="s">
        <v>556</v>
      </c>
      <c r="F1867" s="156" t="s">
        <v>5177</v>
      </c>
      <c r="G1867" s="156" t="s">
        <v>556</v>
      </c>
      <c r="H1867" s="156" t="s">
        <v>5186</v>
      </c>
      <c r="I1867" s="155">
        <v>2417102</v>
      </c>
      <c r="J1867" s="157" t="s">
        <v>1072</v>
      </c>
      <c r="K1867" s="157"/>
      <c r="L1867" s="155">
        <v>2022</v>
      </c>
      <c r="M1867" s="158">
        <v>12885</v>
      </c>
      <c r="N1867" s="159">
        <v>81030642.840000004</v>
      </c>
      <c r="O1867" s="159">
        <v>75683681.219999999</v>
      </c>
      <c r="P1867" s="159">
        <v>48814038.039999999</v>
      </c>
      <c r="Q1867" s="159">
        <v>24206215</v>
      </c>
      <c r="R1867" s="159">
        <v>24607823.039999999</v>
      </c>
      <c r="S1867" s="159">
        <v>5346961.62</v>
      </c>
      <c r="T1867" s="159">
        <v>181733</v>
      </c>
      <c r="U1867" s="159">
        <v>88826147.519999996</v>
      </c>
      <c r="V1867" s="159">
        <v>70964474.629999995</v>
      </c>
      <c r="W1867" s="159">
        <v>26347935.260000002</v>
      </c>
      <c r="X1867" s="159">
        <v>238582.62</v>
      </c>
      <c r="Y1867" s="159">
        <v>17861672.890000001</v>
      </c>
      <c r="Z1867" s="159">
        <v>18828556.329999998</v>
      </c>
      <c r="AA1867" s="159">
        <v>4393080</v>
      </c>
      <c r="AB1867" s="159">
        <v>14435476.329999998</v>
      </c>
      <c r="AC1867" s="159">
        <v>433404</v>
      </c>
      <c r="AD1867" s="159">
        <v>433404</v>
      </c>
      <c r="AE1867" s="159">
        <v>7859252</v>
      </c>
      <c r="AF1867" s="159">
        <v>4719206.59</v>
      </c>
      <c r="AG1867" s="159">
        <v>191922.5</v>
      </c>
      <c r="AH1867" s="159">
        <v>219596.82</v>
      </c>
      <c r="AI1867" s="159">
        <v>0</v>
      </c>
      <c r="AJ1867" s="159">
        <v>0</v>
      </c>
    </row>
    <row r="1868" spans="1:36">
      <c r="A1868" s="153">
        <v>24</v>
      </c>
      <c r="B1868" s="154">
        <v>17</v>
      </c>
      <c r="C1868" s="154">
        <v>11</v>
      </c>
      <c r="D1868" s="155">
        <v>2</v>
      </c>
      <c r="E1868" s="155" t="s">
        <v>556</v>
      </c>
      <c r="F1868" s="156" t="s">
        <v>5177</v>
      </c>
      <c r="G1868" s="156" t="s">
        <v>556</v>
      </c>
      <c r="H1868" s="156" t="s">
        <v>5187</v>
      </c>
      <c r="I1868" s="155">
        <v>2417112</v>
      </c>
      <c r="J1868" s="157" t="s">
        <v>1071</v>
      </c>
      <c r="K1868" s="157"/>
      <c r="L1868" s="155">
        <v>2022</v>
      </c>
      <c r="M1868" s="158">
        <v>8442</v>
      </c>
      <c r="N1868" s="159">
        <v>59689479.75</v>
      </c>
      <c r="O1868" s="159">
        <v>58902391.890000001</v>
      </c>
      <c r="P1868" s="159">
        <v>39558941.359999999</v>
      </c>
      <c r="Q1868" s="159">
        <v>19049759</v>
      </c>
      <c r="R1868" s="159">
        <v>20509182.359999999</v>
      </c>
      <c r="S1868" s="159">
        <v>787087.86</v>
      </c>
      <c r="T1868" s="159">
        <v>9346.8799999999992</v>
      </c>
      <c r="U1868" s="159">
        <v>61602817.82</v>
      </c>
      <c r="V1868" s="159">
        <v>56829412.420000002</v>
      </c>
      <c r="W1868" s="159">
        <v>20395743.969999999</v>
      </c>
      <c r="X1868" s="159">
        <v>481752.46</v>
      </c>
      <c r="Y1868" s="159">
        <v>4773405.4000000004</v>
      </c>
      <c r="Z1868" s="159">
        <v>11511630.939999999</v>
      </c>
      <c r="AA1868" s="159">
        <v>0</v>
      </c>
      <c r="AB1868" s="159">
        <v>11511630.939999999</v>
      </c>
      <c r="AC1868" s="159">
        <v>1185641.72</v>
      </c>
      <c r="AD1868" s="159">
        <v>1185641.72</v>
      </c>
      <c r="AE1868" s="159">
        <v>6364105.9199999999</v>
      </c>
      <c r="AF1868" s="159">
        <v>2072979.47</v>
      </c>
      <c r="AG1868" s="159">
        <v>211941.57</v>
      </c>
      <c r="AH1868" s="159">
        <v>709978.62</v>
      </c>
      <c r="AI1868" s="159">
        <v>0</v>
      </c>
      <c r="AJ1868" s="159">
        <v>0</v>
      </c>
    </row>
    <row r="1869" spans="1:36">
      <c r="A1869" s="153">
        <v>24</v>
      </c>
      <c r="B1869" s="154">
        <v>17</v>
      </c>
      <c r="C1869" s="154">
        <v>12</v>
      </c>
      <c r="D1869" s="155">
        <v>2</v>
      </c>
      <c r="E1869" s="155" t="s">
        <v>556</v>
      </c>
      <c r="F1869" s="156" t="s">
        <v>5177</v>
      </c>
      <c r="G1869" s="156" t="s">
        <v>556</v>
      </c>
      <c r="H1869" s="156" t="s">
        <v>5188</v>
      </c>
      <c r="I1869" s="155">
        <v>2417122</v>
      </c>
      <c r="J1869" s="157" t="s">
        <v>1070</v>
      </c>
      <c r="K1869" s="157"/>
      <c r="L1869" s="155">
        <v>2022</v>
      </c>
      <c r="M1869" s="158">
        <v>3514</v>
      </c>
      <c r="N1869" s="159">
        <v>26906254.390000001</v>
      </c>
      <c r="O1869" s="159">
        <v>24748990.530000001</v>
      </c>
      <c r="P1869" s="159">
        <v>13777906.800000001</v>
      </c>
      <c r="Q1869" s="159">
        <v>5879449</v>
      </c>
      <c r="R1869" s="159">
        <v>7898457.7999999998</v>
      </c>
      <c r="S1869" s="159">
        <v>2157263.86</v>
      </c>
      <c r="T1869" s="159">
        <v>70431.759999999995</v>
      </c>
      <c r="U1869" s="159">
        <v>25116447.690000001</v>
      </c>
      <c r="V1869" s="159">
        <v>21252505.629999999</v>
      </c>
      <c r="W1869" s="159">
        <v>7657987.6699999999</v>
      </c>
      <c r="X1869" s="159">
        <v>266927.21999999997</v>
      </c>
      <c r="Y1869" s="159">
        <v>3863942.06</v>
      </c>
      <c r="Z1869" s="159">
        <v>7396843.0099999998</v>
      </c>
      <c r="AA1869" s="159">
        <v>0</v>
      </c>
      <c r="AB1869" s="159">
        <v>7396843.0099999998</v>
      </c>
      <c r="AC1869" s="159">
        <v>787669.41</v>
      </c>
      <c r="AD1869" s="159">
        <v>787669.41</v>
      </c>
      <c r="AE1869" s="159">
        <v>5554697.9199999999</v>
      </c>
      <c r="AF1869" s="159">
        <v>3496484.9</v>
      </c>
      <c r="AG1869" s="159">
        <v>748435.1</v>
      </c>
      <c r="AH1869" s="159">
        <v>521722.62</v>
      </c>
      <c r="AI1869" s="159">
        <v>0</v>
      </c>
      <c r="AJ1869" s="159">
        <v>3095492.92</v>
      </c>
    </row>
    <row r="1870" spans="1:36">
      <c r="A1870" s="153">
        <v>24</v>
      </c>
      <c r="B1870" s="154">
        <v>17</v>
      </c>
      <c r="C1870" s="154">
        <v>13</v>
      </c>
      <c r="D1870" s="155">
        <v>2</v>
      </c>
      <c r="E1870" s="155" t="s">
        <v>556</v>
      </c>
      <c r="F1870" s="156" t="s">
        <v>5177</v>
      </c>
      <c r="G1870" s="156" t="s">
        <v>556</v>
      </c>
      <c r="H1870" s="156" t="s">
        <v>5189</v>
      </c>
      <c r="I1870" s="155">
        <v>2417132</v>
      </c>
      <c r="J1870" s="157" t="s">
        <v>1069</v>
      </c>
      <c r="K1870" s="157"/>
      <c r="L1870" s="155">
        <v>2022</v>
      </c>
      <c r="M1870" s="158">
        <v>7920</v>
      </c>
      <c r="N1870" s="159">
        <v>54528800.460000001</v>
      </c>
      <c r="O1870" s="159">
        <v>53441278.299999997</v>
      </c>
      <c r="P1870" s="159">
        <v>35288310.129999995</v>
      </c>
      <c r="Q1870" s="159">
        <v>16965540</v>
      </c>
      <c r="R1870" s="159">
        <v>18322770.129999999</v>
      </c>
      <c r="S1870" s="159">
        <v>1087522.1599999999</v>
      </c>
      <c r="T1870" s="159">
        <v>24386</v>
      </c>
      <c r="U1870" s="159">
        <v>56398198.200000003</v>
      </c>
      <c r="V1870" s="159">
        <v>49234438.829999998</v>
      </c>
      <c r="W1870" s="159">
        <v>15215212.42</v>
      </c>
      <c r="X1870" s="159">
        <v>0</v>
      </c>
      <c r="Y1870" s="159">
        <v>7163759.3700000001</v>
      </c>
      <c r="Z1870" s="159">
        <v>14517353.57</v>
      </c>
      <c r="AA1870" s="159">
        <v>0</v>
      </c>
      <c r="AB1870" s="159">
        <v>14517353.57</v>
      </c>
      <c r="AC1870" s="159">
        <v>0</v>
      </c>
      <c r="AD1870" s="159">
        <v>0</v>
      </c>
      <c r="AE1870" s="159">
        <v>0</v>
      </c>
      <c r="AF1870" s="159">
        <v>4206839.47</v>
      </c>
      <c r="AG1870" s="159">
        <v>37704</v>
      </c>
      <c r="AH1870" s="159">
        <v>6150</v>
      </c>
      <c r="AI1870" s="159">
        <v>0</v>
      </c>
      <c r="AJ1870" s="159">
        <v>0</v>
      </c>
    </row>
    <row r="1871" spans="1:36">
      <c r="A1871" s="153">
        <v>24</v>
      </c>
      <c r="B1871" s="154">
        <v>17</v>
      </c>
      <c r="C1871" s="154">
        <v>14</v>
      </c>
      <c r="D1871" s="155">
        <v>2</v>
      </c>
      <c r="E1871" s="155" t="s">
        <v>556</v>
      </c>
      <c r="F1871" s="156" t="s">
        <v>5177</v>
      </c>
      <c r="G1871" s="156" t="s">
        <v>556</v>
      </c>
      <c r="H1871" s="156" t="s">
        <v>5190</v>
      </c>
      <c r="I1871" s="155">
        <v>2417142</v>
      </c>
      <c r="J1871" s="157" t="s">
        <v>1068</v>
      </c>
      <c r="K1871" s="157"/>
      <c r="L1871" s="155">
        <v>2022</v>
      </c>
      <c r="M1871" s="158">
        <v>4229</v>
      </c>
      <c r="N1871" s="159">
        <v>37590377.299999997</v>
      </c>
      <c r="O1871" s="159">
        <v>28513804.359999999</v>
      </c>
      <c r="P1871" s="159">
        <v>17982509.829999998</v>
      </c>
      <c r="Q1871" s="159">
        <v>7500047</v>
      </c>
      <c r="R1871" s="159">
        <v>10482462.83</v>
      </c>
      <c r="S1871" s="159">
        <v>9076572.9399999995</v>
      </c>
      <c r="T1871" s="159">
        <v>125000</v>
      </c>
      <c r="U1871" s="159">
        <v>39332407.079999998</v>
      </c>
      <c r="V1871" s="159">
        <v>25660076.32</v>
      </c>
      <c r="W1871" s="159">
        <v>8017765.7999999998</v>
      </c>
      <c r="X1871" s="159">
        <v>179299.17</v>
      </c>
      <c r="Y1871" s="159">
        <v>13672330.76</v>
      </c>
      <c r="Z1871" s="159">
        <v>6188971.5800000001</v>
      </c>
      <c r="AA1871" s="159">
        <v>0</v>
      </c>
      <c r="AB1871" s="159">
        <v>6188971.5800000001</v>
      </c>
      <c r="AC1871" s="159">
        <v>1110086.1399999999</v>
      </c>
      <c r="AD1871" s="159">
        <v>1110086.1399999999</v>
      </c>
      <c r="AE1871" s="159">
        <v>2006247.96</v>
      </c>
      <c r="AF1871" s="159">
        <v>2853728.04</v>
      </c>
      <c r="AG1871" s="159">
        <v>166532.35999999999</v>
      </c>
      <c r="AH1871" s="159">
        <v>241549.77</v>
      </c>
      <c r="AI1871" s="159">
        <v>0</v>
      </c>
      <c r="AJ1871" s="159">
        <v>0</v>
      </c>
    </row>
    <row r="1872" spans="1:36">
      <c r="A1872" s="153">
        <v>24</v>
      </c>
      <c r="B1872" s="154">
        <v>17</v>
      </c>
      <c r="C1872" s="154">
        <v>15</v>
      </c>
      <c r="D1872" s="155">
        <v>2</v>
      </c>
      <c r="E1872" s="155" t="s">
        <v>556</v>
      </c>
      <c r="F1872" s="156" t="s">
        <v>5177</v>
      </c>
      <c r="G1872" s="156" t="s">
        <v>556</v>
      </c>
      <c r="H1872" s="156" t="s">
        <v>5191</v>
      </c>
      <c r="I1872" s="155">
        <v>2417152</v>
      </c>
      <c r="J1872" s="157" t="s">
        <v>1067</v>
      </c>
      <c r="K1872" s="157"/>
      <c r="L1872" s="155">
        <v>2022</v>
      </c>
      <c r="M1872" s="158">
        <v>14558</v>
      </c>
      <c r="N1872" s="159">
        <v>102822866.86</v>
      </c>
      <c r="O1872" s="159">
        <v>90867504.739999995</v>
      </c>
      <c r="P1872" s="159">
        <v>58869973.520000003</v>
      </c>
      <c r="Q1872" s="159">
        <v>25000980</v>
      </c>
      <c r="R1872" s="159">
        <v>33868993.520000003</v>
      </c>
      <c r="S1872" s="159">
        <v>11955362.119999999</v>
      </c>
      <c r="T1872" s="159">
        <v>200.2</v>
      </c>
      <c r="U1872" s="159">
        <v>93234093.120000005</v>
      </c>
      <c r="V1872" s="159">
        <v>80312004.469999999</v>
      </c>
      <c r="W1872" s="159">
        <v>28920403.02</v>
      </c>
      <c r="X1872" s="159">
        <v>230176.9</v>
      </c>
      <c r="Y1872" s="159">
        <v>12922088.65</v>
      </c>
      <c r="Z1872" s="159">
        <v>20376342.760000002</v>
      </c>
      <c r="AA1872" s="159">
        <v>0</v>
      </c>
      <c r="AB1872" s="159">
        <v>20376342.760000002</v>
      </c>
      <c r="AC1872" s="159">
        <v>2196250</v>
      </c>
      <c r="AD1872" s="159">
        <v>2196250</v>
      </c>
      <c r="AE1872" s="159">
        <v>2330000</v>
      </c>
      <c r="AF1872" s="159">
        <v>10555500.27</v>
      </c>
      <c r="AG1872" s="159">
        <v>1083197.07</v>
      </c>
      <c r="AH1872" s="159">
        <v>1074838.3400000001</v>
      </c>
      <c r="AI1872" s="159">
        <v>0</v>
      </c>
      <c r="AJ1872" s="159">
        <v>0</v>
      </c>
    </row>
    <row r="1873" spans="1:36">
      <c r="A1873" s="153">
        <v>26</v>
      </c>
      <c r="B1873" s="154">
        <v>1</v>
      </c>
      <c r="C1873" s="154">
        <v>1</v>
      </c>
      <c r="D1873" s="155">
        <v>3</v>
      </c>
      <c r="E1873" s="155" t="s">
        <v>556</v>
      </c>
      <c r="F1873" s="156" t="s">
        <v>5192</v>
      </c>
      <c r="G1873" s="156" t="s">
        <v>556</v>
      </c>
      <c r="H1873" s="156" t="s">
        <v>5193</v>
      </c>
      <c r="I1873" s="155">
        <v>2601013</v>
      </c>
      <c r="J1873" s="157" t="s">
        <v>1066</v>
      </c>
      <c r="K1873" s="157"/>
      <c r="L1873" s="155">
        <v>2022</v>
      </c>
      <c r="M1873" s="158">
        <v>30977</v>
      </c>
      <c r="N1873" s="159">
        <v>185298120.34999999</v>
      </c>
      <c r="O1873" s="159">
        <v>167123715.12</v>
      </c>
      <c r="P1873" s="159">
        <v>87708167.870000005</v>
      </c>
      <c r="Q1873" s="159">
        <v>33515205</v>
      </c>
      <c r="R1873" s="159">
        <v>54192962.869999997</v>
      </c>
      <c r="S1873" s="159">
        <v>18174405.23</v>
      </c>
      <c r="T1873" s="159">
        <v>833535.72</v>
      </c>
      <c r="U1873" s="159">
        <v>184042449.65000001</v>
      </c>
      <c r="V1873" s="159">
        <v>148451195.06999999</v>
      </c>
      <c r="W1873" s="159">
        <v>56881422.399999999</v>
      </c>
      <c r="X1873" s="159">
        <v>6061.92</v>
      </c>
      <c r="Y1873" s="159">
        <v>35591254.579999998</v>
      </c>
      <c r="Z1873" s="159">
        <v>41098585.539999999</v>
      </c>
      <c r="AA1873" s="159">
        <v>0</v>
      </c>
      <c r="AB1873" s="159">
        <v>41098585.539999999</v>
      </c>
      <c r="AC1873" s="159">
        <v>1000000</v>
      </c>
      <c r="AD1873" s="159">
        <v>1000000</v>
      </c>
      <c r="AE1873" s="159">
        <v>0</v>
      </c>
      <c r="AF1873" s="159">
        <v>18672520.050000001</v>
      </c>
      <c r="AG1873" s="159">
        <v>548023.18000000005</v>
      </c>
      <c r="AH1873" s="159">
        <v>692754.42</v>
      </c>
      <c r="AI1873" s="159">
        <v>0</v>
      </c>
      <c r="AJ1873" s="159">
        <v>0</v>
      </c>
    </row>
    <row r="1874" spans="1:36">
      <c r="A1874" s="153">
        <v>26</v>
      </c>
      <c r="B1874" s="154">
        <v>1</v>
      </c>
      <c r="C1874" s="154">
        <v>2</v>
      </c>
      <c r="D1874" s="155">
        <v>2</v>
      </c>
      <c r="E1874" s="155" t="s">
        <v>556</v>
      </c>
      <c r="F1874" s="156" t="s">
        <v>5194</v>
      </c>
      <c r="G1874" s="156" t="s">
        <v>556</v>
      </c>
      <c r="H1874" s="156" t="s">
        <v>5195</v>
      </c>
      <c r="I1874" s="155">
        <v>2601022</v>
      </c>
      <c r="J1874" s="157" t="s">
        <v>1065</v>
      </c>
      <c r="K1874" s="157"/>
      <c r="L1874" s="155">
        <v>2022</v>
      </c>
      <c r="M1874" s="158">
        <v>4247</v>
      </c>
      <c r="N1874" s="159">
        <v>30081397.149999999</v>
      </c>
      <c r="O1874" s="159">
        <v>29833253.449999999</v>
      </c>
      <c r="P1874" s="159">
        <v>21031652.539999999</v>
      </c>
      <c r="Q1874" s="159">
        <v>9261967</v>
      </c>
      <c r="R1874" s="159">
        <v>11769685.539999999</v>
      </c>
      <c r="S1874" s="159">
        <v>248143.7</v>
      </c>
      <c r="T1874" s="159">
        <v>70890</v>
      </c>
      <c r="U1874" s="159">
        <v>30606526.25</v>
      </c>
      <c r="V1874" s="159">
        <v>29452888.469999999</v>
      </c>
      <c r="W1874" s="159">
        <v>11478103.15</v>
      </c>
      <c r="X1874" s="159">
        <v>1020000</v>
      </c>
      <c r="Y1874" s="159">
        <v>1153637.78</v>
      </c>
      <c r="Z1874" s="159">
        <v>6968573.2300000004</v>
      </c>
      <c r="AA1874" s="159">
        <v>0</v>
      </c>
      <c r="AB1874" s="159">
        <v>6968573.2300000004</v>
      </c>
      <c r="AC1874" s="159">
        <v>423130</v>
      </c>
      <c r="AD1874" s="159">
        <v>423130</v>
      </c>
      <c r="AE1874" s="159">
        <v>17033025.539999999</v>
      </c>
      <c r="AF1874" s="159">
        <v>380364.98</v>
      </c>
      <c r="AG1874" s="159">
        <v>578244.36</v>
      </c>
      <c r="AH1874" s="159">
        <v>585132</v>
      </c>
      <c r="AI1874" s="159">
        <v>0</v>
      </c>
      <c r="AJ1874" s="159">
        <v>0</v>
      </c>
    </row>
    <row r="1875" spans="1:36">
      <c r="A1875" s="153">
        <v>26</v>
      </c>
      <c r="B1875" s="154">
        <v>1</v>
      </c>
      <c r="C1875" s="154">
        <v>3</v>
      </c>
      <c r="D1875" s="155">
        <v>3</v>
      </c>
      <c r="E1875" s="155" t="s">
        <v>556</v>
      </c>
      <c r="F1875" s="156" t="s">
        <v>5192</v>
      </c>
      <c r="G1875" s="156" t="s">
        <v>556</v>
      </c>
      <c r="H1875" s="156" t="s">
        <v>5196</v>
      </c>
      <c r="I1875" s="155">
        <v>2601033</v>
      </c>
      <c r="J1875" s="157" t="s">
        <v>1064</v>
      </c>
      <c r="K1875" s="157"/>
      <c r="L1875" s="155">
        <v>2022</v>
      </c>
      <c r="M1875" s="158">
        <v>5515</v>
      </c>
      <c r="N1875" s="159">
        <v>40666148.299999997</v>
      </c>
      <c r="O1875" s="159">
        <v>35706380.590000004</v>
      </c>
      <c r="P1875" s="159">
        <v>23253558.530000001</v>
      </c>
      <c r="Q1875" s="159">
        <v>10373752</v>
      </c>
      <c r="R1875" s="159">
        <v>12879806.529999999</v>
      </c>
      <c r="S1875" s="159">
        <v>4959767.71</v>
      </c>
      <c r="T1875" s="159">
        <v>75497.91</v>
      </c>
      <c r="U1875" s="159">
        <v>37755359.869999997</v>
      </c>
      <c r="V1875" s="159">
        <v>31048023.420000002</v>
      </c>
      <c r="W1875" s="159">
        <v>12077444.92</v>
      </c>
      <c r="X1875" s="159">
        <v>638314.82999999996</v>
      </c>
      <c r="Y1875" s="159">
        <v>6707336.4500000002</v>
      </c>
      <c r="Z1875" s="159">
        <v>8187803.0999999996</v>
      </c>
      <c r="AA1875" s="159">
        <v>0</v>
      </c>
      <c r="AB1875" s="159">
        <v>8187803.0999999996</v>
      </c>
      <c r="AC1875" s="159">
        <v>1145572</v>
      </c>
      <c r="AD1875" s="159">
        <v>1106048</v>
      </c>
      <c r="AE1875" s="159">
        <v>12991102.800000001</v>
      </c>
      <c r="AF1875" s="159">
        <v>4658357.17</v>
      </c>
      <c r="AG1875" s="159">
        <v>24670</v>
      </c>
      <c r="AH1875" s="159">
        <v>8241</v>
      </c>
      <c r="AI1875" s="159">
        <v>0</v>
      </c>
      <c r="AJ1875" s="159">
        <v>0</v>
      </c>
    </row>
    <row r="1876" spans="1:36">
      <c r="A1876" s="153">
        <v>26</v>
      </c>
      <c r="B1876" s="154">
        <v>1</v>
      </c>
      <c r="C1876" s="154">
        <v>4</v>
      </c>
      <c r="D1876" s="155">
        <v>3</v>
      </c>
      <c r="E1876" s="155" t="s">
        <v>556</v>
      </c>
      <c r="F1876" s="156" t="s">
        <v>5192</v>
      </c>
      <c r="G1876" s="156" t="s">
        <v>556</v>
      </c>
      <c r="H1876" s="156" t="s">
        <v>5197</v>
      </c>
      <c r="I1876" s="155">
        <v>2601043</v>
      </c>
      <c r="J1876" s="157" t="s">
        <v>1063</v>
      </c>
      <c r="K1876" s="157"/>
      <c r="L1876" s="155">
        <v>2022</v>
      </c>
      <c r="M1876" s="158">
        <v>6969</v>
      </c>
      <c r="N1876" s="159">
        <v>52762571.5</v>
      </c>
      <c r="O1876" s="159">
        <v>47398207.259999998</v>
      </c>
      <c r="P1876" s="159">
        <v>32852660.239999998</v>
      </c>
      <c r="Q1876" s="159">
        <v>13019157</v>
      </c>
      <c r="R1876" s="159">
        <v>19833503.239999998</v>
      </c>
      <c r="S1876" s="159">
        <v>5364364.24</v>
      </c>
      <c r="T1876" s="159">
        <v>69287.22</v>
      </c>
      <c r="U1876" s="159">
        <v>47083455.450000003</v>
      </c>
      <c r="V1876" s="159">
        <v>39472744.82</v>
      </c>
      <c r="W1876" s="159">
        <v>13395204.939999999</v>
      </c>
      <c r="X1876" s="159">
        <v>425440.59</v>
      </c>
      <c r="Y1876" s="159">
        <v>7610710.6299999999</v>
      </c>
      <c r="Z1876" s="159">
        <v>8070494.5199999996</v>
      </c>
      <c r="AA1876" s="159">
        <v>0</v>
      </c>
      <c r="AB1876" s="159">
        <v>8070494.5199999996</v>
      </c>
      <c r="AC1876" s="159">
        <v>1510870</v>
      </c>
      <c r="AD1876" s="159">
        <v>1460000</v>
      </c>
      <c r="AE1876" s="159">
        <v>6724441</v>
      </c>
      <c r="AF1876" s="159">
        <v>7925462.4400000004</v>
      </c>
      <c r="AG1876" s="159">
        <v>422185.3</v>
      </c>
      <c r="AH1876" s="159">
        <v>355213.13</v>
      </c>
      <c r="AI1876" s="159">
        <v>0</v>
      </c>
      <c r="AJ1876" s="159">
        <v>0</v>
      </c>
    </row>
    <row r="1877" spans="1:36">
      <c r="A1877" s="153">
        <v>26</v>
      </c>
      <c r="B1877" s="154">
        <v>1</v>
      </c>
      <c r="C1877" s="154">
        <v>5</v>
      </c>
      <c r="D1877" s="155">
        <v>2</v>
      </c>
      <c r="E1877" s="155" t="s">
        <v>556</v>
      </c>
      <c r="F1877" s="156" t="s">
        <v>5194</v>
      </c>
      <c r="G1877" s="156" t="s">
        <v>556</v>
      </c>
      <c r="H1877" s="156" t="s">
        <v>5198</v>
      </c>
      <c r="I1877" s="155">
        <v>2601052</v>
      </c>
      <c r="J1877" s="157" t="s">
        <v>1062</v>
      </c>
      <c r="K1877" s="157"/>
      <c r="L1877" s="155">
        <v>2022</v>
      </c>
      <c r="M1877" s="158">
        <v>4905</v>
      </c>
      <c r="N1877" s="159">
        <v>43367009.939999998</v>
      </c>
      <c r="O1877" s="159">
        <v>34205583.719999999</v>
      </c>
      <c r="P1877" s="159">
        <v>20926699.68</v>
      </c>
      <c r="Q1877" s="159">
        <v>8781465</v>
      </c>
      <c r="R1877" s="159">
        <v>12145234.68</v>
      </c>
      <c r="S1877" s="159">
        <v>9161426.2200000007</v>
      </c>
      <c r="T1877" s="159">
        <v>0</v>
      </c>
      <c r="U1877" s="159">
        <v>43658763.82</v>
      </c>
      <c r="V1877" s="159">
        <v>29010977.620000001</v>
      </c>
      <c r="W1877" s="159">
        <v>10069033.880000001</v>
      </c>
      <c r="X1877" s="159">
        <v>674562.71</v>
      </c>
      <c r="Y1877" s="159">
        <v>14647786.199999999</v>
      </c>
      <c r="Z1877" s="159">
        <v>5440263.8799999999</v>
      </c>
      <c r="AA1877" s="159">
        <v>0</v>
      </c>
      <c r="AB1877" s="159">
        <v>5440263.8799999999</v>
      </c>
      <c r="AC1877" s="159">
        <v>1540111.29</v>
      </c>
      <c r="AD1877" s="159">
        <v>1540111.29</v>
      </c>
      <c r="AE1877" s="159">
        <v>18063448.690000001</v>
      </c>
      <c r="AF1877" s="159">
        <v>5194606.0999999996</v>
      </c>
      <c r="AG1877" s="159">
        <v>120989.99</v>
      </c>
      <c r="AH1877" s="159">
        <v>20062.05</v>
      </c>
      <c r="AI1877" s="159">
        <v>0</v>
      </c>
      <c r="AJ1877" s="159">
        <v>0</v>
      </c>
    </row>
    <row r="1878" spans="1:36">
      <c r="A1878" s="153">
        <v>26</v>
      </c>
      <c r="B1878" s="154">
        <v>1</v>
      </c>
      <c r="C1878" s="154">
        <v>6</v>
      </c>
      <c r="D1878" s="155">
        <v>3</v>
      </c>
      <c r="E1878" s="155" t="s">
        <v>556</v>
      </c>
      <c r="F1878" s="156" t="s">
        <v>5192</v>
      </c>
      <c r="G1878" s="156" t="s">
        <v>556</v>
      </c>
      <c r="H1878" s="156" t="s">
        <v>5199</v>
      </c>
      <c r="I1878" s="155">
        <v>2601063</v>
      </c>
      <c r="J1878" s="157" t="s">
        <v>1061</v>
      </c>
      <c r="K1878" s="157"/>
      <c r="L1878" s="155">
        <v>2022</v>
      </c>
      <c r="M1878" s="158">
        <v>7208</v>
      </c>
      <c r="N1878" s="159">
        <v>46711627.380000003</v>
      </c>
      <c r="O1878" s="159">
        <v>44027789</v>
      </c>
      <c r="P1878" s="159">
        <v>28556462.259999998</v>
      </c>
      <c r="Q1878" s="159">
        <v>12996382</v>
      </c>
      <c r="R1878" s="159">
        <v>15560080.26</v>
      </c>
      <c r="S1878" s="159">
        <v>2683838.38</v>
      </c>
      <c r="T1878" s="159">
        <v>10527.39</v>
      </c>
      <c r="U1878" s="159">
        <v>41894737.399999999</v>
      </c>
      <c r="V1878" s="159">
        <v>35284315.740000002</v>
      </c>
      <c r="W1878" s="159">
        <v>10796465.189999999</v>
      </c>
      <c r="X1878" s="159">
        <v>162439.43</v>
      </c>
      <c r="Y1878" s="159">
        <v>6610421.6600000001</v>
      </c>
      <c r="Z1878" s="159">
        <v>11484182.869999999</v>
      </c>
      <c r="AA1878" s="159">
        <v>1621951</v>
      </c>
      <c r="AB1878" s="159">
        <v>9862231.8699999992</v>
      </c>
      <c r="AC1878" s="159">
        <v>712707.8</v>
      </c>
      <c r="AD1878" s="159">
        <v>712707.8</v>
      </c>
      <c r="AE1878" s="159">
        <v>3704203.47</v>
      </c>
      <c r="AF1878" s="159">
        <v>8743473.2599999998</v>
      </c>
      <c r="AG1878" s="159">
        <v>114427</v>
      </c>
      <c r="AH1878" s="159">
        <v>114790.98</v>
      </c>
      <c r="AI1878" s="159">
        <v>0</v>
      </c>
      <c r="AJ1878" s="159">
        <v>20465.46</v>
      </c>
    </row>
    <row r="1879" spans="1:36">
      <c r="A1879" s="153">
        <v>26</v>
      </c>
      <c r="B1879" s="154">
        <v>1</v>
      </c>
      <c r="C1879" s="154">
        <v>7</v>
      </c>
      <c r="D1879" s="155">
        <v>2</v>
      </c>
      <c r="E1879" s="155" t="s">
        <v>556</v>
      </c>
      <c r="F1879" s="156" t="s">
        <v>5194</v>
      </c>
      <c r="G1879" s="156" t="s">
        <v>556</v>
      </c>
      <c r="H1879" s="156" t="s">
        <v>5200</v>
      </c>
      <c r="I1879" s="155">
        <v>2601072</v>
      </c>
      <c r="J1879" s="157" t="s">
        <v>1060</v>
      </c>
      <c r="K1879" s="157"/>
      <c r="L1879" s="155">
        <v>2022</v>
      </c>
      <c r="M1879" s="158">
        <v>3621</v>
      </c>
      <c r="N1879" s="159">
        <v>24914691.41</v>
      </c>
      <c r="O1879" s="159">
        <v>24746467.170000002</v>
      </c>
      <c r="P1879" s="159">
        <v>11727132.84</v>
      </c>
      <c r="Q1879" s="159">
        <v>4070165</v>
      </c>
      <c r="R1879" s="159">
        <v>7656967.8399999999</v>
      </c>
      <c r="S1879" s="159">
        <v>168224.24</v>
      </c>
      <c r="T1879" s="159">
        <v>22915.82</v>
      </c>
      <c r="U1879" s="159">
        <v>22358137.559999999</v>
      </c>
      <c r="V1879" s="159">
        <v>20770765.039999999</v>
      </c>
      <c r="W1879" s="159">
        <v>8315237.4800000004</v>
      </c>
      <c r="X1879" s="159">
        <v>95780.05</v>
      </c>
      <c r="Y1879" s="159">
        <v>1587372.52</v>
      </c>
      <c r="Z1879" s="159">
        <v>2321068.2799999998</v>
      </c>
      <c r="AA1879" s="159">
        <v>0</v>
      </c>
      <c r="AB1879" s="159">
        <v>2321068.2799999998</v>
      </c>
      <c r="AC1879" s="159">
        <v>625381</v>
      </c>
      <c r="AD1879" s="159">
        <v>600000</v>
      </c>
      <c r="AE1879" s="159">
        <v>1145000</v>
      </c>
      <c r="AF1879" s="159">
        <v>3975702.13</v>
      </c>
      <c r="AG1879" s="159">
        <v>94017.73</v>
      </c>
      <c r="AH1879" s="159">
        <v>94017.73</v>
      </c>
      <c r="AI1879" s="159">
        <v>0</v>
      </c>
      <c r="AJ1879" s="159">
        <v>0</v>
      </c>
    </row>
    <row r="1880" spans="1:36">
      <c r="A1880" s="153">
        <v>26</v>
      </c>
      <c r="B1880" s="154">
        <v>1</v>
      </c>
      <c r="C1880" s="154">
        <v>8</v>
      </c>
      <c r="D1880" s="155">
        <v>3</v>
      </c>
      <c r="E1880" s="155" t="s">
        <v>556</v>
      </c>
      <c r="F1880" s="156" t="s">
        <v>5192</v>
      </c>
      <c r="G1880" s="156" t="s">
        <v>556</v>
      </c>
      <c r="H1880" s="156" t="s">
        <v>5201</v>
      </c>
      <c r="I1880" s="155">
        <v>2601083</v>
      </c>
      <c r="J1880" s="157" t="s">
        <v>1059</v>
      </c>
      <c r="K1880" s="157"/>
      <c r="L1880" s="155">
        <v>2022</v>
      </c>
      <c r="M1880" s="158">
        <v>5165</v>
      </c>
      <c r="N1880" s="159">
        <v>36954100.990000002</v>
      </c>
      <c r="O1880" s="159">
        <v>33420985.030000001</v>
      </c>
      <c r="P1880" s="159">
        <v>22348967.329999998</v>
      </c>
      <c r="Q1880" s="159">
        <v>9665698</v>
      </c>
      <c r="R1880" s="159">
        <v>12683269.33</v>
      </c>
      <c r="S1880" s="159">
        <v>3533115.96</v>
      </c>
      <c r="T1880" s="159">
        <v>43354.55</v>
      </c>
      <c r="U1880" s="159">
        <v>38925103.68</v>
      </c>
      <c r="V1880" s="159">
        <v>32052309.100000001</v>
      </c>
      <c r="W1880" s="159">
        <v>11528696.720000001</v>
      </c>
      <c r="X1880" s="159">
        <v>827591.01</v>
      </c>
      <c r="Y1880" s="159">
        <v>6872794.5800000001</v>
      </c>
      <c r="Z1880" s="159">
        <v>3122780.88</v>
      </c>
      <c r="AA1880" s="159">
        <v>0</v>
      </c>
      <c r="AB1880" s="159">
        <v>3122780.88</v>
      </c>
      <c r="AC1880" s="159">
        <v>620810.26</v>
      </c>
      <c r="AD1880" s="159">
        <v>569812</v>
      </c>
      <c r="AE1880" s="159">
        <v>12051611.4</v>
      </c>
      <c r="AF1880" s="159">
        <v>1368675.93</v>
      </c>
      <c r="AG1880" s="159">
        <v>124050</v>
      </c>
      <c r="AH1880" s="159">
        <v>337885.8</v>
      </c>
      <c r="AI1880" s="159">
        <v>0</v>
      </c>
      <c r="AJ1880" s="159">
        <v>0</v>
      </c>
    </row>
    <row r="1881" spans="1:36">
      <c r="A1881" s="153">
        <v>26</v>
      </c>
      <c r="B1881" s="154">
        <v>2</v>
      </c>
      <c r="C1881" s="154">
        <v>1</v>
      </c>
      <c r="D1881" s="155">
        <v>2</v>
      </c>
      <c r="E1881" s="155" t="s">
        <v>556</v>
      </c>
      <c r="F1881" s="156" t="s">
        <v>5202</v>
      </c>
      <c r="G1881" s="156" t="s">
        <v>556</v>
      </c>
      <c r="H1881" s="156" t="s">
        <v>5203</v>
      </c>
      <c r="I1881" s="155">
        <v>2602012</v>
      </c>
      <c r="J1881" s="157" t="s">
        <v>1058</v>
      </c>
      <c r="K1881" s="157"/>
      <c r="L1881" s="155">
        <v>2022</v>
      </c>
      <c r="M1881" s="158">
        <v>4189</v>
      </c>
      <c r="N1881" s="159">
        <v>32142360.68</v>
      </c>
      <c r="O1881" s="159">
        <v>30201060.66</v>
      </c>
      <c r="P1881" s="159">
        <v>22150866.82</v>
      </c>
      <c r="Q1881" s="159">
        <v>9601198</v>
      </c>
      <c r="R1881" s="159">
        <v>12549668.82</v>
      </c>
      <c r="S1881" s="159">
        <v>1941300.02</v>
      </c>
      <c r="T1881" s="159">
        <v>303000</v>
      </c>
      <c r="U1881" s="159">
        <v>30848804.449999999</v>
      </c>
      <c r="V1881" s="159">
        <v>26246297.640000001</v>
      </c>
      <c r="W1881" s="159">
        <v>9798888.1300000008</v>
      </c>
      <c r="X1881" s="159">
        <v>183357.2</v>
      </c>
      <c r="Y1881" s="159">
        <v>4602506.8099999996</v>
      </c>
      <c r="Z1881" s="159">
        <v>5214146.26</v>
      </c>
      <c r="AA1881" s="159">
        <v>0</v>
      </c>
      <c r="AB1881" s="159">
        <v>5214146.26</v>
      </c>
      <c r="AC1881" s="159">
        <v>1300000</v>
      </c>
      <c r="AD1881" s="159">
        <v>1300000</v>
      </c>
      <c r="AE1881" s="159">
        <v>2080000</v>
      </c>
      <c r="AF1881" s="159">
        <v>3954763.02</v>
      </c>
      <c r="AG1881" s="159">
        <v>526247.22</v>
      </c>
      <c r="AH1881" s="159">
        <v>371516.23</v>
      </c>
      <c r="AI1881" s="159">
        <v>0</v>
      </c>
      <c r="AJ1881" s="159">
        <v>0</v>
      </c>
    </row>
    <row r="1882" spans="1:36">
      <c r="A1882" s="153">
        <v>26</v>
      </c>
      <c r="B1882" s="154">
        <v>2</v>
      </c>
      <c r="C1882" s="154">
        <v>2</v>
      </c>
      <c r="D1882" s="155">
        <v>3</v>
      </c>
      <c r="E1882" s="155" t="s">
        <v>556</v>
      </c>
      <c r="F1882" s="156" t="s">
        <v>5204</v>
      </c>
      <c r="G1882" s="156" t="s">
        <v>556</v>
      </c>
      <c r="H1882" s="156" t="s">
        <v>5205</v>
      </c>
      <c r="I1882" s="155">
        <v>2602023</v>
      </c>
      <c r="J1882" s="157" t="s">
        <v>1057</v>
      </c>
      <c r="K1882" s="157"/>
      <c r="L1882" s="155">
        <v>2022</v>
      </c>
      <c r="M1882" s="158">
        <v>26941</v>
      </c>
      <c r="N1882" s="159">
        <v>153361111.44999999</v>
      </c>
      <c r="O1882" s="159">
        <v>148151619.00999999</v>
      </c>
      <c r="P1882" s="159">
        <v>88680509.020000011</v>
      </c>
      <c r="Q1882" s="159">
        <v>35854434</v>
      </c>
      <c r="R1882" s="159">
        <v>52826075.020000003</v>
      </c>
      <c r="S1882" s="159">
        <v>5209492.4400000004</v>
      </c>
      <c r="T1882" s="159">
        <v>1051699</v>
      </c>
      <c r="U1882" s="159">
        <v>168594142.12</v>
      </c>
      <c r="V1882" s="159">
        <v>150687208.68000001</v>
      </c>
      <c r="W1882" s="159">
        <v>60487062.659999996</v>
      </c>
      <c r="X1882" s="159">
        <v>2726857.66</v>
      </c>
      <c r="Y1882" s="159">
        <v>17906933.440000001</v>
      </c>
      <c r="Z1882" s="159">
        <v>23149625.379999999</v>
      </c>
      <c r="AA1882" s="159">
        <v>5000000</v>
      </c>
      <c r="AB1882" s="159">
        <v>18149625.379999999</v>
      </c>
      <c r="AC1882" s="159">
        <v>4088000</v>
      </c>
      <c r="AD1882" s="159">
        <v>4088000</v>
      </c>
      <c r="AE1882" s="159">
        <v>47579000</v>
      </c>
      <c r="AF1882" s="159">
        <v>-2535589.67</v>
      </c>
      <c r="AG1882" s="159">
        <v>1529961.36</v>
      </c>
      <c r="AH1882" s="159">
        <v>1184137.8799999999</v>
      </c>
      <c r="AI1882" s="159">
        <v>0</v>
      </c>
      <c r="AJ1882" s="159">
        <v>0</v>
      </c>
    </row>
    <row r="1883" spans="1:36">
      <c r="A1883" s="153">
        <v>26</v>
      </c>
      <c r="B1883" s="154">
        <v>2</v>
      </c>
      <c r="C1883" s="154">
        <v>3</v>
      </c>
      <c r="D1883" s="155">
        <v>3</v>
      </c>
      <c r="E1883" s="155" t="s">
        <v>556</v>
      </c>
      <c r="F1883" s="156" t="s">
        <v>5204</v>
      </c>
      <c r="G1883" s="156" t="s">
        <v>556</v>
      </c>
      <c r="H1883" s="156" t="s">
        <v>5206</v>
      </c>
      <c r="I1883" s="155">
        <v>2602033</v>
      </c>
      <c r="J1883" s="157" t="s">
        <v>1056</v>
      </c>
      <c r="K1883" s="157"/>
      <c r="L1883" s="155">
        <v>2022</v>
      </c>
      <c r="M1883" s="158">
        <v>11135</v>
      </c>
      <c r="N1883" s="159">
        <v>72489087.530000001</v>
      </c>
      <c r="O1883" s="159">
        <v>68468455.209999993</v>
      </c>
      <c r="P1883" s="159">
        <v>37235125.57</v>
      </c>
      <c r="Q1883" s="159">
        <v>14588676</v>
      </c>
      <c r="R1883" s="159">
        <v>22646449.57</v>
      </c>
      <c r="S1883" s="159">
        <v>4020632.32</v>
      </c>
      <c r="T1883" s="159">
        <v>29197.52</v>
      </c>
      <c r="U1883" s="159">
        <v>75372815.5</v>
      </c>
      <c r="V1883" s="159">
        <v>65266231.840000004</v>
      </c>
      <c r="W1883" s="159">
        <v>26580503.329999998</v>
      </c>
      <c r="X1883" s="159">
        <v>685426.33</v>
      </c>
      <c r="Y1883" s="159">
        <v>10106583.66</v>
      </c>
      <c r="Z1883" s="159">
        <v>12493717.300000001</v>
      </c>
      <c r="AA1883" s="159">
        <v>3600000</v>
      </c>
      <c r="AB1883" s="159">
        <v>8893717.3000000007</v>
      </c>
      <c r="AC1883" s="159">
        <v>2000000</v>
      </c>
      <c r="AD1883" s="159">
        <v>2000000</v>
      </c>
      <c r="AE1883" s="159">
        <v>13542721</v>
      </c>
      <c r="AF1883" s="159">
        <v>3202223.37</v>
      </c>
      <c r="AG1883" s="159">
        <v>633207.73</v>
      </c>
      <c r="AH1883" s="159">
        <v>471721.37</v>
      </c>
      <c r="AI1883" s="159">
        <v>0</v>
      </c>
      <c r="AJ1883" s="159">
        <v>0</v>
      </c>
    </row>
    <row r="1884" spans="1:36">
      <c r="A1884" s="153">
        <v>26</v>
      </c>
      <c r="B1884" s="154">
        <v>2</v>
      </c>
      <c r="C1884" s="154">
        <v>4</v>
      </c>
      <c r="D1884" s="155">
        <v>2</v>
      </c>
      <c r="E1884" s="155" t="s">
        <v>556</v>
      </c>
      <c r="F1884" s="156" t="s">
        <v>5202</v>
      </c>
      <c r="G1884" s="156" t="s">
        <v>556</v>
      </c>
      <c r="H1884" s="156" t="s">
        <v>5207</v>
      </c>
      <c r="I1884" s="155">
        <v>2602042</v>
      </c>
      <c r="J1884" s="157" t="s">
        <v>1055</v>
      </c>
      <c r="K1884" s="157"/>
      <c r="L1884" s="155">
        <v>2022</v>
      </c>
      <c r="M1884" s="158">
        <v>4724</v>
      </c>
      <c r="N1884" s="159">
        <v>32764963.370000001</v>
      </c>
      <c r="O1884" s="159">
        <v>30816558.600000001</v>
      </c>
      <c r="P1884" s="159">
        <v>21276178.759999998</v>
      </c>
      <c r="Q1884" s="159">
        <v>9458891</v>
      </c>
      <c r="R1884" s="159">
        <v>11817287.76</v>
      </c>
      <c r="S1884" s="159">
        <v>1948404.77</v>
      </c>
      <c r="T1884" s="159">
        <v>19065</v>
      </c>
      <c r="U1884" s="159">
        <v>33626052.299999997</v>
      </c>
      <c r="V1884" s="159">
        <v>28553652.789999999</v>
      </c>
      <c r="W1884" s="159">
        <v>9834322.7400000002</v>
      </c>
      <c r="X1884" s="159">
        <v>544273.52</v>
      </c>
      <c r="Y1884" s="159">
        <v>5072399.51</v>
      </c>
      <c r="Z1884" s="159">
        <v>5785666.3099999996</v>
      </c>
      <c r="AA1884" s="159">
        <v>0</v>
      </c>
      <c r="AB1884" s="159">
        <v>5785666.3099999996</v>
      </c>
      <c r="AC1884" s="159">
        <v>1651960.26</v>
      </c>
      <c r="AD1884" s="159">
        <v>1600000</v>
      </c>
      <c r="AE1884" s="159">
        <v>8250000</v>
      </c>
      <c r="AF1884" s="159">
        <v>2262905.81</v>
      </c>
      <c r="AG1884" s="159">
        <v>19551</v>
      </c>
      <c r="AH1884" s="159">
        <v>29413.98</v>
      </c>
      <c r="AI1884" s="159">
        <v>0</v>
      </c>
      <c r="AJ1884" s="159">
        <v>0</v>
      </c>
    </row>
    <row r="1885" spans="1:36">
      <c r="A1885" s="153">
        <v>26</v>
      </c>
      <c r="B1885" s="154">
        <v>2</v>
      </c>
      <c r="C1885" s="154">
        <v>5</v>
      </c>
      <c r="D1885" s="155">
        <v>2</v>
      </c>
      <c r="E1885" s="155" t="s">
        <v>556</v>
      </c>
      <c r="F1885" s="156" t="s">
        <v>5202</v>
      </c>
      <c r="G1885" s="156" t="s">
        <v>556</v>
      </c>
      <c r="H1885" s="156" t="s">
        <v>5208</v>
      </c>
      <c r="I1885" s="155">
        <v>2602052</v>
      </c>
      <c r="J1885" s="157" t="s">
        <v>1054</v>
      </c>
      <c r="K1885" s="157"/>
      <c r="L1885" s="155">
        <v>2022</v>
      </c>
      <c r="M1885" s="158">
        <v>4396</v>
      </c>
      <c r="N1885" s="159">
        <v>35582259.420000002</v>
      </c>
      <c r="O1885" s="159">
        <v>29477309.02</v>
      </c>
      <c r="P1885" s="159">
        <v>21002306.550000001</v>
      </c>
      <c r="Q1885" s="159">
        <v>9731974</v>
      </c>
      <c r="R1885" s="159">
        <v>11270332.550000001</v>
      </c>
      <c r="S1885" s="159">
        <v>6104950.4000000004</v>
      </c>
      <c r="T1885" s="159">
        <v>0</v>
      </c>
      <c r="U1885" s="159">
        <v>36426575</v>
      </c>
      <c r="V1885" s="159">
        <v>26008795.98</v>
      </c>
      <c r="W1885" s="159">
        <v>10161915.41</v>
      </c>
      <c r="X1885" s="159">
        <v>0</v>
      </c>
      <c r="Y1885" s="159">
        <v>10417779.02</v>
      </c>
      <c r="Z1885" s="159">
        <v>7978289.3300000001</v>
      </c>
      <c r="AA1885" s="159">
        <v>0</v>
      </c>
      <c r="AB1885" s="159">
        <v>7978289.3300000001</v>
      </c>
      <c r="AC1885" s="159">
        <v>0</v>
      </c>
      <c r="AD1885" s="159">
        <v>0</v>
      </c>
      <c r="AE1885" s="159">
        <v>0</v>
      </c>
      <c r="AF1885" s="159">
        <v>3468513.04</v>
      </c>
      <c r="AG1885" s="159">
        <v>1475560.8</v>
      </c>
      <c r="AH1885" s="159">
        <v>1523537.82</v>
      </c>
      <c r="AI1885" s="159">
        <v>0</v>
      </c>
      <c r="AJ1885" s="159">
        <v>0</v>
      </c>
    </row>
    <row r="1886" spans="1:36">
      <c r="A1886" s="153">
        <v>26</v>
      </c>
      <c r="B1886" s="154">
        <v>2</v>
      </c>
      <c r="C1886" s="154">
        <v>6</v>
      </c>
      <c r="D1886" s="155">
        <v>3</v>
      </c>
      <c r="E1886" s="155" t="s">
        <v>556</v>
      </c>
      <c r="F1886" s="156" t="s">
        <v>5204</v>
      </c>
      <c r="G1886" s="156" t="s">
        <v>556</v>
      </c>
      <c r="H1886" s="156" t="s">
        <v>5209</v>
      </c>
      <c r="I1886" s="155">
        <v>2602063</v>
      </c>
      <c r="J1886" s="157" t="s">
        <v>1053</v>
      </c>
      <c r="K1886" s="157"/>
      <c r="L1886" s="155">
        <v>2022</v>
      </c>
      <c r="M1886" s="158">
        <v>11891</v>
      </c>
      <c r="N1886" s="159">
        <v>78306506</v>
      </c>
      <c r="O1886" s="159">
        <v>74806270.140000001</v>
      </c>
      <c r="P1886" s="159">
        <v>39789232.219999999</v>
      </c>
      <c r="Q1886" s="159">
        <v>14998425</v>
      </c>
      <c r="R1886" s="159">
        <v>24790807.219999999</v>
      </c>
      <c r="S1886" s="159">
        <v>3500235.86</v>
      </c>
      <c r="T1886" s="159">
        <v>97826.91</v>
      </c>
      <c r="U1886" s="159">
        <v>75922171.989999995</v>
      </c>
      <c r="V1886" s="159">
        <v>66682776.810000002</v>
      </c>
      <c r="W1886" s="159">
        <v>20925164.829999998</v>
      </c>
      <c r="X1886" s="159">
        <v>1590765.75</v>
      </c>
      <c r="Y1886" s="159">
        <v>9239395.1799999997</v>
      </c>
      <c r="Z1886" s="159">
        <v>11498072.630000001</v>
      </c>
      <c r="AA1886" s="159">
        <v>0</v>
      </c>
      <c r="AB1886" s="159">
        <v>11498072.630000001</v>
      </c>
      <c r="AC1886" s="159">
        <v>8228366.6200000001</v>
      </c>
      <c r="AD1886" s="159">
        <v>7228366.6200000001</v>
      </c>
      <c r="AE1886" s="159">
        <v>27442582.719999999</v>
      </c>
      <c r="AF1886" s="159">
        <v>8123493.3300000001</v>
      </c>
      <c r="AG1886" s="159">
        <v>0</v>
      </c>
      <c r="AH1886" s="159">
        <v>163009.42000000001</v>
      </c>
      <c r="AI1886" s="159">
        <v>0</v>
      </c>
      <c r="AJ1886" s="159">
        <v>0</v>
      </c>
    </row>
    <row r="1887" spans="1:36">
      <c r="A1887" s="153">
        <v>26</v>
      </c>
      <c r="B1887" s="154">
        <v>2</v>
      </c>
      <c r="C1887" s="154">
        <v>7</v>
      </c>
      <c r="D1887" s="155">
        <v>2</v>
      </c>
      <c r="E1887" s="155" t="s">
        <v>556</v>
      </c>
      <c r="F1887" s="156" t="s">
        <v>5202</v>
      </c>
      <c r="G1887" s="156" t="s">
        <v>556</v>
      </c>
      <c r="H1887" s="156" t="s">
        <v>5210</v>
      </c>
      <c r="I1887" s="155">
        <v>2602072</v>
      </c>
      <c r="J1887" s="157" t="s">
        <v>1052</v>
      </c>
      <c r="K1887" s="157"/>
      <c r="L1887" s="155">
        <v>2022</v>
      </c>
      <c r="M1887" s="158">
        <v>3951</v>
      </c>
      <c r="N1887" s="159">
        <v>29110479.719999999</v>
      </c>
      <c r="O1887" s="159">
        <v>27393195.09</v>
      </c>
      <c r="P1887" s="159">
        <v>17408841.939999998</v>
      </c>
      <c r="Q1887" s="159">
        <v>7668423</v>
      </c>
      <c r="R1887" s="159">
        <v>9740418.9399999995</v>
      </c>
      <c r="S1887" s="159">
        <v>1717284.63</v>
      </c>
      <c r="T1887" s="159">
        <v>268238.53000000003</v>
      </c>
      <c r="U1887" s="159">
        <v>26664528.120000001</v>
      </c>
      <c r="V1887" s="159">
        <v>24429855.609999999</v>
      </c>
      <c r="W1887" s="159">
        <v>8967318.25</v>
      </c>
      <c r="X1887" s="159">
        <v>506674.62</v>
      </c>
      <c r="Y1887" s="159">
        <v>2234672.5099999998</v>
      </c>
      <c r="Z1887" s="159">
        <v>5422327.1900000004</v>
      </c>
      <c r="AA1887" s="159">
        <v>0</v>
      </c>
      <c r="AB1887" s="159">
        <v>5422327.1900000004</v>
      </c>
      <c r="AC1887" s="159">
        <v>826984.16</v>
      </c>
      <c r="AD1887" s="159">
        <v>748633.16</v>
      </c>
      <c r="AE1887" s="159">
        <v>7272090.4299999997</v>
      </c>
      <c r="AF1887" s="159">
        <v>2963339.48</v>
      </c>
      <c r="AG1887" s="159">
        <v>466255.45</v>
      </c>
      <c r="AH1887" s="159">
        <v>611218.32999999996</v>
      </c>
      <c r="AI1887" s="159">
        <v>0</v>
      </c>
      <c r="AJ1887" s="159">
        <v>0</v>
      </c>
    </row>
    <row r="1888" spans="1:36">
      <c r="A1888" s="153">
        <v>26</v>
      </c>
      <c r="B1888" s="154">
        <v>2</v>
      </c>
      <c r="C1888" s="154">
        <v>8</v>
      </c>
      <c r="D1888" s="155">
        <v>2</v>
      </c>
      <c r="E1888" s="155" t="s">
        <v>556</v>
      </c>
      <c r="F1888" s="156" t="s">
        <v>5202</v>
      </c>
      <c r="G1888" s="156" t="s">
        <v>556</v>
      </c>
      <c r="H1888" s="156" t="s">
        <v>5211</v>
      </c>
      <c r="I1888" s="155">
        <v>2602082</v>
      </c>
      <c r="J1888" s="157" t="s">
        <v>1051</v>
      </c>
      <c r="K1888" s="157"/>
      <c r="L1888" s="155">
        <v>2022</v>
      </c>
      <c r="M1888" s="158">
        <v>8386</v>
      </c>
      <c r="N1888" s="159">
        <v>62605989.950000003</v>
      </c>
      <c r="O1888" s="159">
        <v>52296993.850000001</v>
      </c>
      <c r="P1888" s="159">
        <v>35630110.760000005</v>
      </c>
      <c r="Q1888" s="159">
        <v>16596162</v>
      </c>
      <c r="R1888" s="159">
        <v>19033948.760000002</v>
      </c>
      <c r="S1888" s="159">
        <v>10308996.1</v>
      </c>
      <c r="T1888" s="159">
        <v>386420</v>
      </c>
      <c r="U1888" s="159">
        <v>63658005.240000002</v>
      </c>
      <c r="V1888" s="159">
        <v>47339210.479999997</v>
      </c>
      <c r="W1888" s="159">
        <v>19201672.989999998</v>
      </c>
      <c r="X1888" s="159">
        <v>303545.09000000003</v>
      </c>
      <c r="Y1888" s="159">
        <v>16318794.76</v>
      </c>
      <c r="Z1888" s="159">
        <v>9204538</v>
      </c>
      <c r="AA1888" s="159">
        <v>2400000</v>
      </c>
      <c r="AB1888" s="159">
        <v>6804538</v>
      </c>
      <c r="AC1888" s="159">
        <v>1295771.3</v>
      </c>
      <c r="AD1888" s="159">
        <v>1157880</v>
      </c>
      <c r="AE1888" s="159">
        <v>7426707.75</v>
      </c>
      <c r="AF1888" s="159">
        <v>4957783.37</v>
      </c>
      <c r="AG1888" s="159">
        <v>688557.64</v>
      </c>
      <c r="AH1888" s="159">
        <v>909306.53</v>
      </c>
      <c r="AI1888" s="159">
        <v>0</v>
      </c>
      <c r="AJ1888" s="159">
        <v>0</v>
      </c>
    </row>
    <row r="1889" spans="1:36">
      <c r="A1889" s="153">
        <v>26</v>
      </c>
      <c r="B1889" s="154">
        <v>2</v>
      </c>
      <c r="C1889" s="154">
        <v>9</v>
      </c>
      <c r="D1889" s="155">
        <v>3</v>
      </c>
      <c r="E1889" s="155" t="s">
        <v>556</v>
      </c>
      <c r="F1889" s="156" t="s">
        <v>5204</v>
      </c>
      <c r="G1889" s="156" t="s">
        <v>556</v>
      </c>
      <c r="H1889" s="156" t="s">
        <v>5212</v>
      </c>
      <c r="I1889" s="155">
        <v>2602093</v>
      </c>
      <c r="J1889" s="157" t="s">
        <v>1050</v>
      </c>
      <c r="K1889" s="157"/>
      <c r="L1889" s="155">
        <v>2022</v>
      </c>
      <c r="M1889" s="158">
        <v>6474</v>
      </c>
      <c r="N1889" s="159">
        <v>45210266.689999998</v>
      </c>
      <c r="O1889" s="159">
        <v>43074324.020000003</v>
      </c>
      <c r="P1889" s="159">
        <v>27732571.32</v>
      </c>
      <c r="Q1889" s="159">
        <v>12867565</v>
      </c>
      <c r="R1889" s="159">
        <v>14865006.32</v>
      </c>
      <c r="S1889" s="159">
        <v>2135942.67</v>
      </c>
      <c r="T1889" s="159">
        <v>252544</v>
      </c>
      <c r="U1889" s="159">
        <v>47165799.640000001</v>
      </c>
      <c r="V1889" s="159">
        <v>38506494.659999996</v>
      </c>
      <c r="W1889" s="159">
        <v>11950369.939999999</v>
      </c>
      <c r="X1889" s="159">
        <v>368636.87</v>
      </c>
      <c r="Y1889" s="159">
        <v>8659304.9800000004</v>
      </c>
      <c r="Z1889" s="159">
        <v>10534271.75</v>
      </c>
      <c r="AA1889" s="159">
        <v>3500000</v>
      </c>
      <c r="AB1889" s="159">
        <v>7034271.75</v>
      </c>
      <c r="AC1889" s="159">
        <v>4030000</v>
      </c>
      <c r="AD1889" s="159">
        <v>4030000</v>
      </c>
      <c r="AE1889" s="159">
        <v>6700000</v>
      </c>
      <c r="AF1889" s="159">
        <v>4567829.3600000003</v>
      </c>
      <c r="AG1889" s="159">
        <v>88326.3</v>
      </c>
      <c r="AH1889" s="159">
        <v>0</v>
      </c>
      <c r="AI1889" s="159">
        <v>0</v>
      </c>
      <c r="AJ1889" s="159">
        <v>0</v>
      </c>
    </row>
    <row r="1890" spans="1:36">
      <c r="A1890" s="153">
        <v>26</v>
      </c>
      <c r="B1890" s="154">
        <v>3</v>
      </c>
      <c r="C1890" s="154">
        <v>1</v>
      </c>
      <c r="D1890" s="155">
        <v>2</v>
      </c>
      <c r="E1890" s="155" t="s">
        <v>556</v>
      </c>
      <c r="F1890" s="156" t="s">
        <v>5213</v>
      </c>
      <c r="G1890" s="156" t="s">
        <v>556</v>
      </c>
      <c r="H1890" s="156" t="s">
        <v>5214</v>
      </c>
      <c r="I1890" s="155">
        <v>2603012</v>
      </c>
      <c r="J1890" s="157" t="s">
        <v>1049</v>
      </c>
      <c r="K1890" s="157"/>
      <c r="L1890" s="155">
        <v>2022</v>
      </c>
      <c r="M1890" s="158">
        <v>3881</v>
      </c>
      <c r="N1890" s="159">
        <v>24627515.780000001</v>
      </c>
      <c r="O1890" s="159">
        <v>23655138.98</v>
      </c>
      <c r="P1890" s="159">
        <v>15338902.120000001</v>
      </c>
      <c r="Q1890" s="159">
        <v>7232440</v>
      </c>
      <c r="R1890" s="159">
        <v>8106462.1200000001</v>
      </c>
      <c r="S1890" s="159">
        <v>972376.8</v>
      </c>
      <c r="T1890" s="159">
        <v>4800</v>
      </c>
      <c r="U1890" s="159">
        <v>26467708.289999999</v>
      </c>
      <c r="V1890" s="159">
        <v>20797957.82</v>
      </c>
      <c r="W1890" s="159">
        <v>7012340.2400000002</v>
      </c>
      <c r="X1890" s="159">
        <v>151003.54999999999</v>
      </c>
      <c r="Y1890" s="159">
        <v>5669750.4699999997</v>
      </c>
      <c r="Z1890" s="159">
        <v>9800221.7899999991</v>
      </c>
      <c r="AA1890" s="159">
        <v>0</v>
      </c>
      <c r="AB1890" s="159">
        <v>9800221.7899999991</v>
      </c>
      <c r="AC1890" s="159">
        <v>385671</v>
      </c>
      <c r="AD1890" s="159">
        <v>305806</v>
      </c>
      <c r="AE1890" s="159">
        <v>2909932.71</v>
      </c>
      <c r="AF1890" s="159">
        <v>2857181.16</v>
      </c>
      <c r="AG1890" s="159">
        <v>48660</v>
      </c>
      <c r="AH1890" s="159">
        <v>4250</v>
      </c>
      <c r="AI1890" s="159">
        <v>0</v>
      </c>
      <c r="AJ1890" s="159">
        <v>0</v>
      </c>
    </row>
    <row r="1891" spans="1:36">
      <c r="A1891" s="153">
        <v>26</v>
      </c>
      <c r="B1891" s="154">
        <v>3</v>
      </c>
      <c r="C1891" s="154">
        <v>2</v>
      </c>
      <c r="D1891" s="155">
        <v>2</v>
      </c>
      <c r="E1891" s="155" t="s">
        <v>556</v>
      </c>
      <c r="F1891" s="156" t="s">
        <v>5213</v>
      </c>
      <c r="G1891" s="156" t="s">
        <v>556</v>
      </c>
      <c r="H1891" s="156" t="s">
        <v>5215</v>
      </c>
      <c r="I1891" s="155">
        <v>2603022</v>
      </c>
      <c r="J1891" s="157" t="s">
        <v>1048</v>
      </c>
      <c r="K1891" s="157"/>
      <c r="L1891" s="155">
        <v>2022</v>
      </c>
      <c r="M1891" s="158">
        <v>3629</v>
      </c>
      <c r="N1891" s="159">
        <v>26401809.809999999</v>
      </c>
      <c r="O1891" s="159">
        <v>24812802.16</v>
      </c>
      <c r="P1891" s="159">
        <v>16072398.439999999</v>
      </c>
      <c r="Q1891" s="159">
        <v>7280122</v>
      </c>
      <c r="R1891" s="159">
        <v>8792276.4399999995</v>
      </c>
      <c r="S1891" s="159">
        <v>1589007.65</v>
      </c>
      <c r="T1891" s="159">
        <v>14500</v>
      </c>
      <c r="U1891" s="159">
        <v>23889572.620000001</v>
      </c>
      <c r="V1891" s="159">
        <v>21022215.100000001</v>
      </c>
      <c r="W1891" s="159">
        <v>7665881.0599999996</v>
      </c>
      <c r="X1891" s="159">
        <v>227504.28</v>
      </c>
      <c r="Y1891" s="159">
        <v>2867357.52</v>
      </c>
      <c r="Z1891" s="159">
        <v>4726452.09</v>
      </c>
      <c r="AA1891" s="159">
        <v>0</v>
      </c>
      <c r="AB1891" s="159">
        <v>4726452.09</v>
      </c>
      <c r="AC1891" s="159">
        <v>52111.17</v>
      </c>
      <c r="AD1891" s="159">
        <v>2000</v>
      </c>
      <c r="AE1891" s="159">
        <v>3519841.47</v>
      </c>
      <c r="AF1891" s="159">
        <v>3790587.06</v>
      </c>
      <c r="AG1891" s="159">
        <v>108884.5</v>
      </c>
      <c r="AH1891" s="159">
        <v>105021.83</v>
      </c>
      <c r="AI1891" s="159">
        <v>369</v>
      </c>
      <c r="AJ1891" s="159">
        <v>0</v>
      </c>
    </row>
    <row r="1892" spans="1:36">
      <c r="A1892" s="153">
        <v>26</v>
      </c>
      <c r="B1892" s="154">
        <v>3</v>
      </c>
      <c r="C1892" s="154">
        <v>3</v>
      </c>
      <c r="D1892" s="155">
        <v>3</v>
      </c>
      <c r="E1892" s="155" t="s">
        <v>556</v>
      </c>
      <c r="F1892" s="156" t="s">
        <v>5216</v>
      </c>
      <c r="G1892" s="156" t="s">
        <v>556</v>
      </c>
      <c r="H1892" s="156" t="s">
        <v>5217</v>
      </c>
      <c r="I1892" s="155">
        <v>2603033</v>
      </c>
      <c r="J1892" s="157" t="s">
        <v>1047</v>
      </c>
      <c r="K1892" s="157"/>
      <c r="L1892" s="155">
        <v>2022</v>
      </c>
      <c r="M1892" s="158">
        <v>15319</v>
      </c>
      <c r="N1892" s="159">
        <v>92078429.560000002</v>
      </c>
      <c r="O1892" s="159">
        <v>88547350.060000002</v>
      </c>
      <c r="P1892" s="159">
        <v>60112821.310000002</v>
      </c>
      <c r="Q1892" s="159">
        <v>23565468</v>
      </c>
      <c r="R1892" s="159">
        <v>36547353.310000002</v>
      </c>
      <c r="S1892" s="159">
        <v>3531079.5</v>
      </c>
      <c r="T1892" s="159">
        <v>160570.51999999999</v>
      </c>
      <c r="U1892" s="159">
        <v>96635736.569999993</v>
      </c>
      <c r="V1892" s="159">
        <v>86301897.560000002</v>
      </c>
      <c r="W1892" s="159">
        <v>27979944.59</v>
      </c>
      <c r="X1892" s="159">
        <v>1517014.98</v>
      </c>
      <c r="Y1892" s="159">
        <v>10333839.01</v>
      </c>
      <c r="Z1892" s="159">
        <v>8565611.8000000007</v>
      </c>
      <c r="AA1892" s="159">
        <v>1300000</v>
      </c>
      <c r="AB1892" s="159">
        <v>7265611.8000000007</v>
      </c>
      <c r="AC1892" s="159">
        <v>1500000</v>
      </c>
      <c r="AD1892" s="159">
        <v>1500000</v>
      </c>
      <c r="AE1892" s="159">
        <v>25621920</v>
      </c>
      <c r="AF1892" s="159">
        <v>2245452.5</v>
      </c>
      <c r="AG1892" s="159">
        <v>367846.25</v>
      </c>
      <c r="AH1892" s="159">
        <v>449821.49</v>
      </c>
      <c r="AI1892" s="159">
        <v>0</v>
      </c>
      <c r="AJ1892" s="159">
        <v>0</v>
      </c>
    </row>
    <row r="1893" spans="1:36">
      <c r="A1893" s="153">
        <v>26</v>
      </c>
      <c r="B1893" s="154">
        <v>3</v>
      </c>
      <c r="C1893" s="154">
        <v>4</v>
      </c>
      <c r="D1893" s="155">
        <v>3</v>
      </c>
      <c r="E1893" s="155" t="s">
        <v>556</v>
      </c>
      <c r="F1893" s="156" t="s">
        <v>5216</v>
      </c>
      <c r="G1893" s="156" t="s">
        <v>556</v>
      </c>
      <c r="H1893" s="156" t="s">
        <v>5218</v>
      </c>
      <c r="I1893" s="155">
        <v>2603043</v>
      </c>
      <c r="J1893" s="157" t="s">
        <v>1046</v>
      </c>
      <c r="K1893" s="157"/>
      <c r="L1893" s="155">
        <v>2022</v>
      </c>
      <c r="M1893" s="158">
        <v>3030</v>
      </c>
      <c r="N1893" s="159">
        <v>26666359.190000001</v>
      </c>
      <c r="O1893" s="159">
        <v>21936530.379999999</v>
      </c>
      <c r="P1893" s="159">
        <v>13165241.49</v>
      </c>
      <c r="Q1893" s="159">
        <v>5983531</v>
      </c>
      <c r="R1893" s="159">
        <v>7181710.4900000002</v>
      </c>
      <c r="S1893" s="159">
        <v>4729828.8099999996</v>
      </c>
      <c r="T1893" s="159">
        <v>0</v>
      </c>
      <c r="U1893" s="159">
        <v>22617049.609999999</v>
      </c>
      <c r="V1893" s="159">
        <v>17717736.68</v>
      </c>
      <c r="W1893" s="159">
        <v>6764038.6399999997</v>
      </c>
      <c r="X1893" s="159">
        <v>329097.07</v>
      </c>
      <c r="Y1893" s="159">
        <v>4899312.93</v>
      </c>
      <c r="Z1893" s="159">
        <v>4623331.5199999996</v>
      </c>
      <c r="AA1893" s="159">
        <v>0</v>
      </c>
      <c r="AB1893" s="159">
        <v>4623331.5199999996</v>
      </c>
      <c r="AC1893" s="159">
        <v>455165</v>
      </c>
      <c r="AD1893" s="159">
        <v>375300</v>
      </c>
      <c r="AE1893" s="159">
        <v>5460404.8899999997</v>
      </c>
      <c r="AF1893" s="159">
        <v>4218793.7</v>
      </c>
      <c r="AG1893" s="159">
        <v>543120.88</v>
      </c>
      <c r="AH1893" s="159">
        <v>537487.24</v>
      </c>
      <c r="AI1893" s="159">
        <v>0</v>
      </c>
      <c r="AJ1893" s="159">
        <v>0</v>
      </c>
    </row>
    <row r="1894" spans="1:36">
      <c r="A1894" s="153">
        <v>26</v>
      </c>
      <c r="B1894" s="154">
        <v>3</v>
      </c>
      <c r="C1894" s="154">
        <v>5</v>
      </c>
      <c r="D1894" s="155">
        <v>3</v>
      </c>
      <c r="E1894" s="155" t="s">
        <v>556</v>
      </c>
      <c r="F1894" s="156" t="s">
        <v>5216</v>
      </c>
      <c r="G1894" s="156" t="s">
        <v>556</v>
      </c>
      <c r="H1894" s="156" t="s">
        <v>5219</v>
      </c>
      <c r="I1894" s="155">
        <v>2603053</v>
      </c>
      <c r="J1894" s="157" t="s">
        <v>1045</v>
      </c>
      <c r="K1894" s="157"/>
      <c r="L1894" s="155">
        <v>2022</v>
      </c>
      <c r="M1894" s="158">
        <v>6203</v>
      </c>
      <c r="N1894" s="159">
        <v>50437545.109999999</v>
      </c>
      <c r="O1894" s="159">
        <v>39713058.640000001</v>
      </c>
      <c r="P1894" s="159">
        <v>26166187.420000002</v>
      </c>
      <c r="Q1894" s="159">
        <v>11084442</v>
      </c>
      <c r="R1894" s="159">
        <v>15081745.42</v>
      </c>
      <c r="S1894" s="159">
        <v>10724486.470000001</v>
      </c>
      <c r="T1894" s="159">
        <v>210500</v>
      </c>
      <c r="U1894" s="159">
        <v>54145360.159999996</v>
      </c>
      <c r="V1894" s="159">
        <v>35069333.990000002</v>
      </c>
      <c r="W1894" s="159">
        <v>11144464.130000001</v>
      </c>
      <c r="X1894" s="159">
        <v>657187.88</v>
      </c>
      <c r="Y1894" s="159">
        <v>19076026.170000002</v>
      </c>
      <c r="Z1894" s="159">
        <v>13752094.93</v>
      </c>
      <c r="AA1894" s="159">
        <v>5676372.04</v>
      </c>
      <c r="AB1894" s="159">
        <v>8075722.8899999997</v>
      </c>
      <c r="AC1894" s="159">
        <v>895002.04</v>
      </c>
      <c r="AD1894" s="159">
        <v>876252.04</v>
      </c>
      <c r="AE1894" s="159">
        <v>11182786.380000001</v>
      </c>
      <c r="AF1894" s="159">
        <v>4643724.6500000004</v>
      </c>
      <c r="AG1894" s="159">
        <v>106590.7</v>
      </c>
      <c r="AH1894" s="159">
        <v>87170.1</v>
      </c>
      <c r="AI1894" s="159">
        <v>0</v>
      </c>
      <c r="AJ1894" s="159">
        <v>0</v>
      </c>
    </row>
    <row r="1895" spans="1:36">
      <c r="A1895" s="153">
        <v>26</v>
      </c>
      <c r="B1895" s="154">
        <v>4</v>
      </c>
      <c r="C1895" s="154">
        <v>1</v>
      </c>
      <c r="D1895" s="155">
        <v>2</v>
      </c>
      <c r="E1895" s="155" t="s">
        <v>556</v>
      </c>
      <c r="F1895" s="156" t="s">
        <v>5220</v>
      </c>
      <c r="G1895" s="156" t="s">
        <v>556</v>
      </c>
      <c r="H1895" s="156" t="s">
        <v>5221</v>
      </c>
      <c r="I1895" s="155">
        <v>2604012</v>
      </c>
      <c r="J1895" s="157" t="s">
        <v>1044</v>
      </c>
      <c r="K1895" s="157"/>
      <c r="L1895" s="155">
        <v>2022</v>
      </c>
      <c r="M1895" s="158">
        <v>10010</v>
      </c>
      <c r="N1895" s="159">
        <v>76162350.989999995</v>
      </c>
      <c r="O1895" s="159">
        <v>61382900.159999996</v>
      </c>
      <c r="P1895" s="159">
        <v>45797702.350000001</v>
      </c>
      <c r="Q1895" s="159">
        <v>22285737</v>
      </c>
      <c r="R1895" s="159">
        <v>23511965.350000001</v>
      </c>
      <c r="S1895" s="159">
        <v>14779450.83</v>
      </c>
      <c r="T1895" s="159">
        <v>18458.939999999999</v>
      </c>
      <c r="U1895" s="159">
        <v>82129172.439999998</v>
      </c>
      <c r="V1895" s="159">
        <v>55199300.82</v>
      </c>
      <c r="W1895" s="159">
        <v>21449773.809999999</v>
      </c>
      <c r="X1895" s="159">
        <v>1067831.97</v>
      </c>
      <c r="Y1895" s="159">
        <v>26929871.620000001</v>
      </c>
      <c r="Z1895" s="159">
        <v>18454140.530000001</v>
      </c>
      <c r="AA1895" s="159">
        <v>5300389.13</v>
      </c>
      <c r="AB1895" s="159">
        <v>13153751.400000002</v>
      </c>
      <c r="AC1895" s="159">
        <v>1358575.62</v>
      </c>
      <c r="AD1895" s="159">
        <v>1358575.62</v>
      </c>
      <c r="AE1895" s="159">
        <v>20742483.510000002</v>
      </c>
      <c r="AF1895" s="159">
        <v>6183599.3399999999</v>
      </c>
      <c r="AG1895" s="159">
        <v>18936.240000000002</v>
      </c>
      <c r="AH1895" s="159">
        <v>229681.16</v>
      </c>
      <c r="AI1895" s="159">
        <v>0</v>
      </c>
      <c r="AJ1895" s="159">
        <v>0</v>
      </c>
    </row>
    <row r="1896" spans="1:36">
      <c r="A1896" s="153">
        <v>26</v>
      </c>
      <c r="B1896" s="154">
        <v>4</v>
      </c>
      <c r="C1896" s="154">
        <v>2</v>
      </c>
      <c r="D1896" s="155">
        <v>3</v>
      </c>
      <c r="E1896" s="155" t="s">
        <v>556</v>
      </c>
      <c r="F1896" s="156" t="s">
        <v>5222</v>
      </c>
      <c r="G1896" s="156" t="s">
        <v>556</v>
      </c>
      <c r="H1896" s="156" t="s">
        <v>5223</v>
      </c>
      <c r="I1896" s="155">
        <v>2604023</v>
      </c>
      <c r="J1896" s="157" t="s">
        <v>1043</v>
      </c>
      <c r="K1896" s="157"/>
      <c r="L1896" s="155">
        <v>2022</v>
      </c>
      <c r="M1896" s="158">
        <v>11064</v>
      </c>
      <c r="N1896" s="159">
        <v>72801207.230000004</v>
      </c>
      <c r="O1896" s="159">
        <v>67645834.219999999</v>
      </c>
      <c r="P1896" s="159">
        <v>47708182.68</v>
      </c>
      <c r="Q1896" s="159">
        <v>18336606</v>
      </c>
      <c r="R1896" s="159">
        <v>29371576.68</v>
      </c>
      <c r="S1896" s="159">
        <v>5155373.01</v>
      </c>
      <c r="T1896" s="159">
        <v>407247</v>
      </c>
      <c r="U1896" s="159">
        <v>77184742.5</v>
      </c>
      <c r="V1896" s="159">
        <v>66888755.57</v>
      </c>
      <c r="W1896" s="159">
        <v>22584819.460000001</v>
      </c>
      <c r="X1896" s="159">
        <v>1780064.44</v>
      </c>
      <c r="Y1896" s="159">
        <v>10295986.93</v>
      </c>
      <c r="Z1896" s="159">
        <v>14146590.029999999</v>
      </c>
      <c r="AA1896" s="159">
        <v>4300000</v>
      </c>
      <c r="AB1896" s="159">
        <v>9846590.0299999993</v>
      </c>
      <c r="AC1896" s="159">
        <v>2052720</v>
      </c>
      <c r="AD1896" s="159">
        <v>852720</v>
      </c>
      <c r="AE1896" s="159">
        <v>29379252.609999999</v>
      </c>
      <c r="AF1896" s="159">
        <v>757078.65</v>
      </c>
      <c r="AG1896" s="159">
        <v>263390.7</v>
      </c>
      <c r="AH1896" s="159">
        <v>204372.25</v>
      </c>
      <c r="AI1896" s="159">
        <v>0</v>
      </c>
      <c r="AJ1896" s="159">
        <v>0</v>
      </c>
    </row>
    <row r="1897" spans="1:36">
      <c r="A1897" s="153">
        <v>26</v>
      </c>
      <c r="B1897" s="154">
        <v>4</v>
      </c>
      <c r="C1897" s="154">
        <v>3</v>
      </c>
      <c r="D1897" s="155">
        <v>3</v>
      </c>
      <c r="E1897" s="155" t="s">
        <v>556</v>
      </c>
      <c r="F1897" s="156" t="s">
        <v>5222</v>
      </c>
      <c r="G1897" s="156" t="s">
        <v>556</v>
      </c>
      <c r="H1897" s="156" t="s">
        <v>5224</v>
      </c>
      <c r="I1897" s="155">
        <v>2604033</v>
      </c>
      <c r="J1897" s="157" t="s">
        <v>1042</v>
      </c>
      <c r="K1897" s="157"/>
      <c r="L1897" s="155">
        <v>2022</v>
      </c>
      <c r="M1897" s="158">
        <v>14854</v>
      </c>
      <c r="N1897" s="159">
        <v>93634954.900000006</v>
      </c>
      <c r="O1897" s="159">
        <v>87724678.450000003</v>
      </c>
      <c r="P1897" s="159">
        <v>50917619.829999998</v>
      </c>
      <c r="Q1897" s="159">
        <v>20085790</v>
      </c>
      <c r="R1897" s="159">
        <v>30831829.829999998</v>
      </c>
      <c r="S1897" s="159">
        <v>5910276.4500000002</v>
      </c>
      <c r="T1897" s="159">
        <v>1650481.64</v>
      </c>
      <c r="U1897" s="159">
        <v>106089177.92</v>
      </c>
      <c r="V1897" s="159">
        <v>78761743.959999993</v>
      </c>
      <c r="W1897" s="159">
        <v>26749644.149999999</v>
      </c>
      <c r="X1897" s="159">
        <v>2009114</v>
      </c>
      <c r="Y1897" s="159">
        <v>27327433.960000001</v>
      </c>
      <c r="Z1897" s="159">
        <v>26613240.489999998</v>
      </c>
      <c r="AA1897" s="159">
        <v>0</v>
      </c>
      <c r="AB1897" s="159">
        <v>26613240.489999998</v>
      </c>
      <c r="AC1897" s="159">
        <v>3654197.55</v>
      </c>
      <c r="AD1897" s="159">
        <v>3600000</v>
      </c>
      <c r="AE1897" s="159">
        <v>35200000</v>
      </c>
      <c r="AF1897" s="159">
        <v>8962934.4900000002</v>
      </c>
      <c r="AG1897" s="159">
        <v>601671.18999999994</v>
      </c>
      <c r="AH1897" s="159">
        <v>526060.42000000004</v>
      </c>
      <c r="AI1897" s="159">
        <v>0</v>
      </c>
      <c r="AJ1897" s="159">
        <v>0</v>
      </c>
    </row>
    <row r="1898" spans="1:36">
      <c r="A1898" s="153">
        <v>26</v>
      </c>
      <c r="B1898" s="154">
        <v>4</v>
      </c>
      <c r="C1898" s="154">
        <v>4</v>
      </c>
      <c r="D1898" s="155">
        <v>3</v>
      </c>
      <c r="E1898" s="155" t="s">
        <v>556</v>
      </c>
      <c r="F1898" s="156" t="s">
        <v>5222</v>
      </c>
      <c r="G1898" s="156" t="s">
        <v>556</v>
      </c>
      <c r="H1898" s="156" t="s">
        <v>5225</v>
      </c>
      <c r="I1898" s="155">
        <v>2604043</v>
      </c>
      <c r="J1898" s="157" t="s">
        <v>1041</v>
      </c>
      <c r="K1898" s="157"/>
      <c r="L1898" s="155">
        <v>2022</v>
      </c>
      <c r="M1898" s="158">
        <v>10828</v>
      </c>
      <c r="N1898" s="159">
        <v>72206729.290000007</v>
      </c>
      <c r="O1898" s="159">
        <v>67267575.780000001</v>
      </c>
      <c r="P1898" s="159">
        <v>42737345.5</v>
      </c>
      <c r="Q1898" s="159">
        <v>17192670</v>
      </c>
      <c r="R1898" s="159">
        <v>25544675.5</v>
      </c>
      <c r="S1898" s="159">
        <v>4939153.51</v>
      </c>
      <c r="T1898" s="159">
        <v>1611651.67</v>
      </c>
      <c r="U1898" s="159">
        <v>72119026.349999994</v>
      </c>
      <c r="V1898" s="159">
        <v>64649318.030000001</v>
      </c>
      <c r="W1898" s="159">
        <v>22545717.469999999</v>
      </c>
      <c r="X1898" s="159">
        <v>1775504.35</v>
      </c>
      <c r="Y1898" s="159">
        <v>7469708.3200000003</v>
      </c>
      <c r="Z1898" s="159">
        <v>8227629.96</v>
      </c>
      <c r="AA1898" s="159">
        <v>0</v>
      </c>
      <c r="AB1898" s="159">
        <v>8227629.96</v>
      </c>
      <c r="AC1898" s="159">
        <v>1949667</v>
      </c>
      <c r="AD1898" s="159">
        <v>1949667</v>
      </c>
      <c r="AE1898" s="159">
        <v>33796024</v>
      </c>
      <c r="AF1898" s="159">
        <v>2618257.75</v>
      </c>
      <c r="AG1898" s="159">
        <v>867029.62</v>
      </c>
      <c r="AH1898" s="159">
        <v>977560.85</v>
      </c>
      <c r="AI1898" s="159">
        <v>0</v>
      </c>
      <c r="AJ1898" s="159">
        <v>0</v>
      </c>
    </row>
    <row r="1899" spans="1:36">
      <c r="A1899" s="153">
        <v>26</v>
      </c>
      <c r="B1899" s="154">
        <v>4</v>
      </c>
      <c r="C1899" s="154">
        <v>5</v>
      </c>
      <c r="D1899" s="155">
        <v>3</v>
      </c>
      <c r="E1899" s="155" t="s">
        <v>556</v>
      </c>
      <c r="F1899" s="156" t="s">
        <v>5222</v>
      </c>
      <c r="G1899" s="156" t="s">
        <v>556</v>
      </c>
      <c r="H1899" s="156" t="s">
        <v>5226</v>
      </c>
      <c r="I1899" s="155">
        <v>2604053</v>
      </c>
      <c r="J1899" s="157" t="s">
        <v>1040</v>
      </c>
      <c r="K1899" s="157"/>
      <c r="L1899" s="155">
        <v>2022</v>
      </c>
      <c r="M1899" s="158">
        <v>16251</v>
      </c>
      <c r="N1899" s="159">
        <v>101595181.09</v>
      </c>
      <c r="O1899" s="159">
        <v>93930020.879999995</v>
      </c>
      <c r="P1899" s="159">
        <v>56747918.799999997</v>
      </c>
      <c r="Q1899" s="159">
        <v>19086220</v>
      </c>
      <c r="R1899" s="159">
        <v>37661698.799999997</v>
      </c>
      <c r="S1899" s="159">
        <v>7665160.21</v>
      </c>
      <c r="T1899" s="159">
        <v>9645.74</v>
      </c>
      <c r="U1899" s="159">
        <v>106360965.69</v>
      </c>
      <c r="V1899" s="159">
        <v>87262128.450000003</v>
      </c>
      <c r="W1899" s="159">
        <v>24273763.539999999</v>
      </c>
      <c r="X1899" s="159">
        <v>2173862.7000000002</v>
      </c>
      <c r="Y1899" s="159">
        <v>19098837.239999998</v>
      </c>
      <c r="Z1899" s="159">
        <v>9602621.4299999997</v>
      </c>
      <c r="AA1899" s="159">
        <v>4401645.32</v>
      </c>
      <c r="AB1899" s="159">
        <v>5200976.1099999994</v>
      </c>
      <c r="AC1899" s="159">
        <v>2401645.3199999998</v>
      </c>
      <c r="AD1899" s="159">
        <v>2401645.3199999998</v>
      </c>
      <c r="AE1899" s="159">
        <v>39598000.020000003</v>
      </c>
      <c r="AF1899" s="159">
        <v>6667892.4299999997</v>
      </c>
      <c r="AG1899" s="159">
        <v>1075620.06</v>
      </c>
      <c r="AH1899" s="159">
        <v>1081278.22</v>
      </c>
      <c r="AI1899" s="159">
        <v>0</v>
      </c>
      <c r="AJ1899" s="159">
        <v>0</v>
      </c>
    </row>
    <row r="1900" spans="1:36">
      <c r="A1900" s="153">
        <v>26</v>
      </c>
      <c r="B1900" s="154">
        <v>4</v>
      </c>
      <c r="C1900" s="154">
        <v>6</v>
      </c>
      <c r="D1900" s="155">
        <v>2</v>
      </c>
      <c r="E1900" s="155" t="s">
        <v>556</v>
      </c>
      <c r="F1900" s="156" t="s">
        <v>5220</v>
      </c>
      <c r="G1900" s="156" t="s">
        <v>556</v>
      </c>
      <c r="H1900" s="156" t="s">
        <v>5227</v>
      </c>
      <c r="I1900" s="155">
        <v>2604062</v>
      </c>
      <c r="J1900" s="157" t="s">
        <v>1039</v>
      </c>
      <c r="K1900" s="157"/>
      <c r="L1900" s="155">
        <v>2022</v>
      </c>
      <c r="M1900" s="158">
        <v>15078</v>
      </c>
      <c r="N1900" s="159">
        <v>100224234.87</v>
      </c>
      <c r="O1900" s="159">
        <v>93056371.040000007</v>
      </c>
      <c r="P1900" s="159">
        <v>66186803.350000001</v>
      </c>
      <c r="Q1900" s="159">
        <v>28869333</v>
      </c>
      <c r="R1900" s="159">
        <v>37317470.350000001</v>
      </c>
      <c r="S1900" s="159">
        <v>7167863.8300000001</v>
      </c>
      <c r="T1900" s="159">
        <v>8721</v>
      </c>
      <c r="U1900" s="159">
        <v>99119958.060000002</v>
      </c>
      <c r="V1900" s="159">
        <v>85561300.569999993</v>
      </c>
      <c r="W1900" s="159">
        <v>29528433.829999998</v>
      </c>
      <c r="X1900" s="159">
        <v>2069327.16</v>
      </c>
      <c r="Y1900" s="159">
        <v>13558657.49</v>
      </c>
      <c r="Z1900" s="159">
        <v>14652622.220000001</v>
      </c>
      <c r="AA1900" s="159">
        <v>0</v>
      </c>
      <c r="AB1900" s="159">
        <v>14652622.220000001</v>
      </c>
      <c r="AC1900" s="159">
        <v>2956183.69</v>
      </c>
      <c r="AD1900" s="159">
        <v>2956183.69</v>
      </c>
      <c r="AE1900" s="159">
        <v>36786894.920000002</v>
      </c>
      <c r="AF1900" s="159">
        <v>7495070.4699999997</v>
      </c>
      <c r="AG1900" s="159">
        <v>257489.7</v>
      </c>
      <c r="AH1900" s="159">
        <v>1326544.71</v>
      </c>
      <c r="AI1900" s="159">
        <v>0</v>
      </c>
      <c r="AJ1900" s="159">
        <v>0</v>
      </c>
    </row>
    <row r="1901" spans="1:36">
      <c r="A1901" s="153">
        <v>26</v>
      </c>
      <c r="B1901" s="154">
        <v>4</v>
      </c>
      <c r="C1901" s="154">
        <v>7</v>
      </c>
      <c r="D1901" s="155">
        <v>3</v>
      </c>
      <c r="E1901" s="155" t="s">
        <v>556</v>
      </c>
      <c r="F1901" s="156" t="s">
        <v>5222</v>
      </c>
      <c r="G1901" s="156" t="s">
        <v>556</v>
      </c>
      <c r="H1901" s="156" t="s">
        <v>5228</v>
      </c>
      <c r="I1901" s="155">
        <v>2604073</v>
      </c>
      <c r="J1901" s="157" t="s">
        <v>1038</v>
      </c>
      <c r="K1901" s="157"/>
      <c r="L1901" s="155">
        <v>2022</v>
      </c>
      <c r="M1901" s="158">
        <v>6603</v>
      </c>
      <c r="N1901" s="159">
        <v>56811185.159999996</v>
      </c>
      <c r="O1901" s="159">
        <v>50726861.439999998</v>
      </c>
      <c r="P1901" s="159">
        <v>34894090.789999999</v>
      </c>
      <c r="Q1901" s="159">
        <v>12198031</v>
      </c>
      <c r="R1901" s="159">
        <v>22696059.789999999</v>
      </c>
      <c r="S1901" s="159">
        <v>6084323.7199999997</v>
      </c>
      <c r="T1901" s="159">
        <v>1311669.27</v>
      </c>
      <c r="U1901" s="159">
        <v>62007272.200000003</v>
      </c>
      <c r="V1901" s="159">
        <v>50139118.920000002</v>
      </c>
      <c r="W1901" s="159">
        <v>16087804.84</v>
      </c>
      <c r="X1901" s="159">
        <v>2261912.5499999998</v>
      </c>
      <c r="Y1901" s="159">
        <v>11868153.279999999</v>
      </c>
      <c r="Z1901" s="159">
        <v>4341622.4400000004</v>
      </c>
      <c r="AA1901" s="159">
        <v>0</v>
      </c>
      <c r="AB1901" s="159">
        <v>4341622.4400000004</v>
      </c>
      <c r="AC1901" s="159">
        <v>582108</v>
      </c>
      <c r="AD1901" s="159">
        <v>449108</v>
      </c>
      <c r="AE1901" s="159">
        <v>35991940.759999998</v>
      </c>
      <c r="AF1901" s="159">
        <v>587742.52</v>
      </c>
      <c r="AG1901" s="159">
        <v>1299523.54</v>
      </c>
      <c r="AH1901" s="159">
        <v>1187327.75</v>
      </c>
      <c r="AI1901" s="159">
        <v>0</v>
      </c>
      <c r="AJ1901" s="159">
        <v>0</v>
      </c>
    </row>
    <row r="1902" spans="1:36">
      <c r="A1902" s="153">
        <v>26</v>
      </c>
      <c r="B1902" s="154">
        <v>4</v>
      </c>
      <c r="C1902" s="154">
        <v>8</v>
      </c>
      <c r="D1902" s="155">
        <v>2</v>
      </c>
      <c r="E1902" s="155" t="s">
        <v>556</v>
      </c>
      <c r="F1902" s="156" t="s">
        <v>5220</v>
      </c>
      <c r="G1902" s="156" t="s">
        <v>556</v>
      </c>
      <c r="H1902" s="156" t="s">
        <v>5229</v>
      </c>
      <c r="I1902" s="155">
        <v>2604082</v>
      </c>
      <c r="J1902" s="157" t="s">
        <v>1037</v>
      </c>
      <c r="K1902" s="157"/>
      <c r="L1902" s="155">
        <v>2022</v>
      </c>
      <c r="M1902" s="158">
        <v>8762</v>
      </c>
      <c r="N1902" s="159">
        <v>59287466.649999999</v>
      </c>
      <c r="O1902" s="159">
        <v>55999002.649999999</v>
      </c>
      <c r="P1902" s="159">
        <v>41249244.159999996</v>
      </c>
      <c r="Q1902" s="159">
        <v>18340689</v>
      </c>
      <c r="R1902" s="159">
        <v>22908555.16</v>
      </c>
      <c r="S1902" s="159">
        <v>3288464</v>
      </c>
      <c r="T1902" s="159">
        <v>74755.199999999997</v>
      </c>
      <c r="U1902" s="159">
        <v>61251806.909999996</v>
      </c>
      <c r="V1902" s="159">
        <v>54417064.829999998</v>
      </c>
      <c r="W1902" s="159">
        <v>20198852</v>
      </c>
      <c r="X1902" s="159">
        <v>1516147.85</v>
      </c>
      <c r="Y1902" s="159">
        <v>6834742.0800000001</v>
      </c>
      <c r="Z1902" s="159">
        <v>16771609.76</v>
      </c>
      <c r="AA1902" s="159">
        <v>4000000</v>
      </c>
      <c r="AB1902" s="159">
        <v>12771609.76</v>
      </c>
      <c r="AC1902" s="159">
        <v>1032999</v>
      </c>
      <c r="AD1902" s="159">
        <v>923000</v>
      </c>
      <c r="AE1902" s="159">
        <v>28750000</v>
      </c>
      <c r="AF1902" s="159">
        <v>1581937.82</v>
      </c>
      <c r="AG1902" s="159">
        <v>871058.93</v>
      </c>
      <c r="AH1902" s="159">
        <v>650338.1</v>
      </c>
      <c r="AI1902" s="159">
        <v>0</v>
      </c>
      <c r="AJ1902" s="159">
        <v>0</v>
      </c>
    </row>
    <row r="1903" spans="1:36">
      <c r="A1903" s="153">
        <v>26</v>
      </c>
      <c r="B1903" s="154">
        <v>4</v>
      </c>
      <c r="C1903" s="154">
        <v>9</v>
      </c>
      <c r="D1903" s="155">
        <v>2</v>
      </c>
      <c r="E1903" s="155" t="s">
        <v>556</v>
      </c>
      <c r="F1903" s="156" t="s">
        <v>5220</v>
      </c>
      <c r="G1903" s="156" t="s">
        <v>556</v>
      </c>
      <c r="H1903" s="156" t="s">
        <v>5230</v>
      </c>
      <c r="I1903" s="155">
        <v>2604092</v>
      </c>
      <c r="J1903" s="157" t="s">
        <v>1036</v>
      </c>
      <c r="K1903" s="157"/>
      <c r="L1903" s="155">
        <v>2022</v>
      </c>
      <c r="M1903" s="158">
        <v>11819</v>
      </c>
      <c r="N1903" s="159">
        <v>70511875.560000002</v>
      </c>
      <c r="O1903" s="159">
        <v>66949719.140000001</v>
      </c>
      <c r="P1903" s="159">
        <v>36136425.379999995</v>
      </c>
      <c r="Q1903" s="159">
        <v>9230307</v>
      </c>
      <c r="R1903" s="159">
        <v>26906118.379999999</v>
      </c>
      <c r="S1903" s="159">
        <v>3562156.42</v>
      </c>
      <c r="T1903" s="159">
        <v>688725.74</v>
      </c>
      <c r="U1903" s="159">
        <v>70755373.510000005</v>
      </c>
      <c r="V1903" s="159">
        <v>60712785.530000001</v>
      </c>
      <c r="W1903" s="159">
        <v>19033612.539999999</v>
      </c>
      <c r="X1903" s="159">
        <v>654603.92000000004</v>
      </c>
      <c r="Y1903" s="159">
        <v>10042587.98</v>
      </c>
      <c r="Z1903" s="159">
        <v>13158708.619999999</v>
      </c>
      <c r="AA1903" s="159">
        <v>0</v>
      </c>
      <c r="AB1903" s="159">
        <v>13158708.619999999</v>
      </c>
      <c r="AC1903" s="159">
        <v>1263333</v>
      </c>
      <c r="AD1903" s="159">
        <v>1263333</v>
      </c>
      <c r="AE1903" s="159">
        <v>9958504</v>
      </c>
      <c r="AF1903" s="159">
        <v>6236933.6100000003</v>
      </c>
      <c r="AG1903" s="159">
        <v>559702.42000000004</v>
      </c>
      <c r="AH1903" s="159">
        <v>560370.32999999996</v>
      </c>
      <c r="AI1903" s="159">
        <v>0</v>
      </c>
      <c r="AJ1903" s="159">
        <v>0</v>
      </c>
    </row>
    <row r="1904" spans="1:36">
      <c r="A1904" s="153">
        <v>26</v>
      </c>
      <c r="B1904" s="154">
        <v>4</v>
      </c>
      <c r="C1904" s="154">
        <v>10</v>
      </c>
      <c r="D1904" s="155">
        <v>2</v>
      </c>
      <c r="E1904" s="155" t="s">
        <v>556</v>
      </c>
      <c r="F1904" s="156" t="s">
        <v>5220</v>
      </c>
      <c r="G1904" s="156" t="s">
        <v>556</v>
      </c>
      <c r="H1904" s="156" t="s">
        <v>5231</v>
      </c>
      <c r="I1904" s="155">
        <v>2604102</v>
      </c>
      <c r="J1904" s="157" t="s">
        <v>1035</v>
      </c>
      <c r="K1904" s="157"/>
      <c r="L1904" s="155">
        <v>2022</v>
      </c>
      <c r="M1904" s="158">
        <v>12442</v>
      </c>
      <c r="N1904" s="159">
        <v>70861136.25</v>
      </c>
      <c r="O1904" s="159">
        <v>63812371.93</v>
      </c>
      <c r="P1904" s="159">
        <v>37449291.760000005</v>
      </c>
      <c r="Q1904" s="159">
        <v>14310521</v>
      </c>
      <c r="R1904" s="159">
        <v>23138770.760000002</v>
      </c>
      <c r="S1904" s="159">
        <v>7048764.3200000003</v>
      </c>
      <c r="T1904" s="159">
        <v>6620.43</v>
      </c>
      <c r="U1904" s="159">
        <v>72734377.650000006</v>
      </c>
      <c r="V1904" s="159">
        <v>59901118.219999999</v>
      </c>
      <c r="W1904" s="159">
        <v>22063141.649999999</v>
      </c>
      <c r="X1904" s="159">
        <v>1378791.86</v>
      </c>
      <c r="Y1904" s="159">
        <v>12833259.43</v>
      </c>
      <c r="Z1904" s="159">
        <v>12202197.869999999</v>
      </c>
      <c r="AA1904" s="159">
        <v>0</v>
      </c>
      <c r="AB1904" s="159">
        <v>12202197.869999999</v>
      </c>
      <c r="AC1904" s="159">
        <v>977780</v>
      </c>
      <c r="AD1904" s="159">
        <v>977780</v>
      </c>
      <c r="AE1904" s="159">
        <v>23888880</v>
      </c>
      <c r="AF1904" s="159">
        <v>3911253.71</v>
      </c>
      <c r="AG1904" s="159">
        <v>1280095.9099999999</v>
      </c>
      <c r="AH1904" s="159">
        <v>1448373.94</v>
      </c>
      <c r="AI1904" s="159">
        <v>0</v>
      </c>
      <c r="AJ1904" s="159">
        <v>0</v>
      </c>
    </row>
    <row r="1905" spans="1:36">
      <c r="A1905" s="153">
        <v>26</v>
      </c>
      <c r="B1905" s="154">
        <v>4</v>
      </c>
      <c r="C1905" s="154">
        <v>11</v>
      </c>
      <c r="D1905" s="155">
        <v>2</v>
      </c>
      <c r="E1905" s="155" t="s">
        <v>556</v>
      </c>
      <c r="F1905" s="156" t="s">
        <v>5220</v>
      </c>
      <c r="G1905" s="156" t="s">
        <v>556</v>
      </c>
      <c r="H1905" s="156" t="s">
        <v>5232</v>
      </c>
      <c r="I1905" s="155">
        <v>2604112</v>
      </c>
      <c r="J1905" s="157" t="s">
        <v>1034</v>
      </c>
      <c r="K1905" s="157"/>
      <c r="L1905" s="155">
        <v>2022</v>
      </c>
      <c r="M1905" s="158">
        <v>9117</v>
      </c>
      <c r="N1905" s="159">
        <v>59627216.060000002</v>
      </c>
      <c r="O1905" s="159">
        <v>55806425.600000001</v>
      </c>
      <c r="P1905" s="159">
        <v>42962040.920000002</v>
      </c>
      <c r="Q1905" s="159">
        <v>19971625</v>
      </c>
      <c r="R1905" s="159">
        <v>22990415.920000002</v>
      </c>
      <c r="S1905" s="159">
        <v>3820790.46</v>
      </c>
      <c r="T1905" s="159">
        <v>1261</v>
      </c>
      <c r="U1905" s="159">
        <v>60280585.439999998</v>
      </c>
      <c r="V1905" s="159">
        <v>52359532.619999997</v>
      </c>
      <c r="W1905" s="159">
        <v>17590650.059999999</v>
      </c>
      <c r="X1905" s="159">
        <v>804401.98</v>
      </c>
      <c r="Y1905" s="159">
        <v>7921052.8200000003</v>
      </c>
      <c r="Z1905" s="159">
        <v>6855203.1299999999</v>
      </c>
      <c r="AA1905" s="159">
        <v>0</v>
      </c>
      <c r="AB1905" s="159">
        <v>6855203.1299999999</v>
      </c>
      <c r="AC1905" s="159">
        <v>1674850.3</v>
      </c>
      <c r="AD1905" s="159">
        <v>1674850.3</v>
      </c>
      <c r="AE1905" s="159">
        <v>12220342.699999999</v>
      </c>
      <c r="AF1905" s="159">
        <v>3446892.98</v>
      </c>
      <c r="AG1905" s="159">
        <v>969234.82</v>
      </c>
      <c r="AH1905" s="159">
        <v>1103837.57</v>
      </c>
      <c r="AI1905" s="159">
        <v>0</v>
      </c>
      <c r="AJ1905" s="159">
        <v>0</v>
      </c>
    </row>
    <row r="1906" spans="1:36">
      <c r="A1906" s="153">
        <v>26</v>
      </c>
      <c r="B1906" s="154">
        <v>4</v>
      </c>
      <c r="C1906" s="154">
        <v>12</v>
      </c>
      <c r="D1906" s="155">
        <v>3</v>
      </c>
      <c r="E1906" s="155" t="s">
        <v>556</v>
      </c>
      <c r="F1906" s="156" t="s">
        <v>5222</v>
      </c>
      <c r="G1906" s="156" t="s">
        <v>556</v>
      </c>
      <c r="H1906" s="156" t="s">
        <v>5233</v>
      </c>
      <c r="I1906" s="155">
        <v>2604123</v>
      </c>
      <c r="J1906" s="157" t="s">
        <v>1033</v>
      </c>
      <c r="K1906" s="157"/>
      <c r="L1906" s="155">
        <v>2022</v>
      </c>
      <c r="M1906" s="158">
        <v>17626</v>
      </c>
      <c r="N1906" s="159">
        <v>117488568.86</v>
      </c>
      <c r="O1906" s="159">
        <v>106419850.14</v>
      </c>
      <c r="P1906" s="159">
        <v>58512086.479999997</v>
      </c>
      <c r="Q1906" s="159">
        <v>19681029</v>
      </c>
      <c r="R1906" s="159">
        <v>38831057.479999997</v>
      </c>
      <c r="S1906" s="159">
        <v>11068718.720000001</v>
      </c>
      <c r="T1906" s="159">
        <v>3861739.12</v>
      </c>
      <c r="U1906" s="159">
        <v>129582368.55</v>
      </c>
      <c r="V1906" s="159">
        <v>93625163.5</v>
      </c>
      <c r="W1906" s="159">
        <v>26559092.620000001</v>
      </c>
      <c r="X1906" s="159">
        <v>535305.6</v>
      </c>
      <c r="Y1906" s="159">
        <v>35957205.049999997</v>
      </c>
      <c r="Z1906" s="159">
        <v>31728468.98</v>
      </c>
      <c r="AA1906" s="159">
        <v>0</v>
      </c>
      <c r="AB1906" s="159">
        <v>31728468.98</v>
      </c>
      <c r="AC1906" s="159">
        <v>2025256</v>
      </c>
      <c r="AD1906" s="159">
        <v>1992256</v>
      </c>
      <c r="AE1906" s="159">
        <v>9095000</v>
      </c>
      <c r="AF1906" s="159">
        <v>12794686.640000001</v>
      </c>
      <c r="AG1906" s="159">
        <v>2954868.12</v>
      </c>
      <c r="AH1906" s="159">
        <v>3306231.49</v>
      </c>
      <c r="AI1906" s="159">
        <v>0</v>
      </c>
      <c r="AJ1906" s="159">
        <v>0</v>
      </c>
    </row>
    <row r="1907" spans="1:36">
      <c r="A1907" s="153">
        <v>26</v>
      </c>
      <c r="B1907" s="154">
        <v>4</v>
      </c>
      <c r="C1907" s="154">
        <v>13</v>
      </c>
      <c r="D1907" s="155">
        <v>3</v>
      </c>
      <c r="E1907" s="155" t="s">
        <v>556</v>
      </c>
      <c r="F1907" s="156" t="s">
        <v>5222</v>
      </c>
      <c r="G1907" s="156" t="s">
        <v>556</v>
      </c>
      <c r="H1907" s="156" t="s">
        <v>5234</v>
      </c>
      <c r="I1907" s="155">
        <v>2604133</v>
      </c>
      <c r="J1907" s="157" t="s">
        <v>1032</v>
      </c>
      <c r="K1907" s="157"/>
      <c r="L1907" s="155">
        <v>2022</v>
      </c>
      <c r="M1907" s="158">
        <v>8998</v>
      </c>
      <c r="N1907" s="159">
        <v>74676476.609999999</v>
      </c>
      <c r="O1907" s="159">
        <v>62742332.439999998</v>
      </c>
      <c r="P1907" s="159">
        <v>43908052.049999997</v>
      </c>
      <c r="Q1907" s="159">
        <v>18110265</v>
      </c>
      <c r="R1907" s="159">
        <v>25797787.050000001</v>
      </c>
      <c r="S1907" s="159">
        <v>11934144.17</v>
      </c>
      <c r="T1907" s="159">
        <v>8601</v>
      </c>
      <c r="U1907" s="159">
        <v>86657012.569999993</v>
      </c>
      <c r="V1907" s="159">
        <v>59629311</v>
      </c>
      <c r="W1907" s="159">
        <v>14676364.74</v>
      </c>
      <c r="X1907" s="159">
        <v>2024616.57</v>
      </c>
      <c r="Y1907" s="159">
        <v>27027701.57</v>
      </c>
      <c r="Z1907" s="159">
        <v>20637566.75</v>
      </c>
      <c r="AA1907" s="159">
        <v>8720640.3599999994</v>
      </c>
      <c r="AB1907" s="159">
        <v>11916926.390000001</v>
      </c>
      <c r="AC1907" s="159">
        <v>1864485.56</v>
      </c>
      <c r="AD1907" s="159">
        <v>1614485.56</v>
      </c>
      <c r="AE1907" s="159">
        <v>41847185.640000001</v>
      </c>
      <c r="AF1907" s="159">
        <v>3113021.4399999999</v>
      </c>
      <c r="AG1907" s="159">
        <v>317943</v>
      </c>
      <c r="AH1907" s="159">
        <v>284440.21999999997</v>
      </c>
      <c r="AI1907" s="159">
        <v>0</v>
      </c>
      <c r="AJ1907" s="159">
        <v>57304.47</v>
      </c>
    </row>
    <row r="1908" spans="1:36">
      <c r="A1908" s="153">
        <v>26</v>
      </c>
      <c r="B1908" s="154">
        <v>4</v>
      </c>
      <c r="C1908" s="154">
        <v>14</v>
      </c>
      <c r="D1908" s="155">
        <v>2</v>
      </c>
      <c r="E1908" s="155" t="s">
        <v>556</v>
      </c>
      <c r="F1908" s="156" t="s">
        <v>5220</v>
      </c>
      <c r="G1908" s="156" t="s">
        <v>556</v>
      </c>
      <c r="H1908" s="156" t="s">
        <v>5235</v>
      </c>
      <c r="I1908" s="155">
        <v>2604142</v>
      </c>
      <c r="J1908" s="157" t="s">
        <v>1031</v>
      </c>
      <c r="K1908" s="157"/>
      <c r="L1908" s="155">
        <v>2022</v>
      </c>
      <c r="M1908" s="158">
        <v>16807</v>
      </c>
      <c r="N1908" s="159">
        <v>105750790.15000001</v>
      </c>
      <c r="O1908" s="159">
        <v>97968430.969999999</v>
      </c>
      <c r="P1908" s="159">
        <v>59332655.920000002</v>
      </c>
      <c r="Q1908" s="159">
        <v>22697143</v>
      </c>
      <c r="R1908" s="159">
        <v>36635512.920000002</v>
      </c>
      <c r="S1908" s="159">
        <v>7782359.1799999997</v>
      </c>
      <c r="T1908" s="159">
        <v>396680</v>
      </c>
      <c r="U1908" s="159">
        <v>109376820.28</v>
      </c>
      <c r="V1908" s="159">
        <v>86629375.349999994</v>
      </c>
      <c r="W1908" s="159">
        <v>30295370.579999998</v>
      </c>
      <c r="X1908" s="159">
        <v>674676.24</v>
      </c>
      <c r="Y1908" s="159">
        <v>22747444.93</v>
      </c>
      <c r="Z1908" s="159">
        <v>14247331.26</v>
      </c>
      <c r="AA1908" s="159">
        <v>0</v>
      </c>
      <c r="AB1908" s="159">
        <v>14247331.26</v>
      </c>
      <c r="AC1908" s="159">
        <v>3100000</v>
      </c>
      <c r="AD1908" s="159">
        <v>3100000</v>
      </c>
      <c r="AE1908" s="159">
        <v>8127000</v>
      </c>
      <c r="AF1908" s="159">
        <v>11339055.619999999</v>
      </c>
      <c r="AG1908" s="159">
        <v>823865.32</v>
      </c>
      <c r="AH1908" s="159">
        <v>1090610.98</v>
      </c>
      <c r="AI1908" s="159">
        <v>0</v>
      </c>
      <c r="AJ1908" s="159">
        <v>0</v>
      </c>
    </row>
    <row r="1909" spans="1:36">
      <c r="A1909" s="153">
        <v>26</v>
      </c>
      <c r="B1909" s="154">
        <v>4</v>
      </c>
      <c r="C1909" s="154">
        <v>15</v>
      </c>
      <c r="D1909" s="155">
        <v>3</v>
      </c>
      <c r="E1909" s="155" t="s">
        <v>556</v>
      </c>
      <c r="F1909" s="156" t="s">
        <v>5222</v>
      </c>
      <c r="G1909" s="156" t="s">
        <v>556</v>
      </c>
      <c r="H1909" s="156" t="s">
        <v>5236</v>
      </c>
      <c r="I1909" s="155">
        <v>2604153</v>
      </c>
      <c r="J1909" s="157" t="s">
        <v>1030</v>
      </c>
      <c r="K1909" s="157"/>
      <c r="L1909" s="155">
        <v>2022</v>
      </c>
      <c r="M1909" s="158">
        <v>4771</v>
      </c>
      <c r="N1909" s="159">
        <v>33471365.899999999</v>
      </c>
      <c r="O1909" s="159">
        <v>31249276.460000001</v>
      </c>
      <c r="P1909" s="159">
        <v>20650328.210000001</v>
      </c>
      <c r="Q1909" s="159">
        <v>9321014</v>
      </c>
      <c r="R1909" s="159">
        <v>11329314.210000001</v>
      </c>
      <c r="S1909" s="159">
        <v>2222089.44</v>
      </c>
      <c r="T1909" s="159">
        <v>1055004.52</v>
      </c>
      <c r="U1909" s="159">
        <v>35005087.289999999</v>
      </c>
      <c r="V1909" s="159">
        <v>27761507.170000002</v>
      </c>
      <c r="W1909" s="159">
        <v>8041970.1200000001</v>
      </c>
      <c r="X1909" s="159">
        <v>724013.79</v>
      </c>
      <c r="Y1909" s="159">
        <v>7243580.1200000001</v>
      </c>
      <c r="Z1909" s="159">
        <v>8440942.75</v>
      </c>
      <c r="AA1909" s="159">
        <v>0</v>
      </c>
      <c r="AB1909" s="159">
        <v>8440942.75</v>
      </c>
      <c r="AC1909" s="159">
        <v>850000</v>
      </c>
      <c r="AD1909" s="159">
        <v>850000</v>
      </c>
      <c r="AE1909" s="159">
        <v>11450000</v>
      </c>
      <c r="AF1909" s="159">
        <v>3487769.29</v>
      </c>
      <c r="AG1909" s="159">
        <v>123067.77</v>
      </c>
      <c r="AH1909" s="159">
        <v>131895.79</v>
      </c>
      <c r="AI1909" s="159">
        <v>0</v>
      </c>
      <c r="AJ1909" s="159">
        <v>0</v>
      </c>
    </row>
    <row r="1910" spans="1:36">
      <c r="A1910" s="153">
        <v>26</v>
      </c>
      <c r="B1910" s="154">
        <v>4</v>
      </c>
      <c r="C1910" s="154">
        <v>16</v>
      </c>
      <c r="D1910" s="155">
        <v>2</v>
      </c>
      <c r="E1910" s="155" t="s">
        <v>556</v>
      </c>
      <c r="F1910" s="156" t="s">
        <v>5220</v>
      </c>
      <c r="G1910" s="156" t="s">
        <v>556</v>
      </c>
      <c r="H1910" s="156" t="s">
        <v>5237</v>
      </c>
      <c r="I1910" s="155">
        <v>2604162</v>
      </c>
      <c r="J1910" s="157" t="s">
        <v>1029</v>
      </c>
      <c r="K1910" s="157"/>
      <c r="L1910" s="155">
        <v>2022</v>
      </c>
      <c r="M1910" s="158">
        <v>5292</v>
      </c>
      <c r="N1910" s="159">
        <v>38976013.950000003</v>
      </c>
      <c r="O1910" s="159">
        <v>36141593.490000002</v>
      </c>
      <c r="P1910" s="159">
        <v>24854987.539999999</v>
      </c>
      <c r="Q1910" s="159">
        <v>10695596</v>
      </c>
      <c r="R1910" s="159">
        <v>14159391.539999999</v>
      </c>
      <c r="S1910" s="159">
        <v>2834420.46</v>
      </c>
      <c r="T1910" s="159">
        <v>33113.01</v>
      </c>
      <c r="U1910" s="159">
        <v>44861244.969999999</v>
      </c>
      <c r="V1910" s="159">
        <v>34311556.590000004</v>
      </c>
      <c r="W1910" s="159">
        <v>12925971.439999999</v>
      </c>
      <c r="X1910" s="159">
        <v>996646.94</v>
      </c>
      <c r="Y1910" s="159">
        <v>10549688.380000001</v>
      </c>
      <c r="Z1910" s="159">
        <v>15004836.050000001</v>
      </c>
      <c r="AA1910" s="159">
        <v>0</v>
      </c>
      <c r="AB1910" s="159">
        <v>15004836.050000001</v>
      </c>
      <c r="AC1910" s="159">
        <v>1010000</v>
      </c>
      <c r="AD1910" s="159">
        <v>1010000</v>
      </c>
      <c r="AE1910" s="159">
        <v>15230000</v>
      </c>
      <c r="AF1910" s="159">
        <v>1830036.9</v>
      </c>
      <c r="AG1910" s="159">
        <v>481851.25</v>
      </c>
      <c r="AH1910" s="159">
        <v>568007.44999999995</v>
      </c>
      <c r="AI1910" s="159">
        <v>0</v>
      </c>
      <c r="AJ1910" s="159">
        <v>0</v>
      </c>
    </row>
    <row r="1911" spans="1:36">
      <c r="A1911" s="153">
        <v>26</v>
      </c>
      <c r="B1911" s="154">
        <v>4</v>
      </c>
      <c r="C1911" s="154">
        <v>17</v>
      </c>
      <c r="D1911" s="155">
        <v>2</v>
      </c>
      <c r="E1911" s="155" t="s">
        <v>556</v>
      </c>
      <c r="F1911" s="156" t="s">
        <v>5220</v>
      </c>
      <c r="G1911" s="156" t="s">
        <v>556</v>
      </c>
      <c r="H1911" s="156" t="s">
        <v>5238</v>
      </c>
      <c r="I1911" s="155">
        <v>2604172</v>
      </c>
      <c r="J1911" s="157" t="s">
        <v>1028</v>
      </c>
      <c r="K1911" s="157"/>
      <c r="L1911" s="155">
        <v>2022</v>
      </c>
      <c r="M1911" s="158">
        <v>7996</v>
      </c>
      <c r="N1911" s="159">
        <v>76373003.680000007</v>
      </c>
      <c r="O1911" s="159">
        <v>75630801.650000006</v>
      </c>
      <c r="P1911" s="159">
        <v>26695584.699999999</v>
      </c>
      <c r="Q1911" s="159">
        <v>12851294</v>
      </c>
      <c r="R1911" s="159">
        <v>13844290.699999999</v>
      </c>
      <c r="S1911" s="159">
        <v>742202.03</v>
      </c>
      <c r="T1911" s="159">
        <v>48307.19</v>
      </c>
      <c r="U1911" s="159">
        <v>79643428.040000007</v>
      </c>
      <c r="V1911" s="159">
        <v>67014392.869999997</v>
      </c>
      <c r="W1911" s="159">
        <v>29785367.18</v>
      </c>
      <c r="X1911" s="159">
        <v>1256266.33</v>
      </c>
      <c r="Y1911" s="159">
        <v>12629035.17</v>
      </c>
      <c r="Z1911" s="159">
        <v>9804101.8499999996</v>
      </c>
      <c r="AA1911" s="159">
        <v>0</v>
      </c>
      <c r="AB1911" s="159">
        <v>9804101.8499999996</v>
      </c>
      <c r="AC1911" s="159">
        <v>2000000</v>
      </c>
      <c r="AD1911" s="159">
        <v>2000000</v>
      </c>
      <c r="AE1911" s="159">
        <v>21056383.059999999</v>
      </c>
      <c r="AF1911" s="159">
        <v>8616408.7799999993</v>
      </c>
      <c r="AG1911" s="159">
        <v>39799.54</v>
      </c>
      <c r="AH1911" s="159">
        <v>144985.03</v>
      </c>
      <c r="AI1911" s="159">
        <v>0</v>
      </c>
      <c r="AJ1911" s="159">
        <v>0</v>
      </c>
    </row>
    <row r="1912" spans="1:36">
      <c r="A1912" s="153">
        <v>26</v>
      </c>
      <c r="B1912" s="154">
        <v>4</v>
      </c>
      <c r="C1912" s="154">
        <v>18</v>
      </c>
      <c r="D1912" s="155">
        <v>2</v>
      </c>
      <c r="E1912" s="155" t="s">
        <v>556</v>
      </c>
      <c r="F1912" s="156" t="s">
        <v>5220</v>
      </c>
      <c r="G1912" s="156" t="s">
        <v>556</v>
      </c>
      <c r="H1912" s="156" t="s">
        <v>5239</v>
      </c>
      <c r="I1912" s="155">
        <v>2604182</v>
      </c>
      <c r="J1912" s="157" t="s">
        <v>1027</v>
      </c>
      <c r="K1912" s="157"/>
      <c r="L1912" s="155">
        <v>2022</v>
      </c>
      <c r="M1912" s="158">
        <v>11077</v>
      </c>
      <c r="N1912" s="159">
        <v>67463427.469999999</v>
      </c>
      <c r="O1912" s="159">
        <v>64095594.329999998</v>
      </c>
      <c r="P1912" s="159">
        <v>40676901.329999998</v>
      </c>
      <c r="Q1912" s="159">
        <v>16661698</v>
      </c>
      <c r="R1912" s="159">
        <v>24015203.329999998</v>
      </c>
      <c r="S1912" s="159">
        <v>3367833.14</v>
      </c>
      <c r="T1912" s="159">
        <v>0</v>
      </c>
      <c r="U1912" s="159">
        <v>78582033.010000005</v>
      </c>
      <c r="V1912" s="159">
        <v>60997153.780000001</v>
      </c>
      <c r="W1912" s="159">
        <v>22046904.75</v>
      </c>
      <c r="X1912" s="159">
        <v>1144380.81</v>
      </c>
      <c r="Y1912" s="159">
        <v>17584879.23</v>
      </c>
      <c r="Z1912" s="159">
        <v>14584414.08</v>
      </c>
      <c r="AA1912" s="159">
        <v>8231216</v>
      </c>
      <c r="AB1912" s="159">
        <v>6353198.0800000001</v>
      </c>
      <c r="AC1912" s="159">
        <v>2704490.36</v>
      </c>
      <c r="AD1912" s="159">
        <v>2704490.36</v>
      </c>
      <c r="AE1912" s="159">
        <v>22535725.640000001</v>
      </c>
      <c r="AF1912" s="159">
        <v>3098440.55</v>
      </c>
      <c r="AG1912" s="159">
        <v>862278.07</v>
      </c>
      <c r="AH1912" s="159">
        <v>752331.79</v>
      </c>
      <c r="AI1912" s="159">
        <v>0</v>
      </c>
      <c r="AJ1912" s="159">
        <v>0</v>
      </c>
    </row>
    <row r="1913" spans="1:36">
      <c r="A1913" s="153">
        <v>26</v>
      </c>
      <c r="B1913" s="154">
        <v>4</v>
      </c>
      <c r="C1913" s="154">
        <v>19</v>
      </c>
      <c r="D1913" s="155">
        <v>2</v>
      </c>
      <c r="E1913" s="155" t="s">
        <v>556</v>
      </c>
      <c r="F1913" s="156" t="s">
        <v>5220</v>
      </c>
      <c r="G1913" s="156" t="s">
        <v>556</v>
      </c>
      <c r="H1913" s="156" t="s">
        <v>5240</v>
      </c>
      <c r="I1913" s="155">
        <v>2604192</v>
      </c>
      <c r="J1913" s="157" t="s">
        <v>1026</v>
      </c>
      <c r="K1913" s="157"/>
      <c r="L1913" s="155">
        <v>2022</v>
      </c>
      <c r="M1913" s="158">
        <v>12305</v>
      </c>
      <c r="N1913" s="159">
        <v>86015193.900000006</v>
      </c>
      <c r="O1913" s="159">
        <v>71051548.599999994</v>
      </c>
      <c r="P1913" s="159">
        <v>44925184.359999999</v>
      </c>
      <c r="Q1913" s="159">
        <v>19282881</v>
      </c>
      <c r="R1913" s="159">
        <v>25642303.359999999</v>
      </c>
      <c r="S1913" s="159">
        <v>14963645.300000001</v>
      </c>
      <c r="T1913" s="159">
        <v>77802.98</v>
      </c>
      <c r="U1913" s="159">
        <v>81657383.569999993</v>
      </c>
      <c r="V1913" s="159">
        <v>61956044.18</v>
      </c>
      <c r="W1913" s="159">
        <v>24431392.27</v>
      </c>
      <c r="X1913" s="159">
        <v>1198079.72</v>
      </c>
      <c r="Y1913" s="159">
        <v>19701339.390000001</v>
      </c>
      <c r="Z1913" s="159">
        <v>11640132.039999999</v>
      </c>
      <c r="AA1913" s="159">
        <v>0</v>
      </c>
      <c r="AB1913" s="159">
        <v>11640132.039999999</v>
      </c>
      <c r="AC1913" s="159">
        <v>2780000</v>
      </c>
      <c r="AD1913" s="159">
        <v>2780000</v>
      </c>
      <c r="AE1913" s="159">
        <v>19563263</v>
      </c>
      <c r="AF1913" s="159">
        <v>9095504.4199999999</v>
      </c>
      <c r="AG1913" s="159">
        <v>932421.61</v>
      </c>
      <c r="AH1913" s="159">
        <v>1292435.96</v>
      </c>
      <c r="AI1913" s="159">
        <v>0</v>
      </c>
      <c r="AJ1913" s="159">
        <v>0</v>
      </c>
    </row>
    <row r="1914" spans="1:36">
      <c r="A1914" s="153">
        <v>26</v>
      </c>
      <c r="B1914" s="154">
        <v>5</v>
      </c>
      <c r="C1914" s="154">
        <v>1</v>
      </c>
      <c r="D1914" s="155">
        <v>2</v>
      </c>
      <c r="E1914" s="155" t="s">
        <v>556</v>
      </c>
      <c r="F1914" s="156" t="s">
        <v>5241</v>
      </c>
      <c r="G1914" s="156" t="s">
        <v>556</v>
      </c>
      <c r="H1914" s="156" t="s">
        <v>5242</v>
      </c>
      <c r="I1914" s="155">
        <v>2605012</v>
      </c>
      <c r="J1914" s="157" t="s">
        <v>1025</v>
      </c>
      <c r="K1914" s="157"/>
      <c r="L1914" s="155">
        <v>2022</v>
      </c>
      <c r="M1914" s="158">
        <v>4023</v>
      </c>
      <c r="N1914" s="159">
        <v>35545593.380000003</v>
      </c>
      <c r="O1914" s="159">
        <v>29694811.670000002</v>
      </c>
      <c r="P1914" s="159">
        <v>18326274.670000002</v>
      </c>
      <c r="Q1914" s="159">
        <v>8419182</v>
      </c>
      <c r="R1914" s="159">
        <v>9907092.6699999999</v>
      </c>
      <c r="S1914" s="159">
        <v>5850781.71</v>
      </c>
      <c r="T1914" s="159">
        <v>595776.36</v>
      </c>
      <c r="U1914" s="159">
        <v>32761915.75</v>
      </c>
      <c r="V1914" s="159">
        <v>22979848.170000002</v>
      </c>
      <c r="W1914" s="159">
        <v>8384758.8499999996</v>
      </c>
      <c r="X1914" s="159">
        <v>97242.29</v>
      </c>
      <c r="Y1914" s="159">
        <v>9782067.5800000001</v>
      </c>
      <c r="Z1914" s="159">
        <v>5308176.01</v>
      </c>
      <c r="AA1914" s="159">
        <v>0</v>
      </c>
      <c r="AB1914" s="159">
        <v>5308176.01</v>
      </c>
      <c r="AC1914" s="159">
        <v>528000</v>
      </c>
      <c r="AD1914" s="159">
        <v>528000</v>
      </c>
      <c r="AE1914" s="159">
        <v>1716000</v>
      </c>
      <c r="AF1914" s="159">
        <v>6714963.5</v>
      </c>
      <c r="AG1914" s="159">
        <v>350865</v>
      </c>
      <c r="AH1914" s="159">
        <v>277598.69</v>
      </c>
      <c r="AI1914" s="159">
        <v>0</v>
      </c>
      <c r="AJ1914" s="159">
        <v>0</v>
      </c>
    </row>
    <row r="1915" spans="1:36">
      <c r="A1915" s="153">
        <v>26</v>
      </c>
      <c r="B1915" s="154">
        <v>5</v>
      </c>
      <c r="C1915" s="154">
        <v>2</v>
      </c>
      <c r="D1915" s="155">
        <v>2</v>
      </c>
      <c r="E1915" s="155" t="s">
        <v>556</v>
      </c>
      <c r="F1915" s="156" t="s">
        <v>5241</v>
      </c>
      <c r="G1915" s="156" t="s">
        <v>556</v>
      </c>
      <c r="H1915" s="156" t="s">
        <v>5243</v>
      </c>
      <c r="I1915" s="155">
        <v>2605022</v>
      </c>
      <c r="J1915" s="157" t="s">
        <v>1024</v>
      </c>
      <c r="K1915" s="157"/>
      <c r="L1915" s="155">
        <v>2022</v>
      </c>
      <c r="M1915" s="158">
        <v>4438</v>
      </c>
      <c r="N1915" s="159">
        <v>28850902.370000001</v>
      </c>
      <c r="O1915" s="159">
        <v>26693656.07</v>
      </c>
      <c r="P1915" s="159">
        <v>17236211.57</v>
      </c>
      <c r="Q1915" s="159">
        <v>7956825</v>
      </c>
      <c r="R1915" s="159">
        <v>9279386.5700000003</v>
      </c>
      <c r="S1915" s="159">
        <v>2157246.2999999998</v>
      </c>
      <c r="T1915" s="159">
        <v>58460</v>
      </c>
      <c r="U1915" s="159">
        <v>27099870.550000001</v>
      </c>
      <c r="V1915" s="159">
        <v>22756686.91</v>
      </c>
      <c r="W1915" s="159">
        <v>8185136.1399999997</v>
      </c>
      <c r="X1915" s="159">
        <v>0</v>
      </c>
      <c r="Y1915" s="159">
        <v>4343183.6399999997</v>
      </c>
      <c r="Z1915" s="159">
        <v>6759907.0499999998</v>
      </c>
      <c r="AA1915" s="159">
        <v>0</v>
      </c>
      <c r="AB1915" s="159">
        <v>6759907.0499999998</v>
      </c>
      <c r="AC1915" s="159">
        <v>228585.98</v>
      </c>
      <c r="AD1915" s="159">
        <v>0</v>
      </c>
      <c r="AE1915" s="159">
        <v>0</v>
      </c>
      <c r="AF1915" s="159">
        <v>3936969.16</v>
      </c>
      <c r="AG1915" s="159">
        <v>100319.5</v>
      </c>
      <c r="AH1915" s="159">
        <v>1699</v>
      </c>
      <c r="AI1915" s="159">
        <v>0</v>
      </c>
      <c r="AJ1915" s="159">
        <v>0</v>
      </c>
    </row>
    <row r="1916" spans="1:36">
      <c r="A1916" s="153">
        <v>26</v>
      </c>
      <c r="B1916" s="154">
        <v>5</v>
      </c>
      <c r="C1916" s="154">
        <v>3</v>
      </c>
      <c r="D1916" s="155">
        <v>3</v>
      </c>
      <c r="E1916" s="155" t="s">
        <v>556</v>
      </c>
      <c r="F1916" s="156" t="s">
        <v>5244</v>
      </c>
      <c r="G1916" s="156" t="s">
        <v>556</v>
      </c>
      <c r="H1916" s="156" t="s">
        <v>5245</v>
      </c>
      <c r="I1916" s="155">
        <v>2605033</v>
      </c>
      <c r="J1916" s="157" t="s">
        <v>1023</v>
      </c>
      <c r="K1916" s="157"/>
      <c r="L1916" s="155">
        <v>2022</v>
      </c>
      <c r="M1916" s="158">
        <v>33026</v>
      </c>
      <c r="N1916" s="159">
        <v>192094915.61000001</v>
      </c>
      <c r="O1916" s="159">
        <v>170932637.91999999</v>
      </c>
      <c r="P1916" s="159">
        <v>93733929.950000003</v>
      </c>
      <c r="Q1916" s="159">
        <v>32740605</v>
      </c>
      <c r="R1916" s="159">
        <v>60993324.950000003</v>
      </c>
      <c r="S1916" s="159">
        <v>21162277.690000001</v>
      </c>
      <c r="T1916" s="159">
        <v>2842337.52</v>
      </c>
      <c r="U1916" s="159">
        <v>218058675.22</v>
      </c>
      <c r="V1916" s="159">
        <v>165885641.24000001</v>
      </c>
      <c r="W1916" s="159">
        <v>57297362.520000003</v>
      </c>
      <c r="X1916" s="159">
        <v>3502585.31</v>
      </c>
      <c r="Y1916" s="159">
        <v>52173033.979999997</v>
      </c>
      <c r="Z1916" s="159">
        <v>37237605.850000001</v>
      </c>
      <c r="AA1916" s="159">
        <v>17000000</v>
      </c>
      <c r="AB1916" s="159">
        <v>20237605.850000001</v>
      </c>
      <c r="AC1916" s="159">
        <v>7000000</v>
      </c>
      <c r="AD1916" s="159">
        <v>7000000</v>
      </c>
      <c r="AE1916" s="159">
        <v>85000000</v>
      </c>
      <c r="AF1916" s="159">
        <v>5046996.68</v>
      </c>
      <c r="AG1916" s="159">
        <v>672539.5</v>
      </c>
      <c r="AH1916" s="159">
        <v>672834.59</v>
      </c>
      <c r="AI1916" s="159">
        <v>0</v>
      </c>
      <c r="AJ1916" s="159">
        <v>0</v>
      </c>
    </row>
    <row r="1917" spans="1:36">
      <c r="A1917" s="153">
        <v>26</v>
      </c>
      <c r="B1917" s="154">
        <v>5</v>
      </c>
      <c r="C1917" s="154">
        <v>4</v>
      </c>
      <c r="D1917" s="155">
        <v>3</v>
      </c>
      <c r="E1917" s="155" t="s">
        <v>556</v>
      </c>
      <c r="F1917" s="156" t="s">
        <v>5244</v>
      </c>
      <c r="G1917" s="156" t="s">
        <v>556</v>
      </c>
      <c r="H1917" s="156" t="s">
        <v>5246</v>
      </c>
      <c r="I1917" s="155">
        <v>2605043</v>
      </c>
      <c r="J1917" s="157" t="s">
        <v>1022</v>
      </c>
      <c r="K1917" s="157"/>
      <c r="L1917" s="155">
        <v>2022</v>
      </c>
      <c r="M1917" s="158">
        <v>8236</v>
      </c>
      <c r="N1917" s="159">
        <v>53638868.979999997</v>
      </c>
      <c r="O1917" s="159">
        <v>52821858.189999998</v>
      </c>
      <c r="P1917" s="159">
        <v>40364753.769999996</v>
      </c>
      <c r="Q1917" s="159">
        <v>19390100</v>
      </c>
      <c r="R1917" s="159">
        <v>20974653.77</v>
      </c>
      <c r="S1917" s="159">
        <v>817010.79</v>
      </c>
      <c r="T1917" s="159">
        <v>8390</v>
      </c>
      <c r="U1917" s="159">
        <v>54378034.439999998</v>
      </c>
      <c r="V1917" s="159">
        <v>49124373.100000001</v>
      </c>
      <c r="W1917" s="159">
        <v>19330750.48</v>
      </c>
      <c r="X1917" s="159">
        <v>572977.62</v>
      </c>
      <c r="Y1917" s="159">
        <v>5253661.34</v>
      </c>
      <c r="Z1917" s="159">
        <v>6952720.5800000001</v>
      </c>
      <c r="AA1917" s="159">
        <v>0</v>
      </c>
      <c r="AB1917" s="159">
        <v>6952720.5800000001</v>
      </c>
      <c r="AC1917" s="159">
        <v>1879000</v>
      </c>
      <c r="AD1917" s="159">
        <v>1779000</v>
      </c>
      <c r="AE1917" s="159">
        <v>9551984.0199999996</v>
      </c>
      <c r="AF1917" s="159">
        <v>3697485.09</v>
      </c>
      <c r="AG1917" s="159">
        <v>662015.64</v>
      </c>
      <c r="AH1917" s="159">
        <v>741234.66</v>
      </c>
      <c r="AI1917" s="159">
        <v>0</v>
      </c>
      <c r="AJ1917" s="159">
        <v>0</v>
      </c>
    </row>
    <row r="1918" spans="1:36">
      <c r="A1918" s="153">
        <v>26</v>
      </c>
      <c r="B1918" s="154">
        <v>5</v>
      </c>
      <c r="C1918" s="154">
        <v>5</v>
      </c>
      <c r="D1918" s="155">
        <v>2</v>
      </c>
      <c r="E1918" s="155" t="s">
        <v>556</v>
      </c>
      <c r="F1918" s="156" t="s">
        <v>5241</v>
      </c>
      <c r="G1918" s="156" t="s">
        <v>556</v>
      </c>
      <c r="H1918" s="156" t="s">
        <v>5247</v>
      </c>
      <c r="I1918" s="155">
        <v>2605052</v>
      </c>
      <c r="J1918" s="157" t="s">
        <v>1021</v>
      </c>
      <c r="K1918" s="157"/>
      <c r="L1918" s="155">
        <v>2022</v>
      </c>
      <c r="M1918" s="158">
        <v>2895</v>
      </c>
      <c r="N1918" s="159">
        <v>25045871.890000001</v>
      </c>
      <c r="O1918" s="159">
        <v>21401822.260000002</v>
      </c>
      <c r="P1918" s="159">
        <v>13536098.98</v>
      </c>
      <c r="Q1918" s="159">
        <v>5452502</v>
      </c>
      <c r="R1918" s="159">
        <v>8083596.9800000004</v>
      </c>
      <c r="S1918" s="159">
        <v>3644049.63</v>
      </c>
      <c r="T1918" s="159">
        <v>981.3</v>
      </c>
      <c r="U1918" s="159">
        <v>21569776.210000001</v>
      </c>
      <c r="V1918" s="159">
        <v>18641952.710000001</v>
      </c>
      <c r="W1918" s="159">
        <v>6655288.2699999996</v>
      </c>
      <c r="X1918" s="159">
        <v>430307.85</v>
      </c>
      <c r="Y1918" s="159">
        <v>2927823.5</v>
      </c>
      <c r="Z1918" s="159">
        <v>2107216.36</v>
      </c>
      <c r="AA1918" s="159">
        <v>0</v>
      </c>
      <c r="AB1918" s="159">
        <v>2107216.36</v>
      </c>
      <c r="AC1918" s="159">
        <v>1276014</v>
      </c>
      <c r="AD1918" s="159">
        <v>1276014</v>
      </c>
      <c r="AE1918" s="159">
        <v>7292599</v>
      </c>
      <c r="AF1918" s="159">
        <v>2759869.55</v>
      </c>
      <c r="AG1918" s="159">
        <v>700433.1</v>
      </c>
      <c r="AH1918" s="159">
        <v>683158.49</v>
      </c>
      <c r="AI1918" s="159">
        <v>0</v>
      </c>
      <c r="AJ1918" s="159">
        <v>0</v>
      </c>
    </row>
    <row r="1919" spans="1:36">
      <c r="A1919" s="153">
        <v>26</v>
      </c>
      <c r="B1919" s="154">
        <v>5</v>
      </c>
      <c r="C1919" s="154">
        <v>6</v>
      </c>
      <c r="D1919" s="155">
        <v>2</v>
      </c>
      <c r="E1919" s="155" t="s">
        <v>556</v>
      </c>
      <c r="F1919" s="156" t="s">
        <v>5241</v>
      </c>
      <c r="G1919" s="156" t="s">
        <v>556</v>
      </c>
      <c r="H1919" s="156" t="s">
        <v>5248</v>
      </c>
      <c r="I1919" s="155">
        <v>2605062</v>
      </c>
      <c r="J1919" s="157" t="s">
        <v>1020</v>
      </c>
      <c r="K1919" s="157"/>
      <c r="L1919" s="155">
        <v>2022</v>
      </c>
      <c r="M1919" s="158">
        <v>3040</v>
      </c>
      <c r="N1919" s="159">
        <v>24644059.5</v>
      </c>
      <c r="O1919" s="159">
        <v>21023239</v>
      </c>
      <c r="P1919" s="159">
        <v>14483913.41</v>
      </c>
      <c r="Q1919" s="159">
        <v>6893469</v>
      </c>
      <c r="R1919" s="159">
        <v>7590444.4100000001</v>
      </c>
      <c r="S1919" s="159">
        <v>3620820.5</v>
      </c>
      <c r="T1919" s="159">
        <v>68820.5</v>
      </c>
      <c r="U1919" s="159">
        <v>24620961.27</v>
      </c>
      <c r="V1919" s="159">
        <v>17474560.27</v>
      </c>
      <c r="W1919" s="159">
        <v>6126747.2699999996</v>
      </c>
      <c r="X1919" s="159">
        <v>305079.11</v>
      </c>
      <c r="Y1919" s="159">
        <v>7146401</v>
      </c>
      <c r="Z1919" s="159">
        <v>3202704.51</v>
      </c>
      <c r="AA1919" s="159">
        <v>0</v>
      </c>
      <c r="AB1919" s="159">
        <v>3202704.51</v>
      </c>
      <c r="AC1919" s="159">
        <v>597630</v>
      </c>
      <c r="AD1919" s="159">
        <v>534000</v>
      </c>
      <c r="AE1919" s="159">
        <v>4915820</v>
      </c>
      <c r="AF1919" s="159">
        <v>3548678.73</v>
      </c>
      <c r="AG1919" s="159">
        <v>0</v>
      </c>
      <c r="AH1919" s="159">
        <v>0</v>
      </c>
      <c r="AI1919" s="159">
        <v>0</v>
      </c>
      <c r="AJ1919" s="159">
        <v>0</v>
      </c>
    </row>
    <row r="1920" spans="1:36">
      <c r="A1920" s="153">
        <v>26</v>
      </c>
      <c r="B1920" s="154">
        <v>5</v>
      </c>
      <c r="C1920" s="154">
        <v>7</v>
      </c>
      <c r="D1920" s="155">
        <v>2</v>
      </c>
      <c r="E1920" s="155" t="s">
        <v>556</v>
      </c>
      <c r="F1920" s="156" t="s">
        <v>5241</v>
      </c>
      <c r="G1920" s="156" t="s">
        <v>556</v>
      </c>
      <c r="H1920" s="156" t="s">
        <v>5249</v>
      </c>
      <c r="I1920" s="155">
        <v>2605072</v>
      </c>
      <c r="J1920" s="157" t="s">
        <v>1019</v>
      </c>
      <c r="K1920" s="157"/>
      <c r="L1920" s="155">
        <v>2022</v>
      </c>
      <c r="M1920" s="158">
        <v>3691</v>
      </c>
      <c r="N1920" s="159">
        <v>28267560.399999999</v>
      </c>
      <c r="O1920" s="159">
        <v>26207527.079999998</v>
      </c>
      <c r="P1920" s="159">
        <v>18152113.009999998</v>
      </c>
      <c r="Q1920" s="159">
        <v>7466724</v>
      </c>
      <c r="R1920" s="159">
        <v>10685389.01</v>
      </c>
      <c r="S1920" s="159">
        <v>2060033.32</v>
      </c>
      <c r="T1920" s="159">
        <v>0</v>
      </c>
      <c r="U1920" s="159">
        <v>29015809.710000001</v>
      </c>
      <c r="V1920" s="159">
        <v>24406091.829999998</v>
      </c>
      <c r="W1920" s="159">
        <v>8551210.8100000005</v>
      </c>
      <c r="X1920" s="159">
        <v>369131.89</v>
      </c>
      <c r="Y1920" s="159">
        <v>4609717.88</v>
      </c>
      <c r="Z1920" s="159">
        <v>5803577.4699999997</v>
      </c>
      <c r="AA1920" s="159">
        <v>591661.96</v>
      </c>
      <c r="AB1920" s="159">
        <v>5211915.51</v>
      </c>
      <c r="AC1920" s="159">
        <v>1725764.83</v>
      </c>
      <c r="AD1920" s="159">
        <v>1725764.83</v>
      </c>
      <c r="AE1920" s="159">
        <v>5811114.8200000003</v>
      </c>
      <c r="AF1920" s="159">
        <v>1801435.25</v>
      </c>
      <c r="AG1920" s="159">
        <v>61380</v>
      </c>
      <c r="AH1920" s="159">
        <v>81831.899999999994</v>
      </c>
      <c r="AI1920" s="159">
        <v>0</v>
      </c>
      <c r="AJ1920" s="159">
        <v>0</v>
      </c>
    </row>
    <row r="1921" spans="1:36">
      <c r="A1921" s="153">
        <v>26</v>
      </c>
      <c r="B1921" s="154">
        <v>5</v>
      </c>
      <c r="C1921" s="154">
        <v>8</v>
      </c>
      <c r="D1921" s="155">
        <v>3</v>
      </c>
      <c r="E1921" s="155" t="s">
        <v>556</v>
      </c>
      <c r="F1921" s="156" t="s">
        <v>5244</v>
      </c>
      <c r="G1921" s="156" t="s">
        <v>556</v>
      </c>
      <c r="H1921" s="156" t="s">
        <v>5250</v>
      </c>
      <c r="I1921" s="155">
        <v>2605083</v>
      </c>
      <c r="J1921" s="157" t="s">
        <v>1018</v>
      </c>
      <c r="K1921" s="157"/>
      <c r="L1921" s="155">
        <v>2022</v>
      </c>
      <c r="M1921" s="158">
        <v>15602</v>
      </c>
      <c r="N1921" s="159">
        <v>86347871.189999998</v>
      </c>
      <c r="O1921" s="159">
        <v>85904299.569999993</v>
      </c>
      <c r="P1921" s="159">
        <v>59640824.810000002</v>
      </c>
      <c r="Q1921" s="159">
        <v>23219778</v>
      </c>
      <c r="R1921" s="159">
        <v>36421046.810000002</v>
      </c>
      <c r="S1921" s="159">
        <v>443571.62</v>
      </c>
      <c r="T1921" s="159">
        <v>256323.09</v>
      </c>
      <c r="U1921" s="159">
        <v>86777045.260000005</v>
      </c>
      <c r="V1921" s="159">
        <v>76817723.640000001</v>
      </c>
      <c r="W1921" s="159">
        <v>23073239.75</v>
      </c>
      <c r="X1921" s="159">
        <v>199146.51</v>
      </c>
      <c r="Y1921" s="159">
        <v>9959321.6199999992</v>
      </c>
      <c r="Z1921" s="159">
        <v>24464080.829999998</v>
      </c>
      <c r="AA1921" s="159">
        <v>0</v>
      </c>
      <c r="AB1921" s="159">
        <v>24464080.829999998</v>
      </c>
      <c r="AC1921" s="159">
        <v>3253000</v>
      </c>
      <c r="AD1921" s="159">
        <v>3253000</v>
      </c>
      <c r="AE1921" s="159">
        <v>3100000</v>
      </c>
      <c r="AF1921" s="159">
        <v>9086575.9299999997</v>
      </c>
      <c r="AG1921" s="159">
        <v>364250</v>
      </c>
      <c r="AH1921" s="159">
        <v>3444</v>
      </c>
      <c r="AI1921" s="159">
        <v>0</v>
      </c>
      <c r="AJ1921" s="159">
        <v>0</v>
      </c>
    </row>
    <row r="1922" spans="1:36">
      <c r="A1922" s="153">
        <v>26</v>
      </c>
      <c r="B1922" s="154">
        <v>6</v>
      </c>
      <c r="C1922" s="154">
        <v>1</v>
      </c>
      <c r="D1922" s="155">
        <v>2</v>
      </c>
      <c r="E1922" s="155" t="s">
        <v>556</v>
      </c>
      <c r="F1922" s="156" t="s">
        <v>5251</v>
      </c>
      <c r="G1922" s="156" t="s">
        <v>556</v>
      </c>
      <c r="H1922" s="156" t="s">
        <v>5252</v>
      </c>
      <c r="I1922" s="155">
        <v>2606012</v>
      </c>
      <c r="J1922" s="157" t="s">
        <v>1017</v>
      </c>
      <c r="K1922" s="157"/>
      <c r="L1922" s="155">
        <v>2022</v>
      </c>
      <c r="M1922" s="158">
        <v>4600</v>
      </c>
      <c r="N1922" s="159">
        <v>34642197.590000004</v>
      </c>
      <c r="O1922" s="159">
        <v>33411894.870000001</v>
      </c>
      <c r="P1922" s="159">
        <v>17375667.060000002</v>
      </c>
      <c r="Q1922" s="159">
        <v>6830408</v>
      </c>
      <c r="R1922" s="159">
        <v>10545259.060000001</v>
      </c>
      <c r="S1922" s="159">
        <v>1230302.72</v>
      </c>
      <c r="T1922" s="159">
        <v>241296</v>
      </c>
      <c r="U1922" s="159">
        <v>30762879.149999999</v>
      </c>
      <c r="V1922" s="159">
        <v>29758098.809999999</v>
      </c>
      <c r="W1922" s="159">
        <v>8884649.8800000008</v>
      </c>
      <c r="X1922" s="159">
        <v>99693.57</v>
      </c>
      <c r="Y1922" s="159">
        <v>1004780.34</v>
      </c>
      <c r="Z1922" s="159">
        <v>5461346.6900000004</v>
      </c>
      <c r="AA1922" s="159">
        <v>0</v>
      </c>
      <c r="AB1922" s="159">
        <v>5461346.6900000004</v>
      </c>
      <c r="AC1922" s="159">
        <v>238370</v>
      </c>
      <c r="AD1922" s="159">
        <v>238370</v>
      </c>
      <c r="AE1922" s="159">
        <v>1668586</v>
      </c>
      <c r="AF1922" s="159">
        <v>3653796.06</v>
      </c>
      <c r="AG1922" s="159">
        <v>445037.74</v>
      </c>
      <c r="AH1922" s="159">
        <v>468747.79</v>
      </c>
      <c r="AI1922" s="159">
        <v>0</v>
      </c>
      <c r="AJ1922" s="159">
        <v>0</v>
      </c>
    </row>
    <row r="1923" spans="1:36">
      <c r="A1923" s="153">
        <v>26</v>
      </c>
      <c r="B1923" s="154">
        <v>6</v>
      </c>
      <c r="C1923" s="154">
        <v>2</v>
      </c>
      <c r="D1923" s="155">
        <v>3</v>
      </c>
      <c r="E1923" s="155" t="s">
        <v>556</v>
      </c>
      <c r="F1923" s="156" t="s">
        <v>5253</v>
      </c>
      <c r="G1923" s="156" t="s">
        <v>556</v>
      </c>
      <c r="H1923" s="156" t="s">
        <v>5254</v>
      </c>
      <c r="I1923" s="155">
        <v>2606023</v>
      </c>
      <c r="J1923" s="157" t="s">
        <v>1016</v>
      </c>
      <c r="K1923" s="157"/>
      <c r="L1923" s="155">
        <v>2022</v>
      </c>
      <c r="M1923" s="158">
        <v>6173</v>
      </c>
      <c r="N1923" s="159">
        <v>40211452.57</v>
      </c>
      <c r="O1923" s="159">
        <v>38644781.770000003</v>
      </c>
      <c r="P1923" s="159">
        <v>28046204.850000001</v>
      </c>
      <c r="Q1923" s="159">
        <v>13487764</v>
      </c>
      <c r="R1923" s="159">
        <v>14558440.85</v>
      </c>
      <c r="S1923" s="159">
        <v>1566670.8</v>
      </c>
      <c r="T1923" s="159">
        <v>0</v>
      </c>
      <c r="U1923" s="159">
        <v>46162295.359999999</v>
      </c>
      <c r="V1923" s="159">
        <v>37127338.880000003</v>
      </c>
      <c r="W1923" s="159">
        <v>14535683.51</v>
      </c>
      <c r="X1923" s="159">
        <v>721770.3</v>
      </c>
      <c r="Y1923" s="159">
        <v>9034956.4800000004</v>
      </c>
      <c r="Z1923" s="159">
        <v>11149906.189999999</v>
      </c>
      <c r="AA1923" s="159">
        <v>3500000</v>
      </c>
      <c r="AB1923" s="159">
        <v>7649906.1899999995</v>
      </c>
      <c r="AC1923" s="159">
        <v>791400</v>
      </c>
      <c r="AD1923" s="159">
        <v>791400</v>
      </c>
      <c r="AE1923" s="159">
        <v>14267583.92</v>
      </c>
      <c r="AF1923" s="159">
        <v>1517442.89</v>
      </c>
      <c r="AG1923" s="159">
        <v>195480</v>
      </c>
      <c r="AH1923" s="159">
        <v>33713</v>
      </c>
      <c r="AI1923" s="159">
        <v>0</v>
      </c>
      <c r="AJ1923" s="159">
        <v>0</v>
      </c>
    </row>
    <row r="1924" spans="1:36">
      <c r="A1924" s="153">
        <v>26</v>
      </c>
      <c r="B1924" s="154">
        <v>6</v>
      </c>
      <c r="C1924" s="154">
        <v>3</v>
      </c>
      <c r="D1924" s="155">
        <v>2</v>
      </c>
      <c r="E1924" s="155" t="s">
        <v>556</v>
      </c>
      <c r="F1924" s="156" t="s">
        <v>5251</v>
      </c>
      <c r="G1924" s="156" t="s">
        <v>556</v>
      </c>
      <c r="H1924" s="156" t="s">
        <v>5255</v>
      </c>
      <c r="I1924" s="155">
        <v>2606032</v>
      </c>
      <c r="J1924" s="157" t="s">
        <v>1015</v>
      </c>
      <c r="K1924" s="157"/>
      <c r="L1924" s="155">
        <v>2022</v>
      </c>
      <c r="M1924" s="158">
        <v>4872</v>
      </c>
      <c r="N1924" s="159">
        <v>31651530.75</v>
      </c>
      <c r="O1924" s="159">
        <v>29879586.649999999</v>
      </c>
      <c r="P1924" s="159">
        <v>20149482.949999999</v>
      </c>
      <c r="Q1924" s="159">
        <v>8887473</v>
      </c>
      <c r="R1924" s="159">
        <v>11262009.949999999</v>
      </c>
      <c r="S1924" s="159">
        <v>1771944.1</v>
      </c>
      <c r="T1924" s="159">
        <v>0</v>
      </c>
      <c r="U1924" s="159">
        <v>32045168.920000002</v>
      </c>
      <c r="V1924" s="159">
        <v>26775975.190000001</v>
      </c>
      <c r="W1924" s="159">
        <v>9356301.7799999993</v>
      </c>
      <c r="X1924" s="159">
        <v>234961.65</v>
      </c>
      <c r="Y1924" s="159">
        <v>5269193.7300000004</v>
      </c>
      <c r="Z1924" s="159">
        <v>5768116.4500000002</v>
      </c>
      <c r="AA1924" s="159">
        <v>0</v>
      </c>
      <c r="AB1924" s="159">
        <v>5768116.4500000002</v>
      </c>
      <c r="AC1924" s="159">
        <v>600893</v>
      </c>
      <c r="AD1924" s="159">
        <v>600893</v>
      </c>
      <c r="AE1924" s="159">
        <v>4181904</v>
      </c>
      <c r="AF1924" s="159">
        <v>3103611.46</v>
      </c>
      <c r="AG1924" s="159">
        <v>305963.37</v>
      </c>
      <c r="AH1924" s="159">
        <v>348650.23999999999</v>
      </c>
      <c r="AI1924" s="159">
        <v>0</v>
      </c>
      <c r="AJ1924" s="159">
        <v>0</v>
      </c>
    </row>
    <row r="1925" spans="1:36">
      <c r="A1925" s="153">
        <v>26</v>
      </c>
      <c r="B1925" s="154">
        <v>6</v>
      </c>
      <c r="C1925" s="154">
        <v>4</v>
      </c>
      <c r="D1925" s="155">
        <v>3</v>
      </c>
      <c r="E1925" s="155" t="s">
        <v>556</v>
      </c>
      <c r="F1925" s="156" t="s">
        <v>5253</v>
      </c>
      <c r="G1925" s="156" t="s">
        <v>556</v>
      </c>
      <c r="H1925" s="156" t="s">
        <v>5256</v>
      </c>
      <c r="I1925" s="155">
        <v>2606043</v>
      </c>
      <c r="J1925" s="157" t="s">
        <v>1014</v>
      </c>
      <c r="K1925" s="157"/>
      <c r="L1925" s="155">
        <v>2022</v>
      </c>
      <c r="M1925" s="158">
        <v>10943</v>
      </c>
      <c r="N1925" s="159">
        <v>62037301.289999999</v>
      </c>
      <c r="O1925" s="159">
        <v>58139567.710000001</v>
      </c>
      <c r="P1925" s="159">
        <v>36345950.960000001</v>
      </c>
      <c r="Q1925" s="159">
        <v>12914536</v>
      </c>
      <c r="R1925" s="159">
        <v>23431414.960000001</v>
      </c>
      <c r="S1925" s="159">
        <v>3897733.58</v>
      </c>
      <c r="T1925" s="159">
        <v>187928</v>
      </c>
      <c r="U1925" s="159">
        <v>70609256.760000005</v>
      </c>
      <c r="V1925" s="159">
        <v>52923172.950000003</v>
      </c>
      <c r="W1925" s="159">
        <v>16694722.1</v>
      </c>
      <c r="X1925" s="159">
        <v>432612.38</v>
      </c>
      <c r="Y1925" s="159">
        <v>17686083.809999999</v>
      </c>
      <c r="Z1925" s="159">
        <v>17011336.859999999</v>
      </c>
      <c r="AA1925" s="159">
        <v>0</v>
      </c>
      <c r="AB1925" s="159">
        <v>17011336.859999999</v>
      </c>
      <c r="AC1925" s="159">
        <v>900000</v>
      </c>
      <c r="AD1925" s="159">
        <v>900000</v>
      </c>
      <c r="AE1925" s="159">
        <v>11810932</v>
      </c>
      <c r="AF1925" s="159">
        <v>5216394.76</v>
      </c>
      <c r="AG1925" s="159">
        <v>143783.71</v>
      </c>
      <c r="AH1925" s="159">
        <v>583669</v>
      </c>
      <c r="AI1925" s="159">
        <v>0</v>
      </c>
      <c r="AJ1925" s="159">
        <v>0</v>
      </c>
    </row>
    <row r="1926" spans="1:36">
      <c r="A1926" s="153">
        <v>26</v>
      </c>
      <c r="B1926" s="154">
        <v>6</v>
      </c>
      <c r="C1926" s="154">
        <v>5</v>
      </c>
      <c r="D1926" s="155">
        <v>3</v>
      </c>
      <c r="E1926" s="155" t="s">
        <v>556</v>
      </c>
      <c r="F1926" s="156" t="s">
        <v>5253</v>
      </c>
      <c r="G1926" s="156" t="s">
        <v>556</v>
      </c>
      <c r="H1926" s="156" t="s">
        <v>5257</v>
      </c>
      <c r="I1926" s="155">
        <v>2606053</v>
      </c>
      <c r="J1926" s="157" t="s">
        <v>1013</v>
      </c>
      <c r="K1926" s="157"/>
      <c r="L1926" s="155">
        <v>2022</v>
      </c>
      <c r="M1926" s="158">
        <v>10241</v>
      </c>
      <c r="N1926" s="159">
        <v>78348667.319999993</v>
      </c>
      <c r="O1926" s="159">
        <v>74529258.790000007</v>
      </c>
      <c r="P1926" s="159">
        <v>36373065.840000004</v>
      </c>
      <c r="Q1926" s="159">
        <v>12649208</v>
      </c>
      <c r="R1926" s="159">
        <v>23723857.84</v>
      </c>
      <c r="S1926" s="159">
        <v>3819408.53</v>
      </c>
      <c r="T1926" s="159">
        <v>1933967.86</v>
      </c>
      <c r="U1926" s="159">
        <v>76191749.760000005</v>
      </c>
      <c r="V1926" s="159">
        <v>67884465.170000002</v>
      </c>
      <c r="W1926" s="159">
        <v>26468109.149999999</v>
      </c>
      <c r="X1926" s="159">
        <v>0</v>
      </c>
      <c r="Y1926" s="159">
        <v>8307284.5899999999</v>
      </c>
      <c r="Z1926" s="159">
        <v>24902892.84</v>
      </c>
      <c r="AA1926" s="159">
        <v>0</v>
      </c>
      <c r="AB1926" s="159">
        <v>24902892.84</v>
      </c>
      <c r="AC1926" s="159">
        <v>0</v>
      </c>
      <c r="AD1926" s="159">
        <v>0</v>
      </c>
      <c r="AE1926" s="159">
        <v>0</v>
      </c>
      <c r="AF1926" s="159">
        <v>6644793.6200000001</v>
      </c>
      <c r="AG1926" s="159">
        <v>1025564.53</v>
      </c>
      <c r="AH1926" s="159">
        <v>1309376.73</v>
      </c>
      <c r="AI1926" s="159">
        <v>0</v>
      </c>
      <c r="AJ1926" s="159">
        <v>0</v>
      </c>
    </row>
    <row r="1927" spans="1:36">
      <c r="A1927" s="153">
        <v>26</v>
      </c>
      <c r="B1927" s="154">
        <v>6</v>
      </c>
      <c r="C1927" s="154">
        <v>6</v>
      </c>
      <c r="D1927" s="155">
        <v>2</v>
      </c>
      <c r="E1927" s="155" t="s">
        <v>556</v>
      </c>
      <c r="F1927" s="156" t="s">
        <v>5251</v>
      </c>
      <c r="G1927" s="156" t="s">
        <v>556</v>
      </c>
      <c r="H1927" s="156" t="s">
        <v>5258</v>
      </c>
      <c r="I1927" s="155">
        <v>2606062</v>
      </c>
      <c r="J1927" s="157" t="s">
        <v>1012</v>
      </c>
      <c r="K1927" s="157"/>
      <c r="L1927" s="155">
        <v>2022</v>
      </c>
      <c r="M1927" s="158">
        <v>3791</v>
      </c>
      <c r="N1927" s="159">
        <v>22989065.899999999</v>
      </c>
      <c r="O1927" s="159">
        <v>21429802.059999999</v>
      </c>
      <c r="P1927" s="159">
        <v>14029125.65</v>
      </c>
      <c r="Q1927" s="159">
        <v>5563607</v>
      </c>
      <c r="R1927" s="159">
        <v>8465518.6500000004</v>
      </c>
      <c r="S1927" s="159">
        <v>1559263.84</v>
      </c>
      <c r="T1927" s="159">
        <v>52517</v>
      </c>
      <c r="U1927" s="159">
        <v>24201633.460000001</v>
      </c>
      <c r="V1927" s="159">
        <v>19419836.34</v>
      </c>
      <c r="W1927" s="159">
        <v>6170237.9800000004</v>
      </c>
      <c r="X1927" s="159">
        <v>329362.46999999997</v>
      </c>
      <c r="Y1927" s="159">
        <v>4781797.12</v>
      </c>
      <c r="Z1927" s="159">
        <v>7315993.75</v>
      </c>
      <c r="AA1927" s="159">
        <v>0</v>
      </c>
      <c r="AB1927" s="159">
        <v>7315993.75</v>
      </c>
      <c r="AC1927" s="159">
        <v>2313557</v>
      </c>
      <c r="AD1927" s="159">
        <v>2313557</v>
      </c>
      <c r="AE1927" s="159">
        <v>4911123.84</v>
      </c>
      <c r="AF1927" s="159">
        <v>2009965.72</v>
      </c>
      <c r="AG1927" s="159">
        <v>265384.84999999998</v>
      </c>
      <c r="AH1927" s="159">
        <v>375086.12</v>
      </c>
      <c r="AI1927" s="159">
        <v>0</v>
      </c>
      <c r="AJ1927" s="159">
        <v>0</v>
      </c>
    </row>
    <row r="1928" spans="1:36">
      <c r="A1928" s="153">
        <v>26</v>
      </c>
      <c r="B1928" s="154">
        <v>6</v>
      </c>
      <c r="C1928" s="154">
        <v>7</v>
      </c>
      <c r="D1928" s="155">
        <v>2</v>
      </c>
      <c r="E1928" s="155" t="s">
        <v>556</v>
      </c>
      <c r="F1928" s="156" t="s">
        <v>5251</v>
      </c>
      <c r="G1928" s="156" t="s">
        <v>556</v>
      </c>
      <c r="H1928" s="156" t="s">
        <v>5259</v>
      </c>
      <c r="I1928" s="155">
        <v>2606072</v>
      </c>
      <c r="J1928" s="157" t="s">
        <v>1011</v>
      </c>
      <c r="K1928" s="157"/>
      <c r="L1928" s="155">
        <v>2022</v>
      </c>
      <c r="M1928" s="158">
        <v>4673</v>
      </c>
      <c r="N1928" s="159">
        <v>31291304.140000001</v>
      </c>
      <c r="O1928" s="159">
        <v>28257545.140000001</v>
      </c>
      <c r="P1928" s="159">
        <v>19724793.550000001</v>
      </c>
      <c r="Q1928" s="159">
        <v>8433783</v>
      </c>
      <c r="R1928" s="159">
        <v>11291010.550000001</v>
      </c>
      <c r="S1928" s="159">
        <v>3033759</v>
      </c>
      <c r="T1928" s="159">
        <v>53057</v>
      </c>
      <c r="U1928" s="159">
        <v>30127622.699999999</v>
      </c>
      <c r="V1928" s="159">
        <v>24617428.870000001</v>
      </c>
      <c r="W1928" s="159">
        <v>8666773.1999999993</v>
      </c>
      <c r="X1928" s="159">
        <v>368901.42</v>
      </c>
      <c r="Y1928" s="159">
        <v>5510193.8300000001</v>
      </c>
      <c r="Z1928" s="159">
        <v>6073976.0800000001</v>
      </c>
      <c r="AA1928" s="159">
        <v>0</v>
      </c>
      <c r="AB1928" s="159">
        <v>6073976.0800000001</v>
      </c>
      <c r="AC1928" s="159">
        <v>0</v>
      </c>
      <c r="AD1928" s="159">
        <v>0</v>
      </c>
      <c r="AE1928" s="159">
        <v>5730000</v>
      </c>
      <c r="AF1928" s="159">
        <v>3640116.27</v>
      </c>
      <c r="AG1928" s="159">
        <v>152010</v>
      </c>
      <c r="AH1928" s="159">
        <v>152010</v>
      </c>
      <c r="AI1928" s="159">
        <v>0</v>
      </c>
      <c r="AJ1928" s="159">
        <v>0</v>
      </c>
    </row>
    <row r="1929" spans="1:36">
      <c r="A1929" s="153">
        <v>26</v>
      </c>
      <c r="B1929" s="154">
        <v>6</v>
      </c>
      <c r="C1929" s="154">
        <v>8</v>
      </c>
      <c r="D1929" s="155">
        <v>2</v>
      </c>
      <c r="E1929" s="155" t="s">
        <v>556</v>
      </c>
      <c r="F1929" s="156" t="s">
        <v>5251</v>
      </c>
      <c r="G1929" s="156" t="s">
        <v>556</v>
      </c>
      <c r="H1929" s="156" t="s">
        <v>5260</v>
      </c>
      <c r="I1929" s="155">
        <v>2606082</v>
      </c>
      <c r="J1929" s="157" t="s">
        <v>1010</v>
      </c>
      <c r="K1929" s="157"/>
      <c r="L1929" s="155">
        <v>2022</v>
      </c>
      <c r="M1929" s="158">
        <v>3817</v>
      </c>
      <c r="N1929" s="159">
        <v>26258554.649999999</v>
      </c>
      <c r="O1929" s="159">
        <v>23826169.039999999</v>
      </c>
      <c r="P1929" s="159">
        <v>13418101.809999999</v>
      </c>
      <c r="Q1929" s="159">
        <v>6723208</v>
      </c>
      <c r="R1929" s="159">
        <v>6694893.8099999996</v>
      </c>
      <c r="S1929" s="159">
        <v>2432385.61</v>
      </c>
      <c r="T1929" s="159">
        <v>1300</v>
      </c>
      <c r="U1929" s="159">
        <v>24920835.5</v>
      </c>
      <c r="V1929" s="159">
        <v>22306231.649999999</v>
      </c>
      <c r="W1929" s="159">
        <v>5557761.0599999996</v>
      </c>
      <c r="X1929" s="159">
        <v>138415.03</v>
      </c>
      <c r="Y1929" s="159">
        <v>2614603.85</v>
      </c>
      <c r="Z1929" s="159">
        <v>5385146.8700000001</v>
      </c>
      <c r="AA1929" s="159">
        <v>0</v>
      </c>
      <c r="AB1929" s="159">
        <v>5385146.8700000001</v>
      </c>
      <c r="AC1929" s="159">
        <v>250000</v>
      </c>
      <c r="AD1929" s="159">
        <v>250000</v>
      </c>
      <c r="AE1929" s="159">
        <v>1937000</v>
      </c>
      <c r="AF1929" s="159">
        <v>1519937.39</v>
      </c>
      <c r="AG1929" s="159">
        <v>326983.13</v>
      </c>
      <c r="AH1929" s="159">
        <v>0</v>
      </c>
      <c r="AI1929" s="159">
        <v>0</v>
      </c>
      <c r="AJ1929" s="159">
        <v>0</v>
      </c>
    </row>
    <row r="1930" spans="1:36">
      <c r="A1930" s="153">
        <v>26</v>
      </c>
      <c r="B1930" s="154">
        <v>7</v>
      </c>
      <c r="C1930" s="154">
        <v>1</v>
      </c>
      <c r="D1930" s="155">
        <v>1</v>
      </c>
      <c r="E1930" s="155" t="s">
        <v>556</v>
      </c>
      <c r="F1930" s="156" t="s">
        <v>5261</v>
      </c>
      <c r="G1930" s="156" t="s">
        <v>556</v>
      </c>
      <c r="H1930" s="156" t="s">
        <v>5262</v>
      </c>
      <c r="I1930" s="155">
        <v>2607011</v>
      </c>
      <c r="J1930" s="157" t="s">
        <v>1009</v>
      </c>
      <c r="K1930" s="157"/>
      <c r="L1930" s="155">
        <v>2022</v>
      </c>
      <c r="M1930" s="158">
        <v>63394</v>
      </c>
      <c r="N1930" s="159">
        <v>349840707.89999998</v>
      </c>
      <c r="O1930" s="159">
        <v>301457367.63</v>
      </c>
      <c r="P1930" s="159">
        <v>149687966.67000002</v>
      </c>
      <c r="Q1930" s="159">
        <v>55295038</v>
      </c>
      <c r="R1930" s="159">
        <v>94392928.670000002</v>
      </c>
      <c r="S1930" s="159">
        <v>48383340.270000003</v>
      </c>
      <c r="T1930" s="159">
        <v>4208310.0599999996</v>
      </c>
      <c r="U1930" s="159">
        <v>346491351.25</v>
      </c>
      <c r="V1930" s="159">
        <v>281529431.50999999</v>
      </c>
      <c r="W1930" s="159">
        <v>90591448.319999993</v>
      </c>
      <c r="X1930" s="159">
        <v>0</v>
      </c>
      <c r="Y1930" s="159">
        <v>64961919.740000002</v>
      </c>
      <c r="Z1930" s="159">
        <v>29690734.829999998</v>
      </c>
      <c r="AA1930" s="159">
        <v>0</v>
      </c>
      <c r="AB1930" s="159">
        <v>29690734.829999998</v>
      </c>
      <c r="AC1930" s="159">
        <v>0</v>
      </c>
      <c r="AD1930" s="159">
        <v>0</v>
      </c>
      <c r="AE1930" s="159">
        <v>0</v>
      </c>
      <c r="AF1930" s="159">
        <v>19927936.120000001</v>
      </c>
      <c r="AG1930" s="159">
        <v>1917823.32</v>
      </c>
      <c r="AH1930" s="159">
        <v>1918520.38</v>
      </c>
      <c r="AI1930" s="159">
        <v>0</v>
      </c>
      <c r="AJ1930" s="159">
        <v>0</v>
      </c>
    </row>
    <row r="1931" spans="1:36">
      <c r="A1931" s="153">
        <v>26</v>
      </c>
      <c r="B1931" s="154">
        <v>7</v>
      </c>
      <c r="C1931" s="154">
        <v>2</v>
      </c>
      <c r="D1931" s="155">
        <v>2</v>
      </c>
      <c r="E1931" s="155" t="s">
        <v>556</v>
      </c>
      <c r="F1931" s="156" t="s">
        <v>5263</v>
      </c>
      <c r="G1931" s="156" t="s">
        <v>556</v>
      </c>
      <c r="H1931" s="156" t="s">
        <v>5264</v>
      </c>
      <c r="I1931" s="155">
        <v>2607022</v>
      </c>
      <c r="J1931" s="157" t="s">
        <v>1008</v>
      </c>
      <c r="K1931" s="157"/>
      <c r="L1931" s="155">
        <v>2022</v>
      </c>
      <c r="M1931" s="158">
        <v>3178</v>
      </c>
      <c r="N1931" s="159">
        <v>24977409.949999999</v>
      </c>
      <c r="O1931" s="159">
        <v>23633729.379999999</v>
      </c>
      <c r="P1931" s="159">
        <v>14404951.129999999</v>
      </c>
      <c r="Q1931" s="159">
        <v>6037948</v>
      </c>
      <c r="R1931" s="159">
        <v>8367003.1299999999</v>
      </c>
      <c r="S1931" s="159">
        <v>1343680.57</v>
      </c>
      <c r="T1931" s="159">
        <v>244245.5</v>
      </c>
      <c r="U1931" s="159">
        <v>30255442.300000001</v>
      </c>
      <c r="V1931" s="159">
        <v>20963075.550000001</v>
      </c>
      <c r="W1931" s="159">
        <v>7516359.5499999998</v>
      </c>
      <c r="X1931" s="159">
        <v>696644.01</v>
      </c>
      <c r="Y1931" s="159">
        <v>9292366.75</v>
      </c>
      <c r="Z1931" s="159">
        <v>9166655.0600000005</v>
      </c>
      <c r="AA1931" s="159">
        <v>0</v>
      </c>
      <c r="AB1931" s="159">
        <v>9166655.0600000005</v>
      </c>
      <c r="AC1931" s="159">
        <v>1409581</v>
      </c>
      <c r="AD1931" s="159">
        <v>1409581</v>
      </c>
      <c r="AE1931" s="159">
        <v>10682209</v>
      </c>
      <c r="AF1931" s="159">
        <v>2670653.83</v>
      </c>
      <c r="AG1931" s="159">
        <v>23970</v>
      </c>
      <c r="AH1931" s="159">
        <v>3075</v>
      </c>
      <c r="AI1931" s="159">
        <v>0</v>
      </c>
      <c r="AJ1931" s="159">
        <v>0</v>
      </c>
    </row>
    <row r="1932" spans="1:36">
      <c r="A1932" s="153">
        <v>26</v>
      </c>
      <c r="B1932" s="154">
        <v>7</v>
      </c>
      <c r="C1932" s="154">
        <v>3</v>
      </c>
      <c r="D1932" s="155">
        <v>2</v>
      </c>
      <c r="E1932" s="155" t="s">
        <v>556</v>
      </c>
      <c r="F1932" s="156" t="s">
        <v>5263</v>
      </c>
      <c r="G1932" s="156" t="s">
        <v>556</v>
      </c>
      <c r="H1932" s="156" t="s">
        <v>5265</v>
      </c>
      <c r="I1932" s="155">
        <v>2607032</v>
      </c>
      <c r="J1932" s="157" t="s">
        <v>1007</v>
      </c>
      <c r="K1932" s="157"/>
      <c r="L1932" s="155">
        <v>2022</v>
      </c>
      <c r="M1932" s="158">
        <v>12738</v>
      </c>
      <c r="N1932" s="159">
        <v>84912425.400000006</v>
      </c>
      <c r="O1932" s="159">
        <v>74924426.760000005</v>
      </c>
      <c r="P1932" s="159">
        <v>49027689.840000004</v>
      </c>
      <c r="Q1932" s="159">
        <v>20178208</v>
      </c>
      <c r="R1932" s="159">
        <v>28849481.84</v>
      </c>
      <c r="S1932" s="159">
        <v>9987998.6400000006</v>
      </c>
      <c r="T1932" s="159">
        <v>139146.97</v>
      </c>
      <c r="U1932" s="159">
        <v>85927186.829999998</v>
      </c>
      <c r="V1932" s="159">
        <v>71288027.739999995</v>
      </c>
      <c r="W1932" s="159">
        <v>22073136.800000001</v>
      </c>
      <c r="X1932" s="159">
        <v>325263.32</v>
      </c>
      <c r="Y1932" s="159">
        <v>14639159.09</v>
      </c>
      <c r="Z1932" s="159">
        <v>9600138.1799999997</v>
      </c>
      <c r="AA1932" s="159">
        <v>780000</v>
      </c>
      <c r="AB1932" s="159">
        <v>8820138.1799999997</v>
      </c>
      <c r="AC1932" s="159">
        <v>1367123</v>
      </c>
      <c r="AD1932" s="159">
        <v>1361588</v>
      </c>
      <c r="AE1932" s="159">
        <v>8384386.1500000004</v>
      </c>
      <c r="AF1932" s="159">
        <v>3636399.02</v>
      </c>
      <c r="AG1932" s="159">
        <v>1072280.1599999999</v>
      </c>
      <c r="AH1932" s="159">
        <v>1098318.46</v>
      </c>
      <c r="AI1932" s="159">
        <v>0</v>
      </c>
      <c r="AJ1932" s="159">
        <v>0</v>
      </c>
    </row>
    <row r="1933" spans="1:36">
      <c r="A1933" s="153">
        <v>26</v>
      </c>
      <c r="B1933" s="154">
        <v>7</v>
      </c>
      <c r="C1933" s="154">
        <v>4</v>
      </c>
      <c r="D1933" s="155">
        <v>3</v>
      </c>
      <c r="E1933" s="155" t="s">
        <v>556</v>
      </c>
      <c r="F1933" s="156" t="s">
        <v>5266</v>
      </c>
      <c r="G1933" s="156" t="s">
        <v>556</v>
      </c>
      <c r="H1933" s="156" t="s">
        <v>5267</v>
      </c>
      <c r="I1933" s="155">
        <v>2607043</v>
      </c>
      <c r="J1933" s="157" t="s">
        <v>1006</v>
      </c>
      <c r="K1933" s="157"/>
      <c r="L1933" s="155">
        <v>2022</v>
      </c>
      <c r="M1933" s="158">
        <v>6816</v>
      </c>
      <c r="N1933" s="159">
        <v>41213555.799999997</v>
      </c>
      <c r="O1933" s="159">
        <v>40809066.579999998</v>
      </c>
      <c r="P1933" s="159">
        <v>28805312.850000001</v>
      </c>
      <c r="Q1933" s="159">
        <v>12321612</v>
      </c>
      <c r="R1933" s="159">
        <v>16483700.85</v>
      </c>
      <c r="S1933" s="159">
        <v>404489.22</v>
      </c>
      <c r="T1933" s="159">
        <v>83318</v>
      </c>
      <c r="U1933" s="159">
        <v>40828032.899999999</v>
      </c>
      <c r="V1933" s="159">
        <v>38408292.780000001</v>
      </c>
      <c r="W1933" s="159">
        <v>13314594.869999999</v>
      </c>
      <c r="X1933" s="159">
        <v>136794.79</v>
      </c>
      <c r="Y1933" s="159">
        <v>2419740.12</v>
      </c>
      <c r="Z1933" s="159">
        <v>4509019.16</v>
      </c>
      <c r="AA1933" s="159">
        <v>0</v>
      </c>
      <c r="AB1933" s="159">
        <v>4509019.16</v>
      </c>
      <c r="AC1933" s="159">
        <v>700000</v>
      </c>
      <c r="AD1933" s="159">
        <v>700000</v>
      </c>
      <c r="AE1933" s="159">
        <v>1950000</v>
      </c>
      <c r="AF1933" s="159">
        <v>2400773.7999999998</v>
      </c>
      <c r="AG1933" s="159">
        <v>262079.52</v>
      </c>
      <c r="AH1933" s="159">
        <v>311247.44</v>
      </c>
      <c r="AI1933" s="159">
        <v>0</v>
      </c>
      <c r="AJ1933" s="159">
        <v>0</v>
      </c>
    </row>
    <row r="1934" spans="1:36">
      <c r="A1934" s="153">
        <v>26</v>
      </c>
      <c r="B1934" s="154">
        <v>7</v>
      </c>
      <c r="C1934" s="154">
        <v>5</v>
      </c>
      <c r="D1934" s="155">
        <v>3</v>
      </c>
      <c r="E1934" s="155" t="s">
        <v>556</v>
      </c>
      <c r="F1934" s="156" t="s">
        <v>5266</v>
      </c>
      <c r="G1934" s="156" t="s">
        <v>556</v>
      </c>
      <c r="H1934" s="156" t="s">
        <v>5268</v>
      </c>
      <c r="I1934" s="155">
        <v>2607053</v>
      </c>
      <c r="J1934" s="157" t="s">
        <v>1005</v>
      </c>
      <c r="K1934" s="157"/>
      <c r="L1934" s="155">
        <v>2022</v>
      </c>
      <c r="M1934" s="158">
        <v>9296</v>
      </c>
      <c r="N1934" s="159">
        <v>57717010.729999997</v>
      </c>
      <c r="O1934" s="159">
        <v>56660617.740000002</v>
      </c>
      <c r="P1934" s="159">
        <v>35790542.780000001</v>
      </c>
      <c r="Q1934" s="159">
        <v>14450621</v>
      </c>
      <c r="R1934" s="159">
        <v>21339921.780000001</v>
      </c>
      <c r="S1934" s="159">
        <v>1056392.99</v>
      </c>
      <c r="T1934" s="159">
        <v>163685.74</v>
      </c>
      <c r="U1934" s="159">
        <v>65081252.969999999</v>
      </c>
      <c r="V1934" s="159">
        <v>54693005.5</v>
      </c>
      <c r="W1934" s="159">
        <v>18686471.93</v>
      </c>
      <c r="X1934" s="159">
        <v>883222.62</v>
      </c>
      <c r="Y1934" s="159">
        <v>10388247.470000001</v>
      </c>
      <c r="Z1934" s="159">
        <v>9605437.5</v>
      </c>
      <c r="AA1934" s="159">
        <v>3000000</v>
      </c>
      <c r="AB1934" s="159">
        <v>6605437.5</v>
      </c>
      <c r="AC1934" s="159">
        <v>1000000</v>
      </c>
      <c r="AD1934" s="159">
        <v>1000000</v>
      </c>
      <c r="AE1934" s="159">
        <v>17616829</v>
      </c>
      <c r="AF1934" s="159">
        <v>1967612.24</v>
      </c>
      <c r="AG1934" s="159">
        <v>0</v>
      </c>
      <c r="AH1934" s="159">
        <v>0</v>
      </c>
      <c r="AI1934" s="159">
        <v>0</v>
      </c>
      <c r="AJ1934" s="159">
        <v>0</v>
      </c>
    </row>
    <row r="1935" spans="1:36">
      <c r="A1935" s="153">
        <v>26</v>
      </c>
      <c r="B1935" s="154">
        <v>7</v>
      </c>
      <c r="C1935" s="154">
        <v>6</v>
      </c>
      <c r="D1935" s="155">
        <v>2</v>
      </c>
      <c r="E1935" s="155" t="s">
        <v>556</v>
      </c>
      <c r="F1935" s="156" t="s">
        <v>5263</v>
      </c>
      <c r="G1935" s="156" t="s">
        <v>556</v>
      </c>
      <c r="H1935" s="156" t="s">
        <v>5269</v>
      </c>
      <c r="I1935" s="155">
        <v>2607062</v>
      </c>
      <c r="J1935" s="157" t="s">
        <v>1004</v>
      </c>
      <c r="K1935" s="157"/>
      <c r="L1935" s="155">
        <v>2022</v>
      </c>
      <c r="M1935" s="158">
        <v>6411</v>
      </c>
      <c r="N1935" s="159">
        <v>43704352.469999999</v>
      </c>
      <c r="O1935" s="159">
        <v>43078727.5</v>
      </c>
      <c r="P1935" s="159">
        <v>32446400.969999999</v>
      </c>
      <c r="Q1935" s="159">
        <v>13759052</v>
      </c>
      <c r="R1935" s="159">
        <v>18687348.969999999</v>
      </c>
      <c r="S1935" s="159">
        <v>625624.97</v>
      </c>
      <c r="T1935" s="159">
        <v>0</v>
      </c>
      <c r="U1935" s="159">
        <v>44296934.5</v>
      </c>
      <c r="V1935" s="159">
        <v>36618336.149999999</v>
      </c>
      <c r="W1935" s="159">
        <v>10113789.689999999</v>
      </c>
      <c r="X1935" s="159">
        <v>126103.77</v>
      </c>
      <c r="Y1935" s="159">
        <v>7678598.3499999996</v>
      </c>
      <c r="Z1935" s="159">
        <v>16417968.710000001</v>
      </c>
      <c r="AA1935" s="159">
        <v>0</v>
      </c>
      <c r="AB1935" s="159">
        <v>16417968.710000001</v>
      </c>
      <c r="AC1935" s="159">
        <v>1132300</v>
      </c>
      <c r="AD1935" s="159">
        <v>1020000</v>
      </c>
      <c r="AE1935" s="159">
        <v>1867002.09</v>
      </c>
      <c r="AF1935" s="159">
        <v>6460391.3499999996</v>
      </c>
      <c r="AG1935" s="159">
        <v>202980</v>
      </c>
      <c r="AH1935" s="159">
        <v>53862.04</v>
      </c>
      <c r="AI1935" s="159">
        <v>0</v>
      </c>
      <c r="AJ1935" s="159">
        <v>45334.09</v>
      </c>
    </row>
    <row r="1936" spans="1:36">
      <c r="A1936" s="153">
        <v>26</v>
      </c>
      <c r="B1936" s="154">
        <v>8</v>
      </c>
      <c r="C1936" s="154">
        <v>1</v>
      </c>
      <c r="D1936" s="155">
        <v>3</v>
      </c>
      <c r="E1936" s="155" t="s">
        <v>556</v>
      </c>
      <c r="F1936" s="156" t="s">
        <v>5270</v>
      </c>
      <c r="G1936" s="156" t="s">
        <v>556</v>
      </c>
      <c r="H1936" s="156" t="s">
        <v>5271</v>
      </c>
      <c r="I1936" s="155">
        <v>2608013</v>
      </c>
      <c r="J1936" s="157" t="s">
        <v>1003</v>
      </c>
      <c r="K1936" s="157"/>
      <c r="L1936" s="155">
        <v>2022</v>
      </c>
      <c r="M1936" s="158">
        <v>4640</v>
      </c>
      <c r="N1936" s="159">
        <v>39434332.780000001</v>
      </c>
      <c r="O1936" s="159">
        <v>31115504.899999999</v>
      </c>
      <c r="P1936" s="159">
        <v>20742339.579999998</v>
      </c>
      <c r="Q1936" s="159">
        <v>7819621</v>
      </c>
      <c r="R1936" s="159">
        <v>12922718.58</v>
      </c>
      <c r="S1936" s="159">
        <v>8318827.8799999999</v>
      </c>
      <c r="T1936" s="159">
        <v>94213.88</v>
      </c>
      <c r="U1936" s="159">
        <v>43587771.170000002</v>
      </c>
      <c r="V1936" s="159">
        <v>28539503.640000001</v>
      </c>
      <c r="W1936" s="159">
        <v>9228361</v>
      </c>
      <c r="X1936" s="159">
        <v>132612.47</v>
      </c>
      <c r="Y1936" s="159">
        <v>15048267.529999999</v>
      </c>
      <c r="Z1936" s="159">
        <v>11819858.33</v>
      </c>
      <c r="AA1936" s="159">
        <v>7164300</v>
      </c>
      <c r="AB1936" s="159">
        <v>4655558.33</v>
      </c>
      <c r="AC1936" s="159">
        <v>0</v>
      </c>
      <c r="AD1936" s="159">
        <v>0</v>
      </c>
      <c r="AE1936" s="159">
        <v>7176113.7699999996</v>
      </c>
      <c r="AF1936" s="159">
        <v>2576001.2599999998</v>
      </c>
      <c r="AG1936" s="159">
        <v>1605373.46</v>
      </c>
      <c r="AH1936" s="159">
        <v>1768657.51</v>
      </c>
      <c r="AI1936" s="159">
        <v>0</v>
      </c>
      <c r="AJ1936" s="159">
        <v>11653.77</v>
      </c>
    </row>
    <row r="1937" spans="1:36">
      <c r="A1937" s="153">
        <v>26</v>
      </c>
      <c r="B1937" s="154">
        <v>8</v>
      </c>
      <c r="C1937" s="154">
        <v>2</v>
      </c>
      <c r="D1937" s="155">
        <v>2</v>
      </c>
      <c r="E1937" s="155" t="s">
        <v>556</v>
      </c>
      <c r="F1937" s="156" t="s">
        <v>5272</v>
      </c>
      <c r="G1937" s="156" t="s">
        <v>556</v>
      </c>
      <c r="H1937" s="156" t="s">
        <v>5273</v>
      </c>
      <c r="I1937" s="155">
        <v>2608022</v>
      </c>
      <c r="J1937" s="157" t="s">
        <v>1002</v>
      </c>
      <c r="K1937" s="157"/>
      <c r="L1937" s="155">
        <v>2022</v>
      </c>
      <c r="M1937" s="158">
        <v>4287</v>
      </c>
      <c r="N1937" s="159">
        <v>31160543.359999999</v>
      </c>
      <c r="O1937" s="159">
        <v>30344512.390000001</v>
      </c>
      <c r="P1937" s="159">
        <v>18046770.23</v>
      </c>
      <c r="Q1937" s="159">
        <v>6908761</v>
      </c>
      <c r="R1937" s="159">
        <v>11138009.23</v>
      </c>
      <c r="S1937" s="159">
        <v>816030.97</v>
      </c>
      <c r="T1937" s="159">
        <v>149662.75</v>
      </c>
      <c r="U1937" s="159">
        <v>35355814.159999996</v>
      </c>
      <c r="V1937" s="159">
        <v>26251315.559999999</v>
      </c>
      <c r="W1937" s="159">
        <v>7773740.6500000004</v>
      </c>
      <c r="X1937" s="159">
        <v>317153.65999999997</v>
      </c>
      <c r="Y1937" s="159">
        <v>9104498.5999999996</v>
      </c>
      <c r="Z1937" s="159">
        <v>6915983.9800000004</v>
      </c>
      <c r="AA1937" s="159">
        <v>2257573.17</v>
      </c>
      <c r="AB1937" s="159">
        <v>4658410.8100000005</v>
      </c>
      <c r="AC1937" s="159">
        <v>784595</v>
      </c>
      <c r="AD1937" s="159">
        <v>695536</v>
      </c>
      <c r="AE1937" s="159">
        <v>5848869.1699999999</v>
      </c>
      <c r="AF1937" s="159">
        <v>4093196.83</v>
      </c>
      <c r="AG1937" s="159">
        <v>700802.22</v>
      </c>
      <c r="AH1937" s="159">
        <v>703316.97</v>
      </c>
      <c r="AI1937" s="159">
        <v>0</v>
      </c>
      <c r="AJ1937" s="159">
        <v>0</v>
      </c>
    </row>
    <row r="1938" spans="1:36">
      <c r="A1938" s="153">
        <v>26</v>
      </c>
      <c r="B1938" s="154">
        <v>8</v>
      </c>
      <c r="C1938" s="154">
        <v>3</v>
      </c>
      <c r="D1938" s="155">
        <v>2</v>
      </c>
      <c r="E1938" s="155" t="s">
        <v>556</v>
      </c>
      <c r="F1938" s="156" t="s">
        <v>5272</v>
      </c>
      <c r="G1938" s="156" t="s">
        <v>556</v>
      </c>
      <c r="H1938" s="156" t="s">
        <v>5274</v>
      </c>
      <c r="I1938" s="155">
        <v>2608032</v>
      </c>
      <c r="J1938" s="157" t="s">
        <v>1001</v>
      </c>
      <c r="K1938" s="157"/>
      <c r="L1938" s="155">
        <v>2022</v>
      </c>
      <c r="M1938" s="158">
        <v>4443</v>
      </c>
      <c r="N1938" s="159">
        <v>30864087.850000001</v>
      </c>
      <c r="O1938" s="159">
        <v>29229866.859999999</v>
      </c>
      <c r="P1938" s="159">
        <v>19415965.350000001</v>
      </c>
      <c r="Q1938" s="159">
        <v>8708059</v>
      </c>
      <c r="R1938" s="159">
        <v>10707906.35</v>
      </c>
      <c r="S1938" s="159">
        <v>1634220.99</v>
      </c>
      <c r="T1938" s="159">
        <v>6270</v>
      </c>
      <c r="U1938" s="159">
        <v>26579390.84</v>
      </c>
      <c r="V1938" s="159">
        <v>25193351.41</v>
      </c>
      <c r="W1938" s="159">
        <v>8812082.9100000001</v>
      </c>
      <c r="X1938" s="159">
        <v>0</v>
      </c>
      <c r="Y1938" s="159">
        <v>1386039.43</v>
      </c>
      <c r="Z1938" s="159">
        <v>6965610.71</v>
      </c>
      <c r="AA1938" s="159">
        <v>0</v>
      </c>
      <c r="AB1938" s="159">
        <v>6965610.71</v>
      </c>
      <c r="AC1938" s="159">
        <v>0</v>
      </c>
      <c r="AD1938" s="159">
        <v>0</v>
      </c>
      <c r="AE1938" s="159">
        <v>0</v>
      </c>
      <c r="AF1938" s="159">
        <v>4036515.45</v>
      </c>
      <c r="AG1938" s="159">
        <v>0</v>
      </c>
      <c r="AH1938" s="159">
        <v>0</v>
      </c>
      <c r="AI1938" s="159">
        <v>0</v>
      </c>
      <c r="AJ1938" s="159">
        <v>0</v>
      </c>
    </row>
    <row r="1939" spans="1:36">
      <c r="A1939" s="153">
        <v>26</v>
      </c>
      <c r="B1939" s="154">
        <v>8</v>
      </c>
      <c r="C1939" s="154">
        <v>4</v>
      </c>
      <c r="D1939" s="155">
        <v>3</v>
      </c>
      <c r="E1939" s="155" t="s">
        <v>556</v>
      </c>
      <c r="F1939" s="156" t="s">
        <v>5270</v>
      </c>
      <c r="G1939" s="156" t="s">
        <v>556</v>
      </c>
      <c r="H1939" s="156" t="s">
        <v>5275</v>
      </c>
      <c r="I1939" s="155">
        <v>2608043</v>
      </c>
      <c r="J1939" s="157" t="s">
        <v>1000</v>
      </c>
      <c r="K1939" s="157"/>
      <c r="L1939" s="155">
        <v>2022</v>
      </c>
      <c r="M1939" s="158">
        <v>19524</v>
      </c>
      <c r="N1939" s="159">
        <v>116656243.27</v>
      </c>
      <c r="O1939" s="159">
        <v>107109551.75</v>
      </c>
      <c r="P1939" s="159">
        <v>57546779.100000001</v>
      </c>
      <c r="Q1939" s="159">
        <v>22697805</v>
      </c>
      <c r="R1939" s="159">
        <v>34848974.100000001</v>
      </c>
      <c r="S1939" s="159">
        <v>9546691.5199999996</v>
      </c>
      <c r="T1939" s="159">
        <v>677849.85</v>
      </c>
      <c r="U1939" s="159">
        <v>115217660.16</v>
      </c>
      <c r="V1939" s="159">
        <v>101437264.40000001</v>
      </c>
      <c r="W1939" s="159">
        <v>35397103.479999997</v>
      </c>
      <c r="X1939" s="159">
        <v>1059224.05</v>
      </c>
      <c r="Y1939" s="159">
        <v>13780395.76</v>
      </c>
      <c r="Z1939" s="159">
        <v>17266835.93</v>
      </c>
      <c r="AA1939" s="159">
        <v>0</v>
      </c>
      <c r="AB1939" s="159">
        <v>17266835.93</v>
      </c>
      <c r="AC1939" s="159">
        <v>1797768</v>
      </c>
      <c r="AD1939" s="159">
        <v>1734409</v>
      </c>
      <c r="AE1939" s="159">
        <v>15714396</v>
      </c>
      <c r="AF1939" s="159">
        <v>5672287.3499999996</v>
      </c>
      <c r="AG1939" s="159">
        <v>199729.86</v>
      </c>
      <c r="AH1939" s="159">
        <v>261139.63</v>
      </c>
      <c r="AI1939" s="159">
        <v>0</v>
      </c>
      <c r="AJ1939" s="159">
        <v>0</v>
      </c>
    </row>
    <row r="1940" spans="1:36">
      <c r="A1940" s="153">
        <v>26</v>
      </c>
      <c r="B1940" s="154">
        <v>8</v>
      </c>
      <c r="C1940" s="154">
        <v>5</v>
      </c>
      <c r="D1940" s="155">
        <v>2</v>
      </c>
      <c r="E1940" s="155" t="s">
        <v>556</v>
      </c>
      <c r="F1940" s="156" t="s">
        <v>5272</v>
      </c>
      <c r="G1940" s="156" t="s">
        <v>556</v>
      </c>
      <c r="H1940" s="156" t="s">
        <v>5276</v>
      </c>
      <c r="I1940" s="155">
        <v>2608052</v>
      </c>
      <c r="J1940" s="157" t="s">
        <v>999</v>
      </c>
      <c r="K1940" s="157"/>
      <c r="L1940" s="155">
        <v>2022</v>
      </c>
      <c r="M1940" s="158">
        <v>4263</v>
      </c>
      <c r="N1940" s="159">
        <v>27368501.989999998</v>
      </c>
      <c r="O1940" s="159">
        <v>25014477.780000001</v>
      </c>
      <c r="P1940" s="159">
        <v>15695628.609999999</v>
      </c>
      <c r="Q1940" s="159">
        <v>6651033</v>
      </c>
      <c r="R1940" s="159">
        <v>9044595.6099999994</v>
      </c>
      <c r="S1940" s="159">
        <v>2354024.21</v>
      </c>
      <c r="T1940" s="159">
        <v>43900</v>
      </c>
      <c r="U1940" s="159">
        <v>25427528.780000001</v>
      </c>
      <c r="V1940" s="159">
        <v>20248786.989999998</v>
      </c>
      <c r="W1940" s="159">
        <v>5971442.0099999998</v>
      </c>
      <c r="X1940" s="159">
        <v>132890.44</v>
      </c>
      <c r="Y1940" s="159">
        <v>5178741.79</v>
      </c>
      <c r="Z1940" s="159">
        <v>4084689.97</v>
      </c>
      <c r="AA1940" s="159">
        <v>0</v>
      </c>
      <c r="AB1940" s="159">
        <v>4084689.97</v>
      </c>
      <c r="AC1940" s="159">
        <v>607040</v>
      </c>
      <c r="AD1940" s="159">
        <v>607040</v>
      </c>
      <c r="AE1940" s="159">
        <v>3648970.27</v>
      </c>
      <c r="AF1940" s="159">
        <v>4765690.79</v>
      </c>
      <c r="AG1940" s="159">
        <v>358304.4</v>
      </c>
      <c r="AH1940" s="159">
        <v>425727.68</v>
      </c>
      <c r="AI1940" s="159">
        <v>0</v>
      </c>
      <c r="AJ1940" s="159">
        <v>0</v>
      </c>
    </row>
    <row r="1941" spans="1:36">
      <c r="A1941" s="153">
        <v>26</v>
      </c>
      <c r="B1941" s="154">
        <v>9</v>
      </c>
      <c r="C1941" s="154">
        <v>1</v>
      </c>
      <c r="D1941" s="155">
        <v>1</v>
      </c>
      <c r="E1941" s="155" t="s">
        <v>556</v>
      </c>
      <c r="F1941" s="156" t="s">
        <v>5277</v>
      </c>
      <c r="G1941" s="156" t="s">
        <v>556</v>
      </c>
      <c r="H1941" s="156" t="s">
        <v>5278</v>
      </c>
      <c r="I1941" s="155">
        <v>2609011</v>
      </c>
      <c r="J1941" s="157" t="s">
        <v>998</v>
      </c>
      <c r="K1941" s="157"/>
      <c r="L1941" s="155">
        <v>2022</v>
      </c>
      <c r="M1941" s="158">
        <v>21764</v>
      </c>
      <c r="N1941" s="159">
        <v>143705742.72</v>
      </c>
      <c r="O1941" s="159">
        <v>127993577.72</v>
      </c>
      <c r="P1941" s="159">
        <v>50663951.439999998</v>
      </c>
      <c r="Q1941" s="159">
        <v>17200317</v>
      </c>
      <c r="R1941" s="159">
        <v>33463634.440000001</v>
      </c>
      <c r="S1941" s="159">
        <v>15712165</v>
      </c>
      <c r="T1941" s="159">
        <v>2317279.9</v>
      </c>
      <c r="U1941" s="159">
        <v>146833366.63</v>
      </c>
      <c r="V1941" s="159">
        <v>125173534.64</v>
      </c>
      <c r="W1941" s="159">
        <v>52563383.299999997</v>
      </c>
      <c r="X1941" s="159">
        <v>2405480.06</v>
      </c>
      <c r="Y1941" s="159">
        <v>21659831.989999998</v>
      </c>
      <c r="Z1941" s="159">
        <v>12088957.039999999</v>
      </c>
      <c r="AA1941" s="159">
        <v>0</v>
      </c>
      <c r="AB1941" s="159">
        <v>12088957.039999999</v>
      </c>
      <c r="AC1941" s="159">
        <v>2500000</v>
      </c>
      <c r="AD1941" s="159">
        <v>2500000</v>
      </c>
      <c r="AE1941" s="159">
        <v>36534277.600000001</v>
      </c>
      <c r="AF1941" s="159">
        <v>2820043.08</v>
      </c>
      <c r="AG1941" s="159">
        <v>125025.57</v>
      </c>
      <c r="AH1941" s="159">
        <v>310806.84999999998</v>
      </c>
      <c r="AI1941" s="159">
        <v>0</v>
      </c>
      <c r="AJ1941" s="159">
        <v>0</v>
      </c>
    </row>
    <row r="1942" spans="1:36">
      <c r="A1942" s="153">
        <v>26</v>
      </c>
      <c r="B1942" s="154">
        <v>9</v>
      </c>
      <c r="C1942" s="154">
        <v>2</v>
      </c>
      <c r="D1942" s="155">
        <v>2</v>
      </c>
      <c r="E1942" s="155" t="s">
        <v>556</v>
      </c>
      <c r="F1942" s="156" t="s">
        <v>5279</v>
      </c>
      <c r="G1942" s="156" t="s">
        <v>556</v>
      </c>
      <c r="H1942" s="156" t="s">
        <v>5280</v>
      </c>
      <c r="I1942" s="155">
        <v>2609022</v>
      </c>
      <c r="J1942" s="157" t="s">
        <v>997</v>
      </c>
      <c r="K1942" s="157"/>
      <c r="L1942" s="155">
        <v>2022</v>
      </c>
      <c r="M1942" s="158">
        <v>8267</v>
      </c>
      <c r="N1942" s="159">
        <v>52607844.479999997</v>
      </c>
      <c r="O1942" s="159">
        <v>48553152.880000003</v>
      </c>
      <c r="P1942" s="159">
        <v>35847411.010000005</v>
      </c>
      <c r="Q1942" s="159">
        <v>16378049</v>
      </c>
      <c r="R1942" s="159">
        <v>19469362.010000002</v>
      </c>
      <c r="S1942" s="159">
        <v>4054691.6</v>
      </c>
      <c r="T1942" s="159">
        <v>0</v>
      </c>
      <c r="U1942" s="159">
        <v>61451219.259999998</v>
      </c>
      <c r="V1942" s="159">
        <v>47095895.960000001</v>
      </c>
      <c r="W1942" s="159">
        <v>9440854.9700000007</v>
      </c>
      <c r="X1942" s="159">
        <v>1054241.8899999999</v>
      </c>
      <c r="Y1942" s="159">
        <v>14355323.300000001</v>
      </c>
      <c r="Z1942" s="159">
        <v>14910831.619999999</v>
      </c>
      <c r="AA1942" s="159">
        <v>3300000</v>
      </c>
      <c r="AB1942" s="159">
        <v>11610831.619999999</v>
      </c>
      <c r="AC1942" s="159">
        <v>1128300</v>
      </c>
      <c r="AD1942" s="159">
        <v>1128300</v>
      </c>
      <c r="AE1942" s="159">
        <v>19833915.719999999</v>
      </c>
      <c r="AF1942" s="159">
        <v>1457256.92</v>
      </c>
      <c r="AG1942" s="159">
        <v>539754.80000000005</v>
      </c>
      <c r="AH1942" s="159">
        <v>388839.35</v>
      </c>
      <c r="AI1942" s="159">
        <v>0</v>
      </c>
      <c r="AJ1942" s="159">
        <v>0</v>
      </c>
    </row>
    <row r="1943" spans="1:36">
      <c r="A1943" s="153">
        <v>26</v>
      </c>
      <c r="B1943" s="154">
        <v>9</v>
      </c>
      <c r="C1943" s="154">
        <v>3</v>
      </c>
      <c r="D1943" s="155">
        <v>3</v>
      </c>
      <c r="E1943" s="155" t="s">
        <v>556</v>
      </c>
      <c r="F1943" s="156" t="s">
        <v>5281</v>
      </c>
      <c r="G1943" s="156" t="s">
        <v>556</v>
      </c>
      <c r="H1943" s="156" t="s">
        <v>5282</v>
      </c>
      <c r="I1943" s="155">
        <v>2609033</v>
      </c>
      <c r="J1943" s="157" t="s">
        <v>996</v>
      </c>
      <c r="K1943" s="157"/>
      <c r="L1943" s="155">
        <v>2022</v>
      </c>
      <c r="M1943" s="158">
        <v>7545</v>
      </c>
      <c r="N1943" s="159">
        <v>55004967.840000004</v>
      </c>
      <c r="O1943" s="159">
        <v>46783344.090000004</v>
      </c>
      <c r="P1943" s="159">
        <v>35546213.989999995</v>
      </c>
      <c r="Q1943" s="159">
        <v>17494080</v>
      </c>
      <c r="R1943" s="159">
        <v>18052133.989999998</v>
      </c>
      <c r="S1943" s="159">
        <v>8221623.75</v>
      </c>
      <c r="T1943" s="159">
        <v>58719</v>
      </c>
      <c r="U1943" s="159">
        <v>60291496.380000003</v>
      </c>
      <c r="V1943" s="159">
        <v>44392484.079999998</v>
      </c>
      <c r="W1943" s="159">
        <v>13065141.73</v>
      </c>
      <c r="X1943" s="159">
        <v>689557.13</v>
      </c>
      <c r="Y1943" s="159">
        <v>15899012.300000001</v>
      </c>
      <c r="Z1943" s="159">
        <v>12199018.52</v>
      </c>
      <c r="AA1943" s="159">
        <v>0</v>
      </c>
      <c r="AB1943" s="159">
        <v>12199018.52</v>
      </c>
      <c r="AC1943" s="159">
        <v>1090168</v>
      </c>
      <c r="AD1943" s="159">
        <v>1079732</v>
      </c>
      <c r="AE1943" s="159">
        <v>10773819.23</v>
      </c>
      <c r="AF1943" s="159">
        <v>2390860.0099999998</v>
      </c>
      <c r="AG1943" s="159">
        <v>40000</v>
      </c>
      <c r="AH1943" s="159">
        <v>56000</v>
      </c>
      <c r="AI1943" s="159">
        <v>0</v>
      </c>
      <c r="AJ1943" s="159">
        <v>0</v>
      </c>
    </row>
    <row r="1944" spans="1:36">
      <c r="A1944" s="153">
        <v>26</v>
      </c>
      <c r="B1944" s="154">
        <v>9</v>
      </c>
      <c r="C1944" s="154">
        <v>4</v>
      </c>
      <c r="D1944" s="155">
        <v>3</v>
      </c>
      <c r="E1944" s="155" t="s">
        <v>556</v>
      </c>
      <c r="F1944" s="156" t="s">
        <v>5281</v>
      </c>
      <c r="G1944" s="156" t="s">
        <v>556</v>
      </c>
      <c r="H1944" s="156" t="s">
        <v>5283</v>
      </c>
      <c r="I1944" s="155">
        <v>2609043</v>
      </c>
      <c r="J1944" s="157" t="s">
        <v>995</v>
      </c>
      <c r="K1944" s="157"/>
      <c r="L1944" s="155">
        <v>2022</v>
      </c>
      <c r="M1944" s="158">
        <v>6288</v>
      </c>
      <c r="N1944" s="159">
        <v>41823756.539999999</v>
      </c>
      <c r="O1944" s="159">
        <v>39731320.359999999</v>
      </c>
      <c r="P1944" s="159">
        <v>25516976.539999999</v>
      </c>
      <c r="Q1944" s="159">
        <v>11043789</v>
      </c>
      <c r="R1944" s="159">
        <v>14473187.539999999</v>
      </c>
      <c r="S1944" s="159">
        <v>2092436.18</v>
      </c>
      <c r="T1944" s="159">
        <v>17691.05</v>
      </c>
      <c r="U1944" s="159">
        <v>45460987.899999999</v>
      </c>
      <c r="V1944" s="159">
        <v>35942386.759999998</v>
      </c>
      <c r="W1944" s="159">
        <v>13123118.25</v>
      </c>
      <c r="X1944" s="159">
        <v>1059797.97</v>
      </c>
      <c r="Y1944" s="159">
        <v>9518601.1400000006</v>
      </c>
      <c r="Z1944" s="159">
        <v>7985582.9900000002</v>
      </c>
      <c r="AA1944" s="159">
        <v>0</v>
      </c>
      <c r="AB1944" s="159">
        <v>7985582.9900000002</v>
      </c>
      <c r="AC1944" s="159">
        <v>940000</v>
      </c>
      <c r="AD1944" s="159">
        <v>940000</v>
      </c>
      <c r="AE1944" s="159">
        <v>15400000</v>
      </c>
      <c r="AF1944" s="159">
        <v>3788933.6</v>
      </c>
      <c r="AG1944" s="159">
        <v>514394.69</v>
      </c>
      <c r="AH1944" s="159">
        <v>423769.78</v>
      </c>
      <c r="AI1944" s="159">
        <v>0</v>
      </c>
      <c r="AJ1944" s="159">
        <v>0</v>
      </c>
    </row>
    <row r="1945" spans="1:36">
      <c r="A1945" s="153">
        <v>26</v>
      </c>
      <c r="B1945" s="154">
        <v>9</v>
      </c>
      <c r="C1945" s="154">
        <v>5</v>
      </c>
      <c r="D1945" s="155">
        <v>2</v>
      </c>
      <c r="E1945" s="155" t="s">
        <v>556</v>
      </c>
      <c r="F1945" s="156" t="s">
        <v>5279</v>
      </c>
      <c r="G1945" s="156" t="s">
        <v>556</v>
      </c>
      <c r="H1945" s="156" t="s">
        <v>5284</v>
      </c>
      <c r="I1945" s="155">
        <v>2609052</v>
      </c>
      <c r="J1945" s="157" t="s">
        <v>994</v>
      </c>
      <c r="K1945" s="157"/>
      <c r="L1945" s="155">
        <v>2022</v>
      </c>
      <c r="M1945" s="158">
        <v>7224</v>
      </c>
      <c r="N1945" s="159">
        <v>44227330.719999999</v>
      </c>
      <c r="O1945" s="159">
        <v>43866929.509999998</v>
      </c>
      <c r="P1945" s="159">
        <v>29930696.990000002</v>
      </c>
      <c r="Q1945" s="159">
        <v>13710193</v>
      </c>
      <c r="R1945" s="159">
        <v>16220503.99</v>
      </c>
      <c r="S1945" s="159">
        <v>360401.21</v>
      </c>
      <c r="T1945" s="159">
        <v>0</v>
      </c>
      <c r="U1945" s="159">
        <v>44182736.549999997</v>
      </c>
      <c r="V1945" s="159">
        <v>41795163.140000001</v>
      </c>
      <c r="W1945" s="159">
        <v>17902948.629999999</v>
      </c>
      <c r="X1945" s="159">
        <v>822413.79</v>
      </c>
      <c r="Y1945" s="159">
        <v>2387573.41</v>
      </c>
      <c r="Z1945" s="159">
        <v>6476254.7699999996</v>
      </c>
      <c r="AA1945" s="159">
        <v>0</v>
      </c>
      <c r="AB1945" s="159">
        <v>6476254.7699999996</v>
      </c>
      <c r="AC1945" s="159">
        <v>1018000</v>
      </c>
      <c r="AD1945" s="159">
        <v>1018000</v>
      </c>
      <c r="AE1945" s="159">
        <v>14912000</v>
      </c>
      <c r="AF1945" s="159">
        <v>2071766.37</v>
      </c>
      <c r="AG1945" s="159">
        <v>232380</v>
      </c>
      <c r="AH1945" s="159">
        <v>336354.51</v>
      </c>
      <c r="AI1945" s="159">
        <v>0</v>
      </c>
      <c r="AJ1945" s="159">
        <v>0</v>
      </c>
    </row>
    <row r="1946" spans="1:36">
      <c r="A1946" s="153">
        <v>26</v>
      </c>
      <c r="B1946" s="154">
        <v>9</v>
      </c>
      <c r="C1946" s="154">
        <v>6</v>
      </c>
      <c r="D1946" s="155">
        <v>2</v>
      </c>
      <c r="E1946" s="155" t="s">
        <v>556</v>
      </c>
      <c r="F1946" s="156" t="s">
        <v>5279</v>
      </c>
      <c r="G1946" s="156" t="s">
        <v>556</v>
      </c>
      <c r="H1946" s="156" t="s">
        <v>5285</v>
      </c>
      <c r="I1946" s="155">
        <v>2609062</v>
      </c>
      <c r="J1946" s="157" t="s">
        <v>993</v>
      </c>
      <c r="K1946" s="157"/>
      <c r="L1946" s="155">
        <v>2022</v>
      </c>
      <c r="M1946" s="158">
        <v>6188</v>
      </c>
      <c r="N1946" s="159">
        <v>39510452.920000002</v>
      </c>
      <c r="O1946" s="159">
        <v>38843094.93</v>
      </c>
      <c r="P1946" s="159">
        <v>26556517.490000002</v>
      </c>
      <c r="Q1946" s="159">
        <v>11502477</v>
      </c>
      <c r="R1946" s="159">
        <v>15054040.49</v>
      </c>
      <c r="S1946" s="159">
        <v>667357.99</v>
      </c>
      <c r="T1946" s="159">
        <v>0</v>
      </c>
      <c r="U1946" s="159">
        <v>38827637.240000002</v>
      </c>
      <c r="V1946" s="159">
        <v>36028038.409999996</v>
      </c>
      <c r="W1946" s="159">
        <v>10168803.75</v>
      </c>
      <c r="X1946" s="159">
        <v>167031.09</v>
      </c>
      <c r="Y1946" s="159">
        <v>2799598.83</v>
      </c>
      <c r="Z1946" s="159">
        <v>6238396.1299999999</v>
      </c>
      <c r="AA1946" s="159">
        <v>0</v>
      </c>
      <c r="AB1946" s="159">
        <v>6238396.1299999999</v>
      </c>
      <c r="AC1946" s="159">
        <v>5447208.8799999999</v>
      </c>
      <c r="AD1946" s="159">
        <v>830890.88</v>
      </c>
      <c r="AE1946" s="159">
        <v>2423218.2400000002</v>
      </c>
      <c r="AF1946" s="159">
        <v>2815056.52</v>
      </c>
      <c r="AG1946" s="159">
        <v>212423.97</v>
      </c>
      <c r="AH1946" s="159">
        <v>232436.05</v>
      </c>
      <c r="AI1946" s="159">
        <v>0</v>
      </c>
      <c r="AJ1946" s="159">
        <v>0</v>
      </c>
    </row>
    <row r="1947" spans="1:36">
      <c r="A1947" s="153">
        <v>26</v>
      </c>
      <c r="B1947" s="154">
        <v>9</v>
      </c>
      <c r="C1947" s="154">
        <v>7</v>
      </c>
      <c r="D1947" s="155">
        <v>2</v>
      </c>
      <c r="E1947" s="155" t="s">
        <v>556</v>
      </c>
      <c r="F1947" s="156" t="s">
        <v>5279</v>
      </c>
      <c r="G1947" s="156" t="s">
        <v>556</v>
      </c>
      <c r="H1947" s="156" t="s">
        <v>5286</v>
      </c>
      <c r="I1947" s="155">
        <v>2609072</v>
      </c>
      <c r="J1947" s="157" t="s">
        <v>992</v>
      </c>
      <c r="K1947" s="157"/>
      <c r="L1947" s="155">
        <v>2022</v>
      </c>
      <c r="M1947" s="158">
        <v>8176</v>
      </c>
      <c r="N1947" s="159">
        <v>48716029.789999999</v>
      </c>
      <c r="O1947" s="159">
        <v>47149201.600000001</v>
      </c>
      <c r="P1947" s="159">
        <v>34555805.950000003</v>
      </c>
      <c r="Q1947" s="159">
        <v>16449074</v>
      </c>
      <c r="R1947" s="159">
        <v>18106731.949999999</v>
      </c>
      <c r="S1947" s="159">
        <v>1566828.19</v>
      </c>
      <c r="T1947" s="159">
        <v>18964.72</v>
      </c>
      <c r="U1947" s="159">
        <v>52319695.810000002</v>
      </c>
      <c r="V1947" s="159">
        <v>45130759.890000001</v>
      </c>
      <c r="W1947" s="159">
        <v>12819090.93</v>
      </c>
      <c r="X1947" s="159">
        <v>262596.05</v>
      </c>
      <c r="Y1947" s="159">
        <v>7188935.9199999999</v>
      </c>
      <c r="Z1947" s="159">
        <v>10726012.98</v>
      </c>
      <c r="AA1947" s="159">
        <v>1300000</v>
      </c>
      <c r="AB1947" s="159">
        <v>9426012.9800000004</v>
      </c>
      <c r="AC1947" s="159">
        <v>1200000</v>
      </c>
      <c r="AD1947" s="159">
        <v>1200000</v>
      </c>
      <c r="AE1947" s="159">
        <v>5100000</v>
      </c>
      <c r="AF1947" s="159">
        <v>2018441.71</v>
      </c>
      <c r="AG1947" s="159">
        <v>77903.399999999994</v>
      </c>
      <c r="AH1947" s="159">
        <v>69901</v>
      </c>
      <c r="AI1947" s="159">
        <v>0</v>
      </c>
      <c r="AJ1947" s="159">
        <v>0</v>
      </c>
    </row>
    <row r="1948" spans="1:36">
      <c r="A1948" s="153">
        <v>26</v>
      </c>
      <c r="B1948" s="154">
        <v>9</v>
      </c>
      <c r="C1948" s="154">
        <v>8</v>
      </c>
      <c r="D1948" s="155">
        <v>2</v>
      </c>
      <c r="E1948" s="155" t="s">
        <v>556</v>
      </c>
      <c r="F1948" s="156" t="s">
        <v>5279</v>
      </c>
      <c r="G1948" s="156" t="s">
        <v>556</v>
      </c>
      <c r="H1948" s="156" t="s">
        <v>5287</v>
      </c>
      <c r="I1948" s="155">
        <v>2609082</v>
      </c>
      <c r="J1948" s="157" t="s">
        <v>991</v>
      </c>
      <c r="K1948" s="157"/>
      <c r="L1948" s="155">
        <v>2022</v>
      </c>
      <c r="M1948" s="158">
        <v>3477</v>
      </c>
      <c r="N1948" s="159">
        <v>30306489.640000001</v>
      </c>
      <c r="O1948" s="159">
        <v>23709416.390000001</v>
      </c>
      <c r="P1948" s="159">
        <v>15702092.560000001</v>
      </c>
      <c r="Q1948" s="159">
        <v>7195486</v>
      </c>
      <c r="R1948" s="159">
        <v>8506606.5600000005</v>
      </c>
      <c r="S1948" s="159">
        <v>6597073.25</v>
      </c>
      <c r="T1948" s="159">
        <v>0</v>
      </c>
      <c r="U1948" s="159">
        <v>29832967.800000001</v>
      </c>
      <c r="V1948" s="159">
        <v>21426436.530000001</v>
      </c>
      <c r="W1948" s="159">
        <v>5511979.8399999999</v>
      </c>
      <c r="X1948" s="159">
        <v>128118.65</v>
      </c>
      <c r="Y1948" s="159">
        <v>8406531.2699999996</v>
      </c>
      <c r="Z1948" s="159">
        <v>8231200.9199999999</v>
      </c>
      <c r="AA1948" s="159">
        <v>0</v>
      </c>
      <c r="AB1948" s="159">
        <v>8231200.9199999999</v>
      </c>
      <c r="AC1948" s="159">
        <v>400000</v>
      </c>
      <c r="AD1948" s="159">
        <v>400000</v>
      </c>
      <c r="AE1948" s="159">
        <v>2016233</v>
      </c>
      <c r="AF1948" s="159">
        <v>2282979.86</v>
      </c>
      <c r="AG1948" s="159">
        <v>792618.7</v>
      </c>
      <c r="AH1948" s="159">
        <v>940905.66</v>
      </c>
      <c r="AI1948" s="159">
        <v>0</v>
      </c>
      <c r="AJ1948" s="159">
        <v>0</v>
      </c>
    </row>
    <row r="1949" spans="1:36">
      <c r="A1949" s="153">
        <v>26</v>
      </c>
      <c r="B1949" s="154">
        <v>9</v>
      </c>
      <c r="C1949" s="154">
        <v>9</v>
      </c>
      <c r="D1949" s="155">
        <v>3</v>
      </c>
      <c r="E1949" s="155" t="s">
        <v>556</v>
      </c>
      <c r="F1949" s="156" t="s">
        <v>5281</v>
      </c>
      <c r="G1949" s="156" t="s">
        <v>556</v>
      </c>
      <c r="H1949" s="156" t="s">
        <v>5288</v>
      </c>
      <c r="I1949" s="155">
        <v>2609093</v>
      </c>
      <c r="J1949" s="157" t="s">
        <v>990</v>
      </c>
      <c r="K1949" s="157"/>
      <c r="L1949" s="155">
        <v>2022</v>
      </c>
      <c r="M1949" s="158">
        <v>4094</v>
      </c>
      <c r="N1949" s="159">
        <v>33384183.02</v>
      </c>
      <c r="O1949" s="159">
        <v>30255452.02</v>
      </c>
      <c r="P1949" s="159">
        <v>21587093.649999999</v>
      </c>
      <c r="Q1949" s="159">
        <v>7233627</v>
      </c>
      <c r="R1949" s="159">
        <v>14353466.65</v>
      </c>
      <c r="S1949" s="159">
        <v>3128731</v>
      </c>
      <c r="T1949" s="159">
        <v>61700</v>
      </c>
      <c r="U1949" s="159">
        <v>34744252.93</v>
      </c>
      <c r="V1949" s="159">
        <v>28674539.91</v>
      </c>
      <c r="W1949" s="159">
        <v>9609762.0999999996</v>
      </c>
      <c r="X1949" s="159">
        <v>220532.3</v>
      </c>
      <c r="Y1949" s="159">
        <v>6069713.0199999996</v>
      </c>
      <c r="Z1949" s="159">
        <v>5403838.25</v>
      </c>
      <c r="AA1949" s="159">
        <v>0</v>
      </c>
      <c r="AB1949" s="159">
        <v>5403838.25</v>
      </c>
      <c r="AC1949" s="159">
        <v>885825.38</v>
      </c>
      <c r="AD1949" s="159">
        <v>885825.38</v>
      </c>
      <c r="AE1949" s="159">
        <v>3937882.47</v>
      </c>
      <c r="AF1949" s="159">
        <v>1580912.11</v>
      </c>
      <c r="AG1949" s="159">
        <v>836957.06</v>
      </c>
      <c r="AH1949" s="159">
        <v>862166.26</v>
      </c>
      <c r="AI1949" s="159">
        <v>0</v>
      </c>
      <c r="AJ1949" s="159">
        <v>129830.71</v>
      </c>
    </row>
    <row r="1950" spans="1:36">
      <c r="A1950" s="153">
        <v>26</v>
      </c>
      <c r="B1950" s="154">
        <v>10</v>
      </c>
      <c r="C1950" s="154">
        <v>1</v>
      </c>
      <c r="D1950" s="155">
        <v>1</v>
      </c>
      <c r="E1950" s="155" t="s">
        <v>556</v>
      </c>
      <c r="F1950" s="156" t="s">
        <v>5289</v>
      </c>
      <c r="G1950" s="156" t="s">
        <v>556</v>
      </c>
      <c r="H1950" s="156" t="s">
        <v>5290</v>
      </c>
      <c r="I1950" s="155">
        <v>2610011</v>
      </c>
      <c r="J1950" s="157" t="s">
        <v>989</v>
      </c>
      <c r="K1950" s="157"/>
      <c r="L1950" s="155">
        <v>2022</v>
      </c>
      <c r="M1950" s="158">
        <v>42099</v>
      </c>
      <c r="N1950" s="159">
        <v>225026392.59</v>
      </c>
      <c r="O1950" s="159">
        <v>205014178.80000001</v>
      </c>
      <c r="P1950" s="159">
        <v>97290781.75999999</v>
      </c>
      <c r="Q1950" s="159">
        <v>37799711</v>
      </c>
      <c r="R1950" s="159">
        <v>59491070.759999998</v>
      </c>
      <c r="S1950" s="159">
        <v>20012213.789999999</v>
      </c>
      <c r="T1950" s="159">
        <v>2050554.82</v>
      </c>
      <c r="U1950" s="159">
        <v>250648488.30000001</v>
      </c>
      <c r="V1950" s="159">
        <v>208383144.61000001</v>
      </c>
      <c r="W1950" s="159">
        <v>74416494.980000004</v>
      </c>
      <c r="X1950" s="159">
        <v>6731489.7999999998</v>
      </c>
      <c r="Y1950" s="159">
        <v>42265343.689999998</v>
      </c>
      <c r="Z1950" s="159">
        <v>51330009.780000001</v>
      </c>
      <c r="AA1950" s="159">
        <v>20500000</v>
      </c>
      <c r="AB1950" s="159">
        <v>30830009.780000001</v>
      </c>
      <c r="AC1950" s="159">
        <v>0</v>
      </c>
      <c r="AD1950" s="159">
        <v>0</v>
      </c>
      <c r="AE1950" s="159">
        <v>150435500</v>
      </c>
      <c r="AF1950" s="159">
        <v>-3368965.81</v>
      </c>
      <c r="AG1950" s="159">
        <v>381747.66</v>
      </c>
      <c r="AH1950" s="159">
        <v>876296.88</v>
      </c>
      <c r="AI1950" s="159">
        <v>0</v>
      </c>
      <c r="AJ1950" s="159">
        <v>0</v>
      </c>
    </row>
    <row r="1951" spans="1:36">
      <c r="A1951" s="153">
        <v>26</v>
      </c>
      <c r="B1951" s="154">
        <v>10</v>
      </c>
      <c r="C1951" s="154">
        <v>2</v>
      </c>
      <c r="D1951" s="155">
        <v>2</v>
      </c>
      <c r="E1951" s="155" t="s">
        <v>556</v>
      </c>
      <c r="F1951" s="156" t="s">
        <v>5291</v>
      </c>
      <c r="G1951" s="156" t="s">
        <v>556</v>
      </c>
      <c r="H1951" s="156" t="s">
        <v>5292</v>
      </c>
      <c r="I1951" s="155">
        <v>2610022</v>
      </c>
      <c r="J1951" s="157" t="s">
        <v>988</v>
      </c>
      <c r="K1951" s="157"/>
      <c r="L1951" s="155">
        <v>2022</v>
      </c>
      <c r="M1951" s="158">
        <v>7587</v>
      </c>
      <c r="N1951" s="159">
        <v>44699647.079999998</v>
      </c>
      <c r="O1951" s="159">
        <v>43066878.82</v>
      </c>
      <c r="P1951" s="159">
        <v>28700488.509999998</v>
      </c>
      <c r="Q1951" s="159">
        <v>12270092</v>
      </c>
      <c r="R1951" s="159">
        <v>16430396.51</v>
      </c>
      <c r="S1951" s="159">
        <v>1632768.26</v>
      </c>
      <c r="T1951" s="159">
        <v>45696.99</v>
      </c>
      <c r="U1951" s="159">
        <v>42284817.850000001</v>
      </c>
      <c r="V1951" s="159">
        <v>39742830.530000001</v>
      </c>
      <c r="W1951" s="159">
        <v>12258867.689999999</v>
      </c>
      <c r="X1951" s="159">
        <v>782601.09</v>
      </c>
      <c r="Y1951" s="159">
        <v>2541987.3199999998</v>
      </c>
      <c r="Z1951" s="159">
        <v>5464908.9699999997</v>
      </c>
      <c r="AA1951" s="159">
        <v>0</v>
      </c>
      <c r="AB1951" s="159">
        <v>5464908.9699999997</v>
      </c>
      <c r="AC1951" s="159">
        <v>1508000</v>
      </c>
      <c r="AD1951" s="159">
        <v>1378000</v>
      </c>
      <c r="AE1951" s="159">
        <v>13546000</v>
      </c>
      <c r="AF1951" s="159">
        <v>3324048.29</v>
      </c>
      <c r="AG1951" s="159">
        <v>27764.23</v>
      </c>
      <c r="AH1951" s="159">
        <v>6287.06</v>
      </c>
      <c r="AI1951" s="159">
        <v>0</v>
      </c>
      <c r="AJ1951" s="159">
        <v>0</v>
      </c>
    </row>
    <row r="1952" spans="1:36">
      <c r="A1952" s="153">
        <v>26</v>
      </c>
      <c r="B1952" s="154">
        <v>10</v>
      </c>
      <c r="C1952" s="154">
        <v>3</v>
      </c>
      <c r="D1952" s="155">
        <v>2</v>
      </c>
      <c r="E1952" s="155" t="s">
        <v>556</v>
      </c>
      <c r="F1952" s="156" t="s">
        <v>5291</v>
      </c>
      <c r="G1952" s="156" t="s">
        <v>556</v>
      </c>
      <c r="H1952" s="156" t="s">
        <v>5293</v>
      </c>
      <c r="I1952" s="155">
        <v>2610032</v>
      </c>
      <c r="J1952" s="157" t="s">
        <v>987</v>
      </c>
      <c r="K1952" s="157"/>
      <c r="L1952" s="155">
        <v>2022</v>
      </c>
      <c r="M1952" s="158">
        <v>4916</v>
      </c>
      <c r="N1952" s="159">
        <v>31677648.760000002</v>
      </c>
      <c r="O1952" s="159">
        <v>30921714.010000002</v>
      </c>
      <c r="P1952" s="159">
        <v>17954797.880000003</v>
      </c>
      <c r="Q1952" s="159">
        <v>6862706</v>
      </c>
      <c r="R1952" s="159">
        <v>11092091.880000001</v>
      </c>
      <c r="S1952" s="159">
        <v>755934.75</v>
      </c>
      <c r="T1952" s="159">
        <v>0</v>
      </c>
      <c r="U1952" s="159">
        <v>29710135.5</v>
      </c>
      <c r="V1952" s="159">
        <v>26594569.780000001</v>
      </c>
      <c r="W1952" s="159">
        <v>9153980.7699999996</v>
      </c>
      <c r="X1952" s="159">
        <v>287697.2</v>
      </c>
      <c r="Y1952" s="159">
        <v>3115565.72</v>
      </c>
      <c r="Z1952" s="159">
        <v>2324131.91</v>
      </c>
      <c r="AA1952" s="159">
        <v>0</v>
      </c>
      <c r="AB1952" s="159">
        <v>2324131.91</v>
      </c>
      <c r="AC1952" s="159">
        <v>1384163.3</v>
      </c>
      <c r="AD1952" s="159">
        <v>1232000</v>
      </c>
      <c r="AE1952" s="159">
        <v>5500000</v>
      </c>
      <c r="AF1952" s="159">
        <v>4327144.2300000004</v>
      </c>
      <c r="AG1952" s="159">
        <v>288965.78000000003</v>
      </c>
      <c r="AH1952" s="159">
        <v>425764.49</v>
      </c>
      <c r="AI1952" s="159">
        <v>0</v>
      </c>
      <c r="AJ1952" s="159">
        <v>0</v>
      </c>
    </row>
    <row r="1953" spans="1:36">
      <c r="A1953" s="153">
        <v>26</v>
      </c>
      <c r="B1953" s="154">
        <v>10</v>
      </c>
      <c r="C1953" s="154">
        <v>4</v>
      </c>
      <c r="D1953" s="155">
        <v>2</v>
      </c>
      <c r="E1953" s="155" t="s">
        <v>556</v>
      </c>
      <c r="F1953" s="156" t="s">
        <v>5291</v>
      </c>
      <c r="G1953" s="156" t="s">
        <v>556</v>
      </c>
      <c r="H1953" s="156" t="s">
        <v>5294</v>
      </c>
      <c r="I1953" s="155">
        <v>2610042</v>
      </c>
      <c r="J1953" s="157" t="s">
        <v>986</v>
      </c>
      <c r="K1953" s="157"/>
      <c r="L1953" s="155">
        <v>2022</v>
      </c>
      <c r="M1953" s="158">
        <v>5576</v>
      </c>
      <c r="N1953" s="159">
        <v>36222093.409999996</v>
      </c>
      <c r="O1953" s="159">
        <v>35365452.159999996</v>
      </c>
      <c r="P1953" s="159">
        <v>23085143.02</v>
      </c>
      <c r="Q1953" s="159">
        <v>9691651</v>
      </c>
      <c r="R1953" s="159">
        <v>13393492.02</v>
      </c>
      <c r="S1953" s="159">
        <v>856641.25</v>
      </c>
      <c r="T1953" s="159">
        <v>23600</v>
      </c>
      <c r="U1953" s="159">
        <v>34510372.939999998</v>
      </c>
      <c r="V1953" s="159">
        <v>32181578.050000001</v>
      </c>
      <c r="W1953" s="159">
        <v>9299864.6999999993</v>
      </c>
      <c r="X1953" s="159">
        <v>428458.61</v>
      </c>
      <c r="Y1953" s="159">
        <v>2328794.89</v>
      </c>
      <c r="Z1953" s="159">
        <v>3848369.7</v>
      </c>
      <c r="AA1953" s="159">
        <v>0</v>
      </c>
      <c r="AB1953" s="159">
        <v>3848369.7</v>
      </c>
      <c r="AC1953" s="159">
        <v>880000</v>
      </c>
      <c r="AD1953" s="159">
        <v>880000</v>
      </c>
      <c r="AE1953" s="159">
        <v>6721652</v>
      </c>
      <c r="AF1953" s="159">
        <v>3183874.11</v>
      </c>
      <c r="AG1953" s="159">
        <v>427088.35</v>
      </c>
      <c r="AH1953" s="159">
        <v>240673.32</v>
      </c>
      <c r="AI1953" s="159">
        <v>0</v>
      </c>
      <c r="AJ1953" s="159">
        <v>0</v>
      </c>
    </row>
    <row r="1954" spans="1:36">
      <c r="A1954" s="153">
        <v>26</v>
      </c>
      <c r="B1954" s="154">
        <v>10</v>
      </c>
      <c r="C1954" s="154">
        <v>5</v>
      </c>
      <c r="D1954" s="155">
        <v>3</v>
      </c>
      <c r="E1954" s="155" t="s">
        <v>556</v>
      </c>
      <c r="F1954" s="156" t="s">
        <v>5295</v>
      </c>
      <c r="G1954" s="156" t="s">
        <v>556</v>
      </c>
      <c r="H1954" s="156" t="s">
        <v>5296</v>
      </c>
      <c r="I1954" s="155">
        <v>2610053</v>
      </c>
      <c r="J1954" s="157" t="s">
        <v>985</v>
      </c>
      <c r="K1954" s="157"/>
      <c r="L1954" s="155">
        <v>2022</v>
      </c>
      <c r="M1954" s="158">
        <v>9361</v>
      </c>
      <c r="N1954" s="159">
        <v>66595726.649999999</v>
      </c>
      <c r="O1954" s="159">
        <v>58974230.469999999</v>
      </c>
      <c r="P1954" s="159">
        <v>30705856.18</v>
      </c>
      <c r="Q1954" s="159">
        <v>10499764</v>
      </c>
      <c r="R1954" s="159">
        <v>20206092.18</v>
      </c>
      <c r="S1954" s="159">
        <v>7621496.1799999997</v>
      </c>
      <c r="T1954" s="159">
        <v>47431.73</v>
      </c>
      <c r="U1954" s="159">
        <v>73912078.390000001</v>
      </c>
      <c r="V1954" s="159">
        <v>55805617.640000001</v>
      </c>
      <c r="W1954" s="159">
        <v>21395739.859999999</v>
      </c>
      <c r="X1954" s="159">
        <v>1049018.77</v>
      </c>
      <c r="Y1954" s="159">
        <v>18106460.75</v>
      </c>
      <c r="Z1954" s="159">
        <v>10379872.810000001</v>
      </c>
      <c r="AA1954" s="159">
        <v>0</v>
      </c>
      <c r="AB1954" s="159">
        <v>10379872.810000001</v>
      </c>
      <c r="AC1954" s="159">
        <v>1200000</v>
      </c>
      <c r="AD1954" s="159">
        <v>1200000</v>
      </c>
      <c r="AE1954" s="159">
        <v>15500000</v>
      </c>
      <c r="AF1954" s="159">
        <v>3168612.83</v>
      </c>
      <c r="AG1954" s="159">
        <v>527536.02</v>
      </c>
      <c r="AH1954" s="159">
        <v>502822.05</v>
      </c>
      <c r="AI1954" s="159">
        <v>0</v>
      </c>
      <c r="AJ1954" s="159">
        <v>0</v>
      </c>
    </row>
    <row r="1955" spans="1:36">
      <c r="A1955" s="153">
        <v>26</v>
      </c>
      <c r="B1955" s="154">
        <v>11</v>
      </c>
      <c r="C1955" s="154">
        <v>1</v>
      </c>
      <c r="D1955" s="155">
        <v>1</v>
      </c>
      <c r="E1955" s="155" t="s">
        <v>556</v>
      </c>
      <c r="F1955" s="156" t="s">
        <v>5297</v>
      </c>
      <c r="G1955" s="156" t="s">
        <v>556</v>
      </c>
      <c r="H1955" s="156" t="s">
        <v>5298</v>
      </c>
      <c r="I1955" s="155">
        <v>2611011</v>
      </c>
      <c r="J1955" s="157" t="s">
        <v>984</v>
      </c>
      <c r="K1955" s="157"/>
      <c r="L1955" s="155">
        <v>2022</v>
      </c>
      <c r="M1955" s="158">
        <v>45321</v>
      </c>
      <c r="N1955" s="159">
        <v>334659302.66000003</v>
      </c>
      <c r="O1955" s="159">
        <v>249958207.75999999</v>
      </c>
      <c r="P1955" s="159">
        <v>119359672.09999999</v>
      </c>
      <c r="Q1955" s="159">
        <v>38236494</v>
      </c>
      <c r="R1955" s="159">
        <v>81123178.099999994</v>
      </c>
      <c r="S1955" s="159">
        <v>84701094.900000006</v>
      </c>
      <c r="T1955" s="159">
        <v>1130369.46</v>
      </c>
      <c r="U1955" s="159">
        <v>350525876.19999999</v>
      </c>
      <c r="V1955" s="159">
        <v>239467778.94999999</v>
      </c>
      <c r="W1955" s="159">
        <v>79733888.659999996</v>
      </c>
      <c r="X1955" s="159">
        <v>2194162.19</v>
      </c>
      <c r="Y1955" s="159">
        <v>111058097.25</v>
      </c>
      <c r="Z1955" s="159">
        <v>75264716.810000002</v>
      </c>
      <c r="AA1955" s="159">
        <v>12000000</v>
      </c>
      <c r="AB1955" s="159">
        <v>63264716.810000002</v>
      </c>
      <c r="AC1955" s="159">
        <v>4684732.4800000004</v>
      </c>
      <c r="AD1955" s="159">
        <v>4684732.4800000004</v>
      </c>
      <c r="AE1955" s="159">
        <v>51133578.539999999</v>
      </c>
      <c r="AF1955" s="159">
        <v>10490428.810000001</v>
      </c>
      <c r="AG1955" s="159">
        <v>3235995.82</v>
      </c>
      <c r="AH1955" s="159">
        <v>4224438.4800000004</v>
      </c>
      <c r="AI1955" s="159">
        <v>0</v>
      </c>
      <c r="AJ1955" s="159">
        <v>218735.93</v>
      </c>
    </row>
    <row r="1956" spans="1:36">
      <c r="A1956" s="153">
        <v>26</v>
      </c>
      <c r="B1956" s="154">
        <v>11</v>
      </c>
      <c r="C1956" s="154">
        <v>2</v>
      </c>
      <c r="D1956" s="155">
        <v>2</v>
      </c>
      <c r="E1956" s="155" t="s">
        <v>556</v>
      </c>
      <c r="F1956" s="156" t="s">
        <v>5299</v>
      </c>
      <c r="G1956" s="156" t="s">
        <v>556</v>
      </c>
      <c r="H1956" s="156" t="s">
        <v>5300</v>
      </c>
      <c r="I1956" s="155">
        <v>2611022</v>
      </c>
      <c r="J1956" s="157" t="s">
        <v>983</v>
      </c>
      <c r="K1956" s="157"/>
      <c r="L1956" s="155">
        <v>2022</v>
      </c>
      <c r="M1956" s="158">
        <v>10284</v>
      </c>
      <c r="N1956" s="159">
        <v>64120566.5</v>
      </c>
      <c r="O1956" s="159">
        <v>59882054.719999999</v>
      </c>
      <c r="P1956" s="159">
        <v>41662283.439999998</v>
      </c>
      <c r="Q1956" s="159">
        <v>19115701</v>
      </c>
      <c r="R1956" s="159">
        <v>22546582.440000001</v>
      </c>
      <c r="S1956" s="159">
        <v>4238511.78</v>
      </c>
      <c r="T1956" s="159">
        <v>124090</v>
      </c>
      <c r="U1956" s="159">
        <v>71930326.280000001</v>
      </c>
      <c r="V1956" s="159">
        <v>59402569.140000001</v>
      </c>
      <c r="W1956" s="159">
        <v>22392561.710000001</v>
      </c>
      <c r="X1956" s="159">
        <v>905535.46</v>
      </c>
      <c r="Y1956" s="159">
        <v>12527757.140000001</v>
      </c>
      <c r="Z1956" s="159">
        <v>11202385</v>
      </c>
      <c r="AA1956" s="159">
        <v>6384729.0999999996</v>
      </c>
      <c r="AB1956" s="159">
        <v>4817655.9000000004</v>
      </c>
      <c r="AC1956" s="159">
        <v>1591900</v>
      </c>
      <c r="AD1956" s="159">
        <v>1591900</v>
      </c>
      <c r="AE1956" s="159">
        <v>27373625.120000001</v>
      </c>
      <c r="AF1956" s="159">
        <v>479485.58</v>
      </c>
      <c r="AG1956" s="159">
        <v>225469.64</v>
      </c>
      <c r="AH1956" s="159">
        <v>225469.64</v>
      </c>
      <c r="AI1956" s="159">
        <v>0</v>
      </c>
      <c r="AJ1956" s="159">
        <v>0</v>
      </c>
    </row>
    <row r="1957" spans="1:36">
      <c r="A1957" s="153">
        <v>26</v>
      </c>
      <c r="B1957" s="154">
        <v>11</v>
      </c>
      <c r="C1957" s="154">
        <v>3</v>
      </c>
      <c r="D1957" s="155">
        <v>2</v>
      </c>
      <c r="E1957" s="155" t="s">
        <v>556</v>
      </c>
      <c r="F1957" s="156" t="s">
        <v>5299</v>
      </c>
      <c r="G1957" s="156" t="s">
        <v>556</v>
      </c>
      <c r="H1957" s="156" t="s">
        <v>5301</v>
      </c>
      <c r="I1957" s="155">
        <v>2611032</v>
      </c>
      <c r="J1957" s="157" t="s">
        <v>982</v>
      </c>
      <c r="K1957" s="157"/>
      <c r="L1957" s="155">
        <v>2022</v>
      </c>
      <c r="M1957" s="158">
        <v>7993</v>
      </c>
      <c r="N1957" s="159">
        <v>63881628.170000002</v>
      </c>
      <c r="O1957" s="159">
        <v>51606447.939999998</v>
      </c>
      <c r="P1957" s="159">
        <v>37386147.659999996</v>
      </c>
      <c r="Q1957" s="159">
        <v>17553394</v>
      </c>
      <c r="R1957" s="159">
        <v>19832753.66</v>
      </c>
      <c r="S1957" s="159">
        <v>12275180.23</v>
      </c>
      <c r="T1957" s="159">
        <v>45463.98</v>
      </c>
      <c r="U1957" s="159">
        <v>70373796.519999996</v>
      </c>
      <c r="V1957" s="159">
        <v>49303147.049999997</v>
      </c>
      <c r="W1957" s="159">
        <v>19230700.079999998</v>
      </c>
      <c r="X1957" s="159">
        <v>884222.92</v>
      </c>
      <c r="Y1957" s="159">
        <v>21070649.469999999</v>
      </c>
      <c r="Z1957" s="159">
        <v>12056753.6</v>
      </c>
      <c r="AA1957" s="159">
        <v>0</v>
      </c>
      <c r="AB1957" s="159">
        <v>12056753.6</v>
      </c>
      <c r="AC1957" s="159">
        <v>2002000</v>
      </c>
      <c r="AD1957" s="159">
        <v>2002000</v>
      </c>
      <c r="AE1957" s="159">
        <v>14219000</v>
      </c>
      <c r="AF1957" s="159">
        <v>2303300.89</v>
      </c>
      <c r="AG1957" s="159">
        <v>447962.02</v>
      </c>
      <c r="AH1957" s="159">
        <v>636864.89</v>
      </c>
      <c r="AI1957" s="159">
        <v>0</v>
      </c>
      <c r="AJ1957" s="159">
        <v>0</v>
      </c>
    </row>
    <row r="1958" spans="1:36">
      <c r="A1958" s="153">
        <v>26</v>
      </c>
      <c r="B1958" s="154">
        <v>11</v>
      </c>
      <c r="C1958" s="154">
        <v>4</v>
      </c>
      <c r="D1958" s="155">
        <v>2</v>
      </c>
      <c r="E1958" s="155" t="s">
        <v>556</v>
      </c>
      <c r="F1958" s="156" t="s">
        <v>5299</v>
      </c>
      <c r="G1958" s="156" t="s">
        <v>556</v>
      </c>
      <c r="H1958" s="156" t="s">
        <v>5302</v>
      </c>
      <c r="I1958" s="155">
        <v>2611042</v>
      </c>
      <c r="J1958" s="157" t="s">
        <v>981</v>
      </c>
      <c r="K1958" s="157"/>
      <c r="L1958" s="155">
        <v>2022</v>
      </c>
      <c r="M1958" s="158">
        <v>14878</v>
      </c>
      <c r="N1958" s="159">
        <v>93526345.859999999</v>
      </c>
      <c r="O1958" s="159">
        <v>89406532.689999998</v>
      </c>
      <c r="P1958" s="159">
        <v>67468746.439999998</v>
      </c>
      <c r="Q1958" s="159">
        <v>31370664</v>
      </c>
      <c r="R1958" s="159">
        <v>36098082.439999998</v>
      </c>
      <c r="S1958" s="159">
        <v>4119813.17</v>
      </c>
      <c r="T1958" s="159">
        <v>0</v>
      </c>
      <c r="U1958" s="159">
        <v>94667153.400000006</v>
      </c>
      <c r="V1958" s="159">
        <v>76282252.340000004</v>
      </c>
      <c r="W1958" s="159">
        <v>29180740.899999999</v>
      </c>
      <c r="X1958" s="159">
        <v>1375577.5</v>
      </c>
      <c r="Y1958" s="159">
        <v>18384901.059999999</v>
      </c>
      <c r="Z1958" s="159">
        <v>15527363.93</v>
      </c>
      <c r="AA1958" s="159">
        <v>2162842.71</v>
      </c>
      <c r="AB1958" s="159">
        <v>13364521.219999999</v>
      </c>
      <c r="AC1958" s="159">
        <v>3479925.7</v>
      </c>
      <c r="AD1958" s="159">
        <v>3479925.7</v>
      </c>
      <c r="AE1958" s="159">
        <v>28573794.289999999</v>
      </c>
      <c r="AF1958" s="159">
        <v>13124280.35</v>
      </c>
      <c r="AG1958" s="159">
        <v>728781.94</v>
      </c>
      <c r="AH1958" s="159">
        <v>463053.32</v>
      </c>
      <c r="AI1958" s="159">
        <v>841.32</v>
      </c>
      <c r="AJ1958" s="159">
        <v>0</v>
      </c>
    </row>
    <row r="1959" spans="1:36">
      <c r="A1959" s="153">
        <v>26</v>
      </c>
      <c r="B1959" s="154">
        <v>11</v>
      </c>
      <c r="C1959" s="154">
        <v>5</v>
      </c>
      <c r="D1959" s="155">
        <v>3</v>
      </c>
      <c r="E1959" s="155" t="s">
        <v>556</v>
      </c>
      <c r="F1959" s="156" t="s">
        <v>5303</v>
      </c>
      <c r="G1959" s="156" t="s">
        <v>556</v>
      </c>
      <c r="H1959" s="156" t="s">
        <v>5304</v>
      </c>
      <c r="I1959" s="155">
        <v>2611053</v>
      </c>
      <c r="J1959" s="157" t="s">
        <v>980</v>
      </c>
      <c r="K1959" s="157"/>
      <c r="L1959" s="155">
        <v>2022</v>
      </c>
      <c r="M1959" s="158">
        <v>6421</v>
      </c>
      <c r="N1959" s="159">
        <v>38846388.07</v>
      </c>
      <c r="O1959" s="159">
        <v>38369468.770000003</v>
      </c>
      <c r="P1959" s="159">
        <v>23979649.130000003</v>
      </c>
      <c r="Q1959" s="159">
        <v>9344357</v>
      </c>
      <c r="R1959" s="159">
        <v>14635292.130000001</v>
      </c>
      <c r="S1959" s="159">
        <v>476919.3</v>
      </c>
      <c r="T1959" s="159">
        <v>116746.59</v>
      </c>
      <c r="U1959" s="159">
        <v>39832072.93</v>
      </c>
      <c r="V1959" s="159">
        <v>34092464.829999998</v>
      </c>
      <c r="W1959" s="159">
        <v>12848727.24</v>
      </c>
      <c r="X1959" s="159">
        <v>575186.22</v>
      </c>
      <c r="Y1959" s="159">
        <v>5739608.0999999996</v>
      </c>
      <c r="Z1959" s="159">
        <v>8857673.0899999999</v>
      </c>
      <c r="AA1959" s="159">
        <v>0</v>
      </c>
      <c r="AB1959" s="159">
        <v>8857673.0899999999</v>
      </c>
      <c r="AC1959" s="159">
        <v>500000</v>
      </c>
      <c r="AD1959" s="159">
        <v>500000</v>
      </c>
      <c r="AE1959" s="159">
        <v>8684545</v>
      </c>
      <c r="AF1959" s="159">
        <v>4277003.9400000004</v>
      </c>
      <c r="AG1959" s="159">
        <v>19200</v>
      </c>
      <c r="AH1959" s="159">
        <v>1845</v>
      </c>
      <c r="AI1959" s="159">
        <v>0</v>
      </c>
      <c r="AJ1959" s="159">
        <v>0</v>
      </c>
    </row>
    <row r="1960" spans="1:36">
      <c r="A1960" s="153">
        <v>26</v>
      </c>
      <c r="B1960" s="154">
        <v>12</v>
      </c>
      <c r="C1960" s="154">
        <v>1</v>
      </c>
      <c r="D1960" s="155">
        <v>2</v>
      </c>
      <c r="E1960" s="155" t="s">
        <v>556</v>
      </c>
      <c r="F1960" s="156" t="s">
        <v>5305</v>
      </c>
      <c r="G1960" s="156" t="s">
        <v>556</v>
      </c>
      <c r="H1960" s="156" t="s">
        <v>5306</v>
      </c>
      <c r="I1960" s="155">
        <v>2612012</v>
      </c>
      <c r="J1960" s="157" t="s">
        <v>979</v>
      </c>
      <c r="K1960" s="157"/>
      <c r="L1960" s="155">
        <v>2022</v>
      </c>
      <c r="M1960" s="158">
        <v>7464</v>
      </c>
      <c r="N1960" s="159">
        <v>61839840.710000001</v>
      </c>
      <c r="O1960" s="159">
        <v>56206311.020000003</v>
      </c>
      <c r="P1960" s="159">
        <v>32640677.280000001</v>
      </c>
      <c r="Q1960" s="159">
        <v>13840204</v>
      </c>
      <c r="R1960" s="159">
        <v>18800473.280000001</v>
      </c>
      <c r="S1960" s="159">
        <v>5633529.6900000004</v>
      </c>
      <c r="T1960" s="159">
        <v>208429.12</v>
      </c>
      <c r="U1960" s="159">
        <v>63283719.450000003</v>
      </c>
      <c r="V1960" s="159">
        <v>53914076.189999998</v>
      </c>
      <c r="W1960" s="159">
        <v>21902640.41</v>
      </c>
      <c r="X1960" s="159">
        <v>620413.73</v>
      </c>
      <c r="Y1960" s="159">
        <v>9369643.2599999998</v>
      </c>
      <c r="Z1960" s="159">
        <v>7302068.9500000002</v>
      </c>
      <c r="AA1960" s="159">
        <v>0</v>
      </c>
      <c r="AB1960" s="159">
        <v>7302068.9500000002</v>
      </c>
      <c r="AC1960" s="159">
        <v>1200004</v>
      </c>
      <c r="AD1960" s="159">
        <v>1200004</v>
      </c>
      <c r="AE1960" s="159">
        <v>9715000</v>
      </c>
      <c r="AF1960" s="159">
        <v>2292234.83</v>
      </c>
      <c r="AG1960" s="159">
        <v>262360.93</v>
      </c>
      <c r="AH1960" s="159">
        <v>606133.43000000005</v>
      </c>
      <c r="AI1960" s="159">
        <v>0</v>
      </c>
      <c r="AJ1960" s="159">
        <v>0</v>
      </c>
    </row>
    <row r="1961" spans="1:36">
      <c r="A1961" s="153">
        <v>26</v>
      </c>
      <c r="B1961" s="154">
        <v>12</v>
      </c>
      <c r="C1961" s="154">
        <v>2</v>
      </c>
      <c r="D1961" s="155">
        <v>2</v>
      </c>
      <c r="E1961" s="155" t="s">
        <v>556</v>
      </c>
      <c r="F1961" s="156" t="s">
        <v>5305</v>
      </c>
      <c r="G1961" s="156" t="s">
        <v>556</v>
      </c>
      <c r="H1961" s="156" t="s">
        <v>5307</v>
      </c>
      <c r="I1961" s="155">
        <v>2612022</v>
      </c>
      <c r="J1961" s="157" t="s">
        <v>978</v>
      </c>
      <c r="K1961" s="157"/>
      <c r="L1961" s="155">
        <v>2022</v>
      </c>
      <c r="M1961" s="158">
        <v>3964</v>
      </c>
      <c r="N1961" s="159">
        <v>30423874.370000001</v>
      </c>
      <c r="O1961" s="159">
        <v>27006941.100000001</v>
      </c>
      <c r="P1961" s="159">
        <v>19207830.699999999</v>
      </c>
      <c r="Q1961" s="159">
        <v>8773000</v>
      </c>
      <c r="R1961" s="159">
        <v>10434830.699999999</v>
      </c>
      <c r="S1961" s="159">
        <v>3416933.27</v>
      </c>
      <c r="T1961" s="159">
        <v>0</v>
      </c>
      <c r="U1961" s="159">
        <v>30094183.27</v>
      </c>
      <c r="V1961" s="159">
        <v>23509167.32</v>
      </c>
      <c r="W1961" s="159">
        <v>8116094.4299999997</v>
      </c>
      <c r="X1961" s="159">
        <v>242991.89</v>
      </c>
      <c r="Y1961" s="159">
        <v>6585015.9500000002</v>
      </c>
      <c r="Z1961" s="159">
        <v>5270595.1500000004</v>
      </c>
      <c r="AA1961" s="159">
        <v>0</v>
      </c>
      <c r="AB1961" s="159">
        <v>5270595.1500000004</v>
      </c>
      <c r="AC1961" s="159">
        <v>617615.12</v>
      </c>
      <c r="AD1961" s="159">
        <v>617615.12</v>
      </c>
      <c r="AE1961" s="159">
        <v>4124775.2</v>
      </c>
      <c r="AF1961" s="159">
        <v>3497773.78</v>
      </c>
      <c r="AG1961" s="159">
        <v>135937.25</v>
      </c>
      <c r="AH1961" s="159">
        <v>364564.37</v>
      </c>
      <c r="AI1961" s="159">
        <v>0</v>
      </c>
      <c r="AJ1961" s="159">
        <v>0</v>
      </c>
    </row>
    <row r="1962" spans="1:36">
      <c r="A1962" s="153">
        <v>26</v>
      </c>
      <c r="B1962" s="154">
        <v>12</v>
      </c>
      <c r="C1962" s="154">
        <v>3</v>
      </c>
      <c r="D1962" s="155">
        <v>3</v>
      </c>
      <c r="E1962" s="155" t="s">
        <v>556</v>
      </c>
      <c r="F1962" s="156" t="s">
        <v>5308</v>
      </c>
      <c r="G1962" s="156" t="s">
        <v>556</v>
      </c>
      <c r="H1962" s="156" t="s">
        <v>5309</v>
      </c>
      <c r="I1962" s="155">
        <v>2612033</v>
      </c>
      <c r="J1962" s="157" t="s">
        <v>977</v>
      </c>
      <c r="K1962" s="157"/>
      <c r="L1962" s="155">
        <v>2022</v>
      </c>
      <c r="M1962" s="158">
        <v>3783</v>
      </c>
      <c r="N1962" s="159">
        <v>26261082.149999999</v>
      </c>
      <c r="O1962" s="159">
        <v>24266652.640000001</v>
      </c>
      <c r="P1962" s="159">
        <v>13775767.309999999</v>
      </c>
      <c r="Q1962" s="159">
        <v>5462789</v>
      </c>
      <c r="R1962" s="159">
        <v>8312978.3099999996</v>
      </c>
      <c r="S1962" s="159">
        <v>1994429.51</v>
      </c>
      <c r="T1962" s="159">
        <v>0</v>
      </c>
      <c r="U1962" s="159">
        <v>31622212.079999998</v>
      </c>
      <c r="V1962" s="159">
        <v>21646125</v>
      </c>
      <c r="W1962" s="159">
        <v>8690919.8800000008</v>
      </c>
      <c r="X1962" s="159">
        <v>180057.18</v>
      </c>
      <c r="Y1962" s="159">
        <v>9976087.0800000001</v>
      </c>
      <c r="Z1962" s="159">
        <v>9035249.4700000007</v>
      </c>
      <c r="AA1962" s="159">
        <v>4000000</v>
      </c>
      <c r="AB1962" s="159">
        <v>5035249.4700000007</v>
      </c>
      <c r="AC1962" s="159">
        <v>0</v>
      </c>
      <c r="AD1962" s="159">
        <v>0</v>
      </c>
      <c r="AE1962" s="159">
        <v>4003620.99</v>
      </c>
      <c r="AF1962" s="159">
        <v>2620527.64</v>
      </c>
      <c r="AG1962" s="159">
        <v>175800</v>
      </c>
      <c r="AH1962" s="159">
        <v>61525.97</v>
      </c>
      <c r="AI1962" s="159">
        <v>0</v>
      </c>
      <c r="AJ1962" s="159">
        <v>0</v>
      </c>
    </row>
    <row r="1963" spans="1:36">
      <c r="A1963" s="153">
        <v>26</v>
      </c>
      <c r="B1963" s="154">
        <v>12</v>
      </c>
      <c r="C1963" s="154">
        <v>4</v>
      </c>
      <c r="D1963" s="155">
        <v>3</v>
      </c>
      <c r="E1963" s="155" t="s">
        <v>556</v>
      </c>
      <c r="F1963" s="156" t="s">
        <v>5308</v>
      </c>
      <c r="G1963" s="156" t="s">
        <v>556</v>
      </c>
      <c r="H1963" s="156" t="s">
        <v>5310</v>
      </c>
      <c r="I1963" s="155">
        <v>2612043</v>
      </c>
      <c r="J1963" s="157" t="s">
        <v>976</v>
      </c>
      <c r="K1963" s="157"/>
      <c r="L1963" s="155">
        <v>2022</v>
      </c>
      <c r="M1963" s="158">
        <v>7433</v>
      </c>
      <c r="N1963" s="159">
        <v>50268968.82</v>
      </c>
      <c r="O1963" s="159">
        <v>46722672.350000001</v>
      </c>
      <c r="P1963" s="159">
        <v>29734686.850000001</v>
      </c>
      <c r="Q1963" s="159">
        <v>11534218</v>
      </c>
      <c r="R1963" s="159">
        <v>18200468.850000001</v>
      </c>
      <c r="S1963" s="159">
        <v>3546296.47</v>
      </c>
      <c r="T1963" s="159">
        <v>19742.849999999999</v>
      </c>
      <c r="U1963" s="159">
        <v>48429507.289999999</v>
      </c>
      <c r="V1963" s="159">
        <v>42421362.799999997</v>
      </c>
      <c r="W1963" s="159">
        <v>16812610.800000001</v>
      </c>
      <c r="X1963" s="159">
        <v>265135.25</v>
      </c>
      <c r="Y1963" s="159">
        <v>6008144.4900000002</v>
      </c>
      <c r="Z1963" s="159">
        <v>3284692.46</v>
      </c>
      <c r="AA1963" s="159">
        <v>0</v>
      </c>
      <c r="AB1963" s="159">
        <v>3284692.46</v>
      </c>
      <c r="AC1963" s="159">
        <v>916057.93</v>
      </c>
      <c r="AD1963" s="159">
        <v>875000</v>
      </c>
      <c r="AE1963" s="159">
        <v>8060000</v>
      </c>
      <c r="AF1963" s="159">
        <v>4301309.55</v>
      </c>
      <c r="AG1963" s="159">
        <v>59105.2</v>
      </c>
      <c r="AH1963" s="159">
        <v>16636.98</v>
      </c>
      <c r="AI1963" s="159">
        <v>0</v>
      </c>
      <c r="AJ1963" s="159">
        <v>0</v>
      </c>
    </row>
    <row r="1964" spans="1:36">
      <c r="A1964" s="153">
        <v>26</v>
      </c>
      <c r="B1964" s="154">
        <v>12</v>
      </c>
      <c r="C1964" s="154">
        <v>5</v>
      </c>
      <c r="D1964" s="155">
        <v>3</v>
      </c>
      <c r="E1964" s="155" t="s">
        <v>556</v>
      </c>
      <c r="F1964" s="156" t="s">
        <v>5308</v>
      </c>
      <c r="G1964" s="156" t="s">
        <v>556</v>
      </c>
      <c r="H1964" s="156" t="s">
        <v>5311</v>
      </c>
      <c r="I1964" s="155">
        <v>2612053</v>
      </c>
      <c r="J1964" s="157" t="s">
        <v>975</v>
      </c>
      <c r="K1964" s="157"/>
      <c r="L1964" s="155">
        <v>2022</v>
      </c>
      <c r="M1964" s="158">
        <v>11158</v>
      </c>
      <c r="N1964" s="159">
        <v>87307934.430000007</v>
      </c>
      <c r="O1964" s="159">
        <v>82689379.239999995</v>
      </c>
      <c r="P1964" s="159">
        <v>28667529.449999999</v>
      </c>
      <c r="Q1964" s="159">
        <v>9285373</v>
      </c>
      <c r="R1964" s="159">
        <v>19382156.449999999</v>
      </c>
      <c r="S1964" s="159">
        <v>4618555.1900000004</v>
      </c>
      <c r="T1964" s="159">
        <v>1272050.98</v>
      </c>
      <c r="U1964" s="159">
        <v>83880568.379999995</v>
      </c>
      <c r="V1964" s="159">
        <v>78399317.620000005</v>
      </c>
      <c r="W1964" s="159">
        <v>38942728.030000001</v>
      </c>
      <c r="X1964" s="159">
        <v>504972.41</v>
      </c>
      <c r="Y1964" s="159">
        <v>5481250.7599999998</v>
      </c>
      <c r="Z1964" s="159">
        <v>5882486</v>
      </c>
      <c r="AA1964" s="159">
        <v>0</v>
      </c>
      <c r="AB1964" s="159">
        <v>5882486</v>
      </c>
      <c r="AC1964" s="159">
        <v>4965337</v>
      </c>
      <c r="AD1964" s="159">
        <v>4965337</v>
      </c>
      <c r="AE1964" s="159">
        <v>6958663</v>
      </c>
      <c r="AF1964" s="159">
        <v>4290061.62</v>
      </c>
      <c r="AG1964" s="159">
        <v>342081.92</v>
      </c>
      <c r="AH1964" s="159">
        <v>167630.57</v>
      </c>
      <c r="AI1964" s="159">
        <v>0</v>
      </c>
      <c r="AJ1964" s="159">
        <v>0</v>
      </c>
    </row>
    <row r="1965" spans="1:36">
      <c r="A1965" s="153">
        <v>26</v>
      </c>
      <c r="B1965" s="154">
        <v>12</v>
      </c>
      <c r="C1965" s="154">
        <v>6</v>
      </c>
      <c r="D1965" s="155">
        <v>2</v>
      </c>
      <c r="E1965" s="155" t="s">
        <v>556</v>
      </c>
      <c r="F1965" s="156" t="s">
        <v>5305</v>
      </c>
      <c r="G1965" s="156" t="s">
        <v>556</v>
      </c>
      <c r="H1965" s="156" t="s">
        <v>5312</v>
      </c>
      <c r="I1965" s="155">
        <v>2612062</v>
      </c>
      <c r="J1965" s="157" t="s">
        <v>974</v>
      </c>
      <c r="K1965" s="157"/>
      <c r="L1965" s="155">
        <v>2022</v>
      </c>
      <c r="M1965" s="158">
        <v>6288</v>
      </c>
      <c r="N1965" s="159">
        <v>36941424.960000001</v>
      </c>
      <c r="O1965" s="159">
        <v>35019699.960000001</v>
      </c>
      <c r="P1965" s="159">
        <v>23017375.789999999</v>
      </c>
      <c r="Q1965" s="159">
        <v>11594043</v>
      </c>
      <c r="R1965" s="159">
        <v>11423332.789999999</v>
      </c>
      <c r="S1965" s="159">
        <v>1921725</v>
      </c>
      <c r="T1965" s="159">
        <v>54894</v>
      </c>
      <c r="U1965" s="159">
        <v>33451681.559999999</v>
      </c>
      <c r="V1965" s="159">
        <v>31106469.850000001</v>
      </c>
      <c r="W1965" s="159">
        <v>13378019.68</v>
      </c>
      <c r="X1965" s="159">
        <v>386533.32</v>
      </c>
      <c r="Y1965" s="159">
        <v>2345211.71</v>
      </c>
      <c r="Z1965" s="159">
        <v>5436244.8300000001</v>
      </c>
      <c r="AA1965" s="159">
        <v>0</v>
      </c>
      <c r="AB1965" s="159">
        <v>5436244.8300000001</v>
      </c>
      <c r="AC1965" s="159">
        <v>764788</v>
      </c>
      <c r="AD1965" s="159">
        <v>764788</v>
      </c>
      <c r="AE1965" s="159">
        <v>6361598.9800000004</v>
      </c>
      <c r="AF1965" s="159">
        <v>3913230.11</v>
      </c>
      <c r="AG1965" s="159">
        <v>16359</v>
      </c>
      <c r="AH1965" s="159">
        <v>16359</v>
      </c>
      <c r="AI1965" s="159">
        <v>0</v>
      </c>
      <c r="AJ1965" s="159">
        <v>0</v>
      </c>
    </row>
    <row r="1966" spans="1:36">
      <c r="A1966" s="153">
        <v>26</v>
      </c>
      <c r="B1966" s="154">
        <v>12</v>
      </c>
      <c r="C1966" s="154">
        <v>7</v>
      </c>
      <c r="D1966" s="155">
        <v>3</v>
      </c>
      <c r="E1966" s="155" t="s">
        <v>556</v>
      </c>
      <c r="F1966" s="156" t="s">
        <v>5308</v>
      </c>
      <c r="G1966" s="156" t="s">
        <v>556</v>
      </c>
      <c r="H1966" s="156" t="s">
        <v>5313</v>
      </c>
      <c r="I1966" s="155">
        <v>2612073</v>
      </c>
      <c r="J1966" s="157" t="s">
        <v>973</v>
      </c>
      <c r="K1966" s="157"/>
      <c r="L1966" s="155">
        <v>2022</v>
      </c>
      <c r="M1966" s="158">
        <v>24765</v>
      </c>
      <c r="N1966" s="159">
        <v>142110961.06</v>
      </c>
      <c r="O1966" s="159">
        <v>130669939.51000001</v>
      </c>
      <c r="P1966" s="159">
        <v>79075046.620000005</v>
      </c>
      <c r="Q1966" s="159">
        <v>35476105</v>
      </c>
      <c r="R1966" s="159">
        <v>43598941.619999997</v>
      </c>
      <c r="S1966" s="159">
        <v>11441021.550000001</v>
      </c>
      <c r="T1966" s="159">
        <v>4898947.16</v>
      </c>
      <c r="U1966" s="159">
        <v>152322865.38</v>
      </c>
      <c r="V1966" s="159">
        <v>129604537.09</v>
      </c>
      <c r="W1966" s="159">
        <v>55739910.729999997</v>
      </c>
      <c r="X1966" s="159">
        <v>2603276.4</v>
      </c>
      <c r="Y1966" s="159">
        <v>22718328.289999999</v>
      </c>
      <c r="Z1966" s="159">
        <v>36717276.799999997</v>
      </c>
      <c r="AA1966" s="159">
        <v>12700000</v>
      </c>
      <c r="AB1966" s="159">
        <v>24017276.799999997</v>
      </c>
      <c r="AC1966" s="159">
        <v>3785353.5</v>
      </c>
      <c r="AD1966" s="159">
        <v>3500000</v>
      </c>
      <c r="AE1966" s="159">
        <v>48750000</v>
      </c>
      <c r="AF1966" s="159">
        <v>1065402.42</v>
      </c>
      <c r="AG1966" s="159">
        <v>1141383.3600000001</v>
      </c>
      <c r="AH1966" s="159">
        <v>976035.46</v>
      </c>
      <c r="AI1966" s="159">
        <v>0</v>
      </c>
      <c r="AJ1966" s="159">
        <v>0</v>
      </c>
    </row>
    <row r="1967" spans="1:36">
      <c r="A1967" s="153">
        <v>26</v>
      </c>
      <c r="B1967" s="154">
        <v>12</v>
      </c>
      <c r="C1967" s="154">
        <v>8</v>
      </c>
      <c r="D1967" s="155">
        <v>3</v>
      </c>
      <c r="E1967" s="155" t="s">
        <v>556</v>
      </c>
      <c r="F1967" s="156" t="s">
        <v>5308</v>
      </c>
      <c r="G1967" s="156" t="s">
        <v>556</v>
      </c>
      <c r="H1967" s="156" t="s">
        <v>5314</v>
      </c>
      <c r="I1967" s="155">
        <v>2612083</v>
      </c>
      <c r="J1967" s="157" t="s">
        <v>972</v>
      </c>
      <c r="K1967" s="157"/>
      <c r="L1967" s="155">
        <v>2022</v>
      </c>
      <c r="M1967" s="158">
        <v>4386</v>
      </c>
      <c r="N1967" s="159">
        <v>33941781.100000001</v>
      </c>
      <c r="O1967" s="159">
        <v>29856465.43</v>
      </c>
      <c r="P1967" s="159">
        <v>18996679.199999999</v>
      </c>
      <c r="Q1967" s="159">
        <v>8426705</v>
      </c>
      <c r="R1967" s="159">
        <v>10569974.199999999</v>
      </c>
      <c r="S1967" s="159">
        <v>4085315.67</v>
      </c>
      <c r="T1967" s="159">
        <v>0</v>
      </c>
      <c r="U1967" s="159">
        <v>33936710.920000002</v>
      </c>
      <c r="V1967" s="159">
        <v>26618774.789999999</v>
      </c>
      <c r="W1967" s="159">
        <v>8372670.6799999997</v>
      </c>
      <c r="X1967" s="159">
        <v>175534.57</v>
      </c>
      <c r="Y1967" s="159">
        <v>7317936.1299999999</v>
      </c>
      <c r="Z1967" s="159">
        <v>3785350.46</v>
      </c>
      <c r="AA1967" s="159">
        <v>0</v>
      </c>
      <c r="AB1967" s="159">
        <v>3785350.46</v>
      </c>
      <c r="AC1967" s="159">
        <v>800000</v>
      </c>
      <c r="AD1967" s="159">
        <v>800000</v>
      </c>
      <c r="AE1967" s="159">
        <v>2506929.37</v>
      </c>
      <c r="AF1967" s="159">
        <v>3237690.64</v>
      </c>
      <c r="AG1967" s="159">
        <v>35000</v>
      </c>
      <c r="AH1967" s="159">
        <v>35000</v>
      </c>
      <c r="AI1967" s="159">
        <v>0</v>
      </c>
      <c r="AJ1967" s="159">
        <v>6929.37</v>
      </c>
    </row>
    <row r="1968" spans="1:36">
      <c r="A1968" s="153">
        <v>26</v>
      </c>
      <c r="B1968" s="154">
        <v>13</v>
      </c>
      <c r="C1968" s="154">
        <v>1</v>
      </c>
      <c r="D1968" s="155">
        <v>2</v>
      </c>
      <c r="E1968" s="155" t="s">
        <v>556</v>
      </c>
      <c r="F1968" s="156" t="s">
        <v>5315</v>
      </c>
      <c r="G1968" s="156" t="s">
        <v>556</v>
      </c>
      <c r="H1968" s="156" t="s">
        <v>5316</v>
      </c>
      <c r="I1968" s="155">
        <v>2613012</v>
      </c>
      <c r="J1968" s="157" t="s">
        <v>971</v>
      </c>
      <c r="K1968" s="157"/>
      <c r="L1968" s="155">
        <v>2022</v>
      </c>
      <c r="M1968" s="158">
        <v>4946</v>
      </c>
      <c r="N1968" s="159">
        <v>44106296.609999999</v>
      </c>
      <c r="O1968" s="159">
        <v>33694550.549999997</v>
      </c>
      <c r="P1968" s="159">
        <v>23201765.369999997</v>
      </c>
      <c r="Q1968" s="159">
        <v>11462054</v>
      </c>
      <c r="R1968" s="159">
        <v>11739711.369999999</v>
      </c>
      <c r="S1968" s="159">
        <v>10411746.060000001</v>
      </c>
      <c r="T1968" s="159">
        <v>42469</v>
      </c>
      <c r="U1968" s="159">
        <v>44184094.689999998</v>
      </c>
      <c r="V1968" s="159">
        <v>29372493.879999999</v>
      </c>
      <c r="W1968" s="159">
        <v>10465300.039999999</v>
      </c>
      <c r="X1968" s="159">
        <v>195576.31</v>
      </c>
      <c r="Y1968" s="159">
        <v>14811600.810000001</v>
      </c>
      <c r="Z1968" s="159">
        <v>9031008.0800000001</v>
      </c>
      <c r="AA1968" s="159">
        <v>0</v>
      </c>
      <c r="AB1968" s="159">
        <v>9031008.0800000001</v>
      </c>
      <c r="AC1968" s="159">
        <v>680000</v>
      </c>
      <c r="AD1968" s="159">
        <v>680000</v>
      </c>
      <c r="AE1968" s="159">
        <v>3168000</v>
      </c>
      <c r="AF1968" s="159">
        <v>4322056.67</v>
      </c>
      <c r="AG1968" s="159">
        <v>31950.720000000001</v>
      </c>
      <c r="AH1968" s="159">
        <v>0</v>
      </c>
      <c r="AI1968" s="159">
        <v>0</v>
      </c>
      <c r="AJ1968" s="159">
        <v>0</v>
      </c>
    </row>
    <row r="1969" spans="1:36">
      <c r="A1969" s="153">
        <v>26</v>
      </c>
      <c r="B1969" s="154">
        <v>13</v>
      </c>
      <c r="C1969" s="154">
        <v>2</v>
      </c>
      <c r="D1969" s="155">
        <v>2</v>
      </c>
      <c r="E1969" s="155" t="s">
        <v>556</v>
      </c>
      <c r="F1969" s="156" t="s">
        <v>5315</v>
      </c>
      <c r="G1969" s="156" t="s">
        <v>556</v>
      </c>
      <c r="H1969" s="156" t="s">
        <v>5317</v>
      </c>
      <c r="I1969" s="155">
        <v>2613022</v>
      </c>
      <c r="J1969" s="157" t="s">
        <v>970</v>
      </c>
      <c r="K1969" s="157"/>
      <c r="L1969" s="155">
        <v>2022</v>
      </c>
      <c r="M1969" s="158">
        <v>10216</v>
      </c>
      <c r="N1969" s="159">
        <v>65155213.210000001</v>
      </c>
      <c r="O1969" s="159">
        <v>63389678.149999999</v>
      </c>
      <c r="P1969" s="159">
        <v>37009817.719999999</v>
      </c>
      <c r="Q1969" s="159">
        <v>13846491</v>
      </c>
      <c r="R1969" s="159">
        <v>23163326.719999999</v>
      </c>
      <c r="S1969" s="159">
        <v>1765535.06</v>
      </c>
      <c r="T1969" s="159">
        <v>79912.13</v>
      </c>
      <c r="U1969" s="159">
        <v>71069729.189999998</v>
      </c>
      <c r="V1969" s="159">
        <v>58071420.289999999</v>
      </c>
      <c r="W1969" s="159">
        <v>21746091.699999999</v>
      </c>
      <c r="X1969" s="159">
        <v>624117.79</v>
      </c>
      <c r="Y1969" s="159">
        <v>12998308.9</v>
      </c>
      <c r="Z1969" s="159">
        <v>15183177.689999999</v>
      </c>
      <c r="AA1969" s="159">
        <v>5139880.59</v>
      </c>
      <c r="AB1969" s="159">
        <v>10043297.1</v>
      </c>
      <c r="AC1969" s="159">
        <v>1635029.15</v>
      </c>
      <c r="AD1969" s="159">
        <v>1635029.15</v>
      </c>
      <c r="AE1969" s="159">
        <v>14217350.199999999</v>
      </c>
      <c r="AF1969" s="159">
        <v>5318257.8600000003</v>
      </c>
      <c r="AG1969" s="159">
        <v>643510.68999999994</v>
      </c>
      <c r="AH1969" s="159">
        <v>798683.08</v>
      </c>
      <c r="AI1969" s="159">
        <v>0</v>
      </c>
      <c r="AJ1969" s="159">
        <v>0</v>
      </c>
    </row>
    <row r="1970" spans="1:36">
      <c r="A1970" s="153">
        <v>26</v>
      </c>
      <c r="B1970" s="154">
        <v>13</v>
      </c>
      <c r="C1970" s="154">
        <v>3</v>
      </c>
      <c r="D1970" s="155">
        <v>2</v>
      </c>
      <c r="E1970" s="155" t="s">
        <v>556</v>
      </c>
      <c r="F1970" s="156" t="s">
        <v>5315</v>
      </c>
      <c r="G1970" s="156" t="s">
        <v>556</v>
      </c>
      <c r="H1970" s="156" t="s">
        <v>5318</v>
      </c>
      <c r="I1970" s="155">
        <v>2613032</v>
      </c>
      <c r="J1970" s="157" t="s">
        <v>969</v>
      </c>
      <c r="K1970" s="157"/>
      <c r="L1970" s="155">
        <v>2022</v>
      </c>
      <c r="M1970" s="158">
        <v>2560</v>
      </c>
      <c r="N1970" s="159">
        <v>21025425.949999999</v>
      </c>
      <c r="O1970" s="159">
        <v>17401684.789999999</v>
      </c>
      <c r="P1970" s="159">
        <v>9968396.4199999999</v>
      </c>
      <c r="Q1970" s="159">
        <v>4333216</v>
      </c>
      <c r="R1970" s="159">
        <v>5635180.4199999999</v>
      </c>
      <c r="S1970" s="159">
        <v>3623741.16</v>
      </c>
      <c r="T1970" s="159">
        <v>0</v>
      </c>
      <c r="U1970" s="159">
        <v>18425868.600000001</v>
      </c>
      <c r="V1970" s="159">
        <v>13722414.08</v>
      </c>
      <c r="W1970" s="159">
        <v>5526196.75</v>
      </c>
      <c r="X1970" s="159">
        <v>112673.57</v>
      </c>
      <c r="Y1970" s="159">
        <v>4703454.5199999996</v>
      </c>
      <c r="Z1970" s="159">
        <v>2724801.46</v>
      </c>
      <c r="AA1970" s="159">
        <v>0</v>
      </c>
      <c r="AB1970" s="159">
        <v>2724801.46</v>
      </c>
      <c r="AC1970" s="159">
        <v>92000</v>
      </c>
      <c r="AD1970" s="159">
        <v>92000</v>
      </c>
      <c r="AE1970" s="159">
        <v>1807615.8</v>
      </c>
      <c r="AF1970" s="159">
        <v>3679270.71</v>
      </c>
      <c r="AG1970" s="159">
        <v>55915</v>
      </c>
      <c r="AH1970" s="159">
        <v>55915</v>
      </c>
      <c r="AI1970" s="159">
        <v>0</v>
      </c>
      <c r="AJ1970" s="159">
        <v>0</v>
      </c>
    </row>
    <row r="1971" spans="1:36">
      <c r="A1971" s="153">
        <v>26</v>
      </c>
      <c r="B1971" s="154">
        <v>13</v>
      </c>
      <c r="C1971" s="154">
        <v>4</v>
      </c>
      <c r="D1971" s="155">
        <v>2</v>
      </c>
      <c r="E1971" s="155" t="s">
        <v>556</v>
      </c>
      <c r="F1971" s="156" t="s">
        <v>5315</v>
      </c>
      <c r="G1971" s="156" t="s">
        <v>556</v>
      </c>
      <c r="H1971" s="156" t="s">
        <v>5319</v>
      </c>
      <c r="I1971" s="155">
        <v>2613042</v>
      </c>
      <c r="J1971" s="157" t="s">
        <v>968</v>
      </c>
      <c r="K1971" s="157"/>
      <c r="L1971" s="155">
        <v>2022</v>
      </c>
      <c r="M1971" s="158">
        <v>2314</v>
      </c>
      <c r="N1971" s="159">
        <v>23279920.550000001</v>
      </c>
      <c r="O1971" s="159">
        <v>17886941.640000001</v>
      </c>
      <c r="P1971" s="159">
        <v>10652702.059999999</v>
      </c>
      <c r="Q1971" s="159">
        <v>4660168</v>
      </c>
      <c r="R1971" s="159">
        <v>5992534.0599999996</v>
      </c>
      <c r="S1971" s="159">
        <v>5392978.9100000001</v>
      </c>
      <c r="T1971" s="159">
        <v>123602.44</v>
      </c>
      <c r="U1971" s="159">
        <v>21088069</v>
      </c>
      <c r="V1971" s="159">
        <v>14158951.869999999</v>
      </c>
      <c r="W1971" s="159">
        <v>5460023.5199999996</v>
      </c>
      <c r="X1971" s="159">
        <v>80561.53</v>
      </c>
      <c r="Y1971" s="159">
        <v>6929117.1299999999</v>
      </c>
      <c r="Z1971" s="159">
        <v>3156450.65</v>
      </c>
      <c r="AA1971" s="159">
        <v>73000</v>
      </c>
      <c r="AB1971" s="159">
        <v>3083450.65</v>
      </c>
      <c r="AC1971" s="159">
        <v>571000</v>
      </c>
      <c r="AD1971" s="159">
        <v>571000</v>
      </c>
      <c r="AE1971" s="159">
        <v>1495900</v>
      </c>
      <c r="AF1971" s="159">
        <v>3727989.77</v>
      </c>
      <c r="AG1971" s="159">
        <v>223528.35</v>
      </c>
      <c r="AH1971" s="159">
        <v>275611.55</v>
      </c>
      <c r="AI1971" s="159">
        <v>0</v>
      </c>
      <c r="AJ1971" s="159">
        <v>0</v>
      </c>
    </row>
    <row r="1972" spans="1:36">
      <c r="A1972" s="153">
        <v>26</v>
      </c>
      <c r="B1972" s="154">
        <v>13</v>
      </c>
      <c r="C1972" s="154">
        <v>5</v>
      </c>
      <c r="D1972" s="155">
        <v>2</v>
      </c>
      <c r="E1972" s="155" t="s">
        <v>556</v>
      </c>
      <c r="F1972" s="156" t="s">
        <v>5315</v>
      </c>
      <c r="G1972" s="156" t="s">
        <v>556</v>
      </c>
      <c r="H1972" s="156" t="s">
        <v>5320</v>
      </c>
      <c r="I1972" s="155">
        <v>2613052</v>
      </c>
      <c r="J1972" s="157" t="s">
        <v>967</v>
      </c>
      <c r="K1972" s="157"/>
      <c r="L1972" s="155">
        <v>2022</v>
      </c>
      <c r="M1972" s="158">
        <v>4595</v>
      </c>
      <c r="N1972" s="159">
        <v>30531553.949999999</v>
      </c>
      <c r="O1972" s="159">
        <v>30393266.41</v>
      </c>
      <c r="P1972" s="159">
        <v>20351143.920000002</v>
      </c>
      <c r="Q1972" s="159">
        <v>8545453</v>
      </c>
      <c r="R1972" s="159">
        <v>11805690.92</v>
      </c>
      <c r="S1972" s="159">
        <v>138287.54</v>
      </c>
      <c r="T1972" s="159">
        <v>0</v>
      </c>
      <c r="U1972" s="159">
        <v>29856837.789999999</v>
      </c>
      <c r="V1972" s="159">
        <v>26627800.620000001</v>
      </c>
      <c r="W1972" s="159">
        <v>8840234.4900000002</v>
      </c>
      <c r="X1972" s="159">
        <v>150856.54999999999</v>
      </c>
      <c r="Y1972" s="159">
        <v>3229037.17</v>
      </c>
      <c r="Z1972" s="159">
        <v>4307860.66</v>
      </c>
      <c r="AA1972" s="159">
        <v>0</v>
      </c>
      <c r="AB1972" s="159">
        <v>4307860.66</v>
      </c>
      <c r="AC1972" s="159">
        <v>800000</v>
      </c>
      <c r="AD1972" s="159">
        <v>800000</v>
      </c>
      <c r="AE1972" s="159">
        <v>2300000</v>
      </c>
      <c r="AF1972" s="159">
        <v>3765465.79</v>
      </c>
      <c r="AG1972" s="159">
        <v>316950</v>
      </c>
      <c r="AH1972" s="159">
        <v>415224.34</v>
      </c>
      <c r="AI1972" s="159">
        <v>0</v>
      </c>
      <c r="AJ1972" s="159">
        <v>0</v>
      </c>
    </row>
    <row r="1973" spans="1:36">
      <c r="A1973" s="153">
        <v>26</v>
      </c>
      <c r="B1973" s="154">
        <v>13</v>
      </c>
      <c r="C1973" s="154">
        <v>6</v>
      </c>
      <c r="D1973" s="155">
        <v>3</v>
      </c>
      <c r="E1973" s="155" t="s">
        <v>556</v>
      </c>
      <c r="F1973" s="156" t="s">
        <v>5321</v>
      </c>
      <c r="G1973" s="156" t="s">
        <v>556</v>
      </c>
      <c r="H1973" s="156" t="s">
        <v>5322</v>
      </c>
      <c r="I1973" s="155">
        <v>2613063</v>
      </c>
      <c r="J1973" s="157" t="s">
        <v>966</v>
      </c>
      <c r="K1973" s="157"/>
      <c r="L1973" s="155">
        <v>2022</v>
      </c>
      <c r="M1973" s="158">
        <v>18803</v>
      </c>
      <c r="N1973" s="159">
        <v>101933070.94</v>
      </c>
      <c r="O1973" s="159">
        <v>100713922.52</v>
      </c>
      <c r="P1973" s="159">
        <v>53549197.689999998</v>
      </c>
      <c r="Q1973" s="159">
        <v>20019665</v>
      </c>
      <c r="R1973" s="159">
        <v>33529532.690000001</v>
      </c>
      <c r="S1973" s="159">
        <v>1219148.42</v>
      </c>
      <c r="T1973" s="159">
        <v>395216</v>
      </c>
      <c r="U1973" s="159">
        <v>114044606.41</v>
      </c>
      <c r="V1973" s="159">
        <v>98032133.400000006</v>
      </c>
      <c r="W1973" s="159">
        <v>38944600.159999996</v>
      </c>
      <c r="X1973" s="159">
        <v>1093587.23</v>
      </c>
      <c r="Y1973" s="159">
        <v>16012473.01</v>
      </c>
      <c r="Z1973" s="159">
        <v>21024443.199999999</v>
      </c>
      <c r="AA1973" s="159">
        <v>0</v>
      </c>
      <c r="AB1973" s="159">
        <v>21024443.199999999</v>
      </c>
      <c r="AC1973" s="159">
        <v>3003465</v>
      </c>
      <c r="AD1973" s="159">
        <v>2901466</v>
      </c>
      <c r="AE1973" s="159">
        <v>18121586</v>
      </c>
      <c r="AF1973" s="159">
        <v>2681789.12</v>
      </c>
      <c r="AG1973" s="159">
        <v>0</v>
      </c>
      <c r="AH1973" s="159">
        <v>0</v>
      </c>
      <c r="AI1973" s="159">
        <v>0</v>
      </c>
      <c r="AJ1973" s="159">
        <v>0</v>
      </c>
    </row>
    <row r="1974" spans="1:36">
      <c r="A1974" s="153">
        <v>28</v>
      </c>
      <c r="B1974" s="154">
        <v>1</v>
      </c>
      <c r="C1974" s="154">
        <v>1</v>
      </c>
      <c r="D1974" s="155">
        <v>1</v>
      </c>
      <c r="E1974" s="155" t="s">
        <v>556</v>
      </c>
      <c r="F1974" s="156" t="s">
        <v>5323</v>
      </c>
      <c r="G1974" s="156" t="s">
        <v>556</v>
      </c>
      <c r="H1974" s="156" t="s">
        <v>5324</v>
      </c>
      <c r="I1974" s="155">
        <v>2801011</v>
      </c>
      <c r="J1974" s="157" t="s">
        <v>965</v>
      </c>
      <c r="K1974" s="157"/>
      <c r="L1974" s="155">
        <v>2022</v>
      </c>
      <c r="M1974" s="158">
        <v>21843</v>
      </c>
      <c r="N1974" s="159">
        <v>115222147.76000001</v>
      </c>
      <c r="O1974" s="159">
        <v>110959532.05</v>
      </c>
      <c r="P1974" s="159">
        <v>61749439.530000001</v>
      </c>
      <c r="Q1974" s="159">
        <v>29069165</v>
      </c>
      <c r="R1974" s="159">
        <v>32680274.530000001</v>
      </c>
      <c r="S1974" s="159">
        <v>4262615.71</v>
      </c>
      <c r="T1974" s="159">
        <v>1077964.72</v>
      </c>
      <c r="U1974" s="159">
        <v>115698642.14</v>
      </c>
      <c r="V1974" s="159">
        <v>105224422.03</v>
      </c>
      <c r="W1974" s="159">
        <v>43110817.229999997</v>
      </c>
      <c r="X1974" s="159">
        <v>1944496.4</v>
      </c>
      <c r="Y1974" s="159">
        <v>10474220.109999999</v>
      </c>
      <c r="Z1974" s="159">
        <v>5596243</v>
      </c>
      <c r="AA1974" s="159">
        <v>4596243</v>
      </c>
      <c r="AB1974" s="159">
        <v>1000000</v>
      </c>
      <c r="AC1974" s="159">
        <v>4731690.4000000004</v>
      </c>
      <c r="AD1974" s="159">
        <v>4731690.4000000004</v>
      </c>
      <c r="AE1974" s="159">
        <v>36760059.600000001</v>
      </c>
      <c r="AF1974" s="159">
        <v>5735110.0199999996</v>
      </c>
      <c r="AG1974" s="159">
        <v>831166.3</v>
      </c>
      <c r="AH1974" s="159">
        <v>596616.6</v>
      </c>
      <c r="AI1974" s="159">
        <v>0</v>
      </c>
      <c r="AJ1974" s="159">
        <v>0</v>
      </c>
    </row>
    <row r="1975" spans="1:36">
      <c r="A1975" s="153">
        <v>28</v>
      </c>
      <c r="B1975" s="154">
        <v>1</v>
      </c>
      <c r="C1975" s="154">
        <v>2</v>
      </c>
      <c r="D1975" s="155">
        <v>1</v>
      </c>
      <c r="E1975" s="155" t="s">
        <v>556</v>
      </c>
      <c r="F1975" s="156" t="s">
        <v>5323</v>
      </c>
      <c r="G1975" s="156" t="s">
        <v>556</v>
      </c>
      <c r="H1975" s="156" t="s">
        <v>5325</v>
      </c>
      <c r="I1975" s="155">
        <v>2801021</v>
      </c>
      <c r="J1975" s="157" t="s">
        <v>963</v>
      </c>
      <c r="K1975" s="157"/>
      <c r="L1975" s="155">
        <v>2022</v>
      </c>
      <c r="M1975" s="158">
        <v>3702</v>
      </c>
      <c r="N1975" s="159">
        <v>29410877.34</v>
      </c>
      <c r="O1975" s="159">
        <v>26409590.120000001</v>
      </c>
      <c r="P1975" s="159">
        <v>16016794.34</v>
      </c>
      <c r="Q1975" s="159">
        <v>6845767</v>
      </c>
      <c r="R1975" s="159">
        <v>9171027.3399999999</v>
      </c>
      <c r="S1975" s="159">
        <v>3001287.22</v>
      </c>
      <c r="T1975" s="159">
        <v>101891</v>
      </c>
      <c r="U1975" s="159">
        <v>30763196.539999999</v>
      </c>
      <c r="V1975" s="159">
        <v>24733303.920000002</v>
      </c>
      <c r="W1975" s="159">
        <v>8406202.4800000004</v>
      </c>
      <c r="X1975" s="159">
        <v>487191.64</v>
      </c>
      <c r="Y1975" s="159">
        <v>6029892.6200000001</v>
      </c>
      <c r="Z1975" s="159">
        <v>3348375.61</v>
      </c>
      <c r="AA1975" s="159">
        <v>0</v>
      </c>
      <c r="AB1975" s="159">
        <v>3348375.61</v>
      </c>
      <c r="AC1975" s="159">
        <v>200000</v>
      </c>
      <c r="AD1975" s="159">
        <v>200000</v>
      </c>
      <c r="AE1975" s="159">
        <v>8159000</v>
      </c>
      <c r="AF1975" s="159">
        <v>1676286.2</v>
      </c>
      <c r="AG1975" s="159">
        <v>485717.16</v>
      </c>
      <c r="AH1975" s="159">
        <v>566775.29</v>
      </c>
      <c r="AI1975" s="159">
        <v>0</v>
      </c>
      <c r="AJ1975" s="159">
        <v>0</v>
      </c>
    </row>
    <row r="1976" spans="1:36">
      <c r="A1976" s="153">
        <v>28</v>
      </c>
      <c r="B1976" s="154">
        <v>1</v>
      </c>
      <c r="C1976" s="154">
        <v>3</v>
      </c>
      <c r="D1976" s="155">
        <v>2</v>
      </c>
      <c r="E1976" s="155" t="s">
        <v>556</v>
      </c>
      <c r="F1976" s="156" t="s">
        <v>5326</v>
      </c>
      <c r="G1976" s="156" t="s">
        <v>556</v>
      </c>
      <c r="H1976" s="156" t="s">
        <v>5327</v>
      </c>
      <c r="I1976" s="155">
        <v>2801032</v>
      </c>
      <c r="J1976" s="157" t="s">
        <v>965</v>
      </c>
      <c r="K1976" s="157"/>
      <c r="L1976" s="155">
        <v>2022</v>
      </c>
      <c r="M1976" s="158">
        <v>10215</v>
      </c>
      <c r="N1976" s="159">
        <v>72216251.060000002</v>
      </c>
      <c r="O1976" s="159">
        <v>69172402.019999996</v>
      </c>
      <c r="P1976" s="159">
        <v>46713279.510000005</v>
      </c>
      <c r="Q1976" s="159">
        <v>16032776</v>
      </c>
      <c r="R1976" s="159">
        <v>30680503.510000002</v>
      </c>
      <c r="S1976" s="159">
        <v>3043849.04</v>
      </c>
      <c r="T1976" s="159">
        <v>71069.42</v>
      </c>
      <c r="U1976" s="159">
        <v>86935568.260000005</v>
      </c>
      <c r="V1976" s="159">
        <v>65258127.789999999</v>
      </c>
      <c r="W1976" s="159">
        <v>15310015.199999999</v>
      </c>
      <c r="X1976" s="159">
        <v>1199170.6499999999</v>
      </c>
      <c r="Y1976" s="159">
        <v>21677440.469999999</v>
      </c>
      <c r="Z1976" s="159">
        <v>25757319.989999998</v>
      </c>
      <c r="AA1976" s="159">
        <v>8674415</v>
      </c>
      <c r="AB1976" s="159">
        <v>17082904.989999998</v>
      </c>
      <c r="AC1976" s="159">
        <v>1650000</v>
      </c>
      <c r="AD1976" s="159">
        <v>1650000</v>
      </c>
      <c r="AE1976" s="159">
        <v>27559090.710000001</v>
      </c>
      <c r="AF1976" s="159">
        <v>3914274.23</v>
      </c>
      <c r="AG1976" s="159">
        <v>1129975.1499999999</v>
      </c>
      <c r="AH1976" s="159">
        <v>1094336.6100000001</v>
      </c>
      <c r="AI1976" s="159">
        <v>0</v>
      </c>
      <c r="AJ1976" s="159">
        <v>334631.71000000002</v>
      </c>
    </row>
    <row r="1977" spans="1:36">
      <c r="A1977" s="153">
        <v>28</v>
      </c>
      <c r="B1977" s="154">
        <v>1</v>
      </c>
      <c r="C1977" s="154">
        <v>4</v>
      </c>
      <c r="D1977" s="155">
        <v>3</v>
      </c>
      <c r="E1977" s="155" t="s">
        <v>556</v>
      </c>
      <c r="F1977" s="156" t="s">
        <v>5328</v>
      </c>
      <c r="G1977" s="156" t="s">
        <v>556</v>
      </c>
      <c r="H1977" s="156" t="s">
        <v>5329</v>
      </c>
      <c r="I1977" s="155">
        <v>2801043</v>
      </c>
      <c r="J1977" s="157" t="s">
        <v>964</v>
      </c>
      <c r="K1977" s="157"/>
      <c r="L1977" s="155">
        <v>2022</v>
      </c>
      <c r="M1977" s="158">
        <v>5744</v>
      </c>
      <c r="N1977" s="159">
        <v>41264423.960000001</v>
      </c>
      <c r="O1977" s="159">
        <v>40037780.619999997</v>
      </c>
      <c r="P1977" s="159">
        <v>26639603.93</v>
      </c>
      <c r="Q1977" s="159">
        <v>8550613</v>
      </c>
      <c r="R1977" s="159">
        <v>18088990.93</v>
      </c>
      <c r="S1977" s="159">
        <v>1226643.3400000001</v>
      </c>
      <c r="T1977" s="159">
        <v>853113</v>
      </c>
      <c r="U1977" s="159">
        <v>43294980.640000001</v>
      </c>
      <c r="V1977" s="159">
        <v>39093819.460000001</v>
      </c>
      <c r="W1977" s="159">
        <v>11466327.33</v>
      </c>
      <c r="X1977" s="159">
        <v>618950.22</v>
      </c>
      <c r="Y1977" s="159">
        <v>4201161.18</v>
      </c>
      <c r="Z1977" s="159">
        <v>6691353.5099999998</v>
      </c>
      <c r="AA1977" s="159">
        <v>3000000</v>
      </c>
      <c r="AB1977" s="159">
        <v>3691353.51</v>
      </c>
      <c r="AC1977" s="159">
        <v>1731800</v>
      </c>
      <c r="AD1977" s="159">
        <v>1705000</v>
      </c>
      <c r="AE1977" s="159">
        <v>11591560.369999999</v>
      </c>
      <c r="AF1977" s="159">
        <v>943961.16</v>
      </c>
      <c r="AG1977" s="159">
        <v>1157630.17</v>
      </c>
      <c r="AH1977" s="159">
        <v>1098901.22</v>
      </c>
      <c r="AI1977" s="159">
        <v>0</v>
      </c>
      <c r="AJ1977" s="159">
        <v>0</v>
      </c>
    </row>
    <row r="1978" spans="1:36">
      <c r="A1978" s="153">
        <v>28</v>
      </c>
      <c r="B1978" s="154">
        <v>1</v>
      </c>
      <c r="C1978" s="154">
        <v>5</v>
      </c>
      <c r="D1978" s="155">
        <v>2</v>
      </c>
      <c r="E1978" s="155" t="s">
        <v>556</v>
      </c>
      <c r="F1978" s="156" t="s">
        <v>5326</v>
      </c>
      <c r="G1978" s="156" t="s">
        <v>556</v>
      </c>
      <c r="H1978" s="156" t="s">
        <v>5330</v>
      </c>
      <c r="I1978" s="155">
        <v>2801052</v>
      </c>
      <c r="J1978" s="157" t="s">
        <v>963</v>
      </c>
      <c r="K1978" s="157"/>
      <c r="L1978" s="155">
        <v>2022</v>
      </c>
      <c r="M1978" s="158">
        <v>6202</v>
      </c>
      <c r="N1978" s="159">
        <v>46185883.159999996</v>
      </c>
      <c r="O1978" s="159">
        <v>41979615.450000003</v>
      </c>
      <c r="P1978" s="159">
        <v>25080289.82</v>
      </c>
      <c r="Q1978" s="159">
        <v>8492282</v>
      </c>
      <c r="R1978" s="159">
        <v>16588007.82</v>
      </c>
      <c r="S1978" s="159">
        <v>4206267.71</v>
      </c>
      <c r="T1978" s="159">
        <v>298590</v>
      </c>
      <c r="U1978" s="159">
        <v>50291801.020000003</v>
      </c>
      <c r="V1978" s="159">
        <v>35044004.020000003</v>
      </c>
      <c r="W1978" s="159">
        <v>10669876.77</v>
      </c>
      <c r="X1978" s="159">
        <v>97783.2</v>
      </c>
      <c r="Y1978" s="159">
        <v>15247797</v>
      </c>
      <c r="Z1978" s="159">
        <v>17986356.539999999</v>
      </c>
      <c r="AA1978" s="159">
        <v>0</v>
      </c>
      <c r="AB1978" s="159">
        <v>17986356.539999999</v>
      </c>
      <c r="AC1978" s="159">
        <v>570741</v>
      </c>
      <c r="AD1978" s="159">
        <v>570741</v>
      </c>
      <c r="AE1978" s="159">
        <v>1298502</v>
      </c>
      <c r="AF1978" s="159">
        <v>6935611.4299999997</v>
      </c>
      <c r="AG1978" s="159">
        <v>841276.54</v>
      </c>
      <c r="AH1978" s="159">
        <v>928676.43</v>
      </c>
      <c r="AI1978" s="159">
        <v>0</v>
      </c>
      <c r="AJ1978" s="159">
        <v>0</v>
      </c>
    </row>
    <row r="1979" spans="1:36">
      <c r="A1979" s="153">
        <v>28</v>
      </c>
      <c r="B1979" s="154">
        <v>1</v>
      </c>
      <c r="C1979" s="154">
        <v>6</v>
      </c>
      <c r="D1979" s="155">
        <v>3</v>
      </c>
      <c r="E1979" s="155" t="s">
        <v>556</v>
      </c>
      <c r="F1979" s="156" t="s">
        <v>5328</v>
      </c>
      <c r="G1979" s="156" t="s">
        <v>556</v>
      </c>
      <c r="H1979" s="156" t="s">
        <v>5331</v>
      </c>
      <c r="I1979" s="155">
        <v>2801063</v>
      </c>
      <c r="J1979" s="157" t="s">
        <v>962</v>
      </c>
      <c r="K1979" s="157"/>
      <c r="L1979" s="155">
        <v>2022</v>
      </c>
      <c r="M1979" s="158">
        <v>5760</v>
      </c>
      <c r="N1979" s="159">
        <v>41834699.060000002</v>
      </c>
      <c r="O1979" s="159">
        <v>41158411.829999998</v>
      </c>
      <c r="P1979" s="159">
        <v>29076706.469999999</v>
      </c>
      <c r="Q1979" s="159">
        <v>11786408</v>
      </c>
      <c r="R1979" s="159">
        <v>17290298.469999999</v>
      </c>
      <c r="S1979" s="159">
        <v>676287.23</v>
      </c>
      <c r="T1979" s="159">
        <v>45260</v>
      </c>
      <c r="U1979" s="159">
        <v>43036171.479999997</v>
      </c>
      <c r="V1979" s="159">
        <v>39081051.329999998</v>
      </c>
      <c r="W1979" s="159">
        <v>12477366.26</v>
      </c>
      <c r="X1979" s="159">
        <v>690611.47</v>
      </c>
      <c r="Y1979" s="159">
        <v>3955120.15</v>
      </c>
      <c r="Z1979" s="159">
        <v>11803442.810000001</v>
      </c>
      <c r="AA1979" s="159">
        <v>0</v>
      </c>
      <c r="AB1979" s="159">
        <v>11803442.810000001</v>
      </c>
      <c r="AC1979" s="159">
        <v>1088000</v>
      </c>
      <c r="AD1979" s="159">
        <v>1088000</v>
      </c>
      <c r="AE1979" s="159">
        <v>9029855.9800000004</v>
      </c>
      <c r="AF1979" s="159">
        <v>2077360.5</v>
      </c>
      <c r="AG1979" s="159">
        <v>989986.02</v>
      </c>
      <c r="AH1979" s="159">
        <v>883483.17</v>
      </c>
      <c r="AI1979" s="159">
        <v>0</v>
      </c>
      <c r="AJ1979" s="159">
        <v>370453.12</v>
      </c>
    </row>
    <row r="1980" spans="1:36">
      <c r="A1980" s="153">
        <v>28</v>
      </c>
      <c r="B1980" s="154">
        <v>2</v>
      </c>
      <c r="C1980" s="154">
        <v>1</v>
      </c>
      <c r="D1980" s="155">
        <v>1</v>
      </c>
      <c r="E1980" s="155" t="s">
        <v>556</v>
      </c>
      <c r="F1980" s="156" t="s">
        <v>5332</v>
      </c>
      <c r="G1980" s="156" t="s">
        <v>556</v>
      </c>
      <c r="H1980" s="156" t="s">
        <v>5333</v>
      </c>
      <c r="I1980" s="155">
        <v>2802011</v>
      </c>
      <c r="J1980" s="157" t="s">
        <v>961</v>
      </c>
      <c r="K1980" s="157"/>
      <c r="L1980" s="155">
        <v>2022</v>
      </c>
      <c r="M1980" s="158">
        <v>16331</v>
      </c>
      <c r="N1980" s="159">
        <v>93702762.939999998</v>
      </c>
      <c r="O1980" s="159">
        <v>87626968.269999996</v>
      </c>
      <c r="P1980" s="159">
        <v>48527618.840000004</v>
      </c>
      <c r="Q1980" s="159">
        <v>21155682</v>
      </c>
      <c r="R1980" s="159">
        <v>27371936.84</v>
      </c>
      <c r="S1980" s="159">
        <v>6075794.6699999999</v>
      </c>
      <c r="T1980" s="159">
        <v>1200004.04</v>
      </c>
      <c r="U1980" s="159">
        <v>98153821.859999999</v>
      </c>
      <c r="V1980" s="159">
        <v>86118676.959999993</v>
      </c>
      <c r="W1980" s="159">
        <v>34008281.93</v>
      </c>
      <c r="X1980" s="159">
        <v>594419.49</v>
      </c>
      <c r="Y1980" s="159">
        <v>12035144.9</v>
      </c>
      <c r="Z1980" s="159">
        <v>5973571.0800000001</v>
      </c>
      <c r="AA1980" s="159">
        <v>2500000</v>
      </c>
      <c r="AB1980" s="159">
        <v>3473571.08</v>
      </c>
      <c r="AC1980" s="159">
        <v>1522512.16</v>
      </c>
      <c r="AD1980" s="159">
        <v>1522512.16</v>
      </c>
      <c r="AE1980" s="159">
        <v>10587548.82</v>
      </c>
      <c r="AF1980" s="159">
        <v>1508291.31</v>
      </c>
      <c r="AG1980" s="159">
        <v>1325500</v>
      </c>
      <c r="AH1980" s="159">
        <v>242000</v>
      </c>
      <c r="AI1980" s="159">
        <v>0</v>
      </c>
      <c r="AJ1980" s="159">
        <v>0</v>
      </c>
    </row>
    <row r="1981" spans="1:36">
      <c r="A1981" s="153">
        <v>28</v>
      </c>
      <c r="B1981" s="154">
        <v>2</v>
      </c>
      <c r="C1981" s="154">
        <v>2</v>
      </c>
      <c r="D1981" s="155">
        <v>2</v>
      </c>
      <c r="E1981" s="155" t="s">
        <v>556</v>
      </c>
      <c r="F1981" s="156" t="s">
        <v>5334</v>
      </c>
      <c r="G1981" s="156" t="s">
        <v>556</v>
      </c>
      <c r="H1981" s="156" t="s">
        <v>5335</v>
      </c>
      <c r="I1981" s="155">
        <v>2802022</v>
      </c>
      <c r="J1981" s="157" t="s">
        <v>961</v>
      </c>
      <c r="K1981" s="157"/>
      <c r="L1981" s="155">
        <v>2022</v>
      </c>
      <c r="M1981" s="158">
        <v>5454</v>
      </c>
      <c r="N1981" s="159">
        <v>37272829.159999996</v>
      </c>
      <c r="O1981" s="159">
        <v>36054677.43</v>
      </c>
      <c r="P1981" s="159">
        <v>21324620.280000001</v>
      </c>
      <c r="Q1981" s="159">
        <v>5547709</v>
      </c>
      <c r="R1981" s="159">
        <v>15776911.279999999</v>
      </c>
      <c r="S1981" s="159">
        <v>1218151.73</v>
      </c>
      <c r="T1981" s="159">
        <v>226034.15</v>
      </c>
      <c r="U1981" s="159">
        <v>35816827.009999998</v>
      </c>
      <c r="V1981" s="159">
        <v>32229818.300000001</v>
      </c>
      <c r="W1981" s="159">
        <v>8146452.1399999997</v>
      </c>
      <c r="X1981" s="159">
        <v>78882.070000000007</v>
      </c>
      <c r="Y1981" s="159">
        <v>3587008.71</v>
      </c>
      <c r="Z1981" s="159">
        <v>5303373.6100000003</v>
      </c>
      <c r="AA1981" s="159">
        <v>0</v>
      </c>
      <c r="AB1981" s="159">
        <v>5303373.6100000003</v>
      </c>
      <c r="AC1981" s="159">
        <v>828400</v>
      </c>
      <c r="AD1981" s="159">
        <v>828400</v>
      </c>
      <c r="AE1981" s="159">
        <v>817200</v>
      </c>
      <c r="AF1981" s="159">
        <v>3824859.13</v>
      </c>
      <c r="AG1981" s="159">
        <v>782151.72</v>
      </c>
      <c r="AH1981" s="159">
        <v>835048.71</v>
      </c>
      <c r="AI1981" s="159">
        <v>0</v>
      </c>
      <c r="AJ1981" s="159">
        <v>0</v>
      </c>
    </row>
    <row r="1982" spans="1:36">
      <c r="A1982" s="153">
        <v>28</v>
      </c>
      <c r="B1982" s="154">
        <v>2</v>
      </c>
      <c r="C1982" s="154">
        <v>3</v>
      </c>
      <c r="D1982" s="155">
        <v>3</v>
      </c>
      <c r="E1982" s="155" t="s">
        <v>556</v>
      </c>
      <c r="F1982" s="156" t="s">
        <v>5336</v>
      </c>
      <c r="G1982" s="156" t="s">
        <v>556</v>
      </c>
      <c r="H1982" s="156" t="s">
        <v>5337</v>
      </c>
      <c r="I1982" s="155">
        <v>2802033</v>
      </c>
      <c r="J1982" s="157" t="s">
        <v>960</v>
      </c>
      <c r="K1982" s="157"/>
      <c r="L1982" s="155">
        <v>2022</v>
      </c>
      <c r="M1982" s="158">
        <v>3174</v>
      </c>
      <c r="N1982" s="159">
        <v>23573471.280000001</v>
      </c>
      <c r="O1982" s="159">
        <v>22599829.960000001</v>
      </c>
      <c r="P1982" s="159">
        <v>12416520.25</v>
      </c>
      <c r="Q1982" s="159">
        <v>5124044</v>
      </c>
      <c r="R1982" s="159">
        <v>7292476.25</v>
      </c>
      <c r="S1982" s="159">
        <v>973641.32</v>
      </c>
      <c r="T1982" s="159">
        <v>742005.93</v>
      </c>
      <c r="U1982" s="159">
        <v>20591630.32</v>
      </c>
      <c r="V1982" s="159">
        <v>19645778.27</v>
      </c>
      <c r="W1982" s="159">
        <v>6661125.1399999997</v>
      </c>
      <c r="X1982" s="159">
        <v>188153.73</v>
      </c>
      <c r="Y1982" s="159">
        <v>945852.05</v>
      </c>
      <c r="Z1982" s="159">
        <v>4480331.32</v>
      </c>
      <c r="AA1982" s="159">
        <v>0</v>
      </c>
      <c r="AB1982" s="159">
        <v>4480331.32</v>
      </c>
      <c r="AC1982" s="159">
        <v>527400</v>
      </c>
      <c r="AD1982" s="159">
        <v>527400</v>
      </c>
      <c r="AE1982" s="159">
        <v>3287160</v>
      </c>
      <c r="AF1982" s="159">
        <v>2954051.69</v>
      </c>
      <c r="AG1982" s="159">
        <v>389037.24</v>
      </c>
      <c r="AH1982" s="159">
        <v>205215.24</v>
      </c>
      <c r="AI1982" s="159">
        <v>0</v>
      </c>
      <c r="AJ1982" s="159">
        <v>0</v>
      </c>
    </row>
    <row r="1983" spans="1:36">
      <c r="A1983" s="153">
        <v>28</v>
      </c>
      <c r="B1983" s="154">
        <v>2</v>
      </c>
      <c r="C1983" s="154">
        <v>4</v>
      </c>
      <c r="D1983" s="155">
        <v>2</v>
      </c>
      <c r="E1983" s="155" t="s">
        <v>556</v>
      </c>
      <c r="F1983" s="156" t="s">
        <v>5334</v>
      </c>
      <c r="G1983" s="156" t="s">
        <v>556</v>
      </c>
      <c r="H1983" s="156" t="s">
        <v>5338</v>
      </c>
      <c r="I1983" s="155">
        <v>2802042</v>
      </c>
      <c r="J1983" s="157" t="s">
        <v>959</v>
      </c>
      <c r="K1983" s="157"/>
      <c r="L1983" s="155">
        <v>2022</v>
      </c>
      <c r="M1983" s="158">
        <v>2440</v>
      </c>
      <c r="N1983" s="159">
        <v>21558049.23</v>
      </c>
      <c r="O1983" s="159">
        <v>20330049.23</v>
      </c>
      <c r="P1983" s="159">
        <v>13038103.98</v>
      </c>
      <c r="Q1983" s="159">
        <v>4669703</v>
      </c>
      <c r="R1983" s="159">
        <v>8368400.9800000004</v>
      </c>
      <c r="S1983" s="159">
        <v>1228000</v>
      </c>
      <c r="T1983" s="159">
        <v>1208000</v>
      </c>
      <c r="U1983" s="159">
        <v>20799956.640000001</v>
      </c>
      <c r="V1983" s="159">
        <v>18429570.550000001</v>
      </c>
      <c r="W1983" s="159">
        <v>6028699.7699999996</v>
      </c>
      <c r="X1983" s="159">
        <v>217040.73</v>
      </c>
      <c r="Y1983" s="159">
        <v>2370386.09</v>
      </c>
      <c r="Z1983" s="159">
        <v>4378748</v>
      </c>
      <c r="AA1983" s="159">
        <v>0</v>
      </c>
      <c r="AB1983" s="159">
        <v>4378748</v>
      </c>
      <c r="AC1983" s="159">
        <v>789128</v>
      </c>
      <c r="AD1983" s="159">
        <v>402500</v>
      </c>
      <c r="AE1983" s="159">
        <v>3051068.29</v>
      </c>
      <c r="AF1983" s="159">
        <v>1900478.68</v>
      </c>
      <c r="AG1983" s="159">
        <v>328928.83</v>
      </c>
      <c r="AH1983" s="159">
        <v>241148.63</v>
      </c>
      <c r="AI1983" s="159">
        <v>0</v>
      </c>
      <c r="AJ1983" s="159">
        <v>0</v>
      </c>
    </row>
    <row r="1984" spans="1:36">
      <c r="A1984" s="153">
        <v>28</v>
      </c>
      <c r="B1984" s="154">
        <v>2</v>
      </c>
      <c r="C1984" s="154">
        <v>5</v>
      </c>
      <c r="D1984" s="155">
        <v>3</v>
      </c>
      <c r="E1984" s="155" t="s">
        <v>556</v>
      </c>
      <c r="F1984" s="156" t="s">
        <v>5336</v>
      </c>
      <c r="G1984" s="156" t="s">
        <v>556</v>
      </c>
      <c r="H1984" s="156" t="s">
        <v>5339</v>
      </c>
      <c r="I1984" s="155">
        <v>2802053</v>
      </c>
      <c r="J1984" s="157" t="s">
        <v>958</v>
      </c>
      <c r="K1984" s="157"/>
      <c r="L1984" s="155">
        <v>2022</v>
      </c>
      <c r="M1984" s="158">
        <v>5616</v>
      </c>
      <c r="N1984" s="159">
        <v>43265046.759999998</v>
      </c>
      <c r="O1984" s="159">
        <v>38870885.130000003</v>
      </c>
      <c r="P1984" s="159">
        <v>26258045.760000002</v>
      </c>
      <c r="Q1984" s="159">
        <v>8481716</v>
      </c>
      <c r="R1984" s="159">
        <v>17776329.760000002</v>
      </c>
      <c r="S1984" s="159">
        <v>4394161.63</v>
      </c>
      <c r="T1984" s="159">
        <v>156738.23999999999</v>
      </c>
      <c r="U1984" s="159">
        <v>48261680.159999996</v>
      </c>
      <c r="V1984" s="159">
        <v>36625518.590000004</v>
      </c>
      <c r="W1984" s="159">
        <v>12433918.24</v>
      </c>
      <c r="X1984" s="159">
        <v>315876.06</v>
      </c>
      <c r="Y1984" s="159">
        <v>11636161.57</v>
      </c>
      <c r="Z1984" s="159">
        <v>6925602.0899999999</v>
      </c>
      <c r="AA1984" s="159">
        <v>0</v>
      </c>
      <c r="AB1984" s="159">
        <v>6925602.0899999999</v>
      </c>
      <c r="AC1984" s="159">
        <v>720000</v>
      </c>
      <c r="AD1984" s="159">
        <v>720000</v>
      </c>
      <c r="AE1984" s="159">
        <v>4737000</v>
      </c>
      <c r="AF1984" s="159">
        <v>2245366.54</v>
      </c>
      <c r="AG1984" s="159">
        <v>477194.98</v>
      </c>
      <c r="AH1984" s="159">
        <v>477136.21</v>
      </c>
      <c r="AI1984" s="159">
        <v>0</v>
      </c>
      <c r="AJ1984" s="159">
        <v>0</v>
      </c>
    </row>
    <row r="1985" spans="1:36">
      <c r="A1985" s="153">
        <v>28</v>
      </c>
      <c r="B1985" s="154">
        <v>2</v>
      </c>
      <c r="C1985" s="154">
        <v>6</v>
      </c>
      <c r="D1985" s="155">
        <v>2</v>
      </c>
      <c r="E1985" s="155" t="s">
        <v>556</v>
      </c>
      <c r="F1985" s="156" t="s">
        <v>5334</v>
      </c>
      <c r="G1985" s="156" t="s">
        <v>556</v>
      </c>
      <c r="H1985" s="156" t="s">
        <v>5340</v>
      </c>
      <c r="I1985" s="155">
        <v>2802062</v>
      </c>
      <c r="J1985" s="157" t="s">
        <v>957</v>
      </c>
      <c r="K1985" s="157"/>
      <c r="L1985" s="155">
        <v>2022</v>
      </c>
      <c r="M1985" s="158">
        <v>2371</v>
      </c>
      <c r="N1985" s="159">
        <v>23387771.5</v>
      </c>
      <c r="O1985" s="159">
        <v>22234491.969999999</v>
      </c>
      <c r="P1985" s="159">
        <v>10582328.57</v>
      </c>
      <c r="Q1985" s="159">
        <v>3365710</v>
      </c>
      <c r="R1985" s="159">
        <v>7216618.5700000003</v>
      </c>
      <c r="S1985" s="159">
        <v>1153279.53</v>
      </c>
      <c r="T1985" s="159">
        <v>135150.9</v>
      </c>
      <c r="U1985" s="159">
        <v>20467600.300000001</v>
      </c>
      <c r="V1985" s="159">
        <v>17825843.600000001</v>
      </c>
      <c r="W1985" s="159">
        <v>5993640.46</v>
      </c>
      <c r="X1985" s="159">
        <v>354043.54</v>
      </c>
      <c r="Y1985" s="159">
        <v>2641756.7000000002</v>
      </c>
      <c r="Z1985" s="159">
        <v>3223996.92</v>
      </c>
      <c r="AA1985" s="159">
        <v>0</v>
      </c>
      <c r="AB1985" s="159">
        <v>3223996.92</v>
      </c>
      <c r="AC1985" s="159">
        <v>1552543.25</v>
      </c>
      <c r="AD1985" s="159">
        <v>1272543.25</v>
      </c>
      <c r="AE1985" s="159">
        <v>5497112.7999999998</v>
      </c>
      <c r="AF1985" s="159">
        <v>4408648.37</v>
      </c>
      <c r="AG1985" s="159">
        <v>399397.71</v>
      </c>
      <c r="AH1985" s="159">
        <v>413115.21</v>
      </c>
      <c r="AI1985" s="159">
        <v>0</v>
      </c>
      <c r="AJ1985" s="159">
        <v>0</v>
      </c>
    </row>
    <row r="1986" spans="1:36">
      <c r="A1986" s="153">
        <v>28</v>
      </c>
      <c r="B1986" s="154">
        <v>2</v>
      </c>
      <c r="C1986" s="154">
        <v>7</v>
      </c>
      <c r="D1986" s="155">
        <v>2</v>
      </c>
      <c r="E1986" s="155" t="s">
        <v>556</v>
      </c>
      <c r="F1986" s="156" t="s">
        <v>5334</v>
      </c>
      <c r="G1986" s="156" t="s">
        <v>556</v>
      </c>
      <c r="H1986" s="156" t="s">
        <v>5341</v>
      </c>
      <c r="I1986" s="155">
        <v>2802072</v>
      </c>
      <c r="J1986" s="157" t="s">
        <v>956</v>
      </c>
      <c r="K1986" s="157"/>
      <c r="L1986" s="155">
        <v>2022</v>
      </c>
      <c r="M1986" s="158">
        <v>2635</v>
      </c>
      <c r="N1986" s="159">
        <v>23525906.09</v>
      </c>
      <c r="O1986" s="159">
        <v>21447306.41</v>
      </c>
      <c r="P1986" s="159">
        <v>13480917.449999999</v>
      </c>
      <c r="Q1986" s="159">
        <v>4330899</v>
      </c>
      <c r="R1986" s="159">
        <v>9150018.4499999993</v>
      </c>
      <c r="S1986" s="159">
        <v>2078599.68</v>
      </c>
      <c r="T1986" s="159">
        <v>152111.63</v>
      </c>
      <c r="U1986" s="159">
        <v>21774107.530000001</v>
      </c>
      <c r="V1986" s="159">
        <v>18739275.539999999</v>
      </c>
      <c r="W1986" s="159">
        <v>5857804.4100000001</v>
      </c>
      <c r="X1986" s="159">
        <v>190908.85</v>
      </c>
      <c r="Y1986" s="159">
        <v>3034831.99</v>
      </c>
      <c r="Z1986" s="159">
        <v>3638353.46</v>
      </c>
      <c r="AA1986" s="159">
        <v>988992</v>
      </c>
      <c r="AB1986" s="159">
        <v>2649361.46</v>
      </c>
      <c r="AC1986" s="159">
        <v>993961.4</v>
      </c>
      <c r="AD1986" s="159">
        <v>993961.4</v>
      </c>
      <c r="AE1986" s="159">
        <v>4502999.3</v>
      </c>
      <c r="AF1986" s="159">
        <v>2708030.87</v>
      </c>
      <c r="AG1986" s="159">
        <v>490694.97</v>
      </c>
      <c r="AH1986" s="159">
        <v>588316.93000000005</v>
      </c>
      <c r="AI1986" s="159">
        <v>0</v>
      </c>
      <c r="AJ1986" s="159">
        <v>44813.45</v>
      </c>
    </row>
    <row r="1987" spans="1:36">
      <c r="A1987" s="153">
        <v>28</v>
      </c>
      <c r="B1987" s="154">
        <v>3</v>
      </c>
      <c r="C1987" s="154">
        <v>1</v>
      </c>
      <c r="D1987" s="155">
        <v>1</v>
      </c>
      <c r="E1987" s="155" t="s">
        <v>556</v>
      </c>
      <c r="F1987" s="156" t="s">
        <v>5342</v>
      </c>
      <c r="G1987" s="156" t="s">
        <v>556</v>
      </c>
      <c r="H1987" s="156" t="s">
        <v>5343</v>
      </c>
      <c r="I1987" s="155">
        <v>2803011</v>
      </c>
      <c r="J1987" s="157" t="s">
        <v>955</v>
      </c>
      <c r="K1987" s="157"/>
      <c r="L1987" s="155">
        <v>2022</v>
      </c>
      <c r="M1987" s="158">
        <v>20452</v>
      </c>
      <c r="N1987" s="159">
        <v>110416056.47</v>
      </c>
      <c r="O1987" s="159">
        <v>97042767.989999995</v>
      </c>
      <c r="P1987" s="159">
        <v>53393183.129999995</v>
      </c>
      <c r="Q1987" s="159">
        <v>23666978</v>
      </c>
      <c r="R1987" s="159">
        <v>29726205.129999999</v>
      </c>
      <c r="S1987" s="159">
        <v>13373288.48</v>
      </c>
      <c r="T1987" s="159">
        <v>1367459.97</v>
      </c>
      <c r="U1987" s="159">
        <v>106523739.31</v>
      </c>
      <c r="V1987" s="159">
        <v>87104909.920000002</v>
      </c>
      <c r="W1987" s="159">
        <v>36451686.799999997</v>
      </c>
      <c r="X1987" s="159">
        <v>221405.59</v>
      </c>
      <c r="Y1987" s="159">
        <v>19418829.390000001</v>
      </c>
      <c r="Z1987" s="159">
        <v>25340055.170000002</v>
      </c>
      <c r="AA1987" s="159">
        <v>0</v>
      </c>
      <c r="AB1987" s="159">
        <v>25340055.170000002</v>
      </c>
      <c r="AC1987" s="159">
        <v>16570250</v>
      </c>
      <c r="AD1987" s="159">
        <v>1570250</v>
      </c>
      <c r="AE1987" s="159">
        <v>4210750</v>
      </c>
      <c r="AF1987" s="159">
        <v>9937858.0700000003</v>
      </c>
      <c r="AG1987" s="159">
        <v>1491548.28</v>
      </c>
      <c r="AH1987" s="159">
        <v>1442921.15</v>
      </c>
      <c r="AI1987" s="159">
        <v>0</v>
      </c>
      <c r="AJ1987" s="159">
        <v>0</v>
      </c>
    </row>
    <row r="1988" spans="1:36">
      <c r="A1988" s="153">
        <v>28</v>
      </c>
      <c r="B1988" s="154">
        <v>3</v>
      </c>
      <c r="C1988" s="154">
        <v>2</v>
      </c>
      <c r="D1988" s="155">
        <v>2</v>
      </c>
      <c r="E1988" s="155" t="s">
        <v>556</v>
      </c>
      <c r="F1988" s="156" t="s">
        <v>5344</v>
      </c>
      <c r="G1988" s="156" t="s">
        <v>556</v>
      </c>
      <c r="H1988" s="156" t="s">
        <v>5345</v>
      </c>
      <c r="I1988" s="155">
        <v>2803022</v>
      </c>
      <c r="J1988" s="157" t="s">
        <v>955</v>
      </c>
      <c r="K1988" s="157"/>
      <c r="L1988" s="155">
        <v>2022</v>
      </c>
      <c r="M1988" s="158">
        <v>9506</v>
      </c>
      <c r="N1988" s="159">
        <v>63602746.259999998</v>
      </c>
      <c r="O1988" s="159">
        <v>60038281.219999999</v>
      </c>
      <c r="P1988" s="159">
        <v>40868107.519999996</v>
      </c>
      <c r="Q1988" s="159">
        <v>17936111</v>
      </c>
      <c r="R1988" s="159">
        <v>22931996.52</v>
      </c>
      <c r="S1988" s="159">
        <v>3564465.04</v>
      </c>
      <c r="T1988" s="159">
        <v>464208.5</v>
      </c>
      <c r="U1988" s="159">
        <v>60221927.850000001</v>
      </c>
      <c r="V1988" s="159">
        <v>50827218.020000003</v>
      </c>
      <c r="W1988" s="159">
        <v>16040816.810000001</v>
      </c>
      <c r="X1988" s="159">
        <v>262484.71000000002</v>
      </c>
      <c r="Y1988" s="159">
        <v>9394709.8300000001</v>
      </c>
      <c r="Z1988" s="159">
        <v>14341979</v>
      </c>
      <c r="AA1988" s="159">
        <v>0</v>
      </c>
      <c r="AB1988" s="159">
        <v>14341979</v>
      </c>
      <c r="AC1988" s="159">
        <v>1100000</v>
      </c>
      <c r="AD1988" s="159">
        <v>1100000</v>
      </c>
      <c r="AE1988" s="159">
        <v>4121448.19</v>
      </c>
      <c r="AF1988" s="159">
        <v>9211063.1999999993</v>
      </c>
      <c r="AG1988" s="159">
        <v>1458907.92</v>
      </c>
      <c r="AH1988" s="159">
        <v>1458907.92</v>
      </c>
      <c r="AI1988" s="159">
        <v>0</v>
      </c>
      <c r="AJ1988" s="159">
        <v>21448.19</v>
      </c>
    </row>
    <row r="1989" spans="1:36">
      <c r="A1989" s="153">
        <v>28</v>
      </c>
      <c r="B1989" s="154">
        <v>3</v>
      </c>
      <c r="C1989" s="154">
        <v>3</v>
      </c>
      <c r="D1989" s="155">
        <v>2</v>
      </c>
      <c r="E1989" s="155" t="s">
        <v>556</v>
      </c>
      <c r="F1989" s="156" t="s">
        <v>5344</v>
      </c>
      <c r="G1989" s="156" t="s">
        <v>556</v>
      </c>
      <c r="H1989" s="156" t="s">
        <v>5346</v>
      </c>
      <c r="I1989" s="155">
        <v>2803032</v>
      </c>
      <c r="J1989" s="157" t="s">
        <v>954</v>
      </c>
      <c r="K1989" s="157"/>
      <c r="L1989" s="155">
        <v>2022</v>
      </c>
      <c r="M1989" s="158">
        <v>6812</v>
      </c>
      <c r="N1989" s="159">
        <v>54961608.710000001</v>
      </c>
      <c r="O1989" s="159">
        <v>43317173.880000003</v>
      </c>
      <c r="P1989" s="159">
        <v>30680441.91</v>
      </c>
      <c r="Q1989" s="159">
        <v>14317302</v>
      </c>
      <c r="R1989" s="159">
        <v>16363139.91</v>
      </c>
      <c r="S1989" s="159">
        <v>11644434.83</v>
      </c>
      <c r="T1989" s="159">
        <v>141361.88</v>
      </c>
      <c r="U1989" s="159">
        <v>52172201.630000003</v>
      </c>
      <c r="V1989" s="159">
        <v>37631619.630000003</v>
      </c>
      <c r="W1989" s="159">
        <v>12458605</v>
      </c>
      <c r="X1989" s="159">
        <v>316232.82</v>
      </c>
      <c r="Y1989" s="159">
        <v>14540582</v>
      </c>
      <c r="Z1989" s="159">
        <v>4504421.1900000004</v>
      </c>
      <c r="AA1989" s="159">
        <v>0</v>
      </c>
      <c r="AB1989" s="159">
        <v>4504421.1900000004</v>
      </c>
      <c r="AC1989" s="159">
        <v>1551846.76</v>
      </c>
      <c r="AD1989" s="159">
        <v>1551846.76</v>
      </c>
      <c r="AE1989" s="159">
        <v>4730421.83</v>
      </c>
      <c r="AF1989" s="159">
        <v>5685554.25</v>
      </c>
      <c r="AG1989" s="159">
        <v>1056137.04</v>
      </c>
      <c r="AH1989" s="159">
        <v>1192473.5</v>
      </c>
      <c r="AI1989" s="159">
        <v>0</v>
      </c>
      <c r="AJ1989" s="159">
        <v>0</v>
      </c>
    </row>
    <row r="1990" spans="1:36">
      <c r="A1990" s="153">
        <v>28</v>
      </c>
      <c r="B1990" s="154">
        <v>3</v>
      </c>
      <c r="C1990" s="154">
        <v>4</v>
      </c>
      <c r="D1990" s="155">
        <v>3</v>
      </c>
      <c r="E1990" s="155" t="s">
        <v>556</v>
      </c>
      <c r="F1990" s="156" t="s">
        <v>5347</v>
      </c>
      <c r="G1990" s="156" t="s">
        <v>556</v>
      </c>
      <c r="H1990" s="156" t="s">
        <v>5348</v>
      </c>
      <c r="I1990" s="155">
        <v>2803043</v>
      </c>
      <c r="J1990" s="157" t="s">
        <v>953</v>
      </c>
      <c r="K1990" s="157"/>
      <c r="L1990" s="155">
        <v>2022</v>
      </c>
      <c r="M1990" s="158">
        <v>13343</v>
      </c>
      <c r="N1990" s="159">
        <v>84856910.359999999</v>
      </c>
      <c r="O1990" s="159">
        <v>77624243.439999998</v>
      </c>
      <c r="P1990" s="159">
        <v>51436894.600000001</v>
      </c>
      <c r="Q1990" s="159">
        <v>23139568</v>
      </c>
      <c r="R1990" s="159">
        <v>28297326.600000001</v>
      </c>
      <c r="S1990" s="159">
        <v>7232666.9199999999</v>
      </c>
      <c r="T1990" s="159">
        <v>1040844</v>
      </c>
      <c r="U1990" s="159">
        <v>90365635.620000005</v>
      </c>
      <c r="V1990" s="159">
        <v>73426385.299999997</v>
      </c>
      <c r="W1990" s="159">
        <v>24639608.16</v>
      </c>
      <c r="X1990" s="159">
        <v>782867.25</v>
      </c>
      <c r="Y1990" s="159">
        <v>16939250.32</v>
      </c>
      <c r="Z1990" s="159">
        <v>14111149.289999999</v>
      </c>
      <c r="AA1990" s="159">
        <v>4500000</v>
      </c>
      <c r="AB1990" s="159">
        <v>9611149.2899999991</v>
      </c>
      <c r="AC1990" s="159">
        <v>1100000</v>
      </c>
      <c r="AD1990" s="159">
        <v>1100000</v>
      </c>
      <c r="AE1990" s="159">
        <v>15970000</v>
      </c>
      <c r="AF1990" s="159">
        <v>4197858.1399999997</v>
      </c>
      <c r="AG1990" s="159">
        <v>1636620</v>
      </c>
      <c r="AH1990" s="159">
        <v>1400828.51</v>
      </c>
      <c r="AI1990" s="159">
        <v>0</v>
      </c>
      <c r="AJ1990" s="159">
        <v>0</v>
      </c>
    </row>
    <row r="1991" spans="1:36">
      <c r="A1991" s="153">
        <v>28</v>
      </c>
      <c r="B1991" s="154">
        <v>3</v>
      </c>
      <c r="C1991" s="154">
        <v>5</v>
      </c>
      <c r="D1991" s="155">
        <v>2</v>
      </c>
      <c r="E1991" s="155" t="s">
        <v>556</v>
      </c>
      <c r="F1991" s="156" t="s">
        <v>5344</v>
      </c>
      <c r="G1991" s="156" t="s">
        <v>556</v>
      </c>
      <c r="H1991" s="156" t="s">
        <v>5349</v>
      </c>
      <c r="I1991" s="155">
        <v>2803052</v>
      </c>
      <c r="J1991" s="157" t="s">
        <v>952</v>
      </c>
      <c r="K1991" s="157"/>
      <c r="L1991" s="155">
        <v>2022</v>
      </c>
      <c r="M1991" s="158">
        <v>5176</v>
      </c>
      <c r="N1991" s="159">
        <v>41904334.600000001</v>
      </c>
      <c r="O1991" s="159">
        <v>37732972.68</v>
      </c>
      <c r="P1991" s="159">
        <v>21992990.640000001</v>
      </c>
      <c r="Q1991" s="159">
        <v>8305634</v>
      </c>
      <c r="R1991" s="159">
        <v>13687356.640000001</v>
      </c>
      <c r="S1991" s="159">
        <v>4171361.92</v>
      </c>
      <c r="T1991" s="159">
        <v>136661.17000000001</v>
      </c>
      <c r="U1991" s="159">
        <v>40532571.530000001</v>
      </c>
      <c r="V1991" s="159">
        <v>29063754.66</v>
      </c>
      <c r="W1991" s="159">
        <v>10128021.109999999</v>
      </c>
      <c r="X1991" s="159">
        <v>62590.1</v>
      </c>
      <c r="Y1991" s="159">
        <v>11468816.869999999</v>
      </c>
      <c r="Z1991" s="159">
        <v>6335870.5800000001</v>
      </c>
      <c r="AA1991" s="159">
        <v>0</v>
      </c>
      <c r="AB1991" s="159">
        <v>6335870.5800000001</v>
      </c>
      <c r="AC1991" s="159">
        <v>590740</v>
      </c>
      <c r="AD1991" s="159">
        <v>590740</v>
      </c>
      <c r="AE1991" s="159">
        <v>1032179</v>
      </c>
      <c r="AF1991" s="159">
        <v>8669218.0199999996</v>
      </c>
      <c r="AG1991" s="159">
        <v>1293096.4099999999</v>
      </c>
      <c r="AH1991" s="159">
        <v>769367.11</v>
      </c>
      <c r="AI1991" s="159">
        <v>0</v>
      </c>
      <c r="AJ1991" s="159">
        <v>0</v>
      </c>
    </row>
    <row r="1992" spans="1:36">
      <c r="A1992" s="153">
        <v>28</v>
      </c>
      <c r="B1992" s="154">
        <v>3</v>
      </c>
      <c r="C1992" s="154">
        <v>6</v>
      </c>
      <c r="D1992" s="155">
        <v>2</v>
      </c>
      <c r="E1992" s="155" t="s">
        <v>556</v>
      </c>
      <c r="F1992" s="156" t="s">
        <v>5344</v>
      </c>
      <c r="G1992" s="156" t="s">
        <v>556</v>
      </c>
      <c r="H1992" s="156" t="s">
        <v>5350</v>
      </c>
      <c r="I1992" s="155">
        <v>2803062</v>
      </c>
      <c r="J1992" s="157" t="s">
        <v>951</v>
      </c>
      <c r="K1992" s="157"/>
      <c r="L1992" s="155">
        <v>2022</v>
      </c>
      <c r="M1992" s="158">
        <v>6795</v>
      </c>
      <c r="N1992" s="159">
        <v>51444324.729999997</v>
      </c>
      <c r="O1992" s="159">
        <v>46616437.369999997</v>
      </c>
      <c r="P1992" s="159">
        <v>33619789.109999999</v>
      </c>
      <c r="Q1992" s="159">
        <v>15743264</v>
      </c>
      <c r="R1992" s="159">
        <v>17876525.109999999</v>
      </c>
      <c r="S1992" s="159">
        <v>4827887.3600000003</v>
      </c>
      <c r="T1992" s="159">
        <v>693997.05</v>
      </c>
      <c r="U1992" s="159">
        <v>52124219.039999999</v>
      </c>
      <c r="V1992" s="159">
        <v>43329611.770000003</v>
      </c>
      <c r="W1992" s="159">
        <v>17412981.48</v>
      </c>
      <c r="X1992" s="159">
        <v>794545.48</v>
      </c>
      <c r="Y1992" s="159">
        <v>8794607.2699999996</v>
      </c>
      <c r="Z1992" s="159">
        <v>6459182.9699999997</v>
      </c>
      <c r="AA1992" s="159">
        <v>0</v>
      </c>
      <c r="AB1992" s="159">
        <v>6459182.9699999997</v>
      </c>
      <c r="AC1992" s="159">
        <v>998334</v>
      </c>
      <c r="AD1992" s="159">
        <v>998334</v>
      </c>
      <c r="AE1992" s="159">
        <v>11446536</v>
      </c>
      <c r="AF1992" s="159">
        <v>3286825.6</v>
      </c>
      <c r="AG1992" s="159">
        <v>831614.17</v>
      </c>
      <c r="AH1992" s="159">
        <v>865297.36</v>
      </c>
      <c r="AI1992" s="159">
        <v>0</v>
      </c>
      <c r="AJ1992" s="159">
        <v>0</v>
      </c>
    </row>
    <row r="1993" spans="1:36">
      <c r="A1993" s="153">
        <v>28</v>
      </c>
      <c r="B1993" s="154">
        <v>4</v>
      </c>
      <c r="C1993" s="154">
        <v>1</v>
      </c>
      <c r="D1993" s="155">
        <v>2</v>
      </c>
      <c r="E1993" s="155" t="s">
        <v>556</v>
      </c>
      <c r="F1993" s="156" t="s">
        <v>5351</v>
      </c>
      <c r="G1993" s="156" t="s">
        <v>556</v>
      </c>
      <c r="H1993" s="156" t="s">
        <v>5352</v>
      </c>
      <c r="I1993" s="155">
        <v>2804012</v>
      </c>
      <c r="J1993" s="157" t="s">
        <v>950</v>
      </c>
      <c r="K1993" s="157"/>
      <c r="L1993" s="155">
        <v>2022</v>
      </c>
      <c r="M1993" s="158">
        <v>7622</v>
      </c>
      <c r="N1993" s="159">
        <v>58600301.299999997</v>
      </c>
      <c r="O1993" s="159">
        <v>53713261.579999998</v>
      </c>
      <c r="P1993" s="159">
        <v>23702087.990000002</v>
      </c>
      <c r="Q1993" s="159">
        <v>7090979</v>
      </c>
      <c r="R1993" s="159">
        <v>16611108.99</v>
      </c>
      <c r="S1993" s="159">
        <v>4887039.72</v>
      </c>
      <c r="T1993" s="159">
        <v>17730</v>
      </c>
      <c r="U1993" s="159">
        <v>58405660.560000002</v>
      </c>
      <c r="V1993" s="159">
        <v>45791398.149999999</v>
      </c>
      <c r="W1993" s="159">
        <v>14706455.619999999</v>
      </c>
      <c r="X1993" s="159">
        <v>2194267.13</v>
      </c>
      <c r="Y1993" s="159">
        <v>12614262.41</v>
      </c>
      <c r="Z1993" s="159">
        <v>6003083</v>
      </c>
      <c r="AA1993" s="159">
        <v>0</v>
      </c>
      <c r="AB1993" s="159">
        <v>6003083</v>
      </c>
      <c r="AC1993" s="159">
        <v>2090000</v>
      </c>
      <c r="AD1993" s="159">
        <v>2090000</v>
      </c>
      <c r="AE1993" s="159">
        <v>33952570.850000001</v>
      </c>
      <c r="AF1993" s="159">
        <v>7921863.4299999997</v>
      </c>
      <c r="AG1993" s="159">
        <v>648500</v>
      </c>
      <c r="AH1993" s="159">
        <v>648500</v>
      </c>
      <c r="AI1993" s="159">
        <v>478668</v>
      </c>
      <c r="AJ1993" s="159">
        <v>0</v>
      </c>
    </row>
    <row r="1994" spans="1:36">
      <c r="A1994" s="153">
        <v>28</v>
      </c>
      <c r="B1994" s="154">
        <v>4</v>
      </c>
      <c r="C1994" s="154">
        <v>2</v>
      </c>
      <c r="D1994" s="155">
        <v>2</v>
      </c>
      <c r="E1994" s="155" t="s">
        <v>556</v>
      </c>
      <c r="F1994" s="156" t="s">
        <v>5351</v>
      </c>
      <c r="G1994" s="156" t="s">
        <v>556</v>
      </c>
      <c r="H1994" s="156" t="s">
        <v>5353</v>
      </c>
      <c r="I1994" s="155">
        <v>2804022</v>
      </c>
      <c r="J1994" s="157" t="s">
        <v>949</v>
      </c>
      <c r="K1994" s="157"/>
      <c r="L1994" s="155">
        <v>2022</v>
      </c>
      <c r="M1994" s="158">
        <v>2747</v>
      </c>
      <c r="N1994" s="159">
        <v>23190707.09</v>
      </c>
      <c r="O1994" s="159">
        <v>21294617.289999999</v>
      </c>
      <c r="P1994" s="159">
        <v>13737983.470000001</v>
      </c>
      <c r="Q1994" s="159">
        <v>4939004</v>
      </c>
      <c r="R1994" s="159">
        <v>8798979.4700000007</v>
      </c>
      <c r="S1994" s="159">
        <v>1896089.8</v>
      </c>
      <c r="T1994" s="159">
        <v>42383.17</v>
      </c>
      <c r="U1994" s="159">
        <v>24702897.129999999</v>
      </c>
      <c r="V1994" s="159">
        <v>18633935.199999999</v>
      </c>
      <c r="W1994" s="159">
        <v>4971559.29</v>
      </c>
      <c r="X1994" s="159">
        <v>16278.27</v>
      </c>
      <c r="Y1994" s="159">
        <v>6068961.9299999997</v>
      </c>
      <c r="Z1994" s="159">
        <v>2608596.71</v>
      </c>
      <c r="AA1994" s="159">
        <v>500000</v>
      </c>
      <c r="AB1994" s="159">
        <v>2108596.71</v>
      </c>
      <c r="AC1994" s="159">
        <v>300000</v>
      </c>
      <c r="AD1994" s="159">
        <v>300000</v>
      </c>
      <c r="AE1994" s="159">
        <v>700000</v>
      </c>
      <c r="AF1994" s="159">
        <v>2660682.09</v>
      </c>
      <c r="AG1994" s="159">
        <v>559283.5</v>
      </c>
      <c r="AH1994" s="159">
        <v>370595.61</v>
      </c>
      <c r="AI1994" s="159">
        <v>0</v>
      </c>
      <c r="AJ1994" s="159">
        <v>0</v>
      </c>
    </row>
    <row r="1995" spans="1:36">
      <c r="A1995" s="153">
        <v>28</v>
      </c>
      <c r="B1995" s="154">
        <v>4</v>
      </c>
      <c r="C1995" s="154">
        <v>3</v>
      </c>
      <c r="D1995" s="155">
        <v>2</v>
      </c>
      <c r="E1995" s="155" t="s">
        <v>556</v>
      </c>
      <c r="F1995" s="156" t="s">
        <v>5351</v>
      </c>
      <c r="G1995" s="156" t="s">
        <v>556</v>
      </c>
      <c r="H1995" s="156" t="s">
        <v>5354</v>
      </c>
      <c r="I1995" s="155">
        <v>2804032</v>
      </c>
      <c r="J1995" s="157" t="s">
        <v>948</v>
      </c>
      <c r="K1995" s="157"/>
      <c r="L1995" s="155">
        <v>2022</v>
      </c>
      <c r="M1995" s="158">
        <v>4852</v>
      </c>
      <c r="N1995" s="159">
        <v>41487420.780000001</v>
      </c>
      <c r="O1995" s="159">
        <v>33021022.300000001</v>
      </c>
      <c r="P1995" s="159">
        <v>20172691</v>
      </c>
      <c r="Q1995" s="159">
        <v>7567590</v>
      </c>
      <c r="R1995" s="159">
        <v>12605101</v>
      </c>
      <c r="S1995" s="159">
        <v>8466398.4800000004</v>
      </c>
      <c r="T1995" s="159">
        <v>65496.5</v>
      </c>
      <c r="U1995" s="159">
        <v>43251681.600000001</v>
      </c>
      <c r="V1995" s="159">
        <v>30136306.600000001</v>
      </c>
      <c r="W1995" s="159">
        <v>10057965.9</v>
      </c>
      <c r="X1995" s="159">
        <v>798307.06</v>
      </c>
      <c r="Y1995" s="159">
        <v>13115375</v>
      </c>
      <c r="Z1995" s="159">
        <v>10193799</v>
      </c>
      <c r="AA1995" s="159">
        <v>6000000</v>
      </c>
      <c r="AB1995" s="159">
        <v>4193799</v>
      </c>
      <c r="AC1995" s="159">
        <v>500000</v>
      </c>
      <c r="AD1995" s="159">
        <v>500000</v>
      </c>
      <c r="AE1995" s="159">
        <v>17500000</v>
      </c>
      <c r="AF1995" s="159">
        <v>2884715.7</v>
      </c>
      <c r="AG1995" s="159">
        <v>645516.05000000005</v>
      </c>
      <c r="AH1995" s="159">
        <v>515559.05</v>
      </c>
      <c r="AI1995" s="159">
        <v>0</v>
      </c>
      <c r="AJ1995" s="159">
        <v>0</v>
      </c>
    </row>
    <row r="1996" spans="1:36">
      <c r="A1996" s="153">
        <v>28</v>
      </c>
      <c r="B1996" s="154">
        <v>4</v>
      </c>
      <c r="C1996" s="154">
        <v>4</v>
      </c>
      <c r="D1996" s="155">
        <v>2</v>
      </c>
      <c r="E1996" s="155" t="s">
        <v>556</v>
      </c>
      <c r="F1996" s="156" t="s">
        <v>5351</v>
      </c>
      <c r="G1996" s="156" t="s">
        <v>556</v>
      </c>
      <c r="H1996" s="156" t="s">
        <v>5355</v>
      </c>
      <c r="I1996" s="155">
        <v>2804042</v>
      </c>
      <c r="J1996" s="157" t="s">
        <v>947</v>
      </c>
      <c r="K1996" s="157"/>
      <c r="L1996" s="155">
        <v>2022</v>
      </c>
      <c r="M1996" s="158">
        <v>3891</v>
      </c>
      <c r="N1996" s="159">
        <v>32148027.859999999</v>
      </c>
      <c r="O1996" s="159">
        <v>28790574.579999998</v>
      </c>
      <c r="P1996" s="159">
        <v>19123838.420000002</v>
      </c>
      <c r="Q1996" s="159">
        <v>7867853</v>
      </c>
      <c r="R1996" s="159">
        <v>11255985.42</v>
      </c>
      <c r="S1996" s="159">
        <v>3357453.28</v>
      </c>
      <c r="T1996" s="159">
        <v>357132.21</v>
      </c>
      <c r="U1996" s="159">
        <v>28730269.43</v>
      </c>
      <c r="V1996" s="159">
        <v>23776798.780000001</v>
      </c>
      <c r="W1996" s="159">
        <v>8010147.5899999999</v>
      </c>
      <c r="X1996" s="159">
        <v>227633.42</v>
      </c>
      <c r="Y1996" s="159">
        <v>4953470.6500000004</v>
      </c>
      <c r="Z1996" s="159">
        <v>4086012</v>
      </c>
      <c r="AA1996" s="159">
        <v>0</v>
      </c>
      <c r="AB1996" s="159">
        <v>4086012</v>
      </c>
      <c r="AC1996" s="159">
        <v>400000</v>
      </c>
      <c r="AD1996" s="159">
        <v>400000</v>
      </c>
      <c r="AE1996" s="159">
        <v>3800000</v>
      </c>
      <c r="AF1996" s="159">
        <v>5013775.8</v>
      </c>
      <c r="AG1996" s="159">
        <v>345694.11</v>
      </c>
      <c r="AH1996" s="159">
        <v>341155.63</v>
      </c>
      <c r="AI1996" s="159">
        <v>1826.55</v>
      </c>
      <c r="AJ1996" s="159">
        <v>0</v>
      </c>
    </row>
    <row r="1997" spans="1:36">
      <c r="A1997" s="153">
        <v>28</v>
      </c>
      <c r="B1997" s="154">
        <v>4</v>
      </c>
      <c r="C1997" s="154">
        <v>5</v>
      </c>
      <c r="D1997" s="155">
        <v>2</v>
      </c>
      <c r="E1997" s="155" t="s">
        <v>556</v>
      </c>
      <c r="F1997" s="156" t="s">
        <v>5351</v>
      </c>
      <c r="G1997" s="156" t="s">
        <v>556</v>
      </c>
      <c r="H1997" s="156" t="s">
        <v>5356</v>
      </c>
      <c r="I1997" s="155">
        <v>2804052</v>
      </c>
      <c r="J1997" s="157" t="s">
        <v>946</v>
      </c>
      <c r="K1997" s="157"/>
      <c r="L1997" s="155">
        <v>2022</v>
      </c>
      <c r="M1997" s="158">
        <v>3280</v>
      </c>
      <c r="N1997" s="159">
        <v>25787936.550000001</v>
      </c>
      <c r="O1997" s="159">
        <v>21466742.82</v>
      </c>
      <c r="P1997" s="159">
        <v>11061804.23</v>
      </c>
      <c r="Q1997" s="159">
        <v>3696587</v>
      </c>
      <c r="R1997" s="159">
        <v>7365217.2300000004</v>
      </c>
      <c r="S1997" s="159">
        <v>4321193.7300000004</v>
      </c>
      <c r="T1997" s="159">
        <v>29770</v>
      </c>
      <c r="U1997" s="159">
        <v>24090415.109999999</v>
      </c>
      <c r="V1997" s="159">
        <v>18538771.199999999</v>
      </c>
      <c r="W1997" s="159">
        <v>7026502.1399999997</v>
      </c>
      <c r="X1997" s="159">
        <v>47219.8</v>
      </c>
      <c r="Y1997" s="159">
        <v>5551643.9100000001</v>
      </c>
      <c r="Z1997" s="159">
        <v>917273.32</v>
      </c>
      <c r="AA1997" s="159">
        <v>0</v>
      </c>
      <c r="AB1997" s="159">
        <v>917273.32</v>
      </c>
      <c r="AC1997" s="159">
        <v>312951.64</v>
      </c>
      <c r="AD1997" s="159">
        <v>312951.64</v>
      </c>
      <c r="AE1997" s="159">
        <v>568645.27</v>
      </c>
      <c r="AF1997" s="159">
        <v>2927971.62</v>
      </c>
      <c r="AG1997" s="159">
        <v>212780.16</v>
      </c>
      <c r="AH1997" s="159">
        <v>212780.16</v>
      </c>
      <c r="AI1997" s="159">
        <v>0</v>
      </c>
      <c r="AJ1997" s="159">
        <v>0</v>
      </c>
    </row>
    <row r="1998" spans="1:36">
      <c r="A1998" s="153">
        <v>28</v>
      </c>
      <c r="B1998" s="154">
        <v>4</v>
      </c>
      <c r="C1998" s="154">
        <v>6</v>
      </c>
      <c r="D1998" s="155">
        <v>3</v>
      </c>
      <c r="E1998" s="155" t="s">
        <v>556</v>
      </c>
      <c r="F1998" s="156" t="s">
        <v>5357</v>
      </c>
      <c r="G1998" s="156" t="s">
        <v>556</v>
      </c>
      <c r="H1998" s="156" t="s">
        <v>5358</v>
      </c>
      <c r="I1998" s="155">
        <v>2804063</v>
      </c>
      <c r="J1998" s="157" t="s">
        <v>945</v>
      </c>
      <c r="K1998" s="157"/>
      <c r="L1998" s="155">
        <v>2022</v>
      </c>
      <c r="M1998" s="158">
        <v>4209</v>
      </c>
      <c r="N1998" s="159">
        <v>36587437.630000003</v>
      </c>
      <c r="O1998" s="159">
        <v>30448621.109999999</v>
      </c>
      <c r="P1998" s="159">
        <v>18807597.850000001</v>
      </c>
      <c r="Q1998" s="159">
        <v>6251833</v>
      </c>
      <c r="R1998" s="159">
        <v>12555764.85</v>
      </c>
      <c r="S1998" s="159">
        <v>6138816.5199999996</v>
      </c>
      <c r="T1998" s="159">
        <v>379427.29</v>
      </c>
      <c r="U1998" s="159">
        <v>37720520.289999999</v>
      </c>
      <c r="V1998" s="159">
        <v>28702570.899999999</v>
      </c>
      <c r="W1998" s="159">
        <v>9231166.8800000008</v>
      </c>
      <c r="X1998" s="159">
        <v>751414.09</v>
      </c>
      <c r="Y1998" s="159">
        <v>9017949.3900000006</v>
      </c>
      <c r="Z1998" s="159">
        <v>6091984.5300000003</v>
      </c>
      <c r="AA1998" s="159">
        <v>1700000</v>
      </c>
      <c r="AB1998" s="159">
        <v>4391984.53</v>
      </c>
      <c r="AC1998" s="159">
        <v>1063721</v>
      </c>
      <c r="AD1998" s="159">
        <v>1063721</v>
      </c>
      <c r="AE1998" s="159">
        <v>13348300</v>
      </c>
      <c r="AF1998" s="159">
        <v>1746050.21</v>
      </c>
      <c r="AG1998" s="159">
        <v>828797.99</v>
      </c>
      <c r="AH1998" s="159">
        <v>1210704.82</v>
      </c>
      <c r="AI1998" s="159">
        <v>0</v>
      </c>
      <c r="AJ1998" s="159">
        <v>0</v>
      </c>
    </row>
    <row r="1999" spans="1:36">
      <c r="A1999" s="153">
        <v>28</v>
      </c>
      <c r="B1999" s="154">
        <v>4</v>
      </c>
      <c r="C1999" s="154">
        <v>7</v>
      </c>
      <c r="D1999" s="155">
        <v>3</v>
      </c>
      <c r="E1999" s="155" t="s">
        <v>556</v>
      </c>
      <c r="F1999" s="156" t="s">
        <v>5357</v>
      </c>
      <c r="G1999" s="156" t="s">
        <v>556</v>
      </c>
      <c r="H1999" s="156" t="s">
        <v>5359</v>
      </c>
      <c r="I1999" s="155">
        <v>2804073</v>
      </c>
      <c r="J1999" s="157" t="s">
        <v>944</v>
      </c>
      <c r="K1999" s="157"/>
      <c r="L1999" s="155">
        <v>2022</v>
      </c>
      <c r="M1999" s="158">
        <v>18555</v>
      </c>
      <c r="N1999" s="159">
        <v>117573124.67</v>
      </c>
      <c r="O1999" s="159">
        <v>107951437.18000001</v>
      </c>
      <c r="P1999" s="159">
        <v>67108779.649999999</v>
      </c>
      <c r="Q1999" s="159">
        <v>25581901</v>
      </c>
      <c r="R1999" s="159">
        <v>41526878.649999999</v>
      </c>
      <c r="S1999" s="159">
        <v>9621687.4900000002</v>
      </c>
      <c r="T1999" s="159">
        <v>983013.6</v>
      </c>
      <c r="U1999" s="159">
        <v>113655850.97</v>
      </c>
      <c r="V1999" s="159">
        <v>97489299.150000006</v>
      </c>
      <c r="W1999" s="159">
        <v>32234983.649999999</v>
      </c>
      <c r="X1999" s="159">
        <v>1523681.89</v>
      </c>
      <c r="Y1999" s="159">
        <v>16166551.82</v>
      </c>
      <c r="Z1999" s="159">
        <v>9828375.25</v>
      </c>
      <c r="AA1999" s="159">
        <v>1500000</v>
      </c>
      <c r="AB1999" s="159">
        <v>8328375.25</v>
      </c>
      <c r="AC1999" s="159">
        <v>5836796</v>
      </c>
      <c r="AD1999" s="159">
        <v>5336796</v>
      </c>
      <c r="AE1999" s="159">
        <v>22621506.859999999</v>
      </c>
      <c r="AF1999" s="159">
        <v>10462138.029999999</v>
      </c>
      <c r="AG1999" s="159">
        <v>767638.1</v>
      </c>
      <c r="AH1999" s="159">
        <v>684380.47</v>
      </c>
      <c r="AI1999" s="159">
        <v>0</v>
      </c>
      <c r="AJ1999" s="159">
        <v>681676.86</v>
      </c>
    </row>
    <row r="2000" spans="1:36">
      <c r="A2000" s="153">
        <v>28</v>
      </c>
      <c r="B2000" s="154">
        <v>4</v>
      </c>
      <c r="C2000" s="154">
        <v>8</v>
      </c>
      <c r="D2000" s="155">
        <v>2</v>
      </c>
      <c r="E2000" s="155" t="s">
        <v>556</v>
      </c>
      <c r="F2000" s="156" t="s">
        <v>5351</v>
      </c>
      <c r="G2000" s="156" t="s">
        <v>556</v>
      </c>
      <c r="H2000" s="156" t="s">
        <v>5360</v>
      </c>
      <c r="I2000" s="155">
        <v>2804082</v>
      </c>
      <c r="J2000" s="157" t="s">
        <v>943</v>
      </c>
      <c r="K2000" s="157"/>
      <c r="L2000" s="155">
        <v>2022</v>
      </c>
      <c r="M2000" s="158">
        <v>3552</v>
      </c>
      <c r="N2000" s="159">
        <v>31474158.969999999</v>
      </c>
      <c r="O2000" s="159">
        <v>26686086.32</v>
      </c>
      <c r="P2000" s="159">
        <v>17031188.310000002</v>
      </c>
      <c r="Q2000" s="159">
        <v>5706932</v>
      </c>
      <c r="R2000" s="159">
        <v>11324256.310000001</v>
      </c>
      <c r="S2000" s="159">
        <v>4788072.6500000004</v>
      </c>
      <c r="T2000" s="159">
        <v>227105.16</v>
      </c>
      <c r="U2000" s="159">
        <v>29884773.989999998</v>
      </c>
      <c r="V2000" s="159">
        <v>22628628.949999999</v>
      </c>
      <c r="W2000" s="159">
        <v>6117286.6600000001</v>
      </c>
      <c r="X2000" s="159">
        <v>166964.64000000001</v>
      </c>
      <c r="Y2000" s="159">
        <v>7256145.04</v>
      </c>
      <c r="Z2000" s="159">
        <v>4164086.34</v>
      </c>
      <c r="AA2000" s="159">
        <v>0</v>
      </c>
      <c r="AB2000" s="159">
        <v>4164086.34</v>
      </c>
      <c r="AC2000" s="159">
        <v>360000</v>
      </c>
      <c r="AD2000" s="159">
        <v>360000</v>
      </c>
      <c r="AE2000" s="159">
        <v>2594000</v>
      </c>
      <c r="AF2000" s="159">
        <v>4057457.37</v>
      </c>
      <c r="AG2000" s="159">
        <v>813994.17</v>
      </c>
      <c r="AH2000" s="159">
        <v>781272.3</v>
      </c>
      <c r="AI2000" s="159">
        <v>0</v>
      </c>
      <c r="AJ2000" s="159">
        <v>0</v>
      </c>
    </row>
    <row r="2001" spans="1:36">
      <c r="A2001" s="153">
        <v>28</v>
      </c>
      <c r="B2001" s="154">
        <v>4</v>
      </c>
      <c r="C2001" s="154">
        <v>9</v>
      </c>
      <c r="D2001" s="155">
        <v>3</v>
      </c>
      <c r="E2001" s="155" t="s">
        <v>556</v>
      </c>
      <c r="F2001" s="156" t="s">
        <v>5357</v>
      </c>
      <c r="G2001" s="156" t="s">
        <v>556</v>
      </c>
      <c r="H2001" s="156" t="s">
        <v>5361</v>
      </c>
      <c r="I2001" s="155">
        <v>2804093</v>
      </c>
      <c r="J2001" s="157" t="s">
        <v>942</v>
      </c>
      <c r="K2001" s="157"/>
      <c r="L2001" s="155">
        <v>2022</v>
      </c>
      <c r="M2001" s="158">
        <v>6049</v>
      </c>
      <c r="N2001" s="159">
        <v>43954064.280000001</v>
      </c>
      <c r="O2001" s="159">
        <v>42370435.460000001</v>
      </c>
      <c r="P2001" s="159">
        <v>26869184.329999998</v>
      </c>
      <c r="Q2001" s="159">
        <v>10242437</v>
      </c>
      <c r="R2001" s="159">
        <v>16626747.33</v>
      </c>
      <c r="S2001" s="159">
        <v>1583628.82</v>
      </c>
      <c r="T2001" s="159">
        <v>791787.03</v>
      </c>
      <c r="U2001" s="159">
        <v>44123377.93</v>
      </c>
      <c r="V2001" s="159">
        <v>38137056.560000002</v>
      </c>
      <c r="W2001" s="159">
        <v>11288974.25</v>
      </c>
      <c r="X2001" s="159">
        <v>648422.81999999995</v>
      </c>
      <c r="Y2001" s="159">
        <v>5986321.3700000001</v>
      </c>
      <c r="Z2001" s="159">
        <v>6269481.1299999999</v>
      </c>
      <c r="AA2001" s="159">
        <v>0</v>
      </c>
      <c r="AB2001" s="159">
        <v>6269481.1299999999</v>
      </c>
      <c r="AC2001" s="159">
        <v>1630763</v>
      </c>
      <c r="AD2001" s="159">
        <v>1061763</v>
      </c>
      <c r="AE2001" s="159">
        <v>9294000</v>
      </c>
      <c r="AF2001" s="159">
        <v>4233378.9000000004</v>
      </c>
      <c r="AG2001" s="159">
        <v>485130.5</v>
      </c>
      <c r="AH2001" s="159">
        <v>558132.16</v>
      </c>
      <c r="AI2001" s="159">
        <v>0</v>
      </c>
      <c r="AJ2001" s="159">
        <v>0</v>
      </c>
    </row>
    <row r="2002" spans="1:36">
      <c r="A2002" s="153">
        <v>28</v>
      </c>
      <c r="B2002" s="154">
        <v>5</v>
      </c>
      <c r="C2002" s="154">
        <v>1</v>
      </c>
      <c r="D2002" s="155">
        <v>1</v>
      </c>
      <c r="E2002" s="155" t="s">
        <v>556</v>
      </c>
      <c r="F2002" s="156" t="s">
        <v>5362</v>
      </c>
      <c r="G2002" s="156" t="s">
        <v>556</v>
      </c>
      <c r="H2002" s="156" t="s">
        <v>5363</v>
      </c>
      <c r="I2002" s="155">
        <v>2805011</v>
      </c>
      <c r="J2002" s="157" t="s">
        <v>941</v>
      </c>
      <c r="K2002" s="157"/>
      <c r="L2002" s="155">
        <v>2022</v>
      </c>
      <c r="M2002" s="158">
        <v>60174</v>
      </c>
      <c r="N2002" s="159">
        <v>331247740.02999997</v>
      </c>
      <c r="O2002" s="159">
        <v>310160786.25</v>
      </c>
      <c r="P2002" s="159">
        <v>168439449.40000001</v>
      </c>
      <c r="Q2002" s="159">
        <v>82420065</v>
      </c>
      <c r="R2002" s="159">
        <v>86019384.400000006</v>
      </c>
      <c r="S2002" s="159">
        <v>21086953.780000001</v>
      </c>
      <c r="T2002" s="159">
        <v>5452141.3700000001</v>
      </c>
      <c r="U2002" s="159">
        <v>324581682.12</v>
      </c>
      <c r="V2002" s="159">
        <v>298161560.32999998</v>
      </c>
      <c r="W2002" s="159">
        <v>118316512.47</v>
      </c>
      <c r="X2002" s="159">
        <v>4945999</v>
      </c>
      <c r="Y2002" s="159">
        <v>26420121.789999999</v>
      </c>
      <c r="Z2002" s="159">
        <v>46464823.030000001</v>
      </c>
      <c r="AA2002" s="159">
        <v>0</v>
      </c>
      <c r="AB2002" s="159">
        <v>46464823.030000001</v>
      </c>
      <c r="AC2002" s="159">
        <v>6267000</v>
      </c>
      <c r="AD2002" s="159">
        <v>6000000</v>
      </c>
      <c r="AE2002" s="159">
        <v>93850000</v>
      </c>
      <c r="AF2002" s="159">
        <v>11999225.92</v>
      </c>
      <c r="AG2002" s="159">
        <v>3325543.44</v>
      </c>
      <c r="AH2002" s="159">
        <v>3276961.01</v>
      </c>
      <c r="AI2002" s="159">
        <v>0</v>
      </c>
      <c r="AJ2002" s="159">
        <v>0</v>
      </c>
    </row>
    <row r="2003" spans="1:36">
      <c r="A2003" s="153">
        <v>28</v>
      </c>
      <c r="B2003" s="154">
        <v>5</v>
      </c>
      <c r="C2003" s="154">
        <v>2</v>
      </c>
      <c r="D2003" s="155">
        <v>2</v>
      </c>
      <c r="E2003" s="155" t="s">
        <v>556</v>
      </c>
      <c r="F2003" s="156" t="s">
        <v>5364</v>
      </c>
      <c r="G2003" s="156" t="s">
        <v>556</v>
      </c>
      <c r="H2003" s="156" t="s">
        <v>5365</v>
      </c>
      <c r="I2003" s="155">
        <v>2805022</v>
      </c>
      <c r="J2003" s="157" t="s">
        <v>941</v>
      </c>
      <c r="K2003" s="157"/>
      <c r="L2003" s="155">
        <v>2022</v>
      </c>
      <c r="M2003" s="158">
        <v>12171</v>
      </c>
      <c r="N2003" s="159">
        <v>83410035.790000007</v>
      </c>
      <c r="O2003" s="159">
        <v>78116791.170000002</v>
      </c>
      <c r="P2003" s="159">
        <v>38191582.420000002</v>
      </c>
      <c r="Q2003" s="159">
        <v>13431915</v>
      </c>
      <c r="R2003" s="159">
        <v>24759667.420000002</v>
      </c>
      <c r="S2003" s="159">
        <v>5293244.62</v>
      </c>
      <c r="T2003" s="159">
        <v>1847492.65</v>
      </c>
      <c r="U2003" s="159">
        <v>92040215.439999998</v>
      </c>
      <c r="V2003" s="159">
        <v>72481969.280000001</v>
      </c>
      <c r="W2003" s="159">
        <v>21107463.66</v>
      </c>
      <c r="X2003" s="159">
        <v>1585825.82</v>
      </c>
      <c r="Y2003" s="159">
        <v>19558246.16</v>
      </c>
      <c r="Z2003" s="159">
        <v>35947847.140000001</v>
      </c>
      <c r="AA2003" s="159">
        <v>0</v>
      </c>
      <c r="AB2003" s="159">
        <v>35947847.140000001</v>
      </c>
      <c r="AC2003" s="159">
        <v>21274470.59</v>
      </c>
      <c r="AD2003" s="159">
        <v>2274470.59</v>
      </c>
      <c r="AE2003" s="159">
        <v>26049000</v>
      </c>
      <c r="AF2003" s="159">
        <v>5634821.8899999997</v>
      </c>
      <c r="AG2003" s="159">
        <v>1462294.84</v>
      </c>
      <c r="AH2003" s="159">
        <v>2606032.1</v>
      </c>
      <c r="AI2003" s="159">
        <v>0</v>
      </c>
      <c r="AJ2003" s="159">
        <v>0</v>
      </c>
    </row>
    <row r="2004" spans="1:36">
      <c r="A2004" s="153">
        <v>28</v>
      </c>
      <c r="B2004" s="154">
        <v>5</v>
      </c>
      <c r="C2004" s="154">
        <v>3</v>
      </c>
      <c r="D2004" s="155">
        <v>2</v>
      </c>
      <c r="E2004" s="155" t="s">
        <v>556</v>
      </c>
      <c r="F2004" s="156" t="s">
        <v>5364</v>
      </c>
      <c r="G2004" s="156" t="s">
        <v>556</v>
      </c>
      <c r="H2004" s="156" t="s">
        <v>5366</v>
      </c>
      <c r="I2004" s="155">
        <v>2805032</v>
      </c>
      <c r="J2004" s="157" t="s">
        <v>940</v>
      </c>
      <c r="K2004" s="157"/>
      <c r="L2004" s="155">
        <v>2022</v>
      </c>
      <c r="M2004" s="158">
        <v>6228</v>
      </c>
      <c r="N2004" s="159">
        <v>43397642.780000001</v>
      </c>
      <c r="O2004" s="159">
        <v>40822384.020000003</v>
      </c>
      <c r="P2004" s="159">
        <v>27901454.490000002</v>
      </c>
      <c r="Q2004" s="159">
        <v>13100231</v>
      </c>
      <c r="R2004" s="159">
        <v>14801223.49</v>
      </c>
      <c r="S2004" s="159">
        <v>2575258.7599999998</v>
      </c>
      <c r="T2004" s="159">
        <v>489242.53</v>
      </c>
      <c r="U2004" s="159">
        <v>48225764.5</v>
      </c>
      <c r="V2004" s="159">
        <v>37396677.969999999</v>
      </c>
      <c r="W2004" s="159">
        <v>13322101.310000001</v>
      </c>
      <c r="X2004" s="159">
        <v>99248.29</v>
      </c>
      <c r="Y2004" s="159">
        <v>10829086.529999999</v>
      </c>
      <c r="Z2004" s="159">
        <v>8629050.2899999991</v>
      </c>
      <c r="AA2004" s="159">
        <v>0</v>
      </c>
      <c r="AB2004" s="159">
        <v>8629050.2899999991</v>
      </c>
      <c r="AC2004" s="159">
        <v>560670.59</v>
      </c>
      <c r="AD2004" s="159">
        <v>560670.59</v>
      </c>
      <c r="AE2004" s="159">
        <v>1719600</v>
      </c>
      <c r="AF2004" s="159">
        <v>3425706.05</v>
      </c>
      <c r="AG2004" s="159">
        <v>1336956.58</v>
      </c>
      <c r="AH2004" s="159">
        <v>1420225.78</v>
      </c>
      <c r="AI2004" s="159">
        <v>0</v>
      </c>
      <c r="AJ2004" s="159">
        <v>0</v>
      </c>
    </row>
    <row r="2005" spans="1:36">
      <c r="A2005" s="153">
        <v>28</v>
      </c>
      <c r="B2005" s="154">
        <v>5</v>
      </c>
      <c r="C2005" s="154">
        <v>4</v>
      </c>
      <c r="D2005" s="155">
        <v>2</v>
      </c>
      <c r="E2005" s="155" t="s">
        <v>556</v>
      </c>
      <c r="F2005" s="156" t="s">
        <v>5364</v>
      </c>
      <c r="G2005" s="156" t="s">
        <v>556</v>
      </c>
      <c r="H2005" s="156" t="s">
        <v>5367</v>
      </c>
      <c r="I2005" s="155">
        <v>2805042</v>
      </c>
      <c r="J2005" s="157" t="s">
        <v>939</v>
      </c>
      <c r="K2005" s="157"/>
      <c r="L2005" s="155">
        <v>2022</v>
      </c>
      <c r="M2005" s="158">
        <v>6759</v>
      </c>
      <c r="N2005" s="159">
        <v>48006893.859999999</v>
      </c>
      <c r="O2005" s="159">
        <v>43635992.82</v>
      </c>
      <c r="P2005" s="159">
        <v>27183896.689999998</v>
      </c>
      <c r="Q2005" s="159">
        <v>11975149</v>
      </c>
      <c r="R2005" s="159">
        <v>15208747.689999999</v>
      </c>
      <c r="S2005" s="159">
        <v>4370901.04</v>
      </c>
      <c r="T2005" s="159">
        <v>310915</v>
      </c>
      <c r="U2005" s="159">
        <v>51219018.020000003</v>
      </c>
      <c r="V2005" s="159">
        <v>41554749.520000003</v>
      </c>
      <c r="W2005" s="159">
        <v>14275012.970000001</v>
      </c>
      <c r="X2005" s="159">
        <v>77166.11</v>
      </c>
      <c r="Y2005" s="159">
        <v>9664268.5</v>
      </c>
      <c r="Z2005" s="159">
        <v>6559351.6500000004</v>
      </c>
      <c r="AA2005" s="159">
        <v>0</v>
      </c>
      <c r="AB2005" s="159">
        <v>6559351.6500000004</v>
      </c>
      <c r="AC2005" s="159">
        <v>1506837.5</v>
      </c>
      <c r="AD2005" s="159">
        <v>1100878.5</v>
      </c>
      <c r="AE2005" s="159">
        <v>247427.84</v>
      </c>
      <c r="AF2005" s="159">
        <v>2081243.3</v>
      </c>
      <c r="AG2005" s="159">
        <v>616098</v>
      </c>
      <c r="AH2005" s="159">
        <v>500739.9</v>
      </c>
      <c r="AI2005" s="159">
        <v>0</v>
      </c>
      <c r="AJ2005" s="159">
        <v>369</v>
      </c>
    </row>
    <row r="2006" spans="1:36">
      <c r="A2006" s="153">
        <v>28</v>
      </c>
      <c r="B2006" s="154">
        <v>5</v>
      </c>
      <c r="C2006" s="154">
        <v>5</v>
      </c>
      <c r="D2006" s="155">
        <v>2</v>
      </c>
      <c r="E2006" s="155" t="s">
        <v>556</v>
      </c>
      <c r="F2006" s="156" t="s">
        <v>5364</v>
      </c>
      <c r="G2006" s="156" t="s">
        <v>556</v>
      </c>
      <c r="H2006" s="156" t="s">
        <v>5368</v>
      </c>
      <c r="I2006" s="155">
        <v>2805052</v>
      </c>
      <c r="J2006" s="157" t="s">
        <v>938</v>
      </c>
      <c r="K2006" s="157"/>
      <c r="L2006" s="155">
        <v>2022</v>
      </c>
      <c r="M2006" s="158">
        <v>3365</v>
      </c>
      <c r="N2006" s="159">
        <v>29629857.91</v>
      </c>
      <c r="O2006" s="159">
        <v>25348388.149999999</v>
      </c>
      <c r="P2006" s="159">
        <v>14254044.93</v>
      </c>
      <c r="Q2006" s="159">
        <v>5703291</v>
      </c>
      <c r="R2006" s="159">
        <v>8550753.9299999997</v>
      </c>
      <c r="S2006" s="159">
        <v>4281469.76</v>
      </c>
      <c r="T2006" s="159">
        <v>336131.38</v>
      </c>
      <c r="U2006" s="159">
        <v>24960628.449999999</v>
      </c>
      <c r="V2006" s="159">
        <v>21451054.539999999</v>
      </c>
      <c r="W2006" s="159">
        <v>6837113.6100000003</v>
      </c>
      <c r="X2006" s="159">
        <v>128794.56</v>
      </c>
      <c r="Y2006" s="159">
        <v>3509573.91</v>
      </c>
      <c r="Z2006" s="159">
        <v>4068633.58</v>
      </c>
      <c r="AA2006" s="159">
        <v>0</v>
      </c>
      <c r="AB2006" s="159">
        <v>4068633.58</v>
      </c>
      <c r="AC2006" s="159">
        <v>400823.48</v>
      </c>
      <c r="AD2006" s="159">
        <v>400823.48</v>
      </c>
      <c r="AE2006" s="159">
        <v>1780000</v>
      </c>
      <c r="AF2006" s="159">
        <v>3897333.61</v>
      </c>
      <c r="AG2006" s="159">
        <v>1304057.75</v>
      </c>
      <c r="AH2006" s="159">
        <v>591570.93999999994</v>
      </c>
      <c r="AI2006" s="159">
        <v>0</v>
      </c>
      <c r="AJ2006" s="159">
        <v>0</v>
      </c>
    </row>
    <row r="2007" spans="1:36">
      <c r="A2007" s="153">
        <v>28</v>
      </c>
      <c r="B2007" s="154">
        <v>6</v>
      </c>
      <c r="C2007" s="154">
        <v>1</v>
      </c>
      <c r="D2007" s="155">
        <v>1</v>
      </c>
      <c r="E2007" s="155" t="s">
        <v>556</v>
      </c>
      <c r="F2007" s="156" t="s">
        <v>5369</v>
      </c>
      <c r="G2007" s="156" t="s">
        <v>556</v>
      </c>
      <c r="H2007" s="156" t="s">
        <v>5370</v>
      </c>
      <c r="I2007" s="155">
        <v>2806011</v>
      </c>
      <c r="J2007" s="157" t="s">
        <v>937</v>
      </c>
      <c r="K2007" s="157"/>
      <c r="L2007" s="155">
        <v>2022</v>
      </c>
      <c r="M2007" s="158">
        <v>27813</v>
      </c>
      <c r="N2007" s="159">
        <v>149666433.94999999</v>
      </c>
      <c r="O2007" s="159">
        <v>140644489.38999999</v>
      </c>
      <c r="P2007" s="159">
        <v>69954632.079999998</v>
      </c>
      <c r="Q2007" s="159">
        <v>33650856</v>
      </c>
      <c r="R2007" s="159">
        <v>36303776.079999998</v>
      </c>
      <c r="S2007" s="159">
        <v>9021944.5600000005</v>
      </c>
      <c r="T2007" s="159">
        <v>1329089.92</v>
      </c>
      <c r="U2007" s="159">
        <v>166014333.99000001</v>
      </c>
      <c r="V2007" s="159">
        <v>142959899.87</v>
      </c>
      <c r="W2007" s="159">
        <v>55259366.780000001</v>
      </c>
      <c r="X2007" s="159">
        <v>2495309.84</v>
      </c>
      <c r="Y2007" s="159">
        <v>23054434.120000001</v>
      </c>
      <c r="Z2007" s="159">
        <v>30968720.280000001</v>
      </c>
      <c r="AA2007" s="159">
        <v>0</v>
      </c>
      <c r="AB2007" s="159">
        <v>30968720.280000001</v>
      </c>
      <c r="AC2007" s="159">
        <v>8000000</v>
      </c>
      <c r="AD2007" s="159">
        <v>8000000</v>
      </c>
      <c r="AE2007" s="159">
        <v>34350000</v>
      </c>
      <c r="AF2007" s="159">
        <v>-2315410.48</v>
      </c>
      <c r="AG2007" s="159">
        <v>1463685.77</v>
      </c>
      <c r="AH2007" s="159">
        <v>1132582.96</v>
      </c>
      <c r="AI2007" s="159">
        <v>0</v>
      </c>
      <c r="AJ2007" s="159">
        <v>0</v>
      </c>
    </row>
    <row r="2008" spans="1:36">
      <c r="A2008" s="153">
        <v>28</v>
      </c>
      <c r="B2008" s="154">
        <v>6</v>
      </c>
      <c r="C2008" s="154">
        <v>4</v>
      </c>
      <c r="D2008" s="155">
        <v>2</v>
      </c>
      <c r="E2008" s="155" t="s">
        <v>556</v>
      </c>
      <c r="F2008" s="156" t="s">
        <v>5371</v>
      </c>
      <c r="G2008" s="156" t="s">
        <v>556</v>
      </c>
      <c r="H2008" s="156" t="s">
        <v>5372</v>
      </c>
      <c r="I2008" s="155">
        <v>2806042</v>
      </c>
      <c r="J2008" s="157" t="s">
        <v>937</v>
      </c>
      <c r="K2008" s="157"/>
      <c r="L2008" s="155">
        <v>2022</v>
      </c>
      <c r="M2008" s="158">
        <v>8564</v>
      </c>
      <c r="N2008" s="159">
        <v>64702236.649999999</v>
      </c>
      <c r="O2008" s="159">
        <v>56970705.600000001</v>
      </c>
      <c r="P2008" s="159">
        <v>27109343.77</v>
      </c>
      <c r="Q2008" s="159">
        <v>9426584</v>
      </c>
      <c r="R2008" s="159">
        <v>17682759.77</v>
      </c>
      <c r="S2008" s="159">
        <v>7731531.0499999998</v>
      </c>
      <c r="T2008" s="159">
        <v>498692.48</v>
      </c>
      <c r="U2008" s="159">
        <v>70798602.269999996</v>
      </c>
      <c r="V2008" s="159">
        <v>48195611.390000001</v>
      </c>
      <c r="W2008" s="159">
        <v>14436686.029999999</v>
      </c>
      <c r="X2008" s="159">
        <v>392990.56</v>
      </c>
      <c r="Y2008" s="159">
        <v>22602990.879999999</v>
      </c>
      <c r="Z2008" s="159">
        <v>8460512</v>
      </c>
      <c r="AA2008" s="159">
        <v>3170000</v>
      </c>
      <c r="AB2008" s="159">
        <v>5290512</v>
      </c>
      <c r="AC2008" s="159">
        <v>1970000</v>
      </c>
      <c r="AD2008" s="159">
        <v>1970000</v>
      </c>
      <c r="AE2008" s="159">
        <v>11443300.800000001</v>
      </c>
      <c r="AF2008" s="159">
        <v>8775094.2100000009</v>
      </c>
      <c r="AG2008" s="159">
        <v>758570.39</v>
      </c>
      <c r="AH2008" s="159">
        <v>1118135.82</v>
      </c>
      <c r="AI2008" s="159">
        <v>0</v>
      </c>
      <c r="AJ2008" s="159">
        <v>0</v>
      </c>
    </row>
    <row r="2009" spans="1:36">
      <c r="A2009" s="153">
        <v>28</v>
      </c>
      <c r="B2009" s="154">
        <v>6</v>
      </c>
      <c r="C2009" s="154">
        <v>5</v>
      </c>
      <c r="D2009" s="155">
        <v>2</v>
      </c>
      <c r="E2009" s="155" t="s">
        <v>556</v>
      </c>
      <c r="F2009" s="156" t="s">
        <v>5371</v>
      </c>
      <c r="G2009" s="156" t="s">
        <v>556</v>
      </c>
      <c r="H2009" s="156" t="s">
        <v>5373</v>
      </c>
      <c r="I2009" s="155">
        <v>2806052</v>
      </c>
      <c r="J2009" s="157" t="s">
        <v>936</v>
      </c>
      <c r="K2009" s="157"/>
      <c r="L2009" s="155">
        <v>2022</v>
      </c>
      <c r="M2009" s="158">
        <v>2976</v>
      </c>
      <c r="N2009" s="159">
        <v>22193759.68</v>
      </c>
      <c r="O2009" s="159">
        <v>21091475.859999999</v>
      </c>
      <c r="P2009" s="159">
        <v>11800565.34</v>
      </c>
      <c r="Q2009" s="159">
        <v>4554398</v>
      </c>
      <c r="R2009" s="159">
        <v>7246167.3399999999</v>
      </c>
      <c r="S2009" s="159">
        <v>1102283.82</v>
      </c>
      <c r="T2009" s="159">
        <v>626627.71</v>
      </c>
      <c r="U2009" s="159">
        <v>20017806.059999999</v>
      </c>
      <c r="V2009" s="159">
        <v>18128305.02</v>
      </c>
      <c r="W2009" s="159">
        <v>5873600.4000000004</v>
      </c>
      <c r="X2009" s="159">
        <v>171557.9</v>
      </c>
      <c r="Y2009" s="159">
        <v>1889501.04</v>
      </c>
      <c r="Z2009" s="159">
        <v>4530985.67</v>
      </c>
      <c r="AA2009" s="159">
        <v>0</v>
      </c>
      <c r="AB2009" s="159">
        <v>4530985.67</v>
      </c>
      <c r="AC2009" s="159">
        <v>400000</v>
      </c>
      <c r="AD2009" s="159">
        <v>400000</v>
      </c>
      <c r="AE2009" s="159">
        <v>2800000</v>
      </c>
      <c r="AF2009" s="159">
        <v>2963170.84</v>
      </c>
      <c r="AG2009" s="159">
        <v>179439.2</v>
      </c>
      <c r="AH2009" s="159">
        <v>179439.2</v>
      </c>
      <c r="AI2009" s="159">
        <v>0</v>
      </c>
      <c r="AJ2009" s="159">
        <v>0</v>
      </c>
    </row>
    <row r="2010" spans="1:36">
      <c r="A2010" s="153">
        <v>28</v>
      </c>
      <c r="B2010" s="154">
        <v>6</v>
      </c>
      <c r="C2010" s="154">
        <v>6</v>
      </c>
      <c r="D2010" s="155">
        <v>2</v>
      </c>
      <c r="E2010" s="155" t="s">
        <v>556</v>
      </c>
      <c r="F2010" s="156" t="s">
        <v>5371</v>
      </c>
      <c r="G2010" s="156" t="s">
        <v>556</v>
      </c>
      <c r="H2010" s="156" t="s">
        <v>5374</v>
      </c>
      <c r="I2010" s="155">
        <v>2806062</v>
      </c>
      <c r="J2010" s="157" t="s">
        <v>935</v>
      </c>
      <c r="K2010" s="157"/>
      <c r="L2010" s="155">
        <v>2022</v>
      </c>
      <c r="M2010" s="158">
        <v>3507</v>
      </c>
      <c r="N2010" s="159">
        <v>27808077</v>
      </c>
      <c r="O2010" s="159">
        <v>24874842.079999998</v>
      </c>
      <c r="P2010" s="159">
        <v>14845314.18</v>
      </c>
      <c r="Q2010" s="159">
        <v>5785722</v>
      </c>
      <c r="R2010" s="159">
        <v>9059592.1799999997</v>
      </c>
      <c r="S2010" s="159">
        <v>2933234.92</v>
      </c>
      <c r="T2010" s="159">
        <v>186690</v>
      </c>
      <c r="U2010" s="159">
        <v>28414816.870000001</v>
      </c>
      <c r="V2010" s="159">
        <v>22236389.920000002</v>
      </c>
      <c r="W2010" s="159">
        <v>7323710.0999999996</v>
      </c>
      <c r="X2010" s="159">
        <v>403370</v>
      </c>
      <c r="Y2010" s="159">
        <v>6178426.9500000002</v>
      </c>
      <c r="Z2010" s="159">
        <v>2476811.7000000002</v>
      </c>
      <c r="AA2010" s="159">
        <v>1256811.7</v>
      </c>
      <c r="AB2010" s="159">
        <v>1220000.0000000002</v>
      </c>
      <c r="AC2010" s="159">
        <v>1121343.03</v>
      </c>
      <c r="AD2010" s="159">
        <v>1121343.03</v>
      </c>
      <c r="AE2010" s="159">
        <v>8221311.1699999999</v>
      </c>
      <c r="AF2010" s="159">
        <v>2638452.16</v>
      </c>
      <c r="AG2010" s="159">
        <v>190355.08</v>
      </c>
      <c r="AH2010" s="159">
        <v>228728.89</v>
      </c>
      <c r="AI2010" s="159">
        <v>0</v>
      </c>
      <c r="AJ2010" s="159">
        <v>0</v>
      </c>
    </row>
    <row r="2011" spans="1:36">
      <c r="A2011" s="153">
        <v>28</v>
      </c>
      <c r="B2011" s="154">
        <v>6</v>
      </c>
      <c r="C2011" s="154">
        <v>8</v>
      </c>
      <c r="D2011" s="155">
        <v>3</v>
      </c>
      <c r="E2011" s="155" t="s">
        <v>556</v>
      </c>
      <c r="F2011" s="156" t="s">
        <v>5375</v>
      </c>
      <c r="G2011" s="156" t="s">
        <v>556</v>
      </c>
      <c r="H2011" s="156" t="s">
        <v>5376</v>
      </c>
      <c r="I2011" s="155">
        <v>2806083</v>
      </c>
      <c r="J2011" s="157" t="s">
        <v>934</v>
      </c>
      <c r="K2011" s="157"/>
      <c r="L2011" s="155">
        <v>2022</v>
      </c>
      <c r="M2011" s="158">
        <v>5424</v>
      </c>
      <c r="N2011" s="159">
        <v>41357095.090000004</v>
      </c>
      <c r="O2011" s="159">
        <v>33612309.350000001</v>
      </c>
      <c r="P2011" s="159">
        <v>19272528.170000002</v>
      </c>
      <c r="Q2011" s="159">
        <v>8593567</v>
      </c>
      <c r="R2011" s="159">
        <v>10678961.17</v>
      </c>
      <c r="S2011" s="159">
        <v>7744785.7400000002</v>
      </c>
      <c r="T2011" s="159">
        <v>141084.79999999999</v>
      </c>
      <c r="U2011" s="159">
        <v>40274570.68</v>
      </c>
      <c r="V2011" s="159">
        <v>28082983.170000002</v>
      </c>
      <c r="W2011" s="159">
        <v>9044069.6799999997</v>
      </c>
      <c r="X2011" s="159">
        <v>267675.45</v>
      </c>
      <c r="Y2011" s="159">
        <v>12191587.51</v>
      </c>
      <c r="Z2011" s="159">
        <v>3265043.68</v>
      </c>
      <c r="AA2011" s="159">
        <v>0</v>
      </c>
      <c r="AB2011" s="159">
        <v>3265043.68</v>
      </c>
      <c r="AC2011" s="159">
        <v>1026413.05</v>
      </c>
      <c r="AD2011" s="159">
        <v>1026413.05</v>
      </c>
      <c r="AE2011" s="159">
        <v>4105651.8</v>
      </c>
      <c r="AF2011" s="159">
        <v>5529326.1799999997</v>
      </c>
      <c r="AG2011" s="159">
        <v>484809.91</v>
      </c>
      <c r="AH2011" s="159">
        <v>496477.06</v>
      </c>
      <c r="AI2011" s="159">
        <v>0</v>
      </c>
      <c r="AJ2011" s="159">
        <v>0</v>
      </c>
    </row>
    <row r="2012" spans="1:36">
      <c r="A2012" s="153">
        <v>28</v>
      </c>
      <c r="B2012" s="154">
        <v>6</v>
      </c>
      <c r="C2012" s="154">
        <v>10</v>
      </c>
      <c r="D2012" s="155">
        <v>2</v>
      </c>
      <c r="E2012" s="155" t="s">
        <v>556</v>
      </c>
      <c r="F2012" s="156" t="s">
        <v>5371</v>
      </c>
      <c r="G2012" s="156" t="s">
        <v>556</v>
      </c>
      <c r="H2012" s="156" t="s">
        <v>5377</v>
      </c>
      <c r="I2012" s="155">
        <v>2806102</v>
      </c>
      <c r="J2012" s="157" t="s">
        <v>933</v>
      </c>
      <c r="K2012" s="157"/>
      <c r="L2012" s="155">
        <v>2022</v>
      </c>
      <c r="M2012" s="158">
        <v>5881</v>
      </c>
      <c r="N2012" s="159">
        <v>47306921.090000004</v>
      </c>
      <c r="O2012" s="159">
        <v>39884560.329999998</v>
      </c>
      <c r="P2012" s="159">
        <v>28563985.359999999</v>
      </c>
      <c r="Q2012" s="159">
        <v>11472892</v>
      </c>
      <c r="R2012" s="159">
        <v>17091093.359999999</v>
      </c>
      <c r="S2012" s="159">
        <v>7422360.7599999998</v>
      </c>
      <c r="T2012" s="159">
        <v>103077</v>
      </c>
      <c r="U2012" s="159">
        <v>52952945.390000001</v>
      </c>
      <c r="V2012" s="159">
        <v>38631464.729999997</v>
      </c>
      <c r="W2012" s="159">
        <v>10948185.42</v>
      </c>
      <c r="X2012" s="159">
        <v>1314214.6299999999</v>
      </c>
      <c r="Y2012" s="159">
        <v>14321480.66</v>
      </c>
      <c r="Z2012" s="159">
        <v>8946486.2699999996</v>
      </c>
      <c r="AA2012" s="159">
        <v>6080000</v>
      </c>
      <c r="AB2012" s="159">
        <v>2866486.2699999996</v>
      </c>
      <c r="AC2012" s="159">
        <v>1399728.81</v>
      </c>
      <c r="AD2012" s="159">
        <v>1164728.81</v>
      </c>
      <c r="AE2012" s="159">
        <v>25089382.09</v>
      </c>
      <c r="AF2012" s="159">
        <v>1253095.6000000001</v>
      </c>
      <c r="AG2012" s="159">
        <v>1044856.4</v>
      </c>
      <c r="AH2012" s="159">
        <v>846280.07</v>
      </c>
      <c r="AI2012" s="159">
        <v>0</v>
      </c>
      <c r="AJ2012" s="159">
        <v>0</v>
      </c>
    </row>
    <row r="2013" spans="1:36">
      <c r="A2013" s="153">
        <v>28</v>
      </c>
      <c r="B2013" s="154">
        <v>7</v>
      </c>
      <c r="C2013" s="154">
        <v>1</v>
      </c>
      <c r="D2013" s="155">
        <v>1</v>
      </c>
      <c r="E2013" s="155" t="s">
        <v>556</v>
      </c>
      <c r="F2013" s="156" t="s">
        <v>5378</v>
      </c>
      <c r="G2013" s="156" t="s">
        <v>556</v>
      </c>
      <c r="H2013" s="156" t="s">
        <v>5379</v>
      </c>
      <c r="I2013" s="155">
        <v>2807011</v>
      </c>
      <c r="J2013" s="157" t="s">
        <v>932</v>
      </c>
      <c r="K2013" s="157"/>
      <c r="L2013" s="155">
        <v>2022</v>
      </c>
      <c r="M2013" s="158">
        <v>32409</v>
      </c>
      <c r="N2013" s="159">
        <v>179899649.36000001</v>
      </c>
      <c r="O2013" s="159">
        <v>172333760.31</v>
      </c>
      <c r="P2013" s="159">
        <v>90550870.950000003</v>
      </c>
      <c r="Q2013" s="159">
        <v>36711384</v>
      </c>
      <c r="R2013" s="159">
        <v>53839486.950000003</v>
      </c>
      <c r="S2013" s="159">
        <v>7565889.0499999998</v>
      </c>
      <c r="T2013" s="159">
        <v>3500376.65</v>
      </c>
      <c r="U2013" s="159">
        <v>187262265.06</v>
      </c>
      <c r="V2013" s="159">
        <v>171149709.61000001</v>
      </c>
      <c r="W2013" s="159">
        <v>65144009.270000003</v>
      </c>
      <c r="X2013" s="159">
        <v>2285815.27</v>
      </c>
      <c r="Y2013" s="159">
        <v>16112555.449999999</v>
      </c>
      <c r="Z2013" s="159">
        <v>15346612.84</v>
      </c>
      <c r="AA2013" s="159">
        <v>10225000</v>
      </c>
      <c r="AB2013" s="159">
        <v>5121612.84</v>
      </c>
      <c r="AC2013" s="159">
        <v>7100000</v>
      </c>
      <c r="AD2013" s="159">
        <v>7100000</v>
      </c>
      <c r="AE2013" s="159">
        <v>43425000</v>
      </c>
      <c r="AF2013" s="159">
        <v>1184050.7</v>
      </c>
      <c r="AG2013" s="159">
        <v>1209131.67</v>
      </c>
      <c r="AH2013" s="159">
        <v>730727.44</v>
      </c>
      <c r="AI2013" s="159">
        <v>0</v>
      </c>
      <c r="AJ2013" s="159">
        <v>0</v>
      </c>
    </row>
    <row r="2014" spans="1:36">
      <c r="A2014" s="153">
        <v>28</v>
      </c>
      <c r="B2014" s="154">
        <v>7</v>
      </c>
      <c r="C2014" s="154">
        <v>2</v>
      </c>
      <c r="D2014" s="155">
        <v>1</v>
      </c>
      <c r="E2014" s="155" t="s">
        <v>556</v>
      </c>
      <c r="F2014" s="156" t="s">
        <v>5378</v>
      </c>
      <c r="G2014" s="156" t="s">
        <v>556</v>
      </c>
      <c r="H2014" s="156" t="s">
        <v>5380</v>
      </c>
      <c r="I2014" s="155">
        <v>2807021</v>
      </c>
      <c r="J2014" s="157" t="s">
        <v>930</v>
      </c>
      <c r="K2014" s="157"/>
      <c r="L2014" s="155">
        <v>2022</v>
      </c>
      <c r="M2014" s="158">
        <v>10621</v>
      </c>
      <c r="N2014" s="159">
        <v>65980500.159999996</v>
      </c>
      <c r="O2014" s="159">
        <v>59426607.579999998</v>
      </c>
      <c r="P2014" s="159">
        <v>27565579.719999999</v>
      </c>
      <c r="Q2014" s="159">
        <v>7525202</v>
      </c>
      <c r="R2014" s="159">
        <v>20040377.719999999</v>
      </c>
      <c r="S2014" s="159">
        <v>6553892.5800000001</v>
      </c>
      <c r="T2014" s="159">
        <v>322978.99</v>
      </c>
      <c r="U2014" s="159">
        <v>67134790.019999996</v>
      </c>
      <c r="V2014" s="159">
        <v>55795287.649999999</v>
      </c>
      <c r="W2014" s="159">
        <v>18601721.710000001</v>
      </c>
      <c r="X2014" s="159">
        <v>927141.18</v>
      </c>
      <c r="Y2014" s="159">
        <v>11339502.369999999</v>
      </c>
      <c r="Z2014" s="159">
        <v>10283302.119999999</v>
      </c>
      <c r="AA2014" s="159">
        <v>0</v>
      </c>
      <c r="AB2014" s="159">
        <v>10283302.119999999</v>
      </c>
      <c r="AC2014" s="159">
        <v>1800000</v>
      </c>
      <c r="AD2014" s="159">
        <v>1800000</v>
      </c>
      <c r="AE2014" s="159">
        <v>14780000</v>
      </c>
      <c r="AF2014" s="159">
        <v>3631319.93</v>
      </c>
      <c r="AG2014" s="159">
        <v>690959.88</v>
      </c>
      <c r="AH2014" s="159">
        <v>690959.88</v>
      </c>
      <c r="AI2014" s="159">
        <v>0</v>
      </c>
      <c r="AJ2014" s="159">
        <v>0</v>
      </c>
    </row>
    <row r="2015" spans="1:36">
      <c r="A2015" s="153">
        <v>28</v>
      </c>
      <c r="B2015" s="154">
        <v>7</v>
      </c>
      <c r="C2015" s="154">
        <v>3</v>
      </c>
      <c r="D2015" s="155">
        <v>2</v>
      </c>
      <c r="E2015" s="155" t="s">
        <v>556</v>
      </c>
      <c r="F2015" s="156" t="s">
        <v>5381</v>
      </c>
      <c r="G2015" s="156" t="s">
        <v>556</v>
      </c>
      <c r="H2015" s="156" t="s">
        <v>5382</v>
      </c>
      <c r="I2015" s="155">
        <v>2807032</v>
      </c>
      <c r="J2015" s="157" t="s">
        <v>932</v>
      </c>
      <c r="K2015" s="157"/>
      <c r="L2015" s="155">
        <v>2022</v>
      </c>
      <c r="M2015" s="158">
        <v>13188</v>
      </c>
      <c r="N2015" s="159">
        <v>86988613.099999994</v>
      </c>
      <c r="O2015" s="159">
        <v>75425564.120000005</v>
      </c>
      <c r="P2015" s="159">
        <v>46010091.030000001</v>
      </c>
      <c r="Q2015" s="159">
        <v>15008318</v>
      </c>
      <c r="R2015" s="159">
        <v>31001773.030000001</v>
      </c>
      <c r="S2015" s="159">
        <v>11563048.98</v>
      </c>
      <c r="T2015" s="159">
        <v>919890.95</v>
      </c>
      <c r="U2015" s="159">
        <v>97780820.620000005</v>
      </c>
      <c r="V2015" s="159">
        <v>70255899.75</v>
      </c>
      <c r="W2015" s="159">
        <v>22153008.82</v>
      </c>
      <c r="X2015" s="159">
        <v>781024.64</v>
      </c>
      <c r="Y2015" s="159">
        <v>27524920.870000001</v>
      </c>
      <c r="Z2015" s="159">
        <v>19559335.91</v>
      </c>
      <c r="AA2015" s="159">
        <v>9850000</v>
      </c>
      <c r="AB2015" s="159">
        <v>9709335.9100000001</v>
      </c>
      <c r="AC2015" s="159">
        <v>3465000</v>
      </c>
      <c r="AD2015" s="159">
        <v>3241000</v>
      </c>
      <c r="AE2015" s="159">
        <v>20377480</v>
      </c>
      <c r="AF2015" s="159">
        <v>5169664.37</v>
      </c>
      <c r="AG2015" s="159">
        <v>1216123.7</v>
      </c>
      <c r="AH2015" s="159">
        <v>1188826.53</v>
      </c>
      <c r="AI2015" s="159">
        <v>0</v>
      </c>
      <c r="AJ2015" s="159">
        <v>0</v>
      </c>
    </row>
    <row r="2016" spans="1:36">
      <c r="A2016" s="153">
        <v>28</v>
      </c>
      <c r="B2016" s="154">
        <v>7</v>
      </c>
      <c r="C2016" s="154">
        <v>4</v>
      </c>
      <c r="D2016" s="155">
        <v>3</v>
      </c>
      <c r="E2016" s="155" t="s">
        <v>556</v>
      </c>
      <c r="F2016" s="156" t="s">
        <v>5383</v>
      </c>
      <c r="G2016" s="156" t="s">
        <v>556</v>
      </c>
      <c r="H2016" s="156" t="s">
        <v>5384</v>
      </c>
      <c r="I2016" s="155">
        <v>2807043</v>
      </c>
      <c r="J2016" s="157" t="s">
        <v>931</v>
      </c>
      <c r="K2016" s="157"/>
      <c r="L2016" s="155">
        <v>2022</v>
      </c>
      <c r="M2016" s="158">
        <v>5585</v>
      </c>
      <c r="N2016" s="159">
        <v>46680947.979999997</v>
      </c>
      <c r="O2016" s="159">
        <v>46049807.670000002</v>
      </c>
      <c r="P2016" s="159">
        <v>22736689.640000001</v>
      </c>
      <c r="Q2016" s="159">
        <v>8551201</v>
      </c>
      <c r="R2016" s="159">
        <v>14185488.640000001</v>
      </c>
      <c r="S2016" s="159">
        <v>631140.31000000006</v>
      </c>
      <c r="T2016" s="159">
        <v>180360.53</v>
      </c>
      <c r="U2016" s="159">
        <v>41141953.850000001</v>
      </c>
      <c r="V2016" s="159">
        <v>36531303.920000002</v>
      </c>
      <c r="W2016" s="159">
        <v>12152993.34</v>
      </c>
      <c r="X2016" s="159">
        <v>983419.17</v>
      </c>
      <c r="Y2016" s="159">
        <v>4610649.93</v>
      </c>
      <c r="Z2016" s="159">
        <v>3459096.02</v>
      </c>
      <c r="AA2016" s="159">
        <v>3200000</v>
      </c>
      <c r="AB2016" s="159">
        <v>259096.02000000002</v>
      </c>
      <c r="AC2016" s="159">
        <v>1335852</v>
      </c>
      <c r="AD2016" s="159">
        <v>398602</v>
      </c>
      <c r="AE2016" s="159">
        <v>15693848.65</v>
      </c>
      <c r="AF2016" s="159">
        <v>9518503.75</v>
      </c>
      <c r="AG2016" s="159">
        <v>1223987.8</v>
      </c>
      <c r="AH2016" s="159">
        <v>1145292.24</v>
      </c>
      <c r="AI2016" s="159">
        <v>0</v>
      </c>
      <c r="AJ2016" s="159">
        <v>0</v>
      </c>
    </row>
    <row r="2017" spans="1:36">
      <c r="A2017" s="153">
        <v>28</v>
      </c>
      <c r="B2017" s="154">
        <v>7</v>
      </c>
      <c r="C2017" s="154">
        <v>5</v>
      </c>
      <c r="D2017" s="155">
        <v>2</v>
      </c>
      <c r="E2017" s="155" t="s">
        <v>556</v>
      </c>
      <c r="F2017" s="156" t="s">
        <v>5381</v>
      </c>
      <c r="G2017" s="156" t="s">
        <v>556</v>
      </c>
      <c r="H2017" s="156" t="s">
        <v>5385</v>
      </c>
      <c r="I2017" s="155">
        <v>2807052</v>
      </c>
      <c r="J2017" s="157" t="s">
        <v>930</v>
      </c>
      <c r="K2017" s="157"/>
      <c r="L2017" s="155">
        <v>2022</v>
      </c>
      <c r="M2017" s="158">
        <v>10378</v>
      </c>
      <c r="N2017" s="159">
        <v>72374890.890000001</v>
      </c>
      <c r="O2017" s="159">
        <v>66385845.079999998</v>
      </c>
      <c r="P2017" s="159">
        <v>47228495.640000001</v>
      </c>
      <c r="Q2017" s="159">
        <v>23214126</v>
      </c>
      <c r="R2017" s="159">
        <v>24014369.640000001</v>
      </c>
      <c r="S2017" s="159">
        <v>5989045.8099999996</v>
      </c>
      <c r="T2017" s="159">
        <v>44606.84</v>
      </c>
      <c r="U2017" s="159">
        <v>77735902.079999998</v>
      </c>
      <c r="V2017" s="159">
        <v>58900637.710000001</v>
      </c>
      <c r="W2017" s="159">
        <v>20046581.34</v>
      </c>
      <c r="X2017" s="159">
        <v>209132.36</v>
      </c>
      <c r="Y2017" s="159">
        <v>18835264.370000001</v>
      </c>
      <c r="Z2017" s="159">
        <v>12215989.32</v>
      </c>
      <c r="AA2017" s="159">
        <v>0</v>
      </c>
      <c r="AB2017" s="159">
        <v>12215989.32</v>
      </c>
      <c r="AC2017" s="159">
        <v>1000000</v>
      </c>
      <c r="AD2017" s="159">
        <v>1000000</v>
      </c>
      <c r="AE2017" s="159">
        <v>3000000</v>
      </c>
      <c r="AF2017" s="159">
        <v>7485207.3700000001</v>
      </c>
      <c r="AG2017" s="159">
        <v>591616.06999999995</v>
      </c>
      <c r="AH2017" s="159">
        <v>631721.99</v>
      </c>
      <c r="AI2017" s="159">
        <v>0</v>
      </c>
      <c r="AJ2017" s="159">
        <v>0</v>
      </c>
    </row>
    <row r="2018" spans="1:36">
      <c r="A2018" s="153">
        <v>28</v>
      </c>
      <c r="B2018" s="154">
        <v>7</v>
      </c>
      <c r="C2018" s="154">
        <v>6</v>
      </c>
      <c r="D2018" s="155">
        <v>3</v>
      </c>
      <c r="E2018" s="155" t="s">
        <v>556</v>
      </c>
      <c r="F2018" s="156" t="s">
        <v>5383</v>
      </c>
      <c r="G2018" s="156" t="s">
        <v>556</v>
      </c>
      <c r="H2018" s="156" t="s">
        <v>5386</v>
      </c>
      <c r="I2018" s="155">
        <v>2807063</v>
      </c>
      <c r="J2018" s="157" t="s">
        <v>929</v>
      </c>
      <c r="K2018" s="157"/>
      <c r="L2018" s="155">
        <v>2022</v>
      </c>
      <c r="M2018" s="158">
        <v>11886</v>
      </c>
      <c r="N2018" s="159">
        <v>83627117.510000005</v>
      </c>
      <c r="O2018" s="159">
        <v>81570969.510000005</v>
      </c>
      <c r="P2018" s="159">
        <v>52980708.539999999</v>
      </c>
      <c r="Q2018" s="159">
        <v>20490625</v>
      </c>
      <c r="R2018" s="159">
        <v>32490083.539999999</v>
      </c>
      <c r="S2018" s="159">
        <v>2056148</v>
      </c>
      <c r="T2018" s="159">
        <v>805663.56</v>
      </c>
      <c r="U2018" s="159">
        <v>82104262.060000002</v>
      </c>
      <c r="V2018" s="159">
        <v>74764612.650000006</v>
      </c>
      <c r="W2018" s="159">
        <v>19441353.510000002</v>
      </c>
      <c r="X2018" s="159">
        <v>1175194.72</v>
      </c>
      <c r="Y2018" s="159">
        <v>7339649.4100000001</v>
      </c>
      <c r="Z2018" s="159">
        <v>8957154.4399999995</v>
      </c>
      <c r="AA2018" s="159">
        <v>1890351</v>
      </c>
      <c r="AB2018" s="159">
        <v>7066803.4399999995</v>
      </c>
      <c r="AC2018" s="159">
        <v>3007500</v>
      </c>
      <c r="AD2018" s="159">
        <v>3007500</v>
      </c>
      <c r="AE2018" s="159">
        <v>20033508.309999999</v>
      </c>
      <c r="AF2018" s="159">
        <v>6806356.8600000003</v>
      </c>
      <c r="AG2018" s="159">
        <v>1867759.23</v>
      </c>
      <c r="AH2018" s="159">
        <v>1614919.13</v>
      </c>
      <c r="AI2018" s="159">
        <v>0</v>
      </c>
      <c r="AJ2018" s="159">
        <v>0</v>
      </c>
    </row>
    <row r="2019" spans="1:36">
      <c r="A2019" s="153">
        <v>28</v>
      </c>
      <c r="B2019" s="154">
        <v>7</v>
      </c>
      <c r="C2019" s="154">
        <v>7</v>
      </c>
      <c r="D2019" s="155">
        <v>3</v>
      </c>
      <c r="E2019" s="155" t="s">
        <v>556</v>
      </c>
      <c r="F2019" s="156" t="s">
        <v>5383</v>
      </c>
      <c r="G2019" s="156" t="s">
        <v>556</v>
      </c>
      <c r="H2019" s="156" t="s">
        <v>5387</v>
      </c>
      <c r="I2019" s="155">
        <v>2807073</v>
      </c>
      <c r="J2019" s="157" t="s">
        <v>928</v>
      </c>
      <c r="K2019" s="157"/>
      <c r="L2019" s="155">
        <v>2022</v>
      </c>
      <c r="M2019" s="158">
        <v>6251</v>
      </c>
      <c r="N2019" s="159">
        <v>46344707.420000002</v>
      </c>
      <c r="O2019" s="159">
        <v>40536790.280000001</v>
      </c>
      <c r="P2019" s="159">
        <v>25622294.530000001</v>
      </c>
      <c r="Q2019" s="159">
        <v>9243834</v>
      </c>
      <c r="R2019" s="159">
        <v>16378460.529999999</v>
      </c>
      <c r="S2019" s="159">
        <v>5807917.1399999997</v>
      </c>
      <c r="T2019" s="159">
        <v>390737</v>
      </c>
      <c r="U2019" s="159">
        <v>46911772.799999997</v>
      </c>
      <c r="V2019" s="159">
        <v>37389483.780000001</v>
      </c>
      <c r="W2019" s="159">
        <v>13113210.93</v>
      </c>
      <c r="X2019" s="159">
        <v>1000150.61</v>
      </c>
      <c r="Y2019" s="159">
        <v>9522289.0199999996</v>
      </c>
      <c r="Z2019" s="159">
        <v>5644199.4100000001</v>
      </c>
      <c r="AA2019" s="159">
        <v>0</v>
      </c>
      <c r="AB2019" s="159">
        <v>5644199.4100000001</v>
      </c>
      <c r="AC2019" s="159">
        <v>1030000</v>
      </c>
      <c r="AD2019" s="159">
        <v>1030000</v>
      </c>
      <c r="AE2019" s="159">
        <v>15722903.720000001</v>
      </c>
      <c r="AF2019" s="159">
        <v>3147306.5</v>
      </c>
      <c r="AG2019" s="159">
        <v>952503.69</v>
      </c>
      <c r="AH2019" s="159">
        <v>935690.52</v>
      </c>
      <c r="AI2019" s="159">
        <v>0</v>
      </c>
      <c r="AJ2019" s="159">
        <v>0</v>
      </c>
    </row>
    <row r="2020" spans="1:36">
      <c r="A2020" s="153">
        <v>28</v>
      </c>
      <c r="B2020" s="154">
        <v>8</v>
      </c>
      <c r="C2020" s="154">
        <v>1</v>
      </c>
      <c r="D2020" s="155">
        <v>1</v>
      </c>
      <c r="E2020" s="155" t="s">
        <v>556</v>
      </c>
      <c r="F2020" s="156" t="s">
        <v>5388</v>
      </c>
      <c r="G2020" s="156" t="s">
        <v>556</v>
      </c>
      <c r="H2020" s="156" t="s">
        <v>5389</v>
      </c>
      <c r="I2020" s="155">
        <v>2808011</v>
      </c>
      <c r="J2020" s="157" t="s">
        <v>926</v>
      </c>
      <c r="K2020" s="157"/>
      <c r="L2020" s="155">
        <v>2022</v>
      </c>
      <c r="M2020" s="158">
        <v>25693</v>
      </c>
      <c r="N2020" s="159">
        <v>142721031.05000001</v>
      </c>
      <c r="O2020" s="159">
        <v>129997850.73999999</v>
      </c>
      <c r="P2020" s="159">
        <v>75009800.030000001</v>
      </c>
      <c r="Q2020" s="159">
        <v>33547871</v>
      </c>
      <c r="R2020" s="159">
        <v>41461929.030000001</v>
      </c>
      <c r="S2020" s="159">
        <v>12723180.310000001</v>
      </c>
      <c r="T2020" s="159">
        <v>1692765.81</v>
      </c>
      <c r="U2020" s="159">
        <v>140119521.78999999</v>
      </c>
      <c r="V2020" s="159">
        <v>130316212.62</v>
      </c>
      <c r="W2020" s="159">
        <v>43540573.049999997</v>
      </c>
      <c r="X2020" s="159">
        <v>2068782.68</v>
      </c>
      <c r="Y2020" s="159">
        <v>9803309.1699999999</v>
      </c>
      <c r="Z2020" s="159">
        <v>18112209</v>
      </c>
      <c r="AA2020" s="159">
        <v>0</v>
      </c>
      <c r="AB2020" s="159">
        <v>18112209</v>
      </c>
      <c r="AC2020" s="159">
        <v>3899493</v>
      </c>
      <c r="AD2020" s="159">
        <v>3899493</v>
      </c>
      <c r="AE2020" s="159">
        <v>34295734.219999999</v>
      </c>
      <c r="AF2020" s="159">
        <v>-318361.88</v>
      </c>
      <c r="AG2020" s="159">
        <v>1567809.12</v>
      </c>
      <c r="AH2020" s="159">
        <v>1532697.03</v>
      </c>
      <c r="AI2020" s="159">
        <v>0</v>
      </c>
      <c r="AJ2020" s="159">
        <v>0</v>
      </c>
    </row>
    <row r="2021" spans="1:36">
      <c r="A2021" s="153">
        <v>28</v>
      </c>
      <c r="B2021" s="154">
        <v>8</v>
      </c>
      <c r="C2021" s="154">
        <v>2</v>
      </c>
      <c r="D2021" s="155">
        <v>2</v>
      </c>
      <c r="E2021" s="155" t="s">
        <v>556</v>
      </c>
      <c r="F2021" s="156" t="s">
        <v>5390</v>
      </c>
      <c r="G2021" s="156" t="s">
        <v>556</v>
      </c>
      <c r="H2021" s="156" t="s">
        <v>5391</v>
      </c>
      <c r="I2021" s="155">
        <v>2808022</v>
      </c>
      <c r="J2021" s="157" t="s">
        <v>927</v>
      </c>
      <c r="K2021" s="157"/>
      <c r="L2021" s="155">
        <v>2022</v>
      </c>
      <c r="M2021" s="158">
        <v>5668</v>
      </c>
      <c r="N2021" s="159">
        <v>46494756.810000002</v>
      </c>
      <c r="O2021" s="159">
        <v>42890545.93</v>
      </c>
      <c r="P2021" s="159">
        <v>28417089.109999999</v>
      </c>
      <c r="Q2021" s="159">
        <v>10228770</v>
      </c>
      <c r="R2021" s="159">
        <v>18188319.109999999</v>
      </c>
      <c r="S2021" s="159">
        <v>3604210.88</v>
      </c>
      <c r="T2021" s="159">
        <v>2399647.11</v>
      </c>
      <c r="U2021" s="159">
        <v>50303264.899999999</v>
      </c>
      <c r="V2021" s="159">
        <v>42211404.880000003</v>
      </c>
      <c r="W2021" s="159">
        <v>12004674.539999999</v>
      </c>
      <c r="X2021" s="159">
        <v>1198655.3899999999</v>
      </c>
      <c r="Y2021" s="159">
        <v>8091860.0199999996</v>
      </c>
      <c r="Z2021" s="159">
        <v>12968877.619999999</v>
      </c>
      <c r="AA2021" s="159">
        <v>5085277.6900000004</v>
      </c>
      <c r="AB2021" s="159">
        <v>7883599.9299999988</v>
      </c>
      <c r="AC2021" s="159">
        <v>4790199.6900000004</v>
      </c>
      <c r="AD2021" s="159">
        <v>4790199.6900000004</v>
      </c>
      <c r="AE2021" s="159">
        <v>18548265.41</v>
      </c>
      <c r="AF2021" s="159">
        <v>679141.05</v>
      </c>
      <c r="AG2021" s="159">
        <v>201097.21</v>
      </c>
      <c r="AH2021" s="159">
        <v>106777.29</v>
      </c>
      <c r="AI2021" s="159">
        <v>0</v>
      </c>
      <c r="AJ2021" s="159">
        <v>0</v>
      </c>
    </row>
    <row r="2022" spans="1:36">
      <c r="A2022" s="153">
        <v>28</v>
      </c>
      <c r="B2022" s="154">
        <v>8</v>
      </c>
      <c r="C2022" s="154">
        <v>3</v>
      </c>
      <c r="D2022" s="155">
        <v>2</v>
      </c>
      <c r="E2022" s="155" t="s">
        <v>556</v>
      </c>
      <c r="F2022" s="156" t="s">
        <v>5390</v>
      </c>
      <c r="G2022" s="156" t="s">
        <v>556</v>
      </c>
      <c r="H2022" s="156" t="s">
        <v>5392</v>
      </c>
      <c r="I2022" s="155">
        <v>2808032</v>
      </c>
      <c r="J2022" s="157" t="s">
        <v>926</v>
      </c>
      <c r="K2022" s="157"/>
      <c r="L2022" s="155">
        <v>2022</v>
      </c>
      <c r="M2022" s="158">
        <v>7674</v>
      </c>
      <c r="N2022" s="159">
        <v>52123893.049999997</v>
      </c>
      <c r="O2022" s="159">
        <v>51269326.539999999</v>
      </c>
      <c r="P2022" s="159">
        <v>33447793.82</v>
      </c>
      <c r="Q2022" s="159">
        <v>12999819</v>
      </c>
      <c r="R2022" s="159">
        <v>20447974.82</v>
      </c>
      <c r="S2022" s="159">
        <v>854566.51</v>
      </c>
      <c r="T2022" s="159">
        <v>305346.61</v>
      </c>
      <c r="U2022" s="159">
        <v>53023261.509999998</v>
      </c>
      <c r="V2022" s="159">
        <v>46978995.789999999</v>
      </c>
      <c r="W2022" s="159">
        <v>14458963.119999999</v>
      </c>
      <c r="X2022" s="159">
        <v>1216548.8500000001</v>
      </c>
      <c r="Y2022" s="159">
        <v>6044265.7199999997</v>
      </c>
      <c r="Z2022" s="159">
        <v>8451209.0500000007</v>
      </c>
      <c r="AA2022" s="159">
        <v>0</v>
      </c>
      <c r="AB2022" s="159">
        <v>8451209.0500000007</v>
      </c>
      <c r="AC2022" s="159">
        <v>2246000</v>
      </c>
      <c r="AD2022" s="159">
        <v>2246000</v>
      </c>
      <c r="AE2022" s="159">
        <v>17774780</v>
      </c>
      <c r="AF2022" s="159">
        <v>4290330.75</v>
      </c>
      <c r="AG2022" s="159">
        <v>1386906.18</v>
      </c>
      <c r="AH2022" s="159">
        <v>1406309.58</v>
      </c>
      <c r="AI2022" s="159">
        <v>0</v>
      </c>
      <c r="AJ2022" s="159">
        <v>0</v>
      </c>
    </row>
    <row r="2023" spans="1:36">
      <c r="A2023" s="153">
        <v>28</v>
      </c>
      <c r="B2023" s="154">
        <v>8</v>
      </c>
      <c r="C2023" s="154">
        <v>4</v>
      </c>
      <c r="D2023" s="155">
        <v>3</v>
      </c>
      <c r="E2023" s="155" t="s">
        <v>556</v>
      </c>
      <c r="F2023" s="156" t="s">
        <v>5393</v>
      </c>
      <c r="G2023" s="156" t="s">
        <v>556</v>
      </c>
      <c r="H2023" s="156" t="s">
        <v>5394</v>
      </c>
      <c r="I2023" s="155">
        <v>2808043</v>
      </c>
      <c r="J2023" s="157" t="s">
        <v>925</v>
      </c>
      <c r="K2023" s="157"/>
      <c r="L2023" s="155">
        <v>2022</v>
      </c>
      <c r="M2023" s="158">
        <v>8918</v>
      </c>
      <c r="N2023" s="159">
        <v>65103469.359999999</v>
      </c>
      <c r="O2023" s="159">
        <v>64435035.43</v>
      </c>
      <c r="P2023" s="159">
        <v>38328061.120000005</v>
      </c>
      <c r="Q2023" s="159">
        <v>14834073</v>
      </c>
      <c r="R2023" s="159">
        <v>23493988.120000001</v>
      </c>
      <c r="S2023" s="159">
        <v>668433.93000000005</v>
      </c>
      <c r="T2023" s="159">
        <v>154118.38</v>
      </c>
      <c r="U2023" s="159">
        <v>62772873.960000001</v>
      </c>
      <c r="V2023" s="159">
        <v>56471981.159999996</v>
      </c>
      <c r="W2023" s="159">
        <v>19785996.510000002</v>
      </c>
      <c r="X2023" s="159">
        <v>2595463.5099999998</v>
      </c>
      <c r="Y2023" s="159">
        <v>6300892.7999999998</v>
      </c>
      <c r="Z2023" s="159">
        <v>1533749.64</v>
      </c>
      <c r="AA2023" s="159">
        <v>0</v>
      </c>
      <c r="AB2023" s="159">
        <v>1533749.64</v>
      </c>
      <c r="AC2023" s="159">
        <v>793550.17</v>
      </c>
      <c r="AD2023" s="159">
        <v>793550.17</v>
      </c>
      <c r="AE2023" s="159">
        <v>27428474.57</v>
      </c>
      <c r="AF2023" s="159">
        <v>7963054.2699999996</v>
      </c>
      <c r="AG2023" s="159">
        <v>782446.25</v>
      </c>
      <c r="AH2023" s="159">
        <v>288142.40000000002</v>
      </c>
      <c r="AI2023" s="159">
        <v>0</v>
      </c>
      <c r="AJ2023" s="159">
        <v>0</v>
      </c>
    </row>
    <row r="2024" spans="1:36">
      <c r="A2024" s="153">
        <v>28</v>
      </c>
      <c r="B2024" s="154">
        <v>8</v>
      </c>
      <c r="C2024" s="154">
        <v>5</v>
      </c>
      <c r="D2024" s="155">
        <v>3</v>
      </c>
      <c r="E2024" s="155" t="s">
        <v>556</v>
      </c>
      <c r="F2024" s="156" t="s">
        <v>5393</v>
      </c>
      <c r="G2024" s="156" t="s">
        <v>556</v>
      </c>
      <c r="H2024" s="156" t="s">
        <v>5395</v>
      </c>
      <c r="I2024" s="155">
        <v>2808053</v>
      </c>
      <c r="J2024" s="157" t="s">
        <v>924</v>
      </c>
      <c r="K2024" s="157"/>
      <c r="L2024" s="155">
        <v>2022</v>
      </c>
      <c r="M2024" s="158">
        <v>6736</v>
      </c>
      <c r="N2024" s="159">
        <v>44624044.979999997</v>
      </c>
      <c r="O2024" s="159">
        <v>43393277.039999999</v>
      </c>
      <c r="P2024" s="159">
        <v>25689470.34</v>
      </c>
      <c r="Q2024" s="159">
        <v>10726483</v>
      </c>
      <c r="R2024" s="159">
        <v>14962987.34</v>
      </c>
      <c r="S2024" s="159">
        <v>1230767.94</v>
      </c>
      <c r="T2024" s="159">
        <v>707423.78</v>
      </c>
      <c r="U2024" s="159">
        <v>45536602.530000001</v>
      </c>
      <c r="V2024" s="159">
        <v>40949587.689999998</v>
      </c>
      <c r="W2024" s="159">
        <v>14457402.35</v>
      </c>
      <c r="X2024" s="159">
        <v>666565.31000000006</v>
      </c>
      <c r="Y2024" s="159">
        <v>4587014.84</v>
      </c>
      <c r="Z2024" s="159">
        <v>4224136.59</v>
      </c>
      <c r="AA2024" s="159">
        <v>0</v>
      </c>
      <c r="AB2024" s="159">
        <v>4224136.59</v>
      </c>
      <c r="AC2024" s="159">
        <v>2346544</v>
      </c>
      <c r="AD2024" s="159">
        <v>2346544</v>
      </c>
      <c r="AE2024" s="159">
        <v>9767943</v>
      </c>
      <c r="AF2024" s="159">
        <v>2443689.35</v>
      </c>
      <c r="AG2024" s="159">
        <v>419297.06</v>
      </c>
      <c r="AH2024" s="159">
        <v>391995.97</v>
      </c>
      <c r="AI2024" s="159">
        <v>0</v>
      </c>
      <c r="AJ2024" s="159">
        <v>0</v>
      </c>
    </row>
    <row r="2025" spans="1:36">
      <c r="A2025" s="153">
        <v>28</v>
      </c>
      <c r="B2025" s="154">
        <v>8</v>
      </c>
      <c r="C2025" s="154">
        <v>6</v>
      </c>
      <c r="D2025" s="155">
        <v>2</v>
      </c>
      <c r="E2025" s="155" t="s">
        <v>556</v>
      </c>
      <c r="F2025" s="156" t="s">
        <v>5390</v>
      </c>
      <c r="G2025" s="156" t="s">
        <v>556</v>
      </c>
      <c r="H2025" s="156" t="s">
        <v>5396</v>
      </c>
      <c r="I2025" s="155">
        <v>2808062</v>
      </c>
      <c r="J2025" s="157" t="s">
        <v>923</v>
      </c>
      <c r="K2025" s="157"/>
      <c r="L2025" s="155">
        <v>2022</v>
      </c>
      <c r="M2025" s="158">
        <v>3464</v>
      </c>
      <c r="N2025" s="159">
        <v>27339659.32</v>
      </c>
      <c r="O2025" s="159">
        <v>25593121.390000001</v>
      </c>
      <c r="P2025" s="159">
        <v>17057099.550000001</v>
      </c>
      <c r="Q2025" s="159">
        <v>6663234</v>
      </c>
      <c r="R2025" s="159">
        <v>10393865.550000001</v>
      </c>
      <c r="S2025" s="159">
        <v>1746537.93</v>
      </c>
      <c r="T2025" s="159">
        <v>1347658.1</v>
      </c>
      <c r="U2025" s="159">
        <v>25262349.780000001</v>
      </c>
      <c r="V2025" s="159">
        <v>23179175.289999999</v>
      </c>
      <c r="W2025" s="159">
        <v>7265253.79</v>
      </c>
      <c r="X2025" s="159">
        <v>10988.18</v>
      </c>
      <c r="Y2025" s="159">
        <v>2083174.49</v>
      </c>
      <c r="Z2025" s="159">
        <v>3670109.33</v>
      </c>
      <c r="AA2025" s="159">
        <v>0</v>
      </c>
      <c r="AB2025" s="159">
        <v>3670109.33</v>
      </c>
      <c r="AC2025" s="159">
        <v>400000</v>
      </c>
      <c r="AD2025" s="159">
        <v>400000</v>
      </c>
      <c r="AE2025" s="159">
        <v>0</v>
      </c>
      <c r="AF2025" s="159">
        <v>2413946.1</v>
      </c>
      <c r="AG2025" s="159">
        <v>1497500</v>
      </c>
      <c r="AH2025" s="159">
        <v>673156.83</v>
      </c>
      <c r="AI2025" s="159">
        <v>0</v>
      </c>
      <c r="AJ2025" s="159">
        <v>0</v>
      </c>
    </row>
    <row r="2026" spans="1:36">
      <c r="A2026" s="153">
        <v>28</v>
      </c>
      <c r="B2026" s="154">
        <v>9</v>
      </c>
      <c r="C2026" s="154">
        <v>1</v>
      </c>
      <c r="D2026" s="155">
        <v>1</v>
      </c>
      <c r="E2026" s="155" t="s">
        <v>556</v>
      </c>
      <c r="F2026" s="156" t="s">
        <v>5397</v>
      </c>
      <c r="G2026" s="156" t="s">
        <v>556</v>
      </c>
      <c r="H2026" s="156" t="s">
        <v>5398</v>
      </c>
      <c r="I2026" s="155">
        <v>2809011</v>
      </c>
      <c r="J2026" s="157" t="s">
        <v>921</v>
      </c>
      <c r="K2026" s="157"/>
      <c r="L2026" s="155">
        <v>2022</v>
      </c>
      <c r="M2026" s="158">
        <v>14708</v>
      </c>
      <c r="N2026" s="159">
        <v>96803157.219999999</v>
      </c>
      <c r="O2026" s="159">
        <v>81903821.060000002</v>
      </c>
      <c r="P2026" s="159">
        <v>37429269.989999995</v>
      </c>
      <c r="Q2026" s="159">
        <v>14225607</v>
      </c>
      <c r="R2026" s="159">
        <v>23203662.989999998</v>
      </c>
      <c r="S2026" s="159">
        <v>14899336.16</v>
      </c>
      <c r="T2026" s="159">
        <v>2244958.92</v>
      </c>
      <c r="U2026" s="159">
        <v>98260347.590000004</v>
      </c>
      <c r="V2026" s="159">
        <v>77176929.430000007</v>
      </c>
      <c r="W2026" s="159">
        <v>26591247.350000001</v>
      </c>
      <c r="X2026" s="159">
        <v>1763836.37</v>
      </c>
      <c r="Y2026" s="159">
        <v>21083418.16</v>
      </c>
      <c r="Z2026" s="159">
        <v>13774451.91</v>
      </c>
      <c r="AA2026" s="159">
        <v>7000000</v>
      </c>
      <c r="AB2026" s="159">
        <v>6774451.9100000001</v>
      </c>
      <c r="AC2026" s="159">
        <v>3592072</v>
      </c>
      <c r="AD2026" s="159">
        <v>3592072</v>
      </c>
      <c r="AE2026" s="159">
        <v>32804508</v>
      </c>
      <c r="AF2026" s="159">
        <v>4726891.63</v>
      </c>
      <c r="AG2026" s="159">
        <v>1247080.0900000001</v>
      </c>
      <c r="AH2026" s="159">
        <v>1329489.8</v>
      </c>
      <c r="AI2026" s="159">
        <v>0</v>
      </c>
      <c r="AJ2026" s="159">
        <v>0</v>
      </c>
    </row>
    <row r="2027" spans="1:36">
      <c r="A2027" s="153">
        <v>28</v>
      </c>
      <c r="B2027" s="154">
        <v>9</v>
      </c>
      <c r="C2027" s="154">
        <v>2</v>
      </c>
      <c r="D2027" s="155">
        <v>2</v>
      </c>
      <c r="E2027" s="155" t="s">
        <v>556</v>
      </c>
      <c r="F2027" s="156" t="s">
        <v>5399</v>
      </c>
      <c r="G2027" s="156" t="s">
        <v>556</v>
      </c>
      <c r="H2027" s="156" t="s">
        <v>5400</v>
      </c>
      <c r="I2027" s="155">
        <v>2809022</v>
      </c>
      <c r="J2027" s="157" t="s">
        <v>922</v>
      </c>
      <c r="K2027" s="157"/>
      <c r="L2027" s="155">
        <v>2022</v>
      </c>
      <c r="M2027" s="158">
        <v>3117</v>
      </c>
      <c r="N2027" s="159">
        <v>26960901.77</v>
      </c>
      <c r="O2027" s="159">
        <v>24380068.129999999</v>
      </c>
      <c r="P2027" s="159">
        <v>15200669.779999999</v>
      </c>
      <c r="Q2027" s="159">
        <v>6701698</v>
      </c>
      <c r="R2027" s="159">
        <v>8498971.7799999993</v>
      </c>
      <c r="S2027" s="159">
        <v>2580833.64</v>
      </c>
      <c r="T2027" s="159">
        <v>234639.9</v>
      </c>
      <c r="U2027" s="159">
        <v>25171948.719999999</v>
      </c>
      <c r="V2027" s="159">
        <v>21606585.789999999</v>
      </c>
      <c r="W2027" s="159">
        <v>5884909.3399999999</v>
      </c>
      <c r="X2027" s="159">
        <v>47511.53</v>
      </c>
      <c r="Y2027" s="159">
        <v>3565362.93</v>
      </c>
      <c r="Z2027" s="159">
        <v>2839310.55</v>
      </c>
      <c r="AA2027" s="159">
        <v>0</v>
      </c>
      <c r="AB2027" s="159">
        <v>2839310.55</v>
      </c>
      <c r="AC2027" s="159">
        <v>365497.38</v>
      </c>
      <c r="AD2027" s="159">
        <v>265500</v>
      </c>
      <c r="AE2027" s="159">
        <v>547500</v>
      </c>
      <c r="AF2027" s="159">
        <v>2773482.34</v>
      </c>
      <c r="AG2027" s="159">
        <v>517122.54</v>
      </c>
      <c r="AH2027" s="159">
        <v>469775.91</v>
      </c>
      <c r="AI2027" s="159">
        <v>0</v>
      </c>
      <c r="AJ2027" s="159">
        <v>0</v>
      </c>
    </row>
    <row r="2028" spans="1:36">
      <c r="A2028" s="153">
        <v>28</v>
      </c>
      <c r="B2028" s="154">
        <v>9</v>
      </c>
      <c r="C2028" s="154">
        <v>3</v>
      </c>
      <c r="D2028" s="155">
        <v>2</v>
      </c>
      <c r="E2028" s="155" t="s">
        <v>556</v>
      </c>
      <c r="F2028" s="156" t="s">
        <v>5399</v>
      </c>
      <c r="G2028" s="156" t="s">
        <v>556</v>
      </c>
      <c r="H2028" s="156" t="s">
        <v>5401</v>
      </c>
      <c r="I2028" s="155">
        <v>2809032</v>
      </c>
      <c r="J2028" s="157" t="s">
        <v>921</v>
      </c>
      <c r="K2028" s="157"/>
      <c r="L2028" s="155">
        <v>2022</v>
      </c>
      <c r="M2028" s="158">
        <v>6441</v>
      </c>
      <c r="N2028" s="159">
        <v>44396244.630000003</v>
      </c>
      <c r="O2028" s="159">
        <v>40164024.93</v>
      </c>
      <c r="P2028" s="159">
        <v>22789046.119999997</v>
      </c>
      <c r="Q2028" s="159">
        <v>6954673</v>
      </c>
      <c r="R2028" s="159">
        <v>15834373.119999999</v>
      </c>
      <c r="S2028" s="159">
        <v>4232219.7</v>
      </c>
      <c r="T2028" s="159">
        <v>1365185.44</v>
      </c>
      <c r="U2028" s="159">
        <v>43087795.409999996</v>
      </c>
      <c r="V2028" s="159">
        <v>37500634.829999998</v>
      </c>
      <c r="W2028" s="159">
        <v>11840250.970000001</v>
      </c>
      <c r="X2028" s="159">
        <v>735302.84</v>
      </c>
      <c r="Y2028" s="159">
        <v>5587160.5800000001</v>
      </c>
      <c r="Z2028" s="159">
        <v>5767332</v>
      </c>
      <c r="AA2028" s="159">
        <v>0</v>
      </c>
      <c r="AB2028" s="159">
        <v>5767332</v>
      </c>
      <c r="AC2028" s="159">
        <v>1058000</v>
      </c>
      <c r="AD2028" s="159">
        <v>1058000</v>
      </c>
      <c r="AE2028" s="159">
        <v>10771000</v>
      </c>
      <c r="AF2028" s="159">
        <v>2663390.1</v>
      </c>
      <c r="AG2028" s="159">
        <v>934619.47</v>
      </c>
      <c r="AH2028" s="159">
        <v>988479.3</v>
      </c>
      <c r="AI2028" s="159">
        <v>0</v>
      </c>
      <c r="AJ2028" s="159">
        <v>0</v>
      </c>
    </row>
    <row r="2029" spans="1:36">
      <c r="A2029" s="153">
        <v>28</v>
      </c>
      <c r="B2029" s="154">
        <v>9</v>
      </c>
      <c r="C2029" s="154">
        <v>4</v>
      </c>
      <c r="D2029" s="155">
        <v>2</v>
      </c>
      <c r="E2029" s="155" t="s">
        <v>556</v>
      </c>
      <c r="F2029" s="156" t="s">
        <v>5399</v>
      </c>
      <c r="G2029" s="156" t="s">
        <v>556</v>
      </c>
      <c r="H2029" s="156" t="s">
        <v>5402</v>
      </c>
      <c r="I2029" s="155">
        <v>2809042</v>
      </c>
      <c r="J2029" s="157" t="s">
        <v>920</v>
      </c>
      <c r="K2029" s="157"/>
      <c r="L2029" s="155">
        <v>2022</v>
      </c>
      <c r="M2029" s="158">
        <v>3371</v>
      </c>
      <c r="N2029" s="159">
        <v>31687325.34</v>
      </c>
      <c r="O2029" s="159">
        <v>26262362.559999999</v>
      </c>
      <c r="P2029" s="159">
        <v>17142048.369999997</v>
      </c>
      <c r="Q2029" s="159">
        <v>6933874</v>
      </c>
      <c r="R2029" s="159">
        <v>10208174.369999999</v>
      </c>
      <c r="S2029" s="159">
        <v>5424962.7800000003</v>
      </c>
      <c r="T2029" s="159">
        <v>187984.87</v>
      </c>
      <c r="U2029" s="159">
        <v>28227776.120000001</v>
      </c>
      <c r="V2029" s="159">
        <v>22829561.960000001</v>
      </c>
      <c r="W2029" s="159">
        <v>8819409.7100000009</v>
      </c>
      <c r="X2029" s="159">
        <v>276165.90000000002</v>
      </c>
      <c r="Y2029" s="159">
        <v>5398214.1600000001</v>
      </c>
      <c r="Z2029" s="159">
        <v>4322491.8099999996</v>
      </c>
      <c r="AA2029" s="159">
        <v>0</v>
      </c>
      <c r="AB2029" s="159">
        <v>4322491.8099999996</v>
      </c>
      <c r="AC2029" s="159">
        <v>2009202.53</v>
      </c>
      <c r="AD2029" s="159">
        <v>2009202.53</v>
      </c>
      <c r="AE2029" s="159">
        <v>3199168.29</v>
      </c>
      <c r="AF2029" s="159">
        <v>3432800.6</v>
      </c>
      <c r="AG2029" s="159">
        <v>270000</v>
      </c>
      <c r="AH2029" s="159">
        <v>323845.90000000002</v>
      </c>
      <c r="AI2029" s="159">
        <v>0</v>
      </c>
      <c r="AJ2029" s="159">
        <v>0</v>
      </c>
    </row>
    <row r="2030" spans="1:36">
      <c r="A2030" s="153">
        <v>28</v>
      </c>
      <c r="B2030" s="154">
        <v>9</v>
      </c>
      <c r="C2030" s="154">
        <v>5</v>
      </c>
      <c r="D2030" s="155">
        <v>3</v>
      </c>
      <c r="E2030" s="155" t="s">
        <v>556</v>
      </c>
      <c r="F2030" s="156" t="s">
        <v>5403</v>
      </c>
      <c r="G2030" s="156" t="s">
        <v>556</v>
      </c>
      <c r="H2030" s="156" t="s">
        <v>5404</v>
      </c>
      <c r="I2030" s="155">
        <v>2809053</v>
      </c>
      <c r="J2030" s="157" t="s">
        <v>919</v>
      </c>
      <c r="K2030" s="157"/>
      <c r="L2030" s="155">
        <v>2022</v>
      </c>
      <c r="M2030" s="158">
        <v>11090</v>
      </c>
      <c r="N2030" s="159">
        <v>75389293.230000004</v>
      </c>
      <c r="O2030" s="159">
        <v>67996957.700000003</v>
      </c>
      <c r="P2030" s="159">
        <v>43600718.460000001</v>
      </c>
      <c r="Q2030" s="159">
        <v>17050196</v>
      </c>
      <c r="R2030" s="159">
        <v>26550522.460000001</v>
      </c>
      <c r="S2030" s="159">
        <v>7392335.5300000003</v>
      </c>
      <c r="T2030" s="159">
        <v>2430906.96</v>
      </c>
      <c r="U2030" s="159">
        <v>72503891.480000004</v>
      </c>
      <c r="V2030" s="159">
        <v>65463718.380000003</v>
      </c>
      <c r="W2030" s="159">
        <v>21154802.649999999</v>
      </c>
      <c r="X2030" s="159">
        <v>1433000</v>
      </c>
      <c r="Y2030" s="159">
        <v>7040173.0999999996</v>
      </c>
      <c r="Z2030" s="159">
        <v>2512827.96</v>
      </c>
      <c r="AA2030" s="159">
        <v>1650000</v>
      </c>
      <c r="AB2030" s="159">
        <v>862827.96</v>
      </c>
      <c r="AC2030" s="159">
        <v>2300000</v>
      </c>
      <c r="AD2030" s="159">
        <v>2300000</v>
      </c>
      <c r="AE2030" s="159">
        <v>23120000</v>
      </c>
      <c r="AF2030" s="159">
        <v>2533239.3199999998</v>
      </c>
      <c r="AG2030" s="159">
        <v>4020823.69</v>
      </c>
      <c r="AH2030" s="159">
        <v>1778075.68</v>
      </c>
      <c r="AI2030" s="159">
        <v>0</v>
      </c>
      <c r="AJ2030" s="159">
        <v>0</v>
      </c>
    </row>
    <row r="2031" spans="1:36">
      <c r="A2031" s="153">
        <v>28</v>
      </c>
      <c r="B2031" s="154">
        <v>10</v>
      </c>
      <c r="C2031" s="154">
        <v>1</v>
      </c>
      <c r="D2031" s="155">
        <v>1</v>
      </c>
      <c r="E2031" s="155" t="s">
        <v>556</v>
      </c>
      <c r="F2031" s="156" t="s">
        <v>5405</v>
      </c>
      <c r="G2031" s="156" t="s">
        <v>556</v>
      </c>
      <c r="H2031" s="156" t="s">
        <v>5406</v>
      </c>
      <c r="I2031" s="155">
        <v>2810011</v>
      </c>
      <c r="J2031" s="157" t="s">
        <v>917</v>
      </c>
      <c r="K2031" s="157"/>
      <c r="L2031" s="155">
        <v>2022</v>
      </c>
      <c r="M2031" s="158">
        <v>20904</v>
      </c>
      <c r="N2031" s="159">
        <v>119963246.73</v>
      </c>
      <c r="O2031" s="159">
        <v>109393886.09</v>
      </c>
      <c r="P2031" s="159">
        <v>53786815.149999999</v>
      </c>
      <c r="Q2031" s="159">
        <v>20829166</v>
      </c>
      <c r="R2031" s="159">
        <v>32957649.149999999</v>
      </c>
      <c r="S2031" s="159">
        <v>10569360.640000001</v>
      </c>
      <c r="T2031" s="159">
        <v>2245136.2400000002</v>
      </c>
      <c r="U2031" s="159">
        <v>129387012.29000001</v>
      </c>
      <c r="V2031" s="159">
        <v>105128725.34</v>
      </c>
      <c r="W2031" s="159">
        <v>40778103.490000002</v>
      </c>
      <c r="X2031" s="159">
        <v>764567.09</v>
      </c>
      <c r="Y2031" s="159">
        <v>24258286.949999999</v>
      </c>
      <c r="Z2031" s="159">
        <v>24853660.199999999</v>
      </c>
      <c r="AA2031" s="159">
        <v>0</v>
      </c>
      <c r="AB2031" s="159">
        <v>24853660.199999999</v>
      </c>
      <c r="AC2031" s="159">
        <v>3036363.64</v>
      </c>
      <c r="AD2031" s="159">
        <v>3036363.64</v>
      </c>
      <c r="AE2031" s="159">
        <v>12227272.720000001</v>
      </c>
      <c r="AF2031" s="159">
        <v>4265160.75</v>
      </c>
      <c r="AG2031" s="159">
        <v>1263291.58</v>
      </c>
      <c r="AH2031" s="159">
        <v>1166948.43</v>
      </c>
      <c r="AI2031" s="159">
        <v>0</v>
      </c>
      <c r="AJ2031" s="159">
        <v>0</v>
      </c>
    </row>
    <row r="2032" spans="1:36">
      <c r="A2032" s="153">
        <v>28</v>
      </c>
      <c r="B2032" s="154">
        <v>10</v>
      </c>
      <c r="C2032" s="154">
        <v>2</v>
      </c>
      <c r="D2032" s="155">
        <v>3</v>
      </c>
      <c r="E2032" s="155" t="s">
        <v>556</v>
      </c>
      <c r="F2032" s="156" t="s">
        <v>5407</v>
      </c>
      <c r="G2032" s="156" t="s">
        <v>556</v>
      </c>
      <c r="H2032" s="156" t="s">
        <v>5408</v>
      </c>
      <c r="I2032" s="155">
        <v>2810023</v>
      </c>
      <c r="J2032" s="157" t="s">
        <v>918</v>
      </c>
      <c r="K2032" s="157"/>
      <c r="L2032" s="155">
        <v>2022</v>
      </c>
      <c r="M2032" s="158">
        <v>7457</v>
      </c>
      <c r="N2032" s="159">
        <v>72987013.790000007</v>
      </c>
      <c r="O2032" s="159">
        <v>62711893.509999998</v>
      </c>
      <c r="P2032" s="159">
        <v>30160290.949999999</v>
      </c>
      <c r="Q2032" s="159">
        <v>12488937</v>
      </c>
      <c r="R2032" s="159">
        <v>17671353.949999999</v>
      </c>
      <c r="S2032" s="159">
        <v>10275120.279999999</v>
      </c>
      <c r="T2032" s="159">
        <v>1011395.1</v>
      </c>
      <c r="U2032" s="159">
        <v>70868910.709999993</v>
      </c>
      <c r="V2032" s="159">
        <v>52981715.619999997</v>
      </c>
      <c r="W2032" s="159">
        <v>15657440.970000001</v>
      </c>
      <c r="X2032" s="159">
        <v>933749.98</v>
      </c>
      <c r="Y2032" s="159">
        <v>17887195.09</v>
      </c>
      <c r="Z2032" s="159">
        <v>9542231</v>
      </c>
      <c r="AA2032" s="159">
        <v>0</v>
      </c>
      <c r="AB2032" s="159">
        <v>9542231</v>
      </c>
      <c r="AC2032" s="159">
        <v>1258000</v>
      </c>
      <c r="AD2032" s="159">
        <v>1258000</v>
      </c>
      <c r="AE2032" s="159">
        <v>15056000</v>
      </c>
      <c r="AF2032" s="159">
        <v>9730177.8900000006</v>
      </c>
      <c r="AG2032" s="159">
        <v>922281.59</v>
      </c>
      <c r="AH2032" s="159">
        <v>647594.41</v>
      </c>
      <c r="AI2032" s="159">
        <v>0</v>
      </c>
      <c r="AJ2032" s="159">
        <v>0</v>
      </c>
    </row>
    <row r="2033" spans="1:36">
      <c r="A2033" s="153">
        <v>28</v>
      </c>
      <c r="B2033" s="154">
        <v>10</v>
      </c>
      <c r="C2033" s="154">
        <v>3</v>
      </c>
      <c r="D2033" s="155">
        <v>2</v>
      </c>
      <c r="E2033" s="155" t="s">
        <v>556</v>
      </c>
      <c r="F2033" s="156" t="s">
        <v>5409</v>
      </c>
      <c r="G2033" s="156" t="s">
        <v>556</v>
      </c>
      <c r="H2033" s="156" t="s">
        <v>5410</v>
      </c>
      <c r="I2033" s="155">
        <v>2810032</v>
      </c>
      <c r="J2033" s="157" t="s">
        <v>917</v>
      </c>
      <c r="K2033" s="157"/>
      <c r="L2033" s="155">
        <v>2022</v>
      </c>
      <c r="M2033" s="158">
        <v>8039</v>
      </c>
      <c r="N2033" s="159">
        <v>56128051.859999999</v>
      </c>
      <c r="O2033" s="159">
        <v>50513901.18</v>
      </c>
      <c r="P2033" s="159">
        <v>27189707.129999999</v>
      </c>
      <c r="Q2033" s="159">
        <v>8096641</v>
      </c>
      <c r="R2033" s="159">
        <v>19093066.129999999</v>
      </c>
      <c r="S2033" s="159">
        <v>5614150.6799999997</v>
      </c>
      <c r="T2033" s="159">
        <v>2268974.0800000001</v>
      </c>
      <c r="U2033" s="159">
        <v>57447373.07</v>
      </c>
      <c r="V2033" s="159">
        <v>46027660.490000002</v>
      </c>
      <c r="W2033" s="159">
        <v>13546929.16</v>
      </c>
      <c r="X2033" s="159">
        <v>1062385.6200000001</v>
      </c>
      <c r="Y2033" s="159">
        <v>11419712.58</v>
      </c>
      <c r="Z2033" s="159">
        <v>8329008.0199999996</v>
      </c>
      <c r="AA2033" s="159">
        <v>2000000</v>
      </c>
      <c r="AB2033" s="159">
        <v>6329008.0199999996</v>
      </c>
      <c r="AC2033" s="159">
        <v>1740000</v>
      </c>
      <c r="AD2033" s="159">
        <v>1740000</v>
      </c>
      <c r="AE2033" s="159">
        <v>18746975.129999999</v>
      </c>
      <c r="AF2033" s="159">
        <v>4486240.6900000004</v>
      </c>
      <c r="AG2033" s="159">
        <v>1530472.65</v>
      </c>
      <c r="AH2033" s="159">
        <v>1399284.26</v>
      </c>
      <c r="AI2033" s="159">
        <v>0</v>
      </c>
      <c r="AJ2033" s="159">
        <v>0.13</v>
      </c>
    </row>
    <row r="2034" spans="1:36">
      <c r="A2034" s="153">
        <v>28</v>
      </c>
      <c r="B2034" s="154">
        <v>10</v>
      </c>
      <c r="C2034" s="154">
        <v>4</v>
      </c>
      <c r="D2034" s="155">
        <v>2</v>
      </c>
      <c r="E2034" s="155" t="s">
        <v>556</v>
      </c>
      <c r="F2034" s="156" t="s">
        <v>5409</v>
      </c>
      <c r="G2034" s="156" t="s">
        <v>556</v>
      </c>
      <c r="H2034" s="156" t="s">
        <v>5411</v>
      </c>
      <c r="I2034" s="155">
        <v>2810042</v>
      </c>
      <c r="J2034" s="157" t="s">
        <v>916</v>
      </c>
      <c r="K2034" s="157"/>
      <c r="L2034" s="155">
        <v>2022</v>
      </c>
      <c r="M2034" s="158">
        <v>7228</v>
      </c>
      <c r="N2034" s="159">
        <v>54202464.270000003</v>
      </c>
      <c r="O2034" s="159">
        <v>46168841.509999998</v>
      </c>
      <c r="P2034" s="159">
        <v>27201068.449999999</v>
      </c>
      <c r="Q2034" s="159">
        <v>11646280</v>
      </c>
      <c r="R2034" s="159">
        <v>15554788.449999999</v>
      </c>
      <c r="S2034" s="159">
        <v>8033622.7599999998</v>
      </c>
      <c r="T2034" s="159">
        <v>237356.32</v>
      </c>
      <c r="U2034" s="159">
        <v>55116262.259999998</v>
      </c>
      <c r="V2034" s="159">
        <v>42092893.090000004</v>
      </c>
      <c r="W2034" s="159">
        <v>15659501.050000001</v>
      </c>
      <c r="X2034" s="159">
        <v>779301.67</v>
      </c>
      <c r="Y2034" s="159">
        <v>13023369.17</v>
      </c>
      <c r="Z2034" s="159">
        <v>2769925.22</v>
      </c>
      <c r="AA2034" s="159">
        <v>105000</v>
      </c>
      <c r="AB2034" s="159">
        <v>2664925.2200000002</v>
      </c>
      <c r="AC2034" s="159">
        <v>1550000</v>
      </c>
      <c r="AD2034" s="159">
        <v>1550000</v>
      </c>
      <c r="AE2034" s="159">
        <v>12145126</v>
      </c>
      <c r="AF2034" s="159">
        <v>4075948.42</v>
      </c>
      <c r="AG2034" s="159">
        <v>700569.59999999998</v>
      </c>
      <c r="AH2034" s="159">
        <v>663919.6</v>
      </c>
      <c r="AI2034" s="159">
        <v>0</v>
      </c>
      <c r="AJ2034" s="159">
        <v>0</v>
      </c>
    </row>
    <row r="2035" spans="1:36">
      <c r="A2035" s="153">
        <v>28</v>
      </c>
      <c r="B2035" s="154">
        <v>10</v>
      </c>
      <c r="C2035" s="154">
        <v>5</v>
      </c>
      <c r="D2035" s="155">
        <v>2</v>
      </c>
      <c r="E2035" s="155" t="s">
        <v>556</v>
      </c>
      <c r="F2035" s="156" t="s">
        <v>5409</v>
      </c>
      <c r="G2035" s="156" t="s">
        <v>556</v>
      </c>
      <c r="H2035" s="156" t="s">
        <v>5412</v>
      </c>
      <c r="I2035" s="155">
        <v>2810052</v>
      </c>
      <c r="J2035" s="157" t="s">
        <v>915</v>
      </c>
      <c r="K2035" s="157"/>
      <c r="L2035" s="155">
        <v>2022</v>
      </c>
      <c r="M2035" s="158">
        <v>4427</v>
      </c>
      <c r="N2035" s="159">
        <v>33335618.25</v>
      </c>
      <c r="O2035" s="159">
        <v>30930963.620000001</v>
      </c>
      <c r="P2035" s="159">
        <v>18903637.850000001</v>
      </c>
      <c r="Q2035" s="159">
        <v>8086500</v>
      </c>
      <c r="R2035" s="159">
        <v>10817137.85</v>
      </c>
      <c r="S2035" s="159">
        <v>2404654.63</v>
      </c>
      <c r="T2035" s="159">
        <v>2320111.5699999998</v>
      </c>
      <c r="U2035" s="159">
        <v>30216636.079999998</v>
      </c>
      <c r="V2035" s="159">
        <v>26877404.66</v>
      </c>
      <c r="W2035" s="159">
        <v>7680017.2800000003</v>
      </c>
      <c r="X2035" s="159">
        <v>425177.52</v>
      </c>
      <c r="Y2035" s="159">
        <v>3339231.42</v>
      </c>
      <c r="Z2035" s="159">
        <v>2983995.67</v>
      </c>
      <c r="AA2035" s="159">
        <v>0</v>
      </c>
      <c r="AB2035" s="159">
        <v>2983995.67</v>
      </c>
      <c r="AC2035" s="159">
        <v>2583995.67</v>
      </c>
      <c r="AD2035" s="159">
        <v>800000</v>
      </c>
      <c r="AE2035" s="159">
        <v>5229293.22</v>
      </c>
      <c r="AF2035" s="159">
        <v>4053558.96</v>
      </c>
      <c r="AG2035" s="159">
        <v>912557.43</v>
      </c>
      <c r="AH2035" s="159">
        <v>638225.56000000006</v>
      </c>
      <c r="AI2035" s="159">
        <v>0</v>
      </c>
      <c r="AJ2035" s="159">
        <v>0</v>
      </c>
    </row>
    <row r="2036" spans="1:36">
      <c r="A2036" s="153">
        <v>28</v>
      </c>
      <c r="B2036" s="154">
        <v>11</v>
      </c>
      <c r="C2036" s="154">
        <v>1</v>
      </c>
      <c r="D2036" s="155">
        <v>2</v>
      </c>
      <c r="E2036" s="155" t="s">
        <v>556</v>
      </c>
      <c r="F2036" s="156" t="s">
        <v>5413</v>
      </c>
      <c r="G2036" s="156" t="s">
        <v>556</v>
      </c>
      <c r="H2036" s="156" t="s">
        <v>5414</v>
      </c>
      <c r="I2036" s="155">
        <v>2811012</v>
      </c>
      <c r="J2036" s="157" t="s">
        <v>914</v>
      </c>
      <c r="K2036" s="157"/>
      <c r="L2036" s="155">
        <v>2022</v>
      </c>
      <c r="M2036" s="158">
        <v>2960</v>
      </c>
      <c r="N2036" s="159">
        <v>25825088.350000001</v>
      </c>
      <c r="O2036" s="159">
        <v>24524908.780000001</v>
      </c>
      <c r="P2036" s="159">
        <v>18271007.52</v>
      </c>
      <c r="Q2036" s="159">
        <v>7155678</v>
      </c>
      <c r="R2036" s="159">
        <v>11115329.52</v>
      </c>
      <c r="S2036" s="159">
        <v>1300179.57</v>
      </c>
      <c r="T2036" s="159">
        <v>51150</v>
      </c>
      <c r="U2036" s="159">
        <v>23861661.629999999</v>
      </c>
      <c r="V2036" s="159">
        <v>21819669.609999999</v>
      </c>
      <c r="W2036" s="159">
        <v>8716351.7200000007</v>
      </c>
      <c r="X2036" s="159">
        <v>295147.34000000003</v>
      </c>
      <c r="Y2036" s="159">
        <v>2041992.02</v>
      </c>
      <c r="Z2036" s="159">
        <v>2225475.34</v>
      </c>
      <c r="AA2036" s="159">
        <v>250000</v>
      </c>
      <c r="AB2036" s="159">
        <v>1975475.3399999999</v>
      </c>
      <c r="AC2036" s="159">
        <v>1050000</v>
      </c>
      <c r="AD2036" s="159">
        <v>1050000</v>
      </c>
      <c r="AE2036" s="159">
        <v>4748397.9800000004</v>
      </c>
      <c r="AF2036" s="159">
        <v>2705239.17</v>
      </c>
      <c r="AG2036" s="159">
        <v>247436</v>
      </c>
      <c r="AH2036" s="159">
        <v>368460.72</v>
      </c>
      <c r="AI2036" s="159">
        <v>0</v>
      </c>
      <c r="AJ2036" s="159">
        <v>0</v>
      </c>
    </row>
    <row r="2037" spans="1:36">
      <c r="A2037" s="153">
        <v>28</v>
      </c>
      <c r="B2037" s="154">
        <v>11</v>
      </c>
      <c r="C2037" s="154">
        <v>2</v>
      </c>
      <c r="D2037" s="155">
        <v>2</v>
      </c>
      <c r="E2037" s="155" t="s">
        <v>556</v>
      </c>
      <c r="F2037" s="156" t="s">
        <v>5413</v>
      </c>
      <c r="G2037" s="156" t="s">
        <v>556</v>
      </c>
      <c r="H2037" s="156" t="s">
        <v>5415</v>
      </c>
      <c r="I2037" s="155">
        <v>2811022</v>
      </c>
      <c r="J2037" s="157" t="s">
        <v>913</v>
      </c>
      <c r="K2037" s="157"/>
      <c r="L2037" s="155">
        <v>2022</v>
      </c>
      <c r="M2037" s="158">
        <v>2498</v>
      </c>
      <c r="N2037" s="159">
        <v>18768859.120000001</v>
      </c>
      <c r="O2037" s="159">
        <v>18524993.449999999</v>
      </c>
      <c r="P2037" s="159">
        <v>11912489.219999999</v>
      </c>
      <c r="Q2037" s="159">
        <v>4573842</v>
      </c>
      <c r="R2037" s="159">
        <v>7338647.2199999997</v>
      </c>
      <c r="S2037" s="159">
        <v>243865.67</v>
      </c>
      <c r="T2037" s="159">
        <v>167734.70000000001</v>
      </c>
      <c r="U2037" s="159">
        <v>16169690.98</v>
      </c>
      <c r="V2037" s="159">
        <v>15949264.210000001</v>
      </c>
      <c r="W2037" s="159">
        <v>6059448.2599999998</v>
      </c>
      <c r="X2037" s="159">
        <v>108361.17</v>
      </c>
      <c r="Y2037" s="159">
        <v>220426.77</v>
      </c>
      <c r="Z2037" s="159">
        <v>1529814.77</v>
      </c>
      <c r="AA2037" s="159">
        <v>0</v>
      </c>
      <c r="AB2037" s="159">
        <v>1529814.77</v>
      </c>
      <c r="AC2037" s="159">
        <v>199625.48</v>
      </c>
      <c r="AD2037" s="159">
        <v>199625.48</v>
      </c>
      <c r="AE2037" s="159">
        <v>1432320</v>
      </c>
      <c r="AF2037" s="159">
        <v>2575729.2400000002</v>
      </c>
      <c r="AG2037" s="159">
        <v>412799.94</v>
      </c>
      <c r="AH2037" s="159">
        <v>322781.94</v>
      </c>
      <c r="AI2037" s="159">
        <v>0</v>
      </c>
      <c r="AJ2037" s="159">
        <v>0</v>
      </c>
    </row>
    <row r="2038" spans="1:36">
      <c r="A2038" s="153">
        <v>28</v>
      </c>
      <c r="B2038" s="154">
        <v>11</v>
      </c>
      <c r="C2038" s="154">
        <v>3</v>
      </c>
      <c r="D2038" s="155">
        <v>2</v>
      </c>
      <c r="E2038" s="155" t="s">
        <v>556</v>
      </c>
      <c r="F2038" s="156" t="s">
        <v>5413</v>
      </c>
      <c r="G2038" s="156" t="s">
        <v>556</v>
      </c>
      <c r="H2038" s="156" t="s">
        <v>5416</v>
      </c>
      <c r="I2038" s="155">
        <v>2811032</v>
      </c>
      <c r="J2038" s="157" t="s">
        <v>912</v>
      </c>
      <c r="K2038" s="157"/>
      <c r="L2038" s="155">
        <v>2022</v>
      </c>
      <c r="M2038" s="158">
        <v>5440</v>
      </c>
      <c r="N2038" s="159">
        <v>40902513.229999997</v>
      </c>
      <c r="O2038" s="159">
        <v>40135275.079999998</v>
      </c>
      <c r="P2038" s="159">
        <v>27811395.34</v>
      </c>
      <c r="Q2038" s="159">
        <v>11183215</v>
      </c>
      <c r="R2038" s="159">
        <v>16628180.34</v>
      </c>
      <c r="S2038" s="159">
        <v>767238.15</v>
      </c>
      <c r="T2038" s="159">
        <v>159786.10999999999</v>
      </c>
      <c r="U2038" s="159">
        <v>41082020.57</v>
      </c>
      <c r="V2038" s="159">
        <v>35577377.5</v>
      </c>
      <c r="W2038" s="159">
        <v>12593588.23</v>
      </c>
      <c r="X2038" s="159">
        <v>201411.89</v>
      </c>
      <c r="Y2038" s="159">
        <v>5504643.0700000003</v>
      </c>
      <c r="Z2038" s="159">
        <v>7969619.8300000001</v>
      </c>
      <c r="AA2038" s="159">
        <v>1175173</v>
      </c>
      <c r="AB2038" s="159">
        <v>6794446.8300000001</v>
      </c>
      <c r="AC2038" s="159">
        <v>820000</v>
      </c>
      <c r="AD2038" s="159">
        <v>680000</v>
      </c>
      <c r="AE2038" s="159">
        <v>3920309</v>
      </c>
      <c r="AF2038" s="159">
        <v>4557897.58</v>
      </c>
      <c r="AG2038" s="159">
        <v>1930977.75</v>
      </c>
      <c r="AH2038" s="159">
        <v>1645768.75</v>
      </c>
      <c r="AI2038" s="159">
        <v>0</v>
      </c>
      <c r="AJ2038" s="159">
        <v>0</v>
      </c>
    </row>
    <row r="2039" spans="1:36">
      <c r="A2039" s="153">
        <v>28</v>
      </c>
      <c r="B2039" s="154">
        <v>11</v>
      </c>
      <c r="C2039" s="154">
        <v>4</v>
      </c>
      <c r="D2039" s="155">
        <v>3</v>
      </c>
      <c r="E2039" s="155" t="s">
        <v>556</v>
      </c>
      <c r="F2039" s="156" t="s">
        <v>5417</v>
      </c>
      <c r="G2039" s="156" t="s">
        <v>556</v>
      </c>
      <c r="H2039" s="156" t="s">
        <v>5418</v>
      </c>
      <c r="I2039" s="155">
        <v>2811043</v>
      </c>
      <c r="J2039" s="157" t="s">
        <v>911</v>
      </c>
      <c r="K2039" s="157"/>
      <c r="L2039" s="155">
        <v>2022</v>
      </c>
      <c r="M2039" s="158">
        <v>19885</v>
      </c>
      <c r="N2039" s="159">
        <v>119454941.26000001</v>
      </c>
      <c r="O2039" s="159">
        <v>107135444.44</v>
      </c>
      <c r="P2039" s="159">
        <v>64791865.380000003</v>
      </c>
      <c r="Q2039" s="159">
        <v>29752859</v>
      </c>
      <c r="R2039" s="159">
        <v>35039006.380000003</v>
      </c>
      <c r="S2039" s="159">
        <v>12319496.82</v>
      </c>
      <c r="T2039" s="159">
        <v>3128537.88</v>
      </c>
      <c r="U2039" s="159">
        <v>120093386.39</v>
      </c>
      <c r="V2039" s="159">
        <v>102633455.95</v>
      </c>
      <c r="W2039" s="159">
        <v>40292372.020000003</v>
      </c>
      <c r="X2039" s="159">
        <v>2470714.23</v>
      </c>
      <c r="Y2039" s="159">
        <v>17459930.440000001</v>
      </c>
      <c r="Z2039" s="159">
        <v>11972878.550000001</v>
      </c>
      <c r="AA2039" s="159">
        <v>0</v>
      </c>
      <c r="AB2039" s="159">
        <v>11972878.550000001</v>
      </c>
      <c r="AC2039" s="159">
        <v>2050000</v>
      </c>
      <c r="AD2039" s="159">
        <v>2050000</v>
      </c>
      <c r="AE2039" s="159">
        <v>41973000</v>
      </c>
      <c r="AF2039" s="159">
        <v>4501988.49</v>
      </c>
      <c r="AG2039" s="159">
        <v>1694277.93</v>
      </c>
      <c r="AH2039" s="159">
        <v>1702337.78</v>
      </c>
      <c r="AI2039" s="159">
        <v>0</v>
      </c>
      <c r="AJ2039" s="159">
        <v>0</v>
      </c>
    </row>
    <row r="2040" spans="1:36">
      <c r="A2040" s="153">
        <v>28</v>
      </c>
      <c r="B2040" s="154">
        <v>12</v>
      </c>
      <c r="C2040" s="154">
        <v>1</v>
      </c>
      <c r="D2040" s="155">
        <v>1</v>
      </c>
      <c r="E2040" s="155" t="s">
        <v>556</v>
      </c>
      <c r="F2040" s="156" t="s">
        <v>5419</v>
      </c>
      <c r="G2040" s="156" t="s">
        <v>556</v>
      </c>
      <c r="H2040" s="156" t="s">
        <v>5420</v>
      </c>
      <c r="I2040" s="155">
        <v>2812011</v>
      </c>
      <c r="J2040" s="157" t="s">
        <v>908</v>
      </c>
      <c r="K2040" s="157"/>
      <c r="L2040" s="155">
        <v>2022</v>
      </c>
      <c r="M2040" s="158">
        <v>10278</v>
      </c>
      <c r="N2040" s="159">
        <v>73484979.680000007</v>
      </c>
      <c r="O2040" s="159">
        <v>63097954.950000003</v>
      </c>
      <c r="P2040" s="159">
        <v>36302766.370000005</v>
      </c>
      <c r="Q2040" s="159">
        <v>12844868</v>
      </c>
      <c r="R2040" s="159">
        <v>23457898.370000001</v>
      </c>
      <c r="S2040" s="159">
        <v>10387024.73</v>
      </c>
      <c r="T2040" s="159">
        <v>562.5</v>
      </c>
      <c r="U2040" s="159">
        <v>81815899.180000007</v>
      </c>
      <c r="V2040" s="159">
        <v>59022985.850000001</v>
      </c>
      <c r="W2040" s="159">
        <v>24370448.73</v>
      </c>
      <c r="X2040" s="159">
        <v>2152736.8199999998</v>
      </c>
      <c r="Y2040" s="159">
        <v>22792913.329999998</v>
      </c>
      <c r="Z2040" s="159">
        <v>12262298.220000001</v>
      </c>
      <c r="AA2040" s="159">
        <v>6561372.5099999998</v>
      </c>
      <c r="AB2040" s="159">
        <v>5700925.7100000009</v>
      </c>
      <c r="AC2040" s="159">
        <v>1387001</v>
      </c>
      <c r="AD2040" s="159">
        <v>1387001</v>
      </c>
      <c r="AE2040" s="159">
        <v>36616807.619999997</v>
      </c>
      <c r="AF2040" s="159">
        <v>4074969.1</v>
      </c>
      <c r="AG2040" s="159">
        <v>702017.12</v>
      </c>
      <c r="AH2040" s="159">
        <v>576978.44999999995</v>
      </c>
      <c r="AI2040" s="159">
        <v>0</v>
      </c>
      <c r="AJ2040" s="159">
        <v>0</v>
      </c>
    </row>
    <row r="2041" spans="1:36">
      <c r="A2041" s="153">
        <v>28</v>
      </c>
      <c r="B2041" s="154">
        <v>12</v>
      </c>
      <c r="C2041" s="154">
        <v>2</v>
      </c>
      <c r="D2041" s="155">
        <v>2</v>
      </c>
      <c r="E2041" s="155" t="s">
        <v>556</v>
      </c>
      <c r="F2041" s="156" t="s">
        <v>5421</v>
      </c>
      <c r="G2041" s="156" t="s">
        <v>556</v>
      </c>
      <c r="H2041" s="156" t="s">
        <v>5422</v>
      </c>
      <c r="I2041" s="155">
        <v>2812022</v>
      </c>
      <c r="J2041" s="157" t="s">
        <v>903</v>
      </c>
      <c r="K2041" s="157"/>
      <c r="L2041" s="155">
        <v>2022</v>
      </c>
      <c r="M2041" s="158">
        <v>8704</v>
      </c>
      <c r="N2041" s="159">
        <v>62311602.579999998</v>
      </c>
      <c r="O2041" s="159">
        <v>61524258.719999999</v>
      </c>
      <c r="P2041" s="159">
        <v>43046970.670000002</v>
      </c>
      <c r="Q2041" s="159">
        <v>20693199</v>
      </c>
      <c r="R2041" s="159">
        <v>22353771.670000002</v>
      </c>
      <c r="S2041" s="159">
        <v>787343.86</v>
      </c>
      <c r="T2041" s="159">
        <v>88365.09</v>
      </c>
      <c r="U2041" s="159">
        <v>59564676.390000001</v>
      </c>
      <c r="V2041" s="159">
        <v>51638632.609999999</v>
      </c>
      <c r="W2041" s="159">
        <v>16777037.640000001</v>
      </c>
      <c r="X2041" s="159">
        <v>953837.74</v>
      </c>
      <c r="Y2041" s="159">
        <v>7926043.7800000003</v>
      </c>
      <c r="Z2041" s="159">
        <v>12036818.289999999</v>
      </c>
      <c r="AA2041" s="159">
        <v>0</v>
      </c>
      <c r="AB2041" s="159">
        <v>12036818.289999999</v>
      </c>
      <c r="AC2041" s="159">
        <v>2094826</v>
      </c>
      <c r="AD2041" s="159">
        <v>2094826</v>
      </c>
      <c r="AE2041" s="159">
        <v>13758090</v>
      </c>
      <c r="AF2041" s="159">
        <v>9885626.1099999994</v>
      </c>
      <c r="AG2041" s="159">
        <v>1048955.28</v>
      </c>
      <c r="AH2041" s="159">
        <v>904332.65</v>
      </c>
      <c r="AI2041" s="159">
        <v>0</v>
      </c>
      <c r="AJ2041" s="159">
        <v>0</v>
      </c>
    </row>
    <row r="2042" spans="1:36">
      <c r="A2042" s="153">
        <v>28</v>
      </c>
      <c r="B2042" s="154">
        <v>12</v>
      </c>
      <c r="C2042" s="154">
        <v>3</v>
      </c>
      <c r="D2042" s="155">
        <v>2</v>
      </c>
      <c r="E2042" s="155" t="s">
        <v>556</v>
      </c>
      <c r="F2042" s="156" t="s">
        <v>5421</v>
      </c>
      <c r="G2042" s="156" t="s">
        <v>556</v>
      </c>
      <c r="H2042" s="156" t="s">
        <v>5423</v>
      </c>
      <c r="I2042" s="155">
        <v>2812032</v>
      </c>
      <c r="J2042" s="157" t="s">
        <v>910</v>
      </c>
      <c r="K2042" s="157"/>
      <c r="L2042" s="155">
        <v>2022</v>
      </c>
      <c r="M2042" s="158">
        <v>5940</v>
      </c>
      <c r="N2042" s="159">
        <v>45095836.939999998</v>
      </c>
      <c r="O2042" s="159">
        <v>40962364.049999997</v>
      </c>
      <c r="P2042" s="159">
        <v>30021156.34</v>
      </c>
      <c r="Q2042" s="159">
        <v>13929371</v>
      </c>
      <c r="R2042" s="159">
        <v>16091785.34</v>
      </c>
      <c r="S2042" s="159">
        <v>4133472.89</v>
      </c>
      <c r="T2042" s="159">
        <v>1335.76</v>
      </c>
      <c r="U2042" s="159">
        <v>45921796.259999998</v>
      </c>
      <c r="V2042" s="159">
        <v>37566417.100000001</v>
      </c>
      <c r="W2042" s="159">
        <v>14989435.1</v>
      </c>
      <c r="X2042" s="159">
        <v>464846.99</v>
      </c>
      <c r="Y2042" s="159">
        <v>8355379.1600000001</v>
      </c>
      <c r="Z2042" s="159">
        <v>13688293</v>
      </c>
      <c r="AA2042" s="159">
        <v>3300000</v>
      </c>
      <c r="AB2042" s="159">
        <v>10388293</v>
      </c>
      <c r="AC2042" s="159">
        <v>1120000</v>
      </c>
      <c r="AD2042" s="159">
        <v>1120000</v>
      </c>
      <c r="AE2042" s="159">
        <v>11070000</v>
      </c>
      <c r="AF2042" s="159">
        <v>3395946.95</v>
      </c>
      <c r="AG2042" s="159">
        <v>590418.43999999994</v>
      </c>
      <c r="AH2042" s="159">
        <v>546218.4</v>
      </c>
      <c r="AI2042" s="159">
        <v>0</v>
      </c>
      <c r="AJ2042" s="159">
        <v>0</v>
      </c>
    </row>
    <row r="2043" spans="1:36">
      <c r="A2043" s="153">
        <v>28</v>
      </c>
      <c r="B2043" s="154">
        <v>12</v>
      </c>
      <c r="C2043" s="154">
        <v>4</v>
      </c>
      <c r="D2043" s="155">
        <v>2</v>
      </c>
      <c r="E2043" s="155" t="s">
        <v>556</v>
      </c>
      <c r="F2043" s="156" t="s">
        <v>5421</v>
      </c>
      <c r="G2043" s="156" t="s">
        <v>556</v>
      </c>
      <c r="H2043" s="156" t="s">
        <v>5424</v>
      </c>
      <c r="I2043" s="155">
        <v>2812042</v>
      </c>
      <c r="J2043" s="157" t="s">
        <v>909</v>
      </c>
      <c r="K2043" s="157"/>
      <c r="L2043" s="155">
        <v>2022</v>
      </c>
      <c r="M2043" s="158">
        <v>8944</v>
      </c>
      <c r="N2043" s="159">
        <v>67406021.209999993</v>
      </c>
      <c r="O2043" s="159">
        <v>60724947.640000001</v>
      </c>
      <c r="P2043" s="159">
        <v>42355404.859999999</v>
      </c>
      <c r="Q2043" s="159">
        <v>17003272</v>
      </c>
      <c r="R2043" s="159">
        <v>25352132.859999999</v>
      </c>
      <c r="S2043" s="159">
        <v>6681073.5700000003</v>
      </c>
      <c r="T2043" s="159">
        <v>799812.56</v>
      </c>
      <c r="U2043" s="159">
        <v>64451012.039999999</v>
      </c>
      <c r="V2043" s="159">
        <v>53832683.100000001</v>
      </c>
      <c r="W2043" s="159">
        <v>20150703.210000001</v>
      </c>
      <c r="X2043" s="159">
        <v>843241.66</v>
      </c>
      <c r="Y2043" s="159">
        <v>10618328.939999999</v>
      </c>
      <c r="Z2043" s="159">
        <v>11510413.939999999</v>
      </c>
      <c r="AA2043" s="159">
        <v>0</v>
      </c>
      <c r="AB2043" s="159">
        <v>11510413.939999999</v>
      </c>
      <c r="AC2043" s="159">
        <v>1504394</v>
      </c>
      <c r="AD2043" s="159">
        <v>1504394</v>
      </c>
      <c r="AE2043" s="159">
        <v>14100000</v>
      </c>
      <c r="AF2043" s="159">
        <v>6892264.54</v>
      </c>
      <c r="AG2043" s="159">
        <v>604249.80000000005</v>
      </c>
      <c r="AH2043" s="159">
        <v>604249.80000000005</v>
      </c>
      <c r="AI2043" s="159">
        <v>0</v>
      </c>
      <c r="AJ2043" s="159">
        <v>0</v>
      </c>
    </row>
    <row r="2044" spans="1:36">
      <c r="A2044" s="153">
        <v>28</v>
      </c>
      <c r="B2044" s="154">
        <v>12</v>
      </c>
      <c r="C2044" s="154">
        <v>5</v>
      </c>
      <c r="D2044" s="155">
        <v>2</v>
      </c>
      <c r="E2044" s="155" t="s">
        <v>556</v>
      </c>
      <c r="F2044" s="156" t="s">
        <v>5421</v>
      </c>
      <c r="G2044" s="156" t="s">
        <v>556</v>
      </c>
      <c r="H2044" s="156" t="s">
        <v>5425</v>
      </c>
      <c r="I2044" s="155">
        <v>2812052</v>
      </c>
      <c r="J2044" s="157" t="s">
        <v>908</v>
      </c>
      <c r="K2044" s="157"/>
      <c r="L2044" s="155">
        <v>2022</v>
      </c>
      <c r="M2044" s="158">
        <v>8408</v>
      </c>
      <c r="N2044" s="159">
        <v>66858301.07</v>
      </c>
      <c r="O2044" s="159">
        <v>54524279.689999998</v>
      </c>
      <c r="P2044" s="159">
        <v>40141589.310000002</v>
      </c>
      <c r="Q2044" s="159">
        <v>16466366</v>
      </c>
      <c r="R2044" s="159">
        <v>23675223.309999999</v>
      </c>
      <c r="S2044" s="159">
        <v>12334021.380000001</v>
      </c>
      <c r="T2044" s="159">
        <v>486681.14</v>
      </c>
      <c r="U2044" s="159">
        <v>66507033.899999999</v>
      </c>
      <c r="V2044" s="159">
        <v>47296572.07</v>
      </c>
      <c r="W2044" s="159">
        <v>12750907.92</v>
      </c>
      <c r="X2044" s="159">
        <v>1037368.49</v>
      </c>
      <c r="Y2044" s="159">
        <v>19210461.829999998</v>
      </c>
      <c r="Z2044" s="159">
        <v>9424569.9399999995</v>
      </c>
      <c r="AA2044" s="159">
        <v>0</v>
      </c>
      <c r="AB2044" s="159">
        <v>9424569.9399999995</v>
      </c>
      <c r="AC2044" s="159">
        <v>1812000</v>
      </c>
      <c r="AD2044" s="159">
        <v>1812000</v>
      </c>
      <c r="AE2044" s="159">
        <v>15666000</v>
      </c>
      <c r="AF2044" s="159">
        <v>7227707.6200000001</v>
      </c>
      <c r="AG2044" s="159">
        <v>1144090.2</v>
      </c>
      <c r="AH2044" s="159">
        <v>1269104.96</v>
      </c>
      <c r="AI2044" s="159">
        <v>0</v>
      </c>
      <c r="AJ2044" s="159">
        <v>0</v>
      </c>
    </row>
    <row r="2045" spans="1:36">
      <c r="A2045" s="153">
        <v>28</v>
      </c>
      <c r="B2045" s="154">
        <v>13</v>
      </c>
      <c r="C2045" s="154">
        <v>3</v>
      </c>
      <c r="D2045" s="155">
        <v>2</v>
      </c>
      <c r="E2045" s="155" t="s">
        <v>556</v>
      </c>
      <c r="F2045" s="156" t="s">
        <v>5426</v>
      </c>
      <c r="G2045" s="156" t="s">
        <v>556</v>
      </c>
      <c r="H2045" s="156" t="s">
        <v>5427</v>
      </c>
      <c r="I2045" s="155">
        <v>2813032</v>
      </c>
      <c r="J2045" s="157" t="s">
        <v>907</v>
      </c>
      <c r="K2045" s="157"/>
      <c r="L2045" s="155">
        <v>2022</v>
      </c>
      <c r="M2045" s="158">
        <v>4591</v>
      </c>
      <c r="N2045" s="159">
        <v>38286970</v>
      </c>
      <c r="O2045" s="159">
        <v>37716170.149999999</v>
      </c>
      <c r="P2045" s="159">
        <v>25921590.68</v>
      </c>
      <c r="Q2045" s="159">
        <v>9957420</v>
      </c>
      <c r="R2045" s="159">
        <v>15964170.68</v>
      </c>
      <c r="S2045" s="159">
        <v>570799.85</v>
      </c>
      <c r="T2045" s="159">
        <v>192021.75</v>
      </c>
      <c r="U2045" s="159">
        <v>35209888.920000002</v>
      </c>
      <c r="V2045" s="159">
        <v>33499606.129999999</v>
      </c>
      <c r="W2045" s="159">
        <v>11188465.119999999</v>
      </c>
      <c r="X2045" s="159">
        <v>209689.09</v>
      </c>
      <c r="Y2045" s="159">
        <v>1710282.79</v>
      </c>
      <c r="Z2045" s="159">
        <v>7609248.1900000004</v>
      </c>
      <c r="AA2045" s="159">
        <v>0</v>
      </c>
      <c r="AB2045" s="159">
        <v>7609248.1900000004</v>
      </c>
      <c r="AC2045" s="159">
        <v>958803</v>
      </c>
      <c r="AD2045" s="159">
        <v>958803</v>
      </c>
      <c r="AE2045" s="159">
        <v>2755100</v>
      </c>
      <c r="AF2045" s="159">
        <v>4216564.0199999996</v>
      </c>
      <c r="AG2045" s="159">
        <v>651043.05000000005</v>
      </c>
      <c r="AH2045" s="159">
        <v>452774.14</v>
      </c>
      <c r="AI2045" s="159">
        <v>0</v>
      </c>
      <c r="AJ2045" s="159">
        <v>0</v>
      </c>
    </row>
    <row r="2046" spans="1:36">
      <c r="A2046" s="153">
        <v>28</v>
      </c>
      <c r="B2046" s="154">
        <v>13</v>
      </c>
      <c r="C2046" s="154">
        <v>4</v>
      </c>
      <c r="D2046" s="155">
        <v>3</v>
      </c>
      <c r="E2046" s="155" t="s">
        <v>556</v>
      </c>
      <c r="F2046" s="156" t="s">
        <v>5428</v>
      </c>
      <c r="G2046" s="156" t="s">
        <v>556</v>
      </c>
      <c r="H2046" s="156" t="s">
        <v>5429</v>
      </c>
      <c r="I2046" s="155">
        <v>2813043</v>
      </c>
      <c r="J2046" s="157" t="s">
        <v>906</v>
      </c>
      <c r="K2046" s="157"/>
      <c r="L2046" s="155">
        <v>2022</v>
      </c>
      <c r="M2046" s="158">
        <v>21208</v>
      </c>
      <c r="N2046" s="159">
        <v>151639750.19</v>
      </c>
      <c r="O2046" s="159">
        <v>138723702.53999999</v>
      </c>
      <c r="P2046" s="159">
        <v>78521129.549999997</v>
      </c>
      <c r="Q2046" s="159">
        <v>27091403</v>
      </c>
      <c r="R2046" s="159">
        <v>51429726.549999997</v>
      </c>
      <c r="S2046" s="159">
        <v>12916047.65</v>
      </c>
      <c r="T2046" s="159">
        <v>1519630.56</v>
      </c>
      <c r="U2046" s="159">
        <v>158689743.50999999</v>
      </c>
      <c r="V2046" s="159">
        <v>134570455.93000001</v>
      </c>
      <c r="W2046" s="159">
        <v>43910243.509999998</v>
      </c>
      <c r="X2046" s="159">
        <v>2117070.92</v>
      </c>
      <c r="Y2046" s="159">
        <v>24119287.579999998</v>
      </c>
      <c r="Z2046" s="159">
        <v>17207641.899999999</v>
      </c>
      <c r="AA2046" s="159">
        <v>16340000</v>
      </c>
      <c r="AB2046" s="159">
        <v>867641.89999999851</v>
      </c>
      <c r="AC2046" s="159">
        <v>3700000</v>
      </c>
      <c r="AD2046" s="159">
        <v>3700000</v>
      </c>
      <c r="AE2046" s="159">
        <v>56734000</v>
      </c>
      <c r="AF2046" s="159">
        <v>4153246.61</v>
      </c>
      <c r="AG2046" s="159">
        <v>2315449.29</v>
      </c>
      <c r="AH2046" s="159">
        <v>2502162.6</v>
      </c>
      <c r="AI2046" s="159">
        <v>0</v>
      </c>
      <c r="AJ2046" s="159">
        <v>0</v>
      </c>
    </row>
    <row r="2047" spans="1:36">
      <c r="A2047" s="153">
        <v>28</v>
      </c>
      <c r="B2047" s="154">
        <v>13</v>
      </c>
      <c r="C2047" s="154">
        <v>5</v>
      </c>
      <c r="D2047" s="155">
        <v>2</v>
      </c>
      <c r="E2047" s="155" t="s">
        <v>556</v>
      </c>
      <c r="F2047" s="156" t="s">
        <v>5426</v>
      </c>
      <c r="G2047" s="156" t="s">
        <v>556</v>
      </c>
      <c r="H2047" s="156" t="s">
        <v>5430</v>
      </c>
      <c r="I2047" s="155">
        <v>2813052</v>
      </c>
      <c r="J2047" s="157" t="s">
        <v>875</v>
      </c>
      <c r="K2047" s="157"/>
      <c r="L2047" s="155">
        <v>2022</v>
      </c>
      <c r="M2047" s="158">
        <v>3387</v>
      </c>
      <c r="N2047" s="159">
        <v>28008498.379999999</v>
      </c>
      <c r="O2047" s="159">
        <v>25632065.640000001</v>
      </c>
      <c r="P2047" s="159">
        <v>16844546.32</v>
      </c>
      <c r="Q2047" s="159">
        <v>6888881</v>
      </c>
      <c r="R2047" s="159">
        <v>9955665.3200000003</v>
      </c>
      <c r="S2047" s="159">
        <v>2376432.7400000002</v>
      </c>
      <c r="T2047" s="159">
        <v>90960</v>
      </c>
      <c r="U2047" s="159">
        <v>29046790.629999999</v>
      </c>
      <c r="V2047" s="159">
        <v>23179958.559999999</v>
      </c>
      <c r="W2047" s="159">
        <v>6803765.79</v>
      </c>
      <c r="X2047" s="159">
        <v>91013.16</v>
      </c>
      <c r="Y2047" s="159">
        <v>5866832.0700000003</v>
      </c>
      <c r="Z2047" s="159">
        <v>6971490.5</v>
      </c>
      <c r="AA2047" s="159">
        <v>0</v>
      </c>
      <c r="AB2047" s="159">
        <v>6971490.5</v>
      </c>
      <c r="AC2047" s="159">
        <v>611000</v>
      </c>
      <c r="AD2047" s="159">
        <v>611000</v>
      </c>
      <c r="AE2047" s="159">
        <v>1200000</v>
      </c>
      <c r="AF2047" s="159">
        <v>2452107.08</v>
      </c>
      <c r="AG2047" s="159">
        <v>516663.09</v>
      </c>
      <c r="AH2047" s="159">
        <v>517140.41</v>
      </c>
      <c r="AI2047" s="159">
        <v>0</v>
      </c>
      <c r="AJ2047" s="159">
        <v>0</v>
      </c>
    </row>
    <row r="2048" spans="1:36">
      <c r="A2048" s="153">
        <v>28</v>
      </c>
      <c r="B2048" s="154">
        <v>13</v>
      </c>
      <c r="C2048" s="154">
        <v>6</v>
      </c>
      <c r="D2048" s="155">
        <v>2</v>
      </c>
      <c r="E2048" s="155" t="s">
        <v>556</v>
      </c>
      <c r="F2048" s="156" t="s">
        <v>5426</v>
      </c>
      <c r="G2048" s="156" t="s">
        <v>556</v>
      </c>
      <c r="H2048" s="156" t="s">
        <v>5431</v>
      </c>
      <c r="I2048" s="155">
        <v>2813062</v>
      </c>
      <c r="J2048" s="157" t="s">
        <v>905</v>
      </c>
      <c r="K2048" s="157"/>
      <c r="L2048" s="155">
        <v>2022</v>
      </c>
      <c r="M2048" s="158">
        <v>3188</v>
      </c>
      <c r="N2048" s="159">
        <v>22149222.390000001</v>
      </c>
      <c r="O2048" s="159">
        <v>21392848.93</v>
      </c>
      <c r="P2048" s="159">
        <v>12462114.43</v>
      </c>
      <c r="Q2048" s="159">
        <v>5168473</v>
      </c>
      <c r="R2048" s="159">
        <v>7293641.4299999997</v>
      </c>
      <c r="S2048" s="159">
        <v>756373.46</v>
      </c>
      <c r="T2048" s="159">
        <v>229396.2</v>
      </c>
      <c r="U2048" s="159">
        <v>21875478.91</v>
      </c>
      <c r="V2048" s="159">
        <v>17646054.84</v>
      </c>
      <c r="W2048" s="159">
        <v>6020589.9900000002</v>
      </c>
      <c r="X2048" s="159">
        <v>230174</v>
      </c>
      <c r="Y2048" s="159">
        <v>4229424.07</v>
      </c>
      <c r="Z2048" s="159">
        <v>6900988.9699999997</v>
      </c>
      <c r="AA2048" s="159">
        <v>0</v>
      </c>
      <c r="AB2048" s="159">
        <v>6900988.9699999997</v>
      </c>
      <c r="AC2048" s="159">
        <v>500000</v>
      </c>
      <c r="AD2048" s="159">
        <v>500000</v>
      </c>
      <c r="AE2048" s="159">
        <v>3600000</v>
      </c>
      <c r="AF2048" s="159">
        <v>3746794.09</v>
      </c>
      <c r="AG2048" s="159">
        <v>340427.42</v>
      </c>
      <c r="AH2048" s="159">
        <v>398000.23</v>
      </c>
      <c r="AI2048" s="159">
        <v>0</v>
      </c>
      <c r="AJ2048" s="159">
        <v>0</v>
      </c>
    </row>
    <row r="2049" spans="1:36">
      <c r="A2049" s="153">
        <v>28</v>
      </c>
      <c r="B2049" s="154">
        <v>14</v>
      </c>
      <c r="C2049" s="154">
        <v>1</v>
      </c>
      <c r="D2049" s="155">
        <v>3</v>
      </c>
      <c r="E2049" s="155" t="s">
        <v>556</v>
      </c>
      <c r="F2049" s="156" t="s">
        <v>5432</v>
      </c>
      <c r="G2049" s="156" t="s">
        <v>556</v>
      </c>
      <c r="H2049" s="156" t="s">
        <v>5433</v>
      </c>
      <c r="I2049" s="155">
        <v>2814013</v>
      </c>
      <c r="J2049" s="157" t="s">
        <v>904</v>
      </c>
      <c r="K2049" s="157"/>
      <c r="L2049" s="155">
        <v>2022</v>
      </c>
      <c r="M2049" s="158">
        <v>18174</v>
      </c>
      <c r="N2049" s="159">
        <v>106664293.36</v>
      </c>
      <c r="O2049" s="159">
        <v>99520412.159999996</v>
      </c>
      <c r="P2049" s="159">
        <v>54579980.049999997</v>
      </c>
      <c r="Q2049" s="159">
        <v>22734631</v>
      </c>
      <c r="R2049" s="159">
        <v>31845349.050000001</v>
      </c>
      <c r="S2049" s="159">
        <v>7143881.2000000002</v>
      </c>
      <c r="T2049" s="159">
        <v>1222467.1299999999</v>
      </c>
      <c r="U2049" s="159">
        <v>110395105.18000001</v>
      </c>
      <c r="V2049" s="159">
        <v>94370552.159999996</v>
      </c>
      <c r="W2049" s="159">
        <v>28031835.899999999</v>
      </c>
      <c r="X2049" s="159">
        <v>681519.68</v>
      </c>
      <c r="Y2049" s="159">
        <v>16024553.02</v>
      </c>
      <c r="Z2049" s="159">
        <v>17844627.289999999</v>
      </c>
      <c r="AA2049" s="159">
        <v>4000000</v>
      </c>
      <c r="AB2049" s="159">
        <v>13844627.289999999</v>
      </c>
      <c r="AC2049" s="159">
        <v>1548000</v>
      </c>
      <c r="AD2049" s="159">
        <v>1530000</v>
      </c>
      <c r="AE2049" s="159">
        <v>14820000</v>
      </c>
      <c r="AF2049" s="159">
        <v>5149860</v>
      </c>
      <c r="AG2049" s="159">
        <v>1416822.51</v>
      </c>
      <c r="AH2049" s="159">
        <v>1506626.95</v>
      </c>
      <c r="AI2049" s="159">
        <v>0</v>
      </c>
      <c r="AJ2049" s="159">
        <v>0</v>
      </c>
    </row>
    <row r="2050" spans="1:36">
      <c r="A2050" s="153">
        <v>28</v>
      </c>
      <c r="B2050" s="154">
        <v>14</v>
      </c>
      <c r="C2050" s="154">
        <v>2</v>
      </c>
      <c r="D2050" s="155">
        <v>3</v>
      </c>
      <c r="E2050" s="155" t="s">
        <v>556</v>
      </c>
      <c r="F2050" s="156" t="s">
        <v>5432</v>
      </c>
      <c r="G2050" s="156" t="s">
        <v>556</v>
      </c>
      <c r="H2050" s="156" t="s">
        <v>5434</v>
      </c>
      <c r="I2050" s="155">
        <v>2814023</v>
      </c>
      <c r="J2050" s="157" t="s">
        <v>903</v>
      </c>
      <c r="K2050" s="157"/>
      <c r="L2050" s="155">
        <v>2022</v>
      </c>
      <c r="M2050" s="158">
        <v>17915</v>
      </c>
      <c r="N2050" s="159">
        <v>118463117.78</v>
      </c>
      <c r="O2050" s="159">
        <v>106972640.66</v>
      </c>
      <c r="P2050" s="159">
        <v>61228931.100000001</v>
      </c>
      <c r="Q2050" s="159">
        <v>21746695</v>
      </c>
      <c r="R2050" s="159">
        <v>39482236.100000001</v>
      </c>
      <c r="S2050" s="159">
        <v>11490477.119999999</v>
      </c>
      <c r="T2050" s="159">
        <v>2392328.0499999998</v>
      </c>
      <c r="U2050" s="159">
        <v>123017100.97</v>
      </c>
      <c r="V2050" s="159">
        <v>108340063.86</v>
      </c>
      <c r="W2050" s="159">
        <v>25962191.98</v>
      </c>
      <c r="X2050" s="159">
        <v>2605353.0099999998</v>
      </c>
      <c r="Y2050" s="159">
        <v>14677037.109999999</v>
      </c>
      <c r="Z2050" s="159">
        <v>17579458.829999998</v>
      </c>
      <c r="AA2050" s="159">
        <v>4200000</v>
      </c>
      <c r="AB2050" s="159">
        <v>13379458.829999998</v>
      </c>
      <c r="AC2050" s="159">
        <v>8429893.3599999994</v>
      </c>
      <c r="AD2050" s="159">
        <v>4230000</v>
      </c>
      <c r="AE2050" s="159">
        <v>43650000</v>
      </c>
      <c r="AF2050" s="159">
        <v>-1367423.2</v>
      </c>
      <c r="AG2050" s="159">
        <v>1252266.6499999999</v>
      </c>
      <c r="AH2050" s="159">
        <v>1147598.96</v>
      </c>
      <c r="AI2050" s="159">
        <v>0</v>
      </c>
      <c r="AJ2050" s="159">
        <v>0</v>
      </c>
    </row>
    <row r="2051" spans="1:36">
      <c r="A2051" s="153">
        <v>28</v>
      </c>
      <c r="B2051" s="154">
        <v>14</v>
      </c>
      <c r="C2051" s="154">
        <v>3</v>
      </c>
      <c r="D2051" s="155">
        <v>3</v>
      </c>
      <c r="E2051" s="155" t="s">
        <v>556</v>
      </c>
      <c r="F2051" s="156" t="s">
        <v>5432</v>
      </c>
      <c r="G2051" s="156" t="s">
        <v>556</v>
      </c>
      <c r="H2051" s="156" t="s">
        <v>5435</v>
      </c>
      <c r="I2051" s="155">
        <v>2814033</v>
      </c>
      <c r="J2051" s="157" t="s">
        <v>902</v>
      </c>
      <c r="K2051" s="157"/>
      <c r="L2051" s="155">
        <v>2022</v>
      </c>
      <c r="M2051" s="158">
        <v>15173</v>
      </c>
      <c r="N2051" s="159">
        <v>89895722.890000001</v>
      </c>
      <c r="O2051" s="159">
        <v>85456096.489999995</v>
      </c>
      <c r="P2051" s="159">
        <v>49010707.350000001</v>
      </c>
      <c r="Q2051" s="159">
        <v>20313592</v>
      </c>
      <c r="R2051" s="159">
        <v>28697115.350000001</v>
      </c>
      <c r="S2051" s="159">
        <v>4439626.4000000004</v>
      </c>
      <c r="T2051" s="159">
        <v>2941876.5</v>
      </c>
      <c r="U2051" s="159">
        <v>87382088.299999997</v>
      </c>
      <c r="V2051" s="159">
        <v>81737492.379999995</v>
      </c>
      <c r="W2051" s="159">
        <v>25305201.27</v>
      </c>
      <c r="X2051" s="159">
        <v>969774.16</v>
      </c>
      <c r="Y2051" s="159">
        <v>5644595.9199999999</v>
      </c>
      <c r="Z2051" s="159">
        <v>6673164.3300000001</v>
      </c>
      <c r="AA2051" s="159">
        <v>0</v>
      </c>
      <c r="AB2051" s="159">
        <v>6673164.3300000001</v>
      </c>
      <c r="AC2051" s="159">
        <v>2340000</v>
      </c>
      <c r="AD2051" s="159">
        <v>2340000</v>
      </c>
      <c r="AE2051" s="159">
        <v>14443250</v>
      </c>
      <c r="AF2051" s="159">
        <v>3718604.11</v>
      </c>
      <c r="AG2051" s="159">
        <v>1136698.3999999999</v>
      </c>
      <c r="AH2051" s="159">
        <v>1136698.3999999999</v>
      </c>
      <c r="AI2051" s="159">
        <v>0</v>
      </c>
      <c r="AJ2051" s="159">
        <v>0</v>
      </c>
    </row>
    <row r="2052" spans="1:36">
      <c r="A2052" s="153">
        <v>28</v>
      </c>
      <c r="B2052" s="154">
        <v>14</v>
      </c>
      <c r="C2052" s="154">
        <v>4</v>
      </c>
      <c r="D2052" s="155">
        <v>2</v>
      </c>
      <c r="E2052" s="155" t="s">
        <v>556</v>
      </c>
      <c r="F2052" s="156" t="s">
        <v>5436</v>
      </c>
      <c r="G2052" s="156" t="s">
        <v>556</v>
      </c>
      <c r="H2052" s="156" t="s">
        <v>5437</v>
      </c>
      <c r="I2052" s="155">
        <v>2814042</v>
      </c>
      <c r="J2052" s="157" t="s">
        <v>901</v>
      </c>
      <c r="K2052" s="157"/>
      <c r="L2052" s="155">
        <v>2022</v>
      </c>
      <c r="M2052" s="158">
        <v>13331</v>
      </c>
      <c r="N2052" s="159">
        <v>95881337.989999995</v>
      </c>
      <c r="O2052" s="159">
        <v>84736291.799999997</v>
      </c>
      <c r="P2052" s="159">
        <v>36735601.019999996</v>
      </c>
      <c r="Q2052" s="159">
        <v>16016980</v>
      </c>
      <c r="R2052" s="159">
        <v>20718621.02</v>
      </c>
      <c r="S2052" s="159">
        <v>11145046.189999999</v>
      </c>
      <c r="T2052" s="159">
        <v>1760932.01</v>
      </c>
      <c r="U2052" s="159">
        <v>112438615.43000001</v>
      </c>
      <c r="V2052" s="159">
        <v>78689867.129999995</v>
      </c>
      <c r="W2052" s="159">
        <v>25447451.859999999</v>
      </c>
      <c r="X2052" s="159">
        <v>1581196.62</v>
      </c>
      <c r="Y2052" s="159">
        <v>33748748.299999997</v>
      </c>
      <c r="Z2052" s="159">
        <v>22973510.469999999</v>
      </c>
      <c r="AA2052" s="159">
        <v>13400000</v>
      </c>
      <c r="AB2052" s="159">
        <v>9573510.4699999988</v>
      </c>
      <c r="AC2052" s="159">
        <v>4731950.0999999996</v>
      </c>
      <c r="AD2052" s="159">
        <v>4731950.0999999996</v>
      </c>
      <c r="AE2052" s="159">
        <v>37044210.530000001</v>
      </c>
      <c r="AF2052" s="159">
        <v>6046424.6699999999</v>
      </c>
      <c r="AG2052" s="159">
        <v>661294.86</v>
      </c>
      <c r="AH2052" s="159">
        <v>774085.12</v>
      </c>
      <c r="AI2052" s="159">
        <v>0</v>
      </c>
      <c r="AJ2052" s="159">
        <v>0</v>
      </c>
    </row>
    <row r="2053" spans="1:36">
      <c r="A2053" s="153">
        <v>28</v>
      </c>
      <c r="B2053" s="154">
        <v>14</v>
      </c>
      <c r="C2053" s="154">
        <v>5</v>
      </c>
      <c r="D2053" s="155">
        <v>2</v>
      </c>
      <c r="E2053" s="155" t="s">
        <v>556</v>
      </c>
      <c r="F2053" s="156" t="s">
        <v>5436</v>
      </c>
      <c r="G2053" s="156" t="s">
        <v>556</v>
      </c>
      <c r="H2053" s="156" t="s">
        <v>5438</v>
      </c>
      <c r="I2053" s="155">
        <v>2814052</v>
      </c>
      <c r="J2053" s="157" t="s">
        <v>900</v>
      </c>
      <c r="K2053" s="157"/>
      <c r="L2053" s="155">
        <v>2022</v>
      </c>
      <c r="M2053" s="158">
        <v>6843</v>
      </c>
      <c r="N2053" s="159">
        <v>56633754.549999997</v>
      </c>
      <c r="O2053" s="159">
        <v>44119064.170000002</v>
      </c>
      <c r="P2053" s="159">
        <v>20204342.869999997</v>
      </c>
      <c r="Q2053" s="159">
        <v>6844840</v>
      </c>
      <c r="R2053" s="159">
        <v>13359502.869999999</v>
      </c>
      <c r="S2053" s="159">
        <v>12514690.380000001</v>
      </c>
      <c r="T2053" s="159">
        <v>4399000.8499999996</v>
      </c>
      <c r="U2053" s="159">
        <v>61432136.43</v>
      </c>
      <c r="V2053" s="159">
        <v>41531996.670000002</v>
      </c>
      <c r="W2053" s="159">
        <v>13319117.08</v>
      </c>
      <c r="X2053" s="159">
        <v>1404130.97</v>
      </c>
      <c r="Y2053" s="159">
        <v>19900139.760000002</v>
      </c>
      <c r="Z2053" s="159">
        <v>29627126.600000001</v>
      </c>
      <c r="AA2053" s="159">
        <v>0</v>
      </c>
      <c r="AB2053" s="159">
        <v>29627126.600000001</v>
      </c>
      <c r="AC2053" s="159">
        <v>650592</v>
      </c>
      <c r="AD2053" s="159">
        <v>650592</v>
      </c>
      <c r="AE2053" s="159">
        <v>24774595.859999999</v>
      </c>
      <c r="AF2053" s="159">
        <v>2587067.5</v>
      </c>
      <c r="AG2053" s="159">
        <v>516955.96</v>
      </c>
      <c r="AH2053" s="159">
        <v>626728.34</v>
      </c>
      <c r="AI2053" s="159">
        <v>0</v>
      </c>
      <c r="AJ2053" s="159">
        <v>0</v>
      </c>
    </row>
    <row r="2054" spans="1:36">
      <c r="A2054" s="153">
        <v>28</v>
      </c>
      <c r="B2054" s="154">
        <v>14</v>
      </c>
      <c r="C2054" s="154">
        <v>6</v>
      </c>
      <c r="D2054" s="155">
        <v>3</v>
      </c>
      <c r="E2054" s="155" t="s">
        <v>556</v>
      </c>
      <c r="F2054" s="156" t="s">
        <v>5432</v>
      </c>
      <c r="G2054" s="156" t="s">
        <v>556</v>
      </c>
      <c r="H2054" s="156" t="s">
        <v>5439</v>
      </c>
      <c r="I2054" s="155">
        <v>2814063</v>
      </c>
      <c r="J2054" s="157" t="s">
        <v>899</v>
      </c>
      <c r="K2054" s="157"/>
      <c r="L2054" s="155">
        <v>2022</v>
      </c>
      <c r="M2054" s="158">
        <v>7066</v>
      </c>
      <c r="N2054" s="159">
        <v>63499476.100000001</v>
      </c>
      <c r="O2054" s="159">
        <v>49059719.18</v>
      </c>
      <c r="P2054" s="159">
        <v>31062308.41</v>
      </c>
      <c r="Q2054" s="159">
        <v>13996175</v>
      </c>
      <c r="R2054" s="159">
        <v>17066133.41</v>
      </c>
      <c r="S2054" s="159">
        <v>14439756.92</v>
      </c>
      <c r="T2054" s="159">
        <v>439578</v>
      </c>
      <c r="U2054" s="159">
        <v>67370391.019999996</v>
      </c>
      <c r="V2054" s="159">
        <v>45659366.100000001</v>
      </c>
      <c r="W2054" s="159">
        <v>12378626.619999999</v>
      </c>
      <c r="X2054" s="159">
        <v>1010267.06</v>
      </c>
      <c r="Y2054" s="159">
        <v>21711024.920000002</v>
      </c>
      <c r="Z2054" s="159">
        <v>9278342.8499999996</v>
      </c>
      <c r="AA2054" s="159">
        <v>4000000</v>
      </c>
      <c r="AB2054" s="159">
        <v>5278342.8499999996</v>
      </c>
      <c r="AC2054" s="159">
        <v>2693651</v>
      </c>
      <c r="AD2054" s="159">
        <v>2693651</v>
      </c>
      <c r="AE2054" s="159">
        <v>18164768.02</v>
      </c>
      <c r="AF2054" s="159">
        <v>3400353.08</v>
      </c>
      <c r="AG2054" s="159">
        <v>402212.58</v>
      </c>
      <c r="AH2054" s="159">
        <v>0</v>
      </c>
      <c r="AI2054" s="159">
        <v>0</v>
      </c>
      <c r="AJ2054" s="159">
        <v>0</v>
      </c>
    </row>
    <row r="2055" spans="1:36">
      <c r="A2055" s="153">
        <v>28</v>
      </c>
      <c r="B2055" s="154">
        <v>14</v>
      </c>
      <c r="C2055" s="154">
        <v>7</v>
      </c>
      <c r="D2055" s="155">
        <v>2</v>
      </c>
      <c r="E2055" s="155" t="s">
        <v>556</v>
      </c>
      <c r="F2055" s="156" t="s">
        <v>5436</v>
      </c>
      <c r="G2055" s="156" t="s">
        <v>556</v>
      </c>
      <c r="H2055" s="156" t="s">
        <v>5440</v>
      </c>
      <c r="I2055" s="155">
        <v>2814072</v>
      </c>
      <c r="J2055" s="157" t="s">
        <v>898</v>
      </c>
      <c r="K2055" s="157"/>
      <c r="L2055" s="155">
        <v>2022</v>
      </c>
      <c r="M2055" s="158">
        <v>7720</v>
      </c>
      <c r="N2055" s="159">
        <v>48779250.920000002</v>
      </c>
      <c r="O2055" s="159">
        <v>44826402.469999999</v>
      </c>
      <c r="P2055" s="159">
        <v>21735481.969999999</v>
      </c>
      <c r="Q2055" s="159">
        <v>7494007</v>
      </c>
      <c r="R2055" s="159">
        <v>14241474.970000001</v>
      </c>
      <c r="S2055" s="159">
        <v>3952848.45</v>
      </c>
      <c r="T2055" s="159">
        <v>114439.7</v>
      </c>
      <c r="U2055" s="159">
        <v>46331305.090000004</v>
      </c>
      <c r="V2055" s="159">
        <v>38794265.909999996</v>
      </c>
      <c r="W2055" s="159">
        <v>14249356.43</v>
      </c>
      <c r="X2055" s="159">
        <v>540952.81999999995</v>
      </c>
      <c r="Y2055" s="159">
        <v>7537039.1799999997</v>
      </c>
      <c r="Z2055" s="159">
        <v>10454435.529999999</v>
      </c>
      <c r="AA2055" s="159">
        <v>0</v>
      </c>
      <c r="AB2055" s="159">
        <v>10454435.529999999</v>
      </c>
      <c r="AC2055" s="159">
        <v>1300000</v>
      </c>
      <c r="AD2055" s="159">
        <v>1300000</v>
      </c>
      <c r="AE2055" s="159">
        <v>9423298</v>
      </c>
      <c r="AF2055" s="159">
        <v>6032136.5599999996</v>
      </c>
      <c r="AG2055" s="159">
        <v>575037.51</v>
      </c>
      <c r="AH2055" s="159">
        <v>16732.509999999998</v>
      </c>
      <c r="AI2055" s="159">
        <v>0</v>
      </c>
      <c r="AJ2055" s="159">
        <v>0</v>
      </c>
    </row>
    <row r="2056" spans="1:36">
      <c r="A2056" s="153">
        <v>28</v>
      </c>
      <c r="B2056" s="154">
        <v>14</v>
      </c>
      <c r="C2056" s="154">
        <v>8</v>
      </c>
      <c r="D2056" s="155">
        <v>2</v>
      </c>
      <c r="E2056" s="155" t="s">
        <v>556</v>
      </c>
      <c r="F2056" s="156" t="s">
        <v>5436</v>
      </c>
      <c r="G2056" s="156" t="s">
        <v>556</v>
      </c>
      <c r="H2056" s="156" t="s">
        <v>5441</v>
      </c>
      <c r="I2056" s="155">
        <v>2814082</v>
      </c>
      <c r="J2056" s="157" t="s">
        <v>897</v>
      </c>
      <c r="K2056" s="157"/>
      <c r="L2056" s="155">
        <v>2022</v>
      </c>
      <c r="M2056" s="158">
        <v>2807</v>
      </c>
      <c r="N2056" s="159">
        <v>22132720.890000001</v>
      </c>
      <c r="O2056" s="159">
        <v>21493232.690000001</v>
      </c>
      <c r="P2056" s="159">
        <v>12463361.75</v>
      </c>
      <c r="Q2056" s="159">
        <v>5347483</v>
      </c>
      <c r="R2056" s="159">
        <v>7115878.75</v>
      </c>
      <c r="S2056" s="159">
        <v>639488.19999999995</v>
      </c>
      <c r="T2056" s="159">
        <v>3800</v>
      </c>
      <c r="U2056" s="159">
        <v>21164578.629999999</v>
      </c>
      <c r="V2056" s="159">
        <v>17439339.350000001</v>
      </c>
      <c r="W2056" s="159">
        <v>4777753.09</v>
      </c>
      <c r="X2056" s="159">
        <v>390037.85</v>
      </c>
      <c r="Y2056" s="159">
        <v>3725239.28</v>
      </c>
      <c r="Z2056" s="159">
        <v>5734958.2699999996</v>
      </c>
      <c r="AA2056" s="159">
        <v>0</v>
      </c>
      <c r="AB2056" s="159">
        <v>5734958.2699999996</v>
      </c>
      <c r="AC2056" s="159">
        <v>579740</v>
      </c>
      <c r="AD2056" s="159">
        <v>579740</v>
      </c>
      <c r="AE2056" s="159">
        <v>5099611</v>
      </c>
      <c r="AF2056" s="159">
        <v>4053893.34</v>
      </c>
      <c r="AG2056" s="159">
        <v>362500</v>
      </c>
      <c r="AH2056" s="159">
        <v>268631.84000000003</v>
      </c>
      <c r="AI2056" s="159">
        <v>0</v>
      </c>
      <c r="AJ2056" s="159">
        <v>0</v>
      </c>
    </row>
    <row r="2057" spans="1:36">
      <c r="A2057" s="153">
        <v>28</v>
      </c>
      <c r="B2057" s="154">
        <v>14</v>
      </c>
      <c r="C2057" s="154">
        <v>9</v>
      </c>
      <c r="D2057" s="155">
        <v>3</v>
      </c>
      <c r="E2057" s="155" t="s">
        <v>556</v>
      </c>
      <c r="F2057" s="156" t="s">
        <v>5432</v>
      </c>
      <c r="G2057" s="156" t="s">
        <v>556</v>
      </c>
      <c r="H2057" s="156" t="s">
        <v>5442</v>
      </c>
      <c r="I2057" s="155">
        <v>2814093</v>
      </c>
      <c r="J2057" s="157" t="s">
        <v>896</v>
      </c>
      <c r="K2057" s="157"/>
      <c r="L2057" s="155">
        <v>2022</v>
      </c>
      <c r="M2057" s="158">
        <v>13180</v>
      </c>
      <c r="N2057" s="159">
        <v>75532454.040000007</v>
      </c>
      <c r="O2057" s="159">
        <v>74252063.340000004</v>
      </c>
      <c r="P2057" s="159">
        <v>35839191.450000003</v>
      </c>
      <c r="Q2057" s="159">
        <v>13864828</v>
      </c>
      <c r="R2057" s="159">
        <v>21974363.449999999</v>
      </c>
      <c r="S2057" s="159">
        <v>1280390.7</v>
      </c>
      <c r="T2057" s="159">
        <v>889842.41</v>
      </c>
      <c r="U2057" s="159">
        <v>78252751.569999993</v>
      </c>
      <c r="V2057" s="159">
        <v>69355640.180000007</v>
      </c>
      <c r="W2057" s="159">
        <v>27366020.949999999</v>
      </c>
      <c r="X2057" s="159">
        <v>1503665.95</v>
      </c>
      <c r="Y2057" s="159">
        <v>8897111.3900000006</v>
      </c>
      <c r="Z2057" s="159">
        <v>16056624.609999999</v>
      </c>
      <c r="AA2057" s="159">
        <v>0</v>
      </c>
      <c r="AB2057" s="159">
        <v>16056624.609999999</v>
      </c>
      <c r="AC2057" s="159">
        <v>2339542.25</v>
      </c>
      <c r="AD2057" s="159">
        <v>2339542.25</v>
      </c>
      <c r="AE2057" s="159">
        <v>23201749.300000001</v>
      </c>
      <c r="AF2057" s="159">
        <v>4896423.16</v>
      </c>
      <c r="AG2057" s="159">
        <v>1248850</v>
      </c>
      <c r="AH2057" s="159">
        <v>973460.42</v>
      </c>
      <c r="AI2057" s="159">
        <v>0</v>
      </c>
      <c r="AJ2057" s="159">
        <v>349.3</v>
      </c>
    </row>
    <row r="2058" spans="1:36">
      <c r="A2058" s="153">
        <v>28</v>
      </c>
      <c r="B2058" s="154">
        <v>14</v>
      </c>
      <c r="C2058" s="154">
        <v>10</v>
      </c>
      <c r="D2058" s="155">
        <v>2</v>
      </c>
      <c r="E2058" s="155" t="s">
        <v>556</v>
      </c>
      <c r="F2058" s="156" t="s">
        <v>5436</v>
      </c>
      <c r="G2058" s="156" t="s">
        <v>556</v>
      </c>
      <c r="H2058" s="156" t="s">
        <v>5443</v>
      </c>
      <c r="I2058" s="155">
        <v>2814102</v>
      </c>
      <c r="J2058" s="157" t="s">
        <v>895</v>
      </c>
      <c r="K2058" s="157"/>
      <c r="L2058" s="155">
        <v>2022</v>
      </c>
      <c r="M2058" s="158">
        <v>8903</v>
      </c>
      <c r="N2058" s="159">
        <v>65418518.060000002</v>
      </c>
      <c r="O2058" s="159">
        <v>58682365.609999999</v>
      </c>
      <c r="P2058" s="159">
        <v>30119426.239999998</v>
      </c>
      <c r="Q2058" s="159">
        <v>10581808</v>
      </c>
      <c r="R2058" s="159">
        <v>19537618.239999998</v>
      </c>
      <c r="S2058" s="159">
        <v>6736152.4500000002</v>
      </c>
      <c r="T2058" s="159">
        <v>597991.16</v>
      </c>
      <c r="U2058" s="159">
        <v>68888334.319999993</v>
      </c>
      <c r="V2058" s="159">
        <v>52571016.799999997</v>
      </c>
      <c r="W2058" s="159">
        <v>19166596.300000001</v>
      </c>
      <c r="X2058" s="159">
        <v>1162189.8600000001</v>
      </c>
      <c r="Y2058" s="159">
        <v>16317317.52</v>
      </c>
      <c r="Z2058" s="159">
        <v>6960774.3799999999</v>
      </c>
      <c r="AA2058" s="159">
        <v>0</v>
      </c>
      <c r="AB2058" s="159">
        <v>6960774.3799999999</v>
      </c>
      <c r="AC2058" s="159">
        <v>1377787.64</v>
      </c>
      <c r="AD2058" s="159">
        <v>1377787.64</v>
      </c>
      <c r="AE2058" s="159">
        <v>19814893.77</v>
      </c>
      <c r="AF2058" s="159">
        <v>6111348.8099999996</v>
      </c>
      <c r="AG2058" s="159">
        <v>1515633.63</v>
      </c>
      <c r="AH2058" s="159">
        <v>1005002.04</v>
      </c>
      <c r="AI2058" s="159">
        <v>30466.55</v>
      </c>
      <c r="AJ2058" s="159">
        <v>0</v>
      </c>
    </row>
    <row r="2059" spans="1:36">
      <c r="A2059" s="153">
        <v>28</v>
      </c>
      <c r="B2059" s="154">
        <v>14</v>
      </c>
      <c r="C2059" s="154">
        <v>11</v>
      </c>
      <c r="D2059" s="155">
        <v>2</v>
      </c>
      <c r="E2059" s="155" t="s">
        <v>556</v>
      </c>
      <c r="F2059" s="156" t="s">
        <v>5436</v>
      </c>
      <c r="G2059" s="156" t="s">
        <v>556</v>
      </c>
      <c r="H2059" s="156" t="s">
        <v>5444</v>
      </c>
      <c r="I2059" s="155">
        <v>2814112</v>
      </c>
      <c r="J2059" s="157" t="s">
        <v>894</v>
      </c>
      <c r="K2059" s="157"/>
      <c r="L2059" s="155">
        <v>2022</v>
      </c>
      <c r="M2059" s="158">
        <v>14249</v>
      </c>
      <c r="N2059" s="159">
        <v>106929564.31999999</v>
      </c>
      <c r="O2059" s="159">
        <v>88165035.709999993</v>
      </c>
      <c r="P2059" s="159">
        <v>33877368.859999999</v>
      </c>
      <c r="Q2059" s="159">
        <v>12930554</v>
      </c>
      <c r="R2059" s="159">
        <v>20946814.859999999</v>
      </c>
      <c r="S2059" s="159">
        <v>18764528.609999999</v>
      </c>
      <c r="T2059" s="159">
        <v>58636.52</v>
      </c>
      <c r="U2059" s="159">
        <v>117823627.23999999</v>
      </c>
      <c r="V2059" s="159">
        <v>79452892.239999995</v>
      </c>
      <c r="W2059" s="159">
        <v>25430691.620000001</v>
      </c>
      <c r="X2059" s="159">
        <v>518959.23</v>
      </c>
      <c r="Y2059" s="159">
        <v>38370735</v>
      </c>
      <c r="Z2059" s="159">
        <v>16501277.15</v>
      </c>
      <c r="AA2059" s="159">
        <v>0</v>
      </c>
      <c r="AB2059" s="159">
        <v>16501277.15</v>
      </c>
      <c r="AC2059" s="159">
        <v>2030000</v>
      </c>
      <c r="AD2059" s="159">
        <v>1730000</v>
      </c>
      <c r="AE2059" s="159">
        <v>8464566</v>
      </c>
      <c r="AF2059" s="159">
        <v>8712143.4700000007</v>
      </c>
      <c r="AG2059" s="159">
        <v>510705.8</v>
      </c>
      <c r="AH2059" s="159">
        <v>528422</v>
      </c>
      <c r="AI2059" s="159">
        <v>0</v>
      </c>
      <c r="AJ2059" s="159">
        <v>0</v>
      </c>
    </row>
    <row r="2060" spans="1:36">
      <c r="A2060" s="153">
        <v>28</v>
      </c>
      <c r="B2060" s="154">
        <v>14</v>
      </c>
      <c r="C2060" s="154">
        <v>12</v>
      </c>
      <c r="D2060" s="155">
        <v>2</v>
      </c>
      <c r="E2060" s="155" t="s">
        <v>556</v>
      </c>
      <c r="F2060" s="156" t="s">
        <v>5436</v>
      </c>
      <c r="G2060" s="156" t="s">
        <v>556</v>
      </c>
      <c r="H2060" s="156" t="s">
        <v>5445</v>
      </c>
      <c r="I2060" s="155">
        <v>2814122</v>
      </c>
      <c r="J2060" s="157" t="s">
        <v>893</v>
      </c>
      <c r="K2060" s="157"/>
      <c r="L2060" s="155">
        <v>2022</v>
      </c>
      <c r="M2060" s="158">
        <v>3727</v>
      </c>
      <c r="N2060" s="159">
        <v>31545878.140000001</v>
      </c>
      <c r="O2060" s="159">
        <v>28381369.25</v>
      </c>
      <c r="P2060" s="159">
        <v>17461306.5</v>
      </c>
      <c r="Q2060" s="159">
        <v>7350023</v>
      </c>
      <c r="R2060" s="159">
        <v>10111283.5</v>
      </c>
      <c r="S2060" s="159">
        <v>3164508.89</v>
      </c>
      <c r="T2060" s="159">
        <v>203689.60000000001</v>
      </c>
      <c r="U2060" s="159">
        <v>30604168.969999999</v>
      </c>
      <c r="V2060" s="159">
        <v>26186156.850000001</v>
      </c>
      <c r="W2060" s="159">
        <v>8320277.21</v>
      </c>
      <c r="X2060" s="159">
        <v>417000</v>
      </c>
      <c r="Y2060" s="159">
        <v>4418012.12</v>
      </c>
      <c r="Z2060" s="159">
        <v>2285729.7799999998</v>
      </c>
      <c r="AA2060" s="159">
        <v>0</v>
      </c>
      <c r="AB2060" s="159">
        <v>2285729.7799999998</v>
      </c>
      <c r="AC2060" s="159">
        <v>942640.15</v>
      </c>
      <c r="AD2060" s="159">
        <v>295549</v>
      </c>
      <c r="AE2060" s="159">
        <v>6750856.9800000004</v>
      </c>
      <c r="AF2060" s="159">
        <v>2195212.4</v>
      </c>
      <c r="AG2060" s="159">
        <v>127355.39</v>
      </c>
      <c r="AH2060" s="159">
        <v>688387.09</v>
      </c>
      <c r="AI2060" s="159">
        <v>0</v>
      </c>
      <c r="AJ2060" s="159">
        <v>0</v>
      </c>
    </row>
    <row r="2061" spans="1:36">
      <c r="A2061" s="153">
        <v>28</v>
      </c>
      <c r="B2061" s="154">
        <v>15</v>
      </c>
      <c r="C2061" s="154">
        <v>1</v>
      </c>
      <c r="D2061" s="155">
        <v>1</v>
      </c>
      <c r="E2061" s="155" t="s">
        <v>556</v>
      </c>
      <c r="F2061" s="156" t="s">
        <v>5446</v>
      </c>
      <c r="G2061" s="156" t="s">
        <v>556</v>
      </c>
      <c r="H2061" s="156" t="s">
        <v>5447</v>
      </c>
      <c r="I2061" s="155">
        <v>2815011</v>
      </c>
      <c r="J2061" s="157" t="s">
        <v>885</v>
      </c>
      <c r="K2061" s="157"/>
      <c r="L2061" s="155">
        <v>2022</v>
      </c>
      <c r="M2061" s="158">
        <v>31704</v>
      </c>
      <c r="N2061" s="159">
        <v>167705384.06999999</v>
      </c>
      <c r="O2061" s="159">
        <v>159827328.36000001</v>
      </c>
      <c r="P2061" s="159">
        <v>85599970.870000005</v>
      </c>
      <c r="Q2061" s="159">
        <v>33750834</v>
      </c>
      <c r="R2061" s="159">
        <v>51849136.869999997</v>
      </c>
      <c r="S2061" s="159">
        <v>7878055.71</v>
      </c>
      <c r="T2061" s="159">
        <v>1174671.3799999999</v>
      </c>
      <c r="U2061" s="159">
        <v>176607426.50999999</v>
      </c>
      <c r="V2061" s="159">
        <v>154590267.59999999</v>
      </c>
      <c r="W2061" s="159">
        <v>58586000.329999998</v>
      </c>
      <c r="X2061" s="159">
        <v>1772369.13</v>
      </c>
      <c r="Y2061" s="159">
        <v>22017158.91</v>
      </c>
      <c r="Z2061" s="159">
        <v>20188302.010000002</v>
      </c>
      <c r="AA2061" s="159">
        <v>0</v>
      </c>
      <c r="AB2061" s="159">
        <v>20188302.010000002</v>
      </c>
      <c r="AC2061" s="159">
        <v>5203943</v>
      </c>
      <c r="AD2061" s="159">
        <v>5203943</v>
      </c>
      <c r="AE2061" s="159">
        <v>29070077</v>
      </c>
      <c r="AF2061" s="159">
        <v>5237060.76</v>
      </c>
      <c r="AG2061" s="159">
        <v>1929393.83</v>
      </c>
      <c r="AH2061" s="159">
        <v>2127522.8199999998</v>
      </c>
      <c r="AI2061" s="159">
        <v>0</v>
      </c>
      <c r="AJ2061" s="159">
        <v>0</v>
      </c>
    </row>
    <row r="2062" spans="1:36">
      <c r="A2062" s="153">
        <v>28</v>
      </c>
      <c r="B2062" s="154">
        <v>15</v>
      </c>
      <c r="C2062" s="154">
        <v>2</v>
      </c>
      <c r="D2062" s="155">
        <v>2</v>
      </c>
      <c r="E2062" s="155" t="s">
        <v>556</v>
      </c>
      <c r="F2062" s="156" t="s">
        <v>5448</v>
      </c>
      <c r="G2062" s="156" t="s">
        <v>556</v>
      </c>
      <c r="H2062" s="156" t="s">
        <v>5449</v>
      </c>
      <c r="I2062" s="155">
        <v>2815022</v>
      </c>
      <c r="J2062" s="157" t="s">
        <v>892</v>
      </c>
      <c r="K2062" s="157"/>
      <c r="L2062" s="155">
        <v>2022</v>
      </c>
      <c r="M2062" s="158">
        <v>3930</v>
      </c>
      <c r="N2062" s="159">
        <v>32204236.670000002</v>
      </c>
      <c r="O2062" s="159">
        <v>28077877.489999998</v>
      </c>
      <c r="P2062" s="159">
        <v>17465291.969999999</v>
      </c>
      <c r="Q2062" s="159">
        <v>6603371</v>
      </c>
      <c r="R2062" s="159">
        <v>10861920.970000001</v>
      </c>
      <c r="S2062" s="159">
        <v>4126359.18</v>
      </c>
      <c r="T2062" s="159">
        <v>167172.47</v>
      </c>
      <c r="U2062" s="159">
        <v>33809136.700000003</v>
      </c>
      <c r="V2062" s="159">
        <v>27054568.370000001</v>
      </c>
      <c r="W2062" s="159">
        <v>10989807.25</v>
      </c>
      <c r="X2062" s="159">
        <v>590248.55000000005</v>
      </c>
      <c r="Y2062" s="159">
        <v>6754568.3300000001</v>
      </c>
      <c r="Z2062" s="159">
        <v>2629080.67</v>
      </c>
      <c r="AA2062" s="159">
        <v>0</v>
      </c>
      <c r="AB2062" s="159">
        <v>2629080.67</v>
      </c>
      <c r="AC2062" s="159">
        <v>736000</v>
      </c>
      <c r="AD2062" s="159">
        <v>702000</v>
      </c>
      <c r="AE2062" s="159">
        <v>8045000</v>
      </c>
      <c r="AF2062" s="159">
        <v>1023309.12</v>
      </c>
      <c r="AG2062" s="159">
        <v>902348.18</v>
      </c>
      <c r="AH2062" s="159">
        <v>819794.3</v>
      </c>
      <c r="AI2062" s="159">
        <v>0</v>
      </c>
      <c r="AJ2062" s="159">
        <v>0</v>
      </c>
    </row>
    <row r="2063" spans="1:36">
      <c r="A2063" s="153">
        <v>28</v>
      </c>
      <c r="B2063" s="154">
        <v>15</v>
      </c>
      <c r="C2063" s="154">
        <v>3</v>
      </c>
      <c r="D2063" s="155">
        <v>2</v>
      </c>
      <c r="E2063" s="155" t="s">
        <v>556</v>
      </c>
      <c r="F2063" s="156" t="s">
        <v>5448</v>
      </c>
      <c r="G2063" s="156" t="s">
        <v>556</v>
      </c>
      <c r="H2063" s="156" t="s">
        <v>5450</v>
      </c>
      <c r="I2063" s="155">
        <v>2815032</v>
      </c>
      <c r="J2063" s="157" t="s">
        <v>891</v>
      </c>
      <c r="K2063" s="157"/>
      <c r="L2063" s="155">
        <v>2022</v>
      </c>
      <c r="M2063" s="158">
        <v>5135</v>
      </c>
      <c r="N2063" s="159">
        <v>43550426.789999999</v>
      </c>
      <c r="O2063" s="159">
        <v>40332105.119999997</v>
      </c>
      <c r="P2063" s="159">
        <v>28557641.66</v>
      </c>
      <c r="Q2063" s="159">
        <v>12543771</v>
      </c>
      <c r="R2063" s="159">
        <v>16013870.66</v>
      </c>
      <c r="S2063" s="159">
        <v>3218321.67</v>
      </c>
      <c r="T2063" s="159">
        <v>589786.24</v>
      </c>
      <c r="U2063" s="159">
        <v>46205667.450000003</v>
      </c>
      <c r="V2063" s="159">
        <v>40790018.140000001</v>
      </c>
      <c r="W2063" s="159">
        <v>15521283.470000001</v>
      </c>
      <c r="X2063" s="159">
        <v>767712.28</v>
      </c>
      <c r="Y2063" s="159">
        <v>5415649.3099999996</v>
      </c>
      <c r="Z2063" s="159">
        <v>4582396.0199999996</v>
      </c>
      <c r="AA2063" s="159">
        <v>1105061</v>
      </c>
      <c r="AB2063" s="159">
        <v>3477335.0199999996</v>
      </c>
      <c r="AC2063" s="159">
        <v>1037657.64</v>
      </c>
      <c r="AD2063" s="159">
        <v>1037657.64</v>
      </c>
      <c r="AE2063" s="159">
        <v>12271814.77</v>
      </c>
      <c r="AF2063" s="159">
        <v>-457913.02</v>
      </c>
      <c r="AG2063" s="159">
        <v>1427047.57</v>
      </c>
      <c r="AH2063" s="159">
        <v>1234776.25</v>
      </c>
      <c r="AI2063" s="159">
        <v>0</v>
      </c>
      <c r="AJ2063" s="159">
        <v>3135714.7</v>
      </c>
    </row>
    <row r="2064" spans="1:36">
      <c r="A2064" s="153">
        <v>28</v>
      </c>
      <c r="B2064" s="154">
        <v>15</v>
      </c>
      <c r="C2064" s="154">
        <v>4</v>
      </c>
      <c r="D2064" s="155">
        <v>2</v>
      </c>
      <c r="E2064" s="155" t="s">
        <v>556</v>
      </c>
      <c r="F2064" s="156" t="s">
        <v>5448</v>
      </c>
      <c r="G2064" s="156" t="s">
        <v>556</v>
      </c>
      <c r="H2064" s="156" t="s">
        <v>5451</v>
      </c>
      <c r="I2064" s="155">
        <v>2815042</v>
      </c>
      <c r="J2064" s="157" t="s">
        <v>890</v>
      </c>
      <c r="K2064" s="157"/>
      <c r="L2064" s="155">
        <v>2022</v>
      </c>
      <c r="M2064" s="158">
        <v>4422</v>
      </c>
      <c r="N2064" s="159">
        <v>29905294.530000001</v>
      </c>
      <c r="O2064" s="159">
        <v>29233724.960000001</v>
      </c>
      <c r="P2064" s="159">
        <v>18116677.009999998</v>
      </c>
      <c r="Q2064" s="159">
        <v>7230995</v>
      </c>
      <c r="R2064" s="159">
        <v>10885682.01</v>
      </c>
      <c r="S2064" s="159">
        <v>671569.57</v>
      </c>
      <c r="T2064" s="159">
        <v>485893.32</v>
      </c>
      <c r="U2064" s="159">
        <v>29916315.66</v>
      </c>
      <c r="V2064" s="159">
        <v>26454499.48</v>
      </c>
      <c r="W2064" s="159">
        <v>9585647.7100000009</v>
      </c>
      <c r="X2064" s="159">
        <v>983945.5</v>
      </c>
      <c r="Y2064" s="159">
        <v>3461816.18</v>
      </c>
      <c r="Z2064" s="159">
        <v>1135951.4099999999</v>
      </c>
      <c r="AA2064" s="159">
        <v>0</v>
      </c>
      <c r="AB2064" s="159">
        <v>1135951.4099999999</v>
      </c>
      <c r="AC2064" s="159">
        <v>610000</v>
      </c>
      <c r="AD2064" s="159">
        <v>610000</v>
      </c>
      <c r="AE2064" s="159">
        <v>11400000</v>
      </c>
      <c r="AF2064" s="159">
        <v>2779225.48</v>
      </c>
      <c r="AG2064" s="159">
        <v>692535.01</v>
      </c>
      <c r="AH2064" s="159">
        <v>590370.54</v>
      </c>
      <c r="AI2064" s="159">
        <v>0</v>
      </c>
      <c r="AJ2064" s="159">
        <v>0</v>
      </c>
    </row>
    <row r="2065" spans="1:36">
      <c r="A2065" s="153">
        <v>28</v>
      </c>
      <c r="B2065" s="154">
        <v>15</v>
      </c>
      <c r="C2065" s="154">
        <v>5</v>
      </c>
      <c r="D2065" s="155">
        <v>2</v>
      </c>
      <c r="E2065" s="155" t="s">
        <v>556</v>
      </c>
      <c r="F2065" s="156" t="s">
        <v>5448</v>
      </c>
      <c r="G2065" s="156" t="s">
        <v>556</v>
      </c>
      <c r="H2065" s="156" t="s">
        <v>5452</v>
      </c>
      <c r="I2065" s="155">
        <v>2815052</v>
      </c>
      <c r="J2065" s="157" t="s">
        <v>889</v>
      </c>
      <c r="K2065" s="157"/>
      <c r="L2065" s="155">
        <v>2022</v>
      </c>
      <c r="M2065" s="158">
        <v>5764</v>
      </c>
      <c r="N2065" s="159">
        <v>40751786.530000001</v>
      </c>
      <c r="O2065" s="159">
        <v>38554186.770000003</v>
      </c>
      <c r="P2065" s="159">
        <v>24620261.310000002</v>
      </c>
      <c r="Q2065" s="159">
        <v>10480455</v>
      </c>
      <c r="R2065" s="159">
        <v>14139806.310000001</v>
      </c>
      <c r="S2065" s="159">
        <v>2197599.7599999998</v>
      </c>
      <c r="T2065" s="159">
        <v>168481.3</v>
      </c>
      <c r="U2065" s="159">
        <v>35595061.659999996</v>
      </c>
      <c r="V2065" s="159">
        <v>33356598.390000001</v>
      </c>
      <c r="W2065" s="159">
        <v>9859981.8399999999</v>
      </c>
      <c r="X2065" s="159">
        <v>129873.99</v>
      </c>
      <c r="Y2065" s="159">
        <v>2238463.27</v>
      </c>
      <c r="Z2065" s="159">
        <v>3292297.44</v>
      </c>
      <c r="AA2065" s="159">
        <v>0</v>
      </c>
      <c r="AB2065" s="159">
        <v>3292297.44</v>
      </c>
      <c r="AC2065" s="159">
        <v>1491349.96</v>
      </c>
      <c r="AD2065" s="159">
        <v>1491349.96</v>
      </c>
      <c r="AE2065" s="159">
        <v>733332.88</v>
      </c>
      <c r="AF2065" s="159">
        <v>5197588.38</v>
      </c>
      <c r="AG2065" s="159">
        <v>0</v>
      </c>
      <c r="AH2065" s="159">
        <v>857673.02</v>
      </c>
      <c r="AI2065" s="159">
        <v>0</v>
      </c>
      <c r="AJ2065" s="159">
        <v>0</v>
      </c>
    </row>
    <row r="2066" spans="1:36">
      <c r="A2066" s="153">
        <v>28</v>
      </c>
      <c r="B2066" s="154">
        <v>15</v>
      </c>
      <c r="C2066" s="154">
        <v>6</v>
      </c>
      <c r="D2066" s="155">
        <v>3</v>
      </c>
      <c r="E2066" s="155" t="s">
        <v>556</v>
      </c>
      <c r="F2066" s="156" t="s">
        <v>5453</v>
      </c>
      <c r="G2066" s="156" t="s">
        <v>556</v>
      </c>
      <c r="H2066" s="156" t="s">
        <v>5454</v>
      </c>
      <c r="I2066" s="155">
        <v>2815063</v>
      </c>
      <c r="J2066" s="157" t="s">
        <v>888</v>
      </c>
      <c r="K2066" s="157"/>
      <c r="L2066" s="155">
        <v>2022</v>
      </c>
      <c r="M2066" s="158">
        <v>5056</v>
      </c>
      <c r="N2066" s="159">
        <v>36164917.240000002</v>
      </c>
      <c r="O2066" s="159">
        <v>35252302.68</v>
      </c>
      <c r="P2066" s="159">
        <v>23809221.109999999</v>
      </c>
      <c r="Q2066" s="159">
        <v>9831934</v>
      </c>
      <c r="R2066" s="159">
        <v>13977287.109999999</v>
      </c>
      <c r="S2066" s="159">
        <v>912614.56</v>
      </c>
      <c r="T2066" s="159">
        <v>149041.51999999999</v>
      </c>
      <c r="U2066" s="159">
        <v>39003703.700000003</v>
      </c>
      <c r="V2066" s="159">
        <v>34056227.299999997</v>
      </c>
      <c r="W2066" s="159">
        <v>12287462.68</v>
      </c>
      <c r="X2066" s="159">
        <v>1076710.48</v>
      </c>
      <c r="Y2066" s="159">
        <v>4947476.4000000004</v>
      </c>
      <c r="Z2066" s="159">
        <v>6259088.46</v>
      </c>
      <c r="AA2066" s="159">
        <v>1800000</v>
      </c>
      <c r="AB2066" s="159">
        <v>4459088.46</v>
      </c>
      <c r="AC2066" s="159">
        <v>1264492</v>
      </c>
      <c r="AD2066" s="159">
        <v>789492</v>
      </c>
      <c r="AE2066" s="159">
        <v>17862516</v>
      </c>
      <c r="AF2066" s="159">
        <v>1196075.3799999999</v>
      </c>
      <c r="AG2066" s="159">
        <v>1493163.34</v>
      </c>
      <c r="AH2066" s="159">
        <v>1146517.0900000001</v>
      </c>
      <c r="AI2066" s="159">
        <v>0</v>
      </c>
      <c r="AJ2066" s="159">
        <v>0</v>
      </c>
    </row>
    <row r="2067" spans="1:36">
      <c r="A2067" s="153">
        <v>28</v>
      </c>
      <c r="B2067" s="154">
        <v>15</v>
      </c>
      <c r="C2067" s="154">
        <v>7</v>
      </c>
      <c r="D2067" s="155">
        <v>3</v>
      </c>
      <c r="E2067" s="155" t="s">
        <v>556</v>
      </c>
      <c r="F2067" s="156" t="s">
        <v>5453</v>
      </c>
      <c r="G2067" s="156" t="s">
        <v>556</v>
      </c>
      <c r="H2067" s="156" t="s">
        <v>5455</v>
      </c>
      <c r="I2067" s="155">
        <v>2815073</v>
      </c>
      <c r="J2067" s="157" t="s">
        <v>887</v>
      </c>
      <c r="K2067" s="157"/>
      <c r="L2067" s="155">
        <v>2022</v>
      </c>
      <c r="M2067" s="158">
        <v>4804</v>
      </c>
      <c r="N2067" s="159">
        <v>36527619.420000002</v>
      </c>
      <c r="O2067" s="159">
        <v>33591269.829999998</v>
      </c>
      <c r="P2067" s="159">
        <v>21998531.960000001</v>
      </c>
      <c r="Q2067" s="159">
        <v>7779772</v>
      </c>
      <c r="R2067" s="159">
        <v>14218759.960000001</v>
      </c>
      <c r="S2067" s="159">
        <v>2936349.59</v>
      </c>
      <c r="T2067" s="159">
        <v>898630.64</v>
      </c>
      <c r="U2067" s="159">
        <v>34794777.420000002</v>
      </c>
      <c r="V2067" s="159">
        <v>28930761.079999998</v>
      </c>
      <c r="W2067" s="159">
        <v>10165439.77</v>
      </c>
      <c r="X2067" s="159">
        <v>77683.039999999994</v>
      </c>
      <c r="Y2067" s="159">
        <v>5864016.3399999999</v>
      </c>
      <c r="Z2067" s="159">
        <v>5596205.8099999996</v>
      </c>
      <c r="AA2067" s="159">
        <v>0</v>
      </c>
      <c r="AB2067" s="159">
        <v>5596205.8099999996</v>
      </c>
      <c r="AC2067" s="159">
        <v>292120</v>
      </c>
      <c r="AD2067" s="159">
        <v>292120</v>
      </c>
      <c r="AE2067" s="159">
        <v>4403835.8600000003</v>
      </c>
      <c r="AF2067" s="159">
        <v>4660508.75</v>
      </c>
      <c r="AG2067" s="159">
        <v>1046556</v>
      </c>
      <c r="AH2067" s="159">
        <v>955970.76</v>
      </c>
      <c r="AI2067" s="159">
        <v>0</v>
      </c>
      <c r="AJ2067" s="159">
        <v>0</v>
      </c>
    </row>
    <row r="2068" spans="1:36">
      <c r="A2068" s="153">
        <v>28</v>
      </c>
      <c r="B2068" s="154">
        <v>15</v>
      </c>
      <c r="C2068" s="154">
        <v>8</v>
      </c>
      <c r="D2068" s="155">
        <v>3</v>
      </c>
      <c r="E2068" s="155" t="s">
        <v>556</v>
      </c>
      <c r="F2068" s="156" t="s">
        <v>5453</v>
      </c>
      <c r="G2068" s="156" t="s">
        <v>556</v>
      </c>
      <c r="H2068" s="156" t="s">
        <v>5456</v>
      </c>
      <c r="I2068" s="155">
        <v>2815083</v>
      </c>
      <c r="J2068" s="157" t="s">
        <v>886</v>
      </c>
      <c r="K2068" s="157"/>
      <c r="L2068" s="155">
        <v>2022</v>
      </c>
      <c r="M2068" s="158">
        <v>23322</v>
      </c>
      <c r="N2068" s="159">
        <v>139611947.75</v>
      </c>
      <c r="O2068" s="159">
        <v>129789184.44</v>
      </c>
      <c r="P2068" s="159">
        <v>82453190.280000001</v>
      </c>
      <c r="Q2068" s="159">
        <v>32366572</v>
      </c>
      <c r="R2068" s="159">
        <v>50086618.280000001</v>
      </c>
      <c r="S2068" s="159">
        <v>9822763.3100000005</v>
      </c>
      <c r="T2068" s="159">
        <v>2730412.47</v>
      </c>
      <c r="U2068" s="159">
        <v>139464018.15000001</v>
      </c>
      <c r="V2068" s="159">
        <v>124521926.29000001</v>
      </c>
      <c r="W2068" s="159">
        <v>47296647.57</v>
      </c>
      <c r="X2068" s="159">
        <v>2451177.56</v>
      </c>
      <c r="Y2068" s="159">
        <v>14942091.859999999</v>
      </c>
      <c r="Z2068" s="159">
        <v>19608804.469999999</v>
      </c>
      <c r="AA2068" s="159">
        <v>4000000</v>
      </c>
      <c r="AB2068" s="159">
        <v>15608804.469999999</v>
      </c>
      <c r="AC2068" s="159">
        <v>2000000</v>
      </c>
      <c r="AD2068" s="159">
        <v>2000000</v>
      </c>
      <c r="AE2068" s="159">
        <v>46180000</v>
      </c>
      <c r="AF2068" s="159">
        <v>5267258.1500000004</v>
      </c>
      <c r="AG2068" s="159">
        <v>2052868.68</v>
      </c>
      <c r="AH2068" s="159">
        <v>1873941.83</v>
      </c>
      <c r="AI2068" s="159">
        <v>0</v>
      </c>
      <c r="AJ2068" s="159">
        <v>0</v>
      </c>
    </row>
    <row r="2069" spans="1:36">
      <c r="A2069" s="153">
        <v>28</v>
      </c>
      <c r="B2069" s="154">
        <v>15</v>
      </c>
      <c r="C2069" s="154">
        <v>9</v>
      </c>
      <c r="D2069" s="155">
        <v>2</v>
      </c>
      <c r="E2069" s="155" t="s">
        <v>556</v>
      </c>
      <c r="F2069" s="156" t="s">
        <v>5448</v>
      </c>
      <c r="G2069" s="156" t="s">
        <v>556</v>
      </c>
      <c r="H2069" s="156" t="s">
        <v>5457</v>
      </c>
      <c r="I2069" s="155">
        <v>2815092</v>
      </c>
      <c r="J2069" s="157" t="s">
        <v>885</v>
      </c>
      <c r="K2069" s="157"/>
      <c r="L2069" s="155">
        <v>2022</v>
      </c>
      <c r="M2069" s="158">
        <v>16009</v>
      </c>
      <c r="N2069" s="159">
        <v>107872740.23</v>
      </c>
      <c r="O2069" s="159">
        <v>97905345.650000006</v>
      </c>
      <c r="P2069" s="159">
        <v>58067172.07</v>
      </c>
      <c r="Q2069" s="159">
        <v>17256395</v>
      </c>
      <c r="R2069" s="159">
        <v>40810777.07</v>
      </c>
      <c r="S2069" s="159">
        <v>9967394.5800000001</v>
      </c>
      <c r="T2069" s="159">
        <v>498754.98</v>
      </c>
      <c r="U2069" s="159">
        <v>111759006.81999999</v>
      </c>
      <c r="V2069" s="159">
        <v>94621194.980000004</v>
      </c>
      <c r="W2069" s="159">
        <v>32635309.140000001</v>
      </c>
      <c r="X2069" s="159">
        <v>1873042.27</v>
      </c>
      <c r="Y2069" s="159">
        <v>17137811.84</v>
      </c>
      <c r="Z2069" s="159">
        <v>6732919</v>
      </c>
      <c r="AA2069" s="159">
        <v>3400000</v>
      </c>
      <c r="AB2069" s="159">
        <v>3332919</v>
      </c>
      <c r="AC2069" s="159">
        <v>2370000</v>
      </c>
      <c r="AD2069" s="159">
        <v>2340000</v>
      </c>
      <c r="AE2069" s="159">
        <v>34470000</v>
      </c>
      <c r="AF2069" s="159">
        <v>3284150.67</v>
      </c>
      <c r="AG2069" s="159">
        <v>2542339.39</v>
      </c>
      <c r="AH2069" s="159">
        <v>1711256.59</v>
      </c>
      <c r="AI2069" s="159">
        <v>0</v>
      </c>
      <c r="AJ2069" s="159">
        <v>0</v>
      </c>
    </row>
    <row r="2070" spans="1:36">
      <c r="A2070" s="153">
        <v>28</v>
      </c>
      <c r="B2070" s="154">
        <v>16</v>
      </c>
      <c r="C2070" s="154">
        <v>1</v>
      </c>
      <c r="D2070" s="155">
        <v>3</v>
      </c>
      <c r="E2070" s="155" t="s">
        <v>556</v>
      </c>
      <c r="F2070" s="156" t="s">
        <v>5458</v>
      </c>
      <c r="G2070" s="156" t="s">
        <v>556</v>
      </c>
      <c r="H2070" s="156" t="s">
        <v>5459</v>
      </c>
      <c r="I2070" s="155">
        <v>2816013</v>
      </c>
      <c r="J2070" s="157" t="s">
        <v>884</v>
      </c>
      <c r="K2070" s="157"/>
      <c r="L2070" s="155">
        <v>2022</v>
      </c>
      <c r="M2070" s="158">
        <v>10610</v>
      </c>
      <c r="N2070" s="159">
        <v>72930284.069999993</v>
      </c>
      <c r="O2070" s="159">
        <v>68974011.140000001</v>
      </c>
      <c r="P2070" s="159">
        <v>46659654.859999999</v>
      </c>
      <c r="Q2070" s="159">
        <v>23097571</v>
      </c>
      <c r="R2070" s="159">
        <v>23562083.859999999</v>
      </c>
      <c r="S2070" s="159">
        <v>3956272.93</v>
      </c>
      <c r="T2070" s="159">
        <v>513364.43</v>
      </c>
      <c r="U2070" s="159">
        <v>71506600.540000007</v>
      </c>
      <c r="V2070" s="159">
        <v>66687233.18</v>
      </c>
      <c r="W2070" s="159">
        <v>25583001.82</v>
      </c>
      <c r="X2070" s="159">
        <v>1041449.05</v>
      </c>
      <c r="Y2070" s="159">
        <v>4819367.3600000003</v>
      </c>
      <c r="Z2070" s="159">
        <v>5494943.7400000002</v>
      </c>
      <c r="AA2070" s="159">
        <v>800000</v>
      </c>
      <c r="AB2070" s="159">
        <v>4694943.74</v>
      </c>
      <c r="AC2070" s="159">
        <v>2815661.51</v>
      </c>
      <c r="AD2070" s="159">
        <v>2815661.51</v>
      </c>
      <c r="AE2070" s="159">
        <v>15858382</v>
      </c>
      <c r="AF2070" s="159">
        <v>2286777.96</v>
      </c>
      <c r="AG2070" s="159">
        <v>1694616.6</v>
      </c>
      <c r="AH2070" s="159">
        <v>1443101.62</v>
      </c>
      <c r="AI2070" s="159">
        <v>0</v>
      </c>
      <c r="AJ2070" s="159">
        <v>8487</v>
      </c>
    </row>
    <row r="2071" spans="1:36">
      <c r="A2071" s="153">
        <v>28</v>
      </c>
      <c r="B2071" s="154">
        <v>16</v>
      </c>
      <c r="C2071" s="154">
        <v>2</v>
      </c>
      <c r="D2071" s="155">
        <v>3</v>
      </c>
      <c r="E2071" s="155" t="s">
        <v>556</v>
      </c>
      <c r="F2071" s="156" t="s">
        <v>5458</v>
      </c>
      <c r="G2071" s="156" t="s">
        <v>556</v>
      </c>
      <c r="H2071" s="156" t="s">
        <v>5460</v>
      </c>
      <c r="I2071" s="155">
        <v>2816023</v>
      </c>
      <c r="J2071" s="157" t="s">
        <v>883</v>
      </c>
      <c r="K2071" s="157"/>
      <c r="L2071" s="155">
        <v>2022</v>
      </c>
      <c r="M2071" s="158">
        <v>8431</v>
      </c>
      <c r="N2071" s="159">
        <v>62638518.189999998</v>
      </c>
      <c r="O2071" s="159">
        <v>53563927.079999998</v>
      </c>
      <c r="P2071" s="159">
        <v>27334763.629999999</v>
      </c>
      <c r="Q2071" s="159">
        <v>9627140</v>
      </c>
      <c r="R2071" s="159">
        <v>17707623.629999999</v>
      </c>
      <c r="S2071" s="159">
        <v>9074591.1099999994</v>
      </c>
      <c r="T2071" s="159">
        <v>3721592.1</v>
      </c>
      <c r="U2071" s="159">
        <v>57559113.579999998</v>
      </c>
      <c r="V2071" s="159">
        <v>47789278.060000002</v>
      </c>
      <c r="W2071" s="159">
        <v>19418332.52</v>
      </c>
      <c r="X2071" s="159">
        <v>277933.96999999997</v>
      </c>
      <c r="Y2071" s="159">
        <v>9769835.5199999996</v>
      </c>
      <c r="Z2071" s="159">
        <v>2167041.8199999998</v>
      </c>
      <c r="AA2071" s="159">
        <v>0</v>
      </c>
      <c r="AB2071" s="159">
        <v>2167041.8199999998</v>
      </c>
      <c r="AC2071" s="159">
        <v>1505640</v>
      </c>
      <c r="AD2071" s="159">
        <v>1272640</v>
      </c>
      <c r="AE2071" s="159">
        <v>3876080</v>
      </c>
      <c r="AF2071" s="159">
        <v>5774649.0199999996</v>
      </c>
      <c r="AG2071" s="159">
        <v>682207.54</v>
      </c>
      <c r="AH2071" s="159">
        <v>440556.47</v>
      </c>
      <c r="AI2071" s="159">
        <v>0</v>
      </c>
      <c r="AJ2071" s="159">
        <v>0</v>
      </c>
    </row>
    <row r="2072" spans="1:36">
      <c r="A2072" s="153">
        <v>28</v>
      </c>
      <c r="B2072" s="154">
        <v>16</v>
      </c>
      <c r="C2072" s="154">
        <v>3</v>
      </c>
      <c r="D2072" s="155">
        <v>3</v>
      </c>
      <c r="E2072" s="155" t="s">
        <v>556</v>
      </c>
      <c r="F2072" s="156" t="s">
        <v>5458</v>
      </c>
      <c r="G2072" s="156" t="s">
        <v>556</v>
      </c>
      <c r="H2072" s="156" t="s">
        <v>5461</v>
      </c>
      <c r="I2072" s="155">
        <v>2816033</v>
      </c>
      <c r="J2072" s="157" t="s">
        <v>882</v>
      </c>
      <c r="K2072" s="157"/>
      <c r="L2072" s="155">
        <v>2022</v>
      </c>
      <c r="M2072" s="158">
        <v>26244</v>
      </c>
      <c r="N2072" s="159">
        <v>162141033.71000001</v>
      </c>
      <c r="O2072" s="159">
        <v>140072965.65000001</v>
      </c>
      <c r="P2072" s="159">
        <v>83152044.859999999</v>
      </c>
      <c r="Q2072" s="159">
        <v>36538866</v>
      </c>
      <c r="R2072" s="159">
        <v>46613178.859999999</v>
      </c>
      <c r="S2072" s="159">
        <v>22068068.059999999</v>
      </c>
      <c r="T2072" s="159">
        <v>5698325.54</v>
      </c>
      <c r="U2072" s="159">
        <v>139694766.55000001</v>
      </c>
      <c r="V2072" s="159">
        <v>123945165.8</v>
      </c>
      <c r="W2072" s="159">
        <v>43590588.259999998</v>
      </c>
      <c r="X2072" s="159">
        <v>0</v>
      </c>
      <c r="Y2072" s="159">
        <v>15749600.75</v>
      </c>
      <c r="Z2072" s="159">
        <v>24669144.5</v>
      </c>
      <c r="AA2072" s="159">
        <v>0</v>
      </c>
      <c r="AB2072" s="159">
        <v>24669144.5</v>
      </c>
      <c r="AC2072" s="159">
        <v>0</v>
      </c>
      <c r="AD2072" s="159">
        <v>0</v>
      </c>
      <c r="AE2072" s="159">
        <v>0</v>
      </c>
      <c r="AF2072" s="159">
        <v>16127799.85</v>
      </c>
      <c r="AG2072" s="159">
        <v>1256500</v>
      </c>
      <c r="AH2072" s="159">
        <v>1307148.92</v>
      </c>
      <c r="AI2072" s="159">
        <v>0</v>
      </c>
      <c r="AJ2072" s="159">
        <v>0</v>
      </c>
    </row>
    <row r="2073" spans="1:36">
      <c r="A2073" s="153">
        <v>28</v>
      </c>
      <c r="B2073" s="154">
        <v>16</v>
      </c>
      <c r="C2073" s="154">
        <v>4</v>
      </c>
      <c r="D2073" s="155">
        <v>3</v>
      </c>
      <c r="E2073" s="155" t="s">
        <v>556</v>
      </c>
      <c r="F2073" s="156" t="s">
        <v>5458</v>
      </c>
      <c r="G2073" s="156" t="s">
        <v>556</v>
      </c>
      <c r="H2073" s="156" t="s">
        <v>5462</v>
      </c>
      <c r="I2073" s="155">
        <v>2816043</v>
      </c>
      <c r="J2073" s="157" t="s">
        <v>881</v>
      </c>
      <c r="K2073" s="157"/>
      <c r="L2073" s="155">
        <v>2022</v>
      </c>
      <c r="M2073" s="158">
        <v>7411</v>
      </c>
      <c r="N2073" s="159">
        <v>56262849.560000002</v>
      </c>
      <c r="O2073" s="159">
        <v>41163594.149999999</v>
      </c>
      <c r="P2073" s="159">
        <v>21197815.449999999</v>
      </c>
      <c r="Q2073" s="159">
        <v>9011242</v>
      </c>
      <c r="R2073" s="159">
        <v>12186573.449999999</v>
      </c>
      <c r="S2073" s="159">
        <v>15099255.41</v>
      </c>
      <c r="T2073" s="159">
        <v>1093421.1100000001</v>
      </c>
      <c r="U2073" s="159">
        <v>47396460.369999997</v>
      </c>
      <c r="V2073" s="159">
        <v>36307910.259999998</v>
      </c>
      <c r="W2073" s="159">
        <v>13398144.32</v>
      </c>
      <c r="X2073" s="159">
        <v>547499.97</v>
      </c>
      <c r="Y2073" s="159">
        <v>11088550.109999999</v>
      </c>
      <c r="Z2073" s="159">
        <v>169329.66</v>
      </c>
      <c r="AA2073" s="159">
        <v>0</v>
      </c>
      <c r="AB2073" s="159">
        <v>169329.66</v>
      </c>
      <c r="AC2073" s="159">
        <v>1646000</v>
      </c>
      <c r="AD2073" s="159">
        <v>1646000</v>
      </c>
      <c r="AE2073" s="159">
        <v>8165740</v>
      </c>
      <c r="AF2073" s="159">
        <v>4855683.8899999997</v>
      </c>
      <c r="AG2073" s="159">
        <v>88395.97</v>
      </c>
      <c r="AH2073" s="159">
        <v>287066.09999999998</v>
      </c>
      <c r="AI2073" s="159">
        <v>0</v>
      </c>
      <c r="AJ2073" s="159">
        <v>0</v>
      </c>
    </row>
    <row r="2074" spans="1:36">
      <c r="A2074" s="153">
        <v>28</v>
      </c>
      <c r="B2074" s="154">
        <v>17</v>
      </c>
      <c r="C2074" s="154">
        <v>1</v>
      </c>
      <c r="D2074" s="155">
        <v>1</v>
      </c>
      <c r="E2074" s="155" t="s">
        <v>556</v>
      </c>
      <c r="F2074" s="156" t="s">
        <v>5463</v>
      </c>
      <c r="G2074" s="156" t="s">
        <v>556</v>
      </c>
      <c r="H2074" s="156" t="s">
        <v>5464</v>
      </c>
      <c r="I2074" s="155">
        <v>2817011</v>
      </c>
      <c r="J2074" s="157" t="s">
        <v>876</v>
      </c>
      <c r="K2074" s="157"/>
      <c r="L2074" s="155">
        <v>2022</v>
      </c>
      <c r="M2074" s="158">
        <v>22215</v>
      </c>
      <c r="N2074" s="159">
        <v>115898690.02</v>
      </c>
      <c r="O2074" s="159">
        <v>112858558.79000001</v>
      </c>
      <c r="P2074" s="159">
        <v>64900650.890000001</v>
      </c>
      <c r="Q2074" s="159">
        <v>30005274</v>
      </c>
      <c r="R2074" s="159">
        <v>34895376.890000001</v>
      </c>
      <c r="S2074" s="159">
        <v>3040131.23</v>
      </c>
      <c r="T2074" s="159">
        <v>1391618.08</v>
      </c>
      <c r="U2074" s="159">
        <v>125535380.19</v>
      </c>
      <c r="V2074" s="159">
        <v>113593223.63</v>
      </c>
      <c r="W2074" s="159">
        <v>47733484.100000001</v>
      </c>
      <c r="X2074" s="159">
        <v>1156637.8999999999</v>
      </c>
      <c r="Y2074" s="159">
        <v>11942156.560000001</v>
      </c>
      <c r="Z2074" s="159">
        <v>17536603.5</v>
      </c>
      <c r="AA2074" s="159">
        <v>10982485.17</v>
      </c>
      <c r="AB2074" s="159">
        <v>6554118.3300000001</v>
      </c>
      <c r="AC2074" s="159">
        <v>4140428.71</v>
      </c>
      <c r="AD2074" s="159">
        <v>4140428.71</v>
      </c>
      <c r="AE2074" s="159">
        <v>27832597.100000001</v>
      </c>
      <c r="AF2074" s="159">
        <v>-734664.84</v>
      </c>
      <c r="AG2074" s="159">
        <v>245883.82</v>
      </c>
      <c r="AH2074" s="159">
        <v>336343.81</v>
      </c>
      <c r="AI2074" s="159">
        <v>0</v>
      </c>
      <c r="AJ2074" s="159">
        <v>1107576.49</v>
      </c>
    </row>
    <row r="2075" spans="1:36">
      <c r="A2075" s="153">
        <v>28</v>
      </c>
      <c r="B2075" s="154">
        <v>17</v>
      </c>
      <c r="C2075" s="154">
        <v>2</v>
      </c>
      <c r="D2075" s="155">
        <v>2</v>
      </c>
      <c r="E2075" s="155" t="s">
        <v>556</v>
      </c>
      <c r="F2075" s="156" t="s">
        <v>5465</v>
      </c>
      <c r="G2075" s="156" t="s">
        <v>556</v>
      </c>
      <c r="H2075" s="156" t="s">
        <v>5466</v>
      </c>
      <c r="I2075" s="155">
        <v>2817022</v>
      </c>
      <c r="J2075" s="157" t="s">
        <v>880</v>
      </c>
      <c r="K2075" s="157"/>
      <c r="L2075" s="155">
        <v>2022</v>
      </c>
      <c r="M2075" s="158">
        <v>5926</v>
      </c>
      <c r="N2075" s="159">
        <v>40809714.509999998</v>
      </c>
      <c r="O2075" s="159">
        <v>37752992.380000003</v>
      </c>
      <c r="P2075" s="159">
        <v>24346986.810000002</v>
      </c>
      <c r="Q2075" s="159">
        <v>8345682</v>
      </c>
      <c r="R2075" s="159">
        <v>16001304.810000001</v>
      </c>
      <c r="S2075" s="159">
        <v>3056722.13</v>
      </c>
      <c r="T2075" s="159">
        <v>181081.61</v>
      </c>
      <c r="U2075" s="159">
        <v>41969474.479999997</v>
      </c>
      <c r="V2075" s="159">
        <v>36208839.030000001</v>
      </c>
      <c r="W2075" s="159">
        <v>11641475.539999999</v>
      </c>
      <c r="X2075" s="159">
        <v>470887.66</v>
      </c>
      <c r="Y2075" s="159">
        <v>5760635.4500000002</v>
      </c>
      <c r="Z2075" s="159">
        <v>7371226.4699999997</v>
      </c>
      <c r="AA2075" s="159">
        <v>0</v>
      </c>
      <c r="AB2075" s="159">
        <v>7371226.4699999997</v>
      </c>
      <c r="AC2075" s="159">
        <v>1236829.57</v>
      </c>
      <c r="AD2075" s="159">
        <v>1236829.57</v>
      </c>
      <c r="AE2075" s="159">
        <v>7158730.6699999999</v>
      </c>
      <c r="AF2075" s="159">
        <v>1544153.35</v>
      </c>
      <c r="AG2075" s="159">
        <v>813952.89</v>
      </c>
      <c r="AH2075" s="159">
        <v>831952.89</v>
      </c>
      <c r="AI2075" s="159">
        <v>0</v>
      </c>
      <c r="AJ2075" s="159">
        <v>0</v>
      </c>
    </row>
    <row r="2076" spans="1:36">
      <c r="A2076" s="153">
        <v>28</v>
      </c>
      <c r="B2076" s="154">
        <v>17</v>
      </c>
      <c r="C2076" s="154">
        <v>3</v>
      </c>
      <c r="D2076" s="155">
        <v>2</v>
      </c>
      <c r="E2076" s="155" t="s">
        <v>556</v>
      </c>
      <c r="F2076" s="156" t="s">
        <v>5465</v>
      </c>
      <c r="G2076" s="156" t="s">
        <v>556</v>
      </c>
      <c r="H2076" s="156" t="s">
        <v>5467</v>
      </c>
      <c r="I2076" s="155">
        <v>2817032</v>
      </c>
      <c r="J2076" s="157" t="s">
        <v>879</v>
      </c>
      <c r="K2076" s="157"/>
      <c r="L2076" s="155">
        <v>2022</v>
      </c>
      <c r="M2076" s="158">
        <v>3441</v>
      </c>
      <c r="N2076" s="159">
        <v>29628900.75</v>
      </c>
      <c r="O2076" s="159">
        <v>27173581.489999998</v>
      </c>
      <c r="P2076" s="159">
        <v>13268618.24</v>
      </c>
      <c r="Q2076" s="159">
        <v>4174677</v>
      </c>
      <c r="R2076" s="159">
        <v>9093941.2400000002</v>
      </c>
      <c r="S2076" s="159">
        <v>2455319.2599999998</v>
      </c>
      <c r="T2076" s="159">
        <v>164719.26999999999</v>
      </c>
      <c r="U2076" s="159">
        <v>30060702.640000001</v>
      </c>
      <c r="V2076" s="159">
        <v>23542768.34</v>
      </c>
      <c r="W2076" s="159">
        <v>8565799.7400000002</v>
      </c>
      <c r="X2076" s="159">
        <v>612976.94999999995</v>
      </c>
      <c r="Y2076" s="159">
        <v>6517934.2999999998</v>
      </c>
      <c r="Z2076" s="159">
        <v>3390189.13</v>
      </c>
      <c r="AA2076" s="159">
        <v>817206.4</v>
      </c>
      <c r="AB2076" s="159">
        <v>2572982.73</v>
      </c>
      <c r="AC2076" s="159">
        <v>875210.95</v>
      </c>
      <c r="AD2076" s="159">
        <v>875210.95</v>
      </c>
      <c r="AE2076" s="159">
        <v>9095644.4000000004</v>
      </c>
      <c r="AF2076" s="159">
        <v>3630813.15</v>
      </c>
      <c r="AG2076" s="159">
        <v>358827.45</v>
      </c>
      <c r="AH2076" s="159">
        <v>475271.19</v>
      </c>
      <c r="AI2076" s="159">
        <v>0</v>
      </c>
      <c r="AJ2076" s="159">
        <v>0</v>
      </c>
    </row>
    <row r="2077" spans="1:36">
      <c r="A2077" s="153">
        <v>28</v>
      </c>
      <c r="B2077" s="154">
        <v>17</v>
      </c>
      <c r="C2077" s="154">
        <v>4</v>
      </c>
      <c r="D2077" s="155">
        <v>3</v>
      </c>
      <c r="E2077" s="155" t="s">
        <v>556</v>
      </c>
      <c r="F2077" s="156" t="s">
        <v>5468</v>
      </c>
      <c r="G2077" s="156" t="s">
        <v>556</v>
      </c>
      <c r="H2077" s="156" t="s">
        <v>5469</v>
      </c>
      <c r="I2077" s="155">
        <v>2817043</v>
      </c>
      <c r="J2077" s="157" t="s">
        <v>878</v>
      </c>
      <c r="K2077" s="157"/>
      <c r="L2077" s="155">
        <v>2022</v>
      </c>
      <c r="M2077" s="158">
        <v>5049</v>
      </c>
      <c r="N2077" s="159">
        <v>41599705.18</v>
      </c>
      <c r="O2077" s="159">
        <v>34223243.229999997</v>
      </c>
      <c r="P2077" s="159">
        <v>18674264.949999999</v>
      </c>
      <c r="Q2077" s="159">
        <v>7008917</v>
      </c>
      <c r="R2077" s="159">
        <v>11665347.949999999</v>
      </c>
      <c r="S2077" s="159">
        <v>7376461.9500000002</v>
      </c>
      <c r="T2077" s="159">
        <v>3597586.86</v>
      </c>
      <c r="U2077" s="159">
        <v>38818675.619999997</v>
      </c>
      <c r="V2077" s="159">
        <v>31820462.969999999</v>
      </c>
      <c r="W2077" s="159">
        <v>10116330.109999999</v>
      </c>
      <c r="X2077" s="159">
        <v>408700</v>
      </c>
      <c r="Y2077" s="159">
        <v>6998212.6500000004</v>
      </c>
      <c r="Z2077" s="159">
        <v>15506297.15</v>
      </c>
      <c r="AA2077" s="159">
        <v>4800000</v>
      </c>
      <c r="AB2077" s="159">
        <v>10706297.15</v>
      </c>
      <c r="AC2077" s="159">
        <v>6100000</v>
      </c>
      <c r="AD2077" s="159">
        <v>5600000</v>
      </c>
      <c r="AE2077" s="159">
        <v>4805400</v>
      </c>
      <c r="AF2077" s="159">
        <v>2402780.2599999998</v>
      </c>
      <c r="AG2077" s="159">
        <v>725357.25</v>
      </c>
      <c r="AH2077" s="159">
        <v>881494.69</v>
      </c>
      <c r="AI2077" s="159">
        <v>0</v>
      </c>
      <c r="AJ2077" s="159">
        <v>5400</v>
      </c>
    </row>
    <row r="2078" spans="1:36">
      <c r="A2078" s="153">
        <v>28</v>
      </c>
      <c r="B2078" s="154">
        <v>17</v>
      </c>
      <c r="C2078" s="154">
        <v>5</v>
      </c>
      <c r="D2078" s="155">
        <v>2</v>
      </c>
      <c r="E2078" s="155" t="s">
        <v>556</v>
      </c>
      <c r="F2078" s="156" t="s">
        <v>5465</v>
      </c>
      <c r="G2078" s="156" t="s">
        <v>556</v>
      </c>
      <c r="H2078" s="156" t="s">
        <v>5470</v>
      </c>
      <c r="I2078" s="155">
        <v>2817052</v>
      </c>
      <c r="J2078" s="157" t="s">
        <v>877</v>
      </c>
      <c r="K2078" s="157"/>
      <c r="L2078" s="155">
        <v>2022</v>
      </c>
      <c r="M2078" s="158">
        <v>5251</v>
      </c>
      <c r="N2078" s="159">
        <v>39753031.969999999</v>
      </c>
      <c r="O2078" s="159">
        <v>35507365.270000003</v>
      </c>
      <c r="P2078" s="159">
        <v>26631440.710000001</v>
      </c>
      <c r="Q2078" s="159">
        <v>11286110</v>
      </c>
      <c r="R2078" s="159">
        <v>15345330.710000001</v>
      </c>
      <c r="S2078" s="159">
        <v>4245666.7</v>
      </c>
      <c r="T2078" s="159">
        <v>90472.960000000006</v>
      </c>
      <c r="U2078" s="159">
        <v>39715292.57</v>
      </c>
      <c r="V2078" s="159">
        <v>32802791.530000001</v>
      </c>
      <c r="W2078" s="159">
        <v>11048831.289999999</v>
      </c>
      <c r="X2078" s="159">
        <v>353818.72</v>
      </c>
      <c r="Y2078" s="159">
        <v>6912501.04</v>
      </c>
      <c r="Z2078" s="159">
        <v>5539458.7400000002</v>
      </c>
      <c r="AA2078" s="159">
        <v>3045219.22</v>
      </c>
      <c r="AB2078" s="159">
        <v>2494239.52</v>
      </c>
      <c r="AC2078" s="159">
        <v>1339386</v>
      </c>
      <c r="AD2078" s="159">
        <v>1339386</v>
      </c>
      <c r="AE2078" s="159">
        <v>7380833.2199999997</v>
      </c>
      <c r="AF2078" s="159">
        <v>2704573.74</v>
      </c>
      <c r="AG2078" s="159">
        <v>361881.3</v>
      </c>
      <c r="AH2078" s="159">
        <v>381681.3</v>
      </c>
      <c r="AI2078" s="159">
        <v>0</v>
      </c>
      <c r="AJ2078" s="159">
        <v>0</v>
      </c>
    </row>
    <row r="2079" spans="1:36">
      <c r="A2079" s="153">
        <v>28</v>
      </c>
      <c r="B2079" s="154">
        <v>17</v>
      </c>
      <c r="C2079" s="154">
        <v>6</v>
      </c>
      <c r="D2079" s="155">
        <v>2</v>
      </c>
      <c r="E2079" s="155" t="s">
        <v>556</v>
      </c>
      <c r="F2079" s="156" t="s">
        <v>5465</v>
      </c>
      <c r="G2079" s="156" t="s">
        <v>556</v>
      </c>
      <c r="H2079" s="156" t="s">
        <v>5471</v>
      </c>
      <c r="I2079" s="155">
        <v>2817062</v>
      </c>
      <c r="J2079" s="157" t="s">
        <v>876</v>
      </c>
      <c r="K2079" s="157"/>
      <c r="L2079" s="155">
        <v>2022</v>
      </c>
      <c r="M2079" s="158">
        <v>13446</v>
      </c>
      <c r="N2079" s="159">
        <v>80735304.349999994</v>
      </c>
      <c r="O2079" s="159">
        <v>69154720.159999996</v>
      </c>
      <c r="P2079" s="159">
        <v>40625191.079999998</v>
      </c>
      <c r="Q2079" s="159">
        <v>13260477</v>
      </c>
      <c r="R2079" s="159">
        <v>27364714.079999998</v>
      </c>
      <c r="S2079" s="159">
        <v>11580584.189999999</v>
      </c>
      <c r="T2079" s="159">
        <v>257339.76</v>
      </c>
      <c r="U2079" s="159">
        <v>80860395.590000004</v>
      </c>
      <c r="V2079" s="159">
        <v>60735070.520000003</v>
      </c>
      <c r="W2079" s="159">
        <v>16989531.989999998</v>
      </c>
      <c r="X2079" s="159">
        <v>235691.72</v>
      </c>
      <c r="Y2079" s="159">
        <v>20125325.07</v>
      </c>
      <c r="Z2079" s="159">
        <v>15169892.470000001</v>
      </c>
      <c r="AA2079" s="159">
        <v>430000</v>
      </c>
      <c r="AB2079" s="159">
        <v>14739892.470000001</v>
      </c>
      <c r="AC2079" s="159">
        <v>1628431.64</v>
      </c>
      <c r="AD2079" s="159">
        <v>1628431.64</v>
      </c>
      <c r="AE2079" s="159">
        <v>5504755.8300000001</v>
      </c>
      <c r="AF2079" s="159">
        <v>8419649.6400000006</v>
      </c>
      <c r="AG2079" s="159">
        <v>1066551.51</v>
      </c>
      <c r="AH2079" s="159">
        <v>973912.74</v>
      </c>
      <c r="AI2079" s="159">
        <v>0</v>
      </c>
      <c r="AJ2079" s="159">
        <v>10058.69</v>
      </c>
    </row>
    <row r="2080" spans="1:36">
      <c r="A2080" s="153">
        <v>28</v>
      </c>
      <c r="B2080" s="154">
        <v>17</v>
      </c>
      <c r="C2080" s="154">
        <v>7</v>
      </c>
      <c r="D2080" s="155">
        <v>2</v>
      </c>
      <c r="E2080" s="155" t="s">
        <v>556</v>
      </c>
      <c r="F2080" s="156" t="s">
        <v>5465</v>
      </c>
      <c r="G2080" s="156" t="s">
        <v>556</v>
      </c>
      <c r="H2080" s="156" t="s">
        <v>5472</v>
      </c>
      <c r="I2080" s="155">
        <v>2817072</v>
      </c>
      <c r="J2080" s="157" t="s">
        <v>875</v>
      </c>
      <c r="K2080" s="157"/>
      <c r="L2080" s="155">
        <v>2022</v>
      </c>
      <c r="M2080" s="158">
        <v>5388</v>
      </c>
      <c r="N2080" s="159">
        <v>40728270.490000002</v>
      </c>
      <c r="O2080" s="159">
        <v>35364943.18</v>
      </c>
      <c r="P2080" s="159">
        <v>21395146.560000002</v>
      </c>
      <c r="Q2080" s="159">
        <v>8439217</v>
      </c>
      <c r="R2080" s="159">
        <v>12955929.560000001</v>
      </c>
      <c r="S2080" s="159">
        <v>5363327.3099999996</v>
      </c>
      <c r="T2080" s="159">
        <v>331593.2</v>
      </c>
      <c r="U2080" s="159">
        <v>43598703.93</v>
      </c>
      <c r="V2080" s="159">
        <v>31859561.170000002</v>
      </c>
      <c r="W2080" s="159">
        <v>11225667.85</v>
      </c>
      <c r="X2080" s="159">
        <v>521879.88</v>
      </c>
      <c r="Y2080" s="159">
        <v>11739142.76</v>
      </c>
      <c r="Z2080" s="159">
        <v>12408128.949999999</v>
      </c>
      <c r="AA2080" s="159">
        <v>3800000</v>
      </c>
      <c r="AB2080" s="159">
        <v>8608128.9499999993</v>
      </c>
      <c r="AC2080" s="159">
        <v>2561668.91</v>
      </c>
      <c r="AD2080" s="159">
        <v>2501668.91</v>
      </c>
      <c r="AE2080" s="159">
        <v>10032482</v>
      </c>
      <c r="AF2080" s="159">
        <v>3505382.01</v>
      </c>
      <c r="AG2080" s="159">
        <v>327323.09000000003</v>
      </c>
      <c r="AH2080" s="159">
        <v>352469.57</v>
      </c>
      <c r="AI2080" s="159">
        <v>0</v>
      </c>
      <c r="AJ2080" s="159">
        <v>0</v>
      </c>
    </row>
    <row r="2081" spans="1:36">
      <c r="A2081" s="153">
        <v>28</v>
      </c>
      <c r="B2081" s="154">
        <v>17</v>
      </c>
      <c r="C2081" s="154">
        <v>8</v>
      </c>
      <c r="D2081" s="155">
        <v>3</v>
      </c>
      <c r="E2081" s="155" t="s">
        <v>556</v>
      </c>
      <c r="F2081" s="156" t="s">
        <v>5468</v>
      </c>
      <c r="G2081" s="156" t="s">
        <v>556</v>
      </c>
      <c r="H2081" s="156" t="s">
        <v>5473</v>
      </c>
      <c r="I2081" s="155">
        <v>2817083</v>
      </c>
      <c r="J2081" s="157" t="s">
        <v>874</v>
      </c>
      <c r="K2081" s="157"/>
      <c r="L2081" s="155">
        <v>2022</v>
      </c>
      <c r="M2081" s="158">
        <v>6285</v>
      </c>
      <c r="N2081" s="159">
        <v>46917803.619999997</v>
      </c>
      <c r="O2081" s="159">
        <v>45554923.149999999</v>
      </c>
      <c r="P2081" s="159">
        <v>26706112.289999999</v>
      </c>
      <c r="Q2081" s="159">
        <v>8692672</v>
      </c>
      <c r="R2081" s="159">
        <v>18013440.289999999</v>
      </c>
      <c r="S2081" s="159">
        <v>1362880.47</v>
      </c>
      <c r="T2081" s="159">
        <v>347315</v>
      </c>
      <c r="U2081" s="159">
        <v>45565765.439999998</v>
      </c>
      <c r="V2081" s="159">
        <v>37923453.359999999</v>
      </c>
      <c r="W2081" s="159">
        <v>10894807.189999999</v>
      </c>
      <c r="X2081" s="159">
        <v>360448.52</v>
      </c>
      <c r="Y2081" s="159">
        <v>7642312.0800000001</v>
      </c>
      <c r="Z2081" s="159">
        <v>1277575.4099999999</v>
      </c>
      <c r="AA2081" s="159">
        <v>0</v>
      </c>
      <c r="AB2081" s="159">
        <v>1277575.4099999999</v>
      </c>
      <c r="AC2081" s="159">
        <v>1247139.92</v>
      </c>
      <c r="AD2081" s="159">
        <v>1247139.92</v>
      </c>
      <c r="AE2081" s="159">
        <v>4923254.62</v>
      </c>
      <c r="AF2081" s="159">
        <v>7631469.79</v>
      </c>
      <c r="AG2081" s="159">
        <v>691557.57</v>
      </c>
      <c r="AH2081" s="159">
        <v>728728.62</v>
      </c>
      <c r="AI2081" s="159">
        <v>0</v>
      </c>
      <c r="AJ2081" s="159">
        <v>0</v>
      </c>
    </row>
    <row r="2082" spans="1:36">
      <c r="A2082" s="153">
        <v>28</v>
      </c>
      <c r="B2082" s="154">
        <v>18</v>
      </c>
      <c r="C2082" s="154">
        <v>1</v>
      </c>
      <c r="D2082" s="155">
        <v>2</v>
      </c>
      <c r="E2082" s="155" t="s">
        <v>556</v>
      </c>
      <c r="F2082" s="156" t="s">
        <v>5474</v>
      </c>
      <c r="G2082" s="156" t="s">
        <v>556</v>
      </c>
      <c r="H2082" s="156" t="s">
        <v>5475</v>
      </c>
      <c r="I2082" s="155">
        <v>2818012</v>
      </c>
      <c r="J2082" s="157" t="s">
        <v>873</v>
      </c>
      <c r="K2082" s="157"/>
      <c r="L2082" s="155">
        <v>2022</v>
      </c>
      <c r="M2082" s="158">
        <v>3295</v>
      </c>
      <c r="N2082" s="159">
        <v>24732781.5</v>
      </c>
      <c r="O2082" s="159">
        <v>22917543.510000002</v>
      </c>
      <c r="P2082" s="159">
        <v>15166343.559999999</v>
      </c>
      <c r="Q2082" s="159">
        <v>6826734</v>
      </c>
      <c r="R2082" s="159">
        <v>8339609.5599999996</v>
      </c>
      <c r="S2082" s="159">
        <v>1815237.99</v>
      </c>
      <c r="T2082" s="159">
        <v>129152.3</v>
      </c>
      <c r="U2082" s="159">
        <v>24034728.469999999</v>
      </c>
      <c r="V2082" s="159">
        <v>19004538.59</v>
      </c>
      <c r="W2082" s="159">
        <v>6022743.8099999996</v>
      </c>
      <c r="X2082" s="159">
        <v>2300.29</v>
      </c>
      <c r="Y2082" s="159">
        <v>5030189.88</v>
      </c>
      <c r="Z2082" s="159">
        <v>615931.87</v>
      </c>
      <c r="AA2082" s="159">
        <v>0</v>
      </c>
      <c r="AB2082" s="159">
        <v>615931.87</v>
      </c>
      <c r="AC2082" s="159">
        <v>92000</v>
      </c>
      <c r="AD2082" s="159">
        <v>92000</v>
      </c>
      <c r="AE2082" s="159">
        <v>0</v>
      </c>
      <c r="AF2082" s="159">
        <v>3913004.92</v>
      </c>
      <c r="AG2082" s="159">
        <v>385470.95</v>
      </c>
      <c r="AH2082" s="159">
        <v>279035.11</v>
      </c>
      <c r="AI2082" s="159">
        <v>0</v>
      </c>
      <c r="AJ2082" s="159">
        <v>0</v>
      </c>
    </row>
    <row r="2083" spans="1:36">
      <c r="A2083" s="153">
        <v>28</v>
      </c>
      <c r="B2083" s="154">
        <v>18</v>
      </c>
      <c r="C2083" s="154">
        <v>2</v>
      </c>
      <c r="D2083" s="155">
        <v>2</v>
      </c>
      <c r="E2083" s="155" t="s">
        <v>556</v>
      </c>
      <c r="F2083" s="156" t="s">
        <v>5474</v>
      </c>
      <c r="G2083" s="156" t="s">
        <v>556</v>
      </c>
      <c r="H2083" s="156" t="s">
        <v>5476</v>
      </c>
      <c r="I2083" s="155">
        <v>2818022</v>
      </c>
      <c r="J2083" s="157" t="s">
        <v>872</v>
      </c>
      <c r="K2083" s="157"/>
      <c r="L2083" s="155">
        <v>2022</v>
      </c>
      <c r="M2083" s="158">
        <v>2664</v>
      </c>
      <c r="N2083" s="159">
        <v>20693064.539999999</v>
      </c>
      <c r="O2083" s="159">
        <v>19566834.190000001</v>
      </c>
      <c r="P2083" s="159">
        <v>12017155.07</v>
      </c>
      <c r="Q2083" s="159">
        <v>5344255</v>
      </c>
      <c r="R2083" s="159">
        <v>6672900.0700000003</v>
      </c>
      <c r="S2083" s="159">
        <v>1126230.3500000001</v>
      </c>
      <c r="T2083" s="159">
        <v>144825.70000000001</v>
      </c>
      <c r="U2083" s="159">
        <v>18716378.530000001</v>
      </c>
      <c r="V2083" s="159">
        <v>16529763.279999999</v>
      </c>
      <c r="W2083" s="159">
        <v>4933278.13</v>
      </c>
      <c r="X2083" s="159">
        <v>166097.44</v>
      </c>
      <c r="Y2083" s="159">
        <v>2186615.25</v>
      </c>
      <c r="Z2083" s="159">
        <v>4341602.53</v>
      </c>
      <c r="AA2083" s="159">
        <v>0</v>
      </c>
      <c r="AB2083" s="159">
        <v>4341602.53</v>
      </c>
      <c r="AC2083" s="159">
        <v>6318288.54</v>
      </c>
      <c r="AD2083" s="159">
        <v>375504.43</v>
      </c>
      <c r="AE2083" s="159">
        <v>2408606</v>
      </c>
      <c r="AF2083" s="159">
        <v>3037070.91</v>
      </c>
      <c r="AG2083" s="159">
        <v>459695.37</v>
      </c>
      <c r="AH2083" s="159">
        <v>489284.22</v>
      </c>
      <c r="AI2083" s="159">
        <v>0</v>
      </c>
      <c r="AJ2083" s="159">
        <v>0</v>
      </c>
    </row>
    <row r="2084" spans="1:36">
      <c r="A2084" s="153">
        <v>28</v>
      </c>
      <c r="B2084" s="154">
        <v>18</v>
      </c>
      <c r="C2084" s="154">
        <v>3</v>
      </c>
      <c r="D2084" s="155">
        <v>3</v>
      </c>
      <c r="E2084" s="155" t="s">
        <v>556</v>
      </c>
      <c r="F2084" s="156" t="s">
        <v>5477</v>
      </c>
      <c r="G2084" s="156" t="s">
        <v>556</v>
      </c>
      <c r="H2084" s="156" t="s">
        <v>5478</v>
      </c>
      <c r="I2084" s="155">
        <v>2818033</v>
      </c>
      <c r="J2084" s="157" t="s">
        <v>871</v>
      </c>
      <c r="K2084" s="157"/>
      <c r="L2084" s="155">
        <v>2022</v>
      </c>
      <c r="M2084" s="158">
        <v>19315</v>
      </c>
      <c r="N2084" s="159">
        <v>126520090.56999999</v>
      </c>
      <c r="O2084" s="159">
        <v>122064084.75</v>
      </c>
      <c r="P2084" s="159">
        <v>76653141.370000005</v>
      </c>
      <c r="Q2084" s="159">
        <v>30945000</v>
      </c>
      <c r="R2084" s="159">
        <v>45708141.369999997</v>
      </c>
      <c r="S2084" s="159">
        <v>4456005.82</v>
      </c>
      <c r="T2084" s="159">
        <v>1440030.44</v>
      </c>
      <c r="U2084" s="159">
        <v>121846443.56999999</v>
      </c>
      <c r="V2084" s="159">
        <v>116945388.62</v>
      </c>
      <c r="W2084" s="159">
        <v>38341825.049999997</v>
      </c>
      <c r="X2084" s="159">
        <v>2775018.19</v>
      </c>
      <c r="Y2084" s="159">
        <v>4901054.95</v>
      </c>
      <c r="Z2084" s="159">
        <v>25007558.620000001</v>
      </c>
      <c r="AA2084" s="159">
        <v>0</v>
      </c>
      <c r="AB2084" s="159">
        <v>25007558.620000001</v>
      </c>
      <c r="AC2084" s="159">
        <v>3437520.4</v>
      </c>
      <c r="AD2084" s="159">
        <v>3390539.4</v>
      </c>
      <c r="AE2084" s="159">
        <v>45043018.600000001</v>
      </c>
      <c r="AF2084" s="159">
        <v>5118696.13</v>
      </c>
      <c r="AG2084" s="159">
        <v>4662107.3600000003</v>
      </c>
      <c r="AH2084" s="159">
        <v>3289945.94</v>
      </c>
      <c r="AI2084" s="159">
        <v>0</v>
      </c>
      <c r="AJ2084" s="159">
        <v>0</v>
      </c>
    </row>
    <row r="2085" spans="1:36">
      <c r="A2085" s="153">
        <v>28</v>
      </c>
      <c r="B2085" s="154">
        <v>19</v>
      </c>
      <c r="C2085" s="154">
        <v>1</v>
      </c>
      <c r="D2085" s="155">
        <v>2</v>
      </c>
      <c r="E2085" s="155" t="s">
        <v>556</v>
      </c>
      <c r="F2085" s="156" t="s">
        <v>5479</v>
      </c>
      <c r="G2085" s="156" t="s">
        <v>556</v>
      </c>
      <c r="H2085" s="156" t="s">
        <v>5480</v>
      </c>
      <c r="I2085" s="155">
        <v>2819012</v>
      </c>
      <c r="J2085" s="157" t="s">
        <v>870</v>
      </c>
      <c r="K2085" s="157"/>
      <c r="L2085" s="155">
        <v>2022</v>
      </c>
      <c r="M2085" s="158">
        <v>2590</v>
      </c>
      <c r="N2085" s="159">
        <v>25624368.27</v>
      </c>
      <c r="O2085" s="159">
        <v>18137670.579999998</v>
      </c>
      <c r="P2085" s="159">
        <v>11857651.43</v>
      </c>
      <c r="Q2085" s="159">
        <v>5088877</v>
      </c>
      <c r="R2085" s="159">
        <v>6768774.4299999997</v>
      </c>
      <c r="S2085" s="159">
        <v>7486697.6900000004</v>
      </c>
      <c r="T2085" s="159">
        <v>32130</v>
      </c>
      <c r="U2085" s="159">
        <v>26149218.41</v>
      </c>
      <c r="V2085" s="159">
        <v>15211279.26</v>
      </c>
      <c r="W2085" s="159">
        <v>5630660.7699999996</v>
      </c>
      <c r="X2085" s="159">
        <v>22829.99</v>
      </c>
      <c r="Y2085" s="159">
        <v>10937939.15</v>
      </c>
      <c r="Z2085" s="159">
        <v>2995811.87</v>
      </c>
      <c r="AA2085" s="159">
        <v>1661507</v>
      </c>
      <c r="AB2085" s="159">
        <v>1334304.8700000001</v>
      </c>
      <c r="AC2085" s="159">
        <v>1861507</v>
      </c>
      <c r="AD2085" s="159">
        <v>1861507</v>
      </c>
      <c r="AE2085" s="159">
        <v>200000</v>
      </c>
      <c r="AF2085" s="159">
        <v>2926391.32</v>
      </c>
      <c r="AG2085" s="159">
        <v>454600.23</v>
      </c>
      <c r="AH2085" s="159">
        <v>603874.23</v>
      </c>
      <c r="AI2085" s="159">
        <v>0</v>
      </c>
      <c r="AJ2085" s="159">
        <v>0</v>
      </c>
    </row>
    <row r="2086" spans="1:36">
      <c r="A2086" s="153">
        <v>28</v>
      </c>
      <c r="B2086" s="154">
        <v>19</v>
      </c>
      <c r="C2086" s="154">
        <v>2</v>
      </c>
      <c r="D2086" s="155">
        <v>2</v>
      </c>
      <c r="E2086" s="155" t="s">
        <v>556</v>
      </c>
      <c r="F2086" s="156" t="s">
        <v>5479</v>
      </c>
      <c r="G2086" s="156" t="s">
        <v>556</v>
      </c>
      <c r="H2086" s="156" t="s">
        <v>5481</v>
      </c>
      <c r="I2086" s="155">
        <v>2819022</v>
      </c>
      <c r="J2086" s="157" t="s">
        <v>869</v>
      </c>
      <c r="K2086" s="157"/>
      <c r="L2086" s="155">
        <v>2022</v>
      </c>
      <c r="M2086" s="158">
        <v>2968</v>
      </c>
      <c r="N2086" s="159">
        <v>24166545.52</v>
      </c>
      <c r="O2086" s="159">
        <v>20764999.469999999</v>
      </c>
      <c r="P2086" s="159">
        <v>12281428.809999999</v>
      </c>
      <c r="Q2086" s="159">
        <v>5010123</v>
      </c>
      <c r="R2086" s="159">
        <v>7271305.8099999996</v>
      </c>
      <c r="S2086" s="159">
        <v>3401546.05</v>
      </c>
      <c r="T2086" s="159">
        <v>1131560</v>
      </c>
      <c r="U2086" s="159">
        <v>22149481.98</v>
      </c>
      <c r="V2086" s="159">
        <v>17060747.390000001</v>
      </c>
      <c r="W2086" s="159">
        <v>5165905.67</v>
      </c>
      <c r="X2086" s="159">
        <v>79144.98</v>
      </c>
      <c r="Y2086" s="159">
        <v>5088734.59</v>
      </c>
      <c r="Z2086" s="159">
        <v>8628583.9399999995</v>
      </c>
      <c r="AA2086" s="159">
        <v>0</v>
      </c>
      <c r="AB2086" s="159">
        <v>8628583.9399999995</v>
      </c>
      <c r="AC2086" s="159">
        <v>550000</v>
      </c>
      <c r="AD2086" s="159">
        <v>550000</v>
      </c>
      <c r="AE2086" s="159">
        <v>900000</v>
      </c>
      <c r="AF2086" s="159">
        <v>3704252.08</v>
      </c>
      <c r="AG2086" s="159">
        <v>237847.53</v>
      </c>
      <c r="AH2086" s="159">
        <v>270620.09999999998</v>
      </c>
      <c r="AI2086" s="159">
        <v>0</v>
      </c>
      <c r="AJ2086" s="159">
        <v>0</v>
      </c>
    </row>
    <row r="2087" spans="1:36">
      <c r="A2087" s="153">
        <v>28</v>
      </c>
      <c r="B2087" s="154">
        <v>19</v>
      </c>
      <c r="C2087" s="154">
        <v>3</v>
      </c>
      <c r="D2087" s="155">
        <v>3</v>
      </c>
      <c r="E2087" s="155" t="s">
        <v>556</v>
      </c>
      <c r="F2087" s="156" t="s">
        <v>5482</v>
      </c>
      <c r="G2087" s="156" t="s">
        <v>556</v>
      </c>
      <c r="H2087" s="156" t="s">
        <v>5483</v>
      </c>
      <c r="I2087" s="155">
        <v>2819033</v>
      </c>
      <c r="J2087" s="157" t="s">
        <v>868</v>
      </c>
      <c r="K2087" s="157"/>
      <c r="L2087" s="155">
        <v>2022</v>
      </c>
      <c r="M2087" s="158">
        <v>15543</v>
      </c>
      <c r="N2087" s="159">
        <v>95788399.930000007</v>
      </c>
      <c r="O2087" s="159">
        <v>84415132.879999995</v>
      </c>
      <c r="P2087" s="159">
        <v>49029023.810000002</v>
      </c>
      <c r="Q2087" s="159">
        <v>21180789</v>
      </c>
      <c r="R2087" s="159">
        <v>27848234.809999999</v>
      </c>
      <c r="S2087" s="159">
        <v>11373267.050000001</v>
      </c>
      <c r="T2087" s="159">
        <v>6267335.9500000002</v>
      </c>
      <c r="U2087" s="159">
        <v>90973764.530000001</v>
      </c>
      <c r="V2087" s="159">
        <v>78401687.060000002</v>
      </c>
      <c r="W2087" s="159">
        <v>31572235.93</v>
      </c>
      <c r="X2087" s="159">
        <v>0</v>
      </c>
      <c r="Y2087" s="159">
        <v>12572077.470000001</v>
      </c>
      <c r="Z2087" s="159">
        <v>2952540.79</v>
      </c>
      <c r="AA2087" s="159">
        <v>0</v>
      </c>
      <c r="AB2087" s="159">
        <v>2952540.79</v>
      </c>
      <c r="AC2087" s="159">
        <v>0</v>
      </c>
      <c r="AD2087" s="159">
        <v>0</v>
      </c>
      <c r="AE2087" s="159">
        <v>0</v>
      </c>
      <c r="AF2087" s="159">
        <v>6013445.8200000003</v>
      </c>
      <c r="AG2087" s="159">
        <v>1226566.07</v>
      </c>
      <c r="AH2087" s="159">
        <v>669320.44999999995</v>
      </c>
      <c r="AI2087" s="159">
        <v>0</v>
      </c>
      <c r="AJ2087" s="159">
        <v>0</v>
      </c>
    </row>
    <row r="2088" spans="1:36">
      <c r="A2088" s="153">
        <v>30</v>
      </c>
      <c r="B2088" s="154">
        <v>1</v>
      </c>
      <c r="C2088" s="154">
        <v>1</v>
      </c>
      <c r="D2088" s="155">
        <v>1</v>
      </c>
      <c r="E2088" s="155" t="s">
        <v>556</v>
      </c>
      <c r="F2088" s="156" t="s">
        <v>5484</v>
      </c>
      <c r="G2088" s="156" t="s">
        <v>556</v>
      </c>
      <c r="H2088" s="156" t="s">
        <v>5485</v>
      </c>
      <c r="I2088" s="155">
        <v>3001011</v>
      </c>
      <c r="J2088" s="157" t="s">
        <v>866</v>
      </c>
      <c r="K2088" s="157"/>
      <c r="L2088" s="155">
        <v>2022</v>
      </c>
      <c r="M2088" s="158">
        <v>17722</v>
      </c>
      <c r="N2088" s="159">
        <v>98716684.980000004</v>
      </c>
      <c r="O2088" s="159">
        <v>90931249.849999994</v>
      </c>
      <c r="P2088" s="159">
        <v>41042950</v>
      </c>
      <c r="Q2088" s="159">
        <v>16232005</v>
      </c>
      <c r="R2088" s="159">
        <v>24810945</v>
      </c>
      <c r="S2088" s="159">
        <v>7785435.1299999999</v>
      </c>
      <c r="T2088" s="159">
        <v>3274906.77</v>
      </c>
      <c r="U2088" s="159">
        <v>103823110.5</v>
      </c>
      <c r="V2088" s="159">
        <v>82304754.159999996</v>
      </c>
      <c r="W2088" s="159">
        <v>25152740.379999999</v>
      </c>
      <c r="X2088" s="159">
        <v>457608.93</v>
      </c>
      <c r="Y2088" s="159">
        <v>21518356.34</v>
      </c>
      <c r="Z2088" s="159">
        <v>30818608.18</v>
      </c>
      <c r="AA2088" s="159">
        <v>0</v>
      </c>
      <c r="AB2088" s="159">
        <v>30818608.18</v>
      </c>
      <c r="AC2088" s="159">
        <v>1560000</v>
      </c>
      <c r="AD2088" s="159">
        <v>1560000</v>
      </c>
      <c r="AE2088" s="159">
        <v>6349300</v>
      </c>
      <c r="AF2088" s="159">
        <v>8626495.6899999995</v>
      </c>
      <c r="AG2088" s="159">
        <v>631359</v>
      </c>
      <c r="AH2088" s="159">
        <v>691992.75</v>
      </c>
      <c r="AI2088" s="159">
        <v>0</v>
      </c>
      <c r="AJ2088" s="159">
        <v>0</v>
      </c>
    </row>
    <row r="2089" spans="1:36">
      <c r="A2089" s="153">
        <v>30</v>
      </c>
      <c r="B2089" s="154">
        <v>1</v>
      </c>
      <c r="C2089" s="154">
        <v>2</v>
      </c>
      <c r="D2089" s="155">
        <v>3</v>
      </c>
      <c r="E2089" s="155" t="s">
        <v>556</v>
      </c>
      <c r="F2089" s="156" t="s">
        <v>5486</v>
      </c>
      <c r="G2089" s="156" t="s">
        <v>556</v>
      </c>
      <c r="H2089" s="156" t="s">
        <v>5487</v>
      </c>
      <c r="I2089" s="155">
        <v>3001023</v>
      </c>
      <c r="J2089" s="157" t="s">
        <v>867</v>
      </c>
      <c r="K2089" s="157"/>
      <c r="L2089" s="155">
        <v>2022</v>
      </c>
      <c r="M2089" s="158">
        <v>8326</v>
      </c>
      <c r="N2089" s="159">
        <v>67430667.890000001</v>
      </c>
      <c r="O2089" s="159">
        <v>60320991.859999999</v>
      </c>
      <c r="P2089" s="159">
        <v>27281691.399999999</v>
      </c>
      <c r="Q2089" s="159">
        <v>10262427</v>
      </c>
      <c r="R2089" s="159">
        <v>17019264.399999999</v>
      </c>
      <c r="S2089" s="159">
        <v>7109676.0300000003</v>
      </c>
      <c r="T2089" s="159">
        <v>1073464.79</v>
      </c>
      <c r="U2089" s="159">
        <v>62624971.560000002</v>
      </c>
      <c r="V2089" s="159">
        <v>49569901.159999996</v>
      </c>
      <c r="W2089" s="159">
        <v>16065349.630000001</v>
      </c>
      <c r="X2089" s="159">
        <v>70519.649999999994</v>
      </c>
      <c r="Y2089" s="159">
        <v>13055070.4</v>
      </c>
      <c r="Z2089" s="159">
        <v>15300546.93</v>
      </c>
      <c r="AA2089" s="159">
        <v>0</v>
      </c>
      <c r="AB2089" s="159">
        <v>15300546.93</v>
      </c>
      <c r="AC2089" s="159">
        <v>18773942.359999999</v>
      </c>
      <c r="AD2089" s="159">
        <v>773942.36</v>
      </c>
      <c r="AE2089" s="159">
        <v>1154823.54</v>
      </c>
      <c r="AF2089" s="159">
        <v>10751090.699999999</v>
      </c>
      <c r="AG2089" s="159">
        <v>1156680.95</v>
      </c>
      <c r="AH2089" s="159">
        <v>1250189.22</v>
      </c>
      <c r="AI2089" s="159">
        <v>0</v>
      </c>
      <c r="AJ2089" s="159">
        <v>0</v>
      </c>
    </row>
    <row r="2090" spans="1:36">
      <c r="A2090" s="153">
        <v>30</v>
      </c>
      <c r="B2090" s="154">
        <v>1</v>
      </c>
      <c r="C2090" s="154">
        <v>3</v>
      </c>
      <c r="D2090" s="155">
        <v>2</v>
      </c>
      <c r="E2090" s="155" t="s">
        <v>556</v>
      </c>
      <c r="F2090" s="156" t="s">
        <v>5488</v>
      </c>
      <c r="G2090" s="156" t="s">
        <v>556</v>
      </c>
      <c r="H2090" s="156" t="s">
        <v>5489</v>
      </c>
      <c r="I2090" s="155">
        <v>3001032</v>
      </c>
      <c r="J2090" s="157" t="s">
        <v>866</v>
      </c>
      <c r="K2090" s="157"/>
      <c r="L2090" s="155">
        <v>2022</v>
      </c>
      <c r="M2090" s="158">
        <v>6051</v>
      </c>
      <c r="N2090" s="159">
        <v>47312073.549999997</v>
      </c>
      <c r="O2090" s="159">
        <v>44193480.689999998</v>
      </c>
      <c r="P2090" s="159">
        <v>22830949.41</v>
      </c>
      <c r="Q2090" s="159">
        <v>8680019</v>
      </c>
      <c r="R2090" s="159">
        <v>14150930.41</v>
      </c>
      <c r="S2090" s="159">
        <v>3118592.86</v>
      </c>
      <c r="T2090" s="159">
        <v>384488.1</v>
      </c>
      <c r="U2090" s="159">
        <v>43471488</v>
      </c>
      <c r="V2090" s="159">
        <v>37230332.859999999</v>
      </c>
      <c r="W2090" s="159">
        <v>13056972.18</v>
      </c>
      <c r="X2090" s="159">
        <v>0</v>
      </c>
      <c r="Y2090" s="159">
        <v>6241155.1399999997</v>
      </c>
      <c r="Z2090" s="159">
        <v>9914497.9700000007</v>
      </c>
      <c r="AA2090" s="159">
        <v>0</v>
      </c>
      <c r="AB2090" s="159">
        <v>9914497.9700000007</v>
      </c>
      <c r="AC2090" s="159">
        <v>0</v>
      </c>
      <c r="AD2090" s="159">
        <v>0</v>
      </c>
      <c r="AE2090" s="159">
        <v>0</v>
      </c>
      <c r="AF2090" s="159">
        <v>6963147.8300000001</v>
      </c>
      <c r="AG2090" s="159">
        <v>832272.6</v>
      </c>
      <c r="AH2090" s="159">
        <v>914475.51</v>
      </c>
      <c r="AI2090" s="159">
        <v>0</v>
      </c>
      <c r="AJ2090" s="159">
        <v>0</v>
      </c>
    </row>
    <row r="2091" spans="1:36">
      <c r="A2091" s="153">
        <v>30</v>
      </c>
      <c r="B2091" s="154">
        <v>1</v>
      </c>
      <c r="C2091" s="154">
        <v>4</v>
      </c>
      <c r="D2091" s="155">
        <v>3</v>
      </c>
      <c r="E2091" s="155" t="s">
        <v>556</v>
      </c>
      <c r="F2091" s="156" t="s">
        <v>5486</v>
      </c>
      <c r="G2091" s="156" t="s">
        <v>556</v>
      </c>
      <c r="H2091" s="156" t="s">
        <v>5490</v>
      </c>
      <c r="I2091" s="155">
        <v>3001043</v>
      </c>
      <c r="J2091" s="157" t="s">
        <v>865</v>
      </c>
      <c r="K2091" s="157"/>
      <c r="L2091" s="155">
        <v>2022</v>
      </c>
      <c r="M2091" s="158">
        <v>6342</v>
      </c>
      <c r="N2091" s="159">
        <v>60055784.539999999</v>
      </c>
      <c r="O2091" s="159">
        <v>57434477.299999997</v>
      </c>
      <c r="P2091" s="159">
        <v>23563527.52</v>
      </c>
      <c r="Q2091" s="159">
        <v>9373271</v>
      </c>
      <c r="R2091" s="159">
        <v>14190256.52</v>
      </c>
      <c r="S2091" s="159">
        <v>2621307.2400000002</v>
      </c>
      <c r="T2091" s="159">
        <v>825595.23</v>
      </c>
      <c r="U2091" s="159">
        <v>52531266.5</v>
      </c>
      <c r="V2091" s="159">
        <v>43825772.840000004</v>
      </c>
      <c r="W2091" s="159">
        <v>16641606.130000001</v>
      </c>
      <c r="X2091" s="159">
        <v>77166.97</v>
      </c>
      <c r="Y2091" s="159">
        <v>8705493.6600000001</v>
      </c>
      <c r="Z2091" s="159">
        <v>3957593.36</v>
      </c>
      <c r="AA2091" s="159">
        <v>0</v>
      </c>
      <c r="AB2091" s="159">
        <v>3957593.36</v>
      </c>
      <c r="AC2091" s="159">
        <v>4772292.92</v>
      </c>
      <c r="AD2091" s="159">
        <v>735292.92</v>
      </c>
      <c r="AE2091" s="159">
        <v>914055.47</v>
      </c>
      <c r="AF2091" s="159">
        <v>13608704.460000001</v>
      </c>
      <c r="AG2091" s="159">
        <v>710150.71</v>
      </c>
      <c r="AH2091" s="159">
        <v>910201.04</v>
      </c>
      <c r="AI2091" s="159">
        <v>0</v>
      </c>
      <c r="AJ2091" s="159">
        <v>2289.2600000000002</v>
      </c>
    </row>
    <row r="2092" spans="1:36">
      <c r="A2092" s="153">
        <v>30</v>
      </c>
      <c r="B2092" s="154">
        <v>1</v>
      </c>
      <c r="C2092" s="154">
        <v>5</v>
      </c>
      <c r="D2092" s="155">
        <v>3</v>
      </c>
      <c r="E2092" s="155" t="s">
        <v>556</v>
      </c>
      <c r="F2092" s="156" t="s">
        <v>5486</v>
      </c>
      <c r="G2092" s="156" t="s">
        <v>556</v>
      </c>
      <c r="H2092" s="156" t="s">
        <v>5491</v>
      </c>
      <c r="I2092" s="155">
        <v>3001053</v>
      </c>
      <c r="J2092" s="157" t="s">
        <v>864</v>
      </c>
      <c r="K2092" s="157"/>
      <c r="L2092" s="155">
        <v>2022</v>
      </c>
      <c r="M2092" s="158">
        <v>7195</v>
      </c>
      <c r="N2092" s="159">
        <v>45509809.920000002</v>
      </c>
      <c r="O2092" s="159">
        <v>44164900.100000001</v>
      </c>
      <c r="P2092" s="159">
        <v>28580842.59</v>
      </c>
      <c r="Q2092" s="159">
        <v>13278624</v>
      </c>
      <c r="R2092" s="159">
        <v>15302218.59</v>
      </c>
      <c r="S2092" s="159">
        <v>1344909.82</v>
      </c>
      <c r="T2092" s="159">
        <v>664726.26</v>
      </c>
      <c r="U2092" s="159">
        <v>43568715.689999998</v>
      </c>
      <c r="V2092" s="159">
        <v>39496883.539999999</v>
      </c>
      <c r="W2092" s="159">
        <v>14630926.439999999</v>
      </c>
      <c r="X2092" s="159">
        <v>407483.42</v>
      </c>
      <c r="Y2092" s="159">
        <v>4071832.15</v>
      </c>
      <c r="Z2092" s="159">
        <v>5962878.9000000004</v>
      </c>
      <c r="AA2092" s="159">
        <v>0</v>
      </c>
      <c r="AB2092" s="159">
        <v>5962878.9000000004</v>
      </c>
      <c r="AC2092" s="159">
        <v>6210425</v>
      </c>
      <c r="AD2092" s="159">
        <v>3695215</v>
      </c>
      <c r="AE2092" s="159">
        <v>6237460</v>
      </c>
      <c r="AF2092" s="159">
        <v>4668016.5599999996</v>
      </c>
      <c r="AG2092" s="159">
        <v>968996.4</v>
      </c>
      <c r="AH2092" s="159">
        <v>894431.4</v>
      </c>
      <c r="AI2092" s="159">
        <v>0</v>
      </c>
      <c r="AJ2092" s="159">
        <v>0</v>
      </c>
    </row>
    <row r="2093" spans="1:36">
      <c r="A2093" s="153">
        <v>30</v>
      </c>
      <c r="B2093" s="154">
        <v>2</v>
      </c>
      <c r="C2093" s="154">
        <v>1</v>
      </c>
      <c r="D2093" s="155">
        <v>1</v>
      </c>
      <c r="E2093" s="155" t="s">
        <v>556</v>
      </c>
      <c r="F2093" s="156" t="s">
        <v>5492</v>
      </c>
      <c r="G2093" s="156" t="s">
        <v>556</v>
      </c>
      <c r="H2093" s="156" t="s">
        <v>5493</v>
      </c>
      <c r="I2093" s="155">
        <v>3002011</v>
      </c>
      <c r="J2093" s="157" t="s">
        <v>863</v>
      </c>
      <c r="K2093" s="157"/>
      <c r="L2093" s="155">
        <v>2022</v>
      </c>
      <c r="M2093" s="158">
        <v>10146</v>
      </c>
      <c r="N2093" s="159">
        <v>76965994.969999999</v>
      </c>
      <c r="O2093" s="159">
        <v>65286067.409999996</v>
      </c>
      <c r="P2093" s="159">
        <v>26061492.509999998</v>
      </c>
      <c r="Q2093" s="159">
        <v>10263180</v>
      </c>
      <c r="R2093" s="159">
        <v>15798312.51</v>
      </c>
      <c r="S2093" s="159">
        <v>11679927.560000001</v>
      </c>
      <c r="T2093" s="159">
        <v>504419.6</v>
      </c>
      <c r="U2093" s="159">
        <v>77724163.909999996</v>
      </c>
      <c r="V2093" s="159">
        <v>62923791.359999999</v>
      </c>
      <c r="W2093" s="159">
        <v>26482277.719999999</v>
      </c>
      <c r="X2093" s="159">
        <v>764934.99</v>
      </c>
      <c r="Y2093" s="159">
        <v>14800372.550000001</v>
      </c>
      <c r="Z2093" s="159">
        <v>6123018.3300000001</v>
      </c>
      <c r="AA2093" s="159">
        <v>3000000</v>
      </c>
      <c r="AB2093" s="159">
        <v>3123018.33</v>
      </c>
      <c r="AC2093" s="159">
        <v>2400000</v>
      </c>
      <c r="AD2093" s="159">
        <v>2400000</v>
      </c>
      <c r="AE2093" s="159">
        <v>13450000</v>
      </c>
      <c r="AF2093" s="159">
        <v>2362276.0499999998</v>
      </c>
      <c r="AG2093" s="159">
        <v>0</v>
      </c>
      <c r="AH2093" s="159">
        <v>0</v>
      </c>
      <c r="AI2093" s="159">
        <v>0</v>
      </c>
      <c r="AJ2093" s="159">
        <v>0</v>
      </c>
    </row>
    <row r="2094" spans="1:36">
      <c r="A2094" s="153">
        <v>30</v>
      </c>
      <c r="B2094" s="154">
        <v>2</v>
      </c>
      <c r="C2094" s="154">
        <v>2</v>
      </c>
      <c r="D2094" s="155">
        <v>2</v>
      </c>
      <c r="E2094" s="155" t="s">
        <v>556</v>
      </c>
      <c r="F2094" s="156" t="s">
        <v>5494</v>
      </c>
      <c r="G2094" s="156" t="s">
        <v>556</v>
      </c>
      <c r="H2094" s="156" t="s">
        <v>5495</v>
      </c>
      <c r="I2094" s="155">
        <v>3002022</v>
      </c>
      <c r="J2094" s="157" t="s">
        <v>863</v>
      </c>
      <c r="K2094" s="157"/>
      <c r="L2094" s="155">
        <v>2022</v>
      </c>
      <c r="M2094" s="158">
        <v>11155</v>
      </c>
      <c r="N2094" s="159">
        <v>70319543.370000005</v>
      </c>
      <c r="O2094" s="159">
        <v>68375660.819999993</v>
      </c>
      <c r="P2094" s="159">
        <v>46096041.170000002</v>
      </c>
      <c r="Q2094" s="159">
        <v>18443035</v>
      </c>
      <c r="R2094" s="159">
        <v>27653006.170000002</v>
      </c>
      <c r="S2094" s="159">
        <v>1943882.55</v>
      </c>
      <c r="T2094" s="159">
        <v>321816.56</v>
      </c>
      <c r="U2094" s="159">
        <v>69828261.150000006</v>
      </c>
      <c r="V2094" s="159">
        <v>64828681.789999999</v>
      </c>
      <c r="W2094" s="159">
        <v>23317014.32</v>
      </c>
      <c r="X2094" s="159">
        <v>964540.02</v>
      </c>
      <c r="Y2094" s="159">
        <v>4999579.3600000003</v>
      </c>
      <c r="Z2094" s="159">
        <v>11651478.66</v>
      </c>
      <c r="AA2094" s="159">
        <v>0</v>
      </c>
      <c r="AB2094" s="159">
        <v>11651478.66</v>
      </c>
      <c r="AC2094" s="159">
        <v>1338605</v>
      </c>
      <c r="AD2094" s="159">
        <v>905342</v>
      </c>
      <c r="AE2094" s="159">
        <v>20541251</v>
      </c>
      <c r="AF2094" s="159">
        <v>3546979.03</v>
      </c>
      <c r="AG2094" s="159">
        <v>3349838.37</v>
      </c>
      <c r="AH2094" s="159">
        <v>2826595.39</v>
      </c>
      <c r="AI2094" s="159">
        <v>0</v>
      </c>
      <c r="AJ2094" s="159">
        <v>0</v>
      </c>
    </row>
    <row r="2095" spans="1:36">
      <c r="A2095" s="153">
        <v>30</v>
      </c>
      <c r="B2095" s="154">
        <v>2</v>
      </c>
      <c r="C2095" s="154">
        <v>3</v>
      </c>
      <c r="D2095" s="155">
        <v>2</v>
      </c>
      <c r="E2095" s="155" t="s">
        <v>556</v>
      </c>
      <c r="F2095" s="156" t="s">
        <v>5494</v>
      </c>
      <c r="G2095" s="156" t="s">
        <v>556</v>
      </c>
      <c r="H2095" s="156" t="s">
        <v>5496</v>
      </c>
      <c r="I2095" s="155">
        <v>3002032</v>
      </c>
      <c r="J2095" s="157" t="s">
        <v>862</v>
      </c>
      <c r="K2095" s="157"/>
      <c r="L2095" s="155">
        <v>2022</v>
      </c>
      <c r="M2095" s="158">
        <v>5615</v>
      </c>
      <c r="N2095" s="159">
        <v>41373935.130000003</v>
      </c>
      <c r="O2095" s="159">
        <v>38168496.079999998</v>
      </c>
      <c r="P2095" s="159">
        <v>26410321.890000001</v>
      </c>
      <c r="Q2095" s="159">
        <v>12116574</v>
      </c>
      <c r="R2095" s="159">
        <v>14293747.890000001</v>
      </c>
      <c r="S2095" s="159">
        <v>3205439.05</v>
      </c>
      <c r="T2095" s="159">
        <v>136691.57999999999</v>
      </c>
      <c r="U2095" s="159">
        <v>38501311.939999998</v>
      </c>
      <c r="V2095" s="159">
        <v>33563206.549999997</v>
      </c>
      <c r="W2095" s="159">
        <v>13999389.199999999</v>
      </c>
      <c r="X2095" s="159">
        <v>263048.90999999997</v>
      </c>
      <c r="Y2095" s="159">
        <v>4938105.3899999997</v>
      </c>
      <c r="Z2095" s="159">
        <v>3370075.46</v>
      </c>
      <c r="AA2095" s="159">
        <v>0</v>
      </c>
      <c r="AB2095" s="159">
        <v>3370075.46</v>
      </c>
      <c r="AC2095" s="159">
        <v>504747.56</v>
      </c>
      <c r="AD2095" s="159">
        <v>363847.56</v>
      </c>
      <c r="AE2095" s="159">
        <v>4323802.92</v>
      </c>
      <c r="AF2095" s="159">
        <v>4605289.53</v>
      </c>
      <c r="AG2095" s="159">
        <v>135673.14000000001</v>
      </c>
      <c r="AH2095" s="159">
        <v>90673.14</v>
      </c>
      <c r="AI2095" s="159">
        <v>0</v>
      </c>
      <c r="AJ2095" s="159">
        <v>0</v>
      </c>
    </row>
    <row r="2096" spans="1:36">
      <c r="A2096" s="153">
        <v>30</v>
      </c>
      <c r="B2096" s="154">
        <v>2</v>
      </c>
      <c r="C2096" s="154">
        <v>4</v>
      </c>
      <c r="D2096" s="155">
        <v>3</v>
      </c>
      <c r="E2096" s="155" t="s">
        <v>556</v>
      </c>
      <c r="F2096" s="156" t="s">
        <v>5497</v>
      </c>
      <c r="G2096" s="156" t="s">
        <v>556</v>
      </c>
      <c r="H2096" s="156" t="s">
        <v>5498</v>
      </c>
      <c r="I2096" s="155">
        <v>3002043</v>
      </c>
      <c r="J2096" s="157" t="s">
        <v>861</v>
      </c>
      <c r="K2096" s="157"/>
      <c r="L2096" s="155">
        <v>2022</v>
      </c>
      <c r="M2096" s="158">
        <v>8359</v>
      </c>
      <c r="N2096" s="159">
        <v>52762612.210000001</v>
      </c>
      <c r="O2096" s="159">
        <v>48934637.82</v>
      </c>
      <c r="P2096" s="159">
        <v>30107232.34</v>
      </c>
      <c r="Q2096" s="159">
        <v>12113027</v>
      </c>
      <c r="R2096" s="159">
        <v>17994205.34</v>
      </c>
      <c r="S2096" s="159">
        <v>3827974.39</v>
      </c>
      <c r="T2096" s="159">
        <v>1377228.04</v>
      </c>
      <c r="U2096" s="159">
        <v>54150766.82</v>
      </c>
      <c r="V2096" s="159">
        <v>46160378.840000004</v>
      </c>
      <c r="W2096" s="159">
        <v>17875269.77</v>
      </c>
      <c r="X2096" s="159">
        <v>302419.99</v>
      </c>
      <c r="Y2096" s="159">
        <v>7990387.9800000004</v>
      </c>
      <c r="Z2096" s="159">
        <v>8658137.4900000002</v>
      </c>
      <c r="AA2096" s="159">
        <v>2044379</v>
      </c>
      <c r="AB2096" s="159">
        <v>6613758.4900000002</v>
      </c>
      <c r="AC2096" s="159">
        <v>698600</v>
      </c>
      <c r="AD2096" s="159">
        <v>698600</v>
      </c>
      <c r="AE2096" s="159">
        <v>6135629.9800000004</v>
      </c>
      <c r="AF2096" s="159">
        <v>2774258.98</v>
      </c>
      <c r="AG2096" s="159">
        <v>301030</v>
      </c>
      <c r="AH2096" s="159">
        <v>183360.59</v>
      </c>
      <c r="AI2096" s="159">
        <v>0</v>
      </c>
      <c r="AJ2096" s="159">
        <v>5095.9799999999996</v>
      </c>
    </row>
    <row r="2097" spans="1:36">
      <c r="A2097" s="153">
        <v>30</v>
      </c>
      <c r="B2097" s="154">
        <v>2</v>
      </c>
      <c r="C2097" s="154">
        <v>5</v>
      </c>
      <c r="D2097" s="155">
        <v>2</v>
      </c>
      <c r="E2097" s="155" t="s">
        <v>556</v>
      </c>
      <c r="F2097" s="156" t="s">
        <v>5494</v>
      </c>
      <c r="G2097" s="156" t="s">
        <v>556</v>
      </c>
      <c r="H2097" s="156" t="s">
        <v>5499</v>
      </c>
      <c r="I2097" s="155">
        <v>3002052</v>
      </c>
      <c r="J2097" s="157" t="s">
        <v>860</v>
      </c>
      <c r="K2097" s="157"/>
      <c r="L2097" s="155">
        <v>2022</v>
      </c>
      <c r="M2097" s="158">
        <v>7540</v>
      </c>
      <c r="N2097" s="159">
        <v>52301971.450000003</v>
      </c>
      <c r="O2097" s="159">
        <v>50890683.68</v>
      </c>
      <c r="P2097" s="159">
        <v>31420730.510000002</v>
      </c>
      <c r="Q2097" s="159">
        <v>13780411</v>
      </c>
      <c r="R2097" s="159">
        <v>17640319.510000002</v>
      </c>
      <c r="S2097" s="159">
        <v>1411287.77</v>
      </c>
      <c r="T2097" s="159">
        <v>97090.02</v>
      </c>
      <c r="U2097" s="159">
        <v>55386062.420000002</v>
      </c>
      <c r="V2097" s="159">
        <v>48748649.659999996</v>
      </c>
      <c r="W2097" s="159">
        <v>17428523.510000002</v>
      </c>
      <c r="X2097" s="159">
        <v>1369764.57</v>
      </c>
      <c r="Y2097" s="159">
        <v>6637412.7599999998</v>
      </c>
      <c r="Z2097" s="159">
        <v>7884751.46</v>
      </c>
      <c r="AA2097" s="159">
        <v>3971688</v>
      </c>
      <c r="AB2097" s="159">
        <v>3913063.46</v>
      </c>
      <c r="AC2097" s="159">
        <v>2745251.06</v>
      </c>
      <c r="AD2097" s="159">
        <v>521500</v>
      </c>
      <c r="AE2097" s="159">
        <v>26311605.280000001</v>
      </c>
      <c r="AF2097" s="159">
        <v>2142034.02</v>
      </c>
      <c r="AG2097" s="159">
        <v>867310.22</v>
      </c>
      <c r="AH2097" s="159">
        <v>819607.89</v>
      </c>
      <c r="AI2097" s="159">
        <v>0</v>
      </c>
      <c r="AJ2097" s="159">
        <v>0</v>
      </c>
    </row>
    <row r="2098" spans="1:36">
      <c r="A2098" s="153">
        <v>30</v>
      </c>
      <c r="B2098" s="154">
        <v>2</v>
      </c>
      <c r="C2098" s="154">
        <v>6</v>
      </c>
      <c r="D2098" s="155">
        <v>2</v>
      </c>
      <c r="E2098" s="155" t="s">
        <v>556</v>
      </c>
      <c r="F2098" s="156" t="s">
        <v>5494</v>
      </c>
      <c r="G2098" s="156" t="s">
        <v>556</v>
      </c>
      <c r="H2098" s="156" t="s">
        <v>5500</v>
      </c>
      <c r="I2098" s="155">
        <v>3002062</v>
      </c>
      <c r="J2098" s="157" t="s">
        <v>859</v>
      </c>
      <c r="K2098" s="157"/>
      <c r="L2098" s="155">
        <v>2022</v>
      </c>
      <c r="M2098" s="158">
        <v>6039</v>
      </c>
      <c r="N2098" s="159">
        <v>43967433.079999998</v>
      </c>
      <c r="O2098" s="159">
        <v>42461605.899999999</v>
      </c>
      <c r="P2098" s="159">
        <v>27241562.140000001</v>
      </c>
      <c r="Q2098" s="159">
        <v>12922105</v>
      </c>
      <c r="R2098" s="159">
        <v>14319457.140000001</v>
      </c>
      <c r="S2098" s="159">
        <v>1505827.18</v>
      </c>
      <c r="T2098" s="159">
        <v>120461.44</v>
      </c>
      <c r="U2098" s="159">
        <v>46946589.549999997</v>
      </c>
      <c r="V2098" s="159">
        <v>39148009.149999999</v>
      </c>
      <c r="W2098" s="159">
        <v>14542414.66</v>
      </c>
      <c r="X2098" s="159">
        <v>140961.54999999999</v>
      </c>
      <c r="Y2098" s="159">
        <v>7798580.4000000004</v>
      </c>
      <c r="Z2098" s="159">
        <v>6457032.3300000001</v>
      </c>
      <c r="AA2098" s="159">
        <v>1341161.92</v>
      </c>
      <c r="AB2098" s="159">
        <v>5115870.41</v>
      </c>
      <c r="AC2098" s="159">
        <v>2872250</v>
      </c>
      <c r="AD2098" s="159">
        <v>574000</v>
      </c>
      <c r="AE2098" s="159">
        <v>4961859.1500000004</v>
      </c>
      <c r="AF2098" s="159">
        <v>3313596.75</v>
      </c>
      <c r="AG2098" s="159">
        <v>605040.18000000005</v>
      </c>
      <c r="AH2098" s="159">
        <v>445633.45</v>
      </c>
      <c r="AI2098" s="159">
        <v>0</v>
      </c>
      <c r="AJ2098" s="159">
        <v>0</v>
      </c>
    </row>
    <row r="2099" spans="1:36">
      <c r="A2099" s="153">
        <v>30</v>
      </c>
      <c r="B2099" s="154">
        <v>2</v>
      </c>
      <c r="C2099" s="154">
        <v>7</v>
      </c>
      <c r="D2099" s="155">
        <v>3</v>
      </c>
      <c r="E2099" s="155" t="s">
        <v>556</v>
      </c>
      <c r="F2099" s="156" t="s">
        <v>5497</v>
      </c>
      <c r="G2099" s="156" t="s">
        <v>556</v>
      </c>
      <c r="H2099" s="156" t="s">
        <v>5501</v>
      </c>
      <c r="I2099" s="155">
        <v>3002073</v>
      </c>
      <c r="J2099" s="157" t="s">
        <v>858</v>
      </c>
      <c r="K2099" s="157"/>
      <c r="L2099" s="155">
        <v>2022</v>
      </c>
      <c r="M2099" s="158">
        <v>23586</v>
      </c>
      <c r="N2099" s="159">
        <v>153101058.91999999</v>
      </c>
      <c r="O2099" s="159">
        <v>141195964.68000001</v>
      </c>
      <c r="P2099" s="159">
        <v>84255235.079999998</v>
      </c>
      <c r="Q2099" s="159">
        <v>33626908</v>
      </c>
      <c r="R2099" s="159">
        <v>50628327.079999998</v>
      </c>
      <c r="S2099" s="159">
        <v>11905094.24</v>
      </c>
      <c r="T2099" s="159">
        <v>2560193.46</v>
      </c>
      <c r="U2099" s="159">
        <v>164210524.69</v>
      </c>
      <c r="V2099" s="159">
        <v>140551765.66</v>
      </c>
      <c r="W2099" s="159">
        <v>48717271.740000002</v>
      </c>
      <c r="X2099" s="159">
        <v>1624983.84</v>
      </c>
      <c r="Y2099" s="159">
        <v>23658759.030000001</v>
      </c>
      <c r="Z2099" s="159">
        <v>25178403.91</v>
      </c>
      <c r="AA2099" s="159">
        <v>7381350</v>
      </c>
      <c r="AB2099" s="159">
        <v>17797053.91</v>
      </c>
      <c r="AC2099" s="159">
        <v>6433439.5700000003</v>
      </c>
      <c r="AD2099" s="159">
        <v>788600</v>
      </c>
      <c r="AE2099" s="159">
        <v>40794197.409999996</v>
      </c>
      <c r="AF2099" s="159">
        <v>644199.02</v>
      </c>
      <c r="AG2099" s="159">
        <v>3462378.37</v>
      </c>
      <c r="AH2099" s="159">
        <v>3017617.81</v>
      </c>
      <c r="AI2099" s="159">
        <v>0</v>
      </c>
      <c r="AJ2099" s="159">
        <v>0</v>
      </c>
    </row>
    <row r="2100" spans="1:36">
      <c r="A2100" s="153">
        <v>30</v>
      </c>
      <c r="B2100" s="154">
        <v>2</v>
      </c>
      <c r="C2100" s="154">
        <v>8</v>
      </c>
      <c r="D2100" s="155">
        <v>3</v>
      </c>
      <c r="E2100" s="155" t="s">
        <v>556</v>
      </c>
      <c r="F2100" s="156" t="s">
        <v>5497</v>
      </c>
      <c r="G2100" s="156" t="s">
        <v>556</v>
      </c>
      <c r="H2100" s="156" t="s">
        <v>5502</v>
      </c>
      <c r="I2100" s="155">
        <v>3002083</v>
      </c>
      <c r="J2100" s="157" t="s">
        <v>857</v>
      </c>
      <c r="K2100" s="157"/>
      <c r="L2100" s="155">
        <v>2022</v>
      </c>
      <c r="M2100" s="158">
        <v>11862</v>
      </c>
      <c r="N2100" s="159">
        <v>84268784.099999994</v>
      </c>
      <c r="O2100" s="159">
        <v>76358517.989999995</v>
      </c>
      <c r="P2100" s="159">
        <v>51237972.159999996</v>
      </c>
      <c r="Q2100" s="159">
        <v>20349816</v>
      </c>
      <c r="R2100" s="159">
        <v>30888156.16</v>
      </c>
      <c r="S2100" s="159">
        <v>7910266.1100000003</v>
      </c>
      <c r="T2100" s="159">
        <v>1258598.29</v>
      </c>
      <c r="U2100" s="159">
        <v>97079784.670000002</v>
      </c>
      <c r="V2100" s="159">
        <v>73898240.989999995</v>
      </c>
      <c r="W2100" s="159">
        <v>26425329.719999999</v>
      </c>
      <c r="X2100" s="159">
        <v>2631505.27</v>
      </c>
      <c r="Y2100" s="159">
        <v>23181543.68</v>
      </c>
      <c r="Z2100" s="159">
        <v>21748232.75</v>
      </c>
      <c r="AA2100" s="159">
        <v>13500000</v>
      </c>
      <c r="AB2100" s="159">
        <v>8248232.75</v>
      </c>
      <c r="AC2100" s="159">
        <v>3234318</v>
      </c>
      <c r="AD2100" s="159">
        <v>3234318</v>
      </c>
      <c r="AE2100" s="159">
        <v>57102316.329999998</v>
      </c>
      <c r="AF2100" s="159">
        <v>2460277</v>
      </c>
      <c r="AG2100" s="159">
        <v>3268344.23</v>
      </c>
      <c r="AH2100" s="159">
        <v>2882041.33</v>
      </c>
      <c r="AI2100" s="159">
        <v>0</v>
      </c>
      <c r="AJ2100" s="159">
        <v>570044.06000000006</v>
      </c>
    </row>
    <row r="2101" spans="1:36">
      <c r="A2101" s="153">
        <v>30</v>
      </c>
      <c r="B2101" s="154">
        <v>3</v>
      </c>
      <c r="C2101" s="154">
        <v>1</v>
      </c>
      <c r="D2101" s="155">
        <v>1</v>
      </c>
      <c r="E2101" s="155" t="s">
        <v>556</v>
      </c>
      <c r="F2101" s="156" t="s">
        <v>5503</v>
      </c>
      <c r="G2101" s="156" t="s">
        <v>556</v>
      </c>
      <c r="H2101" s="156" t="s">
        <v>5504</v>
      </c>
      <c r="I2101" s="155">
        <v>3003011</v>
      </c>
      <c r="J2101" s="157" t="s">
        <v>855</v>
      </c>
      <c r="K2101" s="157"/>
      <c r="L2101" s="155">
        <v>2022</v>
      </c>
      <c r="M2101" s="158">
        <v>64535</v>
      </c>
      <c r="N2101" s="159">
        <v>386913077.23000002</v>
      </c>
      <c r="O2101" s="159">
        <v>348970775.98000002</v>
      </c>
      <c r="P2101" s="159">
        <v>169229276.75999999</v>
      </c>
      <c r="Q2101" s="159">
        <v>70914745</v>
      </c>
      <c r="R2101" s="159">
        <v>98314531.760000005</v>
      </c>
      <c r="S2101" s="159">
        <v>37942301.25</v>
      </c>
      <c r="T2101" s="159">
        <v>29002934.780000001</v>
      </c>
      <c r="U2101" s="159">
        <v>404329002.48000002</v>
      </c>
      <c r="V2101" s="159">
        <v>332806797.76999998</v>
      </c>
      <c r="W2101" s="159">
        <v>110466361.2</v>
      </c>
      <c r="X2101" s="159">
        <v>5370676.29</v>
      </c>
      <c r="Y2101" s="159">
        <v>71522204.709999993</v>
      </c>
      <c r="Z2101" s="159">
        <v>48558680.460000001</v>
      </c>
      <c r="AA2101" s="159">
        <v>10000000</v>
      </c>
      <c r="AB2101" s="159">
        <v>38558680.460000001</v>
      </c>
      <c r="AC2101" s="159">
        <v>18711328.210000001</v>
      </c>
      <c r="AD2101" s="159">
        <v>10727810.24</v>
      </c>
      <c r="AE2101" s="159">
        <v>91182682.890000001</v>
      </c>
      <c r="AF2101" s="159">
        <v>16163978.210000001</v>
      </c>
      <c r="AG2101" s="159">
        <v>4353389.8899999997</v>
      </c>
      <c r="AH2101" s="159">
        <v>3147287.13</v>
      </c>
      <c r="AI2101" s="159">
        <v>0</v>
      </c>
      <c r="AJ2101" s="159">
        <v>0</v>
      </c>
    </row>
    <row r="2102" spans="1:36">
      <c r="A2102" s="153">
        <v>30</v>
      </c>
      <c r="B2102" s="154">
        <v>3</v>
      </c>
      <c r="C2102" s="154">
        <v>2</v>
      </c>
      <c r="D2102" s="155">
        <v>3</v>
      </c>
      <c r="E2102" s="155" t="s">
        <v>556</v>
      </c>
      <c r="F2102" s="156" t="s">
        <v>5505</v>
      </c>
      <c r="G2102" s="156" t="s">
        <v>556</v>
      </c>
      <c r="H2102" s="156" t="s">
        <v>5506</v>
      </c>
      <c r="I2102" s="155">
        <v>3003023</v>
      </c>
      <c r="J2102" s="157" t="s">
        <v>856</v>
      </c>
      <c r="K2102" s="157"/>
      <c r="L2102" s="155">
        <v>2022</v>
      </c>
      <c r="M2102" s="158">
        <v>7225</v>
      </c>
      <c r="N2102" s="159">
        <v>48547701.68</v>
      </c>
      <c r="O2102" s="159">
        <v>47084931.310000002</v>
      </c>
      <c r="P2102" s="159">
        <v>28148015.48</v>
      </c>
      <c r="Q2102" s="159">
        <v>11387378</v>
      </c>
      <c r="R2102" s="159">
        <v>16760637.48</v>
      </c>
      <c r="S2102" s="159">
        <v>1462770.37</v>
      </c>
      <c r="T2102" s="159">
        <v>876561.96</v>
      </c>
      <c r="U2102" s="159">
        <v>46027877.729999997</v>
      </c>
      <c r="V2102" s="159">
        <v>43465668.789999999</v>
      </c>
      <c r="W2102" s="159">
        <v>15578243.359999999</v>
      </c>
      <c r="X2102" s="159">
        <v>213228.04</v>
      </c>
      <c r="Y2102" s="159">
        <v>2562208.94</v>
      </c>
      <c r="Z2102" s="159">
        <v>3005169.62</v>
      </c>
      <c r="AA2102" s="159">
        <v>0</v>
      </c>
      <c r="AB2102" s="159">
        <v>3005169.62</v>
      </c>
      <c r="AC2102" s="159">
        <v>1238460</v>
      </c>
      <c r="AD2102" s="159">
        <v>1238460</v>
      </c>
      <c r="AE2102" s="159">
        <v>2715790.89</v>
      </c>
      <c r="AF2102" s="159">
        <v>3619262.52</v>
      </c>
      <c r="AG2102" s="159">
        <v>1191087.8799999999</v>
      </c>
      <c r="AH2102" s="159">
        <v>1142749.6599999999</v>
      </c>
      <c r="AI2102" s="159">
        <v>0</v>
      </c>
      <c r="AJ2102" s="159">
        <v>0</v>
      </c>
    </row>
    <row r="2103" spans="1:36">
      <c r="A2103" s="153">
        <v>30</v>
      </c>
      <c r="B2103" s="154">
        <v>3</v>
      </c>
      <c r="C2103" s="154">
        <v>3</v>
      </c>
      <c r="D2103" s="155">
        <v>2</v>
      </c>
      <c r="E2103" s="155" t="s">
        <v>556</v>
      </c>
      <c r="F2103" s="156" t="s">
        <v>5507</v>
      </c>
      <c r="G2103" s="156" t="s">
        <v>556</v>
      </c>
      <c r="H2103" s="156" t="s">
        <v>5508</v>
      </c>
      <c r="I2103" s="155">
        <v>3003032</v>
      </c>
      <c r="J2103" s="157" t="s">
        <v>855</v>
      </c>
      <c r="K2103" s="157"/>
      <c r="L2103" s="155">
        <v>2022</v>
      </c>
      <c r="M2103" s="158">
        <v>14027</v>
      </c>
      <c r="N2103" s="159">
        <v>87244094.609999999</v>
      </c>
      <c r="O2103" s="159">
        <v>76760975.859999999</v>
      </c>
      <c r="P2103" s="159">
        <v>38079076.480000004</v>
      </c>
      <c r="Q2103" s="159">
        <v>12974897</v>
      </c>
      <c r="R2103" s="159">
        <v>25104179.48</v>
      </c>
      <c r="S2103" s="159">
        <v>10483118.75</v>
      </c>
      <c r="T2103" s="159">
        <v>2007367.86</v>
      </c>
      <c r="U2103" s="159">
        <v>92880811.799999997</v>
      </c>
      <c r="V2103" s="159">
        <v>71164085.370000005</v>
      </c>
      <c r="W2103" s="159">
        <v>22199658.239999998</v>
      </c>
      <c r="X2103" s="159">
        <v>1655814.76</v>
      </c>
      <c r="Y2103" s="159">
        <v>21716726.43</v>
      </c>
      <c r="Z2103" s="159">
        <v>15229010.439999999</v>
      </c>
      <c r="AA2103" s="159">
        <v>0</v>
      </c>
      <c r="AB2103" s="159">
        <v>15229010.439999999</v>
      </c>
      <c r="AC2103" s="159">
        <v>3352000</v>
      </c>
      <c r="AD2103" s="159">
        <v>3352000</v>
      </c>
      <c r="AE2103" s="159">
        <v>24949000</v>
      </c>
      <c r="AF2103" s="159">
        <v>5596890.4900000002</v>
      </c>
      <c r="AG2103" s="159">
        <v>1296903.47</v>
      </c>
      <c r="AH2103" s="159">
        <v>2139614.23</v>
      </c>
      <c r="AI2103" s="159">
        <v>0</v>
      </c>
      <c r="AJ2103" s="159">
        <v>0</v>
      </c>
    </row>
    <row r="2104" spans="1:36">
      <c r="A2104" s="153">
        <v>30</v>
      </c>
      <c r="B2104" s="154">
        <v>3</v>
      </c>
      <c r="C2104" s="154">
        <v>4</v>
      </c>
      <c r="D2104" s="155">
        <v>2</v>
      </c>
      <c r="E2104" s="155" t="s">
        <v>556</v>
      </c>
      <c r="F2104" s="156" t="s">
        <v>5507</v>
      </c>
      <c r="G2104" s="156" t="s">
        <v>556</v>
      </c>
      <c r="H2104" s="156" t="s">
        <v>5509</v>
      </c>
      <c r="I2104" s="155">
        <v>3003042</v>
      </c>
      <c r="J2104" s="157" t="s">
        <v>854</v>
      </c>
      <c r="K2104" s="157"/>
      <c r="L2104" s="155">
        <v>2022</v>
      </c>
      <c r="M2104" s="158">
        <v>5207</v>
      </c>
      <c r="N2104" s="159">
        <v>37263532.119999997</v>
      </c>
      <c r="O2104" s="159">
        <v>35076104.899999999</v>
      </c>
      <c r="P2104" s="159">
        <v>18775703.490000002</v>
      </c>
      <c r="Q2104" s="159">
        <v>6554383</v>
      </c>
      <c r="R2104" s="159">
        <v>12221320.49</v>
      </c>
      <c r="S2104" s="159">
        <v>2187427.2200000002</v>
      </c>
      <c r="T2104" s="159">
        <v>115780.1</v>
      </c>
      <c r="U2104" s="159">
        <v>36802634.579999998</v>
      </c>
      <c r="V2104" s="159">
        <v>29275803.789999999</v>
      </c>
      <c r="W2104" s="159">
        <v>10790654.619999999</v>
      </c>
      <c r="X2104" s="159">
        <v>2673.19</v>
      </c>
      <c r="Y2104" s="159">
        <v>7526830.79</v>
      </c>
      <c r="Z2104" s="159">
        <v>6460880.6100000003</v>
      </c>
      <c r="AA2104" s="159">
        <v>999090.44</v>
      </c>
      <c r="AB2104" s="159">
        <v>5461790.1699999999</v>
      </c>
      <c r="AC2104" s="159">
        <v>136639.82999999999</v>
      </c>
      <c r="AD2104" s="159">
        <v>136639.82999999999</v>
      </c>
      <c r="AE2104" s="159">
        <v>999090.44</v>
      </c>
      <c r="AF2104" s="159">
        <v>5800301.1100000003</v>
      </c>
      <c r="AG2104" s="159">
        <v>828275.4</v>
      </c>
      <c r="AH2104" s="159">
        <v>796321.05</v>
      </c>
      <c r="AI2104" s="159">
        <v>0</v>
      </c>
      <c r="AJ2104" s="159">
        <v>0</v>
      </c>
    </row>
    <row r="2105" spans="1:36">
      <c r="A2105" s="153">
        <v>30</v>
      </c>
      <c r="B2105" s="154">
        <v>3</v>
      </c>
      <c r="C2105" s="154">
        <v>5</v>
      </c>
      <c r="D2105" s="155">
        <v>3</v>
      </c>
      <c r="E2105" s="155" t="s">
        <v>556</v>
      </c>
      <c r="F2105" s="156" t="s">
        <v>5505</v>
      </c>
      <c r="G2105" s="156" t="s">
        <v>556</v>
      </c>
      <c r="H2105" s="156" t="s">
        <v>5510</v>
      </c>
      <c r="I2105" s="155">
        <v>3003053</v>
      </c>
      <c r="J2105" s="157" t="s">
        <v>853</v>
      </c>
      <c r="K2105" s="157"/>
      <c r="L2105" s="155">
        <v>2022</v>
      </c>
      <c r="M2105" s="158">
        <v>7211</v>
      </c>
      <c r="N2105" s="159">
        <v>54195753.289999999</v>
      </c>
      <c r="O2105" s="159">
        <v>49432383.960000001</v>
      </c>
      <c r="P2105" s="159">
        <v>30067858.620000001</v>
      </c>
      <c r="Q2105" s="159">
        <v>11664214</v>
      </c>
      <c r="R2105" s="159">
        <v>18403644.620000001</v>
      </c>
      <c r="S2105" s="159">
        <v>4763369.33</v>
      </c>
      <c r="T2105" s="159">
        <v>1346306.8</v>
      </c>
      <c r="U2105" s="159">
        <v>61269156.329999998</v>
      </c>
      <c r="V2105" s="159">
        <v>45265436.630000003</v>
      </c>
      <c r="W2105" s="159">
        <v>13617760.48</v>
      </c>
      <c r="X2105" s="159">
        <v>1312040.5900000001</v>
      </c>
      <c r="Y2105" s="159">
        <v>16003719.699999999</v>
      </c>
      <c r="Z2105" s="159">
        <v>12522199.48</v>
      </c>
      <c r="AA2105" s="159">
        <v>10565163.66</v>
      </c>
      <c r="AB2105" s="159">
        <v>1957035.8200000003</v>
      </c>
      <c r="AC2105" s="159">
        <v>2813566.53</v>
      </c>
      <c r="AD2105" s="159">
        <v>2813566.53</v>
      </c>
      <c r="AE2105" s="159">
        <v>28989142.699999999</v>
      </c>
      <c r="AF2105" s="159">
        <v>4166947.33</v>
      </c>
      <c r="AG2105" s="159">
        <v>2074508.67</v>
      </c>
      <c r="AH2105" s="159">
        <v>1618062.74</v>
      </c>
      <c r="AI2105" s="159">
        <v>0</v>
      </c>
      <c r="AJ2105" s="159">
        <v>0</v>
      </c>
    </row>
    <row r="2106" spans="1:36">
      <c r="A2106" s="153">
        <v>30</v>
      </c>
      <c r="B2106" s="154">
        <v>3</v>
      </c>
      <c r="C2106" s="154">
        <v>6</v>
      </c>
      <c r="D2106" s="155">
        <v>2</v>
      </c>
      <c r="E2106" s="155" t="s">
        <v>556</v>
      </c>
      <c r="F2106" s="156" t="s">
        <v>5507</v>
      </c>
      <c r="G2106" s="156" t="s">
        <v>556</v>
      </c>
      <c r="H2106" s="156" t="s">
        <v>5511</v>
      </c>
      <c r="I2106" s="155">
        <v>3003062</v>
      </c>
      <c r="J2106" s="157" t="s">
        <v>852</v>
      </c>
      <c r="K2106" s="157"/>
      <c r="L2106" s="155">
        <v>2022</v>
      </c>
      <c r="M2106" s="158">
        <v>7112</v>
      </c>
      <c r="N2106" s="159">
        <v>48865234.229999997</v>
      </c>
      <c r="O2106" s="159">
        <v>47309864.289999999</v>
      </c>
      <c r="P2106" s="159">
        <v>25013845.030000001</v>
      </c>
      <c r="Q2106" s="159">
        <v>11009552</v>
      </c>
      <c r="R2106" s="159">
        <v>14004293.029999999</v>
      </c>
      <c r="S2106" s="159">
        <v>1555369.94</v>
      </c>
      <c r="T2106" s="159">
        <v>149720.9</v>
      </c>
      <c r="U2106" s="159">
        <v>46951297.43</v>
      </c>
      <c r="V2106" s="159">
        <v>41475292.399999999</v>
      </c>
      <c r="W2106" s="159">
        <v>15833288.57</v>
      </c>
      <c r="X2106" s="159">
        <v>658746.71</v>
      </c>
      <c r="Y2106" s="159">
        <v>5476005.0300000003</v>
      </c>
      <c r="Z2106" s="159">
        <v>6831628.96</v>
      </c>
      <c r="AA2106" s="159">
        <v>600000</v>
      </c>
      <c r="AB2106" s="159">
        <v>6231628.96</v>
      </c>
      <c r="AC2106" s="159">
        <v>1408700</v>
      </c>
      <c r="AD2106" s="159">
        <v>1408700</v>
      </c>
      <c r="AE2106" s="159">
        <v>11355200</v>
      </c>
      <c r="AF2106" s="159">
        <v>5834571.8899999997</v>
      </c>
      <c r="AG2106" s="159">
        <v>1028754.5</v>
      </c>
      <c r="AH2106" s="159">
        <v>997707.86</v>
      </c>
      <c r="AI2106" s="159">
        <v>0</v>
      </c>
      <c r="AJ2106" s="159">
        <v>0</v>
      </c>
    </row>
    <row r="2107" spans="1:36">
      <c r="A2107" s="153">
        <v>30</v>
      </c>
      <c r="B2107" s="154">
        <v>3</v>
      </c>
      <c r="C2107" s="154">
        <v>7</v>
      </c>
      <c r="D2107" s="155">
        <v>2</v>
      </c>
      <c r="E2107" s="155" t="s">
        <v>556</v>
      </c>
      <c r="F2107" s="156" t="s">
        <v>5507</v>
      </c>
      <c r="G2107" s="156" t="s">
        <v>556</v>
      </c>
      <c r="H2107" s="156" t="s">
        <v>5512</v>
      </c>
      <c r="I2107" s="155">
        <v>3003072</v>
      </c>
      <c r="J2107" s="157" t="s">
        <v>851</v>
      </c>
      <c r="K2107" s="157"/>
      <c r="L2107" s="155">
        <v>2022</v>
      </c>
      <c r="M2107" s="158">
        <v>3713</v>
      </c>
      <c r="N2107" s="159">
        <v>25955723.129999999</v>
      </c>
      <c r="O2107" s="159">
        <v>25172945.920000002</v>
      </c>
      <c r="P2107" s="159">
        <v>15319844.789999999</v>
      </c>
      <c r="Q2107" s="159">
        <v>6800025</v>
      </c>
      <c r="R2107" s="159">
        <v>8519819.7899999991</v>
      </c>
      <c r="S2107" s="159">
        <v>782777.21</v>
      </c>
      <c r="T2107" s="159">
        <v>11160</v>
      </c>
      <c r="U2107" s="159">
        <v>27183543</v>
      </c>
      <c r="V2107" s="159">
        <v>23133948.329999998</v>
      </c>
      <c r="W2107" s="159">
        <v>7759018.3200000003</v>
      </c>
      <c r="X2107" s="159">
        <v>130915.99</v>
      </c>
      <c r="Y2107" s="159">
        <v>4049594.67</v>
      </c>
      <c r="Z2107" s="159">
        <v>4797630.03</v>
      </c>
      <c r="AA2107" s="159">
        <v>2200000</v>
      </c>
      <c r="AB2107" s="159">
        <v>2597630.0300000003</v>
      </c>
      <c r="AC2107" s="159">
        <v>945293</v>
      </c>
      <c r="AD2107" s="159">
        <v>945293</v>
      </c>
      <c r="AE2107" s="159">
        <v>4017304</v>
      </c>
      <c r="AF2107" s="159">
        <v>2038997.59</v>
      </c>
      <c r="AG2107" s="159">
        <v>538602.16</v>
      </c>
      <c r="AH2107" s="159">
        <v>538602.16</v>
      </c>
      <c r="AI2107" s="159">
        <v>64121.22</v>
      </c>
      <c r="AJ2107" s="159">
        <v>0</v>
      </c>
    </row>
    <row r="2108" spans="1:36">
      <c r="A2108" s="153">
        <v>30</v>
      </c>
      <c r="B2108" s="154">
        <v>3</v>
      </c>
      <c r="C2108" s="154">
        <v>8</v>
      </c>
      <c r="D2108" s="155">
        <v>2</v>
      </c>
      <c r="E2108" s="155" t="s">
        <v>556</v>
      </c>
      <c r="F2108" s="156" t="s">
        <v>5507</v>
      </c>
      <c r="G2108" s="156" t="s">
        <v>556</v>
      </c>
      <c r="H2108" s="156" t="s">
        <v>5513</v>
      </c>
      <c r="I2108" s="155">
        <v>3003082</v>
      </c>
      <c r="J2108" s="157" t="s">
        <v>850</v>
      </c>
      <c r="K2108" s="157"/>
      <c r="L2108" s="155">
        <v>2022</v>
      </c>
      <c r="M2108" s="158">
        <v>5989</v>
      </c>
      <c r="N2108" s="159">
        <v>40134703.090000004</v>
      </c>
      <c r="O2108" s="159">
        <v>39502062.159999996</v>
      </c>
      <c r="P2108" s="159">
        <v>23517286.740000002</v>
      </c>
      <c r="Q2108" s="159">
        <v>8984522</v>
      </c>
      <c r="R2108" s="159">
        <v>14532764.74</v>
      </c>
      <c r="S2108" s="159">
        <v>632640.93000000005</v>
      </c>
      <c r="T2108" s="159">
        <v>18200</v>
      </c>
      <c r="U2108" s="159">
        <v>38791896.829999998</v>
      </c>
      <c r="V2108" s="159">
        <v>35560725.600000001</v>
      </c>
      <c r="W2108" s="159">
        <v>11508979.359999999</v>
      </c>
      <c r="X2108" s="159">
        <v>287463.74</v>
      </c>
      <c r="Y2108" s="159">
        <v>3231171.23</v>
      </c>
      <c r="Z2108" s="159">
        <v>2000218.96</v>
      </c>
      <c r="AA2108" s="159">
        <v>0</v>
      </c>
      <c r="AB2108" s="159">
        <v>2000218.96</v>
      </c>
      <c r="AC2108" s="159">
        <v>1125484.6499999999</v>
      </c>
      <c r="AD2108" s="159">
        <v>1125484.6499999999</v>
      </c>
      <c r="AE2108" s="159">
        <v>3911963.95</v>
      </c>
      <c r="AF2108" s="159">
        <v>3941336.56</v>
      </c>
      <c r="AG2108" s="159">
        <v>996574</v>
      </c>
      <c r="AH2108" s="159">
        <v>895650.42</v>
      </c>
      <c r="AI2108" s="159">
        <v>0</v>
      </c>
      <c r="AJ2108" s="159">
        <v>0</v>
      </c>
    </row>
    <row r="2109" spans="1:36">
      <c r="A2109" s="153">
        <v>30</v>
      </c>
      <c r="B2109" s="154">
        <v>3</v>
      </c>
      <c r="C2109" s="154">
        <v>9</v>
      </c>
      <c r="D2109" s="155">
        <v>3</v>
      </c>
      <c r="E2109" s="155" t="s">
        <v>556</v>
      </c>
      <c r="F2109" s="156" t="s">
        <v>5505</v>
      </c>
      <c r="G2109" s="156" t="s">
        <v>556</v>
      </c>
      <c r="H2109" s="156" t="s">
        <v>5514</v>
      </c>
      <c r="I2109" s="155">
        <v>3003093</v>
      </c>
      <c r="J2109" s="157" t="s">
        <v>849</v>
      </c>
      <c r="K2109" s="157"/>
      <c r="L2109" s="155">
        <v>2022</v>
      </c>
      <c r="M2109" s="158">
        <v>13855</v>
      </c>
      <c r="N2109" s="159">
        <v>86172035.489999995</v>
      </c>
      <c r="O2109" s="159">
        <v>84830102.739999995</v>
      </c>
      <c r="P2109" s="159">
        <v>43588251.93</v>
      </c>
      <c r="Q2109" s="159">
        <v>14739027</v>
      </c>
      <c r="R2109" s="159">
        <v>28849224.93</v>
      </c>
      <c r="S2109" s="159">
        <v>1341932.75</v>
      </c>
      <c r="T2109" s="159">
        <v>499857.45</v>
      </c>
      <c r="U2109" s="159">
        <v>85496989.689999998</v>
      </c>
      <c r="V2109" s="159">
        <v>81651290.489999995</v>
      </c>
      <c r="W2109" s="159">
        <v>31397113.210000001</v>
      </c>
      <c r="X2109" s="159">
        <v>870290.63</v>
      </c>
      <c r="Y2109" s="159">
        <v>3845699.2</v>
      </c>
      <c r="Z2109" s="159">
        <v>4131923.49</v>
      </c>
      <c r="AA2109" s="159">
        <v>2450000</v>
      </c>
      <c r="AB2109" s="159">
        <v>1681923.4900000002</v>
      </c>
      <c r="AC2109" s="159">
        <v>2065070.48</v>
      </c>
      <c r="AD2109" s="159">
        <v>2065070.48</v>
      </c>
      <c r="AE2109" s="159">
        <v>18006901.600000001</v>
      </c>
      <c r="AF2109" s="159">
        <v>3178812.25</v>
      </c>
      <c r="AG2109" s="159">
        <v>763931.68</v>
      </c>
      <c r="AH2109" s="159">
        <v>664666.43000000005</v>
      </c>
      <c r="AI2109" s="159">
        <v>0</v>
      </c>
      <c r="AJ2109" s="159">
        <v>4167.88</v>
      </c>
    </row>
    <row r="2110" spans="1:36">
      <c r="A2110" s="153">
        <v>30</v>
      </c>
      <c r="B2110" s="154">
        <v>3</v>
      </c>
      <c r="C2110" s="154">
        <v>10</v>
      </c>
      <c r="D2110" s="155">
        <v>3</v>
      </c>
      <c r="E2110" s="155" t="s">
        <v>556</v>
      </c>
      <c r="F2110" s="156" t="s">
        <v>5505</v>
      </c>
      <c r="G2110" s="156" t="s">
        <v>556</v>
      </c>
      <c r="H2110" s="156" t="s">
        <v>5515</v>
      </c>
      <c r="I2110" s="155">
        <v>3003103</v>
      </c>
      <c r="J2110" s="157" t="s">
        <v>848</v>
      </c>
      <c r="K2110" s="157"/>
      <c r="L2110" s="155">
        <v>2022</v>
      </c>
      <c r="M2110" s="158">
        <v>13067</v>
      </c>
      <c r="N2110" s="159">
        <v>79409729.599999994</v>
      </c>
      <c r="O2110" s="159">
        <v>79110027.25</v>
      </c>
      <c r="P2110" s="159">
        <v>44621112.600000001</v>
      </c>
      <c r="Q2110" s="159">
        <v>16982537</v>
      </c>
      <c r="R2110" s="159">
        <v>27638575.600000001</v>
      </c>
      <c r="S2110" s="159">
        <v>299702.34999999998</v>
      </c>
      <c r="T2110" s="159">
        <v>40304.400000000001</v>
      </c>
      <c r="U2110" s="159">
        <v>79548308.400000006</v>
      </c>
      <c r="V2110" s="159">
        <v>73738845.409999996</v>
      </c>
      <c r="W2110" s="159">
        <v>24046545.91</v>
      </c>
      <c r="X2110" s="159">
        <v>357639.76</v>
      </c>
      <c r="Y2110" s="159">
        <v>5809462.9900000002</v>
      </c>
      <c r="Z2110" s="159">
        <v>13282484.17</v>
      </c>
      <c r="AA2110" s="159">
        <v>4800000</v>
      </c>
      <c r="AB2110" s="159">
        <v>8482484.1699999999</v>
      </c>
      <c r="AC2110" s="159">
        <v>2732000</v>
      </c>
      <c r="AD2110" s="159">
        <v>2732000</v>
      </c>
      <c r="AE2110" s="159">
        <v>8406068.2100000009</v>
      </c>
      <c r="AF2110" s="159">
        <v>5371181.8399999999</v>
      </c>
      <c r="AG2110" s="159">
        <v>1891398.8</v>
      </c>
      <c r="AH2110" s="159">
        <v>1633342.47</v>
      </c>
      <c r="AI2110" s="159">
        <v>0</v>
      </c>
      <c r="AJ2110" s="159">
        <v>0</v>
      </c>
    </row>
    <row r="2111" spans="1:36">
      <c r="A2111" s="153">
        <v>30</v>
      </c>
      <c r="B2111" s="154">
        <v>4</v>
      </c>
      <c r="C2111" s="154">
        <v>1</v>
      </c>
      <c r="D2111" s="155">
        <v>3</v>
      </c>
      <c r="E2111" s="155" t="s">
        <v>556</v>
      </c>
      <c r="F2111" s="156" t="s">
        <v>5516</v>
      </c>
      <c r="G2111" s="156" t="s">
        <v>556</v>
      </c>
      <c r="H2111" s="156" t="s">
        <v>5517</v>
      </c>
      <c r="I2111" s="155">
        <v>3004013</v>
      </c>
      <c r="J2111" s="157" t="s">
        <v>847</v>
      </c>
      <c r="K2111" s="157"/>
      <c r="L2111" s="155">
        <v>2022</v>
      </c>
      <c r="M2111" s="158">
        <v>7095</v>
      </c>
      <c r="N2111" s="159">
        <v>51105816.009999998</v>
      </c>
      <c r="O2111" s="159">
        <v>48684834.219999999</v>
      </c>
      <c r="P2111" s="159">
        <v>29488648.039999999</v>
      </c>
      <c r="Q2111" s="159">
        <v>11701758</v>
      </c>
      <c r="R2111" s="159">
        <v>17786890.039999999</v>
      </c>
      <c r="S2111" s="159">
        <v>2420981.79</v>
      </c>
      <c r="T2111" s="159">
        <v>211968.43</v>
      </c>
      <c r="U2111" s="159">
        <v>51337266.75</v>
      </c>
      <c r="V2111" s="159">
        <v>44445501.399999999</v>
      </c>
      <c r="W2111" s="159">
        <v>15336985.48</v>
      </c>
      <c r="X2111" s="159">
        <v>329704.53999999998</v>
      </c>
      <c r="Y2111" s="159">
        <v>6891765.3499999996</v>
      </c>
      <c r="Z2111" s="159">
        <v>9810649.0800000001</v>
      </c>
      <c r="AA2111" s="159">
        <v>3100000</v>
      </c>
      <c r="AB2111" s="159">
        <v>6710649.0800000001</v>
      </c>
      <c r="AC2111" s="159">
        <v>1510000</v>
      </c>
      <c r="AD2111" s="159">
        <v>1510000</v>
      </c>
      <c r="AE2111" s="159">
        <v>7495000</v>
      </c>
      <c r="AF2111" s="159">
        <v>4239332.82</v>
      </c>
      <c r="AG2111" s="159">
        <v>1179328.98</v>
      </c>
      <c r="AH2111" s="159">
        <v>969933.72</v>
      </c>
      <c r="AI2111" s="159">
        <v>0</v>
      </c>
      <c r="AJ2111" s="159">
        <v>0</v>
      </c>
    </row>
    <row r="2112" spans="1:36">
      <c r="A2112" s="153">
        <v>30</v>
      </c>
      <c r="B2112" s="154">
        <v>4</v>
      </c>
      <c r="C2112" s="154">
        <v>2</v>
      </c>
      <c r="D2112" s="155">
        <v>3</v>
      </c>
      <c r="E2112" s="155" t="s">
        <v>556</v>
      </c>
      <c r="F2112" s="156" t="s">
        <v>5516</v>
      </c>
      <c r="G2112" s="156" t="s">
        <v>556</v>
      </c>
      <c r="H2112" s="156" t="s">
        <v>5518</v>
      </c>
      <c r="I2112" s="155">
        <v>3004023</v>
      </c>
      <c r="J2112" s="157" t="s">
        <v>846</v>
      </c>
      <c r="K2112" s="157"/>
      <c r="L2112" s="155">
        <v>2022</v>
      </c>
      <c r="M2112" s="158">
        <v>27866</v>
      </c>
      <c r="N2112" s="159">
        <v>159942390.34999999</v>
      </c>
      <c r="O2112" s="159">
        <v>156337109.36000001</v>
      </c>
      <c r="P2112" s="159">
        <v>71111048.450000003</v>
      </c>
      <c r="Q2112" s="159">
        <v>23033784</v>
      </c>
      <c r="R2112" s="159">
        <v>48077264.450000003</v>
      </c>
      <c r="S2112" s="159">
        <v>3605280.99</v>
      </c>
      <c r="T2112" s="159">
        <v>2305228.14</v>
      </c>
      <c r="U2112" s="159">
        <v>169389390.41999999</v>
      </c>
      <c r="V2112" s="159">
        <v>139329380.66</v>
      </c>
      <c r="W2112" s="159">
        <v>51860455.119999997</v>
      </c>
      <c r="X2112" s="159">
        <v>236794.66</v>
      </c>
      <c r="Y2112" s="159">
        <v>30060009.760000002</v>
      </c>
      <c r="Z2112" s="159">
        <v>34760126.189999998</v>
      </c>
      <c r="AA2112" s="159">
        <v>0</v>
      </c>
      <c r="AB2112" s="159">
        <v>34760126.189999998</v>
      </c>
      <c r="AC2112" s="159">
        <v>2596100</v>
      </c>
      <c r="AD2112" s="159">
        <v>2596100</v>
      </c>
      <c r="AE2112" s="159">
        <v>2388643</v>
      </c>
      <c r="AF2112" s="159">
        <v>17007728.699999999</v>
      </c>
      <c r="AG2112" s="159">
        <v>2661214.38</v>
      </c>
      <c r="AH2112" s="159">
        <v>2405761.81</v>
      </c>
      <c r="AI2112" s="159">
        <v>0</v>
      </c>
      <c r="AJ2112" s="159">
        <v>0</v>
      </c>
    </row>
    <row r="2113" spans="1:36">
      <c r="A2113" s="153">
        <v>30</v>
      </c>
      <c r="B2113" s="154">
        <v>4</v>
      </c>
      <c r="C2113" s="154">
        <v>3</v>
      </c>
      <c r="D2113" s="155">
        <v>3</v>
      </c>
      <c r="E2113" s="155" t="s">
        <v>556</v>
      </c>
      <c r="F2113" s="156" t="s">
        <v>5516</v>
      </c>
      <c r="G2113" s="156" t="s">
        <v>556</v>
      </c>
      <c r="H2113" s="156" t="s">
        <v>5519</v>
      </c>
      <c r="I2113" s="155">
        <v>3004033</v>
      </c>
      <c r="J2113" s="157" t="s">
        <v>845</v>
      </c>
      <c r="K2113" s="157"/>
      <c r="L2113" s="155">
        <v>2022</v>
      </c>
      <c r="M2113" s="158">
        <v>12694</v>
      </c>
      <c r="N2113" s="159">
        <v>85179160.760000005</v>
      </c>
      <c r="O2113" s="159">
        <v>73649323.310000002</v>
      </c>
      <c r="P2113" s="159">
        <v>43062313.019999996</v>
      </c>
      <c r="Q2113" s="159">
        <v>16705385</v>
      </c>
      <c r="R2113" s="159">
        <v>26356928.02</v>
      </c>
      <c r="S2113" s="159">
        <v>11529837.449999999</v>
      </c>
      <c r="T2113" s="159">
        <v>209774.24</v>
      </c>
      <c r="U2113" s="159">
        <v>90486259.400000006</v>
      </c>
      <c r="V2113" s="159">
        <v>66012342.259999998</v>
      </c>
      <c r="W2113" s="159">
        <v>22979198.489999998</v>
      </c>
      <c r="X2113" s="159">
        <v>945561.57</v>
      </c>
      <c r="Y2113" s="159">
        <v>24473917.140000001</v>
      </c>
      <c r="Z2113" s="159">
        <v>20839478.73</v>
      </c>
      <c r="AA2113" s="159">
        <v>2450000</v>
      </c>
      <c r="AB2113" s="159">
        <v>18389478.73</v>
      </c>
      <c r="AC2113" s="159">
        <v>1590000</v>
      </c>
      <c r="AD2113" s="159">
        <v>1500000</v>
      </c>
      <c r="AE2113" s="159">
        <v>19566516.23</v>
      </c>
      <c r="AF2113" s="159">
        <v>7636981.0499999998</v>
      </c>
      <c r="AG2113" s="159">
        <v>2194182.36</v>
      </c>
      <c r="AH2113" s="159">
        <v>2046183.18</v>
      </c>
      <c r="AI2113" s="159">
        <v>241583.77</v>
      </c>
      <c r="AJ2113" s="159">
        <v>0</v>
      </c>
    </row>
    <row r="2114" spans="1:36">
      <c r="A2114" s="153">
        <v>30</v>
      </c>
      <c r="B2114" s="154">
        <v>4</v>
      </c>
      <c r="C2114" s="154">
        <v>4</v>
      </c>
      <c r="D2114" s="155">
        <v>2</v>
      </c>
      <c r="E2114" s="155" t="s">
        <v>556</v>
      </c>
      <c r="F2114" s="156" t="s">
        <v>5520</v>
      </c>
      <c r="G2114" s="156" t="s">
        <v>556</v>
      </c>
      <c r="H2114" s="156" t="s">
        <v>5521</v>
      </c>
      <c r="I2114" s="155">
        <v>3004042</v>
      </c>
      <c r="J2114" s="157" t="s">
        <v>844</v>
      </c>
      <c r="K2114" s="157"/>
      <c r="L2114" s="155">
        <v>2022</v>
      </c>
      <c r="M2114" s="158">
        <v>5770</v>
      </c>
      <c r="N2114" s="159">
        <v>36783779.340000004</v>
      </c>
      <c r="O2114" s="159">
        <v>36548925.159999996</v>
      </c>
      <c r="P2114" s="159">
        <v>19700899.219999999</v>
      </c>
      <c r="Q2114" s="159">
        <v>7539222</v>
      </c>
      <c r="R2114" s="159">
        <v>12161677.220000001</v>
      </c>
      <c r="S2114" s="159">
        <v>234854.18</v>
      </c>
      <c r="T2114" s="159">
        <v>5340.5</v>
      </c>
      <c r="U2114" s="159">
        <v>35910141.490000002</v>
      </c>
      <c r="V2114" s="159">
        <v>30605544.359999999</v>
      </c>
      <c r="W2114" s="159">
        <v>12270206.5</v>
      </c>
      <c r="X2114" s="159">
        <v>235122.5</v>
      </c>
      <c r="Y2114" s="159">
        <v>5304597.13</v>
      </c>
      <c r="Z2114" s="159">
        <v>8163347.1399999997</v>
      </c>
      <c r="AA2114" s="159">
        <v>0</v>
      </c>
      <c r="AB2114" s="159">
        <v>8163347.1399999997</v>
      </c>
      <c r="AC2114" s="159">
        <v>625300</v>
      </c>
      <c r="AD2114" s="159">
        <v>625300</v>
      </c>
      <c r="AE2114" s="159">
        <v>3708786.4</v>
      </c>
      <c r="AF2114" s="159">
        <v>5943380.7999999998</v>
      </c>
      <c r="AG2114" s="159">
        <v>386402.62</v>
      </c>
      <c r="AH2114" s="159">
        <v>368113.62</v>
      </c>
      <c r="AI2114" s="159">
        <v>0</v>
      </c>
      <c r="AJ2114" s="159">
        <v>0</v>
      </c>
    </row>
    <row r="2115" spans="1:36">
      <c r="A2115" s="153">
        <v>30</v>
      </c>
      <c r="B2115" s="154">
        <v>4</v>
      </c>
      <c r="C2115" s="154">
        <v>5</v>
      </c>
      <c r="D2115" s="155">
        <v>2</v>
      </c>
      <c r="E2115" s="155" t="s">
        <v>556</v>
      </c>
      <c r="F2115" s="156" t="s">
        <v>5520</v>
      </c>
      <c r="G2115" s="156" t="s">
        <v>556</v>
      </c>
      <c r="H2115" s="156" t="s">
        <v>5522</v>
      </c>
      <c r="I2115" s="155">
        <v>3004052</v>
      </c>
      <c r="J2115" s="157" t="s">
        <v>843</v>
      </c>
      <c r="K2115" s="157"/>
      <c r="L2115" s="155">
        <v>2022</v>
      </c>
      <c r="M2115" s="158">
        <v>8316</v>
      </c>
      <c r="N2115" s="159">
        <v>51168368.240000002</v>
      </c>
      <c r="O2115" s="159">
        <v>50722660.590000004</v>
      </c>
      <c r="P2115" s="159">
        <v>28870166.309999999</v>
      </c>
      <c r="Q2115" s="159">
        <v>11379524</v>
      </c>
      <c r="R2115" s="159">
        <v>17490642.309999999</v>
      </c>
      <c r="S2115" s="159">
        <v>445707.65</v>
      </c>
      <c r="T2115" s="159">
        <v>169899.57</v>
      </c>
      <c r="U2115" s="159">
        <v>52436096.280000001</v>
      </c>
      <c r="V2115" s="159">
        <v>46280316.109999999</v>
      </c>
      <c r="W2115" s="159">
        <v>16044884.380000001</v>
      </c>
      <c r="X2115" s="159">
        <v>70111.520000000004</v>
      </c>
      <c r="Y2115" s="159">
        <v>6155780.1699999999</v>
      </c>
      <c r="Z2115" s="159">
        <v>12075732.800000001</v>
      </c>
      <c r="AA2115" s="159">
        <v>0</v>
      </c>
      <c r="AB2115" s="159">
        <v>12075732.800000001</v>
      </c>
      <c r="AC2115" s="159">
        <v>700000</v>
      </c>
      <c r="AD2115" s="159">
        <v>700000</v>
      </c>
      <c r="AE2115" s="159">
        <v>700000</v>
      </c>
      <c r="AF2115" s="159">
        <v>4442344.4800000004</v>
      </c>
      <c r="AG2115" s="159">
        <v>1203019.1399999999</v>
      </c>
      <c r="AH2115" s="159">
        <v>1173234.8899999999</v>
      </c>
      <c r="AI2115" s="159">
        <v>0</v>
      </c>
      <c r="AJ2115" s="159">
        <v>0</v>
      </c>
    </row>
    <row r="2116" spans="1:36">
      <c r="A2116" s="153">
        <v>30</v>
      </c>
      <c r="B2116" s="154">
        <v>4</v>
      </c>
      <c r="C2116" s="154">
        <v>6</v>
      </c>
      <c r="D2116" s="155">
        <v>3</v>
      </c>
      <c r="E2116" s="155" t="s">
        <v>556</v>
      </c>
      <c r="F2116" s="156" t="s">
        <v>5516</v>
      </c>
      <c r="G2116" s="156" t="s">
        <v>556</v>
      </c>
      <c r="H2116" s="156" t="s">
        <v>5523</v>
      </c>
      <c r="I2116" s="155">
        <v>3004063</v>
      </c>
      <c r="J2116" s="157" t="s">
        <v>842</v>
      </c>
      <c r="K2116" s="157"/>
      <c r="L2116" s="155">
        <v>2022</v>
      </c>
      <c r="M2116" s="158">
        <v>4682</v>
      </c>
      <c r="N2116" s="159">
        <v>32231099.440000001</v>
      </c>
      <c r="O2116" s="159">
        <v>31545695.120000001</v>
      </c>
      <c r="P2116" s="159">
        <v>20403466.390000001</v>
      </c>
      <c r="Q2116" s="159">
        <v>9969120</v>
      </c>
      <c r="R2116" s="159">
        <v>10434346.390000001</v>
      </c>
      <c r="S2116" s="159">
        <v>685404.32</v>
      </c>
      <c r="T2116" s="159">
        <v>295923.88</v>
      </c>
      <c r="U2116" s="159">
        <v>31851035.440000001</v>
      </c>
      <c r="V2116" s="159">
        <v>29426326.890000001</v>
      </c>
      <c r="W2116" s="159">
        <v>13745679.35</v>
      </c>
      <c r="X2116" s="159">
        <v>0</v>
      </c>
      <c r="Y2116" s="159">
        <v>2424708.5499999998</v>
      </c>
      <c r="Z2116" s="159">
        <v>3148893.86</v>
      </c>
      <c r="AA2116" s="159">
        <v>0</v>
      </c>
      <c r="AB2116" s="159">
        <v>3148893.86</v>
      </c>
      <c r="AC2116" s="159">
        <v>2198418.5699999998</v>
      </c>
      <c r="AD2116" s="159">
        <v>0</v>
      </c>
      <c r="AE2116" s="159">
        <v>0</v>
      </c>
      <c r="AF2116" s="159">
        <v>2119368.23</v>
      </c>
      <c r="AG2116" s="159">
        <v>224398.81</v>
      </c>
      <c r="AH2116" s="159">
        <v>218350.2</v>
      </c>
      <c r="AI2116" s="159">
        <v>0</v>
      </c>
      <c r="AJ2116" s="159">
        <v>0</v>
      </c>
    </row>
    <row r="2117" spans="1:36">
      <c r="A2117" s="153">
        <v>30</v>
      </c>
      <c r="B2117" s="154">
        <v>4</v>
      </c>
      <c r="C2117" s="154">
        <v>7</v>
      </c>
      <c r="D2117" s="155">
        <v>3</v>
      </c>
      <c r="E2117" s="155" t="s">
        <v>556</v>
      </c>
      <c r="F2117" s="156" t="s">
        <v>5516</v>
      </c>
      <c r="G2117" s="156" t="s">
        <v>556</v>
      </c>
      <c r="H2117" s="156" t="s">
        <v>5524</v>
      </c>
      <c r="I2117" s="155">
        <v>3004073</v>
      </c>
      <c r="J2117" s="157" t="s">
        <v>841</v>
      </c>
      <c r="K2117" s="157"/>
      <c r="L2117" s="155">
        <v>2022</v>
      </c>
      <c r="M2117" s="158">
        <v>7540</v>
      </c>
      <c r="N2117" s="159">
        <v>51102918.920000002</v>
      </c>
      <c r="O2117" s="159">
        <v>46191924.939999998</v>
      </c>
      <c r="P2117" s="159">
        <v>25616000.670000002</v>
      </c>
      <c r="Q2117" s="159">
        <v>9408078</v>
      </c>
      <c r="R2117" s="159">
        <v>16207922.67</v>
      </c>
      <c r="S2117" s="159">
        <v>4910993.9800000004</v>
      </c>
      <c r="T2117" s="159">
        <v>2419946.2000000002</v>
      </c>
      <c r="U2117" s="159">
        <v>53512383.310000002</v>
      </c>
      <c r="V2117" s="159">
        <v>43442079.729999997</v>
      </c>
      <c r="W2117" s="159">
        <v>14471712.970000001</v>
      </c>
      <c r="X2117" s="159">
        <v>203273.67</v>
      </c>
      <c r="Y2117" s="159">
        <v>10070303.58</v>
      </c>
      <c r="Z2117" s="159">
        <v>8833535.8000000007</v>
      </c>
      <c r="AA2117" s="159">
        <v>0</v>
      </c>
      <c r="AB2117" s="159">
        <v>8833535.8000000007</v>
      </c>
      <c r="AC2117" s="159">
        <v>1090000</v>
      </c>
      <c r="AD2117" s="159">
        <v>1090000</v>
      </c>
      <c r="AE2117" s="159">
        <v>5227956.26</v>
      </c>
      <c r="AF2117" s="159">
        <v>2749845.21</v>
      </c>
      <c r="AG2117" s="159">
        <v>807570.92</v>
      </c>
      <c r="AH2117" s="159">
        <v>754662.5</v>
      </c>
      <c r="AI2117" s="159">
        <v>0</v>
      </c>
      <c r="AJ2117" s="159">
        <v>0</v>
      </c>
    </row>
    <row r="2118" spans="1:36">
      <c r="A2118" s="153">
        <v>30</v>
      </c>
      <c r="B2118" s="154">
        <v>5</v>
      </c>
      <c r="C2118" s="154">
        <v>1</v>
      </c>
      <c r="D2118" s="155">
        <v>2</v>
      </c>
      <c r="E2118" s="155" t="s">
        <v>556</v>
      </c>
      <c r="F2118" s="156" t="s">
        <v>5525</v>
      </c>
      <c r="G2118" s="156" t="s">
        <v>556</v>
      </c>
      <c r="H2118" s="156" t="s">
        <v>5526</v>
      </c>
      <c r="I2118" s="155">
        <v>3005012</v>
      </c>
      <c r="J2118" s="157" t="s">
        <v>840</v>
      </c>
      <c r="K2118" s="157"/>
      <c r="L2118" s="155">
        <v>2022</v>
      </c>
      <c r="M2118" s="158">
        <v>5025</v>
      </c>
      <c r="N2118" s="159">
        <v>38160486.460000001</v>
      </c>
      <c r="O2118" s="159">
        <v>34839621.990000002</v>
      </c>
      <c r="P2118" s="159">
        <v>18846724.149999999</v>
      </c>
      <c r="Q2118" s="159">
        <v>7118175</v>
      </c>
      <c r="R2118" s="159">
        <v>11728549.15</v>
      </c>
      <c r="S2118" s="159">
        <v>3320864.47</v>
      </c>
      <c r="T2118" s="159">
        <v>623519.11</v>
      </c>
      <c r="U2118" s="159">
        <v>38665602.280000001</v>
      </c>
      <c r="V2118" s="159">
        <v>32310349.390000001</v>
      </c>
      <c r="W2118" s="159">
        <v>11109478.84</v>
      </c>
      <c r="X2118" s="159">
        <v>622037.51</v>
      </c>
      <c r="Y2118" s="159">
        <v>6355252.8899999997</v>
      </c>
      <c r="Z2118" s="159">
        <v>4347498.83</v>
      </c>
      <c r="AA2118" s="159">
        <v>0</v>
      </c>
      <c r="AB2118" s="159">
        <v>4347498.83</v>
      </c>
      <c r="AC2118" s="159">
        <v>1103118.56</v>
      </c>
      <c r="AD2118" s="159">
        <v>1103118.56</v>
      </c>
      <c r="AE2118" s="159">
        <v>12190678.51</v>
      </c>
      <c r="AF2118" s="159">
        <v>2529272.6</v>
      </c>
      <c r="AG2118" s="159">
        <v>537139.35</v>
      </c>
      <c r="AH2118" s="159">
        <v>504575.93</v>
      </c>
      <c r="AI2118" s="159">
        <v>0</v>
      </c>
      <c r="AJ2118" s="159">
        <v>0</v>
      </c>
    </row>
    <row r="2119" spans="1:36">
      <c r="A2119" s="153">
        <v>30</v>
      </c>
      <c r="B2119" s="154">
        <v>5</v>
      </c>
      <c r="C2119" s="154">
        <v>2</v>
      </c>
      <c r="D2119" s="155">
        <v>3</v>
      </c>
      <c r="E2119" s="155" t="s">
        <v>556</v>
      </c>
      <c r="F2119" s="156" t="s">
        <v>5527</v>
      </c>
      <c r="G2119" s="156" t="s">
        <v>556</v>
      </c>
      <c r="H2119" s="156" t="s">
        <v>5528</v>
      </c>
      <c r="I2119" s="155">
        <v>3005023</v>
      </c>
      <c r="J2119" s="157" t="s">
        <v>839</v>
      </c>
      <c r="K2119" s="157"/>
      <c r="L2119" s="155">
        <v>2022</v>
      </c>
      <c r="M2119" s="158">
        <v>20364</v>
      </c>
      <c r="N2119" s="159">
        <v>120010102.84999999</v>
      </c>
      <c r="O2119" s="159">
        <v>114646485.04000001</v>
      </c>
      <c r="P2119" s="159">
        <v>58825943.82</v>
      </c>
      <c r="Q2119" s="159">
        <v>19969319</v>
      </c>
      <c r="R2119" s="159">
        <v>38856624.82</v>
      </c>
      <c r="S2119" s="159">
        <v>5363617.8099999996</v>
      </c>
      <c r="T2119" s="159">
        <v>82690</v>
      </c>
      <c r="U2119" s="159">
        <v>124116180.01000001</v>
      </c>
      <c r="V2119" s="159">
        <v>108280263.48</v>
      </c>
      <c r="W2119" s="159">
        <v>38881350.060000002</v>
      </c>
      <c r="X2119" s="159">
        <v>850845.07</v>
      </c>
      <c r="Y2119" s="159">
        <v>15835916.529999999</v>
      </c>
      <c r="Z2119" s="159">
        <v>15188549.98</v>
      </c>
      <c r="AA2119" s="159">
        <v>4000000</v>
      </c>
      <c r="AB2119" s="159">
        <v>11188549.98</v>
      </c>
      <c r="AC2119" s="159">
        <v>5100000</v>
      </c>
      <c r="AD2119" s="159">
        <v>5100000</v>
      </c>
      <c r="AE2119" s="159">
        <v>16538334.27</v>
      </c>
      <c r="AF2119" s="159">
        <v>6366221.5599999996</v>
      </c>
      <c r="AG2119" s="159">
        <v>711604.6</v>
      </c>
      <c r="AH2119" s="159">
        <v>598491.74</v>
      </c>
      <c r="AI2119" s="159">
        <v>0</v>
      </c>
      <c r="AJ2119" s="159">
        <v>0</v>
      </c>
    </row>
    <row r="2120" spans="1:36">
      <c r="A2120" s="153">
        <v>30</v>
      </c>
      <c r="B2120" s="154">
        <v>5</v>
      </c>
      <c r="C2120" s="154">
        <v>3</v>
      </c>
      <c r="D2120" s="155">
        <v>2</v>
      </c>
      <c r="E2120" s="155" t="s">
        <v>556</v>
      </c>
      <c r="F2120" s="156" t="s">
        <v>5525</v>
      </c>
      <c r="G2120" s="156" t="s">
        <v>556</v>
      </c>
      <c r="H2120" s="156" t="s">
        <v>5529</v>
      </c>
      <c r="I2120" s="155">
        <v>3005032</v>
      </c>
      <c r="J2120" s="157" t="s">
        <v>838</v>
      </c>
      <c r="K2120" s="157"/>
      <c r="L2120" s="155">
        <v>2022</v>
      </c>
      <c r="M2120" s="158">
        <v>6225</v>
      </c>
      <c r="N2120" s="159">
        <v>42730575.039999999</v>
      </c>
      <c r="O2120" s="159">
        <v>41709044.030000001</v>
      </c>
      <c r="P2120" s="159">
        <v>22501977</v>
      </c>
      <c r="Q2120" s="159">
        <v>8282451</v>
      </c>
      <c r="R2120" s="159">
        <v>14219526</v>
      </c>
      <c r="S2120" s="159">
        <v>1021531.01</v>
      </c>
      <c r="T2120" s="159">
        <v>356880</v>
      </c>
      <c r="U2120" s="159">
        <v>43367606.640000001</v>
      </c>
      <c r="V2120" s="159">
        <v>36235693.770000003</v>
      </c>
      <c r="W2120" s="159">
        <v>14352252.220000001</v>
      </c>
      <c r="X2120" s="159">
        <v>0</v>
      </c>
      <c r="Y2120" s="159">
        <v>7131912.8700000001</v>
      </c>
      <c r="Z2120" s="159">
        <v>11988673.050000001</v>
      </c>
      <c r="AA2120" s="159">
        <v>0</v>
      </c>
      <c r="AB2120" s="159">
        <v>11988673.050000001</v>
      </c>
      <c r="AC2120" s="159">
        <v>0</v>
      </c>
      <c r="AD2120" s="159">
        <v>0</v>
      </c>
      <c r="AE2120" s="159">
        <v>0</v>
      </c>
      <c r="AF2120" s="159">
        <v>5473350.2599999998</v>
      </c>
      <c r="AG2120" s="159">
        <v>579655.5</v>
      </c>
      <c r="AH2120" s="159">
        <v>497340.66</v>
      </c>
      <c r="AI2120" s="159">
        <v>0</v>
      </c>
      <c r="AJ2120" s="159">
        <v>0</v>
      </c>
    </row>
    <row r="2121" spans="1:36">
      <c r="A2121" s="153">
        <v>30</v>
      </c>
      <c r="B2121" s="154">
        <v>5</v>
      </c>
      <c r="C2121" s="154">
        <v>4</v>
      </c>
      <c r="D2121" s="155">
        <v>3</v>
      </c>
      <c r="E2121" s="155" t="s">
        <v>556</v>
      </c>
      <c r="F2121" s="156" t="s">
        <v>5527</v>
      </c>
      <c r="G2121" s="156" t="s">
        <v>556</v>
      </c>
      <c r="H2121" s="156" t="s">
        <v>5530</v>
      </c>
      <c r="I2121" s="155">
        <v>3005043</v>
      </c>
      <c r="J2121" s="157" t="s">
        <v>837</v>
      </c>
      <c r="K2121" s="157"/>
      <c r="L2121" s="155">
        <v>2022</v>
      </c>
      <c r="M2121" s="158">
        <v>13221</v>
      </c>
      <c r="N2121" s="159">
        <v>81209676.530000001</v>
      </c>
      <c r="O2121" s="159">
        <v>78766792.329999998</v>
      </c>
      <c r="P2121" s="159">
        <v>46548734.109999999</v>
      </c>
      <c r="Q2121" s="159">
        <v>17343204</v>
      </c>
      <c r="R2121" s="159">
        <v>29205530.109999999</v>
      </c>
      <c r="S2121" s="159">
        <v>2442884.2000000002</v>
      </c>
      <c r="T2121" s="159">
        <v>617931.30000000005</v>
      </c>
      <c r="U2121" s="159">
        <v>76652910.760000005</v>
      </c>
      <c r="V2121" s="159">
        <v>68864052.260000005</v>
      </c>
      <c r="W2121" s="159">
        <v>24323067.41</v>
      </c>
      <c r="X2121" s="159">
        <v>200835</v>
      </c>
      <c r="Y2121" s="159">
        <v>7788858.5</v>
      </c>
      <c r="Z2121" s="159">
        <v>15099466.92</v>
      </c>
      <c r="AA2121" s="159">
        <v>0</v>
      </c>
      <c r="AB2121" s="159">
        <v>15099466.92</v>
      </c>
      <c r="AC2121" s="159">
        <v>1750000</v>
      </c>
      <c r="AD2121" s="159">
        <v>1750000</v>
      </c>
      <c r="AE2121" s="159">
        <v>1750000</v>
      </c>
      <c r="AF2121" s="159">
        <v>9902740.0700000003</v>
      </c>
      <c r="AG2121" s="159">
        <v>647266.59</v>
      </c>
      <c r="AH2121" s="159">
        <v>647266.59</v>
      </c>
      <c r="AI2121" s="159">
        <v>0</v>
      </c>
      <c r="AJ2121" s="159">
        <v>0</v>
      </c>
    </row>
    <row r="2122" spans="1:36">
      <c r="A2122" s="153">
        <v>30</v>
      </c>
      <c r="B2122" s="154">
        <v>5</v>
      </c>
      <c r="C2122" s="154">
        <v>5</v>
      </c>
      <c r="D2122" s="155">
        <v>3</v>
      </c>
      <c r="E2122" s="155" t="s">
        <v>556</v>
      </c>
      <c r="F2122" s="156" t="s">
        <v>5527</v>
      </c>
      <c r="G2122" s="156" t="s">
        <v>556</v>
      </c>
      <c r="H2122" s="156" t="s">
        <v>5531</v>
      </c>
      <c r="I2122" s="155">
        <v>3005053</v>
      </c>
      <c r="J2122" s="157" t="s">
        <v>836</v>
      </c>
      <c r="K2122" s="157"/>
      <c r="L2122" s="155">
        <v>2022</v>
      </c>
      <c r="M2122" s="158">
        <v>6693</v>
      </c>
      <c r="N2122" s="159">
        <v>45237917.390000001</v>
      </c>
      <c r="O2122" s="159">
        <v>43761359.810000002</v>
      </c>
      <c r="P2122" s="159">
        <v>24776992.199999999</v>
      </c>
      <c r="Q2122" s="159">
        <v>9402575</v>
      </c>
      <c r="R2122" s="159">
        <v>15374417.199999999</v>
      </c>
      <c r="S2122" s="159">
        <v>1476557.58</v>
      </c>
      <c r="T2122" s="159">
        <v>10423.200000000001</v>
      </c>
      <c r="U2122" s="159">
        <v>42621260.710000001</v>
      </c>
      <c r="V2122" s="159">
        <v>38878732.57</v>
      </c>
      <c r="W2122" s="159">
        <v>14269177.710000001</v>
      </c>
      <c r="X2122" s="159">
        <v>447383.65</v>
      </c>
      <c r="Y2122" s="159">
        <v>3742528.14</v>
      </c>
      <c r="Z2122" s="159">
        <v>6778141.29</v>
      </c>
      <c r="AA2122" s="159">
        <v>0</v>
      </c>
      <c r="AB2122" s="159">
        <v>6778141.29</v>
      </c>
      <c r="AC2122" s="159">
        <v>1245100</v>
      </c>
      <c r="AD2122" s="159">
        <v>1245100</v>
      </c>
      <c r="AE2122" s="159">
        <v>5998000</v>
      </c>
      <c r="AF2122" s="159">
        <v>4882627.24</v>
      </c>
      <c r="AG2122" s="159">
        <v>303852.62</v>
      </c>
      <c r="AH2122" s="159">
        <v>298509.62</v>
      </c>
      <c r="AI2122" s="159">
        <v>0</v>
      </c>
      <c r="AJ2122" s="159">
        <v>0</v>
      </c>
    </row>
    <row r="2123" spans="1:36">
      <c r="A2123" s="153">
        <v>30</v>
      </c>
      <c r="B2123" s="154">
        <v>6</v>
      </c>
      <c r="C2123" s="154">
        <v>1</v>
      </c>
      <c r="D2123" s="155">
        <v>3</v>
      </c>
      <c r="E2123" s="155" t="s">
        <v>556</v>
      </c>
      <c r="F2123" s="156" t="s">
        <v>5532</v>
      </c>
      <c r="G2123" s="156" t="s">
        <v>556</v>
      </c>
      <c r="H2123" s="156" t="s">
        <v>5533</v>
      </c>
      <c r="I2123" s="155">
        <v>3006013</v>
      </c>
      <c r="J2123" s="157" t="s">
        <v>835</v>
      </c>
      <c r="K2123" s="157"/>
      <c r="L2123" s="155">
        <v>2022</v>
      </c>
      <c r="M2123" s="158">
        <v>7682</v>
      </c>
      <c r="N2123" s="159">
        <v>54010705.899999999</v>
      </c>
      <c r="O2123" s="159">
        <v>48540506.579999998</v>
      </c>
      <c r="P2123" s="159">
        <v>30875592.620000001</v>
      </c>
      <c r="Q2123" s="159">
        <v>13971687</v>
      </c>
      <c r="R2123" s="159">
        <v>16903905.620000001</v>
      </c>
      <c r="S2123" s="159">
        <v>5470199.3200000003</v>
      </c>
      <c r="T2123" s="159">
        <v>81375.66</v>
      </c>
      <c r="U2123" s="159">
        <v>62797711.520000003</v>
      </c>
      <c r="V2123" s="159">
        <v>44728695.439999998</v>
      </c>
      <c r="W2123" s="159">
        <v>14439704.75</v>
      </c>
      <c r="X2123" s="159">
        <v>822978.43</v>
      </c>
      <c r="Y2123" s="159">
        <v>18069016.079999998</v>
      </c>
      <c r="Z2123" s="159">
        <v>15737923.539999999</v>
      </c>
      <c r="AA2123" s="159">
        <v>0</v>
      </c>
      <c r="AB2123" s="159">
        <v>15737923.539999999</v>
      </c>
      <c r="AC2123" s="159">
        <v>1257000</v>
      </c>
      <c r="AD2123" s="159">
        <v>1257000</v>
      </c>
      <c r="AE2123" s="159">
        <v>13260000</v>
      </c>
      <c r="AF2123" s="159">
        <v>3811811.14</v>
      </c>
      <c r="AG2123" s="159">
        <v>950971.12</v>
      </c>
      <c r="AH2123" s="159">
        <v>950971.12</v>
      </c>
      <c r="AI2123" s="159">
        <v>0</v>
      </c>
      <c r="AJ2123" s="159">
        <v>0</v>
      </c>
    </row>
    <row r="2124" spans="1:36">
      <c r="A2124" s="153">
        <v>30</v>
      </c>
      <c r="B2124" s="154">
        <v>6</v>
      </c>
      <c r="C2124" s="154">
        <v>2</v>
      </c>
      <c r="D2124" s="155">
        <v>3</v>
      </c>
      <c r="E2124" s="155" t="s">
        <v>556</v>
      </c>
      <c r="F2124" s="156" t="s">
        <v>5532</v>
      </c>
      <c r="G2124" s="156" t="s">
        <v>556</v>
      </c>
      <c r="H2124" s="156" t="s">
        <v>5534</v>
      </c>
      <c r="I2124" s="155">
        <v>3006023</v>
      </c>
      <c r="J2124" s="157" t="s">
        <v>834</v>
      </c>
      <c r="K2124" s="157"/>
      <c r="L2124" s="155">
        <v>2022</v>
      </c>
      <c r="M2124" s="158">
        <v>45608</v>
      </c>
      <c r="N2124" s="159">
        <v>269710949.37</v>
      </c>
      <c r="O2124" s="159">
        <v>258567716.86000001</v>
      </c>
      <c r="P2124" s="159">
        <v>131457297.64</v>
      </c>
      <c r="Q2124" s="159">
        <v>45686490</v>
      </c>
      <c r="R2124" s="159">
        <v>85770807.640000001</v>
      </c>
      <c r="S2124" s="159">
        <v>11143232.51</v>
      </c>
      <c r="T2124" s="159">
        <v>1596393.08</v>
      </c>
      <c r="U2124" s="159">
        <v>314026214.51999998</v>
      </c>
      <c r="V2124" s="159">
        <v>235020510.49000001</v>
      </c>
      <c r="W2124" s="159">
        <v>48452692.240000002</v>
      </c>
      <c r="X2124" s="159">
        <v>8549702.4900000002</v>
      </c>
      <c r="Y2124" s="159">
        <v>79005704.030000001</v>
      </c>
      <c r="Z2124" s="159">
        <v>69671129.599999994</v>
      </c>
      <c r="AA2124" s="159">
        <v>45250000</v>
      </c>
      <c r="AB2124" s="159">
        <v>24421129.599999994</v>
      </c>
      <c r="AC2124" s="159">
        <v>17217632.010000002</v>
      </c>
      <c r="AD2124" s="159">
        <v>9409367</v>
      </c>
      <c r="AE2124" s="159">
        <v>193734221.22</v>
      </c>
      <c r="AF2124" s="159">
        <v>23547206.370000001</v>
      </c>
      <c r="AG2124" s="159">
        <v>3929597.29</v>
      </c>
      <c r="AH2124" s="159">
        <v>5453201.3200000003</v>
      </c>
      <c r="AI2124" s="159">
        <v>0</v>
      </c>
      <c r="AJ2124" s="159">
        <v>0</v>
      </c>
    </row>
    <row r="2125" spans="1:36">
      <c r="A2125" s="153">
        <v>30</v>
      </c>
      <c r="B2125" s="154">
        <v>6</v>
      </c>
      <c r="C2125" s="154">
        <v>3</v>
      </c>
      <c r="D2125" s="155">
        <v>2</v>
      </c>
      <c r="E2125" s="155" t="s">
        <v>556</v>
      </c>
      <c r="F2125" s="156" t="s">
        <v>5535</v>
      </c>
      <c r="G2125" s="156" t="s">
        <v>556</v>
      </c>
      <c r="H2125" s="156" t="s">
        <v>5536</v>
      </c>
      <c r="I2125" s="155">
        <v>3006032</v>
      </c>
      <c r="J2125" s="157" t="s">
        <v>833</v>
      </c>
      <c r="K2125" s="157"/>
      <c r="L2125" s="155">
        <v>2022</v>
      </c>
      <c r="M2125" s="158">
        <v>7025</v>
      </c>
      <c r="N2125" s="159">
        <v>49768343.810000002</v>
      </c>
      <c r="O2125" s="159">
        <v>46837201</v>
      </c>
      <c r="P2125" s="159">
        <v>26387046.719999999</v>
      </c>
      <c r="Q2125" s="159">
        <v>10266672</v>
      </c>
      <c r="R2125" s="159">
        <v>16120374.720000001</v>
      </c>
      <c r="S2125" s="159">
        <v>2931142.81</v>
      </c>
      <c r="T2125" s="159">
        <v>26086</v>
      </c>
      <c r="U2125" s="159">
        <v>48342942.939999998</v>
      </c>
      <c r="V2125" s="159">
        <v>42936321.359999999</v>
      </c>
      <c r="W2125" s="159">
        <v>15933059.82</v>
      </c>
      <c r="X2125" s="159">
        <v>540047.62</v>
      </c>
      <c r="Y2125" s="159">
        <v>5406621.5800000001</v>
      </c>
      <c r="Z2125" s="159">
        <v>3318236.16</v>
      </c>
      <c r="AA2125" s="159">
        <v>0</v>
      </c>
      <c r="AB2125" s="159">
        <v>3318236.16</v>
      </c>
      <c r="AC2125" s="159">
        <v>2873622.95</v>
      </c>
      <c r="AD2125" s="159">
        <v>1808422.95</v>
      </c>
      <c r="AE2125" s="159">
        <v>8245390</v>
      </c>
      <c r="AF2125" s="159">
        <v>3900879.64</v>
      </c>
      <c r="AG2125" s="159">
        <v>314311.33</v>
      </c>
      <c r="AH2125" s="159">
        <v>198095.23</v>
      </c>
      <c r="AI2125" s="159">
        <v>0</v>
      </c>
      <c r="AJ2125" s="159">
        <v>0</v>
      </c>
    </row>
    <row r="2126" spans="1:36">
      <c r="A2126" s="153">
        <v>30</v>
      </c>
      <c r="B2126" s="154">
        <v>6</v>
      </c>
      <c r="C2126" s="154">
        <v>4</v>
      </c>
      <c r="D2126" s="155">
        <v>3</v>
      </c>
      <c r="E2126" s="155" t="s">
        <v>556</v>
      </c>
      <c r="F2126" s="156" t="s">
        <v>5532</v>
      </c>
      <c r="G2126" s="156" t="s">
        <v>556</v>
      </c>
      <c r="H2126" s="156" t="s">
        <v>5537</v>
      </c>
      <c r="I2126" s="155">
        <v>3006043</v>
      </c>
      <c r="J2126" s="157" t="s">
        <v>832</v>
      </c>
      <c r="K2126" s="157"/>
      <c r="L2126" s="155">
        <v>2022</v>
      </c>
      <c r="M2126" s="158">
        <v>9796</v>
      </c>
      <c r="N2126" s="159">
        <v>80551762.329999998</v>
      </c>
      <c r="O2126" s="159">
        <v>69799173.200000003</v>
      </c>
      <c r="P2126" s="159">
        <v>43129896.670000002</v>
      </c>
      <c r="Q2126" s="159">
        <v>16251800</v>
      </c>
      <c r="R2126" s="159">
        <v>26878096.670000002</v>
      </c>
      <c r="S2126" s="159">
        <v>10752589.130000001</v>
      </c>
      <c r="T2126" s="159">
        <v>160880</v>
      </c>
      <c r="U2126" s="159">
        <v>85305864.450000003</v>
      </c>
      <c r="V2126" s="159">
        <v>63047964.490000002</v>
      </c>
      <c r="W2126" s="159">
        <v>19514790.469999999</v>
      </c>
      <c r="X2126" s="159">
        <v>394765.63</v>
      </c>
      <c r="Y2126" s="159">
        <v>22257899.960000001</v>
      </c>
      <c r="Z2126" s="159">
        <v>14027696.300000001</v>
      </c>
      <c r="AA2126" s="159">
        <v>9080000</v>
      </c>
      <c r="AB2126" s="159">
        <v>4947696.3000000007</v>
      </c>
      <c r="AC2126" s="159">
        <v>2990000</v>
      </c>
      <c r="AD2126" s="159">
        <v>2990000</v>
      </c>
      <c r="AE2126" s="159">
        <v>11810838.58</v>
      </c>
      <c r="AF2126" s="159">
        <v>6751208.71</v>
      </c>
      <c r="AG2126" s="159">
        <v>1130121.58</v>
      </c>
      <c r="AH2126" s="159">
        <v>1117480.49</v>
      </c>
      <c r="AI2126" s="159">
        <v>0</v>
      </c>
      <c r="AJ2126" s="159">
        <v>0</v>
      </c>
    </row>
    <row r="2127" spans="1:36">
      <c r="A2127" s="153">
        <v>30</v>
      </c>
      <c r="B2127" s="154">
        <v>7</v>
      </c>
      <c r="C2127" s="154">
        <v>1</v>
      </c>
      <c r="D2127" s="155">
        <v>2</v>
      </c>
      <c r="E2127" s="155" t="s">
        <v>556</v>
      </c>
      <c r="F2127" s="156" t="s">
        <v>5538</v>
      </c>
      <c r="G2127" s="156" t="s">
        <v>556</v>
      </c>
      <c r="H2127" s="156" t="s">
        <v>5539</v>
      </c>
      <c r="I2127" s="155">
        <v>3007012</v>
      </c>
      <c r="J2127" s="157" t="s">
        <v>831</v>
      </c>
      <c r="K2127" s="157"/>
      <c r="L2127" s="155">
        <v>2022</v>
      </c>
      <c r="M2127" s="158">
        <v>10145</v>
      </c>
      <c r="N2127" s="159">
        <v>66244311.060000002</v>
      </c>
      <c r="O2127" s="159">
        <v>59242551.740000002</v>
      </c>
      <c r="P2127" s="159">
        <v>33465107.789999999</v>
      </c>
      <c r="Q2127" s="159">
        <v>12265013</v>
      </c>
      <c r="R2127" s="159">
        <v>21200094.789999999</v>
      </c>
      <c r="S2127" s="159">
        <v>7001759.3200000003</v>
      </c>
      <c r="T2127" s="159">
        <v>5556.6</v>
      </c>
      <c r="U2127" s="159">
        <v>67428768.700000003</v>
      </c>
      <c r="V2127" s="159">
        <v>53585995.060000002</v>
      </c>
      <c r="W2127" s="159">
        <v>16759537.07</v>
      </c>
      <c r="X2127" s="159">
        <v>303195.65000000002</v>
      </c>
      <c r="Y2127" s="159">
        <v>13842773.640000001</v>
      </c>
      <c r="Z2127" s="159">
        <v>5758362.5899999999</v>
      </c>
      <c r="AA2127" s="159">
        <v>0</v>
      </c>
      <c r="AB2127" s="159">
        <v>5758362.5899999999</v>
      </c>
      <c r="AC2127" s="159">
        <v>2486093.7599999998</v>
      </c>
      <c r="AD2127" s="159">
        <v>2470093.7599999998</v>
      </c>
      <c r="AE2127" s="159">
        <v>3305875.76</v>
      </c>
      <c r="AF2127" s="159">
        <v>5656556.6799999997</v>
      </c>
      <c r="AG2127" s="159">
        <v>518910.59</v>
      </c>
      <c r="AH2127" s="159">
        <v>289914.46000000002</v>
      </c>
      <c r="AI2127" s="159">
        <v>0</v>
      </c>
      <c r="AJ2127" s="159">
        <v>0</v>
      </c>
    </row>
    <row r="2128" spans="1:36">
      <c r="A2128" s="153">
        <v>30</v>
      </c>
      <c r="B2128" s="154">
        <v>7</v>
      </c>
      <c r="C2128" s="154">
        <v>2</v>
      </c>
      <c r="D2128" s="155">
        <v>2</v>
      </c>
      <c r="E2128" s="155" t="s">
        <v>556</v>
      </c>
      <c r="F2128" s="156" t="s">
        <v>5538</v>
      </c>
      <c r="G2128" s="156" t="s">
        <v>556</v>
      </c>
      <c r="H2128" s="156" t="s">
        <v>5540</v>
      </c>
      <c r="I2128" s="155">
        <v>3007022</v>
      </c>
      <c r="J2128" s="157" t="s">
        <v>830</v>
      </c>
      <c r="K2128" s="157"/>
      <c r="L2128" s="155">
        <v>2022</v>
      </c>
      <c r="M2128" s="158">
        <v>5730</v>
      </c>
      <c r="N2128" s="159">
        <v>44115696.960000001</v>
      </c>
      <c r="O2128" s="159">
        <v>38887364.140000001</v>
      </c>
      <c r="P2128" s="159">
        <v>27151552.140000001</v>
      </c>
      <c r="Q2128" s="159">
        <v>11701950</v>
      </c>
      <c r="R2128" s="159">
        <v>15449602.140000001</v>
      </c>
      <c r="S2128" s="159">
        <v>5228332.82</v>
      </c>
      <c r="T2128" s="159">
        <v>17463.41</v>
      </c>
      <c r="U2128" s="159">
        <v>42763004.369999997</v>
      </c>
      <c r="V2128" s="159">
        <v>36433792.799999997</v>
      </c>
      <c r="W2128" s="159">
        <v>13340732.800000001</v>
      </c>
      <c r="X2128" s="159">
        <v>472039.27</v>
      </c>
      <c r="Y2128" s="159">
        <v>6329211.5700000003</v>
      </c>
      <c r="Z2128" s="159">
        <v>4784909.88</v>
      </c>
      <c r="AA2128" s="159">
        <v>0</v>
      </c>
      <c r="AB2128" s="159">
        <v>4784909.88</v>
      </c>
      <c r="AC2128" s="159">
        <v>588100</v>
      </c>
      <c r="AD2128" s="159">
        <v>588100</v>
      </c>
      <c r="AE2128" s="159">
        <v>9028303.0500000007</v>
      </c>
      <c r="AF2128" s="159">
        <v>2453571.34</v>
      </c>
      <c r="AG2128" s="159">
        <v>102450.18</v>
      </c>
      <c r="AH2128" s="159">
        <v>72857.27</v>
      </c>
      <c r="AI2128" s="159">
        <v>0</v>
      </c>
      <c r="AJ2128" s="159">
        <v>0</v>
      </c>
    </row>
    <row r="2129" spans="1:36">
      <c r="A2129" s="153">
        <v>30</v>
      </c>
      <c r="B2129" s="154">
        <v>7</v>
      </c>
      <c r="C2129" s="154">
        <v>3</v>
      </c>
      <c r="D2129" s="155">
        <v>2</v>
      </c>
      <c r="E2129" s="155" t="s">
        <v>556</v>
      </c>
      <c r="F2129" s="156" t="s">
        <v>5538</v>
      </c>
      <c r="G2129" s="156" t="s">
        <v>556</v>
      </c>
      <c r="H2129" s="156" t="s">
        <v>5541</v>
      </c>
      <c r="I2129" s="155">
        <v>3007032</v>
      </c>
      <c r="J2129" s="157" t="s">
        <v>829</v>
      </c>
      <c r="K2129" s="157"/>
      <c r="L2129" s="155">
        <v>2022</v>
      </c>
      <c r="M2129" s="158">
        <v>4778</v>
      </c>
      <c r="N2129" s="159">
        <v>40164531.780000001</v>
      </c>
      <c r="O2129" s="159">
        <v>36558306.850000001</v>
      </c>
      <c r="P2129" s="159">
        <v>18695606.530000001</v>
      </c>
      <c r="Q2129" s="159">
        <v>7322977</v>
      </c>
      <c r="R2129" s="159">
        <v>11372629.529999999</v>
      </c>
      <c r="S2129" s="159">
        <v>3606224.93</v>
      </c>
      <c r="T2129" s="159">
        <v>115307.7</v>
      </c>
      <c r="U2129" s="159">
        <v>39928384.420000002</v>
      </c>
      <c r="V2129" s="159">
        <v>33185244.32</v>
      </c>
      <c r="W2129" s="159">
        <v>11975108.460000001</v>
      </c>
      <c r="X2129" s="159">
        <v>313843.90000000002</v>
      </c>
      <c r="Y2129" s="159">
        <v>6743140.0999999996</v>
      </c>
      <c r="Z2129" s="159">
        <v>2602812.2799999998</v>
      </c>
      <c r="AA2129" s="159">
        <v>0</v>
      </c>
      <c r="AB2129" s="159">
        <v>2602812.2799999998</v>
      </c>
      <c r="AC2129" s="159">
        <v>1951000</v>
      </c>
      <c r="AD2129" s="159">
        <v>1780000</v>
      </c>
      <c r="AE2129" s="159">
        <v>4120000</v>
      </c>
      <c r="AF2129" s="159">
        <v>3373062.53</v>
      </c>
      <c r="AG2129" s="159">
        <v>789227.29</v>
      </c>
      <c r="AH2129" s="159">
        <v>563134.96</v>
      </c>
      <c r="AI2129" s="159">
        <v>0</v>
      </c>
      <c r="AJ2129" s="159">
        <v>0</v>
      </c>
    </row>
    <row r="2130" spans="1:36">
      <c r="A2130" s="153">
        <v>30</v>
      </c>
      <c r="B2130" s="154">
        <v>7</v>
      </c>
      <c r="C2130" s="154">
        <v>4</v>
      </c>
      <c r="D2130" s="155">
        <v>2</v>
      </c>
      <c r="E2130" s="155" t="s">
        <v>556</v>
      </c>
      <c r="F2130" s="156" t="s">
        <v>5538</v>
      </c>
      <c r="G2130" s="156" t="s">
        <v>556</v>
      </c>
      <c r="H2130" s="156" t="s">
        <v>5542</v>
      </c>
      <c r="I2130" s="155">
        <v>3007042</v>
      </c>
      <c r="J2130" s="157" t="s">
        <v>828</v>
      </c>
      <c r="K2130" s="157"/>
      <c r="L2130" s="155">
        <v>2022</v>
      </c>
      <c r="M2130" s="158">
        <v>10071</v>
      </c>
      <c r="N2130" s="159">
        <v>67062418.689999998</v>
      </c>
      <c r="O2130" s="159">
        <v>62293076.890000001</v>
      </c>
      <c r="P2130" s="159">
        <v>38706027.519999996</v>
      </c>
      <c r="Q2130" s="159">
        <v>16397876</v>
      </c>
      <c r="R2130" s="159">
        <v>22308151.52</v>
      </c>
      <c r="S2130" s="159">
        <v>4769341.8</v>
      </c>
      <c r="T2130" s="159">
        <v>146120</v>
      </c>
      <c r="U2130" s="159">
        <v>66871027.210000001</v>
      </c>
      <c r="V2130" s="159">
        <v>54306755.149999999</v>
      </c>
      <c r="W2130" s="159">
        <v>19711967.739999998</v>
      </c>
      <c r="X2130" s="159">
        <v>277568.90999999997</v>
      </c>
      <c r="Y2130" s="159">
        <v>12564272.060000001</v>
      </c>
      <c r="Z2130" s="159">
        <v>14845830.380000001</v>
      </c>
      <c r="AA2130" s="159">
        <v>0</v>
      </c>
      <c r="AB2130" s="159">
        <v>14845830.380000001</v>
      </c>
      <c r="AC2130" s="159">
        <v>2279120.96</v>
      </c>
      <c r="AD2130" s="159">
        <v>294297.8</v>
      </c>
      <c r="AE2130" s="159">
        <v>4367999.2</v>
      </c>
      <c r="AF2130" s="159">
        <v>7986321.7400000002</v>
      </c>
      <c r="AG2130" s="159">
        <v>316866.67</v>
      </c>
      <c r="AH2130" s="159">
        <v>229364</v>
      </c>
      <c r="AI2130" s="159">
        <v>0</v>
      </c>
      <c r="AJ2130" s="159">
        <v>0</v>
      </c>
    </row>
    <row r="2131" spans="1:36">
      <c r="A2131" s="153">
        <v>30</v>
      </c>
      <c r="B2131" s="154">
        <v>7</v>
      </c>
      <c r="C2131" s="154">
        <v>5</v>
      </c>
      <c r="D2131" s="155">
        <v>3</v>
      </c>
      <c r="E2131" s="155" t="s">
        <v>556</v>
      </c>
      <c r="F2131" s="156" t="s">
        <v>5543</v>
      </c>
      <c r="G2131" s="156" t="s">
        <v>556</v>
      </c>
      <c r="H2131" s="156" t="s">
        <v>5544</v>
      </c>
      <c r="I2131" s="155">
        <v>3007053</v>
      </c>
      <c r="J2131" s="157" t="s">
        <v>827</v>
      </c>
      <c r="K2131" s="157"/>
      <c r="L2131" s="155">
        <v>2022</v>
      </c>
      <c r="M2131" s="158">
        <v>7366</v>
      </c>
      <c r="N2131" s="159">
        <v>49544275.350000001</v>
      </c>
      <c r="O2131" s="159">
        <v>44937360.369999997</v>
      </c>
      <c r="P2131" s="159">
        <v>29531136.510000002</v>
      </c>
      <c r="Q2131" s="159">
        <v>11778514</v>
      </c>
      <c r="R2131" s="159">
        <v>17752622.510000002</v>
      </c>
      <c r="S2131" s="159">
        <v>4606914.9800000004</v>
      </c>
      <c r="T2131" s="159">
        <v>652532.43000000005</v>
      </c>
      <c r="U2131" s="159">
        <v>49551179.890000001</v>
      </c>
      <c r="V2131" s="159">
        <v>39681098.07</v>
      </c>
      <c r="W2131" s="159">
        <v>12298412.880000001</v>
      </c>
      <c r="X2131" s="159">
        <v>278953.53000000003</v>
      </c>
      <c r="Y2131" s="159">
        <v>9870081.8200000003</v>
      </c>
      <c r="Z2131" s="159">
        <v>7532892.6399999997</v>
      </c>
      <c r="AA2131" s="159">
        <v>66602</v>
      </c>
      <c r="AB2131" s="159">
        <v>7466290.6399999997</v>
      </c>
      <c r="AC2131" s="159">
        <v>1327739.1200000001</v>
      </c>
      <c r="AD2131" s="159">
        <v>1311739.1200000001</v>
      </c>
      <c r="AE2131" s="159">
        <v>6228906.4000000004</v>
      </c>
      <c r="AF2131" s="159">
        <v>5256262.3</v>
      </c>
      <c r="AG2131" s="159">
        <v>156440</v>
      </c>
      <c r="AH2131" s="159">
        <v>20498.939999999999</v>
      </c>
      <c r="AI2131" s="159">
        <v>0</v>
      </c>
      <c r="AJ2131" s="159">
        <v>0</v>
      </c>
    </row>
    <row r="2132" spans="1:36">
      <c r="A2132" s="153">
        <v>30</v>
      </c>
      <c r="B2132" s="154">
        <v>7</v>
      </c>
      <c r="C2132" s="154">
        <v>6</v>
      </c>
      <c r="D2132" s="155">
        <v>2</v>
      </c>
      <c r="E2132" s="155" t="s">
        <v>556</v>
      </c>
      <c r="F2132" s="156" t="s">
        <v>5538</v>
      </c>
      <c r="G2132" s="156" t="s">
        <v>556</v>
      </c>
      <c r="H2132" s="156" t="s">
        <v>5545</v>
      </c>
      <c r="I2132" s="155">
        <v>3007062</v>
      </c>
      <c r="J2132" s="157" t="s">
        <v>826</v>
      </c>
      <c r="K2132" s="157"/>
      <c r="L2132" s="155">
        <v>2022</v>
      </c>
      <c r="M2132" s="158">
        <v>5176</v>
      </c>
      <c r="N2132" s="159">
        <v>37959089.469999999</v>
      </c>
      <c r="O2132" s="159">
        <v>35555282.009999998</v>
      </c>
      <c r="P2132" s="159">
        <v>23202196.149999999</v>
      </c>
      <c r="Q2132" s="159">
        <v>9964954</v>
      </c>
      <c r="R2132" s="159">
        <v>13237242.15</v>
      </c>
      <c r="S2132" s="159">
        <v>2403807.46</v>
      </c>
      <c r="T2132" s="159">
        <v>201630</v>
      </c>
      <c r="U2132" s="159">
        <v>36832262.57</v>
      </c>
      <c r="V2132" s="159">
        <v>30693824.43</v>
      </c>
      <c r="W2132" s="159">
        <v>10177580.449999999</v>
      </c>
      <c r="X2132" s="159">
        <v>263376.81</v>
      </c>
      <c r="Y2132" s="159">
        <v>6138438.1399999997</v>
      </c>
      <c r="Z2132" s="159">
        <v>3595877.62</v>
      </c>
      <c r="AA2132" s="159">
        <v>0</v>
      </c>
      <c r="AB2132" s="159">
        <v>3595877.62</v>
      </c>
      <c r="AC2132" s="159">
        <v>1250762.19</v>
      </c>
      <c r="AD2132" s="159">
        <v>1184200</v>
      </c>
      <c r="AE2132" s="159">
        <v>3416100</v>
      </c>
      <c r="AF2132" s="159">
        <v>4861457.58</v>
      </c>
      <c r="AG2132" s="159">
        <v>240504.8</v>
      </c>
      <c r="AH2132" s="159">
        <v>129588.11</v>
      </c>
      <c r="AI2132" s="159">
        <v>0</v>
      </c>
      <c r="AJ2132" s="159">
        <v>0</v>
      </c>
    </row>
    <row r="2133" spans="1:36">
      <c r="A2133" s="153">
        <v>30</v>
      </c>
      <c r="B2133" s="154">
        <v>7</v>
      </c>
      <c r="C2133" s="154">
        <v>7</v>
      </c>
      <c r="D2133" s="155">
        <v>2</v>
      </c>
      <c r="E2133" s="155" t="s">
        <v>556</v>
      </c>
      <c r="F2133" s="156" t="s">
        <v>5538</v>
      </c>
      <c r="G2133" s="156" t="s">
        <v>556</v>
      </c>
      <c r="H2133" s="156" t="s">
        <v>5546</v>
      </c>
      <c r="I2133" s="155">
        <v>3007072</v>
      </c>
      <c r="J2133" s="157" t="s">
        <v>825</v>
      </c>
      <c r="K2133" s="157"/>
      <c r="L2133" s="155">
        <v>2022</v>
      </c>
      <c r="M2133" s="158">
        <v>4689</v>
      </c>
      <c r="N2133" s="159">
        <v>33846146.829999998</v>
      </c>
      <c r="O2133" s="159">
        <v>32056362.98</v>
      </c>
      <c r="P2133" s="159">
        <v>21812364.579999998</v>
      </c>
      <c r="Q2133" s="159">
        <v>11255282</v>
      </c>
      <c r="R2133" s="159">
        <v>10557082.58</v>
      </c>
      <c r="S2133" s="159">
        <v>1789783.85</v>
      </c>
      <c r="T2133" s="159">
        <v>54146.400000000001</v>
      </c>
      <c r="U2133" s="159">
        <v>33874150.850000001</v>
      </c>
      <c r="V2133" s="159">
        <v>27984428.66</v>
      </c>
      <c r="W2133" s="159">
        <v>10899108.51</v>
      </c>
      <c r="X2133" s="159">
        <v>54743.73</v>
      </c>
      <c r="Y2133" s="159">
        <v>5889722.1900000004</v>
      </c>
      <c r="Z2133" s="159">
        <v>5647003.25</v>
      </c>
      <c r="AA2133" s="159">
        <v>0</v>
      </c>
      <c r="AB2133" s="159">
        <v>5647003.25</v>
      </c>
      <c r="AC2133" s="159">
        <v>300000</v>
      </c>
      <c r="AD2133" s="159">
        <v>300000</v>
      </c>
      <c r="AE2133" s="159">
        <v>1625000</v>
      </c>
      <c r="AF2133" s="159">
        <v>4071934.32</v>
      </c>
      <c r="AG2133" s="159">
        <v>189165.27</v>
      </c>
      <c r="AH2133" s="159">
        <v>189638.65</v>
      </c>
      <c r="AI2133" s="159">
        <v>0</v>
      </c>
      <c r="AJ2133" s="159">
        <v>0</v>
      </c>
    </row>
    <row r="2134" spans="1:36">
      <c r="A2134" s="153">
        <v>30</v>
      </c>
      <c r="B2134" s="154">
        <v>7</v>
      </c>
      <c r="C2134" s="154">
        <v>8</v>
      </c>
      <c r="D2134" s="155">
        <v>3</v>
      </c>
      <c r="E2134" s="155" t="s">
        <v>556</v>
      </c>
      <c r="F2134" s="156" t="s">
        <v>5543</v>
      </c>
      <c r="G2134" s="156" t="s">
        <v>556</v>
      </c>
      <c r="H2134" s="156" t="s">
        <v>5547</v>
      </c>
      <c r="I2134" s="155">
        <v>3007083</v>
      </c>
      <c r="J2134" s="157" t="s">
        <v>824</v>
      </c>
      <c r="K2134" s="157"/>
      <c r="L2134" s="155">
        <v>2022</v>
      </c>
      <c r="M2134" s="158">
        <v>10668</v>
      </c>
      <c r="N2134" s="159">
        <v>75807957.189999998</v>
      </c>
      <c r="O2134" s="159">
        <v>68604087.510000005</v>
      </c>
      <c r="P2134" s="159">
        <v>34427252.310000002</v>
      </c>
      <c r="Q2134" s="159">
        <v>11794602</v>
      </c>
      <c r="R2134" s="159">
        <v>22632650.309999999</v>
      </c>
      <c r="S2134" s="159">
        <v>7203869.6799999997</v>
      </c>
      <c r="T2134" s="159">
        <v>95380</v>
      </c>
      <c r="U2134" s="159">
        <v>77760463.670000002</v>
      </c>
      <c r="V2134" s="159">
        <v>61061828.109999999</v>
      </c>
      <c r="W2134" s="159">
        <v>21350347.75</v>
      </c>
      <c r="X2134" s="159">
        <v>203336.51</v>
      </c>
      <c r="Y2134" s="159">
        <v>16698635.560000001</v>
      </c>
      <c r="Z2134" s="159">
        <v>19075078.600000001</v>
      </c>
      <c r="AA2134" s="159">
        <v>0</v>
      </c>
      <c r="AB2134" s="159">
        <v>19075078.600000001</v>
      </c>
      <c r="AC2134" s="159">
        <v>1357600</v>
      </c>
      <c r="AD2134" s="159">
        <v>1357600</v>
      </c>
      <c r="AE2134" s="159">
        <v>2543200</v>
      </c>
      <c r="AF2134" s="159">
        <v>7542259.4000000004</v>
      </c>
      <c r="AG2134" s="159">
        <v>0</v>
      </c>
      <c r="AH2134" s="159">
        <v>1030.6300000000001</v>
      </c>
      <c r="AI2134" s="159">
        <v>0</v>
      </c>
      <c r="AJ2134" s="159">
        <v>0</v>
      </c>
    </row>
    <row r="2135" spans="1:36">
      <c r="A2135" s="153">
        <v>30</v>
      </c>
      <c r="B2135" s="154">
        <v>7</v>
      </c>
      <c r="C2135" s="154">
        <v>9</v>
      </c>
      <c r="D2135" s="155">
        <v>3</v>
      </c>
      <c r="E2135" s="155" t="s">
        <v>556</v>
      </c>
      <c r="F2135" s="156" t="s">
        <v>5543</v>
      </c>
      <c r="G2135" s="156" t="s">
        <v>556</v>
      </c>
      <c r="H2135" s="156" t="s">
        <v>5548</v>
      </c>
      <c r="I2135" s="155">
        <v>3007093</v>
      </c>
      <c r="J2135" s="157" t="s">
        <v>823</v>
      </c>
      <c r="K2135" s="157"/>
      <c r="L2135" s="155">
        <v>2022</v>
      </c>
      <c r="M2135" s="158">
        <v>6780</v>
      </c>
      <c r="N2135" s="159">
        <v>48752219.210000001</v>
      </c>
      <c r="O2135" s="159">
        <v>44668788.869999997</v>
      </c>
      <c r="P2135" s="159">
        <v>27928653.239999998</v>
      </c>
      <c r="Q2135" s="159">
        <v>9981828</v>
      </c>
      <c r="R2135" s="159">
        <v>17946825.239999998</v>
      </c>
      <c r="S2135" s="159">
        <v>4083430.34</v>
      </c>
      <c r="T2135" s="159">
        <v>53932.5</v>
      </c>
      <c r="U2135" s="159">
        <v>45690568.119999997</v>
      </c>
      <c r="V2135" s="159">
        <v>39409330.600000001</v>
      </c>
      <c r="W2135" s="159">
        <v>14154705.99</v>
      </c>
      <c r="X2135" s="159">
        <v>699287.91</v>
      </c>
      <c r="Y2135" s="159">
        <v>6281237.5199999996</v>
      </c>
      <c r="Z2135" s="159">
        <v>4993047.46</v>
      </c>
      <c r="AA2135" s="159">
        <v>0</v>
      </c>
      <c r="AB2135" s="159">
        <v>4993047.46</v>
      </c>
      <c r="AC2135" s="159">
        <v>1530000</v>
      </c>
      <c r="AD2135" s="159">
        <v>1530000</v>
      </c>
      <c r="AE2135" s="159">
        <v>10055891</v>
      </c>
      <c r="AF2135" s="159">
        <v>5259458.2699999996</v>
      </c>
      <c r="AG2135" s="159">
        <v>1212076.9099999999</v>
      </c>
      <c r="AH2135" s="159">
        <v>958422.73</v>
      </c>
      <c r="AI2135" s="159">
        <v>0</v>
      </c>
      <c r="AJ2135" s="159">
        <v>0</v>
      </c>
    </row>
    <row r="2136" spans="1:36">
      <c r="A2136" s="153">
        <v>30</v>
      </c>
      <c r="B2136" s="154">
        <v>7</v>
      </c>
      <c r="C2136" s="154">
        <v>10</v>
      </c>
      <c r="D2136" s="155">
        <v>2</v>
      </c>
      <c r="E2136" s="155" t="s">
        <v>556</v>
      </c>
      <c r="F2136" s="156" t="s">
        <v>5538</v>
      </c>
      <c r="G2136" s="156" t="s">
        <v>556</v>
      </c>
      <c r="H2136" s="156" t="s">
        <v>5549</v>
      </c>
      <c r="I2136" s="155">
        <v>3007102</v>
      </c>
      <c r="J2136" s="157" t="s">
        <v>822</v>
      </c>
      <c r="K2136" s="157"/>
      <c r="L2136" s="155">
        <v>2022</v>
      </c>
      <c r="M2136" s="158">
        <v>7611</v>
      </c>
      <c r="N2136" s="159">
        <v>56844156.729999997</v>
      </c>
      <c r="O2136" s="159">
        <v>50109161.240000002</v>
      </c>
      <c r="P2136" s="159">
        <v>36023620.649999999</v>
      </c>
      <c r="Q2136" s="159">
        <v>16682627</v>
      </c>
      <c r="R2136" s="159">
        <v>19340993.649999999</v>
      </c>
      <c r="S2136" s="159">
        <v>6734995.4900000002</v>
      </c>
      <c r="T2136" s="159">
        <v>68228.41</v>
      </c>
      <c r="U2136" s="159">
        <v>55142317.07</v>
      </c>
      <c r="V2136" s="159">
        <v>45951839.409999996</v>
      </c>
      <c r="W2136" s="159">
        <v>17141098.059999999</v>
      </c>
      <c r="X2136" s="159">
        <v>657345.98</v>
      </c>
      <c r="Y2136" s="159">
        <v>9190477.6600000001</v>
      </c>
      <c r="Z2136" s="159">
        <v>6738607.6900000004</v>
      </c>
      <c r="AA2136" s="159">
        <v>0</v>
      </c>
      <c r="AB2136" s="159">
        <v>6738607.6900000004</v>
      </c>
      <c r="AC2136" s="159">
        <v>2848214.5</v>
      </c>
      <c r="AD2136" s="159">
        <v>2848214.5</v>
      </c>
      <c r="AE2136" s="159">
        <v>9942863.5</v>
      </c>
      <c r="AF2136" s="159">
        <v>4157321.83</v>
      </c>
      <c r="AG2136" s="159">
        <v>618332.99</v>
      </c>
      <c r="AH2136" s="159">
        <v>531892.59</v>
      </c>
      <c r="AI2136" s="159">
        <v>0</v>
      </c>
      <c r="AJ2136" s="159">
        <v>0</v>
      </c>
    </row>
    <row r="2137" spans="1:36">
      <c r="A2137" s="153">
        <v>30</v>
      </c>
      <c r="B2137" s="154">
        <v>7</v>
      </c>
      <c r="C2137" s="154">
        <v>11</v>
      </c>
      <c r="D2137" s="155">
        <v>2</v>
      </c>
      <c r="E2137" s="155" t="s">
        <v>556</v>
      </c>
      <c r="F2137" s="156" t="s">
        <v>5538</v>
      </c>
      <c r="G2137" s="156" t="s">
        <v>556</v>
      </c>
      <c r="H2137" s="156" t="s">
        <v>5550</v>
      </c>
      <c r="I2137" s="155">
        <v>3007112</v>
      </c>
      <c r="J2137" s="157" t="s">
        <v>821</v>
      </c>
      <c r="K2137" s="157"/>
      <c r="L2137" s="155">
        <v>2022</v>
      </c>
      <c r="M2137" s="158">
        <v>9620</v>
      </c>
      <c r="N2137" s="159">
        <v>69347337.189999998</v>
      </c>
      <c r="O2137" s="159">
        <v>67996608.870000005</v>
      </c>
      <c r="P2137" s="159">
        <v>28517399.68</v>
      </c>
      <c r="Q2137" s="159">
        <v>7461409</v>
      </c>
      <c r="R2137" s="159">
        <v>21055990.68</v>
      </c>
      <c r="S2137" s="159">
        <v>1350728.32</v>
      </c>
      <c r="T2137" s="159">
        <v>5065.04</v>
      </c>
      <c r="U2137" s="159">
        <v>64684831.390000001</v>
      </c>
      <c r="V2137" s="159">
        <v>56839369.539999999</v>
      </c>
      <c r="W2137" s="159">
        <v>19805842.699999999</v>
      </c>
      <c r="X2137" s="159">
        <v>0</v>
      </c>
      <c r="Y2137" s="159">
        <v>7845461.8499999996</v>
      </c>
      <c r="Z2137" s="159">
        <v>20613110.579999998</v>
      </c>
      <c r="AA2137" s="159">
        <v>0</v>
      </c>
      <c r="AB2137" s="159">
        <v>20613110.579999998</v>
      </c>
      <c r="AC2137" s="159">
        <v>2888418.57</v>
      </c>
      <c r="AD2137" s="159">
        <v>0</v>
      </c>
      <c r="AE2137" s="159">
        <v>0</v>
      </c>
      <c r="AF2137" s="159">
        <v>11157239.33</v>
      </c>
      <c r="AG2137" s="159">
        <v>1711138.14</v>
      </c>
      <c r="AH2137" s="159">
        <v>1562191.69</v>
      </c>
      <c r="AI2137" s="159">
        <v>0</v>
      </c>
      <c r="AJ2137" s="159">
        <v>0</v>
      </c>
    </row>
    <row r="2138" spans="1:36">
      <c r="A2138" s="153">
        <v>30</v>
      </c>
      <c r="B2138" s="154">
        <v>8</v>
      </c>
      <c r="C2138" s="154">
        <v>1</v>
      </c>
      <c r="D2138" s="155">
        <v>2</v>
      </c>
      <c r="E2138" s="155" t="s">
        <v>556</v>
      </c>
      <c r="F2138" s="156" t="s">
        <v>5551</v>
      </c>
      <c r="G2138" s="156" t="s">
        <v>556</v>
      </c>
      <c r="H2138" s="156" t="s">
        <v>5552</v>
      </c>
      <c r="I2138" s="155">
        <v>3008012</v>
      </c>
      <c r="J2138" s="157" t="s">
        <v>820</v>
      </c>
      <c r="K2138" s="157"/>
      <c r="L2138" s="155">
        <v>2022</v>
      </c>
      <c r="M2138" s="158">
        <v>8272</v>
      </c>
      <c r="N2138" s="159">
        <v>79322478.840000004</v>
      </c>
      <c r="O2138" s="159">
        <v>73790626.950000003</v>
      </c>
      <c r="P2138" s="159">
        <v>24259412.350000001</v>
      </c>
      <c r="Q2138" s="159">
        <v>6950892</v>
      </c>
      <c r="R2138" s="159">
        <v>17308520.350000001</v>
      </c>
      <c r="S2138" s="159">
        <v>5531851.8899999997</v>
      </c>
      <c r="T2138" s="159">
        <v>335199.19</v>
      </c>
      <c r="U2138" s="159">
        <v>85692574.650000006</v>
      </c>
      <c r="V2138" s="159">
        <v>55107693.219999999</v>
      </c>
      <c r="W2138" s="159">
        <v>18746291.73</v>
      </c>
      <c r="X2138" s="159">
        <v>482126.18</v>
      </c>
      <c r="Y2138" s="159">
        <v>30584881.43</v>
      </c>
      <c r="Z2138" s="159">
        <v>13972267.460000001</v>
      </c>
      <c r="AA2138" s="159">
        <v>0</v>
      </c>
      <c r="AB2138" s="159">
        <v>13972267.460000001</v>
      </c>
      <c r="AC2138" s="159">
        <v>600000</v>
      </c>
      <c r="AD2138" s="159">
        <v>600000</v>
      </c>
      <c r="AE2138" s="159">
        <v>8400000</v>
      </c>
      <c r="AF2138" s="159">
        <v>18682933.73</v>
      </c>
      <c r="AG2138" s="159">
        <v>400120</v>
      </c>
      <c r="AH2138" s="159">
        <v>301965</v>
      </c>
      <c r="AI2138" s="159">
        <v>0</v>
      </c>
      <c r="AJ2138" s="159">
        <v>0</v>
      </c>
    </row>
    <row r="2139" spans="1:36">
      <c r="A2139" s="153">
        <v>30</v>
      </c>
      <c r="B2139" s="154">
        <v>8</v>
      </c>
      <c r="C2139" s="154">
        <v>2</v>
      </c>
      <c r="D2139" s="155">
        <v>2</v>
      </c>
      <c r="E2139" s="155" t="s">
        <v>556</v>
      </c>
      <c r="F2139" s="156" t="s">
        <v>5551</v>
      </c>
      <c r="G2139" s="156" t="s">
        <v>556</v>
      </c>
      <c r="H2139" s="156" t="s">
        <v>5553</v>
      </c>
      <c r="I2139" s="155">
        <v>3008022</v>
      </c>
      <c r="J2139" s="157" t="s">
        <v>819</v>
      </c>
      <c r="K2139" s="157"/>
      <c r="L2139" s="155">
        <v>2022</v>
      </c>
      <c r="M2139" s="158">
        <v>6085</v>
      </c>
      <c r="N2139" s="159">
        <v>48130357.909999996</v>
      </c>
      <c r="O2139" s="159">
        <v>42920576.369999997</v>
      </c>
      <c r="P2139" s="159">
        <v>21948729.039999999</v>
      </c>
      <c r="Q2139" s="159">
        <v>6919851</v>
      </c>
      <c r="R2139" s="159">
        <v>15028878.039999999</v>
      </c>
      <c r="S2139" s="159">
        <v>5209781.54</v>
      </c>
      <c r="T2139" s="159">
        <v>617341.87</v>
      </c>
      <c r="U2139" s="159">
        <v>53479660.789999999</v>
      </c>
      <c r="V2139" s="159">
        <v>39768141.350000001</v>
      </c>
      <c r="W2139" s="159">
        <v>13765458.02</v>
      </c>
      <c r="X2139" s="159">
        <v>503867.3</v>
      </c>
      <c r="Y2139" s="159">
        <v>13711519.439999999</v>
      </c>
      <c r="Z2139" s="159">
        <v>11176333.720000001</v>
      </c>
      <c r="AA2139" s="159">
        <v>6000000</v>
      </c>
      <c r="AB2139" s="159">
        <v>5176333.7200000007</v>
      </c>
      <c r="AC2139" s="159">
        <v>1175000</v>
      </c>
      <c r="AD2139" s="159">
        <v>1175000</v>
      </c>
      <c r="AE2139" s="159">
        <v>13150000</v>
      </c>
      <c r="AF2139" s="159">
        <v>3152435.02</v>
      </c>
      <c r="AG2139" s="159">
        <v>543519.69999999995</v>
      </c>
      <c r="AH2139" s="159">
        <v>519008.35</v>
      </c>
      <c r="AI2139" s="159">
        <v>0</v>
      </c>
      <c r="AJ2139" s="159">
        <v>0</v>
      </c>
    </row>
    <row r="2140" spans="1:36">
      <c r="A2140" s="153">
        <v>30</v>
      </c>
      <c r="B2140" s="154">
        <v>8</v>
      </c>
      <c r="C2140" s="154">
        <v>3</v>
      </c>
      <c r="D2140" s="155">
        <v>3</v>
      </c>
      <c r="E2140" s="155" t="s">
        <v>556</v>
      </c>
      <c r="F2140" s="156" t="s">
        <v>5554</v>
      </c>
      <c r="G2140" s="156" t="s">
        <v>556</v>
      </c>
      <c r="H2140" s="156" t="s">
        <v>5555</v>
      </c>
      <c r="I2140" s="155">
        <v>3008033</v>
      </c>
      <c r="J2140" s="157" t="s">
        <v>818</v>
      </c>
      <c r="K2140" s="157"/>
      <c r="L2140" s="155">
        <v>2022</v>
      </c>
      <c r="M2140" s="158">
        <v>24328</v>
      </c>
      <c r="N2140" s="159">
        <v>168890971.28</v>
      </c>
      <c r="O2140" s="159">
        <v>161245029.61000001</v>
      </c>
      <c r="P2140" s="159">
        <v>70561668.950000003</v>
      </c>
      <c r="Q2140" s="159">
        <v>23762924</v>
      </c>
      <c r="R2140" s="159">
        <v>46798744.950000003</v>
      </c>
      <c r="S2140" s="159">
        <v>7645941.6699999999</v>
      </c>
      <c r="T2140" s="159">
        <v>3933194</v>
      </c>
      <c r="U2140" s="159">
        <v>174158946.78999999</v>
      </c>
      <c r="V2140" s="159">
        <v>140958374.97</v>
      </c>
      <c r="W2140" s="159">
        <v>47905116.170000002</v>
      </c>
      <c r="X2140" s="159">
        <v>1807956.21</v>
      </c>
      <c r="Y2140" s="159">
        <v>33200571.82</v>
      </c>
      <c r="Z2140" s="159">
        <v>26325821.600000001</v>
      </c>
      <c r="AA2140" s="159">
        <v>995040.36</v>
      </c>
      <c r="AB2140" s="159">
        <v>25330781.240000002</v>
      </c>
      <c r="AC2140" s="159">
        <v>4291427.75</v>
      </c>
      <c r="AD2140" s="159">
        <v>4291427.75</v>
      </c>
      <c r="AE2140" s="159">
        <v>36700841.420000002</v>
      </c>
      <c r="AF2140" s="159">
        <v>20286654.640000001</v>
      </c>
      <c r="AG2140" s="159">
        <v>1160723.3799999999</v>
      </c>
      <c r="AH2140" s="159">
        <v>2021501.96</v>
      </c>
      <c r="AI2140" s="159">
        <v>1356644.55</v>
      </c>
      <c r="AJ2140" s="159">
        <v>0</v>
      </c>
    </row>
    <row r="2141" spans="1:36">
      <c r="A2141" s="153">
        <v>30</v>
      </c>
      <c r="B2141" s="154">
        <v>8</v>
      </c>
      <c r="C2141" s="154">
        <v>4</v>
      </c>
      <c r="D2141" s="155">
        <v>2</v>
      </c>
      <c r="E2141" s="155" t="s">
        <v>556</v>
      </c>
      <c r="F2141" s="156" t="s">
        <v>5551</v>
      </c>
      <c r="G2141" s="156" t="s">
        <v>556</v>
      </c>
      <c r="H2141" s="156" t="s">
        <v>5556</v>
      </c>
      <c r="I2141" s="155">
        <v>3008042</v>
      </c>
      <c r="J2141" s="157" t="s">
        <v>817</v>
      </c>
      <c r="K2141" s="157"/>
      <c r="L2141" s="155">
        <v>2022</v>
      </c>
      <c r="M2141" s="158">
        <v>5167</v>
      </c>
      <c r="N2141" s="159">
        <v>44254321.590000004</v>
      </c>
      <c r="O2141" s="159">
        <v>43740531.289999999</v>
      </c>
      <c r="P2141" s="159">
        <v>17056163.130000003</v>
      </c>
      <c r="Q2141" s="159">
        <v>5202611</v>
      </c>
      <c r="R2141" s="159">
        <v>11853552.130000001</v>
      </c>
      <c r="S2141" s="159">
        <v>513790.3</v>
      </c>
      <c r="T2141" s="159">
        <v>0</v>
      </c>
      <c r="U2141" s="159">
        <v>42027883.619999997</v>
      </c>
      <c r="V2141" s="159">
        <v>36832734.270000003</v>
      </c>
      <c r="W2141" s="159">
        <v>14776596.029999999</v>
      </c>
      <c r="X2141" s="159">
        <v>635261.21</v>
      </c>
      <c r="Y2141" s="159">
        <v>5195149.3499999996</v>
      </c>
      <c r="Z2141" s="159">
        <v>9688021.4499999993</v>
      </c>
      <c r="AA2141" s="159">
        <v>0</v>
      </c>
      <c r="AB2141" s="159">
        <v>9688021.4499999993</v>
      </c>
      <c r="AC2141" s="159">
        <v>1053564</v>
      </c>
      <c r="AD2141" s="159">
        <v>1053564</v>
      </c>
      <c r="AE2141" s="159">
        <v>12308852.789999999</v>
      </c>
      <c r="AF2141" s="159">
        <v>6907797.0199999996</v>
      </c>
      <c r="AG2141" s="159">
        <v>263572.01</v>
      </c>
      <c r="AH2141" s="159">
        <v>253535</v>
      </c>
      <c r="AI2141" s="159">
        <v>0</v>
      </c>
      <c r="AJ2141" s="159">
        <v>0</v>
      </c>
    </row>
    <row r="2142" spans="1:36">
      <c r="A2142" s="153">
        <v>30</v>
      </c>
      <c r="B2142" s="154">
        <v>8</v>
      </c>
      <c r="C2142" s="154">
        <v>5</v>
      </c>
      <c r="D2142" s="155">
        <v>2</v>
      </c>
      <c r="E2142" s="155" t="s">
        <v>556</v>
      </c>
      <c r="F2142" s="156" t="s">
        <v>5551</v>
      </c>
      <c r="G2142" s="156" t="s">
        <v>556</v>
      </c>
      <c r="H2142" s="156" t="s">
        <v>5557</v>
      </c>
      <c r="I2142" s="155">
        <v>3008052</v>
      </c>
      <c r="J2142" s="157" t="s">
        <v>816</v>
      </c>
      <c r="K2142" s="157"/>
      <c r="L2142" s="155">
        <v>2022</v>
      </c>
      <c r="M2142" s="158">
        <v>3785</v>
      </c>
      <c r="N2142" s="159">
        <v>34787021.960000001</v>
      </c>
      <c r="O2142" s="159">
        <v>34433804.219999999</v>
      </c>
      <c r="P2142" s="159">
        <v>12017690.550000001</v>
      </c>
      <c r="Q2142" s="159">
        <v>3777697</v>
      </c>
      <c r="R2142" s="159">
        <v>8239993.5499999998</v>
      </c>
      <c r="S2142" s="159">
        <v>353217.74</v>
      </c>
      <c r="T2142" s="159">
        <v>15575</v>
      </c>
      <c r="U2142" s="159">
        <v>37708514.950000003</v>
      </c>
      <c r="V2142" s="159">
        <v>27016593.559999999</v>
      </c>
      <c r="W2142" s="159">
        <v>10497938.529999999</v>
      </c>
      <c r="X2142" s="159">
        <v>164494.51</v>
      </c>
      <c r="Y2142" s="159">
        <v>10691921.390000001</v>
      </c>
      <c r="Z2142" s="159">
        <v>14712133.34</v>
      </c>
      <c r="AA2142" s="159">
        <v>2884704.62</v>
      </c>
      <c r="AB2142" s="159">
        <v>11827428.719999999</v>
      </c>
      <c r="AC2142" s="159">
        <v>0</v>
      </c>
      <c r="AD2142" s="159">
        <v>0</v>
      </c>
      <c r="AE2142" s="159">
        <v>6247792.1600000001</v>
      </c>
      <c r="AF2142" s="159">
        <v>7417210.6600000001</v>
      </c>
      <c r="AG2142" s="159">
        <v>308149.90000000002</v>
      </c>
      <c r="AH2142" s="159">
        <v>308149.90000000002</v>
      </c>
      <c r="AI2142" s="159">
        <v>0</v>
      </c>
      <c r="AJ2142" s="159">
        <v>0</v>
      </c>
    </row>
    <row r="2143" spans="1:36">
      <c r="A2143" s="153">
        <v>30</v>
      </c>
      <c r="B2143" s="154">
        <v>8</v>
      </c>
      <c r="C2143" s="154">
        <v>6</v>
      </c>
      <c r="D2143" s="155">
        <v>2</v>
      </c>
      <c r="E2143" s="155" t="s">
        <v>556</v>
      </c>
      <c r="F2143" s="156" t="s">
        <v>5551</v>
      </c>
      <c r="G2143" s="156" t="s">
        <v>556</v>
      </c>
      <c r="H2143" s="156" t="s">
        <v>5558</v>
      </c>
      <c r="I2143" s="155">
        <v>3008062</v>
      </c>
      <c r="J2143" s="157" t="s">
        <v>815</v>
      </c>
      <c r="K2143" s="157"/>
      <c r="L2143" s="155">
        <v>2022</v>
      </c>
      <c r="M2143" s="158">
        <v>3630</v>
      </c>
      <c r="N2143" s="159">
        <v>29113834.309999999</v>
      </c>
      <c r="O2143" s="159">
        <v>27412649.809999999</v>
      </c>
      <c r="P2143" s="159">
        <v>14853419.34</v>
      </c>
      <c r="Q2143" s="159">
        <v>6382780</v>
      </c>
      <c r="R2143" s="159">
        <v>8470639.3399999999</v>
      </c>
      <c r="S2143" s="159">
        <v>1701184.5</v>
      </c>
      <c r="T2143" s="159">
        <v>23940</v>
      </c>
      <c r="U2143" s="159">
        <v>29882213.420000002</v>
      </c>
      <c r="V2143" s="159">
        <v>23360024.09</v>
      </c>
      <c r="W2143" s="159">
        <v>9087738.3699999992</v>
      </c>
      <c r="X2143" s="159">
        <v>220234.67</v>
      </c>
      <c r="Y2143" s="159">
        <v>6522189.3300000001</v>
      </c>
      <c r="Z2143" s="159">
        <v>3858828.27</v>
      </c>
      <c r="AA2143" s="159">
        <v>1918758.32</v>
      </c>
      <c r="AB2143" s="159">
        <v>1940069.95</v>
      </c>
      <c r="AC2143" s="159">
        <v>1794774.59</v>
      </c>
      <c r="AD2143" s="159">
        <v>546328.49</v>
      </c>
      <c r="AE2143" s="159">
        <v>4895191.8499999996</v>
      </c>
      <c r="AF2143" s="159">
        <v>4052625.72</v>
      </c>
      <c r="AG2143" s="159">
        <v>890274.84</v>
      </c>
      <c r="AH2143" s="159">
        <v>712695.71</v>
      </c>
      <c r="AI2143" s="159">
        <v>0</v>
      </c>
      <c r="AJ2143" s="159">
        <v>0</v>
      </c>
    </row>
    <row r="2144" spans="1:36">
      <c r="A2144" s="153">
        <v>30</v>
      </c>
      <c r="B2144" s="154">
        <v>8</v>
      </c>
      <c r="C2144" s="154">
        <v>7</v>
      </c>
      <c r="D2144" s="155">
        <v>2</v>
      </c>
      <c r="E2144" s="155" t="s">
        <v>556</v>
      </c>
      <c r="F2144" s="156" t="s">
        <v>5551</v>
      </c>
      <c r="G2144" s="156" t="s">
        <v>556</v>
      </c>
      <c r="H2144" s="156" t="s">
        <v>5559</v>
      </c>
      <c r="I2144" s="155">
        <v>3008072</v>
      </c>
      <c r="J2144" s="157" t="s">
        <v>814</v>
      </c>
      <c r="K2144" s="157"/>
      <c r="L2144" s="155">
        <v>2022</v>
      </c>
      <c r="M2144" s="158">
        <v>4916</v>
      </c>
      <c r="N2144" s="159">
        <v>32714397.010000002</v>
      </c>
      <c r="O2144" s="159">
        <v>32286958.27</v>
      </c>
      <c r="P2144" s="159">
        <v>16920626.59</v>
      </c>
      <c r="Q2144" s="159">
        <v>6371462</v>
      </c>
      <c r="R2144" s="159">
        <v>10549164.59</v>
      </c>
      <c r="S2144" s="159">
        <v>427438.74</v>
      </c>
      <c r="T2144" s="159">
        <v>202092.65</v>
      </c>
      <c r="U2144" s="159">
        <v>35032511.530000001</v>
      </c>
      <c r="V2144" s="159">
        <v>29005587.879999999</v>
      </c>
      <c r="W2144" s="159">
        <v>10935707.460000001</v>
      </c>
      <c r="X2144" s="159">
        <v>491564.78</v>
      </c>
      <c r="Y2144" s="159">
        <v>6026923.6500000004</v>
      </c>
      <c r="Z2144" s="159">
        <v>9863054.8000000007</v>
      </c>
      <c r="AA2144" s="159">
        <v>0</v>
      </c>
      <c r="AB2144" s="159">
        <v>9863054.8000000007</v>
      </c>
      <c r="AC2144" s="159">
        <v>2580460.27</v>
      </c>
      <c r="AD2144" s="159">
        <v>502367</v>
      </c>
      <c r="AE2144" s="159">
        <v>7172768.0499999998</v>
      </c>
      <c r="AF2144" s="159">
        <v>3281370.39</v>
      </c>
      <c r="AG2144" s="159">
        <v>539037.15</v>
      </c>
      <c r="AH2144" s="159">
        <v>322622.21000000002</v>
      </c>
      <c r="AI2144" s="159">
        <v>0</v>
      </c>
      <c r="AJ2144" s="159">
        <v>0</v>
      </c>
    </row>
    <row r="2145" spans="1:36">
      <c r="A2145" s="153">
        <v>30</v>
      </c>
      <c r="B2145" s="154">
        <v>9</v>
      </c>
      <c r="C2145" s="154">
        <v>1</v>
      </c>
      <c r="D2145" s="155">
        <v>1</v>
      </c>
      <c r="E2145" s="155" t="s">
        <v>556</v>
      </c>
      <c r="F2145" s="156" t="s">
        <v>5560</v>
      </c>
      <c r="G2145" s="156" t="s">
        <v>556</v>
      </c>
      <c r="H2145" s="156" t="s">
        <v>5561</v>
      </c>
      <c r="I2145" s="155">
        <v>3009011</v>
      </c>
      <c r="J2145" s="157" t="s">
        <v>808</v>
      </c>
      <c r="K2145" s="157"/>
      <c r="L2145" s="155">
        <v>2022</v>
      </c>
      <c r="M2145" s="158">
        <v>19862</v>
      </c>
      <c r="N2145" s="159">
        <v>127186836.67</v>
      </c>
      <c r="O2145" s="159">
        <v>118757934.62</v>
      </c>
      <c r="P2145" s="159">
        <v>54451073.710000001</v>
      </c>
      <c r="Q2145" s="159">
        <v>19476665</v>
      </c>
      <c r="R2145" s="159">
        <v>34974408.710000001</v>
      </c>
      <c r="S2145" s="159">
        <v>8428902.0500000007</v>
      </c>
      <c r="T2145" s="159">
        <v>1643342.06</v>
      </c>
      <c r="U2145" s="159">
        <v>130489921.36</v>
      </c>
      <c r="V2145" s="159">
        <v>115289385.89</v>
      </c>
      <c r="W2145" s="159">
        <v>49480302.549999997</v>
      </c>
      <c r="X2145" s="159">
        <v>870606.52</v>
      </c>
      <c r="Y2145" s="159">
        <v>15200535.470000001</v>
      </c>
      <c r="Z2145" s="159">
        <v>12944274.85</v>
      </c>
      <c r="AA2145" s="159">
        <v>0</v>
      </c>
      <c r="AB2145" s="159">
        <v>12944274.85</v>
      </c>
      <c r="AC2145" s="159">
        <v>2500000</v>
      </c>
      <c r="AD2145" s="159">
        <v>2500000</v>
      </c>
      <c r="AE2145" s="159">
        <v>12458777</v>
      </c>
      <c r="AF2145" s="159">
        <v>3468548.73</v>
      </c>
      <c r="AG2145" s="159">
        <v>908757.48</v>
      </c>
      <c r="AH2145" s="159">
        <v>696956.13</v>
      </c>
      <c r="AI2145" s="159">
        <v>0</v>
      </c>
      <c r="AJ2145" s="159">
        <v>0</v>
      </c>
    </row>
    <row r="2146" spans="1:36">
      <c r="A2146" s="153">
        <v>30</v>
      </c>
      <c r="B2146" s="154">
        <v>9</v>
      </c>
      <c r="C2146" s="154">
        <v>2</v>
      </c>
      <c r="D2146" s="155">
        <v>2</v>
      </c>
      <c r="E2146" s="155" t="s">
        <v>556</v>
      </c>
      <c r="F2146" s="156" t="s">
        <v>5562</v>
      </c>
      <c r="G2146" s="156" t="s">
        <v>556</v>
      </c>
      <c r="H2146" s="156" t="s">
        <v>5563</v>
      </c>
      <c r="I2146" s="155">
        <v>3009022</v>
      </c>
      <c r="J2146" s="157" t="s">
        <v>813</v>
      </c>
      <c r="K2146" s="157"/>
      <c r="L2146" s="155">
        <v>2022</v>
      </c>
      <c r="M2146" s="158">
        <v>7428</v>
      </c>
      <c r="N2146" s="159">
        <v>52986699.159999996</v>
      </c>
      <c r="O2146" s="159">
        <v>50565843.07</v>
      </c>
      <c r="P2146" s="159">
        <v>35060262.689999998</v>
      </c>
      <c r="Q2146" s="159">
        <v>14677185</v>
      </c>
      <c r="R2146" s="159">
        <v>20383077.690000001</v>
      </c>
      <c r="S2146" s="159">
        <v>2420856.09</v>
      </c>
      <c r="T2146" s="159">
        <v>25124.799999999999</v>
      </c>
      <c r="U2146" s="159">
        <v>51201982.159999996</v>
      </c>
      <c r="V2146" s="159">
        <v>45652227.539999999</v>
      </c>
      <c r="W2146" s="159">
        <v>16989927.170000002</v>
      </c>
      <c r="X2146" s="159">
        <v>368222.19</v>
      </c>
      <c r="Y2146" s="159">
        <v>5549754.6200000001</v>
      </c>
      <c r="Z2146" s="159">
        <v>4323836.68</v>
      </c>
      <c r="AA2146" s="159">
        <v>0</v>
      </c>
      <c r="AB2146" s="159">
        <v>4323836.68</v>
      </c>
      <c r="AC2146" s="159">
        <v>975588.23</v>
      </c>
      <c r="AD2146" s="159">
        <v>975588.23</v>
      </c>
      <c r="AE2146" s="159">
        <v>6074584.0599999996</v>
      </c>
      <c r="AF2146" s="159">
        <v>4913615.53</v>
      </c>
      <c r="AG2146" s="159">
        <v>456092.48</v>
      </c>
      <c r="AH2146" s="159">
        <v>603041.32999999996</v>
      </c>
      <c r="AI2146" s="159">
        <v>0</v>
      </c>
      <c r="AJ2146" s="159">
        <v>0</v>
      </c>
    </row>
    <row r="2147" spans="1:36">
      <c r="A2147" s="153">
        <v>30</v>
      </c>
      <c r="B2147" s="154">
        <v>9</v>
      </c>
      <c r="C2147" s="154">
        <v>3</v>
      </c>
      <c r="D2147" s="155">
        <v>2</v>
      </c>
      <c r="E2147" s="155" t="s">
        <v>556</v>
      </c>
      <c r="F2147" s="156" t="s">
        <v>5562</v>
      </c>
      <c r="G2147" s="156" t="s">
        <v>556</v>
      </c>
      <c r="H2147" s="156" t="s">
        <v>5564</v>
      </c>
      <c r="I2147" s="155">
        <v>3009032</v>
      </c>
      <c r="J2147" s="157" t="s">
        <v>812</v>
      </c>
      <c r="K2147" s="157"/>
      <c r="L2147" s="155">
        <v>2022</v>
      </c>
      <c r="M2147" s="158">
        <v>2826</v>
      </c>
      <c r="N2147" s="159">
        <v>21427502.489999998</v>
      </c>
      <c r="O2147" s="159">
        <v>20246721.34</v>
      </c>
      <c r="P2147" s="159">
        <v>13137117.91</v>
      </c>
      <c r="Q2147" s="159">
        <v>5472305</v>
      </c>
      <c r="R2147" s="159">
        <v>7664812.9100000001</v>
      </c>
      <c r="S2147" s="159">
        <v>1180781.1499999999</v>
      </c>
      <c r="T2147" s="159">
        <v>161600</v>
      </c>
      <c r="U2147" s="159">
        <v>18959594.109999999</v>
      </c>
      <c r="V2147" s="159">
        <v>16790587.07</v>
      </c>
      <c r="W2147" s="159">
        <v>4569659.0599999996</v>
      </c>
      <c r="X2147" s="159">
        <v>40388.76</v>
      </c>
      <c r="Y2147" s="159">
        <v>2169007.04</v>
      </c>
      <c r="Z2147" s="159">
        <v>3656224.49</v>
      </c>
      <c r="AA2147" s="159">
        <v>0</v>
      </c>
      <c r="AB2147" s="159">
        <v>3656224.49</v>
      </c>
      <c r="AC2147" s="159">
        <v>2138000</v>
      </c>
      <c r="AD2147" s="159">
        <v>410000</v>
      </c>
      <c r="AE2147" s="159">
        <v>570000</v>
      </c>
      <c r="AF2147" s="159">
        <v>3456134.27</v>
      </c>
      <c r="AG2147" s="159">
        <v>142334.70000000001</v>
      </c>
      <c r="AH2147" s="159">
        <v>142334.70000000001</v>
      </c>
      <c r="AI2147" s="159">
        <v>0</v>
      </c>
      <c r="AJ2147" s="159">
        <v>0</v>
      </c>
    </row>
    <row r="2148" spans="1:36">
      <c r="A2148" s="153">
        <v>30</v>
      </c>
      <c r="B2148" s="154">
        <v>9</v>
      </c>
      <c r="C2148" s="154">
        <v>4</v>
      </c>
      <c r="D2148" s="155">
        <v>3</v>
      </c>
      <c r="E2148" s="155" t="s">
        <v>556</v>
      </c>
      <c r="F2148" s="156" t="s">
        <v>5565</v>
      </c>
      <c r="G2148" s="156" t="s">
        <v>556</v>
      </c>
      <c r="H2148" s="156" t="s">
        <v>5566</v>
      </c>
      <c r="I2148" s="155">
        <v>3009043</v>
      </c>
      <c r="J2148" s="157" t="s">
        <v>811</v>
      </c>
      <c r="K2148" s="157"/>
      <c r="L2148" s="155">
        <v>2022</v>
      </c>
      <c r="M2148" s="158">
        <v>5814</v>
      </c>
      <c r="N2148" s="159">
        <v>44675135.270000003</v>
      </c>
      <c r="O2148" s="159">
        <v>39087199.619999997</v>
      </c>
      <c r="P2148" s="159">
        <v>27227612.119999997</v>
      </c>
      <c r="Q2148" s="159">
        <v>11702089</v>
      </c>
      <c r="R2148" s="159">
        <v>15525523.119999999</v>
      </c>
      <c r="S2148" s="159">
        <v>5587935.6500000004</v>
      </c>
      <c r="T2148" s="159">
        <v>167894.35</v>
      </c>
      <c r="U2148" s="159">
        <v>45629019.950000003</v>
      </c>
      <c r="V2148" s="159">
        <v>33144089</v>
      </c>
      <c r="W2148" s="159">
        <v>11732620.99</v>
      </c>
      <c r="X2148" s="159">
        <v>451694.02</v>
      </c>
      <c r="Y2148" s="159">
        <v>12484930.949999999</v>
      </c>
      <c r="Z2148" s="159">
        <v>16055044.68</v>
      </c>
      <c r="AA2148" s="159">
        <v>8236951.1799999997</v>
      </c>
      <c r="AB2148" s="159">
        <v>7818093.5</v>
      </c>
      <c r="AC2148" s="159">
        <v>2814432.5</v>
      </c>
      <c r="AD2148" s="159">
        <v>2721532</v>
      </c>
      <c r="AE2148" s="159">
        <v>14869105.65</v>
      </c>
      <c r="AF2148" s="159">
        <v>5943110.6200000001</v>
      </c>
      <c r="AG2148" s="159">
        <v>187530</v>
      </c>
      <c r="AH2148" s="159">
        <v>3075</v>
      </c>
      <c r="AI2148" s="159">
        <v>0</v>
      </c>
      <c r="AJ2148" s="159">
        <v>0</v>
      </c>
    </row>
    <row r="2149" spans="1:36">
      <c r="A2149" s="153">
        <v>30</v>
      </c>
      <c r="B2149" s="154">
        <v>9</v>
      </c>
      <c r="C2149" s="154">
        <v>5</v>
      </c>
      <c r="D2149" s="155">
        <v>2</v>
      </c>
      <c r="E2149" s="155" t="s">
        <v>556</v>
      </c>
      <c r="F2149" s="156" t="s">
        <v>5562</v>
      </c>
      <c r="G2149" s="156" t="s">
        <v>556</v>
      </c>
      <c r="H2149" s="156" t="s">
        <v>5567</v>
      </c>
      <c r="I2149" s="155">
        <v>3009052</v>
      </c>
      <c r="J2149" s="157" t="s">
        <v>810</v>
      </c>
      <c r="K2149" s="157"/>
      <c r="L2149" s="155">
        <v>2022</v>
      </c>
      <c r="M2149" s="158">
        <v>5395</v>
      </c>
      <c r="N2149" s="159">
        <v>39417389.340000004</v>
      </c>
      <c r="O2149" s="159">
        <v>36383858.039999999</v>
      </c>
      <c r="P2149" s="159">
        <v>24795582.560000002</v>
      </c>
      <c r="Q2149" s="159">
        <v>10214859</v>
      </c>
      <c r="R2149" s="159">
        <v>14580723.560000001</v>
      </c>
      <c r="S2149" s="159">
        <v>3033531.3</v>
      </c>
      <c r="T2149" s="159">
        <v>0</v>
      </c>
      <c r="U2149" s="159">
        <v>42359069.969999999</v>
      </c>
      <c r="V2149" s="159">
        <v>34238824.369999997</v>
      </c>
      <c r="W2149" s="159">
        <v>13875814.68</v>
      </c>
      <c r="X2149" s="159">
        <v>490351.49</v>
      </c>
      <c r="Y2149" s="159">
        <v>8120245.5999999996</v>
      </c>
      <c r="Z2149" s="159">
        <v>5080350.46</v>
      </c>
      <c r="AA2149" s="159">
        <v>2000000</v>
      </c>
      <c r="AB2149" s="159">
        <v>3080350.46</v>
      </c>
      <c r="AC2149" s="159">
        <v>675000</v>
      </c>
      <c r="AD2149" s="159">
        <v>675000</v>
      </c>
      <c r="AE2149" s="159">
        <v>9819000</v>
      </c>
      <c r="AF2149" s="159">
        <v>2145033.67</v>
      </c>
      <c r="AG2149" s="159">
        <v>963200.17</v>
      </c>
      <c r="AH2149" s="159">
        <v>464026.19</v>
      </c>
      <c r="AI2149" s="159">
        <v>0</v>
      </c>
      <c r="AJ2149" s="159">
        <v>0</v>
      </c>
    </row>
    <row r="2150" spans="1:36">
      <c r="A2150" s="153">
        <v>30</v>
      </c>
      <c r="B2150" s="154">
        <v>9</v>
      </c>
      <c r="C2150" s="154">
        <v>6</v>
      </c>
      <c r="D2150" s="155">
        <v>3</v>
      </c>
      <c r="E2150" s="155" t="s">
        <v>556</v>
      </c>
      <c r="F2150" s="156" t="s">
        <v>5565</v>
      </c>
      <c r="G2150" s="156" t="s">
        <v>556</v>
      </c>
      <c r="H2150" s="156" t="s">
        <v>5568</v>
      </c>
      <c r="I2150" s="155">
        <v>3009063</v>
      </c>
      <c r="J2150" s="157" t="s">
        <v>809</v>
      </c>
      <c r="K2150" s="157"/>
      <c r="L2150" s="155">
        <v>2022</v>
      </c>
      <c r="M2150" s="158">
        <v>11950</v>
      </c>
      <c r="N2150" s="159">
        <v>77628772.430000007</v>
      </c>
      <c r="O2150" s="159">
        <v>74386860.859999999</v>
      </c>
      <c r="P2150" s="159">
        <v>47548922.890000001</v>
      </c>
      <c r="Q2150" s="159">
        <v>19166073</v>
      </c>
      <c r="R2150" s="159">
        <v>28382849.890000001</v>
      </c>
      <c r="S2150" s="159">
        <v>3241911.57</v>
      </c>
      <c r="T2150" s="159">
        <v>969783</v>
      </c>
      <c r="U2150" s="159">
        <v>79428243.620000005</v>
      </c>
      <c r="V2150" s="159">
        <v>66622420.130000003</v>
      </c>
      <c r="W2150" s="159">
        <v>16527381.380000001</v>
      </c>
      <c r="X2150" s="159">
        <v>528893.4</v>
      </c>
      <c r="Y2150" s="159">
        <v>12805823.49</v>
      </c>
      <c r="Z2150" s="159">
        <v>9533159.2100000009</v>
      </c>
      <c r="AA2150" s="159">
        <v>0</v>
      </c>
      <c r="AB2150" s="159">
        <v>9533159.2100000009</v>
      </c>
      <c r="AC2150" s="159">
        <v>485551.68</v>
      </c>
      <c r="AD2150" s="159">
        <v>485551.68</v>
      </c>
      <c r="AE2150" s="159">
        <v>7264742.3499999996</v>
      </c>
      <c r="AF2150" s="159">
        <v>7764440.7300000004</v>
      </c>
      <c r="AG2150" s="159">
        <v>391007.2</v>
      </c>
      <c r="AH2150" s="159">
        <v>59827.199999999997</v>
      </c>
      <c r="AI2150" s="159">
        <v>0</v>
      </c>
      <c r="AJ2150" s="159">
        <v>729175.79</v>
      </c>
    </row>
    <row r="2151" spans="1:36">
      <c r="A2151" s="153">
        <v>30</v>
      </c>
      <c r="B2151" s="154">
        <v>9</v>
      </c>
      <c r="C2151" s="154">
        <v>7</v>
      </c>
      <c r="D2151" s="155">
        <v>2</v>
      </c>
      <c r="E2151" s="155" t="s">
        <v>556</v>
      </c>
      <c r="F2151" s="156" t="s">
        <v>5562</v>
      </c>
      <c r="G2151" s="156" t="s">
        <v>556</v>
      </c>
      <c r="H2151" s="156" t="s">
        <v>5569</v>
      </c>
      <c r="I2151" s="155">
        <v>3009072</v>
      </c>
      <c r="J2151" s="157" t="s">
        <v>808</v>
      </c>
      <c r="K2151" s="157"/>
      <c r="L2151" s="155">
        <v>2022</v>
      </c>
      <c r="M2151" s="158">
        <v>7930</v>
      </c>
      <c r="N2151" s="159">
        <v>56650994.759999998</v>
      </c>
      <c r="O2151" s="159">
        <v>48881811.390000001</v>
      </c>
      <c r="P2151" s="159">
        <v>29105410.18</v>
      </c>
      <c r="Q2151" s="159">
        <v>11011250</v>
      </c>
      <c r="R2151" s="159">
        <v>18094160.18</v>
      </c>
      <c r="S2151" s="159">
        <v>7769183.3700000001</v>
      </c>
      <c r="T2151" s="159">
        <v>660416.30000000005</v>
      </c>
      <c r="U2151" s="159">
        <v>58350235.950000003</v>
      </c>
      <c r="V2151" s="159">
        <v>45491003.039999999</v>
      </c>
      <c r="W2151" s="159">
        <v>16272369.77</v>
      </c>
      <c r="X2151" s="159">
        <v>273165.05</v>
      </c>
      <c r="Y2151" s="159">
        <v>12859232.91</v>
      </c>
      <c r="Z2151" s="159">
        <v>9857799.5199999996</v>
      </c>
      <c r="AA2151" s="159">
        <v>0</v>
      </c>
      <c r="AB2151" s="159">
        <v>9857799.5199999996</v>
      </c>
      <c r="AC2151" s="159">
        <v>1840000</v>
      </c>
      <c r="AD2151" s="159">
        <v>1800000</v>
      </c>
      <c r="AE2151" s="159">
        <v>4000000</v>
      </c>
      <c r="AF2151" s="159">
        <v>3390808.35</v>
      </c>
      <c r="AG2151" s="159">
        <v>231250</v>
      </c>
      <c r="AH2151" s="159">
        <v>214306</v>
      </c>
      <c r="AI2151" s="159">
        <v>0</v>
      </c>
      <c r="AJ2151" s="159">
        <v>0</v>
      </c>
    </row>
    <row r="2152" spans="1:36">
      <c r="A2152" s="153">
        <v>30</v>
      </c>
      <c r="B2152" s="154">
        <v>9</v>
      </c>
      <c r="C2152" s="154">
        <v>8</v>
      </c>
      <c r="D2152" s="155">
        <v>2</v>
      </c>
      <c r="E2152" s="155" t="s">
        <v>556</v>
      </c>
      <c r="F2152" s="156" t="s">
        <v>5562</v>
      </c>
      <c r="G2152" s="156" t="s">
        <v>556</v>
      </c>
      <c r="H2152" s="156" t="s">
        <v>5570</v>
      </c>
      <c r="I2152" s="155">
        <v>3009082</v>
      </c>
      <c r="J2152" s="157" t="s">
        <v>807</v>
      </c>
      <c r="K2152" s="157"/>
      <c r="L2152" s="155">
        <v>2022</v>
      </c>
      <c r="M2152" s="158">
        <v>6761</v>
      </c>
      <c r="N2152" s="159">
        <v>47340919.170000002</v>
      </c>
      <c r="O2152" s="159">
        <v>41567242.329999998</v>
      </c>
      <c r="P2152" s="159">
        <v>26200536.920000002</v>
      </c>
      <c r="Q2152" s="159">
        <v>10103305</v>
      </c>
      <c r="R2152" s="159">
        <v>16097231.92</v>
      </c>
      <c r="S2152" s="159">
        <v>5773676.8399999999</v>
      </c>
      <c r="T2152" s="159">
        <v>150671.67999999999</v>
      </c>
      <c r="U2152" s="159">
        <v>46072000.060000002</v>
      </c>
      <c r="V2152" s="159">
        <v>38057187.060000002</v>
      </c>
      <c r="W2152" s="159">
        <v>13573437.09</v>
      </c>
      <c r="X2152" s="159">
        <v>123507.84</v>
      </c>
      <c r="Y2152" s="159">
        <v>8014813</v>
      </c>
      <c r="Z2152" s="159">
        <v>6181399.4100000001</v>
      </c>
      <c r="AA2152" s="159">
        <v>0</v>
      </c>
      <c r="AB2152" s="159">
        <v>6181399.4100000001</v>
      </c>
      <c r="AC2152" s="159">
        <v>1159779</v>
      </c>
      <c r="AD2152" s="159">
        <v>1159779</v>
      </c>
      <c r="AE2152" s="159">
        <v>1601559.35</v>
      </c>
      <c r="AF2152" s="159">
        <v>3510055.27</v>
      </c>
      <c r="AG2152" s="159">
        <v>474392.82</v>
      </c>
      <c r="AH2152" s="159">
        <v>559016.18999999994</v>
      </c>
      <c r="AI2152" s="159">
        <v>0</v>
      </c>
      <c r="AJ2152" s="159">
        <v>1583.54</v>
      </c>
    </row>
    <row r="2153" spans="1:36">
      <c r="A2153" s="153">
        <v>30</v>
      </c>
      <c r="B2153" s="154">
        <v>9</v>
      </c>
      <c r="C2153" s="154">
        <v>9</v>
      </c>
      <c r="D2153" s="155">
        <v>2</v>
      </c>
      <c r="E2153" s="155" t="s">
        <v>556</v>
      </c>
      <c r="F2153" s="156" t="s">
        <v>5562</v>
      </c>
      <c r="G2153" s="156" t="s">
        <v>556</v>
      </c>
      <c r="H2153" s="156" t="s">
        <v>5571</v>
      </c>
      <c r="I2153" s="155">
        <v>3009092</v>
      </c>
      <c r="J2153" s="157" t="s">
        <v>806</v>
      </c>
      <c r="K2153" s="157"/>
      <c r="L2153" s="155">
        <v>2022</v>
      </c>
      <c r="M2153" s="158">
        <v>4190</v>
      </c>
      <c r="N2153" s="159">
        <v>37264778.619999997</v>
      </c>
      <c r="O2153" s="159">
        <v>28997338.190000001</v>
      </c>
      <c r="P2153" s="159">
        <v>18889178.579999998</v>
      </c>
      <c r="Q2153" s="159">
        <v>8652395</v>
      </c>
      <c r="R2153" s="159">
        <v>10236783.58</v>
      </c>
      <c r="S2153" s="159">
        <v>8267440.4299999997</v>
      </c>
      <c r="T2153" s="159">
        <v>0</v>
      </c>
      <c r="U2153" s="159">
        <v>37230590.259999998</v>
      </c>
      <c r="V2153" s="159">
        <v>23894601.940000001</v>
      </c>
      <c r="W2153" s="159">
        <v>8537232.1999999993</v>
      </c>
      <c r="X2153" s="159">
        <v>67092.33</v>
      </c>
      <c r="Y2153" s="159">
        <v>13335988.32</v>
      </c>
      <c r="Z2153" s="159">
        <v>5707631.1500000004</v>
      </c>
      <c r="AA2153" s="159">
        <v>0</v>
      </c>
      <c r="AB2153" s="159">
        <v>5707631.1500000004</v>
      </c>
      <c r="AC2153" s="159">
        <v>3556668</v>
      </c>
      <c r="AD2153" s="159">
        <v>956668</v>
      </c>
      <c r="AE2153" s="159">
        <v>466664</v>
      </c>
      <c r="AF2153" s="159">
        <v>5102736.25</v>
      </c>
      <c r="AG2153" s="159">
        <v>102130</v>
      </c>
      <c r="AH2153" s="159">
        <v>37500</v>
      </c>
      <c r="AI2153" s="159">
        <v>0</v>
      </c>
      <c r="AJ2153" s="159">
        <v>0</v>
      </c>
    </row>
    <row r="2154" spans="1:36">
      <c r="A2154" s="153">
        <v>30</v>
      </c>
      <c r="B2154" s="154">
        <v>9</v>
      </c>
      <c r="C2154" s="154">
        <v>10</v>
      </c>
      <c r="D2154" s="155">
        <v>2</v>
      </c>
      <c r="E2154" s="155" t="s">
        <v>556</v>
      </c>
      <c r="F2154" s="156" t="s">
        <v>5562</v>
      </c>
      <c r="G2154" s="156" t="s">
        <v>556</v>
      </c>
      <c r="H2154" s="156" t="s">
        <v>5572</v>
      </c>
      <c r="I2154" s="155">
        <v>3009102</v>
      </c>
      <c r="J2154" s="157" t="s">
        <v>805</v>
      </c>
      <c r="K2154" s="157"/>
      <c r="L2154" s="155">
        <v>2022</v>
      </c>
      <c r="M2154" s="158">
        <v>6222</v>
      </c>
      <c r="N2154" s="159">
        <v>44731427.640000001</v>
      </c>
      <c r="O2154" s="159">
        <v>43107049.859999999</v>
      </c>
      <c r="P2154" s="159">
        <v>21893351.579999998</v>
      </c>
      <c r="Q2154" s="159">
        <v>7106274</v>
      </c>
      <c r="R2154" s="159">
        <v>14787077.58</v>
      </c>
      <c r="S2154" s="159">
        <v>1624377.78</v>
      </c>
      <c r="T2154" s="159">
        <v>214.5</v>
      </c>
      <c r="U2154" s="159">
        <v>41838907.960000001</v>
      </c>
      <c r="V2154" s="159">
        <v>36879786.130000003</v>
      </c>
      <c r="W2154" s="159">
        <v>13277399.74</v>
      </c>
      <c r="X2154" s="159">
        <v>41587.35</v>
      </c>
      <c r="Y2154" s="159">
        <v>4959121.83</v>
      </c>
      <c r="Z2154" s="159">
        <v>7582947.3799999999</v>
      </c>
      <c r="AA2154" s="159">
        <v>0</v>
      </c>
      <c r="AB2154" s="159">
        <v>7582947.3799999999</v>
      </c>
      <c r="AC2154" s="159">
        <v>40000</v>
      </c>
      <c r="AD2154" s="159">
        <v>40000</v>
      </c>
      <c r="AE2154" s="159">
        <v>554215</v>
      </c>
      <c r="AF2154" s="159">
        <v>6227263.7300000004</v>
      </c>
      <c r="AG2154" s="159">
        <v>228248.89</v>
      </c>
      <c r="AH2154" s="159">
        <v>228248.89</v>
      </c>
      <c r="AI2154" s="159">
        <v>0</v>
      </c>
      <c r="AJ2154" s="159">
        <v>0</v>
      </c>
    </row>
    <row r="2155" spans="1:36">
      <c r="A2155" s="153">
        <v>30</v>
      </c>
      <c r="B2155" s="154">
        <v>9</v>
      </c>
      <c r="C2155" s="154">
        <v>11</v>
      </c>
      <c r="D2155" s="155">
        <v>3</v>
      </c>
      <c r="E2155" s="155" t="s">
        <v>556</v>
      </c>
      <c r="F2155" s="156" t="s">
        <v>5565</v>
      </c>
      <c r="G2155" s="156" t="s">
        <v>556</v>
      </c>
      <c r="H2155" s="156" t="s">
        <v>5573</v>
      </c>
      <c r="I2155" s="155">
        <v>3009113</v>
      </c>
      <c r="J2155" s="157" t="s">
        <v>804</v>
      </c>
      <c r="K2155" s="157"/>
      <c r="L2155" s="155">
        <v>2022</v>
      </c>
      <c r="M2155" s="158">
        <v>3936</v>
      </c>
      <c r="N2155" s="159">
        <v>31258214.469999999</v>
      </c>
      <c r="O2155" s="159">
        <v>27380302.300000001</v>
      </c>
      <c r="P2155" s="159">
        <v>18954727.550000001</v>
      </c>
      <c r="Q2155" s="159">
        <v>8424729</v>
      </c>
      <c r="R2155" s="159">
        <v>10529998.550000001</v>
      </c>
      <c r="S2155" s="159">
        <v>3877912.17</v>
      </c>
      <c r="T2155" s="159">
        <v>15550.49</v>
      </c>
      <c r="U2155" s="159">
        <v>32006770.300000001</v>
      </c>
      <c r="V2155" s="159">
        <v>22882765.32</v>
      </c>
      <c r="W2155" s="159">
        <v>8280197.6399999997</v>
      </c>
      <c r="X2155" s="159">
        <v>2768.07</v>
      </c>
      <c r="Y2155" s="159">
        <v>9124004.9800000004</v>
      </c>
      <c r="Z2155" s="159">
        <v>4943276.38</v>
      </c>
      <c r="AA2155" s="159">
        <v>271473.34999999998</v>
      </c>
      <c r="AB2155" s="159">
        <v>4671803.03</v>
      </c>
      <c r="AC2155" s="159">
        <v>1144785.8</v>
      </c>
      <c r="AD2155" s="159">
        <v>41378.800000000003</v>
      </c>
      <c r="AE2155" s="159">
        <v>271473.34999999998</v>
      </c>
      <c r="AF2155" s="159">
        <v>4497536.9800000004</v>
      </c>
      <c r="AG2155" s="159">
        <v>151164.6</v>
      </c>
      <c r="AH2155" s="159">
        <v>151164.6</v>
      </c>
      <c r="AI2155" s="159">
        <v>0</v>
      </c>
      <c r="AJ2155" s="159">
        <v>0</v>
      </c>
    </row>
    <row r="2156" spans="1:36">
      <c r="A2156" s="153">
        <v>30</v>
      </c>
      <c r="B2156" s="154">
        <v>10</v>
      </c>
      <c r="C2156" s="154">
        <v>1</v>
      </c>
      <c r="D2156" s="155">
        <v>3</v>
      </c>
      <c r="E2156" s="155" t="s">
        <v>556</v>
      </c>
      <c r="F2156" s="156" t="s">
        <v>5574</v>
      </c>
      <c r="G2156" s="156" t="s">
        <v>556</v>
      </c>
      <c r="H2156" s="156" t="s">
        <v>5575</v>
      </c>
      <c r="I2156" s="155">
        <v>3010013</v>
      </c>
      <c r="J2156" s="157" t="s">
        <v>803</v>
      </c>
      <c r="K2156" s="157"/>
      <c r="L2156" s="155">
        <v>2022</v>
      </c>
      <c r="M2156" s="158">
        <v>12214</v>
      </c>
      <c r="N2156" s="159">
        <v>73418157.170000002</v>
      </c>
      <c r="O2156" s="159">
        <v>67694392.969999999</v>
      </c>
      <c r="P2156" s="159">
        <v>43083013.409999996</v>
      </c>
      <c r="Q2156" s="159">
        <v>15690147</v>
      </c>
      <c r="R2156" s="159">
        <v>27392866.41</v>
      </c>
      <c r="S2156" s="159">
        <v>5723764.2000000002</v>
      </c>
      <c r="T2156" s="159">
        <v>0</v>
      </c>
      <c r="U2156" s="159">
        <v>73098834.670000002</v>
      </c>
      <c r="V2156" s="159">
        <v>64092632.119999997</v>
      </c>
      <c r="W2156" s="159">
        <v>22647175.300000001</v>
      </c>
      <c r="X2156" s="159">
        <v>407569.42</v>
      </c>
      <c r="Y2156" s="159">
        <v>9006202.5500000007</v>
      </c>
      <c r="Z2156" s="159">
        <v>8037526.0599999996</v>
      </c>
      <c r="AA2156" s="159">
        <v>0</v>
      </c>
      <c r="AB2156" s="159">
        <v>8037526.0599999996</v>
      </c>
      <c r="AC2156" s="159">
        <v>4819373.76</v>
      </c>
      <c r="AD2156" s="159">
        <v>2560000</v>
      </c>
      <c r="AE2156" s="159">
        <v>9431410.1199999992</v>
      </c>
      <c r="AF2156" s="159">
        <v>3601760.85</v>
      </c>
      <c r="AG2156" s="159">
        <v>949383.76</v>
      </c>
      <c r="AH2156" s="159">
        <v>441197.63</v>
      </c>
      <c r="AI2156" s="159">
        <v>0</v>
      </c>
      <c r="AJ2156" s="159">
        <v>31410.12</v>
      </c>
    </row>
    <row r="2157" spans="1:36">
      <c r="A2157" s="153">
        <v>30</v>
      </c>
      <c r="B2157" s="154">
        <v>10</v>
      </c>
      <c r="C2157" s="154">
        <v>2</v>
      </c>
      <c r="D2157" s="155">
        <v>2</v>
      </c>
      <c r="E2157" s="155" t="s">
        <v>556</v>
      </c>
      <c r="F2157" s="156" t="s">
        <v>5576</v>
      </c>
      <c r="G2157" s="156" t="s">
        <v>556</v>
      </c>
      <c r="H2157" s="156" t="s">
        <v>5577</v>
      </c>
      <c r="I2157" s="155">
        <v>3010022</v>
      </c>
      <c r="J2157" s="157" t="s">
        <v>802</v>
      </c>
      <c r="K2157" s="157"/>
      <c r="L2157" s="155">
        <v>2022</v>
      </c>
      <c r="M2157" s="158">
        <v>5035</v>
      </c>
      <c r="N2157" s="159">
        <v>38112529.729999997</v>
      </c>
      <c r="O2157" s="159">
        <v>35971203.369999997</v>
      </c>
      <c r="P2157" s="159">
        <v>25466247.75</v>
      </c>
      <c r="Q2157" s="159">
        <v>12247093</v>
      </c>
      <c r="R2157" s="159">
        <v>13219154.75</v>
      </c>
      <c r="S2157" s="159">
        <v>2141326.36</v>
      </c>
      <c r="T2157" s="159">
        <v>0</v>
      </c>
      <c r="U2157" s="159">
        <v>40731701.719999999</v>
      </c>
      <c r="V2157" s="159">
        <v>32203503.949999999</v>
      </c>
      <c r="W2157" s="159">
        <v>11395848.49</v>
      </c>
      <c r="X2157" s="159">
        <v>187899.84</v>
      </c>
      <c r="Y2157" s="159">
        <v>8528197.7699999996</v>
      </c>
      <c r="Z2157" s="159">
        <v>8351123.1500000004</v>
      </c>
      <c r="AA2157" s="159">
        <v>3530000</v>
      </c>
      <c r="AB2157" s="159">
        <v>4821123.1500000004</v>
      </c>
      <c r="AC2157" s="159">
        <v>1763545</v>
      </c>
      <c r="AD2157" s="159">
        <v>1763545</v>
      </c>
      <c r="AE2157" s="159">
        <v>3415600</v>
      </c>
      <c r="AF2157" s="159">
        <v>3767699.42</v>
      </c>
      <c r="AG2157" s="159">
        <v>256302.41</v>
      </c>
      <c r="AH2157" s="159">
        <v>213514.44</v>
      </c>
      <c r="AI2157" s="159">
        <v>0</v>
      </c>
      <c r="AJ2157" s="159">
        <v>0</v>
      </c>
    </row>
    <row r="2158" spans="1:36">
      <c r="A2158" s="153">
        <v>30</v>
      </c>
      <c r="B2158" s="154">
        <v>10</v>
      </c>
      <c r="C2158" s="154">
        <v>3</v>
      </c>
      <c r="D2158" s="155">
        <v>2</v>
      </c>
      <c r="E2158" s="155" t="s">
        <v>556</v>
      </c>
      <c r="F2158" s="156" t="s">
        <v>5576</v>
      </c>
      <c r="G2158" s="156" t="s">
        <v>556</v>
      </c>
      <c r="H2158" s="156" t="s">
        <v>5578</v>
      </c>
      <c r="I2158" s="155">
        <v>3010032</v>
      </c>
      <c r="J2158" s="157" t="s">
        <v>801</v>
      </c>
      <c r="K2158" s="157"/>
      <c r="L2158" s="155">
        <v>2022</v>
      </c>
      <c r="M2158" s="158">
        <v>11497</v>
      </c>
      <c r="N2158" s="159">
        <v>75182992.280000001</v>
      </c>
      <c r="O2158" s="159">
        <v>69056188.540000007</v>
      </c>
      <c r="P2158" s="159">
        <v>34859300.090000004</v>
      </c>
      <c r="Q2158" s="159">
        <v>9386384</v>
      </c>
      <c r="R2158" s="159">
        <v>25472916.09</v>
      </c>
      <c r="S2158" s="159">
        <v>6126803.7400000002</v>
      </c>
      <c r="T2158" s="159">
        <v>132435.20000000001</v>
      </c>
      <c r="U2158" s="159">
        <v>89407731.579999998</v>
      </c>
      <c r="V2158" s="159">
        <v>64235664.759999998</v>
      </c>
      <c r="W2158" s="159">
        <v>22074594.640000001</v>
      </c>
      <c r="X2158" s="159">
        <v>626862.02</v>
      </c>
      <c r="Y2158" s="159">
        <v>25172066.82</v>
      </c>
      <c r="Z2158" s="159">
        <v>18037288.559999999</v>
      </c>
      <c r="AA2158" s="159">
        <v>4990000</v>
      </c>
      <c r="AB2158" s="159">
        <v>13047288.559999999</v>
      </c>
      <c r="AC2158" s="159">
        <v>2437060</v>
      </c>
      <c r="AD2158" s="159">
        <v>2437060</v>
      </c>
      <c r="AE2158" s="159">
        <v>14091604</v>
      </c>
      <c r="AF2158" s="159">
        <v>4820523.78</v>
      </c>
      <c r="AG2158" s="159">
        <v>1148566.18</v>
      </c>
      <c r="AH2158" s="159">
        <v>1452646.21</v>
      </c>
      <c r="AI2158" s="159">
        <v>0</v>
      </c>
      <c r="AJ2158" s="159">
        <v>0</v>
      </c>
    </row>
    <row r="2159" spans="1:36">
      <c r="A2159" s="153">
        <v>30</v>
      </c>
      <c r="B2159" s="154">
        <v>10</v>
      </c>
      <c r="C2159" s="154">
        <v>4</v>
      </c>
      <c r="D2159" s="155">
        <v>3</v>
      </c>
      <c r="E2159" s="155" t="s">
        <v>556</v>
      </c>
      <c r="F2159" s="156" t="s">
        <v>5574</v>
      </c>
      <c r="G2159" s="156" t="s">
        <v>556</v>
      </c>
      <c r="H2159" s="156" t="s">
        <v>5579</v>
      </c>
      <c r="I2159" s="155">
        <v>3010043</v>
      </c>
      <c r="J2159" s="157" t="s">
        <v>800</v>
      </c>
      <c r="K2159" s="157"/>
      <c r="L2159" s="155">
        <v>2022</v>
      </c>
      <c r="M2159" s="158">
        <v>9664</v>
      </c>
      <c r="N2159" s="159">
        <v>77034744.75</v>
      </c>
      <c r="O2159" s="159">
        <v>75611222.989999995</v>
      </c>
      <c r="P2159" s="159">
        <v>32452842.510000002</v>
      </c>
      <c r="Q2159" s="159">
        <v>9081827</v>
      </c>
      <c r="R2159" s="159">
        <v>23371015.510000002</v>
      </c>
      <c r="S2159" s="159">
        <v>1423521.76</v>
      </c>
      <c r="T2159" s="159">
        <v>841219.5</v>
      </c>
      <c r="U2159" s="159">
        <v>84007723.489999995</v>
      </c>
      <c r="V2159" s="159">
        <v>70479408.609999999</v>
      </c>
      <c r="W2159" s="159">
        <v>27440747.699999999</v>
      </c>
      <c r="X2159" s="159">
        <v>312775.5</v>
      </c>
      <c r="Y2159" s="159">
        <v>13528314.880000001</v>
      </c>
      <c r="Z2159" s="159">
        <v>29431735.960000001</v>
      </c>
      <c r="AA2159" s="159">
        <v>0</v>
      </c>
      <c r="AB2159" s="159">
        <v>29431735.960000001</v>
      </c>
      <c r="AC2159" s="159">
        <v>1604000</v>
      </c>
      <c r="AD2159" s="159">
        <v>1604000</v>
      </c>
      <c r="AE2159" s="159">
        <v>7753921.2199999997</v>
      </c>
      <c r="AF2159" s="159">
        <v>5131814.38</v>
      </c>
      <c r="AG2159" s="159">
        <v>1794487.48</v>
      </c>
      <c r="AH2159" s="159">
        <v>1097888.9099999999</v>
      </c>
      <c r="AI2159" s="159">
        <v>0</v>
      </c>
      <c r="AJ2159" s="159">
        <v>0</v>
      </c>
    </row>
    <row r="2160" spans="1:36">
      <c r="A2160" s="153">
        <v>30</v>
      </c>
      <c r="B2160" s="154">
        <v>10</v>
      </c>
      <c r="C2160" s="154">
        <v>5</v>
      </c>
      <c r="D2160" s="155">
        <v>2</v>
      </c>
      <c r="E2160" s="155" t="s">
        <v>556</v>
      </c>
      <c r="F2160" s="156" t="s">
        <v>5576</v>
      </c>
      <c r="G2160" s="156" t="s">
        <v>556</v>
      </c>
      <c r="H2160" s="156" t="s">
        <v>5580</v>
      </c>
      <c r="I2160" s="155">
        <v>3010052</v>
      </c>
      <c r="J2160" s="157" t="s">
        <v>799</v>
      </c>
      <c r="K2160" s="157"/>
      <c r="L2160" s="155">
        <v>2022</v>
      </c>
      <c r="M2160" s="158">
        <v>11558</v>
      </c>
      <c r="N2160" s="159">
        <v>77953609.310000002</v>
      </c>
      <c r="O2160" s="159">
        <v>71362565.140000001</v>
      </c>
      <c r="P2160" s="159">
        <v>51046554.649999999</v>
      </c>
      <c r="Q2160" s="159">
        <v>20071651</v>
      </c>
      <c r="R2160" s="159">
        <v>30974903.649999999</v>
      </c>
      <c r="S2160" s="159">
        <v>6591044.1699999999</v>
      </c>
      <c r="T2160" s="159">
        <v>77976</v>
      </c>
      <c r="U2160" s="159">
        <v>76953210.680000007</v>
      </c>
      <c r="V2160" s="159">
        <v>65090541.219999999</v>
      </c>
      <c r="W2160" s="159">
        <v>16783356.57</v>
      </c>
      <c r="X2160" s="159">
        <v>131588.92000000001</v>
      </c>
      <c r="Y2160" s="159">
        <v>11862669.460000001</v>
      </c>
      <c r="Z2160" s="159">
        <v>10641430.300000001</v>
      </c>
      <c r="AA2160" s="159">
        <v>0</v>
      </c>
      <c r="AB2160" s="159">
        <v>10641430.300000001</v>
      </c>
      <c r="AC2160" s="159">
        <v>1000000</v>
      </c>
      <c r="AD2160" s="159">
        <v>1000000</v>
      </c>
      <c r="AE2160" s="159">
        <v>900000</v>
      </c>
      <c r="AF2160" s="159">
        <v>6272023.9199999999</v>
      </c>
      <c r="AG2160" s="159">
        <v>2260261.4500000002</v>
      </c>
      <c r="AH2160" s="159">
        <v>1633385.32</v>
      </c>
      <c r="AI2160" s="159">
        <v>0</v>
      </c>
      <c r="AJ2160" s="159">
        <v>0</v>
      </c>
    </row>
    <row r="2161" spans="1:36">
      <c r="A2161" s="153">
        <v>30</v>
      </c>
      <c r="B2161" s="154">
        <v>10</v>
      </c>
      <c r="C2161" s="154">
        <v>6</v>
      </c>
      <c r="D2161" s="155">
        <v>2</v>
      </c>
      <c r="E2161" s="155" t="s">
        <v>556</v>
      </c>
      <c r="F2161" s="156" t="s">
        <v>5576</v>
      </c>
      <c r="G2161" s="156" t="s">
        <v>556</v>
      </c>
      <c r="H2161" s="156" t="s">
        <v>5581</v>
      </c>
      <c r="I2161" s="155">
        <v>3010062</v>
      </c>
      <c r="J2161" s="157" t="s">
        <v>798</v>
      </c>
      <c r="K2161" s="157"/>
      <c r="L2161" s="155">
        <v>2022</v>
      </c>
      <c r="M2161" s="158">
        <v>8273</v>
      </c>
      <c r="N2161" s="159">
        <v>57637192.369999997</v>
      </c>
      <c r="O2161" s="159">
        <v>50982786.869999997</v>
      </c>
      <c r="P2161" s="159">
        <v>33975374.409999996</v>
      </c>
      <c r="Q2161" s="159">
        <v>14347647</v>
      </c>
      <c r="R2161" s="159">
        <v>19627727.41</v>
      </c>
      <c r="S2161" s="159">
        <v>6654405.5</v>
      </c>
      <c r="T2161" s="159">
        <v>441881.32</v>
      </c>
      <c r="U2161" s="159">
        <v>60532327.270000003</v>
      </c>
      <c r="V2161" s="159">
        <v>47322660.07</v>
      </c>
      <c r="W2161" s="159">
        <v>16779441.079999998</v>
      </c>
      <c r="X2161" s="159">
        <v>685950.68</v>
      </c>
      <c r="Y2161" s="159">
        <v>13209667.199999999</v>
      </c>
      <c r="Z2161" s="159">
        <v>9804154.8300000001</v>
      </c>
      <c r="AA2161" s="159">
        <v>0</v>
      </c>
      <c r="AB2161" s="159">
        <v>9804154.8300000001</v>
      </c>
      <c r="AC2161" s="159">
        <v>1648000</v>
      </c>
      <c r="AD2161" s="159">
        <v>1648000</v>
      </c>
      <c r="AE2161" s="159">
        <v>10292900</v>
      </c>
      <c r="AF2161" s="159">
        <v>3660126.8</v>
      </c>
      <c r="AG2161" s="159">
        <v>110309.16</v>
      </c>
      <c r="AH2161" s="159">
        <v>85327.55</v>
      </c>
      <c r="AI2161" s="159">
        <v>0</v>
      </c>
      <c r="AJ2161" s="159">
        <v>0</v>
      </c>
    </row>
    <row r="2162" spans="1:36">
      <c r="A2162" s="153">
        <v>30</v>
      </c>
      <c r="B2162" s="154">
        <v>10</v>
      </c>
      <c r="C2162" s="154">
        <v>7</v>
      </c>
      <c r="D2162" s="155">
        <v>3</v>
      </c>
      <c r="E2162" s="155" t="s">
        <v>556</v>
      </c>
      <c r="F2162" s="156" t="s">
        <v>5574</v>
      </c>
      <c r="G2162" s="156" t="s">
        <v>556</v>
      </c>
      <c r="H2162" s="156" t="s">
        <v>5582</v>
      </c>
      <c r="I2162" s="155">
        <v>3010073</v>
      </c>
      <c r="J2162" s="157" t="s">
        <v>797</v>
      </c>
      <c r="K2162" s="157"/>
      <c r="L2162" s="155">
        <v>2022</v>
      </c>
      <c r="M2162" s="158">
        <v>8010</v>
      </c>
      <c r="N2162" s="159">
        <v>59039337.490000002</v>
      </c>
      <c r="O2162" s="159">
        <v>55608789.43</v>
      </c>
      <c r="P2162" s="159">
        <v>39114207.960000001</v>
      </c>
      <c r="Q2162" s="159">
        <v>15984945</v>
      </c>
      <c r="R2162" s="159">
        <v>23129262.960000001</v>
      </c>
      <c r="S2162" s="159">
        <v>3430548.06</v>
      </c>
      <c r="T2162" s="159">
        <v>0</v>
      </c>
      <c r="U2162" s="159">
        <v>57751766.460000001</v>
      </c>
      <c r="V2162" s="159">
        <v>52176225.270000003</v>
      </c>
      <c r="W2162" s="159">
        <v>18903749.350000001</v>
      </c>
      <c r="X2162" s="159">
        <v>819709.47</v>
      </c>
      <c r="Y2162" s="159">
        <v>5575541.1900000004</v>
      </c>
      <c r="Z2162" s="159">
        <v>8089536.21</v>
      </c>
      <c r="AA2162" s="159">
        <v>0</v>
      </c>
      <c r="AB2162" s="159">
        <v>8089536.21</v>
      </c>
      <c r="AC2162" s="159">
        <v>4089139.99</v>
      </c>
      <c r="AD2162" s="159">
        <v>2267134.83</v>
      </c>
      <c r="AE2162" s="159">
        <v>13412500</v>
      </c>
      <c r="AF2162" s="159">
        <v>3432564.16</v>
      </c>
      <c r="AG2162" s="159">
        <v>2076559.81</v>
      </c>
      <c r="AH2162" s="159">
        <v>1997935.55</v>
      </c>
      <c r="AI2162" s="159">
        <v>0</v>
      </c>
      <c r="AJ2162" s="159">
        <v>0</v>
      </c>
    </row>
    <row r="2163" spans="1:36">
      <c r="A2163" s="153">
        <v>30</v>
      </c>
      <c r="B2163" s="154">
        <v>10</v>
      </c>
      <c r="C2163" s="154">
        <v>8</v>
      </c>
      <c r="D2163" s="155">
        <v>2</v>
      </c>
      <c r="E2163" s="155" t="s">
        <v>556</v>
      </c>
      <c r="F2163" s="156" t="s">
        <v>5576</v>
      </c>
      <c r="G2163" s="156" t="s">
        <v>556</v>
      </c>
      <c r="H2163" s="156" t="s">
        <v>5583</v>
      </c>
      <c r="I2163" s="155">
        <v>3010082</v>
      </c>
      <c r="J2163" s="157" t="s">
        <v>796</v>
      </c>
      <c r="K2163" s="157"/>
      <c r="L2163" s="155">
        <v>2022</v>
      </c>
      <c r="M2163" s="158">
        <v>7135</v>
      </c>
      <c r="N2163" s="159">
        <v>57124865.020000003</v>
      </c>
      <c r="O2163" s="159">
        <v>45756526.450000003</v>
      </c>
      <c r="P2163" s="159">
        <v>32294421.640000001</v>
      </c>
      <c r="Q2163" s="159">
        <v>14995437</v>
      </c>
      <c r="R2163" s="159">
        <v>17298984.640000001</v>
      </c>
      <c r="S2163" s="159">
        <v>11368338.57</v>
      </c>
      <c r="T2163" s="159">
        <v>77</v>
      </c>
      <c r="U2163" s="159">
        <v>63326862.240000002</v>
      </c>
      <c r="V2163" s="159">
        <v>41397961.630000003</v>
      </c>
      <c r="W2163" s="159">
        <v>14673922.859999999</v>
      </c>
      <c r="X2163" s="159">
        <v>485009.77</v>
      </c>
      <c r="Y2163" s="159">
        <v>21928900.609999999</v>
      </c>
      <c r="Z2163" s="159">
        <v>9260481.8800000008</v>
      </c>
      <c r="AA2163" s="159">
        <v>6374135</v>
      </c>
      <c r="AB2163" s="159">
        <v>2886346.8800000008</v>
      </c>
      <c r="AC2163" s="159">
        <v>2411193.9500000002</v>
      </c>
      <c r="AD2163" s="159">
        <v>1699776.95</v>
      </c>
      <c r="AE2163" s="159">
        <v>12213243</v>
      </c>
      <c r="AF2163" s="159">
        <v>4358564.82</v>
      </c>
      <c r="AG2163" s="159">
        <v>181121.25</v>
      </c>
      <c r="AH2163" s="159">
        <v>83627.320000000007</v>
      </c>
      <c r="AI2163" s="159">
        <v>0</v>
      </c>
      <c r="AJ2163" s="159">
        <v>0</v>
      </c>
    </row>
    <row r="2164" spans="1:36">
      <c r="A2164" s="153">
        <v>30</v>
      </c>
      <c r="B2164" s="154">
        <v>10</v>
      </c>
      <c r="C2164" s="154">
        <v>9</v>
      </c>
      <c r="D2164" s="155">
        <v>2</v>
      </c>
      <c r="E2164" s="155" t="s">
        <v>556</v>
      </c>
      <c r="F2164" s="156" t="s">
        <v>5576</v>
      </c>
      <c r="G2164" s="156" t="s">
        <v>556</v>
      </c>
      <c r="H2164" s="156" t="s">
        <v>5584</v>
      </c>
      <c r="I2164" s="155">
        <v>3010092</v>
      </c>
      <c r="J2164" s="157" t="s">
        <v>795</v>
      </c>
      <c r="K2164" s="157"/>
      <c r="L2164" s="155">
        <v>2022</v>
      </c>
      <c r="M2164" s="158">
        <v>5787</v>
      </c>
      <c r="N2164" s="159">
        <v>41145233.68</v>
      </c>
      <c r="O2164" s="159">
        <v>40486316.689999998</v>
      </c>
      <c r="P2164" s="159">
        <v>29854409.439999998</v>
      </c>
      <c r="Q2164" s="159">
        <v>13235401</v>
      </c>
      <c r="R2164" s="159">
        <v>16619008.439999999</v>
      </c>
      <c r="S2164" s="159">
        <v>658916.99</v>
      </c>
      <c r="T2164" s="159">
        <v>73320</v>
      </c>
      <c r="U2164" s="159">
        <v>43740280.75</v>
      </c>
      <c r="V2164" s="159">
        <v>36385555.609999999</v>
      </c>
      <c r="W2164" s="159">
        <v>14132867.289999999</v>
      </c>
      <c r="X2164" s="159">
        <v>271265.95</v>
      </c>
      <c r="Y2164" s="159">
        <v>7354725.1399999997</v>
      </c>
      <c r="Z2164" s="159">
        <v>6303157.3499999996</v>
      </c>
      <c r="AA2164" s="159">
        <v>0</v>
      </c>
      <c r="AB2164" s="159">
        <v>6303157.3499999996</v>
      </c>
      <c r="AC2164" s="159">
        <v>722305.07</v>
      </c>
      <c r="AD2164" s="159">
        <v>722305.07</v>
      </c>
      <c r="AE2164" s="159">
        <v>3857390</v>
      </c>
      <c r="AF2164" s="159">
        <v>4100761.08</v>
      </c>
      <c r="AG2164" s="159">
        <v>267880</v>
      </c>
      <c r="AH2164" s="159">
        <v>64833.3</v>
      </c>
      <c r="AI2164" s="159">
        <v>0</v>
      </c>
      <c r="AJ2164" s="159">
        <v>0</v>
      </c>
    </row>
    <row r="2165" spans="1:36">
      <c r="A2165" s="153">
        <v>30</v>
      </c>
      <c r="B2165" s="154">
        <v>10</v>
      </c>
      <c r="C2165" s="154">
        <v>10</v>
      </c>
      <c r="D2165" s="155">
        <v>3</v>
      </c>
      <c r="E2165" s="155" t="s">
        <v>556</v>
      </c>
      <c r="F2165" s="156" t="s">
        <v>5574</v>
      </c>
      <c r="G2165" s="156" t="s">
        <v>556</v>
      </c>
      <c r="H2165" s="156" t="s">
        <v>5585</v>
      </c>
      <c r="I2165" s="155">
        <v>3010103</v>
      </c>
      <c r="J2165" s="157" t="s">
        <v>794</v>
      </c>
      <c r="K2165" s="157"/>
      <c r="L2165" s="155">
        <v>2022</v>
      </c>
      <c r="M2165" s="158">
        <v>10168</v>
      </c>
      <c r="N2165" s="159">
        <v>70645149.209999993</v>
      </c>
      <c r="O2165" s="159">
        <v>64256776.049999997</v>
      </c>
      <c r="P2165" s="159">
        <v>43263910.539999999</v>
      </c>
      <c r="Q2165" s="159">
        <v>15050790</v>
      </c>
      <c r="R2165" s="159">
        <v>28213120.539999999</v>
      </c>
      <c r="S2165" s="159">
        <v>6388373.1600000001</v>
      </c>
      <c r="T2165" s="159">
        <v>206084.43</v>
      </c>
      <c r="U2165" s="159">
        <v>77271333.469999999</v>
      </c>
      <c r="V2165" s="159">
        <v>65221150.049999997</v>
      </c>
      <c r="W2165" s="159">
        <v>22199283.609999999</v>
      </c>
      <c r="X2165" s="159">
        <v>273521.71999999997</v>
      </c>
      <c r="Y2165" s="159">
        <v>12050183.42</v>
      </c>
      <c r="Z2165" s="159">
        <v>8430338.1300000008</v>
      </c>
      <c r="AA2165" s="159">
        <v>0</v>
      </c>
      <c r="AB2165" s="159">
        <v>8430338.1300000008</v>
      </c>
      <c r="AC2165" s="159">
        <v>652000</v>
      </c>
      <c r="AD2165" s="159">
        <v>652000</v>
      </c>
      <c r="AE2165" s="159">
        <v>3617214.3</v>
      </c>
      <c r="AF2165" s="159">
        <v>-964374</v>
      </c>
      <c r="AG2165" s="159">
        <v>249869.23</v>
      </c>
      <c r="AH2165" s="159">
        <v>249869.23</v>
      </c>
      <c r="AI2165" s="159">
        <v>0</v>
      </c>
      <c r="AJ2165" s="159">
        <v>0</v>
      </c>
    </row>
    <row r="2166" spans="1:36">
      <c r="A2166" s="153">
        <v>30</v>
      </c>
      <c r="B2166" s="154">
        <v>10</v>
      </c>
      <c r="C2166" s="154">
        <v>11</v>
      </c>
      <c r="D2166" s="155">
        <v>2</v>
      </c>
      <c r="E2166" s="155" t="s">
        <v>556</v>
      </c>
      <c r="F2166" s="156" t="s">
        <v>5576</v>
      </c>
      <c r="G2166" s="156" t="s">
        <v>556</v>
      </c>
      <c r="H2166" s="156" t="s">
        <v>5586</v>
      </c>
      <c r="I2166" s="155">
        <v>3010112</v>
      </c>
      <c r="J2166" s="157" t="s">
        <v>793</v>
      </c>
      <c r="K2166" s="157"/>
      <c r="L2166" s="155">
        <v>2022</v>
      </c>
      <c r="M2166" s="158">
        <v>12807</v>
      </c>
      <c r="N2166" s="159">
        <v>80651949.489999995</v>
      </c>
      <c r="O2166" s="159">
        <v>77667183.980000004</v>
      </c>
      <c r="P2166" s="159">
        <v>38940471.359999999</v>
      </c>
      <c r="Q2166" s="159">
        <v>14067328</v>
      </c>
      <c r="R2166" s="159">
        <v>24873143.359999999</v>
      </c>
      <c r="S2166" s="159">
        <v>2984765.51</v>
      </c>
      <c r="T2166" s="159">
        <v>82271.7</v>
      </c>
      <c r="U2166" s="159">
        <v>87146766.510000005</v>
      </c>
      <c r="V2166" s="159">
        <v>72885375.569999993</v>
      </c>
      <c r="W2166" s="159">
        <v>33439123.440000001</v>
      </c>
      <c r="X2166" s="159">
        <v>1050013.6000000001</v>
      </c>
      <c r="Y2166" s="159">
        <v>14261390.939999999</v>
      </c>
      <c r="Z2166" s="159">
        <v>13128615.26</v>
      </c>
      <c r="AA2166" s="159">
        <v>0</v>
      </c>
      <c r="AB2166" s="159">
        <v>13128615.26</v>
      </c>
      <c r="AC2166" s="159">
        <v>1500000</v>
      </c>
      <c r="AD2166" s="159">
        <v>1500000</v>
      </c>
      <c r="AE2166" s="159">
        <v>18167000</v>
      </c>
      <c r="AF2166" s="159">
        <v>4781808.41</v>
      </c>
      <c r="AG2166" s="159">
        <v>383631.54</v>
      </c>
      <c r="AH2166" s="159">
        <v>262495.86</v>
      </c>
      <c r="AI2166" s="159">
        <v>0</v>
      </c>
      <c r="AJ2166" s="159">
        <v>0</v>
      </c>
    </row>
    <row r="2167" spans="1:36">
      <c r="A2167" s="153">
        <v>30</v>
      </c>
      <c r="B2167" s="154">
        <v>10</v>
      </c>
      <c r="C2167" s="154">
        <v>12</v>
      </c>
      <c r="D2167" s="155">
        <v>3</v>
      </c>
      <c r="E2167" s="155" t="s">
        <v>556</v>
      </c>
      <c r="F2167" s="156" t="s">
        <v>5574</v>
      </c>
      <c r="G2167" s="156" t="s">
        <v>556</v>
      </c>
      <c r="H2167" s="156" t="s">
        <v>5587</v>
      </c>
      <c r="I2167" s="155">
        <v>3010123</v>
      </c>
      <c r="J2167" s="157" t="s">
        <v>792</v>
      </c>
      <c r="K2167" s="157"/>
      <c r="L2167" s="155">
        <v>2022</v>
      </c>
      <c r="M2167" s="158">
        <v>13972</v>
      </c>
      <c r="N2167" s="159">
        <v>92357513.629999995</v>
      </c>
      <c r="O2167" s="159">
        <v>90826400.609999999</v>
      </c>
      <c r="P2167" s="159">
        <v>50743604.659999996</v>
      </c>
      <c r="Q2167" s="159">
        <v>15356101</v>
      </c>
      <c r="R2167" s="159">
        <v>35387503.659999996</v>
      </c>
      <c r="S2167" s="159">
        <v>1531113.02</v>
      </c>
      <c r="T2167" s="159">
        <v>24416.799999999999</v>
      </c>
      <c r="U2167" s="159">
        <v>95704064.049999997</v>
      </c>
      <c r="V2167" s="159">
        <v>85849619.450000003</v>
      </c>
      <c r="W2167" s="159">
        <v>29074885.050000001</v>
      </c>
      <c r="X2167" s="159">
        <v>1290969.19</v>
      </c>
      <c r="Y2167" s="159">
        <v>9854444.5999999996</v>
      </c>
      <c r="Z2167" s="159">
        <v>6227882.0499999998</v>
      </c>
      <c r="AA2167" s="159">
        <v>3500000</v>
      </c>
      <c r="AB2167" s="159">
        <v>2727882.05</v>
      </c>
      <c r="AC2167" s="159">
        <v>1770000</v>
      </c>
      <c r="AD2167" s="159">
        <v>1770000</v>
      </c>
      <c r="AE2167" s="159">
        <v>22514000</v>
      </c>
      <c r="AF2167" s="159">
        <v>4976781.16</v>
      </c>
      <c r="AG2167" s="159">
        <v>263055.07</v>
      </c>
      <c r="AH2167" s="159">
        <v>257055.07</v>
      </c>
      <c r="AI2167" s="159">
        <v>0</v>
      </c>
      <c r="AJ2167" s="159">
        <v>0</v>
      </c>
    </row>
    <row r="2168" spans="1:36">
      <c r="A2168" s="153">
        <v>30</v>
      </c>
      <c r="B2168" s="154">
        <v>10</v>
      </c>
      <c r="C2168" s="154">
        <v>13</v>
      </c>
      <c r="D2168" s="155">
        <v>2</v>
      </c>
      <c r="E2168" s="155" t="s">
        <v>556</v>
      </c>
      <c r="F2168" s="156" t="s">
        <v>5576</v>
      </c>
      <c r="G2168" s="156" t="s">
        <v>556</v>
      </c>
      <c r="H2168" s="156" t="s">
        <v>5588</v>
      </c>
      <c r="I2168" s="155">
        <v>3010132</v>
      </c>
      <c r="J2168" s="157" t="s">
        <v>791</v>
      </c>
      <c r="K2168" s="157"/>
      <c r="L2168" s="155">
        <v>2022</v>
      </c>
      <c r="M2168" s="158">
        <v>6975</v>
      </c>
      <c r="N2168" s="159">
        <v>52705463.240000002</v>
      </c>
      <c r="O2168" s="159">
        <v>49416521.549999997</v>
      </c>
      <c r="P2168" s="159">
        <v>28770707.359999999</v>
      </c>
      <c r="Q2168" s="159">
        <v>9188816</v>
      </c>
      <c r="R2168" s="159">
        <v>19581891.359999999</v>
      </c>
      <c r="S2168" s="159">
        <v>3288941.69</v>
      </c>
      <c r="T2168" s="159">
        <v>526928</v>
      </c>
      <c r="U2168" s="159">
        <v>54759249.140000001</v>
      </c>
      <c r="V2168" s="159">
        <v>44464974.799999997</v>
      </c>
      <c r="W2168" s="159">
        <v>16456026.4</v>
      </c>
      <c r="X2168" s="159">
        <v>420780.39</v>
      </c>
      <c r="Y2168" s="159">
        <v>10294274.34</v>
      </c>
      <c r="Z2168" s="159">
        <v>12889704.060000001</v>
      </c>
      <c r="AA2168" s="159">
        <v>2500000</v>
      </c>
      <c r="AB2168" s="159">
        <v>10389704.060000001</v>
      </c>
      <c r="AC2168" s="159">
        <v>1999000</v>
      </c>
      <c r="AD2168" s="159">
        <v>1999000</v>
      </c>
      <c r="AE2168" s="159">
        <v>8150000</v>
      </c>
      <c r="AF2168" s="159">
        <v>4951546.75</v>
      </c>
      <c r="AG2168" s="159">
        <v>341444.1</v>
      </c>
      <c r="AH2168" s="159">
        <v>328377.32</v>
      </c>
      <c r="AI2168" s="159">
        <v>0</v>
      </c>
      <c r="AJ2168" s="159">
        <v>0</v>
      </c>
    </row>
    <row r="2169" spans="1:36">
      <c r="A2169" s="153">
        <v>30</v>
      </c>
      <c r="B2169" s="154">
        <v>10</v>
      </c>
      <c r="C2169" s="154">
        <v>14</v>
      </c>
      <c r="D2169" s="155">
        <v>2</v>
      </c>
      <c r="E2169" s="155" t="s">
        <v>556</v>
      </c>
      <c r="F2169" s="156" t="s">
        <v>5576</v>
      </c>
      <c r="G2169" s="156" t="s">
        <v>556</v>
      </c>
      <c r="H2169" s="156" t="s">
        <v>5589</v>
      </c>
      <c r="I2169" s="155">
        <v>3010142</v>
      </c>
      <c r="J2169" s="157" t="s">
        <v>790</v>
      </c>
      <c r="K2169" s="157"/>
      <c r="L2169" s="155">
        <v>2022</v>
      </c>
      <c r="M2169" s="158">
        <v>5853</v>
      </c>
      <c r="N2169" s="159">
        <v>41547795.810000002</v>
      </c>
      <c r="O2169" s="159">
        <v>41439153.810000002</v>
      </c>
      <c r="P2169" s="159">
        <v>26476348.59</v>
      </c>
      <c r="Q2169" s="159">
        <v>8696720</v>
      </c>
      <c r="R2169" s="159">
        <v>17779628.59</v>
      </c>
      <c r="S2169" s="159">
        <v>108642</v>
      </c>
      <c r="T2169" s="159">
        <v>5800</v>
      </c>
      <c r="U2169" s="159">
        <v>41526930.289999999</v>
      </c>
      <c r="V2169" s="159">
        <v>37720133.75</v>
      </c>
      <c r="W2169" s="159">
        <v>12375607.65</v>
      </c>
      <c r="X2169" s="159">
        <v>178017.32</v>
      </c>
      <c r="Y2169" s="159">
        <v>3806796.54</v>
      </c>
      <c r="Z2169" s="159">
        <v>4981554.8899999997</v>
      </c>
      <c r="AA2169" s="159">
        <v>1000000</v>
      </c>
      <c r="AB2169" s="159">
        <v>3981554.8899999997</v>
      </c>
      <c r="AC2169" s="159">
        <v>600000</v>
      </c>
      <c r="AD2169" s="159">
        <v>600000</v>
      </c>
      <c r="AE2169" s="159">
        <v>3380000</v>
      </c>
      <c r="AF2169" s="159">
        <v>3719020.06</v>
      </c>
      <c r="AG2169" s="159">
        <v>1363068.41</v>
      </c>
      <c r="AH2169" s="159">
        <v>1060463.56</v>
      </c>
      <c r="AI2169" s="159">
        <v>0</v>
      </c>
      <c r="AJ2169" s="159">
        <v>0</v>
      </c>
    </row>
    <row r="2170" spans="1:36">
      <c r="A2170" s="153">
        <v>30</v>
      </c>
      <c r="B2170" s="154">
        <v>11</v>
      </c>
      <c r="C2170" s="154">
        <v>1</v>
      </c>
      <c r="D2170" s="155">
        <v>1</v>
      </c>
      <c r="E2170" s="155" t="s">
        <v>556</v>
      </c>
      <c r="F2170" s="156" t="s">
        <v>5590</v>
      </c>
      <c r="G2170" s="156" t="s">
        <v>556</v>
      </c>
      <c r="H2170" s="156" t="s">
        <v>5591</v>
      </c>
      <c r="I2170" s="155">
        <v>3011011</v>
      </c>
      <c r="J2170" s="157" t="s">
        <v>788</v>
      </c>
      <c r="K2170" s="157"/>
      <c r="L2170" s="155">
        <v>2022</v>
      </c>
      <c r="M2170" s="158">
        <v>23713</v>
      </c>
      <c r="N2170" s="159">
        <v>133051278.87</v>
      </c>
      <c r="O2170" s="159">
        <v>126298727.73999999</v>
      </c>
      <c r="P2170" s="159">
        <v>62360403.640000001</v>
      </c>
      <c r="Q2170" s="159">
        <v>23371325</v>
      </c>
      <c r="R2170" s="159">
        <v>38989078.640000001</v>
      </c>
      <c r="S2170" s="159">
        <v>6752551.1299999999</v>
      </c>
      <c r="T2170" s="159">
        <v>349592.42</v>
      </c>
      <c r="U2170" s="159">
        <v>145958142</v>
      </c>
      <c r="V2170" s="159">
        <v>125600170</v>
      </c>
      <c r="W2170" s="159">
        <v>55508433.469999999</v>
      </c>
      <c r="X2170" s="159">
        <v>1870147</v>
      </c>
      <c r="Y2170" s="159">
        <v>20357972</v>
      </c>
      <c r="Z2170" s="159">
        <v>26459742.579999998</v>
      </c>
      <c r="AA2170" s="159">
        <v>17000000</v>
      </c>
      <c r="AB2170" s="159">
        <v>9459742.5799999982</v>
      </c>
      <c r="AC2170" s="159">
        <v>7325714.8600000003</v>
      </c>
      <c r="AD2170" s="159">
        <v>3510000</v>
      </c>
      <c r="AE2170" s="159">
        <v>51117277.960000001</v>
      </c>
      <c r="AF2170" s="159">
        <v>698557.74</v>
      </c>
      <c r="AG2170" s="159">
        <v>230904.76</v>
      </c>
      <c r="AH2170" s="159">
        <v>24773.62</v>
      </c>
      <c r="AI2170" s="159">
        <v>0</v>
      </c>
      <c r="AJ2170" s="159">
        <v>322892.53999999998</v>
      </c>
    </row>
    <row r="2171" spans="1:36">
      <c r="A2171" s="153">
        <v>30</v>
      </c>
      <c r="B2171" s="154">
        <v>11</v>
      </c>
      <c r="C2171" s="154">
        <v>2</v>
      </c>
      <c r="D2171" s="155">
        <v>3</v>
      </c>
      <c r="E2171" s="155" t="s">
        <v>556</v>
      </c>
      <c r="F2171" s="156" t="s">
        <v>5592</v>
      </c>
      <c r="G2171" s="156" t="s">
        <v>556</v>
      </c>
      <c r="H2171" s="156" t="s">
        <v>5593</v>
      </c>
      <c r="I2171" s="155">
        <v>3011023</v>
      </c>
      <c r="J2171" s="157" t="s">
        <v>789</v>
      </c>
      <c r="K2171" s="157"/>
      <c r="L2171" s="155">
        <v>2022</v>
      </c>
      <c r="M2171" s="158">
        <v>11439</v>
      </c>
      <c r="N2171" s="159">
        <v>78913680.230000004</v>
      </c>
      <c r="O2171" s="159">
        <v>66345930.270000003</v>
      </c>
      <c r="P2171" s="159">
        <v>38983488.859999999</v>
      </c>
      <c r="Q2171" s="159">
        <v>15563357</v>
      </c>
      <c r="R2171" s="159">
        <v>23420131.859999999</v>
      </c>
      <c r="S2171" s="159">
        <v>12567749.960000001</v>
      </c>
      <c r="T2171" s="159">
        <v>2777140.74</v>
      </c>
      <c r="U2171" s="159">
        <v>81414852.629999995</v>
      </c>
      <c r="V2171" s="159">
        <v>60132160.659999996</v>
      </c>
      <c r="W2171" s="159">
        <v>20142823.280000001</v>
      </c>
      <c r="X2171" s="159">
        <v>1235497.77</v>
      </c>
      <c r="Y2171" s="159">
        <v>21282691.969999999</v>
      </c>
      <c r="Z2171" s="159">
        <v>12167915.460000001</v>
      </c>
      <c r="AA2171" s="159">
        <v>5812461.3799999999</v>
      </c>
      <c r="AB2171" s="159">
        <v>6355454.080000001</v>
      </c>
      <c r="AC2171" s="159">
        <v>3749165.52</v>
      </c>
      <c r="AD2171" s="159">
        <v>2999165.52</v>
      </c>
      <c r="AE2171" s="159">
        <v>27925173.18</v>
      </c>
      <c r="AF2171" s="159">
        <v>6213769.6100000003</v>
      </c>
      <c r="AG2171" s="159">
        <v>288255.65999999997</v>
      </c>
      <c r="AH2171" s="159">
        <v>239906.33</v>
      </c>
      <c r="AI2171" s="159">
        <v>0</v>
      </c>
      <c r="AJ2171" s="159">
        <v>0</v>
      </c>
    </row>
    <row r="2172" spans="1:36">
      <c r="A2172" s="153">
        <v>30</v>
      </c>
      <c r="B2172" s="154">
        <v>11</v>
      </c>
      <c r="C2172" s="154">
        <v>3</v>
      </c>
      <c r="D2172" s="155">
        <v>2</v>
      </c>
      <c r="E2172" s="155" t="s">
        <v>556</v>
      </c>
      <c r="F2172" s="156" t="s">
        <v>5594</v>
      </c>
      <c r="G2172" s="156" t="s">
        <v>556</v>
      </c>
      <c r="H2172" s="156" t="s">
        <v>5595</v>
      </c>
      <c r="I2172" s="155">
        <v>3011032</v>
      </c>
      <c r="J2172" s="157" t="s">
        <v>788</v>
      </c>
      <c r="K2172" s="157"/>
      <c r="L2172" s="155">
        <v>2022</v>
      </c>
      <c r="M2172" s="158">
        <v>15830</v>
      </c>
      <c r="N2172" s="159">
        <v>108904142.84999999</v>
      </c>
      <c r="O2172" s="159">
        <v>103252633.41</v>
      </c>
      <c r="P2172" s="159">
        <v>46139435.049999997</v>
      </c>
      <c r="Q2172" s="159">
        <v>14312654</v>
      </c>
      <c r="R2172" s="159">
        <v>31826781.050000001</v>
      </c>
      <c r="S2172" s="159">
        <v>5651509.4400000004</v>
      </c>
      <c r="T2172" s="159">
        <v>288542.92</v>
      </c>
      <c r="U2172" s="159">
        <v>116627036.5</v>
      </c>
      <c r="V2172" s="159">
        <v>84630806.659999996</v>
      </c>
      <c r="W2172" s="159">
        <v>29475602.609999999</v>
      </c>
      <c r="X2172" s="159">
        <v>471362.43</v>
      </c>
      <c r="Y2172" s="159">
        <v>31996229.84</v>
      </c>
      <c r="Z2172" s="159">
        <v>32757404.989999998</v>
      </c>
      <c r="AA2172" s="159">
        <v>7743628</v>
      </c>
      <c r="AB2172" s="159">
        <v>25013776.989999998</v>
      </c>
      <c r="AC2172" s="159">
        <v>2089900</v>
      </c>
      <c r="AD2172" s="159">
        <v>2089900</v>
      </c>
      <c r="AE2172" s="159">
        <v>17219100</v>
      </c>
      <c r="AF2172" s="159">
        <v>18621826.75</v>
      </c>
      <c r="AG2172" s="159">
        <v>13915.6</v>
      </c>
      <c r="AH2172" s="159">
        <v>36068.300000000003</v>
      </c>
      <c r="AI2172" s="159">
        <v>0</v>
      </c>
      <c r="AJ2172" s="159">
        <v>0</v>
      </c>
    </row>
    <row r="2173" spans="1:36">
      <c r="A2173" s="153">
        <v>30</v>
      </c>
      <c r="B2173" s="154">
        <v>11</v>
      </c>
      <c r="C2173" s="154">
        <v>4</v>
      </c>
      <c r="D2173" s="155">
        <v>3</v>
      </c>
      <c r="E2173" s="155" t="s">
        <v>556</v>
      </c>
      <c r="F2173" s="156" t="s">
        <v>5592</v>
      </c>
      <c r="G2173" s="156" t="s">
        <v>556</v>
      </c>
      <c r="H2173" s="156" t="s">
        <v>5596</v>
      </c>
      <c r="I2173" s="155">
        <v>3011043</v>
      </c>
      <c r="J2173" s="157" t="s">
        <v>787</v>
      </c>
      <c r="K2173" s="157"/>
      <c r="L2173" s="155">
        <v>2022</v>
      </c>
      <c r="M2173" s="158">
        <v>9551</v>
      </c>
      <c r="N2173" s="159">
        <v>70580014.569999993</v>
      </c>
      <c r="O2173" s="159">
        <v>66004698.119999997</v>
      </c>
      <c r="P2173" s="159">
        <v>41133671.189999998</v>
      </c>
      <c r="Q2173" s="159">
        <v>15220432</v>
      </c>
      <c r="R2173" s="159">
        <v>25913239.190000001</v>
      </c>
      <c r="S2173" s="159">
        <v>4575316.45</v>
      </c>
      <c r="T2173" s="159">
        <v>76607.350000000006</v>
      </c>
      <c r="U2173" s="159">
        <v>74513761.269999996</v>
      </c>
      <c r="V2173" s="159">
        <v>64417454.43</v>
      </c>
      <c r="W2173" s="159">
        <v>20667557.440000001</v>
      </c>
      <c r="X2173" s="159">
        <v>1272699.95</v>
      </c>
      <c r="Y2173" s="159">
        <v>10096306.84</v>
      </c>
      <c r="Z2173" s="159">
        <v>16125110.57</v>
      </c>
      <c r="AA2173" s="159">
        <v>0</v>
      </c>
      <c r="AB2173" s="159">
        <v>16125110.57</v>
      </c>
      <c r="AC2173" s="159">
        <v>4869253.59</v>
      </c>
      <c r="AD2173" s="159">
        <v>1635317</v>
      </c>
      <c r="AE2173" s="159">
        <v>22558765.309999999</v>
      </c>
      <c r="AF2173" s="159">
        <v>1587243.69</v>
      </c>
      <c r="AG2173" s="159">
        <v>609920</v>
      </c>
      <c r="AH2173" s="159">
        <v>427398.93</v>
      </c>
      <c r="AI2173" s="159">
        <v>0</v>
      </c>
      <c r="AJ2173" s="159">
        <v>0</v>
      </c>
    </row>
    <row r="2174" spans="1:36">
      <c r="A2174" s="153">
        <v>30</v>
      </c>
      <c r="B2174" s="154">
        <v>11</v>
      </c>
      <c r="C2174" s="154">
        <v>5</v>
      </c>
      <c r="D2174" s="155">
        <v>3</v>
      </c>
      <c r="E2174" s="155" t="s">
        <v>556</v>
      </c>
      <c r="F2174" s="156" t="s">
        <v>5592</v>
      </c>
      <c r="G2174" s="156" t="s">
        <v>556</v>
      </c>
      <c r="H2174" s="156" t="s">
        <v>5597</v>
      </c>
      <c r="I2174" s="155">
        <v>3011053</v>
      </c>
      <c r="J2174" s="157" t="s">
        <v>786</v>
      </c>
      <c r="K2174" s="157"/>
      <c r="L2174" s="155">
        <v>2022</v>
      </c>
      <c r="M2174" s="158">
        <v>17071</v>
      </c>
      <c r="N2174" s="159">
        <v>107947340.23</v>
      </c>
      <c r="O2174" s="159">
        <v>102817164.89</v>
      </c>
      <c r="P2174" s="159">
        <v>58308032.939999998</v>
      </c>
      <c r="Q2174" s="159">
        <v>18741697</v>
      </c>
      <c r="R2174" s="159">
        <v>39566335.939999998</v>
      </c>
      <c r="S2174" s="159">
        <v>5130175.34</v>
      </c>
      <c r="T2174" s="159">
        <v>1300958.99</v>
      </c>
      <c r="U2174" s="159">
        <v>108008704.43000001</v>
      </c>
      <c r="V2174" s="159">
        <v>101185483.13</v>
      </c>
      <c r="W2174" s="159">
        <v>35507224.409999996</v>
      </c>
      <c r="X2174" s="159">
        <v>1311207.06</v>
      </c>
      <c r="Y2174" s="159">
        <v>6823221.2999999998</v>
      </c>
      <c r="Z2174" s="159">
        <v>9730440.0899999999</v>
      </c>
      <c r="AA2174" s="159">
        <v>2700000</v>
      </c>
      <c r="AB2174" s="159">
        <v>7030440.0899999999</v>
      </c>
      <c r="AC2174" s="159">
        <v>3749000</v>
      </c>
      <c r="AD2174" s="159">
        <v>3749000</v>
      </c>
      <c r="AE2174" s="159">
        <v>23552419.390000001</v>
      </c>
      <c r="AF2174" s="159">
        <v>1631681.76</v>
      </c>
      <c r="AG2174" s="159">
        <v>441229.94</v>
      </c>
      <c r="AH2174" s="159">
        <v>477650.59</v>
      </c>
      <c r="AI2174" s="159">
        <v>0</v>
      </c>
      <c r="AJ2174" s="159">
        <v>0</v>
      </c>
    </row>
    <row r="2175" spans="1:36">
      <c r="A2175" s="153">
        <v>30</v>
      </c>
      <c r="B2175" s="154">
        <v>12</v>
      </c>
      <c r="C2175" s="154">
        <v>1</v>
      </c>
      <c r="D2175" s="155">
        <v>1</v>
      </c>
      <c r="E2175" s="155" t="s">
        <v>556</v>
      </c>
      <c r="F2175" s="156" t="s">
        <v>5598</v>
      </c>
      <c r="G2175" s="156" t="s">
        <v>556</v>
      </c>
      <c r="H2175" s="156" t="s">
        <v>5599</v>
      </c>
      <c r="I2175" s="155">
        <v>3012011</v>
      </c>
      <c r="J2175" s="157" t="s">
        <v>785</v>
      </c>
      <c r="K2175" s="157"/>
      <c r="L2175" s="155">
        <v>2022</v>
      </c>
      <c r="M2175" s="158">
        <v>2726</v>
      </c>
      <c r="N2175" s="159">
        <v>19176997</v>
      </c>
      <c r="O2175" s="159">
        <v>18772768.379999999</v>
      </c>
      <c r="P2175" s="159">
        <v>10328283.949999999</v>
      </c>
      <c r="Q2175" s="159">
        <v>4498997</v>
      </c>
      <c r="R2175" s="159">
        <v>5829286.9500000002</v>
      </c>
      <c r="S2175" s="159">
        <v>404228.62</v>
      </c>
      <c r="T2175" s="159">
        <v>13500</v>
      </c>
      <c r="U2175" s="159">
        <v>17062795.52</v>
      </c>
      <c r="V2175" s="159">
        <v>16097785.83</v>
      </c>
      <c r="W2175" s="159">
        <v>6678156.7999999998</v>
      </c>
      <c r="X2175" s="159">
        <v>32214.14</v>
      </c>
      <c r="Y2175" s="159">
        <v>965009.69</v>
      </c>
      <c r="Z2175" s="159">
        <v>1813119.1</v>
      </c>
      <c r="AA2175" s="159">
        <v>0</v>
      </c>
      <c r="AB2175" s="159">
        <v>1813119.1</v>
      </c>
      <c r="AC2175" s="159">
        <v>338350</v>
      </c>
      <c r="AD2175" s="159">
        <v>338350</v>
      </c>
      <c r="AE2175" s="159">
        <v>288981.8</v>
      </c>
      <c r="AF2175" s="159">
        <v>2674982.5499999998</v>
      </c>
      <c r="AG2175" s="159">
        <v>198481.84</v>
      </c>
      <c r="AH2175" s="159">
        <v>171594.74</v>
      </c>
      <c r="AI2175" s="159">
        <v>0</v>
      </c>
      <c r="AJ2175" s="159">
        <v>0</v>
      </c>
    </row>
    <row r="2176" spans="1:36">
      <c r="A2176" s="153">
        <v>30</v>
      </c>
      <c r="B2176" s="154">
        <v>12</v>
      </c>
      <c r="C2176" s="154">
        <v>2</v>
      </c>
      <c r="D2176" s="155">
        <v>3</v>
      </c>
      <c r="E2176" s="155" t="s">
        <v>556</v>
      </c>
      <c r="F2176" s="156" t="s">
        <v>5600</v>
      </c>
      <c r="G2176" s="156" t="s">
        <v>556</v>
      </c>
      <c r="H2176" s="156" t="s">
        <v>5601</v>
      </c>
      <c r="I2176" s="155">
        <v>3012023</v>
      </c>
      <c r="J2176" s="157" t="s">
        <v>784</v>
      </c>
      <c r="K2176" s="157"/>
      <c r="L2176" s="155">
        <v>2022</v>
      </c>
      <c r="M2176" s="158">
        <v>7725</v>
      </c>
      <c r="N2176" s="159">
        <v>53014815.439999998</v>
      </c>
      <c r="O2176" s="159">
        <v>47737124.100000001</v>
      </c>
      <c r="P2176" s="159">
        <v>30521996.27</v>
      </c>
      <c r="Q2176" s="159">
        <v>13571295</v>
      </c>
      <c r="R2176" s="159">
        <v>16950701.27</v>
      </c>
      <c r="S2176" s="159">
        <v>5277691.34</v>
      </c>
      <c r="T2176" s="159">
        <v>1177505.1200000001</v>
      </c>
      <c r="U2176" s="159">
        <v>54949143.649999999</v>
      </c>
      <c r="V2176" s="159">
        <v>42175514.090000004</v>
      </c>
      <c r="W2176" s="159">
        <v>15816002.4</v>
      </c>
      <c r="X2176" s="159">
        <v>119426.48</v>
      </c>
      <c r="Y2176" s="159">
        <v>12773629.560000001</v>
      </c>
      <c r="Z2176" s="159">
        <v>10568574.140000001</v>
      </c>
      <c r="AA2176" s="159">
        <v>0</v>
      </c>
      <c r="AB2176" s="159">
        <v>10568574.140000001</v>
      </c>
      <c r="AC2176" s="159">
        <v>489857</v>
      </c>
      <c r="AD2176" s="159">
        <v>489857</v>
      </c>
      <c r="AE2176" s="159">
        <v>2140418.62</v>
      </c>
      <c r="AF2176" s="159">
        <v>5561610.0099999998</v>
      </c>
      <c r="AG2176" s="159">
        <v>241658.75</v>
      </c>
      <c r="AH2176" s="159">
        <v>141633.07</v>
      </c>
      <c r="AI2176" s="159">
        <v>0</v>
      </c>
      <c r="AJ2176" s="159">
        <v>0</v>
      </c>
    </row>
    <row r="2177" spans="1:36">
      <c r="A2177" s="153">
        <v>30</v>
      </c>
      <c r="B2177" s="154">
        <v>12</v>
      </c>
      <c r="C2177" s="154">
        <v>3</v>
      </c>
      <c r="D2177" s="155">
        <v>3</v>
      </c>
      <c r="E2177" s="155" t="s">
        <v>556</v>
      </c>
      <c r="F2177" s="156" t="s">
        <v>5600</v>
      </c>
      <c r="G2177" s="156" t="s">
        <v>556</v>
      </c>
      <c r="H2177" s="156" t="s">
        <v>5602</v>
      </c>
      <c r="I2177" s="155">
        <v>3012033</v>
      </c>
      <c r="J2177" s="157" t="s">
        <v>783</v>
      </c>
      <c r="K2177" s="157"/>
      <c r="L2177" s="155">
        <v>2022</v>
      </c>
      <c r="M2177" s="158">
        <v>12743</v>
      </c>
      <c r="N2177" s="159">
        <v>85817576.409999996</v>
      </c>
      <c r="O2177" s="159">
        <v>82457518.810000002</v>
      </c>
      <c r="P2177" s="159">
        <v>43719905.230000004</v>
      </c>
      <c r="Q2177" s="159">
        <v>15536358</v>
      </c>
      <c r="R2177" s="159">
        <v>28183547.23</v>
      </c>
      <c r="S2177" s="159">
        <v>3360057.6</v>
      </c>
      <c r="T2177" s="159">
        <v>1849124.05</v>
      </c>
      <c r="U2177" s="159">
        <v>90040072.489999995</v>
      </c>
      <c r="V2177" s="159">
        <v>73081787.109999999</v>
      </c>
      <c r="W2177" s="159">
        <v>26296685.25</v>
      </c>
      <c r="X2177" s="159">
        <v>612198.75</v>
      </c>
      <c r="Y2177" s="159">
        <v>16958285.379999999</v>
      </c>
      <c r="Z2177" s="159">
        <v>14814485.310000001</v>
      </c>
      <c r="AA2177" s="159">
        <v>2384048.71</v>
      </c>
      <c r="AB2177" s="159">
        <v>12430436.600000001</v>
      </c>
      <c r="AC2177" s="159">
        <v>1931505.4</v>
      </c>
      <c r="AD2177" s="159">
        <v>1247482.6599999999</v>
      </c>
      <c r="AE2177" s="159">
        <v>14560966.25</v>
      </c>
      <c r="AF2177" s="159">
        <v>9375731.6999999993</v>
      </c>
      <c r="AG2177" s="159">
        <v>1418233.46</v>
      </c>
      <c r="AH2177" s="159">
        <v>924367.17</v>
      </c>
      <c r="AI2177" s="159">
        <v>0</v>
      </c>
      <c r="AJ2177" s="159">
        <v>0</v>
      </c>
    </row>
    <row r="2178" spans="1:36">
      <c r="A2178" s="153">
        <v>30</v>
      </c>
      <c r="B2178" s="154">
        <v>12</v>
      </c>
      <c r="C2178" s="154">
        <v>4</v>
      </c>
      <c r="D2178" s="155">
        <v>3</v>
      </c>
      <c r="E2178" s="155" t="s">
        <v>556</v>
      </c>
      <c r="F2178" s="156" t="s">
        <v>5600</v>
      </c>
      <c r="G2178" s="156" t="s">
        <v>556</v>
      </c>
      <c r="H2178" s="156" t="s">
        <v>5603</v>
      </c>
      <c r="I2178" s="155">
        <v>3012043</v>
      </c>
      <c r="J2178" s="157" t="s">
        <v>782</v>
      </c>
      <c r="K2178" s="157"/>
      <c r="L2178" s="155">
        <v>2022</v>
      </c>
      <c r="M2178" s="158">
        <v>39652</v>
      </c>
      <c r="N2178" s="159">
        <v>217223900.38999999</v>
      </c>
      <c r="O2178" s="159">
        <v>208848193.30000001</v>
      </c>
      <c r="P2178" s="159">
        <v>110248988.08</v>
      </c>
      <c r="Q2178" s="159">
        <v>39683714</v>
      </c>
      <c r="R2178" s="159">
        <v>70565274.079999998</v>
      </c>
      <c r="S2178" s="159">
        <v>8375707.0899999999</v>
      </c>
      <c r="T2178" s="159">
        <v>509980.71</v>
      </c>
      <c r="U2178" s="159">
        <v>219299623.5</v>
      </c>
      <c r="V2178" s="159">
        <v>198247784.31</v>
      </c>
      <c r="W2178" s="159">
        <v>74436014.069999993</v>
      </c>
      <c r="X2178" s="159">
        <v>2736161.41</v>
      </c>
      <c r="Y2178" s="159">
        <v>21051839.190000001</v>
      </c>
      <c r="Z2178" s="159">
        <v>33785753.710000001</v>
      </c>
      <c r="AA2178" s="159">
        <v>0</v>
      </c>
      <c r="AB2178" s="159">
        <v>33785753.710000001</v>
      </c>
      <c r="AC2178" s="159">
        <v>8890920</v>
      </c>
      <c r="AD2178" s="159">
        <v>6890920</v>
      </c>
      <c r="AE2178" s="159">
        <v>72232965.329999998</v>
      </c>
      <c r="AF2178" s="159">
        <v>10600408.99</v>
      </c>
      <c r="AG2178" s="159">
        <v>1225535.56</v>
      </c>
      <c r="AH2178" s="159">
        <v>989438.4</v>
      </c>
      <c r="AI2178" s="159">
        <v>0</v>
      </c>
      <c r="AJ2178" s="159">
        <v>0</v>
      </c>
    </row>
    <row r="2179" spans="1:36">
      <c r="A2179" s="153">
        <v>30</v>
      </c>
      <c r="B2179" s="154">
        <v>12</v>
      </c>
      <c r="C2179" s="154">
        <v>5</v>
      </c>
      <c r="D2179" s="155">
        <v>2</v>
      </c>
      <c r="E2179" s="155" t="s">
        <v>556</v>
      </c>
      <c r="F2179" s="156" t="s">
        <v>5604</v>
      </c>
      <c r="G2179" s="156" t="s">
        <v>556</v>
      </c>
      <c r="H2179" s="156" t="s">
        <v>5605</v>
      </c>
      <c r="I2179" s="155">
        <v>3012052</v>
      </c>
      <c r="J2179" s="157" t="s">
        <v>781</v>
      </c>
      <c r="K2179" s="157"/>
      <c r="L2179" s="155">
        <v>2022</v>
      </c>
      <c r="M2179" s="158">
        <v>5009</v>
      </c>
      <c r="N2179" s="159">
        <v>37776892.409999996</v>
      </c>
      <c r="O2179" s="159">
        <v>33733341.829999998</v>
      </c>
      <c r="P2179" s="159">
        <v>20932124.960000001</v>
      </c>
      <c r="Q2179" s="159">
        <v>9699455</v>
      </c>
      <c r="R2179" s="159">
        <v>11232669.960000001</v>
      </c>
      <c r="S2179" s="159">
        <v>4043550.58</v>
      </c>
      <c r="T2179" s="159">
        <v>301460</v>
      </c>
      <c r="U2179" s="159">
        <v>34242934.890000001</v>
      </c>
      <c r="V2179" s="159">
        <v>28353972.640000001</v>
      </c>
      <c r="W2179" s="159">
        <v>10882274.9</v>
      </c>
      <c r="X2179" s="159">
        <v>79047.87</v>
      </c>
      <c r="Y2179" s="159">
        <v>5888962.25</v>
      </c>
      <c r="Z2179" s="159">
        <v>5071138.0999999996</v>
      </c>
      <c r="AA2179" s="159">
        <v>0</v>
      </c>
      <c r="AB2179" s="159">
        <v>5071138.0999999996</v>
      </c>
      <c r="AC2179" s="159">
        <v>1278707.24</v>
      </c>
      <c r="AD2179" s="159">
        <v>1278707.24</v>
      </c>
      <c r="AE2179" s="159">
        <v>1327271.4099999999</v>
      </c>
      <c r="AF2179" s="159">
        <v>5379369.1900000004</v>
      </c>
      <c r="AG2179" s="159">
        <v>462990.26</v>
      </c>
      <c r="AH2179" s="159">
        <v>244660.12</v>
      </c>
      <c r="AI2179" s="159">
        <v>0</v>
      </c>
      <c r="AJ2179" s="159">
        <v>0</v>
      </c>
    </row>
    <row r="2180" spans="1:36">
      <c r="A2180" s="153">
        <v>30</v>
      </c>
      <c r="B2180" s="154">
        <v>12</v>
      </c>
      <c r="C2180" s="154">
        <v>6</v>
      </c>
      <c r="D2180" s="155">
        <v>3</v>
      </c>
      <c r="E2180" s="155" t="s">
        <v>556</v>
      </c>
      <c r="F2180" s="156" t="s">
        <v>5600</v>
      </c>
      <c r="G2180" s="156" t="s">
        <v>556</v>
      </c>
      <c r="H2180" s="156" t="s">
        <v>5606</v>
      </c>
      <c r="I2180" s="155">
        <v>3012063</v>
      </c>
      <c r="J2180" s="157" t="s">
        <v>780</v>
      </c>
      <c r="K2180" s="157"/>
      <c r="L2180" s="155">
        <v>2022</v>
      </c>
      <c r="M2180" s="158">
        <v>7626</v>
      </c>
      <c r="N2180" s="159">
        <v>48097416.43</v>
      </c>
      <c r="O2180" s="159">
        <v>45248163.920000002</v>
      </c>
      <c r="P2180" s="159">
        <v>26149641.630000003</v>
      </c>
      <c r="Q2180" s="159">
        <v>10652789</v>
      </c>
      <c r="R2180" s="159">
        <v>15496852.630000001</v>
      </c>
      <c r="S2180" s="159">
        <v>2849252.51</v>
      </c>
      <c r="T2180" s="159">
        <v>142133.29999999999</v>
      </c>
      <c r="U2180" s="159">
        <v>51526139.829999998</v>
      </c>
      <c r="V2180" s="159">
        <v>40803203.420000002</v>
      </c>
      <c r="W2180" s="159">
        <v>15797010.1</v>
      </c>
      <c r="X2180" s="159">
        <v>639771.04</v>
      </c>
      <c r="Y2180" s="159">
        <v>10722936.41</v>
      </c>
      <c r="Z2180" s="159">
        <v>6571251.4100000001</v>
      </c>
      <c r="AA2180" s="159">
        <v>4092000</v>
      </c>
      <c r="AB2180" s="159">
        <v>2479251.41</v>
      </c>
      <c r="AC2180" s="159">
        <v>2122000</v>
      </c>
      <c r="AD2180" s="159">
        <v>2122000</v>
      </c>
      <c r="AE2180" s="159">
        <v>14998901.17</v>
      </c>
      <c r="AF2180" s="159">
        <v>4444960.5</v>
      </c>
      <c r="AG2180" s="159">
        <v>567886.96</v>
      </c>
      <c r="AH2180" s="159">
        <v>124086.81</v>
      </c>
      <c r="AI2180" s="159">
        <v>0</v>
      </c>
      <c r="AJ2180" s="159">
        <v>0</v>
      </c>
    </row>
    <row r="2181" spans="1:36">
      <c r="A2181" s="153">
        <v>30</v>
      </c>
      <c r="B2181" s="154">
        <v>13</v>
      </c>
      <c r="C2181" s="154">
        <v>1</v>
      </c>
      <c r="D2181" s="155">
        <v>2</v>
      </c>
      <c r="E2181" s="155" t="s">
        <v>556</v>
      </c>
      <c r="F2181" s="156" t="s">
        <v>5607</v>
      </c>
      <c r="G2181" s="156" t="s">
        <v>556</v>
      </c>
      <c r="H2181" s="156" t="s">
        <v>5608</v>
      </c>
      <c r="I2181" s="155">
        <v>3013012</v>
      </c>
      <c r="J2181" s="157" t="s">
        <v>779</v>
      </c>
      <c r="K2181" s="157"/>
      <c r="L2181" s="155">
        <v>2022</v>
      </c>
      <c r="M2181" s="158">
        <v>7883</v>
      </c>
      <c r="N2181" s="159">
        <v>48341285.969999999</v>
      </c>
      <c r="O2181" s="159">
        <v>45882159.310000002</v>
      </c>
      <c r="P2181" s="159">
        <v>29218349.449999999</v>
      </c>
      <c r="Q2181" s="159">
        <v>14174191</v>
      </c>
      <c r="R2181" s="159">
        <v>15044158.449999999</v>
      </c>
      <c r="S2181" s="159">
        <v>2459126.66</v>
      </c>
      <c r="T2181" s="159">
        <v>138253.41</v>
      </c>
      <c r="U2181" s="159">
        <v>48516032.060000002</v>
      </c>
      <c r="V2181" s="159">
        <v>41200057.109999999</v>
      </c>
      <c r="W2181" s="159">
        <v>16454298.68</v>
      </c>
      <c r="X2181" s="159">
        <v>26089.94</v>
      </c>
      <c r="Y2181" s="159">
        <v>7315974.9500000002</v>
      </c>
      <c r="Z2181" s="159">
        <v>10630619.630000001</v>
      </c>
      <c r="AA2181" s="159">
        <v>0</v>
      </c>
      <c r="AB2181" s="159">
        <v>10630619.630000001</v>
      </c>
      <c r="AC2181" s="159">
        <v>942318.09</v>
      </c>
      <c r="AD2181" s="159">
        <v>942318.09</v>
      </c>
      <c r="AE2181" s="159">
        <v>0</v>
      </c>
      <c r="AF2181" s="159">
        <v>4682102.2</v>
      </c>
      <c r="AG2181" s="159">
        <v>388816.44</v>
      </c>
      <c r="AH2181" s="159">
        <v>281014.73</v>
      </c>
      <c r="AI2181" s="159">
        <v>0</v>
      </c>
      <c r="AJ2181" s="159">
        <v>0</v>
      </c>
    </row>
    <row r="2182" spans="1:36">
      <c r="A2182" s="153">
        <v>30</v>
      </c>
      <c r="B2182" s="154">
        <v>13</v>
      </c>
      <c r="C2182" s="154">
        <v>2</v>
      </c>
      <c r="D2182" s="155">
        <v>2</v>
      </c>
      <c r="E2182" s="155" t="s">
        <v>556</v>
      </c>
      <c r="F2182" s="156" t="s">
        <v>5607</v>
      </c>
      <c r="G2182" s="156" t="s">
        <v>556</v>
      </c>
      <c r="H2182" s="156" t="s">
        <v>5609</v>
      </c>
      <c r="I2182" s="155">
        <v>3013022</v>
      </c>
      <c r="J2182" s="157" t="s">
        <v>778</v>
      </c>
      <c r="K2182" s="157"/>
      <c r="L2182" s="155">
        <v>2022</v>
      </c>
      <c r="M2182" s="158">
        <v>9569</v>
      </c>
      <c r="N2182" s="159">
        <v>59041646.32</v>
      </c>
      <c r="O2182" s="159">
        <v>56236815.829999998</v>
      </c>
      <c r="P2182" s="159">
        <v>29292321.75</v>
      </c>
      <c r="Q2182" s="159">
        <v>10787129</v>
      </c>
      <c r="R2182" s="159">
        <v>18505192.75</v>
      </c>
      <c r="S2182" s="159">
        <v>2804830.49</v>
      </c>
      <c r="T2182" s="159">
        <v>820024.76</v>
      </c>
      <c r="U2182" s="159">
        <v>56597112.920000002</v>
      </c>
      <c r="V2182" s="159">
        <v>48419569.390000001</v>
      </c>
      <c r="W2182" s="159">
        <v>16609270.119999999</v>
      </c>
      <c r="X2182" s="159">
        <v>439312.5</v>
      </c>
      <c r="Y2182" s="159">
        <v>8177543.5300000003</v>
      </c>
      <c r="Z2182" s="159">
        <v>15406965.460000001</v>
      </c>
      <c r="AA2182" s="159">
        <v>0</v>
      </c>
      <c r="AB2182" s="159">
        <v>15406965.460000001</v>
      </c>
      <c r="AC2182" s="159">
        <v>1620000</v>
      </c>
      <c r="AD2182" s="159">
        <v>1620000</v>
      </c>
      <c r="AE2182" s="159">
        <v>6704242.5099999998</v>
      </c>
      <c r="AF2182" s="159">
        <v>7817246.4400000004</v>
      </c>
      <c r="AG2182" s="159">
        <v>674348.18</v>
      </c>
      <c r="AH2182" s="159">
        <v>715135.34</v>
      </c>
      <c r="AI2182" s="159">
        <v>0</v>
      </c>
      <c r="AJ2182" s="159">
        <v>32762.51</v>
      </c>
    </row>
    <row r="2183" spans="1:36">
      <c r="A2183" s="153">
        <v>30</v>
      </c>
      <c r="B2183" s="154">
        <v>13</v>
      </c>
      <c r="C2183" s="154">
        <v>3</v>
      </c>
      <c r="D2183" s="155">
        <v>3</v>
      </c>
      <c r="E2183" s="155" t="s">
        <v>556</v>
      </c>
      <c r="F2183" s="156" t="s">
        <v>5610</v>
      </c>
      <c r="G2183" s="156" t="s">
        <v>556</v>
      </c>
      <c r="H2183" s="156" t="s">
        <v>5611</v>
      </c>
      <c r="I2183" s="155">
        <v>3013033</v>
      </c>
      <c r="J2183" s="157" t="s">
        <v>777</v>
      </c>
      <c r="K2183" s="157"/>
      <c r="L2183" s="155">
        <v>2022</v>
      </c>
      <c r="M2183" s="158">
        <v>9283</v>
      </c>
      <c r="N2183" s="159">
        <v>60867576.799999997</v>
      </c>
      <c r="O2183" s="159">
        <v>57323395.829999998</v>
      </c>
      <c r="P2183" s="159">
        <v>28785404.289999999</v>
      </c>
      <c r="Q2183" s="159">
        <v>10522751</v>
      </c>
      <c r="R2183" s="159">
        <v>18262653.289999999</v>
      </c>
      <c r="S2183" s="159">
        <v>3544180.97</v>
      </c>
      <c r="T2183" s="159">
        <v>748977.23</v>
      </c>
      <c r="U2183" s="159">
        <v>54481242.329999998</v>
      </c>
      <c r="V2183" s="159">
        <v>43003692.399999999</v>
      </c>
      <c r="W2183" s="159">
        <v>14732110.300000001</v>
      </c>
      <c r="X2183" s="159">
        <v>84180.54</v>
      </c>
      <c r="Y2183" s="159">
        <v>11477549.93</v>
      </c>
      <c r="Z2183" s="159">
        <v>14529670.18</v>
      </c>
      <c r="AA2183" s="159">
        <v>0</v>
      </c>
      <c r="AB2183" s="159">
        <v>14529670.18</v>
      </c>
      <c r="AC2183" s="159">
        <v>400000</v>
      </c>
      <c r="AD2183" s="159">
        <v>400000</v>
      </c>
      <c r="AE2183" s="159">
        <v>2400000</v>
      </c>
      <c r="AF2183" s="159">
        <v>14319703.43</v>
      </c>
      <c r="AG2183" s="159">
        <v>846908.09</v>
      </c>
      <c r="AH2183" s="159">
        <v>956411.58</v>
      </c>
      <c r="AI2183" s="159">
        <v>0</v>
      </c>
      <c r="AJ2183" s="159">
        <v>0</v>
      </c>
    </row>
    <row r="2184" spans="1:36">
      <c r="A2184" s="153">
        <v>30</v>
      </c>
      <c r="B2184" s="154">
        <v>13</v>
      </c>
      <c r="C2184" s="154">
        <v>4</v>
      </c>
      <c r="D2184" s="155">
        <v>3</v>
      </c>
      <c r="E2184" s="155" t="s">
        <v>556</v>
      </c>
      <c r="F2184" s="156" t="s">
        <v>5610</v>
      </c>
      <c r="G2184" s="156" t="s">
        <v>556</v>
      </c>
      <c r="H2184" s="156" t="s">
        <v>5612</v>
      </c>
      <c r="I2184" s="155">
        <v>3013043</v>
      </c>
      <c r="J2184" s="157" t="s">
        <v>776</v>
      </c>
      <c r="K2184" s="157"/>
      <c r="L2184" s="155">
        <v>2022</v>
      </c>
      <c r="M2184" s="158">
        <v>10323</v>
      </c>
      <c r="N2184" s="159">
        <v>58779983.93</v>
      </c>
      <c r="O2184" s="159">
        <v>57366225</v>
      </c>
      <c r="P2184" s="159">
        <v>29804710.649999999</v>
      </c>
      <c r="Q2184" s="159">
        <v>11220804</v>
      </c>
      <c r="R2184" s="159">
        <v>18583906.649999999</v>
      </c>
      <c r="S2184" s="159">
        <v>1413758.93</v>
      </c>
      <c r="T2184" s="159">
        <v>976705.21</v>
      </c>
      <c r="U2184" s="159">
        <v>70830137.069999993</v>
      </c>
      <c r="V2184" s="159">
        <v>51601812.759999998</v>
      </c>
      <c r="W2184" s="159">
        <v>19014191.530000001</v>
      </c>
      <c r="X2184" s="159">
        <v>741475.43</v>
      </c>
      <c r="Y2184" s="159">
        <v>19228324.309999999</v>
      </c>
      <c r="Z2184" s="159">
        <v>15709867.810000001</v>
      </c>
      <c r="AA2184" s="159">
        <v>8500000</v>
      </c>
      <c r="AB2184" s="159">
        <v>7209867.8100000005</v>
      </c>
      <c r="AC2184" s="159">
        <v>1402264.89</v>
      </c>
      <c r="AD2184" s="159">
        <v>1200000</v>
      </c>
      <c r="AE2184" s="159">
        <v>18833227.870000001</v>
      </c>
      <c r="AF2184" s="159">
        <v>5764412.2400000002</v>
      </c>
      <c r="AG2184" s="159">
        <v>731480.39</v>
      </c>
      <c r="AH2184" s="159">
        <v>731480.39</v>
      </c>
      <c r="AI2184" s="159">
        <v>0</v>
      </c>
      <c r="AJ2184" s="159">
        <v>0</v>
      </c>
    </row>
    <row r="2185" spans="1:36">
      <c r="A2185" s="153">
        <v>30</v>
      </c>
      <c r="B2185" s="154">
        <v>13</v>
      </c>
      <c r="C2185" s="154">
        <v>5</v>
      </c>
      <c r="D2185" s="155">
        <v>2</v>
      </c>
      <c r="E2185" s="155" t="s">
        <v>556</v>
      </c>
      <c r="F2185" s="156" t="s">
        <v>5607</v>
      </c>
      <c r="G2185" s="156" t="s">
        <v>556</v>
      </c>
      <c r="H2185" s="156" t="s">
        <v>5613</v>
      </c>
      <c r="I2185" s="155">
        <v>3013052</v>
      </c>
      <c r="J2185" s="157" t="s">
        <v>775</v>
      </c>
      <c r="K2185" s="157"/>
      <c r="L2185" s="155">
        <v>2022</v>
      </c>
      <c r="M2185" s="158">
        <v>8620</v>
      </c>
      <c r="N2185" s="159">
        <v>52151361.920000002</v>
      </c>
      <c r="O2185" s="159">
        <v>50001607.329999998</v>
      </c>
      <c r="P2185" s="159">
        <v>24649579.219999999</v>
      </c>
      <c r="Q2185" s="159">
        <v>8262790</v>
      </c>
      <c r="R2185" s="159">
        <v>16386789.220000001</v>
      </c>
      <c r="S2185" s="159">
        <v>2149754.59</v>
      </c>
      <c r="T2185" s="159">
        <v>1051048.25</v>
      </c>
      <c r="U2185" s="159">
        <v>63244044.409999996</v>
      </c>
      <c r="V2185" s="159">
        <v>43199993.890000001</v>
      </c>
      <c r="W2185" s="159">
        <v>14785409.24</v>
      </c>
      <c r="X2185" s="159">
        <v>422837.93</v>
      </c>
      <c r="Y2185" s="159">
        <v>20044050.52</v>
      </c>
      <c r="Z2185" s="159">
        <v>22194080.199999999</v>
      </c>
      <c r="AA2185" s="159">
        <v>10212178.630000001</v>
      </c>
      <c r="AB2185" s="159">
        <v>11981901.569999998</v>
      </c>
      <c r="AC2185" s="159">
        <v>2032332.4</v>
      </c>
      <c r="AD2185" s="159">
        <v>2032332.4</v>
      </c>
      <c r="AE2185" s="159">
        <v>15339500.23</v>
      </c>
      <c r="AF2185" s="159">
        <v>6801613.4400000004</v>
      </c>
      <c r="AG2185" s="159">
        <v>831410.16</v>
      </c>
      <c r="AH2185" s="159">
        <v>923810.52</v>
      </c>
      <c r="AI2185" s="159">
        <v>0</v>
      </c>
      <c r="AJ2185" s="159">
        <v>0</v>
      </c>
    </row>
    <row r="2186" spans="1:36">
      <c r="A2186" s="153">
        <v>30</v>
      </c>
      <c r="B2186" s="154">
        <v>13</v>
      </c>
      <c r="C2186" s="154">
        <v>6</v>
      </c>
      <c r="D2186" s="155">
        <v>2</v>
      </c>
      <c r="E2186" s="155" t="s">
        <v>556</v>
      </c>
      <c r="F2186" s="156" t="s">
        <v>5607</v>
      </c>
      <c r="G2186" s="156" t="s">
        <v>556</v>
      </c>
      <c r="H2186" s="156" t="s">
        <v>5614</v>
      </c>
      <c r="I2186" s="155">
        <v>3013062</v>
      </c>
      <c r="J2186" s="157" t="s">
        <v>774</v>
      </c>
      <c r="K2186" s="157"/>
      <c r="L2186" s="155">
        <v>2022</v>
      </c>
      <c r="M2186" s="158">
        <v>3750</v>
      </c>
      <c r="N2186" s="159">
        <v>29410132.710000001</v>
      </c>
      <c r="O2186" s="159">
        <v>27719942.670000002</v>
      </c>
      <c r="P2186" s="159">
        <v>15963999.199999999</v>
      </c>
      <c r="Q2186" s="159">
        <v>6876716</v>
      </c>
      <c r="R2186" s="159">
        <v>9087283.1999999993</v>
      </c>
      <c r="S2186" s="159">
        <v>1690190.04</v>
      </c>
      <c r="T2186" s="159">
        <v>346689</v>
      </c>
      <c r="U2186" s="159">
        <v>26916511.960000001</v>
      </c>
      <c r="V2186" s="159">
        <v>23964737.600000001</v>
      </c>
      <c r="W2186" s="159">
        <v>8847777.1500000004</v>
      </c>
      <c r="X2186" s="159">
        <v>393473.62</v>
      </c>
      <c r="Y2186" s="159">
        <v>2951774.36</v>
      </c>
      <c r="Z2186" s="159">
        <v>3456584.36</v>
      </c>
      <c r="AA2186" s="159">
        <v>0</v>
      </c>
      <c r="AB2186" s="159">
        <v>3456584.36</v>
      </c>
      <c r="AC2186" s="159">
        <v>470720</v>
      </c>
      <c r="AD2186" s="159">
        <v>470720</v>
      </c>
      <c r="AE2186" s="159">
        <v>10326696.41</v>
      </c>
      <c r="AF2186" s="159">
        <v>3755205.07</v>
      </c>
      <c r="AG2186" s="159">
        <v>354914.25</v>
      </c>
      <c r="AH2186" s="159">
        <v>222120.76</v>
      </c>
      <c r="AI2186" s="159">
        <v>0</v>
      </c>
      <c r="AJ2186" s="159">
        <v>25.41</v>
      </c>
    </row>
    <row r="2187" spans="1:36">
      <c r="A2187" s="153">
        <v>30</v>
      </c>
      <c r="B2187" s="154">
        <v>13</v>
      </c>
      <c r="C2187" s="154">
        <v>7</v>
      </c>
      <c r="D2187" s="155">
        <v>2</v>
      </c>
      <c r="E2187" s="155" t="s">
        <v>556</v>
      </c>
      <c r="F2187" s="156" t="s">
        <v>5607</v>
      </c>
      <c r="G2187" s="156" t="s">
        <v>556</v>
      </c>
      <c r="H2187" s="156" t="s">
        <v>5615</v>
      </c>
      <c r="I2187" s="155">
        <v>3013072</v>
      </c>
      <c r="J2187" s="157" t="s">
        <v>773</v>
      </c>
      <c r="K2187" s="157"/>
      <c r="L2187" s="155">
        <v>2022</v>
      </c>
      <c r="M2187" s="158">
        <v>9833</v>
      </c>
      <c r="N2187" s="159">
        <v>67105190.25</v>
      </c>
      <c r="O2187" s="159">
        <v>66147986.520000003</v>
      </c>
      <c r="P2187" s="159">
        <v>36005990.640000001</v>
      </c>
      <c r="Q2187" s="159">
        <v>14062883</v>
      </c>
      <c r="R2187" s="159">
        <v>21943107.640000001</v>
      </c>
      <c r="S2187" s="159">
        <v>957203.73</v>
      </c>
      <c r="T2187" s="159">
        <v>439006.67</v>
      </c>
      <c r="U2187" s="159">
        <v>69052511.980000004</v>
      </c>
      <c r="V2187" s="159">
        <v>59235887.600000001</v>
      </c>
      <c r="W2187" s="159">
        <v>20857797.420000002</v>
      </c>
      <c r="X2187" s="159">
        <v>478934.51</v>
      </c>
      <c r="Y2187" s="159">
        <v>9816624.3800000008</v>
      </c>
      <c r="Z2187" s="159">
        <v>12617757.32</v>
      </c>
      <c r="AA2187" s="159">
        <v>4400000</v>
      </c>
      <c r="AB2187" s="159">
        <v>8217757.3200000003</v>
      </c>
      <c r="AC2187" s="159">
        <v>3445000</v>
      </c>
      <c r="AD2187" s="159">
        <v>3350000</v>
      </c>
      <c r="AE2187" s="159">
        <v>12007931.289999999</v>
      </c>
      <c r="AF2187" s="159">
        <v>6912098.9199999999</v>
      </c>
      <c r="AG2187" s="159">
        <v>503751.02</v>
      </c>
      <c r="AH2187" s="159">
        <v>663628.91</v>
      </c>
      <c r="AI2187" s="159">
        <v>0</v>
      </c>
      <c r="AJ2187" s="159">
        <v>0</v>
      </c>
    </row>
    <row r="2188" spans="1:36">
      <c r="A2188" s="153">
        <v>30</v>
      </c>
      <c r="B2188" s="154">
        <v>14</v>
      </c>
      <c r="C2188" s="154">
        <v>1</v>
      </c>
      <c r="D2188" s="155">
        <v>2</v>
      </c>
      <c r="E2188" s="155" t="s">
        <v>556</v>
      </c>
      <c r="F2188" s="156" t="s">
        <v>5616</v>
      </c>
      <c r="G2188" s="156" t="s">
        <v>556</v>
      </c>
      <c r="H2188" s="156" t="s">
        <v>5617</v>
      </c>
      <c r="I2188" s="155">
        <v>3014012</v>
      </c>
      <c r="J2188" s="157" t="s">
        <v>772</v>
      </c>
      <c r="K2188" s="157"/>
      <c r="L2188" s="155">
        <v>2022</v>
      </c>
      <c r="M2188" s="158">
        <v>3210</v>
      </c>
      <c r="N2188" s="159">
        <v>26474553.780000001</v>
      </c>
      <c r="O2188" s="159">
        <v>23901686.210000001</v>
      </c>
      <c r="P2188" s="159">
        <v>12860303.539999999</v>
      </c>
      <c r="Q2188" s="159">
        <v>3664850</v>
      </c>
      <c r="R2188" s="159">
        <v>9195453.5399999991</v>
      </c>
      <c r="S2188" s="159">
        <v>2572867.5699999998</v>
      </c>
      <c r="T2188" s="159">
        <v>33447</v>
      </c>
      <c r="U2188" s="159">
        <v>26299339</v>
      </c>
      <c r="V2188" s="159">
        <v>20231121.539999999</v>
      </c>
      <c r="W2188" s="159">
        <v>7271208.7599999998</v>
      </c>
      <c r="X2188" s="159">
        <v>109902.11</v>
      </c>
      <c r="Y2188" s="159">
        <v>6068217.46</v>
      </c>
      <c r="Z2188" s="159">
        <v>5790275.6900000004</v>
      </c>
      <c r="AA2188" s="159">
        <v>940000</v>
      </c>
      <c r="AB2188" s="159">
        <v>4850275.6900000004</v>
      </c>
      <c r="AC2188" s="159">
        <v>327000</v>
      </c>
      <c r="AD2188" s="159">
        <v>327000</v>
      </c>
      <c r="AE2188" s="159">
        <v>2315000</v>
      </c>
      <c r="AF2188" s="159">
        <v>3670564.67</v>
      </c>
      <c r="AG2188" s="159">
        <v>377450.1</v>
      </c>
      <c r="AH2188" s="159">
        <v>378507.9</v>
      </c>
      <c r="AI2188" s="159">
        <v>0</v>
      </c>
      <c r="AJ2188" s="159">
        <v>0</v>
      </c>
    </row>
    <row r="2189" spans="1:36">
      <c r="A2189" s="153">
        <v>30</v>
      </c>
      <c r="B2189" s="154">
        <v>14</v>
      </c>
      <c r="C2189" s="154">
        <v>2</v>
      </c>
      <c r="D2189" s="155">
        <v>2</v>
      </c>
      <c r="E2189" s="155" t="s">
        <v>556</v>
      </c>
      <c r="F2189" s="156" t="s">
        <v>5616</v>
      </c>
      <c r="G2189" s="156" t="s">
        <v>556</v>
      </c>
      <c r="H2189" s="156" t="s">
        <v>5618</v>
      </c>
      <c r="I2189" s="155">
        <v>3014022</v>
      </c>
      <c r="J2189" s="157" t="s">
        <v>771</v>
      </c>
      <c r="K2189" s="157"/>
      <c r="L2189" s="155">
        <v>2022</v>
      </c>
      <c r="M2189" s="158">
        <v>6125</v>
      </c>
      <c r="N2189" s="159">
        <v>45226010.07</v>
      </c>
      <c r="O2189" s="159">
        <v>41389810.119999997</v>
      </c>
      <c r="P2189" s="159">
        <v>23705973.109999999</v>
      </c>
      <c r="Q2189" s="159">
        <v>8987668</v>
      </c>
      <c r="R2189" s="159">
        <v>14718305.109999999</v>
      </c>
      <c r="S2189" s="159">
        <v>3836199.95</v>
      </c>
      <c r="T2189" s="159">
        <v>968888.75</v>
      </c>
      <c r="U2189" s="159">
        <v>43795190.799999997</v>
      </c>
      <c r="V2189" s="159">
        <v>37117520.689999998</v>
      </c>
      <c r="W2189" s="159">
        <v>14365961.560000001</v>
      </c>
      <c r="X2189" s="159">
        <v>282684.94</v>
      </c>
      <c r="Y2189" s="159">
        <v>6677670.1100000003</v>
      </c>
      <c r="Z2189" s="159">
        <v>6883574.7699999996</v>
      </c>
      <c r="AA2189" s="159">
        <v>0</v>
      </c>
      <c r="AB2189" s="159">
        <v>6883574.7699999996</v>
      </c>
      <c r="AC2189" s="159">
        <v>1046877.35</v>
      </c>
      <c r="AD2189" s="159">
        <v>1046877.35</v>
      </c>
      <c r="AE2189" s="159">
        <v>3415214.59</v>
      </c>
      <c r="AF2189" s="159">
        <v>4272289.43</v>
      </c>
      <c r="AG2189" s="159">
        <v>1085763.1000000001</v>
      </c>
      <c r="AH2189" s="159">
        <v>1084489.32</v>
      </c>
      <c r="AI2189" s="159">
        <v>0</v>
      </c>
      <c r="AJ2189" s="159">
        <v>0</v>
      </c>
    </row>
    <row r="2190" spans="1:36">
      <c r="A2190" s="153">
        <v>30</v>
      </c>
      <c r="B2190" s="154">
        <v>14</v>
      </c>
      <c r="C2190" s="154">
        <v>3</v>
      </c>
      <c r="D2190" s="155">
        <v>3</v>
      </c>
      <c r="E2190" s="155" t="s">
        <v>556</v>
      </c>
      <c r="F2190" s="156" t="s">
        <v>5619</v>
      </c>
      <c r="G2190" s="156" t="s">
        <v>556</v>
      </c>
      <c r="H2190" s="156" t="s">
        <v>5620</v>
      </c>
      <c r="I2190" s="155">
        <v>3014033</v>
      </c>
      <c r="J2190" s="157" t="s">
        <v>770</v>
      </c>
      <c r="K2190" s="157"/>
      <c r="L2190" s="155">
        <v>2022</v>
      </c>
      <c r="M2190" s="158">
        <v>17951</v>
      </c>
      <c r="N2190" s="159">
        <v>127759053.73</v>
      </c>
      <c r="O2190" s="159">
        <v>117837763.09</v>
      </c>
      <c r="P2190" s="159">
        <v>50955236.219999999</v>
      </c>
      <c r="Q2190" s="159">
        <v>16519226</v>
      </c>
      <c r="R2190" s="159">
        <v>34436010.219999999</v>
      </c>
      <c r="S2190" s="159">
        <v>9921290.6400000006</v>
      </c>
      <c r="T2190" s="159">
        <v>826622.74</v>
      </c>
      <c r="U2190" s="159">
        <v>132186536.38</v>
      </c>
      <c r="V2190" s="159">
        <v>111163655.66</v>
      </c>
      <c r="W2190" s="159">
        <v>38637303.700000003</v>
      </c>
      <c r="X2190" s="159">
        <v>753175.91</v>
      </c>
      <c r="Y2190" s="159">
        <v>21022880.719999999</v>
      </c>
      <c r="Z2190" s="159">
        <v>26445511.460000001</v>
      </c>
      <c r="AA2190" s="159">
        <v>0</v>
      </c>
      <c r="AB2190" s="159">
        <v>26445511.460000001</v>
      </c>
      <c r="AC2190" s="159">
        <v>3000000</v>
      </c>
      <c r="AD2190" s="159">
        <v>3000000</v>
      </c>
      <c r="AE2190" s="159">
        <v>12140000</v>
      </c>
      <c r="AF2190" s="159">
        <v>6674107.4299999997</v>
      </c>
      <c r="AG2190" s="159">
        <v>661229.24</v>
      </c>
      <c r="AH2190" s="159">
        <v>619099.36</v>
      </c>
      <c r="AI2190" s="159">
        <v>0</v>
      </c>
      <c r="AJ2190" s="159">
        <v>0</v>
      </c>
    </row>
    <row r="2191" spans="1:36">
      <c r="A2191" s="153">
        <v>30</v>
      </c>
      <c r="B2191" s="154">
        <v>14</v>
      </c>
      <c r="C2191" s="154">
        <v>4</v>
      </c>
      <c r="D2191" s="155">
        <v>3</v>
      </c>
      <c r="E2191" s="155" t="s">
        <v>556</v>
      </c>
      <c r="F2191" s="156" t="s">
        <v>5619</v>
      </c>
      <c r="G2191" s="156" t="s">
        <v>556</v>
      </c>
      <c r="H2191" s="156" t="s">
        <v>5621</v>
      </c>
      <c r="I2191" s="155">
        <v>3014043</v>
      </c>
      <c r="J2191" s="157" t="s">
        <v>769</v>
      </c>
      <c r="K2191" s="157"/>
      <c r="L2191" s="155">
        <v>2022</v>
      </c>
      <c r="M2191" s="158">
        <v>8516</v>
      </c>
      <c r="N2191" s="159">
        <v>63746729.560000002</v>
      </c>
      <c r="O2191" s="159">
        <v>57421873.549999997</v>
      </c>
      <c r="P2191" s="159">
        <v>31223459.010000002</v>
      </c>
      <c r="Q2191" s="159">
        <v>10181822</v>
      </c>
      <c r="R2191" s="159">
        <v>21041637.010000002</v>
      </c>
      <c r="S2191" s="159">
        <v>6324856.0099999998</v>
      </c>
      <c r="T2191" s="159">
        <v>2594173.77</v>
      </c>
      <c r="U2191" s="159">
        <v>60020773.119999997</v>
      </c>
      <c r="V2191" s="159">
        <v>52586788.689999998</v>
      </c>
      <c r="W2191" s="159">
        <v>18190357.41</v>
      </c>
      <c r="X2191" s="159">
        <v>410011.92</v>
      </c>
      <c r="Y2191" s="159">
        <v>7433984.4299999997</v>
      </c>
      <c r="Z2191" s="159">
        <v>8322399.3499999996</v>
      </c>
      <c r="AA2191" s="159">
        <v>0</v>
      </c>
      <c r="AB2191" s="159">
        <v>8322399.3499999996</v>
      </c>
      <c r="AC2191" s="159">
        <v>1204000</v>
      </c>
      <c r="AD2191" s="159">
        <v>1164000</v>
      </c>
      <c r="AE2191" s="159">
        <v>6713676</v>
      </c>
      <c r="AF2191" s="159">
        <v>4835084.8600000003</v>
      </c>
      <c r="AG2191" s="159">
        <v>2011941.71</v>
      </c>
      <c r="AH2191" s="159">
        <v>1570970.74</v>
      </c>
      <c r="AI2191" s="159">
        <v>0</v>
      </c>
      <c r="AJ2191" s="159">
        <v>0</v>
      </c>
    </row>
    <row r="2192" spans="1:36">
      <c r="A2192" s="153">
        <v>30</v>
      </c>
      <c r="B2192" s="154">
        <v>15</v>
      </c>
      <c r="C2192" s="154">
        <v>1</v>
      </c>
      <c r="D2192" s="155">
        <v>2</v>
      </c>
      <c r="E2192" s="155" t="s">
        <v>556</v>
      </c>
      <c r="F2192" s="156" t="s">
        <v>5622</v>
      </c>
      <c r="G2192" s="156" t="s">
        <v>556</v>
      </c>
      <c r="H2192" s="156" t="s">
        <v>5623</v>
      </c>
      <c r="I2192" s="155">
        <v>3015012</v>
      </c>
      <c r="J2192" s="157" t="s">
        <v>768</v>
      </c>
      <c r="K2192" s="157"/>
      <c r="L2192" s="155">
        <v>2022</v>
      </c>
      <c r="M2192" s="158">
        <v>5165</v>
      </c>
      <c r="N2192" s="159">
        <v>37400477.43</v>
      </c>
      <c r="O2192" s="159">
        <v>34591842.729999997</v>
      </c>
      <c r="P2192" s="159">
        <v>20025227.670000002</v>
      </c>
      <c r="Q2192" s="159">
        <v>7863323</v>
      </c>
      <c r="R2192" s="159">
        <v>12161904.67</v>
      </c>
      <c r="S2192" s="159">
        <v>2808634.7</v>
      </c>
      <c r="T2192" s="159">
        <v>627401</v>
      </c>
      <c r="U2192" s="159">
        <v>37292300.32</v>
      </c>
      <c r="V2192" s="159">
        <v>31313296.989999998</v>
      </c>
      <c r="W2192" s="159">
        <v>12241552.369999999</v>
      </c>
      <c r="X2192" s="159">
        <v>184276.5</v>
      </c>
      <c r="Y2192" s="159">
        <v>5979003.3300000001</v>
      </c>
      <c r="Z2192" s="159">
        <v>6118610.1200000001</v>
      </c>
      <c r="AA2192" s="159">
        <v>0</v>
      </c>
      <c r="AB2192" s="159">
        <v>6118610.1200000001</v>
      </c>
      <c r="AC2192" s="159">
        <v>650000</v>
      </c>
      <c r="AD2192" s="159">
        <v>650000</v>
      </c>
      <c r="AE2192" s="159">
        <v>3500000</v>
      </c>
      <c r="AF2192" s="159">
        <v>3278545.74</v>
      </c>
      <c r="AG2192" s="159">
        <v>392313.42</v>
      </c>
      <c r="AH2192" s="159">
        <v>392313.42</v>
      </c>
      <c r="AI2192" s="159">
        <v>0</v>
      </c>
      <c r="AJ2192" s="159">
        <v>0</v>
      </c>
    </row>
    <row r="2193" spans="1:36">
      <c r="A2193" s="153">
        <v>30</v>
      </c>
      <c r="B2193" s="154">
        <v>15</v>
      </c>
      <c r="C2193" s="154">
        <v>2</v>
      </c>
      <c r="D2193" s="155">
        <v>3</v>
      </c>
      <c r="E2193" s="155" t="s">
        <v>556</v>
      </c>
      <c r="F2193" s="156" t="s">
        <v>5624</v>
      </c>
      <c r="G2193" s="156" t="s">
        <v>556</v>
      </c>
      <c r="H2193" s="156" t="s">
        <v>5625</v>
      </c>
      <c r="I2193" s="155">
        <v>3015023</v>
      </c>
      <c r="J2193" s="157" t="s">
        <v>767</v>
      </c>
      <c r="K2193" s="157"/>
      <c r="L2193" s="155">
        <v>2022</v>
      </c>
      <c r="M2193" s="158">
        <v>8797</v>
      </c>
      <c r="N2193" s="159">
        <v>61321163.789999999</v>
      </c>
      <c r="O2193" s="159">
        <v>58388903.890000001</v>
      </c>
      <c r="P2193" s="159">
        <v>33495874.969999999</v>
      </c>
      <c r="Q2193" s="159">
        <v>12920886</v>
      </c>
      <c r="R2193" s="159">
        <v>20574988.969999999</v>
      </c>
      <c r="S2193" s="159">
        <v>2932259.9</v>
      </c>
      <c r="T2193" s="159">
        <v>1868356.6</v>
      </c>
      <c r="U2193" s="159">
        <v>60663262.07</v>
      </c>
      <c r="V2193" s="159">
        <v>55916034.240000002</v>
      </c>
      <c r="W2193" s="159">
        <v>21240674.600000001</v>
      </c>
      <c r="X2193" s="159">
        <v>801237.13</v>
      </c>
      <c r="Y2193" s="159">
        <v>4747227.83</v>
      </c>
      <c r="Z2193" s="159">
        <v>5747441.79</v>
      </c>
      <c r="AA2193" s="159">
        <v>0</v>
      </c>
      <c r="AB2193" s="159">
        <v>5747441.79</v>
      </c>
      <c r="AC2193" s="159">
        <v>1916119</v>
      </c>
      <c r="AD2193" s="159">
        <v>1900000</v>
      </c>
      <c r="AE2193" s="159">
        <v>12437000</v>
      </c>
      <c r="AF2193" s="159">
        <v>2472869.65</v>
      </c>
      <c r="AG2193" s="159">
        <v>950000</v>
      </c>
      <c r="AH2193" s="159">
        <v>950000</v>
      </c>
      <c r="AI2193" s="159">
        <v>0</v>
      </c>
      <c r="AJ2193" s="159">
        <v>0</v>
      </c>
    </row>
    <row r="2194" spans="1:36">
      <c r="A2194" s="153">
        <v>30</v>
      </c>
      <c r="B2194" s="154">
        <v>15</v>
      </c>
      <c r="C2194" s="154">
        <v>3</v>
      </c>
      <c r="D2194" s="155">
        <v>2</v>
      </c>
      <c r="E2194" s="155" t="s">
        <v>556</v>
      </c>
      <c r="F2194" s="156" t="s">
        <v>5622</v>
      </c>
      <c r="G2194" s="156" t="s">
        <v>556</v>
      </c>
      <c r="H2194" s="156" t="s">
        <v>5626</v>
      </c>
      <c r="I2194" s="155">
        <v>3015032</v>
      </c>
      <c r="J2194" s="157" t="s">
        <v>766</v>
      </c>
      <c r="K2194" s="157"/>
      <c r="L2194" s="155">
        <v>2022</v>
      </c>
      <c r="M2194" s="158">
        <v>3850</v>
      </c>
      <c r="N2194" s="159">
        <v>37481997.590000004</v>
      </c>
      <c r="O2194" s="159">
        <v>31195542.239999998</v>
      </c>
      <c r="P2194" s="159">
        <v>13020964.609999999</v>
      </c>
      <c r="Q2194" s="159">
        <v>4425086</v>
      </c>
      <c r="R2194" s="159">
        <v>8595878.6099999994</v>
      </c>
      <c r="S2194" s="159">
        <v>6286455.3499999996</v>
      </c>
      <c r="T2194" s="159">
        <v>45467.76</v>
      </c>
      <c r="U2194" s="159">
        <v>34537583.420000002</v>
      </c>
      <c r="V2194" s="159">
        <v>24934362.239999998</v>
      </c>
      <c r="W2194" s="159">
        <v>8498350.0700000003</v>
      </c>
      <c r="X2194" s="159">
        <v>34199.410000000003</v>
      </c>
      <c r="Y2194" s="159">
        <v>9603221.1799999997</v>
      </c>
      <c r="Z2194" s="159">
        <v>7910067.29</v>
      </c>
      <c r="AA2194" s="159">
        <v>0</v>
      </c>
      <c r="AB2194" s="159">
        <v>7910067.29</v>
      </c>
      <c r="AC2194" s="159">
        <v>250000</v>
      </c>
      <c r="AD2194" s="159">
        <v>250000</v>
      </c>
      <c r="AE2194" s="159">
        <v>2348799.42</v>
      </c>
      <c r="AF2194" s="159">
        <v>6261180</v>
      </c>
      <c r="AG2194" s="159">
        <v>178493.06</v>
      </c>
      <c r="AH2194" s="159">
        <v>106534.81</v>
      </c>
      <c r="AI2194" s="159">
        <v>23394.6</v>
      </c>
      <c r="AJ2194" s="159">
        <v>0</v>
      </c>
    </row>
    <row r="2195" spans="1:36">
      <c r="A2195" s="153">
        <v>30</v>
      </c>
      <c r="B2195" s="154">
        <v>15</v>
      </c>
      <c r="C2195" s="154">
        <v>4</v>
      </c>
      <c r="D2195" s="155">
        <v>3</v>
      </c>
      <c r="E2195" s="155" t="s">
        <v>556</v>
      </c>
      <c r="F2195" s="156" t="s">
        <v>5624</v>
      </c>
      <c r="G2195" s="156" t="s">
        <v>556</v>
      </c>
      <c r="H2195" s="156" t="s">
        <v>5627</v>
      </c>
      <c r="I2195" s="155">
        <v>3015043</v>
      </c>
      <c r="J2195" s="157" t="s">
        <v>765</v>
      </c>
      <c r="K2195" s="157"/>
      <c r="L2195" s="155">
        <v>2022</v>
      </c>
      <c r="M2195" s="158">
        <v>27575</v>
      </c>
      <c r="N2195" s="159">
        <v>181605518.06</v>
      </c>
      <c r="O2195" s="159">
        <v>179740908.96000001</v>
      </c>
      <c r="P2195" s="159">
        <v>76755890.229999989</v>
      </c>
      <c r="Q2195" s="159">
        <v>27699459</v>
      </c>
      <c r="R2195" s="159">
        <v>49056431.229999997</v>
      </c>
      <c r="S2195" s="159">
        <v>1864609.1</v>
      </c>
      <c r="T2195" s="159">
        <v>593250.48</v>
      </c>
      <c r="U2195" s="159">
        <v>184220830.53999999</v>
      </c>
      <c r="V2195" s="159">
        <v>160967611.13999999</v>
      </c>
      <c r="W2195" s="159">
        <v>61864681.420000002</v>
      </c>
      <c r="X2195" s="159">
        <v>987154.33</v>
      </c>
      <c r="Y2195" s="159">
        <v>23253219.399999999</v>
      </c>
      <c r="Z2195" s="159">
        <v>34322156.859999999</v>
      </c>
      <c r="AA2195" s="159">
        <v>0</v>
      </c>
      <c r="AB2195" s="159">
        <v>34322156.859999999</v>
      </c>
      <c r="AC2195" s="159">
        <v>2224500</v>
      </c>
      <c r="AD2195" s="159">
        <v>2224500</v>
      </c>
      <c r="AE2195" s="159">
        <v>14916904.960000001</v>
      </c>
      <c r="AF2195" s="159">
        <v>18773297.82</v>
      </c>
      <c r="AG2195" s="159">
        <v>1335541.4099999999</v>
      </c>
      <c r="AH2195" s="159">
        <v>1111098.6399999999</v>
      </c>
      <c r="AI2195" s="159">
        <v>0</v>
      </c>
      <c r="AJ2195" s="159">
        <v>18904.96</v>
      </c>
    </row>
    <row r="2196" spans="1:36">
      <c r="A2196" s="153">
        <v>30</v>
      </c>
      <c r="B2196" s="154">
        <v>15</v>
      </c>
      <c r="C2196" s="154">
        <v>5</v>
      </c>
      <c r="D2196" s="155">
        <v>3</v>
      </c>
      <c r="E2196" s="155" t="s">
        <v>556</v>
      </c>
      <c r="F2196" s="156" t="s">
        <v>5624</v>
      </c>
      <c r="G2196" s="156" t="s">
        <v>556</v>
      </c>
      <c r="H2196" s="156" t="s">
        <v>5628</v>
      </c>
      <c r="I2196" s="155">
        <v>3015053</v>
      </c>
      <c r="J2196" s="157" t="s">
        <v>764</v>
      </c>
      <c r="K2196" s="157"/>
      <c r="L2196" s="155">
        <v>2022</v>
      </c>
      <c r="M2196" s="158">
        <v>16053</v>
      </c>
      <c r="N2196" s="159">
        <v>104284500.16</v>
      </c>
      <c r="O2196" s="159">
        <v>95745104.790000007</v>
      </c>
      <c r="P2196" s="159">
        <v>50814630.450000003</v>
      </c>
      <c r="Q2196" s="159">
        <v>21076562</v>
      </c>
      <c r="R2196" s="159">
        <v>29738068.449999999</v>
      </c>
      <c r="S2196" s="159">
        <v>8539395.3699999992</v>
      </c>
      <c r="T2196" s="159">
        <v>4082977.93</v>
      </c>
      <c r="U2196" s="159">
        <v>101959449.48999999</v>
      </c>
      <c r="V2196" s="159">
        <v>88681403.329999998</v>
      </c>
      <c r="W2196" s="159">
        <v>36101839.009999998</v>
      </c>
      <c r="X2196" s="159">
        <v>1894436.75</v>
      </c>
      <c r="Y2196" s="159">
        <v>13278046.16</v>
      </c>
      <c r="Z2196" s="159">
        <v>11490001.6</v>
      </c>
      <c r="AA2196" s="159">
        <v>0</v>
      </c>
      <c r="AB2196" s="159">
        <v>11490001.6</v>
      </c>
      <c r="AC2196" s="159">
        <v>2300000</v>
      </c>
      <c r="AD2196" s="159">
        <v>2300000</v>
      </c>
      <c r="AE2196" s="159">
        <v>33700000</v>
      </c>
      <c r="AF2196" s="159">
        <v>7063701.46</v>
      </c>
      <c r="AG2196" s="159">
        <v>583282.36</v>
      </c>
      <c r="AH2196" s="159">
        <v>583282.36</v>
      </c>
      <c r="AI2196" s="159">
        <v>0</v>
      </c>
      <c r="AJ2196" s="159">
        <v>0</v>
      </c>
    </row>
    <row r="2197" spans="1:36">
      <c r="A2197" s="153">
        <v>30</v>
      </c>
      <c r="B2197" s="154">
        <v>15</v>
      </c>
      <c r="C2197" s="154">
        <v>6</v>
      </c>
      <c r="D2197" s="155">
        <v>3</v>
      </c>
      <c r="E2197" s="155" t="s">
        <v>556</v>
      </c>
      <c r="F2197" s="156" t="s">
        <v>5624</v>
      </c>
      <c r="G2197" s="156" t="s">
        <v>556</v>
      </c>
      <c r="H2197" s="156" t="s">
        <v>5629</v>
      </c>
      <c r="I2197" s="155">
        <v>3015063</v>
      </c>
      <c r="J2197" s="157" t="s">
        <v>763</v>
      </c>
      <c r="K2197" s="157"/>
      <c r="L2197" s="155">
        <v>2022</v>
      </c>
      <c r="M2197" s="158">
        <v>13717</v>
      </c>
      <c r="N2197" s="159">
        <v>75706370.709999993</v>
      </c>
      <c r="O2197" s="159">
        <v>73608347.310000002</v>
      </c>
      <c r="P2197" s="159">
        <v>40140273.700000003</v>
      </c>
      <c r="Q2197" s="159">
        <v>16226844</v>
      </c>
      <c r="R2197" s="159">
        <v>23913429.699999999</v>
      </c>
      <c r="S2197" s="159">
        <v>2098023.4</v>
      </c>
      <c r="T2197" s="159">
        <v>247895.5</v>
      </c>
      <c r="U2197" s="159">
        <v>70401997.159999996</v>
      </c>
      <c r="V2197" s="159">
        <v>63172332.409999996</v>
      </c>
      <c r="W2197" s="159">
        <v>25997069.170000002</v>
      </c>
      <c r="X2197" s="159">
        <v>252681.92</v>
      </c>
      <c r="Y2197" s="159">
        <v>7229664.75</v>
      </c>
      <c r="Z2197" s="159">
        <v>15682001.91</v>
      </c>
      <c r="AA2197" s="159">
        <v>0</v>
      </c>
      <c r="AB2197" s="159">
        <v>15682001.91</v>
      </c>
      <c r="AC2197" s="159">
        <v>1411783</v>
      </c>
      <c r="AD2197" s="159">
        <v>1000000</v>
      </c>
      <c r="AE2197" s="159">
        <v>4200000</v>
      </c>
      <c r="AF2197" s="159">
        <v>10436014.9</v>
      </c>
      <c r="AG2197" s="159">
        <v>411180.7</v>
      </c>
      <c r="AH2197" s="159">
        <v>259517.7</v>
      </c>
      <c r="AI2197" s="159">
        <v>0</v>
      </c>
      <c r="AJ2197" s="159">
        <v>0</v>
      </c>
    </row>
    <row r="2198" spans="1:36">
      <c r="A2198" s="153">
        <v>30</v>
      </c>
      <c r="B2198" s="154">
        <v>16</v>
      </c>
      <c r="C2198" s="154">
        <v>1</v>
      </c>
      <c r="D2198" s="155">
        <v>3</v>
      </c>
      <c r="E2198" s="155" t="s">
        <v>556</v>
      </c>
      <c r="F2198" s="156" t="s">
        <v>5630</v>
      </c>
      <c r="G2198" s="156" t="s">
        <v>556</v>
      </c>
      <c r="H2198" s="156" t="s">
        <v>5631</v>
      </c>
      <c r="I2198" s="155">
        <v>3016013</v>
      </c>
      <c r="J2198" s="157" t="s">
        <v>762</v>
      </c>
      <c r="K2198" s="157"/>
      <c r="L2198" s="155">
        <v>2022</v>
      </c>
      <c r="M2198" s="158">
        <v>34160</v>
      </c>
      <c r="N2198" s="159">
        <v>209052957.50999999</v>
      </c>
      <c r="O2198" s="159">
        <v>204328446.49000001</v>
      </c>
      <c r="P2198" s="159">
        <v>99109533.039999992</v>
      </c>
      <c r="Q2198" s="159">
        <v>35897463</v>
      </c>
      <c r="R2198" s="159">
        <v>63212070.039999999</v>
      </c>
      <c r="S2198" s="159">
        <v>4724511.0199999996</v>
      </c>
      <c r="T2198" s="159">
        <v>3173889.82</v>
      </c>
      <c r="U2198" s="159">
        <v>209807209.34</v>
      </c>
      <c r="V2198" s="159">
        <v>196779553</v>
      </c>
      <c r="W2198" s="159">
        <v>71082246</v>
      </c>
      <c r="X2198" s="159">
        <v>1040804.59</v>
      </c>
      <c r="Y2198" s="159">
        <v>13027656.34</v>
      </c>
      <c r="Z2198" s="159">
        <v>20152193.18</v>
      </c>
      <c r="AA2198" s="159">
        <v>5000000</v>
      </c>
      <c r="AB2198" s="159">
        <v>15152193.18</v>
      </c>
      <c r="AC2198" s="159">
        <v>4448936.96</v>
      </c>
      <c r="AD2198" s="159">
        <v>4448936.96</v>
      </c>
      <c r="AE2198" s="159">
        <v>24338644.120000001</v>
      </c>
      <c r="AF2198" s="159">
        <v>7548893.4900000002</v>
      </c>
      <c r="AG2198" s="159">
        <v>2104878.2599999998</v>
      </c>
      <c r="AH2198" s="159">
        <v>1875465.4</v>
      </c>
      <c r="AI2198" s="159">
        <v>721789.34</v>
      </c>
      <c r="AJ2198" s="159">
        <v>8177.53</v>
      </c>
    </row>
    <row r="2199" spans="1:36">
      <c r="A2199" s="153">
        <v>30</v>
      </c>
      <c r="B2199" s="154">
        <v>16</v>
      </c>
      <c r="C2199" s="154">
        <v>2</v>
      </c>
      <c r="D2199" s="155">
        <v>3</v>
      </c>
      <c r="E2199" s="155" t="s">
        <v>556</v>
      </c>
      <c r="F2199" s="156" t="s">
        <v>5630</v>
      </c>
      <c r="G2199" s="156" t="s">
        <v>556</v>
      </c>
      <c r="H2199" s="156" t="s">
        <v>5632</v>
      </c>
      <c r="I2199" s="155">
        <v>3016023</v>
      </c>
      <c r="J2199" s="157" t="s">
        <v>761</v>
      </c>
      <c r="K2199" s="157"/>
      <c r="L2199" s="155">
        <v>2022</v>
      </c>
      <c r="M2199" s="158">
        <v>18061</v>
      </c>
      <c r="N2199" s="159">
        <v>112558855.56999999</v>
      </c>
      <c r="O2199" s="159">
        <v>107587666.22</v>
      </c>
      <c r="P2199" s="159">
        <v>63634370.490000002</v>
      </c>
      <c r="Q2199" s="159">
        <v>22741302</v>
      </c>
      <c r="R2199" s="159">
        <v>40893068.490000002</v>
      </c>
      <c r="S2199" s="159">
        <v>4971189.3499999996</v>
      </c>
      <c r="T2199" s="159">
        <v>2918602.01</v>
      </c>
      <c r="U2199" s="159">
        <v>112596341.23</v>
      </c>
      <c r="V2199" s="159">
        <v>106305263.56</v>
      </c>
      <c r="W2199" s="159">
        <v>35455446.450000003</v>
      </c>
      <c r="X2199" s="159">
        <v>1029053.47</v>
      </c>
      <c r="Y2199" s="159">
        <v>6291077.6699999999</v>
      </c>
      <c r="Z2199" s="159">
        <v>7793716.4299999997</v>
      </c>
      <c r="AA2199" s="159">
        <v>0</v>
      </c>
      <c r="AB2199" s="159">
        <v>7793716.4299999997</v>
      </c>
      <c r="AC2199" s="159">
        <v>2216800</v>
      </c>
      <c r="AD2199" s="159">
        <v>2216800</v>
      </c>
      <c r="AE2199" s="159">
        <v>21653282.170000002</v>
      </c>
      <c r="AF2199" s="159">
        <v>1282402.6599999999</v>
      </c>
      <c r="AG2199" s="159">
        <v>404000</v>
      </c>
      <c r="AH2199" s="159">
        <v>509149.68</v>
      </c>
      <c r="AI2199" s="159">
        <v>0</v>
      </c>
      <c r="AJ2199" s="159">
        <v>257510.82</v>
      </c>
    </row>
    <row r="2200" spans="1:36">
      <c r="A2200" s="153">
        <v>30</v>
      </c>
      <c r="B2200" s="154">
        <v>16</v>
      </c>
      <c r="C2200" s="154">
        <v>3</v>
      </c>
      <c r="D2200" s="155">
        <v>2</v>
      </c>
      <c r="E2200" s="155" t="s">
        <v>556</v>
      </c>
      <c r="F2200" s="156" t="s">
        <v>5633</v>
      </c>
      <c r="G2200" s="156" t="s">
        <v>556</v>
      </c>
      <c r="H2200" s="156" t="s">
        <v>5634</v>
      </c>
      <c r="I2200" s="155">
        <v>3016032</v>
      </c>
      <c r="J2200" s="157" t="s">
        <v>760</v>
      </c>
      <c r="K2200" s="157"/>
      <c r="L2200" s="155">
        <v>2022</v>
      </c>
      <c r="M2200" s="158">
        <v>6889</v>
      </c>
      <c r="N2200" s="159">
        <v>53180564.82</v>
      </c>
      <c r="O2200" s="159">
        <v>47016978.490000002</v>
      </c>
      <c r="P2200" s="159">
        <v>30036072.640000001</v>
      </c>
      <c r="Q2200" s="159">
        <v>12639421</v>
      </c>
      <c r="R2200" s="159">
        <v>17396651.640000001</v>
      </c>
      <c r="S2200" s="159">
        <v>6163586.3300000001</v>
      </c>
      <c r="T2200" s="159">
        <v>96360</v>
      </c>
      <c r="U2200" s="159">
        <v>50465489.329999998</v>
      </c>
      <c r="V2200" s="159">
        <v>41056485.899999999</v>
      </c>
      <c r="W2200" s="159">
        <v>12906759.449999999</v>
      </c>
      <c r="X2200" s="159">
        <v>211584.41</v>
      </c>
      <c r="Y2200" s="159">
        <v>9409003.4299999997</v>
      </c>
      <c r="Z2200" s="159">
        <v>9754685.1799999997</v>
      </c>
      <c r="AA2200" s="159">
        <v>0</v>
      </c>
      <c r="AB2200" s="159">
        <v>9754685.1799999997</v>
      </c>
      <c r="AC2200" s="159">
        <v>943180</v>
      </c>
      <c r="AD2200" s="159">
        <v>943180</v>
      </c>
      <c r="AE2200" s="159">
        <v>4628140</v>
      </c>
      <c r="AF2200" s="159">
        <v>5960492.5899999999</v>
      </c>
      <c r="AG2200" s="159">
        <v>1125844.6599999999</v>
      </c>
      <c r="AH2200" s="159">
        <v>1122844.67</v>
      </c>
      <c r="AI2200" s="159">
        <v>0</v>
      </c>
      <c r="AJ2200" s="159">
        <v>0</v>
      </c>
    </row>
    <row r="2201" spans="1:36">
      <c r="A2201" s="153">
        <v>30</v>
      </c>
      <c r="B2201" s="154">
        <v>17</v>
      </c>
      <c r="C2201" s="154">
        <v>1</v>
      </c>
      <c r="D2201" s="155">
        <v>1</v>
      </c>
      <c r="E2201" s="155" t="s">
        <v>556</v>
      </c>
      <c r="F2201" s="156" t="s">
        <v>5635</v>
      </c>
      <c r="G2201" s="156" t="s">
        <v>556</v>
      </c>
      <c r="H2201" s="156" t="s">
        <v>5636</v>
      </c>
      <c r="I2201" s="155">
        <v>3017011</v>
      </c>
      <c r="J2201" s="157" t="s">
        <v>757</v>
      </c>
      <c r="K2201" s="157"/>
      <c r="L2201" s="155">
        <v>2022</v>
      </c>
      <c r="M2201" s="158">
        <v>70062</v>
      </c>
      <c r="N2201" s="159">
        <v>398024398.17000002</v>
      </c>
      <c r="O2201" s="159">
        <v>391360534.35000002</v>
      </c>
      <c r="P2201" s="159">
        <v>166975666.87</v>
      </c>
      <c r="Q2201" s="159">
        <v>56554529</v>
      </c>
      <c r="R2201" s="159">
        <v>110421137.87</v>
      </c>
      <c r="S2201" s="159">
        <v>6663863.8200000003</v>
      </c>
      <c r="T2201" s="159">
        <v>1386004.71</v>
      </c>
      <c r="U2201" s="159">
        <v>450528725.12</v>
      </c>
      <c r="V2201" s="159">
        <v>369623406.31999999</v>
      </c>
      <c r="W2201" s="159">
        <v>121766939.84999999</v>
      </c>
      <c r="X2201" s="159">
        <v>5388536.9800000004</v>
      </c>
      <c r="Y2201" s="159">
        <v>80905318.799999997</v>
      </c>
      <c r="Z2201" s="159">
        <v>78999781.200000003</v>
      </c>
      <c r="AA2201" s="159">
        <v>50000000</v>
      </c>
      <c r="AB2201" s="159">
        <v>28999781.200000003</v>
      </c>
      <c r="AC2201" s="159">
        <v>11000000</v>
      </c>
      <c r="AD2201" s="159">
        <v>11000000</v>
      </c>
      <c r="AE2201" s="159">
        <v>122600000</v>
      </c>
      <c r="AF2201" s="159">
        <v>21737128.030000001</v>
      </c>
      <c r="AG2201" s="159">
        <v>501161.23</v>
      </c>
      <c r="AH2201" s="159">
        <v>1582981.27</v>
      </c>
      <c r="AI2201" s="159">
        <v>0</v>
      </c>
      <c r="AJ2201" s="159">
        <v>0</v>
      </c>
    </row>
    <row r="2202" spans="1:36">
      <c r="A2202" s="153">
        <v>30</v>
      </c>
      <c r="B2202" s="154">
        <v>17</v>
      </c>
      <c r="C2202" s="154">
        <v>2</v>
      </c>
      <c r="D2202" s="155">
        <v>3</v>
      </c>
      <c r="E2202" s="155" t="s">
        <v>556</v>
      </c>
      <c r="F2202" s="156" t="s">
        <v>5637</v>
      </c>
      <c r="G2202" s="156" t="s">
        <v>556</v>
      </c>
      <c r="H2202" s="156" t="s">
        <v>5638</v>
      </c>
      <c r="I2202" s="155">
        <v>3017023</v>
      </c>
      <c r="J2202" s="157" t="s">
        <v>759</v>
      </c>
      <c r="K2202" s="157"/>
      <c r="L2202" s="155">
        <v>2022</v>
      </c>
      <c r="M2202" s="158">
        <v>15924</v>
      </c>
      <c r="N2202" s="159">
        <v>109879031.73</v>
      </c>
      <c r="O2202" s="159">
        <v>104089110.03</v>
      </c>
      <c r="P2202" s="159">
        <v>49657753.710000001</v>
      </c>
      <c r="Q2202" s="159">
        <v>16301998</v>
      </c>
      <c r="R2202" s="159">
        <v>33355755.710000001</v>
      </c>
      <c r="S2202" s="159">
        <v>5789921.7000000002</v>
      </c>
      <c r="T2202" s="159">
        <v>279782.51</v>
      </c>
      <c r="U2202" s="159">
        <v>117289816.56</v>
      </c>
      <c r="V2202" s="159">
        <v>100046398.97</v>
      </c>
      <c r="W2202" s="159">
        <v>36391611.25</v>
      </c>
      <c r="X2202" s="159">
        <v>904806.54</v>
      </c>
      <c r="Y2202" s="159">
        <v>17243417.59</v>
      </c>
      <c r="Z2202" s="159">
        <v>23797638.68</v>
      </c>
      <c r="AA2202" s="159">
        <v>0</v>
      </c>
      <c r="AB2202" s="159">
        <v>23797638.68</v>
      </c>
      <c r="AC2202" s="159">
        <v>8144000</v>
      </c>
      <c r="AD2202" s="159">
        <v>2244000</v>
      </c>
      <c r="AE2202" s="159">
        <v>14437522</v>
      </c>
      <c r="AF2202" s="159">
        <v>4042711.06</v>
      </c>
      <c r="AG2202" s="159">
        <v>494500</v>
      </c>
      <c r="AH2202" s="159">
        <v>545372.69999999995</v>
      </c>
      <c r="AI2202" s="159">
        <v>0</v>
      </c>
      <c r="AJ2202" s="159">
        <v>0</v>
      </c>
    </row>
    <row r="2203" spans="1:36">
      <c r="A2203" s="153">
        <v>30</v>
      </c>
      <c r="B2203" s="154">
        <v>17</v>
      </c>
      <c r="C2203" s="154">
        <v>3</v>
      </c>
      <c r="D2203" s="155">
        <v>3</v>
      </c>
      <c r="E2203" s="155" t="s">
        <v>556</v>
      </c>
      <c r="F2203" s="156" t="s">
        <v>5637</v>
      </c>
      <c r="G2203" s="156" t="s">
        <v>556</v>
      </c>
      <c r="H2203" s="156" t="s">
        <v>5639</v>
      </c>
      <c r="I2203" s="155">
        <v>3017033</v>
      </c>
      <c r="J2203" s="157" t="s">
        <v>758</v>
      </c>
      <c r="K2203" s="157"/>
      <c r="L2203" s="155">
        <v>2022</v>
      </c>
      <c r="M2203" s="158">
        <v>14453</v>
      </c>
      <c r="N2203" s="159">
        <v>97699977.590000004</v>
      </c>
      <c r="O2203" s="159">
        <v>95455384.75</v>
      </c>
      <c r="P2203" s="159">
        <v>48894921.129999995</v>
      </c>
      <c r="Q2203" s="159">
        <v>17240578</v>
      </c>
      <c r="R2203" s="159">
        <v>31654343.129999999</v>
      </c>
      <c r="S2203" s="159">
        <v>2244592.84</v>
      </c>
      <c r="T2203" s="159">
        <v>580225.75</v>
      </c>
      <c r="U2203" s="159">
        <v>106156005.09999999</v>
      </c>
      <c r="V2203" s="159">
        <v>90471468.930000007</v>
      </c>
      <c r="W2203" s="159">
        <v>34177214.509999998</v>
      </c>
      <c r="X2203" s="159">
        <v>2188267.56</v>
      </c>
      <c r="Y2203" s="159">
        <v>15684536.17</v>
      </c>
      <c r="Z2203" s="159">
        <v>26116355.260000002</v>
      </c>
      <c r="AA2203" s="159">
        <v>14174000</v>
      </c>
      <c r="AB2203" s="159">
        <v>11942355.260000002</v>
      </c>
      <c r="AC2203" s="159">
        <v>12439570</v>
      </c>
      <c r="AD2203" s="159">
        <v>6481316</v>
      </c>
      <c r="AE2203" s="159">
        <v>49276485</v>
      </c>
      <c r="AF2203" s="159">
        <v>4983915.82</v>
      </c>
      <c r="AG2203" s="159">
        <v>445473.96</v>
      </c>
      <c r="AH2203" s="159">
        <v>411177.94</v>
      </c>
      <c r="AI2203" s="159">
        <v>0</v>
      </c>
      <c r="AJ2203" s="159">
        <v>0</v>
      </c>
    </row>
    <row r="2204" spans="1:36">
      <c r="A2204" s="153">
        <v>30</v>
      </c>
      <c r="B2204" s="154">
        <v>17</v>
      </c>
      <c r="C2204" s="154">
        <v>4</v>
      </c>
      <c r="D2204" s="155">
        <v>2</v>
      </c>
      <c r="E2204" s="155" t="s">
        <v>556</v>
      </c>
      <c r="F2204" s="156" t="s">
        <v>5640</v>
      </c>
      <c r="G2204" s="156" t="s">
        <v>556</v>
      </c>
      <c r="H2204" s="156" t="s">
        <v>5641</v>
      </c>
      <c r="I2204" s="155">
        <v>3017042</v>
      </c>
      <c r="J2204" s="157" t="s">
        <v>757</v>
      </c>
      <c r="K2204" s="157"/>
      <c r="L2204" s="155">
        <v>2022</v>
      </c>
      <c r="M2204" s="158">
        <v>19188</v>
      </c>
      <c r="N2204" s="159">
        <v>117722864.16</v>
      </c>
      <c r="O2204" s="159">
        <v>115542240.33</v>
      </c>
      <c r="P2204" s="159">
        <v>68922187.969999999</v>
      </c>
      <c r="Q2204" s="159">
        <v>28005200</v>
      </c>
      <c r="R2204" s="159">
        <v>40916987.969999999</v>
      </c>
      <c r="S2204" s="159">
        <v>2180623.83</v>
      </c>
      <c r="T2204" s="159">
        <v>854433.69</v>
      </c>
      <c r="U2204" s="159">
        <v>124675142.66</v>
      </c>
      <c r="V2204" s="159">
        <v>113589239.19</v>
      </c>
      <c r="W2204" s="159">
        <v>34123479.100000001</v>
      </c>
      <c r="X2204" s="159">
        <v>2531981.61</v>
      </c>
      <c r="Y2204" s="159">
        <v>11085903.470000001</v>
      </c>
      <c r="Z2204" s="159">
        <v>15562850.66</v>
      </c>
      <c r="AA2204" s="159">
        <v>8645000</v>
      </c>
      <c r="AB2204" s="159">
        <v>6917850.6600000001</v>
      </c>
      <c r="AC2204" s="159">
        <v>4487750</v>
      </c>
      <c r="AD2204" s="159">
        <v>4487750</v>
      </c>
      <c r="AE2204" s="159">
        <v>45588868</v>
      </c>
      <c r="AF2204" s="159">
        <v>1953001.14</v>
      </c>
      <c r="AG2204" s="159">
        <v>2864854.84</v>
      </c>
      <c r="AH2204" s="159">
        <v>2472639.21</v>
      </c>
      <c r="AI2204" s="159">
        <v>0</v>
      </c>
      <c r="AJ2204" s="159">
        <v>0</v>
      </c>
    </row>
    <row r="2205" spans="1:36">
      <c r="A2205" s="153">
        <v>30</v>
      </c>
      <c r="B2205" s="154">
        <v>17</v>
      </c>
      <c r="C2205" s="154">
        <v>5</v>
      </c>
      <c r="D2205" s="155">
        <v>2</v>
      </c>
      <c r="E2205" s="155" t="s">
        <v>556</v>
      </c>
      <c r="F2205" s="156" t="s">
        <v>5640</v>
      </c>
      <c r="G2205" s="156" t="s">
        <v>556</v>
      </c>
      <c r="H2205" s="156" t="s">
        <v>5642</v>
      </c>
      <c r="I2205" s="155">
        <v>3017052</v>
      </c>
      <c r="J2205" s="157" t="s">
        <v>756</v>
      </c>
      <c r="K2205" s="157"/>
      <c r="L2205" s="155">
        <v>2022</v>
      </c>
      <c r="M2205" s="158">
        <v>12334</v>
      </c>
      <c r="N2205" s="159">
        <v>73007390.840000004</v>
      </c>
      <c r="O2205" s="159">
        <v>72054534.379999995</v>
      </c>
      <c r="P2205" s="159">
        <v>44193138.920000002</v>
      </c>
      <c r="Q2205" s="159">
        <v>18776372</v>
      </c>
      <c r="R2205" s="159">
        <v>25416766.920000002</v>
      </c>
      <c r="S2205" s="159">
        <v>952856.46</v>
      </c>
      <c r="T2205" s="159">
        <v>0</v>
      </c>
      <c r="U2205" s="159">
        <v>77675430.280000001</v>
      </c>
      <c r="V2205" s="159">
        <v>66582073.890000001</v>
      </c>
      <c r="W2205" s="159">
        <v>22740779.449999999</v>
      </c>
      <c r="X2205" s="159">
        <v>1279331.83</v>
      </c>
      <c r="Y2205" s="159">
        <v>11093356.390000001</v>
      </c>
      <c r="Z2205" s="159">
        <v>15851760</v>
      </c>
      <c r="AA2205" s="159">
        <v>6884435</v>
      </c>
      <c r="AB2205" s="159">
        <v>8967325</v>
      </c>
      <c r="AC2205" s="159">
        <v>3962367.06</v>
      </c>
      <c r="AD2205" s="159">
        <v>3962367.06</v>
      </c>
      <c r="AE2205" s="159">
        <v>26194980.75</v>
      </c>
      <c r="AF2205" s="159">
        <v>5472460.4900000002</v>
      </c>
      <c r="AG2205" s="159">
        <v>2815700.03</v>
      </c>
      <c r="AH2205" s="159">
        <v>2575082.4</v>
      </c>
      <c r="AI2205" s="159">
        <v>0</v>
      </c>
      <c r="AJ2205" s="159">
        <v>0</v>
      </c>
    </row>
    <row r="2206" spans="1:36">
      <c r="A2206" s="153">
        <v>30</v>
      </c>
      <c r="B2206" s="154">
        <v>17</v>
      </c>
      <c r="C2206" s="154">
        <v>6</v>
      </c>
      <c r="D2206" s="155">
        <v>3</v>
      </c>
      <c r="E2206" s="155" t="s">
        <v>556</v>
      </c>
      <c r="F2206" s="156" t="s">
        <v>5637</v>
      </c>
      <c r="G2206" s="156" t="s">
        <v>556</v>
      </c>
      <c r="H2206" s="156" t="s">
        <v>5643</v>
      </c>
      <c r="I2206" s="155">
        <v>3017063</v>
      </c>
      <c r="J2206" s="157" t="s">
        <v>755</v>
      </c>
      <c r="K2206" s="157"/>
      <c r="L2206" s="155">
        <v>2022</v>
      </c>
      <c r="M2206" s="158">
        <v>11485</v>
      </c>
      <c r="N2206" s="159">
        <v>71870063.260000005</v>
      </c>
      <c r="O2206" s="159">
        <v>70799589.310000002</v>
      </c>
      <c r="P2206" s="159">
        <v>40686076.329999998</v>
      </c>
      <c r="Q2206" s="159">
        <v>14755549</v>
      </c>
      <c r="R2206" s="159">
        <v>25930527.329999998</v>
      </c>
      <c r="S2206" s="159">
        <v>1070473.95</v>
      </c>
      <c r="T2206" s="159">
        <v>735733.58</v>
      </c>
      <c r="U2206" s="159">
        <v>82318198.950000003</v>
      </c>
      <c r="V2206" s="159">
        <v>65990448.670000002</v>
      </c>
      <c r="W2206" s="159">
        <v>24144939.789999999</v>
      </c>
      <c r="X2206" s="159">
        <v>544152.05000000005</v>
      </c>
      <c r="Y2206" s="159">
        <v>16327750.279999999</v>
      </c>
      <c r="Z2206" s="159">
        <v>20626734.530000001</v>
      </c>
      <c r="AA2206" s="159">
        <v>2100000</v>
      </c>
      <c r="AB2206" s="159">
        <v>18526734.530000001</v>
      </c>
      <c r="AC2206" s="159">
        <v>2505980.5299999998</v>
      </c>
      <c r="AD2206" s="159">
        <v>2060000</v>
      </c>
      <c r="AE2206" s="159">
        <v>10583250</v>
      </c>
      <c r="AF2206" s="159">
        <v>4809140.6399999997</v>
      </c>
      <c r="AG2206" s="159">
        <v>263149.95</v>
      </c>
      <c r="AH2206" s="159">
        <v>103489.18</v>
      </c>
      <c r="AI2206" s="159">
        <v>0</v>
      </c>
      <c r="AJ2206" s="159">
        <v>0</v>
      </c>
    </row>
    <row r="2207" spans="1:36">
      <c r="A2207" s="153">
        <v>30</v>
      </c>
      <c r="B2207" s="154">
        <v>17</v>
      </c>
      <c r="C2207" s="154">
        <v>7</v>
      </c>
      <c r="D2207" s="155">
        <v>2</v>
      </c>
      <c r="E2207" s="155" t="s">
        <v>556</v>
      </c>
      <c r="F2207" s="156" t="s">
        <v>5640</v>
      </c>
      <c r="G2207" s="156" t="s">
        <v>556</v>
      </c>
      <c r="H2207" s="156" t="s">
        <v>5644</v>
      </c>
      <c r="I2207" s="155">
        <v>3017072</v>
      </c>
      <c r="J2207" s="157" t="s">
        <v>754</v>
      </c>
      <c r="K2207" s="157"/>
      <c r="L2207" s="155">
        <v>2022</v>
      </c>
      <c r="M2207" s="158">
        <v>9340</v>
      </c>
      <c r="N2207" s="159">
        <v>62609709.200000003</v>
      </c>
      <c r="O2207" s="159">
        <v>57024655.119999997</v>
      </c>
      <c r="P2207" s="159">
        <v>38459703.399999999</v>
      </c>
      <c r="Q2207" s="159">
        <v>16693371</v>
      </c>
      <c r="R2207" s="159">
        <v>21766332.399999999</v>
      </c>
      <c r="S2207" s="159">
        <v>5585054.0800000001</v>
      </c>
      <c r="T2207" s="159">
        <v>561710.06999999995</v>
      </c>
      <c r="U2207" s="159">
        <v>61453241.43</v>
      </c>
      <c r="V2207" s="159">
        <v>52949338.770000003</v>
      </c>
      <c r="W2207" s="159">
        <v>18754615.379999999</v>
      </c>
      <c r="X2207" s="159">
        <v>126791.2</v>
      </c>
      <c r="Y2207" s="159">
        <v>8503902.6600000001</v>
      </c>
      <c r="Z2207" s="159">
        <v>7697731.8300000001</v>
      </c>
      <c r="AA2207" s="159">
        <v>0</v>
      </c>
      <c r="AB2207" s="159">
        <v>7697731.8300000001</v>
      </c>
      <c r="AC2207" s="159">
        <v>5515998.0300000003</v>
      </c>
      <c r="AD2207" s="159">
        <v>1435500</v>
      </c>
      <c r="AE2207" s="159">
        <v>1435500</v>
      </c>
      <c r="AF2207" s="159">
        <v>4075316.35</v>
      </c>
      <c r="AG2207" s="159">
        <v>390290.24</v>
      </c>
      <c r="AH2207" s="159">
        <v>290504.34999999998</v>
      </c>
      <c r="AI2207" s="159">
        <v>0</v>
      </c>
      <c r="AJ2207" s="159">
        <v>0</v>
      </c>
    </row>
    <row r="2208" spans="1:36">
      <c r="A2208" s="153">
        <v>30</v>
      </c>
      <c r="B2208" s="154">
        <v>17</v>
      </c>
      <c r="C2208" s="154">
        <v>8</v>
      </c>
      <c r="D2208" s="155">
        <v>2</v>
      </c>
      <c r="E2208" s="155" t="s">
        <v>556</v>
      </c>
      <c r="F2208" s="156" t="s">
        <v>5640</v>
      </c>
      <c r="G2208" s="156" t="s">
        <v>556</v>
      </c>
      <c r="H2208" s="156" t="s">
        <v>5645</v>
      </c>
      <c r="I2208" s="155">
        <v>3017082</v>
      </c>
      <c r="J2208" s="157" t="s">
        <v>753</v>
      </c>
      <c r="K2208" s="157"/>
      <c r="L2208" s="155">
        <v>2022</v>
      </c>
      <c r="M2208" s="158">
        <v>6309</v>
      </c>
      <c r="N2208" s="159">
        <v>56115931.590000004</v>
      </c>
      <c r="O2208" s="159">
        <v>43629795.310000002</v>
      </c>
      <c r="P2208" s="159">
        <v>28098452.100000001</v>
      </c>
      <c r="Q2208" s="159">
        <v>11916193</v>
      </c>
      <c r="R2208" s="159">
        <v>16182259.1</v>
      </c>
      <c r="S2208" s="159">
        <v>12486136.279999999</v>
      </c>
      <c r="T2208" s="159">
        <v>8527.77</v>
      </c>
      <c r="U2208" s="159">
        <v>60696510.789999999</v>
      </c>
      <c r="V2208" s="159">
        <v>36731319.189999998</v>
      </c>
      <c r="W2208" s="159">
        <v>13058201.02</v>
      </c>
      <c r="X2208" s="159">
        <v>0</v>
      </c>
      <c r="Y2208" s="159">
        <v>23965191.600000001</v>
      </c>
      <c r="Z2208" s="159">
        <v>10654076.029999999</v>
      </c>
      <c r="AA2208" s="159">
        <v>0</v>
      </c>
      <c r="AB2208" s="159">
        <v>10654076.029999999</v>
      </c>
      <c r="AC2208" s="159">
        <v>2700000</v>
      </c>
      <c r="AD2208" s="159">
        <v>0</v>
      </c>
      <c r="AE2208" s="159">
        <v>0</v>
      </c>
      <c r="AF2208" s="159">
        <v>6898476.1200000001</v>
      </c>
      <c r="AG2208" s="159">
        <v>607299.30000000005</v>
      </c>
      <c r="AH2208" s="159">
        <v>820688.52</v>
      </c>
      <c r="AI2208" s="159">
        <v>0</v>
      </c>
      <c r="AJ2208" s="159">
        <v>0</v>
      </c>
    </row>
    <row r="2209" spans="1:36">
      <c r="A2209" s="153">
        <v>30</v>
      </c>
      <c r="B2209" s="154">
        <v>18</v>
      </c>
      <c r="C2209" s="154">
        <v>1</v>
      </c>
      <c r="D2209" s="155">
        <v>2</v>
      </c>
      <c r="E2209" s="155" t="s">
        <v>556</v>
      </c>
      <c r="F2209" s="156" t="s">
        <v>5646</v>
      </c>
      <c r="G2209" s="156" t="s">
        <v>556</v>
      </c>
      <c r="H2209" s="156" t="s">
        <v>5647</v>
      </c>
      <c r="I2209" s="155">
        <v>3018012</v>
      </c>
      <c r="J2209" s="157" t="s">
        <v>752</v>
      </c>
      <c r="K2209" s="157"/>
      <c r="L2209" s="155">
        <v>2022</v>
      </c>
      <c r="M2209" s="158">
        <v>2477</v>
      </c>
      <c r="N2209" s="159">
        <v>24774437.640000001</v>
      </c>
      <c r="O2209" s="159">
        <v>20072416.07</v>
      </c>
      <c r="P2209" s="159">
        <v>9905006.6600000001</v>
      </c>
      <c r="Q2209" s="159">
        <v>3030172</v>
      </c>
      <c r="R2209" s="159">
        <v>6874834.6600000001</v>
      </c>
      <c r="S2209" s="159">
        <v>4702021.57</v>
      </c>
      <c r="T2209" s="159">
        <v>0</v>
      </c>
      <c r="U2209" s="159">
        <v>27200829.219999999</v>
      </c>
      <c r="V2209" s="159">
        <v>15845736.689999999</v>
      </c>
      <c r="W2209" s="159">
        <v>5846487.7999999998</v>
      </c>
      <c r="X2209" s="159">
        <v>75016.42</v>
      </c>
      <c r="Y2209" s="159">
        <v>11355092.529999999</v>
      </c>
      <c r="Z2209" s="159">
        <v>8395468.0600000005</v>
      </c>
      <c r="AA2209" s="159">
        <v>3800000</v>
      </c>
      <c r="AB2209" s="159">
        <v>4595468.0600000005</v>
      </c>
      <c r="AC2209" s="159">
        <v>1475563</v>
      </c>
      <c r="AD2209" s="159">
        <v>260000</v>
      </c>
      <c r="AE2209" s="159">
        <v>3800000</v>
      </c>
      <c r="AF2209" s="159">
        <v>4226679.38</v>
      </c>
      <c r="AG2209" s="159">
        <v>158994</v>
      </c>
      <c r="AH2209" s="159">
        <v>153219.38</v>
      </c>
      <c r="AI2209" s="159">
        <v>0</v>
      </c>
      <c r="AJ2209" s="159">
        <v>0</v>
      </c>
    </row>
    <row r="2210" spans="1:36">
      <c r="A2210" s="153">
        <v>30</v>
      </c>
      <c r="B2210" s="154">
        <v>18</v>
      </c>
      <c r="C2210" s="154">
        <v>2</v>
      </c>
      <c r="D2210" s="155">
        <v>2</v>
      </c>
      <c r="E2210" s="155" t="s">
        <v>556</v>
      </c>
      <c r="F2210" s="156" t="s">
        <v>5646</v>
      </c>
      <c r="G2210" s="156" t="s">
        <v>556</v>
      </c>
      <c r="H2210" s="156" t="s">
        <v>5648</v>
      </c>
      <c r="I2210" s="155">
        <v>3018022</v>
      </c>
      <c r="J2210" s="157" t="s">
        <v>751</v>
      </c>
      <c r="K2210" s="157"/>
      <c r="L2210" s="155">
        <v>2022</v>
      </c>
      <c r="M2210" s="158">
        <v>5098</v>
      </c>
      <c r="N2210" s="159">
        <v>48436374.170000002</v>
      </c>
      <c r="O2210" s="159">
        <v>40063655.359999999</v>
      </c>
      <c r="P2210" s="159">
        <v>25590799.48</v>
      </c>
      <c r="Q2210" s="159">
        <v>12387849</v>
      </c>
      <c r="R2210" s="159">
        <v>13202950.48</v>
      </c>
      <c r="S2210" s="159">
        <v>8372718.8099999996</v>
      </c>
      <c r="T2210" s="159">
        <v>0</v>
      </c>
      <c r="U2210" s="159">
        <v>46195035.740000002</v>
      </c>
      <c r="V2210" s="159">
        <v>34187973.450000003</v>
      </c>
      <c r="W2210" s="159">
        <v>9086422.1600000001</v>
      </c>
      <c r="X2210" s="159">
        <v>249440.22</v>
      </c>
      <c r="Y2210" s="159">
        <v>12007062.289999999</v>
      </c>
      <c r="Z2210" s="159">
        <v>7232765.8899999997</v>
      </c>
      <c r="AA2210" s="159">
        <v>1000000</v>
      </c>
      <c r="AB2210" s="159">
        <v>6232765.8899999997</v>
      </c>
      <c r="AC2210" s="159">
        <v>3139443</v>
      </c>
      <c r="AD2210" s="159">
        <v>3139443</v>
      </c>
      <c r="AE2210" s="159">
        <v>3173286.53</v>
      </c>
      <c r="AF2210" s="159">
        <v>5875681.9100000001</v>
      </c>
      <c r="AG2210" s="159">
        <v>256495.14</v>
      </c>
      <c r="AH2210" s="159">
        <v>220414.69</v>
      </c>
      <c r="AI2210" s="159">
        <v>0</v>
      </c>
      <c r="AJ2210" s="159">
        <v>0</v>
      </c>
    </row>
    <row r="2211" spans="1:36">
      <c r="A2211" s="153">
        <v>30</v>
      </c>
      <c r="B2211" s="154">
        <v>18</v>
      </c>
      <c r="C2211" s="154">
        <v>3</v>
      </c>
      <c r="D2211" s="155">
        <v>3</v>
      </c>
      <c r="E2211" s="155" t="s">
        <v>556</v>
      </c>
      <c r="F2211" s="156" t="s">
        <v>5649</v>
      </c>
      <c r="G2211" s="156" t="s">
        <v>556</v>
      </c>
      <c r="H2211" s="156" t="s">
        <v>5650</v>
      </c>
      <c r="I2211" s="155">
        <v>3018033</v>
      </c>
      <c r="J2211" s="157" t="s">
        <v>750</v>
      </c>
      <c r="K2211" s="157"/>
      <c r="L2211" s="155">
        <v>2022</v>
      </c>
      <c r="M2211" s="158">
        <v>7727</v>
      </c>
      <c r="N2211" s="159">
        <v>60942530.329999998</v>
      </c>
      <c r="O2211" s="159">
        <v>49479489.170000002</v>
      </c>
      <c r="P2211" s="159">
        <v>30120542.559999999</v>
      </c>
      <c r="Q2211" s="159">
        <v>12534278</v>
      </c>
      <c r="R2211" s="159">
        <v>17586264.559999999</v>
      </c>
      <c r="S2211" s="159">
        <v>11463041.16</v>
      </c>
      <c r="T2211" s="159">
        <v>9696</v>
      </c>
      <c r="U2211" s="159">
        <v>63075789.899999999</v>
      </c>
      <c r="V2211" s="159">
        <v>47346623.32</v>
      </c>
      <c r="W2211" s="159">
        <v>14433991.32</v>
      </c>
      <c r="X2211" s="159">
        <v>428100.79</v>
      </c>
      <c r="Y2211" s="159">
        <v>15729166.58</v>
      </c>
      <c r="Z2211" s="159">
        <v>7397737.96</v>
      </c>
      <c r="AA2211" s="159">
        <v>2000000</v>
      </c>
      <c r="AB2211" s="159">
        <v>5397737.96</v>
      </c>
      <c r="AC2211" s="159">
        <v>1227144</v>
      </c>
      <c r="AD2211" s="159">
        <v>1227144</v>
      </c>
      <c r="AE2211" s="159">
        <v>8497487</v>
      </c>
      <c r="AF2211" s="159">
        <v>2132865.85</v>
      </c>
      <c r="AG2211" s="159">
        <v>184878.9</v>
      </c>
      <c r="AH2211" s="159">
        <v>156171.82</v>
      </c>
      <c r="AI2211" s="159">
        <v>0</v>
      </c>
      <c r="AJ2211" s="159">
        <v>0</v>
      </c>
    </row>
    <row r="2212" spans="1:36">
      <c r="A2212" s="153">
        <v>30</v>
      </c>
      <c r="B2212" s="154">
        <v>18</v>
      </c>
      <c r="C2212" s="154">
        <v>4</v>
      </c>
      <c r="D2212" s="155">
        <v>2</v>
      </c>
      <c r="E2212" s="155" t="s">
        <v>556</v>
      </c>
      <c r="F2212" s="156" t="s">
        <v>5646</v>
      </c>
      <c r="G2212" s="156" t="s">
        <v>556</v>
      </c>
      <c r="H2212" s="156" t="s">
        <v>5651</v>
      </c>
      <c r="I2212" s="155">
        <v>3018042</v>
      </c>
      <c r="J2212" s="157" t="s">
        <v>749</v>
      </c>
      <c r="K2212" s="157"/>
      <c r="L2212" s="155">
        <v>2022</v>
      </c>
      <c r="M2212" s="158">
        <v>6200</v>
      </c>
      <c r="N2212" s="159">
        <v>50835062</v>
      </c>
      <c r="O2212" s="159">
        <v>42498384.079999998</v>
      </c>
      <c r="P2212" s="159">
        <v>23328343.759999998</v>
      </c>
      <c r="Q2212" s="159">
        <v>8341357</v>
      </c>
      <c r="R2212" s="159">
        <v>14986986.76</v>
      </c>
      <c r="S2212" s="159">
        <v>8336677.9199999999</v>
      </c>
      <c r="T2212" s="159">
        <v>3155714.74</v>
      </c>
      <c r="U2212" s="159">
        <v>51765107.579999998</v>
      </c>
      <c r="V2212" s="159">
        <v>38293972.829999998</v>
      </c>
      <c r="W2212" s="159">
        <v>13879169.949999999</v>
      </c>
      <c r="X2212" s="159">
        <v>139574.32</v>
      </c>
      <c r="Y2212" s="159">
        <v>13471134.75</v>
      </c>
      <c r="Z2212" s="159">
        <v>8326940.8099999996</v>
      </c>
      <c r="AA2212" s="159">
        <v>0</v>
      </c>
      <c r="AB2212" s="159">
        <v>8326940.8099999996</v>
      </c>
      <c r="AC2212" s="159">
        <v>839000</v>
      </c>
      <c r="AD2212" s="159">
        <v>839000</v>
      </c>
      <c r="AE2212" s="159">
        <v>1990911</v>
      </c>
      <c r="AF2212" s="159">
        <v>4204411.25</v>
      </c>
      <c r="AG2212" s="159">
        <v>390287.56</v>
      </c>
      <c r="AH2212" s="159">
        <v>261832.15</v>
      </c>
      <c r="AI2212" s="159">
        <v>0</v>
      </c>
      <c r="AJ2212" s="159">
        <v>0</v>
      </c>
    </row>
    <row r="2213" spans="1:36">
      <c r="A2213" s="153">
        <v>30</v>
      </c>
      <c r="B2213" s="154">
        <v>18</v>
      </c>
      <c r="C2213" s="154">
        <v>5</v>
      </c>
      <c r="D2213" s="155">
        <v>2</v>
      </c>
      <c r="E2213" s="155" t="s">
        <v>556</v>
      </c>
      <c r="F2213" s="156" t="s">
        <v>5646</v>
      </c>
      <c r="G2213" s="156" t="s">
        <v>556</v>
      </c>
      <c r="H2213" s="156" t="s">
        <v>5652</v>
      </c>
      <c r="I2213" s="155">
        <v>3018052</v>
      </c>
      <c r="J2213" s="157" t="s">
        <v>748</v>
      </c>
      <c r="K2213" s="157"/>
      <c r="L2213" s="155">
        <v>2022</v>
      </c>
      <c r="M2213" s="158">
        <v>3521</v>
      </c>
      <c r="N2213" s="159">
        <v>28860238.059999999</v>
      </c>
      <c r="O2213" s="159">
        <v>28509923.059999999</v>
      </c>
      <c r="P2213" s="159">
        <v>14507977.02</v>
      </c>
      <c r="Q2213" s="159">
        <v>5286841</v>
      </c>
      <c r="R2213" s="159">
        <v>9221136.0199999996</v>
      </c>
      <c r="S2213" s="159">
        <v>350315</v>
      </c>
      <c r="T2213" s="159">
        <v>0</v>
      </c>
      <c r="U2213" s="159">
        <v>34830171.200000003</v>
      </c>
      <c r="V2213" s="159">
        <v>25575087.899999999</v>
      </c>
      <c r="W2213" s="159">
        <v>9711508.4900000002</v>
      </c>
      <c r="X2213" s="159">
        <v>459722.23999999999</v>
      </c>
      <c r="Y2213" s="159">
        <v>9255083.3000000007</v>
      </c>
      <c r="Z2213" s="159">
        <v>8168446.4299999997</v>
      </c>
      <c r="AA2213" s="159">
        <v>2671874</v>
      </c>
      <c r="AB2213" s="159">
        <v>5496572.4299999997</v>
      </c>
      <c r="AC2213" s="159">
        <v>864649</v>
      </c>
      <c r="AD2213" s="159">
        <v>864649</v>
      </c>
      <c r="AE2213" s="159">
        <v>8784781.8000000007</v>
      </c>
      <c r="AF2213" s="159">
        <v>2934835.16</v>
      </c>
      <c r="AG2213" s="159">
        <v>192985.87</v>
      </c>
      <c r="AH2213" s="159">
        <v>37500</v>
      </c>
      <c r="AI2213" s="159">
        <v>0</v>
      </c>
      <c r="AJ2213" s="159">
        <v>0</v>
      </c>
    </row>
    <row r="2214" spans="1:36">
      <c r="A2214" s="153">
        <v>30</v>
      </c>
      <c r="B2214" s="154">
        <v>18</v>
      </c>
      <c r="C2214" s="154">
        <v>6</v>
      </c>
      <c r="D2214" s="155">
        <v>3</v>
      </c>
      <c r="E2214" s="155" t="s">
        <v>556</v>
      </c>
      <c r="F2214" s="156" t="s">
        <v>5649</v>
      </c>
      <c r="G2214" s="156" t="s">
        <v>556</v>
      </c>
      <c r="H2214" s="156" t="s">
        <v>5653</v>
      </c>
      <c r="I2214" s="155">
        <v>3018063</v>
      </c>
      <c r="J2214" s="157" t="s">
        <v>747</v>
      </c>
      <c r="K2214" s="157"/>
      <c r="L2214" s="155">
        <v>2022</v>
      </c>
      <c r="M2214" s="158">
        <v>5838</v>
      </c>
      <c r="N2214" s="159">
        <v>44226522.079999998</v>
      </c>
      <c r="O2214" s="159">
        <v>39754008.869999997</v>
      </c>
      <c r="P2214" s="159">
        <v>21321624.98</v>
      </c>
      <c r="Q2214" s="159">
        <v>9085391</v>
      </c>
      <c r="R2214" s="159">
        <v>12236233.98</v>
      </c>
      <c r="S2214" s="159">
        <v>4472513.21</v>
      </c>
      <c r="T2214" s="159">
        <v>261951.29</v>
      </c>
      <c r="U2214" s="159">
        <v>45032941.25</v>
      </c>
      <c r="V2214" s="159">
        <v>35945048.170000002</v>
      </c>
      <c r="W2214" s="159">
        <v>13217033.060000001</v>
      </c>
      <c r="X2214" s="159">
        <v>120261.75</v>
      </c>
      <c r="Y2214" s="159">
        <v>9087893.0800000001</v>
      </c>
      <c r="Z2214" s="159">
        <v>7047622.1500000004</v>
      </c>
      <c r="AA2214" s="159">
        <v>0</v>
      </c>
      <c r="AB2214" s="159">
        <v>7047622.1500000004</v>
      </c>
      <c r="AC2214" s="159">
        <v>3146060</v>
      </c>
      <c r="AD2214" s="159">
        <v>758060</v>
      </c>
      <c r="AE2214" s="159">
        <v>1613190</v>
      </c>
      <c r="AF2214" s="159">
        <v>3808960.7</v>
      </c>
      <c r="AG2214" s="159">
        <v>92998</v>
      </c>
      <c r="AH2214" s="159">
        <v>92998</v>
      </c>
      <c r="AI2214" s="159">
        <v>0</v>
      </c>
      <c r="AJ2214" s="159">
        <v>0</v>
      </c>
    </row>
    <row r="2215" spans="1:36">
      <c r="A2215" s="153">
        <v>30</v>
      </c>
      <c r="B2215" s="154">
        <v>18</v>
      </c>
      <c r="C2215" s="154">
        <v>7</v>
      </c>
      <c r="D2215" s="155">
        <v>3</v>
      </c>
      <c r="E2215" s="155" t="s">
        <v>556</v>
      </c>
      <c r="F2215" s="156" t="s">
        <v>5649</v>
      </c>
      <c r="G2215" s="156" t="s">
        <v>556</v>
      </c>
      <c r="H2215" s="156" t="s">
        <v>5654</v>
      </c>
      <c r="I2215" s="155">
        <v>3018073</v>
      </c>
      <c r="J2215" s="157" t="s">
        <v>746</v>
      </c>
      <c r="K2215" s="157"/>
      <c r="L2215" s="155">
        <v>2022</v>
      </c>
      <c r="M2215" s="158">
        <v>23904</v>
      </c>
      <c r="N2215" s="159">
        <v>145327815.18000001</v>
      </c>
      <c r="O2215" s="159">
        <v>132671314.66</v>
      </c>
      <c r="P2215" s="159">
        <v>65859944.079999998</v>
      </c>
      <c r="Q2215" s="159">
        <v>26275292</v>
      </c>
      <c r="R2215" s="159">
        <v>39584652.079999998</v>
      </c>
      <c r="S2215" s="159">
        <v>12656500.52</v>
      </c>
      <c r="T2215" s="159">
        <v>5865774.5599999996</v>
      </c>
      <c r="U2215" s="159">
        <v>143594198.37</v>
      </c>
      <c r="V2215" s="159">
        <v>124713467.16</v>
      </c>
      <c r="W2215" s="159">
        <v>43622572.659999996</v>
      </c>
      <c r="X2215" s="159">
        <v>815032.62</v>
      </c>
      <c r="Y2215" s="159">
        <v>18880731.210000001</v>
      </c>
      <c r="Z2215" s="159">
        <v>19800005.18</v>
      </c>
      <c r="AA2215" s="159">
        <v>0</v>
      </c>
      <c r="AB2215" s="159">
        <v>19800005.18</v>
      </c>
      <c r="AC2215" s="159">
        <v>4728000</v>
      </c>
      <c r="AD2215" s="159">
        <v>4000000</v>
      </c>
      <c r="AE2215" s="159">
        <v>14114095</v>
      </c>
      <c r="AF2215" s="159">
        <v>7957847.5</v>
      </c>
      <c r="AG2215" s="159">
        <v>580641.63</v>
      </c>
      <c r="AH2215" s="159">
        <v>1048597.8400000001</v>
      </c>
      <c r="AI2215" s="159">
        <v>0</v>
      </c>
      <c r="AJ2215" s="159">
        <v>1407000</v>
      </c>
    </row>
    <row r="2216" spans="1:36">
      <c r="A2216" s="153">
        <v>30</v>
      </c>
      <c r="B2216" s="154">
        <v>19</v>
      </c>
      <c r="C2216" s="154">
        <v>1</v>
      </c>
      <c r="D2216" s="155">
        <v>1</v>
      </c>
      <c r="E2216" s="155" t="s">
        <v>556</v>
      </c>
      <c r="F2216" s="156" t="s">
        <v>5655</v>
      </c>
      <c r="G2216" s="156" t="s">
        <v>556</v>
      </c>
      <c r="H2216" s="156" t="s">
        <v>5656</v>
      </c>
      <c r="I2216" s="155">
        <v>3019011</v>
      </c>
      <c r="J2216" s="157" t="s">
        <v>745</v>
      </c>
      <c r="K2216" s="157"/>
      <c r="L2216" s="155">
        <v>2022</v>
      </c>
      <c r="M2216" s="158">
        <v>70861</v>
      </c>
      <c r="N2216" s="159">
        <v>384715546.61000001</v>
      </c>
      <c r="O2216" s="159">
        <v>366590735.25</v>
      </c>
      <c r="P2216" s="159">
        <v>158299791.25</v>
      </c>
      <c r="Q2216" s="159">
        <v>62652744</v>
      </c>
      <c r="R2216" s="159">
        <v>95647047.25</v>
      </c>
      <c r="S2216" s="159">
        <v>18124811.359999999</v>
      </c>
      <c r="T2216" s="159">
        <v>13814350.84</v>
      </c>
      <c r="U2216" s="159">
        <v>412622037.16000003</v>
      </c>
      <c r="V2216" s="159">
        <v>349508141.52999997</v>
      </c>
      <c r="W2216" s="159">
        <v>137066589.22</v>
      </c>
      <c r="X2216" s="159">
        <v>5214532.34</v>
      </c>
      <c r="Y2216" s="159">
        <v>63113895.630000003</v>
      </c>
      <c r="Z2216" s="159">
        <v>120834249.04000001</v>
      </c>
      <c r="AA2216" s="159">
        <v>12667009.630000001</v>
      </c>
      <c r="AB2216" s="159">
        <v>108167239.41000001</v>
      </c>
      <c r="AC2216" s="159">
        <v>13522584.68</v>
      </c>
      <c r="AD2216" s="159">
        <v>13522584.68</v>
      </c>
      <c r="AE2216" s="159">
        <v>116647663.56</v>
      </c>
      <c r="AF2216" s="159">
        <v>17082593.719999999</v>
      </c>
      <c r="AG2216" s="159">
        <v>2062855.15</v>
      </c>
      <c r="AH2216" s="159">
        <v>3954276.06</v>
      </c>
      <c r="AI2216" s="159">
        <v>0</v>
      </c>
      <c r="AJ2216" s="159">
        <v>0</v>
      </c>
    </row>
    <row r="2217" spans="1:36">
      <c r="A2217" s="153">
        <v>30</v>
      </c>
      <c r="B2217" s="154">
        <v>19</v>
      </c>
      <c r="C2217" s="154">
        <v>2</v>
      </c>
      <c r="D2217" s="155">
        <v>2</v>
      </c>
      <c r="E2217" s="155" t="s">
        <v>556</v>
      </c>
      <c r="F2217" s="156" t="s">
        <v>5657</v>
      </c>
      <c r="G2217" s="156" t="s">
        <v>556</v>
      </c>
      <c r="H2217" s="156" t="s">
        <v>5658</v>
      </c>
      <c r="I2217" s="155">
        <v>3019022</v>
      </c>
      <c r="J2217" s="157" t="s">
        <v>744</v>
      </c>
      <c r="K2217" s="157"/>
      <c r="L2217" s="155">
        <v>2022</v>
      </c>
      <c r="M2217" s="158">
        <v>4555</v>
      </c>
      <c r="N2217" s="159">
        <v>33168951.27</v>
      </c>
      <c r="O2217" s="159">
        <v>32843591.25</v>
      </c>
      <c r="P2217" s="159">
        <v>21146918.5</v>
      </c>
      <c r="Q2217" s="159">
        <v>8765665</v>
      </c>
      <c r="R2217" s="159">
        <v>12381253.5</v>
      </c>
      <c r="S2217" s="159">
        <v>325360.02</v>
      </c>
      <c r="T2217" s="159">
        <v>129804.75</v>
      </c>
      <c r="U2217" s="159">
        <v>30066374.449999999</v>
      </c>
      <c r="V2217" s="159">
        <v>28476928.75</v>
      </c>
      <c r="W2217" s="159">
        <v>9893440.4800000004</v>
      </c>
      <c r="X2217" s="159">
        <v>349130.83</v>
      </c>
      <c r="Y2217" s="159">
        <v>1589445.7</v>
      </c>
      <c r="Z2217" s="159">
        <v>5297307.07</v>
      </c>
      <c r="AA2217" s="159">
        <v>0</v>
      </c>
      <c r="AB2217" s="159">
        <v>5297307.07</v>
      </c>
      <c r="AC2217" s="159">
        <v>5998436.9400000004</v>
      </c>
      <c r="AD2217" s="159">
        <v>900000</v>
      </c>
      <c r="AE2217" s="159">
        <v>7050783.1500000004</v>
      </c>
      <c r="AF2217" s="159">
        <v>4366662.5</v>
      </c>
      <c r="AG2217" s="159">
        <v>1139545.1399999999</v>
      </c>
      <c r="AH2217" s="159">
        <v>893005.66</v>
      </c>
      <c r="AI2217" s="159">
        <v>0</v>
      </c>
      <c r="AJ2217" s="159">
        <v>0</v>
      </c>
    </row>
    <row r="2218" spans="1:36">
      <c r="A2218" s="153">
        <v>30</v>
      </c>
      <c r="B2218" s="154">
        <v>19</v>
      </c>
      <c r="C2218" s="154">
        <v>3</v>
      </c>
      <c r="D2218" s="155">
        <v>3</v>
      </c>
      <c r="E2218" s="155" t="s">
        <v>556</v>
      </c>
      <c r="F2218" s="156" t="s">
        <v>5659</v>
      </c>
      <c r="G2218" s="156" t="s">
        <v>556</v>
      </c>
      <c r="H2218" s="156" t="s">
        <v>5660</v>
      </c>
      <c r="I2218" s="155">
        <v>3019033</v>
      </c>
      <c r="J2218" s="157" t="s">
        <v>743</v>
      </c>
      <c r="K2218" s="157"/>
      <c r="L2218" s="155">
        <v>2022</v>
      </c>
      <c r="M2218" s="158">
        <v>7475</v>
      </c>
      <c r="N2218" s="159">
        <v>49207685.240000002</v>
      </c>
      <c r="O2218" s="159">
        <v>45815898.43</v>
      </c>
      <c r="P2218" s="159">
        <v>23412120.82</v>
      </c>
      <c r="Q2218" s="159">
        <v>9200255</v>
      </c>
      <c r="R2218" s="159">
        <v>14211865.82</v>
      </c>
      <c r="S2218" s="159">
        <v>3391786.81</v>
      </c>
      <c r="T2218" s="159">
        <v>769449.83</v>
      </c>
      <c r="U2218" s="159">
        <v>56542457.450000003</v>
      </c>
      <c r="V2218" s="159">
        <v>42013461.549999997</v>
      </c>
      <c r="W2218" s="159">
        <v>16209534.279999999</v>
      </c>
      <c r="X2218" s="159">
        <v>289582.34999999998</v>
      </c>
      <c r="Y2218" s="159">
        <v>14528995.9</v>
      </c>
      <c r="Z2218" s="159">
        <v>9735735.6699999999</v>
      </c>
      <c r="AA2218" s="159">
        <v>1600000</v>
      </c>
      <c r="AB2218" s="159">
        <v>8135735.6699999999</v>
      </c>
      <c r="AC2218" s="159">
        <v>1369199.2</v>
      </c>
      <c r="AD2218" s="159">
        <v>1369199.2</v>
      </c>
      <c r="AE2218" s="159">
        <v>3400941</v>
      </c>
      <c r="AF2218" s="159">
        <v>3802436.88</v>
      </c>
      <c r="AG2218" s="159">
        <v>783074.58</v>
      </c>
      <c r="AH2218" s="159">
        <v>783074.58</v>
      </c>
      <c r="AI2218" s="159">
        <v>0</v>
      </c>
      <c r="AJ2218" s="159">
        <v>0</v>
      </c>
    </row>
    <row r="2219" spans="1:36">
      <c r="A2219" s="153">
        <v>30</v>
      </c>
      <c r="B2219" s="154">
        <v>19</v>
      </c>
      <c r="C2219" s="154">
        <v>4</v>
      </c>
      <c r="D2219" s="155">
        <v>3</v>
      </c>
      <c r="E2219" s="155" t="s">
        <v>556</v>
      </c>
      <c r="F2219" s="156" t="s">
        <v>5659</v>
      </c>
      <c r="G2219" s="156" t="s">
        <v>556</v>
      </c>
      <c r="H2219" s="156" t="s">
        <v>5661</v>
      </c>
      <c r="I2219" s="155">
        <v>3019043</v>
      </c>
      <c r="J2219" s="157" t="s">
        <v>742</v>
      </c>
      <c r="K2219" s="157"/>
      <c r="L2219" s="155">
        <v>2022</v>
      </c>
      <c r="M2219" s="158">
        <v>9108</v>
      </c>
      <c r="N2219" s="159">
        <v>57708110.759999998</v>
      </c>
      <c r="O2219" s="159">
        <v>53680151.920000002</v>
      </c>
      <c r="P2219" s="159">
        <v>38759534.939999998</v>
      </c>
      <c r="Q2219" s="159">
        <v>19055523</v>
      </c>
      <c r="R2219" s="159">
        <v>19704011.940000001</v>
      </c>
      <c r="S2219" s="159">
        <v>4027958.84</v>
      </c>
      <c r="T2219" s="159">
        <v>428267.26</v>
      </c>
      <c r="U2219" s="159">
        <v>54501345.399999999</v>
      </c>
      <c r="V2219" s="159">
        <v>48864279.18</v>
      </c>
      <c r="W2219" s="159">
        <v>19031277.940000001</v>
      </c>
      <c r="X2219" s="159">
        <v>1468465.69</v>
      </c>
      <c r="Y2219" s="159">
        <v>5637066.2199999997</v>
      </c>
      <c r="Z2219" s="159">
        <v>5607699.4100000001</v>
      </c>
      <c r="AA2219" s="159">
        <v>0</v>
      </c>
      <c r="AB2219" s="159">
        <v>5607699.4100000001</v>
      </c>
      <c r="AC2219" s="159">
        <v>2647888.59</v>
      </c>
      <c r="AD2219" s="159">
        <v>2647888.59</v>
      </c>
      <c r="AE2219" s="159">
        <v>21252600</v>
      </c>
      <c r="AF2219" s="159">
        <v>4815872.74</v>
      </c>
      <c r="AG2219" s="159">
        <v>1132050.8600000001</v>
      </c>
      <c r="AH2219" s="159">
        <v>1245226.8</v>
      </c>
      <c r="AI2219" s="159">
        <v>0</v>
      </c>
      <c r="AJ2219" s="159">
        <v>0</v>
      </c>
    </row>
    <row r="2220" spans="1:36">
      <c r="A2220" s="153">
        <v>30</v>
      </c>
      <c r="B2220" s="154">
        <v>19</v>
      </c>
      <c r="C2220" s="154">
        <v>5</v>
      </c>
      <c r="D2220" s="155">
        <v>2</v>
      </c>
      <c r="E2220" s="155" t="s">
        <v>556</v>
      </c>
      <c r="F2220" s="156" t="s">
        <v>5657</v>
      </c>
      <c r="G2220" s="156" t="s">
        <v>556</v>
      </c>
      <c r="H2220" s="156" t="s">
        <v>5662</v>
      </c>
      <c r="I2220" s="155">
        <v>3019052</v>
      </c>
      <c r="J2220" s="157" t="s">
        <v>741</v>
      </c>
      <c r="K2220" s="157"/>
      <c r="L2220" s="155">
        <v>2022</v>
      </c>
      <c r="M2220" s="158">
        <v>3003</v>
      </c>
      <c r="N2220" s="159">
        <v>23221639.620000001</v>
      </c>
      <c r="O2220" s="159">
        <v>21525643.760000002</v>
      </c>
      <c r="P2220" s="159">
        <v>12092271.17</v>
      </c>
      <c r="Q2220" s="159">
        <v>5212349</v>
      </c>
      <c r="R2220" s="159">
        <v>6879922.1699999999</v>
      </c>
      <c r="S2220" s="159">
        <v>1695995.86</v>
      </c>
      <c r="T2220" s="159">
        <v>240893.12</v>
      </c>
      <c r="U2220" s="159">
        <v>21171949</v>
      </c>
      <c r="V2220" s="159">
        <v>18391576.82</v>
      </c>
      <c r="W2220" s="159">
        <v>7202810.2400000002</v>
      </c>
      <c r="X2220" s="159">
        <v>357493.56</v>
      </c>
      <c r="Y2220" s="159">
        <v>2780372.18</v>
      </c>
      <c r="Z2220" s="159">
        <v>4564125.29</v>
      </c>
      <c r="AA2220" s="159">
        <v>0</v>
      </c>
      <c r="AB2220" s="159">
        <v>4564125.29</v>
      </c>
      <c r="AC2220" s="159">
        <v>1261218</v>
      </c>
      <c r="AD2220" s="159">
        <v>1261218</v>
      </c>
      <c r="AE2220" s="159">
        <v>5583179.0800000001</v>
      </c>
      <c r="AF2220" s="159">
        <v>3134066.94</v>
      </c>
      <c r="AG2220" s="159">
        <v>248200</v>
      </c>
      <c r="AH2220" s="159">
        <v>263082.78999999998</v>
      </c>
      <c r="AI2220" s="159">
        <v>0</v>
      </c>
      <c r="AJ2220" s="159">
        <v>0</v>
      </c>
    </row>
    <row r="2221" spans="1:36">
      <c r="A2221" s="153">
        <v>30</v>
      </c>
      <c r="B2221" s="154">
        <v>19</v>
      </c>
      <c r="C2221" s="154">
        <v>6</v>
      </c>
      <c r="D2221" s="155">
        <v>2</v>
      </c>
      <c r="E2221" s="155" t="s">
        <v>556</v>
      </c>
      <c r="F2221" s="156" t="s">
        <v>5657</v>
      </c>
      <c r="G2221" s="156" t="s">
        <v>556</v>
      </c>
      <c r="H2221" s="156" t="s">
        <v>5663</v>
      </c>
      <c r="I2221" s="155">
        <v>3019062</v>
      </c>
      <c r="J2221" s="157" t="s">
        <v>740</v>
      </c>
      <c r="K2221" s="157"/>
      <c r="L2221" s="155">
        <v>2022</v>
      </c>
      <c r="M2221" s="158">
        <v>9503</v>
      </c>
      <c r="N2221" s="159">
        <v>63660174.530000001</v>
      </c>
      <c r="O2221" s="159">
        <v>61450504.719999999</v>
      </c>
      <c r="P2221" s="159">
        <v>28519423.550000001</v>
      </c>
      <c r="Q2221" s="159">
        <v>10174409</v>
      </c>
      <c r="R2221" s="159">
        <v>18345014.550000001</v>
      </c>
      <c r="S2221" s="159">
        <v>2209669.81</v>
      </c>
      <c r="T2221" s="159">
        <v>225765.27</v>
      </c>
      <c r="U2221" s="159">
        <v>69041282.400000006</v>
      </c>
      <c r="V2221" s="159">
        <v>56171736.140000001</v>
      </c>
      <c r="W2221" s="159">
        <v>20336240.530000001</v>
      </c>
      <c r="X2221" s="159">
        <v>565167.62</v>
      </c>
      <c r="Y2221" s="159">
        <v>12869546.26</v>
      </c>
      <c r="Z2221" s="159">
        <v>13765917.140000001</v>
      </c>
      <c r="AA2221" s="159">
        <v>5902932.2699999996</v>
      </c>
      <c r="AB2221" s="159">
        <v>7862984.870000001</v>
      </c>
      <c r="AC2221" s="159">
        <v>1456967.43</v>
      </c>
      <c r="AD2221" s="159">
        <v>1316742.43</v>
      </c>
      <c r="AE2221" s="159">
        <v>14303735.67</v>
      </c>
      <c r="AF2221" s="159">
        <v>5278768.58</v>
      </c>
      <c r="AG2221" s="159">
        <v>874440.92</v>
      </c>
      <c r="AH2221" s="159">
        <v>985957.89</v>
      </c>
      <c r="AI2221" s="159">
        <v>0</v>
      </c>
      <c r="AJ2221" s="159">
        <v>0</v>
      </c>
    </row>
    <row r="2222" spans="1:36">
      <c r="A2222" s="153">
        <v>30</v>
      </c>
      <c r="B2222" s="154">
        <v>19</v>
      </c>
      <c r="C2222" s="154">
        <v>7</v>
      </c>
      <c r="D2222" s="155">
        <v>3</v>
      </c>
      <c r="E2222" s="155" t="s">
        <v>556</v>
      </c>
      <c r="F2222" s="156" t="s">
        <v>5659</v>
      </c>
      <c r="G2222" s="156" t="s">
        <v>556</v>
      </c>
      <c r="H2222" s="156" t="s">
        <v>5664</v>
      </c>
      <c r="I2222" s="155">
        <v>3019073</v>
      </c>
      <c r="J2222" s="157" t="s">
        <v>739</v>
      </c>
      <c r="K2222" s="157"/>
      <c r="L2222" s="155">
        <v>2022</v>
      </c>
      <c r="M2222" s="158">
        <v>7644</v>
      </c>
      <c r="N2222" s="159">
        <v>51842961.159999996</v>
      </c>
      <c r="O2222" s="159">
        <v>44622590.619999997</v>
      </c>
      <c r="P2222" s="159">
        <v>24710010.219999999</v>
      </c>
      <c r="Q2222" s="159">
        <v>10153459</v>
      </c>
      <c r="R2222" s="159">
        <v>14556551.220000001</v>
      </c>
      <c r="S2222" s="159">
        <v>7220370.54</v>
      </c>
      <c r="T2222" s="159">
        <v>656444.38</v>
      </c>
      <c r="U2222" s="159">
        <v>48949520.969999999</v>
      </c>
      <c r="V2222" s="159">
        <v>38770401.340000004</v>
      </c>
      <c r="W2222" s="159">
        <v>15062514.25</v>
      </c>
      <c r="X2222" s="159">
        <v>106492.27</v>
      </c>
      <c r="Y2222" s="159">
        <v>10179119.630000001</v>
      </c>
      <c r="Z2222" s="159">
        <v>6093368.6399999997</v>
      </c>
      <c r="AA2222" s="159">
        <v>0</v>
      </c>
      <c r="AB2222" s="159">
        <v>6093368.6399999997</v>
      </c>
      <c r="AC2222" s="159">
        <v>600000</v>
      </c>
      <c r="AD2222" s="159">
        <v>600000</v>
      </c>
      <c r="AE2222" s="159">
        <v>1800000</v>
      </c>
      <c r="AF2222" s="159">
        <v>5852189.2800000003</v>
      </c>
      <c r="AG2222" s="159">
        <v>690026.63</v>
      </c>
      <c r="AH2222" s="159">
        <v>711550.06</v>
      </c>
      <c r="AI2222" s="159">
        <v>0</v>
      </c>
      <c r="AJ2222" s="159">
        <v>0</v>
      </c>
    </row>
    <row r="2223" spans="1:36">
      <c r="A2223" s="153">
        <v>30</v>
      </c>
      <c r="B2223" s="154">
        <v>19</v>
      </c>
      <c r="C2223" s="154">
        <v>8</v>
      </c>
      <c r="D2223" s="155">
        <v>3</v>
      </c>
      <c r="E2223" s="155" t="s">
        <v>556</v>
      </c>
      <c r="F2223" s="156" t="s">
        <v>5659</v>
      </c>
      <c r="G2223" s="156" t="s">
        <v>556</v>
      </c>
      <c r="H2223" s="156" t="s">
        <v>5665</v>
      </c>
      <c r="I2223" s="155">
        <v>3019083</v>
      </c>
      <c r="J2223" s="157" t="s">
        <v>738</v>
      </c>
      <c r="K2223" s="157"/>
      <c r="L2223" s="155">
        <v>2022</v>
      </c>
      <c r="M2223" s="158">
        <v>13221</v>
      </c>
      <c r="N2223" s="159">
        <v>84888051.870000005</v>
      </c>
      <c r="O2223" s="159">
        <v>81177011.579999998</v>
      </c>
      <c r="P2223" s="159">
        <v>51702441.409999996</v>
      </c>
      <c r="Q2223" s="159">
        <v>22627507</v>
      </c>
      <c r="R2223" s="159">
        <v>29074934.41</v>
      </c>
      <c r="S2223" s="159">
        <v>3711040.29</v>
      </c>
      <c r="T2223" s="159">
        <v>790356.46</v>
      </c>
      <c r="U2223" s="159">
        <v>83254647</v>
      </c>
      <c r="V2223" s="159">
        <v>76072222.120000005</v>
      </c>
      <c r="W2223" s="159">
        <v>28192349.079999998</v>
      </c>
      <c r="X2223" s="159">
        <v>1540898.34</v>
      </c>
      <c r="Y2223" s="159">
        <v>7182424.8799999999</v>
      </c>
      <c r="Z2223" s="159">
        <v>5459915.1900000004</v>
      </c>
      <c r="AA2223" s="159">
        <v>0</v>
      </c>
      <c r="AB2223" s="159">
        <v>5459915.1900000004</v>
      </c>
      <c r="AC2223" s="159">
        <v>3123347.5</v>
      </c>
      <c r="AD2223" s="159">
        <v>2862885</v>
      </c>
      <c r="AE2223" s="159">
        <v>22651000</v>
      </c>
      <c r="AF2223" s="159">
        <v>5104789.46</v>
      </c>
      <c r="AG2223" s="159">
        <v>1671541.94</v>
      </c>
      <c r="AH2223" s="159">
        <v>1591601.42</v>
      </c>
      <c r="AI2223" s="159">
        <v>0</v>
      </c>
      <c r="AJ2223" s="159">
        <v>0</v>
      </c>
    </row>
    <row r="2224" spans="1:36">
      <c r="A2224" s="153">
        <v>30</v>
      </c>
      <c r="B2224" s="154">
        <v>19</v>
      </c>
      <c r="C2224" s="154">
        <v>9</v>
      </c>
      <c r="D2224" s="155">
        <v>3</v>
      </c>
      <c r="E2224" s="155" t="s">
        <v>556</v>
      </c>
      <c r="F2224" s="156" t="s">
        <v>5659</v>
      </c>
      <c r="G2224" s="156" t="s">
        <v>556</v>
      </c>
      <c r="H2224" s="156" t="s">
        <v>5666</v>
      </c>
      <c r="I2224" s="155">
        <v>3019093</v>
      </c>
      <c r="J2224" s="157" t="s">
        <v>737</v>
      </c>
      <c r="K2224" s="157"/>
      <c r="L2224" s="155">
        <v>2022</v>
      </c>
      <c r="M2224" s="158">
        <v>6163</v>
      </c>
      <c r="N2224" s="159">
        <v>43231113.43</v>
      </c>
      <c r="O2224" s="159">
        <v>38319809.090000004</v>
      </c>
      <c r="P2224" s="159">
        <v>25688803.789999999</v>
      </c>
      <c r="Q2224" s="159">
        <v>11785972</v>
      </c>
      <c r="R2224" s="159">
        <v>13902831.789999999</v>
      </c>
      <c r="S2224" s="159">
        <v>4911304.34</v>
      </c>
      <c r="T2224" s="159">
        <v>69567.16</v>
      </c>
      <c r="U2224" s="159">
        <v>42645038.189999998</v>
      </c>
      <c r="V2224" s="159">
        <v>33750596.280000001</v>
      </c>
      <c r="W2224" s="159">
        <v>12239077.98</v>
      </c>
      <c r="X2224" s="159">
        <v>568818.4</v>
      </c>
      <c r="Y2224" s="159">
        <v>8894441.9100000001</v>
      </c>
      <c r="Z2224" s="159">
        <v>4386375.9000000004</v>
      </c>
      <c r="AA2224" s="159">
        <v>0</v>
      </c>
      <c r="AB2224" s="159">
        <v>4386375.9000000004</v>
      </c>
      <c r="AC2224" s="159">
        <v>3887812.13</v>
      </c>
      <c r="AD2224" s="159">
        <v>1306000</v>
      </c>
      <c r="AE2224" s="159">
        <v>8359000</v>
      </c>
      <c r="AF2224" s="159">
        <v>4569212.8099999996</v>
      </c>
      <c r="AG2224" s="159">
        <v>916175.63</v>
      </c>
      <c r="AH2224" s="159">
        <v>887755.46</v>
      </c>
      <c r="AI2224" s="159">
        <v>0</v>
      </c>
      <c r="AJ2224" s="159">
        <v>0</v>
      </c>
    </row>
    <row r="2225" spans="1:36">
      <c r="A2225" s="153">
        <v>30</v>
      </c>
      <c r="B2225" s="154">
        <v>20</v>
      </c>
      <c r="C2225" s="154">
        <v>1</v>
      </c>
      <c r="D2225" s="155">
        <v>3</v>
      </c>
      <c r="E2225" s="155" t="s">
        <v>556</v>
      </c>
      <c r="F2225" s="156" t="s">
        <v>5667</v>
      </c>
      <c r="G2225" s="156" t="s">
        <v>556</v>
      </c>
      <c r="H2225" s="156" t="s">
        <v>5668</v>
      </c>
      <c r="I2225" s="155">
        <v>3020013</v>
      </c>
      <c r="J2225" s="157" t="s">
        <v>736</v>
      </c>
      <c r="K2225" s="157"/>
      <c r="L2225" s="155">
        <v>2022</v>
      </c>
      <c r="M2225" s="158">
        <v>4451</v>
      </c>
      <c r="N2225" s="159">
        <v>35077931.159999996</v>
      </c>
      <c r="O2225" s="159">
        <v>30643689.280000001</v>
      </c>
      <c r="P2225" s="159">
        <v>21197097.759999998</v>
      </c>
      <c r="Q2225" s="159">
        <v>9585545</v>
      </c>
      <c r="R2225" s="159">
        <v>11611552.76</v>
      </c>
      <c r="S2225" s="159">
        <v>4434241.88</v>
      </c>
      <c r="T2225" s="159">
        <v>189744</v>
      </c>
      <c r="U2225" s="159">
        <v>34983413.159999996</v>
      </c>
      <c r="V2225" s="159">
        <v>28162322.609999999</v>
      </c>
      <c r="W2225" s="159">
        <v>9750183.3599999994</v>
      </c>
      <c r="X2225" s="159">
        <v>1032285.31</v>
      </c>
      <c r="Y2225" s="159">
        <v>6821090.5499999998</v>
      </c>
      <c r="Z2225" s="159">
        <v>3191100.73</v>
      </c>
      <c r="AA2225" s="159">
        <v>0</v>
      </c>
      <c r="AB2225" s="159">
        <v>3191100.73</v>
      </c>
      <c r="AC2225" s="159">
        <v>977157</v>
      </c>
      <c r="AD2225" s="159">
        <v>977157</v>
      </c>
      <c r="AE2225" s="159">
        <v>19053298.350000001</v>
      </c>
      <c r="AF2225" s="159">
        <v>2481366.67</v>
      </c>
      <c r="AG2225" s="159">
        <v>84666</v>
      </c>
      <c r="AH2225" s="159">
        <v>247376.13</v>
      </c>
      <c r="AI2225" s="159">
        <v>0</v>
      </c>
      <c r="AJ2225" s="159">
        <v>0</v>
      </c>
    </row>
    <row r="2226" spans="1:36">
      <c r="A2226" s="153">
        <v>30</v>
      </c>
      <c r="B2226" s="154">
        <v>20</v>
      </c>
      <c r="C2226" s="154">
        <v>2</v>
      </c>
      <c r="D2226" s="155">
        <v>2</v>
      </c>
      <c r="E2226" s="155" t="s">
        <v>556</v>
      </c>
      <c r="F2226" s="156" t="s">
        <v>5669</v>
      </c>
      <c r="G2226" s="156" t="s">
        <v>556</v>
      </c>
      <c r="H2226" s="156" t="s">
        <v>5670</v>
      </c>
      <c r="I2226" s="155">
        <v>3020022</v>
      </c>
      <c r="J2226" s="157" t="s">
        <v>735</v>
      </c>
      <c r="K2226" s="157"/>
      <c r="L2226" s="155">
        <v>2022</v>
      </c>
      <c r="M2226" s="158">
        <v>4835</v>
      </c>
      <c r="N2226" s="159">
        <v>39754119.840000004</v>
      </c>
      <c r="O2226" s="159">
        <v>34544942.869999997</v>
      </c>
      <c r="P2226" s="159">
        <v>24106258.030000001</v>
      </c>
      <c r="Q2226" s="159">
        <v>9851902</v>
      </c>
      <c r="R2226" s="159">
        <v>14254356.029999999</v>
      </c>
      <c r="S2226" s="159">
        <v>5209176.97</v>
      </c>
      <c r="T2226" s="159">
        <v>222345.35</v>
      </c>
      <c r="U2226" s="159">
        <v>40349995.759999998</v>
      </c>
      <c r="V2226" s="159">
        <v>32351695.52</v>
      </c>
      <c r="W2226" s="159">
        <v>11707001.970000001</v>
      </c>
      <c r="X2226" s="159">
        <v>537184.86</v>
      </c>
      <c r="Y2226" s="159">
        <v>7998300.2400000002</v>
      </c>
      <c r="Z2226" s="159">
        <v>7182050.1600000001</v>
      </c>
      <c r="AA2226" s="159">
        <v>1700000</v>
      </c>
      <c r="AB2226" s="159">
        <v>5482050.1600000001</v>
      </c>
      <c r="AC2226" s="159">
        <v>976628</v>
      </c>
      <c r="AD2226" s="159">
        <v>900000</v>
      </c>
      <c r="AE2226" s="159">
        <v>10083612</v>
      </c>
      <c r="AF2226" s="159">
        <v>2193247.35</v>
      </c>
      <c r="AG2226" s="159">
        <v>253050</v>
      </c>
      <c r="AH2226" s="159">
        <v>253050</v>
      </c>
      <c r="AI2226" s="159">
        <v>0</v>
      </c>
      <c r="AJ2226" s="159">
        <v>0</v>
      </c>
    </row>
    <row r="2227" spans="1:36">
      <c r="A2227" s="153">
        <v>30</v>
      </c>
      <c r="B2227" s="154">
        <v>20</v>
      </c>
      <c r="C2227" s="154">
        <v>3</v>
      </c>
      <c r="D2227" s="155">
        <v>3</v>
      </c>
      <c r="E2227" s="155" t="s">
        <v>556</v>
      </c>
      <c r="F2227" s="156" t="s">
        <v>5667</v>
      </c>
      <c r="G2227" s="156" t="s">
        <v>556</v>
      </c>
      <c r="H2227" s="156" t="s">
        <v>5671</v>
      </c>
      <c r="I2227" s="155">
        <v>3020033</v>
      </c>
      <c r="J2227" s="157" t="s">
        <v>734</v>
      </c>
      <c r="K2227" s="157"/>
      <c r="L2227" s="155">
        <v>2022</v>
      </c>
      <c r="M2227" s="158">
        <v>7697</v>
      </c>
      <c r="N2227" s="159">
        <v>55000583.960000001</v>
      </c>
      <c r="O2227" s="159">
        <v>52633114.229999997</v>
      </c>
      <c r="P2227" s="159">
        <v>32694203.260000002</v>
      </c>
      <c r="Q2227" s="159">
        <v>11236453</v>
      </c>
      <c r="R2227" s="159">
        <v>21457750.260000002</v>
      </c>
      <c r="S2227" s="159">
        <v>2367469.73</v>
      </c>
      <c r="T2227" s="159">
        <v>321575.92</v>
      </c>
      <c r="U2227" s="159">
        <v>55463817.859999999</v>
      </c>
      <c r="V2227" s="159">
        <v>49044868.600000001</v>
      </c>
      <c r="W2227" s="159">
        <v>11773004.74</v>
      </c>
      <c r="X2227" s="159">
        <v>916127.28</v>
      </c>
      <c r="Y2227" s="159">
        <v>6418949.2599999998</v>
      </c>
      <c r="Z2227" s="159">
        <v>9252035.1999999993</v>
      </c>
      <c r="AA2227" s="159">
        <v>1950000</v>
      </c>
      <c r="AB2227" s="159">
        <v>7302035.1999999993</v>
      </c>
      <c r="AC2227" s="159">
        <v>5451690.9800000004</v>
      </c>
      <c r="AD2227" s="159">
        <v>1832632.33</v>
      </c>
      <c r="AE2227" s="159">
        <v>16489714.619999999</v>
      </c>
      <c r="AF2227" s="159">
        <v>3588245.63</v>
      </c>
      <c r="AG2227" s="159">
        <v>294472</v>
      </c>
      <c r="AH2227" s="159">
        <v>216130.19</v>
      </c>
      <c r="AI2227" s="159">
        <v>0</v>
      </c>
      <c r="AJ2227" s="159">
        <v>0</v>
      </c>
    </row>
    <row r="2228" spans="1:36">
      <c r="A2228" s="153">
        <v>30</v>
      </c>
      <c r="B2228" s="154">
        <v>20</v>
      </c>
      <c r="C2228" s="154">
        <v>4</v>
      </c>
      <c r="D2228" s="155">
        <v>2</v>
      </c>
      <c r="E2228" s="155" t="s">
        <v>556</v>
      </c>
      <c r="F2228" s="156" t="s">
        <v>5669</v>
      </c>
      <c r="G2228" s="156" t="s">
        <v>556</v>
      </c>
      <c r="H2228" s="156" t="s">
        <v>5672</v>
      </c>
      <c r="I2228" s="155">
        <v>3020042</v>
      </c>
      <c r="J2228" s="157" t="s">
        <v>733</v>
      </c>
      <c r="K2228" s="157"/>
      <c r="L2228" s="155">
        <v>2022</v>
      </c>
      <c r="M2228" s="158">
        <v>4475</v>
      </c>
      <c r="N2228" s="159">
        <v>39810245.490000002</v>
      </c>
      <c r="O2228" s="159">
        <v>35124033.020000003</v>
      </c>
      <c r="P2228" s="159">
        <v>21519247.119999997</v>
      </c>
      <c r="Q2228" s="159">
        <v>8994213</v>
      </c>
      <c r="R2228" s="159">
        <v>12525034.119999999</v>
      </c>
      <c r="S2228" s="159">
        <v>4686212.47</v>
      </c>
      <c r="T2228" s="159">
        <v>191493</v>
      </c>
      <c r="U2228" s="159">
        <v>36963540.439999998</v>
      </c>
      <c r="V2228" s="159">
        <v>28443749.649999999</v>
      </c>
      <c r="W2228" s="159">
        <v>9658457.8499999996</v>
      </c>
      <c r="X2228" s="159">
        <v>630337.81000000006</v>
      </c>
      <c r="Y2228" s="159">
        <v>8519790.7899999991</v>
      </c>
      <c r="Z2228" s="159">
        <v>4855001.2699999996</v>
      </c>
      <c r="AA2228" s="159">
        <v>0</v>
      </c>
      <c r="AB2228" s="159">
        <v>4855001.2699999996</v>
      </c>
      <c r="AC2228" s="159">
        <v>4502367</v>
      </c>
      <c r="AD2228" s="159">
        <v>1710000</v>
      </c>
      <c r="AE2228" s="159">
        <v>9020000</v>
      </c>
      <c r="AF2228" s="159">
        <v>6680283.3700000001</v>
      </c>
      <c r="AG2228" s="159">
        <v>54705</v>
      </c>
      <c r="AH2228" s="159">
        <v>54705</v>
      </c>
      <c r="AI2228" s="159">
        <v>0</v>
      </c>
      <c r="AJ2228" s="159">
        <v>0</v>
      </c>
    </row>
    <row r="2229" spans="1:36">
      <c r="A2229" s="153">
        <v>30</v>
      </c>
      <c r="B2229" s="154">
        <v>20</v>
      </c>
      <c r="C2229" s="154">
        <v>5</v>
      </c>
      <c r="D2229" s="155">
        <v>2</v>
      </c>
      <c r="E2229" s="155" t="s">
        <v>556</v>
      </c>
      <c r="F2229" s="156" t="s">
        <v>5669</v>
      </c>
      <c r="G2229" s="156" t="s">
        <v>556</v>
      </c>
      <c r="H2229" s="156" t="s">
        <v>5673</v>
      </c>
      <c r="I2229" s="155">
        <v>3020052</v>
      </c>
      <c r="J2229" s="157" t="s">
        <v>732</v>
      </c>
      <c r="K2229" s="157"/>
      <c r="L2229" s="155">
        <v>2022</v>
      </c>
      <c r="M2229" s="158">
        <v>11096</v>
      </c>
      <c r="N2229" s="159">
        <v>70182090.349999994</v>
      </c>
      <c r="O2229" s="159">
        <v>64770270.729999997</v>
      </c>
      <c r="P2229" s="159">
        <v>34498245.730000004</v>
      </c>
      <c r="Q2229" s="159">
        <v>10818796</v>
      </c>
      <c r="R2229" s="159">
        <v>23679449.73</v>
      </c>
      <c r="S2229" s="159">
        <v>5411819.6200000001</v>
      </c>
      <c r="T2229" s="159">
        <v>297959.86</v>
      </c>
      <c r="U2229" s="159">
        <v>70022490.969999999</v>
      </c>
      <c r="V2229" s="159">
        <v>60428482.229999997</v>
      </c>
      <c r="W2229" s="159">
        <v>18539702.93</v>
      </c>
      <c r="X2229" s="159">
        <v>718075.22</v>
      </c>
      <c r="Y2229" s="159">
        <v>9594008.7400000002</v>
      </c>
      <c r="Z2229" s="159">
        <v>9293760.6300000008</v>
      </c>
      <c r="AA2229" s="159">
        <v>2822526.96</v>
      </c>
      <c r="AB2229" s="159">
        <v>6471233.6700000009</v>
      </c>
      <c r="AC2229" s="159">
        <v>4208194.76</v>
      </c>
      <c r="AD2229" s="159">
        <v>3846703.76</v>
      </c>
      <c r="AE2229" s="159">
        <v>16293366</v>
      </c>
      <c r="AF2229" s="159">
        <v>4341788.5</v>
      </c>
      <c r="AG2229" s="159">
        <v>1102576.5</v>
      </c>
      <c r="AH2229" s="159">
        <v>1095015.26</v>
      </c>
      <c r="AI2229" s="159">
        <v>0</v>
      </c>
      <c r="AJ2229" s="159">
        <v>0</v>
      </c>
    </row>
    <row r="2230" spans="1:36">
      <c r="A2230" s="153">
        <v>30</v>
      </c>
      <c r="B2230" s="154">
        <v>20</v>
      </c>
      <c r="C2230" s="154">
        <v>6</v>
      </c>
      <c r="D2230" s="155">
        <v>3</v>
      </c>
      <c r="E2230" s="155" t="s">
        <v>556</v>
      </c>
      <c r="F2230" s="156" t="s">
        <v>5667</v>
      </c>
      <c r="G2230" s="156" t="s">
        <v>556</v>
      </c>
      <c r="H2230" s="156" t="s">
        <v>5674</v>
      </c>
      <c r="I2230" s="155">
        <v>3020063</v>
      </c>
      <c r="J2230" s="157" t="s">
        <v>731</v>
      </c>
      <c r="K2230" s="157"/>
      <c r="L2230" s="155">
        <v>2022</v>
      </c>
      <c r="M2230" s="158">
        <v>28993</v>
      </c>
      <c r="N2230" s="159">
        <v>183779980.62</v>
      </c>
      <c r="O2230" s="159">
        <v>167665430.36000001</v>
      </c>
      <c r="P2230" s="159">
        <v>93827160.729999989</v>
      </c>
      <c r="Q2230" s="159">
        <v>31183146</v>
      </c>
      <c r="R2230" s="159">
        <v>62644014.729999997</v>
      </c>
      <c r="S2230" s="159">
        <v>16114550.26</v>
      </c>
      <c r="T2230" s="159">
        <v>1183058.75</v>
      </c>
      <c r="U2230" s="159">
        <v>194930751.77000001</v>
      </c>
      <c r="V2230" s="159">
        <v>150733111.62</v>
      </c>
      <c r="W2230" s="159">
        <v>44805788.689999998</v>
      </c>
      <c r="X2230" s="159">
        <v>2181468.0099999998</v>
      </c>
      <c r="Y2230" s="159">
        <v>44197640.149999999</v>
      </c>
      <c r="Z2230" s="159">
        <v>41351758.390000001</v>
      </c>
      <c r="AA2230" s="159">
        <v>12000000</v>
      </c>
      <c r="AB2230" s="159">
        <v>29351758.390000001</v>
      </c>
      <c r="AC2230" s="159">
        <v>15677342.140000001</v>
      </c>
      <c r="AD2230" s="159">
        <v>8450000</v>
      </c>
      <c r="AE2230" s="159">
        <v>43950000</v>
      </c>
      <c r="AF2230" s="159">
        <v>16932318.739999998</v>
      </c>
      <c r="AG2230" s="159">
        <v>1050422.57</v>
      </c>
      <c r="AH2230" s="159">
        <v>1138093.81</v>
      </c>
      <c r="AI2230" s="159">
        <v>0</v>
      </c>
      <c r="AJ2230" s="159">
        <v>0</v>
      </c>
    </row>
    <row r="2231" spans="1:36">
      <c r="A2231" s="153">
        <v>30</v>
      </c>
      <c r="B2231" s="154">
        <v>21</v>
      </c>
      <c r="C2231" s="154">
        <v>1</v>
      </c>
      <c r="D2231" s="155">
        <v>1</v>
      </c>
      <c r="E2231" s="155" t="s">
        <v>556</v>
      </c>
      <c r="F2231" s="156" t="s">
        <v>5675</v>
      </c>
      <c r="G2231" s="156" t="s">
        <v>556</v>
      </c>
      <c r="H2231" s="156" t="s">
        <v>5676</v>
      </c>
      <c r="I2231" s="155">
        <v>3021011</v>
      </c>
      <c r="J2231" s="157" t="s">
        <v>730</v>
      </c>
      <c r="K2231" s="157"/>
      <c r="L2231" s="155">
        <v>2022</v>
      </c>
      <c r="M2231" s="158">
        <v>32900</v>
      </c>
      <c r="N2231" s="159">
        <v>179090414.63999999</v>
      </c>
      <c r="O2231" s="159">
        <v>169877186.30000001</v>
      </c>
      <c r="P2231" s="159">
        <v>72235072.920000002</v>
      </c>
      <c r="Q2231" s="159">
        <v>27493585</v>
      </c>
      <c r="R2231" s="159">
        <v>44741487.920000002</v>
      </c>
      <c r="S2231" s="159">
        <v>9213228.3399999999</v>
      </c>
      <c r="T2231" s="159">
        <v>17000</v>
      </c>
      <c r="U2231" s="159">
        <v>194305231.66999999</v>
      </c>
      <c r="V2231" s="159">
        <v>163435574.40000001</v>
      </c>
      <c r="W2231" s="159">
        <v>47544087.18</v>
      </c>
      <c r="X2231" s="159">
        <v>2352429.96</v>
      </c>
      <c r="Y2231" s="159">
        <v>30869657.27</v>
      </c>
      <c r="Z2231" s="159">
        <v>34773972.700000003</v>
      </c>
      <c r="AA2231" s="159">
        <v>12416107</v>
      </c>
      <c r="AB2231" s="159">
        <v>22357865.700000003</v>
      </c>
      <c r="AC2231" s="159">
        <v>5950803.1799999997</v>
      </c>
      <c r="AD2231" s="159">
        <v>5950803.1799999997</v>
      </c>
      <c r="AE2231" s="159">
        <v>45388604.799999997</v>
      </c>
      <c r="AF2231" s="159">
        <v>6441611.9000000004</v>
      </c>
      <c r="AG2231" s="159">
        <v>510433.62</v>
      </c>
      <c r="AH2231" s="159">
        <v>562249.66</v>
      </c>
      <c r="AI2231" s="159">
        <v>0</v>
      </c>
      <c r="AJ2231" s="159">
        <v>0</v>
      </c>
    </row>
    <row r="2232" spans="1:36">
      <c r="A2232" s="153">
        <v>30</v>
      </c>
      <c r="B2232" s="154">
        <v>21</v>
      </c>
      <c r="C2232" s="154">
        <v>2</v>
      </c>
      <c r="D2232" s="155">
        <v>1</v>
      </c>
      <c r="E2232" s="155" t="s">
        <v>556</v>
      </c>
      <c r="F2232" s="156" t="s">
        <v>5675</v>
      </c>
      <c r="G2232" s="156" t="s">
        <v>556</v>
      </c>
      <c r="H2232" s="156" t="s">
        <v>5677</v>
      </c>
      <c r="I2232" s="155">
        <v>3021021</v>
      </c>
      <c r="J2232" s="157" t="s">
        <v>729</v>
      </c>
      <c r="K2232" s="157"/>
      <c r="L2232" s="155">
        <v>2022</v>
      </c>
      <c r="M2232" s="158">
        <v>9384</v>
      </c>
      <c r="N2232" s="159">
        <v>65384487.350000001</v>
      </c>
      <c r="O2232" s="159">
        <v>61295668.719999999</v>
      </c>
      <c r="P2232" s="159">
        <v>21941734.509999998</v>
      </c>
      <c r="Q2232" s="159">
        <v>8571359</v>
      </c>
      <c r="R2232" s="159">
        <v>13370375.51</v>
      </c>
      <c r="S2232" s="159">
        <v>4088818.63</v>
      </c>
      <c r="T2232" s="159">
        <v>149880.99</v>
      </c>
      <c r="U2232" s="159">
        <v>66365242.899999999</v>
      </c>
      <c r="V2232" s="159">
        <v>53453511.460000001</v>
      </c>
      <c r="W2232" s="159">
        <v>19921069.5</v>
      </c>
      <c r="X2232" s="159">
        <v>747348.2</v>
      </c>
      <c r="Y2232" s="159">
        <v>12911731.439999999</v>
      </c>
      <c r="Z2232" s="159">
        <v>13289110.880000001</v>
      </c>
      <c r="AA2232" s="159">
        <v>0</v>
      </c>
      <c r="AB2232" s="159">
        <v>13289110.880000001</v>
      </c>
      <c r="AC2232" s="159">
        <v>2360000</v>
      </c>
      <c r="AD2232" s="159">
        <v>2360000</v>
      </c>
      <c r="AE2232" s="159">
        <v>12660000</v>
      </c>
      <c r="AF2232" s="159">
        <v>7842157.2599999998</v>
      </c>
      <c r="AG2232" s="159">
        <v>219553.14</v>
      </c>
      <c r="AH2232" s="159">
        <v>158054.28</v>
      </c>
      <c r="AI2232" s="159">
        <v>0</v>
      </c>
      <c r="AJ2232" s="159">
        <v>0</v>
      </c>
    </row>
    <row r="2233" spans="1:36">
      <c r="A2233" s="153">
        <v>30</v>
      </c>
      <c r="B2233" s="154">
        <v>21</v>
      </c>
      <c r="C2233" s="154">
        <v>3</v>
      </c>
      <c r="D2233" s="155">
        <v>3</v>
      </c>
      <c r="E2233" s="155" t="s">
        <v>556</v>
      </c>
      <c r="F2233" s="156" t="s">
        <v>5678</v>
      </c>
      <c r="G2233" s="156" t="s">
        <v>556</v>
      </c>
      <c r="H2233" s="156" t="s">
        <v>5679</v>
      </c>
      <c r="I2233" s="155">
        <v>3021033</v>
      </c>
      <c r="J2233" s="157" t="s">
        <v>728</v>
      </c>
      <c r="K2233" s="157"/>
      <c r="L2233" s="155">
        <v>2022</v>
      </c>
      <c r="M2233" s="158">
        <v>12770</v>
      </c>
      <c r="N2233" s="159">
        <v>76024672.379999995</v>
      </c>
      <c r="O2233" s="159">
        <v>72486734.299999997</v>
      </c>
      <c r="P2233" s="159">
        <v>33997721.030000001</v>
      </c>
      <c r="Q2233" s="159">
        <v>12696644</v>
      </c>
      <c r="R2233" s="159">
        <v>21301077.030000001</v>
      </c>
      <c r="S2233" s="159">
        <v>3537938.08</v>
      </c>
      <c r="T2233" s="159">
        <v>121975</v>
      </c>
      <c r="U2233" s="159">
        <v>91156098.239999995</v>
      </c>
      <c r="V2233" s="159">
        <v>71699651.760000005</v>
      </c>
      <c r="W2233" s="159">
        <v>26206105.539999999</v>
      </c>
      <c r="X2233" s="159">
        <v>1969038.61</v>
      </c>
      <c r="Y2233" s="159">
        <v>19456446.48</v>
      </c>
      <c r="Z2233" s="159">
        <v>17981397.27</v>
      </c>
      <c r="AA2233" s="159">
        <v>14169839.09</v>
      </c>
      <c r="AB2233" s="159">
        <v>3811558.1799999997</v>
      </c>
      <c r="AC2233" s="159">
        <v>2644236.16</v>
      </c>
      <c r="AD2233" s="159">
        <v>2644236.16</v>
      </c>
      <c r="AE2233" s="159">
        <v>38549231.369999997</v>
      </c>
      <c r="AF2233" s="159">
        <v>787082.54</v>
      </c>
      <c r="AG2233" s="159">
        <v>618013.84</v>
      </c>
      <c r="AH2233" s="159">
        <v>1011107.08</v>
      </c>
      <c r="AI2233" s="159">
        <v>0</v>
      </c>
      <c r="AJ2233" s="159">
        <v>0</v>
      </c>
    </row>
    <row r="2234" spans="1:36">
      <c r="A2234" s="153">
        <v>30</v>
      </c>
      <c r="B2234" s="154">
        <v>21</v>
      </c>
      <c r="C2234" s="154">
        <v>4</v>
      </c>
      <c r="D2234" s="155">
        <v>2</v>
      </c>
      <c r="E2234" s="155" t="s">
        <v>556</v>
      </c>
      <c r="F2234" s="156" t="s">
        <v>5680</v>
      </c>
      <c r="G2234" s="156" t="s">
        <v>556</v>
      </c>
      <c r="H2234" s="156" t="s">
        <v>5681</v>
      </c>
      <c r="I2234" s="155">
        <v>3021042</v>
      </c>
      <c r="J2234" s="157" t="s">
        <v>727</v>
      </c>
      <c r="K2234" s="157"/>
      <c r="L2234" s="155">
        <v>2022</v>
      </c>
      <c r="M2234" s="158">
        <v>27867</v>
      </c>
      <c r="N2234" s="159">
        <v>188682461.09</v>
      </c>
      <c r="O2234" s="159">
        <v>168925269.09</v>
      </c>
      <c r="P2234" s="159">
        <v>61967112.689999998</v>
      </c>
      <c r="Q2234" s="159">
        <v>27133154</v>
      </c>
      <c r="R2234" s="159">
        <v>34833958.689999998</v>
      </c>
      <c r="S2234" s="159">
        <v>19757192</v>
      </c>
      <c r="T2234" s="159">
        <v>3222176.92</v>
      </c>
      <c r="U2234" s="159">
        <v>215172449.08000001</v>
      </c>
      <c r="V2234" s="159">
        <v>159675813.91</v>
      </c>
      <c r="W2234" s="159">
        <v>51608265.229999997</v>
      </c>
      <c r="X2234" s="159">
        <v>3017650.23</v>
      </c>
      <c r="Y2234" s="159">
        <v>55496635.170000002</v>
      </c>
      <c r="Z2234" s="159">
        <v>51869974.170000002</v>
      </c>
      <c r="AA2234" s="159">
        <v>21700000</v>
      </c>
      <c r="AB2234" s="159">
        <v>30169974.170000002</v>
      </c>
      <c r="AC2234" s="159">
        <v>3256776</v>
      </c>
      <c r="AD2234" s="159">
        <v>3256776</v>
      </c>
      <c r="AE2234" s="159">
        <v>74830899.680000007</v>
      </c>
      <c r="AF2234" s="159">
        <v>9249455.1799999997</v>
      </c>
      <c r="AG2234" s="159">
        <v>939554.51</v>
      </c>
      <c r="AH2234" s="159">
        <v>1670475.8</v>
      </c>
      <c r="AI2234" s="159">
        <v>252830.01</v>
      </c>
      <c r="AJ2234" s="159">
        <v>12204.68</v>
      </c>
    </row>
    <row r="2235" spans="1:36">
      <c r="A2235" s="153">
        <v>30</v>
      </c>
      <c r="B2235" s="154">
        <v>21</v>
      </c>
      <c r="C2235" s="154">
        <v>5</v>
      </c>
      <c r="D2235" s="155">
        <v>2</v>
      </c>
      <c r="E2235" s="155" t="s">
        <v>556</v>
      </c>
      <c r="F2235" s="156" t="s">
        <v>5680</v>
      </c>
      <c r="G2235" s="156" t="s">
        <v>556</v>
      </c>
      <c r="H2235" s="156" t="s">
        <v>5682</v>
      </c>
      <c r="I2235" s="155">
        <v>3021052</v>
      </c>
      <c r="J2235" s="157" t="s">
        <v>726</v>
      </c>
      <c r="K2235" s="157"/>
      <c r="L2235" s="155">
        <v>2022</v>
      </c>
      <c r="M2235" s="158">
        <v>34406</v>
      </c>
      <c r="N2235" s="159">
        <v>205483334.86000001</v>
      </c>
      <c r="O2235" s="159">
        <v>197911764.30000001</v>
      </c>
      <c r="P2235" s="159">
        <v>83801089.370000005</v>
      </c>
      <c r="Q2235" s="159">
        <v>39029938</v>
      </c>
      <c r="R2235" s="159">
        <v>44771151.369999997</v>
      </c>
      <c r="S2235" s="159">
        <v>7571570.5599999996</v>
      </c>
      <c r="T2235" s="159">
        <v>1975569.65</v>
      </c>
      <c r="U2235" s="159">
        <v>215988622.28</v>
      </c>
      <c r="V2235" s="159">
        <v>163355618.06</v>
      </c>
      <c r="W2235" s="159">
        <v>53384492.810000002</v>
      </c>
      <c r="X2235" s="159">
        <v>3440080.87</v>
      </c>
      <c r="Y2235" s="159">
        <v>52633004.219999999</v>
      </c>
      <c r="Z2235" s="159">
        <v>42886802.060000002</v>
      </c>
      <c r="AA2235" s="159">
        <v>0</v>
      </c>
      <c r="AB2235" s="159">
        <v>42886802.060000002</v>
      </c>
      <c r="AC2235" s="159">
        <v>11000000</v>
      </c>
      <c r="AD2235" s="159">
        <v>11000000</v>
      </c>
      <c r="AE2235" s="159">
        <v>57000000</v>
      </c>
      <c r="AF2235" s="159">
        <v>34556146.240000002</v>
      </c>
      <c r="AG2235" s="159">
        <v>287939.92</v>
      </c>
      <c r="AH2235" s="159">
        <v>354270.84</v>
      </c>
      <c r="AI2235" s="159">
        <v>0</v>
      </c>
      <c r="AJ2235" s="159">
        <v>0</v>
      </c>
    </row>
    <row r="2236" spans="1:36">
      <c r="A2236" s="153">
        <v>30</v>
      </c>
      <c r="B2236" s="154">
        <v>21</v>
      </c>
      <c r="C2236" s="154">
        <v>6</v>
      </c>
      <c r="D2236" s="155">
        <v>2</v>
      </c>
      <c r="E2236" s="155" t="s">
        <v>556</v>
      </c>
      <c r="F2236" s="156" t="s">
        <v>5680</v>
      </c>
      <c r="G2236" s="156" t="s">
        <v>556</v>
      </c>
      <c r="H2236" s="156" t="s">
        <v>5683</v>
      </c>
      <c r="I2236" s="155">
        <v>3021062</v>
      </c>
      <c r="J2236" s="157" t="s">
        <v>725</v>
      </c>
      <c r="K2236" s="157"/>
      <c r="L2236" s="155">
        <v>2022</v>
      </c>
      <c r="M2236" s="158">
        <v>11102</v>
      </c>
      <c r="N2236" s="159">
        <v>74206249.480000004</v>
      </c>
      <c r="O2236" s="159">
        <v>66833601.200000003</v>
      </c>
      <c r="P2236" s="159">
        <v>31080727.280000001</v>
      </c>
      <c r="Q2236" s="159">
        <v>15304828</v>
      </c>
      <c r="R2236" s="159">
        <v>15775899.279999999</v>
      </c>
      <c r="S2236" s="159">
        <v>7372648.2800000003</v>
      </c>
      <c r="T2236" s="159">
        <v>51800.53</v>
      </c>
      <c r="U2236" s="159">
        <v>78570688.260000005</v>
      </c>
      <c r="V2236" s="159">
        <v>58398760.420000002</v>
      </c>
      <c r="W2236" s="159">
        <v>15854284.869999999</v>
      </c>
      <c r="X2236" s="159">
        <v>1425037.82</v>
      </c>
      <c r="Y2236" s="159">
        <v>20171927.84</v>
      </c>
      <c r="Z2236" s="159">
        <v>20480987.23</v>
      </c>
      <c r="AA2236" s="159">
        <v>0</v>
      </c>
      <c r="AB2236" s="159">
        <v>20480987.23</v>
      </c>
      <c r="AC2236" s="159">
        <v>6225914.8799999999</v>
      </c>
      <c r="AD2236" s="159">
        <v>6225914.8799999999</v>
      </c>
      <c r="AE2236" s="159">
        <v>21688683.640000001</v>
      </c>
      <c r="AF2236" s="159">
        <v>8434840.7799999993</v>
      </c>
      <c r="AG2236" s="159">
        <v>369713.13</v>
      </c>
      <c r="AH2236" s="159">
        <v>369713.13</v>
      </c>
      <c r="AI2236" s="159">
        <v>0</v>
      </c>
      <c r="AJ2236" s="159">
        <v>0</v>
      </c>
    </row>
    <row r="2237" spans="1:36">
      <c r="A2237" s="153">
        <v>30</v>
      </c>
      <c r="B2237" s="154">
        <v>21</v>
      </c>
      <c r="C2237" s="154">
        <v>7</v>
      </c>
      <c r="D2237" s="155">
        <v>2</v>
      </c>
      <c r="E2237" s="155" t="s">
        <v>556</v>
      </c>
      <c r="F2237" s="156" t="s">
        <v>5680</v>
      </c>
      <c r="G2237" s="156" t="s">
        <v>556</v>
      </c>
      <c r="H2237" s="156" t="s">
        <v>5684</v>
      </c>
      <c r="I2237" s="155">
        <v>3021072</v>
      </c>
      <c r="J2237" s="157" t="s">
        <v>724</v>
      </c>
      <c r="K2237" s="157"/>
      <c r="L2237" s="155">
        <v>2022</v>
      </c>
      <c r="M2237" s="158">
        <v>36159</v>
      </c>
      <c r="N2237" s="159">
        <v>235465558.03999999</v>
      </c>
      <c r="O2237" s="159">
        <v>230797191.46000001</v>
      </c>
      <c r="P2237" s="159">
        <v>85287076.969999999</v>
      </c>
      <c r="Q2237" s="159">
        <v>38517331</v>
      </c>
      <c r="R2237" s="159">
        <v>46769745.969999999</v>
      </c>
      <c r="S2237" s="159">
        <v>4668366.58</v>
      </c>
      <c r="T2237" s="159">
        <v>1111000</v>
      </c>
      <c r="U2237" s="159">
        <v>252338287.81999999</v>
      </c>
      <c r="V2237" s="159">
        <v>186378949.75999999</v>
      </c>
      <c r="W2237" s="159">
        <v>61075279.380000003</v>
      </c>
      <c r="X2237" s="159">
        <v>1479232.32</v>
      </c>
      <c r="Y2237" s="159">
        <v>65959338.060000002</v>
      </c>
      <c r="Z2237" s="159">
        <v>52554578.310000002</v>
      </c>
      <c r="AA2237" s="159">
        <v>10187000</v>
      </c>
      <c r="AB2237" s="159">
        <v>42367578.310000002</v>
      </c>
      <c r="AC2237" s="159">
        <v>6605775</v>
      </c>
      <c r="AD2237" s="159">
        <v>6605775</v>
      </c>
      <c r="AE2237" s="159">
        <v>32669625</v>
      </c>
      <c r="AF2237" s="159">
        <v>44418241.700000003</v>
      </c>
      <c r="AG2237" s="159">
        <v>318887.09999999998</v>
      </c>
      <c r="AH2237" s="159">
        <v>495201.57</v>
      </c>
      <c r="AI2237" s="159">
        <v>0</v>
      </c>
      <c r="AJ2237" s="159">
        <v>0</v>
      </c>
    </row>
    <row r="2238" spans="1:36">
      <c r="A2238" s="153">
        <v>30</v>
      </c>
      <c r="B2238" s="154">
        <v>21</v>
      </c>
      <c r="C2238" s="154">
        <v>8</v>
      </c>
      <c r="D2238" s="155">
        <v>3</v>
      </c>
      <c r="E2238" s="155" t="s">
        <v>556</v>
      </c>
      <c r="F2238" s="156" t="s">
        <v>5678</v>
      </c>
      <c r="G2238" s="156" t="s">
        <v>556</v>
      </c>
      <c r="H2238" s="156" t="s">
        <v>5685</v>
      </c>
      <c r="I2238" s="155">
        <v>3021083</v>
      </c>
      <c r="J2238" s="157" t="s">
        <v>723</v>
      </c>
      <c r="K2238" s="157"/>
      <c r="L2238" s="155">
        <v>2022</v>
      </c>
      <c r="M2238" s="158">
        <v>19771</v>
      </c>
      <c r="N2238" s="159">
        <v>120522209.38</v>
      </c>
      <c r="O2238" s="159">
        <v>118577049.19</v>
      </c>
      <c r="P2238" s="159">
        <v>49066556.620000005</v>
      </c>
      <c r="Q2238" s="159">
        <v>17191086</v>
      </c>
      <c r="R2238" s="159">
        <v>31875470.620000001</v>
      </c>
      <c r="S2238" s="159">
        <v>1945160.19</v>
      </c>
      <c r="T2238" s="159">
        <v>522495.8</v>
      </c>
      <c r="U2238" s="159">
        <v>136992564.63999999</v>
      </c>
      <c r="V2238" s="159">
        <v>108739098.75</v>
      </c>
      <c r="W2238" s="159">
        <v>33170295.77</v>
      </c>
      <c r="X2238" s="159">
        <v>2836897</v>
      </c>
      <c r="Y2238" s="159">
        <v>28253465.890000001</v>
      </c>
      <c r="Z2238" s="159">
        <v>33456610.879999999</v>
      </c>
      <c r="AA2238" s="159">
        <v>14200000</v>
      </c>
      <c r="AB2238" s="159">
        <v>19256610.879999999</v>
      </c>
      <c r="AC2238" s="159">
        <v>4400000</v>
      </c>
      <c r="AD2238" s="159">
        <v>4400000</v>
      </c>
      <c r="AE2238" s="159">
        <v>58500000</v>
      </c>
      <c r="AF2238" s="159">
        <v>9837950.4399999995</v>
      </c>
      <c r="AG2238" s="159">
        <v>1341753.6599999999</v>
      </c>
      <c r="AH2238" s="159">
        <v>1682371.48</v>
      </c>
      <c r="AI2238" s="159">
        <v>0</v>
      </c>
      <c r="AJ2238" s="159">
        <v>0</v>
      </c>
    </row>
    <row r="2239" spans="1:36">
      <c r="A2239" s="153">
        <v>30</v>
      </c>
      <c r="B2239" s="154">
        <v>21</v>
      </c>
      <c r="C2239" s="154">
        <v>9</v>
      </c>
      <c r="D2239" s="155">
        <v>3</v>
      </c>
      <c r="E2239" s="155" t="s">
        <v>556</v>
      </c>
      <c r="F2239" s="156" t="s">
        <v>5678</v>
      </c>
      <c r="G2239" s="156" t="s">
        <v>556</v>
      </c>
      <c r="H2239" s="156" t="s">
        <v>5686</v>
      </c>
      <c r="I2239" s="155">
        <v>3021093</v>
      </c>
      <c r="J2239" s="157" t="s">
        <v>722</v>
      </c>
      <c r="K2239" s="157"/>
      <c r="L2239" s="155">
        <v>2022</v>
      </c>
      <c r="M2239" s="158">
        <v>35228</v>
      </c>
      <c r="N2239" s="159">
        <v>273944297.88</v>
      </c>
      <c r="O2239" s="159">
        <v>267350804.06</v>
      </c>
      <c r="P2239" s="159">
        <v>85308121.020000011</v>
      </c>
      <c r="Q2239" s="159">
        <v>28708890</v>
      </c>
      <c r="R2239" s="159">
        <v>56599231.020000003</v>
      </c>
      <c r="S2239" s="159">
        <v>6593493.8200000003</v>
      </c>
      <c r="T2239" s="159">
        <v>107618.22</v>
      </c>
      <c r="U2239" s="159">
        <v>267910963.59</v>
      </c>
      <c r="V2239" s="159">
        <v>233510834.59999999</v>
      </c>
      <c r="W2239" s="159">
        <v>71900239.810000002</v>
      </c>
      <c r="X2239" s="159">
        <v>1365563.56</v>
      </c>
      <c r="Y2239" s="159">
        <v>34400128.990000002</v>
      </c>
      <c r="Z2239" s="159">
        <v>45575221.380000003</v>
      </c>
      <c r="AA2239" s="159">
        <v>1685374.74</v>
      </c>
      <c r="AB2239" s="159">
        <v>43889846.640000001</v>
      </c>
      <c r="AC2239" s="159">
        <v>8100000</v>
      </c>
      <c r="AD2239" s="159">
        <v>8100000</v>
      </c>
      <c r="AE2239" s="159">
        <v>19041600.870000001</v>
      </c>
      <c r="AF2239" s="159">
        <v>33839969.460000001</v>
      </c>
      <c r="AG2239" s="159">
        <v>661969.75</v>
      </c>
      <c r="AH2239" s="159">
        <v>680206.36</v>
      </c>
      <c r="AI2239" s="159">
        <v>0</v>
      </c>
      <c r="AJ2239" s="159">
        <v>25000</v>
      </c>
    </row>
    <row r="2240" spans="1:36">
      <c r="A2240" s="153">
        <v>30</v>
      </c>
      <c r="B2240" s="154">
        <v>21</v>
      </c>
      <c r="C2240" s="154">
        <v>10</v>
      </c>
      <c r="D2240" s="155">
        <v>3</v>
      </c>
      <c r="E2240" s="155" t="s">
        <v>556</v>
      </c>
      <c r="F2240" s="156" t="s">
        <v>5678</v>
      </c>
      <c r="G2240" s="156" t="s">
        <v>556</v>
      </c>
      <c r="H2240" s="156" t="s">
        <v>5687</v>
      </c>
      <c r="I2240" s="155">
        <v>3021103</v>
      </c>
      <c r="J2240" s="157" t="s">
        <v>721</v>
      </c>
      <c r="K2240" s="157"/>
      <c r="L2240" s="155">
        <v>2022</v>
      </c>
      <c r="M2240" s="158">
        <v>35093</v>
      </c>
      <c r="N2240" s="159">
        <v>197455954.47</v>
      </c>
      <c r="O2240" s="159">
        <v>192885163.55000001</v>
      </c>
      <c r="P2240" s="159">
        <v>89265642.960000008</v>
      </c>
      <c r="Q2240" s="159">
        <v>33874175</v>
      </c>
      <c r="R2240" s="159">
        <v>55391467.960000001</v>
      </c>
      <c r="S2240" s="159">
        <v>4570790.92</v>
      </c>
      <c r="T2240" s="159">
        <v>810297.56</v>
      </c>
      <c r="U2240" s="159">
        <v>199213478.21000001</v>
      </c>
      <c r="V2240" s="159">
        <v>178528152.62</v>
      </c>
      <c r="W2240" s="159">
        <v>60292387.640000001</v>
      </c>
      <c r="X2240" s="159">
        <v>2122844.19</v>
      </c>
      <c r="Y2240" s="159">
        <v>20685325.59</v>
      </c>
      <c r="Z2240" s="159">
        <v>26275908.510000002</v>
      </c>
      <c r="AA2240" s="159">
        <v>8000000</v>
      </c>
      <c r="AB2240" s="159">
        <v>18275908.510000002</v>
      </c>
      <c r="AC2240" s="159">
        <v>9000000</v>
      </c>
      <c r="AD2240" s="159">
        <v>9000000</v>
      </c>
      <c r="AE2240" s="159">
        <v>38116710</v>
      </c>
      <c r="AF2240" s="159">
        <v>14357010.93</v>
      </c>
      <c r="AG2240" s="159">
        <v>675267.79</v>
      </c>
      <c r="AH2240" s="159">
        <v>572802.18000000005</v>
      </c>
      <c r="AI2240" s="159">
        <v>0</v>
      </c>
      <c r="AJ2240" s="159">
        <v>0</v>
      </c>
    </row>
    <row r="2241" spans="1:36">
      <c r="A2241" s="153">
        <v>30</v>
      </c>
      <c r="B2241" s="154">
        <v>21</v>
      </c>
      <c r="C2241" s="154">
        <v>11</v>
      </c>
      <c r="D2241" s="155">
        <v>3</v>
      </c>
      <c r="E2241" s="155" t="s">
        <v>556</v>
      </c>
      <c r="F2241" s="156" t="s">
        <v>5678</v>
      </c>
      <c r="G2241" s="156" t="s">
        <v>556</v>
      </c>
      <c r="H2241" s="156" t="s">
        <v>5688</v>
      </c>
      <c r="I2241" s="155">
        <v>3021113</v>
      </c>
      <c r="J2241" s="157" t="s">
        <v>720</v>
      </c>
      <c r="K2241" s="157"/>
      <c r="L2241" s="155">
        <v>2022</v>
      </c>
      <c r="M2241" s="158">
        <v>16927</v>
      </c>
      <c r="N2241" s="159">
        <v>96995640.159999996</v>
      </c>
      <c r="O2241" s="159">
        <v>94815090.480000004</v>
      </c>
      <c r="P2241" s="159">
        <v>39885417.590000004</v>
      </c>
      <c r="Q2241" s="159">
        <v>14112141</v>
      </c>
      <c r="R2241" s="159">
        <v>25773276.59</v>
      </c>
      <c r="S2241" s="159">
        <v>2180549.6800000002</v>
      </c>
      <c r="T2241" s="159">
        <v>340726.46</v>
      </c>
      <c r="U2241" s="159">
        <v>98740766.370000005</v>
      </c>
      <c r="V2241" s="159">
        <v>90379159.700000003</v>
      </c>
      <c r="W2241" s="159">
        <v>22600741.84</v>
      </c>
      <c r="X2241" s="159">
        <v>1448164.98</v>
      </c>
      <c r="Y2241" s="159">
        <v>8361606.6699999999</v>
      </c>
      <c r="Z2241" s="159">
        <v>20936379.170000002</v>
      </c>
      <c r="AA2241" s="159">
        <v>8100000</v>
      </c>
      <c r="AB2241" s="159">
        <v>12836379.170000002</v>
      </c>
      <c r="AC2241" s="159">
        <v>5325106.24</v>
      </c>
      <c r="AD2241" s="159">
        <v>2436687.67</v>
      </c>
      <c r="AE2241" s="159">
        <v>33207380.09</v>
      </c>
      <c r="AF2241" s="159">
        <v>4435930.78</v>
      </c>
      <c r="AG2241" s="159">
        <v>737534.8</v>
      </c>
      <c r="AH2241" s="159">
        <v>83978.15</v>
      </c>
      <c r="AI2241" s="159">
        <v>0</v>
      </c>
      <c r="AJ2241" s="159">
        <v>0</v>
      </c>
    </row>
    <row r="2242" spans="1:36">
      <c r="A2242" s="153">
        <v>30</v>
      </c>
      <c r="B2242" s="154">
        <v>21</v>
      </c>
      <c r="C2242" s="154">
        <v>12</v>
      </c>
      <c r="D2242" s="155">
        <v>3</v>
      </c>
      <c r="E2242" s="155" t="s">
        <v>556</v>
      </c>
      <c r="F2242" s="156" t="s">
        <v>5678</v>
      </c>
      <c r="G2242" s="156" t="s">
        <v>556</v>
      </c>
      <c r="H2242" s="156" t="s">
        <v>5689</v>
      </c>
      <c r="I2242" s="155">
        <v>3021123</v>
      </c>
      <c r="J2242" s="157" t="s">
        <v>719</v>
      </c>
      <c r="K2242" s="157"/>
      <c r="L2242" s="155">
        <v>2022</v>
      </c>
      <c r="M2242" s="158">
        <v>21136</v>
      </c>
      <c r="N2242" s="159">
        <v>140405321.52000001</v>
      </c>
      <c r="O2242" s="159">
        <v>128559641.39</v>
      </c>
      <c r="P2242" s="159">
        <v>53940533.129999995</v>
      </c>
      <c r="Q2242" s="159">
        <v>20918041</v>
      </c>
      <c r="R2242" s="159">
        <v>33022492.129999999</v>
      </c>
      <c r="S2242" s="159">
        <v>11845680.130000001</v>
      </c>
      <c r="T2242" s="159">
        <v>2742305.42</v>
      </c>
      <c r="U2242" s="159">
        <v>140465510.47</v>
      </c>
      <c r="V2242" s="159">
        <v>121714005.45</v>
      </c>
      <c r="W2242" s="159">
        <v>36424606.979999997</v>
      </c>
      <c r="X2242" s="159">
        <v>1183474.18</v>
      </c>
      <c r="Y2242" s="159">
        <v>18751505.02</v>
      </c>
      <c r="Z2242" s="159">
        <v>27432962.780000001</v>
      </c>
      <c r="AA2242" s="159">
        <v>8800000</v>
      </c>
      <c r="AB2242" s="159">
        <v>18632962.780000001</v>
      </c>
      <c r="AC2242" s="159">
        <v>5260000</v>
      </c>
      <c r="AD2242" s="159">
        <v>5260000</v>
      </c>
      <c r="AE2242" s="159">
        <v>26228606</v>
      </c>
      <c r="AF2242" s="159">
        <v>6845635.9400000004</v>
      </c>
      <c r="AG2242" s="159">
        <v>1603349.96</v>
      </c>
      <c r="AH2242" s="159">
        <v>1063219.3899999999</v>
      </c>
      <c r="AI2242" s="159">
        <v>0</v>
      </c>
      <c r="AJ2242" s="159">
        <v>0</v>
      </c>
    </row>
    <row r="2243" spans="1:36">
      <c r="A2243" s="153">
        <v>30</v>
      </c>
      <c r="B2243" s="154">
        <v>21</v>
      </c>
      <c r="C2243" s="154">
        <v>13</v>
      </c>
      <c r="D2243" s="155">
        <v>2</v>
      </c>
      <c r="E2243" s="155" t="s">
        <v>556</v>
      </c>
      <c r="F2243" s="156" t="s">
        <v>5680</v>
      </c>
      <c r="G2243" s="156" t="s">
        <v>556</v>
      </c>
      <c r="H2243" s="156" t="s">
        <v>5690</v>
      </c>
      <c r="I2243" s="155">
        <v>3021132</v>
      </c>
      <c r="J2243" s="157" t="s">
        <v>718</v>
      </c>
      <c r="K2243" s="157"/>
      <c r="L2243" s="155">
        <v>2022</v>
      </c>
      <c r="M2243" s="158">
        <v>23232</v>
      </c>
      <c r="N2243" s="159">
        <v>126139567.66</v>
      </c>
      <c r="O2243" s="159">
        <v>119657027.70999999</v>
      </c>
      <c r="P2243" s="159">
        <v>53035550.82</v>
      </c>
      <c r="Q2243" s="159">
        <v>20441862</v>
      </c>
      <c r="R2243" s="159">
        <v>32593688.82</v>
      </c>
      <c r="S2243" s="159">
        <v>6482539.9500000002</v>
      </c>
      <c r="T2243" s="159">
        <v>864159.56</v>
      </c>
      <c r="U2243" s="159">
        <v>132983110.88</v>
      </c>
      <c r="V2243" s="159">
        <v>110080081.78</v>
      </c>
      <c r="W2243" s="159">
        <v>34568043.390000001</v>
      </c>
      <c r="X2243" s="159">
        <v>2134535.9900000002</v>
      </c>
      <c r="Y2243" s="159">
        <v>22903029.100000001</v>
      </c>
      <c r="Z2243" s="159">
        <v>18047461.190000001</v>
      </c>
      <c r="AA2243" s="159">
        <v>9950000</v>
      </c>
      <c r="AB2243" s="159">
        <v>8097461.1900000013</v>
      </c>
      <c r="AC2243" s="159">
        <v>9084269.3200000003</v>
      </c>
      <c r="AD2243" s="159">
        <v>5084269.32</v>
      </c>
      <c r="AE2243" s="159">
        <v>42364365.119999997</v>
      </c>
      <c r="AF2243" s="159">
        <v>9576945.9299999997</v>
      </c>
      <c r="AG2243" s="159">
        <v>545791.42000000004</v>
      </c>
      <c r="AH2243" s="159">
        <v>633052.29</v>
      </c>
      <c r="AI2243" s="159">
        <v>0</v>
      </c>
      <c r="AJ2243" s="159">
        <v>0</v>
      </c>
    </row>
    <row r="2244" spans="1:36">
      <c r="A2244" s="153">
        <v>30</v>
      </c>
      <c r="B2244" s="154">
        <v>21</v>
      </c>
      <c r="C2244" s="154">
        <v>14</v>
      </c>
      <c r="D2244" s="155">
        <v>3</v>
      </c>
      <c r="E2244" s="155" t="s">
        <v>556</v>
      </c>
      <c r="F2244" s="156" t="s">
        <v>5678</v>
      </c>
      <c r="G2244" s="156" t="s">
        <v>556</v>
      </c>
      <c r="H2244" s="156" t="s">
        <v>5691</v>
      </c>
      <c r="I2244" s="155">
        <v>3021143</v>
      </c>
      <c r="J2244" s="157" t="s">
        <v>717</v>
      </c>
      <c r="K2244" s="157"/>
      <c r="L2244" s="155">
        <v>2022</v>
      </c>
      <c r="M2244" s="158">
        <v>15431</v>
      </c>
      <c r="N2244" s="159">
        <v>93976048.010000005</v>
      </c>
      <c r="O2244" s="159">
        <v>85099054.629999995</v>
      </c>
      <c r="P2244" s="159">
        <v>39335819.950000003</v>
      </c>
      <c r="Q2244" s="159">
        <v>13651946</v>
      </c>
      <c r="R2244" s="159">
        <v>25683873.949999999</v>
      </c>
      <c r="S2244" s="159">
        <v>8876993.3800000008</v>
      </c>
      <c r="T2244" s="159">
        <v>3262490</v>
      </c>
      <c r="U2244" s="159">
        <v>91997177.719999999</v>
      </c>
      <c r="V2244" s="159">
        <v>75742737.090000004</v>
      </c>
      <c r="W2244" s="159">
        <v>28876576.34</v>
      </c>
      <c r="X2244" s="159">
        <v>0</v>
      </c>
      <c r="Y2244" s="159">
        <v>16254440.630000001</v>
      </c>
      <c r="Z2244" s="159">
        <v>33807927.420000002</v>
      </c>
      <c r="AA2244" s="159">
        <v>0</v>
      </c>
      <c r="AB2244" s="159">
        <v>33807927.420000002</v>
      </c>
      <c r="AC2244" s="159">
        <v>0</v>
      </c>
      <c r="AD2244" s="159">
        <v>0</v>
      </c>
      <c r="AE2244" s="159">
        <v>29377.82</v>
      </c>
      <c r="AF2244" s="159">
        <v>9356317.5399999991</v>
      </c>
      <c r="AG2244" s="159">
        <v>516504.36</v>
      </c>
      <c r="AH2244" s="159">
        <v>516749.36</v>
      </c>
      <c r="AI2244" s="159">
        <v>0</v>
      </c>
      <c r="AJ2244" s="159">
        <v>0</v>
      </c>
    </row>
    <row r="2245" spans="1:36">
      <c r="A2245" s="153">
        <v>30</v>
      </c>
      <c r="B2245" s="154">
        <v>21</v>
      </c>
      <c r="C2245" s="154">
        <v>15</v>
      </c>
      <c r="D2245" s="155">
        <v>2</v>
      </c>
      <c r="E2245" s="155" t="s">
        <v>556</v>
      </c>
      <c r="F2245" s="156" t="s">
        <v>5680</v>
      </c>
      <c r="G2245" s="156" t="s">
        <v>556</v>
      </c>
      <c r="H2245" s="156" t="s">
        <v>5692</v>
      </c>
      <c r="I2245" s="155">
        <v>3021152</v>
      </c>
      <c r="J2245" s="157" t="s">
        <v>716</v>
      </c>
      <c r="K2245" s="157"/>
      <c r="L2245" s="155">
        <v>2022</v>
      </c>
      <c r="M2245" s="158">
        <v>20256</v>
      </c>
      <c r="N2245" s="159">
        <v>189981052.28</v>
      </c>
      <c r="O2245" s="159">
        <v>185798007.71000001</v>
      </c>
      <c r="P2245" s="159">
        <v>51386461.560000002</v>
      </c>
      <c r="Q2245" s="159">
        <v>23469709</v>
      </c>
      <c r="R2245" s="159">
        <v>27916752.559999999</v>
      </c>
      <c r="S2245" s="159">
        <v>4183044.57</v>
      </c>
      <c r="T2245" s="159">
        <v>2384924.9</v>
      </c>
      <c r="U2245" s="159">
        <v>176024996.69</v>
      </c>
      <c r="V2245" s="159">
        <v>156807049.93000001</v>
      </c>
      <c r="W2245" s="159">
        <v>41179707.43</v>
      </c>
      <c r="X2245" s="159">
        <v>4784824.41</v>
      </c>
      <c r="Y2245" s="159">
        <v>19217946.760000002</v>
      </c>
      <c r="Z2245" s="159">
        <v>46122693.259999998</v>
      </c>
      <c r="AA2245" s="159">
        <v>142560</v>
      </c>
      <c r="AB2245" s="159">
        <v>45980133.259999998</v>
      </c>
      <c r="AC2245" s="159">
        <v>11147858.460000001</v>
      </c>
      <c r="AD2245" s="159">
        <v>11147858.460000001</v>
      </c>
      <c r="AE2245" s="159">
        <v>81513833.459999993</v>
      </c>
      <c r="AF2245" s="159">
        <v>28990957.780000001</v>
      </c>
      <c r="AG2245" s="159">
        <v>649440.73</v>
      </c>
      <c r="AH2245" s="159">
        <v>376980.7</v>
      </c>
      <c r="AI2245" s="159">
        <v>0</v>
      </c>
      <c r="AJ2245" s="159">
        <v>0</v>
      </c>
    </row>
    <row r="2246" spans="1:36">
      <c r="A2246" s="153">
        <v>30</v>
      </c>
      <c r="B2246" s="154">
        <v>21</v>
      </c>
      <c r="C2246" s="154">
        <v>16</v>
      </c>
      <c r="D2246" s="155">
        <v>3</v>
      </c>
      <c r="E2246" s="155" t="s">
        <v>556</v>
      </c>
      <c r="F2246" s="156" t="s">
        <v>5678</v>
      </c>
      <c r="G2246" s="156" t="s">
        <v>556</v>
      </c>
      <c r="H2246" s="156" t="s">
        <v>5693</v>
      </c>
      <c r="I2246" s="155">
        <v>3021163</v>
      </c>
      <c r="J2246" s="157" t="s">
        <v>715</v>
      </c>
      <c r="K2246" s="157"/>
      <c r="L2246" s="155">
        <v>2022</v>
      </c>
      <c r="M2246" s="158">
        <v>55926</v>
      </c>
      <c r="N2246" s="159">
        <v>382285683.18000001</v>
      </c>
      <c r="O2246" s="159">
        <v>363202544.58999997</v>
      </c>
      <c r="P2246" s="159">
        <v>130759409.72</v>
      </c>
      <c r="Q2246" s="159">
        <v>52454652</v>
      </c>
      <c r="R2246" s="159">
        <v>78304757.719999999</v>
      </c>
      <c r="S2246" s="159">
        <v>19083138.59</v>
      </c>
      <c r="T2246" s="159">
        <v>1465740.87</v>
      </c>
      <c r="U2246" s="159">
        <v>423318773.42000002</v>
      </c>
      <c r="V2246" s="159">
        <v>335605724.99000001</v>
      </c>
      <c r="W2246" s="159">
        <v>106809442.73999999</v>
      </c>
      <c r="X2246" s="159">
        <v>5196407.83</v>
      </c>
      <c r="Y2246" s="159">
        <v>87713048.430000007</v>
      </c>
      <c r="Z2246" s="159">
        <v>70996142.390000001</v>
      </c>
      <c r="AA2246" s="159">
        <v>25887400</v>
      </c>
      <c r="AB2246" s="159">
        <v>45108742.390000001</v>
      </c>
      <c r="AC2246" s="159">
        <v>25810968.289999999</v>
      </c>
      <c r="AD2246" s="159">
        <v>13236340</v>
      </c>
      <c r="AE2246" s="159">
        <v>129140060</v>
      </c>
      <c r="AF2246" s="159">
        <v>27596819.600000001</v>
      </c>
      <c r="AG2246" s="159">
        <v>1586725.04</v>
      </c>
      <c r="AH2246" s="159">
        <v>1358578.65</v>
      </c>
      <c r="AI2246" s="159">
        <v>0</v>
      </c>
      <c r="AJ2246" s="159">
        <v>0</v>
      </c>
    </row>
    <row r="2247" spans="1:36">
      <c r="A2247" s="153">
        <v>30</v>
      </c>
      <c r="B2247" s="154">
        <v>21</v>
      </c>
      <c r="C2247" s="154">
        <v>17</v>
      </c>
      <c r="D2247" s="155">
        <v>2</v>
      </c>
      <c r="E2247" s="155" t="s">
        <v>556</v>
      </c>
      <c r="F2247" s="156" t="s">
        <v>5680</v>
      </c>
      <c r="G2247" s="156" t="s">
        <v>556</v>
      </c>
      <c r="H2247" s="156" t="s">
        <v>5694</v>
      </c>
      <c r="I2247" s="155">
        <v>3021172</v>
      </c>
      <c r="J2247" s="157" t="s">
        <v>714</v>
      </c>
      <c r="K2247" s="157"/>
      <c r="L2247" s="155">
        <v>2022</v>
      </c>
      <c r="M2247" s="158">
        <v>32246</v>
      </c>
      <c r="N2247" s="159">
        <v>348983577.44999999</v>
      </c>
      <c r="O2247" s="159">
        <v>308944758.79000002</v>
      </c>
      <c r="P2247" s="159">
        <v>94525267.00999999</v>
      </c>
      <c r="Q2247" s="159">
        <v>45976454</v>
      </c>
      <c r="R2247" s="159">
        <v>48548813.009999998</v>
      </c>
      <c r="S2247" s="159">
        <v>40038818.659999996</v>
      </c>
      <c r="T2247" s="159">
        <v>1143266.98</v>
      </c>
      <c r="U2247" s="159">
        <v>322938207.91000003</v>
      </c>
      <c r="V2247" s="159">
        <v>259048086.09999999</v>
      </c>
      <c r="W2247" s="159">
        <v>83443664.310000002</v>
      </c>
      <c r="X2247" s="159">
        <v>3896659.45</v>
      </c>
      <c r="Y2247" s="159">
        <v>63890121.810000002</v>
      </c>
      <c r="Z2247" s="159">
        <v>61259926.219999999</v>
      </c>
      <c r="AA2247" s="159">
        <v>0</v>
      </c>
      <c r="AB2247" s="159">
        <v>61259926.219999999</v>
      </c>
      <c r="AC2247" s="159">
        <v>9340000</v>
      </c>
      <c r="AD2247" s="159">
        <v>9340000</v>
      </c>
      <c r="AE2247" s="159">
        <v>55998765.600000001</v>
      </c>
      <c r="AF2247" s="159">
        <v>49896672.689999998</v>
      </c>
      <c r="AG2247" s="159">
        <v>1017126.39</v>
      </c>
      <c r="AH2247" s="159">
        <v>1316784.3999999999</v>
      </c>
      <c r="AI2247" s="159">
        <v>0</v>
      </c>
      <c r="AJ2247" s="159">
        <v>0</v>
      </c>
    </row>
    <row r="2248" spans="1:36">
      <c r="A2248" s="153">
        <v>30</v>
      </c>
      <c r="B2248" s="154">
        <v>22</v>
      </c>
      <c r="C2248" s="154">
        <v>1</v>
      </c>
      <c r="D2248" s="155">
        <v>3</v>
      </c>
      <c r="E2248" s="155" t="s">
        <v>556</v>
      </c>
      <c r="F2248" s="156" t="s">
        <v>5695</v>
      </c>
      <c r="G2248" s="156" t="s">
        <v>556</v>
      </c>
      <c r="H2248" s="156" t="s">
        <v>5696</v>
      </c>
      <c r="I2248" s="155">
        <v>3022013</v>
      </c>
      <c r="J2248" s="157" t="s">
        <v>713</v>
      </c>
      <c r="K2248" s="157"/>
      <c r="L2248" s="155">
        <v>2022</v>
      </c>
      <c r="M2248" s="158">
        <v>8302</v>
      </c>
      <c r="N2248" s="159">
        <v>50091748.700000003</v>
      </c>
      <c r="O2248" s="159">
        <v>49666139.950000003</v>
      </c>
      <c r="P2248" s="159">
        <v>32606326.620000001</v>
      </c>
      <c r="Q2248" s="159">
        <v>13985320</v>
      </c>
      <c r="R2248" s="159">
        <v>18621006.620000001</v>
      </c>
      <c r="S2248" s="159">
        <v>425608.75</v>
      </c>
      <c r="T2248" s="159">
        <v>202355.33</v>
      </c>
      <c r="U2248" s="159">
        <v>50642992.159999996</v>
      </c>
      <c r="V2248" s="159">
        <v>45174036.200000003</v>
      </c>
      <c r="W2248" s="159">
        <v>15868243.710000001</v>
      </c>
      <c r="X2248" s="159">
        <v>569341.01</v>
      </c>
      <c r="Y2248" s="159">
        <v>5468955.96</v>
      </c>
      <c r="Z2248" s="159">
        <v>11926723.77</v>
      </c>
      <c r="AA2248" s="159">
        <v>4000000</v>
      </c>
      <c r="AB2248" s="159">
        <v>7926723.7699999996</v>
      </c>
      <c r="AC2248" s="159">
        <v>3300193.57</v>
      </c>
      <c r="AD2248" s="159">
        <v>411775</v>
      </c>
      <c r="AE2248" s="159">
        <v>14819600</v>
      </c>
      <c r="AF2248" s="159">
        <v>4492103.75</v>
      </c>
      <c r="AG2248" s="159">
        <v>1089666.92</v>
      </c>
      <c r="AH2248" s="159">
        <v>987169.18</v>
      </c>
      <c r="AI2248" s="159">
        <v>0</v>
      </c>
      <c r="AJ2248" s="159">
        <v>0</v>
      </c>
    </row>
    <row r="2249" spans="1:36">
      <c r="A2249" s="153">
        <v>30</v>
      </c>
      <c r="B2249" s="154">
        <v>22</v>
      </c>
      <c r="C2249" s="154">
        <v>2</v>
      </c>
      <c r="D2249" s="155">
        <v>3</v>
      </c>
      <c r="E2249" s="155" t="s">
        <v>556</v>
      </c>
      <c r="F2249" s="156" t="s">
        <v>5695</v>
      </c>
      <c r="G2249" s="156" t="s">
        <v>556</v>
      </c>
      <c r="H2249" s="156" t="s">
        <v>5697</v>
      </c>
      <c r="I2249" s="155">
        <v>3022023</v>
      </c>
      <c r="J2249" s="157" t="s">
        <v>712</v>
      </c>
      <c r="K2249" s="157"/>
      <c r="L2249" s="155">
        <v>2022</v>
      </c>
      <c r="M2249" s="158">
        <v>6938</v>
      </c>
      <c r="N2249" s="159">
        <v>55026821.450000003</v>
      </c>
      <c r="O2249" s="159">
        <v>47986902.920000002</v>
      </c>
      <c r="P2249" s="159">
        <v>31355441</v>
      </c>
      <c r="Q2249" s="159">
        <v>15403510</v>
      </c>
      <c r="R2249" s="159">
        <v>15951931</v>
      </c>
      <c r="S2249" s="159">
        <v>7039918.5300000003</v>
      </c>
      <c r="T2249" s="159">
        <v>450678.06</v>
      </c>
      <c r="U2249" s="159">
        <v>54350198.880000003</v>
      </c>
      <c r="V2249" s="159">
        <v>42293502.210000001</v>
      </c>
      <c r="W2249" s="159">
        <v>18226306.09</v>
      </c>
      <c r="X2249" s="159">
        <v>219127.02</v>
      </c>
      <c r="Y2249" s="159">
        <v>12056696.67</v>
      </c>
      <c r="Z2249" s="159">
        <v>4063223.72</v>
      </c>
      <c r="AA2249" s="159">
        <v>0</v>
      </c>
      <c r="AB2249" s="159">
        <v>4063223.72</v>
      </c>
      <c r="AC2249" s="159">
        <v>1182523</v>
      </c>
      <c r="AD2249" s="159">
        <v>976000</v>
      </c>
      <c r="AE2249" s="159">
        <v>3522846.58</v>
      </c>
      <c r="AF2249" s="159">
        <v>5693400.71</v>
      </c>
      <c r="AG2249" s="159">
        <v>320934.71000000002</v>
      </c>
      <c r="AH2249" s="159">
        <v>181917</v>
      </c>
      <c r="AI2249" s="159">
        <v>0</v>
      </c>
      <c r="AJ2249" s="159">
        <v>0</v>
      </c>
    </row>
    <row r="2250" spans="1:36">
      <c r="A2250" s="153">
        <v>30</v>
      </c>
      <c r="B2250" s="154">
        <v>22</v>
      </c>
      <c r="C2250" s="154">
        <v>3</v>
      </c>
      <c r="D2250" s="155">
        <v>3</v>
      </c>
      <c r="E2250" s="155" t="s">
        <v>556</v>
      </c>
      <c r="F2250" s="156" t="s">
        <v>5695</v>
      </c>
      <c r="G2250" s="156" t="s">
        <v>556</v>
      </c>
      <c r="H2250" s="156" t="s">
        <v>5698</v>
      </c>
      <c r="I2250" s="155">
        <v>3022033</v>
      </c>
      <c r="J2250" s="157" t="s">
        <v>711</v>
      </c>
      <c r="K2250" s="157"/>
      <c r="L2250" s="155">
        <v>2022</v>
      </c>
      <c r="M2250" s="158">
        <v>8881</v>
      </c>
      <c r="N2250" s="159">
        <v>66242242.07</v>
      </c>
      <c r="O2250" s="159">
        <v>55231078.579999998</v>
      </c>
      <c r="P2250" s="159">
        <v>36084770.18</v>
      </c>
      <c r="Q2250" s="159">
        <v>17244623</v>
      </c>
      <c r="R2250" s="159">
        <v>18840147.18</v>
      </c>
      <c r="S2250" s="159">
        <v>11011163.49</v>
      </c>
      <c r="T2250" s="159">
        <v>567350</v>
      </c>
      <c r="U2250" s="159">
        <v>79017521.329999998</v>
      </c>
      <c r="V2250" s="159">
        <v>51305150.630000003</v>
      </c>
      <c r="W2250" s="159">
        <v>19289135.800000001</v>
      </c>
      <c r="X2250" s="159">
        <v>92606.5</v>
      </c>
      <c r="Y2250" s="159">
        <v>27712370.699999999</v>
      </c>
      <c r="Z2250" s="159">
        <v>21351050.210000001</v>
      </c>
      <c r="AA2250" s="159">
        <v>5000000</v>
      </c>
      <c r="AB2250" s="159">
        <v>16351050.210000001</v>
      </c>
      <c r="AC2250" s="159">
        <v>1700000</v>
      </c>
      <c r="AD2250" s="159">
        <v>1700000</v>
      </c>
      <c r="AE2250" s="159">
        <v>5000000</v>
      </c>
      <c r="AF2250" s="159">
        <v>3925927.95</v>
      </c>
      <c r="AG2250" s="159">
        <v>546771.72</v>
      </c>
      <c r="AH2250" s="159">
        <v>412517.72</v>
      </c>
      <c r="AI2250" s="159">
        <v>0</v>
      </c>
      <c r="AJ2250" s="159">
        <v>0</v>
      </c>
    </row>
    <row r="2251" spans="1:36">
      <c r="A2251" s="153">
        <v>30</v>
      </c>
      <c r="B2251" s="154">
        <v>22</v>
      </c>
      <c r="C2251" s="154">
        <v>4</v>
      </c>
      <c r="D2251" s="155">
        <v>2</v>
      </c>
      <c r="E2251" s="155" t="s">
        <v>556</v>
      </c>
      <c r="F2251" s="156" t="s">
        <v>5699</v>
      </c>
      <c r="G2251" s="156" t="s">
        <v>556</v>
      </c>
      <c r="H2251" s="156" t="s">
        <v>5700</v>
      </c>
      <c r="I2251" s="155">
        <v>3022042</v>
      </c>
      <c r="J2251" s="157" t="s">
        <v>710</v>
      </c>
      <c r="K2251" s="157"/>
      <c r="L2251" s="155">
        <v>2022</v>
      </c>
      <c r="M2251" s="158">
        <v>4786</v>
      </c>
      <c r="N2251" s="159">
        <v>31852516</v>
      </c>
      <c r="O2251" s="159">
        <v>30394698.91</v>
      </c>
      <c r="P2251" s="159">
        <v>19435630.469999999</v>
      </c>
      <c r="Q2251" s="159">
        <v>8363027</v>
      </c>
      <c r="R2251" s="159">
        <v>11072603.470000001</v>
      </c>
      <c r="S2251" s="159">
        <v>1457817.09</v>
      </c>
      <c r="T2251" s="159">
        <v>602406.27</v>
      </c>
      <c r="U2251" s="159">
        <v>33264961.670000002</v>
      </c>
      <c r="V2251" s="159">
        <v>27181369.170000002</v>
      </c>
      <c r="W2251" s="159">
        <v>10360312.26</v>
      </c>
      <c r="X2251" s="159">
        <v>573603.02</v>
      </c>
      <c r="Y2251" s="159">
        <v>6083592.5</v>
      </c>
      <c r="Z2251" s="159">
        <v>5703161.7800000003</v>
      </c>
      <c r="AA2251" s="159">
        <v>0</v>
      </c>
      <c r="AB2251" s="159">
        <v>5703161.7800000003</v>
      </c>
      <c r="AC2251" s="159">
        <v>443788.2</v>
      </c>
      <c r="AD2251" s="159">
        <v>300000</v>
      </c>
      <c r="AE2251" s="159">
        <v>8100000</v>
      </c>
      <c r="AF2251" s="159">
        <v>3213329.74</v>
      </c>
      <c r="AG2251" s="159">
        <v>366280.44</v>
      </c>
      <c r="AH2251" s="159">
        <v>277350.24</v>
      </c>
      <c r="AI2251" s="159">
        <v>0</v>
      </c>
      <c r="AJ2251" s="159">
        <v>0</v>
      </c>
    </row>
    <row r="2252" spans="1:36">
      <c r="A2252" s="153">
        <v>30</v>
      </c>
      <c r="B2252" s="154">
        <v>22</v>
      </c>
      <c r="C2252" s="154">
        <v>5</v>
      </c>
      <c r="D2252" s="155">
        <v>3</v>
      </c>
      <c r="E2252" s="155" t="s">
        <v>556</v>
      </c>
      <c r="F2252" s="156" t="s">
        <v>5695</v>
      </c>
      <c r="G2252" s="156" t="s">
        <v>556</v>
      </c>
      <c r="H2252" s="156" t="s">
        <v>5701</v>
      </c>
      <c r="I2252" s="155">
        <v>3022053</v>
      </c>
      <c r="J2252" s="157" t="s">
        <v>709</v>
      </c>
      <c r="K2252" s="157"/>
      <c r="L2252" s="155">
        <v>2022</v>
      </c>
      <c r="M2252" s="158">
        <v>30057</v>
      </c>
      <c r="N2252" s="159">
        <v>183399948.40000001</v>
      </c>
      <c r="O2252" s="159">
        <v>165733433.06</v>
      </c>
      <c r="P2252" s="159">
        <v>91710085.109999999</v>
      </c>
      <c r="Q2252" s="159">
        <v>31675820</v>
      </c>
      <c r="R2252" s="159">
        <v>60034265.109999999</v>
      </c>
      <c r="S2252" s="159">
        <v>17666515.34</v>
      </c>
      <c r="T2252" s="159">
        <v>1563260.13</v>
      </c>
      <c r="U2252" s="159">
        <v>183154903.41</v>
      </c>
      <c r="V2252" s="159">
        <v>156836701.44</v>
      </c>
      <c r="W2252" s="159">
        <v>60652064.880000003</v>
      </c>
      <c r="X2252" s="159">
        <v>2243697.5499999998</v>
      </c>
      <c r="Y2252" s="159">
        <v>26318201.969999999</v>
      </c>
      <c r="Z2252" s="159">
        <v>33486620.27</v>
      </c>
      <c r="AA2252" s="159">
        <v>0</v>
      </c>
      <c r="AB2252" s="159">
        <v>33486620.27</v>
      </c>
      <c r="AC2252" s="159">
        <v>2910000</v>
      </c>
      <c r="AD2252" s="159">
        <v>1910000</v>
      </c>
      <c r="AE2252" s="159">
        <v>36632140.960000001</v>
      </c>
      <c r="AF2252" s="159">
        <v>8896731.6199999992</v>
      </c>
      <c r="AG2252" s="159">
        <v>3474960.95</v>
      </c>
      <c r="AH2252" s="159">
        <v>3444701.31</v>
      </c>
      <c r="AI2252" s="159">
        <v>0</v>
      </c>
      <c r="AJ2252" s="159">
        <v>0</v>
      </c>
    </row>
    <row r="2253" spans="1:36">
      <c r="A2253" s="153">
        <v>30</v>
      </c>
      <c r="B2253" s="154">
        <v>23</v>
      </c>
      <c r="C2253" s="154">
        <v>1</v>
      </c>
      <c r="D2253" s="155">
        <v>1</v>
      </c>
      <c r="E2253" s="155" t="s">
        <v>556</v>
      </c>
      <c r="F2253" s="156" t="s">
        <v>5702</v>
      </c>
      <c r="G2253" s="156" t="s">
        <v>556</v>
      </c>
      <c r="H2253" s="156" t="s">
        <v>5703</v>
      </c>
      <c r="I2253" s="155">
        <v>3023011</v>
      </c>
      <c r="J2253" s="157" t="s">
        <v>704</v>
      </c>
      <c r="K2253" s="157"/>
      <c r="L2253" s="155">
        <v>2022</v>
      </c>
      <c r="M2253" s="158">
        <v>13176</v>
      </c>
      <c r="N2253" s="159">
        <v>79984922.359999999</v>
      </c>
      <c r="O2253" s="159">
        <v>74143956.069999993</v>
      </c>
      <c r="P2253" s="159">
        <v>36897235.230000004</v>
      </c>
      <c r="Q2253" s="159">
        <v>12751886</v>
      </c>
      <c r="R2253" s="159">
        <v>24145349.23</v>
      </c>
      <c r="S2253" s="159">
        <v>5840966.29</v>
      </c>
      <c r="T2253" s="159">
        <v>168900</v>
      </c>
      <c r="U2253" s="159">
        <v>79882226.5</v>
      </c>
      <c r="V2253" s="159">
        <v>70624454.349999994</v>
      </c>
      <c r="W2253" s="159">
        <v>28829927.66</v>
      </c>
      <c r="X2253" s="159">
        <v>915181.32</v>
      </c>
      <c r="Y2253" s="159">
        <v>9257772.1500000004</v>
      </c>
      <c r="Z2253" s="159">
        <v>7649303.96</v>
      </c>
      <c r="AA2253" s="159">
        <v>0</v>
      </c>
      <c r="AB2253" s="159">
        <v>7649303.96</v>
      </c>
      <c r="AC2253" s="159">
        <v>1291704</v>
      </c>
      <c r="AD2253" s="159">
        <v>1291704</v>
      </c>
      <c r="AE2253" s="159">
        <v>15022417.92</v>
      </c>
      <c r="AF2253" s="159">
        <v>3519501.72</v>
      </c>
      <c r="AG2253" s="159">
        <v>499167.95</v>
      </c>
      <c r="AH2253" s="159">
        <v>460632.32000000001</v>
      </c>
      <c r="AI2253" s="159">
        <v>0</v>
      </c>
      <c r="AJ2253" s="159">
        <v>110777.92</v>
      </c>
    </row>
    <row r="2254" spans="1:36">
      <c r="A2254" s="153">
        <v>30</v>
      </c>
      <c r="B2254" s="154">
        <v>23</v>
      </c>
      <c r="C2254" s="154">
        <v>2</v>
      </c>
      <c r="D2254" s="155">
        <v>2</v>
      </c>
      <c r="E2254" s="155" t="s">
        <v>556</v>
      </c>
      <c r="F2254" s="156" t="s">
        <v>5704</v>
      </c>
      <c r="G2254" s="156" t="s">
        <v>556</v>
      </c>
      <c r="H2254" s="156" t="s">
        <v>5705</v>
      </c>
      <c r="I2254" s="155">
        <v>3023022</v>
      </c>
      <c r="J2254" s="157" t="s">
        <v>708</v>
      </c>
      <c r="K2254" s="157"/>
      <c r="L2254" s="155">
        <v>2022</v>
      </c>
      <c r="M2254" s="158">
        <v>5500</v>
      </c>
      <c r="N2254" s="159">
        <v>40995700.82</v>
      </c>
      <c r="O2254" s="159">
        <v>36635878.219999999</v>
      </c>
      <c r="P2254" s="159">
        <v>24772500.630000003</v>
      </c>
      <c r="Q2254" s="159">
        <v>10228952</v>
      </c>
      <c r="R2254" s="159">
        <v>14543548.630000001</v>
      </c>
      <c r="S2254" s="159">
        <v>4359822.5999999996</v>
      </c>
      <c r="T2254" s="159">
        <v>174604</v>
      </c>
      <c r="U2254" s="159">
        <v>47518542.530000001</v>
      </c>
      <c r="V2254" s="159">
        <v>34695432.359999999</v>
      </c>
      <c r="W2254" s="159">
        <v>13060963.24</v>
      </c>
      <c r="X2254" s="159">
        <v>305517.42</v>
      </c>
      <c r="Y2254" s="159">
        <v>12823110.17</v>
      </c>
      <c r="Z2254" s="159">
        <v>10767338.130000001</v>
      </c>
      <c r="AA2254" s="159">
        <v>6409073.6799999997</v>
      </c>
      <c r="AB2254" s="159">
        <v>4358264.4500000011</v>
      </c>
      <c r="AC2254" s="159">
        <v>738095.36</v>
      </c>
      <c r="AD2254" s="159">
        <v>738095.36</v>
      </c>
      <c r="AE2254" s="159">
        <v>9195689.6699999999</v>
      </c>
      <c r="AF2254" s="159">
        <v>1940445.86</v>
      </c>
      <c r="AG2254" s="159">
        <v>435844.5</v>
      </c>
      <c r="AH2254" s="159">
        <v>573260</v>
      </c>
      <c r="AI2254" s="159">
        <v>0</v>
      </c>
      <c r="AJ2254" s="159">
        <v>0</v>
      </c>
    </row>
    <row r="2255" spans="1:36">
      <c r="A2255" s="153">
        <v>30</v>
      </c>
      <c r="B2255" s="154">
        <v>23</v>
      </c>
      <c r="C2255" s="154">
        <v>3</v>
      </c>
      <c r="D2255" s="155">
        <v>2</v>
      </c>
      <c r="E2255" s="155" t="s">
        <v>556</v>
      </c>
      <c r="F2255" s="156" t="s">
        <v>5704</v>
      </c>
      <c r="G2255" s="156" t="s">
        <v>556</v>
      </c>
      <c r="H2255" s="156" t="s">
        <v>5706</v>
      </c>
      <c r="I2255" s="155">
        <v>3023032</v>
      </c>
      <c r="J2255" s="157" t="s">
        <v>707</v>
      </c>
      <c r="K2255" s="157"/>
      <c r="L2255" s="155">
        <v>2022</v>
      </c>
      <c r="M2255" s="158">
        <v>3588</v>
      </c>
      <c r="N2255" s="159">
        <v>31885021.629999999</v>
      </c>
      <c r="O2255" s="159">
        <v>31022523.969999999</v>
      </c>
      <c r="P2255" s="159">
        <v>20728881.539999999</v>
      </c>
      <c r="Q2255" s="159">
        <v>8792984</v>
      </c>
      <c r="R2255" s="159">
        <v>11935897.539999999</v>
      </c>
      <c r="S2255" s="159">
        <v>862497.66</v>
      </c>
      <c r="T2255" s="159">
        <v>17026.95</v>
      </c>
      <c r="U2255" s="159">
        <v>30088682.84</v>
      </c>
      <c r="V2255" s="159">
        <v>27450427.02</v>
      </c>
      <c r="W2255" s="159">
        <v>6936987.1299999999</v>
      </c>
      <c r="X2255" s="159">
        <v>159908.07</v>
      </c>
      <c r="Y2255" s="159">
        <v>2638255.8199999998</v>
      </c>
      <c r="Z2255" s="159">
        <v>4129741.93</v>
      </c>
      <c r="AA2255" s="159">
        <v>0</v>
      </c>
      <c r="AB2255" s="159">
        <v>4129741.93</v>
      </c>
      <c r="AC2255" s="159">
        <v>3200216.68</v>
      </c>
      <c r="AD2255" s="159">
        <v>320216.68</v>
      </c>
      <c r="AE2255" s="159">
        <v>2288504.7200000002</v>
      </c>
      <c r="AF2255" s="159">
        <v>3572096.95</v>
      </c>
      <c r="AG2255" s="159">
        <v>489499.82</v>
      </c>
      <c r="AH2255" s="159">
        <v>438951.2</v>
      </c>
      <c r="AI2255" s="159">
        <v>0</v>
      </c>
      <c r="AJ2255" s="159">
        <v>0</v>
      </c>
    </row>
    <row r="2256" spans="1:36">
      <c r="A2256" s="153">
        <v>30</v>
      </c>
      <c r="B2256" s="154">
        <v>23</v>
      </c>
      <c r="C2256" s="154">
        <v>4</v>
      </c>
      <c r="D2256" s="155">
        <v>2</v>
      </c>
      <c r="E2256" s="155" t="s">
        <v>556</v>
      </c>
      <c r="F2256" s="156" t="s">
        <v>5704</v>
      </c>
      <c r="G2256" s="156" t="s">
        <v>556</v>
      </c>
      <c r="H2256" s="156" t="s">
        <v>5707</v>
      </c>
      <c r="I2256" s="155">
        <v>3023042</v>
      </c>
      <c r="J2256" s="157" t="s">
        <v>706</v>
      </c>
      <c r="K2256" s="157"/>
      <c r="L2256" s="155">
        <v>2022</v>
      </c>
      <c r="M2256" s="158">
        <v>4829</v>
      </c>
      <c r="N2256" s="159">
        <v>40658182.340000004</v>
      </c>
      <c r="O2256" s="159">
        <v>33947565.909999996</v>
      </c>
      <c r="P2256" s="159">
        <v>21644122.079999998</v>
      </c>
      <c r="Q2256" s="159">
        <v>7852598</v>
      </c>
      <c r="R2256" s="159">
        <v>13791524.08</v>
      </c>
      <c r="S2256" s="159">
        <v>6710616.4299999997</v>
      </c>
      <c r="T2256" s="159">
        <v>1361247.07</v>
      </c>
      <c r="U2256" s="159">
        <v>54779801.479999997</v>
      </c>
      <c r="V2256" s="159">
        <v>32141183.800000001</v>
      </c>
      <c r="W2256" s="159">
        <v>11805964.83</v>
      </c>
      <c r="X2256" s="159">
        <v>637571.39</v>
      </c>
      <c r="Y2256" s="159">
        <v>22638617.68</v>
      </c>
      <c r="Z2256" s="159">
        <v>20577682.23</v>
      </c>
      <c r="AA2256" s="159">
        <v>11629301.859999999</v>
      </c>
      <c r="AB2256" s="159">
        <v>8948380.370000001</v>
      </c>
      <c r="AC2256" s="159">
        <v>2451502.27</v>
      </c>
      <c r="AD2256" s="159">
        <v>1198924.7</v>
      </c>
      <c r="AE2256" s="159">
        <v>19752532</v>
      </c>
      <c r="AF2256" s="159">
        <v>1806382.11</v>
      </c>
      <c r="AG2256" s="159">
        <v>349420.52</v>
      </c>
      <c r="AH2256" s="159">
        <v>270388.71000000002</v>
      </c>
      <c r="AI2256" s="159">
        <v>0</v>
      </c>
      <c r="AJ2256" s="159">
        <v>0</v>
      </c>
    </row>
    <row r="2257" spans="1:36">
      <c r="A2257" s="153">
        <v>30</v>
      </c>
      <c r="B2257" s="154">
        <v>23</v>
      </c>
      <c r="C2257" s="154">
        <v>5</v>
      </c>
      <c r="D2257" s="155">
        <v>2</v>
      </c>
      <c r="E2257" s="155" t="s">
        <v>556</v>
      </c>
      <c r="F2257" s="156" t="s">
        <v>5704</v>
      </c>
      <c r="G2257" s="156" t="s">
        <v>556</v>
      </c>
      <c r="H2257" s="156" t="s">
        <v>5708</v>
      </c>
      <c r="I2257" s="155">
        <v>3023052</v>
      </c>
      <c r="J2257" s="157" t="s">
        <v>705</v>
      </c>
      <c r="K2257" s="157"/>
      <c r="L2257" s="155">
        <v>2022</v>
      </c>
      <c r="M2257" s="158">
        <v>2226</v>
      </c>
      <c r="N2257" s="159">
        <v>32457616.289999999</v>
      </c>
      <c r="O2257" s="159">
        <v>26219157.530000001</v>
      </c>
      <c r="P2257" s="159">
        <v>7945561.9400000004</v>
      </c>
      <c r="Q2257" s="159">
        <v>1737806</v>
      </c>
      <c r="R2257" s="159">
        <v>6207755.9400000004</v>
      </c>
      <c r="S2257" s="159">
        <v>6238458.7599999998</v>
      </c>
      <c r="T2257" s="159">
        <v>273589.83</v>
      </c>
      <c r="U2257" s="159">
        <v>32694074.899999999</v>
      </c>
      <c r="V2257" s="159">
        <v>22657893.920000002</v>
      </c>
      <c r="W2257" s="159">
        <v>7565217.7300000004</v>
      </c>
      <c r="X2257" s="159">
        <v>2433.08</v>
      </c>
      <c r="Y2257" s="159">
        <v>10036180.98</v>
      </c>
      <c r="Z2257" s="159">
        <v>7499139.5199999996</v>
      </c>
      <c r="AA2257" s="159">
        <v>0</v>
      </c>
      <c r="AB2257" s="159">
        <v>7499139.5199999996</v>
      </c>
      <c r="AC2257" s="159">
        <v>4112816.07</v>
      </c>
      <c r="AD2257" s="159">
        <v>130511</v>
      </c>
      <c r="AE2257" s="159">
        <v>0</v>
      </c>
      <c r="AF2257" s="159">
        <v>3561263.61</v>
      </c>
      <c r="AG2257" s="159">
        <v>131566</v>
      </c>
      <c r="AH2257" s="159">
        <v>131566</v>
      </c>
      <c r="AI2257" s="159">
        <v>0</v>
      </c>
      <c r="AJ2257" s="159">
        <v>0</v>
      </c>
    </row>
    <row r="2258" spans="1:36">
      <c r="A2258" s="153">
        <v>30</v>
      </c>
      <c r="B2258" s="154">
        <v>23</v>
      </c>
      <c r="C2258" s="154">
        <v>6</v>
      </c>
      <c r="D2258" s="155">
        <v>2</v>
      </c>
      <c r="E2258" s="155" t="s">
        <v>556</v>
      </c>
      <c r="F2258" s="156" t="s">
        <v>5704</v>
      </c>
      <c r="G2258" s="156" t="s">
        <v>556</v>
      </c>
      <c r="H2258" s="156" t="s">
        <v>5709</v>
      </c>
      <c r="I2258" s="155">
        <v>3023062</v>
      </c>
      <c r="J2258" s="157" t="s">
        <v>704</v>
      </c>
      <c r="K2258" s="157"/>
      <c r="L2258" s="155">
        <v>2022</v>
      </c>
      <c r="M2258" s="158">
        <v>9827</v>
      </c>
      <c r="N2258" s="159">
        <v>60021800.590000004</v>
      </c>
      <c r="O2258" s="159">
        <v>56416885.719999999</v>
      </c>
      <c r="P2258" s="159">
        <v>34263243.600000001</v>
      </c>
      <c r="Q2258" s="159">
        <v>14039416</v>
      </c>
      <c r="R2258" s="159">
        <v>20223827.600000001</v>
      </c>
      <c r="S2258" s="159">
        <v>3604914.87</v>
      </c>
      <c r="T2258" s="159">
        <v>0</v>
      </c>
      <c r="U2258" s="159">
        <v>59110378.869999997</v>
      </c>
      <c r="V2258" s="159">
        <v>53625875.280000001</v>
      </c>
      <c r="W2258" s="159">
        <v>19122101.670000002</v>
      </c>
      <c r="X2258" s="159">
        <v>120695.46</v>
      </c>
      <c r="Y2258" s="159">
        <v>5484503.5899999999</v>
      </c>
      <c r="Z2258" s="159">
        <v>8880826.8900000006</v>
      </c>
      <c r="AA2258" s="159">
        <v>0</v>
      </c>
      <c r="AB2258" s="159">
        <v>8880826.8900000006</v>
      </c>
      <c r="AC2258" s="159">
        <v>1060000</v>
      </c>
      <c r="AD2258" s="159">
        <v>1060000</v>
      </c>
      <c r="AE2258" s="159">
        <v>2918000</v>
      </c>
      <c r="AF2258" s="159">
        <v>2791010.44</v>
      </c>
      <c r="AG2258" s="159">
        <v>268560.14</v>
      </c>
      <c r="AH2258" s="159">
        <v>136939.57</v>
      </c>
      <c r="AI2258" s="159">
        <v>0</v>
      </c>
      <c r="AJ2258" s="159">
        <v>0</v>
      </c>
    </row>
    <row r="2259" spans="1:36">
      <c r="A2259" s="153">
        <v>30</v>
      </c>
      <c r="B2259" s="154">
        <v>23</v>
      </c>
      <c r="C2259" s="154">
        <v>7</v>
      </c>
      <c r="D2259" s="155">
        <v>2</v>
      </c>
      <c r="E2259" s="155" t="s">
        <v>556</v>
      </c>
      <c r="F2259" s="156" t="s">
        <v>5704</v>
      </c>
      <c r="G2259" s="156" t="s">
        <v>556</v>
      </c>
      <c r="H2259" s="156" t="s">
        <v>5710</v>
      </c>
      <c r="I2259" s="155">
        <v>3023072</v>
      </c>
      <c r="J2259" s="157" t="s">
        <v>703</v>
      </c>
      <c r="K2259" s="157"/>
      <c r="L2259" s="155">
        <v>2022</v>
      </c>
      <c r="M2259" s="158">
        <v>9996</v>
      </c>
      <c r="N2259" s="159">
        <v>66240963.270000003</v>
      </c>
      <c r="O2259" s="159">
        <v>63770317.149999999</v>
      </c>
      <c r="P2259" s="159">
        <v>33350833.300000001</v>
      </c>
      <c r="Q2259" s="159">
        <v>11468390</v>
      </c>
      <c r="R2259" s="159">
        <v>21882443.300000001</v>
      </c>
      <c r="S2259" s="159">
        <v>2470646.12</v>
      </c>
      <c r="T2259" s="159">
        <v>257782.92</v>
      </c>
      <c r="U2259" s="159">
        <v>68982487.120000005</v>
      </c>
      <c r="V2259" s="159">
        <v>58060480.25</v>
      </c>
      <c r="W2259" s="159">
        <v>21170159.879999999</v>
      </c>
      <c r="X2259" s="159">
        <v>408241.29</v>
      </c>
      <c r="Y2259" s="159">
        <v>10922006.869999999</v>
      </c>
      <c r="Z2259" s="159">
        <v>13074944.189999999</v>
      </c>
      <c r="AA2259" s="159">
        <v>3700000</v>
      </c>
      <c r="AB2259" s="159">
        <v>9374944.1899999995</v>
      </c>
      <c r="AC2259" s="159">
        <v>1359094.1</v>
      </c>
      <c r="AD2259" s="159">
        <v>1359094.1</v>
      </c>
      <c r="AE2259" s="159">
        <v>10109578.560000001</v>
      </c>
      <c r="AF2259" s="159">
        <v>5709836.9000000004</v>
      </c>
      <c r="AG2259" s="159">
        <v>596685.64</v>
      </c>
      <c r="AH2259" s="159">
        <v>596685.64</v>
      </c>
      <c r="AI2259" s="159">
        <v>0</v>
      </c>
      <c r="AJ2259" s="159">
        <v>0</v>
      </c>
    </row>
    <row r="2260" spans="1:36">
      <c r="A2260" s="153">
        <v>30</v>
      </c>
      <c r="B2260" s="154">
        <v>23</v>
      </c>
      <c r="C2260" s="154">
        <v>8</v>
      </c>
      <c r="D2260" s="155">
        <v>3</v>
      </c>
      <c r="E2260" s="155" t="s">
        <v>556</v>
      </c>
      <c r="F2260" s="156" t="s">
        <v>5711</v>
      </c>
      <c r="G2260" s="156" t="s">
        <v>556</v>
      </c>
      <c r="H2260" s="156" t="s">
        <v>5712</v>
      </c>
      <c r="I2260" s="155">
        <v>3023083</v>
      </c>
      <c r="J2260" s="157" t="s">
        <v>702</v>
      </c>
      <c r="K2260" s="157"/>
      <c r="L2260" s="155">
        <v>2022</v>
      </c>
      <c r="M2260" s="158">
        <v>8533</v>
      </c>
      <c r="N2260" s="159">
        <v>64608603.140000001</v>
      </c>
      <c r="O2260" s="159">
        <v>58680034.880000003</v>
      </c>
      <c r="P2260" s="159">
        <v>39061843.170000002</v>
      </c>
      <c r="Q2260" s="159">
        <v>16265280</v>
      </c>
      <c r="R2260" s="159">
        <v>22796563.170000002</v>
      </c>
      <c r="S2260" s="159">
        <v>5928568.2599999998</v>
      </c>
      <c r="T2260" s="159">
        <v>74579.149999999994</v>
      </c>
      <c r="U2260" s="159">
        <v>64587717.719999999</v>
      </c>
      <c r="V2260" s="159">
        <v>54485670.43</v>
      </c>
      <c r="W2260" s="159">
        <v>19311991.550000001</v>
      </c>
      <c r="X2260" s="159">
        <v>997036.73</v>
      </c>
      <c r="Y2260" s="159">
        <v>10102047.289999999</v>
      </c>
      <c r="Z2260" s="159">
        <v>5061817.26</v>
      </c>
      <c r="AA2260" s="159">
        <v>2000000</v>
      </c>
      <c r="AB2260" s="159">
        <v>3061817.26</v>
      </c>
      <c r="AC2260" s="159">
        <v>1305000</v>
      </c>
      <c r="AD2260" s="159">
        <v>1305000</v>
      </c>
      <c r="AE2260" s="159">
        <v>14890000</v>
      </c>
      <c r="AF2260" s="159">
        <v>4194364.45</v>
      </c>
      <c r="AG2260" s="159">
        <v>269745.64</v>
      </c>
      <c r="AH2260" s="159">
        <v>228631.19</v>
      </c>
      <c r="AI2260" s="159">
        <v>0</v>
      </c>
      <c r="AJ2260" s="159">
        <v>0</v>
      </c>
    </row>
    <row r="2261" spans="1:36">
      <c r="A2261" s="153">
        <v>30</v>
      </c>
      <c r="B2261" s="154">
        <v>24</v>
      </c>
      <c r="C2261" s="154">
        <v>1</v>
      </c>
      <c r="D2261" s="155">
        <v>1</v>
      </c>
      <c r="E2261" s="155" t="s">
        <v>556</v>
      </c>
      <c r="F2261" s="156" t="s">
        <v>5713</v>
      </c>
      <c r="G2261" s="156" t="s">
        <v>556</v>
      </c>
      <c r="H2261" s="156" t="s">
        <v>5714</v>
      </c>
      <c r="I2261" s="155">
        <v>3024011</v>
      </c>
      <c r="J2261" s="157" t="s">
        <v>699</v>
      </c>
      <c r="K2261" s="157"/>
      <c r="L2261" s="155">
        <v>2022</v>
      </c>
      <c r="M2261" s="158">
        <v>2381</v>
      </c>
      <c r="N2261" s="159">
        <v>22300108.02</v>
      </c>
      <c r="O2261" s="159">
        <v>20195357.579999998</v>
      </c>
      <c r="P2261" s="159">
        <v>10949276.75</v>
      </c>
      <c r="Q2261" s="159">
        <v>5014036</v>
      </c>
      <c r="R2261" s="159">
        <v>5935240.75</v>
      </c>
      <c r="S2261" s="159">
        <v>2104750.44</v>
      </c>
      <c r="T2261" s="159">
        <v>65506.19</v>
      </c>
      <c r="U2261" s="159">
        <v>21946484.300000001</v>
      </c>
      <c r="V2261" s="159">
        <v>19254506.489999998</v>
      </c>
      <c r="W2261" s="159">
        <v>7056789.5099999998</v>
      </c>
      <c r="X2261" s="159">
        <v>123611.47</v>
      </c>
      <c r="Y2261" s="159">
        <v>2691977.81</v>
      </c>
      <c r="Z2261" s="159">
        <v>3395946.04</v>
      </c>
      <c r="AA2261" s="159">
        <v>0</v>
      </c>
      <c r="AB2261" s="159">
        <v>3395946.04</v>
      </c>
      <c r="AC2261" s="159">
        <v>335903.12</v>
      </c>
      <c r="AD2261" s="159">
        <v>335903.12</v>
      </c>
      <c r="AE2261" s="159">
        <v>1326125.48</v>
      </c>
      <c r="AF2261" s="159">
        <v>940851.09</v>
      </c>
      <c r="AG2261" s="159">
        <v>29800</v>
      </c>
      <c r="AH2261" s="159">
        <v>354979.02</v>
      </c>
      <c r="AI2261" s="159">
        <v>0</v>
      </c>
      <c r="AJ2261" s="159">
        <v>0</v>
      </c>
    </row>
    <row r="2262" spans="1:36">
      <c r="A2262" s="153">
        <v>30</v>
      </c>
      <c r="B2262" s="154">
        <v>24</v>
      </c>
      <c r="C2262" s="154">
        <v>2</v>
      </c>
      <c r="D2262" s="155">
        <v>2</v>
      </c>
      <c r="E2262" s="155" t="s">
        <v>556</v>
      </c>
      <c r="F2262" s="156" t="s">
        <v>5715</v>
      </c>
      <c r="G2262" s="156" t="s">
        <v>556</v>
      </c>
      <c r="H2262" s="156" t="s">
        <v>5716</v>
      </c>
      <c r="I2262" s="155">
        <v>3024022</v>
      </c>
      <c r="J2262" s="157" t="s">
        <v>701</v>
      </c>
      <c r="K2262" s="157"/>
      <c r="L2262" s="155">
        <v>2022</v>
      </c>
      <c r="M2262" s="158">
        <v>9505</v>
      </c>
      <c r="N2262" s="159">
        <v>56479576.399999999</v>
      </c>
      <c r="O2262" s="159">
        <v>55340418.810000002</v>
      </c>
      <c r="P2262" s="159">
        <v>30425546.25</v>
      </c>
      <c r="Q2262" s="159">
        <v>11860888</v>
      </c>
      <c r="R2262" s="159">
        <v>18564658.25</v>
      </c>
      <c r="S2262" s="159">
        <v>1139157.5900000001</v>
      </c>
      <c r="T2262" s="159">
        <v>40651.5</v>
      </c>
      <c r="U2262" s="159">
        <v>54848764.420000002</v>
      </c>
      <c r="V2262" s="159">
        <v>49337480.700000003</v>
      </c>
      <c r="W2262" s="159">
        <v>16937798.719999999</v>
      </c>
      <c r="X2262" s="159">
        <v>520000</v>
      </c>
      <c r="Y2262" s="159">
        <v>5511283.7199999997</v>
      </c>
      <c r="Z2262" s="159">
        <v>7317304.5999999996</v>
      </c>
      <c r="AA2262" s="159">
        <v>0</v>
      </c>
      <c r="AB2262" s="159">
        <v>7317304.5999999996</v>
      </c>
      <c r="AC2262" s="159">
        <v>5394940</v>
      </c>
      <c r="AD2262" s="159">
        <v>1334000</v>
      </c>
      <c r="AE2262" s="159">
        <v>9283759.3399999999</v>
      </c>
      <c r="AF2262" s="159">
        <v>6002938.1100000003</v>
      </c>
      <c r="AG2262" s="159">
        <v>853407.94</v>
      </c>
      <c r="AH2262" s="159">
        <v>724700</v>
      </c>
      <c r="AI2262" s="159">
        <v>0</v>
      </c>
      <c r="AJ2262" s="159">
        <v>0</v>
      </c>
    </row>
    <row r="2263" spans="1:36">
      <c r="A2263" s="153">
        <v>30</v>
      </c>
      <c r="B2263" s="154">
        <v>24</v>
      </c>
      <c r="C2263" s="154">
        <v>3</v>
      </c>
      <c r="D2263" s="155">
        <v>2</v>
      </c>
      <c r="E2263" s="155" t="s">
        <v>556</v>
      </c>
      <c r="F2263" s="156" t="s">
        <v>5715</v>
      </c>
      <c r="G2263" s="156" t="s">
        <v>556</v>
      </c>
      <c r="H2263" s="156" t="s">
        <v>5717</v>
      </c>
      <c r="I2263" s="155">
        <v>3024032</v>
      </c>
      <c r="J2263" s="157" t="s">
        <v>700</v>
      </c>
      <c r="K2263" s="157"/>
      <c r="L2263" s="155">
        <v>2022</v>
      </c>
      <c r="M2263" s="158">
        <v>9205</v>
      </c>
      <c r="N2263" s="159">
        <v>59586210.75</v>
      </c>
      <c r="O2263" s="159">
        <v>52210907.18</v>
      </c>
      <c r="P2263" s="159">
        <v>28873857.32</v>
      </c>
      <c r="Q2263" s="159">
        <v>12406962</v>
      </c>
      <c r="R2263" s="159">
        <v>16466895.32</v>
      </c>
      <c r="S2263" s="159">
        <v>7375303.5700000003</v>
      </c>
      <c r="T2263" s="159">
        <v>4317713</v>
      </c>
      <c r="U2263" s="159">
        <v>57192744.789999999</v>
      </c>
      <c r="V2263" s="159">
        <v>52150683.600000001</v>
      </c>
      <c r="W2263" s="159">
        <v>21428917.59</v>
      </c>
      <c r="X2263" s="159">
        <v>603023.51</v>
      </c>
      <c r="Y2263" s="159">
        <v>5042061.1900000004</v>
      </c>
      <c r="Z2263" s="159">
        <v>4540765.53</v>
      </c>
      <c r="AA2263" s="159">
        <v>0</v>
      </c>
      <c r="AB2263" s="159">
        <v>4540765.53</v>
      </c>
      <c r="AC2263" s="159">
        <v>1397360</v>
      </c>
      <c r="AD2263" s="159">
        <v>1397360</v>
      </c>
      <c r="AE2263" s="159">
        <v>8291494.7000000002</v>
      </c>
      <c r="AF2263" s="159">
        <v>60223.58</v>
      </c>
      <c r="AG2263" s="159">
        <v>909451.7</v>
      </c>
      <c r="AH2263" s="159">
        <v>878200.31999999995</v>
      </c>
      <c r="AI2263" s="159">
        <v>9454.1299999999992</v>
      </c>
      <c r="AJ2263" s="159">
        <v>0</v>
      </c>
    </row>
    <row r="2264" spans="1:36">
      <c r="A2264" s="153">
        <v>30</v>
      </c>
      <c r="B2264" s="154">
        <v>24</v>
      </c>
      <c r="C2264" s="154">
        <v>4</v>
      </c>
      <c r="D2264" s="155">
        <v>2</v>
      </c>
      <c r="E2264" s="155" t="s">
        <v>556</v>
      </c>
      <c r="F2264" s="156" t="s">
        <v>5715</v>
      </c>
      <c r="G2264" s="156" t="s">
        <v>556</v>
      </c>
      <c r="H2264" s="156" t="s">
        <v>5718</v>
      </c>
      <c r="I2264" s="155">
        <v>3024042</v>
      </c>
      <c r="J2264" s="157" t="s">
        <v>699</v>
      </c>
      <c r="K2264" s="157"/>
      <c r="L2264" s="155">
        <v>2022</v>
      </c>
      <c r="M2264" s="158">
        <v>4422</v>
      </c>
      <c r="N2264" s="159">
        <v>32596644</v>
      </c>
      <c r="O2264" s="159">
        <v>30410352.390000001</v>
      </c>
      <c r="P2264" s="159">
        <v>16363963.84</v>
      </c>
      <c r="Q2264" s="159">
        <v>6200481</v>
      </c>
      <c r="R2264" s="159">
        <v>10163482.84</v>
      </c>
      <c r="S2264" s="159">
        <v>2186291.61</v>
      </c>
      <c r="T2264" s="159">
        <v>322783.58</v>
      </c>
      <c r="U2264" s="159">
        <v>31136217.850000001</v>
      </c>
      <c r="V2264" s="159">
        <v>25361358.559999999</v>
      </c>
      <c r="W2264" s="159">
        <v>8376893.7300000004</v>
      </c>
      <c r="X2264" s="159">
        <v>330539.58</v>
      </c>
      <c r="Y2264" s="159">
        <v>5774859.29</v>
      </c>
      <c r="Z2264" s="159">
        <v>8715364.5199999996</v>
      </c>
      <c r="AA2264" s="159">
        <v>0</v>
      </c>
      <c r="AB2264" s="159">
        <v>8715364.5199999996</v>
      </c>
      <c r="AC2264" s="159">
        <v>726000</v>
      </c>
      <c r="AD2264" s="159">
        <v>726000</v>
      </c>
      <c r="AE2264" s="159">
        <v>4361000</v>
      </c>
      <c r="AF2264" s="159">
        <v>5048993.83</v>
      </c>
      <c r="AG2264" s="159">
        <v>449504.84</v>
      </c>
      <c r="AH2264" s="159">
        <v>401198.84</v>
      </c>
      <c r="AI2264" s="159">
        <v>0</v>
      </c>
      <c r="AJ2264" s="159">
        <v>0</v>
      </c>
    </row>
    <row r="2265" spans="1:36">
      <c r="A2265" s="153">
        <v>30</v>
      </c>
      <c r="B2265" s="154">
        <v>24</v>
      </c>
      <c r="C2265" s="154">
        <v>5</v>
      </c>
      <c r="D2265" s="155">
        <v>3</v>
      </c>
      <c r="E2265" s="155" t="s">
        <v>556</v>
      </c>
      <c r="F2265" s="156" t="s">
        <v>5719</v>
      </c>
      <c r="G2265" s="156" t="s">
        <v>556</v>
      </c>
      <c r="H2265" s="156" t="s">
        <v>5720</v>
      </c>
      <c r="I2265" s="155">
        <v>3024053</v>
      </c>
      <c r="J2265" s="157" t="s">
        <v>698</v>
      </c>
      <c r="K2265" s="157"/>
      <c r="L2265" s="155">
        <v>2022</v>
      </c>
      <c r="M2265" s="158">
        <v>4743</v>
      </c>
      <c r="N2265" s="159">
        <v>33658812.299999997</v>
      </c>
      <c r="O2265" s="159">
        <v>32140806.699999999</v>
      </c>
      <c r="P2265" s="159">
        <v>19887366.789999999</v>
      </c>
      <c r="Q2265" s="159">
        <v>8291337</v>
      </c>
      <c r="R2265" s="159">
        <v>11596029.789999999</v>
      </c>
      <c r="S2265" s="159">
        <v>1518005.6</v>
      </c>
      <c r="T2265" s="159">
        <v>62969.84</v>
      </c>
      <c r="U2265" s="159">
        <v>32581529.789999999</v>
      </c>
      <c r="V2265" s="159">
        <v>30128046.16</v>
      </c>
      <c r="W2265" s="159">
        <v>10426236.93</v>
      </c>
      <c r="X2265" s="159">
        <v>248067.6</v>
      </c>
      <c r="Y2265" s="159">
        <v>2453483.63</v>
      </c>
      <c r="Z2265" s="159">
        <v>2516392.52</v>
      </c>
      <c r="AA2265" s="159">
        <v>0</v>
      </c>
      <c r="AB2265" s="159">
        <v>2516392.52</v>
      </c>
      <c r="AC2265" s="159">
        <v>550000</v>
      </c>
      <c r="AD2265" s="159">
        <v>550000</v>
      </c>
      <c r="AE2265" s="159">
        <v>4211995</v>
      </c>
      <c r="AF2265" s="159">
        <v>2012760.54</v>
      </c>
      <c r="AG2265" s="159">
        <v>640972.56000000006</v>
      </c>
      <c r="AH2265" s="159">
        <v>459393.93</v>
      </c>
      <c r="AI2265" s="159">
        <v>132402.71</v>
      </c>
      <c r="AJ2265" s="159">
        <v>0</v>
      </c>
    </row>
    <row r="2266" spans="1:36">
      <c r="A2266" s="153">
        <v>30</v>
      </c>
      <c r="B2266" s="154">
        <v>24</v>
      </c>
      <c r="C2266" s="154">
        <v>6</v>
      </c>
      <c r="D2266" s="155">
        <v>3</v>
      </c>
      <c r="E2266" s="155" t="s">
        <v>556</v>
      </c>
      <c r="F2266" s="156" t="s">
        <v>5719</v>
      </c>
      <c r="G2266" s="156" t="s">
        <v>556</v>
      </c>
      <c r="H2266" s="156" t="s">
        <v>5721</v>
      </c>
      <c r="I2266" s="155">
        <v>3024063</v>
      </c>
      <c r="J2266" s="157" t="s">
        <v>697</v>
      </c>
      <c r="K2266" s="157"/>
      <c r="L2266" s="155">
        <v>2022</v>
      </c>
      <c r="M2266" s="158">
        <v>12470</v>
      </c>
      <c r="N2266" s="159">
        <v>98537982.849999994</v>
      </c>
      <c r="O2266" s="159">
        <v>88943278.659999996</v>
      </c>
      <c r="P2266" s="159">
        <v>45575088.939999998</v>
      </c>
      <c r="Q2266" s="159">
        <v>19717275</v>
      </c>
      <c r="R2266" s="159">
        <v>25857813.940000001</v>
      </c>
      <c r="S2266" s="159">
        <v>9594704.1899999995</v>
      </c>
      <c r="T2266" s="159">
        <v>894470.29</v>
      </c>
      <c r="U2266" s="159">
        <v>92689199.049999997</v>
      </c>
      <c r="V2266" s="159">
        <v>82135100.920000002</v>
      </c>
      <c r="W2266" s="159">
        <v>34013213.600000001</v>
      </c>
      <c r="X2266" s="159">
        <v>914081.69</v>
      </c>
      <c r="Y2266" s="159">
        <v>10554098.130000001</v>
      </c>
      <c r="Z2266" s="159">
        <v>6121336.4400000004</v>
      </c>
      <c r="AA2266" s="159">
        <v>160000</v>
      </c>
      <c r="AB2266" s="159">
        <v>5961336.4400000004</v>
      </c>
      <c r="AC2266" s="159">
        <v>1598509</v>
      </c>
      <c r="AD2266" s="159">
        <v>1475000</v>
      </c>
      <c r="AE2266" s="159">
        <v>18060000</v>
      </c>
      <c r="AF2266" s="159">
        <v>6808177.7400000002</v>
      </c>
      <c r="AG2266" s="159">
        <v>1356174.7</v>
      </c>
      <c r="AH2266" s="159">
        <v>1264544.3400000001</v>
      </c>
      <c r="AI2266" s="159">
        <v>0</v>
      </c>
      <c r="AJ2266" s="159">
        <v>0</v>
      </c>
    </row>
    <row r="2267" spans="1:36">
      <c r="A2267" s="153">
        <v>30</v>
      </c>
      <c r="B2267" s="154">
        <v>24</v>
      </c>
      <c r="C2267" s="154">
        <v>7</v>
      </c>
      <c r="D2267" s="155">
        <v>3</v>
      </c>
      <c r="E2267" s="155" t="s">
        <v>556</v>
      </c>
      <c r="F2267" s="156" t="s">
        <v>5719</v>
      </c>
      <c r="G2267" s="156" t="s">
        <v>556</v>
      </c>
      <c r="H2267" s="156" t="s">
        <v>5722</v>
      </c>
      <c r="I2267" s="155">
        <v>3024073</v>
      </c>
      <c r="J2267" s="157" t="s">
        <v>696</v>
      </c>
      <c r="K2267" s="157"/>
      <c r="L2267" s="155">
        <v>2022</v>
      </c>
      <c r="M2267" s="158">
        <v>30073</v>
      </c>
      <c r="N2267" s="159">
        <v>174135016.65000001</v>
      </c>
      <c r="O2267" s="159">
        <v>171131344.56</v>
      </c>
      <c r="P2267" s="159">
        <v>80918449.319999993</v>
      </c>
      <c r="Q2267" s="159">
        <v>27257881</v>
      </c>
      <c r="R2267" s="159">
        <v>53660568.32</v>
      </c>
      <c r="S2267" s="159">
        <v>3003672.09</v>
      </c>
      <c r="T2267" s="159">
        <v>869297.78</v>
      </c>
      <c r="U2267" s="159">
        <v>189624105.61000001</v>
      </c>
      <c r="V2267" s="159">
        <v>168775451.94</v>
      </c>
      <c r="W2267" s="159">
        <v>55562072</v>
      </c>
      <c r="X2267" s="159">
        <v>4015316.62</v>
      </c>
      <c r="Y2267" s="159">
        <v>20848653.670000002</v>
      </c>
      <c r="Z2267" s="159">
        <v>21983029.300000001</v>
      </c>
      <c r="AA2267" s="159">
        <v>8000000</v>
      </c>
      <c r="AB2267" s="159">
        <v>13983029.300000001</v>
      </c>
      <c r="AC2267" s="159">
        <v>4988400</v>
      </c>
      <c r="AD2267" s="159">
        <v>4988400</v>
      </c>
      <c r="AE2267" s="159">
        <v>69002200</v>
      </c>
      <c r="AF2267" s="159">
        <v>2355892.62</v>
      </c>
      <c r="AG2267" s="159">
        <v>1323855.1100000001</v>
      </c>
      <c r="AH2267" s="159">
        <v>940907.15</v>
      </c>
      <c r="AI2267" s="159">
        <v>0</v>
      </c>
      <c r="AJ2267" s="159">
        <v>0</v>
      </c>
    </row>
    <row r="2268" spans="1:36">
      <c r="A2268" s="153">
        <v>30</v>
      </c>
      <c r="B2268" s="154">
        <v>24</v>
      </c>
      <c r="C2268" s="154">
        <v>8</v>
      </c>
      <c r="D2268" s="155">
        <v>3</v>
      </c>
      <c r="E2268" s="155" t="s">
        <v>556</v>
      </c>
      <c r="F2268" s="156" t="s">
        <v>5719</v>
      </c>
      <c r="G2268" s="156" t="s">
        <v>556</v>
      </c>
      <c r="H2268" s="156" t="s">
        <v>5723</v>
      </c>
      <c r="I2268" s="155">
        <v>3024083</v>
      </c>
      <c r="J2268" s="157" t="s">
        <v>695</v>
      </c>
      <c r="K2268" s="157"/>
      <c r="L2268" s="155">
        <v>2022</v>
      </c>
      <c r="M2268" s="158">
        <v>18808</v>
      </c>
      <c r="N2268" s="159">
        <v>123804402.61</v>
      </c>
      <c r="O2268" s="159">
        <v>121610471.66</v>
      </c>
      <c r="P2268" s="159">
        <v>55963626.600000001</v>
      </c>
      <c r="Q2268" s="159">
        <v>19705071</v>
      </c>
      <c r="R2268" s="159">
        <v>36258555.600000001</v>
      </c>
      <c r="S2268" s="159">
        <v>2193930.9500000002</v>
      </c>
      <c r="T2268" s="159">
        <v>46914.97</v>
      </c>
      <c r="U2268" s="159">
        <v>131367173.03</v>
      </c>
      <c r="V2268" s="159">
        <v>114192869.18000001</v>
      </c>
      <c r="W2268" s="159">
        <v>35500557.710000001</v>
      </c>
      <c r="X2268" s="159">
        <v>0</v>
      </c>
      <c r="Y2268" s="159">
        <v>17174303.850000001</v>
      </c>
      <c r="Z2268" s="159">
        <v>40777949.700000003</v>
      </c>
      <c r="AA2268" s="159">
        <v>12000000</v>
      </c>
      <c r="AB2268" s="159">
        <v>28777949.700000003</v>
      </c>
      <c r="AC2268" s="159">
        <v>0</v>
      </c>
      <c r="AD2268" s="159">
        <v>0</v>
      </c>
      <c r="AE2268" s="159">
        <v>12000000</v>
      </c>
      <c r="AF2268" s="159">
        <v>7417602.4800000004</v>
      </c>
      <c r="AG2268" s="159">
        <v>567781.31000000006</v>
      </c>
      <c r="AH2268" s="159">
        <v>475830.7</v>
      </c>
      <c r="AI2268" s="159">
        <v>0</v>
      </c>
      <c r="AJ2268" s="159">
        <v>0</v>
      </c>
    </row>
    <row r="2269" spans="1:36">
      <c r="A2269" s="153">
        <v>30</v>
      </c>
      <c r="B2269" s="154">
        <v>25</v>
      </c>
      <c r="C2269" s="154">
        <v>1</v>
      </c>
      <c r="D2269" s="155">
        <v>2</v>
      </c>
      <c r="E2269" s="155" t="s">
        <v>556</v>
      </c>
      <c r="F2269" s="156" t="s">
        <v>5724</v>
      </c>
      <c r="G2269" s="156" t="s">
        <v>556</v>
      </c>
      <c r="H2269" s="156" t="s">
        <v>5725</v>
      </c>
      <c r="I2269" s="155">
        <v>3025012</v>
      </c>
      <c r="J2269" s="157" t="s">
        <v>694</v>
      </c>
      <c r="K2269" s="157"/>
      <c r="L2269" s="155">
        <v>2022</v>
      </c>
      <c r="M2269" s="158">
        <v>3326</v>
      </c>
      <c r="N2269" s="159">
        <v>23878455.82</v>
      </c>
      <c r="O2269" s="159">
        <v>23261254.07</v>
      </c>
      <c r="P2269" s="159">
        <v>12995799.16</v>
      </c>
      <c r="Q2269" s="159">
        <v>4839931</v>
      </c>
      <c r="R2269" s="159">
        <v>8155868.1600000001</v>
      </c>
      <c r="S2269" s="159">
        <v>617201.75</v>
      </c>
      <c r="T2269" s="159">
        <v>432142.39</v>
      </c>
      <c r="U2269" s="159">
        <v>24116155.719999999</v>
      </c>
      <c r="V2269" s="159">
        <v>20615206.59</v>
      </c>
      <c r="W2269" s="159">
        <v>7324097.4900000002</v>
      </c>
      <c r="X2269" s="159">
        <v>321288.13</v>
      </c>
      <c r="Y2269" s="159">
        <v>3500949.13</v>
      </c>
      <c r="Z2269" s="159">
        <v>4299127.0599999996</v>
      </c>
      <c r="AA2269" s="159">
        <v>2501358.4</v>
      </c>
      <c r="AB2269" s="159">
        <v>1797768.6599999997</v>
      </c>
      <c r="AC2269" s="159">
        <v>761519.73</v>
      </c>
      <c r="AD2269" s="159">
        <v>761519.73</v>
      </c>
      <c r="AE2269" s="159">
        <v>6229977.9900000002</v>
      </c>
      <c r="AF2269" s="159">
        <v>2646047.48</v>
      </c>
      <c r="AG2269" s="159">
        <v>516873.54</v>
      </c>
      <c r="AH2269" s="159">
        <v>465750.55</v>
      </c>
      <c r="AI2269" s="159">
        <v>0</v>
      </c>
      <c r="AJ2269" s="159">
        <v>0</v>
      </c>
    </row>
    <row r="2270" spans="1:36">
      <c r="A2270" s="153">
        <v>30</v>
      </c>
      <c r="B2270" s="154">
        <v>25</v>
      </c>
      <c r="C2270" s="154">
        <v>2</v>
      </c>
      <c r="D2270" s="155">
        <v>2</v>
      </c>
      <c r="E2270" s="155" t="s">
        <v>556</v>
      </c>
      <c r="F2270" s="156" t="s">
        <v>5724</v>
      </c>
      <c r="G2270" s="156" t="s">
        <v>556</v>
      </c>
      <c r="H2270" s="156" t="s">
        <v>5726</v>
      </c>
      <c r="I2270" s="155">
        <v>3025022</v>
      </c>
      <c r="J2270" s="157" t="s">
        <v>693</v>
      </c>
      <c r="K2270" s="157"/>
      <c r="L2270" s="155">
        <v>2022</v>
      </c>
      <c r="M2270" s="158">
        <v>7306</v>
      </c>
      <c r="N2270" s="159">
        <v>50332418.079999998</v>
      </c>
      <c r="O2270" s="159">
        <v>48838466.159999996</v>
      </c>
      <c r="P2270" s="159">
        <v>28397283.09</v>
      </c>
      <c r="Q2270" s="159">
        <v>11815846</v>
      </c>
      <c r="R2270" s="159">
        <v>16581437.09</v>
      </c>
      <c r="S2270" s="159">
        <v>1493951.92</v>
      </c>
      <c r="T2270" s="159">
        <v>468580</v>
      </c>
      <c r="U2270" s="159">
        <v>57975535.729999997</v>
      </c>
      <c r="V2270" s="159">
        <v>46877513.299999997</v>
      </c>
      <c r="W2270" s="159">
        <v>16154438.59</v>
      </c>
      <c r="X2270" s="159">
        <v>1464516</v>
      </c>
      <c r="Y2270" s="159">
        <v>11098022.43</v>
      </c>
      <c r="Z2270" s="159">
        <v>16803815.739999998</v>
      </c>
      <c r="AA2270" s="159">
        <v>3000000</v>
      </c>
      <c r="AB2270" s="159">
        <v>13803815.739999998</v>
      </c>
      <c r="AC2270" s="159">
        <v>2466413.0499999998</v>
      </c>
      <c r="AD2270" s="159">
        <v>2466413.0499999998</v>
      </c>
      <c r="AE2270" s="159">
        <v>25292608.690000001</v>
      </c>
      <c r="AF2270" s="159">
        <v>1960952.86</v>
      </c>
      <c r="AG2270" s="159">
        <v>548849.46</v>
      </c>
      <c r="AH2270" s="159">
        <v>417498.89</v>
      </c>
      <c r="AI2270" s="159">
        <v>0</v>
      </c>
      <c r="AJ2270" s="159">
        <v>0</v>
      </c>
    </row>
    <row r="2271" spans="1:36">
      <c r="A2271" s="153">
        <v>30</v>
      </c>
      <c r="B2271" s="154">
        <v>25</v>
      </c>
      <c r="C2271" s="154">
        <v>3</v>
      </c>
      <c r="D2271" s="155">
        <v>2</v>
      </c>
      <c r="E2271" s="155" t="s">
        <v>556</v>
      </c>
      <c r="F2271" s="156" t="s">
        <v>5724</v>
      </c>
      <c r="G2271" s="156" t="s">
        <v>556</v>
      </c>
      <c r="H2271" s="156" t="s">
        <v>5727</v>
      </c>
      <c r="I2271" s="155">
        <v>3025032</v>
      </c>
      <c r="J2271" s="157" t="s">
        <v>692</v>
      </c>
      <c r="K2271" s="157"/>
      <c r="L2271" s="155">
        <v>2022</v>
      </c>
      <c r="M2271" s="158">
        <v>8633</v>
      </c>
      <c r="N2271" s="159">
        <v>58210544.340000004</v>
      </c>
      <c r="O2271" s="159">
        <v>57301188.600000001</v>
      </c>
      <c r="P2271" s="159">
        <v>32743720.760000002</v>
      </c>
      <c r="Q2271" s="159">
        <v>14005131</v>
      </c>
      <c r="R2271" s="159">
        <v>18738589.760000002</v>
      </c>
      <c r="S2271" s="159">
        <v>909355.74</v>
      </c>
      <c r="T2271" s="159">
        <v>43410</v>
      </c>
      <c r="U2271" s="159">
        <v>61287392.700000003</v>
      </c>
      <c r="V2271" s="159">
        <v>54907125.979999997</v>
      </c>
      <c r="W2271" s="159">
        <v>20396314.199999999</v>
      </c>
      <c r="X2271" s="159">
        <v>103064.32000000001</v>
      </c>
      <c r="Y2271" s="159">
        <v>6380266.7199999997</v>
      </c>
      <c r="Z2271" s="159">
        <v>6693340</v>
      </c>
      <c r="AA2271" s="159">
        <v>0</v>
      </c>
      <c r="AB2271" s="159">
        <v>6693340</v>
      </c>
      <c r="AC2271" s="159">
        <v>781000</v>
      </c>
      <c r="AD2271" s="159">
        <v>770000</v>
      </c>
      <c r="AE2271" s="159">
        <v>2903115.32</v>
      </c>
      <c r="AF2271" s="159">
        <v>2394062.62</v>
      </c>
      <c r="AG2271" s="159">
        <v>1240254.96</v>
      </c>
      <c r="AH2271" s="159">
        <v>979069.96</v>
      </c>
      <c r="AI2271" s="159">
        <v>0</v>
      </c>
      <c r="AJ2271" s="159">
        <v>0</v>
      </c>
    </row>
    <row r="2272" spans="1:36">
      <c r="A2272" s="153">
        <v>30</v>
      </c>
      <c r="B2272" s="154">
        <v>25</v>
      </c>
      <c r="C2272" s="154">
        <v>4</v>
      </c>
      <c r="D2272" s="155">
        <v>3</v>
      </c>
      <c r="E2272" s="155" t="s">
        <v>556</v>
      </c>
      <c r="F2272" s="156" t="s">
        <v>5728</v>
      </c>
      <c r="G2272" s="156" t="s">
        <v>556</v>
      </c>
      <c r="H2272" s="156" t="s">
        <v>5729</v>
      </c>
      <c r="I2272" s="155">
        <v>3025043</v>
      </c>
      <c r="J2272" s="157" t="s">
        <v>691</v>
      </c>
      <c r="K2272" s="157"/>
      <c r="L2272" s="155">
        <v>2022</v>
      </c>
      <c r="M2272" s="158">
        <v>33573</v>
      </c>
      <c r="N2272" s="159">
        <v>216630528.05000001</v>
      </c>
      <c r="O2272" s="159">
        <v>207110354.31999999</v>
      </c>
      <c r="P2272" s="159">
        <v>92837764.700000003</v>
      </c>
      <c r="Q2272" s="159">
        <v>30062869</v>
      </c>
      <c r="R2272" s="159">
        <v>62774895.700000003</v>
      </c>
      <c r="S2272" s="159">
        <v>9520173.7300000004</v>
      </c>
      <c r="T2272" s="159">
        <v>1050637.6499999999</v>
      </c>
      <c r="U2272" s="159">
        <v>229965821.81</v>
      </c>
      <c r="V2272" s="159">
        <v>193714631.06</v>
      </c>
      <c r="W2272" s="159">
        <v>48843837.950000003</v>
      </c>
      <c r="X2272" s="159">
        <v>5045677.3899999997</v>
      </c>
      <c r="Y2272" s="159">
        <v>36251190.75</v>
      </c>
      <c r="Z2272" s="159">
        <v>46426397.07</v>
      </c>
      <c r="AA2272" s="159">
        <v>13000000</v>
      </c>
      <c r="AB2272" s="159">
        <v>33426397.07</v>
      </c>
      <c r="AC2272" s="159">
        <v>11136362.560000001</v>
      </c>
      <c r="AD2272" s="159">
        <v>11136362.560000001</v>
      </c>
      <c r="AE2272" s="159">
        <v>92895188.269999996</v>
      </c>
      <c r="AF2272" s="159">
        <v>13395723.26</v>
      </c>
      <c r="AG2272" s="159">
        <v>1465796.48</v>
      </c>
      <c r="AH2272" s="159">
        <v>1356017.99</v>
      </c>
      <c r="AI2272" s="159">
        <v>40827.360000000001</v>
      </c>
      <c r="AJ2272" s="159">
        <v>0</v>
      </c>
    </row>
    <row r="2273" spans="1:36">
      <c r="A2273" s="153">
        <v>30</v>
      </c>
      <c r="B2273" s="154">
        <v>25</v>
      </c>
      <c r="C2273" s="154">
        <v>5</v>
      </c>
      <c r="D2273" s="155">
        <v>2</v>
      </c>
      <c r="E2273" s="155" t="s">
        <v>556</v>
      </c>
      <c r="F2273" s="156" t="s">
        <v>5724</v>
      </c>
      <c r="G2273" s="156" t="s">
        <v>556</v>
      </c>
      <c r="H2273" s="156" t="s">
        <v>5730</v>
      </c>
      <c r="I2273" s="155">
        <v>3025052</v>
      </c>
      <c r="J2273" s="157" t="s">
        <v>690</v>
      </c>
      <c r="K2273" s="157"/>
      <c r="L2273" s="155">
        <v>2022</v>
      </c>
      <c r="M2273" s="158">
        <v>6883</v>
      </c>
      <c r="N2273" s="159">
        <v>46353863.439999998</v>
      </c>
      <c r="O2273" s="159">
        <v>44108963.079999998</v>
      </c>
      <c r="P2273" s="159">
        <v>23549081.170000002</v>
      </c>
      <c r="Q2273" s="159">
        <v>8784580</v>
      </c>
      <c r="R2273" s="159">
        <v>14764501.17</v>
      </c>
      <c r="S2273" s="159">
        <v>2244900.36</v>
      </c>
      <c r="T2273" s="159">
        <v>187293.33</v>
      </c>
      <c r="U2273" s="159">
        <v>46439155.829999998</v>
      </c>
      <c r="V2273" s="159">
        <v>40482900.119999997</v>
      </c>
      <c r="W2273" s="159">
        <v>11258571.720000001</v>
      </c>
      <c r="X2273" s="159">
        <v>58830.33</v>
      </c>
      <c r="Y2273" s="159">
        <v>5956255.71</v>
      </c>
      <c r="Z2273" s="159">
        <v>6309888.3200000003</v>
      </c>
      <c r="AA2273" s="159">
        <v>0</v>
      </c>
      <c r="AB2273" s="159">
        <v>6309888.3200000003</v>
      </c>
      <c r="AC2273" s="159">
        <v>261040.15</v>
      </c>
      <c r="AD2273" s="159">
        <v>261040.15</v>
      </c>
      <c r="AE2273" s="159">
        <v>1812734.75</v>
      </c>
      <c r="AF2273" s="159">
        <v>3626062.96</v>
      </c>
      <c r="AG2273" s="159">
        <v>789005.82</v>
      </c>
      <c r="AH2273" s="159">
        <v>741324.25</v>
      </c>
      <c r="AI2273" s="159">
        <v>0</v>
      </c>
      <c r="AJ2273" s="159">
        <v>95714.62</v>
      </c>
    </row>
    <row r="2274" spans="1:36">
      <c r="A2274" s="153">
        <v>30</v>
      </c>
      <c r="B2274" s="154">
        <v>26</v>
      </c>
      <c r="C2274" s="154">
        <v>1</v>
      </c>
      <c r="D2274" s="155">
        <v>2</v>
      </c>
      <c r="E2274" s="155" t="s">
        <v>556</v>
      </c>
      <c r="F2274" s="156" t="s">
        <v>5731</v>
      </c>
      <c r="G2274" s="156" t="s">
        <v>556</v>
      </c>
      <c r="H2274" s="156" t="s">
        <v>5732</v>
      </c>
      <c r="I2274" s="155">
        <v>3026012</v>
      </c>
      <c r="J2274" s="157" t="s">
        <v>689</v>
      </c>
      <c r="K2274" s="157"/>
      <c r="L2274" s="155">
        <v>2022</v>
      </c>
      <c r="M2274" s="158">
        <v>4766</v>
      </c>
      <c r="N2274" s="159">
        <v>36142001.659999996</v>
      </c>
      <c r="O2274" s="159">
        <v>32411982.960000001</v>
      </c>
      <c r="P2274" s="159">
        <v>20801404.039999999</v>
      </c>
      <c r="Q2274" s="159">
        <v>9332832</v>
      </c>
      <c r="R2274" s="159">
        <v>11468572.039999999</v>
      </c>
      <c r="S2274" s="159">
        <v>3730018.7</v>
      </c>
      <c r="T2274" s="159">
        <v>1016070</v>
      </c>
      <c r="U2274" s="159">
        <v>37303915.829999998</v>
      </c>
      <c r="V2274" s="159">
        <v>28173016.949999999</v>
      </c>
      <c r="W2274" s="159">
        <v>10206746.76</v>
      </c>
      <c r="X2274" s="159">
        <v>59232.58</v>
      </c>
      <c r="Y2274" s="159">
        <v>9130898.8800000008</v>
      </c>
      <c r="Z2274" s="159">
        <v>8781542.6500000004</v>
      </c>
      <c r="AA2274" s="159">
        <v>0</v>
      </c>
      <c r="AB2274" s="159">
        <v>8781542.6500000004</v>
      </c>
      <c r="AC2274" s="159">
        <v>607250</v>
      </c>
      <c r="AD2274" s="159">
        <v>607250</v>
      </c>
      <c r="AE2274" s="159">
        <v>897000</v>
      </c>
      <c r="AF2274" s="159">
        <v>4238966.01</v>
      </c>
      <c r="AG2274" s="159">
        <v>438637.86</v>
      </c>
      <c r="AH2274" s="159">
        <v>776003.6</v>
      </c>
      <c r="AI2274" s="159">
        <v>0</v>
      </c>
      <c r="AJ2274" s="159">
        <v>0</v>
      </c>
    </row>
    <row r="2275" spans="1:36">
      <c r="A2275" s="153">
        <v>30</v>
      </c>
      <c r="B2275" s="154">
        <v>26</v>
      </c>
      <c r="C2275" s="154">
        <v>2</v>
      </c>
      <c r="D2275" s="155">
        <v>3</v>
      </c>
      <c r="E2275" s="155" t="s">
        <v>556</v>
      </c>
      <c r="F2275" s="156" t="s">
        <v>5733</v>
      </c>
      <c r="G2275" s="156" t="s">
        <v>556</v>
      </c>
      <c r="H2275" s="156" t="s">
        <v>5734</v>
      </c>
      <c r="I2275" s="155">
        <v>3026023</v>
      </c>
      <c r="J2275" s="157" t="s">
        <v>688</v>
      </c>
      <c r="K2275" s="157"/>
      <c r="L2275" s="155">
        <v>2022</v>
      </c>
      <c r="M2275" s="158">
        <v>5752</v>
      </c>
      <c r="N2275" s="159">
        <v>34356158.68</v>
      </c>
      <c r="O2275" s="159">
        <v>33994612.280000001</v>
      </c>
      <c r="P2275" s="159">
        <v>20764267.59</v>
      </c>
      <c r="Q2275" s="159">
        <v>8129844</v>
      </c>
      <c r="R2275" s="159">
        <v>12634423.59</v>
      </c>
      <c r="S2275" s="159">
        <v>361546.4</v>
      </c>
      <c r="T2275" s="159">
        <v>227756</v>
      </c>
      <c r="U2275" s="159">
        <v>32440608.460000001</v>
      </c>
      <c r="V2275" s="159">
        <v>30632300.460000001</v>
      </c>
      <c r="W2275" s="159">
        <v>11122210.550000001</v>
      </c>
      <c r="X2275" s="159">
        <v>443729.11</v>
      </c>
      <c r="Y2275" s="159">
        <v>1808308</v>
      </c>
      <c r="Z2275" s="159">
        <v>4537169.29</v>
      </c>
      <c r="AA2275" s="159">
        <v>0</v>
      </c>
      <c r="AB2275" s="159">
        <v>4537169.29</v>
      </c>
      <c r="AC2275" s="159">
        <v>1162201</v>
      </c>
      <c r="AD2275" s="159">
        <v>800000</v>
      </c>
      <c r="AE2275" s="159">
        <v>6313811.7999999998</v>
      </c>
      <c r="AF2275" s="159">
        <v>3362311.82</v>
      </c>
      <c r="AG2275" s="159">
        <v>412253.64</v>
      </c>
      <c r="AH2275" s="159">
        <v>287281.64</v>
      </c>
      <c r="AI2275" s="159">
        <v>0</v>
      </c>
      <c r="AJ2275" s="159">
        <v>0</v>
      </c>
    </row>
    <row r="2276" spans="1:36">
      <c r="A2276" s="153">
        <v>30</v>
      </c>
      <c r="B2276" s="154">
        <v>26</v>
      </c>
      <c r="C2276" s="154">
        <v>3</v>
      </c>
      <c r="D2276" s="155">
        <v>3</v>
      </c>
      <c r="E2276" s="155" t="s">
        <v>556</v>
      </c>
      <c r="F2276" s="156" t="s">
        <v>5733</v>
      </c>
      <c r="G2276" s="156" t="s">
        <v>556</v>
      </c>
      <c r="H2276" s="156" t="s">
        <v>5735</v>
      </c>
      <c r="I2276" s="155">
        <v>3026033</v>
      </c>
      <c r="J2276" s="157" t="s">
        <v>687</v>
      </c>
      <c r="K2276" s="157"/>
      <c r="L2276" s="155">
        <v>2022</v>
      </c>
      <c r="M2276" s="158">
        <v>8116</v>
      </c>
      <c r="N2276" s="159">
        <v>53827164.210000001</v>
      </c>
      <c r="O2276" s="159">
        <v>50365535.140000001</v>
      </c>
      <c r="P2276" s="159">
        <v>31368339.18</v>
      </c>
      <c r="Q2276" s="159">
        <v>14297283</v>
      </c>
      <c r="R2276" s="159">
        <v>17071056.18</v>
      </c>
      <c r="S2276" s="159">
        <v>3461629.07</v>
      </c>
      <c r="T2276" s="159">
        <v>320000</v>
      </c>
      <c r="U2276" s="159">
        <v>52796722.450000003</v>
      </c>
      <c r="V2276" s="159">
        <v>42852414.439999998</v>
      </c>
      <c r="W2276" s="159">
        <v>13970429.960000001</v>
      </c>
      <c r="X2276" s="159">
        <v>350167.19</v>
      </c>
      <c r="Y2276" s="159">
        <v>9944308.0099999998</v>
      </c>
      <c r="Z2276" s="159">
        <v>8883503.0299999993</v>
      </c>
      <c r="AA2276" s="159">
        <v>0</v>
      </c>
      <c r="AB2276" s="159">
        <v>8883503.0299999993</v>
      </c>
      <c r="AC2276" s="159">
        <v>4404044.87</v>
      </c>
      <c r="AD2276" s="159">
        <v>940000</v>
      </c>
      <c r="AE2276" s="159">
        <v>7846000</v>
      </c>
      <c r="AF2276" s="159">
        <v>7513120.7000000002</v>
      </c>
      <c r="AG2276" s="159">
        <v>863858.78</v>
      </c>
      <c r="AH2276" s="159">
        <v>790199.97</v>
      </c>
      <c r="AI2276" s="159">
        <v>0</v>
      </c>
      <c r="AJ2276" s="159">
        <v>0</v>
      </c>
    </row>
    <row r="2277" spans="1:36">
      <c r="A2277" s="153">
        <v>30</v>
      </c>
      <c r="B2277" s="154">
        <v>26</v>
      </c>
      <c r="C2277" s="154">
        <v>4</v>
      </c>
      <c r="D2277" s="155">
        <v>3</v>
      </c>
      <c r="E2277" s="155" t="s">
        <v>556</v>
      </c>
      <c r="F2277" s="156" t="s">
        <v>5733</v>
      </c>
      <c r="G2277" s="156" t="s">
        <v>556</v>
      </c>
      <c r="H2277" s="156" t="s">
        <v>5736</v>
      </c>
      <c r="I2277" s="155">
        <v>3026043</v>
      </c>
      <c r="J2277" s="157" t="s">
        <v>686</v>
      </c>
      <c r="K2277" s="157"/>
      <c r="L2277" s="155">
        <v>2022</v>
      </c>
      <c r="M2277" s="158">
        <v>42488</v>
      </c>
      <c r="N2277" s="159">
        <v>240032480.86000001</v>
      </c>
      <c r="O2277" s="159">
        <v>232221236.08000001</v>
      </c>
      <c r="P2277" s="159">
        <v>116052270.88</v>
      </c>
      <c r="Q2277" s="159">
        <v>43895098</v>
      </c>
      <c r="R2277" s="159">
        <v>72157172.879999995</v>
      </c>
      <c r="S2277" s="159">
        <v>7811244.7800000003</v>
      </c>
      <c r="T2277" s="159">
        <v>2100779</v>
      </c>
      <c r="U2277" s="159">
        <v>256446536.16999999</v>
      </c>
      <c r="V2277" s="159">
        <v>218711447.72</v>
      </c>
      <c r="W2277" s="159">
        <v>65890889.299999997</v>
      </c>
      <c r="X2277" s="159">
        <v>2635161.2599999998</v>
      </c>
      <c r="Y2277" s="159">
        <v>37735088.450000003</v>
      </c>
      <c r="Z2277" s="159">
        <v>24390154.210000001</v>
      </c>
      <c r="AA2277" s="159">
        <v>0</v>
      </c>
      <c r="AB2277" s="159">
        <v>24390154.210000001</v>
      </c>
      <c r="AC2277" s="159">
        <v>6566600</v>
      </c>
      <c r="AD2277" s="159">
        <v>6566600</v>
      </c>
      <c r="AE2277" s="159">
        <v>50299900</v>
      </c>
      <c r="AF2277" s="159">
        <v>13509788.359999999</v>
      </c>
      <c r="AG2277" s="159">
        <v>2309664.1800000002</v>
      </c>
      <c r="AH2277" s="159">
        <v>1961795.14</v>
      </c>
      <c r="AI2277" s="159">
        <v>0</v>
      </c>
      <c r="AJ2277" s="159">
        <v>0</v>
      </c>
    </row>
    <row r="2278" spans="1:36">
      <c r="A2278" s="153">
        <v>30</v>
      </c>
      <c r="B2278" s="154">
        <v>27</v>
      </c>
      <c r="C2278" s="154">
        <v>1</v>
      </c>
      <c r="D2278" s="155">
        <v>1</v>
      </c>
      <c r="E2278" s="155" t="s">
        <v>556</v>
      </c>
      <c r="F2278" s="156" t="s">
        <v>5737</v>
      </c>
      <c r="G2278" s="156" t="s">
        <v>556</v>
      </c>
      <c r="H2278" s="156" t="s">
        <v>5738</v>
      </c>
      <c r="I2278" s="155">
        <v>3027011</v>
      </c>
      <c r="J2278" s="157" t="s">
        <v>680</v>
      </c>
      <c r="K2278" s="157"/>
      <c r="L2278" s="155">
        <v>2022</v>
      </c>
      <c r="M2278" s="158">
        <v>24977</v>
      </c>
      <c r="N2278" s="159">
        <v>146263111.28999999</v>
      </c>
      <c r="O2278" s="159">
        <v>131675844.98</v>
      </c>
      <c r="P2278" s="159">
        <v>58201960.840000004</v>
      </c>
      <c r="Q2278" s="159">
        <v>20670969</v>
      </c>
      <c r="R2278" s="159">
        <v>37530991.840000004</v>
      </c>
      <c r="S2278" s="159">
        <v>14587266.310000001</v>
      </c>
      <c r="T2278" s="159">
        <v>1008706.04</v>
      </c>
      <c r="U2278" s="159">
        <v>146585488.65000001</v>
      </c>
      <c r="V2278" s="159">
        <v>130629120.48</v>
      </c>
      <c r="W2278" s="159">
        <v>53740467.469999999</v>
      </c>
      <c r="X2278" s="159">
        <v>1114274.8400000001</v>
      </c>
      <c r="Y2278" s="159">
        <v>15956368.17</v>
      </c>
      <c r="Z2278" s="159">
        <v>14866633.140000001</v>
      </c>
      <c r="AA2278" s="159">
        <v>3000000</v>
      </c>
      <c r="AB2278" s="159">
        <v>11866633.140000001</v>
      </c>
      <c r="AC2278" s="159">
        <v>9597790.8399999999</v>
      </c>
      <c r="AD2278" s="159">
        <v>3114928.8</v>
      </c>
      <c r="AE2278" s="159">
        <v>22129857.600000001</v>
      </c>
      <c r="AF2278" s="159">
        <v>1046724.5</v>
      </c>
      <c r="AG2278" s="159">
        <v>198994</v>
      </c>
      <c r="AH2278" s="159">
        <v>5507.05</v>
      </c>
      <c r="AI2278" s="159">
        <v>0</v>
      </c>
      <c r="AJ2278" s="159">
        <v>0</v>
      </c>
    </row>
    <row r="2279" spans="1:36">
      <c r="A2279" s="153">
        <v>30</v>
      </c>
      <c r="B2279" s="154">
        <v>27</v>
      </c>
      <c r="C2279" s="154">
        <v>2</v>
      </c>
      <c r="D2279" s="155">
        <v>2</v>
      </c>
      <c r="E2279" s="155" t="s">
        <v>556</v>
      </c>
      <c r="F2279" s="156" t="s">
        <v>5739</v>
      </c>
      <c r="G2279" s="156" t="s">
        <v>556</v>
      </c>
      <c r="H2279" s="156" t="s">
        <v>5740</v>
      </c>
      <c r="I2279" s="155">
        <v>3027022</v>
      </c>
      <c r="J2279" s="157" t="s">
        <v>685</v>
      </c>
      <c r="K2279" s="157"/>
      <c r="L2279" s="155">
        <v>2022</v>
      </c>
      <c r="M2279" s="158">
        <v>5930</v>
      </c>
      <c r="N2279" s="159">
        <v>43520795.920000002</v>
      </c>
      <c r="O2279" s="159">
        <v>40457645.850000001</v>
      </c>
      <c r="P2279" s="159">
        <v>21790393.119999997</v>
      </c>
      <c r="Q2279" s="159">
        <v>7830852</v>
      </c>
      <c r="R2279" s="159">
        <v>13959541.119999999</v>
      </c>
      <c r="S2279" s="159">
        <v>3063150.07</v>
      </c>
      <c r="T2279" s="159">
        <v>40077.589999999997</v>
      </c>
      <c r="U2279" s="159">
        <v>42764783.649999999</v>
      </c>
      <c r="V2279" s="159">
        <v>37129191.659999996</v>
      </c>
      <c r="W2279" s="159">
        <v>13979351.92</v>
      </c>
      <c r="X2279" s="159">
        <v>0</v>
      </c>
      <c r="Y2279" s="159">
        <v>5635591.9900000002</v>
      </c>
      <c r="Z2279" s="159">
        <v>11774169.050000001</v>
      </c>
      <c r="AA2279" s="159">
        <v>0</v>
      </c>
      <c r="AB2279" s="159">
        <v>11774169.050000001</v>
      </c>
      <c r="AC2279" s="159">
        <v>0</v>
      </c>
      <c r="AD2279" s="159">
        <v>0</v>
      </c>
      <c r="AE2279" s="159">
        <v>0</v>
      </c>
      <c r="AF2279" s="159">
        <v>3328454.19</v>
      </c>
      <c r="AG2279" s="159">
        <v>239994.45</v>
      </c>
      <c r="AH2279" s="159">
        <v>302739.32</v>
      </c>
      <c r="AI2279" s="159">
        <v>0</v>
      </c>
      <c r="AJ2279" s="159">
        <v>0</v>
      </c>
    </row>
    <row r="2280" spans="1:36">
      <c r="A2280" s="153">
        <v>30</v>
      </c>
      <c r="B2280" s="154">
        <v>27</v>
      </c>
      <c r="C2280" s="154">
        <v>3</v>
      </c>
      <c r="D2280" s="155">
        <v>3</v>
      </c>
      <c r="E2280" s="155" t="s">
        <v>556</v>
      </c>
      <c r="F2280" s="156" t="s">
        <v>5741</v>
      </c>
      <c r="G2280" s="156" t="s">
        <v>556</v>
      </c>
      <c r="H2280" s="156" t="s">
        <v>5742</v>
      </c>
      <c r="I2280" s="155">
        <v>3027033</v>
      </c>
      <c r="J2280" s="157" t="s">
        <v>560</v>
      </c>
      <c r="K2280" s="157"/>
      <c r="L2280" s="155">
        <v>2022</v>
      </c>
      <c r="M2280" s="158">
        <v>5848</v>
      </c>
      <c r="N2280" s="159">
        <v>45077540.479999997</v>
      </c>
      <c r="O2280" s="159">
        <v>42747889.170000002</v>
      </c>
      <c r="P2280" s="159">
        <v>25611230.259999998</v>
      </c>
      <c r="Q2280" s="159">
        <v>9955029</v>
      </c>
      <c r="R2280" s="159">
        <v>15656201.26</v>
      </c>
      <c r="S2280" s="159">
        <v>2329651.31</v>
      </c>
      <c r="T2280" s="159">
        <v>254624.64000000001</v>
      </c>
      <c r="U2280" s="159">
        <v>46474776.350000001</v>
      </c>
      <c r="V2280" s="159">
        <v>38799158.409999996</v>
      </c>
      <c r="W2280" s="159">
        <v>13619820.15</v>
      </c>
      <c r="X2280" s="159">
        <v>139610.42000000001</v>
      </c>
      <c r="Y2280" s="159">
        <v>7675617.9400000004</v>
      </c>
      <c r="Z2280" s="159">
        <v>10939342.529999999</v>
      </c>
      <c r="AA2280" s="159">
        <v>0</v>
      </c>
      <c r="AB2280" s="159">
        <v>10939342.529999999</v>
      </c>
      <c r="AC2280" s="159">
        <v>634496</v>
      </c>
      <c r="AD2280" s="159">
        <v>634496</v>
      </c>
      <c r="AE2280" s="159">
        <v>2269667</v>
      </c>
      <c r="AF2280" s="159">
        <v>3948730.76</v>
      </c>
      <c r="AG2280" s="159">
        <v>369756.39</v>
      </c>
      <c r="AH2280" s="159">
        <v>557955.12</v>
      </c>
      <c r="AI2280" s="159">
        <v>0</v>
      </c>
      <c r="AJ2280" s="159">
        <v>0</v>
      </c>
    </row>
    <row r="2281" spans="1:36">
      <c r="A2281" s="153">
        <v>30</v>
      </c>
      <c r="B2281" s="154">
        <v>27</v>
      </c>
      <c r="C2281" s="154">
        <v>4</v>
      </c>
      <c r="D2281" s="155">
        <v>2</v>
      </c>
      <c r="E2281" s="155" t="s">
        <v>556</v>
      </c>
      <c r="F2281" s="156" t="s">
        <v>5739</v>
      </c>
      <c r="G2281" s="156" t="s">
        <v>556</v>
      </c>
      <c r="H2281" s="156" t="s">
        <v>5743</v>
      </c>
      <c r="I2281" s="155">
        <v>3027042</v>
      </c>
      <c r="J2281" s="157" t="s">
        <v>684</v>
      </c>
      <c r="K2281" s="157"/>
      <c r="L2281" s="155">
        <v>2022</v>
      </c>
      <c r="M2281" s="158">
        <v>4965</v>
      </c>
      <c r="N2281" s="159">
        <v>36971015.149999999</v>
      </c>
      <c r="O2281" s="159">
        <v>34765061.759999998</v>
      </c>
      <c r="P2281" s="159">
        <v>23744301.23</v>
      </c>
      <c r="Q2281" s="159">
        <v>11189949</v>
      </c>
      <c r="R2281" s="159">
        <v>12554352.23</v>
      </c>
      <c r="S2281" s="159">
        <v>2205953.39</v>
      </c>
      <c r="T2281" s="159">
        <v>0</v>
      </c>
      <c r="U2281" s="159">
        <v>33140312.050000001</v>
      </c>
      <c r="V2281" s="159">
        <v>29304316.239999998</v>
      </c>
      <c r="W2281" s="159">
        <v>11462188.57</v>
      </c>
      <c r="X2281" s="159">
        <v>116592.03</v>
      </c>
      <c r="Y2281" s="159">
        <v>3835995.81</v>
      </c>
      <c r="Z2281" s="159">
        <v>4849124.1399999997</v>
      </c>
      <c r="AA2281" s="159">
        <v>0</v>
      </c>
      <c r="AB2281" s="159">
        <v>4849124.1399999997</v>
      </c>
      <c r="AC2281" s="159">
        <v>392856</v>
      </c>
      <c r="AD2281" s="159">
        <v>392856</v>
      </c>
      <c r="AE2281" s="159">
        <v>1700000</v>
      </c>
      <c r="AF2281" s="159">
        <v>5460745.5199999996</v>
      </c>
      <c r="AG2281" s="159">
        <v>496962.23</v>
      </c>
      <c r="AH2281" s="159">
        <v>631625.12</v>
      </c>
      <c r="AI2281" s="159">
        <v>0</v>
      </c>
      <c r="AJ2281" s="159">
        <v>0</v>
      </c>
    </row>
    <row r="2282" spans="1:36">
      <c r="A2282" s="153">
        <v>30</v>
      </c>
      <c r="B2282" s="154">
        <v>27</v>
      </c>
      <c r="C2282" s="154">
        <v>5</v>
      </c>
      <c r="D2282" s="155">
        <v>2</v>
      </c>
      <c r="E2282" s="155" t="s">
        <v>556</v>
      </c>
      <c r="F2282" s="156" t="s">
        <v>5739</v>
      </c>
      <c r="G2282" s="156" t="s">
        <v>556</v>
      </c>
      <c r="H2282" s="156" t="s">
        <v>5744</v>
      </c>
      <c r="I2282" s="155">
        <v>3027052</v>
      </c>
      <c r="J2282" s="157" t="s">
        <v>683</v>
      </c>
      <c r="K2282" s="157"/>
      <c r="L2282" s="155">
        <v>2022</v>
      </c>
      <c r="M2282" s="158">
        <v>6498</v>
      </c>
      <c r="N2282" s="159">
        <v>47851455.520000003</v>
      </c>
      <c r="O2282" s="159">
        <v>44880684.189999998</v>
      </c>
      <c r="P2282" s="159">
        <v>24732240.699999999</v>
      </c>
      <c r="Q2282" s="159">
        <v>9317191</v>
      </c>
      <c r="R2282" s="159">
        <v>15415049.699999999</v>
      </c>
      <c r="S2282" s="159">
        <v>2970771.33</v>
      </c>
      <c r="T2282" s="159">
        <v>74.760000000000005</v>
      </c>
      <c r="U2282" s="159">
        <v>49241157.210000001</v>
      </c>
      <c r="V2282" s="159">
        <v>38791444.100000001</v>
      </c>
      <c r="W2282" s="159">
        <v>14927533.220000001</v>
      </c>
      <c r="X2282" s="159">
        <v>435597.8</v>
      </c>
      <c r="Y2282" s="159">
        <v>10449713.109999999</v>
      </c>
      <c r="Z2282" s="159">
        <v>9381552.0099999998</v>
      </c>
      <c r="AA2282" s="159">
        <v>0</v>
      </c>
      <c r="AB2282" s="159">
        <v>9381552.0099999998</v>
      </c>
      <c r="AC2282" s="159">
        <v>1582802</v>
      </c>
      <c r="AD2282" s="159">
        <v>1582802</v>
      </c>
      <c r="AE2282" s="159">
        <v>6951614</v>
      </c>
      <c r="AF2282" s="159">
        <v>6089240.0899999999</v>
      </c>
      <c r="AG2282" s="159">
        <v>107898.6</v>
      </c>
      <c r="AH2282" s="159">
        <v>107898.6</v>
      </c>
      <c r="AI2282" s="159">
        <v>0</v>
      </c>
      <c r="AJ2282" s="159">
        <v>0</v>
      </c>
    </row>
    <row r="2283" spans="1:36">
      <c r="A2283" s="153">
        <v>30</v>
      </c>
      <c r="B2283" s="154">
        <v>27</v>
      </c>
      <c r="C2283" s="154">
        <v>6</v>
      </c>
      <c r="D2283" s="155">
        <v>2</v>
      </c>
      <c r="E2283" s="155" t="s">
        <v>556</v>
      </c>
      <c r="F2283" s="156" t="s">
        <v>5739</v>
      </c>
      <c r="G2283" s="156" t="s">
        <v>556</v>
      </c>
      <c r="H2283" s="156" t="s">
        <v>5745</v>
      </c>
      <c r="I2283" s="155">
        <v>3027062</v>
      </c>
      <c r="J2283" s="157" t="s">
        <v>682</v>
      </c>
      <c r="K2283" s="157"/>
      <c r="L2283" s="155">
        <v>2022</v>
      </c>
      <c r="M2283" s="158">
        <v>4612</v>
      </c>
      <c r="N2283" s="159">
        <v>41195740.049999997</v>
      </c>
      <c r="O2283" s="159">
        <v>38422816.530000001</v>
      </c>
      <c r="P2283" s="159">
        <v>16712652.83</v>
      </c>
      <c r="Q2283" s="159">
        <v>5685855</v>
      </c>
      <c r="R2283" s="159">
        <v>11026797.83</v>
      </c>
      <c r="S2283" s="159">
        <v>2772923.52</v>
      </c>
      <c r="T2283" s="159">
        <v>538022.40000000002</v>
      </c>
      <c r="U2283" s="159">
        <v>41466596.100000001</v>
      </c>
      <c r="V2283" s="159">
        <v>34139473.630000003</v>
      </c>
      <c r="W2283" s="159">
        <v>10635449.949999999</v>
      </c>
      <c r="X2283" s="159">
        <v>18350.12</v>
      </c>
      <c r="Y2283" s="159">
        <v>7327122.4699999997</v>
      </c>
      <c r="Z2283" s="159">
        <v>15801173.24</v>
      </c>
      <c r="AA2283" s="159">
        <v>0</v>
      </c>
      <c r="AB2283" s="159">
        <v>15801173.24</v>
      </c>
      <c r="AC2283" s="159">
        <v>520576</v>
      </c>
      <c r="AD2283" s="159">
        <v>520576</v>
      </c>
      <c r="AE2283" s="159">
        <v>65564.899999999994</v>
      </c>
      <c r="AF2283" s="159">
        <v>4283342.9000000004</v>
      </c>
      <c r="AG2283" s="159">
        <v>189375.93</v>
      </c>
      <c r="AH2283" s="159">
        <v>176344.3</v>
      </c>
      <c r="AI2283" s="159">
        <v>0</v>
      </c>
      <c r="AJ2283" s="159">
        <v>0</v>
      </c>
    </row>
    <row r="2284" spans="1:36">
      <c r="A2284" s="153">
        <v>30</v>
      </c>
      <c r="B2284" s="154">
        <v>27</v>
      </c>
      <c r="C2284" s="154">
        <v>7</v>
      </c>
      <c r="D2284" s="155">
        <v>3</v>
      </c>
      <c r="E2284" s="155" t="s">
        <v>556</v>
      </c>
      <c r="F2284" s="156" t="s">
        <v>5741</v>
      </c>
      <c r="G2284" s="156" t="s">
        <v>556</v>
      </c>
      <c r="H2284" s="156" t="s">
        <v>5746</v>
      </c>
      <c r="I2284" s="155">
        <v>3027073</v>
      </c>
      <c r="J2284" s="157" t="s">
        <v>681</v>
      </c>
      <c r="K2284" s="157"/>
      <c r="L2284" s="155">
        <v>2022</v>
      </c>
      <c r="M2284" s="158">
        <v>10203</v>
      </c>
      <c r="N2284" s="159">
        <v>69967019.849999994</v>
      </c>
      <c r="O2284" s="159">
        <v>65468781.719999999</v>
      </c>
      <c r="P2284" s="159">
        <v>47134567.439999998</v>
      </c>
      <c r="Q2284" s="159">
        <v>20638390</v>
      </c>
      <c r="R2284" s="159">
        <v>26496177.440000001</v>
      </c>
      <c r="S2284" s="159">
        <v>4498238.13</v>
      </c>
      <c r="T2284" s="159">
        <v>468333.31</v>
      </c>
      <c r="U2284" s="159">
        <v>72828967.730000004</v>
      </c>
      <c r="V2284" s="159">
        <v>59242041.399999999</v>
      </c>
      <c r="W2284" s="159">
        <v>20667889.079999998</v>
      </c>
      <c r="X2284" s="159">
        <v>230225.31</v>
      </c>
      <c r="Y2284" s="159">
        <v>13586926.33</v>
      </c>
      <c r="Z2284" s="159">
        <v>9770430</v>
      </c>
      <c r="AA2284" s="159">
        <v>1285698</v>
      </c>
      <c r="AB2284" s="159">
        <v>8484732</v>
      </c>
      <c r="AC2284" s="159">
        <v>2918066</v>
      </c>
      <c r="AD2284" s="159">
        <v>2918066</v>
      </c>
      <c r="AE2284" s="159">
        <v>4067378.07</v>
      </c>
      <c r="AF2284" s="159">
        <v>6226740.3200000003</v>
      </c>
      <c r="AG2284" s="159">
        <v>407130.44</v>
      </c>
      <c r="AH2284" s="159">
        <v>120021.55</v>
      </c>
      <c r="AI2284" s="159">
        <v>0</v>
      </c>
      <c r="AJ2284" s="159">
        <v>0</v>
      </c>
    </row>
    <row r="2285" spans="1:36">
      <c r="A2285" s="153">
        <v>30</v>
      </c>
      <c r="B2285" s="154">
        <v>27</v>
      </c>
      <c r="C2285" s="154">
        <v>8</v>
      </c>
      <c r="D2285" s="155">
        <v>2</v>
      </c>
      <c r="E2285" s="155" t="s">
        <v>556</v>
      </c>
      <c r="F2285" s="156" t="s">
        <v>5739</v>
      </c>
      <c r="G2285" s="156" t="s">
        <v>556</v>
      </c>
      <c r="H2285" s="156" t="s">
        <v>5747</v>
      </c>
      <c r="I2285" s="155">
        <v>3027082</v>
      </c>
      <c r="J2285" s="157" t="s">
        <v>680</v>
      </c>
      <c r="K2285" s="157"/>
      <c r="L2285" s="155">
        <v>2022</v>
      </c>
      <c r="M2285" s="158">
        <v>10524</v>
      </c>
      <c r="N2285" s="159">
        <v>60621968.32</v>
      </c>
      <c r="O2285" s="159">
        <v>59096758.020000003</v>
      </c>
      <c r="P2285" s="159">
        <v>34724617.219999999</v>
      </c>
      <c r="Q2285" s="159">
        <v>13061143</v>
      </c>
      <c r="R2285" s="159">
        <v>21663474.219999999</v>
      </c>
      <c r="S2285" s="159">
        <v>1525210.3</v>
      </c>
      <c r="T2285" s="159">
        <v>0</v>
      </c>
      <c r="U2285" s="159">
        <v>60378087.439999998</v>
      </c>
      <c r="V2285" s="159">
        <v>52896124.119999997</v>
      </c>
      <c r="W2285" s="159">
        <v>17742253.789999999</v>
      </c>
      <c r="X2285" s="159">
        <v>86559.4</v>
      </c>
      <c r="Y2285" s="159">
        <v>7481963.3200000003</v>
      </c>
      <c r="Z2285" s="159">
        <v>18142678.82</v>
      </c>
      <c r="AA2285" s="159">
        <v>0</v>
      </c>
      <c r="AB2285" s="159">
        <v>18142678.82</v>
      </c>
      <c r="AC2285" s="159">
        <v>849774.14</v>
      </c>
      <c r="AD2285" s="159">
        <v>849774.14</v>
      </c>
      <c r="AE2285" s="159">
        <v>2082054.24</v>
      </c>
      <c r="AF2285" s="159">
        <v>6200633.9000000004</v>
      </c>
      <c r="AG2285" s="159">
        <v>111386.57</v>
      </c>
      <c r="AH2285" s="159">
        <v>65327.7</v>
      </c>
      <c r="AI2285" s="159">
        <v>0</v>
      </c>
      <c r="AJ2285" s="159">
        <v>0</v>
      </c>
    </row>
    <row r="2286" spans="1:36">
      <c r="A2286" s="153">
        <v>30</v>
      </c>
      <c r="B2286" s="154">
        <v>27</v>
      </c>
      <c r="C2286" s="154">
        <v>9</v>
      </c>
      <c r="D2286" s="155">
        <v>2</v>
      </c>
      <c r="E2286" s="155" t="s">
        <v>556</v>
      </c>
      <c r="F2286" s="156" t="s">
        <v>5739</v>
      </c>
      <c r="G2286" s="156" t="s">
        <v>556</v>
      </c>
      <c r="H2286" s="156" t="s">
        <v>5748</v>
      </c>
      <c r="I2286" s="155">
        <v>3027092</v>
      </c>
      <c r="J2286" s="157" t="s">
        <v>679</v>
      </c>
      <c r="K2286" s="157"/>
      <c r="L2286" s="155">
        <v>2022</v>
      </c>
      <c r="M2286" s="158">
        <v>7960</v>
      </c>
      <c r="N2286" s="159">
        <v>55539611.259999998</v>
      </c>
      <c r="O2286" s="159">
        <v>51697425.299999997</v>
      </c>
      <c r="P2286" s="159">
        <v>34539479.170000002</v>
      </c>
      <c r="Q2286" s="159">
        <v>14557338</v>
      </c>
      <c r="R2286" s="159">
        <v>19982141.170000002</v>
      </c>
      <c r="S2286" s="159">
        <v>3842185.96</v>
      </c>
      <c r="T2286" s="159">
        <v>444</v>
      </c>
      <c r="U2286" s="159">
        <v>59801897.369999997</v>
      </c>
      <c r="V2286" s="159">
        <v>46835554</v>
      </c>
      <c r="W2286" s="159">
        <v>18415411.719999999</v>
      </c>
      <c r="X2286" s="159">
        <v>29343.27</v>
      </c>
      <c r="Y2286" s="159">
        <v>12966343.369999999</v>
      </c>
      <c r="Z2286" s="159">
        <v>9185559.8100000005</v>
      </c>
      <c r="AA2286" s="159">
        <v>72933</v>
      </c>
      <c r="AB2286" s="159">
        <v>9112626.8100000005</v>
      </c>
      <c r="AC2286" s="159">
        <v>304197.96000000002</v>
      </c>
      <c r="AD2286" s="159">
        <v>304197.96000000002</v>
      </c>
      <c r="AE2286" s="159">
        <v>714735.16</v>
      </c>
      <c r="AF2286" s="159">
        <v>4861871.3</v>
      </c>
      <c r="AG2286" s="159">
        <v>437691.25</v>
      </c>
      <c r="AH2286" s="159">
        <v>305982.84999999998</v>
      </c>
      <c r="AI2286" s="159">
        <v>0</v>
      </c>
      <c r="AJ2286" s="159">
        <v>0</v>
      </c>
    </row>
    <row r="2287" spans="1:36">
      <c r="A2287" s="153">
        <v>30</v>
      </c>
      <c r="B2287" s="154">
        <v>28</v>
      </c>
      <c r="C2287" s="154">
        <v>1</v>
      </c>
      <c r="D2287" s="155">
        <v>1</v>
      </c>
      <c r="E2287" s="155" t="s">
        <v>556</v>
      </c>
      <c r="F2287" s="156" t="s">
        <v>5749</v>
      </c>
      <c r="G2287" s="156" t="s">
        <v>556</v>
      </c>
      <c r="H2287" s="156" t="s">
        <v>5750</v>
      </c>
      <c r="I2287" s="155">
        <v>3028011</v>
      </c>
      <c r="J2287" s="157" t="s">
        <v>673</v>
      </c>
      <c r="K2287" s="157"/>
      <c r="L2287" s="155">
        <v>2022</v>
      </c>
      <c r="M2287" s="158">
        <v>25539</v>
      </c>
      <c r="N2287" s="159">
        <v>141473187.96000001</v>
      </c>
      <c r="O2287" s="159">
        <v>133642726.48</v>
      </c>
      <c r="P2287" s="159">
        <v>69307663.150000006</v>
      </c>
      <c r="Q2287" s="159">
        <v>27467139</v>
      </c>
      <c r="R2287" s="159">
        <v>41840524.149999999</v>
      </c>
      <c r="S2287" s="159">
        <v>7830461.4800000004</v>
      </c>
      <c r="T2287" s="159">
        <v>1012138.24</v>
      </c>
      <c r="U2287" s="159">
        <v>160858943.90000001</v>
      </c>
      <c r="V2287" s="159">
        <v>128197564.94</v>
      </c>
      <c r="W2287" s="159">
        <v>44296672.270000003</v>
      </c>
      <c r="X2287" s="159">
        <v>1378126.76</v>
      </c>
      <c r="Y2287" s="159">
        <v>32661378.960000001</v>
      </c>
      <c r="Z2287" s="159">
        <v>22442067.620000001</v>
      </c>
      <c r="AA2287" s="159">
        <v>0</v>
      </c>
      <c r="AB2287" s="159">
        <v>22442067.620000001</v>
      </c>
      <c r="AC2287" s="159">
        <v>3056311.68</v>
      </c>
      <c r="AD2287" s="159">
        <v>3056311.68</v>
      </c>
      <c r="AE2287" s="159">
        <v>31672850.32</v>
      </c>
      <c r="AF2287" s="159">
        <v>5445161.54</v>
      </c>
      <c r="AG2287" s="159">
        <v>1696601.12</v>
      </c>
      <c r="AH2287" s="159">
        <v>1491858.62</v>
      </c>
      <c r="AI2287" s="159">
        <v>0</v>
      </c>
      <c r="AJ2287" s="159">
        <v>0</v>
      </c>
    </row>
    <row r="2288" spans="1:36">
      <c r="A2288" s="153">
        <v>30</v>
      </c>
      <c r="B2288" s="154">
        <v>28</v>
      </c>
      <c r="C2288" s="154">
        <v>2</v>
      </c>
      <c r="D2288" s="155">
        <v>2</v>
      </c>
      <c r="E2288" s="155" t="s">
        <v>556</v>
      </c>
      <c r="F2288" s="156" t="s">
        <v>5751</v>
      </c>
      <c r="G2288" s="156" t="s">
        <v>556</v>
      </c>
      <c r="H2288" s="156" t="s">
        <v>5752</v>
      </c>
      <c r="I2288" s="155">
        <v>3028022</v>
      </c>
      <c r="J2288" s="157" t="s">
        <v>678</v>
      </c>
      <c r="K2288" s="157"/>
      <c r="L2288" s="155">
        <v>2022</v>
      </c>
      <c r="M2288" s="158">
        <v>5054</v>
      </c>
      <c r="N2288" s="159">
        <v>42903020.299999997</v>
      </c>
      <c r="O2288" s="159">
        <v>39330388.159999996</v>
      </c>
      <c r="P2288" s="159">
        <v>23385642.530000001</v>
      </c>
      <c r="Q2288" s="159">
        <v>10159162</v>
      </c>
      <c r="R2288" s="159">
        <v>13226480.529999999</v>
      </c>
      <c r="S2288" s="159">
        <v>3572632.14</v>
      </c>
      <c r="T2288" s="159">
        <v>0</v>
      </c>
      <c r="U2288" s="159">
        <v>44618972.520000003</v>
      </c>
      <c r="V2288" s="159">
        <v>36155308.380000003</v>
      </c>
      <c r="W2288" s="159">
        <v>12907548.65</v>
      </c>
      <c r="X2288" s="159">
        <v>345601.59</v>
      </c>
      <c r="Y2288" s="159">
        <v>8463664.1400000006</v>
      </c>
      <c r="Z2288" s="159">
        <v>4632853.9800000004</v>
      </c>
      <c r="AA2288" s="159">
        <v>760227.53</v>
      </c>
      <c r="AB2288" s="159">
        <v>3872626.45</v>
      </c>
      <c r="AC2288" s="159">
        <v>835000</v>
      </c>
      <c r="AD2288" s="159">
        <v>835000</v>
      </c>
      <c r="AE2288" s="159">
        <v>5735227.5300000003</v>
      </c>
      <c r="AF2288" s="159">
        <v>3175079.78</v>
      </c>
      <c r="AG2288" s="159">
        <v>607432.12</v>
      </c>
      <c r="AH2288" s="159">
        <v>456699</v>
      </c>
      <c r="AI2288" s="159">
        <v>0</v>
      </c>
      <c r="AJ2288" s="159">
        <v>0</v>
      </c>
    </row>
    <row r="2289" spans="1:36">
      <c r="A2289" s="153">
        <v>30</v>
      </c>
      <c r="B2289" s="154">
        <v>28</v>
      </c>
      <c r="C2289" s="154">
        <v>3</v>
      </c>
      <c r="D2289" s="155">
        <v>3</v>
      </c>
      <c r="E2289" s="155" t="s">
        <v>556</v>
      </c>
      <c r="F2289" s="156" t="s">
        <v>5753</v>
      </c>
      <c r="G2289" s="156" t="s">
        <v>556</v>
      </c>
      <c r="H2289" s="156" t="s">
        <v>5754</v>
      </c>
      <c r="I2289" s="155">
        <v>3028033</v>
      </c>
      <c r="J2289" s="157" t="s">
        <v>677</v>
      </c>
      <c r="K2289" s="157"/>
      <c r="L2289" s="155">
        <v>2022</v>
      </c>
      <c r="M2289" s="158">
        <v>7820</v>
      </c>
      <c r="N2289" s="159">
        <v>73034148.299999997</v>
      </c>
      <c r="O2289" s="159">
        <v>64551385.18</v>
      </c>
      <c r="P2289" s="159">
        <v>35993477.980000004</v>
      </c>
      <c r="Q2289" s="159">
        <v>13634898</v>
      </c>
      <c r="R2289" s="159">
        <v>22358579.98</v>
      </c>
      <c r="S2289" s="159">
        <v>8482763.1199999992</v>
      </c>
      <c r="T2289" s="159">
        <v>788760.14</v>
      </c>
      <c r="U2289" s="159">
        <v>64521796.659999996</v>
      </c>
      <c r="V2289" s="159">
        <v>51025852.289999999</v>
      </c>
      <c r="W2289" s="159">
        <v>16469186.92</v>
      </c>
      <c r="X2289" s="159">
        <v>220908.64</v>
      </c>
      <c r="Y2289" s="159">
        <v>13495944.369999999</v>
      </c>
      <c r="Z2289" s="159">
        <v>7557847.5300000003</v>
      </c>
      <c r="AA2289" s="159">
        <v>0</v>
      </c>
      <c r="AB2289" s="159">
        <v>7557847.5300000003</v>
      </c>
      <c r="AC2289" s="159">
        <v>3866603</v>
      </c>
      <c r="AD2289" s="159">
        <v>1009948</v>
      </c>
      <c r="AE2289" s="159">
        <v>3494052</v>
      </c>
      <c r="AF2289" s="159">
        <v>13525532.890000001</v>
      </c>
      <c r="AG2289" s="159">
        <v>1342037.4099999999</v>
      </c>
      <c r="AH2289" s="159">
        <v>1279587.67</v>
      </c>
      <c r="AI2289" s="159">
        <v>0</v>
      </c>
      <c r="AJ2289" s="159">
        <v>0</v>
      </c>
    </row>
    <row r="2290" spans="1:36">
      <c r="A2290" s="153">
        <v>30</v>
      </c>
      <c r="B2290" s="154">
        <v>28</v>
      </c>
      <c r="C2290" s="154">
        <v>4</v>
      </c>
      <c r="D2290" s="155">
        <v>2</v>
      </c>
      <c r="E2290" s="155" t="s">
        <v>556</v>
      </c>
      <c r="F2290" s="156" t="s">
        <v>5751</v>
      </c>
      <c r="G2290" s="156" t="s">
        <v>556</v>
      </c>
      <c r="H2290" s="156" t="s">
        <v>5755</v>
      </c>
      <c r="I2290" s="155">
        <v>3028042</v>
      </c>
      <c r="J2290" s="157" t="s">
        <v>676</v>
      </c>
      <c r="K2290" s="157"/>
      <c r="L2290" s="155">
        <v>2022</v>
      </c>
      <c r="M2290" s="158">
        <v>5732</v>
      </c>
      <c r="N2290" s="159">
        <v>45756149.409999996</v>
      </c>
      <c r="O2290" s="159">
        <v>41524567.329999998</v>
      </c>
      <c r="P2290" s="159">
        <v>23036483.009999998</v>
      </c>
      <c r="Q2290" s="159">
        <v>7548114</v>
      </c>
      <c r="R2290" s="159">
        <v>15488369.01</v>
      </c>
      <c r="S2290" s="159">
        <v>4231582.08</v>
      </c>
      <c r="T2290" s="159">
        <v>621370.26</v>
      </c>
      <c r="U2290" s="159">
        <v>50802908.170000002</v>
      </c>
      <c r="V2290" s="159">
        <v>37431765.020000003</v>
      </c>
      <c r="W2290" s="159">
        <v>10076610.050000001</v>
      </c>
      <c r="X2290" s="159">
        <v>125323.44</v>
      </c>
      <c r="Y2290" s="159">
        <v>13371143.15</v>
      </c>
      <c r="Z2290" s="159">
        <v>12858687.57</v>
      </c>
      <c r="AA2290" s="159">
        <v>3000000</v>
      </c>
      <c r="AB2290" s="159">
        <v>9858687.5700000003</v>
      </c>
      <c r="AC2290" s="159">
        <v>1037666.16</v>
      </c>
      <c r="AD2290" s="159">
        <v>1037666.16</v>
      </c>
      <c r="AE2290" s="159">
        <v>4289473.6900000004</v>
      </c>
      <c r="AF2290" s="159">
        <v>4092802.31</v>
      </c>
      <c r="AG2290" s="159">
        <v>818675</v>
      </c>
      <c r="AH2290" s="159">
        <v>808835</v>
      </c>
      <c r="AI2290" s="159">
        <v>0</v>
      </c>
      <c r="AJ2290" s="159">
        <v>0</v>
      </c>
    </row>
    <row r="2291" spans="1:36">
      <c r="A2291" s="153">
        <v>30</v>
      </c>
      <c r="B2291" s="154">
        <v>28</v>
      </c>
      <c r="C2291" s="154">
        <v>5</v>
      </c>
      <c r="D2291" s="155">
        <v>3</v>
      </c>
      <c r="E2291" s="155" t="s">
        <v>556</v>
      </c>
      <c r="F2291" s="156" t="s">
        <v>5753</v>
      </c>
      <c r="G2291" s="156" t="s">
        <v>556</v>
      </c>
      <c r="H2291" s="156" t="s">
        <v>5756</v>
      </c>
      <c r="I2291" s="155">
        <v>3028053</v>
      </c>
      <c r="J2291" s="157" t="s">
        <v>675</v>
      </c>
      <c r="K2291" s="157"/>
      <c r="L2291" s="155">
        <v>2022</v>
      </c>
      <c r="M2291" s="158">
        <v>10053</v>
      </c>
      <c r="N2291" s="159">
        <v>78235831.310000002</v>
      </c>
      <c r="O2291" s="159">
        <v>71694514.810000002</v>
      </c>
      <c r="P2291" s="159">
        <v>37735185.909999996</v>
      </c>
      <c r="Q2291" s="159">
        <v>13654729</v>
      </c>
      <c r="R2291" s="159">
        <v>24080456.91</v>
      </c>
      <c r="S2291" s="159">
        <v>6541316.5</v>
      </c>
      <c r="T2291" s="159">
        <v>2515415.25</v>
      </c>
      <c r="U2291" s="159">
        <v>73037950.459999993</v>
      </c>
      <c r="V2291" s="159">
        <v>63726166.93</v>
      </c>
      <c r="W2291" s="159">
        <v>16674981.199999999</v>
      </c>
      <c r="X2291" s="159">
        <v>631943.93000000005</v>
      </c>
      <c r="Y2291" s="159">
        <v>9311783.5299999993</v>
      </c>
      <c r="Z2291" s="159">
        <v>2830133.71</v>
      </c>
      <c r="AA2291" s="159">
        <v>300000</v>
      </c>
      <c r="AB2291" s="159">
        <v>2530133.71</v>
      </c>
      <c r="AC2291" s="159">
        <v>2924700</v>
      </c>
      <c r="AD2291" s="159">
        <v>947700</v>
      </c>
      <c r="AE2291" s="159">
        <v>9809282.3100000005</v>
      </c>
      <c r="AF2291" s="159">
        <v>7968347.8799999999</v>
      </c>
      <c r="AG2291" s="159">
        <v>831322.36</v>
      </c>
      <c r="AH2291" s="159">
        <v>889350.76</v>
      </c>
      <c r="AI2291" s="159">
        <v>0</v>
      </c>
      <c r="AJ2291" s="159">
        <v>82.31</v>
      </c>
    </row>
    <row r="2292" spans="1:36">
      <c r="A2292" s="153">
        <v>30</v>
      </c>
      <c r="B2292" s="154">
        <v>28</v>
      </c>
      <c r="C2292" s="154">
        <v>6</v>
      </c>
      <c r="D2292" s="155">
        <v>2</v>
      </c>
      <c r="E2292" s="155" t="s">
        <v>556</v>
      </c>
      <c r="F2292" s="156" t="s">
        <v>5751</v>
      </c>
      <c r="G2292" s="156" t="s">
        <v>556</v>
      </c>
      <c r="H2292" s="156" t="s">
        <v>5757</v>
      </c>
      <c r="I2292" s="155">
        <v>3028062</v>
      </c>
      <c r="J2292" s="157" t="s">
        <v>674</v>
      </c>
      <c r="K2292" s="157"/>
      <c r="L2292" s="155">
        <v>2022</v>
      </c>
      <c r="M2292" s="158">
        <v>2711</v>
      </c>
      <c r="N2292" s="159">
        <v>23744308.02</v>
      </c>
      <c r="O2292" s="159">
        <v>21167774.920000002</v>
      </c>
      <c r="P2292" s="159">
        <v>12843852.030000001</v>
      </c>
      <c r="Q2292" s="159">
        <v>5742367</v>
      </c>
      <c r="R2292" s="159">
        <v>7101485.0300000003</v>
      </c>
      <c r="S2292" s="159">
        <v>2576533.1</v>
      </c>
      <c r="T2292" s="159">
        <v>337676.65</v>
      </c>
      <c r="U2292" s="159">
        <v>22312348.789999999</v>
      </c>
      <c r="V2292" s="159">
        <v>18002424.829999998</v>
      </c>
      <c r="W2292" s="159">
        <v>6500801.9199999999</v>
      </c>
      <c r="X2292" s="159">
        <v>133690.48000000001</v>
      </c>
      <c r="Y2292" s="159">
        <v>4309923.96</v>
      </c>
      <c r="Z2292" s="159">
        <v>3899534.6</v>
      </c>
      <c r="AA2292" s="159">
        <v>2829000</v>
      </c>
      <c r="AB2292" s="159">
        <v>1070534.6000000001</v>
      </c>
      <c r="AC2292" s="159">
        <v>5248753.93</v>
      </c>
      <c r="AD2292" s="159">
        <v>2351952</v>
      </c>
      <c r="AE2292" s="159">
        <v>2829000</v>
      </c>
      <c r="AF2292" s="159">
        <v>3165350.09</v>
      </c>
      <c r="AG2292" s="159">
        <v>251009.94</v>
      </c>
      <c r="AH2292" s="159">
        <v>229570.82</v>
      </c>
      <c r="AI2292" s="159">
        <v>0</v>
      </c>
      <c r="AJ2292" s="159">
        <v>0</v>
      </c>
    </row>
    <row r="2293" spans="1:36">
      <c r="A2293" s="153">
        <v>30</v>
      </c>
      <c r="B2293" s="154">
        <v>28</v>
      </c>
      <c r="C2293" s="154">
        <v>7</v>
      </c>
      <c r="D2293" s="155">
        <v>2</v>
      </c>
      <c r="E2293" s="155" t="s">
        <v>556</v>
      </c>
      <c r="F2293" s="156" t="s">
        <v>5751</v>
      </c>
      <c r="G2293" s="156" t="s">
        <v>556</v>
      </c>
      <c r="H2293" s="156" t="s">
        <v>5758</v>
      </c>
      <c r="I2293" s="155">
        <v>3028072</v>
      </c>
      <c r="J2293" s="157" t="s">
        <v>673</v>
      </c>
      <c r="K2293" s="157"/>
      <c r="L2293" s="155">
        <v>2022</v>
      </c>
      <c r="M2293" s="158">
        <v>12158</v>
      </c>
      <c r="N2293" s="159">
        <v>82565340.569999993</v>
      </c>
      <c r="O2293" s="159">
        <v>77755401.180000007</v>
      </c>
      <c r="P2293" s="159">
        <v>51040245.93</v>
      </c>
      <c r="Q2293" s="159">
        <v>21874888</v>
      </c>
      <c r="R2293" s="159">
        <v>29165357.93</v>
      </c>
      <c r="S2293" s="159">
        <v>4809939.3899999997</v>
      </c>
      <c r="T2293" s="159">
        <v>750763.09</v>
      </c>
      <c r="U2293" s="159">
        <v>84740711.170000002</v>
      </c>
      <c r="V2293" s="159">
        <v>69387369.879999995</v>
      </c>
      <c r="W2293" s="159">
        <v>22654989.239999998</v>
      </c>
      <c r="X2293" s="159">
        <v>495830.28</v>
      </c>
      <c r="Y2293" s="159">
        <v>15353341.289999999</v>
      </c>
      <c r="Z2293" s="159">
        <v>15796634.300000001</v>
      </c>
      <c r="AA2293" s="159">
        <v>3616402.25</v>
      </c>
      <c r="AB2293" s="159">
        <v>12180232.050000001</v>
      </c>
      <c r="AC2293" s="159">
        <v>2003819</v>
      </c>
      <c r="AD2293" s="159">
        <v>1963819</v>
      </c>
      <c r="AE2293" s="159">
        <v>12461197.92</v>
      </c>
      <c r="AF2293" s="159">
        <v>8368031.2999999998</v>
      </c>
      <c r="AG2293" s="159">
        <v>1337485.42</v>
      </c>
      <c r="AH2293" s="159">
        <v>1362901.57</v>
      </c>
      <c r="AI2293" s="159">
        <v>0</v>
      </c>
      <c r="AJ2293" s="159">
        <v>0</v>
      </c>
    </row>
    <row r="2294" spans="1:36">
      <c r="A2294" s="153">
        <v>30</v>
      </c>
      <c r="B2294" s="154">
        <v>29</v>
      </c>
      <c r="C2294" s="154">
        <v>1</v>
      </c>
      <c r="D2294" s="155">
        <v>2</v>
      </c>
      <c r="E2294" s="155" t="s">
        <v>556</v>
      </c>
      <c r="F2294" s="156" t="s">
        <v>5759</v>
      </c>
      <c r="G2294" s="156" t="s">
        <v>556</v>
      </c>
      <c r="H2294" s="156" t="s">
        <v>5760</v>
      </c>
      <c r="I2294" s="155">
        <v>3029012</v>
      </c>
      <c r="J2294" s="157" t="s">
        <v>672</v>
      </c>
      <c r="K2294" s="157"/>
      <c r="L2294" s="155">
        <v>2022</v>
      </c>
      <c r="M2294" s="158">
        <v>14035</v>
      </c>
      <c r="N2294" s="159">
        <v>95192043.920000002</v>
      </c>
      <c r="O2294" s="159">
        <v>88286898.849999994</v>
      </c>
      <c r="P2294" s="159">
        <v>60375875.760000005</v>
      </c>
      <c r="Q2294" s="159">
        <v>27373729</v>
      </c>
      <c r="R2294" s="159">
        <v>33002146.760000002</v>
      </c>
      <c r="S2294" s="159">
        <v>6905145.0700000003</v>
      </c>
      <c r="T2294" s="159">
        <v>400098.04</v>
      </c>
      <c r="U2294" s="159">
        <v>95750725.099999994</v>
      </c>
      <c r="V2294" s="159">
        <v>80340346.579999998</v>
      </c>
      <c r="W2294" s="159">
        <v>26704695.050000001</v>
      </c>
      <c r="X2294" s="159">
        <v>316109</v>
      </c>
      <c r="Y2294" s="159">
        <v>15410378.52</v>
      </c>
      <c r="Z2294" s="159">
        <v>17132035.989999998</v>
      </c>
      <c r="AA2294" s="159">
        <v>2000000</v>
      </c>
      <c r="AB2294" s="159">
        <v>15132035.989999998</v>
      </c>
      <c r="AC2294" s="159">
        <v>2280000</v>
      </c>
      <c r="AD2294" s="159">
        <v>2280000</v>
      </c>
      <c r="AE2294" s="159">
        <v>7611000</v>
      </c>
      <c r="AF2294" s="159">
        <v>7946552.2699999996</v>
      </c>
      <c r="AG2294" s="159">
        <v>643419.51</v>
      </c>
      <c r="AH2294" s="159">
        <v>768496.73</v>
      </c>
      <c r="AI2294" s="159">
        <v>0</v>
      </c>
      <c r="AJ2294" s="159">
        <v>0</v>
      </c>
    </row>
    <row r="2295" spans="1:36">
      <c r="A2295" s="153">
        <v>30</v>
      </c>
      <c r="B2295" s="154">
        <v>29</v>
      </c>
      <c r="C2295" s="154">
        <v>2</v>
      </c>
      <c r="D2295" s="155">
        <v>2</v>
      </c>
      <c r="E2295" s="155" t="s">
        <v>556</v>
      </c>
      <c r="F2295" s="156" t="s">
        <v>5759</v>
      </c>
      <c r="G2295" s="156" t="s">
        <v>556</v>
      </c>
      <c r="H2295" s="156" t="s">
        <v>5761</v>
      </c>
      <c r="I2295" s="155">
        <v>3029022</v>
      </c>
      <c r="J2295" s="157" t="s">
        <v>671</v>
      </c>
      <c r="K2295" s="157"/>
      <c r="L2295" s="155">
        <v>2022</v>
      </c>
      <c r="M2295" s="158">
        <v>12405</v>
      </c>
      <c r="N2295" s="159">
        <v>74021246.109999999</v>
      </c>
      <c r="O2295" s="159">
        <v>69837742.819999993</v>
      </c>
      <c r="P2295" s="159">
        <v>40264680.700000003</v>
      </c>
      <c r="Q2295" s="159">
        <v>16252544</v>
      </c>
      <c r="R2295" s="159">
        <v>24012136.699999999</v>
      </c>
      <c r="S2295" s="159">
        <v>4183503.29</v>
      </c>
      <c r="T2295" s="159">
        <v>2412406.9</v>
      </c>
      <c r="U2295" s="159">
        <v>70648576.030000001</v>
      </c>
      <c r="V2295" s="159">
        <v>60778330.789999999</v>
      </c>
      <c r="W2295" s="159">
        <v>24524058.219999999</v>
      </c>
      <c r="X2295" s="159">
        <v>259149.7</v>
      </c>
      <c r="Y2295" s="159">
        <v>9870245.2400000002</v>
      </c>
      <c r="Z2295" s="159">
        <v>17796352.449999999</v>
      </c>
      <c r="AA2295" s="159">
        <v>0</v>
      </c>
      <c r="AB2295" s="159">
        <v>17796352.449999999</v>
      </c>
      <c r="AC2295" s="159">
        <v>1650000</v>
      </c>
      <c r="AD2295" s="159">
        <v>1650000</v>
      </c>
      <c r="AE2295" s="159">
        <v>4500000</v>
      </c>
      <c r="AF2295" s="159">
        <v>9059412.0299999993</v>
      </c>
      <c r="AG2295" s="159">
        <v>752500</v>
      </c>
      <c r="AH2295" s="159">
        <v>752308.59</v>
      </c>
      <c r="AI2295" s="159">
        <v>0</v>
      </c>
      <c r="AJ2295" s="159">
        <v>0</v>
      </c>
    </row>
    <row r="2296" spans="1:36">
      <c r="A2296" s="153">
        <v>30</v>
      </c>
      <c r="B2296" s="154">
        <v>29</v>
      </c>
      <c r="C2296" s="154">
        <v>3</v>
      </c>
      <c r="D2296" s="155">
        <v>3</v>
      </c>
      <c r="E2296" s="155" t="s">
        <v>556</v>
      </c>
      <c r="F2296" s="156" t="s">
        <v>5762</v>
      </c>
      <c r="G2296" s="156" t="s">
        <v>556</v>
      </c>
      <c r="H2296" s="156" t="s">
        <v>5763</v>
      </c>
      <c r="I2296" s="155">
        <v>3029033</v>
      </c>
      <c r="J2296" s="157" t="s">
        <v>670</v>
      </c>
      <c r="K2296" s="157"/>
      <c r="L2296" s="155">
        <v>2022</v>
      </c>
      <c r="M2296" s="158">
        <v>30330</v>
      </c>
      <c r="N2296" s="159">
        <v>169297735.36000001</v>
      </c>
      <c r="O2296" s="159">
        <v>159557817.27000001</v>
      </c>
      <c r="P2296" s="159">
        <v>82990222.549999997</v>
      </c>
      <c r="Q2296" s="159">
        <v>28720730</v>
      </c>
      <c r="R2296" s="159">
        <v>54269492.549999997</v>
      </c>
      <c r="S2296" s="159">
        <v>9739918.0899999999</v>
      </c>
      <c r="T2296" s="159">
        <v>3383222.48</v>
      </c>
      <c r="U2296" s="159">
        <v>179750593.91</v>
      </c>
      <c r="V2296" s="159">
        <v>150534732.52000001</v>
      </c>
      <c r="W2296" s="159">
        <v>57048473.560000002</v>
      </c>
      <c r="X2296" s="159">
        <v>1151338.04</v>
      </c>
      <c r="Y2296" s="159">
        <v>29215861.390000001</v>
      </c>
      <c r="Z2296" s="159">
        <v>29735050.27</v>
      </c>
      <c r="AA2296" s="159">
        <v>6000000</v>
      </c>
      <c r="AB2296" s="159">
        <v>23735050.27</v>
      </c>
      <c r="AC2296" s="159">
        <v>4440692</v>
      </c>
      <c r="AD2296" s="159">
        <v>4440692</v>
      </c>
      <c r="AE2296" s="159">
        <v>23274760</v>
      </c>
      <c r="AF2296" s="159">
        <v>9023084.75</v>
      </c>
      <c r="AG2296" s="159">
        <v>1759980.7</v>
      </c>
      <c r="AH2296" s="159">
        <v>2324816.7799999998</v>
      </c>
      <c r="AI2296" s="159">
        <v>0</v>
      </c>
      <c r="AJ2296" s="159">
        <v>0</v>
      </c>
    </row>
    <row r="2297" spans="1:36">
      <c r="A2297" s="153">
        <v>30</v>
      </c>
      <c r="B2297" s="154">
        <v>30</v>
      </c>
      <c r="C2297" s="154">
        <v>1</v>
      </c>
      <c r="D2297" s="155">
        <v>2</v>
      </c>
      <c r="E2297" s="155" t="s">
        <v>556</v>
      </c>
      <c r="F2297" s="156" t="s">
        <v>5764</v>
      </c>
      <c r="G2297" s="156" t="s">
        <v>556</v>
      </c>
      <c r="H2297" s="156" t="s">
        <v>5765</v>
      </c>
      <c r="I2297" s="155">
        <v>3030012</v>
      </c>
      <c r="J2297" s="157" t="s">
        <v>669</v>
      </c>
      <c r="K2297" s="157"/>
      <c r="L2297" s="155">
        <v>2022</v>
      </c>
      <c r="M2297" s="158">
        <v>5643</v>
      </c>
      <c r="N2297" s="159">
        <v>46618065.399999999</v>
      </c>
      <c r="O2297" s="159">
        <v>40141959.869999997</v>
      </c>
      <c r="P2297" s="159">
        <v>24576866.689999998</v>
      </c>
      <c r="Q2297" s="159">
        <v>10288268</v>
      </c>
      <c r="R2297" s="159">
        <v>14288598.689999999</v>
      </c>
      <c r="S2297" s="159">
        <v>6476105.5300000003</v>
      </c>
      <c r="T2297" s="159">
        <v>102920.5</v>
      </c>
      <c r="U2297" s="159">
        <v>43428674.270000003</v>
      </c>
      <c r="V2297" s="159">
        <v>34838012.020000003</v>
      </c>
      <c r="W2297" s="159">
        <v>11801869.15</v>
      </c>
      <c r="X2297" s="159">
        <v>0</v>
      </c>
      <c r="Y2297" s="159">
        <v>8590662.25</v>
      </c>
      <c r="Z2297" s="159">
        <v>3689698.98</v>
      </c>
      <c r="AA2297" s="159">
        <v>0</v>
      </c>
      <c r="AB2297" s="159">
        <v>3689698.98</v>
      </c>
      <c r="AC2297" s="159">
        <v>35000</v>
      </c>
      <c r="AD2297" s="159">
        <v>0</v>
      </c>
      <c r="AE2297" s="159">
        <v>0</v>
      </c>
      <c r="AF2297" s="159">
        <v>5303947.8499999996</v>
      </c>
      <c r="AG2297" s="159">
        <v>1104018.48</v>
      </c>
      <c r="AH2297" s="159">
        <v>1104018.48</v>
      </c>
      <c r="AI2297" s="159">
        <v>0</v>
      </c>
      <c r="AJ2297" s="159">
        <v>0</v>
      </c>
    </row>
    <row r="2298" spans="1:36">
      <c r="A2298" s="153">
        <v>30</v>
      </c>
      <c r="B2298" s="154">
        <v>30</v>
      </c>
      <c r="C2298" s="154">
        <v>2</v>
      </c>
      <c r="D2298" s="155">
        <v>3</v>
      </c>
      <c r="E2298" s="155" t="s">
        <v>556</v>
      </c>
      <c r="F2298" s="156" t="s">
        <v>5766</v>
      </c>
      <c r="G2298" s="156" t="s">
        <v>556</v>
      </c>
      <c r="H2298" s="156" t="s">
        <v>5767</v>
      </c>
      <c r="I2298" s="155">
        <v>3030023</v>
      </c>
      <c r="J2298" s="157" t="s">
        <v>668</v>
      </c>
      <c r="K2298" s="157"/>
      <c r="L2298" s="155">
        <v>2022</v>
      </c>
      <c r="M2298" s="158">
        <v>9934</v>
      </c>
      <c r="N2298" s="159">
        <v>61658286.490000002</v>
      </c>
      <c r="O2298" s="159">
        <v>60654270.829999998</v>
      </c>
      <c r="P2298" s="159">
        <v>37660661.989999995</v>
      </c>
      <c r="Q2298" s="159">
        <v>15490468</v>
      </c>
      <c r="R2298" s="159">
        <v>22170193.989999998</v>
      </c>
      <c r="S2298" s="159">
        <v>1004015.66</v>
      </c>
      <c r="T2298" s="159">
        <v>38579.33</v>
      </c>
      <c r="U2298" s="159">
        <v>58814869.340000004</v>
      </c>
      <c r="V2298" s="159">
        <v>54254415.009999998</v>
      </c>
      <c r="W2298" s="159">
        <v>17682242.16</v>
      </c>
      <c r="X2298" s="159">
        <v>368634.15</v>
      </c>
      <c r="Y2298" s="159">
        <v>4560454.33</v>
      </c>
      <c r="Z2298" s="159">
        <v>5358772.34</v>
      </c>
      <c r="AA2298" s="159">
        <v>0</v>
      </c>
      <c r="AB2298" s="159">
        <v>5358772.34</v>
      </c>
      <c r="AC2298" s="159">
        <v>1521161</v>
      </c>
      <c r="AD2298" s="159">
        <v>1521161</v>
      </c>
      <c r="AE2298" s="159">
        <v>6228874.3499999996</v>
      </c>
      <c r="AF2298" s="159">
        <v>6399855.8200000003</v>
      </c>
      <c r="AG2298" s="159">
        <v>1551982.68</v>
      </c>
      <c r="AH2298" s="159">
        <v>1760546.12</v>
      </c>
      <c r="AI2298" s="159">
        <v>0</v>
      </c>
      <c r="AJ2298" s="159">
        <v>0</v>
      </c>
    </row>
    <row r="2299" spans="1:36">
      <c r="A2299" s="153">
        <v>30</v>
      </c>
      <c r="B2299" s="154">
        <v>30</v>
      </c>
      <c r="C2299" s="154">
        <v>3</v>
      </c>
      <c r="D2299" s="155">
        <v>3</v>
      </c>
      <c r="E2299" s="155" t="s">
        <v>556</v>
      </c>
      <c r="F2299" s="156" t="s">
        <v>5766</v>
      </c>
      <c r="G2299" s="156" t="s">
        <v>556</v>
      </c>
      <c r="H2299" s="156" t="s">
        <v>5768</v>
      </c>
      <c r="I2299" s="155">
        <v>3030033</v>
      </c>
      <c r="J2299" s="157" t="s">
        <v>667</v>
      </c>
      <c r="K2299" s="157"/>
      <c r="L2299" s="155">
        <v>2022</v>
      </c>
      <c r="M2299" s="158">
        <v>7798</v>
      </c>
      <c r="N2299" s="159">
        <v>59302929.299999997</v>
      </c>
      <c r="O2299" s="159">
        <v>56185218.450000003</v>
      </c>
      <c r="P2299" s="159">
        <v>25996588.969999999</v>
      </c>
      <c r="Q2299" s="159">
        <v>9217379</v>
      </c>
      <c r="R2299" s="159">
        <v>16779209.969999999</v>
      </c>
      <c r="S2299" s="159">
        <v>3117710.85</v>
      </c>
      <c r="T2299" s="159">
        <v>469422.6</v>
      </c>
      <c r="U2299" s="159">
        <v>59763725.810000002</v>
      </c>
      <c r="V2299" s="159">
        <v>50501482.109999999</v>
      </c>
      <c r="W2299" s="159">
        <v>16475240.869999999</v>
      </c>
      <c r="X2299" s="159">
        <v>614090.87</v>
      </c>
      <c r="Y2299" s="159">
        <v>9262243.6999999993</v>
      </c>
      <c r="Z2299" s="159">
        <v>7697779.2699999996</v>
      </c>
      <c r="AA2299" s="159">
        <v>3657693.74</v>
      </c>
      <c r="AB2299" s="159">
        <v>4040085.5299999993</v>
      </c>
      <c r="AC2299" s="159">
        <v>5294332.57</v>
      </c>
      <c r="AD2299" s="159">
        <v>2405914</v>
      </c>
      <c r="AE2299" s="159">
        <v>10752633.289999999</v>
      </c>
      <c r="AF2299" s="159">
        <v>5683736.3399999999</v>
      </c>
      <c r="AG2299" s="159">
        <v>480318.64</v>
      </c>
      <c r="AH2299" s="159">
        <v>391726.45</v>
      </c>
      <c r="AI2299" s="159">
        <v>0</v>
      </c>
      <c r="AJ2299" s="159">
        <v>0</v>
      </c>
    </row>
    <row r="2300" spans="1:36">
      <c r="A2300" s="153">
        <v>30</v>
      </c>
      <c r="B2300" s="154">
        <v>30</v>
      </c>
      <c r="C2300" s="154">
        <v>4</v>
      </c>
      <c r="D2300" s="155">
        <v>3</v>
      </c>
      <c r="E2300" s="155" t="s">
        <v>556</v>
      </c>
      <c r="F2300" s="156" t="s">
        <v>5766</v>
      </c>
      <c r="G2300" s="156" t="s">
        <v>556</v>
      </c>
      <c r="H2300" s="156" t="s">
        <v>5769</v>
      </c>
      <c r="I2300" s="155">
        <v>3030043</v>
      </c>
      <c r="J2300" s="157" t="s">
        <v>666</v>
      </c>
      <c r="K2300" s="157"/>
      <c r="L2300" s="155">
        <v>2022</v>
      </c>
      <c r="M2300" s="158">
        <v>6536</v>
      </c>
      <c r="N2300" s="159">
        <v>48292691.899999999</v>
      </c>
      <c r="O2300" s="159">
        <v>43798074.640000001</v>
      </c>
      <c r="P2300" s="159">
        <v>29126336.859999999</v>
      </c>
      <c r="Q2300" s="159">
        <v>12360640</v>
      </c>
      <c r="R2300" s="159">
        <v>16765696.859999999</v>
      </c>
      <c r="S2300" s="159">
        <v>4494617.26</v>
      </c>
      <c r="T2300" s="159">
        <v>1711806</v>
      </c>
      <c r="U2300" s="159">
        <v>47656413.600000001</v>
      </c>
      <c r="V2300" s="159">
        <v>40068780.130000003</v>
      </c>
      <c r="W2300" s="159">
        <v>11093965.310000001</v>
      </c>
      <c r="X2300" s="159">
        <v>146740.22</v>
      </c>
      <c r="Y2300" s="159">
        <v>7587633.4699999997</v>
      </c>
      <c r="Z2300" s="159">
        <v>5102919.28</v>
      </c>
      <c r="AA2300" s="159">
        <v>0</v>
      </c>
      <c r="AB2300" s="159">
        <v>5102919.28</v>
      </c>
      <c r="AC2300" s="159">
        <v>4354466.3600000003</v>
      </c>
      <c r="AD2300" s="159">
        <v>1421846.38</v>
      </c>
      <c r="AE2300" s="159">
        <v>2787147.53</v>
      </c>
      <c r="AF2300" s="159">
        <v>3729294.51</v>
      </c>
      <c r="AG2300" s="159">
        <v>333195</v>
      </c>
      <c r="AH2300" s="159">
        <v>144653.49</v>
      </c>
      <c r="AI2300" s="159">
        <v>0</v>
      </c>
      <c r="AJ2300" s="159">
        <v>0</v>
      </c>
    </row>
    <row r="2301" spans="1:36">
      <c r="A2301" s="153">
        <v>30</v>
      </c>
      <c r="B2301" s="154">
        <v>30</v>
      </c>
      <c r="C2301" s="154">
        <v>5</v>
      </c>
      <c r="D2301" s="155">
        <v>3</v>
      </c>
      <c r="E2301" s="155" t="s">
        <v>556</v>
      </c>
      <c r="F2301" s="156" t="s">
        <v>5766</v>
      </c>
      <c r="G2301" s="156" t="s">
        <v>556</v>
      </c>
      <c r="H2301" s="156" t="s">
        <v>5770</v>
      </c>
      <c r="I2301" s="155">
        <v>3030053</v>
      </c>
      <c r="J2301" s="157" t="s">
        <v>665</v>
      </c>
      <c r="K2301" s="157"/>
      <c r="L2301" s="155">
        <v>2022</v>
      </c>
      <c r="M2301" s="158">
        <v>48177</v>
      </c>
      <c r="N2301" s="159">
        <v>293928414.36000001</v>
      </c>
      <c r="O2301" s="159">
        <v>283473781.74000001</v>
      </c>
      <c r="P2301" s="159">
        <v>131121968.18000001</v>
      </c>
      <c r="Q2301" s="159">
        <v>45309239</v>
      </c>
      <c r="R2301" s="159">
        <v>85812729.180000007</v>
      </c>
      <c r="S2301" s="159">
        <v>10454632.619999999</v>
      </c>
      <c r="T2301" s="159">
        <v>1135893.1200000001</v>
      </c>
      <c r="U2301" s="159">
        <v>286556071.82999998</v>
      </c>
      <c r="V2301" s="159">
        <v>254354655.56</v>
      </c>
      <c r="W2301" s="159">
        <v>82007963.510000005</v>
      </c>
      <c r="X2301" s="159">
        <v>2349890</v>
      </c>
      <c r="Y2301" s="159">
        <v>32201416.27</v>
      </c>
      <c r="Z2301" s="159">
        <v>68716418.519999996</v>
      </c>
      <c r="AA2301" s="159">
        <v>0</v>
      </c>
      <c r="AB2301" s="159">
        <v>68716418.519999996</v>
      </c>
      <c r="AC2301" s="159">
        <v>4000000</v>
      </c>
      <c r="AD2301" s="159">
        <v>4000000</v>
      </c>
      <c r="AE2301" s="159">
        <v>39076840.630000003</v>
      </c>
      <c r="AF2301" s="159">
        <v>29119126.18</v>
      </c>
      <c r="AG2301" s="159">
        <v>3314704.96</v>
      </c>
      <c r="AH2301" s="159">
        <v>3323873.38</v>
      </c>
      <c r="AI2301" s="159">
        <v>0</v>
      </c>
      <c r="AJ2301" s="159">
        <v>76840.63</v>
      </c>
    </row>
    <row r="2302" spans="1:36">
      <c r="A2302" s="153">
        <v>30</v>
      </c>
      <c r="B2302" s="154">
        <v>31</v>
      </c>
      <c r="C2302" s="154">
        <v>1</v>
      </c>
      <c r="D2302" s="155">
        <v>1</v>
      </c>
      <c r="E2302" s="155" t="s">
        <v>556</v>
      </c>
      <c r="F2302" s="156" t="s">
        <v>5771</v>
      </c>
      <c r="G2302" s="156" t="s">
        <v>556</v>
      </c>
      <c r="H2302" s="156" t="s">
        <v>5772</v>
      </c>
      <c r="I2302" s="155">
        <v>3031011</v>
      </c>
      <c r="J2302" s="157" t="s">
        <v>658</v>
      </c>
      <c r="K2302" s="157"/>
      <c r="L2302" s="155">
        <v>2022</v>
      </c>
      <c r="M2302" s="158">
        <v>18411</v>
      </c>
      <c r="N2302" s="159">
        <v>101813140.42</v>
      </c>
      <c r="O2302" s="159">
        <v>95508529.950000003</v>
      </c>
      <c r="P2302" s="159">
        <v>48370091.579999998</v>
      </c>
      <c r="Q2302" s="159">
        <v>17421624</v>
      </c>
      <c r="R2302" s="159">
        <v>30948467.579999998</v>
      </c>
      <c r="S2302" s="159">
        <v>6304610.4699999997</v>
      </c>
      <c r="T2302" s="159">
        <v>1119222.97</v>
      </c>
      <c r="U2302" s="159">
        <v>98124365.379999995</v>
      </c>
      <c r="V2302" s="159">
        <v>88246119.730000004</v>
      </c>
      <c r="W2302" s="159">
        <v>33134268.190000001</v>
      </c>
      <c r="X2302" s="159">
        <v>139499.19</v>
      </c>
      <c r="Y2302" s="159">
        <v>9878245.6500000004</v>
      </c>
      <c r="Z2302" s="159">
        <v>21874819.359999999</v>
      </c>
      <c r="AA2302" s="159">
        <v>0</v>
      </c>
      <c r="AB2302" s="159">
        <v>21874819.359999999</v>
      </c>
      <c r="AC2302" s="159">
        <v>1000000</v>
      </c>
      <c r="AD2302" s="159">
        <v>1000000</v>
      </c>
      <c r="AE2302" s="159">
        <v>1641671.5</v>
      </c>
      <c r="AF2302" s="159">
        <v>7262410.2199999997</v>
      </c>
      <c r="AG2302" s="159">
        <v>3140735.43</v>
      </c>
      <c r="AH2302" s="159">
        <v>1953058.69</v>
      </c>
      <c r="AI2302" s="159">
        <v>0</v>
      </c>
      <c r="AJ2302" s="159">
        <v>0</v>
      </c>
    </row>
    <row r="2303" spans="1:36">
      <c r="A2303" s="153">
        <v>30</v>
      </c>
      <c r="B2303" s="154">
        <v>31</v>
      </c>
      <c r="C2303" s="154">
        <v>2</v>
      </c>
      <c r="D2303" s="155">
        <v>3</v>
      </c>
      <c r="E2303" s="155" t="s">
        <v>556</v>
      </c>
      <c r="F2303" s="156" t="s">
        <v>5773</v>
      </c>
      <c r="G2303" s="156" t="s">
        <v>556</v>
      </c>
      <c r="H2303" s="156" t="s">
        <v>5774</v>
      </c>
      <c r="I2303" s="155">
        <v>3031023</v>
      </c>
      <c r="J2303" s="157" t="s">
        <v>664</v>
      </c>
      <c r="K2303" s="157"/>
      <c r="L2303" s="155">
        <v>2022</v>
      </c>
      <c r="M2303" s="158">
        <v>10979</v>
      </c>
      <c r="N2303" s="159">
        <v>69841651.920000002</v>
      </c>
      <c r="O2303" s="159">
        <v>63984883.159999996</v>
      </c>
      <c r="P2303" s="159">
        <v>40641031.640000001</v>
      </c>
      <c r="Q2303" s="159">
        <v>16895261</v>
      </c>
      <c r="R2303" s="159">
        <v>23745770.640000001</v>
      </c>
      <c r="S2303" s="159">
        <v>5856768.7599999998</v>
      </c>
      <c r="T2303" s="159">
        <v>2205266.35</v>
      </c>
      <c r="U2303" s="159">
        <v>72905348.950000003</v>
      </c>
      <c r="V2303" s="159">
        <v>60816385.200000003</v>
      </c>
      <c r="W2303" s="159">
        <v>23416660.670000002</v>
      </c>
      <c r="X2303" s="159">
        <v>540422.93999999994</v>
      </c>
      <c r="Y2303" s="159">
        <v>12088963.75</v>
      </c>
      <c r="Z2303" s="159">
        <v>10309058.24</v>
      </c>
      <c r="AA2303" s="159">
        <v>3000000</v>
      </c>
      <c r="AB2303" s="159">
        <v>7309058.2400000002</v>
      </c>
      <c r="AC2303" s="159">
        <v>3631133.87</v>
      </c>
      <c r="AD2303" s="159">
        <v>1719972</v>
      </c>
      <c r="AE2303" s="159">
        <v>11660005</v>
      </c>
      <c r="AF2303" s="159">
        <v>3168497.96</v>
      </c>
      <c r="AG2303" s="159">
        <v>1537770.1</v>
      </c>
      <c r="AH2303" s="159">
        <v>1733929.34</v>
      </c>
      <c r="AI2303" s="159">
        <v>0</v>
      </c>
      <c r="AJ2303" s="159">
        <v>0</v>
      </c>
    </row>
    <row r="2304" spans="1:36">
      <c r="A2304" s="153">
        <v>30</v>
      </c>
      <c r="B2304" s="154">
        <v>31</v>
      </c>
      <c r="C2304" s="154">
        <v>3</v>
      </c>
      <c r="D2304" s="155">
        <v>3</v>
      </c>
      <c r="E2304" s="155" t="s">
        <v>556</v>
      </c>
      <c r="F2304" s="156" t="s">
        <v>5773</v>
      </c>
      <c r="G2304" s="156" t="s">
        <v>556</v>
      </c>
      <c r="H2304" s="156" t="s">
        <v>5775</v>
      </c>
      <c r="I2304" s="155">
        <v>3031033</v>
      </c>
      <c r="J2304" s="157" t="s">
        <v>663</v>
      </c>
      <c r="K2304" s="157"/>
      <c r="L2304" s="155">
        <v>2022</v>
      </c>
      <c r="M2304" s="158">
        <v>7381</v>
      </c>
      <c r="N2304" s="159">
        <v>47988708.850000001</v>
      </c>
      <c r="O2304" s="159">
        <v>44408350.219999999</v>
      </c>
      <c r="P2304" s="159">
        <v>27529855.649999999</v>
      </c>
      <c r="Q2304" s="159">
        <v>13418727</v>
      </c>
      <c r="R2304" s="159">
        <v>14111128.65</v>
      </c>
      <c r="S2304" s="159">
        <v>3580358.63</v>
      </c>
      <c r="T2304" s="159">
        <v>526958.78</v>
      </c>
      <c r="U2304" s="159">
        <v>47907977.789999999</v>
      </c>
      <c r="V2304" s="159">
        <v>41661025.280000001</v>
      </c>
      <c r="W2304" s="159">
        <v>18151325.039999999</v>
      </c>
      <c r="X2304" s="159">
        <v>412997.26</v>
      </c>
      <c r="Y2304" s="159">
        <v>6246952.5099999998</v>
      </c>
      <c r="Z2304" s="159">
        <v>7699593.71</v>
      </c>
      <c r="AA2304" s="159">
        <v>2733373.87</v>
      </c>
      <c r="AB2304" s="159">
        <v>4966219.84</v>
      </c>
      <c r="AC2304" s="159">
        <v>1501300</v>
      </c>
      <c r="AD2304" s="159">
        <v>1371300</v>
      </c>
      <c r="AE2304" s="159">
        <v>9235185.6199999992</v>
      </c>
      <c r="AF2304" s="159">
        <v>2747324.94</v>
      </c>
      <c r="AG2304" s="159">
        <v>374641.12</v>
      </c>
      <c r="AH2304" s="159">
        <v>346680</v>
      </c>
      <c r="AI2304" s="159">
        <v>0</v>
      </c>
      <c r="AJ2304" s="159">
        <v>0</v>
      </c>
    </row>
    <row r="2305" spans="1:36">
      <c r="A2305" s="153">
        <v>30</v>
      </c>
      <c r="B2305" s="154">
        <v>31</v>
      </c>
      <c r="C2305" s="154">
        <v>4</v>
      </c>
      <c r="D2305" s="155">
        <v>2</v>
      </c>
      <c r="E2305" s="155" t="s">
        <v>556</v>
      </c>
      <c r="F2305" s="156" t="s">
        <v>5776</v>
      </c>
      <c r="G2305" s="156" t="s">
        <v>556</v>
      </c>
      <c r="H2305" s="156" t="s">
        <v>5777</v>
      </c>
      <c r="I2305" s="155">
        <v>3031042</v>
      </c>
      <c r="J2305" s="157" t="s">
        <v>662</v>
      </c>
      <c r="K2305" s="157"/>
      <c r="L2305" s="155">
        <v>2022</v>
      </c>
      <c r="M2305" s="158">
        <v>5295</v>
      </c>
      <c r="N2305" s="159">
        <v>39463781.039999999</v>
      </c>
      <c r="O2305" s="159">
        <v>34359445.390000001</v>
      </c>
      <c r="P2305" s="159">
        <v>24495343.539999999</v>
      </c>
      <c r="Q2305" s="159">
        <v>10341508</v>
      </c>
      <c r="R2305" s="159">
        <v>14153835.539999999</v>
      </c>
      <c r="S2305" s="159">
        <v>5104335.6500000004</v>
      </c>
      <c r="T2305" s="159">
        <v>754807.7</v>
      </c>
      <c r="U2305" s="159">
        <v>40760102.969999999</v>
      </c>
      <c r="V2305" s="159">
        <v>32457500.02</v>
      </c>
      <c r="W2305" s="159">
        <v>11708923.16</v>
      </c>
      <c r="X2305" s="159">
        <v>536275</v>
      </c>
      <c r="Y2305" s="159">
        <v>8302602.9500000002</v>
      </c>
      <c r="Z2305" s="159">
        <v>6892668.2199999997</v>
      </c>
      <c r="AA2305" s="159">
        <v>3602894.1</v>
      </c>
      <c r="AB2305" s="159">
        <v>3289774.1199999996</v>
      </c>
      <c r="AC2305" s="159">
        <v>2952158.86</v>
      </c>
      <c r="AD2305" s="159">
        <v>2952158.86</v>
      </c>
      <c r="AE2305" s="159">
        <v>9421845.8699999992</v>
      </c>
      <c r="AF2305" s="159">
        <v>1901945.37</v>
      </c>
      <c r="AG2305" s="159">
        <v>1375974.16</v>
      </c>
      <c r="AH2305" s="159">
        <v>89335.15</v>
      </c>
      <c r="AI2305" s="159">
        <v>0</v>
      </c>
      <c r="AJ2305" s="159">
        <v>0</v>
      </c>
    </row>
    <row r="2306" spans="1:36">
      <c r="A2306" s="153">
        <v>30</v>
      </c>
      <c r="B2306" s="154">
        <v>31</v>
      </c>
      <c r="C2306" s="154">
        <v>5</v>
      </c>
      <c r="D2306" s="155">
        <v>3</v>
      </c>
      <c r="E2306" s="155" t="s">
        <v>556</v>
      </c>
      <c r="F2306" s="156" t="s">
        <v>5773</v>
      </c>
      <c r="G2306" s="156" t="s">
        <v>556</v>
      </c>
      <c r="H2306" s="156" t="s">
        <v>5778</v>
      </c>
      <c r="I2306" s="155">
        <v>3031053</v>
      </c>
      <c r="J2306" s="157" t="s">
        <v>661</v>
      </c>
      <c r="K2306" s="157"/>
      <c r="L2306" s="155">
        <v>2022</v>
      </c>
      <c r="M2306" s="158">
        <v>7967</v>
      </c>
      <c r="N2306" s="159">
        <v>51684120.229999997</v>
      </c>
      <c r="O2306" s="159">
        <v>48205808.119999997</v>
      </c>
      <c r="P2306" s="159">
        <v>30509185.739999998</v>
      </c>
      <c r="Q2306" s="159">
        <v>12882148</v>
      </c>
      <c r="R2306" s="159">
        <v>17627037.739999998</v>
      </c>
      <c r="S2306" s="159">
        <v>3478312.11</v>
      </c>
      <c r="T2306" s="159">
        <v>709072</v>
      </c>
      <c r="U2306" s="159">
        <v>54876501.229999997</v>
      </c>
      <c r="V2306" s="159">
        <v>42192561.229999997</v>
      </c>
      <c r="W2306" s="159">
        <v>12356280.24</v>
      </c>
      <c r="X2306" s="159">
        <v>269873.52</v>
      </c>
      <c r="Y2306" s="159">
        <v>12683940</v>
      </c>
      <c r="Z2306" s="159">
        <v>9865946.8800000008</v>
      </c>
      <c r="AA2306" s="159">
        <v>0</v>
      </c>
      <c r="AB2306" s="159">
        <v>9865946.8800000008</v>
      </c>
      <c r="AC2306" s="159">
        <v>934000</v>
      </c>
      <c r="AD2306" s="159">
        <v>934000</v>
      </c>
      <c r="AE2306" s="159">
        <v>3708754</v>
      </c>
      <c r="AF2306" s="159">
        <v>6013246.8899999997</v>
      </c>
      <c r="AG2306" s="159">
        <v>1024380.6</v>
      </c>
      <c r="AH2306" s="159">
        <v>1022475.56</v>
      </c>
      <c r="AI2306" s="159">
        <v>0</v>
      </c>
      <c r="AJ2306" s="159">
        <v>0</v>
      </c>
    </row>
    <row r="2307" spans="1:36">
      <c r="A2307" s="153">
        <v>30</v>
      </c>
      <c r="B2307" s="154">
        <v>31</v>
      </c>
      <c r="C2307" s="154">
        <v>6</v>
      </c>
      <c r="D2307" s="155">
        <v>2</v>
      </c>
      <c r="E2307" s="155" t="s">
        <v>556</v>
      </c>
      <c r="F2307" s="156" t="s">
        <v>5776</v>
      </c>
      <c r="G2307" s="156" t="s">
        <v>556</v>
      </c>
      <c r="H2307" s="156" t="s">
        <v>5779</v>
      </c>
      <c r="I2307" s="155">
        <v>3031062</v>
      </c>
      <c r="J2307" s="157" t="s">
        <v>660</v>
      </c>
      <c r="K2307" s="157"/>
      <c r="L2307" s="155">
        <v>2022</v>
      </c>
      <c r="M2307" s="158">
        <v>2955</v>
      </c>
      <c r="N2307" s="159">
        <v>22490781.879999999</v>
      </c>
      <c r="O2307" s="159">
        <v>19774791.050000001</v>
      </c>
      <c r="P2307" s="159">
        <v>11510228.210000001</v>
      </c>
      <c r="Q2307" s="159">
        <v>4190948</v>
      </c>
      <c r="R2307" s="159">
        <v>7319280.21</v>
      </c>
      <c r="S2307" s="159">
        <v>2715990.83</v>
      </c>
      <c r="T2307" s="159">
        <v>279537.26</v>
      </c>
      <c r="U2307" s="159">
        <v>23445815.07</v>
      </c>
      <c r="V2307" s="159">
        <v>17135447.800000001</v>
      </c>
      <c r="W2307" s="159">
        <v>5333259.9800000004</v>
      </c>
      <c r="X2307" s="159">
        <v>218469.5</v>
      </c>
      <c r="Y2307" s="159">
        <v>6310367.2699999996</v>
      </c>
      <c r="Z2307" s="159">
        <v>4424830.6900000004</v>
      </c>
      <c r="AA2307" s="159">
        <v>0</v>
      </c>
      <c r="AB2307" s="159">
        <v>4424830.6900000004</v>
      </c>
      <c r="AC2307" s="159">
        <v>2381222.91</v>
      </c>
      <c r="AD2307" s="159">
        <v>515596</v>
      </c>
      <c r="AE2307" s="159">
        <v>2764553</v>
      </c>
      <c r="AF2307" s="159">
        <v>2639343.25</v>
      </c>
      <c r="AG2307" s="159">
        <v>474998.87</v>
      </c>
      <c r="AH2307" s="159">
        <v>474998.87</v>
      </c>
      <c r="AI2307" s="159">
        <v>0</v>
      </c>
      <c r="AJ2307" s="159">
        <v>0</v>
      </c>
    </row>
    <row r="2308" spans="1:36">
      <c r="A2308" s="153">
        <v>30</v>
      </c>
      <c r="B2308" s="154">
        <v>31</v>
      </c>
      <c r="C2308" s="154">
        <v>7</v>
      </c>
      <c r="D2308" s="155">
        <v>2</v>
      </c>
      <c r="E2308" s="155" t="s">
        <v>556</v>
      </c>
      <c r="F2308" s="156" t="s">
        <v>5776</v>
      </c>
      <c r="G2308" s="156" t="s">
        <v>556</v>
      </c>
      <c r="H2308" s="156" t="s">
        <v>5780</v>
      </c>
      <c r="I2308" s="155">
        <v>3031072</v>
      </c>
      <c r="J2308" s="157" t="s">
        <v>659</v>
      </c>
      <c r="K2308" s="157"/>
      <c r="L2308" s="155">
        <v>2022</v>
      </c>
      <c r="M2308" s="158">
        <v>4860</v>
      </c>
      <c r="N2308" s="159">
        <v>39454007.549999997</v>
      </c>
      <c r="O2308" s="159">
        <v>30609570.149999999</v>
      </c>
      <c r="P2308" s="159">
        <v>19240426.93</v>
      </c>
      <c r="Q2308" s="159">
        <v>8311329</v>
      </c>
      <c r="R2308" s="159">
        <v>10929097.93</v>
      </c>
      <c r="S2308" s="159">
        <v>8844437.4000000004</v>
      </c>
      <c r="T2308" s="159">
        <v>385760.96</v>
      </c>
      <c r="U2308" s="159">
        <v>37992706.939999998</v>
      </c>
      <c r="V2308" s="159">
        <v>25453872.170000002</v>
      </c>
      <c r="W2308" s="159">
        <v>9381334.2400000002</v>
      </c>
      <c r="X2308" s="159">
        <v>82026.77</v>
      </c>
      <c r="Y2308" s="159">
        <v>12538834.77</v>
      </c>
      <c r="Z2308" s="159">
        <v>1727050.84</v>
      </c>
      <c r="AA2308" s="159">
        <v>0</v>
      </c>
      <c r="AB2308" s="159">
        <v>1727050.84</v>
      </c>
      <c r="AC2308" s="159">
        <v>530680</v>
      </c>
      <c r="AD2308" s="159">
        <v>530680</v>
      </c>
      <c r="AE2308" s="159">
        <v>857600</v>
      </c>
      <c r="AF2308" s="159">
        <v>5155697.9800000004</v>
      </c>
      <c r="AG2308" s="159">
        <v>513797.07</v>
      </c>
      <c r="AH2308" s="159">
        <v>522693.14</v>
      </c>
      <c r="AI2308" s="159">
        <v>0</v>
      </c>
      <c r="AJ2308" s="159">
        <v>0</v>
      </c>
    </row>
    <row r="2309" spans="1:36">
      <c r="A2309" s="153">
        <v>30</v>
      </c>
      <c r="B2309" s="154">
        <v>31</v>
      </c>
      <c r="C2309" s="154">
        <v>8</v>
      </c>
      <c r="D2309" s="155">
        <v>2</v>
      </c>
      <c r="E2309" s="155" t="s">
        <v>556</v>
      </c>
      <c r="F2309" s="156" t="s">
        <v>5776</v>
      </c>
      <c r="G2309" s="156" t="s">
        <v>556</v>
      </c>
      <c r="H2309" s="156" t="s">
        <v>5781</v>
      </c>
      <c r="I2309" s="155">
        <v>3031082</v>
      </c>
      <c r="J2309" s="157" t="s">
        <v>658</v>
      </c>
      <c r="K2309" s="157"/>
      <c r="L2309" s="155">
        <v>2022</v>
      </c>
      <c r="M2309" s="158">
        <v>9877</v>
      </c>
      <c r="N2309" s="159">
        <v>63204570.890000001</v>
      </c>
      <c r="O2309" s="159">
        <v>58784772.75</v>
      </c>
      <c r="P2309" s="159">
        <v>39484123.409999996</v>
      </c>
      <c r="Q2309" s="159">
        <v>16561882</v>
      </c>
      <c r="R2309" s="159">
        <v>22922241.41</v>
      </c>
      <c r="S2309" s="159">
        <v>4419798.1399999997</v>
      </c>
      <c r="T2309" s="159">
        <v>303244.17</v>
      </c>
      <c r="U2309" s="159">
        <v>64026340.520000003</v>
      </c>
      <c r="V2309" s="159">
        <v>52930744.630000003</v>
      </c>
      <c r="W2309" s="159">
        <v>18073279.190000001</v>
      </c>
      <c r="X2309" s="159">
        <v>288439.03999999998</v>
      </c>
      <c r="Y2309" s="159">
        <v>11095595.890000001</v>
      </c>
      <c r="Z2309" s="159">
        <v>4871302.66</v>
      </c>
      <c r="AA2309" s="159">
        <v>0</v>
      </c>
      <c r="AB2309" s="159">
        <v>4871302.66</v>
      </c>
      <c r="AC2309" s="159">
        <v>1495000</v>
      </c>
      <c r="AD2309" s="159">
        <v>1495000</v>
      </c>
      <c r="AE2309" s="159">
        <v>4410500</v>
      </c>
      <c r="AF2309" s="159">
        <v>5854028.1200000001</v>
      </c>
      <c r="AG2309" s="159">
        <v>1604359.97</v>
      </c>
      <c r="AH2309" s="159">
        <v>1528570.79</v>
      </c>
      <c r="AI2309" s="159">
        <v>0</v>
      </c>
      <c r="AJ2309" s="159">
        <v>0</v>
      </c>
    </row>
    <row r="2310" spans="1:36">
      <c r="A2310" s="153">
        <v>32</v>
      </c>
      <c r="B2310" s="154">
        <v>1</v>
      </c>
      <c r="C2310" s="154">
        <v>1</v>
      </c>
      <c r="D2310" s="155">
        <v>1</v>
      </c>
      <c r="E2310" s="155" t="s">
        <v>556</v>
      </c>
      <c r="F2310" s="156" t="s">
        <v>5782</v>
      </c>
      <c r="G2310" s="156" t="s">
        <v>556</v>
      </c>
      <c r="H2310" s="156" t="s">
        <v>5783</v>
      </c>
      <c r="I2310" s="155">
        <v>3201011</v>
      </c>
      <c r="J2310" s="157" t="s">
        <v>657</v>
      </c>
      <c r="K2310" s="157"/>
      <c r="L2310" s="155">
        <v>2022</v>
      </c>
      <c r="M2310" s="158">
        <v>22781</v>
      </c>
      <c r="N2310" s="159">
        <v>145126209.31</v>
      </c>
      <c r="O2310" s="159">
        <v>129600275.87</v>
      </c>
      <c r="P2310" s="159">
        <v>69483892.079999998</v>
      </c>
      <c r="Q2310" s="159">
        <v>28618456</v>
      </c>
      <c r="R2310" s="159">
        <v>40865436.079999998</v>
      </c>
      <c r="S2310" s="159">
        <v>15525933.439999999</v>
      </c>
      <c r="T2310" s="159">
        <v>5186984.41</v>
      </c>
      <c r="U2310" s="159">
        <v>144404295.5</v>
      </c>
      <c r="V2310" s="159">
        <v>122427389.75</v>
      </c>
      <c r="W2310" s="159">
        <v>47178860.43</v>
      </c>
      <c r="X2310" s="159">
        <v>2137945.5299999998</v>
      </c>
      <c r="Y2310" s="159">
        <v>21976905.75</v>
      </c>
      <c r="Z2310" s="159">
        <v>16895310.510000002</v>
      </c>
      <c r="AA2310" s="159">
        <v>4600000</v>
      </c>
      <c r="AB2310" s="159">
        <v>12295310.510000002</v>
      </c>
      <c r="AC2310" s="159">
        <v>4122443</v>
      </c>
      <c r="AD2310" s="159">
        <v>4122443</v>
      </c>
      <c r="AE2310" s="159">
        <v>36548704.100000001</v>
      </c>
      <c r="AF2310" s="159">
        <v>7172886.1200000001</v>
      </c>
      <c r="AG2310" s="159">
        <v>1462049.3</v>
      </c>
      <c r="AH2310" s="159">
        <v>1818391.32</v>
      </c>
      <c r="AI2310" s="159">
        <v>0</v>
      </c>
      <c r="AJ2310" s="159">
        <v>92.1</v>
      </c>
    </row>
    <row r="2311" spans="1:36">
      <c r="A2311" s="153">
        <v>32</v>
      </c>
      <c r="B2311" s="154">
        <v>1</v>
      </c>
      <c r="C2311" s="154">
        <v>2</v>
      </c>
      <c r="D2311" s="155">
        <v>2</v>
      </c>
      <c r="E2311" s="155" t="s">
        <v>556</v>
      </c>
      <c r="F2311" s="156" t="s">
        <v>5784</v>
      </c>
      <c r="G2311" s="156" t="s">
        <v>556</v>
      </c>
      <c r="H2311" s="156" t="s">
        <v>5785</v>
      </c>
      <c r="I2311" s="155">
        <v>3201022</v>
      </c>
      <c r="J2311" s="157" t="s">
        <v>657</v>
      </c>
      <c r="K2311" s="157"/>
      <c r="L2311" s="155">
        <v>2022</v>
      </c>
      <c r="M2311" s="158">
        <v>7303</v>
      </c>
      <c r="N2311" s="159">
        <v>48816559.939999998</v>
      </c>
      <c r="O2311" s="159">
        <v>44468162.369999997</v>
      </c>
      <c r="P2311" s="159">
        <v>24494260.079999998</v>
      </c>
      <c r="Q2311" s="159">
        <v>9657547</v>
      </c>
      <c r="R2311" s="159">
        <v>14836713.08</v>
      </c>
      <c r="S2311" s="159">
        <v>4348397.57</v>
      </c>
      <c r="T2311" s="159">
        <v>246140</v>
      </c>
      <c r="U2311" s="159">
        <v>50214097.219999999</v>
      </c>
      <c r="V2311" s="159">
        <v>40424890.329999998</v>
      </c>
      <c r="W2311" s="159">
        <v>13549772.77</v>
      </c>
      <c r="X2311" s="159">
        <v>466961.23</v>
      </c>
      <c r="Y2311" s="159">
        <v>9789206.8900000006</v>
      </c>
      <c r="Z2311" s="159">
        <v>4611438.24</v>
      </c>
      <c r="AA2311" s="159">
        <v>0</v>
      </c>
      <c r="AB2311" s="159">
        <v>4611438.24</v>
      </c>
      <c r="AC2311" s="159">
        <v>700000</v>
      </c>
      <c r="AD2311" s="159">
        <v>700000</v>
      </c>
      <c r="AE2311" s="159">
        <v>17663499.57</v>
      </c>
      <c r="AF2311" s="159">
        <v>4043272.04</v>
      </c>
      <c r="AG2311" s="159">
        <v>551755.53</v>
      </c>
      <c r="AH2311" s="159">
        <v>625884.77</v>
      </c>
      <c r="AI2311" s="159">
        <v>0</v>
      </c>
      <c r="AJ2311" s="159">
        <v>0</v>
      </c>
    </row>
    <row r="2312" spans="1:36">
      <c r="A2312" s="153">
        <v>32</v>
      </c>
      <c r="B2312" s="154">
        <v>1</v>
      </c>
      <c r="C2312" s="154">
        <v>3</v>
      </c>
      <c r="D2312" s="155">
        <v>3</v>
      </c>
      <c r="E2312" s="155" t="s">
        <v>556</v>
      </c>
      <c r="F2312" s="156" t="s">
        <v>5786</v>
      </c>
      <c r="G2312" s="156" t="s">
        <v>556</v>
      </c>
      <c r="H2312" s="156" t="s">
        <v>5787</v>
      </c>
      <c r="I2312" s="155">
        <v>3201033</v>
      </c>
      <c r="J2312" s="157" t="s">
        <v>656</v>
      </c>
      <c r="K2312" s="157"/>
      <c r="L2312" s="155">
        <v>2022</v>
      </c>
      <c r="M2312" s="158">
        <v>8554</v>
      </c>
      <c r="N2312" s="159">
        <v>82794089.400000006</v>
      </c>
      <c r="O2312" s="159">
        <v>73805276.900000006</v>
      </c>
      <c r="P2312" s="159">
        <v>33625002.539999999</v>
      </c>
      <c r="Q2312" s="159">
        <v>12131771</v>
      </c>
      <c r="R2312" s="159">
        <v>21493231.539999999</v>
      </c>
      <c r="S2312" s="159">
        <v>8988812.5</v>
      </c>
      <c r="T2312" s="159">
        <v>979384.67</v>
      </c>
      <c r="U2312" s="159">
        <v>83933679.489999995</v>
      </c>
      <c r="V2312" s="159">
        <v>69347550.920000002</v>
      </c>
      <c r="W2312" s="159">
        <v>25383395.23</v>
      </c>
      <c r="X2312" s="159">
        <v>2024044.77</v>
      </c>
      <c r="Y2312" s="159">
        <v>14586128.57</v>
      </c>
      <c r="Z2312" s="159">
        <v>6538848.2400000002</v>
      </c>
      <c r="AA2312" s="159">
        <v>0</v>
      </c>
      <c r="AB2312" s="159">
        <v>6538848.2400000002</v>
      </c>
      <c r="AC2312" s="159">
        <v>3383826.84</v>
      </c>
      <c r="AD2312" s="159">
        <v>3383826.84</v>
      </c>
      <c r="AE2312" s="159">
        <v>33653504.25</v>
      </c>
      <c r="AF2312" s="159">
        <v>4457725.9800000004</v>
      </c>
      <c r="AG2312" s="159">
        <v>1636853.47</v>
      </c>
      <c r="AH2312" s="159">
        <v>1674121.9</v>
      </c>
      <c r="AI2312" s="159">
        <v>1266715.8400000001</v>
      </c>
      <c r="AJ2312" s="159">
        <v>0</v>
      </c>
    </row>
    <row r="2313" spans="1:36">
      <c r="A2313" s="153">
        <v>32</v>
      </c>
      <c r="B2313" s="154">
        <v>1</v>
      </c>
      <c r="C2313" s="154">
        <v>4</v>
      </c>
      <c r="D2313" s="155">
        <v>3</v>
      </c>
      <c r="E2313" s="155" t="s">
        <v>556</v>
      </c>
      <c r="F2313" s="156" t="s">
        <v>5786</v>
      </c>
      <c r="G2313" s="156" t="s">
        <v>556</v>
      </c>
      <c r="H2313" s="156" t="s">
        <v>5788</v>
      </c>
      <c r="I2313" s="155">
        <v>3201043</v>
      </c>
      <c r="J2313" s="157" t="s">
        <v>655</v>
      </c>
      <c r="K2313" s="157"/>
      <c r="L2313" s="155">
        <v>2022</v>
      </c>
      <c r="M2313" s="158">
        <v>6312</v>
      </c>
      <c r="N2313" s="159">
        <v>48014894.490000002</v>
      </c>
      <c r="O2313" s="159">
        <v>44010415.719999999</v>
      </c>
      <c r="P2313" s="159">
        <v>26637808.530000001</v>
      </c>
      <c r="Q2313" s="159">
        <v>10598258</v>
      </c>
      <c r="R2313" s="159">
        <v>16039550.529999999</v>
      </c>
      <c r="S2313" s="159">
        <v>4004478.77</v>
      </c>
      <c r="T2313" s="159">
        <v>150935.14000000001</v>
      </c>
      <c r="U2313" s="159">
        <v>46131530.619999997</v>
      </c>
      <c r="V2313" s="159">
        <v>39454056.299999997</v>
      </c>
      <c r="W2313" s="159">
        <v>14296075.09</v>
      </c>
      <c r="X2313" s="159">
        <v>753865.67</v>
      </c>
      <c r="Y2313" s="159">
        <v>6677474.3200000003</v>
      </c>
      <c r="Z2313" s="159">
        <v>5240087.51</v>
      </c>
      <c r="AA2313" s="159">
        <v>0</v>
      </c>
      <c r="AB2313" s="159">
        <v>5240087.51</v>
      </c>
      <c r="AC2313" s="159">
        <v>555000</v>
      </c>
      <c r="AD2313" s="159">
        <v>555000</v>
      </c>
      <c r="AE2313" s="159">
        <v>9964509</v>
      </c>
      <c r="AF2313" s="159">
        <v>4556359.42</v>
      </c>
      <c r="AG2313" s="159">
        <v>1131562.3500000001</v>
      </c>
      <c r="AH2313" s="159">
        <v>1133726.42</v>
      </c>
      <c r="AI2313" s="159">
        <v>0</v>
      </c>
      <c r="AJ2313" s="159">
        <v>0</v>
      </c>
    </row>
    <row r="2314" spans="1:36">
      <c r="A2314" s="153">
        <v>32</v>
      </c>
      <c r="B2314" s="154">
        <v>2</v>
      </c>
      <c r="C2314" s="154">
        <v>1</v>
      </c>
      <c r="D2314" s="155">
        <v>2</v>
      </c>
      <c r="E2314" s="155" t="s">
        <v>556</v>
      </c>
      <c r="F2314" s="156" t="s">
        <v>5789</v>
      </c>
      <c r="G2314" s="156" t="s">
        <v>556</v>
      </c>
      <c r="H2314" s="156" t="s">
        <v>5790</v>
      </c>
      <c r="I2314" s="155">
        <v>3202012</v>
      </c>
      <c r="J2314" s="157" t="s">
        <v>654</v>
      </c>
      <c r="K2314" s="157"/>
      <c r="L2314" s="155">
        <v>2022</v>
      </c>
      <c r="M2314" s="158">
        <v>4427</v>
      </c>
      <c r="N2314" s="159">
        <v>32137157.920000002</v>
      </c>
      <c r="O2314" s="159">
        <v>30967943.73</v>
      </c>
      <c r="P2314" s="159">
        <v>19081438.27</v>
      </c>
      <c r="Q2314" s="159">
        <v>8228535</v>
      </c>
      <c r="R2314" s="159">
        <v>10852903.27</v>
      </c>
      <c r="S2314" s="159">
        <v>1169214.19</v>
      </c>
      <c r="T2314" s="159">
        <v>403555.19</v>
      </c>
      <c r="U2314" s="159">
        <v>29814276.34</v>
      </c>
      <c r="V2314" s="159">
        <v>28893671.16</v>
      </c>
      <c r="W2314" s="159">
        <v>11668121.17</v>
      </c>
      <c r="X2314" s="159">
        <v>354845.36</v>
      </c>
      <c r="Y2314" s="159">
        <v>920605.18</v>
      </c>
      <c r="Z2314" s="159">
        <v>2590212</v>
      </c>
      <c r="AA2314" s="159">
        <v>1687600</v>
      </c>
      <c r="AB2314" s="159">
        <v>902612</v>
      </c>
      <c r="AC2314" s="159">
        <v>2156407.38</v>
      </c>
      <c r="AD2314" s="159">
        <v>2110000</v>
      </c>
      <c r="AE2314" s="159">
        <v>5314530.5999999996</v>
      </c>
      <c r="AF2314" s="159">
        <v>2074272.57</v>
      </c>
      <c r="AG2314" s="159">
        <v>1252666.94</v>
      </c>
      <c r="AH2314" s="159">
        <v>1275514.42</v>
      </c>
      <c r="AI2314" s="159">
        <v>0</v>
      </c>
      <c r="AJ2314" s="159">
        <v>0</v>
      </c>
    </row>
    <row r="2315" spans="1:36">
      <c r="A2315" s="153">
        <v>32</v>
      </c>
      <c r="B2315" s="154">
        <v>2</v>
      </c>
      <c r="C2315" s="154">
        <v>2</v>
      </c>
      <c r="D2315" s="155">
        <v>3</v>
      </c>
      <c r="E2315" s="155" t="s">
        <v>556</v>
      </c>
      <c r="F2315" s="156" t="s">
        <v>5791</v>
      </c>
      <c r="G2315" s="156" t="s">
        <v>556</v>
      </c>
      <c r="H2315" s="156" t="s">
        <v>5792</v>
      </c>
      <c r="I2315" s="155">
        <v>3202023</v>
      </c>
      <c r="J2315" s="157" t="s">
        <v>653</v>
      </c>
      <c r="K2315" s="157"/>
      <c r="L2315" s="155">
        <v>2022</v>
      </c>
      <c r="M2315" s="158">
        <v>20381</v>
      </c>
      <c r="N2315" s="159">
        <v>112924649.42</v>
      </c>
      <c r="O2315" s="159">
        <v>110062442.77</v>
      </c>
      <c r="P2315" s="159">
        <v>65539323.920000002</v>
      </c>
      <c r="Q2315" s="159">
        <v>29592849</v>
      </c>
      <c r="R2315" s="159">
        <v>35946474.920000002</v>
      </c>
      <c r="S2315" s="159">
        <v>2862206.65</v>
      </c>
      <c r="T2315" s="159">
        <v>2152846.0299999998</v>
      </c>
      <c r="U2315" s="159">
        <v>121245441.8</v>
      </c>
      <c r="V2315" s="159">
        <v>111653737.75</v>
      </c>
      <c r="W2315" s="159">
        <v>41261517.990000002</v>
      </c>
      <c r="X2315" s="159">
        <v>1912523.25</v>
      </c>
      <c r="Y2315" s="159">
        <v>9591704.0500000007</v>
      </c>
      <c r="Z2315" s="159">
        <v>34897858.280000001</v>
      </c>
      <c r="AA2315" s="159">
        <v>23100000</v>
      </c>
      <c r="AB2315" s="159">
        <v>11797858.280000001</v>
      </c>
      <c r="AC2315" s="159">
        <v>24250000</v>
      </c>
      <c r="AD2315" s="159">
        <v>24250000</v>
      </c>
      <c r="AE2315" s="159">
        <v>29450000</v>
      </c>
      <c r="AF2315" s="159">
        <v>-1591294.98</v>
      </c>
      <c r="AG2315" s="159">
        <v>2665075.41</v>
      </c>
      <c r="AH2315" s="159">
        <v>2730266.35</v>
      </c>
      <c r="AI2315" s="159">
        <v>0</v>
      </c>
      <c r="AJ2315" s="159">
        <v>0</v>
      </c>
    </row>
    <row r="2316" spans="1:36">
      <c r="A2316" s="153">
        <v>32</v>
      </c>
      <c r="B2316" s="154">
        <v>2</v>
      </c>
      <c r="C2316" s="154">
        <v>3</v>
      </c>
      <c r="D2316" s="155">
        <v>3</v>
      </c>
      <c r="E2316" s="155" t="s">
        <v>556</v>
      </c>
      <c r="F2316" s="156" t="s">
        <v>5791</v>
      </c>
      <c r="G2316" s="156" t="s">
        <v>556</v>
      </c>
      <c r="H2316" s="156" t="s">
        <v>5793</v>
      </c>
      <c r="I2316" s="155">
        <v>3202033</v>
      </c>
      <c r="J2316" s="157" t="s">
        <v>652</v>
      </c>
      <c r="K2316" s="157"/>
      <c r="L2316" s="155">
        <v>2022</v>
      </c>
      <c r="M2316" s="158">
        <v>4682</v>
      </c>
      <c r="N2316" s="159">
        <v>35762462.450000003</v>
      </c>
      <c r="O2316" s="159">
        <v>29437171.539999999</v>
      </c>
      <c r="P2316" s="159">
        <v>15771387.49</v>
      </c>
      <c r="Q2316" s="159">
        <v>5762513</v>
      </c>
      <c r="R2316" s="159">
        <v>10008874.49</v>
      </c>
      <c r="S2316" s="159">
        <v>6325290.9100000001</v>
      </c>
      <c r="T2316" s="159">
        <v>571941</v>
      </c>
      <c r="U2316" s="159">
        <v>36470478.130000003</v>
      </c>
      <c r="V2316" s="159">
        <v>28526869.75</v>
      </c>
      <c r="W2316" s="159">
        <v>9970278.4199999999</v>
      </c>
      <c r="X2316" s="159">
        <v>361061.89</v>
      </c>
      <c r="Y2316" s="159">
        <v>7943608.3799999999</v>
      </c>
      <c r="Z2316" s="159">
        <v>6108285.9500000002</v>
      </c>
      <c r="AA2316" s="159">
        <v>1800000</v>
      </c>
      <c r="AB2316" s="159">
        <v>4308285.95</v>
      </c>
      <c r="AC2316" s="159">
        <v>1265362</v>
      </c>
      <c r="AD2316" s="159">
        <v>1265362</v>
      </c>
      <c r="AE2316" s="159">
        <v>7350226.2400000002</v>
      </c>
      <c r="AF2316" s="159">
        <v>910301.79</v>
      </c>
      <c r="AG2316" s="159">
        <v>582156.69999999995</v>
      </c>
      <c r="AH2316" s="159">
        <v>587500.07999999996</v>
      </c>
      <c r="AI2316" s="159">
        <v>0</v>
      </c>
      <c r="AJ2316" s="159">
        <v>172859.24</v>
      </c>
    </row>
    <row r="2317" spans="1:36">
      <c r="A2317" s="153">
        <v>32</v>
      </c>
      <c r="B2317" s="154">
        <v>2</v>
      </c>
      <c r="C2317" s="154">
        <v>4</v>
      </c>
      <c r="D2317" s="155">
        <v>2</v>
      </c>
      <c r="E2317" s="155" t="s">
        <v>556</v>
      </c>
      <c r="F2317" s="156" t="s">
        <v>5789</v>
      </c>
      <c r="G2317" s="156" t="s">
        <v>556</v>
      </c>
      <c r="H2317" s="156" t="s">
        <v>5794</v>
      </c>
      <c r="I2317" s="155">
        <v>3202042</v>
      </c>
      <c r="J2317" s="157" t="s">
        <v>651</v>
      </c>
      <c r="K2317" s="157"/>
      <c r="L2317" s="155">
        <v>2022</v>
      </c>
      <c r="M2317" s="158">
        <v>3294</v>
      </c>
      <c r="N2317" s="159">
        <v>29287537.370000001</v>
      </c>
      <c r="O2317" s="159">
        <v>25365674.050000001</v>
      </c>
      <c r="P2317" s="159">
        <v>12913198.609999999</v>
      </c>
      <c r="Q2317" s="159">
        <v>4989090</v>
      </c>
      <c r="R2317" s="159">
        <v>7924108.6100000003</v>
      </c>
      <c r="S2317" s="159">
        <v>3921863.32</v>
      </c>
      <c r="T2317" s="159">
        <v>157308.5</v>
      </c>
      <c r="U2317" s="159">
        <v>28347702.129999999</v>
      </c>
      <c r="V2317" s="159">
        <v>22527809.84</v>
      </c>
      <c r="W2317" s="159">
        <v>8827871.6400000006</v>
      </c>
      <c r="X2317" s="159">
        <v>492764.46</v>
      </c>
      <c r="Y2317" s="159">
        <v>5819892.29</v>
      </c>
      <c r="Z2317" s="159">
        <v>2033687.39</v>
      </c>
      <c r="AA2317" s="159">
        <v>121951</v>
      </c>
      <c r="AB2317" s="159">
        <v>1911736.39</v>
      </c>
      <c r="AC2317" s="159">
        <v>281877.36</v>
      </c>
      <c r="AD2317" s="159">
        <v>281877.36</v>
      </c>
      <c r="AE2317" s="159">
        <v>8255521.6399999997</v>
      </c>
      <c r="AF2317" s="159">
        <v>2837864.21</v>
      </c>
      <c r="AG2317" s="159">
        <v>558285.39</v>
      </c>
      <c r="AH2317" s="159">
        <v>523291.14</v>
      </c>
      <c r="AI2317" s="159">
        <v>0</v>
      </c>
      <c r="AJ2317" s="159">
        <v>0</v>
      </c>
    </row>
    <row r="2318" spans="1:36">
      <c r="A2318" s="153">
        <v>32</v>
      </c>
      <c r="B2318" s="154">
        <v>2</v>
      </c>
      <c r="C2318" s="154">
        <v>5</v>
      </c>
      <c r="D2318" s="155">
        <v>3</v>
      </c>
      <c r="E2318" s="155" t="s">
        <v>556</v>
      </c>
      <c r="F2318" s="156" t="s">
        <v>5791</v>
      </c>
      <c r="G2318" s="156" t="s">
        <v>556</v>
      </c>
      <c r="H2318" s="156" t="s">
        <v>5795</v>
      </c>
      <c r="I2318" s="155">
        <v>3202053</v>
      </c>
      <c r="J2318" s="157" t="s">
        <v>650</v>
      </c>
      <c r="K2318" s="157"/>
      <c r="L2318" s="155">
        <v>2022</v>
      </c>
      <c r="M2318" s="158">
        <v>7242</v>
      </c>
      <c r="N2318" s="159">
        <v>65975132.530000001</v>
      </c>
      <c r="O2318" s="159">
        <v>45345303.899999999</v>
      </c>
      <c r="P2318" s="159">
        <v>28356302.219999999</v>
      </c>
      <c r="Q2318" s="159">
        <v>11624559</v>
      </c>
      <c r="R2318" s="159">
        <v>16731743.220000001</v>
      </c>
      <c r="S2318" s="159">
        <v>20629828.629999999</v>
      </c>
      <c r="T2318" s="159">
        <v>1094761.8799999999</v>
      </c>
      <c r="U2318" s="159">
        <v>63620563.170000002</v>
      </c>
      <c r="V2318" s="159">
        <v>44763017.770000003</v>
      </c>
      <c r="W2318" s="159">
        <v>16143208.73</v>
      </c>
      <c r="X2318" s="159">
        <v>1093244.74</v>
      </c>
      <c r="Y2318" s="159">
        <v>18857545.399999999</v>
      </c>
      <c r="Z2318" s="159">
        <v>12440222.75</v>
      </c>
      <c r="AA2318" s="159">
        <v>8428506.8300000001</v>
      </c>
      <c r="AB2318" s="159">
        <v>4011715.92</v>
      </c>
      <c r="AC2318" s="159">
        <v>13885893.380000001</v>
      </c>
      <c r="AD2318" s="159">
        <v>7315893.3799999999</v>
      </c>
      <c r="AE2318" s="159">
        <v>24104685.859999999</v>
      </c>
      <c r="AF2318" s="159">
        <v>582286.13</v>
      </c>
      <c r="AG2318" s="159">
        <v>1635985.62</v>
      </c>
      <c r="AH2318" s="159">
        <v>1927588.91</v>
      </c>
      <c r="AI2318" s="159">
        <v>0</v>
      </c>
      <c r="AJ2318" s="159">
        <v>0</v>
      </c>
    </row>
    <row r="2319" spans="1:36">
      <c r="A2319" s="153">
        <v>32</v>
      </c>
      <c r="B2319" s="154">
        <v>2</v>
      </c>
      <c r="C2319" s="154">
        <v>6</v>
      </c>
      <c r="D2319" s="155">
        <v>3</v>
      </c>
      <c r="E2319" s="155" t="s">
        <v>556</v>
      </c>
      <c r="F2319" s="156" t="s">
        <v>5791</v>
      </c>
      <c r="G2319" s="156" t="s">
        <v>556</v>
      </c>
      <c r="H2319" s="156" t="s">
        <v>5796</v>
      </c>
      <c r="I2319" s="155">
        <v>3202063</v>
      </c>
      <c r="J2319" s="157" t="s">
        <v>649</v>
      </c>
      <c r="K2319" s="157"/>
      <c r="L2319" s="155">
        <v>2022</v>
      </c>
      <c r="M2319" s="158">
        <v>5027</v>
      </c>
      <c r="N2319" s="159">
        <v>37762290.18</v>
      </c>
      <c r="O2319" s="159">
        <v>33702491.079999998</v>
      </c>
      <c r="P2319" s="159">
        <v>21096039.48</v>
      </c>
      <c r="Q2319" s="159">
        <v>9178190</v>
      </c>
      <c r="R2319" s="159">
        <v>11917849.48</v>
      </c>
      <c r="S2319" s="159">
        <v>4059799.1</v>
      </c>
      <c r="T2319" s="159">
        <v>280559.08</v>
      </c>
      <c r="U2319" s="159">
        <v>35136281.340000004</v>
      </c>
      <c r="V2319" s="159">
        <v>29547761.879999999</v>
      </c>
      <c r="W2319" s="159">
        <v>10172811.609999999</v>
      </c>
      <c r="X2319" s="159">
        <v>252370.83</v>
      </c>
      <c r="Y2319" s="159">
        <v>5588519.46</v>
      </c>
      <c r="Z2319" s="159">
        <v>8232520.4199999999</v>
      </c>
      <c r="AA2319" s="159">
        <v>419503.72</v>
      </c>
      <c r="AB2319" s="159">
        <v>7813016.7000000002</v>
      </c>
      <c r="AC2319" s="159">
        <v>2569858.2000000002</v>
      </c>
      <c r="AD2319" s="159">
        <v>2569858.2000000002</v>
      </c>
      <c r="AE2319" s="159">
        <v>5036676.2699999996</v>
      </c>
      <c r="AF2319" s="159">
        <v>4154729.2</v>
      </c>
      <c r="AG2319" s="159">
        <v>1263930.3799999999</v>
      </c>
      <c r="AH2319" s="159">
        <v>971099.34</v>
      </c>
      <c r="AI2319" s="159">
        <v>0</v>
      </c>
      <c r="AJ2319" s="159">
        <v>30.75</v>
      </c>
    </row>
    <row r="2320" spans="1:36">
      <c r="A2320" s="153">
        <v>32</v>
      </c>
      <c r="B2320" s="154">
        <v>3</v>
      </c>
      <c r="C2320" s="154">
        <v>1</v>
      </c>
      <c r="D2320" s="155">
        <v>3</v>
      </c>
      <c r="E2320" s="155" t="s">
        <v>556</v>
      </c>
      <c r="F2320" s="156" t="s">
        <v>5797</v>
      </c>
      <c r="G2320" s="156" t="s">
        <v>556</v>
      </c>
      <c r="H2320" s="156" t="s">
        <v>5798</v>
      </c>
      <c r="I2320" s="155">
        <v>3203013</v>
      </c>
      <c r="J2320" s="157" t="s">
        <v>648</v>
      </c>
      <c r="K2320" s="157"/>
      <c r="L2320" s="155">
        <v>2022</v>
      </c>
      <c r="M2320" s="158">
        <v>11227</v>
      </c>
      <c r="N2320" s="159">
        <v>71797827.329999998</v>
      </c>
      <c r="O2320" s="159">
        <v>67518659.599999994</v>
      </c>
      <c r="P2320" s="159">
        <v>35772898.280000001</v>
      </c>
      <c r="Q2320" s="159">
        <v>13124874</v>
      </c>
      <c r="R2320" s="159">
        <v>22648024.280000001</v>
      </c>
      <c r="S2320" s="159">
        <v>4279167.7300000004</v>
      </c>
      <c r="T2320" s="159">
        <v>617664.26</v>
      </c>
      <c r="U2320" s="159">
        <v>75592032.980000004</v>
      </c>
      <c r="V2320" s="159">
        <v>65339029.5</v>
      </c>
      <c r="W2320" s="159">
        <v>21247059.91</v>
      </c>
      <c r="X2320" s="159">
        <v>1401365.35</v>
      </c>
      <c r="Y2320" s="159">
        <v>10253003.48</v>
      </c>
      <c r="Z2320" s="159">
        <v>7616677.1799999997</v>
      </c>
      <c r="AA2320" s="159">
        <v>2715135</v>
      </c>
      <c r="AB2320" s="159">
        <v>4901542.18</v>
      </c>
      <c r="AC2320" s="159">
        <v>2915529</v>
      </c>
      <c r="AD2320" s="159">
        <v>2915529</v>
      </c>
      <c r="AE2320" s="159">
        <v>21299607</v>
      </c>
      <c r="AF2320" s="159">
        <v>2179630.1</v>
      </c>
      <c r="AG2320" s="159">
        <v>1405878.47</v>
      </c>
      <c r="AH2320" s="159">
        <v>1462492.74</v>
      </c>
      <c r="AI2320" s="159">
        <v>0</v>
      </c>
      <c r="AJ2320" s="159">
        <v>0</v>
      </c>
    </row>
    <row r="2321" spans="1:36">
      <c r="A2321" s="153">
        <v>32</v>
      </c>
      <c r="B2321" s="154">
        <v>3</v>
      </c>
      <c r="C2321" s="154">
        <v>2</v>
      </c>
      <c r="D2321" s="155">
        <v>3</v>
      </c>
      <c r="E2321" s="155" t="s">
        <v>556</v>
      </c>
      <c r="F2321" s="156" t="s">
        <v>5797</v>
      </c>
      <c r="G2321" s="156" t="s">
        <v>556</v>
      </c>
      <c r="H2321" s="156" t="s">
        <v>5799</v>
      </c>
      <c r="I2321" s="155">
        <v>3203023</v>
      </c>
      <c r="J2321" s="157" t="s">
        <v>647</v>
      </c>
      <c r="K2321" s="157"/>
      <c r="L2321" s="155">
        <v>2022</v>
      </c>
      <c r="M2321" s="158">
        <v>16523</v>
      </c>
      <c r="N2321" s="159">
        <v>107537946.69</v>
      </c>
      <c r="O2321" s="159">
        <v>98461889.879999995</v>
      </c>
      <c r="P2321" s="159">
        <v>43348615.739999995</v>
      </c>
      <c r="Q2321" s="159">
        <v>17567201</v>
      </c>
      <c r="R2321" s="159">
        <v>25781414.739999998</v>
      </c>
      <c r="S2321" s="159">
        <v>9076056.8100000005</v>
      </c>
      <c r="T2321" s="159">
        <v>2148652.8199999998</v>
      </c>
      <c r="U2321" s="159">
        <v>113891111.34999999</v>
      </c>
      <c r="V2321" s="159">
        <v>96183707.230000004</v>
      </c>
      <c r="W2321" s="159">
        <v>38379813.299999997</v>
      </c>
      <c r="X2321" s="159">
        <v>1263864.6399999999</v>
      </c>
      <c r="Y2321" s="159">
        <v>17707404.120000001</v>
      </c>
      <c r="Z2321" s="159">
        <v>14152654.779999999</v>
      </c>
      <c r="AA2321" s="159">
        <v>7467004.4900000002</v>
      </c>
      <c r="AB2321" s="159">
        <v>6685650.2899999991</v>
      </c>
      <c r="AC2321" s="159">
        <v>2045992.48</v>
      </c>
      <c r="AD2321" s="159">
        <v>2045992.48</v>
      </c>
      <c r="AE2321" s="159">
        <v>26561280.030000001</v>
      </c>
      <c r="AF2321" s="159">
        <v>2278182.65</v>
      </c>
      <c r="AG2321" s="159">
        <v>949667.68</v>
      </c>
      <c r="AH2321" s="159">
        <v>1018524.37</v>
      </c>
      <c r="AI2321" s="159">
        <v>0</v>
      </c>
      <c r="AJ2321" s="159">
        <v>84418.4</v>
      </c>
    </row>
    <row r="2322" spans="1:36">
      <c r="A2322" s="153">
        <v>32</v>
      </c>
      <c r="B2322" s="154">
        <v>3</v>
      </c>
      <c r="C2322" s="154">
        <v>3</v>
      </c>
      <c r="D2322" s="155">
        <v>3</v>
      </c>
      <c r="E2322" s="155" t="s">
        <v>556</v>
      </c>
      <c r="F2322" s="156" t="s">
        <v>5797</v>
      </c>
      <c r="G2322" s="156" t="s">
        <v>556</v>
      </c>
      <c r="H2322" s="156" t="s">
        <v>5800</v>
      </c>
      <c r="I2322" s="155">
        <v>3203033</v>
      </c>
      <c r="J2322" s="157" t="s">
        <v>646</v>
      </c>
      <c r="K2322" s="157"/>
      <c r="L2322" s="155">
        <v>2022</v>
      </c>
      <c r="M2322" s="158">
        <v>6882</v>
      </c>
      <c r="N2322" s="159">
        <v>69768615.090000004</v>
      </c>
      <c r="O2322" s="159">
        <v>55938012.18</v>
      </c>
      <c r="P2322" s="159">
        <v>20262272.140000001</v>
      </c>
      <c r="Q2322" s="159">
        <v>6855057</v>
      </c>
      <c r="R2322" s="159">
        <v>13407215.140000001</v>
      </c>
      <c r="S2322" s="159">
        <v>13830602.91</v>
      </c>
      <c r="T2322" s="159">
        <v>766179.86</v>
      </c>
      <c r="U2322" s="159">
        <v>69715081</v>
      </c>
      <c r="V2322" s="159">
        <v>50007683.310000002</v>
      </c>
      <c r="W2322" s="159">
        <v>18816249.300000001</v>
      </c>
      <c r="X2322" s="159">
        <v>367083.33</v>
      </c>
      <c r="Y2322" s="159">
        <v>19707397.690000001</v>
      </c>
      <c r="Z2322" s="159">
        <v>10426174.6</v>
      </c>
      <c r="AA2322" s="159">
        <v>5220000</v>
      </c>
      <c r="AB2322" s="159">
        <v>5206174.5999999996</v>
      </c>
      <c r="AC2322" s="159">
        <v>3220000</v>
      </c>
      <c r="AD2322" s="159">
        <v>3220000</v>
      </c>
      <c r="AE2322" s="159">
        <v>8500000</v>
      </c>
      <c r="AF2322" s="159">
        <v>5930328.8700000001</v>
      </c>
      <c r="AG2322" s="159">
        <v>1937052.73</v>
      </c>
      <c r="AH2322" s="159">
        <v>1353258.92</v>
      </c>
      <c r="AI2322" s="159">
        <v>0</v>
      </c>
      <c r="AJ2322" s="159">
        <v>0</v>
      </c>
    </row>
    <row r="2323" spans="1:36">
      <c r="A2323" s="153">
        <v>32</v>
      </c>
      <c r="B2323" s="154">
        <v>3</v>
      </c>
      <c r="C2323" s="154">
        <v>5</v>
      </c>
      <c r="D2323" s="155">
        <v>2</v>
      </c>
      <c r="E2323" s="155" t="s">
        <v>556</v>
      </c>
      <c r="F2323" s="156" t="s">
        <v>5801</v>
      </c>
      <c r="G2323" s="156" t="s">
        <v>556</v>
      </c>
      <c r="H2323" s="156" t="s">
        <v>5802</v>
      </c>
      <c r="I2323" s="155">
        <v>3203052</v>
      </c>
      <c r="J2323" s="157" t="s">
        <v>645</v>
      </c>
      <c r="K2323" s="157"/>
      <c r="L2323" s="155">
        <v>2022</v>
      </c>
      <c r="M2323" s="158">
        <v>4080</v>
      </c>
      <c r="N2323" s="159">
        <v>31437696.23</v>
      </c>
      <c r="O2323" s="159">
        <v>28607561.809999999</v>
      </c>
      <c r="P2323" s="159">
        <v>13905002.49</v>
      </c>
      <c r="Q2323" s="159">
        <v>6034223</v>
      </c>
      <c r="R2323" s="159">
        <v>7870779.4900000002</v>
      </c>
      <c r="S2323" s="159">
        <v>2830134.42</v>
      </c>
      <c r="T2323" s="159">
        <v>73867.02</v>
      </c>
      <c r="U2323" s="159">
        <v>30297104.07</v>
      </c>
      <c r="V2323" s="159">
        <v>25356977.68</v>
      </c>
      <c r="W2323" s="159">
        <v>10068227.199999999</v>
      </c>
      <c r="X2323" s="159">
        <v>510787.46</v>
      </c>
      <c r="Y2323" s="159">
        <v>4940126.3899999997</v>
      </c>
      <c r="Z2323" s="159">
        <v>3583904.11</v>
      </c>
      <c r="AA2323" s="159">
        <v>0</v>
      </c>
      <c r="AB2323" s="159">
        <v>3583904.11</v>
      </c>
      <c r="AC2323" s="159">
        <v>460419.2</v>
      </c>
      <c r="AD2323" s="159">
        <v>460419.2</v>
      </c>
      <c r="AE2323" s="159">
        <v>8580109.8399999999</v>
      </c>
      <c r="AF2323" s="159">
        <v>3250584.13</v>
      </c>
      <c r="AG2323" s="159">
        <v>527679.56999999995</v>
      </c>
      <c r="AH2323" s="159">
        <v>622661.17000000004</v>
      </c>
      <c r="AI2323" s="159">
        <v>0</v>
      </c>
      <c r="AJ2323" s="159">
        <v>0</v>
      </c>
    </row>
    <row r="2324" spans="1:36">
      <c r="A2324" s="153">
        <v>32</v>
      </c>
      <c r="B2324" s="154">
        <v>3</v>
      </c>
      <c r="C2324" s="154">
        <v>6</v>
      </c>
      <c r="D2324" s="155">
        <v>3</v>
      </c>
      <c r="E2324" s="155" t="s">
        <v>556</v>
      </c>
      <c r="F2324" s="156" t="s">
        <v>5797</v>
      </c>
      <c r="G2324" s="156" t="s">
        <v>556</v>
      </c>
      <c r="H2324" s="156" t="s">
        <v>5803</v>
      </c>
      <c r="I2324" s="155">
        <v>3203063</v>
      </c>
      <c r="J2324" s="157" t="s">
        <v>644</v>
      </c>
      <c r="K2324" s="157"/>
      <c r="L2324" s="155">
        <v>2022</v>
      </c>
      <c r="M2324" s="158">
        <v>15443</v>
      </c>
      <c r="N2324" s="159">
        <v>91082071.620000005</v>
      </c>
      <c r="O2324" s="159">
        <v>87655798.959999993</v>
      </c>
      <c r="P2324" s="159">
        <v>46779347.840000004</v>
      </c>
      <c r="Q2324" s="159">
        <v>19681998</v>
      </c>
      <c r="R2324" s="159">
        <v>27097349.84</v>
      </c>
      <c r="S2324" s="159">
        <v>3426272.66</v>
      </c>
      <c r="T2324" s="159">
        <v>876677.61</v>
      </c>
      <c r="U2324" s="159">
        <v>87112767.510000005</v>
      </c>
      <c r="V2324" s="159">
        <v>80646728.349999994</v>
      </c>
      <c r="W2324" s="159">
        <v>27293459.300000001</v>
      </c>
      <c r="X2324" s="159">
        <v>929719.93</v>
      </c>
      <c r="Y2324" s="159">
        <v>6466039.1600000001</v>
      </c>
      <c r="Z2324" s="159">
        <v>17220762.960000001</v>
      </c>
      <c r="AA2324" s="159">
        <v>0</v>
      </c>
      <c r="AB2324" s="159">
        <v>17220762.960000001</v>
      </c>
      <c r="AC2324" s="159">
        <v>2751330.78</v>
      </c>
      <c r="AD2324" s="159">
        <v>662593.78</v>
      </c>
      <c r="AE2324" s="159">
        <v>15088374.119999999</v>
      </c>
      <c r="AF2324" s="159">
        <v>7009070.6100000003</v>
      </c>
      <c r="AG2324" s="159">
        <v>985425.66</v>
      </c>
      <c r="AH2324" s="159">
        <v>616527.62</v>
      </c>
      <c r="AI2324" s="159">
        <v>0</v>
      </c>
      <c r="AJ2324" s="159">
        <v>0</v>
      </c>
    </row>
    <row r="2325" spans="1:36">
      <c r="A2325" s="153">
        <v>32</v>
      </c>
      <c r="B2325" s="154">
        <v>4</v>
      </c>
      <c r="C2325" s="154">
        <v>2</v>
      </c>
      <c r="D2325" s="155">
        <v>3</v>
      </c>
      <c r="E2325" s="155" t="s">
        <v>556</v>
      </c>
      <c r="F2325" s="156" t="s">
        <v>5804</v>
      </c>
      <c r="G2325" s="156" t="s">
        <v>556</v>
      </c>
      <c r="H2325" s="156" t="s">
        <v>5805</v>
      </c>
      <c r="I2325" s="155">
        <v>3204023</v>
      </c>
      <c r="J2325" s="157" t="s">
        <v>643</v>
      </c>
      <c r="K2325" s="157"/>
      <c r="L2325" s="155">
        <v>2022</v>
      </c>
      <c r="M2325" s="158">
        <v>36972</v>
      </c>
      <c r="N2325" s="159">
        <v>281789476.81999999</v>
      </c>
      <c r="O2325" s="159">
        <v>239339549.59999999</v>
      </c>
      <c r="P2325" s="159">
        <v>102196334.67</v>
      </c>
      <c r="Q2325" s="159">
        <v>40114739</v>
      </c>
      <c r="R2325" s="159">
        <v>62081595.670000002</v>
      </c>
      <c r="S2325" s="159">
        <v>42449927.219999999</v>
      </c>
      <c r="T2325" s="159">
        <v>4004174.39</v>
      </c>
      <c r="U2325" s="159">
        <v>298122778.57999998</v>
      </c>
      <c r="V2325" s="159">
        <v>211798033.25999999</v>
      </c>
      <c r="W2325" s="159">
        <v>68873232.560000002</v>
      </c>
      <c r="X2325" s="159">
        <v>2104928.63</v>
      </c>
      <c r="Y2325" s="159">
        <v>86324745.319999993</v>
      </c>
      <c r="Z2325" s="159">
        <v>73177739.75</v>
      </c>
      <c r="AA2325" s="159">
        <v>0</v>
      </c>
      <c r="AB2325" s="159">
        <v>73177739.75</v>
      </c>
      <c r="AC2325" s="159">
        <v>48084808.229999997</v>
      </c>
      <c r="AD2325" s="159">
        <v>18100000</v>
      </c>
      <c r="AE2325" s="159">
        <v>36192084</v>
      </c>
      <c r="AF2325" s="159">
        <v>27541516.34</v>
      </c>
      <c r="AG2325" s="159">
        <v>3083218.25</v>
      </c>
      <c r="AH2325" s="159">
        <v>2232320.75</v>
      </c>
      <c r="AI2325" s="159">
        <v>0</v>
      </c>
      <c r="AJ2325" s="159">
        <v>0</v>
      </c>
    </row>
    <row r="2326" spans="1:36">
      <c r="A2326" s="153">
        <v>32</v>
      </c>
      <c r="B2326" s="154">
        <v>4</v>
      </c>
      <c r="C2326" s="154">
        <v>3</v>
      </c>
      <c r="D2326" s="155">
        <v>3</v>
      </c>
      <c r="E2326" s="155" t="s">
        <v>556</v>
      </c>
      <c r="F2326" s="156" t="s">
        <v>5804</v>
      </c>
      <c r="G2326" s="156" t="s">
        <v>556</v>
      </c>
      <c r="H2326" s="156" t="s">
        <v>5806</v>
      </c>
      <c r="I2326" s="155">
        <v>3204033</v>
      </c>
      <c r="J2326" s="157" t="s">
        <v>642</v>
      </c>
      <c r="K2326" s="157"/>
      <c r="L2326" s="155">
        <v>2022</v>
      </c>
      <c r="M2326" s="158">
        <v>8550</v>
      </c>
      <c r="N2326" s="159">
        <v>52919968.979999997</v>
      </c>
      <c r="O2326" s="159">
        <v>51885241.890000001</v>
      </c>
      <c r="P2326" s="159">
        <v>32394942.989999998</v>
      </c>
      <c r="Q2326" s="159">
        <v>14432350</v>
      </c>
      <c r="R2326" s="159">
        <v>17962592.989999998</v>
      </c>
      <c r="S2326" s="159">
        <v>1034727.09</v>
      </c>
      <c r="T2326" s="159">
        <v>708723.55</v>
      </c>
      <c r="U2326" s="159">
        <v>51239464.920000002</v>
      </c>
      <c r="V2326" s="159">
        <v>46921536.829999998</v>
      </c>
      <c r="W2326" s="159">
        <v>16033818.85</v>
      </c>
      <c r="X2326" s="159">
        <v>75717.39</v>
      </c>
      <c r="Y2326" s="159">
        <v>4317928.09</v>
      </c>
      <c r="Z2326" s="159">
        <v>9058228.3599999994</v>
      </c>
      <c r="AA2326" s="159">
        <v>0</v>
      </c>
      <c r="AB2326" s="159">
        <v>9058228.3599999994</v>
      </c>
      <c r="AC2326" s="159">
        <v>9066899.75</v>
      </c>
      <c r="AD2326" s="159">
        <v>2076679</v>
      </c>
      <c r="AE2326" s="159">
        <v>2333133.1800000002</v>
      </c>
      <c r="AF2326" s="159">
        <v>4963705.0599999996</v>
      </c>
      <c r="AG2326" s="159">
        <v>1319149.45</v>
      </c>
      <c r="AH2326" s="159">
        <v>1056157.6000000001</v>
      </c>
      <c r="AI2326" s="159">
        <v>0</v>
      </c>
      <c r="AJ2326" s="159">
        <v>0</v>
      </c>
    </row>
    <row r="2327" spans="1:36">
      <c r="A2327" s="153">
        <v>32</v>
      </c>
      <c r="B2327" s="154">
        <v>4</v>
      </c>
      <c r="C2327" s="154">
        <v>4</v>
      </c>
      <c r="D2327" s="155">
        <v>3</v>
      </c>
      <c r="E2327" s="155" t="s">
        <v>556</v>
      </c>
      <c r="F2327" s="156" t="s">
        <v>5804</v>
      </c>
      <c r="G2327" s="156" t="s">
        <v>556</v>
      </c>
      <c r="H2327" s="156" t="s">
        <v>5807</v>
      </c>
      <c r="I2327" s="155">
        <v>3204043</v>
      </c>
      <c r="J2327" s="157" t="s">
        <v>641</v>
      </c>
      <c r="K2327" s="157"/>
      <c r="L2327" s="155">
        <v>2022</v>
      </c>
      <c r="M2327" s="158">
        <v>23576</v>
      </c>
      <c r="N2327" s="159">
        <v>124602872.83</v>
      </c>
      <c r="O2327" s="159">
        <v>121873531.51000001</v>
      </c>
      <c r="P2327" s="159">
        <v>72270071.090000004</v>
      </c>
      <c r="Q2327" s="159">
        <v>33607421</v>
      </c>
      <c r="R2327" s="159">
        <v>38662650.090000004</v>
      </c>
      <c r="S2327" s="159">
        <v>2729341.32</v>
      </c>
      <c r="T2327" s="159">
        <v>82952.800000000003</v>
      </c>
      <c r="U2327" s="159">
        <v>114964423.95</v>
      </c>
      <c r="V2327" s="159">
        <v>110659842.97</v>
      </c>
      <c r="W2327" s="159">
        <v>42066932.219999999</v>
      </c>
      <c r="X2327" s="159">
        <v>144095.70000000001</v>
      </c>
      <c r="Y2327" s="159">
        <v>4304580.9800000004</v>
      </c>
      <c r="Z2327" s="159">
        <v>13474245.67</v>
      </c>
      <c r="AA2327" s="159">
        <v>216455.67</v>
      </c>
      <c r="AB2327" s="159">
        <v>13257790</v>
      </c>
      <c r="AC2327" s="159">
        <v>4179867.74</v>
      </c>
      <c r="AD2327" s="159">
        <v>4179867.74</v>
      </c>
      <c r="AE2327" s="159">
        <v>4719470.9400000004</v>
      </c>
      <c r="AF2327" s="159">
        <v>11213688.539999999</v>
      </c>
      <c r="AG2327" s="159">
        <v>1909126.93</v>
      </c>
      <c r="AH2327" s="159">
        <v>1387421.23</v>
      </c>
      <c r="AI2327" s="159">
        <v>0</v>
      </c>
      <c r="AJ2327" s="159">
        <v>0</v>
      </c>
    </row>
    <row r="2328" spans="1:36">
      <c r="A2328" s="153">
        <v>32</v>
      </c>
      <c r="B2328" s="154">
        <v>4</v>
      </c>
      <c r="C2328" s="154">
        <v>5</v>
      </c>
      <c r="D2328" s="155">
        <v>2</v>
      </c>
      <c r="E2328" s="155" t="s">
        <v>556</v>
      </c>
      <c r="F2328" s="156" t="s">
        <v>5808</v>
      </c>
      <c r="G2328" s="156" t="s">
        <v>556</v>
      </c>
      <c r="H2328" s="156" t="s">
        <v>5809</v>
      </c>
      <c r="I2328" s="155">
        <v>3204052</v>
      </c>
      <c r="J2328" s="157" t="s">
        <v>640</v>
      </c>
      <c r="K2328" s="157"/>
      <c r="L2328" s="155">
        <v>2022</v>
      </c>
      <c r="M2328" s="158">
        <v>2917</v>
      </c>
      <c r="N2328" s="159">
        <v>19447461.640000001</v>
      </c>
      <c r="O2328" s="159">
        <v>19166642.649999999</v>
      </c>
      <c r="P2328" s="159">
        <v>9908537.8099999987</v>
      </c>
      <c r="Q2328" s="159">
        <v>3799807</v>
      </c>
      <c r="R2328" s="159">
        <v>6108730.8099999996</v>
      </c>
      <c r="S2328" s="159">
        <v>280818.99</v>
      </c>
      <c r="T2328" s="159">
        <v>7430.89</v>
      </c>
      <c r="U2328" s="159">
        <v>18136695.010000002</v>
      </c>
      <c r="V2328" s="159">
        <v>16095691.23</v>
      </c>
      <c r="W2328" s="159">
        <v>6577905.7800000003</v>
      </c>
      <c r="X2328" s="159">
        <v>23750.71</v>
      </c>
      <c r="Y2328" s="159">
        <v>2041003.78</v>
      </c>
      <c r="Z2328" s="159">
        <v>4395472.7</v>
      </c>
      <c r="AA2328" s="159">
        <v>0</v>
      </c>
      <c r="AB2328" s="159">
        <v>4395472.7</v>
      </c>
      <c r="AC2328" s="159">
        <v>137384.4</v>
      </c>
      <c r="AD2328" s="159">
        <v>137384.4</v>
      </c>
      <c r="AE2328" s="159">
        <v>274777.62</v>
      </c>
      <c r="AF2328" s="159">
        <v>3070951.42</v>
      </c>
      <c r="AG2328" s="159">
        <v>433189.76</v>
      </c>
      <c r="AH2328" s="159">
        <v>377785.26</v>
      </c>
      <c r="AI2328" s="159">
        <v>0</v>
      </c>
      <c r="AJ2328" s="159">
        <v>0</v>
      </c>
    </row>
    <row r="2329" spans="1:36">
      <c r="A2329" s="153">
        <v>32</v>
      </c>
      <c r="B2329" s="154">
        <v>4</v>
      </c>
      <c r="C2329" s="154">
        <v>6</v>
      </c>
      <c r="D2329" s="155">
        <v>2</v>
      </c>
      <c r="E2329" s="155" t="s">
        <v>556</v>
      </c>
      <c r="F2329" s="156" t="s">
        <v>5808</v>
      </c>
      <c r="G2329" s="156" t="s">
        <v>556</v>
      </c>
      <c r="H2329" s="156" t="s">
        <v>5810</v>
      </c>
      <c r="I2329" s="155">
        <v>3204062</v>
      </c>
      <c r="J2329" s="157" t="s">
        <v>639</v>
      </c>
      <c r="K2329" s="157"/>
      <c r="L2329" s="155">
        <v>2022</v>
      </c>
      <c r="M2329" s="158">
        <v>4850</v>
      </c>
      <c r="N2329" s="159">
        <v>30299934.579999998</v>
      </c>
      <c r="O2329" s="159">
        <v>29293874.77</v>
      </c>
      <c r="P2329" s="159">
        <v>16107260.460000001</v>
      </c>
      <c r="Q2329" s="159">
        <v>6622869</v>
      </c>
      <c r="R2329" s="159">
        <v>9484391.4600000009</v>
      </c>
      <c r="S2329" s="159">
        <v>1006059.81</v>
      </c>
      <c r="T2329" s="159">
        <v>796540.17</v>
      </c>
      <c r="U2329" s="159">
        <v>32938595.530000001</v>
      </c>
      <c r="V2329" s="159">
        <v>26055965.329999998</v>
      </c>
      <c r="W2329" s="159">
        <v>9749478.8900000006</v>
      </c>
      <c r="X2329" s="159">
        <v>221104.95</v>
      </c>
      <c r="Y2329" s="159">
        <v>6882630.2000000002</v>
      </c>
      <c r="Z2329" s="159">
        <v>10539557.26</v>
      </c>
      <c r="AA2329" s="159">
        <v>0</v>
      </c>
      <c r="AB2329" s="159">
        <v>10539557.26</v>
      </c>
      <c r="AC2329" s="159">
        <v>5780772.5800000001</v>
      </c>
      <c r="AD2329" s="159">
        <v>742800</v>
      </c>
      <c r="AE2329" s="159">
        <v>4919700</v>
      </c>
      <c r="AF2329" s="159">
        <v>3237909.44</v>
      </c>
      <c r="AG2329" s="159">
        <v>486307.74</v>
      </c>
      <c r="AH2329" s="159">
        <v>486615.74</v>
      </c>
      <c r="AI2329" s="159">
        <v>0</v>
      </c>
      <c r="AJ2329" s="159">
        <v>0</v>
      </c>
    </row>
    <row r="2330" spans="1:36">
      <c r="A2330" s="153">
        <v>32</v>
      </c>
      <c r="B2330" s="154">
        <v>4</v>
      </c>
      <c r="C2330" s="154">
        <v>7</v>
      </c>
      <c r="D2330" s="155">
        <v>3</v>
      </c>
      <c r="E2330" s="155" t="s">
        <v>556</v>
      </c>
      <c r="F2330" s="156" t="s">
        <v>5804</v>
      </c>
      <c r="G2330" s="156" t="s">
        <v>556</v>
      </c>
      <c r="H2330" s="156" t="s">
        <v>5811</v>
      </c>
      <c r="I2330" s="155">
        <v>3204073</v>
      </c>
      <c r="J2330" s="157" t="s">
        <v>638</v>
      </c>
      <c r="K2330" s="157"/>
      <c r="L2330" s="155">
        <v>2022</v>
      </c>
      <c r="M2330" s="158">
        <v>4741</v>
      </c>
      <c r="N2330" s="159">
        <v>42481391.75</v>
      </c>
      <c r="O2330" s="159">
        <v>30481435.530000001</v>
      </c>
      <c r="P2330" s="159">
        <v>14272030.1</v>
      </c>
      <c r="Q2330" s="159">
        <v>6118472</v>
      </c>
      <c r="R2330" s="159">
        <v>8153558.0999999996</v>
      </c>
      <c r="S2330" s="159">
        <v>11999956.220000001</v>
      </c>
      <c r="T2330" s="159">
        <v>595020.47</v>
      </c>
      <c r="U2330" s="159">
        <v>36839698.509999998</v>
      </c>
      <c r="V2330" s="159">
        <v>25503428.25</v>
      </c>
      <c r="W2330" s="159">
        <v>10174973.52</v>
      </c>
      <c r="X2330" s="159">
        <v>0</v>
      </c>
      <c r="Y2330" s="159">
        <v>11336270.26</v>
      </c>
      <c r="Z2330" s="159">
        <v>22996817.960000001</v>
      </c>
      <c r="AA2330" s="159">
        <v>0</v>
      </c>
      <c r="AB2330" s="159">
        <v>22996817.960000001</v>
      </c>
      <c r="AC2330" s="159">
        <v>28000000</v>
      </c>
      <c r="AD2330" s="159">
        <v>0</v>
      </c>
      <c r="AE2330" s="159">
        <v>0</v>
      </c>
      <c r="AF2330" s="159">
        <v>4978007.28</v>
      </c>
      <c r="AG2330" s="159">
        <v>293536.06</v>
      </c>
      <c r="AH2330" s="159">
        <v>420211.99</v>
      </c>
      <c r="AI2330" s="159">
        <v>0</v>
      </c>
      <c r="AJ2330" s="159">
        <v>0</v>
      </c>
    </row>
    <row r="2331" spans="1:36">
      <c r="A2331" s="153">
        <v>32</v>
      </c>
      <c r="B2331" s="154">
        <v>5</v>
      </c>
      <c r="C2331" s="154">
        <v>1</v>
      </c>
      <c r="D2331" s="155">
        <v>2</v>
      </c>
      <c r="E2331" s="155" t="s">
        <v>556</v>
      </c>
      <c r="F2331" s="156" t="s">
        <v>5812</v>
      </c>
      <c r="G2331" s="156" t="s">
        <v>556</v>
      </c>
      <c r="H2331" s="156" t="s">
        <v>5813</v>
      </c>
      <c r="I2331" s="155">
        <v>3205012</v>
      </c>
      <c r="J2331" s="157" t="s">
        <v>637</v>
      </c>
      <c r="K2331" s="157"/>
      <c r="L2331" s="155">
        <v>2022</v>
      </c>
      <c r="M2331" s="158">
        <v>3510</v>
      </c>
      <c r="N2331" s="159">
        <v>25831216.640000001</v>
      </c>
      <c r="O2331" s="159">
        <v>25214807.030000001</v>
      </c>
      <c r="P2331" s="159">
        <v>15988906.050000001</v>
      </c>
      <c r="Q2331" s="159">
        <v>6825846</v>
      </c>
      <c r="R2331" s="159">
        <v>9163060.0500000007</v>
      </c>
      <c r="S2331" s="159">
        <v>616409.61</v>
      </c>
      <c r="T2331" s="159">
        <v>578409.61</v>
      </c>
      <c r="U2331" s="159">
        <v>24660280.98</v>
      </c>
      <c r="V2331" s="159">
        <v>22012779.329999998</v>
      </c>
      <c r="W2331" s="159">
        <v>8073252.0800000001</v>
      </c>
      <c r="X2331" s="159">
        <v>344412.92</v>
      </c>
      <c r="Y2331" s="159">
        <v>2647501.65</v>
      </c>
      <c r="Z2331" s="159">
        <v>11098150.18</v>
      </c>
      <c r="AA2331" s="159">
        <v>4904000</v>
      </c>
      <c r="AB2331" s="159">
        <v>6194150.1799999997</v>
      </c>
      <c r="AC2331" s="159">
        <v>5283290</v>
      </c>
      <c r="AD2331" s="159">
        <v>5283290</v>
      </c>
      <c r="AE2331" s="159">
        <v>5919354.7999999998</v>
      </c>
      <c r="AF2331" s="159">
        <v>3202027.7</v>
      </c>
      <c r="AG2331" s="159">
        <v>731954.37</v>
      </c>
      <c r="AH2331" s="159">
        <v>661163.56000000006</v>
      </c>
      <c r="AI2331" s="159">
        <v>0</v>
      </c>
      <c r="AJ2331" s="159">
        <v>0</v>
      </c>
    </row>
    <row r="2332" spans="1:36">
      <c r="A2332" s="153">
        <v>32</v>
      </c>
      <c r="B2332" s="154">
        <v>5</v>
      </c>
      <c r="C2332" s="154">
        <v>2</v>
      </c>
      <c r="D2332" s="155">
        <v>3</v>
      </c>
      <c r="E2332" s="155" t="s">
        <v>556</v>
      </c>
      <c r="F2332" s="156" t="s">
        <v>5814</v>
      </c>
      <c r="G2332" s="156" t="s">
        <v>556</v>
      </c>
      <c r="H2332" s="156" t="s">
        <v>5815</v>
      </c>
      <c r="I2332" s="155">
        <v>3205023</v>
      </c>
      <c r="J2332" s="157" t="s">
        <v>636</v>
      </c>
      <c r="K2332" s="157"/>
      <c r="L2332" s="155">
        <v>2022</v>
      </c>
      <c r="M2332" s="158">
        <v>22913</v>
      </c>
      <c r="N2332" s="159">
        <v>141204897.37</v>
      </c>
      <c r="O2332" s="159">
        <v>131242699.83</v>
      </c>
      <c r="P2332" s="159">
        <v>69450953.24000001</v>
      </c>
      <c r="Q2332" s="159">
        <v>30307382</v>
      </c>
      <c r="R2332" s="159">
        <v>39143571.240000002</v>
      </c>
      <c r="S2332" s="159">
        <v>9962197.5399999991</v>
      </c>
      <c r="T2332" s="159">
        <v>4100435.42</v>
      </c>
      <c r="U2332" s="159">
        <v>144561577.25</v>
      </c>
      <c r="V2332" s="159">
        <v>129379849.93000001</v>
      </c>
      <c r="W2332" s="159">
        <v>48560440.57</v>
      </c>
      <c r="X2332" s="159">
        <v>848425.85</v>
      </c>
      <c r="Y2332" s="159">
        <v>15181727.32</v>
      </c>
      <c r="Z2332" s="159">
        <v>9899771.1799999997</v>
      </c>
      <c r="AA2332" s="159">
        <v>638360</v>
      </c>
      <c r="AB2332" s="159">
        <v>9261411.1799999997</v>
      </c>
      <c r="AC2332" s="159">
        <v>3697200</v>
      </c>
      <c r="AD2332" s="159">
        <v>3617200</v>
      </c>
      <c r="AE2332" s="159">
        <v>15041511.27</v>
      </c>
      <c r="AF2332" s="159">
        <v>1862849.9</v>
      </c>
      <c r="AG2332" s="159">
        <v>2517926.42</v>
      </c>
      <c r="AH2332" s="159">
        <v>2317412.42</v>
      </c>
      <c r="AI2332" s="159">
        <v>0</v>
      </c>
      <c r="AJ2332" s="159">
        <v>0</v>
      </c>
    </row>
    <row r="2333" spans="1:36">
      <c r="A2333" s="153">
        <v>32</v>
      </c>
      <c r="B2333" s="154">
        <v>5</v>
      </c>
      <c r="C2333" s="154">
        <v>3</v>
      </c>
      <c r="D2333" s="155">
        <v>2</v>
      </c>
      <c r="E2333" s="155" t="s">
        <v>556</v>
      </c>
      <c r="F2333" s="156" t="s">
        <v>5812</v>
      </c>
      <c r="G2333" s="156" t="s">
        <v>556</v>
      </c>
      <c r="H2333" s="156" t="s">
        <v>5816</v>
      </c>
      <c r="I2333" s="155">
        <v>3205032</v>
      </c>
      <c r="J2333" s="157" t="s">
        <v>635</v>
      </c>
      <c r="K2333" s="157"/>
      <c r="L2333" s="155">
        <v>2022</v>
      </c>
      <c r="M2333" s="158">
        <v>3723</v>
      </c>
      <c r="N2333" s="159">
        <v>32311412.190000001</v>
      </c>
      <c r="O2333" s="159">
        <v>30455832.399999999</v>
      </c>
      <c r="P2333" s="159">
        <v>13685949.640000001</v>
      </c>
      <c r="Q2333" s="159">
        <v>4417348</v>
      </c>
      <c r="R2333" s="159">
        <v>9268601.6400000006</v>
      </c>
      <c r="S2333" s="159">
        <v>1855579.79</v>
      </c>
      <c r="T2333" s="159">
        <v>1070856.73</v>
      </c>
      <c r="U2333" s="159">
        <v>26529468.690000001</v>
      </c>
      <c r="V2333" s="159">
        <v>23295308.539999999</v>
      </c>
      <c r="W2333" s="159">
        <v>7764626.3600000003</v>
      </c>
      <c r="X2333" s="159">
        <v>276965.39</v>
      </c>
      <c r="Y2333" s="159">
        <v>3234160.15</v>
      </c>
      <c r="Z2333" s="159">
        <v>2799618.83</v>
      </c>
      <c r="AA2333" s="159">
        <v>1356658.02</v>
      </c>
      <c r="AB2333" s="159">
        <v>1442960.81</v>
      </c>
      <c r="AC2333" s="159">
        <v>1527114.15</v>
      </c>
      <c r="AD2333" s="159">
        <v>1477114.15</v>
      </c>
      <c r="AE2333" s="159">
        <v>8740442.6500000004</v>
      </c>
      <c r="AF2333" s="159">
        <v>7160523.8600000003</v>
      </c>
      <c r="AG2333" s="159">
        <v>1024950</v>
      </c>
      <c r="AH2333" s="159">
        <v>908743.79</v>
      </c>
      <c r="AI2333" s="159">
        <v>0</v>
      </c>
      <c r="AJ2333" s="159">
        <v>115147.74</v>
      </c>
    </row>
    <row r="2334" spans="1:36">
      <c r="A2334" s="153">
        <v>32</v>
      </c>
      <c r="B2334" s="154">
        <v>5</v>
      </c>
      <c r="C2334" s="154">
        <v>4</v>
      </c>
      <c r="D2334" s="155">
        <v>3</v>
      </c>
      <c r="E2334" s="155" t="s">
        <v>556</v>
      </c>
      <c r="F2334" s="156" t="s">
        <v>5814</v>
      </c>
      <c r="G2334" s="156" t="s">
        <v>556</v>
      </c>
      <c r="H2334" s="156" t="s">
        <v>5817</v>
      </c>
      <c r="I2334" s="155">
        <v>3205043</v>
      </c>
      <c r="J2334" s="157" t="s">
        <v>634</v>
      </c>
      <c r="K2334" s="157"/>
      <c r="L2334" s="155">
        <v>2022</v>
      </c>
      <c r="M2334" s="158">
        <v>8192</v>
      </c>
      <c r="N2334" s="159">
        <v>51257656.18</v>
      </c>
      <c r="O2334" s="159">
        <v>49278958.799999997</v>
      </c>
      <c r="P2334" s="159">
        <v>29260563.130000003</v>
      </c>
      <c r="Q2334" s="159">
        <v>12785361</v>
      </c>
      <c r="R2334" s="159">
        <v>16475202.130000001</v>
      </c>
      <c r="S2334" s="159">
        <v>1978697.38</v>
      </c>
      <c r="T2334" s="159">
        <v>451615.76</v>
      </c>
      <c r="U2334" s="159">
        <v>52401561.25</v>
      </c>
      <c r="V2334" s="159">
        <v>45996854.600000001</v>
      </c>
      <c r="W2334" s="159">
        <v>15974212.199999999</v>
      </c>
      <c r="X2334" s="159">
        <v>694236.86</v>
      </c>
      <c r="Y2334" s="159">
        <v>6404706.6500000004</v>
      </c>
      <c r="Z2334" s="159">
        <v>11742665.539999999</v>
      </c>
      <c r="AA2334" s="159">
        <v>0</v>
      </c>
      <c r="AB2334" s="159">
        <v>11742665.539999999</v>
      </c>
      <c r="AC2334" s="159">
        <v>1897926.72</v>
      </c>
      <c r="AD2334" s="159">
        <v>1897926.72</v>
      </c>
      <c r="AE2334" s="159">
        <v>10115222.42</v>
      </c>
      <c r="AF2334" s="159">
        <v>3282104.2</v>
      </c>
      <c r="AG2334" s="159">
        <v>1177237.02</v>
      </c>
      <c r="AH2334" s="159">
        <v>1177237.02</v>
      </c>
      <c r="AI2334" s="159">
        <v>0</v>
      </c>
      <c r="AJ2334" s="159">
        <v>0</v>
      </c>
    </row>
    <row r="2335" spans="1:36">
      <c r="A2335" s="153">
        <v>32</v>
      </c>
      <c r="B2335" s="154">
        <v>5</v>
      </c>
      <c r="C2335" s="154">
        <v>7</v>
      </c>
      <c r="D2335" s="155">
        <v>2</v>
      </c>
      <c r="E2335" s="155" t="s">
        <v>556</v>
      </c>
      <c r="F2335" s="156" t="s">
        <v>5812</v>
      </c>
      <c r="G2335" s="156" t="s">
        <v>556</v>
      </c>
      <c r="H2335" s="156" t="s">
        <v>5818</v>
      </c>
      <c r="I2335" s="155">
        <v>3205072</v>
      </c>
      <c r="J2335" s="157" t="s">
        <v>633</v>
      </c>
      <c r="K2335" s="157"/>
      <c r="L2335" s="155">
        <v>2022</v>
      </c>
      <c r="M2335" s="158">
        <v>3646</v>
      </c>
      <c r="N2335" s="159">
        <v>78186080.049999997</v>
      </c>
      <c r="O2335" s="159">
        <v>72149392.890000001</v>
      </c>
      <c r="P2335" s="159">
        <v>20340856.77</v>
      </c>
      <c r="Q2335" s="159">
        <v>6755134</v>
      </c>
      <c r="R2335" s="159">
        <v>13585722.77</v>
      </c>
      <c r="S2335" s="159">
        <v>6036687.1600000001</v>
      </c>
      <c r="T2335" s="159">
        <v>3759056.97</v>
      </c>
      <c r="U2335" s="159">
        <v>80335913.150000006</v>
      </c>
      <c r="V2335" s="159">
        <v>64444630.340000004</v>
      </c>
      <c r="W2335" s="159">
        <v>13994988.5</v>
      </c>
      <c r="X2335" s="159">
        <v>487319.11</v>
      </c>
      <c r="Y2335" s="159">
        <v>15891282.810000001</v>
      </c>
      <c r="Z2335" s="159">
        <v>7175993.29</v>
      </c>
      <c r="AA2335" s="159">
        <v>0</v>
      </c>
      <c r="AB2335" s="159">
        <v>7175993.29</v>
      </c>
      <c r="AC2335" s="159">
        <v>5026160.1900000004</v>
      </c>
      <c r="AD2335" s="159">
        <v>5026160.1900000004</v>
      </c>
      <c r="AE2335" s="159">
        <v>16103306.310000001</v>
      </c>
      <c r="AF2335" s="159">
        <v>7704762.5499999998</v>
      </c>
      <c r="AG2335" s="159">
        <v>262400</v>
      </c>
      <c r="AH2335" s="159">
        <v>0</v>
      </c>
      <c r="AI2335" s="159">
        <v>0</v>
      </c>
      <c r="AJ2335" s="159">
        <v>0</v>
      </c>
    </row>
    <row r="2336" spans="1:36">
      <c r="A2336" s="153">
        <v>32</v>
      </c>
      <c r="B2336" s="154">
        <v>5</v>
      </c>
      <c r="C2336" s="154">
        <v>8</v>
      </c>
      <c r="D2336" s="155">
        <v>3</v>
      </c>
      <c r="E2336" s="155" t="s">
        <v>556</v>
      </c>
      <c r="F2336" s="156" t="s">
        <v>5814</v>
      </c>
      <c r="G2336" s="156" t="s">
        <v>556</v>
      </c>
      <c r="H2336" s="156" t="s">
        <v>5819</v>
      </c>
      <c r="I2336" s="155">
        <v>3205083</v>
      </c>
      <c r="J2336" s="157" t="s">
        <v>632</v>
      </c>
      <c r="K2336" s="157"/>
      <c r="L2336" s="155">
        <v>2022</v>
      </c>
      <c r="M2336" s="158">
        <v>15092</v>
      </c>
      <c r="N2336" s="159">
        <v>117114313.08</v>
      </c>
      <c r="O2336" s="159">
        <v>88638760.659999996</v>
      </c>
      <c r="P2336" s="159">
        <v>42298129.159999996</v>
      </c>
      <c r="Q2336" s="159">
        <v>16155712</v>
      </c>
      <c r="R2336" s="159">
        <v>26142417.16</v>
      </c>
      <c r="S2336" s="159">
        <v>28475552.420000002</v>
      </c>
      <c r="T2336" s="159">
        <v>24533538.140000001</v>
      </c>
      <c r="U2336" s="159">
        <v>102424040.54000001</v>
      </c>
      <c r="V2336" s="159">
        <v>84495817.560000002</v>
      </c>
      <c r="W2336" s="159">
        <v>29955781.02</v>
      </c>
      <c r="X2336" s="159">
        <v>507700.18</v>
      </c>
      <c r="Y2336" s="159">
        <v>17928222.98</v>
      </c>
      <c r="Z2336" s="159">
        <v>16734130.460000001</v>
      </c>
      <c r="AA2336" s="159">
        <v>0</v>
      </c>
      <c r="AB2336" s="159">
        <v>16734130.460000001</v>
      </c>
      <c r="AC2336" s="159">
        <v>2500000</v>
      </c>
      <c r="AD2336" s="159">
        <v>2500000</v>
      </c>
      <c r="AE2336" s="159">
        <v>7144214.8899999997</v>
      </c>
      <c r="AF2336" s="159">
        <v>4142943.1</v>
      </c>
      <c r="AG2336" s="159">
        <v>597981.89</v>
      </c>
      <c r="AH2336" s="159">
        <v>590438.16</v>
      </c>
      <c r="AI2336" s="159">
        <v>0</v>
      </c>
      <c r="AJ2336" s="159">
        <v>0</v>
      </c>
    </row>
    <row r="2337" spans="1:36">
      <c r="A2337" s="153">
        <v>32</v>
      </c>
      <c r="B2337" s="154">
        <v>6</v>
      </c>
      <c r="C2337" s="154">
        <v>1</v>
      </c>
      <c r="D2337" s="155">
        <v>2</v>
      </c>
      <c r="E2337" s="155" t="s">
        <v>556</v>
      </c>
      <c r="F2337" s="156" t="s">
        <v>5820</v>
      </c>
      <c r="G2337" s="156" t="s">
        <v>556</v>
      </c>
      <c r="H2337" s="156" t="s">
        <v>5821</v>
      </c>
      <c r="I2337" s="155">
        <v>3206012</v>
      </c>
      <c r="J2337" s="157" t="s">
        <v>631</v>
      </c>
      <c r="K2337" s="157"/>
      <c r="L2337" s="155">
        <v>2022</v>
      </c>
      <c r="M2337" s="158">
        <v>5803</v>
      </c>
      <c r="N2337" s="159">
        <v>44235029.520000003</v>
      </c>
      <c r="O2337" s="159">
        <v>38406389.359999999</v>
      </c>
      <c r="P2337" s="159">
        <v>24135862.09</v>
      </c>
      <c r="Q2337" s="159">
        <v>10476365</v>
      </c>
      <c r="R2337" s="159">
        <v>13659497.09</v>
      </c>
      <c r="S2337" s="159">
        <v>5828640.1600000001</v>
      </c>
      <c r="T2337" s="159">
        <v>562562</v>
      </c>
      <c r="U2337" s="159">
        <v>47931782.130000003</v>
      </c>
      <c r="V2337" s="159">
        <v>35550370.549999997</v>
      </c>
      <c r="W2337" s="159">
        <v>13211182.609999999</v>
      </c>
      <c r="X2337" s="159">
        <v>311108.61</v>
      </c>
      <c r="Y2337" s="159">
        <v>12381411.58</v>
      </c>
      <c r="Z2337" s="159">
        <v>8388569.9199999999</v>
      </c>
      <c r="AA2337" s="159">
        <v>2000000</v>
      </c>
      <c r="AB2337" s="159">
        <v>6388569.9199999999</v>
      </c>
      <c r="AC2337" s="159">
        <v>804000</v>
      </c>
      <c r="AD2337" s="159">
        <v>804000</v>
      </c>
      <c r="AE2337" s="159">
        <v>6740000</v>
      </c>
      <c r="AF2337" s="159">
        <v>2856018.81</v>
      </c>
      <c r="AG2337" s="159">
        <v>794039</v>
      </c>
      <c r="AH2337" s="159">
        <v>10416.07</v>
      </c>
      <c r="AI2337" s="159">
        <v>0</v>
      </c>
      <c r="AJ2337" s="159">
        <v>0</v>
      </c>
    </row>
    <row r="2338" spans="1:36">
      <c r="A2338" s="153">
        <v>32</v>
      </c>
      <c r="B2338" s="154">
        <v>6</v>
      </c>
      <c r="C2338" s="154">
        <v>2</v>
      </c>
      <c r="D2338" s="155">
        <v>3</v>
      </c>
      <c r="E2338" s="155" t="s">
        <v>556</v>
      </c>
      <c r="F2338" s="156" t="s">
        <v>5822</v>
      </c>
      <c r="G2338" s="156" t="s">
        <v>556</v>
      </c>
      <c r="H2338" s="156" t="s">
        <v>5823</v>
      </c>
      <c r="I2338" s="155">
        <v>3206023</v>
      </c>
      <c r="J2338" s="157" t="s">
        <v>630</v>
      </c>
      <c r="K2338" s="157"/>
      <c r="L2338" s="155">
        <v>2022</v>
      </c>
      <c r="M2338" s="158">
        <v>4033</v>
      </c>
      <c r="N2338" s="159">
        <v>33459236.57</v>
      </c>
      <c r="O2338" s="159">
        <v>29393119.129999999</v>
      </c>
      <c r="P2338" s="159">
        <v>15091481.25</v>
      </c>
      <c r="Q2338" s="159">
        <v>5348762</v>
      </c>
      <c r="R2338" s="159">
        <v>9742719.25</v>
      </c>
      <c r="S2338" s="159">
        <v>4066117.44</v>
      </c>
      <c r="T2338" s="159">
        <v>1343337.52</v>
      </c>
      <c r="U2338" s="159">
        <v>36891111.759999998</v>
      </c>
      <c r="V2338" s="159">
        <v>27482152.210000001</v>
      </c>
      <c r="W2338" s="159">
        <v>10501451.68</v>
      </c>
      <c r="X2338" s="159">
        <v>215418.52</v>
      </c>
      <c r="Y2338" s="159">
        <v>9408959.5500000007</v>
      </c>
      <c r="Z2338" s="159">
        <v>17670961.18</v>
      </c>
      <c r="AA2338" s="159">
        <v>2485692.88</v>
      </c>
      <c r="AB2338" s="159">
        <v>15185268.300000001</v>
      </c>
      <c r="AC2338" s="159">
        <v>608612.52</v>
      </c>
      <c r="AD2338" s="159">
        <v>146612.51999999999</v>
      </c>
      <c r="AE2338" s="159">
        <v>5987692.8799999999</v>
      </c>
      <c r="AF2338" s="159">
        <v>1910966.92</v>
      </c>
      <c r="AG2338" s="159">
        <v>642400</v>
      </c>
      <c r="AH2338" s="159">
        <v>659524.42000000004</v>
      </c>
      <c r="AI2338" s="159">
        <v>0</v>
      </c>
      <c r="AJ2338" s="159">
        <v>0</v>
      </c>
    </row>
    <row r="2339" spans="1:36">
      <c r="A2339" s="153">
        <v>32</v>
      </c>
      <c r="B2339" s="154">
        <v>6</v>
      </c>
      <c r="C2339" s="154">
        <v>3</v>
      </c>
      <c r="D2339" s="155">
        <v>3</v>
      </c>
      <c r="E2339" s="155" t="s">
        <v>556</v>
      </c>
      <c r="F2339" s="156" t="s">
        <v>5822</v>
      </c>
      <c r="G2339" s="156" t="s">
        <v>556</v>
      </c>
      <c r="H2339" s="156" t="s">
        <v>5824</v>
      </c>
      <c r="I2339" s="155">
        <v>3206033</v>
      </c>
      <c r="J2339" s="157" t="s">
        <v>629</v>
      </c>
      <c r="K2339" s="157"/>
      <c r="L2339" s="155">
        <v>2022</v>
      </c>
      <c r="M2339" s="158">
        <v>13246</v>
      </c>
      <c r="N2339" s="159">
        <v>84704654.299999997</v>
      </c>
      <c r="O2339" s="159">
        <v>79744200.540000007</v>
      </c>
      <c r="P2339" s="159">
        <v>46742739.810000002</v>
      </c>
      <c r="Q2339" s="159">
        <v>17430564</v>
      </c>
      <c r="R2339" s="159">
        <v>29312175.809999999</v>
      </c>
      <c r="S2339" s="159">
        <v>4960453.76</v>
      </c>
      <c r="T2339" s="159">
        <v>1313732.1200000001</v>
      </c>
      <c r="U2339" s="159">
        <v>91127976.689999998</v>
      </c>
      <c r="V2339" s="159">
        <v>77305187.200000003</v>
      </c>
      <c r="W2339" s="159">
        <v>27861598.91</v>
      </c>
      <c r="X2339" s="159">
        <v>530490.99</v>
      </c>
      <c r="Y2339" s="159">
        <v>13822789.49</v>
      </c>
      <c r="Z2339" s="159">
        <v>14458399.66</v>
      </c>
      <c r="AA2339" s="159">
        <v>1300000</v>
      </c>
      <c r="AB2339" s="159">
        <v>13158399.66</v>
      </c>
      <c r="AC2339" s="159">
        <v>1686798</v>
      </c>
      <c r="AD2339" s="159">
        <v>1686798</v>
      </c>
      <c r="AE2339" s="159">
        <v>12540000</v>
      </c>
      <c r="AF2339" s="159">
        <v>2439013.34</v>
      </c>
      <c r="AG2339" s="159">
        <v>2611495.5299999998</v>
      </c>
      <c r="AH2339" s="159">
        <v>2439050.85</v>
      </c>
      <c r="AI2339" s="159">
        <v>0</v>
      </c>
      <c r="AJ2339" s="159">
        <v>0</v>
      </c>
    </row>
    <row r="2340" spans="1:36">
      <c r="A2340" s="153">
        <v>32</v>
      </c>
      <c r="B2340" s="154">
        <v>6</v>
      </c>
      <c r="C2340" s="154">
        <v>4</v>
      </c>
      <c r="D2340" s="155">
        <v>3</v>
      </c>
      <c r="E2340" s="155" t="s">
        <v>556</v>
      </c>
      <c r="F2340" s="156" t="s">
        <v>5822</v>
      </c>
      <c r="G2340" s="156" t="s">
        <v>556</v>
      </c>
      <c r="H2340" s="156" t="s">
        <v>5825</v>
      </c>
      <c r="I2340" s="155">
        <v>3206043</v>
      </c>
      <c r="J2340" s="157" t="s">
        <v>628</v>
      </c>
      <c r="K2340" s="157"/>
      <c r="L2340" s="155">
        <v>2022</v>
      </c>
      <c r="M2340" s="158">
        <v>30520</v>
      </c>
      <c r="N2340" s="159">
        <v>205444330.75999999</v>
      </c>
      <c r="O2340" s="159">
        <v>185919586.93000001</v>
      </c>
      <c r="P2340" s="159">
        <v>69945694.039999992</v>
      </c>
      <c r="Q2340" s="159">
        <v>24505286</v>
      </c>
      <c r="R2340" s="159">
        <v>45440408.039999999</v>
      </c>
      <c r="S2340" s="159">
        <v>19524743.829999998</v>
      </c>
      <c r="T2340" s="159">
        <v>2023455.73</v>
      </c>
      <c r="U2340" s="159">
        <v>209565113.78999999</v>
      </c>
      <c r="V2340" s="159">
        <v>185644718.22</v>
      </c>
      <c r="W2340" s="159">
        <v>78964432.859999999</v>
      </c>
      <c r="X2340" s="159">
        <v>2365361.3199999998</v>
      </c>
      <c r="Y2340" s="159">
        <v>23920395.57</v>
      </c>
      <c r="Z2340" s="159">
        <v>34156911.130000003</v>
      </c>
      <c r="AA2340" s="159">
        <v>0</v>
      </c>
      <c r="AB2340" s="159">
        <v>34156911.130000003</v>
      </c>
      <c r="AC2340" s="159">
        <v>7756450.2599999998</v>
      </c>
      <c r="AD2340" s="159">
        <v>7580620</v>
      </c>
      <c r="AE2340" s="159">
        <v>33079820</v>
      </c>
      <c r="AF2340" s="159">
        <v>274868.71000000002</v>
      </c>
      <c r="AG2340" s="159">
        <v>2379576.15</v>
      </c>
      <c r="AH2340" s="159">
        <v>3104633.05</v>
      </c>
      <c r="AI2340" s="159">
        <v>0</v>
      </c>
      <c r="AJ2340" s="159">
        <v>0</v>
      </c>
    </row>
    <row r="2341" spans="1:36">
      <c r="A2341" s="153">
        <v>32</v>
      </c>
      <c r="B2341" s="154">
        <v>6</v>
      </c>
      <c r="C2341" s="154">
        <v>5</v>
      </c>
      <c r="D2341" s="155">
        <v>3</v>
      </c>
      <c r="E2341" s="155" t="s">
        <v>556</v>
      </c>
      <c r="F2341" s="156" t="s">
        <v>5822</v>
      </c>
      <c r="G2341" s="156" t="s">
        <v>556</v>
      </c>
      <c r="H2341" s="156" t="s">
        <v>5826</v>
      </c>
      <c r="I2341" s="155">
        <v>3206053</v>
      </c>
      <c r="J2341" s="157" t="s">
        <v>627</v>
      </c>
      <c r="K2341" s="157"/>
      <c r="L2341" s="155">
        <v>2022</v>
      </c>
      <c r="M2341" s="158">
        <v>6593</v>
      </c>
      <c r="N2341" s="159">
        <v>49220130.439999998</v>
      </c>
      <c r="O2341" s="159">
        <v>43556569.25</v>
      </c>
      <c r="P2341" s="159">
        <v>25450959.41</v>
      </c>
      <c r="Q2341" s="159">
        <v>11795657</v>
      </c>
      <c r="R2341" s="159">
        <v>13655302.41</v>
      </c>
      <c r="S2341" s="159">
        <v>5663561.1900000004</v>
      </c>
      <c r="T2341" s="159">
        <v>210923</v>
      </c>
      <c r="U2341" s="159">
        <v>47029479.810000002</v>
      </c>
      <c r="V2341" s="159">
        <v>39073922.200000003</v>
      </c>
      <c r="W2341" s="159">
        <v>16285061.83</v>
      </c>
      <c r="X2341" s="159">
        <v>453056.78</v>
      </c>
      <c r="Y2341" s="159">
        <v>7955557.6100000003</v>
      </c>
      <c r="Z2341" s="159">
        <v>6465765.8099999996</v>
      </c>
      <c r="AA2341" s="159">
        <v>3000000</v>
      </c>
      <c r="AB2341" s="159">
        <v>3465765.8099999996</v>
      </c>
      <c r="AC2341" s="159">
        <v>1099333.28</v>
      </c>
      <c r="AD2341" s="159">
        <v>1099333.28</v>
      </c>
      <c r="AE2341" s="159">
        <v>9688000.3200000003</v>
      </c>
      <c r="AF2341" s="159">
        <v>4482647.05</v>
      </c>
      <c r="AG2341" s="159">
        <v>1027318.5</v>
      </c>
      <c r="AH2341" s="159">
        <v>1190781.6299999999</v>
      </c>
      <c r="AI2341" s="159">
        <v>0</v>
      </c>
      <c r="AJ2341" s="159">
        <v>0</v>
      </c>
    </row>
    <row r="2342" spans="1:36">
      <c r="A2342" s="153">
        <v>32</v>
      </c>
      <c r="B2342" s="154">
        <v>6</v>
      </c>
      <c r="C2342" s="154">
        <v>6</v>
      </c>
      <c r="D2342" s="155">
        <v>3</v>
      </c>
      <c r="E2342" s="155" t="s">
        <v>556</v>
      </c>
      <c r="F2342" s="156" t="s">
        <v>5822</v>
      </c>
      <c r="G2342" s="156" t="s">
        <v>556</v>
      </c>
      <c r="H2342" s="156" t="s">
        <v>5827</v>
      </c>
      <c r="I2342" s="155">
        <v>3206063</v>
      </c>
      <c r="J2342" s="157" t="s">
        <v>626</v>
      </c>
      <c r="K2342" s="157"/>
      <c r="L2342" s="155">
        <v>2022</v>
      </c>
      <c r="M2342" s="158">
        <v>4116</v>
      </c>
      <c r="N2342" s="159">
        <v>31212701.18</v>
      </c>
      <c r="O2342" s="159">
        <v>29067712.59</v>
      </c>
      <c r="P2342" s="159">
        <v>19360254.82</v>
      </c>
      <c r="Q2342" s="159">
        <v>6761985</v>
      </c>
      <c r="R2342" s="159">
        <v>12598269.82</v>
      </c>
      <c r="S2342" s="159">
        <v>2144988.59</v>
      </c>
      <c r="T2342" s="159">
        <v>370081.98</v>
      </c>
      <c r="U2342" s="159">
        <v>30870020.879999999</v>
      </c>
      <c r="V2342" s="159">
        <v>27160603.609999999</v>
      </c>
      <c r="W2342" s="159">
        <v>8754115.1600000001</v>
      </c>
      <c r="X2342" s="159">
        <v>331447.23</v>
      </c>
      <c r="Y2342" s="159">
        <v>3709417.27</v>
      </c>
      <c r="Z2342" s="159">
        <v>3809230.33</v>
      </c>
      <c r="AA2342" s="159">
        <v>289638.63</v>
      </c>
      <c r="AB2342" s="159">
        <v>3519591.7</v>
      </c>
      <c r="AC2342" s="159">
        <v>1489775.51</v>
      </c>
      <c r="AD2342" s="159">
        <v>1429775.51</v>
      </c>
      <c r="AE2342" s="159">
        <v>5103570.63</v>
      </c>
      <c r="AF2342" s="159">
        <v>1907108.98</v>
      </c>
      <c r="AG2342" s="159">
        <v>851067.08</v>
      </c>
      <c r="AH2342" s="159">
        <v>944573.69</v>
      </c>
      <c r="AI2342" s="159">
        <v>0</v>
      </c>
      <c r="AJ2342" s="159">
        <v>0</v>
      </c>
    </row>
    <row r="2343" spans="1:36">
      <c r="A2343" s="153">
        <v>32</v>
      </c>
      <c r="B2343" s="154">
        <v>6</v>
      </c>
      <c r="C2343" s="154">
        <v>7</v>
      </c>
      <c r="D2343" s="155">
        <v>2</v>
      </c>
      <c r="E2343" s="155" t="s">
        <v>556</v>
      </c>
      <c r="F2343" s="156" t="s">
        <v>5820</v>
      </c>
      <c r="G2343" s="156" t="s">
        <v>556</v>
      </c>
      <c r="H2343" s="156" t="s">
        <v>5828</v>
      </c>
      <c r="I2343" s="155">
        <v>3206072</v>
      </c>
      <c r="J2343" s="157" t="s">
        <v>625</v>
      </c>
      <c r="K2343" s="157"/>
      <c r="L2343" s="155">
        <v>2022</v>
      </c>
      <c r="M2343" s="158">
        <v>3695</v>
      </c>
      <c r="N2343" s="159">
        <v>26326608.760000002</v>
      </c>
      <c r="O2343" s="159">
        <v>25888331.050000001</v>
      </c>
      <c r="P2343" s="159">
        <v>12157916.76</v>
      </c>
      <c r="Q2343" s="159">
        <v>3727250</v>
      </c>
      <c r="R2343" s="159">
        <v>8430666.7599999998</v>
      </c>
      <c r="S2343" s="159">
        <v>438277.71</v>
      </c>
      <c r="T2343" s="159">
        <v>232485.45</v>
      </c>
      <c r="U2343" s="159">
        <v>23560078.760000002</v>
      </c>
      <c r="V2343" s="159">
        <v>21473757.57</v>
      </c>
      <c r="W2343" s="159">
        <v>8277392.3300000001</v>
      </c>
      <c r="X2343" s="159">
        <v>120274.88</v>
      </c>
      <c r="Y2343" s="159">
        <v>2086321.19</v>
      </c>
      <c r="Z2343" s="159">
        <v>5196765.83</v>
      </c>
      <c r="AA2343" s="159">
        <v>0</v>
      </c>
      <c r="AB2343" s="159">
        <v>5196765.83</v>
      </c>
      <c r="AC2343" s="159">
        <v>330000</v>
      </c>
      <c r="AD2343" s="159">
        <v>330000</v>
      </c>
      <c r="AE2343" s="159">
        <v>1980000</v>
      </c>
      <c r="AF2343" s="159">
        <v>4414573.4800000004</v>
      </c>
      <c r="AG2343" s="159">
        <v>328397.46999999997</v>
      </c>
      <c r="AH2343" s="159">
        <v>333973.65999999997</v>
      </c>
      <c r="AI2343" s="159">
        <v>0</v>
      </c>
      <c r="AJ2343" s="159">
        <v>0</v>
      </c>
    </row>
    <row r="2344" spans="1:36">
      <c r="A2344" s="153">
        <v>32</v>
      </c>
      <c r="B2344" s="154">
        <v>6</v>
      </c>
      <c r="C2344" s="154">
        <v>8</v>
      </c>
      <c r="D2344" s="155">
        <v>3</v>
      </c>
      <c r="E2344" s="155" t="s">
        <v>556</v>
      </c>
      <c r="F2344" s="156" t="s">
        <v>5822</v>
      </c>
      <c r="G2344" s="156" t="s">
        <v>556</v>
      </c>
      <c r="H2344" s="156" t="s">
        <v>5829</v>
      </c>
      <c r="I2344" s="155">
        <v>3206083</v>
      </c>
      <c r="J2344" s="157" t="s">
        <v>624</v>
      </c>
      <c r="K2344" s="157"/>
      <c r="L2344" s="155">
        <v>2022</v>
      </c>
      <c r="M2344" s="158">
        <v>4895</v>
      </c>
      <c r="N2344" s="159">
        <v>39208219.840000004</v>
      </c>
      <c r="O2344" s="159">
        <v>32574268.5</v>
      </c>
      <c r="P2344" s="159">
        <v>20812939.369999997</v>
      </c>
      <c r="Q2344" s="159">
        <v>9109734</v>
      </c>
      <c r="R2344" s="159">
        <v>11703205.369999999</v>
      </c>
      <c r="S2344" s="159">
        <v>6633951.3399999999</v>
      </c>
      <c r="T2344" s="159">
        <v>1049690.8500000001</v>
      </c>
      <c r="U2344" s="159">
        <v>38876975.479999997</v>
      </c>
      <c r="V2344" s="159">
        <v>28557977.129999999</v>
      </c>
      <c r="W2344" s="159">
        <v>10286784.77</v>
      </c>
      <c r="X2344" s="159">
        <v>307758</v>
      </c>
      <c r="Y2344" s="159">
        <v>10318998.35</v>
      </c>
      <c r="Z2344" s="159">
        <v>4586387.92</v>
      </c>
      <c r="AA2344" s="159">
        <v>0</v>
      </c>
      <c r="AB2344" s="159">
        <v>4586387.92</v>
      </c>
      <c r="AC2344" s="159">
        <v>400000</v>
      </c>
      <c r="AD2344" s="159">
        <v>400000</v>
      </c>
      <c r="AE2344" s="159">
        <v>6203646.4500000002</v>
      </c>
      <c r="AF2344" s="159">
        <v>4016291.37</v>
      </c>
      <c r="AG2344" s="159">
        <v>657884.43999999994</v>
      </c>
      <c r="AH2344" s="159">
        <v>647378.37</v>
      </c>
      <c r="AI2344" s="159">
        <v>8103.24</v>
      </c>
      <c r="AJ2344" s="159">
        <v>0</v>
      </c>
    </row>
    <row r="2345" spans="1:36">
      <c r="A2345" s="153">
        <v>32</v>
      </c>
      <c r="B2345" s="154">
        <v>6</v>
      </c>
      <c r="C2345" s="154">
        <v>9</v>
      </c>
      <c r="D2345" s="155">
        <v>2</v>
      </c>
      <c r="E2345" s="155" t="s">
        <v>556</v>
      </c>
      <c r="F2345" s="156" t="s">
        <v>5820</v>
      </c>
      <c r="G2345" s="156" t="s">
        <v>556</v>
      </c>
      <c r="H2345" s="156" t="s">
        <v>5830</v>
      </c>
      <c r="I2345" s="155">
        <v>3206092</v>
      </c>
      <c r="J2345" s="157" t="s">
        <v>623</v>
      </c>
      <c r="K2345" s="157"/>
      <c r="L2345" s="155">
        <v>2022</v>
      </c>
      <c r="M2345" s="158">
        <v>5069</v>
      </c>
      <c r="N2345" s="159">
        <v>34413098.219999999</v>
      </c>
      <c r="O2345" s="159">
        <v>33814784.810000002</v>
      </c>
      <c r="P2345" s="159">
        <v>20905892.98</v>
      </c>
      <c r="Q2345" s="159">
        <v>9119088</v>
      </c>
      <c r="R2345" s="159">
        <v>11786804.98</v>
      </c>
      <c r="S2345" s="159">
        <v>598313.41</v>
      </c>
      <c r="T2345" s="159">
        <v>488156.6</v>
      </c>
      <c r="U2345" s="159">
        <v>32301308.510000002</v>
      </c>
      <c r="V2345" s="159">
        <v>30387950.350000001</v>
      </c>
      <c r="W2345" s="159">
        <v>11063470.57</v>
      </c>
      <c r="X2345" s="159">
        <v>483999.49</v>
      </c>
      <c r="Y2345" s="159">
        <v>1913358.16</v>
      </c>
      <c r="Z2345" s="159">
        <v>4031854.76</v>
      </c>
      <c r="AA2345" s="159">
        <v>0</v>
      </c>
      <c r="AB2345" s="159">
        <v>4031854.76</v>
      </c>
      <c r="AC2345" s="159">
        <v>3558384.57</v>
      </c>
      <c r="AD2345" s="159">
        <v>730000</v>
      </c>
      <c r="AE2345" s="159">
        <v>8509632.4199999999</v>
      </c>
      <c r="AF2345" s="159">
        <v>3426834.46</v>
      </c>
      <c r="AG2345" s="159">
        <v>583890.4</v>
      </c>
      <c r="AH2345" s="159">
        <v>585353.34</v>
      </c>
      <c r="AI2345" s="159">
        <v>0</v>
      </c>
      <c r="AJ2345" s="159">
        <v>0</v>
      </c>
    </row>
    <row r="2346" spans="1:36">
      <c r="A2346" s="153">
        <v>32</v>
      </c>
      <c r="B2346" s="154">
        <v>7</v>
      </c>
      <c r="C2346" s="154">
        <v>1</v>
      </c>
      <c r="D2346" s="155">
        <v>3</v>
      </c>
      <c r="E2346" s="155" t="s">
        <v>556</v>
      </c>
      <c r="F2346" s="156" t="s">
        <v>5831</v>
      </c>
      <c r="G2346" s="156" t="s">
        <v>556</v>
      </c>
      <c r="H2346" s="156" t="s">
        <v>5832</v>
      </c>
      <c r="I2346" s="155">
        <v>3207013</v>
      </c>
      <c r="J2346" s="157" t="s">
        <v>622</v>
      </c>
      <c r="K2346" s="157"/>
      <c r="L2346" s="155">
        <v>2022</v>
      </c>
      <c r="M2346" s="158">
        <v>3644</v>
      </c>
      <c r="N2346" s="159">
        <v>63361191.990000002</v>
      </c>
      <c r="O2346" s="159">
        <v>45133849.649999999</v>
      </c>
      <c r="P2346" s="159">
        <v>10703042.640000001</v>
      </c>
      <c r="Q2346" s="159">
        <v>3356445</v>
      </c>
      <c r="R2346" s="159">
        <v>7346597.6399999997</v>
      </c>
      <c r="S2346" s="159">
        <v>18227342.34</v>
      </c>
      <c r="T2346" s="159">
        <v>6831960.54</v>
      </c>
      <c r="U2346" s="159">
        <v>62758951.890000001</v>
      </c>
      <c r="V2346" s="159">
        <v>39226094.799999997</v>
      </c>
      <c r="W2346" s="159">
        <v>14937990.65</v>
      </c>
      <c r="X2346" s="159">
        <v>871744</v>
      </c>
      <c r="Y2346" s="159">
        <v>23532857.09</v>
      </c>
      <c r="Z2346" s="159">
        <v>15077165.369999999</v>
      </c>
      <c r="AA2346" s="159">
        <v>0</v>
      </c>
      <c r="AB2346" s="159">
        <v>15077165.369999999</v>
      </c>
      <c r="AC2346" s="159">
        <v>40000</v>
      </c>
      <c r="AD2346" s="159">
        <v>0</v>
      </c>
      <c r="AE2346" s="159">
        <v>16000000</v>
      </c>
      <c r="AF2346" s="159">
        <v>5907754.8499999996</v>
      </c>
      <c r="AG2346" s="159">
        <v>80930.3</v>
      </c>
      <c r="AH2346" s="159">
        <v>90275.76</v>
      </c>
      <c r="AI2346" s="159">
        <v>0</v>
      </c>
      <c r="AJ2346" s="159">
        <v>0</v>
      </c>
    </row>
    <row r="2347" spans="1:36">
      <c r="A2347" s="153">
        <v>32</v>
      </c>
      <c r="B2347" s="154">
        <v>7</v>
      </c>
      <c r="C2347" s="154">
        <v>2</v>
      </c>
      <c r="D2347" s="155">
        <v>3</v>
      </c>
      <c r="E2347" s="155" t="s">
        <v>556</v>
      </c>
      <c r="F2347" s="156" t="s">
        <v>5831</v>
      </c>
      <c r="G2347" s="156" t="s">
        <v>556</v>
      </c>
      <c r="H2347" s="156" t="s">
        <v>5833</v>
      </c>
      <c r="I2347" s="155">
        <v>3207023</v>
      </c>
      <c r="J2347" s="157" t="s">
        <v>621</v>
      </c>
      <c r="K2347" s="157"/>
      <c r="L2347" s="155">
        <v>2022</v>
      </c>
      <c r="M2347" s="158">
        <v>5575</v>
      </c>
      <c r="N2347" s="159">
        <v>37242385.409999996</v>
      </c>
      <c r="O2347" s="159">
        <v>34124922.149999999</v>
      </c>
      <c r="P2347" s="159">
        <v>18838675.300000001</v>
      </c>
      <c r="Q2347" s="159">
        <v>7673648</v>
      </c>
      <c r="R2347" s="159">
        <v>11165027.300000001</v>
      </c>
      <c r="S2347" s="159">
        <v>3117463.26</v>
      </c>
      <c r="T2347" s="159">
        <v>374218.43</v>
      </c>
      <c r="U2347" s="159">
        <v>36162503.68</v>
      </c>
      <c r="V2347" s="159">
        <v>30717535.68</v>
      </c>
      <c r="W2347" s="159">
        <v>12273153.33</v>
      </c>
      <c r="X2347" s="159">
        <v>389841.28</v>
      </c>
      <c r="Y2347" s="159">
        <v>5444968</v>
      </c>
      <c r="Z2347" s="159">
        <v>4607080.3</v>
      </c>
      <c r="AA2347" s="159">
        <v>1000000</v>
      </c>
      <c r="AB2347" s="159">
        <v>3607080.3</v>
      </c>
      <c r="AC2347" s="159">
        <v>1250000</v>
      </c>
      <c r="AD2347" s="159">
        <v>1250000</v>
      </c>
      <c r="AE2347" s="159">
        <v>7400000</v>
      </c>
      <c r="AF2347" s="159">
        <v>3407386.47</v>
      </c>
      <c r="AG2347" s="159">
        <v>615794.1</v>
      </c>
      <c r="AH2347" s="159">
        <v>577857.56000000006</v>
      </c>
      <c r="AI2347" s="159">
        <v>0</v>
      </c>
      <c r="AJ2347" s="159">
        <v>0</v>
      </c>
    </row>
    <row r="2348" spans="1:36">
      <c r="A2348" s="153">
        <v>32</v>
      </c>
      <c r="B2348" s="154">
        <v>7</v>
      </c>
      <c r="C2348" s="154">
        <v>3</v>
      </c>
      <c r="D2348" s="155">
        <v>3</v>
      </c>
      <c r="E2348" s="155" t="s">
        <v>556</v>
      </c>
      <c r="F2348" s="156" t="s">
        <v>5831</v>
      </c>
      <c r="G2348" s="156" t="s">
        <v>556</v>
      </c>
      <c r="H2348" s="156" t="s">
        <v>5834</v>
      </c>
      <c r="I2348" s="155">
        <v>3207033</v>
      </c>
      <c r="J2348" s="157" t="s">
        <v>620</v>
      </c>
      <c r="K2348" s="157"/>
      <c r="L2348" s="155">
        <v>2022</v>
      </c>
      <c r="M2348" s="158">
        <v>13613</v>
      </c>
      <c r="N2348" s="159">
        <v>85986640.469999999</v>
      </c>
      <c r="O2348" s="159">
        <v>81503428.049999997</v>
      </c>
      <c r="P2348" s="159">
        <v>36630472.200000003</v>
      </c>
      <c r="Q2348" s="159">
        <v>15831611</v>
      </c>
      <c r="R2348" s="159">
        <v>20798861.199999999</v>
      </c>
      <c r="S2348" s="159">
        <v>4483212.42</v>
      </c>
      <c r="T2348" s="159">
        <v>1604584.23</v>
      </c>
      <c r="U2348" s="159">
        <v>79456681.340000004</v>
      </c>
      <c r="V2348" s="159">
        <v>69232314.760000005</v>
      </c>
      <c r="W2348" s="159">
        <v>23596567.07</v>
      </c>
      <c r="X2348" s="159">
        <v>1270301.5900000001</v>
      </c>
      <c r="Y2348" s="159">
        <v>10224366.58</v>
      </c>
      <c r="Z2348" s="159">
        <v>5459624.2300000004</v>
      </c>
      <c r="AA2348" s="159">
        <v>0</v>
      </c>
      <c r="AB2348" s="159">
        <v>5459624.2300000004</v>
      </c>
      <c r="AC2348" s="159">
        <v>622932</v>
      </c>
      <c r="AD2348" s="159">
        <v>622932</v>
      </c>
      <c r="AE2348" s="159">
        <v>27945907.379999999</v>
      </c>
      <c r="AF2348" s="159">
        <v>12271113.289999999</v>
      </c>
      <c r="AG2348" s="159">
        <v>789530.24</v>
      </c>
      <c r="AH2348" s="159">
        <v>477545</v>
      </c>
      <c r="AI2348" s="159">
        <v>0</v>
      </c>
      <c r="AJ2348" s="159">
        <v>0</v>
      </c>
    </row>
    <row r="2349" spans="1:36">
      <c r="A2349" s="153">
        <v>32</v>
      </c>
      <c r="B2349" s="154">
        <v>7</v>
      </c>
      <c r="C2349" s="154">
        <v>4</v>
      </c>
      <c r="D2349" s="155">
        <v>3</v>
      </c>
      <c r="E2349" s="155" t="s">
        <v>556</v>
      </c>
      <c r="F2349" s="156" t="s">
        <v>5831</v>
      </c>
      <c r="G2349" s="156" t="s">
        <v>556</v>
      </c>
      <c r="H2349" s="156" t="s">
        <v>5835</v>
      </c>
      <c r="I2349" s="155">
        <v>3207043</v>
      </c>
      <c r="J2349" s="157" t="s">
        <v>619</v>
      </c>
      <c r="K2349" s="157"/>
      <c r="L2349" s="155">
        <v>2022</v>
      </c>
      <c r="M2349" s="158">
        <v>6092</v>
      </c>
      <c r="N2349" s="159">
        <v>83625799.989999995</v>
      </c>
      <c r="O2349" s="159">
        <v>68024428.799999997</v>
      </c>
      <c r="P2349" s="159">
        <v>15656015.949999999</v>
      </c>
      <c r="Q2349" s="159">
        <v>4007647</v>
      </c>
      <c r="R2349" s="159">
        <v>11648368.949999999</v>
      </c>
      <c r="S2349" s="159">
        <v>15601371.189999999</v>
      </c>
      <c r="T2349" s="159">
        <v>13533665.300000001</v>
      </c>
      <c r="U2349" s="159">
        <v>97521770.810000002</v>
      </c>
      <c r="V2349" s="159">
        <v>65112667.200000003</v>
      </c>
      <c r="W2349" s="159">
        <v>21552944.75</v>
      </c>
      <c r="X2349" s="159">
        <v>827667.5</v>
      </c>
      <c r="Y2349" s="159">
        <v>32409103.609999999</v>
      </c>
      <c r="Z2349" s="159">
        <v>45727813.57</v>
      </c>
      <c r="AA2349" s="159">
        <v>1996986.29</v>
      </c>
      <c r="AB2349" s="159">
        <v>43730827.280000001</v>
      </c>
      <c r="AC2349" s="159">
        <v>2408062.9300000002</v>
      </c>
      <c r="AD2349" s="159">
        <v>2408062.9300000002</v>
      </c>
      <c r="AE2349" s="159">
        <v>16983642.43</v>
      </c>
      <c r="AF2349" s="159">
        <v>2911761.6</v>
      </c>
      <c r="AG2349" s="159">
        <v>548321.91</v>
      </c>
      <c r="AH2349" s="159">
        <v>527678.31999999995</v>
      </c>
      <c r="AI2349" s="159">
        <v>0</v>
      </c>
      <c r="AJ2349" s="159">
        <v>0</v>
      </c>
    </row>
    <row r="2350" spans="1:36">
      <c r="A2350" s="153">
        <v>32</v>
      </c>
      <c r="B2350" s="154">
        <v>7</v>
      </c>
      <c r="C2350" s="154">
        <v>5</v>
      </c>
      <c r="D2350" s="155">
        <v>2</v>
      </c>
      <c r="E2350" s="155" t="s">
        <v>556</v>
      </c>
      <c r="F2350" s="156" t="s">
        <v>5836</v>
      </c>
      <c r="G2350" s="156" t="s">
        <v>556</v>
      </c>
      <c r="H2350" s="156" t="s">
        <v>5837</v>
      </c>
      <c r="I2350" s="155">
        <v>3207052</v>
      </c>
      <c r="J2350" s="157" t="s">
        <v>618</v>
      </c>
      <c r="K2350" s="157"/>
      <c r="L2350" s="155">
        <v>2022</v>
      </c>
      <c r="M2350" s="158">
        <v>4004</v>
      </c>
      <c r="N2350" s="159">
        <v>27180763.440000001</v>
      </c>
      <c r="O2350" s="159">
        <v>27013901.98</v>
      </c>
      <c r="P2350" s="159">
        <v>13921603.859999999</v>
      </c>
      <c r="Q2350" s="159">
        <v>6484971</v>
      </c>
      <c r="R2350" s="159">
        <v>7436632.8600000003</v>
      </c>
      <c r="S2350" s="159">
        <v>166861.46</v>
      </c>
      <c r="T2350" s="159">
        <v>14570</v>
      </c>
      <c r="U2350" s="159">
        <v>25935139.18</v>
      </c>
      <c r="V2350" s="159">
        <v>20636136.640000001</v>
      </c>
      <c r="W2350" s="159">
        <v>6982639.9199999999</v>
      </c>
      <c r="X2350" s="159">
        <v>430723.64</v>
      </c>
      <c r="Y2350" s="159">
        <v>5299002.54</v>
      </c>
      <c r="Z2350" s="159">
        <v>6840351.1699999999</v>
      </c>
      <c r="AA2350" s="159">
        <v>0</v>
      </c>
      <c r="AB2350" s="159">
        <v>6840351.1699999999</v>
      </c>
      <c r="AC2350" s="159">
        <v>865000</v>
      </c>
      <c r="AD2350" s="159">
        <v>700000</v>
      </c>
      <c r="AE2350" s="159">
        <v>9687914.6400000006</v>
      </c>
      <c r="AF2350" s="159">
        <v>6377765.3399999999</v>
      </c>
      <c r="AG2350" s="159">
        <v>298207.34999999998</v>
      </c>
      <c r="AH2350" s="159">
        <v>298207.34999999998</v>
      </c>
      <c r="AI2350" s="159">
        <v>0</v>
      </c>
      <c r="AJ2350" s="159">
        <v>0</v>
      </c>
    </row>
    <row r="2351" spans="1:36">
      <c r="A2351" s="153">
        <v>32</v>
      </c>
      <c r="B2351" s="154">
        <v>7</v>
      </c>
      <c r="C2351" s="154">
        <v>6</v>
      </c>
      <c r="D2351" s="155">
        <v>3</v>
      </c>
      <c r="E2351" s="155" t="s">
        <v>556</v>
      </c>
      <c r="F2351" s="156" t="s">
        <v>5831</v>
      </c>
      <c r="G2351" s="156" t="s">
        <v>556</v>
      </c>
      <c r="H2351" s="156" t="s">
        <v>5838</v>
      </c>
      <c r="I2351" s="155">
        <v>3207063</v>
      </c>
      <c r="J2351" s="157" t="s">
        <v>617</v>
      </c>
      <c r="K2351" s="157"/>
      <c r="L2351" s="155">
        <v>2022</v>
      </c>
      <c r="M2351" s="158">
        <v>11729</v>
      </c>
      <c r="N2351" s="159">
        <v>99361080.579999998</v>
      </c>
      <c r="O2351" s="159">
        <v>78122668.719999999</v>
      </c>
      <c r="P2351" s="159">
        <v>38206517.879999995</v>
      </c>
      <c r="Q2351" s="159">
        <v>14577593</v>
      </c>
      <c r="R2351" s="159">
        <v>23628924.879999999</v>
      </c>
      <c r="S2351" s="159">
        <v>21238411.859999999</v>
      </c>
      <c r="T2351" s="159">
        <v>12832716.720000001</v>
      </c>
      <c r="U2351" s="159">
        <v>93659550.450000003</v>
      </c>
      <c r="V2351" s="159">
        <v>72442628.609999999</v>
      </c>
      <c r="W2351" s="159">
        <v>23358813.949999999</v>
      </c>
      <c r="X2351" s="159">
        <v>2254313</v>
      </c>
      <c r="Y2351" s="159">
        <v>21216921.84</v>
      </c>
      <c r="Z2351" s="159">
        <v>26754204.34</v>
      </c>
      <c r="AA2351" s="159">
        <v>0</v>
      </c>
      <c r="AB2351" s="159">
        <v>26754204.34</v>
      </c>
      <c r="AC2351" s="159">
        <v>4450000</v>
      </c>
      <c r="AD2351" s="159">
        <v>3000000</v>
      </c>
      <c r="AE2351" s="159">
        <v>37900823.030000001</v>
      </c>
      <c r="AF2351" s="159">
        <v>5680040.1100000003</v>
      </c>
      <c r="AG2351" s="159">
        <v>796665.99</v>
      </c>
      <c r="AH2351" s="159">
        <v>782410.93</v>
      </c>
      <c r="AI2351" s="159">
        <v>0</v>
      </c>
      <c r="AJ2351" s="159">
        <v>823.03</v>
      </c>
    </row>
    <row r="2352" spans="1:36">
      <c r="A2352" s="153">
        <v>32</v>
      </c>
      <c r="B2352" s="154">
        <v>8</v>
      </c>
      <c r="C2352" s="154">
        <v>1</v>
      </c>
      <c r="D2352" s="155">
        <v>1</v>
      </c>
      <c r="E2352" s="155" t="s">
        <v>556</v>
      </c>
      <c r="F2352" s="156" t="s">
        <v>5839</v>
      </c>
      <c r="G2352" s="156" t="s">
        <v>556</v>
      </c>
      <c r="H2352" s="156" t="s">
        <v>5840</v>
      </c>
      <c r="I2352" s="155">
        <v>3208011</v>
      </c>
      <c r="J2352" s="157" t="s">
        <v>614</v>
      </c>
      <c r="K2352" s="157"/>
      <c r="L2352" s="155">
        <v>2022</v>
      </c>
      <c r="M2352" s="158">
        <v>43884</v>
      </c>
      <c r="N2352" s="159">
        <v>343190901.45999998</v>
      </c>
      <c r="O2352" s="159">
        <v>300792791.13999999</v>
      </c>
      <c r="P2352" s="159">
        <v>104486213.75</v>
      </c>
      <c r="Q2352" s="159">
        <v>37112303</v>
      </c>
      <c r="R2352" s="159">
        <v>67373910.75</v>
      </c>
      <c r="S2352" s="159">
        <v>42398110.32</v>
      </c>
      <c r="T2352" s="159">
        <v>28307660.949999999</v>
      </c>
      <c r="U2352" s="159">
        <v>327213665.64999998</v>
      </c>
      <c r="V2352" s="159">
        <v>276091638.89999998</v>
      </c>
      <c r="W2352" s="159">
        <v>99513025.909999996</v>
      </c>
      <c r="X2352" s="159">
        <v>1597975.95</v>
      </c>
      <c r="Y2352" s="159">
        <v>51122026.75</v>
      </c>
      <c r="Z2352" s="159">
        <v>110307796.56</v>
      </c>
      <c r="AA2352" s="159">
        <v>0</v>
      </c>
      <c r="AB2352" s="159">
        <v>110307796.56</v>
      </c>
      <c r="AC2352" s="159">
        <v>100000</v>
      </c>
      <c r="AD2352" s="159">
        <v>0</v>
      </c>
      <c r="AE2352" s="159">
        <v>30066084</v>
      </c>
      <c r="AF2352" s="159">
        <v>24701152.239999998</v>
      </c>
      <c r="AG2352" s="159">
        <v>2611991.9700000002</v>
      </c>
      <c r="AH2352" s="159">
        <v>2836188.79</v>
      </c>
      <c r="AI2352" s="159">
        <v>6752.76</v>
      </c>
      <c r="AJ2352" s="159">
        <v>180.1</v>
      </c>
    </row>
    <row r="2353" spans="1:36">
      <c r="A2353" s="153">
        <v>32</v>
      </c>
      <c r="B2353" s="154">
        <v>8</v>
      </c>
      <c r="C2353" s="154">
        <v>2</v>
      </c>
      <c r="D2353" s="155">
        <v>2</v>
      </c>
      <c r="E2353" s="155" t="s">
        <v>556</v>
      </c>
      <c r="F2353" s="156" t="s">
        <v>5841</v>
      </c>
      <c r="G2353" s="156" t="s">
        <v>556</v>
      </c>
      <c r="H2353" s="156" t="s">
        <v>5842</v>
      </c>
      <c r="I2353" s="155">
        <v>3208022</v>
      </c>
      <c r="J2353" s="157" t="s">
        <v>616</v>
      </c>
      <c r="K2353" s="157"/>
      <c r="L2353" s="155">
        <v>2022</v>
      </c>
      <c r="M2353" s="158">
        <v>5370</v>
      </c>
      <c r="N2353" s="159">
        <v>44064016.18</v>
      </c>
      <c r="O2353" s="159">
        <v>39879155.439999998</v>
      </c>
      <c r="P2353" s="159">
        <v>14617831.130000001</v>
      </c>
      <c r="Q2353" s="159">
        <v>6083401</v>
      </c>
      <c r="R2353" s="159">
        <v>8534430.1300000008</v>
      </c>
      <c r="S2353" s="159">
        <v>4184860.74</v>
      </c>
      <c r="T2353" s="159">
        <v>430666.68</v>
      </c>
      <c r="U2353" s="159">
        <v>46574432.68</v>
      </c>
      <c r="V2353" s="159">
        <v>29244067.16</v>
      </c>
      <c r="W2353" s="159">
        <v>11647689</v>
      </c>
      <c r="X2353" s="159">
        <v>430078.67</v>
      </c>
      <c r="Y2353" s="159">
        <v>17330365.52</v>
      </c>
      <c r="Z2353" s="159">
        <v>6936241.2699999996</v>
      </c>
      <c r="AA2353" s="159">
        <v>0</v>
      </c>
      <c r="AB2353" s="159">
        <v>6936241.2699999996</v>
      </c>
      <c r="AC2353" s="159">
        <v>1240000</v>
      </c>
      <c r="AD2353" s="159">
        <v>1200000</v>
      </c>
      <c r="AE2353" s="159">
        <v>7010000</v>
      </c>
      <c r="AF2353" s="159">
        <v>10635088.279999999</v>
      </c>
      <c r="AG2353" s="159">
        <v>668186.19999999995</v>
      </c>
      <c r="AH2353" s="159">
        <v>649121.96</v>
      </c>
      <c r="AI2353" s="159">
        <v>0</v>
      </c>
      <c r="AJ2353" s="159">
        <v>0</v>
      </c>
    </row>
    <row r="2354" spans="1:36">
      <c r="A2354" s="153">
        <v>32</v>
      </c>
      <c r="B2354" s="154">
        <v>8</v>
      </c>
      <c r="C2354" s="154">
        <v>3</v>
      </c>
      <c r="D2354" s="155">
        <v>3</v>
      </c>
      <c r="E2354" s="155" t="s">
        <v>556</v>
      </c>
      <c r="F2354" s="156" t="s">
        <v>5843</v>
      </c>
      <c r="G2354" s="156" t="s">
        <v>556</v>
      </c>
      <c r="H2354" s="156" t="s">
        <v>5844</v>
      </c>
      <c r="I2354" s="155">
        <v>3208033</v>
      </c>
      <c r="J2354" s="157" t="s">
        <v>615</v>
      </c>
      <c r="K2354" s="157"/>
      <c r="L2354" s="155">
        <v>2022</v>
      </c>
      <c r="M2354" s="158">
        <v>5258</v>
      </c>
      <c r="N2354" s="159">
        <v>46174923.210000001</v>
      </c>
      <c r="O2354" s="159">
        <v>40993636.049999997</v>
      </c>
      <c r="P2354" s="159">
        <v>17464425.509999998</v>
      </c>
      <c r="Q2354" s="159">
        <v>6356968</v>
      </c>
      <c r="R2354" s="159">
        <v>11107457.51</v>
      </c>
      <c r="S2354" s="159">
        <v>5181287.16</v>
      </c>
      <c r="T2354" s="159">
        <v>863472.88</v>
      </c>
      <c r="U2354" s="159">
        <v>40166960.289999999</v>
      </c>
      <c r="V2354" s="159">
        <v>32428158.5</v>
      </c>
      <c r="W2354" s="159">
        <v>12428085.890000001</v>
      </c>
      <c r="X2354" s="159">
        <v>558065.56000000006</v>
      </c>
      <c r="Y2354" s="159">
        <v>7738801.79</v>
      </c>
      <c r="Z2354" s="159">
        <v>1525947.34</v>
      </c>
      <c r="AA2354" s="159">
        <v>0</v>
      </c>
      <c r="AB2354" s="159">
        <v>1525947.34</v>
      </c>
      <c r="AC2354" s="159">
        <v>1900000</v>
      </c>
      <c r="AD2354" s="159">
        <v>1900000</v>
      </c>
      <c r="AE2354" s="159">
        <v>8900000</v>
      </c>
      <c r="AF2354" s="159">
        <v>8565477.5500000007</v>
      </c>
      <c r="AG2354" s="159">
        <v>941245.75</v>
      </c>
      <c r="AH2354" s="159">
        <v>907681.03</v>
      </c>
      <c r="AI2354" s="159">
        <v>0</v>
      </c>
      <c r="AJ2354" s="159">
        <v>0</v>
      </c>
    </row>
    <row r="2355" spans="1:36">
      <c r="A2355" s="153">
        <v>32</v>
      </c>
      <c r="B2355" s="154">
        <v>8</v>
      </c>
      <c r="C2355" s="154">
        <v>4</v>
      </c>
      <c r="D2355" s="155">
        <v>2</v>
      </c>
      <c r="E2355" s="155" t="s">
        <v>556</v>
      </c>
      <c r="F2355" s="156" t="s">
        <v>5841</v>
      </c>
      <c r="G2355" s="156" t="s">
        <v>556</v>
      </c>
      <c r="H2355" s="156" t="s">
        <v>5845</v>
      </c>
      <c r="I2355" s="155">
        <v>3208042</v>
      </c>
      <c r="J2355" s="157" t="s">
        <v>614</v>
      </c>
      <c r="K2355" s="157"/>
      <c r="L2355" s="155">
        <v>2022</v>
      </c>
      <c r="M2355" s="158">
        <v>11294</v>
      </c>
      <c r="N2355" s="159">
        <v>109451487.88</v>
      </c>
      <c r="O2355" s="159">
        <v>81832960.180000007</v>
      </c>
      <c r="P2355" s="159">
        <v>21348104.879999999</v>
      </c>
      <c r="Q2355" s="159">
        <v>3759196</v>
      </c>
      <c r="R2355" s="159">
        <v>17588908.879999999</v>
      </c>
      <c r="S2355" s="159">
        <v>27618527.699999999</v>
      </c>
      <c r="T2355" s="159">
        <v>24279556.579999998</v>
      </c>
      <c r="U2355" s="159">
        <v>80502650.120000005</v>
      </c>
      <c r="V2355" s="159">
        <v>65458957.909999996</v>
      </c>
      <c r="W2355" s="159">
        <v>19577210</v>
      </c>
      <c r="X2355" s="159">
        <v>89352</v>
      </c>
      <c r="Y2355" s="159">
        <v>15043692.210000001</v>
      </c>
      <c r="Z2355" s="159">
        <v>20277934.84</v>
      </c>
      <c r="AA2355" s="159">
        <v>0</v>
      </c>
      <c r="AB2355" s="159">
        <v>20277934.84</v>
      </c>
      <c r="AC2355" s="159">
        <v>900000</v>
      </c>
      <c r="AD2355" s="159">
        <v>900000</v>
      </c>
      <c r="AE2355" s="159">
        <v>900000</v>
      </c>
      <c r="AF2355" s="159">
        <v>16374002.27</v>
      </c>
      <c r="AG2355" s="159">
        <v>974039.39</v>
      </c>
      <c r="AH2355" s="159">
        <v>764180.42</v>
      </c>
      <c r="AI2355" s="159">
        <v>0</v>
      </c>
      <c r="AJ2355" s="159">
        <v>0</v>
      </c>
    </row>
    <row r="2356" spans="1:36">
      <c r="A2356" s="153">
        <v>32</v>
      </c>
      <c r="B2356" s="154">
        <v>8</v>
      </c>
      <c r="C2356" s="154">
        <v>5</v>
      </c>
      <c r="D2356" s="155">
        <v>2</v>
      </c>
      <c r="E2356" s="155" t="s">
        <v>556</v>
      </c>
      <c r="F2356" s="156" t="s">
        <v>5841</v>
      </c>
      <c r="G2356" s="156" t="s">
        <v>556</v>
      </c>
      <c r="H2356" s="156" t="s">
        <v>5846</v>
      </c>
      <c r="I2356" s="155">
        <v>3208052</v>
      </c>
      <c r="J2356" s="157" t="s">
        <v>613</v>
      </c>
      <c r="K2356" s="157"/>
      <c r="L2356" s="155">
        <v>2022</v>
      </c>
      <c r="M2356" s="158">
        <v>3710</v>
      </c>
      <c r="N2356" s="159">
        <v>37813502.700000003</v>
      </c>
      <c r="O2356" s="159">
        <v>31196300.640000001</v>
      </c>
      <c r="P2356" s="159">
        <v>11941572.9</v>
      </c>
      <c r="Q2356" s="159">
        <v>4119984</v>
      </c>
      <c r="R2356" s="159">
        <v>7821588.9000000004</v>
      </c>
      <c r="S2356" s="159">
        <v>6617202.0599999996</v>
      </c>
      <c r="T2356" s="159">
        <v>145145</v>
      </c>
      <c r="U2356" s="159">
        <v>42476736.140000001</v>
      </c>
      <c r="V2356" s="159">
        <v>32230098.579999998</v>
      </c>
      <c r="W2356" s="159">
        <v>8479330.4199999999</v>
      </c>
      <c r="X2356" s="159">
        <v>187252.61</v>
      </c>
      <c r="Y2356" s="159">
        <v>10246637.560000001</v>
      </c>
      <c r="Z2356" s="159">
        <v>11461837.220000001</v>
      </c>
      <c r="AA2356" s="159">
        <v>0</v>
      </c>
      <c r="AB2356" s="159">
        <v>11461837.220000001</v>
      </c>
      <c r="AC2356" s="159">
        <v>866024</v>
      </c>
      <c r="AD2356" s="159">
        <v>866024</v>
      </c>
      <c r="AE2356" s="159">
        <v>3032464.5</v>
      </c>
      <c r="AF2356" s="159">
        <v>-1033797.94</v>
      </c>
      <c r="AG2356" s="159">
        <v>490991.8</v>
      </c>
      <c r="AH2356" s="159">
        <v>455911.8</v>
      </c>
      <c r="AI2356" s="159">
        <v>0</v>
      </c>
      <c r="AJ2356" s="159">
        <v>0</v>
      </c>
    </row>
    <row r="2357" spans="1:36">
      <c r="A2357" s="153">
        <v>32</v>
      </c>
      <c r="B2357" s="154">
        <v>8</v>
      </c>
      <c r="C2357" s="154">
        <v>6</v>
      </c>
      <c r="D2357" s="155">
        <v>2</v>
      </c>
      <c r="E2357" s="155" t="s">
        <v>556</v>
      </c>
      <c r="F2357" s="156" t="s">
        <v>5841</v>
      </c>
      <c r="G2357" s="156" t="s">
        <v>556</v>
      </c>
      <c r="H2357" s="156" t="s">
        <v>5847</v>
      </c>
      <c r="I2357" s="155">
        <v>3208062</v>
      </c>
      <c r="J2357" s="157" t="s">
        <v>612</v>
      </c>
      <c r="K2357" s="157"/>
      <c r="L2357" s="155">
        <v>2022</v>
      </c>
      <c r="M2357" s="158">
        <v>3949</v>
      </c>
      <c r="N2357" s="159">
        <v>30645961.059999999</v>
      </c>
      <c r="O2357" s="159">
        <v>24495677.870000001</v>
      </c>
      <c r="P2357" s="159">
        <v>12353073.859999999</v>
      </c>
      <c r="Q2357" s="159">
        <v>4768835</v>
      </c>
      <c r="R2357" s="159">
        <v>7584238.8600000003</v>
      </c>
      <c r="S2357" s="159">
        <v>6150283.1900000004</v>
      </c>
      <c r="T2357" s="159">
        <v>368350.84</v>
      </c>
      <c r="U2357" s="159">
        <v>33416826.579999998</v>
      </c>
      <c r="V2357" s="159">
        <v>23390204.890000001</v>
      </c>
      <c r="W2357" s="159">
        <v>9028811.5299999993</v>
      </c>
      <c r="X2357" s="159">
        <v>28110.95</v>
      </c>
      <c r="Y2357" s="159">
        <v>10026621.689999999</v>
      </c>
      <c r="Z2357" s="159">
        <v>4996605.63</v>
      </c>
      <c r="AA2357" s="159">
        <v>1730000</v>
      </c>
      <c r="AB2357" s="159">
        <v>3266605.63</v>
      </c>
      <c r="AC2357" s="159">
        <v>400000</v>
      </c>
      <c r="AD2357" s="159">
        <v>400000</v>
      </c>
      <c r="AE2357" s="159">
        <v>1730000</v>
      </c>
      <c r="AF2357" s="159">
        <v>1105472.98</v>
      </c>
      <c r="AG2357" s="159">
        <v>697612.9</v>
      </c>
      <c r="AH2357" s="159">
        <v>644480.93999999994</v>
      </c>
      <c r="AI2357" s="159">
        <v>0</v>
      </c>
      <c r="AJ2357" s="159">
        <v>0</v>
      </c>
    </row>
    <row r="2358" spans="1:36">
      <c r="A2358" s="153">
        <v>32</v>
      </c>
      <c r="B2358" s="154">
        <v>8</v>
      </c>
      <c r="C2358" s="154">
        <v>7</v>
      </c>
      <c r="D2358" s="155">
        <v>2</v>
      </c>
      <c r="E2358" s="155" t="s">
        <v>556</v>
      </c>
      <c r="F2358" s="156" t="s">
        <v>5841</v>
      </c>
      <c r="G2358" s="156" t="s">
        <v>556</v>
      </c>
      <c r="H2358" s="156" t="s">
        <v>5848</v>
      </c>
      <c r="I2358" s="155">
        <v>3208072</v>
      </c>
      <c r="J2358" s="157" t="s">
        <v>611</v>
      </c>
      <c r="K2358" s="157"/>
      <c r="L2358" s="155">
        <v>2022</v>
      </c>
      <c r="M2358" s="158">
        <v>3776</v>
      </c>
      <c r="N2358" s="159">
        <v>61480436.960000001</v>
      </c>
      <c r="O2358" s="159">
        <v>53205478.299999997</v>
      </c>
      <c r="P2358" s="159">
        <v>16875001.149999999</v>
      </c>
      <c r="Q2358" s="159">
        <v>3541723</v>
      </c>
      <c r="R2358" s="159">
        <v>13333278.15</v>
      </c>
      <c r="S2358" s="159">
        <v>8274958.6600000001</v>
      </c>
      <c r="T2358" s="159">
        <v>2108718.1</v>
      </c>
      <c r="U2358" s="159">
        <v>50643021.32</v>
      </c>
      <c r="V2358" s="159">
        <v>43694458.619999997</v>
      </c>
      <c r="W2358" s="159">
        <v>14611319.42</v>
      </c>
      <c r="X2358" s="159">
        <v>65768.67</v>
      </c>
      <c r="Y2358" s="159">
        <v>6948562.7000000002</v>
      </c>
      <c r="Z2358" s="159">
        <v>15209933.109999999</v>
      </c>
      <c r="AA2358" s="159">
        <v>0</v>
      </c>
      <c r="AB2358" s="159">
        <v>15209933.109999999</v>
      </c>
      <c r="AC2358" s="159">
        <v>1250000</v>
      </c>
      <c r="AD2358" s="159">
        <v>1250000</v>
      </c>
      <c r="AE2358" s="159">
        <v>953400</v>
      </c>
      <c r="AF2358" s="159">
        <v>9511019.6799999997</v>
      </c>
      <c r="AG2358" s="159">
        <v>308894.34000000003</v>
      </c>
      <c r="AH2358" s="159">
        <v>347006.92</v>
      </c>
      <c r="AI2358" s="159">
        <v>0</v>
      </c>
      <c r="AJ2358" s="159">
        <v>0</v>
      </c>
    </row>
    <row r="2359" spans="1:36">
      <c r="A2359" s="153">
        <v>32</v>
      </c>
      <c r="B2359" s="154">
        <v>9</v>
      </c>
      <c r="C2359" s="154">
        <v>1</v>
      </c>
      <c r="D2359" s="155">
        <v>2</v>
      </c>
      <c r="E2359" s="155" t="s">
        <v>556</v>
      </c>
      <c r="F2359" s="156" t="s">
        <v>5849</v>
      </c>
      <c r="G2359" s="156" t="s">
        <v>556</v>
      </c>
      <c r="H2359" s="156" t="s">
        <v>5850</v>
      </c>
      <c r="I2359" s="155">
        <v>3209012</v>
      </c>
      <c r="J2359" s="157" t="s">
        <v>610</v>
      </c>
      <c r="K2359" s="157"/>
      <c r="L2359" s="155">
        <v>2022</v>
      </c>
      <c r="M2359" s="158">
        <v>8482</v>
      </c>
      <c r="N2359" s="159">
        <v>59338018.310000002</v>
      </c>
      <c r="O2359" s="159">
        <v>58425040.770000003</v>
      </c>
      <c r="P2359" s="159">
        <v>25605665.399999999</v>
      </c>
      <c r="Q2359" s="159">
        <v>9588179</v>
      </c>
      <c r="R2359" s="159">
        <v>16017486.4</v>
      </c>
      <c r="S2359" s="159">
        <v>912977.54</v>
      </c>
      <c r="T2359" s="159">
        <v>257450</v>
      </c>
      <c r="U2359" s="159">
        <v>56006897.700000003</v>
      </c>
      <c r="V2359" s="159">
        <v>53170922.799999997</v>
      </c>
      <c r="W2359" s="159">
        <v>20946582.09</v>
      </c>
      <c r="X2359" s="159">
        <v>621490.67000000004</v>
      </c>
      <c r="Y2359" s="159">
        <v>2835974.9</v>
      </c>
      <c r="Z2359" s="159">
        <v>3611632.08</v>
      </c>
      <c r="AA2359" s="159">
        <v>0</v>
      </c>
      <c r="AB2359" s="159">
        <v>3611632.08</v>
      </c>
      <c r="AC2359" s="159">
        <v>1655000</v>
      </c>
      <c r="AD2359" s="159">
        <v>1655000</v>
      </c>
      <c r="AE2359" s="159">
        <v>8936403</v>
      </c>
      <c r="AF2359" s="159">
        <v>5254117.97</v>
      </c>
      <c r="AG2359" s="159">
        <v>444783.92</v>
      </c>
      <c r="AH2359" s="159">
        <v>437450</v>
      </c>
      <c r="AI2359" s="159">
        <v>0</v>
      </c>
      <c r="AJ2359" s="159">
        <v>0</v>
      </c>
    </row>
    <row r="2360" spans="1:36">
      <c r="A2360" s="153">
        <v>32</v>
      </c>
      <c r="B2360" s="154">
        <v>9</v>
      </c>
      <c r="C2360" s="154">
        <v>2</v>
      </c>
      <c r="D2360" s="155">
        <v>2</v>
      </c>
      <c r="E2360" s="155" t="s">
        <v>556</v>
      </c>
      <c r="F2360" s="156" t="s">
        <v>5849</v>
      </c>
      <c r="G2360" s="156" t="s">
        <v>556</v>
      </c>
      <c r="H2360" s="156" t="s">
        <v>5851</v>
      </c>
      <c r="I2360" s="155">
        <v>3209022</v>
      </c>
      <c r="J2360" s="157" t="s">
        <v>609</v>
      </c>
      <c r="K2360" s="157"/>
      <c r="L2360" s="155">
        <v>2022</v>
      </c>
      <c r="M2360" s="158">
        <v>7477</v>
      </c>
      <c r="N2360" s="159">
        <v>59269213.520000003</v>
      </c>
      <c r="O2360" s="159">
        <v>51632021.219999999</v>
      </c>
      <c r="P2360" s="159">
        <v>19891168.390000001</v>
      </c>
      <c r="Q2360" s="159">
        <v>8042277</v>
      </c>
      <c r="R2360" s="159">
        <v>11848891.390000001</v>
      </c>
      <c r="S2360" s="159">
        <v>7637192.2999999998</v>
      </c>
      <c r="T2360" s="159">
        <v>1305516.46</v>
      </c>
      <c r="U2360" s="159">
        <v>56378197.439999998</v>
      </c>
      <c r="V2360" s="159">
        <v>40981968.530000001</v>
      </c>
      <c r="W2360" s="159">
        <v>15718400.619999999</v>
      </c>
      <c r="X2360" s="159">
        <v>231574</v>
      </c>
      <c r="Y2360" s="159">
        <v>15396228.91</v>
      </c>
      <c r="Z2360" s="159">
        <v>26585976.07</v>
      </c>
      <c r="AA2360" s="159">
        <v>0</v>
      </c>
      <c r="AB2360" s="159">
        <v>26585976.07</v>
      </c>
      <c r="AC2360" s="159">
        <v>600000</v>
      </c>
      <c r="AD2360" s="159">
        <v>600000</v>
      </c>
      <c r="AE2360" s="159">
        <v>3600000</v>
      </c>
      <c r="AF2360" s="159">
        <v>10650052.689999999</v>
      </c>
      <c r="AG2360" s="159">
        <v>976085.03</v>
      </c>
      <c r="AH2360" s="159">
        <v>1005544.25</v>
      </c>
      <c r="AI2360" s="159">
        <v>0</v>
      </c>
      <c r="AJ2360" s="159">
        <v>0</v>
      </c>
    </row>
    <row r="2361" spans="1:36">
      <c r="A2361" s="153">
        <v>32</v>
      </c>
      <c r="B2361" s="154">
        <v>9</v>
      </c>
      <c r="C2361" s="154">
        <v>3</v>
      </c>
      <c r="D2361" s="155">
        <v>3</v>
      </c>
      <c r="E2361" s="155" t="s">
        <v>556</v>
      </c>
      <c r="F2361" s="156" t="s">
        <v>5852</v>
      </c>
      <c r="G2361" s="156" t="s">
        <v>556</v>
      </c>
      <c r="H2361" s="156" t="s">
        <v>5853</v>
      </c>
      <c r="I2361" s="155">
        <v>3209033</v>
      </c>
      <c r="J2361" s="157" t="s">
        <v>608</v>
      </c>
      <c r="K2361" s="157"/>
      <c r="L2361" s="155">
        <v>2022</v>
      </c>
      <c r="M2361" s="158">
        <v>8378</v>
      </c>
      <c r="N2361" s="159">
        <v>60613474.049999997</v>
      </c>
      <c r="O2361" s="159">
        <v>51918988.939999998</v>
      </c>
      <c r="P2361" s="159">
        <v>30016794.300000001</v>
      </c>
      <c r="Q2361" s="159">
        <v>13893140</v>
      </c>
      <c r="R2361" s="159">
        <v>16123654.300000001</v>
      </c>
      <c r="S2361" s="159">
        <v>8694485.1099999994</v>
      </c>
      <c r="T2361" s="159">
        <v>2551855.75</v>
      </c>
      <c r="U2361" s="159">
        <v>59584969.090000004</v>
      </c>
      <c r="V2361" s="159">
        <v>48697940.869999997</v>
      </c>
      <c r="W2361" s="159">
        <v>17572368.350000001</v>
      </c>
      <c r="X2361" s="159">
        <v>1086412.72</v>
      </c>
      <c r="Y2361" s="159">
        <v>10887028.220000001</v>
      </c>
      <c r="Z2361" s="159">
        <v>3884167.85</v>
      </c>
      <c r="AA2361" s="159">
        <v>0</v>
      </c>
      <c r="AB2361" s="159">
        <v>3884167.85</v>
      </c>
      <c r="AC2361" s="159">
        <v>800000</v>
      </c>
      <c r="AD2361" s="159">
        <v>800000</v>
      </c>
      <c r="AE2361" s="159">
        <v>18320000</v>
      </c>
      <c r="AF2361" s="159">
        <v>3221048.07</v>
      </c>
      <c r="AG2361" s="159">
        <v>0</v>
      </c>
      <c r="AH2361" s="159">
        <v>19510.79</v>
      </c>
      <c r="AI2361" s="159">
        <v>0</v>
      </c>
      <c r="AJ2361" s="159">
        <v>0</v>
      </c>
    </row>
    <row r="2362" spans="1:36">
      <c r="A2362" s="153">
        <v>32</v>
      </c>
      <c r="B2362" s="154">
        <v>9</v>
      </c>
      <c r="C2362" s="154">
        <v>4</v>
      </c>
      <c r="D2362" s="155">
        <v>2</v>
      </c>
      <c r="E2362" s="155" t="s">
        <v>556</v>
      </c>
      <c r="F2362" s="156" t="s">
        <v>5849</v>
      </c>
      <c r="G2362" s="156" t="s">
        <v>556</v>
      </c>
      <c r="H2362" s="156" t="s">
        <v>5854</v>
      </c>
      <c r="I2362" s="155">
        <v>3209042</v>
      </c>
      <c r="J2362" s="157" t="s">
        <v>607</v>
      </c>
      <c r="K2362" s="157"/>
      <c r="L2362" s="155">
        <v>2022</v>
      </c>
      <c r="M2362" s="158">
        <v>6793</v>
      </c>
      <c r="N2362" s="159">
        <v>41134740.450000003</v>
      </c>
      <c r="O2362" s="159">
        <v>38216163.630000003</v>
      </c>
      <c r="P2362" s="159">
        <v>18768582.91</v>
      </c>
      <c r="Q2362" s="159">
        <v>8989330</v>
      </c>
      <c r="R2362" s="159">
        <v>9779252.9100000001</v>
      </c>
      <c r="S2362" s="159">
        <v>2918576.82</v>
      </c>
      <c r="T2362" s="159">
        <v>2570227.62</v>
      </c>
      <c r="U2362" s="159">
        <v>37341382.280000001</v>
      </c>
      <c r="V2362" s="159">
        <v>32557896.52</v>
      </c>
      <c r="W2362" s="159">
        <v>11863824.82</v>
      </c>
      <c r="X2362" s="159">
        <v>477963.85</v>
      </c>
      <c r="Y2362" s="159">
        <v>4783485.76</v>
      </c>
      <c r="Z2362" s="159">
        <v>4936116.05</v>
      </c>
      <c r="AA2362" s="159">
        <v>0</v>
      </c>
      <c r="AB2362" s="159">
        <v>4936116.05</v>
      </c>
      <c r="AC2362" s="159">
        <v>2045000</v>
      </c>
      <c r="AD2362" s="159">
        <v>2045000</v>
      </c>
      <c r="AE2362" s="159">
        <v>5050000</v>
      </c>
      <c r="AF2362" s="159">
        <v>5658267.1100000003</v>
      </c>
      <c r="AG2362" s="159">
        <v>533045.54</v>
      </c>
      <c r="AH2362" s="159">
        <v>614882.27</v>
      </c>
      <c r="AI2362" s="159">
        <v>0</v>
      </c>
      <c r="AJ2362" s="159">
        <v>0</v>
      </c>
    </row>
    <row r="2363" spans="1:36">
      <c r="A2363" s="153">
        <v>32</v>
      </c>
      <c r="B2363" s="154">
        <v>9</v>
      </c>
      <c r="C2363" s="154">
        <v>5</v>
      </c>
      <c r="D2363" s="155">
        <v>3</v>
      </c>
      <c r="E2363" s="155" t="s">
        <v>556</v>
      </c>
      <c r="F2363" s="156" t="s">
        <v>5852</v>
      </c>
      <c r="G2363" s="156" t="s">
        <v>556</v>
      </c>
      <c r="H2363" s="156" t="s">
        <v>5855</v>
      </c>
      <c r="I2363" s="155">
        <v>3209053</v>
      </c>
      <c r="J2363" s="157" t="s">
        <v>606</v>
      </c>
      <c r="K2363" s="157"/>
      <c r="L2363" s="155">
        <v>2022</v>
      </c>
      <c r="M2363" s="158">
        <v>4802</v>
      </c>
      <c r="N2363" s="159">
        <v>85618148.099999994</v>
      </c>
      <c r="O2363" s="159">
        <v>73678217.560000002</v>
      </c>
      <c r="P2363" s="159">
        <v>17459331.009999998</v>
      </c>
      <c r="Q2363" s="159">
        <v>3811194</v>
      </c>
      <c r="R2363" s="159">
        <v>13648137.01</v>
      </c>
      <c r="S2363" s="159">
        <v>11939930.539999999</v>
      </c>
      <c r="T2363" s="159">
        <v>3362821.4</v>
      </c>
      <c r="U2363" s="159">
        <v>77079065.379999995</v>
      </c>
      <c r="V2363" s="159">
        <v>61934361.740000002</v>
      </c>
      <c r="W2363" s="159">
        <v>14630144.039999999</v>
      </c>
      <c r="X2363" s="159">
        <v>770519.47</v>
      </c>
      <c r="Y2363" s="159">
        <v>15144703.640000001</v>
      </c>
      <c r="Z2363" s="159">
        <v>14005253.609999999</v>
      </c>
      <c r="AA2363" s="159">
        <v>0</v>
      </c>
      <c r="AB2363" s="159">
        <v>14005253.609999999</v>
      </c>
      <c r="AC2363" s="159">
        <v>1970000</v>
      </c>
      <c r="AD2363" s="159">
        <v>1970000</v>
      </c>
      <c r="AE2363" s="159">
        <v>12143000</v>
      </c>
      <c r="AF2363" s="159">
        <v>11743855.82</v>
      </c>
      <c r="AG2363" s="159">
        <v>1553846.85</v>
      </c>
      <c r="AH2363" s="159">
        <v>1414460.51</v>
      </c>
      <c r="AI2363" s="159">
        <v>0</v>
      </c>
      <c r="AJ2363" s="159">
        <v>0</v>
      </c>
    </row>
    <row r="2364" spans="1:36">
      <c r="A2364" s="153">
        <v>32</v>
      </c>
      <c r="B2364" s="154">
        <v>9</v>
      </c>
      <c r="C2364" s="154">
        <v>6</v>
      </c>
      <c r="D2364" s="155">
        <v>3</v>
      </c>
      <c r="E2364" s="155" t="s">
        <v>556</v>
      </c>
      <c r="F2364" s="156" t="s">
        <v>5852</v>
      </c>
      <c r="G2364" s="156" t="s">
        <v>556</v>
      </c>
      <c r="H2364" s="156" t="s">
        <v>5856</v>
      </c>
      <c r="I2364" s="155">
        <v>3209063</v>
      </c>
      <c r="J2364" s="157" t="s">
        <v>605</v>
      </c>
      <c r="K2364" s="157"/>
      <c r="L2364" s="155">
        <v>2022</v>
      </c>
      <c r="M2364" s="158">
        <v>8182</v>
      </c>
      <c r="N2364" s="159">
        <v>61564467.82</v>
      </c>
      <c r="O2364" s="159">
        <v>54982058.619999997</v>
      </c>
      <c r="P2364" s="159">
        <v>29240423.699999999</v>
      </c>
      <c r="Q2364" s="159">
        <v>12334746</v>
      </c>
      <c r="R2364" s="159">
        <v>16905677.699999999</v>
      </c>
      <c r="S2364" s="159">
        <v>6582409.2000000002</v>
      </c>
      <c r="T2364" s="159">
        <v>564659.11</v>
      </c>
      <c r="U2364" s="159">
        <v>65884235.359999999</v>
      </c>
      <c r="V2364" s="159">
        <v>49257431.240000002</v>
      </c>
      <c r="W2364" s="159">
        <v>17977180.649999999</v>
      </c>
      <c r="X2364" s="159">
        <v>478491.11</v>
      </c>
      <c r="Y2364" s="159">
        <v>16626804.119999999</v>
      </c>
      <c r="Z2364" s="159">
        <v>13118744.140000001</v>
      </c>
      <c r="AA2364" s="159">
        <v>4000000</v>
      </c>
      <c r="AB2364" s="159">
        <v>9118744.1400000006</v>
      </c>
      <c r="AC2364" s="159">
        <v>1828773</v>
      </c>
      <c r="AD2364" s="159">
        <v>1649370</v>
      </c>
      <c r="AE2364" s="159">
        <v>11302685.640000001</v>
      </c>
      <c r="AF2364" s="159">
        <v>5724627.3799999999</v>
      </c>
      <c r="AG2364" s="159">
        <v>22177.85</v>
      </c>
      <c r="AH2364" s="159">
        <v>294730.36</v>
      </c>
      <c r="AI2364" s="159">
        <v>0</v>
      </c>
      <c r="AJ2364" s="159">
        <v>0</v>
      </c>
    </row>
    <row r="2365" spans="1:36">
      <c r="A2365" s="153">
        <v>32</v>
      </c>
      <c r="B2365" s="154">
        <v>9</v>
      </c>
      <c r="C2365" s="154">
        <v>7</v>
      </c>
      <c r="D2365" s="155">
        <v>3</v>
      </c>
      <c r="E2365" s="155" t="s">
        <v>556</v>
      </c>
      <c r="F2365" s="156" t="s">
        <v>5852</v>
      </c>
      <c r="G2365" s="156" t="s">
        <v>556</v>
      </c>
      <c r="H2365" s="156" t="s">
        <v>5857</v>
      </c>
      <c r="I2365" s="155">
        <v>3209073</v>
      </c>
      <c r="J2365" s="157" t="s">
        <v>604</v>
      </c>
      <c r="K2365" s="157"/>
      <c r="L2365" s="155">
        <v>2022</v>
      </c>
      <c r="M2365" s="158">
        <v>13898</v>
      </c>
      <c r="N2365" s="159">
        <v>89423601.599999994</v>
      </c>
      <c r="O2365" s="159">
        <v>77322937.319999993</v>
      </c>
      <c r="P2365" s="159">
        <v>42067390.460000001</v>
      </c>
      <c r="Q2365" s="159">
        <v>16553697</v>
      </c>
      <c r="R2365" s="159">
        <v>25513693.460000001</v>
      </c>
      <c r="S2365" s="159">
        <v>12100664.279999999</v>
      </c>
      <c r="T2365" s="159">
        <v>1709002.31</v>
      </c>
      <c r="U2365" s="159">
        <v>87691429.599999994</v>
      </c>
      <c r="V2365" s="159">
        <v>68208040.230000004</v>
      </c>
      <c r="W2365" s="159">
        <v>21104705.43</v>
      </c>
      <c r="X2365" s="159">
        <v>652182.68999999994</v>
      </c>
      <c r="Y2365" s="159">
        <v>19483389.370000001</v>
      </c>
      <c r="Z2365" s="159">
        <v>11756196.92</v>
      </c>
      <c r="AA2365" s="159">
        <v>0</v>
      </c>
      <c r="AB2365" s="159">
        <v>11756196.92</v>
      </c>
      <c r="AC2365" s="159">
        <v>627500</v>
      </c>
      <c r="AD2365" s="159">
        <v>627500</v>
      </c>
      <c r="AE2365" s="159">
        <v>10795000</v>
      </c>
      <c r="AF2365" s="159">
        <v>9114897.0899999999</v>
      </c>
      <c r="AG2365" s="159">
        <v>2568693.04</v>
      </c>
      <c r="AH2365" s="159">
        <v>2244212.7400000002</v>
      </c>
      <c r="AI2365" s="159">
        <v>0</v>
      </c>
      <c r="AJ2365" s="159">
        <v>0</v>
      </c>
    </row>
    <row r="2366" spans="1:36">
      <c r="A2366" s="153">
        <v>32</v>
      </c>
      <c r="B2366" s="154">
        <v>9</v>
      </c>
      <c r="C2366" s="154">
        <v>8</v>
      </c>
      <c r="D2366" s="155">
        <v>2</v>
      </c>
      <c r="E2366" s="155" t="s">
        <v>556</v>
      </c>
      <c r="F2366" s="156" t="s">
        <v>5849</v>
      </c>
      <c r="G2366" s="156" t="s">
        <v>556</v>
      </c>
      <c r="H2366" s="156" t="s">
        <v>5858</v>
      </c>
      <c r="I2366" s="155">
        <v>3209082</v>
      </c>
      <c r="J2366" s="157" t="s">
        <v>603</v>
      </c>
      <c r="K2366" s="157"/>
      <c r="L2366" s="155">
        <v>2022</v>
      </c>
      <c r="M2366" s="158">
        <v>8364</v>
      </c>
      <c r="N2366" s="159">
        <v>56188216.369999997</v>
      </c>
      <c r="O2366" s="159">
        <v>48569392.899999999</v>
      </c>
      <c r="P2366" s="159">
        <v>19538405.73</v>
      </c>
      <c r="Q2366" s="159">
        <v>7328106</v>
      </c>
      <c r="R2366" s="159">
        <v>12210299.73</v>
      </c>
      <c r="S2366" s="159">
        <v>7618823.4699999997</v>
      </c>
      <c r="T2366" s="159">
        <v>4705514.8899999997</v>
      </c>
      <c r="U2366" s="159">
        <v>48239176.579999998</v>
      </c>
      <c r="V2366" s="159">
        <v>39579427.259999998</v>
      </c>
      <c r="W2366" s="159">
        <v>13186938.779999999</v>
      </c>
      <c r="X2366" s="159">
        <v>318101.58</v>
      </c>
      <c r="Y2366" s="159">
        <v>8659749.3200000003</v>
      </c>
      <c r="Z2366" s="159">
        <v>16705740.130000001</v>
      </c>
      <c r="AA2366" s="159">
        <v>0</v>
      </c>
      <c r="AB2366" s="159">
        <v>16705740.130000001</v>
      </c>
      <c r="AC2366" s="159">
        <v>1657498.57</v>
      </c>
      <c r="AD2366" s="159">
        <v>1657498.57</v>
      </c>
      <c r="AE2366" s="159">
        <v>4672154.6500000004</v>
      </c>
      <c r="AF2366" s="159">
        <v>8989965.6400000006</v>
      </c>
      <c r="AG2366" s="159">
        <v>833493.14</v>
      </c>
      <c r="AH2366" s="159">
        <v>804233.84</v>
      </c>
      <c r="AI2366" s="159">
        <v>0</v>
      </c>
      <c r="AJ2366" s="159">
        <v>0</v>
      </c>
    </row>
    <row r="2367" spans="1:36">
      <c r="A2367" s="153">
        <v>32</v>
      </c>
      <c r="B2367" s="154">
        <v>10</v>
      </c>
      <c r="C2367" s="154">
        <v>1</v>
      </c>
      <c r="D2367" s="155">
        <v>3</v>
      </c>
      <c r="E2367" s="155" t="s">
        <v>556</v>
      </c>
      <c r="F2367" s="156" t="s">
        <v>5859</v>
      </c>
      <c r="G2367" s="156" t="s">
        <v>556</v>
      </c>
      <c r="H2367" s="156" t="s">
        <v>5860</v>
      </c>
      <c r="I2367" s="155">
        <v>3210013</v>
      </c>
      <c r="J2367" s="157" t="s">
        <v>602</v>
      </c>
      <c r="K2367" s="157"/>
      <c r="L2367" s="155">
        <v>2022</v>
      </c>
      <c r="M2367" s="158">
        <v>18549</v>
      </c>
      <c r="N2367" s="159">
        <v>117998763.37</v>
      </c>
      <c r="O2367" s="159">
        <v>110357234.89</v>
      </c>
      <c r="P2367" s="159">
        <v>56735191.840000004</v>
      </c>
      <c r="Q2367" s="159">
        <v>25294978</v>
      </c>
      <c r="R2367" s="159">
        <v>31440213.84</v>
      </c>
      <c r="S2367" s="159">
        <v>7641528.4800000004</v>
      </c>
      <c r="T2367" s="159">
        <v>1968114.57</v>
      </c>
      <c r="U2367" s="159">
        <v>122755541.40000001</v>
      </c>
      <c r="V2367" s="159">
        <v>105077696.11</v>
      </c>
      <c r="W2367" s="159">
        <v>34872969.93</v>
      </c>
      <c r="X2367" s="159">
        <v>1630220.03</v>
      </c>
      <c r="Y2367" s="159">
        <v>17677845.289999999</v>
      </c>
      <c r="Z2367" s="159">
        <v>17450493.16</v>
      </c>
      <c r="AA2367" s="159">
        <v>0</v>
      </c>
      <c r="AB2367" s="159">
        <v>17450493.16</v>
      </c>
      <c r="AC2367" s="159">
        <v>2600000</v>
      </c>
      <c r="AD2367" s="159">
        <v>2000000</v>
      </c>
      <c r="AE2367" s="159">
        <v>28274175</v>
      </c>
      <c r="AF2367" s="159">
        <v>5279538.78</v>
      </c>
      <c r="AG2367" s="159">
        <v>1236309.98</v>
      </c>
      <c r="AH2367" s="159">
        <v>1373465.87</v>
      </c>
      <c r="AI2367" s="159">
        <v>0</v>
      </c>
      <c r="AJ2367" s="159">
        <v>0</v>
      </c>
    </row>
    <row r="2368" spans="1:36">
      <c r="A2368" s="153">
        <v>32</v>
      </c>
      <c r="B2368" s="154">
        <v>10</v>
      </c>
      <c r="C2368" s="154">
        <v>2</v>
      </c>
      <c r="D2368" s="155">
        <v>2</v>
      </c>
      <c r="E2368" s="155" t="s">
        <v>556</v>
      </c>
      <c r="F2368" s="156" t="s">
        <v>5861</v>
      </c>
      <c r="G2368" s="156" t="s">
        <v>556</v>
      </c>
      <c r="H2368" s="156" t="s">
        <v>5862</v>
      </c>
      <c r="I2368" s="155">
        <v>3210022</v>
      </c>
      <c r="J2368" s="157" t="s">
        <v>601</v>
      </c>
      <c r="K2368" s="157"/>
      <c r="L2368" s="155">
        <v>2022</v>
      </c>
      <c r="M2368" s="158">
        <v>2780</v>
      </c>
      <c r="N2368" s="159">
        <v>27411768.879999999</v>
      </c>
      <c r="O2368" s="159">
        <v>25665827.359999999</v>
      </c>
      <c r="P2368" s="159">
        <v>9942966.2800000012</v>
      </c>
      <c r="Q2368" s="159">
        <v>3432825</v>
      </c>
      <c r="R2368" s="159">
        <v>6510141.2800000003</v>
      </c>
      <c r="S2368" s="159">
        <v>1745941.52</v>
      </c>
      <c r="T2368" s="159">
        <v>1213798</v>
      </c>
      <c r="U2368" s="159">
        <v>21848738.370000001</v>
      </c>
      <c r="V2368" s="159">
        <v>18768577.129999999</v>
      </c>
      <c r="W2368" s="159">
        <v>7893451.2800000003</v>
      </c>
      <c r="X2368" s="159">
        <v>159386.53</v>
      </c>
      <c r="Y2368" s="159">
        <v>3080161.24</v>
      </c>
      <c r="Z2368" s="159">
        <v>4062288.32</v>
      </c>
      <c r="AA2368" s="159">
        <v>37066.870000000003</v>
      </c>
      <c r="AB2368" s="159">
        <v>4025221.4499999997</v>
      </c>
      <c r="AC2368" s="159">
        <v>559872.93999999994</v>
      </c>
      <c r="AD2368" s="159">
        <v>559872.93999999994</v>
      </c>
      <c r="AE2368" s="159">
        <v>3426634.01</v>
      </c>
      <c r="AF2368" s="159">
        <v>6897250.2300000004</v>
      </c>
      <c r="AG2368" s="159">
        <v>253360.33</v>
      </c>
      <c r="AH2368" s="159">
        <v>254524.58</v>
      </c>
      <c r="AI2368" s="159">
        <v>0</v>
      </c>
      <c r="AJ2368" s="159">
        <v>0</v>
      </c>
    </row>
    <row r="2369" spans="1:36">
      <c r="A2369" s="153">
        <v>32</v>
      </c>
      <c r="B2369" s="154">
        <v>10</v>
      </c>
      <c r="C2369" s="154">
        <v>3</v>
      </c>
      <c r="D2369" s="155">
        <v>3</v>
      </c>
      <c r="E2369" s="155" t="s">
        <v>556</v>
      </c>
      <c r="F2369" s="156" t="s">
        <v>5859</v>
      </c>
      <c r="G2369" s="156" t="s">
        <v>556</v>
      </c>
      <c r="H2369" s="156" t="s">
        <v>5863</v>
      </c>
      <c r="I2369" s="155">
        <v>3210033</v>
      </c>
      <c r="J2369" s="157" t="s">
        <v>600</v>
      </c>
      <c r="K2369" s="157"/>
      <c r="L2369" s="155">
        <v>2022</v>
      </c>
      <c r="M2369" s="158">
        <v>19584</v>
      </c>
      <c r="N2369" s="159">
        <v>137534952.75999999</v>
      </c>
      <c r="O2369" s="159">
        <v>129230185.48999999</v>
      </c>
      <c r="P2369" s="159">
        <v>56749589.490000002</v>
      </c>
      <c r="Q2369" s="159">
        <v>19940962</v>
      </c>
      <c r="R2369" s="159">
        <v>36808627.490000002</v>
      </c>
      <c r="S2369" s="159">
        <v>8304767.2699999996</v>
      </c>
      <c r="T2369" s="159">
        <v>2818657.44</v>
      </c>
      <c r="U2369" s="159">
        <v>146670240.56</v>
      </c>
      <c r="V2369" s="159">
        <v>119875373.23</v>
      </c>
      <c r="W2369" s="159">
        <v>45492117.109999999</v>
      </c>
      <c r="X2369" s="159">
        <v>910013.72</v>
      </c>
      <c r="Y2369" s="159">
        <v>26794867.329999998</v>
      </c>
      <c r="Z2369" s="159">
        <v>27114961.73</v>
      </c>
      <c r="AA2369" s="159">
        <v>5000000</v>
      </c>
      <c r="AB2369" s="159">
        <v>22114961.73</v>
      </c>
      <c r="AC2369" s="159">
        <v>2900000</v>
      </c>
      <c r="AD2369" s="159">
        <v>2900000</v>
      </c>
      <c r="AE2369" s="159">
        <v>20550000</v>
      </c>
      <c r="AF2369" s="159">
        <v>9354812.2599999998</v>
      </c>
      <c r="AG2369" s="159">
        <v>610603.35</v>
      </c>
      <c r="AH2369" s="159">
        <v>629417.62</v>
      </c>
      <c r="AI2369" s="159">
        <v>0</v>
      </c>
      <c r="AJ2369" s="159">
        <v>0</v>
      </c>
    </row>
    <row r="2370" spans="1:36">
      <c r="A2370" s="153">
        <v>32</v>
      </c>
      <c r="B2370" s="154">
        <v>10</v>
      </c>
      <c r="C2370" s="154">
        <v>4</v>
      </c>
      <c r="D2370" s="155">
        <v>3</v>
      </c>
      <c r="E2370" s="155" t="s">
        <v>556</v>
      </c>
      <c r="F2370" s="156" t="s">
        <v>5859</v>
      </c>
      <c r="G2370" s="156" t="s">
        <v>556</v>
      </c>
      <c r="H2370" s="156" t="s">
        <v>5864</v>
      </c>
      <c r="I2370" s="155">
        <v>3210043</v>
      </c>
      <c r="J2370" s="157" t="s">
        <v>599</v>
      </c>
      <c r="K2370" s="157"/>
      <c r="L2370" s="155">
        <v>2022</v>
      </c>
      <c r="M2370" s="158">
        <v>18737</v>
      </c>
      <c r="N2370" s="159">
        <v>121678885.06999999</v>
      </c>
      <c r="O2370" s="159">
        <v>119401272.38</v>
      </c>
      <c r="P2370" s="159">
        <v>57960917.640000001</v>
      </c>
      <c r="Q2370" s="159">
        <v>23880675</v>
      </c>
      <c r="R2370" s="159">
        <v>34080242.640000001</v>
      </c>
      <c r="S2370" s="159">
        <v>2277612.69</v>
      </c>
      <c r="T2370" s="159">
        <v>188564.97</v>
      </c>
      <c r="U2370" s="159">
        <v>131759802.81999999</v>
      </c>
      <c r="V2370" s="159">
        <v>110014192.7</v>
      </c>
      <c r="W2370" s="159">
        <v>37699412.920000002</v>
      </c>
      <c r="X2370" s="159">
        <v>2006340.67</v>
      </c>
      <c r="Y2370" s="159">
        <v>21745610.120000001</v>
      </c>
      <c r="Z2370" s="159">
        <v>19596438.719999999</v>
      </c>
      <c r="AA2370" s="159">
        <v>0</v>
      </c>
      <c r="AB2370" s="159">
        <v>19596438.719999999</v>
      </c>
      <c r="AC2370" s="159">
        <v>1549300</v>
      </c>
      <c r="AD2370" s="159">
        <v>1549300</v>
      </c>
      <c r="AE2370" s="159">
        <v>35176300</v>
      </c>
      <c r="AF2370" s="159">
        <v>9387079.6799999997</v>
      </c>
      <c r="AG2370" s="159">
        <v>1881945.45</v>
      </c>
      <c r="AH2370" s="159">
        <v>1211930.02</v>
      </c>
      <c r="AI2370" s="159">
        <v>0</v>
      </c>
      <c r="AJ2370" s="159">
        <v>0</v>
      </c>
    </row>
    <row r="2371" spans="1:36">
      <c r="A2371" s="153">
        <v>32</v>
      </c>
      <c r="B2371" s="154">
        <v>10</v>
      </c>
      <c r="C2371" s="154">
        <v>5</v>
      </c>
      <c r="D2371" s="155">
        <v>2</v>
      </c>
      <c r="E2371" s="155" t="s">
        <v>556</v>
      </c>
      <c r="F2371" s="156" t="s">
        <v>5861</v>
      </c>
      <c r="G2371" s="156" t="s">
        <v>556</v>
      </c>
      <c r="H2371" s="156" t="s">
        <v>5865</v>
      </c>
      <c r="I2371" s="155">
        <v>3210052</v>
      </c>
      <c r="J2371" s="157" t="s">
        <v>598</v>
      </c>
      <c r="K2371" s="157"/>
      <c r="L2371" s="155">
        <v>2022</v>
      </c>
      <c r="M2371" s="158">
        <v>3313</v>
      </c>
      <c r="N2371" s="159">
        <v>24420078.129999999</v>
      </c>
      <c r="O2371" s="159">
        <v>22998604.91</v>
      </c>
      <c r="P2371" s="159">
        <v>13387734.02</v>
      </c>
      <c r="Q2371" s="159">
        <v>5642375</v>
      </c>
      <c r="R2371" s="159">
        <v>7745359.0199999996</v>
      </c>
      <c r="S2371" s="159">
        <v>1421473.22</v>
      </c>
      <c r="T2371" s="159">
        <v>459942.37</v>
      </c>
      <c r="U2371" s="159">
        <v>23513811.789999999</v>
      </c>
      <c r="V2371" s="159">
        <v>19667395.09</v>
      </c>
      <c r="W2371" s="159">
        <v>7234450.7300000004</v>
      </c>
      <c r="X2371" s="159">
        <v>258524.85</v>
      </c>
      <c r="Y2371" s="159">
        <v>3846416.7</v>
      </c>
      <c r="Z2371" s="159">
        <v>4918286.41</v>
      </c>
      <c r="AA2371" s="159">
        <v>2055600</v>
      </c>
      <c r="AB2371" s="159">
        <v>2862686.41</v>
      </c>
      <c r="AC2371" s="159">
        <v>863758.6</v>
      </c>
      <c r="AD2371" s="159">
        <v>826758.6</v>
      </c>
      <c r="AE2371" s="159">
        <v>5484288.5499999998</v>
      </c>
      <c r="AF2371" s="159">
        <v>3331209.82</v>
      </c>
      <c r="AG2371" s="159">
        <v>119816.35</v>
      </c>
      <c r="AH2371" s="159">
        <v>169211.95</v>
      </c>
      <c r="AI2371" s="159">
        <v>0</v>
      </c>
      <c r="AJ2371" s="159">
        <v>0</v>
      </c>
    </row>
    <row r="2372" spans="1:36">
      <c r="A2372" s="153">
        <v>32</v>
      </c>
      <c r="B2372" s="154">
        <v>11</v>
      </c>
      <c r="C2372" s="154">
        <v>1</v>
      </c>
      <c r="D2372" s="155">
        <v>2</v>
      </c>
      <c r="E2372" s="155" t="s">
        <v>556</v>
      </c>
      <c r="F2372" s="156" t="s">
        <v>5866</v>
      </c>
      <c r="G2372" s="156" t="s">
        <v>556</v>
      </c>
      <c r="H2372" s="156" t="s">
        <v>5867</v>
      </c>
      <c r="I2372" s="155">
        <v>3211012</v>
      </c>
      <c r="J2372" s="157" t="s">
        <v>597</v>
      </c>
      <c r="K2372" s="157"/>
      <c r="L2372" s="155">
        <v>2022</v>
      </c>
      <c r="M2372" s="158">
        <v>28642</v>
      </c>
      <c r="N2372" s="159">
        <v>182708354.63999999</v>
      </c>
      <c r="O2372" s="159">
        <v>165640238.06</v>
      </c>
      <c r="P2372" s="159">
        <v>56368500.989999995</v>
      </c>
      <c r="Q2372" s="159">
        <v>24736166</v>
      </c>
      <c r="R2372" s="159">
        <v>31632334.989999998</v>
      </c>
      <c r="S2372" s="159">
        <v>17068116.579999998</v>
      </c>
      <c r="T2372" s="159">
        <v>1485454.94</v>
      </c>
      <c r="U2372" s="159">
        <v>195201152.97</v>
      </c>
      <c r="V2372" s="159">
        <v>124431411.53</v>
      </c>
      <c r="W2372" s="159">
        <v>43084975.399999999</v>
      </c>
      <c r="X2372" s="159">
        <v>513103.49</v>
      </c>
      <c r="Y2372" s="159">
        <v>70769741.439999998</v>
      </c>
      <c r="Z2372" s="159">
        <v>28688331.289999999</v>
      </c>
      <c r="AA2372" s="159">
        <v>0</v>
      </c>
      <c r="AB2372" s="159">
        <v>28688331.289999999</v>
      </c>
      <c r="AC2372" s="159">
        <v>2600000</v>
      </c>
      <c r="AD2372" s="159">
        <v>2600000</v>
      </c>
      <c r="AE2372" s="159">
        <v>7800000</v>
      </c>
      <c r="AF2372" s="159">
        <v>41208826.530000001</v>
      </c>
      <c r="AG2372" s="159">
        <v>600632.18999999994</v>
      </c>
      <c r="AH2372" s="159">
        <v>292517.96999999997</v>
      </c>
      <c r="AI2372" s="159">
        <v>0</v>
      </c>
      <c r="AJ2372" s="159">
        <v>0</v>
      </c>
    </row>
    <row r="2373" spans="1:36">
      <c r="A2373" s="153">
        <v>32</v>
      </c>
      <c r="B2373" s="154">
        <v>11</v>
      </c>
      <c r="C2373" s="154">
        <v>2</v>
      </c>
      <c r="D2373" s="155">
        <v>2</v>
      </c>
      <c r="E2373" s="155" t="s">
        <v>556</v>
      </c>
      <c r="F2373" s="156" t="s">
        <v>5866</v>
      </c>
      <c r="G2373" s="156" t="s">
        <v>556</v>
      </c>
      <c r="H2373" s="156" t="s">
        <v>5868</v>
      </c>
      <c r="I2373" s="155">
        <v>3211022</v>
      </c>
      <c r="J2373" s="157" t="s">
        <v>596</v>
      </c>
      <c r="K2373" s="157"/>
      <c r="L2373" s="155">
        <v>2022</v>
      </c>
      <c r="M2373" s="158">
        <v>14875</v>
      </c>
      <c r="N2373" s="159">
        <v>104150271.18000001</v>
      </c>
      <c r="O2373" s="159">
        <v>93846003.569999993</v>
      </c>
      <c r="P2373" s="159">
        <v>31140986.989999998</v>
      </c>
      <c r="Q2373" s="159">
        <v>12891271</v>
      </c>
      <c r="R2373" s="159">
        <v>18249715.989999998</v>
      </c>
      <c r="S2373" s="159">
        <v>10304267.609999999</v>
      </c>
      <c r="T2373" s="159">
        <v>4915117.08</v>
      </c>
      <c r="U2373" s="159">
        <v>110770083.95</v>
      </c>
      <c r="V2373" s="159">
        <v>81771544.099999994</v>
      </c>
      <c r="W2373" s="159">
        <v>31045571.09</v>
      </c>
      <c r="X2373" s="159">
        <v>1095546.1000000001</v>
      </c>
      <c r="Y2373" s="159">
        <v>28998539.850000001</v>
      </c>
      <c r="Z2373" s="159">
        <v>60125275.170000002</v>
      </c>
      <c r="AA2373" s="159">
        <v>0</v>
      </c>
      <c r="AB2373" s="159">
        <v>60125275.170000002</v>
      </c>
      <c r="AC2373" s="159">
        <v>2889299</v>
      </c>
      <c r="AD2373" s="159">
        <v>2889299</v>
      </c>
      <c r="AE2373" s="159">
        <v>17730293</v>
      </c>
      <c r="AF2373" s="159">
        <v>12074459.470000001</v>
      </c>
      <c r="AG2373" s="159">
        <v>994053.89</v>
      </c>
      <c r="AH2373" s="159">
        <v>1056859.02</v>
      </c>
      <c r="AI2373" s="159">
        <v>0</v>
      </c>
      <c r="AJ2373" s="159">
        <v>0</v>
      </c>
    </row>
    <row r="2374" spans="1:36">
      <c r="A2374" s="153">
        <v>32</v>
      </c>
      <c r="B2374" s="154">
        <v>11</v>
      </c>
      <c r="C2374" s="154">
        <v>3</v>
      </c>
      <c r="D2374" s="155">
        <v>3</v>
      </c>
      <c r="E2374" s="155" t="s">
        <v>556</v>
      </c>
      <c r="F2374" s="156" t="s">
        <v>5869</v>
      </c>
      <c r="G2374" s="156" t="s">
        <v>556</v>
      </c>
      <c r="H2374" s="156" t="s">
        <v>5870</v>
      </c>
      <c r="I2374" s="155">
        <v>3211033</v>
      </c>
      <c r="J2374" s="157" t="s">
        <v>595</v>
      </c>
      <c r="K2374" s="157"/>
      <c r="L2374" s="155">
        <v>2022</v>
      </c>
      <c r="M2374" s="158">
        <v>1542</v>
      </c>
      <c r="N2374" s="159">
        <v>12900337.73</v>
      </c>
      <c r="O2374" s="159">
        <v>12872130.93</v>
      </c>
      <c r="P2374" s="159">
        <v>4434732.93</v>
      </c>
      <c r="Q2374" s="159">
        <v>1264322</v>
      </c>
      <c r="R2374" s="159">
        <v>3170410.93</v>
      </c>
      <c r="S2374" s="159">
        <v>28206.799999999999</v>
      </c>
      <c r="T2374" s="159">
        <v>14880.26</v>
      </c>
      <c r="U2374" s="159">
        <v>11229581.880000001</v>
      </c>
      <c r="V2374" s="159">
        <v>10682180.029999999</v>
      </c>
      <c r="W2374" s="159">
        <v>3671009.54</v>
      </c>
      <c r="X2374" s="159">
        <v>0</v>
      </c>
      <c r="Y2374" s="159">
        <v>547401.85</v>
      </c>
      <c r="Z2374" s="159">
        <v>2288950.54</v>
      </c>
      <c r="AA2374" s="159">
        <v>0</v>
      </c>
      <c r="AB2374" s="159">
        <v>2288950.54</v>
      </c>
      <c r="AC2374" s="159">
        <v>0</v>
      </c>
      <c r="AD2374" s="159">
        <v>0</v>
      </c>
      <c r="AE2374" s="159">
        <v>0</v>
      </c>
      <c r="AF2374" s="159">
        <v>2189950.9</v>
      </c>
      <c r="AG2374" s="159">
        <v>105726.7</v>
      </c>
      <c r="AH2374" s="159">
        <v>86533.56</v>
      </c>
      <c r="AI2374" s="159">
        <v>0</v>
      </c>
      <c r="AJ2374" s="159">
        <v>0</v>
      </c>
    </row>
    <row r="2375" spans="1:36">
      <c r="A2375" s="153">
        <v>32</v>
      </c>
      <c r="B2375" s="154">
        <v>11</v>
      </c>
      <c r="C2375" s="154">
        <v>4</v>
      </c>
      <c r="D2375" s="155">
        <v>3</v>
      </c>
      <c r="E2375" s="155" t="s">
        <v>556</v>
      </c>
      <c r="F2375" s="156" t="s">
        <v>5869</v>
      </c>
      <c r="G2375" s="156" t="s">
        <v>556</v>
      </c>
      <c r="H2375" s="156" t="s">
        <v>5871</v>
      </c>
      <c r="I2375" s="155">
        <v>3211043</v>
      </c>
      <c r="J2375" s="157" t="s">
        <v>594</v>
      </c>
      <c r="K2375" s="157"/>
      <c r="L2375" s="155">
        <v>2022</v>
      </c>
      <c r="M2375" s="158">
        <v>39370</v>
      </c>
      <c r="N2375" s="159">
        <v>238230564.56</v>
      </c>
      <c r="O2375" s="159">
        <v>229265567.81</v>
      </c>
      <c r="P2375" s="159">
        <v>74076268.060000002</v>
      </c>
      <c r="Q2375" s="159">
        <v>27088554</v>
      </c>
      <c r="R2375" s="159">
        <v>46987714.060000002</v>
      </c>
      <c r="S2375" s="159">
        <v>8964996.75</v>
      </c>
      <c r="T2375" s="159">
        <v>3341708.03</v>
      </c>
      <c r="U2375" s="159">
        <v>234566066.81</v>
      </c>
      <c r="V2375" s="159">
        <v>212736949.44999999</v>
      </c>
      <c r="W2375" s="159">
        <v>88515528.950000003</v>
      </c>
      <c r="X2375" s="159">
        <v>138506</v>
      </c>
      <c r="Y2375" s="159">
        <v>21829117.359999999</v>
      </c>
      <c r="Z2375" s="159">
        <v>32871789.120000001</v>
      </c>
      <c r="AA2375" s="159">
        <v>0</v>
      </c>
      <c r="AB2375" s="159">
        <v>32871789.120000001</v>
      </c>
      <c r="AC2375" s="159">
        <v>5450000</v>
      </c>
      <c r="AD2375" s="159">
        <v>5450000</v>
      </c>
      <c r="AE2375" s="159">
        <v>0</v>
      </c>
      <c r="AF2375" s="159">
        <v>16528618.359999999</v>
      </c>
      <c r="AG2375" s="159">
        <v>913766.06</v>
      </c>
      <c r="AH2375" s="159">
        <v>1230472.52</v>
      </c>
      <c r="AI2375" s="159">
        <v>0</v>
      </c>
      <c r="AJ2375" s="159">
        <v>0</v>
      </c>
    </row>
    <row r="2376" spans="1:36">
      <c r="A2376" s="153">
        <v>32</v>
      </c>
      <c r="B2376" s="154">
        <v>12</v>
      </c>
      <c r="C2376" s="154">
        <v>1</v>
      </c>
      <c r="D2376" s="155">
        <v>2</v>
      </c>
      <c r="E2376" s="155" t="s">
        <v>556</v>
      </c>
      <c r="F2376" s="156" t="s">
        <v>5872</v>
      </c>
      <c r="G2376" s="156" t="s">
        <v>556</v>
      </c>
      <c r="H2376" s="156" t="s">
        <v>5873</v>
      </c>
      <c r="I2376" s="155">
        <v>3212012</v>
      </c>
      <c r="J2376" s="157" t="s">
        <v>593</v>
      </c>
      <c r="K2376" s="157"/>
      <c r="L2376" s="155">
        <v>2022</v>
      </c>
      <c r="M2376" s="158">
        <v>2970</v>
      </c>
      <c r="N2376" s="159">
        <v>23002727.66</v>
      </c>
      <c r="O2376" s="159">
        <v>22806467.149999999</v>
      </c>
      <c r="P2376" s="159">
        <v>12609676.030000001</v>
      </c>
      <c r="Q2376" s="159">
        <v>5090217</v>
      </c>
      <c r="R2376" s="159">
        <v>7519459.0300000003</v>
      </c>
      <c r="S2376" s="159">
        <v>196260.51</v>
      </c>
      <c r="T2376" s="159">
        <v>0</v>
      </c>
      <c r="U2376" s="159">
        <v>18372650.52</v>
      </c>
      <c r="V2376" s="159">
        <v>17130276.48</v>
      </c>
      <c r="W2376" s="159">
        <v>6430437.2800000003</v>
      </c>
      <c r="X2376" s="159">
        <v>359004</v>
      </c>
      <c r="Y2376" s="159">
        <v>1242374.04</v>
      </c>
      <c r="Z2376" s="159">
        <v>11798566.609999999</v>
      </c>
      <c r="AA2376" s="159">
        <v>0</v>
      </c>
      <c r="AB2376" s="159">
        <v>11798566.609999999</v>
      </c>
      <c r="AC2376" s="159">
        <v>2583120</v>
      </c>
      <c r="AD2376" s="159">
        <v>2583120</v>
      </c>
      <c r="AE2376" s="159">
        <v>9039190</v>
      </c>
      <c r="AF2376" s="159">
        <v>5676190.6699999999</v>
      </c>
      <c r="AG2376" s="159">
        <v>384078.96</v>
      </c>
      <c r="AH2376" s="159">
        <v>132672.65</v>
      </c>
      <c r="AI2376" s="159">
        <v>0</v>
      </c>
      <c r="AJ2376" s="159">
        <v>0</v>
      </c>
    </row>
    <row r="2377" spans="1:36">
      <c r="A2377" s="153">
        <v>32</v>
      </c>
      <c r="B2377" s="154">
        <v>12</v>
      </c>
      <c r="C2377" s="154">
        <v>2</v>
      </c>
      <c r="D2377" s="155">
        <v>2</v>
      </c>
      <c r="E2377" s="155" t="s">
        <v>556</v>
      </c>
      <c r="F2377" s="156" t="s">
        <v>5872</v>
      </c>
      <c r="G2377" s="156" t="s">
        <v>556</v>
      </c>
      <c r="H2377" s="156" t="s">
        <v>5874</v>
      </c>
      <c r="I2377" s="155">
        <v>3212022</v>
      </c>
      <c r="J2377" s="157" t="s">
        <v>592</v>
      </c>
      <c r="K2377" s="157"/>
      <c r="L2377" s="155">
        <v>2022</v>
      </c>
      <c r="M2377" s="158">
        <v>2417</v>
      </c>
      <c r="N2377" s="159">
        <v>41430976.130000003</v>
      </c>
      <c r="O2377" s="159">
        <v>38498916.560000002</v>
      </c>
      <c r="P2377" s="159">
        <v>8582535.8000000007</v>
      </c>
      <c r="Q2377" s="159">
        <v>3300167</v>
      </c>
      <c r="R2377" s="159">
        <v>5282368.8</v>
      </c>
      <c r="S2377" s="159">
        <v>2932059.57</v>
      </c>
      <c r="T2377" s="159">
        <v>8262.1</v>
      </c>
      <c r="U2377" s="159">
        <v>23965752.109999999</v>
      </c>
      <c r="V2377" s="159">
        <v>16296922.810000001</v>
      </c>
      <c r="W2377" s="159">
        <v>5901567.2800000003</v>
      </c>
      <c r="X2377" s="159">
        <v>219766.65</v>
      </c>
      <c r="Y2377" s="159">
        <v>7668829.2999999998</v>
      </c>
      <c r="Z2377" s="159">
        <v>5361147.74</v>
      </c>
      <c r="AA2377" s="159">
        <v>0</v>
      </c>
      <c r="AB2377" s="159">
        <v>5361147.74</v>
      </c>
      <c r="AC2377" s="159">
        <v>16077368.199999999</v>
      </c>
      <c r="AD2377" s="159">
        <v>1595906.2</v>
      </c>
      <c r="AE2377" s="159">
        <v>5500513.0099999998</v>
      </c>
      <c r="AF2377" s="159">
        <v>22201993.75</v>
      </c>
      <c r="AG2377" s="159">
        <v>10361.93</v>
      </c>
      <c r="AH2377" s="159">
        <v>367192.58</v>
      </c>
      <c r="AI2377" s="159">
        <v>0</v>
      </c>
      <c r="AJ2377" s="159">
        <v>0</v>
      </c>
    </row>
    <row r="2378" spans="1:36">
      <c r="A2378" s="153">
        <v>32</v>
      </c>
      <c r="B2378" s="154">
        <v>12</v>
      </c>
      <c r="C2378" s="154">
        <v>3</v>
      </c>
      <c r="D2378" s="155">
        <v>3</v>
      </c>
      <c r="E2378" s="155" t="s">
        <v>556</v>
      </c>
      <c r="F2378" s="156" t="s">
        <v>5875</v>
      </c>
      <c r="G2378" s="156" t="s">
        <v>556</v>
      </c>
      <c r="H2378" s="156" t="s">
        <v>5876</v>
      </c>
      <c r="I2378" s="155">
        <v>3212033</v>
      </c>
      <c r="J2378" s="157" t="s">
        <v>591</v>
      </c>
      <c r="K2378" s="157"/>
      <c r="L2378" s="155">
        <v>2022</v>
      </c>
      <c r="M2378" s="158">
        <v>5540</v>
      </c>
      <c r="N2378" s="159">
        <v>35809318.420000002</v>
      </c>
      <c r="O2378" s="159">
        <v>33908048.549999997</v>
      </c>
      <c r="P2378" s="159">
        <v>20304476.66</v>
      </c>
      <c r="Q2378" s="159">
        <v>9711120</v>
      </c>
      <c r="R2378" s="159">
        <v>10593356.66</v>
      </c>
      <c r="S2378" s="159">
        <v>1901269.87</v>
      </c>
      <c r="T2378" s="159">
        <v>238598.41</v>
      </c>
      <c r="U2378" s="159">
        <v>37184781.299999997</v>
      </c>
      <c r="V2378" s="159">
        <v>30198045.07</v>
      </c>
      <c r="W2378" s="159">
        <v>11395402.59</v>
      </c>
      <c r="X2378" s="159">
        <v>296612.34000000003</v>
      </c>
      <c r="Y2378" s="159">
        <v>6986736.2300000004</v>
      </c>
      <c r="Z2378" s="159">
        <v>4642897.84</v>
      </c>
      <c r="AA2378" s="159">
        <v>2136862.52</v>
      </c>
      <c r="AB2378" s="159">
        <v>2506035.3199999998</v>
      </c>
      <c r="AC2378" s="159">
        <v>1040000</v>
      </c>
      <c r="AD2378" s="159">
        <v>850000</v>
      </c>
      <c r="AE2378" s="159">
        <v>4463000</v>
      </c>
      <c r="AF2378" s="159">
        <v>3710003.48</v>
      </c>
      <c r="AG2378" s="159">
        <v>644387.85</v>
      </c>
      <c r="AH2378" s="159">
        <v>624750.93000000005</v>
      </c>
      <c r="AI2378" s="159">
        <v>0</v>
      </c>
      <c r="AJ2378" s="159">
        <v>0</v>
      </c>
    </row>
    <row r="2379" spans="1:36">
      <c r="A2379" s="153">
        <v>32</v>
      </c>
      <c r="B2379" s="154">
        <v>12</v>
      </c>
      <c r="C2379" s="154">
        <v>4</v>
      </c>
      <c r="D2379" s="155">
        <v>2</v>
      </c>
      <c r="E2379" s="155" t="s">
        <v>556</v>
      </c>
      <c r="F2379" s="156" t="s">
        <v>5872</v>
      </c>
      <c r="G2379" s="156" t="s">
        <v>556</v>
      </c>
      <c r="H2379" s="156" t="s">
        <v>5877</v>
      </c>
      <c r="I2379" s="155">
        <v>3212042</v>
      </c>
      <c r="J2379" s="157" t="s">
        <v>590</v>
      </c>
      <c r="K2379" s="157"/>
      <c r="L2379" s="155">
        <v>2022</v>
      </c>
      <c r="M2379" s="158">
        <v>4557</v>
      </c>
      <c r="N2379" s="159">
        <v>34236196.409999996</v>
      </c>
      <c r="O2379" s="159">
        <v>33740942.979999997</v>
      </c>
      <c r="P2379" s="159">
        <v>18874897.539999999</v>
      </c>
      <c r="Q2379" s="159">
        <v>8206642</v>
      </c>
      <c r="R2379" s="159">
        <v>10668255.539999999</v>
      </c>
      <c r="S2379" s="159">
        <v>495253.43</v>
      </c>
      <c r="T2379" s="159">
        <v>397819.53</v>
      </c>
      <c r="U2379" s="159">
        <v>31720282.27</v>
      </c>
      <c r="V2379" s="159">
        <v>30460067.890000001</v>
      </c>
      <c r="W2379" s="159">
        <v>10597396.869999999</v>
      </c>
      <c r="X2379" s="159">
        <v>497971.78</v>
      </c>
      <c r="Y2379" s="159">
        <v>1260214.3799999999</v>
      </c>
      <c r="Z2379" s="159">
        <v>1671015.61</v>
      </c>
      <c r="AA2379" s="159">
        <v>0</v>
      </c>
      <c r="AB2379" s="159">
        <v>1671015.61</v>
      </c>
      <c r="AC2379" s="159">
        <v>727140</v>
      </c>
      <c r="AD2379" s="159">
        <v>727140</v>
      </c>
      <c r="AE2379" s="159">
        <v>8011445</v>
      </c>
      <c r="AF2379" s="159">
        <v>3280875.09</v>
      </c>
      <c r="AG2379" s="159">
        <v>1050531.56</v>
      </c>
      <c r="AH2379" s="159">
        <v>917735.64</v>
      </c>
      <c r="AI2379" s="159">
        <v>0</v>
      </c>
      <c r="AJ2379" s="159">
        <v>0</v>
      </c>
    </row>
    <row r="2380" spans="1:36">
      <c r="A2380" s="153">
        <v>32</v>
      </c>
      <c r="B2380" s="154">
        <v>12</v>
      </c>
      <c r="C2380" s="154">
        <v>5</v>
      </c>
      <c r="D2380" s="155">
        <v>3</v>
      </c>
      <c r="E2380" s="155" t="s">
        <v>556</v>
      </c>
      <c r="F2380" s="156" t="s">
        <v>5875</v>
      </c>
      <c r="G2380" s="156" t="s">
        <v>556</v>
      </c>
      <c r="H2380" s="156" t="s">
        <v>5878</v>
      </c>
      <c r="I2380" s="155">
        <v>3212053</v>
      </c>
      <c r="J2380" s="157" t="s">
        <v>589</v>
      </c>
      <c r="K2380" s="157"/>
      <c r="L2380" s="155">
        <v>2022</v>
      </c>
      <c r="M2380" s="158">
        <v>18358</v>
      </c>
      <c r="N2380" s="159">
        <v>102547374.73999999</v>
      </c>
      <c r="O2380" s="159">
        <v>101625788.95999999</v>
      </c>
      <c r="P2380" s="159">
        <v>55830872.420000002</v>
      </c>
      <c r="Q2380" s="159">
        <v>26593406</v>
      </c>
      <c r="R2380" s="159">
        <v>29237466.420000002</v>
      </c>
      <c r="S2380" s="159">
        <v>921585.78</v>
      </c>
      <c r="T2380" s="159">
        <v>395774.07</v>
      </c>
      <c r="U2380" s="159">
        <v>99908868.209999993</v>
      </c>
      <c r="V2380" s="159">
        <v>95244781.329999998</v>
      </c>
      <c r="W2380" s="159">
        <v>36400583.710000001</v>
      </c>
      <c r="X2380" s="159">
        <v>949419.43</v>
      </c>
      <c r="Y2380" s="159">
        <v>4664086.88</v>
      </c>
      <c r="Z2380" s="159">
        <v>11037785.09</v>
      </c>
      <c r="AA2380" s="159">
        <v>0</v>
      </c>
      <c r="AB2380" s="159">
        <v>11037785.09</v>
      </c>
      <c r="AC2380" s="159">
        <v>2069036</v>
      </c>
      <c r="AD2380" s="159">
        <v>1569036</v>
      </c>
      <c r="AE2380" s="159">
        <v>12919788.23</v>
      </c>
      <c r="AF2380" s="159">
        <v>6381007.6299999999</v>
      </c>
      <c r="AG2380" s="159">
        <v>1703869.7</v>
      </c>
      <c r="AH2380" s="159">
        <v>1210903.08</v>
      </c>
      <c r="AI2380" s="159">
        <v>0</v>
      </c>
      <c r="AJ2380" s="159">
        <v>0</v>
      </c>
    </row>
    <row r="2381" spans="1:36">
      <c r="A2381" s="153">
        <v>32</v>
      </c>
      <c r="B2381" s="154">
        <v>12</v>
      </c>
      <c r="C2381" s="154">
        <v>6</v>
      </c>
      <c r="D2381" s="155">
        <v>2</v>
      </c>
      <c r="E2381" s="155" t="s">
        <v>556</v>
      </c>
      <c r="F2381" s="156" t="s">
        <v>5872</v>
      </c>
      <c r="G2381" s="156" t="s">
        <v>556</v>
      </c>
      <c r="H2381" s="156" t="s">
        <v>5879</v>
      </c>
      <c r="I2381" s="155">
        <v>3212062</v>
      </c>
      <c r="J2381" s="157" t="s">
        <v>588</v>
      </c>
      <c r="K2381" s="157"/>
      <c r="L2381" s="155">
        <v>2022</v>
      </c>
      <c r="M2381" s="158">
        <v>3108</v>
      </c>
      <c r="N2381" s="159">
        <v>23213291.559999999</v>
      </c>
      <c r="O2381" s="159">
        <v>20730719.649999999</v>
      </c>
      <c r="P2381" s="159">
        <v>12677533.710000001</v>
      </c>
      <c r="Q2381" s="159">
        <v>5403042</v>
      </c>
      <c r="R2381" s="159">
        <v>7274491.71</v>
      </c>
      <c r="S2381" s="159">
        <v>2482571.91</v>
      </c>
      <c r="T2381" s="159">
        <v>6776.04</v>
      </c>
      <c r="U2381" s="159">
        <v>23377548.739999998</v>
      </c>
      <c r="V2381" s="159">
        <v>17916174.449999999</v>
      </c>
      <c r="W2381" s="159">
        <v>6932146.6399999997</v>
      </c>
      <c r="X2381" s="159">
        <v>283050.57</v>
      </c>
      <c r="Y2381" s="159">
        <v>5461374.29</v>
      </c>
      <c r="Z2381" s="159">
        <v>7961233.5199999996</v>
      </c>
      <c r="AA2381" s="159">
        <v>0</v>
      </c>
      <c r="AB2381" s="159">
        <v>7961233.5199999996</v>
      </c>
      <c r="AC2381" s="159">
        <v>229140</v>
      </c>
      <c r="AD2381" s="159">
        <v>229140</v>
      </c>
      <c r="AE2381" s="159">
        <v>3709140</v>
      </c>
      <c r="AF2381" s="159">
        <v>2814545.2</v>
      </c>
      <c r="AG2381" s="159">
        <v>255823.25</v>
      </c>
      <c r="AH2381" s="159">
        <v>241244.91</v>
      </c>
      <c r="AI2381" s="159">
        <v>0</v>
      </c>
      <c r="AJ2381" s="159">
        <v>0</v>
      </c>
    </row>
    <row r="2382" spans="1:36">
      <c r="A2382" s="153">
        <v>32</v>
      </c>
      <c r="B2382" s="154">
        <v>13</v>
      </c>
      <c r="C2382" s="154">
        <v>1</v>
      </c>
      <c r="D2382" s="155">
        <v>1</v>
      </c>
      <c r="E2382" s="155" t="s">
        <v>556</v>
      </c>
      <c r="F2382" s="156" t="s">
        <v>5880</v>
      </c>
      <c r="G2382" s="156" t="s">
        <v>556</v>
      </c>
      <c r="H2382" s="156" t="s">
        <v>5881</v>
      </c>
      <c r="I2382" s="155">
        <v>3213011</v>
      </c>
      <c r="J2382" s="157" t="s">
        <v>587</v>
      </c>
      <c r="K2382" s="157"/>
      <c r="L2382" s="155">
        <v>2022</v>
      </c>
      <c r="M2382" s="158">
        <v>12778</v>
      </c>
      <c r="N2382" s="159">
        <v>98388740.090000004</v>
      </c>
      <c r="O2382" s="159">
        <v>81649408.590000004</v>
      </c>
      <c r="P2382" s="159">
        <v>34819292.07</v>
      </c>
      <c r="Q2382" s="159">
        <v>12211385</v>
      </c>
      <c r="R2382" s="159">
        <v>22607907.07</v>
      </c>
      <c r="S2382" s="159">
        <v>16739331.5</v>
      </c>
      <c r="T2382" s="159">
        <v>14410871.26</v>
      </c>
      <c r="U2382" s="159">
        <v>97616414.930000007</v>
      </c>
      <c r="V2382" s="159">
        <v>85013125.349999994</v>
      </c>
      <c r="W2382" s="159">
        <v>26119147.989999998</v>
      </c>
      <c r="X2382" s="159">
        <v>49409.75</v>
      </c>
      <c r="Y2382" s="159">
        <v>12603289.58</v>
      </c>
      <c r="Z2382" s="159">
        <v>44694360.539999999</v>
      </c>
      <c r="AA2382" s="159">
        <v>0</v>
      </c>
      <c r="AB2382" s="159">
        <v>44694360.539999999</v>
      </c>
      <c r="AC2382" s="159">
        <v>1800000</v>
      </c>
      <c r="AD2382" s="159">
        <v>1800000</v>
      </c>
      <c r="AE2382" s="159">
        <v>16108.9</v>
      </c>
      <c r="AF2382" s="159">
        <v>-3363716.76</v>
      </c>
      <c r="AG2382" s="159">
        <v>713284.32</v>
      </c>
      <c r="AH2382" s="159">
        <v>631805.93999999994</v>
      </c>
      <c r="AI2382" s="159">
        <v>0</v>
      </c>
      <c r="AJ2382" s="159">
        <v>16108.9</v>
      </c>
    </row>
    <row r="2383" spans="1:36">
      <c r="A2383" s="153">
        <v>32</v>
      </c>
      <c r="B2383" s="154">
        <v>13</v>
      </c>
      <c r="C2383" s="154">
        <v>2</v>
      </c>
      <c r="D2383" s="155">
        <v>1</v>
      </c>
      <c r="E2383" s="155" t="s">
        <v>556</v>
      </c>
      <c r="F2383" s="156" t="s">
        <v>5880</v>
      </c>
      <c r="G2383" s="156" t="s">
        <v>556</v>
      </c>
      <c r="H2383" s="156" t="s">
        <v>5882</v>
      </c>
      <c r="I2383" s="155">
        <v>3213021</v>
      </c>
      <c r="J2383" s="157" t="s">
        <v>584</v>
      </c>
      <c r="K2383" s="157"/>
      <c r="L2383" s="155">
        <v>2022</v>
      </c>
      <c r="M2383" s="158">
        <v>11958</v>
      </c>
      <c r="N2383" s="159">
        <v>71967751.920000002</v>
      </c>
      <c r="O2383" s="159">
        <v>61978798.210000001</v>
      </c>
      <c r="P2383" s="159">
        <v>32668764.489999998</v>
      </c>
      <c r="Q2383" s="159">
        <v>13032340</v>
      </c>
      <c r="R2383" s="159">
        <v>19636424.489999998</v>
      </c>
      <c r="S2383" s="159">
        <v>9988953.7100000009</v>
      </c>
      <c r="T2383" s="159">
        <v>8626771.7100000009</v>
      </c>
      <c r="U2383" s="159">
        <v>66140638.560000002</v>
      </c>
      <c r="V2383" s="159">
        <v>60125757.369999997</v>
      </c>
      <c r="W2383" s="159">
        <v>23729112.73</v>
      </c>
      <c r="X2383" s="159">
        <v>814529.72</v>
      </c>
      <c r="Y2383" s="159">
        <v>6014881.1900000004</v>
      </c>
      <c r="Z2383" s="159">
        <v>7041507.0800000001</v>
      </c>
      <c r="AA2383" s="159">
        <v>0</v>
      </c>
      <c r="AB2383" s="159">
        <v>7041507.0800000001</v>
      </c>
      <c r="AC2383" s="159">
        <v>300000</v>
      </c>
      <c r="AD2383" s="159">
        <v>300000</v>
      </c>
      <c r="AE2383" s="159">
        <v>16200000</v>
      </c>
      <c r="AF2383" s="159">
        <v>1853040.84</v>
      </c>
      <c r="AG2383" s="159">
        <v>548954.80000000005</v>
      </c>
      <c r="AH2383" s="159">
        <v>546635.1</v>
      </c>
      <c r="AI2383" s="159">
        <v>0</v>
      </c>
      <c r="AJ2383" s="159">
        <v>0</v>
      </c>
    </row>
    <row r="2384" spans="1:36">
      <c r="A2384" s="153">
        <v>32</v>
      </c>
      <c r="B2384" s="154">
        <v>13</v>
      </c>
      <c r="C2384" s="154">
        <v>3</v>
      </c>
      <c r="D2384" s="155">
        <v>2</v>
      </c>
      <c r="E2384" s="155" t="s">
        <v>556</v>
      </c>
      <c r="F2384" s="156" t="s">
        <v>5883</v>
      </c>
      <c r="G2384" s="156" t="s">
        <v>556</v>
      </c>
      <c r="H2384" s="156" t="s">
        <v>5884</v>
      </c>
      <c r="I2384" s="155">
        <v>3213032</v>
      </c>
      <c r="J2384" s="157" t="s">
        <v>587</v>
      </c>
      <c r="K2384" s="157"/>
      <c r="L2384" s="155">
        <v>2022</v>
      </c>
      <c r="M2384" s="158">
        <v>7594</v>
      </c>
      <c r="N2384" s="159">
        <v>98335797.849999994</v>
      </c>
      <c r="O2384" s="159">
        <v>89264477.700000003</v>
      </c>
      <c r="P2384" s="159">
        <v>26890970.440000001</v>
      </c>
      <c r="Q2384" s="159">
        <v>8448477</v>
      </c>
      <c r="R2384" s="159">
        <v>18442493.440000001</v>
      </c>
      <c r="S2384" s="159">
        <v>9071320.1500000004</v>
      </c>
      <c r="T2384" s="159">
        <v>4454445.04</v>
      </c>
      <c r="U2384" s="159">
        <v>88481664</v>
      </c>
      <c r="V2384" s="159">
        <v>62138442.700000003</v>
      </c>
      <c r="W2384" s="159">
        <v>21173903.25</v>
      </c>
      <c r="X2384" s="159">
        <v>209048.88</v>
      </c>
      <c r="Y2384" s="159">
        <v>26343221.300000001</v>
      </c>
      <c r="Z2384" s="159">
        <v>12878097.359999999</v>
      </c>
      <c r="AA2384" s="159">
        <v>0</v>
      </c>
      <c r="AB2384" s="159">
        <v>12878097.359999999</v>
      </c>
      <c r="AC2384" s="159">
        <v>6799968</v>
      </c>
      <c r="AD2384" s="159">
        <v>6799968</v>
      </c>
      <c r="AE2384" s="159">
        <v>0</v>
      </c>
      <c r="AF2384" s="159">
        <v>27126035</v>
      </c>
      <c r="AG2384" s="159">
        <v>628512.21</v>
      </c>
      <c r="AH2384" s="159">
        <v>702229.97</v>
      </c>
      <c r="AI2384" s="159">
        <v>0</v>
      </c>
      <c r="AJ2384" s="159">
        <v>0</v>
      </c>
    </row>
    <row r="2385" spans="1:36">
      <c r="A2385" s="153">
        <v>32</v>
      </c>
      <c r="B2385" s="154">
        <v>13</v>
      </c>
      <c r="C2385" s="154">
        <v>4</v>
      </c>
      <c r="D2385" s="155">
        <v>2</v>
      </c>
      <c r="E2385" s="155" t="s">
        <v>556</v>
      </c>
      <c r="F2385" s="156" t="s">
        <v>5883</v>
      </c>
      <c r="G2385" s="156" t="s">
        <v>556</v>
      </c>
      <c r="H2385" s="156" t="s">
        <v>5885</v>
      </c>
      <c r="I2385" s="155">
        <v>3213042</v>
      </c>
      <c r="J2385" s="157" t="s">
        <v>586</v>
      </c>
      <c r="K2385" s="157"/>
      <c r="L2385" s="155">
        <v>2022</v>
      </c>
      <c r="M2385" s="158">
        <v>6013</v>
      </c>
      <c r="N2385" s="159">
        <v>52094454.960000001</v>
      </c>
      <c r="O2385" s="159">
        <v>49697496.130000003</v>
      </c>
      <c r="P2385" s="159">
        <v>22341950.890000001</v>
      </c>
      <c r="Q2385" s="159">
        <v>7753113</v>
      </c>
      <c r="R2385" s="159">
        <v>14588837.890000001</v>
      </c>
      <c r="S2385" s="159">
        <v>2396958.83</v>
      </c>
      <c r="T2385" s="159">
        <v>2063501.33</v>
      </c>
      <c r="U2385" s="159">
        <v>49379340.039999999</v>
      </c>
      <c r="V2385" s="159">
        <v>40896096.759999998</v>
      </c>
      <c r="W2385" s="159">
        <v>16161964.460000001</v>
      </c>
      <c r="X2385" s="159">
        <v>693625.69</v>
      </c>
      <c r="Y2385" s="159">
        <v>8483243.2799999993</v>
      </c>
      <c r="Z2385" s="159">
        <v>4185352.6</v>
      </c>
      <c r="AA2385" s="159">
        <v>0</v>
      </c>
      <c r="AB2385" s="159">
        <v>4185352.6</v>
      </c>
      <c r="AC2385" s="159">
        <v>1086600</v>
      </c>
      <c r="AD2385" s="159">
        <v>1086600</v>
      </c>
      <c r="AE2385" s="159">
        <v>11675500</v>
      </c>
      <c r="AF2385" s="159">
        <v>8801399.3699999992</v>
      </c>
      <c r="AG2385" s="159">
        <v>808386.49</v>
      </c>
      <c r="AH2385" s="159">
        <v>856859.44</v>
      </c>
      <c r="AI2385" s="159">
        <v>0</v>
      </c>
      <c r="AJ2385" s="159">
        <v>0</v>
      </c>
    </row>
    <row r="2386" spans="1:36">
      <c r="A2386" s="153">
        <v>32</v>
      </c>
      <c r="B2386" s="154">
        <v>13</v>
      </c>
      <c r="C2386" s="154">
        <v>5</v>
      </c>
      <c r="D2386" s="155">
        <v>2</v>
      </c>
      <c r="E2386" s="155" t="s">
        <v>556</v>
      </c>
      <c r="F2386" s="156" t="s">
        <v>5883</v>
      </c>
      <c r="G2386" s="156" t="s">
        <v>556</v>
      </c>
      <c r="H2386" s="156" t="s">
        <v>5886</v>
      </c>
      <c r="I2386" s="155">
        <v>3213052</v>
      </c>
      <c r="J2386" s="157" t="s">
        <v>585</v>
      </c>
      <c r="K2386" s="157"/>
      <c r="L2386" s="155">
        <v>2022</v>
      </c>
      <c r="M2386" s="158">
        <v>6778</v>
      </c>
      <c r="N2386" s="159">
        <v>80404995.790000007</v>
      </c>
      <c r="O2386" s="159">
        <v>74202642.379999995</v>
      </c>
      <c r="P2386" s="159">
        <v>24046027.25</v>
      </c>
      <c r="Q2386" s="159">
        <v>6660019</v>
      </c>
      <c r="R2386" s="159">
        <v>17386008.25</v>
      </c>
      <c r="S2386" s="159">
        <v>6202353.4100000001</v>
      </c>
      <c r="T2386" s="159">
        <v>323807.25</v>
      </c>
      <c r="U2386" s="159">
        <v>83903877.010000005</v>
      </c>
      <c r="V2386" s="159">
        <v>55814022.409999996</v>
      </c>
      <c r="W2386" s="159">
        <v>16917652.690000001</v>
      </c>
      <c r="X2386" s="159">
        <v>1275026.96</v>
      </c>
      <c r="Y2386" s="159">
        <v>28089854.600000001</v>
      </c>
      <c r="Z2386" s="159">
        <v>19668102.870000001</v>
      </c>
      <c r="AA2386" s="159">
        <v>0</v>
      </c>
      <c r="AB2386" s="159">
        <v>19668102.870000001</v>
      </c>
      <c r="AC2386" s="159">
        <v>3000000</v>
      </c>
      <c r="AD2386" s="159">
        <v>3000000</v>
      </c>
      <c r="AE2386" s="159">
        <v>22033821.140000001</v>
      </c>
      <c r="AF2386" s="159">
        <v>18388619.969999999</v>
      </c>
      <c r="AG2386" s="159">
        <v>1131721.8700000001</v>
      </c>
      <c r="AH2386" s="159">
        <v>1897121.79</v>
      </c>
      <c r="AI2386" s="159">
        <v>0</v>
      </c>
      <c r="AJ2386" s="159">
        <v>0</v>
      </c>
    </row>
    <row r="2387" spans="1:36">
      <c r="A2387" s="153">
        <v>32</v>
      </c>
      <c r="B2387" s="154">
        <v>13</v>
      </c>
      <c r="C2387" s="154">
        <v>6</v>
      </c>
      <c r="D2387" s="155">
        <v>2</v>
      </c>
      <c r="E2387" s="155" t="s">
        <v>556</v>
      </c>
      <c r="F2387" s="156" t="s">
        <v>5883</v>
      </c>
      <c r="G2387" s="156" t="s">
        <v>556</v>
      </c>
      <c r="H2387" s="156" t="s">
        <v>5887</v>
      </c>
      <c r="I2387" s="155">
        <v>3213062</v>
      </c>
      <c r="J2387" s="157" t="s">
        <v>584</v>
      </c>
      <c r="K2387" s="157"/>
      <c r="L2387" s="155">
        <v>2022</v>
      </c>
      <c r="M2387" s="158">
        <v>8412</v>
      </c>
      <c r="N2387" s="159">
        <v>82468175.219999999</v>
      </c>
      <c r="O2387" s="159">
        <v>58939276.25</v>
      </c>
      <c r="P2387" s="159">
        <v>35502725.620000005</v>
      </c>
      <c r="Q2387" s="159">
        <v>14840470</v>
      </c>
      <c r="R2387" s="159">
        <v>20662255.620000001</v>
      </c>
      <c r="S2387" s="159">
        <v>23528898.969999999</v>
      </c>
      <c r="T2387" s="159">
        <v>3236083.29</v>
      </c>
      <c r="U2387" s="159">
        <v>79280833.370000005</v>
      </c>
      <c r="V2387" s="159">
        <v>46974771.219999999</v>
      </c>
      <c r="W2387" s="159">
        <v>14882830.08</v>
      </c>
      <c r="X2387" s="159">
        <v>747389.19</v>
      </c>
      <c r="Y2387" s="159">
        <v>32306062.149999999</v>
      </c>
      <c r="Z2387" s="159">
        <v>8494338.3300000001</v>
      </c>
      <c r="AA2387" s="159">
        <v>0</v>
      </c>
      <c r="AB2387" s="159">
        <v>8494338.3300000001</v>
      </c>
      <c r="AC2387" s="159">
        <v>2925015</v>
      </c>
      <c r="AD2387" s="159">
        <v>2792398</v>
      </c>
      <c r="AE2387" s="159">
        <v>12895219.449999999</v>
      </c>
      <c r="AF2387" s="159">
        <v>11964505.029999999</v>
      </c>
      <c r="AG2387" s="159">
        <v>2712648.08</v>
      </c>
      <c r="AH2387" s="159">
        <v>2001683.87</v>
      </c>
      <c r="AI2387" s="159">
        <v>0</v>
      </c>
      <c r="AJ2387" s="159">
        <v>0</v>
      </c>
    </row>
    <row r="2388" spans="1:36">
      <c r="A2388" s="153">
        <v>32</v>
      </c>
      <c r="B2388" s="154">
        <v>14</v>
      </c>
      <c r="C2388" s="154">
        <v>1</v>
      </c>
      <c r="D2388" s="155">
        <v>1</v>
      </c>
      <c r="E2388" s="155" t="s">
        <v>556</v>
      </c>
      <c r="F2388" s="156" t="s">
        <v>5888</v>
      </c>
      <c r="G2388" s="156" t="s">
        <v>556</v>
      </c>
      <c r="H2388" s="156" t="s">
        <v>5889</v>
      </c>
      <c r="I2388" s="155">
        <v>3214011</v>
      </c>
      <c r="J2388" s="157" t="s">
        <v>576</v>
      </c>
      <c r="K2388" s="157"/>
      <c r="L2388" s="155">
        <v>2022</v>
      </c>
      <c r="M2388" s="158">
        <v>66990</v>
      </c>
      <c r="N2388" s="159">
        <v>443826911.95999998</v>
      </c>
      <c r="O2388" s="159">
        <v>351432628.06</v>
      </c>
      <c r="P2388" s="159">
        <v>155339916.72</v>
      </c>
      <c r="Q2388" s="159">
        <v>60577138</v>
      </c>
      <c r="R2388" s="159">
        <v>94762778.719999999</v>
      </c>
      <c r="S2388" s="159">
        <v>92394283.900000006</v>
      </c>
      <c r="T2388" s="159">
        <v>64684435.600000001</v>
      </c>
      <c r="U2388" s="159">
        <v>417276954.67000002</v>
      </c>
      <c r="V2388" s="159">
        <v>348058290.56</v>
      </c>
      <c r="W2388" s="159">
        <v>123978271.05</v>
      </c>
      <c r="X2388" s="159">
        <v>3596518.96</v>
      </c>
      <c r="Y2388" s="159">
        <v>69218664.109999999</v>
      </c>
      <c r="Z2388" s="159">
        <v>31644630.030000001</v>
      </c>
      <c r="AA2388" s="159">
        <v>0</v>
      </c>
      <c r="AB2388" s="159">
        <v>31644630.030000001</v>
      </c>
      <c r="AC2388" s="159">
        <v>22533000</v>
      </c>
      <c r="AD2388" s="159">
        <v>6825000</v>
      </c>
      <c r="AE2388" s="159">
        <v>112136865</v>
      </c>
      <c r="AF2388" s="159">
        <v>3374337.5</v>
      </c>
      <c r="AG2388" s="159">
        <v>2243420.9700000002</v>
      </c>
      <c r="AH2388" s="159">
        <v>2536314.48</v>
      </c>
      <c r="AI2388" s="159">
        <v>0</v>
      </c>
      <c r="AJ2388" s="159">
        <v>0</v>
      </c>
    </row>
    <row r="2389" spans="1:36">
      <c r="A2389" s="153">
        <v>32</v>
      </c>
      <c r="B2389" s="154">
        <v>14</v>
      </c>
      <c r="C2389" s="154">
        <v>2</v>
      </c>
      <c r="D2389" s="155">
        <v>3</v>
      </c>
      <c r="E2389" s="155" t="s">
        <v>556</v>
      </c>
      <c r="F2389" s="156" t="s">
        <v>5890</v>
      </c>
      <c r="G2389" s="156" t="s">
        <v>556</v>
      </c>
      <c r="H2389" s="156" t="s">
        <v>5891</v>
      </c>
      <c r="I2389" s="155">
        <v>3214023</v>
      </c>
      <c r="J2389" s="157" t="s">
        <v>583</v>
      </c>
      <c r="K2389" s="157"/>
      <c r="L2389" s="155">
        <v>2022</v>
      </c>
      <c r="M2389" s="158">
        <v>5537</v>
      </c>
      <c r="N2389" s="159">
        <v>41221405.340000004</v>
      </c>
      <c r="O2389" s="159">
        <v>38956015.520000003</v>
      </c>
      <c r="P2389" s="159">
        <v>23621515.41</v>
      </c>
      <c r="Q2389" s="159">
        <v>7900048</v>
      </c>
      <c r="R2389" s="159">
        <v>15721467.41</v>
      </c>
      <c r="S2389" s="159">
        <v>2265389.8199999998</v>
      </c>
      <c r="T2389" s="159">
        <v>241672.86</v>
      </c>
      <c r="U2389" s="159">
        <v>41677687.630000003</v>
      </c>
      <c r="V2389" s="159">
        <v>34985907.530000001</v>
      </c>
      <c r="W2389" s="159">
        <v>11659709.41</v>
      </c>
      <c r="X2389" s="159">
        <v>11267.28</v>
      </c>
      <c r="Y2389" s="159">
        <v>6691780.0999999996</v>
      </c>
      <c r="Z2389" s="159">
        <v>7301938.6200000001</v>
      </c>
      <c r="AA2389" s="159">
        <v>0</v>
      </c>
      <c r="AB2389" s="159">
        <v>7301938.6200000001</v>
      </c>
      <c r="AC2389" s="159">
        <v>408336</v>
      </c>
      <c r="AD2389" s="159">
        <v>408336</v>
      </c>
      <c r="AE2389" s="159">
        <v>273.01</v>
      </c>
      <c r="AF2389" s="159">
        <v>3970107.99</v>
      </c>
      <c r="AG2389" s="159">
        <v>697587.66</v>
      </c>
      <c r="AH2389" s="159">
        <v>685599.67</v>
      </c>
      <c r="AI2389" s="159">
        <v>0</v>
      </c>
      <c r="AJ2389" s="159">
        <v>273.01</v>
      </c>
    </row>
    <row r="2390" spans="1:36">
      <c r="A2390" s="153">
        <v>32</v>
      </c>
      <c r="B2390" s="154">
        <v>14</v>
      </c>
      <c r="C2390" s="154">
        <v>3</v>
      </c>
      <c r="D2390" s="155">
        <v>3</v>
      </c>
      <c r="E2390" s="155" t="s">
        <v>556</v>
      </c>
      <c r="F2390" s="156" t="s">
        <v>5890</v>
      </c>
      <c r="G2390" s="156" t="s">
        <v>556</v>
      </c>
      <c r="H2390" s="156" t="s">
        <v>5892</v>
      </c>
      <c r="I2390" s="155">
        <v>3214033</v>
      </c>
      <c r="J2390" s="157" t="s">
        <v>582</v>
      </c>
      <c r="K2390" s="157"/>
      <c r="L2390" s="155">
        <v>2022</v>
      </c>
      <c r="M2390" s="158">
        <v>4573</v>
      </c>
      <c r="N2390" s="159">
        <v>32292427.530000001</v>
      </c>
      <c r="O2390" s="159">
        <v>29365232.120000001</v>
      </c>
      <c r="P2390" s="159">
        <v>17697992.91</v>
      </c>
      <c r="Q2390" s="159">
        <v>7351150</v>
      </c>
      <c r="R2390" s="159">
        <v>10346842.91</v>
      </c>
      <c r="S2390" s="159">
        <v>2927195.41</v>
      </c>
      <c r="T2390" s="159">
        <v>800191.85</v>
      </c>
      <c r="U2390" s="159">
        <v>32096739.120000001</v>
      </c>
      <c r="V2390" s="159">
        <v>26158012.84</v>
      </c>
      <c r="W2390" s="159">
        <v>7589254.8499999996</v>
      </c>
      <c r="X2390" s="159">
        <v>426891.5</v>
      </c>
      <c r="Y2390" s="159">
        <v>5938726.2800000003</v>
      </c>
      <c r="Z2390" s="159">
        <v>9347946.1400000006</v>
      </c>
      <c r="AA2390" s="159">
        <v>0</v>
      </c>
      <c r="AB2390" s="159">
        <v>9347946.1400000006</v>
      </c>
      <c r="AC2390" s="159">
        <v>720000</v>
      </c>
      <c r="AD2390" s="159">
        <v>720000</v>
      </c>
      <c r="AE2390" s="159">
        <v>6127000</v>
      </c>
      <c r="AF2390" s="159">
        <v>3207219.28</v>
      </c>
      <c r="AG2390" s="159">
        <v>376832.74</v>
      </c>
      <c r="AH2390" s="159">
        <v>330970.86</v>
      </c>
      <c r="AI2390" s="159">
        <v>0</v>
      </c>
      <c r="AJ2390" s="159">
        <v>0</v>
      </c>
    </row>
    <row r="2391" spans="1:36">
      <c r="A2391" s="153">
        <v>32</v>
      </c>
      <c r="B2391" s="154">
        <v>14</v>
      </c>
      <c r="C2391" s="154">
        <v>4</v>
      </c>
      <c r="D2391" s="155">
        <v>2</v>
      </c>
      <c r="E2391" s="155" t="s">
        <v>556</v>
      </c>
      <c r="F2391" s="156" t="s">
        <v>5893</v>
      </c>
      <c r="G2391" s="156" t="s">
        <v>556</v>
      </c>
      <c r="H2391" s="156" t="s">
        <v>5894</v>
      </c>
      <c r="I2391" s="155">
        <v>3214042</v>
      </c>
      <c r="J2391" s="157" t="s">
        <v>581</v>
      </c>
      <c r="K2391" s="157"/>
      <c r="L2391" s="155">
        <v>2022</v>
      </c>
      <c r="M2391" s="158">
        <v>7193</v>
      </c>
      <c r="N2391" s="159">
        <v>50055884.600000001</v>
      </c>
      <c r="O2391" s="159">
        <v>44067812.670000002</v>
      </c>
      <c r="P2391" s="159">
        <v>28453516</v>
      </c>
      <c r="Q2391" s="159">
        <v>12632964</v>
      </c>
      <c r="R2391" s="159">
        <v>15820552</v>
      </c>
      <c r="S2391" s="159">
        <v>5988071.9299999997</v>
      </c>
      <c r="T2391" s="159">
        <v>217513.93</v>
      </c>
      <c r="U2391" s="159">
        <v>51130074.5</v>
      </c>
      <c r="V2391" s="159">
        <v>37620189.210000001</v>
      </c>
      <c r="W2391" s="159">
        <v>12823097.18</v>
      </c>
      <c r="X2391" s="159">
        <v>288706.71000000002</v>
      </c>
      <c r="Y2391" s="159">
        <v>13509885.289999999</v>
      </c>
      <c r="Z2391" s="159">
        <v>7507471.5099999998</v>
      </c>
      <c r="AA2391" s="159">
        <v>1500000</v>
      </c>
      <c r="AB2391" s="159">
        <v>6007471.5099999998</v>
      </c>
      <c r="AC2391" s="159">
        <v>520000</v>
      </c>
      <c r="AD2391" s="159">
        <v>520000</v>
      </c>
      <c r="AE2391" s="159">
        <v>5543047.4199999999</v>
      </c>
      <c r="AF2391" s="159">
        <v>6447623.46</v>
      </c>
      <c r="AG2391" s="159">
        <v>1033845.6</v>
      </c>
      <c r="AH2391" s="159">
        <v>967035.44</v>
      </c>
      <c r="AI2391" s="159">
        <v>0</v>
      </c>
      <c r="AJ2391" s="159">
        <v>3047.42</v>
      </c>
    </row>
    <row r="2392" spans="1:36">
      <c r="A2392" s="153">
        <v>32</v>
      </c>
      <c r="B2392" s="154">
        <v>14</v>
      </c>
      <c r="C2392" s="154">
        <v>5</v>
      </c>
      <c r="D2392" s="155">
        <v>3</v>
      </c>
      <c r="E2392" s="155" t="s">
        <v>556</v>
      </c>
      <c r="F2392" s="156" t="s">
        <v>5890</v>
      </c>
      <c r="G2392" s="156" t="s">
        <v>556</v>
      </c>
      <c r="H2392" s="156" t="s">
        <v>5895</v>
      </c>
      <c r="I2392" s="155">
        <v>3214053</v>
      </c>
      <c r="J2392" s="157" t="s">
        <v>580</v>
      </c>
      <c r="K2392" s="157"/>
      <c r="L2392" s="155">
        <v>2022</v>
      </c>
      <c r="M2392" s="158">
        <v>3174</v>
      </c>
      <c r="N2392" s="159">
        <v>28379677.77</v>
      </c>
      <c r="O2392" s="159">
        <v>23070194.84</v>
      </c>
      <c r="P2392" s="159">
        <v>11983064.859999999</v>
      </c>
      <c r="Q2392" s="159">
        <v>4555241</v>
      </c>
      <c r="R2392" s="159">
        <v>7427823.8600000003</v>
      </c>
      <c r="S2392" s="159">
        <v>5309482.93</v>
      </c>
      <c r="T2392" s="159">
        <v>122874.79</v>
      </c>
      <c r="U2392" s="159">
        <v>25930647.920000002</v>
      </c>
      <c r="V2392" s="159">
        <v>20064219.870000001</v>
      </c>
      <c r="W2392" s="159">
        <v>6751127.1500000004</v>
      </c>
      <c r="X2392" s="159">
        <v>28270.18</v>
      </c>
      <c r="Y2392" s="159">
        <v>5866428.0499999998</v>
      </c>
      <c r="Z2392" s="159">
        <v>545393.86</v>
      </c>
      <c r="AA2392" s="159">
        <v>0</v>
      </c>
      <c r="AB2392" s="159">
        <v>545393.86</v>
      </c>
      <c r="AC2392" s="159">
        <v>170061.97</v>
      </c>
      <c r="AD2392" s="159">
        <v>170061.97</v>
      </c>
      <c r="AE2392" s="159">
        <v>346837.78</v>
      </c>
      <c r="AF2392" s="159">
        <v>3005974.97</v>
      </c>
      <c r="AG2392" s="159">
        <v>308146.07</v>
      </c>
      <c r="AH2392" s="159">
        <v>268256.87</v>
      </c>
      <c r="AI2392" s="159">
        <v>0</v>
      </c>
      <c r="AJ2392" s="159">
        <v>0</v>
      </c>
    </row>
    <row r="2393" spans="1:36">
      <c r="A2393" s="153">
        <v>32</v>
      </c>
      <c r="B2393" s="154">
        <v>14</v>
      </c>
      <c r="C2393" s="154">
        <v>6</v>
      </c>
      <c r="D2393" s="155">
        <v>2</v>
      </c>
      <c r="E2393" s="155" t="s">
        <v>556</v>
      </c>
      <c r="F2393" s="156" t="s">
        <v>5893</v>
      </c>
      <c r="G2393" s="156" t="s">
        <v>556</v>
      </c>
      <c r="H2393" s="156" t="s">
        <v>5896</v>
      </c>
      <c r="I2393" s="155">
        <v>3214062</v>
      </c>
      <c r="J2393" s="157" t="s">
        <v>579</v>
      </c>
      <c r="K2393" s="157"/>
      <c r="L2393" s="155">
        <v>2022</v>
      </c>
      <c r="M2393" s="158">
        <v>6325</v>
      </c>
      <c r="N2393" s="159">
        <v>52142761.289999999</v>
      </c>
      <c r="O2393" s="159">
        <v>46241154.009999998</v>
      </c>
      <c r="P2393" s="159">
        <v>17445162.969999999</v>
      </c>
      <c r="Q2393" s="159">
        <v>7374034</v>
      </c>
      <c r="R2393" s="159">
        <v>10071128.970000001</v>
      </c>
      <c r="S2393" s="159">
        <v>5901607.2800000003</v>
      </c>
      <c r="T2393" s="159">
        <v>6847.78</v>
      </c>
      <c r="U2393" s="159">
        <v>44345895.729999997</v>
      </c>
      <c r="V2393" s="159">
        <v>36935834.810000002</v>
      </c>
      <c r="W2393" s="159">
        <v>12320168.01</v>
      </c>
      <c r="X2393" s="159">
        <v>958349.76</v>
      </c>
      <c r="Y2393" s="159">
        <v>7410060.9199999999</v>
      </c>
      <c r="Z2393" s="159">
        <v>6259783.3899999997</v>
      </c>
      <c r="AA2393" s="159">
        <v>0</v>
      </c>
      <c r="AB2393" s="159">
        <v>6259783.3899999997</v>
      </c>
      <c r="AC2393" s="159">
        <v>1471964.12</v>
      </c>
      <c r="AD2393" s="159">
        <v>1471964.12</v>
      </c>
      <c r="AE2393" s="159">
        <v>15037672.24</v>
      </c>
      <c r="AF2393" s="159">
        <v>9305319.1999999993</v>
      </c>
      <c r="AG2393" s="159">
        <v>211041.31</v>
      </c>
      <c r="AH2393" s="159">
        <v>24093.66</v>
      </c>
      <c r="AI2393" s="159">
        <v>0</v>
      </c>
      <c r="AJ2393" s="159">
        <v>157.02000000000001</v>
      </c>
    </row>
    <row r="2394" spans="1:36">
      <c r="A2394" s="153">
        <v>32</v>
      </c>
      <c r="B2394" s="154">
        <v>14</v>
      </c>
      <c r="C2394" s="154">
        <v>8</v>
      </c>
      <c r="D2394" s="155">
        <v>2</v>
      </c>
      <c r="E2394" s="155" t="s">
        <v>556</v>
      </c>
      <c r="F2394" s="156" t="s">
        <v>5893</v>
      </c>
      <c r="G2394" s="156" t="s">
        <v>556</v>
      </c>
      <c r="H2394" s="156" t="s">
        <v>5897</v>
      </c>
      <c r="I2394" s="155">
        <v>3214082</v>
      </c>
      <c r="J2394" s="157" t="s">
        <v>578</v>
      </c>
      <c r="K2394" s="157"/>
      <c r="L2394" s="155">
        <v>2022</v>
      </c>
      <c r="M2394" s="158">
        <v>2881</v>
      </c>
      <c r="N2394" s="159">
        <v>20654362.399999999</v>
      </c>
      <c r="O2394" s="159">
        <v>20237764.030000001</v>
      </c>
      <c r="P2394" s="159">
        <v>12983112.5</v>
      </c>
      <c r="Q2394" s="159">
        <v>5544180</v>
      </c>
      <c r="R2394" s="159">
        <v>7438932.5</v>
      </c>
      <c r="S2394" s="159">
        <v>416598.37</v>
      </c>
      <c r="T2394" s="159">
        <v>325558</v>
      </c>
      <c r="U2394" s="159">
        <v>20724757.390000001</v>
      </c>
      <c r="V2394" s="159">
        <v>18038863.940000001</v>
      </c>
      <c r="W2394" s="159">
        <v>6370894.2199999997</v>
      </c>
      <c r="X2394" s="159">
        <v>26411.07</v>
      </c>
      <c r="Y2394" s="159">
        <v>2685893.45</v>
      </c>
      <c r="Z2394" s="159">
        <v>8131172.0800000001</v>
      </c>
      <c r="AA2394" s="159">
        <v>0</v>
      </c>
      <c r="AB2394" s="159">
        <v>8131172.0800000001</v>
      </c>
      <c r="AC2394" s="159">
        <v>78788</v>
      </c>
      <c r="AD2394" s="159">
        <v>78788</v>
      </c>
      <c r="AE2394" s="159">
        <v>357577.23</v>
      </c>
      <c r="AF2394" s="159">
        <v>2198900.09</v>
      </c>
      <c r="AG2394" s="159">
        <v>494178.95</v>
      </c>
      <c r="AH2394" s="159">
        <v>749728.02</v>
      </c>
      <c r="AI2394" s="159">
        <v>0</v>
      </c>
      <c r="AJ2394" s="159">
        <v>0</v>
      </c>
    </row>
    <row r="2395" spans="1:36">
      <c r="A2395" s="153">
        <v>32</v>
      </c>
      <c r="B2395" s="154">
        <v>14</v>
      </c>
      <c r="C2395" s="154">
        <v>9</v>
      </c>
      <c r="D2395" s="155">
        <v>2</v>
      </c>
      <c r="E2395" s="155" t="s">
        <v>556</v>
      </c>
      <c r="F2395" s="156" t="s">
        <v>5893</v>
      </c>
      <c r="G2395" s="156" t="s">
        <v>556</v>
      </c>
      <c r="H2395" s="156" t="s">
        <v>5898</v>
      </c>
      <c r="I2395" s="155">
        <v>3214092</v>
      </c>
      <c r="J2395" s="157" t="s">
        <v>577</v>
      </c>
      <c r="K2395" s="157"/>
      <c r="L2395" s="155">
        <v>2022</v>
      </c>
      <c r="M2395" s="158">
        <v>3583</v>
      </c>
      <c r="N2395" s="159">
        <v>29658996.550000001</v>
      </c>
      <c r="O2395" s="159">
        <v>29324963.629999999</v>
      </c>
      <c r="P2395" s="159">
        <v>16023222.779999999</v>
      </c>
      <c r="Q2395" s="159">
        <v>4768532</v>
      </c>
      <c r="R2395" s="159">
        <v>11254690.779999999</v>
      </c>
      <c r="S2395" s="159">
        <v>334032.92</v>
      </c>
      <c r="T2395" s="159">
        <v>55068.61</v>
      </c>
      <c r="U2395" s="159">
        <v>29934775.800000001</v>
      </c>
      <c r="V2395" s="159">
        <v>26793359.82</v>
      </c>
      <c r="W2395" s="159">
        <v>8115890.2599999998</v>
      </c>
      <c r="X2395" s="159">
        <v>120209.48</v>
      </c>
      <c r="Y2395" s="159">
        <v>3141415.98</v>
      </c>
      <c r="Z2395" s="159">
        <v>3629658.35</v>
      </c>
      <c r="AA2395" s="159">
        <v>0</v>
      </c>
      <c r="AB2395" s="159">
        <v>3629658.35</v>
      </c>
      <c r="AC2395" s="159">
        <v>217849.60000000001</v>
      </c>
      <c r="AD2395" s="159">
        <v>217849.60000000001</v>
      </c>
      <c r="AE2395" s="159">
        <v>1687748</v>
      </c>
      <c r="AF2395" s="159">
        <v>2531603.81</v>
      </c>
      <c r="AG2395" s="159">
        <v>1602728.09</v>
      </c>
      <c r="AH2395" s="159">
        <v>1429318.57</v>
      </c>
      <c r="AI2395" s="159">
        <v>0</v>
      </c>
      <c r="AJ2395" s="159">
        <v>0</v>
      </c>
    </row>
    <row r="2396" spans="1:36">
      <c r="A2396" s="153">
        <v>32</v>
      </c>
      <c r="B2396" s="154">
        <v>14</v>
      </c>
      <c r="C2396" s="154">
        <v>10</v>
      </c>
      <c r="D2396" s="155">
        <v>2</v>
      </c>
      <c r="E2396" s="155" t="s">
        <v>556</v>
      </c>
      <c r="F2396" s="156" t="s">
        <v>5893</v>
      </c>
      <c r="G2396" s="156" t="s">
        <v>556</v>
      </c>
      <c r="H2396" s="156" t="s">
        <v>5899</v>
      </c>
      <c r="I2396" s="155">
        <v>3214102</v>
      </c>
      <c r="J2396" s="157" t="s">
        <v>576</v>
      </c>
      <c r="K2396" s="157"/>
      <c r="L2396" s="155">
        <v>2022</v>
      </c>
      <c r="M2396" s="158">
        <v>14805</v>
      </c>
      <c r="N2396" s="159">
        <v>88632532.680000007</v>
      </c>
      <c r="O2396" s="159">
        <v>86502481.200000003</v>
      </c>
      <c r="P2396" s="159">
        <v>44834944.909999996</v>
      </c>
      <c r="Q2396" s="159">
        <v>13558961</v>
      </c>
      <c r="R2396" s="159">
        <v>31275983.91</v>
      </c>
      <c r="S2396" s="159">
        <v>2130051.48</v>
      </c>
      <c r="T2396" s="159">
        <v>50868</v>
      </c>
      <c r="U2396" s="159">
        <v>85258855.150000006</v>
      </c>
      <c r="V2396" s="159">
        <v>74832514.819999993</v>
      </c>
      <c r="W2396" s="159">
        <v>21262372.559999999</v>
      </c>
      <c r="X2396" s="159">
        <v>1884615.4</v>
      </c>
      <c r="Y2396" s="159">
        <v>10426340.33</v>
      </c>
      <c r="Z2396" s="159">
        <v>15818772.73</v>
      </c>
      <c r="AA2396" s="159">
        <v>2700000</v>
      </c>
      <c r="AB2396" s="159">
        <v>13118772.73</v>
      </c>
      <c r="AC2396" s="159">
        <v>2500000</v>
      </c>
      <c r="AD2396" s="159">
        <v>2500000</v>
      </c>
      <c r="AE2396" s="159">
        <v>30450000</v>
      </c>
      <c r="AF2396" s="159">
        <v>11669966.380000001</v>
      </c>
      <c r="AG2396" s="159">
        <v>1265357.5</v>
      </c>
      <c r="AH2396" s="159">
        <v>60152.31</v>
      </c>
      <c r="AI2396" s="159">
        <v>0</v>
      </c>
      <c r="AJ2396" s="159">
        <v>0</v>
      </c>
    </row>
    <row r="2397" spans="1:36">
      <c r="A2397" s="153">
        <v>32</v>
      </c>
      <c r="B2397" s="154">
        <v>14</v>
      </c>
      <c r="C2397" s="154">
        <v>11</v>
      </c>
      <c r="D2397" s="155">
        <v>3</v>
      </c>
      <c r="E2397" s="155" t="s">
        <v>556</v>
      </c>
      <c r="F2397" s="156" t="s">
        <v>5890</v>
      </c>
      <c r="G2397" s="156" t="s">
        <v>556</v>
      </c>
      <c r="H2397" s="156" t="s">
        <v>5900</v>
      </c>
      <c r="I2397" s="155">
        <v>3214113</v>
      </c>
      <c r="J2397" s="157" t="s">
        <v>575</v>
      </c>
      <c r="K2397" s="157"/>
      <c r="L2397" s="155">
        <v>2022</v>
      </c>
      <c r="M2397" s="158">
        <v>4080</v>
      </c>
      <c r="N2397" s="159">
        <v>34920643.619999997</v>
      </c>
      <c r="O2397" s="159">
        <v>31869635.559999999</v>
      </c>
      <c r="P2397" s="159">
        <v>16526187.66</v>
      </c>
      <c r="Q2397" s="159">
        <v>6113774</v>
      </c>
      <c r="R2397" s="159">
        <v>10412413.66</v>
      </c>
      <c r="S2397" s="159">
        <v>3051008.06</v>
      </c>
      <c r="T2397" s="159">
        <v>112993.87</v>
      </c>
      <c r="U2397" s="159">
        <v>30460689.75</v>
      </c>
      <c r="V2397" s="159">
        <v>24580644.359999999</v>
      </c>
      <c r="W2397" s="159">
        <v>7672712.0800000001</v>
      </c>
      <c r="X2397" s="159">
        <v>32589.69</v>
      </c>
      <c r="Y2397" s="159">
        <v>5880045.3899999997</v>
      </c>
      <c r="Z2397" s="159">
        <v>3910952.79</v>
      </c>
      <c r="AA2397" s="159">
        <v>0</v>
      </c>
      <c r="AB2397" s="159">
        <v>3910952.79</v>
      </c>
      <c r="AC2397" s="159">
        <v>324000</v>
      </c>
      <c r="AD2397" s="159">
        <v>324000</v>
      </c>
      <c r="AE2397" s="159">
        <v>552000</v>
      </c>
      <c r="AF2397" s="159">
        <v>7288991.2000000002</v>
      </c>
      <c r="AG2397" s="159">
        <v>653944.98</v>
      </c>
      <c r="AH2397" s="159">
        <v>654782.04</v>
      </c>
      <c r="AI2397" s="159">
        <v>0</v>
      </c>
      <c r="AJ2397" s="159">
        <v>0</v>
      </c>
    </row>
    <row r="2398" spans="1:36">
      <c r="A2398" s="153">
        <v>32</v>
      </c>
      <c r="B2398" s="154">
        <v>15</v>
      </c>
      <c r="C2398" s="154">
        <v>1</v>
      </c>
      <c r="D2398" s="155">
        <v>1</v>
      </c>
      <c r="E2398" s="155" t="s">
        <v>556</v>
      </c>
      <c r="F2398" s="156" t="s">
        <v>5901</v>
      </c>
      <c r="G2398" s="156" t="s">
        <v>556</v>
      </c>
      <c r="H2398" s="156" t="s">
        <v>5902</v>
      </c>
      <c r="I2398" s="155">
        <v>3215011</v>
      </c>
      <c r="J2398" s="157" t="s">
        <v>570</v>
      </c>
      <c r="K2398" s="157"/>
      <c r="L2398" s="155">
        <v>2022</v>
      </c>
      <c r="M2398" s="158">
        <v>37987</v>
      </c>
      <c r="N2398" s="159">
        <v>206266688.34999999</v>
      </c>
      <c r="O2398" s="159">
        <v>192483287.78999999</v>
      </c>
      <c r="P2398" s="159">
        <v>87192034.159999996</v>
      </c>
      <c r="Q2398" s="159">
        <v>36679814</v>
      </c>
      <c r="R2398" s="159">
        <v>50512220.159999996</v>
      </c>
      <c r="S2398" s="159">
        <v>13783400.560000001</v>
      </c>
      <c r="T2398" s="159">
        <v>5045325.7300000004</v>
      </c>
      <c r="U2398" s="159">
        <v>214750850.75</v>
      </c>
      <c r="V2398" s="159">
        <v>193780810.69</v>
      </c>
      <c r="W2398" s="159">
        <v>59268756.399999999</v>
      </c>
      <c r="X2398" s="159">
        <v>2542285.94</v>
      </c>
      <c r="Y2398" s="159">
        <v>20970040.059999999</v>
      </c>
      <c r="Z2398" s="159">
        <v>40550183.700000003</v>
      </c>
      <c r="AA2398" s="159">
        <v>0</v>
      </c>
      <c r="AB2398" s="159">
        <v>40550183.700000003</v>
      </c>
      <c r="AC2398" s="159">
        <v>10466884</v>
      </c>
      <c r="AD2398" s="159">
        <v>6466884</v>
      </c>
      <c r="AE2398" s="159">
        <v>38154792</v>
      </c>
      <c r="AF2398" s="159">
        <v>-1297522.8999999999</v>
      </c>
      <c r="AG2398" s="159">
        <v>3110186.44</v>
      </c>
      <c r="AH2398" s="159">
        <v>2842766.57</v>
      </c>
      <c r="AI2398" s="159">
        <v>0</v>
      </c>
      <c r="AJ2398" s="159">
        <v>0</v>
      </c>
    </row>
    <row r="2399" spans="1:36">
      <c r="A2399" s="153">
        <v>32</v>
      </c>
      <c r="B2399" s="154">
        <v>15</v>
      </c>
      <c r="C2399" s="154">
        <v>2</v>
      </c>
      <c r="D2399" s="155">
        <v>3</v>
      </c>
      <c r="E2399" s="155" t="s">
        <v>556</v>
      </c>
      <c r="F2399" s="156" t="s">
        <v>5903</v>
      </c>
      <c r="G2399" s="156" t="s">
        <v>556</v>
      </c>
      <c r="H2399" s="156" t="s">
        <v>5904</v>
      </c>
      <c r="I2399" s="155">
        <v>3215023</v>
      </c>
      <c r="J2399" s="157" t="s">
        <v>574</v>
      </c>
      <c r="K2399" s="157"/>
      <c r="L2399" s="155">
        <v>2022</v>
      </c>
      <c r="M2399" s="158">
        <v>7937</v>
      </c>
      <c r="N2399" s="159">
        <v>53711598.909999996</v>
      </c>
      <c r="O2399" s="159">
        <v>50983916</v>
      </c>
      <c r="P2399" s="159">
        <v>32527852.27</v>
      </c>
      <c r="Q2399" s="159">
        <v>13582091</v>
      </c>
      <c r="R2399" s="159">
        <v>18945761.27</v>
      </c>
      <c r="S2399" s="159">
        <v>2727682.91</v>
      </c>
      <c r="T2399" s="159">
        <v>270276</v>
      </c>
      <c r="U2399" s="159">
        <v>56493065.520000003</v>
      </c>
      <c r="V2399" s="159">
        <v>47520811.140000001</v>
      </c>
      <c r="W2399" s="159">
        <v>14325955.34</v>
      </c>
      <c r="X2399" s="159">
        <v>148692.78</v>
      </c>
      <c r="Y2399" s="159">
        <v>8972254.3800000008</v>
      </c>
      <c r="Z2399" s="159">
        <v>7391345.5599999996</v>
      </c>
      <c r="AA2399" s="159">
        <v>0</v>
      </c>
      <c r="AB2399" s="159">
        <v>7391345.5599999996</v>
      </c>
      <c r="AC2399" s="159">
        <v>768332</v>
      </c>
      <c r="AD2399" s="159">
        <v>768332</v>
      </c>
      <c r="AE2399" s="159">
        <v>2905012</v>
      </c>
      <c r="AF2399" s="159">
        <v>3463104.86</v>
      </c>
      <c r="AG2399" s="159">
        <v>437410.13</v>
      </c>
      <c r="AH2399" s="159">
        <v>483523.13</v>
      </c>
      <c r="AI2399" s="159">
        <v>0</v>
      </c>
      <c r="AJ2399" s="159">
        <v>0</v>
      </c>
    </row>
    <row r="2400" spans="1:36">
      <c r="A2400" s="153">
        <v>32</v>
      </c>
      <c r="B2400" s="154">
        <v>15</v>
      </c>
      <c r="C2400" s="154">
        <v>3</v>
      </c>
      <c r="D2400" s="155">
        <v>3</v>
      </c>
      <c r="E2400" s="155" t="s">
        <v>556</v>
      </c>
      <c r="F2400" s="156" t="s">
        <v>5903</v>
      </c>
      <c r="G2400" s="156" t="s">
        <v>556</v>
      </c>
      <c r="H2400" s="156" t="s">
        <v>5905</v>
      </c>
      <c r="I2400" s="155">
        <v>3215033</v>
      </c>
      <c r="J2400" s="157" t="s">
        <v>573</v>
      </c>
      <c r="K2400" s="157"/>
      <c r="L2400" s="155">
        <v>2022</v>
      </c>
      <c r="M2400" s="158">
        <v>4933</v>
      </c>
      <c r="N2400" s="159">
        <v>42483019.579999998</v>
      </c>
      <c r="O2400" s="159">
        <v>35649721.030000001</v>
      </c>
      <c r="P2400" s="159">
        <v>19187019.600000001</v>
      </c>
      <c r="Q2400" s="159">
        <v>7702329</v>
      </c>
      <c r="R2400" s="159">
        <v>11484690.6</v>
      </c>
      <c r="S2400" s="159">
        <v>6833298.5499999998</v>
      </c>
      <c r="T2400" s="159">
        <v>436744.25</v>
      </c>
      <c r="U2400" s="159">
        <v>43512574.240000002</v>
      </c>
      <c r="V2400" s="159">
        <v>34695845.539999999</v>
      </c>
      <c r="W2400" s="159">
        <v>11968301.369999999</v>
      </c>
      <c r="X2400" s="159">
        <v>314361.46000000002</v>
      </c>
      <c r="Y2400" s="159">
        <v>8816728.6999999993</v>
      </c>
      <c r="Z2400" s="159">
        <v>4250250.9000000004</v>
      </c>
      <c r="AA2400" s="159">
        <v>0</v>
      </c>
      <c r="AB2400" s="159">
        <v>4250250.9000000004</v>
      </c>
      <c r="AC2400" s="159">
        <v>400000</v>
      </c>
      <c r="AD2400" s="159">
        <v>400000</v>
      </c>
      <c r="AE2400" s="159">
        <v>12000000</v>
      </c>
      <c r="AF2400" s="159">
        <v>953875.49</v>
      </c>
      <c r="AG2400" s="159">
        <v>0</v>
      </c>
      <c r="AH2400" s="159">
        <v>34384.07</v>
      </c>
      <c r="AI2400" s="159">
        <v>0</v>
      </c>
      <c r="AJ2400" s="159">
        <v>0</v>
      </c>
    </row>
    <row r="2401" spans="1:36">
      <c r="A2401" s="153">
        <v>32</v>
      </c>
      <c r="B2401" s="154">
        <v>15</v>
      </c>
      <c r="C2401" s="154">
        <v>4</v>
      </c>
      <c r="D2401" s="155">
        <v>3</v>
      </c>
      <c r="E2401" s="155" t="s">
        <v>556</v>
      </c>
      <c r="F2401" s="156" t="s">
        <v>5903</v>
      </c>
      <c r="G2401" s="156" t="s">
        <v>556</v>
      </c>
      <c r="H2401" s="156" t="s">
        <v>5906</v>
      </c>
      <c r="I2401" s="155">
        <v>3215043</v>
      </c>
      <c r="J2401" s="157" t="s">
        <v>572</v>
      </c>
      <c r="K2401" s="157"/>
      <c r="L2401" s="155">
        <v>2022</v>
      </c>
      <c r="M2401" s="158">
        <v>9365</v>
      </c>
      <c r="N2401" s="159">
        <v>62220858.060000002</v>
      </c>
      <c r="O2401" s="159">
        <v>57447930.039999999</v>
      </c>
      <c r="P2401" s="159">
        <v>32034937.190000001</v>
      </c>
      <c r="Q2401" s="159">
        <v>12960974</v>
      </c>
      <c r="R2401" s="159">
        <v>19073963.190000001</v>
      </c>
      <c r="S2401" s="159">
        <v>4772928.0199999996</v>
      </c>
      <c r="T2401" s="159">
        <v>904047.08</v>
      </c>
      <c r="U2401" s="159">
        <v>67324534.879999995</v>
      </c>
      <c r="V2401" s="159">
        <v>56272249.579999998</v>
      </c>
      <c r="W2401" s="159">
        <v>20772070.370000001</v>
      </c>
      <c r="X2401" s="159">
        <v>686965.89</v>
      </c>
      <c r="Y2401" s="159">
        <v>11052285.300000001</v>
      </c>
      <c r="Z2401" s="159">
        <v>8619828.7200000007</v>
      </c>
      <c r="AA2401" s="159">
        <v>6411387.5599999996</v>
      </c>
      <c r="AB2401" s="159">
        <v>2208441.1600000011</v>
      </c>
      <c r="AC2401" s="159">
        <v>1886592.35</v>
      </c>
      <c r="AD2401" s="159">
        <v>1886592.35</v>
      </c>
      <c r="AE2401" s="159">
        <v>14219445.789999999</v>
      </c>
      <c r="AF2401" s="159">
        <v>1175680.46</v>
      </c>
      <c r="AG2401" s="159">
        <v>1524699.97</v>
      </c>
      <c r="AH2401" s="159">
        <v>1210421.93</v>
      </c>
      <c r="AI2401" s="159">
        <v>0</v>
      </c>
      <c r="AJ2401" s="159">
        <v>0</v>
      </c>
    </row>
    <row r="2402" spans="1:36">
      <c r="A2402" s="153">
        <v>32</v>
      </c>
      <c r="B2402" s="154">
        <v>15</v>
      </c>
      <c r="C2402" s="154">
        <v>5</v>
      </c>
      <c r="D2402" s="155">
        <v>2</v>
      </c>
      <c r="E2402" s="155" t="s">
        <v>556</v>
      </c>
      <c r="F2402" s="156" t="s">
        <v>5907</v>
      </c>
      <c r="G2402" s="156" t="s">
        <v>556</v>
      </c>
      <c r="H2402" s="156" t="s">
        <v>5908</v>
      </c>
      <c r="I2402" s="155">
        <v>3215052</v>
      </c>
      <c r="J2402" s="157" t="s">
        <v>571</v>
      </c>
      <c r="K2402" s="157"/>
      <c r="L2402" s="155">
        <v>2022</v>
      </c>
      <c r="M2402" s="158">
        <v>4363</v>
      </c>
      <c r="N2402" s="159">
        <v>31499186.469999999</v>
      </c>
      <c r="O2402" s="159">
        <v>29297444.559999999</v>
      </c>
      <c r="P2402" s="159">
        <v>17281820.449999999</v>
      </c>
      <c r="Q2402" s="159">
        <v>7195210</v>
      </c>
      <c r="R2402" s="159">
        <v>10086610.449999999</v>
      </c>
      <c r="S2402" s="159">
        <v>2201741.91</v>
      </c>
      <c r="T2402" s="159">
        <v>152122.89000000001</v>
      </c>
      <c r="U2402" s="159">
        <v>28571329.48</v>
      </c>
      <c r="V2402" s="159">
        <v>25519809.260000002</v>
      </c>
      <c r="W2402" s="159">
        <v>9197391.9499999993</v>
      </c>
      <c r="X2402" s="159">
        <v>72697.47</v>
      </c>
      <c r="Y2402" s="159">
        <v>3051520.22</v>
      </c>
      <c r="Z2402" s="159">
        <v>6411501.7699999996</v>
      </c>
      <c r="AA2402" s="159">
        <v>0</v>
      </c>
      <c r="AB2402" s="159">
        <v>6411501.7699999996</v>
      </c>
      <c r="AC2402" s="159">
        <v>1270597</v>
      </c>
      <c r="AD2402" s="159">
        <v>1270597</v>
      </c>
      <c r="AE2402" s="159">
        <v>1522985</v>
      </c>
      <c r="AF2402" s="159">
        <v>3777635.3</v>
      </c>
      <c r="AG2402" s="159">
        <v>0</v>
      </c>
      <c r="AH2402" s="159">
        <v>0</v>
      </c>
      <c r="AI2402" s="159">
        <v>0</v>
      </c>
      <c r="AJ2402" s="159">
        <v>0</v>
      </c>
    </row>
    <row r="2403" spans="1:36">
      <c r="A2403" s="153">
        <v>32</v>
      </c>
      <c r="B2403" s="154">
        <v>15</v>
      </c>
      <c r="C2403" s="154">
        <v>6</v>
      </c>
      <c r="D2403" s="155">
        <v>2</v>
      </c>
      <c r="E2403" s="155" t="s">
        <v>556</v>
      </c>
      <c r="F2403" s="156" t="s">
        <v>5907</v>
      </c>
      <c r="G2403" s="156" t="s">
        <v>556</v>
      </c>
      <c r="H2403" s="156" t="s">
        <v>5909</v>
      </c>
      <c r="I2403" s="155">
        <v>3215062</v>
      </c>
      <c r="J2403" s="157" t="s">
        <v>570</v>
      </c>
      <c r="K2403" s="157"/>
      <c r="L2403" s="155">
        <v>2022</v>
      </c>
      <c r="M2403" s="158">
        <v>8871</v>
      </c>
      <c r="N2403" s="159">
        <v>62903250.93</v>
      </c>
      <c r="O2403" s="159">
        <v>53938544.590000004</v>
      </c>
      <c r="P2403" s="159">
        <v>32443052.359999999</v>
      </c>
      <c r="Q2403" s="159">
        <v>12088141</v>
      </c>
      <c r="R2403" s="159">
        <v>20354911.359999999</v>
      </c>
      <c r="S2403" s="159">
        <v>8964706.3399999999</v>
      </c>
      <c r="T2403" s="159">
        <v>3890100.16</v>
      </c>
      <c r="U2403" s="159">
        <v>59173174.560000002</v>
      </c>
      <c r="V2403" s="159">
        <v>48839212.780000001</v>
      </c>
      <c r="W2403" s="159">
        <v>15426260.710000001</v>
      </c>
      <c r="X2403" s="159">
        <v>214316.7</v>
      </c>
      <c r="Y2403" s="159">
        <v>10333961.779999999</v>
      </c>
      <c r="Z2403" s="159">
        <v>2242941.75</v>
      </c>
      <c r="AA2403" s="159">
        <v>0</v>
      </c>
      <c r="AB2403" s="159">
        <v>2242941.75</v>
      </c>
      <c r="AC2403" s="159">
        <v>1205875.6000000001</v>
      </c>
      <c r="AD2403" s="159">
        <v>1205875.6000000001</v>
      </c>
      <c r="AE2403" s="159">
        <v>4440989.45</v>
      </c>
      <c r="AF2403" s="159">
        <v>5099331.8099999996</v>
      </c>
      <c r="AG2403" s="159">
        <v>515815.17</v>
      </c>
      <c r="AH2403" s="159">
        <v>626732.82999999996</v>
      </c>
      <c r="AI2403" s="159">
        <v>0</v>
      </c>
      <c r="AJ2403" s="159">
        <v>0</v>
      </c>
    </row>
    <row r="2404" spans="1:36">
      <c r="A2404" s="153">
        <v>32</v>
      </c>
      <c r="B2404" s="154">
        <v>16</v>
      </c>
      <c r="C2404" s="154">
        <v>1</v>
      </c>
      <c r="D2404" s="155">
        <v>1</v>
      </c>
      <c r="E2404" s="155" t="s">
        <v>556</v>
      </c>
      <c r="F2404" s="156" t="s">
        <v>5910</v>
      </c>
      <c r="G2404" s="156" t="s">
        <v>556</v>
      </c>
      <c r="H2404" s="156" t="s">
        <v>5911</v>
      </c>
      <c r="I2404" s="155">
        <v>3216011</v>
      </c>
      <c r="J2404" s="157" t="s">
        <v>565</v>
      </c>
      <c r="K2404" s="157"/>
      <c r="L2404" s="155">
        <v>2022</v>
      </c>
      <c r="M2404" s="158">
        <v>14759</v>
      </c>
      <c r="N2404" s="159">
        <v>88940330.890000001</v>
      </c>
      <c r="O2404" s="159">
        <v>81896241.769999996</v>
      </c>
      <c r="P2404" s="159">
        <v>42144269.43</v>
      </c>
      <c r="Q2404" s="159">
        <v>13932153</v>
      </c>
      <c r="R2404" s="159">
        <v>28212116.43</v>
      </c>
      <c r="S2404" s="159">
        <v>7044089.1200000001</v>
      </c>
      <c r="T2404" s="159">
        <v>392488.65</v>
      </c>
      <c r="U2404" s="159">
        <v>91340788.510000005</v>
      </c>
      <c r="V2404" s="159">
        <v>76792987.290000007</v>
      </c>
      <c r="W2404" s="159">
        <v>27962331.129999999</v>
      </c>
      <c r="X2404" s="159">
        <v>187680</v>
      </c>
      <c r="Y2404" s="159">
        <v>14547801.220000001</v>
      </c>
      <c r="Z2404" s="159">
        <v>11233771.609999999</v>
      </c>
      <c r="AA2404" s="159">
        <v>0</v>
      </c>
      <c r="AB2404" s="159">
        <v>11233771.609999999</v>
      </c>
      <c r="AC2404" s="159">
        <v>3500000</v>
      </c>
      <c r="AD2404" s="159">
        <v>1500000</v>
      </c>
      <c r="AE2404" s="159">
        <v>4500000</v>
      </c>
      <c r="AF2404" s="159">
        <v>5103254.4800000004</v>
      </c>
      <c r="AG2404" s="159">
        <v>3142685</v>
      </c>
      <c r="AH2404" s="159">
        <v>2924144.36</v>
      </c>
      <c r="AI2404" s="159">
        <v>0</v>
      </c>
      <c r="AJ2404" s="159">
        <v>0</v>
      </c>
    </row>
    <row r="2405" spans="1:36">
      <c r="A2405" s="153">
        <v>32</v>
      </c>
      <c r="B2405" s="154">
        <v>16</v>
      </c>
      <c r="C2405" s="154">
        <v>2</v>
      </c>
      <c r="D2405" s="155">
        <v>2</v>
      </c>
      <c r="E2405" s="155" t="s">
        <v>556</v>
      </c>
      <c r="F2405" s="156" t="s">
        <v>5912</v>
      </c>
      <c r="G2405" s="156" t="s">
        <v>556</v>
      </c>
      <c r="H2405" s="156" t="s">
        <v>5913</v>
      </c>
      <c r="I2405" s="155">
        <v>3216022</v>
      </c>
      <c r="J2405" s="157" t="s">
        <v>569</v>
      </c>
      <c r="K2405" s="157"/>
      <c r="L2405" s="155">
        <v>2022</v>
      </c>
      <c r="M2405" s="158">
        <v>2610</v>
      </c>
      <c r="N2405" s="159">
        <v>21660419</v>
      </c>
      <c r="O2405" s="159">
        <v>20518522.620000001</v>
      </c>
      <c r="P2405" s="159">
        <v>10110518.32</v>
      </c>
      <c r="Q2405" s="159">
        <v>4393001</v>
      </c>
      <c r="R2405" s="159">
        <v>5717517.3200000003</v>
      </c>
      <c r="S2405" s="159">
        <v>1141896.3799999999</v>
      </c>
      <c r="T2405" s="159">
        <v>70494.720000000001</v>
      </c>
      <c r="U2405" s="159">
        <v>16660184.51</v>
      </c>
      <c r="V2405" s="159">
        <v>15010459.369999999</v>
      </c>
      <c r="W2405" s="159">
        <v>5470933.0599999996</v>
      </c>
      <c r="X2405" s="159">
        <v>119123.42</v>
      </c>
      <c r="Y2405" s="159">
        <v>1649725.14</v>
      </c>
      <c r="Z2405" s="159">
        <v>3588813.07</v>
      </c>
      <c r="AA2405" s="159">
        <v>0</v>
      </c>
      <c r="AB2405" s="159">
        <v>3588813.07</v>
      </c>
      <c r="AC2405" s="159">
        <v>1067500</v>
      </c>
      <c r="AD2405" s="159">
        <v>1067500</v>
      </c>
      <c r="AE2405" s="159">
        <v>751412.76</v>
      </c>
      <c r="AF2405" s="159">
        <v>5508063.25</v>
      </c>
      <c r="AG2405" s="159">
        <v>332010.21000000002</v>
      </c>
      <c r="AH2405" s="159">
        <v>428610.04</v>
      </c>
      <c r="AI2405" s="159">
        <v>0</v>
      </c>
      <c r="AJ2405" s="159">
        <v>0</v>
      </c>
    </row>
    <row r="2406" spans="1:36">
      <c r="A2406" s="153">
        <v>32</v>
      </c>
      <c r="B2406" s="154">
        <v>16</v>
      </c>
      <c r="C2406" s="154">
        <v>3</v>
      </c>
      <c r="D2406" s="155">
        <v>3</v>
      </c>
      <c r="E2406" s="155" t="s">
        <v>556</v>
      </c>
      <c r="F2406" s="156" t="s">
        <v>5914</v>
      </c>
      <c r="G2406" s="156" t="s">
        <v>556</v>
      </c>
      <c r="H2406" s="156" t="s">
        <v>5915</v>
      </c>
      <c r="I2406" s="155">
        <v>3216033</v>
      </c>
      <c r="J2406" s="157" t="s">
        <v>568</v>
      </c>
      <c r="K2406" s="157"/>
      <c r="L2406" s="155">
        <v>2022</v>
      </c>
      <c r="M2406" s="158">
        <v>13876</v>
      </c>
      <c r="N2406" s="159">
        <v>90332179.620000005</v>
      </c>
      <c r="O2406" s="159">
        <v>86453422.780000001</v>
      </c>
      <c r="P2406" s="159">
        <v>48324605.43</v>
      </c>
      <c r="Q2406" s="159">
        <v>17705938</v>
      </c>
      <c r="R2406" s="159">
        <v>30618667.43</v>
      </c>
      <c r="S2406" s="159">
        <v>3878756.84</v>
      </c>
      <c r="T2406" s="159">
        <v>2551712.48</v>
      </c>
      <c r="U2406" s="159">
        <v>88483208.230000004</v>
      </c>
      <c r="V2406" s="159">
        <v>82160154.069999993</v>
      </c>
      <c r="W2406" s="159">
        <v>28550563.010000002</v>
      </c>
      <c r="X2406" s="159">
        <v>961720.48</v>
      </c>
      <c r="Y2406" s="159">
        <v>6323054.1600000001</v>
      </c>
      <c r="Z2406" s="159">
        <v>8237756</v>
      </c>
      <c r="AA2406" s="159">
        <v>0</v>
      </c>
      <c r="AB2406" s="159">
        <v>8237756</v>
      </c>
      <c r="AC2406" s="159">
        <v>1043212.46</v>
      </c>
      <c r="AD2406" s="159">
        <v>1043212.46</v>
      </c>
      <c r="AE2406" s="159">
        <v>18816787.370000001</v>
      </c>
      <c r="AF2406" s="159">
        <v>4293268.71</v>
      </c>
      <c r="AG2406" s="159">
        <v>2381588.4900000002</v>
      </c>
      <c r="AH2406" s="159">
        <v>2320005.06</v>
      </c>
      <c r="AI2406" s="159">
        <v>0</v>
      </c>
      <c r="AJ2406" s="159">
        <v>0</v>
      </c>
    </row>
    <row r="2407" spans="1:36">
      <c r="A2407" s="153">
        <v>32</v>
      </c>
      <c r="B2407" s="154">
        <v>16</v>
      </c>
      <c r="C2407" s="154">
        <v>4</v>
      </c>
      <c r="D2407" s="155">
        <v>2</v>
      </c>
      <c r="E2407" s="155" t="s">
        <v>556</v>
      </c>
      <c r="F2407" s="156" t="s">
        <v>5912</v>
      </c>
      <c r="G2407" s="156" t="s">
        <v>556</v>
      </c>
      <c r="H2407" s="156" t="s">
        <v>5916</v>
      </c>
      <c r="I2407" s="155">
        <v>3216042</v>
      </c>
      <c r="J2407" s="157" t="s">
        <v>567</v>
      </c>
      <c r="K2407" s="157"/>
      <c r="L2407" s="155">
        <v>2022</v>
      </c>
      <c r="M2407" s="158">
        <v>3318</v>
      </c>
      <c r="N2407" s="159">
        <v>23303944.98</v>
      </c>
      <c r="O2407" s="159">
        <v>21919584.09</v>
      </c>
      <c r="P2407" s="159">
        <v>13027016.91</v>
      </c>
      <c r="Q2407" s="159">
        <v>5201207</v>
      </c>
      <c r="R2407" s="159">
        <v>7825809.9100000001</v>
      </c>
      <c r="S2407" s="159">
        <v>1384360.89</v>
      </c>
      <c r="T2407" s="159">
        <v>136062.6</v>
      </c>
      <c r="U2407" s="159">
        <v>25446200.030000001</v>
      </c>
      <c r="V2407" s="159">
        <v>19168610.420000002</v>
      </c>
      <c r="W2407" s="159">
        <v>6260560.2199999997</v>
      </c>
      <c r="X2407" s="159">
        <v>89887.93</v>
      </c>
      <c r="Y2407" s="159">
        <v>6277589.6100000003</v>
      </c>
      <c r="Z2407" s="159">
        <v>6087504.0099999998</v>
      </c>
      <c r="AA2407" s="159">
        <v>0</v>
      </c>
      <c r="AB2407" s="159">
        <v>6087504.0099999998</v>
      </c>
      <c r="AC2407" s="159">
        <v>524000</v>
      </c>
      <c r="AD2407" s="159">
        <v>524000</v>
      </c>
      <c r="AE2407" s="159">
        <v>4132216</v>
      </c>
      <c r="AF2407" s="159">
        <v>2750973.67</v>
      </c>
      <c r="AG2407" s="159">
        <v>738486.74</v>
      </c>
      <c r="AH2407" s="159">
        <v>637023.74</v>
      </c>
      <c r="AI2407" s="159">
        <v>0</v>
      </c>
      <c r="AJ2407" s="159">
        <v>0</v>
      </c>
    </row>
    <row r="2408" spans="1:36">
      <c r="A2408" s="153">
        <v>32</v>
      </c>
      <c r="B2408" s="154">
        <v>16</v>
      </c>
      <c r="C2408" s="154">
        <v>5</v>
      </c>
      <c r="D2408" s="155">
        <v>2</v>
      </c>
      <c r="E2408" s="155" t="s">
        <v>556</v>
      </c>
      <c r="F2408" s="156" t="s">
        <v>5912</v>
      </c>
      <c r="G2408" s="156" t="s">
        <v>556</v>
      </c>
      <c r="H2408" s="156" t="s">
        <v>5917</v>
      </c>
      <c r="I2408" s="155">
        <v>3216052</v>
      </c>
      <c r="J2408" s="157" t="s">
        <v>566</v>
      </c>
      <c r="K2408" s="157"/>
      <c r="L2408" s="155">
        <v>2022</v>
      </c>
      <c r="M2408" s="158">
        <v>3863</v>
      </c>
      <c r="N2408" s="159">
        <v>30012409.32</v>
      </c>
      <c r="O2408" s="159">
        <v>24080733.640000001</v>
      </c>
      <c r="P2408" s="159">
        <v>12524286.58</v>
      </c>
      <c r="Q2408" s="159">
        <v>4444456</v>
      </c>
      <c r="R2408" s="159">
        <v>8079830.5800000001</v>
      </c>
      <c r="S2408" s="159">
        <v>5931675.6799999997</v>
      </c>
      <c r="T2408" s="159">
        <v>42006.34</v>
      </c>
      <c r="U2408" s="159">
        <v>29409077.309999999</v>
      </c>
      <c r="V2408" s="159">
        <v>21373758.52</v>
      </c>
      <c r="W2408" s="159">
        <v>8429532.1699999999</v>
      </c>
      <c r="X2408" s="159">
        <v>91869.54</v>
      </c>
      <c r="Y2408" s="159">
        <v>8035318.79</v>
      </c>
      <c r="Z2408" s="159">
        <v>2944942.34</v>
      </c>
      <c r="AA2408" s="159">
        <v>856000</v>
      </c>
      <c r="AB2408" s="159">
        <v>2088942.3399999999</v>
      </c>
      <c r="AC2408" s="159">
        <v>635000</v>
      </c>
      <c r="AD2408" s="159">
        <v>635000</v>
      </c>
      <c r="AE2408" s="159">
        <v>1943000</v>
      </c>
      <c r="AF2408" s="159">
        <v>2706975.12</v>
      </c>
      <c r="AG2408" s="159">
        <v>587902.39</v>
      </c>
      <c r="AH2408" s="159">
        <v>498036.01</v>
      </c>
      <c r="AI2408" s="159">
        <v>0</v>
      </c>
      <c r="AJ2408" s="159">
        <v>0</v>
      </c>
    </row>
    <row r="2409" spans="1:36">
      <c r="A2409" s="153">
        <v>32</v>
      </c>
      <c r="B2409" s="154">
        <v>16</v>
      </c>
      <c r="C2409" s="154">
        <v>6</v>
      </c>
      <c r="D2409" s="155">
        <v>2</v>
      </c>
      <c r="E2409" s="155" t="s">
        <v>556</v>
      </c>
      <c r="F2409" s="156" t="s">
        <v>5912</v>
      </c>
      <c r="G2409" s="156" t="s">
        <v>556</v>
      </c>
      <c r="H2409" s="156" t="s">
        <v>5918</v>
      </c>
      <c r="I2409" s="155">
        <v>3216062</v>
      </c>
      <c r="J2409" s="157" t="s">
        <v>565</v>
      </c>
      <c r="K2409" s="157"/>
      <c r="L2409" s="155">
        <v>2022</v>
      </c>
      <c r="M2409" s="158">
        <v>5374</v>
      </c>
      <c r="N2409" s="159">
        <v>40187133.619999997</v>
      </c>
      <c r="O2409" s="159">
        <v>36099336.960000001</v>
      </c>
      <c r="P2409" s="159">
        <v>22319739.949999999</v>
      </c>
      <c r="Q2409" s="159">
        <v>7915341</v>
      </c>
      <c r="R2409" s="159">
        <v>14404398.949999999</v>
      </c>
      <c r="S2409" s="159">
        <v>4087796.66</v>
      </c>
      <c r="T2409" s="159">
        <v>669589.94999999995</v>
      </c>
      <c r="U2409" s="159">
        <v>38485078.780000001</v>
      </c>
      <c r="V2409" s="159">
        <v>34311538.909999996</v>
      </c>
      <c r="W2409" s="159">
        <v>12704165.59</v>
      </c>
      <c r="X2409" s="159">
        <v>146788.79999999999</v>
      </c>
      <c r="Y2409" s="159">
        <v>4173539.87</v>
      </c>
      <c r="Z2409" s="159">
        <v>2596023.64</v>
      </c>
      <c r="AA2409" s="159">
        <v>0</v>
      </c>
      <c r="AB2409" s="159">
        <v>2596023.64</v>
      </c>
      <c r="AC2409" s="159">
        <v>600000</v>
      </c>
      <c r="AD2409" s="159">
        <v>600000</v>
      </c>
      <c r="AE2409" s="159">
        <v>1800000</v>
      </c>
      <c r="AF2409" s="159">
        <v>1787798.05</v>
      </c>
      <c r="AG2409" s="159">
        <v>1588844.59</v>
      </c>
      <c r="AH2409" s="159">
        <v>1557313.94</v>
      </c>
      <c r="AI2409" s="159">
        <v>0</v>
      </c>
      <c r="AJ2409" s="159">
        <v>0</v>
      </c>
    </row>
    <row r="2410" spans="1:36">
      <c r="A2410" s="153">
        <v>32</v>
      </c>
      <c r="B2410" s="154">
        <v>17</v>
      </c>
      <c r="C2410" s="154">
        <v>1</v>
      </c>
      <c r="D2410" s="155">
        <v>1</v>
      </c>
      <c r="E2410" s="155" t="s">
        <v>556</v>
      </c>
      <c r="F2410" s="156" t="s">
        <v>5919</v>
      </c>
      <c r="G2410" s="156" t="s">
        <v>556</v>
      </c>
      <c r="H2410" s="156" t="s">
        <v>5920</v>
      </c>
      <c r="I2410" s="155">
        <v>3217011</v>
      </c>
      <c r="J2410" s="157" t="s">
        <v>561</v>
      </c>
      <c r="K2410" s="157"/>
      <c r="L2410" s="155">
        <v>2022</v>
      </c>
      <c r="M2410" s="158">
        <v>23841</v>
      </c>
      <c r="N2410" s="159">
        <v>134136811.19</v>
      </c>
      <c r="O2410" s="159">
        <v>121873292.77</v>
      </c>
      <c r="P2410" s="159">
        <v>54603189.510000005</v>
      </c>
      <c r="Q2410" s="159">
        <v>21325803</v>
      </c>
      <c r="R2410" s="159">
        <v>33277386.510000002</v>
      </c>
      <c r="S2410" s="159">
        <v>12263518.42</v>
      </c>
      <c r="T2410" s="159">
        <v>3616304.03</v>
      </c>
      <c r="U2410" s="159">
        <v>135888341.19</v>
      </c>
      <c r="V2410" s="159">
        <v>115170002.13</v>
      </c>
      <c r="W2410" s="159">
        <v>40743685.539999999</v>
      </c>
      <c r="X2410" s="159">
        <v>490892.54</v>
      </c>
      <c r="Y2410" s="159">
        <v>20718339.059999999</v>
      </c>
      <c r="Z2410" s="159">
        <v>16302309.34</v>
      </c>
      <c r="AA2410" s="159">
        <v>0</v>
      </c>
      <c r="AB2410" s="159">
        <v>16302309.34</v>
      </c>
      <c r="AC2410" s="159">
        <v>2227500</v>
      </c>
      <c r="AD2410" s="159">
        <v>2227500</v>
      </c>
      <c r="AE2410" s="159">
        <v>10935709.75</v>
      </c>
      <c r="AF2410" s="159">
        <v>6703290.6399999997</v>
      </c>
      <c r="AG2410" s="159">
        <v>1545006.98</v>
      </c>
      <c r="AH2410" s="159">
        <v>1070068.08</v>
      </c>
      <c r="AI2410" s="159">
        <v>0</v>
      </c>
      <c r="AJ2410" s="159">
        <v>0</v>
      </c>
    </row>
    <row r="2411" spans="1:36">
      <c r="A2411" s="153">
        <v>32</v>
      </c>
      <c r="B2411" s="154">
        <v>17</v>
      </c>
      <c r="C2411" s="154">
        <v>2</v>
      </c>
      <c r="D2411" s="155">
        <v>3</v>
      </c>
      <c r="E2411" s="155" t="s">
        <v>556</v>
      </c>
      <c r="F2411" s="156" t="s">
        <v>5921</v>
      </c>
      <c r="G2411" s="156" t="s">
        <v>556</v>
      </c>
      <c r="H2411" s="156" t="s">
        <v>5922</v>
      </c>
      <c r="I2411" s="155">
        <v>3217023</v>
      </c>
      <c r="J2411" s="157" t="s">
        <v>564</v>
      </c>
      <c r="K2411" s="157"/>
      <c r="L2411" s="155">
        <v>2022</v>
      </c>
      <c r="M2411" s="158">
        <v>4619</v>
      </c>
      <c r="N2411" s="159">
        <v>38707008.600000001</v>
      </c>
      <c r="O2411" s="159">
        <v>31795411.969999999</v>
      </c>
      <c r="P2411" s="159">
        <v>19134457.539999999</v>
      </c>
      <c r="Q2411" s="159">
        <v>7546780</v>
      </c>
      <c r="R2411" s="159">
        <v>11587677.539999999</v>
      </c>
      <c r="S2411" s="159">
        <v>6911596.6299999999</v>
      </c>
      <c r="T2411" s="159">
        <v>301878.42</v>
      </c>
      <c r="U2411" s="159">
        <v>37202996.159999996</v>
      </c>
      <c r="V2411" s="159">
        <v>29047334.91</v>
      </c>
      <c r="W2411" s="159">
        <v>9988044.7100000009</v>
      </c>
      <c r="X2411" s="159">
        <v>44578.07</v>
      </c>
      <c r="Y2411" s="159">
        <v>8155661.25</v>
      </c>
      <c r="Z2411" s="159">
        <v>2744619.24</v>
      </c>
      <c r="AA2411" s="159">
        <v>0</v>
      </c>
      <c r="AB2411" s="159">
        <v>2744619.24</v>
      </c>
      <c r="AC2411" s="159">
        <v>400000</v>
      </c>
      <c r="AD2411" s="159">
        <v>400000</v>
      </c>
      <c r="AE2411" s="159">
        <v>520000</v>
      </c>
      <c r="AF2411" s="159">
        <v>2748077.06</v>
      </c>
      <c r="AG2411" s="159">
        <v>1754812.6</v>
      </c>
      <c r="AH2411" s="159">
        <v>1950709.95</v>
      </c>
      <c r="AI2411" s="159">
        <v>0</v>
      </c>
      <c r="AJ2411" s="159">
        <v>0</v>
      </c>
    </row>
    <row r="2412" spans="1:36">
      <c r="A2412" s="153">
        <v>32</v>
      </c>
      <c r="B2412" s="154">
        <v>17</v>
      </c>
      <c r="C2412" s="154">
        <v>3</v>
      </c>
      <c r="D2412" s="155">
        <v>3</v>
      </c>
      <c r="E2412" s="155" t="s">
        <v>556</v>
      </c>
      <c r="F2412" s="156" t="s">
        <v>5921</v>
      </c>
      <c r="G2412" s="156" t="s">
        <v>556</v>
      </c>
      <c r="H2412" s="156" t="s">
        <v>5923</v>
      </c>
      <c r="I2412" s="155">
        <v>3217033</v>
      </c>
      <c r="J2412" s="157" t="s">
        <v>563</v>
      </c>
      <c r="K2412" s="157"/>
      <c r="L2412" s="155">
        <v>2022</v>
      </c>
      <c r="M2412" s="158">
        <v>5322</v>
      </c>
      <c r="N2412" s="159">
        <v>42067587.590000004</v>
      </c>
      <c r="O2412" s="159">
        <v>39521501.579999998</v>
      </c>
      <c r="P2412" s="159">
        <v>16702006.23</v>
      </c>
      <c r="Q2412" s="159">
        <v>7323006</v>
      </c>
      <c r="R2412" s="159">
        <v>9379000.2300000004</v>
      </c>
      <c r="S2412" s="159">
        <v>2546086.0099999998</v>
      </c>
      <c r="T2412" s="159">
        <v>186871.15</v>
      </c>
      <c r="U2412" s="159">
        <v>37940913.5</v>
      </c>
      <c r="V2412" s="159">
        <v>32003058.850000001</v>
      </c>
      <c r="W2412" s="159">
        <v>12260474.48</v>
      </c>
      <c r="X2412" s="159">
        <v>158700.43</v>
      </c>
      <c r="Y2412" s="159">
        <v>5937854.6500000004</v>
      </c>
      <c r="Z2412" s="159">
        <v>10730776.98</v>
      </c>
      <c r="AA2412" s="159">
        <v>0</v>
      </c>
      <c r="AB2412" s="159">
        <v>10730776.98</v>
      </c>
      <c r="AC2412" s="159">
        <v>2828085.81</v>
      </c>
      <c r="AD2412" s="159">
        <v>697575</v>
      </c>
      <c r="AE2412" s="159">
        <v>2591854.46</v>
      </c>
      <c r="AF2412" s="159">
        <v>7518442.7300000004</v>
      </c>
      <c r="AG2412" s="159">
        <v>976381.96</v>
      </c>
      <c r="AH2412" s="159">
        <v>773931.33</v>
      </c>
      <c r="AI2412" s="159">
        <v>0</v>
      </c>
      <c r="AJ2412" s="159">
        <v>1554.46</v>
      </c>
    </row>
    <row r="2413" spans="1:36">
      <c r="A2413" s="153">
        <v>32</v>
      </c>
      <c r="B2413" s="154">
        <v>17</v>
      </c>
      <c r="C2413" s="154">
        <v>4</v>
      </c>
      <c r="D2413" s="155">
        <v>3</v>
      </c>
      <c r="E2413" s="155" t="s">
        <v>556</v>
      </c>
      <c r="F2413" s="156" t="s">
        <v>5921</v>
      </c>
      <c r="G2413" s="156" t="s">
        <v>556</v>
      </c>
      <c r="H2413" s="156" t="s">
        <v>5924</v>
      </c>
      <c r="I2413" s="155">
        <v>3217043</v>
      </c>
      <c r="J2413" s="157" t="s">
        <v>562</v>
      </c>
      <c r="K2413" s="157"/>
      <c r="L2413" s="155">
        <v>2022</v>
      </c>
      <c r="M2413" s="158">
        <v>4526</v>
      </c>
      <c r="N2413" s="159">
        <v>32022367.219999999</v>
      </c>
      <c r="O2413" s="159">
        <v>30456612.149999999</v>
      </c>
      <c r="P2413" s="159">
        <v>17816213.23</v>
      </c>
      <c r="Q2413" s="159">
        <v>8021800</v>
      </c>
      <c r="R2413" s="159">
        <v>9794413.2300000004</v>
      </c>
      <c r="S2413" s="159">
        <v>1565755.07</v>
      </c>
      <c r="T2413" s="159">
        <v>253733.45</v>
      </c>
      <c r="U2413" s="159">
        <v>35558861.969999999</v>
      </c>
      <c r="V2413" s="159">
        <v>27601739.350000001</v>
      </c>
      <c r="W2413" s="159">
        <v>10430807.550000001</v>
      </c>
      <c r="X2413" s="159">
        <v>76792.75</v>
      </c>
      <c r="Y2413" s="159">
        <v>7957122.6200000001</v>
      </c>
      <c r="Z2413" s="159">
        <v>6174830.1900000004</v>
      </c>
      <c r="AA2413" s="159">
        <v>1169402.44</v>
      </c>
      <c r="AB2413" s="159">
        <v>5005427.75</v>
      </c>
      <c r="AC2413" s="159">
        <v>183711</v>
      </c>
      <c r="AD2413" s="159">
        <v>183711</v>
      </c>
      <c r="AE2413" s="159">
        <v>3439131.9</v>
      </c>
      <c r="AF2413" s="159">
        <v>2854872.8</v>
      </c>
      <c r="AG2413" s="159">
        <v>660448.81000000006</v>
      </c>
      <c r="AH2413" s="159">
        <v>530292.6</v>
      </c>
      <c r="AI2413" s="159">
        <v>0</v>
      </c>
      <c r="AJ2413" s="159">
        <v>0</v>
      </c>
    </row>
    <row r="2414" spans="1:36">
      <c r="A2414" s="153">
        <v>32</v>
      </c>
      <c r="B2414" s="154">
        <v>17</v>
      </c>
      <c r="C2414" s="154">
        <v>5</v>
      </c>
      <c r="D2414" s="155">
        <v>2</v>
      </c>
      <c r="E2414" s="155" t="s">
        <v>556</v>
      </c>
      <c r="F2414" s="156" t="s">
        <v>5925</v>
      </c>
      <c r="G2414" s="156" t="s">
        <v>556</v>
      </c>
      <c r="H2414" s="156" t="s">
        <v>5926</v>
      </c>
      <c r="I2414" s="155">
        <v>3217052</v>
      </c>
      <c r="J2414" s="157" t="s">
        <v>561</v>
      </c>
      <c r="K2414" s="157"/>
      <c r="L2414" s="155">
        <v>2022</v>
      </c>
      <c r="M2414" s="158">
        <v>12158</v>
      </c>
      <c r="N2414" s="159">
        <v>83865201.129999995</v>
      </c>
      <c r="O2414" s="159">
        <v>78250679.010000005</v>
      </c>
      <c r="P2414" s="159">
        <v>45791636.450000003</v>
      </c>
      <c r="Q2414" s="159">
        <v>18971935</v>
      </c>
      <c r="R2414" s="159">
        <v>26819701.449999999</v>
      </c>
      <c r="S2414" s="159">
        <v>5614522.1200000001</v>
      </c>
      <c r="T2414" s="159">
        <v>3105955.98</v>
      </c>
      <c r="U2414" s="159">
        <v>85901616.680000007</v>
      </c>
      <c r="V2414" s="159">
        <v>75977348.980000004</v>
      </c>
      <c r="W2414" s="159">
        <v>22606828.449999999</v>
      </c>
      <c r="X2414" s="159">
        <v>0</v>
      </c>
      <c r="Y2414" s="159">
        <v>9924267.6999999993</v>
      </c>
      <c r="Z2414" s="159">
        <v>16745562.41</v>
      </c>
      <c r="AA2414" s="159">
        <v>0</v>
      </c>
      <c r="AB2414" s="159">
        <v>16745562.41</v>
      </c>
      <c r="AC2414" s="159">
        <v>0</v>
      </c>
      <c r="AD2414" s="159">
        <v>0</v>
      </c>
      <c r="AE2414" s="159">
        <v>0</v>
      </c>
      <c r="AF2414" s="159">
        <v>2273330.0299999998</v>
      </c>
      <c r="AG2414" s="159">
        <v>1382415.71</v>
      </c>
      <c r="AH2414" s="159">
        <v>1338129.9199999999</v>
      </c>
      <c r="AI2414" s="159">
        <v>0</v>
      </c>
      <c r="AJ2414" s="159">
        <v>0</v>
      </c>
    </row>
    <row r="2415" spans="1:36">
      <c r="A2415" s="153">
        <v>32</v>
      </c>
      <c r="B2415" s="154">
        <v>18</v>
      </c>
      <c r="C2415" s="154">
        <v>1</v>
      </c>
      <c r="D2415" s="155">
        <v>3</v>
      </c>
      <c r="E2415" s="155" t="s">
        <v>556</v>
      </c>
      <c r="F2415" s="156" t="s">
        <v>5927</v>
      </c>
      <c r="G2415" s="156" t="s">
        <v>556</v>
      </c>
      <c r="H2415" s="156" t="s">
        <v>5928</v>
      </c>
      <c r="I2415" s="155">
        <v>3218013</v>
      </c>
      <c r="J2415" s="157" t="s">
        <v>560</v>
      </c>
      <c r="K2415" s="157"/>
      <c r="L2415" s="155">
        <v>2022</v>
      </c>
      <c r="M2415" s="158">
        <v>3905</v>
      </c>
      <c r="N2415" s="159">
        <v>30886066.98</v>
      </c>
      <c r="O2415" s="159">
        <v>27854149.260000002</v>
      </c>
      <c r="P2415" s="159">
        <v>17549094.240000002</v>
      </c>
      <c r="Q2415" s="159">
        <v>7431641</v>
      </c>
      <c r="R2415" s="159">
        <v>10117453.24</v>
      </c>
      <c r="S2415" s="159">
        <v>3031917.72</v>
      </c>
      <c r="T2415" s="159">
        <v>249361.18</v>
      </c>
      <c r="U2415" s="159">
        <v>28370716.600000001</v>
      </c>
      <c r="V2415" s="159">
        <v>24057158.48</v>
      </c>
      <c r="W2415" s="159">
        <v>7541526.75</v>
      </c>
      <c r="X2415" s="159">
        <v>149426</v>
      </c>
      <c r="Y2415" s="159">
        <v>4313558.12</v>
      </c>
      <c r="Z2415" s="159">
        <v>5412965.7800000003</v>
      </c>
      <c r="AA2415" s="159">
        <v>0</v>
      </c>
      <c r="AB2415" s="159">
        <v>5412965.7800000003</v>
      </c>
      <c r="AC2415" s="159">
        <v>350000</v>
      </c>
      <c r="AD2415" s="159">
        <v>350000</v>
      </c>
      <c r="AE2415" s="159">
        <v>2050000</v>
      </c>
      <c r="AF2415" s="159">
        <v>3796990.78</v>
      </c>
      <c r="AG2415" s="159">
        <v>764266.16</v>
      </c>
      <c r="AH2415" s="159">
        <v>698518.46</v>
      </c>
      <c r="AI2415" s="159">
        <v>0</v>
      </c>
      <c r="AJ2415" s="159">
        <v>0</v>
      </c>
    </row>
    <row r="2416" spans="1:36">
      <c r="A2416" s="153">
        <v>32</v>
      </c>
      <c r="B2416" s="154">
        <v>18</v>
      </c>
      <c r="C2416" s="154">
        <v>2</v>
      </c>
      <c r="D2416" s="155">
        <v>3</v>
      </c>
      <c r="E2416" s="155" t="s">
        <v>556</v>
      </c>
      <c r="F2416" s="156" t="s">
        <v>5927</v>
      </c>
      <c r="G2416" s="156" t="s">
        <v>556</v>
      </c>
      <c r="H2416" s="156" t="s">
        <v>5929</v>
      </c>
      <c r="I2416" s="155">
        <v>3218023</v>
      </c>
      <c r="J2416" s="157" t="s">
        <v>559</v>
      </c>
      <c r="K2416" s="157"/>
      <c r="L2416" s="155">
        <v>2022</v>
      </c>
      <c r="M2416" s="158">
        <v>12996</v>
      </c>
      <c r="N2416" s="159">
        <v>89075984.980000004</v>
      </c>
      <c r="O2416" s="159">
        <v>77113534.450000003</v>
      </c>
      <c r="P2416" s="159">
        <v>39265401.57</v>
      </c>
      <c r="Q2416" s="159">
        <v>15610613</v>
      </c>
      <c r="R2416" s="159">
        <v>23654788.57</v>
      </c>
      <c r="S2416" s="159">
        <v>11962450.529999999</v>
      </c>
      <c r="T2416" s="159">
        <v>3924725.69</v>
      </c>
      <c r="U2416" s="159">
        <v>82144607.769999996</v>
      </c>
      <c r="V2416" s="159">
        <v>75297731.75</v>
      </c>
      <c r="W2416" s="159">
        <v>29914248.25</v>
      </c>
      <c r="X2416" s="159">
        <v>1994259.02</v>
      </c>
      <c r="Y2416" s="159">
        <v>6846876.0199999996</v>
      </c>
      <c r="Z2416" s="159">
        <v>8846108.6300000008</v>
      </c>
      <c r="AA2416" s="159">
        <v>3000000</v>
      </c>
      <c r="AB2416" s="159">
        <v>5846108.6300000008</v>
      </c>
      <c r="AC2416" s="159">
        <v>4088036.32</v>
      </c>
      <c r="AD2416" s="159">
        <v>4088036.32</v>
      </c>
      <c r="AE2416" s="159">
        <v>33694147.359999999</v>
      </c>
      <c r="AF2416" s="159">
        <v>1815802.7</v>
      </c>
      <c r="AG2416" s="159">
        <v>2213344.58</v>
      </c>
      <c r="AH2416" s="159">
        <v>1607147.48</v>
      </c>
      <c r="AI2416" s="159">
        <v>0</v>
      </c>
      <c r="AJ2416" s="159">
        <v>0</v>
      </c>
    </row>
    <row r="2417" spans="1:36">
      <c r="A2417" s="153">
        <v>32</v>
      </c>
      <c r="B2417" s="154">
        <v>18</v>
      </c>
      <c r="C2417" s="154">
        <v>3</v>
      </c>
      <c r="D2417" s="155">
        <v>2</v>
      </c>
      <c r="E2417" s="155" t="s">
        <v>556</v>
      </c>
      <c r="F2417" s="156" t="s">
        <v>5930</v>
      </c>
      <c r="G2417" s="156" t="s">
        <v>556</v>
      </c>
      <c r="H2417" s="156" t="s">
        <v>5931</v>
      </c>
      <c r="I2417" s="155">
        <v>3218032</v>
      </c>
      <c r="J2417" s="157" t="s">
        <v>558</v>
      </c>
      <c r="K2417" s="157"/>
      <c r="L2417" s="155">
        <v>2022</v>
      </c>
      <c r="M2417" s="158">
        <v>3272</v>
      </c>
      <c r="N2417" s="159">
        <v>22475769.07</v>
      </c>
      <c r="O2417" s="159">
        <v>22175486.629999999</v>
      </c>
      <c r="P2417" s="159">
        <v>13078695.120000001</v>
      </c>
      <c r="Q2417" s="159">
        <v>5236360</v>
      </c>
      <c r="R2417" s="159">
        <v>7842335.1200000001</v>
      </c>
      <c r="S2417" s="159">
        <v>300282.44</v>
      </c>
      <c r="T2417" s="159">
        <v>146341.37</v>
      </c>
      <c r="U2417" s="159">
        <v>21499671.260000002</v>
      </c>
      <c r="V2417" s="159">
        <v>20017715.66</v>
      </c>
      <c r="W2417" s="159">
        <v>7019567.4100000001</v>
      </c>
      <c r="X2417" s="159">
        <v>64186.25</v>
      </c>
      <c r="Y2417" s="159">
        <v>1481955.6</v>
      </c>
      <c r="Z2417" s="159">
        <v>2859566.52</v>
      </c>
      <c r="AA2417" s="159">
        <v>0</v>
      </c>
      <c r="AB2417" s="159">
        <v>2859566.52</v>
      </c>
      <c r="AC2417" s="159">
        <v>370000</v>
      </c>
      <c r="AD2417" s="159">
        <v>370000</v>
      </c>
      <c r="AE2417" s="159">
        <v>785663</v>
      </c>
      <c r="AF2417" s="159">
        <v>2157770.9700000002</v>
      </c>
      <c r="AG2417" s="159">
        <v>633255.43000000005</v>
      </c>
      <c r="AH2417" s="159">
        <v>892837.48</v>
      </c>
      <c r="AI2417" s="159">
        <v>0</v>
      </c>
      <c r="AJ2417" s="159">
        <v>0</v>
      </c>
    </row>
    <row r="2418" spans="1:36">
      <c r="A2418" s="153">
        <v>32</v>
      </c>
      <c r="B2418" s="154">
        <v>18</v>
      </c>
      <c r="C2418" s="154">
        <v>4</v>
      </c>
      <c r="D2418" s="155">
        <v>3</v>
      </c>
      <c r="E2418" s="155" t="s">
        <v>556</v>
      </c>
      <c r="F2418" s="156" t="s">
        <v>5927</v>
      </c>
      <c r="G2418" s="156" t="s">
        <v>556</v>
      </c>
      <c r="H2418" s="156" t="s">
        <v>5932</v>
      </c>
      <c r="I2418" s="155">
        <v>3218043</v>
      </c>
      <c r="J2418" s="157" t="s">
        <v>557</v>
      </c>
      <c r="K2418" s="157"/>
      <c r="L2418" s="155">
        <v>2022</v>
      </c>
      <c r="M2418" s="158">
        <v>7376</v>
      </c>
      <c r="N2418" s="159">
        <v>50273469.689999998</v>
      </c>
      <c r="O2418" s="159">
        <v>47795610.969999999</v>
      </c>
      <c r="P2418" s="159">
        <v>25081127.77</v>
      </c>
      <c r="Q2418" s="159">
        <v>10106067</v>
      </c>
      <c r="R2418" s="159">
        <v>14975060.77</v>
      </c>
      <c r="S2418" s="159">
        <v>2477858.7200000002</v>
      </c>
      <c r="T2418" s="159">
        <v>601834.02</v>
      </c>
      <c r="U2418" s="159">
        <v>52903006.43</v>
      </c>
      <c r="V2418" s="159">
        <v>43517506.920000002</v>
      </c>
      <c r="W2418" s="159">
        <v>15719745.449999999</v>
      </c>
      <c r="X2418" s="159">
        <v>1346414.8</v>
      </c>
      <c r="Y2418" s="159">
        <v>9385499.5099999998</v>
      </c>
      <c r="Z2418" s="159">
        <v>7949406.8200000003</v>
      </c>
      <c r="AA2418" s="159">
        <v>3713087.42</v>
      </c>
      <c r="AB2418" s="159">
        <v>4236319.4000000004</v>
      </c>
      <c r="AC2418" s="159">
        <v>3714877.45</v>
      </c>
      <c r="AD2418" s="159">
        <v>3700552</v>
      </c>
      <c r="AE2418" s="159">
        <v>22294843.16</v>
      </c>
      <c r="AF2418" s="159">
        <v>4278104.05</v>
      </c>
      <c r="AG2418" s="159">
        <v>2333655.92</v>
      </c>
      <c r="AH2418" s="159">
        <v>2298022.1</v>
      </c>
      <c r="AI2418" s="159">
        <v>0</v>
      </c>
      <c r="AJ2418" s="159">
        <v>218.94</v>
      </c>
    </row>
    <row r="2419" spans="1:36">
      <c r="A2419" s="153">
        <v>32</v>
      </c>
      <c r="B2419" s="154">
        <v>18</v>
      </c>
      <c r="C2419" s="154">
        <v>5</v>
      </c>
      <c r="D2419" s="155">
        <v>3</v>
      </c>
      <c r="E2419" s="155" t="s">
        <v>556</v>
      </c>
      <c r="F2419" s="156" t="s">
        <v>5927</v>
      </c>
      <c r="G2419" s="156" t="s">
        <v>556</v>
      </c>
      <c r="H2419" s="156" t="s">
        <v>5933</v>
      </c>
      <c r="I2419" s="155">
        <v>3218053</v>
      </c>
      <c r="J2419" s="157" t="s">
        <v>555</v>
      </c>
      <c r="K2419" s="157"/>
      <c r="L2419" s="155">
        <v>2022</v>
      </c>
      <c r="M2419" s="158">
        <v>6380</v>
      </c>
      <c r="N2419" s="159">
        <v>44438084.090000004</v>
      </c>
      <c r="O2419" s="159">
        <v>41606134.57</v>
      </c>
      <c r="P2419" s="159">
        <v>23428903.289999999</v>
      </c>
      <c r="Q2419" s="159">
        <v>8939744</v>
      </c>
      <c r="R2419" s="159">
        <v>14489159.289999999</v>
      </c>
      <c r="S2419" s="159">
        <v>2831949.52</v>
      </c>
      <c r="T2419" s="159">
        <v>908175.78</v>
      </c>
      <c r="U2419" s="159">
        <v>43126467.5</v>
      </c>
      <c r="V2419" s="159">
        <v>37305148.119999997</v>
      </c>
      <c r="W2419" s="159">
        <v>13608933.640000001</v>
      </c>
      <c r="X2419" s="159">
        <v>635368.57999999996</v>
      </c>
      <c r="Y2419" s="159">
        <v>5821319.3799999999</v>
      </c>
      <c r="Z2419" s="159">
        <v>14932071.16</v>
      </c>
      <c r="AA2419" s="159">
        <v>0</v>
      </c>
      <c r="AB2419" s="159">
        <v>14932071.16</v>
      </c>
      <c r="AC2419" s="159">
        <v>2968857.46</v>
      </c>
      <c r="AD2419" s="159">
        <v>2968857.46</v>
      </c>
      <c r="AE2419" s="159">
        <v>13146252.189999999</v>
      </c>
      <c r="AF2419" s="159">
        <v>4300986.45</v>
      </c>
      <c r="AG2419" s="159">
        <v>773860.14</v>
      </c>
      <c r="AH2419" s="159">
        <v>693202.87</v>
      </c>
      <c r="AI2419" s="159">
        <v>0</v>
      </c>
      <c r="AJ2419" s="159">
        <v>0</v>
      </c>
    </row>
    <row r="2420" spans="1:36">
      <c r="A2420" s="153">
        <v>2</v>
      </c>
      <c r="B2420" s="154">
        <v>61</v>
      </c>
      <c r="C2420" s="154">
        <v>0</v>
      </c>
      <c r="D2420" s="155">
        <v>0</v>
      </c>
      <c r="E2420" s="155" t="s">
        <v>489</v>
      </c>
      <c r="F2420" s="156" t="s">
        <v>5934</v>
      </c>
      <c r="G2420" s="156" t="s">
        <v>489</v>
      </c>
      <c r="H2420" s="156" t="s">
        <v>5935</v>
      </c>
      <c r="I2420" s="155">
        <v>261000</v>
      </c>
      <c r="J2420" s="157" t="s">
        <v>554</v>
      </c>
      <c r="K2420" s="157"/>
      <c r="L2420" s="155">
        <v>2022</v>
      </c>
      <c r="M2420" s="158">
        <v>76184</v>
      </c>
      <c r="N2420" s="159">
        <v>588096605.92999995</v>
      </c>
      <c r="O2420" s="159">
        <v>569114526.13999999</v>
      </c>
      <c r="P2420" s="159">
        <v>297239765.93000001</v>
      </c>
      <c r="Q2420" s="159">
        <v>144096920</v>
      </c>
      <c r="R2420" s="159">
        <v>153142845.93000001</v>
      </c>
      <c r="S2420" s="159">
        <v>18982079.789999999</v>
      </c>
      <c r="T2420" s="159">
        <v>7629887.3200000003</v>
      </c>
      <c r="U2420" s="159">
        <v>615114190.5</v>
      </c>
      <c r="V2420" s="159">
        <v>553445622.66999996</v>
      </c>
      <c r="W2420" s="159">
        <v>220759709.19999999</v>
      </c>
      <c r="X2420" s="159">
        <v>12167666.26</v>
      </c>
      <c r="Y2420" s="159">
        <v>61668567.829999998</v>
      </c>
      <c r="Z2420" s="159">
        <v>113012555.31</v>
      </c>
      <c r="AA2420" s="159">
        <v>0</v>
      </c>
      <c r="AB2420" s="159">
        <v>113012555.31</v>
      </c>
      <c r="AC2420" s="159">
        <v>25341720.550000001</v>
      </c>
      <c r="AD2420" s="159">
        <v>23151800</v>
      </c>
      <c r="AE2420" s="159">
        <v>174861824.05000001</v>
      </c>
      <c r="AF2420" s="159">
        <v>15668903.470000001</v>
      </c>
      <c r="AG2420" s="159">
        <v>11487451.470000001</v>
      </c>
      <c r="AH2420" s="159">
        <v>10328335.67</v>
      </c>
      <c r="AI2420" s="159">
        <v>0</v>
      </c>
      <c r="AJ2420" s="159">
        <v>1961640.2</v>
      </c>
    </row>
    <row r="2421" spans="1:36">
      <c r="A2421" s="153">
        <v>2</v>
      </c>
      <c r="B2421" s="154">
        <v>62</v>
      </c>
      <c r="C2421" s="154">
        <v>0</v>
      </c>
      <c r="D2421" s="155">
        <v>0</v>
      </c>
      <c r="E2421" s="155" t="s">
        <v>489</v>
      </c>
      <c r="F2421" s="156" t="s">
        <v>5936</v>
      </c>
      <c r="G2421" s="156" t="s">
        <v>489</v>
      </c>
      <c r="H2421" s="156" t="s">
        <v>5937</v>
      </c>
      <c r="I2421" s="155">
        <v>262000</v>
      </c>
      <c r="J2421" s="157" t="s">
        <v>553</v>
      </c>
      <c r="K2421" s="157"/>
      <c r="L2421" s="155">
        <v>2022</v>
      </c>
      <c r="M2421" s="158">
        <v>93473</v>
      </c>
      <c r="N2421" s="159">
        <v>732287856.29999995</v>
      </c>
      <c r="O2421" s="159">
        <v>689429809.47000003</v>
      </c>
      <c r="P2421" s="159">
        <v>345312433.91999996</v>
      </c>
      <c r="Q2421" s="159">
        <v>167471942</v>
      </c>
      <c r="R2421" s="159">
        <v>177840491.91999999</v>
      </c>
      <c r="S2421" s="159">
        <v>42858046.829999998</v>
      </c>
      <c r="T2421" s="159">
        <v>16637774.890000001</v>
      </c>
      <c r="U2421" s="159">
        <v>793983020.75999999</v>
      </c>
      <c r="V2421" s="159">
        <v>665212864.92999995</v>
      </c>
      <c r="W2421" s="159">
        <v>262005342.25999999</v>
      </c>
      <c r="X2421" s="159">
        <v>14354197.23</v>
      </c>
      <c r="Y2421" s="159">
        <v>128770155.83</v>
      </c>
      <c r="Z2421" s="159">
        <v>152050192.91999999</v>
      </c>
      <c r="AA2421" s="159">
        <v>0</v>
      </c>
      <c r="AB2421" s="159">
        <v>152050192.91999999</v>
      </c>
      <c r="AC2421" s="159">
        <v>16050000</v>
      </c>
      <c r="AD2421" s="159">
        <v>16050000</v>
      </c>
      <c r="AE2421" s="159">
        <v>266229700.31999999</v>
      </c>
      <c r="AF2421" s="159">
        <v>24216944.539999999</v>
      </c>
      <c r="AG2421" s="159">
        <v>3332202.43</v>
      </c>
      <c r="AH2421" s="159">
        <v>2435420.7999999998</v>
      </c>
      <c r="AI2421" s="159">
        <v>0</v>
      </c>
      <c r="AJ2421" s="159">
        <v>0</v>
      </c>
    </row>
    <row r="2422" spans="1:36">
      <c r="A2422" s="153">
        <v>2</v>
      </c>
      <c r="B2422" s="154">
        <v>64</v>
      </c>
      <c r="C2422" s="154">
        <v>0</v>
      </c>
      <c r="D2422" s="155">
        <v>0</v>
      </c>
      <c r="E2422" s="155" t="s">
        <v>489</v>
      </c>
      <c r="F2422" s="156" t="s">
        <v>5938</v>
      </c>
      <c r="G2422" s="156" t="s">
        <v>5939</v>
      </c>
      <c r="H2422" s="156" t="s">
        <v>5940</v>
      </c>
      <c r="I2422" s="155">
        <v>264000</v>
      </c>
      <c r="J2422" s="157" t="s">
        <v>552</v>
      </c>
      <c r="K2422" s="157"/>
      <c r="L2422" s="155">
        <v>2022</v>
      </c>
      <c r="M2422" s="158">
        <v>673923</v>
      </c>
      <c r="N2422" s="159">
        <v>6147436138.96</v>
      </c>
      <c r="O2422" s="159">
        <v>5521485517.6300001</v>
      </c>
      <c r="P2422" s="159">
        <v>1778565509.22</v>
      </c>
      <c r="Q2422" s="159">
        <v>920846748</v>
      </c>
      <c r="R2422" s="159">
        <v>857718761.22000003</v>
      </c>
      <c r="S2422" s="159">
        <v>625950621.33000004</v>
      </c>
      <c r="T2422" s="159">
        <v>366173994.27999997</v>
      </c>
      <c r="U2422" s="159">
        <v>6552787579.6199999</v>
      </c>
      <c r="V2422" s="159">
        <v>5329420260.3299999</v>
      </c>
      <c r="W2422" s="159">
        <v>1817464896.97</v>
      </c>
      <c r="X2422" s="159">
        <v>140926529.41</v>
      </c>
      <c r="Y2422" s="159">
        <v>1223367319.29</v>
      </c>
      <c r="Z2422" s="159">
        <v>934263008.54999995</v>
      </c>
      <c r="AA2422" s="159">
        <v>411541417.56999999</v>
      </c>
      <c r="AB2422" s="159">
        <v>522721590.97999996</v>
      </c>
      <c r="AC2422" s="159">
        <v>359501530.05000001</v>
      </c>
      <c r="AD2422" s="159">
        <v>359501530.05000001</v>
      </c>
      <c r="AE2422" s="159">
        <v>3757153996.8000002</v>
      </c>
      <c r="AF2422" s="159">
        <v>192065257.30000001</v>
      </c>
      <c r="AG2422" s="159">
        <v>20279500.379999999</v>
      </c>
      <c r="AH2422" s="159">
        <v>26228792.57</v>
      </c>
      <c r="AI2422" s="159">
        <v>0</v>
      </c>
      <c r="AJ2422" s="159">
        <v>112594.94</v>
      </c>
    </row>
    <row r="2423" spans="1:36">
      <c r="A2423" s="153">
        <v>2</v>
      </c>
      <c r="B2423" s="154">
        <v>65</v>
      </c>
      <c r="C2423" s="154">
        <v>0</v>
      </c>
      <c r="D2423" s="155">
        <v>0</v>
      </c>
      <c r="E2423" s="155" t="s">
        <v>489</v>
      </c>
      <c r="F2423" s="156" t="s">
        <v>5941</v>
      </c>
      <c r="G2423" s="156" t="s">
        <v>489</v>
      </c>
      <c r="H2423" s="156" t="s">
        <v>5942</v>
      </c>
      <c r="I2423" s="155">
        <v>265000</v>
      </c>
      <c r="J2423" s="157" t="s">
        <v>551</v>
      </c>
      <c r="K2423" s="157"/>
      <c r="L2423" s="155">
        <v>2022</v>
      </c>
      <c r="M2423" s="158">
        <v>102490</v>
      </c>
      <c r="N2423" s="159">
        <v>865425206</v>
      </c>
      <c r="O2423" s="159">
        <v>743192093.72000003</v>
      </c>
      <c r="P2423" s="159">
        <v>374098419.76999998</v>
      </c>
      <c r="Q2423" s="159">
        <v>178431267</v>
      </c>
      <c r="R2423" s="159">
        <v>195667152.77000001</v>
      </c>
      <c r="S2423" s="159">
        <v>122233112.28</v>
      </c>
      <c r="T2423" s="159">
        <v>15886687.07</v>
      </c>
      <c r="U2423" s="159">
        <v>892456211.50999999</v>
      </c>
      <c r="V2423" s="159">
        <v>736585692.21000004</v>
      </c>
      <c r="W2423" s="159">
        <v>241741549.88</v>
      </c>
      <c r="X2423" s="159">
        <v>38391033.700000003</v>
      </c>
      <c r="Y2423" s="159">
        <v>155870519.30000001</v>
      </c>
      <c r="Z2423" s="159">
        <v>257500112.43000001</v>
      </c>
      <c r="AA2423" s="159">
        <v>153426000</v>
      </c>
      <c r="AB2423" s="159">
        <v>104074112.43000001</v>
      </c>
      <c r="AC2423" s="159">
        <v>144920336</v>
      </c>
      <c r="AD2423" s="159">
        <v>144920336</v>
      </c>
      <c r="AE2423" s="159">
        <v>688288644.25</v>
      </c>
      <c r="AF2423" s="159">
        <v>6606401.5099999998</v>
      </c>
      <c r="AG2423" s="159">
        <v>6672985.2199999997</v>
      </c>
      <c r="AH2423" s="159">
        <v>9316680.6600000001</v>
      </c>
      <c r="AI2423" s="159">
        <v>0</v>
      </c>
      <c r="AJ2423" s="159">
        <v>0</v>
      </c>
    </row>
    <row r="2424" spans="1:36">
      <c r="A2424" s="153">
        <v>4</v>
      </c>
      <c r="B2424" s="154">
        <v>61</v>
      </c>
      <c r="C2424" s="154">
        <v>0</v>
      </c>
      <c r="D2424" s="155">
        <v>0</v>
      </c>
      <c r="E2424" s="155" t="s">
        <v>489</v>
      </c>
      <c r="F2424" s="156" t="s">
        <v>5943</v>
      </c>
      <c r="G2424" s="156" t="s">
        <v>5939</v>
      </c>
      <c r="H2424" s="156" t="s">
        <v>5944</v>
      </c>
      <c r="I2424" s="155">
        <v>461000</v>
      </c>
      <c r="J2424" s="157" t="s">
        <v>550</v>
      </c>
      <c r="K2424" s="157"/>
      <c r="L2424" s="155">
        <v>2022</v>
      </c>
      <c r="M2424" s="158">
        <v>331898</v>
      </c>
      <c r="N2424" s="159">
        <v>2605354939.6399999</v>
      </c>
      <c r="O2424" s="159">
        <v>2379696520.77</v>
      </c>
      <c r="P2424" s="159">
        <v>1024106739.1600001</v>
      </c>
      <c r="Q2424" s="159">
        <v>536506007</v>
      </c>
      <c r="R2424" s="159">
        <v>487600732.16000003</v>
      </c>
      <c r="S2424" s="159">
        <v>225658418.87</v>
      </c>
      <c r="T2424" s="159">
        <v>38115376.219999999</v>
      </c>
      <c r="U2424" s="159">
        <v>2483182402.1100001</v>
      </c>
      <c r="V2424" s="159">
        <v>2210301121.29</v>
      </c>
      <c r="W2424" s="159">
        <v>828619990.42999995</v>
      </c>
      <c r="X2424" s="159">
        <v>43277722.270000003</v>
      </c>
      <c r="Y2424" s="159">
        <v>272881280.81999999</v>
      </c>
      <c r="Z2424" s="159">
        <v>245412728.75999999</v>
      </c>
      <c r="AA2424" s="159">
        <v>0</v>
      </c>
      <c r="AB2424" s="159">
        <v>245412728.75999999</v>
      </c>
      <c r="AC2424" s="159">
        <v>67626166.079999998</v>
      </c>
      <c r="AD2424" s="159">
        <v>67626166.079999998</v>
      </c>
      <c r="AE2424" s="159">
        <v>1001236993.27</v>
      </c>
      <c r="AF2424" s="159">
        <v>169395399.47999999</v>
      </c>
      <c r="AG2424" s="159">
        <v>16937007.52</v>
      </c>
      <c r="AH2424" s="159">
        <v>20964631.469999999</v>
      </c>
      <c r="AI2424" s="159">
        <v>0</v>
      </c>
      <c r="AJ2424" s="159">
        <v>0</v>
      </c>
    </row>
    <row r="2425" spans="1:36">
      <c r="A2425" s="153">
        <v>4</v>
      </c>
      <c r="B2425" s="154">
        <v>62</v>
      </c>
      <c r="C2425" s="154">
        <v>0</v>
      </c>
      <c r="D2425" s="155">
        <v>0</v>
      </c>
      <c r="E2425" s="155" t="s">
        <v>489</v>
      </c>
      <c r="F2425" s="156" t="s">
        <v>5945</v>
      </c>
      <c r="G2425" s="156" t="s">
        <v>489</v>
      </c>
      <c r="H2425" s="156" t="s">
        <v>5946</v>
      </c>
      <c r="I2425" s="155">
        <v>462000</v>
      </c>
      <c r="J2425" s="157" t="s">
        <v>549</v>
      </c>
      <c r="K2425" s="157"/>
      <c r="L2425" s="155">
        <v>2022</v>
      </c>
      <c r="M2425" s="158">
        <v>89832</v>
      </c>
      <c r="N2425" s="159">
        <v>776155863.09000003</v>
      </c>
      <c r="O2425" s="159">
        <v>701781481.17999995</v>
      </c>
      <c r="P2425" s="159">
        <v>396499100.25</v>
      </c>
      <c r="Q2425" s="159">
        <v>222954101</v>
      </c>
      <c r="R2425" s="159">
        <v>173544999.25</v>
      </c>
      <c r="S2425" s="159">
        <v>74374381.909999996</v>
      </c>
      <c r="T2425" s="159">
        <v>7997893.7999999998</v>
      </c>
      <c r="U2425" s="159">
        <v>863126343.07000005</v>
      </c>
      <c r="V2425" s="159">
        <v>697702588.27999997</v>
      </c>
      <c r="W2425" s="159">
        <v>281281722.5</v>
      </c>
      <c r="X2425" s="159">
        <v>12854733.99</v>
      </c>
      <c r="Y2425" s="159">
        <v>165423754.78999999</v>
      </c>
      <c r="Z2425" s="159">
        <v>140120443.84999999</v>
      </c>
      <c r="AA2425" s="159">
        <v>45100000</v>
      </c>
      <c r="AB2425" s="159">
        <v>95020443.849999994</v>
      </c>
      <c r="AC2425" s="159">
        <v>23934671.800000001</v>
      </c>
      <c r="AD2425" s="159">
        <v>23934671.800000001</v>
      </c>
      <c r="AE2425" s="159">
        <v>229441374.47999999</v>
      </c>
      <c r="AF2425" s="159">
        <v>4078892.9</v>
      </c>
      <c r="AG2425" s="159">
        <v>6065187.7599999998</v>
      </c>
      <c r="AH2425" s="159">
        <v>7870660.7800000003</v>
      </c>
      <c r="AI2425" s="159">
        <v>6831</v>
      </c>
      <c r="AJ2425" s="159">
        <v>0</v>
      </c>
    </row>
    <row r="2426" spans="1:36">
      <c r="A2426" s="153">
        <v>4</v>
      </c>
      <c r="B2426" s="154">
        <v>63</v>
      </c>
      <c r="C2426" s="154">
        <v>0</v>
      </c>
      <c r="D2426" s="155">
        <v>0</v>
      </c>
      <c r="E2426" s="155" t="s">
        <v>489</v>
      </c>
      <c r="F2426" s="156" t="s">
        <v>5947</v>
      </c>
      <c r="G2426" s="156" t="s">
        <v>489</v>
      </c>
      <c r="H2426" s="156" t="s">
        <v>5948</v>
      </c>
      <c r="I2426" s="155">
        <v>463000</v>
      </c>
      <c r="J2426" s="157" t="s">
        <v>548</v>
      </c>
      <c r="K2426" s="157"/>
      <c r="L2426" s="155">
        <v>2022</v>
      </c>
      <c r="M2426" s="158">
        <v>196298</v>
      </c>
      <c r="N2426" s="159">
        <v>1495722151.0999999</v>
      </c>
      <c r="O2426" s="159">
        <v>1354768508.3599999</v>
      </c>
      <c r="P2426" s="159">
        <v>618046208.22000003</v>
      </c>
      <c r="Q2426" s="159">
        <v>331492717</v>
      </c>
      <c r="R2426" s="159">
        <v>286553491.22000003</v>
      </c>
      <c r="S2426" s="159">
        <v>140953642.74000001</v>
      </c>
      <c r="T2426" s="159">
        <v>42846704.479999997</v>
      </c>
      <c r="U2426" s="159">
        <v>1512649338.23</v>
      </c>
      <c r="V2426" s="159">
        <v>1255021763.1800001</v>
      </c>
      <c r="W2426" s="159">
        <v>490235345.88</v>
      </c>
      <c r="X2426" s="159">
        <v>48796553.200000003</v>
      </c>
      <c r="Y2426" s="159">
        <v>257627575.05000001</v>
      </c>
      <c r="Z2426" s="159">
        <v>200862453.06</v>
      </c>
      <c r="AA2426" s="159">
        <v>83300000</v>
      </c>
      <c r="AB2426" s="159">
        <v>117562453.06</v>
      </c>
      <c r="AC2426" s="159">
        <v>75710690.290000007</v>
      </c>
      <c r="AD2426" s="159">
        <v>75710690.290000007</v>
      </c>
      <c r="AE2426" s="159">
        <v>1117440009.8900001</v>
      </c>
      <c r="AF2426" s="159">
        <v>99746745.180000007</v>
      </c>
      <c r="AG2426" s="159">
        <v>25170103.370000001</v>
      </c>
      <c r="AH2426" s="159">
        <v>26353847.190000001</v>
      </c>
      <c r="AI2426" s="159">
        <v>0</v>
      </c>
      <c r="AJ2426" s="159">
        <v>3245836.29</v>
      </c>
    </row>
    <row r="2427" spans="1:36">
      <c r="A2427" s="153">
        <v>4</v>
      </c>
      <c r="B2427" s="154">
        <v>64</v>
      </c>
      <c r="C2427" s="154">
        <v>0</v>
      </c>
      <c r="D2427" s="155">
        <v>0</v>
      </c>
      <c r="E2427" s="155" t="s">
        <v>489</v>
      </c>
      <c r="F2427" s="156" t="s">
        <v>5949</v>
      </c>
      <c r="G2427" s="156" t="s">
        <v>489</v>
      </c>
      <c r="H2427" s="156" t="s">
        <v>5950</v>
      </c>
      <c r="I2427" s="155">
        <v>464000</v>
      </c>
      <c r="J2427" s="157" t="s">
        <v>547</v>
      </c>
      <c r="K2427" s="157"/>
      <c r="L2427" s="155">
        <v>2022</v>
      </c>
      <c r="M2427" s="158">
        <v>102730</v>
      </c>
      <c r="N2427" s="159">
        <v>820514215.25999999</v>
      </c>
      <c r="O2427" s="159">
        <v>773200201.69000006</v>
      </c>
      <c r="P2427" s="159">
        <v>371224184.27999997</v>
      </c>
      <c r="Q2427" s="159">
        <v>198912244</v>
      </c>
      <c r="R2427" s="159">
        <v>172311940.28</v>
      </c>
      <c r="S2427" s="159">
        <v>47314013.57</v>
      </c>
      <c r="T2427" s="159">
        <v>4857695.33</v>
      </c>
      <c r="U2427" s="159">
        <v>886163764.86000001</v>
      </c>
      <c r="V2427" s="159">
        <v>773899938.00999999</v>
      </c>
      <c r="W2427" s="159">
        <v>340173121.08999997</v>
      </c>
      <c r="X2427" s="159">
        <v>22221395.149999999</v>
      </c>
      <c r="Y2427" s="159">
        <v>112263826.84999999</v>
      </c>
      <c r="Z2427" s="159">
        <v>156313306.65000001</v>
      </c>
      <c r="AA2427" s="159">
        <v>63000000</v>
      </c>
      <c r="AB2427" s="159">
        <v>93313306.650000006</v>
      </c>
      <c r="AC2427" s="159">
        <v>23911010</v>
      </c>
      <c r="AD2427" s="159">
        <v>23911010</v>
      </c>
      <c r="AE2427" s="159">
        <v>379276315.69999999</v>
      </c>
      <c r="AF2427" s="159">
        <v>-699736.32</v>
      </c>
      <c r="AG2427" s="159">
        <v>7736444.7000000002</v>
      </c>
      <c r="AH2427" s="159">
        <v>10127848.33</v>
      </c>
      <c r="AI2427" s="159">
        <v>5461.2</v>
      </c>
      <c r="AJ2427" s="159">
        <v>4165.8</v>
      </c>
    </row>
    <row r="2428" spans="1:36">
      <c r="A2428" s="153">
        <v>6</v>
      </c>
      <c r="B2428" s="154">
        <v>61</v>
      </c>
      <c r="C2428" s="154">
        <v>0</v>
      </c>
      <c r="D2428" s="155">
        <v>0</v>
      </c>
      <c r="E2428" s="155" t="s">
        <v>489</v>
      </c>
      <c r="F2428" s="156" t="s">
        <v>5951</v>
      </c>
      <c r="G2428" s="156" t="s">
        <v>489</v>
      </c>
      <c r="H2428" s="156" t="s">
        <v>5952</v>
      </c>
      <c r="I2428" s="155">
        <v>661000</v>
      </c>
      <c r="J2428" s="157" t="s">
        <v>546</v>
      </c>
      <c r="K2428" s="157"/>
      <c r="L2428" s="155">
        <v>2022</v>
      </c>
      <c r="M2428" s="158">
        <v>54926</v>
      </c>
      <c r="N2428" s="159">
        <v>433001786.02999997</v>
      </c>
      <c r="O2428" s="159">
        <v>404422110.41000003</v>
      </c>
      <c r="P2428" s="159">
        <v>253930978.40000001</v>
      </c>
      <c r="Q2428" s="159">
        <v>145085506</v>
      </c>
      <c r="R2428" s="159">
        <v>108845472.40000001</v>
      </c>
      <c r="S2428" s="159">
        <v>28579675.620000001</v>
      </c>
      <c r="T2428" s="159">
        <v>1007798.52</v>
      </c>
      <c r="U2428" s="159">
        <v>475831728.62</v>
      </c>
      <c r="V2428" s="159">
        <v>378677937.73000002</v>
      </c>
      <c r="W2428" s="159">
        <v>165823477.75</v>
      </c>
      <c r="X2428" s="159">
        <v>1983460</v>
      </c>
      <c r="Y2428" s="159">
        <v>97153790.890000001</v>
      </c>
      <c r="Z2428" s="159">
        <v>85213102.569999993</v>
      </c>
      <c r="AA2428" s="159">
        <v>15000000</v>
      </c>
      <c r="AB2428" s="159">
        <v>70213102.569999993</v>
      </c>
      <c r="AC2428" s="159">
        <v>2000000</v>
      </c>
      <c r="AD2428" s="159">
        <v>2000000</v>
      </c>
      <c r="AE2428" s="159">
        <v>49522178.810000002</v>
      </c>
      <c r="AF2428" s="159">
        <v>25744172.68</v>
      </c>
      <c r="AG2428" s="159">
        <v>3867294.04</v>
      </c>
      <c r="AH2428" s="159">
        <v>4287659.49</v>
      </c>
      <c r="AI2428" s="159">
        <v>0</v>
      </c>
      <c r="AJ2428" s="159">
        <v>27269.81</v>
      </c>
    </row>
    <row r="2429" spans="1:36">
      <c r="A2429" s="153">
        <v>6</v>
      </c>
      <c r="B2429" s="154">
        <v>62</v>
      </c>
      <c r="C2429" s="154">
        <v>0</v>
      </c>
      <c r="D2429" s="155">
        <v>0</v>
      </c>
      <c r="E2429" s="155" t="s">
        <v>489</v>
      </c>
      <c r="F2429" s="156" t="s">
        <v>5953</v>
      </c>
      <c r="G2429" s="156" t="s">
        <v>489</v>
      </c>
      <c r="H2429" s="156" t="s">
        <v>5954</v>
      </c>
      <c r="I2429" s="155">
        <v>662000</v>
      </c>
      <c r="J2429" s="157" t="s">
        <v>545</v>
      </c>
      <c r="K2429" s="157"/>
      <c r="L2429" s="155">
        <v>2022</v>
      </c>
      <c r="M2429" s="158">
        <v>58357</v>
      </c>
      <c r="N2429" s="159">
        <v>455390710.06999999</v>
      </c>
      <c r="O2429" s="159">
        <v>427929479.66000003</v>
      </c>
      <c r="P2429" s="159">
        <v>265624833.26999998</v>
      </c>
      <c r="Q2429" s="159">
        <v>157235256</v>
      </c>
      <c r="R2429" s="159">
        <v>108389577.27</v>
      </c>
      <c r="S2429" s="159">
        <v>27461230.41</v>
      </c>
      <c r="T2429" s="159">
        <v>1168982.8700000001</v>
      </c>
      <c r="U2429" s="159">
        <v>464330778.69</v>
      </c>
      <c r="V2429" s="159">
        <v>412608319.16000003</v>
      </c>
      <c r="W2429" s="159">
        <v>177301247.56</v>
      </c>
      <c r="X2429" s="159">
        <v>8496106.3000000007</v>
      </c>
      <c r="Y2429" s="159">
        <v>51722459.530000001</v>
      </c>
      <c r="Z2429" s="159">
        <v>41827049.149999999</v>
      </c>
      <c r="AA2429" s="159">
        <v>0</v>
      </c>
      <c r="AB2429" s="159">
        <v>41827049.149999999</v>
      </c>
      <c r="AC2429" s="159">
        <v>10000000</v>
      </c>
      <c r="AD2429" s="159">
        <v>6000000</v>
      </c>
      <c r="AE2429" s="159">
        <v>150500000</v>
      </c>
      <c r="AF2429" s="159">
        <v>15321160.5</v>
      </c>
      <c r="AG2429" s="159">
        <v>4480494.59</v>
      </c>
      <c r="AH2429" s="159">
        <v>4320433.8499999996</v>
      </c>
      <c r="AI2429" s="159">
        <v>0</v>
      </c>
      <c r="AJ2429" s="159">
        <v>0</v>
      </c>
    </row>
    <row r="2430" spans="1:36">
      <c r="A2430" s="153">
        <v>6</v>
      </c>
      <c r="B2430" s="154">
        <v>63</v>
      </c>
      <c r="C2430" s="154">
        <v>0</v>
      </c>
      <c r="D2430" s="155">
        <v>0</v>
      </c>
      <c r="E2430" s="155" t="s">
        <v>489</v>
      </c>
      <c r="F2430" s="156" t="s">
        <v>5955</v>
      </c>
      <c r="G2430" s="156" t="s">
        <v>5939</v>
      </c>
      <c r="H2430" s="156" t="s">
        <v>5956</v>
      </c>
      <c r="I2430" s="155">
        <v>663000</v>
      </c>
      <c r="J2430" s="157" t="s">
        <v>544</v>
      </c>
      <c r="K2430" s="157"/>
      <c r="L2430" s="155">
        <v>2022</v>
      </c>
      <c r="M2430" s="158">
        <v>331991</v>
      </c>
      <c r="N2430" s="159">
        <v>2664590221.3400002</v>
      </c>
      <c r="O2430" s="159">
        <v>2458465532.9299998</v>
      </c>
      <c r="P2430" s="159">
        <v>1075917300.0899999</v>
      </c>
      <c r="Q2430" s="159">
        <v>562172054</v>
      </c>
      <c r="R2430" s="159">
        <v>513745246.08999997</v>
      </c>
      <c r="S2430" s="159">
        <v>206124688.41</v>
      </c>
      <c r="T2430" s="159">
        <v>67822855.510000005</v>
      </c>
      <c r="U2430" s="159">
        <v>2854462378.5599999</v>
      </c>
      <c r="V2430" s="159">
        <v>2458790879.1599998</v>
      </c>
      <c r="W2430" s="159">
        <v>1029872094.0700001</v>
      </c>
      <c r="X2430" s="159">
        <v>92603885.269999996</v>
      </c>
      <c r="Y2430" s="159">
        <v>395671499.39999998</v>
      </c>
      <c r="Z2430" s="159">
        <v>388503283.42000002</v>
      </c>
      <c r="AA2430" s="159">
        <v>246477666.65000001</v>
      </c>
      <c r="AB2430" s="159">
        <v>142025616.77000001</v>
      </c>
      <c r="AC2430" s="159">
        <v>119518068.65000001</v>
      </c>
      <c r="AD2430" s="159">
        <v>97297093.090000004</v>
      </c>
      <c r="AE2430" s="159">
        <v>1936610384.6300001</v>
      </c>
      <c r="AF2430" s="159">
        <v>-325346.23</v>
      </c>
      <c r="AG2430" s="159">
        <v>18968781.25</v>
      </c>
      <c r="AH2430" s="159">
        <v>21534259.129999999</v>
      </c>
      <c r="AI2430" s="159">
        <v>0</v>
      </c>
      <c r="AJ2430" s="159">
        <v>0</v>
      </c>
    </row>
    <row r="2431" spans="1:36">
      <c r="A2431" s="153">
        <v>6</v>
      </c>
      <c r="B2431" s="154">
        <v>64</v>
      </c>
      <c r="C2431" s="154">
        <v>0</v>
      </c>
      <c r="D2431" s="155">
        <v>0</v>
      </c>
      <c r="E2431" s="155" t="s">
        <v>489</v>
      </c>
      <c r="F2431" s="156" t="s">
        <v>5957</v>
      </c>
      <c r="G2431" s="156" t="s">
        <v>489</v>
      </c>
      <c r="H2431" s="156" t="s">
        <v>5958</v>
      </c>
      <c r="I2431" s="155">
        <v>664000</v>
      </c>
      <c r="J2431" s="157" t="s">
        <v>543</v>
      </c>
      <c r="K2431" s="157"/>
      <c r="L2431" s="155">
        <v>2022</v>
      </c>
      <c r="M2431" s="158">
        <v>59274</v>
      </c>
      <c r="N2431" s="159">
        <v>575627090.19000006</v>
      </c>
      <c r="O2431" s="159">
        <v>489003327.39999998</v>
      </c>
      <c r="P2431" s="159">
        <v>298731639.44999999</v>
      </c>
      <c r="Q2431" s="159">
        <v>179811826</v>
      </c>
      <c r="R2431" s="159">
        <v>118919813.45</v>
      </c>
      <c r="S2431" s="159">
        <v>86623762.790000007</v>
      </c>
      <c r="T2431" s="159">
        <v>5271999.6399999997</v>
      </c>
      <c r="U2431" s="159">
        <v>641645388.75</v>
      </c>
      <c r="V2431" s="159">
        <v>468186667.85000002</v>
      </c>
      <c r="W2431" s="159">
        <v>217606237.52000001</v>
      </c>
      <c r="X2431" s="159">
        <v>10436858.470000001</v>
      </c>
      <c r="Y2431" s="159">
        <v>173458720.90000001</v>
      </c>
      <c r="Z2431" s="159">
        <v>123913372.05</v>
      </c>
      <c r="AA2431" s="159">
        <v>17000000</v>
      </c>
      <c r="AB2431" s="159">
        <v>106913372.05</v>
      </c>
      <c r="AC2431" s="159">
        <v>15044624</v>
      </c>
      <c r="AD2431" s="159">
        <v>13844624</v>
      </c>
      <c r="AE2431" s="159">
        <v>199732663.03999999</v>
      </c>
      <c r="AF2431" s="159">
        <v>20816659.550000001</v>
      </c>
      <c r="AG2431" s="159">
        <v>3923778.87</v>
      </c>
      <c r="AH2431" s="159">
        <v>4333714.3899999997</v>
      </c>
      <c r="AI2431" s="159">
        <v>0</v>
      </c>
      <c r="AJ2431" s="159">
        <v>3.04</v>
      </c>
    </row>
    <row r="2432" spans="1:36">
      <c r="A2432" s="153">
        <v>8</v>
      </c>
      <c r="B2432" s="154">
        <v>61</v>
      </c>
      <c r="C2432" s="154">
        <v>0</v>
      </c>
      <c r="D2432" s="155">
        <v>0</v>
      </c>
      <c r="E2432" s="155" t="s">
        <v>489</v>
      </c>
      <c r="F2432" s="156" t="s">
        <v>5959</v>
      </c>
      <c r="G2432" s="156" t="s">
        <v>489</v>
      </c>
      <c r="H2432" s="156" t="s">
        <v>5960</v>
      </c>
      <c r="I2432" s="155">
        <v>861000</v>
      </c>
      <c r="J2432" s="157" t="s">
        <v>542</v>
      </c>
      <c r="K2432" s="157"/>
      <c r="L2432" s="155">
        <v>2022</v>
      </c>
      <c r="M2432" s="158">
        <v>117379</v>
      </c>
      <c r="N2432" s="159">
        <v>967731708.96000004</v>
      </c>
      <c r="O2432" s="159">
        <v>823201531.25</v>
      </c>
      <c r="P2432" s="159">
        <v>413480508.14999998</v>
      </c>
      <c r="Q2432" s="159">
        <v>225896619</v>
      </c>
      <c r="R2432" s="159">
        <v>187583889.15000001</v>
      </c>
      <c r="S2432" s="159">
        <v>144530177.71000001</v>
      </c>
      <c r="T2432" s="159">
        <v>21754773.620000001</v>
      </c>
      <c r="U2432" s="159">
        <v>1010080949.22</v>
      </c>
      <c r="V2432" s="159">
        <v>797864689.88</v>
      </c>
      <c r="W2432" s="159">
        <v>350388155.06</v>
      </c>
      <c r="X2432" s="159">
        <v>12099842.07</v>
      </c>
      <c r="Y2432" s="159">
        <v>212216259.34</v>
      </c>
      <c r="Z2432" s="159">
        <v>167309681.25</v>
      </c>
      <c r="AA2432" s="159">
        <v>0</v>
      </c>
      <c r="AB2432" s="159">
        <v>167309681.25</v>
      </c>
      <c r="AC2432" s="159">
        <v>0</v>
      </c>
      <c r="AD2432" s="159">
        <v>0</v>
      </c>
      <c r="AE2432" s="159">
        <v>291582272.61000001</v>
      </c>
      <c r="AF2432" s="159">
        <v>25336841.370000001</v>
      </c>
      <c r="AG2432" s="159">
        <v>4212698.6399999997</v>
      </c>
      <c r="AH2432" s="159">
        <v>6308559.9100000001</v>
      </c>
      <c r="AI2432" s="159">
        <v>0</v>
      </c>
      <c r="AJ2432" s="159">
        <v>15355.61</v>
      </c>
    </row>
    <row r="2433" spans="1:36">
      <c r="A2433" s="153">
        <v>8</v>
      </c>
      <c r="B2433" s="154">
        <v>62</v>
      </c>
      <c r="C2433" s="154">
        <v>0</v>
      </c>
      <c r="D2433" s="155">
        <v>0</v>
      </c>
      <c r="E2433" s="155" t="s">
        <v>489</v>
      </c>
      <c r="F2433" s="156" t="s">
        <v>5961</v>
      </c>
      <c r="G2433" s="156" t="s">
        <v>489</v>
      </c>
      <c r="H2433" s="156" t="s">
        <v>5962</v>
      </c>
      <c r="I2433" s="155">
        <v>862000</v>
      </c>
      <c r="J2433" s="157" t="s">
        <v>541</v>
      </c>
      <c r="K2433" s="157"/>
      <c r="L2433" s="155">
        <v>2022</v>
      </c>
      <c r="M2433" s="158">
        <v>139503</v>
      </c>
      <c r="N2433" s="159">
        <v>1175774808.5</v>
      </c>
      <c r="O2433" s="159">
        <v>1077286980.8199999</v>
      </c>
      <c r="P2433" s="159">
        <v>465395008.44</v>
      </c>
      <c r="Q2433" s="159">
        <v>233267967</v>
      </c>
      <c r="R2433" s="159">
        <v>232127041.44</v>
      </c>
      <c r="S2433" s="159">
        <v>98487827.680000007</v>
      </c>
      <c r="T2433" s="159">
        <v>10719825.67</v>
      </c>
      <c r="U2433" s="159">
        <v>1242704611.48</v>
      </c>
      <c r="V2433" s="159">
        <v>1060745479.05</v>
      </c>
      <c r="W2433" s="159">
        <v>446875585.13999999</v>
      </c>
      <c r="X2433" s="159">
        <v>17045849.140000001</v>
      </c>
      <c r="Y2433" s="159">
        <v>181959132.43000001</v>
      </c>
      <c r="Z2433" s="159">
        <v>200026970.87</v>
      </c>
      <c r="AA2433" s="159">
        <v>40000000</v>
      </c>
      <c r="AB2433" s="159">
        <v>160026970.87</v>
      </c>
      <c r="AC2433" s="159">
        <v>15713213.119999999</v>
      </c>
      <c r="AD2433" s="159">
        <v>15713213.119999999</v>
      </c>
      <c r="AE2433" s="159">
        <v>417875278.49000001</v>
      </c>
      <c r="AF2433" s="159">
        <v>16541501.77</v>
      </c>
      <c r="AG2433" s="159">
        <v>16421118.09</v>
      </c>
      <c r="AH2433" s="159">
        <v>16331692.65</v>
      </c>
      <c r="AI2433" s="159">
        <v>0</v>
      </c>
      <c r="AJ2433" s="159">
        <v>0</v>
      </c>
    </row>
    <row r="2434" spans="1:36">
      <c r="A2434" s="153">
        <v>10</v>
      </c>
      <c r="B2434" s="154">
        <v>61</v>
      </c>
      <c r="C2434" s="154">
        <v>0</v>
      </c>
      <c r="D2434" s="155">
        <v>0</v>
      </c>
      <c r="E2434" s="155" t="s">
        <v>489</v>
      </c>
      <c r="F2434" s="156" t="s">
        <v>5963</v>
      </c>
      <c r="G2434" s="156" t="s">
        <v>5939</v>
      </c>
      <c r="H2434" s="156" t="s">
        <v>5964</v>
      </c>
      <c r="I2434" s="155">
        <v>1061000</v>
      </c>
      <c r="J2434" s="157" t="s">
        <v>540</v>
      </c>
      <c r="K2434" s="157"/>
      <c r="L2434" s="155">
        <v>2022</v>
      </c>
      <c r="M2434" s="158">
        <v>661329</v>
      </c>
      <c r="N2434" s="159">
        <v>5412513532.9099998</v>
      </c>
      <c r="O2434" s="159">
        <v>4977730501.5299997</v>
      </c>
      <c r="P2434" s="159">
        <v>1839264701.25</v>
      </c>
      <c r="Q2434" s="159">
        <v>842336826</v>
      </c>
      <c r="R2434" s="159">
        <v>996927875.25</v>
      </c>
      <c r="S2434" s="159">
        <v>434783031.38</v>
      </c>
      <c r="T2434" s="159">
        <v>166654785.44999999</v>
      </c>
      <c r="U2434" s="159">
        <v>5956640460.8500004</v>
      </c>
      <c r="V2434" s="159">
        <v>4811893954.8500004</v>
      </c>
      <c r="W2434" s="159">
        <v>1671531257.45</v>
      </c>
      <c r="X2434" s="159">
        <v>179127109.88999999</v>
      </c>
      <c r="Y2434" s="159">
        <v>1144746506</v>
      </c>
      <c r="Z2434" s="159">
        <v>1052651528.62</v>
      </c>
      <c r="AA2434" s="159">
        <v>472794000</v>
      </c>
      <c r="AB2434" s="159">
        <v>579857528.62</v>
      </c>
      <c r="AC2434" s="159">
        <v>282562660.08999997</v>
      </c>
      <c r="AD2434" s="159">
        <v>282562660.08999997</v>
      </c>
      <c r="AE2434" s="159">
        <v>3936582410.3299999</v>
      </c>
      <c r="AF2434" s="159">
        <v>165836546.68000001</v>
      </c>
      <c r="AG2434" s="159">
        <v>35042885.950000003</v>
      </c>
      <c r="AH2434" s="159">
        <v>42132322.030000001</v>
      </c>
      <c r="AI2434" s="159">
        <v>0</v>
      </c>
      <c r="AJ2434" s="159">
        <v>194241.17</v>
      </c>
    </row>
    <row r="2435" spans="1:36">
      <c r="A2435" s="153">
        <v>10</v>
      </c>
      <c r="B2435" s="154">
        <v>62</v>
      </c>
      <c r="C2435" s="154">
        <v>0</v>
      </c>
      <c r="D2435" s="155">
        <v>0</v>
      </c>
      <c r="E2435" s="155" t="s">
        <v>489</v>
      </c>
      <c r="F2435" s="156" t="s">
        <v>5965</v>
      </c>
      <c r="G2435" s="156" t="s">
        <v>489</v>
      </c>
      <c r="H2435" s="156" t="s">
        <v>5966</v>
      </c>
      <c r="I2435" s="155">
        <v>1062000</v>
      </c>
      <c r="J2435" s="157" t="s">
        <v>539</v>
      </c>
      <c r="K2435" s="157"/>
      <c r="L2435" s="155">
        <v>2022</v>
      </c>
      <c r="M2435" s="158">
        <v>67734</v>
      </c>
      <c r="N2435" s="159">
        <v>583651371.01999998</v>
      </c>
      <c r="O2435" s="159">
        <v>562216374.16999996</v>
      </c>
      <c r="P2435" s="159">
        <v>283249350.51999998</v>
      </c>
      <c r="Q2435" s="159">
        <v>153245236</v>
      </c>
      <c r="R2435" s="159">
        <v>130004114.52</v>
      </c>
      <c r="S2435" s="159">
        <v>21434996.850000001</v>
      </c>
      <c r="T2435" s="159">
        <v>4418044.25</v>
      </c>
      <c r="U2435" s="159">
        <v>585348302.55999994</v>
      </c>
      <c r="V2435" s="159">
        <v>527576067.69999999</v>
      </c>
      <c r="W2435" s="159">
        <v>220107695.19999999</v>
      </c>
      <c r="X2435" s="159">
        <v>5258572.7699999996</v>
      </c>
      <c r="Y2435" s="159">
        <v>57772234.859999999</v>
      </c>
      <c r="Z2435" s="159">
        <v>49413004.530000001</v>
      </c>
      <c r="AA2435" s="159">
        <v>0</v>
      </c>
      <c r="AB2435" s="159">
        <v>49413004.530000001</v>
      </c>
      <c r="AC2435" s="159">
        <v>13291468.75</v>
      </c>
      <c r="AD2435" s="159">
        <v>13289721.710000001</v>
      </c>
      <c r="AE2435" s="159">
        <v>105257122</v>
      </c>
      <c r="AF2435" s="159">
        <v>34640306.469999999</v>
      </c>
      <c r="AG2435" s="159">
        <v>7215078.8099999996</v>
      </c>
      <c r="AH2435" s="159">
        <v>7869334.3399999999</v>
      </c>
      <c r="AI2435" s="159">
        <v>0</v>
      </c>
      <c r="AJ2435" s="159">
        <v>0</v>
      </c>
    </row>
    <row r="2436" spans="1:36">
      <c r="A2436" s="153">
        <v>10</v>
      </c>
      <c r="B2436" s="154">
        <v>63</v>
      </c>
      <c r="C2436" s="154">
        <v>0</v>
      </c>
      <c r="D2436" s="155">
        <v>0</v>
      </c>
      <c r="E2436" s="155" t="s">
        <v>489</v>
      </c>
      <c r="F2436" s="156" t="s">
        <v>5967</v>
      </c>
      <c r="G2436" s="156" t="s">
        <v>489</v>
      </c>
      <c r="H2436" s="156" t="s">
        <v>5968</v>
      </c>
      <c r="I2436" s="155">
        <v>1063000</v>
      </c>
      <c r="J2436" s="157" t="s">
        <v>538</v>
      </c>
      <c r="K2436" s="157"/>
      <c r="L2436" s="155">
        <v>2022</v>
      </c>
      <c r="M2436" s="158">
        <v>45773</v>
      </c>
      <c r="N2436" s="159">
        <v>366067963.38999999</v>
      </c>
      <c r="O2436" s="159">
        <v>346122389.01999998</v>
      </c>
      <c r="P2436" s="159">
        <v>171862993.49000001</v>
      </c>
      <c r="Q2436" s="159">
        <v>92713697</v>
      </c>
      <c r="R2436" s="159">
        <v>79149296.489999995</v>
      </c>
      <c r="S2436" s="159">
        <v>19945574.370000001</v>
      </c>
      <c r="T2436" s="159">
        <v>11661336.84</v>
      </c>
      <c r="U2436" s="159">
        <v>425953897.43000001</v>
      </c>
      <c r="V2436" s="159">
        <v>346460602.12</v>
      </c>
      <c r="W2436" s="159">
        <v>156113789.24000001</v>
      </c>
      <c r="X2436" s="159">
        <v>7610151.4500000002</v>
      </c>
      <c r="Y2436" s="159">
        <v>79493295.310000002</v>
      </c>
      <c r="Z2436" s="159">
        <v>231898777.12</v>
      </c>
      <c r="AA2436" s="159">
        <v>50000000</v>
      </c>
      <c r="AB2436" s="159">
        <v>181898777.12</v>
      </c>
      <c r="AC2436" s="159">
        <v>168090366.44</v>
      </c>
      <c r="AD2436" s="159">
        <v>22590366.440000001</v>
      </c>
      <c r="AE2436" s="159">
        <v>178280217.56</v>
      </c>
      <c r="AF2436" s="159">
        <v>-338213.1</v>
      </c>
      <c r="AG2436" s="159">
        <v>1728677.07</v>
      </c>
      <c r="AH2436" s="159">
        <v>1337226.1299999999</v>
      </c>
      <c r="AI2436" s="159">
        <v>0</v>
      </c>
      <c r="AJ2436" s="159">
        <v>0</v>
      </c>
    </row>
    <row r="2437" spans="1:36">
      <c r="A2437" s="153">
        <v>12</v>
      </c>
      <c r="B2437" s="154">
        <v>61</v>
      </c>
      <c r="C2437" s="154">
        <v>0</v>
      </c>
      <c r="D2437" s="155">
        <v>0</v>
      </c>
      <c r="E2437" s="155" t="s">
        <v>489</v>
      </c>
      <c r="F2437" s="156" t="s">
        <v>5969</v>
      </c>
      <c r="G2437" s="156" t="s">
        <v>5939</v>
      </c>
      <c r="H2437" s="156" t="s">
        <v>5970</v>
      </c>
      <c r="I2437" s="155">
        <v>1261000</v>
      </c>
      <c r="J2437" s="157" t="s">
        <v>537</v>
      </c>
      <c r="K2437" s="157"/>
      <c r="L2437" s="155">
        <v>2022</v>
      </c>
      <c r="M2437" s="158">
        <v>802781</v>
      </c>
      <c r="N2437" s="159">
        <v>7221663898.5200005</v>
      </c>
      <c r="O2437" s="159">
        <v>6731330441.2600002</v>
      </c>
      <c r="P2437" s="159">
        <v>2199351781.9899998</v>
      </c>
      <c r="Q2437" s="159">
        <v>1155138557</v>
      </c>
      <c r="R2437" s="159">
        <v>1044213224.99</v>
      </c>
      <c r="S2437" s="159">
        <v>490333457.25999999</v>
      </c>
      <c r="T2437" s="159">
        <v>66887108.600000001</v>
      </c>
      <c r="U2437" s="159">
        <v>8054299622.6099997</v>
      </c>
      <c r="V2437" s="159">
        <v>6716473621.3800001</v>
      </c>
      <c r="W2437" s="159">
        <v>2398700371.0799999</v>
      </c>
      <c r="X2437" s="159">
        <v>192373520.97999999</v>
      </c>
      <c r="Y2437" s="159">
        <v>1337826001.23</v>
      </c>
      <c r="Z2437" s="159">
        <v>1306103403.4100001</v>
      </c>
      <c r="AA2437" s="159">
        <v>678000000</v>
      </c>
      <c r="AB2437" s="159">
        <v>628103403.41000009</v>
      </c>
      <c r="AC2437" s="159">
        <v>146313559.30000001</v>
      </c>
      <c r="AD2437" s="159">
        <v>143313559.30000001</v>
      </c>
      <c r="AE2437" s="159">
        <v>4692466626.1499996</v>
      </c>
      <c r="AF2437" s="159">
        <v>14856819.880000001</v>
      </c>
      <c r="AG2437" s="159">
        <v>32039725.66</v>
      </c>
      <c r="AH2437" s="159">
        <v>30259050.940000001</v>
      </c>
      <c r="AI2437" s="159">
        <v>0</v>
      </c>
      <c r="AJ2437" s="159">
        <v>86936.18</v>
      </c>
    </row>
    <row r="2438" spans="1:36">
      <c r="A2438" s="153">
        <v>12</v>
      </c>
      <c r="B2438" s="154">
        <v>62</v>
      </c>
      <c r="C2438" s="154">
        <v>0</v>
      </c>
      <c r="D2438" s="155">
        <v>0</v>
      </c>
      <c r="E2438" s="155" t="s">
        <v>489</v>
      </c>
      <c r="F2438" s="156" t="s">
        <v>5971</v>
      </c>
      <c r="G2438" s="156" t="s">
        <v>489</v>
      </c>
      <c r="H2438" s="156" t="s">
        <v>5972</v>
      </c>
      <c r="I2438" s="155">
        <v>1262000</v>
      </c>
      <c r="J2438" s="157" t="s">
        <v>536</v>
      </c>
      <c r="K2438" s="157"/>
      <c r="L2438" s="155">
        <v>2022</v>
      </c>
      <c r="M2438" s="158">
        <v>80756</v>
      </c>
      <c r="N2438" s="159">
        <v>728486141.67999995</v>
      </c>
      <c r="O2438" s="159">
        <v>688313591.74000001</v>
      </c>
      <c r="P2438" s="159">
        <v>374407787.47000003</v>
      </c>
      <c r="Q2438" s="159">
        <v>202178392</v>
      </c>
      <c r="R2438" s="159">
        <v>172229395.47</v>
      </c>
      <c r="S2438" s="159">
        <v>40172549.939999998</v>
      </c>
      <c r="T2438" s="159">
        <v>9873134.1099999994</v>
      </c>
      <c r="U2438" s="159">
        <v>780010542.11000001</v>
      </c>
      <c r="V2438" s="159">
        <v>650907868.64999998</v>
      </c>
      <c r="W2438" s="159">
        <v>297288492.57999998</v>
      </c>
      <c r="X2438" s="159">
        <v>3749620.61</v>
      </c>
      <c r="Y2438" s="159">
        <v>129102673.45999999</v>
      </c>
      <c r="Z2438" s="159">
        <v>100818401.17</v>
      </c>
      <c r="AA2438" s="159">
        <v>3461494.73</v>
      </c>
      <c r="AB2438" s="159">
        <v>97356906.439999998</v>
      </c>
      <c r="AC2438" s="159">
        <v>10125000</v>
      </c>
      <c r="AD2438" s="159">
        <v>10125000</v>
      </c>
      <c r="AE2438" s="159">
        <v>70859451.079999998</v>
      </c>
      <c r="AF2438" s="159">
        <v>37405723.090000004</v>
      </c>
      <c r="AG2438" s="159">
        <v>16577849.84</v>
      </c>
      <c r="AH2438" s="159">
        <v>17813018.920000002</v>
      </c>
      <c r="AI2438" s="159">
        <v>0</v>
      </c>
      <c r="AJ2438" s="159">
        <v>0</v>
      </c>
    </row>
    <row r="2439" spans="1:36">
      <c r="A2439" s="153">
        <v>12</v>
      </c>
      <c r="B2439" s="154">
        <v>63</v>
      </c>
      <c r="C2439" s="154">
        <v>0</v>
      </c>
      <c r="D2439" s="155">
        <v>0</v>
      </c>
      <c r="E2439" s="155" t="s">
        <v>489</v>
      </c>
      <c r="F2439" s="156" t="s">
        <v>5973</v>
      </c>
      <c r="G2439" s="156" t="s">
        <v>489</v>
      </c>
      <c r="H2439" s="156" t="s">
        <v>5974</v>
      </c>
      <c r="I2439" s="155">
        <v>1263000</v>
      </c>
      <c r="J2439" s="157" t="s">
        <v>535</v>
      </c>
      <c r="K2439" s="157"/>
      <c r="L2439" s="155">
        <v>2022</v>
      </c>
      <c r="M2439" s="158">
        <v>104454</v>
      </c>
      <c r="N2439" s="159">
        <v>823178113.11000001</v>
      </c>
      <c r="O2439" s="159">
        <v>793269363.44000006</v>
      </c>
      <c r="P2439" s="159">
        <v>404518637.40999997</v>
      </c>
      <c r="Q2439" s="159">
        <v>234076901</v>
      </c>
      <c r="R2439" s="159">
        <v>170441736.41</v>
      </c>
      <c r="S2439" s="159">
        <v>29908749.670000002</v>
      </c>
      <c r="T2439" s="159">
        <v>4008956.14</v>
      </c>
      <c r="U2439" s="159">
        <v>865161467.32000005</v>
      </c>
      <c r="V2439" s="159">
        <v>799774758.37</v>
      </c>
      <c r="W2439" s="159">
        <v>377925566.56</v>
      </c>
      <c r="X2439" s="159">
        <v>26750081.870000001</v>
      </c>
      <c r="Y2439" s="159">
        <v>65386708.950000003</v>
      </c>
      <c r="Z2439" s="159">
        <v>206959203.77000001</v>
      </c>
      <c r="AA2439" s="159">
        <v>82100000</v>
      </c>
      <c r="AB2439" s="159">
        <v>124859203.77000001</v>
      </c>
      <c r="AC2439" s="159">
        <v>76060020.349999994</v>
      </c>
      <c r="AD2439" s="159">
        <v>76060020.349999994</v>
      </c>
      <c r="AE2439" s="159">
        <v>463636702.35000002</v>
      </c>
      <c r="AF2439" s="159">
        <v>-6505394.9299999997</v>
      </c>
      <c r="AG2439" s="159">
        <v>10917508.17</v>
      </c>
      <c r="AH2439" s="159">
        <v>12310760.66</v>
      </c>
      <c r="AI2439" s="159">
        <v>0</v>
      </c>
      <c r="AJ2439" s="159">
        <v>5382.6</v>
      </c>
    </row>
    <row r="2440" spans="1:36">
      <c r="A2440" s="153">
        <v>14</v>
      </c>
      <c r="B2440" s="154">
        <v>61</v>
      </c>
      <c r="C2440" s="154">
        <v>0</v>
      </c>
      <c r="D2440" s="155">
        <v>0</v>
      </c>
      <c r="E2440" s="155" t="s">
        <v>489</v>
      </c>
      <c r="F2440" s="156" t="s">
        <v>5975</v>
      </c>
      <c r="G2440" s="156" t="s">
        <v>489</v>
      </c>
      <c r="H2440" s="156" t="s">
        <v>5976</v>
      </c>
      <c r="I2440" s="155">
        <v>1461000</v>
      </c>
      <c r="J2440" s="157" t="s">
        <v>534</v>
      </c>
      <c r="K2440" s="157"/>
      <c r="L2440" s="155">
        <v>2022</v>
      </c>
      <c r="M2440" s="158">
        <v>48995</v>
      </c>
      <c r="N2440" s="159">
        <v>416708261.85000002</v>
      </c>
      <c r="O2440" s="159">
        <v>405549718.51999998</v>
      </c>
      <c r="P2440" s="159">
        <v>210103765.31999999</v>
      </c>
      <c r="Q2440" s="159">
        <v>123195744</v>
      </c>
      <c r="R2440" s="159">
        <v>86908021.319999993</v>
      </c>
      <c r="S2440" s="159">
        <v>11158543.33</v>
      </c>
      <c r="T2440" s="159">
        <v>1752948.66</v>
      </c>
      <c r="U2440" s="159">
        <v>427004300.75</v>
      </c>
      <c r="V2440" s="159">
        <v>382579614.50999999</v>
      </c>
      <c r="W2440" s="159">
        <v>199806368.72</v>
      </c>
      <c r="X2440" s="159">
        <v>5289767.7</v>
      </c>
      <c r="Y2440" s="159">
        <v>44424686.240000002</v>
      </c>
      <c r="Z2440" s="159">
        <v>31205776.440000001</v>
      </c>
      <c r="AA2440" s="159">
        <v>0</v>
      </c>
      <c r="AB2440" s="159">
        <v>31205776.440000001</v>
      </c>
      <c r="AC2440" s="159">
        <v>8352233.5</v>
      </c>
      <c r="AD2440" s="159">
        <v>7210000</v>
      </c>
      <c r="AE2440" s="159">
        <v>90390000</v>
      </c>
      <c r="AF2440" s="159">
        <v>22970104.010000002</v>
      </c>
      <c r="AG2440" s="159">
        <v>3713414.66</v>
      </c>
      <c r="AH2440" s="159">
        <v>2371780.81</v>
      </c>
      <c r="AI2440" s="159">
        <v>0</v>
      </c>
      <c r="AJ2440" s="159">
        <v>0</v>
      </c>
    </row>
    <row r="2441" spans="1:36">
      <c r="A2441" s="153">
        <v>14</v>
      </c>
      <c r="B2441" s="154">
        <v>62</v>
      </c>
      <c r="C2441" s="154">
        <v>0</v>
      </c>
      <c r="D2441" s="155">
        <v>0</v>
      </c>
      <c r="E2441" s="155" t="s">
        <v>489</v>
      </c>
      <c r="F2441" s="156" t="s">
        <v>5977</v>
      </c>
      <c r="G2441" s="156" t="s">
        <v>489</v>
      </c>
      <c r="H2441" s="156" t="s">
        <v>5978</v>
      </c>
      <c r="I2441" s="155">
        <v>1462000</v>
      </c>
      <c r="J2441" s="157" t="s">
        <v>533</v>
      </c>
      <c r="K2441" s="157"/>
      <c r="L2441" s="155">
        <v>2022</v>
      </c>
      <c r="M2441" s="158">
        <v>113146</v>
      </c>
      <c r="N2441" s="159">
        <v>1205567353.1400001</v>
      </c>
      <c r="O2441" s="159">
        <v>1151469116.4300001</v>
      </c>
      <c r="P2441" s="159">
        <v>430818124.63999999</v>
      </c>
      <c r="Q2441" s="159">
        <v>244678686</v>
      </c>
      <c r="R2441" s="159">
        <v>186139438.63999999</v>
      </c>
      <c r="S2441" s="159">
        <v>54098236.710000001</v>
      </c>
      <c r="T2441" s="159">
        <v>22289065.010000002</v>
      </c>
      <c r="U2441" s="159">
        <v>1194290634.55</v>
      </c>
      <c r="V2441" s="159">
        <v>991813759.35000002</v>
      </c>
      <c r="W2441" s="159">
        <v>425957413.30000001</v>
      </c>
      <c r="X2441" s="159">
        <v>21737467.120000001</v>
      </c>
      <c r="Y2441" s="159">
        <v>202476875.19999999</v>
      </c>
      <c r="Z2441" s="159">
        <v>121247488.90000001</v>
      </c>
      <c r="AA2441" s="159">
        <v>57000000</v>
      </c>
      <c r="AB2441" s="159">
        <v>64247488.900000006</v>
      </c>
      <c r="AC2441" s="159">
        <v>107509028.06</v>
      </c>
      <c r="AD2441" s="159">
        <v>105509028.06</v>
      </c>
      <c r="AE2441" s="159">
        <v>437675185.61000001</v>
      </c>
      <c r="AF2441" s="159">
        <v>159655357.08000001</v>
      </c>
      <c r="AG2441" s="159">
        <v>2578817.34</v>
      </c>
      <c r="AH2441" s="159">
        <v>2573799.2799999998</v>
      </c>
      <c r="AI2441" s="159">
        <v>0</v>
      </c>
      <c r="AJ2441" s="159">
        <v>0</v>
      </c>
    </row>
    <row r="2442" spans="1:36">
      <c r="A2442" s="153">
        <v>14</v>
      </c>
      <c r="B2442" s="154">
        <v>63</v>
      </c>
      <c r="C2442" s="154">
        <v>0</v>
      </c>
      <c r="D2442" s="155">
        <v>0</v>
      </c>
      <c r="E2442" s="155" t="s">
        <v>489</v>
      </c>
      <c r="F2442" s="156" t="s">
        <v>5979</v>
      </c>
      <c r="G2442" s="156" t="s">
        <v>489</v>
      </c>
      <c r="H2442" s="156" t="s">
        <v>5980</v>
      </c>
      <c r="I2442" s="155">
        <v>1463000</v>
      </c>
      <c r="J2442" s="157" t="s">
        <v>532</v>
      </c>
      <c r="K2442" s="157"/>
      <c r="L2442" s="155">
        <v>2022</v>
      </c>
      <c r="M2442" s="158">
        <v>198754</v>
      </c>
      <c r="N2442" s="159">
        <v>1457281073.96</v>
      </c>
      <c r="O2442" s="159">
        <v>1421907121.6800001</v>
      </c>
      <c r="P2442" s="159">
        <v>782525870.46000004</v>
      </c>
      <c r="Q2442" s="159">
        <v>449452149</v>
      </c>
      <c r="R2442" s="159">
        <v>333073721.45999998</v>
      </c>
      <c r="S2442" s="159">
        <v>35373952.280000001</v>
      </c>
      <c r="T2442" s="159">
        <v>21647495.079999998</v>
      </c>
      <c r="U2442" s="159">
        <v>1491752868.21</v>
      </c>
      <c r="V2442" s="159">
        <v>1376788644.0999999</v>
      </c>
      <c r="W2442" s="159">
        <v>639634802.38999999</v>
      </c>
      <c r="X2442" s="159">
        <v>34417365.579999998</v>
      </c>
      <c r="Y2442" s="159">
        <v>114964224.11</v>
      </c>
      <c r="Z2442" s="159">
        <v>177716108.09999999</v>
      </c>
      <c r="AA2442" s="159">
        <v>79200000</v>
      </c>
      <c r="AB2442" s="159">
        <v>98516108.099999994</v>
      </c>
      <c r="AC2442" s="159">
        <v>85567992.379999995</v>
      </c>
      <c r="AD2442" s="159">
        <v>55167992.380000003</v>
      </c>
      <c r="AE2442" s="159">
        <v>842535323.13999999</v>
      </c>
      <c r="AF2442" s="159">
        <v>45118477.579999998</v>
      </c>
      <c r="AG2442" s="159">
        <v>5314599.5199999996</v>
      </c>
      <c r="AH2442" s="159">
        <v>5555819.9000000004</v>
      </c>
      <c r="AI2442" s="159">
        <v>0</v>
      </c>
      <c r="AJ2442" s="159">
        <v>734.59</v>
      </c>
    </row>
    <row r="2443" spans="1:36">
      <c r="A2443" s="153">
        <v>14</v>
      </c>
      <c r="B2443" s="154">
        <v>64</v>
      </c>
      <c r="C2443" s="154">
        <v>0</v>
      </c>
      <c r="D2443" s="155">
        <v>0</v>
      </c>
      <c r="E2443" s="155" t="s">
        <v>489</v>
      </c>
      <c r="F2443" s="156" t="s">
        <v>5981</v>
      </c>
      <c r="G2443" s="156" t="s">
        <v>489</v>
      </c>
      <c r="H2443" s="156" t="s">
        <v>5982</v>
      </c>
      <c r="I2443" s="155">
        <v>1464000</v>
      </c>
      <c r="J2443" s="157" t="s">
        <v>531</v>
      </c>
      <c r="K2443" s="157"/>
      <c r="L2443" s="155">
        <v>2022</v>
      </c>
      <c r="M2443" s="158">
        <v>75820</v>
      </c>
      <c r="N2443" s="159">
        <v>579713586.01999998</v>
      </c>
      <c r="O2443" s="159">
        <v>565250111.53999996</v>
      </c>
      <c r="P2443" s="159">
        <v>323103320.63999999</v>
      </c>
      <c r="Q2443" s="159">
        <v>179364228</v>
      </c>
      <c r="R2443" s="159">
        <v>143739092.63999999</v>
      </c>
      <c r="S2443" s="159">
        <v>14463474.48</v>
      </c>
      <c r="T2443" s="159">
        <v>3225735.97</v>
      </c>
      <c r="U2443" s="159">
        <v>659545498.19000006</v>
      </c>
      <c r="V2443" s="159">
        <v>586706964.13</v>
      </c>
      <c r="W2443" s="159">
        <v>280033621.20999998</v>
      </c>
      <c r="X2443" s="159">
        <v>20983032.010000002</v>
      </c>
      <c r="Y2443" s="159">
        <v>72838534.060000002</v>
      </c>
      <c r="Z2443" s="159">
        <v>94038539.950000003</v>
      </c>
      <c r="AA2443" s="159">
        <v>48000000</v>
      </c>
      <c r="AB2443" s="159">
        <v>46038539.950000003</v>
      </c>
      <c r="AC2443" s="159">
        <v>15301533</v>
      </c>
      <c r="AD2443" s="159">
        <v>12301533</v>
      </c>
      <c r="AE2443" s="159">
        <v>408267108.66000003</v>
      </c>
      <c r="AF2443" s="159">
        <v>-21456852.59</v>
      </c>
      <c r="AG2443" s="159">
        <v>1721614.29</v>
      </c>
      <c r="AH2443" s="159">
        <v>1830122.23</v>
      </c>
      <c r="AI2443" s="159">
        <v>0</v>
      </c>
      <c r="AJ2443" s="159">
        <v>0</v>
      </c>
    </row>
    <row r="2444" spans="1:36">
      <c r="A2444" s="153">
        <v>14</v>
      </c>
      <c r="B2444" s="154">
        <v>65</v>
      </c>
      <c r="C2444" s="154">
        <v>0</v>
      </c>
      <c r="D2444" s="155">
        <v>0</v>
      </c>
      <c r="E2444" s="155" t="s">
        <v>489</v>
      </c>
      <c r="F2444" s="156" t="s">
        <v>5983</v>
      </c>
      <c r="G2444" s="156" t="s">
        <v>5939</v>
      </c>
      <c r="H2444" s="156" t="s">
        <v>5984</v>
      </c>
      <c r="I2444" s="155">
        <v>1465000</v>
      </c>
      <c r="J2444" s="157" t="s">
        <v>530</v>
      </c>
      <c r="K2444" s="157"/>
      <c r="L2444" s="155">
        <v>2022</v>
      </c>
      <c r="M2444" s="158">
        <v>1862345</v>
      </c>
      <c r="N2444" s="159">
        <v>21653151357.060001</v>
      </c>
      <c r="O2444" s="159">
        <v>20684468731.75</v>
      </c>
      <c r="P2444" s="159">
        <v>5220698369.3400002</v>
      </c>
      <c r="Q2444" s="159">
        <v>2951424597</v>
      </c>
      <c r="R2444" s="159">
        <v>2269273772.3400002</v>
      </c>
      <c r="S2444" s="159">
        <v>968682625.30999994</v>
      </c>
      <c r="T2444" s="159">
        <v>217959085</v>
      </c>
      <c r="U2444" s="159">
        <v>21156506057.18</v>
      </c>
      <c r="V2444" s="159">
        <v>18874246880.240002</v>
      </c>
      <c r="W2444" s="159">
        <v>6309523609.7600002</v>
      </c>
      <c r="X2444" s="159">
        <v>182706969.19</v>
      </c>
      <c r="Y2444" s="159">
        <v>2282259176.9400001</v>
      </c>
      <c r="Z2444" s="159">
        <v>4015452687.9299998</v>
      </c>
      <c r="AA2444" s="159">
        <v>0</v>
      </c>
      <c r="AB2444" s="159">
        <v>4015452687.9299998</v>
      </c>
      <c r="AC2444" s="159">
        <v>2751281316.7399998</v>
      </c>
      <c r="AD2444" s="159">
        <v>551281316.74000001</v>
      </c>
      <c r="AE2444" s="159">
        <v>5272053019.1700001</v>
      </c>
      <c r="AF2444" s="159">
        <v>1810221851.51</v>
      </c>
      <c r="AG2444" s="159">
        <v>37082924.950000003</v>
      </c>
      <c r="AH2444" s="159">
        <v>52280454.869999997</v>
      </c>
      <c r="AI2444" s="159">
        <v>0</v>
      </c>
      <c r="AJ2444" s="159">
        <v>780065.82</v>
      </c>
    </row>
    <row r="2445" spans="1:36">
      <c r="A2445" s="153">
        <v>16</v>
      </c>
      <c r="B2445" s="154">
        <v>61</v>
      </c>
      <c r="C2445" s="154">
        <v>0</v>
      </c>
      <c r="D2445" s="155">
        <v>0</v>
      </c>
      <c r="E2445" s="155" t="s">
        <v>489</v>
      </c>
      <c r="F2445" s="156" t="s">
        <v>5985</v>
      </c>
      <c r="G2445" s="156" t="s">
        <v>489</v>
      </c>
      <c r="H2445" s="156" t="s">
        <v>5986</v>
      </c>
      <c r="I2445" s="155">
        <v>1661000</v>
      </c>
      <c r="J2445" s="157" t="s">
        <v>529</v>
      </c>
      <c r="K2445" s="157"/>
      <c r="L2445" s="155">
        <v>2022</v>
      </c>
      <c r="M2445" s="158">
        <v>126623</v>
      </c>
      <c r="N2445" s="159">
        <v>1229296540.5</v>
      </c>
      <c r="O2445" s="159">
        <v>1152557671.8099999</v>
      </c>
      <c r="P2445" s="159">
        <v>452254342.51999998</v>
      </c>
      <c r="Q2445" s="159">
        <v>250439447</v>
      </c>
      <c r="R2445" s="159">
        <v>201814895.52000001</v>
      </c>
      <c r="S2445" s="159">
        <v>76738868.689999998</v>
      </c>
      <c r="T2445" s="159">
        <v>14083591.029999999</v>
      </c>
      <c r="U2445" s="159">
        <v>1314587111.28</v>
      </c>
      <c r="V2445" s="159">
        <v>1081325046.98</v>
      </c>
      <c r="W2445" s="159">
        <v>479938043.38</v>
      </c>
      <c r="X2445" s="159">
        <v>24047842.52</v>
      </c>
      <c r="Y2445" s="159">
        <v>233262064.30000001</v>
      </c>
      <c r="Z2445" s="159">
        <v>188722965.56999999</v>
      </c>
      <c r="AA2445" s="159">
        <v>50000000</v>
      </c>
      <c r="AB2445" s="159">
        <v>138722965.56999999</v>
      </c>
      <c r="AC2445" s="159">
        <v>50232682.770000003</v>
      </c>
      <c r="AD2445" s="159">
        <v>50232682.770000003</v>
      </c>
      <c r="AE2445" s="159">
        <v>495249413.95999998</v>
      </c>
      <c r="AF2445" s="159">
        <v>71232624.829999998</v>
      </c>
      <c r="AG2445" s="159">
        <v>12496945.449999999</v>
      </c>
      <c r="AH2445" s="159">
        <v>16551235.140000001</v>
      </c>
      <c r="AI2445" s="159">
        <v>0</v>
      </c>
      <c r="AJ2445" s="159">
        <v>57838.63</v>
      </c>
    </row>
    <row r="2446" spans="1:36">
      <c r="A2446" s="153">
        <v>18</v>
      </c>
      <c r="B2446" s="154">
        <v>61</v>
      </c>
      <c r="C2446" s="154">
        <v>0</v>
      </c>
      <c r="D2446" s="155">
        <v>0</v>
      </c>
      <c r="E2446" s="155" t="s">
        <v>489</v>
      </c>
      <c r="F2446" s="156" t="s">
        <v>5987</v>
      </c>
      <c r="G2446" s="156" t="s">
        <v>489</v>
      </c>
      <c r="H2446" s="156" t="s">
        <v>5988</v>
      </c>
      <c r="I2446" s="155">
        <v>1861000</v>
      </c>
      <c r="J2446" s="157" t="s">
        <v>528</v>
      </c>
      <c r="K2446" s="157"/>
      <c r="L2446" s="155">
        <v>2022</v>
      </c>
      <c r="M2446" s="158">
        <v>44530</v>
      </c>
      <c r="N2446" s="159">
        <v>451293116.73000002</v>
      </c>
      <c r="O2446" s="159">
        <v>404259774.14999998</v>
      </c>
      <c r="P2446" s="159">
        <v>222506946.61000001</v>
      </c>
      <c r="Q2446" s="159">
        <v>122149992</v>
      </c>
      <c r="R2446" s="159">
        <v>100356954.61</v>
      </c>
      <c r="S2446" s="159">
        <v>47033342.579999998</v>
      </c>
      <c r="T2446" s="159">
        <v>9643715.5600000005</v>
      </c>
      <c r="U2446" s="159">
        <v>472578063.57999998</v>
      </c>
      <c r="V2446" s="159">
        <v>380239784.98000002</v>
      </c>
      <c r="W2446" s="159">
        <v>170211228.94</v>
      </c>
      <c r="X2446" s="159">
        <v>12632104.560000001</v>
      </c>
      <c r="Y2446" s="159">
        <v>92338278.599999994</v>
      </c>
      <c r="Z2446" s="159">
        <v>91148751.480000004</v>
      </c>
      <c r="AA2446" s="159">
        <v>60831207.060000002</v>
      </c>
      <c r="AB2446" s="159">
        <v>30317544.420000002</v>
      </c>
      <c r="AC2446" s="159">
        <v>28767532</v>
      </c>
      <c r="AD2446" s="159">
        <v>28767532</v>
      </c>
      <c r="AE2446" s="159">
        <v>252621782.81999999</v>
      </c>
      <c r="AF2446" s="159">
        <v>24019989.170000002</v>
      </c>
      <c r="AG2446" s="159">
        <v>3624645.81</v>
      </c>
      <c r="AH2446" s="159">
        <v>4644691.3499999996</v>
      </c>
      <c r="AI2446" s="159">
        <v>0</v>
      </c>
      <c r="AJ2446" s="159">
        <v>0</v>
      </c>
    </row>
    <row r="2447" spans="1:36">
      <c r="A2447" s="153">
        <v>18</v>
      </c>
      <c r="B2447" s="154">
        <v>62</v>
      </c>
      <c r="C2447" s="154">
        <v>0</v>
      </c>
      <c r="D2447" s="155">
        <v>0</v>
      </c>
      <c r="E2447" s="155" t="s">
        <v>489</v>
      </c>
      <c r="F2447" s="156" t="s">
        <v>5989</v>
      </c>
      <c r="G2447" s="156" t="s">
        <v>489</v>
      </c>
      <c r="H2447" s="156" t="s">
        <v>5990</v>
      </c>
      <c r="I2447" s="155">
        <v>1862000</v>
      </c>
      <c r="J2447" s="157" t="s">
        <v>527</v>
      </c>
      <c r="K2447" s="157"/>
      <c r="L2447" s="155">
        <v>2022</v>
      </c>
      <c r="M2447" s="158">
        <v>57193</v>
      </c>
      <c r="N2447" s="159">
        <v>496565744.33999997</v>
      </c>
      <c r="O2447" s="159">
        <v>476451787.62</v>
      </c>
      <c r="P2447" s="159">
        <v>296867939.10000002</v>
      </c>
      <c r="Q2447" s="159">
        <v>156870204</v>
      </c>
      <c r="R2447" s="159">
        <v>139997735.09999999</v>
      </c>
      <c r="S2447" s="159">
        <v>20113956.719999999</v>
      </c>
      <c r="T2447" s="159">
        <v>5111223.5999999996</v>
      </c>
      <c r="U2447" s="159">
        <v>504025599.70999998</v>
      </c>
      <c r="V2447" s="159">
        <v>466492882.51999998</v>
      </c>
      <c r="W2447" s="159">
        <v>210679031.59</v>
      </c>
      <c r="X2447" s="159">
        <v>6334718.5800000001</v>
      </c>
      <c r="Y2447" s="159">
        <v>37532717.189999998</v>
      </c>
      <c r="Z2447" s="159">
        <v>54475992.229999997</v>
      </c>
      <c r="AA2447" s="159">
        <v>24500000</v>
      </c>
      <c r="AB2447" s="159">
        <v>29975992.229999997</v>
      </c>
      <c r="AC2447" s="159">
        <v>21093327.960000001</v>
      </c>
      <c r="AD2447" s="159">
        <v>21093327.960000001</v>
      </c>
      <c r="AE2447" s="159">
        <v>115327725.65000001</v>
      </c>
      <c r="AF2447" s="159">
        <v>9958905.0999999996</v>
      </c>
      <c r="AG2447" s="159">
        <v>4105400.98</v>
      </c>
      <c r="AH2447" s="159">
        <v>4846640.76</v>
      </c>
      <c r="AI2447" s="159">
        <v>0</v>
      </c>
      <c r="AJ2447" s="159">
        <v>2975.58</v>
      </c>
    </row>
    <row r="2448" spans="1:36">
      <c r="A2448" s="153">
        <v>18</v>
      </c>
      <c r="B2448" s="154">
        <v>63</v>
      </c>
      <c r="C2448" s="154">
        <v>0</v>
      </c>
      <c r="D2448" s="155">
        <v>0</v>
      </c>
      <c r="E2448" s="155" t="s">
        <v>489</v>
      </c>
      <c r="F2448" s="156" t="s">
        <v>5991</v>
      </c>
      <c r="G2448" s="156" t="s">
        <v>5939</v>
      </c>
      <c r="H2448" s="156" t="s">
        <v>5992</v>
      </c>
      <c r="I2448" s="155">
        <v>1863000</v>
      </c>
      <c r="J2448" s="157" t="s">
        <v>526</v>
      </c>
      <c r="K2448" s="157"/>
      <c r="L2448" s="155">
        <v>2022</v>
      </c>
      <c r="M2448" s="158">
        <v>196726</v>
      </c>
      <c r="N2448" s="159">
        <v>1625991209.6199999</v>
      </c>
      <c r="O2448" s="159">
        <v>1567420953.8699999</v>
      </c>
      <c r="P2448" s="159">
        <v>725352787.38999999</v>
      </c>
      <c r="Q2448" s="159">
        <v>438667908</v>
      </c>
      <c r="R2448" s="159">
        <v>286684879.38999999</v>
      </c>
      <c r="S2448" s="159">
        <v>58570255.75</v>
      </c>
      <c r="T2448" s="159">
        <v>9916708.4499999993</v>
      </c>
      <c r="U2448" s="159">
        <v>1817481639.02</v>
      </c>
      <c r="V2448" s="159">
        <v>1556446024.3499999</v>
      </c>
      <c r="W2448" s="159">
        <v>659030665.46000004</v>
      </c>
      <c r="X2448" s="159">
        <v>48620598.039999999</v>
      </c>
      <c r="Y2448" s="159">
        <v>261035614.66999999</v>
      </c>
      <c r="Z2448" s="159">
        <v>331156209.76999998</v>
      </c>
      <c r="AA2448" s="159">
        <v>123030370</v>
      </c>
      <c r="AB2448" s="159">
        <v>208125839.76999998</v>
      </c>
      <c r="AC2448" s="159">
        <v>33740638.18</v>
      </c>
      <c r="AD2448" s="159">
        <v>33740638.18</v>
      </c>
      <c r="AE2448" s="159">
        <v>1030361144.87</v>
      </c>
      <c r="AF2448" s="159">
        <v>10974929.52</v>
      </c>
      <c r="AG2448" s="159">
        <v>7840891.1900000004</v>
      </c>
      <c r="AH2448" s="159">
        <v>12338538.970000001</v>
      </c>
      <c r="AI2448" s="159">
        <v>0</v>
      </c>
      <c r="AJ2448" s="159">
        <v>2736.33</v>
      </c>
    </row>
    <row r="2449" spans="1:36">
      <c r="A2449" s="153">
        <v>18</v>
      </c>
      <c r="B2449" s="154">
        <v>64</v>
      </c>
      <c r="C2449" s="154">
        <v>0</v>
      </c>
      <c r="D2449" s="155">
        <v>0</v>
      </c>
      <c r="E2449" s="155" t="s">
        <v>489</v>
      </c>
      <c r="F2449" s="156" t="s">
        <v>5993</v>
      </c>
      <c r="G2449" s="156" t="s">
        <v>489</v>
      </c>
      <c r="H2449" s="156" t="s">
        <v>5994</v>
      </c>
      <c r="I2449" s="155">
        <v>1864000</v>
      </c>
      <c r="J2449" s="157" t="s">
        <v>525</v>
      </c>
      <c r="K2449" s="157"/>
      <c r="L2449" s="155">
        <v>2022</v>
      </c>
      <c r="M2449" s="158">
        <v>44314</v>
      </c>
      <c r="N2449" s="159">
        <v>362700731.64999998</v>
      </c>
      <c r="O2449" s="159">
        <v>320886092.12</v>
      </c>
      <c r="P2449" s="159">
        <v>190979781.88</v>
      </c>
      <c r="Q2449" s="159">
        <v>118535017</v>
      </c>
      <c r="R2449" s="159">
        <v>72444764.879999995</v>
      </c>
      <c r="S2449" s="159">
        <v>41814639.530000001</v>
      </c>
      <c r="T2449" s="159">
        <v>3911808.31</v>
      </c>
      <c r="U2449" s="159">
        <v>373192057.79000002</v>
      </c>
      <c r="V2449" s="159">
        <v>322415026.52999997</v>
      </c>
      <c r="W2449" s="159">
        <v>154220055.22</v>
      </c>
      <c r="X2449" s="159">
        <v>7329435.5</v>
      </c>
      <c r="Y2449" s="159">
        <v>50777031.259999998</v>
      </c>
      <c r="Z2449" s="159">
        <v>78922261.439999998</v>
      </c>
      <c r="AA2449" s="159">
        <v>59429027.890000001</v>
      </c>
      <c r="AB2449" s="159">
        <v>19493233.549999997</v>
      </c>
      <c r="AC2449" s="159">
        <v>62436688.530000001</v>
      </c>
      <c r="AD2449" s="159">
        <v>62436688.530000001</v>
      </c>
      <c r="AE2449" s="159">
        <v>111872663.93000001</v>
      </c>
      <c r="AF2449" s="159">
        <v>-1528934.41</v>
      </c>
      <c r="AG2449" s="159">
        <v>2041555.36</v>
      </c>
      <c r="AH2449" s="159">
        <v>2185044.16</v>
      </c>
      <c r="AI2449" s="159">
        <v>0</v>
      </c>
      <c r="AJ2449" s="159">
        <v>73.5</v>
      </c>
    </row>
    <row r="2450" spans="1:36">
      <c r="A2450" s="153">
        <v>20</v>
      </c>
      <c r="B2450" s="154">
        <v>61</v>
      </c>
      <c r="C2450" s="154">
        <v>0</v>
      </c>
      <c r="D2450" s="155">
        <v>0</v>
      </c>
      <c r="E2450" s="155" t="s">
        <v>489</v>
      </c>
      <c r="F2450" s="156" t="s">
        <v>5995</v>
      </c>
      <c r="G2450" s="156" t="s">
        <v>5939</v>
      </c>
      <c r="H2450" s="156" t="s">
        <v>5996</v>
      </c>
      <c r="I2450" s="155">
        <v>2061000</v>
      </c>
      <c r="J2450" s="157" t="s">
        <v>524</v>
      </c>
      <c r="K2450" s="157"/>
      <c r="L2450" s="155">
        <v>2022</v>
      </c>
      <c r="M2450" s="158">
        <v>293028</v>
      </c>
      <c r="N2450" s="159">
        <v>2330167240.5700002</v>
      </c>
      <c r="O2450" s="159">
        <v>2149821049.6599998</v>
      </c>
      <c r="P2450" s="159">
        <v>1002869767.3299999</v>
      </c>
      <c r="Q2450" s="159">
        <v>575693292</v>
      </c>
      <c r="R2450" s="159">
        <v>427176475.32999998</v>
      </c>
      <c r="S2450" s="159">
        <v>180346190.91</v>
      </c>
      <c r="T2450" s="159">
        <v>93327401.299999997</v>
      </c>
      <c r="U2450" s="159">
        <v>2316639348.8800001</v>
      </c>
      <c r="V2450" s="159">
        <v>2091990161.52</v>
      </c>
      <c r="W2450" s="159">
        <v>910161562.23000002</v>
      </c>
      <c r="X2450" s="159">
        <v>38906749.990000002</v>
      </c>
      <c r="Y2450" s="159">
        <v>224649187.36000001</v>
      </c>
      <c r="Z2450" s="159">
        <v>150762833.34</v>
      </c>
      <c r="AA2450" s="159">
        <v>0</v>
      </c>
      <c r="AB2450" s="159">
        <v>150762833.34</v>
      </c>
      <c r="AC2450" s="159">
        <v>129473547.61</v>
      </c>
      <c r="AD2450" s="159">
        <v>129473547.61</v>
      </c>
      <c r="AE2450" s="159">
        <v>790596278.21000004</v>
      </c>
      <c r="AF2450" s="159">
        <v>57830888.140000001</v>
      </c>
      <c r="AG2450" s="159">
        <v>22491579.59</v>
      </c>
      <c r="AH2450" s="159">
        <v>21109519.600000001</v>
      </c>
      <c r="AI2450" s="159">
        <v>0</v>
      </c>
      <c r="AJ2450" s="159">
        <v>13973.71</v>
      </c>
    </row>
    <row r="2451" spans="1:36">
      <c r="A2451" s="153">
        <v>20</v>
      </c>
      <c r="B2451" s="154">
        <v>62</v>
      </c>
      <c r="C2451" s="154">
        <v>0</v>
      </c>
      <c r="D2451" s="155">
        <v>0</v>
      </c>
      <c r="E2451" s="155" t="s">
        <v>489</v>
      </c>
      <c r="F2451" s="156" t="s">
        <v>5997</v>
      </c>
      <c r="G2451" s="156" t="s">
        <v>489</v>
      </c>
      <c r="H2451" s="156" t="s">
        <v>5998</v>
      </c>
      <c r="I2451" s="155">
        <v>2062000</v>
      </c>
      <c r="J2451" s="157" t="s">
        <v>523</v>
      </c>
      <c r="K2451" s="157"/>
      <c r="L2451" s="155">
        <v>2022</v>
      </c>
      <c r="M2451" s="158">
        <v>60264</v>
      </c>
      <c r="N2451" s="159">
        <v>456193411.83999997</v>
      </c>
      <c r="O2451" s="159">
        <v>428180538.73000002</v>
      </c>
      <c r="P2451" s="159">
        <v>239419738.59999999</v>
      </c>
      <c r="Q2451" s="159">
        <v>136724340</v>
      </c>
      <c r="R2451" s="159">
        <v>102695398.59999999</v>
      </c>
      <c r="S2451" s="159">
        <v>28012873.109999999</v>
      </c>
      <c r="T2451" s="159">
        <v>8980261.0700000003</v>
      </c>
      <c r="U2451" s="159">
        <v>486319838.08999997</v>
      </c>
      <c r="V2451" s="159">
        <v>415458906.19</v>
      </c>
      <c r="W2451" s="159">
        <v>192689953.78</v>
      </c>
      <c r="X2451" s="159">
        <v>9731931.9000000004</v>
      </c>
      <c r="Y2451" s="159">
        <v>70860931.900000006</v>
      </c>
      <c r="Z2451" s="159">
        <v>78309535.920000002</v>
      </c>
      <c r="AA2451" s="159">
        <v>33000000</v>
      </c>
      <c r="AB2451" s="159">
        <v>45309535.920000002</v>
      </c>
      <c r="AC2451" s="159">
        <v>21314779.300000001</v>
      </c>
      <c r="AD2451" s="159">
        <v>21314779.300000001</v>
      </c>
      <c r="AE2451" s="159">
        <v>178990793.53999999</v>
      </c>
      <c r="AF2451" s="159">
        <v>12721632.539999999</v>
      </c>
      <c r="AG2451" s="159">
        <v>6898703.4900000002</v>
      </c>
      <c r="AH2451" s="159">
        <v>7309648.0999999996</v>
      </c>
      <c r="AI2451" s="159">
        <v>0</v>
      </c>
      <c r="AJ2451" s="159">
        <v>67420.53</v>
      </c>
    </row>
    <row r="2452" spans="1:36">
      <c r="A2452" s="153">
        <v>20</v>
      </c>
      <c r="B2452" s="154">
        <v>63</v>
      </c>
      <c r="C2452" s="154">
        <v>0</v>
      </c>
      <c r="D2452" s="155">
        <v>0</v>
      </c>
      <c r="E2452" s="155" t="s">
        <v>489</v>
      </c>
      <c r="F2452" s="156" t="s">
        <v>5999</v>
      </c>
      <c r="G2452" s="156" t="s">
        <v>489</v>
      </c>
      <c r="H2452" s="156" t="s">
        <v>6000</v>
      </c>
      <c r="I2452" s="155">
        <v>2063000</v>
      </c>
      <c r="J2452" s="157" t="s">
        <v>522</v>
      </c>
      <c r="K2452" s="157"/>
      <c r="L2452" s="155">
        <v>2022</v>
      </c>
      <c r="M2452" s="158">
        <v>68752</v>
      </c>
      <c r="N2452" s="159">
        <v>535212263.92000002</v>
      </c>
      <c r="O2452" s="159">
        <v>503927164.39999998</v>
      </c>
      <c r="P2452" s="159">
        <v>263502798.70999998</v>
      </c>
      <c r="Q2452" s="159">
        <v>141225132</v>
      </c>
      <c r="R2452" s="159">
        <v>122277666.70999999</v>
      </c>
      <c r="S2452" s="159">
        <v>31285099.52</v>
      </c>
      <c r="T2452" s="159">
        <v>8658778.1600000001</v>
      </c>
      <c r="U2452" s="159">
        <v>559426544.17999995</v>
      </c>
      <c r="V2452" s="159">
        <v>501932925.19999999</v>
      </c>
      <c r="W2452" s="159">
        <v>210713752.47999999</v>
      </c>
      <c r="X2452" s="159">
        <v>13495776.07</v>
      </c>
      <c r="Y2452" s="159">
        <v>57493618.979999997</v>
      </c>
      <c r="Z2452" s="159">
        <v>75785793.599999994</v>
      </c>
      <c r="AA2452" s="159">
        <v>25273051</v>
      </c>
      <c r="AB2452" s="159">
        <v>50512742.599999994</v>
      </c>
      <c r="AC2452" s="159">
        <v>12008000</v>
      </c>
      <c r="AD2452" s="159">
        <v>11858000</v>
      </c>
      <c r="AE2452" s="159">
        <v>233304706.38999999</v>
      </c>
      <c r="AF2452" s="159">
        <v>1994239.2</v>
      </c>
      <c r="AG2452" s="159">
        <v>3296976.79</v>
      </c>
      <c r="AH2452" s="159">
        <v>3922741.66</v>
      </c>
      <c r="AI2452" s="159">
        <v>0</v>
      </c>
      <c r="AJ2452" s="159">
        <v>83974.39</v>
      </c>
    </row>
    <row r="2453" spans="1:36">
      <c r="A2453" s="153">
        <v>22</v>
      </c>
      <c r="B2453" s="154">
        <v>61</v>
      </c>
      <c r="C2453" s="154">
        <v>0</v>
      </c>
      <c r="D2453" s="155">
        <v>0</v>
      </c>
      <c r="E2453" s="155" t="s">
        <v>489</v>
      </c>
      <c r="F2453" s="156" t="s">
        <v>6001</v>
      </c>
      <c r="G2453" s="156" t="s">
        <v>5939</v>
      </c>
      <c r="H2453" s="156" t="s">
        <v>6002</v>
      </c>
      <c r="I2453" s="155">
        <v>2261000</v>
      </c>
      <c r="J2453" s="157" t="s">
        <v>521</v>
      </c>
      <c r="K2453" s="157"/>
      <c r="L2453" s="155">
        <v>2022</v>
      </c>
      <c r="M2453" s="158">
        <v>486226</v>
      </c>
      <c r="N2453" s="159">
        <v>4386487322.8699999</v>
      </c>
      <c r="O2453" s="159">
        <v>4111794359.3400002</v>
      </c>
      <c r="P2453" s="159">
        <v>1368690269.9200001</v>
      </c>
      <c r="Q2453" s="159">
        <v>696540849</v>
      </c>
      <c r="R2453" s="159">
        <v>672149420.91999996</v>
      </c>
      <c r="S2453" s="159">
        <v>274692963.52999997</v>
      </c>
      <c r="T2453" s="159">
        <v>133961737.98999999</v>
      </c>
      <c r="U2453" s="159">
        <v>4474665579.2799997</v>
      </c>
      <c r="V2453" s="159">
        <v>3865409084.1799998</v>
      </c>
      <c r="W2453" s="159">
        <v>1295838315.25</v>
      </c>
      <c r="X2453" s="159">
        <v>36464692.219999999</v>
      </c>
      <c r="Y2453" s="159">
        <v>609256495.10000002</v>
      </c>
      <c r="Z2453" s="159">
        <v>420603385.62</v>
      </c>
      <c r="AA2453" s="159">
        <v>11000000</v>
      </c>
      <c r="AB2453" s="159">
        <v>409603385.62</v>
      </c>
      <c r="AC2453" s="159">
        <v>52081086.100000001</v>
      </c>
      <c r="AD2453" s="159">
        <v>52021086.100000001</v>
      </c>
      <c r="AE2453" s="159">
        <v>1024820796.96</v>
      </c>
      <c r="AF2453" s="159">
        <v>246385275.16</v>
      </c>
      <c r="AG2453" s="159">
        <v>20910548</v>
      </c>
      <c r="AH2453" s="159">
        <v>27940474.559999999</v>
      </c>
      <c r="AI2453" s="159">
        <v>0</v>
      </c>
      <c r="AJ2453" s="159">
        <v>981082.69</v>
      </c>
    </row>
    <row r="2454" spans="1:36">
      <c r="A2454" s="153">
        <v>22</v>
      </c>
      <c r="B2454" s="154">
        <v>62</v>
      </c>
      <c r="C2454" s="154">
        <v>0</v>
      </c>
      <c r="D2454" s="155">
        <v>0</v>
      </c>
      <c r="E2454" s="155" t="s">
        <v>489</v>
      </c>
      <c r="F2454" s="156" t="s">
        <v>6003</v>
      </c>
      <c r="G2454" s="156" t="s">
        <v>489</v>
      </c>
      <c r="H2454" s="156" t="s">
        <v>6004</v>
      </c>
      <c r="I2454" s="155">
        <v>2262000</v>
      </c>
      <c r="J2454" s="157" t="s">
        <v>520</v>
      </c>
      <c r="K2454" s="157"/>
      <c r="L2454" s="155">
        <v>2022</v>
      </c>
      <c r="M2454" s="158">
        <v>243770</v>
      </c>
      <c r="N2454" s="159">
        <v>1956672289.29</v>
      </c>
      <c r="O2454" s="159">
        <v>1844119146.9000001</v>
      </c>
      <c r="P2454" s="159">
        <v>665814556.95000005</v>
      </c>
      <c r="Q2454" s="159">
        <v>316244583</v>
      </c>
      <c r="R2454" s="159">
        <v>349569973.94999999</v>
      </c>
      <c r="S2454" s="159">
        <v>112553142.39</v>
      </c>
      <c r="T2454" s="159">
        <v>84772933.010000005</v>
      </c>
      <c r="U2454" s="159">
        <v>1926823056.8900001</v>
      </c>
      <c r="V2454" s="159">
        <v>1719910897.3900001</v>
      </c>
      <c r="W2454" s="159">
        <v>682869789.09000003</v>
      </c>
      <c r="X2454" s="159">
        <v>48127930.780000001</v>
      </c>
      <c r="Y2454" s="159">
        <v>206912159.5</v>
      </c>
      <c r="Z2454" s="159">
        <v>367307781.94999999</v>
      </c>
      <c r="AA2454" s="159">
        <v>100000000</v>
      </c>
      <c r="AB2454" s="159">
        <v>267307781.94999999</v>
      </c>
      <c r="AC2454" s="159">
        <v>58506082.880000003</v>
      </c>
      <c r="AD2454" s="159">
        <v>58506082.880000003</v>
      </c>
      <c r="AE2454" s="159">
        <v>967300461.01999998</v>
      </c>
      <c r="AF2454" s="159">
        <v>124208249.51000001</v>
      </c>
      <c r="AG2454" s="159">
        <v>14960635.189999999</v>
      </c>
      <c r="AH2454" s="159">
        <v>14956220.49</v>
      </c>
      <c r="AI2454" s="159">
        <v>0</v>
      </c>
      <c r="AJ2454" s="159">
        <v>0</v>
      </c>
    </row>
    <row r="2455" spans="1:36">
      <c r="A2455" s="153">
        <v>22</v>
      </c>
      <c r="B2455" s="154">
        <v>63</v>
      </c>
      <c r="C2455" s="154">
        <v>0</v>
      </c>
      <c r="D2455" s="155">
        <v>0</v>
      </c>
      <c r="E2455" s="155" t="s">
        <v>489</v>
      </c>
      <c r="F2455" s="156" t="s">
        <v>6005</v>
      </c>
      <c r="G2455" s="156" t="s">
        <v>489</v>
      </c>
      <c r="H2455" s="156" t="s">
        <v>6006</v>
      </c>
      <c r="I2455" s="155">
        <v>2263000</v>
      </c>
      <c r="J2455" s="157" t="s">
        <v>519</v>
      </c>
      <c r="K2455" s="157"/>
      <c r="L2455" s="155">
        <v>2022</v>
      </c>
      <c r="M2455" s="158">
        <v>86737</v>
      </c>
      <c r="N2455" s="159">
        <v>734696516.01999998</v>
      </c>
      <c r="O2455" s="159">
        <v>681212562.35000002</v>
      </c>
      <c r="P2455" s="159">
        <v>356042418.62</v>
      </c>
      <c r="Q2455" s="159">
        <v>186965663</v>
      </c>
      <c r="R2455" s="159">
        <v>169076755.62</v>
      </c>
      <c r="S2455" s="159">
        <v>53483953.670000002</v>
      </c>
      <c r="T2455" s="159">
        <v>14673663.48</v>
      </c>
      <c r="U2455" s="159">
        <v>775131078.22000003</v>
      </c>
      <c r="V2455" s="159">
        <v>670842800.37</v>
      </c>
      <c r="W2455" s="159">
        <v>259951530.80000001</v>
      </c>
      <c r="X2455" s="159">
        <v>16055721.27</v>
      </c>
      <c r="Y2455" s="159">
        <v>104288277.84999999</v>
      </c>
      <c r="Z2455" s="159">
        <v>107158341.81</v>
      </c>
      <c r="AA2455" s="159">
        <v>23000000</v>
      </c>
      <c r="AB2455" s="159">
        <v>84158341.810000002</v>
      </c>
      <c r="AC2455" s="159">
        <v>33632000</v>
      </c>
      <c r="AD2455" s="159">
        <v>33632000</v>
      </c>
      <c r="AE2455" s="159">
        <v>287000000</v>
      </c>
      <c r="AF2455" s="159">
        <v>10369761.98</v>
      </c>
      <c r="AG2455" s="159">
        <v>6167995.3200000003</v>
      </c>
      <c r="AH2455" s="159">
        <v>6862524.1799999997</v>
      </c>
      <c r="AI2455" s="159">
        <v>0</v>
      </c>
      <c r="AJ2455" s="159">
        <v>0</v>
      </c>
    </row>
    <row r="2456" spans="1:36">
      <c r="A2456" s="153">
        <v>22</v>
      </c>
      <c r="B2456" s="154">
        <v>64</v>
      </c>
      <c r="C2456" s="154">
        <v>0</v>
      </c>
      <c r="D2456" s="155">
        <v>0</v>
      </c>
      <c r="E2456" s="155" t="s">
        <v>489</v>
      </c>
      <c r="F2456" s="156" t="s">
        <v>6007</v>
      </c>
      <c r="G2456" s="156" t="s">
        <v>489</v>
      </c>
      <c r="H2456" s="156" t="s">
        <v>6008</v>
      </c>
      <c r="I2456" s="155">
        <v>2264000</v>
      </c>
      <c r="J2456" s="157" t="s">
        <v>518</v>
      </c>
      <c r="K2456" s="157"/>
      <c r="L2456" s="155">
        <v>2022</v>
      </c>
      <c r="M2456" s="158">
        <v>32474</v>
      </c>
      <c r="N2456" s="159">
        <v>411849933.23000002</v>
      </c>
      <c r="O2456" s="159">
        <v>381795286.38</v>
      </c>
      <c r="P2456" s="159">
        <v>113997850.56999999</v>
      </c>
      <c r="Q2456" s="159">
        <v>50421078</v>
      </c>
      <c r="R2456" s="159">
        <v>63576772.57</v>
      </c>
      <c r="S2456" s="159">
        <v>30054646.850000001</v>
      </c>
      <c r="T2456" s="159">
        <v>6573766.2599999998</v>
      </c>
      <c r="U2456" s="159">
        <v>451136986.42000002</v>
      </c>
      <c r="V2456" s="159">
        <v>365743523.94999999</v>
      </c>
      <c r="W2456" s="159">
        <v>136576054.03999999</v>
      </c>
      <c r="X2456" s="159">
        <v>3221739.99</v>
      </c>
      <c r="Y2456" s="159">
        <v>85393462.469999999</v>
      </c>
      <c r="Z2456" s="159">
        <v>82676197.290000007</v>
      </c>
      <c r="AA2456" s="159">
        <v>0</v>
      </c>
      <c r="AB2456" s="159">
        <v>82676197.290000007</v>
      </c>
      <c r="AC2456" s="159">
        <v>10116666.68</v>
      </c>
      <c r="AD2456" s="159">
        <v>9666666.6799999997</v>
      </c>
      <c r="AE2456" s="159">
        <v>60233333.200000003</v>
      </c>
      <c r="AF2456" s="159">
        <v>16051762.43</v>
      </c>
      <c r="AG2456" s="159">
        <v>3011424.94</v>
      </c>
      <c r="AH2456" s="159">
        <v>2589153.3199999998</v>
      </c>
      <c r="AI2456" s="159">
        <v>0</v>
      </c>
      <c r="AJ2456" s="159">
        <v>0</v>
      </c>
    </row>
    <row r="2457" spans="1:36">
      <c r="A2457" s="153">
        <v>24</v>
      </c>
      <c r="B2457" s="154">
        <v>61</v>
      </c>
      <c r="C2457" s="154">
        <v>0</v>
      </c>
      <c r="D2457" s="155">
        <v>0</v>
      </c>
      <c r="E2457" s="155" t="s">
        <v>489</v>
      </c>
      <c r="F2457" s="156" t="s">
        <v>6009</v>
      </c>
      <c r="G2457" s="156" t="s">
        <v>489</v>
      </c>
      <c r="H2457" s="156" t="s">
        <v>6010</v>
      </c>
      <c r="I2457" s="155">
        <v>2461000</v>
      </c>
      <c r="J2457" s="157" t="s">
        <v>517</v>
      </c>
      <c r="K2457" s="157"/>
      <c r="L2457" s="155">
        <v>2022</v>
      </c>
      <c r="M2457" s="158">
        <v>167509</v>
      </c>
      <c r="N2457" s="159">
        <v>1498450827.9000001</v>
      </c>
      <c r="O2457" s="159">
        <v>1397946239.05</v>
      </c>
      <c r="P2457" s="159">
        <v>589836769.58000004</v>
      </c>
      <c r="Q2457" s="159">
        <v>331827967</v>
      </c>
      <c r="R2457" s="159">
        <v>258008802.58000001</v>
      </c>
      <c r="S2457" s="159">
        <v>100504588.84999999</v>
      </c>
      <c r="T2457" s="159">
        <v>20381149.739999998</v>
      </c>
      <c r="U2457" s="159">
        <v>1571043094.8499999</v>
      </c>
      <c r="V2457" s="159">
        <v>1317127582.6600001</v>
      </c>
      <c r="W2457" s="159">
        <v>511935402.70999998</v>
      </c>
      <c r="X2457" s="159">
        <v>12887519.42</v>
      </c>
      <c r="Y2457" s="159">
        <v>253915512.19</v>
      </c>
      <c r="Z2457" s="159">
        <v>217868663.84</v>
      </c>
      <c r="AA2457" s="159">
        <v>70271486.090000004</v>
      </c>
      <c r="AB2457" s="159">
        <v>147597177.75</v>
      </c>
      <c r="AC2457" s="159">
        <v>48609623.329999998</v>
      </c>
      <c r="AD2457" s="159">
        <v>48609623.329999998</v>
      </c>
      <c r="AE2457" s="159">
        <v>432186761.64999998</v>
      </c>
      <c r="AF2457" s="159">
        <v>80818656.390000001</v>
      </c>
      <c r="AG2457" s="159">
        <v>7611411.6399999997</v>
      </c>
      <c r="AH2457" s="159">
        <v>7825528.6399999997</v>
      </c>
      <c r="AI2457" s="159">
        <v>0</v>
      </c>
      <c r="AJ2457" s="159">
        <v>0</v>
      </c>
    </row>
    <row r="2458" spans="1:36">
      <c r="A2458" s="153">
        <v>24</v>
      </c>
      <c r="B2458" s="154">
        <v>62</v>
      </c>
      <c r="C2458" s="154">
        <v>0</v>
      </c>
      <c r="D2458" s="155">
        <v>0</v>
      </c>
      <c r="E2458" s="155" t="s">
        <v>489</v>
      </c>
      <c r="F2458" s="156" t="s">
        <v>6011</v>
      </c>
      <c r="G2458" s="156" t="s">
        <v>489</v>
      </c>
      <c r="H2458" s="156" t="s">
        <v>6012</v>
      </c>
      <c r="I2458" s="155">
        <v>2462000</v>
      </c>
      <c r="J2458" s="157" t="s">
        <v>516</v>
      </c>
      <c r="K2458" s="157"/>
      <c r="L2458" s="155">
        <v>2022</v>
      </c>
      <c r="M2458" s="158">
        <v>150594</v>
      </c>
      <c r="N2458" s="159">
        <v>1100582045.54</v>
      </c>
      <c r="O2458" s="159">
        <v>1031976339.13</v>
      </c>
      <c r="P2458" s="159">
        <v>542353055.00999999</v>
      </c>
      <c r="Q2458" s="159">
        <v>298335783</v>
      </c>
      <c r="R2458" s="159">
        <v>244017272.00999999</v>
      </c>
      <c r="S2458" s="159">
        <v>68605706.409999996</v>
      </c>
      <c r="T2458" s="159">
        <v>24611672.620000001</v>
      </c>
      <c r="U2458" s="159">
        <v>1183442696.9400001</v>
      </c>
      <c r="V2458" s="159">
        <v>1043206372.15</v>
      </c>
      <c r="W2458" s="159">
        <v>456442974.98000002</v>
      </c>
      <c r="X2458" s="159">
        <v>16114754.15</v>
      </c>
      <c r="Y2458" s="159">
        <v>140236324.78999999</v>
      </c>
      <c r="Z2458" s="159">
        <v>137109414.31</v>
      </c>
      <c r="AA2458" s="159">
        <v>41474200</v>
      </c>
      <c r="AB2458" s="159">
        <v>95635214.310000002</v>
      </c>
      <c r="AC2458" s="159">
        <v>23989045.02</v>
      </c>
      <c r="AD2458" s="159">
        <v>23989045.02</v>
      </c>
      <c r="AE2458" s="159">
        <v>381923010.44</v>
      </c>
      <c r="AF2458" s="159">
        <v>-11230033.02</v>
      </c>
      <c r="AG2458" s="159">
        <v>11615808.800000001</v>
      </c>
      <c r="AH2458" s="159">
        <v>11668898.15</v>
      </c>
      <c r="AI2458" s="159">
        <v>0</v>
      </c>
      <c r="AJ2458" s="159">
        <v>2490.2600000000002</v>
      </c>
    </row>
    <row r="2459" spans="1:36">
      <c r="A2459" s="153">
        <v>24</v>
      </c>
      <c r="B2459" s="154">
        <v>63</v>
      </c>
      <c r="C2459" s="154">
        <v>0</v>
      </c>
      <c r="D2459" s="155">
        <v>0</v>
      </c>
      <c r="E2459" s="155" t="s">
        <v>489</v>
      </c>
      <c r="F2459" s="156" t="s">
        <v>6013</v>
      </c>
      <c r="G2459" s="156" t="s">
        <v>489</v>
      </c>
      <c r="H2459" s="156" t="s">
        <v>6014</v>
      </c>
      <c r="I2459" s="155">
        <v>2463000</v>
      </c>
      <c r="J2459" s="157" t="s">
        <v>515</v>
      </c>
      <c r="K2459" s="157"/>
      <c r="L2459" s="155">
        <v>2022</v>
      </c>
      <c r="M2459" s="158">
        <v>102564</v>
      </c>
      <c r="N2459" s="159">
        <v>775688178.5</v>
      </c>
      <c r="O2459" s="159">
        <v>739873576.09000003</v>
      </c>
      <c r="P2459" s="159">
        <v>361569313.89999998</v>
      </c>
      <c r="Q2459" s="159">
        <v>190200578</v>
      </c>
      <c r="R2459" s="159">
        <v>171368735.90000001</v>
      </c>
      <c r="S2459" s="159">
        <v>35814602.409999996</v>
      </c>
      <c r="T2459" s="159">
        <v>17328650.16</v>
      </c>
      <c r="U2459" s="159">
        <v>815199957</v>
      </c>
      <c r="V2459" s="159">
        <v>743473108.42999995</v>
      </c>
      <c r="W2459" s="159">
        <v>313432258.93000001</v>
      </c>
      <c r="X2459" s="159">
        <v>10996977.460000001</v>
      </c>
      <c r="Y2459" s="159">
        <v>71726848.569999993</v>
      </c>
      <c r="Z2459" s="159">
        <v>117140227.37</v>
      </c>
      <c r="AA2459" s="159">
        <v>918117.51</v>
      </c>
      <c r="AB2459" s="159">
        <v>116222109.86</v>
      </c>
      <c r="AC2459" s="159">
        <v>16614108.82</v>
      </c>
      <c r="AD2459" s="159">
        <v>16614108.82</v>
      </c>
      <c r="AE2459" s="159">
        <v>243524730.13999999</v>
      </c>
      <c r="AF2459" s="159">
        <v>-3599532.34</v>
      </c>
      <c r="AG2459" s="159">
        <v>4063706.29</v>
      </c>
      <c r="AH2459" s="159">
        <v>5666292.25</v>
      </c>
      <c r="AI2459" s="159">
        <v>0</v>
      </c>
      <c r="AJ2459" s="159">
        <v>0</v>
      </c>
    </row>
    <row r="2460" spans="1:36">
      <c r="A2460" s="153">
        <v>24</v>
      </c>
      <c r="B2460" s="154">
        <v>64</v>
      </c>
      <c r="C2460" s="154">
        <v>0</v>
      </c>
      <c r="D2460" s="155">
        <v>0</v>
      </c>
      <c r="E2460" s="155" t="s">
        <v>489</v>
      </c>
      <c r="F2460" s="156" t="s">
        <v>6015</v>
      </c>
      <c r="G2460" s="156" t="s">
        <v>489</v>
      </c>
      <c r="H2460" s="156" t="s">
        <v>6016</v>
      </c>
      <c r="I2460" s="155">
        <v>2464000</v>
      </c>
      <c r="J2460" s="157" t="s">
        <v>514</v>
      </c>
      <c r="K2460" s="157"/>
      <c r="L2460" s="155">
        <v>2022</v>
      </c>
      <c r="M2460" s="158">
        <v>209395</v>
      </c>
      <c r="N2460" s="159">
        <v>1626698882.02</v>
      </c>
      <c r="O2460" s="159">
        <v>1545582496.9400001</v>
      </c>
      <c r="P2460" s="159">
        <v>725036543.81999993</v>
      </c>
      <c r="Q2460" s="159">
        <v>396086515</v>
      </c>
      <c r="R2460" s="159">
        <v>328950028.81999999</v>
      </c>
      <c r="S2460" s="159">
        <v>81116385.079999998</v>
      </c>
      <c r="T2460" s="159">
        <v>10131167.630000001</v>
      </c>
      <c r="U2460" s="159">
        <v>1762520320.1099999</v>
      </c>
      <c r="V2460" s="159">
        <v>1489161510.4100001</v>
      </c>
      <c r="W2460" s="159">
        <v>585653103.14999998</v>
      </c>
      <c r="X2460" s="159">
        <v>16139451.369999999</v>
      </c>
      <c r="Y2460" s="159">
        <v>273358809.69999999</v>
      </c>
      <c r="Z2460" s="159">
        <v>245223972.03</v>
      </c>
      <c r="AA2460" s="159">
        <v>102377000</v>
      </c>
      <c r="AB2460" s="159">
        <v>142846972.03</v>
      </c>
      <c r="AC2460" s="159">
        <v>76977235.400000006</v>
      </c>
      <c r="AD2460" s="159">
        <v>58477235.399999999</v>
      </c>
      <c r="AE2460" s="159">
        <v>654063627.65999997</v>
      </c>
      <c r="AF2460" s="159">
        <v>56420986.530000001</v>
      </c>
      <c r="AG2460" s="159">
        <v>8704341.6500000004</v>
      </c>
      <c r="AH2460" s="159">
        <v>10150100.67</v>
      </c>
      <c r="AI2460" s="159">
        <v>0</v>
      </c>
      <c r="AJ2460" s="159">
        <v>120</v>
      </c>
    </row>
    <row r="2461" spans="1:36">
      <c r="A2461" s="153">
        <v>24</v>
      </c>
      <c r="B2461" s="154">
        <v>65</v>
      </c>
      <c r="C2461" s="154">
        <v>0</v>
      </c>
      <c r="D2461" s="155">
        <v>0</v>
      </c>
      <c r="E2461" s="155" t="s">
        <v>489</v>
      </c>
      <c r="F2461" s="156" t="s">
        <v>6017</v>
      </c>
      <c r="G2461" s="156" t="s">
        <v>489</v>
      </c>
      <c r="H2461" s="156" t="s">
        <v>6018</v>
      </c>
      <c r="I2461" s="155">
        <v>2465000</v>
      </c>
      <c r="J2461" s="157" t="s">
        <v>513</v>
      </c>
      <c r="K2461" s="157"/>
      <c r="L2461" s="155">
        <v>2022</v>
      </c>
      <c r="M2461" s="158">
        <v>115317</v>
      </c>
      <c r="N2461" s="159">
        <v>974240020.75</v>
      </c>
      <c r="O2461" s="159">
        <v>912461145.40999997</v>
      </c>
      <c r="P2461" s="159">
        <v>319839613.25999999</v>
      </c>
      <c r="Q2461" s="159">
        <v>180024342</v>
      </c>
      <c r="R2461" s="159">
        <v>139815271.25999999</v>
      </c>
      <c r="S2461" s="159">
        <v>61778875.340000004</v>
      </c>
      <c r="T2461" s="159">
        <v>12747437.99</v>
      </c>
      <c r="U2461" s="159">
        <v>1029883961.62</v>
      </c>
      <c r="V2461" s="159">
        <v>827655855.28999996</v>
      </c>
      <c r="W2461" s="159">
        <v>349903388.19</v>
      </c>
      <c r="X2461" s="159">
        <v>12967205.01</v>
      </c>
      <c r="Y2461" s="159">
        <v>202228106.33000001</v>
      </c>
      <c r="Z2461" s="159">
        <v>163876047.22</v>
      </c>
      <c r="AA2461" s="159">
        <v>0</v>
      </c>
      <c r="AB2461" s="159">
        <v>163876047.22</v>
      </c>
      <c r="AC2461" s="159">
        <v>30154731.960000001</v>
      </c>
      <c r="AD2461" s="159">
        <v>30154731.960000001</v>
      </c>
      <c r="AE2461" s="159">
        <v>257192714</v>
      </c>
      <c r="AF2461" s="159">
        <v>84805290.120000005</v>
      </c>
      <c r="AG2461" s="159">
        <v>1464733.86</v>
      </c>
      <c r="AH2461" s="159">
        <v>2015886.34</v>
      </c>
      <c r="AI2461" s="159">
        <v>0</v>
      </c>
      <c r="AJ2461" s="159">
        <v>3487373.68</v>
      </c>
    </row>
    <row r="2462" spans="1:36">
      <c r="A2462" s="153">
        <v>24</v>
      </c>
      <c r="B2462" s="154">
        <v>66</v>
      </c>
      <c r="C2462" s="154">
        <v>0</v>
      </c>
      <c r="D2462" s="155">
        <v>0</v>
      </c>
      <c r="E2462" s="155" t="s">
        <v>489</v>
      </c>
      <c r="F2462" s="156" t="s">
        <v>6019</v>
      </c>
      <c r="G2462" s="156" t="s">
        <v>489</v>
      </c>
      <c r="H2462" s="156" t="s">
        <v>6020</v>
      </c>
      <c r="I2462" s="155">
        <v>2466000</v>
      </c>
      <c r="J2462" s="157" t="s">
        <v>512</v>
      </c>
      <c r="K2462" s="157"/>
      <c r="L2462" s="155">
        <v>2022</v>
      </c>
      <c r="M2462" s="158">
        <v>171896</v>
      </c>
      <c r="N2462" s="159">
        <v>1588231959.8299999</v>
      </c>
      <c r="O2462" s="159">
        <v>1404262585.3599999</v>
      </c>
      <c r="P2462" s="159">
        <v>537561278.00999999</v>
      </c>
      <c r="Q2462" s="159">
        <v>282931999</v>
      </c>
      <c r="R2462" s="159">
        <v>254629279.00999999</v>
      </c>
      <c r="S2462" s="159">
        <v>183969374.47</v>
      </c>
      <c r="T2462" s="159">
        <v>68517750.310000002</v>
      </c>
      <c r="U2462" s="159">
        <v>1694806792.9400001</v>
      </c>
      <c r="V2462" s="159">
        <v>1258109130.72</v>
      </c>
      <c r="W2462" s="159">
        <v>510865274.56999999</v>
      </c>
      <c r="X2462" s="159">
        <v>16714383.300000001</v>
      </c>
      <c r="Y2462" s="159">
        <v>436697662.22000003</v>
      </c>
      <c r="Z2462" s="159">
        <v>182737654.09999999</v>
      </c>
      <c r="AA2462" s="159">
        <v>20000000</v>
      </c>
      <c r="AB2462" s="159">
        <v>162737654.09999999</v>
      </c>
      <c r="AC2462" s="159">
        <v>48844853.920000002</v>
      </c>
      <c r="AD2462" s="159">
        <v>48727995.159999996</v>
      </c>
      <c r="AE2462" s="159">
        <v>459290205.13</v>
      </c>
      <c r="AF2462" s="159">
        <v>146153454.63999999</v>
      </c>
      <c r="AG2462" s="159">
        <v>5749041.7699999996</v>
      </c>
      <c r="AH2462" s="159">
        <v>6177367.3300000001</v>
      </c>
      <c r="AI2462" s="159">
        <v>0</v>
      </c>
      <c r="AJ2462" s="159">
        <v>6605.1</v>
      </c>
    </row>
    <row r="2463" spans="1:36">
      <c r="A2463" s="153">
        <v>24</v>
      </c>
      <c r="B2463" s="154">
        <v>67</v>
      </c>
      <c r="C2463" s="154">
        <v>0</v>
      </c>
      <c r="D2463" s="155">
        <v>0</v>
      </c>
      <c r="E2463" s="155" t="s">
        <v>489</v>
      </c>
      <c r="F2463" s="156" t="s">
        <v>6021</v>
      </c>
      <c r="G2463" s="156" t="s">
        <v>489</v>
      </c>
      <c r="H2463" s="156" t="s">
        <v>6022</v>
      </c>
      <c r="I2463" s="155">
        <v>2467000</v>
      </c>
      <c r="J2463" s="157" t="s">
        <v>511</v>
      </c>
      <c r="K2463" s="157"/>
      <c r="L2463" s="155">
        <v>2022</v>
      </c>
      <c r="M2463" s="158">
        <v>83477</v>
      </c>
      <c r="N2463" s="159">
        <v>590346371.65999997</v>
      </c>
      <c r="O2463" s="159">
        <v>574826486.41999996</v>
      </c>
      <c r="P2463" s="159">
        <v>255082642.76999998</v>
      </c>
      <c r="Q2463" s="159">
        <v>140588972</v>
      </c>
      <c r="R2463" s="159">
        <v>114493670.77</v>
      </c>
      <c r="S2463" s="159">
        <v>15519885.24</v>
      </c>
      <c r="T2463" s="159">
        <v>5866278.7000000002</v>
      </c>
      <c r="U2463" s="159">
        <v>620602385.21000004</v>
      </c>
      <c r="V2463" s="159">
        <v>527073873.32999998</v>
      </c>
      <c r="W2463" s="159">
        <v>229260763.77000001</v>
      </c>
      <c r="X2463" s="159">
        <v>761182.61</v>
      </c>
      <c r="Y2463" s="159">
        <v>93528511.879999995</v>
      </c>
      <c r="Z2463" s="159">
        <v>146864633.91999999</v>
      </c>
      <c r="AA2463" s="159">
        <v>10455000</v>
      </c>
      <c r="AB2463" s="159">
        <v>136409633.91999999</v>
      </c>
      <c r="AC2463" s="159">
        <v>31000000</v>
      </c>
      <c r="AD2463" s="159">
        <v>6000000</v>
      </c>
      <c r="AE2463" s="159">
        <v>22456949.010000002</v>
      </c>
      <c r="AF2463" s="159">
        <v>47752613.090000004</v>
      </c>
      <c r="AG2463" s="159">
        <v>4945852.45</v>
      </c>
      <c r="AH2463" s="159">
        <v>6502557</v>
      </c>
      <c r="AI2463" s="159">
        <v>0</v>
      </c>
      <c r="AJ2463" s="159">
        <v>1949.01</v>
      </c>
    </row>
    <row r="2464" spans="1:36">
      <c r="A2464" s="153">
        <v>24</v>
      </c>
      <c r="B2464" s="154">
        <v>68</v>
      </c>
      <c r="C2464" s="154">
        <v>0</v>
      </c>
      <c r="D2464" s="155">
        <v>0</v>
      </c>
      <c r="E2464" s="155" t="s">
        <v>489</v>
      </c>
      <c r="F2464" s="156" t="s">
        <v>6023</v>
      </c>
      <c r="G2464" s="156" t="s">
        <v>489</v>
      </c>
      <c r="H2464" s="156" t="s">
        <v>6024</v>
      </c>
      <c r="I2464" s="155">
        <v>2468000</v>
      </c>
      <c r="J2464" s="157" t="s">
        <v>510</v>
      </c>
      <c r="K2464" s="157"/>
      <c r="L2464" s="155">
        <v>2022</v>
      </c>
      <c r="M2464" s="158">
        <v>87842</v>
      </c>
      <c r="N2464" s="159">
        <v>748704644.89999998</v>
      </c>
      <c r="O2464" s="159">
        <v>694914894.03999996</v>
      </c>
      <c r="P2464" s="159">
        <v>263212731.22999999</v>
      </c>
      <c r="Q2464" s="159">
        <v>122408943</v>
      </c>
      <c r="R2464" s="159">
        <v>140803788.22999999</v>
      </c>
      <c r="S2464" s="159">
        <v>53789750.859999999</v>
      </c>
      <c r="T2464" s="159">
        <v>15184600.119999999</v>
      </c>
      <c r="U2464" s="159">
        <v>715127810.91999996</v>
      </c>
      <c r="V2464" s="159">
        <v>626791049.97000003</v>
      </c>
      <c r="W2464" s="159">
        <v>270266552.75</v>
      </c>
      <c r="X2464" s="159">
        <v>8133951.25</v>
      </c>
      <c r="Y2464" s="159">
        <v>88336760.950000003</v>
      </c>
      <c r="Z2464" s="159">
        <v>88721918.629999995</v>
      </c>
      <c r="AA2464" s="159">
        <v>0</v>
      </c>
      <c r="AB2464" s="159">
        <v>88721918.629999995</v>
      </c>
      <c r="AC2464" s="159">
        <v>64472291.729999997</v>
      </c>
      <c r="AD2464" s="159">
        <v>17839708</v>
      </c>
      <c r="AE2464" s="159">
        <v>137450931.61000001</v>
      </c>
      <c r="AF2464" s="159">
        <v>68123844.069999993</v>
      </c>
      <c r="AG2464" s="159">
        <v>718225.69</v>
      </c>
      <c r="AH2464" s="159">
        <v>2039719.16</v>
      </c>
      <c r="AI2464" s="159">
        <v>0</v>
      </c>
      <c r="AJ2464" s="159">
        <v>0</v>
      </c>
    </row>
    <row r="2465" spans="1:36">
      <c r="A2465" s="153">
        <v>24</v>
      </c>
      <c r="B2465" s="154">
        <v>69</v>
      </c>
      <c r="C2465" s="154">
        <v>0</v>
      </c>
      <c r="D2465" s="155">
        <v>0</v>
      </c>
      <c r="E2465" s="155" t="s">
        <v>489</v>
      </c>
      <c r="F2465" s="156" t="s">
        <v>6025</v>
      </c>
      <c r="G2465" s="156" t="s">
        <v>5939</v>
      </c>
      <c r="H2465" s="156" t="s">
        <v>6026</v>
      </c>
      <c r="I2465" s="155">
        <v>2469000</v>
      </c>
      <c r="J2465" s="157" t="s">
        <v>509</v>
      </c>
      <c r="K2465" s="157"/>
      <c r="L2465" s="155">
        <v>2022</v>
      </c>
      <c r="M2465" s="158">
        <v>281418</v>
      </c>
      <c r="N2465" s="159">
        <v>2557937734.79</v>
      </c>
      <c r="O2465" s="159">
        <v>2376818701.7199998</v>
      </c>
      <c r="P2465" s="159">
        <v>801665847.53999996</v>
      </c>
      <c r="Q2465" s="159">
        <v>432559400</v>
      </c>
      <c r="R2465" s="159">
        <v>369106447.54000002</v>
      </c>
      <c r="S2465" s="159">
        <v>181119033.06999999</v>
      </c>
      <c r="T2465" s="159">
        <v>60431147.109999999</v>
      </c>
      <c r="U2465" s="159">
        <v>2703360605.4400001</v>
      </c>
      <c r="V2465" s="159">
        <v>2263979083.7199998</v>
      </c>
      <c r="W2465" s="159">
        <v>827331852.87</v>
      </c>
      <c r="X2465" s="159">
        <v>34671116.810000002</v>
      </c>
      <c r="Y2465" s="159">
        <v>439381521.72000003</v>
      </c>
      <c r="Z2465" s="159">
        <v>579005003.79999995</v>
      </c>
      <c r="AA2465" s="159">
        <v>8819000</v>
      </c>
      <c r="AB2465" s="159">
        <v>570186003.79999995</v>
      </c>
      <c r="AC2465" s="159">
        <v>49289225.289999999</v>
      </c>
      <c r="AD2465" s="159">
        <v>49289225.289999999</v>
      </c>
      <c r="AE2465" s="159">
        <v>758033167.99000001</v>
      </c>
      <c r="AF2465" s="159">
        <v>112839618</v>
      </c>
      <c r="AG2465" s="159">
        <v>9264747.8499999996</v>
      </c>
      <c r="AH2465" s="159">
        <v>13670325.18</v>
      </c>
      <c r="AI2465" s="159">
        <v>0</v>
      </c>
      <c r="AJ2465" s="159">
        <v>5608.56</v>
      </c>
    </row>
    <row r="2466" spans="1:36">
      <c r="A2466" s="153">
        <v>24</v>
      </c>
      <c r="B2466" s="154">
        <v>70</v>
      </c>
      <c r="C2466" s="154">
        <v>0</v>
      </c>
      <c r="D2466" s="155">
        <v>0</v>
      </c>
      <c r="E2466" s="155" t="s">
        <v>489</v>
      </c>
      <c r="F2466" s="156" t="s">
        <v>6027</v>
      </c>
      <c r="G2466" s="156" t="s">
        <v>489</v>
      </c>
      <c r="H2466" s="156" t="s">
        <v>6028</v>
      </c>
      <c r="I2466" s="155">
        <v>2470000</v>
      </c>
      <c r="J2466" s="157" t="s">
        <v>508</v>
      </c>
      <c r="K2466" s="157"/>
      <c r="L2466" s="155">
        <v>2022</v>
      </c>
      <c r="M2466" s="158">
        <v>71849</v>
      </c>
      <c r="N2466" s="159">
        <v>474415056.20999998</v>
      </c>
      <c r="O2466" s="159">
        <v>460637063.30000001</v>
      </c>
      <c r="P2466" s="159">
        <v>204745489.93000001</v>
      </c>
      <c r="Q2466" s="159">
        <v>85833526</v>
      </c>
      <c r="R2466" s="159">
        <v>118911963.93000001</v>
      </c>
      <c r="S2466" s="159">
        <v>13777992.91</v>
      </c>
      <c r="T2466" s="159">
        <v>4051176.35</v>
      </c>
      <c r="U2466" s="159">
        <v>533169508.19</v>
      </c>
      <c r="V2466" s="159">
        <v>476306603.97000003</v>
      </c>
      <c r="W2466" s="159">
        <v>196893934.46000001</v>
      </c>
      <c r="X2466" s="159">
        <v>8134523.4400000004</v>
      </c>
      <c r="Y2466" s="159">
        <v>56862904.219999999</v>
      </c>
      <c r="Z2466" s="159">
        <v>83370217.430000007</v>
      </c>
      <c r="AA2466" s="159">
        <v>139970.1</v>
      </c>
      <c r="AB2466" s="159">
        <v>83230247.330000013</v>
      </c>
      <c r="AC2466" s="159">
        <v>88048.94</v>
      </c>
      <c r="AD2466" s="159">
        <v>88048.94</v>
      </c>
      <c r="AE2466" s="159">
        <v>146959221.16</v>
      </c>
      <c r="AF2466" s="159">
        <v>-15669540.67</v>
      </c>
      <c r="AG2466" s="159">
        <v>2037170.98</v>
      </c>
      <c r="AH2466" s="159">
        <v>3093528.54</v>
      </c>
      <c r="AI2466" s="159">
        <v>0</v>
      </c>
      <c r="AJ2466" s="159">
        <v>0</v>
      </c>
    </row>
    <row r="2467" spans="1:36">
      <c r="A2467" s="153">
        <v>24</v>
      </c>
      <c r="B2467" s="154">
        <v>71</v>
      </c>
      <c r="C2467" s="154">
        <v>0</v>
      </c>
      <c r="D2467" s="155">
        <v>0</v>
      </c>
      <c r="E2467" s="155" t="s">
        <v>489</v>
      </c>
      <c r="F2467" s="156" t="s">
        <v>6029</v>
      </c>
      <c r="G2467" s="156" t="s">
        <v>489</v>
      </c>
      <c r="H2467" s="156" t="s">
        <v>6030</v>
      </c>
      <c r="I2467" s="155">
        <v>2471000</v>
      </c>
      <c r="J2467" s="157" t="s">
        <v>507</v>
      </c>
      <c r="K2467" s="157"/>
      <c r="L2467" s="155">
        <v>2022</v>
      </c>
      <c r="M2467" s="158">
        <v>52396</v>
      </c>
      <c r="N2467" s="159">
        <v>354856440.56</v>
      </c>
      <c r="O2467" s="159">
        <v>332186860.77999997</v>
      </c>
      <c r="P2467" s="159">
        <v>161464356.56999999</v>
      </c>
      <c r="Q2467" s="159">
        <v>82417977</v>
      </c>
      <c r="R2467" s="159">
        <v>79046379.569999993</v>
      </c>
      <c r="S2467" s="159">
        <v>22669579.780000001</v>
      </c>
      <c r="T2467" s="159">
        <v>7677711.6200000001</v>
      </c>
      <c r="U2467" s="159">
        <v>370205271.61000001</v>
      </c>
      <c r="V2467" s="159">
        <v>307325162.72000003</v>
      </c>
      <c r="W2467" s="159">
        <v>139483674.18000001</v>
      </c>
      <c r="X2467" s="159">
        <v>4373448.0599999996</v>
      </c>
      <c r="Y2467" s="159">
        <v>62880108.890000001</v>
      </c>
      <c r="Z2467" s="159">
        <v>60847378.969999999</v>
      </c>
      <c r="AA2467" s="159">
        <v>12324300</v>
      </c>
      <c r="AB2467" s="159">
        <v>48523078.969999999</v>
      </c>
      <c r="AC2467" s="159">
        <v>7724795.9500000002</v>
      </c>
      <c r="AD2467" s="159">
        <v>7724795.9500000002</v>
      </c>
      <c r="AE2467" s="159">
        <v>119212442.06999999</v>
      </c>
      <c r="AF2467" s="159">
        <v>24861698.059999999</v>
      </c>
      <c r="AG2467" s="159">
        <v>1301235.44</v>
      </c>
      <c r="AH2467" s="159">
        <v>1765581.11</v>
      </c>
      <c r="AI2467" s="159">
        <v>0</v>
      </c>
      <c r="AJ2467" s="159">
        <v>0</v>
      </c>
    </row>
    <row r="2468" spans="1:36">
      <c r="A2468" s="153">
        <v>24</v>
      </c>
      <c r="B2468" s="154">
        <v>72</v>
      </c>
      <c r="C2468" s="154">
        <v>0</v>
      </c>
      <c r="D2468" s="155">
        <v>0</v>
      </c>
      <c r="E2468" s="155" t="s">
        <v>489</v>
      </c>
      <c r="F2468" s="156" t="s">
        <v>6031</v>
      </c>
      <c r="G2468" s="156" t="s">
        <v>489</v>
      </c>
      <c r="H2468" s="156" t="s">
        <v>6032</v>
      </c>
      <c r="I2468" s="155">
        <v>2472000</v>
      </c>
      <c r="J2468" s="157" t="s">
        <v>506</v>
      </c>
      <c r="K2468" s="157"/>
      <c r="L2468" s="155">
        <v>2022</v>
      </c>
      <c r="M2468" s="158">
        <v>132040</v>
      </c>
      <c r="N2468" s="159">
        <v>968738435.71000004</v>
      </c>
      <c r="O2468" s="159">
        <v>885344479.57000005</v>
      </c>
      <c r="P2468" s="159">
        <v>392041034.44</v>
      </c>
      <c r="Q2468" s="159">
        <v>187835452</v>
      </c>
      <c r="R2468" s="159">
        <v>204205582.44</v>
      </c>
      <c r="S2468" s="159">
        <v>83393956.140000001</v>
      </c>
      <c r="T2468" s="159">
        <v>16166128.27</v>
      </c>
      <c r="U2468" s="159">
        <v>1054189862.09</v>
      </c>
      <c r="V2468" s="159">
        <v>871604464.75</v>
      </c>
      <c r="W2468" s="159">
        <v>384834005.98000002</v>
      </c>
      <c r="X2468" s="159">
        <v>8914857.8599999994</v>
      </c>
      <c r="Y2468" s="159">
        <v>182585397.34</v>
      </c>
      <c r="Z2468" s="159">
        <v>155679517.38</v>
      </c>
      <c r="AA2468" s="159">
        <v>70000000</v>
      </c>
      <c r="AB2468" s="159">
        <v>85679517.379999995</v>
      </c>
      <c r="AC2468" s="159">
        <v>20828529.579999998</v>
      </c>
      <c r="AD2468" s="159">
        <v>20828529.579999998</v>
      </c>
      <c r="AE2468" s="159">
        <v>292073729.45999998</v>
      </c>
      <c r="AF2468" s="159">
        <v>13740014.82</v>
      </c>
      <c r="AG2468" s="159">
        <v>4149770.66</v>
      </c>
      <c r="AH2468" s="159">
        <v>4907886.03</v>
      </c>
      <c r="AI2468" s="159">
        <v>0</v>
      </c>
      <c r="AJ2468" s="159">
        <v>14295.29</v>
      </c>
    </row>
    <row r="2469" spans="1:36">
      <c r="A2469" s="153">
        <v>24</v>
      </c>
      <c r="B2469" s="154">
        <v>73</v>
      </c>
      <c r="C2469" s="154">
        <v>0</v>
      </c>
      <c r="D2469" s="155">
        <v>0</v>
      </c>
      <c r="E2469" s="155" t="s">
        <v>489</v>
      </c>
      <c r="F2469" s="156" t="s">
        <v>6033</v>
      </c>
      <c r="G2469" s="156" t="s">
        <v>489</v>
      </c>
      <c r="H2469" s="156" t="s">
        <v>6034</v>
      </c>
      <c r="I2469" s="155">
        <v>2473000</v>
      </c>
      <c r="J2469" s="157" t="s">
        <v>505</v>
      </c>
      <c r="K2469" s="157"/>
      <c r="L2469" s="155">
        <v>2022</v>
      </c>
      <c r="M2469" s="158">
        <v>132266</v>
      </c>
      <c r="N2469" s="159">
        <v>1046218077</v>
      </c>
      <c r="O2469" s="159">
        <v>982850966.03999996</v>
      </c>
      <c r="P2469" s="159">
        <v>441679672.84000003</v>
      </c>
      <c r="Q2469" s="159">
        <v>229093113</v>
      </c>
      <c r="R2469" s="159">
        <v>212586559.84</v>
      </c>
      <c r="S2469" s="159">
        <v>63367110.960000001</v>
      </c>
      <c r="T2469" s="159">
        <v>19836491.170000002</v>
      </c>
      <c r="U2469" s="159">
        <v>1141746382.77</v>
      </c>
      <c r="V2469" s="159">
        <v>933008994.80999994</v>
      </c>
      <c r="W2469" s="159">
        <v>418523314.80000001</v>
      </c>
      <c r="X2469" s="159">
        <v>9361414.5899999999</v>
      </c>
      <c r="Y2469" s="159">
        <v>208737387.96000001</v>
      </c>
      <c r="Z2469" s="159">
        <v>208264279.88</v>
      </c>
      <c r="AA2469" s="159">
        <v>77400000</v>
      </c>
      <c r="AB2469" s="159">
        <v>130864279.88</v>
      </c>
      <c r="AC2469" s="159">
        <v>6645047.4900000002</v>
      </c>
      <c r="AD2469" s="159">
        <v>6645047.4900000002</v>
      </c>
      <c r="AE2469" s="159">
        <v>311984286.76999998</v>
      </c>
      <c r="AF2469" s="159">
        <v>49841971.229999997</v>
      </c>
      <c r="AG2469" s="159">
        <v>5773935.2999999998</v>
      </c>
      <c r="AH2469" s="159">
        <v>6044862.25</v>
      </c>
      <c r="AI2469" s="159">
        <v>0</v>
      </c>
      <c r="AJ2469" s="159">
        <v>0</v>
      </c>
    </row>
    <row r="2470" spans="1:36">
      <c r="A2470" s="153">
        <v>24</v>
      </c>
      <c r="B2470" s="154">
        <v>74</v>
      </c>
      <c r="C2470" s="154">
        <v>0</v>
      </c>
      <c r="D2470" s="155">
        <v>0</v>
      </c>
      <c r="E2470" s="155" t="s">
        <v>489</v>
      </c>
      <c r="F2470" s="156" t="s">
        <v>6035</v>
      </c>
      <c r="G2470" s="156" t="s">
        <v>489</v>
      </c>
      <c r="H2470" s="156" t="s">
        <v>6036</v>
      </c>
      <c r="I2470" s="155">
        <v>2474000</v>
      </c>
      <c r="J2470" s="157" t="s">
        <v>504</v>
      </c>
      <c r="K2470" s="157"/>
      <c r="L2470" s="155">
        <v>2022</v>
      </c>
      <c r="M2470" s="158">
        <v>64139</v>
      </c>
      <c r="N2470" s="159">
        <v>436424057.27999997</v>
      </c>
      <c r="O2470" s="159">
        <v>404148921.11000001</v>
      </c>
      <c r="P2470" s="159">
        <v>187700308.99000001</v>
      </c>
      <c r="Q2470" s="159">
        <v>84997338</v>
      </c>
      <c r="R2470" s="159">
        <v>102702970.98999999</v>
      </c>
      <c r="S2470" s="159">
        <v>32275136.170000002</v>
      </c>
      <c r="T2470" s="159">
        <v>7991311.3399999999</v>
      </c>
      <c r="U2470" s="159">
        <v>474454205.13999999</v>
      </c>
      <c r="V2470" s="159">
        <v>404534300.89999998</v>
      </c>
      <c r="W2470" s="159">
        <v>166114255.69</v>
      </c>
      <c r="X2470" s="159">
        <v>5814226.5700000003</v>
      </c>
      <c r="Y2470" s="159">
        <v>69919904.239999995</v>
      </c>
      <c r="Z2470" s="159">
        <v>72237728.510000005</v>
      </c>
      <c r="AA2470" s="159">
        <v>10000000</v>
      </c>
      <c r="AB2470" s="159">
        <v>62237728.510000005</v>
      </c>
      <c r="AC2470" s="159">
        <v>1800000</v>
      </c>
      <c r="AD2470" s="159">
        <v>1800000</v>
      </c>
      <c r="AE2470" s="159">
        <v>115400000</v>
      </c>
      <c r="AF2470" s="159">
        <v>-385379.79</v>
      </c>
      <c r="AG2470" s="159">
        <v>4816190.3899999997</v>
      </c>
      <c r="AH2470" s="159">
        <v>4546315.33</v>
      </c>
      <c r="AI2470" s="159">
        <v>0</v>
      </c>
      <c r="AJ2470" s="159">
        <v>0</v>
      </c>
    </row>
    <row r="2471" spans="1:36">
      <c r="A2471" s="153">
        <v>24</v>
      </c>
      <c r="B2471" s="154">
        <v>75</v>
      </c>
      <c r="C2471" s="154">
        <v>0</v>
      </c>
      <c r="D2471" s="155">
        <v>0</v>
      </c>
      <c r="E2471" s="155" t="s">
        <v>489</v>
      </c>
      <c r="F2471" s="156" t="s">
        <v>6037</v>
      </c>
      <c r="G2471" s="156" t="s">
        <v>489</v>
      </c>
      <c r="H2471" s="156" t="s">
        <v>6038</v>
      </c>
      <c r="I2471" s="155">
        <v>2475000</v>
      </c>
      <c r="J2471" s="157" t="s">
        <v>503</v>
      </c>
      <c r="K2471" s="157"/>
      <c r="L2471" s="155">
        <v>2022</v>
      </c>
      <c r="M2471" s="158">
        <v>190406</v>
      </c>
      <c r="N2471" s="159">
        <v>1268715243.74</v>
      </c>
      <c r="O2471" s="159">
        <v>1188340429.99</v>
      </c>
      <c r="P2471" s="159">
        <v>508857259.35000002</v>
      </c>
      <c r="Q2471" s="159">
        <v>250579042</v>
      </c>
      <c r="R2471" s="159">
        <v>258278217.34999999</v>
      </c>
      <c r="S2471" s="159">
        <v>80374813.75</v>
      </c>
      <c r="T2471" s="159">
        <v>20397263.300000001</v>
      </c>
      <c r="U2471" s="159">
        <v>1315998371.9100001</v>
      </c>
      <c r="V2471" s="159">
        <v>1136336085.1199999</v>
      </c>
      <c r="W2471" s="159">
        <v>500212767.45999998</v>
      </c>
      <c r="X2471" s="159">
        <v>8355163.1500000004</v>
      </c>
      <c r="Y2471" s="159">
        <v>179662286.78999999</v>
      </c>
      <c r="Z2471" s="159">
        <v>115922910.3</v>
      </c>
      <c r="AA2471" s="159">
        <v>22104168.73</v>
      </c>
      <c r="AB2471" s="159">
        <v>93818741.569999993</v>
      </c>
      <c r="AC2471" s="159">
        <v>9305779.4199999999</v>
      </c>
      <c r="AD2471" s="159">
        <v>9305779.4199999999</v>
      </c>
      <c r="AE2471" s="159">
        <v>219293627.38999999</v>
      </c>
      <c r="AF2471" s="159">
        <v>52004344.869999997</v>
      </c>
      <c r="AG2471" s="159">
        <v>10710239.800000001</v>
      </c>
      <c r="AH2471" s="159">
        <v>11058839.32</v>
      </c>
      <c r="AI2471" s="159">
        <v>0</v>
      </c>
      <c r="AJ2471" s="159">
        <v>2461.98</v>
      </c>
    </row>
    <row r="2472" spans="1:36">
      <c r="A2472" s="153">
        <v>24</v>
      </c>
      <c r="B2472" s="154">
        <v>76</v>
      </c>
      <c r="C2472" s="154">
        <v>0</v>
      </c>
      <c r="D2472" s="155">
        <v>0</v>
      </c>
      <c r="E2472" s="155" t="s">
        <v>489</v>
      </c>
      <c r="F2472" s="156" t="s">
        <v>6039</v>
      </c>
      <c r="G2472" s="156" t="s">
        <v>489</v>
      </c>
      <c r="H2472" s="156" t="s">
        <v>6040</v>
      </c>
      <c r="I2472" s="155">
        <v>2476000</v>
      </c>
      <c r="J2472" s="157" t="s">
        <v>502</v>
      </c>
      <c r="K2472" s="157"/>
      <c r="L2472" s="155">
        <v>2022</v>
      </c>
      <c r="M2472" s="158">
        <v>45972</v>
      </c>
      <c r="N2472" s="159">
        <v>356596534.17000002</v>
      </c>
      <c r="O2472" s="159">
        <v>289545139.56</v>
      </c>
      <c r="P2472" s="159">
        <v>155932590.72</v>
      </c>
      <c r="Q2472" s="159">
        <v>77020294</v>
      </c>
      <c r="R2472" s="159">
        <v>78912296.719999999</v>
      </c>
      <c r="S2472" s="159">
        <v>67051394.609999999</v>
      </c>
      <c r="T2472" s="159">
        <v>23843648.899999999</v>
      </c>
      <c r="U2472" s="159">
        <v>379003931.83999997</v>
      </c>
      <c r="V2472" s="159">
        <v>286504309.04000002</v>
      </c>
      <c r="W2472" s="159">
        <v>114476329.91</v>
      </c>
      <c r="X2472" s="159">
        <v>3746258.98</v>
      </c>
      <c r="Y2472" s="159">
        <v>92499622.799999997</v>
      </c>
      <c r="Z2472" s="159">
        <v>59166702.979999997</v>
      </c>
      <c r="AA2472" s="159">
        <v>12000000</v>
      </c>
      <c r="AB2472" s="159">
        <v>47166702.979999997</v>
      </c>
      <c r="AC2472" s="159">
        <v>3176631.56</v>
      </c>
      <c r="AD2472" s="159">
        <v>3176631.56</v>
      </c>
      <c r="AE2472" s="159">
        <v>88421158.040000007</v>
      </c>
      <c r="AF2472" s="159">
        <v>3040830.52</v>
      </c>
      <c r="AG2472" s="159">
        <v>1286593.49</v>
      </c>
      <c r="AH2472" s="159">
        <v>1604543.37</v>
      </c>
      <c r="AI2472" s="159">
        <v>1281027.17</v>
      </c>
      <c r="AJ2472" s="159">
        <v>0</v>
      </c>
    </row>
    <row r="2473" spans="1:36">
      <c r="A2473" s="153">
        <v>24</v>
      </c>
      <c r="B2473" s="154">
        <v>77</v>
      </c>
      <c r="C2473" s="154">
        <v>0</v>
      </c>
      <c r="D2473" s="155">
        <v>0</v>
      </c>
      <c r="E2473" s="155" t="s">
        <v>489</v>
      </c>
      <c r="F2473" s="156" t="s">
        <v>6041</v>
      </c>
      <c r="G2473" s="156" t="s">
        <v>489</v>
      </c>
      <c r="H2473" s="156" t="s">
        <v>6042</v>
      </c>
      <c r="I2473" s="155">
        <v>2477000</v>
      </c>
      <c r="J2473" s="157" t="s">
        <v>501</v>
      </c>
      <c r="K2473" s="157"/>
      <c r="L2473" s="155">
        <v>2022</v>
      </c>
      <c r="M2473" s="158">
        <v>123562</v>
      </c>
      <c r="N2473" s="159">
        <v>1009612364.02</v>
      </c>
      <c r="O2473" s="159">
        <v>906232769.39999998</v>
      </c>
      <c r="P2473" s="159">
        <v>359299233.93000001</v>
      </c>
      <c r="Q2473" s="159">
        <v>202295469</v>
      </c>
      <c r="R2473" s="159">
        <v>157003764.93000001</v>
      </c>
      <c r="S2473" s="159">
        <v>103379594.62</v>
      </c>
      <c r="T2473" s="159">
        <v>6322699.7199999997</v>
      </c>
      <c r="U2473" s="159">
        <v>1017623989.8200001</v>
      </c>
      <c r="V2473" s="159">
        <v>807007847.77999997</v>
      </c>
      <c r="W2473" s="159">
        <v>333055318.75</v>
      </c>
      <c r="X2473" s="159">
        <v>4269010.76</v>
      </c>
      <c r="Y2473" s="159">
        <v>210616142.03999999</v>
      </c>
      <c r="Z2473" s="159">
        <v>123769098.14</v>
      </c>
      <c r="AA2473" s="159">
        <v>24500000</v>
      </c>
      <c r="AB2473" s="159">
        <v>99269098.140000001</v>
      </c>
      <c r="AC2473" s="159">
        <v>37557206.549999997</v>
      </c>
      <c r="AD2473" s="159">
        <v>37557206.549999997</v>
      </c>
      <c r="AE2473" s="159">
        <v>108572697.29000001</v>
      </c>
      <c r="AF2473" s="159">
        <v>99224921.620000005</v>
      </c>
      <c r="AG2473" s="159">
        <v>2725001.69</v>
      </c>
      <c r="AH2473" s="159">
        <v>3980475.6</v>
      </c>
      <c r="AI2473" s="159">
        <v>0</v>
      </c>
      <c r="AJ2473" s="159">
        <v>182940.31</v>
      </c>
    </row>
    <row r="2474" spans="1:36">
      <c r="A2474" s="153">
        <v>24</v>
      </c>
      <c r="B2474" s="154">
        <v>78</v>
      </c>
      <c r="C2474" s="154">
        <v>0</v>
      </c>
      <c r="D2474" s="155">
        <v>0</v>
      </c>
      <c r="E2474" s="155" t="s">
        <v>489</v>
      </c>
      <c r="F2474" s="156" t="s">
        <v>6043</v>
      </c>
      <c r="G2474" s="156" t="s">
        <v>489</v>
      </c>
      <c r="H2474" s="156" t="s">
        <v>6044</v>
      </c>
      <c r="I2474" s="155">
        <v>2478000</v>
      </c>
      <c r="J2474" s="157" t="s">
        <v>500</v>
      </c>
      <c r="K2474" s="157"/>
      <c r="L2474" s="155">
        <v>2022</v>
      </c>
      <c r="M2474" s="158">
        <v>156082</v>
      </c>
      <c r="N2474" s="159">
        <v>1130189076.5</v>
      </c>
      <c r="O2474" s="159">
        <v>1034147153.64</v>
      </c>
      <c r="P2474" s="159">
        <v>494370605.49000001</v>
      </c>
      <c r="Q2474" s="159">
        <v>252664721</v>
      </c>
      <c r="R2474" s="159">
        <v>241705884.49000001</v>
      </c>
      <c r="S2474" s="159">
        <v>96041922.859999999</v>
      </c>
      <c r="T2474" s="159">
        <v>37788478.340000004</v>
      </c>
      <c r="U2474" s="159">
        <v>1242027416.77</v>
      </c>
      <c r="V2474" s="159">
        <v>1041712951.0599999</v>
      </c>
      <c r="W2474" s="159">
        <v>421635499.55000001</v>
      </c>
      <c r="X2474" s="159">
        <v>23803644.039999999</v>
      </c>
      <c r="Y2474" s="159">
        <v>200314465.71000001</v>
      </c>
      <c r="Z2474" s="159">
        <v>191007627.61000001</v>
      </c>
      <c r="AA2474" s="159">
        <v>90000000</v>
      </c>
      <c r="AB2474" s="159">
        <v>101007627.61000001</v>
      </c>
      <c r="AC2474" s="159">
        <v>47525840.25</v>
      </c>
      <c r="AD2474" s="159">
        <v>47525840.25</v>
      </c>
      <c r="AE2474" s="159">
        <v>683638091.88</v>
      </c>
      <c r="AF2474" s="159">
        <v>-7565797.4199999999</v>
      </c>
      <c r="AG2474" s="159">
        <v>7471748.5599999996</v>
      </c>
      <c r="AH2474" s="159">
        <v>11180814.449999999</v>
      </c>
      <c r="AI2474" s="159">
        <v>0</v>
      </c>
      <c r="AJ2474" s="159">
        <v>360795.75</v>
      </c>
    </row>
    <row r="2475" spans="1:36">
      <c r="A2475" s="153">
        <v>24</v>
      </c>
      <c r="B2475" s="154">
        <v>79</v>
      </c>
      <c r="C2475" s="154">
        <v>0</v>
      </c>
      <c r="D2475" s="155">
        <v>0</v>
      </c>
      <c r="E2475" s="155" t="s">
        <v>489</v>
      </c>
      <c r="F2475" s="156" t="s">
        <v>6045</v>
      </c>
      <c r="G2475" s="156" t="s">
        <v>489</v>
      </c>
      <c r="H2475" s="156" t="s">
        <v>6046</v>
      </c>
      <c r="I2475" s="155">
        <v>2479000</v>
      </c>
      <c r="J2475" s="157" t="s">
        <v>499</v>
      </c>
      <c r="K2475" s="157"/>
      <c r="L2475" s="155">
        <v>2022</v>
      </c>
      <c r="M2475" s="158">
        <v>61835</v>
      </c>
      <c r="N2475" s="159">
        <v>435991870.99000001</v>
      </c>
      <c r="O2475" s="159">
        <v>418663280.98000002</v>
      </c>
      <c r="P2475" s="159">
        <v>203187319.23000002</v>
      </c>
      <c r="Q2475" s="159">
        <v>114384624</v>
      </c>
      <c r="R2475" s="159">
        <v>88802695.230000004</v>
      </c>
      <c r="S2475" s="159">
        <v>17328590.010000002</v>
      </c>
      <c r="T2475" s="159">
        <v>7723304.79</v>
      </c>
      <c r="U2475" s="159">
        <v>494993652.48000002</v>
      </c>
      <c r="V2475" s="159">
        <v>408169362.62</v>
      </c>
      <c r="W2475" s="159">
        <v>183944366.06</v>
      </c>
      <c r="X2475" s="159">
        <v>12502131.84</v>
      </c>
      <c r="Y2475" s="159">
        <v>86824289.859999999</v>
      </c>
      <c r="Z2475" s="159">
        <v>110939175.88</v>
      </c>
      <c r="AA2475" s="159">
        <v>72304951.400000006</v>
      </c>
      <c r="AB2475" s="159">
        <v>38634224.479999989</v>
      </c>
      <c r="AC2475" s="159">
        <v>19216141.219999999</v>
      </c>
      <c r="AD2475" s="159">
        <v>19216141.219999999</v>
      </c>
      <c r="AE2475" s="159">
        <v>274944552.98000002</v>
      </c>
      <c r="AF2475" s="159">
        <v>10493918.359999999</v>
      </c>
      <c r="AG2475" s="159">
        <v>4000947.88</v>
      </c>
      <c r="AH2475" s="159">
        <v>3330549.07</v>
      </c>
      <c r="AI2475" s="159">
        <v>0</v>
      </c>
      <c r="AJ2475" s="159">
        <v>0</v>
      </c>
    </row>
    <row r="2476" spans="1:36">
      <c r="A2476" s="153">
        <v>26</v>
      </c>
      <c r="B2476" s="154">
        <v>61</v>
      </c>
      <c r="C2476" s="154">
        <v>0</v>
      </c>
      <c r="D2476" s="155">
        <v>0</v>
      </c>
      <c r="E2476" s="155" t="s">
        <v>489</v>
      </c>
      <c r="F2476" s="156" t="s">
        <v>6047</v>
      </c>
      <c r="G2476" s="156" t="s">
        <v>489</v>
      </c>
      <c r="H2476" s="156" t="s">
        <v>6048</v>
      </c>
      <c r="I2476" s="155">
        <v>2661000</v>
      </c>
      <c r="J2476" s="157" t="s">
        <v>498</v>
      </c>
      <c r="K2476" s="157"/>
      <c r="L2476" s="155">
        <v>2022</v>
      </c>
      <c r="M2476" s="158">
        <v>184520</v>
      </c>
      <c r="N2476" s="159">
        <v>1579375948.6600001</v>
      </c>
      <c r="O2476" s="159">
        <v>1483977076.5</v>
      </c>
      <c r="P2476" s="159">
        <v>730274957.69000006</v>
      </c>
      <c r="Q2476" s="159">
        <v>390932546</v>
      </c>
      <c r="R2476" s="159">
        <v>339342411.69</v>
      </c>
      <c r="S2476" s="159">
        <v>95398872.159999996</v>
      </c>
      <c r="T2476" s="159">
        <v>13449810.26</v>
      </c>
      <c r="U2476" s="159">
        <v>1674565324.24</v>
      </c>
      <c r="V2476" s="159">
        <v>1493439536.0799999</v>
      </c>
      <c r="W2476" s="159">
        <v>588290553.85000002</v>
      </c>
      <c r="X2476" s="159">
        <v>60403204.469999999</v>
      </c>
      <c r="Y2476" s="159">
        <v>181125788.16</v>
      </c>
      <c r="Z2476" s="159">
        <v>200342988.52000001</v>
      </c>
      <c r="AA2476" s="159">
        <v>83000000</v>
      </c>
      <c r="AB2476" s="159">
        <v>117342988.52000001</v>
      </c>
      <c r="AC2476" s="159">
        <v>48287626</v>
      </c>
      <c r="AD2476" s="159">
        <v>48287626</v>
      </c>
      <c r="AE2476" s="159">
        <v>1051146598.6799999</v>
      </c>
      <c r="AF2476" s="159">
        <v>-9462459.5800000001</v>
      </c>
      <c r="AG2476" s="159">
        <v>19790575.350000001</v>
      </c>
      <c r="AH2476" s="159">
        <v>20548227.66</v>
      </c>
      <c r="AI2476" s="159">
        <v>0</v>
      </c>
      <c r="AJ2476" s="159">
        <v>212073.41</v>
      </c>
    </row>
    <row r="2477" spans="1:36">
      <c r="A2477" s="153">
        <v>28</v>
      </c>
      <c r="B2477" s="154">
        <v>61</v>
      </c>
      <c r="C2477" s="154">
        <v>0</v>
      </c>
      <c r="D2477" s="155">
        <v>0</v>
      </c>
      <c r="E2477" s="155" t="s">
        <v>489</v>
      </c>
      <c r="F2477" s="156" t="s">
        <v>6049</v>
      </c>
      <c r="G2477" s="156" t="s">
        <v>489</v>
      </c>
      <c r="H2477" s="156" t="s">
        <v>6050</v>
      </c>
      <c r="I2477" s="155">
        <v>2861000</v>
      </c>
      <c r="J2477" s="157" t="s">
        <v>497</v>
      </c>
      <c r="K2477" s="157"/>
      <c r="L2477" s="155">
        <v>2022</v>
      </c>
      <c r="M2477" s="158">
        <v>113912</v>
      </c>
      <c r="N2477" s="159">
        <v>821880816.70000005</v>
      </c>
      <c r="O2477" s="159">
        <v>767233901.09000003</v>
      </c>
      <c r="P2477" s="159">
        <v>379403793.5</v>
      </c>
      <c r="Q2477" s="159">
        <v>195548949</v>
      </c>
      <c r="R2477" s="159">
        <v>183854844.5</v>
      </c>
      <c r="S2477" s="159">
        <v>54646915.609999999</v>
      </c>
      <c r="T2477" s="159">
        <v>29213246.399999999</v>
      </c>
      <c r="U2477" s="159">
        <v>820875030.63999999</v>
      </c>
      <c r="V2477" s="159">
        <v>734982403.88999999</v>
      </c>
      <c r="W2477" s="159">
        <v>328973872.00999999</v>
      </c>
      <c r="X2477" s="159">
        <v>16048396.439999999</v>
      </c>
      <c r="Y2477" s="159">
        <v>85892626.75</v>
      </c>
      <c r="Z2477" s="159">
        <v>87215344.719999999</v>
      </c>
      <c r="AA2477" s="159">
        <v>8000000</v>
      </c>
      <c r="AB2477" s="159">
        <v>79215344.719999999</v>
      </c>
      <c r="AC2477" s="159">
        <v>45789701</v>
      </c>
      <c r="AD2477" s="159">
        <v>16120000</v>
      </c>
      <c r="AE2477" s="159">
        <v>310445017.33999997</v>
      </c>
      <c r="AF2477" s="159">
        <v>32251497.199999999</v>
      </c>
      <c r="AG2477" s="159">
        <v>3666846.43</v>
      </c>
      <c r="AH2477" s="159">
        <v>10565629.35</v>
      </c>
      <c r="AI2477" s="159">
        <v>0</v>
      </c>
      <c r="AJ2477" s="159">
        <v>0</v>
      </c>
    </row>
    <row r="2478" spans="1:36">
      <c r="A2478" s="153">
        <v>28</v>
      </c>
      <c r="B2478" s="154">
        <v>62</v>
      </c>
      <c r="C2478" s="154">
        <v>0</v>
      </c>
      <c r="D2478" s="155">
        <v>0</v>
      </c>
      <c r="E2478" s="155" t="s">
        <v>489</v>
      </c>
      <c r="F2478" s="156" t="s">
        <v>6051</v>
      </c>
      <c r="G2478" s="156" t="s">
        <v>489</v>
      </c>
      <c r="H2478" s="156" t="s">
        <v>6052</v>
      </c>
      <c r="I2478" s="155">
        <v>2862000</v>
      </c>
      <c r="J2478" s="157" t="s">
        <v>496</v>
      </c>
      <c r="K2478" s="157"/>
      <c r="L2478" s="155">
        <v>2022</v>
      </c>
      <c r="M2478" s="158">
        <v>168803</v>
      </c>
      <c r="N2478" s="159">
        <v>1495815676.5799999</v>
      </c>
      <c r="O2478" s="159">
        <v>1311980246.49</v>
      </c>
      <c r="P2478" s="159">
        <v>579741480.77999997</v>
      </c>
      <c r="Q2478" s="159">
        <v>334779225</v>
      </c>
      <c r="R2478" s="159">
        <v>244962255.78</v>
      </c>
      <c r="S2478" s="159">
        <v>183835430.09</v>
      </c>
      <c r="T2478" s="159">
        <v>22706361.850000001</v>
      </c>
      <c r="U2478" s="159">
        <v>1488523449.8199999</v>
      </c>
      <c r="V2478" s="159">
        <v>1253228935.04</v>
      </c>
      <c r="W2478" s="159">
        <v>490069721.69999999</v>
      </c>
      <c r="X2478" s="159">
        <v>12898240.390000001</v>
      </c>
      <c r="Y2478" s="159">
        <v>235294514.78</v>
      </c>
      <c r="Z2478" s="159">
        <v>249837141.56</v>
      </c>
      <c r="AA2478" s="159">
        <v>0</v>
      </c>
      <c r="AB2478" s="159">
        <v>249837141.56</v>
      </c>
      <c r="AC2478" s="159">
        <v>85899293.579999998</v>
      </c>
      <c r="AD2478" s="159">
        <v>85899293.579999998</v>
      </c>
      <c r="AE2478" s="159">
        <v>207659591.90000001</v>
      </c>
      <c r="AF2478" s="159">
        <v>58751311.450000003</v>
      </c>
      <c r="AG2478" s="159">
        <v>4902813.07</v>
      </c>
      <c r="AH2478" s="159">
        <v>7016765.9699999997</v>
      </c>
      <c r="AI2478" s="159">
        <v>0</v>
      </c>
      <c r="AJ2478" s="159">
        <v>5159591.9000000004</v>
      </c>
    </row>
    <row r="2479" spans="1:36">
      <c r="A2479" s="153">
        <v>30</v>
      </c>
      <c r="B2479" s="154">
        <v>61</v>
      </c>
      <c r="C2479" s="154">
        <v>0</v>
      </c>
      <c r="D2479" s="155">
        <v>0</v>
      </c>
      <c r="E2479" s="155" t="s">
        <v>489</v>
      </c>
      <c r="F2479" s="156" t="s">
        <v>6053</v>
      </c>
      <c r="G2479" s="156" t="s">
        <v>489</v>
      </c>
      <c r="H2479" s="156" t="s">
        <v>6054</v>
      </c>
      <c r="I2479" s="155">
        <v>3061000</v>
      </c>
      <c r="J2479" s="157" t="s">
        <v>495</v>
      </c>
      <c r="K2479" s="157"/>
      <c r="L2479" s="155">
        <v>2022</v>
      </c>
      <c r="M2479" s="158">
        <v>94489</v>
      </c>
      <c r="N2479" s="159">
        <v>814884426.57000005</v>
      </c>
      <c r="O2479" s="159">
        <v>750920997.74000001</v>
      </c>
      <c r="P2479" s="159">
        <v>364088121.88</v>
      </c>
      <c r="Q2479" s="159">
        <v>188812840</v>
      </c>
      <c r="R2479" s="159">
        <v>175275281.88</v>
      </c>
      <c r="S2479" s="159">
        <v>63963428.829999998</v>
      </c>
      <c r="T2479" s="159">
        <v>10726688.49</v>
      </c>
      <c r="U2479" s="159">
        <v>837146245.05999994</v>
      </c>
      <c r="V2479" s="159">
        <v>721442119.17999995</v>
      </c>
      <c r="W2479" s="159">
        <v>293560199.99000001</v>
      </c>
      <c r="X2479" s="159">
        <v>15627677.029999999</v>
      </c>
      <c r="Y2479" s="159">
        <v>115704125.88</v>
      </c>
      <c r="Z2479" s="159">
        <v>103754574.14</v>
      </c>
      <c r="AA2479" s="159">
        <v>20000000</v>
      </c>
      <c r="AB2479" s="159">
        <v>83754574.140000001</v>
      </c>
      <c r="AC2479" s="159">
        <v>14276400</v>
      </c>
      <c r="AD2479" s="159">
        <v>14276400</v>
      </c>
      <c r="AE2479" s="159">
        <v>280392800</v>
      </c>
      <c r="AF2479" s="159">
        <v>29478878.559999999</v>
      </c>
      <c r="AG2479" s="159">
        <v>2831411.56</v>
      </c>
      <c r="AH2479" s="159">
        <v>2848669.57</v>
      </c>
      <c r="AI2479" s="159">
        <v>0</v>
      </c>
      <c r="AJ2479" s="159">
        <v>10000</v>
      </c>
    </row>
    <row r="2480" spans="1:36">
      <c r="A2480" s="153">
        <v>30</v>
      </c>
      <c r="B2480" s="154">
        <v>62</v>
      </c>
      <c r="C2480" s="154">
        <v>0</v>
      </c>
      <c r="D2480" s="155">
        <v>0</v>
      </c>
      <c r="E2480" s="155" t="s">
        <v>489</v>
      </c>
      <c r="F2480" s="156" t="s">
        <v>6055</v>
      </c>
      <c r="G2480" s="156" t="s">
        <v>489</v>
      </c>
      <c r="H2480" s="156" t="s">
        <v>6056</v>
      </c>
      <c r="I2480" s="155">
        <v>3062000</v>
      </c>
      <c r="J2480" s="157" t="s">
        <v>494</v>
      </c>
      <c r="K2480" s="157"/>
      <c r="L2480" s="155">
        <v>2022</v>
      </c>
      <c r="M2480" s="158">
        <v>68483</v>
      </c>
      <c r="N2480" s="159">
        <v>665573919.65999997</v>
      </c>
      <c r="O2480" s="159">
        <v>609358201.85000002</v>
      </c>
      <c r="P2480" s="159">
        <v>305526780.47000003</v>
      </c>
      <c r="Q2480" s="159">
        <v>162442779</v>
      </c>
      <c r="R2480" s="159">
        <v>143084001.47</v>
      </c>
      <c r="S2480" s="159">
        <v>56215717.810000002</v>
      </c>
      <c r="T2480" s="159">
        <v>10035627.08</v>
      </c>
      <c r="U2480" s="159">
        <v>651526769.38999999</v>
      </c>
      <c r="V2480" s="159">
        <v>589211468.95000005</v>
      </c>
      <c r="W2480" s="159">
        <v>269789751.85000002</v>
      </c>
      <c r="X2480" s="159">
        <v>11455594.140000001</v>
      </c>
      <c r="Y2480" s="159">
        <v>62315300.439999998</v>
      </c>
      <c r="Z2480" s="159">
        <v>66924735.100000001</v>
      </c>
      <c r="AA2480" s="159">
        <v>21046000</v>
      </c>
      <c r="AB2480" s="159">
        <v>45878735.100000001</v>
      </c>
      <c r="AC2480" s="159">
        <v>35693516</v>
      </c>
      <c r="AD2480" s="159">
        <v>35693516</v>
      </c>
      <c r="AE2480" s="159">
        <v>218592490.47999999</v>
      </c>
      <c r="AF2480" s="159">
        <v>20146732.899999999</v>
      </c>
      <c r="AG2480" s="159">
        <v>3579365.1</v>
      </c>
      <c r="AH2480" s="159">
        <v>5006339.95</v>
      </c>
      <c r="AI2480" s="159">
        <v>0</v>
      </c>
      <c r="AJ2480" s="159">
        <v>0</v>
      </c>
    </row>
    <row r="2481" spans="1:36">
      <c r="A2481" s="153">
        <v>30</v>
      </c>
      <c r="B2481" s="154">
        <v>63</v>
      </c>
      <c r="C2481" s="154">
        <v>0</v>
      </c>
      <c r="D2481" s="155">
        <v>0</v>
      </c>
      <c r="E2481" s="155" t="s">
        <v>489</v>
      </c>
      <c r="F2481" s="156" t="s">
        <v>6057</v>
      </c>
      <c r="G2481" s="156" t="s">
        <v>489</v>
      </c>
      <c r="H2481" s="156" t="s">
        <v>6058</v>
      </c>
      <c r="I2481" s="155">
        <v>3063000</v>
      </c>
      <c r="J2481" s="157" t="s">
        <v>493</v>
      </c>
      <c r="K2481" s="157"/>
      <c r="L2481" s="155">
        <v>2022</v>
      </c>
      <c r="M2481" s="158">
        <v>60983</v>
      </c>
      <c r="N2481" s="159">
        <v>509993055.48000002</v>
      </c>
      <c r="O2481" s="159">
        <v>470214767.85000002</v>
      </c>
      <c r="P2481" s="159">
        <v>247341606.06</v>
      </c>
      <c r="Q2481" s="159">
        <v>136463618</v>
      </c>
      <c r="R2481" s="159">
        <v>110877988.06</v>
      </c>
      <c r="S2481" s="159">
        <v>39778287.630000003</v>
      </c>
      <c r="T2481" s="159">
        <v>14348718.460000001</v>
      </c>
      <c r="U2481" s="159">
        <v>519306269.36000001</v>
      </c>
      <c r="V2481" s="159">
        <v>460720172.13</v>
      </c>
      <c r="W2481" s="159">
        <v>214501690.97999999</v>
      </c>
      <c r="X2481" s="159">
        <v>13309576.48</v>
      </c>
      <c r="Y2481" s="159">
        <v>58586097.229999997</v>
      </c>
      <c r="Z2481" s="159">
        <v>54241492.369999997</v>
      </c>
      <c r="AA2481" s="159">
        <v>12796836.35</v>
      </c>
      <c r="AB2481" s="159">
        <v>41444656.019999996</v>
      </c>
      <c r="AC2481" s="159">
        <v>15372883.68</v>
      </c>
      <c r="AD2481" s="159">
        <v>15372883.68</v>
      </c>
      <c r="AE2481" s="159">
        <v>240938444.94999999</v>
      </c>
      <c r="AF2481" s="159">
        <v>9494595.7200000007</v>
      </c>
      <c r="AG2481" s="159">
        <v>2998662.77</v>
      </c>
      <c r="AH2481" s="159">
        <v>2841797.67</v>
      </c>
      <c r="AI2481" s="159">
        <v>0</v>
      </c>
      <c r="AJ2481" s="159">
        <v>9498.73</v>
      </c>
    </row>
    <row r="2482" spans="1:36">
      <c r="A2482" s="153">
        <v>30</v>
      </c>
      <c r="B2482" s="154">
        <v>64</v>
      </c>
      <c r="C2482" s="154">
        <v>0</v>
      </c>
      <c r="D2482" s="155">
        <v>0</v>
      </c>
      <c r="E2482" s="155" t="s">
        <v>489</v>
      </c>
      <c r="F2482" s="156" t="s">
        <v>6059</v>
      </c>
      <c r="G2482" s="156" t="s">
        <v>5939</v>
      </c>
      <c r="H2482" s="156" t="s">
        <v>6060</v>
      </c>
      <c r="I2482" s="155">
        <v>3064000</v>
      </c>
      <c r="J2482" s="157" t="s">
        <v>492</v>
      </c>
      <c r="K2482" s="157"/>
      <c r="L2482" s="155">
        <v>2022</v>
      </c>
      <c r="M2482" s="158">
        <v>543347</v>
      </c>
      <c r="N2482" s="159">
        <v>5128210752.21</v>
      </c>
      <c r="O2482" s="159">
        <v>4757945917.1400003</v>
      </c>
      <c r="P2482" s="159">
        <v>1636500635.96</v>
      </c>
      <c r="Q2482" s="159">
        <v>864335539</v>
      </c>
      <c r="R2482" s="159">
        <v>772165096.96000004</v>
      </c>
      <c r="S2482" s="159">
        <v>370264835.06999999</v>
      </c>
      <c r="T2482" s="159">
        <v>64526677.159999996</v>
      </c>
      <c r="U2482" s="159">
        <v>5300196381.5500002</v>
      </c>
      <c r="V2482" s="159">
        <v>4311707331.3000002</v>
      </c>
      <c r="W2482" s="159">
        <v>1469984995.1300001</v>
      </c>
      <c r="X2482" s="159">
        <v>75585929.670000002</v>
      </c>
      <c r="Y2482" s="159">
        <v>988489050.25</v>
      </c>
      <c r="Z2482" s="159">
        <v>831114960.15999997</v>
      </c>
      <c r="AA2482" s="159">
        <v>253050000</v>
      </c>
      <c r="AB2482" s="159">
        <v>578064960.15999997</v>
      </c>
      <c r="AC2482" s="159">
        <v>134954605.66999999</v>
      </c>
      <c r="AD2482" s="159">
        <v>121845685.64</v>
      </c>
      <c r="AE2482" s="159">
        <v>1745893600</v>
      </c>
      <c r="AF2482" s="159">
        <v>446238585.83999997</v>
      </c>
      <c r="AG2482" s="159">
        <v>16249459.130000001</v>
      </c>
      <c r="AH2482" s="159">
        <v>21014039.420000002</v>
      </c>
      <c r="AI2482" s="159">
        <v>0</v>
      </c>
      <c r="AJ2482" s="159">
        <v>0</v>
      </c>
    </row>
    <row r="2483" spans="1:36">
      <c r="A2483" s="153">
        <v>32</v>
      </c>
      <c r="B2483" s="154">
        <v>61</v>
      </c>
      <c r="C2483" s="154">
        <v>0</v>
      </c>
      <c r="D2483" s="155">
        <v>0</v>
      </c>
      <c r="E2483" s="155" t="s">
        <v>489</v>
      </c>
      <c r="F2483" s="156" t="s">
        <v>6061</v>
      </c>
      <c r="G2483" s="156" t="s">
        <v>489</v>
      </c>
      <c r="H2483" s="156" t="s">
        <v>6062</v>
      </c>
      <c r="I2483" s="155">
        <v>3261000</v>
      </c>
      <c r="J2483" s="157" t="s">
        <v>491</v>
      </c>
      <c r="K2483" s="157"/>
      <c r="L2483" s="155">
        <v>2022</v>
      </c>
      <c r="M2483" s="158">
        <v>104648</v>
      </c>
      <c r="N2483" s="159">
        <v>758439023.54999995</v>
      </c>
      <c r="O2483" s="159">
        <v>721565241.65999997</v>
      </c>
      <c r="P2483" s="159">
        <v>339723089.47000003</v>
      </c>
      <c r="Q2483" s="159">
        <v>190089543</v>
      </c>
      <c r="R2483" s="159">
        <v>149633546.47</v>
      </c>
      <c r="S2483" s="159">
        <v>36873781.890000001</v>
      </c>
      <c r="T2483" s="159">
        <v>19954752.52</v>
      </c>
      <c r="U2483" s="159">
        <v>807319120.84000003</v>
      </c>
      <c r="V2483" s="159">
        <v>723666971.5</v>
      </c>
      <c r="W2483" s="159">
        <v>302464872.11000001</v>
      </c>
      <c r="X2483" s="159">
        <v>17440535.23</v>
      </c>
      <c r="Y2483" s="159">
        <v>83652149.340000004</v>
      </c>
      <c r="Z2483" s="159">
        <v>146093512.74000001</v>
      </c>
      <c r="AA2483" s="159">
        <v>15000000</v>
      </c>
      <c r="AB2483" s="159">
        <v>131093512.74000001</v>
      </c>
      <c r="AC2483" s="159">
        <v>26748709.579999998</v>
      </c>
      <c r="AD2483" s="159">
        <v>25200000</v>
      </c>
      <c r="AE2483" s="159">
        <v>332600000</v>
      </c>
      <c r="AF2483" s="159">
        <v>-2101729.84</v>
      </c>
      <c r="AG2483" s="159">
        <v>9471524.1300000008</v>
      </c>
      <c r="AH2483" s="159">
        <v>11849708.130000001</v>
      </c>
      <c r="AI2483" s="159">
        <v>0</v>
      </c>
      <c r="AJ2483" s="159">
        <v>0</v>
      </c>
    </row>
    <row r="2484" spans="1:36">
      <c r="A2484" s="153">
        <v>32</v>
      </c>
      <c r="B2484" s="154">
        <v>62</v>
      </c>
      <c r="C2484" s="154">
        <v>0</v>
      </c>
      <c r="D2484" s="155">
        <v>0</v>
      </c>
      <c r="E2484" s="155" t="s">
        <v>489</v>
      </c>
      <c r="F2484" s="156" t="s">
        <v>6063</v>
      </c>
      <c r="G2484" s="156" t="s">
        <v>5939</v>
      </c>
      <c r="H2484" s="156" t="s">
        <v>6064</v>
      </c>
      <c r="I2484" s="155">
        <v>3262000</v>
      </c>
      <c r="J2484" s="157" t="s">
        <v>490</v>
      </c>
      <c r="K2484" s="157"/>
      <c r="L2484" s="155">
        <v>2022</v>
      </c>
      <c r="M2484" s="158">
        <v>393028</v>
      </c>
      <c r="N2484" s="159">
        <v>3265489264.3299999</v>
      </c>
      <c r="O2484" s="159">
        <v>2886782029.8800001</v>
      </c>
      <c r="P2484" s="159">
        <v>1122158066.04</v>
      </c>
      <c r="Q2484" s="159">
        <v>589693843</v>
      </c>
      <c r="R2484" s="159">
        <v>532464223.04000002</v>
      </c>
      <c r="S2484" s="159">
        <v>378707234.44999999</v>
      </c>
      <c r="T2484" s="159">
        <v>110664909.69</v>
      </c>
      <c r="U2484" s="159">
        <v>3422364956.5599999</v>
      </c>
      <c r="V2484" s="159">
        <v>2622755850.5999999</v>
      </c>
      <c r="W2484" s="159">
        <v>994366414.50999999</v>
      </c>
      <c r="X2484" s="159">
        <v>44403423.509999998</v>
      </c>
      <c r="Y2484" s="159">
        <v>799609105.96000004</v>
      </c>
      <c r="Z2484" s="159">
        <v>368144444.36000001</v>
      </c>
      <c r="AA2484" s="159">
        <v>74999999.980000004</v>
      </c>
      <c r="AB2484" s="159">
        <v>293144444.38</v>
      </c>
      <c r="AC2484" s="159">
        <v>55447853</v>
      </c>
      <c r="AD2484" s="159">
        <v>55447853</v>
      </c>
      <c r="AE2484" s="159">
        <v>2508764693.3699999</v>
      </c>
      <c r="AF2484" s="159">
        <v>264026179.28</v>
      </c>
      <c r="AG2484" s="159">
        <v>17539615.07</v>
      </c>
      <c r="AH2484" s="159">
        <v>20319385.489999998</v>
      </c>
      <c r="AI2484" s="159">
        <v>0</v>
      </c>
      <c r="AJ2484" s="159">
        <v>2502.56</v>
      </c>
    </row>
    <row r="2485" spans="1:36">
      <c r="A2485" s="153">
        <v>32</v>
      </c>
      <c r="B2485" s="154">
        <v>63</v>
      </c>
      <c r="C2485" s="154">
        <v>0</v>
      </c>
      <c r="D2485" s="155">
        <v>0</v>
      </c>
      <c r="E2485" s="155" t="s">
        <v>489</v>
      </c>
      <c r="F2485" s="156" t="s">
        <v>6065</v>
      </c>
      <c r="G2485" s="156" t="s">
        <v>489</v>
      </c>
      <c r="H2485" s="156" t="s">
        <v>6066</v>
      </c>
      <c r="I2485" s="155">
        <v>3263000</v>
      </c>
      <c r="J2485" s="157" t="s">
        <v>488</v>
      </c>
      <c r="K2485" s="157"/>
      <c r="L2485" s="155">
        <v>2022</v>
      </c>
      <c r="M2485" s="158">
        <v>39631</v>
      </c>
      <c r="N2485" s="159">
        <v>485790633.08999997</v>
      </c>
      <c r="O2485" s="159">
        <v>362725461.67000002</v>
      </c>
      <c r="P2485" s="159">
        <v>132795073.87</v>
      </c>
      <c r="Q2485" s="159">
        <v>70571097</v>
      </c>
      <c r="R2485" s="159">
        <v>62223976.869999997</v>
      </c>
      <c r="S2485" s="159">
        <v>123065171.42</v>
      </c>
      <c r="T2485" s="159">
        <v>21393197.960000001</v>
      </c>
      <c r="U2485" s="159">
        <v>569833512.52999997</v>
      </c>
      <c r="V2485" s="159">
        <v>328125208.64999998</v>
      </c>
      <c r="W2485" s="159">
        <v>136716464.09999999</v>
      </c>
      <c r="X2485" s="159">
        <v>15745062.869999999</v>
      </c>
      <c r="Y2485" s="159">
        <v>241708303.88</v>
      </c>
      <c r="Z2485" s="159">
        <v>135212087.53</v>
      </c>
      <c r="AA2485" s="159">
        <v>32000000</v>
      </c>
      <c r="AB2485" s="159">
        <v>103212087.53</v>
      </c>
      <c r="AC2485" s="159">
        <v>1270000</v>
      </c>
      <c r="AD2485" s="159">
        <v>0</v>
      </c>
      <c r="AE2485" s="159">
        <v>313979809.45999998</v>
      </c>
      <c r="AF2485" s="159">
        <v>34600253.020000003</v>
      </c>
      <c r="AG2485" s="159">
        <v>371286.92</v>
      </c>
      <c r="AH2485" s="159">
        <v>1337670.24</v>
      </c>
      <c r="AI2485" s="159">
        <v>0</v>
      </c>
      <c r="AJ2485" s="159">
        <v>42309.06</v>
      </c>
    </row>
    <row r="2486" spans="1:36">
      <c r="A2486" s="153">
        <v>2</v>
      </c>
      <c r="B2486" s="154">
        <v>1</v>
      </c>
      <c r="C2486" s="154">
        <v>0</v>
      </c>
      <c r="D2486" s="155">
        <v>0</v>
      </c>
      <c r="E2486" s="155" t="s">
        <v>90</v>
      </c>
      <c r="F2486" s="156" t="s">
        <v>6067</v>
      </c>
      <c r="G2486" s="156" t="s">
        <v>90</v>
      </c>
      <c r="H2486" s="156" t="s">
        <v>6068</v>
      </c>
      <c r="I2486" s="155">
        <v>201000</v>
      </c>
      <c r="J2486" s="157" t="s">
        <v>487</v>
      </c>
      <c r="K2486" s="157"/>
      <c r="L2486" s="155">
        <v>2022</v>
      </c>
      <c r="M2486" s="158">
        <v>88022</v>
      </c>
      <c r="N2486" s="159">
        <v>121014051.45999999</v>
      </c>
      <c r="O2486" s="159">
        <v>113901876.73999999</v>
      </c>
      <c r="P2486" s="159">
        <v>80226423.789999992</v>
      </c>
      <c r="Q2486" s="159">
        <v>51533864</v>
      </c>
      <c r="R2486" s="159">
        <v>28692559.789999999</v>
      </c>
      <c r="S2486" s="159">
        <v>7112174.7199999997</v>
      </c>
      <c r="T2486" s="159">
        <v>59943</v>
      </c>
      <c r="U2486" s="159">
        <v>122844733.01000001</v>
      </c>
      <c r="V2486" s="159">
        <v>108367913.92</v>
      </c>
      <c r="W2486" s="159">
        <v>67977709.329999998</v>
      </c>
      <c r="X2486" s="159">
        <v>951824.04</v>
      </c>
      <c r="Y2486" s="159">
        <v>14476819.09</v>
      </c>
      <c r="Z2486" s="159">
        <v>14207278.039999999</v>
      </c>
      <c r="AA2486" s="159">
        <v>0</v>
      </c>
      <c r="AB2486" s="159">
        <v>14207278.039999999</v>
      </c>
      <c r="AC2486" s="159">
        <v>2405400</v>
      </c>
      <c r="AD2486" s="159">
        <v>2405400</v>
      </c>
      <c r="AE2486" s="159">
        <v>15079659.5</v>
      </c>
      <c r="AF2486" s="159">
        <v>5533962.8200000003</v>
      </c>
      <c r="AG2486" s="159">
        <v>2688326.21</v>
      </c>
      <c r="AH2486" s="159">
        <v>2777158.05</v>
      </c>
      <c r="AI2486" s="159">
        <v>0</v>
      </c>
      <c r="AJ2486" s="159">
        <v>0</v>
      </c>
    </row>
    <row r="2487" spans="1:36">
      <c r="A2487" s="153">
        <v>2</v>
      </c>
      <c r="B2487" s="154">
        <v>2</v>
      </c>
      <c r="C2487" s="154">
        <v>0</v>
      </c>
      <c r="D2487" s="155">
        <v>0</v>
      </c>
      <c r="E2487" s="155" t="s">
        <v>90</v>
      </c>
      <c r="F2487" s="156" t="s">
        <v>6069</v>
      </c>
      <c r="G2487" s="156" t="s">
        <v>90</v>
      </c>
      <c r="H2487" s="156" t="s">
        <v>6070</v>
      </c>
      <c r="I2487" s="155">
        <v>202000</v>
      </c>
      <c r="J2487" s="157" t="s">
        <v>486</v>
      </c>
      <c r="K2487" s="157"/>
      <c r="L2487" s="155">
        <v>2022</v>
      </c>
      <c r="M2487" s="158">
        <v>96316</v>
      </c>
      <c r="N2487" s="159">
        <v>134546537.83000001</v>
      </c>
      <c r="O2487" s="159">
        <v>117757304.75</v>
      </c>
      <c r="P2487" s="159">
        <v>78334249.090000004</v>
      </c>
      <c r="Q2487" s="159">
        <v>55514022</v>
      </c>
      <c r="R2487" s="159">
        <v>22820227.09</v>
      </c>
      <c r="S2487" s="159">
        <v>16789233.079999998</v>
      </c>
      <c r="T2487" s="159">
        <v>72903.009999999995</v>
      </c>
      <c r="U2487" s="159">
        <v>125551512.18000001</v>
      </c>
      <c r="V2487" s="159">
        <v>108769783.97</v>
      </c>
      <c r="W2487" s="159">
        <v>69494319.939999998</v>
      </c>
      <c r="X2487" s="159">
        <v>69334.75</v>
      </c>
      <c r="Y2487" s="159">
        <v>16781728.210000001</v>
      </c>
      <c r="Z2487" s="159">
        <v>20781170.140000001</v>
      </c>
      <c r="AA2487" s="159">
        <v>0</v>
      </c>
      <c r="AB2487" s="159">
        <v>20781170.140000001</v>
      </c>
      <c r="AC2487" s="159">
        <v>1124939.96</v>
      </c>
      <c r="AD2487" s="159">
        <v>1124939.96</v>
      </c>
      <c r="AE2487" s="159">
        <v>624999.96</v>
      </c>
      <c r="AF2487" s="159">
        <v>8987520.7799999993</v>
      </c>
      <c r="AG2487" s="159">
        <v>4112323.02</v>
      </c>
      <c r="AH2487" s="159">
        <v>3970219.59</v>
      </c>
      <c r="AI2487" s="159">
        <v>0</v>
      </c>
      <c r="AJ2487" s="159">
        <v>0</v>
      </c>
    </row>
    <row r="2488" spans="1:36">
      <c r="A2488" s="153">
        <v>2</v>
      </c>
      <c r="B2488" s="154">
        <v>3</v>
      </c>
      <c r="C2488" s="154">
        <v>0</v>
      </c>
      <c r="D2488" s="155">
        <v>0</v>
      </c>
      <c r="E2488" s="155" t="s">
        <v>90</v>
      </c>
      <c r="F2488" s="156" t="s">
        <v>6071</v>
      </c>
      <c r="G2488" s="156" t="s">
        <v>90</v>
      </c>
      <c r="H2488" s="156" t="s">
        <v>6072</v>
      </c>
      <c r="I2488" s="155">
        <v>203000</v>
      </c>
      <c r="J2488" s="157" t="s">
        <v>485</v>
      </c>
      <c r="K2488" s="157"/>
      <c r="L2488" s="155">
        <v>2022</v>
      </c>
      <c r="M2488" s="158">
        <v>85966</v>
      </c>
      <c r="N2488" s="159">
        <v>151146771.02000001</v>
      </c>
      <c r="O2488" s="159">
        <v>147330214.22999999</v>
      </c>
      <c r="P2488" s="159">
        <v>91007321.450000003</v>
      </c>
      <c r="Q2488" s="159">
        <v>69163715</v>
      </c>
      <c r="R2488" s="159">
        <v>21843606.449999999</v>
      </c>
      <c r="S2488" s="159">
        <v>3816556.79</v>
      </c>
      <c r="T2488" s="159">
        <v>1219167.5</v>
      </c>
      <c r="U2488" s="159">
        <v>151579939.91</v>
      </c>
      <c r="V2488" s="159">
        <v>143965413.19999999</v>
      </c>
      <c r="W2488" s="159">
        <v>96963213.079999998</v>
      </c>
      <c r="X2488" s="159">
        <v>731280</v>
      </c>
      <c r="Y2488" s="159">
        <v>7614526.71</v>
      </c>
      <c r="Z2488" s="159">
        <v>14863099.98</v>
      </c>
      <c r="AA2488" s="159">
        <v>0</v>
      </c>
      <c r="AB2488" s="159">
        <v>14863099.98</v>
      </c>
      <c r="AC2488" s="159">
        <v>4000000</v>
      </c>
      <c r="AD2488" s="159">
        <v>4000000</v>
      </c>
      <c r="AE2488" s="159">
        <v>13000000</v>
      </c>
      <c r="AF2488" s="159">
        <v>3364801.03</v>
      </c>
      <c r="AG2488" s="159">
        <v>1456560.96</v>
      </c>
      <c r="AH2488" s="159">
        <v>1808543.83</v>
      </c>
      <c r="AI2488" s="159">
        <v>0</v>
      </c>
      <c r="AJ2488" s="159">
        <v>0</v>
      </c>
    </row>
    <row r="2489" spans="1:36">
      <c r="A2489" s="153">
        <v>2</v>
      </c>
      <c r="B2489" s="154">
        <v>4</v>
      </c>
      <c r="C2489" s="154">
        <v>0</v>
      </c>
      <c r="D2489" s="155">
        <v>0</v>
      </c>
      <c r="E2489" s="155" t="s">
        <v>90</v>
      </c>
      <c r="F2489" s="156" t="s">
        <v>6073</v>
      </c>
      <c r="G2489" s="156" t="s">
        <v>90</v>
      </c>
      <c r="H2489" s="156" t="s">
        <v>6074</v>
      </c>
      <c r="I2489" s="155">
        <v>204000</v>
      </c>
      <c r="J2489" s="157" t="s">
        <v>484</v>
      </c>
      <c r="K2489" s="157"/>
      <c r="L2489" s="155">
        <v>2022</v>
      </c>
      <c r="M2489" s="158">
        <v>32842</v>
      </c>
      <c r="N2489" s="159">
        <v>65590819.549999997</v>
      </c>
      <c r="O2489" s="159">
        <v>56520757.740000002</v>
      </c>
      <c r="P2489" s="159">
        <v>35864052.909999996</v>
      </c>
      <c r="Q2489" s="159">
        <v>25283230</v>
      </c>
      <c r="R2489" s="159">
        <v>10580822.91</v>
      </c>
      <c r="S2489" s="159">
        <v>9070061.8100000005</v>
      </c>
      <c r="T2489" s="159">
        <v>10550</v>
      </c>
      <c r="U2489" s="159">
        <v>63445168.920000002</v>
      </c>
      <c r="V2489" s="159">
        <v>52028044.780000001</v>
      </c>
      <c r="W2489" s="159">
        <v>35347138.270000003</v>
      </c>
      <c r="X2489" s="159">
        <v>1029496.29</v>
      </c>
      <c r="Y2489" s="159">
        <v>11417124.140000001</v>
      </c>
      <c r="Z2489" s="159">
        <v>5614625.9500000002</v>
      </c>
      <c r="AA2489" s="159">
        <v>0</v>
      </c>
      <c r="AB2489" s="159">
        <v>5614625.9500000002</v>
      </c>
      <c r="AC2489" s="159">
        <v>400000</v>
      </c>
      <c r="AD2489" s="159">
        <v>400000</v>
      </c>
      <c r="AE2489" s="159">
        <v>14193485.59</v>
      </c>
      <c r="AF2489" s="159">
        <v>4492712.96</v>
      </c>
      <c r="AG2489" s="159">
        <v>333231.42</v>
      </c>
      <c r="AH2489" s="159">
        <v>291463.3</v>
      </c>
      <c r="AI2489" s="159">
        <v>0</v>
      </c>
      <c r="AJ2489" s="159">
        <v>0</v>
      </c>
    </row>
    <row r="2490" spans="1:36">
      <c r="A2490" s="153">
        <v>2</v>
      </c>
      <c r="B2490" s="154">
        <v>5</v>
      </c>
      <c r="C2490" s="154">
        <v>0</v>
      </c>
      <c r="D2490" s="155">
        <v>0</v>
      </c>
      <c r="E2490" s="155" t="s">
        <v>90</v>
      </c>
      <c r="F2490" s="156" t="s">
        <v>6075</v>
      </c>
      <c r="G2490" s="156" t="s">
        <v>90</v>
      </c>
      <c r="H2490" s="156" t="s">
        <v>6076</v>
      </c>
      <c r="I2490" s="155">
        <v>205000</v>
      </c>
      <c r="J2490" s="157" t="s">
        <v>483</v>
      </c>
      <c r="K2490" s="157"/>
      <c r="L2490" s="155">
        <v>2022</v>
      </c>
      <c r="M2490" s="158">
        <v>47844</v>
      </c>
      <c r="N2490" s="159">
        <v>82231128.579999998</v>
      </c>
      <c r="O2490" s="159">
        <v>76564546.890000001</v>
      </c>
      <c r="P2490" s="159">
        <v>48344587.510000005</v>
      </c>
      <c r="Q2490" s="159">
        <v>29370361</v>
      </c>
      <c r="R2490" s="159">
        <v>18974226.510000002</v>
      </c>
      <c r="S2490" s="159">
        <v>5666581.6900000004</v>
      </c>
      <c r="T2490" s="159">
        <v>350212.5</v>
      </c>
      <c r="U2490" s="159">
        <v>83251857.269999996</v>
      </c>
      <c r="V2490" s="159">
        <v>69440071.480000004</v>
      </c>
      <c r="W2490" s="159">
        <v>45895895.880000003</v>
      </c>
      <c r="X2490" s="159">
        <v>330344</v>
      </c>
      <c r="Y2490" s="159">
        <v>13811785.789999999</v>
      </c>
      <c r="Z2490" s="159">
        <v>32040487.66</v>
      </c>
      <c r="AA2490" s="159">
        <v>0</v>
      </c>
      <c r="AB2490" s="159">
        <v>32040487.66</v>
      </c>
      <c r="AC2490" s="159">
        <v>1400000</v>
      </c>
      <c r="AD2490" s="159">
        <v>1400000</v>
      </c>
      <c r="AE2490" s="159">
        <v>4445687.8499999996</v>
      </c>
      <c r="AF2490" s="159">
        <v>7124475.4100000001</v>
      </c>
      <c r="AG2490" s="159">
        <v>2767942.36</v>
      </c>
      <c r="AH2490" s="159">
        <v>2950822.6</v>
      </c>
      <c r="AI2490" s="159">
        <v>0</v>
      </c>
      <c r="AJ2490" s="159">
        <v>0</v>
      </c>
    </row>
    <row r="2491" spans="1:36">
      <c r="A2491" s="153">
        <v>2</v>
      </c>
      <c r="B2491" s="154">
        <v>6</v>
      </c>
      <c r="C2491" s="154">
        <v>0</v>
      </c>
      <c r="D2491" s="155">
        <v>0</v>
      </c>
      <c r="E2491" s="155" t="s">
        <v>90</v>
      </c>
      <c r="F2491" s="156" t="s">
        <v>6077</v>
      </c>
      <c r="G2491" s="156" t="s">
        <v>90</v>
      </c>
      <c r="H2491" s="156" t="s">
        <v>6078</v>
      </c>
      <c r="I2491" s="155">
        <v>206000</v>
      </c>
      <c r="J2491" s="157" t="s">
        <v>482</v>
      </c>
      <c r="K2491" s="157"/>
      <c r="L2491" s="155">
        <v>2022</v>
      </c>
      <c r="M2491" s="158">
        <v>61145</v>
      </c>
      <c r="N2491" s="159">
        <v>101745818.22</v>
      </c>
      <c r="O2491" s="159">
        <v>97418087.480000004</v>
      </c>
      <c r="P2491" s="159">
        <v>58106129.479999997</v>
      </c>
      <c r="Q2491" s="159">
        <v>23949258</v>
      </c>
      <c r="R2491" s="159">
        <v>34156871.479999997</v>
      </c>
      <c r="S2491" s="159">
        <v>4327730.74</v>
      </c>
      <c r="T2491" s="159">
        <v>16321.14</v>
      </c>
      <c r="U2491" s="159">
        <v>97330286.569999993</v>
      </c>
      <c r="V2491" s="159">
        <v>92948255.790000007</v>
      </c>
      <c r="W2491" s="159">
        <v>49833798.189999998</v>
      </c>
      <c r="X2491" s="159">
        <v>656821.35</v>
      </c>
      <c r="Y2491" s="159">
        <v>4382030.78</v>
      </c>
      <c r="Z2491" s="159">
        <v>23462614.199999999</v>
      </c>
      <c r="AA2491" s="159">
        <v>0</v>
      </c>
      <c r="AB2491" s="159">
        <v>23462614.199999999</v>
      </c>
      <c r="AC2491" s="159">
        <v>1207495.44</v>
      </c>
      <c r="AD2491" s="159">
        <v>1207495.44</v>
      </c>
      <c r="AE2491" s="159">
        <v>10852666.539999999</v>
      </c>
      <c r="AF2491" s="159">
        <v>4469831.6900000004</v>
      </c>
      <c r="AG2491" s="159">
        <v>333442.25</v>
      </c>
      <c r="AH2491" s="159">
        <v>263976.21000000002</v>
      </c>
      <c r="AI2491" s="159">
        <v>0</v>
      </c>
      <c r="AJ2491" s="159">
        <v>0</v>
      </c>
    </row>
    <row r="2492" spans="1:36">
      <c r="A2492" s="153">
        <v>2</v>
      </c>
      <c r="B2492" s="154">
        <v>7</v>
      </c>
      <c r="C2492" s="154">
        <v>0</v>
      </c>
      <c r="D2492" s="155">
        <v>0</v>
      </c>
      <c r="E2492" s="155" t="s">
        <v>90</v>
      </c>
      <c r="F2492" s="156" t="s">
        <v>6079</v>
      </c>
      <c r="G2492" s="156" t="s">
        <v>90</v>
      </c>
      <c r="H2492" s="156" t="s">
        <v>6080</v>
      </c>
      <c r="I2492" s="155">
        <v>207000</v>
      </c>
      <c r="J2492" s="157" t="s">
        <v>481</v>
      </c>
      <c r="K2492" s="157"/>
      <c r="L2492" s="155">
        <v>2022</v>
      </c>
      <c r="M2492" s="158">
        <v>40985</v>
      </c>
      <c r="N2492" s="159">
        <v>69992483.200000003</v>
      </c>
      <c r="O2492" s="159">
        <v>62174110.539999999</v>
      </c>
      <c r="P2492" s="159">
        <v>38938824.619999997</v>
      </c>
      <c r="Q2492" s="159">
        <v>23881177</v>
      </c>
      <c r="R2492" s="159">
        <v>15057647.619999999</v>
      </c>
      <c r="S2492" s="159">
        <v>7818372.6600000001</v>
      </c>
      <c r="T2492" s="159">
        <v>8300</v>
      </c>
      <c r="U2492" s="159">
        <v>71914440.489999995</v>
      </c>
      <c r="V2492" s="159">
        <v>57031391.909999996</v>
      </c>
      <c r="W2492" s="159">
        <v>39450284.719999999</v>
      </c>
      <c r="X2492" s="159">
        <v>508195.67</v>
      </c>
      <c r="Y2492" s="159">
        <v>14883048.58</v>
      </c>
      <c r="Z2492" s="159">
        <v>9352558.9900000002</v>
      </c>
      <c r="AA2492" s="159">
        <v>0</v>
      </c>
      <c r="AB2492" s="159">
        <v>9352558.9900000002</v>
      </c>
      <c r="AC2492" s="159">
        <v>0</v>
      </c>
      <c r="AD2492" s="159">
        <v>0</v>
      </c>
      <c r="AE2492" s="159">
        <v>9000000</v>
      </c>
      <c r="AF2492" s="159">
        <v>5142718.63</v>
      </c>
      <c r="AG2492" s="159">
        <v>1391484.84</v>
      </c>
      <c r="AH2492" s="159">
        <v>1010022.76</v>
      </c>
      <c r="AI2492" s="159">
        <v>0</v>
      </c>
      <c r="AJ2492" s="159">
        <v>0</v>
      </c>
    </row>
    <row r="2493" spans="1:36">
      <c r="A2493" s="153">
        <v>2</v>
      </c>
      <c r="B2493" s="154">
        <v>8</v>
      </c>
      <c r="C2493" s="154">
        <v>0</v>
      </c>
      <c r="D2493" s="155">
        <v>0</v>
      </c>
      <c r="E2493" s="155" t="s">
        <v>90</v>
      </c>
      <c r="F2493" s="156" t="s">
        <v>6081</v>
      </c>
      <c r="G2493" s="156" t="s">
        <v>90</v>
      </c>
      <c r="H2493" s="156" t="s">
        <v>6082</v>
      </c>
      <c r="I2493" s="155">
        <v>208000</v>
      </c>
      <c r="J2493" s="157" t="s">
        <v>480</v>
      </c>
      <c r="K2493" s="157"/>
      <c r="L2493" s="155">
        <v>2022</v>
      </c>
      <c r="M2493" s="158">
        <v>149505</v>
      </c>
      <c r="N2493" s="159">
        <v>310450442.76999998</v>
      </c>
      <c r="O2493" s="159">
        <v>240447453.97</v>
      </c>
      <c r="P2493" s="159">
        <v>170371584.93000001</v>
      </c>
      <c r="Q2493" s="159">
        <v>115057389</v>
      </c>
      <c r="R2493" s="159">
        <v>55314195.93</v>
      </c>
      <c r="S2493" s="159">
        <v>70002988.799999997</v>
      </c>
      <c r="T2493" s="159">
        <v>1954196.01</v>
      </c>
      <c r="U2493" s="159">
        <v>302232120.58999997</v>
      </c>
      <c r="V2493" s="159">
        <v>224575538.52000001</v>
      </c>
      <c r="W2493" s="159">
        <v>123856484.77</v>
      </c>
      <c r="X2493" s="159">
        <v>1084948.0900000001</v>
      </c>
      <c r="Y2493" s="159">
        <v>77656582.069999993</v>
      </c>
      <c r="Z2493" s="159">
        <v>26643941.289999999</v>
      </c>
      <c r="AA2493" s="159">
        <v>0</v>
      </c>
      <c r="AB2493" s="159">
        <v>26643941.289999999</v>
      </c>
      <c r="AC2493" s="159">
        <v>4273336</v>
      </c>
      <c r="AD2493" s="159">
        <v>4273336</v>
      </c>
      <c r="AE2493" s="159">
        <v>25373296</v>
      </c>
      <c r="AF2493" s="159">
        <v>15871915.449999999</v>
      </c>
      <c r="AG2493" s="159">
        <v>1887350.3</v>
      </c>
      <c r="AH2493" s="159">
        <v>2772392.58</v>
      </c>
      <c r="AI2493" s="159">
        <v>0</v>
      </c>
      <c r="AJ2493" s="159">
        <v>0</v>
      </c>
    </row>
    <row r="2494" spans="1:36">
      <c r="A2494" s="153">
        <v>2</v>
      </c>
      <c r="B2494" s="154">
        <v>9</v>
      </c>
      <c r="C2494" s="154">
        <v>0</v>
      </c>
      <c r="D2494" s="155">
        <v>0</v>
      </c>
      <c r="E2494" s="155" t="s">
        <v>90</v>
      </c>
      <c r="F2494" s="156" t="s">
        <v>6083</v>
      </c>
      <c r="G2494" s="156" t="s">
        <v>90</v>
      </c>
      <c r="H2494" s="156" t="s">
        <v>6084</v>
      </c>
      <c r="I2494" s="155">
        <v>209000</v>
      </c>
      <c r="J2494" s="157" t="s">
        <v>479</v>
      </c>
      <c r="K2494" s="157"/>
      <c r="L2494" s="155">
        <v>2022</v>
      </c>
      <c r="M2494" s="158">
        <v>55023</v>
      </c>
      <c r="N2494" s="159">
        <v>112558491.25</v>
      </c>
      <c r="O2494" s="159">
        <v>98582079.859999999</v>
      </c>
      <c r="P2494" s="159">
        <v>48686468.310000002</v>
      </c>
      <c r="Q2494" s="159">
        <v>18209962</v>
      </c>
      <c r="R2494" s="159">
        <v>30476506.309999999</v>
      </c>
      <c r="S2494" s="159">
        <v>13976411.390000001</v>
      </c>
      <c r="T2494" s="159">
        <v>17200</v>
      </c>
      <c r="U2494" s="159">
        <v>112996291.98</v>
      </c>
      <c r="V2494" s="159">
        <v>89662944.959999993</v>
      </c>
      <c r="W2494" s="159">
        <v>53677785.090000004</v>
      </c>
      <c r="X2494" s="159">
        <v>808023.55</v>
      </c>
      <c r="Y2494" s="159">
        <v>23333347.02</v>
      </c>
      <c r="Z2494" s="159">
        <v>9089344.7200000007</v>
      </c>
      <c r="AA2494" s="159">
        <v>1252678</v>
      </c>
      <c r="AB2494" s="159">
        <v>7836666.7200000007</v>
      </c>
      <c r="AC2494" s="159">
        <v>1903596</v>
      </c>
      <c r="AD2494" s="159">
        <v>1903596</v>
      </c>
      <c r="AE2494" s="159">
        <v>16944327.399999999</v>
      </c>
      <c r="AF2494" s="159">
        <v>8919134.9000000004</v>
      </c>
      <c r="AG2494" s="159">
        <v>1530405.14</v>
      </c>
      <c r="AH2494" s="159">
        <v>523605.14</v>
      </c>
      <c r="AI2494" s="159">
        <v>0</v>
      </c>
      <c r="AJ2494" s="159">
        <v>0</v>
      </c>
    </row>
    <row r="2495" spans="1:36">
      <c r="A2495" s="153">
        <v>2</v>
      </c>
      <c r="B2495" s="154">
        <v>10</v>
      </c>
      <c r="C2495" s="154">
        <v>0</v>
      </c>
      <c r="D2495" s="155">
        <v>0</v>
      </c>
      <c r="E2495" s="155" t="s">
        <v>90</v>
      </c>
      <c r="F2495" s="156" t="s">
        <v>6085</v>
      </c>
      <c r="G2495" s="156" t="s">
        <v>90</v>
      </c>
      <c r="H2495" s="156" t="s">
        <v>6086</v>
      </c>
      <c r="I2495" s="155">
        <v>210000</v>
      </c>
      <c r="J2495" s="157" t="s">
        <v>478</v>
      </c>
      <c r="K2495" s="157"/>
      <c r="L2495" s="155">
        <v>2022</v>
      </c>
      <c r="M2495" s="158">
        <v>52117</v>
      </c>
      <c r="N2495" s="159">
        <v>79613450.939999998</v>
      </c>
      <c r="O2495" s="159">
        <v>75110725.859999999</v>
      </c>
      <c r="P2495" s="159">
        <v>52893016.560000002</v>
      </c>
      <c r="Q2495" s="159">
        <v>32252205</v>
      </c>
      <c r="R2495" s="159">
        <v>20640811.559999999</v>
      </c>
      <c r="S2495" s="159">
        <v>4502725.08</v>
      </c>
      <c r="T2495" s="159">
        <v>3.85</v>
      </c>
      <c r="U2495" s="159">
        <v>77460687.760000005</v>
      </c>
      <c r="V2495" s="159">
        <v>73369112.090000004</v>
      </c>
      <c r="W2495" s="159">
        <v>45373329.700000003</v>
      </c>
      <c r="X2495" s="159">
        <v>807802.39</v>
      </c>
      <c r="Y2495" s="159">
        <v>4091575.67</v>
      </c>
      <c r="Z2495" s="159">
        <v>5928045.1600000001</v>
      </c>
      <c r="AA2495" s="159">
        <v>0</v>
      </c>
      <c r="AB2495" s="159">
        <v>5928045.1600000001</v>
      </c>
      <c r="AC2495" s="159">
        <v>4959166.43</v>
      </c>
      <c r="AD2495" s="159">
        <v>4959166.43</v>
      </c>
      <c r="AE2495" s="159">
        <v>15469320</v>
      </c>
      <c r="AF2495" s="159">
        <v>1741613.77</v>
      </c>
      <c r="AG2495" s="159">
        <v>2380556.41</v>
      </c>
      <c r="AH2495" s="159">
        <v>4200280.72</v>
      </c>
      <c r="AI2495" s="159">
        <v>0</v>
      </c>
      <c r="AJ2495" s="159">
        <v>0</v>
      </c>
    </row>
    <row r="2496" spans="1:36">
      <c r="A2496" s="153">
        <v>2</v>
      </c>
      <c r="B2496" s="154">
        <v>11</v>
      </c>
      <c r="C2496" s="154">
        <v>0</v>
      </c>
      <c r="D2496" s="155">
        <v>0</v>
      </c>
      <c r="E2496" s="155" t="s">
        <v>90</v>
      </c>
      <c r="F2496" s="156" t="s">
        <v>6087</v>
      </c>
      <c r="G2496" s="156" t="s">
        <v>90</v>
      </c>
      <c r="H2496" s="156" t="s">
        <v>6088</v>
      </c>
      <c r="I2496" s="155">
        <v>211000</v>
      </c>
      <c r="J2496" s="157" t="s">
        <v>477</v>
      </c>
      <c r="K2496" s="157"/>
      <c r="L2496" s="155">
        <v>2022</v>
      </c>
      <c r="M2496" s="158">
        <v>103578</v>
      </c>
      <c r="N2496" s="159">
        <v>188887016.55000001</v>
      </c>
      <c r="O2496" s="159">
        <v>171634987.94999999</v>
      </c>
      <c r="P2496" s="159">
        <v>109676627.77000001</v>
      </c>
      <c r="Q2496" s="159">
        <v>65468163</v>
      </c>
      <c r="R2496" s="159">
        <v>44208464.770000003</v>
      </c>
      <c r="S2496" s="159">
        <v>17252028.600000001</v>
      </c>
      <c r="T2496" s="159">
        <v>604256.04</v>
      </c>
      <c r="U2496" s="159">
        <v>211967997.83000001</v>
      </c>
      <c r="V2496" s="159">
        <v>169073150</v>
      </c>
      <c r="W2496" s="159">
        <v>82495365.519999996</v>
      </c>
      <c r="X2496" s="159">
        <v>2646323.69</v>
      </c>
      <c r="Y2496" s="159">
        <v>42894847.829999998</v>
      </c>
      <c r="Z2496" s="159">
        <v>40469560.549999997</v>
      </c>
      <c r="AA2496" s="159">
        <v>0</v>
      </c>
      <c r="AB2496" s="159">
        <v>40469560.549999997</v>
      </c>
      <c r="AC2496" s="159">
        <v>3050000</v>
      </c>
      <c r="AD2496" s="159">
        <v>3050000</v>
      </c>
      <c r="AE2496" s="159">
        <v>47806032.100000001</v>
      </c>
      <c r="AF2496" s="159">
        <v>2561837.9500000002</v>
      </c>
      <c r="AG2496" s="159">
        <v>674261.97</v>
      </c>
      <c r="AH2496" s="159">
        <v>1635794.67</v>
      </c>
      <c r="AI2496" s="159">
        <v>0</v>
      </c>
      <c r="AJ2496" s="159">
        <v>106032.1</v>
      </c>
    </row>
    <row r="2497" spans="1:36">
      <c r="A2497" s="153">
        <v>2</v>
      </c>
      <c r="B2497" s="154">
        <v>12</v>
      </c>
      <c r="C2497" s="154">
        <v>0</v>
      </c>
      <c r="D2497" s="155">
        <v>0</v>
      </c>
      <c r="E2497" s="155" t="s">
        <v>90</v>
      </c>
      <c r="F2497" s="156" t="s">
        <v>6089</v>
      </c>
      <c r="G2497" s="156" t="s">
        <v>90</v>
      </c>
      <c r="H2497" s="156" t="s">
        <v>6090</v>
      </c>
      <c r="I2497" s="155">
        <v>212000</v>
      </c>
      <c r="J2497" s="157" t="s">
        <v>476</v>
      </c>
      <c r="K2497" s="157"/>
      <c r="L2497" s="155">
        <v>2022</v>
      </c>
      <c r="M2497" s="158">
        <v>43258</v>
      </c>
      <c r="N2497" s="159">
        <v>96216917.689999998</v>
      </c>
      <c r="O2497" s="159">
        <v>91131513.409999996</v>
      </c>
      <c r="P2497" s="159">
        <v>71749985.289999992</v>
      </c>
      <c r="Q2497" s="159">
        <v>39948523</v>
      </c>
      <c r="R2497" s="159">
        <v>31801462.289999999</v>
      </c>
      <c r="S2497" s="159">
        <v>5085404.28</v>
      </c>
      <c r="T2497" s="159">
        <v>88234.59</v>
      </c>
      <c r="U2497" s="159">
        <v>96394634.079999998</v>
      </c>
      <c r="V2497" s="159">
        <v>84581277.400000006</v>
      </c>
      <c r="W2497" s="159">
        <v>49570464.25</v>
      </c>
      <c r="X2497" s="159">
        <v>400524.72</v>
      </c>
      <c r="Y2497" s="159">
        <v>11813356.68</v>
      </c>
      <c r="Z2497" s="159">
        <v>15264147.880000001</v>
      </c>
      <c r="AA2497" s="159">
        <v>7192174</v>
      </c>
      <c r="AB2497" s="159">
        <v>8071973.8800000008</v>
      </c>
      <c r="AC2497" s="159">
        <v>2061600</v>
      </c>
      <c r="AD2497" s="159">
        <v>2061600</v>
      </c>
      <c r="AE2497" s="159">
        <v>13441867.960000001</v>
      </c>
      <c r="AF2497" s="159">
        <v>6550236.0099999998</v>
      </c>
      <c r="AG2497" s="159">
        <v>4663216.5599999996</v>
      </c>
      <c r="AH2497" s="159">
        <v>3958102.28</v>
      </c>
      <c r="AI2497" s="159">
        <v>0</v>
      </c>
      <c r="AJ2497" s="159">
        <v>0</v>
      </c>
    </row>
    <row r="2498" spans="1:36">
      <c r="A2498" s="153">
        <v>2</v>
      </c>
      <c r="B2498" s="154">
        <v>13</v>
      </c>
      <c r="C2498" s="154">
        <v>0</v>
      </c>
      <c r="D2498" s="155">
        <v>0</v>
      </c>
      <c r="E2498" s="155" t="s">
        <v>90</v>
      </c>
      <c r="F2498" s="156" t="s">
        <v>6091</v>
      </c>
      <c r="G2498" s="156" t="s">
        <v>90</v>
      </c>
      <c r="H2498" s="156" t="s">
        <v>6092</v>
      </c>
      <c r="I2498" s="155">
        <v>213000</v>
      </c>
      <c r="J2498" s="157" t="s">
        <v>475</v>
      </c>
      <c r="K2498" s="157"/>
      <c r="L2498" s="155">
        <v>2022</v>
      </c>
      <c r="M2498" s="158">
        <v>35902</v>
      </c>
      <c r="N2498" s="159">
        <v>83982050.299999997</v>
      </c>
      <c r="O2498" s="159">
        <v>71989444.079999998</v>
      </c>
      <c r="P2498" s="159">
        <v>42493094.600000001</v>
      </c>
      <c r="Q2498" s="159">
        <v>27217221</v>
      </c>
      <c r="R2498" s="159">
        <v>15275873.6</v>
      </c>
      <c r="S2498" s="159">
        <v>11992606.220000001</v>
      </c>
      <c r="T2498" s="159">
        <v>365832.89</v>
      </c>
      <c r="U2498" s="159">
        <v>81728149.959999993</v>
      </c>
      <c r="V2498" s="159">
        <v>65509669.420000002</v>
      </c>
      <c r="W2498" s="159">
        <v>40704995.810000002</v>
      </c>
      <c r="X2498" s="159">
        <v>1146923.08</v>
      </c>
      <c r="Y2498" s="159">
        <v>16218480.539999999</v>
      </c>
      <c r="Z2498" s="159">
        <v>8032598.7699999996</v>
      </c>
      <c r="AA2498" s="159">
        <v>3600000</v>
      </c>
      <c r="AB2498" s="159">
        <v>4432598.7699999996</v>
      </c>
      <c r="AC2498" s="159">
        <v>1451304</v>
      </c>
      <c r="AD2498" s="159">
        <v>1451304</v>
      </c>
      <c r="AE2498" s="159">
        <v>20856550.34</v>
      </c>
      <c r="AF2498" s="159">
        <v>6479774.6600000001</v>
      </c>
      <c r="AG2498" s="159">
        <v>832209.72</v>
      </c>
      <c r="AH2498" s="159">
        <v>684477.72</v>
      </c>
      <c r="AI2498" s="159">
        <v>0</v>
      </c>
      <c r="AJ2498" s="159">
        <v>0</v>
      </c>
    </row>
    <row r="2499" spans="1:36">
      <c r="A2499" s="153">
        <v>2</v>
      </c>
      <c r="B2499" s="154">
        <v>14</v>
      </c>
      <c r="C2499" s="154">
        <v>0</v>
      </c>
      <c r="D2499" s="155">
        <v>0</v>
      </c>
      <c r="E2499" s="155" t="s">
        <v>90</v>
      </c>
      <c r="F2499" s="156" t="s">
        <v>6093</v>
      </c>
      <c r="G2499" s="156" t="s">
        <v>90</v>
      </c>
      <c r="H2499" s="156" t="s">
        <v>6094</v>
      </c>
      <c r="I2499" s="155">
        <v>214000</v>
      </c>
      <c r="J2499" s="157" t="s">
        <v>474</v>
      </c>
      <c r="K2499" s="157"/>
      <c r="L2499" s="155">
        <v>2022</v>
      </c>
      <c r="M2499" s="158">
        <v>106397</v>
      </c>
      <c r="N2499" s="159">
        <v>159336546.38999999</v>
      </c>
      <c r="O2499" s="159">
        <v>138962715.5</v>
      </c>
      <c r="P2499" s="159">
        <v>83219830.719999999</v>
      </c>
      <c r="Q2499" s="159">
        <v>54791871</v>
      </c>
      <c r="R2499" s="159">
        <v>28427959.719999999</v>
      </c>
      <c r="S2499" s="159">
        <v>20373830.890000001</v>
      </c>
      <c r="T2499" s="159">
        <v>4345290.71</v>
      </c>
      <c r="U2499" s="159">
        <v>159161288.11000001</v>
      </c>
      <c r="V2499" s="159">
        <v>133429206.45</v>
      </c>
      <c r="W2499" s="159">
        <v>87960021.540000007</v>
      </c>
      <c r="X2499" s="159">
        <v>2398284.71</v>
      </c>
      <c r="Y2499" s="159">
        <v>25732081.66</v>
      </c>
      <c r="Z2499" s="159">
        <v>28335588.149999999</v>
      </c>
      <c r="AA2499" s="159">
        <v>0</v>
      </c>
      <c r="AB2499" s="159">
        <v>28335588.149999999</v>
      </c>
      <c r="AC2499" s="159">
        <v>4352667</v>
      </c>
      <c r="AD2499" s="159">
        <v>4352667</v>
      </c>
      <c r="AE2499" s="159">
        <v>34517332</v>
      </c>
      <c r="AF2499" s="159">
        <v>5533509.0499999998</v>
      </c>
      <c r="AG2499" s="159">
        <v>1043646.1</v>
      </c>
      <c r="AH2499" s="159">
        <v>755631.15</v>
      </c>
      <c r="AI2499" s="159">
        <v>0</v>
      </c>
      <c r="AJ2499" s="159">
        <v>0</v>
      </c>
    </row>
    <row r="2500" spans="1:36">
      <c r="A2500" s="153">
        <v>2</v>
      </c>
      <c r="B2500" s="154">
        <v>15</v>
      </c>
      <c r="C2500" s="154">
        <v>0</v>
      </c>
      <c r="D2500" s="155">
        <v>0</v>
      </c>
      <c r="E2500" s="155" t="s">
        <v>90</v>
      </c>
      <c r="F2500" s="156" t="s">
        <v>6095</v>
      </c>
      <c r="G2500" s="156" t="s">
        <v>90</v>
      </c>
      <c r="H2500" s="156" t="s">
        <v>6096</v>
      </c>
      <c r="I2500" s="155">
        <v>215000</v>
      </c>
      <c r="J2500" s="157" t="s">
        <v>473</v>
      </c>
      <c r="K2500" s="157"/>
      <c r="L2500" s="155">
        <v>2022</v>
      </c>
      <c r="M2500" s="158">
        <v>77365</v>
      </c>
      <c r="N2500" s="159">
        <v>108351788.37</v>
      </c>
      <c r="O2500" s="159">
        <v>101133585.51000001</v>
      </c>
      <c r="P2500" s="159">
        <v>57776134.310000002</v>
      </c>
      <c r="Q2500" s="159">
        <v>37349746</v>
      </c>
      <c r="R2500" s="159">
        <v>20426388.309999999</v>
      </c>
      <c r="S2500" s="159">
        <v>7218202.8600000003</v>
      </c>
      <c r="T2500" s="159">
        <v>9866.49</v>
      </c>
      <c r="U2500" s="159">
        <v>117930731.5</v>
      </c>
      <c r="V2500" s="159">
        <v>97245967.140000001</v>
      </c>
      <c r="W2500" s="159">
        <v>66033898.789999999</v>
      </c>
      <c r="X2500" s="159">
        <v>1070355</v>
      </c>
      <c r="Y2500" s="159">
        <v>20684764.359999999</v>
      </c>
      <c r="Z2500" s="159">
        <v>23324872.219999999</v>
      </c>
      <c r="AA2500" s="159">
        <v>4000000</v>
      </c>
      <c r="AB2500" s="159">
        <v>19324872.219999999</v>
      </c>
      <c r="AC2500" s="159">
        <v>2000000</v>
      </c>
      <c r="AD2500" s="159">
        <v>2000000</v>
      </c>
      <c r="AE2500" s="159">
        <v>24400000</v>
      </c>
      <c r="AF2500" s="159">
        <v>3887618.37</v>
      </c>
      <c r="AG2500" s="159">
        <v>663105.26</v>
      </c>
      <c r="AH2500" s="159">
        <v>1097759.73</v>
      </c>
      <c r="AI2500" s="159">
        <v>0</v>
      </c>
      <c r="AJ2500" s="159">
        <v>0</v>
      </c>
    </row>
    <row r="2501" spans="1:36">
      <c r="A2501" s="153">
        <v>2</v>
      </c>
      <c r="B2501" s="154">
        <v>16</v>
      </c>
      <c r="C2501" s="154">
        <v>0</v>
      </c>
      <c r="D2501" s="155">
        <v>0</v>
      </c>
      <c r="E2501" s="155" t="s">
        <v>90</v>
      </c>
      <c r="F2501" s="156" t="s">
        <v>6097</v>
      </c>
      <c r="G2501" s="156" t="s">
        <v>90</v>
      </c>
      <c r="H2501" s="156" t="s">
        <v>6098</v>
      </c>
      <c r="I2501" s="155">
        <v>216000</v>
      </c>
      <c r="J2501" s="157" t="s">
        <v>472</v>
      </c>
      <c r="K2501" s="157"/>
      <c r="L2501" s="155">
        <v>2022</v>
      </c>
      <c r="M2501" s="158">
        <v>61349</v>
      </c>
      <c r="N2501" s="159">
        <v>87423572.709999993</v>
      </c>
      <c r="O2501" s="159">
        <v>71204300.049999997</v>
      </c>
      <c r="P2501" s="159">
        <v>33408542.210000001</v>
      </c>
      <c r="Q2501" s="159">
        <v>15390590</v>
      </c>
      <c r="R2501" s="159">
        <v>18017952.210000001</v>
      </c>
      <c r="S2501" s="159">
        <v>16219272.66</v>
      </c>
      <c r="T2501" s="159">
        <v>3319662.91</v>
      </c>
      <c r="U2501" s="159">
        <v>82191725.349999994</v>
      </c>
      <c r="V2501" s="159">
        <v>58957555.509999998</v>
      </c>
      <c r="W2501" s="159">
        <v>36920745.829999998</v>
      </c>
      <c r="X2501" s="159">
        <v>526195</v>
      </c>
      <c r="Y2501" s="159">
        <v>23234169.84</v>
      </c>
      <c r="Z2501" s="159">
        <v>33754381.07</v>
      </c>
      <c r="AA2501" s="159">
        <v>0</v>
      </c>
      <c r="AB2501" s="159">
        <v>33754381.07</v>
      </c>
      <c r="AC2501" s="159">
        <v>5300000</v>
      </c>
      <c r="AD2501" s="159">
        <v>5300000</v>
      </c>
      <c r="AE2501" s="159">
        <v>8000000</v>
      </c>
      <c r="AF2501" s="159">
        <v>12246744.539999999</v>
      </c>
      <c r="AG2501" s="159">
        <v>2207637.87</v>
      </c>
      <c r="AH2501" s="159">
        <v>1875470.36</v>
      </c>
      <c r="AI2501" s="159">
        <v>0</v>
      </c>
      <c r="AJ2501" s="159">
        <v>0</v>
      </c>
    </row>
    <row r="2502" spans="1:36">
      <c r="A2502" s="153">
        <v>2</v>
      </c>
      <c r="B2502" s="154">
        <v>17</v>
      </c>
      <c r="C2502" s="154">
        <v>0</v>
      </c>
      <c r="D2502" s="155">
        <v>0</v>
      </c>
      <c r="E2502" s="155" t="s">
        <v>90</v>
      </c>
      <c r="F2502" s="156" t="s">
        <v>6099</v>
      </c>
      <c r="G2502" s="156" t="s">
        <v>90</v>
      </c>
      <c r="H2502" s="156" t="s">
        <v>6100</v>
      </c>
      <c r="I2502" s="155">
        <v>217000</v>
      </c>
      <c r="J2502" s="157" t="s">
        <v>471</v>
      </c>
      <c r="K2502" s="157"/>
      <c r="L2502" s="155">
        <v>2022</v>
      </c>
      <c r="M2502" s="158">
        <v>42125</v>
      </c>
      <c r="N2502" s="159">
        <v>74712021.909999996</v>
      </c>
      <c r="O2502" s="159">
        <v>67180453.900000006</v>
      </c>
      <c r="P2502" s="159">
        <v>46074435.829999998</v>
      </c>
      <c r="Q2502" s="159">
        <v>32659478</v>
      </c>
      <c r="R2502" s="159">
        <v>13414957.83</v>
      </c>
      <c r="S2502" s="159">
        <v>7531568.0099999998</v>
      </c>
      <c r="T2502" s="159">
        <v>39144.94</v>
      </c>
      <c r="U2502" s="159">
        <v>77734083.420000002</v>
      </c>
      <c r="V2502" s="159">
        <v>62048880.979999997</v>
      </c>
      <c r="W2502" s="159">
        <v>38260041.729999997</v>
      </c>
      <c r="X2502" s="159">
        <v>359012.9</v>
      </c>
      <c r="Y2502" s="159">
        <v>15685202.439999999</v>
      </c>
      <c r="Z2502" s="159">
        <v>11762698.91</v>
      </c>
      <c r="AA2502" s="159">
        <v>5100000</v>
      </c>
      <c r="AB2502" s="159">
        <v>6662698.9100000001</v>
      </c>
      <c r="AC2502" s="159">
        <v>1057255</v>
      </c>
      <c r="AD2502" s="159">
        <v>927592</v>
      </c>
      <c r="AE2502" s="159">
        <v>11187274.57</v>
      </c>
      <c r="AF2502" s="159">
        <v>5131572.92</v>
      </c>
      <c r="AG2502" s="159">
        <v>1553895.44</v>
      </c>
      <c r="AH2502" s="159">
        <v>1373199.21</v>
      </c>
      <c r="AI2502" s="159">
        <v>0</v>
      </c>
      <c r="AJ2502" s="159">
        <v>0</v>
      </c>
    </row>
    <row r="2503" spans="1:36">
      <c r="A2503" s="153">
        <v>2</v>
      </c>
      <c r="B2503" s="154">
        <v>18</v>
      </c>
      <c r="C2503" s="154">
        <v>0</v>
      </c>
      <c r="D2503" s="155">
        <v>0</v>
      </c>
      <c r="E2503" s="155" t="s">
        <v>90</v>
      </c>
      <c r="F2503" s="156" t="s">
        <v>6101</v>
      </c>
      <c r="G2503" s="156" t="s">
        <v>90</v>
      </c>
      <c r="H2503" s="156" t="s">
        <v>6102</v>
      </c>
      <c r="I2503" s="155">
        <v>218000</v>
      </c>
      <c r="J2503" s="157" t="s">
        <v>208</v>
      </c>
      <c r="K2503" s="157"/>
      <c r="L2503" s="155">
        <v>2022</v>
      </c>
      <c r="M2503" s="158">
        <v>58305</v>
      </c>
      <c r="N2503" s="159">
        <v>66270971.630000003</v>
      </c>
      <c r="O2503" s="159">
        <v>61420629.880000003</v>
      </c>
      <c r="P2503" s="159">
        <v>34727816.350000001</v>
      </c>
      <c r="Q2503" s="159">
        <v>16047461</v>
      </c>
      <c r="R2503" s="159">
        <v>18680355.350000001</v>
      </c>
      <c r="S2503" s="159">
        <v>4850341.75</v>
      </c>
      <c r="T2503" s="159">
        <v>74049.06</v>
      </c>
      <c r="U2503" s="159">
        <v>79013828.730000004</v>
      </c>
      <c r="V2503" s="159">
        <v>54958954.68</v>
      </c>
      <c r="W2503" s="159">
        <v>33403813.809999999</v>
      </c>
      <c r="X2503" s="159">
        <v>621462.15</v>
      </c>
      <c r="Y2503" s="159">
        <v>24054874.050000001</v>
      </c>
      <c r="Z2503" s="159">
        <v>18570270.300000001</v>
      </c>
      <c r="AA2503" s="159">
        <v>4000000</v>
      </c>
      <c r="AB2503" s="159">
        <v>14570270.300000001</v>
      </c>
      <c r="AC2503" s="159">
        <v>1270000</v>
      </c>
      <c r="AD2503" s="159">
        <v>0</v>
      </c>
      <c r="AE2503" s="159">
        <v>15915000</v>
      </c>
      <c r="AF2503" s="159">
        <v>6461675.2000000002</v>
      </c>
      <c r="AG2503" s="159">
        <v>2118254.4500000002</v>
      </c>
      <c r="AH2503" s="159">
        <v>2119510.69</v>
      </c>
      <c r="AI2503" s="159">
        <v>0</v>
      </c>
      <c r="AJ2503" s="159">
        <v>0</v>
      </c>
    </row>
    <row r="2504" spans="1:36">
      <c r="A2504" s="153">
        <v>2</v>
      </c>
      <c r="B2504" s="154">
        <v>19</v>
      </c>
      <c r="C2504" s="154">
        <v>0</v>
      </c>
      <c r="D2504" s="155">
        <v>0</v>
      </c>
      <c r="E2504" s="155" t="s">
        <v>90</v>
      </c>
      <c r="F2504" s="156" t="s">
        <v>6103</v>
      </c>
      <c r="G2504" s="156" t="s">
        <v>90</v>
      </c>
      <c r="H2504" s="156" t="s">
        <v>6104</v>
      </c>
      <c r="I2504" s="155">
        <v>219000</v>
      </c>
      <c r="J2504" s="157" t="s">
        <v>429</v>
      </c>
      <c r="K2504" s="157"/>
      <c r="L2504" s="155">
        <v>2022</v>
      </c>
      <c r="M2504" s="158">
        <v>151767</v>
      </c>
      <c r="N2504" s="159">
        <v>201277194.75</v>
      </c>
      <c r="O2504" s="159">
        <v>194643052.08000001</v>
      </c>
      <c r="P2504" s="159">
        <v>128418787.63</v>
      </c>
      <c r="Q2504" s="159">
        <v>90722637</v>
      </c>
      <c r="R2504" s="159">
        <v>37696150.630000003</v>
      </c>
      <c r="S2504" s="159">
        <v>6634142.6699999999</v>
      </c>
      <c r="T2504" s="159">
        <v>19847.080000000002</v>
      </c>
      <c r="U2504" s="159">
        <v>203744796.27000001</v>
      </c>
      <c r="V2504" s="159">
        <v>190665359.78</v>
      </c>
      <c r="W2504" s="159">
        <v>126767260.34</v>
      </c>
      <c r="X2504" s="159">
        <v>2045071.99</v>
      </c>
      <c r="Y2504" s="159">
        <v>13079436.49</v>
      </c>
      <c r="Z2504" s="159">
        <v>62309922.200000003</v>
      </c>
      <c r="AA2504" s="159">
        <v>39699000</v>
      </c>
      <c r="AB2504" s="159">
        <v>22610922.200000003</v>
      </c>
      <c r="AC2504" s="159">
        <v>39699000</v>
      </c>
      <c r="AD2504" s="159">
        <v>39699000</v>
      </c>
      <c r="AE2504" s="159">
        <v>39699000</v>
      </c>
      <c r="AF2504" s="159">
        <v>3977692.3</v>
      </c>
      <c r="AG2504" s="159">
        <v>1738043.1</v>
      </c>
      <c r="AH2504" s="159">
        <v>2373841.84</v>
      </c>
      <c r="AI2504" s="159">
        <v>0</v>
      </c>
      <c r="AJ2504" s="159">
        <v>0</v>
      </c>
    </row>
    <row r="2505" spans="1:36">
      <c r="A2505" s="153">
        <v>2</v>
      </c>
      <c r="B2505" s="154">
        <v>20</v>
      </c>
      <c r="C2505" s="154">
        <v>0</v>
      </c>
      <c r="D2505" s="155">
        <v>0</v>
      </c>
      <c r="E2505" s="155" t="s">
        <v>90</v>
      </c>
      <c r="F2505" s="156" t="s">
        <v>6105</v>
      </c>
      <c r="G2505" s="156" t="s">
        <v>90</v>
      </c>
      <c r="H2505" s="156" t="s">
        <v>6106</v>
      </c>
      <c r="I2505" s="155">
        <v>220000</v>
      </c>
      <c r="J2505" s="157" t="s">
        <v>470</v>
      </c>
      <c r="K2505" s="157"/>
      <c r="L2505" s="155">
        <v>2022</v>
      </c>
      <c r="M2505" s="158">
        <v>87138</v>
      </c>
      <c r="N2505" s="159">
        <v>106630959.04000001</v>
      </c>
      <c r="O2505" s="159">
        <v>102858335.12</v>
      </c>
      <c r="P2505" s="159">
        <v>51358466.390000001</v>
      </c>
      <c r="Q2505" s="159">
        <v>32462388</v>
      </c>
      <c r="R2505" s="159">
        <v>18896078.390000001</v>
      </c>
      <c r="S2505" s="159">
        <v>3772623.92</v>
      </c>
      <c r="T2505" s="159">
        <v>26141.85</v>
      </c>
      <c r="U2505" s="159">
        <v>119965955.73</v>
      </c>
      <c r="V2505" s="159">
        <v>96198402.579999998</v>
      </c>
      <c r="W2505" s="159">
        <v>64256018.490000002</v>
      </c>
      <c r="X2505" s="159">
        <v>1586940.38</v>
      </c>
      <c r="Y2505" s="159">
        <v>23767553.149999999</v>
      </c>
      <c r="Z2505" s="159">
        <v>23255834.530000001</v>
      </c>
      <c r="AA2505" s="159">
        <v>6000000</v>
      </c>
      <c r="AB2505" s="159">
        <v>17255834.530000001</v>
      </c>
      <c r="AC2505" s="159">
        <v>3584280</v>
      </c>
      <c r="AD2505" s="159">
        <v>3084280</v>
      </c>
      <c r="AE2505" s="159">
        <v>27617154</v>
      </c>
      <c r="AF2505" s="159">
        <v>6659932.54</v>
      </c>
      <c r="AG2505" s="159">
        <v>2458372.25</v>
      </c>
      <c r="AH2505" s="159">
        <v>3372874.95</v>
      </c>
      <c r="AI2505" s="159">
        <v>0</v>
      </c>
      <c r="AJ2505" s="159">
        <v>0</v>
      </c>
    </row>
    <row r="2506" spans="1:36">
      <c r="A2506" s="153">
        <v>2</v>
      </c>
      <c r="B2506" s="154">
        <v>21</v>
      </c>
      <c r="C2506" s="154">
        <v>0</v>
      </c>
      <c r="D2506" s="155">
        <v>0</v>
      </c>
      <c r="E2506" s="155" t="s">
        <v>90</v>
      </c>
      <c r="F2506" s="156" t="s">
        <v>6107</v>
      </c>
      <c r="G2506" s="156" t="s">
        <v>90</v>
      </c>
      <c r="H2506" s="156" t="s">
        <v>6108</v>
      </c>
      <c r="I2506" s="155">
        <v>221000</v>
      </c>
      <c r="J2506" s="157" t="s">
        <v>469</v>
      </c>
      <c r="K2506" s="157"/>
      <c r="L2506" s="155">
        <v>2022</v>
      </c>
      <c r="M2506" s="158">
        <v>53334</v>
      </c>
      <c r="N2506" s="159">
        <v>78975488.590000004</v>
      </c>
      <c r="O2506" s="159">
        <v>71094150.349999994</v>
      </c>
      <c r="P2506" s="159">
        <v>44368048.990000002</v>
      </c>
      <c r="Q2506" s="159">
        <v>27895777</v>
      </c>
      <c r="R2506" s="159">
        <v>16472271.99</v>
      </c>
      <c r="S2506" s="159">
        <v>7881338.2400000002</v>
      </c>
      <c r="T2506" s="159">
        <v>570</v>
      </c>
      <c r="U2506" s="159">
        <v>76127057.329999998</v>
      </c>
      <c r="V2506" s="159">
        <v>60281500.409999996</v>
      </c>
      <c r="W2506" s="159">
        <v>33202480.850000001</v>
      </c>
      <c r="X2506" s="159">
        <v>787776.99</v>
      </c>
      <c r="Y2506" s="159">
        <v>15845556.92</v>
      </c>
      <c r="Z2506" s="159">
        <v>15618560.91</v>
      </c>
      <c r="AA2506" s="159">
        <v>3500000</v>
      </c>
      <c r="AB2506" s="159">
        <v>12118560.91</v>
      </c>
      <c r="AC2506" s="159">
        <v>2000000</v>
      </c>
      <c r="AD2506" s="159">
        <v>2000000</v>
      </c>
      <c r="AE2506" s="159">
        <v>13460356</v>
      </c>
      <c r="AF2506" s="159">
        <v>10812649.939999999</v>
      </c>
      <c r="AG2506" s="159">
        <v>406341.88</v>
      </c>
      <c r="AH2506" s="159">
        <v>0</v>
      </c>
      <c r="AI2506" s="159">
        <v>0</v>
      </c>
      <c r="AJ2506" s="159">
        <v>0</v>
      </c>
    </row>
    <row r="2507" spans="1:36">
      <c r="A2507" s="153">
        <v>2</v>
      </c>
      <c r="B2507" s="154">
        <v>22</v>
      </c>
      <c r="C2507" s="154">
        <v>0</v>
      </c>
      <c r="D2507" s="155">
        <v>0</v>
      </c>
      <c r="E2507" s="155" t="s">
        <v>90</v>
      </c>
      <c r="F2507" s="156" t="s">
        <v>6109</v>
      </c>
      <c r="G2507" s="156" t="s">
        <v>90</v>
      </c>
      <c r="H2507" s="156" t="s">
        <v>6110</v>
      </c>
      <c r="I2507" s="155">
        <v>222000</v>
      </c>
      <c r="J2507" s="157" t="s">
        <v>468</v>
      </c>
      <c r="K2507" s="157"/>
      <c r="L2507" s="155">
        <v>2022</v>
      </c>
      <c r="M2507" s="158">
        <v>45867</v>
      </c>
      <c r="N2507" s="159">
        <v>83320553.120000005</v>
      </c>
      <c r="O2507" s="159">
        <v>80153657.469999999</v>
      </c>
      <c r="P2507" s="159">
        <v>55661191.299999997</v>
      </c>
      <c r="Q2507" s="159">
        <v>34998975</v>
      </c>
      <c r="R2507" s="159">
        <v>20662216.300000001</v>
      </c>
      <c r="S2507" s="159">
        <v>3166895.65</v>
      </c>
      <c r="T2507" s="159">
        <v>229700</v>
      </c>
      <c r="U2507" s="159">
        <v>80209861.670000002</v>
      </c>
      <c r="V2507" s="159">
        <v>75103456.840000004</v>
      </c>
      <c r="W2507" s="159">
        <v>45145512.859999999</v>
      </c>
      <c r="X2507" s="159">
        <v>1336106.9099999999</v>
      </c>
      <c r="Y2507" s="159">
        <v>5106404.83</v>
      </c>
      <c r="Z2507" s="159">
        <v>6310239.0199999996</v>
      </c>
      <c r="AA2507" s="159">
        <v>0</v>
      </c>
      <c r="AB2507" s="159">
        <v>6310239.0199999996</v>
      </c>
      <c r="AC2507" s="159">
        <v>3700000</v>
      </c>
      <c r="AD2507" s="159">
        <v>3700000</v>
      </c>
      <c r="AE2507" s="159">
        <v>20010000</v>
      </c>
      <c r="AF2507" s="159">
        <v>5050200.63</v>
      </c>
      <c r="AG2507" s="159">
        <v>3548630.23</v>
      </c>
      <c r="AH2507" s="159">
        <v>4375767.9000000004</v>
      </c>
      <c r="AI2507" s="159">
        <v>0</v>
      </c>
      <c r="AJ2507" s="159">
        <v>0</v>
      </c>
    </row>
    <row r="2508" spans="1:36">
      <c r="A2508" s="153">
        <v>2</v>
      </c>
      <c r="B2508" s="154">
        <v>23</v>
      </c>
      <c r="C2508" s="154">
        <v>0</v>
      </c>
      <c r="D2508" s="155">
        <v>0</v>
      </c>
      <c r="E2508" s="155" t="s">
        <v>90</v>
      </c>
      <c r="F2508" s="156" t="s">
        <v>6111</v>
      </c>
      <c r="G2508" s="156" t="s">
        <v>90</v>
      </c>
      <c r="H2508" s="156" t="s">
        <v>6112</v>
      </c>
      <c r="I2508" s="155">
        <v>223000</v>
      </c>
      <c r="J2508" s="157" t="s">
        <v>467</v>
      </c>
      <c r="K2508" s="157"/>
      <c r="L2508" s="155">
        <v>2022</v>
      </c>
      <c r="M2508" s="158">
        <v>181078</v>
      </c>
      <c r="N2508" s="159">
        <v>256779745.66999999</v>
      </c>
      <c r="O2508" s="159">
        <v>178488672.66</v>
      </c>
      <c r="P2508" s="159">
        <v>62378615.18</v>
      </c>
      <c r="Q2508" s="159">
        <v>40388500</v>
      </c>
      <c r="R2508" s="159">
        <v>21990115.18</v>
      </c>
      <c r="S2508" s="159">
        <v>78291073.010000005</v>
      </c>
      <c r="T2508" s="159">
        <v>71688936.099999994</v>
      </c>
      <c r="U2508" s="159">
        <v>227771672.03999999</v>
      </c>
      <c r="V2508" s="159">
        <v>157201807.63999999</v>
      </c>
      <c r="W2508" s="159">
        <v>65585090.369999997</v>
      </c>
      <c r="X2508" s="159">
        <v>1483166.21</v>
      </c>
      <c r="Y2508" s="159">
        <v>70569864.400000006</v>
      </c>
      <c r="Z2508" s="159">
        <v>77678940.989999995</v>
      </c>
      <c r="AA2508" s="159">
        <v>0</v>
      </c>
      <c r="AB2508" s="159">
        <v>77678940.989999995</v>
      </c>
      <c r="AC2508" s="159">
        <v>7154467.4000000004</v>
      </c>
      <c r="AD2508" s="159">
        <v>7154467.4000000004</v>
      </c>
      <c r="AE2508" s="159">
        <v>18435412.100000001</v>
      </c>
      <c r="AF2508" s="159">
        <v>21286865.02</v>
      </c>
      <c r="AG2508" s="159">
        <v>1153413.8600000001</v>
      </c>
      <c r="AH2508" s="159">
        <v>566283.68000000005</v>
      </c>
      <c r="AI2508" s="159">
        <v>0</v>
      </c>
      <c r="AJ2508" s="159">
        <v>26476.6</v>
      </c>
    </row>
    <row r="2509" spans="1:36">
      <c r="A2509" s="153">
        <v>2</v>
      </c>
      <c r="B2509" s="154">
        <v>24</v>
      </c>
      <c r="C2509" s="154">
        <v>0</v>
      </c>
      <c r="D2509" s="155">
        <v>0</v>
      </c>
      <c r="E2509" s="155" t="s">
        <v>90</v>
      </c>
      <c r="F2509" s="156" t="s">
        <v>6113</v>
      </c>
      <c r="G2509" s="156" t="s">
        <v>90</v>
      </c>
      <c r="H2509" s="156" t="s">
        <v>6114</v>
      </c>
      <c r="I2509" s="155">
        <v>224000</v>
      </c>
      <c r="J2509" s="157" t="s">
        <v>466</v>
      </c>
      <c r="K2509" s="157"/>
      <c r="L2509" s="155">
        <v>2022</v>
      </c>
      <c r="M2509" s="158">
        <v>61439</v>
      </c>
      <c r="N2509" s="159">
        <v>118125698.04000001</v>
      </c>
      <c r="O2509" s="159">
        <v>114440613.72</v>
      </c>
      <c r="P2509" s="159">
        <v>69281576.719999999</v>
      </c>
      <c r="Q2509" s="159">
        <v>42770487</v>
      </c>
      <c r="R2509" s="159">
        <v>26511089.719999999</v>
      </c>
      <c r="S2509" s="159">
        <v>3685084.32</v>
      </c>
      <c r="T2509" s="159">
        <v>123230.99</v>
      </c>
      <c r="U2509" s="159">
        <v>117286312.51000001</v>
      </c>
      <c r="V2509" s="159">
        <v>105150136.95</v>
      </c>
      <c r="W2509" s="159">
        <v>69534954.409999996</v>
      </c>
      <c r="X2509" s="159">
        <v>2364180.94</v>
      </c>
      <c r="Y2509" s="159">
        <v>12136175.560000001</v>
      </c>
      <c r="Z2509" s="159">
        <v>33965825.109999999</v>
      </c>
      <c r="AA2509" s="159">
        <v>17941351.579999998</v>
      </c>
      <c r="AB2509" s="159">
        <v>16024473.530000001</v>
      </c>
      <c r="AC2509" s="159">
        <v>19250457.23</v>
      </c>
      <c r="AD2509" s="159">
        <v>19250457.23</v>
      </c>
      <c r="AE2509" s="159">
        <v>34757548.810000002</v>
      </c>
      <c r="AF2509" s="159">
        <v>9290476.7699999996</v>
      </c>
      <c r="AG2509" s="159">
        <v>1781585.52</v>
      </c>
      <c r="AH2509" s="159">
        <v>2229343.54</v>
      </c>
      <c r="AI2509" s="159">
        <v>0</v>
      </c>
      <c r="AJ2509" s="159">
        <v>0</v>
      </c>
    </row>
    <row r="2510" spans="1:36">
      <c r="A2510" s="153">
        <v>2</v>
      </c>
      <c r="B2510" s="154">
        <v>25</v>
      </c>
      <c r="C2510" s="154">
        <v>0</v>
      </c>
      <c r="D2510" s="155">
        <v>0</v>
      </c>
      <c r="E2510" s="155" t="s">
        <v>90</v>
      </c>
      <c r="F2510" s="156" t="s">
        <v>6115</v>
      </c>
      <c r="G2510" s="156" t="s">
        <v>90</v>
      </c>
      <c r="H2510" s="156" t="s">
        <v>6116</v>
      </c>
      <c r="I2510" s="155">
        <v>225000</v>
      </c>
      <c r="J2510" s="157" t="s">
        <v>465</v>
      </c>
      <c r="K2510" s="157"/>
      <c r="L2510" s="155">
        <v>2022</v>
      </c>
      <c r="M2510" s="158">
        <v>86226</v>
      </c>
      <c r="N2510" s="159">
        <v>154347616.68000001</v>
      </c>
      <c r="O2510" s="159">
        <v>123955399.27</v>
      </c>
      <c r="P2510" s="159">
        <v>74601447.930000007</v>
      </c>
      <c r="Q2510" s="159">
        <v>45520096</v>
      </c>
      <c r="R2510" s="159">
        <v>29081351.93</v>
      </c>
      <c r="S2510" s="159">
        <v>30392217.41</v>
      </c>
      <c r="T2510" s="159">
        <v>25000</v>
      </c>
      <c r="U2510" s="159">
        <v>159114739.44</v>
      </c>
      <c r="V2510" s="159">
        <v>126428997.89</v>
      </c>
      <c r="W2510" s="159">
        <v>83158524.689999998</v>
      </c>
      <c r="X2510" s="159">
        <v>821001.82</v>
      </c>
      <c r="Y2510" s="159">
        <v>32685741.550000001</v>
      </c>
      <c r="Z2510" s="159">
        <v>5787122.7599999998</v>
      </c>
      <c r="AA2510" s="159">
        <v>0</v>
      </c>
      <c r="AB2510" s="159">
        <v>5787122.7599999998</v>
      </c>
      <c r="AC2510" s="159">
        <v>1020000</v>
      </c>
      <c r="AD2510" s="159">
        <v>1020000</v>
      </c>
      <c r="AE2510" s="159">
        <v>11495194.300000001</v>
      </c>
      <c r="AF2510" s="159">
        <v>-2473598.62</v>
      </c>
      <c r="AG2510" s="159">
        <v>2569004.5</v>
      </c>
      <c r="AH2510" s="159">
        <v>3083250.36</v>
      </c>
      <c r="AI2510" s="159">
        <v>0</v>
      </c>
      <c r="AJ2510" s="159">
        <v>606179.57999999996</v>
      </c>
    </row>
    <row r="2511" spans="1:36">
      <c r="A2511" s="153">
        <v>2</v>
      </c>
      <c r="B2511" s="154">
        <v>26</v>
      </c>
      <c r="C2511" s="154">
        <v>0</v>
      </c>
      <c r="D2511" s="155">
        <v>0</v>
      </c>
      <c r="E2511" s="155" t="s">
        <v>90</v>
      </c>
      <c r="F2511" s="156" t="s">
        <v>6117</v>
      </c>
      <c r="G2511" s="156" t="s">
        <v>90</v>
      </c>
      <c r="H2511" s="156" t="s">
        <v>6118</v>
      </c>
      <c r="I2511" s="155">
        <v>226000</v>
      </c>
      <c r="J2511" s="157" t="s">
        <v>464</v>
      </c>
      <c r="K2511" s="157"/>
      <c r="L2511" s="155">
        <v>2022</v>
      </c>
      <c r="M2511" s="158">
        <v>41104</v>
      </c>
      <c r="N2511" s="159">
        <v>73362733.049999997</v>
      </c>
      <c r="O2511" s="159">
        <v>70275786.159999996</v>
      </c>
      <c r="P2511" s="159">
        <v>49174034.799999997</v>
      </c>
      <c r="Q2511" s="159">
        <v>27446486</v>
      </c>
      <c r="R2511" s="159">
        <v>21727548.800000001</v>
      </c>
      <c r="S2511" s="159">
        <v>3086946.89</v>
      </c>
      <c r="T2511" s="159">
        <v>228360.16</v>
      </c>
      <c r="U2511" s="159">
        <v>72784476.25</v>
      </c>
      <c r="V2511" s="159">
        <v>68061616.689999998</v>
      </c>
      <c r="W2511" s="159">
        <v>39770836.509999998</v>
      </c>
      <c r="X2511" s="159">
        <v>1830736.37</v>
      </c>
      <c r="Y2511" s="159">
        <v>4722859.5599999996</v>
      </c>
      <c r="Z2511" s="159">
        <v>7952071.3200000003</v>
      </c>
      <c r="AA2511" s="159">
        <v>0</v>
      </c>
      <c r="AB2511" s="159">
        <v>7952071.3200000003</v>
      </c>
      <c r="AC2511" s="159">
        <v>400000</v>
      </c>
      <c r="AD2511" s="159">
        <v>400000</v>
      </c>
      <c r="AE2511" s="159">
        <v>22839568.170000002</v>
      </c>
      <c r="AF2511" s="159">
        <v>2214169.4700000002</v>
      </c>
      <c r="AG2511" s="159">
        <v>3428236.72</v>
      </c>
      <c r="AH2511" s="159">
        <v>3756300.13</v>
      </c>
      <c r="AI2511" s="159">
        <v>0</v>
      </c>
      <c r="AJ2511" s="159">
        <v>0</v>
      </c>
    </row>
    <row r="2512" spans="1:36">
      <c r="A2512" s="153">
        <v>4</v>
      </c>
      <c r="B2512" s="154">
        <v>1</v>
      </c>
      <c r="C2512" s="154">
        <v>0</v>
      </c>
      <c r="D2512" s="155">
        <v>0</v>
      </c>
      <c r="E2512" s="155" t="s">
        <v>90</v>
      </c>
      <c r="F2512" s="156" t="s">
        <v>6119</v>
      </c>
      <c r="G2512" s="156" t="s">
        <v>90</v>
      </c>
      <c r="H2512" s="156" t="s">
        <v>6120</v>
      </c>
      <c r="I2512" s="155">
        <v>401000</v>
      </c>
      <c r="J2512" s="157" t="s">
        <v>463</v>
      </c>
      <c r="K2512" s="157"/>
      <c r="L2512" s="155">
        <v>2022</v>
      </c>
      <c r="M2512" s="158">
        <v>53902</v>
      </c>
      <c r="N2512" s="159">
        <v>92194839.819999993</v>
      </c>
      <c r="O2512" s="159">
        <v>78565186.689999998</v>
      </c>
      <c r="P2512" s="159">
        <v>50012050.869999997</v>
      </c>
      <c r="Q2512" s="159">
        <v>33763480</v>
      </c>
      <c r="R2512" s="159">
        <v>16248570.869999999</v>
      </c>
      <c r="S2512" s="159">
        <v>13629653.130000001</v>
      </c>
      <c r="T2512" s="159">
        <v>149180.71</v>
      </c>
      <c r="U2512" s="159">
        <v>86460189.079999998</v>
      </c>
      <c r="V2512" s="159">
        <v>69859074.659999996</v>
      </c>
      <c r="W2512" s="159">
        <v>44245648.57</v>
      </c>
      <c r="X2512" s="159">
        <v>379848.28</v>
      </c>
      <c r="Y2512" s="159">
        <v>16601114.42</v>
      </c>
      <c r="Z2512" s="159">
        <v>11895173.58</v>
      </c>
      <c r="AA2512" s="159">
        <v>0</v>
      </c>
      <c r="AB2512" s="159">
        <v>11895173.58</v>
      </c>
      <c r="AC2512" s="159">
        <v>14537333.779999999</v>
      </c>
      <c r="AD2512" s="159">
        <v>1054000</v>
      </c>
      <c r="AE2512" s="159">
        <v>5580000</v>
      </c>
      <c r="AF2512" s="159">
        <v>8706112.0299999993</v>
      </c>
      <c r="AG2512" s="159">
        <v>279994.94</v>
      </c>
      <c r="AH2512" s="159">
        <v>436604.58</v>
      </c>
      <c r="AI2512" s="159">
        <v>0</v>
      </c>
      <c r="AJ2512" s="159">
        <v>0</v>
      </c>
    </row>
    <row r="2513" spans="1:36">
      <c r="A2513" s="153">
        <v>4</v>
      </c>
      <c r="B2513" s="154">
        <v>2</v>
      </c>
      <c r="C2513" s="154">
        <v>0</v>
      </c>
      <c r="D2513" s="155">
        <v>0</v>
      </c>
      <c r="E2513" s="155" t="s">
        <v>90</v>
      </c>
      <c r="F2513" s="156" t="s">
        <v>6121</v>
      </c>
      <c r="G2513" s="156" t="s">
        <v>90</v>
      </c>
      <c r="H2513" s="156" t="s">
        <v>6122</v>
      </c>
      <c r="I2513" s="155">
        <v>402000</v>
      </c>
      <c r="J2513" s="157" t="s">
        <v>462</v>
      </c>
      <c r="K2513" s="157"/>
      <c r="L2513" s="155">
        <v>2022</v>
      </c>
      <c r="M2513" s="158">
        <v>78119</v>
      </c>
      <c r="N2513" s="159">
        <v>105669595.98999999</v>
      </c>
      <c r="O2513" s="159">
        <v>98312421.569999993</v>
      </c>
      <c r="P2513" s="159">
        <v>63456438.57</v>
      </c>
      <c r="Q2513" s="159">
        <v>49007727</v>
      </c>
      <c r="R2513" s="159">
        <v>14448711.57</v>
      </c>
      <c r="S2513" s="159">
        <v>7357174.4199999999</v>
      </c>
      <c r="T2513" s="159">
        <v>58019.47</v>
      </c>
      <c r="U2513" s="159">
        <v>102427132.23</v>
      </c>
      <c r="V2513" s="159">
        <v>89370095.349999994</v>
      </c>
      <c r="W2513" s="159">
        <v>60955585.700000003</v>
      </c>
      <c r="X2513" s="159">
        <v>306174.11</v>
      </c>
      <c r="Y2513" s="159">
        <v>13057036.880000001</v>
      </c>
      <c r="Z2513" s="159">
        <v>20588099.539999999</v>
      </c>
      <c r="AA2513" s="159">
        <v>0</v>
      </c>
      <c r="AB2513" s="159">
        <v>20588099.539999999</v>
      </c>
      <c r="AC2513" s="159">
        <v>835000</v>
      </c>
      <c r="AD2513" s="159">
        <v>835000</v>
      </c>
      <c r="AE2513" s="159">
        <v>4515000</v>
      </c>
      <c r="AF2513" s="159">
        <v>8942326.2200000007</v>
      </c>
      <c r="AG2513" s="159">
        <v>765555.95</v>
      </c>
      <c r="AH2513" s="159">
        <v>783744.16</v>
      </c>
      <c r="AI2513" s="159">
        <v>0</v>
      </c>
      <c r="AJ2513" s="159">
        <v>0</v>
      </c>
    </row>
    <row r="2514" spans="1:36">
      <c r="A2514" s="153">
        <v>4</v>
      </c>
      <c r="B2514" s="154">
        <v>3</v>
      </c>
      <c r="C2514" s="154">
        <v>0</v>
      </c>
      <c r="D2514" s="155">
        <v>0</v>
      </c>
      <c r="E2514" s="155" t="s">
        <v>90</v>
      </c>
      <c r="F2514" s="156" t="s">
        <v>6123</v>
      </c>
      <c r="G2514" s="156" t="s">
        <v>90</v>
      </c>
      <c r="H2514" s="156" t="s">
        <v>6124</v>
      </c>
      <c r="I2514" s="155">
        <v>403000</v>
      </c>
      <c r="J2514" s="157" t="s">
        <v>461</v>
      </c>
      <c r="K2514" s="157"/>
      <c r="L2514" s="155">
        <v>2022</v>
      </c>
      <c r="M2514" s="158">
        <v>124744</v>
      </c>
      <c r="N2514" s="159">
        <v>111816490.36</v>
      </c>
      <c r="O2514" s="159">
        <v>99898642.359999999</v>
      </c>
      <c r="P2514" s="159">
        <v>33405852.109999999</v>
      </c>
      <c r="Q2514" s="159">
        <v>20010300</v>
      </c>
      <c r="R2514" s="159">
        <v>13395552.109999999</v>
      </c>
      <c r="S2514" s="159">
        <v>11917848</v>
      </c>
      <c r="T2514" s="159">
        <v>37766.639999999999</v>
      </c>
      <c r="U2514" s="159">
        <v>116560710.92</v>
      </c>
      <c r="V2514" s="159">
        <v>87223036.879999995</v>
      </c>
      <c r="W2514" s="159">
        <v>52293862.780000001</v>
      </c>
      <c r="X2514" s="159">
        <v>17598.259999999998</v>
      </c>
      <c r="Y2514" s="159">
        <v>29337674.039999999</v>
      </c>
      <c r="Z2514" s="159">
        <v>41780659.350000001</v>
      </c>
      <c r="AA2514" s="159">
        <v>0</v>
      </c>
      <c r="AB2514" s="159">
        <v>41780659.350000001</v>
      </c>
      <c r="AC2514" s="159">
        <v>900000</v>
      </c>
      <c r="AD2514" s="159">
        <v>900000</v>
      </c>
      <c r="AE2514" s="159">
        <v>5353.58</v>
      </c>
      <c r="AF2514" s="159">
        <v>12675605.48</v>
      </c>
      <c r="AG2514" s="159">
        <v>986577.14</v>
      </c>
      <c r="AH2514" s="159">
        <v>1024949.13</v>
      </c>
      <c r="AI2514" s="159">
        <v>0</v>
      </c>
      <c r="AJ2514" s="159">
        <v>0</v>
      </c>
    </row>
    <row r="2515" spans="1:36">
      <c r="A2515" s="153">
        <v>4</v>
      </c>
      <c r="B2515" s="154">
        <v>4</v>
      </c>
      <c r="C2515" s="154">
        <v>0</v>
      </c>
      <c r="D2515" s="155">
        <v>0</v>
      </c>
      <c r="E2515" s="155" t="s">
        <v>90</v>
      </c>
      <c r="F2515" s="156" t="s">
        <v>6125</v>
      </c>
      <c r="G2515" s="156" t="s">
        <v>90</v>
      </c>
      <c r="H2515" s="156" t="s">
        <v>6126</v>
      </c>
      <c r="I2515" s="155">
        <v>404000</v>
      </c>
      <c r="J2515" s="157" t="s">
        <v>460</v>
      </c>
      <c r="K2515" s="157"/>
      <c r="L2515" s="155">
        <v>2022</v>
      </c>
      <c r="M2515" s="158">
        <v>49710</v>
      </c>
      <c r="N2515" s="159">
        <v>95032022.849999994</v>
      </c>
      <c r="O2515" s="159">
        <v>86462636.859999999</v>
      </c>
      <c r="P2515" s="159">
        <v>60368894</v>
      </c>
      <c r="Q2515" s="159">
        <v>40433208</v>
      </c>
      <c r="R2515" s="159">
        <v>19935686</v>
      </c>
      <c r="S2515" s="159">
        <v>8569385.9900000002</v>
      </c>
      <c r="T2515" s="159">
        <v>11565.66</v>
      </c>
      <c r="U2515" s="159">
        <v>93733119.700000003</v>
      </c>
      <c r="V2515" s="159">
        <v>74411177.730000004</v>
      </c>
      <c r="W2515" s="159">
        <v>46831097.189999998</v>
      </c>
      <c r="X2515" s="159">
        <v>741979.86</v>
      </c>
      <c r="Y2515" s="159">
        <v>19321941.969999999</v>
      </c>
      <c r="Z2515" s="159">
        <v>26580974.93</v>
      </c>
      <c r="AA2515" s="159">
        <v>7275297.0300000003</v>
      </c>
      <c r="AB2515" s="159">
        <v>19305677.899999999</v>
      </c>
      <c r="AC2515" s="159">
        <v>1119919.1100000001</v>
      </c>
      <c r="AD2515" s="159">
        <v>819919.11</v>
      </c>
      <c r="AE2515" s="159">
        <v>14790619.48</v>
      </c>
      <c r="AF2515" s="159">
        <v>12051459.130000001</v>
      </c>
      <c r="AG2515" s="159">
        <v>694698.59</v>
      </c>
      <c r="AH2515" s="159">
        <v>1289271.21</v>
      </c>
      <c r="AI2515" s="159">
        <v>0</v>
      </c>
      <c r="AJ2515" s="159">
        <v>0</v>
      </c>
    </row>
    <row r="2516" spans="1:36">
      <c r="A2516" s="153">
        <v>4</v>
      </c>
      <c r="B2516" s="154">
        <v>5</v>
      </c>
      <c r="C2516" s="154">
        <v>0</v>
      </c>
      <c r="D2516" s="155">
        <v>0</v>
      </c>
      <c r="E2516" s="155" t="s">
        <v>90</v>
      </c>
      <c r="F2516" s="156" t="s">
        <v>6127</v>
      </c>
      <c r="G2516" s="156" t="s">
        <v>90</v>
      </c>
      <c r="H2516" s="156" t="s">
        <v>6128</v>
      </c>
      <c r="I2516" s="155">
        <v>405000</v>
      </c>
      <c r="J2516" s="157" t="s">
        <v>459</v>
      </c>
      <c r="K2516" s="157"/>
      <c r="L2516" s="155">
        <v>2022</v>
      </c>
      <c r="M2516" s="158">
        <v>43643</v>
      </c>
      <c r="N2516" s="159">
        <v>70155984.290000007</v>
      </c>
      <c r="O2516" s="159">
        <v>65824005.630000003</v>
      </c>
      <c r="P2516" s="159">
        <v>44580534.579999998</v>
      </c>
      <c r="Q2516" s="159">
        <v>29312591</v>
      </c>
      <c r="R2516" s="159">
        <v>15267943.58</v>
      </c>
      <c r="S2516" s="159">
        <v>4331978.66</v>
      </c>
      <c r="T2516" s="159">
        <v>64360.23</v>
      </c>
      <c r="U2516" s="159">
        <v>73047739.430000007</v>
      </c>
      <c r="V2516" s="159">
        <v>62563119.600000001</v>
      </c>
      <c r="W2516" s="159">
        <v>39489461.259999998</v>
      </c>
      <c r="X2516" s="159">
        <v>1537824.79</v>
      </c>
      <c r="Y2516" s="159">
        <v>10484619.83</v>
      </c>
      <c r="Z2516" s="159">
        <v>13118949.970000001</v>
      </c>
      <c r="AA2516" s="159">
        <v>0</v>
      </c>
      <c r="AB2516" s="159">
        <v>13118949.970000001</v>
      </c>
      <c r="AC2516" s="159">
        <v>2500000</v>
      </c>
      <c r="AD2516" s="159">
        <v>1510000</v>
      </c>
      <c r="AE2516" s="159">
        <v>26617408.260000002</v>
      </c>
      <c r="AF2516" s="159">
        <v>3260886.03</v>
      </c>
      <c r="AG2516" s="159">
        <v>2627322.46</v>
      </c>
      <c r="AH2516" s="159">
        <v>2641854.34</v>
      </c>
      <c r="AI2516" s="159">
        <v>0</v>
      </c>
      <c r="AJ2516" s="159">
        <v>894.14</v>
      </c>
    </row>
    <row r="2517" spans="1:36">
      <c r="A2517" s="153">
        <v>4</v>
      </c>
      <c r="B2517" s="154">
        <v>6</v>
      </c>
      <c r="C2517" s="154">
        <v>0</v>
      </c>
      <c r="D2517" s="155">
        <v>0</v>
      </c>
      <c r="E2517" s="155" t="s">
        <v>90</v>
      </c>
      <c r="F2517" s="156" t="s">
        <v>6129</v>
      </c>
      <c r="G2517" s="156" t="s">
        <v>90</v>
      </c>
      <c r="H2517" s="156" t="s">
        <v>6130</v>
      </c>
      <c r="I2517" s="155">
        <v>406000</v>
      </c>
      <c r="J2517" s="157" t="s">
        <v>458</v>
      </c>
      <c r="K2517" s="157"/>
      <c r="L2517" s="155">
        <v>2022</v>
      </c>
      <c r="M2517" s="158">
        <v>39204</v>
      </c>
      <c r="N2517" s="159">
        <v>56681548.880000003</v>
      </c>
      <c r="O2517" s="159">
        <v>46142698.719999999</v>
      </c>
      <c r="P2517" s="159">
        <v>27911369.780000001</v>
      </c>
      <c r="Q2517" s="159">
        <v>17753275</v>
      </c>
      <c r="R2517" s="159">
        <v>10158094.779999999</v>
      </c>
      <c r="S2517" s="159">
        <v>10538850.16</v>
      </c>
      <c r="T2517" s="159">
        <v>340155.09</v>
      </c>
      <c r="U2517" s="159">
        <v>60094268.439999998</v>
      </c>
      <c r="V2517" s="159">
        <v>35632268.68</v>
      </c>
      <c r="W2517" s="159">
        <v>12716719.08</v>
      </c>
      <c r="X2517" s="159">
        <v>142773.85</v>
      </c>
      <c r="Y2517" s="159">
        <v>24461999.760000002</v>
      </c>
      <c r="Z2517" s="159">
        <v>15224399.869999999</v>
      </c>
      <c r="AA2517" s="159">
        <v>4600000</v>
      </c>
      <c r="AB2517" s="159">
        <v>10624399.869999999</v>
      </c>
      <c r="AC2517" s="159">
        <v>2200000</v>
      </c>
      <c r="AD2517" s="159">
        <v>2200000</v>
      </c>
      <c r="AE2517" s="159">
        <v>6200000</v>
      </c>
      <c r="AF2517" s="159">
        <v>10510430.039999999</v>
      </c>
      <c r="AG2517" s="159">
        <v>407588.99</v>
      </c>
      <c r="AH2517" s="159">
        <v>525430.49</v>
      </c>
      <c r="AI2517" s="159">
        <v>0</v>
      </c>
      <c r="AJ2517" s="159">
        <v>0</v>
      </c>
    </row>
    <row r="2518" spans="1:36">
      <c r="A2518" s="153">
        <v>4</v>
      </c>
      <c r="B2518" s="154">
        <v>7</v>
      </c>
      <c r="C2518" s="154">
        <v>0</v>
      </c>
      <c r="D2518" s="155">
        <v>0</v>
      </c>
      <c r="E2518" s="155" t="s">
        <v>90</v>
      </c>
      <c r="F2518" s="156" t="s">
        <v>6131</v>
      </c>
      <c r="G2518" s="156" t="s">
        <v>90</v>
      </c>
      <c r="H2518" s="156" t="s">
        <v>6132</v>
      </c>
      <c r="I2518" s="155">
        <v>407000</v>
      </c>
      <c r="J2518" s="157" t="s">
        <v>457</v>
      </c>
      <c r="K2518" s="157"/>
      <c r="L2518" s="155">
        <v>2022</v>
      </c>
      <c r="M2518" s="158">
        <v>152333</v>
      </c>
      <c r="N2518" s="159">
        <v>229697567.93000001</v>
      </c>
      <c r="O2518" s="159">
        <v>219670058.52000001</v>
      </c>
      <c r="P2518" s="159">
        <v>143812596.71000001</v>
      </c>
      <c r="Q2518" s="159">
        <v>103695772</v>
      </c>
      <c r="R2518" s="159">
        <v>40116824.710000001</v>
      </c>
      <c r="S2518" s="159">
        <v>10027509.41</v>
      </c>
      <c r="T2518" s="159">
        <v>1650887.25</v>
      </c>
      <c r="U2518" s="159">
        <v>231437380.19</v>
      </c>
      <c r="V2518" s="159">
        <v>211820655.83000001</v>
      </c>
      <c r="W2518" s="159">
        <v>141341630.58000001</v>
      </c>
      <c r="X2518" s="159">
        <v>705925.58</v>
      </c>
      <c r="Y2518" s="159">
        <v>19616724.359999999</v>
      </c>
      <c r="Z2518" s="159">
        <v>39659453.18</v>
      </c>
      <c r="AA2518" s="159">
        <v>6602000</v>
      </c>
      <c r="AB2518" s="159">
        <v>33057453.18</v>
      </c>
      <c r="AC2518" s="159">
        <v>2602000</v>
      </c>
      <c r="AD2518" s="159">
        <v>2602000</v>
      </c>
      <c r="AE2518" s="159">
        <v>16417583.08</v>
      </c>
      <c r="AF2518" s="159">
        <v>7849402.6900000004</v>
      </c>
      <c r="AG2518" s="159">
        <v>2997719.84</v>
      </c>
      <c r="AH2518" s="159">
        <v>2274251.91</v>
      </c>
      <c r="AI2518" s="159">
        <v>0</v>
      </c>
      <c r="AJ2518" s="159">
        <v>19583.080000000002</v>
      </c>
    </row>
    <row r="2519" spans="1:36">
      <c r="A2519" s="153">
        <v>4</v>
      </c>
      <c r="B2519" s="154">
        <v>8</v>
      </c>
      <c r="C2519" s="154">
        <v>0</v>
      </c>
      <c r="D2519" s="155">
        <v>0</v>
      </c>
      <c r="E2519" s="155" t="s">
        <v>90</v>
      </c>
      <c r="F2519" s="156" t="s">
        <v>6133</v>
      </c>
      <c r="G2519" s="156" t="s">
        <v>90</v>
      </c>
      <c r="H2519" s="156" t="s">
        <v>6134</v>
      </c>
      <c r="I2519" s="155">
        <v>408000</v>
      </c>
      <c r="J2519" s="157" t="s">
        <v>456</v>
      </c>
      <c r="K2519" s="157"/>
      <c r="L2519" s="155">
        <v>2022</v>
      </c>
      <c r="M2519" s="158">
        <v>63215</v>
      </c>
      <c r="N2519" s="159">
        <v>101064555.23</v>
      </c>
      <c r="O2519" s="159">
        <v>96510756.530000001</v>
      </c>
      <c r="P2519" s="159">
        <v>67439119.049999997</v>
      </c>
      <c r="Q2519" s="159">
        <v>49290844</v>
      </c>
      <c r="R2519" s="159">
        <v>18148275.050000001</v>
      </c>
      <c r="S2519" s="159">
        <v>4553798.7</v>
      </c>
      <c r="T2519" s="159">
        <v>217005.76</v>
      </c>
      <c r="U2519" s="159">
        <v>103775554.92</v>
      </c>
      <c r="V2519" s="159">
        <v>89612689.469999999</v>
      </c>
      <c r="W2519" s="159">
        <v>54918110.609999999</v>
      </c>
      <c r="X2519" s="159">
        <v>1059655.6299999999</v>
      </c>
      <c r="Y2519" s="159">
        <v>14162865.449999999</v>
      </c>
      <c r="Z2519" s="159">
        <v>6826334.3099999996</v>
      </c>
      <c r="AA2519" s="159">
        <v>3589308</v>
      </c>
      <c r="AB2519" s="159">
        <v>3237026.3099999996</v>
      </c>
      <c r="AC2519" s="159">
        <v>2458399.7200000002</v>
      </c>
      <c r="AD2519" s="159">
        <v>2458399.7200000002</v>
      </c>
      <c r="AE2519" s="159">
        <v>19322766.879999999</v>
      </c>
      <c r="AF2519" s="159">
        <v>6898067.0599999996</v>
      </c>
      <c r="AG2519" s="159">
        <v>200778.43</v>
      </c>
      <c r="AH2519" s="159">
        <v>235325.08</v>
      </c>
      <c r="AI2519" s="159">
        <v>0</v>
      </c>
      <c r="AJ2519" s="159">
        <v>0</v>
      </c>
    </row>
    <row r="2520" spans="1:36">
      <c r="A2520" s="153">
        <v>4</v>
      </c>
      <c r="B2520" s="154">
        <v>9</v>
      </c>
      <c r="C2520" s="154">
        <v>0</v>
      </c>
      <c r="D2520" s="155">
        <v>0</v>
      </c>
      <c r="E2520" s="155" t="s">
        <v>90</v>
      </c>
      <c r="F2520" s="156" t="s">
        <v>6135</v>
      </c>
      <c r="G2520" s="156" t="s">
        <v>90</v>
      </c>
      <c r="H2520" s="156" t="s">
        <v>6136</v>
      </c>
      <c r="I2520" s="155">
        <v>409000</v>
      </c>
      <c r="J2520" s="157" t="s">
        <v>455</v>
      </c>
      <c r="K2520" s="157"/>
      <c r="L2520" s="155">
        <v>2022</v>
      </c>
      <c r="M2520" s="158">
        <v>43923</v>
      </c>
      <c r="N2520" s="159">
        <v>90843770.420000002</v>
      </c>
      <c r="O2520" s="159">
        <v>87572847.430000007</v>
      </c>
      <c r="P2520" s="159">
        <v>62359446.519999996</v>
      </c>
      <c r="Q2520" s="159">
        <v>46623321</v>
      </c>
      <c r="R2520" s="159">
        <v>15736125.52</v>
      </c>
      <c r="S2520" s="159">
        <v>3270922.99</v>
      </c>
      <c r="T2520" s="159">
        <v>52750.7</v>
      </c>
      <c r="U2520" s="159">
        <v>85777630.239999995</v>
      </c>
      <c r="V2520" s="159">
        <v>77917766.319999993</v>
      </c>
      <c r="W2520" s="159">
        <v>54210619.899999999</v>
      </c>
      <c r="X2520" s="159">
        <v>345559.12</v>
      </c>
      <c r="Y2520" s="159">
        <v>7859863.9199999999</v>
      </c>
      <c r="Z2520" s="159">
        <v>17481640.239999998</v>
      </c>
      <c r="AA2520" s="159">
        <v>0</v>
      </c>
      <c r="AB2520" s="159">
        <v>17481640.239999998</v>
      </c>
      <c r="AC2520" s="159">
        <v>530760</v>
      </c>
      <c r="AD2520" s="159">
        <v>530760</v>
      </c>
      <c r="AE2520" s="159">
        <v>5307600</v>
      </c>
      <c r="AF2520" s="159">
        <v>9655081.1099999994</v>
      </c>
      <c r="AG2520" s="159">
        <v>1833753.69</v>
      </c>
      <c r="AH2520" s="159">
        <v>2043378.55</v>
      </c>
      <c r="AI2520" s="159">
        <v>0</v>
      </c>
      <c r="AJ2520" s="159">
        <v>0</v>
      </c>
    </row>
    <row r="2521" spans="1:36">
      <c r="A2521" s="153">
        <v>4</v>
      </c>
      <c r="B2521" s="154">
        <v>10</v>
      </c>
      <c r="C2521" s="154">
        <v>0</v>
      </c>
      <c r="D2521" s="155">
        <v>0</v>
      </c>
      <c r="E2521" s="155" t="s">
        <v>90</v>
      </c>
      <c r="F2521" s="156" t="s">
        <v>6137</v>
      </c>
      <c r="G2521" s="156" t="s">
        <v>90</v>
      </c>
      <c r="H2521" s="156" t="s">
        <v>6138</v>
      </c>
      <c r="I2521" s="155">
        <v>410000</v>
      </c>
      <c r="J2521" s="157" t="s">
        <v>454</v>
      </c>
      <c r="K2521" s="157"/>
      <c r="L2521" s="155">
        <v>2022</v>
      </c>
      <c r="M2521" s="158">
        <v>83165</v>
      </c>
      <c r="N2521" s="159">
        <v>131374965.23999999</v>
      </c>
      <c r="O2521" s="159">
        <v>122130179.73</v>
      </c>
      <c r="P2521" s="159">
        <v>86774332.120000005</v>
      </c>
      <c r="Q2521" s="159">
        <v>65047385</v>
      </c>
      <c r="R2521" s="159">
        <v>21726947.120000001</v>
      </c>
      <c r="S2521" s="159">
        <v>9244785.5099999998</v>
      </c>
      <c r="T2521" s="159">
        <v>10856.07</v>
      </c>
      <c r="U2521" s="159">
        <v>133027449.93000001</v>
      </c>
      <c r="V2521" s="159">
        <v>109854681.15000001</v>
      </c>
      <c r="W2521" s="159">
        <v>71587864.349999994</v>
      </c>
      <c r="X2521" s="159">
        <v>1890569.56</v>
      </c>
      <c r="Y2521" s="159">
        <v>23172768.780000001</v>
      </c>
      <c r="Z2521" s="159">
        <v>35684144.100000001</v>
      </c>
      <c r="AA2521" s="159">
        <v>15500000</v>
      </c>
      <c r="AB2521" s="159">
        <v>20184144.100000001</v>
      </c>
      <c r="AC2521" s="159">
        <v>22796869</v>
      </c>
      <c r="AD2521" s="159">
        <v>18474735</v>
      </c>
      <c r="AE2521" s="159">
        <v>31503843</v>
      </c>
      <c r="AF2521" s="159">
        <v>12275498.58</v>
      </c>
      <c r="AG2521" s="159">
        <v>2034531.84</v>
      </c>
      <c r="AH2521" s="159">
        <v>2311412.2999999998</v>
      </c>
      <c r="AI2521" s="159">
        <v>0</v>
      </c>
      <c r="AJ2521" s="159">
        <v>0</v>
      </c>
    </row>
    <row r="2522" spans="1:36">
      <c r="A2522" s="153">
        <v>4</v>
      </c>
      <c r="B2522" s="154">
        <v>11</v>
      </c>
      <c r="C2522" s="154">
        <v>0</v>
      </c>
      <c r="D2522" s="155">
        <v>0</v>
      </c>
      <c r="E2522" s="155" t="s">
        <v>90</v>
      </c>
      <c r="F2522" s="156" t="s">
        <v>6139</v>
      </c>
      <c r="G2522" s="156" t="s">
        <v>90</v>
      </c>
      <c r="H2522" s="156" t="s">
        <v>6140</v>
      </c>
      <c r="I2522" s="155">
        <v>411000</v>
      </c>
      <c r="J2522" s="157" t="s">
        <v>453</v>
      </c>
      <c r="K2522" s="157"/>
      <c r="L2522" s="155">
        <v>2022</v>
      </c>
      <c r="M2522" s="158">
        <v>38382</v>
      </c>
      <c r="N2522" s="159">
        <v>78096231.780000001</v>
      </c>
      <c r="O2522" s="159">
        <v>76862251.859999999</v>
      </c>
      <c r="P2522" s="159">
        <v>55293616.18</v>
      </c>
      <c r="Q2522" s="159">
        <v>39697306</v>
      </c>
      <c r="R2522" s="159">
        <v>15596310.18</v>
      </c>
      <c r="S2522" s="159">
        <v>1233979.92</v>
      </c>
      <c r="T2522" s="159">
        <v>700</v>
      </c>
      <c r="U2522" s="159">
        <v>82112511.379999995</v>
      </c>
      <c r="V2522" s="159">
        <v>71279571.099999994</v>
      </c>
      <c r="W2522" s="159">
        <v>45809631.049999997</v>
      </c>
      <c r="X2522" s="159">
        <v>189556.33</v>
      </c>
      <c r="Y2522" s="159">
        <v>10832940.279999999</v>
      </c>
      <c r="Z2522" s="159">
        <v>14208290.710000001</v>
      </c>
      <c r="AA2522" s="159">
        <v>0</v>
      </c>
      <c r="AB2522" s="159">
        <v>14208290.710000001</v>
      </c>
      <c r="AC2522" s="159">
        <v>300000</v>
      </c>
      <c r="AD2522" s="159">
        <v>300000</v>
      </c>
      <c r="AE2522" s="159">
        <v>2719086.22</v>
      </c>
      <c r="AF2522" s="159">
        <v>5582680.7599999998</v>
      </c>
      <c r="AG2522" s="159">
        <v>2198315.7200000002</v>
      </c>
      <c r="AH2522" s="159">
        <v>2622387.89</v>
      </c>
      <c r="AI2522" s="159">
        <v>0</v>
      </c>
      <c r="AJ2522" s="159">
        <v>0</v>
      </c>
    </row>
    <row r="2523" spans="1:36">
      <c r="A2523" s="153">
        <v>4</v>
      </c>
      <c r="B2523" s="154">
        <v>12</v>
      </c>
      <c r="C2523" s="154">
        <v>0</v>
      </c>
      <c r="D2523" s="155">
        <v>0</v>
      </c>
      <c r="E2523" s="155" t="s">
        <v>90</v>
      </c>
      <c r="F2523" s="156" t="s">
        <v>6141</v>
      </c>
      <c r="G2523" s="156" t="s">
        <v>90</v>
      </c>
      <c r="H2523" s="156" t="s">
        <v>6142</v>
      </c>
      <c r="I2523" s="155">
        <v>412000</v>
      </c>
      <c r="J2523" s="157" t="s">
        <v>452</v>
      </c>
      <c r="K2523" s="157"/>
      <c r="L2523" s="155">
        <v>2022</v>
      </c>
      <c r="M2523" s="158">
        <v>41495</v>
      </c>
      <c r="N2523" s="159">
        <v>83186156.260000005</v>
      </c>
      <c r="O2523" s="159">
        <v>73824316.379999995</v>
      </c>
      <c r="P2523" s="159">
        <v>52200437.049999997</v>
      </c>
      <c r="Q2523" s="159">
        <v>36482014</v>
      </c>
      <c r="R2523" s="159">
        <v>15718423.050000001</v>
      </c>
      <c r="S2523" s="159">
        <v>9361839.8800000008</v>
      </c>
      <c r="T2523" s="159">
        <v>256751.8</v>
      </c>
      <c r="U2523" s="159">
        <v>90689630.5</v>
      </c>
      <c r="V2523" s="159">
        <v>65982398.719999999</v>
      </c>
      <c r="W2523" s="159">
        <v>45776104.079999998</v>
      </c>
      <c r="X2523" s="159">
        <v>21791.1</v>
      </c>
      <c r="Y2523" s="159">
        <v>24707231.780000001</v>
      </c>
      <c r="Z2523" s="159">
        <v>15314210.449999999</v>
      </c>
      <c r="AA2523" s="159">
        <v>1500000</v>
      </c>
      <c r="AB2523" s="159">
        <v>13814210.449999999</v>
      </c>
      <c r="AC2523" s="159">
        <v>0</v>
      </c>
      <c r="AD2523" s="159">
        <v>0</v>
      </c>
      <c r="AE2523" s="159">
        <v>1500000</v>
      </c>
      <c r="AF2523" s="159">
        <v>7841917.6600000001</v>
      </c>
      <c r="AG2523" s="159">
        <v>3048666.99</v>
      </c>
      <c r="AH2523" s="159">
        <v>3337917.71</v>
      </c>
      <c r="AI2523" s="159">
        <v>0</v>
      </c>
      <c r="AJ2523" s="159">
        <v>0</v>
      </c>
    </row>
    <row r="2524" spans="1:36">
      <c r="A2524" s="153">
        <v>4</v>
      </c>
      <c r="B2524" s="154">
        <v>13</v>
      </c>
      <c r="C2524" s="154">
        <v>0</v>
      </c>
      <c r="D2524" s="155">
        <v>0</v>
      </c>
      <c r="E2524" s="155" t="s">
        <v>90</v>
      </c>
      <c r="F2524" s="156" t="s">
        <v>6143</v>
      </c>
      <c r="G2524" s="156" t="s">
        <v>90</v>
      </c>
      <c r="H2524" s="156" t="s">
        <v>6144</v>
      </c>
      <c r="I2524" s="155">
        <v>413000</v>
      </c>
      <c r="J2524" s="157" t="s">
        <v>451</v>
      </c>
      <c r="K2524" s="157"/>
      <c r="L2524" s="155">
        <v>2022</v>
      </c>
      <c r="M2524" s="158">
        <v>39319</v>
      </c>
      <c r="N2524" s="159">
        <v>72168498.489999995</v>
      </c>
      <c r="O2524" s="159">
        <v>69987143.950000003</v>
      </c>
      <c r="P2524" s="159">
        <v>43384566.060000002</v>
      </c>
      <c r="Q2524" s="159">
        <v>28537135</v>
      </c>
      <c r="R2524" s="159">
        <v>14847431.060000001</v>
      </c>
      <c r="S2524" s="159">
        <v>2181354.54</v>
      </c>
      <c r="T2524" s="159">
        <v>22265.69</v>
      </c>
      <c r="U2524" s="159">
        <v>67838167.900000006</v>
      </c>
      <c r="V2524" s="159">
        <v>62595714.969999999</v>
      </c>
      <c r="W2524" s="159">
        <v>40920555.079999998</v>
      </c>
      <c r="X2524" s="159">
        <v>1408963.07</v>
      </c>
      <c r="Y2524" s="159">
        <v>5242452.93</v>
      </c>
      <c r="Z2524" s="159">
        <v>4743964.7300000004</v>
      </c>
      <c r="AA2524" s="159">
        <v>0</v>
      </c>
      <c r="AB2524" s="159">
        <v>4743964.7300000004</v>
      </c>
      <c r="AC2524" s="159">
        <v>4267500</v>
      </c>
      <c r="AD2524" s="159">
        <v>4267500</v>
      </c>
      <c r="AE2524" s="159">
        <v>19991818.699999999</v>
      </c>
      <c r="AF2524" s="159">
        <v>7391428.9800000004</v>
      </c>
      <c r="AG2524" s="159">
        <v>1973909.64</v>
      </c>
      <c r="AH2524" s="159">
        <v>2123868.27</v>
      </c>
      <c r="AI2524" s="159">
        <v>0</v>
      </c>
      <c r="AJ2524" s="159">
        <v>0</v>
      </c>
    </row>
    <row r="2525" spans="1:36">
      <c r="A2525" s="153">
        <v>4</v>
      </c>
      <c r="B2525" s="154">
        <v>14</v>
      </c>
      <c r="C2525" s="154">
        <v>0</v>
      </c>
      <c r="D2525" s="155">
        <v>0</v>
      </c>
      <c r="E2525" s="155" t="s">
        <v>90</v>
      </c>
      <c r="F2525" s="156" t="s">
        <v>6145</v>
      </c>
      <c r="G2525" s="156" t="s">
        <v>90</v>
      </c>
      <c r="H2525" s="156" t="s">
        <v>6146</v>
      </c>
      <c r="I2525" s="155">
        <v>414000</v>
      </c>
      <c r="J2525" s="157" t="s">
        <v>450</v>
      </c>
      <c r="K2525" s="157"/>
      <c r="L2525" s="155">
        <v>2022</v>
      </c>
      <c r="M2525" s="158">
        <v>95538</v>
      </c>
      <c r="N2525" s="159">
        <v>147183893.41999999</v>
      </c>
      <c r="O2525" s="159">
        <v>128383089.19</v>
      </c>
      <c r="P2525" s="159">
        <v>79886991.370000005</v>
      </c>
      <c r="Q2525" s="159">
        <v>53906882</v>
      </c>
      <c r="R2525" s="159">
        <v>25980109.370000001</v>
      </c>
      <c r="S2525" s="159">
        <v>18800804.23</v>
      </c>
      <c r="T2525" s="159">
        <v>55062.720000000001</v>
      </c>
      <c r="U2525" s="159">
        <v>142544644.49000001</v>
      </c>
      <c r="V2525" s="159">
        <v>120648645.15000001</v>
      </c>
      <c r="W2525" s="159">
        <v>72558742.290000007</v>
      </c>
      <c r="X2525" s="159">
        <v>982807.18</v>
      </c>
      <c r="Y2525" s="159">
        <v>21895999.34</v>
      </c>
      <c r="Z2525" s="159">
        <v>13721624.98</v>
      </c>
      <c r="AA2525" s="159">
        <v>0</v>
      </c>
      <c r="AB2525" s="159">
        <v>13721624.98</v>
      </c>
      <c r="AC2525" s="159">
        <v>2912903.16</v>
      </c>
      <c r="AD2525" s="159">
        <v>2912903.16</v>
      </c>
      <c r="AE2525" s="159">
        <v>18391066.359999999</v>
      </c>
      <c r="AF2525" s="159">
        <v>7734444.04</v>
      </c>
      <c r="AG2525" s="159">
        <v>1811880.3</v>
      </c>
      <c r="AH2525" s="159">
        <v>2738230.05</v>
      </c>
      <c r="AI2525" s="159">
        <v>0</v>
      </c>
      <c r="AJ2525" s="159">
        <v>0</v>
      </c>
    </row>
    <row r="2526" spans="1:36">
      <c r="A2526" s="153">
        <v>4</v>
      </c>
      <c r="B2526" s="154">
        <v>15</v>
      </c>
      <c r="C2526" s="154">
        <v>0</v>
      </c>
      <c r="D2526" s="155">
        <v>0</v>
      </c>
      <c r="E2526" s="155" t="s">
        <v>90</v>
      </c>
      <c r="F2526" s="156" t="s">
        <v>6147</v>
      </c>
      <c r="G2526" s="156" t="s">
        <v>90</v>
      </c>
      <c r="H2526" s="156" t="s">
        <v>6148</v>
      </c>
      <c r="I2526" s="155">
        <v>415000</v>
      </c>
      <c r="J2526" s="157" t="s">
        <v>449</v>
      </c>
      <c r="K2526" s="157"/>
      <c r="L2526" s="155">
        <v>2022</v>
      </c>
      <c r="M2526" s="158">
        <v>113168</v>
      </c>
      <c r="N2526" s="159">
        <v>153263400.58000001</v>
      </c>
      <c r="O2526" s="159">
        <v>124440092.17</v>
      </c>
      <c r="P2526" s="159">
        <v>61279881.049999997</v>
      </c>
      <c r="Q2526" s="159">
        <v>36868849</v>
      </c>
      <c r="R2526" s="159">
        <v>24411032.050000001</v>
      </c>
      <c r="S2526" s="159">
        <v>28823308.41</v>
      </c>
      <c r="T2526" s="159">
        <v>3350.22</v>
      </c>
      <c r="U2526" s="159">
        <v>166553682.59999999</v>
      </c>
      <c r="V2526" s="159">
        <v>115138891.72</v>
      </c>
      <c r="W2526" s="159">
        <v>68080248.489999995</v>
      </c>
      <c r="X2526" s="159">
        <v>235454</v>
      </c>
      <c r="Y2526" s="159">
        <v>51414790.880000003</v>
      </c>
      <c r="Z2526" s="159">
        <v>40768038.780000001</v>
      </c>
      <c r="AA2526" s="159">
        <v>9600000</v>
      </c>
      <c r="AB2526" s="159">
        <v>31168038.780000001</v>
      </c>
      <c r="AC2526" s="159">
        <v>1800000</v>
      </c>
      <c r="AD2526" s="159">
        <v>1800000</v>
      </c>
      <c r="AE2526" s="159">
        <v>13400000</v>
      </c>
      <c r="AF2526" s="159">
        <v>9301200.4499999993</v>
      </c>
      <c r="AG2526" s="159">
        <v>6613690.46</v>
      </c>
      <c r="AH2526" s="159">
        <v>6889078.0599999996</v>
      </c>
      <c r="AI2526" s="159">
        <v>0</v>
      </c>
      <c r="AJ2526" s="159">
        <v>0</v>
      </c>
    </row>
    <row r="2527" spans="1:36">
      <c r="A2527" s="153">
        <v>4</v>
      </c>
      <c r="B2527" s="154">
        <v>16</v>
      </c>
      <c r="C2527" s="154">
        <v>0</v>
      </c>
      <c r="D2527" s="155">
        <v>0</v>
      </c>
      <c r="E2527" s="155" t="s">
        <v>90</v>
      </c>
      <c r="F2527" s="156" t="s">
        <v>6149</v>
      </c>
      <c r="G2527" s="156" t="s">
        <v>90</v>
      </c>
      <c r="H2527" s="156" t="s">
        <v>6150</v>
      </c>
      <c r="I2527" s="155">
        <v>416000</v>
      </c>
      <c r="J2527" s="157" t="s">
        <v>448</v>
      </c>
      <c r="K2527" s="157"/>
      <c r="L2527" s="155">
        <v>2022</v>
      </c>
      <c r="M2527" s="158">
        <v>47165</v>
      </c>
      <c r="N2527" s="159">
        <v>86227036.109999999</v>
      </c>
      <c r="O2527" s="159">
        <v>79410150.659999996</v>
      </c>
      <c r="P2527" s="159">
        <v>55269718.060000002</v>
      </c>
      <c r="Q2527" s="159">
        <v>38353835</v>
      </c>
      <c r="R2527" s="159">
        <v>16915883.059999999</v>
      </c>
      <c r="S2527" s="159">
        <v>6816885.4500000002</v>
      </c>
      <c r="T2527" s="159">
        <v>114480.73</v>
      </c>
      <c r="U2527" s="159">
        <v>77693954.209999993</v>
      </c>
      <c r="V2527" s="159">
        <v>69871724.650000006</v>
      </c>
      <c r="W2527" s="159">
        <v>45905943.859999999</v>
      </c>
      <c r="X2527" s="159">
        <v>143147.37</v>
      </c>
      <c r="Y2527" s="159">
        <v>7822229.5599999996</v>
      </c>
      <c r="Z2527" s="159">
        <v>9322787.7799999993</v>
      </c>
      <c r="AA2527" s="159">
        <v>0</v>
      </c>
      <c r="AB2527" s="159">
        <v>9322787.7799999993</v>
      </c>
      <c r="AC2527" s="159">
        <v>5782880</v>
      </c>
      <c r="AD2527" s="159">
        <v>5782880</v>
      </c>
      <c r="AE2527" s="159">
        <v>1428606.86</v>
      </c>
      <c r="AF2527" s="159">
        <v>9538426.0099999998</v>
      </c>
      <c r="AG2527" s="159">
        <v>2853910.61</v>
      </c>
      <c r="AH2527" s="159">
        <v>1919471.83</v>
      </c>
      <c r="AI2527" s="159">
        <v>0</v>
      </c>
      <c r="AJ2527" s="159">
        <v>0</v>
      </c>
    </row>
    <row r="2528" spans="1:36">
      <c r="A2528" s="153">
        <v>4</v>
      </c>
      <c r="B2528" s="154">
        <v>17</v>
      </c>
      <c r="C2528" s="154">
        <v>0</v>
      </c>
      <c r="D2528" s="155">
        <v>0</v>
      </c>
      <c r="E2528" s="155" t="s">
        <v>90</v>
      </c>
      <c r="F2528" s="156" t="s">
        <v>6151</v>
      </c>
      <c r="G2528" s="156" t="s">
        <v>90</v>
      </c>
      <c r="H2528" s="156" t="s">
        <v>6152</v>
      </c>
      <c r="I2528" s="155">
        <v>417000</v>
      </c>
      <c r="J2528" s="157" t="s">
        <v>447</v>
      </c>
      <c r="K2528" s="157"/>
      <c r="L2528" s="155">
        <v>2022</v>
      </c>
      <c r="M2528" s="158">
        <v>32876</v>
      </c>
      <c r="N2528" s="159">
        <v>62797186.020000003</v>
      </c>
      <c r="O2528" s="159">
        <v>58200980.799999997</v>
      </c>
      <c r="P2528" s="159">
        <v>40114835.060000002</v>
      </c>
      <c r="Q2528" s="159">
        <v>21937792</v>
      </c>
      <c r="R2528" s="159">
        <v>18177043.059999999</v>
      </c>
      <c r="S2528" s="159">
        <v>4596205.22</v>
      </c>
      <c r="T2528" s="159">
        <v>35346.65</v>
      </c>
      <c r="U2528" s="159">
        <v>56331368.969999999</v>
      </c>
      <c r="V2528" s="159">
        <v>51369084.68</v>
      </c>
      <c r="W2528" s="159">
        <v>32072023.91</v>
      </c>
      <c r="X2528" s="159">
        <v>687769.15</v>
      </c>
      <c r="Y2528" s="159">
        <v>4962284.29</v>
      </c>
      <c r="Z2528" s="159">
        <v>4946981.72</v>
      </c>
      <c r="AA2528" s="159">
        <v>1000000</v>
      </c>
      <c r="AB2528" s="159">
        <v>3946981.7199999997</v>
      </c>
      <c r="AC2528" s="159">
        <v>2645452</v>
      </c>
      <c r="AD2528" s="159">
        <v>2645452</v>
      </c>
      <c r="AE2528" s="159">
        <v>8939729</v>
      </c>
      <c r="AF2528" s="159">
        <v>6831896.1200000001</v>
      </c>
      <c r="AG2528" s="159">
        <v>2081862.95</v>
      </c>
      <c r="AH2528" s="159">
        <v>2396289.34</v>
      </c>
      <c r="AI2528" s="159">
        <v>0</v>
      </c>
      <c r="AJ2528" s="159">
        <v>0</v>
      </c>
    </row>
    <row r="2529" spans="1:36">
      <c r="A2529" s="153">
        <v>4</v>
      </c>
      <c r="B2529" s="154">
        <v>18</v>
      </c>
      <c r="C2529" s="154">
        <v>0</v>
      </c>
      <c r="D2529" s="155">
        <v>0</v>
      </c>
      <c r="E2529" s="155" t="s">
        <v>90</v>
      </c>
      <c r="F2529" s="156" t="s">
        <v>6153</v>
      </c>
      <c r="G2529" s="156" t="s">
        <v>90</v>
      </c>
      <c r="H2529" s="156" t="s">
        <v>6154</v>
      </c>
      <c r="I2529" s="155">
        <v>418000</v>
      </c>
      <c r="J2529" s="157" t="s">
        <v>446</v>
      </c>
      <c r="K2529" s="157"/>
      <c r="L2529" s="155">
        <v>2022</v>
      </c>
      <c r="M2529" s="158">
        <v>82840</v>
      </c>
      <c r="N2529" s="159">
        <v>130500212.81999999</v>
      </c>
      <c r="O2529" s="159">
        <v>108475441.51000001</v>
      </c>
      <c r="P2529" s="159">
        <v>65859935.32</v>
      </c>
      <c r="Q2529" s="159">
        <v>40189157</v>
      </c>
      <c r="R2529" s="159">
        <v>25670778.32</v>
      </c>
      <c r="S2529" s="159">
        <v>22024771.309999999</v>
      </c>
      <c r="T2529" s="159">
        <v>3909120.95</v>
      </c>
      <c r="U2529" s="159">
        <v>149922395.94999999</v>
      </c>
      <c r="V2529" s="159">
        <v>88350488.579999998</v>
      </c>
      <c r="W2529" s="159">
        <v>50572787.57</v>
      </c>
      <c r="X2529" s="159">
        <v>1127.43</v>
      </c>
      <c r="Y2529" s="159">
        <v>61571907.369999997</v>
      </c>
      <c r="Z2529" s="159">
        <v>29629785.43</v>
      </c>
      <c r="AA2529" s="159">
        <v>0</v>
      </c>
      <c r="AB2529" s="159">
        <v>29629785.43</v>
      </c>
      <c r="AC2529" s="159">
        <v>78830</v>
      </c>
      <c r="AD2529" s="159">
        <v>78830</v>
      </c>
      <c r="AE2529" s="159">
        <v>0</v>
      </c>
      <c r="AF2529" s="159">
        <v>20124952.93</v>
      </c>
      <c r="AG2529" s="159">
        <v>2700261.43</v>
      </c>
      <c r="AH2529" s="159">
        <v>4471338.3600000003</v>
      </c>
      <c r="AI2529" s="159">
        <v>0</v>
      </c>
      <c r="AJ2529" s="159">
        <v>0</v>
      </c>
    </row>
    <row r="2530" spans="1:36">
      <c r="A2530" s="153">
        <v>4</v>
      </c>
      <c r="B2530" s="154">
        <v>19</v>
      </c>
      <c r="C2530" s="154">
        <v>0</v>
      </c>
      <c r="D2530" s="155">
        <v>0</v>
      </c>
      <c r="E2530" s="155" t="s">
        <v>90</v>
      </c>
      <c r="F2530" s="156" t="s">
        <v>6155</v>
      </c>
      <c r="G2530" s="156" t="s">
        <v>90</v>
      </c>
      <c r="H2530" s="156" t="s">
        <v>6156</v>
      </c>
      <c r="I2530" s="155">
        <v>419000</v>
      </c>
      <c r="J2530" s="157" t="s">
        <v>445</v>
      </c>
      <c r="K2530" s="157"/>
      <c r="L2530" s="155">
        <v>2022</v>
      </c>
      <c r="M2530" s="158">
        <v>68153</v>
      </c>
      <c r="N2530" s="159">
        <v>101706139.22</v>
      </c>
      <c r="O2530" s="159">
        <v>95319134.930000007</v>
      </c>
      <c r="P2530" s="159">
        <v>60330569.710000001</v>
      </c>
      <c r="Q2530" s="159">
        <v>42521834</v>
      </c>
      <c r="R2530" s="159">
        <v>17808735.710000001</v>
      </c>
      <c r="S2530" s="159">
        <v>6387004.29</v>
      </c>
      <c r="T2530" s="159">
        <v>28784.2</v>
      </c>
      <c r="U2530" s="159">
        <v>98581269.930000007</v>
      </c>
      <c r="V2530" s="159">
        <v>85942217.349999994</v>
      </c>
      <c r="W2530" s="159">
        <v>52495449.039999999</v>
      </c>
      <c r="X2530" s="159">
        <v>871260</v>
      </c>
      <c r="Y2530" s="159">
        <v>12639052.58</v>
      </c>
      <c r="Z2530" s="159">
        <v>5548585.4500000002</v>
      </c>
      <c r="AA2530" s="159">
        <v>0</v>
      </c>
      <c r="AB2530" s="159">
        <v>5548585.4500000002</v>
      </c>
      <c r="AC2530" s="159">
        <v>2000000</v>
      </c>
      <c r="AD2530" s="159">
        <v>2000000</v>
      </c>
      <c r="AE2530" s="159">
        <v>18000000</v>
      </c>
      <c r="AF2530" s="159">
        <v>9376917.5800000001</v>
      </c>
      <c r="AG2530" s="159">
        <v>566181.26</v>
      </c>
      <c r="AH2530" s="159">
        <v>528133.62</v>
      </c>
      <c r="AI2530" s="159">
        <v>0</v>
      </c>
      <c r="AJ2530" s="159">
        <v>0</v>
      </c>
    </row>
    <row r="2531" spans="1:36">
      <c r="A2531" s="153">
        <v>6</v>
      </c>
      <c r="B2531" s="154">
        <v>1</v>
      </c>
      <c r="C2531" s="154">
        <v>0</v>
      </c>
      <c r="D2531" s="155">
        <v>0</v>
      </c>
      <c r="E2531" s="155" t="s">
        <v>90</v>
      </c>
      <c r="F2531" s="156" t="s">
        <v>6157</v>
      </c>
      <c r="G2531" s="156" t="s">
        <v>90</v>
      </c>
      <c r="H2531" s="156" t="s">
        <v>6158</v>
      </c>
      <c r="I2531" s="155">
        <v>601000</v>
      </c>
      <c r="J2531" s="157" t="s">
        <v>444</v>
      </c>
      <c r="K2531" s="157"/>
      <c r="L2531" s="155">
        <v>2022</v>
      </c>
      <c r="M2531" s="158">
        <v>105752</v>
      </c>
      <c r="N2531" s="159">
        <v>163186305.74000001</v>
      </c>
      <c r="O2531" s="159">
        <v>142169500.05000001</v>
      </c>
      <c r="P2531" s="159">
        <v>93367904.24000001</v>
      </c>
      <c r="Q2531" s="159">
        <v>59692807</v>
      </c>
      <c r="R2531" s="159">
        <v>33675097.240000002</v>
      </c>
      <c r="S2531" s="159">
        <v>21016805.690000001</v>
      </c>
      <c r="T2531" s="159">
        <v>82382.44</v>
      </c>
      <c r="U2531" s="159">
        <v>164704838.52000001</v>
      </c>
      <c r="V2531" s="159">
        <v>128761710.06</v>
      </c>
      <c r="W2531" s="159">
        <v>70868971.030000001</v>
      </c>
      <c r="X2531" s="159">
        <v>988239.32</v>
      </c>
      <c r="Y2531" s="159">
        <v>35943128.460000001</v>
      </c>
      <c r="Z2531" s="159">
        <v>24503258.030000001</v>
      </c>
      <c r="AA2531" s="159">
        <v>4000000</v>
      </c>
      <c r="AB2531" s="159">
        <v>20503258.030000001</v>
      </c>
      <c r="AC2531" s="159">
        <v>4899620</v>
      </c>
      <c r="AD2531" s="159">
        <v>4899620</v>
      </c>
      <c r="AE2531" s="159">
        <v>19178860</v>
      </c>
      <c r="AF2531" s="159">
        <v>13407789.99</v>
      </c>
      <c r="AG2531" s="159">
        <v>7230054.71</v>
      </c>
      <c r="AH2531" s="159">
        <v>7451311.3700000001</v>
      </c>
      <c r="AI2531" s="159">
        <v>0</v>
      </c>
      <c r="AJ2531" s="159">
        <v>0</v>
      </c>
    </row>
    <row r="2532" spans="1:36">
      <c r="A2532" s="153">
        <v>6</v>
      </c>
      <c r="B2532" s="154">
        <v>2</v>
      </c>
      <c r="C2532" s="154">
        <v>0</v>
      </c>
      <c r="D2532" s="155">
        <v>0</v>
      </c>
      <c r="E2532" s="155" t="s">
        <v>90</v>
      </c>
      <c r="F2532" s="156" t="s">
        <v>6159</v>
      </c>
      <c r="G2532" s="156" t="s">
        <v>90</v>
      </c>
      <c r="H2532" s="156" t="s">
        <v>6160</v>
      </c>
      <c r="I2532" s="155">
        <v>602000</v>
      </c>
      <c r="J2532" s="157" t="s">
        <v>443</v>
      </c>
      <c r="K2532" s="157"/>
      <c r="L2532" s="155">
        <v>2022</v>
      </c>
      <c r="M2532" s="158">
        <v>97352</v>
      </c>
      <c r="N2532" s="159">
        <v>149760744.83000001</v>
      </c>
      <c r="O2532" s="159">
        <v>133765769.87</v>
      </c>
      <c r="P2532" s="159">
        <v>93429785.260000005</v>
      </c>
      <c r="Q2532" s="159">
        <v>64158023</v>
      </c>
      <c r="R2532" s="159">
        <v>29271762.260000002</v>
      </c>
      <c r="S2532" s="159">
        <v>15994974.960000001</v>
      </c>
      <c r="T2532" s="159">
        <v>26626.61</v>
      </c>
      <c r="U2532" s="159">
        <v>159705831.75</v>
      </c>
      <c r="V2532" s="159">
        <v>130106676.90000001</v>
      </c>
      <c r="W2532" s="159">
        <v>86304299.450000003</v>
      </c>
      <c r="X2532" s="159">
        <v>1559641.91</v>
      </c>
      <c r="Y2532" s="159">
        <v>29599154.850000001</v>
      </c>
      <c r="Z2532" s="159">
        <v>45796208.340000004</v>
      </c>
      <c r="AA2532" s="159">
        <v>7500000</v>
      </c>
      <c r="AB2532" s="159">
        <v>38296208.340000004</v>
      </c>
      <c r="AC2532" s="159">
        <v>4384248</v>
      </c>
      <c r="AD2532" s="159">
        <v>4384248</v>
      </c>
      <c r="AE2532" s="159">
        <v>30989293</v>
      </c>
      <c r="AF2532" s="159">
        <v>3659092.97</v>
      </c>
      <c r="AG2532" s="159">
        <v>4697820.63</v>
      </c>
      <c r="AH2532" s="159">
        <v>3885048.29</v>
      </c>
      <c r="AI2532" s="159">
        <v>0</v>
      </c>
      <c r="AJ2532" s="159">
        <v>0</v>
      </c>
    </row>
    <row r="2533" spans="1:36">
      <c r="A2533" s="153">
        <v>6</v>
      </c>
      <c r="B2533" s="154">
        <v>3</v>
      </c>
      <c r="C2533" s="154">
        <v>0</v>
      </c>
      <c r="D2533" s="155">
        <v>0</v>
      </c>
      <c r="E2533" s="155" t="s">
        <v>90</v>
      </c>
      <c r="F2533" s="156" t="s">
        <v>6161</v>
      </c>
      <c r="G2533" s="156" t="s">
        <v>90</v>
      </c>
      <c r="H2533" s="156" t="s">
        <v>6162</v>
      </c>
      <c r="I2533" s="155">
        <v>603000</v>
      </c>
      <c r="J2533" s="157" t="s">
        <v>442</v>
      </c>
      <c r="K2533" s="157"/>
      <c r="L2533" s="155">
        <v>2022</v>
      </c>
      <c r="M2533" s="158">
        <v>74550</v>
      </c>
      <c r="N2533" s="159">
        <v>133135039.76000001</v>
      </c>
      <c r="O2533" s="159">
        <v>108458058.27</v>
      </c>
      <c r="P2533" s="159">
        <v>73491664.979999989</v>
      </c>
      <c r="Q2533" s="159">
        <v>39197404</v>
      </c>
      <c r="R2533" s="159">
        <v>34294260.979999997</v>
      </c>
      <c r="S2533" s="159">
        <v>24676981.489999998</v>
      </c>
      <c r="T2533" s="159">
        <v>14780.02</v>
      </c>
      <c r="U2533" s="159">
        <v>141252196.63999999</v>
      </c>
      <c r="V2533" s="159">
        <v>94583497.969999999</v>
      </c>
      <c r="W2533" s="159">
        <v>47972807.560000002</v>
      </c>
      <c r="X2533" s="159">
        <v>733475.02</v>
      </c>
      <c r="Y2533" s="159">
        <v>46668698.670000002</v>
      </c>
      <c r="Z2533" s="159">
        <v>34619354.659999996</v>
      </c>
      <c r="AA2533" s="159">
        <v>14000000</v>
      </c>
      <c r="AB2533" s="159">
        <v>20619354.659999996</v>
      </c>
      <c r="AC2533" s="159">
        <v>3836928</v>
      </c>
      <c r="AD2533" s="159">
        <v>3836928</v>
      </c>
      <c r="AE2533" s="159">
        <v>24628432</v>
      </c>
      <c r="AF2533" s="159">
        <v>13874560.300000001</v>
      </c>
      <c r="AG2533" s="159">
        <v>8605076.5</v>
      </c>
      <c r="AH2533" s="159">
        <v>8535009.6099999994</v>
      </c>
      <c r="AI2533" s="159">
        <v>0</v>
      </c>
      <c r="AJ2533" s="159">
        <v>0</v>
      </c>
    </row>
    <row r="2534" spans="1:36">
      <c r="A2534" s="153">
        <v>6</v>
      </c>
      <c r="B2534" s="154">
        <v>4</v>
      </c>
      <c r="C2534" s="154">
        <v>0</v>
      </c>
      <c r="D2534" s="155">
        <v>0</v>
      </c>
      <c r="E2534" s="155" t="s">
        <v>90</v>
      </c>
      <c r="F2534" s="156" t="s">
        <v>6163</v>
      </c>
      <c r="G2534" s="156" t="s">
        <v>90</v>
      </c>
      <c r="H2534" s="156" t="s">
        <v>6164</v>
      </c>
      <c r="I2534" s="155">
        <v>604000</v>
      </c>
      <c r="J2534" s="157" t="s">
        <v>441</v>
      </c>
      <c r="K2534" s="157"/>
      <c r="L2534" s="155">
        <v>2022</v>
      </c>
      <c r="M2534" s="158">
        <v>58093</v>
      </c>
      <c r="N2534" s="159">
        <v>94216066.840000004</v>
      </c>
      <c r="O2534" s="159">
        <v>90857825.950000003</v>
      </c>
      <c r="P2534" s="159">
        <v>71292834.019999996</v>
      </c>
      <c r="Q2534" s="159">
        <v>48572283</v>
      </c>
      <c r="R2534" s="159">
        <v>22720551.02</v>
      </c>
      <c r="S2534" s="159">
        <v>3358240.89</v>
      </c>
      <c r="T2534" s="159">
        <v>14527.6</v>
      </c>
      <c r="U2534" s="159">
        <v>102905245.69</v>
      </c>
      <c r="V2534" s="159">
        <v>84996449.75</v>
      </c>
      <c r="W2534" s="159">
        <v>47126179.859999999</v>
      </c>
      <c r="X2534" s="159">
        <v>428896.41</v>
      </c>
      <c r="Y2534" s="159">
        <v>17908795.940000001</v>
      </c>
      <c r="Z2534" s="159">
        <v>20107477.739999998</v>
      </c>
      <c r="AA2534" s="159">
        <v>11000000</v>
      </c>
      <c r="AB2534" s="159">
        <v>9107477.7399999984</v>
      </c>
      <c r="AC2534" s="159">
        <v>1201500</v>
      </c>
      <c r="AD2534" s="159">
        <v>1201500</v>
      </c>
      <c r="AE2534" s="159">
        <v>17672500</v>
      </c>
      <c r="AF2534" s="159">
        <v>5861376.2000000002</v>
      </c>
      <c r="AG2534" s="159">
        <v>4612425.43</v>
      </c>
      <c r="AH2534" s="159">
        <v>4525798.5</v>
      </c>
      <c r="AI2534" s="159">
        <v>0</v>
      </c>
      <c r="AJ2534" s="159">
        <v>0</v>
      </c>
    </row>
    <row r="2535" spans="1:36">
      <c r="A2535" s="153">
        <v>6</v>
      </c>
      <c r="B2535" s="154">
        <v>5</v>
      </c>
      <c r="C2535" s="154">
        <v>0</v>
      </c>
      <c r="D2535" s="155">
        <v>0</v>
      </c>
      <c r="E2535" s="155" t="s">
        <v>90</v>
      </c>
      <c r="F2535" s="156" t="s">
        <v>6165</v>
      </c>
      <c r="G2535" s="156" t="s">
        <v>90</v>
      </c>
      <c r="H2535" s="156" t="s">
        <v>6166</v>
      </c>
      <c r="I2535" s="155">
        <v>605000</v>
      </c>
      <c r="J2535" s="157" t="s">
        <v>440</v>
      </c>
      <c r="K2535" s="157"/>
      <c r="L2535" s="155">
        <v>2022</v>
      </c>
      <c r="M2535" s="158">
        <v>43356</v>
      </c>
      <c r="N2535" s="159">
        <v>95802434.390000001</v>
      </c>
      <c r="O2535" s="159">
        <v>74340602.5</v>
      </c>
      <c r="P2535" s="159">
        <v>48458748.129999995</v>
      </c>
      <c r="Q2535" s="159">
        <v>28424349</v>
      </c>
      <c r="R2535" s="159">
        <v>20034399.129999999</v>
      </c>
      <c r="S2535" s="159">
        <v>21461831.890000001</v>
      </c>
      <c r="T2535" s="159">
        <v>10343.879999999999</v>
      </c>
      <c r="U2535" s="159">
        <v>98779848.890000001</v>
      </c>
      <c r="V2535" s="159">
        <v>66162192.869999997</v>
      </c>
      <c r="W2535" s="159">
        <v>43591209.549999997</v>
      </c>
      <c r="X2535" s="159">
        <v>1244010.8400000001</v>
      </c>
      <c r="Y2535" s="159">
        <v>32617656.02</v>
      </c>
      <c r="Z2535" s="159">
        <v>16997247.210000001</v>
      </c>
      <c r="AA2535" s="159">
        <v>514846</v>
      </c>
      <c r="AB2535" s="159">
        <v>16482401.210000001</v>
      </c>
      <c r="AC2535" s="159">
        <v>1831098.52</v>
      </c>
      <c r="AD2535" s="159">
        <v>1431098.52</v>
      </c>
      <c r="AE2535" s="159">
        <v>20209271</v>
      </c>
      <c r="AF2535" s="159">
        <v>8178409.6299999999</v>
      </c>
      <c r="AG2535" s="159">
        <v>3230963.98</v>
      </c>
      <c r="AH2535" s="159">
        <v>2490276.65</v>
      </c>
      <c r="AI2535" s="159">
        <v>0</v>
      </c>
      <c r="AJ2535" s="159">
        <v>0</v>
      </c>
    </row>
    <row r="2536" spans="1:36">
      <c r="A2536" s="153">
        <v>6</v>
      </c>
      <c r="B2536" s="154">
        <v>6</v>
      </c>
      <c r="C2536" s="154">
        <v>0</v>
      </c>
      <c r="D2536" s="155">
        <v>0</v>
      </c>
      <c r="E2536" s="155" t="s">
        <v>90</v>
      </c>
      <c r="F2536" s="156" t="s">
        <v>6167</v>
      </c>
      <c r="G2536" s="156" t="s">
        <v>90</v>
      </c>
      <c r="H2536" s="156" t="s">
        <v>6168</v>
      </c>
      <c r="I2536" s="155">
        <v>606000</v>
      </c>
      <c r="J2536" s="157" t="s">
        <v>439</v>
      </c>
      <c r="K2536" s="157"/>
      <c r="L2536" s="155">
        <v>2022</v>
      </c>
      <c r="M2536" s="158">
        <v>59946</v>
      </c>
      <c r="N2536" s="159">
        <v>125111432.08</v>
      </c>
      <c r="O2536" s="159">
        <v>111745637.41</v>
      </c>
      <c r="P2536" s="159">
        <v>67057694.43</v>
      </c>
      <c r="Q2536" s="159">
        <v>40761050</v>
      </c>
      <c r="R2536" s="159">
        <v>26296644.43</v>
      </c>
      <c r="S2536" s="159">
        <v>13365794.67</v>
      </c>
      <c r="T2536" s="159">
        <v>773889.57</v>
      </c>
      <c r="U2536" s="159">
        <v>127405133.95999999</v>
      </c>
      <c r="V2536" s="159">
        <v>102640288.16</v>
      </c>
      <c r="W2536" s="159">
        <v>66954388.07</v>
      </c>
      <c r="X2536" s="159">
        <v>723113.07</v>
      </c>
      <c r="Y2536" s="159">
        <v>24764845.800000001</v>
      </c>
      <c r="Z2536" s="159">
        <v>14133532.84</v>
      </c>
      <c r="AA2536" s="159">
        <v>1330000</v>
      </c>
      <c r="AB2536" s="159">
        <v>12803532.84</v>
      </c>
      <c r="AC2536" s="159">
        <v>3605638.02</v>
      </c>
      <c r="AD2536" s="159">
        <v>3605638.02</v>
      </c>
      <c r="AE2536" s="159">
        <v>11562030.640000001</v>
      </c>
      <c r="AF2536" s="159">
        <v>9105349.25</v>
      </c>
      <c r="AG2536" s="159">
        <v>1552519.97</v>
      </c>
      <c r="AH2536" s="159">
        <v>2067644.37</v>
      </c>
      <c r="AI2536" s="159">
        <v>0</v>
      </c>
      <c r="AJ2536" s="159">
        <v>0</v>
      </c>
    </row>
    <row r="2537" spans="1:36">
      <c r="A2537" s="153">
        <v>6</v>
      </c>
      <c r="B2537" s="154">
        <v>7</v>
      </c>
      <c r="C2537" s="154">
        <v>0</v>
      </c>
      <c r="D2537" s="155">
        <v>0</v>
      </c>
      <c r="E2537" s="155" t="s">
        <v>90</v>
      </c>
      <c r="F2537" s="156" t="s">
        <v>6169</v>
      </c>
      <c r="G2537" s="156" t="s">
        <v>90</v>
      </c>
      <c r="H2537" s="156" t="s">
        <v>6170</v>
      </c>
      <c r="I2537" s="155">
        <v>607000</v>
      </c>
      <c r="J2537" s="157" t="s">
        <v>438</v>
      </c>
      <c r="K2537" s="157"/>
      <c r="L2537" s="155">
        <v>2022</v>
      </c>
      <c r="M2537" s="158">
        <v>90485</v>
      </c>
      <c r="N2537" s="159">
        <v>148847094.69999999</v>
      </c>
      <c r="O2537" s="159">
        <v>129849502.7</v>
      </c>
      <c r="P2537" s="159">
        <v>86606282.960000008</v>
      </c>
      <c r="Q2537" s="159">
        <v>64101464</v>
      </c>
      <c r="R2537" s="159">
        <v>22504818.960000001</v>
      </c>
      <c r="S2537" s="159">
        <v>18997592</v>
      </c>
      <c r="T2537" s="159">
        <v>23029.79</v>
      </c>
      <c r="U2537" s="159">
        <v>151549712.06999999</v>
      </c>
      <c r="V2537" s="159">
        <v>122676760.2</v>
      </c>
      <c r="W2537" s="159">
        <v>81945310.430000007</v>
      </c>
      <c r="X2537" s="159">
        <v>1202188.6399999999</v>
      </c>
      <c r="Y2537" s="159">
        <v>28872951.870000001</v>
      </c>
      <c r="Z2537" s="159">
        <v>37586559.200000003</v>
      </c>
      <c r="AA2537" s="159">
        <v>0</v>
      </c>
      <c r="AB2537" s="159">
        <v>37586559.200000003</v>
      </c>
      <c r="AC2537" s="159">
        <v>14102495.92</v>
      </c>
      <c r="AD2537" s="159">
        <v>2102495.92</v>
      </c>
      <c r="AE2537" s="159">
        <v>17536500.300000001</v>
      </c>
      <c r="AF2537" s="159">
        <v>7172742.5</v>
      </c>
      <c r="AG2537" s="159">
        <v>1790200.13</v>
      </c>
      <c r="AH2537" s="159">
        <v>2795210.68</v>
      </c>
      <c r="AI2537" s="159">
        <v>0</v>
      </c>
      <c r="AJ2537" s="159">
        <v>1971.94</v>
      </c>
    </row>
    <row r="2538" spans="1:36">
      <c r="A2538" s="153">
        <v>6</v>
      </c>
      <c r="B2538" s="154">
        <v>8</v>
      </c>
      <c r="C2538" s="154">
        <v>0</v>
      </c>
      <c r="D2538" s="155">
        <v>0</v>
      </c>
      <c r="E2538" s="155" t="s">
        <v>90</v>
      </c>
      <c r="F2538" s="156" t="s">
        <v>6171</v>
      </c>
      <c r="G2538" s="156" t="s">
        <v>90</v>
      </c>
      <c r="H2538" s="156" t="s">
        <v>6172</v>
      </c>
      <c r="I2538" s="155">
        <v>608000</v>
      </c>
      <c r="J2538" s="157" t="s">
        <v>437</v>
      </c>
      <c r="K2538" s="157"/>
      <c r="L2538" s="155">
        <v>2022</v>
      </c>
      <c r="M2538" s="158">
        <v>84822</v>
      </c>
      <c r="N2538" s="159">
        <v>132767877.67</v>
      </c>
      <c r="O2538" s="159">
        <v>113756102.09</v>
      </c>
      <c r="P2538" s="159">
        <v>77351235.760000005</v>
      </c>
      <c r="Q2538" s="159">
        <v>49789350</v>
      </c>
      <c r="R2538" s="159">
        <v>27561885.760000002</v>
      </c>
      <c r="S2538" s="159">
        <v>19011775.579999998</v>
      </c>
      <c r="T2538" s="159">
        <v>44769.69</v>
      </c>
      <c r="U2538" s="159">
        <v>133671388.53</v>
      </c>
      <c r="V2538" s="159">
        <v>104682481.73999999</v>
      </c>
      <c r="W2538" s="159">
        <v>62857981.380000003</v>
      </c>
      <c r="X2538" s="159">
        <v>2472444.02</v>
      </c>
      <c r="Y2538" s="159">
        <v>28988906.789999999</v>
      </c>
      <c r="Z2538" s="159">
        <v>38565298.140000001</v>
      </c>
      <c r="AA2538" s="159">
        <v>0</v>
      </c>
      <c r="AB2538" s="159">
        <v>38565298.140000001</v>
      </c>
      <c r="AC2538" s="159">
        <v>13950933.57</v>
      </c>
      <c r="AD2538" s="159">
        <v>3109744</v>
      </c>
      <c r="AE2538" s="159">
        <v>39998593</v>
      </c>
      <c r="AF2538" s="159">
        <v>9073620.3499999996</v>
      </c>
      <c r="AG2538" s="159">
        <v>3459809.81</v>
      </c>
      <c r="AH2538" s="159">
        <v>3200705.73</v>
      </c>
      <c r="AI2538" s="159">
        <v>0</v>
      </c>
      <c r="AJ2538" s="159">
        <v>0</v>
      </c>
    </row>
    <row r="2539" spans="1:36">
      <c r="A2539" s="153">
        <v>6</v>
      </c>
      <c r="B2539" s="154">
        <v>9</v>
      </c>
      <c r="C2539" s="154">
        <v>0</v>
      </c>
      <c r="D2539" s="155">
        <v>0</v>
      </c>
      <c r="E2539" s="155" t="s">
        <v>90</v>
      </c>
      <c r="F2539" s="156" t="s">
        <v>6173</v>
      </c>
      <c r="G2539" s="156" t="s">
        <v>90</v>
      </c>
      <c r="H2539" s="156" t="s">
        <v>6174</v>
      </c>
      <c r="I2539" s="155">
        <v>609000</v>
      </c>
      <c r="J2539" s="157" t="s">
        <v>436</v>
      </c>
      <c r="K2539" s="157"/>
      <c r="L2539" s="155">
        <v>2022</v>
      </c>
      <c r="M2539" s="158">
        <v>162734</v>
      </c>
      <c r="N2539" s="159">
        <v>175448432.90000001</v>
      </c>
      <c r="O2539" s="159">
        <v>152278902.65000001</v>
      </c>
      <c r="P2539" s="159">
        <v>83796059.090000004</v>
      </c>
      <c r="Q2539" s="159">
        <v>54485597</v>
      </c>
      <c r="R2539" s="159">
        <v>29310462.09</v>
      </c>
      <c r="S2539" s="159">
        <v>23169530.25</v>
      </c>
      <c r="T2539" s="159">
        <v>201525.67</v>
      </c>
      <c r="U2539" s="159">
        <v>193472682.49000001</v>
      </c>
      <c r="V2539" s="159">
        <v>140860951.83000001</v>
      </c>
      <c r="W2539" s="159">
        <v>86684139.269999996</v>
      </c>
      <c r="X2539" s="159">
        <v>2426175.2799999998</v>
      </c>
      <c r="Y2539" s="159">
        <v>52611730.659999996</v>
      </c>
      <c r="Z2539" s="159">
        <v>39478899.420000002</v>
      </c>
      <c r="AA2539" s="159">
        <v>12490919</v>
      </c>
      <c r="AB2539" s="159">
        <v>26987980.420000002</v>
      </c>
      <c r="AC2539" s="159">
        <v>11381462.4</v>
      </c>
      <c r="AD2539" s="159">
        <v>8081462.4000000004</v>
      </c>
      <c r="AE2539" s="159">
        <v>45976890.590000004</v>
      </c>
      <c r="AF2539" s="159">
        <v>11417950.82</v>
      </c>
      <c r="AG2539" s="159">
        <v>3852380.08</v>
      </c>
      <c r="AH2539" s="159">
        <v>2444702.11</v>
      </c>
      <c r="AI2539" s="159">
        <v>0</v>
      </c>
      <c r="AJ2539" s="159">
        <v>0</v>
      </c>
    </row>
    <row r="2540" spans="1:36">
      <c r="A2540" s="153">
        <v>6</v>
      </c>
      <c r="B2540" s="154">
        <v>10</v>
      </c>
      <c r="C2540" s="154">
        <v>0</v>
      </c>
      <c r="D2540" s="155">
        <v>0</v>
      </c>
      <c r="E2540" s="155" t="s">
        <v>90</v>
      </c>
      <c r="F2540" s="156" t="s">
        <v>6175</v>
      </c>
      <c r="G2540" s="156" t="s">
        <v>90</v>
      </c>
      <c r="H2540" s="156" t="s">
        <v>6176</v>
      </c>
      <c r="I2540" s="155">
        <v>610000</v>
      </c>
      <c r="J2540" s="157" t="s">
        <v>435</v>
      </c>
      <c r="K2540" s="157"/>
      <c r="L2540" s="155">
        <v>2022</v>
      </c>
      <c r="M2540" s="158">
        <v>56000</v>
      </c>
      <c r="N2540" s="159">
        <v>83126228.030000001</v>
      </c>
      <c r="O2540" s="159">
        <v>73795203.959999993</v>
      </c>
      <c r="P2540" s="159">
        <v>47745095.489999995</v>
      </c>
      <c r="Q2540" s="159">
        <v>29681696</v>
      </c>
      <c r="R2540" s="159">
        <v>18063399.489999998</v>
      </c>
      <c r="S2540" s="159">
        <v>9331024.0700000003</v>
      </c>
      <c r="T2540" s="159">
        <v>261519</v>
      </c>
      <c r="U2540" s="159">
        <v>89363854.959999993</v>
      </c>
      <c r="V2540" s="159">
        <v>74430881.109999999</v>
      </c>
      <c r="W2540" s="159">
        <v>45503374.329999998</v>
      </c>
      <c r="X2540" s="159">
        <v>922789.29</v>
      </c>
      <c r="Y2540" s="159">
        <v>14932973.85</v>
      </c>
      <c r="Z2540" s="159">
        <v>8039587.5999999996</v>
      </c>
      <c r="AA2540" s="159">
        <v>0</v>
      </c>
      <c r="AB2540" s="159">
        <v>8039587.5999999996</v>
      </c>
      <c r="AC2540" s="159">
        <v>693060</v>
      </c>
      <c r="AD2540" s="159">
        <v>693060</v>
      </c>
      <c r="AE2540" s="159">
        <v>12475175</v>
      </c>
      <c r="AF2540" s="159">
        <v>-635677.15</v>
      </c>
      <c r="AG2540" s="159">
        <v>4353789.25</v>
      </c>
      <c r="AH2540" s="159">
        <v>3625945.98</v>
      </c>
      <c r="AI2540" s="159">
        <v>0</v>
      </c>
      <c r="AJ2540" s="159">
        <v>0</v>
      </c>
    </row>
    <row r="2541" spans="1:36">
      <c r="A2541" s="153">
        <v>6</v>
      </c>
      <c r="B2541" s="154">
        <v>11</v>
      </c>
      <c r="C2541" s="154">
        <v>0</v>
      </c>
      <c r="D2541" s="155">
        <v>0</v>
      </c>
      <c r="E2541" s="155" t="s">
        <v>90</v>
      </c>
      <c r="F2541" s="156" t="s">
        <v>6177</v>
      </c>
      <c r="G2541" s="156" t="s">
        <v>90</v>
      </c>
      <c r="H2541" s="156" t="s">
        <v>6178</v>
      </c>
      <c r="I2541" s="155">
        <v>611000</v>
      </c>
      <c r="J2541" s="157" t="s">
        <v>434</v>
      </c>
      <c r="K2541" s="157"/>
      <c r="L2541" s="155">
        <v>2022</v>
      </c>
      <c r="M2541" s="158">
        <v>101760</v>
      </c>
      <c r="N2541" s="159">
        <v>200680603.05000001</v>
      </c>
      <c r="O2541" s="159">
        <v>140253220.36000001</v>
      </c>
      <c r="P2541" s="159">
        <v>101663290.38</v>
      </c>
      <c r="Q2541" s="159">
        <v>75044290</v>
      </c>
      <c r="R2541" s="159">
        <v>26619000.379999999</v>
      </c>
      <c r="S2541" s="159">
        <v>60427382.689999998</v>
      </c>
      <c r="T2541" s="159">
        <v>1108068.06</v>
      </c>
      <c r="U2541" s="159">
        <v>211508975.47999999</v>
      </c>
      <c r="V2541" s="159">
        <v>128911399.02</v>
      </c>
      <c r="W2541" s="159">
        <v>87431036.790000007</v>
      </c>
      <c r="X2541" s="159">
        <v>2355570.37</v>
      </c>
      <c r="Y2541" s="159">
        <v>82597576.459999993</v>
      </c>
      <c r="Z2541" s="159">
        <v>22436893.579999998</v>
      </c>
      <c r="AA2541" s="159">
        <v>5900000</v>
      </c>
      <c r="AB2541" s="159">
        <v>16536893.579999998</v>
      </c>
      <c r="AC2541" s="159">
        <v>6432364.2800000003</v>
      </c>
      <c r="AD2541" s="159">
        <v>6432364.2800000003</v>
      </c>
      <c r="AE2541" s="159">
        <v>39347894.75</v>
      </c>
      <c r="AF2541" s="159">
        <v>11341821.34</v>
      </c>
      <c r="AG2541" s="159">
        <v>4123635.91</v>
      </c>
      <c r="AH2541" s="159">
        <v>5351514.24</v>
      </c>
      <c r="AI2541" s="159">
        <v>0</v>
      </c>
      <c r="AJ2541" s="159">
        <v>857.8</v>
      </c>
    </row>
    <row r="2542" spans="1:36">
      <c r="A2542" s="153">
        <v>6</v>
      </c>
      <c r="B2542" s="154">
        <v>12</v>
      </c>
      <c r="C2542" s="154">
        <v>0</v>
      </c>
      <c r="D2542" s="155">
        <v>0</v>
      </c>
      <c r="E2542" s="155" t="s">
        <v>90</v>
      </c>
      <c r="F2542" s="156" t="s">
        <v>6179</v>
      </c>
      <c r="G2542" s="156" t="s">
        <v>90</v>
      </c>
      <c r="H2542" s="156" t="s">
        <v>6180</v>
      </c>
      <c r="I2542" s="155">
        <v>612000</v>
      </c>
      <c r="J2542" s="157" t="s">
        <v>334</v>
      </c>
      <c r="K2542" s="157"/>
      <c r="L2542" s="155">
        <v>2022</v>
      </c>
      <c r="M2542" s="158">
        <v>56397</v>
      </c>
      <c r="N2542" s="159">
        <v>83611995.099999994</v>
      </c>
      <c r="O2542" s="159">
        <v>68026762.689999998</v>
      </c>
      <c r="P2542" s="159">
        <v>48995278.829999998</v>
      </c>
      <c r="Q2542" s="159">
        <v>30357690</v>
      </c>
      <c r="R2542" s="159">
        <v>18637588.829999998</v>
      </c>
      <c r="S2542" s="159">
        <v>15585232.41</v>
      </c>
      <c r="T2542" s="159">
        <v>242.06</v>
      </c>
      <c r="U2542" s="159">
        <v>86871662.340000004</v>
      </c>
      <c r="V2542" s="159">
        <v>61098524.93</v>
      </c>
      <c r="W2542" s="159">
        <v>36747041.43</v>
      </c>
      <c r="X2542" s="159">
        <v>1145096.01</v>
      </c>
      <c r="Y2542" s="159">
        <v>25773137.41</v>
      </c>
      <c r="Z2542" s="159">
        <v>15041321.32</v>
      </c>
      <c r="AA2542" s="159">
        <v>0</v>
      </c>
      <c r="AB2542" s="159">
        <v>15041321.32</v>
      </c>
      <c r="AC2542" s="159">
        <v>8779994.5700000003</v>
      </c>
      <c r="AD2542" s="159">
        <v>1422400</v>
      </c>
      <c r="AE2542" s="159">
        <v>17272233.23</v>
      </c>
      <c r="AF2542" s="159">
        <v>6928237.7599999998</v>
      </c>
      <c r="AG2542" s="159">
        <v>1144187.33</v>
      </c>
      <c r="AH2542" s="159">
        <v>1010339.85</v>
      </c>
      <c r="AI2542" s="159">
        <v>3741.66</v>
      </c>
      <c r="AJ2542" s="159">
        <v>0</v>
      </c>
    </row>
    <row r="2543" spans="1:36">
      <c r="A2543" s="153">
        <v>6</v>
      </c>
      <c r="B2543" s="154">
        <v>13</v>
      </c>
      <c r="C2543" s="154">
        <v>0</v>
      </c>
      <c r="D2543" s="155">
        <v>0</v>
      </c>
      <c r="E2543" s="155" t="s">
        <v>90</v>
      </c>
      <c r="F2543" s="156" t="s">
        <v>6181</v>
      </c>
      <c r="G2543" s="156" t="s">
        <v>90</v>
      </c>
      <c r="H2543" s="156" t="s">
        <v>6182</v>
      </c>
      <c r="I2543" s="155">
        <v>613000</v>
      </c>
      <c r="J2543" s="157" t="s">
        <v>433</v>
      </c>
      <c r="K2543" s="157"/>
      <c r="L2543" s="155">
        <v>2022</v>
      </c>
      <c r="M2543" s="158">
        <v>32739</v>
      </c>
      <c r="N2543" s="159">
        <v>54440097.090000004</v>
      </c>
      <c r="O2543" s="159">
        <v>48720609.649999999</v>
      </c>
      <c r="P2543" s="159">
        <v>31237954.59</v>
      </c>
      <c r="Q2543" s="159">
        <v>15770331</v>
      </c>
      <c r="R2543" s="159">
        <v>15467623.59</v>
      </c>
      <c r="S2543" s="159">
        <v>5719487.4400000004</v>
      </c>
      <c r="T2543" s="159">
        <v>416067.66</v>
      </c>
      <c r="U2543" s="159">
        <v>49034530.32</v>
      </c>
      <c r="V2543" s="159">
        <v>41044496.409999996</v>
      </c>
      <c r="W2543" s="159">
        <v>24977544.5</v>
      </c>
      <c r="X2543" s="159">
        <v>726157.41</v>
      </c>
      <c r="Y2543" s="159">
        <v>7990033.9100000001</v>
      </c>
      <c r="Z2543" s="159">
        <v>6887902.5700000003</v>
      </c>
      <c r="AA2543" s="159">
        <v>0</v>
      </c>
      <c r="AB2543" s="159">
        <v>6887902.5700000003</v>
      </c>
      <c r="AC2543" s="159">
        <v>7575000</v>
      </c>
      <c r="AD2543" s="159">
        <v>1475000</v>
      </c>
      <c r="AE2543" s="159">
        <v>12618000</v>
      </c>
      <c r="AF2543" s="159">
        <v>7676113.2400000002</v>
      </c>
      <c r="AG2543" s="159">
        <v>2306817.33</v>
      </c>
      <c r="AH2543" s="159">
        <v>1639798.13</v>
      </c>
      <c r="AI2543" s="159">
        <v>0</v>
      </c>
      <c r="AJ2543" s="159">
        <v>0</v>
      </c>
    </row>
    <row r="2544" spans="1:36">
      <c r="A2544" s="153">
        <v>6</v>
      </c>
      <c r="B2544" s="154">
        <v>14</v>
      </c>
      <c r="C2544" s="154">
        <v>0</v>
      </c>
      <c r="D2544" s="155">
        <v>0</v>
      </c>
      <c r="E2544" s="155" t="s">
        <v>90</v>
      </c>
      <c r="F2544" s="156" t="s">
        <v>6183</v>
      </c>
      <c r="G2544" s="156" t="s">
        <v>90</v>
      </c>
      <c r="H2544" s="156" t="s">
        <v>6184</v>
      </c>
      <c r="I2544" s="155">
        <v>614000</v>
      </c>
      <c r="J2544" s="157" t="s">
        <v>432</v>
      </c>
      <c r="K2544" s="157"/>
      <c r="L2544" s="155">
        <v>2022</v>
      </c>
      <c r="M2544" s="158">
        <v>108263</v>
      </c>
      <c r="N2544" s="159">
        <v>173252817.47999999</v>
      </c>
      <c r="O2544" s="159">
        <v>160557841.00999999</v>
      </c>
      <c r="P2544" s="159">
        <v>116595691.19</v>
      </c>
      <c r="Q2544" s="159">
        <v>86457721</v>
      </c>
      <c r="R2544" s="159">
        <v>30137970.190000001</v>
      </c>
      <c r="S2544" s="159">
        <v>12694976.470000001</v>
      </c>
      <c r="T2544" s="159">
        <v>1071897.73</v>
      </c>
      <c r="U2544" s="159">
        <v>172524505.22999999</v>
      </c>
      <c r="V2544" s="159">
        <v>157182410.80000001</v>
      </c>
      <c r="W2544" s="159">
        <v>99205024.219999999</v>
      </c>
      <c r="X2544" s="159">
        <v>638321.61</v>
      </c>
      <c r="Y2544" s="159">
        <v>15342094.43</v>
      </c>
      <c r="Z2544" s="159">
        <v>28240402.710000001</v>
      </c>
      <c r="AA2544" s="159">
        <v>0</v>
      </c>
      <c r="AB2544" s="159">
        <v>28240402.710000001</v>
      </c>
      <c r="AC2544" s="159">
        <v>4700000</v>
      </c>
      <c r="AD2544" s="159">
        <v>2700000</v>
      </c>
      <c r="AE2544" s="159">
        <v>10300000</v>
      </c>
      <c r="AF2544" s="159">
        <v>3375430.21</v>
      </c>
      <c r="AG2544" s="159">
        <v>2908270.32</v>
      </c>
      <c r="AH2544" s="159">
        <v>2693799.05</v>
      </c>
      <c r="AI2544" s="159">
        <v>0</v>
      </c>
      <c r="AJ2544" s="159">
        <v>0</v>
      </c>
    </row>
    <row r="2545" spans="1:36">
      <c r="A2545" s="153">
        <v>6</v>
      </c>
      <c r="B2545" s="154">
        <v>15</v>
      </c>
      <c r="C2545" s="154">
        <v>0</v>
      </c>
      <c r="D2545" s="155">
        <v>0</v>
      </c>
      <c r="E2545" s="155" t="s">
        <v>90</v>
      </c>
      <c r="F2545" s="156" t="s">
        <v>6185</v>
      </c>
      <c r="G2545" s="156" t="s">
        <v>90</v>
      </c>
      <c r="H2545" s="156" t="s">
        <v>6186</v>
      </c>
      <c r="I2545" s="155">
        <v>615000</v>
      </c>
      <c r="J2545" s="157" t="s">
        <v>431</v>
      </c>
      <c r="K2545" s="157"/>
      <c r="L2545" s="155">
        <v>2022</v>
      </c>
      <c r="M2545" s="158">
        <v>55687</v>
      </c>
      <c r="N2545" s="159">
        <v>83370509.549999997</v>
      </c>
      <c r="O2545" s="159">
        <v>71319859.239999995</v>
      </c>
      <c r="P2545" s="159">
        <v>52034886.480000004</v>
      </c>
      <c r="Q2545" s="159">
        <v>39402294</v>
      </c>
      <c r="R2545" s="159">
        <v>12632592.48</v>
      </c>
      <c r="S2545" s="159">
        <v>12050650.310000001</v>
      </c>
      <c r="T2545" s="159">
        <v>10994.11</v>
      </c>
      <c r="U2545" s="159">
        <v>88039146.939999998</v>
      </c>
      <c r="V2545" s="159">
        <v>64504722.280000001</v>
      </c>
      <c r="W2545" s="159">
        <v>44693486.149999999</v>
      </c>
      <c r="X2545" s="159">
        <v>906944.99</v>
      </c>
      <c r="Y2545" s="159">
        <v>23534424.66</v>
      </c>
      <c r="Z2545" s="159">
        <v>22114156.16</v>
      </c>
      <c r="AA2545" s="159">
        <v>0</v>
      </c>
      <c r="AB2545" s="159">
        <v>22114156.16</v>
      </c>
      <c r="AC2545" s="159">
        <v>1958000</v>
      </c>
      <c r="AD2545" s="159">
        <v>1958000</v>
      </c>
      <c r="AE2545" s="159">
        <v>13740000</v>
      </c>
      <c r="AF2545" s="159">
        <v>6815136.96</v>
      </c>
      <c r="AG2545" s="159">
        <v>167786.17</v>
      </c>
      <c r="AH2545" s="159">
        <v>714229.18</v>
      </c>
      <c r="AI2545" s="159">
        <v>0</v>
      </c>
      <c r="AJ2545" s="159">
        <v>0</v>
      </c>
    </row>
    <row r="2546" spans="1:36">
      <c r="A2546" s="153">
        <v>6</v>
      </c>
      <c r="B2546" s="154">
        <v>16</v>
      </c>
      <c r="C2546" s="154">
        <v>0</v>
      </c>
      <c r="D2546" s="155">
        <v>0</v>
      </c>
      <c r="E2546" s="155" t="s">
        <v>90</v>
      </c>
      <c r="F2546" s="156" t="s">
        <v>6187</v>
      </c>
      <c r="G2546" s="156" t="s">
        <v>90</v>
      </c>
      <c r="H2546" s="156" t="s">
        <v>6188</v>
      </c>
      <c r="I2546" s="155">
        <v>616000</v>
      </c>
      <c r="J2546" s="157" t="s">
        <v>430</v>
      </c>
      <c r="K2546" s="157"/>
      <c r="L2546" s="155">
        <v>2022</v>
      </c>
      <c r="M2546" s="158">
        <v>52182</v>
      </c>
      <c r="N2546" s="159">
        <v>106788436.29000001</v>
      </c>
      <c r="O2546" s="159">
        <v>80318212.120000005</v>
      </c>
      <c r="P2546" s="159">
        <v>52052441.260000005</v>
      </c>
      <c r="Q2546" s="159">
        <v>34635721</v>
      </c>
      <c r="R2546" s="159">
        <v>17416720.260000002</v>
      </c>
      <c r="S2546" s="159">
        <v>26470224.170000002</v>
      </c>
      <c r="T2546" s="159">
        <v>2394315.63</v>
      </c>
      <c r="U2546" s="159">
        <v>113885965.45999999</v>
      </c>
      <c r="V2546" s="159">
        <v>77752067.010000005</v>
      </c>
      <c r="W2546" s="159">
        <v>48815611.780000001</v>
      </c>
      <c r="X2546" s="159">
        <v>1710758.26</v>
      </c>
      <c r="Y2546" s="159">
        <v>36133898.450000003</v>
      </c>
      <c r="Z2546" s="159">
        <v>23789444.02</v>
      </c>
      <c r="AA2546" s="159">
        <v>1500000</v>
      </c>
      <c r="AB2546" s="159">
        <v>22289444.02</v>
      </c>
      <c r="AC2546" s="159">
        <v>1938500</v>
      </c>
      <c r="AD2546" s="159">
        <v>1938500</v>
      </c>
      <c r="AE2546" s="159">
        <v>27807900</v>
      </c>
      <c r="AF2546" s="159">
        <v>2566145.11</v>
      </c>
      <c r="AG2546" s="159">
        <v>4789484</v>
      </c>
      <c r="AH2546" s="159">
        <v>5217266.2</v>
      </c>
      <c r="AI2546" s="159">
        <v>1200</v>
      </c>
      <c r="AJ2546" s="159">
        <v>0</v>
      </c>
    </row>
    <row r="2547" spans="1:36">
      <c r="A2547" s="153">
        <v>6</v>
      </c>
      <c r="B2547" s="154">
        <v>17</v>
      </c>
      <c r="C2547" s="154">
        <v>0</v>
      </c>
      <c r="D2547" s="155">
        <v>0</v>
      </c>
      <c r="E2547" s="155" t="s">
        <v>90</v>
      </c>
      <c r="F2547" s="156" t="s">
        <v>6189</v>
      </c>
      <c r="G2547" s="156" t="s">
        <v>90</v>
      </c>
      <c r="H2547" s="156" t="s">
        <v>6190</v>
      </c>
      <c r="I2547" s="155">
        <v>617000</v>
      </c>
      <c r="J2547" s="157" t="s">
        <v>429</v>
      </c>
      <c r="K2547" s="157"/>
      <c r="L2547" s="155">
        <v>2022</v>
      </c>
      <c r="M2547" s="158">
        <v>69805</v>
      </c>
      <c r="N2547" s="159">
        <v>103819725.29000001</v>
      </c>
      <c r="O2547" s="159">
        <v>100833591.83</v>
      </c>
      <c r="P2547" s="159">
        <v>60831225.060000002</v>
      </c>
      <c r="Q2547" s="159">
        <v>33174673</v>
      </c>
      <c r="R2547" s="159">
        <v>27656552.059999999</v>
      </c>
      <c r="S2547" s="159">
        <v>2986133.46</v>
      </c>
      <c r="T2547" s="159">
        <v>6259.92</v>
      </c>
      <c r="U2547" s="159">
        <v>99926964.019999996</v>
      </c>
      <c r="V2547" s="159">
        <v>88502252.180000007</v>
      </c>
      <c r="W2547" s="159">
        <v>56484635.039999999</v>
      </c>
      <c r="X2547" s="159">
        <v>546998.35</v>
      </c>
      <c r="Y2547" s="159">
        <v>11424711.84</v>
      </c>
      <c r="Z2547" s="159">
        <v>24255883.539999999</v>
      </c>
      <c r="AA2547" s="159">
        <v>0</v>
      </c>
      <c r="AB2547" s="159">
        <v>24255883.539999999</v>
      </c>
      <c r="AC2547" s="159">
        <v>2580889.36</v>
      </c>
      <c r="AD2547" s="159">
        <v>2580889.36</v>
      </c>
      <c r="AE2547" s="159">
        <v>7869720.8499999996</v>
      </c>
      <c r="AF2547" s="159">
        <v>12331339.65</v>
      </c>
      <c r="AG2547" s="159">
        <v>5343273.87</v>
      </c>
      <c r="AH2547" s="159">
        <v>4577297.4400000004</v>
      </c>
      <c r="AI2547" s="159">
        <v>0</v>
      </c>
      <c r="AJ2547" s="159">
        <v>0</v>
      </c>
    </row>
    <row r="2548" spans="1:36">
      <c r="A2548" s="153">
        <v>6</v>
      </c>
      <c r="B2548" s="154">
        <v>18</v>
      </c>
      <c r="C2548" s="154">
        <v>0</v>
      </c>
      <c r="D2548" s="155">
        <v>0</v>
      </c>
      <c r="E2548" s="155" t="s">
        <v>90</v>
      </c>
      <c r="F2548" s="156" t="s">
        <v>6191</v>
      </c>
      <c r="G2548" s="156" t="s">
        <v>90</v>
      </c>
      <c r="H2548" s="156" t="s">
        <v>6192</v>
      </c>
      <c r="I2548" s="155">
        <v>618000</v>
      </c>
      <c r="J2548" s="157" t="s">
        <v>400</v>
      </c>
      <c r="K2548" s="157"/>
      <c r="L2548" s="155">
        <v>2022</v>
      </c>
      <c r="M2548" s="158">
        <v>78265</v>
      </c>
      <c r="N2548" s="159">
        <v>109322148.81</v>
      </c>
      <c r="O2548" s="159">
        <v>100130052.59</v>
      </c>
      <c r="P2548" s="159">
        <v>70450227.909999996</v>
      </c>
      <c r="Q2548" s="159">
        <v>52068736</v>
      </c>
      <c r="R2548" s="159">
        <v>18381491.91</v>
      </c>
      <c r="S2548" s="159">
        <v>9192096.2200000007</v>
      </c>
      <c r="T2548" s="159">
        <v>93753.73</v>
      </c>
      <c r="U2548" s="159">
        <v>100635333.76000001</v>
      </c>
      <c r="V2548" s="159">
        <v>95233133.450000003</v>
      </c>
      <c r="W2548" s="159">
        <v>61582898.590000004</v>
      </c>
      <c r="X2548" s="159">
        <v>1717299.19</v>
      </c>
      <c r="Y2548" s="159">
        <v>5402200.3099999996</v>
      </c>
      <c r="Z2548" s="159">
        <v>15274958.5</v>
      </c>
      <c r="AA2548" s="159">
        <v>0</v>
      </c>
      <c r="AB2548" s="159">
        <v>15274958.5</v>
      </c>
      <c r="AC2548" s="159">
        <v>2545000</v>
      </c>
      <c r="AD2548" s="159">
        <v>2545000</v>
      </c>
      <c r="AE2548" s="159">
        <v>31239378.719999999</v>
      </c>
      <c r="AF2548" s="159">
        <v>4896919.1399999997</v>
      </c>
      <c r="AG2548" s="159">
        <v>1424868.48</v>
      </c>
      <c r="AH2548" s="159">
        <v>2041251.67</v>
      </c>
      <c r="AI2548" s="159">
        <v>0</v>
      </c>
      <c r="AJ2548" s="159">
        <v>0</v>
      </c>
    </row>
    <row r="2549" spans="1:36">
      <c r="A2549" s="153">
        <v>6</v>
      </c>
      <c r="B2549" s="154">
        <v>19</v>
      </c>
      <c r="C2549" s="154">
        <v>0</v>
      </c>
      <c r="D2549" s="155">
        <v>0</v>
      </c>
      <c r="E2549" s="155" t="s">
        <v>90</v>
      </c>
      <c r="F2549" s="156" t="s">
        <v>6193</v>
      </c>
      <c r="G2549" s="156" t="s">
        <v>90</v>
      </c>
      <c r="H2549" s="156" t="s">
        <v>6194</v>
      </c>
      <c r="I2549" s="155">
        <v>619000</v>
      </c>
      <c r="J2549" s="157" t="s">
        <v>428</v>
      </c>
      <c r="K2549" s="157"/>
      <c r="L2549" s="155">
        <v>2022</v>
      </c>
      <c r="M2549" s="158">
        <v>35954</v>
      </c>
      <c r="N2549" s="159">
        <v>102874936.83</v>
      </c>
      <c r="O2549" s="159">
        <v>85757023.099999994</v>
      </c>
      <c r="P2549" s="159">
        <v>60823741.769999996</v>
      </c>
      <c r="Q2549" s="159">
        <v>33174323</v>
      </c>
      <c r="R2549" s="159">
        <v>27649418.77</v>
      </c>
      <c r="S2549" s="159">
        <v>17117913.73</v>
      </c>
      <c r="T2549" s="159">
        <v>2054896.52</v>
      </c>
      <c r="U2549" s="159">
        <v>96791403.280000001</v>
      </c>
      <c r="V2549" s="159">
        <v>81634410.719999999</v>
      </c>
      <c r="W2549" s="159">
        <v>47816249.68</v>
      </c>
      <c r="X2549" s="159">
        <v>707804.92</v>
      </c>
      <c r="Y2549" s="159">
        <v>15156992.560000001</v>
      </c>
      <c r="Z2549" s="159">
        <v>1375405.32</v>
      </c>
      <c r="AA2549" s="159">
        <v>0</v>
      </c>
      <c r="AB2549" s="159">
        <v>1375405.32</v>
      </c>
      <c r="AC2549" s="159">
        <v>1930000</v>
      </c>
      <c r="AD2549" s="159">
        <v>1930000</v>
      </c>
      <c r="AE2549" s="159">
        <v>9150709.2699999996</v>
      </c>
      <c r="AF2549" s="159">
        <v>4122612.38</v>
      </c>
      <c r="AG2549" s="159">
        <v>4536287.3899999997</v>
      </c>
      <c r="AH2549" s="159">
        <v>4670731.9800000004</v>
      </c>
      <c r="AI2549" s="159">
        <v>0</v>
      </c>
      <c r="AJ2549" s="159">
        <v>0</v>
      </c>
    </row>
    <row r="2550" spans="1:36">
      <c r="A2550" s="153">
        <v>6</v>
      </c>
      <c r="B2550" s="154">
        <v>20</v>
      </c>
      <c r="C2550" s="154">
        <v>0</v>
      </c>
      <c r="D2550" s="155">
        <v>0</v>
      </c>
      <c r="E2550" s="155" t="s">
        <v>90</v>
      </c>
      <c r="F2550" s="156" t="s">
        <v>6195</v>
      </c>
      <c r="G2550" s="156" t="s">
        <v>90</v>
      </c>
      <c r="H2550" s="156" t="s">
        <v>6196</v>
      </c>
      <c r="I2550" s="155">
        <v>620000</v>
      </c>
      <c r="J2550" s="157" t="s">
        <v>427</v>
      </c>
      <c r="K2550" s="157"/>
      <c r="L2550" s="155">
        <v>2022</v>
      </c>
      <c r="M2550" s="158">
        <v>101819</v>
      </c>
      <c r="N2550" s="159">
        <v>136200052.18000001</v>
      </c>
      <c r="O2550" s="159">
        <v>93969082.530000001</v>
      </c>
      <c r="P2550" s="159">
        <v>52627634.579999998</v>
      </c>
      <c r="Q2550" s="159">
        <v>35279419</v>
      </c>
      <c r="R2550" s="159">
        <v>17348215.579999998</v>
      </c>
      <c r="S2550" s="159">
        <v>42230969.649999999</v>
      </c>
      <c r="T2550" s="159">
        <v>63003.05</v>
      </c>
      <c r="U2550" s="159">
        <v>150482863.78</v>
      </c>
      <c r="V2550" s="159">
        <v>80363117.060000002</v>
      </c>
      <c r="W2550" s="159">
        <v>39403635.869999997</v>
      </c>
      <c r="X2550" s="159">
        <v>316687.94</v>
      </c>
      <c r="Y2550" s="159">
        <v>70119746.719999999</v>
      </c>
      <c r="Z2550" s="159">
        <v>31286682.719999999</v>
      </c>
      <c r="AA2550" s="159">
        <v>4000000</v>
      </c>
      <c r="AB2550" s="159">
        <v>27286682.719999999</v>
      </c>
      <c r="AC2550" s="159">
        <v>7650000</v>
      </c>
      <c r="AD2550" s="159">
        <v>7000000</v>
      </c>
      <c r="AE2550" s="159">
        <v>5500000</v>
      </c>
      <c r="AF2550" s="159">
        <v>13605965.470000001</v>
      </c>
      <c r="AG2550" s="159">
        <v>784396.48</v>
      </c>
      <c r="AH2550" s="159">
        <v>683883.89</v>
      </c>
      <c r="AI2550" s="159">
        <v>0</v>
      </c>
      <c r="AJ2550" s="159">
        <v>0</v>
      </c>
    </row>
    <row r="2551" spans="1:36">
      <c r="A2551" s="153">
        <v>8</v>
      </c>
      <c r="B2551" s="154">
        <v>1</v>
      </c>
      <c r="C2551" s="154">
        <v>0</v>
      </c>
      <c r="D2551" s="155">
        <v>0</v>
      </c>
      <c r="E2551" s="155" t="s">
        <v>90</v>
      </c>
      <c r="F2551" s="156" t="s">
        <v>6197</v>
      </c>
      <c r="G2551" s="156" t="s">
        <v>90</v>
      </c>
      <c r="H2551" s="156" t="s">
        <v>6198</v>
      </c>
      <c r="I2551" s="155">
        <v>801000</v>
      </c>
      <c r="J2551" s="157" t="s">
        <v>426</v>
      </c>
      <c r="K2551" s="157"/>
      <c r="L2551" s="155">
        <v>2022</v>
      </c>
      <c r="M2551" s="158">
        <v>73140</v>
      </c>
      <c r="N2551" s="159">
        <v>92265226.140000001</v>
      </c>
      <c r="O2551" s="159">
        <v>71092372.349999994</v>
      </c>
      <c r="P2551" s="159">
        <v>30188316.350000001</v>
      </c>
      <c r="Q2551" s="159">
        <v>16018754</v>
      </c>
      <c r="R2551" s="159">
        <v>14169562.35</v>
      </c>
      <c r="S2551" s="159">
        <v>21172853.789999999</v>
      </c>
      <c r="T2551" s="159">
        <v>32701.45</v>
      </c>
      <c r="U2551" s="159">
        <v>93209042.989999995</v>
      </c>
      <c r="V2551" s="159">
        <v>62572825.18</v>
      </c>
      <c r="W2551" s="159">
        <v>37820850.18</v>
      </c>
      <c r="X2551" s="159">
        <v>2008861.42</v>
      </c>
      <c r="Y2551" s="159">
        <v>30636217.809999999</v>
      </c>
      <c r="Z2551" s="159">
        <v>38883239.240000002</v>
      </c>
      <c r="AA2551" s="159">
        <v>0</v>
      </c>
      <c r="AB2551" s="159">
        <v>38883239.240000002</v>
      </c>
      <c r="AC2551" s="159">
        <v>100000</v>
      </c>
      <c r="AD2551" s="159">
        <v>100000</v>
      </c>
      <c r="AE2551" s="159">
        <v>57111475.649999999</v>
      </c>
      <c r="AF2551" s="159">
        <v>8519547.1699999999</v>
      </c>
      <c r="AG2551" s="159">
        <v>420873.59</v>
      </c>
      <c r="AH2551" s="159">
        <v>415277.75</v>
      </c>
      <c r="AI2551" s="159">
        <v>0</v>
      </c>
      <c r="AJ2551" s="159">
        <v>0</v>
      </c>
    </row>
    <row r="2552" spans="1:36">
      <c r="A2552" s="153">
        <v>8</v>
      </c>
      <c r="B2552" s="154">
        <v>2</v>
      </c>
      <c r="C2552" s="154">
        <v>0</v>
      </c>
      <c r="D2552" s="155">
        <v>0</v>
      </c>
      <c r="E2552" s="155" t="s">
        <v>90</v>
      </c>
      <c r="F2552" s="156" t="s">
        <v>6199</v>
      </c>
      <c r="G2552" s="156" t="s">
        <v>90</v>
      </c>
      <c r="H2552" s="156" t="s">
        <v>6200</v>
      </c>
      <c r="I2552" s="155">
        <v>802000</v>
      </c>
      <c r="J2552" s="157" t="s">
        <v>325</v>
      </c>
      <c r="K2552" s="157"/>
      <c r="L2552" s="155">
        <v>2022</v>
      </c>
      <c r="M2552" s="158">
        <v>53240</v>
      </c>
      <c r="N2552" s="159">
        <v>82512709.379999995</v>
      </c>
      <c r="O2552" s="159">
        <v>73884729.030000001</v>
      </c>
      <c r="P2552" s="159">
        <v>48972099.75</v>
      </c>
      <c r="Q2552" s="159">
        <v>29401216</v>
      </c>
      <c r="R2552" s="159">
        <v>19570883.75</v>
      </c>
      <c r="S2552" s="159">
        <v>8627980.3499999996</v>
      </c>
      <c r="T2552" s="159">
        <v>603249.85</v>
      </c>
      <c r="U2552" s="159">
        <v>78420336.450000003</v>
      </c>
      <c r="V2552" s="159">
        <v>69801636.159999996</v>
      </c>
      <c r="W2552" s="159">
        <v>50943068.399999999</v>
      </c>
      <c r="X2552" s="159">
        <v>904184.28</v>
      </c>
      <c r="Y2552" s="159">
        <v>8618700.2899999991</v>
      </c>
      <c r="Z2552" s="159">
        <v>11368771.039999999</v>
      </c>
      <c r="AA2552" s="159">
        <v>2679000</v>
      </c>
      <c r="AB2552" s="159">
        <v>8689771.0399999991</v>
      </c>
      <c r="AC2552" s="159">
        <v>2409000</v>
      </c>
      <c r="AD2552" s="159">
        <v>2409000</v>
      </c>
      <c r="AE2552" s="159">
        <v>15728174.460000001</v>
      </c>
      <c r="AF2552" s="159">
        <v>4083092.87</v>
      </c>
      <c r="AG2552" s="159">
        <v>909101.1</v>
      </c>
      <c r="AH2552" s="159">
        <v>1741529.68</v>
      </c>
      <c r="AI2552" s="159">
        <v>0</v>
      </c>
      <c r="AJ2552" s="159">
        <v>174.46</v>
      </c>
    </row>
    <row r="2553" spans="1:36">
      <c r="A2553" s="153">
        <v>8</v>
      </c>
      <c r="B2553" s="154">
        <v>3</v>
      </c>
      <c r="C2553" s="154">
        <v>0</v>
      </c>
      <c r="D2553" s="155">
        <v>0</v>
      </c>
      <c r="E2553" s="155" t="s">
        <v>90</v>
      </c>
      <c r="F2553" s="156" t="s">
        <v>6201</v>
      </c>
      <c r="G2553" s="156" t="s">
        <v>90</v>
      </c>
      <c r="H2553" s="156" t="s">
        <v>6202</v>
      </c>
      <c r="I2553" s="155">
        <v>803000</v>
      </c>
      <c r="J2553" s="157" t="s">
        <v>425</v>
      </c>
      <c r="K2553" s="157"/>
      <c r="L2553" s="155">
        <v>2022</v>
      </c>
      <c r="M2553" s="158">
        <v>55476</v>
      </c>
      <c r="N2553" s="159">
        <v>99845674.030000001</v>
      </c>
      <c r="O2553" s="159">
        <v>94526780.969999999</v>
      </c>
      <c r="P2553" s="159">
        <v>57327521.219999999</v>
      </c>
      <c r="Q2553" s="159">
        <v>32311489</v>
      </c>
      <c r="R2553" s="159">
        <v>25016032.219999999</v>
      </c>
      <c r="S2553" s="159">
        <v>5318893.0599999996</v>
      </c>
      <c r="T2553" s="159">
        <v>54504.73</v>
      </c>
      <c r="U2553" s="159">
        <v>103689796.62</v>
      </c>
      <c r="V2553" s="159">
        <v>90630261.370000005</v>
      </c>
      <c r="W2553" s="159">
        <v>58937518.109999999</v>
      </c>
      <c r="X2553" s="159">
        <v>1170918.98</v>
      </c>
      <c r="Y2553" s="159">
        <v>13059535.25</v>
      </c>
      <c r="Z2553" s="159">
        <v>27141481.739999998</v>
      </c>
      <c r="AA2553" s="159">
        <v>5561934</v>
      </c>
      <c r="AB2553" s="159">
        <v>21579547.739999998</v>
      </c>
      <c r="AC2553" s="159">
        <v>1300000</v>
      </c>
      <c r="AD2553" s="159">
        <v>1300000</v>
      </c>
      <c r="AE2553" s="159">
        <v>23374584.359999999</v>
      </c>
      <c r="AF2553" s="159">
        <v>3896519.6</v>
      </c>
      <c r="AG2553" s="159">
        <v>1142673.4099999999</v>
      </c>
      <c r="AH2553" s="159">
        <v>1219818.24</v>
      </c>
      <c r="AI2553" s="159">
        <v>0</v>
      </c>
      <c r="AJ2553" s="159">
        <v>984</v>
      </c>
    </row>
    <row r="2554" spans="1:36">
      <c r="A2554" s="153">
        <v>8</v>
      </c>
      <c r="B2554" s="154">
        <v>4</v>
      </c>
      <c r="C2554" s="154">
        <v>0</v>
      </c>
      <c r="D2554" s="155">
        <v>0</v>
      </c>
      <c r="E2554" s="155" t="s">
        <v>90</v>
      </c>
      <c r="F2554" s="156" t="s">
        <v>6203</v>
      </c>
      <c r="G2554" s="156" t="s">
        <v>90</v>
      </c>
      <c r="H2554" s="156" t="s">
        <v>6204</v>
      </c>
      <c r="I2554" s="155">
        <v>804000</v>
      </c>
      <c r="J2554" s="157" t="s">
        <v>424</v>
      </c>
      <c r="K2554" s="157"/>
      <c r="L2554" s="155">
        <v>2022</v>
      </c>
      <c r="M2554" s="158">
        <v>82777</v>
      </c>
      <c r="N2554" s="159">
        <v>114959267.54000001</v>
      </c>
      <c r="O2554" s="159">
        <v>101580185.45</v>
      </c>
      <c r="P2554" s="159">
        <v>67714788.650000006</v>
      </c>
      <c r="Q2554" s="159">
        <v>45482722</v>
      </c>
      <c r="R2554" s="159">
        <v>22232066.649999999</v>
      </c>
      <c r="S2554" s="159">
        <v>13379082.09</v>
      </c>
      <c r="T2554" s="159">
        <v>352783.15</v>
      </c>
      <c r="U2554" s="159">
        <v>118034844.13</v>
      </c>
      <c r="V2554" s="159">
        <v>100605656.06</v>
      </c>
      <c r="W2554" s="159">
        <v>64926270.530000001</v>
      </c>
      <c r="X2554" s="159">
        <v>1743917.93</v>
      </c>
      <c r="Y2554" s="159">
        <v>17429188.07</v>
      </c>
      <c r="Z2554" s="159">
        <v>24022087.989999998</v>
      </c>
      <c r="AA2554" s="159">
        <v>0</v>
      </c>
      <c r="AB2554" s="159">
        <v>24022087.989999998</v>
      </c>
      <c r="AC2554" s="159">
        <v>540000</v>
      </c>
      <c r="AD2554" s="159">
        <v>540000</v>
      </c>
      <c r="AE2554" s="159">
        <v>40660000</v>
      </c>
      <c r="AF2554" s="159">
        <v>974529.39</v>
      </c>
      <c r="AG2554" s="159">
        <v>3641479.45</v>
      </c>
      <c r="AH2554" s="159">
        <v>4334897.1100000003</v>
      </c>
      <c r="AI2554" s="159">
        <v>0</v>
      </c>
      <c r="AJ2554" s="159">
        <v>0</v>
      </c>
    </row>
    <row r="2555" spans="1:36">
      <c r="A2555" s="153">
        <v>8</v>
      </c>
      <c r="B2555" s="154">
        <v>5</v>
      </c>
      <c r="C2555" s="154">
        <v>0</v>
      </c>
      <c r="D2555" s="155">
        <v>0</v>
      </c>
      <c r="E2555" s="155" t="s">
        <v>90</v>
      </c>
      <c r="F2555" s="156" t="s">
        <v>6205</v>
      </c>
      <c r="G2555" s="156" t="s">
        <v>90</v>
      </c>
      <c r="H2555" s="156" t="s">
        <v>6206</v>
      </c>
      <c r="I2555" s="155">
        <v>805000</v>
      </c>
      <c r="J2555" s="157" t="s">
        <v>423</v>
      </c>
      <c r="K2555" s="157"/>
      <c r="L2555" s="155">
        <v>2022</v>
      </c>
      <c r="M2555" s="158">
        <v>46046</v>
      </c>
      <c r="N2555" s="159">
        <v>73695184.349999994</v>
      </c>
      <c r="O2555" s="159">
        <v>72818777.849999994</v>
      </c>
      <c r="P2555" s="159">
        <v>35576098.159999996</v>
      </c>
      <c r="Q2555" s="159">
        <v>22821615</v>
      </c>
      <c r="R2555" s="159">
        <v>12754483.16</v>
      </c>
      <c r="S2555" s="159">
        <v>876406.5</v>
      </c>
      <c r="T2555" s="159">
        <v>3471.5</v>
      </c>
      <c r="U2555" s="159">
        <v>79346798.959999993</v>
      </c>
      <c r="V2555" s="159">
        <v>74863320.060000002</v>
      </c>
      <c r="W2555" s="159">
        <v>36919078.060000002</v>
      </c>
      <c r="X2555" s="159">
        <v>1013717.77</v>
      </c>
      <c r="Y2555" s="159">
        <v>4483478.9000000004</v>
      </c>
      <c r="Z2555" s="159">
        <v>8171009.0999999996</v>
      </c>
      <c r="AA2555" s="159">
        <v>0</v>
      </c>
      <c r="AB2555" s="159">
        <v>8171009.0999999996</v>
      </c>
      <c r="AC2555" s="159">
        <v>2296540</v>
      </c>
      <c r="AD2555" s="159">
        <v>2296540</v>
      </c>
      <c r="AE2555" s="159">
        <v>16848144.640000001</v>
      </c>
      <c r="AF2555" s="159">
        <v>-2044542.21</v>
      </c>
      <c r="AG2555" s="159">
        <v>785534.69</v>
      </c>
      <c r="AH2555" s="159">
        <v>832782.47</v>
      </c>
      <c r="AI2555" s="159">
        <v>0</v>
      </c>
      <c r="AJ2555" s="159">
        <v>4619208.6399999997</v>
      </c>
    </row>
    <row r="2556" spans="1:36">
      <c r="A2556" s="153">
        <v>8</v>
      </c>
      <c r="B2556" s="154">
        <v>6</v>
      </c>
      <c r="C2556" s="154">
        <v>0</v>
      </c>
      <c r="D2556" s="155">
        <v>0</v>
      </c>
      <c r="E2556" s="155" t="s">
        <v>90</v>
      </c>
      <c r="F2556" s="156" t="s">
        <v>6207</v>
      </c>
      <c r="G2556" s="156" t="s">
        <v>90</v>
      </c>
      <c r="H2556" s="156" t="s">
        <v>6208</v>
      </c>
      <c r="I2556" s="155">
        <v>806000</v>
      </c>
      <c r="J2556" s="157" t="s">
        <v>422</v>
      </c>
      <c r="K2556" s="157"/>
      <c r="L2556" s="155">
        <v>2022</v>
      </c>
      <c r="M2556" s="158">
        <v>47216</v>
      </c>
      <c r="N2556" s="159">
        <v>65752811.130000003</v>
      </c>
      <c r="O2556" s="159">
        <v>63494425.060000002</v>
      </c>
      <c r="P2556" s="159">
        <v>40723044.990000002</v>
      </c>
      <c r="Q2556" s="159">
        <v>29154514</v>
      </c>
      <c r="R2556" s="159">
        <v>11568530.99</v>
      </c>
      <c r="S2556" s="159">
        <v>2258386.0699999998</v>
      </c>
      <c r="T2556" s="159">
        <v>265226.2</v>
      </c>
      <c r="U2556" s="159">
        <v>64232145.469999999</v>
      </c>
      <c r="V2556" s="159">
        <v>57627758.649999999</v>
      </c>
      <c r="W2556" s="159">
        <v>39620024.810000002</v>
      </c>
      <c r="X2556" s="159">
        <v>101031.65</v>
      </c>
      <c r="Y2556" s="159">
        <v>6604386.8200000003</v>
      </c>
      <c r="Z2556" s="159">
        <v>10315026.48</v>
      </c>
      <c r="AA2556" s="159">
        <v>0</v>
      </c>
      <c r="AB2556" s="159">
        <v>10315026.48</v>
      </c>
      <c r="AC2556" s="159">
        <v>876000</v>
      </c>
      <c r="AD2556" s="159">
        <v>876000</v>
      </c>
      <c r="AE2556" s="159">
        <v>3504000</v>
      </c>
      <c r="AF2556" s="159">
        <v>5866666.4100000001</v>
      </c>
      <c r="AG2556" s="159">
        <v>703411.14</v>
      </c>
      <c r="AH2556" s="159">
        <v>1592091.3</v>
      </c>
      <c r="AI2556" s="159">
        <v>0</v>
      </c>
      <c r="AJ2556" s="159">
        <v>0</v>
      </c>
    </row>
    <row r="2557" spans="1:36">
      <c r="A2557" s="153">
        <v>8</v>
      </c>
      <c r="B2557" s="154">
        <v>7</v>
      </c>
      <c r="C2557" s="154">
        <v>0</v>
      </c>
      <c r="D2557" s="155">
        <v>0</v>
      </c>
      <c r="E2557" s="155" t="s">
        <v>90</v>
      </c>
      <c r="F2557" s="156" t="s">
        <v>6209</v>
      </c>
      <c r="G2557" s="156" t="s">
        <v>90</v>
      </c>
      <c r="H2557" s="156" t="s">
        <v>6210</v>
      </c>
      <c r="I2557" s="155">
        <v>807000</v>
      </c>
      <c r="J2557" s="157" t="s">
        <v>421</v>
      </c>
      <c r="K2557" s="157"/>
      <c r="L2557" s="155">
        <v>2022</v>
      </c>
      <c r="M2557" s="158">
        <v>33876</v>
      </c>
      <c r="N2557" s="159">
        <v>64175359.729999997</v>
      </c>
      <c r="O2557" s="159">
        <v>58105713.759999998</v>
      </c>
      <c r="P2557" s="159">
        <v>31132804.07</v>
      </c>
      <c r="Q2557" s="159">
        <v>20733234</v>
      </c>
      <c r="R2557" s="159">
        <v>10399570.07</v>
      </c>
      <c r="S2557" s="159">
        <v>6069645.9699999997</v>
      </c>
      <c r="T2557" s="159">
        <v>105219.24</v>
      </c>
      <c r="U2557" s="159">
        <v>60820588</v>
      </c>
      <c r="V2557" s="159">
        <v>49625276.219999999</v>
      </c>
      <c r="W2557" s="159">
        <v>36189425.189999998</v>
      </c>
      <c r="X2557" s="159">
        <v>837424.76</v>
      </c>
      <c r="Y2557" s="159">
        <v>11195311.779999999</v>
      </c>
      <c r="Z2557" s="159">
        <v>11613383.08</v>
      </c>
      <c r="AA2557" s="159">
        <v>0</v>
      </c>
      <c r="AB2557" s="159">
        <v>11613383.08</v>
      </c>
      <c r="AC2557" s="159">
        <v>1056500</v>
      </c>
      <c r="AD2557" s="159">
        <v>1056500</v>
      </c>
      <c r="AE2557" s="159">
        <v>11285000</v>
      </c>
      <c r="AF2557" s="159">
        <v>8480437.5399999991</v>
      </c>
      <c r="AG2557" s="159">
        <v>318691.46999999997</v>
      </c>
      <c r="AH2557" s="159">
        <v>420160.27</v>
      </c>
      <c r="AI2557" s="159">
        <v>0</v>
      </c>
      <c r="AJ2557" s="159">
        <v>0</v>
      </c>
    </row>
    <row r="2558" spans="1:36">
      <c r="A2558" s="153">
        <v>8</v>
      </c>
      <c r="B2558" s="154">
        <v>8</v>
      </c>
      <c r="C2558" s="154">
        <v>0</v>
      </c>
      <c r="D2558" s="155">
        <v>0</v>
      </c>
      <c r="E2558" s="155" t="s">
        <v>90</v>
      </c>
      <c r="F2558" s="156" t="s">
        <v>6211</v>
      </c>
      <c r="G2558" s="156" t="s">
        <v>90</v>
      </c>
      <c r="H2558" s="156" t="s">
        <v>6212</v>
      </c>
      <c r="I2558" s="155">
        <v>808000</v>
      </c>
      <c r="J2558" s="157" t="s">
        <v>420</v>
      </c>
      <c r="K2558" s="157"/>
      <c r="L2558" s="155">
        <v>2022</v>
      </c>
      <c r="M2558" s="158">
        <v>54447</v>
      </c>
      <c r="N2558" s="159">
        <v>104750896.55</v>
      </c>
      <c r="O2558" s="159">
        <v>86475217.629999995</v>
      </c>
      <c r="P2558" s="159">
        <v>45515964.009999998</v>
      </c>
      <c r="Q2558" s="159">
        <v>30093039</v>
      </c>
      <c r="R2558" s="159">
        <v>15422925.01</v>
      </c>
      <c r="S2558" s="159">
        <v>18275678.920000002</v>
      </c>
      <c r="T2558" s="159">
        <v>110153.24</v>
      </c>
      <c r="U2558" s="159">
        <v>110667759.03</v>
      </c>
      <c r="V2558" s="159">
        <v>80061596.359999999</v>
      </c>
      <c r="W2558" s="159">
        <v>57225500.259999998</v>
      </c>
      <c r="X2558" s="159">
        <v>645301.44999999995</v>
      </c>
      <c r="Y2558" s="159">
        <v>30606162.670000002</v>
      </c>
      <c r="Z2558" s="159">
        <v>14204455.289999999</v>
      </c>
      <c r="AA2558" s="159">
        <v>8400000</v>
      </c>
      <c r="AB2558" s="159">
        <v>5804455.2899999991</v>
      </c>
      <c r="AC2558" s="159">
        <v>1700000</v>
      </c>
      <c r="AD2558" s="159">
        <v>1700000</v>
      </c>
      <c r="AE2558" s="159">
        <v>17700000</v>
      </c>
      <c r="AF2558" s="159">
        <v>6413621.2699999996</v>
      </c>
      <c r="AG2558" s="159">
        <v>159935.93</v>
      </c>
      <c r="AH2558" s="159">
        <v>525285.04</v>
      </c>
      <c r="AI2558" s="159">
        <v>0</v>
      </c>
      <c r="AJ2558" s="159">
        <v>0</v>
      </c>
    </row>
    <row r="2559" spans="1:36">
      <c r="A2559" s="153">
        <v>8</v>
      </c>
      <c r="B2559" s="154">
        <v>9</v>
      </c>
      <c r="C2559" s="154">
        <v>0</v>
      </c>
      <c r="D2559" s="155">
        <v>0</v>
      </c>
      <c r="E2559" s="155" t="s">
        <v>90</v>
      </c>
      <c r="F2559" s="156" t="s">
        <v>6213</v>
      </c>
      <c r="G2559" s="156" t="s">
        <v>90</v>
      </c>
      <c r="H2559" s="156" t="s">
        <v>6214</v>
      </c>
      <c r="I2559" s="155">
        <v>809000</v>
      </c>
      <c r="J2559" s="157" t="s">
        <v>419</v>
      </c>
      <c r="K2559" s="157"/>
      <c r="L2559" s="155">
        <v>2022</v>
      </c>
      <c r="M2559" s="158">
        <v>74943</v>
      </c>
      <c r="N2559" s="159">
        <v>101248864.38</v>
      </c>
      <c r="O2559" s="159">
        <v>92635748.5</v>
      </c>
      <c r="P2559" s="159">
        <v>50873488.700000003</v>
      </c>
      <c r="Q2559" s="159">
        <v>30227517</v>
      </c>
      <c r="R2559" s="159">
        <v>20645971.699999999</v>
      </c>
      <c r="S2559" s="159">
        <v>8613115.8800000008</v>
      </c>
      <c r="T2559" s="159">
        <v>117646.05</v>
      </c>
      <c r="U2559" s="159">
        <v>108884801.18000001</v>
      </c>
      <c r="V2559" s="159">
        <v>89805113.909999996</v>
      </c>
      <c r="W2559" s="159">
        <v>53305153.219999999</v>
      </c>
      <c r="X2559" s="159">
        <v>674100</v>
      </c>
      <c r="Y2559" s="159">
        <v>19079687.27</v>
      </c>
      <c r="Z2559" s="159">
        <v>20154881.710000001</v>
      </c>
      <c r="AA2559" s="159">
        <v>0</v>
      </c>
      <c r="AB2559" s="159">
        <v>20154881.710000001</v>
      </c>
      <c r="AC2559" s="159">
        <v>2700000</v>
      </c>
      <c r="AD2559" s="159">
        <v>2500000</v>
      </c>
      <c r="AE2559" s="159">
        <v>7500000</v>
      </c>
      <c r="AF2559" s="159">
        <v>2830634.59</v>
      </c>
      <c r="AG2559" s="159">
        <v>716734.5</v>
      </c>
      <c r="AH2559" s="159">
        <v>1537619.85</v>
      </c>
      <c r="AI2559" s="159">
        <v>0</v>
      </c>
      <c r="AJ2559" s="159">
        <v>0</v>
      </c>
    </row>
    <row r="2560" spans="1:36">
      <c r="A2560" s="153">
        <v>8</v>
      </c>
      <c r="B2560" s="154">
        <v>10</v>
      </c>
      <c r="C2560" s="154">
        <v>0</v>
      </c>
      <c r="D2560" s="155">
        <v>0</v>
      </c>
      <c r="E2560" s="155" t="s">
        <v>90</v>
      </c>
      <c r="F2560" s="156" t="s">
        <v>6215</v>
      </c>
      <c r="G2560" s="156" t="s">
        <v>90</v>
      </c>
      <c r="H2560" s="156" t="s">
        <v>6216</v>
      </c>
      <c r="I2560" s="155">
        <v>810000</v>
      </c>
      <c r="J2560" s="157" t="s">
        <v>418</v>
      </c>
      <c r="K2560" s="157"/>
      <c r="L2560" s="155">
        <v>2022</v>
      </c>
      <c r="M2560" s="158">
        <v>74742</v>
      </c>
      <c r="N2560" s="159">
        <v>103874460.5</v>
      </c>
      <c r="O2560" s="159">
        <v>86149284.150000006</v>
      </c>
      <c r="P2560" s="159">
        <v>60395201.789999999</v>
      </c>
      <c r="Q2560" s="159">
        <v>40992776</v>
      </c>
      <c r="R2560" s="159">
        <v>19402425.789999999</v>
      </c>
      <c r="S2560" s="159">
        <v>17725176.350000001</v>
      </c>
      <c r="T2560" s="159">
        <v>502662.68</v>
      </c>
      <c r="U2560" s="159">
        <v>101874545.37</v>
      </c>
      <c r="V2560" s="159">
        <v>82433660.480000004</v>
      </c>
      <c r="W2560" s="159">
        <v>55963349.899999999</v>
      </c>
      <c r="X2560" s="159">
        <v>884524.56</v>
      </c>
      <c r="Y2560" s="159">
        <v>19440884.890000001</v>
      </c>
      <c r="Z2560" s="159">
        <v>13953603.140000001</v>
      </c>
      <c r="AA2560" s="159">
        <v>3500000</v>
      </c>
      <c r="AB2560" s="159">
        <v>10453603.140000001</v>
      </c>
      <c r="AC2560" s="159">
        <v>3250000</v>
      </c>
      <c r="AD2560" s="159">
        <v>3250000</v>
      </c>
      <c r="AE2560" s="159">
        <v>19000000</v>
      </c>
      <c r="AF2560" s="159">
        <v>3715623.67</v>
      </c>
      <c r="AG2560" s="159">
        <v>1123061.6299999999</v>
      </c>
      <c r="AH2560" s="159">
        <v>2295328.86</v>
      </c>
      <c r="AI2560" s="159">
        <v>0</v>
      </c>
      <c r="AJ2560" s="159">
        <v>0</v>
      </c>
    </row>
    <row r="2561" spans="1:36">
      <c r="A2561" s="153">
        <v>8</v>
      </c>
      <c r="B2561" s="154">
        <v>11</v>
      </c>
      <c r="C2561" s="154">
        <v>0</v>
      </c>
      <c r="D2561" s="155">
        <v>0</v>
      </c>
      <c r="E2561" s="155" t="s">
        <v>90</v>
      </c>
      <c r="F2561" s="156" t="s">
        <v>6217</v>
      </c>
      <c r="G2561" s="156" t="s">
        <v>90</v>
      </c>
      <c r="H2561" s="156" t="s">
        <v>6218</v>
      </c>
      <c r="I2561" s="155">
        <v>811000</v>
      </c>
      <c r="J2561" s="157" t="s">
        <v>417</v>
      </c>
      <c r="K2561" s="157"/>
      <c r="L2561" s="155">
        <v>2022</v>
      </c>
      <c r="M2561" s="158">
        <v>92340</v>
      </c>
      <c r="N2561" s="159">
        <v>140684107.97</v>
      </c>
      <c r="O2561" s="159">
        <v>130880506.81</v>
      </c>
      <c r="P2561" s="159">
        <v>83648961.349999994</v>
      </c>
      <c r="Q2561" s="159">
        <v>62613530</v>
      </c>
      <c r="R2561" s="159">
        <v>21035431.350000001</v>
      </c>
      <c r="S2561" s="159">
        <v>9803601.1600000001</v>
      </c>
      <c r="T2561" s="159">
        <v>51993.83</v>
      </c>
      <c r="U2561" s="159">
        <v>137276031.66999999</v>
      </c>
      <c r="V2561" s="159">
        <v>119823815.09</v>
      </c>
      <c r="W2561" s="159">
        <v>84094987.569999993</v>
      </c>
      <c r="X2561" s="159">
        <v>835000.25</v>
      </c>
      <c r="Y2561" s="159">
        <v>17452216.579999998</v>
      </c>
      <c r="Z2561" s="159">
        <v>15907651.42</v>
      </c>
      <c r="AA2561" s="159">
        <v>0</v>
      </c>
      <c r="AB2561" s="159">
        <v>15907651.42</v>
      </c>
      <c r="AC2561" s="159">
        <v>4000000</v>
      </c>
      <c r="AD2561" s="159">
        <v>4000000</v>
      </c>
      <c r="AE2561" s="159">
        <v>10500000</v>
      </c>
      <c r="AF2561" s="159">
        <v>11056691.720000001</v>
      </c>
      <c r="AG2561" s="159">
        <v>1763321.86</v>
      </c>
      <c r="AH2561" s="159">
        <v>2172361.62</v>
      </c>
      <c r="AI2561" s="159">
        <v>0</v>
      </c>
      <c r="AJ2561" s="159">
        <v>0</v>
      </c>
    </row>
    <row r="2562" spans="1:36">
      <c r="A2562" s="153">
        <v>8</v>
      </c>
      <c r="B2562" s="154">
        <v>12</v>
      </c>
      <c r="C2562" s="154">
        <v>0</v>
      </c>
      <c r="D2562" s="155">
        <v>0</v>
      </c>
      <c r="E2562" s="155" t="s">
        <v>90</v>
      </c>
      <c r="F2562" s="156" t="s">
        <v>6219</v>
      </c>
      <c r="G2562" s="156" t="s">
        <v>90</v>
      </c>
      <c r="H2562" s="156" t="s">
        <v>6220</v>
      </c>
      <c r="I2562" s="155">
        <v>812000</v>
      </c>
      <c r="J2562" s="157" t="s">
        <v>416</v>
      </c>
      <c r="K2562" s="157"/>
      <c r="L2562" s="155">
        <v>2022</v>
      </c>
      <c r="M2562" s="158">
        <v>37530</v>
      </c>
      <c r="N2562" s="159">
        <v>64597215.539999999</v>
      </c>
      <c r="O2562" s="159">
        <v>57998958.729999997</v>
      </c>
      <c r="P2562" s="159">
        <v>39890959.130000003</v>
      </c>
      <c r="Q2562" s="159">
        <v>26126645</v>
      </c>
      <c r="R2562" s="159">
        <v>13764314.130000001</v>
      </c>
      <c r="S2562" s="159">
        <v>6598256.8099999996</v>
      </c>
      <c r="T2562" s="159">
        <v>7876.07</v>
      </c>
      <c r="U2562" s="159">
        <v>57565296.170000002</v>
      </c>
      <c r="V2562" s="159">
        <v>51205211.399999999</v>
      </c>
      <c r="W2562" s="159">
        <v>35423122.689999998</v>
      </c>
      <c r="X2562" s="159">
        <v>978134.65</v>
      </c>
      <c r="Y2562" s="159">
        <v>6360084.7699999996</v>
      </c>
      <c r="Z2562" s="159">
        <v>25339704.510000002</v>
      </c>
      <c r="AA2562" s="159">
        <v>0</v>
      </c>
      <c r="AB2562" s="159">
        <v>25339704.510000002</v>
      </c>
      <c r="AC2562" s="159">
        <v>1392000</v>
      </c>
      <c r="AD2562" s="159">
        <v>1392000</v>
      </c>
      <c r="AE2562" s="159">
        <v>15363037</v>
      </c>
      <c r="AF2562" s="159">
        <v>6793747.3300000001</v>
      </c>
      <c r="AG2562" s="159">
        <v>226469.54</v>
      </c>
      <c r="AH2562" s="159">
        <v>568132.61</v>
      </c>
      <c r="AI2562" s="159">
        <v>0</v>
      </c>
      <c r="AJ2562" s="159">
        <v>3</v>
      </c>
    </row>
    <row r="2563" spans="1:36">
      <c r="A2563" s="153">
        <v>10</v>
      </c>
      <c r="B2563" s="154">
        <v>1</v>
      </c>
      <c r="C2563" s="154">
        <v>0</v>
      </c>
      <c r="D2563" s="155">
        <v>0</v>
      </c>
      <c r="E2563" s="155" t="s">
        <v>90</v>
      </c>
      <c r="F2563" s="156" t="s">
        <v>6221</v>
      </c>
      <c r="G2563" s="156" t="s">
        <v>90</v>
      </c>
      <c r="H2563" s="156" t="s">
        <v>6222</v>
      </c>
      <c r="I2563" s="155">
        <v>1001000</v>
      </c>
      <c r="J2563" s="157" t="s">
        <v>415</v>
      </c>
      <c r="K2563" s="157"/>
      <c r="L2563" s="155">
        <v>2022</v>
      </c>
      <c r="M2563" s="158">
        <v>109242</v>
      </c>
      <c r="N2563" s="159">
        <v>153241161.84999999</v>
      </c>
      <c r="O2563" s="159">
        <v>145265509.44</v>
      </c>
      <c r="P2563" s="159">
        <v>70692991.289999992</v>
      </c>
      <c r="Q2563" s="159">
        <v>45492469</v>
      </c>
      <c r="R2563" s="159">
        <v>25200522.289999999</v>
      </c>
      <c r="S2563" s="159">
        <v>7975652.4100000001</v>
      </c>
      <c r="T2563" s="159">
        <v>1062311.5</v>
      </c>
      <c r="U2563" s="159">
        <v>151251469.93000001</v>
      </c>
      <c r="V2563" s="159">
        <v>138348222.37</v>
      </c>
      <c r="W2563" s="159">
        <v>88136405.780000001</v>
      </c>
      <c r="X2563" s="159">
        <v>1764050</v>
      </c>
      <c r="Y2563" s="159">
        <v>12903247.560000001</v>
      </c>
      <c r="Z2563" s="159">
        <v>15115596.58</v>
      </c>
      <c r="AA2563" s="159">
        <v>0</v>
      </c>
      <c r="AB2563" s="159">
        <v>15115596.58</v>
      </c>
      <c r="AC2563" s="159">
        <v>0</v>
      </c>
      <c r="AD2563" s="159">
        <v>0</v>
      </c>
      <c r="AE2563" s="159">
        <v>34158519.960000001</v>
      </c>
      <c r="AF2563" s="159">
        <v>6917287.0700000003</v>
      </c>
      <c r="AG2563" s="159">
        <v>2654178.77</v>
      </c>
      <c r="AH2563" s="159">
        <v>3488222.9</v>
      </c>
      <c r="AI2563" s="159">
        <v>0</v>
      </c>
      <c r="AJ2563" s="159">
        <v>58519.96</v>
      </c>
    </row>
    <row r="2564" spans="1:36">
      <c r="A2564" s="153">
        <v>10</v>
      </c>
      <c r="B2564" s="154">
        <v>2</v>
      </c>
      <c r="C2564" s="154">
        <v>0</v>
      </c>
      <c r="D2564" s="155">
        <v>0</v>
      </c>
      <c r="E2564" s="155" t="s">
        <v>90</v>
      </c>
      <c r="F2564" s="156" t="s">
        <v>6223</v>
      </c>
      <c r="G2564" s="156" t="s">
        <v>90</v>
      </c>
      <c r="H2564" s="156" t="s">
        <v>6224</v>
      </c>
      <c r="I2564" s="155">
        <v>1002000</v>
      </c>
      <c r="J2564" s="157" t="s">
        <v>414</v>
      </c>
      <c r="K2564" s="157"/>
      <c r="L2564" s="155">
        <v>2022</v>
      </c>
      <c r="M2564" s="158">
        <v>91922</v>
      </c>
      <c r="N2564" s="159">
        <v>165822841.36000001</v>
      </c>
      <c r="O2564" s="159">
        <v>153440818.38</v>
      </c>
      <c r="P2564" s="159">
        <v>97135265.75999999</v>
      </c>
      <c r="Q2564" s="159">
        <v>62622904</v>
      </c>
      <c r="R2564" s="159">
        <v>34512361.759999998</v>
      </c>
      <c r="S2564" s="159">
        <v>12382022.98</v>
      </c>
      <c r="T2564" s="159">
        <v>46606.75</v>
      </c>
      <c r="U2564" s="159">
        <v>163639575.90000001</v>
      </c>
      <c r="V2564" s="159">
        <v>147783893.65000001</v>
      </c>
      <c r="W2564" s="159">
        <v>97414649.719999999</v>
      </c>
      <c r="X2564" s="159">
        <v>449679.53</v>
      </c>
      <c r="Y2564" s="159">
        <v>15855682.25</v>
      </c>
      <c r="Z2564" s="159">
        <v>22804920.239999998</v>
      </c>
      <c r="AA2564" s="159">
        <v>5126993</v>
      </c>
      <c r="AB2564" s="159">
        <v>17677927.239999998</v>
      </c>
      <c r="AC2564" s="159">
        <v>1164939.49</v>
      </c>
      <c r="AD2564" s="159">
        <v>1164939.49</v>
      </c>
      <c r="AE2564" s="159">
        <v>10819128.449999999</v>
      </c>
      <c r="AF2564" s="159">
        <v>5656924.7300000004</v>
      </c>
      <c r="AG2564" s="159">
        <v>4413476.5199999996</v>
      </c>
      <c r="AH2564" s="159">
        <v>4961529.97</v>
      </c>
      <c r="AI2564" s="159">
        <v>0</v>
      </c>
      <c r="AJ2564" s="159">
        <v>0</v>
      </c>
    </row>
    <row r="2565" spans="1:36">
      <c r="A2565" s="153">
        <v>10</v>
      </c>
      <c r="B2565" s="154">
        <v>3</v>
      </c>
      <c r="C2565" s="154">
        <v>0</v>
      </c>
      <c r="D2565" s="155">
        <v>0</v>
      </c>
      <c r="E2565" s="155" t="s">
        <v>90</v>
      </c>
      <c r="F2565" s="156" t="s">
        <v>6225</v>
      </c>
      <c r="G2565" s="156" t="s">
        <v>90</v>
      </c>
      <c r="H2565" s="156" t="s">
        <v>6226</v>
      </c>
      <c r="I2565" s="155">
        <v>1003000</v>
      </c>
      <c r="J2565" s="157" t="s">
        <v>413</v>
      </c>
      <c r="K2565" s="157"/>
      <c r="L2565" s="155">
        <v>2022</v>
      </c>
      <c r="M2565" s="158">
        <v>49052</v>
      </c>
      <c r="N2565" s="159">
        <v>63391789.729999997</v>
      </c>
      <c r="O2565" s="159">
        <v>56736204.329999998</v>
      </c>
      <c r="P2565" s="159">
        <v>32303355.039999999</v>
      </c>
      <c r="Q2565" s="159">
        <v>21400883</v>
      </c>
      <c r="R2565" s="159">
        <v>10902472.039999999</v>
      </c>
      <c r="S2565" s="159">
        <v>6655585.4000000004</v>
      </c>
      <c r="T2565" s="159">
        <v>1909739.6</v>
      </c>
      <c r="U2565" s="159">
        <v>56991344.57</v>
      </c>
      <c r="V2565" s="159">
        <v>46162527.210000001</v>
      </c>
      <c r="W2565" s="159">
        <v>31945934.710000001</v>
      </c>
      <c r="X2565" s="159">
        <v>342604.89</v>
      </c>
      <c r="Y2565" s="159">
        <v>10828817.359999999</v>
      </c>
      <c r="Z2565" s="159">
        <v>10678171.880000001</v>
      </c>
      <c r="AA2565" s="159">
        <v>34621</v>
      </c>
      <c r="AB2565" s="159">
        <v>10643550.880000001</v>
      </c>
      <c r="AC2565" s="159">
        <v>1674742.68</v>
      </c>
      <c r="AD2565" s="159">
        <v>1674742.68</v>
      </c>
      <c r="AE2565" s="159">
        <v>9593434.8599999994</v>
      </c>
      <c r="AF2565" s="159">
        <v>10573677.119999999</v>
      </c>
      <c r="AG2565" s="159">
        <v>426023.27</v>
      </c>
      <c r="AH2565" s="159">
        <v>374029.56</v>
      </c>
      <c r="AI2565" s="159">
        <v>0</v>
      </c>
      <c r="AJ2565" s="159">
        <v>16664.54</v>
      </c>
    </row>
    <row r="2566" spans="1:36">
      <c r="A2566" s="153">
        <v>10</v>
      </c>
      <c r="B2566" s="154">
        <v>4</v>
      </c>
      <c r="C2566" s="154">
        <v>0</v>
      </c>
      <c r="D2566" s="155">
        <v>0</v>
      </c>
      <c r="E2566" s="155" t="s">
        <v>90</v>
      </c>
      <c r="F2566" s="156" t="s">
        <v>6227</v>
      </c>
      <c r="G2566" s="156" t="s">
        <v>90</v>
      </c>
      <c r="H2566" s="156" t="s">
        <v>6228</v>
      </c>
      <c r="I2566" s="155">
        <v>1004000</v>
      </c>
      <c r="J2566" s="157" t="s">
        <v>412</v>
      </c>
      <c r="K2566" s="157"/>
      <c r="L2566" s="155">
        <v>2022</v>
      </c>
      <c r="M2566" s="158">
        <v>47195</v>
      </c>
      <c r="N2566" s="159">
        <v>88711705.790000007</v>
      </c>
      <c r="O2566" s="159">
        <v>80268945.340000004</v>
      </c>
      <c r="P2566" s="159">
        <v>54387865.75</v>
      </c>
      <c r="Q2566" s="159">
        <v>37803257</v>
      </c>
      <c r="R2566" s="159">
        <v>16584608.75</v>
      </c>
      <c r="S2566" s="159">
        <v>8442760.4499999993</v>
      </c>
      <c r="T2566" s="159">
        <v>1252.03</v>
      </c>
      <c r="U2566" s="159">
        <v>79955019.120000005</v>
      </c>
      <c r="V2566" s="159">
        <v>70796383.409999996</v>
      </c>
      <c r="W2566" s="159">
        <v>49731523.479999997</v>
      </c>
      <c r="X2566" s="159">
        <v>30831.71</v>
      </c>
      <c r="Y2566" s="159">
        <v>9158635.7100000009</v>
      </c>
      <c r="Z2566" s="159">
        <v>10922696.970000001</v>
      </c>
      <c r="AA2566" s="159">
        <v>0</v>
      </c>
      <c r="AB2566" s="159">
        <v>10922696.970000001</v>
      </c>
      <c r="AC2566" s="159">
        <v>318286.32</v>
      </c>
      <c r="AD2566" s="159">
        <v>318286.32</v>
      </c>
      <c r="AE2566" s="159">
        <v>614685.78</v>
      </c>
      <c r="AF2566" s="159">
        <v>9472561.9299999997</v>
      </c>
      <c r="AG2566" s="159">
        <v>4807277.26</v>
      </c>
      <c r="AH2566" s="159">
        <v>4665465.2</v>
      </c>
      <c r="AI2566" s="159">
        <v>0</v>
      </c>
      <c r="AJ2566" s="159">
        <v>0</v>
      </c>
    </row>
    <row r="2567" spans="1:36">
      <c r="A2567" s="153">
        <v>10</v>
      </c>
      <c r="B2567" s="154">
        <v>5</v>
      </c>
      <c r="C2567" s="154">
        <v>0</v>
      </c>
      <c r="D2567" s="155">
        <v>0</v>
      </c>
      <c r="E2567" s="155" t="s">
        <v>90</v>
      </c>
      <c r="F2567" s="156" t="s">
        <v>6229</v>
      </c>
      <c r="G2567" s="156" t="s">
        <v>90</v>
      </c>
      <c r="H2567" s="156" t="s">
        <v>6230</v>
      </c>
      <c r="I2567" s="155">
        <v>1005000</v>
      </c>
      <c r="J2567" s="157" t="s">
        <v>411</v>
      </c>
      <c r="K2567" s="157"/>
      <c r="L2567" s="155">
        <v>2022</v>
      </c>
      <c r="M2567" s="158">
        <v>74815</v>
      </c>
      <c r="N2567" s="159">
        <v>116758357.42</v>
      </c>
      <c r="O2567" s="159">
        <v>107086650.42</v>
      </c>
      <c r="P2567" s="159">
        <v>73380018.599999994</v>
      </c>
      <c r="Q2567" s="159">
        <v>47989941</v>
      </c>
      <c r="R2567" s="159">
        <v>25390077.600000001</v>
      </c>
      <c r="S2567" s="159">
        <v>9671707</v>
      </c>
      <c r="T2567" s="159">
        <v>210362.2</v>
      </c>
      <c r="U2567" s="159">
        <v>127215025.77</v>
      </c>
      <c r="V2567" s="159">
        <v>104027111.8</v>
      </c>
      <c r="W2567" s="159">
        <v>65098328.93</v>
      </c>
      <c r="X2567" s="159">
        <v>1533415.19</v>
      </c>
      <c r="Y2567" s="159">
        <v>23187913.969999999</v>
      </c>
      <c r="Z2567" s="159">
        <v>23940266.170000002</v>
      </c>
      <c r="AA2567" s="159">
        <v>5000000</v>
      </c>
      <c r="AB2567" s="159">
        <v>18940266.170000002</v>
      </c>
      <c r="AC2567" s="159">
        <v>4669418.12</v>
      </c>
      <c r="AD2567" s="159">
        <v>4319418.12</v>
      </c>
      <c r="AE2567" s="159">
        <v>30394385.440000001</v>
      </c>
      <c r="AF2567" s="159">
        <v>3059538.62</v>
      </c>
      <c r="AG2567" s="159">
        <v>5160007.07</v>
      </c>
      <c r="AH2567" s="159">
        <v>4307454.04</v>
      </c>
      <c r="AI2567" s="159">
        <v>0</v>
      </c>
      <c r="AJ2567" s="159">
        <v>0</v>
      </c>
    </row>
    <row r="2568" spans="1:36">
      <c r="A2568" s="153">
        <v>10</v>
      </c>
      <c r="B2568" s="154">
        <v>6</v>
      </c>
      <c r="C2568" s="154">
        <v>0</v>
      </c>
      <c r="D2568" s="155">
        <v>0</v>
      </c>
      <c r="E2568" s="155" t="s">
        <v>90</v>
      </c>
      <c r="F2568" s="156" t="s">
        <v>6231</v>
      </c>
      <c r="G2568" s="156" t="s">
        <v>90</v>
      </c>
      <c r="H2568" s="156" t="s">
        <v>6232</v>
      </c>
      <c r="I2568" s="155">
        <v>1006000</v>
      </c>
      <c r="J2568" s="157" t="s">
        <v>410</v>
      </c>
      <c r="K2568" s="157"/>
      <c r="L2568" s="155">
        <v>2022</v>
      </c>
      <c r="M2568" s="158">
        <v>74203</v>
      </c>
      <c r="N2568" s="159">
        <v>98040352.920000002</v>
      </c>
      <c r="O2568" s="159">
        <v>87860049.069999993</v>
      </c>
      <c r="P2568" s="159">
        <v>37592552.469999999</v>
      </c>
      <c r="Q2568" s="159">
        <v>15114117</v>
      </c>
      <c r="R2568" s="159">
        <v>22478435.469999999</v>
      </c>
      <c r="S2568" s="159">
        <v>10180303.85</v>
      </c>
      <c r="T2568" s="159">
        <v>7091716.3499999996</v>
      </c>
      <c r="U2568" s="159">
        <v>95349740.549999997</v>
      </c>
      <c r="V2568" s="159">
        <v>73612992.140000001</v>
      </c>
      <c r="W2568" s="159">
        <v>46574559.509999998</v>
      </c>
      <c r="X2568" s="159">
        <v>0</v>
      </c>
      <c r="Y2568" s="159">
        <v>21736748.41</v>
      </c>
      <c r="Z2568" s="159">
        <v>32132150.739999998</v>
      </c>
      <c r="AA2568" s="159">
        <v>0</v>
      </c>
      <c r="AB2568" s="159">
        <v>32132150.739999998</v>
      </c>
      <c r="AC2568" s="159">
        <v>0</v>
      </c>
      <c r="AD2568" s="159">
        <v>0</v>
      </c>
      <c r="AE2568" s="159">
        <v>0</v>
      </c>
      <c r="AF2568" s="159">
        <v>14247056.93</v>
      </c>
      <c r="AG2568" s="159">
        <v>4692925.83</v>
      </c>
      <c r="AH2568" s="159">
        <v>5053261.88</v>
      </c>
      <c r="AI2568" s="159">
        <v>0</v>
      </c>
      <c r="AJ2568" s="159">
        <v>0</v>
      </c>
    </row>
    <row r="2569" spans="1:36">
      <c r="A2569" s="153">
        <v>10</v>
      </c>
      <c r="B2569" s="154">
        <v>7</v>
      </c>
      <c r="C2569" s="154">
        <v>0</v>
      </c>
      <c r="D2569" s="155">
        <v>0</v>
      </c>
      <c r="E2569" s="155" t="s">
        <v>90</v>
      </c>
      <c r="F2569" s="156" t="s">
        <v>6233</v>
      </c>
      <c r="G2569" s="156" t="s">
        <v>90</v>
      </c>
      <c r="H2569" s="156" t="s">
        <v>6234</v>
      </c>
      <c r="I2569" s="155">
        <v>1007000</v>
      </c>
      <c r="J2569" s="157" t="s">
        <v>409</v>
      </c>
      <c r="K2569" s="157"/>
      <c r="L2569" s="155">
        <v>2022</v>
      </c>
      <c r="M2569" s="158">
        <v>72560</v>
      </c>
      <c r="N2569" s="159">
        <v>108598466.20999999</v>
      </c>
      <c r="O2569" s="159">
        <v>99790826.379999995</v>
      </c>
      <c r="P2569" s="159">
        <v>66082276.600000001</v>
      </c>
      <c r="Q2569" s="159">
        <v>43193818</v>
      </c>
      <c r="R2569" s="159">
        <v>22888458.600000001</v>
      </c>
      <c r="S2569" s="159">
        <v>8807639.8300000001</v>
      </c>
      <c r="T2569" s="159">
        <v>334486.52</v>
      </c>
      <c r="U2569" s="159">
        <v>103924350.51000001</v>
      </c>
      <c r="V2569" s="159">
        <v>91144733.109999999</v>
      </c>
      <c r="W2569" s="159">
        <v>60227569.369999997</v>
      </c>
      <c r="X2569" s="159">
        <v>894452.32</v>
      </c>
      <c r="Y2569" s="159">
        <v>12779617.4</v>
      </c>
      <c r="Z2569" s="159">
        <v>11002204.51</v>
      </c>
      <c r="AA2569" s="159">
        <v>479951</v>
      </c>
      <c r="AB2569" s="159">
        <v>10522253.51</v>
      </c>
      <c r="AC2569" s="159">
        <v>4737809.5199999996</v>
      </c>
      <c r="AD2569" s="159">
        <v>3737809.52</v>
      </c>
      <c r="AE2569" s="159">
        <v>14975951</v>
      </c>
      <c r="AF2569" s="159">
        <v>8646093.2699999996</v>
      </c>
      <c r="AG2569" s="159">
        <v>3309052.97</v>
      </c>
      <c r="AH2569" s="159">
        <v>3726269.75</v>
      </c>
      <c r="AI2569" s="159">
        <v>0</v>
      </c>
      <c r="AJ2569" s="159">
        <v>0</v>
      </c>
    </row>
    <row r="2570" spans="1:36">
      <c r="A2570" s="153">
        <v>10</v>
      </c>
      <c r="B2570" s="154">
        <v>8</v>
      </c>
      <c r="C2570" s="154">
        <v>0</v>
      </c>
      <c r="D2570" s="155">
        <v>0</v>
      </c>
      <c r="E2570" s="155" t="s">
        <v>90</v>
      </c>
      <c r="F2570" s="156" t="s">
        <v>6235</v>
      </c>
      <c r="G2570" s="156" t="s">
        <v>90</v>
      </c>
      <c r="H2570" s="156" t="s">
        <v>6236</v>
      </c>
      <c r="I2570" s="155">
        <v>1008000</v>
      </c>
      <c r="J2570" s="157" t="s">
        <v>408</v>
      </c>
      <c r="K2570" s="157"/>
      <c r="L2570" s="155">
        <v>2022</v>
      </c>
      <c r="M2570" s="158">
        <v>119512</v>
      </c>
      <c r="N2570" s="159">
        <v>133954685.84999999</v>
      </c>
      <c r="O2570" s="159">
        <v>131099226.27</v>
      </c>
      <c r="P2570" s="159">
        <v>64145837.57</v>
      </c>
      <c r="Q2570" s="159">
        <v>36413301</v>
      </c>
      <c r="R2570" s="159">
        <v>27732536.57</v>
      </c>
      <c r="S2570" s="159">
        <v>2855459.58</v>
      </c>
      <c r="T2570" s="159">
        <v>501924.37</v>
      </c>
      <c r="U2570" s="159">
        <v>135042833.94999999</v>
      </c>
      <c r="V2570" s="159">
        <v>126562724.05</v>
      </c>
      <c r="W2570" s="159">
        <v>86683368.200000003</v>
      </c>
      <c r="X2570" s="159">
        <v>285250.88</v>
      </c>
      <c r="Y2570" s="159">
        <v>8480109.9000000004</v>
      </c>
      <c r="Z2570" s="159">
        <v>26268626.030000001</v>
      </c>
      <c r="AA2570" s="159">
        <v>0</v>
      </c>
      <c r="AB2570" s="159">
        <v>26268626.030000001</v>
      </c>
      <c r="AC2570" s="159">
        <v>2345900</v>
      </c>
      <c r="AD2570" s="159">
        <v>2345900</v>
      </c>
      <c r="AE2570" s="159">
        <v>4075327</v>
      </c>
      <c r="AF2570" s="159">
        <v>4536502.22</v>
      </c>
      <c r="AG2570" s="159">
        <v>3105348.38</v>
      </c>
      <c r="AH2570" s="159">
        <v>2963106.05</v>
      </c>
      <c r="AI2570" s="159">
        <v>0</v>
      </c>
      <c r="AJ2570" s="159">
        <v>0</v>
      </c>
    </row>
    <row r="2571" spans="1:36">
      <c r="A2571" s="153">
        <v>10</v>
      </c>
      <c r="B2571" s="154">
        <v>9</v>
      </c>
      <c r="C2571" s="154">
        <v>0</v>
      </c>
      <c r="D2571" s="155">
        <v>0</v>
      </c>
      <c r="E2571" s="155" t="s">
        <v>90</v>
      </c>
      <c r="F2571" s="156" t="s">
        <v>6237</v>
      </c>
      <c r="G2571" s="156" t="s">
        <v>90</v>
      </c>
      <c r="H2571" s="156" t="s">
        <v>6238</v>
      </c>
      <c r="I2571" s="155">
        <v>1009000</v>
      </c>
      <c r="J2571" s="157" t="s">
        <v>407</v>
      </c>
      <c r="K2571" s="157"/>
      <c r="L2571" s="155">
        <v>2022</v>
      </c>
      <c r="M2571" s="158">
        <v>49158</v>
      </c>
      <c r="N2571" s="159">
        <v>66032229.420000002</v>
      </c>
      <c r="O2571" s="159">
        <v>56608997.759999998</v>
      </c>
      <c r="P2571" s="159">
        <v>32935502.350000001</v>
      </c>
      <c r="Q2571" s="159">
        <v>21021492</v>
      </c>
      <c r="R2571" s="159">
        <v>11914010.35</v>
      </c>
      <c r="S2571" s="159">
        <v>9423231.6600000001</v>
      </c>
      <c r="T2571" s="159">
        <v>6018.6</v>
      </c>
      <c r="U2571" s="159">
        <v>62137676.710000001</v>
      </c>
      <c r="V2571" s="159">
        <v>48754514.82</v>
      </c>
      <c r="W2571" s="159">
        <v>34324785.530000001</v>
      </c>
      <c r="X2571" s="159">
        <v>417594.66</v>
      </c>
      <c r="Y2571" s="159">
        <v>13383161.890000001</v>
      </c>
      <c r="Z2571" s="159">
        <v>15303704.810000001</v>
      </c>
      <c r="AA2571" s="159">
        <v>0</v>
      </c>
      <c r="AB2571" s="159">
        <v>15303704.810000001</v>
      </c>
      <c r="AC2571" s="159">
        <v>579358.19999999995</v>
      </c>
      <c r="AD2571" s="159">
        <v>579358.19999999995</v>
      </c>
      <c r="AE2571" s="159">
        <v>6758713.3200000003</v>
      </c>
      <c r="AF2571" s="159">
        <v>7854482.9400000004</v>
      </c>
      <c r="AG2571" s="159">
        <v>1002329.91</v>
      </c>
      <c r="AH2571" s="159">
        <v>903077.14</v>
      </c>
      <c r="AI2571" s="159">
        <v>0</v>
      </c>
      <c r="AJ2571" s="159">
        <v>0</v>
      </c>
    </row>
    <row r="2572" spans="1:36">
      <c r="A2572" s="153">
        <v>10</v>
      </c>
      <c r="B2572" s="154">
        <v>10</v>
      </c>
      <c r="C2572" s="154">
        <v>0</v>
      </c>
      <c r="D2572" s="155">
        <v>0</v>
      </c>
      <c r="E2572" s="155" t="s">
        <v>90</v>
      </c>
      <c r="F2572" s="156" t="s">
        <v>6239</v>
      </c>
      <c r="G2572" s="156" t="s">
        <v>90</v>
      </c>
      <c r="H2572" s="156" t="s">
        <v>6240</v>
      </c>
      <c r="I2572" s="155">
        <v>1010000</v>
      </c>
      <c r="J2572" s="157" t="s">
        <v>406</v>
      </c>
      <c r="K2572" s="157"/>
      <c r="L2572" s="155">
        <v>2022</v>
      </c>
      <c r="M2572" s="158">
        <v>90408</v>
      </c>
      <c r="N2572" s="159">
        <v>95749434.879999995</v>
      </c>
      <c r="O2572" s="159">
        <v>82464969.670000002</v>
      </c>
      <c r="P2572" s="159">
        <v>44423093.890000001</v>
      </c>
      <c r="Q2572" s="159">
        <v>26675431</v>
      </c>
      <c r="R2572" s="159">
        <v>17747662.890000001</v>
      </c>
      <c r="S2572" s="159">
        <v>13284465.210000001</v>
      </c>
      <c r="T2572" s="159">
        <v>4854811.3099999996</v>
      </c>
      <c r="U2572" s="159">
        <v>104282078.77</v>
      </c>
      <c r="V2572" s="159">
        <v>83687195.709999993</v>
      </c>
      <c r="W2572" s="159">
        <v>44830263.880000003</v>
      </c>
      <c r="X2572" s="159">
        <v>1848136.48</v>
      </c>
      <c r="Y2572" s="159">
        <v>20594883.059999999</v>
      </c>
      <c r="Z2572" s="159">
        <v>16815843.579999998</v>
      </c>
      <c r="AA2572" s="159">
        <v>0</v>
      </c>
      <c r="AB2572" s="159">
        <v>16815843.579999998</v>
      </c>
      <c r="AC2572" s="159">
        <v>2243691.96</v>
      </c>
      <c r="AD2572" s="159">
        <v>2243691.96</v>
      </c>
      <c r="AE2572" s="159">
        <v>29406985.579999998</v>
      </c>
      <c r="AF2572" s="159">
        <v>-1222226.04</v>
      </c>
      <c r="AG2572" s="159">
        <v>2734738.93</v>
      </c>
      <c r="AH2572" s="159">
        <v>5590889.3300000001</v>
      </c>
      <c r="AI2572" s="159">
        <v>0</v>
      </c>
      <c r="AJ2572" s="159">
        <v>0</v>
      </c>
    </row>
    <row r="2573" spans="1:36">
      <c r="A2573" s="153">
        <v>10</v>
      </c>
      <c r="B2573" s="154">
        <v>11</v>
      </c>
      <c r="C2573" s="154">
        <v>0</v>
      </c>
      <c r="D2573" s="155">
        <v>0</v>
      </c>
      <c r="E2573" s="155" t="s">
        <v>90</v>
      </c>
      <c r="F2573" s="156" t="s">
        <v>6241</v>
      </c>
      <c r="G2573" s="156" t="s">
        <v>90</v>
      </c>
      <c r="H2573" s="156" t="s">
        <v>6242</v>
      </c>
      <c r="I2573" s="155">
        <v>1011000</v>
      </c>
      <c r="J2573" s="157" t="s">
        <v>405</v>
      </c>
      <c r="K2573" s="157"/>
      <c r="L2573" s="155">
        <v>2022</v>
      </c>
      <c r="M2573" s="158">
        <v>39629</v>
      </c>
      <c r="N2573" s="159">
        <v>68886212.150000006</v>
      </c>
      <c r="O2573" s="159">
        <v>61014342.520000003</v>
      </c>
      <c r="P2573" s="159">
        <v>37918801.140000001</v>
      </c>
      <c r="Q2573" s="159">
        <v>21202551</v>
      </c>
      <c r="R2573" s="159">
        <v>16716250.140000001</v>
      </c>
      <c r="S2573" s="159">
        <v>7871869.6299999999</v>
      </c>
      <c r="T2573" s="159">
        <v>16620.52</v>
      </c>
      <c r="U2573" s="159">
        <v>59711112.210000001</v>
      </c>
      <c r="V2573" s="159">
        <v>53844771.619999997</v>
      </c>
      <c r="W2573" s="159">
        <v>35275755.810000002</v>
      </c>
      <c r="X2573" s="159">
        <v>701480.08</v>
      </c>
      <c r="Y2573" s="159">
        <v>5866340.5899999999</v>
      </c>
      <c r="Z2573" s="159">
        <v>5253509.79</v>
      </c>
      <c r="AA2573" s="159">
        <v>0</v>
      </c>
      <c r="AB2573" s="159">
        <v>5253509.79</v>
      </c>
      <c r="AC2573" s="159">
        <v>2033929.32</v>
      </c>
      <c r="AD2573" s="159">
        <v>2033929.32</v>
      </c>
      <c r="AE2573" s="159">
        <v>12969998.630000001</v>
      </c>
      <c r="AF2573" s="159">
        <v>7169570.9000000004</v>
      </c>
      <c r="AG2573" s="159">
        <v>2914389.14</v>
      </c>
      <c r="AH2573" s="159">
        <v>3229190.37</v>
      </c>
      <c r="AI2573" s="159">
        <v>0</v>
      </c>
      <c r="AJ2573" s="159">
        <v>0</v>
      </c>
    </row>
    <row r="2574" spans="1:36">
      <c r="A2574" s="153">
        <v>10</v>
      </c>
      <c r="B2574" s="154">
        <v>12</v>
      </c>
      <c r="C2574" s="154">
        <v>0</v>
      </c>
      <c r="D2574" s="155">
        <v>0</v>
      </c>
      <c r="E2574" s="155" t="s">
        <v>90</v>
      </c>
      <c r="F2574" s="156" t="s">
        <v>6243</v>
      </c>
      <c r="G2574" s="156" t="s">
        <v>90</v>
      </c>
      <c r="H2574" s="156" t="s">
        <v>6244</v>
      </c>
      <c r="I2574" s="155">
        <v>1012000</v>
      </c>
      <c r="J2574" s="157" t="s">
        <v>404</v>
      </c>
      <c r="K2574" s="157"/>
      <c r="L2574" s="155">
        <v>2022</v>
      </c>
      <c r="M2574" s="158">
        <v>108000</v>
      </c>
      <c r="N2574" s="159">
        <v>145261913.11000001</v>
      </c>
      <c r="O2574" s="159">
        <v>140728481.81</v>
      </c>
      <c r="P2574" s="159">
        <v>88359409.799999997</v>
      </c>
      <c r="Q2574" s="159">
        <v>63444919</v>
      </c>
      <c r="R2574" s="159">
        <v>24914490.800000001</v>
      </c>
      <c r="S2574" s="159">
        <v>4533431.3</v>
      </c>
      <c r="T2574" s="159">
        <v>1318847.1100000001</v>
      </c>
      <c r="U2574" s="159">
        <v>153991842.24000001</v>
      </c>
      <c r="V2574" s="159">
        <v>139230433.77000001</v>
      </c>
      <c r="W2574" s="159">
        <v>91597241.75</v>
      </c>
      <c r="X2574" s="159">
        <v>539669.41</v>
      </c>
      <c r="Y2574" s="159">
        <v>14761408.470000001</v>
      </c>
      <c r="Z2574" s="159">
        <v>30594408.030000001</v>
      </c>
      <c r="AA2574" s="159">
        <v>0</v>
      </c>
      <c r="AB2574" s="159">
        <v>30594408.030000001</v>
      </c>
      <c r="AC2574" s="159">
        <v>2050052.56</v>
      </c>
      <c r="AD2574" s="159">
        <v>2050000</v>
      </c>
      <c r="AE2574" s="159">
        <v>8113972</v>
      </c>
      <c r="AF2574" s="159">
        <v>1498048.04</v>
      </c>
      <c r="AG2574" s="159">
        <v>3514127.61</v>
      </c>
      <c r="AH2574" s="159">
        <v>4084223.46</v>
      </c>
      <c r="AI2574" s="159">
        <v>0</v>
      </c>
      <c r="AJ2574" s="159">
        <v>0</v>
      </c>
    </row>
    <row r="2575" spans="1:36">
      <c r="A2575" s="153">
        <v>10</v>
      </c>
      <c r="B2575" s="154">
        <v>13</v>
      </c>
      <c r="C2575" s="154">
        <v>0</v>
      </c>
      <c r="D2575" s="155">
        <v>0</v>
      </c>
      <c r="E2575" s="155" t="s">
        <v>90</v>
      </c>
      <c r="F2575" s="156" t="s">
        <v>6245</v>
      </c>
      <c r="G2575" s="156" t="s">
        <v>90</v>
      </c>
      <c r="H2575" s="156" t="s">
        <v>6246</v>
      </c>
      <c r="I2575" s="155">
        <v>1013000</v>
      </c>
      <c r="J2575" s="157" t="s">
        <v>403</v>
      </c>
      <c r="K2575" s="157"/>
      <c r="L2575" s="155">
        <v>2022</v>
      </c>
      <c r="M2575" s="158">
        <v>46584</v>
      </c>
      <c r="N2575" s="159">
        <v>98276454.950000003</v>
      </c>
      <c r="O2575" s="159">
        <v>79337706.159999996</v>
      </c>
      <c r="P2575" s="159">
        <v>55044604.350000001</v>
      </c>
      <c r="Q2575" s="159">
        <v>35583783</v>
      </c>
      <c r="R2575" s="159">
        <v>19460821.350000001</v>
      </c>
      <c r="S2575" s="159">
        <v>18938748.789999999</v>
      </c>
      <c r="T2575" s="159">
        <v>4671879.71</v>
      </c>
      <c r="U2575" s="159">
        <v>112792282.8</v>
      </c>
      <c r="V2575" s="159">
        <v>76266689.939999998</v>
      </c>
      <c r="W2575" s="159">
        <v>48010694.450000003</v>
      </c>
      <c r="X2575" s="159">
        <v>1445490.53</v>
      </c>
      <c r="Y2575" s="159">
        <v>36525592.859999999</v>
      </c>
      <c r="Z2575" s="159">
        <v>34602232.640000001</v>
      </c>
      <c r="AA2575" s="159">
        <v>9200000</v>
      </c>
      <c r="AB2575" s="159">
        <v>25402232.640000001</v>
      </c>
      <c r="AC2575" s="159">
        <v>1135075.08</v>
      </c>
      <c r="AD2575" s="159">
        <v>635075.07999999996</v>
      </c>
      <c r="AE2575" s="159">
        <v>34224748.32</v>
      </c>
      <c r="AF2575" s="159">
        <v>3071016.22</v>
      </c>
      <c r="AG2575" s="159">
        <v>6697136.8700000001</v>
      </c>
      <c r="AH2575" s="159">
        <v>6674717.8899999997</v>
      </c>
      <c r="AI2575" s="159">
        <v>0</v>
      </c>
      <c r="AJ2575" s="159">
        <v>0</v>
      </c>
    </row>
    <row r="2576" spans="1:36">
      <c r="A2576" s="153">
        <v>10</v>
      </c>
      <c r="B2576" s="154">
        <v>14</v>
      </c>
      <c r="C2576" s="154">
        <v>0</v>
      </c>
      <c r="D2576" s="155">
        <v>0</v>
      </c>
      <c r="E2576" s="155" t="s">
        <v>90</v>
      </c>
      <c r="F2576" s="156" t="s">
        <v>6247</v>
      </c>
      <c r="G2576" s="156" t="s">
        <v>90</v>
      </c>
      <c r="H2576" s="156" t="s">
        <v>6248</v>
      </c>
      <c r="I2576" s="155">
        <v>1014000</v>
      </c>
      <c r="J2576" s="157" t="s">
        <v>402</v>
      </c>
      <c r="K2576" s="157"/>
      <c r="L2576" s="155">
        <v>2022</v>
      </c>
      <c r="M2576" s="158">
        <v>112694</v>
      </c>
      <c r="N2576" s="159">
        <v>177138358.91</v>
      </c>
      <c r="O2576" s="159">
        <v>162235330.93000001</v>
      </c>
      <c r="P2576" s="159">
        <v>98502768.390000001</v>
      </c>
      <c r="Q2576" s="159">
        <v>65094483</v>
      </c>
      <c r="R2576" s="159">
        <v>33408285.390000001</v>
      </c>
      <c r="S2576" s="159">
        <v>14903027.98</v>
      </c>
      <c r="T2576" s="159">
        <v>67495.86</v>
      </c>
      <c r="U2576" s="159">
        <v>174596109.44999999</v>
      </c>
      <c r="V2576" s="159">
        <v>154375441.75999999</v>
      </c>
      <c r="W2576" s="159">
        <v>98537794.939999998</v>
      </c>
      <c r="X2576" s="159">
        <v>1016766.12</v>
      </c>
      <c r="Y2576" s="159">
        <v>20220667.690000001</v>
      </c>
      <c r="Z2576" s="159">
        <v>15205663.029999999</v>
      </c>
      <c r="AA2576" s="159">
        <v>0</v>
      </c>
      <c r="AB2576" s="159">
        <v>15205663.029999999</v>
      </c>
      <c r="AC2576" s="159">
        <v>2427800</v>
      </c>
      <c r="AD2576" s="159">
        <v>2427800</v>
      </c>
      <c r="AE2576" s="159">
        <v>15982976</v>
      </c>
      <c r="AF2576" s="159">
        <v>7859889.1699999999</v>
      </c>
      <c r="AG2576" s="159">
        <v>7183979.6500000004</v>
      </c>
      <c r="AH2576" s="159">
        <v>7810814.5</v>
      </c>
      <c r="AI2576" s="159">
        <v>0</v>
      </c>
      <c r="AJ2576" s="159">
        <v>0</v>
      </c>
    </row>
    <row r="2577" spans="1:36">
      <c r="A2577" s="153">
        <v>10</v>
      </c>
      <c r="B2577" s="154">
        <v>15</v>
      </c>
      <c r="C2577" s="154">
        <v>0</v>
      </c>
      <c r="D2577" s="155">
        <v>0</v>
      </c>
      <c r="E2577" s="155" t="s">
        <v>90</v>
      </c>
      <c r="F2577" s="156" t="s">
        <v>6249</v>
      </c>
      <c r="G2577" s="156" t="s">
        <v>90</v>
      </c>
      <c r="H2577" s="156" t="s">
        <v>6250</v>
      </c>
      <c r="I2577" s="155">
        <v>1015000</v>
      </c>
      <c r="J2577" s="157" t="s">
        <v>401</v>
      </c>
      <c r="K2577" s="157"/>
      <c r="L2577" s="155">
        <v>2022</v>
      </c>
      <c r="M2577" s="158">
        <v>37815</v>
      </c>
      <c r="N2577" s="159">
        <v>47229772.270000003</v>
      </c>
      <c r="O2577" s="159">
        <v>32248375.940000001</v>
      </c>
      <c r="P2577" s="159">
        <v>15589954.83</v>
      </c>
      <c r="Q2577" s="159">
        <v>10363710</v>
      </c>
      <c r="R2577" s="159">
        <v>5226244.83</v>
      </c>
      <c r="S2577" s="159">
        <v>14981396.33</v>
      </c>
      <c r="T2577" s="159">
        <v>0</v>
      </c>
      <c r="U2577" s="159">
        <v>52572228.350000001</v>
      </c>
      <c r="V2577" s="159">
        <v>23612439.449999999</v>
      </c>
      <c r="W2577" s="159">
        <v>12162006.15</v>
      </c>
      <c r="X2577" s="159">
        <v>67504.33</v>
      </c>
      <c r="Y2577" s="159">
        <v>28959788.899999999</v>
      </c>
      <c r="Z2577" s="159">
        <v>6224348.7599999998</v>
      </c>
      <c r="AA2577" s="159">
        <v>3600000</v>
      </c>
      <c r="AB2577" s="159">
        <v>2624348.7599999998</v>
      </c>
      <c r="AC2577" s="159">
        <v>123116.13</v>
      </c>
      <c r="AD2577" s="159">
        <v>123116.13</v>
      </c>
      <c r="AE2577" s="159">
        <v>3600000</v>
      </c>
      <c r="AF2577" s="159">
        <v>8635936.4900000002</v>
      </c>
      <c r="AG2577" s="159">
        <v>886240.35</v>
      </c>
      <c r="AH2577" s="159">
        <v>496841.63</v>
      </c>
      <c r="AI2577" s="159">
        <v>0</v>
      </c>
      <c r="AJ2577" s="159">
        <v>0</v>
      </c>
    </row>
    <row r="2578" spans="1:36">
      <c r="A2578" s="153">
        <v>10</v>
      </c>
      <c r="B2578" s="154">
        <v>16</v>
      </c>
      <c r="C2578" s="154">
        <v>0</v>
      </c>
      <c r="D2578" s="155">
        <v>0</v>
      </c>
      <c r="E2578" s="155" t="s">
        <v>90</v>
      </c>
      <c r="F2578" s="156" t="s">
        <v>6251</v>
      </c>
      <c r="G2578" s="156" t="s">
        <v>90</v>
      </c>
      <c r="H2578" s="156" t="s">
        <v>6252</v>
      </c>
      <c r="I2578" s="155">
        <v>1016000</v>
      </c>
      <c r="J2578" s="157" t="s">
        <v>400</v>
      </c>
      <c r="K2578" s="157"/>
      <c r="L2578" s="155">
        <v>2022</v>
      </c>
      <c r="M2578" s="158">
        <v>111828</v>
      </c>
      <c r="N2578" s="159">
        <v>165979169.18000001</v>
      </c>
      <c r="O2578" s="159">
        <v>146720108.88999999</v>
      </c>
      <c r="P2578" s="159">
        <v>87491612.629999995</v>
      </c>
      <c r="Q2578" s="159">
        <v>62462678</v>
      </c>
      <c r="R2578" s="159">
        <v>25028934.629999999</v>
      </c>
      <c r="S2578" s="159">
        <v>19259060.289999999</v>
      </c>
      <c r="T2578" s="159">
        <v>428437.56</v>
      </c>
      <c r="U2578" s="159">
        <v>170937463.25</v>
      </c>
      <c r="V2578" s="159">
        <v>140374712.44999999</v>
      </c>
      <c r="W2578" s="159">
        <v>88691102.629999995</v>
      </c>
      <c r="X2578" s="159">
        <v>3482479.79</v>
      </c>
      <c r="Y2578" s="159">
        <v>30562750.800000001</v>
      </c>
      <c r="Z2578" s="159">
        <v>20480899.670000002</v>
      </c>
      <c r="AA2578" s="159">
        <v>11000000</v>
      </c>
      <c r="AB2578" s="159">
        <v>9480899.6700000018</v>
      </c>
      <c r="AC2578" s="159">
        <v>4323065.4400000004</v>
      </c>
      <c r="AD2578" s="159">
        <v>4323065.4400000004</v>
      </c>
      <c r="AE2578" s="159">
        <v>64545197</v>
      </c>
      <c r="AF2578" s="159">
        <v>6345396.4400000004</v>
      </c>
      <c r="AG2578" s="159">
        <v>3125711.12</v>
      </c>
      <c r="AH2578" s="159">
        <v>3250070.78</v>
      </c>
      <c r="AI2578" s="159">
        <v>0</v>
      </c>
      <c r="AJ2578" s="159">
        <v>11869.04</v>
      </c>
    </row>
    <row r="2579" spans="1:36">
      <c r="A2579" s="153">
        <v>10</v>
      </c>
      <c r="B2579" s="154">
        <v>17</v>
      </c>
      <c r="C2579" s="154">
        <v>0</v>
      </c>
      <c r="D2579" s="155">
        <v>0</v>
      </c>
      <c r="E2579" s="155" t="s">
        <v>90</v>
      </c>
      <c r="F2579" s="156" t="s">
        <v>6253</v>
      </c>
      <c r="G2579" s="156" t="s">
        <v>90</v>
      </c>
      <c r="H2579" s="156" t="s">
        <v>6254</v>
      </c>
      <c r="I2579" s="155">
        <v>1017000</v>
      </c>
      <c r="J2579" s="157" t="s">
        <v>399</v>
      </c>
      <c r="K2579" s="157"/>
      <c r="L2579" s="155">
        <v>2022</v>
      </c>
      <c r="M2579" s="158">
        <v>73372</v>
      </c>
      <c r="N2579" s="159">
        <v>132568662.59</v>
      </c>
      <c r="O2579" s="159">
        <v>110228570.23</v>
      </c>
      <c r="P2579" s="159">
        <v>75003014.150000006</v>
      </c>
      <c r="Q2579" s="159">
        <v>56392575</v>
      </c>
      <c r="R2579" s="159">
        <v>18610439.149999999</v>
      </c>
      <c r="S2579" s="159">
        <v>22340092.359999999</v>
      </c>
      <c r="T2579" s="159">
        <v>75520</v>
      </c>
      <c r="U2579" s="159">
        <v>134178248.98999999</v>
      </c>
      <c r="V2579" s="159">
        <v>106402699.48</v>
      </c>
      <c r="W2579" s="159">
        <v>74227567.219999999</v>
      </c>
      <c r="X2579" s="159">
        <v>708799.26</v>
      </c>
      <c r="Y2579" s="159">
        <v>27775549.510000002</v>
      </c>
      <c r="Z2579" s="159">
        <v>6579846.1799999997</v>
      </c>
      <c r="AA2579" s="159">
        <v>0</v>
      </c>
      <c r="AB2579" s="159">
        <v>6579846.1799999997</v>
      </c>
      <c r="AC2579" s="159">
        <v>0</v>
      </c>
      <c r="AD2579" s="159">
        <v>0</v>
      </c>
      <c r="AE2579" s="159">
        <v>11257360</v>
      </c>
      <c r="AF2579" s="159">
        <v>3825870.75</v>
      </c>
      <c r="AG2579" s="159">
        <v>1719982.61</v>
      </c>
      <c r="AH2579" s="159">
        <v>2832429.95</v>
      </c>
      <c r="AI2579" s="159">
        <v>0</v>
      </c>
      <c r="AJ2579" s="159">
        <v>0</v>
      </c>
    </row>
    <row r="2580" spans="1:36">
      <c r="A2580" s="153">
        <v>10</v>
      </c>
      <c r="B2580" s="154">
        <v>18</v>
      </c>
      <c r="C2580" s="154">
        <v>0</v>
      </c>
      <c r="D2580" s="155">
        <v>0</v>
      </c>
      <c r="E2580" s="155" t="s">
        <v>90</v>
      </c>
      <c r="F2580" s="156" t="s">
        <v>6255</v>
      </c>
      <c r="G2580" s="156" t="s">
        <v>90</v>
      </c>
      <c r="H2580" s="156" t="s">
        <v>6256</v>
      </c>
      <c r="I2580" s="155">
        <v>1018000</v>
      </c>
      <c r="J2580" s="157" t="s">
        <v>398</v>
      </c>
      <c r="K2580" s="157"/>
      <c r="L2580" s="155">
        <v>2022</v>
      </c>
      <c r="M2580" s="158">
        <v>41602</v>
      </c>
      <c r="N2580" s="159">
        <v>64807221.210000001</v>
      </c>
      <c r="O2580" s="159">
        <v>61306922.020000003</v>
      </c>
      <c r="P2580" s="159">
        <v>35728185.480000004</v>
      </c>
      <c r="Q2580" s="159">
        <v>16935667</v>
      </c>
      <c r="R2580" s="159">
        <v>18792518.48</v>
      </c>
      <c r="S2580" s="159">
        <v>3500299.19</v>
      </c>
      <c r="T2580" s="159">
        <v>1462000</v>
      </c>
      <c r="U2580" s="159">
        <v>60088424.219999999</v>
      </c>
      <c r="V2580" s="159">
        <v>53422912.420000002</v>
      </c>
      <c r="W2580" s="159">
        <v>32530447.93</v>
      </c>
      <c r="X2580" s="159">
        <v>408744.61</v>
      </c>
      <c r="Y2580" s="159">
        <v>6665511.7999999998</v>
      </c>
      <c r="Z2580" s="159">
        <v>5487525.3099999996</v>
      </c>
      <c r="AA2580" s="159">
        <v>450000</v>
      </c>
      <c r="AB2580" s="159">
        <v>5037525.3099999996</v>
      </c>
      <c r="AC2580" s="159">
        <v>2000000</v>
      </c>
      <c r="AD2580" s="159">
        <v>2000000</v>
      </c>
      <c r="AE2580" s="159">
        <v>7950000</v>
      </c>
      <c r="AF2580" s="159">
        <v>7884009.5999999996</v>
      </c>
      <c r="AG2580" s="159">
        <v>2743508.92</v>
      </c>
      <c r="AH2580" s="159">
        <v>3019922.19</v>
      </c>
      <c r="AI2580" s="159">
        <v>0</v>
      </c>
      <c r="AJ2580" s="159">
        <v>0</v>
      </c>
    </row>
    <row r="2581" spans="1:36">
      <c r="A2581" s="153">
        <v>10</v>
      </c>
      <c r="B2581" s="154">
        <v>19</v>
      </c>
      <c r="C2581" s="154">
        <v>0</v>
      </c>
      <c r="D2581" s="155">
        <v>0</v>
      </c>
      <c r="E2581" s="155" t="s">
        <v>90</v>
      </c>
      <c r="F2581" s="156" t="s">
        <v>6257</v>
      </c>
      <c r="G2581" s="156" t="s">
        <v>90</v>
      </c>
      <c r="H2581" s="156" t="s">
        <v>6258</v>
      </c>
      <c r="I2581" s="155">
        <v>1019000</v>
      </c>
      <c r="J2581" s="157" t="s">
        <v>397</v>
      </c>
      <c r="K2581" s="157"/>
      <c r="L2581" s="155">
        <v>2022</v>
      </c>
      <c r="M2581" s="158">
        <v>64016</v>
      </c>
      <c r="N2581" s="159">
        <v>120259882.95999999</v>
      </c>
      <c r="O2581" s="159">
        <v>108263178.20999999</v>
      </c>
      <c r="P2581" s="159">
        <v>68900910.260000005</v>
      </c>
      <c r="Q2581" s="159">
        <v>50183416</v>
      </c>
      <c r="R2581" s="159">
        <v>18717494.260000002</v>
      </c>
      <c r="S2581" s="159">
        <v>11996704.75</v>
      </c>
      <c r="T2581" s="159">
        <v>12088.6</v>
      </c>
      <c r="U2581" s="159">
        <v>121025922.70999999</v>
      </c>
      <c r="V2581" s="159">
        <v>102782753.63</v>
      </c>
      <c r="W2581" s="159">
        <v>66493931.619999997</v>
      </c>
      <c r="X2581" s="159">
        <v>2853436.86</v>
      </c>
      <c r="Y2581" s="159">
        <v>18243169.079999998</v>
      </c>
      <c r="Z2581" s="159">
        <v>14354886.970000001</v>
      </c>
      <c r="AA2581" s="159">
        <v>3963149</v>
      </c>
      <c r="AB2581" s="159">
        <v>10391737.970000001</v>
      </c>
      <c r="AC2581" s="159">
        <v>5039952</v>
      </c>
      <c r="AD2581" s="159">
        <v>5039952</v>
      </c>
      <c r="AE2581" s="159">
        <v>47423833.509999998</v>
      </c>
      <c r="AF2581" s="159">
        <v>5480424.5800000001</v>
      </c>
      <c r="AG2581" s="159">
        <v>2698380.44</v>
      </c>
      <c r="AH2581" s="159">
        <v>3546405.51</v>
      </c>
      <c r="AI2581" s="159">
        <v>0</v>
      </c>
      <c r="AJ2581" s="159">
        <v>0</v>
      </c>
    </row>
    <row r="2582" spans="1:36">
      <c r="A2582" s="153">
        <v>10</v>
      </c>
      <c r="B2582" s="154">
        <v>20</v>
      </c>
      <c r="C2582" s="154">
        <v>0</v>
      </c>
      <c r="D2582" s="155">
        <v>0</v>
      </c>
      <c r="E2582" s="155" t="s">
        <v>90</v>
      </c>
      <c r="F2582" s="156" t="s">
        <v>6259</v>
      </c>
      <c r="G2582" s="156" t="s">
        <v>90</v>
      </c>
      <c r="H2582" s="156" t="s">
        <v>6260</v>
      </c>
      <c r="I2582" s="155">
        <v>1020000</v>
      </c>
      <c r="J2582" s="157" t="s">
        <v>396</v>
      </c>
      <c r="K2582" s="157"/>
      <c r="L2582" s="155">
        <v>2022</v>
      </c>
      <c r="M2582" s="158">
        <v>166869</v>
      </c>
      <c r="N2582" s="159">
        <v>192987274.71000001</v>
      </c>
      <c r="O2582" s="159">
        <v>185592163.19</v>
      </c>
      <c r="P2582" s="159">
        <v>108891453.27000001</v>
      </c>
      <c r="Q2582" s="159">
        <v>66221597</v>
      </c>
      <c r="R2582" s="159">
        <v>42669856.270000003</v>
      </c>
      <c r="S2582" s="159">
        <v>7395111.5199999996</v>
      </c>
      <c r="T2582" s="159">
        <v>28214.21</v>
      </c>
      <c r="U2582" s="159">
        <v>202792850.41</v>
      </c>
      <c r="V2582" s="159">
        <v>177436865.06</v>
      </c>
      <c r="W2582" s="159">
        <v>114628355.98</v>
      </c>
      <c r="X2582" s="159">
        <v>1044556.77</v>
      </c>
      <c r="Y2582" s="159">
        <v>25355985.350000001</v>
      </c>
      <c r="Z2582" s="159">
        <v>22897955.190000001</v>
      </c>
      <c r="AA2582" s="159">
        <v>622305</v>
      </c>
      <c r="AB2582" s="159">
        <v>22275650.190000001</v>
      </c>
      <c r="AC2582" s="159">
        <v>2866291.76</v>
      </c>
      <c r="AD2582" s="159">
        <v>2866291.76</v>
      </c>
      <c r="AE2582" s="159">
        <v>20415151.920000002</v>
      </c>
      <c r="AF2582" s="159">
        <v>8155298.1299999999</v>
      </c>
      <c r="AG2582" s="159">
        <v>5432843.96</v>
      </c>
      <c r="AH2582" s="159">
        <v>6790832.0599999996</v>
      </c>
      <c r="AI2582" s="159">
        <v>2000000</v>
      </c>
      <c r="AJ2582" s="159">
        <v>0</v>
      </c>
    </row>
    <row r="2583" spans="1:36">
      <c r="A2583" s="153">
        <v>10</v>
      </c>
      <c r="B2583" s="154">
        <v>21</v>
      </c>
      <c r="C2583" s="154">
        <v>0</v>
      </c>
      <c r="D2583" s="155">
        <v>0</v>
      </c>
      <c r="E2583" s="155" t="s">
        <v>90</v>
      </c>
      <c r="F2583" s="156" t="s">
        <v>6261</v>
      </c>
      <c r="G2583" s="156" t="s">
        <v>90</v>
      </c>
      <c r="H2583" s="156" t="s">
        <v>6262</v>
      </c>
      <c r="I2583" s="155">
        <v>1021000</v>
      </c>
      <c r="J2583" s="157" t="s">
        <v>395</v>
      </c>
      <c r="K2583" s="157"/>
      <c r="L2583" s="155">
        <v>2022</v>
      </c>
      <c r="M2583" s="158">
        <v>30308</v>
      </c>
      <c r="N2583" s="159">
        <v>67984805.450000003</v>
      </c>
      <c r="O2583" s="159">
        <v>55299784.93</v>
      </c>
      <c r="P2583" s="159">
        <v>30902383.039999999</v>
      </c>
      <c r="Q2583" s="159">
        <v>10087206</v>
      </c>
      <c r="R2583" s="159">
        <v>20815177.039999999</v>
      </c>
      <c r="S2583" s="159">
        <v>12685020.52</v>
      </c>
      <c r="T2583" s="159">
        <v>0</v>
      </c>
      <c r="U2583" s="159">
        <v>62847285.439999998</v>
      </c>
      <c r="V2583" s="159">
        <v>51481575.969999999</v>
      </c>
      <c r="W2583" s="159">
        <v>29171215.91</v>
      </c>
      <c r="X2583" s="159">
        <v>923297.05</v>
      </c>
      <c r="Y2583" s="159">
        <v>11365709.470000001</v>
      </c>
      <c r="Z2583" s="159">
        <v>2426232.7799999998</v>
      </c>
      <c r="AA2583" s="159">
        <v>0</v>
      </c>
      <c r="AB2583" s="159">
        <v>2426232.7799999998</v>
      </c>
      <c r="AC2583" s="159">
        <v>1462889.08</v>
      </c>
      <c r="AD2583" s="159">
        <v>1462889.08</v>
      </c>
      <c r="AE2583" s="159">
        <v>13412524</v>
      </c>
      <c r="AF2583" s="159">
        <v>3818208.96</v>
      </c>
      <c r="AG2583" s="159">
        <v>1044257.91</v>
      </c>
      <c r="AH2583" s="159">
        <v>941399.62</v>
      </c>
      <c r="AI2583" s="159">
        <v>0</v>
      </c>
      <c r="AJ2583" s="159">
        <v>0</v>
      </c>
    </row>
    <row r="2584" spans="1:36">
      <c r="A2584" s="153">
        <v>12</v>
      </c>
      <c r="B2584" s="154">
        <v>1</v>
      </c>
      <c r="C2584" s="154">
        <v>0</v>
      </c>
      <c r="D2584" s="155">
        <v>0</v>
      </c>
      <c r="E2584" s="155" t="s">
        <v>90</v>
      </c>
      <c r="F2584" s="156" t="s">
        <v>6263</v>
      </c>
      <c r="G2584" s="156" t="s">
        <v>90</v>
      </c>
      <c r="H2584" s="156" t="s">
        <v>6264</v>
      </c>
      <c r="I2584" s="155">
        <v>1201000</v>
      </c>
      <c r="J2584" s="157" t="s">
        <v>394</v>
      </c>
      <c r="K2584" s="157"/>
      <c r="L2584" s="155">
        <v>2022</v>
      </c>
      <c r="M2584" s="158">
        <v>106746</v>
      </c>
      <c r="N2584" s="159">
        <v>156649482.38999999</v>
      </c>
      <c r="O2584" s="159">
        <v>136326103.68000001</v>
      </c>
      <c r="P2584" s="159">
        <v>89798106.079999998</v>
      </c>
      <c r="Q2584" s="159">
        <v>64974158</v>
      </c>
      <c r="R2584" s="159">
        <v>24823948.079999998</v>
      </c>
      <c r="S2584" s="159">
        <v>20323378.710000001</v>
      </c>
      <c r="T2584" s="159">
        <v>1744</v>
      </c>
      <c r="U2584" s="159">
        <v>164237017.25999999</v>
      </c>
      <c r="V2584" s="159">
        <v>128000833.48999999</v>
      </c>
      <c r="W2584" s="159">
        <v>89320779.459999993</v>
      </c>
      <c r="X2584" s="159">
        <v>3465768.08</v>
      </c>
      <c r="Y2584" s="159">
        <v>36236183.770000003</v>
      </c>
      <c r="Z2584" s="159">
        <v>26247194.27</v>
      </c>
      <c r="AA2584" s="159">
        <v>6000000</v>
      </c>
      <c r="AB2584" s="159">
        <v>20247194.27</v>
      </c>
      <c r="AC2584" s="159">
        <v>4307544</v>
      </c>
      <c r="AD2584" s="159">
        <v>4307544</v>
      </c>
      <c r="AE2584" s="159">
        <v>63404692</v>
      </c>
      <c r="AF2584" s="159">
        <v>8325270.1900000004</v>
      </c>
      <c r="AG2584" s="159">
        <v>5117411.34</v>
      </c>
      <c r="AH2584" s="159">
        <v>4918468.95</v>
      </c>
      <c r="AI2584" s="159">
        <v>0</v>
      </c>
      <c r="AJ2584" s="159">
        <v>0</v>
      </c>
    </row>
    <row r="2585" spans="1:36">
      <c r="A2585" s="153">
        <v>12</v>
      </c>
      <c r="B2585" s="154">
        <v>2</v>
      </c>
      <c r="C2585" s="154">
        <v>0</v>
      </c>
      <c r="D2585" s="155">
        <v>0</v>
      </c>
      <c r="E2585" s="155" t="s">
        <v>90</v>
      </c>
      <c r="F2585" s="156" t="s">
        <v>6265</v>
      </c>
      <c r="G2585" s="156" t="s">
        <v>90</v>
      </c>
      <c r="H2585" s="156" t="s">
        <v>6266</v>
      </c>
      <c r="I2585" s="155">
        <v>1202000</v>
      </c>
      <c r="J2585" s="157" t="s">
        <v>342</v>
      </c>
      <c r="K2585" s="157"/>
      <c r="L2585" s="155">
        <v>2022</v>
      </c>
      <c r="M2585" s="158">
        <v>91996</v>
      </c>
      <c r="N2585" s="159">
        <v>138395344.72999999</v>
      </c>
      <c r="O2585" s="159">
        <v>108191611.89</v>
      </c>
      <c r="P2585" s="159">
        <v>74128395.230000004</v>
      </c>
      <c r="Q2585" s="159">
        <v>49707641</v>
      </c>
      <c r="R2585" s="159">
        <v>24420754.23</v>
      </c>
      <c r="S2585" s="159">
        <v>30203732.84</v>
      </c>
      <c r="T2585" s="159">
        <v>35956.910000000003</v>
      </c>
      <c r="U2585" s="159">
        <v>145896992.34</v>
      </c>
      <c r="V2585" s="159">
        <v>102464967.81</v>
      </c>
      <c r="W2585" s="159">
        <v>63313767.130000003</v>
      </c>
      <c r="X2585" s="159">
        <v>2281083.27</v>
      </c>
      <c r="Y2585" s="159">
        <v>43432024.530000001</v>
      </c>
      <c r="Z2585" s="159">
        <v>23835774.84</v>
      </c>
      <c r="AA2585" s="159">
        <v>6900000</v>
      </c>
      <c r="AB2585" s="159">
        <v>16935774.84</v>
      </c>
      <c r="AC2585" s="159">
        <v>7400000</v>
      </c>
      <c r="AD2585" s="159">
        <v>7400000</v>
      </c>
      <c r="AE2585" s="159">
        <v>37434537.5</v>
      </c>
      <c r="AF2585" s="159">
        <v>5726644.0800000001</v>
      </c>
      <c r="AG2585" s="159">
        <v>4430927.84</v>
      </c>
      <c r="AH2585" s="159">
        <v>3927410.14</v>
      </c>
      <c r="AI2585" s="159">
        <v>0</v>
      </c>
      <c r="AJ2585" s="159">
        <v>1537.5</v>
      </c>
    </row>
    <row r="2586" spans="1:36">
      <c r="A2586" s="153">
        <v>12</v>
      </c>
      <c r="B2586" s="154">
        <v>3</v>
      </c>
      <c r="C2586" s="154">
        <v>0</v>
      </c>
      <c r="D2586" s="155">
        <v>0</v>
      </c>
      <c r="E2586" s="155" t="s">
        <v>90</v>
      </c>
      <c r="F2586" s="156" t="s">
        <v>6267</v>
      </c>
      <c r="G2586" s="156" t="s">
        <v>90</v>
      </c>
      <c r="H2586" s="156" t="s">
        <v>6268</v>
      </c>
      <c r="I2586" s="155">
        <v>1203000</v>
      </c>
      <c r="J2586" s="157" t="s">
        <v>393</v>
      </c>
      <c r="K2586" s="157"/>
      <c r="L2586" s="155">
        <v>2022</v>
      </c>
      <c r="M2586" s="158">
        <v>120182</v>
      </c>
      <c r="N2586" s="159">
        <v>148602846.28999999</v>
      </c>
      <c r="O2586" s="159">
        <v>143255633.86000001</v>
      </c>
      <c r="P2586" s="159">
        <v>89158174.879999995</v>
      </c>
      <c r="Q2586" s="159">
        <v>53071897</v>
      </c>
      <c r="R2586" s="159">
        <v>36086277.880000003</v>
      </c>
      <c r="S2586" s="159">
        <v>5347212.43</v>
      </c>
      <c r="T2586" s="159">
        <v>2684.55</v>
      </c>
      <c r="U2586" s="159">
        <v>150020714.30000001</v>
      </c>
      <c r="V2586" s="159">
        <v>138040245.83000001</v>
      </c>
      <c r="W2586" s="159">
        <v>80343534.620000005</v>
      </c>
      <c r="X2586" s="159">
        <v>1634916.21</v>
      </c>
      <c r="Y2586" s="159">
        <v>11980468.470000001</v>
      </c>
      <c r="Z2586" s="159">
        <v>17329578.789999999</v>
      </c>
      <c r="AA2586" s="159">
        <v>0</v>
      </c>
      <c r="AB2586" s="159">
        <v>17329578.789999999</v>
      </c>
      <c r="AC2586" s="159">
        <v>3700000</v>
      </c>
      <c r="AD2586" s="159">
        <v>3700000</v>
      </c>
      <c r="AE2586" s="159">
        <v>26590000</v>
      </c>
      <c r="AF2586" s="159">
        <v>5215388.03</v>
      </c>
      <c r="AG2586" s="159">
        <v>2518864.86</v>
      </c>
      <c r="AH2586" s="159">
        <v>2554379.14</v>
      </c>
      <c r="AI2586" s="159">
        <v>0</v>
      </c>
      <c r="AJ2586" s="159">
        <v>0</v>
      </c>
    </row>
    <row r="2587" spans="1:36">
      <c r="A2587" s="153">
        <v>12</v>
      </c>
      <c r="B2587" s="154">
        <v>4</v>
      </c>
      <c r="C2587" s="154">
        <v>0</v>
      </c>
      <c r="D2587" s="155">
        <v>0</v>
      </c>
      <c r="E2587" s="155" t="s">
        <v>90</v>
      </c>
      <c r="F2587" s="156" t="s">
        <v>6269</v>
      </c>
      <c r="G2587" s="156" t="s">
        <v>90</v>
      </c>
      <c r="H2587" s="156" t="s">
        <v>6270</v>
      </c>
      <c r="I2587" s="155">
        <v>1204000</v>
      </c>
      <c r="J2587" s="157" t="s">
        <v>392</v>
      </c>
      <c r="K2587" s="157"/>
      <c r="L2587" s="155">
        <v>2022</v>
      </c>
      <c r="M2587" s="158">
        <v>57819</v>
      </c>
      <c r="N2587" s="159">
        <v>72742408.640000001</v>
      </c>
      <c r="O2587" s="159">
        <v>68123828</v>
      </c>
      <c r="P2587" s="159">
        <v>50365465.439999998</v>
      </c>
      <c r="Q2587" s="159">
        <v>32662400</v>
      </c>
      <c r="R2587" s="159">
        <v>17703065.440000001</v>
      </c>
      <c r="S2587" s="159">
        <v>4618580.6399999997</v>
      </c>
      <c r="T2587" s="159">
        <v>1247.93</v>
      </c>
      <c r="U2587" s="159">
        <v>69094218.409999996</v>
      </c>
      <c r="V2587" s="159">
        <v>58187029.689999998</v>
      </c>
      <c r="W2587" s="159">
        <v>34111658.439999998</v>
      </c>
      <c r="X2587" s="159">
        <v>545133.22</v>
      </c>
      <c r="Y2587" s="159">
        <v>10907188.720000001</v>
      </c>
      <c r="Z2587" s="159">
        <v>20404831.960000001</v>
      </c>
      <c r="AA2587" s="159">
        <v>0</v>
      </c>
      <c r="AB2587" s="159">
        <v>20404831.960000001</v>
      </c>
      <c r="AC2587" s="159">
        <v>1847400</v>
      </c>
      <c r="AD2587" s="159">
        <v>1847400</v>
      </c>
      <c r="AE2587" s="159">
        <v>7790458</v>
      </c>
      <c r="AF2587" s="159">
        <v>9936798.3100000005</v>
      </c>
      <c r="AG2587" s="159">
        <v>3935223.57</v>
      </c>
      <c r="AH2587" s="159">
        <v>3862080.39</v>
      </c>
      <c r="AI2587" s="159">
        <v>0</v>
      </c>
      <c r="AJ2587" s="159">
        <v>0</v>
      </c>
    </row>
    <row r="2588" spans="1:36">
      <c r="A2588" s="153">
        <v>12</v>
      </c>
      <c r="B2588" s="154">
        <v>5</v>
      </c>
      <c r="C2588" s="154">
        <v>0</v>
      </c>
      <c r="D2588" s="155">
        <v>0</v>
      </c>
      <c r="E2588" s="155" t="s">
        <v>90</v>
      </c>
      <c r="F2588" s="156" t="s">
        <v>6271</v>
      </c>
      <c r="G2588" s="156" t="s">
        <v>90</v>
      </c>
      <c r="H2588" s="156" t="s">
        <v>6272</v>
      </c>
      <c r="I2588" s="155">
        <v>1205000</v>
      </c>
      <c r="J2588" s="157" t="s">
        <v>391</v>
      </c>
      <c r="K2588" s="157"/>
      <c r="L2588" s="155">
        <v>2022</v>
      </c>
      <c r="M2588" s="158">
        <v>105984</v>
      </c>
      <c r="N2588" s="159">
        <v>168269684.77000001</v>
      </c>
      <c r="O2588" s="159">
        <v>153288671.49000001</v>
      </c>
      <c r="P2588" s="159">
        <v>109206528.06999999</v>
      </c>
      <c r="Q2588" s="159">
        <v>68774899</v>
      </c>
      <c r="R2588" s="159">
        <v>40431629.07</v>
      </c>
      <c r="S2588" s="159">
        <v>14981013.279999999</v>
      </c>
      <c r="T2588" s="159">
        <v>711274.2</v>
      </c>
      <c r="U2588" s="159">
        <v>163936751.78</v>
      </c>
      <c r="V2588" s="159">
        <v>146233807.28999999</v>
      </c>
      <c r="W2588" s="159">
        <v>90575562.200000003</v>
      </c>
      <c r="X2588" s="159">
        <v>1495380.76</v>
      </c>
      <c r="Y2588" s="159">
        <v>17702944.489999998</v>
      </c>
      <c r="Z2588" s="159">
        <v>17956112.579999998</v>
      </c>
      <c r="AA2588" s="159">
        <v>6932618</v>
      </c>
      <c r="AB2588" s="159">
        <v>11023494.579999998</v>
      </c>
      <c r="AC2588" s="159">
        <v>12560527</v>
      </c>
      <c r="AD2588" s="159">
        <v>6342618</v>
      </c>
      <c r="AE2588" s="159">
        <v>29170209</v>
      </c>
      <c r="AF2588" s="159">
        <v>7054864.2000000002</v>
      </c>
      <c r="AG2588" s="159">
        <v>8501939.8599999994</v>
      </c>
      <c r="AH2588" s="159">
        <v>7254525.2300000004</v>
      </c>
      <c r="AI2588" s="159">
        <v>0</v>
      </c>
      <c r="AJ2588" s="159">
        <v>0</v>
      </c>
    </row>
    <row r="2589" spans="1:36">
      <c r="A2589" s="153">
        <v>12</v>
      </c>
      <c r="B2589" s="154">
        <v>6</v>
      </c>
      <c r="C2589" s="154">
        <v>0</v>
      </c>
      <c r="D2589" s="155">
        <v>0</v>
      </c>
      <c r="E2589" s="155" t="s">
        <v>90</v>
      </c>
      <c r="F2589" s="156" t="s">
        <v>6273</v>
      </c>
      <c r="G2589" s="156" t="s">
        <v>90</v>
      </c>
      <c r="H2589" s="156" t="s">
        <v>6274</v>
      </c>
      <c r="I2589" s="155">
        <v>1206000</v>
      </c>
      <c r="J2589" s="157" t="s">
        <v>390</v>
      </c>
      <c r="K2589" s="157"/>
      <c r="L2589" s="155">
        <v>2022</v>
      </c>
      <c r="M2589" s="158">
        <v>299518</v>
      </c>
      <c r="N2589" s="159">
        <v>343758079.85000002</v>
      </c>
      <c r="O2589" s="159">
        <v>308040140.81999999</v>
      </c>
      <c r="P2589" s="159">
        <v>127350047.09999999</v>
      </c>
      <c r="Q2589" s="159">
        <v>54629143</v>
      </c>
      <c r="R2589" s="159">
        <v>72720904.099999994</v>
      </c>
      <c r="S2589" s="159">
        <v>35717939.030000001</v>
      </c>
      <c r="T2589" s="159">
        <v>1126079.44</v>
      </c>
      <c r="U2589" s="159">
        <v>375949139.82999998</v>
      </c>
      <c r="V2589" s="159">
        <v>292422572.55000001</v>
      </c>
      <c r="W2589" s="159">
        <v>131956780.26000001</v>
      </c>
      <c r="X2589" s="159">
        <v>510017.02</v>
      </c>
      <c r="Y2589" s="159">
        <v>83526567.280000001</v>
      </c>
      <c r="Z2589" s="159">
        <v>140988933.78</v>
      </c>
      <c r="AA2589" s="159">
        <v>0</v>
      </c>
      <c r="AB2589" s="159">
        <v>140988933.78</v>
      </c>
      <c r="AC2589" s="159">
        <v>2057596.71</v>
      </c>
      <c r="AD2589" s="159">
        <v>2057596.71</v>
      </c>
      <c r="AE2589" s="159">
        <v>7528269.9000000004</v>
      </c>
      <c r="AF2589" s="159">
        <v>15617568.27</v>
      </c>
      <c r="AG2589" s="159">
        <v>7511051.04</v>
      </c>
      <c r="AH2589" s="159">
        <v>7800114.6399999997</v>
      </c>
      <c r="AI2589" s="159">
        <v>0</v>
      </c>
      <c r="AJ2589" s="159">
        <v>0</v>
      </c>
    </row>
    <row r="2590" spans="1:36">
      <c r="A2590" s="153">
        <v>12</v>
      </c>
      <c r="B2590" s="154">
        <v>7</v>
      </c>
      <c r="C2590" s="154">
        <v>0</v>
      </c>
      <c r="D2590" s="155">
        <v>0</v>
      </c>
      <c r="E2590" s="155" t="s">
        <v>90</v>
      </c>
      <c r="F2590" s="156" t="s">
        <v>6275</v>
      </c>
      <c r="G2590" s="156" t="s">
        <v>90</v>
      </c>
      <c r="H2590" s="156" t="s">
        <v>6276</v>
      </c>
      <c r="I2590" s="155">
        <v>1207000</v>
      </c>
      <c r="J2590" s="157" t="s">
        <v>389</v>
      </c>
      <c r="K2590" s="157"/>
      <c r="L2590" s="155">
        <v>2022</v>
      </c>
      <c r="M2590" s="158">
        <v>131332</v>
      </c>
      <c r="N2590" s="159">
        <v>208627672.41</v>
      </c>
      <c r="O2590" s="159">
        <v>190145006.97</v>
      </c>
      <c r="P2590" s="159">
        <v>136324747.69</v>
      </c>
      <c r="Q2590" s="159">
        <v>86182464</v>
      </c>
      <c r="R2590" s="159">
        <v>50142283.689999998</v>
      </c>
      <c r="S2590" s="159">
        <v>18482665.440000001</v>
      </c>
      <c r="T2590" s="159">
        <v>3086790</v>
      </c>
      <c r="U2590" s="159">
        <v>223065834.47</v>
      </c>
      <c r="V2590" s="159">
        <v>185067712.5</v>
      </c>
      <c r="W2590" s="159">
        <v>92916832.930000007</v>
      </c>
      <c r="X2590" s="159">
        <v>3348088.5</v>
      </c>
      <c r="Y2590" s="159">
        <v>37998121.969999999</v>
      </c>
      <c r="Z2590" s="159">
        <v>86583166.879999995</v>
      </c>
      <c r="AA2590" s="159">
        <v>60697000</v>
      </c>
      <c r="AB2590" s="159">
        <v>25886166.879999995</v>
      </c>
      <c r="AC2590" s="159">
        <v>61086387</v>
      </c>
      <c r="AD2590" s="159">
        <v>61086387</v>
      </c>
      <c r="AE2590" s="159">
        <v>60697000</v>
      </c>
      <c r="AF2590" s="159">
        <v>5077294.47</v>
      </c>
      <c r="AG2590" s="159">
        <v>4608262.33</v>
      </c>
      <c r="AH2590" s="159">
        <v>5462399.7400000002</v>
      </c>
      <c r="AI2590" s="159">
        <v>0</v>
      </c>
      <c r="AJ2590" s="159">
        <v>0</v>
      </c>
    </row>
    <row r="2591" spans="1:36">
      <c r="A2591" s="153">
        <v>12</v>
      </c>
      <c r="B2591" s="154">
        <v>8</v>
      </c>
      <c r="C2591" s="154">
        <v>0</v>
      </c>
      <c r="D2591" s="155">
        <v>0</v>
      </c>
      <c r="E2591" s="155" t="s">
        <v>90</v>
      </c>
      <c r="F2591" s="156" t="s">
        <v>6277</v>
      </c>
      <c r="G2591" s="156" t="s">
        <v>90</v>
      </c>
      <c r="H2591" s="156" t="s">
        <v>6278</v>
      </c>
      <c r="I2591" s="155">
        <v>1208000</v>
      </c>
      <c r="J2591" s="157" t="s">
        <v>388</v>
      </c>
      <c r="K2591" s="157"/>
      <c r="L2591" s="155">
        <v>2022</v>
      </c>
      <c r="M2591" s="158">
        <v>47177</v>
      </c>
      <c r="N2591" s="159">
        <v>104124099.11</v>
      </c>
      <c r="O2591" s="159">
        <v>88574552.310000002</v>
      </c>
      <c r="P2591" s="159">
        <v>62536800.100000001</v>
      </c>
      <c r="Q2591" s="159">
        <v>37583888</v>
      </c>
      <c r="R2591" s="159">
        <v>24952912.100000001</v>
      </c>
      <c r="S2591" s="159">
        <v>15549546.800000001</v>
      </c>
      <c r="T2591" s="159">
        <v>101087.1</v>
      </c>
      <c r="U2591" s="159">
        <v>107158697.55</v>
      </c>
      <c r="V2591" s="159">
        <v>86262873.209999993</v>
      </c>
      <c r="W2591" s="159">
        <v>48583607.969999999</v>
      </c>
      <c r="X2591" s="159">
        <v>1212086.5900000001</v>
      </c>
      <c r="Y2591" s="159">
        <v>20895824.34</v>
      </c>
      <c r="Z2591" s="159">
        <v>18518931.199999999</v>
      </c>
      <c r="AA2591" s="159">
        <v>6527797.9900000002</v>
      </c>
      <c r="AB2591" s="159">
        <v>11991133.209999999</v>
      </c>
      <c r="AC2591" s="159">
        <v>1424532.6</v>
      </c>
      <c r="AD2591" s="159">
        <v>1064532.6000000001</v>
      </c>
      <c r="AE2591" s="159">
        <v>24806426.93</v>
      </c>
      <c r="AF2591" s="159">
        <v>2311679.1</v>
      </c>
      <c r="AG2591" s="159">
        <v>1953711.42</v>
      </c>
      <c r="AH2591" s="159">
        <v>2316834.08</v>
      </c>
      <c r="AI2591" s="159">
        <v>0</v>
      </c>
      <c r="AJ2591" s="159">
        <v>0</v>
      </c>
    </row>
    <row r="2592" spans="1:36">
      <c r="A2592" s="153">
        <v>12</v>
      </c>
      <c r="B2592" s="154">
        <v>9</v>
      </c>
      <c r="C2592" s="154">
        <v>0</v>
      </c>
      <c r="D2592" s="155">
        <v>0</v>
      </c>
      <c r="E2592" s="155" t="s">
        <v>90</v>
      </c>
      <c r="F2592" s="156" t="s">
        <v>6279</v>
      </c>
      <c r="G2592" s="156" t="s">
        <v>90</v>
      </c>
      <c r="H2592" s="156" t="s">
        <v>6280</v>
      </c>
      <c r="I2592" s="155">
        <v>1209000</v>
      </c>
      <c r="J2592" s="157" t="s">
        <v>387</v>
      </c>
      <c r="K2592" s="157"/>
      <c r="L2592" s="155">
        <v>2022</v>
      </c>
      <c r="M2592" s="158">
        <v>129443</v>
      </c>
      <c r="N2592" s="159">
        <v>175819109.11000001</v>
      </c>
      <c r="O2592" s="159">
        <v>164632413.06999999</v>
      </c>
      <c r="P2592" s="159">
        <v>107649035.17</v>
      </c>
      <c r="Q2592" s="159">
        <v>64274280</v>
      </c>
      <c r="R2592" s="159">
        <v>43374755.170000002</v>
      </c>
      <c r="S2592" s="159">
        <v>11186696.039999999</v>
      </c>
      <c r="T2592" s="159">
        <v>101636.4</v>
      </c>
      <c r="U2592" s="159">
        <v>176944704.38</v>
      </c>
      <c r="V2592" s="159">
        <v>150990522.19</v>
      </c>
      <c r="W2592" s="159">
        <v>76971008.620000005</v>
      </c>
      <c r="X2592" s="159">
        <v>1462166.66</v>
      </c>
      <c r="Y2592" s="159">
        <v>25954182.190000001</v>
      </c>
      <c r="Z2592" s="159">
        <v>27407722.98</v>
      </c>
      <c r="AA2592" s="159">
        <v>0</v>
      </c>
      <c r="AB2592" s="159">
        <v>27407722.98</v>
      </c>
      <c r="AC2592" s="159">
        <v>7969086.5599999996</v>
      </c>
      <c r="AD2592" s="159">
        <v>7969086.5599999996</v>
      </c>
      <c r="AE2592" s="159">
        <v>19233616.640000001</v>
      </c>
      <c r="AF2592" s="159">
        <v>13641890.880000001</v>
      </c>
      <c r="AG2592" s="159">
        <v>3741134.26</v>
      </c>
      <c r="AH2592" s="159">
        <v>3499292.73</v>
      </c>
      <c r="AI2592" s="159">
        <v>0</v>
      </c>
      <c r="AJ2592" s="159">
        <v>0</v>
      </c>
    </row>
    <row r="2593" spans="1:36">
      <c r="A2593" s="153">
        <v>12</v>
      </c>
      <c r="B2593" s="154">
        <v>10</v>
      </c>
      <c r="C2593" s="154">
        <v>0</v>
      </c>
      <c r="D2593" s="155">
        <v>0</v>
      </c>
      <c r="E2593" s="155" t="s">
        <v>90</v>
      </c>
      <c r="F2593" s="156" t="s">
        <v>6281</v>
      </c>
      <c r="G2593" s="156" t="s">
        <v>90</v>
      </c>
      <c r="H2593" s="156" t="s">
        <v>6282</v>
      </c>
      <c r="I2593" s="155">
        <v>1210000</v>
      </c>
      <c r="J2593" s="157" t="s">
        <v>386</v>
      </c>
      <c r="K2593" s="157"/>
      <c r="L2593" s="155">
        <v>2022</v>
      </c>
      <c r="M2593" s="158">
        <v>214675</v>
      </c>
      <c r="N2593" s="159">
        <v>250005524.02000001</v>
      </c>
      <c r="O2593" s="159">
        <v>225374519.78999999</v>
      </c>
      <c r="P2593" s="159">
        <v>155034846.99000001</v>
      </c>
      <c r="Q2593" s="159">
        <v>79270692</v>
      </c>
      <c r="R2593" s="159">
        <v>75764154.989999995</v>
      </c>
      <c r="S2593" s="159">
        <v>24631004.23</v>
      </c>
      <c r="T2593" s="159">
        <v>1294142.97</v>
      </c>
      <c r="U2593" s="159">
        <v>267115785.59999999</v>
      </c>
      <c r="V2593" s="159">
        <v>205246039.28</v>
      </c>
      <c r="W2593" s="159">
        <v>84232128.890000001</v>
      </c>
      <c r="X2593" s="159">
        <v>3086847.61</v>
      </c>
      <c r="Y2593" s="159">
        <v>61869746.32</v>
      </c>
      <c r="Z2593" s="159">
        <v>60935273.280000001</v>
      </c>
      <c r="AA2593" s="159">
        <v>15500000</v>
      </c>
      <c r="AB2593" s="159">
        <v>45435273.280000001</v>
      </c>
      <c r="AC2593" s="159">
        <v>17255607.199999999</v>
      </c>
      <c r="AD2593" s="159">
        <v>11179000</v>
      </c>
      <c r="AE2593" s="159">
        <v>66169000</v>
      </c>
      <c r="AF2593" s="159">
        <v>20128480.510000002</v>
      </c>
      <c r="AG2593" s="159">
        <v>5414704.1299999999</v>
      </c>
      <c r="AH2593" s="159">
        <v>4591411.33</v>
      </c>
      <c r="AI2593" s="159">
        <v>0</v>
      </c>
      <c r="AJ2593" s="159">
        <v>0</v>
      </c>
    </row>
    <row r="2594" spans="1:36">
      <c r="A2594" s="153">
        <v>12</v>
      </c>
      <c r="B2594" s="154">
        <v>11</v>
      </c>
      <c r="C2594" s="154">
        <v>0</v>
      </c>
      <c r="D2594" s="155">
        <v>0</v>
      </c>
      <c r="E2594" s="155" t="s">
        <v>90</v>
      </c>
      <c r="F2594" s="156" t="s">
        <v>6283</v>
      </c>
      <c r="G2594" s="156" t="s">
        <v>90</v>
      </c>
      <c r="H2594" s="156" t="s">
        <v>6284</v>
      </c>
      <c r="I2594" s="155">
        <v>1211000</v>
      </c>
      <c r="J2594" s="157" t="s">
        <v>385</v>
      </c>
      <c r="K2594" s="157"/>
      <c r="L2594" s="155">
        <v>2022</v>
      </c>
      <c r="M2594" s="158">
        <v>190090</v>
      </c>
      <c r="N2594" s="159">
        <v>279847709.75</v>
      </c>
      <c r="O2594" s="159">
        <v>263567081.87</v>
      </c>
      <c r="P2594" s="159">
        <v>204547708.45999998</v>
      </c>
      <c r="Q2594" s="159">
        <v>128134075</v>
      </c>
      <c r="R2594" s="159">
        <v>76413633.459999993</v>
      </c>
      <c r="S2594" s="159">
        <v>16280627.880000001</v>
      </c>
      <c r="T2594" s="159">
        <v>252686.69</v>
      </c>
      <c r="U2594" s="159">
        <v>279295740.48000002</v>
      </c>
      <c r="V2594" s="159">
        <v>244889351.00999999</v>
      </c>
      <c r="W2594" s="159">
        <v>116469389.95999999</v>
      </c>
      <c r="X2594" s="159">
        <v>964839.31</v>
      </c>
      <c r="Y2594" s="159">
        <v>34406389.469999999</v>
      </c>
      <c r="Z2594" s="159">
        <v>51979490.079999998</v>
      </c>
      <c r="AA2594" s="159">
        <v>0</v>
      </c>
      <c r="AB2594" s="159">
        <v>51979490.079999998</v>
      </c>
      <c r="AC2594" s="159">
        <v>4481004</v>
      </c>
      <c r="AD2594" s="159">
        <v>4481004</v>
      </c>
      <c r="AE2594" s="159">
        <v>18005283</v>
      </c>
      <c r="AF2594" s="159">
        <v>18677730.859999999</v>
      </c>
      <c r="AG2594" s="159">
        <v>1843557.64</v>
      </c>
      <c r="AH2594" s="159">
        <v>3782403</v>
      </c>
      <c r="AI2594" s="159">
        <v>0</v>
      </c>
      <c r="AJ2594" s="159">
        <v>5283</v>
      </c>
    </row>
    <row r="2595" spans="1:36">
      <c r="A2595" s="153">
        <v>12</v>
      </c>
      <c r="B2595" s="154">
        <v>12</v>
      </c>
      <c r="C2595" s="154">
        <v>0</v>
      </c>
      <c r="D2595" s="155">
        <v>0</v>
      </c>
      <c r="E2595" s="155" t="s">
        <v>90</v>
      </c>
      <c r="F2595" s="156" t="s">
        <v>6285</v>
      </c>
      <c r="G2595" s="156" t="s">
        <v>90</v>
      </c>
      <c r="H2595" s="156" t="s">
        <v>6286</v>
      </c>
      <c r="I2595" s="155">
        <v>1212000</v>
      </c>
      <c r="J2595" s="157" t="s">
        <v>384</v>
      </c>
      <c r="K2595" s="157"/>
      <c r="L2595" s="155">
        <v>2022</v>
      </c>
      <c r="M2595" s="158">
        <v>107297</v>
      </c>
      <c r="N2595" s="159">
        <v>177694330.88</v>
      </c>
      <c r="O2595" s="159">
        <v>150087721.56</v>
      </c>
      <c r="P2595" s="159">
        <v>94861095.569999993</v>
      </c>
      <c r="Q2595" s="159">
        <v>56970797</v>
      </c>
      <c r="R2595" s="159">
        <v>37890298.57</v>
      </c>
      <c r="S2595" s="159">
        <v>27606609.32</v>
      </c>
      <c r="T2595" s="159">
        <v>0</v>
      </c>
      <c r="U2595" s="159">
        <v>187208660.12</v>
      </c>
      <c r="V2595" s="159">
        <v>144139515.62</v>
      </c>
      <c r="W2595" s="159">
        <v>85775195.609999999</v>
      </c>
      <c r="X2595" s="159">
        <v>670035.78</v>
      </c>
      <c r="Y2595" s="159">
        <v>43069144.5</v>
      </c>
      <c r="Z2595" s="159">
        <v>34721240.82</v>
      </c>
      <c r="AA2595" s="159">
        <v>3700000</v>
      </c>
      <c r="AB2595" s="159">
        <v>31021240.82</v>
      </c>
      <c r="AC2595" s="159">
        <v>4700000</v>
      </c>
      <c r="AD2595" s="159">
        <v>4700000</v>
      </c>
      <c r="AE2595" s="159">
        <v>17300000</v>
      </c>
      <c r="AF2595" s="159">
        <v>5948205.9400000004</v>
      </c>
      <c r="AG2595" s="159">
        <v>4309739.1500000004</v>
      </c>
      <c r="AH2595" s="159">
        <v>3878766.81</v>
      </c>
      <c r="AI2595" s="159">
        <v>0</v>
      </c>
      <c r="AJ2595" s="159">
        <v>0</v>
      </c>
    </row>
    <row r="2596" spans="1:36">
      <c r="A2596" s="153">
        <v>12</v>
      </c>
      <c r="B2596" s="154">
        <v>13</v>
      </c>
      <c r="C2596" s="154">
        <v>0</v>
      </c>
      <c r="D2596" s="155">
        <v>0</v>
      </c>
      <c r="E2596" s="155" t="s">
        <v>90</v>
      </c>
      <c r="F2596" s="156" t="s">
        <v>6287</v>
      </c>
      <c r="G2596" s="156" t="s">
        <v>90</v>
      </c>
      <c r="H2596" s="156" t="s">
        <v>6288</v>
      </c>
      <c r="I2596" s="155">
        <v>1213000</v>
      </c>
      <c r="J2596" s="157" t="s">
        <v>383</v>
      </c>
      <c r="K2596" s="157"/>
      <c r="L2596" s="155">
        <v>2022</v>
      </c>
      <c r="M2596" s="158">
        <v>149639</v>
      </c>
      <c r="N2596" s="159">
        <v>236602526.06</v>
      </c>
      <c r="O2596" s="159">
        <v>223282226.58000001</v>
      </c>
      <c r="P2596" s="159">
        <v>156907362.69</v>
      </c>
      <c r="Q2596" s="159">
        <v>90854081</v>
      </c>
      <c r="R2596" s="159">
        <v>66053281.689999998</v>
      </c>
      <c r="S2596" s="159">
        <v>13320299.48</v>
      </c>
      <c r="T2596" s="159">
        <v>9611.1299999999992</v>
      </c>
      <c r="U2596" s="159">
        <v>241706566.77000001</v>
      </c>
      <c r="V2596" s="159">
        <v>218895274.36000001</v>
      </c>
      <c r="W2596" s="159">
        <v>116913993.14</v>
      </c>
      <c r="X2596" s="159">
        <v>1544449.26</v>
      </c>
      <c r="Y2596" s="159">
        <v>22811292.41</v>
      </c>
      <c r="Z2596" s="159">
        <v>31478570.309999999</v>
      </c>
      <c r="AA2596" s="159">
        <v>8880000</v>
      </c>
      <c r="AB2596" s="159">
        <v>22598570.309999999</v>
      </c>
      <c r="AC2596" s="159">
        <v>7180000</v>
      </c>
      <c r="AD2596" s="159">
        <v>7180000</v>
      </c>
      <c r="AE2596" s="159">
        <v>33880000</v>
      </c>
      <c r="AF2596" s="159">
        <v>4386952.22</v>
      </c>
      <c r="AG2596" s="159">
        <v>2346197.13</v>
      </c>
      <c r="AH2596" s="159">
        <v>4153490.17</v>
      </c>
      <c r="AI2596" s="159">
        <v>0</v>
      </c>
      <c r="AJ2596" s="159">
        <v>0</v>
      </c>
    </row>
    <row r="2597" spans="1:36">
      <c r="A2597" s="153">
        <v>12</v>
      </c>
      <c r="B2597" s="154">
        <v>14</v>
      </c>
      <c r="C2597" s="154">
        <v>0</v>
      </c>
      <c r="D2597" s="155">
        <v>0</v>
      </c>
      <c r="E2597" s="155" t="s">
        <v>90</v>
      </c>
      <c r="F2597" s="156" t="s">
        <v>6289</v>
      </c>
      <c r="G2597" s="156" t="s">
        <v>90</v>
      </c>
      <c r="H2597" s="156" t="s">
        <v>6290</v>
      </c>
      <c r="I2597" s="155">
        <v>1214000</v>
      </c>
      <c r="J2597" s="157" t="s">
        <v>382</v>
      </c>
      <c r="K2597" s="157"/>
      <c r="L2597" s="155">
        <v>2022</v>
      </c>
      <c r="M2597" s="158">
        <v>42383</v>
      </c>
      <c r="N2597" s="159">
        <v>66361517.409999996</v>
      </c>
      <c r="O2597" s="159">
        <v>63223145.280000001</v>
      </c>
      <c r="P2597" s="159">
        <v>38362824.960000001</v>
      </c>
      <c r="Q2597" s="159">
        <v>17952267</v>
      </c>
      <c r="R2597" s="159">
        <v>20410557.960000001</v>
      </c>
      <c r="S2597" s="159">
        <v>3138372.13</v>
      </c>
      <c r="T2597" s="159">
        <v>0</v>
      </c>
      <c r="U2597" s="159">
        <v>64834812.670000002</v>
      </c>
      <c r="V2597" s="159">
        <v>54919399.310000002</v>
      </c>
      <c r="W2597" s="159">
        <v>30389533.510000002</v>
      </c>
      <c r="X2597" s="159">
        <v>90297.56</v>
      </c>
      <c r="Y2597" s="159">
        <v>9915413.3599999994</v>
      </c>
      <c r="Z2597" s="159">
        <v>13494795.67</v>
      </c>
      <c r="AA2597" s="159">
        <v>0</v>
      </c>
      <c r="AB2597" s="159">
        <v>13494795.67</v>
      </c>
      <c r="AC2597" s="159">
        <v>2030000</v>
      </c>
      <c r="AD2597" s="159">
        <v>1030000</v>
      </c>
      <c r="AE2597" s="159">
        <v>1300000</v>
      </c>
      <c r="AF2597" s="159">
        <v>8303745.9699999997</v>
      </c>
      <c r="AG2597" s="159">
        <v>1233195.4099999999</v>
      </c>
      <c r="AH2597" s="159">
        <v>2223171.96</v>
      </c>
      <c r="AI2597" s="159">
        <v>0</v>
      </c>
      <c r="AJ2597" s="159">
        <v>0</v>
      </c>
    </row>
    <row r="2598" spans="1:36">
      <c r="A2598" s="153">
        <v>12</v>
      </c>
      <c r="B2598" s="154">
        <v>15</v>
      </c>
      <c r="C2598" s="154">
        <v>0</v>
      </c>
      <c r="D2598" s="155">
        <v>0</v>
      </c>
      <c r="E2598" s="155" t="s">
        <v>90</v>
      </c>
      <c r="F2598" s="156" t="s">
        <v>6291</v>
      </c>
      <c r="G2598" s="156" t="s">
        <v>90</v>
      </c>
      <c r="H2598" s="156" t="s">
        <v>6292</v>
      </c>
      <c r="I2598" s="155">
        <v>1215000</v>
      </c>
      <c r="J2598" s="157" t="s">
        <v>381</v>
      </c>
      <c r="K2598" s="157"/>
      <c r="L2598" s="155">
        <v>2022</v>
      </c>
      <c r="M2598" s="158">
        <v>83097</v>
      </c>
      <c r="N2598" s="159">
        <v>149881694.49000001</v>
      </c>
      <c r="O2598" s="159">
        <v>130273302.84999999</v>
      </c>
      <c r="P2598" s="159">
        <v>91849087.870000005</v>
      </c>
      <c r="Q2598" s="159">
        <v>55276866</v>
      </c>
      <c r="R2598" s="159">
        <v>36572221.869999997</v>
      </c>
      <c r="S2598" s="159">
        <v>19608391.640000001</v>
      </c>
      <c r="T2598" s="159">
        <v>41935.89</v>
      </c>
      <c r="U2598" s="159">
        <v>151384159.75</v>
      </c>
      <c r="V2598" s="159">
        <v>121840636.31999999</v>
      </c>
      <c r="W2598" s="159">
        <v>66590509.990000002</v>
      </c>
      <c r="X2598" s="159">
        <v>1706971.71</v>
      </c>
      <c r="Y2598" s="159">
        <v>29543523.43</v>
      </c>
      <c r="Z2598" s="159">
        <v>14108569.16</v>
      </c>
      <c r="AA2598" s="159">
        <v>0</v>
      </c>
      <c r="AB2598" s="159">
        <v>14108569.16</v>
      </c>
      <c r="AC2598" s="159">
        <v>1650000</v>
      </c>
      <c r="AD2598" s="159">
        <v>1650000</v>
      </c>
      <c r="AE2598" s="159">
        <v>22614849.120000001</v>
      </c>
      <c r="AF2598" s="159">
        <v>8432666.5299999993</v>
      </c>
      <c r="AG2598" s="159">
        <v>4590670.5</v>
      </c>
      <c r="AH2598" s="159">
        <v>6000110.4199999999</v>
      </c>
      <c r="AI2598" s="159">
        <v>0</v>
      </c>
      <c r="AJ2598" s="159">
        <v>0</v>
      </c>
    </row>
    <row r="2599" spans="1:36">
      <c r="A2599" s="153">
        <v>12</v>
      </c>
      <c r="B2599" s="154">
        <v>16</v>
      </c>
      <c r="C2599" s="154">
        <v>0</v>
      </c>
      <c r="D2599" s="155">
        <v>0</v>
      </c>
      <c r="E2599" s="155" t="s">
        <v>90</v>
      </c>
      <c r="F2599" s="156" t="s">
        <v>6293</v>
      </c>
      <c r="G2599" s="156" t="s">
        <v>90</v>
      </c>
      <c r="H2599" s="156" t="s">
        <v>6294</v>
      </c>
      <c r="I2599" s="155">
        <v>1216000</v>
      </c>
      <c r="J2599" s="157" t="s">
        <v>380</v>
      </c>
      <c r="K2599" s="157"/>
      <c r="L2599" s="155">
        <v>2022</v>
      </c>
      <c r="M2599" s="158">
        <v>197751</v>
      </c>
      <c r="N2599" s="159">
        <v>215856994.38</v>
      </c>
      <c r="O2599" s="159">
        <v>200308869.25999999</v>
      </c>
      <c r="P2599" s="159">
        <v>125426359.28</v>
      </c>
      <c r="Q2599" s="159">
        <v>77585295</v>
      </c>
      <c r="R2599" s="159">
        <v>47841064.280000001</v>
      </c>
      <c r="S2599" s="159">
        <v>15548125.119999999</v>
      </c>
      <c r="T2599" s="159">
        <v>1535854.4</v>
      </c>
      <c r="U2599" s="159">
        <v>230793406.53999999</v>
      </c>
      <c r="V2599" s="159">
        <v>196990188.69</v>
      </c>
      <c r="W2599" s="159">
        <v>106882184.84</v>
      </c>
      <c r="X2599" s="159">
        <v>1773578.54</v>
      </c>
      <c r="Y2599" s="159">
        <v>33803217.850000001</v>
      </c>
      <c r="Z2599" s="159">
        <v>38293492.130000003</v>
      </c>
      <c r="AA2599" s="159">
        <v>0</v>
      </c>
      <c r="AB2599" s="159">
        <v>38293492.130000003</v>
      </c>
      <c r="AC2599" s="159">
        <v>5955800</v>
      </c>
      <c r="AD2599" s="159">
        <v>5955800</v>
      </c>
      <c r="AE2599" s="159">
        <v>28391616</v>
      </c>
      <c r="AF2599" s="159">
        <v>3318680.57</v>
      </c>
      <c r="AG2599" s="159">
        <v>3639006.61</v>
      </c>
      <c r="AH2599" s="159">
        <v>3511750.31</v>
      </c>
      <c r="AI2599" s="159">
        <v>0</v>
      </c>
      <c r="AJ2599" s="159">
        <v>0</v>
      </c>
    </row>
    <row r="2600" spans="1:36">
      <c r="A2600" s="153">
        <v>12</v>
      </c>
      <c r="B2600" s="154">
        <v>17</v>
      </c>
      <c r="C2600" s="154">
        <v>0</v>
      </c>
      <c r="D2600" s="155">
        <v>0</v>
      </c>
      <c r="E2600" s="155" t="s">
        <v>90</v>
      </c>
      <c r="F2600" s="156" t="s">
        <v>6295</v>
      </c>
      <c r="G2600" s="156" t="s">
        <v>90</v>
      </c>
      <c r="H2600" s="156" t="s">
        <v>6296</v>
      </c>
      <c r="I2600" s="155">
        <v>1217000</v>
      </c>
      <c r="J2600" s="157" t="s">
        <v>379</v>
      </c>
      <c r="K2600" s="157"/>
      <c r="L2600" s="155">
        <v>2022</v>
      </c>
      <c r="M2600" s="158">
        <v>66619</v>
      </c>
      <c r="N2600" s="159">
        <v>103687228.98999999</v>
      </c>
      <c r="O2600" s="159">
        <v>99066402.189999998</v>
      </c>
      <c r="P2600" s="159">
        <v>66786978.710000001</v>
      </c>
      <c r="Q2600" s="159">
        <v>32393886</v>
      </c>
      <c r="R2600" s="159">
        <v>34393092.710000001</v>
      </c>
      <c r="S2600" s="159">
        <v>4620826.8</v>
      </c>
      <c r="T2600" s="159">
        <v>0</v>
      </c>
      <c r="U2600" s="159">
        <v>99113256.469999999</v>
      </c>
      <c r="V2600" s="159">
        <v>88415158.379999995</v>
      </c>
      <c r="W2600" s="159">
        <v>45349101.030000001</v>
      </c>
      <c r="X2600" s="159">
        <v>52271.69</v>
      </c>
      <c r="Y2600" s="159">
        <v>10698098.09</v>
      </c>
      <c r="Z2600" s="159">
        <v>20865351.41</v>
      </c>
      <c r="AA2600" s="159">
        <v>0</v>
      </c>
      <c r="AB2600" s="159">
        <v>20865351.41</v>
      </c>
      <c r="AC2600" s="159">
        <v>450000</v>
      </c>
      <c r="AD2600" s="159">
        <v>450000</v>
      </c>
      <c r="AE2600" s="159">
        <v>900000</v>
      </c>
      <c r="AF2600" s="159">
        <v>10651243.810000001</v>
      </c>
      <c r="AG2600" s="159">
        <v>313859.7</v>
      </c>
      <c r="AH2600" s="159">
        <v>530079.52</v>
      </c>
      <c r="AI2600" s="159">
        <v>0</v>
      </c>
      <c r="AJ2600" s="159">
        <v>0</v>
      </c>
    </row>
    <row r="2601" spans="1:36">
      <c r="A2601" s="153">
        <v>12</v>
      </c>
      <c r="B2601" s="154">
        <v>18</v>
      </c>
      <c r="C2601" s="154">
        <v>0</v>
      </c>
      <c r="D2601" s="155">
        <v>0</v>
      </c>
      <c r="E2601" s="155" t="s">
        <v>90</v>
      </c>
      <c r="F2601" s="156" t="s">
        <v>6297</v>
      </c>
      <c r="G2601" s="156" t="s">
        <v>90</v>
      </c>
      <c r="H2601" s="156" t="s">
        <v>6298</v>
      </c>
      <c r="I2601" s="155">
        <v>1218000</v>
      </c>
      <c r="J2601" s="157" t="s">
        <v>378</v>
      </c>
      <c r="K2601" s="157"/>
      <c r="L2601" s="155">
        <v>2022</v>
      </c>
      <c r="M2601" s="158">
        <v>157978</v>
      </c>
      <c r="N2601" s="159">
        <v>210196035.13</v>
      </c>
      <c r="O2601" s="159">
        <v>200334619.78999999</v>
      </c>
      <c r="P2601" s="159">
        <v>131801186.34999999</v>
      </c>
      <c r="Q2601" s="159">
        <v>85195338</v>
      </c>
      <c r="R2601" s="159">
        <v>46605848.350000001</v>
      </c>
      <c r="S2601" s="159">
        <v>9861415.3399999999</v>
      </c>
      <c r="T2601" s="159">
        <v>1767790.74</v>
      </c>
      <c r="U2601" s="159">
        <v>220060748.63999999</v>
      </c>
      <c r="V2601" s="159">
        <v>190989368.40000001</v>
      </c>
      <c r="W2601" s="159">
        <v>119988284.78</v>
      </c>
      <c r="X2601" s="159">
        <v>551847.11</v>
      </c>
      <c r="Y2601" s="159">
        <v>29071380.239999998</v>
      </c>
      <c r="Z2601" s="159">
        <v>43858445.579999998</v>
      </c>
      <c r="AA2601" s="159">
        <v>10000000</v>
      </c>
      <c r="AB2601" s="159">
        <v>33858445.579999998</v>
      </c>
      <c r="AC2601" s="159">
        <v>3972500</v>
      </c>
      <c r="AD2601" s="159">
        <v>3972500</v>
      </c>
      <c r="AE2601" s="159">
        <v>16640000</v>
      </c>
      <c r="AF2601" s="159">
        <v>9345251.3900000006</v>
      </c>
      <c r="AG2601" s="159">
        <v>5313850.63</v>
      </c>
      <c r="AH2601" s="159">
        <v>6194755.21</v>
      </c>
      <c r="AI2601" s="159">
        <v>0</v>
      </c>
      <c r="AJ2601" s="159">
        <v>0</v>
      </c>
    </row>
    <row r="2602" spans="1:36">
      <c r="A2602" s="153">
        <v>12</v>
      </c>
      <c r="B2602" s="154">
        <v>19</v>
      </c>
      <c r="C2602" s="154">
        <v>0</v>
      </c>
      <c r="D2602" s="155">
        <v>0</v>
      </c>
      <c r="E2602" s="155" t="s">
        <v>90</v>
      </c>
      <c r="F2602" s="156" t="s">
        <v>6299</v>
      </c>
      <c r="G2602" s="156" t="s">
        <v>90</v>
      </c>
      <c r="H2602" s="156" t="s">
        <v>6300</v>
      </c>
      <c r="I2602" s="155">
        <v>1219000</v>
      </c>
      <c r="J2602" s="157" t="s">
        <v>377</v>
      </c>
      <c r="K2602" s="157"/>
      <c r="L2602" s="155">
        <v>2022</v>
      </c>
      <c r="M2602" s="158">
        <v>141212</v>
      </c>
      <c r="N2602" s="159">
        <v>138271477.28999999</v>
      </c>
      <c r="O2602" s="159">
        <v>130793726.70999999</v>
      </c>
      <c r="P2602" s="159">
        <v>66882269.649999999</v>
      </c>
      <c r="Q2602" s="159">
        <v>34702933</v>
      </c>
      <c r="R2602" s="159">
        <v>32179336.649999999</v>
      </c>
      <c r="S2602" s="159">
        <v>7477750.5800000001</v>
      </c>
      <c r="T2602" s="159">
        <v>0</v>
      </c>
      <c r="U2602" s="159">
        <v>157965819.03</v>
      </c>
      <c r="V2602" s="159">
        <v>114587819.01000001</v>
      </c>
      <c r="W2602" s="159">
        <v>56898380.030000001</v>
      </c>
      <c r="X2602" s="159">
        <v>2763221.37</v>
      </c>
      <c r="Y2602" s="159">
        <v>43378000.020000003</v>
      </c>
      <c r="Z2602" s="159">
        <v>55423335.369999997</v>
      </c>
      <c r="AA2602" s="159">
        <v>10000000</v>
      </c>
      <c r="AB2602" s="159">
        <v>45423335.369999997</v>
      </c>
      <c r="AC2602" s="159">
        <v>5500000</v>
      </c>
      <c r="AD2602" s="159">
        <v>5500000</v>
      </c>
      <c r="AE2602" s="159">
        <v>50100000</v>
      </c>
      <c r="AF2602" s="159">
        <v>16205907.699999999</v>
      </c>
      <c r="AG2602" s="159">
        <v>5013694.47</v>
      </c>
      <c r="AH2602" s="159">
        <v>3577359.69</v>
      </c>
      <c r="AI2602" s="159">
        <v>0</v>
      </c>
      <c r="AJ2602" s="159">
        <v>0</v>
      </c>
    </row>
    <row r="2603" spans="1:36">
      <c r="A2603" s="153">
        <v>14</v>
      </c>
      <c r="B2603" s="154">
        <v>1</v>
      </c>
      <c r="C2603" s="154">
        <v>0</v>
      </c>
      <c r="D2603" s="155">
        <v>0</v>
      </c>
      <c r="E2603" s="155" t="s">
        <v>90</v>
      </c>
      <c r="F2603" s="156" t="s">
        <v>6301</v>
      </c>
      <c r="G2603" s="156" t="s">
        <v>90</v>
      </c>
      <c r="H2603" s="156" t="s">
        <v>6302</v>
      </c>
      <c r="I2603" s="155">
        <v>1401000</v>
      </c>
      <c r="J2603" s="157" t="s">
        <v>376</v>
      </c>
      <c r="K2603" s="157"/>
      <c r="L2603" s="155">
        <v>2022</v>
      </c>
      <c r="M2603" s="158">
        <v>32667</v>
      </c>
      <c r="N2603" s="159">
        <v>57585021.5</v>
      </c>
      <c r="O2603" s="159">
        <v>49407472.969999999</v>
      </c>
      <c r="P2603" s="159">
        <v>30893685.240000002</v>
      </c>
      <c r="Q2603" s="159">
        <v>19132021</v>
      </c>
      <c r="R2603" s="159">
        <v>11761664.24</v>
      </c>
      <c r="S2603" s="159">
        <v>8177548.5300000003</v>
      </c>
      <c r="T2603" s="159">
        <v>0</v>
      </c>
      <c r="U2603" s="159">
        <v>58800737.740000002</v>
      </c>
      <c r="V2603" s="159">
        <v>41826190.299999997</v>
      </c>
      <c r="W2603" s="159">
        <v>28837548.859999999</v>
      </c>
      <c r="X2603" s="159">
        <v>102029.22</v>
      </c>
      <c r="Y2603" s="159">
        <v>16974547.440000001</v>
      </c>
      <c r="Z2603" s="159">
        <v>11894259.24</v>
      </c>
      <c r="AA2603" s="159">
        <v>0</v>
      </c>
      <c r="AB2603" s="159">
        <v>11894259.24</v>
      </c>
      <c r="AC2603" s="159">
        <v>376196.54</v>
      </c>
      <c r="AD2603" s="159">
        <v>376196.54</v>
      </c>
      <c r="AE2603" s="159">
        <v>1883341.92</v>
      </c>
      <c r="AF2603" s="159">
        <v>7581282.6699999999</v>
      </c>
      <c r="AG2603" s="159">
        <v>684037.77</v>
      </c>
      <c r="AH2603" s="159">
        <v>653862.84</v>
      </c>
      <c r="AI2603" s="159">
        <v>0</v>
      </c>
      <c r="AJ2603" s="159">
        <v>0</v>
      </c>
    </row>
    <row r="2604" spans="1:36">
      <c r="A2604" s="153">
        <v>14</v>
      </c>
      <c r="B2604" s="154">
        <v>2</v>
      </c>
      <c r="C2604" s="154">
        <v>0</v>
      </c>
      <c r="D2604" s="155">
        <v>0</v>
      </c>
      <c r="E2604" s="155" t="s">
        <v>90</v>
      </c>
      <c r="F2604" s="156" t="s">
        <v>6303</v>
      </c>
      <c r="G2604" s="156" t="s">
        <v>90</v>
      </c>
      <c r="H2604" s="156" t="s">
        <v>6304</v>
      </c>
      <c r="I2604" s="155">
        <v>1402000</v>
      </c>
      <c r="J2604" s="157" t="s">
        <v>375</v>
      </c>
      <c r="K2604" s="157"/>
      <c r="L2604" s="155">
        <v>2022</v>
      </c>
      <c r="M2604" s="158">
        <v>85867</v>
      </c>
      <c r="N2604" s="159">
        <v>136084048.09999999</v>
      </c>
      <c r="O2604" s="159">
        <v>128898244.3</v>
      </c>
      <c r="P2604" s="159">
        <v>78089874.539999992</v>
      </c>
      <c r="Q2604" s="159">
        <v>56438300</v>
      </c>
      <c r="R2604" s="159">
        <v>21651574.539999999</v>
      </c>
      <c r="S2604" s="159">
        <v>7185803.7999999998</v>
      </c>
      <c r="T2604" s="159">
        <v>621630.42000000004</v>
      </c>
      <c r="U2604" s="159">
        <v>136851787.78</v>
      </c>
      <c r="V2604" s="159">
        <v>121090807.38</v>
      </c>
      <c r="W2604" s="159">
        <v>80193017.540000007</v>
      </c>
      <c r="X2604" s="159">
        <v>2311514.31</v>
      </c>
      <c r="Y2604" s="159">
        <v>15760980.4</v>
      </c>
      <c r="Z2604" s="159">
        <v>23487749.359999999</v>
      </c>
      <c r="AA2604" s="159">
        <v>7000000</v>
      </c>
      <c r="AB2604" s="159">
        <v>16487749.359999999</v>
      </c>
      <c r="AC2604" s="159">
        <v>3890000</v>
      </c>
      <c r="AD2604" s="159">
        <v>3890000</v>
      </c>
      <c r="AE2604" s="159">
        <v>41153934</v>
      </c>
      <c r="AF2604" s="159">
        <v>7807436.9199999999</v>
      </c>
      <c r="AG2604" s="159">
        <v>1534904.7</v>
      </c>
      <c r="AH2604" s="159">
        <v>1746468.01</v>
      </c>
      <c r="AI2604" s="159">
        <v>0</v>
      </c>
      <c r="AJ2604" s="159">
        <v>0</v>
      </c>
    </row>
    <row r="2605" spans="1:36">
      <c r="A2605" s="153">
        <v>14</v>
      </c>
      <c r="B2605" s="154">
        <v>3</v>
      </c>
      <c r="C2605" s="154">
        <v>0</v>
      </c>
      <c r="D2605" s="155">
        <v>0</v>
      </c>
      <c r="E2605" s="155" t="s">
        <v>90</v>
      </c>
      <c r="F2605" s="156" t="s">
        <v>6305</v>
      </c>
      <c r="G2605" s="156" t="s">
        <v>90</v>
      </c>
      <c r="H2605" s="156" t="s">
        <v>6306</v>
      </c>
      <c r="I2605" s="155">
        <v>1403000</v>
      </c>
      <c r="J2605" s="157" t="s">
        <v>374</v>
      </c>
      <c r="K2605" s="157"/>
      <c r="L2605" s="155">
        <v>2022</v>
      </c>
      <c r="M2605" s="158">
        <v>105783</v>
      </c>
      <c r="N2605" s="159">
        <v>188142623.31999999</v>
      </c>
      <c r="O2605" s="159">
        <v>153640179</v>
      </c>
      <c r="P2605" s="159">
        <v>116375327.73999999</v>
      </c>
      <c r="Q2605" s="159">
        <v>86825198</v>
      </c>
      <c r="R2605" s="159">
        <v>29550129.739999998</v>
      </c>
      <c r="S2605" s="159">
        <v>34502444.32</v>
      </c>
      <c r="T2605" s="159">
        <v>6738057.71</v>
      </c>
      <c r="U2605" s="159">
        <v>207449257.30000001</v>
      </c>
      <c r="V2605" s="159">
        <v>147467039.44</v>
      </c>
      <c r="W2605" s="159">
        <v>87732462.939999998</v>
      </c>
      <c r="X2605" s="159">
        <v>1894087.76</v>
      </c>
      <c r="Y2605" s="159">
        <v>59982217.859999999</v>
      </c>
      <c r="Z2605" s="159">
        <v>28572522.059999999</v>
      </c>
      <c r="AA2605" s="159">
        <v>0</v>
      </c>
      <c r="AB2605" s="159">
        <v>28572522.059999999</v>
      </c>
      <c r="AC2605" s="159">
        <v>3888000</v>
      </c>
      <c r="AD2605" s="159">
        <v>3388000</v>
      </c>
      <c r="AE2605" s="159">
        <v>30626000</v>
      </c>
      <c r="AF2605" s="159">
        <v>6173139.5599999996</v>
      </c>
      <c r="AG2605" s="159">
        <v>1645833.65</v>
      </c>
      <c r="AH2605" s="159">
        <v>1889532.15</v>
      </c>
      <c r="AI2605" s="159">
        <v>0</v>
      </c>
      <c r="AJ2605" s="159">
        <v>0</v>
      </c>
    </row>
    <row r="2606" spans="1:36">
      <c r="A2606" s="153">
        <v>14</v>
      </c>
      <c r="B2606" s="154">
        <v>4</v>
      </c>
      <c r="C2606" s="154">
        <v>0</v>
      </c>
      <c r="D2606" s="155">
        <v>0</v>
      </c>
      <c r="E2606" s="155" t="s">
        <v>90</v>
      </c>
      <c r="F2606" s="156" t="s">
        <v>6307</v>
      </c>
      <c r="G2606" s="156" t="s">
        <v>90</v>
      </c>
      <c r="H2606" s="156" t="s">
        <v>6308</v>
      </c>
      <c r="I2606" s="155">
        <v>1404000</v>
      </c>
      <c r="J2606" s="157" t="s">
        <v>373</v>
      </c>
      <c r="K2606" s="157"/>
      <c r="L2606" s="155">
        <v>2022</v>
      </c>
      <c r="M2606" s="158">
        <v>42846</v>
      </c>
      <c r="N2606" s="159">
        <v>80926240.189999998</v>
      </c>
      <c r="O2606" s="159">
        <v>75292007.959999993</v>
      </c>
      <c r="P2606" s="159">
        <v>47870872.829999998</v>
      </c>
      <c r="Q2606" s="159">
        <v>32399663</v>
      </c>
      <c r="R2606" s="159">
        <v>15471209.83</v>
      </c>
      <c r="S2606" s="159">
        <v>5634232.2300000004</v>
      </c>
      <c r="T2606" s="159">
        <v>43786.52</v>
      </c>
      <c r="U2606" s="159">
        <v>80344716.280000001</v>
      </c>
      <c r="V2606" s="159">
        <v>70094680.75</v>
      </c>
      <c r="W2606" s="159">
        <v>51030230.219999999</v>
      </c>
      <c r="X2606" s="159">
        <v>103173.99</v>
      </c>
      <c r="Y2606" s="159">
        <v>10250035.529999999</v>
      </c>
      <c r="Z2606" s="159">
        <v>5152335.25</v>
      </c>
      <c r="AA2606" s="159">
        <v>0</v>
      </c>
      <c r="AB2606" s="159">
        <v>5152335.25</v>
      </c>
      <c r="AC2606" s="159">
        <v>657774</v>
      </c>
      <c r="AD2606" s="159">
        <v>657774</v>
      </c>
      <c r="AE2606" s="159">
        <v>3439232.88</v>
      </c>
      <c r="AF2606" s="159">
        <v>5197327.21</v>
      </c>
      <c r="AG2606" s="159">
        <v>579409.18999999994</v>
      </c>
      <c r="AH2606" s="159">
        <v>625828.91</v>
      </c>
      <c r="AI2606" s="159">
        <v>0</v>
      </c>
      <c r="AJ2606" s="159">
        <v>0</v>
      </c>
    </row>
    <row r="2607" spans="1:36">
      <c r="A2607" s="153">
        <v>14</v>
      </c>
      <c r="B2607" s="154">
        <v>5</v>
      </c>
      <c r="C2607" s="154">
        <v>0</v>
      </c>
      <c r="D2607" s="155">
        <v>0</v>
      </c>
      <c r="E2607" s="155" t="s">
        <v>90</v>
      </c>
      <c r="F2607" s="156" t="s">
        <v>6309</v>
      </c>
      <c r="G2607" s="156" t="s">
        <v>90</v>
      </c>
      <c r="H2607" s="156" t="s">
        <v>6310</v>
      </c>
      <c r="I2607" s="155">
        <v>1405000</v>
      </c>
      <c r="J2607" s="157" t="s">
        <v>228</v>
      </c>
      <c r="K2607" s="157"/>
      <c r="L2607" s="155">
        <v>2022</v>
      </c>
      <c r="M2607" s="158">
        <v>103920</v>
      </c>
      <c r="N2607" s="159">
        <v>137440517.68000001</v>
      </c>
      <c r="O2607" s="159">
        <v>128113464.7</v>
      </c>
      <c r="P2607" s="159">
        <v>61587948.960000001</v>
      </c>
      <c r="Q2607" s="159">
        <v>41313763</v>
      </c>
      <c r="R2607" s="159">
        <v>20274185.960000001</v>
      </c>
      <c r="S2607" s="159">
        <v>9327052.9800000004</v>
      </c>
      <c r="T2607" s="159">
        <v>39316.68</v>
      </c>
      <c r="U2607" s="159">
        <v>141305456.36000001</v>
      </c>
      <c r="V2607" s="159">
        <v>120406231.62</v>
      </c>
      <c r="W2607" s="159">
        <v>69104089.099999994</v>
      </c>
      <c r="X2607" s="159">
        <v>907024.99</v>
      </c>
      <c r="Y2607" s="159">
        <v>20899224.739999998</v>
      </c>
      <c r="Z2607" s="159">
        <v>17743410.68</v>
      </c>
      <c r="AA2607" s="159">
        <v>0</v>
      </c>
      <c r="AB2607" s="159">
        <v>17743410.68</v>
      </c>
      <c r="AC2607" s="159">
        <v>8400000</v>
      </c>
      <c r="AD2607" s="159">
        <v>1500000</v>
      </c>
      <c r="AE2607" s="159">
        <v>13634516.6</v>
      </c>
      <c r="AF2607" s="159">
        <v>7707233.0800000001</v>
      </c>
      <c r="AG2607" s="159">
        <v>349926.79</v>
      </c>
      <c r="AH2607" s="159">
        <v>242551.86</v>
      </c>
      <c r="AI2607" s="159">
        <v>2066.4</v>
      </c>
      <c r="AJ2607" s="159">
        <v>0</v>
      </c>
    </row>
    <row r="2608" spans="1:36">
      <c r="A2608" s="153">
        <v>14</v>
      </c>
      <c r="B2608" s="154">
        <v>6</v>
      </c>
      <c r="C2608" s="154">
        <v>0</v>
      </c>
      <c r="D2608" s="155">
        <v>0</v>
      </c>
      <c r="E2608" s="155" t="s">
        <v>90</v>
      </c>
      <c r="F2608" s="156" t="s">
        <v>6311</v>
      </c>
      <c r="G2608" s="156" t="s">
        <v>90</v>
      </c>
      <c r="H2608" s="156" t="s">
        <v>6312</v>
      </c>
      <c r="I2608" s="155">
        <v>1406000</v>
      </c>
      <c r="J2608" s="157" t="s">
        <v>372</v>
      </c>
      <c r="K2608" s="157"/>
      <c r="L2608" s="155">
        <v>2022</v>
      </c>
      <c r="M2608" s="158">
        <v>97594</v>
      </c>
      <c r="N2608" s="159">
        <v>156971868.78999999</v>
      </c>
      <c r="O2608" s="159">
        <v>144727107.90000001</v>
      </c>
      <c r="P2608" s="159">
        <v>87643564.060000002</v>
      </c>
      <c r="Q2608" s="159">
        <v>60268249</v>
      </c>
      <c r="R2608" s="159">
        <v>27375315.059999999</v>
      </c>
      <c r="S2608" s="159">
        <v>12244760.890000001</v>
      </c>
      <c r="T2608" s="159">
        <v>50209.19</v>
      </c>
      <c r="U2608" s="159">
        <v>162093023.71000001</v>
      </c>
      <c r="V2608" s="159">
        <v>141552581.94999999</v>
      </c>
      <c r="W2608" s="159">
        <v>83054067.579999998</v>
      </c>
      <c r="X2608" s="159">
        <v>1575380.11</v>
      </c>
      <c r="Y2608" s="159">
        <v>20540441.760000002</v>
      </c>
      <c r="Z2608" s="159">
        <v>17999309.690000001</v>
      </c>
      <c r="AA2608" s="159">
        <v>3000000</v>
      </c>
      <c r="AB2608" s="159">
        <v>14999309.690000001</v>
      </c>
      <c r="AC2608" s="159">
        <v>6000000</v>
      </c>
      <c r="AD2608" s="159">
        <v>3000000</v>
      </c>
      <c r="AE2608" s="159">
        <v>23897237.57</v>
      </c>
      <c r="AF2608" s="159">
        <v>3174525.95</v>
      </c>
      <c r="AG2608" s="159">
        <v>2586100.46</v>
      </c>
      <c r="AH2608" s="159">
        <v>1908753.09</v>
      </c>
      <c r="AI2608" s="159">
        <v>0</v>
      </c>
      <c r="AJ2608" s="159">
        <v>0</v>
      </c>
    </row>
    <row r="2609" spans="1:36">
      <c r="A2609" s="153">
        <v>14</v>
      </c>
      <c r="B2609" s="154">
        <v>7</v>
      </c>
      <c r="C2609" s="154">
        <v>0</v>
      </c>
      <c r="D2609" s="155">
        <v>0</v>
      </c>
      <c r="E2609" s="155" t="s">
        <v>90</v>
      </c>
      <c r="F2609" s="156" t="s">
        <v>6313</v>
      </c>
      <c r="G2609" s="156" t="s">
        <v>90</v>
      </c>
      <c r="H2609" s="156" t="s">
        <v>6314</v>
      </c>
      <c r="I2609" s="155">
        <v>1407000</v>
      </c>
      <c r="J2609" s="157" t="s">
        <v>371</v>
      </c>
      <c r="K2609" s="157"/>
      <c r="L2609" s="155">
        <v>2022</v>
      </c>
      <c r="M2609" s="158">
        <v>57688</v>
      </c>
      <c r="N2609" s="159">
        <v>92971489.939999998</v>
      </c>
      <c r="O2609" s="159">
        <v>74827821.180000007</v>
      </c>
      <c r="P2609" s="159">
        <v>42337153.68</v>
      </c>
      <c r="Q2609" s="159">
        <v>29059734</v>
      </c>
      <c r="R2609" s="159">
        <v>13277419.68</v>
      </c>
      <c r="S2609" s="159">
        <v>18143668.760000002</v>
      </c>
      <c r="T2609" s="159">
        <v>1100</v>
      </c>
      <c r="U2609" s="159">
        <v>96225884.379999995</v>
      </c>
      <c r="V2609" s="159">
        <v>68328347.189999998</v>
      </c>
      <c r="W2609" s="159">
        <v>46913805.170000002</v>
      </c>
      <c r="X2609" s="159">
        <v>385801</v>
      </c>
      <c r="Y2609" s="159">
        <v>27897537.190000001</v>
      </c>
      <c r="Z2609" s="159">
        <v>21863247.379999999</v>
      </c>
      <c r="AA2609" s="159">
        <v>0</v>
      </c>
      <c r="AB2609" s="159">
        <v>21863247.379999999</v>
      </c>
      <c r="AC2609" s="159">
        <v>700000</v>
      </c>
      <c r="AD2609" s="159">
        <v>700000</v>
      </c>
      <c r="AE2609" s="159">
        <v>6800000</v>
      </c>
      <c r="AF2609" s="159">
        <v>6499473.9900000002</v>
      </c>
      <c r="AG2609" s="159">
        <v>520499.39</v>
      </c>
      <c r="AH2609" s="159">
        <v>361280.23</v>
      </c>
      <c r="AI2609" s="159">
        <v>0</v>
      </c>
      <c r="AJ2609" s="159">
        <v>0</v>
      </c>
    </row>
    <row r="2610" spans="1:36">
      <c r="A2610" s="153">
        <v>14</v>
      </c>
      <c r="B2610" s="154">
        <v>8</v>
      </c>
      <c r="C2610" s="154">
        <v>0</v>
      </c>
      <c r="D2610" s="155">
        <v>0</v>
      </c>
      <c r="E2610" s="155" t="s">
        <v>90</v>
      </c>
      <c r="F2610" s="156" t="s">
        <v>6315</v>
      </c>
      <c r="G2610" s="156" t="s">
        <v>90</v>
      </c>
      <c r="H2610" s="156" t="s">
        <v>6316</v>
      </c>
      <c r="I2610" s="155">
        <v>1408000</v>
      </c>
      <c r="J2610" s="157" t="s">
        <v>370</v>
      </c>
      <c r="K2610" s="157"/>
      <c r="L2610" s="155">
        <v>2022</v>
      </c>
      <c r="M2610" s="158">
        <v>129733</v>
      </c>
      <c r="N2610" s="159">
        <v>151118322.58000001</v>
      </c>
      <c r="O2610" s="159">
        <v>140242162.03999999</v>
      </c>
      <c r="P2610" s="159">
        <v>62033029.840000004</v>
      </c>
      <c r="Q2610" s="159">
        <v>35606358</v>
      </c>
      <c r="R2610" s="159">
        <v>26426671.84</v>
      </c>
      <c r="S2610" s="159">
        <v>10876160.539999999</v>
      </c>
      <c r="T2610" s="159">
        <v>1100</v>
      </c>
      <c r="U2610" s="159">
        <v>164566613.22999999</v>
      </c>
      <c r="V2610" s="159">
        <v>126959678.72</v>
      </c>
      <c r="W2610" s="159">
        <v>65124569.969999999</v>
      </c>
      <c r="X2610" s="159">
        <v>41941.31</v>
      </c>
      <c r="Y2610" s="159">
        <v>37606934.509999998</v>
      </c>
      <c r="Z2610" s="159">
        <v>37133078.579999998</v>
      </c>
      <c r="AA2610" s="159">
        <v>0</v>
      </c>
      <c r="AB2610" s="159">
        <v>37133078.579999998</v>
      </c>
      <c r="AC2610" s="159">
        <v>9581271.5999999996</v>
      </c>
      <c r="AD2610" s="159">
        <v>1537950.56</v>
      </c>
      <c r="AE2610" s="159">
        <v>491972</v>
      </c>
      <c r="AF2610" s="159">
        <v>13282483.32</v>
      </c>
      <c r="AG2610" s="159">
        <v>196316.5</v>
      </c>
      <c r="AH2610" s="159">
        <v>266242.75</v>
      </c>
      <c r="AI2610" s="159">
        <v>0</v>
      </c>
      <c r="AJ2610" s="159">
        <v>0</v>
      </c>
    </row>
    <row r="2611" spans="1:36">
      <c r="A2611" s="153">
        <v>14</v>
      </c>
      <c r="B2611" s="154">
        <v>9</v>
      </c>
      <c r="C2611" s="154">
        <v>0</v>
      </c>
      <c r="D2611" s="155">
        <v>0</v>
      </c>
      <c r="E2611" s="155" t="s">
        <v>90</v>
      </c>
      <c r="F2611" s="156" t="s">
        <v>6317</v>
      </c>
      <c r="G2611" s="156" t="s">
        <v>90</v>
      </c>
      <c r="H2611" s="156" t="s">
        <v>6318</v>
      </c>
      <c r="I2611" s="155">
        <v>1409000</v>
      </c>
      <c r="J2611" s="157" t="s">
        <v>369</v>
      </c>
      <c r="K2611" s="157"/>
      <c r="L2611" s="155">
        <v>2022</v>
      </c>
      <c r="M2611" s="158">
        <v>31965</v>
      </c>
      <c r="N2611" s="159">
        <v>80801382.629999995</v>
      </c>
      <c r="O2611" s="159">
        <v>76896160.989999995</v>
      </c>
      <c r="P2611" s="159">
        <v>55105898.870000005</v>
      </c>
      <c r="Q2611" s="159">
        <v>34289380</v>
      </c>
      <c r="R2611" s="159">
        <v>20816518.870000001</v>
      </c>
      <c r="S2611" s="159">
        <v>3905221.64</v>
      </c>
      <c r="T2611" s="159">
        <v>0</v>
      </c>
      <c r="U2611" s="159">
        <v>82221525.370000005</v>
      </c>
      <c r="V2611" s="159">
        <v>72048754.299999997</v>
      </c>
      <c r="W2611" s="159">
        <v>47925732.75</v>
      </c>
      <c r="X2611" s="159">
        <v>233889.28</v>
      </c>
      <c r="Y2611" s="159">
        <v>10172771.07</v>
      </c>
      <c r="Z2611" s="159">
        <v>10219018.42</v>
      </c>
      <c r="AA2611" s="159">
        <v>0</v>
      </c>
      <c r="AB2611" s="159">
        <v>10219018.42</v>
      </c>
      <c r="AC2611" s="159">
        <v>424000</v>
      </c>
      <c r="AD2611" s="159">
        <v>424000</v>
      </c>
      <c r="AE2611" s="159">
        <v>3848000</v>
      </c>
      <c r="AF2611" s="159">
        <v>4847406.6900000004</v>
      </c>
      <c r="AG2611" s="159">
        <v>126957.72</v>
      </c>
      <c r="AH2611" s="159">
        <v>0</v>
      </c>
      <c r="AI2611" s="159">
        <v>0</v>
      </c>
      <c r="AJ2611" s="159">
        <v>0</v>
      </c>
    </row>
    <row r="2612" spans="1:36">
      <c r="A2612" s="153">
        <v>14</v>
      </c>
      <c r="B2612" s="154">
        <v>10</v>
      </c>
      <c r="C2612" s="154">
        <v>0</v>
      </c>
      <c r="D2612" s="155">
        <v>0</v>
      </c>
      <c r="E2612" s="155" t="s">
        <v>90</v>
      </c>
      <c r="F2612" s="156" t="s">
        <v>6319</v>
      </c>
      <c r="G2612" s="156" t="s">
        <v>90</v>
      </c>
      <c r="H2612" s="156" t="s">
        <v>6320</v>
      </c>
      <c r="I2612" s="155">
        <v>1410000</v>
      </c>
      <c r="J2612" s="157" t="s">
        <v>368</v>
      </c>
      <c r="K2612" s="157"/>
      <c r="L2612" s="155">
        <v>2022</v>
      </c>
      <c r="M2612" s="158">
        <v>29163</v>
      </c>
      <c r="N2612" s="159">
        <v>67571736.730000004</v>
      </c>
      <c r="O2612" s="159">
        <v>51904746.109999999</v>
      </c>
      <c r="P2612" s="159">
        <v>38444017.039999999</v>
      </c>
      <c r="Q2612" s="159">
        <v>24524907</v>
      </c>
      <c r="R2612" s="159">
        <v>13919110.039999999</v>
      </c>
      <c r="S2612" s="159">
        <v>15666990.619999999</v>
      </c>
      <c r="T2612" s="159">
        <v>31764.21</v>
      </c>
      <c r="U2612" s="159">
        <v>63322233.119999997</v>
      </c>
      <c r="V2612" s="159">
        <v>43760399.299999997</v>
      </c>
      <c r="W2612" s="159">
        <v>25703539.440000001</v>
      </c>
      <c r="X2612" s="159">
        <v>382441.11</v>
      </c>
      <c r="Y2612" s="159">
        <v>19561833.82</v>
      </c>
      <c r="Z2612" s="159">
        <v>10869751.74</v>
      </c>
      <c r="AA2612" s="159">
        <v>0</v>
      </c>
      <c r="AB2612" s="159">
        <v>10869751.74</v>
      </c>
      <c r="AC2612" s="159">
        <v>800000</v>
      </c>
      <c r="AD2612" s="159">
        <v>800000</v>
      </c>
      <c r="AE2612" s="159">
        <v>5798942</v>
      </c>
      <c r="AF2612" s="159">
        <v>8144346.8099999996</v>
      </c>
      <c r="AG2612" s="159">
        <v>1300697.73</v>
      </c>
      <c r="AH2612" s="159">
        <v>736777.14</v>
      </c>
      <c r="AI2612" s="159">
        <v>0</v>
      </c>
      <c r="AJ2612" s="159">
        <v>0</v>
      </c>
    </row>
    <row r="2613" spans="1:36">
      <c r="A2613" s="153">
        <v>14</v>
      </c>
      <c r="B2613" s="154">
        <v>11</v>
      </c>
      <c r="C2613" s="154">
        <v>0</v>
      </c>
      <c r="D2613" s="155">
        <v>0</v>
      </c>
      <c r="E2613" s="155" t="s">
        <v>90</v>
      </c>
      <c r="F2613" s="156" t="s">
        <v>6321</v>
      </c>
      <c r="G2613" s="156" t="s">
        <v>90</v>
      </c>
      <c r="H2613" s="156" t="s">
        <v>6322</v>
      </c>
      <c r="I2613" s="155">
        <v>1411000</v>
      </c>
      <c r="J2613" s="157" t="s">
        <v>367</v>
      </c>
      <c r="K2613" s="157"/>
      <c r="L2613" s="155">
        <v>2022</v>
      </c>
      <c r="M2613" s="158">
        <v>42293</v>
      </c>
      <c r="N2613" s="159">
        <v>85102164.760000005</v>
      </c>
      <c r="O2613" s="159">
        <v>72724015.469999999</v>
      </c>
      <c r="P2613" s="159">
        <v>52593579.480000004</v>
      </c>
      <c r="Q2613" s="159">
        <v>37386769</v>
      </c>
      <c r="R2613" s="159">
        <v>15206810.48</v>
      </c>
      <c r="S2613" s="159">
        <v>12378149.289999999</v>
      </c>
      <c r="T2613" s="159">
        <v>17735.52</v>
      </c>
      <c r="U2613" s="159">
        <v>81745996.900000006</v>
      </c>
      <c r="V2613" s="159">
        <v>58043941.899999999</v>
      </c>
      <c r="W2613" s="159">
        <v>41040792.119999997</v>
      </c>
      <c r="X2613" s="159">
        <v>365206.57</v>
      </c>
      <c r="Y2613" s="159">
        <v>23702055</v>
      </c>
      <c r="Z2613" s="159">
        <v>5897610.7699999996</v>
      </c>
      <c r="AA2613" s="159">
        <v>4000000</v>
      </c>
      <c r="AB2613" s="159">
        <v>1897610.7699999996</v>
      </c>
      <c r="AC2613" s="159">
        <v>6342600</v>
      </c>
      <c r="AD2613" s="159">
        <v>6342600</v>
      </c>
      <c r="AE2613" s="159">
        <v>7854800</v>
      </c>
      <c r="AF2613" s="159">
        <v>14680073.57</v>
      </c>
      <c r="AG2613" s="159">
        <v>144598.72</v>
      </c>
      <c r="AH2613" s="159">
        <v>238849.15</v>
      </c>
      <c r="AI2613" s="159">
        <v>0</v>
      </c>
      <c r="AJ2613" s="159">
        <v>0</v>
      </c>
    </row>
    <row r="2614" spans="1:36">
      <c r="A2614" s="153">
        <v>14</v>
      </c>
      <c r="B2614" s="154">
        <v>12</v>
      </c>
      <c r="C2614" s="154">
        <v>0</v>
      </c>
      <c r="D2614" s="155">
        <v>0</v>
      </c>
      <c r="E2614" s="155" t="s">
        <v>90</v>
      </c>
      <c r="F2614" s="156" t="s">
        <v>6323</v>
      </c>
      <c r="G2614" s="156" t="s">
        <v>90</v>
      </c>
      <c r="H2614" s="156" t="s">
        <v>6324</v>
      </c>
      <c r="I2614" s="155">
        <v>1412000</v>
      </c>
      <c r="J2614" s="157" t="s">
        <v>366</v>
      </c>
      <c r="K2614" s="157"/>
      <c r="L2614" s="155">
        <v>2022</v>
      </c>
      <c r="M2614" s="158">
        <v>158893</v>
      </c>
      <c r="N2614" s="159">
        <v>216741569.16</v>
      </c>
      <c r="O2614" s="159">
        <v>206272255.72</v>
      </c>
      <c r="P2614" s="159">
        <v>112126666.7</v>
      </c>
      <c r="Q2614" s="159">
        <v>78852626</v>
      </c>
      <c r="R2614" s="159">
        <v>33274040.699999999</v>
      </c>
      <c r="S2614" s="159">
        <v>10469313.439999999</v>
      </c>
      <c r="T2614" s="159">
        <v>8192.68</v>
      </c>
      <c r="U2614" s="159">
        <v>209718451.65000001</v>
      </c>
      <c r="V2614" s="159">
        <v>187916216.40000001</v>
      </c>
      <c r="W2614" s="159">
        <v>117277610.04000001</v>
      </c>
      <c r="X2614" s="159">
        <v>696265.15</v>
      </c>
      <c r="Y2614" s="159">
        <v>21802235.25</v>
      </c>
      <c r="Z2614" s="159">
        <v>35761933.149999999</v>
      </c>
      <c r="AA2614" s="159">
        <v>0</v>
      </c>
      <c r="AB2614" s="159">
        <v>35761933.149999999</v>
      </c>
      <c r="AC2614" s="159">
        <v>6180000</v>
      </c>
      <c r="AD2614" s="159">
        <v>4180000</v>
      </c>
      <c r="AE2614" s="159">
        <v>10480000</v>
      </c>
      <c r="AF2614" s="159">
        <v>18356039.32</v>
      </c>
      <c r="AG2614" s="159">
        <v>1989437.32</v>
      </c>
      <c r="AH2614" s="159">
        <v>1400669.78</v>
      </c>
      <c r="AI2614" s="159">
        <v>0</v>
      </c>
      <c r="AJ2614" s="159">
        <v>0</v>
      </c>
    </row>
    <row r="2615" spans="1:36">
      <c r="A2615" s="153">
        <v>14</v>
      </c>
      <c r="B2615" s="154">
        <v>13</v>
      </c>
      <c r="C2615" s="154">
        <v>0</v>
      </c>
      <c r="D2615" s="155">
        <v>0</v>
      </c>
      <c r="E2615" s="155" t="s">
        <v>90</v>
      </c>
      <c r="F2615" s="156" t="s">
        <v>6325</v>
      </c>
      <c r="G2615" s="156" t="s">
        <v>90</v>
      </c>
      <c r="H2615" s="156" t="s">
        <v>6326</v>
      </c>
      <c r="I2615" s="155">
        <v>1413000</v>
      </c>
      <c r="J2615" s="157" t="s">
        <v>365</v>
      </c>
      <c r="K2615" s="157"/>
      <c r="L2615" s="155">
        <v>2022</v>
      </c>
      <c r="M2615" s="158">
        <v>69657</v>
      </c>
      <c r="N2615" s="159">
        <v>114430583.16</v>
      </c>
      <c r="O2615" s="159">
        <v>99513624.810000002</v>
      </c>
      <c r="P2615" s="159">
        <v>66578495.840000004</v>
      </c>
      <c r="Q2615" s="159">
        <v>44829416</v>
      </c>
      <c r="R2615" s="159">
        <v>21749079.84</v>
      </c>
      <c r="S2615" s="159">
        <v>14916958.35</v>
      </c>
      <c r="T2615" s="159">
        <v>4148.63</v>
      </c>
      <c r="U2615" s="159">
        <v>118400939.67</v>
      </c>
      <c r="V2615" s="159">
        <v>91518539.799999997</v>
      </c>
      <c r="W2615" s="159">
        <v>61713610.560000002</v>
      </c>
      <c r="X2615" s="159">
        <v>411788.04</v>
      </c>
      <c r="Y2615" s="159">
        <v>26882399.870000001</v>
      </c>
      <c r="Z2615" s="159">
        <v>26400027.34</v>
      </c>
      <c r="AA2615" s="159">
        <v>4490000</v>
      </c>
      <c r="AB2615" s="159">
        <v>21910027.34</v>
      </c>
      <c r="AC2615" s="159">
        <v>2391000</v>
      </c>
      <c r="AD2615" s="159">
        <v>2391000</v>
      </c>
      <c r="AE2615" s="159">
        <v>10575000</v>
      </c>
      <c r="AF2615" s="159">
        <v>7995085.0099999998</v>
      </c>
      <c r="AG2615" s="159">
        <v>3433985.13</v>
      </c>
      <c r="AH2615" s="159">
        <v>2664946.39</v>
      </c>
      <c r="AI2615" s="159">
        <v>0</v>
      </c>
      <c r="AJ2615" s="159">
        <v>0</v>
      </c>
    </row>
    <row r="2616" spans="1:36">
      <c r="A2616" s="153">
        <v>14</v>
      </c>
      <c r="B2616" s="154">
        <v>14</v>
      </c>
      <c r="C2616" s="154">
        <v>0</v>
      </c>
      <c r="D2616" s="155">
        <v>0</v>
      </c>
      <c r="E2616" s="155" t="s">
        <v>90</v>
      </c>
      <c r="F2616" s="156" t="s">
        <v>6327</v>
      </c>
      <c r="G2616" s="156" t="s">
        <v>90</v>
      </c>
      <c r="H2616" s="156" t="s">
        <v>6328</v>
      </c>
      <c r="I2616" s="155">
        <v>1414000</v>
      </c>
      <c r="J2616" s="157" t="s">
        <v>288</v>
      </c>
      <c r="K2616" s="157"/>
      <c r="L2616" s="155">
        <v>2022</v>
      </c>
      <c r="M2616" s="158">
        <v>79827</v>
      </c>
      <c r="N2616" s="159">
        <v>99008326.299999997</v>
      </c>
      <c r="O2616" s="159">
        <v>89697454.840000004</v>
      </c>
      <c r="P2616" s="159">
        <v>43776380.850000001</v>
      </c>
      <c r="Q2616" s="159">
        <v>21952424</v>
      </c>
      <c r="R2616" s="159">
        <v>21823956.850000001</v>
      </c>
      <c r="S2616" s="159">
        <v>9310871.4600000009</v>
      </c>
      <c r="T2616" s="159">
        <v>36405.47</v>
      </c>
      <c r="U2616" s="159">
        <v>99095455.760000005</v>
      </c>
      <c r="V2616" s="159">
        <v>78758614.980000004</v>
      </c>
      <c r="W2616" s="159">
        <v>48135091.789999999</v>
      </c>
      <c r="X2616" s="159">
        <v>1273325.96</v>
      </c>
      <c r="Y2616" s="159">
        <v>20336840.780000001</v>
      </c>
      <c r="Z2616" s="159">
        <v>14588533.119999999</v>
      </c>
      <c r="AA2616" s="159">
        <v>0</v>
      </c>
      <c r="AB2616" s="159">
        <v>14588533.119999999</v>
      </c>
      <c r="AC2616" s="159">
        <v>3200000</v>
      </c>
      <c r="AD2616" s="159">
        <v>3200000</v>
      </c>
      <c r="AE2616" s="159">
        <v>19590292</v>
      </c>
      <c r="AF2616" s="159">
        <v>10938839.859999999</v>
      </c>
      <c r="AG2616" s="159">
        <v>994231.03</v>
      </c>
      <c r="AH2616" s="159">
        <v>741833.61</v>
      </c>
      <c r="AI2616" s="159">
        <v>0</v>
      </c>
      <c r="AJ2616" s="159">
        <v>0</v>
      </c>
    </row>
    <row r="2617" spans="1:36">
      <c r="A2617" s="153">
        <v>14</v>
      </c>
      <c r="B2617" s="154">
        <v>15</v>
      </c>
      <c r="C2617" s="154">
        <v>0</v>
      </c>
      <c r="D2617" s="155">
        <v>0</v>
      </c>
      <c r="E2617" s="155" t="s">
        <v>90</v>
      </c>
      <c r="F2617" s="156" t="s">
        <v>6329</v>
      </c>
      <c r="G2617" s="156" t="s">
        <v>90</v>
      </c>
      <c r="H2617" s="156" t="s">
        <v>6330</v>
      </c>
      <c r="I2617" s="155">
        <v>1415000</v>
      </c>
      <c r="J2617" s="157" t="s">
        <v>364</v>
      </c>
      <c r="K2617" s="157"/>
      <c r="L2617" s="155">
        <v>2022</v>
      </c>
      <c r="M2617" s="158">
        <v>87470</v>
      </c>
      <c r="N2617" s="159">
        <v>111899409.2</v>
      </c>
      <c r="O2617" s="159">
        <v>85715693.030000001</v>
      </c>
      <c r="P2617" s="159">
        <v>56547156.369999997</v>
      </c>
      <c r="Q2617" s="159">
        <v>40694926</v>
      </c>
      <c r="R2617" s="159">
        <v>15852230.369999999</v>
      </c>
      <c r="S2617" s="159">
        <v>26183716.170000002</v>
      </c>
      <c r="T2617" s="159">
        <v>2034238.3</v>
      </c>
      <c r="U2617" s="159">
        <v>109249975.84999999</v>
      </c>
      <c r="V2617" s="159">
        <v>72539456.870000005</v>
      </c>
      <c r="W2617" s="159">
        <v>42417476.93</v>
      </c>
      <c r="X2617" s="159">
        <v>1842928.6</v>
      </c>
      <c r="Y2617" s="159">
        <v>36710518.979999997</v>
      </c>
      <c r="Z2617" s="159">
        <v>26655073.559999999</v>
      </c>
      <c r="AA2617" s="159">
        <v>0</v>
      </c>
      <c r="AB2617" s="159">
        <v>26655073.559999999</v>
      </c>
      <c r="AC2617" s="159">
        <v>3600000</v>
      </c>
      <c r="AD2617" s="159">
        <v>3600000</v>
      </c>
      <c r="AE2617" s="159">
        <v>31810000</v>
      </c>
      <c r="AF2617" s="159">
        <v>13176236.16</v>
      </c>
      <c r="AG2617" s="159">
        <v>80742.080000000002</v>
      </c>
      <c r="AH2617" s="159">
        <v>827038.86</v>
      </c>
      <c r="AI2617" s="159">
        <v>0</v>
      </c>
      <c r="AJ2617" s="159">
        <v>0</v>
      </c>
    </row>
    <row r="2618" spans="1:36">
      <c r="A2618" s="153">
        <v>14</v>
      </c>
      <c r="B2618" s="154">
        <v>16</v>
      </c>
      <c r="C2618" s="154">
        <v>0</v>
      </c>
      <c r="D2618" s="155">
        <v>0</v>
      </c>
      <c r="E2618" s="155" t="s">
        <v>90</v>
      </c>
      <c r="F2618" s="156" t="s">
        <v>6331</v>
      </c>
      <c r="G2618" s="156" t="s">
        <v>90</v>
      </c>
      <c r="H2618" s="156" t="s">
        <v>6332</v>
      </c>
      <c r="I2618" s="155">
        <v>1416000</v>
      </c>
      <c r="J2618" s="157" t="s">
        <v>216</v>
      </c>
      <c r="K2618" s="157"/>
      <c r="L2618" s="155">
        <v>2022</v>
      </c>
      <c r="M2618" s="158">
        <v>69121</v>
      </c>
      <c r="N2618" s="159">
        <v>107048883.09</v>
      </c>
      <c r="O2618" s="159">
        <v>83072714.540000007</v>
      </c>
      <c r="P2618" s="159">
        <v>56814349.140000001</v>
      </c>
      <c r="Q2618" s="159">
        <v>43893952</v>
      </c>
      <c r="R2618" s="159">
        <v>12920397.140000001</v>
      </c>
      <c r="S2618" s="159">
        <v>23976168.550000001</v>
      </c>
      <c r="T2618" s="159">
        <v>9895.41</v>
      </c>
      <c r="U2618" s="159">
        <v>130551909.92</v>
      </c>
      <c r="V2618" s="159">
        <v>74776627.049999997</v>
      </c>
      <c r="W2618" s="159">
        <v>51357718.789999999</v>
      </c>
      <c r="X2618" s="159">
        <v>923944.4</v>
      </c>
      <c r="Y2618" s="159">
        <v>55775282.869999997</v>
      </c>
      <c r="Z2618" s="159">
        <v>43436609.850000001</v>
      </c>
      <c r="AA2618" s="159">
        <v>9420000</v>
      </c>
      <c r="AB2618" s="159">
        <v>34016609.850000001</v>
      </c>
      <c r="AC2618" s="159">
        <v>8513920</v>
      </c>
      <c r="AD2618" s="159">
        <v>8513920</v>
      </c>
      <c r="AE2618" s="159">
        <v>17352840</v>
      </c>
      <c r="AF2618" s="159">
        <v>8296087.4900000002</v>
      </c>
      <c r="AG2618" s="159">
        <v>998295.3</v>
      </c>
      <c r="AH2618" s="159">
        <v>1573526.9</v>
      </c>
      <c r="AI2618" s="159">
        <v>0</v>
      </c>
      <c r="AJ2618" s="159">
        <v>0</v>
      </c>
    </row>
    <row r="2619" spans="1:36">
      <c r="A2619" s="153">
        <v>14</v>
      </c>
      <c r="B2619" s="154">
        <v>17</v>
      </c>
      <c r="C2619" s="154">
        <v>0</v>
      </c>
      <c r="D2619" s="155">
        <v>0</v>
      </c>
      <c r="E2619" s="155" t="s">
        <v>90</v>
      </c>
      <c r="F2619" s="156" t="s">
        <v>6333</v>
      </c>
      <c r="G2619" s="156" t="s">
        <v>90</v>
      </c>
      <c r="H2619" s="156" t="s">
        <v>6334</v>
      </c>
      <c r="I2619" s="155">
        <v>1417000</v>
      </c>
      <c r="J2619" s="157" t="s">
        <v>363</v>
      </c>
      <c r="K2619" s="157"/>
      <c r="L2619" s="155">
        <v>2022</v>
      </c>
      <c r="M2619" s="158">
        <v>126508</v>
      </c>
      <c r="N2619" s="159">
        <v>184663226.16</v>
      </c>
      <c r="O2619" s="159">
        <v>175583578.62</v>
      </c>
      <c r="P2619" s="159">
        <v>98386174.450000003</v>
      </c>
      <c r="Q2619" s="159">
        <v>65639218</v>
      </c>
      <c r="R2619" s="159">
        <v>32746956.449999999</v>
      </c>
      <c r="S2619" s="159">
        <v>9079647.5399999991</v>
      </c>
      <c r="T2619" s="159">
        <v>697136.98</v>
      </c>
      <c r="U2619" s="159">
        <v>192200898.13999999</v>
      </c>
      <c r="V2619" s="159">
        <v>171472078.46000001</v>
      </c>
      <c r="W2619" s="159">
        <v>101308299.38</v>
      </c>
      <c r="X2619" s="159">
        <v>3945414.67</v>
      </c>
      <c r="Y2619" s="159">
        <v>20728819.68</v>
      </c>
      <c r="Z2619" s="159">
        <v>37190292.350000001</v>
      </c>
      <c r="AA2619" s="159">
        <v>0</v>
      </c>
      <c r="AB2619" s="159">
        <v>37190292.350000001</v>
      </c>
      <c r="AC2619" s="159">
        <v>6376669</v>
      </c>
      <c r="AD2619" s="159">
        <v>6376669</v>
      </c>
      <c r="AE2619" s="159">
        <v>71984331</v>
      </c>
      <c r="AF2619" s="159">
        <v>4111500.16</v>
      </c>
      <c r="AG2619" s="159">
        <v>861892.14</v>
      </c>
      <c r="AH2619" s="159">
        <v>1410258.92</v>
      </c>
      <c r="AI2619" s="159">
        <v>0</v>
      </c>
      <c r="AJ2619" s="159">
        <v>0</v>
      </c>
    </row>
    <row r="2620" spans="1:36">
      <c r="A2620" s="153">
        <v>14</v>
      </c>
      <c r="B2620" s="154">
        <v>18</v>
      </c>
      <c r="C2620" s="154">
        <v>0</v>
      </c>
      <c r="D2620" s="155">
        <v>0</v>
      </c>
      <c r="E2620" s="155" t="s">
        <v>90</v>
      </c>
      <c r="F2620" s="156" t="s">
        <v>6335</v>
      </c>
      <c r="G2620" s="156" t="s">
        <v>90</v>
      </c>
      <c r="H2620" s="156" t="s">
        <v>6336</v>
      </c>
      <c r="I2620" s="155">
        <v>1418000</v>
      </c>
      <c r="J2620" s="157" t="s">
        <v>362</v>
      </c>
      <c r="K2620" s="157"/>
      <c r="L2620" s="155">
        <v>2022</v>
      </c>
      <c r="M2620" s="158">
        <v>210717</v>
      </c>
      <c r="N2620" s="159">
        <v>361160394.48000002</v>
      </c>
      <c r="O2620" s="159">
        <v>325766358.25</v>
      </c>
      <c r="P2620" s="159">
        <v>136193665.75</v>
      </c>
      <c r="Q2620" s="159">
        <v>94658540</v>
      </c>
      <c r="R2620" s="159">
        <v>41535125.75</v>
      </c>
      <c r="S2620" s="159">
        <v>35394036.229999997</v>
      </c>
      <c r="T2620" s="159">
        <v>7749601.5199999996</v>
      </c>
      <c r="U2620" s="159">
        <v>392749474.04000002</v>
      </c>
      <c r="V2620" s="159">
        <v>299628886.91000003</v>
      </c>
      <c r="W2620" s="159">
        <v>155093800.93000001</v>
      </c>
      <c r="X2620" s="159">
        <v>3543911</v>
      </c>
      <c r="Y2620" s="159">
        <v>93120587.129999995</v>
      </c>
      <c r="Z2620" s="159">
        <v>66817576.890000001</v>
      </c>
      <c r="AA2620" s="159">
        <v>0</v>
      </c>
      <c r="AB2620" s="159">
        <v>66817576.890000001</v>
      </c>
      <c r="AC2620" s="159">
        <v>8200000</v>
      </c>
      <c r="AD2620" s="159">
        <v>8200000</v>
      </c>
      <c r="AE2620" s="159">
        <v>53600000</v>
      </c>
      <c r="AF2620" s="159">
        <v>26137471.34</v>
      </c>
      <c r="AG2620" s="159">
        <v>2318742.96</v>
      </c>
      <c r="AH2620" s="159">
        <v>2116175.66</v>
      </c>
      <c r="AI2620" s="159">
        <v>0</v>
      </c>
      <c r="AJ2620" s="159">
        <v>0</v>
      </c>
    </row>
    <row r="2621" spans="1:36">
      <c r="A2621" s="153">
        <v>14</v>
      </c>
      <c r="B2621" s="154">
        <v>19</v>
      </c>
      <c r="C2621" s="154">
        <v>0</v>
      </c>
      <c r="D2621" s="155">
        <v>0</v>
      </c>
      <c r="E2621" s="155" t="s">
        <v>90</v>
      </c>
      <c r="F2621" s="156" t="s">
        <v>6337</v>
      </c>
      <c r="G2621" s="156" t="s">
        <v>90</v>
      </c>
      <c r="H2621" s="156" t="s">
        <v>6338</v>
      </c>
      <c r="I2621" s="155">
        <v>1419000</v>
      </c>
      <c r="J2621" s="157" t="s">
        <v>361</v>
      </c>
      <c r="K2621" s="157"/>
      <c r="L2621" s="155">
        <v>2022</v>
      </c>
      <c r="M2621" s="158">
        <v>109634</v>
      </c>
      <c r="N2621" s="159">
        <v>150444577.30000001</v>
      </c>
      <c r="O2621" s="159">
        <v>147245877.44</v>
      </c>
      <c r="P2621" s="159">
        <v>75953792.599999994</v>
      </c>
      <c r="Q2621" s="159">
        <v>44240979</v>
      </c>
      <c r="R2621" s="159">
        <v>31712813.600000001</v>
      </c>
      <c r="S2621" s="159">
        <v>3198699.86</v>
      </c>
      <c r="T2621" s="159">
        <v>82120.929999999993</v>
      </c>
      <c r="U2621" s="159">
        <v>157147727.40000001</v>
      </c>
      <c r="V2621" s="159">
        <v>138744776.11000001</v>
      </c>
      <c r="W2621" s="159">
        <v>86326188.489999995</v>
      </c>
      <c r="X2621" s="159">
        <v>1726125</v>
      </c>
      <c r="Y2621" s="159">
        <v>18402951.289999999</v>
      </c>
      <c r="Z2621" s="159">
        <v>18144741.09</v>
      </c>
      <c r="AA2621" s="159">
        <v>4000000</v>
      </c>
      <c r="AB2621" s="159">
        <v>14144741.09</v>
      </c>
      <c r="AC2621" s="159">
        <v>3000000</v>
      </c>
      <c r="AD2621" s="159">
        <v>3000000</v>
      </c>
      <c r="AE2621" s="159">
        <v>36000000</v>
      </c>
      <c r="AF2621" s="159">
        <v>8501101.3300000001</v>
      </c>
      <c r="AG2621" s="159">
        <v>1522050.09</v>
      </c>
      <c r="AH2621" s="159">
        <v>793015.19</v>
      </c>
      <c r="AI2621" s="159">
        <v>0</v>
      </c>
      <c r="AJ2621" s="159">
        <v>0</v>
      </c>
    </row>
    <row r="2622" spans="1:36">
      <c r="A2622" s="153">
        <v>14</v>
      </c>
      <c r="B2622" s="154">
        <v>20</v>
      </c>
      <c r="C2622" s="154">
        <v>0</v>
      </c>
      <c r="D2622" s="155">
        <v>0</v>
      </c>
      <c r="E2622" s="155" t="s">
        <v>90</v>
      </c>
      <c r="F2622" s="156" t="s">
        <v>6339</v>
      </c>
      <c r="G2622" s="156" t="s">
        <v>90</v>
      </c>
      <c r="H2622" s="156" t="s">
        <v>6340</v>
      </c>
      <c r="I2622" s="155">
        <v>1420000</v>
      </c>
      <c r="J2622" s="157" t="s">
        <v>360</v>
      </c>
      <c r="K2622" s="157"/>
      <c r="L2622" s="155">
        <v>2022</v>
      </c>
      <c r="M2622" s="158">
        <v>84573</v>
      </c>
      <c r="N2622" s="159">
        <v>162149800.99000001</v>
      </c>
      <c r="O2622" s="159">
        <v>134334481.33000001</v>
      </c>
      <c r="P2622" s="159">
        <v>98331340.439999998</v>
      </c>
      <c r="Q2622" s="159">
        <v>75391824</v>
      </c>
      <c r="R2622" s="159">
        <v>22939516.440000001</v>
      </c>
      <c r="S2622" s="159">
        <v>27815319.66</v>
      </c>
      <c r="T2622" s="159">
        <v>0</v>
      </c>
      <c r="U2622" s="159">
        <v>189410961.25999999</v>
      </c>
      <c r="V2622" s="159">
        <v>128493280.77</v>
      </c>
      <c r="W2622" s="159">
        <v>78503464.25</v>
      </c>
      <c r="X2622" s="159">
        <v>1473209.57</v>
      </c>
      <c r="Y2622" s="159">
        <v>60917680.490000002</v>
      </c>
      <c r="Z2622" s="159">
        <v>39624146.899999999</v>
      </c>
      <c r="AA2622" s="159">
        <v>12300000</v>
      </c>
      <c r="AB2622" s="159">
        <v>27324146.899999999</v>
      </c>
      <c r="AC2622" s="159">
        <v>3800000</v>
      </c>
      <c r="AD2622" s="159">
        <v>3800000</v>
      </c>
      <c r="AE2622" s="159">
        <v>33500000</v>
      </c>
      <c r="AF2622" s="159">
        <v>5841200.5599999996</v>
      </c>
      <c r="AG2622" s="159">
        <v>663002.12</v>
      </c>
      <c r="AH2622" s="159">
        <v>1042713.67</v>
      </c>
      <c r="AI2622" s="159">
        <v>0</v>
      </c>
      <c r="AJ2622" s="159">
        <v>0</v>
      </c>
    </row>
    <row r="2623" spans="1:36">
      <c r="A2623" s="153">
        <v>14</v>
      </c>
      <c r="B2623" s="154">
        <v>21</v>
      </c>
      <c r="C2623" s="154">
        <v>0</v>
      </c>
      <c r="D2623" s="155">
        <v>0</v>
      </c>
      <c r="E2623" s="155" t="s">
        <v>90</v>
      </c>
      <c r="F2623" s="156" t="s">
        <v>6341</v>
      </c>
      <c r="G2623" s="156" t="s">
        <v>90</v>
      </c>
      <c r="H2623" s="156" t="s">
        <v>6342</v>
      </c>
      <c r="I2623" s="155">
        <v>1421000</v>
      </c>
      <c r="J2623" s="157" t="s">
        <v>359</v>
      </c>
      <c r="K2623" s="157"/>
      <c r="L2623" s="155">
        <v>2022</v>
      </c>
      <c r="M2623" s="158">
        <v>177652</v>
      </c>
      <c r="N2623" s="159">
        <v>257039843.59</v>
      </c>
      <c r="O2623" s="159">
        <v>226779549.91999999</v>
      </c>
      <c r="P2623" s="159">
        <v>80602139.829999998</v>
      </c>
      <c r="Q2623" s="159">
        <v>51250018</v>
      </c>
      <c r="R2623" s="159">
        <v>29352121.829999998</v>
      </c>
      <c r="S2623" s="159">
        <v>30260293.670000002</v>
      </c>
      <c r="T2623" s="159">
        <v>1669387.16</v>
      </c>
      <c r="U2623" s="159">
        <v>259160230.86000001</v>
      </c>
      <c r="V2623" s="159">
        <v>192415864.74000001</v>
      </c>
      <c r="W2623" s="159">
        <v>87474848.180000007</v>
      </c>
      <c r="X2623" s="159">
        <v>885944.22</v>
      </c>
      <c r="Y2623" s="159">
        <v>66744366.119999997</v>
      </c>
      <c r="Z2623" s="159">
        <v>60047945.170000002</v>
      </c>
      <c r="AA2623" s="159">
        <v>17000000</v>
      </c>
      <c r="AB2623" s="159">
        <v>43047945.170000002</v>
      </c>
      <c r="AC2623" s="159">
        <v>4874472.03</v>
      </c>
      <c r="AD2623" s="159">
        <v>4874472.03</v>
      </c>
      <c r="AE2623" s="159">
        <v>29872320.079999998</v>
      </c>
      <c r="AF2623" s="159">
        <v>34363685.18</v>
      </c>
      <c r="AG2623" s="159">
        <v>117000</v>
      </c>
      <c r="AH2623" s="159">
        <v>1990</v>
      </c>
      <c r="AI2623" s="159">
        <v>0</v>
      </c>
      <c r="AJ2623" s="159">
        <v>0</v>
      </c>
    </row>
    <row r="2624" spans="1:36">
      <c r="A2624" s="153">
        <v>14</v>
      </c>
      <c r="B2624" s="154">
        <v>22</v>
      </c>
      <c r="C2624" s="154">
        <v>0</v>
      </c>
      <c r="D2624" s="155">
        <v>0</v>
      </c>
      <c r="E2624" s="155" t="s">
        <v>90</v>
      </c>
      <c r="F2624" s="156" t="s">
        <v>6343</v>
      </c>
      <c r="G2624" s="156" t="s">
        <v>90</v>
      </c>
      <c r="H2624" s="156" t="s">
        <v>6344</v>
      </c>
      <c r="I2624" s="155">
        <v>1422000</v>
      </c>
      <c r="J2624" s="157" t="s">
        <v>358</v>
      </c>
      <c r="K2624" s="157"/>
      <c r="L2624" s="155">
        <v>2022</v>
      </c>
      <c r="M2624" s="158">
        <v>49595</v>
      </c>
      <c r="N2624" s="159">
        <v>113092039.93000001</v>
      </c>
      <c r="O2624" s="159">
        <v>95035904.260000005</v>
      </c>
      <c r="P2624" s="159">
        <v>66669437.100000001</v>
      </c>
      <c r="Q2624" s="159">
        <v>48854911</v>
      </c>
      <c r="R2624" s="159">
        <v>17814526.100000001</v>
      </c>
      <c r="S2624" s="159">
        <v>18056135.670000002</v>
      </c>
      <c r="T2624" s="159">
        <v>2995650</v>
      </c>
      <c r="U2624" s="159">
        <v>116405642.43000001</v>
      </c>
      <c r="V2624" s="159">
        <v>90232778.659999996</v>
      </c>
      <c r="W2624" s="159">
        <v>51936365.399999999</v>
      </c>
      <c r="X2624" s="159">
        <v>2780074.87</v>
      </c>
      <c r="Y2624" s="159">
        <v>26172863.77</v>
      </c>
      <c r="Z2624" s="159">
        <v>19964417.07</v>
      </c>
      <c r="AA2624" s="159">
        <v>0</v>
      </c>
      <c r="AB2624" s="159">
        <v>19964417.07</v>
      </c>
      <c r="AC2624" s="159">
        <v>600000</v>
      </c>
      <c r="AD2624" s="159">
        <v>0</v>
      </c>
      <c r="AE2624" s="159">
        <v>47100000</v>
      </c>
      <c r="AF2624" s="159">
        <v>4803125.5999999996</v>
      </c>
      <c r="AG2624" s="159">
        <v>938180.01</v>
      </c>
      <c r="AH2624" s="159">
        <v>1077788.92</v>
      </c>
      <c r="AI2624" s="159">
        <v>0</v>
      </c>
      <c r="AJ2624" s="159">
        <v>0</v>
      </c>
    </row>
    <row r="2625" spans="1:36">
      <c r="A2625" s="153">
        <v>14</v>
      </c>
      <c r="B2625" s="154">
        <v>23</v>
      </c>
      <c r="C2625" s="154">
        <v>0</v>
      </c>
      <c r="D2625" s="155">
        <v>0</v>
      </c>
      <c r="E2625" s="155" t="s">
        <v>90</v>
      </c>
      <c r="F2625" s="156" t="s">
        <v>6345</v>
      </c>
      <c r="G2625" s="156" t="s">
        <v>90</v>
      </c>
      <c r="H2625" s="156" t="s">
        <v>6346</v>
      </c>
      <c r="I2625" s="155">
        <v>1423000</v>
      </c>
      <c r="J2625" s="157" t="s">
        <v>357</v>
      </c>
      <c r="K2625" s="157"/>
      <c r="L2625" s="155">
        <v>2022</v>
      </c>
      <c r="M2625" s="158">
        <v>39104</v>
      </c>
      <c r="N2625" s="159">
        <v>95921754.540000007</v>
      </c>
      <c r="O2625" s="159">
        <v>93972266.079999998</v>
      </c>
      <c r="P2625" s="159">
        <v>75725102.060000002</v>
      </c>
      <c r="Q2625" s="159">
        <v>59470932</v>
      </c>
      <c r="R2625" s="159">
        <v>16254170.060000001</v>
      </c>
      <c r="S2625" s="159">
        <v>1949488.46</v>
      </c>
      <c r="T2625" s="159">
        <v>68604.960000000006</v>
      </c>
      <c r="U2625" s="159">
        <v>93247569.629999995</v>
      </c>
      <c r="V2625" s="159">
        <v>84673809.549999997</v>
      </c>
      <c r="W2625" s="159">
        <v>48339225.960000001</v>
      </c>
      <c r="X2625" s="159">
        <v>61253.41</v>
      </c>
      <c r="Y2625" s="159">
        <v>8573760.0800000001</v>
      </c>
      <c r="Z2625" s="159">
        <v>11668297.189999999</v>
      </c>
      <c r="AA2625" s="159">
        <v>0</v>
      </c>
      <c r="AB2625" s="159">
        <v>11668297.189999999</v>
      </c>
      <c r="AC2625" s="159">
        <v>3540000</v>
      </c>
      <c r="AD2625" s="159">
        <v>3540000</v>
      </c>
      <c r="AE2625" s="159">
        <v>0</v>
      </c>
      <c r="AF2625" s="159">
        <v>9298456.5299999993</v>
      </c>
      <c r="AG2625" s="159">
        <v>1874774.11</v>
      </c>
      <c r="AH2625" s="159">
        <v>1032468.65</v>
      </c>
      <c r="AI2625" s="159">
        <v>0</v>
      </c>
      <c r="AJ2625" s="159">
        <v>0</v>
      </c>
    </row>
    <row r="2626" spans="1:36">
      <c r="A2626" s="153">
        <v>14</v>
      </c>
      <c r="B2626" s="154">
        <v>24</v>
      </c>
      <c r="C2626" s="154">
        <v>0</v>
      </c>
      <c r="D2626" s="155">
        <v>0</v>
      </c>
      <c r="E2626" s="155" t="s">
        <v>90</v>
      </c>
      <c r="F2626" s="156" t="s">
        <v>6347</v>
      </c>
      <c r="G2626" s="156" t="s">
        <v>90</v>
      </c>
      <c r="H2626" s="156" t="s">
        <v>6348</v>
      </c>
      <c r="I2626" s="155">
        <v>1424000</v>
      </c>
      <c r="J2626" s="157" t="s">
        <v>356</v>
      </c>
      <c r="K2626" s="157"/>
      <c r="L2626" s="155">
        <v>2022</v>
      </c>
      <c r="M2626" s="158">
        <v>50512</v>
      </c>
      <c r="N2626" s="159">
        <v>117895669.98999999</v>
      </c>
      <c r="O2626" s="159">
        <v>112468889.94</v>
      </c>
      <c r="P2626" s="159">
        <v>65564532.649999999</v>
      </c>
      <c r="Q2626" s="159">
        <v>37755344</v>
      </c>
      <c r="R2626" s="159">
        <v>27809188.649999999</v>
      </c>
      <c r="S2626" s="159">
        <v>5426780.0499999998</v>
      </c>
      <c r="T2626" s="159">
        <v>19702.39</v>
      </c>
      <c r="U2626" s="159">
        <v>115248316.51000001</v>
      </c>
      <c r="V2626" s="159">
        <v>101427581.23</v>
      </c>
      <c r="W2626" s="159">
        <v>66466796.310000002</v>
      </c>
      <c r="X2626" s="159">
        <v>2280302.75</v>
      </c>
      <c r="Y2626" s="159">
        <v>13820735.279999999</v>
      </c>
      <c r="Z2626" s="159">
        <v>10203010.970000001</v>
      </c>
      <c r="AA2626" s="159">
        <v>3600000</v>
      </c>
      <c r="AB2626" s="159">
        <v>6603010.9700000007</v>
      </c>
      <c r="AC2626" s="159">
        <v>4330161.43</v>
      </c>
      <c r="AD2626" s="159">
        <v>4330161.43</v>
      </c>
      <c r="AE2626" s="159">
        <v>43500000</v>
      </c>
      <c r="AF2626" s="159">
        <v>11041308.710000001</v>
      </c>
      <c r="AG2626" s="159">
        <v>507506.4</v>
      </c>
      <c r="AH2626" s="159">
        <v>591230.98</v>
      </c>
      <c r="AI2626" s="159">
        <v>0</v>
      </c>
      <c r="AJ2626" s="159">
        <v>0</v>
      </c>
    </row>
    <row r="2627" spans="1:36">
      <c r="A2627" s="153">
        <v>14</v>
      </c>
      <c r="B2627" s="154">
        <v>25</v>
      </c>
      <c r="C2627" s="154">
        <v>0</v>
      </c>
      <c r="D2627" s="155">
        <v>0</v>
      </c>
      <c r="E2627" s="155" t="s">
        <v>90</v>
      </c>
      <c r="F2627" s="156" t="s">
        <v>6349</v>
      </c>
      <c r="G2627" s="156" t="s">
        <v>90</v>
      </c>
      <c r="H2627" s="156" t="s">
        <v>6350</v>
      </c>
      <c r="I2627" s="155">
        <v>1425000</v>
      </c>
      <c r="J2627" s="157" t="s">
        <v>355</v>
      </c>
      <c r="K2627" s="157"/>
      <c r="L2627" s="155">
        <v>2022</v>
      </c>
      <c r="M2627" s="158">
        <v>151181</v>
      </c>
      <c r="N2627" s="159">
        <v>220035743.21000001</v>
      </c>
      <c r="O2627" s="159">
        <v>194218040.50999999</v>
      </c>
      <c r="P2627" s="159">
        <v>129481967.78</v>
      </c>
      <c r="Q2627" s="159">
        <v>82396440</v>
      </c>
      <c r="R2627" s="159">
        <v>47085527.780000001</v>
      </c>
      <c r="S2627" s="159">
        <v>25817702.699999999</v>
      </c>
      <c r="T2627" s="159">
        <v>749989.37</v>
      </c>
      <c r="U2627" s="159">
        <v>245903492.31</v>
      </c>
      <c r="V2627" s="159">
        <v>155643973.66999999</v>
      </c>
      <c r="W2627" s="159">
        <v>91071340.680000007</v>
      </c>
      <c r="X2627" s="159">
        <v>291353.17</v>
      </c>
      <c r="Y2627" s="159">
        <v>90259518.640000001</v>
      </c>
      <c r="Z2627" s="159">
        <v>84585807.810000002</v>
      </c>
      <c r="AA2627" s="159">
        <v>0</v>
      </c>
      <c r="AB2627" s="159">
        <v>84585807.810000002</v>
      </c>
      <c r="AC2627" s="159">
        <v>9125000</v>
      </c>
      <c r="AD2627" s="159">
        <v>4125000</v>
      </c>
      <c r="AE2627" s="159">
        <v>3250000</v>
      </c>
      <c r="AF2627" s="159">
        <v>38574066.840000004</v>
      </c>
      <c r="AG2627" s="159">
        <v>684081.79</v>
      </c>
      <c r="AH2627" s="159">
        <v>670761.37</v>
      </c>
      <c r="AI2627" s="159">
        <v>0</v>
      </c>
      <c r="AJ2627" s="159">
        <v>0</v>
      </c>
    </row>
    <row r="2628" spans="1:36">
      <c r="A2628" s="153">
        <v>14</v>
      </c>
      <c r="B2628" s="154">
        <v>26</v>
      </c>
      <c r="C2628" s="154">
        <v>0</v>
      </c>
      <c r="D2628" s="155">
        <v>0</v>
      </c>
      <c r="E2628" s="155" t="s">
        <v>90</v>
      </c>
      <c r="F2628" s="156" t="s">
        <v>6351</v>
      </c>
      <c r="G2628" s="156" t="s">
        <v>90</v>
      </c>
      <c r="H2628" s="156" t="s">
        <v>6352</v>
      </c>
      <c r="I2628" s="155">
        <v>1426000</v>
      </c>
      <c r="J2628" s="157" t="s">
        <v>354</v>
      </c>
      <c r="K2628" s="157"/>
      <c r="L2628" s="155">
        <v>2022</v>
      </c>
      <c r="M2628" s="158">
        <v>80427</v>
      </c>
      <c r="N2628" s="159">
        <v>100262018.66</v>
      </c>
      <c r="O2628" s="159">
        <v>74350305.129999995</v>
      </c>
      <c r="P2628" s="159">
        <v>42871595.909999996</v>
      </c>
      <c r="Q2628" s="159">
        <v>31061901</v>
      </c>
      <c r="R2628" s="159">
        <v>11809694.91</v>
      </c>
      <c r="S2628" s="159">
        <v>25911713.530000001</v>
      </c>
      <c r="T2628" s="159">
        <v>44554.7</v>
      </c>
      <c r="U2628" s="159">
        <v>114891776.09999999</v>
      </c>
      <c r="V2628" s="159">
        <v>64439333</v>
      </c>
      <c r="W2628" s="159">
        <v>22344107.719999999</v>
      </c>
      <c r="X2628" s="159">
        <v>36877.949999999997</v>
      </c>
      <c r="Y2628" s="159">
        <v>50452443.100000001</v>
      </c>
      <c r="Z2628" s="159">
        <v>29113762.460000001</v>
      </c>
      <c r="AA2628" s="159">
        <v>0</v>
      </c>
      <c r="AB2628" s="159">
        <v>29113762.460000001</v>
      </c>
      <c r="AC2628" s="159">
        <v>3000000</v>
      </c>
      <c r="AD2628" s="159">
        <v>3000000</v>
      </c>
      <c r="AE2628" s="159">
        <v>122097.5</v>
      </c>
      <c r="AF2628" s="159">
        <v>9910972.1300000008</v>
      </c>
      <c r="AG2628" s="159">
        <v>48655</v>
      </c>
      <c r="AH2628" s="159">
        <v>0</v>
      </c>
      <c r="AI2628" s="159">
        <v>0</v>
      </c>
      <c r="AJ2628" s="159">
        <v>0</v>
      </c>
    </row>
    <row r="2629" spans="1:36">
      <c r="A2629" s="153">
        <v>14</v>
      </c>
      <c r="B2629" s="154">
        <v>27</v>
      </c>
      <c r="C2629" s="154">
        <v>0</v>
      </c>
      <c r="D2629" s="155">
        <v>0</v>
      </c>
      <c r="E2629" s="155" t="s">
        <v>90</v>
      </c>
      <c r="F2629" s="156" t="s">
        <v>6353</v>
      </c>
      <c r="G2629" s="156" t="s">
        <v>90</v>
      </c>
      <c r="H2629" s="156" t="s">
        <v>6354</v>
      </c>
      <c r="I2629" s="155">
        <v>1427000</v>
      </c>
      <c r="J2629" s="157" t="s">
        <v>353</v>
      </c>
      <c r="K2629" s="157"/>
      <c r="L2629" s="155">
        <v>2022</v>
      </c>
      <c r="M2629" s="158">
        <v>48817</v>
      </c>
      <c r="N2629" s="159">
        <v>90728660.959999993</v>
      </c>
      <c r="O2629" s="159">
        <v>80269183.849999994</v>
      </c>
      <c r="P2629" s="159">
        <v>55593422.310000002</v>
      </c>
      <c r="Q2629" s="159">
        <v>41636460</v>
      </c>
      <c r="R2629" s="159">
        <v>13956962.310000001</v>
      </c>
      <c r="S2629" s="159">
        <v>10459477.109999999</v>
      </c>
      <c r="T2629" s="159">
        <v>8274.9</v>
      </c>
      <c r="U2629" s="159">
        <v>87560093.239999995</v>
      </c>
      <c r="V2629" s="159">
        <v>72297728.650000006</v>
      </c>
      <c r="W2629" s="159">
        <v>49085681.509999998</v>
      </c>
      <c r="X2629" s="159">
        <v>1040870.32</v>
      </c>
      <c r="Y2629" s="159">
        <v>15262364.59</v>
      </c>
      <c r="Z2629" s="159">
        <v>12573658.58</v>
      </c>
      <c r="AA2629" s="159">
        <v>0</v>
      </c>
      <c r="AB2629" s="159">
        <v>12573658.58</v>
      </c>
      <c r="AC2629" s="159">
        <v>1120000</v>
      </c>
      <c r="AD2629" s="159">
        <v>1120000</v>
      </c>
      <c r="AE2629" s="159">
        <v>15190000</v>
      </c>
      <c r="AF2629" s="159">
        <v>7971455.2000000002</v>
      </c>
      <c r="AG2629" s="159">
        <v>1204526.22</v>
      </c>
      <c r="AH2629" s="159">
        <v>1190706.03</v>
      </c>
      <c r="AI2629" s="159">
        <v>0</v>
      </c>
      <c r="AJ2629" s="159">
        <v>0</v>
      </c>
    </row>
    <row r="2630" spans="1:36">
      <c r="A2630" s="153">
        <v>14</v>
      </c>
      <c r="B2630" s="154">
        <v>28</v>
      </c>
      <c r="C2630" s="154">
        <v>0</v>
      </c>
      <c r="D2630" s="155">
        <v>0</v>
      </c>
      <c r="E2630" s="155" t="s">
        <v>90</v>
      </c>
      <c r="F2630" s="156" t="s">
        <v>6355</v>
      </c>
      <c r="G2630" s="156" t="s">
        <v>90</v>
      </c>
      <c r="H2630" s="156" t="s">
        <v>6356</v>
      </c>
      <c r="I2630" s="155">
        <v>1428000</v>
      </c>
      <c r="J2630" s="157" t="s">
        <v>352</v>
      </c>
      <c r="K2630" s="157"/>
      <c r="L2630" s="155">
        <v>2022</v>
      </c>
      <c r="M2630" s="158">
        <v>83494</v>
      </c>
      <c r="N2630" s="159">
        <v>135551776.02000001</v>
      </c>
      <c r="O2630" s="159">
        <v>113288093.95</v>
      </c>
      <c r="P2630" s="159">
        <v>67986563.150000006</v>
      </c>
      <c r="Q2630" s="159">
        <v>48895808</v>
      </c>
      <c r="R2630" s="159">
        <v>19090755.149999999</v>
      </c>
      <c r="S2630" s="159">
        <v>22263682.07</v>
      </c>
      <c r="T2630" s="159">
        <v>218473.4</v>
      </c>
      <c r="U2630" s="159">
        <v>131345137.52</v>
      </c>
      <c r="V2630" s="159">
        <v>102865540.48999999</v>
      </c>
      <c r="W2630" s="159">
        <v>68127126.980000004</v>
      </c>
      <c r="X2630" s="159">
        <v>125234.7</v>
      </c>
      <c r="Y2630" s="159">
        <v>28479597.030000001</v>
      </c>
      <c r="Z2630" s="159">
        <v>42728185.649999999</v>
      </c>
      <c r="AA2630" s="159">
        <v>0</v>
      </c>
      <c r="AB2630" s="159">
        <v>42728185.649999999</v>
      </c>
      <c r="AC2630" s="159">
        <v>560450.76</v>
      </c>
      <c r="AD2630" s="159">
        <v>560450.76</v>
      </c>
      <c r="AE2630" s="159">
        <v>2628550.08</v>
      </c>
      <c r="AF2630" s="159">
        <v>10422553.460000001</v>
      </c>
      <c r="AG2630" s="159">
        <v>2621936.4700000002</v>
      </c>
      <c r="AH2630" s="159">
        <v>2744053.52</v>
      </c>
      <c r="AI2630" s="159">
        <v>0</v>
      </c>
      <c r="AJ2630" s="159">
        <v>0</v>
      </c>
    </row>
    <row r="2631" spans="1:36">
      <c r="A2631" s="153">
        <v>14</v>
      </c>
      <c r="B2631" s="154">
        <v>29</v>
      </c>
      <c r="C2631" s="154">
        <v>0</v>
      </c>
      <c r="D2631" s="155">
        <v>0</v>
      </c>
      <c r="E2631" s="155" t="s">
        <v>90</v>
      </c>
      <c r="F2631" s="156" t="s">
        <v>6357</v>
      </c>
      <c r="G2631" s="156" t="s">
        <v>90</v>
      </c>
      <c r="H2631" s="156" t="s">
        <v>6358</v>
      </c>
      <c r="I2631" s="155">
        <v>1429000</v>
      </c>
      <c r="J2631" s="157" t="s">
        <v>351</v>
      </c>
      <c r="K2631" s="157"/>
      <c r="L2631" s="155">
        <v>2022</v>
      </c>
      <c r="M2631" s="158">
        <v>50795</v>
      </c>
      <c r="N2631" s="159">
        <v>82805823.629999995</v>
      </c>
      <c r="O2631" s="159">
        <v>73516118.739999995</v>
      </c>
      <c r="P2631" s="159">
        <v>48028319.25</v>
      </c>
      <c r="Q2631" s="159">
        <v>26811985</v>
      </c>
      <c r="R2631" s="159">
        <v>21216334.25</v>
      </c>
      <c r="S2631" s="159">
        <v>9289704.8900000006</v>
      </c>
      <c r="T2631" s="159">
        <v>3823.92</v>
      </c>
      <c r="U2631" s="159">
        <v>86564575.430000007</v>
      </c>
      <c r="V2631" s="159">
        <v>67269700.510000005</v>
      </c>
      <c r="W2631" s="159">
        <v>41377198.740000002</v>
      </c>
      <c r="X2631" s="159">
        <v>1507156.53</v>
      </c>
      <c r="Y2631" s="159">
        <v>19294874.920000002</v>
      </c>
      <c r="Z2631" s="159">
        <v>24031877.719999999</v>
      </c>
      <c r="AA2631" s="159">
        <v>5100000</v>
      </c>
      <c r="AB2631" s="159">
        <v>18931877.719999999</v>
      </c>
      <c r="AC2631" s="159">
        <v>4797189.6100000003</v>
      </c>
      <c r="AD2631" s="159">
        <v>2397308</v>
      </c>
      <c r="AE2631" s="159">
        <v>27669653.5</v>
      </c>
      <c r="AF2631" s="159">
        <v>6246418.2300000004</v>
      </c>
      <c r="AG2631" s="159">
        <v>588117.1</v>
      </c>
      <c r="AH2631" s="159">
        <v>276843.7</v>
      </c>
      <c r="AI2631" s="159">
        <v>0</v>
      </c>
      <c r="AJ2631" s="159">
        <v>0</v>
      </c>
    </row>
    <row r="2632" spans="1:36">
      <c r="A2632" s="153">
        <v>14</v>
      </c>
      <c r="B2632" s="154">
        <v>30</v>
      </c>
      <c r="C2632" s="154">
        <v>0</v>
      </c>
      <c r="D2632" s="155">
        <v>0</v>
      </c>
      <c r="E2632" s="155" t="s">
        <v>90</v>
      </c>
      <c r="F2632" s="156" t="s">
        <v>6359</v>
      </c>
      <c r="G2632" s="156" t="s">
        <v>90</v>
      </c>
      <c r="H2632" s="156" t="s">
        <v>6360</v>
      </c>
      <c r="I2632" s="155">
        <v>1430000</v>
      </c>
      <c r="J2632" s="157" t="s">
        <v>350</v>
      </c>
      <c r="K2632" s="157"/>
      <c r="L2632" s="155">
        <v>2022</v>
      </c>
      <c r="M2632" s="158">
        <v>37850</v>
      </c>
      <c r="N2632" s="159">
        <v>69675836.5</v>
      </c>
      <c r="O2632" s="159">
        <v>68145863.819999993</v>
      </c>
      <c r="P2632" s="159">
        <v>47959659</v>
      </c>
      <c r="Q2632" s="159">
        <v>31055354</v>
      </c>
      <c r="R2632" s="159">
        <v>16904305</v>
      </c>
      <c r="S2632" s="159">
        <v>1529972.68</v>
      </c>
      <c r="T2632" s="159">
        <v>11592.07</v>
      </c>
      <c r="U2632" s="159">
        <v>68459195.189999998</v>
      </c>
      <c r="V2632" s="159">
        <v>60550851.460000001</v>
      </c>
      <c r="W2632" s="159">
        <v>36773986.649999999</v>
      </c>
      <c r="X2632" s="159">
        <v>100715.11</v>
      </c>
      <c r="Y2632" s="159">
        <v>7908343.7300000004</v>
      </c>
      <c r="Z2632" s="159">
        <v>13620336.83</v>
      </c>
      <c r="AA2632" s="159">
        <v>0</v>
      </c>
      <c r="AB2632" s="159">
        <v>13620336.83</v>
      </c>
      <c r="AC2632" s="159">
        <v>1200000</v>
      </c>
      <c r="AD2632" s="159">
        <v>1200000</v>
      </c>
      <c r="AE2632" s="159">
        <v>700000</v>
      </c>
      <c r="AF2632" s="159">
        <v>7595012.3600000003</v>
      </c>
      <c r="AG2632" s="159">
        <v>23000</v>
      </c>
      <c r="AH2632" s="159">
        <v>650684.68999999994</v>
      </c>
      <c r="AI2632" s="159">
        <v>0</v>
      </c>
      <c r="AJ2632" s="159">
        <v>0</v>
      </c>
    </row>
    <row r="2633" spans="1:36">
      <c r="A2633" s="153">
        <v>14</v>
      </c>
      <c r="B2633" s="154">
        <v>32</v>
      </c>
      <c r="C2633" s="154">
        <v>0</v>
      </c>
      <c r="D2633" s="155">
        <v>0</v>
      </c>
      <c r="E2633" s="155" t="s">
        <v>90</v>
      </c>
      <c r="F2633" s="156" t="s">
        <v>6361</v>
      </c>
      <c r="G2633" s="156" t="s">
        <v>90</v>
      </c>
      <c r="H2633" s="156" t="s">
        <v>6362</v>
      </c>
      <c r="I2633" s="155">
        <v>1432000</v>
      </c>
      <c r="J2633" s="157" t="s">
        <v>349</v>
      </c>
      <c r="K2633" s="157"/>
      <c r="L2633" s="155">
        <v>2022</v>
      </c>
      <c r="M2633" s="158">
        <v>132642</v>
      </c>
      <c r="N2633" s="159">
        <v>231473767.66999999</v>
      </c>
      <c r="O2633" s="159">
        <v>210337001.27000001</v>
      </c>
      <c r="P2633" s="159">
        <v>96662665.349999994</v>
      </c>
      <c r="Q2633" s="159">
        <v>58541567</v>
      </c>
      <c r="R2633" s="159">
        <v>38121098.350000001</v>
      </c>
      <c r="S2633" s="159">
        <v>21136766.399999999</v>
      </c>
      <c r="T2633" s="159">
        <v>5513191.5499999998</v>
      </c>
      <c r="U2633" s="159">
        <v>240010252.47999999</v>
      </c>
      <c r="V2633" s="159">
        <v>197601202.86000001</v>
      </c>
      <c r="W2633" s="159">
        <v>76294819.140000001</v>
      </c>
      <c r="X2633" s="159">
        <v>382952.96000000002</v>
      </c>
      <c r="Y2633" s="159">
        <v>42409049.619999997</v>
      </c>
      <c r="Z2633" s="159">
        <v>59796496.859999999</v>
      </c>
      <c r="AA2633" s="159">
        <v>20000000</v>
      </c>
      <c r="AB2633" s="159">
        <v>39796496.859999999</v>
      </c>
      <c r="AC2633" s="159">
        <v>2166666.04</v>
      </c>
      <c r="AD2633" s="159">
        <v>2166666.04</v>
      </c>
      <c r="AE2633" s="159">
        <v>25000002</v>
      </c>
      <c r="AF2633" s="159">
        <v>12735798.41</v>
      </c>
      <c r="AG2633" s="159">
        <v>262685</v>
      </c>
      <c r="AH2633" s="159">
        <v>248356.25</v>
      </c>
      <c r="AI2633" s="159">
        <v>0</v>
      </c>
      <c r="AJ2633" s="159">
        <v>0</v>
      </c>
    </row>
    <row r="2634" spans="1:36">
      <c r="A2634" s="153">
        <v>14</v>
      </c>
      <c r="B2634" s="154">
        <v>33</v>
      </c>
      <c r="C2634" s="154">
        <v>0</v>
      </c>
      <c r="D2634" s="155">
        <v>0</v>
      </c>
      <c r="E2634" s="155" t="s">
        <v>90</v>
      </c>
      <c r="F2634" s="156" t="s">
        <v>6363</v>
      </c>
      <c r="G2634" s="156" t="s">
        <v>90</v>
      </c>
      <c r="H2634" s="156" t="s">
        <v>6364</v>
      </c>
      <c r="I2634" s="155">
        <v>1433000</v>
      </c>
      <c r="J2634" s="157" t="s">
        <v>348</v>
      </c>
      <c r="K2634" s="157"/>
      <c r="L2634" s="155">
        <v>2022</v>
      </c>
      <c r="M2634" s="158">
        <v>62426</v>
      </c>
      <c r="N2634" s="159">
        <v>119986288.94</v>
      </c>
      <c r="O2634" s="159">
        <v>93791492.75</v>
      </c>
      <c r="P2634" s="159">
        <v>67908267.579999998</v>
      </c>
      <c r="Q2634" s="159">
        <v>49641326</v>
      </c>
      <c r="R2634" s="159">
        <v>18266941.579999998</v>
      </c>
      <c r="S2634" s="159">
        <v>26194796.190000001</v>
      </c>
      <c r="T2634" s="159">
        <v>9590.0499999999993</v>
      </c>
      <c r="U2634" s="159">
        <v>126832478.8</v>
      </c>
      <c r="V2634" s="159">
        <v>89114993.390000001</v>
      </c>
      <c r="W2634" s="159">
        <v>61244548.060000002</v>
      </c>
      <c r="X2634" s="159">
        <v>2391546.56</v>
      </c>
      <c r="Y2634" s="159">
        <v>37717485.409999996</v>
      </c>
      <c r="Z2634" s="159">
        <v>21069758.120000001</v>
      </c>
      <c r="AA2634" s="159">
        <v>6400000</v>
      </c>
      <c r="AB2634" s="159">
        <v>14669758.120000001</v>
      </c>
      <c r="AC2634" s="159">
        <v>3000000</v>
      </c>
      <c r="AD2634" s="159">
        <v>3000000</v>
      </c>
      <c r="AE2634" s="159">
        <v>44477968.359999999</v>
      </c>
      <c r="AF2634" s="159">
        <v>4676499.3600000003</v>
      </c>
      <c r="AG2634" s="159">
        <v>2099760.2799999998</v>
      </c>
      <c r="AH2634" s="159">
        <v>1977235.45</v>
      </c>
      <c r="AI2634" s="159">
        <v>0</v>
      </c>
      <c r="AJ2634" s="159">
        <v>0</v>
      </c>
    </row>
    <row r="2635" spans="1:36">
      <c r="A2635" s="153">
        <v>14</v>
      </c>
      <c r="B2635" s="154">
        <v>34</v>
      </c>
      <c r="C2635" s="154">
        <v>0</v>
      </c>
      <c r="D2635" s="155">
        <v>0</v>
      </c>
      <c r="E2635" s="155" t="s">
        <v>90</v>
      </c>
      <c r="F2635" s="156" t="s">
        <v>6365</v>
      </c>
      <c r="G2635" s="156" t="s">
        <v>90</v>
      </c>
      <c r="H2635" s="156" t="s">
        <v>6366</v>
      </c>
      <c r="I2635" s="155">
        <v>1434000</v>
      </c>
      <c r="J2635" s="157" t="s">
        <v>347</v>
      </c>
      <c r="K2635" s="157"/>
      <c r="L2635" s="155">
        <v>2022</v>
      </c>
      <c r="M2635" s="158">
        <v>272237</v>
      </c>
      <c r="N2635" s="159">
        <v>325488947.89999998</v>
      </c>
      <c r="O2635" s="159">
        <v>276981848.86000001</v>
      </c>
      <c r="P2635" s="159">
        <v>135785108.57999998</v>
      </c>
      <c r="Q2635" s="159">
        <v>79332457</v>
      </c>
      <c r="R2635" s="159">
        <v>56452651.579999998</v>
      </c>
      <c r="S2635" s="159">
        <v>48507099.039999999</v>
      </c>
      <c r="T2635" s="159">
        <v>236381.3</v>
      </c>
      <c r="U2635" s="159">
        <v>370196148.01999998</v>
      </c>
      <c r="V2635" s="159">
        <v>250706108.86000001</v>
      </c>
      <c r="W2635" s="159">
        <v>118043588.65000001</v>
      </c>
      <c r="X2635" s="159">
        <v>3561633.05</v>
      </c>
      <c r="Y2635" s="159">
        <v>119490039.16</v>
      </c>
      <c r="Z2635" s="159">
        <v>81587836.280000001</v>
      </c>
      <c r="AA2635" s="159">
        <v>0</v>
      </c>
      <c r="AB2635" s="159">
        <v>81587836.280000001</v>
      </c>
      <c r="AC2635" s="159">
        <v>21611976.190000001</v>
      </c>
      <c r="AD2635" s="159">
        <v>7424720</v>
      </c>
      <c r="AE2635" s="159">
        <v>71632584.319999993</v>
      </c>
      <c r="AF2635" s="159">
        <v>26275740</v>
      </c>
      <c r="AG2635" s="159">
        <v>10599161.449999999</v>
      </c>
      <c r="AH2635" s="159">
        <v>8941026.8900000006</v>
      </c>
      <c r="AI2635" s="159">
        <v>0</v>
      </c>
      <c r="AJ2635" s="159">
        <v>1263.32</v>
      </c>
    </row>
    <row r="2636" spans="1:36">
      <c r="A2636" s="153">
        <v>14</v>
      </c>
      <c r="B2636" s="154">
        <v>35</v>
      </c>
      <c r="C2636" s="154">
        <v>0</v>
      </c>
      <c r="D2636" s="155">
        <v>0</v>
      </c>
      <c r="E2636" s="155" t="s">
        <v>90</v>
      </c>
      <c r="F2636" s="156" t="s">
        <v>6367</v>
      </c>
      <c r="G2636" s="156" t="s">
        <v>90</v>
      </c>
      <c r="H2636" s="156" t="s">
        <v>6368</v>
      </c>
      <c r="I2636" s="155">
        <v>1435000</v>
      </c>
      <c r="J2636" s="157" t="s">
        <v>346</v>
      </c>
      <c r="K2636" s="157"/>
      <c r="L2636" s="155">
        <v>2022</v>
      </c>
      <c r="M2636" s="158">
        <v>73579</v>
      </c>
      <c r="N2636" s="159">
        <v>140927202.09</v>
      </c>
      <c r="O2636" s="159">
        <v>122338437.98999999</v>
      </c>
      <c r="P2636" s="159">
        <v>82206794.289999992</v>
      </c>
      <c r="Q2636" s="159">
        <v>55273935</v>
      </c>
      <c r="R2636" s="159">
        <v>26932859.289999999</v>
      </c>
      <c r="S2636" s="159">
        <v>18588764.100000001</v>
      </c>
      <c r="T2636" s="159">
        <v>1685.5</v>
      </c>
      <c r="U2636" s="159">
        <v>145904446.59999999</v>
      </c>
      <c r="V2636" s="159">
        <v>111254955.92</v>
      </c>
      <c r="W2636" s="159">
        <v>66518190.479999997</v>
      </c>
      <c r="X2636" s="159">
        <v>365239.65</v>
      </c>
      <c r="Y2636" s="159">
        <v>34649490.68</v>
      </c>
      <c r="Z2636" s="159">
        <v>28669226.460000001</v>
      </c>
      <c r="AA2636" s="159">
        <v>1000000</v>
      </c>
      <c r="AB2636" s="159">
        <v>27669226.460000001</v>
      </c>
      <c r="AC2636" s="159">
        <v>7312207.2000000002</v>
      </c>
      <c r="AD2636" s="159">
        <v>1235600</v>
      </c>
      <c r="AE2636" s="159">
        <v>6664203.1900000004</v>
      </c>
      <c r="AF2636" s="159">
        <v>11083482.07</v>
      </c>
      <c r="AG2636" s="159">
        <v>826856.58</v>
      </c>
      <c r="AH2636" s="159">
        <v>1448362.41</v>
      </c>
      <c r="AI2636" s="159">
        <v>0</v>
      </c>
      <c r="AJ2636" s="159">
        <v>0</v>
      </c>
    </row>
    <row r="2637" spans="1:36">
      <c r="A2637" s="153">
        <v>14</v>
      </c>
      <c r="B2637" s="154">
        <v>36</v>
      </c>
      <c r="C2637" s="154">
        <v>0</v>
      </c>
      <c r="D2637" s="155">
        <v>0</v>
      </c>
      <c r="E2637" s="155" t="s">
        <v>90</v>
      </c>
      <c r="F2637" s="156" t="s">
        <v>6369</v>
      </c>
      <c r="G2637" s="156" t="s">
        <v>90</v>
      </c>
      <c r="H2637" s="156" t="s">
        <v>6370</v>
      </c>
      <c r="I2637" s="155">
        <v>1436000</v>
      </c>
      <c r="J2637" s="157" t="s">
        <v>345</v>
      </c>
      <c r="K2637" s="157"/>
      <c r="L2637" s="155">
        <v>2022</v>
      </c>
      <c r="M2637" s="158">
        <v>34593</v>
      </c>
      <c r="N2637" s="159">
        <v>56187041.289999999</v>
      </c>
      <c r="O2637" s="159">
        <v>48963897.880000003</v>
      </c>
      <c r="P2637" s="159">
        <v>31062802.66</v>
      </c>
      <c r="Q2637" s="159">
        <v>20648262</v>
      </c>
      <c r="R2637" s="159">
        <v>10414540.66</v>
      </c>
      <c r="S2637" s="159">
        <v>7223143.4100000001</v>
      </c>
      <c r="T2637" s="159">
        <v>25346.19</v>
      </c>
      <c r="U2637" s="159">
        <v>54597113.030000001</v>
      </c>
      <c r="V2637" s="159">
        <v>41672919.579999998</v>
      </c>
      <c r="W2637" s="159">
        <v>29010954.829999998</v>
      </c>
      <c r="X2637" s="159">
        <v>543631</v>
      </c>
      <c r="Y2637" s="159">
        <v>12924193.449999999</v>
      </c>
      <c r="Z2637" s="159">
        <v>8328807.3600000003</v>
      </c>
      <c r="AA2637" s="159">
        <v>0</v>
      </c>
      <c r="AB2637" s="159">
        <v>8328807.3600000003</v>
      </c>
      <c r="AC2637" s="159">
        <v>825000</v>
      </c>
      <c r="AD2637" s="159">
        <v>825000</v>
      </c>
      <c r="AE2637" s="159">
        <v>9100000</v>
      </c>
      <c r="AF2637" s="159">
        <v>7290978.2999999998</v>
      </c>
      <c r="AG2637" s="159">
        <v>359721.13</v>
      </c>
      <c r="AH2637" s="159">
        <v>396307.75</v>
      </c>
      <c r="AI2637" s="159">
        <v>0</v>
      </c>
      <c r="AJ2637" s="159">
        <v>0</v>
      </c>
    </row>
    <row r="2638" spans="1:36">
      <c r="A2638" s="153">
        <v>14</v>
      </c>
      <c r="B2638" s="154">
        <v>37</v>
      </c>
      <c r="C2638" s="154">
        <v>0</v>
      </c>
      <c r="D2638" s="155">
        <v>0</v>
      </c>
      <c r="E2638" s="155" t="s">
        <v>90</v>
      </c>
      <c r="F2638" s="156" t="s">
        <v>6371</v>
      </c>
      <c r="G2638" s="156" t="s">
        <v>90</v>
      </c>
      <c r="H2638" s="156" t="s">
        <v>6372</v>
      </c>
      <c r="I2638" s="155">
        <v>1437000</v>
      </c>
      <c r="J2638" s="157" t="s">
        <v>344</v>
      </c>
      <c r="K2638" s="157"/>
      <c r="L2638" s="155">
        <v>2022</v>
      </c>
      <c r="M2638" s="158">
        <v>36065</v>
      </c>
      <c r="N2638" s="159">
        <v>79277443.040000007</v>
      </c>
      <c r="O2638" s="159">
        <v>67272623.189999998</v>
      </c>
      <c r="P2638" s="159">
        <v>48979778.600000001</v>
      </c>
      <c r="Q2638" s="159">
        <v>30832530</v>
      </c>
      <c r="R2638" s="159">
        <v>18147248.600000001</v>
      </c>
      <c r="S2638" s="159">
        <v>12004819.85</v>
      </c>
      <c r="T2638" s="159">
        <v>107006</v>
      </c>
      <c r="U2638" s="159">
        <v>81805823.049999997</v>
      </c>
      <c r="V2638" s="159">
        <v>61213159.609999999</v>
      </c>
      <c r="W2638" s="159">
        <v>38696793.740000002</v>
      </c>
      <c r="X2638" s="159">
        <v>854865.33</v>
      </c>
      <c r="Y2638" s="159">
        <v>20592663.440000001</v>
      </c>
      <c r="Z2638" s="159">
        <v>14361886.74</v>
      </c>
      <c r="AA2638" s="159">
        <v>3000000</v>
      </c>
      <c r="AB2638" s="159">
        <v>11361886.74</v>
      </c>
      <c r="AC2638" s="159">
        <v>1998862.4</v>
      </c>
      <c r="AD2638" s="159">
        <v>1998862.4</v>
      </c>
      <c r="AE2638" s="159">
        <v>16268550</v>
      </c>
      <c r="AF2638" s="159">
        <v>6059463.5800000001</v>
      </c>
      <c r="AG2638" s="159">
        <v>568072.78</v>
      </c>
      <c r="AH2638" s="159">
        <v>518675.85</v>
      </c>
      <c r="AI2638" s="159">
        <v>0</v>
      </c>
      <c r="AJ2638" s="159">
        <v>0</v>
      </c>
    </row>
    <row r="2639" spans="1:36">
      <c r="A2639" s="153">
        <v>14</v>
      </c>
      <c r="B2639" s="154">
        <v>38</v>
      </c>
      <c r="C2639" s="154">
        <v>0</v>
      </c>
      <c r="D2639" s="155">
        <v>0</v>
      </c>
      <c r="E2639" s="155" t="s">
        <v>90</v>
      </c>
      <c r="F2639" s="156" t="s">
        <v>6373</v>
      </c>
      <c r="G2639" s="156" t="s">
        <v>90</v>
      </c>
      <c r="H2639" s="156" t="s">
        <v>6374</v>
      </c>
      <c r="I2639" s="155">
        <v>1438000</v>
      </c>
      <c r="J2639" s="157" t="s">
        <v>343</v>
      </c>
      <c r="K2639" s="157"/>
      <c r="L2639" s="155">
        <v>2022</v>
      </c>
      <c r="M2639" s="158">
        <v>75543</v>
      </c>
      <c r="N2639" s="159">
        <v>110513432.75</v>
      </c>
      <c r="O2639" s="159">
        <v>107685143.20999999</v>
      </c>
      <c r="P2639" s="159">
        <v>62525734.780000001</v>
      </c>
      <c r="Q2639" s="159">
        <v>39810675</v>
      </c>
      <c r="R2639" s="159">
        <v>22715059.780000001</v>
      </c>
      <c r="S2639" s="159">
        <v>2828289.54</v>
      </c>
      <c r="T2639" s="159">
        <v>0</v>
      </c>
      <c r="U2639" s="159">
        <v>120757630.48</v>
      </c>
      <c r="V2639" s="159">
        <v>103257037.29000001</v>
      </c>
      <c r="W2639" s="159">
        <v>64227872.210000001</v>
      </c>
      <c r="X2639" s="159">
        <v>2031673.29</v>
      </c>
      <c r="Y2639" s="159">
        <v>17500593.190000001</v>
      </c>
      <c r="Z2639" s="159">
        <v>22945565.739999998</v>
      </c>
      <c r="AA2639" s="159">
        <v>0</v>
      </c>
      <c r="AB2639" s="159">
        <v>22945565.739999998</v>
      </c>
      <c r="AC2639" s="159">
        <v>2499725</v>
      </c>
      <c r="AD2639" s="159">
        <v>2499725</v>
      </c>
      <c r="AE2639" s="159">
        <v>34904717.210000001</v>
      </c>
      <c r="AF2639" s="159">
        <v>4428105.92</v>
      </c>
      <c r="AG2639" s="159">
        <v>1481240.84</v>
      </c>
      <c r="AH2639" s="159">
        <v>1559914.52</v>
      </c>
      <c r="AI2639" s="159">
        <v>0</v>
      </c>
      <c r="AJ2639" s="159">
        <v>0</v>
      </c>
    </row>
    <row r="2640" spans="1:36">
      <c r="A2640" s="153">
        <v>16</v>
      </c>
      <c r="B2640" s="154">
        <v>1</v>
      </c>
      <c r="C2640" s="154">
        <v>0</v>
      </c>
      <c r="D2640" s="155">
        <v>0</v>
      </c>
      <c r="E2640" s="155" t="s">
        <v>90</v>
      </c>
      <c r="F2640" s="156" t="s">
        <v>6375</v>
      </c>
      <c r="G2640" s="156" t="s">
        <v>90</v>
      </c>
      <c r="H2640" s="156" t="s">
        <v>6376</v>
      </c>
      <c r="I2640" s="155">
        <v>1601000</v>
      </c>
      <c r="J2640" s="157" t="s">
        <v>342</v>
      </c>
      <c r="K2640" s="157"/>
      <c r="L2640" s="155">
        <v>2022</v>
      </c>
      <c r="M2640" s="158">
        <v>87000</v>
      </c>
      <c r="N2640" s="159">
        <v>124522194.5</v>
      </c>
      <c r="O2640" s="159">
        <v>113988906.8</v>
      </c>
      <c r="P2640" s="159">
        <v>73266823.980000004</v>
      </c>
      <c r="Q2640" s="159">
        <v>45906651</v>
      </c>
      <c r="R2640" s="159">
        <v>27360172.98</v>
      </c>
      <c r="S2640" s="159">
        <v>10533287.699999999</v>
      </c>
      <c r="T2640" s="159">
        <v>2448846.2999999998</v>
      </c>
      <c r="U2640" s="159">
        <v>125548810.89</v>
      </c>
      <c r="V2640" s="159">
        <v>110285209.62</v>
      </c>
      <c r="W2640" s="159">
        <v>74521805.530000001</v>
      </c>
      <c r="X2640" s="159">
        <v>1750608.86</v>
      </c>
      <c r="Y2640" s="159">
        <v>15263601.27</v>
      </c>
      <c r="Z2640" s="159">
        <v>16497409.5</v>
      </c>
      <c r="AA2640" s="159">
        <v>0</v>
      </c>
      <c r="AB2640" s="159">
        <v>16497409.5</v>
      </c>
      <c r="AC2640" s="159">
        <v>2221363.64</v>
      </c>
      <c r="AD2640" s="159">
        <v>2221363.64</v>
      </c>
      <c r="AE2640" s="159">
        <v>27368636.359999999</v>
      </c>
      <c r="AF2640" s="159">
        <v>3703697.18</v>
      </c>
      <c r="AG2640" s="159">
        <v>3541563.09</v>
      </c>
      <c r="AH2640" s="159">
        <v>3418718.95</v>
      </c>
      <c r="AI2640" s="159">
        <v>0</v>
      </c>
      <c r="AJ2640" s="159">
        <v>0</v>
      </c>
    </row>
    <row r="2641" spans="1:36">
      <c r="A2641" s="153">
        <v>16</v>
      </c>
      <c r="B2641" s="154">
        <v>2</v>
      </c>
      <c r="C2641" s="154">
        <v>0</v>
      </c>
      <c r="D2641" s="155">
        <v>0</v>
      </c>
      <c r="E2641" s="155" t="s">
        <v>90</v>
      </c>
      <c r="F2641" s="156" t="s">
        <v>6377</v>
      </c>
      <c r="G2641" s="156" t="s">
        <v>90</v>
      </c>
      <c r="H2641" s="156" t="s">
        <v>6378</v>
      </c>
      <c r="I2641" s="155">
        <v>1602000</v>
      </c>
      <c r="J2641" s="157" t="s">
        <v>341</v>
      </c>
      <c r="K2641" s="157"/>
      <c r="L2641" s="155">
        <v>2022</v>
      </c>
      <c r="M2641" s="158">
        <v>43311</v>
      </c>
      <c r="N2641" s="159">
        <v>94301615.780000001</v>
      </c>
      <c r="O2641" s="159">
        <v>93173398.609999999</v>
      </c>
      <c r="P2641" s="159">
        <v>41825988.68</v>
      </c>
      <c r="Q2641" s="159">
        <v>22270359</v>
      </c>
      <c r="R2641" s="159">
        <v>19555629.68</v>
      </c>
      <c r="S2641" s="159">
        <v>1128217.17</v>
      </c>
      <c r="T2641" s="159">
        <v>359038.11</v>
      </c>
      <c r="U2641" s="159">
        <v>93589907.969999999</v>
      </c>
      <c r="V2641" s="159">
        <v>88345966.590000004</v>
      </c>
      <c r="W2641" s="159">
        <v>62803369.369999997</v>
      </c>
      <c r="X2641" s="159">
        <v>821088.56</v>
      </c>
      <c r="Y2641" s="159">
        <v>5243941.38</v>
      </c>
      <c r="Z2641" s="159">
        <v>8243408.54</v>
      </c>
      <c r="AA2641" s="159">
        <v>0</v>
      </c>
      <c r="AB2641" s="159">
        <v>8243408.54</v>
      </c>
      <c r="AC2641" s="159">
        <v>1234103.29</v>
      </c>
      <c r="AD2641" s="159">
        <v>1234103.29</v>
      </c>
      <c r="AE2641" s="159">
        <v>14865458.93</v>
      </c>
      <c r="AF2641" s="159">
        <v>4827432.0199999996</v>
      </c>
      <c r="AG2641" s="159">
        <v>629030.5</v>
      </c>
      <c r="AH2641" s="159">
        <v>661073.46</v>
      </c>
      <c r="AI2641" s="159">
        <v>19186.330000000002</v>
      </c>
      <c r="AJ2641" s="159">
        <v>0</v>
      </c>
    </row>
    <row r="2642" spans="1:36">
      <c r="A2642" s="153">
        <v>16</v>
      </c>
      <c r="B2642" s="154">
        <v>3</v>
      </c>
      <c r="C2642" s="154">
        <v>0</v>
      </c>
      <c r="D2642" s="155">
        <v>0</v>
      </c>
      <c r="E2642" s="155" t="s">
        <v>90</v>
      </c>
      <c r="F2642" s="156" t="s">
        <v>6379</v>
      </c>
      <c r="G2642" s="156" t="s">
        <v>90</v>
      </c>
      <c r="H2642" s="156" t="s">
        <v>6380</v>
      </c>
      <c r="I2642" s="155">
        <v>1603000</v>
      </c>
      <c r="J2642" s="157" t="s">
        <v>340</v>
      </c>
      <c r="K2642" s="157"/>
      <c r="L2642" s="155">
        <v>2022</v>
      </c>
      <c r="M2642" s="158">
        <v>87450</v>
      </c>
      <c r="N2642" s="159">
        <v>126999633.7</v>
      </c>
      <c r="O2642" s="159">
        <v>125779170.59999999</v>
      </c>
      <c r="P2642" s="159">
        <v>87613421.450000003</v>
      </c>
      <c r="Q2642" s="159">
        <v>55986753</v>
      </c>
      <c r="R2642" s="159">
        <v>31626668.449999999</v>
      </c>
      <c r="S2642" s="159">
        <v>1220463.1000000001</v>
      </c>
      <c r="T2642" s="159">
        <v>648926.56999999995</v>
      </c>
      <c r="U2642" s="159">
        <v>134554902.08000001</v>
      </c>
      <c r="V2642" s="159">
        <v>121231066.08</v>
      </c>
      <c r="W2642" s="159">
        <v>75012941.810000002</v>
      </c>
      <c r="X2642" s="159">
        <v>844510.5</v>
      </c>
      <c r="Y2642" s="159">
        <v>13323836</v>
      </c>
      <c r="Z2642" s="159">
        <v>19917151.260000002</v>
      </c>
      <c r="AA2642" s="159">
        <v>0</v>
      </c>
      <c r="AB2642" s="159">
        <v>19917151.260000002</v>
      </c>
      <c r="AC2642" s="159">
        <v>1869684.86</v>
      </c>
      <c r="AD2642" s="159">
        <v>1869684.86</v>
      </c>
      <c r="AE2642" s="159">
        <v>13317990.119999999</v>
      </c>
      <c r="AF2642" s="159">
        <v>4548104.5199999996</v>
      </c>
      <c r="AG2642" s="159">
        <v>1512403.35</v>
      </c>
      <c r="AH2642" s="159">
        <v>1496967.37</v>
      </c>
      <c r="AI2642" s="159">
        <v>0</v>
      </c>
      <c r="AJ2642" s="159">
        <v>0</v>
      </c>
    </row>
    <row r="2643" spans="1:36">
      <c r="A2643" s="153">
        <v>16</v>
      </c>
      <c r="B2643" s="154">
        <v>4</v>
      </c>
      <c r="C2643" s="154">
        <v>0</v>
      </c>
      <c r="D2643" s="155">
        <v>0</v>
      </c>
      <c r="E2643" s="155" t="s">
        <v>90</v>
      </c>
      <c r="F2643" s="156" t="s">
        <v>6381</v>
      </c>
      <c r="G2643" s="156" t="s">
        <v>90</v>
      </c>
      <c r="H2643" s="156" t="s">
        <v>6382</v>
      </c>
      <c r="I2643" s="155">
        <v>1604000</v>
      </c>
      <c r="J2643" s="157" t="s">
        <v>339</v>
      </c>
      <c r="K2643" s="157"/>
      <c r="L2643" s="155">
        <v>2022</v>
      </c>
      <c r="M2643" s="158">
        <v>62000</v>
      </c>
      <c r="N2643" s="159">
        <v>100693937.61</v>
      </c>
      <c r="O2643" s="159">
        <v>97363182.909999996</v>
      </c>
      <c r="P2643" s="159">
        <v>64519328.019999996</v>
      </c>
      <c r="Q2643" s="159">
        <v>41339465</v>
      </c>
      <c r="R2643" s="159">
        <v>23179863.02</v>
      </c>
      <c r="S2643" s="159">
        <v>3330754.7</v>
      </c>
      <c r="T2643" s="159">
        <v>24926.49</v>
      </c>
      <c r="U2643" s="159">
        <v>104064723.01000001</v>
      </c>
      <c r="V2643" s="159">
        <v>97489877.920000002</v>
      </c>
      <c r="W2643" s="159">
        <v>59436043.159999996</v>
      </c>
      <c r="X2643" s="159">
        <v>1701643.81</v>
      </c>
      <c r="Y2643" s="159">
        <v>6574845.0899999999</v>
      </c>
      <c r="Z2643" s="159">
        <v>6173993.6699999999</v>
      </c>
      <c r="AA2643" s="159">
        <v>0</v>
      </c>
      <c r="AB2643" s="159">
        <v>6173993.6699999999</v>
      </c>
      <c r="AC2643" s="159">
        <v>1156177.44</v>
      </c>
      <c r="AD2643" s="159">
        <v>1156177.44</v>
      </c>
      <c r="AE2643" s="159">
        <v>71071649.879999995</v>
      </c>
      <c r="AF2643" s="159">
        <v>-126695.01</v>
      </c>
      <c r="AG2643" s="159">
        <v>1727138.53</v>
      </c>
      <c r="AH2643" s="159">
        <v>1733266.21</v>
      </c>
      <c r="AI2643" s="159">
        <v>0</v>
      </c>
      <c r="AJ2643" s="159">
        <v>0</v>
      </c>
    </row>
    <row r="2644" spans="1:36">
      <c r="A2644" s="153">
        <v>16</v>
      </c>
      <c r="B2644" s="154">
        <v>5</v>
      </c>
      <c r="C2644" s="154">
        <v>0</v>
      </c>
      <c r="D2644" s="155">
        <v>0</v>
      </c>
      <c r="E2644" s="155" t="s">
        <v>90</v>
      </c>
      <c r="F2644" s="156" t="s">
        <v>6383</v>
      </c>
      <c r="G2644" s="156" t="s">
        <v>90</v>
      </c>
      <c r="H2644" s="156" t="s">
        <v>6384</v>
      </c>
      <c r="I2644" s="155">
        <v>1605000</v>
      </c>
      <c r="J2644" s="157" t="s">
        <v>338</v>
      </c>
      <c r="K2644" s="157"/>
      <c r="L2644" s="155">
        <v>2022</v>
      </c>
      <c r="M2644" s="158">
        <v>60082</v>
      </c>
      <c r="N2644" s="159">
        <v>62447627.82</v>
      </c>
      <c r="O2644" s="159">
        <v>62149328.899999999</v>
      </c>
      <c r="P2644" s="159">
        <v>35072474.539999999</v>
      </c>
      <c r="Q2644" s="159">
        <v>18877966</v>
      </c>
      <c r="R2644" s="159">
        <v>16194508.539999999</v>
      </c>
      <c r="S2644" s="159">
        <v>298298.92</v>
      </c>
      <c r="T2644" s="159">
        <v>1763</v>
      </c>
      <c r="U2644" s="159">
        <v>58740424.850000001</v>
      </c>
      <c r="V2644" s="159">
        <v>55971016.899999999</v>
      </c>
      <c r="W2644" s="159">
        <v>36851197.509999998</v>
      </c>
      <c r="X2644" s="159">
        <v>687598.34</v>
      </c>
      <c r="Y2644" s="159">
        <v>2769407.95</v>
      </c>
      <c r="Z2644" s="159">
        <v>14126640.25</v>
      </c>
      <c r="AA2644" s="159">
        <v>0</v>
      </c>
      <c r="AB2644" s="159">
        <v>14126640.25</v>
      </c>
      <c r="AC2644" s="159">
        <v>2010164</v>
      </c>
      <c r="AD2644" s="159">
        <v>2010164</v>
      </c>
      <c r="AE2644" s="159">
        <v>18135880</v>
      </c>
      <c r="AF2644" s="159">
        <v>6178312</v>
      </c>
      <c r="AG2644" s="159">
        <v>1598637.14</v>
      </c>
      <c r="AH2644" s="159">
        <v>1658559.21</v>
      </c>
      <c r="AI2644" s="159">
        <v>0</v>
      </c>
      <c r="AJ2644" s="159">
        <v>0</v>
      </c>
    </row>
    <row r="2645" spans="1:36">
      <c r="A2645" s="153">
        <v>16</v>
      </c>
      <c r="B2645" s="154">
        <v>6</v>
      </c>
      <c r="C2645" s="154">
        <v>0</v>
      </c>
      <c r="D2645" s="155">
        <v>0</v>
      </c>
      <c r="E2645" s="155" t="s">
        <v>90</v>
      </c>
      <c r="F2645" s="156" t="s">
        <v>6385</v>
      </c>
      <c r="G2645" s="156" t="s">
        <v>90</v>
      </c>
      <c r="H2645" s="156" t="s">
        <v>6386</v>
      </c>
      <c r="I2645" s="155">
        <v>1606000</v>
      </c>
      <c r="J2645" s="157" t="s">
        <v>337</v>
      </c>
      <c r="K2645" s="157"/>
      <c r="L2645" s="155">
        <v>2022</v>
      </c>
      <c r="M2645" s="158">
        <v>42246</v>
      </c>
      <c r="N2645" s="159">
        <v>66300617.420000002</v>
      </c>
      <c r="O2645" s="159">
        <v>64826045.740000002</v>
      </c>
      <c r="P2645" s="159">
        <v>42400223.560000002</v>
      </c>
      <c r="Q2645" s="159">
        <v>30343151</v>
      </c>
      <c r="R2645" s="159">
        <v>12057072.560000001</v>
      </c>
      <c r="S2645" s="159">
        <v>1474571.68</v>
      </c>
      <c r="T2645" s="159">
        <v>0</v>
      </c>
      <c r="U2645" s="159">
        <v>66253204.619999997</v>
      </c>
      <c r="V2645" s="159">
        <v>57890381.390000001</v>
      </c>
      <c r="W2645" s="159">
        <v>38655376.350000001</v>
      </c>
      <c r="X2645" s="159">
        <v>200786.39</v>
      </c>
      <c r="Y2645" s="159">
        <v>8362823.2300000004</v>
      </c>
      <c r="Z2645" s="159">
        <v>13971778</v>
      </c>
      <c r="AA2645" s="159">
        <v>0</v>
      </c>
      <c r="AB2645" s="159">
        <v>13971778</v>
      </c>
      <c r="AC2645" s="159">
        <v>1027872</v>
      </c>
      <c r="AD2645" s="159">
        <v>1027872</v>
      </c>
      <c r="AE2645" s="159">
        <v>2903616</v>
      </c>
      <c r="AF2645" s="159">
        <v>6935664.3499999996</v>
      </c>
      <c r="AG2645" s="159">
        <v>1643327.14</v>
      </c>
      <c r="AH2645" s="159">
        <v>2712400.7</v>
      </c>
      <c r="AI2645" s="159">
        <v>0</v>
      </c>
      <c r="AJ2645" s="159">
        <v>0</v>
      </c>
    </row>
    <row r="2646" spans="1:36">
      <c r="A2646" s="153">
        <v>16</v>
      </c>
      <c r="B2646" s="154">
        <v>7</v>
      </c>
      <c r="C2646" s="154">
        <v>0</v>
      </c>
      <c r="D2646" s="155">
        <v>0</v>
      </c>
      <c r="E2646" s="155" t="s">
        <v>90</v>
      </c>
      <c r="F2646" s="156" t="s">
        <v>6387</v>
      </c>
      <c r="G2646" s="156" t="s">
        <v>90</v>
      </c>
      <c r="H2646" s="156" t="s">
        <v>6388</v>
      </c>
      <c r="I2646" s="155">
        <v>1607000</v>
      </c>
      <c r="J2646" s="157" t="s">
        <v>336</v>
      </c>
      <c r="K2646" s="157"/>
      <c r="L2646" s="155">
        <v>2022</v>
      </c>
      <c r="M2646" s="158">
        <v>129856</v>
      </c>
      <c r="N2646" s="159">
        <v>179570540.22</v>
      </c>
      <c r="O2646" s="159">
        <v>177185677.22</v>
      </c>
      <c r="P2646" s="159">
        <v>126087306.72999999</v>
      </c>
      <c r="Q2646" s="159">
        <v>88305572</v>
      </c>
      <c r="R2646" s="159">
        <v>37781734.729999997</v>
      </c>
      <c r="S2646" s="159">
        <v>2384863</v>
      </c>
      <c r="T2646" s="159">
        <v>507604.16</v>
      </c>
      <c r="U2646" s="159">
        <v>203225369.83000001</v>
      </c>
      <c r="V2646" s="159">
        <v>171176450.49000001</v>
      </c>
      <c r="W2646" s="159">
        <v>104170540.33</v>
      </c>
      <c r="X2646" s="159">
        <v>3506250.85</v>
      </c>
      <c r="Y2646" s="159">
        <v>32048919.34</v>
      </c>
      <c r="Z2646" s="159">
        <v>59430256.469999999</v>
      </c>
      <c r="AA2646" s="159">
        <v>23600000</v>
      </c>
      <c r="AB2646" s="159">
        <v>35830256.469999999</v>
      </c>
      <c r="AC2646" s="159">
        <v>4300000</v>
      </c>
      <c r="AD2646" s="159">
        <v>4300000</v>
      </c>
      <c r="AE2646" s="159">
        <v>81450000</v>
      </c>
      <c r="AF2646" s="159">
        <v>6009226.7300000004</v>
      </c>
      <c r="AG2646" s="159">
        <v>2738104.95</v>
      </c>
      <c r="AH2646" s="159">
        <v>4051008.72</v>
      </c>
      <c r="AI2646" s="159">
        <v>0</v>
      </c>
      <c r="AJ2646" s="159">
        <v>0</v>
      </c>
    </row>
    <row r="2647" spans="1:36">
      <c r="A2647" s="153">
        <v>16</v>
      </c>
      <c r="B2647" s="154">
        <v>8</v>
      </c>
      <c r="C2647" s="154">
        <v>0</v>
      </c>
      <c r="D2647" s="155">
        <v>0</v>
      </c>
      <c r="E2647" s="155" t="s">
        <v>90</v>
      </c>
      <c r="F2647" s="156" t="s">
        <v>6389</v>
      </c>
      <c r="G2647" s="156" t="s">
        <v>90</v>
      </c>
      <c r="H2647" s="156" t="s">
        <v>6390</v>
      </c>
      <c r="I2647" s="155">
        <v>1608000</v>
      </c>
      <c r="J2647" s="157" t="s">
        <v>335</v>
      </c>
      <c r="K2647" s="157"/>
      <c r="L2647" s="155">
        <v>2022</v>
      </c>
      <c r="M2647" s="158">
        <v>61768</v>
      </c>
      <c r="N2647" s="159">
        <v>84586078.219999999</v>
      </c>
      <c r="O2647" s="159">
        <v>79292140.159999996</v>
      </c>
      <c r="P2647" s="159">
        <v>53542280.719999999</v>
      </c>
      <c r="Q2647" s="159">
        <v>35595889</v>
      </c>
      <c r="R2647" s="159">
        <v>17946391.719999999</v>
      </c>
      <c r="S2647" s="159">
        <v>5293938.0599999996</v>
      </c>
      <c r="T2647" s="159">
        <v>90000.51</v>
      </c>
      <c r="U2647" s="159">
        <v>82520964.799999997</v>
      </c>
      <c r="V2647" s="159">
        <v>73114510.840000004</v>
      </c>
      <c r="W2647" s="159">
        <v>49123105.039999999</v>
      </c>
      <c r="X2647" s="159">
        <v>304495.34999999998</v>
      </c>
      <c r="Y2647" s="159">
        <v>9406453.9600000009</v>
      </c>
      <c r="Z2647" s="159">
        <v>11129916.550000001</v>
      </c>
      <c r="AA2647" s="159">
        <v>0</v>
      </c>
      <c r="AB2647" s="159">
        <v>11129916.550000001</v>
      </c>
      <c r="AC2647" s="159">
        <v>1117380</v>
      </c>
      <c r="AD2647" s="159">
        <v>1117380</v>
      </c>
      <c r="AE2647" s="159">
        <v>4650112</v>
      </c>
      <c r="AF2647" s="159">
        <v>6177629.3200000003</v>
      </c>
      <c r="AG2647" s="159">
        <v>3101339.66</v>
      </c>
      <c r="AH2647" s="159">
        <v>3476384.26</v>
      </c>
      <c r="AI2647" s="159">
        <v>0</v>
      </c>
      <c r="AJ2647" s="159">
        <v>0</v>
      </c>
    </row>
    <row r="2648" spans="1:36">
      <c r="A2648" s="153">
        <v>16</v>
      </c>
      <c r="B2648" s="154">
        <v>9</v>
      </c>
      <c r="C2648" s="154">
        <v>0</v>
      </c>
      <c r="D2648" s="155">
        <v>0</v>
      </c>
      <c r="E2648" s="155" t="s">
        <v>90</v>
      </c>
      <c r="F2648" s="156" t="s">
        <v>6391</v>
      </c>
      <c r="G2648" s="156" t="s">
        <v>90</v>
      </c>
      <c r="H2648" s="156" t="s">
        <v>6392</v>
      </c>
      <c r="I2648" s="155">
        <v>1609000</v>
      </c>
      <c r="J2648" s="157" t="s">
        <v>334</v>
      </c>
      <c r="K2648" s="157"/>
      <c r="L2648" s="155">
        <v>2022</v>
      </c>
      <c r="M2648" s="158">
        <v>120808</v>
      </c>
      <c r="N2648" s="159">
        <v>113586767.5</v>
      </c>
      <c r="O2648" s="159">
        <v>102640814.67</v>
      </c>
      <c r="P2648" s="159">
        <v>52399560.469999999</v>
      </c>
      <c r="Q2648" s="159">
        <v>34490149</v>
      </c>
      <c r="R2648" s="159">
        <v>17909411.469999999</v>
      </c>
      <c r="S2648" s="159">
        <v>10945952.83</v>
      </c>
      <c r="T2648" s="159">
        <v>97159.8</v>
      </c>
      <c r="U2648" s="159">
        <v>114124308.72</v>
      </c>
      <c r="V2648" s="159">
        <v>91915110.260000005</v>
      </c>
      <c r="W2648" s="159">
        <v>52820710.329999998</v>
      </c>
      <c r="X2648" s="159">
        <v>0</v>
      </c>
      <c r="Y2648" s="159">
        <v>22209198.460000001</v>
      </c>
      <c r="Z2648" s="159">
        <v>25282524.129999999</v>
      </c>
      <c r="AA2648" s="159">
        <v>0</v>
      </c>
      <c r="AB2648" s="159">
        <v>25282524.129999999</v>
      </c>
      <c r="AC2648" s="159">
        <v>0</v>
      </c>
      <c r="AD2648" s="159">
        <v>0</v>
      </c>
      <c r="AE2648" s="159">
        <v>0</v>
      </c>
      <c r="AF2648" s="159">
        <v>10725704.41</v>
      </c>
      <c r="AG2648" s="159">
        <v>711195.98</v>
      </c>
      <c r="AH2648" s="159">
        <v>329085.40999999997</v>
      </c>
      <c r="AI2648" s="159">
        <v>0</v>
      </c>
      <c r="AJ2648" s="159">
        <v>0</v>
      </c>
    </row>
    <row r="2649" spans="1:36">
      <c r="A2649" s="153">
        <v>16</v>
      </c>
      <c r="B2649" s="154">
        <v>10</v>
      </c>
      <c r="C2649" s="154">
        <v>0</v>
      </c>
      <c r="D2649" s="155">
        <v>0</v>
      </c>
      <c r="E2649" s="155" t="s">
        <v>90</v>
      </c>
      <c r="F2649" s="156" t="s">
        <v>6393</v>
      </c>
      <c r="G2649" s="156" t="s">
        <v>90</v>
      </c>
      <c r="H2649" s="156" t="s">
        <v>6394</v>
      </c>
      <c r="I2649" s="155">
        <v>1610000</v>
      </c>
      <c r="J2649" s="157" t="s">
        <v>333</v>
      </c>
      <c r="K2649" s="157"/>
      <c r="L2649" s="155">
        <v>2022</v>
      </c>
      <c r="M2649" s="158">
        <v>52186</v>
      </c>
      <c r="N2649" s="159">
        <v>79252905.829999998</v>
      </c>
      <c r="O2649" s="159">
        <v>72202087.420000002</v>
      </c>
      <c r="P2649" s="159">
        <v>47079921.82</v>
      </c>
      <c r="Q2649" s="159">
        <v>31231100</v>
      </c>
      <c r="R2649" s="159">
        <v>15848821.82</v>
      </c>
      <c r="S2649" s="159">
        <v>7050818.4100000001</v>
      </c>
      <c r="T2649" s="159">
        <v>740656.89</v>
      </c>
      <c r="U2649" s="159">
        <v>78803038.969999999</v>
      </c>
      <c r="V2649" s="159">
        <v>69023759.700000003</v>
      </c>
      <c r="W2649" s="159">
        <v>44839698</v>
      </c>
      <c r="X2649" s="159">
        <v>1160932.05</v>
      </c>
      <c r="Y2649" s="159">
        <v>9779279.2699999996</v>
      </c>
      <c r="Z2649" s="159">
        <v>16225905.77</v>
      </c>
      <c r="AA2649" s="159">
        <v>5610593.8499999996</v>
      </c>
      <c r="AB2649" s="159">
        <v>10615311.92</v>
      </c>
      <c r="AC2649" s="159">
        <v>6270435</v>
      </c>
      <c r="AD2649" s="159">
        <v>6270435</v>
      </c>
      <c r="AE2649" s="159">
        <v>22491764.850000001</v>
      </c>
      <c r="AF2649" s="159">
        <v>3178327.72</v>
      </c>
      <c r="AG2649" s="159">
        <v>1861791.73</v>
      </c>
      <c r="AH2649" s="159">
        <v>3596781.06</v>
      </c>
      <c r="AI2649" s="159">
        <v>0</v>
      </c>
      <c r="AJ2649" s="159">
        <v>0</v>
      </c>
    </row>
    <row r="2650" spans="1:36">
      <c r="A2650" s="153">
        <v>16</v>
      </c>
      <c r="B2650" s="154">
        <v>11</v>
      </c>
      <c r="C2650" s="154">
        <v>0</v>
      </c>
      <c r="D2650" s="155">
        <v>0</v>
      </c>
      <c r="E2650" s="155" t="s">
        <v>90</v>
      </c>
      <c r="F2650" s="156" t="s">
        <v>6395</v>
      </c>
      <c r="G2650" s="156" t="s">
        <v>90</v>
      </c>
      <c r="H2650" s="156" t="s">
        <v>6396</v>
      </c>
      <c r="I2650" s="155">
        <v>1611000</v>
      </c>
      <c r="J2650" s="157" t="s">
        <v>332</v>
      </c>
      <c r="K2650" s="157"/>
      <c r="L2650" s="155">
        <v>2022</v>
      </c>
      <c r="M2650" s="158">
        <v>71849</v>
      </c>
      <c r="N2650" s="159">
        <v>107419795.14</v>
      </c>
      <c r="O2650" s="159">
        <v>99024019.950000003</v>
      </c>
      <c r="P2650" s="159">
        <v>58092955.960000001</v>
      </c>
      <c r="Q2650" s="159">
        <v>38161081</v>
      </c>
      <c r="R2650" s="159">
        <v>19931874.960000001</v>
      </c>
      <c r="S2650" s="159">
        <v>8395775.1899999995</v>
      </c>
      <c r="T2650" s="159">
        <v>56896.46</v>
      </c>
      <c r="U2650" s="159">
        <v>106523215.02</v>
      </c>
      <c r="V2650" s="159">
        <v>94454112.620000005</v>
      </c>
      <c r="W2650" s="159">
        <v>57014235.840000004</v>
      </c>
      <c r="X2650" s="159">
        <v>1038815.67</v>
      </c>
      <c r="Y2650" s="159">
        <v>12069102.4</v>
      </c>
      <c r="Z2650" s="159">
        <v>11079792.449999999</v>
      </c>
      <c r="AA2650" s="159">
        <v>0</v>
      </c>
      <c r="AB2650" s="159">
        <v>11079792.449999999</v>
      </c>
      <c r="AC2650" s="159">
        <v>3676502.05</v>
      </c>
      <c r="AD2650" s="159">
        <v>3676502.05</v>
      </c>
      <c r="AE2650" s="159">
        <v>16967546.16</v>
      </c>
      <c r="AF2650" s="159">
        <v>4569907.33</v>
      </c>
      <c r="AG2650" s="159">
        <v>1627330.66</v>
      </c>
      <c r="AH2650" s="159">
        <v>2004338.89</v>
      </c>
      <c r="AI2650" s="159">
        <v>0</v>
      </c>
      <c r="AJ2650" s="159">
        <v>0</v>
      </c>
    </row>
    <row r="2651" spans="1:36">
      <c r="A2651" s="153">
        <v>18</v>
      </c>
      <c r="B2651" s="154">
        <v>1</v>
      </c>
      <c r="C2651" s="154">
        <v>0</v>
      </c>
      <c r="D2651" s="155">
        <v>0</v>
      </c>
      <c r="E2651" s="155" t="s">
        <v>90</v>
      </c>
      <c r="F2651" s="156" t="s">
        <v>6397</v>
      </c>
      <c r="G2651" s="156" t="s">
        <v>90</v>
      </c>
      <c r="H2651" s="156" t="s">
        <v>6398</v>
      </c>
      <c r="I2651" s="155">
        <v>1801000</v>
      </c>
      <c r="J2651" s="157" t="s">
        <v>331</v>
      </c>
      <c r="K2651" s="157"/>
      <c r="L2651" s="155">
        <v>2022</v>
      </c>
      <c r="M2651" s="158">
        <v>20854</v>
      </c>
      <c r="N2651" s="159">
        <v>53239728.640000001</v>
      </c>
      <c r="O2651" s="159">
        <v>47354308.590000004</v>
      </c>
      <c r="P2651" s="159">
        <v>28983357.27</v>
      </c>
      <c r="Q2651" s="159">
        <v>18057421</v>
      </c>
      <c r="R2651" s="159">
        <v>10925936.27</v>
      </c>
      <c r="S2651" s="159">
        <v>5885420.0499999998</v>
      </c>
      <c r="T2651" s="159">
        <v>18309.45</v>
      </c>
      <c r="U2651" s="159">
        <v>54358751.600000001</v>
      </c>
      <c r="V2651" s="159">
        <v>41237729.909999996</v>
      </c>
      <c r="W2651" s="159">
        <v>27493430.190000001</v>
      </c>
      <c r="X2651" s="159">
        <v>1003244.34</v>
      </c>
      <c r="Y2651" s="159">
        <v>13121021.689999999</v>
      </c>
      <c r="Z2651" s="159">
        <v>12584188.85</v>
      </c>
      <c r="AA2651" s="159">
        <v>6000000</v>
      </c>
      <c r="AB2651" s="159">
        <v>6584188.8499999996</v>
      </c>
      <c r="AC2651" s="159">
        <v>3029460</v>
      </c>
      <c r="AD2651" s="159">
        <v>3029460</v>
      </c>
      <c r="AE2651" s="159">
        <v>20207018.359999999</v>
      </c>
      <c r="AF2651" s="159">
        <v>6116578.6799999997</v>
      </c>
      <c r="AG2651" s="159">
        <v>381546.78</v>
      </c>
      <c r="AH2651" s="159">
        <v>231137.56</v>
      </c>
      <c r="AI2651" s="159">
        <v>0</v>
      </c>
      <c r="AJ2651" s="159">
        <v>0</v>
      </c>
    </row>
    <row r="2652" spans="1:36">
      <c r="A2652" s="153">
        <v>18</v>
      </c>
      <c r="B2652" s="154">
        <v>2</v>
      </c>
      <c r="C2652" s="154">
        <v>0</v>
      </c>
      <c r="D2652" s="155">
        <v>0</v>
      </c>
      <c r="E2652" s="155" t="s">
        <v>90</v>
      </c>
      <c r="F2652" s="156" t="s">
        <v>6399</v>
      </c>
      <c r="G2652" s="156" t="s">
        <v>90</v>
      </c>
      <c r="H2652" s="156" t="s">
        <v>6400</v>
      </c>
      <c r="I2652" s="155">
        <v>1802000</v>
      </c>
      <c r="J2652" s="157" t="s">
        <v>330</v>
      </c>
      <c r="K2652" s="157"/>
      <c r="L2652" s="155">
        <v>2022</v>
      </c>
      <c r="M2652" s="158">
        <v>63776</v>
      </c>
      <c r="N2652" s="159">
        <v>101149145.47</v>
      </c>
      <c r="O2652" s="159">
        <v>85380954.230000004</v>
      </c>
      <c r="P2652" s="159">
        <v>63003765.890000001</v>
      </c>
      <c r="Q2652" s="159">
        <v>45393545</v>
      </c>
      <c r="R2652" s="159">
        <v>17610220.890000001</v>
      </c>
      <c r="S2652" s="159">
        <v>15768191.24</v>
      </c>
      <c r="T2652" s="159">
        <v>15051.5</v>
      </c>
      <c r="U2652" s="159">
        <v>108524031.86</v>
      </c>
      <c r="V2652" s="159">
        <v>74766790.140000001</v>
      </c>
      <c r="W2652" s="159">
        <v>51605267.890000001</v>
      </c>
      <c r="X2652" s="159">
        <v>245073.67</v>
      </c>
      <c r="Y2652" s="159">
        <v>33757241.719999999</v>
      </c>
      <c r="Z2652" s="159">
        <v>17923637.420000002</v>
      </c>
      <c r="AA2652" s="159">
        <v>0</v>
      </c>
      <c r="AB2652" s="159">
        <v>17923637.420000002</v>
      </c>
      <c r="AC2652" s="159">
        <v>500000</v>
      </c>
      <c r="AD2652" s="159">
        <v>500000</v>
      </c>
      <c r="AE2652" s="159">
        <v>3670000</v>
      </c>
      <c r="AF2652" s="159">
        <v>10614164.09</v>
      </c>
      <c r="AG2652" s="159">
        <v>1571935.81</v>
      </c>
      <c r="AH2652" s="159">
        <v>1137670.51</v>
      </c>
      <c r="AI2652" s="159">
        <v>0</v>
      </c>
      <c r="AJ2652" s="159">
        <v>0</v>
      </c>
    </row>
    <row r="2653" spans="1:36">
      <c r="A2653" s="153">
        <v>18</v>
      </c>
      <c r="B2653" s="154">
        <v>3</v>
      </c>
      <c r="C2653" s="154">
        <v>0</v>
      </c>
      <c r="D2653" s="155">
        <v>0</v>
      </c>
      <c r="E2653" s="155" t="s">
        <v>90</v>
      </c>
      <c r="F2653" s="156" t="s">
        <v>6401</v>
      </c>
      <c r="G2653" s="156" t="s">
        <v>90</v>
      </c>
      <c r="H2653" s="156" t="s">
        <v>6402</v>
      </c>
      <c r="I2653" s="155">
        <v>1803000</v>
      </c>
      <c r="J2653" s="157" t="s">
        <v>329</v>
      </c>
      <c r="K2653" s="157"/>
      <c r="L2653" s="155">
        <v>2022</v>
      </c>
      <c r="M2653" s="158">
        <v>133088</v>
      </c>
      <c r="N2653" s="159">
        <v>166059296.5</v>
      </c>
      <c r="O2653" s="159">
        <v>155562646.36000001</v>
      </c>
      <c r="P2653" s="159">
        <v>96259290.150000006</v>
      </c>
      <c r="Q2653" s="159">
        <v>71723900</v>
      </c>
      <c r="R2653" s="159">
        <v>24535390.149999999</v>
      </c>
      <c r="S2653" s="159">
        <v>10496650.140000001</v>
      </c>
      <c r="T2653" s="159">
        <v>1246702.1399999999</v>
      </c>
      <c r="U2653" s="159">
        <v>174246772.59999999</v>
      </c>
      <c r="V2653" s="159">
        <v>147017583.69999999</v>
      </c>
      <c r="W2653" s="159">
        <v>100190640.45</v>
      </c>
      <c r="X2653" s="159">
        <v>0</v>
      </c>
      <c r="Y2653" s="159">
        <v>27229188.899999999</v>
      </c>
      <c r="Z2653" s="159">
        <v>44417860.880000003</v>
      </c>
      <c r="AA2653" s="159">
        <v>0</v>
      </c>
      <c r="AB2653" s="159">
        <v>44417860.880000003</v>
      </c>
      <c r="AC2653" s="159">
        <v>0</v>
      </c>
      <c r="AD2653" s="159">
        <v>0</v>
      </c>
      <c r="AE2653" s="159">
        <v>0</v>
      </c>
      <c r="AF2653" s="159">
        <v>8545062.6600000001</v>
      </c>
      <c r="AG2653" s="159">
        <v>1255750.3700000001</v>
      </c>
      <c r="AH2653" s="159">
        <v>1262495.78</v>
      </c>
      <c r="AI2653" s="159">
        <v>0</v>
      </c>
      <c r="AJ2653" s="159">
        <v>0</v>
      </c>
    </row>
    <row r="2654" spans="1:36">
      <c r="A2654" s="153">
        <v>18</v>
      </c>
      <c r="B2654" s="154">
        <v>4</v>
      </c>
      <c r="C2654" s="154">
        <v>0</v>
      </c>
      <c r="D2654" s="155">
        <v>0</v>
      </c>
      <c r="E2654" s="155" t="s">
        <v>90</v>
      </c>
      <c r="F2654" s="156" t="s">
        <v>6403</v>
      </c>
      <c r="G2654" s="156" t="s">
        <v>90</v>
      </c>
      <c r="H2654" s="156" t="s">
        <v>6404</v>
      </c>
      <c r="I2654" s="155">
        <v>1804000</v>
      </c>
      <c r="J2654" s="157" t="s">
        <v>328</v>
      </c>
      <c r="K2654" s="157"/>
      <c r="L2654" s="155">
        <v>2022</v>
      </c>
      <c r="M2654" s="158">
        <v>116665</v>
      </c>
      <c r="N2654" s="159">
        <v>260316839.16999999</v>
      </c>
      <c r="O2654" s="159">
        <v>221367843.47999999</v>
      </c>
      <c r="P2654" s="159">
        <v>160091057.86000001</v>
      </c>
      <c r="Q2654" s="159">
        <v>107449642</v>
      </c>
      <c r="R2654" s="159">
        <v>52641415.859999999</v>
      </c>
      <c r="S2654" s="159">
        <v>38948995.689999998</v>
      </c>
      <c r="T2654" s="159">
        <v>448906.26</v>
      </c>
      <c r="U2654" s="159">
        <v>271079395.00999999</v>
      </c>
      <c r="V2654" s="159">
        <v>197675409.63</v>
      </c>
      <c r="W2654" s="159">
        <v>114532537.44</v>
      </c>
      <c r="X2654" s="159">
        <v>1990107.25</v>
      </c>
      <c r="Y2654" s="159">
        <v>73403985.379999995</v>
      </c>
      <c r="Z2654" s="159">
        <v>36015029.960000001</v>
      </c>
      <c r="AA2654" s="159">
        <v>0</v>
      </c>
      <c r="AB2654" s="159">
        <v>36015029.960000001</v>
      </c>
      <c r="AC2654" s="159">
        <v>5500000</v>
      </c>
      <c r="AD2654" s="159">
        <v>5500000</v>
      </c>
      <c r="AE2654" s="159">
        <v>30531987.73</v>
      </c>
      <c r="AF2654" s="159">
        <v>23692433.850000001</v>
      </c>
      <c r="AG2654" s="159">
        <v>8259937.4699999997</v>
      </c>
      <c r="AH2654" s="159">
        <v>8447564.8499999996</v>
      </c>
      <c r="AI2654" s="159">
        <v>0</v>
      </c>
      <c r="AJ2654" s="159">
        <v>31987.73</v>
      </c>
    </row>
    <row r="2655" spans="1:36">
      <c r="A2655" s="153">
        <v>18</v>
      </c>
      <c r="B2655" s="154">
        <v>5</v>
      </c>
      <c r="C2655" s="154">
        <v>0</v>
      </c>
      <c r="D2655" s="155">
        <v>0</v>
      </c>
      <c r="E2655" s="155" t="s">
        <v>90</v>
      </c>
      <c r="F2655" s="156" t="s">
        <v>6405</v>
      </c>
      <c r="G2655" s="156" t="s">
        <v>90</v>
      </c>
      <c r="H2655" s="156" t="s">
        <v>6406</v>
      </c>
      <c r="I2655" s="155">
        <v>1805000</v>
      </c>
      <c r="J2655" s="157" t="s">
        <v>327</v>
      </c>
      <c r="K2655" s="157"/>
      <c r="L2655" s="155">
        <v>2022</v>
      </c>
      <c r="M2655" s="158">
        <v>109796</v>
      </c>
      <c r="N2655" s="159">
        <v>170848512.69</v>
      </c>
      <c r="O2655" s="159">
        <v>150978261.63999999</v>
      </c>
      <c r="P2655" s="159">
        <v>107252740.37</v>
      </c>
      <c r="Q2655" s="159">
        <v>79143581</v>
      </c>
      <c r="R2655" s="159">
        <v>28109159.370000001</v>
      </c>
      <c r="S2655" s="159">
        <v>19870251.050000001</v>
      </c>
      <c r="T2655" s="159">
        <v>151475.1</v>
      </c>
      <c r="U2655" s="159">
        <v>179217612.53999999</v>
      </c>
      <c r="V2655" s="159">
        <v>141794539.33000001</v>
      </c>
      <c r="W2655" s="159">
        <v>98144628.049999997</v>
      </c>
      <c r="X2655" s="159">
        <v>1346869.51</v>
      </c>
      <c r="Y2655" s="159">
        <v>37423073.210000001</v>
      </c>
      <c r="Z2655" s="159">
        <v>25190717.190000001</v>
      </c>
      <c r="AA2655" s="159">
        <v>6000000</v>
      </c>
      <c r="AB2655" s="159">
        <v>19190717.190000001</v>
      </c>
      <c r="AC2655" s="159">
        <v>4000000</v>
      </c>
      <c r="AD2655" s="159">
        <v>4000000</v>
      </c>
      <c r="AE2655" s="159">
        <v>26100000</v>
      </c>
      <c r="AF2655" s="159">
        <v>9183722.3100000005</v>
      </c>
      <c r="AG2655" s="159">
        <v>1665520.88</v>
      </c>
      <c r="AH2655" s="159">
        <v>1337381.27</v>
      </c>
      <c r="AI2655" s="159">
        <v>0</v>
      </c>
      <c r="AJ2655" s="159">
        <v>0</v>
      </c>
    </row>
    <row r="2656" spans="1:36">
      <c r="A2656" s="153">
        <v>18</v>
      </c>
      <c r="B2656" s="154">
        <v>6</v>
      </c>
      <c r="C2656" s="154">
        <v>0</v>
      </c>
      <c r="D2656" s="155">
        <v>0</v>
      </c>
      <c r="E2656" s="155" t="s">
        <v>90</v>
      </c>
      <c r="F2656" s="156" t="s">
        <v>6407</v>
      </c>
      <c r="G2656" s="156" t="s">
        <v>90</v>
      </c>
      <c r="H2656" s="156" t="s">
        <v>6408</v>
      </c>
      <c r="I2656" s="155">
        <v>1806000</v>
      </c>
      <c r="J2656" s="157" t="s">
        <v>326</v>
      </c>
      <c r="K2656" s="157"/>
      <c r="L2656" s="155">
        <v>2022</v>
      </c>
      <c r="M2656" s="158">
        <v>61481</v>
      </c>
      <c r="N2656" s="159">
        <v>64508541.579999998</v>
      </c>
      <c r="O2656" s="159">
        <v>59453103.880000003</v>
      </c>
      <c r="P2656" s="159">
        <v>39764755.07</v>
      </c>
      <c r="Q2656" s="159">
        <v>27461945</v>
      </c>
      <c r="R2656" s="159">
        <v>12302810.07</v>
      </c>
      <c r="S2656" s="159">
        <v>5055437.7</v>
      </c>
      <c r="T2656" s="159">
        <v>121.77</v>
      </c>
      <c r="U2656" s="159">
        <v>69088301.959999993</v>
      </c>
      <c r="V2656" s="159">
        <v>50346415.399999999</v>
      </c>
      <c r="W2656" s="159">
        <v>34367231.979999997</v>
      </c>
      <c r="X2656" s="159">
        <v>587004.61</v>
      </c>
      <c r="Y2656" s="159">
        <v>18741886.559999999</v>
      </c>
      <c r="Z2656" s="159">
        <v>23118224.09</v>
      </c>
      <c r="AA2656" s="159">
        <v>0</v>
      </c>
      <c r="AB2656" s="159">
        <v>23118224.09</v>
      </c>
      <c r="AC2656" s="159">
        <v>6394000</v>
      </c>
      <c r="AD2656" s="159">
        <v>1394000</v>
      </c>
      <c r="AE2656" s="159">
        <v>8692777</v>
      </c>
      <c r="AF2656" s="159">
        <v>9106688.4800000004</v>
      </c>
      <c r="AG2656" s="159">
        <v>1268401.96</v>
      </c>
      <c r="AH2656" s="159">
        <v>1539190.04</v>
      </c>
      <c r="AI2656" s="159">
        <v>0</v>
      </c>
      <c r="AJ2656" s="159">
        <v>0</v>
      </c>
    </row>
    <row r="2657" spans="1:36">
      <c r="A2657" s="153">
        <v>18</v>
      </c>
      <c r="B2657" s="154">
        <v>7</v>
      </c>
      <c r="C2657" s="154">
        <v>0</v>
      </c>
      <c r="D2657" s="155">
        <v>0</v>
      </c>
      <c r="E2657" s="155" t="s">
        <v>90</v>
      </c>
      <c r="F2657" s="156" t="s">
        <v>6409</v>
      </c>
      <c r="G2657" s="156" t="s">
        <v>90</v>
      </c>
      <c r="H2657" s="156" t="s">
        <v>6410</v>
      </c>
      <c r="I2657" s="155">
        <v>1807000</v>
      </c>
      <c r="J2657" s="157" t="s">
        <v>325</v>
      </c>
      <c r="K2657" s="157"/>
      <c r="L2657" s="155">
        <v>2022</v>
      </c>
      <c r="M2657" s="158">
        <v>109268</v>
      </c>
      <c r="N2657" s="159">
        <v>100486961.98999999</v>
      </c>
      <c r="O2657" s="159">
        <v>91700484.120000005</v>
      </c>
      <c r="P2657" s="159">
        <v>60998338.170000002</v>
      </c>
      <c r="Q2657" s="159">
        <v>44067339</v>
      </c>
      <c r="R2657" s="159">
        <v>16930999.170000002</v>
      </c>
      <c r="S2657" s="159">
        <v>8786477.8699999992</v>
      </c>
      <c r="T2657" s="159">
        <v>11753.29</v>
      </c>
      <c r="U2657" s="159">
        <v>103183390.70999999</v>
      </c>
      <c r="V2657" s="159">
        <v>80881692.680000007</v>
      </c>
      <c r="W2657" s="159">
        <v>37276712.729999997</v>
      </c>
      <c r="X2657" s="159">
        <v>554038.14</v>
      </c>
      <c r="Y2657" s="159">
        <v>22301698.030000001</v>
      </c>
      <c r="Z2657" s="159">
        <v>19453972.75</v>
      </c>
      <c r="AA2657" s="159">
        <v>0</v>
      </c>
      <c r="AB2657" s="159">
        <v>19453972.75</v>
      </c>
      <c r="AC2657" s="159">
        <v>3234432</v>
      </c>
      <c r="AD2657" s="159">
        <v>3234432</v>
      </c>
      <c r="AE2657" s="159">
        <v>8600000</v>
      </c>
      <c r="AF2657" s="159">
        <v>10818791.439999999</v>
      </c>
      <c r="AG2657" s="159">
        <v>1973581.4</v>
      </c>
      <c r="AH2657" s="159">
        <v>1951598.14</v>
      </c>
      <c r="AI2657" s="159">
        <v>0</v>
      </c>
      <c r="AJ2657" s="159">
        <v>0</v>
      </c>
    </row>
    <row r="2658" spans="1:36">
      <c r="A2658" s="153">
        <v>18</v>
      </c>
      <c r="B2658" s="154">
        <v>8</v>
      </c>
      <c r="C2658" s="154">
        <v>0</v>
      </c>
      <c r="D2658" s="155">
        <v>0</v>
      </c>
      <c r="E2658" s="155" t="s">
        <v>90</v>
      </c>
      <c r="F2658" s="156" t="s">
        <v>6411</v>
      </c>
      <c r="G2658" s="156" t="s">
        <v>90</v>
      </c>
      <c r="H2658" s="156" t="s">
        <v>6412</v>
      </c>
      <c r="I2658" s="155">
        <v>1808000</v>
      </c>
      <c r="J2658" s="157" t="s">
        <v>324</v>
      </c>
      <c r="K2658" s="157"/>
      <c r="L2658" s="155">
        <v>2022</v>
      </c>
      <c r="M2658" s="158">
        <v>67199</v>
      </c>
      <c r="N2658" s="159">
        <v>128252668.43000001</v>
      </c>
      <c r="O2658" s="159">
        <v>117945647.73</v>
      </c>
      <c r="P2658" s="159">
        <v>91796510.140000001</v>
      </c>
      <c r="Q2658" s="159">
        <v>66138337</v>
      </c>
      <c r="R2658" s="159">
        <v>25658173.140000001</v>
      </c>
      <c r="S2658" s="159">
        <v>10307020.699999999</v>
      </c>
      <c r="T2658" s="159">
        <v>50116.800000000003</v>
      </c>
      <c r="U2658" s="159">
        <v>125517647.92</v>
      </c>
      <c r="V2658" s="159">
        <v>105163376.98</v>
      </c>
      <c r="W2658" s="159">
        <v>76321126.579999998</v>
      </c>
      <c r="X2658" s="159">
        <v>10216.44</v>
      </c>
      <c r="Y2658" s="159">
        <v>20354270.940000001</v>
      </c>
      <c r="Z2658" s="159">
        <v>23866404.670000002</v>
      </c>
      <c r="AA2658" s="159">
        <v>0</v>
      </c>
      <c r="AB2658" s="159">
        <v>23866404.670000002</v>
      </c>
      <c r="AC2658" s="159">
        <v>363963</v>
      </c>
      <c r="AD2658" s="159">
        <v>363963</v>
      </c>
      <c r="AE2658" s="159">
        <v>0</v>
      </c>
      <c r="AF2658" s="159">
        <v>12782270.75</v>
      </c>
      <c r="AG2658" s="159">
        <v>2261786.7200000002</v>
      </c>
      <c r="AH2658" s="159">
        <v>2366592.96</v>
      </c>
      <c r="AI2658" s="159">
        <v>0</v>
      </c>
      <c r="AJ2658" s="159">
        <v>0</v>
      </c>
    </row>
    <row r="2659" spans="1:36">
      <c r="A2659" s="153">
        <v>18</v>
      </c>
      <c r="B2659" s="154">
        <v>9</v>
      </c>
      <c r="C2659" s="154">
        <v>0</v>
      </c>
      <c r="D2659" s="155">
        <v>0</v>
      </c>
      <c r="E2659" s="155" t="s">
        <v>90</v>
      </c>
      <c r="F2659" s="156" t="s">
        <v>6413</v>
      </c>
      <c r="G2659" s="156" t="s">
        <v>90</v>
      </c>
      <c r="H2659" s="156" t="s">
        <v>6414</v>
      </c>
      <c r="I2659" s="155">
        <v>1809000</v>
      </c>
      <c r="J2659" s="157" t="s">
        <v>323</v>
      </c>
      <c r="K2659" s="157"/>
      <c r="L2659" s="155">
        <v>2022</v>
      </c>
      <c r="M2659" s="158">
        <v>53151</v>
      </c>
      <c r="N2659" s="159">
        <v>105230055.11</v>
      </c>
      <c r="O2659" s="159">
        <v>90744858.530000001</v>
      </c>
      <c r="P2659" s="159">
        <v>65032244.950000003</v>
      </c>
      <c r="Q2659" s="159">
        <v>43133850</v>
      </c>
      <c r="R2659" s="159">
        <v>21898394.949999999</v>
      </c>
      <c r="S2659" s="159">
        <v>14485196.58</v>
      </c>
      <c r="T2659" s="159">
        <v>84902.81</v>
      </c>
      <c r="U2659" s="159">
        <v>105141631.76000001</v>
      </c>
      <c r="V2659" s="159">
        <v>83215101.989999995</v>
      </c>
      <c r="W2659" s="159">
        <v>55771494.210000001</v>
      </c>
      <c r="X2659" s="159">
        <v>1341868.1100000001</v>
      </c>
      <c r="Y2659" s="159">
        <v>21926529.77</v>
      </c>
      <c r="Z2659" s="159">
        <v>14807354.82</v>
      </c>
      <c r="AA2659" s="159">
        <v>0</v>
      </c>
      <c r="AB2659" s="159">
        <v>14807354.82</v>
      </c>
      <c r="AC2659" s="159">
        <v>1000000</v>
      </c>
      <c r="AD2659" s="159">
        <v>1000000</v>
      </c>
      <c r="AE2659" s="159">
        <v>20230636.120000001</v>
      </c>
      <c r="AF2659" s="159">
        <v>7529756.54</v>
      </c>
      <c r="AG2659" s="159">
        <v>1303100.8600000001</v>
      </c>
      <c r="AH2659" s="159">
        <v>1343008.4</v>
      </c>
      <c r="AI2659" s="159">
        <v>0</v>
      </c>
      <c r="AJ2659" s="159">
        <v>78.72</v>
      </c>
    </row>
    <row r="2660" spans="1:36">
      <c r="A2660" s="153">
        <v>18</v>
      </c>
      <c r="B2660" s="154">
        <v>10</v>
      </c>
      <c r="C2660" s="154">
        <v>0</v>
      </c>
      <c r="D2660" s="155">
        <v>0</v>
      </c>
      <c r="E2660" s="155" t="s">
        <v>90</v>
      </c>
      <c r="F2660" s="156" t="s">
        <v>6415</v>
      </c>
      <c r="G2660" s="156" t="s">
        <v>90</v>
      </c>
      <c r="H2660" s="156" t="s">
        <v>6416</v>
      </c>
      <c r="I2660" s="155">
        <v>1810000</v>
      </c>
      <c r="J2660" s="157" t="s">
        <v>322</v>
      </c>
      <c r="K2660" s="157"/>
      <c r="L2660" s="155">
        <v>2022</v>
      </c>
      <c r="M2660" s="158">
        <v>80759</v>
      </c>
      <c r="N2660" s="159">
        <v>115848675.28</v>
      </c>
      <c r="O2660" s="159">
        <v>98940812.489999995</v>
      </c>
      <c r="P2660" s="159">
        <v>67528010.629999995</v>
      </c>
      <c r="Q2660" s="159">
        <v>46482055</v>
      </c>
      <c r="R2660" s="159">
        <v>21045955.629999999</v>
      </c>
      <c r="S2660" s="159">
        <v>16907862.789999999</v>
      </c>
      <c r="T2660" s="159">
        <v>33347.4</v>
      </c>
      <c r="U2660" s="159">
        <v>130743871.34999999</v>
      </c>
      <c r="V2660" s="159">
        <v>85584427.950000003</v>
      </c>
      <c r="W2660" s="159">
        <v>53191191.270000003</v>
      </c>
      <c r="X2660" s="159">
        <v>468915.31</v>
      </c>
      <c r="Y2660" s="159">
        <v>45159443.399999999</v>
      </c>
      <c r="Z2660" s="159">
        <v>46873099.130000003</v>
      </c>
      <c r="AA2660" s="159">
        <v>0</v>
      </c>
      <c r="AB2660" s="159">
        <v>46873099.130000003</v>
      </c>
      <c r="AC2660" s="159">
        <v>945796.48</v>
      </c>
      <c r="AD2660" s="159">
        <v>945796.48</v>
      </c>
      <c r="AE2660" s="159">
        <v>6801946.9699999997</v>
      </c>
      <c r="AF2660" s="159">
        <v>13356384.539999999</v>
      </c>
      <c r="AG2660" s="159">
        <v>1966626.87</v>
      </c>
      <c r="AH2660" s="159">
        <v>1693397.31</v>
      </c>
      <c r="AI2660" s="159">
        <v>0</v>
      </c>
      <c r="AJ2660" s="159">
        <v>0</v>
      </c>
    </row>
    <row r="2661" spans="1:36">
      <c r="A2661" s="153">
        <v>18</v>
      </c>
      <c r="B2661" s="154">
        <v>11</v>
      </c>
      <c r="C2661" s="154">
        <v>0</v>
      </c>
      <c r="D2661" s="155">
        <v>0</v>
      </c>
      <c r="E2661" s="155" t="s">
        <v>90</v>
      </c>
      <c r="F2661" s="156" t="s">
        <v>6417</v>
      </c>
      <c r="G2661" s="156" t="s">
        <v>90</v>
      </c>
      <c r="H2661" s="156" t="s">
        <v>6418</v>
      </c>
      <c r="I2661" s="155">
        <v>1811000</v>
      </c>
      <c r="J2661" s="157" t="s">
        <v>321</v>
      </c>
      <c r="K2661" s="157"/>
      <c r="L2661" s="155">
        <v>2022</v>
      </c>
      <c r="M2661" s="158">
        <v>133451</v>
      </c>
      <c r="N2661" s="159">
        <v>180271272.59999999</v>
      </c>
      <c r="O2661" s="159">
        <v>173902043.09</v>
      </c>
      <c r="P2661" s="159">
        <v>118574701.91</v>
      </c>
      <c r="Q2661" s="159">
        <v>86572623</v>
      </c>
      <c r="R2661" s="159">
        <v>32002078.91</v>
      </c>
      <c r="S2661" s="159">
        <v>6369229.5099999998</v>
      </c>
      <c r="T2661" s="159">
        <v>15487.38</v>
      </c>
      <c r="U2661" s="159">
        <v>183061126.78999999</v>
      </c>
      <c r="V2661" s="159">
        <v>158765680.06999999</v>
      </c>
      <c r="W2661" s="159">
        <v>100426239.56999999</v>
      </c>
      <c r="X2661" s="159">
        <v>861642.12</v>
      </c>
      <c r="Y2661" s="159">
        <v>24295446.719999999</v>
      </c>
      <c r="Z2661" s="159">
        <v>30936150.75</v>
      </c>
      <c r="AA2661" s="159">
        <v>0</v>
      </c>
      <c r="AB2661" s="159">
        <v>30936150.75</v>
      </c>
      <c r="AC2661" s="159">
        <v>6950000</v>
      </c>
      <c r="AD2661" s="159">
        <v>2000000</v>
      </c>
      <c r="AE2661" s="159">
        <v>13967153</v>
      </c>
      <c r="AF2661" s="159">
        <v>15136363.02</v>
      </c>
      <c r="AG2661" s="159">
        <v>3342774.45</v>
      </c>
      <c r="AH2661" s="159">
        <v>3739059.91</v>
      </c>
      <c r="AI2661" s="159">
        <v>0</v>
      </c>
      <c r="AJ2661" s="159">
        <v>0</v>
      </c>
    </row>
    <row r="2662" spans="1:36">
      <c r="A2662" s="153">
        <v>18</v>
      </c>
      <c r="B2662" s="154">
        <v>12</v>
      </c>
      <c r="C2662" s="154">
        <v>0</v>
      </c>
      <c r="D2662" s="155">
        <v>0</v>
      </c>
      <c r="E2662" s="155" t="s">
        <v>90</v>
      </c>
      <c r="F2662" s="156" t="s">
        <v>6419</v>
      </c>
      <c r="G2662" s="156" t="s">
        <v>90</v>
      </c>
      <c r="H2662" s="156" t="s">
        <v>6420</v>
      </c>
      <c r="I2662" s="155">
        <v>1812000</v>
      </c>
      <c r="J2662" s="157" t="s">
        <v>320</v>
      </c>
      <c r="K2662" s="157"/>
      <c r="L2662" s="155">
        <v>2022</v>
      </c>
      <c r="M2662" s="158">
        <v>64254</v>
      </c>
      <c r="N2662" s="159">
        <v>104112331.97</v>
      </c>
      <c r="O2662" s="159">
        <v>89237180.189999998</v>
      </c>
      <c r="P2662" s="159">
        <v>67195560.460000008</v>
      </c>
      <c r="Q2662" s="159">
        <v>52565908</v>
      </c>
      <c r="R2662" s="159">
        <v>14629652.460000001</v>
      </c>
      <c r="S2662" s="159">
        <v>14875151.779999999</v>
      </c>
      <c r="T2662" s="159">
        <v>6829.27</v>
      </c>
      <c r="U2662" s="159">
        <v>96307275.859999999</v>
      </c>
      <c r="V2662" s="159">
        <v>72603985.909999996</v>
      </c>
      <c r="W2662" s="159">
        <v>48736200.229999997</v>
      </c>
      <c r="X2662" s="159">
        <v>0</v>
      </c>
      <c r="Y2662" s="159">
        <v>23703289.949999999</v>
      </c>
      <c r="Z2662" s="159">
        <v>41282611.939999998</v>
      </c>
      <c r="AA2662" s="159">
        <v>0</v>
      </c>
      <c r="AB2662" s="159">
        <v>41282611.939999998</v>
      </c>
      <c r="AC2662" s="159">
        <v>2767000</v>
      </c>
      <c r="AD2662" s="159">
        <v>0</v>
      </c>
      <c r="AE2662" s="159">
        <v>0</v>
      </c>
      <c r="AF2662" s="159">
        <v>16633194.279999999</v>
      </c>
      <c r="AG2662" s="159">
        <v>1129098.71</v>
      </c>
      <c r="AH2662" s="159">
        <v>2104937.13</v>
      </c>
      <c r="AI2662" s="159">
        <v>0</v>
      </c>
      <c r="AJ2662" s="159">
        <v>0</v>
      </c>
    </row>
    <row r="2663" spans="1:36">
      <c r="A2663" s="153">
        <v>18</v>
      </c>
      <c r="B2663" s="154">
        <v>13</v>
      </c>
      <c r="C2663" s="154">
        <v>0</v>
      </c>
      <c r="D2663" s="155">
        <v>0</v>
      </c>
      <c r="E2663" s="155" t="s">
        <v>90</v>
      </c>
      <c r="F2663" s="156" t="s">
        <v>6421</v>
      </c>
      <c r="G2663" s="156" t="s">
        <v>90</v>
      </c>
      <c r="H2663" s="156" t="s">
        <v>6422</v>
      </c>
      <c r="I2663" s="155">
        <v>1813000</v>
      </c>
      <c r="J2663" s="157" t="s">
        <v>319</v>
      </c>
      <c r="K2663" s="157"/>
      <c r="L2663" s="155">
        <v>2022</v>
      </c>
      <c r="M2663" s="158">
        <v>71565</v>
      </c>
      <c r="N2663" s="159">
        <v>96879569.189999998</v>
      </c>
      <c r="O2663" s="159">
        <v>67712576.590000004</v>
      </c>
      <c r="P2663" s="159">
        <v>38844156.840000004</v>
      </c>
      <c r="Q2663" s="159">
        <v>30241913</v>
      </c>
      <c r="R2663" s="159">
        <v>8602243.8399999999</v>
      </c>
      <c r="S2663" s="159">
        <v>29166992.600000001</v>
      </c>
      <c r="T2663" s="159">
        <v>103075.56</v>
      </c>
      <c r="U2663" s="159">
        <v>74885814.310000002</v>
      </c>
      <c r="V2663" s="159">
        <v>50985394.869999997</v>
      </c>
      <c r="W2663" s="159">
        <v>25888200.539999999</v>
      </c>
      <c r="X2663" s="159">
        <v>4893.1499999999996</v>
      </c>
      <c r="Y2663" s="159">
        <v>23900419.440000001</v>
      </c>
      <c r="Z2663" s="159">
        <v>40424366.509999998</v>
      </c>
      <c r="AA2663" s="159">
        <v>1000000</v>
      </c>
      <c r="AB2663" s="159">
        <v>39424366.509999998</v>
      </c>
      <c r="AC2663" s="159">
        <v>0</v>
      </c>
      <c r="AD2663" s="159">
        <v>0</v>
      </c>
      <c r="AE2663" s="159">
        <v>1000000</v>
      </c>
      <c r="AF2663" s="159">
        <v>16727181.720000001</v>
      </c>
      <c r="AG2663" s="159">
        <v>2090281.82</v>
      </c>
      <c r="AH2663" s="159">
        <v>1682394.4</v>
      </c>
      <c r="AI2663" s="159">
        <v>0</v>
      </c>
      <c r="AJ2663" s="159">
        <v>0</v>
      </c>
    </row>
    <row r="2664" spans="1:36">
      <c r="A2664" s="153">
        <v>18</v>
      </c>
      <c r="B2664" s="154">
        <v>14</v>
      </c>
      <c r="C2664" s="154">
        <v>0</v>
      </c>
      <c r="D2664" s="155">
        <v>0</v>
      </c>
      <c r="E2664" s="155" t="s">
        <v>90</v>
      </c>
      <c r="F2664" s="156" t="s">
        <v>6423</v>
      </c>
      <c r="G2664" s="156" t="s">
        <v>90</v>
      </c>
      <c r="H2664" s="156" t="s">
        <v>6424</v>
      </c>
      <c r="I2664" s="155">
        <v>1814000</v>
      </c>
      <c r="J2664" s="157" t="s">
        <v>318</v>
      </c>
      <c r="K2664" s="157"/>
      <c r="L2664" s="155">
        <v>2022</v>
      </c>
      <c r="M2664" s="158">
        <v>76178</v>
      </c>
      <c r="N2664" s="159">
        <v>115801096.17</v>
      </c>
      <c r="O2664" s="159">
        <v>87859877.980000004</v>
      </c>
      <c r="P2664" s="159">
        <v>60121240.609999999</v>
      </c>
      <c r="Q2664" s="159">
        <v>38366713</v>
      </c>
      <c r="R2664" s="159">
        <v>21754527.609999999</v>
      </c>
      <c r="S2664" s="159">
        <v>27941218.190000001</v>
      </c>
      <c r="T2664" s="159">
        <v>1276947.6499999999</v>
      </c>
      <c r="U2664" s="159">
        <v>133195984.91</v>
      </c>
      <c r="V2664" s="159">
        <v>75240952.5</v>
      </c>
      <c r="W2664" s="159">
        <v>39804393.200000003</v>
      </c>
      <c r="X2664" s="159">
        <v>1568869.49</v>
      </c>
      <c r="Y2664" s="159">
        <v>57955032.409999996</v>
      </c>
      <c r="Z2664" s="159">
        <v>38248336.880000003</v>
      </c>
      <c r="AA2664" s="159">
        <v>0</v>
      </c>
      <c r="AB2664" s="159">
        <v>38248336.880000003</v>
      </c>
      <c r="AC2664" s="159">
        <v>1529748</v>
      </c>
      <c r="AD2664" s="159">
        <v>1529748</v>
      </c>
      <c r="AE2664" s="159">
        <v>25869819.359999999</v>
      </c>
      <c r="AF2664" s="159">
        <v>12618925.48</v>
      </c>
      <c r="AG2664" s="159">
        <v>4810973.6399999997</v>
      </c>
      <c r="AH2664" s="159">
        <v>5136705.67</v>
      </c>
      <c r="AI2664" s="159">
        <v>0</v>
      </c>
      <c r="AJ2664" s="159">
        <v>0</v>
      </c>
    </row>
    <row r="2665" spans="1:36">
      <c r="A2665" s="153">
        <v>18</v>
      </c>
      <c r="B2665" s="154">
        <v>15</v>
      </c>
      <c r="C2665" s="154">
        <v>0</v>
      </c>
      <c r="D2665" s="155">
        <v>0</v>
      </c>
      <c r="E2665" s="155" t="s">
        <v>90</v>
      </c>
      <c r="F2665" s="156" t="s">
        <v>6425</v>
      </c>
      <c r="G2665" s="156" t="s">
        <v>90</v>
      </c>
      <c r="H2665" s="156" t="s">
        <v>6426</v>
      </c>
      <c r="I2665" s="155">
        <v>1815000</v>
      </c>
      <c r="J2665" s="157" t="s">
        <v>317</v>
      </c>
      <c r="K2665" s="157"/>
      <c r="L2665" s="155">
        <v>2022</v>
      </c>
      <c r="M2665" s="158">
        <v>74017</v>
      </c>
      <c r="N2665" s="159">
        <v>115883621.70999999</v>
      </c>
      <c r="O2665" s="159">
        <v>105600381.38</v>
      </c>
      <c r="P2665" s="159">
        <v>71579504.650000006</v>
      </c>
      <c r="Q2665" s="159">
        <v>53109212</v>
      </c>
      <c r="R2665" s="159">
        <v>18470292.649999999</v>
      </c>
      <c r="S2665" s="159">
        <v>10283240.33</v>
      </c>
      <c r="T2665" s="159">
        <v>485800.44</v>
      </c>
      <c r="U2665" s="159">
        <v>114238820.90000001</v>
      </c>
      <c r="V2665" s="159">
        <v>97732590.260000005</v>
      </c>
      <c r="W2665" s="159">
        <v>70734130.310000002</v>
      </c>
      <c r="X2665" s="159">
        <v>963526.96</v>
      </c>
      <c r="Y2665" s="159">
        <v>16506230.640000001</v>
      </c>
      <c r="Z2665" s="159">
        <v>23763417.16</v>
      </c>
      <c r="AA2665" s="159">
        <v>3500000</v>
      </c>
      <c r="AB2665" s="159">
        <v>20263417.16</v>
      </c>
      <c r="AC2665" s="159">
        <v>2624632.44</v>
      </c>
      <c r="AD2665" s="159">
        <v>2624632.44</v>
      </c>
      <c r="AE2665" s="159">
        <v>17435693.050000001</v>
      </c>
      <c r="AF2665" s="159">
        <v>7867791.1200000001</v>
      </c>
      <c r="AG2665" s="159">
        <v>2409072.02</v>
      </c>
      <c r="AH2665" s="159">
        <v>3866216.36</v>
      </c>
      <c r="AI2665" s="159">
        <v>0</v>
      </c>
      <c r="AJ2665" s="159">
        <v>0</v>
      </c>
    </row>
    <row r="2666" spans="1:36">
      <c r="A2666" s="153">
        <v>18</v>
      </c>
      <c r="B2666" s="154">
        <v>16</v>
      </c>
      <c r="C2666" s="154">
        <v>0</v>
      </c>
      <c r="D2666" s="155">
        <v>0</v>
      </c>
      <c r="E2666" s="155" t="s">
        <v>90</v>
      </c>
      <c r="F2666" s="156" t="s">
        <v>6427</v>
      </c>
      <c r="G2666" s="156" t="s">
        <v>90</v>
      </c>
      <c r="H2666" s="156" t="s">
        <v>6428</v>
      </c>
      <c r="I2666" s="155">
        <v>1816000</v>
      </c>
      <c r="J2666" s="157" t="s">
        <v>316</v>
      </c>
      <c r="K2666" s="157"/>
      <c r="L2666" s="155">
        <v>2022</v>
      </c>
      <c r="M2666" s="158">
        <v>174160</v>
      </c>
      <c r="N2666" s="159">
        <v>213195454.41999999</v>
      </c>
      <c r="O2666" s="159">
        <v>156757190.43000001</v>
      </c>
      <c r="P2666" s="159">
        <v>89890216.109999999</v>
      </c>
      <c r="Q2666" s="159">
        <v>54581891</v>
      </c>
      <c r="R2666" s="159">
        <v>35308325.109999999</v>
      </c>
      <c r="S2666" s="159">
        <v>56438263.990000002</v>
      </c>
      <c r="T2666" s="159">
        <v>8168897.46</v>
      </c>
      <c r="U2666" s="159">
        <v>246324973.37</v>
      </c>
      <c r="V2666" s="159">
        <v>152746055.83000001</v>
      </c>
      <c r="W2666" s="159">
        <v>89070746.590000004</v>
      </c>
      <c r="X2666" s="159">
        <v>509187.75</v>
      </c>
      <c r="Y2666" s="159">
        <v>93578917.540000007</v>
      </c>
      <c r="Z2666" s="159">
        <v>90342547.939999998</v>
      </c>
      <c r="AA2666" s="159">
        <v>0</v>
      </c>
      <c r="AB2666" s="159">
        <v>90342547.939999998</v>
      </c>
      <c r="AC2666" s="159">
        <v>2191000</v>
      </c>
      <c r="AD2666" s="159">
        <v>2191000</v>
      </c>
      <c r="AE2666" s="159">
        <v>15829999</v>
      </c>
      <c r="AF2666" s="159">
        <v>4011134.6</v>
      </c>
      <c r="AG2666" s="159">
        <v>3996393.39</v>
      </c>
      <c r="AH2666" s="159">
        <v>3403385.42</v>
      </c>
      <c r="AI2666" s="159">
        <v>0</v>
      </c>
      <c r="AJ2666" s="159">
        <v>0</v>
      </c>
    </row>
    <row r="2667" spans="1:36">
      <c r="A2667" s="153">
        <v>18</v>
      </c>
      <c r="B2667" s="154">
        <v>17</v>
      </c>
      <c r="C2667" s="154">
        <v>0</v>
      </c>
      <c r="D2667" s="155">
        <v>0</v>
      </c>
      <c r="E2667" s="155" t="s">
        <v>90</v>
      </c>
      <c r="F2667" s="156" t="s">
        <v>6429</v>
      </c>
      <c r="G2667" s="156" t="s">
        <v>90</v>
      </c>
      <c r="H2667" s="156" t="s">
        <v>6430</v>
      </c>
      <c r="I2667" s="155">
        <v>1817000</v>
      </c>
      <c r="J2667" s="157" t="s">
        <v>315</v>
      </c>
      <c r="K2667" s="157"/>
      <c r="L2667" s="155">
        <v>2022</v>
      </c>
      <c r="M2667" s="158">
        <v>90590</v>
      </c>
      <c r="N2667" s="159">
        <v>126637911.45</v>
      </c>
      <c r="O2667" s="159">
        <v>114076983.22</v>
      </c>
      <c r="P2667" s="159">
        <v>84350852.189999998</v>
      </c>
      <c r="Q2667" s="159">
        <v>60363012</v>
      </c>
      <c r="R2667" s="159">
        <v>23987840.190000001</v>
      </c>
      <c r="S2667" s="159">
        <v>12560928.23</v>
      </c>
      <c r="T2667" s="159">
        <v>5835</v>
      </c>
      <c r="U2667" s="159">
        <v>128855208.90000001</v>
      </c>
      <c r="V2667" s="159">
        <v>112604232.13</v>
      </c>
      <c r="W2667" s="159">
        <v>75418531.989999995</v>
      </c>
      <c r="X2667" s="159">
        <v>1225233.0900000001</v>
      </c>
      <c r="Y2667" s="159">
        <v>16250976.77</v>
      </c>
      <c r="Z2667" s="159">
        <v>16711256.17</v>
      </c>
      <c r="AA2667" s="159">
        <v>0</v>
      </c>
      <c r="AB2667" s="159">
        <v>16711256.17</v>
      </c>
      <c r="AC2667" s="159">
        <v>3480194</v>
      </c>
      <c r="AD2667" s="159">
        <v>3480194</v>
      </c>
      <c r="AE2667" s="159">
        <v>16858904.079999998</v>
      </c>
      <c r="AF2667" s="159">
        <v>1472751.09</v>
      </c>
      <c r="AG2667" s="159">
        <v>6075445.4699999997</v>
      </c>
      <c r="AH2667" s="159">
        <v>7720011.0499999998</v>
      </c>
      <c r="AI2667" s="159">
        <v>0</v>
      </c>
      <c r="AJ2667" s="159">
        <v>87423.08</v>
      </c>
    </row>
    <row r="2668" spans="1:36">
      <c r="A2668" s="153">
        <v>18</v>
      </c>
      <c r="B2668" s="154">
        <v>18</v>
      </c>
      <c r="C2668" s="154">
        <v>0</v>
      </c>
      <c r="D2668" s="155">
        <v>0</v>
      </c>
      <c r="E2668" s="155" t="s">
        <v>90</v>
      </c>
      <c r="F2668" s="156" t="s">
        <v>6431</v>
      </c>
      <c r="G2668" s="156" t="s">
        <v>90</v>
      </c>
      <c r="H2668" s="156" t="s">
        <v>6432</v>
      </c>
      <c r="I2668" s="155">
        <v>1818000</v>
      </c>
      <c r="J2668" s="157" t="s">
        <v>314</v>
      </c>
      <c r="K2668" s="157"/>
      <c r="L2668" s="155">
        <v>2022</v>
      </c>
      <c r="M2668" s="158">
        <v>101942</v>
      </c>
      <c r="N2668" s="159">
        <v>144986144.84</v>
      </c>
      <c r="O2668" s="159">
        <v>137054670.47999999</v>
      </c>
      <c r="P2668" s="159">
        <v>96051714.780000001</v>
      </c>
      <c r="Q2668" s="159">
        <v>65595375</v>
      </c>
      <c r="R2668" s="159">
        <v>30456339.780000001</v>
      </c>
      <c r="S2668" s="159">
        <v>7931474.3600000003</v>
      </c>
      <c r="T2668" s="159">
        <v>29404.75</v>
      </c>
      <c r="U2668" s="159">
        <v>157409681.25</v>
      </c>
      <c r="V2668" s="159">
        <v>135549514.34999999</v>
      </c>
      <c r="W2668" s="159">
        <v>89527071.920000002</v>
      </c>
      <c r="X2668" s="159">
        <v>2375967.5299999998</v>
      </c>
      <c r="Y2668" s="159">
        <v>21860166.899999999</v>
      </c>
      <c r="Z2668" s="159">
        <v>23941051.16</v>
      </c>
      <c r="AA2668" s="159">
        <v>10000000</v>
      </c>
      <c r="AB2668" s="159">
        <v>13941051.16</v>
      </c>
      <c r="AC2668" s="159">
        <v>2625000</v>
      </c>
      <c r="AD2668" s="159">
        <v>2625000</v>
      </c>
      <c r="AE2668" s="159">
        <v>50885000</v>
      </c>
      <c r="AF2668" s="159">
        <v>1505156.13</v>
      </c>
      <c r="AG2668" s="159">
        <v>1670015.96</v>
      </c>
      <c r="AH2668" s="159">
        <v>2532446.59</v>
      </c>
      <c r="AI2668" s="159">
        <v>0</v>
      </c>
      <c r="AJ2668" s="159">
        <v>0</v>
      </c>
    </row>
    <row r="2669" spans="1:36">
      <c r="A2669" s="153">
        <v>18</v>
      </c>
      <c r="B2669" s="154">
        <v>19</v>
      </c>
      <c r="C2669" s="154">
        <v>0</v>
      </c>
      <c r="D2669" s="155">
        <v>0</v>
      </c>
      <c r="E2669" s="155" t="s">
        <v>90</v>
      </c>
      <c r="F2669" s="156" t="s">
        <v>6433</v>
      </c>
      <c r="G2669" s="156" t="s">
        <v>90</v>
      </c>
      <c r="H2669" s="156" t="s">
        <v>6434</v>
      </c>
      <c r="I2669" s="155">
        <v>1819000</v>
      </c>
      <c r="J2669" s="157" t="s">
        <v>313</v>
      </c>
      <c r="K2669" s="157"/>
      <c r="L2669" s="155">
        <v>2022</v>
      </c>
      <c r="M2669" s="158">
        <v>59649</v>
      </c>
      <c r="N2669" s="159">
        <v>113593994</v>
      </c>
      <c r="O2669" s="159">
        <v>99540248.450000003</v>
      </c>
      <c r="P2669" s="159">
        <v>71813559.420000002</v>
      </c>
      <c r="Q2669" s="159">
        <v>49174472</v>
      </c>
      <c r="R2669" s="159">
        <v>22639087.420000002</v>
      </c>
      <c r="S2669" s="159">
        <v>14053745.550000001</v>
      </c>
      <c r="T2669" s="159">
        <v>79776.56</v>
      </c>
      <c r="U2669" s="159">
        <v>111582644.73999999</v>
      </c>
      <c r="V2669" s="159">
        <v>88277956.489999995</v>
      </c>
      <c r="W2669" s="159">
        <v>61856782.840000004</v>
      </c>
      <c r="X2669" s="159">
        <v>1987464.69</v>
      </c>
      <c r="Y2669" s="159">
        <v>23304688.25</v>
      </c>
      <c r="Z2669" s="159">
        <v>12147956.51</v>
      </c>
      <c r="AA2669" s="159">
        <v>0</v>
      </c>
      <c r="AB2669" s="159">
        <v>12147956.51</v>
      </c>
      <c r="AC2669" s="159">
        <v>7457752</v>
      </c>
      <c r="AD2669" s="159">
        <v>1451752</v>
      </c>
      <c r="AE2669" s="159">
        <v>31856157</v>
      </c>
      <c r="AF2669" s="159">
        <v>11262291.960000001</v>
      </c>
      <c r="AG2669" s="159">
        <v>2657086.0299999998</v>
      </c>
      <c r="AH2669" s="159">
        <v>2891940.62</v>
      </c>
      <c r="AI2669" s="159">
        <v>0</v>
      </c>
      <c r="AJ2669" s="159">
        <v>0</v>
      </c>
    </row>
    <row r="2670" spans="1:36">
      <c r="A2670" s="153">
        <v>18</v>
      </c>
      <c r="B2670" s="154">
        <v>20</v>
      </c>
      <c r="C2670" s="154">
        <v>0</v>
      </c>
      <c r="D2670" s="155">
        <v>0</v>
      </c>
      <c r="E2670" s="155" t="s">
        <v>90</v>
      </c>
      <c r="F2670" s="156" t="s">
        <v>6435</v>
      </c>
      <c r="G2670" s="156" t="s">
        <v>90</v>
      </c>
      <c r="H2670" s="156" t="s">
        <v>6436</v>
      </c>
      <c r="I2670" s="155">
        <v>1820000</v>
      </c>
      <c r="J2670" s="157" t="s">
        <v>312</v>
      </c>
      <c r="K2670" s="157"/>
      <c r="L2670" s="155">
        <v>2022</v>
      </c>
      <c r="M2670" s="158">
        <v>51364</v>
      </c>
      <c r="N2670" s="159">
        <v>72795109.989999995</v>
      </c>
      <c r="O2670" s="159">
        <v>63935305.609999999</v>
      </c>
      <c r="P2670" s="159">
        <v>42573440.43</v>
      </c>
      <c r="Q2670" s="159">
        <v>26419677</v>
      </c>
      <c r="R2670" s="159">
        <v>16153763.43</v>
      </c>
      <c r="S2670" s="159">
        <v>8859804.3800000008</v>
      </c>
      <c r="T2670" s="159">
        <v>8166</v>
      </c>
      <c r="U2670" s="159">
        <v>68419894.510000005</v>
      </c>
      <c r="V2670" s="159">
        <v>55372671.43</v>
      </c>
      <c r="W2670" s="159">
        <v>36001888.350000001</v>
      </c>
      <c r="X2670" s="159">
        <v>422602.55</v>
      </c>
      <c r="Y2670" s="159">
        <v>13047223.08</v>
      </c>
      <c r="Z2670" s="159">
        <v>7033423</v>
      </c>
      <c r="AA2670" s="159">
        <v>0</v>
      </c>
      <c r="AB2670" s="159">
        <v>7033423</v>
      </c>
      <c r="AC2670" s="159">
        <v>1232500</v>
      </c>
      <c r="AD2670" s="159">
        <v>1232500</v>
      </c>
      <c r="AE2670" s="159">
        <v>6375058.6600000001</v>
      </c>
      <c r="AF2670" s="159">
        <v>8562634.1799999997</v>
      </c>
      <c r="AG2670" s="159">
        <v>4132092.91</v>
      </c>
      <c r="AH2670" s="159">
        <v>3421324.79</v>
      </c>
      <c r="AI2670" s="159">
        <v>0</v>
      </c>
      <c r="AJ2670" s="159">
        <v>58.66</v>
      </c>
    </row>
    <row r="2671" spans="1:36">
      <c r="A2671" s="153">
        <v>18</v>
      </c>
      <c r="B2671" s="154">
        <v>21</v>
      </c>
      <c r="C2671" s="154">
        <v>0</v>
      </c>
      <c r="D2671" s="155">
        <v>0</v>
      </c>
      <c r="E2671" s="155" t="s">
        <v>90</v>
      </c>
      <c r="F2671" s="156" t="s">
        <v>6437</v>
      </c>
      <c r="G2671" s="156" t="s">
        <v>90</v>
      </c>
      <c r="H2671" s="156" t="s">
        <v>6438</v>
      </c>
      <c r="I2671" s="155">
        <v>1821000</v>
      </c>
      <c r="J2671" s="157" t="s">
        <v>311</v>
      </c>
      <c r="K2671" s="157"/>
      <c r="L2671" s="155">
        <v>2022</v>
      </c>
      <c r="M2671" s="158">
        <v>25615</v>
      </c>
      <c r="N2671" s="159">
        <v>47076594.43</v>
      </c>
      <c r="O2671" s="159">
        <v>44063774.299999997</v>
      </c>
      <c r="P2671" s="159">
        <v>30487263.469999999</v>
      </c>
      <c r="Q2671" s="159">
        <v>19483252</v>
      </c>
      <c r="R2671" s="159">
        <v>11004011.470000001</v>
      </c>
      <c r="S2671" s="159">
        <v>3012820.13</v>
      </c>
      <c r="T2671" s="159">
        <v>571137.02</v>
      </c>
      <c r="U2671" s="159">
        <v>48516370.960000001</v>
      </c>
      <c r="V2671" s="159">
        <v>38178028.020000003</v>
      </c>
      <c r="W2671" s="159">
        <v>24580599.289999999</v>
      </c>
      <c r="X2671" s="159">
        <v>470182.55</v>
      </c>
      <c r="Y2671" s="159">
        <v>10338342.939999999</v>
      </c>
      <c r="Z2671" s="159">
        <v>14620651.800000001</v>
      </c>
      <c r="AA2671" s="159">
        <v>0</v>
      </c>
      <c r="AB2671" s="159">
        <v>14620651.800000001</v>
      </c>
      <c r="AC2671" s="159">
        <v>1592422</v>
      </c>
      <c r="AD2671" s="159">
        <v>1192422</v>
      </c>
      <c r="AE2671" s="159">
        <v>6437686.0199999996</v>
      </c>
      <c r="AF2671" s="159">
        <v>5885746.2800000003</v>
      </c>
      <c r="AG2671" s="159">
        <v>1201624</v>
      </c>
      <c r="AH2671" s="159">
        <v>1556995.41</v>
      </c>
      <c r="AI2671" s="159">
        <v>0</v>
      </c>
      <c r="AJ2671" s="159">
        <v>205.82</v>
      </c>
    </row>
    <row r="2672" spans="1:36">
      <c r="A2672" s="153">
        <v>20</v>
      </c>
      <c r="B2672" s="154">
        <v>1</v>
      </c>
      <c r="C2672" s="154">
        <v>0</v>
      </c>
      <c r="D2672" s="155">
        <v>0</v>
      </c>
      <c r="E2672" s="155" t="s">
        <v>90</v>
      </c>
      <c r="F2672" s="156" t="s">
        <v>6439</v>
      </c>
      <c r="G2672" s="156" t="s">
        <v>90</v>
      </c>
      <c r="H2672" s="156" t="s">
        <v>6440</v>
      </c>
      <c r="I2672" s="155">
        <v>2001000</v>
      </c>
      <c r="J2672" s="157" t="s">
        <v>310</v>
      </c>
      <c r="K2672" s="157"/>
      <c r="L2672" s="155">
        <v>2022</v>
      </c>
      <c r="M2672" s="158">
        <v>55132</v>
      </c>
      <c r="N2672" s="159">
        <v>104774601</v>
      </c>
      <c r="O2672" s="159">
        <v>90186435.180000007</v>
      </c>
      <c r="P2672" s="159">
        <v>65437072.370000005</v>
      </c>
      <c r="Q2672" s="159">
        <v>43618312</v>
      </c>
      <c r="R2672" s="159">
        <v>21818760.370000001</v>
      </c>
      <c r="S2672" s="159">
        <v>14588165.82</v>
      </c>
      <c r="T2672" s="159">
        <v>24190.06</v>
      </c>
      <c r="U2672" s="159">
        <v>106613753.75</v>
      </c>
      <c r="V2672" s="159">
        <v>77173799.099999994</v>
      </c>
      <c r="W2672" s="159">
        <v>42610782.049999997</v>
      </c>
      <c r="X2672" s="159">
        <v>25818.22</v>
      </c>
      <c r="Y2672" s="159">
        <v>29439954.649999999</v>
      </c>
      <c r="Z2672" s="159">
        <v>14596734.800000001</v>
      </c>
      <c r="AA2672" s="159">
        <v>0</v>
      </c>
      <c r="AB2672" s="159">
        <v>14596734.800000001</v>
      </c>
      <c r="AC2672" s="159">
        <v>1067770.98</v>
      </c>
      <c r="AD2672" s="159">
        <v>1000012</v>
      </c>
      <c r="AE2672" s="159">
        <v>0</v>
      </c>
      <c r="AF2672" s="159">
        <v>13012636.08</v>
      </c>
      <c r="AG2672" s="159">
        <v>661125.91</v>
      </c>
      <c r="AH2672" s="159">
        <v>191230.16</v>
      </c>
      <c r="AI2672" s="159">
        <v>0</v>
      </c>
      <c r="AJ2672" s="159">
        <v>0</v>
      </c>
    </row>
    <row r="2673" spans="1:36">
      <c r="A2673" s="153">
        <v>20</v>
      </c>
      <c r="B2673" s="154">
        <v>2</v>
      </c>
      <c r="C2673" s="154">
        <v>0</v>
      </c>
      <c r="D2673" s="155">
        <v>0</v>
      </c>
      <c r="E2673" s="155" t="s">
        <v>90</v>
      </c>
      <c r="F2673" s="156" t="s">
        <v>6441</v>
      </c>
      <c r="G2673" s="156" t="s">
        <v>90</v>
      </c>
      <c r="H2673" s="156" t="s">
        <v>6442</v>
      </c>
      <c r="I2673" s="155">
        <v>2002000</v>
      </c>
      <c r="J2673" s="157" t="s">
        <v>309</v>
      </c>
      <c r="K2673" s="157"/>
      <c r="L2673" s="155">
        <v>2022</v>
      </c>
      <c r="M2673" s="158">
        <v>155785</v>
      </c>
      <c r="N2673" s="159">
        <v>220128537.81</v>
      </c>
      <c r="O2673" s="159">
        <v>166399336.5</v>
      </c>
      <c r="P2673" s="159">
        <v>77269898.609999999</v>
      </c>
      <c r="Q2673" s="159">
        <v>31780683</v>
      </c>
      <c r="R2673" s="159">
        <v>45489215.609999999</v>
      </c>
      <c r="S2673" s="159">
        <v>53729201.310000002</v>
      </c>
      <c r="T2673" s="159">
        <v>2028451</v>
      </c>
      <c r="U2673" s="159">
        <v>235204180.90000001</v>
      </c>
      <c r="V2673" s="159">
        <v>139847361.97</v>
      </c>
      <c r="W2673" s="159">
        <v>79224155.469999999</v>
      </c>
      <c r="X2673" s="159">
        <v>1668851.78</v>
      </c>
      <c r="Y2673" s="159">
        <v>95356818.930000007</v>
      </c>
      <c r="Z2673" s="159">
        <v>68942790.450000003</v>
      </c>
      <c r="AA2673" s="159">
        <v>0</v>
      </c>
      <c r="AB2673" s="159">
        <v>68942790.450000003</v>
      </c>
      <c r="AC2673" s="159">
        <v>3053328</v>
      </c>
      <c r="AD2673" s="159">
        <v>3053328</v>
      </c>
      <c r="AE2673" s="159">
        <v>26997131.420000002</v>
      </c>
      <c r="AF2673" s="159">
        <v>26551974.530000001</v>
      </c>
      <c r="AG2673" s="159">
        <v>4895235.8099999996</v>
      </c>
      <c r="AH2673" s="159">
        <v>4356144.26</v>
      </c>
      <c r="AI2673" s="159">
        <v>0</v>
      </c>
      <c r="AJ2673" s="159">
        <v>10443.42</v>
      </c>
    </row>
    <row r="2674" spans="1:36">
      <c r="A2674" s="153">
        <v>20</v>
      </c>
      <c r="B2674" s="154">
        <v>3</v>
      </c>
      <c r="C2674" s="154">
        <v>0</v>
      </c>
      <c r="D2674" s="155">
        <v>0</v>
      </c>
      <c r="E2674" s="155" t="s">
        <v>90</v>
      </c>
      <c r="F2674" s="156" t="s">
        <v>6443</v>
      </c>
      <c r="G2674" s="156" t="s">
        <v>90</v>
      </c>
      <c r="H2674" s="156" t="s">
        <v>6444</v>
      </c>
      <c r="I2674" s="155">
        <v>2003000</v>
      </c>
      <c r="J2674" s="157" t="s">
        <v>280</v>
      </c>
      <c r="K2674" s="157"/>
      <c r="L2674" s="155">
        <v>2022</v>
      </c>
      <c r="M2674" s="158">
        <v>51467</v>
      </c>
      <c r="N2674" s="159">
        <v>84308455.590000004</v>
      </c>
      <c r="O2674" s="159">
        <v>69266423.260000005</v>
      </c>
      <c r="P2674" s="159">
        <v>41866824.170000002</v>
      </c>
      <c r="Q2674" s="159">
        <v>29447183</v>
      </c>
      <c r="R2674" s="159">
        <v>12419641.17</v>
      </c>
      <c r="S2674" s="159">
        <v>15042032.33</v>
      </c>
      <c r="T2674" s="159">
        <v>308653.34000000003</v>
      </c>
      <c r="U2674" s="159">
        <v>86594137.319999993</v>
      </c>
      <c r="V2674" s="159">
        <v>60278317.200000003</v>
      </c>
      <c r="W2674" s="159">
        <v>42129293.799999997</v>
      </c>
      <c r="X2674" s="159">
        <v>566.36</v>
      </c>
      <c r="Y2674" s="159">
        <v>26315820.120000001</v>
      </c>
      <c r="Z2674" s="159">
        <v>14615414.210000001</v>
      </c>
      <c r="AA2674" s="159">
        <v>0</v>
      </c>
      <c r="AB2674" s="159">
        <v>14615414.210000001</v>
      </c>
      <c r="AC2674" s="159">
        <v>223000</v>
      </c>
      <c r="AD2674" s="159">
        <v>223000</v>
      </c>
      <c r="AE2674" s="159">
        <v>0</v>
      </c>
      <c r="AF2674" s="159">
        <v>8988106.0600000005</v>
      </c>
      <c r="AG2674" s="159">
        <v>1241814.19</v>
      </c>
      <c r="AH2674" s="159">
        <v>2547998.92</v>
      </c>
      <c r="AI2674" s="159">
        <v>0</v>
      </c>
      <c r="AJ2674" s="159">
        <v>0</v>
      </c>
    </row>
    <row r="2675" spans="1:36">
      <c r="A2675" s="153">
        <v>20</v>
      </c>
      <c r="B2675" s="154">
        <v>4</v>
      </c>
      <c r="C2675" s="154">
        <v>0</v>
      </c>
      <c r="D2675" s="155">
        <v>0</v>
      </c>
      <c r="E2675" s="155" t="s">
        <v>90</v>
      </c>
      <c r="F2675" s="156" t="s">
        <v>6445</v>
      </c>
      <c r="G2675" s="156" t="s">
        <v>90</v>
      </c>
      <c r="H2675" s="156" t="s">
        <v>6446</v>
      </c>
      <c r="I2675" s="155">
        <v>2004000</v>
      </c>
      <c r="J2675" s="157" t="s">
        <v>308</v>
      </c>
      <c r="K2675" s="157"/>
      <c r="L2675" s="155">
        <v>2022</v>
      </c>
      <c r="M2675" s="158">
        <v>44940</v>
      </c>
      <c r="N2675" s="159">
        <v>74300747.689999998</v>
      </c>
      <c r="O2675" s="159">
        <v>68308186.349999994</v>
      </c>
      <c r="P2675" s="159">
        <v>50279222.730000004</v>
      </c>
      <c r="Q2675" s="159">
        <v>36095509</v>
      </c>
      <c r="R2675" s="159">
        <v>14183713.73</v>
      </c>
      <c r="S2675" s="159">
        <v>5992561.3399999999</v>
      </c>
      <c r="T2675" s="159">
        <v>9942.41</v>
      </c>
      <c r="U2675" s="159">
        <v>75226000.269999996</v>
      </c>
      <c r="V2675" s="159">
        <v>62150504.520000003</v>
      </c>
      <c r="W2675" s="159">
        <v>44961489.060000002</v>
      </c>
      <c r="X2675" s="159">
        <v>0</v>
      </c>
      <c r="Y2675" s="159">
        <v>13075495.75</v>
      </c>
      <c r="Z2675" s="159">
        <v>20427766.960000001</v>
      </c>
      <c r="AA2675" s="159">
        <v>0</v>
      </c>
      <c r="AB2675" s="159">
        <v>20427766.960000001</v>
      </c>
      <c r="AC2675" s="159">
        <v>0</v>
      </c>
      <c r="AD2675" s="159">
        <v>0</v>
      </c>
      <c r="AE2675" s="159">
        <v>893.55</v>
      </c>
      <c r="AF2675" s="159">
        <v>6157681.8300000001</v>
      </c>
      <c r="AG2675" s="159">
        <v>1721601.4</v>
      </c>
      <c r="AH2675" s="159">
        <v>2064610.53</v>
      </c>
      <c r="AI2675" s="159">
        <v>0</v>
      </c>
      <c r="AJ2675" s="159">
        <v>893.55</v>
      </c>
    </row>
    <row r="2676" spans="1:36">
      <c r="A2676" s="153">
        <v>20</v>
      </c>
      <c r="B2676" s="154">
        <v>5</v>
      </c>
      <c r="C2676" s="154">
        <v>0</v>
      </c>
      <c r="D2676" s="155">
        <v>0</v>
      </c>
      <c r="E2676" s="155" t="s">
        <v>90</v>
      </c>
      <c r="F2676" s="156" t="s">
        <v>6447</v>
      </c>
      <c r="G2676" s="156" t="s">
        <v>90</v>
      </c>
      <c r="H2676" s="156" t="s">
        <v>6448</v>
      </c>
      <c r="I2676" s="155">
        <v>2005000</v>
      </c>
      <c r="J2676" s="157" t="s">
        <v>307</v>
      </c>
      <c r="K2676" s="157"/>
      <c r="L2676" s="155">
        <v>2022</v>
      </c>
      <c r="M2676" s="158">
        <v>39710</v>
      </c>
      <c r="N2676" s="159">
        <v>79942802</v>
      </c>
      <c r="O2676" s="159">
        <v>63298414.43</v>
      </c>
      <c r="P2676" s="159">
        <v>41003256.710000001</v>
      </c>
      <c r="Q2676" s="159">
        <v>21367535</v>
      </c>
      <c r="R2676" s="159">
        <v>19635721.710000001</v>
      </c>
      <c r="S2676" s="159">
        <v>16644387.57</v>
      </c>
      <c r="T2676" s="159">
        <v>64793.34</v>
      </c>
      <c r="U2676" s="159">
        <v>78218451.739999995</v>
      </c>
      <c r="V2676" s="159">
        <v>59303295</v>
      </c>
      <c r="W2676" s="159">
        <v>36797103.869999997</v>
      </c>
      <c r="X2676" s="159">
        <v>815726.64</v>
      </c>
      <c r="Y2676" s="159">
        <v>18915156.739999998</v>
      </c>
      <c r="Z2676" s="159">
        <v>8359576.6500000004</v>
      </c>
      <c r="AA2676" s="159">
        <v>0</v>
      </c>
      <c r="AB2676" s="159">
        <v>8359576.6500000004</v>
      </c>
      <c r="AC2676" s="159">
        <v>980068</v>
      </c>
      <c r="AD2676" s="159">
        <v>980068</v>
      </c>
      <c r="AE2676" s="159">
        <v>12947911</v>
      </c>
      <c r="AF2676" s="159">
        <v>3995119.43</v>
      </c>
      <c r="AG2676" s="159">
        <v>2757846.65</v>
      </c>
      <c r="AH2676" s="159">
        <v>2829413.19</v>
      </c>
      <c r="AI2676" s="159">
        <v>0</v>
      </c>
      <c r="AJ2676" s="159">
        <v>0</v>
      </c>
    </row>
    <row r="2677" spans="1:36">
      <c r="A2677" s="153">
        <v>20</v>
      </c>
      <c r="B2677" s="154">
        <v>6</v>
      </c>
      <c r="C2677" s="154">
        <v>0</v>
      </c>
      <c r="D2677" s="155">
        <v>0</v>
      </c>
      <c r="E2677" s="155" t="s">
        <v>90</v>
      </c>
      <c r="F2677" s="156" t="s">
        <v>6449</v>
      </c>
      <c r="G2677" s="156" t="s">
        <v>90</v>
      </c>
      <c r="H2677" s="156" t="s">
        <v>6450</v>
      </c>
      <c r="I2677" s="155">
        <v>2006000</v>
      </c>
      <c r="J2677" s="157" t="s">
        <v>306</v>
      </c>
      <c r="K2677" s="157"/>
      <c r="L2677" s="155">
        <v>2022</v>
      </c>
      <c r="M2677" s="158">
        <v>35985</v>
      </c>
      <c r="N2677" s="159">
        <v>57556885.920000002</v>
      </c>
      <c r="O2677" s="159">
        <v>49689831.490000002</v>
      </c>
      <c r="P2677" s="159">
        <v>36555319.969999999</v>
      </c>
      <c r="Q2677" s="159">
        <v>22850078</v>
      </c>
      <c r="R2677" s="159">
        <v>13705241.970000001</v>
      </c>
      <c r="S2677" s="159">
        <v>7867054.4299999997</v>
      </c>
      <c r="T2677" s="159">
        <v>66077.02</v>
      </c>
      <c r="U2677" s="159">
        <v>60374305.049999997</v>
      </c>
      <c r="V2677" s="159">
        <v>39501653.590000004</v>
      </c>
      <c r="W2677" s="159">
        <v>23535360.109999999</v>
      </c>
      <c r="X2677" s="159">
        <v>15701.26</v>
      </c>
      <c r="Y2677" s="159">
        <v>20872651.460000001</v>
      </c>
      <c r="Z2677" s="159">
        <v>12007482.74</v>
      </c>
      <c r="AA2677" s="159">
        <v>0</v>
      </c>
      <c r="AB2677" s="159">
        <v>12007482.74</v>
      </c>
      <c r="AC2677" s="159">
        <v>540000</v>
      </c>
      <c r="AD2677" s="159">
        <v>540000</v>
      </c>
      <c r="AE2677" s="159">
        <v>0</v>
      </c>
      <c r="AF2677" s="159">
        <v>10188177.9</v>
      </c>
      <c r="AG2677" s="159">
        <v>768240.51</v>
      </c>
      <c r="AH2677" s="159">
        <v>1111003.6599999999</v>
      </c>
      <c r="AI2677" s="159">
        <v>0</v>
      </c>
      <c r="AJ2677" s="159">
        <v>0</v>
      </c>
    </row>
    <row r="2678" spans="1:36">
      <c r="A2678" s="153">
        <v>20</v>
      </c>
      <c r="B2678" s="154">
        <v>7</v>
      </c>
      <c r="C2678" s="154">
        <v>0</v>
      </c>
      <c r="D2678" s="155">
        <v>0</v>
      </c>
      <c r="E2678" s="155" t="s">
        <v>90</v>
      </c>
      <c r="F2678" s="156" t="s">
        <v>6451</v>
      </c>
      <c r="G2678" s="156" t="s">
        <v>90</v>
      </c>
      <c r="H2678" s="156" t="s">
        <v>6452</v>
      </c>
      <c r="I2678" s="155">
        <v>2007000</v>
      </c>
      <c r="J2678" s="157" t="s">
        <v>305</v>
      </c>
      <c r="K2678" s="157"/>
      <c r="L2678" s="155">
        <v>2022</v>
      </c>
      <c r="M2678" s="158">
        <v>49803</v>
      </c>
      <c r="N2678" s="159">
        <v>67868736.760000005</v>
      </c>
      <c r="O2678" s="159">
        <v>45291387.810000002</v>
      </c>
      <c r="P2678" s="159">
        <v>25742431.969999999</v>
      </c>
      <c r="Q2678" s="159">
        <v>13362504</v>
      </c>
      <c r="R2678" s="159">
        <v>12379927.970000001</v>
      </c>
      <c r="S2678" s="159">
        <v>22577348.949999999</v>
      </c>
      <c r="T2678" s="159">
        <v>32889.629999999997</v>
      </c>
      <c r="U2678" s="159">
        <v>68665530.579999998</v>
      </c>
      <c r="V2678" s="159">
        <v>33121959.719999999</v>
      </c>
      <c r="W2678" s="159">
        <v>15583935.119999999</v>
      </c>
      <c r="X2678" s="159">
        <v>0</v>
      </c>
      <c r="Y2678" s="159">
        <v>35543570.859999999</v>
      </c>
      <c r="Z2678" s="159">
        <v>37087303.32</v>
      </c>
      <c r="AA2678" s="159">
        <v>0</v>
      </c>
      <c r="AB2678" s="159">
        <v>37087303.32</v>
      </c>
      <c r="AC2678" s="159">
        <v>0</v>
      </c>
      <c r="AD2678" s="159">
        <v>0</v>
      </c>
      <c r="AE2678" s="159">
        <v>0</v>
      </c>
      <c r="AF2678" s="159">
        <v>12169428.09</v>
      </c>
      <c r="AG2678" s="159">
        <v>1114958.33</v>
      </c>
      <c r="AH2678" s="159">
        <v>1300297.8899999999</v>
      </c>
      <c r="AI2678" s="159">
        <v>0</v>
      </c>
      <c r="AJ2678" s="159">
        <v>0</v>
      </c>
    </row>
    <row r="2679" spans="1:36">
      <c r="A2679" s="153">
        <v>20</v>
      </c>
      <c r="B2679" s="154">
        <v>8</v>
      </c>
      <c r="C2679" s="154">
        <v>0</v>
      </c>
      <c r="D2679" s="155">
        <v>0</v>
      </c>
      <c r="E2679" s="155" t="s">
        <v>90</v>
      </c>
      <c r="F2679" s="156" t="s">
        <v>6453</v>
      </c>
      <c r="G2679" s="156" t="s">
        <v>90</v>
      </c>
      <c r="H2679" s="156" t="s">
        <v>6454</v>
      </c>
      <c r="I2679" s="155">
        <v>2008000</v>
      </c>
      <c r="J2679" s="157" t="s">
        <v>304</v>
      </c>
      <c r="K2679" s="157"/>
      <c r="L2679" s="155">
        <v>2022</v>
      </c>
      <c r="M2679" s="158">
        <v>37885</v>
      </c>
      <c r="N2679" s="159">
        <v>64039525.240000002</v>
      </c>
      <c r="O2679" s="159">
        <v>59294579.350000001</v>
      </c>
      <c r="P2679" s="159">
        <v>40869992.420000002</v>
      </c>
      <c r="Q2679" s="159">
        <v>27124414</v>
      </c>
      <c r="R2679" s="159">
        <v>13745578.42</v>
      </c>
      <c r="S2679" s="159">
        <v>4744945.8899999997</v>
      </c>
      <c r="T2679" s="159">
        <v>12372.01</v>
      </c>
      <c r="U2679" s="159">
        <v>67600976.459999993</v>
      </c>
      <c r="V2679" s="159">
        <v>51332976.93</v>
      </c>
      <c r="W2679" s="159">
        <v>31242430.16</v>
      </c>
      <c r="X2679" s="159">
        <v>793953.07</v>
      </c>
      <c r="Y2679" s="159">
        <v>16267999.529999999</v>
      </c>
      <c r="Z2679" s="159">
        <v>19965118.18</v>
      </c>
      <c r="AA2679" s="159">
        <v>0</v>
      </c>
      <c r="AB2679" s="159">
        <v>19965118.18</v>
      </c>
      <c r="AC2679" s="159">
        <v>1496866.8</v>
      </c>
      <c r="AD2679" s="159">
        <v>1496866.8</v>
      </c>
      <c r="AE2679" s="159">
        <v>12569500.24</v>
      </c>
      <c r="AF2679" s="159">
        <v>7961602.4199999999</v>
      </c>
      <c r="AG2679" s="159">
        <v>5441736.2999999998</v>
      </c>
      <c r="AH2679" s="159">
        <v>5807257.6100000003</v>
      </c>
      <c r="AI2679" s="159">
        <v>0</v>
      </c>
      <c r="AJ2679" s="159">
        <v>0</v>
      </c>
    </row>
    <row r="2680" spans="1:36">
      <c r="A2680" s="153">
        <v>20</v>
      </c>
      <c r="B2680" s="154">
        <v>9</v>
      </c>
      <c r="C2680" s="154">
        <v>0</v>
      </c>
      <c r="D2680" s="155">
        <v>0</v>
      </c>
      <c r="E2680" s="155" t="s">
        <v>90</v>
      </c>
      <c r="F2680" s="156" t="s">
        <v>6455</v>
      </c>
      <c r="G2680" s="156" t="s">
        <v>90</v>
      </c>
      <c r="H2680" s="156" t="s">
        <v>6456</v>
      </c>
      <c r="I2680" s="155">
        <v>2009000</v>
      </c>
      <c r="J2680" s="157" t="s">
        <v>303</v>
      </c>
      <c r="K2680" s="157"/>
      <c r="L2680" s="155">
        <v>2022</v>
      </c>
      <c r="M2680" s="158">
        <v>18893</v>
      </c>
      <c r="N2680" s="159">
        <v>38462787.789999999</v>
      </c>
      <c r="O2680" s="159">
        <v>33543164.030000001</v>
      </c>
      <c r="P2680" s="159">
        <v>21839346.240000002</v>
      </c>
      <c r="Q2680" s="159">
        <v>11745005</v>
      </c>
      <c r="R2680" s="159">
        <v>10094341.24</v>
      </c>
      <c r="S2680" s="159">
        <v>4919623.76</v>
      </c>
      <c r="T2680" s="159">
        <v>31840.85</v>
      </c>
      <c r="U2680" s="159">
        <v>39794541.229999997</v>
      </c>
      <c r="V2680" s="159">
        <v>24999497.27</v>
      </c>
      <c r="W2680" s="159">
        <v>16064195.01</v>
      </c>
      <c r="X2680" s="159">
        <v>77463.100000000006</v>
      </c>
      <c r="Y2680" s="159">
        <v>14795043.960000001</v>
      </c>
      <c r="Z2680" s="159">
        <v>14107989.52</v>
      </c>
      <c r="AA2680" s="159">
        <v>0</v>
      </c>
      <c r="AB2680" s="159">
        <v>14107989.52</v>
      </c>
      <c r="AC2680" s="159">
        <v>235252</v>
      </c>
      <c r="AD2680" s="159">
        <v>235252</v>
      </c>
      <c r="AE2680" s="159">
        <v>978855</v>
      </c>
      <c r="AF2680" s="159">
        <v>8543666.7599999998</v>
      </c>
      <c r="AG2680" s="159">
        <v>1606786.19</v>
      </c>
      <c r="AH2680" s="159">
        <v>1025080.35</v>
      </c>
      <c r="AI2680" s="159">
        <v>0</v>
      </c>
      <c r="AJ2680" s="159">
        <v>0</v>
      </c>
    </row>
    <row r="2681" spans="1:36">
      <c r="A2681" s="153">
        <v>20</v>
      </c>
      <c r="B2681" s="154">
        <v>10</v>
      </c>
      <c r="C2681" s="154">
        <v>0</v>
      </c>
      <c r="D2681" s="155">
        <v>0</v>
      </c>
      <c r="E2681" s="155" t="s">
        <v>90</v>
      </c>
      <c r="F2681" s="156" t="s">
        <v>6457</v>
      </c>
      <c r="G2681" s="156" t="s">
        <v>90</v>
      </c>
      <c r="H2681" s="156" t="s">
        <v>6458</v>
      </c>
      <c r="I2681" s="155">
        <v>2010000</v>
      </c>
      <c r="J2681" s="157" t="s">
        <v>302</v>
      </c>
      <c r="K2681" s="157"/>
      <c r="L2681" s="155">
        <v>2022</v>
      </c>
      <c r="M2681" s="158">
        <v>41347</v>
      </c>
      <c r="N2681" s="159">
        <v>98340740.010000005</v>
      </c>
      <c r="O2681" s="159">
        <v>65358650.770000003</v>
      </c>
      <c r="P2681" s="159">
        <v>45613591.879999995</v>
      </c>
      <c r="Q2681" s="159">
        <v>25205551</v>
      </c>
      <c r="R2681" s="159">
        <v>20408040.879999999</v>
      </c>
      <c r="S2681" s="159">
        <v>32982089.239999998</v>
      </c>
      <c r="T2681" s="159">
        <v>955637.32</v>
      </c>
      <c r="U2681" s="159">
        <v>103871341.25</v>
      </c>
      <c r="V2681" s="159">
        <v>61263175.340000004</v>
      </c>
      <c r="W2681" s="159">
        <v>34839263.490000002</v>
      </c>
      <c r="X2681" s="159">
        <v>421891.41</v>
      </c>
      <c r="Y2681" s="159">
        <v>42608165.909999996</v>
      </c>
      <c r="Z2681" s="159">
        <v>15356684.73</v>
      </c>
      <c r="AA2681" s="159">
        <v>0</v>
      </c>
      <c r="AB2681" s="159">
        <v>15356684.73</v>
      </c>
      <c r="AC2681" s="159">
        <v>1960000</v>
      </c>
      <c r="AD2681" s="159">
        <v>960000</v>
      </c>
      <c r="AE2681" s="159">
        <v>6540000</v>
      </c>
      <c r="AF2681" s="159">
        <v>4095475.43</v>
      </c>
      <c r="AG2681" s="159">
        <v>6532858.1500000004</v>
      </c>
      <c r="AH2681" s="159">
        <v>6336240.8600000003</v>
      </c>
      <c r="AI2681" s="159">
        <v>0</v>
      </c>
      <c r="AJ2681" s="159">
        <v>0</v>
      </c>
    </row>
    <row r="2682" spans="1:36">
      <c r="A2682" s="153">
        <v>20</v>
      </c>
      <c r="B2682" s="154">
        <v>11</v>
      </c>
      <c r="C2682" s="154">
        <v>0</v>
      </c>
      <c r="D2682" s="155">
        <v>0</v>
      </c>
      <c r="E2682" s="155" t="s">
        <v>90</v>
      </c>
      <c r="F2682" s="156" t="s">
        <v>6459</v>
      </c>
      <c r="G2682" s="156" t="s">
        <v>90</v>
      </c>
      <c r="H2682" s="156" t="s">
        <v>6460</v>
      </c>
      <c r="I2682" s="155">
        <v>2011000</v>
      </c>
      <c r="J2682" s="157" t="s">
        <v>301</v>
      </c>
      <c r="K2682" s="157"/>
      <c r="L2682" s="155">
        <v>2022</v>
      </c>
      <c r="M2682" s="158">
        <v>62400</v>
      </c>
      <c r="N2682" s="159">
        <v>132289795.18000001</v>
      </c>
      <c r="O2682" s="159">
        <v>97938623.159999996</v>
      </c>
      <c r="P2682" s="159">
        <v>76460851.829999998</v>
      </c>
      <c r="Q2682" s="159">
        <v>51876641</v>
      </c>
      <c r="R2682" s="159">
        <v>24584210.829999998</v>
      </c>
      <c r="S2682" s="159">
        <v>34351172.020000003</v>
      </c>
      <c r="T2682" s="159">
        <v>0</v>
      </c>
      <c r="U2682" s="159">
        <v>135788638.22</v>
      </c>
      <c r="V2682" s="159">
        <v>90295261.230000004</v>
      </c>
      <c r="W2682" s="159">
        <v>52217987.75</v>
      </c>
      <c r="X2682" s="159">
        <v>1595205.87</v>
      </c>
      <c r="Y2682" s="159">
        <v>45493376.990000002</v>
      </c>
      <c r="Z2682" s="159">
        <v>30490474.489999998</v>
      </c>
      <c r="AA2682" s="159">
        <v>0</v>
      </c>
      <c r="AB2682" s="159">
        <v>30490474.489999998</v>
      </c>
      <c r="AC2682" s="159">
        <v>0</v>
      </c>
      <c r="AD2682" s="159">
        <v>0</v>
      </c>
      <c r="AE2682" s="159">
        <v>27200000</v>
      </c>
      <c r="AF2682" s="159">
        <v>7643361.9299999997</v>
      </c>
      <c r="AG2682" s="159">
        <v>4294172.1100000003</v>
      </c>
      <c r="AH2682" s="159">
        <v>4297181.4400000004</v>
      </c>
      <c r="AI2682" s="159">
        <v>0</v>
      </c>
      <c r="AJ2682" s="159">
        <v>0</v>
      </c>
    </row>
    <row r="2683" spans="1:36">
      <c r="A2683" s="153">
        <v>20</v>
      </c>
      <c r="B2683" s="154">
        <v>12</v>
      </c>
      <c r="C2683" s="154">
        <v>0</v>
      </c>
      <c r="D2683" s="155">
        <v>0</v>
      </c>
      <c r="E2683" s="155" t="s">
        <v>90</v>
      </c>
      <c r="F2683" s="156" t="s">
        <v>6461</v>
      </c>
      <c r="G2683" s="156" t="s">
        <v>90</v>
      </c>
      <c r="H2683" s="156" t="s">
        <v>6462</v>
      </c>
      <c r="I2683" s="155">
        <v>2012000</v>
      </c>
      <c r="J2683" s="157" t="s">
        <v>300</v>
      </c>
      <c r="K2683" s="157"/>
      <c r="L2683" s="155">
        <v>2022</v>
      </c>
      <c r="M2683" s="158">
        <v>34752</v>
      </c>
      <c r="N2683" s="159">
        <v>66252093.170000002</v>
      </c>
      <c r="O2683" s="159">
        <v>41482048.600000001</v>
      </c>
      <c r="P2683" s="159">
        <v>23501413.329999998</v>
      </c>
      <c r="Q2683" s="159">
        <v>14911385</v>
      </c>
      <c r="R2683" s="159">
        <v>8590028.3300000001</v>
      </c>
      <c r="S2683" s="159">
        <v>24770044.57</v>
      </c>
      <c r="T2683" s="159">
        <v>755132.25</v>
      </c>
      <c r="U2683" s="159">
        <v>61695186.93</v>
      </c>
      <c r="V2683" s="159">
        <v>33347441.629999999</v>
      </c>
      <c r="W2683" s="159">
        <v>18295055.079999998</v>
      </c>
      <c r="X2683" s="159">
        <v>202027.7</v>
      </c>
      <c r="Y2683" s="159">
        <v>28347745.300000001</v>
      </c>
      <c r="Z2683" s="159">
        <v>13838528.16</v>
      </c>
      <c r="AA2683" s="159">
        <v>0</v>
      </c>
      <c r="AB2683" s="159">
        <v>13838528.16</v>
      </c>
      <c r="AC2683" s="159">
        <v>659567.04</v>
      </c>
      <c r="AD2683" s="159">
        <v>659567.04</v>
      </c>
      <c r="AE2683" s="159">
        <v>3059999.92</v>
      </c>
      <c r="AF2683" s="159">
        <v>8134606.9699999997</v>
      </c>
      <c r="AG2683" s="159">
        <v>131407.73000000001</v>
      </c>
      <c r="AH2683" s="159">
        <v>316715.44</v>
      </c>
      <c r="AI2683" s="159">
        <v>0</v>
      </c>
      <c r="AJ2683" s="159">
        <v>0</v>
      </c>
    </row>
    <row r="2684" spans="1:36">
      <c r="A2684" s="153">
        <v>20</v>
      </c>
      <c r="B2684" s="154">
        <v>13</v>
      </c>
      <c r="C2684" s="154">
        <v>0</v>
      </c>
      <c r="D2684" s="155">
        <v>0</v>
      </c>
      <c r="E2684" s="155" t="s">
        <v>90</v>
      </c>
      <c r="F2684" s="156" t="s">
        <v>6463</v>
      </c>
      <c r="G2684" s="156" t="s">
        <v>90</v>
      </c>
      <c r="H2684" s="156" t="s">
        <v>6464</v>
      </c>
      <c r="I2684" s="155">
        <v>2013000</v>
      </c>
      <c r="J2684" s="157" t="s">
        <v>299</v>
      </c>
      <c r="K2684" s="157"/>
      <c r="L2684" s="155">
        <v>2022</v>
      </c>
      <c r="M2684" s="158">
        <v>54045</v>
      </c>
      <c r="N2684" s="159">
        <v>117503636.26000001</v>
      </c>
      <c r="O2684" s="159">
        <v>85450023.519999996</v>
      </c>
      <c r="P2684" s="159">
        <v>59072875.289999999</v>
      </c>
      <c r="Q2684" s="159">
        <v>41148159</v>
      </c>
      <c r="R2684" s="159">
        <v>17924716.289999999</v>
      </c>
      <c r="S2684" s="159">
        <v>32053612.739999998</v>
      </c>
      <c r="T2684" s="159">
        <v>28759.78</v>
      </c>
      <c r="U2684" s="159">
        <v>135388268.46000001</v>
      </c>
      <c r="V2684" s="159">
        <v>71491223.069999993</v>
      </c>
      <c r="W2684" s="159">
        <v>43525994.149999999</v>
      </c>
      <c r="X2684" s="159">
        <v>3572.32</v>
      </c>
      <c r="Y2684" s="159">
        <v>63897045.390000001</v>
      </c>
      <c r="Z2684" s="159">
        <v>33037241.949999999</v>
      </c>
      <c r="AA2684" s="159">
        <v>0</v>
      </c>
      <c r="AB2684" s="159">
        <v>33037241.949999999</v>
      </c>
      <c r="AC2684" s="159">
        <v>1200000</v>
      </c>
      <c r="AD2684" s="159">
        <v>1200000</v>
      </c>
      <c r="AE2684" s="159">
        <v>0</v>
      </c>
      <c r="AF2684" s="159">
        <v>13958800.449999999</v>
      </c>
      <c r="AG2684" s="159">
        <v>5044449.4400000004</v>
      </c>
      <c r="AH2684" s="159">
        <v>6165762.04</v>
      </c>
      <c r="AI2684" s="159">
        <v>0</v>
      </c>
      <c r="AJ2684" s="159">
        <v>0</v>
      </c>
    </row>
    <row r="2685" spans="1:36">
      <c r="A2685" s="153">
        <v>20</v>
      </c>
      <c r="B2685" s="154">
        <v>14</v>
      </c>
      <c r="C2685" s="154">
        <v>0</v>
      </c>
      <c r="D2685" s="155">
        <v>0</v>
      </c>
      <c r="E2685" s="155" t="s">
        <v>90</v>
      </c>
      <c r="F2685" s="156" t="s">
        <v>6465</v>
      </c>
      <c r="G2685" s="156" t="s">
        <v>90</v>
      </c>
      <c r="H2685" s="156" t="s">
        <v>6466</v>
      </c>
      <c r="I2685" s="155">
        <v>2014000</v>
      </c>
      <c r="J2685" s="157" t="s">
        <v>298</v>
      </c>
      <c r="K2685" s="157"/>
      <c r="L2685" s="155">
        <v>2022</v>
      </c>
      <c r="M2685" s="158">
        <v>41653</v>
      </c>
      <c r="N2685" s="159">
        <v>74699724.829999998</v>
      </c>
      <c r="O2685" s="159">
        <v>67554485.680000007</v>
      </c>
      <c r="P2685" s="159">
        <v>46736115.710000001</v>
      </c>
      <c r="Q2685" s="159">
        <v>28386838</v>
      </c>
      <c r="R2685" s="159">
        <v>18349277.710000001</v>
      </c>
      <c r="S2685" s="159">
        <v>7145239.1500000004</v>
      </c>
      <c r="T2685" s="159">
        <v>16496.75</v>
      </c>
      <c r="U2685" s="159">
        <v>71623482</v>
      </c>
      <c r="V2685" s="159">
        <v>62214678.43</v>
      </c>
      <c r="W2685" s="159">
        <v>40070229.840000004</v>
      </c>
      <c r="X2685" s="159">
        <v>306893.5</v>
      </c>
      <c r="Y2685" s="159">
        <v>9408803.5700000003</v>
      </c>
      <c r="Z2685" s="159">
        <v>9009157.4399999995</v>
      </c>
      <c r="AA2685" s="159">
        <v>0</v>
      </c>
      <c r="AB2685" s="159">
        <v>9009157.4399999995</v>
      </c>
      <c r="AC2685" s="159">
        <v>1400000</v>
      </c>
      <c r="AD2685" s="159">
        <v>1400000</v>
      </c>
      <c r="AE2685" s="159">
        <v>5550000</v>
      </c>
      <c r="AF2685" s="159">
        <v>5339807.25</v>
      </c>
      <c r="AG2685" s="159">
        <v>2953603.65</v>
      </c>
      <c r="AH2685" s="159">
        <v>3380689.47</v>
      </c>
      <c r="AI2685" s="159">
        <v>0</v>
      </c>
      <c r="AJ2685" s="159">
        <v>0</v>
      </c>
    </row>
    <row r="2686" spans="1:36">
      <c r="A2686" s="153">
        <v>22</v>
      </c>
      <c r="B2686" s="154">
        <v>1</v>
      </c>
      <c r="C2686" s="154">
        <v>0</v>
      </c>
      <c r="D2686" s="155">
        <v>0</v>
      </c>
      <c r="E2686" s="155" t="s">
        <v>90</v>
      </c>
      <c r="F2686" s="156" t="s">
        <v>6467</v>
      </c>
      <c r="G2686" s="156" t="s">
        <v>90</v>
      </c>
      <c r="H2686" s="156" t="s">
        <v>6468</v>
      </c>
      <c r="I2686" s="155">
        <v>2201000</v>
      </c>
      <c r="J2686" s="157" t="s">
        <v>297</v>
      </c>
      <c r="K2686" s="157"/>
      <c r="L2686" s="155">
        <v>2022</v>
      </c>
      <c r="M2686" s="158">
        <v>76781</v>
      </c>
      <c r="N2686" s="159">
        <v>132896884.67</v>
      </c>
      <c r="O2686" s="159">
        <v>124781266.04000001</v>
      </c>
      <c r="P2686" s="159">
        <v>94439487.780000001</v>
      </c>
      <c r="Q2686" s="159">
        <v>60064327</v>
      </c>
      <c r="R2686" s="159">
        <v>34375160.780000001</v>
      </c>
      <c r="S2686" s="159">
        <v>8115618.6299999999</v>
      </c>
      <c r="T2686" s="159">
        <v>14827.5</v>
      </c>
      <c r="U2686" s="159">
        <v>126518018.5</v>
      </c>
      <c r="V2686" s="159">
        <v>113584745.97</v>
      </c>
      <c r="W2686" s="159">
        <v>68181162.730000004</v>
      </c>
      <c r="X2686" s="159">
        <v>2146367.67</v>
      </c>
      <c r="Y2686" s="159">
        <v>12933272.529999999</v>
      </c>
      <c r="Z2686" s="159">
        <v>11650386.73</v>
      </c>
      <c r="AA2686" s="159">
        <v>0</v>
      </c>
      <c r="AB2686" s="159">
        <v>11650386.73</v>
      </c>
      <c r="AC2686" s="159">
        <v>4020837.96</v>
      </c>
      <c r="AD2686" s="159">
        <v>3520837.96</v>
      </c>
      <c r="AE2686" s="159">
        <v>35922657.670000002</v>
      </c>
      <c r="AF2686" s="159">
        <v>11196520.07</v>
      </c>
      <c r="AG2686" s="159">
        <v>2879830.51</v>
      </c>
      <c r="AH2686" s="159">
        <v>2043922.44</v>
      </c>
      <c r="AI2686" s="159">
        <v>0</v>
      </c>
      <c r="AJ2686" s="159">
        <v>0</v>
      </c>
    </row>
    <row r="2687" spans="1:36">
      <c r="A2687" s="153">
        <v>22</v>
      </c>
      <c r="B2687" s="154">
        <v>2</v>
      </c>
      <c r="C2687" s="154">
        <v>0</v>
      </c>
      <c r="D2687" s="155">
        <v>0</v>
      </c>
      <c r="E2687" s="155" t="s">
        <v>90</v>
      </c>
      <c r="F2687" s="156" t="s">
        <v>6469</v>
      </c>
      <c r="G2687" s="156" t="s">
        <v>90</v>
      </c>
      <c r="H2687" s="156" t="s">
        <v>6470</v>
      </c>
      <c r="I2687" s="155">
        <v>2202000</v>
      </c>
      <c r="J2687" s="157" t="s">
        <v>296</v>
      </c>
      <c r="K2687" s="157"/>
      <c r="L2687" s="155">
        <v>2022</v>
      </c>
      <c r="M2687" s="158">
        <v>96273</v>
      </c>
      <c r="N2687" s="159">
        <v>166268536.53</v>
      </c>
      <c r="O2687" s="159">
        <v>154775869.40000001</v>
      </c>
      <c r="P2687" s="159">
        <v>107882117.31</v>
      </c>
      <c r="Q2687" s="159">
        <v>86281968</v>
      </c>
      <c r="R2687" s="159">
        <v>21600149.309999999</v>
      </c>
      <c r="S2687" s="159">
        <v>11492667.130000001</v>
      </c>
      <c r="T2687" s="159">
        <v>19730.93</v>
      </c>
      <c r="U2687" s="159">
        <v>153345306.5</v>
      </c>
      <c r="V2687" s="159">
        <v>137567206.52000001</v>
      </c>
      <c r="W2687" s="159">
        <v>89768053.430000007</v>
      </c>
      <c r="X2687" s="159">
        <v>1088574.47</v>
      </c>
      <c r="Y2687" s="159">
        <v>15778099.98</v>
      </c>
      <c r="Z2687" s="159">
        <v>38548216.700000003</v>
      </c>
      <c r="AA2687" s="159">
        <v>0</v>
      </c>
      <c r="AB2687" s="159">
        <v>38548216.700000003</v>
      </c>
      <c r="AC2687" s="159">
        <v>2400000</v>
      </c>
      <c r="AD2687" s="159">
        <v>2400000</v>
      </c>
      <c r="AE2687" s="159">
        <v>19100000</v>
      </c>
      <c r="AF2687" s="159">
        <v>17208662.879999999</v>
      </c>
      <c r="AG2687" s="159">
        <v>598646.19999999995</v>
      </c>
      <c r="AH2687" s="159">
        <v>922698.21</v>
      </c>
      <c r="AI2687" s="159">
        <v>0</v>
      </c>
      <c r="AJ2687" s="159">
        <v>0</v>
      </c>
    </row>
    <row r="2688" spans="1:36">
      <c r="A2688" s="153">
        <v>22</v>
      </c>
      <c r="B2688" s="154">
        <v>3</v>
      </c>
      <c r="C2688" s="154">
        <v>0</v>
      </c>
      <c r="D2688" s="155">
        <v>0</v>
      </c>
      <c r="E2688" s="155" t="s">
        <v>90</v>
      </c>
      <c r="F2688" s="156" t="s">
        <v>6471</v>
      </c>
      <c r="G2688" s="156" t="s">
        <v>90</v>
      </c>
      <c r="H2688" s="156" t="s">
        <v>6472</v>
      </c>
      <c r="I2688" s="155">
        <v>2203000</v>
      </c>
      <c r="J2688" s="157" t="s">
        <v>295</v>
      </c>
      <c r="K2688" s="157"/>
      <c r="L2688" s="155">
        <v>2022</v>
      </c>
      <c r="M2688" s="158">
        <v>53708</v>
      </c>
      <c r="N2688" s="159">
        <v>138637882.91999999</v>
      </c>
      <c r="O2688" s="159">
        <v>130708894.7</v>
      </c>
      <c r="P2688" s="159">
        <v>81456556.5</v>
      </c>
      <c r="Q2688" s="159">
        <v>60174297</v>
      </c>
      <c r="R2688" s="159">
        <v>21282259.5</v>
      </c>
      <c r="S2688" s="159">
        <v>7928988.2199999997</v>
      </c>
      <c r="T2688" s="159">
        <v>391196.84</v>
      </c>
      <c r="U2688" s="159">
        <v>138172669.86000001</v>
      </c>
      <c r="V2688" s="159">
        <v>123522946.41</v>
      </c>
      <c r="W2688" s="159">
        <v>78506894.219999999</v>
      </c>
      <c r="X2688" s="159">
        <v>3537154.65</v>
      </c>
      <c r="Y2688" s="159">
        <v>14649723.449999999</v>
      </c>
      <c r="Z2688" s="159">
        <v>20064444.960000001</v>
      </c>
      <c r="AA2688" s="159">
        <v>0</v>
      </c>
      <c r="AB2688" s="159">
        <v>20064444.960000001</v>
      </c>
      <c r="AC2688" s="159">
        <v>2432425</v>
      </c>
      <c r="AD2688" s="159">
        <v>2432425</v>
      </c>
      <c r="AE2688" s="159">
        <v>53126137.5</v>
      </c>
      <c r="AF2688" s="159">
        <v>7185948.29</v>
      </c>
      <c r="AG2688" s="159">
        <v>466862.71</v>
      </c>
      <c r="AH2688" s="159">
        <v>552279.68000000005</v>
      </c>
      <c r="AI2688" s="159">
        <v>0</v>
      </c>
      <c r="AJ2688" s="159">
        <v>0</v>
      </c>
    </row>
    <row r="2689" spans="1:36">
      <c r="A2689" s="153">
        <v>22</v>
      </c>
      <c r="B2689" s="154">
        <v>4</v>
      </c>
      <c r="C2689" s="154">
        <v>0</v>
      </c>
      <c r="D2689" s="155">
        <v>0</v>
      </c>
      <c r="E2689" s="155" t="s">
        <v>90</v>
      </c>
      <c r="F2689" s="156" t="s">
        <v>6473</v>
      </c>
      <c r="G2689" s="156" t="s">
        <v>90</v>
      </c>
      <c r="H2689" s="156" t="s">
        <v>6474</v>
      </c>
      <c r="I2689" s="155">
        <v>2204000</v>
      </c>
      <c r="J2689" s="157" t="s">
        <v>294</v>
      </c>
      <c r="K2689" s="157"/>
      <c r="L2689" s="155">
        <v>2022</v>
      </c>
      <c r="M2689" s="158">
        <v>129265</v>
      </c>
      <c r="N2689" s="159">
        <v>140248388.06999999</v>
      </c>
      <c r="O2689" s="159">
        <v>125177240.40000001</v>
      </c>
      <c r="P2689" s="159">
        <v>60211817.210000001</v>
      </c>
      <c r="Q2689" s="159">
        <v>34242744</v>
      </c>
      <c r="R2689" s="159">
        <v>25969073.210000001</v>
      </c>
      <c r="S2689" s="159">
        <v>15071147.67</v>
      </c>
      <c r="T2689" s="159">
        <v>150157.97</v>
      </c>
      <c r="U2689" s="159">
        <v>149797024.30000001</v>
      </c>
      <c r="V2689" s="159">
        <v>105205986.76000001</v>
      </c>
      <c r="W2689" s="159">
        <v>54773928.549999997</v>
      </c>
      <c r="X2689" s="159">
        <v>28401.59</v>
      </c>
      <c r="Y2689" s="159">
        <v>44591037.539999999</v>
      </c>
      <c r="Z2689" s="159">
        <v>34870689.109999999</v>
      </c>
      <c r="AA2689" s="159">
        <v>0</v>
      </c>
      <c r="AB2689" s="159">
        <v>34870689.109999999</v>
      </c>
      <c r="AC2689" s="159">
        <v>700000</v>
      </c>
      <c r="AD2689" s="159">
        <v>700000</v>
      </c>
      <c r="AE2689" s="159">
        <v>0</v>
      </c>
      <c r="AF2689" s="159">
        <v>19971253.640000001</v>
      </c>
      <c r="AG2689" s="159">
        <v>5491836.54</v>
      </c>
      <c r="AH2689" s="159">
        <v>5160568.58</v>
      </c>
      <c r="AI2689" s="159">
        <v>0</v>
      </c>
      <c r="AJ2689" s="159">
        <v>0</v>
      </c>
    </row>
    <row r="2690" spans="1:36">
      <c r="A2690" s="153">
        <v>22</v>
      </c>
      <c r="B2690" s="154">
        <v>5</v>
      </c>
      <c r="C2690" s="154">
        <v>0</v>
      </c>
      <c r="D2690" s="155">
        <v>0</v>
      </c>
      <c r="E2690" s="155" t="s">
        <v>90</v>
      </c>
      <c r="F2690" s="156" t="s">
        <v>6475</v>
      </c>
      <c r="G2690" s="156" t="s">
        <v>90</v>
      </c>
      <c r="H2690" s="156" t="s">
        <v>6476</v>
      </c>
      <c r="I2690" s="155">
        <v>2205000</v>
      </c>
      <c r="J2690" s="157" t="s">
        <v>293</v>
      </c>
      <c r="K2690" s="157"/>
      <c r="L2690" s="155">
        <v>2022</v>
      </c>
      <c r="M2690" s="158">
        <v>150988</v>
      </c>
      <c r="N2690" s="159">
        <v>202517955.31999999</v>
      </c>
      <c r="O2690" s="159">
        <v>192155648.59</v>
      </c>
      <c r="P2690" s="159">
        <v>133355967.68000001</v>
      </c>
      <c r="Q2690" s="159">
        <v>84789121</v>
      </c>
      <c r="R2690" s="159">
        <v>48566846.68</v>
      </c>
      <c r="S2690" s="159">
        <v>10362306.73</v>
      </c>
      <c r="T2690" s="159">
        <v>20107.330000000002</v>
      </c>
      <c r="U2690" s="159">
        <v>223822227.37</v>
      </c>
      <c r="V2690" s="159">
        <v>187632952.40000001</v>
      </c>
      <c r="W2690" s="159">
        <v>101253049.81999999</v>
      </c>
      <c r="X2690" s="159">
        <v>2120538.96</v>
      </c>
      <c r="Y2690" s="159">
        <v>36189274.969999999</v>
      </c>
      <c r="Z2690" s="159">
        <v>32745453.59</v>
      </c>
      <c r="AA2690" s="159">
        <v>0</v>
      </c>
      <c r="AB2690" s="159">
        <v>32745453.59</v>
      </c>
      <c r="AC2690" s="159">
        <v>4700000</v>
      </c>
      <c r="AD2690" s="159">
        <v>4700000</v>
      </c>
      <c r="AE2690" s="159">
        <v>35200000</v>
      </c>
      <c r="AF2690" s="159">
        <v>4522696.1900000004</v>
      </c>
      <c r="AG2690" s="159">
        <v>5885645.2199999997</v>
      </c>
      <c r="AH2690" s="159">
        <v>6514363.4699999997</v>
      </c>
      <c r="AI2690" s="159">
        <v>0</v>
      </c>
      <c r="AJ2690" s="159">
        <v>0</v>
      </c>
    </row>
    <row r="2691" spans="1:36">
      <c r="A2691" s="153">
        <v>22</v>
      </c>
      <c r="B2691" s="154">
        <v>6</v>
      </c>
      <c r="C2691" s="154">
        <v>0</v>
      </c>
      <c r="D2691" s="155">
        <v>0</v>
      </c>
      <c r="E2691" s="155" t="s">
        <v>90</v>
      </c>
      <c r="F2691" s="156" t="s">
        <v>6477</v>
      </c>
      <c r="G2691" s="156" t="s">
        <v>90</v>
      </c>
      <c r="H2691" s="156" t="s">
        <v>6478</v>
      </c>
      <c r="I2691" s="155">
        <v>2206000</v>
      </c>
      <c r="J2691" s="157" t="s">
        <v>292</v>
      </c>
      <c r="K2691" s="157"/>
      <c r="L2691" s="155">
        <v>2022</v>
      </c>
      <c r="M2691" s="158">
        <v>72237</v>
      </c>
      <c r="N2691" s="159">
        <v>139992451.03999999</v>
      </c>
      <c r="O2691" s="159">
        <v>117969624.3</v>
      </c>
      <c r="P2691" s="159">
        <v>87461674.640000001</v>
      </c>
      <c r="Q2691" s="159">
        <v>57267846</v>
      </c>
      <c r="R2691" s="159">
        <v>30193828.640000001</v>
      </c>
      <c r="S2691" s="159">
        <v>22022826.739999998</v>
      </c>
      <c r="T2691" s="159">
        <v>31812.2</v>
      </c>
      <c r="U2691" s="159">
        <v>135465866.86000001</v>
      </c>
      <c r="V2691" s="159">
        <v>107987553.12</v>
      </c>
      <c r="W2691" s="159">
        <v>65365894.950000003</v>
      </c>
      <c r="X2691" s="159">
        <v>648333.38</v>
      </c>
      <c r="Y2691" s="159">
        <v>27478313.739999998</v>
      </c>
      <c r="Z2691" s="159">
        <v>17505848.739999998</v>
      </c>
      <c r="AA2691" s="159">
        <v>0</v>
      </c>
      <c r="AB2691" s="159">
        <v>17505848.739999998</v>
      </c>
      <c r="AC2691" s="159">
        <v>3820000</v>
      </c>
      <c r="AD2691" s="159">
        <v>3820000</v>
      </c>
      <c r="AE2691" s="159">
        <v>15476788.560000001</v>
      </c>
      <c r="AF2691" s="159">
        <v>9982071.1799999997</v>
      </c>
      <c r="AG2691" s="159">
        <v>1973100.36</v>
      </c>
      <c r="AH2691" s="159">
        <v>2178966.96</v>
      </c>
      <c r="AI2691" s="159">
        <v>0</v>
      </c>
      <c r="AJ2691" s="159">
        <v>0</v>
      </c>
    </row>
    <row r="2692" spans="1:36">
      <c r="A2692" s="153">
        <v>22</v>
      </c>
      <c r="B2692" s="154">
        <v>7</v>
      </c>
      <c r="C2692" s="154">
        <v>0</v>
      </c>
      <c r="D2692" s="155">
        <v>0</v>
      </c>
      <c r="E2692" s="155" t="s">
        <v>90</v>
      </c>
      <c r="F2692" s="156" t="s">
        <v>6479</v>
      </c>
      <c r="G2692" s="156" t="s">
        <v>90</v>
      </c>
      <c r="H2692" s="156" t="s">
        <v>6480</v>
      </c>
      <c r="I2692" s="155">
        <v>2207000</v>
      </c>
      <c r="J2692" s="157" t="s">
        <v>291</v>
      </c>
      <c r="K2692" s="157"/>
      <c r="L2692" s="155">
        <v>2022</v>
      </c>
      <c r="M2692" s="158">
        <v>80782</v>
      </c>
      <c r="N2692" s="159">
        <v>123399258.01000001</v>
      </c>
      <c r="O2692" s="159">
        <v>123298605.83</v>
      </c>
      <c r="P2692" s="159">
        <v>75968274.609999999</v>
      </c>
      <c r="Q2692" s="159">
        <v>56441044</v>
      </c>
      <c r="R2692" s="159">
        <v>19527230.609999999</v>
      </c>
      <c r="S2692" s="159">
        <v>100652.18</v>
      </c>
      <c r="T2692" s="159">
        <v>25652.18</v>
      </c>
      <c r="U2692" s="159">
        <v>112213699.91</v>
      </c>
      <c r="V2692" s="159">
        <v>109933333.20999999</v>
      </c>
      <c r="W2692" s="159">
        <v>68349709.400000006</v>
      </c>
      <c r="X2692" s="159">
        <v>615659.43999999994</v>
      </c>
      <c r="Y2692" s="159">
        <v>2280366.7000000002</v>
      </c>
      <c r="Z2692" s="159">
        <v>20229820.050000001</v>
      </c>
      <c r="AA2692" s="159">
        <v>0</v>
      </c>
      <c r="AB2692" s="159">
        <v>20229820.050000001</v>
      </c>
      <c r="AC2692" s="159">
        <v>2505000</v>
      </c>
      <c r="AD2692" s="159">
        <v>2505000</v>
      </c>
      <c r="AE2692" s="159">
        <v>7631500</v>
      </c>
      <c r="AF2692" s="159">
        <v>13365272.619999999</v>
      </c>
      <c r="AG2692" s="159">
        <v>1247112.1499999999</v>
      </c>
      <c r="AH2692" s="159">
        <v>1414345.52</v>
      </c>
      <c r="AI2692" s="159">
        <v>0</v>
      </c>
      <c r="AJ2692" s="159">
        <v>0</v>
      </c>
    </row>
    <row r="2693" spans="1:36">
      <c r="A2693" s="153">
        <v>22</v>
      </c>
      <c r="B2693" s="154">
        <v>8</v>
      </c>
      <c r="C2693" s="154">
        <v>0</v>
      </c>
      <c r="D2693" s="155">
        <v>0</v>
      </c>
      <c r="E2693" s="155" t="s">
        <v>90</v>
      </c>
      <c r="F2693" s="156" t="s">
        <v>6481</v>
      </c>
      <c r="G2693" s="156" t="s">
        <v>90</v>
      </c>
      <c r="H2693" s="156" t="s">
        <v>6482</v>
      </c>
      <c r="I2693" s="155">
        <v>2208000</v>
      </c>
      <c r="J2693" s="157" t="s">
        <v>290</v>
      </c>
      <c r="K2693" s="157"/>
      <c r="L2693" s="155">
        <v>2022</v>
      </c>
      <c r="M2693" s="158">
        <v>63989</v>
      </c>
      <c r="N2693" s="159">
        <v>118528828.7</v>
      </c>
      <c r="O2693" s="159">
        <v>103769341.56</v>
      </c>
      <c r="P2693" s="159">
        <v>70850340.620000005</v>
      </c>
      <c r="Q2693" s="159">
        <v>50675289</v>
      </c>
      <c r="R2693" s="159">
        <v>20175051.620000001</v>
      </c>
      <c r="S2693" s="159">
        <v>14759487.140000001</v>
      </c>
      <c r="T2693" s="159">
        <v>1732167.62</v>
      </c>
      <c r="U2693" s="159">
        <v>121974282.56</v>
      </c>
      <c r="V2693" s="159">
        <v>98028953.659999996</v>
      </c>
      <c r="W2693" s="159">
        <v>60840788.789999999</v>
      </c>
      <c r="X2693" s="159">
        <v>613445.68999999994</v>
      </c>
      <c r="Y2693" s="159">
        <v>23945328.899999999</v>
      </c>
      <c r="Z2693" s="159">
        <v>26890469.100000001</v>
      </c>
      <c r="AA2693" s="159">
        <v>3400000</v>
      </c>
      <c r="AB2693" s="159">
        <v>23490469.100000001</v>
      </c>
      <c r="AC2693" s="159">
        <v>1421184</v>
      </c>
      <c r="AD2693" s="159">
        <v>1421184</v>
      </c>
      <c r="AE2693" s="159">
        <v>13508256</v>
      </c>
      <c r="AF2693" s="159">
        <v>5740387.9000000004</v>
      </c>
      <c r="AG2693" s="159">
        <v>3882443.48</v>
      </c>
      <c r="AH2693" s="159">
        <v>3914311.81</v>
      </c>
      <c r="AI2693" s="159">
        <v>0</v>
      </c>
      <c r="AJ2693" s="159">
        <v>0</v>
      </c>
    </row>
    <row r="2694" spans="1:36">
      <c r="A2694" s="153">
        <v>22</v>
      </c>
      <c r="B2694" s="154">
        <v>9</v>
      </c>
      <c r="C2694" s="154">
        <v>0</v>
      </c>
      <c r="D2694" s="155">
        <v>0</v>
      </c>
      <c r="E2694" s="155" t="s">
        <v>90</v>
      </c>
      <c r="F2694" s="156" t="s">
        <v>6483</v>
      </c>
      <c r="G2694" s="156" t="s">
        <v>90</v>
      </c>
      <c r="H2694" s="156" t="s">
        <v>6484</v>
      </c>
      <c r="I2694" s="155">
        <v>2209000</v>
      </c>
      <c r="J2694" s="157" t="s">
        <v>289</v>
      </c>
      <c r="K2694" s="157"/>
      <c r="L2694" s="155">
        <v>2022</v>
      </c>
      <c r="M2694" s="158">
        <v>61198</v>
      </c>
      <c r="N2694" s="159">
        <v>110451261.63</v>
      </c>
      <c r="O2694" s="159">
        <v>109656574.97</v>
      </c>
      <c r="P2694" s="159">
        <v>80357598.450000003</v>
      </c>
      <c r="Q2694" s="159">
        <v>57715381</v>
      </c>
      <c r="R2694" s="159">
        <v>22642217.449999999</v>
      </c>
      <c r="S2694" s="159">
        <v>794686.66</v>
      </c>
      <c r="T2694" s="159">
        <v>107567.01</v>
      </c>
      <c r="U2694" s="159">
        <v>110433342.15000001</v>
      </c>
      <c r="V2694" s="159">
        <v>107808839.81</v>
      </c>
      <c r="W2694" s="159">
        <v>69676879.310000002</v>
      </c>
      <c r="X2694" s="159">
        <v>1461609.99</v>
      </c>
      <c r="Y2694" s="159">
        <v>2624502.34</v>
      </c>
      <c r="Z2694" s="159">
        <v>8302012.5099999998</v>
      </c>
      <c r="AA2694" s="159">
        <v>0</v>
      </c>
      <c r="AB2694" s="159">
        <v>8302012.5099999998</v>
      </c>
      <c r="AC2694" s="159">
        <v>3031434.58</v>
      </c>
      <c r="AD2694" s="159">
        <v>3031434.58</v>
      </c>
      <c r="AE2694" s="159">
        <v>29226661.699999999</v>
      </c>
      <c r="AF2694" s="159">
        <v>1847735.16</v>
      </c>
      <c r="AG2694" s="159">
        <v>2139857.14</v>
      </c>
      <c r="AH2694" s="159">
        <v>3284239.99</v>
      </c>
      <c r="AI2694" s="159">
        <v>0</v>
      </c>
      <c r="AJ2694" s="159">
        <v>0</v>
      </c>
    </row>
    <row r="2695" spans="1:36">
      <c r="A2695" s="153">
        <v>22</v>
      </c>
      <c r="B2695" s="154">
        <v>10</v>
      </c>
      <c r="C2695" s="154">
        <v>0</v>
      </c>
      <c r="D2695" s="155">
        <v>0</v>
      </c>
      <c r="E2695" s="155" t="s">
        <v>90</v>
      </c>
      <c r="F2695" s="156" t="s">
        <v>6485</v>
      </c>
      <c r="G2695" s="156" t="s">
        <v>90</v>
      </c>
      <c r="H2695" s="156" t="s">
        <v>6486</v>
      </c>
      <c r="I2695" s="155">
        <v>2210000</v>
      </c>
      <c r="J2695" s="157" t="s">
        <v>288</v>
      </c>
      <c r="K2695" s="157"/>
      <c r="L2695" s="155">
        <v>2022</v>
      </c>
      <c r="M2695" s="158">
        <v>33991</v>
      </c>
      <c r="N2695" s="159">
        <v>75735766.519999996</v>
      </c>
      <c r="O2695" s="159">
        <v>68251256.849999994</v>
      </c>
      <c r="P2695" s="159">
        <v>44513198.030000001</v>
      </c>
      <c r="Q2695" s="159">
        <v>25337508</v>
      </c>
      <c r="R2695" s="159">
        <v>19175690.030000001</v>
      </c>
      <c r="S2695" s="159">
        <v>7484509.6699999999</v>
      </c>
      <c r="T2695" s="159">
        <v>271549.61</v>
      </c>
      <c r="U2695" s="159">
        <v>67629192.349999994</v>
      </c>
      <c r="V2695" s="159">
        <v>60605855.579999998</v>
      </c>
      <c r="W2695" s="159">
        <v>34246353.049999997</v>
      </c>
      <c r="X2695" s="159">
        <v>711714.82</v>
      </c>
      <c r="Y2695" s="159">
        <v>7023336.7699999996</v>
      </c>
      <c r="Z2695" s="159">
        <v>10064877.529999999</v>
      </c>
      <c r="AA2695" s="159">
        <v>319800</v>
      </c>
      <c r="AB2695" s="159">
        <v>9745077.5299999993</v>
      </c>
      <c r="AC2695" s="159">
        <v>1100000</v>
      </c>
      <c r="AD2695" s="159">
        <v>1100000</v>
      </c>
      <c r="AE2695" s="159">
        <v>12456327</v>
      </c>
      <c r="AF2695" s="159">
        <v>7645401.2699999996</v>
      </c>
      <c r="AG2695" s="159">
        <v>1154856.8999999999</v>
      </c>
      <c r="AH2695" s="159">
        <v>1727229.84</v>
      </c>
      <c r="AI2695" s="159">
        <v>0</v>
      </c>
      <c r="AJ2695" s="159">
        <v>0</v>
      </c>
    </row>
    <row r="2696" spans="1:36">
      <c r="A2696" s="153">
        <v>22</v>
      </c>
      <c r="B2696" s="154">
        <v>11</v>
      </c>
      <c r="C2696" s="154">
        <v>0</v>
      </c>
      <c r="D2696" s="155">
        <v>0</v>
      </c>
      <c r="E2696" s="155" t="s">
        <v>90</v>
      </c>
      <c r="F2696" s="156" t="s">
        <v>6487</v>
      </c>
      <c r="G2696" s="156" t="s">
        <v>90</v>
      </c>
      <c r="H2696" s="156" t="s">
        <v>6488</v>
      </c>
      <c r="I2696" s="155">
        <v>2211000</v>
      </c>
      <c r="J2696" s="157" t="s">
        <v>287</v>
      </c>
      <c r="K2696" s="157"/>
      <c r="L2696" s="155">
        <v>2022</v>
      </c>
      <c r="M2696" s="158">
        <v>90613</v>
      </c>
      <c r="N2696" s="159">
        <v>122216029.14</v>
      </c>
      <c r="O2696" s="159">
        <v>115933771.72</v>
      </c>
      <c r="P2696" s="159">
        <v>67922773.829999998</v>
      </c>
      <c r="Q2696" s="159">
        <v>38014208</v>
      </c>
      <c r="R2696" s="159">
        <v>29908565.829999998</v>
      </c>
      <c r="S2696" s="159">
        <v>6282257.4199999999</v>
      </c>
      <c r="T2696" s="159">
        <v>354</v>
      </c>
      <c r="U2696" s="159">
        <v>131351246.34999999</v>
      </c>
      <c r="V2696" s="159">
        <v>113069177.87</v>
      </c>
      <c r="W2696" s="159">
        <v>58350302.130000003</v>
      </c>
      <c r="X2696" s="159">
        <v>699316</v>
      </c>
      <c r="Y2696" s="159">
        <v>18282068.48</v>
      </c>
      <c r="Z2696" s="159">
        <v>21146546.219999999</v>
      </c>
      <c r="AA2696" s="159">
        <v>0</v>
      </c>
      <c r="AB2696" s="159">
        <v>21146546.219999999</v>
      </c>
      <c r="AC2696" s="159">
        <v>2500000</v>
      </c>
      <c r="AD2696" s="159">
        <v>2500000</v>
      </c>
      <c r="AE2696" s="159">
        <v>10700000</v>
      </c>
      <c r="AF2696" s="159">
        <v>2864593.85</v>
      </c>
      <c r="AG2696" s="159">
        <v>3032501.22</v>
      </c>
      <c r="AH2696" s="159">
        <v>3371465.03</v>
      </c>
      <c r="AI2696" s="159">
        <v>0</v>
      </c>
      <c r="AJ2696" s="159">
        <v>0</v>
      </c>
    </row>
    <row r="2697" spans="1:36">
      <c r="A2697" s="153">
        <v>22</v>
      </c>
      <c r="B2697" s="154">
        <v>12</v>
      </c>
      <c r="C2697" s="154">
        <v>0</v>
      </c>
      <c r="D2697" s="155">
        <v>0</v>
      </c>
      <c r="E2697" s="155" t="s">
        <v>90</v>
      </c>
      <c r="F2697" s="156" t="s">
        <v>6489</v>
      </c>
      <c r="G2697" s="156" t="s">
        <v>90</v>
      </c>
      <c r="H2697" s="156" t="s">
        <v>6490</v>
      </c>
      <c r="I2697" s="155">
        <v>2212000</v>
      </c>
      <c r="J2697" s="157" t="s">
        <v>286</v>
      </c>
      <c r="K2697" s="157"/>
      <c r="L2697" s="155">
        <v>2022</v>
      </c>
      <c r="M2697" s="158">
        <v>96224</v>
      </c>
      <c r="N2697" s="159">
        <v>177345824.74000001</v>
      </c>
      <c r="O2697" s="159">
        <v>141758875.22</v>
      </c>
      <c r="P2697" s="159">
        <v>85498309.450000003</v>
      </c>
      <c r="Q2697" s="159">
        <v>38437537</v>
      </c>
      <c r="R2697" s="159">
        <v>47060772.450000003</v>
      </c>
      <c r="S2697" s="159">
        <v>35586949.520000003</v>
      </c>
      <c r="T2697" s="159">
        <v>317862.18</v>
      </c>
      <c r="U2697" s="159">
        <v>175349100.28</v>
      </c>
      <c r="V2697" s="159">
        <v>125761439.05</v>
      </c>
      <c r="W2697" s="159">
        <v>62341995.299999997</v>
      </c>
      <c r="X2697" s="159">
        <v>1402480.39</v>
      </c>
      <c r="Y2697" s="159">
        <v>49587661.229999997</v>
      </c>
      <c r="Z2697" s="159">
        <v>35987873.659999996</v>
      </c>
      <c r="AA2697" s="159">
        <v>0</v>
      </c>
      <c r="AB2697" s="159">
        <v>35987873.659999996</v>
      </c>
      <c r="AC2697" s="159">
        <v>6662942</v>
      </c>
      <c r="AD2697" s="159">
        <v>6662942</v>
      </c>
      <c r="AE2697" s="159">
        <v>17842000</v>
      </c>
      <c r="AF2697" s="159">
        <v>15997436.17</v>
      </c>
      <c r="AG2697" s="159">
        <v>2761838.03</v>
      </c>
      <c r="AH2697" s="159">
        <v>3038889.58</v>
      </c>
      <c r="AI2697" s="159">
        <v>0</v>
      </c>
      <c r="AJ2697" s="159">
        <v>0</v>
      </c>
    </row>
    <row r="2698" spans="1:36">
      <c r="A2698" s="153">
        <v>22</v>
      </c>
      <c r="B2698" s="154">
        <v>13</v>
      </c>
      <c r="C2698" s="154">
        <v>0</v>
      </c>
      <c r="D2698" s="155">
        <v>0</v>
      </c>
      <c r="E2698" s="155" t="s">
        <v>90</v>
      </c>
      <c r="F2698" s="156" t="s">
        <v>6491</v>
      </c>
      <c r="G2698" s="156" t="s">
        <v>90</v>
      </c>
      <c r="H2698" s="156" t="s">
        <v>6492</v>
      </c>
      <c r="I2698" s="155">
        <v>2213000</v>
      </c>
      <c r="J2698" s="157" t="s">
        <v>285</v>
      </c>
      <c r="K2698" s="157"/>
      <c r="L2698" s="155">
        <v>2022</v>
      </c>
      <c r="M2698" s="158">
        <v>125541</v>
      </c>
      <c r="N2698" s="159">
        <v>199590485.05000001</v>
      </c>
      <c r="O2698" s="159">
        <v>196033453.36000001</v>
      </c>
      <c r="P2698" s="159">
        <v>129584710.87</v>
      </c>
      <c r="Q2698" s="159">
        <v>89892752</v>
      </c>
      <c r="R2698" s="159">
        <v>39691958.869999997</v>
      </c>
      <c r="S2698" s="159">
        <v>3557031.69</v>
      </c>
      <c r="T2698" s="159">
        <v>400283.01</v>
      </c>
      <c r="U2698" s="159">
        <v>222419234.33000001</v>
      </c>
      <c r="V2698" s="159">
        <v>194558362.61000001</v>
      </c>
      <c r="W2698" s="159">
        <v>111739346.27</v>
      </c>
      <c r="X2698" s="159">
        <v>2802827.94</v>
      </c>
      <c r="Y2698" s="159">
        <v>27860871.719999999</v>
      </c>
      <c r="Z2698" s="159">
        <v>41567438.880000003</v>
      </c>
      <c r="AA2698" s="159">
        <v>15700000</v>
      </c>
      <c r="AB2698" s="159">
        <v>25867438.880000003</v>
      </c>
      <c r="AC2698" s="159">
        <v>3870383.84</v>
      </c>
      <c r="AD2698" s="159">
        <v>3870383.84</v>
      </c>
      <c r="AE2698" s="159">
        <v>62366004.479999997</v>
      </c>
      <c r="AF2698" s="159">
        <v>1475090.75</v>
      </c>
      <c r="AG2698" s="159">
        <v>1117978.8700000001</v>
      </c>
      <c r="AH2698" s="159">
        <v>1789997.7</v>
      </c>
      <c r="AI2698" s="159">
        <v>0</v>
      </c>
      <c r="AJ2698" s="159">
        <v>0</v>
      </c>
    </row>
    <row r="2699" spans="1:36">
      <c r="A2699" s="153">
        <v>22</v>
      </c>
      <c r="B2699" s="154">
        <v>14</v>
      </c>
      <c r="C2699" s="154">
        <v>0</v>
      </c>
      <c r="D2699" s="155">
        <v>0</v>
      </c>
      <c r="E2699" s="155" t="s">
        <v>90</v>
      </c>
      <c r="F2699" s="156" t="s">
        <v>6493</v>
      </c>
      <c r="G2699" s="156" t="s">
        <v>90</v>
      </c>
      <c r="H2699" s="156" t="s">
        <v>6494</v>
      </c>
      <c r="I2699" s="155">
        <v>2214000</v>
      </c>
      <c r="J2699" s="157" t="s">
        <v>284</v>
      </c>
      <c r="K2699" s="157"/>
      <c r="L2699" s="155">
        <v>2022</v>
      </c>
      <c r="M2699" s="158">
        <v>112111</v>
      </c>
      <c r="N2699" s="159">
        <v>200843953.08000001</v>
      </c>
      <c r="O2699" s="159">
        <v>193781327.56999999</v>
      </c>
      <c r="P2699" s="159">
        <v>115634324.94</v>
      </c>
      <c r="Q2699" s="159">
        <v>82225568</v>
      </c>
      <c r="R2699" s="159">
        <v>33408756.940000001</v>
      </c>
      <c r="S2699" s="159">
        <v>7062625.5099999998</v>
      </c>
      <c r="T2699" s="159">
        <v>37508.910000000003</v>
      </c>
      <c r="U2699" s="159">
        <v>201780554.88999999</v>
      </c>
      <c r="V2699" s="159">
        <v>186553088.59999999</v>
      </c>
      <c r="W2699" s="159">
        <v>122547005.45999999</v>
      </c>
      <c r="X2699" s="159">
        <v>2119043</v>
      </c>
      <c r="Y2699" s="159">
        <v>15227466.289999999</v>
      </c>
      <c r="Z2699" s="159">
        <v>19551524.149999999</v>
      </c>
      <c r="AA2699" s="159">
        <v>0</v>
      </c>
      <c r="AB2699" s="159">
        <v>19551524.149999999</v>
      </c>
      <c r="AC2699" s="159">
        <v>1300000</v>
      </c>
      <c r="AD2699" s="159">
        <v>1300000</v>
      </c>
      <c r="AE2699" s="159">
        <v>41200000</v>
      </c>
      <c r="AF2699" s="159">
        <v>7228238.9699999997</v>
      </c>
      <c r="AG2699" s="159">
        <v>2725837.46</v>
      </c>
      <c r="AH2699" s="159">
        <v>3261589.67</v>
      </c>
      <c r="AI2699" s="159">
        <v>0</v>
      </c>
      <c r="AJ2699" s="159">
        <v>0</v>
      </c>
    </row>
    <row r="2700" spans="1:36">
      <c r="A2700" s="153">
        <v>22</v>
      </c>
      <c r="B2700" s="154">
        <v>15</v>
      </c>
      <c r="C2700" s="154">
        <v>0</v>
      </c>
      <c r="D2700" s="155">
        <v>0</v>
      </c>
      <c r="E2700" s="155" t="s">
        <v>90</v>
      </c>
      <c r="F2700" s="156" t="s">
        <v>6495</v>
      </c>
      <c r="G2700" s="156" t="s">
        <v>90</v>
      </c>
      <c r="H2700" s="156" t="s">
        <v>6496</v>
      </c>
      <c r="I2700" s="155">
        <v>2215000</v>
      </c>
      <c r="J2700" s="157" t="s">
        <v>283</v>
      </c>
      <c r="K2700" s="157"/>
      <c r="L2700" s="155">
        <v>2022</v>
      </c>
      <c r="M2700" s="158">
        <v>226654</v>
      </c>
      <c r="N2700" s="159">
        <v>300671309.36000001</v>
      </c>
      <c r="O2700" s="159">
        <v>273806439.14999998</v>
      </c>
      <c r="P2700" s="159">
        <v>174990452.31999999</v>
      </c>
      <c r="Q2700" s="159">
        <v>117851722</v>
      </c>
      <c r="R2700" s="159">
        <v>57138730.32</v>
      </c>
      <c r="S2700" s="159">
        <v>26864870.210000001</v>
      </c>
      <c r="T2700" s="159">
        <v>1330244.96</v>
      </c>
      <c r="U2700" s="159">
        <v>325786222.47000003</v>
      </c>
      <c r="V2700" s="159">
        <v>263073541.58000001</v>
      </c>
      <c r="W2700" s="159">
        <v>142270317.28</v>
      </c>
      <c r="X2700" s="159">
        <v>1132010.8500000001</v>
      </c>
      <c r="Y2700" s="159">
        <v>62712680.890000001</v>
      </c>
      <c r="Z2700" s="159">
        <v>68134714.299999997</v>
      </c>
      <c r="AA2700" s="159">
        <v>0</v>
      </c>
      <c r="AB2700" s="159">
        <v>68134714.299999997</v>
      </c>
      <c r="AC2700" s="159">
        <v>2217000</v>
      </c>
      <c r="AD2700" s="159">
        <v>2217000</v>
      </c>
      <c r="AE2700" s="159">
        <v>17254000</v>
      </c>
      <c r="AF2700" s="159">
        <v>10732897.57</v>
      </c>
      <c r="AG2700" s="159">
        <v>4007601.14</v>
      </c>
      <c r="AH2700" s="159">
        <v>5032096.0199999996</v>
      </c>
      <c r="AI2700" s="159">
        <v>0</v>
      </c>
      <c r="AJ2700" s="159">
        <v>0</v>
      </c>
    </row>
    <row r="2701" spans="1:36">
      <c r="A2701" s="153">
        <v>22</v>
      </c>
      <c r="B2701" s="154">
        <v>16</v>
      </c>
      <c r="C2701" s="154">
        <v>0</v>
      </c>
      <c r="D2701" s="155">
        <v>0</v>
      </c>
      <c r="E2701" s="155" t="s">
        <v>90</v>
      </c>
      <c r="F2701" s="156" t="s">
        <v>6497</v>
      </c>
      <c r="G2701" s="156" t="s">
        <v>90</v>
      </c>
      <c r="H2701" s="156" t="s">
        <v>6498</v>
      </c>
      <c r="I2701" s="155">
        <v>2216000</v>
      </c>
      <c r="J2701" s="157" t="s">
        <v>282</v>
      </c>
      <c r="K2701" s="157"/>
      <c r="L2701" s="155">
        <v>2022</v>
      </c>
      <c r="M2701" s="158">
        <v>38890</v>
      </c>
      <c r="N2701" s="159">
        <v>66788234.890000001</v>
      </c>
      <c r="O2701" s="159">
        <v>61708829.759999998</v>
      </c>
      <c r="P2701" s="159">
        <v>44038413.539999999</v>
      </c>
      <c r="Q2701" s="159">
        <v>30919749</v>
      </c>
      <c r="R2701" s="159">
        <v>13118664.539999999</v>
      </c>
      <c r="S2701" s="159">
        <v>5079405.13</v>
      </c>
      <c r="T2701" s="159">
        <v>34765.599999999999</v>
      </c>
      <c r="U2701" s="159">
        <v>71728155.120000005</v>
      </c>
      <c r="V2701" s="159">
        <v>52690703.539999999</v>
      </c>
      <c r="W2701" s="159">
        <v>34290464.340000004</v>
      </c>
      <c r="X2701" s="159">
        <v>298340.81</v>
      </c>
      <c r="Y2701" s="159">
        <v>19037451.579999998</v>
      </c>
      <c r="Z2701" s="159">
        <v>26870549.579999998</v>
      </c>
      <c r="AA2701" s="159">
        <v>0</v>
      </c>
      <c r="AB2701" s="159">
        <v>26870549.579999998</v>
      </c>
      <c r="AC2701" s="159">
        <v>810000</v>
      </c>
      <c r="AD2701" s="159">
        <v>810000</v>
      </c>
      <c r="AE2701" s="159">
        <v>4850000</v>
      </c>
      <c r="AF2701" s="159">
        <v>9018126.2200000007</v>
      </c>
      <c r="AG2701" s="159">
        <v>1770905.65</v>
      </c>
      <c r="AH2701" s="159">
        <v>1616920.55</v>
      </c>
      <c r="AI2701" s="159">
        <v>0</v>
      </c>
      <c r="AJ2701" s="159">
        <v>0</v>
      </c>
    </row>
    <row r="2702" spans="1:36">
      <c r="A2702" s="153">
        <v>24</v>
      </c>
      <c r="B2702" s="154">
        <v>1</v>
      </c>
      <c r="C2702" s="154">
        <v>0</v>
      </c>
      <c r="D2702" s="155">
        <v>0</v>
      </c>
      <c r="E2702" s="155" t="s">
        <v>90</v>
      </c>
      <c r="F2702" s="156" t="s">
        <v>6499</v>
      </c>
      <c r="G2702" s="156" t="s">
        <v>90</v>
      </c>
      <c r="H2702" s="156" t="s">
        <v>6500</v>
      </c>
      <c r="I2702" s="155">
        <v>2401000</v>
      </c>
      <c r="J2702" s="157" t="s">
        <v>281</v>
      </c>
      <c r="K2702" s="157"/>
      <c r="L2702" s="155">
        <v>2022</v>
      </c>
      <c r="M2702" s="158">
        <v>145899</v>
      </c>
      <c r="N2702" s="159">
        <v>160363440.22</v>
      </c>
      <c r="O2702" s="159">
        <v>149087703.72</v>
      </c>
      <c r="P2702" s="159">
        <v>72985028.629999995</v>
      </c>
      <c r="Q2702" s="159">
        <v>42275875</v>
      </c>
      <c r="R2702" s="159">
        <v>30709153.629999999</v>
      </c>
      <c r="S2702" s="159">
        <v>11275736.5</v>
      </c>
      <c r="T2702" s="159">
        <v>1943.85</v>
      </c>
      <c r="U2702" s="159">
        <v>167004479.41999999</v>
      </c>
      <c r="V2702" s="159">
        <v>134864012.09999999</v>
      </c>
      <c r="W2702" s="159">
        <v>89474338.260000005</v>
      </c>
      <c r="X2702" s="159">
        <v>113088</v>
      </c>
      <c r="Y2702" s="159">
        <v>32140467.32</v>
      </c>
      <c r="Z2702" s="159">
        <v>45211272.109999999</v>
      </c>
      <c r="AA2702" s="159">
        <v>0</v>
      </c>
      <c r="AB2702" s="159">
        <v>45211272.109999999</v>
      </c>
      <c r="AC2702" s="159">
        <v>800000</v>
      </c>
      <c r="AD2702" s="159">
        <v>800000</v>
      </c>
      <c r="AE2702" s="159">
        <v>5168000</v>
      </c>
      <c r="AF2702" s="159">
        <v>14223691.619999999</v>
      </c>
      <c r="AG2702" s="159">
        <v>1864256.81</v>
      </c>
      <c r="AH2702" s="159">
        <v>2069587.26</v>
      </c>
      <c r="AI2702" s="159">
        <v>0</v>
      </c>
      <c r="AJ2702" s="159">
        <v>0</v>
      </c>
    </row>
    <row r="2703" spans="1:36">
      <c r="A2703" s="153">
        <v>24</v>
      </c>
      <c r="B2703" s="154">
        <v>2</v>
      </c>
      <c r="C2703" s="154">
        <v>0</v>
      </c>
      <c r="D2703" s="155">
        <v>0</v>
      </c>
      <c r="E2703" s="155" t="s">
        <v>90</v>
      </c>
      <c r="F2703" s="156" t="s">
        <v>6501</v>
      </c>
      <c r="G2703" s="156" t="s">
        <v>90</v>
      </c>
      <c r="H2703" s="156" t="s">
        <v>6502</v>
      </c>
      <c r="I2703" s="155">
        <v>2402000</v>
      </c>
      <c r="J2703" s="157" t="s">
        <v>280</v>
      </c>
      <c r="K2703" s="157"/>
      <c r="L2703" s="155">
        <v>2022</v>
      </c>
      <c r="M2703" s="158">
        <v>165721</v>
      </c>
      <c r="N2703" s="159">
        <v>156394058.96000001</v>
      </c>
      <c r="O2703" s="159">
        <v>135841103.08000001</v>
      </c>
      <c r="P2703" s="159">
        <v>54429202.560000002</v>
      </c>
      <c r="Q2703" s="159">
        <v>32343465</v>
      </c>
      <c r="R2703" s="159">
        <v>22085737.559999999</v>
      </c>
      <c r="S2703" s="159">
        <v>20552955.879999999</v>
      </c>
      <c r="T2703" s="159">
        <v>32024.75</v>
      </c>
      <c r="U2703" s="159">
        <v>164532005.94999999</v>
      </c>
      <c r="V2703" s="159">
        <v>118664710.3</v>
      </c>
      <c r="W2703" s="159">
        <v>60741330.710000001</v>
      </c>
      <c r="X2703" s="159">
        <v>39614.04</v>
      </c>
      <c r="Y2703" s="159">
        <v>45867295.649999999</v>
      </c>
      <c r="Z2703" s="159">
        <v>31110096.010000002</v>
      </c>
      <c r="AA2703" s="159">
        <v>0</v>
      </c>
      <c r="AB2703" s="159">
        <v>31110096.010000002</v>
      </c>
      <c r="AC2703" s="159">
        <v>6945702.4199999999</v>
      </c>
      <c r="AD2703" s="159">
        <v>1083772</v>
      </c>
      <c r="AE2703" s="159">
        <v>367875</v>
      </c>
      <c r="AF2703" s="159">
        <v>17176392.780000001</v>
      </c>
      <c r="AG2703" s="159">
        <v>2179546.4500000002</v>
      </c>
      <c r="AH2703" s="159">
        <v>2038263.43</v>
      </c>
      <c r="AI2703" s="159">
        <v>0</v>
      </c>
      <c r="AJ2703" s="159">
        <v>0</v>
      </c>
    </row>
    <row r="2704" spans="1:36">
      <c r="A2704" s="153">
        <v>24</v>
      </c>
      <c r="B2704" s="154">
        <v>3</v>
      </c>
      <c r="C2704" s="154">
        <v>0</v>
      </c>
      <c r="D2704" s="155">
        <v>0</v>
      </c>
      <c r="E2704" s="155" t="s">
        <v>90</v>
      </c>
      <c r="F2704" s="156" t="s">
        <v>6503</v>
      </c>
      <c r="G2704" s="156" t="s">
        <v>90</v>
      </c>
      <c r="H2704" s="156" t="s">
        <v>6504</v>
      </c>
      <c r="I2704" s="155">
        <v>2403000</v>
      </c>
      <c r="J2704" s="157" t="s">
        <v>279</v>
      </c>
      <c r="K2704" s="157"/>
      <c r="L2704" s="155">
        <v>2022</v>
      </c>
      <c r="M2704" s="158">
        <v>175826</v>
      </c>
      <c r="N2704" s="159">
        <v>294239176.17000002</v>
      </c>
      <c r="O2704" s="159">
        <v>267730752.40000001</v>
      </c>
      <c r="P2704" s="159">
        <v>186875971.65000001</v>
      </c>
      <c r="Q2704" s="159">
        <v>99101079</v>
      </c>
      <c r="R2704" s="159">
        <v>87774892.650000006</v>
      </c>
      <c r="S2704" s="159">
        <v>26508423.77</v>
      </c>
      <c r="T2704" s="159">
        <v>1546487.42</v>
      </c>
      <c r="U2704" s="159">
        <v>295856236.22000003</v>
      </c>
      <c r="V2704" s="159">
        <v>255069092.77000001</v>
      </c>
      <c r="W2704" s="159">
        <v>127518686.75</v>
      </c>
      <c r="X2704" s="159">
        <v>536468.29</v>
      </c>
      <c r="Y2704" s="159">
        <v>40787143.450000003</v>
      </c>
      <c r="Z2704" s="159">
        <v>26595704.5</v>
      </c>
      <c r="AA2704" s="159">
        <v>0</v>
      </c>
      <c r="AB2704" s="159">
        <v>26595704.5</v>
      </c>
      <c r="AC2704" s="159">
        <v>9085914.8000000007</v>
      </c>
      <c r="AD2704" s="159">
        <v>9085914.8000000007</v>
      </c>
      <c r="AE2704" s="159">
        <v>3193933.8</v>
      </c>
      <c r="AF2704" s="159">
        <v>12661659.630000001</v>
      </c>
      <c r="AG2704" s="159">
        <v>2857914.09</v>
      </c>
      <c r="AH2704" s="159">
        <v>3010752.63</v>
      </c>
      <c r="AI2704" s="159">
        <v>0</v>
      </c>
      <c r="AJ2704" s="159">
        <v>0</v>
      </c>
    </row>
    <row r="2705" spans="1:36">
      <c r="A2705" s="153">
        <v>24</v>
      </c>
      <c r="B2705" s="154">
        <v>4</v>
      </c>
      <c r="C2705" s="154">
        <v>0</v>
      </c>
      <c r="D2705" s="155">
        <v>0</v>
      </c>
      <c r="E2705" s="155" t="s">
        <v>90</v>
      </c>
      <c r="F2705" s="156" t="s">
        <v>6505</v>
      </c>
      <c r="G2705" s="156" t="s">
        <v>90</v>
      </c>
      <c r="H2705" s="156" t="s">
        <v>6506</v>
      </c>
      <c r="I2705" s="155">
        <v>2404000</v>
      </c>
      <c r="J2705" s="157" t="s">
        <v>278</v>
      </c>
      <c r="K2705" s="157"/>
      <c r="L2705" s="155">
        <v>2022</v>
      </c>
      <c r="M2705" s="158">
        <v>132171</v>
      </c>
      <c r="N2705" s="159">
        <v>146186862.88</v>
      </c>
      <c r="O2705" s="159">
        <v>124761291.53</v>
      </c>
      <c r="P2705" s="159">
        <v>56061621.789999999</v>
      </c>
      <c r="Q2705" s="159">
        <v>28271857</v>
      </c>
      <c r="R2705" s="159">
        <v>27789764.789999999</v>
      </c>
      <c r="S2705" s="159">
        <v>21425571.350000001</v>
      </c>
      <c r="T2705" s="159">
        <v>18638</v>
      </c>
      <c r="U2705" s="159">
        <v>141063803.96000001</v>
      </c>
      <c r="V2705" s="159">
        <v>112124738.28</v>
      </c>
      <c r="W2705" s="159">
        <v>60334702.609999999</v>
      </c>
      <c r="X2705" s="159">
        <v>927139.56</v>
      </c>
      <c r="Y2705" s="159">
        <v>28939065.68</v>
      </c>
      <c r="Z2705" s="159">
        <v>18232752.91</v>
      </c>
      <c r="AA2705" s="159">
        <v>0</v>
      </c>
      <c r="AB2705" s="159">
        <v>18232752.91</v>
      </c>
      <c r="AC2705" s="159">
        <v>10545696.6</v>
      </c>
      <c r="AD2705" s="159">
        <v>4469089.5999999996</v>
      </c>
      <c r="AE2705" s="159">
        <v>21358399.940000001</v>
      </c>
      <c r="AF2705" s="159">
        <v>12636553.25</v>
      </c>
      <c r="AG2705" s="159">
        <v>5850758.2400000002</v>
      </c>
      <c r="AH2705" s="159">
        <v>5182928.93</v>
      </c>
      <c r="AI2705" s="159">
        <v>300229.88</v>
      </c>
      <c r="AJ2705" s="159">
        <v>0</v>
      </c>
    </row>
    <row r="2706" spans="1:36">
      <c r="A2706" s="153">
        <v>24</v>
      </c>
      <c r="B2706" s="154">
        <v>5</v>
      </c>
      <c r="C2706" s="154">
        <v>0</v>
      </c>
      <c r="D2706" s="155">
        <v>0</v>
      </c>
      <c r="E2706" s="155" t="s">
        <v>90</v>
      </c>
      <c r="F2706" s="156" t="s">
        <v>6507</v>
      </c>
      <c r="G2706" s="156" t="s">
        <v>90</v>
      </c>
      <c r="H2706" s="156" t="s">
        <v>6508</v>
      </c>
      <c r="I2706" s="155">
        <v>2405000</v>
      </c>
      <c r="J2706" s="157" t="s">
        <v>277</v>
      </c>
      <c r="K2706" s="157"/>
      <c r="L2706" s="155">
        <v>2022</v>
      </c>
      <c r="M2706" s="158">
        <v>113226</v>
      </c>
      <c r="N2706" s="159">
        <v>124238017.97</v>
      </c>
      <c r="O2706" s="159">
        <v>117153981.04000001</v>
      </c>
      <c r="P2706" s="159">
        <v>58039518.920000002</v>
      </c>
      <c r="Q2706" s="159">
        <v>35147067</v>
      </c>
      <c r="R2706" s="159">
        <v>22892451.920000002</v>
      </c>
      <c r="S2706" s="159">
        <v>7084036.9299999997</v>
      </c>
      <c r="T2706" s="159">
        <v>1088.1500000000001</v>
      </c>
      <c r="U2706" s="159">
        <v>135459434.31</v>
      </c>
      <c r="V2706" s="159">
        <v>102644802.98</v>
      </c>
      <c r="W2706" s="159">
        <v>58179676.740000002</v>
      </c>
      <c r="X2706" s="159">
        <v>0</v>
      </c>
      <c r="Y2706" s="159">
        <v>32814631.329999998</v>
      </c>
      <c r="Z2706" s="159">
        <v>38633673.18</v>
      </c>
      <c r="AA2706" s="159">
        <v>0</v>
      </c>
      <c r="AB2706" s="159">
        <v>38633673.18</v>
      </c>
      <c r="AC2706" s="159">
        <v>0</v>
      </c>
      <c r="AD2706" s="159">
        <v>0</v>
      </c>
      <c r="AE2706" s="159">
        <v>1281676</v>
      </c>
      <c r="AF2706" s="159">
        <v>14509178.060000001</v>
      </c>
      <c r="AG2706" s="159">
        <v>1695660.5</v>
      </c>
      <c r="AH2706" s="159">
        <v>1900640.08</v>
      </c>
      <c r="AI2706" s="159">
        <v>0</v>
      </c>
      <c r="AJ2706" s="159">
        <v>0</v>
      </c>
    </row>
    <row r="2707" spans="1:36">
      <c r="A2707" s="153">
        <v>24</v>
      </c>
      <c r="B2707" s="154">
        <v>6</v>
      </c>
      <c r="C2707" s="154">
        <v>0</v>
      </c>
      <c r="D2707" s="155">
        <v>0</v>
      </c>
      <c r="E2707" s="155" t="s">
        <v>90</v>
      </c>
      <c r="F2707" s="156" t="s">
        <v>6509</v>
      </c>
      <c r="G2707" s="156" t="s">
        <v>90</v>
      </c>
      <c r="H2707" s="156" t="s">
        <v>6510</v>
      </c>
      <c r="I2707" s="155">
        <v>2406000</v>
      </c>
      <c r="J2707" s="157" t="s">
        <v>276</v>
      </c>
      <c r="K2707" s="157"/>
      <c r="L2707" s="155">
        <v>2022</v>
      </c>
      <c r="M2707" s="158">
        <v>82530</v>
      </c>
      <c r="N2707" s="159">
        <v>90509216.900000006</v>
      </c>
      <c r="O2707" s="159">
        <v>81946451.969999999</v>
      </c>
      <c r="P2707" s="159">
        <v>49400513.739999995</v>
      </c>
      <c r="Q2707" s="159">
        <v>25428278</v>
      </c>
      <c r="R2707" s="159">
        <v>23972235.739999998</v>
      </c>
      <c r="S2707" s="159">
        <v>8562764.9299999997</v>
      </c>
      <c r="T2707" s="159">
        <v>135799.29999999999</v>
      </c>
      <c r="U2707" s="159">
        <v>91551914.060000002</v>
      </c>
      <c r="V2707" s="159">
        <v>77065635.420000002</v>
      </c>
      <c r="W2707" s="159">
        <v>50746312.039999999</v>
      </c>
      <c r="X2707" s="159">
        <v>391943.77</v>
      </c>
      <c r="Y2707" s="159">
        <v>14486278.640000001</v>
      </c>
      <c r="Z2707" s="159">
        <v>11124363.529999999</v>
      </c>
      <c r="AA2707" s="159">
        <v>3000000</v>
      </c>
      <c r="AB2707" s="159">
        <v>8124363.5299999993</v>
      </c>
      <c r="AC2707" s="159">
        <v>7762068.2699999996</v>
      </c>
      <c r="AD2707" s="159">
        <v>3162068.27</v>
      </c>
      <c r="AE2707" s="159">
        <v>8325200</v>
      </c>
      <c r="AF2707" s="159">
        <v>4880816.55</v>
      </c>
      <c r="AG2707" s="159">
        <v>856858.51</v>
      </c>
      <c r="AH2707" s="159">
        <v>553818</v>
      </c>
      <c r="AI2707" s="159">
        <v>90770.46</v>
      </c>
      <c r="AJ2707" s="159">
        <v>0</v>
      </c>
    </row>
    <row r="2708" spans="1:36">
      <c r="A2708" s="153">
        <v>24</v>
      </c>
      <c r="B2708" s="154">
        <v>7</v>
      </c>
      <c r="C2708" s="154">
        <v>0</v>
      </c>
      <c r="D2708" s="155">
        <v>0</v>
      </c>
      <c r="E2708" s="155" t="s">
        <v>90</v>
      </c>
      <c r="F2708" s="156" t="s">
        <v>6511</v>
      </c>
      <c r="G2708" s="156" t="s">
        <v>90</v>
      </c>
      <c r="H2708" s="156" t="s">
        <v>6512</v>
      </c>
      <c r="I2708" s="155">
        <v>2407000</v>
      </c>
      <c r="J2708" s="157" t="s">
        <v>275</v>
      </c>
      <c r="K2708" s="157"/>
      <c r="L2708" s="155">
        <v>2022</v>
      </c>
      <c r="M2708" s="158">
        <v>75224</v>
      </c>
      <c r="N2708" s="159">
        <v>127080653.86</v>
      </c>
      <c r="O2708" s="159">
        <v>123348470.36</v>
      </c>
      <c r="P2708" s="159">
        <v>68463251.219999999</v>
      </c>
      <c r="Q2708" s="159">
        <v>41340949</v>
      </c>
      <c r="R2708" s="159">
        <v>27122302.219999999</v>
      </c>
      <c r="S2708" s="159">
        <v>3732183.5</v>
      </c>
      <c r="T2708" s="159">
        <v>1049809.7</v>
      </c>
      <c r="U2708" s="159">
        <v>127002924.56</v>
      </c>
      <c r="V2708" s="159">
        <v>118560824.31</v>
      </c>
      <c r="W2708" s="159">
        <v>82239610.269999996</v>
      </c>
      <c r="X2708" s="159">
        <v>624038.93000000005</v>
      </c>
      <c r="Y2708" s="159">
        <v>8442100.25</v>
      </c>
      <c r="Z2708" s="159">
        <v>16092442.609999999</v>
      </c>
      <c r="AA2708" s="159">
        <v>0</v>
      </c>
      <c r="AB2708" s="159">
        <v>16092442.609999999</v>
      </c>
      <c r="AC2708" s="159">
        <v>7564565.2000000002</v>
      </c>
      <c r="AD2708" s="159">
        <v>800000</v>
      </c>
      <c r="AE2708" s="159">
        <v>8660080.1899999995</v>
      </c>
      <c r="AF2708" s="159">
        <v>4787646.05</v>
      </c>
      <c r="AG2708" s="159">
        <v>1142971.58</v>
      </c>
      <c r="AH2708" s="159">
        <v>971253.62</v>
      </c>
      <c r="AI2708" s="159">
        <v>0</v>
      </c>
      <c r="AJ2708" s="159">
        <v>0</v>
      </c>
    </row>
    <row r="2709" spans="1:36">
      <c r="A2709" s="153">
        <v>24</v>
      </c>
      <c r="B2709" s="154">
        <v>8</v>
      </c>
      <c r="C2709" s="154">
        <v>0</v>
      </c>
      <c r="D2709" s="155">
        <v>0</v>
      </c>
      <c r="E2709" s="155" t="s">
        <v>90</v>
      </c>
      <c r="F2709" s="156" t="s">
        <v>6513</v>
      </c>
      <c r="G2709" s="156" t="s">
        <v>90</v>
      </c>
      <c r="H2709" s="156" t="s">
        <v>6514</v>
      </c>
      <c r="I2709" s="155">
        <v>2408000</v>
      </c>
      <c r="J2709" s="157" t="s">
        <v>274</v>
      </c>
      <c r="K2709" s="157"/>
      <c r="L2709" s="155">
        <v>2022</v>
      </c>
      <c r="M2709" s="158">
        <v>99599</v>
      </c>
      <c r="N2709" s="159">
        <v>129310201.59999999</v>
      </c>
      <c r="O2709" s="159">
        <v>126939306.76000001</v>
      </c>
      <c r="P2709" s="159">
        <v>70649984.319999993</v>
      </c>
      <c r="Q2709" s="159">
        <v>45250161</v>
      </c>
      <c r="R2709" s="159">
        <v>25399823.32</v>
      </c>
      <c r="S2709" s="159">
        <v>2370894.84</v>
      </c>
      <c r="T2709" s="159">
        <v>5832.52</v>
      </c>
      <c r="U2709" s="159">
        <v>133570138.20999999</v>
      </c>
      <c r="V2709" s="159">
        <v>124572501.40000001</v>
      </c>
      <c r="W2709" s="159">
        <v>78133943.599999994</v>
      </c>
      <c r="X2709" s="159">
        <v>919882.42</v>
      </c>
      <c r="Y2709" s="159">
        <v>8997636.8100000005</v>
      </c>
      <c r="Z2709" s="159">
        <v>15349123.16</v>
      </c>
      <c r="AA2709" s="159">
        <v>4500000</v>
      </c>
      <c r="AB2709" s="159">
        <v>10849123.16</v>
      </c>
      <c r="AC2709" s="159">
        <v>5423140.2400000002</v>
      </c>
      <c r="AD2709" s="159">
        <v>423140.24</v>
      </c>
      <c r="AE2709" s="159">
        <v>25308178.039999999</v>
      </c>
      <c r="AF2709" s="159">
        <v>2366805.36</v>
      </c>
      <c r="AG2709" s="159">
        <v>2410304.42</v>
      </c>
      <c r="AH2709" s="159">
        <v>1961134.24</v>
      </c>
      <c r="AI2709" s="159">
        <v>0</v>
      </c>
      <c r="AJ2709" s="159">
        <v>0</v>
      </c>
    </row>
    <row r="2710" spans="1:36">
      <c r="A2710" s="153">
        <v>24</v>
      </c>
      <c r="B2710" s="154">
        <v>9</v>
      </c>
      <c r="C2710" s="154">
        <v>0</v>
      </c>
      <c r="D2710" s="155">
        <v>0</v>
      </c>
      <c r="E2710" s="155" t="s">
        <v>90</v>
      </c>
      <c r="F2710" s="156" t="s">
        <v>6515</v>
      </c>
      <c r="G2710" s="156" t="s">
        <v>90</v>
      </c>
      <c r="H2710" s="156" t="s">
        <v>6516</v>
      </c>
      <c r="I2710" s="155">
        <v>2409000</v>
      </c>
      <c r="J2710" s="157" t="s">
        <v>273</v>
      </c>
      <c r="K2710" s="157"/>
      <c r="L2710" s="155">
        <v>2022</v>
      </c>
      <c r="M2710" s="158">
        <v>68297</v>
      </c>
      <c r="N2710" s="159">
        <v>111210924.12</v>
      </c>
      <c r="O2710" s="159">
        <v>86713192.870000005</v>
      </c>
      <c r="P2710" s="159">
        <v>54213413.219999999</v>
      </c>
      <c r="Q2710" s="159">
        <v>25421464</v>
      </c>
      <c r="R2710" s="159">
        <v>28791949.219999999</v>
      </c>
      <c r="S2710" s="159">
        <v>24497731.25</v>
      </c>
      <c r="T2710" s="159">
        <v>4711540.12</v>
      </c>
      <c r="U2710" s="159">
        <v>116168179.18000001</v>
      </c>
      <c r="V2710" s="159">
        <v>84723218.329999998</v>
      </c>
      <c r="W2710" s="159">
        <v>43963021.880000003</v>
      </c>
      <c r="X2710" s="159">
        <v>492039.75</v>
      </c>
      <c r="Y2710" s="159">
        <v>31444960.850000001</v>
      </c>
      <c r="Z2710" s="159">
        <v>27980040.510000002</v>
      </c>
      <c r="AA2710" s="159">
        <v>0</v>
      </c>
      <c r="AB2710" s="159">
        <v>27980040.510000002</v>
      </c>
      <c r="AC2710" s="159">
        <v>1180000</v>
      </c>
      <c r="AD2710" s="159">
        <v>1180000</v>
      </c>
      <c r="AE2710" s="159">
        <v>7514570</v>
      </c>
      <c r="AF2710" s="159">
        <v>1989974.54</v>
      </c>
      <c r="AG2710" s="159">
        <v>1389670.58</v>
      </c>
      <c r="AH2710" s="159">
        <v>2964201.74</v>
      </c>
      <c r="AI2710" s="159">
        <v>0</v>
      </c>
      <c r="AJ2710" s="159">
        <v>0</v>
      </c>
    </row>
    <row r="2711" spans="1:36">
      <c r="A2711" s="153">
        <v>24</v>
      </c>
      <c r="B2711" s="154">
        <v>10</v>
      </c>
      <c r="C2711" s="154">
        <v>0</v>
      </c>
      <c r="D2711" s="155">
        <v>0</v>
      </c>
      <c r="E2711" s="155" t="s">
        <v>90</v>
      </c>
      <c r="F2711" s="156" t="s">
        <v>6517</v>
      </c>
      <c r="G2711" s="156" t="s">
        <v>90</v>
      </c>
      <c r="H2711" s="156" t="s">
        <v>6518</v>
      </c>
      <c r="I2711" s="155">
        <v>2410000</v>
      </c>
      <c r="J2711" s="157" t="s">
        <v>272</v>
      </c>
      <c r="K2711" s="157"/>
      <c r="L2711" s="155">
        <v>2022</v>
      </c>
      <c r="M2711" s="158">
        <v>110902</v>
      </c>
      <c r="N2711" s="159">
        <v>135723784.11000001</v>
      </c>
      <c r="O2711" s="159">
        <v>129924409.29000001</v>
      </c>
      <c r="P2711" s="159">
        <v>78218928.930000007</v>
      </c>
      <c r="Q2711" s="159">
        <v>43758002</v>
      </c>
      <c r="R2711" s="159">
        <v>34460926.93</v>
      </c>
      <c r="S2711" s="159">
        <v>5799374.8200000003</v>
      </c>
      <c r="T2711" s="159">
        <v>382456.41</v>
      </c>
      <c r="U2711" s="159">
        <v>142799274.09</v>
      </c>
      <c r="V2711" s="159">
        <v>125770128.20999999</v>
      </c>
      <c r="W2711" s="159">
        <v>71307587.790000007</v>
      </c>
      <c r="X2711" s="159">
        <v>1238708.67</v>
      </c>
      <c r="Y2711" s="159">
        <v>17029145.879999999</v>
      </c>
      <c r="Z2711" s="159">
        <v>22902883.960000001</v>
      </c>
      <c r="AA2711" s="159">
        <v>3800000</v>
      </c>
      <c r="AB2711" s="159">
        <v>19102883.960000001</v>
      </c>
      <c r="AC2711" s="159">
        <v>4382768</v>
      </c>
      <c r="AD2711" s="159">
        <v>3482768</v>
      </c>
      <c r="AE2711" s="159">
        <v>20058878</v>
      </c>
      <c r="AF2711" s="159">
        <v>4154281.08</v>
      </c>
      <c r="AG2711" s="159">
        <v>2794540.21</v>
      </c>
      <c r="AH2711" s="159">
        <v>2674807.41</v>
      </c>
      <c r="AI2711" s="159">
        <v>0</v>
      </c>
      <c r="AJ2711" s="159">
        <v>0</v>
      </c>
    </row>
    <row r="2712" spans="1:36">
      <c r="A2712" s="153">
        <v>24</v>
      </c>
      <c r="B2712" s="154">
        <v>11</v>
      </c>
      <c r="C2712" s="154">
        <v>0</v>
      </c>
      <c r="D2712" s="155">
        <v>0</v>
      </c>
      <c r="E2712" s="155" t="s">
        <v>90</v>
      </c>
      <c r="F2712" s="156" t="s">
        <v>6519</v>
      </c>
      <c r="G2712" s="156" t="s">
        <v>90</v>
      </c>
      <c r="H2712" s="156" t="s">
        <v>6520</v>
      </c>
      <c r="I2712" s="155">
        <v>2411000</v>
      </c>
      <c r="J2712" s="157" t="s">
        <v>271</v>
      </c>
      <c r="K2712" s="157"/>
      <c r="L2712" s="155">
        <v>2022</v>
      </c>
      <c r="M2712" s="158">
        <v>100402</v>
      </c>
      <c r="N2712" s="159">
        <v>173843943.47999999</v>
      </c>
      <c r="O2712" s="159">
        <v>158189737.56999999</v>
      </c>
      <c r="P2712" s="159">
        <v>104683150.77000001</v>
      </c>
      <c r="Q2712" s="159">
        <v>62778085</v>
      </c>
      <c r="R2712" s="159">
        <v>41905065.770000003</v>
      </c>
      <c r="S2712" s="159">
        <v>15654205.91</v>
      </c>
      <c r="T2712" s="159">
        <v>7817.57</v>
      </c>
      <c r="U2712" s="159">
        <v>179521065.80000001</v>
      </c>
      <c r="V2712" s="159">
        <v>152273878.25</v>
      </c>
      <c r="W2712" s="159">
        <v>86605703.239999995</v>
      </c>
      <c r="X2712" s="159">
        <v>687725.81</v>
      </c>
      <c r="Y2712" s="159">
        <v>27247187.550000001</v>
      </c>
      <c r="Z2712" s="159">
        <v>31267587.449999999</v>
      </c>
      <c r="AA2712" s="159">
        <v>0</v>
      </c>
      <c r="AB2712" s="159">
        <v>31267587.449999999</v>
      </c>
      <c r="AC2712" s="159">
        <v>1239168</v>
      </c>
      <c r="AD2712" s="159">
        <v>1239168</v>
      </c>
      <c r="AE2712" s="159">
        <v>12341576</v>
      </c>
      <c r="AF2712" s="159">
        <v>5915859.3200000003</v>
      </c>
      <c r="AG2712" s="159">
        <v>4566151.79</v>
      </c>
      <c r="AH2712" s="159">
        <v>6393394.6900000004</v>
      </c>
      <c r="AI2712" s="159">
        <v>0</v>
      </c>
      <c r="AJ2712" s="159">
        <v>0</v>
      </c>
    </row>
    <row r="2713" spans="1:36">
      <c r="A2713" s="153">
        <v>24</v>
      </c>
      <c r="B2713" s="154">
        <v>12</v>
      </c>
      <c r="C2713" s="154">
        <v>0</v>
      </c>
      <c r="D2713" s="155">
        <v>0</v>
      </c>
      <c r="E2713" s="155" t="s">
        <v>90</v>
      </c>
      <c r="F2713" s="156" t="s">
        <v>6521</v>
      </c>
      <c r="G2713" s="156" t="s">
        <v>90</v>
      </c>
      <c r="H2713" s="156" t="s">
        <v>6522</v>
      </c>
      <c r="I2713" s="155">
        <v>2412000</v>
      </c>
      <c r="J2713" s="157" t="s">
        <v>270</v>
      </c>
      <c r="K2713" s="157"/>
      <c r="L2713" s="155">
        <v>2022</v>
      </c>
      <c r="M2713" s="158">
        <v>76828</v>
      </c>
      <c r="N2713" s="159">
        <v>74481557.349999994</v>
      </c>
      <c r="O2713" s="159">
        <v>65342960.229999997</v>
      </c>
      <c r="P2713" s="159">
        <v>24412314.57</v>
      </c>
      <c r="Q2713" s="159">
        <v>17955979</v>
      </c>
      <c r="R2713" s="159">
        <v>6456335.5700000003</v>
      </c>
      <c r="S2713" s="159">
        <v>9138597.1199999992</v>
      </c>
      <c r="T2713" s="159">
        <v>2652</v>
      </c>
      <c r="U2713" s="159">
        <v>69254077.549999997</v>
      </c>
      <c r="V2713" s="159">
        <v>55515195.200000003</v>
      </c>
      <c r="W2713" s="159">
        <v>33463006.73</v>
      </c>
      <c r="X2713" s="159">
        <v>0</v>
      </c>
      <c r="Y2713" s="159">
        <v>13738882.35</v>
      </c>
      <c r="Z2713" s="159">
        <v>31181250.309999999</v>
      </c>
      <c r="AA2713" s="159">
        <v>0</v>
      </c>
      <c r="AB2713" s="159">
        <v>31181250.309999999</v>
      </c>
      <c r="AC2713" s="159">
        <v>0</v>
      </c>
      <c r="AD2713" s="159">
        <v>0</v>
      </c>
      <c r="AE2713" s="159">
        <v>0</v>
      </c>
      <c r="AF2713" s="159">
        <v>9827765.0299999993</v>
      </c>
      <c r="AG2713" s="159">
        <v>352897.7</v>
      </c>
      <c r="AH2713" s="159">
        <v>689410.63</v>
      </c>
      <c r="AI2713" s="159">
        <v>0</v>
      </c>
      <c r="AJ2713" s="159">
        <v>0</v>
      </c>
    </row>
    <row r="2714" spans="1:36">
      <c r="A2714" s="153">
        <v>24</v>
      </c>
      <c r="B2714" s="154">
        <v>13</v>
      </c>
      <c r="C2714" s="154">
        <v>0</v>
      </c>
      <c r="D2714" s="155">
        <v>0</v>
      </c>
      <c r="E2714" s="155" t="s">
        <v>90</v>
      </c>
      <c r="F2714" s="156" t="s">
        <v>6523</v>
      </c>
      <c r="G2714" s="156" t="s">
        <v>90</v>
      </c>
      <c r="H2714" s="156" t="s">
        <v>6524</v>
      </c>
      <c r="I2714" s="155">
        <v>2413000</v>
      </c>
      <c r="J2714" s="157" t="s">
        <v>269</v>
      </c>
      <c r="K2714" s="157"/>
      <c r="L2714" s="155">
        <v>2022</v>
      </c>
      <c r="M2714" s="158">
        <v>139191</v>
      </c>
      <c r="N2714" s="159">
        <v>221823180.31</v>
      </c>
      <c r="O2714" s="159">
        <v>213867435.47</v>
      </c>
      <c r="P2714" s="159">
        <v>134885826.94</v>
      </c>
      <c r="Q2714" s="159">
        <v>93375264</v>
      </c>
      <c r="R2714" s="159">
        <v>41510562.939999998</v>
      </c>
      <c r="S2714" s="159">
        <v>7955744.8399999999</v>
      </c>
      <c r="T2714" s="159">
        <v>87071.95</v>
      </c>
      <c r="U2714" s="159">
        <v>232149340.74000001</v>
      </c>
      <c r="V2714" s="159">
        <v>200330873.16999999</v>
      </c>
      <c r="W2714" s="159">
        <v>111298930.01000001</v>
      </c>
      <c r="X2714" s="159">
        <v>655639.87</v>
      </c>
      <c r="Y2714" s="159">
        <v>31818467.57</v>
      </c>
      <c r="Z2714" s="159">
        <v>32053341.530000001</v>
      </c>
      <c r="AA2714" s="159">
        <v>0</v>
      </c>
      <c r="AB2714" s="159">
        <v>32053341.530000001</v>
      </c>
      <c r="AC2714" s="159">
        <v>2953098.72</v>
      </c>
      <c r="AD2714" s="159">
        <v>2953098.72</v>
      </c>
      <c r="AE2714" s="159">
        <v>12503674.25</v>
      </c>
      <c r="AF2714" s="159">
        <v>13536562.300000001</v>
      </c>
      <c r="AG2714" s="159">
        <v>1591928.4</v>
      </c>
      <c r="AH2714" s="159">
        <v>2268950.7000000002</v>
      </c>
      <c r="AI2714" s="159">
        <v>0</v>
      </c>
      <c r="AJ2714" s="159">
        <v>0</v>
      </c>
    </row>
    <row r="2715" spans="1:36">
      <c r="A2715" s="153">
        <v>24</v>
      </c>
      <c r="B2715" s="154">
        <v>14</v>
      </c>
      <c r="C2715" s="154">
        <v>0</v>
      </c>
      <c r="D2715" s="155">
        <v>0</v>
      </c>
      <c r="E2715" s="155" t="s">
        <v>90</v>
      </c>
      <c r="F2715" s="156" t="s">
        <v>6525</v>
      </c>
      <c r="G2715" s="156" t="s">
        <v>90</v>
      </c>
      <c r="H2715" s="156" t="s">
        <v>6526</v>
      </c>
      <c r="I2715" s="155">
        <v>2414000</v>
      </c>
      <c r="J2715" s="157" t="s">
        <v>268</v>
      </c>
      <c r="K2715" s="157"/>
      <c r="L2715" s="155">
        <v>2022</v>
      </c>
      <c r="M2715" s="158">
        <v>59547</v>
      </c>
      <c r="N2715" s="159">
        <v>61074935.700000003</v>
      </c>
      <c r="O2715" s="159">
        <v>57545495.850000001</v>
      </c>
      <c r="P2715" s="159">
        <v>25883969.41</v>
      </c>
      <c r="Q2715" s="159">
        <v>18840172</v>
      </c>
      <c r="R2715" s="159">
        <v>7043797.4100000001</v>
      </c>
      <c r="S2715" s="159">
        <v>3529439.85</v>
      </c>
      <c r="T2715" s="159">
        <v>31078.05</v>
      </c>
      <c r="U2715" s="159">
        <v>62723823.229999997</v>
      </c>
      <c r="V2715" s="159">
        <v>52485415.420000002</v>
      </c>
      <c r="W2715" s="159">
        <v>31305436.800000001</v>
      </c>
      <c r="X2715" s="159">
        <v>163668.95000000001</v>
      </c>
      <c r="Y2715" s="159">
        <v>10238407.810000001</v>
      </c>
      <c r="Z2715" s="159">
        <v>15312438.9</v>
      </c>
      <c r="AA2715" s="159">
        <v>0</v>
      </c>
      <c r="AB2715" s="159">
        <v>15312438.9</v>
      </c>
      <c r="AC2715" s="159">
        <v>364992</v>
      </c>
      <c r="AD2715" s="159">
        <v>364992</v>
      </c>
      <c r="AE2715" s="159">
        <v>2555024</v>
      </c>
      <c r="AF2715" s="159">
        <v>5060080.43</v>
      </c>
      <c r="AG2715" s="159">
        <v>529334.21</v>
      </c>
      <c r="AH2715" s="159">
        <v>1331427.17</v>
      </c>
      <c r="AI2715" s="159">
        <v>0</v>
      </c>
      <c r="AJ2715" s="159">
        <v>0</v>
      </c>
    </row>
    <row r="2716" spans="1:36">
      <c r="A2716" s="153">
        <v>24</v>
      </c>
      <c r="B2716" s="154">
        <v>15</v>
      </c>
      <c r="C2716" s="154">
        <v>0</v>
      </c>
      <c r="D2716" s="155">
        <v>0</v>
      </c>
      <c r="E2716" s="155" t="s">
        <v>90</v>
      </c>
      <c r="F2716" s="156" t="s">
        <v>6527</v>
      </c>
      <c r="G2716" s="156" t="s">
        <v>90</v>
      </c>
      <c r="H2716" s="156" t="s">
        <v>6528</v>
      </c>
      <c r="I2716" s="155">
        <v>2415000</v>
      </c>
      <c r="J2716" s="157" t="s">
        <v>267</v>
      </c>
      <c r="K2716" s="157"/>
      <c r="L2716" s="155">
        <v>2022</v>
      </c>
      <c r="M2716" s="158">
        <v>151424</v>
      </c>
      <c r="N2716" s="159">
        <v>210146203.34999999</v>
      </c>
      <c r="O2716" s="159">
        <v>199180821.37</v>
      </c>
      <c r="P2716" s="159">
        <v>121270185.09</v>
      </c>
      <c r="Q2716" s="159">
        <v>84424825</v>
      </c>
      <c r="R2716" s="159">
        <v>36845360.090000004</v>
      </c>
      <c r="S2716" s="159">
        <v>10965381.98</v>
      </c>
      <c r="T2716" s="159">
        <v>4039.25</v>
      </c>
      <c r="U2716" s="159">
        <v>227247287.37</v>
      </c>
      <c r="V2716" s="159">
        <v>195319802.44</v>
      </c>
      <c r="W2716" s="159">
        <v>122229410.59</v>
      </c>
      <c r="X2716" s="159">
        <v>2529367.34</v>
      </c>
      <c r="Y2716" s="159">
        <v>31927484.93</v>
      </c>
      <c r="Z2716" s="159">
        <v>46942631.299999997</v>
      </c>
      <c r="AA2716" s="159">
        <v>4500000</v>
      </c>
      <c r="AB2716" s="159">
        <v>42442631.299999997</v>
      </c>
      <c r="AC2716" s="159">
        <v>9028244</v>
      </c>
      <c r="AD2716" s="159">
        <v>2352244</v>
      </c>
      <c r="AE2716" s="159">
        <v>48532123</v>
      </c>
      <c r="AF2716" s="159">
        <v>3861018.93</v>
      </c>
      <c r="AG2716" s="159">
        <v>1269252.79</v>
      </c>
      <c r="AH2716" s="159">
        <v>1907425.7</v>
      </c>
      <c r="AI2716" s="159">
        <v>0</v>
      </c>
      <c r="AJ2716" s="159">
        <v>0</v>
      </c>
    </row>
    <row r="2717" spans="1:36">
      <c r="A2717" s="153">
        <v>24</v>
      </c>
      <c r="B2717" s="154">
        <v>16</v>
      </c>
      <c r="C2717" s="154">
        <v>0</v>
      </c>
      <c r="D2717" s="155">
        <v>0</v>
      </c>
      <c r="E2717" s="155" t="s">
        <v>90</v>
      </c>
      <c r="F2717" s="156" t="s">
        <v>6529</v>
      </c>
      <c r="G2717" s="156" t="s">
        <v>90</v>
      </c>
      <c r="H2717" s="156" t="s">
        <v>6530</v>
      </c>
      <c r="I2717" s="155">
        <v>2416000</v>
      </c>
      <c r="J2717" s="157" t="s">
        <v>266</v>
      </c>
      <c r="K2717" s="157"/>
      <c r="L2717" s="155">
        <v>2022</v>
      </c>
      <c r="M2717" s="158">
        <v>113186</v>
      </c>
      <c r="N2717" s="159">
        <v>150339002.69999999</v>
      </c>
      <c r="O2717" s="159">
        <v>148426206.34</v>
      </c>
      <c r="P2717" s="159">
        <v>86832907.359999999</v>
      </c>
      <c r="Q2717" s="159">
        <v>53320932</v>
      </c>
      <c r="R2717" s="159">
        <v>33511975.359999999</v>
      </c>
      <c r="S2717" s="159">
        <v>1912796.36</v>
      </c>
      <c r="T2717" s="159">
        <v>60266.1</v>
      </c>
      <c r="U2717" s="159">
        <v>157033524.77000001</v>
      </c>
      <c r="V2717" s="159">
        <v>141670142.88999999</v>
      </c>
      <c r="W2717" s="159">
        <v>87023234.239999995</v>
      </c>
      <c r="X2717" s="159">
        <v>537715.03</v>
      </c>
      <c r="Y2717" s="159">
        <v>15363381.880000001</v>
      </c>
      <c r="Z2717" s="159">
        <v>55205473.090000004</v>
      </c>
      <c r="AA2717" s="159">
        <v>0</v>
      </c>
      <c r="AB2717" s="159">
        <v>55205473.090000004</v>
      </c>
      <c r="AC2717" s="159">
        <v>3264000</v>
      </c>
      <c r="AD2717" s="159">
        <v>3264000</v>
      </c>
      <c r="AE2717" s="159">
        <v>7442531.9000000004</v>
      </c>
      <c r="AF2717" s="159">
        <v>6756063.4500000002</v>
      </c>
      <c r="AG2717" s="159">
        <v>4135841.6</v>
      </c>
      <c r="AH2717" s="159">
        <v>10213541.960000001</v>
      </c>
      <c r="AI2717" s="159">
        <v>0</v>
      </c>
      <c r="AJ2717" s="159">
        <v>0</v>
      </c>
    </row>
    <row r="2718" spans="1:36">
      <c r="A2718" s="153">
        <v>24</v>
      </c>
      <c r="B2718" s="154">
        <v>17</v>
      </c>
      <c r="C2718" s="154">
        <v>0</v>
      </c>
      <c r="D2718" s="155">
        <v>0</v>
      </c>
      <c r="E2718" s="155" t="s">
        <v>90</v>
      </c>
      <c r="F2718" s="156" t="s">
        <v>6531</v>
      </c>
      <c r="G2718" s="156" t="s">
        <v>90</v>
      </c>
      <c r="H2718" s="156" t="s">
        <v>6532</v>
      </c>
      <c r="I2718" s="155">
        <v>2417000</v>
      </c>
      <c r="J2718" s="157" t="s">
        <v>265</v>
      </c>
      <c r="K2718" s="157"/>
      <c r="L2718" s="155">
        <v>2022</v>
      </c>
      <c r="M2718" s="158">
        <v>149422</v>
      </c>
      <c r="N2718" s="159">
        <v>238745303.90000001</v>
      </c>
      <c r="O2718" s="159">
        <v>225229121.59999999</v>
      </c>
      <c r="P2718" s="159">
        <v>163682306.87</v>
      </c>
      <c r="Q2718" s="159">
        <v>109678820</v>
      </c>
      <c r="R2718" s="159">
        <v>54003486.869999997</v>
      </c>
      <c r="S2718" s="159">
        <v>13516182.300000001</v>
      </c>
      <c r="T2718" s="159">
        <v>31032.45</v>
      </c>
      <c r="U2718" s="159">
        <v>228087910.19</v>
      </c>
      <c r="V2718" s="159">
        <v>208444986.66999999</v>
      </c>
      <c r="W2718" s="159">
        <v>103842139.92</v>
      </c>
      <c r="X2718" s="159">
        <v>2188583.4700000002</v>
      </c>
      <c r="Y2718" s="159">
        <v>19642923.52</v>
      </c>
      <c r="Z2718" s="159">
        <v>28911729.129999999</v>
      </c>
      <c r="AA2718" s="159">
        <v>0</v>
      </c>
      <c r="AB2718" s="159">
        <v>28911729.129999999</v>
      </c>
      <c r="AC2718" s="159">
        <v>7400000</v>
      </c>
      <c r="AD2718" s="159">
        <v>7400000</v>
      </c>
      <c r="AE2718" s="159">
        <v>29710758</v>
      </c>
      <c r="AF2718" s="159">
        <v>16784134.93</v>
      </c>
      <c r="AG2718" s="159">
        <v>2565832.41</v>
      </c>
      <c r="AH2718" s="159">
        <v>2447296.6800000002</v>
      </c>
      <c r="AI2718" s="159">
        <v>0</v>
      </c>
      <c r="AJ2718" s="159">
        <v>0</v>
      </c>
    </row>
    <row r="2719" spans="1:36">
      <c r="A2719" s="153">
        <v>26</v>
      </c>
      <c r="B2719" s="154">
        <v>1</v>
      </c>
      <c r="C2719" s="154">
        <v>0</v>
      </c>
      <c r="D2719" s="155">
        <v>0</v>
      </c>
      <c r="E2719" s="155" t="s">
        <v>90</v>
      </c>
      <c r="F2719" s="156" t="s">
        <v>6533</v>
      </c>
      <c r="G2719" s="156" t="s">
        <v>90</v>
      </c>
      <c r="H2719" s="156" t="s">
        <v>6534</v>
      </c>
      <c r="I2719" s="155">
        <v>2601000</v>
      </c>
      <c r="J2719" s="157" t="s">
        <v>264</v>
      </c>
      <c r="K2719" s="157"/>
      <c r="L2719" s="155">
        <v>2022</v>
      </c>
      <c r="M2719" s="158">
        <v>68607</v>
      </c>
      <c r="N2719" s="159">
        <v>115803906</v>
      </c>
      <c r="O2719" s="159">
        <v>109032482.2</v>
      </c>
      <c r="P2719" s="159">
        <v>78156074.849999994</v>
      </c>
      <c r="Q2719" s="159">
        <v>56916137</v>
      </c>
      <c r="R2719" s="159">
        <v>21239937.850000001</v>
      </c>
      <c r="S2719" s="159">
        <v>6771423.7999999998</v>
      </c>
      <c r="T2719" s="159">
        <v>16004.31</v>
      </c>
      <c r="U2719" s="159">
        <v>113953192.15000001</v>
      </c>
      <c r="V2719" s="159">
        <v>98851184.090000004</v>
      </c>
      <c r="W2719" s="159">
        <v>68688246.420000002</v>
      </c>
      <c r="X2719" s="159">
        <v>1137696.5900000001</v>
      </c>
      <c r="Y2719" s="159">
        <v>15102008.060000001</v>
      </c>
      <c r="Z2719" s="159">
        <v>18824828.760000002</v>
      </c>
      <c r="AA2719" s="159">
        <v>0</v>
      </c>
      <c r="AB2719" s="159">
        <v>18824828.760000002</v>
      </c>
      <c r="AC2719" s="159">
        <v>1218908</v>
      </c>
      <c r="AD2719" s="159">
        <v>1218908</v>
      </c>
      <c r="AE2719" s="159">
        <v>18451276</v>
      </c>
      <c r="AF2719" s="159">
        <v>10181298.109999999</v>
      </c>
      <c r="AG2719" s="159">
        <v>1504062.6</v>
      </c>
      <c r="AH2719" s="159">
        <v>2445095.63</v>
      </c>
      <c r="AI2719" s="159">
        <v>0</v>
      </c>
      <c r="AJ2719" s="159">
        <v>0</v>
      </c>
    </row>
    <row r="2720" spans="1:36">
      <c r="A2720" s="153">
        <v>26</v>
      </c>
      <c r="B2720" s="154">
        <v>2</v>
      </c>
      <c r="C2720" s="154">
        <v>0</v>
      </c>
      <c r="D2720" s="155">
        <v>0</v>
      </c>
      <c r="E2720" s="155" t="s">
        <v>90</v>
      </c>
      <c r="F2720" s="156" t="s">
        <v>6535</v>
      </c>
      <c r="G2720" s="156" t="s">
        <v>90</v>
      </c>
      <c r="H2720" s="156" t="s">
        <v>6536</v>
      </c>
      <c r="I2720" s="155">
        <v>2602000</v>
      </c>
      <c r="J2720" s="157" t="s">
        <v>263</v>
      </c>
      <c r="K2720" s="157"/>
      <c r="L2720" s="155">
        <v>2022</v>
      </c>
      <c r="M2720" s="158">
        <v>82087</v>
      </c>
      <c r="N2720" s="159">
        <v>117936814.76000001</v>
      </c>
      <c r="O2720" s="159">
        <v>102578133.68000001</v>
      </c>
      <c r="P2720" s="159">
        <v>72130742.849999994</v>
      </c>
      <c r="Q2720" s="159">
        <v>52292570</v>
      </c>
      <c r="R2720" s="159">
        <v>19838172.850000001</v>
      </c>
      <c r="S2720" s="159">
        <v>15358681.08</v>
      </c>
      <c r="T2720" s="159">
        <v>71482.97</v>
      </c>
      <c r="U2720" s="159">
        <v>121538784.73999999</v>
      </c>
      <c r="V2720" s="159">
        <v>99160634.719999999</v>
      </c>
      <c r="W2720" s="159">
        <v>65873781.149999999</v>
      </c>
      <c r="X2720" s="159">
        <v>1194671.06</v>
      </c>
      <c r="Y2720" s="159">
        <v>22378150.02</v>
      </c>
      <c r="Z2720" s="159">
        <v>12068094</v>
      </c>
      <c r="AA2720" s="159">
        <v>0</v>
      </c>
      <c r="AB2720" s="159">
        <v>12068094</v>
      </c>
      <c r="AC2720" s="159">
        <v>4425320</v>
      </c>
      <c r="AD2720" s="159">
        <v>4425320</v>
      </c>
      <c r="AE2720" s="159">
        <v>15613300</v>
      </c>
      <c r="AF2720" s="159">
        <v>3417498.96</v>
      </c>
      <c r="AG2720" s="159">
        <v>915657.47</v>
      </c>
      <c r="AH2720" s="159">
        <v>803921.47</v>
      </c>
      <c r="AI2720" s="159">
        <v>0</v>
      </c>
      <c r="AJ2720" s="159">
        <v>0</v>
      </c>
    </row>
    <row r="2721" spans="1:36">
      <c r="A2721" s="153">
        <v>26</v>
      </c>
      <c r="B2721" s="154">
        <v>3</v>
      </c>
      <c r="C2721" s="154">
        <v>0</v>
      </c>
      <c r="D2721" s="155">
        <v>0</v>
      </c>
      <c r="E2721" s="155" t="s">
        <v>90</v>
      </c>
      <c r="F2721" s="156" t="s">
        <v>6537</v>
      </c>
      <c r="G2721" s="156" t="s">
        <v>90</v>
      </c>
      <c r="H2721" s="156" t="s">
        <v>6538</v>
      </c>
      <c r="I2721" s="155">
        <v>2603000</v>
      </c>
      <c r="J2721" s="157" t="s">
        <v>262</v>
      </c>
      <c r="K2721" s="157"/>
      <c r="L2721" s="155">
        <v>2022</v>
      </c>
      <c r="M2721" s="158">
        <v>32062</v>
      </c>
      <c r="N2721" s="159">
        <v>70660496.5</v>
      </c>
      <c r="O2721" s="159">
        <v>67470240.159999996</v>
      </c>
      <c r="P2721" s="159">
        <v>49325764.439999998</v>
      </c>
      <c r="Q2721" s="159">
        <v>31074043</v>
      </c>
      <c r="R2721" s="159">
        <v>18251721.440000001</v>
      </c>
      <c r="S2721" s="159">
        <v>3190256.34</v>
      </c>
      <c r="T2721" s="159">
        <v>272899.65999999997</v>
      </c>
      <c r="U2721" s="159">
        <v>66834659.07</v>
      </c>
      <c r="V2721" s="159">
        <v>61450604.390000001</v>
      </c>
      <c r="W2721" s="159">
        <v>40301581.18</v>
      </c>
      <c r="X2721" s="159">
        <v>964103.21</v>
      </c>
      <c r="Y2721" s="159">
        <v>5384054.6799999997</v>
      </c>
      <c r="Z2721" s="159">
        <v>3792431.75</v>
      </c>
      <c r="AA2721" s="159">
        <v>0</v>
      </c>
      <c r="AB2721" s="159">
        <v>3792431.75</v>
      </c>
      <c r="AC2721" s="159">
        <v>570400</v>
      </c>
      <c r="AD2721" s="159">
        <v>570400</v>
      </c>
      <c r="AE2721" s="159">
        <v>14061062.939999999</v>
      </c>
      <c r="AF2721" s="159">
        <v>6019635.7699999996</v>
      </c>
      <c r="AG2721" s="159">
        <v>543303.86</v>
      </c>
      <c r="AH2721" s="159">
        <v>768483.96</v>
      </c>
      <c r="AI2721" s="159">
        <v>0</v>
      </c>
      <c r="AJ2721" s="159">
        <v>0</v>
      </c>
    </row>
    <row r="2722" spans="1:36">
      <c r="A2722" s="153">
        <v>26</v>
      </c>
      <c r="B2722" s="154">
        <v>4</v>
      </c>
      <c r="C2722" s="154">
        <v>0</v>
      </c>
      <c r="D2722" s="155">
        <v>0</v>
      </c>
      <c r="E2722" s="155" t="s">
        <v>90</v>
      </c>
      <c r="F2722" s="156" t="s">
        <v>6539</v>
      </c>
      <c r="G2722" s="156" t="s">
        <v>90</v>
      </c>
      <c r="H2722" s="156" t="s">
        <v>6540</v>
      </c>
      <c r="I2722" s="155">
        <v>2604000</v>
      </c>
      <c r="J2722" s="157" t="s">
        <v>261</v>
      </c>
      <c r="K2722" s="157"/>
      <c r="L2722" s="155">
        <v>2022</v>
      </c>
      <c r="M2722" s="158">
        <v>211700</v>
      </c>
      <c r="N2722" s="159">
        <v>233447142.90000001</v>
      </c>
      <c r="O2722" s="159">
        <v>180550450.41999999</v>
      </c>
      <c r="P2722" s="159">
        <v>100429023.98</v>
      </c>
      <c r="Q2722" s="159">
        <v>69058466</v>
      </c>
      <c r="R2722" s="159">
        <v>31370557.98</v>
      </c>
      <c r="S2722" s="159">
        <v>52896692.479999997</v>
      </c>
      <c r="T2722" s="159">
        <v>4995</v>
      </c>
      <c r="U2722" s="159">
        <v>241869238.91</v>
      </c>
      <c r="V2722" s="159">
        <v>147064429.96000001</v>
      </c>
      <c r="W2722" s="159">
        <v>83363850.659999996</v>
      </c>
      <c r="X2722" s="159">
        <v>2380881.46</v>
      </c>
      <c r="Y2722" s="159">
        <v>94804808.950000003</v>
      </c>
      <c r="Z2722" s="159">
        <v>125668611.54000001</v>
      </c>
      <c r="AA2722" s="159">
        <v>0</v>
      </c>
      <c r="AB2722" s="159">
        <v>125668611.54000001</v>
      </c>
      <c r="AC2722" s="159">
        <v>8874264</v>
      </c>
      <c r="AD2722" s="159">
        <v>7374264</v>
      </c>
      <c r="AE2722" s="159">
        <v>33657395.299999997</v>
      </c>
      <c r="AF2722" s="159">
        <v>33486020.460000001</v>
      </c>
      <c r="AG2722" s="159">
        <v>4019350.51</v>
      </c>
      <c r="AH2722" s="159">
        <v>5022084.0599999996</v>
      </c>
      <c r="AI2722" s="159">
        <v>0</v>
      </c>
      <c r="AJ2722" s="159">
        <v>688.3</v>
      </c>
    </row>
    <row r="2723" spans="1:36">
      <c r="A2723" s="153">
        <v>26</v>
      </c>
      <c r="B2723" s="154">
        <v>5</v>
      </c>
      <c r="C2723" s="154">
        <v>0</v>
      </c>
      <c r="D2723" s="155">
        <v>0</v>
      </c>
      <c r="E2723" s="155" t="s">
        <v>90</v>
      </c>
      <c r="F2723" s="156" t="s">
        <v>6541</v>
      </c>
      <c r="G2723" s="156" t="s">
        <v>90</v>
      </c>
      <c r="H2723" s="156" t="s">
        <v>6542</v>
      </c>
      <c r="I2723" s="155">
        <v>2605000</v>
      </c>
      <c r="J2723" s="157" t="s">
        <v>260</v>
      </c>
      <c r="K2723" s="157"/>
      <c r="L2723" s="155">
        <v>2022</v>
      </c>
      <c r="M2723" s="158">
        <v>74951</v>
      </c>
      <c r="N2723" s="159">
        <v>134210827.84999999</v>
      </c>
      <c r="O2723" s="159">
        <v>128538661.89</v>
      </c>
      <c r="P2723" s="159">
        <v>90505681.659999996</v>
      </c>
      <c r="Q2723" s="159">
        <v>60002911</v>
      </c>
      <c r="R2723" s="159">
        <v>30502770.66</v>
      </c>
      <c r="S2723" s="159">
        <v>5672165.96</v>
      </c>
      <c r="T2723" s="159">
        <v>46358</v>
      </c>
      <c r="U2723" s="159">
        <v>127799408.18000001</v>
      </c>
      <c r="V2723" s="159">
        <v>120312252.97</v>
      </c>
      <c r="W2723" s="159">
        <v>72544812.310000002</v>
      </c>
      <c r="X2723" s="159">
        <v>35944.11</v>
      </c>
      <c r="Y2723" s="159">
        <v>7487155.21</v>
      </c>
      <c r="Z2723" s="159">
        <v>23922046.010000002</v>
      </c>
      <c r="AA2723" s="159">
        <v>0</v>
      </c>
      <c r="AB2723" s="159">
        <v>23922046.010000002</v>
      </c>
      <c r="AC2723" s="159">
        <v>400000</v>
      </c>
      <c r="AD2723" s="159">
        <v>400000</v>
      </c>
      <c r="AE2723" s="159">
        <v>1602787.18</v>
      </c>
      <c r="AF2723" s="159">
        <v>8226408.9199999999</v>
      </c>
      <c r="AG2723" s="159">
        <v>3558812.3</v>
      </c>
      <c r="AH2723" s="159">
        <v>2497711.31</v>
      </c>
      <c r="AI2723" s="159">
        <v>0</v>
      </c>
      <c r="AJ2723" s="159">
        <v>0</v>
      </c>
    </row>
    <row r="2724" spans="1:36">
      <c r="A2724" s="153">
        <v>26</v>
      </c>
      <c r="B2724" s="154">
        <v>6</v>
      </c>
      <c r="C2724" s="154">
        <v>0</v>
      </c>
      <c r="D2724" s="155">
        <v>0</v>
      </c>
      <c r="E2724" s="155" t="s">
        <v>90</v>
      </c>
      <c r="F2724" s="156" t="s">
        <v>6543</v>
      </c>
      <c r="G2724" s="156" t="s">
        <v>90</v>
      </c>
      <c r="H2724" s="156" t="s">
        <v>6544</v>
      </c>
      <c r="I2724" s="155">
        <v>2606000</v>
      </c>
      <c r="J2724" s="157" t="s">
        <v>259</v>
      </c>
      <c r="K2724" s="157"/>
      <c r="L2724" s="155">
        <v>2022</v>
      </c>
      <c r="M2724" s="158">
        <v>49110</v>
      </c>
      <c r="N2724" s="159">
        <v>125722214.88</v>
      </c>
      <c r="O2724" s="159">
        <v>123069341.03</v>
      </c>
      <c r="P2724" s="159">
        <v>81080836.430000007</v>
      </c>
      <c r="Q2724" s="159">
        <v>54316379</v>
      </c>
      <c r="R2724" s="159">
        <v>26764457.43</v>
      </c>
      <c r="S2724" s="159">
        <v>2652873.85</v>
      </c>
      <c r="T2724" s="159">
        <v>1159.4100000000001</v>
      </c>
      <c r="U2724" s="159">
        <v>134689176.77000001</v>
      </c>
      <c r="V2724" s="159">
        <v>113496188.23999999</v>
      </c>
      <c r="W2724" s="159">
        <v>71277377.129999995</v>
      </c>
      <c r="X2724" s="159">
        <v>0</v>
      </c>
      <c r="Y2724" s="159">
        <v>21192988.530000001</v>
      </c>
      <c r="Z2724" s="159">
        <v>40212387.170000002</v>
      </c>
      <c r="AA2724" s="159">
        <v>0</v>
      </c>
      <c r="AB2724" s="159">
        <v>40212387.170000002</v>
      </c>
      <c r="AC2724" s="159">
        <v>0</v>
      </c>
      <c r="AD2724" s="159">
        <v>0</v>
      </c>
      <c r="AE2724" s="159">
        <v>866402.71</v>
      </c>
      <c r="AF2724" s="159">
        <v>9573152.7899999991</v>
      </c>
      <c r="AG2724" s="159">
        <v>240558.18</v>
      </c>
      <c r="AH2724" s="159">
        <v>260021.26</v>
      </c>
      <c r="AI2724" s="159">
        <v>0</v>
      </c>
      <c r="AJ2724" s="159">
        <v>0</v>
      </c>
    </row>
    <row r="2725" spans="1:36">
      <c r="A2725" s="153">
        <v>26</v>
      </c>
      <c r="B2725" s="154">
        <v>7</v>
      </c>
      <c r="C2725" s="154">
        <v>0</v>
      </c>
      <c r="D2725" s="155">
        <v>0</v>
      </c>
      <c r="E2725" s="155" t="s">
        <v>90</v>
      </c>
      <c r="F2725" s="156" t="s">
        <v>6545</v>
      </c>
      <c r="G2725" s="156" t="s">
        <v>90</v>
      </c>
      <c r="H2725" s="156" t="s">
        <v>6546</v>
      </c>
      <c r="I2725" s="155">
        <v>2607000</v>
      </c>
      <c r="J2725" s="157" t="s">
        <v>258</v>
      </c>
      <c r="K2725" s="157"/>
      <c r="L2725" s="155">
        <v>2022</v>
      </c>
      <c r="M2725" s="158">
        <v>101833</v>
      </c>
      <c r="N2725" s="159">
        <v>187685468.99000001</v>
      </c>
      <c r="O2725" s="159">
        <v>171568724.31</v>
      </c>
      <c r="P2725" s="159">
        <v>121693348.25999999</v>
      </c>
      <c r="Q2725" s="159">
        <v>88090583</v>
      </c>
      <c r="R2725" s="159">
        <v>33602765.259999998</v>
      </c>
      <c r="S2725" s="159">
        <v>16116744.68</v>
      </c>
      <c r="T2725" s="159">
        <v>161281.44</v>
      </c>
      <c r="U2725" s="159">
        <v>197101789.75999999</v>
      </c>
      <c r="V2725" s="159">
        <v>172535167.75999999</v>
      </c>
      <c r="W2725" s="159">
        <v>98230329.870000005</v>
      </c>
      <c r="X2725" s="159">
        <v>3393538.22</v>
      </c>
      <c r="Y2725" s="159">
        <v>24566622</v>
      </c>
      <c r="Z2725" s="159">
        <v>12578334.890000001</v>
      </c>
      <c r="AA2725" s="159">
        <v>0</v>
      </c>
      <c r="AB2725" s="159">
        <v>12578334.890000001</v>
      </c>
      <c r="AC2725" s="159">
        <v>1000000</v>
      </c>
      <c r="AD2725" s="159">
        <v>1000000</v>
      </c>
      <c r="AE2725" s="159">
        <v>52365302.57</v>
      </c>
      <c r="AF2725" s="159">
        <v>-966443.45</v>
      </c>
      <c r="AG2725" s="159">
        <v>2085344.98</v>
      </c>
      <c r="AH2725" s="159">
        <v>1773381.36</v>
      </c>
      <c r="AI2725" s="159">
        <v>0</v>
      </c>
      <c r="AJ2725" s="159">
        <v>0</v>
      </c>
    </row>
    <row r="2726" spans="1:36">
      <c r="A2726" s="153">
        <v>26</v>
      </c>
      <c r="B2726" s="154">
        <v>8</v>
      </c>
      <c r="C2726" s="154">
        <v>0</v>
      </c>
      <c r="D2726" s="155">
        <v>0</v>
      </c>
      <c r="E2726" s="155" t="s">
        <v>90</v>
      </c>
      <c r="F2726" s="156" t="s">
        <v>6547</v>
      </c>
      <c r="G2726" s="156" t="s">
        <v>90</v>
      </c>
      <c r="H2726" s="156" t="s">
        <v>6548</v>
      </c>
      <c r="I2726" s="155">
        <v>2608000</v>
      </c>
      <c r="J2726" s="157" t="s">
        <v>257</v>
      </c>
      <c r="K2726" s="157"/>
      <c r="L2726" s="155">
        <v>2022</v>
      </c>
      <c r="M2726" s="158">
        <v>37157</v>
      </c>
      <c r="N2726" s="159">
        <v>68744511.650000006</v>
      </c>
      <c r="O2726" s="159">
        <v>68029620.569999993</v>
      </c>
      <c r="P2726" s="159">
        <v>46205939.18</v>
      </c>
      <c r="Q2726" s="159">
        <v>28514581</v>
      </c>
      <c r="R2726" s="159">
        <v>17691358.18</v>
      </c>
      <c r="S2726" s="159">
        <v>714891.08</v>
      </c>
      <c r="T2726" s="159">
        <v>7939.43</v>
      </c>
      <c r="U2726" s="159">
        <v>65201781.439999998</v>
      </c>
      <c r="V2726" s="159">
        <v>61756352.189999998</v>
      </c>
      <c r="W2726" s="159">
        <v>31839115.550000001</v>
      </c>
      <c r="X2726" s="159">
        <v>732058.12</v>
      </c>
      <c r="Y2726" s="159">
        <v>3445429.25</v>
      </c>
      <c r="Z2726" s="159">
        <v>8549104.8499999996</v>
      </c>
      <c r="AA2726" s="159">
        <v>0</v>
      </c>
      <c r="AB2726" s="159">
        <v>8549104.8499999996</v>
      </c>
      <c r="AC2726" s="159">
        <v>1803612.68</v>
      </c>
      <c r="AD2726" s="159">
        <v>1603612.68</v>
      </c>
      <c r="AE2726" s="159">
        <v>11101458.08</v>
      </c>
      <c r="AF2726" s="159">
        <v>6273268.3799999999</v>
      </c>
      <c r="AG2726" s="159">
        <v>56869.2</v>
      </c>
      <c r="AH2726" s="159">
        <v>0</v>
      </c>
      <c r="AI2726" s="159">
        <v>0</v>
      </c>
      <c r="AJ2726" s="159">
        <v>0</v>
      </c>
    </row>
    <row r="2727" spans="1:36">
      <c r="A2727" s="153">
        <v>26</v>
      </c>
      <c r="B2727" s="154">
        <v>9</v>
      </c>
      <c r="C2727" s="154">
        <v>0</v>
      </c>
      <c r="D2727" s="155">
        <v>0</v>
      </c>
      <c r="E2727" s="155" t="s">
        <v>90</v>
      </c>
      <c r="F2727" s="156" t="s">
        <v>6549</v>
      </c>
      <c r="G2727" s="156" t="s">
        <v>90</v>
      </c>
      <c r="H2727" s="156" t="s">
        <v>6550</v>
      </c>
      <c r="I2727" s="155">
        <v>2609000</v>
      </c>
      <c r="J2727" s="157" t="s">
        <v>256</v>
      </c>
      <c r="K2727" s="157"/>
      <c r="L2727" s="155">
        <v>2022</v>
      </c>
      <c r="M2727" s="158">
        <v>73023</v>
      </c>
      <c r="N2727" s="159">
        <v>110865331.81999999</v>
      </c>
      <c r="O2727" s="159">
        <v>103052901.5</v>
      </c>
      <c r="P2727" s="159">
        <v>73745173.569999993</v>
      </c>
      <c r="Q2727" s="159">
        <v>49712393</v>
      </c>
      <c r="R2727" s="159">
        <v>24032780.57</v>
      </c>
      <c r="S2727" s="159">
        <v>7812430.3200000003</v>
      </c>
      <c r="T2727" s="159">
        <v>1729511.61</v>
      </c>
      <c r="U2727" s="159">
        <v>113241268.67</v>
      </c>
      <c r="V2727" s="159">
        <v>100744750.38</v>
      </c>
      <c r="W2727" s="159">
        <v>56880668.18</v>
      </c>
      <c r="X2727" s="159">
        <v>1498596.59</v>
      </c>
      <c r="Y2727" s="159">
        <v>12496518.289999999</v>
      </c>
      <c r="Z2727" s="159">
        <v>14361196.24</v>
      </c>
      <c r="AA2727" s="159">
        <v>345000</v>
      </c>
      <c r="AB2727" s="159">
        <v>14016196.24</v>
      </c>
      <c r="AC2727" s="159">
        <v>1103927.28</v>
      </c>
      <c r="AD2727" s="159">
        <v>1103927.28</v>
      </c>
      <c r="AE2727" s="159">
        <v>21862072.719999999</v>
      </c>
      <c r="AF2727" s="159">
        <v>2308151.12</v>
      </c>
      <c r="AG2727" s="159">
        <v>1565271.31</v>
      </c>
      <c r="AH2727" s="159">
        <v>1971741.13</v>
      </c>
      <c r="AI2727" s="159">
        <v>0</v>
      </c>
      <c r="AJ2727" s="159">
        <v>0</v>
      </c>
    </row>
    <row r="2728" spans="1:36">
      <c r="A2728" s="153">
        <v>26</v>
      </c>
      <c r="B2728" s="154">
        <v>10</v>
      </c>
      <c r="C2728" s="154">
        <v>0</v>
      </c>
      <c r="D2728" s="155">
        <v>0</v>
      </c>
      <c r="E2728" s="155" t="s">
        <v>90</v>
      </c>
      <c r="F2728" s="156" t="s">
        <v>6551</v>
      </c>
      <c r="G2728" s="156" t="s">
        <v>90</v>
      </c>
      <c r="H2728" s="156" t="s">
        <v>6552</v>
      </c>
      <c r="I2728" s="155">
        <v>2610000</v>
      </c>
      <c r="J2728" s="157" t="s">
        <v>255</v>
      </c>
      <c r="K2728" s="157"/>
      <c r="L2728" s="155">
        <v>2022</v>
      </c>
      <c r="M2728" s="158">
        <v>69539</v>
      </c>
      <c r="N2728" s="159">
        <v>152656838.08000001</v>
      </c>
      <c r="O2728" s="159">
        <v>128800214.68000001</v>
      </c>
      <c r="P2728" s="159">
        <v>94178208.150000006</v>
      </c>
      <c r="Q2728" s="159">
        <v>70961616</v>
      </c>
      <c r="R2728" s="159">
        <v>23216592.149999999</v>
      </c>
      <c r="S2728" s="159">
        <v>23856623.399999999</v>
      </c>
      <c r="T2728" s="159">
        <v>538409.87</v>
      </c>
      <c r="U2728" s="159">
        <v>157570360.43000001</v>
      </c>
      <c r="V2728" s="159">
        <v>121414241.34</v>
      </c>
      <c r="W2728" s="159">
        <v>86896580.659999996</v>
      </c>
      <c r="X2728" s="159">
        <v>2283707.17</v>
      </c>
      <c r="Y2728" s="159">
        <v>36156119.090000004</v>
      </c>
      <c r="Z2728" s="159">
        <v>13778733.07</v>
      </c>
      <c r="AA2728" s="159">
        <v>0</v>
      </c>
      <c r="AB2728" s="159">
        <v>13778733.07</v>
      </c>
      <c r="AC2728" s="159">
        <v>2123200</v>
      </c>
      <c r="AD2728" s="159">
        <v>2123200</v>
      </c>
      <c r="AE2728" s="159">
        <v>32600563.5</v>
      </c>
      <c r="AF2728" s="159">
        <v>7385973.3399999999</v>
      </c>
      <c r="AG2728" s="159">
        <v>3377213.5</v>
      </c>
      <c r="AH2728" s="159">
        <v>3538981.31</v>
      </c>
      <c r="AI2728" s="159">
        <v>184.5</v>
      </c>
      <c r="AJ2728" s="159">
        <v>0</v>
      </c>
    </row>
    <row r="2729" spans="1:36">
      <c r="A2729" s="153">
        <v>26</v>
      </c>
      <c r="B2729" s="154">
        <v>11</v>
      </c>
      <c r="C2729" s="154">
        <v>0</v>
      </c>
      <c r="D2729" s="155">
        <v>0</v>
      </c>
      <c r="E2729" s="155" t="s">
        <v>90</v>
      </c>
      <c r="F2729" s="156" t="s">
        <v>6553</v>
      </c>
      <c r="G2729" s="156" t="s">
        <v>90</v>
      </c>
      <c r="H2729" s="156" t="s">
        <v>6554</v>
      </c>
      <c r="I2729" s="155">
        <v>2611000</v>
      </c>
      <c r="J2729" s="157" t="s">
        <v>254</v>
      </c>
      <c r="K2729" s="157"/>
      <c r="L2729" s="155">
        <v>2022</v>
      </c>
      <c r="M2729" s="158">
        <v>84897</v>
      </c>
      <c r="N2729" s="159">
        <v>125050222.93000001</v>
      </c>
      <c r="O2729" s="159">
        <v>120483808.84999999</v>
      </c>
      <c r="P2729" s="159">
        <v>80561076.420000002</v>
      </c>
      <c r="Q2729" s="159">
        <v>53349187</v>
      </c>
      <c r="R2729" s="159">
        <v>27211889.420000002</v>
      </c>
      <c r="S2729" s="159">
        <v>4566414.08</v>
      </c>
      <c r="T2729" s="159">
        <v>1816209.11</v>
      </c>
      <c r="U2729" s="159">
        <v>125999694.41</v>
      </c>
      <c r="V2729" s="159">
        <v>117671295.70999999</v>
      </c>
      <c r="W2729" s="159">
        <v>74172383.239999995</v>
      </c>
      <c r="X2729" s="159">
        <v>1672502.12</v>
      </c>
      <c r="Y2729" s="159">
        <v>8328398.7000000002</v>
      </c>
      <c r="Z2729" s="159">
        <v>29864355.109999999</v>
      </c>
      <c r="AA2729" s="159">
        <v>8550000</v>
      </c>
      <c r="AB2729" s="159">
        <v>21314355.109999999</v>
      </c>
      <c r="AC2729" s="159">
        <v>13050000</v>
      </c>
      <c r="AD2729" s="159">
        <v>13050000</v>
      </c>
      <c r="AE2729" s="159">
        <v>24288008</v>
      </c>
      <c r="AF2729" s="159">
        <v>2812513.14</v>
      </c>
      <c r="AG2729" s="159">
        <v>3077376.46</v>
      </c>
      <c r="AH2729" s="159">
        <v>3021126.64</v>
      </c>
      <c r="AI2729" s="159">
        <v>0</v>
      </c>
      <c r="AJ2729" s="159">
        <v>0</v>
      </c>
    </row>
    <row r="2730" spans="1:36">
      <c r="A2730" s="153">
        <v>26</v>
      </c>
      <c r="B2730" s="154">
        <v>12</v>
      </c>
      <c r="C2730" s="154">
        <v>0</v>
      </c>
      <c r="D2730" s="155">
        <v>0</v>
      </c>
      <c r="E2730" s="155" t="s">
        <v>90</v>
      </c>
      <c r="F2730" s="156" t="s">
        <v>6555</v>
      </c>
      <c r="G2730" s="156" t="s">
        <v>90</v>
      </c>
      <c r="H2730" s="156" t="s">
        <v>6556</v>
      </c>
      <c r="I2730" s="155">
        <v>2612000</v>
      </c>
      <c r="J2730" s="157" t="s">
        <v>253</v>
      </c>
      <c r="K2730" s="157"/>
      <c r="L2730" s="155">
        <v>2022</v>
      </c>
      <c r="M2730" s="158">
        <v>69241</v>
      </c>
      <c r="N2730" s="159">
        <v>89994268.519999996</v>
      </c>
      <c r="O2730" s="159">
        <v>81191752.75</v>
      </c>
      <c r="P2730" s="159">
        <v>55367995.960000001</v>
      </c>
      <c r="Q2730" s="159">
        <v>40297637</v>
      </c>
      <c r="R2730" s="159">
        <v>15070358.960000001</v>
      </c>
      <c r="S2730" s="159">
        <v>8802515.7699999996</v>
      </c>
      <c r="T2730" s="159">
        <v>14292.68</v>
      </c>
      <c r="U2730" s="159">
        <v>92875350.859999999</v>
      </c>
      <c r="V2730" s="159">
        <v>73427877.689999998</v>
      </c>
      <c r="W2730" s="159">
        <v>49087832.130000003</v>
      </c>
      <c r="X2730" s="159">
        <v>810496.33</v>
      </c>
      <c r="Y2730" s="159">
        <v>19447473.170000002</v>
      </c>
      <c r="Z2730" s="159">
        <v>19498386.120000001</v>
      </c>
      <c r="AA2730" s="159">
        <v>0</v>
      </c>
      <c r="AB2730" s="159">
        <v>19498386.120000001</v>
      </c>
      <c r="AC2730" s="159">
        <v>3000000</v>
      </c>
      <c r="AD2730" s="159">
        <v>3000000</v>
      </c>
      <c r="AE2730" s="159">
        <v>12464715</v>
      </c>
      <c r="AF2730" s="159">
        <v>7763875.0599999996</v>
      </c>
      <c r="AG2730" s="159">
        <v>1000708.15</v>
      </c>
      <c r="AH2730" s="159">
        <v>937114.55</v>
      </c>
      <c r="AI2730" s="159">
        <v>0</v>
      </c>
      <c r="AJ2730" s="159">
        <v>0</v>
      </c>
    </row>
    <row r="2731" spans="1:36">
      <c r="A2731" s="153">
        <v>26</v>
      </c>
      <c r="B2731" s="154">
        <v>13</v>
      </c>
      <c r="C2731" s="154">
        <v>0</v>
      </c>
      <c r="D2731" s="155">
        <v>0</v>
      </c>
      <c r="E2731" s="155" t="s">
        <v>90</v>
      </c>
      <c r="F2731" s="156" t="s">
        <v>6557</v>
      </c>
      <c r="G2731" s="156" t="s">
        <v>90</v>
      </c>
      <c r="H2731" s="156" t="s">
        <v>6558</v>
      </c>
      <c r="I2731" s="155">
        <v>2613000</v>
      </c>
      <c r="J2731" s="157" t="s">
        <v>252</v>
      </c>
      <c r="K2731" s="157"/>
      <c r="L2731" s="155">
        <v>2022</v>
      </c>
      <c r="M2731" s="158">
        <v>43434</v>
      </c>
      <c r="N2731" s="159">
        <v>81924417.870000005</v>
      </c>
      <c r="O2731" s="159">
        <v>68302913.420000002</v>
      </c>
      <c r="P2731" s="159">
        <v>44343754.840000004</v>
      </c>
      <c r="Q2731" s="159">
        <v>30887257</v>
      </c>
      <c r="R2731" s="159">
        <v>13456497.84</v>
      </c>
      <c r="S2731" s="159">
        <v>13621504.449999999</v>
      </c>
      <c r="T2731" s="159">
        <v>271463.25</v>
      </c>
      <c r="U2731" s="159">
        <v>78477775.209999993</v>
      </c>
      <c r="V2731" s="159">
        <v>58191017.439999998</v>
      </c>
      <c r="W2731" s="159">
        <v>38501817.869999997</v>
      </c>
      <c r="X2731" s="159">
        <v>165691.26</v>
      </c>
      <c r="Y2731" s="159">
        <v>20286757.77</v>
      </c>
      <c r="Z2731" s="159">
        <v>11497553.65</v>
      </c>
      <c r="AA2731" s="159">
        <v>0</v>
      </c>
      <c r="AB2731" s="159">
        <v>11497553.65</v>
      </c>
      <c r="AC2731" s="159">
        <v>1079847</v>
      </c>
      <c r="AD2731" s="159">
        <v>960000</v>
      </c>
      <c r="AE2731" s="159">
        <v>2885000</v>
      </c>
      <c r="AF2731" s="159">
        <v>10111895.98</v>
      </c>
      <c r="AG2731" s="159">
        <v>1573200.19</v>
      </c>
      <c r="AH2731" s="159">
        <v>1008897.76</v>
      </c>
      <c r="AI2731" s="159">
        <v>0</v>
      </c>
      <c r="AJ2731" s="159">
        <v>0</v>
      </c>
    </row>
    <row r="2732" spans="1:36">
      <c r="A2732" s="153">
        <v>28</v>
      </c>
      <c r="B2732" s="154">
        <v>1</v>
      </c>
      <c r="C2732" s="154">
        <v>0</v>
      </c>
      <c r="D2732" s="155">
        <v>0</v>
      </c>
      <c r="E2732" s="155" t="s">
        <v>90</v>
      </c>
      <c r="F2732" s="156" t="s">
        <v>6559</v>
      </c>
      <c r="G2732" s="156" t="s">
        <v>90</v>
      </c>
      <c r="H2732" s="156" t="s">
        <v>6560</v>
      </c>
      <c r="I2732" s="155">
        <v>2801000</v>
      </c>
      <c r="J2732" s="157" t="s">
        <v>251</v>
      </c>
      <c r="K2732" s="157"/>
      <c r="L2732" s="155">
        <v>2022</v>
      </c>
      <c r="M2732" s="158">
        <v>53466</v>
      </c>
      <c r="N2732" s="159">
        <v>101072967.91</v>
      </c>
      <c r="O2732" s="159">
        <v>98014844.469999999</v>
      </c>
      <c r="P2732" s="159">
        <v>67747853.780000001</v>
      </c>
      <c r="Q2732" s="159">
        <v>49700615</v>
      </c>
      <c r="R2732" s="159">
        <v>18047238.780000001</v>
      </c>
      <c r="S2732" s="159">
        <v>3058123.44</v>
      </c>
      <c r="T2732" s="159">
        <v>30017.07</v>
      </c>
      <c r="U2732" s="159">
        <v>104896243.47</v>
      </c>
      <c r="V2732" s="159">
        <v>88189896.769999996</v>
      </c>
      <c r="W2732" s="159">
        <v>61664574.93</v>
      </c>
      <c r="X2732" s="159">
        <v>1531669.08</v>
      </c>
      <c r="Y2732" s="159">
        <v>16706346.699999999</v>
      </c>
      <c r="Z2732" s="159">
        <v>25304853.43</v>
      </c>
      <c r="AA2732" s="159">
        <v>8000000</v>
      </c>
      <c r="AB2732" s="159">
        <v>17304853.43</v>
      </c>
      <c r="AC2732" s="159">
        <v>4826300</v>
      </c>
      <c r="AD2732" s="159">
        <v>4826300</v>
      </c>
      <c r="AE2732" s="159">
        <v>32191600</v>
      </c>
      <c r="AF2732" s="159">
        <v>9824947.6999999993</v>
      </c>
      <c r="AG2732" s="159">
        <v>931717.11</v>
      </c>
      <c r="AH2732" s="159">
        <v>1003158.89</v>
      </c>
      <c r="AI2732" s="159">
        <v>0</v>
      </c>
      <c r="AJ2732" s="159">
        <v>0</v>
      </c>
    </row>
    <row r="2733" spans="1:36">
      <c r="A2733" s="153">
        <v>28</v>
      </c>
      <c r="B2733" s="154">
        <v>2</v>
      </c>
      <c r="C2733" s="154">
        <v>0</v>
      </c>
      <c r="D2733" s="155">
        <v>0</v>
      </c>
      <c r="E2733" s="155" t="s">
        <v>90</v>
      </c>
      <c r="F2733" s="156" t="s">
        <v>6561</v>
      </c>
      <c r="G2733" s="156" t="s">
        <v>90</v>
      </c>
      <c r="H2733" s="156" t="s">
        <v>6562</v>
      </c>
      <c r="I2733" s="155">
        <v>2802000</v>
      </c>
      <c r="J2733" s="157" t="s">
        <v>250</v>
      </c>
      <c r="K2733" s="157"/>
      <c r="L2733" s="155">
        <v>2022</v>
      </c>
      <c r="M2733" s="158">
        <v>38021</v>
      </c>
      <c r="N2733" s="159">
        <v>76992134.370000005</v>
      </c>
      <c r="O2733" s="159">
        <v>72249712.450000003</v>
      </c>
      <c r="P2733" s="159">
        <v>53377679.200000003</v>
      </c>
      <c r="Q2733" s="159">
        <v>37913370</v>
      </c>
      <c r="R2733" s="159">
        <v>15464309.199999999</v>
      </c>
      <c r="S2733" s="159">
        <v>4742421.92</v>
      </c>
      <c r="T2733" s="159">
        <v>429384.55</v>
      </c>
      <c r="U2733" s="159">
        <v>74654704.019999996</v>
      </c>
      <c r="V2733" s="159">
        <v>62303355.18</v>
      </c>
      <c r="W2733" s="159">
        <v>39337768.969999999</v>
      </c>
      <c r="X2733" s="159">
        <v>558664.04</v>
      </c>
      <c r="Y2733" s="159">
        <v>12351348.84</v>
      </c>
      <c r="Z2733" s="159">
        <v>9257113.4000000004</v>
      </c>
      <c r="AA2733" s="159">
        <v>0</v>
      </c>
      <c r="AB2733" s="159">
        <v>9257113.4000000004</v>
      </c>
      <c r="AC2733" s="159">
        <v>1647500</v>
      </c>
      <c r="AD2733" s="159">
        <v>1647500</v>
      </c>
      <c r="AE2733" s="159">
        <v>8452500</v>
      </c>
      <c r="AF2733" s="159">
        <v>9946357.2699999996</v>
      </c>
      <c r="AG2733" s="159">
        <v>1177731.3500000001</v>
      </c>
      <c r="AH2733" s="159">
        <v>1361983.58</v>
      </c>
      <c r="AI2733" s="159">
        <v>0</v>
      </c>
      <c r="AJ2733" s="159">
        <v>0</v>
      </c>
    </row>
    <row r="2734" spans="1:36">
      <c r="A2734" s="153">
        <v>28</v>
      </c>
      <c r="B2734" s="154">
        <v>3</v>
      </c>
      <c r="C2734" s="154">
        <v>0</v>
      </c>
      <c r="D2734" s="155">
        <v>0</v>
      </c>
      <c r="E2734" s="155" t="s">
        <v>90</v>
      </c>
      <c r="F2734" s="156" t="s">
        <v>6563</v>
      </c>
      <c r="G2734" s="156" t="s">
        <v>90</v>
      </c>
      <c r="H2734" s="156" t="s">
        <v>6564</v>
      </c>
      <c r="I2734" s="155">
        <v>2803000</v>
      </c>
      <c r="J2734" s="157" t="s">
        <v>249</v>
      </c>
      <c r="K2734" s="157"/>
      <c r="L2734" s="155">
        <v>2022</v>
      </c>
      <c r="M2734" s="158">
        <v>62084</v>
      </c>
      <c r="N2734" s="159">
        <v>106085156.38</v>
      </c>
      <c r="O2734" s="159">
        <v>94415327.049999997</v>
      </c>
      <c r="P2734" s="159">
        <v>65945578.130000003</v>
      </c>
      <c r="Q2734" s="159">
        <v>50493752</v>
      </c>
      <c r="R2734" s="159">
        <v>15451826.130000001</v>
      </c>
      <c r="S2734" s="159">
        <v>11669829.33</v>
      </c>
      <c r="T2734" s="159">
        <v>2863.95</v>
      </c>
      <c r="U2734" s="159">
        <v>113268018.20999999</v>
      </c>
      <c r="V2734" s="159">
        <v>86321023.069999993</v>
      </c>
      <c r="W2734" s="159">
        <v>49926420.75</v>
      </c>
      <c r="X2734" s="159">
        <v>0</v>
      </c>
      <c r="Y2734" s="159">
        <v>26946995.140000001</v>
      </c>
      <c r="Z2734" s="159">
        <v>35713596.960000001</v>
      </c>
      <c r="AA2734" s="159">
        <v>0</v>
      </c>
      <c r="AB2734" s="159">
        <v>35713596.960000001</v>
      </c>
      <c r="AC2734" s="159">
        <v>1500000</v>
      </c>
      <c r="AD2734" s="159">
        <v>0</v>
      </c>
      <c r="AE2734" s="159">
        <v>0</v>
      </c>
      <c r="AF2734" s="159">
        <v>8094303.9800000004</v>
      </c>
      <c r="AG2734" s="159">
        <v>1585385.45</v>
      </c>
      <c r="AH2734" s="159">
        <v>1510845.4399999999</v>
      </c>
      <c r="AI2734" s="159">
        <v>0</v>
      </c>
      <c r="AJ2734" s="159">
        <v>0</v>
      </c>
    </row>
    <row r="2735" spans="1:36">
      <c r="A2735" s="153">
        <v>28</v>
      </c>
      <c r="B2735" s="154">
        <v>4</v>
      </c>
      <c r="C2735" s="154">
        <v>0</v>
      </c>
      <c r="D2735" s="155">
        <v>0</v>
      </c>
      <c r="E2735" s="155" t="s">
        <v>90</v>
      </c>
      <c r="F2735" s="156" t="s">
        <v>6565</v>
      </c>
      <c r="G2735" s="156" t="s">
        <v>90</v>
      </c>
      <c r="H2735" s="156" t="s">
        <v>6566</v>
      </c>
      <c r="I2735" s="155">
        <v>2804000</v>
      </c>
      <c r="J2735" s="157" t="s">
        <v>248</v>
      </c>
      <c r="K2735" s="157"/>
      <c r="L2735" s="155">
        <v>2022</v>
      </c>
      <c r="M2735" s="158">
        <v>54757</v>
      </c>
      <c r="N2735" s="159">
        <v>91889631.469999999</v>
      </c>
      <c r="O2735" s="159">
        <v>80837157.150000006</v>
      </c>
      <c r="P2735" s="159">
        <v>52880673.730000004</v>
      </c>
      <c r="Q2735" s="159">
        <v>38654378</v>
      </c>
      <c r="R2735" s="159">
        <v>14226295.73</v>
      </c>
      <c r="S2735" s="159">
        <v>11052474.32</v>
      </c>
      <c r="T2735" s="159">
        <v>4097720.66</v>
      </c>
      <c r="U2735" s="159">
        <v>90394848.239999995</v>
      </c>
      <c r="V2735" s="159">
        <v>77662250.129999995</v>
      </c>
      <c r="W2735" s="159">
        <v>39787839.210000001</v>
      </c>
      <c r="X2735" s="159">
        <v>881912</v>
      </c>
      <c r="Y2735" s="159">
        <v>12732598.109999999</v>
      </c>
      <c r="Z2735" s="159">
        <v>12673030.560000001</v>
      </c>
      <c r="AA2735" s="159">
        <v>0</v>
      </c>
      <c r="AB2735" s="159">
        <v>12673030.560000001</v>
      </c>
      <c r="AC2735" s="159">
        <v>14167813.789999999</v>
      </c>
      <c r="AD2735" s="159">
        <v>2199626.2000000002</v>
      </c>
      <c r="AE2735" s="159">
        <v>15982065.16</v>
      </c>
      <c r="AF2735" s="159">
        <v>3174907.02</v>
      </c>
      <c r="AG2735" s="159">
        <v>1052869.58</v>
      </c>
      <c r="AH2735" s="159">
        <v>1011563.16</v>
      </c>
      <c r="AI2735" s="159">
        <v>0</v>
      </c>
      <c r="AJ2735" s="159">
        <v>0</v>
      </c>
    </row>
    <row r="2736" spans="1:36">
      <c r="A2736" s="153">
        <v>28</v>
      </c>
      <c r="B2736" s="154">
        <v>5</v>
      </c>
      <c r="C2736" s="154">
        <v>0</v>
      </c>
      <c r="D2736" s="155">
        <v>0</v>
      </c>
      <c r="E2736" s="155" t="s">
        <v>90</v>
      </c>
      <c r="F2736" s="156" t="s">
        <v>6567</v>
      </c>
      <c r="G2736" s="156" t="s">
        <v>90</v>
      </c>
      <c r="H2736" s="156" t="s">
        <v>6568</v>
      </c>
      <c r="I2736" s="155">
        <v>2805000</v>
      </c>
      <c r="J2736" s="157" t="s">
        <v>247</v>
      </c>
      <c r="K2736" s="157"/>
      <c r="L2736" s="155">
        <v>2022</v>
      </c>
      <c r="M2736" s="158">
        <v>88697</v>
      </c>
      <c r="N2736" s="159">
        <v>169347593.06999999</v>
      </c>
      <c r="O2736" s="159">
        <v>161204766.31999999</v>
      </c>
      <c r="P2736" s="159">
        <v>113263606.26000001</v>
      </c>
      <c r="Q2736" s="159">
        <v>80665855</v>
      </c>
      <c r="R2736" s="159">
        <v>32597751.260000002</v>
      </c>
      <c r="S2736" s="159">
        <v>8142826.75</v>
      </c>
      <c r="T2736" s="159">
        <v>242275.45</v>
      </c>
      <c r="U2736" s="159">
        <v>171122962.13999999</v>
      </c>
      <c r="V2736" s="159">
        <v>149945857.63</v>
      </c>
      <c r="W2736" s="159">
        <v>93208810.739999995</v>
      </c>
      <c r="X2736" s="159">
        <v>1456787.4</v>
      </c>
      <c r="Y2736" s="159">
        <v>21177104.510000002</v>
      </c>
      <c r="Z2736" s="159">
        <v>18199430</v>
      </c>
      <c r="AA2736" s="159">
        <v>0</v>
      </c>
      <c r="AB2736" s="159">
        <v>18199430</v>
      </c>
      <c r="AC2736" s="159">
        <v>12124997</v>
      </c>
      <c r="AD2736" s="159">
        <v>4000000</v>
      </c>
      <c r="AE2736" s="159">
        <v>19000000</v>
      </c>
      <c r="AF2736" s="159">
        <v>11258908.689999999</v>
      </c>
      <c r="AG2736" s="159">
        <v>749669.41</v>
      </c>
      <c r="AH2736" s="159">
        <v>1314753.8400000001</v>
      </c>
      <c r="AI2736" s="159">
        <v>0</v>
      </c>
      <c r="AJ2736" s="159">
        <v>0</v>
      </c>
    </row>
    <row r="2737" spans="1:36">
      <c r="A2737" s="153">
        <v>28</v>
      </c>
      <c r="B2737" s="154">
        <v>6</v>
      </c>
      <c r="C2737" s="154">
        <v>0</v>
      </c>
      <c r="D2737" s="155">
        <v>0</v>
      </c>
      <c r="E2737" s="155" t="s">
        <v>90</v>
      </c>
      <c r="F2737" s="156" t="s">
        <v>6569</v>
      </c>
      <c r="G2737" s="156" t="s">
        <v>90</v>
      </c>
      <c r="H2737" s="156" t="s">
        <v>6570</v>
      </c>
      <c r="I2737" s="155">
        <v>2806000</v>
      </c>
      <c r="J2737" s="157" t="s">
        <v>246</v>
      </c>
      <c r="K2737" s="157"/>
      <c r="L2737" s="155">
        <v>2022</v>
      </c>
      <c r="M2737" s="158">
        <v>54165</v>
      </c>
      <c r="N2737" s="159">
        <v>109851928.39</v>
      </c>
      <c r="O2737" s="159">
        <v>103825915.84</v>
      </c>
      <c r="P2737" s="159">
        <v>73293769.930000007</v>
      </c>
      <c r="Q2737" s="159">
        <v>50260031</v>
      </c>
      <c r="R2737" s="159">
        <v>23033738.93</v>
      </c>
      <c r="S2737" s="159">
        <v>6026012.5499999998</v>
      </c>
      <c r="T2737" s="159">
        <v>113163.64</v>
      </c>
      <c r="U2737" s="159">
        <v>115931192.58</v>
      </c>
      <c r="V2737" s="159">
        <v>100923039.7</v>
      </c>
      <c r="W2737" s="159">
        <v>62925811.170000002</v>
      </c>
      <c r="X2737" s="159">
        <v>925718.28</v>
      </c>
      <c r="Y2737" s="159">
        <v>15008152.880000001</v>
      </c>
      <c r="Z2737" s="159">
        <v>17193827.34</v>
      </c>
      <c r="AA2737" s="159">
        <v>0</v>
      </c>
      <c r="AB2737" s="159">
        <v>17193827.34</v>
      </c>
      <c r="AC2737" s="159">
        <v>1066469.8700000001</v>
      </c>
      <c r="AD2737" s="159">
        <v>1066469.8700000001</v>
      </c>
      <c r="AE2737" s="159">
        <v>14234720.6</v>
      </c>
      <c r="AF2737" s="159">
        <v>2902876.14</v>
      </c>
      <c r="AG2737" s="159">
        <v>2284678.73</v>
      </c>
      <c r="AH2737" s="159">
        <v>2440806.5499999998</v>
      </c>
      <c r="AI2737" s="159">
        <v>0</v>
      </c>
      <c r="AJ2737" s="159">
        <v>546.6</v>
      </c>
    </row>
    <row r="2738" spans="1:36">
      <c r="A2738" s="153">
        <v>28</v>
      </c>
      <c r="B2738" s="154">
        <v>7</v>
      </c>
      <c r="C2738" s="154">
        <v>0</v>
      </c>
      <c r="D2738" s="155">
        <v>0</v>
      </c>
      <c r="E2738" s="155" t="s">
        <v>90</v>
      </c>
      <c r="F2738" s="156" t="s">
        <v>6571</v>
      </c>
      <c r="G2738" s="156" t="s">
        <v>90</v>
      </c>
      <c r="H2738" s="156" t="s">
        <v>6572</v>
      </c>
      <c r="I2738" s="155">
        <v>2807000</v>
      </c>
      <c r="J2738" s="157" t="s">
        <v>245</v>
      </c>
      <c r="K2738" s="157"/>
      <c r="L2738" s="155">
        <v>2022</v>
      </c>
      <c r="M2738" s="158">
        <v>90318</v>
      </c>
      <c r="N2738" s="159">
        <v>140226332.41</v>
      </c>
      <c r="O2738" s="159">
        <v>133721300.05</v>
      </c>
      <c r="P2738" s="159">
        <v>91407404.989999995</v>
      </c>
      <c r="Q2738" s="159">
        <v>71394401</v>
      </c>
      <c r="R2738" s="159">
        <v>20013003.989999998</v>
      </c>
      <c r="S2738" s="159">
        <v>6505032.3600000003</v>
      </c>
      <c r="T2738" s="159">
        <v>141368.62</v>
      </c>
      <c r="U2738" s="159">
        <v>147237457.86000001</v>
      </c>
      <c r="V2738" s="159">
        <v>122725558.55</v>
      </c>
      <c r="W2738" s="159">
        <v>85110937.579999998</v>
      </c>
      <c r="X2738" s="159">
        <v>887775.28</v>
      </c>
      <c r="Y2738" s="159">
        <v>24511899.309999999</v>
      </c>
      <c r="Z2738" s="159">
        <v>23147491.199999999</v>
      </c>
      <c r="AA2738" s="159">
        <v>0</v>
      </c>
      <c r="AB2738" s="159">
        <v>23147491.199999999</v>
      </c>
      <c r="AC2738" s="159">
        <v>147180</v>
      </c>
      <c r="AD2738" s="159">
        <v>147180</v>
      </c>
      <c r="AE2738" s="159">
        <v>13999218</v>
      </c>
      <c r="AF2738" s="159">
        <v>10995741.5</v>
      </c>
      <c r="AG2738" s="159">
        <v>91671.72</v>
      </c>
      <c r="AH2738" s="159">
        <v>17590.5</v>
      </c>
      <c r="AI2738" s="159">
        <v>0</v>
      </c>
      <c r="AJ2738" s="159">
        <v>0</v>
      </c>
    </row>
    <row r="2739" spans="1:36">
      <c r="A2739" s="153">
        <v>28</v>
      </c>
      <c r="B2739" s="154">
        <v>8</v>
      </c>
      <c r="C2739" s="154">
        <v>0</v>
      </c>
      <c r="D2739" s="155">
        <v>0</v>
      </c>
      <c r="E2739" s="155" t="s">
        <v>90</v>
      </c>
      <c r="F2739" s="156" t="s">
        <v>6573</v>
      </c>
      <c r="G2739" s="156" t="s">
        <v>90</v>
      </c>
      <c r="H2739" s="156" t="s">
        <v>6574</v>
      </c>
      <c r="I2739" s="155">
        <v>2808000</v>
      </c>
      <c r="J2739" s="157" t="s">
        <v>244</v>
      </c>
      <c r="K2739" s="157"/>
      <c r="L2739" s="155">
        <v>2022</v>
      </c>
      <c r="M2739" s="158">
        <v>58153</v>
      </c>
      <c r="N2739" s="159">
        <v>117345753.67</v>
      </c>
      <c r="O2739" s="159">
        <v>101471377.08</v>
      </c>
      <c r="P2739" s="159">
        <v>72242268.689999998</v>
      </c>
      <c r="Q2739" s="159">
        <v>56659810</v>
      </c>
      <c r="R2739" s="159">
        <v>15582458.689999999</v>
      </c>
      <c r="S2739" s="159">
        <v>15874376.59</v>
      </c>
      <c r="T2739" s="159">
        <v>900399.27</v>
      </c>
      <c r="U2739" s="159">
        <v>108896251.98999999</v>
      </c>
      <c r="V2739" s="159">
        <v>81185559.819999993</v>
      </c>
      <c r="W2739" s="159">
        <v>50984565</v>
      </c>
      <c r="X2739" s="159">
        <v>1560306.88</v>
      </c>
      <c r="Y2739" s="159">
        <v>27710692.170000002</v>
      </c>
      <c r="Z2739" s="159">
        <v>31945446.43</v>
      </c>
      <c r="AA2739" s="159">
        <v>0</v>
      </c>
      <c r="AB2739" s="159">
        <v>31945446.43</v>
      </c>
      <c r="AC2739" s="159">
        <v>2708740.3</v>
      </c>
      <c r="AD2739" s="159">
        <v>2708740.3</v>
      </c>
      <c r="AE2739" s="159">
        <v>23024461.899999999</v>
      </c>
      <c r="AF2739" s="159">
        <v>20285817.260000002</v>
      </c>
      <c r="AG2739" s="159">
        <v>2062841.3</v>
      </c>
      <c r="AH2739" s="159">
        <v>1710471.14</v>
      </c>
      <c r="AI2739" s="159">
        <v>0</v>
      </c>
      <c r="AJ2739" s="159">
        <v>0</v>
      </c>
    </row>
    <row r="2740" spans="1:36">
      <c r="A2740" s="153">
        <v>28</v>
      </c>
      <c r="B2740" s="154">
        <v>9</v>
      </c>
      <c r="C2740" s="154">
        <v>0</v>
      </c>
      <c r="D2740" s="155">
        <v>0</v>
      </c>
      <c r="E2740" s="155" t="s">
        <v>90</v>
      </c>
      <c r="F2740" s="156" t="s">
        <v>6575</v>
      </c>
      <c r="G2740" s="156" t="s">
        <v>90</v>
      </c>
      <c r="H2740" s="156" t="s">
        <v>6576</v>
      </c>
      <c r="I2740" s="155">
        <v>2809000</v>
      </c>
      <c r="J2740" s="157" t="s">
        <v>243</v>
      </c>
      <c r="K2740" s="157"/>
      <c r="L2740" s="155">
        <v>2022</v>
      </c>
      <c r="M2740" s="158">
        <v>38727</v>
      </c>
      <c r="N2740" s="159">
        <v>75204424.659999996</v>
      </c>
      <c r="O2740" s="159">
        <v>64406325.770000003</v>
      </c>
      <c r="P2740" s="159">
        <v>48017092.380000003</v>
      </c>
      <c r="Q2740" s="159">
        <v>37505229</v>
      </c>
      <c r="R2740" s="159">
        <v>10511863.380000001</v>
      </c>
      <c r="S2740" s="159">
        <v>10798098.890000001</v>
      </c>
      <c r="T2740" s="159">
        <v>2598859.2000000002</v>
      </c>
      <c r="U2740" s="159">
        <v>65785688.159999996</v>
      </c>
      <c r="V2740" s="159">
        <v>56066682.079999998</v>
      </c>
      <c r="W2740" s="159">
        <v>38832325.130000003</v>
      </c>
      <c r="X2740" s="159">
        <v>991142.59</v>
      </c>
      <c r="Y2740" s="159">
        <v>9719006.0800000001</v>
      </c>
      <c r="Z2740" s="159">
        <v>9790787</v>
      </c>
      <c r="AA2740" s="159">
        <v>0</v>
      </c>
      <c r="AB2740" s="159">
        <v>9790787</v>
      </c>
      <c r="AC2740" s="159">
        <v>10942755.68</v>
      </c>
      <c r="AD2740" s="159">
        <v>10942755.68</v>
      </c>
      <c r="AE2740" s="159">
        <v>12315472.52</v>
      </c>
      <c r="AF2740" s="159">
        <v>8339643.6900000004</v>
      </c>
      <c r="AG2740" s="159">
        <v>122556</v>
      </c>
      <c r="AH2740" s="159">
        <v>89865.03</v>
      </c>
      <c r="AI2740" s="159">
        <v>0</v>
      </c>
      <c r="AJ2740" s="159">
        <v>0</v>
      </c>
    </row>
    <row r="2741" spans="1:36">
      <c r="A2741" s="153">
        <v>28</v>
      </c>
      <c r="B2741" s="154">
        <v>10</v>
      </c>
      <c r="C2741" s="154">
        <v>0</v>
      </c>
      <c r="D2741" s="155">
        <v>0</v>
      </c>
      <c r="E2741" s="155" t="s">
        <v>90</v>
      </c>
      <c r="F2741" s="156" t="s">
        <v>6577</v>
      </c>
      <c r="G2741" s="156" t="s">
        <v>90</v>
      </c>
      <c r="H2741" s="156" t="s">
        <v>6578</v>
      </c>
      <c r="I2741" s="155">
        <v>2810000</v>
      </c>
      <c r="J2741" s="157" t="s">
        <v>242</v>
      </c>
      <c r="K2741" s="157"/>
      <c r="L2741" s="155">
        <v>2022</v>
      </c>
      <c r="M2741" s="158">
        <v>48055</v>
      </c>
      <c r="N2741" s="159">
        <v>74386805.689999998</v>
      </c>
      <c r="O2741" s="159">
        <v>73177754.670000002</v>
      </c>
      <c r="P2741" s="159">
        <v>49304147.890000001</v>
      </c>
      <c r="Q2741" s="159">
        <v>34369208</v>
      </c>
      <c r="R2741" s="159">
        <v>14934939.890000001</v>
      </c>
      <c r="S2741" s="159">
        <v>1209051.02</v>
      </c>
      <c r="T2741" s="159">
        <v>77254.36</v>
      </c>
      <c r="U2741" s="159">
        <v>75585159.329999998</v>
      </c>
      <c r="V2741" s="159">
        <v>66041137.450000003</v>
      </c>
      <c r="W2741" s="159">
        <v>45092114.859999999</v>
      </c>
      <c r="X2741" s="159">
        <v>1341647.3</v>
      </c>
      <c r="Y2741" s="159">
        <v>9544021.8800000008</v>
      </c>
      <c r="Z2741" s="159">
        <v>34148231.210000001</v>
      </c>
      <c r="AA2741" s="159">
        <v>15520400</v>
      </c>
      <c r="AB2741" s="159">
        <v>18627831.210000001</v>
      </c>
      <c r="AC2741" s="159">
        <v>20120400</v>
      </c>
      <c r="AD2741" s="159">
        <v>20120400</v>
      </c>
      <c r="AE2741" s="159">
        <v>15583929.630000001</v>
      </c>
      <c r="AF2741" s="159">
        <v>7136617.2199999997</v>
      </c>
      <c r="AG2741" s="159">
        <v>1358547.74</v>
      </c>
      <c r="AH2741" s="159">
        <v>1072495.8600000001</v>
      </c>
      <c r="AI2741" s="159">
        <v>0</v>
      </c>
      <c r="AJ2741" s="159">
        <v>63529.63</v>
      </c>
    </row>
    <row r="2742" spans="1:36">
      <c r="A2742" s="153">
        <v>28</v>
      </c>
      <c r="B2742" s="154">
        <v>11</v>
      </c>
      <c r="C2742" s="154">
        <v>0</v>
      </c>
      <c r="D2742" s="155">
        <v>0</v>
      </c>
      <c r="E2742" s="155" t="s">
        <v>90</v>
      </c>
      <c r="F2742" s="156" t="s">
        <v>6579</v>
      </c>
      <c r="G2742" s="156" t="s">
        <v>90</v>
      </c>
      <c r="H2742" s="156" t="s">
        <v>6580</v>
      </c>
      <c r="I2742" s="155">
        <v>2811000</v>
      </c>
      <c r="J2742" s="157" t="s">
        <v>241</v>
      </c>
      <c r="K2742" s="157"/>
      <c r="L2742" s="155">
        <v>2022</v>
      </c>
      <c r="M2742" s="158">
        <v>30783</v>
      </c>
      <c r="N2742" s="159">
        <v>64588506.850000001</v>
      </c>
      <c r="O2742" s="159">
        <v>57469885.189999998</v>
      </c>
      <c r="P2742" s="159">
        <v>42997171.670000002</v>
      </c>
      <c r="Q2742" s="159">
        <v>28254867</v>
      </c>
      <c r="R2742" s="159">
        <v>14742304.67</v>
      </c>
      <c r="S2742" s="159">
        <v>7118621.6600000001</v>
      </c>
      <c r="T2742" s="159">
        <v>5557.86</v>
      </c>
      <c r="U2742" s="159">
        <v>67889239.230000004</v>
      </c>
      <c r="V2742" s="159">
        <v>52154816.670000002</v>
      </c>
      <c r="W2742" s="159">
        <v>31782578.039999999</v>
      </c>
      <c r="X2742" s="159">
        <v>848440.92</v>
      </c>
      <c r="Y2742" s="159">
        <v>15734422.560000001</v>
      </c>
      <c r="Z2742" s="159">
        <v>19235251.190000001</v>
      </c>
      <c r="AA2742" s="159">
        <v>3700000</v>
      </c>
      <c r="AB2742" s="159">
        <v>15535251.190000001</v>
      </c>
      <c r="AC2742" s="159">
        <v>1115992</v>
      </c>
      <c r="AD2742" s="159">
        <v>1115992</v>
      </c>
      <c r="AE2742" s="159">
        <v>17757761.260000002</v>
      </c>
      <c r="AF2742" s="159">
        <v>5315068.5199999996</v>
      </c>
      <c r="AG2742" s="159">
        <v>311185.86</v>
      </c>
      <c r="AH2742" s="159">
        <v>490021.69</v>
      </c>
      <c r="AI2742" s="159">
        <v>0</v>
      </c>
      <c r="AJ2742" s="159">
        <v>1724.26</v>
      </c>
    </row>
    <row r="2743" spans="1:36">
      <c r="A2743" s="153">
        <v>28</v>
      </c>
      <c r="B2743" s="154">
        <v>12</v>
      </c>
      <c r="C2743" s="154">
        <v>0</v>
      </c>
      <c r="D2743" s="155">
        <v>0</v>
      </c>
      <c r="E2743" s="155" t="s">
        <v>90</v>
      </c>
      <c r="F2743" s="156" t="s">
        <v>6581</v>
      </c>
      <c r="G2743" s="156" t="s">
        <v>90</v>
      </c>
      <c r="H2743" s="156" t="s">
        <v>6582</v>
      </c>
      <c r="I2743" s="155">
        <v>2812000</v>
      </c>
      <c r="J2743" s="157" t="s">
        <v>240</v>
      </c>
      <c r="K2743" s="157"/>
      <c r="L2743" s="155">
        <v>2022</v>
      </c>
      <c r="M2743" s="158">
        <v>42274</v>
      </c>
      <c r="N2743" s="159">
        <v>68442415.650000006</v>
      </c>
      <c r="O2743" s="159">
        <v>54815098.359999999</v>
      </c>
      <c r="P2743" s="159">
        <v>36177513.049999997</v>
      </c>
      <c r="Q2743" s="159">
        <v>24221399</v>
      </c>
      <c r="R2743" s="159">
        <v>11956114.050000001</v>
      </c>
      <c r="S2743" s="159">
        <v>13627317.289999999</v>
      </c>
      <c r="T2743" s="159">
        <v>5850.91</v>
      </c>
      <c r="U2743" s="159">
        <v>64710641.310000002</v>
      </c>
      <c r="V2743" s="159">
        <v>47374408.170000002</v>
      </c>
      <c r="W2743" s="159">
        <v>32151810.629999999</v>
      </c>
      <c r="X2743" s="159">
        <v>877480.8</v>
      </c>
      <c r="Y2743" s="159">
        <v>17336233.140000001</v>
      </c>
      <c r="Z2743" s="159">
        <v>16035931.66</v>
      </c>
      <c r="AA2743" s="159">
        <v>1200000</v>
      </c>
      <c r="AB2743" s="159">
        <v>14835931.66</v>
      </c>
      <c r="AC2743" s="159">
        <v>8148400</v>
      </c>
      <c r="AD2743" s="159">
        <v>2148400</v>
      </c>
      <c r="AE2743" s="159">
        <v>12194400</v>
      </c>
      <c r="AF2743" s="159">
        <v>7440690.1900000004</v>
      </c>
      <c r="AG2743" s="159">
        <v>86753.14</v>
      </c>
      <c r="AH2743" s="159">
        <v>33580.449999999997</v>
      </c>
      <c r="AI2743" s="159">
        <v>0</v>
      </c>
      <c r="AJ2743" s="159">
        <v>0</v>
      </c>
    </row>
    <row r="2744" spans="1:36">
      <c r="A2744" s="153">
        <v>28</v>
      </c>
      <c r="B2744" s="154">
        <v>13</v>
      </c>
      <c r="C2744" s="154">
        <v>0</v>
      </c>
      <c r="D2744" s="155">
        <v>0</v>
      </c>
      <c r="E2744" s="155" t="s">
        <v>90</v>
      </c>
      <c r="F2744" s="156" t="s">
        <v>6583</v>
      </c>
      <c r="G2744" s="156" t="s">
        <v>90</v>
      </c>
      <c r="H2744" s="156" t="s">
        <v>6584</v>
      </c>
      <c r="I2744" s="155">
        <v>2813000</v>
      </c>
      <c r="J2744" s="157" t="s">
        <v>239</v>
      </c>
      <c r="K2744" s="157"/>
      <c r="L2744" s="155">
        <v>2022</v>
      </c>
      <c r="M2744" s="158">
        <v>32374</v>
      </c>
      <c r="N2744" s="159">
        <v>78052907.760000005</v>
      </c>
      <c r="O2744" s="159">
        <v>71123464.489999995</v>
      </c>
      <c r="P2744" s="159">
        <v>53229822.07</v>
      </c>
      <c r="Q2744" s="159">
        <v>35030128</v>
      </c>
      <c r="R2744" s="159">
        <v>18199694.07</v>
      </c>
      <c r="S2744" s="159">
        <v>6929443.2699999996</v>
      </c>
      <c r="T2744" s="159">
        <v>13715.09</v>
      </c>
      <c r="U2744" s="159">
        <v>81450158.879999995</v>
      </c>
      <c r="V2744" s="159">
        <v>66400602.780000001</v>
      </c>
      <c r="W2744" s="159">
        <v>42038379.200000003</v>
      </c>
      <c r="X2744" s="159">
        <v>1099530.8600000001</v>
      </c>
      <c r="Y2744" s="159">
        <v>15049556.1</v>
      </c>
      <c r="Z2744" s="159">
        <v>9825619.5899999999</v>
      </c>
      <c r="AA2744" s="159">
        <v>2400000</v>
      </c>
      <c r="AB2744" s="159">
        <v>7425619.5899999999</v>
      </c>
      <c r="AC2744" s="159">
        <v>4100000</v>
      </c>
      <c r="AD2744" s="159">
        <v>4100000</v>
      </c>
      <c r="AE2744" s="159">
        <v>16980000</v>
      </c>
      <c r="AF2744" s="159">
        <v>4722861.71</v>
      </c>
      <c r="AG2744" s="159">
        <v>690220.26</v>
      </c>
      <c r="AH2744" s="159">
        <v>1363983.05</v>
      </c>
      <c r="AI2744" s="159">
        <v>0</v>
      </c>
      <c r="AJ2744" s="159">
        <v>0</v>
      </c>
    </row>
    <row r="2745" spans="1:36">
      <c r="A2745" s="153">
        <v>28</v>
      </c>
      <c r="B2745" s="154">
        <v>14</v>
      </c>
      <c r="C2745" s="154">
        <v>0</v>
      </c>
      <c r="D2745" s="155">
        <v>0</v>
      </c>
      <c r="E2745" s="155" t="s">
        <v>90</v>
      </c>
      <c r="F2745" s="156" t="s">
        <v>6585</v>
      </c>
      <c r="G2745" s="156" t="s">
        <v>90</v>
      </c>
      <c r="H2745" s="156" t="s">
        <v>6586</v>
      </c>
      <c r="I2745" s="155">
        <v>2814000</v>
      </c>
      <c r="J2745" s="157" t="s">
        <v>238</v>
      </c>
      <c r="K2745" s="157"/>
      <c r="L2745" s="155">
        <v>2022</v>
      </c>
      <c r="M2745" s="158">
        <v>129088</v>
      </c>
      <c r="N2745" s="159">
        <v>184844141.94</v>
      </c>
      <c r="O2745" s="159">
        <v>160180302.71000001</v>
      </c>
      <c r="P2745" s="159">
        <v>83629855.530000001</v>
      </c>
      <c r="Q2745" s="159">
        <v>57013040</v>
      </c>
      <c r="R2745" s="159">
        <v>26616815.530000001</v>
      </c>
      <c r="S2745" s="159">
        <v>24663839.23</v>
      </c>
      <c r="T2745" s="159">
        <v>658375.06999999995</v>
      </c>
      <c r="U2745" s="159">
        <v>186874938.90000001</v>
      </c>
      <c r="V2745" s="159">
        <v>147990362.46000001</v>
      </c>
      <c r="W2745" s="159">
        <v>87528547.849999994</v>
      </c>
      <c r="X2745" s="159">
        <v>2318114.96</v>
      </c>
      <c r="Y2745" s="159">
        <v>38884576.439999998</v>
      </c>
      <c r="Z2745" s="159">
        <v>30254936.25</v>
      </c>
      <c r="AA2745" s="159">
        <v>0</v>
      </c>
      <c r="AB2745" s="159">
        <v>30254936.25</v>
      </c>
      <c r="AC2745" s="159">
        <v>19852919.120000001</v>
      </c>
      <c r="AD2745" s="159">
        <v>3852919.12</v>
      </c>
      <c r="AE2745" s="159">
        <v>35823900.729999997</v>
      </c>
      <c r="AF2745" s="159">
        <v>12189940.25</v>
      </c>
      <c r="AG2745" s="159">
        <v>1324152.1599999999</v>
      </c>
      <c r="AH2745" s="159">
        <v>973734.49</v>
      </c>
      <c r="AI2745" s="159">
        <v>0</v>
      </c>
      <c r="AJ2745" s="159">
        <v>100352.73</v>
      </c>
    </row>
    <row r="2746" spans="1:36">
      <c r="A2746" s="153">
        <v>28</v>
      </c>
      <c r="B2746" s="154">
        <v>15</v>
      </c>
      <c r="C2746" s="154">
        <v>0</v>
      </c>
      <c r="D2746" s="155">
        <v>0</v>
      </c>
      <c r="E2746" s="155" t="s">
        <v>90</v>
      </c>
      <c r="F2746" s="156" t="s">
        <v>6587</v>
      </c>
      <c r="G2746" s="156" t="s">
        <v>90</v>
      </c>
      <c r="H2746" s="156" t="s">
        <v>6588</v>
      </c>
      <c r="I2746" s="155">
        <v>2815000</v>
      </c>
      <c r="J2746" s="157" t="s">
        <v>237</v>
      </c>
      <c r="K2746" s="157"/>
      <c r="L2746" s="155">
        <v>2022</v>
      </c>
      <c r="M2746" s="158">
        <v>100146</v>
      </c>
      <c r="N2746" s="159">
        <v>183995788.11000001</v>
      </c>
      <c r="O2746" s="159">
        <v>175089294.84</v>
      </c>
      <c r="P2746" s="159">
        <v>135658503.03999999</v>
      </c>
      <c r="Q2746" s="159">
        <v>95404903</v>
      </c>
      <c r="R2746" s="159">
        <v>40253600.039999999</v>
      </c>
      <c r="S2746" s="159">
        <v>8906493.2699999996</v>
      </c>
      <c r="T2746" s="159">
        <v>687210.81</v>
      </c>
      <c r="U2746" s="159">
        <v>183998966.18000001</v>
      </c>
      <c r="V2746" s="159">
        <v>168239069.94</v>
      </c>
      <c r="W2746" s="159">
        <v>93398578.219999999</v>
      </c>
      <c r="X2746" s="159">
        <v>2723245.04</v>
      </c>
      <c r="Y2746" s="159">
        <v>15759896.24</v>
      </c>
      <c r="Z2746" s="159">
        <v>25832243.91</v>
      </c>
      <c r="AA2746" s="159">
        <v>0</v>
      </c>
      <c r="AB2746" s="159">
        <v>25832243.91</v>
      </c>
      <c r="AC2746" s="159">
        <v>2882000</v>
      </c>
      <c r="AD2746" s="159">
        <v>2882000</v>
      </c>
      <c r="AE2746" s="159">
        <v>40560128.450000003</v>
      </c>
      <c r="AF2746" s="159">
        <v>6850224.9000000004</v>
      </c>
      <c r="AG2746" s="159">
        <v>2211624</v>
      </c>
      <c r="AH2746" s="159">
        <v>2773619.28</v>
      </c>
      <c r="AI2746" s="159">
        <v>0</v>
      </c>
      <c r="AJ2746" s="159">
        <v>0</v>
      </c>
    </row>
    <row r="2747" spans="1:36">
      <c r="A2747" s="153">
        <v>28</v>
      </c>
      <c r="B2747" s="154">
        <v>16</v>
      </c>
      <c r="C2747" s="154">
        <v>0</v>
      </c>
      <c r="D2747" s="155">
        <v>0</v>
      </c>
      <c r="E2747" s="155" t="s">
        <v>90</v>
      </c>
      <c r="F2747" s="156" t="s">
        <v>6589</v>
      </c>
      <c r="G2747" s="156" t="s">
        <v>90</v>
      </c>
      <c r="H2747" s="156" t="s">
        <v>6590</v>
      </c>
      <c r="I2747" s="155">
        <v>2816000</v>
      </c>
      <c r="J2747" s="157" t="s">
        <v>236</v>
      </c>
      <c r="K2747" s="157"/>
      <c r="L2747" s="155">
        <v>2022</v>
      </c>
      <c r="M2747" s="158">
        <v>52696</v>
      </c>
      <c r="N2747" s="159">
        <v>96459201.599999994</v>
      </c>
      <c r="O2747" s="159">
        <v>83788077.719999999</v>
      </c>
      <c r="P2747" s="159">
        <v>63471689.240000002</v>
      </c>
      <c r="Q2747" s="159">
        <v>48129466</v>
      </c>
      <c r="R2747" s="159">
        <v>15342223.24</v>
      </c>
      <c r="S2747" s="159">
        <v>12671123.880000001</v>
      </c>
      <c r="T2747" s="159">
        <v>213757.26</v>
      </c>
      <c r="U2747" s="159">
        <v>101749296.56999999</v>
      </c>
      <c r="V2747" s="159">
        <v>78469674.310000002</v>
      </c>
      <c r="W2747" s="159">
        <v>46209112.020000003</v>
      </c>
      <c r="X2747" s="159">
        <v>539433.4</v>
      </c>
      <c r="Y2747" s="159">
        <v>23279622.260000002</v>
      </c>
      <c r="Z2747" s="159">
        <v>14981969.85</v>
      </c>
      <c r="AA2747" s="159">
        <v>5000000</v>
      </c>
      <c r="AB2747" s="159">
        <v>9981969.8499999996</v>
      </c>
      <c r="AC2747" s="159">
        <v>3499920</v>
      </c>
      <c r="AD2747" s="159">
        <v>3499920</v>
      </c>
      <c r="AE2747" s="159">
        <v>12199760</v>
      </c>
      <c r="AF2747" s="159">
        <v>5318403.41</v>
      </c>
      <c r="AG2747" s="159">
        <v>1149496.19</v>
      </c>
      <c r="AH2747" s="159">
        <v>2724682.81</v>
      </c>
      <c r="AI2747" s="159">
        <v>0</v>
      </c>
      <c r="AJ2747" s="159">
        <v>0</v>
      </c>
    </row>
    <row r="2748" spans="1:36">
      <c r="A2748" s="153">
        <v>28</v>
      </c>
      <c r="B2748" s="154">
        <v>17</v>
      </c>
      <c r="C2748" s="154">
        <v>0</v>
      </c>
      <c r="D2748" s="155">
        <v>0</v>
      </c>
      <c r="E2748" s="155" t="s">
        <v>90</v>
      </c>
      <c r="F2748" s="156" t="s">
        <v>6591</v>
      </c>
      <c r="G2748" s="156" t="s">
        <v>90</v>
      </c>
      <c r="H2748" s="156" t="s">
        <v>6592</v>
      </c>
      <c r="I2748" s="155">
        <v>2817000</v>
      </c>
      <c r="J2748" s="157" t="s">
        <v>235</v>
      </c>
      <c r="K2748" s="157"/>
      <c r="L2748" s="155">
        <v>2022</v>
      </c>
      <c r="M2748" s="158">
        <v>67001</v>
      </c>
      <c r="N2748" s="159">
        <v>100222720.84</v>
      </c>
      <c r="O2748" s="159">
        <v>97588216.359999999</v>
      </c>
      <c r="P2748" s="159">
        <v>71901588.760000005</v>
      </c>
      <c r="Q2748" s="159">
        <v>46349900</v>
      </c>
      <c r="R2748" s="159">
        <v>25551688.760000002</v>
      </c>
      <c r="S2748" s="159">
        <v>2634504.48</v>
      </c>
      <c r="T2748" s="159">
        <v>8839.5</v>
      </c>
      <c r="U2748" s="159">
        <v>99346763.560000002</v>
      </c>
      <c r="V2748" s="159">
        <v>90854717.780000001</v>
      </c>
      <c r="W2748" s="159">
        <v>64585978.259999998</v>
      </c>
      <c r="X2748" s="159">
        <v>1522355.98</v>
      </c>
      <c r="Y2748" s="159">
        <v>8492045.7799999993</v>
      </c>
      <c r="Z2748" s="159">
        <v>12131546.35</v>
      </c>
      <c r="AA2748" s="159">
        <v>0</v>
      </c>
      <c r="AB2748" s="159">
        <v>12131546.35</v>
      </c>
      <c r="AC2748" s="159">
        <v>1224000</v>
      </c>
      <c r="AD2748" s="159">
        <v>1224000</v>
      </c>
      <c r="AE2748" s="159">
        <v>25880000</v>
      </c>
      <c r="AF2748" s="159">
        <v>6733498.5800000001</v>
      </c>
      <c r="AG2748" s="159">
        <v>242051.47</v>
      </c>
      <c r="AH2748" s="159">
        <v>491110.33</v>
      </c>
      <c r="AI2748" s="159">
        <v>0</v>
      </c>
      <c r="AJ2748" s="159">
        <v>0</v>
      </c>
    </row>
    <row r="2749" spans="1:36">
      <c r="A2749" s="153">
        <v>28</v>
      </c>
      <c r="B2749" s="154">
        <v>18</v>
      </c>
      <c r="C2749" s="154">
        <v>0</v>
      </c>
      <c r="D2749" s="155">
        <v>0</v>
      </c>
      <c r="E2749" s="155" t="s">
        <v>90</v>
      </c>
      <c r="F2749" s="156" t="s">
        <v>6593</v>
      </c>
      <c r="G2749" s="156" t="s">
        <v>90</v>
      </c>
      <c r="H2749" s="156" t="s">
        <v>6594</v>
      </c>
      <c r="I2749" s="155">
        <v>2818000</v>
      </c>
      <c r="J2749" s="157" t="s">
        <v>234</v>
      </c>
      <c r="K2749" s="157"/>
      <c r="L2749" s="155">
        <v>2022</v>
      </c>
      <c r="M2749" s="158">
        <v>25274</v>
      </c>
      <c r="N2749" s="159">
        <v>45211340.310000002</v>
      </c>
      <c r="O2749" s="159">
        <v>43450201.130000003</v>
      </c>
      <c r="P2749" s="159">
        <v>31133966.890000001</v>
      </c>
      <c r="Q2749" s="159">
        <v>20138796</v>
      </c>
      <c r="R2749" s="159">
        <v>10995170.890000001</v>
      </c>
      <c r="S2749" s="159">
        <v>1761139.18</v>
      </c>
      <c r="T2749" s="159">
        <v>132107.38</v>
      </c>
      <c r="U2749" s="159">
        <v>42045193.43</v>
      </c>
      <c r="V2749" s="159">
        <v>38674354.090000004</v>
      </c>
      <c r="W2749" s="159">
        <v>25760447.899999999</v>
      </c>
      <c r="X2749" s="159">
        <v>756453.76</v>
      </c>
      <c r="Y2749" s="159">
        <v>3370839.34</v>
      </c>
      <c r="Z2749" s="159">
        <v>3757276.23</v>
      </c>
      <c r="AA2749" s="159">
        <v>0</v>
      </c>
      <c r="AB2749" s="159">
        <v>3757276.23</v>
      </c>
      <c r="AC2749" s="159">
        <v>100000</v>
      </c>
      <c r="AD2749" s="159">
        <v>100000</v>
      </c>
      <c r="AE2749" s="159">
        <v>13341271.609999999</v>
      </c>
      <c r="AF2749" s="159">
        <v>4775847.04</v>
      </c>
      <c r="AG2749" s="159">
        <v>1676955.55</v>
      </c>
      <c r="AH2749" s="159">
        <v>1523537.86</v>
      </c>
      <c r="AI2749" s="159">
        <v>0</v>
      </c>
      <c r="AJ2749" s="159">
        <v>1271.6099999999999</v>
      </c>
    </row>
    <row r="2750" spans="1:36">
      <c r="A2750" s="153">
        <v>28</v>
      </c>
      <c r="B2750" s="154">
        <v>19</v>
      </c>
      <c r="C2750" s="154">
        <v>0</v>
      </c>
      <c r="D2750" s="155">
        <v>0</v>
      </c>
      <c r="E2750" s="155" t="s">
        <v>90</v>
      </c>
      <c r="F2750" s="156" t="s">
        <v>6595</v>
      </c>
      <c r="G2750" s="156" t="s">
        <v>90</v>
      </c>
      <c r="H2750" s="156" t="s">
        <v>6596</v>
      </c>
      <c r="I2750" s="155">
        <v>2819000</v>
      </c>
      <c r="J2750" s="157" t="s">
        <v>233</v>
      </c>
      <c r="K2750" s="157"/>
      <c r="L2750" s="155">
        <v>2022</v>
      </c>
      <c r="M2750" s="158">
        <v>21101</v>
      </c>
      <c r="N2750" s="159">
        <v>57956612.140000001</v>
      </c>
      <c r="O2750" s="159">
        <v>57548371.57</v>
      </c>
      <c r="P2750" s="159">
        <v>35300305.799999997</v>
      </c>
      <c r="Q2750" s="159">
        <v>19799417</v>
      </c>
      <c r="R2750" s="159">
        <v>15500888.800000001</v>
      </c>
      <c r="S2750" s="159">
        <v>408240.57</v>
      </c>
      <c r="T2750" s="159">
        <v>370244.49</v>
      </c>
      <c r="U2750" s="159">
        <v>53417961.520000003</v>
      </c>
      <c r="V2750" s="159">
        <v>50922315.479999997</v>
      </c>
      <c r="W2750" s="159">
        <v>35794154.07</v>
      </c>
      <c r="X2750" s="159">
        <v>252961.5</v>
      </c>
      <c r="Y2750" s="159">
        <v>2495646.04</v>
      </c>
      <c r="Z2750" s="159">
        <v>6138494.1699999999</v>
      </c>
      <c r="AA2750" s="159">
        <v>0</v>
      </c>
      <c r="AB2750" s="159">
        <v>6138494.1699999999</v>
      </c>
      <c r="AC2750" s="159">
        <v>1000000</v>
      </c>
      <c r="AD2750" s="159">
        <v>1000000</v>
      </c>
      <c r="AE2750" s="159">
        <v>5000000</v>
      </c>
      <c r="AF2750" s="159">
        <v>6626056.0899999999</v>
      </c>
      <c r="AG2750" s="159">
        <v>730336.73</v>
      </c>
      <c r="AH2750" s="159">
        <v>442914.73</v>
      </c>
      <c r="AI2750" s="159">
        <v>0</v>
      </c>
      <c r="AJ2750" s="159">
        <v>0</v>
      </c>
    </row>
    <row r="2751" spans="1:36">
      <c r="A2751" s="153">
        <v>30</v>
      </c>
      <c r="B2751" s="154">
        <v>1</v>
      </c>
      <c r="C2751" s="154">
        <v>0</v>
      </c>
      <c r="D2751" s="155">
        <v>0</v>
      </c>
      <c r="E2751" s="155" t="s">
        <v>90</v>
      </c>
      <c r="F2751" s="156" t="s">
        <v>6597</v>
      </c>
      <c r="G2751" s="156" t="s">
        <v>90</v>
      </c>
      <c r="H2751" s="156" t="s">
        <v>6598</v>
      </c>
      <c r="I2751" s="155">
        <v>3001000</v>
      </c>
      <c r="J2751" s="157" t="s">
        <v>232</v>
      </c>
      <c r="K2751" s="157"/>
      <c r="L2751" s="155">
        <v>2022</v>
      </c>
      <c r="M2751" s="158">
        <v>45636</v>
      </c>
      <c r="N2751" s="159">
        <v>74302223.120000005</v>
      </c>
      <c r="O2751" s="159">
        <v>69972088.579999998</v>
      </c>
      <c r="P2751" s="159">
        <v>39372118.030000001</v>
      </c>
      <c r="Q2751" s="159">
        <v>28575127</v>
      </c>
      <c r="R2751" s="159">
        <v>10796991.029999999</v>
      </c>
      <c r="S2751" s="159">
        <v>4330134.54</v>
      </c>
      <c r="T2751" s="159">
        <v>7436</v>
      </c>
      <c r="U2751" s="159">
        <v>71646036.180000007</v>
      </c>
      <c r="V2751" s="159">
        <v>64096392.189999998</v>
      </c>
      <c r="W2751" s="159">
        <v>43287528.689999998</v>
      </c>
      <c r="X2751" s="159">
        <v>414056.81</v>
      </c>
      <c r="Y2751" s="159">
        <v>7549643.9900000002</v>
      </c>
      <c r="Z2751" s="159">
        <v>14240053.82</v>
      </c>
      <c r="AA2751" s="159">
        <v>0</v>
      </c>
      <c r="AB2751" s="159">
        <v>14240053.82</v>
      </c>
      <c r="AC2751" s="159">
        <v>300000</v>
      </c>
      <c r="AD2751" s="159">
        <v>300000</v>
      </c>
      <c r="AE2751" s="159">
        <v>6700000</v>
      </c>
      <c r="AF2751" s="159">
        <v>5875696.3899999997</v>
      </c>
      <c r="AG2751" s="159">
        <v>220155.44</v>
      </c>
      <c r="AH2751" s="159">
        <v>8254.91</v>
      </c>
      <c r="AI2751" s="159">
        <v>0</v>
      </c>
      <c r="AJ2751" s="159">
        <v>0</v>
      </c>
    </row>
    <row r="2752" spans="1:36">
      <c r="A2752" s="153">
        <v>30</v>
      </c>
      <c r="B2752" s="154">
        <v>2</v>
      </c>
      <c r="C2752" s="154">
        <v>0</v>
      </c>
      <c r="D2752" s="155">
        <v>0</v>
      </c>
      <c r="E2752" s="155" t="s">
        <v>90</v>
      </c>
      <c r="F2752" s="156" t="s">
        <v>6599</v>
      </c>
      <c r="G2752" s="156" t="s">
        <v>90</v>
      </c>
      <c r="H2752" s="156" t="s">
        <v>6600</v>
      </c>
      <c r="I2752" s="155">
        <v>3002000</v>
      </c>
      <c r="J2752" s="157" t="s">
        <v>231</v>
      </c>
      <c r="K2752" s="157"/>
      <c r="L2752" s="155">
        <v>2022</v>
      </c>
      <c r="M2752" s="158">
        <v>84302</v>
      </c>
      <c r="N2752" s="159">
        <v>127224541.62</v>
      </c>
      <c r="O2752" s="159">
        <v>123214850.09</v>
      </c>
      <c r="P2752" s="159">
        <v>80859476.060000002</v>
      </c>
      <c r="Q2752" s="159">
        <v>56878214</v>
      </c>
      <c r="R2752" s="159">
        <v>23981262.059999999</v>
      </c>
      <c r="S2752" s="159">
        <v>4009691.53</v>
      </c>
      <c r="T2752" s="159">
        <v>696503.24</v>
      </c>
      <c r="U2752" s="159">
        <v>127050781.25</v>
      </c>
      <c r="V2752" s="159">
        <v>118220325.95</v>
      </c>
      <c r="W2752" s="159">
        <v>71792269</v>
      </c>
      <c r="X2752" s="159">
        <v>1002131.6</v>
      </c>
      <c r="Y2752" s="159">
        <v>8830455.3000000007</v>
      </c>
      <c r="Z2752" s="159">
        <v>20034191.059999999</v>
      </c>
      <c r="AA2752" s="159">
        <v>0</v>
      </c>
      <c r="AB2752" s="159">
        <v>20034191.059999999</v>
      </c>
      <c r="AC2752" s="159">
        <v>1782159</v>
      </c>
      <c r="AD2752" s="159">
        <v>1469444</v>
      </c>
      <c r="AE2752" s="159">
        <v>18678156</v>
      </c>
      <c r="AF2752" s="159">
        <v>4994524.1399999997</v>
      </c>
      <c r="AG2752" s="159">
        <v>1470923.36</v>
      </c>
      <c r="AH2752" s="159">
        <v>1249428.43</v>
      </c>
      <c r="AI2752" s="159">
        <v>0</v>
      </c>
      <c r="AJ2752" s="159">
        <v>0</v>
      </c>
    </row>
    <row r="2753" spans="1:36">
      <c r="A2753" s="153">
        <v>30</v>
      </c>
      <c r="B2753" s="154">
        <v>3</v>
      </c>
      <c r="C2753" s="154">
        <v>0</v>
      </c>
      <c r="D2753" s="155">
        <v>0</v>
      </c>
      <c r="E2753" s="155" t="s">
        <v>90</v>
      </c>
      <c r="F2753" s="156" t="s">
        <v>6601</v>
      </c>
      <c r="G2753" s="156" t="s">
        <v>90</v>
      </c>
      <c r="H2753" s="156" t="s">
        <v>6602</v>
      </c>
      <c r="I2753" s="155">
        <v>3003000</v>
      </c>
      <c r="J2753" s="157" t="s">
        <v>230</v>
      </c>
      <c r="K2753" s="157"/>
      <c r="L2753" s="155">
        <v>2022</v>
      </c>
      <c r="M2753" s="158">
        <v>141941</v>
      </c>
      <c r="N2753" s="159">
        <v>189153839.31</v>
      </c>
      <c r="O2753" s="159">
        <v>186628972.50999999</v>
      </c>
      <c r="P2753" s="159">
        <v>127502970.16</v>
      </c>
      <c r="Q2753" s="159">
        <v>100773816</v>
      </c>
      <c r="R2753" s="159">
        <v>26729154.16</v>
      </c>
      <c r="S2753" s="159">
        <v>2524866.7999999998</v>
      </c>
      <c r="T2753" s="159">
        <v>264400.39</v>
      </c>
      <c r="U2753" s="159">
        <v>191305267.15000001</v>
      </c>
      <c r="V2753" s="159">
        <v>173673301.09999999</v>
      </c>
      <c r="W2753" s="159">
        <v>111203401.31</v>
      </c>
      <c r="X2753" s="159">
        <v>836061.56</v>
      </c>
      <c r="Y2753" s="159">
        <v>17631966.050000001</v>
      </c>
      <c r="Z2753" s="159">
        <v>30545431.850000001</v>
      </c>
      <c r="AA2753" s="159">
        <v>0</v>
      </c>
      <c r="AB2753" s="159">
        <v>30545431.850000001</v>
      </c>
      <c r="AC2753" s="159">
        <v>2800000</v>
      </c>
      <c r="AD2753" s="159">
        <v>2800000</v>
      </c>
      <c r="AE2753" s="159">
        <v>16700000</v>
      </c>
      <c r="AF2753" s="159">
        <v>12955671.41</v>
      </c>
      <c r="AG2753" s="159">
        <v>1558148.23</v>
      </c>
      <c r="AH2753" s="159">
        <v>1016292.52</v>
      </c>
      <c r="AI2753" s="159">
        <v>0</v>
      </c>
      <c r="AJ2753" s="159">
        <v>0</v>
      </c>
    </row>
    <row r="2754" spans="1:36">
      <c r="A2754" s="153">
        <v>30</v>
      </c>
      <c r="B2754" s="154">
        <v>4</v>
      </c>
      <c r="C2754" s="154">
        <v>0</v>
      </c>
      <c r="D2754" s="155">
        <v>0</v>
      </c>
      <c r="E2754" s="155" t="s">
        <v>90</v>
      </c>
      <c r="F2754" s="156" t="s">
        <v>6603</v>
      </c>
      <c r="G2754" s="156" t="s">
        <v>90</v>
      </c>
      <c r="H2754" s="156" t="s">
        <v>6604</v>
      </c>
      <c r="I2754" s="155">
        <v>3004000</v>
      </c>
      <c r="J2754" s="157" t="s">
        <v>229</v>
      </c>
      <c r="K2754" s="157"/>
      <c r="L2754" s="155">
        <v>2022</v>
      </c>
      <c r="M2754" s="158">
        <v>73963</v>
      </c>
      <c r="N2754" s="159">
        <v>117873058.37</v>
      </c>
      <c r="O2754" s="159">
        <v>106487254.84999999</v>
      </c>
      <c r="P2754" s="159">
        <v>57851587.899999999</v>
      </c>
      <c r="Q2754" s="159">
        <v>37688581</v>
      </c>
      <c r="R2754" s="159">
        <v>20163006.899999999</v>
      </c>
      <c r="S2754" s="159">
        <v>11385803.52</v>
      </c>
      <c r="T2754" s="159">
        <v>113686.6</v>
      </c>
      <c r="U2754" s="159">
        <v>123228717.42</v>
      </c>
      <c r="V2754" s="159">
        <v>93721709.680000007</v>
      </c>
      <c r="W2754" s="159">
        <v>63562980.030000001</v>
      </c>
      <c r="X2754" s="159">
        <v>1540630.63</v>
      </c>
      <c r="Y2754" s="159">
        <v>29507007.739999998</v>
      </c>
      <c r="Z2754" s="159">
        <v>26214691.210000001</v>
      </c>
      <c r="AA2754" s="159">
        <v>3600000</v>
      </c>
      <c r="AB2754" s="159">
        <v>22614691.210000001</v>
      </c>
      <c r="AC2754" s="159">
        <v>3714400</v>
      </c>
      <c r="AD2754" s="159">
        <v>3714400</v>
      </c>
      <c r="AE2754" s="159">
        <v>27863840.5</v>
      </c>
      <c r="AF2754" s="159">
        <v>12765545.17</v>
      </c>
      <c r="AG2754" s="159">
        <v>1121166.47</v>
      </c>
      <c r="AH2754" s="159">
        <v>863807.32</v>
      </c>
      <c r="AI2754" s="159">
        <v>0</v>
      </c>
      <c r="AJ2754" s="159">
        <v>0</v>
      </c>
    </row>
    <row r="2755" spans="1:36">
      <c r="A2755" s="153">
        <v>30</v>
      </c>
      <c r="B2755" s="154">
        <v>5</v>
      </c>
      <c r="C2755" s="154">
        <v>0</v>
      </c>
      <c r="D2755" s="155">
        <v>0</v>
      </c>
      <c r="E2755" s="155" t="s">
        <v>90</v>
      </c>
      <c r="F2755" s="156" t="s">
        <v>6605</v>
      </c>
      <c r="G2755" s="156" t="s">
        <v>90</v>
      </c>
      <c r="H2755" s="156" t="s">
        <v>6606</v>
      </c>
      <c r="I2755" s="155">
        <v>3005000</v>
      </c>
      <c r="J2755" s="157" t="s">
        <v>228</v>
      </c>
      <c r="K2755" s="157"/>
      <c r="L2755" s="155">
        <v>2022</v>
      </c>
      <c r="M2755" s="158">
        <v>51528</v>
      </c>
      <c r="N2755" s="159">
        <v>71971100.209999993</v>
      </c>
      <c r="O2755" s="159">
        <v>62234052.869999997</v>
      </c>
      <c r="P2755" s="159">
        <v>35907783.640000001</v>
      </c>
      <c r="Q2755" s="159">
        <v>24032230</v>
      </c>
      <c r="R2755" s="159">
        <v>11875553.640000001</v>
      </c>
      <c r="S2755" s="159">
        <v>9737047.3399999999</v>
      </c>
      <c r="T2755" s="159">
        <v>8396.39</v>
      </c>
      <c r="U2755" s="159">
        <v>71172103.049999997</v>
      </c>
      <c r="V2755" s="159">
        <v>54093549.710000001</v>
      </c>
      <c r="W2755" s="159">
        <v>33584610.240000002</v>
      </c>
      <c r="X2755" s="159">
        <v>1056520.46</v>
      </c>
      <c r="Y2755" s="159">
        <v>17078553.34</v>
      </c>
      <c r="Z2755" s="159">
        <v>14222273.59</v>
      </c>
      <c r="AA2755" s="159">
        <v>0</v>
      </c>
      <c r="AB2755" s="159">
        <v>14222273.59</v>
      </c>
      <c r="AC2755" s="159">
        <v>1328866.08</v>
      </c>
      <c r="AD2755" s="159">
        <v>1328866.08</v>
      </c>
      <c r="AE2755" s="159">
        <v>15802948.689999999</v>
      </c>
      <c r="AF2755" s="159">
        <v>8140503.1600000001</v>
      </c>
      <c r="AG2755" s="159">
        <v>1299615.32</v>
      </c>
      <c r="AH2755" s="159">
        <v>3896782.67</v>
      </c>
      <c r="AI2755" s="159">
        <v>0</v>
      </c>
      <c r="AJ2755" s="159">
        <v>0</v>
      </c>
    </row>
    <row r="2756" spans="1:36">
      <c r="A2756" s="153">
        <v>30</v>
      </c>
      <c r="B2756" s="154">
        <v>6</v>
      </c>
      <c r="C2756" s="154">
        <v>0</v>
      </c>
      <c r="D2756" s="155">
        <v>0</v>
      </c>
      <c r="E2756" s="155" t="s">
        <v>90</v>
      </c>
      <c r="F2756" s="156" t="s">
        <v>6607</v>
      </c>
      <c r="G2756" s="156" t="s">
        <v>90</v>
      </c>
      <c r="H2756" s="156" t="s">
        <v>6608</v>
      </c>
      <c r="I2756" s="155">
        <v>3006000</v>
      </c>
      <c r="J2756" s="157" t="s">
        <v>227</v>
      </c>
      <c r="K2756" s="157"/>
      <c r="L2756" s="155">
        <v>2022</v>
      </c>
      <c r="M2756" s="158">
        <v>70111</v>
      </c>
      <c r="N2756" s="159">
        <v>118963219.59999999</v>
      </c>
      <c r="O2756" s="159">
        <v>110303792.09</v>
      </c>
      <c r="P2756" s="159">
        <v>74252073.760000005</v>
      </c>
      <c r="Q2756" s="159">
        <v>49526148</v>
      </c>
      <c r="R2756" s="159">
        <v>24725925.760000002</v>
      </c>
      <c r="S2756" s="159">
        <v>8659427.5099999998</v>
      </c>
      <c r="T2756" s="159">
        <v>20336</v>
      </c>
      <c r="U2756" s="159">
        <v>113265744.28</v>
      </c>
      <c r="V2756" s="159">
        <v>96366998.620000005</v>
      </c>
      <c r="W2756" s="159">
        <v>61894282.770000003</v>
      </c>
      <c r="X2756" s="159">
        <v>849956.12</v>
      </c>
      <c r="Y2756" s="159">
        <v>16898745.66</v>
      </c>
      <c r="Z2756" s="159">
        <v>12933050.23</v>
      </c>
      <c r="AA2756" s="159">
        <v>1180000</v>
      </c>
      <c r="AB2756" s="159">
        <v>11753050.23</v>
      </c>
      <c r="AC2756" s="159">
        <v>10710560.369999999</v>
      </c>
      <c r="AD2756" s="159">
        <v>2720000</v>
      </c>
      <c r="AE2756" s="159">
        <v>13349532.5</v>
      </c>
      <c r="AF2756" s="159">
        <v>13936793.470000001</v>
      </c>
      <c r="AG2756" s="159">
        <v>2174751.04</v>
      </c>
      <c r="AH2756" s="159">
        <v>855686.28</v>
      </c>
      <c r="AI2756" s="159">
        <v>3690</v>
      </c>
      <c r="AJ2756" s="159">
        <v>0</v>
      </c>
    </row>
    <row r="2757" spans="1:36">
      <c r="A2757" s="153">
        <v>30</v>
      </c>
      <c r="B2757" s="154">
        <v>7</v>
      </c>
      <c r="C2757" s="154">
        <v>0</v>
      </c>
      <c r="D2757" s="155">
        <v>0</v>
      </c>
      <c r="E2757" s="155" t="s">
        <v>90</v>
      </c>
      <c r="F2757" s="156" t="s">
        <v>6609</v>
      </c>
      <c r="G2757" s="156" t="s">
        <v>90</v>
      </c>
      <c r="H2757" s="156" t="s">
        <v>6610</v>
      </c>
      <c r="I2757" s="155">
        <v>3007000</v>
      </c>
      <c r="J2757" s="157" t="s">
        <v>226</v>
      </c>
      <c r="K2757" s="157"/>
      <c r="L2757" s="155">
        <v>2022</v>
      </c>
      <c r="M2757" s="158">
        <v>82634</v>
      </c>
      <c r="N2757" s="159">
        <v>87539313.189999998</v>
      </c>
      <c r="O2757" s="159">
        <v>71159750.359999999</v>
      </c>
      <c r="P2757" s="159">
        <v>31871429.02</v>
      </c>
      <c r="Q2757" s="159">
        <v>21869307</v>
      </c>
      <c r="R2757" s="159">
        <v>10002122.02</v>
      </c>
      <c r="S2757" s="159">
        <v>16379562.83</v>
      </c>
      <c r="T2757" s="159">
        <v>20756.3</v>
      </c>
      <c r="U2757" s="159">
        <v>95476517.819999993</v>
      </c>
      <c r="V2757" s="159">
        <v>59696227.340000004</v>
      </c>
      <c r="W2757" s="159">
        <v>30373422.23</v>
      </c>
      <c r="X2757" s="159">
        <v>899781.83</v>
      </c>
      <c r="Y2757" s="159">
        <v>35780290.479999997</v>
      </c>
      <c r="Z2757" s="159">
        <v>18588924.100000001</v>
      </c>
      <c r="AA2757" s="159">
        <v>0</v>
      </c>
      <c r="AB2757" s="159">
        <v>18588924.100000001</v>
      </c>
      <c r="AC2757" s="159">
        <v>2600271.11</v>
      </c>
      <c r="AD2757" s="159">
        <v>2568967</v>
      </c>
      <c r="AE2757" s="159">
        <v>14005407</v>
      </c>
      <c r="AF2757" s="159">
        <v>11463523.02</v>
      </c>
      <c r="AG2757" s="159">
        <v>1842450.29</v>
      </c>
      <c r="AH2757" s="159">
        <v>1555027.95</v>
      </c>
      <c r="AI2757" s="159">
        <v>0</v>
      </c>
      <c r="AJ2757" s="159">
        <v>0</v>
      </c>
    </row>
    <row r="2758" spans="1:36">
      <c r="A2758" s="153">
        <v>30</v>
      </c>
      <c r="B2758" s="154">
        <v>8</v>
      </c>
      <c r="C2758" s="154">
        <v>0</v>
      </c>
      <c r="D2758" s="155">
        <v>0</v>
      </c>
      <c r="E2758" s="155" t="s">
        <v>90</v>
      </c>
      <c r="F2758" s="156" t="s">
        <v>6611</v>
      </c>
      <c r="G2758" s="156" t="s">
        <v>90</v>
      </c>
      <c r="H2758" s="156" t="s">
        <v>6612</v>
      </c>
      <c r="I2758" s="155">
        <v>3008000</v>
      </c>
      <c r="J2758" s="157" t="s">
        <v>225</v>
      </c>
      <c r="K2758" s="157"/>
      <c r="L2758" s="155">
        <v>2022</v>
      </c>
      <c r="M2758" s="158">
        <v>56183</v>
      </c>
      <c r="N2758" s="159">
        <v>96514522.310000002</v>
      </c>
      <c r="O2758" s="159">
        <v>85254775.870000005</v>
      </c>
      <c r="P2758" s="159">
        <v>43499007.109999999</v>
      </c>
      <c r="Q2758" s="159">
        <v>29423497</v>
      </c>
      <c r="R2758" s="159">
        <v>14075510.109999999</v>
      </c>
      <c r="S2758" s="159">
        <v>11259746.439999999</v>
      </c>
      <c r="T2758" s="159">
        <v>21686.9</v>
      </c>
      <c r="U2758" s="159">
        <v>106015398.94</v>
      </c>
      <c r="V2758" s="159">
        <v>74118999.129999995</v>
      </c>
      <c r="W2758" s="159">
        <v>45356037.520000003</v>
      </c>
      <c r="X2758" s="159">
        <v>1182878.46</v>
      </c>
      <c r="Y2758" s="159">
        <v>31896399.809999999</v>
      </c>
      <c r="Z2758" s="159">
        <v>41836152.43</v>
      </c>
      <c r="AA2758" s="159">
        <v>3000000</v>
      </c>
      <c r="AB2758" s="159">
        <v>38836152.43</v>
      </c>
      <c r="AC2758" s="159">
        <v>3785000</v>
      </c>
      <c r="AD2758" s="159">
        <v>2785000</v>
      </c>
      <c r="AE2758" s="159">
        <v>22562500</v>
      </c>
      <c r="AF2758" s="159">
        <v>11135776.74</v>
      </c>
      <c r="AG2758" s="159">
        <v>1240772.3700000001</v>
      </c>
      <c r="AH2758" s="159">
        <v>1539224.59</v>
      </c>
      <c r="AI2758" s="159">
        <v>0</v>
      </c>
      <c r="AJ2758" s="159">
        <v>0</v>
      </c>
    </row>
    <row r="2759" spans="1:36">
      <c r="A2759" s="153">
        <v>30</v>
      </c>
      <c r="B2759" s="154">
        <v>9</v>
      </c>
      <c r="C2759" s="154">
        <v>0</v>
      </c>
      <c r="D2759" s="155">
        <v>0</v>
      </c>
      <c r="E2759" s="155" t="s">
        <v>90</v>
      </c>
      <c r="F2759" s="156" t="s">
        <v>6613</v>
      </c>
      <c r="G2759" s="156" t="s">
        <v>90</v>
      </c>
      <c r="H2759" s="156" t="s">
        <v>6614</v>
      </c>
      <c r="I2759" s="155">
        <v>3009000</v>
      </c>
      <c r="J2759" s="157" t="s">
        <v>224</v>
      </c>
      <c r="K2759" s="157"/>
      <c r="L2759" s="155">
        <v>2022</v>
      </c>
      <c r="M2759" s="158">
        <v>82314</v>
      </c>
      <c r="N2759" s="159">
        <v>106729298.66</v>
      </c>
      <c r="O2759" s="159">
        <v>100493796.3</v>
      </c>
      <c r="P2759" s="159">
        <v>64339788.450000003</v>
      </c>
      <c r="Q2759" s="159">
        <v>49904302</v>
      </c>
      <c r="R2759" s="159">
        <v>14435486.449999999</v>
      </c>
      <c r="S2759" s="159">
        <v>6235502.3600000003</v>
      </c>
      <c r="T2759" s="159">
        <v>26342.49</v>
      </c>
      <c r="U2759" s="159">
        <v>113935748.81999999</v>
      </c>
      <c r="V2759" s="159">
        <v>91564695.099999994</v>
      </c>
      <c r="W2759" s="159">
        <v>59605924.899999999</v>
      </c>
      <c r="X2759" s="159">
        <v>101643.05</v>
      </c>
      <c r="Y2759" s="159">
        <v>22371053.719999999</v>
      </c>
      <c r="Z2759" s="159">
        <v>32333192.16</v>
      </c>
      <c r="AA2759" s="159">
        <v>0</v>
      </c>
      <c r="AB2759" s="159">
        <v>32333192.16</v>
      </c>
      <c r="AC2759" s="159">
        <v>400000</v>
      </c>
      <c r="AD2759" s="159">
        <v>400000</v>
      </c>
      <c r="AE2759" s="159">
        <v>2000000</v>
      </c>
      <c r="AF2759" s="159">
        <v>8929101.1999999993</v>
      </c>
      <c r="AG2759" s="159">
        <v>1250108.3700000001</v>
      </c>
      <c r="AH2759" s="159">
        <v>1150235.53</v>
      </c>
      <c r="AI2759" s="159">
        <v>0</v>
      </c>
      <c r="AJ2759" s="159">
        <v>0</v>
      </c>
    </row>
    <row r="2760" spans="1:36">
      <c r="A2760" s="153">
        <v>30</v>
      </c>
      <c r="B2760" s="154">
        <v>10</v>
      </c>
      <c r="C2760" s="154">
        <v>0</v>
      </c>
      <c r="D2760" s="155">
        <v>0</v>
      </c>
      <c r="E2760" s="155" t="s">
        <v>90</v>
      </c>
      <c r="F2760" s="156" t="s">
        <v>6615</v>
      </c>
      <c r="G2760" s="156" t="s">
        <v>90</v>
      </c>
      <c r="H2760" s="156" t="s">
        <v>6616</v>
      </c>
      <c r="I2760" s="155">
        <v>3010000</v>
      </c>
      <c r="J2760" s="157" t="s">
        <v>223</v>
      </c>
      <c r="K2760" s="157"/>
      <c r="L2760" s="155">
        <v>2022</v>
      </c>
      <c r="M2760" s="158">
        <v>128948</v>
      </c>
      <c r="N2760" s="159">
        <v>129339786.73999999</v>
      </c>
      <c r="O2760" s="159">
        <v>117060798.37</v>
      </c>
      <c r="P2760" s="159">
        <v>71255121.349999994</v>
      </c>
      <c r="Q2760" s="159">
        <v>47883142</v>
      </c>
      <c r="R2760" s="159">
        <v>23371979.350000001</v>
      </c>
      <c r="S2760" s="159">
        <v>12278988.369999999</v>
      </c>
      <c r="T2760" s="159">
        <v>105713.31</v>
      </c>
      <c r="U2760" s="159">
        <v>136530906.88999999</v>
      </c>
      <c r="V2760" s="159">
        <v>106567489.16</v>
      </c>
      <c r="W2760" s="159">
        <v>59870744.159999996</v>
      </c>
      <c r="X2760" s="159">
        <v>666713.03</v>
      </c>
      <c r="Y2760" s="159">
        <v>29963417.73</v>
      </c>
      <c r="Z2760" s="159">
        <v>36382612.280000001</v>
      </c>
      <c r="AA2760" s="159">
        <v>9400000</v>
      </c>
      <c r="AB2760" s="159">
        <v>26982612.280000001</v>
      </c>
      <c r="AC2760" s="159">
        <v>3985356.84</v>
      </c>
      <c r="AD2760" s="159">
        <v>3985356.84</v>
      </c>
      <c r="AE2760" s="159">
        <v>18598732.440000001</v>
      </c>
      <c r="AF2760" s="159">
        <v>10493309.210000001</v>
      </c>
      <c r="AG2760" s="159">
        <v>896067.32</v>
      </c>
      <c r="AH2760" s="159">
        <v>1065040.3400000001</v>
      </c>
      <c r="AI2760" s="159">
        <v>0</v>
      </c>
      <c r="AJ2760" s="159">
        <v>0</v>
      </c>
    </row>
    <row r="2761" spans="1:36">
      <c r="A2761" s="153">
        <v>30</v>
      </c>
      <c r="B2761" s="154">
        <v>11</v>
      </c>
      <c r="C2761" s="154">
        <v>0</v>
      </c>
      <c r="D2761" s="155">
        <v>0</v>
      </c>
      <c r="E2761" s="155" t="s">
        <v>90</v>
      </c>
      <c r="F2761" s="156" t="s">
        <v>6617</v>
      </c>
      <c r="G2761" s="156" t="s">
        <v>90</v>
      </c>
      <c r="H2761" s="156" t="s">
        <v>6618</v>
      </c>
      <c r="I2761" s="155">
        <v>3011000</v>
      </c>
      <c r="J2761" s="157" t="s">
        <v>222</v>
      </c>
      <c r="K2761" s="157"/>
      <c r="L2761" s="155">
        <v>2022</v>
      </c>
      <c r="M2761" s="158">
        <v>77604</v>
      </c>
      <c r="N2761" s="159">
        <v>108974764.64</v>
      </c>
      <c r="O2761" s="159">
        <v>93769071.489999995</v>
      </c>
      <c r="P2761" s="159">
        <v>48748486.090000004</v>
      </c>
      <c r="Q2761" s="159">
        <v>32631508</v>
      </c>
      <c r="R2761" s="159">
        <v>16116978.09</v>
      </c>
      <c r="S2761" s="159">
        <v>15205693.15</v>
      </c>
      <c r="T2761" s="159">
        <v>3800957.55</v>
      </c>
      <c r="U2761" s="159">
        <v>100998457.17</v>
      </c>
      <c r="V2761" s="159">
        <v>82145428.549999997</v>
      </c>
      <c r="W2761" s="159">
        <v>55438673.93</v>
      </c>
      <c r="X2761" s="159">
        <v>838579.46</v>
      </c>
      <c r="Y2761" s="159">
        <v>18853028.620000001</v>
      </c>
      <c r="Z2761" s="159">
        <v>22670525.57</v>
      </c>
      <c r="AA2761" s="159">
        <v>0</v>
      </c>
      <c r="AB2761" s="159">
        <v>22670525.57</v>
      </c>
      <c r="AC2761" s="159">
        <v>15072493.449999999</v>
      </c>
      <c r="AD2761" s="159">
        <v>5072493.45</v>
      </c>
      <c r="AE2761" s="159">
        <v>13605803.550000001</v>
      </c>
      <c r="AF2761" s="159">
        <v>11623642.939999999</v>
      </c>
      <c r="AG2761" s="159">
        <v>332002.03999999998</v>
      </c>
      <c r="AH2761" s="159">
        <v>149797.56</v>
      </c>
      <c r="AI2761" s="159">
        <v>0</v>
      </c>
      <c r="AJ2761" s="159">
        <v>0</v>
      </c>
    </row>
    <row r="2762" spans="1:36">
      <c r="A2762" s="153">
        <v>30</v>
      </c>
      <c r="B2762" s="154">
        <v>12</v>
      </c>
      <c r="C2762" s="154">
        <v>0</v>
      </c>
      <c r="D2762" s="155">
        <v>0</v>
      </c>
      <c r="E2762" s="155" t="s">
        <v>90</v>
      </c>
      <c r="F2762" s="156" t="s">
        <v>6619</v>
      </c>
      <c r="G2762" s="156" t="s">
        <v>90</v>
      </c>
      <c r="H2762" s="156" t="s">
        <v>6620</v>
      </c>
      <c r="I2762" s="155">
        <v>3012000</v>
      </c>
      <c r="J2762" s="157" t="s">
        <v>221</v>
      </c>
      <c r="K2762" s="157"/>
      <c r="L2762" s="155">
        <v>2022</v>
      </c>
      <c r="M2762" s="158">
        <v>75481</v>
      </c>
      <c r="N2762" s="159">
        <v>129034396.72</v>
      </c>
      <c r="O2762" s="159">
        <v>120192298.90000001</v>
      </c>
      <c r="P2762" s="159">
        <v>77064732.25</v>
      </c>
      <c r="Q2762" s="159">
        <v>56773182</v>
      </c>
      <c r="R2762" s="159">
        <v>20291550.25</v>
      </c>
      <c r="S2762" s="159">
        <v>8842097.8200000003</v>
      </c>
      <c r="T2762" s="159">
        <v>13712.33</v>
      </c>
      <c r="U2762" s="159">
        <v>143929501.91999999</v>
      </c>
      <c r="V2762" s="159">
        <v>112322076.42</v>
      </c>
      <c r="W2762" s="159">
        <v>73773990.079999998</v>
      </c>
      <c r="X2762" s="159">
        <v>859062.08</v>
      </c>
      <c r="Y2762" s="159">
        <v>31607425.5</v>
      </c>
      <c r="Z2762" s="159">
        <v>27543459.530000001</v>
      </c>
      <c r="AA2762" s="159">
        <v>0</v>
      </c>
      <c r="AB2762" s="159">
        <v>27543459.530000001</v>
      </c>
      <c r="AC2762" s="159">
        <v>4591420.08</v>
      </c>
      <c r="AD2762" s="159">
        <v>4591420.08</v>
      </c>
      <c r="AE2762" s="159">
        <v>28206657.52</v>
      </c>
      <c r="AF2762" s="159">
        <v>7870222.4800000004</v>
      </c>
      <c r="AG2762" s="159">
        <v>4502948.3</v>
      </c>
      <c r="AH2762" s="159">
        <v>3739878.91</v>
      </c>
      <c r="AI2762" s="159">
        <v>0</v>
      </c>
      <c r="AJ2762" s="159">
        <v>0</v>
      </c>
    </row>
    <row r="2763" spans="1:36">
      <c r="A2763" s="153">
        <v>30</v>
      </c>
      <c r="B2763" s="154">
        <v>13</v>
      </c>
      <c r="C2763" s="154">
        <v>0</v>
      </c>
      <c r="D2763" s="155">
        <v>0</v>
      </c>
      <c r="E2763" s="155" t="s">
        <v>90</v>
      </c>
      <c r="F2763" s="156" t="s">
        <v>6621</v>
      </c>
      <c r="G2763" s="156" t="s">
        <v>90</v>
      </c>
      <c r="H2763" s="156" t="s">
        <v>6622</v>
      </c>
      <c r="I2763" s="155">
        <v>3013000</v>
      </c>
      <c r="J2763" s="157" t="s">
        <v>220</v>
      </c>
      <c r="K2763" s="157"/>
      <c r="L2763" s="155">
        <v>2022</v>
      </c>
      <c r="M2763" s="158">
        <v>59261</v>
      </c>
      <c r="N2763" s="159">
        <v>66746258.280000001</v>
      </c>
      <c r="O2763" s="159">
        <v>54444904.939999998</v>
      </c>
      <c r="P2763" s="159">
        <v>26333372.32</v>
      </c>
      <c r="Q2763" s="159">
        <v>21444943</v>
      </c>
      <c r="R2763" s="159">
        <v>4888429.32</v>
      </c>
      <c r="S2763" s="159">
        <v>12301353.34</v>
      </c>
      <c r="T2763" s="159">
        <v>21396.71</v>
      </c>
      <c r="U2763" s="159">
        <v>73248890.420000002</v>
      </c>
      <c r="V2763" s="159">
        <v>41457310.950000003</v>
      </c>
      <c r="W2763" s="159">
        <v>23185434.629999999</v>
      </c>
      <c r="X2763" s="159">
        <v>0</v>
      </c>
      <c r="Y2763" s="159">
        <v>31791579.469999999</v>
      </c>
      <c r="Z2763" s="159">
        <v>31556738.91</v>
      </c>
      <c r="AA2763" s="159">
        <v>0</v>
      </c>
      <c r="AB2763" s="159">
        <v>31556738.91</v>
      </c>
      <c r="AC2763" s="159">
        <v>0</v>
      </c>
      <c r="AD2763" s="159">
        <v>0</v>
      </c>
      <c r="AE2763" s="159">
        <v>0</v>
      </c>
      <c r="AF2763" s="159">
        <v>12987593.99</v>
      </c>
      <c r="AG2763" s="159">
        <v>644397.5</v>
      </c>
      <c r="AH2763" s="159">
        <v>986150</v>
      </c>
      <c r="AI2763" s="159">
        <v>0</v>
      </c>
      <c r="AJ2763" s="159">
        <v>0</v>
      </c>
    </row>
    <row r="2764" spans="1:36">
      <c r="A2764" s="153">
        <v>30</v>
      </c>
      <c r="B2764" s="154">
        <v>14</v>
      </c>
      <c r="C2764" s="154">
        <v>0</v>
      </c>
      <c r="D2764" s="155">
        <v>0</v>
      </c>
      <c r="E2764" s="155" t="s">
        <v>90</v>
      </c>
      <c r="F2764" s="156" t="s">
        <v>6623</v>
      </c>
      <c r="G2764" s="156" t="s">
        <v>90</v>
      </c>
      <c r="H2764" s="156" t="s">
        <v>6624</v>
      </c>
      <c r="I2764" s="155">
        <v>3014000</v>
      </c>
      <c r="J2764" s="157" t="s">
        <v>219</v>
      </c>
      <c r="K2764" s="157"/>
      <c r="L2764" s="155">
        <v>2022</v>
      </c>
      <c r="M2764" s="158">
        <v>35802</v>
      </c>
      <c r="N2764" s="159">
        <v>74405564.239999995</v>
      </c>
      <c r="O2764" s="159">
        <v>67923704.5</v>
      </c>
      <c r="P2764" s="159">
        <v>32834227.689999998</v>
      </c>
      <c r="Q2764" s="159">
        <v>19086731</v>
      </c>
      <c r="R2764" s="159">
        <v>13747496.689999999</v>
      </c>
      <c r="S2764" s="159">
        <v>6481859.7400000002</v>
      </c>
      <c r="T2764" s="159">
        <v>273155.17</v>
      </c>
      <c r="U2764" s="159">
        <v>67663054.700000003</v>
      </c>
      <c r="V2764" s="159">
        <v>58230912.619999997</v>
      </c>
      <c r="W2764" s="159">
        <v>38259125.280000001</v>
      </c>
      <c r="X2764" s="159">
        <v>87694.19</v>
      </c>
      <c r="Y2764" s="159">
        <v>9432142.0800000001</v>
      </c>
      <c r="Z2764" s="159">
        <v>11983899.960000001</v>
      </c>
      <c r="AA2764" s="159">
        <v>0</v>
      </c>
      <c r="AB2764" s="159">
        <v>11983899.960000001</v>
      </c>
      <c r="AC2764" s="159">
        <v>1195936</v>
      </c>
      <c r="AD2764" s="159">
        <v>1195936</v>
      </c>
      <c r="AE2764" s="159">
        <v>983739</v>
      </c>
      <c r="AF2764" s="159">
        <v>9692791.8800000008</v>
      </c>
      <c r="AG2764" s="159">
        <v>183645.52</v>
      </c>
      <c r="AH2764" s="159">
        <v>328128.19</v>
      </c>
      <c r="AI2764" s="159">
        <v>0</v>
      </c>
      <c r="AJ2764" s="159">
        <v>0</v>
      </c>
    </row>
    <row r="2765" spans="1:36">
      <c r="A2765" s="153">
        <v>30</v>
      </c>
      <c r="B2765" s="154">
        <v>15</v>
      </c>
      <c r="C2765" s="154">
        <v>0</v>
      </c>
      <c r="D2765" s="155">
        <v>0</v>
      </c>
      <c r="E2765" s="155" t="s">
        <v>90</v>
      </c>
      <c r="F2765" s="156" t="s">
        <v>6625</v>
      </c>
      <c r="G2765" s="156" t="s">
        <v>90</v>
      </c>
      <c r="H2765" s="156" t="s">
        <v>6626</v>
      </c>
      <c r="I2765" s="155">
        <v>3015000</v>
      </c>
      <c r="J2765" s="157" t="s">
        <v>218</v>
      </c>
      <c r="K2765" s="157"/>
      <c r="L2765" s="155">
        <v>2022</v>
      </c>
      <c r="M2765" s="158">
        <v>75157</v>
      </c>
      <c r="N2765" s="159">
        <v>99308854.590000004</v>
      </c>
      <c r="O2765" s="159">
        <v>89116767.840000004</v>
      </c>
      <c r="P2765" s="159">
        <v>51225806.539999999</v>
      </c>
      <c r="Q2765" s="159">
        <v>39768634</v>
      </c>
      <c r="R2765" s="159">
        <v>11457172.539999999</v>
      </c>
      <c r="S2765" s="159">
        <v>10192086.75</v>
      </c>
      <c r="T2765" s="159">
        <v>70539.91</v>
      </c>
      <c r="U2765" s="159">
        <v>103963672.67</v>
      </c>
      <c r="V2765" s="159">
        <v>82542660.659999996</v>
      </c>
      <c r="W2765" s="159">
        <v>53902595.670000002</v>
      </c>
      <c r="X2765" s="159">
        <v>1377346.71</v>
      </c>
      <c r="Y2765" s="159">
        <v>21421012.010000002</v>
      </c>
      <c r="Z2765" s="159">
        <v>24027696.670000002</v>
      </c>
      <c r="AA2765" s="159">
        <v>10000000</v>
      </c>
      <c r="AB2765" s="159">
        <v>14027696.670000002</v>
      </c>
      <c r="AC2765" s="159">
        <v>3663908.52</v>
      </c>
      <c r="AD2765" s="159">
        <v>3663908.52</v>
      </c>
      <c r="AE2765" s="159">
        <v>30330248.239999998</v>
      </c>
      <c r="AF2765" s="159">
        <v>6574107.1799999997</v>
      </c>
      <c r="AG2765" s="159">
        <v>482556.29</v>
      </c>
      <c r="AH2765" s="159">
        <v>685551.41</v>
      </c>
      <c r="AI2765" s="159">
        <v>0</v>
      </c>
      <c r="AJ2765" s="159">
        <v>0</v>
      </c>
    </row>
    <row r="2766" spans="1:36">
      <c r="A2766" s="153">
        <v>30</v>
      </c>
      <c r="B2766" s="154">
        <v>16</v>
      </c>
      <c r="C2766" s="154">
        <v>0</v>
      </c>
      <c r="D2766" s="155">
        <v>0</v>
      </c>
      <c r="E2766" s="155" t="s">
        <v>90</v>
      </c>
      <c r="F2766" s="156" t="s">
        <v>6627</v>
      </c>
      <c r="G2766" s="156" t="s">
        <v>90</v>
      </c>
      <c r="H2766" s="156" t="s">
        <v>6628</v>
      </c>
      <c r="I2766" s="155">
        <v>3016000</v>
      </c>
      <c r="J2766" s="157" t="s">
        <v>217</v>
      </c>
      <c r="K2766" s="157"/>
      <c r="L2766" s="155">
        <v>2022</v>
      </c>
      <c r="M2766" s="158">
        <v>59110</v>
      </c>
      <c r="N2766" s="159">
        <v>83256638.730000004</v>
      </c>
      <c r="O2766" s="159">
        <v>70621072.829999998</v>
      </c>
      <c r="P2766" s="159">
        <v>45239571.460000001</v>
      </c>
      <c r="Q2766" s="159">
        <v>28419183</v>
      </c>
      <c r="R2766" s="159">
        <v>16820388.460000001</v>
      </c>
      <c r="S2766" s="159">
        <v>12635565.9</v>
      </c>
      <c r="T2766" s="159">
        <v>18232.7</v>
      </c>
      <c r="U2766" s="159">
        <v>79314330.290000007</v>
      </c>
      <c r="V2766" s="159">
        <v>62799752.259999998</v>
      </c>
      <c r="W2766" s="159">
        <v>38880843.270000003</v>
      </c>
      <c r="X2766" s="159">
        <v>610832.54</v>
      </c>
      <c r="Y2766" s="159">
        <v>16514578.029999999</v>
      </c>
      <c r="Z2766" s="159">
        <v>13852934.810000001</v>
      </c>
      <c r="AA2766" s="159">
        <v>0</v>
      </c>
      <c r="AB2766" s="159">
        <v>13852934.810000001</v>
      </c>
      <c r="AC2766" s="159">
        <v>11421664</v>
      </c>
      <c r="AD2766" s="159">
        <v>221664</v>
      </c>
      <c r="AE2766" s="159">
        <v>11939060.960000001</v>
      </c>
      <c r="AF2766" s="159">
        <v>7821320.5700000003</v>
      </c>
      <c r="AG2766" s="159">
        <v>1202709.6499999999</v>
      </c>
      <c r="AH2766" s="159">
        <v>987806.58</v>
      </c>
      <c r="AI2766" s="159">
        <v>0</v>
      </c>
      <c r="AJ2766" s="159">
        <v>0</v>
      </c>
    </row>
    <row r="2767" spans="1:36">
      <c r="A2767" s="153">
        <v>30</v>
      </c>
      <c r="B2767" s="154">
        <v>17</v>
      </c>
      <c r="C2767" s="154">
        <v>0</v>
      </c>
      <c r="D2767" s="155">
        <v>0</v>
      </c>
      <c r="E2767" s="155" t="s">
        <v>90</v>
      </c>
      <c r="F2767" s="156" t="s">
        <v>6629</v>
      </c>
      <c r="G2767" s="156" t="s">
        <v>90</v>
      </c>
      <c r="H2767" s="156" t="s">
        <v>6630</v>
      </c>
      <c r="I2767" s="155">
        <v>3017000</v>
      </c>
      <c r="J2767" s="157" t="s">
        <v>216</v>
      </c>
      <c r="K2767" s="157"/>
      <c r="L2767" s="155">
        <v>2022</v>
      </c>
      <c r="M2767" s="158">
        <v>159095</v>
      </c>
      <c r="N2767" s="159">
        <v>225015658.25999999</v>
      </c>
      <c r="O2767" s="159">
        <v>193380452.55000001</v>
      </c>
      <c r="P2767" s="159">
        <v>119618062.36</v>
      </c>
      <c r="Q2767" s="159">
        <v>90302000</v>
      </c>
      <c r="R2767" s="159">
        <v>29316062.359999999</v>
      </c>
      <c r="S2767" s="159">
        <v>31635205.710000001</v>
      </c>
      <c r="T2767" s="159">
        <v>10546632.32</v>
      </c>
      <c r="U2767" s="159">
        <v>235861857.58000001</v>
      </c>
      <c r="V2767" s="159">
        <v>188688772.74000001</v>
      </c>
      <c r="W2767" s="159">
        <v>127265206.23</v>
      </c>
      <c r="X2767" s="159">
        <v>2065746.56</v>
      </c>
      <c r="Y2767" s="159">
        <v>47173084.840000004</v>
      </c>
      <c r="Z2767" s="159">
        <v>39927649.840000004</v>
      </c>
      <c r="AA2767" s="159">
        <v>10500000</v>
      </c>
      <c r="AB2767" s="159">
        <v>29427649.840000004</v>
      </c>
      <c r="AC2767" s="159">
        <v>27296049.469999999</v>
      </c>
      <c r="AD2767" s="159">
        <v>4000000</v>
      </c>
      <c r="AE2767" s="159">
        <v>44000000</v>
      </c>
      <c r="AF2767" s="159">
        <v>4691679.8099999996</v>
      </c>
      <c r="AG2767" s="159">
        <v>2731469.62</v>
      </c>
      <c r="AH2767" s="159">
        <v>4109190.89</v>
      </c>
      <c r="AI2767" s="159">
        <v>0</v>
      </c>
      <c r="AJ2767" s="159">
        <v>0</v>
      </c>
    </row>
    <row r="2768" spans="1:36">
      <c r="A2768" s="153">
        <v>30</v>
      </c>
      <c r="B2768" s="154">
        <v>18</v>
      </c>
      <c r="C2768" s="154">
        <v>0</v>
      </c>
      <c r="D2768" s="155">
        <v>0</v>
      </c>
      <c r="E2768" s="155" t="s">
        <v>90</v>
      </c>
      <c r="F2768" s="156" t="s">
        <v>6631</v>
      </c>
      <c r="G2768" s="156" t="s">
        <v>90</v>
      </c>
      <c r="H2768" s="156" t="s">
        <v>6632</v>
      </c>
      <c r="I2768" s="155">
        <v>3018000</v>
      </c>
      <c r="J2768" s="157" t="s">
        <v>215</v>
      </c>
      <c r="K2768" s="157"/>
      <c r="L2768" s="155">
        <v>2022</v>
      </c>
      <c r="M2768" s="158">
        <v>54765</v>
      </c>
      <c r="N2768" s="159">
        <v>97523068.969999999</v>
      </c>
      <c r="O2768" s="159">
        <v>95007387.620000005</v>
      </c>
      <c r="P2768" s="159">
        <v>52914868.5</v>
      </c>
      <c r="Q2768" s="159">
        <v>31394008</v>
      </c>
      <c r="R2768" s="159">
        <v>21520860.5</v>
      </c>
      <c r="S2768" s="159">
        <v>2515681.35</v>
      </c>
      <c r="T2768" s="159">
        <v>8480.4500000000007</v>
      </c>
      <c r="U2768" s="159">
        <v>99558273.390000001</v>
      </c>
      <c r="V2768" s="159">
        <v>90083393.950000003</v>
      </c>
      <c r="W2768" s="159">
        <v>60792827.799999997</v>
      </c>
      <c r="X2768" s="159">
        <v>179012.06</v>
      </c>
      <c r="Y2768" s="159">
        <v>9474879.4399999995</v>
      </c>
      <c r="Z2768" s="159">
        <v>10956207.24</v>
      </c>
      <c r="AA2768" s="159">
        <v>0</v>
      </c>
      <c r="AB2768" s="159">
        <v>10956207.24</v>
      </c>
      <c r="AC2768" s="159">
        <v>1500000</v>
      </c>
      <c r="AD2768" s="159">
        <v>0</v>
      </c>
      <c r="AE2768" s="159">
        <v>3000000</v>
      </c>
      <c r="AF2768" s="159">
        <v>4923993.67</v>
      </c>
      <c r="AG2768" s="159">
        <v>1086403.8</v>
      </c>
      <c r="AH2768" s="159">
        <v>631389.62</v>
      </c>
      <c r="AI2768" s="159">
        <v>0</v>
      </c>
      <c r="AJ2768" s="159">
        <v>0</v>
      </c>
    </row>
    <row r="2769" spans="1:36">
      <c r="A2769" s="153">
        <v>30</v>
      </c>
      <c r="B2769" s="154">
        <v>19</v>
      </c>
      <c r="C2769" s="154">
        <v>0</v>
      </c>
      <c r="D2769" s="155">
        <v>0</v>
      </c>
      <c r="E2769" s="155" t="s">
        <v>90</v>
      </c>
      <c r="F2769" s="156" t="s">
        <v>6633</v>
      </c>
      <c r="G2769" s="156" t="s">
        <v>90</v>
      </c>
      <c r="H2769" s="156" t="s">
        <v>6634</v>
      </c>
      <c r="I2769" s="155">
        <v>3019000</v>
      </c>
      <c r="J2769" s="157" t="s">
        <v>214</v>
      </c>
      <c r="K2769" s="157"/>
      <c r="L2769" s="155">
        <v>2022</v>
      </c>
      <c r="M2769" s="158">
        <v>131533</v>
      </c>
      <c r="N2769" s="159">
        <v>219355105.84</v>
      </c>
      <c r="O2769" s="159">
        <v>201577520.62</v>
      </c>
      <c r="P2769" s="159">
        <v>129849831.66</v>
      </c>
      <c r="Q2769" s="159">
        <v>95873328</v>
      </c>
      <c r="R2769" s="159">
        <v>33976503.659999996</v>
      </c>
      <c r="S2769" s="159">
        <v>17777585.219999999</v>
      </c>
      <c r="T2769" s="159">
        <v>434277.95</v>
      </c>
      <c r="U2769" s="159">
        <v>233565237.71000001</v>
      </c>
      <c r="V2769" s="159">
        <v>200283820.16999999</v>
      </c>
      <c r="W2769" s="159">
        <v>125592216.05</v>
      </c>
      <c r="X2769" s="159">
        <v>2860357.57</v>
      </c>
      <c r="Y2769" s="159">
        <v>33281417.539999999</v>
      </c>
      <c r="Z2769" s="159">
        <v>36198847.939999998</v>
      </c>
      <c r="AA2769" s="159">
        <v>10848740.42</v>
      </c>
      <c r="AB2769" s="159">
        <v>25350107.519999996</v>
      </c>
      <c r="AC2769" s="159">
        <v>5444914.4000000004</v>
      </c>
      <c r="AD2769" s="159">
        <v>5444914.4000000004</v>
      </c>
      <c r="AE2769" s="159">
        <v>63713528.890000001</v>
      </c>
      <c r="AF2769" s="159">
        <v>1293700.45</v>
      </c>
      <c r="AG2769" s="159">
        <v>3405428.14</v>
      </c>
      <c r="AH2769" s="159">
        <v>4817164.51</v>
      </c>
      <c r="AI2769" s="159">
        <v>0</v>
      </c>
      <c r="AJ2769" s="159">
        <v>0</v>
      </c>
    </row>
    <row r="2770" spans="1:36">
      <c r="A2770" s="153">
        <v>30</v>
      </c>
      <c r="B2770" s="154">
        <v>20</v>
      </c>
      <c r="C2770" s="154">
        <v>0</v>
      </c>
      <c r="D2770" s="155">
        <v>0</v>
      </c>
      <c r="E2770" s="155" t="s">
        <v>90</v>
      </c>
      <c r="F2770" s="156" t="s">
        <v>6635</v>
      </c>
      <c r="G2770" s="156" t="s">
        <v>90</v>
      </c>
      <c r="H2770" s="156" t="s">
        <v>6636</v>
      </c>
      <c r="I2770" s="155">
        <v>3020000</v>
      </c>
      <c r="J2770" s="157" t="s">
        <v>213</v>
      </c>
      <c r="K2770" s="157"/>
      <c r="L2770" s="155">
        <v>2022</v>
      </c>
      <c r="M2770" s="158">
        <v>61547</v>
      </c>
      <c r="N2770" s="159">
        <v>107064173.88</v>
      </c>
      <c r="O2770" s="159">
        <v>98721487.599999994</v>
      </c>
      <c r="P2770" s="159">
        <v>52849452.350000001</v>
      </c>
      <c r="Q2770" s="159">
        <v>33716529</v>
      </c>
      <c r="R2770" s="159">
        <v>19132923.350000001</v>
      </c>
      <c r="S2770" s="159">
        <v>8342686.2800000003</v>
      </c>
      <c r="T2770" s="159">
        <v>15961.24</v>
      </c>
      <c r="U2770" s="159">
        <v>120697747.18000001</v>
      </c>
      <c r="V2770" s="159">
        <v>92977757.200000003</v>
      </c>
      <c r="W2770" s="159">
        <v>58677514.600000001</v>
      </c>
      <c r="X2770" s="159">
        <v>2090336.6</v>
      </c>
      <c r="Y2770" s="159">
        <v>27719989.98</v>
      </c>
      <c r="Z2770" s="159">
        <v>21409813.969999999</v>
      </c>
      <c r="AA2770" s="159">
        <v>11350000</v>
      </c>
      <c r="AB2770" s="159">
        <v>10059813.969999999</v>
      </c>
      <c r="AC2770" s="159">
        <v>4886611.92</v>
      </c>
      <c r="AD2770" s="159">
        <v>4886611.92</v>
      </c>
      <c r="AE2770" s="159">
        <v>39507163.039999999</v>
      </c>
      <c r="AF2770" s="159">
        <v>5743730.4000000004</v>
      </c>
      <c r="AG2770" s="159">
        <v>398794.93</v>
      </c>
      <c r="AH2770" s="159">
        <v>537305.18999999994</v>
      </c>
      <c r="AI2770" s="159">
        <v>0</v>
      </c>
      <c r="AJ2770" s="159">
        <v>0</v>
      </c>
    </row>
    <row r="2771" spans="1:36">
      <c r="A2771" s="153">
        <v>30</v>
      </c>
      <c r="B2771" s="154">
        <v>21</v>
      </c>
      <c r="C2771" s="154">
        <v>0</v>
      </c>
      <c r="D2771" s="155">
        <v>0</v>
      </c>
      <c r="E2771" s="155" t="s">
        <v>90</v>
      </c>
      <c r="F2771" s="156" t="s">
        <v>6637</v>
      </c>
      <c r="G2771" s="156" t="s">
        <v>90</v>
      </c>
      <c r="H2771" s="156" t="s">
        <v>6638</v>
      </c>
      <c r="I2771" s="155">
        <v>3021000</v>
      </c>
      <c r="J2771" s="157" t="s">
        <v>212</v>
      </c>
      <c r="K2771" s="157"/>
      <c r="L2771" s="155">
        <v>2022</v>
      </c>
      <c r="M2771" s="158">
        <v>439834</v>
      </c>
      <c r="N2771" s="159">
        <v>471887692.67000002</v>
      </c>
      <c r="O2771" s="159">
        <v>415561001.39999998</v>
      </c>
      <c r="P2771" s="159">
        <v>138323648.78</v>
      </c>
      <c r="Q2771" s="159">
        <v>84551680</v>
      </c>
      <c r="R2771" s="159">
        <v>53771968.780000001</v>
      </c>
      <c r="S2771" s="159">
        <v>56326691.270000003</v>
      </c>
      <c r="T2771" s="159">
        <v>221000.2</v>
      </c>
      <c r="U2771" s="159">
        <v>502803188.70999998</v>
      </c>
      <c r="V2771" s="159">
        <v>387898109.33999997</v>
      </c>
      <c r="W2771" s="159">
        <v>176795238.84999999</v>
      </c>
      <c r="X2771" s="159">
        <v>6984814.25</v>
      </c>
      <c r="Y2771" s="159">
        <v>114905079.37</v>
      </c>
      <c r="Z2771" s="159">
        <v>109187814.11</v>
      </c>
      <c r="AA2771" s="159">
        <v>35000000</v>
      </c>
      <c r="AB2771" s="159">
        <v>74187814.109999999</v>
      </c>
      <c r="AC2771" s="159">
        <v>62000000</v>
      </c>
      <c r="AD2771" s="159">
        <v>42000000</v>
      </c>
      <c r="AE2771" s="159">
        <v>129000000</v>
      </c>
      <c r="AF2771" s="159">
        <v>27662892.059999999</v>
      </c>
      <c r="AG2771" s="159">
        <v>4553786.88</v>
      </c>
      <c r="AH2771" s="159">
        <v>5247754.78</v>
      </c>
      <c r="AI2771" s="159">
        <v>0</v>
      </c>
      <c r="AJ2771" s="159">
        <v>0</v>
      </c>
    </row>
    <row r="2772" spans="1:36">
      <c r="A2772" s="153">
        <v>30</v>
      </c>
      <c r="B2772" s="154">
        <v>22</v>
      </c>
      <c r="C2772" s="154">
        <v>0</v>
      </c>
      <c r="D2772" s="155">
        <v>0</v>
      </c>
      <c r="E2772" s="155" t="s">
        <v>90</v>
      </c>
      <c r="F2772" s="156" t="s">
        <v>6639</v>
      </c>
      <c r="G2772" s="156" t="s">
        <v>90</v>
      </c>
      <c r="H2772" s="156" t="s">
        <v>6640</v>
      </c>
      <c r="I2772" s="155">
        <v>3022000</v>
      </c>
      <c r="J2772" s="157" t="s">
        <v>211</v>
      </c>
      <c r="K2772" s="157"/>
      <c r="L2772" s="155">
        <v>2022</v>
      </c>
      <c r="M2772" s="158">
        <v>58964</v>
      </c>
      <c r="N2772" s="159">
        <v>97149736.640000001</v>
      </c>
      <c r="O2772" s="159">
        <v>79680254.319999993</v>
      </c>
      <c r="P2772" s="159">
        <v>42868624.269999996</v>
      </c>
      <c r="Q2772" s="159">
        <v>28419860</v>
      </c>
      <c r="R2772" s="159">
        <v>14448764.27</v>
      </c>
      <c r="S2772" s="159">
        <v>17469482.32</v>
      </c>
      <c r="T2772" s="159">
        <v>234436.39</v>
      </c>
      <c r="U2772" s="159">
        <v>100444103.34999999</v>
      </c>
      <c r="V2772" s="159">
        <v>71585523.689999998</v>
      </c>
      <c r="W2772" s="159">
        <v>50482539.740000002</v>
      </c>
      <c r="X2772" s="159">
        <v>341981.74</v>
      </c>
      <c r="Y2772" s="159">
        <v>28858579.66</v>
      </c>
      <c r="Z2772" s="159">
        <v>20205032.02</v>
      </c>
      <c r="AA2772" s="159">
        <v>3350000</v>
      </c>
      <c r="AB2772" s="159">
        <v>16855032.02</v>
      </c>
      <c r="AC2772" s="159">
        <v>1350000</v>
      </c>
      <c r="AD2772" s="159">
        <v>1350000</v>
      </c>
      <c r="AE2772" s="159">
        <v>8150000</v>
      </c>
      <c r="AF2772" s="159">
        <v>8094730.6299999999</v>
      </c>
      <c r="AG2772" s="159">
        <v>743593.92</v>
      </c>
      <c r="AH2772" s="159">
        <v>427097</v>
      </c>
      <c r="AI2772" s="159">
        <v>0</v>
      </c>
      <c r="AJ2772" s="159">
        <v>0</v>
      </c>
    </row>
    <row r="2773" spans="1:36">
      <c r="A2773" s="153">
        <v>30</v>
      </c>
      <c r="B2773" s="154">
        <v>23</v>
      </c>
      <c r="C2773" s="154">
        <v>0</v>
      </c>
      <c r="D2773" s="155">
        <v>0</v>
      </c>
      <c r="E2773" s="155" t="s">
        <v>90</v>
      </c>
      <c r="F2773" s="156" t="s">
        <v>6641</v>
      </c>
      <c r="G2773" s="156" t="s">
        <v>90</v>
      </c>
      <c r="H2773" s="156" t="s">
        <v>6642</v>
      </c>
      <c r="I2773" s="155">
        <v>3023000</v>
      </c>
      <c r="J2773" s="157" t="s">
        <v>210</v>
      </c>
      <c r="K2773" s="157"/>
      <c r="L2773" s="155">
        <v>2022</v>
      </c>
      <c r="M2773" s="158">
        <v>57675</v>
      </c>
      <c r="N2773" s="159">
        <v>178702908.61000001</v>
      </c>
      <c r="O2773" s="159">
        <v>90787138.870000005</v>
      </c>
      <c r="P2773" s="159">
        <v>53608775.039999999</v>
      </c>
      <c r="Q2773" s="159">
        <v>35472423</v>
      </c>
      <c r="R2773" s="159">
        <v>18136352.039999999</v>
      </c>
      <c r="S2773" s="159">
        <v>87915769.739999995</v>
      </c>
      <c r="T2773" s="159">
        <v>7100055.79</v>
      </c>
      <c r="U2773" s="159">
        <v>189466390.97</v>
      </c>
      <c r="V2773" s="159">
        <v>87276943.260000005</v>
      </c>
      <c r="W2773" s="159">
        <v>56995372.740000002</v>
      </c>
      <c r="X2773" s="159">
        <v>1669140.25</v>
      </c>
      <c r="Y2773" s="159">
        <v>102189447.70999999</v>
      </c>
      <c r="Z2773" s="159">
        <v>22393628.960000001</v>
      </c>
      <c r="AA2773" s="159">
        <v>0</v>
      </c>
      <c r="AB2773" s="159">
        <v>22393628.960000001</v>
      </c>
      <c r="AC2773" s="159">
        <v>1610206</v>
      </c>
      <c r="AD2773" s="159">
        <v>1610206</v>
      </c>
      <c r="AE2773" s="159">
        <v>28402478</v>
      </c>
      <c r="AF2773" s="159">
        <v>3510195.61</v>
      </c>
      <c r="AG2773" s="159">
        <v>1888143.43</v>
      </c>
      <c r="AH2773" s="159">
        <v>1656820.69</v>
      </c>
      <c r="AI2773" s="159">
        <v>0</v>
      </c>
      <c r="AJ2773" s="159">
        <v>0</v>
      </c>
    </row>
    <row r="2774" spans="1:36">
      <c r="A2774" s="153">
        <v>30</v>
      </c>
      <c r="B2774" s="154">
        <v>24</v>
      </c>
      <c r="C2774" s="154">
        <v>0</v>
      </c>
      <c r="D2774" s="155">
        <v>0</v>
      </c>
      <c r="E2774" s="155" t="s">
        <v>90</v>
      </c>
      <c r="F2774" s="156" t="s">
        <v>6643</v>
      </c>
      <c r="G2774" s="156" t="s">
        <v>90</v>
      </c>
      <c r="H2774" s="156" t="s">
        <v>6644</v>
      </c>
      <c r="I2774" s="155">
        <v>3024000</v>
      </c>
      <c r="J2774" s="157" t="s">
        <v>209</v>
      </c>
      <c r="K2774" s="157"/>
      <c r="L2774" s="155">
        <v>2022</v>
      </c>
      <c r="M2774" s="158">
        <v>91607</v>
      </c>
      <c r="N2774" s="159">
        <v>117210464.97</v>
      </c>
      <c r="O2774" s="159">
        <v>102674395.08</v>
      </c>
      <c r="P2774" s="159">
        <v>57159837.370000005</v>
      </c>
      <c r="Q2774" s="159">
        <v>39044682</v>
      </c>
      <c r="R2774" s="159">
        <v>18115155.370000001</v>
      </c>
      <c r="S2774" s="159">
        <v>14536069.890000001</v>
      </c>
      <c r="T2774" s="159">
        <v>3493.25</v>
      </c>
      <c r="U2774" s="159">
        <v>121043586.95</v>
      </c>
      <c r="V2774" s="159">
        <v>95469050.709999993</v>
      </c>
      <c r="W2774" s="159">
        <v>58149379.68</v>
      </c>
      <c r="X2774" s="159">
        <v>1348593.03</v>
      </c>
      <c r="Y2774" s="159">
        <v>25574536.239999998</v>
      </c>
      <c r="Z2774" s="159">
        <v>23662699.649999999</v>
      </c>
      <c r="AA2774" s="159">
        <v>0</v>
      </c>
      <c r="AB2774" s="159">
        <v>23662699.649999999</v>
      </c>
      <c r="AC2774" s="159">
        <v>1947432</v>
      </c>
      <c r="AD2774" s="159">
        <v>1947432</v>
      </c>
      <c r="AE2774" s="159">
        <v>20105220</v>
      </c>
      <c r="AF2774" s="159">
        <v>7205344.3700000001</v>
      </c>
      <c r="AG2774" s="159">
        <v>348685.48</v>
      </c>
      <c r="AH2774" s="159">
        <v>208927.99</v>
      </c>
      <c r="AI2774" s="159">
        <v>0</v>
      </c>
      <c r="AJ2774" s="159">
        <v>0</v>
      </c>
    </row>
    <row r="2775" spans="1:36">
      <c r="A2775" s="153">
        <v>30</v>
      </c>
      <c r="B2775" s="154">
        <v>25</v>
      </c>
      <c r="C2775" s="154">
        <v>0</v>
      </c>
      <c r="D2775" s="155">
        <v>0</v>
      </c>
      <c r="E2775" s="155" t="s">
        <v>90</v>
      </c>
      <c r="F2775" s="156" t="s">
        <v>6645</v>
      </c>
      <c r="G2775" s="156" t="s">
        <v>90</v>
      </c>
      <c r="H2775" s="156" t="s">
        <v>6646</v>
      </c>
      <c r="I2775" s="155">
        <v>3025000</v>
      </c>
      <c r="J2775" s="157" t="s">
        <v>208</v>
      </c>
      <c r="K2775" s="157"/>
      <c r="L2775" s="155">
        <v>2022</v>
      </c>
      <c r="M2775" s="158">
        <v>59721</v>
      </c>
      <c r="N2775" s="159">
        <v>97578735.209999993</v>
      </c>
      <c r="O2775" s="159">
        <v>75575437.239999995</v>
      </c>
      <c r="P2775" s="159">
        <v>46027117.640000001</v>
      </c>
      <c r="Q2775" s="159">
        <v>28384398</v>
      </c>
      <c r="R2775" s="159">
        <v>17642719.640000001</v>
      </c>
      <c r="S2775" s="159">
        <v>22003297.969999999</v>
      </c>
      <c r="T2775" s="159">
        <v>10205493.15</v>
      </c>
      <c r="U2775" s="159">
        <v>112801199.05</v>
      </c>
      <c r="V2775" s="159">
        <v>74366891.849999994</v>
      </c>
      <c r="W2775" s="159">
        <v>39020462.770000003</v>
      </c>
      <c r="X2775" s="159">
        <v>2294094.6800000002</v>
      </c>
      <c r="Y2775" s="159">
        <v>38434307.200000003</v>
      </c>
      <c r="Z2775" s="159">
        <v>28361178.559999999</v>
      </c>
      <c r="AA2775" s="159">
        <v>9000000</v>
      </c>
      <c r="AB2775" s="159">
        <v>19361178.559999999</v>
      </c>
      <c r="AC2775" s="159">
        <v>5473444.1900000004</v>
      </c>
      <c r="AD2775" s="159">
        <v>3466881.09</v>
      </c>
      <c r="AE2775" s="159">
        <v>46445090.409999996</v>
      </c>
      <c r="AF2775" s="159">
        <v>1208545.3899999999</v>
      </c>
      <c r="AG2775" s="159">
        <v>1698003.6</v>
      </c>
      <c r="AH2775" s="159">
        <v>1507445.07</v>
      </c>
      <c r="AI2775" s="159">
        <v>0</v>
      </c>
      <c r="AJ2775" s="159">
        <v>0</v>
      </c>
    </row>
    <row r="2776" spans="1:36">
      <c r="A2776" s="153">
        <v>30</v>
      </c>
      <c r="B2776" s="154">
        <v>26</v>
      </c>
      <c r="C2776" s="154">
        <v>0</v>
      </c>
      <c r="D2776" s="155">
        <v>0</v>
      </c>
      <c r="E2776" s="155" t="s">
        <v>90</v>
      </c>
      <c r="F2776" s="156" t="s">
        <v>6647</v>
      </c>
      <c r="G2776" s="156" t="s">
        <v>90</v>
      </c>
      <c r="H2776" s="156" t="s">
        <v>6648</v>
      </c>
      <c r="I2776" s="155">
        <v>3026000</v>
      </c>
      <c r="J2776" s="157" t="s">
        <v>207</v>
      </c>
      <c r="K2776" s="157"/>
      <c r="L2776" s="155">
        <v>2022</v>
      </c>
      <c r="M2776" s="158">
        <v>61122</v>
      </c>
      <c r="N2776" s="159">
        <v>99114974.120000005</v>
      </c>
      <c r="O2776" s="159">
        <v>89367762.810000002</v>
      </c>
      <c r="P2776" s="159">
        <v>49598837.230000004</v>
      </c>
      <c r="Q2776" s="159">
        <v>39123104</v>
      </c>
      <c r="R2776" s="159">
        <v>10475733.23</v>
      </c>
      <c r="S2776" s="159">
        <v>9747211.3100000005</v>
      </c>
      <c r="T2776" s="159">
        <v>781</v>
      </c>
      <c r="U2776" s="159">
        <v>96438652.140000001</v>
      </c>
      <c r="V2776" s="159">
        <v>76734272.260000005</v>
      </c>
      <c r="W2776" s="159">
        <v>52182906.329999998</v>
      </c>
      <c r="X2776" s="159">
        <v>2153215.9500000002</v>
      </c>
      <c r="Y2776" s="159">
        <v>19704379.879999999</v>
      </c>
      <c r="Z2776" s="159">
        <v>14199629.9</v>
      </c>
      <c r="AA2776" s="159">
        <v>0</v>
      </c>
      <c r="AB2776" s="159">
        <v>14199629.9</v>
      </c>
      <c r="AC2776" s="159">
        <v>5720000</v>
      </c>
      <c r="AD2776" s="159">
        <v>5720000</v>
      </c>
      <c r="AE2776" s="159">
        <v>81446175.359999999</v>
      </c>
      <c r="AF2776" s="159">
        <v>12633490.550000001</v>
      </c>
      <c r="AG2776" s="159">
        <v>968408.26</v>
      </c>
      <c r="AH2776" s="159">
        <v>612841.26</v>
      </c>
      <c r="AI2776" s="159">
        <v>0</v>
      </c>
      <c r="AJ2776" s="159">
        <v>0</v>
      </c>
    </row>
    <row r="2777" spans="1:36">
      <c r="A2777" s="153">
        <v>30</v>
      </c>
      <c r="B2777" s="154">
        <v>27</v>
      </c>
      <c r="C2777" s="154">
        <v>0</v>
      </c>
      <c r="D2777" s="155">
        <v>0</v>
      </c>
      <c r="E2777" s="155" t="s">
        <v>90</v>
      </c>
      <c r="F2777" s="156" t="s">
        <v>6649</v>
      </c>
      <c r="G2777" s="156" t="s">
        <v>90</v>
      </c>
      <c r="H2777" s="156" t="s">
        <v>6650</v>
      </c>
      <c r="I2777" s="155">
        <v>3027000</v>
      </c>
      <c r="J2777" s="157" t="s">
        <v>206</v>
      </c>
      <c r="K2777" s="157"/>
      <c r="L2777" s="155">
        <v>2022</v>
      </c>
      <c r="M2777" s="158">
        <v>81517</v>
      </c>
      <c r="N2777" s="159">
        <v>119966210.47</v>
      </c>
      <c r="O2777" s="159">
        <v>106039805.17</v>
      </c>
      <c r="P2777" s="159">
        <v>65384904.909999996</v>
      </c>
      <c r="Q2777" s="159">
        <v>49273626</v>
      </c>
      <c r="R2777" s="159">
        <v>16111278.91</v>
      </c>
      <c r="S2777" s="159">
        <v>13926405.300000001</v>
      </c>
      <c r="T2777" s="159">
        <v>365559.8</v>
      </c>
      <c r="U2777" s="159">
        <v>126950100.45</v>
      </c>
      <c r="V2777" s="159">
        <v>98655935.319999993</v>
      </c>
      <c r="W2777" s="159">
        <v>70856823.810000002</v>
      </c>
      <c r="X2777" s="159">
        <v>211960</v>
      </c>
      <c r="Y2777" s="159">
        <v>28294165.129999999</v>
      </c>
      <c r="Z2777" s="159">
        <v>25671204.170000002</v>
      </c>
      <c r="AA2777" s="159">
        <v>0</v>
      </c>
      <c r="AB2777" s="159">
        <v>25671204.170000002</v>
      </c>
      <c r="AC2777" s="159">
        <v>4000000</v>
      </c>
      <c r="AD2777" s="159">
        <v>0</v>
      </c>
      <c r="AE2777" s="159">
        <v>4000000</v>
      </c>
      <c r="AF2777" s="159">
        <v>7383869.8499999996</v>
      </c>
      <c r="AG2777" s="159">
        <v>1048611.77</v>
      </c>
      <c r="AH2777" s="159">
        <v>1181586.1000000001</v>
      </c>
      <c r="AI2777" s="159">
        <v>0</v>
      </c>
      <c r="AJ2777" s="159">
        <v>0</v>
      </c>
    </row>
    <row r="2778" spans="1:36">
      <c r="A2778" s="153">
        <v>30</v>
      </c>
      <c r="B2778" s="154">
        <v>28</v>
      </c>
      <c r="C2778" s="154">
        <v>0</v>
      </c>
      <c r="D2778" s="155">
        <v>0</v>
      </c>
      <c r="E2778" s="155" t="s">
        <v>90</v>
      </c>
      <c r="F2778" s="156" t="s">
        <v>6651</v>
      </c>
      <c r="G2778" s="156" t="s">
        <v>90</v>
      </c>
      <c r="H2778" s="156" t="s">
        <v>6652</v>
      </c>
      <c r="I2778" s="155">
        <v>3028000</v>
      </c>
      <c r="J2778" s="157" t="s">
        <v>205</v>
      </c>
      <c r="K2778" s="157"/>
      <c r="L2778" s="155">
        <v>2022</v>
      </c>
      <c r="M2778" s="158">
        <v>69067</v>
      </c>
      <c r="N2778" s="159">
        <v>104705642.11</v>
      </c>
      <c r="O2778" s="159">
        <v>100285621.91</v>
      </c>
      <c r="P2778" s="159">
        <v>68174301</v>
      </c>
      <c r="Q2778" s="159">
        <v>51943127</v>
      </c>
      <c r="R2778" s="159">
        <v>16231174</v>
      </c>
      <c r="S2778" s="159">
        <v>4420020.2</v>
      </c>
      <c r="T2778" s="159">
        <v>3391.34</v>
      </c>
      <c r="U2778" s="159">
        <v>117078339.84</v>
      </c>
      <c r="V2778" s="159">
        <v>95186930</v>
      </c>
      <c r="W2778" s="159">
        <v>62742501.07</v>
      </c>
      <c r="X2778" s="159">
        <v>2062760.8</v>
      </c>
      <c r="Y2778" s="159">
        <v>21891409.84</v>
      </c>
      <c r="Z2778" s="159">
        <v>20850406.239999998</v>
      </c>
      <c r="AA2778" s="159">
        <v>8200000</v>
      </c>
      <c r="AB2778" s="159">
        <v>12650406.239999998</v>
      </c>
      <c r="AC2778" s="159">
        <v>4024284</v>
      </c>
      <c r="AD2778" s="159">
        <v>934284</v>
      </c>
      <c r="AE2778" s="159">
        <v>44700000</v>
      </c>
      <c r="AF2778" s="159">
        <v>5098691.91</v>
      </c>
      <c r="AG2778" s="159">
        <v>1180459.81</v>
      </c>
      <c r="AH2778" s="159">
        <v>187567.72</v>
      </c>
      <c r="AI2778" s="159">
        <v>0</v>
      </c>
      <c r="AJ2778" s="159">
        <v>0</v>
      </c>
    </row>
    <row r="2779" spans="1:36">
      <c r="A2779" s="153">
        <v>30</v>
      </c>
      <c r="B2779" s="154">
        <v>29</v>
      </c>
      <c r="C2779" s="154">
        <v>0</v>
      </c>
      <c r="D2779" s="155">
        <v>0</v>
      </c>
      <c r="E2779" s="155" t="s">
        <v>90</v>
      </c>
      <c r="F2779" s="156" t="s">
        <v>6653</v>
      </c>
      <c r="G2779" s="156" t="s">
        <v>90</v>
      </c>
      <c r="H2779" s="156" t="s">
        <v>6654</v>
      </c>
      <c r="I2779" s="155">
        <v>3029000</v>
      </c>
      <c r="J2779" s="157" t="s">
        <v>204</v>
      </c>
      <c r="K2779" s="157"/>
      <c r="L2779" s="155">
        <v>2022</v>
      </c>
      <c r="M2779" s="158">
        <v>56770</v>
      </c>
      <c r="N2779" s="159">
        <v>83148262.129999995</v>
      </c>
      <c r="O2779" s="159">
        <v>81319434.480000004</v>
      </c>
      <c r="P2779" s="159">
        <v>53901168.880000003</v>
      </c>
      <c r="Q2779" s="159">
        <v>39629290</v>
      </c>
      <c r="R2779" s="159">
        <v>14271878.880000001</v>
      </c>
      <c r="S2779" s="159">
        <v>1828827.65</v>
      </c>
      <c r="T2779" s="159">
        <v>375583.44</v>
      </c>
      <c r="U2779" s="159">
        <v>83117059.510000005</v>
      </c>
      <c r="V2779" s="159">
        <v>74136856.870000005</v>
      </c>
      <c r="W2779" s="159">
        <v>51115276.299999997</v>
      </c>
      <c r="X2779" s="159">
        <v>859190.35</v>
      </c>
      <c r="Y2779" s="159">
        <v>8980202.6400000006</v>
      </c>
      <c r="Z2779" s="159">
        <v>14231967.26</v>
      </c>
      <c r="AA2779" s="159">
        <v>2600000</v>
      </c>
      <c r="AB2779" s="159">
        <v>11631967.26</v>
      </c>
      <c r="AC2779" s="159">
        <v>2647091.42</v>
      </c>
      <c r="AD2779" s="159">
        <v>2047091.42</v>
      </c>
      <c r="AE2779" s="159">
        <v>16888190</v>
      </c>
      <c r="AF2779" s="159">
        <v>7182577.6100000003</v>
      </c>
      <c r="AG2779" s="159">
        <v>1426878.75</v>
      </c>
      <c r="AH2779" s="159">
        <v>948118.61</v>
      </c>
      <c r="AI2779" s="159">
        <v>23141.16</v>
      </c>
      <c r="AJ2779" s="159">
        <v>0</v>
      </c>
    </row>
    <row r="2780" spans="1:36">
      <c r="A2780" s="153">
        <v>30</v>
      </c>
      <c r="B2780" s="154">
        <v>30</v>
      </c>
      <c r="C2780" s="154">
        <v>0</v>
      </c>
      <c r="D2780" s="155">
        <v>0</v>
      </c>
      <c r="E2780" s="155" t="s">
        <v>90</v>
      </c>
      <c r="F2780" s="156" t="s">
        <v>6655</v>
      </c>
      <c r="G2780" s="156" t="s">
        <v>90</v>
      </c>
      <c r="H2780" s="156" t="s">
        <v>6656</v>
      </c>
      <c r="I2780" s="155">
        <v>3030000</v>
      </c>
      <c r="J2780" s="157" t="s">
        <v>203</v>
      </c>
      <c r="K2780" s="157"/>
      <c r="L2780" s="155">
        <v>2022</v>
      </c>
      <c r="M2780" s="158">
        <v>78088</v>
      </c>
      <c r="N2780" s="159">
        <v>110355457.83</v>
      </c>
      <c r="O2780" s="159">
        <v>100967016.45</v>
      </c>
      <c r="P2780" s="159">
        <v>63456142.409999996</v>
      </c>
      <c r="Q2780" s="159">
        <v>46045435</v>
      </c>
      <c r="R2780" s="159">
        <v>17410707.41</v>
      </c>
      <c r="S2780" s="159">
        <v>9388441.3800000008</v>
      </c>
      <c r="T2780" s="159">
        <v>675366.89</v>
      </c>
      <c r="U2780" s="159">
        <v>116272503.61</v>
      </c>
      <c r="V2780" s="159">
        <v>97620455.150000006</v>
      </c>
      <c r="W2780" s="159">
        <v>65846463.439999998</v>
      </c>
      <c r="X2780" s="159">
        <v>1075722.6399999999</v>
      </c>
      <c r="Y2780" s="159">
        <v>18652048.460000001</v>
      </c>
      <c r="Z2780" s="159">
        <v>15088495.460000001</v>
      </c>
      <c r="AA2780" s="159">
        <v>3244565.29</v>
      </c>
      <c r="AB2780" s="159">
        <v>11843930.170000002</v>
      </c>
      <c r="AC2780" s="159">
        <v>4127327</v>
      </c>
      <c r="AD2780" s="159">
        <v>4127327</v>
      </c>
      <c r="AE2780" s="159">
        <v>26164904.93</v>
      </c>
      <c r="AF2780" s="159">
        <v>3346561.3</v>
      </c>
      <c r="AG2780" s="159">
        <v>1468883.7</v>
      </c>
      <c r="AH2780" s="159">
        <v>1182120.01</v>
      </c>
      <c r="AI2780" s="159">
        <v>0</v>
      </c>
      <c r="AJ2780" s="159">
        <v>0</v>
      </c>
    </row>
    <row r="2781" spans="1:36">
      <c r="A2781" s="153">
        <v>30</v>
      </c>
      <c r="B2781" s="154">
        <v>31</v>
      </c>
      <c r="C2781" s="154">
        <v>0</v>
      </c>
      <c r="D2781" s="155">
        <v>0</v>
      </c>
      <c r="E2781" s="155" t="s">
        <v>90</v>
      </c>
      <c r="F2781" s="156" t="s">
        <v>6657</v>
      </c>
      <c r="G2781" s="156" t="s">
        <v>90</v>
      </c>
      <c r="H2781" s="156" t="s">
        <v>6658</v>
      </c>
      <c r="I2781" s="155">
        <v>3031000</v>
      </c>
      <c r="J2781" s="157" t="s">
        <v>202</v>
      </c>
      <c r="K2781" s="157"/>
      <c r="L2781" s="155">
        <v>2022</v>
      </c>
      <c r="M2781" s="158">
        <v>67725</v>
      </c>
      <c r="N2781" s="159">
        <v>98427329.560000002</v>
      </c>
      <c r="O2781" s="159">
        <v>84897150.730000004</v>
      </c>
      <c r="P2781" s="159">
        <v>58275860.090000004</v>
      </c>
      <c r="Q2781" s="159">
        <v>44522177</v>
      </c>
      <c r="R2781" s="159">
        <v>13753683.09</v>
      </c>
      <c r="S2781" s="159">
        <v>13530178.83</v>
      </c>
      <c r="T2781" s="159">
        <v>260320.7</v>
      </c>
      <c r="U2781" s="159">
        <v>109734415.79000001</v>
      </c>
      <c r="V2781" s="159">
        <v>80409929.659999996</v>
      </c>
      <c r="W2781" s="159">
        <v>50829794.75</v>
      </c>
      <c r="X2781" s="159">
        <v>858116.11</v>
      </c>
      <c r="Y2781" s="159">
        <v>29324486.129999999</v>
      </c>
      <c r="Z2781" s="159">
        <v>15834846.4</v>
      </c>
      <c r="AA2781" s="159">
        <v>0</v>
      </c>
      <c r="AB2781" s="159">
        <v>15834846.4</v>
      </c>
      <c r="AC2781" s="159">
        <v>1600000</v>
      </c>
      <c r="AD2781" s="159">
        <v>1600000</v>
      </c>
      <c r="AE2781" s="159">
        <v>12889072</v>
      </c>
      <c r="AF2781" s="159">
        <v>4487221.07</v>
      </c>
      <c r="AG2781" s="159">
        <v>1861141.44</v>
      </c>
      <c r="AH2781" s="159">
        <v>1307807.07</v>
      </c>
      <c r="AI2781" s="159">
        <v>0</v>
      </c>
      <c r="AJ2781" s="159">
        <v>0</v>
      </c>
    </row>
    <row r="2782" spans="1:36">
      <c r="A2782" s="153">
        <v>32</v>
      </c>
      <c r="B2782" s="154">
        <v>1</v>
      </c>
      <c r="C2782" s="154">
        <v>0</v>
      </c>
      <c r="D2782" s="155">
        <v>0</v>
      </c>
      <c r="E2782" s="155" t="s">
        <v>90</v>
      </c>
      <c r="F2782" s="156" t="s">
        <v>6659</v>
      </c>
      <c r="G2782" s="156" t="s">
        <v>90</v>
      </c>
      <c r="H2782" s="156" t="s">
        <v>6660</v>
      </c>
      <c r="I2782" s="155">
        <v>3201000</v>
      </c>
      <c r="J2782" s="157" t="s">
        <v>201</v>
      </c>
      <c r="K2782" s="157"/>
      <c r="L2782" s="155">
        <v>2022</v>
      </c>
      <c r="M2782" s="158">
        <v>44950</v>
      </c>
      <c r="N2782" s="159">
        <v>81491671.409999996</v>
      </c>
      <c r="O2782" s="159">
        <v>80409376.420000002</v>
      </c>
      <c r="P2782" s="159">
        <v>61576128.620000005</v>
      </c>
      <c r="Q2782" s="159">
        <v>42568417</v>
      </c>
      <c r="R2782" s="159">
        <v>19007711.620000001</v>
      </c>
      <c r="S2782" s="159">
        <v>1082294.99</v>
      </c>
      <c r="T2782" s="159">
        <v>85395.25</v>
      </c>
      <c r="U2782" s="159">
        <v>79803835.890000001</v>
      </c>
      <c r="V2782" s="159">
        <v>69519567.25</v>
      </c>
      <c r="W2782" s="159">
        <v>38690119.350000001</v>
      </c>
      <c r="X2782" s="159">
        <v>473592.75</v>
      </c>
      <c r="Y2782" s="159">
        <v>10284268.640000001</v>
      </c>
      <c r="Z2782" s="159">
        <v>8341326.5099999998</v>
      </c>
      <c r="AA2782" s="159">
        <v>0</v>
      </c>
      <c r="AB2782" s="159">
        <v>8341326.5099999998</v>
      </c>
      <c r="AC2782" s="159">
        <v>1818802.02</v>
      </c>
      <c r="AD2782" s="159">
        <v>1818802.02</v>
      </c>
      <c r="AE2782" s="159">
        <v>6227331.1100000003</v>
      </c>
      <c r="AF2782" s="159">
        <v>10889809.17</v>
      </c>
      <c r="AG2782" s="159">
        <v>1282680.93</v>
      </c>
      <c r="AH2782" s="159">
        <v>1307121.71</v>
      </c>
      <c r="AI2782" s="159">
        <v>0</v>
      </c>
      <c r="AJ2782" s="159">
        <v>0</v>
      </c>
    </row>
    <row r="2783" spans="1:36">
      <c r="A2783" s="153">
        <v>32</v>
      </c>
      <c r="B2783" s="154">
        <v>2</v>
      </c>
      <c r="C2783" s="154">
        <v>0</v>
      </c>
      <c r="D2783" s="155">
        <v>0</v>
      </c>
      <c r="E2783" s="155" t="s">
        <v>90</v>
      </c>
      <c r="F2783" s="156" t="s">
        <v>6661</v>
      </c>
      <c r="G2783" s="156" t="s">
        <v>90</v>
      </c>
      <c r="H2783" s="156" t="s">
        <v>6662</v>
      </c>
      <c r="I2783" s="155">
        <v>3202000</v>
      </c>
      <c r="J2783" s="157" t="s">
        <v>200</v>
      </c>
      <c r="K2783" s="157"/>
      <c r="L2783" s="155">
        <v>2022</v>
      </c>
      <c r="M2783" s="158">
        <v>45053</v>
      </c>
      <c r="N2783" s="159">
        <v>85661015.769999996</v>
      </c>
      <c r="O2783" s="159">
        <v>77363236.780000001</v>
      </c>
      <c r="P2783" s="159">
        <v>56254702.869999997</v>
      </c>
      <c r="Q2783" s="159">
        <v>40158405</v>
      </c>
      <c r="R2783" s="159">
        <v>16096297.869999999</v>
      </c>
      <c r="S2783" s="159">
        <v>8297778.9900000002</v>
      </c>
      <c r="T2783" s="159">
        <v>4627</v>
      </c>
      <c r="U2783" s="159">
        <v>81177973.120000005</v>
      </c>
      <c r="V2783" s="159">
        <v>67313525.370000005</v>
      </c>
      <c r="W2783" s="159">
        <v>44902810.82</v>
      </c>
      <c r="X2783" s="159">
        <v>520608.68</v>
      </c>
      <c r="Y2783" s="159">
        <v>13864447.75</v>
      </c>
      <c r="Z2783" s="159">
        <v>19413575.379999999</v>
      </c>
      <c r="AA2783" s="159">
        <v>0</v>
      </c>
      <c r="AB2783" s="159">
        <v>19413575.379999999</v>
      </c>
      <c r="AC2783" s="159">
        <v>686604</v>
      </c>
      <c r="AD2783" s="159">
        <v>686604</v>
      </c>
      <c r="AE2783" s="159">
        <v>7797258.8200000003</v>
      </c>
      <c r="AF2783" s="159">
        <v>10049711.41</v>
      </c>
      <c r="AG2783" s="159">
        <v>1721708.5</v>
      </c>
      <c r="AH2783" s="159">
        <v>1725807.09</v>
      </c>
      <c r="AI2783" s="159">
        <v>0</v>
      </c>
      <c r="AJ2783" s="159">
        <v>0</v>
      </c>
    </row>
    <row r="2784" spans="1:36">
      <c r="A2784" s="153">
        <v>32</v>
      </c>
      <c r="B2784" s="154">
        <v>3</v>
      </c>
      <c r="C2784" s="154">
        <v>0</v>
      </c>
      <c r="D2784" s="155">
        <v>0</v>
      </c>
      <c r="E2784" s="155" t="s">
        <v>90</v>
      </c>
      <c r="F2784" s="156" t="s">
        <v>6663</v>
      </c>
      <c r="G2784" s="156" t="s">
        <v>90</v>
      </c>
      <c r="H2784" s="156" t="s">
        <v>6664</v>
      </c>
      <c r="I2784" s="155">
        <v>3203000</v>
      </c>
      <c r="J2784" s="157" t="s">
        <v>199</v>
      </c>
      <c r="K2784" s="157"/>
      <c r="L2784" s="155">
        <v>2022</v>
      </c>
      <c r="M2784" s="158">
        <v>54155</v>
      </c>
      <c r="N2784" s="159">
        <v>115682237.94</v>
      </c>
      <c r="O2784" s="159">
        <v>112053740.48999999</v>
      </c>
      <c r="P2784" s="159">
        <v>80150270.900000006</v>
      </c>
      <c r="Q2784" s="159">
        <v>59820338</v>
      </c>
      <c r="R2784" s="159">
        <v>20329932.899999999</v>
      </c>
      <c r="S2784" s="159">
        <v>3628497.45</v>
      </c>
      <c r="T2784" s="159">
        <v>689311.29</v>
      </c>
      <c r="U2784" s="159">
        <v>120278808.15000001</v>
      </c>
      <c r="V2784" s="159">
        <v>108298584</v>
      </c>
      <c r="W2784" s="159">
        <v>64363961.729999997</v>
      </c>
      <c r="X2784" s="159">
        <v>1593927.72</v>
      </c>
      <c r="Y2784" s="159">
        <v>11980224.15</v>
      </c>
      <c r="Z2784" s="159">
        <v>10762769.800000001</v>
      </c>
      <c r="AA2784" s="159">
        <v>2500000</v>
      </c>
      <c r="AB2784" s="159">
        <v>8262769.8000000007</v>
      </c>
      <c r="AC2784" s="159">
        <v>1650000</v>
      </c>
      <c r="AD2784" s="159">
        <v>1650000</v>
      </c>
      <c r="AE2784" s="159">
        <v>27805894</v>
      </c>
      <c r="AF2784" s="159">
        <v>3755156.49</v>
      </c>
      <c r="AG2784" s="159">
        <v>2508190.4300000002</v>
      </c>
      <c r="AH2784" s="159">
        <v>1952240.13</v>
      </c>
      <c r="AI2784" s="159">
        <v>0</v>
      </c>
      <c r="AJ2784" s="159">
        <v>0</v>
      </c>
    </row>
    <row r="2785" spans="1:36">
      <c r="A2785" s="153">
        <v>32</v>
      </c>
      <c r="B2785" s="154">
        <v>4</v>
      </c>
      <c r="C2785" s="154">
        <v>0</v>
      </c>
      <c r="D2785" s="155">
        <v>0</v>
      </c>
      <c r="E2785" s="155" t="s">
        <v>90</v>
      </c>
      <c r="F2785" s="156" t="s">
        <v>6665</v>
      </c>
      <c r="G2785" s="156" t="s">
        <v>90</v>
      </c>
      <c r="H2785" s="156" t="s">
        <v>6666</v>
      </c>
      <c r="I2785" s="155">
        <v>3204000</v>
      </c>
      <c r="J2785" s="157" t="s">
        <v>198</v>
      </c>
      <c r="K2785" s="157"/>
      <c r="L2785" s="155">
        <v>2022</v>
      </c>
      <c r="M2785" s="158">
        <v>81606</v>
      </c>
      <c r="N2785" s="159">
        <v>122677043.09</v>
      </c>
      <c r="O2785" s="159">
        <v>120301793.63</v>
      </c>
      <c r="P2785" s="159">
        <v>73296685.799999997</v>
      </c>
      <c r="Q2785" s="159">
        <v>48281597</v>
      </c>
      <c r="R2785" s="159">
        <v>25015088.800000001</v>
      </c>
      <c r="S2785" s="159">
        <v>2375249.46</v>
      </c>
      <c r="T2785" s="159">
        <v>108842.39</v>
      </c>
      <c r="U2785" s="159">
        <v>116826436.37</v>
      </c>
      <c r="V2785" s="159">
        <v>113879621.27</v>
      </c>
      <c r="W2785" s="159">
        <v>77496783.069999993</v>
      </c>
      <c r="X2785" s="159">
        <v>1595924.56</v>
      </c>
      <c r="Y2785" s="159">
        <v>2946815.1</v>
      </c>
      <c r="Z2785" s="159">
        <v>16630195.859999999</v>
      </c>
      <c r="AA2785" s="159">
        <v>0</v>
      </c>
      <c r="AB2785" s="159">
        <v>16630195.859999999</v>
      </c>
      <c r="AC2785" s="159">
        <v>2394953</v>
      </c>
      <c r="AD2785" s="159">
        <v>2000000</v>
      </c>
      <c r="AE2785" s="159">
        <v>26014943.190000001</v>
      </c>
      <c r="AF2785" s="159">
        <v>6422172.3600000003</v>
      </c>
      <c r="AG2785" s="159">
        <v>2943969.39</v>
      </c>
      <c r="AH2785" s="159">
        <v>2587593.12</v>
      </c>
      <c r="AI2785" s="159">
        <v>0</v>
      </c>
      <c r="AJ2785" s="159">
        <v>14943.19</v>
      </c>
    </row>
    <row r="2786" spans="1:36">
      <c r="A2786" s="153">
        <v>32</v>
      </c>
      <c r="B2786" s="154">
        <v>5</v>
      </c>
      <c r="C2786" s="154">
        <v>0</v>
      </c>
      <c r="D2786" s="155">
        <v>0</v>
      </c>
      <c r="E2786" s="155" t="s">
        <v>90</v>
      </c>
      <c r="F2786" s="156" t="s">
        <v>6667</v>
      </c>
      <c r="G2786" s="156" t="s">
        <v>90</v>
      </c>
      <c r="H2786" s="156" t="s">
        <v>6668</v>
      </c>
      <c r="I2786" s="155">
        <v>3205000</v>
      </c>
      <c r="J2786" s="157" t="s">
        <v>197</v>
      </c>
      <c r="K2786" s="157"/>
      <c r="L2786" s="155">
        <v>2022</v>
      </c>
      <c r="M2786" s="158">
        <v>57076</v>
      </c>
      <c r="N2786" s="159">
        <v>107030121.62</v>
      </c>
      <c r="O2786" s="159">
        <v>99067967.269999996</v>
      </c>
      <c r="P2786" s="159">
        <v>56372299.109999999</v>
      </c>
      <c r="Q2786" s="159">
        <v>35192601</v>
      </c>
      <c r="R2786" s="159">
        <v>21179698.109999999</v>
      </c>
      <c r="S2786" s="159">
        <v>7962154.3499999996</v>
      </c>
      <c r="T2786" s="159">
        <v>236698.72</v>
      </c>
      <c r="U2786" s="159">
        <v>102693623.19</v>
      </c>
      <c r="V2786" s="159">
        <v>97019074.200000003</v>
      </c>
      <c r="W2786" s="159">
        <v>65787009.600000001</v>
      </c>
      <c r="X2786" s="159">
        <v>482313.58</v>
      </c>
      <c r="Y2786" s="159">
        <v>5674548.9900000002</v>
      </c>
      <c r="Z2786" s="159">
        <v>13774372.32</v>
      </c>
      <c r="AA2786" s="159">
        <v>0</v>
      </c>
      <c r="AB2786" s="159">
        <v>13774372.32</v>
      </c>
      <c r="AC2786" s="159">
        <v>969342.6</v>
      </c>
      <c r="AD2786" s="159">
        <v>969342.6</v>
      </c>
      <c r="AE2786" s="159">
        <v>6962121.1799999997</v>
      </c>
      <c r="AF2786" s="159">
        <v>2048893.07</v>
      </c>
      <c r="AG2786" s="159">
        <v>1211309.29</v>
      </c>
      <c r="AH2786" s="159">
        <v>1076766.6499999999</v>
      </c>
      <c r="AI2786" s="159">
        <v>0</v>
      </c>
      <c r="AJ2786" s="159">
        <v>7332.45</v>
      </c>
    </row>
    <row r="2787" spans="1:36">
      <c r="A2787" s="153">
        <v>32</v>
      </c>
      <c r="B2787" s="154">
        <v>6</v>
      </c>
      <c r="C2787" s="154">
        <v>0</v>
      </c>
      <c r="D2787" s="155">
        <v>0</v>
      </c>
      <c r="E2787" s="155" t="s">
        <v>90</v>
      </c>
      <c r="F2787" s="156" t="s">
        <v>6669</v>
      </c>
      <c r="G2787" s="156" t="s">
        <v>90</v>
      </c>
      <c r="H2787" s="156" t="s">
        <v>6670</v>
      </c>
      <c r="I2787" s="155">
        <v>3206000</v>
      </c>
      <c r="J2787" s="157" t="s">
        <v>196</v>
      </c>
      <c r="K2787" s="157"/>
      <c r="L2787" s="155">
        <v>2022</v>
      </c>
      <c r="M2787" s="158">
        <v>77970</v>
      </c>
      <c r="N2787" s="159">
        <v>120655680.23999999</v>
      </c>
      <c r="O2787" s="159">
        <v>113689292.81</v>
      </c>
      <c r="P2787" s="159">
        <v>69007491.069999993</v>
      </c>
      <c r="Q2787" s="159">
        <v>42248139</v>
      </c>
      <c r="R2787" s="159">
        <v>26759352.07</v>
      </c>
      <c r="S2787" s="159">
        <v>6966387.4299999997</v>
      </c>
      <c r="T2787" s="159">
        <v>65608.88</v>
      </c>
      <c r="U2787" s="159">
        <v>126549785.65000001</v>
      </c>
      <c r="V2787" s="159">
        <v>107469272.33</v>
      </c>
      <c r="W2787" s="159">
        <v>60860555.450000003</v>
      </c>
      <c r="X2787" s="159">
        <v>621360.03</v>
      </c>
      <c r="Y2787" s="159">
        <v>19080513.32</v>
      </c>
      <c r="Z2787" s="159">
        <v>16850632.649999999</v>
      </c>
      <c r="AA2787" s="159">
        <v>0</v>
      </c>
      <c r="AB2787" s="159">
        <v>16850632.649999999</v>
      </c>
      <c r="AC2787" s="159">
        <v>1707500</v>
      </c>
      <c r="AD2787" s="159">
        <v>1707500</v>
      </c>
      <c r="AE2787" s="159">
        <v>9277500</v>
      </c>
      <c r="AF2787" s="159">
        <v>6220020.4800000004</v>
      </c>
      <c r="AG2787" s="159">
        <v>3068971.7</v>
      </c>
      <c r="AH2787" s="159">
        <v>2026548.44</v>
      </c>
      <c r="AI2787" s="159">
        <v>0</v>
      </c>
      <c r="AJ2787" s="159">
        <v>0</v>
      </c>
    </row>
    <row r="2788" spans="1:36">
      <c r="A2788" s="153">
        <v>32</v>
      </c>
      <c r="B2788" s="154">
        <v>7</v>
      </c>
      <c r="C2788" s="154">
        <v>0</v>
      </c>
      <c r="D2788" s="155">
        <v>0</v>
      </c>
      <c r="E2788" s="155" t="s">
        <v>90</v>
      </c>
      <c r="F2788" s="156" t="s">
        <v>6671</v>
      </c>
      <c r="G2788" s="156" t="s">
        <v>90</v>
      </c>
      <c r="H2788" s="156" t="s">
        <v>6672</v>
      </c>
      <c r="I2788" s="155">
        <v>3207000</v>
      </c>
      <c r="J2788" s="157" t="s">
        <v>195</v>
      </c>
      <c r="K2788" s="157"/>
      <c r="L2788" s="155">
        <v>2022</v>
      </c>
      <c r="M2788" s="158">
        <v>44657</v>
      </c>
      <c r="N2788" s="159">
        <v>83857451.810000002</v>
      </c>
      <c r="O2788" s="159">
        <v>76006907.299999997</v>
      </c>
      <c r="P2788" s="159">
        <v>48437422.539999999</v>
      </c>
      <c r="Q2788" s="159">
        <v>32401318</v>
      </c>
      <c r="R2788" s="159">
        <v>16036104.539999999</v>
      </c>
      <c r="S2788" s="159">
        <v>7850544.5099999998</v>
      </c>
      <c r="T2788" s="159">
        <v>1259457.3999999999</v>
      </c>
      <c r="U2788" s="159">
        <v>78071557.980000004</v>
      </c>
      <c r="V2788" s="159">
        <v>63823920.649999999</v>
      </c>
      <c r="W2788" s="159">
        <v>40106904.439999998</v>
      </c>
      <c r="X2788" s="159">
        <v>431897.2</v>
      </c>
      <c r="Y2788" s="159">
        <v>14247637.33</v>
      </c>
      <c r="Z2788" s="159">
        <v>23323219.719999999</v>
      </c>
      <c r="AA2788" s="159">
        <v>0</v>
      </c>
      <c r="AB2788" s="159">
        <v>23323219.719999999</v>
      </c>
      <c r="AC2788" s="159">
        <v>2238800</v>
      </c>
      <c r="AD2788" s="159">
        <v>2238800</v>
      </c>
      <c r="AE2788" s="159">
        <v>6847150.75</v>
      </c>
      <c r="AF2788" s="159">
        <v>12182986.65</v>
      </c>
      <c r="AG2788" s="159">
        <v>2074294.59</v>
      </c>
      <c r="AH2788" s="159">
        <v>2329926.84</v>
      </c>
      <c r="AI2788" s="159">
        <v>0</v>
      </c>
      <c r="AJ2788" s="159">
        <v>55884.53</v>
      </c>
    </row>
    <row r="2789" spans="1:36">
      <c r="A2789" s="153">
        <v>32</v>
      </c>
      <c r="B2789" s="154">
        <v>8</v>
      </c>
      <c r="C2789" s="154">
        <v>0</v>
      </c>
      <c r="D2789" s="155">
        <v>0</v>
      </c>
      <c r="E2789" s="155" t="s">
        <v>90</v>
      </c>
      <c r="F2789" s="156" t="s">
        <v>6673</v>
      </c>
      <c r="G2789" s="156" t="s">
        <v>90</v>
      </c>
      <c r="H2789" s="156" t="s">
        <v>6674</v>
      </c>
      <c r="I2789" s="155">
        <v>3208000</v>
      </c>
      <c r="J2789" s="157" t="s">
        <v>194</v>
      </c>
      <c r="K2789" s="157"/>
      <c r="L2789" s="155">
        <v>2022</v>
      </c>
      <c r="M2789" s="158">
        <v>77241</v>
      </c>
      <c r="N2789" s="159">
        <v>172417007.88</v>
      </c>
      <c r="O2789" s="159">
        <v>132540814.27</v>
      </c>
      <c r="P2789" s="159">
        <v>77708941.760000005</v>
      </c>
      <c r="Q2789" s="159">
        <v>57410171</v>
      </c>
      <c r="R2789" s="159">
        <v>20298770.760000002</v>
      </c>
      <c r="S2789" s="159">
        <v>39876193.609999999</v>
      </c>
      <c r="T2789" s="159">
        <v>31191016.190000001</v>
      </c>
      <c r="U2789" s="159">
        <v>148929162.94</v>
      </c>
      <c r="V2789" s="159">
        <v>129421573.02</v>
      </c>
      <c r="W2789" s="159">
        <v>82116650.430000007</v>
      </c>
      <c r="X2789" s="159">
        <v>878619.95</v>
      </c>
      <c r="Y2789" s="159">
        <v>19507589.920000002</v>
      </c>
      <c r="Z2789" s="159">
        <v>12218013.890000001</v>
      </c>
      <c r="AA2789" s="159">
        <v>0</v>
      </c>
      <c r="AB2789" s="159">
        <v>12218013.890000001</v>
      </c>
      <c r="AC2789" s="159">
        <v>2900000</v>
      </c>
      <c r="AD2789" s="159">
        <v>2900000</v>
      </c>
      <c r="AE2789" s="159">
        <v>12256000</v>
      </c>
      <c r="AF2789" s="159">
        <v>3119241.25</v>
      </c>
      <c r="AG2789" s="159">
        <v>3013958</v>
      </c>
      <c r="AH2789" s="159">
        <v>3243968.65</v>
      </c>
      <c r="AI2789" s="159">
        <v>0</v>
      </c>
      <c r="AJ2789" s="159">
        <v>0</v>
      </c>
    </row>
    <row r="2790" spans="1:36">
      <c r="A2790" s="153">
        <v>32</v>
      </c>
      <c r="B2790" s="154">
        <v>9</v>
      </c>
      <c r="C2790" s="154">
        <v>0</v>
      </c>
      <c r="D2790" s="155">
        <v>0</v>
      </c>
      <c r="E2790" s="155" t="s">
        <v>90</v>
      </c>
      <c r="F2790" s="156" t="s">
        <v>6675</v>
      </c>
      <c r="G2790" s="156" t="s">
        <v>90</v>
      </c>
      <c r="H2790" s="156" t="s">
        <v>6676</v>
      </c>
      <c r="I2790" s="155">
        <v>3209000</v>
      </c>
      <c r="J2790" s="157" t="s">
        <v>193</v>
      </c>
      <c r="K2790" s="157"/>
      <c r="L2790" s="155">
        <v>2022</v>
      </c>
      <c r="M2790" s="158">
        <v>66376</v>
      </c>
      <c r="N2790" s="159">
        <v>114832122.2</v>
      </c>
      <c r="O2790" s="159">
        <v>109566390.55</v>
      </c>
      <c r="P2790" s="159">
        <v>52995694.049999997</v>
      </c>
      <c r="Q2790" s="159">
        <v>27152465</v>
      </c>
      <c r="R2790" s="159">
        <v>25843229.050000001</v>
      </c>
      <c r="S2790" s="159">
        <v>5265731.6500000004</v>
      </c>
      <c r="T2790" s="159">
        <v>1178255.25</v>
      </c>
      <c r="U2790" s="159">
        <v>115315896.11</v>
      </c>
      <c r="V2790" s="159">
        <v>98971562.489999995</v>
      </c>
      <c r="W2790" s="159">
        <v>62023454.340000004</v>
      </c>
      <c r="X2790" s="159">
        <v>789782.4</v>
      </c>
      <c r="Y2790" s="159">
        <v>16344333.619999999</v>
      </c>
      <c r="Z2790" s="159">
        <v>17499181.66</v>
      </c>
      <c r="AA2790" s="159">
        <v>0</v>
      </c>
      <c r="AB2790" s="159">
        <v>17499181.66</v>
      </c>
      <c r="AC2790" s="159">
        <v>2500000</v>
      </c>
      <c r="AD2790" s="159">
        <v>2500000</v>
      </c>
      <c r="AE2790" s="159">
        <v>13068400</v>
      </c>
      <c r="AF2790" s="159">
        <v>10594828.060000001</v>
      </c>
      <c r="AG2790" s="159">
        <v>1489298.21</v>
      </c>
      <c r="AH2790" s="159">
        <v>1519992.35</v>
      </c>
      <c r="AI2790" s="159">
        <v>0</v>
      </c>
      <c r="AJ2790" s="159">
        <v>0</v>
      </c>
    </row>
    <row r="2791" spans="1:36">
      <c r="A2791" s="153">
        <v>32</v>
      </c>
      <c r="B2791" s="154">
        <v>10</v>
      </c>
      <c r="C2791" s="154">
        <v>0</v>
      </c>
      <c r="D2791" s="155">
        <v>0</v>
      </c>
      <c r="E2791" s="155" t="s">
        <v>90</v>
      </c>
      <c r="F2791" s="156" t="s">
        <v>6677</v>
      </c>
      <c r="G2791" s="156" t="s">
        <v>90</v>
      </c>
      <c r="H2791" s="156" t="s">
        <v>6678</v>
      </c>
      <c r="I2791" s="155">
        <v>3210000</v>
      </c>
      <c r="J2791" s="157" t="s">
        <v>192</v>
      </c>
      <c r="K2791" s="157"/>
      <c r="L2791" s="155">
        <v>2022</v>
      </c>
      <c r="M2791" s="158">
        <v>62963</v>
      </c>
      <c r="N2791" s="159">
        <v>119555075.26000001</v>
      </c>
      <c r="O2791" s="159">
        <v>111233954</v>
      </c>
      <c r="P2791" s="159">
        <v>70760603.039999992</v>
      </c>
      <c r="Q2791" s="159">
        <v>44498688</v>
      </c>
      <c r="R2791" s="159">
        <v>26261915.039999999</v>
      </c>
      <c r="S2791" s="159">
        <v>8321121.2599999998</v>
      </c>
      <c r="T2791" s="159">
        <v>78524.83</v>
      </c>
      <c r="U2791" s="159">
        <v>117803539.56999999</v>
      </c>
      <c r="V2791" s="159">
        <v>97942016.269999996</v>
      </c>
      <c r="W2791" s="159">
        <v>55628135.759999998</v>
      </c>
      <c r="X2791" s="159">
        <v>1780506.24</v>
      </c>
      <c r="Y2791" s="159">
        <v>19861523.300000001</v>
      </c>
      <c r="Z2791" s="159">
        <v>36817990.009999998</v>
      </c>
      <c r="AA2791" s="159">
        <v>0</v>
      </c>
      <c r="AB2791" s="159">
        <v>36817990.009999998</v>
      </c>
      <c r="AC2791" s="159">
        <v>1900000</v>
      </c>
      <c r="AD2791" s="159">
        <v>1900000</v>
      </c>
      <c r="AE2791" s="159">
        <v>29180598.68</v>
      </c>
      <c r="AF2791" s="159">
        <v>13291937.73</v>
      </c>
      <c r="AG2791" s="159">
        <v>3001666.48</v>
      </c>
      <c r="AH2791" s="159">
        <v>2323026.1</v>
      </c>
      <c r="AI2791" s="159">
        <v>0</v>
      </c>
      <c r="AJ2791" s="159">
        <v>700598.68</v>
      </c>
    </row>
    <row r="2792" spans="1:36">
      <c r="A2792" s="153">
        <v>32</v>
      </c>
      <c r="B2792" s="154">
        <v>11</v>
      </c>
      <c r="C2792" s="154">
        <v>0</v>
      </c>
      <c r="D2792" s="155">
        <v>0</v>
      </c>
      <c r="E2792" s="155" t="s">
        <v>90</v>
      </c>
      <c r="F2792" s="156" t="s">
        <v>6679</v>
      </c>
      <c r="G2792" s="156" t="s">
        <v>90</v>
      </c>
      <c r="H2792" s="156" t="s">
        <v>6680</v>
      </c>
      <c r="I2792" s="155">
        <v>3211000</v>
      </c>
      <c r="J2792" s="157" t="s">
        <v>191</v>
      </c>
      <c r="K2792" s="157"/>
      <c r="L2792" s="155">
        <v>2022</v>
      </c>
      <c r="M2792" s="158">
        <v>84429</v>
      </c>
      <c r="N2792" s="159">
        <v>121490496.84</v>
      </c>
      <c r="O2792" s="159">
        <v>115802605.40000001</v>
      </c>
      <c r="P2792" s="159">
        <v>62804204.299999997</v>
      </c>
      <c r="Q2792" s="159">
        <v>40358124</v>
      </c>
      <c r="R2792" s="159">
        <v>22446080.300000001</v>
      </c>
      <c r="S2792" s="159">
        <v>5687891.4400000004</v>
      </c>
      <c r="T2792" s="159">
        <v>1</v>
      </c>
      <c r="U2792" s="159">
        <v>144925449.50999999</v>
      </c>
      <c r="V2792" s="159">
        <v>119694620.14</v>
      </c>
      <c r="W2792" s="159">
        <v>69973807.069999993</v>
      </c>
      <c r="X2792" s="159">
        <v>0</v>
      </c>
      <c r="Y2792" s="159">
        <v>25230829.370000001</v>
      </c>
      <c r="Z2792" s="159">
        <v>24751865.48</v>
      </c>
      <c r="AA2792" s="159">
        <v>1000000</v>
      </c>
      <c r="AB2792" s="159">
        <v>23751865.48</v>
      </c>
      <c r="AC2792" s="159">
        <v>1000000</v>
      </c>
      <c r="AD2792" s="159">
        <v>1000000</v>
      </c>
      <c r="AE2792" s="159">
        <v>2640672.11</v>
      </c>
      <c r="AF2792" s="159">
        <v>-3892014.74</v>
      </c>
      <c r="AG2792" s="159">
        <v>7255787.2400000002</v>
      </c>
      <c r="AH2792" s="159">
        <v>8898913.9900000002</v>
      </c>
      <c r="AI2792" s="159">
        <v>0</v>
      </c>
      <c r="AJ2792" s="159">
        <v>140672.10999999999</v>
      </c>
    </row>
    <row r="2793" spans="1:36">
      <c r="A2793" s="153">
        <v>32</v>
      </c>
      <c r="B2793" s="154">
        <v>12</v>
      </c>
      <c r="C2793" s="154">
        <v>0</v>
      </c>
      <c r="D2793" s="155">
        <v>0</v>
      </c>
      <c r="E2793" s="155" t="s">
        <v>90</v>
      </c>
      <c r="F2793" s="156" t="s">
        <v>6681</v>
      </c>
      <c r="G2793" s="156" t="s">
        <v>90</v>
      </c>
      <c r="H2793" s="156" t="s">
        <v>6682</v>
      </c>
      <c r="I2793" s="155">
        <v>3212000</v>
      </c>
      <c r="J2793" s="157" t="s">
        <v>190</v>
      </c>
      <c r="K2793" s="157"/>
      <c r="L2793" s="155">
        <v>2022</v>
      </c>
      <c r="M2793" s="158">
        <v>36950</v>
      </c>
      <c r="N2793" s="159">
        <v>67374200.549999997</v>
      </c>
      <c r="O2793" s="159">
        <v>62867978.369999997</v>
      </c>
      <c r="P2793" s="159">
        <v>42456728.149999999</v>
      </c>
      <c r="Q2793" s="159">
        <v>30434042</v>
      </c>
      <c r="R2793" s="159">
        <v>12022686.15</v>
      </c>
      <c r="S2793" s="159">
        <v>4506222.18</v>
      </c>
      <c r="T2793" s="159">
        <v>0</v>
      </c>
      <c r="U2793" s="159">
        <v>68191551.480000004</v>
      </c>
      <c r="V2793" s="159">
        <v>57298339.579999998</v>
      </c>
      <c r="W2793" s="159">
        <v>35429462.240000002</v>
      </c>
      <c r="X2793" s="159">
        <v>859412.74</v>
      </c>
      <c r="Y2793" s="159">
        <v>10893211.9</v>
      </c>
      <c r="Z2793" s="159">
        <v>8810874.6899999995</v>
      </c>
      <c r="AA2793" s="159">
        <v>0</v>
      </c>
      <c r="AB2793" s="159">
        <v>8810874.6899999995</v>
      </c>
      <c r="AC2793" s="159">
        <v>2750000</v>
      </c>
      <c r="AD2793" s="159">
        <v>2750000</v>
      </c>
      <c r="AE2793" s="159">
        <v>10240431.73</v>
      </c>
      <c r="AF2793" s="159">
        <v>5569638.79</v>
      </c>
      <c r="AG2793" s="159">
        <v>1454272.65</v>
      </c>
      <c r="AH2793" s="159">
        <v>1540211.52</v>
      </c>
      <c r="AI2793" s="159">
        <v>0</v>
      </c>
      <c r="AJ2793" s="159">
        <v>0</v>
      </c>
    </row>
    <row r="2794" spans="1:36">
      <c r="A2794" s="153">
        <v>32</v>
      </c>
      <c r="B2794" s="154">
        <v>13</v>
      </c>
      <c r="C2794" s="154">
        <v>0</v>
      </c>
      <c r="D2794" s="155">
        <v>0</v>
      </c>
      <c r="E2794" s="155" t="s">
        <v>90</v>
      </c>
      <c r="F2794" s="156" t="s">
        <v>6683</v>
      </c>
      <c r="G2794" s="156" t="s">
        <v>90</v>
      </c>
      <c r="H2794" s="156" t="s">
        <v>6684</v>
      </c>
      <c r="I2794" s="155">
        <v>3213000</v>
      </c>
      <c r="J2794" s="157" t="s">
        <v>189</v>
      </c>
      <c r="K2794" s="157"/>
      <c r="L2794" s="155">
        <v>2022</v>
      </c>
      <c r="M2794" s="158">
        <v>53533</v>
      </c>
      <c r="N2794" s="159">
        <v>90326283.090000004</v>
      </c>
      <c r="O2794" s="159">
        <v>84964291.950000003</v>
      </c>
      <c r="P2794" s="159">
        <v>63028686.489999995</v>
      </c>
      <c r="Q2794" s="159">
        <v>42511983</v>
      </c>
      <c r="R2794" s="159">
        <v>20516703.489999998</v>
      </c>
      <c r="S2794" s="159">
        <v>5361991.1399999997</v>
      </c>
      <c r="T2794" s="159">
        <v>102232.71</v>
      </c>
      <c r="U2794" s="159">
        <v>92017712.530000001</v>
      </c>
      <c r="V2794" s="159">
        <v>77984976.340000004</v>
      </c>
      <c r="W2794" s="159">
        <v>47075073.140000001</v>
      </c>
      <c r="X2794" s="159">
        <v>1043069.06</v>
      </c>
      <c r="Y2794" s="159">
        <v>14032736.189999999</v>
      </c>
      <c r="Z2794" s="159">
        <v>19279135.34</v>
      </c>
      <c r="AA2794" s="159">
        <v>5000000</v>
      </c>
      <c r="AB2794" s="159">
        <v>14279135.34</v>
      </c>
      <c r="AC2794" s="159">
        <v>2242000</v>
      </c>
      <c r="AD2794" s="159">
        <v>2000000</v>
      </c>
      <c r="AE2794" s="159">
        <v>20410318.649999999</v>
      </c>
      <c r="AF2794" s="159">
        <v>6979315.6100000003</v>
      </c>
      <c r="AG2794" s="159">
        <v>3230146.1</v>
      </c>
      <c r="AH2794" s="159">
        <v>2803451.01</v>
      </c>
      <c r="AI2794" s="159">
        <v>0</v>
      </c>
      <c r="AJ2794" s="159">
        <v>10318.65</v>
      </c>
    </row>
    <row r="2795" spans="1:36">
      <c r="A2795" s="153">
        <v>32</v>
      </c>
      <c r="B2795" s="154">
        <v>14</v>
      </c>
      <c r="C2795" s="154">
        <v>0</v>
      </c>
      <c r="D2795" s="155">
        <v>0</v>
      </c>
      <c r="E2795" s="155" t="s">
        <v>90</v>
      </c>
      <c r="F2795" s="156" t="s">
        <v>6685</v>
      </c>
      <c r="G2795" s="156" t="s">
        <v>90</v>
      </c>
      <c r="H2795" s="156" t="s">
        <v>6686</v>
      </c>
      <c r="I2795" s="155">
        <v>3214000</v>
      </c>
      <c r="J2795" s="157" t="s">
        <v>188</v>
      </c>
      <c r="K2795" s="157"/>
      <c r="L2795" s="155">
        <v>2022</v>
      </c>
      <c r="M2795" s="158">
        <v>119141</v>
      </c>
      <c r="N2795" s="159">
        <v>163935101.27000001</v>
      </c>
      <c r="O2795" s="159">
        <v>160712730.49000001</v>
      </c>
      <c r="P2795" s="159">
        <v>109185509.88</v>
      </c>
      <c r="Q2795" s="159">
        <v>86139066</v>
      </c>
      <c r="R2795" s="159">
        <v>23046443.879999999</v>
      </c>
      <c r="S2795" s="159">
        <v>3222370.78</v>
      </c>
      <c r="T2795" s="159">
        <v>499408.18</v>
      </c>
      <c r="U2795" s="159">
        <v>163500182.38</v>
      </c>
      <c r="V2795" s="159">
        <v>154125150.94999999</v>
      </c>
      <c r="W2795" s="159">
        <v>95184421.969999999</v>
      </c>
      <c r="X2795" s="159">
        <v>1529774</v>
      </c>
      <c r="Y2795" s="159">
        <v>9375031.4299999997</v>
      </c>
      <c r="Z2795" s="159">
        <v>18121318.719999999</v>
      </c>
      <c r="AA2795" s="159">
        <v>835200</v>
      </c>
      <c r="AB2795" s="159">
        <v>17286118.719999999</v>
      </c>
      <c r="AC2795" s="159">
        <v>2160558</v>
      </c>
      <c r="AD2795" s="159">
        <v>2160558</v>
      </c>
      <c r="AE2795" s="159">
        <v>23810982.27</v>
      </c>
      <c r="AF2795" s="159">
        <v>6587579.54</v>
      </c>
      <c r="AG2795" s="159">
        <v>3640284.53</v>
      </c>
      <c r="AH2795" s="159">
        <v>3536870.3</v>
      </c>
      <c r="AI2795" s="159">
        <v>0</v>
      </c>
      <c r="AJ2795" s="159">
        <v>56614.27</v>
      </c>
    </row>
    <row r="2796" spans="1:36">
      <c r="A2796" s="153">
        <v>32</v>
      </c>
      <c r="B2796" s="154">
        <v>15</v>
      </c>
      <c r="C2796" s="154">
        <v>0</v>
      </c>
      <c r="D2796" s="155">
        <v>0</v>
      </c>
      <c r="E2796" s="155" t="s">
        <v>90</v>
      </c>
      <c r="F2796" s="156" t="s">
        <v>6687</v>
      </c>
      <c r="G2796" s="156" t="s">
        <v>90</v>
      </c>
      <c r="H2796" s="156" t="s">
        <v>6688</v>
      </c>
      <c r="I2796" s="155">
        <v>3215000</v>
      </c>
      <c r="J2796" s="157" t="s">
        <v>187</v>
      </c>
      <c r="K2796" s="157"/>
      <c r="L2796" s="155">
        <v>2022</v>
      </c>
      <c r="M2796" s="158">
        <v>73456</v>
      </c>
      <c r="N2796" s="159">
        <v>153215456.56999999</v>
      </c>
      <c r="O2796" s="159">
        <v>140509130.30000001</v>
      </c>
      <c r="P2796" s="159">
        <v>97762394.530000001</v>
      </c>
      <c r="Q2796" s="159">
        <v>77240480</v>
      </c>
      <c r="R2796" s="159">
        <v>20521914.530000001</v>
      </c>
      <c r="S2796" s="159">
        <v>12706326.27</v>
      </c>
      <c r="T2796" s="159">
        <v>375910.3</v>
      </c>
      <c r="U2796" s="159">
        <v>168309095.72</v>
      </c>
      <c r="V2796" s="159">
        <v>131791502.28</v>
      </c>
      <c r="W2796" s="159">
        <v>85007611.030000001</v>
      </c>
      <c r="X2796" s="159">
        <v>3284305.69</v>
      </c>
      <c r="Y2796" s="159">
        <v>36517593.439999998</v>
      </c>
      <c r="Z2796" s="159">
        <v>22477301.640000001</v>
      </c>
      <c r="AA2796" s="159">
        <v>11936879.24</v>
      </c>
      <c r="AB2796" s="159">
        <v>10540422.4</v>
      </c>
      <c r="AC2796" s="159">
        <v>6396876.3200000003</v>
      </c>
      <c r="AD2796" s="159">
        <v>4396876.32</v>
      </c>
      <c r="AE2796" s="159">
        <v>57911054.369999997</v>
      </c>
      <c r="AF2796" s="159">
        <v>8717628.0199999996</v>
      </c>
      <c r="AG2796" s="159">
        <v>4288582.43</v>
      </c>
      <c r="AH2796" s="159">
        <v>4230786.3899999997</v>
      </c>
      <c r="AI2796" s="159">
        <v>0</v>
      </c>
      <c r="AJ2796" s="159">
        <v>0</v>
      </c>
    </row>
    <row r="2797" spans="1:36">
      <c r="A2797" s="153">
        <v>32</v>
      </c>
      <c r="B2797" s="154">
        <v>16</v>
      </c>
      <c r="C2797" s="154">
        <v>0</v>
      </c>
      <c r="D2797" s="155">
        <v>0</v>
      </c>
      <c r="E2797" s="155" t="s">
        <v>90</v>
      </c>
      <c r="F2797" s="156" t="s">
        <v>6689</v>
      </c>
      <c r="G2797" s="156" t="s">
        <v>90</v>
      </c>
      <c r="H2797" s="156" t="s">
        <v>6690</v>
      </c>
      <c r="I2797" s="155">
        <v>3216000</v>
      </c>
      <c r="J2797" s="157" t="s">
        <v>186</v>
      </c>
      <c r="K2797" s="157"/>
      <c r="L2797" s="155">
        <v>2022</v>
      </c>
      <c r="M2797" s="158">
        <v>43800</v>
      </c>
      <c r="N2797" s="159">
        <v>111267351.47</v>
      </c>
      <c r="O2797" s="159">
        <v>93039984.659999996</v>
      </c>
      <c r="P2797" s="159">
        <v>64158036.850000001</v>
      </c>
      <c r="Q2797" s="159">
        <v>45065042</v>
      </c>
      <c r="R2797" s="159">
        <v>19092994.850000001</v>
      </c>
      <c r="S2797" s="159">
        <v>18227366.809999999</v>
      </c>
      <c r="T2797" s="159">
        <v>88881.66</v>
      </c>
      <c r="U2797" s="159">
        <v>108755436.34999999</v>
      </c>
      <c r="V2797" s="159">
        <v>85365571.349999994</v>
      </c>
      <c r="W2797" s="159">
        <v>53151218.770000003</v>
      </c>
      <c r="X2797" s="159">
        <v>291679.42</v>
      </c>
      <c r="Y2797" s="159">
        <v>23389865</v>
      </c>
      <c r="Z2797" s="159">
        <v>12343733.310000001</v>
      </c>
      <c r="AA2797" s="159">
        <v>2500000</v>
      </c>
      <c r="AB2797" s="159">
        <v>9843733.3100000005</v>
      </c>
      <c r="AC2797" s="159">
        <v>1622500</v>
      </c>
      <c r="AD2797" s="159">
        <v>1222500</v>
      </c>
      <c r="AE2797" s="159">
        <v>6575000</v>
      </c>
      <c r="AF2797" s="159">
        <v>7674413.3099999996</v>
      </c>
      <c r="AG2797" s="159">
        <v>3104219.86</v>
      </c>
      <c r="AH2797" s="159">
        <v>3370669.71</v>
      </c>
      <c r="AI2797" s="159">
        <v>0</v>
      </c>
      <c r="AJ2797" s="159">
        <v>0</v>
      </c>
    </row>
    <row r="2798" spans="1:36">
      <c r="A2798" s="153">
        <v>32</v>
      </c>
      <c r="B2798" s="154">
        <v>17</v>
      </c>
      <c r="C2798" s="154">
        <v>0</v>
      </c>
      <c r="D2798" s="155">
        <v>0</v>
      </c>
      <c r="E2798" s="155" t="s">
        <v>90</v>
      </c>
      <c r="F2798" s="156" t="s">
        <v>6691</v>
      </c>
      <c r="G2798" s="156" t="s">
        <v>90</v>
      </c>
      <c r="H2798" s="156" t="s">
        <v>6692</v>
      </c>
      <c r="I2798" s="155">
        <v>3217000</v>
      </c>
      <c r="J2798" s="157" t="s">
        <v>185</v>
      </c>
      <c r="K2798" s="157"/>
      <c r="L2798" s="155">
        <v>2022</v>
      </c>
      <c r="M2798" s="158">
        <v>50466</v>
      </c>
      <c r="N2798" s="159">
        <v>78577743.010000005</v>
      </c>
      <c r="O2798" s="159">
        <v>70745485.010000005</v>
      </c>
      <c r="P2798" s="159">
        <v>44809762.840000004</v>
      </c>
      <c r="Q2798" s="159">
        <v>29966788</v>
      </c>
      <c r="R2798" s="159">
        <v>14842974.84</v>
      </c>
      <c r="S2798" s="159">
        <v>7832258</v>
      </c>
      <c r="T2798" s="159">
        <v>3455.91</v>
      </c>
      <c r="U2798" s="159">
        <v>78254141.030000001</v>
      </c>
      <c r="V2798" s="159">
        <v>69760610.530000001</v>
      </c>
      <c r="W2798" s="159">
        <v>41076049.840000004</v>
      </c>
      <c r="X2798" s="159">
        <v>1900636.65</v>
      </c>
      <c r="Y2798" s="159">
        <v>8493530.5</v>
      </c>
      <c r="Z2798" s="159">
        <v>4590000.47</v>
      </c>
      <c r="AA2798" s="159">
        <v>0</v>
      </c>
      <c r="AB2798" s="159">
        <v>4590000.47</v>
      </c>
      <c r="AC2798" s="159">
        <v>2358553</v>
      </c>
      <c r="AD2798" s="159">
        <v>2358553</v>
      </c>
      <c r="AE2798" s="159">
        <v>27024605.050000001</v>
      </c>
      <c r="AF2798" s="159">
        <v>984874.48</v>
      </c>
      <c r="AG2798" s="159">
        <v>4064773.6</v>
      </c>
      <c r="AH2798" s="159">
        <v>4162436.47</v>
      </c>
      <c r="AI2798" s="159">
        <v>0</v>
      </c>
      <c r="AJ2798" s="159">
        <v>0</v>
      </c>
    </row>
    <row r="2799" spans="1:36">
      <c r="A2799" s="153">
        <v>32</v>
      </c>
      <c r="B2799" s="154">
        <v>18</v>
      </c>
      <c r="C2799" s="154">
        <v>0</v>
      </c>
      <c r="D2799" s="155">
        <v>0</v>
      </c>
      <c r="E2799" s="155" t="s">
        <v>90</v>
      </c>
      <c r="F2799" s="156" t="s">
        <v>6693</v>
      </c>
      <c r="G2799" s="156" t="s">
        <v>90</v>
      </c>
      <c r="H2799" s="156" t="s">
        <v>6694</v>
      </c>
      <c r="I2799" s="155">
        <v>3218000</v>
      </c>
      <c r="J2799" s="157" t="s">
        <v>184</v>
      </c>
      <c r="K2799" s="157"/>
      <c r="L2799" s="155">
        <v>2022</v>
      </c>
      <c r="M2799" s="158">
        <v>33929</v>
      </c>
      <c r="N2799" s="159">
        <v>68944454.489999995</v>
      </c>
      <c r="O2799" s="159">
        <v>67589364.640000001</v>
      </c>
      <c r="P2799" s="159">
        <v>45210792.509999998</v>
      </c>
      <c r="Q2799" s="159">
        <v>32273403</v>
      </c>
      <c r="R2799" s="159">
        <v>12937389.51</v>
      </c>
      <c r="S2799" s="159">
        <v>1355089.85</v>
      </c>
      <c r="T2799" s="159">
        <v>151872.93</v>
      </c>
      <c r="U2799" s="159">
        <v>73214094.540000007</v>
      </c>
      <c r="V2799" s="159">
        <v>58269120.549999997</v>
      </c>
      <c r="W2799" s="159">
        <v>30725296.940000001</v>
      </c>
      <c r="X2799" s="159">
        <v>132593.66</v>
      </c>
      <c r="Y2799" s="159">
        <v>14944973.99</v>
      </c>
      <c r="Z2799" s="159">
        <v>15063104.9</v>
      </c>
      <c r="AA2799" s="159">
        <v>0</v>
      </c>
      <c r="AB2799" s="159">
        <v>15063104.9</v>
      </c>
      <c r="AC2799" s="159">
        <v>1634791.63</v>
      </c>
      <c r="AD2799" s="159">
        <v>1634791.63</v>
      </c>
      <c r="AE2799" s="159">
        <v>1925969.38</v>
      </c>
      <c r="AF2799" s="159">
        <v>9320244.0899999999</v>
      </c>
      <c r="AG2799" s="159">
        <v>921923.27</v>
      </c>
      <c r="AH2799" s="159">
        <v>537713.86</v>
      </c>
      <c r="AI2799" s="159">
        <v>0</v>
      </c>
      <c r="AJ2799" s="159">
        <v>0</v>
      </c>
    </row>
    <row r="2800" spans="1:36">
      <c r="A2800" s="153">
        <v>2</v>
      </c>
      <c r="B2800" s="154">
        <v>0</v>
      </c>
      <c r="C2800" s="154">
        <v>0</v>
      </c>
      <c r="D2800" s="155">
        <v>0</v>
      </c>
      <c r="E2800" s="155" t="s">
        <v>183</v>
      </c>
      <c r="F2800" s="156" t="s">
        <v>6695</v>
      </c>
      <c r="G2800" s="156" t="s">
        <v>183</v>
      </c>
      <c r="H2800" s="156" t="s">
        <v>6696</v>
      </c>
      <c r="I2800" s="155">
        <v>200000</v>
      </c>
      <c r="J2800" s="157" t="s">
        <v>171</v>
      </c>
      <c r="K2800" s="157"/>
      <c r="L2800" s="155">
        <v>2022</v>
      </c>
      <c r="M2800" s="158">
        <v>2892067</v>
      </c>
      <c r="N2800" s="159">
        <v>1674105600.01</v>
      </c>
      <c r="O2800" s="159">
        <v>1497776646.73</v>
      </c>
      <c r="P2800" s="159">
        <v>440963450.05000001</v>
      </c>
      <c r="Q2800" s="159">
        <v>185146388</v>
      </c>
      <c r="R2800" s="159">
        <v>255817062.05000001</v>
      </c>
      <c r="S2800" s="159">
        <v>176328953.28</v>
      </c>
      <c r="T2800" s="159">
        <v>3377567.92</v>
      </c>
      <c r="U2800" s="159">
        <v>1495078245.6700001</v>
      </c>
      <c r="V2800" s="159">
        <v>1003632535.84</v>
      </c>
      <c r="W2800" s="159">
        <v>211058264.11000001</v>
      </c>
      <c r="X2800" s="159">
        <v>8711446.1400000006</v>
      </c>
      <c r="Y2800" s="159">
        <v>491445709.82999998</v>
      </c>
      <c r="Z2800" s="159">
        <v>284142061.68000001</v>
      </c>
      <c r="AA2800" s="159">
        <v>0</v>
      </c>
      <c r="AB2800" s="159">
        <v>284142061.68000001</v>
      </c>
      <c r="AC2800" s="159">
        <v>118182636</v>
      </c>
      <c r="AD2800" s="159">
        <v>75300000</v>
      </c>
      <c r="AE2800" s="159">
        <v>231024202.90000001</v>
      </c>
      <c r="AF2800" s="159">
        <v>494144110.88999999</v>
      </c>
      <c r="AG2800" s="159">
        <v>117708318.37</v>
      </c>
      <c r="AH2800" s="159">
        <v>116888026.63</v>
      </c>
      <c r="AI2800" s="159">
        <v>0</v>
      </c>
      <c r="AJ2800" s="159">
        <v>24202.9</v>
      </c>
    </row>
    <row r="2801" spans="1:36">
      <c r="A2801" s="153">
        <v>4</v>
      </c>
      <c r="B2801" s="154">
        <v>0</v>
      </c>
      <c r="C2801" s="154">
        <v>0</v>
      </c>
      <c r="D2801" s="155">
        <v>0</v>
      </c>
      <c r="E2801" s="155" t="s">
        <v>183</v>
      </c>
      <c r="F2801" s="156" t="s">
        <v>6697</v>
      </c>
      <c r="G2801" s="156" t="s">
        <v>183</v>
      </c>
      <c r="H2801" s="156" t="s">
        <v>6698</v>
      </c>
      <c r="I2801" s="155">
        <v>400000</v>
      </c>
      <c r="J2801" s="157" t="s">
        <v>170</v>
      </c>
      <c r="K2801" s="157"/>
      <c r="L2801" s="155">
        <v>2022</v>
      </c>
      <c r="M2801" s="158">
        <v>2011652</v>
      </c>
      <c r="N2801" s="159">
        <v>1574301391.54</v>
      </c>
      <c r="O2801" s="159">
        <v>1195444367.55</v>
      </c>
      <c r="P2801" s="159">
        <v>660441611.89999998</v>
      </c>
      <c r="Q2801" s="159">
        <v>402096405</v>
      </c>
      <c r="R2801" s="159">
        <v>258345206.90000001</v>
      </c>
      <c r="S2801" s="159">
        <v>378857023.99000001</v>
      </c>
      <c r="T2801" s="159">
        <v>531246.53</v>
      </c>
      <c r="U2801" s="159">
        <v>1517856684.1800001</v>
      </c>
      <c r="V2801" s="159">
        <v>861109401.90999997</v>
      </c>
      <c r="W2801" s="159">
        <v>179547959.03999999</v>
      </c>
      <c r="X2801" s="159">
        <v>15451028.810000001</v>
      </c>
      <c r="Y2801" s="159">
        <v>656747282.26999998</v>
      </c>
      <c r="Z2801" s="159">
        <v>170095152.69999999</v>
      </c>
      <c r="AA2801" s="159">
        <v>0</v>
      </c>
      <c r="AB2801" s="159">
        <v>170095152.69999999</v>
      </c>
      <c r="AC2801" s="159">
        <v>17580951.77</v>
      </c>
      <c r="AD2801" s="159">
        <v>17580951.77</v>
      </c>
      <c r="AE2801" s="159">
        <v>230658401</v>
      </c>
      <c r="AF2801" s="159">
        <v>334334965.63999999</v>
      </c>
      <c r="AG2801" s="159">
        <v>172294497.97999999</v>
      </c>
      <c r="AH2801" s="159">
        <v>181215519.38999999</v>
      </c>
      <c r="AI2801" s="159">
        <v>0</v>
      </c>
      <c r="AJ2801" s="159">
        <v>0</v>
      </c>
    </row>
    <row r="2802" spans="1:36">
      <c r="A2802" s="153">
        <v>6</v>
      </c>
      <c r="B2802" s="154">
        <v>0</v>
      </c>
      <c r="C2802" s="154">
        <v>0</v>
      </c>
      <c r="D2802" s="155">
        <v>0</v>
      </c>
      <c r="E2802" s="155" t="s">
        <v>183</v>
      </c>
      <c r="F2802" s="156" t="s">
        <v>6699</v>
      </c>
      <c r="G2802" s="156" t="s">
        <v>183</v>
      </c>
      <c r="H2802" s="156" t="s">
        <v>6700</v>
      </c>
      <c r="I2802" s="155">
        <v>600000</v>
      </c>
      <c r="J2802" s="157" t="s">
        <v>169</v>
      </c>
      <c r="K2802" s="157"/>
      <c r="L2802" s="155">
        <v>2022</v>
      </c>
      <c r="M2802" s="158">
        <v>2030509</v>
      </c>
      <c r="N2802" s="159">
        <v>1328005763.49</v>
      </c>
      <c r="O2802" s="159">
        <v>1145456088.3699999</v>
      </c>
      <c r="P2802" s="159">
        <v>705098912.65999997</v>
      </c>
      <c r="Q2802" s="159">
        <v>472651781</v>
      </c>
      <c r="R2802" s="159">
        <v>232447131.66</v>
      </c>
      <c r="S2802" s="159">
        <v>182549675.12</v>
      </c>
      <c r="T2802" s="159">
        <v>1225563.71</v>
      </c>
      <c r="U2802" s="159">
        <v>1130911422.1600001</v>
      </c>
      <c r="V2802" s="159">
        <v>832999691.54999995</v>
      </c>
      <c r="W2802" s="159">
        <v>175954040.84</v>
      </c>
      <c r="X2802" s="159">
        <v>34395811.229999997</v>
      </c>
      <c r="Y2802" s="159">
        <v>297911730.61000001</v>
      </c>
      <c r="Z2802" s="159">
        <v>264797574.66999999</v>
      </c>
      <c r="AA2802" s="159">
        <v>0</v>
      </c>
      <c r="AB2802" s="159">
        <v>264797574.66999999</v>
      </c>
      <c r="AC2802" s="159">
        <v>100407309.72</v>
      </c>
      <c r="AD2802" s="159">
        <v>87007309.719999999</v>
      </c>
      <c r="AE2802" s="159">
        <v>518319642</v>
      </c>
      <c r="AF2802" s="159">
        <v>312456396.81999999</v>
      </c>
      <c r="AG2802" s="159">
        <v>128595178.83</v>
      </c>
      <c r="AH2802" s="159">
        <v>140195953.09999999</v>
      </c>
      <c r="AI2802" s="159">
        <v>0</v>
      </c>
      <c r="AJ2802" s="159">
        <v>0</v>
      </c>
    </row>
    <row r="2803" spans="1:36">
      <c r="A2803" s="153">
        <v>8</v>
      </c>
      <c r="B2803" s="154">
        <v>0</v>
      </c>
      <c r="C2803" s="154">
        <v>0</v>
      </c>
      <c r="D2803" s="155">
        <v>0</v>
      </c>
      <c r="E2803" s="155" t="s">
        <v>183</v>
      </c>
      <c r="F2803" s="156" t="s">
        <v>6701</v>
      </c>
      <c r="G2803" s="156" t="s">
        <v>183</v>
      </c>
      <c r="H2803" s="156" t="s">
        <v>6702</v>
      </c>
      <c r="I2803" s="155">
        <v>800000</v>
      </c>
      <c r="J2803" s="157" t="s">
        <v>168</v>
      </c>
      <c r="K2803" s="157"/>
      <c r="L2803" s="155">
        <v>2022</v>
      </c>
      <c r="M2803" s="158">
        <v>982655</v>
      </c>
      <c r="N2803" s="159">
        <v>684575469.84000003</v>
      </c>
      <c r="O2803" s="159">
        <v>566624623.60000002</v>
      </c>
      <c r="P2803" s="159">
        <v>305109156.93000001</v>
      </c>
      <c r="Q2803" s="159">
        <v>198945623</v>
      </c>
      <c r="R2803" s="159">
        <v>106163533.93000001</v>
      </c>
      <c r="S2803" s="159">
        <v>117950846.23999999</v>
      </c>
      <c r="T2803" s="159">
        <v>2505982.2200000002</v>
      </c>
      <c r="U2803" s="159">
        <v>686154531.91999996</v>
      </c>
      <c r="V2803" s="159">
        <v>460643835.94</v>
      </c>
      <c r="W2803" s="159">
        <v>106150354.25</v>
      </c>
      <c r="X2803" s="159">
        <v>12561371.880000001</v>
      </c>
      <c r="Y2803" s="159">
        <v>225510695.97999999</v>
      </c>
      <c r="Z2803" s="159">
        <v>121064514.53</v>
      </c>
      <c r="AA2803" s="159">
        <v>0</v>
      </c>
      <c r="AB2803" s="159">
        <v>121064514.53</v>
      </c>
      <c r="AC2803" s="159">
        <v>26691120</v>
      </c>
      <c r="AD2803" s="159">
        <v>22759120</v>
      </c>
      <c r="AE2803" s="159">
        <v>185421924.37</v>
      </c>
      <c r="AF2803" s="159">
        <v>105980787.66</v>
      </c>
      <c r="AG2803" s="159">
        <v>54772027.770000003</v>
      </c>
      <c r="AH2803" s="159">
        <v>59948504.590000004</v>
      </c>
      <c r="AI2803" s="159">
        <v>0</v>
      </c>
      <c r="AJ2803" s="159">
        <v>462224.37</v>
      </c>
    </row>
    <row r="2804" spans="1:36">
      <c r="A2804" s="153">
        <v>10</v>
      </c>
      <c r="B2804" s="154">
        <v>0</v>
      </c>
      <c r="C2804" s="154">
        <v>0</v>
      </c>
      <c r="D2804" s="155">
        <v>0</v>
      </c>
      <c r="E2804" s="155" t="s">
        <v>183</v>
      </c>
      <c r="F2804" s="156" t="s">
        <v>6703</v>
      </c>
      <c r="G2804" s="156" t="s">
        <v>183</v>
      </c>
      <c r="H2804" s="156" t="s">
        <v>6704</v>
      </c>
      <c r="I2804" s="155">
        <v>1000000</v>
      </c>
      <c r="J2804" s="157" t="s">
        <v>167</v>
      </c>
      <c r="K2804" s="157"/>
      <c r="L2804" s="155">
        <v>2022</v>
      </c>
      <c r="M2804" s="158">
        <v>2385620</v>
      </c>
      <c r="N2804" s="159">
        <v>1341830946.4000001</v>
      </c>
      <c r="O2804" s="159">
        <v>1185549884.95</v>
      </c>
      <c r="P2804" s="159">
        <v>479928364.13</v>
      </c>
      <c r="Q2804" s="159">
        <v>239161508</v>
      </c>
      <c r="R2804" s="159">
        <v>240766856.13</v>
      </c>
      <c r="S2804" s="159">
        <v>156281061.44999999</v>
      </c>
      <c r="T2804" s="159">
        <v>852117.75</v>
      </c>
      <c r="U2804" s="159">
        <v>1317884253.3299999</v>
      </c>
      <c r="V2804" s="159">
        <v>909542055.04999995</v>
      </c>
      <c r="W2804" s="159">
        <v>162391000.06999999</v>
      </c>
      <c r="X2804" s="159">
        <v>11533860</v>
      </c>
      <c r="Y2804" s="159">
        <v>408342198.27999997</v>
      </c>
      <c r="Z2804" s="159">
        <v>263860136</v>
      </c>
      <c r="AA2804" s="159">
        <v>0</v>
      </c>
      <c r="AB2804" s="159">
        <v>263860136</v>
      </c>
      <c r="AC2804" s="159">
        <v>45000000</v>
      </c>
      <c r="AD2804" s="159">
        <v>45000000</v>
      </c>
      <c r="AE2804" s="159">
        <v>433565950</v>
      </c>
      <c r="AF2804" s="159">
        <v>276007829.89999998</v>
      </c>
      <c r="AG2804" s="159">
        <v>124047066.23</v>
      </c>
      <c r="AH2804" s="159">
        <v>148112369.03999999</v>
      </c>
      <c r="AI2804" s="159">
        <v>0</v>
      </c>
      <c r="AJ2804" s="159">
        <v>0</v>
      </c>
    </row>
    <row r="2805" spans="1:36">
      <c r="A2805" s="153">
        <v>12</v>
      </c>
      <c r="B2805" s="154">
        <v>0</v>
      </c>
      <c r="C2805" s="154">
        <v>0</v>
      </c>
      <c r="D2805" s="155">
        <v>0</v>
      </c>
      <c r="E2805" s="155" t="s">
        <v>183</v>
      </c>
      <c r="F2805" s="156" t="s">
        <v>6705</v>
      </c>
      <c r="G2805" s="156" t="s">
        <v>183</v>
      </c>
      <c r="H2805" s="156" t="s">
        <v>6706</v>
      </c>
      <c r="I2805" s="155">
        <v>1200000</v>
      </c>
      <c r="J2805" s="157" t="s">
        <v>166</v>
      </c>
      <c r="K2805" s="157"/>
      <c r="L2805" s="155">
        <v>2022</v>
      </c>
      <c r="M2805" s="158">
        <v>3428929</v>
      </c>
      <c r="N2805" s="159">
        <v>2140022506.6900001</v>
      </c>
      <c r="O2805" s="159">
        <v>1730253616.6500001</v>
      </c>
      <c r="P2805" s="159">
        <v>633471675.18000007</v>
      </c>
      <c r="Q2805" s="159">
        <v>223813871</v>
      </c>
      <c r="R2805" s="159">
        <v>409657804.18000001</v>
      </c>
      <c r="S2805" s="159">
        <v>409768890.04000002</v>
      </c>
      <c r="T2805" s="159">
        <v>14344688.199999999</v>
      </c>
      <c r="U2805" s="159">
        <v>2054168732.5699999</v>
      </c>
      <c r="V2805" s="159">
        <v>1353522692.6400001</v>
      </c>
      <c r="W2805" s="159">
        <v>237863977.88999999</v>
      </c>
      <c r="X2805" s="159">
        <v>20198406.34</v>
      </c>
      <c r="Y2805" s="159">
        <v>700646039.92999995</v>
      </c>
      <c r="Z2805" s="159">
        <v>305535181.5</v>
      </c>
      <c r="AA2805" s="159">
        <v>0</v>
      </c>
      <c r="AB2805" s="159">
        <v>305535181.5</v>
      </c>
      <c r="AC2805" s="159">
        <v>47900769.189999998</v>
      </c>
      <c r="AD2805" s="159">
        <v>36800769.189999998</v>
      </c>
      <c r="AE2805" s="159">
        <v>456497000.49000001</v>
      </c>
      <c r="AF2805" s="159">
        <v>376730924.00999999</v>
      </c>
      <c r="AG2805" s="159">
        <v>262560367.06</v>
      </c>
      <c r="AH2805" s="159">
        <v>308183372.06999999</v>
      </c>
      <c r="AI2805" s="159">
        <v>0</v>
      </c>
      <c r="AJ2805" s="159">
        <v>0</v>
      </c>
    </row>
    <row r="2806" spans="1:36">
      <c r="A2806" s="153">
        <v>14</v>
      </c>
      <c r="B2806" s="154">
        <v>0</v>
      </c>
      <c r="C2806" s="154">
        <v>0</v>
      </c>
      <c r="D2806" s="155">
        <v>0</v>
      </c>
      <c r="E2806" s="155" t="s">
        <v>183</v>
      </c>
      <c r="F2806" s="156" t="s">
        <v>6707</v>
      </c>
      <c r="G2806" s="156" t="s">
        <v>183</v>
      </c>
      <c r="H2806" s="156" t="s">
        <v>6708</v>
      </c>
      <c r="I2806" s="155">
        <v>1400000</v>
      </c>
      <c r="J2806" s="157" t="s">
        <v>165</v>
      </c>
      <c r="K2806" s="157"/>
      <c r="L2806" s="155">
        <v>2022</v>
      </c>
      <c r="M2806" s="158">
        <v>5511491</v>
      </c>
      <c r="N2806" s="159">
        <v>4494528433.1899996</v>
      </c>
      <c r="O2806" s="159">
        <v>4310895627.4799995</v>
      </c>
      <c r="P2806" s="159">
        <v>452092380.11000001</v>
      </c>
      <c r="Q2806" s="159">
        <v>111953196</v>
      </c>
      <c r="R2806" s="159">
        <v>340139184.11000001</v>
      </c>
      <c r="S2806" s="159">
        <v>183632805.71000001</v>
      </c>
      <c r="T2806" s="159">
        <v>5301016.05</v>
      </c>
      <c r="U2806" s="159">
        <v>4524337584.4499998</v>
      </c>
      <c r="V2806" s="159">
        <v>3384960402.5999999</v>
      </c>
      <c r="W2806" s="159">
        <v>492467167.68000001</v>
      </c>
      <c r="X2806" s="159">
        <v>34534865.32</v>
      </c>
      <c r="Y2806" s="159">
        <v>1139377181.8499999</v>
      </c>
      <c r="Z2806" s="159">
        <v>526947231.80000001</v>
      </c>
      <c r="AA2806" s="159">
        <v>0</v>
      </c>
      <c r="AB2806" s="159">
        <v>526947231.80000001</v>
      </c>
      <c r="AC2806" s="159">
        <v>195082785.13</v>
      </c>
      <c r="AD2806" s="159">
        <v>95082785.129999995</v>
      </c>
      <c r="AE2806" s="159">
        <v>839729448.16999996</v>
      </c>
      <c r="AF2806" s="159">
        <v>925935224.88</v>
      </c>
      <c r="AG2806" s="159">
        <v>135258384.08000001</v>
      </c>
      <c r="AH2806" s="159">
        <v>179149265.31</v>
      </c>
      <c r="AI2806" s="159">
        <v>0</v>
      </c>
      <c r="AJ2806" s="159">
        <v>0</v>
      </c>
    </row>
    <row r="2807" spans="1:36">
      <c r="A2807" s="153">
        <v>16</v>
      </c>
      <c r="B2807" s="154">
        <v>0</v>
      </c>
      <c r="C2807" s="154">
        <v>0</v>
      </c>
      <c r="D2807" s="155">
        <v>0</v>
      </c>
      <c r="E2807" s="155" t="s">
        <v>183</v>
      </c>
      <c r="F2807" s="156" t="s">
        <v>6709</v>
      </c>
      <c r="G2807" s="156" t="s">
        <v>183</v>
      </c>
      <c r="H2807" s="156" t="s">
        <v>6710</v>
      </c>
      <c r="I2807" s="155">
        <v>1600000</v>
      </c>
      <c r="J2807" s="157" t="s">
        <v>164</v>
      </c>
      <c r="K2807" s="157"/>
      <c r="L2807" s="155">
        <v>2022</v>
      </c>
      <c r="M2807" s="158">
        <v>945179</v>
      </c>
      <c r="N2807" s="159">
        <v>675202306.92999995</v>
      </c>
      <c r="O2807" s="159">
        <v>606948260.34000003</v>
      </c>
      <c r="P2807" s="159">
        <v>356873779</v>
      </c>
      <c r="Q2807" s="159">
        <v>192708603</v>
      </c>
      <c r="R2807" s="159">
        <v>164165176</v>
      </c>
      <c r="S2807" s="159">
        <v>68254046.590000004</v>
      </c>
      <c r="T2807" s="159">
        <v>776497.15</v>
      </c>
      <c r="U2807" s="159">
        <v>680153324.16999996</v>
      </c>
      <c r="V2807" s="159">
        <v>459112053.27999997</v>
      </c>
      <c r="W2807" s="159">
        <v>81421443.340000004</v>
      </c>
      <c r="X2807" s="159">
        <v>3646530.95</v>
      </c>
      <c r="Y2807" s="159">
        <v>221041270.88999999</v>
      </c>
      <c r="Z2807" s="159">
        <v>207457620.33000001</v>
      </c>
      <c r="AA2807" s="159">
        <v>0</v>
      </c>
      <c r="AB2807" s="159">
        <v>207457620.33000001</v>
      </c>
      <c r="AC2807" s="159">
        <v>19000000</v>
      </c>
      <c r="AD2807" s="159">
        <v>19000000</v>
      </c>
      <c r="AE2807" s="159">
        <v>42150000</v>
      </c>
      <c r="AF2807" s="159">
        <v>147836207.06</v>
      </c>
      <c r="AG2807" s="159">
        <v>117669586.31999999</v>
      </c>
      <c r="AH2807" s="159">
        <v>139407280.43000001</v>
      </c>
      <c r="AI2807" s="159">
        <v>0</v>
      </c>
      <c r="AJ2807" s="159">
        <v>0</v>
      </c>
    </row>
    <row r="2808" spans="1:36">
      <c r="A2808" s="153">
        <v>18</v>
      </c>
      <c r="B2808" s="154">
        <v>0</v>
      </c>
      <c r="C2808" s="154">
        <v>0</v>
      </c>
      <c r="D2808" s="155">
        <v>0</v>
      </c>
      <c r="E2808" s="155" t="s">
        <v>183</v>
      </c>
      <c r="F2808" s="156" t="s">
        <v>6711</v>
      </c>
      <c r="G2808" s="156" t="s">
        <v>183</v>
      </c>
      <c r="H2808" s="156" t="s">
        <v>6712</v>
      </c>
      <c r="I2808" s="155">
        <v>1800000</v>
      </c>
      <c r="J2808" s="157" t="s">
        <v>163</v>
      </c>
      <c r="K2808" s="157"/>
      <c r="L2808" s="155">
        <v>2022</v>
      </c>
      <c r="M2808" s="158">
        <v>2081585</v>
      </c>
      <c r="N2808" s="159">
        <v>1515746016.1099999</v>
      </c>
      <c r="O2808" s="159">
        <v>1202964319.8499999</v>
      </c>
      <c r="P2808" s="159">
        <v>706222061.25</v>
      </c>
      <c r="Q2808" s="159">
        <v>430324731</v>
      </c>
      <c r="R2808" s="159">
        <v>275897330.25</v>
      </c>
      <c r="S2808" s="159">
        <v>312781696.25999999</v>
      </c>
      <c r="T2808" s="159">
        <v>4541220.8600000003</v>
      </c>
      <c r="U2808" s="159">
        <v>1394259418.4200001</v>
      </c>
      <c r="V2808" s="159">
        <v>787870713.17999995</v>
      </c>
      <c r="W2808" s="159">
        <v>169567979.21000001</v>
      </c>
      <c r="X2808" s="159">
        <v>9932479.8599999994</v>
      </c>
      <c r="Y2808" s="159">
        <v>606388705.24000001</v>
      </c>
      <c r="Z2808" s="159">
        <v>641636055.76999998</v>
      </c>
      <c r="AA2808" s="159">
        <v>0</v>
      </c>
      <c r="AB2808" s="159">
        <v>641636055.76999998</v>
      </c>
      <c r="AC2808" s="159">
        <v>205527213.59999999</v>
      </c>
      <c r="AD2808" s="159">
        <v>21560001.600000001</v>
      </c>
      <c r="AE2808" s="159">
        <v>215680000</v>
      </c>
      <c r="AF2808" s="159">
        <v>415093606.67000002</v>
      </c>
      <c r="AG2808" s="159">
        <v>145497252.38999999</v>
      </c>
      <c r="AH2808" s="159">
        <v>148605514.40000001</v>
      </c>
      <c r="AI2808" s="159">
        <v>0</v>
      </c>
      <c r="AJ2808" s="159">
        <v>0</v>
      </c>
    </row>
    <row r="2809" spans="1:36">
      <c r="A2809" s="153">
        <v>20</v>
      </c>
      <c r="B2809" s="154">
        <v>0</v>
      </c>
      <c r="C2809" s="154">
        <v>0</v>
      </c>
      <c r="D2809" s="155">
        <v>0</v>
      </c>
      <c r="E2809" s="155" t="s">
        <v>183</v>
      </c>
      <c r="F2809" s="156" t="s">
        <v>6713</v>
      </c>
      <c r="G2809" s="156" t="s">
        <v>183</v>
      </c>
      <c r="H2809" s="156" t="s">
        <v>6714</v>
      </c>
      <c r="I2809" s="155">
        <v>2000000</v>
      </c>
      <c r="J2809" s="157" t="s">
        <v>162</v>
      </c>
      <c r="K2809" s="157"/>
      <c r="L2809" s="155">
        <v>2022</v>
      </c>
      <c r="M2809" s="158">
        <v>1145841</v>
      </c>
      <c r="N2809" s="159">
        <v>720547598.88</v>
      </c>
      <c r="O2809" s="159">
        <v>663563316.52999997</v>
      </c>
      <c r="P2809" s="159">
        <v>431631744.14999998</v>
      </c>
      <c r="Q2809" s="159">
        <v>288542821</v>
      </c>
      <c r="R2809" s="159">
        <v>143088923.15000001</v>
      </c>
      <c r="S2809" s="159">
        <v>56984282.350000001</v>
      </c>
      <c r="T2809" s="159">
        <v>154664.1</v>
      </c>
      <c r="U2809" s="159">
        <v>711007764.97000003</v>
      </c>
      <c r="V2809" s="159">
        <v>529689643.19</v>
      </c>
      <c r="W2809" s="159">
        <v>105003450.31999999</v>
      </c>
      <c r="X2809" s="159">
        <v>15100608.220000001</v>
      </c>
      <c r="Y2809" s="159">
        <v>181318121.78</v>
      </c>
      <c r="Z2809" s="159">
        <v>151637043.62</v>
      </c>
      <c r="AA2809" s="159">
        <v>0</v>
      </c>
      <c r="AB2809" s="159">
        <v>151637043.62</v>
      </c>
      <c r="AC2809" s="159">
        <v>0</v>
      </c>
      <c r="AD2809" s="159">
        <v>0</v>
      </c>
      <c r="AE2809" s="159">
        <v>280000050.69</v>
      </c>
      <c r="AF2809" s="159">
        <v>133873673.34</v>
      </c>
      <c r="AG2809" s="159">
        <v>65709336.789999999</v>
      </c>
      <c r="AH2809" s="159">
        <v>71320681.650000006</v>
      </c>
      <c r="AI2809" s="159">
        <v>0</v>
      </c>
      <c r="AJ2809" s="159">
        <v>50.69</v>
      </c>
    </row>
    <row r="2810" spans="1:36">
      <c r="A2810" s="153">
        <v>22</v>
      </c>
      <c r="B2810" s="154">
        <v>0</v>
      </c>
      <c r="C2810" s="154">
        <v>0</v>
      </c>
      <c r="D2810" s="155">
        <v>0</v>
      </c>
      <c r="E2810" s="155" t="s">
        <v>183</v>
      </c>
      <c r="F2810" s="156" t="s">
        <v>6715</v>
      </c>
      <c r="G2810" s="156" t="s">
        <v>183</v>
      </c>
      <c r="H2810" s="156" t="s">
        <v>6716</v>
      </c>
      <c r="I2810" s="155">
        <v>2200000</v>
      </c>
      <c r="J2810" s="157" t="s">
        <v>161</v>
      </c>
      <c r="K2810" s="157"/>
      <c r="L2810" s="155">
        <v>2022</v>
      </c>
      <c r="M2810" s="158">
        <v>2358452</v>
      </c>
      <c r="N2810" s="159">
        <v>1302840512.49</v>
      </c>
      <c r="O2810" s="159">
        <v>1221193744.53</v>
      </c>
      <c r="P2810" s="159">
        <v>406168381.10000002</v>
      </c>
      <c r="Q2810" s="159">
        <v>150795036</v>
      </c>
      <c r="R2810" s="159">
        <v>255373345.09999999</v>
      </c>
      <c r="S2810" s="159">
        <v>81646767.959999993</v>
      </c>
      <c r="T2810" s="159">
        <v>5330609.46</v>
      </c>
      <c r="U2810" s="159">
        <v>1355037303.0899999</v>
      </c>
      <c r="V2810" s="159">
        <v>937303736.76999998</v>
      </c>
      <c r="W2810" s="159">
        <v>166130091.16</v>
      </c>
      <c r="X2810" s="159">
        <v>10233660.960000001</v>
      </c>
      <c r="Y2810" s="159">
        <v>417733566.31999999</v>
      </c>
      <c r="Z2810" s="159">
        <v>200726389.66</v>
      </c>
      <c r="AA2810" s="159">
        <v>0</v>
      </c>
      <c r="AB2810" s="159">
        <v>200726389.66</v>
      </c>
      <c r="AC2810" s="159">
        <v>44800000</v>
      </c>
      <c r="AD2810" s="159">
        <v>44800000</v>
      </c>
      <c r="AE2810" s="159">
        <v>246845639.18000001</v>
      </c>
      <c r="AF2810" s="159">
        <v>283890007.75999999</v>
      </c>
      <c r="AG2810" s="159">
        <v>99227635.769999996</v>
      </c>
      <c r="AH2810" s="159">
        <v>112020119.09</v>
      </c>
      <c r="AI2810" s="159">
        <v>0</v>
      </c>
      <c r="AJ2810" s="159">
        <v>0</v>
      </c>
    </row>
    <row r="2811" spans="1:36">
      <c r="A2811" s="153">
        <v>24</v>
      </c>
      <c r="B2811" s="154">
        <v>0</v>
      </c>
      <c r="C2811" s="154">
        <v>0</v>
      </c>
      <c r="D2811" s="155">
        <v>0</v>
      </c>
      <c r="E2811" s="155" t="s">
        <v>183</v>
      </c>
      <c r="F2811" s="156" t="s">
        <v>6717</v>
      </c>
      <c r="G2811" s="156" t="s">
        <v>183</v>
      </c>
      <c r="H2811" s="156" t="s">
        <v>6718</v>
      </c>
      <c r="I2811" s="155">
        <v>2400000</v>
      </c>
      <c r="J2811" s="157" t="s">
        <v>160</v>
      </c>
      <c r="K2811" s="157"/>
      <c r="L2811" s="155">
        <v>2022</v>
      </c>
      <c r="M2811" s="158">
        <v>4359954</v>
      </c>
      <c r="N2811" s="159">
        <v>2127942471.6700001</v>
      </c>
      <c r="O2811" s="159">
        <v>1984341152.22</v>
      </c>
      <c r="P2811" s="159">
        <v>589496971.77999997</v>
      </c>
      <c r="Q2811" s="159">
        <v>273934820</v>
      </c>
      <c r="R2811" s="159">
        <v>315562151.77999997</v>
      </c>
      <c r="S2811" s="159">
        <v>143601319.44999999</v>
      </c>
      <c r="T2811" s="159">
        <v>11404482.99</v>
      </c>
      <c r="U2811" s="159">
        <v>2055400310.3</v>
      </c>
      <c r="V2811" s="159">
        <v>1404899376.9400001</v>
      </c>
      <c r="W2811" s="159">
        <v>272138321.26999998</v>
      </c>
      <c r="X2811" s="159">
        <v>22316329.93</v>
      </c>
      <c r="Y2811" s="159">
        <v>650500933.36000001</v>
      </c>
      <c r="Z2811" s="159">
        <v>186459653.06999999</v>
      </c>
      <c r="AA2811" s="159">
        <v>0</v>
      </c>
      <c r="AB2811" s="159">
        <v>186459653.06999999</v>
      </c>
      <c r="AC2811" s="159">
        <v>84525608</v>
      </c>
      <c r="AD2811" s="159">
        <v>69725608</v>
      </c>
      <c r="AE2811" s="159">
        <v>319131724.5</v>
      </c>
      <c r="AF2811" s="159">
        <v>579441775.27999997</v>
      </c>
      <c r="AG2811" s="159">
        <v>183677294.13999999</v>
      </c>
      <c r="AH2811" s="159">
        <v>192330052.37</v>
      </c>
      <c r="AI2811" s="159">
        <v>0</v>
      </c>
      <c r="AJ2811" s="159">
        <v>4700.5</v>
      </c>
    </row>
    <row r="2812" spans="1:36">
      <c r="A2812" s="153">
        <v>26</v>
      </c>
      <c r="B2812" s="154">
        <v>0</v>
      </c>
      <c r="C2812" s="154">
        <v>0</v>
      </c>
      <c r="D2812" s="155">
        <v>0</v>
      </c>
      <c r="E2812" s="155" t="s">
        <v>183</v>
      </c>
      <c r="F2812" s="156" t="s">
        <v>6719</v>
      </c>
      <c r="G2812" s="156" t="s">
        <v>183</v>
      </c>
      <c r="H2812" s="156" t="s">
        <v>6720</v>
      </c>
      <c r="I2812" s="155">
        <v>2600000</v>
      </c>
      <c r="J2812" s="157" t="s">
        <v>159</v>
      </c>
      <c r="K2812" s="157"/>
      <c r="L2812" s="155">
        <v>2022</v>
      </c>
      <c r="M2812" s="158">
        <v>1182161</v>
      </c>
      <c r="N2812" s="159">
        <v>738076409.44000006</v>
      </c>
      <c r="O2812" s="159">
        <v>654351600.36000001</v>
      </c>
      <c r="P2812" s="159">
        <v>393168129.5</v>
      </c>
      <c r="Q2812" s="159">
        <v>271463964</v>
      </c>
      <c r="R2812" s="159">
        <v>121704165.5</v>
      </c>
      <c r="S2812" s="159">
        <v>83724809.079999998</v>
      </c>
      <c r="T2812" s="159">
        <v>30455</v>
      </c>
      <c r="U2812" s="159">
        <v>596609747.99000001</v>
      </c>
      <c r="V2812" s="159">
        <v>414788193.13999999</v>
      </c>
      <c r="W2812" s="159">
        <v>102392273.92</v>
      </c>
      <c r="X2812" s="159">
        <v>4830270.96</v>
      </c>
      <c r="Y2812" s="159">
        <v>181821554.84999999</v>
      </c>
      <c r="Z2812" s="159">
        <v>234657080.53999999</v>
      </c>
      <c r="AA2812" s="159">
        <v>0</v>
      </c>
      <c r="AB2812" s="159">
        <v>234657080.53999999</v>
      </c>
      <c r="AC2812" s="159">
        <v>34583402.310000002</v>
      </c>
      <c r="AD2812" s="159">
        <v>15850000</v>
      </c>
      <c r="AE2812" s="159">
        <v>87066666.680000007</v>
      </c>
      <c r="AF2812" s="159">
        <v>239563407.22</v>
      </c>
      <c r="AG2812" s="159">
        <v>64500979.310000002</v>
      </c>
      <c r="AH2812" s="159">
        <v>72886711.920000002</v>
      </c>
      <c r="AI2812" s="159">
        <v>0</v>
      </c>
      <c r="AJ2812" s="159">
        <v>0</v>
      </c>
    </row>
    <row r="2813" spans="1:36">
      <c r="A2813" s="153">
        <v>28</v>
      </c>
      <c r="B2813" s="154">
        <v>0</v>
      </c>
      <c r="C2813" s="154">
        <v>0</v>
      </c>
      <c r="D2813" s="155">
        <v>0</v>
      </c>
      <c r="E2813" s="155" t="s">
        <v>183</v>
      </c>
      <c r="F2813" s="156" t="s">
        <v>6721</v>
      </c>
      <c r="G2813" s="156" t="s">
        <v>183</v>
      </c>
      <c r="H2813" s="156" t="s">
        <v>6722</v>
      </c>
      <c r="I2813" s="155">
        <v>2800000</v>
      </c>
      <c r="J2813" s="157" t="s">
        <v>158</v>
      </c>
      <c r="K2813" s="157"/>
      <c r="L2813" s="155">
        <v>2022</v>
      </c>
      <c r="M2813" s="158">
        <v>1369895</v>
      </c>
      <c r="N2813" s="159">
        <v>906592194.69000006</v>
      </c>
      <c r="O2813" s="159">
        <v>747570357.52999997</v>
      </c>
      <c r="P2813" s="159">
        <v>471778801.49000001</v>
      </c>
      <c r="Q2813" s="159">
        <v>323985072</v>
      </c>
      <c r="R2813" s="159">
        <v>147793729.49000001</v>
      </c>
      <c r="S2813" s="159">
        <v>159021837.16</v>
      </c>
      <c r="T2813" s="159">
        <v>981691.66</v>
      </c>
      <c r="U2813" s="159">
        <v>927101234.05999994</v>
      </c>
      <c r="V2813" s="159">
        <v>616671380.83000004</v>
      </c>
      <c r="W2813" s="159">
        <v>119661602.37</v>
      </c>
      <c r="X2813" s="159">
        <v>13591744.82</v>
      </c>
      <c r="Y2813" s="159">
        <v>310429853.23000002</v>
      </c>
      <c r="Z2813" s="159">
        <v>160033077.78999999</v>
      </c>
      <c r="AA2813" s="159">
        <v>48000000</v>
      </c>
      <c r="AB2813" s="159">
        <v>112033077.78999999</v>
      </c>
      <c r="AC2813" s="159">
        <v>71705732</v>
      </c>
      <c r="AD2813" s="159">
        <v>68605732</v>
      </c>
      <c r="AE2813" s="159">
        <v>310394268</v>
      </c>
      <c r="AF2813" s="159">
        <v>130898976.7</v>
      </c>
      <c r="AG2813" s="159">
        <v>62575724.219999999</v>
      </c>
      <c r="AH2813" s="159">
        <v>72014694.890000001</v>
      </c>
      <c r="AI2813" s="159">
        <v>0</v>
      </c>
      <c r="AJ2813" s="159">
        <v>0</v>
      </c>
    </row>
    <row r="2814" spans="1:36">
      <c r="A2814" s="153">
        <v>30</v>
      </c>
      <c r="B2814" s="154">
        <v>0</v>
      </c>
      <c r="C2814" s="154">
        <v>0</v>
      </c>
      <c r="D2814" s="155">
        <v>0</v>
      </c>
      <c r="E2814" s="155" t="s">
        <v>183</v>
      </c>
      <c r="F2814" s="156" t="s">
        <v>6723</v>
      </c>
      <c r="G2814" s="156" t="s">
        <v>183</v>
      </c>
      <c r="H2814" s="156" t="s">
        <v>6724</v>
      </c>
      <c r="I2814" s="155">
        <v>3000000</v>
      </c>
      <c r="J2814" s="157" t="s">
        <v>157</v>
      </c>
      <c r="K2814" s="157"/>
      <c r="L2814" s="155">
        <v>2022</v>
      </c>
      <c r="M2814" s="158">
        <v>3496307</v>
      </c>
      <c r="N2814" s="159">
        <v>2110991148.22</v>
      </c>
      <c r="O2814" s="159">
        <v>1737225664.9000001</v>
      </c>
      <c r="P2814" s="159">
        <v>409813924.45999998</v>
      </c>
      <c r="Q2814" s="159">
        <v>125298299</v>
      </c>
      <c r="R2814" s="159">
        <v>284515625.45999998</v>
      </c>
      <c r="S2814" s="159">
        <v>373765483.31999999</v>
      </c>
      <c r="T2814" s="159">
        <v>8217882.2400000002</v>
      </c>
      <c r="U2814" s="159">
        <v>2015697958.45</v>
      </c>
      <c r="V2814" s="159">
        <v>1182946347.3699999</v>
      </c>
      <c r="W2814" s="159">
        <v>230105514.41</v>
      </c>
      <c r="X2814" s="159">
        <v>18076516.079999998</v>
      </c>
      <c r="Y2814" s="159">
        <v>832751611.08000004</v>
      </c>
      <c r="Z2814" s="159">
        <v>383339134.22000003</v>
      </c>
      <c r="AA2814" s="159">
        <v>0</v>
      </c>
      <c r="AB2814" s="159">
        <v>383339134.22000003</v>
      </c>
      <c r="AC2814" s="159">
        <v>61103192.189999998</v>
      </c>
      <c r="AD2814" s="159">
        <v>61103192.189999998</v>
      </c>
      <c r="AE2814" s="159">
        <v>303270364.17000002</v>
      </c>
      <c r="AF2814" s="159">
        <v>554279317.52999997</v>
      </c>
      <c r="AG2814" s="159">
        <v>146479844.96000001</v>
      </c>
      <c r="AH2814" s="159">
        <v>145780509.16999999</v>
      </c>
      <c r="AI2814" s="159">
        <v>0</v>
      </c>
      <c r="AJ2814" s="159">
        <v>5815.93</v>
      </c>
    </row>
    <row r="2815" spans="1:36">
      <c r="A2815" s="153">
        <v>32</v>
      </c>
      <c r="B2815" s="154">
        <v>0</v>
      </c>
      <c r="C2815" s="154">
        <v>0</v>
      </c>
      <c r="D2815" s="155">
        <v>0</v>
      </c>
      <c r="E2815" s="155" t="s">
        <v>183</v>
      </c>
      <c r="F2815" s="156" t="s">
        <v>6725</v>
      </c>
      <c r="G2815" s="156" t="s">
        <v>183</v>
      </c>
      <c r="H2815" s="156" t="s">
        <v>6726</v>
      </c>
      <c r="I2815" s="155">
        <v>3200000</v>
      </c>
      <c r="J2815" s="157" t="s">
        <v>156</v>
      </c>
      <c r="K2815" s="157"/>
      <c r="L2815" s="155">
        <v>2022</v>
      </c>
      <c r="M2815" s="158">
        <v>1645058</v>
      </c>
      <c r="N2815" s="159">
        <v>1307383868.1400001</v>
      </c>
      <c r="O2815" s="159">
        <v>992069887.83000004</v>
      </c>
      <c r="P2815" s="159">
        <v>532414281.63999999</v>
      </c>
      <c r="Q2815" s="159">
        <v>328731461</v>
      </c>
      <c r="R2815" s="159">
        <v>203682820.63999999</v>
      </c>
      <c r="S2815" s="159">
        <v>315313980.31</v>
      </c>
      <c r="T2815" s="159">
        <v>13218353.550000001</v>
      </c>
      <c r="U2815" s="159">
        <v>1319140586.73</v>
      </c>
      <c r="V2815" s="159">
        <v>699056299.54999995</v>
      </c>
      <c r="W2815" s="159">
        <v>110195358.89</v>
      </c>
      <c r="X2815" s="159">
        <v>18260037.719999999</v>
      </c>
      <c r="Y2815" s="159">
        <v>620084287.17999995</v>
      </c>
      <c r="Z2815" s="159">
        <v>329206751.45999998</v>
      </c>
      <c r="AA2815" s="159">
        <v>0</v>
      </c>
      <c r="AB2815" s="159">
        <v>329206751.45999998</v>
      </c>
      <c r="AC2815" s="159">
        <v>21211820.48</v>
      </c>
      <c r="AD2815" s="159">
        <v>21211820.48</v>
      </c>
      <c r="AE2815" s="159">
        <v>372290829.80000001</v>
      </c>
      <c r="AF2815" s="159">
        <v>293013588.27999997</v>
      </c>
      <c r="AG2815" s="159">
        <v>114102612.81999999</v>
      </c>
      <c r="AH2815" s="159">
        <v>130065403.08</v>
      </c>
      <c r="AI2815" s="159">
        <v>0</v>
      </c>
      <c r="AJ2815" s="159">
        <v>0</v>
      </c>
    </row>
  </sheetData>
  <mergeCells count="27">
    <mergeCell ref="M3:M6"/>
    <mergeCell ref="N3:N6"/>
    <mergeCell ref="O3:T3"/>
    <mergeCell ref="P4:R4"/>
    <mergeCell ref="Q5:R5"/>
    <mergeCell ref="P5:P6"/>
    <mergeCell ref="O4:O6"/>
    <mergeCell ref="S4:S6"/>
    <mergeCell ref="T5:T6"/>
    <mergeCell ref="U3:U6"/>
    <mergeCell ref="V3:Y3"/>
    <mergeCell ref="V4:V6"/>
    <mergeCell ref="Y4:Y6"/>
    <mergeCell ref="X5:X6"/>
    <mergeCell ref="W5:W6"/>
    <mergeCell ref="W4:X4"/>
    <mergeCell ref="Z3:Z6"/>
    <mergeCell ref="AF3:AF6"/>
    <mergeCell ref="AI3:AI6"/>
    <mergeCell ref="AJ3:AJ6"/>
    <mergeCell ref="AG3:AH5"/>
    <mergeCell ref="AA3:AB3"/>
    <mergeCell ref="AA4:AA6"/>
    <mergeCell ref="AB4:AB6"/>
    <mergeCell ref="AD4:AD6"/>
    <mergeCell ref="AC3:AC6"/>
    <mergeCell ref="AE3:AE6"/>
  </mergeCells>
  <hyperlinks>
    <hyperlink ref="P1" location="'SPIS TABEL'!A1" display="powrót do spisu tablic" xr:uid="{BBA600CF-958C-45C6-BFC4-0D967ED19603}"/>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4C595-1259-4BFF-812F-46416975BE81}">
  <sheetPr codeName="Arkusz2">
    <tabColor rgb="FFFFC000"/>
  </sheetPr>
  <dimension ref="A1:AJ2815"/>
  <sheetViews>
    <sheetView workbookViewId="0">
      <pane xSplit="10" ySplit="8" topLeftCell="K9" activePane="bottomRight" state="frozen"/>
      <selection activeCell="J27" sqref="J27"/>
      <selection pane="topRight" activeCell="J27" sqref="J27"/>
      <selection pane="bottomLeft" activeCell="J27" sqref="J27"/>
      <selection pane="bottomRight" activeCell="K9" sqref="K9"/>
    </sheetView>
  </sheetViews>
  <sheetFormatPr defaultColWidth="9.109375" defaultRowHeight="13.2" outlineLevelCol="1"/>
  <cols>
    <col min="1" max="1" width="5.6640625" style="135" customWidth="1"/>
    <col min="2" max="5" width="5.88671875" style="135" customWidth="1"/>
    <col min="6" max="6" width="8.44140625" style="135" hidden="1" customWidth="1" outlineLevel="1"/>
    <col min="7" max="7" width="7.109375" style="135" hidden="1" customWidth="1" outlineLevel="1"/>
    <col min="8" max="8" width="9.5546875" style="134" hidden="1" customWidth="1" outlineLevel="1"/>
    <col min="9" max="9" width="9.33203125" style="134" customWidth="1" collapsed="1"/>
    <col min="10" max="10" width="19.109375" style="115" customWidth="1"/>
    <col min="11" max="11" width="11.5546875" style="115" customWidth="1"/>
    <col min="12" max="12" width="11.5546875" style="134" customWidth="1"/>
    <col min="13" max="13" width="13" style="115" customWidth="1"/>
    <col min="14" max="36" width="16.5546875" style="115" customWidth="1"/>
    <col min="37" max="16384" width="9.109375" style="115"/>
  </cols>
  <sheetData>
    <row r="1" spans="1:36" ht="14.4">
      <c r="A1" s="142" t="str">
        <f>+"Dane źródłowe do obliczenia wskaźników, według sprawozdań Rb za IV kwartały "&amp;Rok-1&amp;" r."</f>
        <v>Dane źródłowe do obliczenia wskaźników, według sprawozdań Rb za IV kwartały 2021 r.</v>
      </c>
      <c r="B1" s="134"/>
      <c r="C1" s="134"/>
      <c r="D1" s="134"/>
      <c r="E1" s="134"/>
      <c r="F1" s="134"/>
      <c r="G1" s="134"/>
      <c r="M1" s="134"/>
      <c r="N1" s="134"/>
      <c r="O1" s="134"/>
      <c r="P1" s="162" t="s">
        <v>6728</v>
      </c>
      <c r="Q1" s="134"/>
      <c r="R1" s="134"/>
      <c r="S1" s="134"/>
      <c r="T1" s="134"/>
      <c r="U1" s="134"/>
      <c r="V1" s="134"/>
      <c r="W1" s="134"/>
      <c r="X1" s="134"/>
      <c r="Y1" s="134"/>
      <c r="Z1" s="134"/>
      <c r="AA1" s="134"/>
      <c r="AB1" s="134"/>
      <c r="AC1" s="134"/>
      <c r="AD1" s="134"/>
      <c r="AE1" s="134"/>
      <c r="AF1" s="134"/>
      <c r="AG1" s="134"/>
      <c r="AH1" s="134"/>
      <c r="AI1" s="134"/>
      <c r="AJ1" s="134"/>
    </row>
    <row r="2" spans="1:36" ht="13.2" customHeight="1">
      <c r="A2" s="134"/>
      <c r="B2" s="134"/>
      <c r="C2" s="134"/>
      <c r="D2" s="134"/>
      <c r="E2" s="134"/>
      <c r="F2" s="134"/>
      <c r="G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row>
    <row r="3" spans="1:36" ht="13.2" customHeight="1">
      <c r="A3" s="134"/>
      <c r="B3" s="134"/>
      <c r="C3" s="134"/>
      <c r="D3" s="134"/>
      <c r="E3" s="134"/>
      <c r="F3" s="134"/>
      <c r="G3" s="134"/>
      <c r="M3" s="193" t="s">
        <v>2753</v>
      </c>
      <c r="N3" s="179" t="s">
        <v>114</v>
      </c>
      <c r="O3" s="187" t="s">
        <v>2748</v>
      </c>
      <c r="P3" s="187"/>
      <c r="Q3" s="187"/>
      <c r="R3" s="187"/>
      <c r="S3" s="187"/>
      <c r="T3" s="187"/>
      <c r="U3" s="180" t="s">
        <v>99</v>
      </c>
      <c r="V3" s="190" t="s">
        <v>2748</v>
      </c>
      <c r="W3" s="190"/>
      <c r="X3" s="190"/>
      <c r="Y3" s="190"/>
      <c r="Z3" s="179" t="s">
        <v>89</v>
      </c>
      <c r="AA3" s="187" t="s">
        <v>2748</v>
      </c>
      <c r="AB3" s="187"/>
      <c r="AC3" s="180" t="s">
        <v>83</v>
      </c>
      <c r="AD3" s="141" t="s">
        <v>2750</v>
      </c>
      <c r="AE3" s="179" t="s">
        <v>79</v>
      </c>
      <c r="AF3" s="180" t="s">
        <v>2752</v>
      </c>
      <c r="AG3" s="181" t="s">
        <v>2751</v>
      </c>
      <c r="AH3" s="182"/>
      <c r="AI3" s="180" t="s">
        <v>71</v>
      </c>
      <c r="AJ3" s="179" t="s">
        <v>69</v>
      </c>
    </row>
    <row r="4" spans="1:36" ht="13.2" customHeight="1">
      <c r="A4" s="134"/>
      <c r="B4" s="134"/>
      <c r="C4" s="134"/>
      <c r="D4" s="134"/>
      <c r="E4" s="134"/>
      <c r="F4" s="134"/>
      <c r="G4" s="134"/>
      <c r="M4" s="193"/>
      <c r="N4" s="179"/>
      <c r="O4" s="179" t="s">
        <v>111</v>
      </c>
      <c r="P4" s="188" t="s">
        <v>2750</v>
      </c>
      <c r="Q4" s="188"/>
      <c r="R4" s="188"/>
      <c r="S4" s="179" t="s">
        <v>103</v>
      </c>
      <c r="T4" s="140" t="s">
        <v>2750</v>
      </c>
      <c r="U4" s="180"/>
      <c r="V4" s="180" t="s">
        <v>97</v>
      </c>
      <c r="W4" s="191" t="s">
        <v>2750</v>
      </c>
      <c r="X4" s="192"/>
      <c r="Y4" s="180" t="s">
        <v>91</v>
      </c>
      <c r="Z4" s="179"/>
      <c r="AA4" s="188" t="s">
        <v>87</v>
      </c>
      <c r="AB4" s="188" t="s">
        <v>85</v>
      </c>
      <c r="AC4" s="180"/>
      <c r="AD4" s="189" t="s">
        <v>81</v>
      </c>
      <c r="AE4" s="179"/>
      <c r="AF4" s="180"/>
      <c r="AG4" s="183"/>
      <c r="AH4" s="184"/>
      <c r="AI4" s="180"/>
      <c r="AJ4" s="179"/>
    </row>
    <row r="5" spans="1:36">
      <c r="A5" s="115"/>
      <c r="B5" s="134"/>
      <c r="C5" s="134"/>
      <c r="D5" s="134"/>
      <c r="E5" s="134"/>
      <c r="F5" s="134"/>
      <c r="G5" s="134"/>
      <c r="M5" s="193"/>
      <c r="N5" s="179"/>
      <c r="O5" s="179"/>
      <c r="P5" s="188" t="s">
        <v>2749</v>
      </c>
      <c r="Q5" s="188" t="s">
        <v>2748</v>
      </c>
      <c r="R5" s="188"/>
      <c r="S5" s="179"/>
      <c r="T5" s="188" t="s">
        <v>101</v>
      </c>
      <c r="U5" s="180"/>
      <c r="V5" s="180"/>
      <c r="W5" s="189" t="s">
        <v>2747</v>
      </c>
      <c r="X5" s="189" t="s">
        <v>2746</v>
      </c>
      <c r="Y5" s="180"/>
      <c r="Z5" s="179"/>
      <c r="AA5" s="188"/>
      <c r="AB5" s="188"/>
      <c r="AC5" s="180"/>
      <c r="AD5" s="189"/>
      <c r="AE5" s="179"/>
      <c r="AF5" s="180"/>
      <c r="AG5" s="185"/>
      <c r="AH5" s="186"/>
      <c r="AI5" s="180"/>
      <c r="AJ5" s="179"/>
    </row>
    <row r="6" spans="1:36" ht="60">
      <c r="A6" s="142"/>
      <c r="B6" s="134"/>
      <c r="C6" s="134"/>
      <c r="D6" s="134"/>
      <c r="E6" s="134"/>
      <c r="F6" s="134"/>
      <c r="G6" s="134"/>
      <c r="M6" s="193"/>
      <c r="N6" s="179"/>
      <c r="O6" s="179"/>
      <c r="P6" s="188"/>
      <c r="Q6" s="140" t="s">
        <v>107</v>
      </c>
      <c r="R6" s="140" t="s">
        <v>105</v>
      </c>
      <c r="S6" s="179"/>
      <c r="T6" s="188"/>
      <c r="U6" s="180"/>
      <c r="V6" s="180"/>
      <c r="W6" s="189"/>
      <c r="X6" s="189"/>
      <c r="Y6" s="180"/>
      <c r="Z6" s="179"/>
      <c r="AA6" s="188"/>
      <c r="AB6" s="188"/>
      <c r="AC6" s="180"/>
      <c r="AD6" s="189"/>
      <c r="AE6" s="179"/>
      <c r="AF6" s="180"/>
      <c r="AG6" s="140" t="s">
        <v>2745</v>
      </c>
      <c r="AH6" s="140" t="s">
        <v>97</v>
      </c>
      <c r="AI6" s="180"/>
      <c r="AJ6" s="179"/>
    </row>
    <row r="7" spans="1:36">
      <c r="A7" s="134"/>
      <c r="B7" s="134"/>
      <c r="C7" s="134"/>
      <c r="D7" s="134"/>
      <c r="E7" s="134"/>
      <c r="F7" s="134"/>
      <c r="G7" s="134"/>
    </row>
    <row r="8" spans="1:36" s="134" customFormat="1">
      <c r="A8" s="139" t="s">
        <v>145</v>
      </c>
      <c r="B8" s="138" t="s">
        <v>144</v>
      </c>
      <c r="C8" s="138" t="s">
        <v>143</v>
      </c>
      <c r="D8" s="138" t="s">
        <v>142</v>
      </c>
      <c r="E8" s="138" t="s">
        <v>141</v>
      </c>
      <c r="F8" s="138" t="s">
        <v>140</v>
      </c>
      <c r="G8" s="138" t="s">
        <v>139</v>
      </c>
      <c r="H8" s="138" t="s">
        <v>138</v>
      </c>
      <c r="I8" s="138" t="s">
        <v>137</v>
      </c>
      <c r="J8" s="138" t="s">
        <v>136</v>
      </c>
      <c r="K8" s="138" t="s">
        <v>135</v>
      </c>
      <c r="L8" s="138" t="s">
        <v>134</v>
      </c>
      <c r="M8" s="120" t="s">
        <v>2744</v>
      </c>
      <c r="N8" s="137" t="s">
        <v>2743</v>
      </c>
      <c r="O8" s="137" t="s">
        <v>112</v>
      </c>
      <c r="P8" s="137" t="s">
        <v>110</v>
      </c>
      <c r="Q8" s="137" t="s">
        <v>108</v>
      </c>
      <c r="R8" s="137" t="s">
        <v>106</v>
      </c>
      <c r="S8" s="137" t="s">
        <v>2742</v>
      </c>
      <c r="T8" s="137" t="s">
        <v>2741</v>
      </c>
      <c r="U8" s="137" t="s">
        <v>100</v>
      </c>
      <c r="V8" s="137" t="s">
        <v>98</v>
      </c>
      <c r="W8" s="137" t="s">
        <v>96</v>
      </c>
      <c r="X8" s="137" t="s">
        <v>94</v>
      </c>
      <c r="Y8" s="137" t="s">
        <v>92</v>
      </c>
      <c r="Z8" s="137" t="s">
        <v>90</v>
      </c>
      <c r="AA8" s="137" t="s">
        <v>88</v>
      </c>
      <c r="AB8" s="137" t="s">
        <v>86</v>
      </c>
      <c r="AC8" s="137" t="s">
        <v>84</v>
      </c>
      <c r="AD8" s="137" t="s">
        <v>82</v>
      </c>
      <c r="AE8" s="137" t="s">
        <v>80</v>
      </c>
      <c r="AF8" s="137" t="s">
        <v>78</v>
      </c>
      <c r="AG8" s="137" t="s">
        <v>76</v>
      </c>
      <c r="AH8" s="137" t="s">
        <v>74</v>
      </c>
      <c r="AI8" s="137" t="s">
        <v>72</v>
      </c>
      <c r="AJ8" s="137" t="s">
        <v>70</v>
      </c>
    </row>
    <row r="9" spans="1:36" s="136" customFormat="1">
      <c r="A9" s="153">
        <v>2</v>
      </c>
      <c r="B9" s="154">
        <v>1</v>
      </c>
      <c r="C9" s="154">
        <v>1</v>
      </c>
      <c r="D9" s="155">
        <v>1</v>
      </c>
      <c r="E9" s="155" t="s">
        <v>556</v>
      </c>
      <c r="F9" s="156" t="s">
        <v>2763</v>
      </c>
      <c r="G9" s="156" t="s">
        <v>556</v>
      </c>
      <c r="H9" s="156" t="s">
        <v>2764</v>
      </c>
      <c r="I9" s="155">
        <v>201011</v>
      </c>
      <c r="J9" s="157" t="s">
        <v>2094</v>
      </c>
      <c r="K9" s="157"/>
      <c r="L9" s="155">
        <v>2022</v>
      </c>
      <c r="M9" s="158">
        <v>38280</v>
      </c>
      <c r="N9" s="159">
        <v>232662053.38</v>
      </c>
      <c r="O9" s="159">
        <v>213411537.34</v>
      </c>
      <c r="P9" s="159">
        <v>92740240.75</v>
      </c>
      <c r="Q9" s="159">
        <v>35515016</v>
      </c>
      <c r="R9" s="159">
        <v>57225224.75</v>
      </c>
      <c r="S9" s="159">
        <v>19250516.039999999</v>
      </c>
      <c r="T9" s="159">
        <v>11897197.6</v>
      </c>
      <c r="U9" s="159">
        <v>222397203.65000001</v>
      </c>
      <c r="V9" s="159">
        <v>192120407.38999999</v>
      </c>
      <c r="W9" s="159">
        <v>59971053.909999996</v>
      </c>
      <c r="X9" s="159">
        <v>458390.01</v>
      </c>
      <c r="Y9" s="159">
        <v>30276796.260000002</v>
      </c>
      <c r="Z9" s="159">
        <v>26225888.600000001</v>
      </c>
      <c r="AA9" s="159">
        <v>14000000</v>
      </c>
      <c r="AB9" s="159">
        <v>12225888.600000001</v>
      </c>
      <c r="AC9" s="159">
        <v>8179731.1399999997</v>
      </c>
      <c r="AD9" s="159">
        <v>8179731.1399999997</v>
      </c>
      <c r="AE9" s="159">
        <v>32688472.609999999</v>
      </c>
      <c r="AF9" s="159">
        <v>21291129.949999999</v>
      </c>
      <c r="AG9" s="159">
        <v>1037753.08</v>
      </c>
      <c r="AH9" s="159">
        <v>1670855.4</v>
      </c>
      <c r="AI9" s="159">
        <v>0</v>
      </c>
      <c r="AJ9" s="159">
        <v>0</v>
      </c>
    </row>
    <row r="10" spans="1:36">
      <c r="A10" s="153">
        <v>2</v>
      </c>
      <c r="B10" s="154">
        <v>1</v>
      </c>
      <c r="C10" s="154">
        <v>2</v>
      </c>
      <c r="D10" s="155">
        <v>2</v>
      </c>
      <c r="E10" s="155" t="s">
        <v>556</v>
      </c>
      <c r="F10" s="156" t="s">
        <v>2765</v>
      </c>
      <c r="G10" s="156" t="s">
        <v>556</v>
      </c>
      <c r="H10" s="156" t="s">
        <v>2766</v>
      </c>
      <c r="I10" s="155">
        <v>201022</v>
      </c>
      <c r="J10" s="157" t="s">
        <v>2094</v>
      </c>
      <c r="K10" s="157"/>
      <c r="L10" s="155">
        <v>2022</v>
      </c>
      <c r="M10" s="158">
        <v>14999</v>
      </c>
      <c r="N10" s="159">
        <v>84406916.420000002</v>
      </c>
      <c r="O10" s="159">
        <v>82913517.040000007</v>
      </c>
      <c r="P10" s="159">
        <v>40152165.730000004</v>
      </c>
      <c r="Q10" s="159">
        <v>15959713</v>
      </c>
      <c r="R10" s="159">
        <v>24192452.73</v>
      </c>
      <c r="S10" s="159">
        <v>1493399.38</v>
      </c>
      <c r="T10" s="159">
        <v>758266.1</v>
      </c>
      <c r="U10" s="159">
        <v>76956346.150000006</v>
      </c>
      <c r="V10" s="159">
        <v>66329268.600000001</v>
      </c>
      <c r="W10" s="159">
        <v>20258546.460000001</v>
      </c>
      <c r="X10" s="159">
        <v>2472.87</v>
      </c>
      <c r="Y10" s="159">
        <v>10627077.550000001</v>
      </c>
      <c r="Z10" s="159">
        <v>22840607.379999999</v>
      </c>
      <c r="AA10" s="159">
        <v>0</v>
      </c>
      <c r="AB10" s="159">
        <v>22840607.379999999</v>
      </c>
      <c r="AC10" s="159">
        <v>26065485</v>
      </c>
      <c r="AD10" s="159">
        <v>65485</v>
      </c>
      <c r="AE10" s="159">
        <v>59070</v>
      </c>
      <c r="AF10" s="159">
        <v>16584248.439999999</v>
      </c>
      <c r="AG10" s="159">
        <v>0</v>
      </c>
      <c r="AH10" s="159">
        <v>0</v>
      </c>
      <c r="AI10" s="159">
        <v>0</v>
      </c>
      <c r="AJ10" s="159">
        <v>0</v>
      </c>
    </row>
    <row r="11" spans="1:36">
      <c r="A11" s="153">
        <v>2</v>
      </c>
      <c r="B11" s="154">
        <v>1</v>
      </c>
      <c r="C11" s="154">
        <v>3</v>
      </c>
      <c r="D11" s="155">
        <v>2</v>
      </c>
      <c r="E11" s="155" t="s">
        <v>556</v>
      </c>
      <c r="F11" s="156" t="s">
        <v>2765</v>
      </c>
      <c r="G11" s="156" t="s">
        <v>556</v>
      </c>
      <c r="H11" s="156" t="s">
        <v>2767</v>
      </c>
      <c r="I11" s="155">
        <v>201032</v>
      </c>
      <c r="J11" s="157" t="s">
        <v>2740</v>
      </c>
      <c r="K11" s="157"/>
      <c r="L11" s="155">
        <v>2022</v>
      </c>
      <c r="M11" s="158">
        <v>5290</v>
      </c>
      <c r="N11" s="159">
        <v>45870995.280000001</v>
      </c>
      <c r="O11" s="159">
        <v>35371595.420000002</v>
      </c>
      <c r="P11" s="159">
        <v>14897834.48</v>
      </c>
      <c r="Q11" s="159">
        <v>6155609</v>
      </c>
      <c r="R11" s="159">
        <v>8742225.4800000004</v>
      </c>
      <c r="S11" s="159">
        <v>10499399.859999999</v>
      </c>
      <c r="T11" s="159">
        <v>3732415.94</v>
      </c>
      <c r="U11" s="159">
        <v>44731909.200000003</v>
      </c>
      <c r="V11" s="159">
        <v>28964290.039999999</v>
      </c>
      <c r="W11" s="159">
        <v>10918859.939999999</v>
      </c>
      <c r="X11" s="159">
        <v>7637.08</v>
      </c>
      <c r="Y11" s="159">
        <v>15767619.16</v>
      </c>
      <c r="Z11" s="159">
        <v>22013918.859999999</v>
      </c>
      <c r="AA11" s="159">
        <v>0</v>
      </c>
      <c r="AB11" s="159">
        <v>22013918.859999999</v>
      </c>
      <c r="AC11" s="159">
        <v>301250</v>
      </c>
      <c r="AD11" s="159">
        <v>301250</v>
      </c>
      <c r="AE11" s="159">
        <v>654216.17000000004</v>
      </c>
      <c r="AF11" s="159">
        <v>6407305.3799999999</v>
      </c>
      <c r="AG11" s="159">
        <v>259529.11</v>
      </c>
      <c r="AH11" s="159">
        <v>439692.88</v>
      </c>
      <c r="AI11" s="159">
        <v>0</v>
      </c>
      <c r="AJ11" s="159">
        <v>0</v>
      </c>
    </row>
    <row r="12" spans="1:36">
      <c r="A12" s="153">
        <v>2</v>
      </c>
      <c r="B12" s="154">
        <v>1</v>
      </c>
      <c r="C12" s="154">
        <v>4</v>
      </c>
      <c r="D12" s="155">
        <v>3</v>
      </c>
      <c r="E12" s="155" t="s">
        <v>556</v>
      </c>
      <c r="F12" s="156" t="s">
        <v>2768</v>
      </c>
      <c r="G12" s="156" t="s">
        <v>556</v>
      </c>
      <c r="H12" s="156" t="s">
        <v>2769</v>
      </c>
      <c r="I12" s="155">
        <v>201043</v>
      </c>
      <c r="J12" s="157" t="s">
        <v>2739</v>
      </c>
      <c r="K12" s="157"/>
      <c r="L12" s="155">
        <v>2022</v>
      </c>
      <c r="M12" s="158">
        <v>15209</v>
      </c>
      <c r="N12" s="159">
        <v>78809542.400000006</v>
      </c>
      <c r="O12" s="159">
        <v>74598771.390000001</v>
      </c>
      <c r="P12" s="159">
        <v>40531474.090000004</v>
      </c>
      <c r="Q12" s="159">
        <v>16818753</v>
      </c>
      <c r="R12" s="159">
        <v>23712721.09</v>
      </c>
      <c r="S12" s="159">
        <v>4210771.01</v>
      </c>
      <c r="T12" s="159">
        <v>289433.3</v>
      </c>
      <c r="U12" s="159">
        <v>73480022.170000002</v>
      </c>
      <c r="V12" s="159">
        <v>66251581.450000003</v>
      </c>
      <c r="W12" s="159">
        <v>26168180.23</v>
      </c>
      <c r="X12" s="159">
        <v>301458.56</v>
      </c>
      <c r="Y12" s="159">
        <v>7228440.7199999997</v>
      </c>
      <c r="Z12" s="159">
        <v>12396849.609999999</v>
      </c>
      <c r="AA12" s="159">
        <v>0</v>
      </c>
      <c r="AB12" s="159">
        <v>12396849.609999999</v>
      </c>
      <c r="AC12" s="159">
        <v>2000000</v>
      </c>
      <c r="AD12" s="159">
        <v>2000000</v>
      </c>
      <c r="AE12" s="159">
        <v>21471860.670000002</v>
      </c>
      <c r="AF12" s="159">
        <v>8347189.9400000004</v>
      </c>
      <c r="AG12" s="159">
        <v>126678.18</v>
      </c>
      <c r="AH12" s="159">
        <v>20156.02</v>
      </c>
      <c r="AI12" s="159">
        <v>0</v>
      </c>
      <c r="AJ12" s="159">
        <v>71860.67</v>
      </c>
    </row>
    <row r="13" spans="1:36">
      <c r="A13" s="153">
        <v>2</v>
      </c>
      <c r="B13" s="154">
        <v>1</v>
      </c>
      <c r="C13" s="154">
        <v>5</v>
      </c>
      <c r="D13" s="155">
        <v>2</v>
      </c>
      <c r="E13" s="155" t="s">
        <v>556</v>
      </c>
      <c r="F13" s="156" t="s">
        <v>2765</v>
      </c>
      <c r="G13" s="156" t="s">
        <v>556</v>
      </c>
      <c r="H13" s="156" t="s">
        <v>2770</v>
      </c>
      <c r="I13" s="155">
        <v>201052</v>
      </c>
      <c r="J13" s="157" t="s">
        <v>2738</v>
      </c>
      <c r="K13" s="157"/>
      <c r="L13" s="155">
        <v>2022</v>
      </c>
      <c r="M13" s="158">
        <v>7268</v>
      </c>
      <c r="N13" s="159">
        <v>43840492.170000002</v>
      </c>
      <c r="O13" s="159">
        <v>41663487.280000001</v>
      </c>
      <c r="P13" s="159">
        <v>23247063.240000002</v>
      </c>
      <c r="Q13" s="159">
        <v>10825609</v>
      </c>
      <c r="R13" s="159">
        <v>12421454.24</v>
      </c>
      <c r="S13" s="159">
        <v>2177004.89</v>
      </c>
      <c r="T13" s="159">
        <v>36832.559999999998</v>
      </c>
      <c r="U13" s="159">
        <v>39384746.960000001</v>
      </c>
      <c r="V13" s="159">
        <v>36526939.060000002</v>
      </c>
      <c r="W13" s="159">
        <v>13670708.32</v>
      </c>
      <c r="X13" s="159">
        <v>7356.15</v>
      </c>
      <c r="Y13" s="159">
        <v>2857807.9</v>
      </c>
      <c r="Z13" s="159">
        <v>30602210.969999999</v>
      </c>
      <c r="AA13" s="159">
        <v>0</v>
      </c>
      <c r="AB13" s="159">
        <v>30602210.969999999</v>
      </c>
      <c r="AC13" s="159">
        <v>1000</v>
      </c>
      <c r="AD13" s="159">
        <v>1000</v>
      </c>
      <c r="AE13" s="159">
        <v>0</v>
      </c>
      <c r="AF13" s="159">
        <v>5136548.22</v>
      </c>
      <c r="AG13" s="159">
        <v>0</v>
      </c>
      <c r="AH13" s="159">
        <v>0</v>
      </c>
      <c r="AI13" s="159">
        <v>0</v>
      </c>
      <c r="AJ13" s="159">
        <v>0</v>
      </c>
    </row>
    <row r="14" spans="1:36">
      <c r="A14" s="153">
        <v>2</v>
      </c>
      <c r="B14" s="154">
        <v>1</v>
      </c>
      <c r="C14" s="154">
        <v>6</v>
      </c>
      <c r="D14" s="155">
        <v>2</v>
      </c>
      <c r="E14" s="155" t="s">
        <v>556</v>
      </c>
      <c r="F14" s="156" t="s">
        <v>2765</v>
      </c>
      <c r="G14" s="156" t="s">
        <v>556</v>
      </c>
      <c r="H14" s="156" t="s">
        <v>2771</v>
      </c>
      <c r="I14" s="155">
        <v>201062</v>
      </c>
      <c r="J14" s="157" t="s">
        <v>2737</v>
      </c>
      <c r="K14" s="157"/>
      <c r="L14" s="155">
        <v>2022</v>
      </c>
      <c r="M14" s="158">
        <v>8528</v>
      </c>
      <c r="N14" s="159">
        <v>48503012.329999998</v>
      </c>
      <c r="O14" s="159">
        <v>47121184.219999999</v>
      </c>
      <c r="P14" s="159">
        <v>26926861.199999999</v>
      </c>
      <c r="Q14" s="159">
        <v>10801913</v>
      </c>
      <c r="R14" s="159">
        <v>16124948.199999999</v>
      </c>
      <c r="S14" s="159">
        <v>1381828.11</v>
      </c>
      <c r="T14" s="159">
        <v>5514.94</v>
      </c>
      <c r="U14" s="159">
        <v>46331287.850000001</v>
      </c>
      <c r="V14" s="159">
        <v>43157976.079999998</v>
      </c>
      <c r="W14" s="159">
        <v>13643524.76</v>
      </c>
      <c r="X14" s="159">
        <v>7534.04</v>
      </c>
      <c r="Y14" s="159">
        <v>3173311.77</v>
      </c>
      <c r="Z14" s="159">
        <v>10488480.65</v>
      </c>
      <c r="AA14" s="159">
        <v>0</v>
      </c>
      <c r="AB14" s="159">
        <v>10488480.65</v>
      </c>
      <c r="AC14" s="159">
        <v>57916.67</v>
      </c>
      <c r="AD14" s="159">
        <v>57916.67</v>
      </c>
      <c r="AE14" s="159">
        <v>0</v>
      </c>
      <c r="AF14" s="159">
        <v>3963208.14</v>
      </c>
      <c r="AG14" s="159">
        <v>0</v>
      </c>
      <c r="AH14" s="159">
        <v>0</v>
      </c>
      <c r="AI14" s="159">
        <v>0</v>
      </c>
      <c r="AJ14" s="159">
        <v>0</v>
      </c>
    </row>
    <row r="15" spans="1:36">
      <c r="A15" s="153">
        <v>2</v>
      </c>
      <c r="B15" s="154">
        <v>2</v>
      </c>
      <c r="C15" s="154">
        <v>1</v>
      </c>
      <c r="D15" s="155">
        <v>1</v>
      </c>
      <c r="E15" s="155" t="s">
        <v>556</v>
      </c>
      <c r="F15" s="156" t="s">
        <v>2772</v>
      </c>
      <c r="G15" s="156" t="s">
        <v>556</v>
      </c>
      <c r="H15" s="156" t="s">
        <v>2773</v>
      </c>
      <c r="I15" s="155">
        <v>202011</v>
      </c>
      <c r="J15" s="157" t="s">
        <v>2736</v>
      </c>
      <c r="K15" s="157"/>
      <c r="L15" s="155">
        <v>2022</v>
      </c>
      <c r="M15" s="158">
        <v>29318</v>
      </c>
      <c r="N15" s="159">
        <v>165309194.47999999</v>
      </c>
      <c r="O15" s="159">
        <v>147502051.25</v>
      </c>
      <c r="P15" s="159">
        <v>89127279.819999993</v>
      </c>
      <c r="Q15" s="159">
        <v>41332113</v>
      </c>
      <c r="R15" s="159">
        <v>47795166.82</v>
      </c>
      <c r="S15" s="159">
        <v>17807143.23</v>
      </c>
      <c r="T15" s="159">
        <v>5741795.1100000003</v>
      </c>
      <c r="U15" s="159">
        <v>151885157.25</v>
      </c>
      <c r="V15" s="159">
        <v>135768098.84999999</v>
      </c>
      <c r="W15" s="159">
        <v>38494969.93</v>
      </c>
      <c r="X15" s="159">
        <v>643880.47</v>
      </c>
      <c r="Y15" s="159">
        <v>16117058.4</v>
      </c>
      <c r="Z15" s="159">
        <v>16890604.84</v>
      </c>
      <c r="AA15" s="159">
        <v>187222.67</v>
      </c>
      <c r="AB15" s="159">
        <v>16703382.17</v>
      </c>
      <c r="AC15" s="159">
        <v>3218513</v>
      </c>
      <c r="AD15" s="159">
        <v>3218513</v>
      </c>
      <c r="AE15" s="159">
        <v>38281068.670000002</v>
      </c>
      <c r="AF15" s="159">
        <v>11733952.4</v>
      </c>
      <c r="AG15" s="159">
        <v>27437.9</v>
      </c>
      <c r="AH15" s="159">
        <v>107189.69</v>
      </c>
      <c r="AI15" s="159">
        <v>0</v>
      </c>
      <c r="AJ15" s="159">
        <v>0</v>
      </c>
    </row>
    <row r="16" spans="1:36">
      <c r="A16" s="153">
        <v>2</v>
      </c>
      <c r="B16" s="154">
        <v>2</v>
      </c>
      <c r="C16" s="154">
        <v>2</v>
      </c>
      <c r="D16" s="155">
        <v>1</v>
      </c>
      <c r="E16" s="155" t="s">
        <v>556</v>
      </c>
      <c r="F16" s="156" t="s">
        <v>2772</v>
      </c>
      <c r="G16" s="156" t="s">
        <v>556</v>
      </c>
      <c r="H16" s="156" t="s">
        <v>2774</v>
      </c>
      <c r="I16" s="155">
        <v>202021</v>
      </c>
      <c r="J16" s="157" t="s">
        <v>2733</v>
      </c>
      <c r="K16" s="157"/>
      <c r="L16" s="155">
        <v>2022</v>
      </c>
      <c r="M16" s="158">
        <v>32647</v>
      </c>
      <c r="N16" s="159">
        <v>175308768.50999999</v>
      </c>
      <c r="O16" s="159">
        <v>154562606.47999999</v>
      </c>
      <c r="P16" s="159">
        <v>78256231.200000003</v>
      </c>
      <c r="Q16" s="159">
        <v>31398667</v>
      </c>
      <c r="R16" s="159">
        <v>46857564.200000003</v>
      </c>
      <c r="S16" s="159">
        <v>20746162.030000001</v>
      </c>
      <c r="T16" s="159">
        <v>3141739.73</v>
      </c>
      <c r="U16" s="159">
        <v>155218548.13</v>
      </c>
      <c r="V16" s="159">
        <v>133934215.84</v>
      </c>
      <c r="W16" s="159">
        <v>46184178.82</v>
      </c>
      <c r="X16" s="159">
        <v>526463.85</v>
      </c>
      <c r="Y16" s="159">
        <v>21284332.289999999</v>
      </c>
      <c r="Z16" s="159">
        <v>13162421.029999999</v>
      </c>
      <c r="AA16" s="159">
        <v>0</v>
      </c>
      <c r="AB16" s="159">
        <v>13162421.029999999</v>
      </c>
      <c r="AC16" s="159">
        <v>8149700.5999999996</v>
      </c>
      <c r="AD16" s="159">
        <v>8149700.5999999996</v>
      </c>
      <c r="AE16" s="159">
        <v>45024287.299999997</v>
      </c>
      <c r="AF16" s="159">
        <v>20628390.640000001</v>
      </c>
      <c r="AG16" s="159">
        <v>125055.44</v>
      </c>
      <c r="AH16" s="159">
        <v>254025.75</v>
      </c>
      <c r="AI16" s="159">
        <v>0</v>
      </c>
      <c r="AJ16" s="159">
        <v>0</v>
      </c>
    </row>
    <row r="17" spans="1:36">
      <c r="A17" s="153">
        <v>2</v>
      </c>
      <c r="B17" s="154">
        <v>2</v>
      </c>
      <c r="C17" s="154">
        <v>3</v>
      </c>
      <c r="D17" s="155">
        <v>3</v>
      </c>
      <c r="E17" s="155" t="s">
        <v>556</v>
      </c>
      <c r="F17" s="156" t="s">
        <v>2775</v>
      </c>
      <c r="G17" s="156" t="s">
        <v>556</v>
      </c>
      <c r="H17" s="156" t="s">
        <v>2776</v>
      </c>
      <c r="I17" s="155">
        <v>202033</v>
      </c>
      <c r="J17" s="157" t="s">
        <v>2735</v>
      </c>
      <c r="K17" s="157"/>
      <c r="L17" s="155">
        <v>2022</v>
      </c>
      <c r="M17" s="158">
        <v>9269</v>
      </c>
      <c r="N17" s="159">
        <v>50269172.780000001</v>
      </c>
      <c r="O17" s="159">
        <v>40199185.719999999</v>
      </c>
      <c r="P17" s="159">
        <v>25031375.579999998</v>
      </c>
      <c r="Q17" s="159">
        <v>11078277</v>
      </c>
      <c r="R17" s="159">
        <v>13953098.58</v>
      </c>
      <c r="S17" s="159">
        <v>10069987.060000001</v>
      </c>
      <c r="T17" s="159">
        <v>1641740.48</v>
      </c>
      <c r="U17" s="159">
        <v>42907996.520000003</v>
      </c>
      <c r="V17" s="159">
        <v>35767653.869999997</v>
      </c>
      <c r="W17" s="159">
        <v>11514045.32</v>
      </c>
      <c r="X17" s="159">
        <v>137661.26</v>
      </c>
      <c r="Y17" s="159">
        <v>7140342.6500000004</v>
      </c>
      <c r="Z17" s="159">
        <v>5165354.8899999997</v>
      </c>
      <c r="AA17" s="159">
        <v>1500000</v>
      </c>
      <c r="AB17" s="159">
        <v>3665354.8899999997</v>
      </c>
      <c r="AC17" s="159">
        <v>1305000</v>
      </c>
      <c r="AD17" s="159">
        <v>1305000</v>
      </c>
      <c r="AE17" s="159">
        <v>9405000</v>
      </c>
      <c r="AF17" s="159">
        <v>4431531.8499999996</v>
      </c>
      <c r="AG17" s="159">
        <v>311556.56</v>
      </c>
      <c r="AH17" s="159">
        <v>259318.94</v>
      </c>
      <c r="AI17" s="159">
        <v>0</v>
      </c>
      <c r="AJ17" s="159">
        <v>0</v>
      </c>
    </row>
    <row r="18" spans="1:36">
      <c r="A18" s="153">
        <v>2</v>
      </c>
      <c r="B18" s="154">
        <v>2</v>
      </c>
      <c r="C18" s="154">
        <v>4</v>
      </c>
      <c r="D18" s="155">
        <v>1</v>
      </c>
      <c r="E18" s="155" t="s">
        <v>556</v>
      </c>
      <c r="F18" s="156" t="s">
        <v>2772</v>
      </c>
      <c r="G18" s="156" t="s">
        <v>556</v>
      </c>
      <c r="H18" s="156" t="s">
        <v>2777</v>
      </c>
      <c r="I18" s="155">
        <v>202041</v>
      </c>
      <c r="J18" s="157" t="s">
        <v>2734</v>
      </c>
      <c r="K18" s="157"/>
      <c r="L18" s="155">
        <v>2022</v>
      </c>
      <c r="M18" s="158">
        <v>6333</v>
      </c>
      <c r="N18" s="159">
        <v>32176065.039999999</v>
      </c>
      <c r="O18" s="159">
        <v>27758999.699999999</v>
      </c>
      <c r="P18" s="159">
        <v>17144909.439999998</v>
      </c>
      <c r="Q18" s="159">
        <v>6993326</v>
      </c>
      <c r="R18" s="159">
        <v>10151583.439999999</v>
      </c>
      <c r="S18" s="159">
        <v>4417065.34</v>
      </c>
      <c r="T18" s="159">
        <v>446310.39</v>
      </c>
      <c r="U18" s="159">
        <v>31965634.100000001</v>
      </c>
      <c r="V18" s="159">
        <v>24344482.23</v>
      </c>
      <c r="W18" s="159">
        <v>8895355.8499999996</v>
      </c>
      <c r="X18" s="159">
        <v>59065.4</v>
      </c>
      <c r="Y18" s="159">
        <v>7621151.8700000001</v>
      </c>
      <c r="Z18" s="159">
        <v>8072060.7800000003</v>
      </c>
      <c r="AA18" s="159">
        <v>80000</v>
      </c>
      <c r="AB18" s="159">
        <v>7992060.7800000003</v>
      </c>
      <c r="AC18" s="159">
        <v>560032</v>
      </c>
      <c r="AD18" s="159">
        <v>560032</v>
      </c>
      <c r="AE18" s="159">
        <v>3923740</v>
      </c>
      <c r="AF18" s="159">
        <v>3414517.47</v>
      </c>
      <c r="AG18" s="159">
        <v>3506.62</v>
      </c>
      <c r="AH18" s="159">
        <v>0</v>
      </c>
      <c r="AI18" s="159">
        <v>0</v>
      </c>
      <c r="AJ18" s="159">
        <v>0</v>
      </c>
    </row>
    <row r="19" spans="1:36">
      <c r="A19" s="153">
        <v>2</v>
      </c>
      <c r="B19" s="154">
        <v>2</v>
      </c>
      <c r="C19" s="154">
        <v>5</v>
      </c>
      <c r="D19" s="155">
        <v>2</v>
      </c>
      <c r="E19" s="155" t="s">
        <v>556</v>
      </c>
      <c r="F19" s="156" t="s">
        <v>2778</v>
      </c>
      <c r="G19" s="156" t="s">
        <v>556</v>
      </c>
      <c r="H19" s="156" t="s">
        <v>2779</v>
      </c>
      <c r="I19" s="155">
        <v>202052</v>
      </c>
      <c r="J19" s="157" t="s">
        <v>2733</v>
      </c>
      <c r="K19" s="157"/>
      <c r="L19" s="155">
        <v>2022</v>
      </c>
      <c r="M19" s="158">
        <v>8973</v>
      </c>
      <c r="N19" s="159">
        <v>52497481.719999999</v>
      </c>
      <c r="O19" s="159">
        <v>44349175.719999999</v>
      </c>
      <c r="P19" s="159">
        <v>26507059.550000001</v>
      </c>
      <c r="Q19" s="159">
        <v>11317683</v>
      </c>
      <c r="R19" s="159">
        <v>15189376.550000001</v>
      </c>
      <c r="S19" s="159">
        <v>8148306</v>
      </c>
      <c r="T19" s="159">
        <v>1328616.8999999999</v>
      </c>
      <c r="U19" s="159">
        <v>46727260.130000003</v>
      </c>
      <c r="V19" s="159">
        <v>39369300.530000001</v>
      </c>
      <c r="W19" s="159">
        <v>14873199.43</v>
      </c>
      <c r="X19" s="159">
        <v>117497.01</v>
      </c>
      <c r="Y19" s="159">
        <v>7357959.5999999996</v>
      </c>
      <c r="Z19" s="159">
        <v>7855631.2199999997</v>
      </c>
      <c r="AA19" s="159">
        <v>1600000</v>
      </c>
      <c r="AB19" s="159">
        <v>6255631.2199999997</v>
      </c>
      <c r="AC19" s="159">
        <v>844000</v>
      </c>
      <c r="AD19" s="159">
        <v>844000</v>
      </c>
      <c r="AE19" s="159">
        <v>10368000</v>
      </c>
      <c r="AF19" s="159">
        <v>4979875.1900000004</v>
      </c>
      <c r="AG19" s="159">
        <v>607659.84</v>
      </c>
      <c r="AH19" s="159">
        <v>627334.38</v>
      </c>
      <c r="AI19" s="159">
        <v>0</v>
      </c>
      <c r="AJ19" s="159">
        <v>0</v>
      </c>
    </row>
    <row r="20" spans="1:36">
      <c r="A20" s="153">
        <v>2</v>
      </c>
      <c r="B20" s="154">
        <v>2</v>
      </c>
      <c r="C20" s="154">
        <v>6</v>
      </c>
      <c r="D20" s="155">
        <v>2</v>
      </c>
      <c r="E20" s="155" t="s">
        <v>556</v>
      </c>
      <c r="F20" s="156" t="s">
        <v>2778</v>
      </c>
      <c r="G20" s="156" t="s">
        <v>556</v>
      </c>
      <c r="H20" s="156" t="s">
        <v>2780</v>
      </c>
      <c r="I20" s="155">
        <v>202062</v>
      </c>
      <c r="J20" s="157" t="s">
        <v>2732</v>
      </c>
      <c r="K20" s="157"/>
      <c r="L20" s="155">
        <v>2022</v>
      </c>
      <c r="M20" s="158">
        <v>7413</v>
      </c>
      <c r="N20" s="159">
        <v>46013213.909999996</v>
      </c>
      <c r="O20" s="159">
        <v>38533735.960000001</v>
      </c>
      <c r="P20" s="159">
        <v>23393415.740000002</v>
      </c>
      <c r="Q20" s="159">
        <v>11434553</v>
      </c>
      <c r="R20" s="159">
        <v>11958862.74</v>
      </c>
      <c r="S20" s="159">
        <v>7479477.9500000002</v>
      </c>
      <c r="T20" s="159">
        <v>81265.97</v>
      </c>
      <c r="U20" s="159">
        <v>37140233.149999999</v>
      </c>
      <c r="V20" s="159">
        <v>32771438.350000001</v>
      </c>
      <c r="W20" s="159">
        <v>11976157.859999999</v>
      </c>
      <c r="X20" s="159">
        <v>53970.09</v>
      </c>
      <c r="Y20" s="159">
        <v>4368794.8</v>
      </c>
      <c r="Z20" s="159">
        <v>12640141.09</v>
      </c>
      <c r="AA20" s="159">
        <v>0</v>
      </c>
      <c r="AB20" s="159">
        <v>12640141.09</v>
      </c>
      <c r="AC20" s="159">
        <v>702526.92</v>
      </c>
      <c r="AD20" s="159">
        <v>702526.92</v>
      </c>
      <c r="AE20" s="159">
        <v>4101461.56</v>
      </c>
      <c r="AF20" s="159">
        <v>5762297.6100000003</v>
      </c>
      <c r="AG20" s="159">
        <v>194280.16</v>
      </c>
      <c r="AH20" s="159">
        <v>303005.52</v>
      </c>
      <c r="AI20" s="159">
        <v>0</v>
      </c>
      <c r="AJ20" s="159">
        <v>0</v>
      </c>
    </row>
    <row r="21" spans="1:36">
      <c r="A21" s="153">
        <v>2</v>
      </c>
      <c r="B21" s="154">
        <v>2</v>
      </c>
      <c r="C21" s="154">
        <v>7</v>
      </c>
      <c r="D21" s="155">
        <v>3</v>
      </c>
      <c r="E21" s="155" t="s">
        <v>556</v>
      </c>
      <c r="F21" s="156" t="s">
        <v>2775</v>
      </c>
      <c r="G21" s="156" t="s">
        <v>556</v>
      </c>
      <c r="H21" s="156" t="s">
        <v>2781</v>
      </c>
      <c r="I21" s="155">
        <v>202073</v>
      </c>
      <c r="J21" s="157" t="s">
        <v>2731</v>
      </c>
      <c r="K21" s="157"/>
      <c r="L21" s="155">
        <v>2022</v>
      </c>
      <c r="M21" s="158">
        <v>5387</v>
      </c>
      <c r="N21" s="159">
        <v>30339566.77</v>
      </c>
      <c r="O21" s="159">
        <v>25310655.550000001</v>
      </c>
      <c r="P21" s="159">
        <v>15354190.460000001</v>
      </c>
      <c r="Q21" s="159">
        <v>7320293</v>
      </c>
      <c r="R21" s="159">
        <v>8033897.46</v>
      </c>
      <c r="S21" s="159">
        <v>5028911.22</v>
      </c>
      <c r="T21" s="159">
        <v>517432.25</v>
      </c>
      <c r="U21" s="159">
        <v>28743527.34</v>
      </c>
      <c r="V21" s="159">
        <v>23647427.859999999</v>
      </c>
      <c r="W21" s="159">
        <v>7143911.96</v>
      </c>
      <c r="X21" s="159">
        <v>128599.16</v>
      </c>
      <c r="Y21" s="159">
        <v>5096099.4800000004</v>
      </c>
      <c r="Z21" s="159">
        <v>6708657.8200000003</v>
      </c>
      <c r="AA21" s="159">
        <v>2071187.3</v>
      </c>
      <c r="AB21" s="159">
        <v>4637470.5200000005</v>
      </c>
      <c r="AC21" s="159">
        <v>528300</v>
      </c>
      <c r="AD21" s="159">
        <v>528300</v>
      </c>
      <c r="AE21" s="159">
        <v>8634187.3000000007</v>
      </c>
      <c r="AF21" s="159">
        <v>1663227.69</v>
      </c>
      <c r="AG21" s="159">
        <v>402201.04</v>
      </c>
      <c r="AH21" s="159">
        <v>509629.34</v>
      </c>
      <c r="AI21" s="159">
        <v>0</v>
      </c>
      <c r="AJ21" s="159">
        <v>0</v>
      </c>
    </row>
    <row r="22" spans="1:36">
      <c r="A22" s="153">
        <v>2</v>
      </c>
      <c r="B22" s="154">
        <v>3</v>
      </c>
      <c r="C22" s="154">
        <v>1</v>
      </c>
      <c r="D22" s="155">
        <v>1</v>
      </c>
      <c r="E22" s="155" t="s">
        <v>556</v>
      </c>
      <c r="F22" s="156" t="s">
        <v>2782</v>
      </c>
      <c r="G22" s="156" t="s">
        <v>556</v>
      </c>
      <c r="H22" s="156" t="s">
        <v>2783</v>
      </c>
      <c r="I22" s="155">
        <v>203011</v>
      </c>
      <c r="J22" s="157" t="s">
        <v>2730</v>
      </c>
      <c r="K22" s="157"/>
      <c r="L22" s="155">
        <v>2022</v>
      </c>
      <c r="M22" s="158">
        <v>65757</v>
      </c>
      <c r="N22" s="159">
        <v>412347581.43000001</v>
      </c>
      <c r="O22" s="159">
        <v>380707366.95999998</v>
      </c>
      <c r="P22" s="159">
        <v>152080293.62</v>
      </c>
      <c r="Q22" s="159">
        <v>58369817</v>
      </c>
      <c r="R22" s="159">
        <v>93710476.620000005</v>
      </c>
      <c r="S22" s="159">
        <v>31640214.469999999</v>
      </c>
      <c r="T22" s="159">
        <v>21314061.350000001</v>
      </c>
      <c r="U22" s="159">
        <v>406857119.26999998</v>
      </c>
      <c r="V22" s="159">
        <v>345147043.75</v>
      </c>
      <c r="W22" s="159">
        <v>128075666.22</v>
      </c>
      <c r="X22" s="159">
        <v>2193495.5</v>
      </c>
      <c r="Y22" s="159">
        <v>61710075.520000003</v>
      </c>
      <c r="Z22" s="159">
        <v>51005676.140000001</v>
      </c>
      <c r="AA22" s="159">
        <v>25000000</v>
      </c>
      <c r="AB22" s="159">
        <v>26005676.140000001</v>
      </c>
      <c r="AC22" s="159">
        <v>12435100</v>
      </c>
      <c r="AD22" s="159">
        <v>12435100</v>
      </c>
      <c r="AE22" s="159">
        <v>190349300</v>
      </c>
      <c r="AF22" s="159">
        <v>35560323.210000001</v>
      </c>
      <c r="AG22" s="159">
        <v>450895.59</v>
      </c>
      <c r="AH22" s="159">
        <v>527726.18000000005</v>
      </c>
      <c r="AI22" s="159">
        <v>0</v>
      </c>
      <c r="AJ22" s="159">
        <v>0</v>
      </c>
    </row>
    <row r="23" spans="1:36">
      <c r="A23" s="153">
        <v>2</v>
      </c>
      <c r="B23" s="154">
        <v>3</v>
      </c>
      <c r="C23" s="154">
        <v>2</v>
      </c>
      <c r="D23" s="155">
        <v>2</v>
      </c>
      <c r="E23" s="155" t="s">
        <v>556</v>
      </c>
      <c r="F23" s="156" t="s">
        <v>2784</v>
      </c>
      <c r="G23" s="156" t="s">
        <v>556</v>
      </c>
      <c r="H23" s="156" t="s">
        <v>2785</v>
      </c>
      <c r="I23" s="155">
        <v>203022</v>
      </c>
      <c r="J23" s="157" t="s">
        <v>2730</v>
      </c>
      <c r="K23" s="157"/>
      <c r="L23" s="155">
        <v>2022</v>
      </c>
      <c r="M23" s="158">
        <v>6905</v>
      </c>
      <c r="N23" s="159">
        <v>47608083.549999997</v>
      </c>
      <c r="O23" s="159">
        <v>41782102.469999999</v>
      </c>
      <c r="P23" s="159">
        <v>19124696.469999999</v>
      </c>
      <c r="Q23" s="159">
        <v>7019919</v>
      </c>
      <c r="R23" s="159">
        <v>12104777.470000001</v>
      </c>
      <c r="S23" s="159">
        <v>5825981.0800000001</v>
      </c>
      <c r="T23" s="159">
        <v>68508.92</v>
      </c>
      <c r="U23" s="159">
        <v>46791809.25</v>
      </c>
      <c r="V23" s="159">
        <v>36587287.229999997</v>
      </c>
      <c r="W23" s="159">
        <v>12961887.15</v>
      </c>
      <c r="X23" s="159">
        <v>85565.440000000002</v>
      </c>
      <c r="Y23" s="159">
        <v>10204522.02</v>
      </c>
      <c r="Z23" s="159">
        <v>8933648.4600000009</v>
      </c>
      <c r="AA23" s="159">
        <v>4000000</v>
      </c>
      <c r="AB23" s="159">
        <v>4933648.4600000009</v>
      </c>
      <c r="AC23" s="159">
        <v>891300</v>
      </c>
      <c r="AD23" s="159">
        <v>891300</v>
      </c>
      <c r="AE23" s="159">
        <v>9473900</v>
      </c>
      <c r="AF23" s="159">
        <v>5194815.24</v>
      </c>
      <c r="AG23" s="159">
        <v>362692.62</v>
      </c>
      <c r="AH23" s="159">
        <v>117952.12</v>
      </c>
      <c r="AI23" s="159">
        <v>0</v>
      </c>
      <c r="AJ23" s="159">
        <v>0</v>
      </c>
    </row>
    <row r="24" spans="1:36">
      <c r="A24" s="153">
        <v>2</v>
      </c>
      <c r="B24" s="154">
        <v>3</v>
      </c>
      <c r="C24" s="154">
        <v>3</v>
      </c>
      <c r="D24" s="155">
        <v>2</v>
      </c>
      <c r="E24" s="155" t="s">
        <v>556</v>
      </c>
      <c r="F24" s="156" t="s">
        <v>2784</v>
      </c>
      <c r="G24" s="156" t="s">
        <v>556</v>
      </c>
      <c r="H24" s="156" t="s">
        <v>2786</v>
      </c>
      <c r="I24" s="155">
        <v>203032</v>
      </c>
      <c r="J24" s="157" t="s">
        <v>2729</v>
      </c>
      <c r="K24" s="157"/>
      <c r="L24" s="155">
        <v>2022</v>
      </c>
      <c r="M24" s="158">
        <v>5439</v>
      </c>
      <c r="N24" s="159">
        <v>65868089.409999996</v>
      </c>
      <c r="O24" s="159">
        <v>62879348.549999997</v>
      </c>
      <c r="P24" s="159">
        <v>18259166.530000001</v>
      </c>
      <c r="Q24" s="159">
        <v>6492868</v>
      </c>
      <c r="R24" s="159">
        <v>11766298.529999999</v>
      </c>
      <c r="S24" s="159">
        <v>2988740.86</v>
      </c>
      <c r="T24" s="159">
        <v>5178.63</v>
      </c>
      <c r="U24" s="159">
        <v>56785385.07</v>
      </c>
      <c r="V24" s="159">
        <v>49614827.719999999</v>
      </c>
      <c r="W24" s="159">
        <v>16894352.949999999</v>
      </c>
      <c r="X24" s="159">
        <v>385693.32</v>
      </c>
      <c r="Y24" s="159">
        <v>7170557.3499999996</v>
      </c>
      <c r="Z24" s="159">
        <v>7517188.3399999999</v>
      </c>
      <c r="AA24" s="159">
        <v>0</v>
      </c>
      <c r="AB24" s="159">
        <v>7517188.3399999999</v>
      </c>
      <c r="AC24" s="159">
        <v>4000000</v>
      </c>
      <c r="AD24" s="159">
        <v>1500000</v>
      </c>
      <c r="AE24" s="159">
        <v>24375541</v>
      </c>
      <c r="AF24" s="159">
        <v>13264520.83</v>
      </c>
      <c r="AG24" s="159">
        <v>1482356.49</v>
      </c>
      <c r="AH24" s="159">
        <v>1170590.07</v>
      </c>
      <c r="AI24" s="159">
        <v>0</v>
      </c>
      <c r="AJ24" s="159">
        <v>0</v>
      </c>
    </row>
    <row r="25" spans="1:36">
      <c r="A25" s="153">
        <v>2</v>
      </c>
      <c r="B25" s="154">
        <v>3</v>
      </c>
      <c r="C25" s="154">
        <v>4</v>
      </c>
      <c r="D25" s="155">
        <v>2</v>
      </c>
      <c r="E25" s="155" t="s">
        <v>556</v>
      </c>
      <c r="F25" s="156" t="s">
        <v>2784</v>
      </c>
      <c r="G25" s="156" t="s">
        <v>556</v>
      </c>
      <c r="H25" s="156" t="s">
        <v>2787</v>
      </c>
      <c r="I25" s="155">
        <v>203042</v>
      </c>
      <c r="J25" s="157" t="s">
        <v>2728</v>
      </c>
      <c r="K25" s="157"/>
      <c r="L25" s="155">
        <v>2022</v>
      </c>
      <c r="M25" s="158">
        <v>4418</v>
      </c>
      <c r="N25" s="159">
        <v>30266495.41</v>
      </c>
      <c r="O25" s="159">
        <v>27569148.309999999</v>
      </c>
      <c r="P25" s="159">
        <v>15176486.060000001</v>
      </c>
      <c r="Q25" s="159">
        <v>6609012</v>
      </c>
      <c r="R25" s="159">
        <v>8567474.0600000005</v>
      </c>
      <c r="S25" s="159">
        <v>2697347.1</v>
      </c>
      <c r="T25" s="159">
        <v>95012.83</v>
      </c>
      <c r="U25" s="159">
        <v>26438727.579999998</v>
      </c>
      <c r="V25" s="159">
        <v>24245425.699999999</v>
      </c>
      <c r="W25" s="159">
        <v>8632161.1600000001</v>
      </c>
      <c r="X25" s="159">
        <v>103956.93</v>
      </c>
      <c r="Y25" s="159">
        <v>2193301.88</v>
      </c>
      <c r="Z25" s="159">
        <v>5163989.46</v>
      </c>
      <c r="AA25" s="159">
        <v>0</v>
      </c>
      <c r="AB25" s="159">
        <v>5163989.46</v>
      </c>
      <c r="AC25" s="159">
        <v>1003900</v>
      </c>
      <c r="AD25" s="159">
        <v>888900</v>
      </c>
      <c r="AE25" s="159">
        <v>6774900</v>
      </c>
      <c r="AF25" s="159">
        <v>3323722.61</v>
      </c>
      <c r="AG25" s="159">
        <v>540735.77</v>
      </c>
      <c r="AH25" s="159">
        <v>661264.47</v>
      </c>
      <c r="AI25" s="159">
        <v>0</v>
      </c>
      <c r="AJ25" s="159">
        <v>0</v>
      </c>
    </row>
    <row r="26" spans="1:36">
      <c r="A26" s="153">
        <v>2</v>
      </c>
      <c r="B26" s="154">
        <v>3</v>
      </c>
      <c r="C26" s="154">
        <v>5</v>
      </c>
      <c r="D26" s="155">
        <v>2</v>
      </c>
      <c r="E26" s="155" t="s">
        <v>556</v>
      </c>
      <c r="F26" s="156" t="s">
        <v>2784</v>
      </c>
      <c r="G26" s="156" t="s">
        <v>556</v>
      </c>
      <c r="H26" s="156" t="s">
        <v>2788</v>
      </c>
      <c r="I26" s="155">
        <v>203052</v>
      </c>
      <c r="J26" s="157" t="s">
        <v>2727</v>
      </c>
      <c r="K26" s="157"/>
      <c r="L26" s="155">
        <v>2022</v>
      </c>
      <c r="M26" s="158">
        <v>2203</v>
      </c>
      <c r="N26" s="159">
        <v>13616000.16</v>
      </c>
      <c r="O26" s="159">
        <v>11901657.16</v>
      </c>
      <c r="P26" s="159">
        <v>8108311.0099999998</v>
      </c>
      <c r="Q26" s="159">
        <v>3386579</v>
      </c>
      <c r="R26" s="159">
        <v>4721732.01</v>
      </c>
      <c r="S26" s="159">
        <v>1714343</v>
      </c>
      <c r="T26" s="159">
        <v>0</v>
      </c>
      <c r="U26" s="159">
        <v>11158683.42</v>
      </c>
      <c r="V26" s="159">
        <v>10723652.130000001</v>
      </c>
      <c r="W26" s="159">
        <v>3909257.24</v>
      </c>
      <c r="X26" s="159">
        <v>160378.85999999999</v>
      </c>
      <c r="Y26" s="159">
        <v>435031.29</v>
      </c>
      <c r="Z26" s="159">
        <v>871854.8</v>
      </c>
      <c r="AA26" s="159">
        <v>0</v>
      </c>
      <c r="AB26" s="159">
        <v>871854.8</v>
      </c>
      <c r="AC26" s="159">
        <v>302585</v>
      </c>
      <c r="AD26" s="159">
        <v>302585</v>
      </c>
      <c r="AE26" s="159">
        <v>4230675</v>
      </c>
      <c r="AF26" s="159">
        <v>1178005.03</v>
      </c>
      <c r="AG26" s="159">
        <v>0</v>
      </c>
      <c r="AH26" s="159">
        <v>55526.28</v>
      </c>
      <c r="AI26" s="159">
        <v>0</v>
      </c>
      <c r="AJ26" s="159">
        <v>0</v>
      </c>
    </row>
    <row r="27" spans="1:36">
      <c r="A27" s="153">
        <v>2</v>
      </c>
      <c r="B27" s="154">
        <v>3</v>
      </c>
      <c r="C27" s="154">
        <v>6</v>
      </c>
      <c r="D27" s="155">
        <v>2</v>
      </c>
      <c r="E27" s="155" t="s">
        <v>556</v>
      </c>
      <c r="F27" s="156" t="s">
        <v>2784</v>
      </c>
      <c r="G27" s="156" t="s">
        <v>556</v>
      </c>
      <c r="H27" s="156" t="s">
        <v>2789</v>
      </c>
      <c r="I27" s="155">
        <v>203062</v>
      </c>
      <c r="J27" s="157" t="s">
        <v>2726</v>
      </c>
      <c r="K27" s="157"/>
      <c r="L27" s="155">
        <v>2022</v>
      </c>
      <c r="M27" s="158">
        <v>3467</v>
      </c>
      <c r="N27" s="159">
        <v>29268293.260000002</v>
      </c>
      <c r="O27" s="159">
        <v>26114724.449999999</v>
      </c>
      <c r="P27" s="159">
        <v>11647967.109999999</v>
      </c>
      <c r="Q27" s="159">
        <v>4094073</v>
      </c>
      <c r="R27" s="159">
        <v>7553894.1100000003</v>
      </c>
      <c r="S27" s="159">
        <v>3153568.81</v>
      </c>
      <c r="T27" s="159">
        <v>56759.78</v>
      </c>
      <c r="U27" s="159">
        <v>27335834.109999999</v>
      </c>
      <c r="V27" s="159">
        <v>20994723.460000001</v>
      </c>
      <c r="W27" s="159">
        <v>7627417.4000000004</v>
      </c>
      <c r="X27" s="159">
        <v>75511.77</v>
      </c>
      <c r="Y27" s="159">
        <v>6341110.6500000004</v>
      </c>
      <c r="Z27" s="159">
        <v>6253294.6900000004</v>
      </c>
      <c r="AA27" s="159">
        <v>350000</v>
      </c>
      <c r="AB27" s="159">
        <v>5903294.6900000004</v>
      </c>
      <c r="AC27" s="159">
        <v>462073.16</v>
      </c>
      <c r="AD27" s="159">
        <v>462073.16</v>
      </c>
      <c r="AE27" s="159">
        <v>4147073.16</v>
      </c>
      <c r="AF27" s="159">
        <v>5120000.99</v>
      </c>
      <c r="AG27" s="159">
        <v>1391.69</v>
      </c>
      <c r="AH27" s="159">
        <v>40196.949999999997</v>
      </c>
      <c r="AI27" s="159">
        <v>0</v>
      </c>
      <c r="AJ27" s="159">
        <v>0</v>
      </c>
    </row>
    <row r="28" spans="1:36">
      <c r="A28" s="153">
        <v>2</v>
      </c>
      <c r="B28" s="154">
        <v>4</v>
      </c>
      <c r="C28" s="154">
        <v>1</v>
      </c>
      <c r="D28" s="155">
        <v>3</v>
      </c>
      <c r="E28" s="155" t="s">
        <v>556</v>
      </c>
      <c r="F28" s="156" t="s">
        <v>2790</v>
      </c>
      <c r="G28" s="156" t="s">
        <v>556</v>
      </c>
      <c r="H28" s="156" t="s">
        <v>2791</v>
      </c>
      <c r="I28" s="155">
        <v>204013</v>
      </c>
      <c r="J28" s="157" t="s">
        <v>2725</v>
      </c>
      <c r="K28" s="157"/>
      <c r="L28" s="155">
        <v>2022</v>
      </c>
      <c r="M28" s="158">
        <v>19606</v>
      </c>
      <c r="N28" s="159">
        <v>111736133.52</v>
      </c>
      <c r="O28" s="159">
        <v>106207725.09999999</v>
      </c>
      <c r="P28" s="159">
        <v>63364222.240000002</v>
      </c>
      <c r="Q28" s="159">
        <v>25233991</v>
      </c>
      <c r="R28" s="159">
        <v>38130231.240000002</v>
      </c>
      <c r="S28" s="159">
        <v>5528408.4199999999</v>
      </c>
      <c r="T28" s="159">
        <v>1440853.66</v>
      </c>
      <c r="U28" s="159">
        <v>109103510.40000001</v>
      </c>
      <c r="V28" s="159">
        <v>96727646.730000004</v>
      </c>
      <c r="W28" s="159">
        <v>38208307.630000003</v>
      </c>
      <c r="X28" s="159">
        <v>778952.84</v>
      </c>
      <c r="Y28" s="159">
        <v>12375863.67</v>
      </c>
      <c r="Z28" s="159">
        <v>10789116.35</v>
      </c>
      <c r="AA28" s="159">
        <v>6000000</v>
      </c>
      <c r="AB28" s="159">
        <v>4789116.3499999996</v>
      </c>
      <c r="AC28" s="159">
        <v>5807200</v>
      </c>
      <c r="AD28" s="159">
        <v>5807200</v>
      </c>
      <c r="AE28" s="159">
        <v>47365784.189999998</v>
      </c>
      <c r="AF28" s="159">
        <v>9480078.3699999992</v>
      </c>
      <c r="AG28" s="159">
        <v>349363.02</v>
      </c>
      <c r="AH28" s="159">
        <v>457037.68</v>
      </c>
      <c r="AI28" s="159">
        <v>0</v>
      </c>
      <c r="AJ28" s="159">
        <v>2680</v>
      </c>
    </row>
    <row r="29" spans="1:36">
      <c r="A29" s="153">
        <v>2</v>
      </c>
      <c r="B29" s="154">
        <v>4</v>
      </c>
      <c r="C29" s="154">
        <v>2</v>
      </c>
      <c r="D29" s="155">
        <v>2</v>
      </c>
      <c r="E29" s="155" t="s">
        <v>556</v>
      </c>
      <c r="F29" s="156" t="s">
        <v>2792</v>
      </c>
      <c r="G29" s="156" t="s">
        <v>556</v>
      </c>
      <c r="H29" s="156" t="s">
        <v>2793</v>
      </c>
      <c r="I29" s="155">
        <v>204022</v>
      </c>
      <c r="J29" s="157" t="s">
        <v>2724</v>
      </c>
      <c r="K29" s="157"/>
      <c r="L29" s="155">
        <v>2022</v>
      </c>
      <c r="M29" s="158">
        <v>2959</v>
      </c>
      <c r="N29" s="159">
        <v>19298087.190000001</v>
      </c>
      <c r="O29" s="159">
        <v>16767716.060000001</v>
      </c>
      <c r="P29" s="159">
        <v>12433725.33</v>
      </c>
      <c r="Q29" s="159">
        <v>5702065</v>
      </c>
      <c r="R29" s="159">
        <v>6731660.3300000001</v>
      </c>
      <c r="S29" s="159">
        <v>2530371.13</v>
      </c>
      <c r="T29" s="159">
        <v>53578.69</v>
      </c>
      <c r="U29" s="159">
        <v>17928501.57</v>
      </c>
      <c r="V29" s="159">
        <v>15905509.109999999</v>
      </c>
      <c r="W29" s="159">
        <v>5751413</v>
      </c>
      <c r="X29" s="159">
        <v>85830.52</v>
      </c>
      <c r="Y29" s="159">
        <v>2022992.46</v>
      </c>
      <c r="Z29" s="159">
        <v>3767509.65</v>
      </c>
      <c r="AA29" s="159">
        <v>0</v>
      </c>
      <c r="AB29" s="159">
        <v>3767509.65</v>
      </c>
      <c r="AC29" s="159">
        <v>610000</v>
      </c>
      <c r="AD29" s="159">
        <v>610000</v>
      </c>
      <c r="AE29" s="159">
        <v>2952000</v>
      </c>
      <c r="AF29" s="159">
        <v>862206.95</v>
      </c>
      <c r="AG29" s="159">
        <v>70228.22</v>
      </c>
      <c r="AH29" s="159">
        <v>96909.48</v>
      </c>
      <c r="AI29" s="159">
        <v>0</v>
      </c>
      <c r="AJ29" s="159">
        <v>0</v>
      </c>
    </row>
    <row r="30" spans="1:36">
      <c r="A30" s="153">
        <v>2</v>
      </c>
      <c r="B30" s="154">
        <v>4</v>
      </c>
      <c r="C30" s="154">
        <v>3</v>
      </c>
      <c r="D30" s="155">
        <v>2</v>
      </c>
      <c r="E30" s="155" t="s">
        <v>556</v>
      </c>
      <c r="F30" s="156" t="s">
        <v>2792</v>
      </c>
      <c r="G30" s="156" t="s">
        <v>556</v>
      </c>
      <c r="H30" s="156" t="s">
        <v>2794</v>
      </c>
      <c r="I30" s="155">
        <v>204032</v>
      </c>
      <c r="J30" s="157" t="s">
        <v>2723</v>
      </c>
      <c r="K30" s="157"/>
      <c r="L30" s="155">
        <v>2022</v>
      </c>
      <c r="M30" s="158">
        <v>4799</v>
      </c>
      <c r="N30" s="159">
        <v>30547098.469999999</v>
      </c>
      <c r="O30" s="159">
        <v>26572438.73</v>
      </c>
      <c r="P30" s="159">
        <v>17887285.219999999</v>
      </c>
      <c r="Q30" s="159">
        <v>7690102</v>
      </c>
      <c r="R30" s="159">
        <v>10197183.220000001</v>
      </c>
      <c r="S30" s="159">
        <v>3974659.74</v>
      </c>
      <c r="T30" s="159">
        <v>103437.09</v>
      </c>
      <c r="U30" s="159">
        <v>27596066.57</v>
      </c>
      <c r="V30" s="159">
        <v>23385964.890000001</v>
      </c>
      <c r="W30" s="159">
        <v>8646378.0999999996</v>
      </c>
      <c r="X30" s="159">
        <v>77809.740000000005</v>
      </c>
      <c r="Y30" s="159">
        <v>4210101.68</v>
      </c>
      <c r="Z30" s="159">
        <v>5035749.1100000003</v>
      </c>
      <c r="AA30" s="159">
        <v>0</v>
      </c>
      <c r="AB30" s="159">
        <v>5035749.1100000003</v>
      </c>
      <c r="AC30" s="159">
        <v>395000</v>
      </c>
      <c r="AD30" s="159">
        <v>395000</v>
      </c>
      <c r="AE30" s="159">
        <v>4465000</v>
      </c>
      <c r="AF30" s="159">
        <v>3186473.84</v>
      </c>
      <c r="AG30" s="159">
        <v>105007.05</v>
      </c>
      <c r="AH30" s="159">
        <v>183508.48000000001</v>
      </c>
      <c r="AI30" s="159">
        <v>0</v>
      </c>
      <c r="AJ30" s="159">
        <v>0</v>
      </c>
    </row>
    <row r="31" spans="1:36">
      <c r="A31" s="153">
        <v>2</v>
      </c>
      <c r="B31" s="154">
        <v>4</v>
      </c>
      <c r="C31" s="154">
        <v>4</v>
      </c>
      <c r="D31" s="155">
        <v>3</v>
      </c>
      <c r="E31" s="155" t="s">
        <v>556</v>
      </c>
      <c r="F31" s="156" t="s">
        <v>2790</v>
      </c>
      <c r="G31" s="156" t="s">
        <v>556</v>
      </c>
      <c r="H31" s="156" t="s">
        <v>2795</v>
      </c>
      <c r="I31" s="155">
        <v>204043</v>
      </c>
      <c r="J31" s="157" t="s">
        <v>1390</v>
      </c>
      <c r="K31" s="157"/>
      <c r="L31" s="155">
        <v>2022</v>
      </c>
      <c r="M31" s="158">
        <v>6998</v>
      </c>
      <c r="N31" s="159">
        <v>51791402.270000003</v>
      </c>
      <c r="O31" s="159">
        <v>41586122.659999996</v>
      </c>
      <c r="P31" s="159">
        <v>24969623.969999999</v>
      </c>
      <c r="Q31" s="159">
        <v>11220022</v>
      </c>
      <c r="R31" s="159">
        <v>13749601.970000001</v>
      </c>
      <c r="S31" s="159">
        <v>10205279.609999999</v>
      </c>
      <c r="T31" s="159">
        <v>249064.53</v>
      </c>
      <c r="U31" s="159">
        <v>45761244.950000003</v>
      </c>
      <c r="V31" s="159">
        <v>36701487.350000001</v>
      </c>
      <c r="W31" s="159">
        <v>14686245.109999999</v>
      </c>
      <c r="X31" s="159">
        <v>253108.86</v>
      </c>
      <c r="Y31" s="159">
        <v>9059757.5999999996</v>
      </c>
      <c r="Z31" s="159">
        <v>2638858.15</v>
      </c>
      <c r="AA31" s="159">
        <v>0</v>
      </c>
      <c r="AB31" s="159">
        <v>2638858.15</v>
      </c>
      <c r="AC31" s="159">
        <v>1032660</v>
      </c>
      <c r="AD31" s="159">
        <v>1032660</v>
      </c>
      <c r="AE31" s="159">
        <v>9513449</v>
      </c>
      <c r="AF31" s="159">
        <v>4884635.3099999996</v>
      </c>
      <c r="AG31" s="159">
        <v>594345.01</v>
      </c>
      <c r="AH31" s="159">
        <v>371796.61</v>
      </c>
      <c r="AI31" s="159">
        <v>0</v>
      </c>
      <c r="AJ31" s="159">
        <v>0</v>
      </c>
    </row>
    <row r="32" spans="1:36">
      <c r="A32" s="153">
        <v>2</v>
      </c>
      <c r="B32" s="154">
        <v>5</v>
      </c>
      <c r="C32" s="154">
        <v>1</v>
      </c>
      <c r="D32" s="155">
        <v>1</v>
      </c>
      <c r="E32" s="155" t="s">
        <v>556</v>
      </c>
      <c r="F32" s="156" t="s">
        <v>2796</v>
      </c>
      <c r="G32" s="156" t="s">
        <v>556</v>
      </c>
      <c r="H32" s="156" t="s">
        <v>2797</v>
      </c>
      <c r="I32" s="155">
        <v>205011</v>
      </c>
      <c r="J32" s="157" t="s">
        <v>2722</v>
      </c>
      <c r="K32" s="157"/>
      <c r="L32" s="155">
        <v>2022</v>
      </c>
      <c r="M32" s="158">
        <v>22301</v>
      </c>
      <c r="N32" s="159">
        <v>135880420.46000001</v>
      </c>
      <c r="O32" s="159">
        <v>115431067.65000001</v>
      </c>
      <c r="P32" s="159">
        <v>49232915.82</v>
      </c>
      <c r="Q32" s="159">
        <v>20002218</v>
      </c>
      <c r="R32" s="159">
        <v>29230697.82</v>
      </c>
      <c r="S32" s="159">
        <v>20449352.809999999</v>
      </c>
      <c r="T32" s="159">
        <v>979881.88</v>
      </c>
      <c r="U32" s="159">
        <v>125852120.29000001</v>
      </c>
      <c r="V32" s="159">
        <v>98984176.359999999</v>
      </c>
      <c r="W32" s="159">
        <v>37602465.850000001</v>
      </c>
      <c r="X32" s="159">
        <v>573802.25</v>
      </c>
      <c r="Y32" s="159">
        <v>26867943.93</v>
      </c>
      <c r="Z32" s="159">
        <v>10349083.58</v>
      </c>
      <c r="AA32" s="159">
        <v>1271350.6000000001</v>
      </c>
      <c r="AB32" s="159">
        <v>9077732.9800000004</v>
      </c>
      <c r="AC32" s="159">
        <v>3113949.84</v>
      </c>
      <c r="AD32" s="159">
        <v>3113949.84</v>
      </c>
      <c r="AE32" s="159">
        <v>35141133.340000004</v>
      </c>
      <c r="AF32" s="159">
        <v>16446891.289999999</v>
      </c>
      <c r="AG32" s="159">
        <v>124898.65</v>
      </c>
      <c r="AH32" s="159">
        <v>361321.28</v>
      </c>
      <c r="AI32" s="159">
        <v>0</v>
      </c>
      <c r="AJ32" s="159">
        <v>0</v>
      </c>
    </row>
    <row r="33" spans="1:36">
      <c r="A33" s="153">
        <v>2</v>
      </c>
      <c r="B33" s="154">
        <v>5</v>
      </c>
      <c r="C33" s="154">
        <v>2</v>
      </c>
      <c r="D33" s="155">
        <v>3</v>
      </c>
      <c r="E33" s="155" t="s">
        <v>556</v>
      </c>
      <c r="F33" s="156" t="s">
        <v>2798</v>
      </c>
      <c r="G33" s="156" t="s">
        <v>556</v>
      </c>
      <c r="H33" s="156" t="s">
        <v>2799</v>
      </c>
      <c r="I33" s="155">
        <v>205023</v>
      </c>
      <c r="J33" s="157" t="s">
        <v>2721</v>
      </c>
      <c r="K33" s="157"/>
      <c r="L33" s="155">
        <v>2022</v>
      </c>
      <c r="M33" s="158">
        <v>10223</v>
      </c>
      <c r="N33" s="159">
        <v>65367433.450000003</v>
      </c>
      <c r="O33" s="159">
        <v>56560096.609999999</v>
      </c>
      <c r="P33" s="159">
        <v>34321987.920000002</v>
      </c>
      <c r="Q33" s="159">
        <v>17963636</v>
      </c>
      <c r="R33" s="159">
        <v>16358351.92</v>
      </c>
      <c r="S33" s="159">
        <v>8807336.8399999999</v>
      </c>
      <c r="T33" s="159">
        <v>839968.45</v>
      </c>
      <c r="U33" s="159">
        <v>58171548.619999997</v>
      </c>
      <c r="V33" s="159">
        <v>52718974.289999999</v>
      </c>
      <c r="W33" s="159">
        <v>20970266.260000002</v>
      </c>
      <c r="X33" s="159">
        <v>121222.44</v>
      </c>
      <c r="Y33" s="159">
        <v>5452574.3300000001</v>
      </c>
      <c r="Z33" s="159">
        <v>9197620.1699999999</v>
      </c>
      <c r="AA33" s="159">
        <v>2000000</v>
      </c>
      <c r="AB33" s="159">
        <v>7197620.1699999999</v>
      </c>
      <c r="AC33" s="159">
        <v>2031620.74</v>
      </c>
      <c r="AD33" s="159">
        <v>2031620.74</v>
      </c>
      <c r="AE33" s="159">
        <v>11557709.27</v>
      </c>
      <c r="AF33" s="159">
        <v>3841122.32</v>
      </c>
      <c r="AG33" s="159">
        <v>244550.67</v>
      </c>
      <c r="AH33" s="159">
        <v>289190.67</v>
      </c>
      <c r="AI33" s="159">
        <v>0</v>
      </c>
      <c r="AJ33" s="159">
        <v>0</v>
      </c>
    </row>
    <row r="34" spans="1:36">
      <c r="A34" s="153">
        <v>2</v>
      </c>
      <c r="B34" s="154">
        <v>5</v>
      </c>
      <c r="C34" s="154">
        <v>3</v>
      </c>
      <c r="D34" s="155">
        <v>2</v>
      </c>
      <c r="E34" s="155" t="s">
        <v>556</v>
      </c>
      <c r="F34" s="156" t="s">
        <v>2800</v>
      </c>
      <c r="G34" s="156" t="s">
        <v>556</v>
      </c>
      <c r="H34" s="156" t="s">
        <v>2801</v>
      </c>
      <c r="I34" s="155">
        <v>205032</v>
      </c>
      <c r="J34" s="157" t="s">
        <v>2720</v>
      </c>
      <c r="K34" s="157"/>
      <c r="L34" s="155">
        <v>2022</v>
      </c>
      <c r="M34" s="158">
        <v>5014</v>
      </c>
      <c r="N34" s="159">
        <v>38250598.359999999</v>
      </c>
      <c r="O34" s="159">
        <v>30067747.899999999</v>
      </c>
      <c r="P34" s="159">
        <v>15039418.060000001</v>
      </c>
      <c r="Q34" s="159">
        <v>5851840</v>
      </c>
      <c r="R34" s="159">
        <v>9187578.0600000005</v>
      </c>
      <c r="S34" s="159">
        <v>8182850.46</v>
      </c>
      <c r="T34" s="159">
        <v>1659896.88</v>
      </c>
      <c r="U34" s="159">
        <v>33196164.140000001</v>
      </c>
      <c r="V34" s="159">
        <v>27665017.530000001</v>
      </c>
      <c r="W34" s="159">
        <v>10047432.07</v>
      </c>
      <c r="X34" s="159">
        <v>132103.43</v>
      </c>
      <c r="Y34" s="159">
        <v>5531146.6100000003</v>
      </c>
      <c r="Z34" s="159">
        <v>8908947.6199999992</v>
      </c>
      <c r="AA34" s="159">
        <v>0</v>
      </c>
      <c r="AB34" s="159">
        <v>8908947.6199999992</v>
      </c>
      <c r="AC34" s="159">
        <v>1505000</v>
      </c>
      <c r="AD34" s="159">
        <v>1505000</v>
      </c>
      <c r="AE34" s="159">
        <v>5779416</v>
      </c>
      <c r="AF34" s="159">
        <v>2402730.37</v>
      </c>
      <c r="AG34" s="159">
        <v>492133.52</v>
      </c>
      <c r="AH34" s="159">
        <v>568473.39</v>
      </c>
      <c r="AI34" s="159">
        <v>0</v>
      </c>
      <c r="AJ34" s="159">
        <v>0</v>
      </c>
    </row>
    <row r="35" spans="1:36">
      <c r="A35" s="153">
        <v>2</v>
      </c>
      <c r="B35" s="154">
        <v>5</v>
      </c>
      <c r="C35" s="154">
        <v>4</v>
      </c>
      <c r="D35" s="155">
        <v>2</v>
      </c>
      <c r="E35" s="155" t="s">
        <v>556</v>
      </c>
      <c r="F35" s="156" t="s">
        <v>2800</v>
      </c>
      <c r="G35" s="156" t="s">
        <v>556</v>
      </c>
      <c r="H35" s="156" t="s">
        <v>2802</v>
      </c>
      <c r="I35" s="155">
        <v>205042</v>
      </c>
      <c r="J35" s="157" t="s">
        <v>2719</v>
      </c>
      <c r="K35" s="157"/>
      <c r="L35" s="155">
        <v>2022</v>
      </c>
      <c r="M35" s="158">
        <v>4033</v>
      </c>
      <c r="N35" s="159">
        <v>23209323.77</v>
      </c>
      <c r="O35" s="159">
        <v>19882910.140000001</v>
      </c>
      <c r="P35" s="159">
        <v>11485317.030000001</v>
      </c>
      <c r="Q35" s="159">
        <v>4653103</v>
      </c>
      <c r="R35" s="159">
        <v>6832214.0300000003</v>
      </c>
      <c r="S35" s="159">
        <v>3326413.63</v>
      </c>
      <c r="T35" s="159">
        <v>8527</v>
      </c>
      <c r="U35" s="159">
        <v>22545357.559999999</v>
      </c>
      <c r="V35" s="159">
        <v>17771072.059999999</v>
      </c>
      <c r="W35" s="159">
        <v>6742816.1299999999</v>
      </c>
      <c r="X35" s="159">
        <v>69596.81</v>
      </c>
      <c r="Y35" s="159">
        <v>4774285.5</v>
      </c>
      <c r="Z35" s="159">
        <v>5894745.6500000004</v>
      </c>
      <c r="AA35" s="159">
        <v>0</v>
      </c>
      <c r="AB35" s="159">
        <v>5894745.6500000004</v>
      </c>
      <c r="AC35" s="159">
        <v>1058832</v>
      </c>
      <c r="AD35" s="159">
        <v>1051132</v>
      </c>
      <c r="AE35" s="159">
        <v>3389085.6</v>
      </c>
      <c r="AF35" s="159">
        <v>2111838.08</v>
      </c>
      <c r="AG35" s="159">
        <v>8588.67</v>
      </c>
      <c r="AH35" s="159">
        <v>51319.65</v>
      </c>
      <c r="AI35" s="159">
        <v>0</v>
      </c>
      <c r="AJ35" s="159">
        <v>128948.6</v>
      </c>
    </row>
    <row r="36" spans="1:36">
      <c r="A36" s="153">
        <v>2</v>
      </c>
      <c r="B36" s="154">
        <v>5</v>
      </c>
      <c r="C36" s="154">
        <v>5</v>
      </c>
      <c r="D36" s="155">
        <v>2</v>
      </c>
      <c r="E36" s="155" t="s">
        <v>556</v>
      </c>
      <c r="F36" s="156" t="s">
        <v>2800</v>
      </c>
      <c r="G36" s="156" t="s">
        <v>556</v>
      </c>
      <c r="H36" s="156" t="s">
        <v>2803</v>
      </c>
      <c r="I36" s="155">
        <v>205052</v>
      </c>
      <c r="J36" s="157" t="s">
        <v>2718</v>
      </c>
      <c r="K36" s="157"/>
      <c r="L36" s="155">
        <v>2022</v>
      </c>
      <c r="M36" s="158">
        <v>4026</v>
      </c>
      <c r="N36" s="159">
        <v>24093627.739999998</v>
      </c>
      <c r="O36" s="159">
        <v>19839300.48</v>
      </c>
      <c r="P36" s="159">
        <v>11907491.91</v>
      </c>
      <c r="Q36" s="159">
        <v>5440080</v>
      </c>
      <c r="R36" s="159">
        <v>6467411.9100000001</v>
      </c>
      <c r="S36" s="159">
        <v>4254327.26</v>
      </c>
      <c r="T36" s="159">
        <v>76200</v>
      </c>
      <c r="U36" s="159">
        <v>21286862.18</v>
      </c>
      <c r="V36" s="159">
        <v>19320632.719999999</v>
      </c>
      <c r="W36" s="159">
        <v>7693876.6299999999</v>
      </c>
      <c r="X36" s="159">
        <v>63019.44</v>
      </c>
      <c r="Y36" s="159">
        <v>1966229.46</v>
      </c>
      <c r="Z36" s="159">
        <v>4415457.6100000003</v>
      </c>
      <c r="AA36" s="159">
        <v>0</v>
      </c>
      <c r="AB36" s="159">
        <v>4415457.6100000003</v>
      </c>
      <c r="AC36" s="159">
        <v>1386866.26</v>
      </c>
      <c r="AD36" s="159">
        <v>1386866.26</v>
      </c>
      <c r="AE36" s="159">
        <v>3280980</v>
      </c>
      <c r="AF36" s="159">
        <v>518667.76</v>
      </c>
      <c r="AG36" s="159">
        <v>90198.64</v>
      </c>
      <c r="AH36" s="159">
        <v>308765.18</v>
      </c>
      <c r="AI36" s="159">
        <v>0</v>
      </c>
      <c r="AJ36" s="159">
        <v>0</v>
      </c>
    </row>
    <row r="37" spans="1:36">
      <c r="A37" s="153">
        <v>2</v>
      </c>
      <c r="B37" s="154">
        <v>5</v>
      </c>
      <c r="C37" s="154">
        <v>6</v>
      </c>
      <c r="D37" s="155">
        <v>2</v>
      </c>
      <c r="E37" s="155" t="s">
        <v>556</v>
      </c>
      <c r="F37" s="156" t="s">
        <v>2800</v>
      </c>
      <c r="G37" s="156" t="s">
        <v>556</v>
      </c>
      <c r="H37" s="156" t="s">
        <v>2804</v>
      </c>
      <c r="I37" s="155">
        <v>205062</v>
      </c>
      <c r="J37" s="157" t="s">
        <v>2717</v>
      </c>
      <c r="K37" s="157"/>
      <c r="L37" s="155">
        <v>2022</v>
      </c>
      <c r="M37" s="158">
        <v>3860</v>
      </c>
      <c r="N37" s="159">
        <v>26929976.690000001</v>
      </c>
      <c r="O37" s="159">
        <v>24754181.149999999</v>
      </c>
      <c r="P37" s="159">
        <v>13686051.379999999</v>
      </c>
      <c r="Q37" s="159">
        <v>6166284</v>
      </c>
      <c r="R37" s="159">
        <v>7519767.3799999999</v>
      </c>
      <c r="S37" s="159">
        <v>2175795.54</v>
      </c>
      <c r="T37" s="159">
        <v>612626.43000000005</v>
      </c>
      <c r="U37" s="159">
        <v>24460511.120000001</v>
      </c>
      <c r="V37" s="159">
        <v>21796197.239999998</v>
      </c>
      <c r="W37" s="159">
        <v>8349243.6200000001</v>
      </c>
      <c r="X37" s="159">
        <v>143591.73000000001</v>
      </c>
      <c r="Y37" s="159">
        <v>2664313.88</v>
      </c>
      <c r="Z37" s="159">
        <v>3075353.87</v>
      </c>
      <c r="AA37" s="159">
        <v>0</v>
      </c>
      <c r="AB37" s="159">
        <v>3075353.87</v>
      </c>
      <c r="AC37" s="159">
        <v>575622.77</v>
      </c>
      <c r="AD37" s="159">
        <v>575622.77</v>
      </c>
      <c r="AE37" s="159">
        <v>12348909</v>
      </c>
      <c r="AF37" s="159">
        <v>2957983.91</v>
      </c>
      <c r="AG37" s="159">
        <v>25068.23</v>
      </c>
      <c r="AH37" s="159">
        <v>70872.3</v>
      </c>
      <c r="AI37" s="159">
        <v>0</v>
      </c>
      <c r="AJ37" s="159">
        <v>0</v>
      </c>
    </row>
    <row r="38" spans="1:36">
      <c r="A38" s="153">
        <v>2</v>
      </c>
      <c r="B38" s="154">
        <v>6</v>
      </c>
      <c r="C38" s="154">
        <v>1</v>
      </c>
      <c r="D38" s="155">
        <v>1</v>
      </c>
      <c r="E38" s="155" t="s">
        <v>556</v>
      </c>
      <c r="F38" s="156" t="s">
        <v>2805</v>
      </c>
      <c r="G38" s="156" t="s">
        <v>556</v>
      </c>
      <c r="H38" s="156" t="s">
        <v>2806</v>
      </c>
      <c r="I38" s="155">
        <v>206011</v>
      </c>
      <c r="J38" s="157" t="s">
        <v>2716</v>
      </c>
      <c r="K38" s="157"/>
      <c r="L38" s="155">
        <v>2022</v>
      </c>
      <c r="M38" s="158">
        <v>4434</v>
      </c>
      <c r="N38" s="159">
        <v>54499004.829999998</v>
      </c>
      <c r="O38" s="159">
        <v>46508773.450000003</v>
      </c>
      <c r="P38" s="159">
        <v>12409935.5</v>
      </c>
      <c r="Q38" s="159">
        <v>5169353</v>
      </c>
      <c r="R38" s="159">
        <v>7240582.5</v>
      </c>
      <c r="S38" s="159">
        <v>7990231.3799999999</v>
      </c>
      <c r="T38" s="159">
        <v>254014.5</v>
      </c>
      <c r="U38" s="159">
        <v>42551683.149999999</v>
      </c>
      <c r="V38" s="159">
        <v>35877491.409999996</v>
      </c>
      <c r="W38" s="159">
        <v>11018800.16</v>
      </c>
      <c r="X38" s="159">
        <v>235917.87</v>
      </c>
      <c r="Y38" s="159">
        <v>6674191.7400000002</v>
      </c>
      <c r="Z38" s="159">
        <v>300785.37</v>
      </c>
      <c r="AA38" s="159">
        <v>0</v>
      </c>
      <c r="AB38" s="159">
        <v>300785.37</v>
      </c>
      <c r="AC38" s="159">
        <v>6025250</v>
      </c>
      <c r="AD38" s="159">
        <v>2425250</v>
      </c>
      <c r="AE38" s="159">
        <v>15750864</v>
      </c>
      <c r="AF38" s="159">
        <v>10631282.039999999</v>
      </c>
      <c r="AG38" s="159">
        <v>291561.53999999998</v>
      </c>
      <c r="AH38" s="159">
        <v>21793.99</v>
      </c>
      <c r="AI38" s="159">
        <v>0</v>
      </c>
      <c r="AJ38" s="159">
        <v>865</v>
      </c>
    </row>
    <row r="39" spans="1:36">
      <c r="A39" s="153">
        <v>2</v>
      </c>
      <c r="B39" s="154">
        <v>6</v>
      </c>
      <c r="C39" s="154">
        <v>2</v>
      </c>
      <c r="D39" s="155">
        <v>1</v>
      </c>
      <c r="E39" s="155" t="s">
        <v>556</v>
      </c>
      <c r="F39" s="156" t="s">
        <v>2805</v>
      </c>
      <c r="G39" s="156" t="s">
        <v>556</v>
      </c>
      <c r="H39" s="156" t="s">
        <v>2807</v>
      </c>
      <c r="I39" s="155">
        <v>206021</v>
      </c>
      <c r="J39" s="157" t="s">
        <v>2715</v>
      </c>
      <c r="K39" s="157"/>
      <c r="L39" s="155">
        <v>2022</v>
      </c>
      <c r="M39" s="158">
        <v>10565</v>
      </c>
      <c r="N39" s="159">
        <v>60277558.189999998</v>
      </c>
      <c r="O39" s="159">
        <v>52663689.57</v>
      </c>
      <c r="P39" s="159">
        <v>28082530.73</v>
      </c>
      <c r="Q39" s="159">
        <v>11052809</v>
      </c>
      <c r="R39" s="159">
        <v>17029721.73</v>
      </c>
      <c r="S39" s="159">
        <v>7613868.6200000001</v>
      </c>
      <c r="T39" s="159">
        <v>5398024.96</v>
      </c>
      <c r="U39" s="159">
        <v>50468736.299999997</v>
      </c>
      <c r="V39" s="159">
        <v>47542592.380000003</v>
      </c>
      <c r="W39" s="159">
        <v>15890603.470000001</v>
      </c>
      <c r="X39" s="159">
        <v>82379.38</v>
      </c>
      <c r="Y39" s="159">
        <v>2926143.92</v>
      </c>
      <c r="Z39" s="159">
        <v>5921482.6600000001</v>
      </c>
      <c r="AA39" s="159">
        <v>0</v>
      </c>
      <c r="AB39" s="159">
        <v>5921482.6600000001</v>
      </c>
      <c r="AC39" s="159">
        <v>4211613.7</v>
      </c>
      <c r="AD39" s="159">
        <v>4035454.7</v>
      </c>
      <c r="AE39" s="159">
        <v>4993337.6100000003</v>
      </c>
      <c r="AF39" s="159">
        <v>5121097.1900000004</v>
      </c>
      <c r="AG39" s="159">
        <v>1500605.11</v>
      </c>
      <c r="AH39" s="159">
        <v>1333061.8999999999</v>
      </c>
      <c r="AI39" s="159">
        <v>0</v>
      </c>
      <c r="AJ39" s="159">
        <v>412186.26</v>
      </c>
    </row>
    <row r="40" spans="1:36">
      <c r="A40" s="153">
        <v>2</v>
      </c>
      <c r="B40" s="154">
        <v>6</v>
      </c>
      <c r="C40" s="154">
        <v>3</v>
      </c>
      <c r="D40" s="155">
        <v>1</v>
      </c>
      <c r="E40" s="155" t="s">
        <v>556</v>
      </c>
      <c r="F40" s="156" t="s">
        <v>2805</v>
      </c>
      <c r="G40" s="156" t="s">
        <v>556</v>
      </c>
      <c r="H40" s="156" t="s">
        <v>2808</v>
      </c>
      <c r="I40" s="155">
        <v>206031</v>
      </c>
      <c r="J40" s="157" t="s">
        <v>2714</v>
      </c>
      <c r="K40" s="157"/>
      <c r="L40" s="155">
        <v>2022</v>
      </c>
      <c r="M40" s="158">
        <v>6037</v>
      </c>
      <c r="N40" s="159">
        <v>36327463.149999999</v>
      </c>
      <c r="O40" s="159">
        <v>32300652.219999999</v>
      </c>
      <c r="P40" s="159">
        <v>12320131.9</v>
      </c>
      <c r="Q40" s="159">
        <v>3403626</v>
      </c>
      <c r="R40" s="159">
        <v>8916505.9000000004</v>
      </c>
      <c r="S40" s="159">
        <v>4026810.93</v>
      </c>
      <c r="T40" s="159">
        <v>1538670.84</v>
      </c>
      <c r="U40" s="159">
        <v>33822351.25</v>
      </c>
      <c r="V40" s="159">
        <v>29117207.73</v>
      </c>
      <c r="W40" s="159">
        <v>9979584.6199999992</v>
      </c>
      <c r="X40" s="159">
        <v>9804.4599999999991</v>
      </c>
      <c r="Y40" s="159">
        <v>4705143.5199999996</v>
      </c>
      <c r="Z40" s="159">
        <v>3449445.4</v>
      </c>
      <c r="AA40" s="159">
        <v>0</v>
      </c>
      <c r="AB40" s="159">
        <v>3449445.4</v>
      </c>
      <c r="AC40" s="159">
        <v>101500</v>
      </c>
      <c r="AD40" s="159">
        <v>101500</v>
      </c>
      <c r="AE40" s="159">
        <v>0</v>
      </c>
      <c r="AF40" s="159">
        <v>3183444.49</v>
      </c>
      <c r="AG40" s="159">
        <v>118.08</v>
      </c>
      <c r="AH40" s="159">
        <v>51280.63</v>
      </c>
      <c r="AI40" s="159">
        <v>0</v>
      </c>
      <c r="AJ40" s="159">
        <v>0</v>
      </c>
    </row>
    <row r="41" spans="1:36">
      <c r="A41" s="153">
        <v>2</v>
      </c>
      <c r="B41" s="154">
        <v>6</v>
      </c>
      <c r="C41" s="154">
        <v>4</v>
      </c>
      <c r="D41" s="155">
        <v>1</v>
      </c>
      <c r="E41" s="155" t="s">
        <v>556</v>
      </c>
      <c r="F41" s="156" t="s">
        <v>2805</v>
      </c>
      <c r="G41" s="156" t="s">
        <v>556</v>
      </c>
      <c r="H41" s="156" t="s">
        <v>2809</v>
      </c>
      <c r="I41" s="155">
        <v>206041</v>
      </c>
      <c r="J41" s="157" t="s">
        <v>2713</v>
      </c>
      <c r="K41" s="157"/>
      <c r="L41" s="155">
        <v>2022</v>
      </c>
      <c r="M41" s="158">
        <v>6584</v>
      </c>
      <c r="N41" s="159">
        <v>63926950.560000002</v>
      </c>
      <c r="O41" s="159">
        <v>49500440.640000001</v>
      </c>
      <c r="P41" s="159">
        <v>12640579.619999999</v>
      </c>
      <c r="Q41" s="159">
        <v>3994346</v>
      </c>
      <c r="R41" s="159">
        <v>8646233.6199999992</v>
      </c>
      <c r="S41" s="159">
        <v>14426509.92</v>
      </c>
      <c r="T41" s="159">
        <v>4705180.32</v>
      </c>
      <c r="U41" s="159">
        <v>45177333.350000001</v>
      </c>
      <c r="V41" s="159">
        <v>41040585.210000001</v>
      </c>
      <c r="W41" s="159">
        <v>13089282.310000001</v>
      </c>
      <c r="X41" s="159">
        <v>210194.16</v>
      </c>
      <c r="Y41" s="159">
        <v>4136748.14</v>
      </c>
      <c r="Z41" s="159">
        <v>1511359.73</v>
      </c>
      <c r="AA41" s="159">
        <v>0</v>
      </c>
      <c r="AB41" s="159">
        <v>1511359.73</v>
      </c>
      <c r="AC41" s="159">
        <v>1537500</v>
      </c>
      <c r="AD41" s="159">
        <v>1537500</v>
      </c>
      <c r="AE41" s="159">
        <v>14055878</v>
      </c>
      <c r="AF41" s="159">
        <v>8459855.4299999997</v>
      </c>
      <c r="AG41" s="159">
        <v>40572.61</v>
      </c>
      <c r="AH41" s="159">
        <v>155136.51999999999</v>
      </c>
      <c r="AI41" s="159">
        <v>0</v>
      </c>
      <c r="AJ41" s="159">
        <v>0</v>
      </c>
    </row>
    <row r="42" spans="1:36">
      <c r="A42" s="153">
        <v>2</v>
      </c>
      <c r="B42" s="154">
        <v>6</v>
      </c>
      <c r="C42" s="154">
        <v>5</v>
      </c>
      <c r="D42" s="155">
        <v>2</v>
      </c>
      <c r="E42" s="155" t="s">
        <v>556</v>
      </c>
      <c r="F42" s="156" t="s">
        <v>2810</v>
      </c>
      <c r="G42" s="156" t="s">
        <v>556</v>
      </c>
      <c r="H42" s="156" t="s">
        <v>2811</v>
      </c>
      <c r="I42" s="155">
        <v>206052</v>
      </c>
      <c r="J42" s="157" t="s">
        <v>2712</v>
      </c>
      <c r="K42" s="157"/>
      <c r="L42" s="155">
        <v>2022</v>
      </c>
      <c r="M42" s="158">
        <v>4251</v>
      </c>
      <c r="N42" s="159">
        <v>26009320.59</v>
      </c>
      <c r="O42" s="159">
        <v>21726089.66</v>
      </c>
      <c r="P42" s="159">
        <v>12375500.09</v>
      </c>
      <c r="Q42" s="159">
        <v>5890845</v>
      </c>
      <c r="R42" s="159">
        <v>6484655.0899999999</v>
      </c>
      <c r="S42" s="159">
        <v>4283230.93</v>
      </c>
      <c r="T42" s="159">
        <v>258841.91</v>
      </c>
      <c r="U42" s="159">
        <v>22861959.43</v>
      </c>
      <c r="V42" s="159">
        <v>19971339.030000001</v>
      </c>
      <c r="W42" s="159">
        <v>7463246.3899999997</v>
      </c>
      <c r="X42" s="159">
        <v>66322.98</v>
      </c>
      <c r="Y42" s="159">
        <v>2890620.4</v>
      </c>
      <c r="Z42" s="159">
        <v>1706128.27</v>
      </c>
      <c r="AA42" s="159">
        <v>0</v>
      </c>
      <c r="AB42" s="159">
        <v>1706128.27</v>
      </c>
      <c r="AC42" s="159">
        <v>960000</v>
      </c>
      <c r="AD42" s="159">
        <v>960000</v>
      </c>
      <c r="AE42" s="159">
        <v>2616000</v>
      </c>
      <c r="AF42" s="159">
        <v>1754750.63</v>
      </c>
      <c r="AG42" s="159">
        <v>63268.639999999999</v>
      </c>
      <c r="AH42" s="159">
        <v>32523.7</v>
      </c>
      <c r="AI42" s="159">
        <v>0</v>
      </c>
      <c r="AJ42" s="159">
        <v>0</v>
      </c>
    </row>
    <row r="43" spans="1:36">
      <c r="A43" s="153">
        <v>2</v>
      </c>
      <c r="B43" s="154">
        <v>6</v>
      </c>
      <c r="C43" s="154">
        <v>6</v>
      </c>
      <c r="D43" s="155">
        <v>2</v>
      </c>
      <c r="E43" s="155" t="s">
        <v>556</v>
      </c>
      <c r="F43" s="156" t="s">
        <v>2810</v>
      </c>
      <c r="G43" s="156" t="s">
        <v>556</v>
      </c>
      <c r="H43" s="156" t="s">
        <v>2812</v>
      </c>
      <c r="I43" s="155">
        <v>206062</v>
      </c>
      <c r="J43" s="157" t="s">
        <v>2711</v>
      </c>
      <c r="K43" s="157"/>
      <c r="L43" s="155">
        <v>2022</v>
      </c>
      <c r="M43" s="158">
        <v>7584</v>
      </c>
      <c r="N43" s="159">
        <v>45755292.390000001</v>
      </c>
      <c r="O43" s="159">
        <v>42379085.280000001</v>
      </c>
      <c r="P43" s="159">
        <v>19985965.009999998</v>
      </c>
      <c r="Q43" s="159">
        <v>8022953</v>
      </c>
      <c r="R43" s="159">
        <v>11963012.01</v>
      </c>
      <c r="S43" s="159">
        <v>3376207.11</v>
      </c>
      <c r="T43" s="159">
        <v>701950.61</v>
      </c>
      <c r="U43" s="159">
        <v>41659841.219999999</v>
      </c>
      <c r="V43" s="159">
        <v>32278316.100000001</v>
      </c>
      <c r="W43" s="159">
        <v>9739753.6699999999</v>
      </c>
      <c r="X43" s="159">
        <v>31108.78</v>
      </c>
      <c r="Y43" s="159">
        <v>9381525.1199999992</v>
      </c>
      <c r="Z43" s="159">
        <v>6416474.7699999996</v>
      </c>
      <c r="AA43" s="159">
        <v>0</v>
      </c>
      <c r="AB43" s="159">
        <v>6416474.7699999996</v>
      </c>
      <c r="AC43" s="159">
        <v>1496047</v>
      </c>
      <c r="AD43" s="159">
        <v>1188932</v>
      </c>
      <c r="AE43" s="159">
        <v>1567820</v>
      </c>
      <c r="AF43" s="159">
        <v>10100769.18</v>
      </c>
      <c r="AG43" s="159">
        <v>0</v>
      </c>
      <c r="AH43" s="159">
        <v>64714.36</v>
      </c>
      <c r="AI43" s="159">
        <v>0</v>
      </c>
      <c r="AJ43" s="159">
        <v>0</v>
      </c>
    </row>
    <row r="44" spans="1:36">
      <c r="A44" s="153">
        <v>2</v>
      </c>
      <c r="B44" s="154">
        <v>6</v>
      </c>
      <c r="C44" s="154">
        <v>7</v>
      </c>
      <c r="D44" s="155">
        <v>2</v>
      </c>
      <c r="E44" s="155" t="s">
        <v>556</v>
      </c>
      <c r="F44" s="156" t="s">
        <v>2810</v>
      </c>
      <c r="G44" s="156" t="s">
        <v>556</v>
      </c>
      <c r="H44" s="156" t="s">
        <v>2813</v>
      </c>
      <c r="I44" s="155">
        <v>206072</v>
      </c>
      <c r="J44" s="157" t="s">
        <v>2710</v>
      </c>
      <c r="K44" s="157"/>
      <c r="L44" s="155">
        <v>2022</v>
      </c>
      <c r="M44" s="158">
        <v>10081</v>
      </c>
      <c r="N44" s="159">
        <v>58575908.030000001</v>
      </c>
      <c r="O44" s="159">
        <v>53206477.539999999</v>
      </c>
      <c r="P44" s="159">
        <v>27372313.240000002</v>
      </c>
      <c r="Q44" s="159">
        <v>11204881</v>
      </c>
      <c r="R44" s="159">
        <v>16167432.24</v>
      </c>
      <c r="S44" s="159">
        <v>5369430.4900000002</v>
      </c>
      <c r="T44" s="159">
        <v>826974.2</v>
      </c>
      <c r="U44" s="159">
        <v>55543841.490000002</v>
      </c>
      <c r="V44" s="159">
        <v>49492087.18</v>
      </c>
      <c r="W44" s="159">
        <v>17065747.949999999</v>
      </c>
      <c r="X44" s="159">
        <v>134915.82</v>
      </c>
      <c r="Y44" s="159">
        <v>6051754.3099999996</v>
      </c>
      <c r="Z44" s="159">
        <v>5564443.7199999997</v>
      </c>
      <c r="AA44" s="159">
        <v>0</v>
      </c>
      <c r="AB44" s="159">
        <v>5564443.7199999997</v>
      </c>
      <c r="AC44" s="159">
        <v>822000</v>
      </c>
      <c r="AD44" s="159">
        <v>822000</v>
      </c>
      <c r="AE44" s="159">
        <v>7500000</v>
      </c>
      <c r="AF44" s="159">
        <v>3714390.36</v>
      </c>
      <c r="AG44" s="159">
        <v>12395</v>
      </c>
      <c r="AH44" s="159">
        <v>226076.43</v>
      </c>
      <c r="AI44" s="159">
        <v>0</v>
      </c>
      <c r="AJ44" s="159">
        <v>0</v>
      </c>
    </row>
    <row r="45" spans="1:36">
      <c r="A45" s="153">
        <v>2</v>
      </c>
      <c r="B45" s="154">
        <v>6</v>
      </c>
      <c r="C45" s="154">
        <v>8</v>
      </c>
      <c r="D45" s="155">
        <v>2</v>
      </c>
      <c r="E45" s="155" t="s">
        <v>556</v>
      </c>
      <c r="F45" s="156" t="s">
        <v>2810</v>
      </c>
      <c r="G45" s="156" t="s">
        <v>556</v>
      </c>
      <c r="H45" s="156" t="s">
        <v>2814</v>
      </c>
      <c r="I45" s="155">
        <v>206082</v>
      </c>
      <c r="J45" s="157" t="s">
        <v>2709</v>
      </c>
      <c r="K45" s="157"/>
      <c r="L45" s="155">
        <v>2022</v>
      </c>
      <c r="M45" s="158">
        <v>8238</v>
      </c>
      <c r="N45" s="159">
        <v>55005328.359999999</v>
      </c>
      <c r="O45" s="159">
        <v>45733813.68</v>
      </c>
      <c r="P45" s="159">
        <v>21622361.170000002</v>
      </c>
      <c r="Q45" s="159">
        <v>8343813</v>
      </c>
      <c r="R45" s="159">
        <v>13278548.17</v>
      </c>
      <c r="S45" s="159">
        <v>9271514.6799999997</v>
      </c>
      <c r="T45" s="159">
        <v>4288772.8</v>
      </c>
      <c r="U45" s="159">
        <v>48352755.829999998</v>
      </c>
      <c r="V45" s="159">
        <v>42078966.32</v>
      </c>
      <c r="W45" s="159">
        <v>15552644.32</v>
      </c>
      <c r="X45" s="159">
        <v>487804.49</v>
      </c>
      <c r="Y45" s="159">
        <v>6273789.5099999998</v>
      </c>
      <c r="Z45" s="159">
        <v>12079773.24</v>
      </c>
      <c r="AA45" s="159">
        <v>6500000</v>
      </c>
      <c r="AB45" s="159">
        <v>5579773.2400000002</v>
      </c>
      <c r="AC45" s="159">
        <v>1000000</v>
      </c>
      <c r="AD45" s="159">
        <v>1000000</v>
      </c>
      <c r="AE45" s="159">
        <v>30888220</v>
      </c>
      <c r="AF45" s="159">
        <v>3654847.36</v>
      </c>
      <c r="AG45" s="159">
        <v>146652.79999999999</v>
      </c>
      <c r="AH45" s="159">
        <v>382740.54</v>
      </c>
      <c r="AI45" s="159">
        <v>0</v>
      </c>
      <c r="AJ45" s="159">
        <v>0</v>
      </c>
    </row>
    <row r="46" spans="1:36">
      <c r="A46" s="153">
        <v>2</v>
      </c>
      <c r="B46" s="154">
        <v>6</v>
      </c>
      <c r="C46" s="154">
        <v>9</v>
      </c>
      <c r="D46" s="155">
        <v>2</v>
      </c>
      <c r="E46" s="155" t="s">
        <v>556</v>
      </c>
      <c r="F46" s="156" t="s">
        <v>2810</v>
      </c>
      <c r="G46" s="156" t="s">
        <v>556</v>
      </c>
      <c r="H46" s="156" t="s">
        <v>2815</v>
      </c>
      <c r="I46" s="155">
        <v>206092</v>
      </c>
      <c r="J46" s="157" t="s">
        <v>2708</v>
      </c>
      <c r="K46" s="157"/>
      <c r="L46" s="155">
        <v>2022</v>
      </c>
      <c r="M46" s="158">
        <v>5230</v>
      </c>
      <c r="N46" s="159">
        <v>34954039.770000003</v>
      </c>
      <c r="O46" s="159">
        <v>30137845.170000002</v>
      </c>
      <c r="P46" s="159">
        <v>16383834.220000001</v>
      </c>
      <c r="Q46" s="159">
        <v>6677206</v>
      </c>
      <c r="R46" s="159">
        <v>9706628.2200000007</v>
      </c>
      <c r="S46" s="159">
        <v>4816194.5999999996</v>
      </c>
      <c r="T46" s="159">
        <v>279692.59999999998</v>
      </c>
      <c r="U46" s="159">
        <v>29334165.100000001</v>
      </c>
      <c r="V46" s="159">
        <v>27903117.34</v>
      </c>
      <c r="W46" s="159">
        <v>11325910.52</v>
      </c>
      <c r="X46" s="159">
        <v>474370.27</v>
      </c>
      <c r="Y46" s="159">
        <v>1431047.76</v>
      </c>
      <c r="Z46" s="159">
        <v>1542965.43</v>
      </c>
      <c r="AA46" s="159">
        <v>0</v>
      </c>
      <c r="AB46" s="159">
        <v>1542965.43</v>
      </c>
      <c r="AC46" s="159">
        <v>1407593</v>
      </c>
      <c r="AD46" s="159">
        <v>1407593</v>
      </c>
      <c r="AE46" s="159">
        <v>16014490.029999999</v>
      </c>
      <c r="AF46" s="159">
        <v>2234727.83</v>
      </c>
      <c r="AG46" s="159">
        <v>415642.45</v>
      </c>
      <c r="AH46" s="159">
        <v>383690.48</v>
      </c>
      <c r="AI46" s="159">
        <v>0</v>
      </c>
      <c r="AJ46" s="159">
        <v>15434.03</v>
      </c>
    </row>
    <row r="47" spans="1:36">
      <c r="A47" s="153">
        <v>2</v>
      </c>
      <c r="B47" s="154">
        <v>7</v>
      </c>
      <c r="C47" s="154">
        <v>1</v>
      </c>
      <c r="D47" s="155">
        <v>1</v>
      </c>
      <c r="E47" s="155" t="s">
        <v>556</v>
      </c>
      <c r="F47" s="156" t="s">
        <v>2816</v>
      </c>
      <c r="G47" s="156" t="s">
        <v>556</v>
      </c>
      <c r="H47" s="156" t="s">
        <v>2817</v>
      </c>
      <c r="I47" s="155">
        <v>207011</v>
      </c>
      <c r="J47" s="157" t="s">
        <v>2707</v>
      </c>
      <c r="K47" s="157"/>
      <c r="L47" s="155">
        <v>2022</v>
      </c>
      <c r="M47" s="158">
        <v>18425</v>
      </c>
      <c r="N47" s="159">
        <v>108388914.45999999</v>
      </c>
      <c r="O47" s="159">
        <v>89607782.920000002</v>
      </c>
      <c r="P47" s="159">
        <v>48573926.079999998</v>
      </c>
      <c r="Q47" s="159">
        <v>21656455</v>
      </c>
      <c r="R47" s="159">
        <v>26917471.079999998</v>
      </c>
      <c r="S47" s="159">
        <v>18781131.539999999</v>
      </c>
      <c r="T47" s="159">
        <v>7910368.6500000004</v>
      </c>
      <c r="U47" s="159">
        <v>100572222.89</v>
      </c>
      <c r="V47" s="159">
        <v>85720082.25</v>
      </c>
      <c r="W47" s="159">
        <v>32722316.760000002</v>
      </c>
      <c r="X47" s="159">
        <v>756047.69</v>
      </c>
      <c r="Y47" s="159">
        <v>14852140.640000001</v>
      </c>
      <c r="Z47" s="159">
        <v>10659558.85</v>
      </c>
      <c r="AA47" s="159">
        <v>6874000</v>
      </c>
      <c r="AB47" s="159">
        <v>3785558.8499999996</v>
      </c>
      <c r="AC47" s="159">
        <v>2443000</v>
      </c>
      <c r="AD47" s="159">
        <v>1443000</v>
      </c>
      <c r="AE47" s="159">
        <v>51187874.729999997</v>
      </c>
      <c r="AF47" s="159">
        <v>3887700.67</v>
      </c>
      <c r="AG47" s="159">
        <v>540397.25</v>
      </c>
      <c r="AH47" s="159">
        <v>588457.74</v>
      </c>
      <c r="AI47" s="159">
        <v>0</v>
      </c>
      <c r="AJ47" s="159">
        <v>199109.08</v>
      </c>
    </row>
    <row r="48" spans="1:36">
      <c r="A48" s="153">
        <v>2</v>
      </c>
      <c r="B48" s="154">
        <v>7</v>
      </c>
      <c r="C48" s="154">
        <v>2</v>
      </c>
      <c r="D48" s="155">
        <v>2</v>
      </c>
      <c r="E48" s="155" t="s">
        <v>556</v>
      </c>
      <c r="F48" s="156" t="s">
        <v>2818</v>
      </c>
      <c r="G48" s="156" t="s">
        <v>556</v>
      </c>
      <c r="H48" s="156" t="s">
        <v>2819</v>
      </c>
      <c r="I48" s="155">
        <v>207022</v>
      </c>
      <c r="J48" s="157" t="s">
        <v>2707</v>
      </c>
      <c r="K48" s="157"/>
      <c r="L48" s="155">
        <v>2022</v>
      </c>
      <c r="M48" s="158">
        <v>8933</v>
      </c>
      <c r="N48" s="159">
        <v>62366576.130000003</v>
      </c>
      <c r="O48" s="159">
        <v>50395340.399999999</v>
      </c>
      <c r="P48" s="159">
        <v>29273216.27</v>
      </c>
      <c r="Q48" s="159">
        <v>14384737</v>
      </c>
      <c r="R48" s="159">
        <v>14888479.27</v>
      </c>
      <c r="S48" s="159">
        <v>11971235.73</v>
      </c>
      <c r="T48" s="159">
        <v>1851778.08</v>
      </c>
      <c r="U48" s="159">
        <v>54809167.810000002</v>
      </c>
      <c r="V48" s="159">
        <v>44868098.079999998</v>
      </c>
      <c r="W48" s="159">
        <v>17102008.079999998</v>
      </c>
      <c r="X48" s="159">
        <v>73565.119999999995</v>
      </c>
      <c r="Y48" s="159">
        <v>9941069.7300000004</v>
      </c>
      <c r="Z48" s="159">
        <v>4570260.29</v>
      </c>
      <c r="AA48" s="159">
        <v>1625000</v>
      </c>
      <c r="AB48" s="159">
        <v>2945260.29</v>
      </c>
      <c r="AC48" s="159">
        <v>1105485.22</v>
      </c>
      <c r="AD48" s="159">
        <v>1105485.22</v>
      </c>
      <c r="AE48" s="159">
        <v>6080857.8300000001</v>
      </c>
      <c r="AF48" s="159">
        <v>5527242.3200000003</v>
      </c>
      <c r="AG48" s="159">
        <v>173067.44</v>
      </c>
      <c r="AH48" s="159">
        <v>157699.72</v>
      </c>
      <c r="AI48" s="159">
        <v>0</v>
      </c>
      <c r="AJ48" s="159">
        <v>0</v>
      </c>
    </row>
    <row r="49" spans="1:36">
      <c r="A49" s="153">
        <v>2</v>
      </c>
      <c r="B49" s="154">
        <v>7</v>
      </c>
      <c r="C49" s="154">
        <v>3</v>
      </c>
      <c r="D49" s="155">
        <v>3</v>
      </c>
      <c r="E49" s="155" t="s">
        <v>556</v>
      </c>
      <c r="F49" s="156" t="s">
        <v>2820</v>
      </c>
      <c r="G49" s="156" t="s">
        <v>556</v>
      </c>
      <c r="H49" s="156" t="s">
        <v>2821</v>
      </c>
      <c r="I49" s="155">
        <v>207033</v>
      </c>
      <c r="J49" s="157" t="s">
        <v>2706</v>
      </c>
      <c r="K49" s="157"/>
      <c r="L49" s="155">
        <v>2022</v>
      </c>
      <c r="M49" s="158">
        <v>10694</v>
      </c>
      <c r="N49" s="159">
        <v>57014649.259999998</v>
      </c>
      <c r="O49" s="159">
        <v>51052373.009999998</v>
      </c>
      <c r="P49" s="159">
        <v>32065893.449999999</v>
      </c>
      <c r="Q49" s="159">
        <v>16637713</v>
      </c>
      <c r="R49" s="159">
        <v>15428180.449999999</v>
      </c>
      <c r="S49" s="159">
        <v>5962276.25</v>
      </c>
      <c r="T49" s="159">
        <v>1451838.44</v>
      </c>
      <c r="U49" s="159">
        <v>49291498.960000001</v>
      </c>
      <c r="V49" s="159">
        <v>44251690.460000001</v>
      </c>
      <c r="W49" s="159">
        <v>16684664.59</v>
      </c>
      <c r="X49" s="159">
        <v>151845.21</v>
      </c>
      <c r="Y49" s="159">
        <v>5039808.5</v>
      </c>
      <c r="Z49" s="159">
        <v>7392334.0999999996</v>
      </c>
      <c r="AA49" s="159">
        <v>177955.28</v>
      </c>
      <c r="AB49" s="159">
        <v>7214378.8199999994</v>
      </c>
      <c r="AC49" s="159">
        <v>1420000</v>
      </c>
      <c r="AD49" s="159">
        <v>1420000</v>
      </c>
      <c r="AE49" s="159">
        <v>10338030.65</v>
      </c>
      <c r="AF49" s="159">
        <v>6800682.5499999998</v>
      </c>
      <c r="AG49" s="159">
        <v>433662.78</v>
      </c>
      <c r="AH49" s="159">
        <v>786374.53</v>
      </c>
      <c r="AI49" s="159">
        <v>0</v>
      </c>
      <c r="AJ49" s="159">
        <v>9276.8799999999992</v>
      </c>
    </row>
    <row r="50" spans="1:36">
      <c r="A50" s="153">
        <v>2</v>
      </c>
      <c r="B50" s="154">
        <v>7</v>
      </c>
      <c r="C50" s="154">
        <v>4</v>
      </c>
      <c r="D50" s="155">
        <v>2</v>
      </c>
      <c r="E50" s="155" t="s">
        <v>556</v>
      </c>
      <c r="F50" s="156" t="s">
        <v>2818</v>
      </c>
      <c r="G50" s="156" t="s">
        <v>556</v>
      </c>
      <c r="H50" s="156" t="s">
        <v>2822</v>
      </c>
      <c r="I50" s="155">
        <v>207042</v>
      </c>
      <c r="J50" s="157" t="s">
        <v>2705</v>
      </c>
      <c r="K50" s="157"/>
      <c r="L50" s="155">
        <v>2022</v>
      </c>
      <c r="M50" s="158">
        <v>4464</v>
      </c>
      <c r="N50" s="159">
        <v>26154798.140000001</v>
      </c>
      <c r="O50" s="159">
        <v>22150514.120000001</v>
      </c>
      <c r="P50" s="159">
        <v>14969266.030000001</v>
      </c>
      <c r="Q50" s="159">
        <v>7875511</v>
      </c>
      <c r="R50" s="159">
        <v>7093755.0300000003</v>
      </c>
      <c r="S50" s="159">
        <v>4004284.02</v>
      </c>
      <c r="T50" s="159">
        <v>239504.55</v>
      </c>
      <c r="U50" s="159">
        <v>23578334.739999998</v>
      </c>
      <c r="V50" s="159">
        <v>20813781.920000002</v>
      </c>
      <c r="W50" s="159">
        <v>8748683.6799999997</v>
      </c>
      <c r="X50" s="159">
        <v>60886.21</v>
      </c>
      <c r="Y50" s="159">
        <v>2764552.82</v>
      </c>
      <c r="Z50" s="159">
        <v>4210811.37</v>
      </c>
      <c r="AA50" s="159">
        <v>1500000</v>
      </c>
      <c r="AB50" s="159">
        <v>2710811.37</v>
      </c>
      <c r="AC50" s="159">
        <v>1044576.2</v>
      </c>
      <c r="AD50" s="159">
        <v>1044576.2</v>
      </c>
      <c r="AE50" s="159">
        <v>6165712.5999999996</v>
      </c>
      <c r="AF50" s="159">
        <v>1336732.2</v>
      </c>
      <c r="AG50" s="159">
        <v>0</v>
      </c>
      <c r="AH50" s="159">
        <v>0</v>
      </c>
      <c r="AI50" s="159">
        <v>0</v>
      </c>
      <c r="AJ50" s="159">
        <v>0</v>
      </c>
    </row>
    <row r="51" spans="1:36">
      <c r="A51" s="153">
        <v>2</v>
      </c>
      <c r="B51" s="154">
        <v>8</v>
      </c>
      <c r="C51" s="154">
        <v>1</v>
      </c>
      <c r="D51" s="155">
        <v>1</v>
      </c>
      <c r="E51" s="155" t="s">
        <v>556</v>
      </c>
      <c r="F51" s="156" t="s">
        <v>2823</v>
      </c>
      <c r="G51" s="156" t="s">
        <v>556</v>
      </c>
      <c r="H51" s="156" t="s">
        <v>2824</v>
      </c>
      <c r="I51" s="155">
        <v>208011</v>
      </c>
      <c r="J51" s="157" t="s">
        <v>2704</v>
      </c>
      <c r="K51" s="157"/>
      <c r="L51" s="155">
        <v>2022</v>
      </c>
      <c r="M51" s="158">
        <v>4369</v>
      </c>
      <c r="N51" s="159">
        <v>31815449.309999999</v>
      </c>
      <c r="O51" s="159">
        <v>26498370.09</v>
      </c>
      <c r="P51" s="159">
        <v>12166934.23</v>
      </c>
      <c r="Q51" s="159">
        <v>5011013</v>
      </c>
      <c r="R51" s="159">
        <v>7155921.2300000004</v>
      </c>
      <c r="S51" s="159">
        <v>5317079.22</v>
      </c>
      <c r="T51" s="159">
        <v>855090</v>
      </c>
      <c r="U51" s="159">
        <v>26499622.510000002</v>
      </c>
      <c r="V51" s="159">
        <v>24594914.559999999</v>
      </c>
      <c r="W51" s="159">
        <v>10149498.529999999</v>
      </c>
      <c r="X51" s="159">
        <v>185406.85</v>
      </c>
      <c r="Y51" s="159">
        <v>1904707.95</v>
      </c>
      <c r="Z51" s="159">
        <v>2780771.13</v>
      </c>
      <c r="AA51" s="159">
        <v>944000</v>
      </c>
      <c r="AB51" s="159">
        <v>1836771.13</v>
      </c>
      <c r="AC51" s="159">
        <v>1888000</v>
      </c>
      <c r="AD51" s="159">
        <v>1888000</v>
      </c>
      <c r="AE51" s="159">
        <v>11066000</v>
      </c>
      <c r="AF51" s="159">
        <v>1903455.53</v>
      </c>
      <c r="AG51" s="159">
        <v>11270.75</v>
      </c>
      <c r="AH51" s="159">
        <v>13853.64</v>
      </c>
      <c r="AI51" s="159">
        <v>0</v>
      </c>
      <c r="AJ51" s="159">
        <v>0</v>
      </c>
    </row>
    <row r="52" spans="1:36">
      <c r="A52" s="153">
        <v>2</v>
      </c>
      <c r="B52" s="154">
        <v>8</v>
      </c>
      <c r="C52" s="154">
        <v>2</v>
      </c>
      <c r="D52" s="155">
        <v>1</v>
      </c>
      <c r="E52" s="155" t="s">
        <v>556</v>
      </c>
      <c r="F52" s="156" t="s">
        <v>2823</v>
      </c>
      <c r="G52" s="156" t="s">
        <v>556</v>
      </c>
      <c r="H52" s="156" t="s">
        <v>2825</v>
      </c>
      <c r="I52" s="155">
        <v>208021</v>
      </c>
      <c r="J52" s="157" t="s">
        <v>2700</v>
      </c>
      <c r="K52" s="157"/>
      <c r="L52" s="155">
        <v>2022</v>
      </c>
      <c r="M52" s="158">
        <v>26172</v>
      </c>
      <c r="N52" s="159">
        <v>147175865.44999999</v>
      </c>
      <c r="O52" s="159">
        <v>128871160.8</v>
      </c>
      <c r="P52" s="159">
        <v>65683985.689999998</v>
      </c>
      <c r="Q52" s="159">
        <v>28848398</v>
      </c>
      <c r="R52" s="159">
        <v>36835587.689999998</v>
      </c>
      <c r="S52" s="159">
        <v>18304704.649999999</v>
      </c>
      <c r="T52" s="159">
        <v>3939214.56</v>
      </c>
      <c r="U52" s="159">
        <v>140227553.72999999</v>
      </c>
      <c r="V52" s="159">
        <v>119277772.20999999</v>
      </c>
      <c r="W52" s="159">
        <v>42896777.590000004</v>
      </c>
      <c r="X52" s="159">
        <v>308566.59000000003</v>
      </c>
      <c r="Y52" s="159">
        <v>20949781.52</v>
      </c>
      <c r="Z52" s="159">
        <v>25751449.829999998</v>
      </c>
      <c r="AA52" s="159">
        <v>8673023.4399999995</v>
      </c>
      <c r="AB52" s="159">
        <v>17078426.390000001</v>
      </c>
      <c r="AC52" s="159">
        <v>4110660</v>
      </c>
      <c r="AD52" s="159">
        <v>4110660</v>
      </c>
      <c r="AE52" s="159">
        <v>35170915.390000001</v>
      </c>
      <c r="AF52" s="159">
        <v>9593388.5899999999</v>
      </c>
      <c r="AG52" s="159">
        <v>803628.87</v>
      </c>
      <c r="AH52" s="159">
        <v>1242144.69</v>
      </c>
      <c r="AI52" s="159">
        <v>0</v>
      </c>
      <c r="AJ52" s="159">
        <v>0</v>
      </c>
    </row>
    <row r="53" spans="1:36">
      <c r="A53" s="153">
        <v>2</v>
      </c>
      <c r="B53" s="154">
        <v>8</v>
      </c>
      <c r="C53" s="154">
        <v>3</v>
      </c>
      <c r="D53" s="155">
        <v>1</v>
      </c>
      <c r="E53" s="155" t="s">
        <v>556</v>
      </c>
      <c r="F53" s="156" t="s">
        <v>2823</v>
      </c>
      <c r="G53" s="156" t="s">
        <v>556</v>
      </c>
      <c r="H53" s="156" t="s">
        <v>2826</v>
      </c>
      <c r="I53" s="155">
        <v>208031</v>
      </c>
      <c r="J53" s="157" t="s">
        <v>2703</v>
      </c>
      <c r="K53" s="157"/>
      <c r="L53" s="155">
        <v>2022</v>
      </c>
      <c r="M53" s="158">
        <v>9693</v>
      </c>
      <c r="N53" s="159">
        <v>61151094.729999997</v>
      </c>
      <c r="O53" s="159">
        <v>51718796.700000003</v>
      </c>
      <c r="P53" s="159">
        <v>26947113.960000001</v>
      </c>
      <c r="Q53" s="159">
        <v>13029870</v>
      </c>
      <c r="R53" s="159">
        <v>13917243.960000001</v>
      </c>
      <c r="S53" s="159">
        <v>9432298.0299999993</v>
      </c>
      <c r="T53" s="159">
        <v>2672691.71</v>
      </c>
      <c r="U53" s="159">
        <v>57911812.630000003</v>
      </c>
      <c r="V53" s="159">
        <v>46735078.920000002</v>
      </c>
      <c r="W53" s="159">
        <v>17097998.809999999</v>
      </c>
      <c r="X53" s="159">
        <v>314371.8</v>
      </c>
      <c r="Y53" s="159">
        <v>11176733.710000001</v>
      </c>
      <c r="Z53" s="159">
        <v>6507134.0199999996</v>
      </c>
      <c r="AA53" s="159">
        <v>3143017.24</v>
      </c>
      <c r="AB53" s="159">
        <v>3364116.7799999993</v>
      </c>
      <c r="AC53" s="159">
        <v>2702039.72</v>
      </c>
      <c r="AD53" s="159">
        <v>2702039.72</v>
      </c>
      <c r="AE53" s="159">
        <v>22154532.170000002</v>
      </c>
      <c r="AF53" s="159">
        <v>4983717.78</v>
      </c>
      <c r="AG53" s="159">
        <v>233446.5</v>
      </c>
      <c r="AH53" s="159">
        <v>415513.66</v>
      </c>
      <c r="AI53" s="159">
        <v>0</v>
      </c>
      <c r="AJ53" s="159">
        <v>13972.75</v>
      </c>
    </row>
    <row r="54" spans="1:36">
      <c r="A54" s="153">
        <v>2</v>
      </c>
      <c r="B54" s="154">
        <v>8</v>
      </c>
      <c r="C54" s="154">
        <v>4</v>
      </c>
      <c r="D54" s="155">
        <v>1</v>
      </c>
      <c r="E54" s="155" t="s">
        <v>556</v>
      </c>
      <c r="F54" s="156" t="s">
        <v>2823</v>
      </c>
      <c r="G54" s="156" t="s">
        <v>556</v>
      </c>
      <c r="H54" s="156" t="s">
        <v>2827</v>
      </c>
      <c r="I54" s="155">
        <v>208041</v>
      </c>
      <c r="J54" s="157" t="s">
        <v>2696</v>
      </c>
      <c r="K54" s="157"/>
      <c r="L54" s="155">
        <v>2022</v>
      </c>
      <c r="M54" s="158">
        <v>21386</v>
      </c>
      <c r="N54" s="159">
        <v>115954170.27</v>
      </c>
      <c r="O54" s="159">
        <v>97372810.560000002</v>
      </c>
      <c r="P54" s="159">
        <v>49625680.460000001</v>
      </c>
      <c r="Q54" s="159">
        <v>21771495</v>
      </c>
      <c r="R54" s="159">
        <v>27854185.460000001</v>
      </c>
      <c r="S54" s="159">
        <v>18581359.710000001</v>
      </c>
      <c r="T54" s="159">
        <v>4286788.82</v>
      </c>
      <c r="U54" s="159">
        <v>105557469.84999999</v>
      </c>
      <c r="V54" s="159">
        <v>95028571.349999994</v>
      </c>
      <c r="W54" s="159">
        <v>26677804.219999999</v>
      </c>
      <c r="X54" s="159">
        <v>849964.51</v>
      </c>
      <c r="Y54" s="159">
        <v>10528898.5</v>
      </c>
      <c r="Z54" s="159">
        <v>6556931.0700000003</v>
      </c>
      <c r="AA54" s="159">
        <v>4450000</v>
      </c>
      <c r="AB54" s="159">
        <v>2106931.0700000003</v>
      </c>
      <c r="AC54" s="159">
        <v>3216179.66</v>
      </c>
      <c r="AD54" s="159">
        <v>3216179.66</v>
      </c>
      <c r="AE54" s="159">
        <v>45583034.240000002</v>
      </c>
      <c r="AF54" s="159">
        <v>2344239.21</v>
      </c>
      <c r="AG54" s="159">
        <v>966313.48</v>
      </c>
      <c r="AH54" s="159">
        <v>1259062.6299999999</v>
      </c>
      <c r="AI54" s="159">
        <v>0</v>
      </c>
      <c r="AJ54" s="159">
        <v>910526.16</v>
      </c>
    </row>
    <row r="55" spans="1:36">
      <c r="A55" s="153">
        <v>2</v>
      </c>
      <c r="B55" s="154">
        <v>8</v>
      </c>
      <c r="C55" s="154">
        <v>5</v>
      </c>
      <c r="D55" s="155">
        <v>1</v>
      </c>
      <c r="E55" s="155" t="s">
        <v>556</v>
      </c>
      <c r="F55" s="156" t="s">
        <v>2823</v>
      </c>
      <c r="G55" s="156" t="s">
        <v>556</v>
      </c>
      <c r="H55" s="156" t="s">
        <v>2828</v>
      </c>
      <c r="I55" s="155">
        <v>208051</v>
      </c>
      <c r="J55" s="157" t="s">
        <v>2702</v>
      </c>
      <c r="K55" s="157"/>
      <c r="L55" s="155">
        <v>2022</v>
      </c>
      <c r="M55" s="158">
        <v>6167</v>
      </c>
      <c r="N55" s="159">
        <v>47471926.5</v>
      </c>
      <c r="O55" s="159">
        <v>36792442.600000001</v>
      </c>
      <c r="P55" s="159">
        <v>14882374.74</v>
      </c>
      <c r="Q55" s="159">
        <v>4601241</v>
      </c>
      <c r="R55" s="159">
        <v>10281133.74</v>
      </c>
      <c r="S55" s="159">
        <v>10679483.9</v>
      </c>
      <c r="T55" s="159">
        <v>3228735.36</v>
      </c>
      <c r="U55" s="159">
        <v>49811530.119999997</v>
      </c>
      <c r="V55" s="159">
        <v>33057791.75</v>
      </c>
      <c r="W55" s="159">
        <v>9891472.8499999996</v>
      </c>
      <c r="X55" s="159">
        <v>21225.11</v>
      </c>
      <c r="Y55" s="159">
        <v>16753738.369999999</v>
      </c>
      <c r="Z55" s="159">
        <v>5039388.53</v>
      </c>
      <c r="AA55" s="159">
        <v>230292.41</v>
      </c>
      <c r="AB55" s="159">
        <v>4809096.12</v>
      </c>
      <c r="AC55" s="159">
        <v>240334.43</v>
      </c>
      <c r="AD55" s="159">
        <v>240334.43</v>
      </c>
      <c r="AE55" s="159">
        <v>365623.72</v>
      </c>
      <c r="AF55" s="159">
        <v>3734650.85</v>
      </c>
      <c r="AG55" s="159">
        <v>520408.16</v>
      </c>
      <c r="AH55" s="159">
        <v>684784.2</v>
      </c>
      <c r="AI55" s="159">
        <v>0</v>
      </c>
      <c r="AJ55" s="159">
        <v>4000</v>
      </c>
    </row>
    <row r="56" spans="1:36">
      <c r="A56" s="153">
        <v>2</v>
      </c>
      <c r="B56" s="154">
        <v>8</v>
      </c>
      <c r="C56" s="154">
        <v>6</v>
      </c>
      <c r="D56" s="155">
        <v>3</v>
      </c>
      <c r="E56" s="155" t="s">
        <v>556</v>
      </c>
      <c r="F56" s="156" t="s">
        <v>2829</v>
      </c>
      <c r="G56" s="156" t="s">
        <v>556</v>
      </c>
      <c r="H56" s="156" t="s">
        <v>2830</v>
      </c>
      <c r="I56" s="155">
        <v>208063</v>
      </c>
      <c r="J56" s="157" t="s">
        <v>2701</v>
      </c>
      <c r="K56" s="157"/>
      <c r="L56" s="155">
        <v>2022</v>
      </c>
      <c r="M56" s="158">
        <v>18492</v>
      </c>
      <c r="N56" s="159">
        <v>114636959.2</v>
      </c>
      <c r="O56" s="159">
        <v>98199934.079999998</v>
      </c>
      <c r="P56" s="159">
        <v>58915121.239999995</v>
      </c>
      <c r="Q56" s="159">
        <v>31084751</v>
      </c>
      <c r="R56" s="159">
        <v>27830370.239999998</v>
      </c>
      <c r="S56" s="159">
        <v>16437025.119999999</v>
      </c>
      <c r="T56" s="159">
        <v>968337.8</v>
      </c>
      <c r="U56" s="159">
        <v>104139550.05</v>
      </c>
      <c r="V56" s="159">
        <v>86551134.680000007</v>
      </c>
      <c r="W56" s="159">
        <v>24215403.190000001</v>
      </c>
      <c r="X56" s="159">
        <v>283310.90000000002</v>
      </c>
      <c r="Y56" s="159">
        <v>17588415.370000001</v>
      </c>
      <c r="Z56" s="159">
        <v>14493769.310000001</v>
      </c>
      <c r="AA56" s="159">
        <v>0</v>
      </c>
      <c r="AB56" s="159">
        <v>14493769.310000001</v>
      </c>
      <c r="AC56" s="159">
        <v>13077300</v>
      </c>
      <c r="AD56" s="159">
        <v>13077300</v>
      </c>
      <c r="AE56" s="159">
        <v>18439000</v>
      </c>
      <c r="AF56" s="159">
        <v>11648799.4</v>
      </c>
      <c r="AG56" s="159">
        <v>1036559.37</v>
      </c>
      <c r="AH56" s="159">
        <v>971826.25</v>
      </c>
      <c r="AI56" s="159">
        <v>0</v>
      </c>
      <c r="AJ56" s="159">
        <v>0</v>
      </c>
    </row>
    <row r="57" spans="1:36">
      <c r="A57" s="153">
        <v>2</v>
      </c>
      <c r="B57" s="154">
        <v>8</v>
      </c>
      <c r="C57" s="154">
        <v>7</v>
      </c>
      <c r="D57" s="155">
        <v>2</v>
      </c>
      <c r="E57" s="155" t="s">
        <v>556</v>
      </c>
      <c r="F57" s="156" t="s">
        <v>2831</v>
      </c>
      <c r="G57" s="156" t="s">
        <v>556</v>
      </c>
      <c r="H57" s="156" t="s">
        <v>2832</v>
      </c>
      <c r="I57" s="155">
        <v>208072</v>
      </c>
      <c r="J57" s="157" t="s">
        <v>2700</v>
      </c>
      <c r="K57" s="157"/>
      <c r="L57" s="155">
        <v>2022</v>
      </c>
      <c r="M57" s="158">
        <v>16931</v>
      </c>
      <c r="N57" s="159">
        <v>108497991.31</v>
      </c>
      <c r="O57" s="159">
        <v>90370762.459999993</v>
      </c>
      <c r="P57" s="159">
        <v>54403512.260000005</v>
      </c>
      <c r="Q57" s="159">
        <v>26079517</v>
      </c>
      <c r="R57" s="159">
        <v>28323995.260000002</v>
      </c>
      <c r="S57" s="159">
        <v>18127228.850000001</v>
      </c>
      <c r="T57" s="159">
        <v>1209703.6100000001</v>
      </c>
      <c r="U57" s="159">
        <v>98213376.900000006</v>
      </c>
      <c r="V57" s="159">
        <v>85311005.730000004</v>
      </c>
      <c r="W57" s="159">
        <v>30849385.649999999</v>
      </c>
      <c r="X57" s="159">
        <v>497976.59</v>
      </c>
      <c r="Y57" s="159">
        <v>12902371.17</v>
      </c>
      <c r="Z57" s="159">
        <v>10405293.15</v>
      </c>
      <c r="AA57" s="159">
        <v>0</v>
      </c>
      <c r="AB57" s="159">
        <v>10405293.15</v>
      </c>
      <c r="AC57" s="159">
        <v>3855629.96</v>
      </c>
      <c r="AD57" s="159">
        <v>3855629.96</v>
      </c>
      <c r="AE57" s="159">
        <v>38985139.600000001</v>
      </c>
      <c r="AF57" s="159">
        <v>5059756.7300000004</v>
      </c>
      <c r="AG57" s="159">
        <v>697644.93</v>
      </c>
      <c r="AH57" s="159">
        <v>767563.03</v>
      </c>
      <c r="AI57" s="159">
        <v>0</v>
      </c>
      <c r="AJ57" s="159">
        <v>14543.37</v>
      </c>
    </row>
    <row r="58" spans="1:36">
      <c r="A58" s="153">
        <v>2</v>
      </c>
      <c r="B58" s="154">
        <v>8</v>
      </c>
      <c r="C58" s="154">
        <v>8</v>
      </c>
      <c r="D58" s="155">
        <v>3</v>
      </c>
      <c r="E58" s="155" t="s">
        <v>556</v>
      </c>
      <c r="F58" s="156" t="s">
        <v>2829</v>
      </c>
      <c r="G58" s="156" t="s">
        <v>556</v>
      </c>
      <c r="H58" s="156" t="s">
        <v>2833</v>
      </c>
      <c r="I58" s="155">
        <v>208083</v>
      </c>
      <c r="J58" s="157" t="s">
        <v>2699</v>
      </c>
      <c r="K58" s="157"/>
      <c r="L58" s="155">
        <v>2022</v>
      </c>
      <c r="M58" s="158">
        <v>8033</v>
      </c>
      <c r="N58" s="159">
        <v>54092953.340000004</v>
      </c>
      <c r="O58" s="159">
        <v>39296838.439999998</v>
      </c>
      <c r="P58" s="159">
        <v>22220933.380000003</v>
      </c>
      <c r="Q58" s="159">
        <v>10130650</v>
      </c>
      <c r="R58" s="159">
        <v>12090283.380000001</v>
      </c>
      <c r="S58" s="159">
        <v>14796114.9</v>
      </c>
      <c r="T58" s="159">
        <v>4396710.12</v>
      </c>
      <c r="U58" s="159">
        <v>46683662.359999999</v>
      </c>
      <c r="V58" s="159">
        <v>38983710.369999997</v>
      </c>
      <c r="W58" s="159">
        <v>12984187.130000001</v>
      </c>
      <c r="X58" s="159">
        <v>227852.83</v>
      </c>
      <c r="Y58" s="159">
        <v>7699951.9900000002</v>
      </c>
      <c r="Z58" s="159">
        <v>9343021.3399999999</v>
      </c>
      <c r="AA58" s="159">
        <v>4899912</v>
      </c>
      <c r="AB58" s="159">
        <v>4443109.34</v>
      </c>
      <c r="AC58" s="159">
        <v>2499912</v>
      </c>
      <c r="AD58" s="159">
        <v>2499912</v>
      </c>
      <c r="AE58" s="159">
        <v>20446620</v>
      </c>
      <c r="AF58" s="159">
        <v>313128.07</v>
      </c>
      <c r="AG58" s="159">
        <v>204299.7</v>
      </c>
      <c r="AH58" s="159">
        <v>370078.28</v>
      </c>
      <c r="AI58" s="159">
        <v>0</v>
      </c>
      <c r="AJ58" s="159">
        <v>0</v>
      </c>
    </row>
    <row r="59" spans="1:36">
      <c r="A59" s="153">
        <v>2</v>
      </c>
      <c r="B59" s="154">
        <v>8</v>
      </c>
      <c r="C59" s="154">
        <v>9</v>
      </c>
      <c r="D59" s="155">
        <v>2</v>
      </c>
      <c r="E59" s="155" t="s">
        <v>556</v>
      </c>
      <c r="F59" s="156" t="s">
        <v>2831</v>
      </c>
      <c r="G59" s="156" t="s">
        <v>556</v>
      </c>
      <c r="H59" s="156" t="s">
        <v>2834</v>
      </c>
      <c r="I59" s="155">
        <v>208092</v>
      </c>
      <c r="J59" s="157" t="s">
        <v>2698</v>
      </c>
      <c r="K59" s="157"/>
      <c r="L59" s="155">
        <v>2022</v>
      </c>
      <c r="M59" s="158">
        <v>1928</v>
      </c>
      <c r="N59" s="159">
        <v>17901634.309999999</v>
      </c>
      <c r="O59" s="159">
        <v>12076356.09</v>
      </c>
      <c r="P59" s="159">
        <v>7609310.2199999997</v>
      </c>
      <c r="Q59" s="159">
        <v>3403554</v>
      </c>
      <c r="R59" s="159">
        <v>4205756.22</v>
      </c>
      <c r="S59" s="159">
        <v>5825278.2199999997</v>
      </c>
      <c r="T59" s="159">
        <v>434094.19</v>
      </c>
      <c r="U59" s="159">
        <v>14397671.85</v>
      </c>
      <c r="V59" s="159">
        <v>10346511.890000001</v>
      </c>
      <c r="W59" s="159">
        <v>4336745.3499999996</v>
      </c>
      <c r="X59" s="159">
        <v>36000</v>
      </c>
      <c r="Y59" s="159">
        <v>4051159.96</v>
      </c>
      <c r="Z59" s="159">
        <v>1323324.43</v>
      </c>
      <c r="AA59" s="159">
        <v>0</v>
      </c>
      <c r="AB59" s="159">
        <v>1323324.43</v>
      </c>
      <c r="AC59" s="159">
        <v>444524</v>
      </c>
      <c r="AD59" s="159">
        <v>444524</v>
      </c>
      <c r="AE59" s="159">
        <v>1193462</v>
      </c>
      <c r="AF59" s="159">
        <v>1729844.2</v>
      </c>
      <c r="AG59" s="159">
        <v>21600</v>
      </c>
      <c r="AH59" s="159">
        <v>31530.59</v>
      </c>
      <c r="AI59" s="159">
        <v>0</v>
      </c>
      <c r="AJ59" s="159">
        <v>0</v>
      </c>
    </row>
    <row r="60" spans="1:36">
      <c r="A60" s="153">
        <v>2</v>
      </c>
      <c r="B60" s="154">
        <v>8</v>
      </c>
      <c r="C60" s="154">
        <v>10</v>
      </c>
      <c r="D60" s="155">
        <v>3</v>
      </c>
      <c r="E60" s="155" t="s">
        <v>556</v>
      </c>
      <c r="F60" s="156" t="s">
        <v>2829</v>
      </c>
      <c r="G60" s="156" t="s">
        <v>556</v>
      </c>
      <c r="H60" s="156" t="s">
        <v>2835</v>
      </c>
      <c r="I60" s="155">
        <v>208103</v>
      </c>
      <c r="J60" s="157" t="s">
        <v>2697</v>
      </c>
      <c r="K60" s="157"/>
      <c r="L60" s="155">
        <v>2022</v>
      </c>
      <c r="M60" s="158">
        <v>7062</v>
      </c>
      <c r="N60" s="159">
        <v>43895481.18</v>
      </c>
      <c r="O60" s="159">
        <v>34661684.159999996</v>
      </c>
      <c r="P60" s="159">
        <v>23256322.810000002</v>
      </c>
      <c r="Q60" s="159">
        <v>13284348</v>
      </c>
      <c r="R60" s="159">
        <v>9971974.8100000005</v>
      </c>
      <c r="S60" s="159">
        <v>9233797.0199999996</v>
      </c>
      <c r="T60" s="159">
        <v>224447.92</v>
      </c>
      <c r="U60" s="159">
        <v>38472244.880000003</v>
      </c>
      <c r="V60" s="159">
        <v>32110321.18</v>
      </c>
      <c r="W60" s="159">
        <v>12664420.82</v>
      </c>
      <c r="X60" s="159">
        <v>2816.84</v>
      </c>
      <c r="Y60" s="159">
        <v>6361923.7000000002</v>
      </c>
      <c r="Z60" s="159">
        <v>1258216.22</v>
      </c>
      <c r="AA60" s="159">
        <v>0</v>
      </c>
      <c r="AB60" s="159">
        <v>1258216.22</v>
      </c>
      <c r="AC60" s="159">
        <v>49661.4</v>
      </c>
      <c r="AD60" s="159">
        <v>49661.4</v>
      </c>
      <c r="AE60" s="159">
        <v>0</v>
      </c>
      <c r="AF60" s="159">
        <v>2551362.98</v>
      </c>
      <c r="AG60" s="159">
        <v>21226.69</v>
      </c>
      <c r="AH60" s="159">
        <v>231292.81</v>
      </c>
      <c r="AI60" s="159">
        <v>0</v>
      </c>
      <c r="AJ60" s="159">
        <v>0</v>
      </c>
    </row>
    <row r="61" spans="1:36">
      <c r="A61" s="153">
        <v>2</v>
      </c>
      <c r="B61" s="154">
        <v>8</v>
      </c>
      <c r="C61" s="154">
        <v>11</v>
      </c>
      <c r="D61" s="155">
        <v>2</v>
      </c>
      <c r="E61" s="155" t="s">
        <v>556</v>
      </c>
      <c r="F61" s="156" t="s">
        <v>2831</v>
      </c>
      <c r="G61" s="156" t="s">
        <v>556</v>
      </c>
      <c r="H61" s="156" t="s">
        <v>2836</v>
      </c>
      <c r="I61" s="155">
        <v>208112</v>
      </c>
      <c r="J61" s="157" t="s">
        <v>2696</v>
      </c>
      <c r="K61" s="157"/>
      <c r="L61" s="155">
        <v>2022</v>
      </c>
      <c r="M61" s="158">
        <v>11366</v>
      </c>
      <c r="N61" s="159">
        <v>80335687.519999996</v>
      </c>
      <c r="O61" s="159">
        <v>59189824.600000001</v>
      </c>
      <c r="P61" s="159">
        <v>36431341.730000004</v>
      </c>
      <c r="Q61" s="159">
        <v>20623962</v>
      </c>
      <c r="R61" s="159">
        <v>15807379.73</v>
      </c>
      <c r="S61" s="159">
        <v>21145862.920000002</v>
      </c>
      <c r="T61" s="159">
        <v>1794394.29</v>
      </c>
      <c r="U61" s="159">
        <v>64213949.060000002</v>
      </c>
      <c r="V61" s="159">
        <v>53668529.740000002</v>
      </c>
      <c r="W61" s="159">
        <v>18112161.920000002</v>
      </c>
      <c r="X61" s="159">
        <v>256086.37</v>
      </c>
      <c r="Y61" s="159">
        <v>10545419.32</v>
      </c>
      <c r="Z61" s="159">
        <v>9167641.9800000004</v>
      </c>
      <c r="AA61" s="159">
        <v>0</v>
      </c>
      <c r="AB61" s="159">
        <v>9167641.9800000004</v>
      </c>
      <c r="AC61" s="159">
        <v>2249158.67</v>
      </c>
      <c r="AD61" s="159">
        <v>1936982.92</v>
      </c>
      <c r="AE61" s="159">
        <v>12648520.99</v>
      </c>
      <c r="AF61" s="159">
        <v>5521294.8600000003</v>
      </c>
      <c r="AG61" s="159">
        <v>279454.90999999997</v>
      </c>
      <c r="AH61" s="159">
        <v>253865.36</v>
      </c>
      <c r="AI61" s="159">
        <v>21644.13</v>
      </c>
      <c r="AJ61" s="159">
        <v>0</v>
      </c>
    </row>
    <row r="62" spans="1:36">
      <c r="A62" s="153">
        <v>2</v>
      </c>
      <c r="B62" s="154">
        <v>8</v>
      </c>
      <c r="C62" s="154">
        <v>12</v>
      </c>
      <c r="D62" s="155">
        <v>3</v>
      </c>
      <c r="E62" s="155" t="s">
        <v>556</v>
      </c>
      <c r="F62" s="156" t="s">
        <v>2829</v>
      </c>
      <c r="G62" s="156" t="s">
        <v>556</v>
      </c>
      <c r="H62" s="156" t="s">
        <v>2837</v>
      </c>
      <c r="I62" s="155">
        <v>208123</v>
      </c>
      <c r="J62" s="157" t="s">
        <v>968</v>
      </c>
      <c r="K62" s="157"/>
      <c r="L62" s="155">
        <v>2022</v>
      </c>
      <c r="M62" s="158">
        <v>8916</v>
      </c>
      <c r="N62" s="159">
        <v>61742573.020000003</v>
      </c>
      <c r="O62" s="159">
        <v>51234388.829999998</v>
      </c>
      <c r="P62" s="159">
        <v>26692243.960000001</v>
      </c>
      <c r="Q62" s="159">
        <v>12482747</v>
      </c>
      <c r="R62" s="159">
        <v>14209496.960000001</v>
      </c>
      <c r="S62" s="159">
        <v>10508184.189999999</v>
      </c>
      <c r="T62" s="159">
        <v>3049380.04</v>
      </c>
      <c r="U62" s="159">
        <v>58114628.229999997</v>
      </c>
      <c r="V62" s="159">
        <v>47669379.780000001</v>
      </c>
      <c r="W62" s="159">
        <v>19533864.870000001</v>
      </c>
      <c r="X62" s="159">
        <v>299835.34999999998</v>
      </c>
      <c r="Y62" s="159">
        <v>10445248.449999999</v>
      </c>
      <c r="Z62" s="159">
        <v>9139955.4499999993</v>
      </c>
      <c r="AA62" s="159">
        <v>772769.89</v>
      </c>
      <c r="AB62" s="159">
        <v>8367185.5599999996</v>
      </c>
      <c r="AC62" s="159">
        <v>2550206.48</v>
      </c>
      <c r="AD62" s="159">
        <v>2172728</v>
      </c>
      <c r="AE62" s="159">
        <v>16436061.76</v>
      </c>
      <c r="AF62" s="159">
        <v>3565009.05</v>
      </c>
      <c r="AG62" s="159">
        <v>483511.75</v>
      </c>
      <c r="AH62" s="159">
        <v>907380.53</v>
      </c>
      <c r="AI62" s="159">
        <v>0</v>
      </c>
      <c r="AJ62" s="159">
        <v>0</v>
      </c>
    </row>
    <row r="63" spans="1:36">
      <c r="A63" s="153">
        <v>2</v>
      </c>
      <c r="B63" s="154">
        <v>8</v>
      </c>
      <c r="C63" s="154">
        <v>13</v>
      </c>
      <c r="D63" s="155">
        <v>3</v>
      </c>
      <c r="E63" s="155" t="s">
        <v>556</v>
      </c>
      <c r="F63" s="156" t="s">
        <v>2829</v>
      </c>
      <c r="G63" s="156" t="s">
        <v>556</v>
      </c>
      <c r="H63" s="156" t="s">
        <v>2838</v>
      </c>
      <c r="I63" s="155">
        <v>208133</v>
      </c>
      <c r="J63" s="157" t="s">
        <v>2695</v>
      </c>
      <c r="K63" s="157"/>
      <c r="L63" s="155">
        <v>2022</v>
      </c>
      <c r="M63" s="158">
        <v>7407</v>
      </c>
      <c r="N63" s="159">
        <v>47205663.840000004</v>
      </c>
      <c r="O63" s="159">
        <v>32966419.329999998</v>
      </c>
      <c r="P63" s="159">
        <v>18187324.329999998</v>
      </c>
      <c r="Q63" s="159">
        <v>7687676</v>
      </c>
      <c r="R63" s="159">
        <v>10499648.33</v>
      </c>
      <c r="S63" s="159">
        <v>14239244.51</v>
      </c>
      <c r="T63" s="159">
        <v>6038676.2199999997</v>
      </c>
      <c r="U63" s="159">
        <v>48331261.039999999</v>
      </c>
      <c r="V63" s="159">
        <v>31612402.079999998</v>
      </c>
      <c r="W63" s="159">
        <v>11082610.390000001</v>
      </c>
      <c r="X63" s="159">
        <v>73804.5</v>
      </c>
      <c r="Y63" s="159">
        <v>16718858.960000001</v>
      </c>
      <c r="Z63" s="159">
        <v>8039853.9299999997</v>
      </c>
      <c r="AA63" s="159">
        <v>7289656</v>
      </c>
      <c r="AB63" s="159">
        <v>750197.9299999997</v>
      </c>
      <c r="AC63" s="159">
        <v>1163999.2</v>
      </c>
      <c r="AD63" s="159">
        <v>1163999.2</v>
      </c>
      <c r="AE63" s="159">
        <v>10477771.52</v>
      </c>
      <c r="AF63" s="159">
        <v>1354017.25</v>
      </c>
      <c r="AG63" s="159">
        <v>97586.44</v>
      </c>
      <c r="AH63" s="159">
        <v>19540.650000000001</v>
      </c>
      <c r="AI63" s="159">
        <v>0</v>
      </c>
      <c r="AJ63" s="159">
        <v>0</v>
      </c>
    </row>
    <row r="64" spans="1:36">
      <c r="A64" s="153">
        <v>2</v>
      </c>
      <c r="B64" s="154">
        <v>8</v>
      </c>
      <c r="C64" s="154">
        <v>14</v>
      </c>
      <c r="D64" s="155">
        <v>3</v>
      </c>
      <c r="E64" s="155" t="s">
        <v>556</v>
      </c>
      <c r="F64" s="156" t="s">
        <v>2829</v>
      </c>
      <c r="G64" s="156" t="s">
        <v>556</v>
      </c>
      <c r="H64" s="156" t="s">
        <v>2839</v>
      </c>
      <c r="I64" s="155">
        <v>208143</v>
      </c>
      <c r="J64" s="157" t="s">
        <v>2694</v>
      </c>
      <c r="K64" s="157"/>
      <c r="L64" s="155">
        <v>2022</v>
      </c>
      <c r="M64" s="158">
        <v>7153</v>
      </c>
      <c r="N64" s="159">
        <v>39703284.359999999</v>
      </c>
      <c r="O64" s="159">
        <v>32964831.379999999</v>
      </c>
      <c r="P64" s="159">
        <v>20094004.439999998</v>
      </c>
      <c r="Q64" s="159">
        <v>10046419</v>
      </c>
      <c r="R64" s="159">
        <v>10047585.439999999</v>
      </c>
      <c r="S64" s="159">
        <v>6738452.9800000004</v>
      </c>
      <c r="T64" s="159">
        <v>569200.74</v>
      </c>
      <c r="U64" s="159">
        <v>37107068.039999999</v>
      </c>
      <c r="V64" s="159">
        <v>29909851.670000002</v>
      </c>
      <c r="W64" s="159">
        <v>10966527.210000001</v>
      </c>
      <c r="X64" s="159">
        <v>63192.4</v>
      </c>
      <c r="Y64" s="159">
        <v>7197216.3700000001</v>
      </c>
      <c r="Z64" s="159">
        <v>3682192.95</v>
      </c>
      <c r="AA64" s="159">
        <v>126981.93</v>
      </c>
      <c r="AB64" s="159">
        <v>3555211.02</v>
      </c>
      <c r="AC64" s="159">
        <v>1131445.3500000001</v>
      </c>
      <c r="AD64" s="159">
        <v>1131445.3500000001</v>
      </c>
      <c r="AE64" s="159">
        <v>3402373.28</v>
      </c>
      <c r="AF64" s="159">
        <v>3054979.71</v>
      </c>
      <c r="AG64" s="159">
        <v>21600</v>
      </c>
      <c r="AH64" s="159">
        <v>45669.56</v>
      </c>
      <c r="AI64" s="159">
        <v>0</v>
      </c>
      <c r="AJ64" s="159">
        <v>0</v>
      </c>
    </row>
    <row r="65" spans="1:36">
      <c r="A65" s="153">
        <v>2</v>
      </c>
      <c r="B65" s="154">
        <v>9</v>
      </c>
      <c r="C65" s="154">
        <v>1</v>
      </c>
      <c r="D65" s="155">
        <v>1</v>
      </c>
      <c r="E65" s="155" t="s">
        <v>556</v>
      </c>
      <c r="F65" s="156" t="s">
        <v>2840</v>
      </c>
      <c r="G65" s="156" t="s">
        <v>556</v>
      </c>
      <c r="H65" s="156" t="s">
        <v>2841</v>
      </c>
      <c r="I65" s="155">
        <v>209011</v>
      </c>
      <c r="J65" s="157" t="s">
        <v>2693</v>
      </c>
      <c r="K65" s="157"/>
      <c r="L65" s="155">
        <v>2022</v>
      </c>
      <c r="M65" s="158">
        <v>13107</v>
      </c>
      <c r="N65" s="159">
        <v>69756342.859999999</v>
      </c>
      <c r="O65" s="159">
        <v>64670821.189999998</v>
      </c>
      <c r="P65" s="159">
        <v>34341070.719999999</v>
      </c>
      <c r="Q65" s="159">
        <v>15613941</v>
      </c>
      <c r="R65" s="159">
        <v>18727129.719999999</v>
      </c>
      <c r="S65" s="159">
        <v>5085521.67</v>
      </c>
      <c r="T65" s="159">
        <v>3082688.68</v>
      </c>
      <c r="U65" s="159">
        <v>62076382.850000001</v>
      </c>
      <c r="V65" s="159">
        <v>57672132.689999998</v>
      </c>
      <c r="W65" s="159">
        <v>22313639.960000001</v>
      </c>
      <c r="X65" s="159">
        <v>80252.69</v>
      </c>
      <c r="Y65" s="159">
        <v>4404250.16</v>
      </c>
      <c r="Z65" s="159">
        <v>9961693.0600000005</v>
      </c>
      <c r="AA65" s="159">
        <v>507578.73</v>
      </c>
      <c r="AB65" s="159">
        <v>9454114.3300000001</v>
      </c>
      <c r="AC65" s="159">
        <v>2620136</v>
      </c>
      <c r="AD65" s="159">
        <v>2620136</v>
      </c>
      <c r="AE65" s="159">
        <v>3783635.33</v>
      </c>
      <c r="AF65" s="159">
        <v>6998688.5</v>
      </c>
      <c r="AG65" s="159">
        <v>0</v>
      </c>
      <c r="AH65" s="159">
        <v>0</v>
      </c>
      <c r="AI65" s="159">
        <v>0</v>
      </c>
      <c r="AJ65" s="159">
        <v>0</v>
      </c>
    </row>
    <row r="66" spans="1:36">
      <c r="A66" s="153">
        <v>2</v>
      </c>
      <c r="B66" s="154">
        <v>9</v>
      </c>
      <c r="C66" s="154">
        <v>2</v>
      </c>
      <c r="D66" s="155">
        <v>2</v>
      </c>
      <c r="E66" s="155" t="s">
        <v>556</v>
      </c>
      <c r="F66" s="156" t="s">
        <v>2842</v>
      </c>
      <c r="G66" s="156" t="s">
        <v>556</v>
      </c>
      <c r="H66" s="156" t="s">
        <v>2843</v>
      </c>
      <c r="I66" s="155">
        <v>209022</v>
      </c>
      <c r="J66" s="157" t="s">
        <v>2693</v>
      </c>
      <c r="K66" s="157"/>
      <c r="L66" s="155">
        <v>2022</v>
      </c>
      <c r="M66" s="158">
        <v>9495</v>
      </c>
      <c r="N66" s="159">
        <v>66207706.579999998</v>
      </c>
      <c r="O66" s="159">
        <v>54107638.920000002</v>
      </c>
      <c r="P66" s="159">
        <v>28670654.66</v>
      </c>
      <c r="Q66" s="159">
        <v>11999073</v>
      </c>
      <c r="R66" s="159">
        <v>16671581.66</v>
      </c>
      <c r="S66" s="159">
        <v>12100067.66</v>
      </c>
      <c r="T66" s="159">
        <v>8487933.3599999994</v>
      </c>
      <c r="U66" s="159">
        <v>58862411.039999999</v>
      </c>
      <c r="V66" s="159">
        <v>49435256.979999997</v>
      </c>
      <c r="W66" s="159">
        <v>18608518.050000001</v>
      </c>
      <c r="X66" s="159">
        <v>307757.32</v>
      </c>
      <c r="Y66" s="159">
        <v>9427154.0600000005</v>
      </c>
      <c r="Z66" s="159">
        <v>4902578</v>
      </c>
      <c r="AA66" s="159">
        <v>1558000</v>
      </c>
      <c r="AB66" s="159">
        <v>3344578</v>
      </c>
      <c r="AC66" s="159">
        <v>2825250</v>
      </c>
      <c r="AD66" s="159">
        <v>2825250</v>
      </c>
      <c r="AE66" s="159">
        <v>14695685.68</v>
      </c>
      <c r="AF66" s="159">
        <v>4672381.9400000004</v>
      </c>
      <c r="AG66" s="159">
        <v>0</v>
      </c>
      <c r="AH66" s="159">
        <v>51330.94</v>
      </c>
      <c r="AI66" s="159">
        <v>0</v>
      </c>
      <c r="AJ66" s="159">
        <v>1535.68</v>
      </c>
    </row>
    <row r="67" spans="1:36">
      <c r="A67" s="153">
        <v>2</v>
      </c>
      <c r="B67" s="154">
        <v>9</v>
      </c>
      <c r="C67" s="154">
        <v>3</v>
      </c>
      <c r="D67" s="155">
        <v>2</v>
      </c>
      <c r="E67" s="155" t="s">
        <v>556</v>
      </c>
      <c r="F67" s="156" t="s">
        <v>2842</v>
      </c>
      <c r="G67" s="156" t="s">
        <v>556</v>
      </c>
      <c r="H67" s="156" t="s">
        <v>2844</v>
      </c>
      <c r="I67" s="155">
        <v>209032</v>
      </c>
      <c r="J67" s="157" t="s">
        <v>2692</v>
      </c>
      <c r="K67" s="157"/>
      <c r="L67" s="155">
        <v>2022</v>
      </c>
      <c r="M67" s="158">
        <v>3294</v>
      </c>
      <c r="N67" s="159">
        <v>21795599.289999999</v>
      </c>
      <c r="O67" s="159">
        <v>20201260.449999999</v>
      </c>
      <c r="P67" s="159">
        <v>10117059.16</v>
      </c>
      <c r="Q67" s="159">
        <v>3644033</v>
      </c>
      <c r="R67" s="159">
        <v>6473026.1600000001</v>
      </c>
      <c r="S67" s="159">
        <v>1594338.84</v>
      </c>
      <c r="T67" s="159">
        <v>184722.05</v>
      </c>
      <c r="U67" s="159">
        <v>21849495.5</v>
      </c>
      <c r="V67" s="159">
        <v>18400327.52</v>
      </c>
      <c r="W67" s="159">
        <v>6935304.29</v>
      </c>
      <c r="X67" s="159">
        <v>86501.51</v>
      </c>
      <c r="Y67" s="159">
        <v>3449167.98</v>
      </c>
      <c r="Z67" s="159">
        <v>3388442.1</v>
      </c>
      <c r="AA67" s="159">
        <v>1531127.85</v>
      </c>
      <c r="AB67" s="159">
        <v>1857314.25</v>
      </c>
      <c r="AC67" s="159">
        <v>1372749.76</v>
      </c>
      <c r="AD67" s="159">
        <v>1072749.76</v>
      </c>
      <c r="AE67" s="159">
        <v>4134335.64</v>
      </c>
      <c r="AF67" s="159">
        <v>1800932.93</v>
      </c>
      <c r="AG67" s="159">
        <v>28205.08</v>
      </c>
      <c r="AH67" s="159">
        <v>57118.67</v>
      </c>
      <c r="AI67" s="159">
        <v>0</v>
      </c>
      <c r="AJ67" s="159">
        <v>616.17999999999995</v>
      </c>
    </row>
    <row r="68" spans="1:36">
      <c r="A68" s="153">
        <v>2</v>
      </c>
      <c r="B68" s="154">
        <v>9</v>
      </c>
      <c r="C68" s="154">
        <v>4</v>
      </c>
      <c r="D68" s="155">
        <v>2</v>
      </c>
      <c r="E68" s="155" t="s">
        <v>556</v>
      </c>
      <c r="F68" s="156" t="s">
        <v>2842</v>
      </c>
      <c r="G68" s="156" t="s">
        <v>556</v>
      </c>
      <c r="H68" s="156" t="s">
        <v>2845</v>
      </c>
      <c r="I68" s="155">
        <v>209042</v>
      </c>
      <c r="J68" s="157" t="s">
        <v>2691</v>
      </c>
      <c r="K68" s="157"/>
      <c r="L68" s="155">
        <v>2022</v>
      </c>
      <c r="M68" s="158">
        <v>7216</v>
      </c>
      <c r="N68" s="159">
        <v>47246392.030000001</v>
      </c>
      <c r="O68" s="159">
        <v>46646274.509999998</v>
      </c>
      <c r="P68" s="159">
        <v>20536047.84</v>
      </c>
      <c r="Q68" s="159">
        <v>7849462</v>
      </c>
      <c r="R68" s="159">
        <v>12686585.84</v>
      </c>
      <c r="S68" s="159">
        <v>600117.52</v>
      </c>
      <c r="T68" s="159">
        <v>15670.6</v>
      </c>
      <c r="U68" s="159">
        <v>45866176.979999997</v>
      </c>
      <c r="V68" s="159">
        <v>41915065.520000003</v>
      </c>
      <c r="W68" s="159">
        <v>14839941.800000001</v>
      </c>
      <c r="X68" s="159">
        <v>200618.66</v>
      </c>
      <c r="Y68" s="159">
        <v>3951111.46</v>
      </c>
      <c r="Z68" s="159">
        <v>6516013.1200000001</v>
      </c>
      <c r="AA68" s="159">
        <v>2341000</v>
      </c>
      <c r="AB68" s="159">
        <v>4175013.12</v>
      </c>
      <c r="AC68" s="159">
        <v>1350000</v>
      </c>
      <c r="AD68" s="159">
        <v>1350000</v>
      </c>
      <c r="AE68" s="159">
        <v>15188000</v>
      </c>
      <c r="AF68" s="159">
        <v>4731208.99</v>
      </c>
      <c r="AG68" s="159">
        <v>253689.84</v>
      </c>
      <c r="AH68" s="159">
        <v>271321.09000000003</v>
      </c>
      <c r="AI68" s="159">
        <v>0</v>
      </c>
      <c r="AJ68" s="159">
        <v>0</v>
      </c>
    </row>
    <row r="69" spans="1:36">
      <c r="A69" s="153">
        <v>2</v>
      </c>
      <c r="B69" s="154">
        <v>9</v>
      </c>
      <c r="C69" s="154">
        <v>5</v>
      </c>
      <c r="D69" s="155">
        <v>2</v>
      </c>
      <c r="E69" s="155" t="s">
        <v>556</v>
      </c>
      <c r="F69" s="156" t="s">
        <v>2842</v>
      </c>
      <c r="G69" s="156" t="s">
        <v>556</v>
      </c>
      <c r="H69" s="156" t="s">
        <v>2846</v>
      </c>
      <c r="I69" s="155">
        <v>209052</v>
      </c>
      <c r="J69" s="157" t="s">
        <v>2690</v>
      </c>
      <c r="K69" s="157"/>
      <c r="L69" s="155">
        <v>2022</v>
      </c>
      <c r="M69" s="158">
        <v>5227</v>
      </c>
      <c r="N69" s="159">
        <v>40349590.170000002</v>
      </c>
      <c r="O69" s="159">
        <v>36804214.840000004</v>
      </c>
      <c r="P69" s="159">
        <v>13439398.26</v>
      </c>
      <c r="Q69" s="159">
        <v>4190483</v>
      </c>
      <c r="R69" s="159">
        <v>9248915.2599999998</v>
      </c>
      <c r="S69" s="159">
        <v>3545375.33</v>
      </c>
      <c r="T69" s="159">
        <v>181690.22</v>
      </c>
      <c r="U69" s="159">
        <v>39451989.950000003</v>
      </c>
      <c r="V69" s="159">
        <v>32619176.219999999</v>
      </c>
      <c r="W69" s="159">
        <v>10970378.26</v>
      </c>
      <c r="X69" s="159">
        <v>48319.6</v>
      </c>
      <c r="Y69" s="159">
        <v>6832813.7300000004</v>
      </c>
      <c r="Z69" s="159">
        <v>5430238.21</v>
      </c>
      <c r="AA69" s="159">
        <v>2464300</v>
      </c>
      <c r="AB69" s="159">
        <v>2965938.21</v>
      </c>
      <c r="AC69" s="159">
        <v>1022592.36</v>
      </c>
      <c r="AD69" s="159">
        <v>1022592.36</v>
      </c>
      <c r="AE69" s="159">
        <v>5744645.2800000003</v>
      </c>
      <c r="AF69" s="159">
        <v>4185038.62</v>
      </c>
      <c r="AG69" s="159">
        <v>2400</v>
      </c>
      <c r="AH69" s="159">
        <v>0</v>
      </c>
      <c r="AI69" s="159">
        <v>0</v>
      </c>
      <c r="AJ69" s="159">
        <v>0</v>
      </c>
    </row>
    <row r="70" spans="1:36">
      <c r="A70" s="153">
        <v>2</v>
      </c>
      <c r="B70" s="154">
        <v>9</v>
      </c>
      <c r="C70" s="154">
        <v>6</v>
      </c>
      <c r="D70" s="155">
        <v>2</v>
      </c>
      <c r="E70" s="155" t="s">
        <v>556</v>
      </c>
      <c r="F70" s="156" t="s">
        <v>2842</v>
      </c>
      <c r="G70" s="156" t="s">
        <v>556</v>
      </c>
      <c r="H70" s="156" t="s">
        <v>2847</v>
      </c>
      <c r="I70" s="155">
        <v>209062</v>
      </c>
      <c r="J70" s="157" t="s">
        <v>2689</v>
      </c>
      <c r="K70" s="157"/>
      <c r="L70" s="155">
        <v>2022</v>
      </c>
      <c r="M70" s="158">
        <v>6836</v>
      </c>
      <c r="N70" s="159">
        <v>43036810.390000001</v>
      </c>
      <c r="O70" s="159">
        <v>36650850.420000002</v>
      </c>
      <c r="P70" s="159">
        <v>19022892.149999999</v>
      </c>
      <c r="Q70" s="159">
        <v>7131897</v>
      </c>
      <c r="R70" s="159">
        <v>11890995.15</v>
      </c>
      <c r="S70" s="159">
        <v>6385959.9699999997</v>
      </c>
      <c r="T70" s="159">
        <v>6212862.4000000004</v>
      </c>
      <c r="U70" s="159">
        <v>35926210.189999998</v>
      </c>
      <c r="V70" s="159">
        <v>33058216.27</v>
      </c>
      <c r="W70" s="159">
        <v>9570555.0199999996</v>
      </c>
      <c r="X70" s="159">
        <v>272136.08</v>
      </c>
      <c r="Y70" s="159">
        <v>2867993.92</v>
      </c>
      <c r="Z70" s="159">
        <v>6200690.7000000002</v>
      </c>
      <c r="AA70" s="159">
        <v>0</v>
      </c>
      <c r="AB70" s="159">
        <v>6200690.7000000002</v>
      </c>
      <c r="AC70" s="159">
        <v>1392000</v>
      </c>
      <c r="AD70" s="159">
        <v>1392000</v>
      </c>
      <c r="AE70" s="159">
        <v>12236000</v>
      </c>
      <c r="AF70" s="159">
        <v>3592634.15</v>
      </c>
      <c r="AG70" s="159">
        <v>0</v>
      </c>
      <c r="AH70" s="159">
        <v>73791.399999999994</v>
      </c>
      <c r="AI70" s="159">
        <v>0</v>
      </c>
      <c r="AJ70" s="159">
        <v>0</v>
      </c>
    </row>
    <row r="71" spans="1:36">
      <c r="A71" s="153">
        <v>2</v>
      </c>
      <c r="B71" s="154">
        <v>9</v>
      </c>
      <c r="C71" s="154">
        <v>7</v>
      </c>
      <c r="D71" s="155">
        <v>3</v>
      </c>
      <c r="E71" s="155" t="s">
        <v>556</v>
      </c>
      <c r="F71" s="156" t="s">
        <v>2848</v>
      </c>
      <c r="G71" s="156" t="s">
        <v>556</v>
      </c>
      <c r="H71" s="156" t="s">
        <v>2849</v>
      </c>
      <c r="I71" s="155">
        <v>209073</v>
      </c>
      <c r="J71" s="157" t="s">
        <v>2688</v>
      </c>
      <c r="K71" s="157"/>
      <c r="L71" s="155">
        <v>2022</v>
      </c>
      <c r="M71" s="158">
        <v>7308</v>
      </c>
      <c r="N71" s="159">
        <v>45585708.759999998</v>
      </c>
      <c r="O71" s="159">
        <v>41373632.119999997</v>
      </c>
      <c r="P71" s="159">
        <v>21240444.560000002</v>
      </c>
      <c r="Q71" s="159">
        <v>8098270</v>
      </c>
      <c r="R71" s="159">
        <v>13142174.560000001</v>
      </c>
      <c r="S71" s="159">
        <v>4212076.6399999997</v>
      </c>
      <c r="T71" s="159">
        <v>534528.31000000006</v>
      </c>
      <c r="U71" s="159">
        <v>46220447.009999998</v>
      </c>
      <c r="V71" s="159">
        <v>38068980.43</v>
      </c>
      <c r="W71" s="159">
        <v>13881160.029999999</v>
      </c>
      <c r="X71" s="159">
        <v>137127.62</v>
      </c>
      <c r="Y71" s="159">
        <v>8151466.5800000001</v>
      </c>
      <c r="Z71" s="159">
        <v>5562610.4000000004</v>
      </c>
      <c r="AA71" s="159">
        <v>3500000</v>
      </c>
      <c r="AB71" s="159">
        <v>2062610.4000000004</v>
      </c>
      <c r="AC71" s="159">
        <v>1498944</v>
      </c>
      <c r="AD71" s="159">
        <v>1498944</v>
      </c>
      <c r="AE71" s="159">
        <v>13814524</v>
      </c>
      <c r="AF71" s="159">
        <v>3304651.69</v>
      </c>
      <c r="AG71" s="159">
        <v>870829.79</v>
      </c>
      <c r="AH71" s="159">
        <v>564159.43000000005</v>
      </c>
      <c r="AI71" s="159">
        <v>0</v>
      </c>
      <c r="AJ71" s="159">
        <v>0</v>
      </c>
    </row>
    <row r="72" spans="1:36">
      <c r="A72" s="153">
        <v>2</v>
      </c>
      <c r="B72" s="154">
        <v>9</v>
      </c>
      <c r="C72" s="154">
        <v>8</v>
      </c>
      <c r="D72" s="155">
        <v>2</v>
      </c>
      <c r="E72" s="155" t="s">
        <v>556</v>
      </c>
      <c r="F72" s="156" t="s">
        <v>2842</v>
      </c>
      <c r="G72" s="156" t="s">
        <v>556</v>
      </c>
      <c r="H72" s="156" t="s">
        <v>2850</v>
      </c>
      <c r="I72" s="155">
        <v>209082</v>
      </c>
      <c r="J72" s="157" t="s">
        <v>2687</v>
      </c>
      <c r="K72" s="157"/>
      <c r="L72" s="155">
        <v>2022</v>
      </c>
      <c r="M72" s="158">
        <v>2543</v>
      </c>
      <c r="N72" s="159">
        <v>17755748.760000002</v>
      </c>
      <c r="O72" s="159">
        <v>13659325.35</v>
      </c>
      <c r="P72" s="159">
        <v>8396121.1900000013</v>
      </c>
      <c r="Q72" s="159">
        <v>3420457</v>
      </c>
      <c r="R72" s="159">
        <v>4975664.1900000004</v>
      </c>
      <c r="S72" s="159">
        <v>4096423.41</v>
      </c>
      <c r="T72" s="159">
        <v>76123.83</v>
      </c>
      <c r="U72" s="159">
        <v>13511570.07</v>
      </c>
      <c r="V72" s="159">
        <v>12289757.460000001</v>
      </c>
      <c r="W72" s="159">
        <v>3641951.98</v>
      </c>
      <c r="X72" s="159">
        <v>61299.78</v>
      </c>
      <c r="Y72" s="159">
        <v>1221812.6100000001</v>
      </c>
      <c r="Z72" s="159">
        <v>2333135.98</v>
      </c>
      <c r="AA72" s="159">
        <v>0</v>
      </c>
      <c r="AB72" s="159">
        <v>2333135.98</v>
      </c>
      <c r="AC72" s="159">
        <v>501066.62</v>
      </c>
      <c r="AD72" s="159">
        <v>501066.62</v>
      </c>
      <c r="AE72" s="159">
        <v>2200688</v>
      </c>
      <c r="AF72" s="159">
        <v>1369567.89</v>
      </c>
      <c r="AG72" s="159">
        <v>0</v>
      </c>
      <c r="AH72" s="159">
        <v>0</v>
      </c>
      <c r="AI72" s="159">
        <v>0</v>
      </c>
      <c r="AJ72" s="159">
        <v>0</v>
      </c>
    </row>
    <row r="73" spans="1:36">
      <c r="A73" s="153">
        <v>2</v>
      </c>
      <c r="B73" s="154">
        <v>10</v>
      </c>
      <c r="C73" s="154">
        <v>1</v>
      </c>
      <c r="D73" s="155">
        <v>1</v>
      </c>
      <c r="E73" s="155" t="s">
        <v>556</v>
      </c>
      <c r="F73" s="156" t="s">
        <v>2851</v>
      </c>
      <c r="G73" s="156" t="s">
        <v>556</v>
      </c>
      <c r="H73" s="156" t="s">
        <v>2852</v>
      </c>
      <c r="I73" s="155">
        <v>210011</v>
      </c>
      <c r="J73" s="157" t="s">
        <v>2684</v>
      </c>
      <c r="K73" s="157"/>
      <c r="L73" s="155">
        <v>2022</v>
      </c>
      <c r="M73" s="158">
        <v>20573</v>
      </c>
      <c r="N73" s="159">
        <v>109894253.56999999</v>
      </c>
      <c r="O73" s="159">
        <v>101514759.65000001</v>
      </c>
      <c r="P73" s="159">
        <v>47547940.189999998</v>
      </c>
      <c r="Q73" s="159">
        <v>20221087</v>
      </c>
      <c r="R73" s="159">
        <v>27326853.190000001</v>
      </c>
      <c r="S73" s="159">
        <v>8379493.9199999999</v>
      </c>
      <c r="T73" s="159">
        <v>3789883.08</v>
      </c>
      <c r="U73" s="159">
        <v>99717788.269999996</v>
      </c>
      <c r="V73" s="159">
        <v>92816338.760000005</v>
      </c>
      <c r="W73" s="159">
        <v>34232289.710000001</v>
      </c>
      <c r="X73" s="159">
        <v>519479.09</v>
      </c>
      <c r="Y73" s="159">
        <v>6901449.5099999998</v>
      </c>
      <c r="Z73" s="159">
        <v>12006807.75</v>
      </c>
      <c r="AA73" s="159">
        <v>3234000</v>
      </c>
      <c r="AB73" s="159">
        <v>8772807.75</v>
      </c>
      <c r="AC73" s="159">
        <v>4506000</v>
      </c>
      <c r="AD73" s="159">
        <v>4506000</v>
      </c>
      <c r="AE73" s="159">
        <v>32452645.739999998</v>
      </c>
      <c r="AF73" s="159">
        <v>8698420.8900000006</v>
      </c>
      <c r="AG73" s="159">
        <v>37539.379999999997</v>
      </c>
      <c r="AH73" s="159">
        <v>196306.6</v>
      </c>
      <c r="AI73" s="159">
        <v>0</v>
      </c>
      <c r="AJ73" s="159">
        <v>13477.74</v>
      </c>
    </row>
    <row r="74" spans="1:36">
      <c r="A74" s="153">
        <v>2</v>
      </c>
      <c r="B74" s="154">
        <v>10</v>
      </c>
      <c r="C74" s="154">
        <v>2</v>
      </c>
      <c r="D74" s="155">
        <v>1</v>
      </c>
      <c r="E74" s="155" t="s">
        <v>556</v>
      </c>
      <c r="F74" s="156" t="s">
        <v>2851</v>
      </c>
      <c r="G74" s="156" t="s">
        <v>556</v>
      </c>
      <c r="H74" s="156" t="s">
        <v>2853</v>
      </c>
      <c r="I74" s="155">
        <v>210021</v>
      </c>
      <c r="J74" s="157" t="s">
        <v>2686</v>
      </c>
      <c r="K74" s="157"/>
      <c r="L74" s="155">
        <v>2022</v>
      </c>
      <c r="M74" s="158">
        <v>3953</v>
      </c>
      <c r="N74" s="159">
        <v>48323880.229999997</v>
      </c>
      <c r="O74" s="159">
        <v>33291737.079999998</v>
      </c>
      <c r="P74" s="159">
        <v>14249511.939999999</v>
      </c>
      <c r="Q74" s="159">
        <v>4932207</v>
      </c>
      <c r="R74" s="159">
        <v>9317304.9399999995</v>
      </c>
      <c r="S74" s="159">
        <v>15032143.15</v>
      </c>
      <c r="T74" s="159">
        <v>6645899</v>
      </c>
      <c r="U74" s="159">
        <v>42753460.920000002</v>
      </c>
      <c r="V74" s="159">
        <v>33277192.260000002</v>
      </c>
      <c r="W74" s="159">
        <v>11038993.949999999</v>
      </c>
      <c r="X74" s="159">
        <v>338412.56</v>
      </c>
      <c r="Y74" s="159">
        <v>9476268.6600000001</v>
      </c>
      <c r="Z74" s="159">
        <v>5136497.83</v>
      </c>
      <c r="AA74" s="159">
        <v>2500000</v>
      </c>
      <c r="AB74" s="159">
        <v>2636497.83</v>
      </c>
      <c r="AC74" s="159">
        <v>3954428.69</v>
      </c>
      <c r="AD74" s="159">
        <v>3680000</v>
      </c>
      <c r="AE74" s="159">
        <v>21661440.879999999</v>
      </c>
      <c r="AF74" s="159">
        <v>14544.82</v>
      </c>
      <c r="AG74" s="159">
        <v>0</v>
      </c>
      <c r="AH74" s="159">
        <v>220757.86</v>
      </c>
      <c r="AI74" s="159">
        <v>0</v>
      </c>
      <c r="AJ74" s="159">
        <v>11440.88</v>
      </c>
    </row>
    <row r="75" spans="1:36">
      <c r="A75" s="153">
        <v>2</v>
      </c>
      <c r="B75" s="154">
        <v>10</v>
      </c>
      <c r="C75" s="154">
        <v>3</v>
      </c>
      <c r="D75" s="155">
        <v>3</v>
      </c>
      <c r="E75" s="155" t="s">
        <v>556</v>
      </c>
      <c r="F75" s="156" t="s">
        <v>2854</v>
      </c>
      <c r="G75" s="156" t="s">
        <v>556</v>
      </c>
      <c r="H75" s="156" t="s">
        <v>2855</v>
      </c>
      <c r="I75" s="155">
        <v>210033</v>
      </c>
      <c r="J75" s="157" t="s">
        <v>2685</v>
      </c>
      <c r="K75" s="157"/>
      <c r="L75" s="155">
        <v>2022</v>
      </c>
      <c r="M75" s="158">
        <v>9864</v>
      </c>
      <c r="N75" s="159">
        <v>59135107.189999998</v>
      </c>
      <c r="O75" s="159">
        <v>50970434.659999996</v>
      </c>
      <c r="P75" s="159">
        <v>33360088.789999999</v>
      </c>
      <c r="Q75" s="159">
        <v>16210992</v>
      </c>
      <c r="R75" s="159">
        <v>17149096.789999999</v>
      </c>
      <c r="S75" s="159">
        <v>8164672.5300000003</v>
      </c>
      <c r="T75" s="159">
        <v>846639.08</v>
      </c>
      <c r="U75" s="159">
        <v>55426335.259999998</v>
      </c>
      <c r="V75" s="159">
        <v>49283873.979999997</v>
      </c>
      <c r="W75" s="159">
        <v>16706618.119999999</v>
      </c>
      <c r="X75" s="159">
        <v>44141.68</v>
      </c>
      <c r="Y75" s="159">
        <v>6142461.2800000003</v>
      </c>
      <c r="Z75" s="159">
        <v>2693264.77</v>
      </c>
      <c r="AA75" s="159">
        <v>0</v>
      </c>
      <c r="AB75" s="159">
        <v>2693264.77</v>
      </c>
      <c r="AC75" s="159">
        <v>1200000</v>
      </c>
      <c r="AD75" s="159">
        <v>900000</v>
      </c>
      <c r="AE75" s="159">
        <v>2237000</v>
      </c>
      <c r="AF75" s="159">
        <v>1686560.68</v>
      </c>
      <c r="AG75" s="159">
        <v>607262.06999999995</v>
      </c>
      <c r="AH75" s="159">
        <v>717616.32</v>
      </c>
      <c r="AI75" s="159">
        <v>0</v>
      </c>
      <c r="AJ75" s="159">
        <v>0</v>
      </c>
    </row>
    <row r="76" spans="1:36">
      <c r="A76" s="153">
        <v>2</v>
      </c>
      <c r="B76" s="154">
        <v>10</v>
      </c>
      <c r="C76" s="154">
        <v>4</v>
      </c>
      <c r="D76" s="155">
        <v>2</v>
      </c>
      <c r="E76" s="155" t="s">
        <v>556</v>
      </c>
      <c r="F76" s="156" t="s">
        <v>2856</v>
      </c>
      <c r="G76" s="156" t="s">
        <v>556</v>
      </c>
      <c r="H76" s="156" t="s">
        <v>2857</v>
      </c>
      <c r="I76" s="155">
        <v>210042</v>
      </c>
      <c r="J76" s="157" t="s">
        <v>2684</v>
      </c>
      <c r="K76" s="157"/>
      <c r="L76" s="155">
        <v>2022</v>
      </c>
      <c r="M76" s="158">
        <v>6568</v>
      </c>
      <c r="N76" s="159">
        <v>43964953.899999999</v>
      </c>
      <c r="O76" s="159">
        <v>34740878.93</v>
      </c>
      <c r="P76" s="159">
        <v>21050999.600000001</v>
      </c>
      <c r="Q76" s="159">
        <v>9920600</v>
      </c>
      <c r="R76" s="159">
        <v>11130399.6</v>
      </c>
      <c r="S76" s="159">
        <v>9224074.9700000007</v>
      </c>
      <c r="T76" s="159">
        <v>379806.39</v>
      </c>
      <c r="U76" s="159">
        <v>38631054.270000003</v>
      </c>
      <c r="V76" s="159">
        <v>30681188.260000002</v>
      </c>
      <c r="W76" s="159">
        <v>12698610.58</v>
      </c>
      <c r="X76" s="159">
        <v>90584.12</v>
      </c>
      <c r="Y76" s="159">
        <v>7949866.0099999998</v>
      </c>
      <c r="Z76" s="159">
        <v>4710266.2699999996</v>
      </c>
      <c r="AA76" s="159">
        <v>0</v>
      </c>
      <c r="AB76" s="159">
        <v>4710266.2699999996</v>
      </c>
      <c r="AC76" s="159">
        <v>869301</v>
      </c>
      <c r="AD76" s="159">
        <v>869301</v>
      </c>
      <c r="AE76" s="159">
        <v>6631691</v>
      </c>
      <c r="AF76" s="159">
        <v>4059690.67</v>
      </c>
      <c r="AG76" s="159">
        <v>128273.8</v>
      </c>
      <c r="AH76" s="159">
        <v>13321.34</v>
      </c>
      <c r="AI76" s="159">
        <v>0</v>
      </c>
      <c r="AJ76" s="159">
        <v>0</v>
      </c>
    </row>
    <row r="77" spans="1:36">
      <c r="A77" s="153">
        <v>2</v>
      </c>
      <c r="B77" s="154">
        <v>10</v>
      </c>
      <c r="C77" s="154">
        <v>5</v>
      </c>
      <c r="D77" s="155">
        <v>3</v>
      </c>
      <c r="E77" s="155" t="s">
        <v>556</v>
      </c>
      <c r="F77" s="156" t="s">
        <v>2854</v>
      </c>
      <c r="G77" s="156" t="s">
        <v>556</v>
      </c>
      <c r="H77" s="156" t="s">
        <v>2858</v>
      </c>
      <c r="I77" s="155">
        <v>210053</v>
      </c>
      <c r="J77" s="157" t="s">
        <v>2683</v>
      </c>
      <c r="K77" s="157"/>
      <c r="L77" s="155">
        <v>2022</v>
      </c>
      <c r="M77" s="158">
        <v>6431</v>
      </c>
      <c r="N77" s="159">
        <v>33049690.25</v>
      </c>
      <c r="O77" s="159">
        <v>31696356.030000001</v>
      </c>
      <c r="P77" s="159">
        <v>19306299.25</v>
      </c>
      <c r="Q77" s="159">
        <v>8515515</v>
      </c>
      <c r="R77" s="159">
        <v>10790784.25</v>
      </c>
      <c r="S77" s="159">
        <v>1353334.22</v>
      </c>
      <c r="T77" s="159">
        <v>1257789.6499999999</v>
      </c>
      <c r="U77" s="159">
        <v>30823113.879999999</v>
      </c>
      <c r="V77" s="159">
        <v>28691704.07</v>
      </c>
      <c r="W77" s="159">
        <v>10521828.48</v>
      </c>
      <c r="X77" s="159">
        <v>65458.98</v>
      </c>
      <c r="Y77" s="159">
        <v>2131409.81</v>
      </c>
      <c r="Z77" s="159">
        <v>7223707.2199999997</v>
      </c>
      <c r="AA77" s="159">
        <v>0</v>
      </c>
      <c r="AB77" s="159">
        <v>7223707.2199999997</v>
      </c>
      <c r="AC77" s="159">
        <v>1037460</v>
      </c>
      <c r="AD77" s="159">
        <v>1037460</v>
      </c>
      <c r="AE77" s="159">
        <v>6339215.9199999999</v>
      </c>
      <c r="AF77" s="159">
        <v>3004651.96</v>
      </c>
      <c r="AG77" s="159">
        <v>503687.14</v>
      </c>
      <c r="AH77" s="159">
        <v>621418.48</v>
      </c>
      <c r="AI77" s="159">
        <v>1144.8399999999999</v>
      </c>
      <c r="AJ77" s="159">
        <v>0</v>
      </c>
    </row>
    <row r="78" spans="1:36">
      <c r="A78" s="153">
        <v>2</v>
      </c>
      <c r="B78" s="154">
        <v>10</v>
      </c>
      <c r="C78" s="154">
        <v>6</v>
      </c>
      <c r="D78" s="155">
        <v>2</v>
      </c>
      <c r="E78" s="155" t="s">
        <v>556</v>
      </c>
      <c r="F78" s="156" t="s">
        <v>2856</v>
      </c>
      <c r="G78" s="156" t="s">
        <v>556</v>
      </c>
      <c r="H78" s="156" t="s">
        <v>2859</v>
      </c>
      <c r="I78" s="155">
        <v>210062</v>
      </c>
      <c r="J78" s="157" t="s">
        <v>2682</v>
      </c>
      <c r="K78" s="157"/>
      <c r="L78" s="155">
        <v>2022</v>
      </c>
      <c r="M78" s="158">
        <v>1624</v>
      </c>
      <c r="N78" s="159">
        <v>10518488.359999999</v>
      </c>
      <c r="O78" s="159">
        <v>8834444.1400000006</v>
      </c>
      <c r="P78" s="159">
        <v>4611180.68</v>
      </c>
      <c r="Q78" s="159">
        <v>1844650</v>
      </c>
      <c r="R78" s="159">
        <v>2766530.68</v>
      </c>
      <c r="S78" s="159">
        <v>1684044.22</v>
      </c>
      <c r="T78" s="159">
        <v>181144.22</v>
      </c>
      <c r="U78" s="159">
        <v>8992878.6899999995</v>
      </c>
      <c r="V78" s="159">
        <v>8524399.1199999992</v>
      </c>
      <c r="W78" s="159">
        <v>3674625.98</v>
      </c>
      <c r="X78" s="159">
        <v>7904.46</v>
      </c>
      <c r="Y78" s="159">
        <v>468479.57</v>
      </c>
      <c r="Z78" s="159">
        <v>895726.21</v>
      </c>
      <c r="AA78" s="159">
        <v>0</v>
      </c>
      <c r="AB78" s="159">
        <v>895726.21</v>
      </c>
      <c r="AC78" s="159">
        <v>50000</v>
      </c>
      <c r="AD78" s="159">
        <v>50000</v>
      </c>
      <c r="AE78" s="159">
        <v>210000</v>
      </c>
      <c r="AF78" s="159">
        <v>310045.02</v>
      </c>
      <c r="AG78" s="159">
        <v>177722.04</v>
      </c>
      <c r="AH78" s="159">
        <v>177722.04</v>
      </c>
      <c r="AI78" s="159">
        <v>0</v>
      </c>
      <c r="AJ78" s="159">
        <v>0</v>
      </c>
    </row>
    <row r="79" spans="1:36">
      <c r="A79" s="153">
        <v>2</v>
      </c>
      <c r="B79" s="154">
        <v>10</v>
      </c>
      <c r="C79" s="154">
        <v>7</v>
      </c>
      <c r="D79" s="155">
        <v>2</v>
      </c>
      <c r="E79" s="155" t="s">
        <v>556</v>
      </c>
      <c r="F79" s="156" t="s">
        <v>2856</v>
      </c>
      <c r="G79" s="156" t="s">
        <v>556</v>
      </c>
      <c r="H79" s="156" t="s">
        <v>2860</v>
      </c>
      <c r="I79" s="155">
        <v>210072</v>
      </c>
      <c r="J79" s="157" t="s">
        <v>2681</v>
      </c>
      <c r="K79" s="157"/>
      <c r="L79" s="155">
        <v>2022</v>
      </c>
      <c r="M79" s="158">
        <v>4475</v>
      </c>
      <c r="N79" s="159">
        <v>24589152.109999999</v>
      </c>
      <c r="O79" s="159">
        <v>23711591.739999998</v>
      </c>
      <c r="P79" s="159">
        <v>13682448.969999999</v>
      </c>
      <c r="Q79" s="159">
        <v>6652805</v>
      </c>
      <c r="R79" s="159">
        <v>7029643.9699999997</v>
      </c>
      <c r="S79" s="159">
        <v>877560.37</v>
      </c>
      <c r="T79" s="159">
        <v>143236.4</v>
      </c>
      <c r="U79" s="159">
        <v>24330591.02</v>
      </c>
      <c r="V79" s="159">
        <v>21731451.539999999</v>
      </c>
      <c r="W79" s="159">
        <v>8809200.2799999993</v>
      </c>
      <c r="X79" s="159">
        <v>40597.89</v>
      </c>
      <c r="Y79" s="159">
        <v>2599139.48</v>
      </c>
      <c r="Z79" s="159">
        <v>2533328.02</v>
      </c>
      <c r="AA79" s="159">
        <v>0</v>
      </c>
      <c r="AB79" s="159">
        <v>2533328.02</v>
      </c>
      <c r="AC79" s="159">
        <v>716600</v>
      </c>
      <c r="AD79" s="159">
        <v>716600</v>
      </c>
      <c r="AE79" s="159">
        <v>2514831</v>
      </c>
      <c r="AF79" s="159">
        <v>1980140.2</v>
      </c>
      <c r="AG79" s="159">
        <v>212942.9</v>
      </c>
      <c r="AH79" s="159">
        <v>117352.7</v>
      </c>
      <c r="AI79" s="159">
        <v>0</v>
      </c>
      <c r="AJ79" s="159">
        <v>0</v>
      </c>
    </row>
    <row r="80" spans="1:36">
      <c r="A80" s="153">
        <v>2</v>
      </c>
      <c r="B80" s="154">
        <v>11</v>
      </c>
      <c r="C80" s="154">
        <v>1</v>
      </c>
      <c r="D80" s="155">
        <v>1</v>
      </c>
      <c r="E80" s="155" t="s">
        <v>556</v>
      </c>
      <c r="F80" s="156" t="s">
        <v>2861</v>
      </c>
      <c r="G80" s="156" t="s">
        <v>556</v>
      </c>
      <c r="H80" s="156" t="s">
        <v>2862</v>
      </c>
      <c r="I80" s="155">
        <v>211011</v>
      </c>
      <c r="J80" s="157" t="s">
        <v>2680</v>
      </c>
      <c r="K80" s="157"/>
      <c r="L80" s="155">
        <v>2022</v>
      </c>
      <c r="M80" s="158">
        <v>71278</v>
      </c>
      <c r="N80" s="159">
        <v>427748160.31</v>
      </c>
      <c r="O80" s="159">
        <v>395123730.26999998</v>
      </c>
      <c r="P80" s="159">
        <v>178102732.56</v>
      </c>
      <c r="Q80" s="159">
        <v>71232145</v>
      </c>
      <c r="R80" s="159">
        <v>106870587.56</v>
      </c>
      <c r="S80" s="159">
        <v>32624430.039999999</v>
      </c>
      <c r="T80" s="159">
        <v>21264014.91</v>
      </c>
      <c r="U80" s="159">
        <v>410336665.75</v>
      </c>
      <c r="V80" s="159">
        <v>363234985.94999999</v>
      </c>
      <c r="W80" s="159">
        <v>119117265.83</v>
      </c>
      <c r="X80" s="159">
        <v>2370707.44</v>
      </c>
      <c r="Y80" s="159">
        <v>47101679.799999997</v>
      </c>
      <c r="Z80" s="159">
        <v>127133936.02</v>
      </c>
      <c r="AA80" s="159">
        <v>0</v>
      </c>
      <c r="AB80" s="159">
        <v>127133936.02</v>
      </c>
      <c r="AC80" s="159">
        <v>23299963.879999999</v>
      </c>
      <c r="AD80" s="159">
        <v>9999963.8800000008</v>
      </c>
      <c r="AE80" s="159">
        <v>161201519.81999999</v>
      </c>
      <c r="AF80" s="159">
        <v>31888744.32</v>
      </c>
      <c r="AG80" s="159">
        <v>0</v>
      </c>
      <c r="AH80" s="159">
        <v>1483.62</v>
      </c>
      <c r="AI80" s="159">
        <v>228422.16</v>
      </c>
      <c r="AJ80" s="159">
        <v>16251.92</v>
      </c>
    </row>
    <row r="81" spans="1:36">
      <c r="A81" s="153">
        <v>2</v>
      </c>
      <c r="B81" s="154">
        <v>11</v>
      </c>
      <c r="C81" s="154">
        <v>2</v>
      </c>
      <c r="D81" s="155">
        <v>2</v>
      </c>
      <c r="E81" s="155" t="s">
        <v>556</v>
      </c>
      <c r="F81" s="156" t="s">
        <v>2863</v>
      </c>
      <c r="G81" s="156" t="s">
        <v>556</v>
      </c>
      <c r="H81" s="156" t="s">
        <v>2864</v>
      </c>
      <c r="I81" s="155">
        <v>211022</v>
      </c>
      <c r="J81" s="157" t="s">
        <v>2680</v>
      </c>
      <c r="K81" s="157"/>
      <c r="L81" s="155">
        <v>2022</v>
      </c>
      <c r="M81" s="158">
        <v>16704</v>
      </c>
      <c r="N81" s="159">
        <v>127715001.61</v>
      </c>
      <c r="O81" s="159">
        <v>121490098.61</v>
      </c>
      <c r="P81" s="159">
        <v>41284987.129999995</v>
      </c>
      <c r="Q81" s="159">
        <v>12971228</v>
      </c>
      <c r="R81" s="159">
        <v>28313759.129999999</v>
      </c>
      <c r="S81" s="159">
        <v>6224903</v>
      </c>
      <c r="T81" s="159">
        <v>2214757.0099999998</v>
      </c>
      <c r="U81" s="159">
        <v>125211372.29000001</v>
      </c>
      <c r="V81" s="159">
        <v>105837728.37</v>
      </c>
      <c r="W81" s="159">
        <v>26741023.149999999</v>
      </c>
      <c r="X81" s="159">
        <v>450341.84</v>
      </c>
      <c r="Y81" s="159">
        <v>19373643.920000002</v>
      </c>
      <c r="Z81" s="159">
        <v>19441806.5</v>
      </c>
      <c r="AA81" s="159">
        <v>0</v>
      </c>
      <c r="AB81" s="159">
        <v>19441806.5</v>
      </c>
      <c r="AC81" s="159">
        <v>3309161.6</v>
      </c>
      <c r="AD81" s="159">
        <v>3309161.6</v>
      </c>
      <c r="AE81" s="159">
        <v>33954131.200000003</v>
      </c>
      <c r="AF81" s="159">
        <v>15652370.24</v>
      </c>
      <c r="AG81" s="159">
        <v>97464.03</v>
      </c>
      <c r="AH81" s="159">
        <v>153144.20000000001</v>
      </c>
      <c r="AI81" s="159">
        <v>0</v>
      </c>
      <c r="AJ81" s="159">
        <v>0</v>
      </c>
    </row>
    <row r="82" spans="1:36">
      <c r="A82" s="153">
        <v>2</v>
      </c>
      <c r="B82" s="154">
        <v>11</v>
      </c>
      <c r="C82" s="154">
        <v>3</v>
      </c>
      <c r="D82" s="155">
        <v>2</v>
      </c>
      <c r="E82" s="155" t="s">
        <v>556</v>
      </c>
      <c r="F82" s="156" t="s">
        <v>2863</v>
      </c>
      <c r="G82" s="156" t="s">
        <v>556</v>
      </c>
      <c r="H82" s="156" t="s">
        <v>2865</v>
      </c>
      <c r="I82" s="155">
        <v>211032</v>
      </c>
      <c r="J82" s="157" t="s">
        <v>2679</v>
      </c>
      <c r="K82" s="157"/>
      <c r="L82" s="155">
        <v>2022</v>
      </c>
      <c r="M82" s="158">
        <v>7789</v>
      </c>
      <c r="N82" s="159">
        <v>83680570.530000001</v>
      </c>
      <c r="O82" s="159">
        <v>77913334.069999993</v>
      </c>
      <c r="P82" s="159">
        <v>24342850.93</v>
      </c>
      <c r="Q82" s="159">
        <v>8879594</v>
      </c>
      <c r="R82" s="159">
        <v>15463256.93</v>
      </c>
      <c r="S82" s="159">
        <v>5767236.46</v>
      </c>
      <c r="T82" s="159">
        <v>800361.72</v>
      </c>
      <c r="U82" s="159">
        <v>73518274.469999999</v>
      </c>
      <c r="V82" s="159">
        <v>65595404.149999999</v>
      </c>
      <c r="W82" s="159">
        <v>21538754.699999999</v>
      </c>
      <c r="X82" s="159">
        <v>0</v>
      </c>
      <c r="Y82" s="159">
        <v>7922870.3200000003</v>
      </c>
      <c r="Z82" s="159">
        <v>27855992.600000001</v>
      </c>
      <c r="AA82" s="159">
        <v>0</v>
      </c>
      <c r="AB82" s="159">
        <v>27855992.600000001</v>
      </c>
      <c r="AC82" s="159">
        <v>0</v>
      </c>
      <c r="AD82" s="159">
        <v>0</v>
      </c>
      <c r="AE82" s="159">
        <v>0</v>
      </c>
      <c r="AF82" s="159">
        <v>12317929.92</v>
      </c>
      <c r="AG82" s="159">
        <v>46437.8</v>
      </c>
      <c r="AH82" s="159">
        <v>105705.3</v>
      </c>
      <c r="AI82" s="159">
        <v>0</v>
      </c>
      <c r="AJ82" s="159">
        <v>0</v>
      </c>
    </row>
    <row r="83" spans="1:36">
      <c r="A83" s="153">
        <v>2</v>
      </c>
      <c r="B83" s="154">
        <v>11</v>
      </c>
      <c r="C83" s="154">
        <v>4</v>
      </c>
      <c r="D83" s="155">
        <v>3</v>
      </c>
      <c r="E83" s="155" t="s">
        <v>556</v>
      </c>
      <c r="F83" s="156" t="s">
        <v>2866</v>
      </c>
      <c r="G83" s="156" t="s">
        <v>556</v>
      </c>
      <c r="H83" s="156" t="s">
        <v>2867</v>
      </c>
      <c r="I83" s="155">
        <v>211043</v>
      </c>
      <c r="J83" s="157" t="s">
        <v>2678</v>
      </c>
      <c r="K83" s="157"/>
      <c r="L83" s="155">
        <v>2022</v>
      </c>
      <c r="M83" s="158">
        <v>9866</v>
      </c>
      <c r="N83" s="159">
        <v>106039790.18000001</v>
      </c>
      <c r="O83" s="159">
        <v>57257411.170000002</v>
      </c>
      <c r="P83" s="159">
        <v>28165049.25</v>
      </c>
      <c r="Q83" s="159">
        <v>11678313</v>
      </c>
      <c r="R83" s="159">
        <v>16486736.25</v>
      </c>
      <c r="S83" s="159">
        <v>48782379.009999998</v>
      </c>
      <c r="T83" s="159">
        <v>3863194.38</v>
      </c>
      <c r="U83" s="159">
        <v>119431751.15000001</v>
      </c>
      <c r="V83" s="159">
        <v>47043947.950000003</v>
      </c>
      <c r="W83" s="159">
        <v>14980542.470000001</v>
      </c>
      <c r="X83" s="159">
        <v>1201811.22</v>
      </c>
      <c r="Y83" s="159">
        <v>72387803.200000003</v>
      </c>
      <c r="Z83" s="159">
        <v>33455378.510000002</v>
      </c>
      <c r="AA83" s="159">
        <v>27115418.039999999</v>
      </c>
      <c r="AB83" s="159">
        <v>6339960.4700000025</v>
      </c>
      <c r="AC83" s="159">
        <v>2775860</v>
      </c>
      <c r="AD83" s="159">
        <v>2775860</v>
      </c>
      <c r="AE83" s="159">
        <v>65252188.609999999</v>
      </c>
      <c r="AF83" s="159">
        <v>10213463.220000001</v>
      </c>
      <c r="AG83" s="159">
        <v>346167.34</v>
      </c>
      <c r="AH83" s="159">
        <v>232519.17</v>
      </c>
      <c r="AI83" s="159">
        <v>0</v>
      </c>
      <c r="AJ83" s="159">
        <v>34242.370000000003</v>
      </c>
    </row>
    <row r="84" spans="1:36">
      <c r="A84" s="153">
        <v>2</v>
      </c>
      <c r="B84" s="154">
        <v>12</v>
      </c>
      <c r="C84" s="154">
        <v>1</v>
      </c>
      <c r="D84" s="155">
        <v>3</v>
      </c>
      <c r="E84" s="155" t="s">
        <v>556</v>
      </c>
      <c r="F84" s="156" t="s">
        <v>2868</v>
      </c>
      <c r="G84" s="156" t="s">
        <v>556</v>
      </c>
      <c r="H84" s="156" t="s">
        <v>2869</v>
      </c>
      <c r="I84" s="155">
        <v>212013</v>
      </c>
      <c r="J84" s="157" t="s">
        <v>2677</v>
      </c>
      <c r="K84" s="157"/>
      <c r="L84" s="155">
        <v>2022</v>
      </c>
      <c r="M84" s="158">
        <v>9511</v>
      </c>
      <c r="N84" s="159">
        <v>47720996.119999997</v>
      </c>
      <c r="O84" s="159">
        <v>44156329.520000003</v>
      </c>
      <c r="P84" s="159">
        <v>27231949.460000001</v>
      </c>
      <c r="Q84" s="159">
        <v>11646877</v>
      </c>
      <c r="R84" s="159">
        <v>15585072.460000001</v>
      </c>
      <c r="S84" s="159">
        <v>3564666.6</v>
      </c>
      <c r="T84" s="159">
        <v>752146.73</v>
      </c>
      <c r="U84" s="159">
        <v>43313702.590000004</v>
      </c>
      <c r="V84" s="159">
        <v>38180777.600000001</v>
      </c>
      <c r="W84" s="159">
        <v>12844810.859999999</v>
      </c>
      <c r="X84" s="159">
        <v>135836.74</v>
      </c>
      <c r="Y84" s="159">
        <v>5132924.99</v>
      </c>
      <c r="Z84" s="159">
        <v>7365348.2199999997</v>
      </c>
      <c r="AA84" s="159">
        <v>0</v>
      </c>
      <c r="AB84" s="159">
        <v>7365348.2199999997</v>
      </c>
      <c r="AC84" s="159">
        <v>2107719.88</v>
      </c>
      <c r="AD84" s="159">
        <v>2107719.88</v>
      </c>
      <c r="AE84" s="159">
        <v>8486903.5999999996</v>
      </c>
      <c r="AF84" s="159">
        <v>5975551.9199999999</v>
      </c>
      <c r="AG84" s="159">
        <v>1057561.3899999999</v>
      </c>
      <c r="AH84" s="159">
        <v>808565.1</v>
      </c>
      <c r="AI84" s="159">
        <v>0</v>
      </c>
      <c r="AJ84" s="159">
        <v>78034.100000000006</v>
      </c>
    </row>
    <row r="85" spans="1:36">
      <c r="A85" s="153">
        <v>2</v>
      </c>
      <c r="B85" s="154">
        <v>12</v>
      </c>
      <c r="C85" s="154">
        <v>2</v>
      </c>
      <c r="D85" s="155">
        <v>3</v>
      </c>
      <c r="E85" s="155" t="s">
        <v>556</v>
      </c>
      <c r="F85" s="156" t="s">
        <v>2868</v>
      </c>
      <c r="G85" s="156" t="s">
        <v>556</v>
      </c>
      <c r="H85" s="156" t="s">
        <v>2870</v>
      </c>
      <c r="I85" s="155">
        <v>212023</v>
      </c>
      <c r="J85" s="157" t="s">
        <v>2676</v>
      </c>
      <c r="K85" s="157"/>
      <c r="L85" s="155">
        <v>2022</v>
      </c>
      <c r="M85" s="158">
        <v>6138</v>
      </c>
      <c r="N85" s="159">
        <v>45762265.729999997</v>
      </c>
      <c r="O85" s="159">
        <v>34792359.640000001</v>
      </c>
      <c r="P85" s="159">
        <v>26567634.68</v>
      </c>
      <c r="Q85" s="159">
        <v>15433825</v>
      </c>
      <c r="R85" s="159">
        <v>11133809.68</v>
      </c>
      <c r="S85" s="159">
        <v>10969906.09</v>
      </c>
      <c r="T85" s="159">
        <v>408095.5</v>
      </c>
      <c r="U85" s="159">
        <v>38004654.020000003</v>
      </c>
      <c r="V85" s="159">
        <v>33054292.699999999</v>
      </c>
      <c r="W85" s="159">
        <v>13355746.74</v>
      </c>
      <c r="X85" s="159">
        <v>155789.24</v>
      </c>
      <c r="Y85" s="159">
        <v>4950361.32</v>
      </c>
      <c r="Z85" s="159">
        <v>1828091.72</v>
      </c>
      <c r="AA85" s="159">
        <v>285248</v>
      </c>
      <c r="AB85" s="159">
        <v>1542843.72</v>
      </c>
      <c r="AC85" s="159">
        <v>800000</v>
      </c>
      <c r="AD85" s="159">
        <v>800000</v>
      </c>
      <c r="AE85" s="159">
        <v>8685248</v>
      </c>
      <c r="AF85" s="159">
        <v>1738066.94</v>
      </c>
      <c r="AG85" s="159">
        <v>297211.78000000003</v>
      </c>
      <c r="AH85" s="159">
        <v>558237.37</v>
      </c>
      <c r="AI85" s="159">
        <v>0</v>
      </c>
      <c r="AJ85" s="159">
        <v>0</v>
      </c>
    </row>
    <row r="86" spans="1:36">
      <c r="A86" s="153">
        <v>2</v>
      </c>
      <c r="B86" s="154">
        <v>12</v>
      </c>
      <c r="C86" s="154">
        <v>3</v>
      </c>
      <c r="D86" s="155">
        <v>3</v>
      </c>
      <c r="E86" s="155" t="s">
        <v>556</v>
      </c>
      <c r="F86" s="156" t="s">
        <v>2868</v>
      </c>
      <c r="G86" s="156" t="s">
        <v>556</v>
      </c>
      <c r="H86" s="156" t="s">
        <v>2871</v>
      </c>
      <c r="I86" s="155">
        <v>212033</v>
      </c>
      <c r="J86" s="157" t="s">
        <v>2675</v>
      </c>
      <c r="K86" s="157"/>
      <c r="L86" s="155">
        <v>2022</v>
      </c>
      <c r="M86" s="158">
        <v>17079</v>
      </c>
      <c r="N86" s="159">
        <v>85952223.959999993</v>
      </c>
      <c r="O86" s="159">
        <v>83318112.260000005</v>
      </c>
      <c r="P86" s="159">
        <v>45876012.25</v>
      </c>
      <c r="Q86" s="159">
        <v>20019337</v>
      </c>
      <c r="R86" s="159">
        <v>25856675.25</v>
      </c>
      <c r="S86" s="159">
        <v>2634111.7000000002</v>
      </c>
      <c r="T86" s="159">
        <v>1942653.96</v>
      </c>
      <c r="U86" s="159">
        <v>77900003.560000002</v>
      </c>
      <c r="V86" s="159">
        <v>71501249.099999994</v>
      </c>
      <c r="W86" s="159">
        <v>24868796.940000001</v>
      </c>
      <c r="X86" s="159">
        <v>237137.9</v>
      </c>
      <c r="Y86" s="159">
        <v>6398754.46</v>
      </c>
      <c r="Z86" s="159">
        <v>2629664.9300000002</v>
      </c>
      <c r="AA86" s="159">
        <v>0</v>
      </c>
      <c r="AB86" s="159">
        <v>2629664.9300000002</v>
      </c>
      <c r="AC86" s="159">
        <v>3182500</v>
      </c>
      <c r="AD86" s="159">
        <v>3182500</v>
      </c>
      <c r="AE86" s="159">
        <v>12511229.800000001</v>
      </c>
      <c r="AF86" s="159">
        <v>11816863.16</v>
      </c>
      <c r="AG86" s="159">
        <v>77203.09</v>
      </c>
      <c r="AH86" s="159">
        <v>225269.6</v>
      </c>
      <c r="AI86" s="159">
        <v>0</v>
      </c>
      <c r="AJ86" s="159">
        <v>3202.36</v>
      </c>
    </row>
    <row r="87" spans="1:36">
      <c r="A87" s="153">
        <v>2</v>
      </c>
      <c r="B87" s="154">
        <v>12</v>
      </c>
      <c r="C87" s="154">
        <v>4</v>
      </c>
      <c r="D87" s="155">
        <v>3</v>
      </c>
      <c r="E87" s="155" t="s">
        <v>556</v>
      </c>
      <c r="F87" s="156" t="s">
        <v>2868</v>
      </c>
      <c r="G87" s="156" t="s">
        <v>556</v>
      </c>
      <c r="H87" s="156" t="s">
        <v>2872</v>
      </c>
      <c r="I87" s="155">
        <v>212043</v>
      </c>
      <c r="J87" s="157" t="s">
        <v>2674</v>
      </c>
      <c r="K87" s="157"/>
      <c r="L87" s="155">
        <v>2022</v>
      </c>
      <c r="M87" s="158">
        <v>8436</v>
      </c>
      <c r="N87" s="159">
        <v>51579394.57</v>
      </c>
      <c r="O87" s="159">
        <v>42039893.859999999</v>
      </c>
      <c r="P87" s="159">
        <v>28592531.240000002</v>
      </c>
      <c r="Q87" s="159">
        <v>14763836</v>
      </c>
      <c r="R87" s="159">
        <v>13828695.24</v>
      </c>
      <c r="S87" s="159">
        <v>9539500.7100000009</v>
      </c>
      <c r="T87" s="159">
        <v>823149.61</v>
      </c>
      <c r="U87" s="159">
        <v>41820470.399999999</v>
      </c>
      <c r="V87" s="159">
        <v>38647700.200000003</v>
      </c>
      <c r="W87" s="159">
        <v>12289878.630000001</v>
      </c>
      <c r="X87" s="159">
        <v>250098.2</v>
      </c>
      <c r="Y87" s="159">
        <v>3172770.2</v>
      </c>
      <c r="Z87" s="159">
        <v>5818350.71</v>
      </c>
      <c r="AA87" s="159">
        <v>0</v>
      </c>
      <c r="AB87" s="159">
        <v>5818350.71</v>
      </c>
      <c r="AC87" s="159">
        <v>1739740.28</v>
      </c>
      <c r="AD87" s="159">
        <v>1739740.28</v>
      </c>
      <c r="AE87" s="159">
        <v>14510683.039999999</v>
      </c>
      <c r="AF87" s="159">
        <v>3392193.66</v>
      </c>
      <c r="AG87" s="159">
        <v>145561.17000000001</v>
      </c>
      <c r="AH87" s="159">
        <v>194988.93</v>
      </c>
      <c r="AI87" s="159">
        <v>0</v>
      </c>
      <c r="AJ87" s="159">
        <v>0</v>
      </c>
    </row>
    <row r="88" spans="1:36">
      <c r="A88" s="153">
        <v>2</v>
      </c>
      <c r="B88" s="154">
        <v>12</v>
      </c>
      <c r="C88" s="154">
        <v>5</v>
      </c>
      <c r="D88" s="155">
        <v>3</v>
      </c>
      <c r="E88" s="155" t="s">
        <v>556</v>
      </c>
      <c r="F88" s="156" t="s">
        <v>2868</v>
      </c>
      <c r="G88" s="156" t="s">
        <v>556</v>
      </c>
      <c r="H88" s="156" t="s">
        <v>2873</v>
      </c>
      <c r="I88" s="155">
        <v>212053</v>
      </c>
      <c r="J88" s="157" t="s">
        <v>2673</v>
      </c>
      <c r="K88" s="157"/>
      <c r="L88" s="155">
        <v>2022</v>
      </c>
      <c r="M88" s="158">
        <v>4195</v>
      </c>
      <c r="N88" s="159">
        <v>29086530.550000001</v>
      </c>
      <c r="O88" s="159">
        <v>22137813.98</v>
      </c>
      <c r="P88" s="159">
        <v>14866736.66</v>
      </c>
      <c r="Q88" s="159">
        <v>6939103</v>
      </c>
      <c r="R88" s="159">
        <v>7927633.6600000001</v>
      </c>
      <c r="S88" s="159">
        <v>6948716.5700000003</v>
      </c>
      <c r="T88" s="159">
        <v>639188.78</v>
      </c>
      <c r="U88" s="159">
        <v>22577977.149999999</v>
      </c>
      <c r="V88" s="159">
        <v>20037705.809999999</v>
      </c>
      <c r="W88" s="159">
        <v>7446308.1799999997</v>
      </c>
      <c r="X88" s="159">
        <v>196032.73</v>
      </c>
      <c r="Y88" s="159">
        <v>2540271.34</v>
      </c>
      <c r="Z88" s="159">
        <v>2853423.24</v>
      </c>
      <c r="AA88" s="159">
        <v>1060235.96</v>
      </c>
      <c r="AB88" s="159">
        <v>1793187.2800000003</v>
      </c>
      <c r="AC88" s="159">
        <v>2032389.44</v>
      </c>
      <c r="AD88" s="159">
        <v>2032389.44</v>
      </c>
      <c r="AE88" s="159">
        <v>10407899.07</v>
      </c>
      <c r="AF88" s="159">
        <v>2100108.17</v>
      </c>
      <c r="AG88" s="159">
        <v>735425.89</v>
      </c>
      <c r="AH88" s="159">
        <v>872074.7</v>
      </c>
      <c r="AI88" s="159">
        <v>0</v>
      </c>
      <c r="AJ88" s="159">
        <v>0</v>
      </c>
    </row>
    <row r="89" spans="1:36">
      <c r="A89" s="153">
        <v>2</v>
      </c>
      <c r="B89" s="154">
        <v>13</v>
      </c>
      <c r="C89" s="154">
        <v>1</v>
      </c>
      <c r="D89" s="155">
        <v>2</v>
      </c>
      <c r="E89" s="155" t="s">
        <v>556</v>
      </c>
      <c r="F89" s="156" t="s">
        <v>2874</v>
      </c>
      <c r="G89" s="156" t="s">
        <v>556</v>
      </c>
      <c r="H89" s="156" t="s">
        <v>2875</v>
      </c>
      <c r="I89" s="155">
        <v>213012</v>
      </c>
      <c r="J89" s="157" t="s">
        <v>2672</v>
      </c>
      <c r="K89" s="157"/>
      <c r="L89" s="155">
        <v>2022</v>
      </c>
      <c r="M89" s="158">
        <v>4637</v>
      </c>
      <c r="N89" s="159">
        <v>26996046.18</v>
      </c>
      <c r="O89" s="159">
        <v>25820417.25</v>
      </c>
      <c r="P89" s="159">
        <v>17630934.579999998</v>
      </c>
      <c r="Q89" s="159">
        <v>8258848</v>
      </c>
      <c r="R89" s="159">
        <v>9372086.5800000001</v>
      </c>
      <c r="S89" s="159">
        <v>1175628.93</v>
      </c>
      <c r="T89" s="159">
        <v>4662</v>
      </c>
      <c r="U89" s="159">
        <v>26876207.199999999</v>
      </c>
      <c r="V89" s="159">
        <v>23304143.920000002</v>
      </c>
      <c r="W89" s="159">
        <v>9204167.3100000005</v>
      </c>
      <c r="X89" s="159">
        <v>101559.7</v>
      </c>
      <c r="Y89" s="159">
        <v>3572063.28</v>
      </c>
      <c r="Z89" s="159">
        <v>3514719.69</v>
      </c>
      <c r="AA89" s="159">
        <v>1000000</v>
      </c>
      <c r="AB89" s="159">
        <v>2514719.69</v>
      </c>
      <c r="AC89" s="159">
        <v>550000</v>
      </c>
      <c r="AD89" s="159">
        <v>550000</v>
      </c>
      <c r="AE89" s="159">
        <v>5300000</v>
      </c>
      <c r="AF89" s="159">
        <v>2516273.33</v>
      </c>
      <c r="AG89" s="159">
        <v>5633.58</v>
      </c>
      <c r="AH89" s="159">
        <v>15426.62</v>
      </c>
      <c r="AI89" s="159">
        <v>0</v>
      </c>
      <c r="AJ89" s="159">
        <v>0</v>
      </c>
    </row>
    <row r="90" spans="1:36">
      <c r="A90" s="153">
        <v>2</v>
      </c>
      <c r="B90" s="154">
        <v>13</v>
      </c>
      <c r="C90" s="154">
        <v>2</v>
      </c>
      <c r="D90" s="155">
        <v>2</v>
      </c>
      <c r="E90" s="155" t="s">
        <v>556</v>
      </c>
      <c r="F90" s="156" t="s">
        <v>2874</v>
      </c>
      <c r="G90" s="156" t="s">
        <v>556</v>
      </c>
      <c r="H90" s="156" t="s">
        <v>2876</v>
      </c>
      <c r="I90" s="155">
        <v>213022</v>
      </c>
      <c r="J90" s="157" t="s">
        <v>2671</v>
      </c>
      <c r="K90" s="157"/>
      <c r="L90" s="155">
        <v>2022</v>
      </c>
      <c r="M90" s="158">
        <v>8058</v>
      </c>
      <c r="N90" s="159">
        <v>54024091.57</v>
      </c>
      <c r="O90" s="159">
        <v>50374601.549999997</v>
      </c>
      <c r="P90" s="159">
        <v>24128832.780000001</v>
      </c>
      <c r="Q90" s="159">
        <v>9675227</v>
      </c>
      <c r="R90" s="159">
        <v>14453605.779999999</v>
      </c>
      <c r="S90" s="159">
        <v>3649490.02</v>
      </c>
      <c r="T90" s="159">
        <v>1406575.17</v>
      </c>
      <c r="U90" s="159">
        <v>52156352.340000004</v>
      </c>
      <c r="V90" s="159">
        <v>44881670.829999998</v>
      </c>
      <c r="W90" s="159">
        <v>16382000.41</v>
      </c>
      <c r="X90" s="159">
        <v>531085.1</v>
      </c>
      <c r="Y90" s="159">
        <v>7274681.5099999998</v>
      </c>
      <c r="Z90" s="159">
        <v>6730023.0099999998</v>
      </c>
      <c r="AA90" s="159">
        <v>5078000</v>
      </c>
      <c r="AB90" s="159">
        <v>1652023.0099999998</v>
      </c>
      <c r="AC90" s="159">
        <v>5759178</v>
      </c>
      <c r="AD90" s="159">
        <v>3859178</v>
      </c>
      <c r="AE90" s="159">
        <v>28889992</v>
      </c>
      <c r="AF90" s="159">
        <v>5492930.7199999997</v>
      </c>
      <c r="AG90" s="159">
        <v>0</v>
      </c>
      <c r="AH90" s="159">
        <v>143547.5</v>
      </c>
      <c r="AI90" s="159">
        <v>0</v>
      </c>
      <c r="AJ90" s="159">
        <v>0</v>
      </c>
    </row>
    <row r="91" spans="1:36">
      <c r="A91" s="153">
        <v>2</v>
      </c>
      <c r="B91" s="154">
        <v>13</v>
      </c>
      <c r="C91" s="154">
        <v>3</v>
      </c>
      <c r="D91" s="155">
        <v>3</v>
      </c>
      <c r="E91" s="155" t="s">
        <v>556</v>
      </c>
      <c r="F91" s="156" t="s">
        <v>2877</v>
      </c>
      <c r="G91" s="156" t="s">
        <v>556</v>
      </c>
      <c r="H91" s="156" t="s">
        <v>2878</v>
      </c>
      <c r="I91" s="155">
        <v>213033</v>
      </c>
      <c r="J91" s="157" t="s">
        <v>2670</v>
      </c>
      <c r="K91" s="157"/>
      <c r="L91" s="155">
        <v>2022</v>
      </c>
      <c r="M91" s="158">
        <v>24007</v>
      </c>
      <c r="N91" s="159">
        <v>150056645.16999999</v>
      </c>
      <c r="O91" s="159">
        <v>138722043.55000001</v>
      </c>
      <c r="P91" s="159">
        <v>81855906.210000008</v>
      </c>
      <c r="Q91" s="159">
        <v>36279385</v>
      </c>
      <c r="R91" s="159">
        <v>45576521.210000001</v>
      </c>
      <c r="S91" s="159">
        <v>11334601.619999999</v>
      </c>
      <c r="T91" s="159">
        <v>3471039.5</v>
      </c>
      <c r="U91" s="159">
        <v>138648097.87</v>
      </c>
      <c r="V91" s="159">
        <v>123301031.45999999</v>
      </c>
      <c r="W91" s="159">
        <v>38236369.810000002</v>
      </c>
      <c r="X91" s="159">
        <v>1046415.55</v>
      </c>
      <c r="Y91" s="159">
        <v>15347066.41</v>
      </c>
      <c r="Z91" s="159">
        <v>8150907.4800000004</v>
      </c>
      <c r="AA91" s="159">
        <v>0</v>
      </c>
      <c r="AB91" s="159">
        <v>8150907.4800000004</v>
      </c>
      <c r="AC91" s="159">
        <v>3340000</v>
      </c>
      <c r="AD91" s="159">
        <v>3340000</v>
      </c>
      <c r="AE91" s="159">
        <v>43954906.710000001</v>
      </c>
      <c r="AF91" s="159">
        <v>15421012.09</v>
      </c>
      <c r="AG91" s="159">
        <v>670152.63</v>
      </c>
      <c r="AH91" s="159">
        <v>1008694.75</v>
      </c>
      <c r="AI91" s="159">
        <v>31286.02</v>
      </c>
      <c r="AJ91" s="159">
        <v>0</v>
      </c>
    </row>
    <row r="92" spans="1:36">
      <c r="A92" s="153">
        <v>2</v>
      </c>
      <c r="B92" s="154">
        <v>14</v>
      </c>
      <c r="C92" s="154">
        <v>1</v>
      </c>
      <c r="D92" s="155">
        <v>1</v>
      </c>
      <c r="E92" s="155" t="s">
        <v>556</v>
      </c>
      <c r="F92" s="156" t="s">
        <v>2879</v>
      </c>
      <c r="G92" s="156" t="s">
        <v>556</v>
      </c>
      <c r="H92" s="156" t="s">
        <v>2880</v>
      </c>
      <c r="I92" s="155">
        <v>214011</v>
      </c>
      <c r="J92" s="157" t="s">
        <v>977</v>
      </c>
      <c r="K92" s="157"/>
      <c r="L92" s="155">
        <v>2022</v>
      </c>
      <c r="M92" s="158">
        <v>36757</v>
      </c>
      <c r="N92" s="159">
        <v>211008942.55000001</v>
      </c>
      <c r="O92" s="159">
        <v>193165721.86000001</v>
      </c>
      <c r="P92" s="159">
        <v>95855528.520000011</v>
      </c>
      <c r="Q92" s="159">
        <v>35455464</v>
      </c>
      <c r="R92" s="159">
        <v>60400064.520000003</v>
      </c>
      <c r="S92" s="159">
        <v>17843220.690000001</v>
      </c>
      <c r="T92" s="159">
        <v>9965515.6899999995</v>
      </c>
      <c r="U92" s="159">
        <v>214316072.13999999</v>
      </c>
      <c r="V92" s="159">
        <v>183388403.28</v>
      </c>
      <c r="W92" s="159">
        <v>60420988.07</v>
      </c>
      <c r="X92" s="159">
        <v>187566.89</v>
      </c>
      <c r="Y92" s="159">
        <v>30927668.859999999</v>
      </c>
      <c r="Z92" s="159">
        <v>42534025.700000003</v>
      </c>
      <c r="AA92" s="159">
        <v>17000000</v>
      </c>
      <c r="AB92" s="159">
        <v>25534025.700000003</v>
      </c>
      <c r="AC92" s="159">
        <v>3031521.5</v>
      </c>
      <c r="AD92" s="159">
        <v>3031521.5</v>
      </c>
      <c r="AE92" s="159">
        <v>21000494.399999999</v>
      </c>
      <c r="AF92" s="159">
        <v>9777318.5800000001</v>
      </c>
      <c r="AG92" s="159">
        <v>981109.96</v>
      </c>
      <c r="AH92" s="159">
        <v>1511106.85</v>
      </c>
      <c r="AI92" s="159">
        <v>0</v>
      </c>
      <c r="AJ92" s="159">
        <v>494.4</v>
      </c>
    </row>
    <row r="93" spans="1:36">
      <c r="A93" s="153">
        <v>2</v>
      </c>
      <c r="B93" s="154">
        <v>14</v>
      </c>
      <c r="C93" s="154">
        <v>2</v>
      </c>
      <c r="D93" s="155">
        <v>3</v>
      </c>
      <c r="E93" s="155" t="s">
        <v>556</v>
      </c>
      <c r="F93" s="156" t="s">
        <v>2881</v>
      </c>
      <c r="G93" s="156" t="s">
        <v>556</v>
      </c>
      <c r="H93" s="156" t="s">
        <v>2882</v>
      </c>
      <c r="I93" s="155">
        <v>214023</v>
      </c>
      <c r="J93" s="157" t="s">
        <v>2669</v>
      </c>
      <c r="K93" s="157"/>
      <c r="L93" s="155">
        <v>2022</v>
      </c>
      <c r="M93" s="158">
        <v>9835</v>
      </c>
      <c r="N93" s="159">
        <v>54974009.32</v>
      </c>
      <c r="O93" s="159">
        <v>50280713.810000002</v>
      </c>
      <c r="P93" s="159">
        <v>32205375.98</v>
      </c>
      <c r="Q93" s="159">
        <v>15151038</v>
      </c>
      <c r="R93" s="159">
        <v>17054337.98</v>
      </c>
      <c r="S93" s="159">
        <v>4693295.51</v>
      </c>
      <c r="T93" s="159">
        <v>353644.01</v>
      </c>
      <c r="U93" s="159">
        <v>53351681.490000002</v>
      </c>
      <c r="V93" s="159">
        <v>46785585.829999998</v>
      </c>
      <c r="W93" s="159">
        <v>16094699.6</v>
      </c>
      <c r="X93" s="159">
        <v>529037.19999999995</v>
      </c>
      <c r="Y93" s="159">
        <v>6566095.6600000001</v>
      </c>
      <c r="Z93" s="159">
        <v>6122513.2800000003</v>
      </c>
      <c r="AA93" s="159">
        <v>4000000</v>
      </c>
      <c r="AB93" s="159">
        <v>2122513.2800000003</v>
      </c>
      <c r="AC93" s="159">
        <v>2159332</v>
      </c>
      <c r="AD93" s="159">
        <v>2159332</v>
      </c>
      <c r="AE93" s="159">
        <v>28627294.280000001</v>
      </c>
      <c r="AF93" s="159">
        <v>3495127.98</v>
      </c>
      <c r="AG93" s="159">
        <v>12000</v>
      </c>
      <c r="AH93" s="159">
        <v>169061.93</v>
      </c>
      <c r="AI93" s="159">
        <v>0</v>
      </c>
      <c r="AJ93" s="159">
        <v>0</v>
      </c>
    </row>
    <row r="94" spans="1:36">
      <c r="A94" s="153">
        <v>2</v>
      </c>
      <c r="B94" s="154">
        <v>14</v>
      </c>
      <c r="C94" s="154">
        <v>3</v>
      </c>
      <c r="D94" s="155">
        <v>2</v>
      </c>
      <c r="E94" s="155" t="s">
        <v>556</v>
      </c>
      <c r="F94" s="156" t="s">
        <v>2883</v>
      </c>
      <c r="G94" s="156" t="s">
        <v>556</v>
      </c>
      <c r="H94" s="156" t="s">
        <v>2884</v>
      </c>
      <c r="I94" s="155">
        <v>214032</v>
      </c>
      <c r="J94" s="157" t="s">
        <v>2668</v>
      </c>
      <c r="K94" s="157"/>
      <c r="L94" s="155">
        <v>2022</v>
      </c>
      <c r="M94" s="158">
        <v>6954</v>
      </c>
      <c r="N94" s="159">
        <v>46125064.409999996</v>
      </c>
      <c r="O94" s="159">
        <v>41019760.159999996</v>
      </c>
      <c r="P94" s="159">
        <v>22371464.210000001</v>
      </c>
      <c r="Q94" s="159">
        <v>10076131</v>
      </c>
      <c r="R94" s="159">
        <v>12295333.210000001</v>
      </c>
      <c r="S94" s="159">
        <v>5105304.25</v>
      </c>
      <c r="T94" s="159">
        <v>1153834.69</v>
      </c>
      <c r="U94" s="159">
        <v>45485601.509999998</v>
      </c>
      <c r="V94" s="159">
        <v>36562518.490000002</v>
      </c>
      <c r="W94" s="159">
        <v>14283626.779999999</v>
      </c>
      <c r="X94" s="159">
        <v>134692.12</v>
      </c>
      <c r="Y94" s="159">
        <v>8923083.0199999996</v>
      </c>
      <c r="Z94" s="159">
        <v>14938193.67</v>
      </c>
      <c r="AA94" s="159">
        <v>0</v>
      </c>
      <c r="AB94" s="159">
        <v>14938193.67</v>
      </c>
      <c r="AC94" s="159">
        <v>1500000</v>
      </c>
      <c r="AD94" s="159">
        <v>1500000</v>
      </c>
      <c r="AE94" s="159">
        <v>8000000</v>
      </c>
      <c r="AF94" s="159">
        <v>4457241.67</v>
      </c>
      <c r="AG94" s="159">
        <v>182314.76</v>
      </c>
      <c r="AH94" s="159">
        <v>160564.23000000001</v>
      </c>
      <c r="AI94" s="159">
        <v>0</v>
      </c>
      <c r="AJ94" s="159">
        <v>0</v>
      </c>
    </row>
    <row r="95" spans="1:36">
      <c r="A95" s="153">
        <v>2</v>
      </c>
      <c r="B95" s="154">
        <v>14</v>
      </c>
      <c r="C95" s="154">
        <v>4</v>
      </c>
      <c r="D95" s="155">
        <v>2</v>
      </c>
      <c r="E95" s="155" t="s">
        <v>556</v>
      </c>
      <c r="F95" s="156" t="s">
        <v>2883</v>
      </c>
      <c r="G95" s="156" t="s">
        <v>556</v>
      </c>
      <c r="H95" s="156" t="s">
        <v>2885</v>
      </c>
      <c r="I95" s="155">
        <v>214042</v>
      </c>
      <c r="J95" s="157" t="s">
        <v>2667</v>
      </c>
      <c r="K95" s="157"/>
      <c r="L95" s="155">
        <v>2022</v>
      </c>
      <c r="M95" s="158">
        <v>4584</v>
      </c>
      <c r="N95" s="159">
        <v>28785895.670000002</v>
      </c>
      <c r="O95" s="159">
        <v>27187769.449999999</v>
      </c>
      <c r="P95" s="159">
        <v>19394004.07</v>
      </c>
      <c r="Q95" s="159">
        <v>9680654</v>
      </c>
      <c r="R95" s="159">
        <v>9713350.0700000003</v>
      </c>
      <c r="S95" s="159">
        <v>1598126.22</v>
      </c>
      <c r="T95" s="159">
        <v>12303.86</v>
      </c>
      <c r="U95" s="159">
        <v>27723970.809999999</v>
      </c>
      <c r="V95" s="159">
        <v>24122855.289999999</v>
      </c>
      <c r="W95" s="159">
        <v>8766869.4600000009</v>
      </c>
      <c r="X95" s="159">
        <v>24674.52</v>
      </c>
      <c r="Y95" s="159">
        <v>3601115.52</v>
      </c>
      <c r="Z95" s="159">
        <v>6196534.4800000004</v>
      </c>
      <c r="AA95" s="159">
        <v>810000</v>
      </c>
      <c r="AB95" s="159">
        <v>5386534.4800000004</v>
      </c>
      <c r="AC95" s="159">
        <v>810000</v>
      </c>
      <c r="AD95" s="159">
        <v>810000</v>
      </c>
      <c r="AE95" s="159">
        <v>3000000</v>
      </c>
      <c r="AF95" s="159">
        <v>3064914.16</v>
      </c>
      <c r="AG95" s="159">
        <v>12000</v>
      </c>
      <c r="AH95" s="159">
        <v>12000</v>
      </c>
      <c r="AI95" s="159">
        <v>0</v>
      </c>
      <c r="AJ95" s="159">
        <v>0</v>
      </c>
    </row>
    <row r="96" spans="1:36">
      <c r="A96" s="153">
        <v>2</v>
      </c>
      <c r="B96" s="154">
        <v>14</v>
      </c>
      <c r="C96" s="154">
        <v>5</v>
      </c>
      <c r="D96" s="155">
        <v>3</v>
      </c>
      <c r="E96" s="155" t="s">
        <v>556</v>
      </c>
      <c r="F96" s="156" t="s">
        <v>2881</v>
      </c>
      <c r="G96" s="156" t="s">
        <v>556</v>
      </c>
      <c r="H96" s="156" t="s">
        <v>2886</v>
      </c>
      <c r="I96" s="155">
        <v>214053</v>
      </c>
      <c r="J96" s="157" t="s">
        <v>2666</v>
      </c>
      <c r="K96" s="157"/>
      <c r="L96" s="155">
        <v>2022</v>
      </c>
      <c r="M96" s="158">
        <v>5096</v>
      </c>
      <c r="N96" s="159">
        <v>32629900.370000001</v>
      </c>
      <c r="O96" s="159">
        <v>27874123.09</v>
      </c>
      <c r="P96" s="159">
        <v>17547099.5</v>
      </c>
      <c r="Q96" s="159">
        <v>8321017</v>
      </c>
      <c r="R96" s="159">
        <v>9226082.5</v>
      </c>
      <c r="S96" s="159">
        <v>4755777.28</v>
      </c>
      <c r="T96" s="159">
        <v>92695.58</v>
      </c>
      <c r="U96" s="159">
        <v>32183491.699999999</v>
      </c>
      <c r="V96" s="159">
        <v>26295410.440000001</v>
      </c>
      <c r="W96" s="159">
        <v>10775385.369999999</v>
      </c>
      <c r="X96" s="159">
        <v>131701.87</v>
      </c>
      <c r="Y96" s="159">
        <v>5888081.2599999998</v>
      </c>
      <c r="Z96" s="159">
        <v>3265118.02</v>
      </c>
      <c r="AA96" s="159">
        <v>3100000</v>
      </c>
      <c r="AB96" s="159">
        <v>165118.02000000002</v>
      </c>
      <c r="AC96" s="159">
        <v>1000368</v>
      </c>
      <c r="AD96" s="159">
        <v>1000368</v>
      </c>
      <c r="AE96" s="159">
        <v>11846755</v>
      </c>
      <c r="AF96" s="159">
        <v>1578712.65</v>
      </c>
      <c r="AG96" s="159">
        <v>21600</v>
      </c>
      <c r="AH96" s="159">
        <v>0</v>
      </c>
      <c r="AI96" s="159">
        <v>0</v>
      </c>
      <c r="AJ96" s="159">
        <v>0</v>
      </c>
    </row>
    <row r="97" spans="1:36">
      <c r="A97" s="153">
        <v>2</v>
      </c>
      <c r="B97" s="154">
        <v>14</v>
      </c>
      <c r="C97" s="154">
        <v>6</v>
      </c>
      <c r="D97" s="155">
        <v>2</v>
      </c>
      <c r="E97" s="155" t="s">
        <v>556</v>
      </c>
      <c r="F97" s="156" t="s">
        <v>2883</v>
      </c>
      <c r="G97" s="156" t="s">
        <v>556</v>
      </c>
      <c r="H97" s="156" t="s">
        <v>2887</v>
      </c>
      <c r="I97" s="155">
        <v>214062</v>
      </c>
      <c r="J97" s="157" t="s">
        <v>977</v>
      </c>
      <c r="K97" s="157"/>
      <c r="L97" s="155">
        <v>2022</v>
      </c>
      <c r="M97" s="158">
        <v>14314</v>
      </c>
      <c r="N97" s="159">
        <v>88709062.579999998</v>
      </c>
      <c r="O97" s="159">
        <v>81901603.510000005</v>
      </c>
      <c r="P97" s="159">
        <v>42889439.850000001</v>
      </c>
      <c r="Q97" s="159">
        <v>14556060</v>
      </c>
      <c r="R97" s="159">
        <v>28333379.850000001</v>
      </c>
      <c r="S97" s="159">
        <v>6807459.0700000003</v>
      </c>
      <c r="T97" s="159">
        <v>1404946</v>
      </c>
      <c r="U97" s="159">
        <v>83281151.989999995</v>
      </c>
      <c r="V97" s="159">
        <v>73272420.670000002</v>
      </c>
      <c r="W97" s="159">
        <v>21354083.760000002</v>
      </c>
      <c r="X97" s="159">
        <v>511875.74</v>
      </c>
      <c r="Y97" s="159">
        <v>10008731.32</v>
      </c>
      <c r="Z97" s="159">
        <v>10082727</v>
      </c>
      <c r="AA97" s="159">
        <v>0</v>
      </c>
      <c r="AB97" s="159">
        <v>10082727</v>
      </c>
      <c r="AC97" s="159">
        <v>1107326.9099999999</v>
      </c>
      <c r="AD97" s="159">
        <v>1107326.9099999999</v>
      </c>
      <c r="AE97" s="159">
        <v>26213000</v>
      </c>
      <c r="AF97" s="159">
        <v>8629182.8399999999</v>
      </c>
      <c r="AG97" s="159">
        <v>512531.13</v>
      </c>
      <c r="AH97" s="159">
        <v>635349.81999999995</v>
      </c>
      <c r="AI97" s="159">
        <v>0</v>
      </c>
      <c r="AJ97" s="159">
        <v>0</v>
      </c>
    </row>
    <row r="98" spans="1:36">
      <c r="A98" s="153">
        <v>2</v>
      </c>
      <c r="B98" s="154">
        <v>14</v>
      </c>
      <c r="C98" s="154">
        <v>7</v>
      </c>
      <c r="D98" s="155">
        <v>3</v>
      </c>
      <c r="E98" s="155" t="s">
        <v>556</v>
      </c>
      <c r="F98" s="156" t="s">
        <v>2881</v>
      </c>
      <c r="G98" s="156" t="s">
        <v>556</v>
      </c>
      <c r="H98" s="156" t="s">
        <v>2888</v>
      </c>
      <c r="I98" s="155">
        <v>214073</v>
      </c>
      <c r="J98" s="157" t="s">
        <v>2665</v>
      </c>
      <c r="K98" s="157"/>
      <c r="L98" s="155">
        <v>2022</v>
      </c>
      <c r="M98" s="158">
        <v>16809</v>
      </c>
      <c r="N98" s="159">
        <v>93186903.290000007</v>
      </c>
      <c r="O98" s="159">
        <v>86123916.829999998</v>
      </c>
      <c r="P98" s="159">
        <v>47128222.350000001</v>
      </c>
      <c r="Q98" s="159">
        <v>18494303</v>
      </c>
      <c r="R98" s="159">
        <v>28633919.350000001</v>
      </c>
      <c r="S98" s="159">
        <v>7062986.46</v>
      </c>
      <c r="T98" s="159">
        <v>3010668.26</v>
      </c>
      <c r="U98" s="159">
        <v>88916164.540000007</v>
      </c>
      <c r="V98" s="159">
        <v>78570831.790000007</v>
      </c>
      <c r="W98" s="159">
        <v>28183709.969999999</v>
      </c>
      <c r="X98" s="159">
        <v>273316.87</v>
      </c>
      <c r="Y98" s="159">
        <v>10345332.75</v>
      </c>
      <c r="Z98" s="159">
        <v>13779113.5</v>
      </c>
      <c r="AA98" s="159">
        <v>6000000</v>
      </c>
      <c r="AB98" s="159">
        <v>7779113.5</v>
      </c>
      <c r="AC98" s="159">
        <v>3500000</v>
      </c>
      <c r="AD98" s="159">
        <v>3500000</v>
      </c>
      <c r="AE98" s="159">
        <v>24000000</v>
      </c>
      <c r="AF98" s="159">
        <v>7553085.04</v>
      </c>
      <c r="AG98" s="159">
        <v>649096.64</v>
      </c>
      <c r="AH98" s="159">
        <v>957327.77</v>
      </c>
      <c r="AI98" s="159">
        <v>0</v>
      </c>
      <c r="AJ98" s="159">
        <v>0</v>
      </c>
    </row>
    <row r="99" spans="1:36">
      <c r="A99" s="153">
        <v>2</v>
      </c>
      <c r="B99" s="154">
        <v>14</v>
      </c>
      <c r="C99" s="154">
        <v>8</v>
      </c>
      <c r="D99" s="155">
        <v>3</v>
      </c>
      <c r="E99" s="155" t="s">
        <v>556</v>
      </c>
      <c r="F99" s="156" t="s">
        <v>2881</v>
      </c>
      <c r="G99" s="156" t="s">
        <v>556</v>
      </c>
      <c r="H99" s="156" t="s">
        <v>2889</v>
      </c>
      <c r="I99" s="155">
        <v>214083</v>
      </c>
      <c r="J99" s="157" t="s">
        <v>2664</v>
      </c>
      <c r="K99" s="157"/>
      <c r="L99" s="155">
        <v>2022</v>
      </c>
      <c r="M99" s="158">
        <v>12833</v>
      </c>
      <c r="N99" s="159">
        <v>74928629.049999997</v>
      </c>
      <c r="O99" s="159">
        <v>69780750.079999998</v>
      </c>
      <c r="P99" s="159">
        <v>34073985.07</v>
      </c>
      <c r="Q99" s="159">
        <v>13055957</v>
      </c>
      <c r="R99" s="159">
        <v>21018028.07</v>
      </c>
      <c r="S99" s="159">
        <v>5147878.97</v>
      </c>
      <c r="T99" s="159">
        <v>1193605.75</v>
      </c>
      <c r="U99" s="159">
        <v>64260861.740000002</v>
      </c>
      <c r="V99" s="159">
        <v>59073515.119999997</v>
      </c>
      <c r="W99" s="159">
        <v>22146636.870000001</v>
      </c>
      <c r="X99" s="159">
        <v>178411.39</v>
      </c>
      <c r="Y99" s="159">
        <v>5187346.62</v>
      </c>
      <c r="Z99" s="159">
        <v>3680400.07</v>
      </c>
      <c r="AA99" s="159">
        <v>0</v>
      </c>
      <c r="AB99" s="159">
        <v>3680400.07</v>
      </c>
      <c r="AC99" s="159">
        <v>3789244</v>
      </c>
      <c r="AD99" s="159">
        <v>3789244</v>
      </c>
      <c r="AE99" s="159">
        <v>11719291.539999999</v>
      </c>
      <c r="AF99" s="159">
        <v>10707234.960000001</v>
      </c>
      <c r="AG99" s="159">
        <v>15435</v>
      </c>
      <c r="AH99" s="159">
        <v>17288.099999999999</v>
      </c>
      <c r="AI99" s="159">
        <v>0</v>
      </c>
      <c r="AJ99" s="159">
        <v>0</v>
      </c>
    </row>
    <row r="100" spans="1:36">
      <c r="A100" s="153">
        <v>2</v>
      </c>
      <c r="B100" s="154">
        <v>15</v>
      </c>
      <c r="C100" s="154">
        <v>1</v>
      </c>
      <c r="D100" s="155">
        <v>1</v>
      </c>
      <c r="E100" s="155" t="s">
        <v>556</v>
      </c>
      <c r="F100" s="156" t="s">
        <v>2890</v>
      </c>
      <c r="G100" s="156" t="s">
        <v>556</v>
      </c>
      <c r="H100" s="156" t="s">
        <v>2891</v>
      </c>
      <c r="I100" s="155">
        <v>215011</v>
      </c>
      <c r="J100" s="157" t="s">
        <v>2661</v>
      </c>
      <c r="K100" s="157"/>
      <c r="L100" s="155">
        <v>2022</v>
      </c>
      <c r="M100" s="158">
        <v>33051</v>
      </c>
      <c r="N100" s="159">
        <v>183337076.38999999</v>
      </c>
      <c r="O100" s="159">
        <v>173487281.40000001</v>
      </c>
      <c r="P100" s="159">
        <v>82556748.379999995</v>
      </c>
      <c r="Q100" s="159">
        <v>30855932</v>
      </c>
      <c r="R100" s="159">
        <v>51700816.380000003</v>
      </c>
      <c r="S100" s="159">
        <v>9849794.9900000002</v>
      </c>
      <c r="T100" s="159">
        <v>1934397.92</v>
      </c>
      <c r="U100" s="159">
        <v>181715826.94</v>
      </c>
      <c r="V100" s="159">
        <v>148322454.34999999</v>
      </c>
      <c r="W100" s="159">
        <v>57189432.369999997</v>
      </c>
      <c r="X100" s="159">
        <v>566617.31000000006</v>
      </c>
      <c r="Y100" s="159">
        <v>33393372.59</v>
      </c>
      <c r="Z100" s="159">
        <v>45217946.909999996</v>
      </c>
      <c r="AA100" s="159">
        <v>17394720</v>
      </c>
      <c r="AB100" s="159">
        <v>27823226.909999996</v>
      </c>
      <c r="AC100" s="159">
        <v>7394720</v>
      </c>
      <c r="AD100" s="159">
        <v>7394720</v>
      </c>
      <c r="AE100" s="159">
        <v>56397929.560000002</v>
      </c>
      <c r="AF100" s="159">
        <v>25164827.050000001</v>
      </c>
      <c r="AG100" s="159">
        <v>357751.67</v>
      </c>
      <c r="AH100" s="159">
        <v>501334.92</v>
      </c>
      <c r="AI100" s="159">
        <v>0</v>
      </c>
      <c r="AJ100" s="159">
        <v>4848.5600000000004</v>
      </c>
    </row>
    <row r="101" spans="1:36">
      <c r="A101" s="153">
        <v>2</v>
      </c>
      <c r="B101" s="154">
        <v>15</v>
      </c>
      <c r="C101" s="154">
        <v>2</v>
      </c>
      <c r="D101" s="155">
        <v>2</v>
      </c>
      <c r="E101" s="155" t="s">
        <v>556</v>
      </c>
      <c r="F101" s="156" t="s">
        <v>2892</v>
      </c>
      <c r="G101" s="156" t="s">
        <v>556</v>
      </c>
      <c r="H101" s="156" t="s">
        <v>2893</v>
      </c>
      <c r="I101" s="155">
        <v>215022</v>
      </c>
      <c r="J101" s="157" t="s">
        <v>2663</v>
      </c>
      <c r="K101" s="157"/>
      <c r="L101" s="155">
        <v>2022</v>
      </c>
      <c r="M101" s="158">
        <v>5105</v>
      </c>
      <c r="N101" s="159">
        <v>34862907.460000001</v>
      </c>
      <c r="O101" s="159">
        <v>30735465.870000001</v>
      </c>
      <c r="P101" s="159">
        <v>19166230.34</v>
      </c>
      <c r="Q101" s="159">
        <v>9065805</v>
      </c>
      <c r="R101" s="159">
        <v>10100425.34</v>
      </c>
      <c r="S101" s="159">
        <v>4127441.59</v>
      </c>
      <c r="T101" s="159">
        <v>5656</v>
      </c>
      <c r="U101" s="159">
        <v>31912656.460000001</v>
      </c>
      <c r="V101" s="159">
        <v>28797510.609999999</v>
      </c>
      <c r="W101" s="159">
        <v>9525289.0399999991</v>
      </c>
      <c r="X101" s="159">
        <v>162253.47</v>
      </c>
      <c r="Y101" s="159">
        <v>3115145.85</v>
      </c>
      <c r="Z101" s="159">
        <v>5199551.18</v>
      </c>
      <c r="AA101" s="159">
        <v>2000000</v>
      </c>
      <c r="AB101" s="159">
        <v>3199551.1799999997</v>
      </c>
      <c r="AC101" s="159">
        <v>2000000</v>
      </c>
      <c r="AD101" s="159">
        <v>2000000</v>
      </c>
      <c r="AE101" s="159">
        <v>10304085</v>
      </c>
      <c r="AF101" s="159">
        <v>1937955.26</v>
      </c>
      <c r="AG101" s="159">
        <v>913006.2</v>
      </c>
      <c r="AH101" s="159">
        <v>1104212.55</v>
      </c>
      <c r="AI101" s="159">
        <v>0</v>
      </c>
      <c r="AJ101" s="159">
        <v>0</v>
      </c>
    </row>
    <row r="102" spans="1:36">
      <c r="A102" s="153">
        <v>2</v>
      </c>
      <c r="B102" s="154">
        <v>15</v>
      </c>
      <c r="C102" s="154">
        <v>3</v>
      </c>
      <c r="D102" s="155">
        <v>3</v>
      </c>
      <c r="E102" s="155" t="s">
        <v>556</v>
      </c>
      <c r="F102" s="156" t="s">
        <v>2894</v>
      </c>
      <c r="G102" s="156" t="s">
        <v>556</v>
      </c>
      <c r="H102" s="156" t="s">
        <v>2895</v>
      </c>
      <c r="I102" s="155">
        <v>215033</v>
      </c>
      <c r="J102" s="157" t="s">
        <v>2662</v>
      </c>
      <c r="K102" s="157"/>
      <c r="L102" s="155">
        <v>2022</v>
      </c>
      <c r="M102" s="158">
        <v>23264</v>
      </c>
      <c r="N102" s="159">
        <v>146887337.21000001</v>
      </c>
      <c r="O102" s="159">
        <v>136757373.88</v>
      </c>
      <c r="P102" s="159">
        <v>60588277.399999999</v>
      </c>
      <c r="Q102" s="159">
        <v>23357440</v>
      </c>
      <c r="R102" s="159">
        <v>37230837.399999999</v>
      </c>
      <c r="S102" s="159">
        <v>10129963.33</v>
      </c>
      <c r="T102" s="159">
        <v>1405256.13</v>
      </c>
      <c r="U102" s="159">
        <v>140312092.52000001</v>
      </c>
      <c r="V102" s="159">
        <v>109436070.86</v>
      </c>
      <c r="W102" s="159">
        <v>36401533.270000003</v>
      </c>
      <c r="X102" s="159">
        <v>34619</v>
      </c>
      <c r="Y102" s="159">
        <v>30876021.66</v>
      </c>
      <c r="Z102" s="159">
        <v>23071782.800000001</v>
      </c>
      <c r="AA102" s="159">
        <v>0</v>
      </c>
      <c r="AB102" s="159">
        <v>23071782.800000001</v>
      </c>
      <c r="AC102" s="159">
        <v>2748000</v>
      </c>
      <c r="AD102" s="159">
        <v>2748000</v>
      </c>
      <c r="AE102" s="159">
        <v>4248000</v>
      </c>
      <c r="AF102" s="159">
        <v>27321303.02</v>
      </c>
      <c r="AG102" s="159">
        <v>258404.88</v>
      </c>
      <c r="AH102" s="159">
        <v>414669.66</v>
      </c>
      <c r="AI102" s="159">
        <v>0</v>
      </c>
      <c r="AJ102" s="159">
        <v>0</v>
      </c>
    </row>
    <row r="103" spans="1:36">
      <c r="A103" s="153">
        <v>2</v>
      </c>
      <c r="B103" s="154">
        <v>15</v>
      </c>
      <c r="C103" s="154">
        <v>4</v>
      </c>
      <c r="D103" s="155">
        <v>2</v>
      </c>
      <c r="E103" s="155" t="s">
        <v>556</v>
      </c>
      <c r="F103" s="156" t="s">
        <v>2892</v>
      </c>
      <c r="G103" s="156" t="s">
        <v>556</v>
      </c>
      <c r="H103" s="156" t="s">
        <v>2896</v>
      </c>
      <c r="I103" s="155">
        <v>215042</v>
      </c>
      <c r="J103" s="157" t="s">
        <v>2661</v>
      </c>
      <c r="K103" s="157"/>
      <c r="L103" s="155">
        <v>2022</v>
      </c>
      <c r="M103" s="158">
        <v>15250</v>
      </c>
      <c r="N103" s="159">
        <v>114712822.25</v>
      </c>
      <c r="O103" s="159">
        <v>110856843.7</v>
      </c>
      <c r="P103" s="159">
        <v>44336923.600000001</v>
      </c>
      <c r="Q103" s="159">
        <v>18597007</v>
      </c>
      <c r="R103" s="159">
        <v>25739916.600000001</v>
      </c>
      <c r="S103" s="159">
        <v>3855978.55</v>
      </c>
      <c r="T103" s="159">
        <v>965314.09</v>
      </c>
      <c r="U103" s="159">
        <v>95279964.629999995</v>
      </c>
      <c r="V103" s="159">
        <v>83647897.260000005</v>
      </c>
      <c r="W103" s="159">
        <v>27551838.059999999</v>
      </c>
      <c r="X103" s="159">
        <v>529744.29</v>
      </c>
      <c r="Y103" s="159">
        <v>11632067.369999999</v>
      </c>
      <c r="Z103" s="159">
        <v>10922635.710000001</v>
      </c>
      <c r="AA103" s="159">
        <v>0</v>
      </c>
      <c r="AB103" s="159">
        <v>10922635.710000001</v>
      </c>
      <c r="AC103" s="159">
        <v>10113610</v>
      </c>
      <c r="AD103" s="159">
        <v>5913610</v>
      </c>
      <c r="AE103" s="159">
        <v>15738242.07</v>
      </c>
      <c r="AF103" s="159">
        <v>27208946.440000001</v>
      </c>
      <c r="AG103" s="159">
        <v>0</v>
      </c>
      <c r="AH103" s="159">
        <v>326957.78999999998</v>
      </c>
      <c r="AI103" s="159">
        <v>0</v>
      </c>
      <c r="AJ103" s="159">
        <v>0</v>
      </c>
    </row>
    <row r="104" spans="1:36">
      <c r="A104" s="153">
        <v>2</v>
      </c>
      <c r="B104" s="154">
        <v>16</v>
      </c>
      <c r="C104" s="154">
        <v>1</v>
      </c>
      <c r="D104" s="155">
        <v>3</v>
      </c>
      <c r="E104" s="155" t="s">
        <v>556</v>
      </c>
      <c r="F104" s="156" t="s">
        <v>2897</v>
      </c>
      <c r="G104" s="156" t="s">
        <v>556</v>
      </c>
      <c r="H104" s="156" t="s">
        <v>2898</v>
      </c>
      <c r="I104" s="155">
        <v>216013</v>
      </c>
      <c r="J104" s="157" t="s">
        <v>2660</v>
      </c>
      <c r="K104" s="157"/>
      <c r="L104" s="155">
        <v>2022</v>
      </c>
      <c r="M104" s="158">
        <v>12660</v>
      </c>
      <c r="N104" s="159">
        <v>67785649.200000003</v>
      </c>
      <c r="O104" s="159">
        <v>60959704.020000003</v>
      </c>
      <c r="P104" s="159">
        <v>33665252.399999999</v>
      </c>
      <c r="Q104" s="159">
        <v>13451092</v>
      </c>
      <c r="R104" s="159">
        <v>20214160.399999999</v>
      </c>
      <c r="S104" s="159">
        <v>6825945.1799999997</v>
      </c>
      <c r="T104" s="159">
        <v>1238698.74</v>
      </c>
      <c r="U104" s="159">
        <v>62807930.93</v>
      </c>
      <c r="V104" s="159">
        <v>57061119.189999998</v>
      </c>
      <c r="W104" s="159">
        <v>24938507.32</v>
      </c>
      <c r="X104" s="159">
        <v>323018.49</v>
      </c>
      <c r="Y104" s="159">
        <v>5746811.7400000002</v>
      </c>
      <c r="Z104" s="159">
        <v>2840528.93</v>
      </c>
      <c r="AA104" s="159">
        <v>1600000</v>
      </c>
      <c r="AB104" s="159">
        <v>1240528.9300000002</v>
      </c>
      <c r="AC104" s="159">
        <v>1701000</v>
      </c>
      <c r="AD104" s="159">
        <v>1701000</v>
      </c>
      <c r="AE104" s="159">
        <v>15314698.699999999</v>
      </c>
      <c r="AF104" s="159">
        <v>3898584.83</v>
      </c>
      <c r="AG104" s="159">
        <v>361342.48</v>
      </c>
      <c r="AH104" s="159">
        <v>441714.08</v>
      </c>
      <c r="AI104" s="159">
        <v>0</v>
      </c>
      <c r="AJ104" s="159">
        <v>698.7</v>
      </c>
    </row>
    <row r="105" spans="1:36">
      <c r="A105" s="153">
        <v>2</v>
      </c>
      <c r="B105" s="154">
        <v>16</v>
      </c>
      <c r="C105" s="154">
        <v>2</v>
      </c>
      <c r="D105" s="155">
        <v>2</v>
      </c>
      <c r="E105" s="155" t="s">
        <v>556</v>
      </c>
      <c r="F105" s="156" t="s">
        <v>2899</v>
      </c>
      <c r="G105" s="156" t="s">
        <v>556</v>
      </c>
      <c r="H105" s="156" t="s">
        <v>2900</v>
      </c>
      <c r="I105" s="155">
        <v>216022</v>
      </c>
      <c r="J105" s="157" t="s">
        <v>2659</v>
      </c>
      <c r="K105" s="157"/>
      <c r="L105" s="155">
        <v>2022</v>
      </c>
      <c r="M105" s="158">
        <v>3957</v>
      </c>
      <c r="N105" s="159">
        <v>27917976.219999999</v>
      </c>
      <c r="O105" s="159">
        <v>24430847.260000002</v>
      </c>
      <c r="P105" s="159">
        <v>14032081.530000001</v>
      </c>
      <c r="Q105" s="159">
        <v>6308129</v>
      </c>
      <c r="R105" s="159">
        <v>7723952.5300000003</v>
      </c>
      <c r="S105" s="159">
        <v>3487128.96</v>
      </c>
      <c r="T105" s="159">
        <v>94149</v>
      </c>
      <c r="U105" s="159">
        <v>27567950.190000001</v>
      </c>
      <c r="V105" s="159">
        <v>18701460.870000001</v>
      </c>
      <c r="W105" s="159">
        <v>7164384.1100000003</v>
      </c>
      <c r="X105" s="159">
        <v>119443.68</v>
      </c>
      <c r="Y105" s="159">
        <v>8866489.3200000003</v>
      </c>
      <c r="Z105" s="159">
        <v>5444393.5499999998</v>
      </c>
      <c r="AA105" s="159">
        <v>496471</v>
      </c>
      <c r="AB105" s="159">
        <v>4947922.55</v>
      </c>
      <c r="AC105" s="159">
        <v>783828.53</v>
      </c>
      <c r="AD105" s="159">
        <v>783828.53</v>
      </c>
      <c r="AE105" s="159">
        <v>8120045.0999999996</v>
      </c>
      <c r="AF105" s="159">
        <v>5729386.3899999997</v>
      </c>
      <c r="AG105" s="159">
        <v>0</v>
      </c>
      <c r="AH105" s="159">
        <v>12000</v>
      </c>
      <c r="AI105" s="159">
        <v>0</v>
      </c>
      <c r="AJ105" s="159">
        <v>0</v>
      </c>
    </row>
    <row r="106" spans="1:36">
      <c r="A106" s="153">
        <v>2</v>
      </c>
      <c r="B106" s="154">
        <v>16</v>
      </c>
      <c r="C106" s="154">
        <v>3</v>
      </c>
      <c r="D106" s="155">
        <v>2</v>
      </c>
      <c r="E106" s="155" t="s">
        <v>556</v>
      </c>
      <c r="F106" s="156" t="s">
        <v>2899</v>
      </c>
      <c r="G106" s="156" t="s">
        <v>556</v>
      </c>
      <c r="H106" s="156" t="s">
        <v>2901</v>
      </c>
      <c r="I106" s="155">
        <v>216032</v>
      </c>
      <c r="J106" s="157" t="s">
        <v>2658</v>
      </c>
      <c r="K106" s="157"/>
      <c r="L106" s="155">
        <v>2022</v>
      </c>
      <c r="M106" s="158">
        <v>5391</v>
      </c>
      <c r="N106" s="159">
        <v>59175468.530000001</v>
      </c>
      <c r="O106" s="159">
        <v>55136346.740000002</v>
      </c>
      <c r="P106" s="159">
        <v>17354408.18</v>
      </c>
      <c r="Q106" s="159">
        <v>6400598</v>
      </c>
      <c r="R106" s="159">
        <v>10953810.18</v>
      </c>
      <c r="S106" s="159">
        <v>4039121.79</v>
      </c>
      <c r="T106" s="159">
        <v>30459.45</v>
      </c>
      <c r="U106" s="159">
        <v>67727574.530000001</v>
      </c>
      <c r="V106" s="159">
        <v>43606950.130000003</v>
      </c>
      <c r="W106" s="159">
        <v>14969827.140000001</v>
      </c>
      <c r="X106" s="159">
        <v>13771.26</v>
      </c>
      <c r="Y106" s="159">
        <v>24120624.399999999</v>
      </c>
      <c r="Z106" s="159">
        <v>13087420.9</v>
      </c>
      <c r="AA106" s="159">
        <v>301479.94</v>
      </c>
      <c r="AB106" s="159">
        <v>12785940.960000001</v>
      </c>
      <c r="AC106" s="159">
        <v>81800</v>
      </c>
      <c r="AD106" s="159">
        <v>81800</v>
      </c>
      <c r="AE106" s="159">
        <v>751379.94</v>
      </c>
      <c r="AF106" s="159">
        <v>11529396.609999999</v>
      </c>
      <c r="AG106" s="159">
        <v>12000</v>
      </c>
      <c r="AH106" s="159">
        <v>12000</v>
      </c>
      <c r="AI106" s="159">
        <v>0</v>
      </c>
      <c r="AJ106" s="159">
        <v>0</v>
      </c>
    </row>
    <row r="107" spans="1:36">
      <c r="A107" s="153">
        <v>2</v>
      </c>
      <c r="B107" s="154">
        <v>16</v>
      </c>
      <c r="C107" s="154">
        <v>4</v>
      </c>
      <c r="D107" s="155">
        <v>3</v>
      </c>
      <c r="E107" s="155" t="s">
        <v>556</v>
      </c>
      <c r="F107" s="156" t="s">
        <v>2897</v>
      </c>
      <c r="G107" s="156" t="s">
        <v>556</v>
      </c>
      <c r="H107" s="156" t="s">
        <v>2902</v>
      </c>
      <c r="I107" s="155">
        <v>216043</v>
      </c>
      <c r="J107" s="157" t="s">
        <v>2657</v>
      </c>
      <c r="K107" s="157"/>
      <c r="L107" s="155">
        <v>2022</v>
      </c>
      <c r="M107" s="158">
        <v>27694</v>
      </c>
      <c r="N107" s="159">
        <v>312003621.10000002</v>
      </c>
      <c r="O107" s="159">
        <v>279920493.00999999</v>
      </c>
      <c r="P107" s="159">
        <v>75278585.120000005</v>
      </c>
      <c r="Q107" s="159">
        <v>26709516</v>
      </c>
      <c r="R107" s="159">
        <v>48569069.119999997</v>
      </c>
      <c r="S107" s="159">
        <v>32083128.09</v>
      </c>
      <c r="T107" s="159">
        <v>1091274.68</v>
      </c>
      <c r="U107" s="159">
        <v>326261861.92000002</v>
      </c>
      <c r="V107" s="159">
        <v>253482003.50999999</v>
      </c>
      <c r="W107" s="159">
        <v>87551982.140000001</v>
      </c>
      <c r="X107" s="159">
        <v>1149887.68</v>
      </c>
      <c r="Y107" s="159">
        <v>72779858.409999996</v>
      </c>
      <c r="Z107" s="159">
        <v>62420202.289999999</v>
      </c>
      <c r="AA107" s="159">
        <v>38064282</v>
      </c>
      <c r="AB107" s="159">
        <v>24355920.289999999</v>
      </c>
      <c r="AC107" s="159">
        <v>17950000</v>
      </c>
      <c r="AD107" s="159">
        <v>17950000</v>
      </c>
      <c r="AE107" s="159">
        <v>129129816.83</v>
      </c>
      <c r="AF107" s="159">
        <v>26438489.5</v>
      </c>
      <c r="AG107" s="159">
        <v>411439.52</v>
      </c>
      <c r="AH107" s="159">
        <v>775286.12</v>
      </c>
      <c r="AI107" s="159">
        <v>0</v>
      </c>
      <c r="AJ107" s="159">
        <v>168.83</v>
      </c>
    </row>
    <row r="108" spans="1:36">
      <c r="A108" s="153">
        <v>2</v>
      </c>
      <c r="B108" s="154">
        <v>16</v>
      </c>
      <c r="C108" s="154">
        <v>5</v>
      </c>
      <c r="D108" s="155">
        <v>3</v>
      </c>
      <c r="E108" s="155" t="s">
        <v>556</v>
      </c>
      <c r="F108" s="156" t="s">
        <v>2897</v>
      </c>
      <c r="G108" s="156" t="s">
        <v>556</v>
      </c>
      <c r="H108" s="156" t="s">
        <v>2903</v>
      </c>
      <c r="I108" s="155">
        <v>216053</v>
      </c>
      <c r="J108" s="157" t="s">
        <v>2656</v>
      </c>
      <c r="K108" s="157"/>
      <c r="L108" s="155">
        <v>2022</v>
      </c>
      <c r="M108" s="158">
        <v>8245</v>
      </c>
      <c r="N108" s="159">
        <v>44456460.149999999</v>
      </c>
      <c r="O108" s="159">
        <v>40589779.25</v>
      </c>
      <c r="P108" s="159">
        <v>26348592.539999999</v>
      </c>
      <c r="Q108" s="159">
        <v>12379778</v>
      </c>
      <c r="R108" s="159">
        <v>13968814.539999999</v>
      </c>
      <c r="S108" s="159">
        <v>3866680.9</v>
      </c>
      <c r="T108" s="159">
        <v>457971.08</v>
      </c>
      <c r="U108" s="159">
        <v>45826105.109999999</v>
      </c>
      <c r="V108" s="159">
        <v>37172632.420000002</v>
      </c>
      <c r="W108" s="159">
        <v>14873900.52</v>
      </c>
      <c r="X108" s="159">
        <v>592716.47</v>
      </c>
      <c r="Y108" s="159">
        <v>8653472.6899999995</v>
      </c>
      <c r="Z108" s="159">
        <v>17842032.120000001</v>
      </c>
      <c r="AA108" s="159">
        <v>8230000</v>
      </c>
      <c r="AB108" s="159">
        <v>9612032.120000001</v>
      </c>
      <c r="AC108" s="159">
        <v>1590296</v>
      </c>
      <c r="AD108" s="159">
        <v>1590296</v>
      </c>
      <c r="AE108" s="159">
        <v>25454800.27</v>
      </c>
      <c r="AF108" s="159">
        <v>3417146.83</v>
      </c>
      <c r="AG108" s="159">
        <v>119890</v>
      </c>
      <c r="AH108" s="159">
        <v>150696.59</v>
      </c>
      <c r="AI108" s="159">
        <v>0</v>
      </c>
      <c r="AJ108" s="159">
        <v>557853.01</v>
      </c>
    </row>
    <row r="109" spans="1:36">
      <c r="A109" s="153">
        <v>2</v>
      </c>
      <c r="B109" s="154">
        <v>16</v>
      </c>
      <c r="C109" s="154">
        <v>6</v>
      </c>
      <c r="D109" s="155">
        <v>2</v>
      </c>
      <c r="E109" s="155" t="s">
        <v>556</v>
      </c>
      <c r="F109" s="156" t="s">
        <v>2899</v>
      </c>
      <c r="G109" s="156" t="s">
        <v>556</v>
      </c>
      <c r="H109" s="156" t="s">
        <v>2904</v>
      </c>
      <c r="I109" s="155">
        <v>216062</v>
      </c>
      <c r="J109" s="157" t="s">
        <v>2655</v>
      </c>
      <c r="K109" s="157"/>
      <c r="L109" s="155">
        <v>2022</v>
      </c>
      <c r="M109" s="158">
        <v>4935</v>
      </c>
      <c r="N109" s="159">
        <v>42915707.460000001</v>
      </c>
      <c r="O109" s="159">
        <v>34037227.740000002</v>
      </c>
      <c r="P109" s="159">
        <v>14471382.15</v>
      </c>
      <c r="Q109" s="159">
        <v>5902827</v>
      </c>
      <c r="R109" s="159">
        <v>8568555.1500000004</v>
      </c>
      <c r="S109" s="159">
        <v>8878479.7200000007</v>
      </c>
      <c r="T109" s="159">
        <v>976968.01</v>
      </c>
      <c r="U109" s="159">
        <v>43780959.840000004</v>
      </c>
      <c r="V109" s="159">
        <v>25711575.969999999</v>
      </c>
      <c r="W109" s="159">
        <v>9777830.9800000004</v>
      </c>
      <c r="X109" s="159">
        <v>108666.65</v>
      </c>
      <c r="Y109" s="159">
        <v>18069383.870000001</v>
      </c>
      <c r="Z109" s="159">
        <v>3185317.63</v>
      </c>
      <c r="AA109" s="159">
        <v>878767.09</v>
      </c>
      <c r="AB109" s="159">
        <v>2306550.54</v>
      </c>
      <c r="AC109" s="159">
        <v>1611495.82</v>
      </c>
      <c r="AD109" s="159">
        <v>1611495.82</v>
      </c>
      <c r="AE109" s="159">
        <v>4025567.09</v>
      </c>
      <c r="AF109" s="159">
        <v>8325651.7699999996</v>
      </c>
      <c r="AG109" s="159">
        <v>41629.910000000003</v>
      </c>
      <c r="AH109" s="159">
        <v>37134.85</v>
      </c>
      <c r="AI109" s="159">
        <v>0</v>
      </c>
      <c r="AJ109" s="159">
        <v>0</v>
      </c>
    </row>
    <row r="110" spans="1:36">
      <c r="A110" s="153">
        <v>2</v>
      </c>
      <c r="B110" s="154">
        <v>17</v>
      </c>
      <c r="C110" s="154">
        <v>1</v>
      </c>
      <c r="D110" s="155">
        <v>2</v>
      </c>
      <c r="E110" s="155" t="s">
        <v>556</v>
      </c>
      <c r="F110" s="156" t="s">
        <v>2905</v>
      </c>
      <c r="G110" s="156" t="s">
        <v>556</v>
      </c>
      <c r="H110" s="156" t="s">
        <v>2906</v>
      </c>
      <c r="I110" s="155">
        <v>217012</v>
      </c>
      <c r="J110" s="157" t="s">
        <v>2654</v>
      </c>
      <c r="K110" s="157"/>
      <c r="L110" s="155">
        <v>2022</v>
      </c>
      <c r="M110" s="158">
        <v>5195</v>
      </c>
      <c r="N110" s="159">
        <v>29864470.18</v>
      </c>
      <c r="O110" s="159">
        <v>25113128.039999999</v>
      </c>
      <c r="P110" s="159">
        <v>15679174.060000001</v>
      </c>
      <c r="Q110" s="159">
        <v>6832016</v>
      </c>
      <c r="R110" s="159">
        <v>8847158.0600000005</v>
      </c>
      <c r="S110" s="159">
        <v>4751342.1399999997</v>
      </c>
      <c r="T110" s="159">
        <v>221850</v>
      </c>
      <c r="U110" s="159">
        <v>28349486.129999999</v>
      </c>
      <c r="V110" s="159">
        <v>22706957.850000001</v>
      </c>
      <c r="W110" s="159">
        <v>8918608.8800000008</v>
      </c>
      <c r="X110" s="159">
        <v>43714.93</v>
      </c>
      <c r="Y110" s="159">
        <v>5642528.2800000003</v>
      </c>
      <c r="Z110" s="159">
        <v>5194761.1399999997</v>
      </c>
      <c r="AA110" s="159">
        <v>0</v>
      </c>
      <c r="AB110" s="159">
        <v>5194761.1399999997</v>
      </c>
      <c r="AC110" s="159">
        <v>512805.4</v>
      </c>
      <c r="AD110" s="159">
        <v>512805.4</v>
      </c>
      <c r="AE110" s="159">
        <v>3572160</v>
      </c>
      <c r="AF110" s="159">
        <v>2406170.19</v>
      </c>
      <c r="AG110" s="159">
        <v>141840.01</v>
      </c>
      <c r="AH110" s="159">
        <v>233082.81</v>
      </c>
      <c r="AI110" s="159">
        <v>0</v>
      </c>
      <c r="AJ110" s="159">
        <v>0</v>
      </c>
    </row>
    <row r="111" spans="1:36">
      <c r="A111" s="153">
        <v>2</v>
      </c>
      <c r="B111" s="154">
        <v>17</v>
      </c>
      <c r="C111" s="154">
        <v>2</v>
      </c>
      <c r="D111" s="155">
        <v>2</v>
      </c>
      <c r="E111" s="155" t="s">
        <v>556</v>
      </c>
      <c r="F111" s="156" t="s">
        <v>2905</v>
      </c>
      <c r="G111" s="156" t="s">
        <v>556</v>
      </c>
      <c r="H111" s="156" t="s">
        <v>2907</v>
      </c>
      <c r="I111" s="155">
        <v>217022</v>
      </c>
      <c r="J111" s="157" t="s">
        <v>2653</v>
      </c>
      <c r="K111" s="157"/>
      <c r="L111" s="155">
        <v>2022</v>
      </c>
      <c r="M111" s="158">
        <v>4169</v>
      </c>
      <c r="N111" s="159">
        <v>24787735.32</v>
      </c>
      <c r="O111" s="159">
        <v>23689544.43</v>
      </c>
      <c r="P111" s="159">
        <v>14532560.43</v>
      </c>
      <c r="Q111" s="159">
        <v>5428006</v>
      </c>
      <c r="R111" s="159">
        <v>9104554.4299999997</v>
      </c>
      <c r="S111" s="159">
        <v>1098190.8899999999</v>
      </c>
      <c r="T111" s="159">
        <v>169431.95</v>
      </c>
      <c r="U111" s="159">
        <v>22796537.82</v>
      </c>
      <c r="V111" s="159">
        <v>22078695.309999999</v>
      </c>
      <c r="W111" s="159">
        <v>7466282.9900000002</v>
      </c>
      <c r="X111" s="159">
        <v>92473.22</v>
      </c>
      <c r="Y111" s="159">
        <v>717842.51</v>
      </c>
      <c r="Z111" s="159">
        <v>893758.12</v>
      </c>
      <c r="AA111" s="159">
        <v>0</v>
      </c>
      <c r="AB111" s="159">
        <v>893758.12</v>
      </c>
      <c r="AC111" s="159">
        <v>464500</v>
      </c>
      <c r="AD111" s="159">
        <v>464500</v>
      </c>
      <c r="AE111" s="159">
        <v>3304039.96</v>
      </c>
      <c r="AF111" s="159">
        <v>1610849.12</v>
      </c>
      <c r="AG111" s="159">
        <v>969386.18</v>
      </c>
      <c r="AH111" s="159">
        <v>867837.56</v>
      </c>
      <c r="AI111" s="159">
        <v>0</v>
      </c>
      <c r="AJ111" s="159">
        <v>9635.82</v>
      </c>
    </row>
    <row r="112" spans="1:36">
      <c r="A112" s="153">
        <v>2</v>
      </c>
      <c r="B112" s="154">
        <v>17</v>
      </c>
      <c r="C112" s="154">
        <v>3</v>
      </c>
      <c r="D112" s="155">
        <v>2</v>
      </c>
      <c r="E112" s="155" t="s">
        <v>556</v>
      </c>
      <c r="F112" s="156" t="s">
        <v>2905</v>
      </c>
      <c r="G112" s="156" t="s">
        <v>556</v>
      </c>
      <c r="H112" s="156" t="s">
        <v>2908</v>
      </c>
      <c r="I112" s="155">
        <v>217032</v>
      </c>
      <c r="J112" s="157" t="s">
        <v>2652</v>
      </c>
      <c r="K112" s="157"/>
      <c r="L112" s="155">
        <v>2022</v>
      </c>
      <c r="M112" s="158">
        <v>4676</v>
      </c>
      <c r="N112" s="159">
        <v>27164150.420000002</v>
      </c>
      <c r="O112" s="159">
        <v>23130722.600000001</v>
      </c>
      <c r="P112" s="159">
        <v>16045798.85</v>
      </c>
      <c r="Q112" s="159">
        <v>7545613</v>
      </c>
      <c r="R112" s="159">
        <v>8500185.8499999996</v>
      </c>
      <c r="S112" s="159">
        <v>4033427.82</v>
      </c>
      <c r="T112" s="159">
        <v>312089.03000000003</v>
      </c>
      <c r="U112" s="159">
        <v>21123345.559999999</v>
      </c>
      <c r="V112" s="159">
        <v>20390482.809999999</v>
      </c>
      <c r="W112" s="159">
        <v>7866922.8200000003</v>
      </c>
      <c r="X112" s="159">
        <v>44295.38</v>
      </c>
      <c r="Y112" s="159">
        <v>732862.75</v>
      </c>
      <c r="Z112" s="159">
        <v>940270.01</v>
      </c>
      <c r="AA112" s="159">
        <v>0</v>
      </c>
      <c r="AB112" s="159">
        <v>940270.01</v>
      </c>
      <c r="AC112" s="159">
        <v>1186483</v>
      </c>
      <c r="AD112" s="159">
        <v>567420</v>
      </c>
      <c r="AE112" s="159">
        <v>2157390</v>
      </c>
      <c r="AF112" s="159">
        <v>2740239.79</v>
      </c>
      <c r="AG112" s="159">
        <v>0</v>
      </c>
      <c r="AH112" s="159">
        <v>0</v>
      </c>
      <c r="AI112" s="159">
        <v>0</v>
      </c>
      <c r="AJ112" s="159">
        <v>0</v>
      </c>
    </row>
    <row r="113" spans="1:36">
      <c r="A113" s="153">
        <v>2</v>
      </c>
      <c r="B113" s="154">
        <v>17</v>
      </c>
      <c r="C113" s="154">
        <v>4</v>
      </c>
      <c r="D113" s="155">
        <v>3</v>
      </c>
      <c r="E113" s="155" t="s">
        <v>556</v>
      </c>
      <c r="F113" s="156" t="s">
        <v>2909</v>
      </c>
      <c r="G113" s="156" t="s">
        <v>556</v>
      </c>
      <c r="H113" s="156" t="s">
        <v>2910</v>
      </c>
      <c r="I113" s="155">
        <v>217043</v>
      </c>
      <c r="J113" s="157" t="s">
        <v>2651</v>
      </c>
      <c r="K113" s="157"/>
      <c r="L113" s="155">
        <v>2022</v>
      </c>
      <c r="M113" s="158">
        <v>22008</v>
      </c>
      <c r="N113" s="159">
        <v>125972593.98999999</v>
      </c>
      <c r="O113" s="159">
        <v>121089132.08</v>
      </c>
      <c r="P113" s="159">
        <v>58224987.149999999</v>
      </c>
      <c r="Q113" s="159">
        <v>22005344</v>
      </c>
      <c r="R113" s="159">
        <v>36219643.149999999</v>
      </c>
      <c r="S113" s="159">
        <v>4883461.91</v>
      </c>
      <c r="T113" s="159">
        <v>2521490.4900000002</v>
      </c>
      <c r="U113" s="159">
        <v>124739584.62</v>
      </c>
      <c r="V113" s="159">
        <v>108568932.78</v>
      </c>
      <c r="W113" s="159">
        <v>37943289.609999999</v>
      </c>
      <c r="X113" s="159">
        <v>895429.22</v>
      </c>
      <c r="Y113" s="159">
        <v>16170651.84</v>
      </c>
      <c r="Z113" s="159">
        <v>12229813.550000001</v>
      </c>
      <c r="AA113" s="159">
        <v>6822375</v>
      </c>
      <c r="AB113" s="159">
        <v>5407438.5500000007</v>
      </c>
      <c r="AC113" s="159">
        <v>5178091</v>
      </c>
      <c r="AD113" s="159">
        <v>4981240</v>
      </c>
      <c r="AE113" s="159">
        <v>63361329.25</v>
      </c>
      <c r="AF113" s="159">
        <v>12520199.300000001</v>
      </c>
      <c r="AG113" s="159">
        <v>89281.95</v>
      </c>
      <c r="AH113" s="159">
        <v>350738.02</v>
      </c>
      <c r="AI113" s="159">
        <v>0</v>
      </c>
      <c r="AJ113" s="159">
        <v>0</v>
      </c>
    </row>
    <row r="114" spans="1:36">
      <c r="A114" s="153">
        <v>2</v>
      </c>
      <c r="B114" s="154">
        <v>17</v>
      </c>
      <c r="C114" s="154">
        <v>5</v>
      </c>
      <c r="D114" s="155">
        <v>3</v>
      </c>
      <c r="E114" s="155" t="s">
        <v>556</v>
      </c>
      <c r="F114" s="156" t="s">
        <v>2909</v>
      </c>
      <c r="G114" s="156" t="s">
        <v>556</v>
      </c>
      <c r="H114" s="156" t="s">
        <v>2911</v>
      </c>
      <c r="I114" s="155">
        <v>217053</v>
      </c>
      <c r="J114" s="157" t="s">
        <v>2650</v>
      </c>
      <c r="K114" s="157"/>
      <c r="L114" s="155">
        <v>2022</v>
      </c>
      <c r="M114" s="158">
        <v>7000</v>
      </c>
      <c r="N114" s="159">
        <v>46286763.810000002</v>
      </c>
      <c r="O114" s="159">
        <v>40221379.939999998</v>
      </c>
      <c r="P114" s="159">
        <v>24603762.34</v>
      </c>
      <c r="Q114" s="159">
        <v>11588259</v>
      </c>
      <c r="R114" s="159">
        <v>13015503.34</v>
      </c>
      <c r="S114" s="159">
        <v>6065383.8700000001</v>
      </c>
      <c r="T114" s="159">
        <v>792986.49</v>
      </c>
      <c r="U114" s="159">
        <v>43569763.340000004</v>
      </c>
      <c r="V114" s="159">
        <v>36244949.439999998</v>
      </c>
      <c r="W114" s="159">
        <v>14447252.23</v>
      </c>
      <c r="X114" s="159">
        <v>78400.05</v>
      </c>
      <c r="Y114" s="159">
        <v>7324813.9000000004</v>
      </c>
      <c r="Z114" s="159">
        <v>6533543.6900000004</v>
      </c>
      <c r="AA114" s="159">
        <v>0</v>
      </c>
      <c r="AB114" s="159">
        <v>6533543.6900000004</v>
      </c>
      <c r="AC114" s="159">
        <v>980580</v>
      </c>
      <c r="AD114" s="159">
        <v>980580</v>
      </c>
      <c r="AE114" s="159">
        <v>5016960.76</v>
      </c>
      <c r="AF114" s="159">
        <v>3976430.5</v>
      </c>
      <c r="AG114" s="159">
        <v>37329.919999999998</v>
      </c>
      <c r="AH114" s="159">
        <v>48391.12</v>
      </c>
      <c r="AI114" s="159">
        <v>0</v>
      </c>
      <c r="AJ114" s="159">
        <v>0</v>
      </c>
    </row>
    <row r="115" spans="1:36">
      <c r="A115" s="153">
        <v>2</v>
      </c>
      <c r="B115" s="154">
        <v>18</v>
      </c>
      <c r="C115" s="154">
        <v>1</v>
      </c>
      <c r="D115" s="155">
        <v>2</v>
      </c>
      <c r="E115" s="155" t="s">
        <v>556</v>
      </c>
      <c r="F115" s="156" t="s">
        <v>2912</v>
      </c>
      <c r="G115" s="156" t="s">
        <v>556</v>
      </c>
      <c r="H115" s="156" t="s">
        <v>2913</v>
      </c>
      <c r="I115" s="155">
        <v>218012</v>
      </c>
      <c r="J115" s="157" t="s">
        <v>2649</v>
      </c>
      <c r="K115" s="157"/>
      <c r="L115" s="155">
        <v>2022</v>
      </c>
      <c r="M115" s="158">
        <v>7062</v>
      </c>
      <c r="N115" s="159">
        <v>42716108.920000002</v>
      </c>
      <c r="O115" s="159">
        <v>41103788.469999999</v>
      </c>
      <c r="P115" s="159">
        <v>25047976.460000001</v>
      </c>
      <c r="Q115" s="159">
        <v>10160417</v>
      </c>
      <c r="R115" s="159">
        <v>14887559.460000001</v>
      </c>
      <c r="S115" s="159">
        <v>1612320.45</v>
      </c>
      <c r="T115" s="159">
        <v>364797.99</v>
      </c>
      <c r="U115" s="159">
        <v>39962608.469999999</v>
      </c>
      <c r="V115" s="159">
        <v>33895524.890000001</v>
      </c>
      <c r="W115" s="159">
        <v>11007874.300000001</v>
      </c>
      <c r="X115" s="159">
        <v>107494.42</v>
      </c>
      <c r="Y115" s="159">
        <v>6067083.5800000001</v>
      </c>
      <c r="Z115" s="159">
        <v>8350302.0199999996</v>
      </c>
      <c r="AA115" s="159">
        <v>0</v>
      </c>
      <c r="AB115" s="159">
        <v>8350302.0199999996</v>
      </c>
      <c r="AC115" s="159">
        <v>805210</v>
      </c>
      <c r="AD115" s="159">
        <v>805210</v>
      </c>
      <c r="AE115" s="159">
        <v>4047225</v>
      </c>
      <c r="AF115" s="159">
        <v>7208263.5800000001</v>
      </c>
      <c r="AG115" s="159">
        <v>1908129.63</v>
      </c>
      <c r="AH115" s="159">
        <v>1835090.45</v>
      </c>
      <c r="AI115" s="159">
        <v>0</v>
      </c>
      <c r="AJ115" s="159">
        <v>0</v>
      </c>
    </row>
    <row r="116" spans="1:36">
      <c r="A116" s="153">
        <v>2</v>
      </c>
      <c r="B116" s="154">
        <v>18</v>
      </c>
      <c r="C116" s="154">
        <v>2</v>
      </c>
      <c r="D116" s="155">
        <v>2</v>
      </c>
      <c r="E116" s="155" t="s">
        <v>556</v>
      </c>
      <c r="F116" s="156" t="s">
        <v>2912</v>
      </c>
      <c r="G116" s="156" t="s">
        <v>556</v>
      </c>
      <c r="H116" s="156" t="s">
        <v>2914</v>
      </c>
      <c r="I116" s="155">
        <v>218022</v>
      </c>
      <c r="J116" s="157" t="s">
        <v>2648</v>
      </c>
      <c r="K116" s="157"/>
      <c r="L116" s="155">
        <v>2022</v>
      </c>
      <c r="M116" s="158">
        <v>5863</v>
      </c>
      <c r="N116" s="159">
        <v>31461620</v>
      </c>
      <c r="O116" s="159">
        <v>27649568.960000001</v>
      </c>
      <c r="P116" s="159">
        <v>16919376.390000001</v>
      </c>
      <c r="Q116" s="159">
        <v>7981073</v>
      </c>
      <c r="R116" s="159">
        <v>8938303.3900000006</v>
      </c>
      <c r="S116" s="159">
        <v>3812051.04</v>
      </c>
      <c r="T116" s="159">
        <v>816330</v>
      </c>
      <c r="U116" s="159">
        <v>32255990.609999999</v>
      </c>
      <c r="V116" s="159">
        <v>26151065.300000001</v>
      </c>
      <c r="W116" s="159">
        <v>9894319.8800000008</v>
      </c>
      <c r="X116" s="159">
        <v>67379.399999999994</v>
      </c>
      <c r="Y116" s="159">
        <v>6104925.3099999996</v>
      </c>
      <c r="Z116" s="159">
        <v>3595834.26</v>
      </c>
      <c r="AA116" s="159">
        <v>283438</v>
      </c>
      <c r="AB116" s="159">
        <v>3312396.26</v>
      </c>
      <c r="AC116" s="159">
        <v>1235767.08</v>
      </c>
      <c r="AD116" s="159">
        <v>1235767.08</v>
      </c>
      <c r="AE116" s="159">
        <v>4257670.92</v>
      </c>
      <c r="AF116" s="159">
        <v>1498503.66</v>
      </c>
      <c r="AG116" s="159">
        <v>0</v>
      </c>
      <c r="AH116" s="159">
        <v>403538.14</v>
      </c>
      <c r="AI116" s="159">
        <v>0</v>
      </c>
      <c r="AJ116" s="159">
        <v>0</v>
      </c>
    </row>
    <row r="117" spans="1:36">
      <c r="A117" s="153">
        <v>2</v>
      </c>
      <c r="B117" s="154">
        <v>18</v>
      </c>
      <c r="C117" s="154">
        <v>3</v>
      </c>
      <c r="D117" s="155">
        <v>2</v>
      </c>
      <c r="E117" s="155" t="s">
        <v>556</v>
      </c>
      <c r="F117" s="156" t="s">
        <v>2912</v>
      </c>
      <c r="G117" s="156" t="s">
        <v>556</v>
      </c>
      <c r="H117" s="156" t="s">
        <v>2915</v>
      </c>
      <c r="I117" s="155">
        <v>218032</v>
      </c>
      <c r="J117" s="157" t="s">
        <v>2647</v>
      </c>
      <c r="K117" s="157"/>
      <c r="L117" s="155">
        <v>2022</v>
      </c>
      <c r="M117" s="158">
        <v>18072</v>
      </c>
      <c r="N117" s="159">
        <v>136007649.44</v>
      </c>
      <c r="O117" s="159">
        <v>118321557.20999999</v>
      </c>
      <c r="P117" s="159">
        <v>55788541.479999997</v>
      </c>
      <c r="Q117" s="159">
        <v>21923239</v>
      </c>
      <c r="R117" s="159">
        <v>33865302.479999997</v>
      </c>
      <c r="S117" s="159">
        <v>17686092.23</v>
      </c>
      <c r="T117" s="159">
        <v>6340699.0700000003</v>
      </c>
      <c r="U117" s="159">
        <v>126296016.63</v>
      </c>
      <c r="V117" s="159">
        <v>102306465.77</v>
      </c>
      <c r="W117" s="159">
        <v>33558222.399999999</v>
      </c>
      <c r="X117" s="159">
        <v>471774.16</v>
      </c>
      <c r="Y117" s="159">
        <v>23989550.859999999</v>
      </c>
      <c r="Z117" s="159">
        <v>13583110.029999999</v>
      </c>
      <c r="AA117" s="159">
        <v>0</v>
      </c>
      <c r="AB117" s="159">
        <v>13583110.029999999</v>
      </c>
      <c r="AC117" s="159">
        <v>2007800</v>
      </c>
      <c r="AD117" s="159">
        <v>2007800</v>
      </c>
      <c r="AE117" s="159">
        <v>33015600</v>
      </c>
      <c r="AF117" s="159">
        <v>16015091.439999999</v>
      </c>
      <c r="AG117" s="159">
        <v>77381.05</v>
      </c>
      <c r="AH117" s="159">
        <v>70596.63</v>
      </c>
      <c r="AI117" s="159">
        <v>0</v>
      </c>
      <c r="AJ117" s="159">
        <v>0</v>
      </c>
    </row>
    <row r="118" spans="1:36">
      <c r="A118" s="153">
        <v>2</v>
      </c>
      <c r="B118" s="154">
        <v>18</v>
      </c>
      <c r="C118" s="154">
        <v>4</v>
      </c>
      <c r="D118" s="155">
        <v>3</v>
      </c>
      <c r="E118" s="155" t="s">
        <v>556</v>
      </c>
      <c r="F118" s="156" t="s">
        <v>2916</v>
      </c>
      <c r="G118" s="156" t="s">
        <v>556</v>
      </c>
      <c r="H118" s="156" t="s">
        <v>2917</v>
      </c>
      <c r="I118" s="155">
        <v>218043</v>
      </c>
      <c r="J118" s="157" t="s">
        <v>2646</v>
      </c>
      <c r="K118" s="157"/>
      <c r="L118" s="155">
        <v>2022</v>
      </c>
      <c r="M118" s="158">
        <v>19855</v>
      </c>
      <c r="N118" s="159">
        <v>138759327.02000001</v>
      </c>
      <c r="O118" s="159">
        <v>122935698.53</v>
      </c>
      <c r="P118" s="159">
        <v>55072240.93</v>
      </c>
      <c r="Q118" s="159">
        <v>20675405</v>
      </c>
      <c r="R118" s="159">
        <v>34396835.93</v>
      </c>
      <c r="S118" s="159">
        <v>15823628.49</v>
      </c>
      <c r="T118" s="159">
        <v>1824278.09</v>
      </c>
      <c r="U118" s="159">
        <v>120357737.03</v>
      </c>
      <c r="V118" s="159">
        <v>101874957.59999999</v>
      </c>
      <c r="W118" s="159">
        <v>37149529.469999999</v>
      </c>
      <c r="X118" s="159">
        <v>476765.5</v>
      </c>
      <c r="Y118" s="159">
        <v>18482779.43</v>
      </c>
      <c r="Z118" s="159">
        <v>25775128.039999999</v>
      </c>
      <c r="AA118" s="159">
        <v>9400000</v>
      </c>
      <c r="AB118" s="159">
        <v>16375128.039999999</v>
      </c>
      <c r="AC118" s="159">
        <v>5000000</v>
      </c>
      <c r="AD118" s="159">
        <v>5000000</v>
      </c>
      <c r="AE118" s="159">
        <v>40900000</v>
      </c>
      <c r="AF118" s="159">
        <v>21060740.93</v>
      </c>
      <c r="AG118" s="159">
        <v>2468.04</v>
      </c>
      <c r="AH118" s="159">
        <v>225104.91</v>
      </c>
      <c r="AI118" s="159">
        <v>0</v>
      </c>
      <c r="AJ118" s="159">
        <v>0</v>
      </c>
    </row>
    <row r="119" spans="1:36">
      <c r="A119" s="153">
        <v>2</v>
      </c>
      <c r="B119" s="154">
        <v>18</v>
      </c>
      <c r="C119" s="154">
        <v>5</v>
      </c>
      <c r="D119" s="155">
        <v>2</v>
      </c>
      <c r="E119" s="155" t="s">
        <v>556</v>
      </c>
      <c r="F119" s="156" t="s">
        <v>2912</v>
      </c>
      <c r="G119" s="156" t="s">
        <v>556</v>
      </c>
      <c r="H119" s="156" t="s">
        <v>2918</v>
      </c>
      <c r="I119" s="155">
        <v>218052</v>
      </c>
      <c r="J119" s="157" t="s">
        <v>2645</v>
      </c>
      <c r="K119" s="157"/>
      <c r="L119" s="155">
        <v>2022</v>
      </c>
      <c r="M119" s="158">
        <v>4997</v>
      </c>
      <c r="N119" s="159">
        <v>33511379.859999999</v>
      </c>
      <c r="O119" s="159">
        <v>27459025.399999999</v>
      </c>
      <c r="P119" s="159">
        <v>15981774.58</v>
      </c>
      <c r="Q119" s="159">
        <v>7097133</v>
      </c>
      <c r="R119" s="159">
        <v>8884641.5800000001</v>
      </c>
      <c r="S119" s="159">
        <v>6052354.46</v>
      </c>
      <c r="T119" s="159">
        <v>1077595.1000000001</v>
      </c>
      <c r="U119" s="159">
        <v>30246233.670000002</v>
      </c>
      <c r="V119" s="159">
        <v>25020505.719999999</v>
      </c>
      <c r="W119" s="159">
        <v>9393639.8699999992</v>
      </c>
      <c r="X119" s="159">
        <v>174834.61</v>
      </c>
      <c r="Y119" s="159">
        <v>5225727.95</v>
      </c>
      <c r="Z119" s="159">
        <v>2991994</v>
      </c>
      <c r="AA119" s="159">
        <v>0</v>
      </c>
      <c r="AB119" s="159">
        <v>2991994</v>
      </c>
      <c r="AC119" s="159">
        <v>1025060</v>
      </c>
      <c r="AD119" s="159">
        <v>1025060</v>
      </c>
      <c r="AE119" s="159">
        <v>9434240</v>
      </c>
      <c r="AF119" s="159">
        <v>2438519.6800000002</v>
      </c>
      <c r="AG119" s="159">
        <v>336784.47</v>
      </c>
      <c r="AH119" s="159">
        <v>419807.93</v>
      </c>
      <c r="AI119" s="159">
        <v>0</v>
      </c>
      <c r="AJ119" s="159">
        <v>0</v>
      </c>
    </row>
    <row r="120" spans="1:36">
      <c r="A120" s="153">
        <v>2</v>
      </c>
      <c r="B120" s="154">
        <v>19</v>
      </c>
      <c r="C120" s="154">
        <v>1</v>
      </c>
      <c r="D120" s="155">
        <v>1</v>
      </c>
      <c r="E120" s="155" t="s">
        <v>556</v>
      </c>
      <c r="F120" s="156" t="s">
        <v>2919</v>
      </c>
      <c r="G120" s="156" t="s">
        <v>556</v>
      </c>
      <c r="H120" s="156" t="s">
        <v>2920</v>
      </c>
      <c r="I120" s="155">
        <v>219011</v>
      </c>
      <c r="J120" s="157" t="s">
        <v>2246</v>
      </c>
      <c r="K120" s="157"/>
      <c r="L120" s="155">
        <v>2022</v>
      </c>
      <c r="M120" s="158">
        <v>55800</v>
      </c>
      <c r="N120" s="159">
        <v>347534487.80000001</v>
      </c>
      <c r="O120" s="159">
        <v>301418632.64999998</v>
      </c>
      <c r="P120" s="159">
        <v>132040903.26000001</v>
      </c>
      <c r="Q120" s="159">
        <v>52936239</v>
      </c>
      <c r="R120" s="159">
        <v>79104664.260000005</v>
      </c>
      <c r="S120" s="159">
        <v>46115855.149999999</v>
      </c>
      <c r="T120" s="159">
        <v>19623170.91</v>
      </c>
      <c r="U120" s="159">
        <v>323351450.56</v>
      </c>
      <c r="V120" s="159">
        <v>259625951.61000001</v>
      </c>
      <c r="W120" s="159">
        <v>94512241.079999998</v>
      </c>
      <c r="X120" s="159">
        <v>1429624.1</v>
      </c>
      <c r="Y120" s="159">
        <v>63725498.950000003</v>
      </c>
      <c r="Z120" s="159">
        <v>39187453.039999999</v>
      </c>
      <c r="AA120" s="159">
        <v>13000000</v>
      </c>
      <c r="AB120" s="159">
        <v>26187453.039999999</v>
      </c>
      <c r="AC120" s="159">
        <v>14279889.16</v>
      </c>
      <c r="AD120" s="159">
        <v>14279889.16</v>
      </c>
      <c r="AE120" s="159">
        <v>115584997.84999999</v>
      </c>
      <c r="AF120" s="159">
        <v>41792681.039999999</v>
      </c>
      <c r="AG120" s="159">
        <v>1325647.3799999999</v>
      </c>
      <c r="AH120" s="159">
        <v>1444448.46</v>
      </c>
      <c r="AI120" s="159">
        <v>0</v>
      </c>
      <c r="AJ120" s="159">
        <v>873079.82</v>
      </c>
    </row>
    <row r="121" spans="1:36">
      <c r="A121" s="153">
        <v>2</v>
      </c>
      <c r="B121" s="154">
        <v>19</v>
      </c>
      <c r="C121" s="154">
        <v>2</v>
      </c>
      <c r="D121" s="155">
        <v>1</v>
      </c>
      <c r="E121" s="155" t="s">
        <v>556</v>
      </c>
      <c r="F121" s="156" t="s">
        <v>2919</v>
      </c>
      <c r="G121" s="156" t="s">
        <v>556</v>
      </c>
      <c r="H121" s="156" t="s">
        <v>2921</v>
      </c>
      <c r="I121" s="155">
        <v>219021</v>
      </c>
      <c r="J121" s="157" t="s">
        <v>2644</v>
      </c>
      <c r="K121" s="157"/>
      <c r="L121" s="155">
        <v>2022</v>
      </c>
      <c r="M121" s="158">
        <v>22539</v>
      </c>
      <c r="N121" s="159">
        <v>121852675.63</v>
      </c>
      <c r="O121" s="159">
        <v>115994358.83</v>
      </c>
      <c r="P121" s="159">
        <v>52363875.310000002</v>
      </c>
      <c r="Q121" s="159">
        <v>22189204</v>
      </c>
      <c r="R121" s="159">
        <v>30174671.309999999</v>
      </c>
      <c r="S121" s="159">
        <v>5858316.7999999998</v>
      </c>
      <c r="T121" s="159">
        <v>2848909.17</v>
      </c>
      <c r="U121" s="159">
        <v>112644727.59999999</v>
      </c>
      <c r="V121" s="159">
        <v>102701082.76000001</v>
      </c>
      <c r="W121" s="159">
        <v>35725877.939999998</v>
      </c>
      <c r="X121" s="159">
        <v>111764.1</v>
      </c>
      <c r="Y121" s="159">
        <v>9943644.8399999999</v>
      </c>
      <c r="Z121" s="159">
        <v>7483012.2400000002</v>
      </c>
      <c r="AA121" s="159">
        <v>0</v>
      </c>
      <c r="AB121" s="159">
        <v>7483012.2400000002</v>
      </c>
      <c r="AC121" s="159">
        <v>3750000</v>
      </c>
      <c r="AD121" s="159">
        <v>3750000</v>
      </c>
      <c r="AE121" s="159">
        <v>12163330</v>
      </c>
      <c r="AF121" s="159">
        <v>13293276.07</v>
      </c>
      <c r="AG121" s="159">
        <v>224807.26</v>
      </c>
      <c r="AH121" s="159">
        <v>508619.35</v>
      </c>
      <c r="AI121" s="159">
        <v>0</v>
      </c>
      <c r="AJ121" s="159">
        <v>0</v>
      </c>
    </row>
    <row r="122" spans="1:36">
      <c r="A122" s="153">
        <v>2</v>
      </c>
      <c r="B122" s="154">
        <v>19</v>
      </c>
      <c r="C122" s="154">
        <v>3</v>
      </c>
      <c r="D122" s="155">
        <v>2</v>
      </c>
      <c r="E122" s="155" t="s">
        <v>556</v>
      </c>
      <c r="F122" s="156" t="s">
        <v>2922</v>
      </c>
      <c r="G122" s="156" t="s">
        <v>556</v>
      </c>
      <c r="H122" s="156" t="s">
        <v>2923</v>
      </c>
      <c r="I122" s="155">
        <v>219032</v>
      </c>
      <c r="J122" s="157" t="s">
        <v>2643</v>
      </c>
      <c r="K122" s="157"/>
      <c r="L122" s="155">
        <v>2022</v>
      </c>
      <c r="M122" s="158">
        <v>5159</v>
      </c>
      <c r="N122" s="159">
        <v>42585105.07</v>
      </c>
      <c r="O122" s="159">
        <v>32527924.949999999</v>
      </c>
      <c r="P122" s="159">
        <v>17098587.240000002</v>
      </c>
      <c r="Q122" s="159">
        <v>8314521</v>
      </c>
      <c r="R122" s="159">
        <v>8784066.2400000002</v>
      </c>
      <c r="S122" s="159">
        <v>10057180.119999999</v>
      </c>
      <c r="T122" s="159">
        <v>897032.68</v>
      </c>
      <c r="U122" s="159">
        <v>43512110.880000003</v>
      </c>
      <c r="V122" s="159">
        <v>27171935.280000001</v>
      </c>
      <c r="W122" s="159">
        <v>10420885.689999999</v>
      </c>
      <c r="X122" s="159">
        <v>275042.42</v>
      </c>
      <c r="Y122" s="159">
        <v>16340175.6</v>
      </c>
      <c r="Z122" s="159">
        <v>6746585.6100000003</v>
      </c>
      <c r="AA122" s="159">
        <v>3596908.38</v>
      </c>
      <c r="AB122" s="159">
        <v>3149677.2300000004</v>
      </c>
      <c r="AC122" s="159">
        <v>3599966</v>
      </c>
      <c r="AD122" s="159">
        <v>1987375</v>
      </c>
      <c r="AE122" s="159">
        <v>20595955.859999999</v>
      </c>
      <c r="AF122" s="159">
        <v>5355989.67</v>
      </c>
      <c r="AG122" s="159">
        <v>318108.17</v>
      </c>
      <c r="AH122" s="159">
        <v>333326.92</v>
      </c>
      <c r="AI122" s="159">
        <v>0</v>
      </c>
      <c r="AJ122" s="159">
        <v>0</v>
      </c>
    </row>
    <row r="123" spans="1:36">
      <c r="A123" s="153">
        <v>2</v>
      </c>
      <c r="B123" s="154">
        <v>19</v>
      </c>
      <c r="C123" s="154">
        <v>4</v>
      </c>
      <c r="D123" s="155">
        <v>3</v>
      </c>
      <c r="E123" s="155" t="s">
        <v>556</v>
      </c>
      <c r="F123" s="156" t="s">
        <v>2924</v>
      </c>
      <c r="G123" s="156" t="s">
        <v>556</v>
      </c>
      <c r="H123" s="156" t="s">
        <v>2925</v>
      </c>
      <c r="I123" s="155">
        <v>219043</v>
      </c>
      <c r="J123" s="157" t="s">
        <v>2642</v>
      </c>
      <c r="K123" s="157"/>
      <c r="L123" s="155">
        <v>2022</v>
      </c>
      <c r="M123" s="158">
        <v>10213</v>
      </c>
      <c r="N123" s="159">
        <v>66131836.240000002</v>
      </c>
      <c r="O123" s="159">
        <v>51281047.479999997</v>
      </c>
      <c r="P123" s="159">
        <v>28608238.079999998</v>
      </c>
      <c r="Q123" s="159">
        <v>11779214</v>
      </c>
      <c r="R123" s="159">
        <v>16829024.079999998</v>
      </c>
      <c r="S123" s="159">
        <v>14850788.76</v>
      </c>
      <c r="T123" s="159">
        <v>1126357.73</v>
      </c>
      <c r="U123" s="159">
        <v>62042370.630000003</v>
      </c>
      <c r="V123" s="159">
        <v>49786097.439999998</v>
      </c>
      <c r="W123" s="159">
        <v>17487753.890000001</v>
      </c>
      <c r="X123" s="159">
        <v>415015.6</v>
      </c>
      <c r="Y123" s="159">
        <v>12256273.189999999</v>
      </c>
      <c r="Z123" s="159">
        <v>9126943.75</v>
      </c>
      <c r="AA123" s="159">
        <v>0</v>
      </c>
      <c r="AB123" s="159">
        <v>9126943.75</v>
      </c>
      <c r="AC123" s="159">
        <v>350000</v>
      </c>
      <c r="AD123" s="159">
        <v>350000</v>
      </c>
      <c r="AE123" s="159">
        <v>24224455.109999999</v>
      </c>
      <c r="AF123" s="159">
        <v>1494950.04</v>
      </c>
      <c r="AG123" s="159">
        <v>87381.16</v>
      </c>
      <c r="AH123" s="159">
        <v>288190.59000000003</v>
      </c>
      <c r="AI123" s="159">
        <v>7908.52</v>
      </c>
      <c r="AJ123" s="159">
        <v>1731737.36</v>
      </c>
    </row>
    <row r="124" spans="1:36">
      <c r="A124" s="153">
        <v>2</v>
      </c>
      <c r="B124" s="154">
        <v>19</v>
      </c>
      <c r="C124" s="154">
        <v>5</v>
      </c>
      <c r="D124" s="155">
        <v>2</v>
      </c>
      <c r="E124" s="155" t="s">
        <v>556</v>
      </c>
      <c r="F124" s="156" t="s">
        <v>2922</v>
      </c>
      <c r="G124" s="156" t="s">
        <v>556</v>
      </c>
      <c r="H124" s="156" t="s">
        <v>2926</v>
      </c>
      <c r="I124" s="155">
        <v>219052</v>
      </c>
      <c r="J124" s="157" t="s">
        <v>2641</v>
      </c>
      <c r="K124" s="157"/>
      <c r="L124" s="155">
        <v>2022</v>
      </c>
      <c r="M124" s="158">
        <v>6504</v>
      </c>
      <c r="N124" s="159">
        <v>40783398.630000003</v>
      </c>
      <c r="O124" s="159">
        <v>32894338.620000001</v>
      </c>
      <c r="P124" s="159">
        <v>18747260.75</v>
      </c>
      <c r="Q124" s="159">
        <v>8057519</v>
      </c>
      <c r="R124" s="159">
        <v>10689741.75</v>
      </c>
      <c r="S124" s="159">
        <v>7889060.0099999998</v>
      </c>
      <c r="T124" s="159">
        <v>633669.1</v>
      </c>
      <c r="U124" s="159">
        <v>34808384.719999999</v>
      </c>
      <c r="V124" s="159">
        <v>28205893.530000001</v>
      </c>
      <c r="W124" s="159">
        <v>9566816.0500000007</v>
      </c>
      <c r="X124" s="159">
        <v>150953.99</v>
      </c>
      <c r="Y124" s="159">
        <v>6602491.1900000004</v>
      </c>
      <c r="Z124" s="159">
        <v>12335950.58</v>
      </c>
      <c r="AA124" s="159">
        <v>0</v>
      </c>
      <c r="AB124" s="159">
        <v>12335950.58</v>
      </c>
      <c r="AC124" s="159">
        <v>1900000</v>
      </c>
      <c r="AD124" s="159">
        <v>1900000</v>
      </c>
      <c r="AE124" s="159">
        <v>7013000</v>
      </c>
      <c r="AF124" s="159">
        <v>4688445.09</v>
      </c>
      <c r="AG124" s="159">
        <v>192268.97</v>
      </c>
      <c r="AH124" s="159">
        <v>279006.03999999998</v>
      </c>
      <c r="AI124" s="159">
        <v>0</v>
      </c>
      <c r="AJ124" s="159">
        <v>0</v>
      </c>
    </row>
    <row r="125" spans="1:36">
      <c r="A125" s="153">
        <v>2</v>
      </c>
      <c r="B125" s="154">
        <v>19</v>
      </c>
      <c r="C125" s="154">
        <v>6</v>
      </c>
      <c r="D125" s="155">
        <v>3</v>
      </c>
      <c r="E125" s="155" t="s">
        <v>556</v>
      </c>
      <c r="F125" s="156" t="s">
        <v>2924</v>
      </c>
      <c r="G125" s="156" t="s">
        <v>556</v>
      </c>
      <c r="H125" s="156" t="s">
        <v>2927</v>
      </c>
      <c r="I125" s="155">
        <v>219063</v>
      </c>
      <c r="J125" s="157" t="s">
        <v>2640</v>
      </c>
      <c r="K125" s="157"/>
      <c r="L125" s="155">
        <v>2022</v>
      </c>
      <c r="M125" s="158">
        <v>25301</v>
      </c>
      <c r="N125" s="159">
        <v>164870607.28999999</v>
      </c>
      <c r="O125" s="159">
        <v>142364521.66</v>
      </c>
      <c r="P125" s="159">
        <v>60686387.530000001</v>
      </c>
      <c r="Q125" s="159">
        <v>22629965</v>
      </c>
      <c r="R125" s="159">
        <v>38056422.530000001</v>
      </c>
      <c r="S125" s="159">
        <v>22506085.629999999</v>
      </c>
      <c r="T125" s="159">
        <v>2566335.4900000002</v>
      </c>
      <c r="U125" s="159">
        <v>146267508.19999999</v>
      </c>
      <c r="V125" s="159">
        <v>123561878.61</v>
      </c>
      <c r="W125" s="159">
        <v>42835660.869999997</v>
      </c>
      <c r="X125" s="159">
        <v>633366.56000000006</v>
      </c>
      <c r="Y125" s="159">
        <v>22705629.59</v>
      </c>
      <c r="Z125" s="159">
        <v>12867639.6</v>
      </c>
      <c r="AA125" s="159">
        <v>299344.40999999997</v>
      </c>
      <c r="AB125" s="159">
        <v>12568295.189999999</v>
      </c>
      <c r="AC125" s="159">
        <v>6719445.8200000003</v>
      </c>
      <c r="AD125" s="159">
        <v>6661860</v>
      </c>
      <c r="AE125" s="159">
        <v>43272048.810000002</v>
      </c>
      <c r="AF125" s="159">
        <v>18802643.050000001</v>
      </c>
      <c r="AG125" s="159">
        <v>70060.27</v>
      </c>
      <c r="AH125" s="159">
        <v>469005.13</v>
      </c>
      <c r="AI125" s="159">
        <v>0</v>
      </c>
      <c r="AJ125" s="159">
        <v>3224.94</v>
      </c>
    </row>
    <row r="126" spans="1:36">
      <c r="A126" s="153">
        <v>2</v>
      </c>
      <c r="B126" s="154">
        <v>19</v>
      </c>
      <c r="C126" s="154">
        <v>7</v>
      </c>
      <c r="D126" s="155">
        <v>2</v>
      </c>
      <c r="E126" s="155" t="s">
        <v>556</v>
      </c>
      <c r="F126" s="156" t="s">
        <v>2922</v>
      </c>
      <c r="G126" s="156" t="s">
        <v>556</v>
      </c>
      <c r="H126" s="156" t="s">
        <v>2928</v>
      </c>
      <c r="I126" s="155">
        <v>219072</v>
      </c>
      <c r="J126" s="157" t="s">
        <v>2246</v>
      </c>
      <c r="K126" s="157"/>
      <c r="L126" s="155">
        <v>2022</v>
      </c>
      <c r="M126" s="158">
        <v>17452</v>
      </c>
      <c r="N126" s="159">
        <v>122745392.15000001</v>
      </c>
      <c r="O126" s="159">
        <v>100491940.45999999</v>
      </c>
      <c r="P126" s="159">
        <v>50375171.769999996</v>
      </c>
      <c r="Q126" s="159">
        <v>21648982</v>
      </c>
      <c r="R126" s="159">
        <v>28726189.77</v>
      </c>
      <c r="S126" s="159">
        <v>22253451.690000001</v>
      </c>
      <c r="T126" s="159">
        <v>3826226.89</v>
      </c>
      <c r="U126" s="159">
        <v>119431289.26000001</v>
      </c>
      <c r="V126" s="159">
        <v>90225270.670000002</v>
      </c>
      <c r="W126" s="159">
        <v>28225810.289999999</v>
      </c>
      <c r="X126" s="159">
        <v>724214</v>
      </c>
      <c r="Y126" s="159">
        <v>29206018.59</v>
      </c>
      <c r="Z126" s="159">
        <v>21721116.27</v>
      </c>
      <c r="AA126" s="159">
        <v>7000000</v>
      </c>
      <c r="AB126" s="159">
        <v>14721116.27</v>
      </c>
      <c r="AC126" s="159">
        <v>3800000</v>
      </c>
      <c r="AD126" s="159">
        <v>3800000</v>
      </c>
      <c r="AE126" s="159">
        <v>49700000</v>
      </c>
      <c r="AF126" s="159">
        <v>10266669.789999999</v>
      </c>
      <c r="AG126" s="159">
        <v>304074.75</v>
      </c>
      <c r="AH126" s="159">
        <v>527521.56999999995</v>
      </c>
      <c r="AI126" s="159">
        <v>0</v>
      </c>
      <c r="AJ126" s="159">
        <v>0</v>
      </c>
    </row>
    <row r="127" spans="1:36">
      <c r="A127" s="153">
        <v>2</v>
      </c>
      <c r="B127" s="154">
        <v>19</v>
      </c>
      <c r="C127" s="154">
        <v>8</v>
      </c>
      <c r="D127" s="155">
        <v>3</v>
      </c>
      <c r="E127" s="155" t="s">
        <v>556</v>
      </c>
      <c r="F127" s="156" t="s">
        <v>2924</v>
      </c>
      <c r="G127" s="156" t="s">
        <v>556</v>
      </c>
      <c r="H127" s="156" t="s">
        <v>2929</v>
      </c>
      <c r="I127" s="155">
        <v>219083</v>
      </c>
      <c r="J127" s="157" t="s">
        <v>2639</v>
      </c>
      <c r="K127" s="157"/>
      <c r="L127" s="155">
        <v>2022</v>
      </c>
      <c r="M127" s="158">
        <v>12287</v>
      </c>
      <c r="N127" s="159">
        <v>78476421.010000005</v>
      </c>
      <c r="O127" s="159">
        <v>67758941.640000001</v>
      </c>
      <c r="P127" s="159">
        <v>30445965.030000001</v>
      </c>
      <c r="Q127" s="159">
        <v>11625385</v>
      </c>
      <c r="R127" s="159">
        <v>18820580.030000001</v>
      </c>
      <c r="S127" s="159">
        <v>10717479.369999999</v>
      </c>
      <c r="T127" s="159">
        <v>4064593.43</v>
      </c>
      <c r="U127" s="159">
        <v>75036701.689999998</v>
      </c>
      <c r="V127" s="159">
        <v>61995547.009999998</v>
      </c>
      <c r="W127" s="159">
        <v>20956058.129999999</v>
      </c>
      <c r="X127" s="159">
        <v>714641.05</v>
      </c>
      <c r="Y127" s="159">
        <v>13041154.68</v>
      </c>
      <c r="Z127" s="159">
        <v>7916351.7400000002</v>
      </c>
      <c r="AA127" s="159">
        <v>2578930.5</v>
      </c>
      <c r="AB127" s="159">
        <v>5337421.24</v>
      </c>
      <c r="AC127" s="159">
        <v>2573680</v>
      </c>
      <c r="AD127" s="159">
        <v>2573680</v>
      </c>
      <c r="AE127" s="159">
        <v>40781862.960000001</v>
      </c>
      <c r="AF127" s="159">
        <v>5763394.6299999999</v>
      </c>
      <c r="AG127" s="159">
        <v>33552.199999999997</v>
      </c>
      <c r="AH127" s="159">
        <v>38021.660000000003</v>
      </c>
      <c r="AI127" s="159">
        <v>0</v>
      </c>
      <c r="AJ127" s="159">
        <v>0</v>
      </c>
    </row>
    <row r="128" spans="1:36">
      <c r="A128" s="153">
        <v>2</v>
      </c>
      <c r="B128" s="154">
        <v>20</v>
      </c>
      <c r="C128" s="154">
        <v>1</v>
      </c>
      <c r="D128" s="155">
        <v>3</v>
      </c>
      <c r="E128" s="155" t="s">
        <v>556</v>
      </c>
      <c r="F128" s="156" t="s">
        <v>2930</v>
      </c>
      <c r="G128" s="156" t="s">
        <v>556</v>
      </c>
      <c r="H128" s="156" t="s">
        <v>2931</v>
      </c>
      <c r="I128" s="155">
        <v>220013</v>
      </c>
      <c r="J128" s="157" t="s">
        <v>2638</v>
      </c>
      <c r="K128" s="157"/>
      <c r="L128" s="155">
        <v>2022</v>
      </c>
      <c r="M128" s="158">
        <v>20349</v>
      </c>
      <c r="N128" s="159">
        <v>119534661.25</v>
      </c>
      <c r="O128" s="159">
        <v>109423636.38</v>
      </c>
      <c r="P128" s="159">
        <v>51913393.159999996</v>
      </c>
      <c r="Q128" s="159">
        <v>19929026</v>
      </c>
      <c r="R128" s="159">
        <v>31984367.16</v>
      </c>
      <c r="S128" s="159">
        <v>10111024.869999999</v>
      </c>
      <c r="T128" s="159">
        <v>4753361.95</v>
      </c>
      <c r="U128" s="159">
        <v>110498749.78</v>
      </c>
      <c r="V128" s="159">
        <v>99029212.810000002</v>
      </c>
      <c r="W128" s="159">
        <v>37137475.960000001</v>
      </c>
      <c r="X128" s="159">
        <v>833533</v>
      </c>
      <c r="Y128" s="159">
        <v>11469536.970000001</v>
      </c>
      <c r="Z128" s="159">
        <v>15256578.390000001</v>
      </c>
      <c r="AA128" s="159">
        <v>4000000</v>
      </c>
      <c r="AB128" s="159">
        <v>11256578.390000001</v>
      </c>
      <c r="AC128" s="159">
        <v>2600000</v>
      </c>
      <c r="AD128" s="159">
        <v>2600000</v>
      </c>
      <c r="AE128" s="159">
        <v>47011931.340000004</v>
      </c>
      <c r="AF128" s="159">
        <v>10394423.57</v>
      </c>
      <c r="AG128" s="159">
        <v>584508.92000000004</v>
      </c>
      <c r="AH128" s="159">
        <v>726113.56</v>
      </c>
      <c r="AI128" s="159">
        <v>12814.29</v>
      </c>
      <c r="AJ128" s="159">
        <v>230</v>
      </c>
    </row>
    <row r="129" spans="1:36">
      <c r="A129" s="153">
        <v>2</v>
      </c>
      <c r="B129" s="154">
        <v>20</v>
      </c>
      <c r="C129" s="154">
        <v>2</v>
      </c>
      <c r="D129" s="155">
        <v>3</v>
      </c>
      <c r="E129" s="155" t="s">
        <v>556</v>
      </c>
      <c r="F129" s="156" t="s">
        <v>2930</v>
      </c>
      <c r="G129" s="156" t="s">
        <v>556</v>
      </c>
      <c r="H129" s="156" t="s">
        <v>2932</v>
      </c>
      <c r="I129" s="155">
        <v>220023</v>
      </c>
      <c r="J129" s="157" t="s">
        <v>2637</v>
      </c>
      <c r="K129" s="157"/>
      <c r="L129" s="155">
        <v>2022</v>
      </c>
      <c r="M129" s="158">
        <v>9312</v>
      </c>
      <c r="N129" s="159">
        <v>61223730.700000003</v>
      </c>
      <c r="O129" s="159">
        <v>53080918.32</v>
      </c>
      <c r="P129" s="159">
        <v>33011770.109999999</v>
      </c>
      <c r="Q129" s="159">
        <v>13867324</v>
      </c>
      <c r="R129" s="159">
        <v>19144446.109999999</v>
      </c>
      <c r="S129" s="159">
        <v>8142812.3799999999</v>
      </c>
      <c r="T129" s="159">
        <v>2422707.34</v>
      </c>
      <c r="U129" s="159">
        <v>59677428.039999999</v>
      </c>
      <c r="V129" s="159">
        <v>47875824.850000001</v>
      </c>
      <c r="W129" s="159">
        <v>14951572.75</v>
      </c>
      <c r="X129" s="159">
        <v>727581.33</v>
      </c>
      <c r="Y129" s="159">
        <v>11801603.189999999</v>
      </c>
      <c r="Z129" s="159">
        <v>6473379.4000000004</v>
      </c>
      <c r="AA129" s="159">
        <v>0</v>
      </c>
      <c r="AB129" s="159">
        <v>6473379.4000000004</v>
      </c>
      <c r="AC129" s="159">
        <v>33332.839999999997</v>
      </c>
      <c r="AD129" s="159">
        <v>33332.839999999997</v>
      </c>
      <c r="AE129" s="159">
        <v>35658845.210000001</v>
      </c>
      <c r="AF129" s="159">
        <v>5205093.47</v>
      </c>
      <c r="AG129" s="159">
        <v>439879.5</v>
      </c>
      <c r="AH129" s="159">
        <v>45872.33</v>
      </c>
      <c r="AI129" s="159">
        <v>0</v>
      </c>
      <c r="AJ129" s="159">
        <v>0</v>
      </c>
    </row>
    <row r="130" spans="1:36">
      <c r="A130" s="153">
        <v>2</v>
      </c>
      <c r="B130" s="154">
        <v>20</v>
      </c>
      <c r="C130" s="154">
        <v>3</v>
      </c>
      <c r="D130" s="155">
        <v>3</v>
      </c>
      <c r="E130" s="155" t="s">
        <v>556</v>
      </c>
      <c r="F130" s="156" t="s">
        <v>2930</v>
      </c>
      <c r="G130" s="156" t="s">
        <v>556</v>
      </c>
      <c r="H130" s="156" t="s">
        <v>2933</v>
      </c>
      <c r="I130" s="155">
        <v>220033</v>
      </c>
      <c r="J130" s="157" t="s">
        <v>2636</v>
      </c>
      <c r="K130" s="157"/>
      <c r="L130" s="155">
        <v>2022</v>
      </c>
      <c r="M130" s="158">
        <v>24458</v>
      </c>
      <c r="N130" s="159">
        <v>148978326.97999999</v>
      </c>
      <c r="O130" s="159">
        <v>141217823.88</v>
      </c>
      <c r="P130" s="159">
        <v>71329802.640000001</v>
      </c>
      <c r="Q130" s="159">
        <v>28168572</v>
      </c>
      <c r="R130" s="159">
        <v>43161230.640000001</v>
      </c>
      <c r="S130" s="159">
        <v>7760503.0999999996</v>
      </c>
      <c r="T130" s="159">
        <v>4488660.58</v>
      </c>
      <c r="U130" s="159">
        <v>144140494.36000001</v>
      </c>
      <c r="V130" s="159">
        <v>123861364.73999999</v>
      </c>
      <c r="W130" s="159">
        <v>45900578.159999996</v>
      </c>
      <c r="X130" s="159">
        <v>1455301.6</v>
      </c>
      <c r="Y130" s="159">
        <v>20279129.620000001</v>
      </c>
      <c r="Z130" s="159">
        <v>14079708.619999999</v>
      </c>
      <c r="AA130" s="159">
        <v>5000000</v>
      </c>
      <c r="AB130" s="159">
        <v>9079708.6199999992</v>
      </c>
      <c r="AC130" s="159">
        <v>4040520.6</v>
      </c>
      <c r="AD130" s="159">
        <v>4040520.6</v>
      </c>
      <c r="AE130" s="159">
        <v>78105958.129999995</v>
      </c>
      <c r="AF130" s="159">
        <v>17356459.140000001</v>
      </c>
      <c r="AG130" s="159">
        <v>179185.41</v>
      </c>
      <c r="AH130" s="159">
        <v>441870.79</v>
      </c>
      <c r="AI130" s="159">
        <v>0</v>
      </c>
      <c r="AJ130" s="159">
        <v>0</v>
      </c>
    </row>
    <row r="131" spans="1:36">
      <c r="A131" s="153">
        <v>2</v>
      </c>
      <c r="B131" s="154">
        <v>20</v>
      </c>
      <c r="C131" s="154">
        <v>4</v>
      </c>
      <c r="D131" s="155">
        <v>2</v>
      </c>
      <c r="E131" s="155" t="s">
        <v>556</v>
      </c>
      <c r="F131" s="156" t="s">
        <v>2934</v>
      </c>
      <c r="G131" s="156" t="s">
        <v>556</v>
      </c>
      <c r="H131" s="156" t="s">
        <v>2935</v>
      </c>
      <c r="I131" s="155">
        <v>220042</v>
      </c>
      <c r="J131" s="157" t="s">
        <v>2635</v>
      </c>
      <c r="K131" s="157"/>
      <c r="L131" s="155">
        <v>2022</v>
      </c>
      <c r="M131" s="158">
        <v>10660</v>
      </c>
      <c r="N131" s="159">
        <v>82009655.019999996</v>
      </c>
      <c r="O131" s="159">
        <v>78482298.420000002</v>
      </c>
      <c r="P131" s="159">
        <v>31010858.52</v>
      </c>
      <c r="Q131" s="159">
        <v>12203986</v>
      </c>
      <c r="R131" s="159">
        <v>18806872.52</v>
      </c>
      <c r="S131" s="159">
        <v>3527356.6</v>
      </c>
      <c r="T131" s="159">
        <v>726169.5</v>
      </c>
      <c r="U131" s="159">
        <v>73829128.030000001</v>
      </c>
      <c r="V131" s="159">
        <v>56694807.979999997</v>
      </c>
      <c r="W131" s="159">
        <v>18973704.52</v>
      </c>
      <c r="X131" s="159">
        <v>449503.53</v>
      </c>
      <c r="Y131" s="159">
        <v>17134320.050000001</v>
      </c>
      <c r="Z131" s="159">
        <v>11842206.23</v>
      </c>
      <c r="AA131" s="159">
        <v>2888760</v>
      </c>
      <c r="AB131" s="159">
        <v>8953446.2300000004</v>
      </c>
      <c r="AC131" s="159">
        <v>2888760</v>
      </c>
      <c r="AD131" s="159">
        <v>2888760</v>
      </c>
      <c r="AE131" s="159">
        <v>32853093.940000001</v>
      </c>
      <c r="AF131" s="159">
        <v>21787490.440000001</v>
      </c>
      <c r="AG131" s="159">
        <v>628179.93999999994</v>
      </c>
      <c r="AH131" s="159">
        <v>375919.64</v>
      </c>
      <c r="AI131" s="159">
        <v>0</v>
      </c>
      <c r="AJ131" s="159">
        <v>0</v>
      </c>
    </row>
    <row r="132" spans="1:36">
      <c r="A132" s="153">
        <v>2</v>
      </c>
      <c r="B132" s="154">
        <v>20</v>
      </c>
      <c r="C132" s="154">
        <v>5</v>
      </c>
      <c r="D132" s="155">
        <v>2</v>
      </c>
      <c r="E132" s="155" t="s">
        <v>556</v>
      </c>
      <c r="F132" s="156" t="s">
        <v>2934</v>
      </c>
      <c r="G132" s="156" t="s">
        <v>556</v>
      </c>
      <c r="H132" s="156" t="s">
        <v>2936</v>
      </c>
      <c r="I132" s="155">
        <v>220052</v>
      </c>
      <c r="J132" s="157" t="s">
        <v>2634</v>
      </c>
      <c r="K132" s="157"/>
      <c r="L132" s="155">
        <v>2022</v>
      </c>
      <c r="M132" s="158">
        <v>5887</v>
      </c>
      <c r="N132" s="159">
        <v>40762600.950000003</v>
      </c>
      <c r="O132" s="159">
        <v>38109462.829999998</v>
      </c>
      <c r="P132" s="159">
        <v>18174579.949999999</v>
      </c>
      <c r="Q132" s="159">
        <v>7327310</v>
      </c>
      <c r="R132" s="159">
        <v>10847269.949999999</v>
      </c>
      <c r="S132" s="159">
        <v>2653138.12</v>
      </c>
      <c r="T132" s="159">
        <v>28023.07</v>
      </c>
      <c r="U132" s="159">
        <v>32551338.859999999</v>
      </c>
      <c r="V132" s="159">
        <v>29234704.710000001</v>
      </c>
      <c r="W132" s="159">
        <v>9744113.5099999998</v>
      </c>
      <c r="X132" s="159">
        <v>40466.730000000003</v>
      </c>
      <c r="Y132" s="159">
        <v>3316634.15</v>
      </c>
      <c r="Z132" s="159">
        <v>16436410.289999999</v>
      </c>
      <c r="AA132" s="159">
        <v>0</v>
      </c>
      <c r="AB132" s="159">
        <v>16436410.289999999</v>
      </c>
      <c r="AC132" s="159">
        <v>1030300</v>
      </c>
      <c r="AD132" s="159">
        <v>1030300</v>
      </c>
      <c r="AE132" s="159">
        <v>1627100</v>
      </c>
      <c r="AF132" s="159">
        <v>8874758.1199999992</v>
      </c>
      <c r="AG132" s="159">
        <v>268559.11</v>
      </c>
      <c r="AH132" s="159">
        <v>372541.83</v>
      </c>
      <c r="AI132" s="159">
        <v>0</v>
      </c>
      <c r="AJ132" s="159">
        <v>0</v>
      </c>
    </row>
    <row r="133" spans="1:36">
      <c r="A133" s="153">
        <v>2</v>
      </c>
      <c r="B133" s="154">
        <v>20</v>
      </c>
      <c r="C133" s="154">
        <v>6</v>
      </c>
      <c r="D133" s="155">
        <v>3</v>
      </c>
      <c r="E133" s="155" t="s">
        <v>556</v>
      </c>
      <c r="F133" s="156" t="s">
        <v>2930</v>
      </c>
      <c r="G133" s="156" t="s">
        <v>556</v>
      </c>
      <c r="H133" s="156" t="s">
        <v>2937</v>
      </c>
      <c r="I133" s="155">
        <v>220063</v>
      </c>
      <c r="J133" s="157" t="s">
        <v>2633</v>
      </c>
      <c r="K133" s="157"/>
      <c r="L133" s="155">
        <v>2022</v>
      </c>
      <c r="M133" s="158">
        <v>14576</v>
      </c>
      <c r="N133" s="159">
        <v>93996680.290000007</v>
      </c>
      <c r="O133" s="159">
        <v>79317481.920000002</v>
      </c>
      <c r="P133" s="159">
        <v>47397820.909999996</v>
      </c>
      <c r="Q133" s="159">
        <v>20035729</v>
      </c>
      <c r="R133" s="159">
        <v>27362091.91</v>
      </c>
      <c r="S133" s="159">
        <v>14679198.369999999</v>
      </c>
      <c r="T133" s="159">
        <v>6711223.2000000002</v>
      </c>
      <c r="U133" s="159">
        <v>85339085.209999993</v>
      </c>
      <c r="V133" s="159">
        <v>73370246.469999999</v>
      </c>
      <c r="W133" s="159">
        <v>24537961.789999999</v>
      </c>
      <c r="X133" s="159">
        <v>749100.04</v>
      </c>
      <c r="Y133" s="159">
        <v>11968838.74</v>
      </c>
      <c r="Z133" s="159">
        <v>751014.28</v>
      </c>
      <c r="AA133" s="159">
        <v>0</v>
      </c>
      <c r="AB133" s="159">
        <v>751014.28</v>
      </c>
      <c r="AC133" s="159">
        <v>2466432</v>
      </c>
      <c r="AD133" s="159">
        <v>2466432</v>
      </c>
      <c r="AE133" s="159">
        <v>33328047</v>
      </c>
      <c r="AF133" s="159">
        <v>5947235.4500000002</v>
      </c>
      <c r="AG133" s="159">
        <v>734931.31</v>
      </c>
      <c r="AH133" s="159">
        <v>595786.68000000005</v>
      </c>
      <c r="AI133" s="159">
        <v>0</v>
      </c>
      <c r="AJ133" s="159">
        <v>3547</v>
      </c>
    </row>
    <row r="134" spans="1:36">
      <c r="A134" s="153">
        <v>2</v>
      </c>
      <c r="B134" s="154">
        <v>21</v>
      </c>
      <c r="C134" s="154">
        <v>1</v>
      </c>
      <c r="D134" s="155">
        <v>1</v>
      </c>
      <c r="E134" s="155" t="s">
        <v>556</v>
      </c>
      <c r="F134" s="156" t="s">
        <v>2938</v>
      </c>
      <c r="G134" s="156" t="s">
        <v>556</v>
      </c>
      <c r="H134" s="156" t="s">
        <v>2939</v>
      </c>
      <c r="I134" s="155">
        <v>221011</v>
      </c>
      <c r="J134" s="157" t="s">
        <v>2632</v>
      </c>
      <c r="K134" s="157"/>
      <c r="L134" s="155">
        <v>2022</v>
      </c>
      <c r="M134" s="158">
        <v>15085</v>
      </c>
      <c r="N134" s="159">
        <v>81842872.549999997</v>
      </c>
      <c r="O134" s="159">
        <v>73836192.150000006</v>
      </c>
      <c r="P134" s="159">
        <v>43386527.989999995</v>
      </c>
      <c r="Q134" s="159">
        <v>19949877</v>
      </c>
      <c r="R134" s="159">
        <v>23436650.989999998</v>
      </c>
      <c r="S134" s="159">
        <v>8006680.4000000004</v>
      </c>
      <c r="T134" s="159">
        <v>1762047.94</v>
      </c>
      <c r="U134" s="159">
        <v>72600160.099999994</v>
      </c>
      <c r="V134" s="159">
        <v>69553785.069999993</v>
      </c>
      <c r="W134" s="159">
        <v>18737562.539999999</v>
      </c>
      <c r="X134" s="159">
        <v>119402.57</v>
      </c>
      <c r="Y134" s="159">
        <v>3046375.03</v>
      </c>
      <c r="Z134" s="159">
        <v>6947986.1900000004</v>
      </c>
      <c r="AA134" s="159">
        <v>0</v>
      </c>
      <c r="AB134" s="159">
        <v>6947986.1900000004</v>
      </c>
      <c r="AC134" s="159">
        <v>2000000</v>
      </c>
      <c r="AD134" s="159">
        <v>2000000</v>
      </c>
      <c r="AE134" s="159">
        <v>6000000</v>
      </c>
      <c r="AF134" s="159">
        <v>4282407.08</v>
      </c>
      <c r="AG134" s="159">
        <v>121167.03999999999</v>
      </c>
      <c r="AH134" s="159">
        <v>157044.46</v>
      </c>
      <c r="AI134" s="159">
        <v>0</v>
      </c>
      <c r="AJ134" s="159">
        <v>0</v>
      </c>
    </row>
    <row r="135" spans="1:36">
      <c r="A135" s="153">
        <v>2</v>
      </c>
      <c r="B135" s="154">
        <v>21</v>
      </c>
      <c r="C135" s="154">
        <v>2</v>
      </c>
      <c r="D135" s="155">
        <v>1</v>
      </c>
      <c r="E135" s="155" t="s">
        <v>556</v>
      </c>
      <c r="F135" s="156" t="s">
        <v>2938</v>
      </c>
      <c r="G135" s="156" t="s">
        <v>556</v>
      </c>
      <c r="H135" s="156" t="s">
        <v>2940</v>
      </c>
      <c r="I135" s="155">
        <v>221021</v>
      </c>
      <c r="J135" s="157" t="s">
        <v>2631</v>
      </c>
      <c r="K135" s="157"/>
      <c r="L135" s="155">
        <v>2022</v>
      </c>
      <c r="M135" s="158">
        <v>4756</v>
      </c>
      <c r="N135" s="159">
        <v>34971107.609999999</v>
      </c>
      <c r="O135" s="159">
        <v>24374263.039999999</v>
      </c>
      <c r="P135" s="159">
        <v>13821798.109999999</v>
      </c>
      <c r="Q135" s="159">
        <v>6192077</v>
      </c>
      <c r="R135" s="159">
        <v>7629721.1100000003</v>
      </c>
      <c r="S135" s="159">
        <v>10596844.57</v>
      </c>
      <c r="T135" s="159">
        <v>5826959.9800000004</v>
      </c>
      <c r="U135" s="159">
        <v>31130799.629999999</v>
      </c>
      <c r="V135" s="159">
        <v>23367461.32</v>
      </c>
      <c r="W135" s="159">
        <v>7203201.3399999999</v>
      </c>
      <c r="X135" s="159">
        <v>190521.48</v>
      </c>
      <c r="Y135" s="159">
        <v>7763338.3099999996</v>
      </c>
      <c r="Z135" s="159">
        <v>1121338.43</v>
      </c>
      <c r="AA135" s="159">
        <v>273512.51</v>
      </c>
      <c r="AB135" s="159">
        <v>847825.91999999993</v>
      </c>
      <c r="AC135" s="159">
        <v>1593084</v>
      </c>
      <c r="AD135" s="159">
        <v>1593084</v>
      </c>
      <c r="AE135" s="159">
        <v>9308843.5999999996</v>
      </c>
      <c r="AF135" s="159">
        <v>1006801.72</v>
      </c>
      <c r="AG135" s="159">
        <v>84500</v>
      </c>
      <c r="AH135" s="159">
        <v>246349.85</v>
      </c>
      <c r="AI135" s="159">
        <v>0</v>
      </c>
      <c r="AJ135" s="159">
        <v>0</v>
      </c>
    </row>
    <row r="136" spans="1:36">
      <c r="A136" s="153">
        <v>2</v>
      </c>
      <c r="B136" s="154">
        <v>21</v>
      </c>
      <c r="C136" s="154">
        <v>3</v>
      </c>
      <c r="D136" s="155">
        <v>1</v>
      </c>
      <c r="E136" s="155" t="s">
        <v>556</v>
      </c>
      <c r="F136" s="156" t="s">
        <v>2938</v>
      </c>
      <c r="G136" s="156" t="s">
        <v>556</v>
      </c>
      <c r="H136" s="156" t="s">
        <v>2941</v>
      </c>
      <c r="I136" s="155">
        <v>221031</v>
      </c>
      <c r="J136" s="157" t="s">
        <v>2630</v>
      </c>
      <c r="K136" s="157"/>
      <c r="L136" s="155">
        <v>2022</v>
      </c>
      <c r="M136" s="158">
        <v>5467</v>
      </c>
      <c r="N136" s="159">
        <v>48770697.090000004</v>
      </c>
      <c r="O136" s="159">
        <v>34240678.090000004</v>
      </c>
      <c r="P136" s="159">
        <v>13114276.76</v>
      </c>
      <c r="Q136" s="159">
        <v>3861465</v>
      </c>
      <c r="R136" s="159">
        <v>9252811.7599999998</v>
      </c>
      <c r="S136" s="159">
        <v>14530019</v>
      </c>
      <c r="T136" s="159">
        <v>5201601.78</v>
      </c>
      <c r="U136" s="159">
        <v>43097551.219999999</v>
      </c>
      <c r="V136" s="159">
        <v>31629152.5</v>
      </c>
      <c r="W136" s="159">
        <v>11890798.289999999</v>
      </c>
      <c r="X136" s="159">
        <v>256376.77</v>
      </c>
      <c r="Y136" s="159">
        <v>11468398.720000001</v>
      </c>
      <c r="Z136" s="159">
        <v>10613395.119999999</v>
      </c>
      <c r="AA136" s="159">
        <v>5000000</v>
      </c>
      <c r="AB136" s="159">
        <v>5613395.1199999992</v>
      </c>
      <c r="AC136" s="159">
        <v>921520</v>
      </c>
      <c r="AD136" s="159">
        <v>921520</v>
      </c>
      <c r="AE136" s="159">
        <v>16856940</v>
      </c>
      <c r="AF136" s="159">
        <v>2611525.59</v>
      </c>
      <c r="AG136" s="159">
        <v>38400</v>
      </c>
      <c r="AH136" s="159">
        <v>63346.3</v>
      </c>
      <c r="AI136" s="159">
        <v>0</v>
      </c>
      <c r="AJ136" s="159">
        <v>0</v>
      </c>
    </row>
    <row r="137" spans="1:36">
      <c r="A137" s="153">
        <v>2</v>
      </c>
      <c r="B137" s="154">
        <v>21</v>
      </c>
      <c r="C137" s="154">
        <v>4</v>
      </c>
      <c r="D137" s="155">
        <v>2</v>
      </c>
      <c r="E137" s="155" t="s">
        <v>556</v>
      </c>
      <c r="F137" s="156" t="s">
        <v>2942</v>
      </c>
      <c r="G137" s="156" t="s">
        <v>556</v>
      </c>
      <c r="H137" s="156" t="s">
        <v>2943</v>
      </c>
      <c r="I137" s="155">
        <v>221042</v>
      </c>
      <c r="J137" s="157" t="s">
        <v>2629</v>
      </c>
      <c r="K137" s="157"/>
      <c r="L137" s="155">
        <v>2022</v>
      </c>
      <c r="M137" s="158">
        <v>4871</v>
      </c>
      <c r="N137" s="159">
        <v>39754411.939999998</v>
      </c>
      <c r="O137" s="159">
        <v>27156405.399999999</v>
      </c>
      <c r="P137" s="159">
        <v>14628866.870000001</v>
      </c>
      <c r="Q137" s="159">
        <v>6699745</v>
      </c>
      <c r="R137" s="159">
        <v>7929121.8700000001</v>
      </c>
      <c r="S137" s="159">
        <v>12598006.539999999</v>
      </c>
      <c r="T137" s="159">
        <v>893572.93</v>
      </c>
      <c r="U137" s="159">
        <v>26996761.59</v>
      </c>
      <c r="V137" s="159">
        <v>22687985.949999999</v>
      </c>
      <c r="W137" s="159">
        <v>8235460.1299999999</v>
      </c>
      <c r="X137" s="159">
        <v>53653.89</v>
      </c>
      <c r="Y137" s="159">
        <v>4308775.6399999997</v>
      </c>
      <c r="Z137" s="159">
        <v>7704826.5999999996</v>
      </c>
      <c r="AA137" s="159">
        <v>0</v>
      </c>
      <c r="AB137" s="159">
        <v>7704826.5999999996</v>
      </c>
      <c r="AC137" s="159">
        <v>2135228.54</v>
      </c>
      <c r="AD137" s="159">
        <v>2135228.54</v>
      </c>
      <c r="AE137" s="159">
        <v>2350000</v>
      </c>
      <c r="AF137" s="159">
        <v>4468419.45</v>
      </c>
      <c r="AG137" s="159">
        <v>30403.84</v>
      </c>
      <c r="AH137" s="159">
        <v>41944.56</v>
      </c>
      <c r="AI137" s="159">
        <v>0</v>
      </c>
      <c r="AJ137" s="159">
        <v>0</v>
      </c>
    </row>
    <row r="138" spans="1:36">
      <c r="A138" s="153">
        <v>2</v>
      </c>
      <c r="B138" s="154">
        <v>21</v>
      </c>
      <c r="C138" s="154">
        <v>5</v>
      </c>
      <c r="D138" s="155">
        <v>3</v>
      </c>
      <c r="E138" s="155" t="s">
        <v>556</v>
      </c>
      <c r="F138" s="156" t="s">
        <v>2944</v>
      </c>
      <c r="G138" s="156" t="s">
        <v>556</v>
      </c>
      <c r="H138" s="156" t="s">
        <v>2945</v>
      </c>
      <c r="I138" s="155">
        <v>221053</v>
      </c>
      <c r="J138" s="157" t="s">
        <v>2628</v>
      </c>
      <c r="K138" s="157"/>
      <c r="L138" s="155">
        <v>2022</v>
      </c>
      <c r="M138" s="158">
        <v>8439</v>
      </c>
      <c r="N138" s="159">
        <v>52080444.590000004</v>
      </c>
      <c r="O138" s="159">
        <v>40262453.619999997</v>
      </c>
      <c r="P138" s="159">
        <v>24778173.98</v>
      </c>
      <c r="Q138" s="159">
        <v>11833509</v>
      </c>
      <c r="R138" s="159">
        <v>12944664.98</v>
      </c>
      <c r="S138" s="159">
        <v>11817990.970000001</v>
      </c>
      <c r="T138" s="159">
        <v>868835.08</v>
      </c>
      <c r="U138" s="159">
        <v>46179281.68</v>
      </c>
      <c r="V138" s="159">
        <v>39687972.259999998</v>
      </c>
      <c r="W138" s="159">
        <v>11790139.300000001</v>
      </c>
      <c r="X138" s="159">
        <v>336272.59</v>
      </c>
      <c r="Y138" s="159">
        <v>6491309.4199999999</v>
      </c>
      <c r="Z138" s="159">
        <v>3295579.84</v>
      </c>
      <c r="AA138" s="159">
        <v>0</v>
      </c>
      <c r="AB138" s="159">
        <v>3295579.84</v>
      </c>
      <c r="AC138" s="159">
        <v>2855633.47</v>
      </c>
      <c r="AD138" s="159">
        <v>2855633.47</v>
      </c>
      <c r="AE138" s="159">
        <v>14797350</v>
      </c>
      <c r="AF138" s="159">
        <v>574481.36</v>
      </c>
      <c r="AG138" s="159">
        <v>58552.2</v>
      </c>
      <c r="AH138" s="159">
        <v>728146.23</v>
      </c>
      <c r="AI138" s="159">
        <v>0</v>
      </c>
      <c r="AJ138" s="159">
        <v>0</v>
      </c>
    </row>
    <row r="139" spans="1:36">
      <c r="A139" s="153">
        <v>2</v>
      </c>
      <c r="B139" s="154">
        <v>21</v>
      </c>
      <c r="C139" s="154">
        <v>6</v>
      </c>
      <c r="D139" s="155">
        <v>3</v>
      </c>
      <c r="E139" s="155" t="s">
        <v>556</v>
      </c>
      <c r="F139" s="156" t="s">
        <v>2944</v>
      </c>
      <c r="G139" s="156" t="s">
        <v>556</v>
      </c>
      <c r="H139" s="156" t="s">
        <v>2946</v>
      </c>
      <c r="I139" s="155">
        <v>221063</v>
      </c>
      <c r="J139" s="157" t="s">
        <v>2627</v>
      </c>
      <c r="K139" s="157"/>
      <c r="L139" s="155">
        <v>2022</v>
      </c>
      <c r="M139" s="158">
        <v>6526</v>
      </c>
      <c r="N139" s="159">
        <v>47512623.270000003</v>
      </c>
      <c r="O139" s="159">
        <v>36581168.119999997</v>
      </c>
      <c r="P139" s="159">
        <v>18887959.98</v>
      </c>
      <c r="Q139" s="159">
        <v>9162848</v>
      </c>
      <c r="R139" s="159">
        <v>9725111.9800000004</v>
      </c>
      <c r="S139" s="159">
        <v>10931455.15</v>
      </c>
      <c r="T139" s="159">
        <v>2424888.2000000002</v>
      </c>
      <c r="U139" s="159">
        <v>51901022.450000003</v>
      </c>
      <c r="V139" s="159">
        <v>33501322.329999998</v>
      </c>
      <c r="W139" s="159">
        <v>11728739.82</v>
      </c>
      <c r="X139" s="159">
        <v>78238.740000000005</v>
      </c>
      <c r="Y139" s="159">
        <v>18399700.120000001</v>
      </c>
      <c r="Z139" s="159">
        <v>11638642.529999999</v>
      </c>
      <c r="AA139" s="159">
        <v>3174000</v>
      </c>
      <c r="AB139" s="159">
        <v>8464642.5299999993</v>
      </c>
      <c r="AC139" s="159">
        <v>1709741.79</v>
      </c>
      <c r="AD139" s="159">
        <v>1709741.79</v>
      </c>
      <c r="AE139" s="159">
        <v>7671302.0899999999</v>
      </c>
      <c r="AF139" s="159">
        <v>3079845.79</v>
      </c>
      <c r="AG139" s="159">
        <v>85526.21</v>
      </c>
      <c r="AH139" s="159">
        <v>250352.15</v>
      </c>
      <c r="AI139" s="159">
        <v>0</v>
      </c>
      <c r="AJ139" s="159">
        <v>0</v>
      </c>
    </row>
    <row r="140" spans="1:36">
      <c r="A140" s="153">
        <v>2</v>
      </c>
      <c r="B140" s="154">
        <v>21</v>
      </c>
      <c r="C140" s="154">
        <v>7</v>
      </c>
      <c r="D140" s="155">
        <v>2</v>
      </c>
      <c r="E140" s="155" t="s">
        <v>556</v>
      </c>
      <c r="F140" s="156" t="s">
        <v>2942</v>
      </c>
      <c r="G140" s="156" t="s">
        <v>556</v>
      </c>
      <c r="H140" s="156" t="s">
        <v>2947</v>
      </c>
      <c r="I140" s="155">
        <v>221072</v>
      </c>
      <c r="J140" s="157" t="s">
        <v>2626</v>
      </c>
      <c r="K140" s="157"/>
      <c r="L140" s="155">
        <v>2022</v>
      </c>
      <c r="M140" s="158">
        <v>4252</v>
      </c>
      <c r="N140" s="159">
        <v>26331007</v>
      </c>
      <c r="O140" s="159">
        <v>21408608.98</v>
      </c>
      <c r="P140" s="159">
        <v>13123843.789999999</v>
      </c>
      <c r="Q140" s="159">
        <v>6471060</v>
      </c>
      <c r="R140" s="159">
        <v>6652783.79</v>
      </c>
      <c r="S140" s="159">
        <v>4922398.0199999996</v>
      </c>
      <c r="T140" s="159">
        <v>396046.05</v>
      </c>
      <c r="U140" s="159">
        <v>22160471.789999999</v>
      </c>
      <c r="V140" s="159">
        <v>18451023.039999999</v>
      </c>
      <c r="W140" s="159">
        <v>5968195.5199999996</v>
      </c>
      <c r="X140" s="159">
        <v>0</v>
      </c>
      <c r="Y140" s="159">
        <v>3709448.75</v>
      </c>
      <c r="Z140" s="159">
        <v>7874688</v>
      </c>
      <c r="AA140" s="159">
        <v>0</v>
      </c>
      <c r="AB140" s="159">
        <v>7874688</v>
      </c>
      <c r="AC140" s="159">
        <v>0</v>
      </c>
      <c r="AD140" s="159">
        <v>0</v>
      </c>
      <c r="AE140" s="159">
        <v>0</v>
      </c>
      <c r="AF140" s="159">
        <v>2957585.94</v>
      </c>
      <c r="AG140" s="159">
        <v>23200</v>
      </c>
      <c r="AH140" s="159">
        <v>47641.72</v>
      </c>
      <c r="AI140" s="159">
        <v>0</v>
      </c>
      <c r="AJ140" s="159">
        <v>0</v>
      </c>
    </row>
    <row r="141" spans="1:36">
      <c r="A141" s="153">
        <v>2</v>
      </c>
      <c r="B141" s="154">
        <v>21</v>
      </c>
      <c r="C141" s="154">
        <v>8</v>
      </c>
      <c r="D141" s="155">
        <v>2</v>
      </c>
      <c r="E141" s="155" t="s">
        <v>556</v>
      </c>
      <c r="F141" s="156" t="s">
        <v>2942</v>
      </c>
      <c r="G141" s="156" t="s">
        <v>556</v>
      </c>
      <c r="H141" s="156" t="s">
        <v>2948</v>
      </c>
      <c r="I141" s="155">
        <v>221082</v>
      </c>
      <c r="J141" s="157" t="s">
        <v>2625</v>
      </c>
      <c r="K141" s="157"/>
      <c r="L141" s="155">
        <v>2022</v>
      </c>
      <c r="M141" s="158">
        <v>5356</v>
      </c>
      <c r="N141" s="159">
        <v>35041022.170000002</v>
      </c>
      <c r="O141" s="159">
        <v>29600534.82</v>
      </c>
      <c r="P141" s="159">
        <v>15335321.32</v>
      </c>
      <c r="Q141" s="159">
        <v>6588718</v>
      </c>
      <c r="R141" s="159">
        <v>8746603.3200000003</v>
      </c>
      <c r="S141" s="159">
        <v>5440487.3499999996</v>
      </c>
      <c r="T141" s="159">
        <v>135295</v>
      </c>
      <c r="U141" s="159">
        <v>31763818.170000002</v>
      </c>
      <c r="V141" s="159">
        <v>27230320.300000001</v>
      </c>
      <c r="W141" s="159">
        <v>9408148.9199999999</v>
      </c>
      <c r="X141" s="159">
        <v>99039.7</v>
      </c>
      <c r="Y141" s="159">
        <v>4533497.87</v>
      </c>
      <c r="Z141" s="159">
        <v>5942715.9800000004</v>
      </c>
      <c r="AA141" s="159">
        <v>3200000</v>
      </c>
      <c r="AB141" s="159">
        <v>2742715.9800000004</v>
      </c>
      <c r="AC141" s="159">
        <v>1567400</v>
      </c>
      <c r="AD141" s="159">
        <v>1567400</v>
      </c>
      <c r="AE141" s="159">
        <v>11821237.58</v>
      </c>
      <c r="AF141" s="159">
        <v>2370214.52</v>
      </c>
      <c r="AG141" s="159">
        <v>26484.39</v>
      </c>
      <c r="AH141" s="159">
        <v>122354.41</v>
      </c>
      <c r="AI141" s="159">
        <v>160739.28</v>
      </c>
      <c r="AJ141" s="159">
        <v>0</v>
      </c>
    </row>
    <row r="142" spans="1:36">
      <c r="A142" s="153">
        <v>2</v>
      </c>
      <c r="B142" s="154">
        <v>22</v>
      </c>
      <c r="C142" s="154">
        <v>1</v>
      </c>
      <c r="D142" s="155">
        <v>3</v>
      </c>
      <c r="E142" s="155" t="s">
        <v>556</v>
      </c>
      <c r="F142" s="156" t="s">
        <v>2949</v>
      </c>
      <c r="G142" s="156" t="s">
        <v>556</v>
      </c>
      <c r="H142" s="156" t="s">
        <v>2950</v>
      </c>
      <c r="I142" s="155">
        <v>222013</v>
      </c>
      <c r="J142" s="157" t="s">
        <v>2624</v>
      </c>
      <c r="K142" s="157"/>
      <c r="L142" s="155">
        <v>2022</v>
      </c>
      <c r="M142" s="158">
        <v>16058</v>
      </c>
      <c r="N142" s="159">
        <v>105683991.94</v>
      </c>
      <c r="O142" s="159">
        <v>99653339.969999999</v>
      </c>
      <c r="P142" s="159">
        <v>38436947.480000004</v>
      </c>
      <c r="Q142" s="159">
        <v>13169484</v>
      </c>
      <c r="R142" s="159">
        <v>25267463.48</v>
      </c>
      <c r="S142" s="159">
        <v>6030651.9699999997</v>
      </c>
      <c r="T142" s="159">
        <v>4646473.38</v>
      </c>
      <c r="U142" s="159">
        <v>102979880.58</v>
      </c>
      <c r="V142" s="159">
        <v>87129418.739999995</v>
      </c>
      <c r="W142" s="159">
        <v>35251880.399999999</v>
      </c>
      <c r="X142" s="159">
        <v>417433.98</v>
      </c>
      <c r="Y142" s="159">
        <v>15850461.84</v>
      </c>
      <c r="Z142" s="159">
        <v>7921535.6299999999</v>
      </c>
      <c r="AA142" s="159">
        <v>5000000</v>
      </c>
      <c r="AB142" s="159">
        <v>2921535.63</v>
      </c>
      <c r="AC142" s="159">
        <v>2500000</v>
      </c>
      <c r="AD142" s="159">
        <v>2500000</v>
      </c>
      <c r="AE142" s="159">
        <v>27189100</v>
      </c>
      <c r="AF142" s="159">
        <v>12523921.23</v>
      </c>
      <c r="AG142" s="159">
        <v>935079.31</v>
      </c>
      <c r="AH142" s="159">
        <v>835077.71</v>
      </c>
      <c r="AI142" s="159">
        <v>0</v>
      </c>
      <c r="AJ142" s="159">
        <v>0</v>
      </c>
    </row>
    <row r="143" spans="1:36">
      <c r="A143" s="153">
        <v>2</v>
      </c>
      <c r="B143" s="154">
        <v>22</v>
      </c>
      <c r="C143" s="154">
        <v>2</v>
      </c>
      <c r="D143" s="155">
        <v>2</v>
      </c>
      <c r="E143" s="155" t="s">
        <v>556</v>
      </c>
      <c r="F143" s="156" t="s">
        <v>2951</v>
      </c>
      <c r="G143" s="156" t="s">
        <v>556</v>
      </c>
      <c r="H143" s="156" t="s">
        <v>2952</v>
      </c>
      <c r="I143" s="155">
        <v>222022</v>
      </c>
      <c r="J143" s="157" t="s">
        <v>2623</v>
      </c>
      <c r="K143" s="157"/>
      <c r="L143" s="155">
        <v>2022</v>
      </c>
      <c r="M143" s="158">
        <v>8178</v>
      </c>
      <c r="N143" s="159">
        <v>55552391.039999999</v>
      </c>
      <c r="O143" s="159">
        <v>43978945.68</v>
      </c>
      <c r="P143" s="159">
        <v>30166377.990000002</v>
      </c>
      <c r="Q143" s="159">
        <v>14201200</v>
      </c>
      <c r="R143" s="159">
        <v>15965177.99</v>
      </c>
      <c r="S143" s="159">
        <v>11573445.359999999</v>
      </c>
      <c r="T143" s="159">
        <v>399324.64</v>
      </c>
      <c r="U143" s="159">
        <v>50803619.649999999</v>
      </c>
      <c r="V143" s="159">
        <v>40602314.109999999</v>
      </c>
      <c r="W143" s="159">
        <v>15763656.49</v>
      </c>
      <c r="X143" s="159">
        <v>313602.23</v>
      </c>
      <c r="Y143" s="159">
        <v>10201305.539999999</v>
      </c>
      <c r="Z143" s="159">
        <v>8999085.2599999998</v>
      </c>
      <c r="AA143" s="159">
        <v>3400000</v>
      </c>
      <c r="AB143" s="159">
        <v>5599085.2599999998</v>
      </c>
      <c r="AC143" s="159">
        <v>1013600</v>
      </c>
      <c r="AD143" s="159">
        <v>1013600</v>
      </c>
      <c r="AE143" s="159">
        <v>19267000</v>
      </c>
      <c r="AF143" s="159">
        <v>3376631.57</v>
      </c>
      <c r="AG143" s="159">
        <v>1286766.0900000001</v>
      </c>
      <c r="AH143" s="159">
        <v>1186269.33</v>
      </c>
      <c r="AI143" s="159">
        <v>0</v>
      </c>
      <c r="AJ143" s="159">
        <v>0</v>
      </c>
    </row>
    <row r="144" spans="1:36">
      <c r="A144" s="153">
        <v>2</v>
      </c>
      <c r="B144" s="154">
        <v>22</v>
      </c>
      <c r="C144" s="154">
        <v>3</v>
      </c>
      <c r="D144" s="155">
        <v>3</v>
      </c>
      <c r="E144" s="155" t="s">
        <v>556</v>
      </c>
      <c r="F144" s="156" t="s">
        <v>2949</v>
      </c>
      <c r="G144" s="156" t="s">
        <v>556</v>
      </c>
      <c r="H144" s="156" t="s">
        <v>2953</v>
      </c>
      <c r="I144" s="155">
        <v>222033</v>
      </c>
      <c r="J144" s="157" t="s">
        <v>2622</v>
      </c>
      <c r="K144" s="157"/>
      <c r="L144" s="155">
        <v>2022</v>
      </c>
      <c r="M144" s="158">
        <v>22219</v>
      </c>
      <c r="N144" s="159">
        <v>149169948.56</v>
      </c>
      <c r="O144" s="159">
        <v>117056618.84999999</v>
      </c>
      <c r="P144" s="159">
        <v>64275911.57</v>
      </c>
      <c r="Q144" s="159">
        <v>28980697</v>
      </c>
      <c r="R144" s="159">
        <v>35295214.57</v>
      </c>
      <c r="S144" s="159">
        <v>32113329.710000001</v>
      </c>
      <c r="T144" s="159">
        <v>6902538.9500000002</v>
      </c>
      <c r="U144" s="159">
        <v>136872404.99000001</v>
      </c>
      <c r="V144" s="159">
        <v>109332817.73</v>
      </c>
      <c r="W144" s="159">
        <v>33395561.73</v>
      </c>
      <c r="X144" s="159">
        <v>1285706.3999999999</v>
      </c>
      <c r="Y144" s="159">
        <v>27539587.260000002</v>
      </c>
      <c r="Z144" s="159">
        <v>30851491.379999999</v>
      </c>
      <c r="AA144" s="159">
        <v>26400000</v>
      </c>
      <c r="AB144" s="159">
        <v>4451491.379999999</v>
      </c>
      <c r="AC144" s="159">
        <v>5700000</v>
      </c>
      <c r="AD144" s="159">
        <v>5700000</v>
      </c>
      <c r="AE144" s="159">
        <v>89252703.060000002</v>
      </c>
      <c r="AF144" s="159">
        <v>7723801.1200000001</v>
      </c>
      <c r="AG144" s="159">
        <v>673599.73</v>
      </c>
      <c r="AH144" s="159">
        <v>1110616.55</v>
      </c>
      <c r="AI144" s="159">
        <v>0</v>
      </c>
      <c r="AJ144" s="159">
        <v>0</v>
      </c>
    </row>
    <row r="145" spans="1:36">
      <c r="A145" s="153">
        <v>2</v>
      </c>
      <c r="B145" s="154">
        <v>23</v>
      </c>
      <c r="C145" s="154">
        <v>1</v>
      </c>
      <c r="D145" s="155">
        <v>2</v>
      </c>
      <c r="E145" s="155" t="s">
        <v>556</v>
      </c>
      <c r="F145" s="156" t="s">
        <v>2954</v>
      </c>
      <c r="G145" s="156" t="s">
        <v>556</v>
      </c>
      <c r="H145" s="156" t="s">
        <v>2955</v>
      </c>
      <c r="I145" s="155">
        <v>223012</v>
      </c>
      <c r="J145" s="157" t="s">
        <v>2621</v>
      </c>
      <c r="K145" s="157"/>
      <c r="L145" s="155">
        <v>2022</v>
      </c>
      <c r="M145" s="158">
        <v>18240</v>
      </c>
      <c r="N145" s="159">
        <v>135667105.56</v>
      </c>
      <c r="O145" s="159">
        <v>121094147.31999999</v>
      </c>
      <c r="P145" s="159">
        <v>63421878.68</v>
      </c>
      <c r="Q145" s="159">
        <v>25668391</v>
      </c>
      <c r="R145" s="159">
        <v>37753487.68</v>
      </c>
      <c r="S145" s="159">
        <v>14572958.24</v>
      </c>
      <c r="T145" s="159">
        <v>11988792</v>
      </c>
      <c r="U145" s="159">
        <v>123507352.58</v>
      </c>
      <c r="V145" s="159">
        <v>100840859.93000001</v>
      </c>
      <c r="W145" s="159">
        <v>34584523.670000002</v>
      </c>
      <c r="X145" s="159">
        <v>333173.09999999998</v>
      </c>
      <c r="Y145" s="159">
        <v>22666492.649999999</v>
      </c>
      <c r="Z145" s="159">
        <v>27625975.32</v>
      </c>
      <c r="AA145" s="159">
        <v>0</v>
      </c>
      <c r="AB145" s="159">
        <v>27625975.32</v>
      </c>
      <c r="AC145" s="159">
        <v>5013880</v>
      </c>
      <c r="AD145" s="159">
        <v>5013880</v>
      </c>
      <c r="AE145" s="159">
        <v>23615303.050000001</v>
      </c>
      <c r="AF145" s="159">
        <v>20253287.390000001</v>
      </c>
      <c r="AG145" s="159">
        <v>519133.55</v>
      </c>
      <c r="AH145" s="159">
        <v>418828.45</v>
      </c>
      <c r="AI145" s="159">
        <v>0</v>
      </c>
      <c r="AJ145" s="159">
        <v>14451.05</v>
      </c>
    </row>
    <row r="146" spans="1:36">
      <c r="A146" s="153">
        <v>2</v>
      </c>
      <c r="B146" s="154">
        <v>23</v>
      </c>
      <c r="C146" s="154">
        <v>2</v>
      </c>
      <c r="D146" s="155">
        <v>2</v>
      </c>
      <c r="E146" s="155" t="s">
        <v>556</v>
      </c>
      <c r="F146" s="156" t="s">
        <v>2954</v>
      </c>
      <c r="G146" s="156" t="s">
        <v>556</v>
      </c>
      <c r="H146" s="156" t="s">
        <v>2956</v>
      </c>
      <c r="I146" s="155">
        <v>223022</v>
      </c>
      <c r="J146" s="157" t="s">
        <v>2620</v>
      </c>
      <c r="K146" s="157"/>
      <c r="L146" s="155">
        <v>2022</v>
      </c>
      <c r="M146" s="158">
        <v>35714</v>
      </c>
      <c r="N146" s="159">
        <v>270950354.31999999</v>
      </c>
      <c r="O146" s="159">
        <v>261646963.94</v>
      </c>
      <c r="P146" s="159">
        <v>121458213.89</v>
      </c>
      <c r="Q146" s="159">
        <v>49325667</v>
      </c>
      <c r="R146" s="159">
        <v>72132546.890000001</v>
      </c>
      <c r="S146" s="159">
        <v>9303390.3800000008</v>
      </c>
      <c r="T146" s="159">
        <v>1869122.15</v>
      </c>
      <c r="U146" s="159">
        <v>266559833.53999999</v>
      </c>
      <c r="V146" s="159">
        <v>210368820.81999999</v>
      </c>
      <c r="W146" s="159">
        <v>67325838.230000004</v>
      </c>
      <c r="X146" s="159">
        <v>778047.04</v>
      </c>
      <c r="Y146" s="159">
        <v>56191012.719999999</v>
      </c>
      <c r="Z146" s="159">
        <v>45093714.25</v>
      </c>
      <c r="AA146" s="159">
        <v>16366000</v>
      </c>
      <c r="AB146" s="159">
        <v>28727714.25</v>
      </c>
      <c r="AC146" s="159">
        <v>8714482.8399999999</v>
      </c>
      <c r="AD146" s="159">
        <v>8714482.8399999999</v>
      </c>
      <c r="AE146" s="159">
        <v>64532169</v>
      </c>
      <c r="AF146" s="159">
        <v>51278143.119999997</v>
      </c>
      <c r="AG146" s="159">
        <v>2261576.6</v>
      </c>
      <c r="AH146" s="159">
        <v>2937029.46</v>
      </c>
      <c r="AI146" s="159">
        <v>0</v>
      </c>
      <c r="AJ146" s="159">
        <v>0</v>
      </c>
    </row>
    <row r="147" spans="1:36">
      <c r="A147" s="153">
        <v>2</v>
      </c>
      <c r="B147" s="154">
        <v>23</v>
      </c>
      <c r="C147" s="154">
        <v>3</v>
      </c>
      <c r="D147" s="155">
        <v>2</v>
      </c>
      <c r="E147" s="155" t="s">
        <v>556</v>
      </c>
      <c r="F147" s="156" t="s">
        <v>2954</v>
      </c>
      <c r="G147" s="156" t="s">
        <v>556</v>
      </c>
      <c r="H147" s="156" t="s">
        <v>2957</v>
      </c>
      <c r="I147" s="155">
        <v>223032</v>
      </c>
      <c r="J147" s="157" t="s">
        <v>2619</v>
      </c>
      <c r="K147" s="157"/>
      <c r="L147" s="155">
        <v>2022</v>
      </c>
      <c r="M147" s="158">
        <v>3197</v>
      </c>
      <c r="N147" s="159">
        <v>22015059.399999999</v>
      </c>
      <c r="O147" s="159">
        <v>17986364.359999999</v>
      </c>
      <c r="P147" s="159">
        <v>9663364.8399999999</v>
      </c>
      <c r="Q147" s="159">
        <v>4377383</v>
      </c>
      <c r="R147" s="159">
        <v>5285981.84</v>
      </c>
      <c r="S147" s="159">
        <v>4028695.04</v>
      </c>
      <c r="T147" s="159">
        <v>0</v>
      </c>
      <c r="U147" s="159">
        <v>20829086.420000002</v>
      </c>
      <c r="V147" s="159">
        <v>15720963.109999999</v>
      </c>
      <c r="W147" s="159">
        <v>6306779</v>
      </c>
      <c r="X147" s="159">
        <v>43756.13</v>
      </c>
      <c r="Y147" s="159">
        <v>5108123.3099999996</v>
      </c>
      <c r="Z147" s="159">
        <v>3742991.58</v>
      </c>
      <c r="AA147" s="159">
        <v>0</v>
      </c>
      <c r="AB147" s="159">
        <v>3742991.58</v>
      </c>
      <c r="AC147" s="159">
        <v>311671.59999999998</v>
      </c>
      <c r="AD147" s="159">
        <v>311671.59999999998</v>
      </c>
      <c r="AE147" s="159">
        <v>1415232.85</v>
      </c>
      <c r="AF147" s="159">
        <v>2265401.25</v>
      </c>
      <c r="AG147" s="159">
        <v>0</v>
      </c>
      <c r="AH147" s="159">
        <v>0</v>
      </c>
      <c r="AI147" s="159">
        <v>0</v>
      </c>
      <c r="AJ147" s="159">
        <v>0</v>
      </c>
    </row>
    <row r="148" spans="1:36">
      <c r="A148" s="153">
        <v>2</v>
      </c>
      <c r="B148" s="154">
        <v>23</v>
      </c>
      <c r="C148" s="154">
        <v>4</v>
      </c>
      <c r="D148" s="155">
        <v>3</v>
      </c>
      <c r="E148" s="155" t="s">
        <v>556</v>
      </c>
      <c r="F148" s="156" t="s">
        <v>2958</v>
      </c>
      <c r="G148" s="156" t="s">
        <v>556</v>
      </c>
      <c r="H148" s="156" t="s">
        <v>2959</v>
      </c>
      <c r="I148" s="155">
        <v>223043</v>
      </c>
      <c r="J148" s="157" t="s">
        <v>2618</v>
      </c>
      <c r="K148" s="157"/>
      <c r="L148" s="155">
        <v>2022</v>
      </c>
      <c r="M148" s="158">
        <v>26390</v>
      </c>
      <c r="N148" s="159">
        <v>208927729.53999999</v>
      </c>
      <c r="O148" s="159">
        <v>201225349.06999999</v>
      </c>
      <c r="P148" s="159">
        <v>79098277.409999996</v>
      </c>
      <c r="Q148" s="159">
        <v>30311976</v>
      </c>
      <c r="R148" s="159">
        <v>48786301.409999996</v>
      </c>
      <c r="S148" s="159">
        <v>7702380.4699999997</v>
      </c>
      <c r="T148" s="159">
        <v>299947.51</v>
      </c>
      <c r="U148" s="159">
        <v>186612631.63999999</v>
      </c>
      <c r="V148" s="159">
        <v>155128725.91</v>
      </c>
      <c r="W148" s="159">
        <v>50818195.619999997</v>
      </c>
      <c r="X148" s="159">
        <v>520501.99</v>
      </c>
      <c r="Y148" s="159">
        <v>31483905.73</v>
      </c>
      <c r="Z148" s="159">
        <v>35781663.969999999</v>
      </c>
      <c r="AA148" s="159">
        <v>15000000</v>
      </c>
      <c r="AB148" s="159">
        <v>20781663.969999999</v>
      </c>
      <c r="AC148" s="159">
        <v>8164312</v>
      </c>
      <c r="AD148" s="159">
        <v>8164312</v>
      </c>
      <c r="AE148" s="159">
        <v>60260632</v>
      </c>
      <c r="AF148" s="159">
        <v>46096623.159999996</v>
      </c>
      <c r="AG148" s="159">
        <v>0</v>
      </c>
      <c r="AH148" s="159">
        <v>88590.14</v>
      </c>
      <c r="AI148" s="159">
        <v>0</v>
      </c>
      <c r="AJ148" s="159">
        <v>0</v>
      </c>
    </row>
    <row r="149" spans="1:36">
      <c r="A149" s="153">
        <v>2</v>
      </c>
      <c r="B149" s="154">
        <v>23</v>
      </c>
      <c r="C149" s="154">
        <v>5</v>
      </c>
      <c r="D149" s="155">
        <v>2</v>
      </c>
      <c r="E149" s="155" t="s">
        <v>556</v>
      </c>
      <c r="F149" s="156" t="s">
        <v>2954</v>
      </c>
      <c r="G149" s="156" t="s">
        <v>556</v>
      </c>
      <c r="H149" s="156" t="s">
        <v>2960</v>
      </c>
      <c r="I149" s="155">
        <v>223052</v>
      </c>
      <c r="J149" s="157" t="s">
        <v>2617</v>
      </c>
      <c r="K149" s="157"/>
      <c r="L149" s="155">
        <v>2022</v>
      </c>
      <c r="M149" s="158">
        <v>22323</v>
      </c>
      <c r="N149" s="159">
        <v>319529019.44999999</v>
      </c>
      <c r="O149" s="159">
        <v>316815514.20999998</v>
      </c>
      <c r="P149" s="159">
        <v>79580171.840000004</v>
      </c>
      <c r="Q149" s="159">
        <v>34684818</v>
      </c>
      <c r="R149" s="159">
        <v>44895353.840000004</v>
      </c>
      <c r="S149" s="159">
        <v>2713505.24</v>
      </c>
      <c r="T149" s="159">
        <v>372038.44</v>
      </c>
      <c r="U149" s="159">
        <v>257790137.58000001</v>
      </c>
      <c r="V149" s="159">
        <v>200325889.53999999</v>
      </c>
      <c r="W149" s="159">
        <v>67013601.530000001</v>
      </c>
      <c r="X149" s="159">
        <v>601462.62</v>
      </c>
      <c r="Y149" s="159">
        <v>57464248.039999999</v>
      </c>
      <c r="Z149" s="159">
        <v>112923999.40000001</v>
      </c>
      <c r="AA149" s="159">
        <v>0</v>
      </c>
      <c r="AB149" s="159">
        <v>112923999.40000001</v>
      </c>
      <c r="AC149" s="159">
        <v>3564240</v>
      </c>
      <c r="AD149" s="159">
        <v>3564240</v>
      </c>
      <c r="AE149" s="159">
        <v>45688487</v>
      </c>
      <c r="AF149" s="159">
        <v>116489624.67</v>
      </c>
      <c r="AG149" s="159">
        <v>32300</v>
      </c>
      <c r="AH149" s="159">
        <v>32300</v>
      </c>
      <c r="AI149" s="159">
        <v>0</v>
      </c>
      <c r="AJ149" s="159">
        <v>0</v>
      </c>
    </row>
    <row r="150" spans="1:36">
      <c r="A150" s="153">
        <v>2</v>
      </c>
      <c r="B150" s="154">
        <v>23</v>
      </c>
      <c r="C150" s="154">
        <v>6</v>
      </c>
      <c r="D150" s="155">
        <v>2</v>
      </c>
      <c r="E150" s="155" t="s">
        <v>556</v>
      </c>
      <c r="F150" s="156" t="s">
        <v>2954</v>
      </c>
      <c r="G150" s="156" t="s">
        <v>556</v>
      </c>
      <c r="H150" s="156" t="s">
        <v>2961</v>
      </c>
      <c r="I150" s="155">
        <v>223062</v>
      </c>
      <c r="J150" s="157" t="s">
        <v>2616</v>
      </c>
      <c r="K150" s="157"/>
      <c r="L150" s="155">
        <v>2022</v>
      </c>
      <c r="M150" s="158">
        <v>3722</v>
      </c>
      <c r="N150" s="159">
        <v>23534452.850000001</v>
      </c>
      <c r="O150" s="159">
        <v>20782032.620000001</v>
      </c>
      <c r="P150" s="159">
        <v>10770620.82</v>
      </c>
      <c r="Q150" s="159">
        <v>4435368</v>
      </c>
      <c r="R150" s="159">
        <v>6335252.8200000003</v>
      </c>
      <c r="S150" s="159">
        <v>2752420.23</v>
      </c>
      <c r="T150" s="159">
        <v>1344771.69</v>
      </c>
      <c r="U150" s="159">
        <v>21534130.170000002</v>
      </c>
      <c r="V150" s="159">
        <v>20098187.059999999</v>
      </c>
      <c r="W150" s="159">
        <v>8399304.8900000006</v>
      </c>
      <c r="X150" s="159">
        <v>50880.59</v>
      </c>
      <c r="Y150" s="159">
        <v>1435943.11</v>
      </c>
      <c r="Z150" s="159">
        <v>1915744.44</v>
      </c>
      <c r="AA150" s="159">
        <v>0</v>
      </c>
      <c r="AB150" s="159">
        <v>1915744.44</v>
      </c>
      <c r="AC150" s="159">
        <v>730000</v>
      </c>
      <c r="AD150" s="159">
        <v>730000</v>
      </c>
      <c r="AE150" s="159">
        <v>3877907.32</v>
      </c>
      <c r="AF150" s="159">
        <v>683845.56</v>
      </c>
      <c r="AG150" s="159">
        <v>0</v>
      </c>
      <c r="AH150" s="159">
        <v>45000</v>
      </c>
      <c r="AI150" s="159">
        <v>0</v>
      </c>
      <c r="AJ150" s="159">
        <v>0</v>
      </c>
    </row>
    <row r="151" spans="1:36">
      <c r="A151" s="153">
        <v>2</v>
      </c>
      <c r="B151" s="154">
        <v>23</v>
      </c>
      <c r="C151" s="154">
        <v>7</v>
      </c>
      <c r="D151" s="155">
        <v>3</v>
      </c>
      <c r="E151" s="155" t="s">
        <v>556</v>
      </c>
      <c r="F151" s="156" t="s">
        <v>2958</v>
      </c>
      <c r="G151" s="156" t="s">
        <v>556</v>
      </c>
      <c r="H151" s="156" t="s">
        <v>2962</v>
      </c>
      <c r="I151" s="155">
        <v>223073</v>
      </c>
      <c r="J151" s="157" t="s">
        <v>2615</v>
      </c>
      <c r="K151" s="157"/>
      <c r="L151" s="155">
        <v>2022</v>
      </c>
      <c r="M151" s="158">
        <v>12825</v>
      </c>
      <c r="N151" s="159">
        <v>83169607.060000002</v>
      </c>
      <c r="O151" s="159">
        <v>71702563.590000004</v>
      </c>
      <c r="P151" s="159">
        <v>35320589.890000001</v>
      </c>
      <c r="Q151" s="159">
        <v>14706411</v>
      </c>
      <c r="R151" s="159">
        <v>20614178.890000001</v>
      </c>
      <c r="S151" s="159">
        <v>11467043.470000001</v>
      </c>
      <c r="T151" s="159">
        <v>2983519.93</v>
      </c>
      <c r="U151" s="159">
        <v>72260247.480000004</v>
      </c>
      <c r="V151" s="159">
        <v>65593747.43</v>
      </c>
      <c r="W151" s="159">
        <v>21948132.5</v>
      </c>
      <c r="X151" s="159">
        <v>165401.62</v>
      </c>
      <c r="Y151" s="159">
        <v>6666500.0499999998</v>
      </c>
      <c r="Z151" s="159">
        <v>15502314.5</v>
      </c>
      <c r="AA151" s="159">
        <v>769070.59</v>
      </c>
      <c r="AB151" s="159">
        <v>14733243.91</v>
      </c>
      <c r="AC151" s="159">
        <v>1290852.82</v>
      </c>
      <c r="AD151" s="159">
        <v>1290852.82</v>
      </c>
      <c r="AE151" s="159">
        <v>5709141.4100000001</v>
      </c>
      <c r="AF151" s="159">
        <v>6108816.1600000001</v>
      </c>
      <c r="AG151" s="159">
        <v>264672.61</v>
      </c>
      <c r="AH151" s="159">
        <v>495290.63</v>
      </c>
      <c r="AI151" s="159">
        <v>0</v>
      </c>
      <c r="AJ151" s="159">
        <v>0</v>
      </c>
    </row>
    <row r="152" spans="1:36">
      <c r="A152" s="153">
        <v>2</v>
      </c>
      <c r="B152" s="154">
        <v>23</v>
      </c>
      <c r="C152" s="154">
        <v>8</v>
      </c>
      <c r="D152" s="155">
        <v>3</v>
      </c>
      <c r="E152" s="155" t="s">
        <v>556</v>
      </c>
      <c r="F152" s="156" t="s">
        <v>2958</v>
      </c>
      <c r="G152" s="156" t="s">
        <v>556</v>
      </c>
      <c r="H152" s="156" t="s">
        <v>2963</v>
      </c>
      <c r="I152" s="155">
        <v>223083</v>
      </c>
      <c r="J152" s="157" t="s">
        <v>2614</v>
      </c>
      <c r="K152" s="157"/>
      <c r="L152" s="155">
        <v>2022</v>
      </c>
      <c r="M152" s="158">
        <v>24775</v>
      </c>
      <c r="N152" s="159">
        <v>194488967.19</v>
      </c>
      <c r="O152" s="159">
        <v>185691051.71000001</v>
      </c>
      <c r="P152" s="159">
        <v>79286871.079999998</v>
      </c>
      <c r="Q152" s="159">
        <v>31752426</v>
      </c>
      <c r="R152" s="159">
        <v>47534445.079999998</v>
      </c>
      <c r="S152" s="159">
        <v>8797915.4800000004</v>
      </c>
      <c r="T152" s="159">
        <v>1919741.67</v>
      </c>
      <c r="U152" s="159">
        <v>202041776.86000001</v>
      </c>
      <c r="V152" s="159">
        <v>155989963.90000001</v>
      </c>
      <c r="W152" s="159">
        <v>52047973.009999998</v>
      </c>
      <c r="X152" s="159">
        <v>1220925.19</v>
      </c>
      <c r="Y152" s="159">
        <v>46051812.960000001</v>
      </c>
      <c r="Z152" s="159">
        <v>54358068.159999996</v>
      </c>
      <c r="AA152" s="159">
        <v>16900000</v>
      </c>
      <c r="AB152" s="159">
        <v>37458068.159999996</v>
      </c>
      <c r="AC152" s="159">
        <v>7273591</v>
      </c>
      <c r="AD152" s="159">
        <v>7273591</v>
      </c>
      <c r="AE152" s="159">
        <v>107881529</v>
      </c>
      <c r="AF152" s="159">
        <v>29701087.809999999</v>
      </c>
      <c r="AG152" s="159">
        <v>392466.66</v>
      </c>
      <c r="AH152" s="159">
        <v>398210.92</v>
      </c>
      <c r="AI152" s="159">
        <v>0</v>
      </c>
      <c r="AJ152" s="159">
        <v>0</v>
      </c>
    </row>
    <row r="153" spans="1:36">
      <c r="A153" s="153">
        <v>2</v>
      </c>
      <c r="B153" s="154">
        <v>23</v>
      </c>
      <c r="C153" s="154">
        <v>9</v>
      </c>
      <c r="D153" s="155">
        <v>2</v>
      </c>
      <c r="E153" s="155" t="s">
        <v>556</v>
      </c>
      <c r="F153" s="156" t="s">
        <v>2954</v>
      </c>
      <c r="G153" s="156" t="s">
        <v>556</v>
      </c>
      <c r="H153" s="156" t="s">
        <v>2964</v>
      </c>
      <c r="I153" s="155">
        <v>223092</v>
      </c>
      <c r="J153" s="157" t="s">
        <v>2613</v>
      </c>
      <c r="K153" s="157"/>
      <c r="L153" s="155">
        <v>2022</v>
      </c>
      <c r="M153" s="158">
        <v>11569</v>
      </c>
      <c r="N153" s="159">
        <v>84779878.689999998</v>
      </c>
      <c r="O153" s="159">
        <v>76474996.049999997</v>
      </c>
      <c r="P153" s="159">
        <v>36814962.590000004</v>
      </c>
      <c r="Q153" s="159">
        <v>13794605</v>
      </c>
      <c r="R153" s="159">
        <v>23020357.59</v>
      </c>
      <c r="S153" s="159">
        <v>8304882.6399999997</v>
      </c>
      <c r="T153" s="159">
        <v>3071950.99</v>
      </c>
      <c r="U153" s="159">
        <v>72616840.409999996</v>
      </c>
      <c r="V153" s="159">
        <v>63538216.299999997</v>
      </c>
      <c r="W153" s="159">
        <v>25307977.43</v>
      </c>
      <c r="X153" s="159">
        <v>27243.16</v>
      </c>
      <c r="Y153" s="159">
        <v>9078624.1099999994</v>
      </c>
      <c r="Z153" s="159">
        <v>3181499.56</v>
      </c>
      <c r="AA153" s="159">
        <v>0</v>
      </c>
      <c r="AB153" s="159">
        <v>3181499.56</v>
      </c>
      <c r="AC153" s="159">
        <v>1375000</v>
      </c>
      <c r="AD153" s="159">
        <v>1375000</v>
      </c>
      <c r="AE153" s="159">
        <v>2000000</v>
      </c>
      <c r="AF153" s="159">
        <v>12936779.75</v>
      </c>
      <c r="AG153" s="159">
        <v>730518.19</v>
      </c>
      <c r="AH153" s="159">
        <v>385127.99</v>
      </c>
      <c r="AI153" s="159">
        <v>0</v>
      </c>
      <c r="AJ153" s="159">
        <v>0</v>
      </c>
    </row>
    <row r="154" spans="1:36">
      <c r="A154" s="153">
        <v>2</v>
      </c>
      <c r="B154" s="154">
        <v>24</v>
      </c>
      <c r="C154" s="154">
        <v>1</v>
      </c>
      <c r="D154" s="155">
        <v>3</v>
      </c>
      <c r="E154" s="155" t="s">
        <v>556</v>
      </c>
      <c r="F154" s="156" t="s">
        <v>2965</v>
      </c>
      <c r="G154" s="156" t="s">
        <v>556</v>
      </c>
      <c r="H154" s="156" t="s">
        <v>2966</v>
      </c>
      <c r="I154" s="155">
        <v>224013</v>
      </c>
      <c r="J154" s="157" t="s">
        <v>2612</v>
      </c>
      <c r="K154" s="157"/>
      <c r="L154" s="155">
        <v>2022</v>
      </c>
      <c r="M154" s="158">
        <v>5174</v>
      </c>
      <c r="N154" s="159">
        <v>34580826.399999999</v>
      </c>
      <c r="O154" s="159">
        <v>27680263.350000001</v>
      </c>
      <c r="P154" s="159">
        <v>15268337.68</v>
      </c>
      <c r="Q154" s="159">
        <v>6500011</v>
      </c>
      <c r="R154" s="159">
        <v>8768326.6799999997</v>
      </c>
      <c r="S154" s="159">
        <v>6900563.0499999998</v>
      </c>
      <c r="T154" s="159">
        <v>920570.33</v>
      </c>
      <c r="U154" s="159">
        <v>30580754.140000001</v>
      </c>
      <c r="V154" s="159">
        <v>25337996.760000002</v>
      </c>
      <c r="W154" s="159">
        <v>9919892.0099999998</v>
      </c>
      <c r="X154" s="159">
        <v>222412.57</v>
      </c>
      <c r="Y154" s="159">
        <v>5242757.38</v>
      </c>
      <c r="Z154" s="159">
        <v>10726871.9</v>
      </c>
      <c r="AA154" s="159">
        <v>4951412.99</v>
      </c>
      <c r="AB154" s="159">
        <v>5775458.9100000001</v>
      </c>
      <c r="AC154" s="159">
        <v>1477222.41</v>
      </c>
      <c r="AD154" s="159">
        <v>1430894</v>
      </c>
      <c r="AE154" s="159">
        <v>16887924.629999999</v>
      </c>
      <c r="AF154" s="159">
        <v>2342266.59</v>
      </c>
      <c r="AG154" s="159">
        <v>743.58</v>
      </c>
      <c r="AH154" s="159">
        <v>196424.92</v>
      </c>
      <c r="AI154" s="159">
        <v>17661.810000000001</v>
      </c>
      <c r="AJ154" s="159">
        <v>0</v>
      </c>
    </row>
    <row r="155" spans="1:36">
      <c r="A155" s="153">
        <v>2</v>
      </c>
      <c r="B155" s="154">
        <v>24</v>
      </c>
      <c r="C155" s="154">
        <v>2</v>
      </c>
      <c r="D155" s="155">
        <v>2</v>
      </c>
      <c r="E155" s="155" t="s">
        <v>556</v>
      </c>
      <c r="F155" s="156" t="s">
        <v>2967</v>
      </c>
      <c r="G155" s="156" t="s">
        <v>556</v>
      </c>
      <c r="H155" s="156" t="s">
        <v>2968</v>
      </c>
      <c r="I155" s="155">
        <v>224022</v>
      </c>
      <c r="J155" s="157" t="s">
        <v>2611</v>
      </c>
      <c r="K155" s="157"/>
      <c r="L155" s="155">
        <v>2022</v>
      </c>
      <c r="M155" s="158">
        <v>2869</v>
      </c>
      <c r="N155" s="159">
        <v>18542979.66</v>
      </c>
      <c r="O155" s="159">
        <v>14646284.140000001</v>
      </c>
      <c r="P155" s="159">
        <v>8926050.9299999997</v>
      </c>
      <c r="Q155" s="159">
        <v>3531917</v>
      </c>
      <c r="R155" s="159">
        <v>5394133.9299999997</v>
      </c>
      <c r="S155" s="159">
        <v>3896695.52</v>
      </c>
      <c r="T155" s="159">
        <v>148287.88</v>
      </c>
      <c r="U155" s="159">
        <v>18740312.710000001</v>
      </c>
      <c r="V155" s="159">
        <v>14275796.66</v>
      </c>
      <c r="W155" s="159">
        <v>5886342.1900000004</v>
      </c>
      <c r="X155" s="159">
        <v>7977.29</v>
      </c>
      <c r="Y155" s="159">
        <v>4464516.05</v>
      </c>
      <c r="Z155" s="159">
        <v>9475907.9900000002</v>
      </c>
      <c r="AA155" s="159">
        <v>0</v>
      </c>
      <c r="AB155" s="159">
        <v>9475907.9900000002</v>
      </c>
      <c r="AC155" s="159">
        <v>54345</v>
      </c>
      <c r="AD155" s="159">
        <v>54345</v>
      </c>
      <c r="AE155" s="159">
        <v>600000</v>
      </c>
      <c r="AF155" s="159">
        <v>370487.48</v>
      </c>
      <c r="AG155" s="159">
        <v>264724.90000000002</v>
      </c>
      <c r="AH155" s="159">
        <v>574035.56999999995</v>
      </c>
      <c r="AI155" s="159">
        <v>0</v>
      </c>
      <c r="AJ155" s="159">
        <v>0</v>
      </c>
    </row>
    <row r="156" spans="1:36">
      <c r="A156" s="153">
        <v>2</v>
      </c>
      <c r="B156" s="154">
        <v>24</v>
      </c>
      <c r="C156" s="154">
        <v>3</v>
      </c>
      <c r="D156" s="155">
        <v>3</v>
      </c>
      <c r="E156" s="155" t="s">
        <v>556</v>
      </c>
      <c r="F156" s="156" t="s">
        <v>2965</v>
      </c>
      <c r="G156" s="156" t="s">
        <v>556</v>
      </c>
      <c r="H156" s="156" t="s">
        <v>2969</v>
      </c>
      <c r="I156" s="155">
        <v>224033</v>
      </c>
      <c r="J156" s="157" t="s">
        <v>2610</v>
      </c>
      <c r="K156" s="157"/>
      <c r="L156" s="155">
        <v>2022</v>
      </c>
      <c r="M156" s="158">
        <v>7937</v>
      </c>
      <c r="N156" s="159">
        <v>60007049.759999998</v>
      </c>
      <c r="O156" s="159">
        <v>37269549.640000001</v>
      </c>
      <c r="P156" s="159">
        <v>19928273.850000001</v>
      </c>
      <c r="Q156" s="159">
        <v>7553769</v>
      </c>
      <c r="R156" s="159">
        <v>12374504.85</v>
      </c>
      <c r="S156" s="159">
        <v>22737500.120000001</v>
      </c>
      <c r="T156" s="159">
        <v>609052.30000000005</v>
      </c>
      <c r="U156" s="159">
        <v>51316183.439999998</v>
      </c>
      <c r="V156" s="159">
        <v>34072360.060000002</v>
      </c>
      <c r="W156" s="159">
        <v>11579730.779999999</v>
      </c>
      <c r="X156" s="159">
        <v>184469.68</v>
      </c>
      <c r="Y156" s="159">
        <v>17243823.379999999</v>
      </c>
      <c r="Z156" s="159">
        <v>13722692.52</v>
      </c>
      <c r="AA156" s="159">
        <v>4393149.97</v>
      </c>
      <c r="AB156" s="159">
        <v>9329542.5500000007</v>
      </c>
      <c r="AC156" s="159">
        <v>694100</v>
      </c>
      <c r="AD156" s="159">
        <v>694100</v>
      </c>
      <c r="AE156" s="159">
        <v>21853834.329999998</v>
      </c>
      <c r="AF156" s="159">
        <v>3197189.58</v>
      </c>
      <c r="AG156" s="159">
        <v>481025.57</v>
      </c>
      <c r="AH156" s="159">
        <v>380738.07</v>
      </c>
      <c r="AI156" s="159">
        <v>0</v>
      </c>
      <c r="AJ156" s="159">
        <v>81132.399999999994</v>
      </c>
    </row>
    <row r="157" spans="1:36">
      <c r="A157" s="153">
        <v>2</v>
      </c>
      <c r="B157" s="154">
        <v>24</v>
      </c>
      <c r="C157" s="154">
        <v>4</v>
      </c>
      <c r="D157" s="155">
        <v>2</v>
      </c>
      <c r="E157" s="155" t="s">
        <v>556</v>
      </c>
      <c r="F157" s="156" t="s">
        <v>2967</v>
      </c>
      <c r="G157" s="156" t="s">
        <v>556</v>
      </c>
      <c r="H157" s="156" t="s">
        <v>2970</v>
      </c>
      <c r="I157" s="155">
        <v>224042</v>
      </c>
      <c r="J157" s="157" t="s">
        <v>2609</v>
      </c>
      <c r="K157" s="157"/>
      <c r="L157" s="155">
        <v>2022</v>
      </c>
      <c r="M157" s="158">
        <v>5327</v>
      </c>
      <c r="N157" s="159">
        <v>32139456.239999998</v>
      </c>
      <c r="O157" s="159">
        <v>26299423.489999998</v>
      </c>
      <c r="P157" s="159">
        <v>16673161.48</v>
      </c>
      <c r="Q157" s="159">
        <v>7763647</v>
      </c>
      <c r="R157" s="159">
        <v>8909514.4800000004</v>
      </c>
      <c r="S157" s="159">
        <v>5840032.75</v>
      </c>
      <c r="T157" s="159">
        <v>242888.14</v>
      </c>
      <c r="U157" s="159">
        <v>31094553.129999999</v>
      </c>
      <c r="V157" s="159">
        <v>23298565.780000001</v>
      </c>
      <c r="W157" s="159">
        <v>7510544.8799999999</v>
      </c>
      <c r="X157" s="159">
        <v>162601.35999999999</v>
      </c>
      <c r="Y157" s="159">
        <v>7795987.3499999996</v>
      </c>
      <c r="Z157" s="159">
        <v>12820247.08</v>
      </c>
      <c r="AA157" s="159">
        <v>5860000</v>
      </c>
      <c r="AB157" s="159">
        <v>6960247.0800000001</v>
      </c>
      <c r="AC157" s="159">
        <v>3240820.1</v>
      </c>
      <c r="AD157" s="159">
        <v>3240820.1</v>
      </c>
      <c r="AE157" s="159">
        <v>16553980.199999999</v>
      </c>
      <c r="AF157" s="159">
        <v>3000857.71</v>
      </c>
      <c r="AG157" s="159">
        <v>14780.95</v>
      </c>
      <c r="AH157" s="159">
        <v>11174.15</v>
      </c>
      <c r="AI157" s="159">
        <v>0</v>
      </c>
      <c r="AJ157" s="159">
        <v>0</v>
      </c>
    </row>
    <row r="158" spans="1:36">
      <c r="A158" s="153">
        <v>2</v>
      </c>
      <c r="B158" s="154">
        <v>24</v>
      </c>
      <c r="C158" s="154">
        <v>5</v>
      </c>
      <c r="D158" s="155">
        <v>3</v>
      </c>
      <c r="E158" s="155" t="s">
        <v>556</v>
      </c>
      <c r="F158" s="156" t="s">
        <v>2965</v>
      </c>
      <c r="G158" s="156" t="s">
        <v>556</v>
      </c>
      <c r="H158" s="156" t="s">
        <v>2971</v>
      </c>
      <c r="I158" s="155">
        <v>224053</v>
      </c>
      <c r="J158" s="157" t="s">
        <v>2608</v>
      </c>
      <c r="K158" s="157"/>
      <c r="L158" s="155">
        <v>2022</v>
      </c>
      <c r="M158" s="158">
        <v>21317</v>
      </c>
      <c r="N158" s="159">
        <v>124433298.64</v>
      </c>
      <c r="O158" s="159">
        <v>107752606.28</v>
      </c>
      <c r="P158" s="159">
        <v>52903592.760000005</v>
      </c>
      <c r="Q158" s="159">
        <v>20306760</v>
      </c>
      <c r="R158" s="159">
        <v>32596832.760000002</v>
      </c>
      <c r="S158" s="159">
        <v>16680692.359999999</v>
      </c>
      <c r="T158" s="159">
        <v>2536979.9500000002</v>
      </c>
      <c r="U158" s="159">
        <v>128319070.91</v>
      </c>
      <c r="V158" s="159">
        <v>104207922.3</v>
      </c>
      <c r="W158" s="159">
        <v>37531606.009999998</v>
      </c>
      <c r="X158" s="159">
        <v>656642.34</v>
      </c>
      <c r="Y158" s="159">
        <v>24111148.609999999</v>
      </c>
      <c r="Z158" s="159">
        <v>19699387.07</v>
      </c>
      <c r="AA158" s="159">
        <v>11528461.76</v>
      </c>
      <c r="AB158" s="159">
        <v>8170925.3100000005</v>
      </c>
      <c r="AC158" s="159">
        <v>2984740.5</v>
      </c>
      <c r="AD158" s="159">
        <v>2984740.5</v>
      </c>
      <c r="AE158" s="159">
        <v>55032483.960000001</v>
      </c>
      <c r="AF158" s="159">
        <v>3544683.98</v>
      </c>
      <c r="AG158" s="159">
        <v>576712.03</v>
      </c>
      <c r="AH158" s="159">
        <v>607896.69999999995</v>
      </c>
      <c r="AI158" s="159">
        <v>0</v>
      </c>
      <c r="AJ158" s="159">
        <v>0</v>
      </c>
    </row>
    <row r="159" spans="1:36">
      <c r="A159" s="153">
        <v>2</v>
      </c>
      <c r="B159" s="154">
        <v>24</v>
      </c>
      <c r="C159" s="154">
        <v>6</v>
      </c>
      <c r="D159" s="155">
        <v>3</v>
      </c>
      <c r="E159" s="155" t="s">
        <v>556</v>
      </c>
      <c r="F159" s="156" t="s">
        <v>2965</v>
      </c>
      <c r="G159" s="156" t="s">
        <v>556</v>
      </c>
      <c r="H159" s="156" t="s">
        <v>2972</v>
      </c>
      <c r="I159" s="155">
        <v>224063</v>
      </c>
      <c r="J159" s="157" t="s">
        <v>2607</v>
      </c>
      <c r="K159" s="157"/>
      <c r="L159" s="155">
        <v>2022</v>
      </c>
      <c r="M159" s="158">
        <v>16637</v>
      </c>
      <c r="N159" s="159">
        <v>88580090.159999996</v>
      </c>
      <c r="O159" s="159">
        <v>77420186.879999995</v>
      </c>
      <c r="P159" s="159">
        <v>48192789.120000005</v>
      </c>
      <c r="Q159" s="159">
        <v>24151624</v>
      </c>
      <c r="R159" s="159">
        <v>24041165.120000001</v>
      </c>
      <c r="S159" s="159">
        <v>11159903.279999999</v>
      </c>
      <c r="T159" s="159">
        <v>2191110.4900000002</v>
      </c>
      <c r="U159" s="159">
        <v>86577286.859999999</v>
      </c>
      <c r="V159" s="159">
        <v>73387179.890000001</v>
      </c>
      <c r="W159" s="159">
        <v>26956586.07</v>
      </c>
      <c r="X159" s="159">
        <v>296664.95</v>
      </c>
      <c r="Y159" s="159">
        <v>13190106.970000001</v>
      </c>
      <c r="Z159" s="159">
        <v>7780465.3200000003</v>
      </c>
      <c r="AA159" s="159">
        <v>3800000</v>
      </c>
      <c r="AB159" s="159">
        <v>3980465.3200000003</v>
      </c>
      <c r="AC159" s="159">
        <v>2014534.33</v>
      </c>
      <c r="AD159" s="159">
        <v>2014534.33</v>
      </c>
      <c r="AE159" s="159">
        <v>16745595.91</v>
      </c>
      <c r="AF159" s="159">
        <v>4033006.99</v>
      </c>
      <c r="AG159" s="159">
        <v>269576</v>
      </c>
      <c r="AH159" s="159">
        <v>435108.09</v>
      </c>
      <c r="AI159" s="159">
        <v>0</v>
      </c>
      <c r="AJ159" s="159">
        <v>0</v>
      </c>
    </row>
    <row r="160" spans="1:36">
      <c r="A160" s="153">
        <v>2</v>
      </c>
      <c r="B160" s="154">
        <v>24</v>
      </c>
      <c r="C160" s="154">
        <v>7</v>
      </c>
      <c r="D160" s="155">
        <v>3</v>
      </c>
      <c r="E160" s="155" t="s">
        <v>556</v>
      </c>
      <c r="F160" s="156" t="s">
        <v>2965</v>
      </c>
      <c r="G160" s="156" t="s">
        <v>556</v>
      </c>
      <c r="H160" s="156" t="s">
        <v>2973</v>
      </c>
      <c r="I160" s="155">
        <v>224073</v>
      </c>
      <c r="J160" s="157" t="s">
        <v>2606</v>
      </c>
      <c r="K160" s="157"/>
      <c r="L160" s="155">
        <v>2022</v>
      </c>
      <c r="M160" s="158">
        <v>4368</v>
      </c>
      <c r="N160" s="159">
        <v>30744652.199999999</v>
      </c>
      <c r="O160" s="159">
        <v>20651915.760000002</v>
      </c>
      <c r="P160" s="159">
        <v>12999934.99</v>
      </c>
      <c r="Q160" s="159">
        <v>7030001</v>
      </c>
      <c r="R160" s="159">
        <v>5969933.9900000002</v>
      </c>
      <c r="S160" s="159">
        <v>10092736.439999999</v>
      </c>
      <c r="T160" s="159">
        <v>478334.48</v>
      </c>
      <c r="U160" s="159">
        <v>31247820.84</v>
      </c>
      <c r="V160" s="159">
        <v>19741929.350000001</v>
      </c>
      <c r="W160" s="159">
        <v>7330584.0700000003</v>
      </c>
      <c r="X160" s="159">
        <v>161441.95000000001</v>
      </c>
      <c r="Y160" s="159">
        <v>11505891.49</v>
      </c>
      <c r="Z160" s="159">
        <v>15398885.57</v>
      </c>
      <c r="AA160" s="159">
        <v>5800000</v>
      </c>
      <c r="AB160" s="159">
        <v>9598885.5700000003</v>
      </c>
      <c r="AC160" s="159">
        <v>2996041</v>
      </c>
      <c r="AD160" s="159">
        <v>2996041</v>
      </c>
      <c r="AE160" s="159">
        <v>18304685</v>
      </c>
      <c r="AF160" s="159">
        <v>909986.41</v>
      </c>
      <c r="AG160" s="159">
        <v>257072.14</v>
      </c>
      <c r="AH160" s="159">
        <v>277398.02</v>
      </c>
      <c r="AI160" s="159">
        <v>0</v>
      </c>
      <c r="AJ160" s="159">
        <v>0</v>
      </c>
    </row>
    <row r="161" spans="1:36">
      <c r="A161" s="153">
        <v>2</v>
      </c>
      <c r="B161" s="154">
        <v>25</v>
      </c>
      <c r="C161" s="154">
        <v>1</v>
      </c>
      <c r="D161" s="155">
        <v>1</v>
      </c>
      <c r="E161" s="155" t="s">
        <v>556</v>
      </c>
      <c r="F161" s="156" t="s">
        <v>2974</v>
      </c>
      <c r="G161" s="156" t="s">
        <v>556</v>
      </c>
      <c r="H161" s="156" t="s">
        <v>2975</v>
      </c>
      <c r="I161" s="155">
        <v>225011</v>
      </c>
      <c r="J161" s="157" t="s">
        <v>2605</v>
      </c>
      <c r="K161" s="157"/>
      <c r="L161" s="155">
        <v>2022</v>
      </c>
      <c r="M161" s="158">
        <v>4105</v>
      </c>
      <c r="N161" s="159">
        <v>20763463.52</v>
      </c>
      <c r="O161" s="159">
        <v>19043690.620000001</v>
      </c>
      <c r="P161" s="159">
        <v>9986681.6500000004</v>
      </c>
      <c r="Q161" s="159">
        <v>5151279</v>
      </c>
      <c r="R161" s="159">
        <v>4835402.6500000004</v>
      </c>
      <c r="S161" s="159">
        <v>1719772.9</v>
      </c>
      <c r="T161" s="159">
        <v>306597.81</v>
      </c>
      <c r="U161" s="159">
        <v>18107785.440000001</v>
      </c>
      <c r="V161" s="159">
        <v>17100671.489999998</v>
      </c>
      <c r="W161" s="159">
        <v>7722671.0599999996</v>
      </c>
      <c r="X161" s="159">
        <v>23483.51</v>
      </c>
      <c r="Y161" s="159">
        <v>1007113.95</v>
      </c>
      <c r="Z161" s="159">
        <v>1439116.45</v>
      </c>
      <c r="AA161" s="159">
        <v>0</v>
      </c>
      <c r="AB161" s="159">
        <v>1439116.45</v>
      </c>
      <c r="AC161" s="159">
        <v>821745.83</v>
      </c>
      <c r="AD161" s="159">
        <v>821745.83</v>
      </c>
      <c r="AE161" s="159">
        <v>640000</v>
      </c>
      <c r="AF161" s="159">
        <v>1943019.13</v>
      </c>
      <c r="AG161" s="159">
        <v>63842.83</v>
      </c>
      <c r="AH161" s="159">
        <v>216161.12</v>
      </c>
      <c r="AI161" s="159">
        <v>0</v>
      </c>
      <c r="AJ161" s="159">
        <v>0</v>
      </c>
    </row>
    <row r="162" spans="1:36">
      <c r="A162" s="153">
        <v>2</v>
      </c>
      <c r="B162" s="154">
        <v>25</v>
      </c>
      <c r="C162" s="154">
        <v>2</v>
      </c>
      <c r="D162" s="155">
        <v>1</v>
      </c>
      <c r="E162" s="155" t="s">
        <v>556</v>
      </c>
      <c r="F162" s="156" t="s">
        <v>2974</v>
      </c>
      <c r="G162" s="156" t="s">
        <v>556</v>
      </c>
      <c r="H162" s="156" t="s">
        <v>2976</v>
      </c>
      <c r="I162" s="155">
        <v>225021</v>
      </c>
      <c r="J162" s="157" t="s">
        <v>2600</v>
      </c>
      <c r="K162" s="157"/>
      <c r="L162" s="155">
        <v>2022</v>
      </c>
      <c r="M162" s="158">
        <v>29534</v>
      </c>
      <c r="N162" s="159">
        <v>166015481.59999999</v>
      </c>
      <c r="O162" s="159">
        <v>139271735.81</v>
      </c>
      <c r="P162" s="159">
        <v>63874386.689999998</v>
      </c>
      <c r="Q162" s="159">
        <v>28357090</v>
      </c>
      <c r="R162" s="159">
        <v>35517296.689999998</v>
      </c>
      <c r="S162" s="159">
        <v>26743745.789999999</v>
      </c>
      <c r="T162" s="159">
        <v>20911818.260000002</v>
      </c>
      <c r="U162" s="159">
        <v>146713281.44</v>
      </c>
      <c r="V162" s="159">
        <v>129267490.15000001</v>
      </c>
      <c r="W162" s="159">
        <v>42672341.850000001</v>
      </c>
      <c r="X162" s="159">
        <v>1216910.58</v>
      </c>
      <c r="Y162" s="159">
        <v>17445791.289999999</v>
      </c>
      <c r="Z162" s="159">
        <v>3724407.65</v>
      </c>
      <c r="AA162" s="159">
        <v>0</v>
      </c>
      <c r="AB162" s="159">
        <v>3724407.65</v>
      </c>
      <c r="AC162" s="159">
        <v>10903227.6</v>
      </c>
      <c r="AD162" s="159">
        <v>10700000</v>
      </c>
      <c r="AE162" s="159">
        <v>59868582.43</v>
      </c>
      <c r="AF162" s="159">
        <v>10004245.66</v>
      </c>
      <c r="AG162" s="159">
        <v>1259164.7</v>
      </c>
      <c r="AH162" s="159">
        <v>1033386.26</v>
      </c>
      <c r="AI162" s="159">
        <v>1000000</v>
      </c>
      <c r="AJ162" s="159">
        <v>6125</v>
      </c>
    </row>
    <row r="163" spans="1:36">
      <c r="A163" s="153">
        <v>2</v>
      </c>
      <c r="B163" s="154">
        <v>25</v>
      </c>
      <c r="C163" s="154">
        <v>3</v>
      </c>
      <c r="D163" s="155">
        <v>3</v>
      </c>
      <c r="E163" s="155" t="s">
        <v>556</v>
      </c>
      <c r="F163" s="156" t="s">
        <v>2977</v>
      </c>
      <c r="G163" s="156" t="s">
        <v>556</v>
      </c>
      <c r="H163" s="156" t="s">
        <v>2978</v>
      </c>
      <c r="I163" s="155">
        <v>225033</v>
      </c>
      <c r="J163" s="157" t="s">
        <v>2604</v>
      </c>
      <c r="K163" s="157"/>
      <c r="L163" s="155">
        <v>2022</v>
      </c>
      <c r="M163" s="158">
        <v>22476</v>
      </c>
      <c r="N163" s="159">
        <v>194708146.53</v>
      </c>
      <c r="O163" s="159">
        <v>188403030.66999999</v>
      </c>
      <c r="P163" s="159">
        <v>50720967.18</v>
      </c>
      <c r="Q163" s="159">
        <v>20979420</v>
      </c>
      <c r="R163" s="159">
        <v>29741547.18</v>
      </c>
      <c r="S163" s="159">
        <v>6305115.8600000003</v>
      </c>
      <c r="T163" s="159">
        <v>713023.2</v>
      </c>
      <c r="U163" s="159">
        <v>172239468.63999999</v>
      </c>
      <c r="V163" s="159">
        <v>159271042.08000001</v>
      </c>
      <c r="W163" s="159">
        <v>61414465.909999996</v>
      </c>
      <c r="X163" s="159">
        <v>605544.35</v>
      </c>
      <c r="Y163" s="159">
        <v>12968426.560000001</v>
      </c>
      <c r="Z163" s="159">
        <v>4741543.58</v>
      </c>
      <c r="AA163" s="159">
        <v>0</v>
      </c>
      <c r="AB163" s="159">
        <v>4741543.58</v>
      </c>
      <c r="AC163" s="159">
        <v>5630341.2400000002</v>
      </c>
      <c r="AD163" s="159">
        <v>5630341.2400000002</v>
      </c>
      <c r="AE163" s="159">
        <v>32449214.039999999</v>
      </c>
      <c r="AF163" s="159">
        <v>29131988.59</v>
      </c>
      <c r="AG163" s="159">
        <v>42632.08</v>
      </c>
      <c r="AH163" s="159">
        <v>207252.85</v>
      </c>
      <c r="AI163" s="159">
        <v>0</v>
      </c>
      <c r="AJ163" s="159">
        <v>4182290.08</v>
      </c>
    </row>
    <row r="164" spans="1:36">
      <c r="A164" s="153">
        <v>2</v>
      </c>
      <c r="B164" s="154">
        <v>25</v>
      </c>
      <c r="C164" s="154">
        <v>4</v>
      </c>
      <c r="D164" s="155">
        <v>3</v>
      </c>
      <c r="E164" s="155" t="s">
        <v>556</v>
      </c>
      <c r="F164" s="156" t="s">
        <v>2977</v>
      </c>
      <c r="G164" s="156" t="s">
        <v>556</v>
      </c>
      <c r="H164" s="156" t="s">
        <v>2979</v>
      </c>
      <c r="I164" s="155">
        <v>225043</v>
      </c>
      <c r="J164" s="157" t="s">
        <v>2603</v>
      </c>
      <c r="K164" s="157"/>
      <c r="L164" s="155">
        <v>2022</v>
      </c>
      <c r="M164" s="158">
        <v>8982</v>
      </c>
      <c r="N164" s="159">
        <v>47597440.600000001</v>
      </c>
      <c r="O164" s="159">
        <v>41057954.509999998</v>
      </c>
      <c r="P164" s="159">
        <v>23490490.449999999</v>
      </c>
      <c r="Q164" s="159">
        <v>10590695</v>
      </c>
      <c r="R164" s="159">
        <v>12899795.449999999</v>
      </c>
      <c r="S164" s="159">
        <v>6539486.0899999999</v>
      </c>
      <c r="T164" s="159">
        <v>1322046.1399999999</v>
      </c>
      <c r="U164" s="159">
        <v>46804908.969999999</v>
      </c>
      <c r="V164" s="159">
        <v>36907466.079999998</v>
      </c>
      <c r="W164" s="159">
        <v>14367668.68</v>
      </c>
      <c r="X164" s="159">
        <v>139835.47</v>
      </c>
      <c r="Y164" s="159">
        <v>9897442.8900000006</v>
      </c>
      <c r="Z164" s="159">
        <v>5634401.7999999998</v>
      </c>
      <c r="AA164" s="159">
        <v>2500000</v>
      </c>
      <c r="AB164" s="159">
        <v>3134401.8</v>
      </c>
      <c r="AC164" s="159">
        <v>1108800</v>
      </c>
      <c r="AD164" s="159">
        <v>1108800</v>
      </c>
      <c r="AE164" s="159">
        <v>11952145.529999999</v>
      </c>
      <c r="AF164" s="159">
        <v>4150488.43</v>
      </c>
      <c r="AG164" s="159">
        <v>10790.1</v>
      </c>
      <c r="AH164" s="159">
        <v>160307.09</v>
      </c>
      <c r="AI164" s="159">
        <v>0</v>
      </c>
      <c r="AJ164" s="159">
        <v>0</v>
      </c>
    </row>
    <row r="165" spans="1:36">
      <c r="A165" s="153">
        <v>2</v>
      </c>
      <c r="B165" s="154">
        <v>25</v>
      </c>
      <c r="C165" s="154">
        <v>5</v>
      </c>
      <c r="D165" s="155">
        <v>2</v>
      </c>
      <c r="E165" s="155" t="s">
        <v>556</v>
      </c>
      <c r="F165" s="156" t="s">
        <v>2980</v>
      </c>
      <c r="G165" s="156" t="s">
        <v>556</v>
      </c>
      <c r="H165" s="156" t="s">
        <v>2981</v>
      </c>
      <c r="I165" s="155">
        <v>225052</v>
      </c>
      <c r="J165" s="157" t="s">
        <v>2602</v>
      </c>
      <c r="K165" s="157"/>
      <c r="L165" s="155">
        <v>2022</v>
      </c>
      <c r="M165" s="158">
        <v>6024</v>
      </c>
      <c r="N165" s="159">
        <v>34935662.479999997</v>
      </c>
      <c r="O165" s="159">
        <v>32043245.469999999</v>
      </c>
      <c r="P165" s="159">
        <v>14588742.460000001</v>
      </c>
      <c r="Q165" s="159">
        <v>5844527</v>
      </c>
      <c r="R165" s="159">
        <v>8744215.4600000009</v>
      </c>
      <c r="S165" s="159">
        <v>2892417.01</v>
      </c>
      <c r="T165" s="159">
        <v>136637.4</v>
      </c>
      <c r="U165" s="159">
        <v>29333882.829999998</v>
      </c>
      <c r="V165" s="159">
        <v>28056935.09</v>
      </c>
      <c r="W165" s="159">
        <v>11062386.73</v>
      </c>
      <c r="X165" s="159">
        <v>71652.14</v>
      </c>
      <c r="Y165" s="159">
        <v>1276947.74</v>
      </c>
      <c r="Z165" s="159">
        <v>1734739.86</v>
      </c>
      <c r="AA165" s="159">
        <v>0</v>
      </c>
      <c r="AB165" s="159">
        <v>1734739.86</v>
      </c>
      <c r="AC165" s="159">
        <v>1150693.56</v>
      </c>
      <c r="AD165" s="159">
        <v>1150693.56</v>
      </c>
      <c r="AE165" s="159">
        <v>3844084</v>
      </c>
      <c r="AF165" s="159">
        <v>3986310.38</v>
      </c>
      <c r="AG165" s="159">
        <v>0</v>
      </c>
      <c r="AH165" s="159">
        <v>55054.18</v>
      </c>
      <c r="AI165" s="159">
        <v>0</v>
      </c>
      <c r="AJ165" s="159">
        <v>0</v>
      </c>
    </row>
    <row r="166" spans="1:36">
      <c r="A166" s="153">
        <v>2</v>
      </c>
      <c r="B166" s="154">
        <v>25</v>
      </c>
      <c r="C166" s="154">
        <v>6</v>
      </c>
      <c r="D166" s="155">
        <v>3</v>
      </c>
      <c r="E166" s="155" t="s">
        <v>556</v>
      </c>
      <c r="F166" s="156" t="s">
        <v>2977</v>
      </c>
      <c r="G166" s="156" t="s">
        <v>556</v>
      </c>
      <c r="H166" s="156" t="s">
        <v>2982</v>
      </c>
      <c r="I166" s="155">
        <v>225063</v>
      </c>
      <c r="J166" s="157" t="s">
        <v>2601</v>
      </c>
      <c r="K166" s="157"/>
      <c r="L166" s="155">
        <v>2022</v>
      </c>
      <c r="M166" s="158">
        <v>8167</v>
      </c>
      <c r="N166" s="159">
        <v>49310359.539999999</v>
      </c>
      <c r="O166" s="159">
        <v>43270135.170000002</v>
      </c>
      <c r="P166" s="159">
        <v>24166960.52</v>
      </c>
      <c r="Q166" s="159">
        <v>12386695</v>
      </c>
      <c r="R166" s="159">
        <v>11780265.52</v>
      </c>
      <c r="S166" s="159">
        <v>6040224.3700000001</v>
      </c>
      <c r="T166" s="159">
        <v>303965</v>
      </c>
      <c r="U166" s="159">
        <v>47558363.590000004</v>
      </c>
      <c r="V166" s="159">
        <v>36617295.100000001</v>
      </c>
      <c r="W166" s="159">
        <v>13136248.199999999</v>
      </c>
      <c r="X166" s="159">
        <v>262997.27</v>
      </c>
      <c r="Y166" s="159">
        <v>10941068.49</v>
      </c>
      <c r="Z166" s="159">
        <v>13094679.9</v>
      </c>
      <c r="AA166" s="159">
        <v>1919924</v>
      </c>
      <c r="AB166" s="159">
        <v>11174755.9</v>
      </c>
      <c r="AC166" s="159">
        <v>2466333.7999999998</v>
      </c>
      <c r="AD166" s="159">
        <v>2466333.7999999998</v>
      </c>
      <c r="AE166" s="159">
        <v>13199829</v>
      </c>
      <c r="AF166" s="159">
        <v>6652840.0700000003</v>
      </c>
      <c r="AG166" s="159">
        <v>656854.55000000005</v>
      </c>
      <c r="AH166" s="159">
        <v>593038.56000000006</v>
      </c>
      <c r="AI166" s="159">
        <v>0</v>
      </c>
      <c r="AJ166" s="159">
        <v>0</v>
      </c>
    </row>
    <row r="167" spans="1:36">
      <c r="A167" s="153">
        <v>2</v>
      </c>
      <c r="B167" s="154">
        <v>25</v>
      </c>
      <c r="C167" s="154">
        <v>7</v>
      </c>
      <c r="D167" s="155">
        <v>2</v>
      </c>
      <c r="E167" s="155" t="s">
        <v>556</v>
      </c>
      <c r="F167" s="156" t="s">
        <v>2980</v>
      </c>
      <c r="G167" s="156" t="s">
        <v>556</v>
      </c>
      <c r="H167" s="156" t="s">
        <v>2983</v>
      </c>
      <c r="I167" s="155">
        <v>225072</v>
      </c>
      <c r="J167" s="157" t="s">
        <v>2600</v>
      </c>
      <c r="K167" s="157"/>
      <c r="L167" s="155">
        <v>2022</v>
      </c>
      <c r="M167" s="158">
        <v>8599</v>
      </c>
      <c r="N167" s="159">
        <v>58432089.890000001</v>
      </c>
      <c r="O167" s="159">
        <v>52889334.340000004</v>
      </c>
      <c r="P167" s="159">
        <v>23227528.43</v>
      </c>
      <c r="Q167" s="159">
        <v>7715647</v>
      </c>
      <c r="R167" s="159">
        <v>15511881.43</v>
      </c>
      <c r="S167" s="159">
        <v>5542755.5499999998</v>
      </c>
      <c r="T167" s="159">
        <v>1780903.83</v>
      </c>
      <c r="U167" s="159">
        <v>55110281.060000002</v>
      </c>
      <c r="V167" s="159">
        <v>47982211.670000002</v>
      </c>
      <c r="W167" s="159">
        <v>18988163.789999999</v>
      </c>
      <c r="X167" s="159">
        <v>302602.87</v>
      </c>
      <c r="Y167" s="159">
        <v>7128069.3899999997</v>
      </c>
      <c r="Z167" s="159">
        <v>5933978.21</v>
      </c>
      <c r="AA167" s="159">
        <v>4500000</v>
      </c>
      <c r="AB167" s="159">
        <v>1433978.21</v>
      </c>
      <c r="AC167" s="159">
        <v>3006834.14</v>
      </c>
      <c r="AD167" s="159">
        <v>3006834.14</v>
      </c>
      <c r="AE167" s="159">
        <v>25250665.399999999</v>
      </c>
      <c r="AF167" s="159">
        <v>4907122.67</v>
      </c>
      <c r="AG167" s="159">
        <v>3010020.25</v>
      </c>
      <c r="AH167" s="159">
        <v>2492707.46</v>
      </c>
      <c r="AI167" s="159">
        <v>0</v>
      </c>
      <c r="AJ167" s="159">
        <v>0</v>
      </c>
    </row>
    <row r="168" spans="1:36">
      <c r="A168" s="153">
        <v>2</v>
      </c>
      <c r="B168" s="154">
        <v>26</v>
      </c>
      <c r="C168" s="154">
        <v>1</v>
      </c>
      <c r="D168" s="155">
        <v>1</v>
      </c>
      <c r="E168" s="155" t="s">
        <v>556</v>
      </c>
      <c r="F168" s="156" t="s">
        <v>2984</v>
      </c>
      <c r="G168" s="156" t="s">
        <v>556</v>
      </c>
      <c r="H168" s="156" t="s">
        <v>2985</v>
      </c>
      <c r="I168" s="155">
        <v>226011</v>
      </c>
      <c r="J168" s="157" t="s">
        <v>2599</v>
      </c>
      <c r="K168" s="157"/>
      <c r="L168" s="155">
        <v>2022</v>
      </c>
      <c r="M168" s="158">
        <v>3549</v>
      </c>
      <c r="N168" s="159">
        <v>24981981.210000001</v>
      </c>
      <c r="O168" s="159">
        <v>20318760.600000001</v>
      </c>
      <c r="P168" s="159">
        <v>12046093.809999999</v>
      </c>
      <c r="Q168" s="159">
        <v>5427335</v>
      </c>
      <c r="R168" s="159">
        <v>6618758.8099999996</v>
      </c>
      <c r="S168" s="159">
        <v>4663220.6100000003</v>
      </c>
      <c r="T168" s="159">
        <v>541301.02</v>
      </c>
      <c r="U168" s="159">
        <v>22112574.170000002</v>
      </c>
      <c r="V168" s="159">
        <v>18027492.789999999</v>
      </c>
      <c r="W168" s="159">
        <v>7486221.9800000004</v>
      </c>
      <c r="X168" s="159">
        <v>85472.27</v>
      </c>
      <c r="Y168" s="159">
        <v>4085081.38</v>
      </c>
      <c r="Z168" s="159">
        <v>2038890.09</v>
      </c>
      <c r="AA168" s="159">
        <v>210909.78</v>
      </c>
      <c r="AB168" s="159">
        <v>1827980.31</v>
      </c>
      <c r="AC168" s="159">
        <v>469544</v>
      </c>
      <c r="AD168" s="159">
        <v>402000</v>
      </c>
      <c r="AE168" s="159">
        <v>4473532.3499999996</v>
      </c>
      <c r="AF168" s="159">
        <v>2291267.81</v>
      </c>
      <c r="AG168" s="159">
        <v>1093460.3400000001</v>
      </c>
      <c r="AH168" s="159">
        <v>176528.47</v>
      </c>
      <c r="AI168" s="159">
        <v>0</v>
      </c>
      <c r="AJ168" s="159">
        <v>0</v>
      </c>
    </row>
    <row r="169" spans="1:36">
      <c r="A169" s="153">
        <v>2</v>
      </c>
      <c r="B169" s="154">
        <v>26</v>
      </c>
      <c r="C169" s="154">
        <v>2</v>
      </c>
      <c r="D169" s="155">
        <v>1</v>
      </c>
      <c r="E169" s="155" t="s">
        <v>556</v>
      </c>
      <c r="F169" s="156" t="s">
        <v>2984</v>
      </c>
      <c r="G169" s="156" t="s">
        <v>556</v>
      </c>
      <c r="H169" s="156" t="s">
        <v>2986</v>
      </c>
      <c r="I169" s="155">
        <v>226021</v>
      </c>
      <c r="J169" s="157" t="s">
        <v>2595</v>
      </c>
      <c r="K169" s="157"/>
      <c r="L169" s="155">
        <v>2022</v>
      </c>
      <c r="M169" s="158">
        <v>15119</v>
      </c>
      <c r="N169" s="159">
        <v>89935456.019999996</v>
      </c>
      <c r="O169" s="159">
        <v>77415403.230000004</v>
      </c>
      <c r="P169" s="159">
        <v>36065761.719999999</v>
      </c>
      <c r="Q169" s="159">
        <v>13891493</v>
      </c>
      <c r="R169" s="159">
        <v>22174268.719999999</v>
      </c>
      <c r="S169" s="159">
        <v>12520052.789999999</v>
      </c>
      <c r="T169" s="159">
        <v>4049376.94</v>
      </c>
      <c r="U169" s="159">
        <v>83944736.599999994</v>
      </c>
      <c r="V169" s="159">
        <v>69673913.659999996</v>
      </c>
      <c r="W169" s="159">
        <v>25644235.66</v>
      </c>
      <c r="X169" s="159">
        <v>473643.09</v>
      </c>
      <c r="Y169" s="159">
        <v>14270822.939999999</v>
      </c>
      <c r="Z169" s="159">
        <v>19163405.190000001</v>
      </c>
      <c r="AA169" s="159">
        <v>0</v>
      </c>
      <c r="AB169" s="159">
        <v>19163405.190000001</v>
      </c>
      <c r="AC169" s="159">
        <v>3765204.97</v>
      </c>
      <c r="AD169" s="159">
        <v>3765204.97</v>
      </c>
      <c r="AE169" s="159">
        <v>24186541.359999999</v>
      </c>
      <c r="AF169" s="159">
        <v>7741489.5700000003</v>
      </c>
      <c r="AG169" s="159">
        <v>443548.11</v>
      </c>
      <c r="AH169" s="159">
        <v>482151.16</v>
      </c>
      <c r="AI169" s="159">
        <v>0</v>
      </c>
      <c r="AJ169" s="159">
        <v>0</v>
      </c>
    </row>
    <row r="170" spans="1:36">
      <c r="A170" s="153">
        <v>2</v>
      </c>
      <c r="B170" s="154">
        <v>26</v>
      </c>
      <c r="C170" s="154">
        <v>3</v>
      </c>
      <c r="D170" s="155">
        <v>2</v>
      </c>
      <c r="E170" s="155" t="s">
        <v>556</v>
      </c>
      <c r="F170" s="156" t="s">
        <v>2987</v>
      </c>
      <c r="G170" s="156" t="s">
        <v>556</v>
      </c>
      <c r="H170" s="156" t="s">
        <v>2988</v>
      </c>
      <c r="I170" s="155">
        <v>226032</v>
      </c>
      <c r="J170" s="157" t="s">
        <v>2598</v>
      </c>
      <c r="K170" s="157"/>
      <c r="L170" s="155">
        <v>2022</v>
      </c>
      <c r="M170" s="158">
        <v>4505</v>
      </c>
      <c r="N170" s="159">
        <v>29457788.670000002</v>
      </c>
      <c r="O170" s="159">
        <v>25844280.510000002</v>
      </c>
      <c r="P170" s="159">
        <v>16105666.76</v>
      </c>
      <c r="Q170" s="159">
        <v>7505597</v>
      </c>
      <c r="R170" s="159">
        <v>8600069.7599999998</v>
      </c>
      <c r="S170" s="159">
        <v>3613508.16</v>
      </c>
      <c r="T170" s="159">
        <v>94977.5</v>
      </c>
      <c r="U170" s="159">
        <v>27253386.98</v>
      </c>
      <c r="V170" s="159">
        <v>24304586.800000001</v>
      </c>
      <c r="W170" s="159">
        <v>9014610.8599999994</v>
      </c>
      <c r="X170" s="159">
        <v>121129.85</v>
      </c>
      <c r="Y170" s="159">
        <v>2948800.18</v>
      </c>
      <c r="Z170" s="159">
        <v>1700983.53</v>
      </c>
      <c r="AA170" s="159">
        <v>0</v>
      </c>
      <c r="AB170" s="159">
        <v>1700983.53</v>
      </c>
      <c r="AC170" s="159">
        <v>606964</v>
      </c>
      <c r="AD170" s="159">
        <v>606964</v>
      </c>
      <c r="AE170" s="159">
        <v>8406233.9199999999</v>
      </c>
      <c r="AF170" s="159">
        <v>1539693.71</v>
      </c>
      <c r="AG170" s="159">
        <v>668621.80000000005</v>
      </c>
      <c r="AH170" s="159">
        <v>648374.78</v>
      </c>
      <c r="AI170" s="159">
        <v>0</v>
      </c>
      <c r="AJ170" s="159">
        <v>0</v>
      </c>
    </row>
    <row r="171" spans="1:36">
      <c r="A171" s="153">
        <v>2</v>
      </c>
      <c r="B171" s="154">
        <v>26</v>
      </c>
      <c r="C171" s="154">
        <v>4</v>
      </c>
      <c r="D171" s="155">
        <v>3</v>
      </c>
      <c r="E171" s="155" t="s">
        <v>556</v>
      </c>
      <c r="F171" s="156" t="s">
        <v>2989</v>
      </c>
      <c r="G171" s="156" t="s">
        <v>556</v>
      </c>
      <c r="H171" s="156" t="s">
        <v>2990</v>
      </c>
      <c r="I171" s="155">
        <v>226043</v>
      </c>
      <c r="J171" s="157" t="s">
        <v>2597</v>
      </c>
      <c r="K171" s="157"/>
      <c r="L171" s="155">
        <v>2022</v>
      </c>
      <c r="M171" s="158">
        <v>7428</v>
      </c>
      <c r="N171" s="159">
        <v>44312700.350000001</v>
      </c>
      <c r="O171" s="159">
        <v>35850456.609999999</v>
      </c>
      <c r="P171" s="159">
        <v>24096262.789999999</v>
      </c>
      <c r="Q171" s="159">
        <v>11540835</v>
      </c>
      <c r="R171" s="159">
        <v>12555427.789999999</v>
      </c>
      <c r="S171" s="159">
        <v>8462243.7400000002</v>
      </c>
      <c r="T171" s="159">
        <v>696670.92</v>
      </c>
      <c r="U171" s="159">
        <v>41293081.619999997</v>
      </c>
      <c r="V171" s="159">
        <v>33919838.420000002</v>
      </c>
      <c r="W171" s="159">
        <v>13046036.550000001</v>
      </c>
      <c r="X171" s="159">
        <v>174429.44</v>
      </c>
      <c r="Y171" s="159">
        <v>7373243.2000000002</v>
      </c>
      <c r="Z171" s="159">
        <v>11488465.119999999</v>
      </c>
      <c r="AA171" s="159">
        <v>0</v>
      </c>
      <c r="AB171" s="159">
        <v>11488465.119999999</v>
      </c>
      <c r="AC171" s="159">
        <v>1435063.89</v>
      </c>
      <c r="AD171" s="159">
        <v>1435063.89</v>
      </c>
      <c r="AE171" s="159">
        <v>10520260</v>
      </c>
      <c r="AF171" s="159">
        <v>1930618.19</v>
      </c>
      <c r="AG171" s="159">
        <v>13740.4</v>
      </c>
      <c r="AH171" s="159">
        <v>23083.49</v>
      </c>
      <c r="AI171" s="159">
        <v>0</v>
      </c>
      <c r="AJ171" s="159">
        <v>0</v>
      </c>
    </row>
    <row r="172" spans="1:36">
      <c r="A172" s="153">
        <v>2</v>
      </c>
      <c r="B172" s="154">
        <v>26</v>
      </c>
      <c r="C172" s="154">
        <v>5</v>
      </c>
      <c r="D172" s="155">
        <v>2</v>
      </c>
      <c r="E172" s="155" t="s">
        <v>556</v>
      </c>
      <c r="F172" s="156" t="s">
        <v>2987</v>
      </c>
      <c r="G172" s="156" t="s">
        <v>556</v>
      </c>
      <c r="H172" s="156" t="s">
        <v>2991</v>
      </c>
      <c r="I172" s="155">
        <v>226052</v>
      </c>
      <c r="J172" s="157" t="s">
        <v>2596</v>
      </c>
      <c r="K172" s="157"/>
      <c r="L172" s="155">
        <v>2022</v>
      </c>
      <c r="M172" s="158">
        <v>5172</v>
      </c>
      <c r="N172" s="159">
        <v>27356580.34</v>
      </c>
      <c r="O172" s="159">
        <v>26099924.329999998</v>
      </c>
      <c r="P172" s="159">
        <v>13735428.289999999</v>
      </c>
      <c r="Q172" s="159">
        <v>5007660</v>
      </c>
      <c r="R172" s="159">
        <v>8727768.2899999991</v>
      </c>
      <c r="S172" s="159">
        <v>1256656.01</v>
      </c>
      <c r="T172" s="159">
        <v>174271.18</v>
      </c>
      <c r="U172" s="159">
        <v>26647405.43</v>
      </c>
      <c r="V172" s="159">
        <v>23448237.559999999</v>
      </c>
      <c r="W172" s="159">
        <v>8745588.2699999996</v>
      </c>
      <c r="X172" s="159">
        <v>3333.53</v>
      </c>
      <c r="Y172" s="159">
        <v>3199167.87</v>
      </c>
      <c r="Z172" s="159">
        <v>4059384.1</v>
      </c>
      <c r="AA172" s="159">
        <v>0</v>
      </c>
      <c r="AB172" s="159">
        <v>4059384.1</v>
      </c>
      <c r="AC172" s="159">
        <v>75088.990000000005</v>
      </c>
      <c r="AD172" s="159">
        <v>75088.990000000005</v>
      </c>
      <c r="AE172" s="159">
        <v>151395.34</v>
      </c>
      <c r="AF172" s="159">
        <v>2651686.77</v>
      </c>
      <c r="AG172" s="159">
        <v>152731.29999999999</v>
      </c>
      <c r="AH172" s="159">
        <v>288746.46000000002</v>
      </c>
      <c r="AI172" s="159">
        <v>295.2</v>
      </c>
      <c r="AJ172" s="159">
        <v>151346.14000000001</v>
      </c>
    </row>
    <row r="173" spans="1:36">
      <c r="A173" s="153">
        <v>2</v>
      </c>
      <c r="B173" s="154">
        <v>26</v>
      </c>
      <c r="C173" s="154">
        <v>6</v>
      </c>
      <c r="D173" s="155">
        <v>2</v>
      </c>
      <c r="E173" s="155" t="s">
        <v>556</v>
      </c>
      <c r="F173" s="156" t="s">
        <v>2987</v>
      </c>
      <c r="G173" s="156" t="s">
        <v>556</v>
      </c>
      <c r="H173" s="156" t="s">
        <v>2992</v>
      </c>
      <c r="I173" s="155">
        <v>226062</v>
      </c>
      <c r="J173" s="157" t="s">
        <v>2595</v>
      </c>
      <c r="K173" s="157"/>
      <c r="L173" s="155">
        <v>2022</v>
      </c>
      <c r="M173" s="158">
        <v>6993</v>
      </c>
      <c r="N173" s="159">
        <v>38688536.289999999</v>
      </c>
      <c r="O173" s="159">
        <v>36560539.450000003</v>
      </c>
      <c r="P173" s="159">
        <v>20443056.509999998</v>
      </c>
      <c r="Q173" s="159">
        <v>8519699</v>
      </c>
      <c r="R173" s="159">
        <v>11923357.51</v>
      </c>
      <c r="S173" s="159">
        <v>2127996.84</v>
      </c>
      <c r="T173" s="159">
        <v>424115.22</v>
      </c>
      <c r="U173" s="159">
        <v>36464989.829999998</v>
      </c>
      <c r="V173" s="159">
        <v>33632569.640000001</v>
      </c>
      <c r="W173" s="159">
        <v>12711932.85</v>
      </c>
      <c r="X173" s="159">
        <v>110048.02</v>
      </c>
      <c r="Y173" s="159">
        <v>2832420.19</v>
      </c>
      <c r="Z173" s="159">
        <v>1038581.27</v>
      </c>
      <c r="AA173" s="159">
        <v>0</v>
      </c>
      <c r="AB173" s="159">
        <v>1038581.27</v>
      </c>
      <c r="AC173" s="159">
        <v>817276.68</v>
      </c>
      <c r="AD173" s="159">
        <v>817276.68</v>
      </c>
      <c r="AE173" s="159">
        <v>9056603.4700000007</v>
      </c>
      <c r="AF173" s="159">
        <v>2927969.81</v>
      </c>
      <c r="AG173" s="159">
        <v>0</v>
      </c>
      <c r="AH173" s="159">
        <v>0</v>
      </c>
      <c r="AI173" s="159">
        <v>0</v>
      </c>
      <c r="AJ173" s="159">
        <v>597644.75</v>
      </c>
    </row>
    <row r="174" spans="1:36">
      <c r="A174" s="153">
        <v>4</v>
      </c>
      <c r="B174" s="154">
        <v>1</v>
      </c>
      <c r="C174" s="154">
        <v>1</v>
      </c>
      <c r="D174" s="155">
        <v>1</v>
      </c>
      <c r="E174" s="155" t="s">
        <v>556</v>
      </c>
      <c r="F174" s="156" t="s">
        <v>2993</v>
      </c>
      <c r="G174" s="156" t="s">
        <v>556</v>
      </c>
      <c r="H174" s="156" t="s">
        <v>2994</v>
      </c>
      <c r="I174" s="155">
        <v>401011</v>
      </c>
      <c r="J174" s="157" t="s">
        <v>2592</v>
      </c>
      <c r="K174" s="157"/>
      <c r="L174" s="155">
        <v>2022</v>
      </c>
      <c r="M174" s="158">
        <v>11974</v>
      </c>
      <c r="N174" s="159">
        <v>74421480.599999994</v>
      </c>
      <c r="O174" s="159">
        <v>63037185.159999996</v>
      </c>
      <c r="P174" s="159">
        <v>39924698.560000002</v>
      </c>
      <c r="Q174" s="159">
        <v>17392266</v>
      </c>
      <c r="R174" s="159">
        <v>22532432.559999999</v>
      </c>
      <c r="S174" s="159">
        <v>11384295.439999999</v>
      </c>
      <c r="T174" s="159">
        <v>671577.48</v>
      </c>
      <c r="U174" s="159">
        <v>72039333.640000001</v>
      </c>
      <c r="V174" s="159">
        <v>56073182.049999997</v>
      </c>
      <c r="W174" s="159">
        <v>18202999.289999999</v>
      </c>
      <c r="X174" s="159">
        <v>108421.29</v>
      </c>
      <c r="Y174" s="159">
        <v>15966151.59</v>
      </c>
      <c r="Z174" s="159">
        <v>9802199.1099999994</v>
      </c>
      <c r="AA174" s="159">
        <v>1893501.54</v>
      </c>
      <c r="AB174" s="159">
        <v>7908697.5699999994</v>
      </c>
      <c r="AC174" s="159">
        <v>2199302</v>
      </c>
      <c r="AD174" s="159">
        <v>610000</v>
      </c>
      <c r="AE174" s="159">
        <v>12013967.9</v>
      </c>
      <c r="AF174" s="159">
        <v>6964003.1100000003</v>
      </c>
      <c r="AG174" s="159">
        <v>310056.15000000002</v>
      </c>
      <c r="AH174" s="159">
        <v>448878.47</v>
      </c>
      <c r="AI174" s="159">
        <v>0</v>
      </c>
      <c r="AJ174" s="159">
        <v>0</v>
      </c>
    </row>
    <row r="175" spans="1:36">
      <c r="A175" s="153">
        <v>4</v>
      </c>
      <c r="B175" s="154">
        <v>1</v>
      </c>
      <c r="C175" s="154">
        <v>2</v>
      </c>
      <c r="D175" s="155">
        <v>1</v>
      </c>
      <c r="E175" s="155" t="s">
        <v>556</v>
      </c>
      <c r="F175" s="156" t="s">
        <v>2993</v>
      </c>
      <c r="G175" s="156" t="s">
        <v>556</v>
      </c>
      <c r="H175" s="156" t="s">
        <v>2995</v>
      </c>
      <c r="I175" s="155">
        <v>401021</v>
      </c>
      <c r="J175" s="157" t="s">
        <v>2594</v>
      </c>
      <c r="K175" s="157"/>
      <c r="L175" s="155">
        <v>2022</v>
      </c>
      <c r="M175" s="158">
        <v>10486</v>
      </c>
      <c r="N175" s="159">
        <v>68062254.219999999</v>
      </c>
      <c r="O175" s="159">
        <v>60700772.380000003</v>
      </c>
      <c r="P175" s="159">
        <v>27662222.48</v>
      </c>
      <c r="Q175" s="159">
        <v>7928833</v>
      </c>
      <c r="R175" s="159">
        <v>19733389.48</v>
      </c>
      <c r="S175" s="159">
        <v>7361481.8399999999</v>
      </c>
      <c r="T175" s="159">
        <v>434960</v>
      </c>
      <c r="U175" s="159">
        <v>68178724.290000007</v>
      </c>
      <c r="V175" s="159">
        <v>51260217.5</v>
      </c>
      <c r="W175" s="159">
        <v>18372870.57</v>
      </c>
      <c r="X175" s="159">
        <v>325822</v>
      </c>
      <c r="Y175" s="159">
        <v>16918506.789999999</v>
      </c>
      <c r="Z175" s="159">
        <v>18422365.100000001</v>
      </c>
      <c r="AA175" s="159">
        <v>5360000</v>
      </c>
      <c r="AB175" s="159">
        <v>13062365.100000001</v>
      </c>
      <c r="AC175" s="159">
        <v>2060000</v>
      </c>
      <c r="AD175" s="159">
        <v>2060000</v>
      </c>
      <c r="AE175" s="159">
        <v>24470000</v>
      </c>
      <c r="AF175" s="159">
        <v>9440554.8800000008</v>
      </c>
      <c r="AG175" s="159">
        <v>288905.73</v>
      </c>
      <c r="AH175" s="159">
        <v>118993.17</v>
      </c>
      <c r="AI175" s="159">
        <v>0</v>
      </c>
      <c r="AJ175" s="159">
        <v>0</v>
      </c>
    </row>
    <row r="176" spans="1:36">
      <c r="A176" s="153">
        <v>4</v>
      </c>
      <c r="B176" s="154">
        <v>1</v>
      </c>
      <c r="C176" s="154">
        <v>3</v>
      </c>
      <c r="D176" s="155">
        <v>1</v>
      </c>
      <c r="E176" s="155" t="s">
        <v>556</v>
      </c>
      <c r="F176" s="156" t="s">
        <v>2993</v>
      </c>
      <c r="G176" s="156" t="s">
        <v>556</v>
      </c>
      <c r="H176" s="156" t="s">
        <v>2996</v>
      </c>
      <c r="I176" s="155">
        <v>401031</v>
      </c>
      <c r="J176" s="157" t="s">
        <v>2593</v>
      </c>
      <c r="K176" s="157"/>
      <c r="L176" s="155">
        <v>2022</v>
      </c>
      <c r="M176" s="158">
        <v>1823</v>
      </c>
      <c r="N176" s="159">
        <v>11342296.390000001</v>
      </c>
      <c r="O176" s="159">
        <v>10487157.92</v>
      </c>
      <c r="P176" s="159">
        <v>5192250.93</v>
      </c>
      <c r="Q176" s="159">
        <v>2047557</v>
      </c>
      <c r="R176" s="159">
        <v>3144693.93</v>
      </c>
      <c r="S176" s="159">
        <v>855138.47</v>
      </c>
      <c r="T176" s="159">
        <v>153517.76000000001</v>
      </c>
      <c r="U176" s="159">
        <v>10441843.289999999</v>
      </c>
      <c r="V176" s="159">
        <v>10309694.029999999</v>
      </c>
      <c r="W176" s="159">
        <v>4795696.95</v>
      </c>
      <c r="X176" s="159">
        <v>71844.34</v>
      </c>
      <c r="Y176" s="159">
        <v>132149.26</v>
      </c>
      <c r="Z176" s="159">
        <v>0</v>
      </c>
      <c r="AA176" s="159">
        <v>0</v>
      </c>
      <c r="AB176" s="159">
        <v>0</v>
      </c>
      <c r="AC176" s="159">
        <v>259268</v>
      </c>
      <c r="AD176" s="159">
        <v>259268</v>
      </c>
      <c r="AE176" s="159">
        <v>2507682</v>
      </c>
      <c r="AF176" s="159">
        <v>177463.89</v>
      </c>
      <c r="AG176" s="159">
        <v>0</v>
      </c>
      <c r="AH176" s="159">
        <v>0</v>
      </c>
      <c r="AI176" s="159">
        <v>0</v>
      </c>
      <c r="AJ176" s="159">
        <v>0</v>
      </c>
    </row>
    <row r="177" spans="1:36">
      <c r="A177" s="153">
        <v>4</v>
      </c>
      <c r="B177" s="154">
        <v>1</v>
      </c>
      <c r="C177" s="154">
        <v>4</v>
      </c>
      <c r="D177" s="155">
        <v>2</v>
      </c>
      <c r="E177" s="155" t="s">
        <v>556</v>
      </c>
      <c r="F177" s="156" t="s">
        <v>2997</v>
      </c>
      <c r="G177" s="156" t="s">
        <v>556</v>
      </c>
      <c r="H177" s="156" t="s">
        <v>2998</v>
      </c>
      <c r="I177" s="155">
        <v>401042</v>
      </c>
      <c r="J177" s="157" t="s">
        <v>2592</v>
      </c>
      <c r="K177" s="157"/>
      <c r="L177" s="155">
        <v>2022</v>
      </c>
      <c r="M177" s="158">
        <v>12048</v>
      </c>
      <c r="N177" s="159">
        <v>72156993.25</v>
      </c>
      <c r="O177" s="159">
        <v>67041134.289999999</v>
      </c>
      <c r="P177" s="159">
        <v>46136097.460000001</v>
      </c>
      <c r="Q177" s="159">
        <v>17471598</v>
      </c>
      <c r="R177" s="159">
        <v>28664499.460000001</v>
      </c>
      <c r="S177" s="159">
        <v>5115858.96</v>
      </c>
      <c r="T177" s="159">
        <v>33740</v>
      </c>
      <c r="U177" s="159">
        <v>70612332</v>
      </c>
      <c r="V177" s="159">
        <v>61176995.649999999</v>
      </c>
      <c r="W177" s="159">
        <v>17873496.760000002</v>
      </c>
      <c r="X177" s="159">
        <v>398774.42</v>
      </c>
      <c r="Y177" s="159">
        <v>9435336.3499999996</v>
      </c>
      <c r="Z177" s="159">
        <v>0</v>
      </c>
      <c r="AA177" s="159">
        <v>0</v>
      </c>
      <c r="AB177" s="159">
        <v>0</v>
      </c>
      <c r="AC177" s="159">
        <v>0</v>
      </c>
      <c r="AD177" s="159">
        <v>0</v>
      </c>
      <c r="AE177" s="159">
        <v>28341201.609999999</v>
      </c>
      <c r="AF177" s="159">
        <v>5864138.6399999997</v>
      </c>
      <c r="AG177" s="159">
        <v>1811329.04</v>
      </c>
      <c r="AH177" s="159">
        <v>1656446.62</v>
      </c>
      <c r="AI177" s="159">
        <v>0</v>
      </c>
      <c r="AJ177" s="159">
        <v>0</v>
      </c>
    </row>
    <row r="178" spans="1:36">
      <c r="A178" s="153">
        <v>4</v>
      </c>
      <c r="B178" s="154">
        <v>1</v>
      </c>
      <c r="C178" s="154">
        <v>5</v>
      </c>
      <c r="D178" s="155">
        <v>2</v>
      </c>
      <c r="E178" s="155" t="s">
        <v>556</v>
      </c>
      <c r="F178" s="156" t="s">
        <v>2997</v>
      </c>
      <c r="G178" s="156" t="s">
        <v>556</v>
      </c>
      <c r="H178" s="156" t="s">
        <v>2999</v>
      </c>
      <c r="I178" s="155">
        <v>401052</v>
      </c>
      <c r="J178" s="157" t="s">
        <v>2591</v>
      </c>
      <c r="K178" s="157"/>
      <c r="L178" s="155">
        <v>2022</v>
      </c>
      <c r="M178" s="158">
        <v>4158</v>
      </c>
      <c r="N178" s="159">
        <v>26713241.969999999</v>
      </c>
      <c r="O178" s="159">
        <v>24310621.460000001</v>
      </c>
      <c r="P178" s="159">
        <v>16166023.300000001</v>
      </c>
      <c r="Q178" s="159">
        <v>6898408</v>
      </c>
      <c r="R178" s="159">
        <v>9267615.3000000007</v>
      </c>
      <c r="S178" s="159">
        <v>2402620.5099999998</v>
      </c>
      <c r="T178" s="159">
        <v>38195.120000000003</v>
      </c>
      <c r="U178" s="159">
        <v>26239818.18</v>
      </c>
      <c r="V178" s="159">
        <v>22019528.48</v>
      </c>
      <c r="W178" s="159">
        <v>8203508.0700000003</v>
      </c>
      <c r="X178" s="159">
        <v>26996.32</v>
      </c>
      <c r="Y178" s="159">
        <v>4220289.7</v>
      </c>
      <c r="Z178" s="159">
        <v>3574743.76</v>
      </c>
      <c r="AA178" s="159">
        <v>0</v>
      </c>
      <c r="AB178" s="159">
        <v>3574743.76</v>
      </c>
      <c r="AC178" s="159">
        <v>760000</v>
      </c>
      <c r="AD178" s="159">
        <v>760000</v>
      </c>
      <c r="AE178" s="159">
        <v>2040000</v>
      </c>
      <c r="AF178" s="159">
        <v>2291092.98</v>
      </c>
      <c r="AG178" s="159">
        <v>623043.96</v>
      </c>
      <c r="AH178" s="159">
        <v>517870.67</v>
      </c>
      <c r="AI178" s="159">
        <v>0</v>
      </c>
      <c r="AJ178" s="159">
        <v>0</v>
      </c>
    </row>
    <row r="179" spans="1:36">
      <c r="A179" s="153">
        <v>4</v>
      </c>
      <c r="B179" s="154">
        <v>1</v>
      </c>
      <c r="C179" s="154">
        <v>6</v>
      </c>
      <c r="D179" s="155">
        <v>2</v>
      </c>
      <c r="E179" s="155" t="s">
        <v>556</v>
      </c>
      <c r="F179" s="156" t="s">
        <v>2997</v>
      </c>
      <c r="G179" s="156" t="s">
        <v>556</v>
      </c>
      <c r="H179" s="156" t="s">
        <v>3000</v>
      </c>
      <c r="I179" s="155">
        <v>401062</v>
      </c>
      <c r="J179" s="157" t="s">
        <v>2590</v>
      </c>
      <c r="K179" s="157"/>
      <c r="L179" s="155">
        <v>2022</v>
      </c>
      <c r="M179" s="158">
        <v>3092</v>
      </c>
      <c r="N179" s="159">
        <v>21128694.039999999</v>
      </c>
      <c r="O179" s="159">
        <v>17668601.309999999</v>
      </c>
      <c r="P179" s="159">
        <v>12119007.24</v>
      </c>
      <c r="Q179" s="159">
        <v>6148720</v>
      </c>
      <c r="R179" s="159">
        <v>5970287.2400000002</v>
      </c>
      <c r="S179" s="159">
        <v>3460092.73</v>
      </c>
      <c r="T179" s="159">
        <v>35.049999999999997</v>
      </c>
      <c r="U179" s="159">
        <v>20272090.059999999</v>
      </c>
      <c r="V179" s="159">
        <v>15617103.460000001</v>
      </c>
      <c r="W179" s="159">
        <v>5180144.7</v>
      </c>
      <c r="X179" s="159">
        <v>0</v>
      </c>
      <c r="Y179" s="159">
        <v>4654986.5999999996</v>
      </c>
      <c r="Z179" s="159">
        <v>7335746.4000000004</v>
      </c>
      <c r="AA179" s="159">
        <v>688380.19</v>
      </c>
      <c r="AB179" s="159">
        <v>6647366.2100000009</v>
      </c>
      <c r="AC179" s="159">
        <v>0</v>
      </c>
      <c r="AD179" s="159">
        <v>0</v>
      </c>
      <c r="AE179" s="159">
        <v>688380.19</v>
      </c>
      <c r="AF179" s="159">
        <v>2051497.85</v>
      </c>
      <c r="AG179" s="159">
        <v>0</v>
      </c>
      <c r="AH179" s="159">
        <v>8402.02</v>
      </c>
      <c r="AI179" s="159">
        <v>0</v>
      </c>
      <c r="AJ179" s="159">
        <v>0</v>
      </c>
    </row>
    <row r="180" spans="1:36">
      <c r="A180" s="153">
        <v>4</v>
      </c>
      <c r="B180" s="154">
        <v>1</v>
      </c>
      <c r="C180" s="154">
        <v>7</v>
      </c>
      <c r="D180" s="155">
        <v>2</v>
      </c>
      <c r="E180" s="155" t="s">
        <v>556</v>
      </c>
      <c r="F180" s="156" t="s">
        <v>2997</v>
      </c>
      <c r="G180" s="156" t="s">
        <v>556</v>
      </c>
      <c r="H180" s="156" t="s">
        <v>3001</v>
      </c>
      <c r="I180" s="155">
        <v>401072</v>
      </c>
      <c r="J180" s="157" t="s">
        <v>2589</v>
      </c>
      <c r="K180" s="157"/>
      <c r="L180" s="155">
        <v>2022</v>
      </c>
      <c r="M180" s="158">
        <v>3111</v>
      </c>
      <c r="N180" s="159">
        <v>17676526.670000002</v>
      </c>
      <c r="O180" s="159">
        <v>16678678.49</v>
      </c>
      <c r="P180" s="159">
        <v>11379206.74</v>
      </c>
      <c r="Q180" s="159">
        <v>5485612</v>
      </c>
      <c r="R180" s="159">
        <v>5893594.7400000002</v>
      </c>
      <c r="S180" s="159">
        <v>997848.18</v>
      </c>
      <c r="T180" s="159">
        <v>0</v>
      </c>
      <c r="U180" s="159">
        <v>16057698.83</v>
      </c>
      <c r="V180" s="159">
        <v>15620037.42</v>
      </c>
      <c r="W180" s="159">
        <v>6233130.6100000003</v>
      </c>
      <c r="X180" s="159">
        <v>47319.96</v>
      </c>
      <c r="Y180" s="159">
        <v>437661.41</v>
      </c>
      <c r="Z180" s="159">
        <v>1287148.3799999999</v>
      </c>
      <c r="AA180" s="159">
        <v>0</v>
      </c>
      <c r="AB180" s="159">
        <v>1287148.3799999999</v>
      </c>
      <c r="AC180" s="159">
        <v>614385.14</v>
      </c>
      <c r="AD180" s="159">
        <v>614385.14</v>
      </c>
      <c r="AE180" s="159">
        <v>3378514.97</v>
      </c>
      <c r="AF180" s="159">
        <v>1058641.07</v>
      </c>
      <c r="AG180" s="159">
        <v>0</v>
      </c>
      <c r="AH180" s="159">
        <v>8228.76</v>
      </c>
      <c r="AI180" s="159">
        <v>0</v>
      </c>
      <c r="AJ180" s="159">
        <v>148039.57999999999</v>
      </c>
    </row>
    <row r="181" spans="1:36">
      <c r="A181" s="153">
        <v>4</v>
      </c>
      <c r="B181" s="154">
        <v>1</v>
      </c>
      <c r="C181" s="154">
        <v>8</v>
      </c>
      <c r="D181" s="155">
        <v>2</v>
      </c>
      <c r="E181" s="155" t="s">
        <v>556</v>
      </c>
      <c r="F181" s="156" t="s">
        <v>2997</v>
      </c>
      <c r="G181" s="156" t="s">
        <v>556</v>
      </c>
      <c r="H181" s="156" t="s">
        <v>3002</v>
      </c>
      <c r="I181" s="155">
        <v>401082</v>
      </c>
      <c r="J181" s="157" t="s">
        <v>2588</v>
      </c>
      <c r="K181" s="157"/>
      <c r="L181" s="155">
        <v>2022</v>
      </c>
      <c r="M181" s="158">
        <v>4549</v>
      </c>
      <c r="N181" s="159">
        <v>30566256.829999998</v>
      </c>
      <c r="O181" s="159">
        <v>25955519.280000001</v>
      </c>
      <c r="P181" s="159">
        <v>18230785.189999998</v>
      </c>
      <c r="Q181" s="159">
        <v>8208454</v>
      </c>
      <c r="R181" s="159">
        <v>10022331.189999999</v>
      </c>
      <c r="S181" s="159">
        <v>4610737.55</v>
      </c>
      <c r="T181" s="159">
        <v>35148.04</v>
      </c>
      <c r="U181" s="159">
        <v>29498639.489999998</v>
      </c>
      <c r="V181" s="159">
        <v>23390793.43</v>
      </c>
      <c r="W181" s="159">
        <v>8824671.5999999996</v>
      </c>
      <c r="X181" s="159">
        <v>50302.74</v>
      </c>
      <c r="Y181" s="159">
        <v>6107846.0599999996</v>
      </c>
      <c r="Z181" s="159">
        <v>4803101.53</v>
      </c>
      <c r="AA181" s="159">
        <v>3300000</v>
      </c>
      <c r="AB181" s="159">
        <v>1503101.5300000003</v>
      </c>
      <c r="AC181" s="159">
        <v>950000</v>
      </c>
      <c r="AD181" s="159">
        <v>950000</v>
      </c>
      <c r="AE181" s="159">
        <v>5585000</v>
      </c>
      <c r="AF181" s="159">
        <v>2564725.85</v>
      </c>
      <c r="AG181" s="159">
        <v>1547334.94</v>
      </c>
      <c r="AH181" s="159">
        <v>879542.06</v>
      </c>
      <c r="AI181" s="159">
        <v>0</v>
      </c>
      <c r="AJ181" s="159">
        <v>0</v>
      </c>
    </row>
    <row r="182" spans="1:36">
      <c r="A182" s="153">
        <v>4</v>
      </c>
      <c r="B182" s="154">
        <v>1</v>
      </c>
      <c r="C182" s="154">
        <v>9</v>
      </c>
      <c r="D182" s="155">
        <v>2</v>
      </c>
      <c r="E182" s="155" t="s">
        <v>556</v>
      </c>
      <c r="F182" s="156" t="s">
        <v>2997</v>
      </c>
      <c r="G182" s="156" t="s">
        <v>556</v>
      </c>
      <c r="H182" s="156" t="s">
        <v>3003</v>
      </c>
      <c r="I182" s="155">
        <v>401092</v>
      </c>
      <c r="J182" s="157" t="s">
        <v>659</v>
      </c>
      <c r="K182" s="157"/>
      <c r="L182" s="155">
        <v>2022</v>
      </c>
      <c r="M182" s="158">
        <v>3460</v>
      </c>
      <c r="N182" s="159">
        <v>23277289.969999999</v>
      </c>
      <c r="O182" s="159">
        <v>20895385.73</v>
      </c>
      <c r="P182" s="159">
        <v>12412481.629999999</v>
      </c>
      <c r="Q182" s="159">
        <v>5372540</v>
      </c>
      <c r="R182" s="159">
        <v>7039941.6299999999</v>
      </c>
      <c r="S182" s="159">
        <v>2381904.2400000002</v>
      </c>
      <c r="T182" s="159">
        <v>16904.240000000002</v>
      </c>
      <c r="U182" s="159">
        <v>20856098.57</v>
      </c>
      <c r="V182" s="159">
        <v>19572571.18</v>
      </c>
      <c r="W182" s="159">
        <v>7029699.8499999996</v>
      </c>
      <c r="X182" s="159">
        <v>50419.26</v>
      </c>
      <c r="Y182" s="159">
        <v>1283527.3899999999</v>
      </c>
      <c r="Z182" s="159">
        <v>3967417.95</v>
      </c>
      <c r="AA182" s="159">
        <v>0</v>
      </c>
      <c r="AB182" s="159">
        <v>3967417.95</v>
      </c>
      <c r="AC182" s="159">
        <v>523446.8</v>
      </c>
      <c r="AD182" s="159">
        <v>523446.8</v>
      </c>
      <c r="AE182" s="159">
        <v>1874561.1</v>
      </c>
      <c r="AF182" s="159">
        <v>1322814.55</v>
      </c>
      <c r="AG182" s="159">
        <v>130000</v>
      </c>
      <c r="AH182" s="159">
        <v>388398.8</v>
      </c>
      <c r="AI182" s="159">
        <v>0</v>
      </c>
      <c r="AJ182" s="159">
        <v>0</v>
      </c>
    </row>
    <row r="183" spans="1:36">
      <c r="A183" s="153">
        <v>4</v>
      </c>
      <c r="B183" s="154">
        <v>2</v>
      </c>
      <c r="C183" s="154">
        <v>1</v>
      </c>
      <c r="D183" s="155">
        <v>1</v>
      </c>
      <c r="E183" s="155" t="s">
        <v>556</v>
      </c>
      <c r="F183" s="156" t="s">
        <v>3004</v>
      </c>
      <c r="G183" s="156" t="s">
        <v>556</v>
      </c>
      <c r="H183" s="156" t="s">
        <v>3005</v>
      </c>
      <c r="I183" s="155">
        <v>402011</v>
      </c>
      <c r="J183" s="157" t="s">
        <v>689</v>
      </c>
      <c r="K183" s="157"/>
      <c r="L183" s="155">
        <v>2022</v>
      </c>
      <c r="M183" s="158">
        <v>28659</v>
      </c>
      <c r="N183" s="159">
        <v>169567481.55000001</v>
      </c>
      <c r="O183" s="159">
        <v>165827251.81</v>
      </c>
      <c r="P183" s="159">
        <v>88824324.319999993</v>
      </c>
      <c r="Q183" s="159">
        <v>34760595</v>
      </c>
      <c r="R183" s="159">
        <v>54063729.32</v>
      </c>
      <c r="S183" s="159">
        <v>3740229.74</v>
      </c>
      <c r="T183" s="159">
        <v>2536552.77</v>
      </c>
      <c r="U183" s="159">
        <v>164058725.41</v>
      </c>
      <c r="V183" s="159">
        <v>150599992.06999999</v>
      </c>
      <c r="W183" s="159">
        <v>52249750.490000002</v>
      </c>
      <c r="X183" s="159">
        <v>651893.6</v>
      </c>
      <c r="Y183" s="159">
        <v>13458733.34</v>
      </c>
      <c r="Z183" s="159">
        <v>16755621.810000001</v>
      </c>
      <c r="AA183" s="159">
        <v>3175000</v>
      </c>
      <c r="AB183" s="159">
        <v>13580621.810000001</v>
      </c>
      <c r="AC183" s="159">
        <v>3175000</v>
      </c>
      <c r="AD183" s="159">
        <v>3175000</v>
      </c>
      <c r="AE183" s="159">
        <v>38168000</v>
      </c>
      <c r="AF183" s="159">
        <v>15227259.74</v>
      </c>
      <c r="AG183" s="159">
        <v>162362.67000000001</v>
      </c>
      <c r="AH183" s="159">
        <v>205911.07</v>
      </c>
      <c r="AI183" s="159">
        <v>0</v>
      </c>
      <c r="AJ183" s="159">
        <v>0</v>
      </c>
    </row>
    <row r="184" spans="1:36">
      <c r="A184" s="153">
        <v>4</v>
      </c>
      <c r="B184" s="154">
        <v>2</v>
      </c>
      <c r="C184" s="154">
        <v>2</v>
      </c>
      <c r="D184" s="155">
        <v>2</v>
      </c>
      <c r="E184" s="155" t="s">
        <v>556</v>
      </c>
      <c r="F184" s="156" t="s">
        <v>3006</v>
      </c>
      <c r="G184" s="156" t="s">
        <v>556</v>
      </c>
      <c r="H184" s="156" t="s">
        <v>3007</v>
      </c>
      <c r="I184" s="155">
        <v>402022</v>
      </c>
      <c r="J184" s="157" t="s">
        <v>2587</v>
      </c>
      <c r="K184" s="157"/>
      <c r="L184" s="155">
        <v>2022</v>
      </c>
      <c r="M184" s="158">
        <v>6298</v>
      </c>
      <c r="N184" s="159">
        <v>40476824.939999998</v>
      </c>
      <c r="O184" s="159">
        <v>36123863.68</v>
      </c>
      <c r="P184" s="159">
        <v>27280945.899999999</v>
      </c>
      <c r="Q184" s="159">
        <v>13629875</v>
      </c>
      <c r="R184" s="159">
        <v>13651070.9</v>
      </c>
      <c r="S184" s="159">
        <v>4352961.26</v>
      </c>
      <c r="T184" s="159">
        <v>339818.37</v>
      </c>
      <c r="U184" s="159">
        <v>42190630.119999997</v>
      </c>
      <c r="V184" s="159">
        <v>32333659.809999999</v>
      </c>
      <c r="W184" s="159">
        <v>11639128.18</v>
      </c>
      <c r="X184" s="159">
        <v>113748.89</v>
      </c>
      <c r="Y184" s="159">
        <v>9856970.3100000005</v>
      </c>
      <c r="Z184" s="159">
        <v>8356739.0899999999</v>
      </c>
      <c r="AA184" s="159">
        <v>0</v>
      </c>
      <c r="AB184" s="159">
        <v>8356739.0899999999</v>
      </c>
      <c r="AC184" s="159">
        <v>1339000</v>
      </c>
      <c r="AD184" s="159">
        <v>1339000</v>
      </c>
      <c r="AE184" s="159">
        <v>7911000</v>
      </c>
      <c r="AF184" s="159">
        <v>3790203.87</v>
      </c>
      <c r="AG184" s="159">
        <v>580118.56999999995</v>
      </c>
      <c r="AH184" s="159">
        <v>803243.61</v>
      </c>
      <c r="AI184" s="159">
        <v>0</v>
      </c>
      <c r="AJ184" s="159">
        <v>0</v>
      </c>
    </row>
    <row r="185" spans="1:36">
      <c r="A185" s="153">
        <v>4</v>
      </c>
      <c r="B185" s="154">
        <v>2</v>
      </c>
      <c r="C185" s="154">
        <v>3</v>
      </c>
      <c r="D185" s="155">
        <v>2</v>
      </c>
      <c r="E185" s="155" t="s">
        <v>556</v>
      </c>
      <c r="F185" s="156" t="s">
        <v>3006</v>
      </c>
      <c r="G185" s="156" t="s">
        <v>556</v>
      </c>
      <c r="H185" s="156" t="s">
        <v>3008</v>
      </c>
      <c r="I185" s="155">
        <v>402032</v>
      </c>
      <c r="J185" s="157" t="s">
        <v>689</v>
      </c>
      <c r="K185" s="157"/>
      <c r="L185" s="155">
        <v>2022</v>
      </c>
      <c r="M185" s="158">
        <v>8765</v>
      </c>
      <c r="N185" s="159">
        <v>59661985.689999998</v>
      </c>
      <c r="O185" s="159">
        <v>49955498.829999998</v>
      </c>
      <c r="P185" s="159">
        <v>30167675.91</v>
      </c>
      <c r="Q185" s="159">
        <v>10844668</v>
      </c>
      <c r="R185" s="159">
        <v>19323007.91</v>
      </c>
      <c r="S185" s="159">
        <v>9706486.8599999994</v>
      </c>
      <c r="T185" s="159">
        <v>3430780</v>
      </c>
      <c r="U185" s="159">
        <v>55947674.090000004</v>
      </c>
      <c r="V185" s="159">
        <v>43843734.909999996</v>
      </c>
      <c r="W185" s="159">
        <v>12544319.15</v>
      </c>
      <c r="X185" s="159">
        <v>175169</v>
      </c>
      <c r="Y185" s="159">
        <v>12103939.18</v>
      </c>
      <c r="Z185" s="159">
        <v>8937626.1099999994</v>
      </c>
      <c r="AA185" s="159">
        <v>0</v>
      </c>
      <c r="AB185" s="159">
        <v>8937626.1099999994</v>
      </c>
      <c r="AC185" s="159">
        <v>1567000</v>
      </c>
      <c r="AD185" s="159">
        <v>1567000</v>
      </c>
      <c r="AE185" s="159">
        <v>11995000</v>
      </c>
      <c r="AF185" s="159">
        <v>6111763.9199999999</v>
      </c>
      <c r="AG185" s="159">
        <v>366981.91</v>
      </c>
      <c r="AH185" s="159">
        <v>288249.06</v>
      </c>
      <c r="AI185" s="159">
        <v>0</v>
      </c>
      <c r="AJ185" s="159">
        <v>0</v>
      </c>
    </row>
    <row r="186" spans="1:36">
      <c r="A186" s="153">
        <v>4</v>
      </c>
      <c r="B186" s="154">
        <v>2</v>
      </c>
      <c r="C186" s="154">
        <v>4</v>
      </c>
      <c r="D186" s="155">
        <v>2</v>
      </c>
      <c r="E186" s="155" t="s">
        <v>556</v>
      </c>
      <c r="F186" s="156" t="s">
        <v>3006</v>
      </c>
      <c r="G186" s="156" t="s">
        <v>556</v>
      </c>
      <c r="H186" s="156" t="s">
        <v>3009</v>
      </c>
      <c r="I186" s="155">
        <v>402042</v>
      </c>
      <c r="J186" s="157" t="s">
        <v>2586</v>
      </c>
      <c r="K186" s="157"/>
      <c r="L186" s="155">
        <v>2022</v>
      </c>
      <c r="M186" s="158">
        <v>3828</v>
      </c>
      <c r="N186" s="159">
        <v>24113260.32</v>
      </c>
      <c r="O186" s="159">
        <v>22041326.609999999</v>
      </c>
      <c r="P186" s="159">
        <v>16178332.98</v>
      </c>
      <c r="Q186" s="159">
        <v>7657503</v>
      </c>
      <c r="R186" s="159">
        <v>8520829.9800000004</v>
      </c>
      <c r="S186" s="159">
        <v>2071933.71</v>
      </c>
      <c r="T186" s="159">
        <v>621</v>
      </c>
      <c r="U186" s="159">
        <v>23347573.68</v>
      </c>
      <c r="V186" s="159">
        <v>19990201.690000001</v>
      </c>
      <c r="W186" s="159">
        <v>7777264.0899999999</v>
      </c>
      <c r="X186" s="159">
        <v>59401.58</v>
      </c>
      <c r="Y186" s="159">
        <v>3357371.99</v>
      </c>
      <c r="Z186" s="159">
        <v>7730643.4299999997</v>
      </c>
      <c r="AA186" s="159">
        <v>1000000</v>
      </c>
      <c r="AB186" s="159">
        <v>6730643.4299999997</v>
      </c>
      <c r="AC186" s="159">
        <v>482300</v>
      </c>
      <c r="AD186" s="159">
        <v>482300</v>
      </c>
      <c r="AE186" s="159">
        <v>2774300</v>
      </c>
      <c r="AF186" s="159">
        <v>2051124.92</v>
      </c>
      <c r="AG186" s="159">
        <v>367287.8</v>
      </c>
      <c r="AH186" s="159">
        <v>461527.21</v>
      </c>
      <c r="AI186" s="159">
        <v>0</v>
      </c>
      <c r="AJ186" s="159">
        <v>0</v>
      </c>
    </row>
    <row r="187" spans="1:36">
      <c r="A187" s="153">
        <v>4</v>
      </c>
      <c r="B187" s="154">
        <v>2</v>
      </c>
      <c r="C187" s="154">
        <v>5</v>
      </c>
      <c r="D187" s="155">
        <v>3</v>
      </c>
      <c r="E187" s="155" t="s">
        <v>556</v>
      </c>
      <c r="F187" s="156" t="s">
        <v>3010</v>
      </c>
      <c r="G187" s="156" t="s">
        <v>556</v>
      </c>
      <c r="H187" s="156" t="s">
        <v>3011</v>
      </c>
      <c r="I187" s="155">
        <v>402053</v>
      </c>
      <c r="J187" s="157" t="s">
        <v>1901</v>
      </c>
      <c r="K187" s="157"/>
      <c r="L187" s="155">
        <v>2022</v>
      </c>
      <c r="M187" s="158">
        <v>3915</v>
      </c>
      <c r="N187" s="159">
        <v>26390122.530000001</v>
      </c>
      <c r="O187" s="159">
        <v>23386335.079999998</v>
      </c>
      <c r="P187" s="159">
        <v>16901687.34</v>
      </c>
      <c r="Q187" s="159">
        <v>8576363</v>
      </c>
      <c r="R187" s="159">
        <v>8325324.3399999999</v>
      </c>
      <c r="S187" s="159">
        <v>3003787.45</v>
      </c>
      <c r="T187" s="159">
        <v>221093.01</v>
      </c>
      <c r="U187" s="159">
        <v>23889111.34</v>
      </c>
      <c r="V187" s="159">
        <v>21509327.039999999</v>
      </c>
      <c r="W187" s="159">
        <v>6548013.2699999996</v>
      </c>
      <c r="X187" s="159">
        <v>97052.21</v>
      </c>
      <c r="Y187" s="159">
        <v>2379784.2999999998</v>
      </c>
      <c r="Z187" s="159">
        <v>2942827.82</v>
      </c>
      <c r="AA187" s="159">
        <v>1143000</v>
      </c>
      <c r="AB187" s="159">
        <v>1799827.8199999998</v>
      </c>
      <c r="AC187" s="159">
        <v>571000</v>
      </c>
      <c r="AD187" s="159">
        <v>571000</v>
      </c>
      <c r="AE187" s="159">
        <v>4680586.78</v>
      </c>
      <c r="AF187" s="159">
        <v>1877008.04</v>
      </c>
      <c r="AG187" s="159">
        <v>66855.87</v>
      </c>
      <c r="AH187" s="159">
        <v>92034.69</v>
      </c>
      <c r="AI187" s="159">
        <v>0</v>
      </c>
      <c r="AJ187" s="159">
        <v>0</v>
      </c>
    </row>
    <row r="188" spans="1:36">
      <c r="A188" s="153">
        <v>4</v>
      </c>
      <c r="B188" s="154">
        <v>2</v>
      </c>
      <c r="C188" s="154">
        <v>6</v>
      </c>
      <c r="D188" s="155">
        <v>2</v>
      </c>
      <c r="E188" s="155" t="s">
        <v>556</v>
      </c>
      <c r="F188" s="156" t="s">
        <v>3006</v>
      </c>
      <c r="G188" s="156" t="s">
        <v>556</v>
      </c>
      <c r="H188" s="156" t="s">
        <v>3012</v>
      </c>
      <c r="I188" s="155">
        <v>402062</v>
      </c>
      <c r="J188" s="157" t="s">
        <v>2585</v>
      </c>
      <c r="K188" s="157"/>
      <c r="L188" s="155">
        <v>2022</v>
      </c>
      <c r="M188" s="158">
        <v>4678</v>
      </c>
      <c r="N188" s="159">
        <v>28064870.100000001</v>
      </c>
      <c r="O188" s="159">
        <v>25552653.760000002</v>
      </c>
      <c r="P188" s="159">
        <v>16751763.91</v>
      </c>
      <c r="Q188" s="159">
        <v>7515760</v>
      </c>
      <c r="R188" s="159">
        <v>9236003.9100000001</v>
      </c>
      <c r="S188" s="159">
        <v>2512216.34</v>
      </c>
      <c r="T188" s="159">
        <v>642.05999999999995</v>
      </c>
      <c r="U188" s="159">
        <v>26764310.02</v>
      </c>
      <c r="V188" s="159">
        <v>22984305.32</v>
      </c>
      <c r="W188" s="159">
        <v>8466632.1199999992</v>
      </c>
      <c r="X188" s="159">
        <v>41727.160000000003</v>
      </c>
      <c r="Y188" s="159">
        <v>3780004.7</v>
      </c>
      <c r="Z188" s="159">
        <v>1215087.69</v>
      </c>
      <c r="AA188" s="159">
        <v>0</v>
      </c>
      <c r="AB188" s="159">
        <v>1215087.69</v>
      </c>
      <c r="AC188" s="159">
        <v>286843.84999999998</v>
      </c>
      <c r="AD188" s="159">
        <v>286843.84999999998</v>
      </c>
      <c r="AE188" s="159">
        <v>1237940</v>
      </c>
      <c r="AF188" s="159">
        <v>2568348.44</v>
      </c>
      <c r="AG188" s="159">
        <v>1122.78</v>
      </c>
      <c r="AH188" s="159">
        <v>5108.41</v>
      </c>
      <c r="AI188" s="159">
        <v>0</v>
      </c>
      <c r="AJ188" s="159">
        <v>0</v>
      </c>
    </row>
    <row r="189" spans="1:36">
      <c r="A189" s="153">
        <v>4</v>
      </c>
      <c r="B189" s="154">
        <v>2</v>
      </c>
      <c r="C189" s="154">
        <v>7</v>
      </c>
      <c r="D189" s="155">
        <v>3</v>
      </c>
      <c r="E189" s="155" t="s">
        <v>556</v>
      </c>
      <c r="F189" s="156" t="s">
        <v>3010</v>
      </c>
      <c r="G189" s="156" t="s">
        <v>556</v>
      </c>
      <c r="H189" s="156" t="s">
        <v>3013</v>
      </c>
      <c r="I189" s="155">
        <v>402073</v>
      </c>
      <c r="J189" s="157" t="s">
        <v>2584</v>
      </c>
      <c r="K189" s="157"/>
      <c r="L189" s="155">
        <v>2022</v>
      </c>
      <c r="M189" s="158">
        <v>8777</v>
      </c>
      <c r="N189" s="159">
        <v>54243923.520000003</v>
      </c>
      <c r="O189" s="159">
        <v>47707820.770000003</v>
      </c>
      <c r="P189" s="159">
        <v>33476695.25</v>
      </c>
      <c r="Q189" s="159">
        <v>16093222</v>
      </c>
      <c r="R189" s="159">
        <v>17383473.25</v>
      </c>
      <c r="S189" s="159">
        <v>6536102.75</v>
      </c>
      <c r="T189" s="159">
        <v>681131.9</v>
      </c>
      <c r="U189" s="159">
        <v>50989000.219999999</v>
      </c>
      <c r="V189" s="159">
        <v>43395611.380000003</v>
      </c>
      <c r="W189" s="159">
        <v>16251053.390000001</v>
      </c>
      <c r="X189" s="159">
        <v>230114.74</v>
      </c>
      <c r="Y189" s="159">
        <v>7593388.8399999999</v>
      </c>
      <c r="Z189" s="159">
        <v>3776832.14</v>
      </c>
      <c r="AA189" s="159">
        <v>0</v>
      </c>
      <c r="AB189" s="159">
        <v>3776832.14</v>
      </c>
      <c r="AC189" s="159">
        <v>1883002.35</v>
      </c>
      <c r="AD189" s="159">
        <v>1883002.35</v>
      </c>
      <c r="AE189" s="159">
        <v>11833171.98</v>
      </c>
      <c r="AF189" s="159">
        <v>4312209.3899999997</v>
      </c>
      <c r="AG189" s="159">
        <v>121111.52</v>
      </c>
      <c r="AH189" s="159">
        <v>131803.28</v>
      </c>
      <c r="AI189" s="159">
        <v>0</v>
      </c>
      <c r="AJ189" s="159">
        <v>0</v>
      </c>
    </row>
    <row r="190" spans="1:36">
      <c r="A190" s="153">
        <v>4</v>
      </c>
      <c r="B190" s="154">
        <v>2</v>
      </c>
      <c r="C190" s="154">
        <v>8</v>
      </c>
      <c r="D190" s="155">
        <v>2</v>
      </c>
      <c r="E190" s="155" t="s">
        <v>556</v>
      </c>
      <c r="F190" s="156" t="s">
        <v>3006</v>
      </c>
      <c r="G190" s="156" t="s">
        <v>556</v>
      </c>
      <c r="H190" s="156" t="s">
        <v>3014</v>
      </c>
      <c r="I190" s="155">
        <v>402082</v>
      </c>
      <c r="J190" s="157" t="s">
        <v>976</v>
      </c>
      <c r="K190" s="157"/>
      <c r="L190" s="155">
        <v>2022</v>
      </c>
      <c r="M190" s="158">
        <v>4018</v>
      </c>
      <c r="N190" s="159">
        <v>24033322.219999999</v>
      </c>
      <c r="O190" s="159">
        <v>21758713.449999999</v>
      </c>
      <c r="P190" s="159">
        <v>14598560.120000001</v>
      </c>
      <c r="Q190" s="159">
        <v>6446141</v>
      </c>
      <c r="R190" s="159">
        <v>8152419.1200000001</v>
      </c>
      <c r="S190" s="159">
        <v>2274608.77</v>
      </c>
      <c r="T190" s="159">
        <v>55281</v>
      </c>
      <c r="U190" s="159">
        <v>28262771.149999999</v>
      </c>
      <c r="V190" s="159">
        <v>20562177.129999999</v>
      </c>
      <c r="W190" s="159">
        <v>8219981.7300000004</v>
      </c>
      <c r="X190" s="159">
        <v>85174</v>
      </c>
      <c r="Y190" s="159">
        <v>7700594.0199999996</v>
      </c>
      <c r="Z190" s="159">
        <v>8111104.6299999999</v>
      </c>
      <c r="AA190" s="159">
        <v>4660000</v>
      </c>
      <c r="AB190" s="159">
        <v>3451104.63</v>
      </c>
      <c r="AC190" s="159">
        <v>750000</v>
      </c>
      <c r="AD190" s="159">
        <v>750000</v>
      </c>
      <c r="AE190" s="159">
        <v>8870000</v>
      </c>
      <c r="AF190" s="159">
        <v>1196536.3200000001</v>
      </c>
      <c r="AG190" s="159">
        <v>342879.96</v>
      </c>
      <c r="AH190" s="159">
        <v>155395.38</v>
      </c>
      <c r="AI190" s="159">
        <v>0</v>
      </c>
      <c r="AJ190" s="159">
        <v>0</v>
      </c>
    </row>
    <row r="191" spans="1:36">
      <c r="A191" s="153">
        <v>4</v>
      </c>
      <c r="B191" s="154">
        <v>2</v>
      </c>
      <c r="C191" s="154">
        <v>9</v>
      </c>
      <c r="D191" s="155">
        <v>2</v>
      </c>
      <c r="E191" s="155" t="s">
        <v>556</v>
      </c>
      <c r="F191" s="156" t="s">
        <v>3006</v>
      </c>
      <c r="G191" s="156" t="s">
        <v>556</v>
      </c>
      <c r="H191" s="156" t="s">
        <v>3015</v>
      </c>
      <c r="I191" s="155">
        <v>402092</v>
      </c>
      <c r="J191" s="157" t="s">
        <v>2583</v>
      </c>
      <c r="K191" s="157"/>
      <c r="L191" s="155">
        <v>2022</v>
      </c>
      <c r="M191" s="158">
        <v>5088</v>
      </c>
      <c r="N191" s="159">
        <v>31637914.030000001</v>
      </c>
      <c r="O191" s="159">
        <v>27503926.530000001</v>
      </c>
      <c r="P191" s="159">
        <v>21418064.829999998</v>
      </c>
      <c r="Q191" s="159">
        <v>10618264</v>
      </c>
      <c r="R191" s="159">
        <v>10799800.83</v>
      </c>
      <c r="S191" s="159">
        <v>4133987.5</v>
      </c>
      <c r="T191" s="159">
        <v>774</v>
      </c>
      <c r="U191" s="159">
        <v>28801118.559999999</v>
      </c>
      <c r="V191" s="159">
        <v>25172850.190000001</v>
      </c>
      <c r="W191" s="159">
        <v>9986989.4000000004</v>
      </c>
      <c r="X191" s="159">
        <v>66190.710000000006</v>
      </c>
      <c r="Y191" s="159">
        <v>3628268.37</v>
      </c>
      <c r="Z191" s="159">
        <v>5943058.3700000001</v>
      </c>
      <c r="AA191" s="159">
        <v>0</v>
      </c>
      <c r="AB191" s="159">
        <v>5943058.3700000001</v>
      </c>
      <c r="AC191" s="159">
        <v>650000</v>
      </c>
      <c r="AD191" s="159">
        <v>650000</v>
      </c>
      <c r="AE191" s="159">
        <v>4510000</v>
      </c>
      <c r="AF191" s="159">
        <v>2331076.34</v>
      </c>
      <c r="AG191" s="159">
        <v>15032</v>
      </c>
      <c r="AH191" s="159">
        <v>40181.519999999997</v>
      </c>
      <c r="AI191" s="159">
        <v>0</v>
      </c>
      <c r="AJ191" s="159">
        <v>0</v>
      </c>
    </row>
    <row r="192" spans="1:36">
      <c r="A192" s="153">
        <v>4</v>
      </c>
      <c r="B192" s="154">
        <v>2</v>
      </c>
      <c r="C192" s="154">
        <v>10</v>
      </c>
      <c r="D192" s="155">
        <v>2</v>
      </c>
      <c r="E192" s="155" t="s">
        <v>556</v>
      </c>
      <c r="F192" s="156" t="s">
        <v>3006</v>
      </c>
      <c r="G192" s="156" t="s">
        <v>556</v>
      </c>
      <c r="H192" s="156" t="s">
        <v>3016</v>
      </c>
      <c r="I192" s="155">
        <v>402102</v>
      </c>
      <c r="J192" s="157" t="s">
        <v>2582</v>
      </c>
      <c r="K192" s="157"/>
      <c r="L192" s="155">
        <v>2022</v>
      </c>
      <c r="M192" s="158">
        <v>4889</v>
      </c>
      <c r="N192" s="159">
        <v>29233400.91</v>
      </c>
      <c r="O192" s="159">
        <v>26574328.23</v>
      </c>
      <c r="P192" s="159">
        <v>18412809.57</v>
      </c>
      <c r="Q192" s="159">
        <v>8418552</v>
      </c>
      <c r="R192" s="159">
        <v>9994257.5700000003</v>
      </c>
      <c r="S192" s="159">
        <v>2659072.6800000002</v>
      </c>
      <c r="T192" s="159">
        <v>77121.95</v>
      </c>
      <c r="U192" s="159">
        <v>26512973.039999999</v>
      </c>
      <c r="V192" s="159">
        <v>23913458.109999999</v>
      </c>
      <c r="W192" s="159">
        <v>8723004.9399999995</v>
      </c>
      <c r="X192" s="159">
        <v>118571.7</v>
      </c>
      <c r="Y192" s="159">
        <v>2599514.9300000002</v>
      </c>
      <c r="Z192" s="159">
        <v>4139418.76</v>
      </c>
      <c r="AA192" s="159">
        <v>1100000</v>
      </c>
      <c r="AB192" s="159">
        <v>3039418.76</v>
      </c>
      <c r="AC192" s="159">
        <v>928759.87</v>
      </c>
      <c r="AD192" s="159">
        <v>928759.87</v>
      </c>
      <c r="AE192" s="159">
        <v>7129720.9800000004</v>
      </c>
      <c r="AF192" s="159">
        <v>2660870.12</v>
      </c>
      <c r="AG192" s="159">
        <v>192148.31</v>
      </c>
      <c r="AH192" s="159">
        <v>174632.37</v>
      </c>
      <c r="AI192" s="159">
        <v>0</v>
      </c>
      <c r="AJ192" s="159">
        <v>0</v>
      </c>
    </row>
    <row r="193" spans="1:36">
      <c r="A193" s="153">
        <v>4</v>
      </c>
      <c r="B193" s="154">
        <v>3</v>
      </c>
      <c r="C193" s="154">
        <v>1</v>
      </c>
      <c r="D193" s="155">
        <v>2</v>
      </c>
      <c r="E193" s="155" t="s">
        <v>556</v>
      </c>
      <c r="F193" s="156" t="s">
        <v>3017</v>
      </c>
      <c r="G193" s="156" t="s">
        <v>556</v>
      </c>
      <c r="H193" s="156" t="s">
        <v>3018</v>
      </c>
      <c r="I193" s="155">
        <v>403012</v>
      </c>
      <c r="J193" s="157" t="s">
        <v>2581</v>
      </c>
      <c r="K193" s="157"/>
      <c r="L193" s="155">
        <v>2022</v>
      </c>
      <c r="M193" s="158">
        <v>23527</v>
      </c>
      <c r="N193" s="159">
        <v>176507682.80000001</v>
      </c>
      <c r="O193" s="159">
        <v>155913406.99000001</v>
      </c>
      <c r="P193" s="159">
        <v>76444941.840000004</v>
      </c>
      <c r="Q193" s="159">
        <v>31989142</v>
      </c>
      <c r="R193" s="159">
        <v>44455799.840000004</v>
      </c>
      <c r="S193" s="159">
        <v>20594275.809999999</v>
      </c>
      <c r="T193" s="159">
        <v>1396729.08</v>
      </c>
      <c r="U193" s="159">
        <v>171044218.05000001</v>
      </c>
      <c r="V193" s="159">
        <v>135640228.91999999</v>
      </c>
      <c r="W193" s="159">
        <v>47390024.210000001</v>
      </c>
      <c r="X193" s="159">
        <v>514661.53</v>
      </c>
      <c r="Y193" s="159">
        <v>35403989.130000003</v>
      </c>
      <c r="Z193" s="159">
        <v>36704855.18</v>
      </c>
      <c r="AA193" s="159">
        <v>30295000</v>
      </c>
      <c r="AB193" s="159">
        <v>6409855.1799999997</v>
      </c>
      <c r="AC193" s="159">
        <v>11795180</v>
      </c>
      <c r="AD193" s="159">
        <v>11795180</v>
      </c>
      <c r="AE193" s="159">
        <v>55802838.039999999</v>
      </c>
      <c r="AF193" s="159">
        <v>20273178.07</v>
      </c>
      <c r="AG193" s="159">
        <v>325407.87</v>
      </c>
      <c r="AH193" s="159">
        <v>255888.78</v>
      </c>
      <c r="AI193" s="159">
        <v>0</v>
      </c>
      <c r="AJ193" s="159">
        <v>0</v>
      </c>
    </row>
    <row r="194" spans="1:36">
      <c r="A194" s="153">
        <v>4</v>
      </c>
      <c r="B194" s="154">
        <v>3</v>
      </c>
      <c r="C194" s="154">
        <v>2</v>
      </c>
      <c r="D194" s="155">
        <v>2</v>
      </c>
      <c r="E194" s="155" t="s">
        <v>556</v>
      </c>
      <c r="F194" s="156" t="s">
        <v>3017</v>
      </c>
      <c r="G194" s="156" t="s">
        <v>556</v>
      </c>
      <c r="H194" s="156" t="s">
        <v>3019</v>
      </c>
      <c r="I194" s="155">
        <v>403022</v>
      </c>
      <c r="J194" s="157" t="s">
        <v>2580</v>
      </c>
      <c r="K194" s="157"/>
      <c r="L194" s="155">
        <v>2022</v>
      </c>
      <c r="M194" s="158">
        <v>8409</v>
      </c>
      <c r="N194" s="159">
        <v>55680444.109999999</v>
      </c>
      <c r="O194" s="159">
        <v>50173589.939999998</v>
      </c>
      <c r="P194" s="159">
        <v>30029696.689999998</v>
      </c>
      <c r="Q194" s="159">
        <v>13909211</v>
      </c>
      <c r="R194" s="159">
        <v>16120485.689999999</v>
      </c>
      <c r="S194" s="159">
        <v>5506854.1699999999</v>
      </c>
      <c r="T194" s="159">
        <v>469996.58</v>
      </c>
      <c r="U194" s="159">
        <v>51833853.109999999</v>
      </c>
      <c r="V194" s="159">
        <v>44756733.810000002</v>
      </c>
      <c r="W194" s="159">
        <v>18049770.829999998</v>
      </c>
      <c r="X194" s="159">
        <v>128212.31</v>
      </c>
      <c r="Y194" s="159">
        <v>7077119.2999999998</v>
      </c>
      <c r="Z194" s="159">
        <v>6283167.5199999996</v>
      </c>
      <c r="AA194" s="159">
        <v>1435781</v>
      </c>
      <c r="AB194" s="159">
        <v>4847386.5199999996</v>
      </c>
      <c r="AC194" s="159">
        <v>1081654</v>
      </c>
      <c r="AD194" s="159">
        <v>1081654</v>
      </c>
      <c r="AE194" s="159">
        <v>5559518</v>
      </c>
      <c r="AF194" s="159">
        <v>5416856.1299999999</v>
      </c>
      <c r="AG194" s="159">
        <v>168224.68</v>
      </c>
      <c r="AH194" s="159">
        <v>153011.67000000001</v>
      </c>
      <c r="AI194" s="159">
        <v>0</v>
      </c>
      <c r="AJ194" s="159">
        <v>0</v>
      </c>
    </row>
    <row r="195" spans="1:36">
      <c r="A195" s="153">
        <v>4</v>
      </c>
      <c r="B195" s="154">
        <v>3</v>
      </c>
      <c r="C195" s="154">
        <v>3</v>
      </c>
      <c r="D195" s="155">
        <v>2</v>
      </c>
      <c r="E195" s="155" t="s">
        <v>556</v>
      </c>
      <c r="F195" s="156" t="s">
        <v>3017</v>
      </c>
      <c r="G195" s="156" t="s">
        <v>556</v>
      </c>
      <c r="H195" s="156" t="s">
        <v>3020</v>
      </c>
      <c r="I195" s="155">
        <v>403032</v>
      </c>
      <c r="J195" s="157" t="s">
        <v>2579</v>
      </c>
      <c r="K195" s="157"/>
      <c r="L195" s="155">
        <v>2022</v>
      </c>
      <c r="M195" s="158">
        <v>12017</v>
      </c>
      <c r="N195" s="159">
        <v>76696449.769999996</v>
      </c>
      <c r="O195" s="159">
        <v>69730451.629999995</v>
      </c>
      <c r="P195" s="159">
        <v>42764689.739999995</v>
      </c>
      <c r="Q195" s="159">
        <v>18533754</v>
      </c>
      <c r="R195" s="159">
        <v>24230935.739999998</v>
      </c>
      <c r="S195" s="159">
        <v>6965998.1399999997</v>
      </c>
      <c r="T195" s="159">
        <v>504521.97</v>
      </c>
      <c r="U195" s="159">
        <v>71973284.140000001</v>
      </c>
      <c r="V195" s="159">
        <v>64909897.43</v>
      </c>
      <c r="W195" s="159">
        <v>23848339.440000001</v>
      </c>
      <c r="X195" s="159">
        <v>211733.78</v>
      </c>
      <c r="Y195" s="159">
        <v>7063386.71</v>
      </c>
      <c r="Z195" s="159">
        <v>5737398.5199999996</v>
      </c>
      <c r="AA195" s="159">
        <v>0</v>
      </c>
      <c r="AB195" s="159">
        <v>5737398.5199999996</v>
      </c>
      <c r="AC195" s="159">
        <v>1511237.9</v>
      </c>
      <c r="AD195" s="159">
        <v>1511237.9</v>
      </c>
      <c r="AE195" s="159">
        <v>12712094.279999999</v>
      </c>
      <c r="AF195" s="159">
        <v>4820554.2</v>
      </c>
      <c r="AG195" s="159">
        <v>80365</v>
      </c>
      <c r="AH195" s="159">
        <v>175606.02</v>
      </c>
      <c r="AI195" s="159">
        <v>0</v>
      </c>
      <c r="AJ195" s="159">
        <v>0</v>
      </c>
    </row>
    <row r="196" spans="1:36">
      <c r="A196" s="153">
        <v>4</v>
      </c>
      <c r="B196" s="154">
        <v>3</v>
      </c>
      <c r="C196" s="154">
        <v>4</v>
      </c>
      <c r="D196" s="155">
        <v>3</v>
      </c>
      <c r="E196" s="155" t="s">
        <v>556</v>
      </c>
      <c r="F196" s="156" t="s">
        <v>3021</v>
      </c>
      <c r="G196" s="156" t="s">
        <v>556</v>
      </c>
      <c r="H196" s="156" t="s">
        <v>3022</v>
      </c>
      <c r="I196" s="155">
        <v>403043</v>
      </c>
      <c r="J196" s="157" t="s">
        <v>2578</v>
      </c>
      <c r="K196" s="157"/>
      <c r="L196" s="155">
        <v>2022</v>
      </c>
      <c r="M196" s="158">
        <v>24026</v>
      </c>
      <c r="N196" s="159">
        <v>147110149.71000001</v>
      </c>
      <c r="O196" s="159">
        <v>131587897.15000001</v>
      </c>
      <c r="P196" s="159">
        <v>77871004.140000001</v>
      </c>
      <c r="Q196" s="159">
        <v>34081042</v>
      </c>
      <c r="R196" s="159">
        <v>43789962.140000001</v>
      </c>
      <c r="S196" s="159">
        <v>15522252.560000001</v>
      </c>
      <c r="T196" s="159">
        <v>3217642.28</v>
      </c>
      <c r="U196" s="159">
        <v>134554778.81</v>
      </c>
      <c r="V196" s="159">
        <v>110467704.48</v>
      </c>
      <c r="W196" s="159">
        <v>37789247.479999997</v>
      </c>
      <c r="X196" s="159">
        <v>74223.399999999994</v>
      </c>
      <c r="Y196" s="159">
        <v>24087074.329999998</v>
      </c>
      <c r="Z196" s="159">
        <v>41047362.520000003</v>
      </c>
      <c r="AA196" s="159">
        <v>0</v>
      </c>
      <c r="AB196" s="159">
        <v>41047362.520000003</v>
      </c>
      <c r="AC196" s="159">
        <v>3580000</v>
      </c>
      <c r="AD196" s="159">
        <v>3580000</v>
      </c>
      <c r="AE196" s="159">
        <v>1560000</v>
      </c>
      <c r="AF196" s="159">
        <v>21120192.670000002</v>
      </c>
      <c r="AG196" s="159">
        <v>2126.6799999999998</v>
      </c>
      <c r="AH196" s="159">
        <v>9130.94</v>
      </c>
      <c r="AI196" s="159">
        <v>0</v>
      </c>
      <c r="AJ196" s="159">
        <v>0</v>
      </c>
    </row>
    <row r="197" spans="1:36">
      <c r="A197" s="153">
        <v>4</v>
      </c>
      <c r="B197" s="154">
        <v>3</v>
      </c>
      <c r="C197" s="154">
        <v>5</v>
      </c>
      <c r="D197" s="155">
        <v>2</v>
      </c>
      <c r="E197" s="155" t="s">
        <v>556</v>
      </c>
      <c r="F197" s="156" t="s">
        <v>3017</v>
      </c>
      <c r="G197" s="156" t="s">
        <v>556</v>
      </c>
      <c r="H197" s="156" t="s">
        <v>3023</v>
      </c>
      <c r="I197" s="155">
        <v>403052</v>
      </c>
      <c r="J197" s="157" t="s">
        <v>2577</v>
      </c>
      <c r="K197" s="157"/>
      <c r="L197" s="155">
        <v>2022</v>
      </c>
      <c r="M197" s="158">
        <v>10340</v>
      </c>
      <c r="N197" s="159">
        <v>72215221.390000001</v>
      </c>
      <c r="O197" s="159">
        <v>70076275.709999993</v>
      </c>
      <c r="P197" s="159">
        <v>34548888.810000002</v>
      </c>
      <c r="Q197" s="159">
        <v>14456743</v>
      </c>
      <c r="R197" s="159">
        <v>20092145.809999999</v>
      </c>
      <c r="S197" s="159">
        <v>2138945.6800000002</v>
      </c>
      <c r="T197" s="159">
        <v>139233.66</v>
      </c>
      <c r="U197" s="159">
        <v>69359427.370000005</v>
      </c>
      <c r="V197" s="159">
        <v>58172472.009999998</v>
      </c>
      <c r="W197" s="159">
        <v>25349137.34</v>
      </c>
      <c r="X197" s="159">
        <v>496667.98</v>
      </c>
      <c r="Y197" s="159">
        <v>11186955.359999999</v>
      </c>
      <c r="Z197" s="159">
        <v>7093869.75</v>
      </c>
      <c r="AA197" s="159">
        <v>0</v>
      </c>
      <c r="AB197" s="159">
        <v>7093869.75</v>
      </c>
      <c r="AC197" s="159">
        <v>4358108.5599999996</v>
      </c>
      <c r="AD197" s="159">
        <v>4358108.5599999996</v>
      </c>
      <c r="AE197" s="159">
        <v>14505122.529999999</v>
      </c>
      <c r="AF197" s="159">
        <v>11903803.699999999</v>
      </c>
      <c r="AG197" s="159">
        <v>101985.60000000001</v>
      </c>
      <c r="AH197" s="159">
        <v>117976.07</v>
      </c>
      <c r="AI197" s="159">
        <v>0</v>
      </c>
      <c r="AJ197" s="159">
        <v>0</v>
      </c>
    </row>
    <row r="198" spans="1:36">
      <c r="A198" s="153">
        <v>4</v>
      </c>
      <c r="B198" s="154">
        <v>3</v>
      </c>
      <c r="C198" s="154">
        <v>6</v>
      </c>
      <c r="D198" s="155">
        <v>2</v>
      </c>
      <c r="E198" s="155" t="s">
        <v>556</v>
      </c>
      <c r="F198" s="156" t="s">
        <v>3017</v>
      </c>
      <c r="G198" s="156" t="s">
        <v>556</v>
      </c>
      <c r="H198" s="156" t="s">
        <v>3024</v>
      </c>
      <c r="I198" s="155">
        <v>403062</v>
      </c>
      <c r="J198" s="157" t="s">
        <v>2576</v>
      </c>
      <c r="K198" s="157"/>
      <c r="L198" s="155">
        <v>2022</v>
      </c>
      <c r="M198" s="158">
        <v>15715</v>
      </c>
      <c r="N198" s="159">
        <v>146823547.69</v>
      </c>
      <c r="O198" s="159">
        <v>131564978.81</v>
      </c>
      <c r="P198" s="159">
        <v>54632383.659999996</v>
      </c>
      <c r="Q198" s="159">
        <v>22691469</v>
      </c>
      <c r="R198" s="159">
        <v>31940914.66</v>
      </c>
      <c r="S198" s="159">
        <v>15258568.880000001</v>
      </c>
      <c r="T198" s="159">
        <v>973144.03</v>
      </c>
      <c r="U198" s="159">
        <v>133260696.2</v>
      </c>
      <c r="V198" s="159">
        <v>94242101.280000001</v>
      </c>
      <c r="W198" s="159">
        <v>30512519.879999999</v>
      </c>
      <c r="X198" s="159">
        <v>196133.99</v>
      </c>
      <c r="Y198" s="159">
        <v>39018594.920000002</v>
      </c>
      <c r="Z198" s="159">
        <v>21067279.399999999</v>
      </c>
      <c r="AA198" s="159">
        <v>10000000</v>
      </c>
      <c r="AB198" s="159">
        <v>11067279.399999999</v>
      </c>
      <c r="AC198" s="159">
        <v>7050100</v>
      </c>
      <c r="AD198" s="159">
        <v>7050100</v>
      </c>
      <c r="AE198" s="159">
        <v>26964750</v>
      </c>
      <c r="AF198" s="159">
        <v>37322877.530000001</v>
      </c>
      <c r="AG198" s="159">
        <v>858490.58</v>
      </c>
      <c r="AH198" s="159">
        <v>552319.48</v>
      </c>
      <c r="AI198" s="159">
        <v>0</v>
      </c>
      <c r="AJ198" s="159">
        <v>0</v>
      </c>
    </row>
    <row r="199" spans="1:36">
      <c r="A199" s="153">
        <v>4</v>
      </c>
      <c r="B199" s="154">
        <v>3</v>
      </c>
      <c r="C199" s="154">
        <v>7</v>
      </c>
      <c r="D199" s="155">
        <v>2</v>
      </c>
      <c r="E199" s="155" t="s">
        <v>556</v>
      </c>
      <c r="F199" s="156" t="s">
        <v>3017</v>
      </c>
      <c r="G199" s="156" t="s">
        <v>556</v>
      </c>
      <c r="H199" s="156" t="s">
        <v>3025</v>
      </c>
      <c r="I199" s="155">
        <v>403072</v>
      </c>
      <c r="J199" s="157" t="s">
        <v>2575</v>
      </c>
      <c r="K199" s="157"/>
      <c r="L199" s="155">
        <v>2022</v>
      </c>
      <c r="M199" s="158">
        <v>10342</v>
      </c>
      <c r="N199" s="159">
        <v>72308752.390000001</v>
      </c>
      <c r="O199" s="159">
        <v>60695282.630000003</v>
      </c>
      <c r="P199" s="159">
        <v>34167973.719999999</v>
      </c>
      <c r="Q199" s="159">
        <v>14120358</v>
      </c>
      <c r="R199" s="159">
        <v>20047615.719999999</v>
      </c>
      <c r="S199" s="159">
        <v>11613469.76</v>
      </c>
      <c r="T199" s="159">
        <v>1437023.3</v>
      </c>
      <c r="U199" s="159">
        <v>72405295.989999995</v>
      </c>
      <c r="V199" s="159">
        <v>52458734.460000001</v>
      </c>
      <c r="W199" s="159">
        <v>16955253.710000001</v>
      </c>
      <c r="X199" s="159">
        <v>105508.63</v>
      </c>
      <c r="Y199" s="159">
        <v>19946561.530000001</v>
      </c>
      <c r="Z199" s="159">
        <v>15841824.640000001</v>
      </c>
      <c r="AA199" s="159">
        <v>4187318</v>
      </c>
      <c r="AB199" s="159">
        <v>11654506.640000001</v>
      </c>
      <c r="AC199" s="159">
        <v>1426318</v>
      </c>
      <c r="AD199" s="159">
        <v>1426318</v>
      </c>
      <c r="AE199" s="159">
        <v>9266799.4499999993</v>
      </c>
      <c r="AF199" s="159">
        <v>8236548.1699999999</v>
      </c>
      <c r="AG199" s="159">
        <v>74462.720000000001</v>
      </c>
      <c r="AH199" s="159">
        <v>458530.69</v>
      </c>
      <c r="AI199" s="159">
        <v>0</v>
      </c>
      <c r="AJ199" s="159">
        <v>10999.45</v>
      </c>
    </row>
    <row r="200" spans="1:36">
      <c r="A200" s="153">
        <v>4</v>
      </c>
      <c r="B200" s="154">
        <v>3</v>
      </c>
      <c r="C200" s="154">
        <v>8</v>
      </c>
      <c r="D200" s="155">
        <v>3</v>
      </c>
      <c r="E200" s="155" t="s">
        <v>556</v>
      </c>
      <c r="F200" s="156" t="s">
        <v>3021</v>
      </c>
      <c r="G200" s="156" t="s">
        <v>556</v>
      </c>
      <c r="H200" s="156" t="s">
        <v>3026</v>
      </c>
      <c r="I200" s="155">
        <v>403083</v>
      </c>
      <c r="J200" s="157" t="s">
        <v>2574</v>
      </c>
      <c r="K200" s="157"/>
      <c r="L200" s="155">
        <v>2022</v>
      </c>
      <c r="M200" s="158">
        <v>16722</v>
      </c>
      <c r="N200" s="159">
        <v>110779651.58</v>
      </c>
      <c r="O200" s="159">
        <v>97792729.359999999</v>
      </c>
      <c r="P200" s="159">
        <v>44952781.420000002</v>
      </c>
      <c r="Q200" s="159">
        <v>18053960</v>
      </c>
      <c r="R200" s="159">
        <v>26898821.420000002</v>
      </c>
      <c r="S200" s="159">
        <v>12986922.220000001</v>
      </c>
      <c r="T200" s="159">
        <v>6090915.8200000003</v>
      </c>
      <c r="U200" s="159">
        <v>106653044.76000001</v>
      </c>
      <c r="V200" s="159">
        <v>87087549.170000002</v>
      </c>
      <c r="W200" s="159">
        <v>31909983.789999999</v>
      </c>
      <c r="X200" s="159">
        <v>230095.74</v>
      </c>
      <c r="Y200" s="159">
        <v>19565495.59</v>
      </c>
      <c r="Z200" s="159">
        <v>6819688.1399999997</v>
      </c>
      <c r="AA200" s="159">
        <v>3000000</v>
      </c>
      <c r="AB200" s="159">
        <v>3819688.1399999997</v>
      </c>
      <c r="AC200" s="159">
        <v>5178896</v>
      </c>
      <c r="AD200" s="159">
        <v>5178896</v>
      </c>
      <c r="AE200" s="159">
        <v>15974644</v>
      </c>
      <c r="AF200" s="159">
        <v>10705180.189999999</v>
      </c>
      <c r="AG200" s="159">
        <v>249761.1</v>
      </c>
      <c r="AH200" s="159">
        <v>454571.57</v>
      </c>
      <c r="AI200" s="159">
        <v>0</v>
      </c>
      <c r="AJ200" s="159">
        <v>0</v>
      </c>
    </row>
    <row r="201" spans="1:36">
      <c r="A201" s="153">
        <v>4</v>
      </c>
      <c r="B201" s="154">
        <v>4</v>
      </c>
      <c r="C201" s="154">
        <v>1</v>
      </c>
      <c r="D201" s="155">
        <v>1</v>
      </c>
      <c r="E201" s="155" t="s">
        <v>556</v>
      </c>
      <c r="F201" s="156" t="s">
        <v>3027</v>
      </c>
      <c r="G201" s="156" t="s">
        <v>556</v>
      </c>
      <c r="H201" s="156" t="s">
        <v>3028</v>
      </c>
      <c r="I201" s="155">
        <v>404011</v>
      </c>
      <c r="J201" s="157" t="s">
        <v>2573</v>
      </c>
      <c r="K201" s="157"/>
      <c r="L201" s="155">
        <v>2022</v>
      </c>
      <c r="M201" s="158">
        <v>19063</v>
      </c>
      <c r="N201" s="159">
        <v>101861704.81</v>
      </c>
      <c r="O201" s="159">
        <v>92805133.560000002</v>
      </c>
      <c r="P201" s="159">
        <v>53750015.920000002</v>
      </c>
      <c r="Q201" s="159">
        <v>22232941</v>
      </c>
      <c r="R201" s="159">
        <v>31517074.920000002</v>
      </c>
      <c r="S201" s="159">
        <v>9056571.25</v>
      </c>
      <c r="T201" s="159">
        <v>304312.08</v>
      </c>
      <c r="U201" s="159">
        <v>97973672.049999997</v>
      </c>
      <c r="V201" s="159">
        <v>83570634.230000004</v>
      </c>
      <c r="W201" s="159">
        <v>29573896.420000002</v>
      </c>
      <c r="X201" s="159">
        <v>34401.230000000003</v>
      </c>
      <c r="Y201" s="159">
        <v>14403037.82</v>
      </c>
      <c r="Z201" s="159">
        <v>10708786.41</v>
      </c>
      <c r="AA201" s="159">
        <v>0</v>
      </c>
      <c r="AB201" s="159">
        <v>10708786.41</v>
      </c>
      <c r="AC201" s="159">
        <v>766314.4</v>
      </c>
      <c r="AD201" s="159">
        <v>766314.4</v>
      </c>
      <c r="AE201" s="159">
        <v>1422937.83</v>
      </c>
      <c r="AF201" s="159">
        <v>9234499.3300000001</v>
      </c>
      <c r="AG201" s="159">
        <v>1258751.8400000001</v>
      </c>
      <c r="AH201" s="159">
        <v>1315397.54</v>
      </c>
      <c r="AI201" s="159">
        <v>0</v>
      </c>
      <c r="AJ201" s="159">
        <v>0</v>
      </c>
    </row>
    <row r="202" spans="1:36">
      <c r="A202" s="153">
        <v>4</v>
      </c>
      <c r="B202" s="154">
        <v>4</v>
      </c>
      <c r="C202" s="154">
        <v>2</v>
      </c>
      <c r="D202" s="155">
        <v>2</v>
      </c>
      <c r="E202" s="155" t="s">
        <v>556</v>
      </c>
      <c r="F202" s="156" t="s">
        <v>3029</v>
      </c>
      <c r="G202" s="156" t="s">
        <v>556</v>
      </c>
      <c r="H202" s="156" t="s">
        <v>3030</v>
      </c>
      <c r="I202" s="155">
        <v>404022</v>
      </c>
      <c r="J202" s="157" t="s">
        <v>2573</v>
      </c>
      <c r="K202" s="157"/>
      <c r="L202" s="155">
        <v>2022</v>
      </c>
      <c r="M202" s="158">
        <v>6161</v>
      </c>
      <c r="N202" s="159">
        <v>40531781.18</v>
      </c>
      <c r="O202" s="159">
        <v>33832343.770000003</v>
      </c>
      <c r="P202" s="159">
        <v>24633198.850000001</v>
      </c>
      <c r="Q202" s="159">
        <v>12578876</v>
      </c>
      <c r="R202" s="159">
        <v>12054322.85</v>
      </c>
      <c r="S202" s="159">
        <v>6699437.4100000001</v>
      </c>
      <c r="T202" s="159">
        <v>783370.44</v>
      </c>
      <c r="U202" s="159">
        <v>33772928.539999999</v>
      </c>
      <c r="V202" s="159">
        <v>28992948.949999999</v>
      </c>
      <c r="W202" s="159">
        <v>10728046.23</v>
      </c>
      <c r="X202" s="159">
        <v>12064.38</v>
      </c>
      <c r="Y202" s="159">
        <v>4779979.59</v>
      </c>
      <c r="Z202" s="159">
        <v>1896612.96</v>
      </c>
      <c r="AA202" s="159">
        <v>0</v>
      </c>
      <c r="AB202" s="159">
        <v>1896612.96</v>
      </c>
      <c r="AC202" s="159">
        <v>750000</v>
      </c>
      <c r="AD202" s="159">
        <v>750000</v>
      </c>
      <c r="AE202" s="159">
        <v>2440000</v>
      </c>
      <c r="AF202" s="159">
        <v>4839394.82</v>
      </c>
      <c r="AG202" s="159">
        <v>99881.5</v>
      </c>
      <c r="AH202" s="159">
        <v>71093.460000000006</v>
      </c>
      <c r="AI202" s="159">
        <v>0</v>
      </c>
      <c r="AJ202" s="159">
        <v>0</v>
      </c>
    </row>
    <row r="203" spans="1:36">
      <c r="A203" s="153">
        <v>4</v>
      </c>
      <c r="B203" s="154">
        <v>4</v>
      </c>
      <c r="C203" s="154">
        <v>3</v>
      </c>
      <c r="D203" s="155">
        <v>2</v>
      </c>
      <c r="E203" s="155" t="s">
        <v>556</v>
      </c>
      <c r="F203" s="156" t="s">
        <v>3029</v>
      </c>
      <c r="G203" s="156" t="s">
        <v>556</v>
      </c>
      <c r="H203" s="156" t="s">
        <v>3031</v>
      </c>
      <c r="I203" s="155">
        <v>404032</v>
      </c>
      <c r="J203" s="157" t="s">
        <v>2572</v>
      </c>
      <c r="K203" s="157"/>
      <c r="L203" s="155">
        <v>2022</v>
      </c>
      <c r="M203" s="158">
        <v>4518</v>
      </c>
      <c r="N203" s="159">
        <v>28321509.93</v>
      </c>
      <c r="O203" s="159">
        <v>25426548.670000002</v>
      </c>
      <c r="P203" s="159">
        <v>17519362.189999998</v>
      </c>
      <c r="Q203" s="159">
        <v>8123192</v>
      </c>
      <c r="R203" s="159">
        <v>9396170.1899999995</v>
      </c>
      <c r="S203" s="159">
        <v>2894961.26</v>
      </c>
      <c r="T203" s="159">
        <v>13465.61</v>
      </c>
      <c r="U203" s="159">
        <v>27310935.309999999</v>
      </c>
      <c r="V203" s="159">
        <v>22347013.539999999</v>
      </c>
      <c r="W203" s="159">
        <v>8653467.0600000005</v>
      </c>
      <c r="X203" s="159">
        <v>16810.29</v>
      </c>
      <c r="Y203" s="159">
        <v>4963921.7699999996</v>
      </c>
      <c r="Z203" s="159">
        <v>3831293.56</v>
      </c>
      <c r="AA203" s="159">
        <v>0</v>
      </c>
      <c r="AB203" s="159">
        <v>3831293.56</v>
      </c>
      <c r="AC203" s="159">
        <v>411200</v>
      </c>
      <c r="AD203" s="159">
        <v>411200</v>
      </c>
      <c r="AE203" s="159">
        <v>1384336</v>
      </c>
      <c r="AF203" s="159">
        <v>3079535.13</v>
      </c>
      <c r="AG203" s="159">
        <v>549181.67000000004</v>
      </c>
      <c r="AH203" s="159">
        <v>324522.13</v>
      </c>
      <c r="AI203" s="159">
        <v>13180.89</v>
      </c>
      <c r="AJ203" s="159">
        <v>0</v>
      </c>
    </row>
    <row r="204" spans="1:36">
      <c r="A204" s="153">
        <v>4</v>
      </c>
      <c r="B204" s="154">
        <v>4</v>
      </c>
      <c r="C204" s="154">
        <v>4</v>
      </c>
      <c r="D204" s="155">
        <v>2</v>
      </c>
      <c r="E204" s="155" t="s">
        <v>556</v>
      </c>
      <c r="F204" s="156" t="s">
        <v>3029</v>
      </c>
      <c r="G204" s="156" t="s">
        <v>556</v>
      </c>
      <c r="H204" s="156" t="s">
        <v>3032</v>
      </c>
      <c r="I204" s="155">
        <v>404042</v>
      </c>
      <c r="J204" s="157" t="s">
        <v>2571</v>
      </c>
      <c r="K204" s="157"/>
      <c r="L204" s="155">
        <v>2022</v>
      </c>
      <c r="M204" s="158">
        <v>5182</v>
      </c>
      <c r="N204" s="159">
        <v>38589865.060000002</v>
      </c>
      <c r="O204" s="159">
        <v>30181192.940000001</v>
      </c>
      <c r="P204" s="159">
        <v>19595039.359999999</v>
      </c>
      <c r="Q204" s="159">
        <v>8915286</v>
      </c>
      <c r="R204" s="159">
        <v>10679753.359999999</v>
      </c>
      <c r="S204" s="159">
        <v>8408672.1199999992</v>
      </c>
      <c r="T204" s="159">
        <v>5745.57</v>
      </c>
      <c r="U204" s="159">
        <v>36498839.240000002</v>
      </c>
      <c r="V204" s="159">
        <v>27367597.780000001</v>
      </c>
      <c r="W204" s="159">
        <v>10577228.74</v>
      </c>
      <c r="X204" s="159">
        <v>129106.37</v>
      </c>
      <c r="Y204" s="159">
        <v>9131241.4600000009</v>
      </c>
      <c r="Z204" s="159">
        <v>3397867.97</v>
      </c>
      <c r="AA204" s="159">
        <v>0</v>
      </c>
      <c r="AB204" s="159">
        <v>3397867.97</v>
      </c>
      <c r="AC204" s="159">
        <v>855330.04</v>
      </c>
      <c r="AD204" s="159">
        <v>855330.04</v>
      </c>
      <c r="AE204" s="159">
        <v>7051962.7599999998</v>
      </c>
      <c r="AF204" s="159">
        <v>2813595.16</v>
      </c>
      <c r="AG204" s="159">
        <v>842361.29</v>
      </c>
      <c r="AH204" s="159">
        <v>527560.56999999995</v>
      </c>
      <c r="AI204" s="159">
        <v>0</v>
      </c>
      <c r="AJ204" s="159">
        <v>0</v>
      </c>
    </row>
    <row r="205" spans="1:36">
      <c r="A205" s="153">
        <v>4</v>
      </c>
      <c r="B205" s="154">
        <v>4</v>
      </c>
      <c r="C205" s="154">
        <v>5</v>
      </c>
      <c r="D205" s="155">
        <v>2</v>
      </c>
      <c r="E205" s="155" t="s">
        <v>556</v>
      </c>
      <c r="F205" s="156" t="s">
        <v>3029</v>
      </c>
      <c r="G205" s="156" t="s">
        <v>556</v>
      </c>
      <c r="H205" s="156" t="s">
        <v>3033</v>
      </c>
      <c r="I205" s="155">
        <v>404052</v>
      </c>
      <c r="J205" s="157" t="s">
        <v>2570</v>
      </c>
      <c r="K205" s="157"/>
      <c r="L205" s="155">
        <v>2022</v>
      </c>
      <c r="M205" s="158">
        <v>4249</v>
      </c>
      <c r="N205" s="159">
        <v>25879632.82</v>
      </c>
      <c r="O205" s="159">
        <v>23171533.640000001</v>
      </c>
      <c r="P205" s="159">
        <v>16372365.18</v>
      </c>
      <c r="Q205" s="159">
        <v>7869504</v>
      </c>
      <c r="R205" s="159">
        <v>8502861.1799999997</v>
      </c>
      <c r="S205" s="159">
        <v>2708099.18</v>
      </c>
      <c r="T205" s="159">
        <v>19684.16</v>
      </c>
      <c r="U205" s="159">
        <v>23635423.09</v>
      </c>
      <c r="V205" s="159">
        <v>19939429.129999999</v>
      </c>
      <c r="W205" s="159">
        <v>7555980.4800000004</v>
      </c>
      <c r="X205" s="159">
        <v>5086.6000000000004</v>
      </c>
      <c r="Y205" s="159">
        <v>3695993.96</v>
      </c>
      <c r="Z205" s="159">
        <v>2188649.0299999998</v>
      </c>
      <c r="AA205" s="159">
        <v>0</v>
      </c>
      <c r="AB205" s="159">
        <v>2188649.0299999998</v>
      </c>
      <c r="AC205" s="159">
        <v>133934</v>
      </c>
      <c r="AD205" s="159">
        <v>125934</v>
      </c>
      <c r="AE205" s="159">
        <v>345647</v>
      </c>
      <c r="AF205" s="159">
        <v>3232104.51</v>
      </c>
      <c r="AG205" s="159">
        <v>34332.6</v>
      </c>
      <c r="AH205" s="159">
        <v>57847.55</v>
      </c>
      <c r="AI205" s="159">
        <v>0</v>
      </c>
      <c r="AJ205" s="159">
        <v>0</v>
      </c>
    </row>
    <row r="206" spans="1:36">
      <c r="A206" s="153">
        <v>4</v>
      </c>
      <c r="B206" s="154">
        <v>4</v>
      </c>
      <c r="C206" s="154">
        <v>6</v>
      </c>
      <c r="D206" s="155">
        <v>2</v>
      </c>
      <c r="E206" s="155" t="s">
        <v>556</v>
      </c>
      <c r="F206" s="156" t="s">
        <v>3029</v>
      </c>
      <c r="G206" s="156" t="s">
        <v>556</v>
      </c>
      <c r="H206" s="156" t="s">
        <v>3034</v>
      </c>
      <c r="I206" s="155">
        <v>404062</v>
      </c>
      <c r="J206" s="157" t="s">
        <v>2569</v>
      </c>
      <c r="K206" s="157"/>
      <c r="L206" s="155">
        <v>2022</v>
      </c>
      <c r="M206" s="158">
        <v>5303</v>
      </c>
      <c r="N206" s="159">
        <v>29438132.789999999</v>
      </c>
      <c r="O206" s="159">
        <v>27219966.23</v>
      </c>
      <c r="P206" s="159">
        <v>15787078.09</v>
      </c>
      <c r="Q206" s="159">
        <v>5736131</v>
      </c>
      <c r="R206" s="159">
        <v>10050947.09</v>
      </c>
      <c r="S206" s="159">
        <v>2218166.56</v>
      </c>
      <c r="T206" s="159">
        <v>42450.41</v>
      </c>
      <c r="U206" s="159">
        <v>28372525.23</v>
      </c>
      <c r="V206" s="159">
        <v>23287234.289999999</v>
      </c>
      <c r="W206" s="159">
        <v>9160407.7899999991</v>
      </c>
      <c r="X206" s="159">
        <v>80201.87</v>
      </c>
      <c r="Y206" s="159">
        <v>5085290.9400000004</v>
      </c>
      <c r="Z206" s="159">
        <v>4048426.59</v>
      </c>
      <c r="AA206" s="159">
        <v>1000000</v>
      </c>
      <c r="AB206" s="159">
        <v>3048426.59</v>
      </c>
      <c r="AC206" s="159">
        <v>1384790.23</v>
      </c>
      <c r="AD206" s="159">
        <v>1384790.23</v>
      </c>
      <c r="AE206" s="159">
        <v>3662780.64</v>
      </c>
      <c r="AF206" s="159">
        <v>3932731.94</v>
      </c>
      <c r="AG206" s="159">
        <v>273332.34000000003</v>
      </c>
      <c r="AH206" s="159">
        <v>345126.01</v>
      </c>
      <c r="AI206" s="159">
        <v>0</v>
      </c>
      <c r="AJ206" s="159">
        <v>0</v>
      </c>
    </row>
    <row r="207" spans="1:36">
      <c r="A207" s="153">
        <v>4</v>
      </c>
      <c r="B207" s="154">
        <v>4</v>
      </c>
      <c r="C207" s="154">
        <v>7</v>
      </c>
      <c r="D207" s="155">
        <v>2</v>
      </c>
      <c r="E207" s="155" t="s">
        <v>556</v>
      </c>
      <c r="F207" s="156" t="s">
        <v>3029</v>
      </c>
      <c r="G207" s="156" t="s">
        <v>556</v>
      </c>
      <c r="H207" s="156" t="s">
        <v>3035</v>
      </c>
      <c r="I207" s="155">
        <v>404072</v>
      </c>
      <c r="J207" s="157" t="s">
        <v>2568</v>
      </c>
      <c r="K207" s="157"/>
      <c r="L207" s="155">
        <v>2022</v>
      </c>
      <c r="M207" s="158">
        <v>6951</v>
      </c>
      <c r="N207" s="159">
        <v>44962120.960000001</v>
      </c>
      <c r="O207" s="159">
        <v>41307024.409999996</v>
      </c>
      <c r="P207" s="159">
        <v>29337131.460000001</v>
      </c>
      <c r="Q207" s="159">
        <v>14924836</v>
      </c>
      <c r="R207" s="159">
        <v>14412295.460000001</v>
      </c>
      <c r="S207" s="159">
        <v>3655096.55</v>
      </c>
      <c r="T207" s="159">
        <v>178219.01</v>
      </c>
      <c r="U207" s="159">
        <v>43231574.590000004</v>
      </c>
      <c r="V207" s="159">
        <v>36243715.600000001</v>
      </c>
      <c r="W207" s="159">
        <v>13214025.74</v>
      </c>
      <c r="X207" s="159">
        <v>96206.09</v>
      </c>
      <c r="Y207" s="159">
        <v>6987858.9900000002</v>
      </c>
      <c r="Z207" s="159">
        <v>4267216.7699999996</v>
      </c>
      <c r="AA207" s="159">
        <v>0</v>
      </c>
      <c r="AB207" s="159">
        <v>4267216.7699999996</v>
      </c>
      <c r="AC207" s="159">
        <v>1732142</v>
      </c>
      <c r="AD207" s="159">
        <v>1732142</v>
      </c>
      <c r="AE207" s="159">
        <v>6327228</v>
      </c>
      <c r="AF207" s="159">
        <v>5063308.8099999996</v>
      </c>
      <c r="AG207" s="159">
        <v>1126558.52</v>
      </c>
      <c r="AH207" s="159">
        <v>1069706.79</v>
      </c>
      <c r="AI207" s="159">
        <v>0</v>
      </c>
      <c r="AJ207" s="159">
        <v>0</v>
      </c>
    </row>
    <row r="208" spans="1:36">
      <c r="A208" s="153">
        <v>4</v>
      </c>
      <c r="B208" s="154">
        <v>5</v>
      </c>
      <c r="C208" s="154">
        <v>1</v>
      </c>
      <c r="D208" s="155">
        <v>1</v>
      </c>
      <c r="E208" s="155" t="s">
        <v>556</v>
      </c>
      <c r="F208" s="156" t="s">
        <v>3036</v>
      </c>
      <c r="G208" s="156" t="s">
        <v>556</v>
      </c>
      <c r="H208" s="156" t="s">
        <v>3037</v>
      </c>
      <c r="I208" s="155">
        <v>405011</v>
      </c>
      <c r="J208" s="157" t="s">
        <v>2566</v>
      </c>
      <c r="K208" s="157"/>
      <c r="L208" s="155">
        <v>2022</v>
      </c>
      <c r="M208" s="158">
        <v>12318</v>
      </c>
      <c r="N208" s="159">
        <v>70334339.590000004</v>
      </c>
      <c r="O208" s="159">
        <v>65920005.859999999</v>
      </c>
      <c r="P208" s="159">
        <v>38049815.460000001</v>
      </c>
      <c r="Q208" s="159">
        <v>15196885</v>
      </c>
      <c r="R208" s="159">
        <v>22852930.460000001</v>
      </c>
      <c r="S208" s="159">
        <v>4414333.7300000004</v>
      </c>
      <c r="T208" s="159">
        <v>804822</v>
      </c>
      <c r="U208" s="159">
        <v>68054793.620000005</v>
      </c>
      <c r="V208" s="159">
        <v>60883326.340000004</v>
      </c>
      <c r="W208" s="159">
        <v>25581823.949999999</v>
      </c>
      <c r="X208" s="159">
        <v>286849.53000000003</v>
      </c>
      <c r="Y208" s="159">
        <v>7171467.2800000003</v>
      </c>
      <c r="Z208" s="159">
        <v>6770192.3499999996</v>
      </c>
      <c r="AA208" s="159">
        <v>4035367</v>
      </c>
      <c r="AB208" s="159">
        <v>2734825.3499999996</v>
      </c>
      <c r="AC208" s="159">
        <v>2992672.62</v>
      </c>
      <c r="AD208" s="159">
        <v>2992672.62</v>
      </c>
      <c r="AE208" s="159">
        <v>18938092.300000001</v>
      </c>
      <c r="AF208" s="159">
        <v>5036679.5199999996</v>
      </c>
      <c r="AG208" s="159">
        <v>55690</v>
      </c>
      <c r="AH208" s="159">
        <v>102254.88</v>
      </c>
      <c r="AI208" s="159">
        <v>0</v>
      </c>
      <c r="AJ208" s="159">
        <v>0</v>
      </c>
    </row>
    <row r="209" spans="1:36">
      <c r="A209" s="153">
        <v>4</v>
      </c>
      <c r="B209" s="154">
        <v>5</v>
      </c>
      <c r="C209" s="154">
        <v>2</v>
      </c>
      <c r="D209" s="155">
        <v>2</v>
      </c>
      <c r="E209" s="155" t="s">
        <v>556</v>
      </c>
      <c r="F209" s="156" t="s">
        <v>3038</v>
      </c>
      <c r="G209" s="156" t="s">
        <v>556</v>
      </c>
      <c r="H209" s="156" t="s">
        <v>3039</v>
      </c>
      <c r="I209" s="155">
        <v>405022</v>
      </c>
      <c r="J209" s="157" t="s">
        <v>2567</v>
      </c>
      <c r="K209" s="157"/>
      <c r="L209" s="155">
        <v>2022</v>
      </c>
      <c r="M209" s="158">
        <v>3968</v>
      </c>
      <c r="N209" s="159">
        <v>24501815.34</v>
      </c>
      <c r="O209" s="159">
        <v>22149558.309999999</v>
      </c>
      <c r="P209" s="159">
        <v>14975594.92</v>
      </c>
      <c r="Q209" s="159">
        <v>6634895</v>
      </c>
      <c r="R209" s="159">
        <v>8340699.9199999999</v>
      </c>
      <c r="S209" s="159">
        <v>2352257.0299999998</v>
      </c>
      <c r="T209" s="159">
        <v>8000</v>
      </c>
      <c r="U209" s="159">
        <v>25934314.289999999</v>
      </c>
      <c r="V209" s="159">
        <v>20612615.359999999</v>
      </c>
      <c r="W209" s="159">
        <v>7825706.4000000004</v>
      </c>
      <c r="X209" s="159">
        <v>141624.26</v>
      </c>
      <c r="Y209" s="159">
        <v>5321698.93</v>
      </c>
      <c r="Z209" s="159">
        <v>4987209.9400000004</v>
      </c>
      <c r="AA209" s="159">
        <v>3000000</v>
      </c>
      <c r="AB209" s="159">
        <v>1987209.9400000004</v>
      </c>
      <c r="AC209" s="159">
        <v>833213.9</v>
      </c>
      <c r="AD209" s="159">
        <v>833213.9</v>
      </c>
      <c r="AE209" s="159">
        <v>9543877.3499999996</v>
      </c>
      <c r="AF209" s="159">
        <v>1536942.95</v>
      </c>
      <c r="AG209" s="159">
        <v>78048.36</v>
      </c>
      <c r="AH209" s="159">
        <v>98568.22</v>
      </c>
      <c r="AI209" s="159">
        <v>0</v>
      </c>
      <c r="AJ209" s="159">
        <v>0</v>
      </c>
    </row>
    <row r="210" spans="1:36">
      <c r="A210" s="153">
        <v>4</v>
      </c>
      <c r="B210" s="154">
        <v>5</v>
      </c>
      <c r="C210" s="154">
        <v>3</v>
      </c>
      <c r="D210" s="155">
        <v>2</v>
      </c>
      <c r="E210" s="155" t="s">
        <v>556</v>
      </c>
      <c r="F210" s="156" t="s">
        <v>3038</v>
      </c>
      <c r="G210" s="156" t="s">
        <v>556</v>
      </c>
      <c r="H210" s="156" t="s">
        <v>3040</v>
      </c>
      <c r="I210" s="155">
        <v>405032</v>
      </c>
      <c r="J210" s="157" t="s">
        <v>2566</v>
      </c>
      <c r="K210" s="157"/>
      <c r="L210" s="155">
        <v>2022</v>
      </c>
      <c r="M210" s="158">
        <v>8840</v>
      </c>
      <c r="N210" s="159">
        <v>57667333.890000001</v>
      </c>
      <c r="O210" s="159">
        <v>50587774.5</v>
      </c>
      <c r="P210" s="159">
        <v>35333211.739999995</v>
      </c>
      <c r="Q210" s="159">
        <v>14659146</v>
      </c>
      <c r="R210" s="159">
        <v>20674065.739999998</v>
      </c>
      <c r="S210" s="159">
        <v>7079559.3899999997</v>
      </c>
      <c r="T210" s="159">
        <v>484292.21</v>
      </c>
      <c r="U210" s="159">
        <v>59672112.609999999</v>
      </c>
      <c r="V210" s="159">
        <v>45619185.009999998</v>
      </c>
      <c r="W210" s="159">
        <v>16329461.960000001</v>
      </c>
      <c r="X210" s="159">
        <v>265115.78000000003</v>
      </c>
      <c r="Y210" s="159">
        <v>14052927.6</v>
      </c>
      <c r="Z210" s="159">
        <v>6228899.79</v>
      </c>
      <c r="AA210" s="159">
        <v>1445222</v>
      </c>
      <c r="AB210" s="159">
        <v>4783677.79</v>
      </c>
      <c r="AC210" s="159">
        <v>1495222</v>
      </c>
      <c r="AD210" s="159">
        <v>1470222</v>
      </c>
      <c r="AE210" s="159">
        <v>18373327</v>
      </c>
      <c r="AF210" s="159">
        <v>4968589.49</v>
      </c>
      <c r="AG210" s="159">
        <v>231377.3</v>
      </c>
      <c r="AH210" s="159">
        <v>899553.8</v>
      </c>
      <c r="AI210" s="159">
        <v>0</v>
      </c>
      <c r="AJ210" s="159">
        <v>0</v>
      </c>
    </row>
    <row r="211" spans="1:36">
      <c r="A211" s="153">
        <v>4</v>
      </c>
      <c r="B211" s="154">
        <v>5</v>
      </c>
      <c r="C211" s="154">
        <v>4</v>
      </c>
      <c r="D211" s="155">
        <v>3</v>
      </c>
      <c r="E211" s="155" t="s">
        <v>556</v>
      </c>
      <c r="F211" s="156" t="s">
        <v>3041</v>
      </c>
      <c r="G211" s="156" t="s">
        <v>556</v>
      </c>
      <c r="H211" s="156" t="s">
        <v>3042</v>
      </c>
      <c r="I211" s="155">
        <v>405043</v>
      </c>
      <c r="J211" s="157" t="s">
        <v>2565</v>
      </c>
      <c r="K211" s="157"/>
      <c r="L211" s="155">
        <v>2022</v>
      </c>
      <c r="M211" s="158">
        <v>11365</v>
      </c>
      <c r="N211" s="159">
        <v>68504652.290000007</v>
      </c>
      <c r="O211" s="159">
        <v>62011894.240000002</v>
      </c>
      <c r="P211" s="159">
        <v>38508831.109999999</v>
      </c>
      <c r="Q211" s="159">
        <v>17384243</v>
      </c>
      <c r="R211" s="159">
        <v>21124588.109999999</v>
      </c>
      <c r="S211" s="159">
        <v>6492758.0499999998</v>
      </c>
      <c r="T211" s="159">
        <v>212486.07</v>
      </c>
      <c r="U211" s="159">
        <v>67584325</v>
      </c>
      <c r="V211" s="159">
        <v>57333385.359999999</v>
      </c>
      <c r="W211" s="159">
        <v>21329930.48</v>
      </c>
      <c r="X211" s="159">
        <v>297017.27</v>
      </c>
      <c r="Y211" s="159">
        <v>10250939.640000001</v>
      </c>
      <c r="Z211" s="159">
        <v>10591333.140000001</v>
      </c>
      <c r="AA211" s="159">
        <v>1500000</v>
      </c>
      <c r="AB211" s="159">
        <v>9091333.1400000006</v>
      </c>
      <c r="AC211" s="159">
        <v>2136750</v>
      </c>
      <c r="AD211" s="159">
        <v>2136750</v>
      </c>
      <c r="AE211" s="159">
        <v>28661468.640000001</v>
      </c>
      <c r="AF211" s="159">
        <v>4678508.88</v>
      </c>
      <c r="AG211" s="159">
        <v>276951.83</v>
      </c>
      <c r="AH211" s="159">
        <v>383407.88</v>
      </c>
      <c r="AI211" s="159">
        <v>0</v>
      </c>
      <c r="AJ211" s="159">
        <v>0</v>
      </c>
    </row>
    <row r="212" spans="1:36">
      <c r="A212" s="153">
        <v>4</v>
      </c>
      <c r="B212" s="154">
        <v>5</v>
      </c>
      <c r="C212" s="154">
        <v>5</v>
      </c>
      <c r="D212" s="155">
        <v>2</v>
      </c>
      <c r="E212" s="155" t="s">
        <v>556</v>
      </c>
      <c r="F212" s="156" t="s">
        <v>3038</v>
      </c>
      <c r="G212" s="156" t="s">
        <v>556</v>
      </c>
      <c r="H212" s="156" t="s">
        <v>3043</v>
      </c>
      <c r="I212" s="155">
        <v>405052</v>
      </c>
      <c r="J212" s="157" t="s">
        <v>2564</v>
      </c>
      <c r="K212" s="157"/>
      <c r="L212" s="155">
        <v>2022</v>
      </c>
      <c r="M212" s="158">
        <v>3766</v>
      </c>
      <c r="N212" s="159">
        <v>24614450.52</v>
      </c>
      <c r="O212" s="159">
        <v>19999766.23</v>
      </c>
      <c r="P212" s="159">
        <v>14501567.690000001</v>
      </c>
      <c r="Q212" s="159">
        <v>6731728</v>
      </c>
      <c r="R212" s="159">
        <v>7769839.6900000004</v>
      </c>
      <c r="S212" s="159">
        <v>4614684.29</v>
      </c>
      <c r="T212" s="159">
        <v>6156.04</v>
      </c>
      <c r="U212" s="159">
        <v>24786083.199999999</v>
      </c>
      <c r="V212" s="159">
        <v>19209198.100000001</v>
      </c>
      <c r="W212" s="159">
        <v>7435008.6100000003</v>
      </c>
      <c r="X212" s="159">
        <v>69631.53</v>
      </c>
      <c r="Y212" s="159">
        <v>5576885.0999999996</v>
      </c>
      <c r="Z212" s="159">
        <v>921571.68</v>
      </c>
      <c r="AA212" s="159">
        <v>0</v>
      </c>
      <c r="AB212" s="159">
        <v>921571.68</v>
      </c>
      <c r="AC212" s="159">
        <v>749939</v>
      </c>
      <c r="AD212" s="159">
        <v>749939</v>
      </c>
      <c r="AE212" s="159">
        <v>5073716</v>
      </c>
      <c r="AF212" s="159">
        <v>790568.13</v>
      </c>
      <c r="AG212" s="159">
        <v>1209.76</v>
      </c>
      <c r="AH212" s="159">
        <v>1769.55</v>
      </c>
      <c r="AI212" s="159">
        <v>0</v>
      </c>
      <c r="AJ212" s="159">
        <v>0</v>
      </c>
    </row>
    <row r="213" spans="1:36">
      <c r="A213" s="153">
        <v>4</v>
      </c>
      <c r="B213" s="154">
        <v>5</v>
      </c>
      <c r="C213" s="154">
        <v>6</v>
      </c>
      <c r="D213" s="155">
        <v>2</v>
      </c>
      <c r="E213" s="155" t="s">
        <v>556</v>
      </c>
      <c r="F213" s="156" t="s">
        <v>3038</v>
      </c>
      <c r="G213" s="156" t="s">
        <v>556</v>
      </c>
      <c r="H213" s="156" t="s">
        <v>3044</v>
      </c>
      <c r="I213" s="155">
        <v>405062</v>
      </c>
      <c r="J213" s="157" t="s">
        <v>2563</v>
      </c>
      <c r="K213" s="157"/>
      <c r="L213" s="155">
        <v>2022</v>
      </c>
      <c r="M213" s="158">
        <v>4357</v>
      </c>
      <c r="N213" s="159">
        <v>33021864.93</v>
      </c>
      <c r="O213" s="159">
        <v>26758874.559999999</v>
      </c>
      <c r="P213" s="159">
        <v>19502339.460000001</v>
      </c>
      <c r="Q213" s="159">
        <v>9248665</v>
      </c>
      <c r="R213" s="159">
        <v>10253674.460000001</v>
      </c>
      <c r="S213" s="159">
        <v>6262990.3700000001</v>
      </c>
      <c r="T213" s="159">
        <v>23564.639999999999</v>
      </c>
      <c r="U213" s="159">
        <v>30364134.52</v>
      </c>
      <c r="V213" s="159">
        <v>24701658.98</v>
      </c>
      <c r="W213" s="159">
        <v>9294186.1099999994</v>
      </c>
      <c r="X213" s="159">
        <v>100838.88</v>
      </c>
      <c r="Y213" s="159">
        <v>5662475.54</v>
      </c>
      <c r="Z213" s="159">
        <v>619085.15</v>
      </c>
      <c r="AA213" s="159">
        <v>0</v>
      </c>
      <c r="AB213" s="159">
        <v>619085.15</v>
      </c>
      <c r="AC213" s="159">
        <v>815143.36</v>
      </c>
      <c r="AD213" s="159">
        <v>815143.36</v>
      </c>
      <c r="AE213" s="159">
        <v>6201199.75</v>
      </c>
      <c r="AF213" s="159">
        <v>2057215.58</v>
      </c>
      <c r="AG213" s="159">
        <v>215038.92</v>
      </c>
      <c r="AH213" s="159">
        <v>264774.49</v>
      </c>
      <c r="AI213" s="159">
        <v>0</v>
      </c>
      <c r="AJ213" s="159">
        <v>0</v>
      </c>
    </row>
    <row r="214" spans="1:36">
      <c r="A214" s="153">
        <v>4</v>
      </c>
      <c r="B214" s="154">
        <v>6</v>
      </c>
      <c r="C214" s="154">
        <v>1</v>
      </c>
      <c r="D214" s="155">
        <v>2</v>
      </c>
      <c r="E214" s="155" t="s">
        <v>556</v>
      </c>
      <c r="F214" s="156" t="s">
        <v>3045</v>
      </c>
      <c r="G214" s="156" t="s">
        <v>556</v>
      </c>
      <c r="H214" s="156" t="s">
        <v>3046</v>
      </c>
      <c r="I214" s="155">
        <v>406012</v>
      </c>
      <c r="J214" s="157" t="s">
        <v>2562</v>
      </c>
      <c r="K214" s="157"/>
      <c r="L214" s="155">
        <v>2022</v>
      </c>
      <c r="M214" s="158">
        <v>13230</v>
      </c>
      <c r="N214" s="159">
        <v>94069365.549999997</v>
      </c>
      <c r="O214" s="159">
        <v>83500589.120000005</v>
      </c>
      <c r="P214" s="159">
        <v>40002761.170000002</v>
      </c>
      <c r="Q214" s="159">
        <v>15583798</v>
      </c>
      <c r="R214" s="159">
        <v>24418963.170000002</v>
      </c>
      <c r="S214" s="159">
        <v>10568776.43</v>
      </c>
      <c r="T214" s="159">
        <v>177033</v>
      </c>
      <c r="U214" s="159">
        <v>83410836.140000001</v>
      </c>
      <c r="V214" s="159">
        <v>70833005.810000002</v>
      </c>
      <c r="W214" s="159">
        <v>22522024.640000001</v>
      </c>
      <c r="X214" s="159">
        <v>444105.55</v>
      </c>
      <c r="Y214" s="159">
        <v>12577830.33</v>
      </c>
      <c r="Z214" s="159">
        <v>12082972.460000001</v>
      </c>
      <c r="AA214" s="159">
        <v>0</v>
      </c>
      <c r="AB214" s="159">
        <v>12082972.460000001</v>
      </c>
      <c r="AC214" s="159">
        <v>2481409.2799999998</v>
      </c>
      <c r="AD214" s="159">
        <v>2481409.2799999998</v>
      </c>
      <c r="AE214" s="159">
        <v>31436908.780000001</v>
      </c>
      <c r="AF214" s="159">
        <v>12667583.310000001</v>
      </c>
      <c r="AG214" s="159">
        <v>747692.12</v>
      </c>
      <c r="AH214" s="159">
        <v>293347.61</v>
      </c>
      <c r="AI214" s="159">
        <v>0</v>
      </c>
      <c r="AJ214" s="159">
        <v>0</v>
      </c>
    </row>
    <row r="215" spans="1:36">
      <c r="A215" s="153">
        <v>4</v>
      </c>
      <c r="B215" s="154">
        <v>6</v>
      </c>
      <c r="C215" s="154">
        <v>2</v>
      </c>
      <c r="D215" s="155">
        <v>2</v>
      </c>
      <c r="E215" s="155" t="s">
        <v>556</v>
      </c>
      <c r="F215" s="156" t="s">
        <v>3045</v>
      </c>
      <c r="G215" s="156" t="s">
        <v>556</v>
      </c>
      <c r="H215" s="156" t="s">
        <v>3047</v>
      </c>
      <c r="I215" s="155">
        <v>406022</v>
      </c>
      <c r="J215" s="157" t="s">
        <v>2561</v>
      </c>
      <c r="K215" s="157"/>
      <c r="L215" s="155">
        <v>2022</v>
      </c>
      <c r="M215" s="158">
        <v>6411</v>
      </c>
      <c r="N215" s="159">
        <v>47854001.399999999</v>
      </c>
      <c r="O215" s="159">
        <v>38506130.810000002</v>
      </c>
      <c r="P215" s="159">
        <v>27157167.329999998</v>
      </c>
      <c r="Q215" s="159">
        <v>12393311</v>
      </c>
      <c r="R215" s="159">
        <v>14763856.33</v>
      </c>
      <c r="S215" s="159">
        <v>9347870.5899999999</v>
      </c>
      <c r="T215" s="159">
        <v>3662.5</v>
      </c>
      <c r="U215" s="159">
        <v>44025492.82</v>
      </c>
      <c r="V215" s="159">
        <v>35725585.659999996</v>
      </c>
      <c r="W215" s="159">
        <v>13029241.960000001</v>
      </c>
      <c r="X215" s="159">
        <v>101102.37</v>
      </c>
      <c r="Y215" s="159">
        <v>8299907.1600000001</v>
      </c>
      <c r="Z215" s="159">
        <v>1528793.43</v>
      </c>
      <c r="AA215" s="159">
        <v>0</v>
      </c>
      <c r="AB215" s="159">
        <v>1528793.43</v>
      </c>
      <c r="AC215" s="159">
        <v>729127.6</v>
      </c>
      <c r="AD215" s="159">
        <v>729127.6</v>
      </c>
      <c r="AE215" s="159">
        <v>6795465.8799999999</v>
      </c>
      <c r="AF215" s="159">
        <v>2780545.15</v>
      </c>
      <c r="AG215" s="159">
        <v>1028796.91</v>
      </c>
      <c r="AH215" s="159">
        <v>1211683.44</v>
      </c>
      <c r="AI215" s="159">
        <v>0</v>
      </c>
      <c r="AJ215" s="159">
        <v>0</v>
      </c>
    </row>
    <row r="216" spans="1:36">
      <c r="A216" s="153">
        <v>4</v>
      </c>
      <c r="B216" s="154">
        <v>6</v>
      </c>
      <c r="C216" s="154">
        <v>3</v>
      </c>
      <c r="D216" s="155">
        <v>3</v>
      </c>
      <c r="E216" s="155" t="s">
        <v>556</v>
      </c>
      <c r="F216" s="156" t="s">
        <v>3048</v>
      </c>
      <c r="G216" s="156" t="s">
        <v>556</v>
      </c>
      <c r="H216" s="156" t="s">
        <v>3049</v>
      </c>
      <c r="I216" s="155">
        <v>406033</v>
      </c>
      <c r="J216" s="157" t="s">
        <v>2560</v>
      </c>
      <c r="K216" s="157"/>
      <c r="L216" s="155">
        <v>2022</v>
      </c>
      <c r="M216" s="158">
        <v>7729</v>
      </c>
      <c r="N216" s="159">
        <v>50532025.299999997</v>
      </c>
      <c r="O216" s="159">
        <v>46871700.530000001</v>
      </c>
      <c r="P216" s="159">
        <v>30077924.130000003</v>
      </c>
      <c r="Q216" s="159">
        <v>13594031</v>
      </c>
      <c r="R216" s="159">
        <v>16483893.130000001</v>
      </c>
      <c r="S216" s="159">
        <v>3660324.77</v>
      </c>
      <c r="T216" s="159">
        <v>459133.84</v>
      </c>
      <c r="U216" s="159">
        <v>45332185.479999997</v>
      </c>
      <c r="V216" s="159">
        <v>43103938.32</v>
      </c>
      <c r="W216" s="159">
        <v>16001233.359999999</v>
      </c>
      <c r="X216" s="159">
        <v>194254.72</v>
      </c>
      <c r="Y216" s="159">
        <v>2228247.16</v>
      </c>
      <c r="Z216" s="159">
        <v>10099087.75</v>
      </c>
      <c r="AA216" s="159">
        <v>0</v>
      </c>
      <c r="AB216" s="159">
        <v>10099087.75</v>
      </c>
      <c r="AC216" s="159">
        <v>0</v>
      </c>
      <c r="AD216" s="159">
        <v>0</v>
      </c>
      <c r="AE216" s="159">
        <v>15000000</v>
      </c>
      <c r="AF216" s="159">
        <v>3767762.21</v>
      </c>
      <c r="AG216" s="159">
        <v>99750</v>
      </c>
      <c r="AH216" s="159">
        <v>71728.160000000003</v>
      </c>
      <c r="AI216" s="159">
        <v>0</v>
      </c>
      <c r="AJ216" s="159">
        <v>0</v>
      </c>
    </row>
    <row r="217" spans="1:36">
      <c r="A217" s="153">
        <v>4</v>
      </c>
      <c r="B217" s="154">
        <v>6</v>
      </c>
      <c r="C217" s="154">
        <v>4</v>
      </c>
      <c r="D217" s="155">
        <v>3</v>
      </c>
      <c r="E217" s="155" t="s">
        <v>556</v>
      </c>
      <c r="F217" s="156" t="s">
        <v>3048</v>
      </c>
      <c r="G217" s="156" t="s">
        <v>556</v>
      </c>
      <c r="H217" s="156" t="s">
        <v>3050</v>
      </c>
      <c r="I217" s="155">
        <v>406043</v>
      </c>
      <c r="J217" s="157" t="s">
        <v>2559</v>
      </c>
      <c r="K217" s="157"/>
      <c r="L217" s="155">
        <v>2022</v>
      </c>
      <c r="M217" s="158">
        <v>4584</v>
      </c>
      <c r="N217" s="159">
        <v>33873664.780000001</v>
      </c>
      <c r="O217" s="159">
        <v>31485988.609999999</v>
      </c>
      <c r="P217" s="159">
        <v>17252084.57</v>
      </c>
      <c r="Q217" s="159">
        <v>6579469</v>
      </c>
      <c r="R217" s="159">
        <v>10672615.57</v>
      </c>
      <c r="S217" s="159">
        <v>2387676.17</v>
      </c>
      <c r="T217" s="159">
        <v>24101.99</v>
      </c>
      <c r="U217" s="159">
        <v>31365528.530000001</v>
      </c>
      <c r="V217" s="159">
        <v>28044342.030000001</v>
      </c>
      <c r="W217" s="159">
        <v>10288387.98</v>
      </c>
      <c r="X217" s="159">
        <v>111425.08</v>
      </c>
      <c r="Y217" s="159">
        <v>3321186.5</v>
      </c>
      <c r="Z217" s="159">
        <v>5982004.0099999998</v>
      </c>
      <c r="AA217" s="159">
        <v>0</v>
      </c>
      <c r="AB217" s="159">
        <v>5982004.0099999998</v>
      </c>
      <c r="AC217" s="159">
        <v>787944</v>
      </c>
      <c r="AD217" s="159">
        <v>787944</v>
      </c>
      <c r="AE217" s="159">
        <v>7351776</v>
      </c>
      <c r="AF217" s="159">
        <v>3441646.58</v>
      </c>
      <c r="AG217" s="159">
        <v>386924.94</v>
      </c>
      <c r="AH217" s="159">
        <v>642709.46</v>
      </c>
      <c r="AI217" s="159">
        <v>0</v>
      </c>
      <c r="AJ217" s="159">
        <v>0</v>
      </c>
    </row>
    <row r="218" spans="1:36">
      <c r="A218" s="153">
        <v>4</v>
      </c>
      <c r="B218" s="154">
        <v>6</v>
      </c>
      <c r="C218" s="154">
        <v>5</v>
      </c>
      <c r="D218" s="155">
        <v>2</v>
      </c>
      <c r="E218" s="155" t="s">
        <v>556</v>
      </c>
      <c r="F218" s="156" t="s">
        <v>3045</v>
      </c>
      <c r="G218" s="156" t="s">
        <v>556</v>
      </c>
      <c r="H218" s="156" t="s">
        <v>3051</v>
      </c>
      <c r="I218" s="155">
        <v>406052</v>
      </c>
      <c r="J218" s="157" t="s">
        <v>2558</v>
      </c>
      <c r="K218" s="157"/>
      <c r="L218" s="155">
        <v>2022</v>
      </c>
      <c r="M218" s="158">
        <v>4181</v>
      </c>
      <c r="N218" s="159">
        <v>24700129.600000001</v>
      </c>
      <c r="O218" s="159">
        <v>23258656.829999998</v>
      </c>
      <c r="P218" s="159">
        <v>16464606.710000001</v>
      </c>
      <c r="Q218" s="159">
        <v>7418071</v>
      </c>
      <c r="R218" s="159">
        <v>9046535.7100000009</v>
      </c>
      <c r="S218" s="159">
        <v>1441472.77</v>
      </c>
      <c r="T218" s="159">
        <v>31731.38</v>
      </c>
      <c r="U218" s="159">
        <v>21517676</v>
      </c>
      <c r="V218" s="159">
        <v>21195227.030000001</v>
      </c>
      <c r="W218" s="159">
        <v>7165497.5199999996</v>
      </c>
      <c r="X218" s="159">
        <v>9756.65</v>
      </c>
      <c r="Y218" s="159">
        <v>322448.96999999997</v>
      </c>
      <c r="Z218" s="159">
        <v>17479.54</v>
      </c>
      <c r="AA218" s="159">
        <v>0</v>
      </c>
      <c r="AB218" s="159">
        <v>17479.54</v>
      </c>
      <c r="AC218" s="159">
        <v>211680</v>
      </c>
      <c r="AD218" s="159">
        <v>211680</v>
      </c>
      <c r="AE218" s="159">
        <v>500880</v>
      </c>
      <c r="AF218" s="159">
        <v>2063429.8</v>
      </c>
      <c r="AG218" s="159">
        <v>129617.53</v>
      </c>
      <c r="AH218" s="159">
        <v>235817.67</v>
      </c>
      <c r="AI218" s="159">
        <v>0</v>
      </c>
      <c r="AJ218" s="159">
        <v>0</v>
      </c>
    </row>
    <row r="219" spans="1:36">
      <c r="A219" s="153">
        <v>4</v>
      </c>
      <c r="B219" s="154">
        <v>6</v>
      </c>
      <c r="C219" s="154">
        <v>6</v>
      </c>
      <c r="D219" s="155">
        <v>2</v>
      </c>
      <c r="E219" s="155" t="s">
        <v>556</v>
      </c>
      <c r="F219" s="156" t="s">
        <v>3045</v>
      </c>
      <c r="G219" s="156" t="s">
        <v>556</v>
      </c>
      <c r="H219" s="156" t="s">
        <v>3052</v>
      </c>
      <c r="I219" s="155">
        <v>406062</v>
      </c>
      <c r="J219" s="157" t="s">
        <v>2557</v>
      </c>
      <c r="K219" s="157"/>
      <c r="L219" s="155">
        <v>2022</v>
      </c>
      <c r="M219" s="158">
        <v>4128</v>
      </c>
      <c r="N219" s="159">
        <v>30934395.18</v>
      </c>
      <c r="O219" s="159">
        <v>24992583.27</v>
      </c>
      <c r="P219" s="159">
        <v>17086667.57</v>
      </c>
      <c r="Q219" s="159">
        <v>7625417</v>
      </c>
      <c r="R219" s="159">
        <v>9461250.5700000003</v>
      </c>
      <c r="S219" s="159">
        <v>5941811.9100000001</v>
      </c>
      <c r="T219" s="159">
        <v>264579.09000000003</v>
      </c>
      <c r="U219" s="159">
        <v>28490212.91</v>
      </c>
      <c r="V219" s="159">
        <v>23515908.68</v>
      </c>
      <c r="W219" s="159">
        <v>9825145.2300000004</v>
      </c>
      <c r="X219" s="159">
        <v>93144.88</v>
      </c>
      <c r="Y219" s="159">
        <v>4974304.2300000004</v>
      </c>
      <c r="Z219" s="159">
        <v>838858.93</v>
      </c>
      <c r="AA219" s="159">
        <v>570000</v>
      </c>
      <c r="AB219" s="159">
        <v>268858.93000000005</v>
      </c>
      <c r="AC219" s="159">
        <v>300000</v>
      </c>
      <c r="AD219" s="159">
        <v>300000</v>
      </c>
      <c r="AE219" s="159">
        <v>7885000</v>
      </c>
      <c r="AF219" s="159">
        <v>1476674.59</v>
      </c>
      <c r="AG219" s="159">
        <v>216481.03</v>
      </c>
      <c r="AH219" s="159">
        <v>65100.56</v>
      </c>
      <c r="AI219" s="159">
        <v>0</v>
      </c>
      <c r="AJ219" s="159">
        <v>0</v>
      </c>
    </row>
    <row r="220" spans="1:36">
      <c r="A220" s="153">
        <v>4</v>
      </c>
      <c r="B220" s="154">
        <v>7</v>
      </c>
      <c r="C220" s="154">
        <v>1</v>
      </c>
      <c r="D220" s="155">
        <v>1</v>
      </c>
      <c r="E220" s="155" t="s">
        <v>556</v>
      </c>
      <c r="F220" s="156" t="s">
        <v>3053</v>
      </c>
      <c r="G220" s="156" t="s">
        <v>556</v>
      </c>
      <c r="H220" s="156" t="s">
        <v>3054</v>
      </c>
      <c r="I220" s="155">
        <v>407011</v>
      </c>
      <c r="J220" s="157" t="s">
        <v>2554</v>
      </c>
      <c r="K220" s="157"/>
      <c r="L220" s="155">
        <v>2022</v>
      </c>
      <c r="M220" s="158">
        <v>71132</v>
      </c>
      <c r="N220" s="159">
        <v>413121592.02999997</v>
      </c>
      <c r="O220" s="159">
        <v>391199495.37</v>
      </c>
      <c r="P220" s="159">
        <v>195688376.69</v>
      </c>
      <c r="Q220" s="159">
        <v>77921732</v>
      </c>
      <c r="R220" s="159">
        <v>117766644.69</v>
      </c>
      <c r="S220" s="159">
        <v>21922096.66</v>
      </c>
      <c r="T220" s="159">
        <v>6008388.3700000001</v>
      </c>
      <c r="U220" s="159">
        <v>389000038.01999998</v>
      </c>
      <c r="V220" s="159">
        <v>366651469.13</v>
      </c>
      <c r="W220" s="159">
        <v>123915627.3</v>
      </c>
      <c r="X220" s="159">
        <v>1337603.1499999999</v>
      </c>
      <c r="Y220" s="159">
        <v>22348568.890000001</v>
      </c>
      <c r="Z220" s="159">
        <v>28170434.800000001</v>
      </c>
      <c r="AA220" s="159">
        <v>14000000</v>
      </c>
      <c r="AB220" s="159">
        <v>14170434.800000001</v>
      </c>
      <c r="AC220" s="159">
        <v>11738991.800000001</v>
      </c>
      <c r="AD220" s="159">
        <v>11738991.800000001</v>
      </c>
      <c r="AE220" s="159">
        <v>127403884.15000001</v>
      </c>
      <c r="AF220" s="159">
        <v>24548026.239999998</v>
      </c>
      <c r="AG220" s="159">
        <v>1215205.6000000001</v>
      </c>
      <c r="AH220" s="159">
        <v>1196164.6599999999</v>
      </c>
      <c r="AI220" s="159">
        <v>0</v>
      </c>
      <c r="AJ220" s="159">
        <v>0</v>
      </c>
    </row>
    <row r="221" spans="1:36">
      <c r="A221" s="153">
        <v>4</v>
      </c>
      <c r="B221" s="154">
        <v>7</v>
      </c>
      <c r="C221" s="154">
        <v>2</v>
      </c>
      <c r="D221" s="155">
        <v>2</v>
      </c>
      <c r="E221" s="155" t="s">
        <v>556</v>
      </c>
      <c r="F221" s="156" t="s">
        <v>3055</v>
      </c>
      <c r="G221" s="156" t="s">
        <v>556</v>
      </c>
      <c r="H221" s="156" t="s">
        <v>3056</v>
      </c>
      <c r="I221" s="155">
        <v>407022</v>
      </c>
      <c r="J221" s="157" t="s">
        <v>2556</v>
      </c>
      <c r="K221" s="157"/>
      <c r="L221" s="155">
        <v>2022</v>
      </c>
      <c r="M221" s="158">
        <v>5084</v>
      </c>
      <c r="N221" s="159">
        <v>35100792.350000001</v>
      </c>
      <c r="O221" s="159">
        <v>31579429.09</v>
      </c>
      <c r="P221" s="159">
        <v>21310652.93</v>
      </c>
      <c r="Q221" s="159">
        <v>9674317</v>
      </c>
      <c r="R221" s="159">
        <v>11636335.93</v>
      </c>
      <c r="S221" s="159">
        <v>3521363.26</v>
      </c>
      <c r="T221" s="159">
        <v>9711.15</v>
      </c>
      <c r="U221" s="159">
        <v>31974457.079999998</v>
      </c>
      <c r="V221" s="159">
        <v>30305164.809999999</v>
      </c>
      <c r="W221" s="159">
        <v>11880814.359999999</v>
      </c>
      <c r="X221" s="159">
        <v>77052.17</v>
      </c>
      <c r="Y221" s="159">
        <v>1669292.27</v>
      </c>
      <c r="Z221" s="159">
        <v>2094119.5</v>
      </c>
      <c r="AA221" s="159">
        <v>0</v>
      </c>
      <c r="AB221" s="159">
        <v>2094119.5</v>
      </c>
      <c r="AC221" s="159">
        <v>567891.87</v>
      </c>
      <c r="AD221" s="159">
        <v>567891.87</v>
      </c>
      <c r="AE221" s="159">
        <v>3423680.04</v>
      </c>
      <c r="AF221" s="159">
        <v>1274264.28</v>
      </c>
      <c r="AG221" s="159">
        <v>425344.96</v>
      </c>
      <c r="AH221" s="159">
        <v>528868.46</v>
      </c>
      <c r="AI221" s="159">
        <v>0</v>
      </c>
      <c r="AJ221" s="159">
        <v>0</v>
      </c>
    </row>
    <row r="222" spans="1:36">
      <c r="A222" s="153">
        <v>4</v>
      </c>
      <c r="B222" s="154">
        <v>7</v>
      </c>
      <c r="C222" s="154">
        <v>3</v>
      </c>
      <c r="D222" s="155">
        <v>3</v>
      </c>
      <c r="E222" s="155" t="s">
        <v>556</v>
      </c>
      <c r="F222" s="156" t="s">
        <v>3057</v>
      </c>
      <c r="G222" s="156" t="s">
        <v>556</v>
      </c>
      <c r="H222" s="156" t="s">
        <v>3058</v>
      </c>
      <c r="I222" s="155">
        <v>407033</v>
      </c>
      <c r="J222" s="157" t="s">
        <v>2555</v>
      </c>
      <c r="K222" s="157"/>
      <c r="L222" s="155">
        <v>2022</v>
      </c>
      <c r="M222" s="158">
        <v>14227</v>
      </c>
      <c r="N222" s="159">
        <v>85212492.670000002</v>
      </c>
      <c r="O222" s="159">
        <v>74805185.230000004</v>
      </c>
      <c r="P222" s="159">
        <v>46754029.539999999</v>
      </c>
      <c r="Q222" s="159">
        <v>20369595</v>
      </c>
      <c r="R222" s="159">
        <v>26384434.539999999</v>
      </c>
      <c r="S222" s="159">
        <v>10407307.439999999</v>
      </c>
      <c r="T222" s="159">
        <v>220284.02</v>
      </c>
      <c r="U222" s="159">
        <v>83652688.689999998</v>
      </c>
      <c r="V222" s="159">
        <v>72024192.849999994</v>
      </c>
      <c r="W222" s="159">
        <v>28451990.82</v>
      </c>
      <c r="X222" s="159">
        <v>345592.71</v>
      </c>
      <c r="Y222" s="159">
        <v>11628495.84</v>
      </c>
      <c r="Z222" s="159">
        <v>8063059.5899999999</v>
      </c>
      <c r="AA222" s="159">
        <v>5800000</v>
      </c>
      <c r="AB222" s="159">
        <v>2263059.59</v>
      </c>
      <c r="AC222" s="159">
        <v>2040000</v>
      </c>
      <c r="AD222" s="159">
        <v>2040000</v>
      </c>
      <c r="AE222" s="159">
        <v>20344433</v>
      </c>
      <c r="AF222" s="159">
        <v>2780992.38</v>
      </c>
      <c r="AG222" s="159">
        <v>1717247.87</v>
      </c>
      <c r="AH222" s="159">
        <v>1086538.3</v>
      </c>
      <c r="AI222" s="159">
        <v>0</v>
      </c>
      <c r="AJ222" s="159">
        <v>0</v>
      </c>
    </row>
    <row r="223" spans="1:36">
      <c r="A223" s="153">
        <v>4</v>
      </c>
      <c r="B223" s="154">
        <v>7</v>
      </c>
      <c r="C223" s="154">
        <v>4</v>
      </c>
      <c r="D223" s="155">
        <v>2</v>
      </c>
      <c r="E223" s="155" t="s">
        <v>556</v>
      </c>
      <c r="F223" s="156" t="s">
        <v>3055</v>
      </c>
      <c r="G223" s="156" t="s">
        <v>556</v>
      </c>
      <c r="H223" s="156" t="s">
        <v>3059</v>
      </c>
      <c r="I223" s="155">
        <v>407042</v>
      </c>
      <c r="J223" s="157" t="s">
        <v>2554</v>
      </c>
      <c r="K223" s="157"/>
      <c r="L223" s="155">
        <v>2022</v>
      </c>
      <c r="M223" s="158">
        <v>11805</v>
      </c>
      <c r="N223" s="159">
        <v>76470334.129999995</v>
      </c>
      <c r="O223" s="159">
        <v>65324937.859999999</v>
      </c>
      <c r="P223" s="159">
        <v>33002759.48</v>
      </c>
      <c r="Q223" s="159">
        <v>11123931</v>
      </c>
      <c r="R223" s="159">
        <v>21878828.48</v>
      </c>
      <c r="S223" s="159">
        <v>11145396.27</v>
      </c>
      <c r="T223" s="159">
        <v>170786.97</v>
      </c>
      <c r="U223" s="159">
        <v>75377518.549999997</v>
      </c>
      <c r="V223" s="159">
        <v>61771401.039999999</v>
      </c>
      <c r="W223" s="159">
        <v>21903918.609999999</v>
      </c>
      <c r="X223" s="159">
        <v>171538.18</v>
      </c>
      <c r="Y223" s="159">
        <v>13606117.51</v>
      </c>
      <c r="Z223" s="159">
        <v>6881492.9400000004</v>
      </c>
      <c r="AA223" s="159">
        <v>4161404.06</v>
      </c>
      <c r="AB223" s="159">
        <v>2720088.8800000004</v>
      </c>
      <c r="AC223" s="159">
        <v>2579958.96</v>
      </c>
      <c r="AD223" s="159">
        <v>2579958.96</v>
      </c>
      <c r="AE223" s="159">
        <v>16137005.57</v>
      </c>
      <c r="AF223" s="159">
        <v>3553536.82</v>
      </c>
      <c r="AG223" s="159">
        <v>762218.04</v>
      </c>
      <c r="AH223" s="159">
        <v>598380.21</v>
      </c>
      <c r="AI223" s="159">
        <v>0</v>
      </c>
      <c r="AJ223" s="159">
        <v>0</v>
      </c>
    </row>
    <row r="224" spans="1:36">
      <c r="A224" s="153">
        <v>4</v>
      </c>
      <c r="B224" s="154">
        <v>7</v>
      </c>
      <c r="C224" s="154">
        <v>5</v>
      </c>
      <c r="D224" s="155">
        <v>3</v>
      </c>
      <c r="E224" s="155" t="s">
        <v>556</v>
      </c>
      <c r="F224" s="156" t="s">
        <v>3057</v>
      </c>
      <c r="G224" s="156" t="s">
        <v>556</v>
      </c>
      <c r="H224" s="156" t="s">
        <v>3060</v>
      </c>
      <c r="I224" s="155">
        <v>407053</v>
      </c>
      <c r="J224" s="157" t="s">
        <v>2553</v>
      </c>
      <c r="K224" s="157"/>
      <c r="L224" s="155">
        <v>2022</v>
      </c>
      <c r="M224" s="158">
        <v>12919</v>
      </c>
      <c r="N224" s="159">
        <v>76419595.230000004</v>
      </c>
      <c r="O224" s="159">
        <v>69039442.560000002</v>
      </c>
      <c r="P224" s="159">
        <v>33027180.91</v>
      </c>
      <c r="Q224" s="159">
        <v>11096015</v>
      </c>
      <c r="R224" s="159">
        <v>21931165.91</v>
      </c>
      <c r="S224" s="159">
        <v>7380152.6699999999</v>
      </c>
      <c r="T224" s="159">
        <v>3300957.82</v>
      </c>
      <c r="U224" s="159">
        <v>72868510.099999994</v>
      </c>
      <c r="V224" s="159">
        <v>64885504.210000001</v>
      </c>
      <c r="W224" s="159">
        <v>24151703.34</v>
      </c>
      <c r="X224" s="159">
        <v>278203.55</v>
      </c>
      <c r="Y224" s="159">
        <v>7983005.8899999997</v>
      </c>
      <c r="Z224" s="159">
        <v>734203.33</v>
      </c>
      <c r="AA224" s="159">
        <v>0</v>
      </c>
      <c r="AB224" s="159">
        <v>734203.33</v>
      </c>
      <c r="AC224" s="159">
        <v>1200863.8</v>
      </c>
      <c r="AD224" s="159">
        <v>1200863.8</v>
      </c>
      <c r="AE224" s="159">
        <v>16566570.699999999</v>
      </c>
      <c r="AF224" s="159">
        <v>4153938.35</v>
      </c>
      <c r="AG224" s="159">
        <v>189476.33</v>
      </c>
      <c r="AH224" s="159">
        <v>296554.33</v>
      </c>
      <c r="AI224" s="159">
        <v>0</v>
      </c>
      <c r="AJ224" s="159">
        <v>0</v>
      </c>
    </row>
    <row r="225" spans="1:36">
      <c r="A225" s="153">
        <v>4</v>
      </c>
      <c r="B225" s="154">
        <v>7</v>
      </c>
      <c r="C225" s="154">
        <v>6</v>
      </c>
      <c r="D225" s="155">
        <v>3</v>
      </c>
      <c r="E225" s="155" t="s">
        <v>556</v>
      </c>
      <c r="F225" s="156" t="s">
        <v>3057</v>
      </c>
      <c r="G225" s="156" t="s">
        <v>556</v>
      </c>
      <c r="H225" s="156" t="s">
        <v>3061</v>
      </c>
      <c r="I225" s="155">
        <v>407063</v>
      </c>
      <c r="J225" s="157" t="s">
        <v>2552</v>
      </c>
      <c r="K225" s="157"/>
      <c r="L225" s="155">
        <v>2022</v>
      </c>
      <c r="M225" s="158">
        <v>18873</v>
      </c>
      <c r="N225" s="159">
        <v>110123162.64</v>
      </c>
      <c r="O225" s="159">
        <v>99460968.980000004</v>
      </c>
      <c r="P225" s="159">
        <v>57585054.950000003</v>
      </c>
      <c r="Q225" s="159">
        <v>23911510</v>
      </c>
      <c r="R225" s="159">
        <v>33673544.950000003</v>
      </c>
      <c r="S225" s="159">
        <v>10662193.66</v>
      </c>
      <c r="T225" s="159">
        <v>210026.39</v>
      </c>
      <c r="U225" s="159">
        <v>107059960.76000001</v>
      </c>
      <c r="V225" s="159">
        <v>87896875.159999996</v>
      </c>
      <c r="W225" s="159">
        <v>31585454.890000001</v>
      </c>
      <c r="X225" s="159">
        <v>134956.43</v>
      </c>
      <c r="Y225" s="159">
        <v>19163085.600000001</v>
      </c>
      <c r="Z225" s="159">
        <v>18885491.609999999</v>
      </c>
      <c r="AA225" s="159">
        <v>0</v>
      </c>
      <c r="AB225" s="159">
        <v>18885491.609999999</v>
      </c>
      <c r="AC225" s="159">
        <v>9537500</v>
      </c>
      <c r="AD225" s="159">
        <v>1537500</v>
      </c>
      <c r="AE225" s="159">
        <v>10000000</v>
      </c>
      <c r="AF225" s="159">
        <v>11564093.82</v>
      </c>
      <c r="AG225" s="159">
        <v>663053.87</v>
      </c>
      <c r="AH225" s="159">
        <v>235865.51</v>
      </c>
      <c r="AI225" s="159">
        <v>0</v>
      </c>
      <c r="AJ225" s="159">
        <v>0</v>
      </c>
    </row>
    <row r="226" spans="1:36">
      <c r="A226" s="153">
        <v>4</v>
      </c>
      <c r="B226" s="154">
        <v>7</v>
      </c>
      <c r="C226" s="154">
        <v>7</v>
      </c>
      <c r="D226" s="155">
        <v>3</v>
      </c>
      <c r="E226" s="155" t="s">
        <v>556</v>
      </c>
      <c r="F226" s="156" t="s">
        <v>3057</v>
      </c>
      <c r="G226" s="156" t="s">
        <v>556</v>
      </c>
      <c r="H226" s="156" t="s">
        <v>3062</v>
      </c>
      <c r="I226" s="155">
        <v>407073</v>
      </c>
      <c r="J226" s="157" t="s">
        <v>2551</v>
      </c>
      <c r="K226" s="157"/>
      <c r="L226" s="155">
        <v>2022</v>
      </c>
      <c r="M226" s="158">
        <v>9653</v>
      </c>
      <c r="N226" s="159">
        <v>53361210.289999999</v>
      </c>
      <c r="O226" s="159">
        <v>49296754.539999999</v>
      </c>
      <c r="P226" s="159">
        <v>26363765.399999999</v>
      </c>
      <c r="Q226" s="159">
        <v>9813439</v>
      </c>
      <c r="R226" s="159">
        <v>16550326.4</v>
      </c>
      <c r="S226" s="159">
        <v>4064455.75</v>
      </c>
      <c r="T226" s="159">
        <v>679303.65</v>
      </c>
      <c r="U226" s="159">
        <v>49119147.280000001</v>
      </c>
      <c r="V226" s="159">
        <v>45152608.859999999</v>
      </c>
      <c r="W226" s="159">
        <v>17145333.32</v>
      </c>
      <c r="X226" s="159">
        <v>159405.31</v>
      </c>
      <c r="Y226" s="159">
        <v>3966538.42</v>
      </c>
      <c r="Z226" s="159">
        <v>9160319.5</v>
      </c>
      <c r="AA226" s="159">
        <v>4000000</v>
      </c>
      <c r="AB226" s="159">
        <v>5160319.5</v>
      </c>
      <c r="AC226" s="159">
        <v>1369118.44</v>
      </c>
      <c r="AD226" s="159">
        <v>1369118.44</v>
      </c>
      <c r="AE226" s="159">
        <v>14924212.800000001</v>
      </c>
      <c r="AF226" s="159">
        <v>4144145.68</v>
      </c>
      <c r="AG226" s="159">
        <v>36186.959999999999</v>
      </c>
      <c r="AH226" s="159">
        <v>57374.05</v>
      </c>
      <c r="AI226" s="159">
        <v>0</v>
      </c>
      <c r="AJ226" s="159">
        <v>0</v>
      </c>
    </row>
    <row r="227" spans="1:36">
      <c r="A227" s="153">
        <v>4</v>
      </c>
      <c r="B227" s="154">
        <v>7</v>
      </c>
      <c r="C227" s="154">
        <v>8</v>
      </c>
      <c r="D227" s="155">
        <v>2</v>
      </c>
      <c r="E227" s="155" t="s">
        <v>556</v>
      </c>
      <c r="F227" s="156" t="s">
        <v>3055</v>
      </c>
      <c r="G227" s="156" t="s">
        <v>556</v>
      </c>
      <c r="H227" s="156" t="s">
        <v>3063</v>
      </c>
      <c r="I227" s="155">
        <v>407082</v>
      </c>
      <c r="J227" s="157" t="s">
        <v>2550</v>
      </c>
      <c r="K227" s="157"/>
      <c r="L227" s="155">
        <v>2022</v>
      </c>
      <c r="M227" s="158">
        <v>4714</v>
      </c>
      <c r="N227" s="159">
        <v>32346741.300000001</v>
      </c>
      <c r="O227" s="159">
        <v>26848798.739999998</v>
      </c>
      <c r="P227" s="159">
        <v>16960093.91</v>
      </c>
      <c r="Q227" s="159">
        <v>7253796</v>
      </c>
      <c r="R227" s="159">
        <v>9706297.9100000001</v>
      </c>
      <c r="S227" s="159">
        <v>5497942.5599999996</v>
      </c>
      <c r="T227" s="159">
        <v>126654.95</v>
      </c>
      <c r="U227" s="159">
        <v>31874138.289999999</v>
      </c>
      <c r="V227" s="159">
        <v>25159852.23</v>
      </c>
      <c r="W227" s="159">
        <v>9836449.0999999996</v>
      </c>
      <c r="X227" s="159">
        <v>31185.040000000001</v>
      </c>
      <c r="Y227" s="159">
        <v>6714286.0599999996</v>
      </c>
      <c r="Z227" s="159">
        <v>3741022.04</v>
      </c>
      <c r="AA227" s="159">
        <v>1617512</v>
      </c>
      <c r="AB227" s="159">
        <v>2123510.04</v>
      </c>
      <c r="AC227" s="159">
        <v>1198307.31</v>
      </c>
      <c r="AD227" s="159">
        <v>698626.35</v>
      </c>
      <c r="AE227" s="159">
        <v>3484566.84</v>
      </c>
      <c r="AF227" s="159">
        <v>1688946.51</v>
      </c>
      <c r="AG227" s="159">
        <v>252775.95</v>
      </c>
      <c r="AH227" s="159">
        <v>223564.97</v>
      </c>
      <c r="AI227" s="159">
        <v>0</v>
      </c>
      <c r="AJ227" s="159">
        <v>0</v>
      </c>
    </row>
    <row r="228" spans="1:36">
      <c r="A228" s="153">
        <v>4</v>
      </c>
      <c r="B228" s="154">
        <v>7</v>
      </c>
      <c r="C228" s="154">
        <v>9</v>
      </c>
      <c r="D228" s="155">
        <v>2</v>
      </c>
      <c r="E228" s="155" t="s">
        <v>556</v>
      </c>
      <c r="F228" s="156" t="s">
        <v>3055</v>
      </c>
      <c r="G228" s="156" t="s">
        <v>556</v>
      </c>
      <c r="H228" s="156" t="s">
        <v>3064</v>
      </c>
      <c r="I228" s="155">
        <v>407092</v>
      </c>
      <c r="J228" s="157" t="s">
        <v>2549</v>
      </c>
      <c r="K228" s="157"/>
      <c r="L228" s="155">
        <v>2022</v>
      </c>
      <c r="M228" s="158">
        <v>9114</v>
      </c>
      <c r="N228" s="159">
        <v>50343413.329999998</v>
      </c>
      <c r="O228" s="159">
        <v>47271889.909999996</v>
      </c>
      <c r="P228" s="159">
        <v>31823403.329999998</v>
      </c>
      <c r="Q228" s="159">
        <v>15937605</v>
      </c>
      <c r="R228" s="159">
        <v>15885798.33</v>
      </c>
      <c r="S228" s="159">
        <v>3071523.42</v>
      </c>
      <c r="T228" s="159">
        <v>141524.62</v>
      </c>
      <c r="U228" s="159">
        <v>47553670.090000004</v>
      </c>
      <c r="V228" s="159">
        <v>41372717.490000002</v>
      </c>
      <c r="W228" s="159">
        <v>15748383.59</v>
      </c>
      <c r="X228" s="159">
        <v>56213.57</v>
      </c>
      <c r="Y228" s="159">
        <v>6180952.5999999996</v>
      </c>
      <c r="Z228" s="159">
        <v>7404376.0899999999</v>
      </c>
      <c r="AA228" s="159">
        <v>1040000</v>
      </c>
      <c r="AB228" s="159">
        <v>6364376.0899999999</v>
      </c>
      <c r="AC228" s="159">
        <v>1207750</v>
      </c>
      <c r="AD228" s="159">
        <v>1207750</v>
      </c>
      <c r="AE228" s="159">
        <v>4575500</v>
      </c>
      <c r="AF228" s="159">
        <v>5899172.4199999999</v>
      </c>
      <c r="AG228" s="159">
        <v>277827.58</v>
      </c>
      <c r="AH228" s="159">
        <v>358152.67</v>
      </c>
      <c r="AI228" s="159">
        <v>0</v>
      </c>
      <c r="AJ228" s="159">
        <v>0</v>
      </c>
    </row>
    <row r="229" spans="1:36">
      <c r="A229" s="153">
        <v>4</v>
      </c>
      <c r="B229" s="154">
        <v>8</v>
      </c>
      <c r="C229" s="154">
        <v>1</v>
      </c>
      <c r="D229" s="155">
        <v>1</v>
      </c>
      <c r="E229" s="155" t="s">
        <v>556</v>
      </c>
      <c r="F229" s="156" t="s">
        <v>3065</v>
      </c>
      <c r="G229" s="156" t="s">
        <v>556</v>
      </c>
      <c r="H229" s="156" t="s">
        <v>3066</v>
      </c>
      <c r="I229" s="155">
        <v>408011</v>
      </c>
      <c r="J229" s="157" t="s">
        <v>778</v>
      </c>
      <c r="K229" s="157"/>
      <c r="L229" s="155">
        <v>2022</v>
      </c>
      <c r="M229" s="158">
        <v>14219</v>
      </c>
      <c r="N229" s="159">
        <v>87110599.799999997</v>
      </c>
      <c r="O229" s="159">
        <v>78879203.719999999</v>
      </c>
      <c r="P229" s="159">
        <v>51321874.510000005</v>
      </c>
      <c r="Q229" s="159">
        <v>20657630</v>
      </c>
      <c r="R229" s="159">
        <v>30664244.510000002</v>
      </c>
      <c r="S229" s="159">
        <v>8231396.0800000001</v>
      </c>
      <c r="T229" s="159">
        <v>82679.649999999994</v>
      </c>
      <c r="U229" s="159">
        <v>76947074.870000005</v>
      </c>
      <c r="V229" s="159">
        <v>69922710.420000002</v>
      </c>
      <c r="W229" s="159">
        <v>26455340.539999999</v>
      </c>
      <c r="X229" s="159">
        <v>144162</v>
      </c>
      <c r="Y229" s="159">
        <v>7024364.4500000002</v>
      </c>
      <c r="Z229" s="159">
        <v>7295248.6100000003</v>
      </c>
      <c r="AA229" s="159">
        <v>0</v>
      </c>
      <c r="AB229" s="159">
        <v>7295248.6100000003</v>
      </c>
      <c r="AC229" s="159">
        <v>9519874.4600000009</v>
      </c>
      <c r="AD229" s="159">
        <v>900000</v>
      </c>
      <c r="AE229" s="159">
        <v>3600000</v>
      </c>
      <c r="AF229" s="159">
        <v>8956493.3000000007</v>
      </c>
      <c r="AG229" s="159">
        <v>696678.58</v>
      </c>
      <c r="AH229" s="159">
        <v>289539.51</v>
      </c>
      <c r="AI229" s="159">
        <v>0</v>
      </c>
      <c r="AJ229" s="159">
        <v>0</v>
      </c>
    </row>
    <row r="230" spans="1:36">
      <c r="A230" s="153">
        <v>4</v>
      </c>
      <c r="B230" s="154">
        <v>8</v>
      </c>
      <c r="C230" s="154">
        <v>2</v>
      </c>
      <c r="D230" s="155">
        <v>2</v>
      </c>
      <c r="E230" s="155" t="s">
        <v>556</v>
      </c>
      <c r="F230" s="156" t="s">
        <v>3067</v>
      </c>
      <c r="G230" s="156" t="s">
        <v>556</v>
      </c>
      <c r="H230" s="156" t="s">
        <v>3068</v>
      </c>
      <c r="I230" s="155">
        <v>408022</v>
      </c>
      <c r="J230" s="157" t="s">
        <v>1210</v>
      </c>
      <c r="K230" s="157"/>
      <c r="L230" s="155">
        <v>2022</v>
      </c>
      <c r="M230" s="158">
        <v>3089</v>
      </c>
      <c r="N230" s="159">
        <v>21386692.98</v>
      </c>
      <c r="O230" s="159">
        <v>19349179.789999999</v>
      </c>
      <c r="P230" s="159">
        <v>12215554.359999999</v>
      </c>
      <c r="Q230" s="159">
        <v>5306410</v>
      </c>
      <c r="R230" s="159">
        <v>6909144.3600000003</v>
      </c>
      <c r="S230" s="159">
        <v>2037513.19</v>
      </c>
      <c r="T230" s="159">
        <v>18213.03</v>
      </c>
      <c r="U230" s="159">
        <v>19725346.449999999</v>
      </c>
      <c r="V230" s="159">
        <v>18098098.510000002</v>
      </c>
      <c r="W230" s="159">
        <v>7438388.2699999996</v>
      </c>
      <c r="X230" s="159">
        <v>89078.48</v>
      </c>
      <c r="Y230" s="159">
        <v>1627247.94</v>
      </c>
      <c r="Z230" s="159">
        <v>369364.05</v>
      </c>
      <c r="AA230" s="159">
        <v>0</v>
      </c>
      <c r="AB230" s="159">
        <v>369364.05</v>
      </c>
      <c r="AC230" s="159">
        <v>1744660</v>
      </c>
      <c r="AD230" s="159">
        <v>483625</v>
      </c>
      <c r="AE230" s="159">
        <v>3844488.33</v>
      </c>
      <c r="AF230" s="159">
        <v>1251081.28</v>
      </c>
      <c r="AG230" s="159">
        <v>382900.09</v>
      </c>
      <c r="AH230" s="159">
        <v>637662.18999999994</v>
      </c>
      <c r="AI230" s="159">
        <v>0</v>
      </c>
      <c r="AJ230" s="159">
        <v>0</v>
      </c>
    </row>
    <row r="231" spans="1:36">
      <c r="A231" s="153">
        <v>4</v>
      </c>
      <c r="B231" s="154">
        <v>8</v>
      </c>
      <c r="C231" s="154">
        <v>3</v>
      </c>
      <c r="D231" s="155">
        <v>2</v>
      </c>
      <c r="E231" s="155" t="s">
        <v>556</v>
      </c>
      <c r="F231" s="156" t="s">
        <v>3067</v>
      </c>
      <c r="G231" s="156" t="s">
        <v>556</v>
      </c>
      <c r="H231" s="156" t="s">
        <v>3069</v>
      </c>
      <c r="I231" s="155">
        <v>408032</v>
      </c>
      <c r="J231" s="157" t="s">
        <v>2548</v>
      </c>
      <c r="K231" s="157"/>
      <c r="L231" s="155">
        <v>2022</v>
      </c>
      <c r="M231" s="158">
        <v>2839</v>
      </c>
      <c r="N231" s="159">
        <v>20459396.559999999</v>
      </c>
      <c r="O231" s="159">
        <v>17404647.18</v>
      </c>
      <c r="P231" s="159">
        <v>12231860.1</v>
      </c>
      <c r="Q231" s="159">
        <v>4939034</v>
      </c>
      <c r="R231" s="159">
        <v>7292826.0999999996</v>
      </c>
      <c r="S231" s="159">
        <v>3054749.38</v>
      </c>
      <c r="T231" s="159">
        <v>76283.899999999994</v>
      </c>
      <c r="U231" s="159">
        <v>19111606.609999999</v>
      </c>
      <c r="V231" s="159">
        <v>14322515.189999999</v>
      </c>
      <c r="W231" s="159">
        <v>4731881.13</v>
      </c>
      <c r="X231" s="159">
        <v>0</v>
      </c>
      <c r="Y231" s="159">
        <v>4789091.42</v>
      </c>
      <c r="Z231" s="159">
        <v>5542248.2300000004</v>
      </c>
      <c r="AA231" s="159">
        <v>0</v>
      </c>
      <c r="AB231" s="159">
        <v>5542248.2300000004</v>
      </c>
      <c r="AC231" s="159">
        <v>0</v>
      </c>
      <c r="AD231" s="159">
        <v>0</v>
      </c>
      <c r="AE231" s="159">
        <v>0</v>
      </c>
      <c r="AF231" s="159">
        <v>3082131.99</v>
      </c>
      <c r="AG231" s="159">
        <v>304093.84999999998</v>
      </c>
      <c r="AH231" s="159">
        <v>472398.84</v>
      </c>
      <c r="AI231" s="159">
        <v>0</v>
      </c>
      <c r="AJ231" s="159">
        <v>0</v>
      </c>
    </row>
    <row r="232" spans="1:36">
      <c r="A232" s="153">
        <v>4</v>
      </c>
      <c r="B232" s="154">
        <v>8</v>
      </c>
      <c r="C232" s="154">
        <v>4</v>
      </c>
      <c r="D232" s="155">
        <v>3</v>
      </c>
      <c r="E232" s="155" t="s">
        <v>556</v>
      </c>
      <c r="F232" s="156" t="s">
        <v>3070</v>
      </c>
      <c r="G232" s="156" t="s">
        <v>556</v>
      </c>
      <c r="H232" s="156" t="s">
        <v>3071</v>
      </c>
      <c r="I232" s="155">
        <v>408043</v>
      </c>
      <c r="J232" s="157" t="s">
        <v>2547</v>
      </c>
      <c r="K232" s="157"/>
      <c r="L232" s="155">
        <v>2022</v>
      </c>
      <c r="M232" s="158">
        <v>7449</v>
      </c>
      <c r="N232" s="159">
        <v>56471553.149999999</v>
      </c>
      <c r="O232" s="159">
        <v>43232870.799999997</v>
      </c>
      <c r="P232" s="159">
        <v>29960497.23</v>
      </c>
      <c r="Q232" s="159">
        <v>13102621</v>
      </c>
      <c r="R232" s="159">
        <v>16857876.23</v>
      </c>
      <c r="S232" s="159">
        <v>13238682.35</v>
      </c>
      <c r="T232" s="159">
        <v>232613.36</v>
      </c>
      <c r="U232" s="159">
        <v>54761115.270000003</v>
      </c>
      <c r="V232" s="159">
        <v>41350547.979999997</v>
      </c>
      <c r="W232" s="159">
        <v>15902548.09</v>
      </c>
      <c r="X232" s="159">
        <v>185657.34</v>
      </c>
      <c r="Y232" s="159">
        <v>13410567.289999999</v>
      </c>
      <c r="Z232" s="159">
        <v>5544176.75</v>
      </c>
      <c r="AA232" s="159">
        <v>383076.33</v>
      </c>
      <c r="AB232" s="159">
        <v>5161100.42</v>
      </c>
      <c r="AC232" s="159">
        <v>246998.34</v>
      </c>
      <c r="AD232" s="159">
        <v>246998.34</v>
      </c>
      <c r="AE232" s="159">
        <v>15277547.92</v>
      </c>
      <c r="AF232" s="159">
        <v>1882322.82</v>
      </c>
      <c r="AG232" s="159">
        <v>98905.16</v>
      </c>
      <c r="AH232" s="159">
        <v>99350.02</v>
      </c>
      <c r="AI232" s="159">
        <v>0</v>
      </c>
      <c r="AJ232" s="159">
        <v>0</v>
      </c>
    </row>
    <row r="233" spans="1:36">
      <c r="A233" s="153">
        <v>4</v>
      </c>
      <c r="B233" s="154">
        <v>8</v>
      </c>
      <c r="C233" s="154">
        <v>5</v>
      </c>
      <c r="D233" s="155">
        <v>2</v>
      </c>
      <c r="E233" s="155" t="s">
        <v>556</v>
      </c>
      <c r="F233" s="156" t="s">
        <v>3067</v>
      </c>
      <c r="G233" s="156" t="s">
        <v>556</v>
      </c>
      <c r="H233" s="156" t="s">
        <v>3072</v>
      </c>
      <c r="I233" s="155">
        <v>408052</v>
      </c>
      <c r="J233" s="157" t="s">
        <v>2546</v>
      </c>
      <c r="K233" s="157"/>
      <c r="L233" s="155">
        <v>2022</v>
      </c>
      <c r="M233" s="158">
        <v>7059</v>
      </c>
      <c r="N233" s="159">
        <v>47038180.969999999</v>
      </c>
      <c r="O233" s="159">
        <v>42774420.859999999</v>
      </c>
      <c r="P233" s="159">
        <v>32669720.079999998</v>
      </c>
      <c r="Q233" s="159">
        <v>14391408</v>
      </c>
      <c r="R233" s="159">
        <v>18278312.079999998</v>
      </c>
      <c r="S233" s="159">
        <v>4263760.1100000003</v>
      </c>
      <c r="T233" s="159">
        <v>46185.33</v>
      </c>
      <c r="U233" s="159">
        <v>44344552.630000003</v>
      </c>
      <c r="V233" s="159">
        <v>41677032.789999999</v>
      </c>
      <c r="W233" s="159">
        <v>15533261.82</v>
      </c>
      <c r="X233" s="159">
        <v>70241.179999999993</v>
      </c>
      <c r="Y233" s="159">
        <v>2667519.84</v>
      </c>
      <c r="Z233" s="159">
        <v>1913974.7</v>
      </c>
      <c r="AA233" s="159">
        <v>406625.7</v>
      </c>
      <c r="AB233" s="159">
        <v>1507349</v>
      </c>
      <c r="AC233" s="159">
        <v>611072</v>
      </c>
      <c r="AD233" s="159">
        <v>611072</v>
      </c>
      <c r="AE233" s="159">
        <v>5695142.7000000002</v>
      </c>
      <c r="AF233" s="159">
        <v>1097388.07</v>
      </c>
      <c r="AG233" s="159">
        <v>184902.14</v>
      </c>
      <c r="AH233" s="159">
        <v>229795.3</v>
      </c>
      <c r="AI233" s="159">
        <v>0</v>
      </c>
      <c r="AJ233" s="159">
        <v>0</v>
      </c>
    </row>
    <row r="234" spans="1:36">
      <c r="A234" s="153">
        <v>4</v>
      </c>
      <c r="B234" s="154">
        <v>8</v>
      </c>
      <c r="C234" s="154">
        <v>6</v>
      </c>
      <c r="D234" s="155">
        <v>2</v>
      </c>
      <c r="E234" s="155" t="s">
        <v>556</v>
      </c>
      <c r="F234" s="156" t="s">
        <v>3067</v>
      </c>
      <c r="G234" s="156" t="s">
        <v>556</v>
      </c>
      <c r="H234" s="156" t="s">
        <v>3073</v>
      </c>
      <c r="I234" s="155">
        <v>408062</v>
      </c>
      <c r="J234" s="157" t="s">
        <v>778</v>
      </c>
      <c r="K234" s="157"/>
      <c r="L234" s="155">
        <v>2022</v>
      </c>
      <c r="M234" s="158">
        <v>11813</v>
      </c>
      <c r="N234" s="159">
        <v>74229874.909999996</v>
      </c>
      <c r="O234" s="159">
        <v>65107131.369999997</v>
      </c>
      <c r="P234" s="159">
        <v>48148370.439999998</v>
      </c>
      <c r="Q234" s="159">
        <v>23822469</v>
      </c>
      <c r="R234" s="159">
        <v>24325901.440000001</v>
      </c>
      <c r="S234" s="159">
        <v>9122743.5399999991</v>
      </c>
      <c r="T234" s="159">
        <v>33081.410000000003</v>
      </c>
      <c r="U234" s="159">
        <v>63016237.479999997</v>
      </c>
      <c r="V234" s="159">
        <v>57554277.420000002</v>
      </c>
      <c r="W234" s="159">
        <v>22339502.800000001</v>
      </c>
      <c r="X234" s="159">
        <v>62246.2</v>
      </c>
      <c r="Y234" s="159">
        <v>5461960.0599999996</v>
      </c>
      <c r="Z234" s="159">
        <v>7495171.54</v>
      </c>
      <c r="AA234" s="159">
        <v>0</v>
      </c>
      <c r="AB234" s="159">
        <v>7495171.54</v>
      </c>
      <c r="AC234" s="159">
        <v>876988</v>
      </c>
      <c r="AD234" s="159">
        <v>876988</v>
      </c>
      <c r="AE234" s="159">
        <v>3845301.23</v>
      </c>
      <c r="AF234" s="159">
        <v>7552853.9500000002</v>
      </c>
      <c r="AG234" s="159">
        <v>305811.45</v>
      </c>
      <c r="AH234" s="159">
        <v>285007.46999999997</v>
      </c>
      <c r="AI234" s="159">
        <v>0</v>
      </c>
      <c r="AJ234" s="159">
        <v>0</v>
      </c>
    </row>
    <row r="235" spans="1:36">
      <c r="A235" s="153">
        <v>4</v>
      </c>
      <c r="B235" s="154">
        <v>8</v>
      </c>
      <c r="C235" s="154">
        <v>7</v>
      </c>
      <c r="D235" s="155">
        <v>3</v>
      </c>
      <c r="E235" s="155" t="s">
        <v>556</v>
      </c>
      <c r="F235" s="156" t="s">
        <v>3070</v>
      </c>
      <c r="G235" s="156" t="s">
        <v>556</v>
      </c>
      <c r="H235" s="156" t="s">
        <v>3074</v>
      </c>
      <c r="I235" s="155">
        <v>408073</v>
      </c>
      <c r="J235" s="157" t="s">
        <v>2545</v>
      </c>
      <c r="K235" s="157"/>
      <c r="L235" s="155">
        <v>2022</v>
      </c>
      <c r="M235" s="158">
        <v>7424</v>
      </c>
      <c r="N235" s="159">
        <v>51648405.68</v>
      </c>
      <c r="O235" s="159">
        <v>44225916.039999999</v>
      </c>
      <c r="P235" s="159">
        <v>29927115.18</v>
      </c>
      <c r="Q235" s="159">
        <v>13105631</v>
      </c>
      <c r="R235" s="159">
        <v>16821484.18</v>
      </c>
      <c r="S235" s="159">
        <v>7422489.6399999997</v>
      </c>
      <c r="T235" s="159">
        <v>160672.63</v>
      </c>
      <c r="U235" s="159">
        <v>48037481.090000004</v>
      </c>
      <c r="V235" s="159">
        <v>41449182.890000001</v>
      </c>
      <c r="W235" s="159">
        <v>15961193.23</v>
      </c>
      <c r="X235" s="159">
        <v>323868.45</v>
      </c>
      <c r="Y235" s="159">
        <v>6588298.2000000002</v>
      </c>
      <c r="Z235" s="159">
        <v>6404483.0099999998</v>
      </c>
      <c r="AA235" s="159">
        <v>1725166</v>
      </c>
      <c r="AB235" s="159">
        <v>4679317.01</v>
      </c>
      <c r="AC235" s="159">
        <v>1442589</v>
      </c>
      <c r="AD235" s="159">
        <v>1442589</v>
      </c>
      <c r="AE235" s="159">
        <v>18207423</v>
      </c>
      <c r="AF235" s="159">
        <v>2776733.15</v>
      </c>
      <c r="AG235" s="159">
        <v>828311.77</v>
      </c>
      <c r="AH235" s="159">
        <v>707389.4</v>
      </c>
      <c r="AI235" s="159">
        <v>0</v>
      </c>
      <c r="AJ235" s="159">
        <v>0</v>
      </c>
    </row>
    <row r="236" spans="1:36">
      <c r="A236" s="153">
        <v>4</v>
      </c>
      <c r="B236" s="154">
        <v>8</v>
      </c>
      <c r="C236" s="154">
        <v>8</v>
      </c>
      <c r="D236" s="155">
        <v>2</v>
      </c>
      <c r="E236" s="155" t="s">
        <v>556</v>
      </c>
      <c r="F236" s="156" t="s">
        <v>3067</v>
      </c>
      <c r="G236" s="156" t="s">
        <v>556</v>
      </c>
      <c r="H236" s="156" t="s">
        <v>3075</v>
      </c>
      <c r="I236" s="155">
        <v>408082</v>
      </c>
      <c r="J236" s="157" t="s">
        <v>2544</v>
      </c>
      <c r="K236" s="157"/>
      <c r="L236" s="155">
        <v>2022</v>
      </c>
      <c r="M236" s="158">
        <v>4654</v>
      </c>
      <c r="N236" s="159">
        <v>32277493.149999999</v>
      </c>
      <c r="O236" s="159">
        <v>28878821.219999999</v>
      </c>
      <c r="P236" s="159">
        <v>20526215.57</v>
      </c>
      <c r="Q236" s="159">
        <v>8805856</v>
      </c>
      <c r="R236" s="159">
        <v>11720359.57</v>
      </c>
      <c r="S236" s="159">
        <v>3398671.93</v>
      </c>
      <c r="T236" s="159">
        <v>16650</v>
      </c>
      <c r="U236" s="159">
        <v>31052617.350000001</v>
      </c>
      <c r="V236" s="159">
        <v>26663218.170000002</v>
      </c>
      <c r="W236" s="159">
        <v>9995763.8000000007</v>
      </c>
      <c r="X236" s="159">
        <v>60967.519999999997</v>
      </c>
      <c r="Y236" s="159">
        <v>4389399.18</v>
      </c>
      <c r="Z236" s="159">
        <v>3202144.83</v>
      </c>
      <c r="AA236" s="159">
        <v>0</v>
      </c>
      <c r="AB236" s="159">
        <v>3202144.83</v>
      </c>
      <c r="AC236" s="159">
        <v>301440</v>
      </c>
      <c r="AD236" s="159">
        <v>301440</v>
      </c>
      <c r="AE236" s="159">
        <v>2860241.99</v>
      </c>
      <c r="AF236" s="159">
        <v>2215603.0499999998</v>
      </c>
      <c r="AG236" s="159">
        <v>171678.76</v>
      </c>
      <c r="AH236" s="159">
        <v>174023.88</v>
      </c>
      <c r="AI236" s="159">
        <v>0</v>
      </c>
      <c r="AJ236" s="159">
        <v>0</v>
      </c>
    </row>
    <row r="237" spans="1:36">
      <c r="A237" s="153">
        <v>4</v>
      </c>
      <c r="B237" s="154">
        <v>8</v>
      </c>
      <c r="C237" s="154">
        <v>9</v>
      </c>
      <c r="D237" s="155">
        <v>2</v>
      </c>
      <c r="E237" s="155" t="s">
        <v>556</v>
      </c>
      <c r="F237" s="156" t="s">
        <v>3067</v>
      </c>
      <c r="G237" s="156" t="s">
        <v>556</v>
      </c>
      <c r="H237" s="156" t="s">
        <v>3076</v>
      </c>
      <c r="I237" s="155">
        <v>408092</v>
      </c>
      <c r="J237" s="157" t="s">
        <v>2543</v>
      </c>
      <c r="K237" s="157"/>
      <c r="L237" s="155">
        <v>2022</v>
      </c>
      <c r="M237" s="158">
        <v>6667</v>
      </c>
      <c r="N237" s="159">
        <v>48550340.090000004</v>
      </c>
      <c r="O237" s="159">
        <v>42087270.939999998</v>
      </c>
      <c r="P237" s="159">
        <v>31729106.390000001</v>
      </c>
      <c r="Q237" s="159">
        <v>14523141</v>
      </c>
      <c r="R237" s="159">
        <v>17205965.390000001</v>
      </c>
      <c r="S237" s="159">
        <v>6463069.1500000004</v>
      </c>
      <c r="T237" s="159">
        <v>263277.5</v>
      </c>
      <c r="U237" s="159">
        <v>45869072.5</v>
      </c>
      <c r="V237" s="159">
        <v>39509128.579999998</v>
      </c>
      <c r="W237" s="159">
        <v>14779428.390000001</v>
      </c>
      <c r="X237" s="159">
        <v>123658.36</v>
      </c>
      <c r="Y237" s="159">
        <v>6359943.9199999999</v>
      </c>
      <c r="Z237" s="159">
        <v>4466978.72</v>
      </c>
      <c r="AA237" s="159">
        <v>0</v>
      </c>
      <c r="AB237" s="159">
        <v>4466978.72</v>
      </c>
      <c r="AC237" s="159">
        <v>515844</v>
      </c>
      <c r="AD237" s="159">
        <v>515844</v>
      </c>
      <c r="AE237" s="159">
        <v>7570620</v>
      </c>
      <c r="AF237" s="159">
        <v>2578142.36</v>
      </c>
      <c r="AG237" s="159">
        <v>1343.25</v>
      </c>
      <c r="AH237" s="159">
        <v>6114.14</v>
      </c>
      <c r="AI237" s="159">
        <v>0</v>
      </c>
      <c r="AJ237" s="159">
        <v>0</v>
      </c>
    </row>
    <row r="238" spans="1:36">
      <c r="A238" s="153">
        <v>4</v>
      </c>
      <c r="B238" s="154">
        <v>9</v>
      </c>
      <c r="C238" s="154">
        <v>1</v>
      </c>
      <c r="D238" s="155">
        <v>2</v>
      </c>
      <c r="E238" s="155" t="s">
        <v>556</v>
      </c>
      <c r="F238" s="156" t="s">
        <v>3077</v>
      </c>
      <c r="G238" s="156" t="s">
        <v>556</v>
      </c>
      <c r="H238" s="156" t="s">
        <v>3078</v>
      </c>
      <c r="I238" s="155">
        <v>409012</v>
      </c>
      <c r="J238" s="157" t="s">
        <v>1581</v>
      </c>
      <c r="K238" s="157"/>
      <c r="L238" s="155">
        <v>2022</v>
      </c>
      <c r="M238" s="158">
        <v>4578</v>
      </c>
      <c r="N238" s="159">
        <v>27427451.07</v>
      </c>
      <c r="O238" s="159">
        <v>27218098.199999999</v>
      </c>
      <c r="P238" s="159">
        <v>18032850.34</v>
      </c>
      <c r="Q238" s="159">
        <v>8244261</v>
      </c>
      <c r="R238" s="159">
        <v>9788589.3399999999</v>
      </c>
      <c r="S238" s="159">
        <v>209352.87</v>
      </c>
      <c r="T238" s="159">
        <v>138547.29999999999</v>
      </c>
      <c r="U238" s="159">
        <v>26041034.75</v>
      </c>
      <c r="V238" s="159">
        <v>24672980.469999999</v>
      </c>
      <c r="W238" s="159">
        <v>7936246.3799999999</v>
      </c>
      <c r="X238" s="159">
        <v>50135.28</v>
      </c>
      <c r="Y238" s="159">
        <v>1368054.28</v>
      </c>
      <c r="Z238" s="159">
        <v>4090093.66</v>
      </c>
      <c r="AA238" s="159">
        <v>500000</v>
      </c>
      <c r="AB238" s="159">
        <v>3590093.66</v>
      </c>
      <c r="AC238" s="159">
        <v>300000</v>
      </c>
      <c r="AD238" s="159">
        <v>300000</v>
      </c>
      <c r="AE238" s="159">
        <v>1850000</v>
      </c>
      <c r="AF238" s="159">
        <v>2545117.73</v>
      </c>
      <c r="AG238" s="159">
        <v>195732.44</v>
      </c>
      <c r="AH238" s="159">
        <v>259158.83</v>
      </c>
      <c r="AI238" s="159">
        <v>0</v>
      </c>
      <c r="AJ238" s="159">
        <v>0</v>
      </c>
    </row>
    <row r="239" spans="1:36">
      <c r="A239" s="153">
        <v>4</v>
      </c>
      <c r="B239" s="154">
        <v>9</v>
      </c>
      <c r="C239" s="154">
        <v>2</v>
      </c>
      <c r="D239" s="155">
        <v>2</v>
      </c>
      <c r="E239" s="155" t="s">
        <v>556</v>
      </c>
      <c r="F239" s="156" t="s">
        <v>3077</v>
      </c>
      <c r="G239" s="156" t="s">
        <v>556</v>
      </c>
      <c r="H239" s="156" t="s">
        <v>3079</v>
      </c>
      <c r="I239" s="155">
        <v>409022</v>
      </c>
      <c r="J239" s="157" t="s">
        <v>2542</v>
      </c>
      <c r="K239" s="157"/>
      <c r="L239" s="155">
        <v>2022</v>
      </c>
      <c r="M239" s="158">
        <v>4813</v>
      </c>
      <c r="N239" s="159">
        <v>28122787.02</v>
      </c>
      <c r="O239" s="159">
        <v>24606547.359999999</v>
      </c>
      <c r="P239" s="159">
        <v>17202258.539999999</v>
      </c>
      <c r="Q239" s="159">
        <v>8281601</v>
      </c>
      <c r="R239" s="159">
        <v>8920657.5399999991</v>
      </c>
      <c r="S239" s="159">
        <v>3516239.66</v>
      </c>
      <c r="T239" s="159">
        <v>3840.15</v>
      </c>
      <c r="U239" s="159">
        <v>26230007.899999999</v>
      </c>
      <c r="V239" s="159">
        <v>20735633.239999998</v>
      </c>
      <c r="W239" s="159">
        <v>6488587.7000000002</v>
      </c>
      <c r="X239" s="159">
        <v>7039.98</v>
      </c>
      <c r="Y239" s="159">
        <v>5494374.6600000001</v>
      </c>
      <c r="Z239" s="159">
        <v>8675035.8200000003</v>
      </c>
      <c r="AA239" s="159">
        <v>0</v>
      </c>
      <c r="AB239" s="159">
        <v>8675035.8200000003</v>
      </c>
      <c r="AC239" s="159">
        <v>5526521.21</v>
      </c>
      <c r="AD239" s="159">
        <v>152468</v>
      </c>
      <c r="AE239" s="159">
        <v>154471.37</v>
      </c>
      <c r="AF239" s="159">
        <v>3870914.12</v>
      </c>
      <c r="AG239" s="159">
        <v>1188.6300000000001</v>
      </c>
      <c r="AH239" s="159">
        <v>3008.63</v>
      </c>
      <c r="AI239" s="159">
        <v>0</v>
      </c>
      <c r="AJ239" s="159">
        <v>0</v>
      </c>
    </row>
    <row r="240" spans="1:36">
      <c r="A240" s="153">
        <v>4</v>
      </c>
      <c r="B240" s="154">
        <v>9</v>
      </c>
      <c r="C240" s="154">
        <v>3</v>
      </c>
      <c r="D240" s="155">
        <v>3</v>
      </c>
      <c r="E240" s="155" t="s">
        <v>556</v>
      </c>
      <c r="F240" s="156" t="s">
        <v>3080</v>
      </c>
      <c r="G240" s="156" t="s">
        <v>556</v>
      </c>
      <c r="H240" s="156" t="s">
        <v>3081</v>
      </c>
      <c r="I240" s="155">
        <v>409033</v>
      </c>
      <c r="J240" s="157" t="s">
        <v>2541</v>
      </c>
      <c r="K240" s="157"/>
      <c r="L240" s="155">
        <v>2022</v>
      </c>
      <c r="M240" s="158">
        <v>24401</v>
      </c>
      <c r="N240" s="159">
        <v>153515292.94999999</v>
      </c>
      <c r="O240" s="159">
        <v>136425883.72999999</v>
      </c>
      <c r="P240" s="159">
        <v>69776558.370000005</v>
      </c>
      <c r="Q240" s="159">
        <v>25942875</v>
      </c>
      <c r="R240" s="159">
        <v>43833683.369999997</v>
      </c>
      <c r="S240" s="159">
        <v>17089409.219999999</v>
      </c>
      <c r="T240" s="159">
        <v>218166.32</v>
      </c>
      <c r="U240" s="159">
        <v>154972548.56</v>
      </c>
      <c r="V240" s="159">
        <v>117553024.05</v>
      </c>
      <c r="W240" s="159">
        <v>38990432.090000004</v>
      </c>
      <c r="X240" s="159">
        <v>181191.31</v>
      </c>
      <c r="Y240" s="159">
        <v>37419524.509999998</v>
      </c>
      <c r="Z240" s="159">
        <v>21640281.91</v>
      </c>
      <c r="AA240" s="159">
        <v>7564441.8799999999</v>
      </c>
      <c r="AB240" s="159">
        <v>14075840.030000001</v>
      </c>
      <c r="AC240" s="159">
        <v>1621750</v>
      </c>
      <c r="AD240" s="159">
        <v>1621750</v>
      </c>
      <c r="AE240" s="159">
        <v>21191412.359999999</v>
      </c>
      <c r="AF240" s="159">
        <v>18872859.68</v>
      </c>
      <c r="AG240" s="159">
        <v>696678.13</v>
      </c>
      <c r="AH240" s="159">
        <v>844980.16</v>
      </c>
      <c r="AI240" s="159">
        <v>6494.4</v>
      </c>
      <c r="AJ240" s="159">
        <v>1090437.6200000001</v>
      </c>
    </row>
    <row r="241" spans="1:36">
      <c r="A241" s="153">
        <v>4</v>
      </c>
      <c r="B241" s="154">
        <v>9</v>
      </c>
      <c r="C241" s="154">
        <v>4</v>
      </c>
      <c r="D241" s="155">
        <v>3</v>
      </c>
      <c r="E241" s="155" t="s">
        <v>556</v>
      </c>
      <c r="F241" s="156" t="s">
        <v>3080</v>
      </c>
      <c r="G241" s="156" t="s">
        <v>556</v>
      </c>
      <c r="H241" s="156" t="s">
        <v>3082</v>
      </c>
      <c r="I241" s="155">
        <v>409043</v>
      </c>
      <c r="J241" s="157" t="s">
        <v>2540</v>
      </c>
      <c r="K241" s="157"/>
      <c r="L241" s="155">
        <v>2022</v>
      </c>
      <c r="M241" s="158">
        <v>11475</v>
      </c>
      <c r="N241" s="159">
        <v>69771558.670000002</v>
      </c>
      <c r="O241" s="159">
        <v>61785457.509999998</v>
      </c>
      <c r="P241" s="159">
        <v>39301831.890000001</v>
      </c>
      <c r="Q241" s="159">
        <v>16882725</v>
      </c>
      <c r="R241" s="159">
        <v>22419106.890000001</v>
      </c>
      <c r="S241" s="159">
        <v>7986101.1600000001</v>
      </c>
      <c r="T241" s="159">
        <v>2597692.9</v>
      </c>
      <c r="U241" s="159">
        <v>67320406.790000007</v>
      </c>
      <c r="V241" s="159">
        <v>58342635.369999997</v>
      </c>
      <c r="W241" s="159">
        <v>21157514.780000001</v>
      </c>
      <c r="X241" s="159">
        <v>223168.52</v>
      </c>
      <c r="Y241" s="159">
        <v>8977771.4199999999</v>
      </c>
      <c r="Z241" s="159">
        <v>2166112.54</v>
      </c>
      <c r="AA241" s="159">
        <v>0</v>
      </c>
      <c r="AB241" s="159">
        <v>2166112.54</v>
      </c>
      <c r="AC241" s="159">
        <v>1101092.8400000001</v>
      </c>
      <c r="AD241" s="159">
        <v>1101092.8400000001</v>
      </c>
      <c r="AE241" s="159">
        <v>14857097.35</v>
      </c>
      <c r="AF241" s="159">
        <v>3442822.14</v>
      </c>
      <c r="AG241" s="159">
        <v>38490.75</v>
      </c>
      <c r="AH241" s="159">
        <v>465328.06</v>
      </c>
      <c r="AI241" s="159">
        <v>0</v>
      </c>
      <c r="AJ241" s="159">
        <v>0</v>
      </c>
    </row>
    <row r="242" spans="1:36">
      <c r="A242" s="153">
        <v>4</v>
      </c>
      <c r="B242" s="154">
        <v>10</v>
      </c>
      <c r="C242" s="154">
        <v>1</v>
      </c>
      <c r="D242" s="155">
        <v>3</v>
      </c>
      <c r="E242" s="155" t="s">
        <v>556</v>
      </c>
      <c r="F242" s="156" t="s">
        <v>3083</v>
      </c>
      <c r="G242" s="156" t="s">
        <v>556</v>
      </c>
      <c r="H242" s="156" t="s">
        <v>3084</v>
      </c>
      <c r="I242" s="155">
        <v>410013</v>
      </c>
      <c r="J242" s="157" t="s">
        <v>2539</v>
      </c>
      <c r="K242" s="157"/>
      <c r="L242" s="155">
        <v>2022</v>
      </c>
      <c r="M242" s="158">
        <v>13114</v>
      </c>
      <c r="N242" s="159">
        <v>86935634.579999998</v>
      </c>
      <c r="O242" s="159">
        <v>79663766.219999999</v>
      </c>
      <c r="P242" s="159">
        <v>58629592.710000001</v>
      </c>
      <c r="Q242" s="159">
        <v>30049490</v>
      </c>
      <c r="R242" s="159">
        <v>28580102.710000001</v>
      </c>
      <c r="S242" s="159">
        <v>7271868.3600000003</v>
      </c>
      <c r="T242" s="159">
        <v>185375.48</v>
      </c>
      <c r="U242" s="159">
        <v>77397051.590000004</v>
      </c>
      <c r="V242" s="159">
        <v>72487393.780000001</v>
      </c>
      <c r="W242" s="159">
        <v>27970023.870000001</v>
      </c>
      <c r="X242" s="159">
        <v>370062.18</v>
      </c>
      <c r="Y242" s="159">
        <v>4909657.8099999996</v>
      </c>
      <c r="Z242" s="159">
        <v>5394071.2199999997</v>
      </c>
      <c r="AA242" s="159">
        <v>0</v>
      </c>
      <c r="AB242" s="159">
        <v>5394071.2199999997</v>
      </c>
      <c r="AC242" s="159">
        <v>2200000</v>
      </c>
      <c r="AD242" s="159">
        <v>2200000</v>
      </c>
      <c r="AE242" s="159">
        <v>16528417.77</v>
      </c>
      <c r="AF242" s="159">
        <v>7176372.4400000004</v>
      </c>
      <c r="AG242" s="159">
        <v>38815.949999999997</v>
      </c>
      <c r="AH242" s="159">
        <v>45772.32</v>
      </c>
      <c r="AI242" s="159">
        <v>0</v>
      </c>
      <c r="AJ242" s="159">
        <v>0</v>
      </c>
    </row>
    <row r="243" spans="1:36">
      <c r="A243" s="153">
        <v>4</v>
      </c>
      <c r="B243" s="154">
        <v>10</v>
      </c>
      <c r="C243" s="154">
        <v>2</v>
      </c>
      <c r="D243" s="155">
        <v>3</v>
      </c>
      <c r="E243" s="155" t="s">
        <v>556</v>
      </c>
      <c r="F243" s="156" t="s">
        <v>3083</v>
      </c>
      <c r="G243" s="156" t="s">
        <v>556</v>
      </c>
      <c r="H243" s="156" t="s">
        <v>3085</v>
      </c>
      <c r="I243" s="155">
        <v>410023</v>
      </c>
      <c r="J243" s="157" t="s">
        <v>2538</v>
      </c>
      <c r="K243" s="157"/>
      <c r="L243" s="155">
        <v>2022</v>
      </c>
      <c r="M243" s="158">
        <v>9176</v>
      </c>
      <c r="N243" s="159">
        <v>60823207.909999996</v>
      </c>
      <c r="O243" s="159">
        <v>52043505.920000002</v>
      </c>
      <c r="P243" s="159">
        <v>38362763.579999998</v>
      </c>
      <c r="Q243" s="159">
        <v>19041023</v>
      </c>
      <c r="R243" s="159">
        <v>19321740.579999998</v>
      </c>
      <c r="S243" s="159">
        <v>8779701.9900000002</v>
      </c>
      <c r="T243" s="159">
        <v>1243229.8500000001</v>
      </c>
      <c r="U243" s="159">
        <v>67707258.439999998</v>
      </c>
      <c r="V243" s="159">
        <v>48674855.590000004</v>
      </c>
      <c r="W243" s="159">
        <v>16791279.809999999</v>
      </c>
      <c r="X243" s="159">
        <v>439629.25</v>
      </c>
      <c r="Y243" s="159">
        <v>19032402.850000001</v>
      </c>
      <c r="Z243" s="159">
        <v>12018095.76</v>
      </c>
      <c r="AA243" s="159">
        <v>5000000</v>
      </c>
      <c r="AB243" s="159">
        <v>7018095.7599999998</v>
      </c>
      <c r="AC243" s="159">
        <v>1397145</v>
      </c>
      <c r="AD243" s="159">
        <v>1397145</v>
      </c>
      <c r="AE243" s="159">
        <v>26515946.050000001</v>
      </c>
      <c r="AF243" s="159">
        <v>3368650.33</v>
      </c>
      <c r="AG243" s="159">
        <v>155771.44</v>
      </c>
      <c r="AH243" s="159">
        <v>195245.86</v>
      </c>
      <c r="AI243" s="159">
        <v>575.64</v>
      </c>
      <c r="AJ243" s="159">
        <v>50.4</v>
      </c>
    </row>
    <row r="244" spans="1:36">
      <c r="A244" s="153">
        <v>4</v>
      </c>
      <c r="B244" s="154">
        <v>10</v>
      </c>
      <c r="C244" s="154">
        <v>3</v>
      </c>
      <c r="D244" s="155">
        <v>3</v>
      </c>
      <c r="E244" s="155" t="s">
        <v>556</v>
      </c>
      <c r="F244" s="156" t="s">
        <v>3083</v>
      </c>
      <c r="G244" s="156" t="s">
        <v>556</v>
      </c>
      <c r="H244" s="156" t="s">
        <v>3086</v>
      </c>
      <c r="I244" s="155">
        <v>410033</v>
      </c>
      <c r="J244" s="157" t="s">
        <v>2537</v>
      </c>
      <c r="K244" s="157"/>
      <c r="L244" s="155">
        <v>2022</v>
      </c>
      <c r="M244" s="158">
        <v>31413</v>
      </c>
      <c r="N244" s="159">
        <v>182710558.00999999</v>
      </c>
      <c r="O244" s="159">
        <v>169519891.62</v>
      </c>
      <c r="P244" s="159">
        <v>98778696.409999996</v>
      </c>
      <c r="Q244" s="159">
        <v>42540706</v>
      </c>
      <c r="R244" s="159">
        <v>56237990.409999996</v>
      </c>
      <c r="S244" s="159">
        <v>13190666.390000001</v>
      </c>
      <c r="T244" s="159">
        <v>488422.54</v>
      </c>
      <c r="U244" s="159">
        <v>170766130.06</v>
      </c>
      <c r="V244" s="159">
        <v>149962972.69</v>
      </c>
      <c r="W244" s="159">
        <v>51420839.299999997</v>
      </c>
      <c r="X244" s="159">
        <v>1134900.97</v>
      </c>
      <c r="Y244" s="159">
        <v>20803157.370000001</v>
      </c>
      <c r="Z244" s="159">
        <v>17889176.27</v>
      </c>
      <c r="AA244" s="159">
        <v>5000000</v>
      </c>
      <c r="AB244" s="159">
        <v>12889176.27</v>
      </c>
      <c r="AC244" s="159">
        <v>5715473.04</v>
      </c>
      <c r="AD244" s="159">
        <v>5715473.04</v>
      </c>
      <c r="AE244" s="159">
        <v>83534585.079999998</v>
      </c>
      <c r="AF244" s="159">
        <v>19556918.93</v>
      </c>
      <c r="AG244" s="159">
        <v>817880.99</v>
      </c>
      <c r="AH244" s="159">
        <v>1154169.17</v>
      </c>
      <c r="AI244" s="159">
        <v>0</v>
      </c>
      <c r="AJ244" s="159">
        <v>0</v>
      </c>
    </row>
    <row r="245" spans="1:36">
      <c r="A245" s="153">
        <v>4</v>
      </c>
      <c r="B245" s="154">
        <v>10</v>
      </c>
      <c r="C245" s="154">
        <v>4</v>
      </c>
      <c r="D245" s="155">
        <v>2</v>
      </c>
      <c r="E245" s="155" t="s">
        <v>556</v>
      </c>
      <c r="F245" s="156" t="s">
        <v>3087</v>
      </c>
      <c r="G245" s="156" t="s">
        <v>556</v>
      </c>
      <c r="H245" s="156" t="s">
        <v>3088</v>
      </c>
      <c r="I245" s="155">
        <v>410042</v>
      </c>
      <c r="J245" s="157" t="s">
        <v>2536</v>
      </c>
      <c r="K245" s="157"/>
      <c r="L245" s="155">
        <v>2022</v>
      </c>
      <c r="M245" s="158">
        <v>7213</v>
      </c>
      <c r="N245" s="159">
        <v>47933866.509999998</v>
      </c>
      <c r="O245" s="159">
        <v>39668348.57</v>
      </c>
      <c r="P245" s="159">
        <v>27427848.369999997</v>
      </c>
      <c r="Q245" s="159">
        <v>12475714</v>
      </c>
      <c r="R245" s="159">
        <v>14952134.369999999</v>
      </c>
      <c r="S245" s="159">
        <v>8265517.9400000004</v>
      </c>
      <c r="T245" s="159">
        <v>1495380.8</v>
      </c>
      <c r="U245" s="159">
        <v>41503102.799999997</v>
      </c>
      <c r="V245" s="159">
        <v>33904108.729999997</v>
      </c>
      <c r="W245" s="159">
        <v>11752434.939999999</v>
      </c>
      <c r="X245" s="159">
        <v>41461.589999999997</v>
      </c>
      <c r="Y245" s="159">
        <v>7598994.0700000003</v>
      </c>
      <c r="Z245" s="159">
        <v>4591388.1900000004</v>
      </c>
      <c r="AA245" s="159">
        <v>0</v>
      </c>
      <c r="AB245" s="159">
        <v>4591388.1900000004</v>
      </c>
      <c r="AC245" s="159">
        <v>68000</v>
      </c>
      <c r="AD245" s="159">
        <v>68000</v>
      </c>
      <c r="AE245" s="159">
        <v>2073552.28</v>
      </c>
      <c r="AF245" s="159">
        <v>5764239.8399999999</v>
      </c>
      <c r="AG245" s="159">
        <v>10000</v>
      </c>
      <c r="AH245" s="159">
        <v>10173.26</v>
      </c>
      <c r="AI245" s="159">
        <v>0</v>
      </c>
      <c r="AJ245" s="159">
        <v>0</v>
      </c>
    </row>
    <row r="246" spans="1:36">
      <c r="A246" s="153">
        <v>4</v>
      </c>
      <c r="B246" s="154">
        <v>10</v>
      </c>
      <c r="C246" s="154">
        <v>5</v>
      </c>
      <c r="D246" s="155">
        <v>3</v>
      </c>
      <c r="E246" s="155" t="s">
        <v>556</v>
      </c>
      <c r="F246" s="156" t="s">
        <v>3083</v>
      </c>
      <c r="G246" s="156" t="s">
        <v>556</v>
      </c>
      <c r="H246" s="156" t="s">
        <v>3089</v>
      </c>
      <c r="I246" s="155">
        <v>410053</v>
      </c>
      <c r="J246" s="157" t="s">
        <v>2535</v>
      </c>
      <c r="K246" s="157"/>
      <c r="L246" s="155">
        <v>2022</v>
      </c>
      <c r="M246" s="158">
        <v>24950</v>
      </c>
      <c r="N246" s="159">
        <v>153117112.53999999</v>
      </c>
      <c r="O246" s="159">
        <v>137985574.63</v>
      </c>
      <c r="P246" s="159">
        <v>85091209.950000003</v>
      </c>
      <c r="Q246" s="159">
        <v>35856091</v>
      </c>
      <c r="R246" s="159">
        <v>49235118.950000003</v>
      </c>
      <c r="S246" s="159">
        <v>15131537.91</v>
      </c>
      <c r="T246" s="159">
        <v>865082.9</v>
      </c>
      <c r="U246" s="159">
        <v>149438456.44</v>
      </c>
      <c r="V246" s="159">
        <v>134243432.47</v>
      </c>
      <c r="W246" s="159">
        <v>49538306.509999998</v>
      </c>
      <c r="X246" s="159">
        <v>639096.37</v>
      </c>
      <c r="Y246" s="159">
        <v>15195023.970000001</v>
      </c>
      <c r="Z246" s="159">
        <v>18985349.809999999</v>
      </c>
      <c r="AA246" s="159">
        <v>8000000</v>
      </c>
      <c r="AB246" s="159">
        <v>10985349.809999999</v>
      </c>
      <c r="AC246" s="159">
        <v>1825928</v>
      </c>
      <c r="AD246" s="159">
        <v>1825928</v>
      </c>
      <c r="AE246" s="159">
        <v>51247952.100000001</v>
      </c>
      <c r="AF246" s="159">
        <v>3742142.16</v>
      </c>
      <c r="AG246" s="159">
        <v>253191.76</v>
      </c>
      <c r="AH246" s="159">
        <v>628639.81000000006</v>
      </c>
      <c r="AI246" s="159">
        <v>0</v>
      </c>
      <c r="AJ246" s="159">
        <v>0</v>
      </c>
    </row>
    <row r="247" spans="1:36">
      <c r="A247" s="153">
        <v>4</v>
      </c>
      <c r="B247" s="154">
        <v>11</v>
      </c>
      <c r="C247" s="154">
        <v>1</v>
      </c>
      <c r="D247" s="155">
        <v>1</v>
      </c>
      <c r="E247" s="155" t="s">
        <v>556</v>
      </c>
      <c r="F247" s="156" t="s">
        <v>3090</v>
      </c>
      <c r="G247" s="156" t="s">
        <v>556</v>
      </c>
      <c r="H247" s="156" t="s">
        <v>3091</v>
      </c>
      <c r="I247" s="155">
        <v>411011</v>
      </c>
      <c r="J247" s="157" t="s">
        <v>2531</v>
      </c>
      <c r="K247" s="157"/>
      <c r="L247" s="155">
        <v>2022</v>
      </c>
      <c r="M247" s="158">
        <v>5438</v>
      </c>
      <c r="N247" s="159">
        <v>33124202.469999999</v>
      </c>
      <c r="O247" s="159">
        <v>28530266.640000001</v>
      </c>
      <c r="P247" s="159">
        <v>14118278.640000001</v>
      </c>
      <c r="Q247" s="159">
        <v>5806099</v>
      </c>
      <c r="R247" s="159">
        <v>8312179.6399999997</v>
      </c>
      <c r="S247" s="159">
        <v>4593935.83</v>
      </c>
      <c r="T247" s="159">
        <v>80793.31</v>
      </c>
      <c r="U247" s="159">
        <v>31270119.149999999</v>
      </c>
      <c r="V247" s="159">
        <v>24607152</v>
      </c>
      <c r="W247" s="159">
        <v>10623585.27</v>
      </c>
      <c r="X247" s="159">
        <v>57654.1</v>
      </c>
      <c r="Y247" s="159">
        <v>6662967.1500000004</v>
      </c>
      <c r="Z247" s="159">
        <v>3590189.08</v>
      </c>
      <c r="AA247" s="159">
        <v>0</v>
      </c>
      <c r="AB247" s="159">
        <v>3590189.08</v>
      </c>
      <c r="AC247" s="159">
        <v>2682344</v>
      </c>
      <c r="AD247" s="159">
        <v>506918</v>
      </c>
      <c r="AE247" s="159">
        <v>2525100</v>
      </c>
      <c r="AF247" s="159">
        <v>3923114.64</v>
      </c>
      <c r="AG247" s="159">
        <v>29686.5</v>
      </c>
      <c r="AH247" s="159">
        <v>27448.78</v>
      </c>
      <c r="AI247" s="159">
        <v>0</v>
      </c>
      <c r="AJ247" s="159">
        <v>0</v>
      </c>
    </row>
    <row r="248" spans="1:36">
      <c r="A248" s="153">
        <v>4</v>
      </c>
      <c r="B248" s="154">
        <v>11</v>
      </c>
      <c r="C248" s="154">
        <v>2</v>
      </c>
      <c r="D248" s="155">
        <v>2</v>
      </c>
      <c r="E248" s="155" t="s">
        <v>556</v>
      </c>
      <c r="F248" s="156" t="s">
        <v>3092</v>
      </c>
      <c r="G248" s="156" t="s">
        <v>556</v>
      </c>
      <c r="H248" s="156" t="s">
        <v>3093</v>
      </c>
      <c r="I248" s="155">
        <v>411022</v>
      </c>
      <c r="J248" s="157" t="s">
        <v>2534</v>
      </c>
      <c r="K248" s="157"/>
      <c r="L248" s="155">
        <v>2022</v>
      </c>
      <c r="M248" s="158">
        <v>3378</v>
      </c>
      <c r="N248" s="159">
        <v>25048953.16</v>
      </c>
      <c r="O248" s="159">
        <v>21202401.719999999</v>
      </c>
      <c r="P248" s="159">
        <v>14895933.300000001</v>
      </c>
      <c r="Q248" s="159">
        <v>6522453</v>
      </c>
      <c r="R248" s="159">
        <v>8373480.2999999998</v>
      </c>
      <c r="S248" s="159">
        <v>3846551.44</v>
      </c>
      <c r="T248" s="159">
        <v>202370</v>
      </c>
      <c r="U248" s="159">
        <v>22488971.489999998</v>
      </c>
      <c r="V248" s="159">
        <v>18132809.07</v>
      </c>
      <c r="W248" s="159">
        <v>6296454.6500000004</v>
      </c>
      <c r="X248" s="159">
        <v>12689.48</v>
      </c>
      <c r="Y248" s="159">
        <v>4356162.42</v>
      </c>
      <c r="Z248" s="159">
        <v>5034091.3099999996</v>
      </c>
      <c r="AA248" s="159">
        <v>0</v>
      </c>
      <c r="AB248" s="159">
        <v>5034091.3099999996</v>
      </c>
      <c r="AC248" s="159">
        <v>87129.64</v>
      </c>
      <c r="AD248" s="159">
        <v>87129.64</v>
      </c>
      <c r="AE248" s="159">
        <v>389606.51</v>
      </c>
      <c r="AF248" s="159">
        <v>3069592.65</v>
      </c>
      <c r="AG248" s="159">
        <v>725183.92</v>
      </c>
      <c r="AH248" s="159">
        <v>707936.27</v>
      </c>
      <c r="AI248" s="159">
        <v>0</v>
      </c>
      <c r="AJ248" s="159">
        <v>0</v>
      </c>
    </row>
    <row r="249" spans="1:36">
      <c r="A249" s="153">
        <v>4</v>
      </c>
      <c r="B249" s="154">
        <v>11</v>
      </c>
      <c r="C249" s="154">
        <v>3</v>
      </c>
      <c r="D249" s="155">
        <v>2</v>
      </c>
      <c r="E249" s="155" t="s">
        <v>556</v>
      </c>
      <c r="F249" s="156" t="s">
        <v>3092</v>
      </c>
      <c r="G249" s="156" t="s">
        <v>556</v>
      </c>
      <c r="H249" s="156" t="s">
        <v>3094</v>
      </c>
      <c r="I249" s="155">
        <v>411032</v>
      </c>
      <c r="J249" s="157" t="s">
        <v>1838</v>
      </c>
      <c r="K249" s="157"/>
      <c r="L249" s="155">
        <v>2022</v>
      </c>
      <c r="M249" s="158">
        <v>5276</v>
      </c>
      <c r="N249" s="159">
        <v>32562729.050000001</v>
      </c>
      <c r="O249" s="159">
        <v>29500007.75</v>
      </c>
      <c r="P249" s="159">
        <v>18441094.23</v>
      </c>
      <c r="Q249" s="159">
        <v>8141064</v>
      </c>
      <c r="R249" s="159">
        <v>10300030.23</v>
      </c>
      <c r="S249" s="159">
        <v>3062721.3</v>
      </c>
      <c r="T249" s="159">
        <v>49003.51</v>
      </c>
      <c r="U249" s="159">
        <v>28932600.260000002</v>
      </c>
      <c r="V249" s="159">
        <v>23978401.23</v>
      </c>
      <c r="W249" s="159">
        <v>9059563.7400000002</v>
      </c>
      <c r="X249" s="159">
        <v>9541.41</v>
      </c>
      <c r="Y249" s="159">
        <v>4954199.03</v>
      </c>
      <c r="Z249" s="159">
        <v>5469542.5999999996</v>
      </c>
      <c r="AA249" s="159">
        <v>782000</v>
      </c>
      <c r="AB249" s="159">
        <v>4687542.5999999996</v>
      </c>
      <c r="AC249" s="159">
        <v>2680330.96</v>
      </c>
      <c r="AD249" s="159">
        <v>36648</v>
      </c>
      <c r="AE249" s="159">
        <v>782000</v>
      </c>
      <c r="AF249" s="159">
        <v>5521606.5199999996</v>
      </c>
      <c r="AG249" s="159">
        <v>621076.43000000005</v>
      </c>
      <c r="AH249" s="159">
        <v>171241.45</v>
      </c>
      <c r="AI249" s="159">
        <v>0</v>
      </c>
      <c r="AJ249" s="159">
        <v>0</v>
      </c>
    </row>
    <row r="250" spans="1:36">
      <c r="A250" s="153">
        <v>4</v>
      </c>
      <c r="B250" s="154">
        <v>11</v>
      </c>
      <c r="C250" s="154">
        <v>4</v>
      </c>
      <c r="D250" s="155">
        <v>2</v>
      </c>
      <c r="E250" s="155" t="s">
        <v>556</v>
      </c>
      <c r="F250" s="156" t="s">
        <v>3092</v>
      </c>
      <c r="G250" s="156" t="s">
        <v>556</v>
      </c>
      <c r="H250" s="156" t="s">
        <v>3095</v>
      </c>
      <c r="I250" s="155">
        <v>411042</v>
      </c>
      <c r="J250" s="157" t="s">
        <v>2533</v>
      </c>
      <c r="K250" s="157"/>
      <c r="L250" s="155">
        <v>2022</v>
      </c>
      <c r="M250" s="158">
        <v>7465</v>
      </c>
      <c r="N250" s="159">
        <v>44629963.969999999</v>
      </c>
      <c r="O250" s="159">
        <v>41649463.140000001</v>
      </c>
      <c r="P250" s="159">
        <v>31347853.219999999</v>
      </c>
      <c r="Q250" s="159">
        <v>14979394</v>
      </c>
      <c r="R250" s="159">
        <v>16368459.220000001</v>
      </c>
      <c r="S250" s="159">
        <v>2980500.83</v>
      </c>
      <c r="T250" s="159">
        <v>163293</v>
      </c>
      <c r="U250" s="159">
        <v>42145620.609999999</v>
      </c>
      <c r="V250" s="159">
        <v>38338365.799999997</v>
      </c>
      <c r="W250" s="159">
        <v>11224127.07</v>
      </c>
      <c r="X250" s="159">
        <v>4671.09</v>
      </c>
      <c r="Y250" s="159">
        <v>3807254.81</v>
      </c>
      <c r="Z250" s="159">
        <v>5935759.0199999996</v>
      </c>
      <c r="AA250" s="159">
        <v>0</v>
      </c>
      <c r="AB250" s="159">
        <v>5935759.0199999996</v>
      </c>
      <c r="AC250" s="159">
        <v>6663170</v>
      </c>
      <c r="AD250" s="159">
        <v>100000</v>
      </c>
      <c r="AE250" s="159">
        <v>110018</v>
      </c>
      <c r="AF250" s="159">
        <v>3311097.34</v>
      </c>
      <c r="AG250" s="159">
        <v>526077.18999999994</v>
      </c>
      <c r="AH250" s="159">
        <v>164384.76999999999</v>
      </c>
      <c r="AI250" s="159">
        <v>0</v>
      </c>
      <c r="AJ250" s="159">
        <v>0</v>
      </c>
    </row>
    <row r="251" spans="1:36">
      <c r="A251" s="153">
        <v>4</v>
      </c>
      <c r="B251" s="154">
        <v>11</v>
      </c>
      <c r="C251" s="154">
        <v>5</v>
      </c>
      <c r="D251" s="155">
        <v>3</v>
      </c>
      <c r="E251" s="155" t="s">
        <v>556</v>
      </c>
      <c r="F251" s="156" t="s">
        <v>3096</v>
      </c>
      <c r="G251" s="156" t="s">
        <v>556</v>
      </c>
      <c r="H251" s="156" t="s">
        <v>3097</v>
      </c>
      <c r="I251" s="155">
        <v>411053</v>
      </c>
      <c r="J251" s="157" t="s">
        <v>2532</v>
      </c>
      <c r="K251" s="157"/>
      <c r="L251" s="155">
        <v>2022</v>
      </c>
      <c r="M251" s="158">
        <v>9135</v>
      </c>
      <c r="N251" s="159">
        <v>53845117.609999999</v>
      </c>
      <c r="O251" s="159">
        <v>49699252.130000003</v>
      </c>
      <c r="P251" s="159">
        <v>33119732.940000001</v>
      </c>
      <c r="Q251" s="159">
        <v>15500263</v>
      </c>
      <c r="R251" s="159">
        <v>17619469.940000001</v>
      </c>
      <c r="S251" s="159">
        <v>4145865.48</v>
      </c>
      <c r="T251" s="159">
        <v>71391.399999999994</v>
      </c>
      <c r="U251" s="159">
        <v>48669155.950000003</v>
      </c>
      <c r="V251" s="159">
        <v>43689092.390000001</v>
      </c>
      <c r="W251" s="159">
        <v>17722636.43</v>
      </c>
      <c r="X251" s="159">
        <v>40771.949999999997</v>
      </c>
      <c r="Y251" s="159">
        <v>4980063.5599999996</v>
      </c>
      <c r="Z251" s="159">
        <v>7507823.0800000001</v>
      </c>
      <c r="AA251" s="159">
        <v>0</v>
      </c>
      <c r="AB251" s="159">
        <v>7507823.0800000001</v>
      </c>
      <c r="AC251" s="159">
        <v>4900308</v>
      </c>
      <c r="AD251" s="159">
        <v>400308</v>
      </c>
      <c r="AE251" s="159">
        <v>1979611</v>
      </c>
      <c r="AF251" s="159">
        <v>6010159.7400000002</v>
      </c>
      <c r="AG251" s="159">
        <v>177826.25</v>
      </c>
      <c r="AH251" s="159">
        <v>157340.79</v>
      </c>
      <c r="AI251" s="159">
        <v>0</v>
      </c>
      <c r="AJ251" s="159">
        <v>0</v>
      </c>
    </row>
    <row r="252" spans="1:36">
      <c r="A252" s="153">
        <v>4</v>
      </c>
      <c r="B252" s="154">
        <v>11</v>
      </c>
      <c r="C252" s="154">
        <v>6</v>
      </c>
      <c r="D252" s="155">
        <v>2</v>
      </c>
      <c r="E252" s="155" t="s">
        <v>556</v>
      </c>
      <c r="F252" s="156" t="s">
        <v>3092</v>
      </c>
      <c r="G252" s="156" t="s">
        <v>556</v>
      </c>
      <c r="H252" s="156" t="s">
        <v>3098</v>
      </c>
      <c r="I252" s="155">
        <v>411062</v>
      </c>
      <c r="J252" s="157" t="s">
        <v>2531</v>
      </c>
      <c r="K252" s="157"/>
      <c r="L252" s="155">
        <v>2022</v>
      </c>
      <c r="M252" s="158">
        <v>4363</v>
      </c>
      <c r="N252" s="159">
        <v>27028911.210000001</v>
      </c>
      <c r="O252" s="159">
        <v>24449869.109999999</v>
      </c>
      <c r="P252" s="159">
        <v>13782454.76</v>
      </c>
      <c r="Q252" s="159">
        <v>4385619</v>
      </c>
      <c r="R252" s="159">
        <v>9396835.7599999998</v>
      </c>
      <c r="S252" s="159">
        <v>2579042.1</v>
      </c>
      <c r="T252" s="159">
        <v>31094</v>
      </c>
      <c r="U252" s="159">
        <v>24401992.07</v>
      </c>
      <c r="V252" s="159">
        <v>21324677.129999999</v>
      </c>
      <c r="W252" s="159">
        <v>7580961.96</v>
      </c>
      <c r="X252" s="159">
        <v>65086.080000000002</v>
      </c>
      <c r="Y252" s="159">
        <v>3077314.94</v>
      </c>
      <c r="Z252" s="159">
        <v>5173095.68</v>
      </c>
      <c r="AA252" s="159">
        <v>0</v>
      </c>
      <c r="AB252" s="159">
        <v>5173095.68</v>
      </c>
      <c r="AC252" s="159">
        <v>833080</v>
      </c>
      <c r="AD252" s="159">
        <v>733080</v>
      </c>
      <c r="AE252" s="159">
        <v>5357401.49</v>
      </c>
      <c r="AF252" s="159">
        <v>3125191.98</v>
      </c>
      <c r="AG252" s="159">
        <v>89000</v>
      </c>
      <c r="AH252" s="159">
        <v>138029.63</v>
      </c>
      <c r="AI252" s="159">
        <v>0</v>
      </c>
      <c r="AJ252" s="159">
        <v>0</v>
      </c>
    </row>
    <row r="253" spans="1:36">
      <c r="A253" s="153">
        <v>4</v>
      </c>
      <c r="B253" s="154">
        <v>11</v>
      </c>
      <c r="C253" s="154">
        <v>7</v>
      </c>
      <c r="D253" s="155">
        <v>2</v>
      </c>
      <c r="E253" s="155" t="s">
        <v>556</v>
      </c>
      <c r="F253" s="156" t="s">
        <v>3092</v>
      </c>
      <c r="G253" s="156" t="s">
        <v>556</v>
      </c>
      <c r="H253" s="156" t="s">
        <v>3099</v>
      </c>
      <c r="I253" s="155">
        <v>411072</v>
      </c>
      <c r="J253" s="157" t="s">
        <v>2530</v>
      </c>
      <c r="K253" s="157"/>
      <c r="L253" s="155">
        <v>2022</v>
      </c>
      <c r="M253" s="158">
        <v>4708</v>
      </c>
      <c r="N253" s="159">
        <v>32212200.960000001</v>
      </c>
      <c r="O253" s="159">
        <v>27548382.140000001</v>
      </c>
      <c r="P253" s="159">
        <v>19485053.300000001</v>
      </c>
      <c r="Q253" s="159">
        <v>9407417</v>
      </c>
      <c r="R253" s="159">
        <v>10077636.300000001</v>
      </c>
      <c r="S253" s="159">
        <v>4663818.82</v>
      </c>
      <c r="T253" s="159">
        <v>16631</v>
      </c>
      <c r="U253" s="159">
        <v>30310942.93</v>
      </c>
      <c r="V253" s="159">
        <v>24515542.050000001</v>
      </c>
      <c r="W253" s="159">
        <v>9497439.8300000001</v>
      </c>
      <c r="X253" s="159">
        <v>0</v>
      </c>
      <c r="Y253" s="159">
        <v>5795400.8799999999</v>
      </c>
      <c r="Z253" s="159">
        <v>5646847.8899999997</v>
      </c>
      <c r="AA253" s="159">
        <v>0</v>
      </c>
      <c r="AB253" s="159">
        <v>5646847.8899999997</v>
      </c>
      <c r="AC253" s="159">
        <v>0</v>
      </c>
      <c r="AD253" s="159">
        <v>0</v>
      </c>
      <c r="AE253" s="159">
        <v>0</v>
      </c>
      <c r="AF253" s="159">
        <v>3032840.09</v>
      </c>
      <c r="AG253" s="159">
        <v>0</v>
      </c>
      <c r="AH253" s="159">
        <v>908.64</v>
      </c>
      <c r="AI253" s="159">
        <v>0</v>
      </c>
      <c r="AJ253" s="159">
        <v>0</v>
      </c>
    </row>
    <row r="254" spans="1:36">
      <c r="A254" s="153">
        <v>4</v>
      </c>
      <c r="B254" s="154">
        <v>12</v>
      </c>
      <c r="C254" s="154">
        <v>1</v>
      </c>
      <c r="D254" s="155">
        <v>1</v>
      </c>
      <c r="E254" s="155" t="s">
        <v>556</v>
      </c>
      <c r="F254" s="156" t="s">
        <v>3100</v>
      </c>
      <c r="G254" s="156" t="s">
        <v>556</v>
      </c>
      <c r="H254" s="156" t="s">
        <v>3101</v>
      </c>
      <c r="I254" s="155">
        <v>412011</v>
      </c>
      <c r="J254" s="157" t="s">
        <v>2528</v>
      </c>
      <c r="K254" s="157"/>
      <c r="L254" s="155">
        <v>2022</v>
      </c>
      <c r="M254" s="158">
        <v>15915</v>
      </c>
      <c r="N254" s="159">
        <v>98984785.609999999</v>
      </c>
      <c r="O254" s="159">
        <v>89286273.030000001</v>
      </c>
      <c r="P254" s="159">
        <v>50296900.879999995</v>
      </c>
      <c r="Q254" s="159">
        <v>18714853</v>
      </c>
      <c r="R254" s="159">
        <v>31582047.879999999</v>
      </c>
      <c r="S254" s="159">
        <v>9698512.5800000001</v>
      </c>
      <c r="T254" s="159">
        <v>688188.4</v>
      </c>
      <c r="U254" s="159">
        <v>96946116.780000001</v>
      </c>
      <c r="V254" s="159">
        <v>81639485.510000005</v>
      </c>
      <c r="W254" s="159">
        <v>31998890.940000001</v>
      </c>
      <c r="X254" s="159">
        <v>187937.5</v>
      </c>
      <c r="Y254" s="159">
        <v>15306631.27</v>
      </c>
      <c r="Z254" s="159">
        <v>14601263.279999999</v>
      </c>
      <c r="AA254" s="159">
        <v>0</v>
      </c>
      <c r="AB254" s="159">
        <v>14601263.279999999</v>
      </c>
      <c r="AC254" s="159">
        <v>1245769</v>
      </c>
      <c r="AD254" s="159">
        <v>1200000</v>
      </c>
      <c r="AE254" s="159">
        <v>12689489.449999999</v>
      </c>
      <c r="AF254" s="159">
        <v>7646787.5199999996</v>
      </c>
      <c r="AG254" s="159">
        <v>32991.53</v>
      </c>
      <c r="AH254" s="159">
        <v>314026.27</v>
      </c>
      <c r="AI254" s="159">
        <v>0</v>
      </c>
      <c r="AJ254" s="159">
        <v>0</v>
      </c>
    </row>
    <row r="255" spans="1:36">
      <c r="A255" s="153">
        <v>4</v>
      </c>
      <c r="B255" s="154">
        <v>12</v>
      </c>
      <c r="C255" s="154">
        <v>2</v>
      </c>
      <c r="D255" s="155">
        <v>2</v>
      </c>
      <c r="E255" s="155" t="s">
        <v>556</v>
      </c>
      <c r="F255" s="156" t="s">
        <v>3102</v>
      </c>
      <c r="G255" s="156" t="s">
        <v>556</v>
      </c>
      <c r="H255" s="156" t="s">
        <v>3103</v>
      </c>
      <c r="I255" s="155">
        <v>412022</v>
      </c>
      <c r="J255" s="157" t="s">
        <v>2529</v>
      </c>
      <c r="K255" s="157"/>
      <c r="L255" s="155">
        <v>2022</v>
      </c>
      <c r="M255" s="158">
        <v>5275</v>
      </c>
      <c r="N255" s="159">
        <v>34818742.549999997</v>
      </c>
      <c r="O255" s="159">
        <v>27726166.25</v>
      </c>
      <c r="P255" s="159">
        <v>20678701.969999999</v>
      </c>
      <c r="Q255" s="159">
        <v>10129491</v>
      </c>
      <c r="R255" s="159">
        <v>10549210.970000001</v>
      </c>
      <c r="S255" s="159">
        <v>7092576.2999999998</v>
      </c>
      <c r="T255" s="159">
        <v>9787.4500000000007</v>
      </c>
      <c r="U255" s="159">
        <v>32058306.949999999</v>
      </c>
      <c r="V255" s="159">
        <v>24103582.420000002</v>
      </c>
      <c r="W255" s="159">
        <v>9686401.6099999994</v>
      </c>
      <c r="X255" s="159">
        <v>13215.86</v>
      </c>
      <c r="Y255" s="159">
        <v>7954724.5300000003</v>
      </c>
      <c r="Z255" s="159">
        <v>2213440.09</v>
      </c>
      <c r="AA255" s="159">
        <v>1675011</v>
      </c>
      <c r="AB255" s="159">
        <v>538429.08999999985</v>
      </c>
      <c r="AC255" s="159">
        <v>3615728</v>
      </c>
      <c r="AD255" s="159">
        <v>1647394</v>
      </c>
      <c r="AE255" s="159">
        <v>1975011</v>
      </c>
      <c r="AF255" s="159">
        <v>3622583.83</v>
      </c>
      <c r="AG255" s="159">
        <v>155787.26</v>
      </c>
      <c r="AH255" s="159">
        <v>298381.90999999997</v>
      </c>
      <c r="AI255" s="159">
        <v>0</v>
      </c>
      <c r="AJ255" s="159">
        <v>0</v>
      </c>
    </row>
    <row r="256" spans="1:36">
      <c r="A256" s="153">
        <v>4</v>
      </c>
      <c r="B256" s="154">
        <v>12</v>
      </c>
      <c r="C256" s="154">
        <v>3</v>
      </c>
      <c r="D256" s="155">
        <v>2</v>
      </c>
      <c r="E256" s="155" t="s">
        <v>556</v>
      </c>
      <c r="F256" s="156" t="s">
        <v>3102</v>
      </c>
      <c r="G256" s="156" t="s">
        <v>556</v>
      </c>
      <c r="H256" s="156" t="s">
        <v>3104</v>
      </c>
      <c r="I256" s="155">
        <v>412032</v>
      </c>
      <c r="J256" s="157" t="s">
        <v>2475</v>
      </c>
      <c r="K256" s="157"/>
      <c r="L256" s="155">
        <v>2022</v>
      </c>
      <c r="M256" s="158">
        <v>4748</v>
      </c>
      <c r="N256" s="159">
        <v>27953384.440000001</v>
      </c>
      <c r="O256" s="159">
        <v>26454958.68</v>
      </c>
      <c r="P256" s="159">
        <v>19750718.030000001</v>
      </c>
      <c r="Q256" s="159">
        <v>10194192</v>
      </c>
      <c r="R256" s="159">
        <v>9556526.0299999993</v>
      </c>
      <c r="S256" s="159">
        <v>1498425.76</v>
      </c>
      <c r="T256" s="159">
        <v>75804.87</v>
      </c>
      <c r="U256" s="159">
        <v>26796682.329999998</v>
      </c>
      <c r="V256" s="159">
        <v>24807506.52</v>
      </c>
      <c r="W256" s="159">
        <v>10317155</v>
      </c>
      <c r="X256" s="159">
        <v>24523.39</v>
      </c>
      <c r="Y256" s="159">
        <v>1989175.81</v>
      </c>
      <c r="Z256" s="159">
        <v>2323840.54</v>
      </c>
      <c r="AA256" s="159">
        <v>0</v>
      </c>
      <c r="AB256" s="159">
        <v>2323840.54</v>
      </c>
      <c r="AC256" s="159">
        <v>414176.48</v>
      </c>
      <c r="AD256" s="159">
        <v>414176.48</v>
      </c>
      <c r="AE256" s="159">
        <v>2088882.36</v>
      </c>
      <c r="AF256" s="159">
        <v>1647452.1599999999</v>
      </c>
      <c r="AG256" s="159">
        <v>48244.12</v>
      </c>
      <c r="AH256" s="159">
        <v>80006.66</v>
      </c>
      <c r="AI256" s="159">
        <v>0</v>
      </c>
      <c r="AJ256" s="159">
        <v>0</v>
      </c>
    </row>
    <row r="257" spans="1:36">
      <c r="A257" s="153">
        <v>4</v>
      </c>
      <c r="B257" s="154">
        <v>12</v>
      </c>
      <c r="C257" s="154">
        <v>4</v>
      </c>
      <c r="D257" s="155">
        <v>2</v>
      </c>
      <c r="E257" s="155" t="s">
        <v>556</v>
      </c>
      <c r="F257" s="156" t="s">
        <v>3102</v>
      </c>
      <c r="G257" s="156" t="s">
        <v>556</v>
      </c>
      <c r="H257" s="156" t="s">
        <v>3105</v>
      </c>
      <c r="I257" s="155">
        <v>412042</v>
      </c>
      <c r="J257" s="157" t="s">
        <v>2528</v>
      </c>
      <c r="K257" s="157"/>
      <c r="L257" s="155">
        <v>2022</v>
      </c>
      <c r="M257" s="158">
        <v>7488</v>
      </c>
      <c r="N257" s="159">
        <v>52690771.590000004</v>
      </c>
      <c r="O257" s="159">
        <v>42538068.100000001</v>
      </c>
      <c r="P257" s="159">
        <v>27911685.23</v>
      </c>
      <c r="Q257" s="159">
        <v>12593023</v>
      </c>
      <c r="R257" s="159">
        <v>15318662.23</v>
      </c>
      <c r="S257" s="159">
        <v>10152703.49</v>
      </c>
      <c r="T257" s="159">
        <v>3861973</v>
      </c>
      <c r="U257" s="159">
        <v>46119402.399999999</v>
      </c>
      <c r="V257" s="159">
        <v>38692557</v>
      </c>
      <c r="W257" s="159">
        <v>14900970</v>
      </c>
      <c r="X257" s="159">
        <v>0</v>
      </c>
      <c r="Y257" s="159">
        <v>7426845.4000000004</v>
      </c>
      <c r="Z257" s="159">
        <v>2206306.11</v>
      </c>
      <c r="AA257" s="159">
        <v>0</v>
      </c>
      <c r="AB257" s="159">
        <v>2206306.11</v>
      </c>
      <c r="AC257" s="159">
        <v>0</v>
      </c>
      <c r="AD257" s="159">
        <v>0</v>
      </c>
      <c r="AE257" s="159">
        <v>0</v>
      </c>
      <c r="AF257" s="159">
        <v>3845511.1</v>
      </c>
      <c r="AG257" s="159">
        <v>2882.54</v>
      </c>
      <c r="AH257" s="159">
        <v>88669.27</v>
      </c>
      <c r="AI257" s="159">
        <v>0</v>
      </c>
      <c r="AJ257" s="159">
        <v>0</v>
      </c>
    </row>
    <row r="258" spans="1:36">
      <c r="A258" s="153">
        <v>4</v>
      </c>
      <c r="B258" s="154">
        <v>12</v>
      </c>
      <c r="C258" s="154">
        <v>5</v>
      </c>
      <c r="D258" s="155">
        <v>2</v>
      </c>
      <c r="E258" s="155" t="s">
        <v>556</v>
      </c>
      <c r="F258" s="156" t="s">
        <v>3102</v>
      </c>
      <c r="G258" s="156" t="s">
        <v>556</v>
      </c>
      <c r="H258" s="156" t="s">
        <v>3106</v>
      </c>
      <c r="I258" s="155">
        <v>412052</v>
      </c>
      <c r="J258" s="157" t="s">
        <v>2527</v>
      </c>
      <c r="K258" s="157"/>
      <c r="L258" s="155">
        <v>2022</v>
      </c>
      <c r="M258" s="158">
        <v>5840</v>
      </c>
      <c r="N258" s="159">
        <v>38925405.57</v>
      </c>
      <c r="O258" s="159">
        <v>31581018.25</v>
      </c>
      <c r="P258" s="159">
        <v>24732029.859999999</v>
      </c>
      <c r="Q258" s="159">
        <v>13676287</v>
      </c>
      <c r="R258" s="159">
        <v>11055742.859999999</v>
      </c>
      <c r="S258" s="159">
        <v>7344387.3200000003</v>
      </c>
      <c r="T258" s="159">
        <v>44240</v>
      </c>
      <c r="U258" s="159">
        <v>32863035.199999999</v>
      </c>
      <c r="V258" s="159">
        <v>29106952.09</v>
      </c>
      <c r="W258" s="159">
        <v>12608695.27</v>
      </c>
      <c r="X258" s="159">
        <v>51093.45</v>
      </c>
      <c r="Y258" s="159">
        <v>3756083.11</v>
      </c>
      <c r="Z258" s="159">
        <v>817738.34</v>
      </c>
      <c r="AA258" s="159">
        <v>0</v>
      </c>
      <c r="AB258" s="159">
        <v>817738.34</v>
      </c>
      <c r="AC258" s="159">
        <v>1004520</v>
      </c>
      <c r="AD258" s="159">
        <v>1004520</v>
      </c>
      <c r="AE258" s="159">
        <v>2001201</v>
      </c>
      <c r="AF258" s="159">
        <v>2474066.16</v>
      </c>
      <c r="AG258" s="159">
        <v>124921</v>
      </c>
      <c r="AH258" s="159">
        <v>57735.49</v>
      </c>
      <c r="AI258" s="159">
        <v>0</v>
      </c>
      <c r="AJ258" s="159">
        <v>3511</v>
      </c>
    </row>
    <row r="259" spans="1:36">
      <c r="A259" s="153">
        <v>4</v>
      </c>
      <c r="B259" s="154">
        <v>12</v>
      </c>
      <c r="C259" s="154">
        <v>6</v>
      </c>
      <c r="D259" s="155">
        <v>2</v>
      </c>
      <c r="E259" s="155" t="s">
        <v>556</v>
      </c>
      <c r="F259" s="156" t="s">
        <v>3102</v>
      </c>
      <c r="G259" s="156" t="s">
        <v>556</v>
      </c>
      <c r="H259" s="156" t="s">
        <v>3107</v>
      </c>
      <c r="I259" s="155">
        <v>412062</v>
      </c>
      <c r="J259" s="157" t="s">
        <v>2526</v>
      </c>
      <c r="K259" s="157"/>
      <c r="L259" s="155">
        <v>2022</v>
      </c>
      <c r="M259" s="158">
        <v>3924</v>
      </c>
      <c r="N259" s="159">
        <v>25828118.949999999</v>
      </c>
      <c r="O259" s="159">
        <v>20952091.539999999</v>
      </c>
      <c r="P259" s="159">
        <v>16061476.08</v>
      </c>
      <c r="Q259" s="159">
        <v>8309461</v>
      </c>
      <c r="R259" s="159">
        <v>7752015.0800000001</v>
      </c>
      <c r="S259" s="159">
        <v>4876027.41</v>
      </c>
      <c r="T259" s="159">
        <v>274.45999999999998</v>
      </c>
      <c r="U259" s="159">
        <v>21992351.309999999</v>
      </c>
      <c r="V259" s="159">
        <v>18990145.260000002</v>
      </c>
      <c r="W259" s="159">
        <v>7857910.2000000002</v>
      </c>
      <c r="X259" s="159">
        <v>92929.04</v>
      </c>
      <c r="Y259" s="159">
        <v>3002206.05</v>
      </c>
      <c r="Z259" s="159">
        <v>2252948</v>
      </c>
      <c r="AA259" s="159">
        <v>0</v>
      </c>
      <c r="AB259" s="159">
        <v>2252948</v>
      </c>
      <c r="AC259" s="159">
        <v>1055368</v>
      </c>
      <c r="AD259" s="159">
        <v>1055368</v>
      </c>
      <c r="AE259" s="159">
        <v>5243842.17</v>
      </c>
      <c r="AF259" s="159">
        <v>1961946.28</v>
      </c>
      <c r="AG259" s="159">
        <v>0</v>
      </c>
      <c r="AH259" s="159">
        <v>92341.63</v>
      </c>
      <c r="AI259" s="159">
        <v>0</v>
      </c>
      <c r="AJ259" s="159">
        <v>0</v>
      </c>
    </row>
    <row r="260" spans="1:36">
      <c r="A260" s="153">
        <v>4</v>
      </c>
      <c r="B260" s="154">
        <v>13</v>
      </c>
      <c r="C260" s="154">
        <v>1</v>
      </c>
      <c r="D260" s="155">
        <v>3</v>
      </c>
      <c r="E260" s="155" t="s">
        <v>556</v>
      </c>
      <c r="F260" s="156" t="s">
        <v>3108</v>
      </c>
      <c r="G260" s="156" t="s">
        <v>556</v>
      </c>
      <c r="H260" s="156" t="s">
        <v>3109</v>
      </c>
      <c r="I260" s="155">
        <v>413013</v>
      </c>
      <c r="J260" s="157" t="s">
        <v>2525</v>
      </c>
      <c r="K260" s="157"/>
      <c r="L260" s="155">
        <v>2022</v>
      </c>
      <c r="M260" s="158">
        <v>6803</v>
      </c>
      <c r="N260" s="159">
        <v>41070155.600000001</v>
      </c>
      <c r="O260" s="159">
        <v>37008979.979999997</v>
      </c>
      <c r="P260" s="159">
        <v>26199647.780000001</v>
      </c>
      <c r="Q260" s="159">
        <v>13378705</v>
      </c>
      <c r="R260" s="159">
        <v>12820942.779999999</v>
      </c>
      <c r="S260" s="159">
        <v>4061175.62</v>
      </c>
      <c r="T260" s="159">
        <v>502729.78</v>
      </c>
      <c r="U260" s="159">
        <v>36189524.259999998</v>
      </c>
      <c r="V260" s="159">
        <v>34985267.520000003</v>
      </c>
      <c r="W260" s="159">
        <v>13306783.75</v>
      </c>
      <c r="X260" s="159">
        <v>119091.1</v>
      </c>
      <c r="Y260" s="159">
        <v>1204256.74</v>
      </c>
      <c r="Z260" s="159">
        <v>2387873.85</v>
      </c>
      <c r="AA260" s="159">
        <v>0</v>
      </c>
      <c r="AB260" s="159">
        <v>2387873.85</v>
      </c>
      <c r="AC260" s="159">
        <v>406853.04</v>
      </c>
      <c r="AD260" s="159">
        <v>406853.04</v>
      </c>
      <c r="AE260" s="159">
        <v>4318701.74</v>
      </c>
      <c r="AF260" s="159">
        <v>2023712.46</v>
      </c>
      <c r="AG260" s="159">
        <v>33532.080000000002</v>
      </c>
      <c r="AH260" s="159">
        <v>110773.81</v>
      </c>
      <c r="AI260" s="159">
        <v>0</v>
      </c>
      <c r="AJ260" s="159">
        <v>0</v>
      </c>
    </row>
    <row r="261" spans="1:36">
      <c r="A261" s="153">
        <v>4</v>
      </c>
      <c r="B261" s="154">
        <v>13</v>
      </c>
      <c r="C261" s="154">
        <v>2</v>
      </c>
      <c r="D261" s="155">
        <v>3</v>
      </c>
      <c r="E261" s="155" t="s">
        <v>556</v>
      </c>
      <c r="F261" s="156" t="s">
        <v>3108</v>
      </c>
      <c r="G261" s="156" t="s">
        <v>556</v>
      </c>
      <c r="H261" s="156" t="s">
        <v>3110</v>
      </c>
      <c r="I261" s="155">
        <v>413023</v>
      </c>
      <c r="J261" s="157" t="s">
        <v>2524</v>
      </c>
      <c r="K261" s="157"/>
      <c r="L261" s="155">
        <v>2022</v>
      </c>
      <c r="M261" s="158">
        <v>15702</v>
      </c>
      <c r="N261" s="159">
        <v>97881113.689999998</v>
      </c>
      <c r="O261" s="159">
        <v>86656393.689999998</v>
      </c>
      <c r="P261" s="159">
        <v>53251912.340000004</v>
      </c>
      <c r="Q261" s="159">
        <v>22826240</v>
      </c>
      <c r="R261" s="159">
        <v>30425672.34</v>
      </c>
      <c r="S261" s="159">
        <v>11224720</v>
      </c>
      <c r="T261" s="159">
        <v>708360.07</v>
      </c>
      <c r="U261" s="159">
        <v>96228931.209999993</v>
      </c>
      <c r="V261" s="159">
        <v>80191285.959999993</v>
      </c>
      <c r="W261" s="159">
        <v>31543524.550000001</v>
      </c>
      <c r="X261" s="159">
        <v>245626.69</v>
      </c>
      <c r="Y261" s="159">
        <v>16037645.25</v>
      </c>
      <c r="Z261" s="159">
        <v>7828998.1500000004</v>
      </c>
      <c r="AA261" s="159">
        <v>4700000</v>
      </c>
      <c r="AB261" s="159">
        <v>3128998.1500000004</v>
      </c>
      <c r="AC261" s="159">
        <v>1358000</v>
      </c>
      <c r="AD261" s="159">
        <v>1358000</v>
      </c>
      <c r="AE261" s="159">
        <v>12397709.789999999</v>
      </c>
      <c r="AF261" s="159">
        <v>6465107.7300000004</v>
      </c>
      <c r="AG261" s="159">
        <v>1675893.81</v>
      </c>
      <c r="AH261" s="159">
        <v>1578834.38</v>
      </c>
      <c r="AI261" s="159">
        <v>0</v>
      </c>
      <c r="AJ261" s="159">
        <v>0</v>
      </c>
    </row>
    <row r="262" spans="1:36">
      <c r="A262" s="153">
        <v>4</v>
      </c>
      <c r="B262" s="154">
        <v>13</v>
      </c>
      <c r="C262" s="154">
        <v>3</v>
      </c>
      <c r="D262" s="155">
        <v>2</v>
      </c>
      <c r="E262" s="155" t="s">
        <v>556</v>
      </c>
      <c r="F262" s="156" t="s">
        <v>3111</v>
      </c>
      <c r="G262" s="156" t="s">
        <v>556</v>
      </c>
      <c r="H262" s="156" t="s">
        <v>3112</v>
      </c>
      <c r="I262" s="155">
        <v>413032</v>
      </c>
      <c r="J262" s="157" t="s">
        <v>2523</v>
      </c>
      <c r="K262" s="157"/>
      <c r="L262" s="155">
        <v>2022</v>
      </c>
      <c r="M262" s="158">
        <v>4904</v>
      </c>
      <c r="N262" s="159">
        <v>31970138.609999999</v>
      </c>
      <c r="O262" s="159">
        <v>29463584.039999999</v>
      </c>
      <c r="P262" s="159">
        <v>22583026.75</v>
      </c>
      <c r="Q262" s="159">
        <v>11273087</v>
      </c>
      <c r="R262" s="159">
        <v>11309939.75</v>
      </c>
      <c r="S262" s="159">
        <v>2506554.5699999998</v>
      </c>
      <c r="T262" s="159">
        <v>64418.75</v>
      </c>
      <c r="U262" s="159">
        <v>29840428.789999999</v>
      </c>
      <c r="V262" s="159">
        <v>27656074.609999999</v>
      </c>
      <c r="W262" s="159">
        <v>9929382.3200000003</v>
      </c>
      <c r="X262" s="159">
        <v>54451.13</v>
      </c>
      <c r="Y262" s="159">
        <v>2184354.1800000002</v>
      </c>
      <c r="Z262" s="159">
        <v>3481867.1</v>
      </c>
      <c r="AA262" s="159">
        <v>0</v>
      </c>
      <c r="AB262" s="159">
        <v>3481867.1</v>
      </c>
      <c r="AC262" s="159">
        <v>366989</v>
      </c>
      <c r="AD262" s="159">
        <v>366989</v>
      </c>
      <c r="AE262" s="159">
        <v>4217997.92</v>
      </c>
      <c r="AF262" s="159">
        <v>1807509.43</v>
      </c>
      <c r="AG262" s="159">
        <v>51352.5</v>
      </c>
      <c r="AH262" s="159">
        <v>50093.75</v>
      </c>
      <c r="AI262" s="159">
        <v>0</v>
      </c>
      <c r="AJ262" s="159">
        <v>0</v>
      </c>
    </row>
    <row r="263" spans="1:36">
      <c r="A263" s="153">
        <v>4</v>
      </c>
      <c r="B263" s="154">
        <v>13</v>
      </c>
      <c r="C263" s="154">
        <v>4</v>
      </c>
      <c r="D263" s="155">
        <v>3</v>
      </c>
      <c r="E263" s="155" t="s">
        <v>556</v>
      </c>
      <c r="F263" s="156" t="s">
        <v>3108</v>
      </c>
      <c r="G263" s="156" t="s">
        <v>556</v>
      </c>
      <c r="H263" s="156" t="s">
        <v>3113</v>
      </c>
      <c r="I263" s="155">
        <v>413043</v>
      </c>
      <c r="J263" s="157" t="s">
        <v>2522</v>
      </c>
      <c r="K263" s="157"/>
      <c r="L263" s="155">
        <v>2022</v>
      </c>
      <c r="M263" s="158">
        <v>13276</v>
      </c>
      <c r="N263" s="159">
        <v>80769707.099999994</v>
      </c>
      <c r="O263" s="159">
        <v>72559498.359999999</v>
      </c>
      <c r="P263" s="159">
        <v>49505248.719999999</v>
      </c>
      <c r="Q263" s="159">
        <v>23692114</v>
      </c>
      <c r="R263" s="159">
        <v>25813134.719999999</v>
      </c>
      <c r="S263" s="159">
        <v>8210208.7400000002</v>
      </c>
      <c r="T263" s="159">
        <v>509862.40000000002</v>
      </c>
      <c r="U263" s="159">
        <v>75696866.609999999</v>
      </c>
      <c r="V263" s="159">
        <v>65043545.329999998</v>
      </c>
      <c r="W263" s="159">
        <v>25819293.100000001</v>
      </c>
      <c r="X263" s="159">
        <v>208466.85</v>
      </c>
      <c r="Y263" s="159">
        <v>10653321.279999999</v>
      </c>
      <c r="Z263" s="159">
        <v>2903460.64</v>
      </c>
      <c r="AA263" s="159">
        <v>0</v>
      </c>
      <c r="AB263" s="159">
        <v>2903460.64</v>
      </c>
      <c r="AC263" s="159">
        <v>1513828.64</v>
      </c>
      <c r="AD263" s="159">
        <v>1513828.64</v>
      </c>
      <c r="AE263" s="159">
        <v>12281874.23</v>
      </c>
      <c r="AF263" s="159">
        <v>7515953.0300000003</v>
      </c>
      <c r="AG263" s="159">
        <v>3882.6</v>
      </c>
      <c r="AH263" s="159">
        <v>72301.929999999993</v>
      </c>
      <c r="AI263" s="159">
        <v>0</v>
      </c>
      <c r="AJ263" s="159">
        <v>0</v>
      </c>
    </row>
    <row r="264" spans="1:36">
      <c r="A264" s="153">
        <v>4</v>
      </c>
      <c r="B264" s="154">
        <v>14</v>
      </c>
      <c r="C264" s="154">
        <v>1</v>
      </c>
      <c r="D264" s="155">
        <v>2</v>
      </c>
      <c r="E264" s="155" t="s">
        <v>556</v>
      </c>
      <c r="F264" s="156" t="s">
        <v>3114</v>
      </c>
      <c r="G264" s="156" t="s">
        <v>556</v>
      </c>
      <c r="H264" s="156" t="s">
        <v>3115</v>
      </c>
      <c r="I264" s="155">
        <v>414012</v>
      </c>
      <c r="J264" s="157" t="s">
        <v>2521</v>
      </c>
      <c r="K264" s="157"/>
      <c r="L264" s="155">
        <v>2022</v>
      </c>
      <c r="M264" s="158">
        <v>5128</v>
      </c>
      <c r="N264" s="159">
        <v>41545875.740000002</v>
      </c>
      <c r="O264" s="159">
        <v>32976008.690000001</v>
      </c>
      <c r="P264" s="159">
        <v>20477125.66</v>
      </c>
      <c r="Q264" s="159">
        <v>9226306</v>
      </c>
      <c r="R264" s="159">
        <v>11250819.66</v>
      </c>
      <c r="S264" s="159">
        <v>8569867.0500000007</v>
      </c>
      <c r="T264" s="159">
        <v>33413.47</v>
      </c>
      <c r="U264" s="159">
        <v>38262357.420000002</v>
      </c>
      <c r="V264" s="159">
        <v>29879133.629999999</v>
      </c>
      <c r="W264" s="159">
        <v>11527640.470000001</v>
      </c>
      <c r="X264" s="159">
        <v>112960.54</v>
      </c>
      <c r="Y264" s="159">
        <v>8383223.79</v>
      </c>
      <c r="Z264" s="159">
        <v>6210072.6100000003</v>
      </c>
      <c r="AA264" s="159">
        <v>3587000</v>
      </c>
      <c r="AB264" s="159">
        <v>2623072.6100000003</v>
      </c>
      <c r="AC264" s="159">
        <v>1339340</v>
      </c>
      <c r="AD264" s="159">
        <v>1289340</v>
      </c>
      <c r="AE264" s="159">
        <v>11594220</v>
      </c>
      <c r="AF264" s="159">
        <v>3096875.06</v>
      </c>
      <c r="AG264" s="159">
        <v>114376</v>
      </c>
      <c r="AH264" s="159">
        <v>157651.28</v>
      </c>
      <c r="AI264" s="159">
        <v>0</v>
      </c>
      <c r="AJ264" s="159">
        <v>0</v>
      </c>
    </row>
    <row r="265" spans="1:36">
      <c r="A265" s="153">
        <v>4</v>
      </c>
      <c r="B265" s="154">
        <v>14</v>
      </c>
      <c r="C265" s="154">
        <v>2</v>
      </c>
      <c r="D265" s="155">
        <v>2</v>
      </c>
      <c r="E265" s="155" t="s">
        <v>556</v>
      </c>
      <c r="F265" s="156" t="s">
        <v>3114</v>
      </c>
      <c r="G265" s="156" t="s">
        <v>556</v>
      </c>
      <c r="H265" s="156" t="s">
        <v>3116</v>
      </c>
      <c r="I265" s="155">
        <v>414022</v>
      </c>
      <c r="J265" s="157" t="s">
        <v>2520</v>
      </c>
      <c r="K265" s="157"/>
      <c r="L265" s="155">
        <v>2022</v>
      </c>
      <c r="M265" s="158">
        <v>7127</v>
      </c>
      <c r="N265" s="159">
        <v>50642413.119999997</v>
      </c>
      <c r="O265" s="159">
        <v>43350883.530000001</v>
      </c>
      <c r="P265" s="159">
        <v>24520601.600000001</v>
      </c>
      <c r="Q265" s="159">
        <v>11299895</v>
      </c>
      <c r="R265" s="159">
        <v>13220706.6</v>
      </c>
      <c r="S265" s="159">
        <v>7291529.5899999999</v>
      </c>
      <c r="T265" s="159">
        <v>93886</v>
      </c>
      <c r="U265" s="159">
        <v>47903512.689999998</v>
      </c>
      <c r="V265" s="159">
        <v>38092139.329999998</v>
      </c>
      <c r="W265" s="159">
        <v>14135129</v>
      </c>
      <c r="X265" s="159">
        <v>154875.84</v>
      </c>
      <c r="Y265" s="159">
        <v>9811373.3599999994</v>
      </c>
      <c r="Z265" s="159">
        <v>2967366.06</v>
      </c>
      <c r="AA265" s="159">
        <v>0</v>
      </c>
      <c r="AB265" s="159">
        <v>2967366.06</v>
      </c>
      <c r="AC265" s="159">
        <v>701400</v>
      </c>
      <c r="AD265" s="159">
        <v>701400</v>
      </c>
      <c r="AE265" s="159">
        <v>10063254.220000001</v>
      </c>
      <c r="AF265" s="159">
        <v>5258744.2</v>
      </c>
      <c r="AG265" s="159">
        <v>225982.7</v>
      </c>
      <c r="AH265" s="159">
        <v>219477.4</v>
      </c>
      <c r="AI265" s="159">
        <v>0</v>
      </c>
      <c r="AJ265" s="159">
        <v>0</v>
      </c>
    </row>
    <row r="266" spans="1:36">
      <c r="A266" s="153">
        <v>4</v>
      </c>
      <c r="B266" s="154">
        <v>14</v>
      </c>
      <c r="C266" s="154">
        <v>3</v>
      </c>
      <c r="D266" s="155">
        <v>2</v>
      </c>
      <c r="E266" s="155" t="s">
        <v>556</v>
      </c>
      <c r="F266" s="156" t="s">
        <v>3114</v>
      </c>
      <c r="G266" s="156" t="s">
        <v>556</v>
      </c>
      <c r="H266" s="156" t="s">
        <v>3117</v>
      </c>
      <c r="I266" s="155">
        <v>414032</v>
      </c>
      <c r="J266" s="157" t="s">
        <v>2519</v>
      </c>
      <c r="K266" s="157"/>
      <c r="L266" s="155">
        <v>2022</v>
      </c>
      <c r="M266" s="158">
        <v>4871</v>
      </c>
      <c r="N266" s="159">
        <v>35559149.390000001</v>
      </c>
      <c r="O266" s="159">
        <v>29498256.73</v>
      </c>
      <c r="P266" s="159">
        <v>20182409.969999999</v>
      </c>
      <c r="Q266" s="159">
        <v>9176838</v>
      </c>
      <c r="R266" s="159">
        <v>11005571.970000001</v>
      </c>
      <c r="S266" s="159">
        <v>6060892.6600000001</v>
      </c>
      <c r="T266" s="159">
        <v>100819</v>
      </c>
      <c r="U266" s="159">
        <v>34238039.409999996</v>
      </c>
      <c r="V266" s="159">
        <v>25689817.370000001</v>
      </c>
      <c r="W266" s="159">
        <v>9818518.3000000007</v>
      </c>
      <c r="X266" s="159">
        <v>57040.34</v>
      </c>
      <c r="Y266" s="159">
        <v>8548222.0399999991</v>
      </c>
      <c r="Z266" s="159">
        <v>6253059.1600000001</v>
      </c>
      <c r="AA266" s="159">
        <v>0</v>
      </c>
      <c r="AB266" s="159">
        <v>6253059.1600000001</v>
      </c>
      <c r="AC266" s="159">
        <v>548358.03</v>
      </c>
      <c r="AD266" s="159">
        <v>548358.03</v>
      </c>
      <c r="AE266" s="159">
        <v>3063500.3</v>
      </c>
      <c r="AF266" s="159">
        <v>3808439.36</v>
      </c>
      <c r="AG266" s="159">
        <v>473000</v>
      </c>
      <c r="AH266" s="159">
        <v>419218.9</v>
      </c>
      <c r="AI266" s="159">
        <v>0</v>
      </c>
      <c r="AJ266" s="159">
        <v>0.3</v>
      </c>
    </row>
    <row r="267" spans="1:36">
      <c r="A267" s="153">
        <v>4</v>
      </c>
      <c r="B267" s="154">
        <v>14</v>
      </c>
      <c r="C267" s="154">
        <v>4</v>
      </c>
      <c r="D267" s="155">
        <v>2</v>
      </c>
      <c r="E267" s="155" t="s">
        <v>556</v>
      </c>
      <c r="F267" s="156" t="s">
        <v>3114</v>
      </c>
      <c r="G267" s="156" t="s">
        <v>556</v>
      </c>
      <c r="H267" s="156" t="s">
        <v>3118</v>
      </c>
      <c r="I267" s="155">
        <v>414042</v>
      </c>
      <c r="J267" s="157" t="s">
        <v>2518</v>
      </c>
      <c r="K267" s="157"/>
      <c r="L267" s="155">
        <v>2022</v>
      </c>
      <c r="M267" s="158">
        <v>8034</v>
      </c>
      <c r="N267" s="159">
        <v>50188093.270000003</v>
      </c>
      <c r="O267" s="159">
        <v>46319634.32</v>
      </c>
      <c r="P267" s="159">
        <v>30942803.289999999</v>
      </c>
      <c r="Q267" s="159">
        <v>14266784</v>
      </c>
      <c r="R267" s="159">
        <v>16676019.289999999</v>
      </c>
      <c r="S267" s="159">
        <v>3868458.95</v>
      </c>
      <c r="T267" s="159">
        <v>51652.17</v>
      </c>
      <c r="U267" s="159">
        <v>51386717.159999996</v>
      </c>
      <c r="V267" s="159">
        <v>40359132.75</v>
      </c>
      <c r="W267" s="159">
        <v>15749402.439999999</v>
      </c>
      <c r="X267" s="159">
        <v>78365.89</v>
      </c>
      <c r="Y267" s="159">
        <v>11027584.41</v>
      </c>
      <c r="Z267" s="159">
        <v>11933318.33</v>
      </c>
      <c r="AA267" s="159">
        <v>1800000</v>
      </c>
      <c r="AB267" s="159">
        <v>10133318.33</v>
      </c>
      <c r="AC267" s="159">
        <v>1159738.1299999999</v>
      </c>
      <c r="AD267" s="159">
        <v>1159738.1299999999</v>
      </c>
      <c r="AE267" s="159">
        <v>8764108.7400000002</v>
      </c>
      <c r="AF267" s="159">
        <v>5960501.5700000003</v>
      </c>
      <c r="AG267" s="159">
        <v>225486.42</v>
      </c>
      <c r="AH267" s="159">
        <v>249276.92</v>
      </c>
      <c r="AI267" s="159">
        <v>290556.2</v>
      </c>
      <c r="AJ267" s="159">
        <v>0</v>
      </c>
    </row>
    <row r="268" spans="1:36">
      <c r="A268" s="153">
        <v>4</v>
      </c>
      <c r="B268" s="154">
        <v>14</v>
      </c>
      <c r="C268" s="154">
        <v>5</v>
      </c>
      <c r="D268" s="155">
        <v>2</v>
      </c>
      <c r="E268" s="155" t="s">
        <v>556</v>
      </c>
      <c r="F268" s="156" t="s">
        <v>3114</v>
      </c>
      <c r="G268" s="156" t="s">
        <v>556</v>
      </c>
      <c r="H268" s="156" t="s">
        <v>3119</v>
      </c>
      <c r="I268" s="155">
        <v>414052</v>
      </c>
      <c r="J268" s="157" t="s">
        <v>2517</v>
      </c>
      <c r="K268" s="157"/>
      <c r="L268" s="155">
        <v>2022</v>
      </c>
      <c r="M268" s="158">
        <v>4299</v>
      </c>
      <c r="N268" s="159">
        <v>28168909.359999999</v>
      </c>
      <c r="O268" s="159">
        <v>25732910.620000001</v>
      </c>
      <c r="P268" s="159">
        <v>17487329.199999999</v>
      </c>
      <c r="Q268" s="159">
        <v>7720703</v>
      </c>
      <c r="R268" s="159">
        <v>9766626.1999999993</v>
      </c>
      <c r="S268" s="159">
        <v>2435998.7400000002</v>
      </c>
      <c r="T268" s="159">
        <v>1130</v>
      </c>
      <c r="U268" s="159">
        <v>27730171.210000001</v>
      </c>
      <c r="V268" s="159">
        <v>23043518.219999999</v>
      </c>
      <c r="W268" s="159">
        <v>8754413.8399999999</v>
      </c>
      <c r="X268" s="159">
        <v>138717.20000000001</v>
      </c>
      <c r="Y268" s="159">
        <v>4686652.99</v>
      </c>
      <c r="Z268" s="159">
        <v>3600225.11</v>
      </c>
      <c r="AA268" s="159">
        <v>1994138</v>
      </c>
      <c r="AB268" s="159">
        <v>1606087.1099999999</v>
      </c>
      <c r="AC268" s="159">
        <v>1104462</v>
      </c>
      <c r="AD268" s="159">
        <v>1104462</v>
      </c>
      <c r="AE268" s="159">
        <v>9443762.5600000005</v>
      </c>
      <c r="AF268" s="159">
        <v>2689392.4</v>
      </c>
      <c r="AG268" s="159">
        <v>555760.53</v>
      </c>
      <c r="AH268" s="159">
        <v>560552.28</v>
      </c>
      <c r="AI268" s="159">
        <v>0</v>
      </c>
      <c r="AJ268" s="159">
        <v>0</v>
      </c>
    </row>
    <row r="269" spans="1:36">
      <c r="A269" s="153">
        <v>4</v>
      </c>
      <c r="B269" s="154">
        <v>14</v>
      </c>
      <c r="C269" s="154">
        <v>6</v>
      </c>
      <c r="D269" s="155">
        <v>3</v>
      </c>
      <c r="E269" s="155" t="s">
        <v>556</v>
      </c>
      <c r="F269" s="156" t="s">
        <v>3120</v>
      </c>
      <c r="G269" s="156" t="s">
        <v>556</v>
      </c>
      <c r="H269" s="156" t="s">
        <v>3121</v>
      </c>
      <c r="I269" s="155">
        <v>414063</v>
      </c>
      <c r="J269" s="157" t="s">
        <v>2516</v>
      </c>
      <c r="K269" s="157"/>
      <c r="L269" s="155">
        <v>2022</v>
      </c>
      <c r="M269" s="158">
        <v>10027</v>
      </c>
      <c r="N269" s="159">
        <v>61795036.689999998</v>
      </c>
      <c r="O269" s="159">
        <v>53220185.219999999</v>
      </c>
      <c r="P269" s="159">
        <v>36380523.109999999</v>
      </c>
      <c r="Q269" s="159">
        <v>15582361</v>
      </c>
      <c r="R269" s="159">
        <v>20798162.109999999</v>
      </c>
      <c r="S269" s="159">
        <v>8574851.4700000007</v>
      </c>
      <c r="T269" s="159">
        <v>326985.46999999997</v>
      </c>
      <c r="U269" s="159">
        <v>61153682.530000001</v>
      </c>
      <c r="V269" s="159">
        <v>50921785.039999999</v>
      </c>
      <c r="W269" s="159">
        <v>16564882.49</v>
      </c>
      <c r="X269" s="159">
        <v>229481.02</v>
      </c>
      <c r="Y269" s="159">
        <v>10231897.49</v>
      </c>
      <c r="Z269" s="159">
        <v>4808287.38</v>
      </c>
      <c r="AA269" s="159">
        <v>1050000</v>
      </c>
      <c r="AB269" s="159">
        <v>3758287.38</v>
      </c>
      <c r="AC269" s="159">
        <v>751120</v>
      </c>
      <c r="AD269" s="159">
        <v>751120</v>
      </c>
      <c r="AE269" s="159">
        <v>14778240</v>
      </c>
      <c r="AF269" s="159">
        <v>2298400.1800000002</v>
      </c>
      <c r="AG269" s="159">
        <v>585911.78</v>
      </c>
      <c r="AH269" s="159">
        <v>954994.69</v>
      </c>
      <c r="AI269" s="159">
        <v>0</v>
      </c>
      <c r="AJ269" s="159">
        <v>0</v>
      </c>
    </row>
    <row r="270" spans="1:36">
      <c r="A270" s="153">
        <v>4</v>
      </c>
      <c r="B270" s="154">
        <v>14</v>
      </c>
      <c r="C270" s="154">
        <v>7</v>
      </c>
      <c r="D270" s="155">
        <v>2</v>
      </c>
      <c r="E270" s="155" t="s">
        <v>556</v>
      </c>
      <c r="F270" s="156" t="s">
        <v>3114</v>
      </c>
      <c r="G270" s="156" t="s">
        <v>556</v>
      </c>
      <c r="H270" s="156" t="s">
        <v>3122</v>
      </c>
      <c r="I270" s="155">
        <v>414072</v>
      </c>
      <c r="J270" s="157" t="s">
        <v>2515</v>
      </c>
      <c r="K270" s="157"/>
      <c r="L270" s="155">
        <v>2022</v>
      </c>
      <c r="M270" s="158">
        <v>5516</v>
      </c>
      <c r="N270" s="159">
        <v>35597426.850000001</v>
      </c>
      <c r="O270" s="159">
        <v>32786929.440000001</v>
      </c>
      <c r="P270" s="159">
        <v>19245185.390000001</v>
      </c>
      <c r="Q270" s="159">
        <v>8272311</v>
      </c>
      <c r="R270" s="159">
        <v>10972874.390000001</v>
      </c>
      <c r="S270" s="159">
        <v>2810497.41</v>
      </c>
      <c r="T270" s="159">
        <v>40988.54</v>
      </c>
      <c r="U270" s="159">
        <v>34109728.740000002</v>
      </c>
      <c r="V270" s="159">
        <v>29353202.710000001</v>
      </c>
      <c r="W270" s="159">
        <v>11306528.83</v>
      </c>
      <c r="X270" s="159">
        <v>26261.81</v>
      </c>
      <c r="Y270" s="159">
        <v>4756526.03</v>
      </c>
      <c r="Z270" s="159">
        <v>768900</v>
      </c>
      <c r="AA270" s="159">
        <v>0</v>
      </c>
      <c r="AB270" s="159">
        <v>768900</v>
      </c>
      <c r="AC270" s="159">
        <v>778070</v>
      </c>
      <c r="AD270" s="159">
        <v>778070</v>
      </c>
      <c r="AE270" s="159">
        <v>854330.83</v>
      </c>
      <c r="AF270" s="159">
        <v>3433726.73</v>
      </c>
      <c r="AG270" s="159">
        <v>204147.03</v>
      </c>
      <c r="AH270" s="159">
        <v>303463.09000000003</v>
      </c>
      <c r="AI270" s="159">
        <v>0</v>
      </c>
      <c r="AJ270" s="159">
        <v>0</v>
      </c>
    </row>
    <row r="271" spans="1:36">
      <c r="A271" s="153">
        <v>4</v>
      </c>
      <c r="B271" s="154">
        <v>14</v>
      </c>
      <c r="C271" s="154">
        <v>8</v>
      </c>
      <c r="D271" s="155">
        <v>3</v>
      </c>
      <c r="E271" s="155" t="s">
        <v>556</v>
      </c>
      <c r="F271" s="156" t="s">
        <v>3120</v>
      </c>
      <c r="G271" s="156" t="s">
        <v>556</v>
      </c>
      <c r="H271" s="156" t="s">
        <v>3123</v>
      </c>
      <c r="I271" s="155">
        <v>414083</v>
      </c>
      <c r="J271" s="157" t="s">
        <v>2514</v>
      </c>
      <c r="K271" s="157"/>
      <c r="L271" s="155">
        <v>2022</v>
      </c>
      <c r="M271" s="158">
        <v>9522</v>
      </c>
      <c r="N271" s="159">
        <v>61602276.409999996</v>
      </c>
      <c r="O271" s="159">
        <v>54951470.770000003</v>
      </c>
      <c r="P271" s="159">
        <v>37153430.510000005</v>
      </c>
      <c r="Q271" s="159">
        <v>17744345</v>
      </c>
      <c r="R271" s="159">
        <v>19409085.510000002</v>
      </c>
      <c r="S271" s="159">
        <v>6650805.6399999997</v>
      </c>
      <c r="T271" s="159">
        <v>5878.79</v>
      </c>
      <c r="U271" s="159">
        <v>56403774.590000004</v>
      </c>
      <c r="V271" s="159">
        <v>49151838.590000004</v>
      </c>
      <c r="W271" s="159">
        <v>17940171.48</v>
      </c>
      <c r="X271" s="159">
        <v>154150.32</v>
      </c>
      <c r="Y271" s="159">
        <v>7251936</v>
      </c>
      <c r="Z271" s="159">
        <v>3349316.35</v>
      </c>
      <c r="AA271" s="159">
        <v>0</v>
      </c>
      <c r="AB271" s="159">
        <v>3349316.35</v>
      </c>
      <c r="AC271" s="159">
        <v>1840000</v>
      </c>
      <c r="AD271" s="159">
        <v>1840000</v>
      </c>
      <c r="AE271" s="159">
        <v>12944353.9</v>
      </c>
      <c r="AF271" s="159">
        <v>5799632.1799999997</v>
      </c>
      <c r="AG271" s="159">
        <v>402276.55</v>
      </c>
      <c r="AH271" s="159">
        <v>470992.53</v>
      </c>
      <c r="AI271" s="159">
        <v>0</v>
      </c>
      <c r="AJ271" s="159">
        <v>0</v>
      </c>
    </row>
    <row r="272" spans="1:36">
      <c r="A272" s="153">
        <v>4</v>
      </c>
      <c r="B272" s="154">
        <v>14</v>
      </c>
      <c r="C272" s="154">
        <v>9</v>
      </c>
      <c r="D272" s="155">
        <v>3</v>
      </c>
      <c r="E272" s="155" t="s">
        <v>556</v>
      </c>
      <c r="F272" s="156" t="s">
        <v>3120</v>
      </c>
      <c r="G272" s="156" t="s">
        <v>556</v>
      </c>
      <c r="H272" s="156" t="s">
        <v>3124</v>
      </c>
      <c r="I272" s="155">
        <v>414093</v>
      </c>
      <c r="J272" s="157" t="s">
        <v>2513</v>
      </c>
      <c r="K272" s="157"/>
      <c r="L272" s="155">
        <v>2022</v>
      </c>
      <c r="M272" s="158">
        <v>33720</v>
      </c>
      <c r="N272" s="159">
        <v>232694735.33000001</v>
      </c>
      <c r="O272" s="159">
        <v>219766123.97</v>
      </c>
      <c r="P272" s="159">
        <v>99089965.510000005</v>
      </c>
      <c r="Q272" s="159">
        <v>31606070</v>
      </c>
      <c r="R272" s="159">
        <v>67483895.510000005</v>
      </c>
      <c r="S272" s="159">
        <v>12928611.359999999</v>
      </c>
      <c r="T272" s="159">
        <v>5036192.5999999996</v>
      </c>
      <c r="U272" s="159">
        <v>235290107.44999999</v>
      </c>
      <c r="V272" s="159">
        <v>197290891.40000001</v>
      </c>
      <c r="W272" s="159">
        <v>65600072.100000001</v>
      </c>
      <c r="X272" s="159">
        <v>232735.18</v>
      </c>
      <c r="Y272" s="159">
        <v>37999216.049999997</v>
      </c>
      <c r="Z272" s="159">
        <v>20873958.670000002</v>
      </c>
      <c r="AA272" s="159">
        <v>0</v>
      </c>
      <c r="AB272" s="159">
        <v>20873958.670000002</v>
      </c>
      <c r="AC272" s="159">
        <v>2841427.9</v>
      </c>
      <c r="AD272" s="159">
        <v>2841427.9</v>
      </c>
      <c r="AE272" s="159">
        <v>9064320.4800000004</v>
      </c>
      <c r="AF272" s="159">
        <v>22475232.57</v>
      </c>
      <c r="AG272" s="159">
        <v>704150.94</v>
      </c>
      <c r="AH272" s="159">
        <v>1029543.71</v>
      </c>
      <c r="AI272" s="159">
        <v>0</v>
      </c>
      <c r="AJ272" s="159">
        <v>0</v>
      </c>
    </row>
    <row r="273" spans="1:36">
      <c r="A273" s="153">
        <v>4</v>
      </c>
      <c r="B273" s="154">
        <v>14</v>
      </c>
      <c r="C273" s="154">
        <v>10</v>
      </c>
      <c r="D273" s="155">
        <v>2</v>
      </c>
      <c r="E273" s="155" t="s">
        <v>556</v>
      </c>
      <c r="F273" s="156" t="s">
        <v>3114</v>
      </c>
      <c r="G273" s="156" t="s">
        <v>556</v>
      </c>
      <c r="H273" s="156" t="s">
        <v>3125</v>
      </c>
      <c r="I273" s="155">
        <v>414102</v>
      </c>
      <c r="J273" s="157" t="s">
        <v>2512</v>
      </c>
      <c r="K273" s="157"/>
      <c r="L273" s="155">
        <v>2022</v>
      </c>
      <c r="M273" s="158">
        <v>3638</v>
      </c>
      <c r="N273" s="159">
        <v>26388499.739999998</v>
      </c>
      <c r="O273" s="159">
        <v>20750841.07</v>
      </c>
      <c r="P273" s="159">
        <v>15024409.809999999</v>
      </c>
      <c r="Q273" s="159">
        <v>7429892</v>
      </c>
      <c r="R273" s="159">
        <v>7594517.8099999996</v>
      </c>
      <c r="S273" s="159">
        <v>5637658.6699999999</v>
      </c>
      <c r="T273" s="159">
        <v>0</v>
      </c>
      <c r="U273" s="159">
        <v>26058913.5</v>
      </c>
      <c r="V273" s="159">
        <v>18004179</v>
      </c>
      <c r="W273" s="159">
        <v>7020370.6900000004</v>
      </c>
      <c r="X273" s="159">
        <v>63699.88</v>
      </c>
      <c r="Y273" s="159">
        <v>8054734.5</v>
      </c>
      <c r="Z273" s="159">
        <v>5302680.37</v>
      </c>
      <c r="AA273" s="159">
        <v>571924.91</v>
      </c>
      <c r="AB273" s="159">
        <v>4730755.46</v>
      </c>
      <c r="AC273" s="159">
        <v>803022.26</v>
      </c>
      <c r="AD273" s="159">
        <v>803022.26</v>
      </c>
      <c r="AE273" s="159">
        <v>5968994.9900000002</v>
      </c>
      <c r="AF273" s="159">
        <v>2746662.07</v>
      </c>
      <c r="AG273" s="159">
        <v>366700</v>
      </c>
      <c r="AH273" s="159">
        <v>155499.6</v>
      </c>
      <c r="AI273" s="159">
        <v>0</v>
      </c>
      <c r="AJ273" s="159">
        <v>0</v>
      </c>
    </row>
    <row r="274" spans="1:36">
      <c r="A274" s="153">
        <v>4</v>
      </c>
      <c r="B274" s="154">
        <v>14</v>
      </c>
      <c r="C274" s="154">
        <v>11</v>
      </c>
      <c r="D274" s="155">
        <v>2</v>
      </c>
      <c r="E274" s="155" t="s">
        <v>556</v>
      </c>
      <c r="F274" s="156" t="s">
        <v>3114</v>
      </c>
      <c r="G274" s="156" t="s">
        <v>556</v>
      </c>
      <c r="H274" s="156" t="s">
        <v>3126</v>
      </c>
      <c r="I274" s="155">
        <v>414112</v>
      </c>
      <c r="J274" s="157" t="s">
        <v>2511</v>
      </c>
      <c r="K274" s="157"/>
      <c r="L274" s="155">
        <v>2022</v>
      </c>
      <c r="M274" s="158">
        <v>6439</v>
      </c>
      <c r="N274" s="159">
        <v>43554834.5</v>
      </c>
      <c r="O274" s="159">
        <v>37609362.840000004</v>
      </c>
      <c r="P274" s="159">
        <v>24640226.109999999</v>
      </c>
      <c r="Q274" s="159">
        <v>12244482</v>
      </c>
      <c r="R274" s="159">
        <v>12395744.109999999</v>
      </c>
      <c r="S274" s="159">
        <v>5945471.6600000001</v>
      </c>
      <c r="T274" s="159">
        <v>134743</v>
      </c>
      <c r="U274" s="159">
        <v>40613959.920000002</v>
      </c>
      <c r="V274" s="159">
        <v>34244151.880000003</v>
      </c>
      <c r="W274" s="159">
        <v>13975676.33</v>
      </c>
      <c r="X274" s="159">
        <v>120608.98</v>
      </c>
      <c r="Y274" s="159">
        <v>6369808.04</v>
      </c>
      <c r="Z274" s="159">
        <v>5758613</v>
      </c>
      <c r="AA274" s="159">
        <v>1850000</v>
      </c>
      <c r="AB274" s="159">
        <v>3908613</v>
      </c>
      <c r="AC274" s="159">
        <v>1228000</v>
      </c>
      <c r="AD274" s="159">
        <v>1228000</v>
      </c>
      <c r="AE274" s="159">
        <v>10842000</v>
      </c>
      <c r="AF274" s="159">
        <v>3365210.96</v>
      </c>
      <c r="AG274" s="159">
        <v>512295.85</v>
      </c>
      <c r="AH274" s="159">
        <v>194305.04</v>
      </c>
      <c r="AI274" s="159">
        <v>0</v>
      </c>
      <c r="AJ274" s="159">
        <v>0</v>
      </c>
    </row>
    <row r="275" spans="1:36">
      <c r="A275" s="153">
        <v>4</v>
      </c>
      <c r="B275" s="154">
        <v>15</v>
      </c>
      <c r="C275" s="154">
        <v>1</v>
      </c>
      <c r="D275" s="155">
        <v>1</v>
      </c>
      <c r="E275" s="155" t="s">
        <v>556</v>
      </c>
      <c r="F275" s="156" t="s">
        <v>3127</v>
      </c>
      <c r="G275" s="156" t="s">
        <v>556</v>
      </c>
      <c r="H275" s="156" t="s">
        <v>3128</v>
      </c>
      <c r="I275" s="155">
        <v>415011</v>
      </c>
      <c r="J275" s="157" t="s">
        <v>2510</v>
      </c>
      <c r="K275" s="157"/>
      <c r="L275" s="155">
        <v>2022</v>
      </c>
      <c r="M275" s="158">
        <v>14285</v>
      </c>
      <c r="N275" s="159">
        <v>82226191.879999995</v>
      </c>
      <c r="O275" s="159">
        <v>72397562.900000006</v>
      </c>
      <c r="P275" s="159">
        <v>41951198.120000005</v>
      </c>
      <c r="Q275" s="159">
        <v>16960716</v>
      </c>
      <c r="R275" s="159">
        <v>24990482.120000001</v>
      </c>
      <c r="S275" s="159">
        <v>9828628.9800000004</v>
      </c>
      <c r="T275" s="159">
        <v>1736391.7</v>
      </c>
      <c r="U275" s="159">
        <v>82691317.540000007</v>
      </c>
      <c r="V275" s="159">
        <v>66494005.100000001</v>
      </c>
      <c r="W275" s="159">
        <v>22577174.199999999</v>
      </c>
      <c r="X275" s="159">
        <v>199998.42</v>
      </c>
      <c r="Y275" s="159">
        <v>16197312.439999999</v>
      </c>
      <c r="Z275" s="159">
        <v>10150112.630000001</v>
      </c>
      <c r="AA275" s="159">
        <v>0</v>
      </c>
      <c r="AB275" s="159">
        <v>10150112.630000001</v>
      </c>
      <c r="AC275" s="159">
        <v>1142096</v>
      </c>
      <c r="AD275" s="159">
        <v>1142096</v>
      </c>
      <c r="AE275" s="159">
        <v>10768046.4</v>
      </c>
      <c r="AF275" s="159">
        <v>5903557.7999999998</v>
      </c>
      <c r="AG275" s="159">
        <v>447434.3</v>
      </c>
      <c r="AH275" s="159">
        <v>618328.4</v>
      </c>
      <c r="AI275" s="159">
        <v>0</v>
      </c>
      <c r="AJ275" s="159">
        <v>0</v>
      </c>
    </row>
    <row r="276" spans="1:36">
      <c r="A276" s="153">
        <v>4</v>
      </c>
      <c r="B276" s="154">
        <v>15</v>
      </c>
      <c r="C276" s="154">
        <v>2</v>
      </c>
      <c r="D276" s="155">
        <v>2</v>
      </c>
      <c r="E276" s="155" t="s">
        <v>556</v>
      </c>
      <c r="F276" s="156" t="s">
        <v>3129</v>
      </c>
      <c r="G276" s="156" t="s">
        <v>556</v>
      </c>
      <c r="H276" s="156" t="s">
        <v>3130</v>
      </c>
      <c r="I276" s="155">
        <v>415022</v>
      </c>
      <c r="J276" s="157" t="s">
        <v>2510</v>
      </c>
      <c r="K276" s="157"/>
      <c r="L276" s="155">
        <v>2022</v>
      </c>
      <c r="M276" s="158">
        <v>9802</v>
      </c>
      <c r="N276" s="159">
        <v>61090393.93</v>
      </c>
      <c r="O276" s="159">
        <v>53308566.090000004</v>
      </c>
      <c r="P276" s="159">
        <v>32992825.399999999</v>
      </c>
      <c r="Q276" s="159">
        <v>14736735</v>
      </c>
      <c r="R276" s="159">
        <v>18256090.399999999</v>
      </c>
      <c r="S276" s="159">
        <v>7781827.8399999999</v>
      </c>
      <c r="T276" s="159">
        <v>88218.62</v>
      </c>
      <c r="U276" s="159">
        <v>59444737.710000001</v>
      </c>
      <c r="V276" s="159">
        <v>44977602.539999999</v>
      </c>
      <c r="W276" s="159">
        <v>14646198.52</v>
      </c>
      <c r="X276" s="159">
        <v>422640.83</v>
      </c>
      <c r="Y276" s="159">
        <v>14467135.17</v>
      </c>
      <c r="Z276" s="159">
        <v>27741122.850000001</v>
      </c>
      <c r="AA276" s="159">
        <v>6500000</v>
      </c>
      <c r="AB276" s="159">
        <v>21241122.850000001</v>
      </c>
      <c r="AC276" s="159">
        <v>2156200</v>
      </c>
      <c r="AD276" s="159">
        <v>2139200</v>
      </c>
      <c r="AE276" s="159">
        <v>35323432</v>
      </c>
      <c r="AF276" s="159">
        <v>8330963.5499999998</v>
      </c>
      <c r="AG276" s="159">
        <v>231166.42</v>
      </c>
      <c r="AH276" s="159">
        <v>499836.59</v>
      </c>
      <c r="AI276" s="159">
        <v>0</v>
      </c>
      <c r="AJ276" s="159">
        <v>0</v>
      </c>
    </row>
    <row r="277" spans="1:36">
      <c r="A277" s="153">
        <v>4</v>
      </c>
      <c r="B277" s="154">
        <v>15</v>
      </c>
      <c r="C277" s="154">
        <v>3</v>
      </c>
      <c r="D277" s="155">
        <v>2</v>
      </c>
      <c r="E277" s="155" t="s">
        <v>556</v>
      </c>
      <c r="F277" s="156" t="s">
        <v>3129</v>
      </c>
      <c r="G277" s="156" t="s">
        <v>556</v>
      </c>
      <c r="H277" s="156" t="s">
        <v>3131</v>
      </c>
      <c r="I277" s="155">
        <v>415032</v>
      </c>
      <c r="J277" s="157" t="s">
        <v>2509</v>
      </c>
      <c r="K277" s="157"/>
      <c r="L277" s="155">
        <v>2022</v>
      </c>
      <c r="M277" s="158">
        <v>9005</v>
      </c>
      <c r="N277" s="159">
        <v>69476990.670000002</v>
      </c>
      <c r="O277" s="159">
        <v>56879368.950000003</v>
      </c>
      <c r="P277" s="159">
        <v>44165500.019999996</v>
      </c>
      <c r="Q277" s="159">
        <v>23434579</v>
      </c>
      <c r="R277" s="159">
        <v>20730921.02</v>
      </c>
      <c r="S277" s="159">
        <v>12597621.720000001</v>
      </c>
      <c r="T277" s="159">
        <v>0</v>
      </c>
      <c r="U277" s="159">
        <v>65523882.240000002</v>
      </c>
      <c r="V277" s="159">
        <v>52908393.780000001</v>
      </c>
      <c r="W277" s="159">
        <v>21743897.629999999</v>
      </c>
      <c r="X277" s="159">
        <v>337063.16</v>
      </c>
      <c r="Y277" s="159">
        <v>12615488.460000001</v>
      </c>
      <c r="Z277" s="159">
        <v>5015836.7</v>
      </c>
      <c r="AA277" s="159">
        <v>2528000</v>
      </c>
      <c r="AB277" s="159">
        <v>2487836.7000000002</v>
      </c>
      <c r="AC277" s="159">
        <v>2154375</v>
      </c>
      <c r="AD277" s="159">
        <v>2154375</v>
      </c>
      <c r="AE277" s="159">
        <v>20384125</v>
      </c>
      <c r="AF277" s="159">
        <v>3970975.17</v>
      </c>
      <c r="AG277" s="159">
        <v>1034551.88</v>
      </c>
      <c r="AH277" s="159">
        <v>1071949.7</v>
      </c>
      <c r="AI277" s="159">
        <v>0</v>
      </c>
      <c r="AJ277" s="159">
        <v>0</v>
      </c>
    </row>
    <row r="278" spans="1:36">
      <c r="A278" s="153">
        <v>4</v>
      </c>
      <c r="B278" s="154">
        <v>15</v>
      </c>
      <c r="C278" s="154">
        <v>4</v>
      </c>
      <c r="D278" s="155">
        <v>2</v>
      </c>
      <c r="E278" s="155" t="s">
        <v>556</v>
      </c>
      <c r="F278" s="156" t="s">
        <v>3129</v>
      </c>
      <c r="G278" s="156" t="s">
        <v>556</v>
      </c>
      <c r="H278" s="156" t="s">
        <v>3132</v>
      </c>
      <c r="I278" s="155">
        <v>415042</v>
      </c>
      <c r="J278" s="157" t="s">
        <v>2508</v>
      </c>
      <c r="K278" s="157"/>
      <c r="L278" s="155">
        <v>2022</v>
      </c>
      <c r="M278" s="158">
        <v>20474</v>
      </c>
      <c r="N278" s="159">
        <v>130132554.48999999</v>
      </c>
      <c r="O278" s="159">
        <v>119639476.84999999</v>
      </c>
      <c r="P278" s="159">
        <v>64170310.859999999</v>
      </c>
      <c r="Q278" s="159">
        <v>26664350</v>
      </c>
      <c r="R278" s="159">
        <v>37505960.859999999</v>
      </c>
      <c r="S278" s="159">
        <v>10493077.640000001</v>
      </c>
      <c r="T278" s="159">
        <v>515557.71</v>
      </c>
      <c r="U278" s="159">
        <v>118275091.34</v>
      </c>
      <c r="V278" s="159">
        <v>103433815.73999999</v>
      </c>
      <c r="W278" s="159">
        <v>34105639.899999999</v>
      </c>
      <c r="X278" s="159">
        <v>558126.74</v>
      </c>
      <c r="Y278" s="159">
        <v>14841275.6</v>
      </c>
      <c r="Z278" s="159">
        <v>5971921.29</v>
      </c>
      <c r="AA278" s="159">
        <v>0</v>
      </c>
      <c r="AB278" s="159">
        <v>5971921.29</v>
      </c>
      <c r="AC278" s="159">
        <v>2992759</v>
      </c>
      <c r="AD278" s="159">
        <v>2992759</v>
      </c>
      <c r="AE278" s="159">
        <v>41231365.579999998</v>
      </c>
      <c r="AF278" s="159">
        <v>16205661.109999999</v>
      </c>
      <c r="AG278" s="159">
        <v>574683.4</v>
      </c>
      <c r="AH278" s="159">
        <v>672846.43</v>
      </c>
      <c r="AI278" s="159">
        <v>0</v>
      </c>
      <c r="AJ278" s="159">
        <v>362.59</v>
      </c>
    </row>
    <row r="279" spans="1:36">
      <c r="A279" s="153">
        <v>4</v>
      </c>
      <c r="B279" s="154">
        <v>15</v>
      </c>
      <c r="C279" s="154">
        <v>5</v>
      </c>
      <c r="D279" s="155">
        <v>2</v>
      </c>
      <c r="E279" s="155" t="s">
        <v>556</v>
      </c>
      <c r="F279" s="156" t="s">
        <v>3129</v>
      </c>
      <c r="G279" s="156" t="s">
        <v>556</v>
      </c>
      <c r="H279" s="156" t="s">
        <v>3133</v>
      </c>
      <c r="I279" s="155">
        <v>415052</v>
      </c>
      <c r="J279" s="157" t="s">
        <v>2507</v>
      </c>
      <c r="K279" s="157"/>
      <c r="L279" s="155">
        <v>2022</v>
      </c>
      <c r="M279" s="158">
        <v>7496</v>
      </c>
      <c r="N279" s="159">
        <v>50598635.369999997</v>
      </c>
      <c r="O279" s="159">
        <v>44047049.090000004</v>
      </c>
      <c r="P279" s="159">
        <v>28053377.23</v>
      </c>
      <c r="Q279" s="159">
        <v>12717928</v>
      </c>
      <c r="R279" s="159">
        <v>15335449.23</v>
      </c>
      <c r="S279" s="159">
        <v>6551586.2800000003</v>
      </c>
      <c r="T279" s="159">
        <v>231573.3</v>
      </c>
      <c r="U279" s="159">
        <v>51022493.25</v>
      </c>
      <c r="V279" s="159">
        <v>40251885.939999998</v>
      </c>
      <c r="W279" s="159">
        <v>14559846.300000001</v>
      </c>
      <c r="X279" s="159">
        <v>446498.01</v>
      </c>
      <c r="Y279" s="159">
        <v>10770607.310000001</v>
      </c>
      <c r="Z279" s="159">
        <v>6469571.5300000003</v>
      </c>
      <c r="AA279" s="159">
        <v>3254413.21</v>
      </c>
      <c r="AB279" s="159">
        <v>3215158.3200000003</v>
      </c>
      <c r="AC279" s="159">
        <v>1348138</v>
      </c>
      <c r="AD279" s="159">
        <v>1348138</v>
      </c>
      <c r="AE279" s="159">
        <v>29354339.690000001</v>
      </c>
      <c r="AF279" s="159">
        <v>3795163.15</v>
      </c>
      <c r="AG279" s="159">
        <v>4092.42</v>
      </c>
      <c r="AH279" s="159">
        <v>145907.9</v>
      </c>
      <c r="AI279" s="159">
        <v>0</v>
      </c>
      <c r="AJ279" s="159">
        <v>0</v>
      </c>
    </row>
    <row r="280" spans="1:36">
      <c r="A280" s="153">
        <v>4</v>
      </c>
      <c r="B280" s="154">
        <v>15</v>
      </c>
      <c r="C280" s="154">
        <v>6</v>
      </c>
      <c r="D280" s="155">
        <v>2</v>
      </c>
      <c r="E280" s="155" t="s">
        <v>556</v>
      </c>
      <c r="F280" s="156" t="s">
        <v>3129</v>
      </c>
      <c r="G280" s="156" t="s">
        <v>556</v>
      </c>
      <c r="H280" s="156" t="s">
        <v>3134</v>
      </c>
      <c r="I280" s="155">
        <v>415062</v>
      </c>
      <c r="J280" s="157" t="s">
        <v>2506</v>
      </c>
      <c r="K280" s="157"/>
      <c r="L280" s="155">
        <v>2022</v>
      </c>
      <c r="M280" s="158">
        <v>10321</v>
      </c>
      <c r="N280" s="159">
        <v>73832740.120000005</v>
      </c>
      <c r="O280" s="159">
        <v>68524169.310000002</v>
      </c>
      <c r="P280" s="159">
        <v>31602362.210000001</v>
      </c>
      <c r="Q280" s="159">
        <v>11689755</v>
      </c>
      <c r="R280" s="159">
        <v>19912607.210000001</v>
      </c>
      <c r="S280" s="159">
        <v>5308570.8099999996</v>
      </c>
      <c r="T280" s="159">
        <v>256452.31</v>
      </c>
      <c r="U280" s="159">
        <v>66822074.560000002</v>
      </c>
      <c r="V280" s="159">
        <v>51861995.869999997</v>
      </c>
      <c r="W280" s="159">
        <v>18429206.920000002</v>
      </c>
      <c r="X280" s="159">
        <v>378247.31</v>
      </c>
      <c r="Y280" s="159">
        <v>14960078.689999999</v>
      </c>
      <c r="Z280" s="159">
        <v>22872618.530000001</v>
      </c>
      <c r="AA280" s="159">
        <v>0</v>
      </c>
      <c r="AB280" s="159">
        <v>22872618.530000001</v>
      </c>
      <c r="AC280" s="159">
        <v>2337432.96</v>
      </c>
      <c r="AD280" s="159">
        <v>2037432.96</v>
      </c>
      <c r="AE280" s="159">
        <v>24697417.739999998</v>
      </c>
      <c r="AF280" s="159">
        <v>16662173.439999999</v>
      </c>
      <c r="AG280" s="159">
        <v>136518.28</v>
      </c>
      <c r="AH280" s="159">
        <v>174422.01</v>
      </c>
      <c r="AI280" s="159">
        <v>0</v>
      </c>
      <c r="AJ280" s="159">
        <v>0</v>
      </c>
    </row>
    <row r="281" spans="1:36">
      <c r="A281" s="153">
        <v>4</v>
      </c>
      <c r="B281" s="154">
        <v>15</v>
      </c>
      <c r="C281" s="154">
        <v>7</v>
      </c>
      <c r="D281" s="155">
        <v>2</v>
      </c>
      <c r="E281" s="155" t="s">
        <v>556</v>
      </c>
      <c r="F281" s="156" t="s">
        <v>3129</v>
      </c>
      <c r="G281" s="156" t="s">
        <v>556</v>
      </c>
      <c r="H281" s="156" t="s">
        <v>3135</v>
      </c>
      <c r="I281" s="155">
        <v>415072</v>
      </c>
      <c r="J281" s="157" t="s">
        <v>2505</v>
      </c>
      <c r="K281" s="157"/>
      <c r="L281" s="155">
        <v>2022</v>
      </c>
      <c r="M281" s="158">
        <v>18578</v>
      </c>
      <c r="N281" s="159">
        <v>116817313.90000001</v>
      </c>
      <c r="O281" s="159">
        <v>112116855.88</v>
      </c>
      <c r="P281" s="159">
        <v>72647053.24000001</v>
      </c>
      <c r="Q281" s="159">
        <v>31389437</v>
      </c>
      <c r="R281" s="159">
        <v>41257616.240000002</v>
      </c>
      <c r="S281" s="159">
        <v>4700458.0199999996</v>
      </c>
      <c r="T281" s="159">
        <v>11140</v>
      </c>
      <c r="U281" s="159">
        <v>112186108.81</v>
      </c>
      <c r="V281" s="159">
        <v>100050306.73999999</v>
      </c>
      <c r="W281" s="159">
        <v>33913344.520000003</v>
      </c>
      <c r="X281" s="159">
        <v>978520.5</v>
      </c>
      <c r="Y281" s="159">
        <v>12135802.07</v>
      </c>
      <c r="Z281" s="159">
        <v>7676082</v>
      </c>
      <c r="AA281" s="159">
        <v>4500000</v>
      </c>
      <c r="AB281" s="159">
        <v>3176082</v>
      </c>
      <c r="AC281" s="159">
        <v>2839110.24</v>
      </c>
      <c r="AD281" s="159">
        <v>2839110.24</v>
      </c>
      <c r="AE281" s="159">
        <v>51549407.289999999</v>
      </c>
      <c r="AF281" s="159">
        <v>12066549.140000001</v>
      </c>
      <c r="AG281" s="159">
        <v>1176378.7</v>
      </c>
      <c r="AH281" s="159">
        <v>917273.05</v>
      </c>
      <c r="AI281" s="159">
        <v>0</v>
      </c>
      <c r="AJ281" s="159">
        <v>0</v>
      </c>
    </row>
    <row r="282" spans="1:36">
      <c r="A282" s="153">
        <v>4</v>
      </c>
      <c r="B282" s="154">
        <v>15</v>
      </c>
      <c r="C282" s="154">
        <v>8</v>
      </c>
      <c r="D282" s="155">
        <v>2</v>
      </c>
      <c r="E282" s="155" t="s">
        <v>556</v>
      </c>
      <c r="F282" s="156" t="s">
        <v>3129</v>
      </c>
      <c r="G282" s="156" t="s">
        <v>556</v>
      </c>
      <c r="H282" s="156" t="s">
        <v>3136</v>
      </c>
      <c r="I282" s="155">
        <v>415082</v>
      </c>
      <c r="J282" s="157" t="s">
        <v>2504</v>
      </c>
      <c r="K282" s="157"/>
      <c r="L282" s="155">
        <v>2022</v>
      </c>
      <c r="M282" s="158">
        <v>5301</v>
      </c>
      <c r="N282" s="159">
        <v>37275124.560000002</v>
      </c>
      <c r="O282" s="159">
        <v>35239957.909999996</v>
      </c>
      <c r="P282" s="159">
        <v>16276489.35</v>
      </c>
      <c r="Q282" s="159">
        <v>7497615</v>
      </c>
      <c r="R282" s="159">
        <v>8778874.3499999996</v>
      </c>
      <c r="S282" s="159">
        <v>2035166.65</v>
      </c>
      <c r="T282" s="159">
        <v>788.62</v>
      </c>
      <c r="U282" s="159">
        <v>35889635.100000001</v>
      </c>
      <c r="V282" s="159">
        <v>28813783.780000001</v>
      </c>
      <c r="W282" s="159">
        <v>12384375.15</v>
      </c>
      <c r="X282" s="159">
        <v>0</v>
      </c>
      <c r="Y282" s="159">
        <v>7075851.3200000003</v>
      </c>
      <c r="Z282" s="159">
        <v>32697750.469999999</v>
      </c>
      <c r="AA282" s="159">
        <v>0</v>
      </c>
      <c r="AB282" s="159">
        <v>32697750.469999999</v>
      </c>
      <c r="AC282" s="159">
        <v>0</v>
      </c>
      <c r="AD282" s="159">
        <v>0</v>
      </c>
      <c r="AE282" s="159">
        <v>0</v>
      </c>
      <c r="AF282" s="159">
        <v>6426174.1299999999</v>
      </c>
      <c r="AG282" s="159">
        <v>41563.040000000001</v>
      </c>
      <c r="AH282" s="159">
        <v>103261.52</v>
      </c>
      <c r="AI282" s="159">
        <v>0</v>
      </c>
      <c r="AJ282" s="159">
        <v>0</v>
      </c>
    </row>
    <row r="283" spans="1:36">
      <c r="A283" s="153">
        <v>4</v>
      </c>
      <c r="B283" s="154">
        <v>15</v>
      </c>
      <c r="C283" s="154">
        <v>9</v>
      </c>
      <c r="D283" s="155">
        <v>2</v>
      </c>
      <c r="E283" s="155" t="s">
        <v>556</v>
      </c>
      <c r="F283" s="156" t="s">
        <v>3129</v>
      </c>
      <c r="G283" s="156" t="s">
        <v>556</v>
      </c>
      <c r="H283" s="156" t="s">
        <v>3137</v>
      </c>
      <c r="I283" s="155">
        <v>415092</v>
      </c>
      <c r="J283" s="157" t="s">
        <v>2503</v>
      </c>
      <c r="K283" s="157"/>
      <c r="L283" s="155">
        <v>2022</v>
      </c>
      <c r="M283" s="158">
        <v>14791</v>
      </c>
      <c r="N283" s="159">
        <v>87690272.670000002</v>
      </c>
      <c r="O283" s="159">
        <v>82704941.829999998</v>
      </c>
      <c r="P283" s="159">
        <v>48286080.659999996</v>
      </c>
      <c r="Q283" s="159">
        <v>20811126</v>
      </c>
      <c r="R283" s="159">
        <v>27474954.66</v>
      </c>
      <c r="S283" s="159">
        <v>4985330.84</v>
      </c>
      <c r="T283" s="159">
        <v>414613.21</v>
      </c>
      <c r="U283" s="159">
        <v>85097005.620000005</v>
      </c>
      <c r="V283" s="159">
        <v>72129738.829999998</v>
      </c>
      <c r="W283" s="159">
        <v>27284372.510000002</v>
      </c>
      <c r="X283" s="159">
        <v>320286.27</v>
      </c>
      <c r="Y283" s="159">
        <v>12967266.789999999</v>
      </c>
      <c r="Z283" s="159">
        <v>10115102.689999999</v>
      </c>
      <c r="AA283" s="159">
        <v>2600000</v>
      </c>
      <c r="AB283" s="159">
        <v>7515102.6899999995</v>
      </c>
      <c r="AC283" s="159">
        <v>1200000</v>
      </c>
      <c r="AD283" s="159">
        <v>1200000</v>
      </c>
      <c r="AE283" s="159">
        <v>21471209.109999999</v>
      </c>
      <c r="AF283" s="159">
        <v>10575203</v>
      </c>
      <c r="AG283" s="159">
        <v>14494.49</v>
      </c>
      <c r="AH283" s="159">
        <v>179748.77</v>
      </c>
      <c r="AI283" s="159">
        <v>0</v>
      </c>
      <c r="AJ283" s="159">
        <v>0</v>
      </c>
    </row>
    <row r="284" spans="1:36">
      <c r="A284" s="153">
        <v>4</v>
      </c>
      <c r="B284" s="154">
        <v>16</v>
      </c>
      <c r="C284" s="154">
        <v>1</v>
      </c>
      <c r="D284" s="155">
        <v>2</v>
      </c>
      <c r="E284" s="155" t="s">
        <v>556</v>
      </c>
      <c r="F284" s="156" t="s">
        <v>3138</v>
      </c>
      <c r="G284" s="156" t="s">
        <v>556</v>
      </c>
      <c r="H284" s="156" t="s">
        <v>3139</v>
      </c>
      <c r="I284" s="155">
        <v>416012</v>
      </c>
      <c r="J284" s="157" t="s">
        <v>2502</v>
      </c>
      <c r="K284" s="157"/>
      <c r="L284" s="155">
        <v>2022</v>
      </c>
      <c r="M284" s="158">
        <v>6892</v>
      </c>
      <c r="N284" s="159">
        <v>46316211.649999999</v>
      </c>
      <c r="O284" s="159">
        <v>40237691.950000003</v>
      </c>
      <c r="P284" s="159">
        <v>27595751.32</v>
      </c>
      <c r="Q284" s="159">
        <v>13427062</v>
      </c>
      <c r="R284" s="159">
        <v>14168689.32</v>
      </c>
      <c r="S284" s="159">
        <v>6078519.7000000002</v>
      </c>
      <c r="T284" s="159">
        <v>42138.559999999998</v>
      </c>
      <c r="U284" s="159">
        <v>44630640.060000002</v>
      </c>
      <c r="V284" s="159">
        <v>34786141.399999999</v>
      </c>
      <c r="W284" s="159">
        <v>12690176.789999999</v>
      </c>
      <c r="X284" s="159">
        <v>199020.73</v>
      </c>
      <c r="Y284" s="159">
        <v>9844498.6600000001</v>
      </c>
      <c r="Z284" s="159">
        <v>2550855.9500000002</v>
      </c>
      <c r="AA284" s="159">
        <v>0</v>
      </c>
      <c r="AB284" s="159">
        <v>2550855.9500000002</v>
      </c>
      <c r="AC284" s="159">
        <v>1468647.69</v>
      </c>
      <c r="AD284" s="159">
        <v>1420929</v>
      </c>
      <c r="AE284" s="159">
        <v>13998275.789999999</v>
      </c>
      <c r="AF284" s="159">
        <v>5451550.5499999998</v>
      </c>
      <c r="AG284" s="159">
        <v>1802.19</v>
      </c>
      <c r="AH284" s="159">
        <v>1802.19</v>
      </c>
      <c r="AI284" s="159">
        <v>0</v>
      </c>
      <c r="AJ284" s="159">
        <v>0</v>
      </c>
    </row>
    <row r="285" spans="1:36">
      <c r="A285" s="153">
        <v>4</v>
      </c>
      <c r="B285" s="154">
        <v>16</v>
      </c>
      <c r="C285" s="154">
        <v>2</v>
      </c>
      <c r="D285" s="155">
        <v>2</v>
      </c>
      <c r="E285" s="155" t="s">
        <v>556</v>
      </c>
      <c r="F285" s="156" t="s">
        <v>3138</v>
      </c>
      <c r="G285" s="156" t="s">
        <v>556</v>
      </c>
      <c r="H285" s="156" t="s">
        <v>3140</v>
      </c>
      <c r="I285" s="155">
        <v>416022</v>
      </c>
      <c r="J285" s="157" t="s">
        <v>2501</v>
      </c>
      <c r="K285" s="157"/>
      <c r="L285" s="155">
        <v>2022</v>
      </c>
      <c r="M285" s="158">
        <v>5182</v>
      </c>
      <c r="N285" s="159">
        <v>35148403.68</v>
      </c>
      <c r="O285" s="159">
        <v>29763666.449999999</v>
      </c>
      <c r="P285" s="159">
        <v>21274572.859999999</v>
      </c>
      <c r="Q285" s="159">
        <v>10055387</v>
      </c>
      <c r="R285" s="159">
        <v>11219185.859999999</v>
      </c>
      <c r="S285" s="159">
        <v>5384737.2300000004</v>
      </c>
      <c r="T285" s="159">
        <v>144756.38</v>
      </c>
      <c r="U285" s="159">
        <v>34759744.530000001</v>
      </c>
      <c r="V285" s="159">
        <v>27639880.530000001</v>
      </c>
      <c r="W285" s="159">
        <v>10033682.9</v>
      </c>
      <c r="X285" s="159">
        <v>85798.53</v>
      </c>
      <c r="Y285" s="159">
        <v>7119864</v>
      </c>
      <c r="Z285" s="159">
        <v>6610114.9699999997</v>
      </c>
      <c r="AA285" s="159">
        <v>990896</v>
      </c>
      <c r="AB285" s="159">
        <v>5619218.9699999997</v>
      </c>
      <c r="AC285" s="159">
        <v>799650.35</v>
      </c>
      <c r="AD285" s="159">
        <v>799650.35</v>
      </c>
      <c r="AE285" s="159">
        <v>6552588.0800000001</v>
      </c>
      <c r="AF285" s="159">
        <v>2123785.92</v>
      </c>
      <c r="AG285" s="159">
        <v>12219.56</v>
      </c>
      <c r="AH285" s="159">
        <v>12219.56</v>
      </c>
      <c r="AI285" s="159">
        <v>849.75</v>
      </c>
      <c r="AJ285" s="159">
        <v>0</v>
      </c>
    </row>
    <row r="286" spans="1:36">
      <c r="A286" s="153">
        <v>4</v>
      </c>
      <c r="B286" s="154">
        <v>16</v>
      </c>
      <c r="C286" s="154">
        <v>3</v>
      </c>
      <c r="D286" s="155">
        <v>2</v>
      </c>
      <c r="E286" s="155" t="s">
        <v>556</v>
      </c>
      <c r="F286" s="156" t="s">
        <v>3138</v>
      </c>
      <c r="G286" s="156" t="s">
        <v>556</v>
      </c>
      <c r="H286" s="156" t="s">
        <v>3141</v>
      </c>
      <c r="I286" s="155">
        <v>416032</v>
      </c>
      <c r="J286" s="157" t="s">
        <v>2500</v>
      </c>
      <c r="K286" s="157"/>
      <c r="L286" s="155">
        <v>2022</v>
      </c>
      <c r="M286" s="158">
        <v>4443</v>
      </c>
      <c r="N286" s="159">
        <v>27668805.379999999</v>
      </c>
      <c r="O286" s="159">
        <v>25038028.300000001</v>
      </c>
      <c r="P286" s="159">
        <v>19195229.23</v>
      </c>
      <c r="Q286" s="159">
        <v>9947936</v>
      </c>
      <c r="R286" s="159">
        <v>9247293.2300000004</v>
      </c>
      <c r="S286" s="159">
        <v>2630777.08</v>
      </c>
      <c r="T286" s="159">
        <v>899718.06</v>
      </c>
      <c r="U286" s="159">
        <v>25901946.84</v>
      </c>
      <c r="V286" s="159">
        <v>22744741.09</v>
      </c>
      <c r="W286" s="159">
        <v>8377959.04</v>
      </c>
      <c r="X286" s="159">
        <v>89762.8</v>
      </c>
      <c r="Y286" s="159">
        <v>3157205.75</v>
      </c>
      <c r="Z286" s="159">
        <v>1602276.29</v>
      </c>
      <c r="AA286" s="159">
        <v>0</v>
      </c>
      <c r="AB286" s="159">
        <v>1602276.29</v>
      </c>
      <c r="AC286" s="159">
        <v>212740</v>
      </c>
      <c r="AD286" s="159">
        <v>212740</v>
      </c>
      <c r="AE286" s="159">
        <v>6277891.71</v>
      </c>
      <c r="AF286" s="159">
        <v>2293287.21</v>
      </c>
      <c r="AG286" s="159">
        <v>1449.59</v>
      </c>
      <c r="AH286" s="159">
        <v>7501.63</v>
      </c>
      <c r="AI286" s="159">
        <v>50116.46</v>
      </c>
      <c r="AJ286" s="159">
        <v>6658.65</v>
      </c>
    </row>
    <row r="287" spans="1:36">
      <c r="A287" s="153">
        <v>4</v>
      </c>
      <c r="B287" s="154">
        <v>16</v>
      </c>
      <c r="C287" s="154">
        <v>4</v>
      </c>
      <c r="D287" s="155">
        <v>2</v>
      </c>
      <c r="E287" s="155" t="s">
        <v>556</v>
      </c>
      <c r="F287" s="156" t="s">
        <v>3138</v>
      </c>
      <c r="G287" s="156" t="s">
        <v>556</v>
      </c>
      <c r="H287" s="156" t="s">
        <v>3142</v>
      </c>
      <c r="I287" s="155">
        <v>416042</v>
      </c>
      <c r="J287" s="157" t="s">
        <v>2499</v>
      </c>
      <c r="K287" s="157"/>
      <c r="L287" s="155">
        <v>2022</v>
      </c>
      <c r="M287" s="158">
        <v>5993</v>
      </c>
      <c r="N287" s="159">
        <v>41932117.810000002</v>
      </c>
      <c r="O287" s="159">
        <v>37853910.979999997</v>
      </c>
      <c r="P287" s="159">
        <v>25404017.280000001</v>
      </c>
      <c r="Q287" s="159">
        <v>12316132</v>
      </c>
      <c r="R287" s="159">
        <v>13087885.279999999</v>
      </c>
      <c r="S287" s="159">
        <v>4078206.83</v>
      </c>
      <c r="T287" s="159">
        <v>103316.02</v>
      </c>
      <c r="U287" s="159">
        <v>39578851.369999997</v>
      </c>
      <c r="V287" s="159">
        <v>33909700.939999998</v>
      </c>
      <c r="W287" s="159">
        <v>13232212.75</v>
      </c>
      <c r="X287" s="159">
        <v>275265.49</v>
      </c>
      <c r="Y287" s="159">
        <v>5669150.4299999997</v>
      </c>
      <c r="Z287" s="159">
        <v>6304956.2400000002</v>
      </c>
      <c r="AA287" s="159">
        <v>1262000</v>
      </c>
      <c r="AB287" s="159">
        <v>5042956.24</v>
      </c>
      <c r="AC287" s="159">
        <v>1045360</v>
      </c>
      <c r="AD287" s="159">
        <v>1045360</v>
      </c>
      <c r="AE287" s="159">
        <v>10403740</v>
      </c>
      <c r="AF287" s="159">
        <v>3944210.04</v>
      </c>
      <c r="AG287" s="159">
        <v>6272.49</v>
      </c>
      <c r="AH287" s="159">
        <v>5290.95</v>
      </c>
      <c r="AI287" s="159">
        <v>0</v>
      </c>
      <c r="AJ287" s="159">
        <v>0</v>
      </c>
    </row>
    <row r="288" spans="1:36">
      <c r="A288" s="153">
        <v>4</v>
      </c>
      <c r="B288" s="154">
        <v>16</v>
      </c>
      <c r="C288" s="154">
        <v>5</v>
      </c>
      <c r="D288" s="155">
        <v>2</v>
      </c>
      <c r="E288" s="155" t="s">
        <v>556</v>
      </c>
      <c r="F288" s="156" t="s">
        <v>3138</v>
      </c>
      <c r="G288" s="156" t="s">
        <v>556</v>
      </c>
      <c r="H288" s="156" t="s">
        <v>3143</v>
      </c>
      <c r="I288" s="155">
        <v>416052</v>
      </c>
      <c r="J288" s="157" t="s">
        <v>2498</v>
      </c>
      <c r="K288" s="157"/>
      <c r="L288" s="155">
        <v>2022</v>
      </c>
      <c r="M288" s="158">
        <v>5599</v>
      </c>
      <c r="N288" s="159">
        <v>41327376.630000003</v>
      </c>
      <c r="O288" s="159">
        <v>33248957.280000001</v>
      </c>
      <c r="P288" s="159">
        <v>21018122.300000001</v>
      </c>
      <c r="Q288" s="159">
        <v>9587934</v>
      </c>
      <c r="R288" s="159">
        <v>11430188.300000001</v>
      </c>
      <c r="S288" s="159">
        <v>8078419.3499999996</v>
      </c>
      <c r="T288" s="159">
        <v>170170.16</v>
      </c>
      <c r="U288" s="159">
        <v>34960830.869999997</v>
      </c>
      <c r="V288" s="159">
        <v>28460439.16</v>
      </c>
      <c r="W288" s="159">
        <v>10892658.029999999</v>
      </c>
      <c r="X288" s="159">
        <v>195396.67</v>
      </c>
      <c r="Y288" s="159">
        <v>6500391.71</v>
      </c>
      <c r="Z288" s="159">
        <v>2062207.19</v>
      </c>
      <c r="AA288" s="159">
        <v>0</v>
      </c>
      <c r="AB288" s="159">
        <v>2062207.19</v>
      </c>
      <c r="AC288" s="159">
        <v>1694537</v>
      </c>
      <c r="AD288" s="159">
        <v>1694537</v>
      </c>
      <c r="AE288" s="159">
        <v>12709061.029999999</v>
      </c>
      <c r="AF288" s="159">
        <v>4788518.12</v>
      </c>
      <c r="AG288" s="159">
        <v>31976.639999999999</v>
      </c>
      <c r="AH288" s="159">
        <v>0</v>
      </c>
      <c r="AI288" s="159">
        <v>0</v>
      </c>
      <c r="AJ288" s="159">
        <v>0</v>
      </c>
    </row>
    <row r="289" spans="1:36">
      <c r="A289" s="153">
        <v>4</v>
      </c>
      <c r="B289" s="154">
        <v>16</v>
      </c>
      <c r="C289" s="154">
        <v>6</v>
      </c>
      <c r="D289" s="155">
        <v>3</v>
      </c>
      <c r="E289" s="155" t="s">
        <v>556</v>
      </c>
      <c r="F289" s="156" t="s">
        <v>3144</v>
      </c>
      <c r="G289" s="156" t="s">
        <v>556</v>
      </c>
      <c r="H289" s="156" t="s">
        <v>3145</v>
      </c>
      <c r="I289" s="155">
        <v>416063</v>
      </c>
      <c r="J289" s="157" t="s">
        <v>2497</v>
      </c>
      <c r="K289" s="157"/>
      <c r="L289" s="155">
        <v>2022</v>
      </c>
      <c r="M289" s="158">
        <v>20094</v>
      </c>
      <c r="N289" s="159">
        <v>110846098.19</v>
      </c>
      <c r="O289" s="159">
        <v>105512045.66</v>
      </c>
      <c r="P289" s="159">
        <v>63994990.659999996</v>
      </c>
      <c r="Q289" s="159">
        <v>25667484</v>
      </c>
      <c r="R289" s="159">
        <v>38327506.659999996</v>
      </c>
      <c r="S289" s="159">
        <v>5334052.53</v>
      </c>
      <c r="T289" s="159">
        <v>1168473.44</v>
      </c>
      <c r="U289" s="159">
        <v>106244392.54000001</v>
      </c>
      <c r="V289" s="159">
        <v>93474276.140000001</v>
      </c>
      <c r="W289" s="159">
        <v>34798584.280000001</v>
      </c>
      <c r="X289" s="159">
        <v>93605.87</v>
      </c>
      <c r="Y289" s="159">
        <v>12770116.4</v>
      </c>
      <c r="Z289" s="159">
        <v>11948204.439999999</v>
      </c>
      <c r="AA289" s="159">
        <v>5300000</v>
      </c>
      <c r="AB289" s="159">
        <v>6648204.4399999995</v>
      </c>
      <c r="AC289" s="159">
        <v>4386412</v>
      </c>
      <c r="AD289" s="159">
        <v>4386412</v>
      </c>
      <c r="AE289" s="159">
        <v>12014750</v>
      </c>
      <c r="AF289" s="159">
        <v>12037769.52</v>
      </c>
      <c r="AG289" s="159">
        <v>0</v>
      </c>
      <c r="AH289" s="159">
        <v>0</v>
      </c>
      <c r="AI289" s="159">
        <v>0</v>
      </c>
      <c r="AJ289" s="159">
        <v>0</v>
      </c>
    </row>
    <row r="290" spans="1:36">
      <c r="A290" s="153">
        <v>4</v>
      </c>
      <c r="B290" s="154">
        <v>17</v>
      </c>
      <c r="C290" s="154">
        <v>1</v>
      </c>
      <c r="D290" s="155">
        <v>1</v>
      </c>
      <c r="E290" s="155" t="s">
        <v>556</v>
      </c>
      <c r="F290" s="156" t="s">
        <v>3146</v>
      </c>
      <c r="G290" s="156" t="s">
        <v>556</v>
      </c>
      <c r="H290" s="156" t="s">
        <v>3147</v>
      </c>
      <c r="I290" s="155">
        <v>417011</v>
      </c>
      <c r="J290" s="157" t="s">
        <v>2496</v>
      </c>
      <c r="K290" s="157"/>
      <c r="L290" s="155">
        <v>2022</v>
      </c>
      <c r="M290" s="158">
        <v>13326</v>
      </c>
      <c r="N290" s="159">
        <v>82905858.920000002</v>
      </c>
      <c r="O290" s="159">
        <v>69771669.629999995</v>
      </c>
      <c r="P290" s="159">
        <v>36581377.149999999</v>
      </c>
      <c r="Q290" s="159">
        <v>12306520</v>
      </c>
      <c r="R290" s="159">
        <v>24274857.149999999</v>
      </c>
      <c r="S290" s="159">
        <v>13134189.289999999</v>
      </c>
      <c r="T290" s="159">
        <v>855011.4</v>
      </c>
      <c r="U290" s="159">
        <v>82780097.510000005</v>
      </c>
      <c r="V290" s="159">
        <v>64045958.590000004</v>
      </c>
      <c r="W290" s="159">
        <v>23928903.989999998</v>
      </c>
      <c r="X290" s="159">
        <v>329594.13</v>
      </c>
      <c r="Y290" s="159">
        <v>18734138.920000002</v>
      </c>
      <c r="Z290" s="159">
        <v>4299628.46</v>
      </c>
      <c r="AA290" s="159">
        <v>3200000</v>
      </c>
      <c r="AB290" s="159">
        <v>1099628.46</v>
      </c>
      <c r="AC290" s="159">
        <v>2056000</v>
      </c>
      <c r="AD290" s="159">
        <v>2056000</v>
      </c>
      <c r="AE290" s="159">
        <v>29490440</v>
      </c>
      <c r="AF290" s="159">
        <v>5725711.04</v>
      </c>
      <c r="AG290" s="159">
        <v>782297.02</v>
      </c>
      <c r="AH290" s="159">
        <v>693751.05</v>
      </c>
      <c r="AI290" s="159">
        <v>0</v>
      </c>
      <c r="AJ290" s="159">
        <v>0</v>
      </c>
    </row>
    <row r="291" spans="1:36">
      <c r="A291" s="153">
        <v>4</v>
      </c>
      <c r="B291" s="154">
        <v>17</v>
      </c>
      <c r="C291" s="154">
        <v>2</v>
      </c>
      <c r="D291" s="155">
        <v>2</v>
      </c>
      <c r="E291" s="155" t="s">
        <v>556</v>
      </c>
      <c r="F291" s="156" t="s">
        <v>3148</v>
      </c>
      <c r="G291" s="156" t="s">
        <v>556</v>
      </c>
      <c r="H291" s="156" t="s">
        <v>3149</v>
      </c>
      <c r="I291" s="155">
        <v>417022</v>
      </c>
      <c r="J291" s="157" t="s">
        <v>2495</v>
      </c>
      <c r="K291" s="157"/>
      <c r="L291" s="155">
        <v>2022</v>
      </c>
      <c r="M291" s="158">
        <v>3150</v>
      </c>
      <c r="N291" s="159">
        <v>23985069.149999999</v>
      </c>
      <c r="O291" s="159">
        <v>18970138.109999999</v>
      </c>
      <c r="P291" s="159">
        <v>12046299.699999999</v>
      </c>
      <c r="Q291" s="159">
        <v>5893534</v>
      </c>
      <c r="R291" s="159">
        <v>6152765.7000000002</v>
      </c>
      <c r="S291" s="159">
        <v>5014931.04</v>
      </c>
      <c r="T291" s="159">
        <v>9800</v>
      </c>
      <c r="U291" s="159">
        <v>23703977.359999999</v>
      </c>
      <c r="V291" s="159">
        <v>16827771.23</v>
      </c>
      <c r="W291" s="159">
        <v>6151189.1799999997</v>
      </c>
      <c r="X291" s="159">
        <v>88047.71</v>
      </c>
      <c r="Y291" s="159">
        <v>6876206.1299999999</v>
      </c>
      <c r="Z291" s="159">
        <v>1862820.85</v>
      </c>
      <c r="AA291" s="159">
        <v>633896</v>
      </c>
      <c r="AB291" s="159">
        <v>1228924.8500000001</v>
      </c>
      <c r="AC291" s="159">
        <v>1075179.8400000001</v>
      </c>
      <c r="AD291" s="159">
        <v>1075179.8400000001</v>
      </c>
      <c r="AE291" s="159">
        <v>4855226.84</v>
      </c>
      <c r="AF291" s="159">
        <v>2142366.88</v>
      </c>
      <c r="AG291" s="159">
        <v>54875</v>
      </c>
      <c r="AH291" s="159">
        <v>75252.639999999999</v>
      </c>
      <c r="AI291" s="159">
        <v>0</v>
      </c>
      <c r="AJ291" s="159">
        <v>0</v>
      </c>
    </row>
    <row r="292" spans="1:36">
      <c r="A292" s="153">
        <v>4</v>
      </c>
      <c r="B292" s="154">
        <v>17</v>
      </c>
      <c r="C292" s="154">
        <v>3</v>
      </c>
      <c r="D292" s="155">
        <v>2</v>
      </c>
      <c r="E292" s="155" t="s">
        <v>556</v>
      </c>
      <c r="F292" s="156" t="s">
        <v>3148</v>
      </c>
      <c r="G292" s="156" t="s">
        <v>556</v>
      </c>
      <c r="H292" s="156" t="s">
        <v>3150</v>
      </c>
      <c r="I292" s="155">
        <v>417032</v>
      </c>
      <c r="J292" s="157" t="s">
        <v>2494</v>
      </c>
      <c r="K292" s="157"/>
      <c r="L292" s="155">
        <v>2022</v>
      </c>
      <c r="M292" s="158">
        <v>4116</v>
      </c>
      <c r="N292" s="159">
        <v>34693471.93</v>
      </c>
      <c r="O292" s="159">
        <v>22980819.02</v>
      </c>
      <c r="P292" s="159">
        <v>16139474.859999999</v>
      </c>
      <c r="Q292" s="159">
        <v>7475637</v>
      </c>
      <c r="R292" s="159">
        <v>8663837.8599999994</v>
      </c>
      <c r="S292" s="159">
        <v>11712652.91</v>
      </c>
      <c r="T292" s="159">
        <v>55600</v>
      </c>
      <c r="U292" s="159">
        <v>31783572.699999999</v>
      </c>
      <c r="V292" s="159">
        <v>21028069.09</v>
      </c>
      <c r="W292" s="159">
        <v>7706410.4699999997</v>
      </c>
      <c r="X292" s="159">
        <v>93058.64</v>
      </c>
      <c r="Y292" s="159">
        <v>10755503.609999999</v>
      </c>
      <c r="Z292" s="159">
        <v>3069925.27</v>
      </c>
      <c r="AA292" s="159">
        <v>2399725.19</v>
      </c>
      <c r="AB292" s="159">
        <v>670200.08000000007</v>
      </c>
      <c r="AC292" s="159">
        <v>757489.82</v>
      </c>
      <c r="AD292" s="159">
        <v>757489.82</v>
      </c>
      <c r="AE292" s="159">
        <v>9533552.5</v>
      </c>
      <c r="AF292" s="159">
        <v>1952749.93</v>
      </c>
      <c r="AG292" s="159">
        <v>1040794.69</v>
      </c>
      <c r="AH292" s="159">
        <v>876724.99</v>
      </c>
      <c r="AI292" s="159">
        <v>0</v>
      </c>
      <c r="AJ292" s="159">
        <v>0</v>
      </c>
    </row>
    <row r="293" spans="1:36">
      <c r="A293" s="153">
        <v>4</v>
      </c>
      <c r="B293" s="154">
        <v>17</v>
      </c>
      <c r="C293" s="154">
        <v>4</v>
      </c>
      <c r="D293" s="155">
        <v>2</v>
      </c>
      <c r="E293" s="155" t="s">
        <v>556</v>
      </c>
      <c r="F293" s="156" t="s">
        <v>3148</v>
      </c>
      <c r="G293" s="156" t="s">
        <v>556</v>
      </c>
      <c r="H293" s="156" t="s">
        <v>3151</v>
      </c>
      <c r="I293" s="155">
        <v>417042</v>
      </c>
      <c r="J293" s="157" t="s">
        <v>2493</v>
      </c>
      <c r="K293" s="157"/>
      <c r="L293" s="155">
        <v>2022</v>
      </c>
      <c r="M293" s="158">
        <v>4721</v>
      </c>
      <c r="N293" s="159">
        <v>41367785.270000003</v>
      </c>
      <c r="O293" s="159">
        <v>31777731.890000001</v>
      </c>
      <c r="P293" s="159">
        <v>19923713.109999999</v>
      </c>
      <c r="Q293" s="159">
        <v>7437188</v>
      </c>
      <c r="R293" s="159">
        <v>12486525.109999999</v>
      </c>
      <c r="S293" s="159">
        <v>9590053.3800000008</v>
      </c>
      <c r="T293" s="159">
        <v>706907.14</v>
      </c>
      <c r="U293" s="159">
        <v>41980680.420000002</v>
      </c>
      <c r="V293" s="159">
        <v>27202787.140000001</v>
      </c>
      <c r="W293" s="159">
        <v>8486933.9299999997</v>
      </c>
      <c r="X293" s="159">
        <v>139189.17000000001</v>
      </c>
      <c r="Y293" s="159">
        <v>14777893.279999999</v>
      </c>
      <c r="Z293" s="159">
        <v>7594589.2800000003</v>
      </c>
      <c r="AA293" s="159">
        <v>3500000</v>
      </c>
      <c r="AB293" s="159">
        <v>4094589.2800000003</v>
      </c>
      <c r="AC293" s="159">
        <v>850764</v>
      </c>
      <c r="AD293" s="159">
        <v>850764</v>
      </c>
      <c r="AE293" s="159">
        <v>13563476.449999999</v>
      </c>
      <c r="AF293" s="159">
        <v>4574944.75</v>
      </c>
      <c r="AG293" s="159">
        <v>2214573.1800000002</v>
      </c>
      <c r="AH293" s="159">
        <v>1641642.38</v>
      </c>
      <c r="AI293" s="159">
        <v>0</v>
      </c>
      <c r="AJ293" s="159">
        <v>22233.45</v>
      </c>
    </row>
    <row r="294" spans="1:36">
      <c r="A294" s="153">
        <v>4</v>
      </c>
      <c r="B294" s="154">
        <v>17</v>
      </c>
      <c r="C294" s="154">
        <v>5</v>
      </c>
      <c r="D294" s="155">
        <v>2</v>
      </c>
      <c r="E294" s="155" t="s">
        <v>556</v>
      </c>
      <c r="F294" s="156" t="s">
        <v>3148</v>
      </c>
      <c r="G294" s="156" t="s">
        <v>556</v>
      </c>
      <c r="H294" s="156" t="s">
        <v>3152</v>
      </c>
      <c r="I294" s="155">
        <v>417052</v>
      </c>
      <c r="J294" s="157" t="s">
        <v>2492</v>
      </c>
      <c r="K294" s="157"/>
      <c r="L294" s="155">
        <v>2022</v>
      </c>
      <c r="M294" s="158">
        <v>8524</v>
      </c>
      <c r="N294" s="159">
        <v>57399035.759999998</v>
      </c>
      <c r="O294" s="159">
        <v>47733228.240000002</v>
      </c>
      <c r="P294" s="159">
        <v>32832511.260000002</v>
      </c>
      <c r="Q294" s="159">
        <v>14233872</v>
      </c>
      <c r="R294" s="159">
        <v>18598639.260000002</v>
      </c>
      <c r="S294" s="159">
        <v>9665807.5199999996</v>
      </c>
      <c r="T294" s="159">
        <v>557559</v>
      </c>
      <c r="U294" s="159">
        <v>54887806.159999996</v>
      </c>
      <c r="V294" s="159">
        <v>41899693.659999996</v>
      </c>
      <c r="W294" s="159">
        <v>12731306.98</v>
      </c>
      <c r="X294" s="159">
        <v>97352.63</v>
      </c>
      <c r="Y294" s="159">
        <v>12988112.5</v>
      </c>
      <c r="Z294" s="159">
        <v>8345976.7999999998</v>
      </c>
      <c r="AA294" s="159">
        <v>0</v>
      </c>
      <c r="AB294" s="159">
        <v>8345976.7999999998</v>
      </c>
      <c r="AC294" s="159">
        <v>475220</v>
      </c>
      <c r="AD294" s="159">
        <v>475220</v>
      </c>
      <c r="AE294" s="159">
        <v>9974059</v>
      </c>
      <c r="AF294" s="159">
        <v>5833534.5800000001</v>
      </c>
      <c r="AG294" s="159">
        <v>641222.40000000002</v>
      </c>
      <c r="AH294" s="159">
        <v>429587.97</v>
      </c>
      <c r="AI294" s="159">
        <v>0</v>
      </c>
      <c r="AJ294" s="159">
        <v>0</v>
      </c>
    </row>
    <row r="295" spans="1:36">
      <c r="A295" s="153">
        <v>4</v>
      </c>
      <c r="B295" s="154">
        <v>18</v>
      </c>
      <c r="C295" s="154">
        <v>1</v>
      </c>
      <c r="D295" s="155">
        <v>1</v>
      </c>
      <c r="E295" s="155" t="s">
        <v>556</v>
      </c>
      <c r="F295" s="156" t="s">
        <v>3153</v>
      </c>
      <c r="G295" s="156" t="s">
        <v>556</v>
      </c>
      <c r="H295" s="156" t="s">
        <v>3154</v>
      </c>
      <c r="I295" s="155">
        <v>418011</v>
      </c>
      <c r="J295" s="157" t="s">
        <v>2484</v>
      </c>
      <c r="K295" s="157"/>
      <c r="L295" s="155">
        <v>2022</v>
      </c>
      <c r="M295" s="158">
        <v>3469</v>
      </c>
      <c r="N295" s="159">
        <v>23958097.68</v>
      </c>
      <c r="O295" s="159">
        <v>21086996.579999998</v>
      </c>
      <c r="P295" s="159">
        <v>11976196.91</v>
      </c>
      <c r="Q295" s="159">
        <v>6140018</v>
      </c>
      <c r="R295" s="159">
        <v>5836178.9100000001</v>
      </c>
      <c r="S295" s="159">
        <v>2871101.1</v>
      </c>
      <c r="T295" s="159">
        <v>510967.64</v>
      </c>
      <c r="U295" s="159">
        <v>23500618.829999998</v>
      </c>
      <c r="V295" s="159">
        <v>18530802.969999999</v>
      </c>
      <c r="W295" s="159">
        <v>7432352.1500000004</v>
      </c>
      <c r="X295" s="159">
        <v>69290.73</v>
      </c>
      <c r="Y295" s="159">
        <v>4969815.8600000003</v>
      </c>
      <c r="Z295" s="159">
        <v>1833561.8</v>
      </c>
      <c r="AA295" s="159">
        <v>1712834</v>
      </c>
      <c r="AB295" s="159">
        <v>120727.80000000005</v>
      </c>
      <c r="AC295" s="159">
        <v>334660.5</v>
      </c>
      <c r="AD295" s="159">
        <v>334660.5</v>
      </c>
      <c r="AE295" s="159">
        <v>4549770.49</v>
      </c>
      <c r="AF295" s="159">
        <v>2556193.61</v>
      </c>
      <c r="AG295" s="159">
        <v>119756.52</v>
      </c>
      <c r="AH295" s="159">
        <v>95227.66</v>
      </c>
      <c r="AI295" s="159">
        <v>0</v>
      </c>
      <c r="AJ295" s="159">
        <v>0</v>
      </c>
    </row>
    <row r="296" spans="1:36">
      <c r="A296" s="153">
        <v>4</v>
      </c>
      <c r="B296" s="154">
        <v>18</v>
      </c>
      <c r="C296" s="154">
        <v>2</v>
      </c>
      <c r="D296" s="155">
        <v>2</v>
      </c>
      <c r="E296" s="155" t="s">
        <v>556</v>
      </c>
      <c r="F296" s="156" t="s">
        <v>3155</v>
      </c>
      <c r="G296" s="156" t="s">
        <v>556</v>
      </c>
      <c r="H296" s="156" t="s">
        <v>3156</v>
      </c>
      <c r="I296" s="155">
        <v>418022</v>
      </c>
      <c r="J296" s="157" t="s">
        <v>2491</v>
      </c>
      <c r="K296" s="157"/>
      <c r="L296" s="155">
        <v>2022</v>
      </c>
      <c r="M296" s="158">
        <v>3406</v>
      </c>
      <c r="N296" s="159">
        <v>25038987.289999999</v>
      </c>
      <c r="O296" s="159">
        <v>21199975.440000001</v>
      </c>
      <c r="P296" s="159">
        <v>14211202.129999999</v>
      </c>
      <c r="Q296" s="159">
        <v>7127572</v>
      </c>
      <c r="R296" s="159">
        <v>7083630.1299999999</v>
      </c>
      <c r="S296" s="159">
        <v>3839011.85</v>
      </c>
      <c r="T296" s="159">
        <v>5000</v>
      </c>
      <c r="U296" s="159">
        <v>21856269.969999999</v>
      </c>
      <c r="V296" s="159">
        <v>16359352.029999999</v>
      </c>
      <c r="W296" s="159">
        <v>5962493.0099999998</v>
      </c>
      <c r="X296" s="159">
        <v>51018.38</v>
      </c>
      <c r="Y296" s="159">
        <v>5496917.9400000004</v>
      </c>
      <c r="Z296" s="159">
        <v>1836557.96</v>
      </c>
      <c r="AA296" s="159">
        <v>0</v>
      </c>
      <c r="AB296" s="159">
        <v>1836557.96</v>
      </c>
      <c r="AC296" s="159">
        <v>606805.92000000004</v>
      </c>
      <c r="AD296" s="159">
        <v>606805.92000000004</v>
      </c>
      <c r="AE296" s="159">
        <v>2025219.86</v>
      </c>
      <c r="AF296" s="159">
        <v>4840623.41</v>
      </c>
      <c r="AG296" s="159">
        <v>0</v>
      </c>
      <c r="AH296" s="159">
        <v>808.61</v>
      </c>
      <c r="AI296" s="159">
        <v>0</v>
      </c>
      <c r="AJ296" s="159">
        <v>0</v>
      </c>
    </row>
    <row r="297" spans="1:36">
      <c r="A297" s="153">
        <v>4</v>
      </c>
      <c r="B297" s="154">
        <v>18</v>
      </c>
      <c r="C297" s="154">
        <v>3</v>
      </c>
      <c r="D297" s="155">
        <v>2</v>
      </c>
      <c r="E297" s="155" t="s">
        <v>556</v>
      </c>
      <c r="F297" s="156" t="s">
        <v>3155</v>
      </c>
      <c r="G297" s="156" t="s">
        <v>556</v>
      </c>
      <c r="H297" s="156" t="s">
        <v>3157</v>
      </c>
      <c r="I297" s="155">
        <v>418032</v>
      </c>
      <c r="J297" s="157" t="s">
        <v>2490</v>
      </c>
      <c r="K297" s="157"/>
      <c r="L297" s="155">
        <v>2022</v>
      </c>
      <c r="M297" s="158">
        <v>3334</v>
      </c>
      <c r="N297" s="159">
        <v>22953634.379999999</v>
      </c>
      <c r="O297" s="159">
        <v>18682915.989999998</v>
      </c>
      <c r="P297" s="159">
        <v>14766172.280000001</v>
      </c>
      <c r="Q297" s="159">
        <v>7510079</v>
      </c>
      <c r="R297" s="159">
        <v>7256093.2800000003</v>
      </c>
      <c r="S297" s="159">
        <v>4270718.3899999997</v>
      </c>
      <c r="T297" s="159">
        <v>15086.95</v>
      </c>
      <c r="U297" s="159">
        <v>19905204.789999999</v>
      </c>
      <c r="V297" s="159">
        <v>16697845.75</v>
      </c>
      <c r="W297" s="159">
        <v>5926491.7800000003</v>
      </c>
      <c r="X297" s="159">
        <v>55292.02</v>
      </c>
      <c r="Y297" s="159">
        <v>3207359.04</v>
      </c>
      <c r="Z297" s="159">
        <v>3647122.89</v>
      </c>
      <c r="AA297" s="159">
        <v>0</v>
      </c>
      <c r="AB297" s="159">
        <v>3647122.89</v>
      </c>
      <c r="AC297" s="159">
        <v>3991876</v>
      </c>
      <c r="AD297" s="159">
        <v>791676</v>
      </c>
      <c r="AE297" s="159">
        <v>3889009.78</v>
      </c>
      <c r="AF297" s="159">
        <v>1985070.24</v>
      </c>
      <c r="AG297" s="159">
        <v>396144.95</v>
      </c>
      <c r="AH297" s="159">
        <v>1166069.06</v>
      </c>
      <c r="AI297" s="159">
        <v>0</v>
      </c>
      <c r="AJ297" s="159">
        <v>0</v>
      </c>
    </row>
    <row r="298" spans="1:36">
      <c r="A298" s="153">
        <v>4</v>
      </c>
      <c r="B298" s="154">
        <v>18</v>
      </c>
      <c r="C298" s="154">
        <v>4</v>
      </c>
      <c r="D298" s="155">
        <v>3</v>
      </c>
      <c r="E298" s="155" t="s">
        <v>556</v>
      </c>
      <c r="F298" s="156" t="s">
        <v>3158</v>
      </c>
      <c r="G298" s="156" t="s">
        <v>556</v>
      </c>
      <c r="H298" s="156" t="s">
        <v>3159</v>
      </c>
      <c r="I298" s="155">
        <v>418043</v>
      </c>
      <c r="J298" s="157" t="s">
        <v>2489</v>
      </c>
      <c r="K298" s="157"/>
      <c r="L298" s="155">
        <v>2022</v>
      </c>
      <c r="M298" s="158">
        <v>11328</v>
      </c>
      <c r="N298" s="159">
        <v>77933065.049999997</v>
      </c>
      <c r="O298" s="159">
        <v>70963135.030000001</v>
      </c>
      <c r="P298" s="159">
        <v>37903290.239999995</v>
      </c>
      <c r="Q298" s="159">
        <v>16032044</v>
      </c>
      <c r="R298" s="159">
        <v>21871246.239999998</v>
      </c>
      <c r="S298" s="159">
        <v>6969930.0199999996</v>
      </c>
      <c r="T298" s="159">
        <v>907660.75</v>
      </c>
      <c r="U298" s="159">
        <v>96516202.140000001</v>
      </c>
      <c r="V298" s="159">
        <v>67663380.129999995</v>
      </c>
      <c r="W298" s="159">
        <v>22459496.530000001</v>
      </c>
      <c r="X298" s="159">
        <v>869552.75</v>
      </c>
      <c r="Y298" s="159">
        <v>28852822.010000002</v>
      </c>
      <c r="Z298" s="159">
        <v>27942306.52</v>
      </c>
      <c r="AA298" s="159">
        <v>22849000</v>
      </c>
      <c r="AB298" s="159">
        <v>5093306.5199999996</v>
      </c>
      <c r="AC298" s="159">
        <v>2815000</v>
      </c>
      <c r="AD298" s="159">
        <v>2765000</v>
      </c>
      <c r="AE298" s="159">
        <v>59350583.780000001</v>
      </c>
      <c r="AF298" s="159">
        <v>3299754.9</v>
      </c>
      <c r="AG298" s="159">
        <v>490120.57</v>
      </c>
      <c r="AH298" s="159">
        <v>618721.22</v>
      </c>
      <c r="AI298" s="159">
        <v>0</v>
      </c>
      <c r="AJ298" s="159">
        <v>0</v>
      </c>
    </row>
    <row r="299" spans="1:36">
      <c r="A299" s="153">
        <v>4</v>
      </c>
      <c r="B299" s="154">
        <v>18</v>
      </c>
      <c r="C299" s="154">
        <v>5</v>
      </c>
      <c r="D299" s="155">
        <v>2</v>
      </c>
      <c r="E299" s="155" t="s">
        <v>556</v>
      </c>
      <c r="F299" s="156" t="s">
        <v>3155</v>
      </c>
      <c r="G299" s="156" t="s">
        <v>556</v>
      </c>
      <c r="H299" s="156" t="s">
        <v>3160</v>
      </c>
      <c r="I299" s="155">
        <v>418052</v>
      </c>
      <c r="J299" s="157" t="s">
        <v>2488</v>
      </c>
      <c r="K299" s="157"/>
      <c r="L299" s="155">
        <v>2022</v>
      </c>
      <c r="M299" s="158">
        <v>7893</v>
      </c>
      <c r="N299" s="159">
        <v>58461183</v>
      </c>
      <c r="O299" s="159">
        <v>44173746.950000003</v>
      </c>
      <c r="P299" s="159">
        <v>31144198.640000001</v>
      </c>
      <c r="Q299" s="159">
        <v>14909265</v>
      </c>
      <c r="R299" s="159">
        <v>16234933.640000001</v>
      </c>
      <c r="S299" s="159">
        <v>14287436.050000001</v>
      </c>
      <c r="T299" s="159">
        <v>413772.96</v>
      </c>
      <c r="U299" s="159">
        <v>49124898.140000001</v>
      </c>
      <c r="V299" s="159">
        <v>38547588.859999999</v>
      </c>
      <c r="W299" s="159">
        <v>12707237.800000001</v>
      </c>
      <c r="X299" s="159">
        <v>100932.65</v>
      </c>
      <c r="Y299" s="159">
        <v>10577309.279999999</v>
      </c>
      <c r="Z299" s="159">
        <v>2719202.75</v>
      </c>
      <c r="AA299" s="159">
        <v>0</v>
      </c>
      <c r="AB299" s="159">
        <v>2719202.75</v>
      </c>
      <c r="AC299" s="159">
        <v>1001871.07</v>
      </c>
      <c r="AD299" s="159">
        <v>1001871.07</v>
      </c>
      <c r="AE299" s="159">
        <v>4469957.83</v>
      </c>
      <c r="AF299" s="159">
        <v>5626158.0899999999</v>
      </c>
      <c r="AG299" s="159">
        <v>765073.49</v>
      </c>
      <c r="AH299" s="159">
        <v>681679.52</v>
      </c>
      <c r="AI299" s="159">
        <v>0</v>
      </c>
      <c r="AJ299" s="159">
        <v>0</v>
      </c>
    </row>
    <row r="300" spans="1:36">
      <c r="A300" s="153">
        <v>4</v>
      </c>
      <c r="B300" s="154">
        <v>18</v>
      </c>
      <c r="C300" s="154">
        <v>6</v>
      </c>
      <c r="D300" s="155">
        <v>3</v>
      </c>
      <c r="E300" s="155" t="s">
        <v>556</v>
      </c>
      <c r="F300" s="156" t="s">
        <v>3158</v>
      </c>
      <c r="G300" s="156" t="s">
        <v>556</v>
      </c>
      <c r="H300" s="156" t="s">
        <v>3161</v>
      </c>
      <c r="I300" s="155">
        <v>418063</v>
      </c>
      <c r="J300" s="157" t="s">
        <v>2487</v>
      </c>
      <c r="K300" s="157"/>
      <c r="L300" s="155">
        <v>2022</v>
      </c>
      <c r="M300" s="158">
        <v>5931</v>
      </c>
      <c r="N300" s="159">
        <v>37959446.829999998</v>
      </c>
      <c r="O300" s="159">
        <v>32732477.059999999</v>
      </c>
      <c r="P300" s="159">
        <v>21708104.050000001</v>
      </c>
      <c r="Q300" s="159">
        <v>10017902</v>
      </c>
      <c r="R300" s="159">
        <v>11690202.050000001</v>
      </c>
      <c r="S300" s="159">
        <v>5226969.7699999996</v>
      </c>
      <c r="T300" s="159">
        <v>30194</v>
      </c>
      <c r="U300" s="159">
        <v>36045052.600000001</v>
      </c>
      <c r="V300" s="159">
        <v>27543261.460000001</v>
      </c>
      <c r="W300" s="159">
        <v>9560652.8100000005</v>
      </c>
      <c r="X300" s="159">
        <v>285520.58</v>
      </c>
      <c r="Y300" s="159">
        <v>8501791.1400000006</v>
      </c>
      <c r="Z300" s="159">
        <v>3823970.17</v>
      </c>
      <c r="AA300" s="159">
        <v>3444000</v>
      </c>
      <c r="AB300" s="159">
        <v>379970.16999999993</v>
      </c>
      <c r="AC300" s="159">
        <v>2200742.7999999998</v>
      </c>
      <c r="AD300" s="159">
        <v>2170742.7999999998</v>
      </c>
      <c r="AE300" s="159">
        <v>20707768.09</v>
      </c>
      <c r="AF300" s="159">
        <v>5189215.5999999996</v>
      </c>
      <c r="AG300" s="159">
        <v>828309.65</v>
      </c>
      <c r="AH300" s="159">
        <v>531991.44999999995</v>
      </c>
      <c r="AI300" s="159">
        <v>0</v>
      </c>
      <c r="AJ300" s="159">
        <v>0</v>
      </c>
    </row>
    <row r="301" spans="1:36">
      <c r="A301" s="153">
        <v>4</v>
      </c>
      <c r="B301" s="154">
        <v>18</v>
      </c>
      <c r="C301" s="154">
        <v>7</v>
      </c>
      <c r="D301" s="155">
        <v>2</v>
      </c>
      <c r="E301" s="155" t="s">
        <v>556</v>
      </c>
      <c r="F301" s="156" t="s">
        <v>3155</v>
      </c>
      <c r="G301" s="156" t="s">
        <v>556</v>
      </c>
      <c r="H301" s="156" t="s">
        <v>3162</v>
      </c>
      <c r="I301" s="155">
        <v>418072</v>
      </c>
      <c r="J301" s="157" t="s">
        <v>2486</v>
      </c>
      <c r="K301" s="157"/>
      <c r="L301" s="155">
        <v>2022</v>
      </c>
      <c r="M301" s="158">
        <v>10219</v>
      </c>
      <c r="N301" s="159">
        <v>62699811.170000002</v>
      </c>
      <c r="O301" s="159">
        <v>54475876.229999997</v>
      </c>
      <c r="P301" s="159">
        <v>29718309.899999999</v>
      </c>
      <c r="Q301" s="159">
        <v>11411093</v>
      </c>
      <c r="R301" s="159">
        <v>18307216.899999999</v>
      </c>
      <c r="S301" s="159">
        <v>8223934.9400000004</v>
      </c>
      <c r="T301" s="159">
        <v>0</v>
      </c>
      <c r="U301" s="159">
        <v>55585448</v>
      </c>
      <c r="V301" s="159">
        <v>44824074.590000004</v>
      </c>
      <c r="W301" s="159">
        <v>16227324.1</v>
      </c>
      <c r="X301" s="159">
        <v>84291.97</v>
      </c>
      <c r="Y301" s="159">
        <v>10761373.41</v>
      </c>
      <c r="Z301" s="159">
        <v>6724478.4500000002</v>
      </c>
      <c r="AA301" s="159">
        <v>0</v>
      </c>
      <c r="AB301" s="159">
        <v>6724478.4500000002</v>
      </c>
      <c r="AC301" s="159">
        <v>1101642.1200000001</v>
      </c>
      <c r="AD301" s="159">
        <v>1101642.1200000001</v>
      </c>
      <c r="AE301" s="159">
        <v>4018907.65</v>
      </c>
      <c r="AF301" s="159">
        <v>9651801.6400000006</v>
      </c>
      <c r="AG301" s="159">
        <v>477431.64</v>
      </c>
      <c r="AH301" s="159">
        <v>477165.88</v>
      </c>
      <c r="AI301" s="159">
        <v>4250.88</v>
      </c>
      <c r="AJ301" s="159">
        <v>0</v>
      </c>
    </row>
    <row r="302" spans="1:36">
      <c r="A302" s="153">
        <v>4</v>
      </c>
      <c r="B302" s="154">
        <v>18</v>
      </c>
      <c r="C302" s="154">
        <v>8</v>
      </c>
      <c r="D302" s="155">
        <v>3</v>
      </c>
      <c r="E302" s="155" t="s">
        <v>556</v>
      </c>
      <c r="F302" s="156" t="s">
        <v>3158</v>
      </c>
      <c r="G302" s="156" t="s">
        <v>556</v>
      </c>
      <c r="H302" s="156" t="s">
        <v>3163</v>
      </c>
      <c r="I302" s="155">
        <v>418083</v>
      </c>
      <c r="J302" s="157" t="s">
        <v>2485</v>
      </c>
      <c r="K302" s="157"/>
      <c r="L302" s="155">
        <v>2022</v>
      </c>
      <c r="M302" s="158">
        <v>7624</v>
      </c>
      <c r="N302" s="159">
        <v>48710599.880000003</v>
      </c>
      <c r="O302" s="159">
        <v>40027587.079999998</v>
      </c>
      <c r="P302" s="159">
        <v>30604071.449999999</v>
      </c>
      <c r="Q302" s="159">
        <v>15473465</v>
      </c>
      <c r="R302" s="159">
        <v>15130606.449999999</v>
      </c>
      <c r="S302" s="159">
        <v>8683012.8000000007</v>
      </c>
      <c r="T302" s="159">
        <v>541266.26</v>
      </c>
      <c r="U302" s="159">
        <v>46652629.189999998</v>
      </c>
      <c r="V302" s="159">
        <v>36992309.189999998</v>
      </c>
      <c r="W302" s="159">
        <v>14290529.220000001</v>
      </c>
      <c r="X302" s="159">
        <v>297072.15000000002</v>
      </c>
      <c r="Y302" s="159">
        <v>9660320</v>
      </c>
      <c r="Z302" s="159">
        <v>5116945</v>
      </c>
      <c r="AA302" s="159">
        <v>0</v>
      </c>
      <c r="AB302" s="159">
        <v>5116945</v>
      </c>
      <c r="AC302" s="159">
        <v>2676000</v>
      </c>
      <c r="AD302" s="159">
        <v>1704000</v>
      </c>
      <c r="AE302" s="159">
        <v>15683650.49</v>
      </c>
      <c r="AF302" s="159">
        <v>3035277.89</v>
      </c>
      <c r="AG302" s="159">
        <v>571045.94999999995</v>
      </c>
      <c r="AH302" s="159">
        <v>487757.42</v>
      </c>
      <c r="AI302" s="159">
        <v>0</v>
      </c>
      <c r="AJ302" s="159">
        <v>32533.49</v>
      </c>
    </row>
    <row r="303" spans="1:36">
      <c r="A303" s="153">
        <v>4</v>
      </c>
      <c r="B303" s="154">
        <v>18</v>
      </c>
      <c r="C303" s="154">
        <v>9</v>
      </c>
      <c r="D303" s="155">
        <v>2</v>
      </c>
      <c r="E303" s="155" t="s">
        <v>556</v>
      </c>
      <c r="F303" s="156" t="s">
        <v>3155</v>
      </c>
      <c r="G303" s="156" t="s">
        <v>556</v>
      </c>
      <c r="H303" s="156" t="s">
        <v>3164</v>
      </c>
      <c r="I303" s="155">
        <v>418092</v>
      </c>
      <c r="J303" s="157" t="s">
        <v>2484</v>
      </c>
      <c r="K303" s="157"/>
      <c r="L303" s="155">
        <v>2022</v>
      </c>
      <c r="M303" s="158">
        <v>3883</v>
      </c>
      <c r="N303" s="159">
        <v>27290747.940000001</v>
      </c>
      <c r="O303" s="159">
        <v>22618101.039999999</v>
      </c>
      <c r="P303" s="159">
        <v>15670968.85</v>
      </c>
      <c r="Q303" s="159">
        <v>7659917</v>
      </c>
      <c r="R303" s="159">
        <v>8011051.8499999996</v>
      </c>
      <c r="S303" s="159">
        <v>4672646.9000000004</v>
      </c>
      <c r="T303" s="159">
        <v>198482</v>
      </c>
      <c r="U303" s="159">
        <v>24350870.710000001</v>
      </c>
      <c r="V303" s="159">
        <v>20085144</v>
      </c>
      <c r="W303" s="159">
        <v>6200299.5800000001</v>
      </c>
      <c r="X303" s="159">
        <v>104630.23</v>
      </c>
      <c r="Y303" s="159">
        <v>4265726.71</v>
      </c>
      <c r="Z303" s="159">
        <v>1495132.6</v>
      </c>
      <c r="AA303" s="159">
        <v>0</v>
      </c>
      <c r="AB303" s="159">
        <v>1495132.6</v>
      </c>
      <c r="AC303" s="159">
        <v>3728300</v>
      </c>
      <c r="AD303" s="159">
        <v>636300</v>
      </c>
      <c r="AE303" s="159">
        <v>4738800</v>
      </c>
      <c r="AF303" s="159">
        <v>2532957.04</v>
      </c>
      <c r="AG303" s="159">
        <v>114310.05</v>
      </c>
      <c r="AH303" s="159">
        <v>115711.72</v>
      </c>
      <c r="AI303" s="159">
        <v>0</v>
      </c>
      <c r="AJ303" s="159">
        <v>0</v>
      </c>
    </row>
    <row r="304" spans="1:36">
      <c r="A304" s="153">
        <v>4</v>
      </c>
      <c r="B304" s="154">
        <v>18</v>
      </c>
      <c r="C304" s="154">
        <v>10</v>
      </c>
      <c r="D304" s="155">
        <v>2</v>
      </c>
      <c r="E304" s="155" t="s">
        <v>556</v>
      </c>
      <c r="F304" s="156" t="s">
        <v>3155</v>
      </c>
      <c r="G304" s="156" t="s">
        <v>556</v>
      </c>
      <c r="H304" s="156" t="s">
        <v>3165</v>
      </c>
      <c r="I304" s="155">
        <v>418102</v>
      </c>
      <c r="J304" s="157" t="s">
        <v>2483</v>
      </c>
      <c r="K304" s="157"/>
      <c r="L304" s="155">
        <v>2022</v>
      </c>
      <c r="M304" s="158">
        <v>4519</v>
      </c>
      <c r="N304" s="159">
        <v>29521618.629999999</v>
      </c>
      <c r="O304" s="159">
        <v>24474875.260000002</v>
      </c>
      <c r="P304" s="159">
        <v>12574669.66</v>
      </c>
      <c r="Q304" s="159">
        <v>5187974</v>
      </c>
      <c r="R304" s="159">
        <v>7386695.6600000001</v>
      </c>
      <c r="S304" s="159">
        <v>5046743.37</v>
      </c>
      <c r="T304" s="159">
        <v>457276.6</v>
      </c>
      <c r="U304" s="159">
        <v>27317945.57</v>
      </c>
      <c r="V304" s="159">
        <v>21525169.440000001</v>
      </c>
      <c r="W304" s="159">
        <v>9346719.8200000003</v>
      </c>
      <c r="X304" s="159">
        <v>36833.160000000003</v>
      </c>
      <c r="Y304" s="159">
        <v>5792776.1299999999</v>
      </c>
      <c r="Z304" s="159">
        <v>1717080.76</v>
      </c>
      <c r="AA304" s="159">
        <v>0</v>
      </c>
      <c r="AB304" s="159">
        <v>1717080.76</v>
      </c>
      <c r="AC304" s="159">
        <v>497960</v>
      </c>
      <c r="AD304" s="159">
        <v>497960</v>
      </c>
      <c r="AE304" s="159">
        <v>3091973.06</v>
      </c>
      <c r="AF304" s="159">
        <v>2949705.82</v>
      </c>
      <c r="AG304" s="159">
        <v>23599.27</v>
      </c>
      <c r="AH304" s="159">
        <v>121669</v>
      </c>
      <c r="AI304" s="159">
        <v>0</v>
      </c>
      <c r="AJ304" s="159">
        <v>0</v>
      </c>
    </row>
    <row r="305" spans="1:36">
      <c r="A305" s="153">
        <v>4</v>
      </c>
      <c r="B305" s="154">
        <v>18</v>
      </c>
      <c r="C305" s="154">
        <v>11</v>
      </c>
      <c r="D305" s="155">
        <v>3</v>
      </c>
      <c r="E305" s="155" t="s">
        <v>556</v>
      </c>
      <c r="F305" s="156" t="s">
        <v>3158</v>
      </c>
      <c r="G305" s="156" t="s">
        <v>556</v>
      </c>
      <c r="H305" s="156" t="s">
        <v>3166</v>
      </c>
      <c r="I305" s="155">
        <v>418113</v>
      </c>
      <c r="J305" s="157" t="s">
        <v>2482</v>
      </c>
      <c r="K305" s="157"/>
      <c r="L305" s="155">
        <v>2022</v>
      </c>
      <c r="M305" s="158">
        <v>7183</v>
      </c>
      <c r="N305" s="159">
        <v>54672703.490000002</v>
      </c>
      <c r="O305" s="159">
        <v>39138071.600000001</v>
      </c>
      <c r="P305" s="159">
        <v>26725706.77</v>
      </c>
      <c r="Q305" s="159">
        <v>11878841</v>
      </c>
      <c r="R305" s="159">
        <v>14846865.77</v>
      </c>
      <c r="S305" s="159">
        <v>15534631.890000001</v>
      </c>
      <c r="T305" s="159">
        <v>4186476.98</v>
      </c>
      <c r="U305" s="159">
        <v>53104790.380000003</v>
      </c>
      <c r="V305" s="159">
        <v>38934126.75</v>
      </c>
      <c r="W305" s="159">
        <v>14641162.67</v>
      </c>
      <c r="X305" s="159">
        <v>200728.69</v>
      </c>
      <c r="Y305" s="159">
        <v>14170663.630000001</v>
      </c>
      <c r="Z305" s="159">
        <v>7344963.5800000001</v>
      </c>
      <c r="AA305" s="159">
        <v>5000000</v>
      </c>
      <c r="AB305" s="159">
        <v>2344963.58</v>
      </c>
      <c r="AC305" s="159">
        <v>1719576</v>
      </c>
      <c r="AD305" s="159">
        <v>1719576</v>
      </c>
      <c r="AE305" s="159">
        <v>19187667.100000001</v>
      </c>
      <c r="AF305" s="159">
        <v>203944.85</v>
      </c>
      <c r="AG305" s="159">
        <v>978138.13</v>
      </c>
      <c r="AH305" s="159">
        <v>634862.02</v>
      </c>
      <c r="AI305" s="159">
        <v>0</v>
      </c>
      <c r="AJ305" s="159">
        <v>174407.42</v>
      </c>
    </row>
    <row r="306" spans="1:36">
      <c r="A306" s="153">
        <v>4</v>
      </c>
      <c r="B306" s="154">
        <v>18</v>
      </c>
      <c r="C306" s="154">
        <v>12</v>
      </c>
      <c r="D306" s="155">
        <v>3</v>
      </c>
      <c r="E306" s="155" t="s">
        <v>556</v>
      </c>
      <c r="F306" s="156" t="s">
        <v>3158</v>
      </c>
      <c r="G306" s="156" t="s">
        <v>556</v>
      </c>
      <c r="H306" s="156" t="s">
        <v>3167</v>
      </c>
      <c r="I306" s="155">
        <v>418123</v>
      </c>
      <c r="J306" s="157" t="s">
        <v>2481</v>
      </c>
      <c r="K306" s="157"/>
      <c r="L306" s="155">
        <v>2022</v>
      </c>
      <c r="M306" s="158">
        <v>9266</v>
      </c>
      <c r="N306" s="159">
        <v>57051086.950000003</v>
      </c>
      <c r="O306" s="159">
        <v>46882267.280000001</v>
      </c>
      <c r="P306" s="159">
        <v>34078057.439999998</v>
      </c>
      <c r="Q306" s="159">
        <v>17464699</v>
      </c>
      <c r="R306" s="159">
        <v>16613358.439999999</v>
      </c>
      <c r="S306" s="159">
        <v>10168819.67</v>
      </c>
      <c r="T306" s="159">
        <v>61625</v>
      </c>
      <c r="U306" s="159">
        <v>54154527.57</v>
      </c>
      <c r="V306" s="159">
        <v>41438332.25</v>
      </c>
      <c r="W306" s="159">
        <v>16243688.560000001</v>
      </c>
      <c r="X306" s="159">
        <v>173905.63</v>
      </c>
      <c r="Y306" s="159">
        <v>12716195.32</v>
      </c>
      <c r="Z306" s="159">
        <v>7831994.1200000001</v>
      </c>
      <c r="AA306" s="159">
        <v>2800000</v>
      </c>
      <c r="AB306" s="159">
        <v>5031994.12</v>
      </c>
      <c r="AC306" s="159">
        <v>3250000</v>
      </c>
      <c r="AD306" s="159">
        <v>3250000</v>
      </c>
      <c r="AE306" s="159">
        <v>17648000</v>
      </c>
      <c r="AF306" s="159">
        <v>5443935.0300000003</v>
      </c>
      <c r="AG306" s="159">
        <v>293124.15000000002</v>
      </c>
      <c r="AH306" s="159">
        <v>271262.24</v>
      </c>
      <c r="AI306" s="159">
        <v>0</v>
      </c>
      <c r="AJ306" s="159">
        <v>0</v>
      </c>
    </row>
    <row r="307" spans="1:36">
      <c r="A307" s="153">
        <v>4</v>
      </c>
      <c r="B307" s="154">
        <v>18</v>
      </c>
      <c r="C307" s="154">
        <v>13</v>
      </c>
      <c r="D307" s="155">
        <v>2</v>
      </c>
      <c r="E307" s="155" t="s">
        <v>556</v>
      </c>
      <c r="F307" s="156" t="s">
        <v>3155</v>
      </c>
      <c r="G307" s="156" t="s">
        <v>556</v>
      </c>
      <c r="H307" s="156" t="s">
        <v>3168</v>
      </c>
      <c r="I307" s="155">
        <v>418132</v>
      </c>
      <c r="J307" s="157" t="s">
        <v>2480</v>
      </c>
      <c r="K307" s="157"/>
      <c r="L307" s="155">
        <v>2022</v>
      </c>
      <c r="M307" s="158">
        <v>7365</v>
      </c>
      <c r="N307" s="159">
        <v>54301581.399999999</v>
      </c>
      <c r="O307" s="159">
        <v>45204645.810000002</v>
      </c>
      <c r="P307" s="159">
        <v>26619650.43</v>
      </c>
      <c r="Q307" s="159">
        <v>13675560</v>
      </c>
      <c r="R307" s="159">
        <v>12944090.43</v>
      </c>
      <c r="S307" s="159">
        <v>9096935.5899999999</v>
      </c>
      <c r="T307" s="159">
        <v>97139</v>
      </c>
      <c r="U307" s="159">
        <v>53205817.5</v>
      </c>
      <c r="V307" s="159">
        <v>40196387.43</v>
      </c>
      <c r="W307" s="159">
        <v>12587145.51</v>
      </c>
      <c r="X307" s="159">
        <v>192034.19</v>
      </c>
      <c r="Y307" s="159">
        <v>13009430.07</v>
      </c>
      <c r="Z307" s="159">
        <v>6178295.1699999999</v>
      </c>
      <c r="AA307" s="159">
        <v>5700000</v>
      </c>
      <c r="AB307" s="159">
        <v>478295.16999999993</v>
      </c>
      <c r="AC307" s="159">
        <v>1289300</v>
      </c>
      <c r="AD307" s="159">
        <v>1278800</v>
      </c>
      <c r="AE307" s="159">
        <v>17062490.82</v>
      </c>
      <c r="AF307" s="159">
        <v>5008258.38</v>
      </c>
      <c r="AG307" s="159">
        <v>66063.199999999997</v>
      </c>
      <c r="AH307" s="159">
        <v>52105.81</v>
      </c>
      <c r="AI307" s="159">
        <v>0</v>
      </c>
      <c r="AJ307" s="159">
        <v>0</v>
      </c>
    </row>
    <row r="308" spans="1:36">
      <c r="A308" s="153">
        <v>4</v>
      </c>
      <c r="B308" s="154">
        <v>19</v>
      </c>
      <c r="C308" s="154">
        <v>1</v>
      </c>
      <c r="D308" s="155">
        <v>3</v>
      </c>
      <c r="E308" s="155" t="s">
        <v>556</v>
      </c>
      <c r="F308" s="156" t="s">
        <v>3169</v>
      </c>
      <c r="G308" s="156" t="s">
        <v>556</v>
      </c>
      <c r="H308" s="156" t="s">
        <v>3170</v>
      </c>
      <c r="I308" s="155">
        <v>419013</v>
      </c>
      <c r="J308" s="157" t="s">
        <v>2479</v>
      </c>
      <c r="K308" s="157"/>
      <c r="L308" s="155">
        <v>2022</v>
      </c>
      <c r="M308" s="158">
        <v>14685</v>
      </c>
      <c r="N308" s="159">
        <v>104557198.52</v>
      </c>
      <c r="O308" s="159">
        <v>98226164.469999999</v>
      </c>
      <c r="P308" s="159">
        <v>41002164.659999996</v>
      </c>
      <c r="Q308" s="159">
        <v>14933914</v>
      </c>
      <c r="R308" s="159">
        <v>26068250.66</v>
      </c>
      <c r="S308" s="159">
        <v>6331034.0499999998</v>
      </c>
      <c r="T308" s="159">
        <v>1205650.44</v>
      </c>
      <c r="U308" s="159">
        <v>98206387.219999999</v>
      </c>
      <c r="V308" s="159">
        <v>81072596.230000004</v>
      </c>
      <c r="W308" s="159">
        <v>32950954.170000002</v>
      </c>
      <c r="X308" s="159">
        <v>291077.90999999997</v>
      </c>
      <c r="Y308" s="159">
        <v>17133790.989999998</v>
      </c>
      <c r="Z308" s="159">
        <v>4957688.91</v>
      </c>
      <c r="AA308" s="159">
        <v>2224651.38</v>
      </c>
      <c r="AB308" s="159">
        <v>2733037.5300000003</v>
      </c>
      <c r="AC308" s="159">
        <v>1400000</v>
      </c>
      <c r="AD308" s="159">
        <v>1400000</v>
      </c>
      <c r="AE308" s="159">
        <v>20670429.949999999</v>
      </c>
      <c r="AF308" s="159">
        <v>17153568.239999998</v>
      </c>
      <c r="AG308" s="159">
        <v>1296471.68</v>
      </c>
      <c r="AH308" s="159">
        <v>1270654.71</v>
      </c>
      <c r="AI308" s="159">
        <v>0</v>
      </c>
      <c r="AJ308" s="159">
        <v>0</v>
      </c>
    </row>
    <row r="309" spans="1:36">
      <c r="A309" s="153">
        <v>4</v>
      </c>
      <c r="B309" s="154">
        <v>19</v>
      </c>
      <c r="C309" s="154">
        <v>2</v>
      </c>
      <c r="D309" s="155">
        <v>2</v>
      </c>
      <c r="E309" s="155" t="s">
        <v>556</v>
      </c>
      <c r="F309" s="156" t="s">
        <v>3171</v>
      </c>
      <c r="G309" s="156" t="s">
        <v>556</v>
      </c>
      <c r="H309" s="156" t="s">
        <v>3172</v>
      </c>
      <c r="I309" s="155">
        <v>419022</v>
      </c>
      <c r="J309" s="157" t="s">
        <v>2478</v>
      </c>
      <c r="K309" s="157"/>
      <c r="L309" s="155">
        <v>2022</v>
      </c>
      <c r="M309" s="158">
        <v>5195</v>
      </c>
      <c r="N309" s="159">
        <v>35634250.640000001</v>
      </c>
      <c r="O309" s="159">
        <v>30062012.52</v>
      </c>
      <c r="P309" s="159">
        <v>18373902.25</v>
      </c>
      <c r="Q309" s="159">
        <v>8246093</v>
      </c>
      <c r="R309" s="159">
        <v>10127809.25</v>
      </c>
      <c r="S309" s="159">
        <v>5572238.1200000001</v>
      </c>
      <c r="T309" s="159">
        <v>629501.9</v>
      </c>
      <c r="U309" s="159">
        <v>36750766.619999997</v>
      </c>
      <c r="V309" s="159">
        <v>28975728.079999998</v>
      </c>
      <c r="W309" s="159">
        <v>11869179.289999999</v>
      </c>
      <c r="X309" s="159">
        <v>43800.05</v>
      </c>
      <c r="Y309" s="159">
        <v>7775038.54</v>
      </c>
      <c r="Z309" s="159">
        <v>2408261.9700000002</v>
      </c>
      <c r="AA309" s="159">
        <v>1000000</v>
      </c>
      <c r="AB309" s="159">
        <v>1408261.9700000002</v>
      </c>
      <c r="AC309" s="159">
        <v>250000</v>
      </c>
      <c r="AD309" s="159">
        <v>250000</v>
      </c>
      <c r="AE309" s="159">
        <v>3089681.6</v>
      </c>
      <c r="AF309" s="159">
        <v>1086284.44</v>
      </c>
      <c r="AG309" s="159">
        <v>99554.93</v>
      </c>
      <c r="AH309" s="159">
        <v>28846.13</v>
      </c>
      <c r="AI309" s="159">
        <v>77122.8</v>
      </c>
      <c r="AJ309" s="159">
        <v>0</v>
      </c>
    </row>
    <row r="310" spans="1:36">
      <c r="A310" s="153">
        <v>4</v>
      </c>
      <c r="B310" s="154">
        <v>19</v>
      </c>
      <c r="C310" s="154">
        <v>3</v>
      </c>
      <c r="D310" s="155">
        <v>3</v>
      </c>
      <c r="E310" s="155" t="s">
        <v>556</v>
      </c>
      <c r="F310" s="156" t="s">
        <v>3169</v>
      </c>
      <c r="G310" s="156" t="s">
        <v>556</v>
      </c>
      <c r="H310" s="156" t="s">
        <v>3173</v>
      </c>
      <c r="I310" s="155">
        <v>419033</v>
      </c>
      <c r="J310" s="157" t="s">
        <v>2477</v>
      </c>
      <c r="K310" s="157"/>
      <c r="L310" s="155">
        <v>2022</v>
      </c>
      <c r="M310" s="158">
        <v>8823</v>
      </c>
      <c r="N310" s="159">
        <v>52604402.32</v>
      </c>
      <c r="O310" s="159">
        <v>48085026.700000003</v>
      </c>
      <c r="P310" s="159">
        <v>33600183.870000005</v>
      </c>
      <c r="Q310" s="159">
        <v>16538392</v>
      </c>
      <c r="R310" s="159">
        <v>17061791.870000001</v>
      </c>
      <c r="S310" s="159">
        <v>4519375.62</v>
      </c>
      <c r="T310" s="159">
        <v>304217.24</v>
      </c>
      <c r="U310" s="159">
        <v>49602166.159999996</v>
      </c>
      <c r="V310" s="159">
        <v>45131787.009999998</v>
      </c>
      <c r="W310" s="159">
        <v>15684720.17</v>
      </c>
      <c r="X310" s="159">
        <v>56905.43</v>
      </c>
      <c r="Y310" s="159">
        <v>4470379.1500000004</v>
      </c>
      <c r="Z310" s="159">
        <v>2559576.9900000002</v>
      </c>
      <c r="AA310" s="159">
        <v>786855</v>
      </c>
      <c r="AB310" s="159">
        <v>1772721.9900000002</v>
      </c>
      <c r="AC310" s="159">
        <v>628571.43999999994</v>
      </c>
      <c r="AD310" s="159">
        <v>628571.43999999994</v>
      </c>
      <c r="AE310" s="159">
        <v>4283550.22</v>
      </c>
      <c r="AF310" s="159">
        <v>2953239.69</v>
      </c>
      <c r="AG310" s="159">
        <v>109541.33</v>
      </c>
      <c r="AH310" s="159">
        <v>87348.1</v>
      </c>
      <c r="AI310" s="159">
        <v>295232.45</v>
      </c>
      <c r="AJ310" s="159">
        <v>0</v>
      </c>
    </row>
    <row r="311" spans="1:36">
      <c r="A311" s="153">
        <v>4</v>
      </c>
      <c r="B311" s="154">
        <v>19</v>
      </c>
      <c r="C311" s="154">
        <v>4</v>
      </c>
      <c r="D311" s="155">
        <v>3</v>
      </c>
      <c r="E311" s="155" t="s">
        <v>556</v>
      </c>
      <c r="F311" s="156" t="s">
        <v>3169</v>
      </c>
      <c r="G311" s="156" t="s">
        <v>556</v>
      </c>
      <c r="H311" s="156" t="s">
        <v>3174</v>
      </c>
      <c r="I311" s="155">
        <v>419043</v>
      </c>
      <c r="J311" s="157" t="s">
        <v>2476</v>
      </c>
      <c r="K311" s="157"/>
      <c r="L311" s="155">
        <v>2022</v>
      </c>
      <c r="M311" s="158">
        <v>10387</v>
      </c>
      <c r="N311" s="159">
        <v>61559630.100000001</v>
      </c>
      <c r="O311" s="159">
        <v>56713143.719999999</v>
      </c>
      <c r="P311" s="159">
        <v>38386478.32</v>
      </c>
      <c r="Q311" s="159">
        <v>18670551</v>
      </c>
      <c r="R311" s="159">
        <v>19715927.32</v>
      </c>
      <c r="S311" s="159">
        <v>4846486.38</v>
      </c>
      <c r="T311" s="159">
        <v>1406380</v>
      </c>
      <c r="U311" s="159">
        <v>60649180.579999998</v>
      </c>
      <c r="V311" s="159">
        <v>52984006.469999999</v>
      </c>
      <c r="W311" s="159">
        <v>17923105.210000001</v>
      </c>
      <c r="X311" s="159">
        <v>124756.47</v>
      </c>
      <c r="Y311" s="159">
        <v>7665174.1100000003</v>
      </c>
      <c r="Z311" s="159">
        <v>2484171.17</v>
      </c>
      <c r="AA311" s="159">
        <v>417657.42</v>
      </c>
      <c r="AB311" s="159">
        <v>2066513.75</v>
      </c>
      <c r="AC311" s="159">
        <v>2164000</v>
      </c>
      <c r="AD311" s="159">
        <v>2164000</v>
      </c>
      <c r="AE311" s="159">
        <v>8132657.4199999999</v>
      </c>
      <c r="AF311" s="159">
        <v>3729137.25</v>
      </c>
      <c r="AG311" s="159">
        <v>0</v>
      </c>
      <c r="AH311" s="159">
        <v>3571</v>
      </c>
      <c r="AI311" s="159">
        <v>0</v>
      </c>
      <c r="AJ311" s="159">
        <v>0</v>
      </c>
    </row>
    <row r="312" spans="1:36">
      <c r="A312" s="153">
        <v>4</v>
      </c>
      <c r="B312" s="154">
        <v>19</v>
      </c>
      <c r="C312" s="154">
        <v>5</v>
      </c>
      <c r="D312" s="155">
        <v>2</v>
      </c>
      <c r="E312" s="155" t="s">
        <v>556</v>
      </c>
      <c r="F312" s="156" t="s">
        <v>3171</v>
      </c>
      <c r="G312" s="156" t="s">
        <v>556</v>
      </c>
      <c r="H312" s="156" t="s">
        <v>3175</v>
      </c>
      <c r="I312" s="155">
        <v>419052</v>
      </c>
      <c r="J312" s="157" t="s">
        <v>2475</v>
      </c>
      <c r="K312" s="157"/>
      <c r="L312" s="155">
        <v>2022</v>
      </c>
      <c r="M312" s="158">
        <v>6799</v>
      </c>
      <c r="N312" s="159">
        <v>48763486.060000002</v>
      </c>
      <c r="O312" s="159">
        <v>40771013.350000001</v>
      </c>
      <c r="P312" s="159">
        <v>27422133.630000003</v>
      </c>
      <c r="Q312" s="159">
        <v>13982638</v>
      </c>
      <c r="R312" s="159">
        <v>13439495.630000001</v>
      </c>
      <c r="S312" s="159">
        <v>7992472.71</v>
      </c>
      <c r="T312" s="159">
        <v>1692062.55</v>
      </c>
      <c r="U312" s="159">
        <v>48560352.57</v>
      </c>
      <c r="V312" s="159">
        <v>38864035.060000002</v>
      </c>
      <c r="W312" s="159">
        <v>14194519.02</v>
      </c>
      <c r="X312" s="159">
        <v>34595.29</v>
      </c>
      <c r="Y312" s="159">
        <v>9696317.5099999998</v>
      </c>
      <c r="Z312" s="159">
        <v>1730551.39</v>
      </c>
      <c r="AA312" s="159">
        <v>1172000</v>
      </c>
      <c r="AB312" s="159">
        <v>558551.3899999999</v>
      </c>
      <c r="AC312" s="159">
        <v>720073.73</v>
      </c>
      <c r="AD312" s="159">
        <v>720073.73</v>
      </c>
      <c r="AE312" s="159">
        <v>3743038.27</v>
      </c>
      <c r="AF312" s="159">
        <v>1906978.29</v>
      </c>
      <c r="AG312" s="159">
        <v>15131.48</v>
      </c>
      <c r="AH312" s="159">
        <v>18779.29</v>
      </c>
      <c r="AI312" s="159">
        <v>0</v>
      </c>
      <c r="AJ312" s="159">
        <v>0</v>
      </c>
    </row>
    <row r="313" spans="1:36">
      <c r="A313" s="153">
        <v>4</v>
      </c>
      <c r="B313" s="154">
        <v>19</v>
      </c>
      <c r="C313" s="154">
        <v>6</v>
      </c>
      <c r="D313" s="155">
        <v>3</v>
      </c>
      <c r="E313" s="155" t="s">
        <v>556</v>
      </c>
      <c r="F313" s="156" t="s">
        <v>3169</v>
      </c>
      <c r="G313" s="156" t="s">
        <v>556</v>
      </c>
      <c r="H313" s="156" t="s">
        <v>3176</v>
      </c>
      <c r="I313" s="155">
        <v>419063</v>
      </c>
      <c r="J313" s="157" t="s">
        <v>2474</v>
      </c>
      <c r="K313" s="157"/>
      <c r="L313" s="155">
        <v>2022</v>
      </c>
      <c r="M313" s="158">
        <v>23774</v>
      </c>
      <c r="N313" s="159">
        <v>130467916.76000001</v>
      </c>
      <c r="O313" s="159">
        <v>125287320.95</v>
      </c>
      <c r="P313" s="159">
        <v>74102350.159999996</v>
      </c>
      <c r="Q313" s="159">
        <v>30472430</v>
      </c>
      <c r="R313" s="159">
        <v>43629920.159999996</v>
      </c>
      <c r="S313" s="159">
        <v>5180595.8099999996</v>
      </c>
      <c r="T313" s="159">
        <v>1185906.3999999999</v>
      </c>
      <c r="U313" s="159">
        <v>127981504.81</v>
      </c>
      <c r="V313" s="159">
        <v>113857658.48999999</v>
      </c>
      <c r="W313" s="159">
        <v>38811907.149999999</v>
      </c>
      <c r="X313" s="159">
        <v>261862.32</v>
      </c>
      <c r="Y313" s="159">
        <v>14123846.32</v>
      </c>
      <c r="Z313" s="159">
        <v>12260464.779999999</v>
      </c>
      <c r="AA313" s="159">
        <v>0</v>
      </c>
      <c r="AB313" s="159">
        <v>12260464.779999999</v>
      </c>
      <c r="AC313" s="159">
        <v>2619628</v>
      </c>
      <c r="AD313" s="159">
        <v>2619628</v>
      </c>
      <c r="AE313" s="159">
        <v>19604557.68</v>
      </c>
      <c r="AF313" s="159">
        <v>11429662.460000001</v>
      </c>
      <c r="AG313" s="159">
        <v>1028343.64</v>
      </c>
      <c r="AH313" s="159">
        <v>1631586.42</v>
      </c>
      <c r="AI313" s="159">
        <v>0</v>
      </c>
      <c r="AJ313" s="159">
        <v>0</v>
      </c>
    </row>
    <row r="314" spans="1:36">
      <c r="A314" s="153">
        <v>6</v>
      </c>
      <c r="B314" s="154">
        <v>1</v>
      </c>
      <c r="C314" s="154">
        <v>1</v>
      </c>
      <c r="D314" s="155">
        <v>1</v>
      </c>
      <c r="E314" s="155" t="s">
        <v>556</v>
      </c>
      <c r="F314" s="156" t="s">
        <v>3177</v>
      </c>
      <c r="G314" s="156" t="s">
        <v>556</v>
      </c>
      <c r="H314" s="156" t="s">
        <v>3178</v>
      </c>
      <c r="I314" s="155">
        <v>601011</v>
      </c>
      <c r="J314" s="157" t="s">
        <v>2466</v>
      </c>
      <c r="K314" s="157"/>
      <c r="L314" s="155">
        <v>2022</v>
      </c>
      <c r="M314" s="158">
        <v>16572</v>
      </c>
      <c r="N314" s="159">
        <v>88037898.370000005</v>
      </c>
      <c r="O314" s="159">
        <v>85836987.969999999</v>
      </c>
      <c r="P314" s="159">
        <v>50968323.549999997</v>
      </c>
      <c r="Q314" s="159">
        <v>23612175</v>
      </c>
      <c r="R314" s="159">
        <v>27356148.550000001</v>
      </c>
      <c r="S314" s="159">
        <v>2200910.4</v>
      </c>
      <c r="T314" s="159">
        <v>730142.4</v>
      </c>
      <c r="U314" s="159">
        <v>85177027.950000003</v>
      </c>
      <c r="V314" s="159">
        <v>78535988.989999995</v>
      </c>
      <c r="W314" s="159">
        <v>34079375.57</v>
      </c>
      <c r="X314" s="159">
        <v>378465.59</v>
      </c>
      <c r="Y314" s="159">
        <v>6641038.96</v>
      </c>
      <c r="Z314" s="159">
        <v>7719266.4900000002</v>
      </c>
      <c r="AA314" s="159">
        <v>3000000</v>
      </c>
      <c r="AB314" s="159">
        <v>4719266.49</v>
      </c>
      <c r="AC314" s="159">
        <v>3835000</v>
      </c>
      <c r="AD314" s="159">
        <v>3835000</v>
      </c>
      <c r="AE314" s="159">
        <v>25760000</v>
      </c>
      <c r="AF314" s="159">
        <v>7300998.9800000004</v>
      </c>
      <c r="AG314" s="159">
        <v>206508.97</v>
      </c>
      <c r="AH314" s="159">
        <v>271396.42</v>
      </c>
      <c r="AI314" s="159">
        <v>0</v>
      </c>
      <c r="AJ314" s="159">
        <v>0</v>
      </c>
    </row>
    <row r="315" spans="1:36">
      <c r="A315" s="153">
        <v>6</v>
      </c>
      <c r="B315" s="154">
        <v>1</v>
      </c>
      <c r="C315" s="154">
        <v>2</v>
      </c>
      <c r="D315" s="155">
        <v>1</v>
      </c>
      <c r="E315" s="155" t="s">
        <v>556</v>
      </c>
      <c r="F315" s="156" t="s">
        <v>3177</v>
      </c>
      <c r="G315" s="156" t="s">
        <v>556</v>
      </c>
      <c r="H315" s="156" t="s">
        <v>3179</v>
      </c>
      <c r="I315" s="155">
        <v>601021</v>
      </c>
      <c r="J315" s="157" t="s">
        <v>2460</v>
      </c>
      <c r="K315" s="157"/>
      <c r="L315" s="155">
        <v>2022</v>
      </c>
      <c r="M315" s="158">
        <v>5428</v>
      </c>
      <c r="N315" s="159">
        <v>31314975.489999998</v>
      </c>
      <c r="O315" s="159">
        <v>24922523.23</v>
      </c>
      <c r="P315" s="159">
        <v>14298519.050000001</v>
      </c>
      <c r="Q315" s="159">
        <v>5993009</v>
      </c>
      <c r="R315" s="159">
        <v>8305510.0499999998</v>
      </c>
      <c r="S315" s="159">
        <v>6392452.2599999998</v>
      </c>
      <c r="T315" s="159">
        <v>862736.67</v>
      </c>
      <c r="U315" s="159">
        <v>30157358.530000001</v>
      </c>
      <c r="V315" s="159">
        <v>20849141.27</v>
      </c>
      <c r="W315" s="159">
        <v>8567514.8000000007</v>
      </c>
      <c r="X315" s="159">
        <v>125260.21</v>
      </c>
      <c r="Y315" s="159">
        <v>9308217.2599999998</v>
      </c>
      <c r="Z315" s="159">
        <v>4174050.79</v>
      </c>
      <c r="AA315" s="159">
        <v>2520000</v>
      </c>
      <c r="AB315" s="159">
        <v>1654050.79</v>
      </c>
      <c r="AC315" s="159">
        <v>455300</v>
      </c>
      <c r="AD315" s="159">
        <v>455300</v>
      </c>
      <c r="AE315" s="159">
        <v>9079000</v>
      </c>
      <c r="AF315" s="159">
        <v>4073381.96</v>
      </c>
      <c r="AG315" s="159">
        <v>0</v>
      </c>
      <c r="AH315" s="159">
        <v>0</v>
      </c>
      <c r="AI315" s="159">
        <v>0</v>
      </c>
      <c r="AJ315" s="159">
        <v>0</v>
      </c>
    </row>
    <row r="316" spans="1:36">
      <c r="A316" s="153">
        <v>6</v>
      </c>
      <c r="B316" s="154">
        <v>1</v>
      </c>
      <c r="C316" s="154">
        <v>3</v>
      </c>
      <c r="D316" s="155">
        <v>2</v>
      </c>
      <c r="E316" s="155" t="s">
        <v>556</v>
      </c>
      <c r="F316" s="156" t="s">
        <v>3180</v>
      </c>
      <c r="G316" s="156" t="s">
        <v>556</v>
      </c>
      <c r="H316" s="156" t="s">
        <v>3181</v>
      </c>
      <c r="I316" s="155">
        <v>601032</v>
      </c>
      <c r="J316" s="157" t="s">
        <v>2473</v>
      </c>
      <c r="K316" s="157"/>
      <c r="L316" s="155">
        <v>2022</v>
      </c>
      <c r="M316" s="158">
        <v>14571</v>
      </c>
      <c r="N316" s="159">
        <v>87998263.200000003</v>
      </c>
      <c r="O316" s="159">
        <v>76592516.900000006</v>
      </c>
      <c r="P316" s="159">
        <v>53067106.379999995</v>
      </c>
      <c r="Q316" s="159">
        <v>25419552</v>
      </c>
      <c r="R316" s="159">
        <v>27647554.379999999</v>
      </c>
      <c r="S316" s="159">
        <v>11405746.300000001</v>
      </c>
      <c r="T316" s="159">
        <v>301602</v>
      </c>
      <c r="U316" s="159">
        <v>76605310.75</v>
      </c>
      <c r="V316" s="159">
        <v>66516254.460000001</v>
      </c>
      <c r="W316" s="159">
        <v>22845482.600000001</v>
      </c>
      <c r="X316" s="159">
        <v>56232.09</v>
      </c>
      <c r="Y316" s="159">
        <v>10089056.289999999</v>
      </c>
      <c r="Z316" s="159">
        <v>13702591.51</v>
      </c>
      <c r="AA316" s="159">
        <v>0</v>
      </c>
      <c r="AB316" s="159">
        <v>13702591.51</v>
      </c>
      <c r="AC316" s="159">
        <v>441500.1</v>
      </c>
      <c r="AD316" s="159">
        <v>441500.1</v>
      </c>
      <c r="AE316" s="159">
        <v>3073635.1</v>
      </c>
      <c r="AF316" s="159">
        <v>10076262.439999999</v>
      </c>
      <c r="AG316" s="159">
        <v>629530.85</v>
      </c>
      <c r="AH316" s="159">
        <v>226997.56</v>
      </c>
      <c r="AI316" s="159">
        <v>0</v>
      </c>
      <c r="AJ316" s="159">
        <v>0</v>
      </c>
    </row>
    <row r="317" spans="1:36">
      <c r="A317" s="153">
        <v>6</v>
      </c>
      <c r="B317" s="154">
        <v>1</v>
      </c>
      <c r="C317" s="154">
        <v>4</v>
      </c>
      <c r="D317" s="155">
        <v>2</v>
      </c>
      <c r="E317" s="155" t="s">
        <v>556</v>
      </c>
      <c r="F317" s="156" t="s">
        <v>3180</v>
      </c>
      <c r="G317" s="156" t="s">
        <v>556</v>
      </c>
      <c r="H317" s="156" t="s">
        <v>3182</v>
      </c>
      <c r="I317" s="155">
        <v>601042</v>
      </c>
      <c r="J317" s="157" t="s">
        <v>2472</v>
      </c>
      <c r="K317" s="157"/>
      <c r="L317" s="155">
        <v>2022</v>
      </c>
      <c r="M317" s="158">
        <v>5254</v>
      </c>
      <c r="N317" s="159">
        <v>35615596.399999999</v>
      </c>
      <c r="O317" s="159">
        <v>27724058.809999999</v>
      </c>
      <c r="P317" s="159">
        <v>21589835.259999998</v>
      </c>
      <c r="Q317" s="159">
        <v>11529186</v>
      </c>
      <c r="R317" s="159">
        <v>10060649.26</v>
      </c>
      <c r="S317" s="159">
        <v>7891537.5899999999</v>
      </c>
      <c r="T317" s="159">
        <v>780</v>
      </c>
      <c r="U317" s="159">
        <v>30637323.379999999</v>
      </c>
      <c r="V317" s="159">
        <v>25463871.52</v>
      </c>
      <c r="W317" s="159">
        <v>9907114.6699999999</v>
      </c>
      <c r="X317" s="159">
        <v>160548.65</v>
      </c>
      <c r="Y317" s="159">
        <v>5173451.8600000003</v>
      </c>
      <c r="Z317" s="159">
        <v>1165404.68</v>
      </c>
      <c r="AA317" s="159">
        <v>0</v>
      </c>
      <c r="AB317" s="159">
        <v>1165404.68</v>
      </c>
      <c r="AC317" s="159">
        <v>980000</v>
      </c>
      <c r="AD317" s="159">
        <v>980000</v>
      </c>
      <c r="AE317" s="159">
        <v>8670000</v>
      </c>
      <c r="AF317" s="159">
        <v>2260187.29</v>
      </c>
      <c r="AG317" s="159">
        <v>27453.599999999999</v>
      </c>
      <c r="AH317" s="159">
        <v>64773.31</v>
      </c>
      <c r="AI317" s="159">
        <v>0</v>
      </c>
      <c r="AJ317" s="159">
        <v>0</v>
      </c>
    </row>
    <row r="318" spans="1:36">
      <c r="A318" s="153">
        <v>6</v>
      </c>
      <c r="B318" s="154">
        <v>1</v>
      </c>
      <c r="C318" s="154">
        <v>5</v>
      </c>
      <c r="D318" s="155">
        <v>2</v>
      </c>
      <c r="E318" s="155" t="s">
        <v>556</v>
      </c>
      <c r="F318" s="156" t="s">
        <v>3180</v>
      </c>
      <c r="G318" s="156" t="s">
        <v>556</v>
      </c>
      <c r="H318" s="156" t="s">
        <v>3183</v>
      </c>
      <c r="I318" s="155">
        <v>601052</v>
      </c>
      <c r="J318" s="157" t="s">
        <v>2471</v>
      </c>
      <c r="K318" s="157"/>
      <c r="L318" s="155">
        <v>2022</v>
      </c>
      <c r="M318" s="158">
        <v>5228</v>
      </c>
      <c r="N318" s="159">
        <v>31468130</v>
      </c>
      <c r="O318" s="159">
        <v>27121656.699999999</v>
      </c>
      <c r="P318" s="159">
        <v>18496584.079999998</v>
      </c>
      <c r="Q318" s="159">
        <v>9680480</v>
      </c>
      <c r="R318" s="159">
        <v>8816104.0800000001</v>
      </c>
      <c r="S318" s="159">
        <v>4346473.3</v>
      </c>
      <c r="T318" s="159">
        <v>567025.93999999994</v>
      </c>
      <c r="U318" s="159">
        <v>29419058.940000001</v>
      </c>
      <c r="V318" s="159">
        <v>22703771</v>
      </c>
      <c r="W318" s="159">
        <v>9432808.6699999999</v>
      </c>
      <c r="X318" s="159">
        <v>0</v>
      </c>
      <c r="Y318" s="159">
        <v>6715287.9400000004</v>
      </c>
      <c r="Z318" s="159">
        <v>6221093.1100000003</v>
      </c>
      <c r="AA318" s="159">
        <v>0</v>
      </c>
      <c r="AB318" s="159">
        <v>6221093.1100000003</v>
      </c>
      <c r="AC318" s="159">
        <v>0</v>
      </c>
      <c r="AD318" s="159">
        <v>0</v>
      </c>
      <c r="AE318" s="159">
        <v>0</v>
      </c>
      <c r="AF318" s="159">
        <v>4417885.7</v>
      </c>
      <c r="AG318" s="159">
        <v>0</v>
      </c>
      <c r="AH318" s="159">
        <v>0</v>
      </c>
      <c r="AI318" s="159">
        <v>0</v>
      </c>
      <c r="AJ318" s="159">
        <v>0</v>
      </c>
    </row>
    <row r="319" spans="1:36">
      <c r="A319" s="153">
        <v>6</v>
      </c>
      <c r="B319" s="154">
        <v>1</v>
      </c>
      <c r="C319" s="154">
        <v>6</v>
      </c>
      <c r="D319" s="155">
        <v>2</v>
      </c>
      <c r="E319" s="155" t="s">
        <v>556</v>
      </c>
      <c r="F319" s="156" t="s">
        <v>3180</v>
      </c>
      <c r="G319" s="156" t="s">
        <v>556</v>
      </c>
      <c r="H319" s="156" t="s">
        <v>3184</v>
      </c>
      <c r="I319" s="155">
        <v>601062</v>
      </c>
      <c r="J319" s="157" t="s">
        <v>2470</v>
      </c>
      <c r="K319" s="157"/>
      <c r="L319" s="155">
        <v>2022</v>
      </c>
      <c r="M319" s="158">
        <v>3413</v>
      </c>
      <c r="N319" s="159">
        <v>24873620.530000001</v>
      </c>
      <c r="O319" s="159">
        <v>18992978.079999998</v>
      </c>
      <c r="P319" s="159">
        <v>13851268.039999999</v>
      </c>
      <c r="Q319" s="159">
        <v>7197243</v>
      </c>
      <c r="R319" s="159">
        <v>6654025.04</v>
      </c>
      <c r="S319" s="159">
        <v>5880642.4500000002</v>
      </c>
      <c r="T319" s="159">
        <v>135439.89000000001</v>
      </c>
      <c r="U319" s="159">
        <v>19416984.920000002</v>
      </c>
      <c r="V319" s="159">
        <v>16497827.98</v>
      </c>
      <c r="W319" s="159">
        <v>6672290.5099999998</v>
      </c>
      <c r="X319" s="159">
        <v>62558.7</v>
      </c>
      <c r="Y319" s="159">
        <v>2919156.94</v>
      </c>
      <c r="Z319" s="159">
        <v>1898127.68</v>
      </c>
      <c r="AA319" s="159">
        <v>0</v>
      </c>
      <c r="AB319" s="159">
        <v>1898127.68</v>
      </c>
      <c r="AC319" s="159">
        <v>1468583.13</v>
      </c>
      <c r="AD319" s="159">
        <v>1416083.13</v>
      </c>
      <c r="AE319" s="159">
        <v>5250500</v>
      </c>
      <c r="AF319" s="159">
        <v>2495150.1</v>
      </c>
      <c r="AG319" s="159">
        <v>386425</v>
      </c>
      <c r="AH319" s="159">
        <v>265066.23</v>
      </c>
      <c r="AI319" s="159">
        <v>0</v>
      </c>
      <c r="AJ319" s="159">
        <v>0</v>
      </c>
    </row>
    <row r="320" spans="1:36">
      <c r="A320" s="153">
        <v>6</v>
      </c>
      <c r="B320" s="154">
        <v>1</v>
      </c>
      <c r="C320" s="154">
        <v>7</v>
      </c>
      <c r="D320" s="155">
        <v>2</v>
      </c>
      <c r="E320" s="155" t="s">
        <v>556</v>
      </c>
      <c r="F320" s="156" t="s">
        <v>3180</v>
      </c>
      <c r="G320" s="156" t="s">
        <v>556</v>
      </c>
      <c r="H320" s="156" t="s">
        <v>3185</v>
      </c>
      <c r="I320" s="155">
        <v>601072</v>
      </c>
      <c r="J320" s="157" t="s">
        <v>2469</v>
      </c>
      <c r="K320" s="157"/>
      <c r="L320" s="155">
        <v>2022</v>
      </c>
      <c r="M320" s="158">
        <v>4033</v>
      </c>
      <c r="N320" s="159">
        <v>24599070.940000001</v>
      </c>
      <c r="O320" s="159">
        <v>21734298.629999999</v>
      </c>
      <c r="P320" s="159">
        <v>16179241.35</v>
      </c>
      <c r="Q320" s="159">
        <v>8628931</v>
      </c>
      <c r="R320" s="159">
        <v>7550310.3499999996</v>
      </c>
      <c r="S320" s="159">
        <v>2864772.31</v>
      </c>
      <c r="T320" s="159">
        <v>280715</v>
      </c>
      <c r="U320" s="159">
        <v>23099104.170000002</v>
      </c>
      <c r="V320" s="159">
        <v>20399202.5</v>
      </c>
      <c r="W320" s="159">
        <v>8486815.9199999999</v>
      </c>
      <c r="X320" s="159">
        <v>44218.48</v>
      </c>
      <c r="Y320" s="159">
        <v>2699901.67</v>
      </c>
      <c r="Z320" s="159">
        <v>625736.52</v>
      </c>
      <c r="AA320" s="159">
        <v>0</v>
      </c>
      <c r="AB320" s="159">
        <v>625736.52</v>
      </c>
      <c r="AC320" s="159">
        <v>512644</v>
      </c>
      <c r="AD320" s="159">
        <v>512644</v>
      </c>
      <c r="AE320" s="159">
        <v>2452356</v>
      </c>
      <c r="AF320" s="159">
        <v>1335096.1299999999</v>
      </c>
      <c r="AG320" s="159">
        <v>3700</v>
      </c>
      <c r="AH320" s="159">
        <v>8365.0400000000009</v>
      </c>
      <c r="AI320" s="159">
        <v>0</v>
      </c>
      <c r="AJ320" s="159">
        <v>0</v>
      </c>
    </row>
    <row r="321" spans="1:36">
      <c r="A321" s="153">
        <v>6</v>
      </c>
      <c r="B321" s="154">
        <v>1</v>
      </c>
      <c r="C321" s="154">
        <v>8</v>
      </c>
      <c r="D321" s="155">
        <v>2</v>
      </c>
      <c r="E321" s="155" t="s">
        <v>556</v>
      </c>
      <c r="F321" s="156" t="s">
        <v>3180</v>
      </c>
      <c r="G321" s="156" t="s">
        <v>556</v>
      </c>
      <c r="H321" s="156" t="s">
        <v>3186</v>
      </c>
      <c r="I321" s="155">
        <v>601082</v>
      </c>
      <c r="J321" s="157" t="s">
        <v>2468</v>
      </c>
      <c r="K321" s="157"/>
      <c r="L321" s="155">
        <v>2022</v>
      </c>
      <c r="M321" s="158">
        <v>4255</v>
      </c>
      <c r="N321" s="159">
        <v>26640058.32</v>
      </c>
      <c r="O321" s="159">
        <v>21326673.25</v>
      </c>
      <c r="P321" s="159">
        <v>16362549.85</v>
      </c>
      <c r="Q321" s="159">
        <v>8643773</v>
      </c>
      <c r="R321" s="159">
        <v>7718776.8499999996</v>
      </c>
      <c r="S321" s="159">
        <v>5313385.07</v>
      </c>
      <c r="T321" s="159">
        <v>14700</v>
      </c>
      <c r="U321" s="159">
        <v>23265648.16</v>
      </c>
      <c r="V321" s="159">
        <v>20084992.93</v>
      </c>
      <c r="W321" s="159">
        <v>8084252.3200000003</v>
      </c>
      <c r="X321" s="159">
        <v>61912.44</v>
      </c>
      <c r="Y321" s="159">
        <v>3180655.23</v>
      </c>
      <c r="Z321" s="159">
        <v>1650377.85</v>
      </c>
      <c r="AA321" s="159">
        <v>0</v>
      </c>
      <c r="AB321" s="159">
        <v>1650377.85</v>
      </c>
      <c r="AC321" s="159">
        <v>600000</v>
      </c>
      <c r="AD321" s="159">
        <v>600000</v>
      </c>
      <c r="AE321" s="159">
        <v>2994000</v>
      </c>
      <c r="AF321" s="159">
        <v>1241680.32</v>
      </c>
      <c r="AG321" s="159">
        <v>0</v>
      </c>
      <c r="AH321" s="159">
        <v>844.26</v>
      </c>
      <c r="AI321" s="159">
        <v>0</v>
      </c>
      <c r="AJ321" s="159">
        <v>0</v>
      </c>
    </row>
    <row r="322" spans="1:36">
      <c r="A322" s="153">
        <v>6</v>
      </c>
      <c r="B322" s="154">
        <v>1</v>
      </c>
      <c r="C322" s="154">
        <v>9</v>
      </c>
      <c r="D322" s="155">
        <v>2</v>
      </c>
      <c r="E322" s="155" t="s">
        <v>556</v>
      </c>
      <c r="F322" s="156" t="s">
        <v>3180</v>
      </c>
      <c r="G322" s="156" t="s">
        <v>556</v>
      </c>
      <c r="H322" s="156" t="s">
        <v>3187</v>
      </c>
      <c r="I322" s="155">
        <v>601092</v>
      </c>
      <c r="J322" s="157" t="s">
        <v>2467</v>
      </c>
      <c r="K322" s="157"/>
      <c r="L322" s="155">
        <v>2022</v>
      </c>
      <c r="M322" s="158">
        <v>4846</v>
      </c>
      <c r="N322" s="159">
        <v>30669253.710000001</v>
      </c>
      <c r="O322" s="159">
        <v>24945031.510000002</v>
      </c>
      <c r="P322" s="159">
        <v>19034043.789999999</v>
      </c>
      <c r="Q322" s="159">
        <v>10442609</v>
      </c>
      <c r="R322" s="159">
        <v>8591434.7899999991</v>
      </c>
      <c r="S322" s="159">
        <v>5724222.2000000002</v>
      </c>
      <c r="T322" s="159">
        <v>67719.14</v>
      </c>
      <c r="U322" s="159">
        <v>29019861.43</v>
      </c>
      <c r="V322" s="159">
        <v>22393856.879999999</v>
      </c>
      <c r="W322" s="159">
        <v>8685442.4000000004</v>
      </c>
      <c r="X322" s="159">
        <v>66702.89</v>
      </c>
      <c r="Y322" s="159">
        <v>6626004.5499999998</v>
      </c>
      <c r="Z322" s="159">
        <v>3292010.67</v>
      </c>
      <c r="AA322" s="159">
        <v>0</v>
      </c>
      <c r="AB322" s="159">
        <v>3292010.67</v>
      </c>
      <c r="AC322" s="159">
        <v>1456215.17</v>
      </c>
      <c r="AD322" s="159">
        <v>1404039.17</v>
      </c>
      <c r="AE322" s="159">
        <v>2933500</v>
      </c>
      <c r="AF322" s="159">
        <v>2551174.63</v>
      </c>
      <c r="AG322" s="159">
        <v>431246</v>
      </c>
      <c r="AH322" s="159">
        <v>559395.51</v>
      </c>
      <c r="AI322" s="159">
        <v>0</v>
      </c>
      <c r="AJ322" s="159">
        <v>0</v>
      </c>
    </row>
    <row r="323" spans="1:36">
      <c r="A323" s="153">
        <v>6</v>
      </c>
      <c r="B323" s="154">
        <v>1</v>
      </c>
      <c r="C323" s="154">
        <v>10</v>
      </c>
      <c r="D323" s="155">
        <v>2</v>
      </c>
      <c r="E323" s="155" t="s">
        <v>556</v>
      </c>
      <c r="F323" s="156" t="s">
        <v>3180</v>
      </c>
      <c r="G323" s="156" t="s">
        <v>556</v>
      </c>
      <c r="H323" s="156" t="s">
        <v>3188</v>
      </c>
      <c r="I323" s="155">
        <v>601102</v>
      </c>
      <c r="J323" s="157" t="s">
        <v>2466</v>
      </c>
      <c r="K323" s="157"/>
      <c r="L323" s="155">
        <v>2022</v>
      </c>
      <c r="M323" s="158">
        <v>10404</v>
      </c>
      <c r="N323" s="159">
        <v>70286819.319999993</v>
      </c>
      <c r="O323" s="159">
        <v>59010160.020000003</v>
      </c>
      <c r="P323" s="159">
        <v>45312189.480000004</v>
      </c>
      <c r="Q323" s="159">
        <v>23458427</v>
      </c>
      <c r="R323" s="159">
        <v>21853762.48</v>
      </c>
      <c r="S323" s="159">
        <v>11276659.300000001</v>
      </c>
      <c r="T323" s="159">
        <v>7946.81</v>
      </c>
      <c r="U323" s="159">
        <v>69079157.310000002</v>
      </c>
      <c r="V323" s="159">
        <v>53299272.579999998</v>
      </c>
      <c r="W323" s="159">
        <v>20033167.859999999</v>
      </c>
      <c r="X323" s="159">
        <v>209362.64</v>
      </c>
      <c r="Y323" s="159">
        <v>15779884.73</v>
      </c>
      <c r="Z323" s="159">
        <v>8223873.4500000002</v>
      </c>
      <c r="AA323" s="159">
        <v>2000000</v>
      </c>
      <c r="AB323" s="159">
        <v>6223873.4500000002</v>
      </c>
      <c r="AC323" s="159">
        <v>2548540</v>
      </c>
      <c r="AD323" s="159">
        <v>2225040</v>
      </c>
      <c r="AE323" s="159">
        <v>11105040</v>
      </c>
      <c r="AF323" s="159">
        <v>5710887.4400000004</v>
      </c>
      <c r="AG323" s="159">
        <v>1335963.71</v>
      </c>
      <c r="AH323" s="159">
        <v>1097940.29</v>
      </c>
      <c r="AI323" s="159">
        <v>0</v>
      </c>
      <c r="AJ323" s="159">
        <v>0</v>
      </c>
    </row>
    <row r="324" spans="1:36">
      <c r="A324" s="153">
        <v>6</v>
      </c>
      <c r="B324" s="154">
        <v>1</v>
      </c>
      <c r="C324" s="154">
        <v>11</v>
      </c>
      <c r="D324" s="155">
        <v>2</v>
      </c>
      <c r="E324" s="155" t="s">
        <v>556</v>
      </c>
      <c r="F324" s="156" t="s">
        <v>3180</v>
      </c>
      <c r="G324" s="156" t="s">
        <v>556</v>
      </c>
      <c r="H324" s="156" t="s">
        <v>3189</v>
      </c>
      <c r="I324" s="155">
        <v>601112</v>
      </c>
      <c r="J324" s="157" t="s">
        <v>2465</v>
      </c>
      <c r="K324" s="157"/>
      <c r="L324" s="155">
        <v>2022</v>
      </c>
      <c r="M324" s="158">
        <v>7096</v>
      </c>
      <c r="N324" s="159">
        <v>47022118.689999998</v>
      </c>
      <c r="O324" s="159">
        <v>38739652.609999999</v>
      </c>
      <c r="P324" s="159">
        <v>31169462.939999998</v>
      </c>
      <c r="Q324" s="159">
        <v>17794512</v>
      </c>
      <c r="R324" s="159">
        <v>13374950.939999999</v>
      </c>
      <c r="S324" s="159">
        <v>8282466.0800000001</v>
      </c>
      <c r="T324" s="159">
        <v>63833.08</v>
      </c>
      <c r="U324" s="159">
        <v>44671529.140000001</v>
      </c>
      <c r="V324" s="159">
        <v>35889976.890000001</v>
      </c>
      <c r="W324" s="159">
        <v>16325223.939999999</v>
      </c>
      <c r="X324" s="159">
        <v>221244.57</v>
      </c>
      <c r="Y324" s="159">
        <v>8781552.25</v>
      </c>
      <c r="Z324" s="159">
        <v>3201696.59</v>
      </c>
      <c r="AA324" s="159">
        <v>0</v>
      </c>
      <c r="AB324" s="159">
        <v>3201696.59</v>
      </c>
      <c r="AC324" s="159">
        <v>2107480</v>
      </c>
      <c r="AD324" s="159">
        <v>2107480</v>
      </c>
      <c r="AE324" s="159">
        <v>12436088</v>
      </c>
      <c r="AF324" s="159">
        <v>2849675.72</v>
      </c>
      <c r="AG324" s="159">
        <v>276950.42</v>
      </c>
      <c r="AH324" s="159">
        <v>396952.45</v>
      </c>
      <c r="AI324" s="159">
        <v>0</v>
      </c>
      <c r="AJ324" s="159">
        <v>0</v>
      </c>
    </row>
    <row r="325" spans="1:36">
      <c r="A325" s="153">
        <v>6</v>
      </c>
      <c r="B325" s="154">
        <v>1</v>
      </c>
      <c r="C325" s="154">
        <v>12</v>
      </c>
      <c r="D325" s="155">
        <v>2</v>
      </c>
      <c r="E325" s="155" t="s">
        <v>556</v>
      </c>
      <c r="F325" s="156" t="s">
        <v>3180</v>
      </c>
      <c r="G325" s="156" t="s">
        <v>556</v>
      </c>
      <c r="H325" s="156" t="s">
        <v>3190</v>
      </c>
      <c r="I325" s="155">
        <v>601122</v>
      </c>
      <c r="J325" s="157" t="s">
        <v>2464</v>
      </c>
      <c r="K325" s="157"/>
      <c r="L325" s="155">
        <v>2022</v>
      </c>
      <c r="M325" s="158">
        <v>2916</v>
      </c>
      <c r="N325" s="159">
        <v>17862562.34</v>
      </c>
      <c r="O325" s="159">
        <v>16073875.539999999</v>
      </c>
      <c r="P325" s="159">
        <v>12296983.59</v>
      </c>
      <c r="Q325" s="159">
        <v>6314148</v>
      </c>
      <c r="R325" s="159">
        <v>5982835.5899999999</v>
      </c>
      <c r="S325" s="159">
        <v>1788686.8</v>
      </c>
      <c r="T325" s="159">
        <v>67278.8</v>
      </c>
      <c r="U325" s="159">
        <v>15520392.66</v>
      </c>
      <c r="V325" s="159">
        <v>14209484.23</v>
      </c>
      <c r="W325" s="159">
        <v>5960476.8799999999</v>
      </c>
      <c r="X325" s="159">
        <v>21982.69</v>
      </c>
      <c r="Y325" s="159">
        <v>1310908.43</v>
      </c>
      <c r="Z325" s="159">
        <v>1242273.1499999999</v>
      </c>
      <c r="AA325" s="159">
        <v>0</v>
      </c>
      <c r="AB325" s="159">
        <v>1242273.1499999999</v>
      </c>
      <c r="AC325" s="159">
        <v>325000</v>
      </c>
      <c r="AD325" s="159">
        <v>325000</v>
      </c>
      <c r="AE325" s="159">
        <v>1150000</v>
      </c>
      <c r="AF325" s="159">
        <v>1864391.31</v>
      </c>
      <c r="AG325" s="159">
        <v>0</v>
      </c>
      <c r="AH325" s="159">
        <v>0</v>
      </c>
      <c r="AI325" s="159">
        <v>0</v>
      </c>
      <c r="AJ325" s="159">
        <v>0</v>
      </c>
    </row>
    <row r="326" spans="1:36">
      <c r="A326" s="153">
        <v>6</v>
      </c>
      <c r="B326" s="154">
        <v>1</v>
      </c>
      <c r="C326" s="154">
        <v>13</v>
      </c>
      <c r="D326" s="155">
        <v>2</v>
      </c>
      <c r="E326" s="155" t="s">
        <v>556</v>
      </c>
      <c r="F326" s="156" t="s">
        <v>3180</v>
      </c>
      <c r="G326" s="156" t="s">
        <v>556</v>
      </c>
      <c r="H326" s="156" t="s">
        <v>3191</v>
      </c>
      <c r="I326" s="155">
        <v>601132</v>
      </c>
      <c r="J326" s="157" t="s">
        <v>2463</v>
      </c>
      <c r="K326" s="157"/>
      <c r="L326" s="155">
        <v>2022</v>
      </c>
      <c r="M326" s="158">
        <v>2176</v>
      </c>
      <c r="N326" s="159">
        <v>13608787.52</v>
      </c>
      <c r="O326" s="159">
        <v>11068922.130000001</v>
      </c>
      <c r="P326" s="159">
        <v>8715776.1699999999</v>
      </c>
      <c r="Q326" s="159">
        <v>4866890</v>
      </c>
      <c r="R326" s="159">
        <v>3848886.17</v>
      </c>
      <c r="S326" s="159">
        <v>2539865.39</v>
      </c>
      <c r="T326" s="159">
        <v>1300</v>
      </c>
      <c r="U326" s="159">
        <v>11123146.560000001</v>
      </c>
      <c r="V326" s="159">
        <v>10064395.08</v>
      </c>
      <c r="W326" s="159">
        <v>4434707.58</v>
      </c>
      <c r="X326" s="159">
        <v>3911.1</v>
      </c>
      <c r="Y326" s="159">
        <v>1058751.48</v>
      </c>
      <c r="Z326" s="159">
        <v>1334533.48</v>
      </c>
      <c r="AA326" s="159">
        <v>0</v>
      </c>
      <c r="AB326" s="159">
        <v>1334533.48</v>
      </c>
      <c r="AC326" s="159">
        <v>270000</v>
      </c>
      <c r="AD326" s="159">
        <v>270000</v>
      </c>
      <c r="AE326" s="159">
        <v>0</v>
      </c>
      <c r="AF326" s="159">
        <v>1004527.05</v>
      </c>
      <c r="AG326" s="159">
        <v>47568.160000000003</v>
      </c>
      <c r="AH326" s="159">
        <v>47568.160000000003</v>
      </c>
      <c r="AI326" s="159">
        <v>0</v>
      </c>
      <c r="AJ326" s="159">
        <v>0</v>
      </c>
    </row>
    <row r="327" spans="1:36">
      <c r="A327" s="153">
        <v>6</v>
      </c>
      <c r="B327" s="154">
        <v>1</v>
      </c>
      <c r="C327" s="154">
        <v>14</v>
      </c>
      <c r="D327" s="155">
        <v>2</v>
      </c>
      <c r="E327" s="155" t="s">
        <v>556</v>
      </c>
      <c r="F327" s="156" t="s">
        <v>3180</v>
      </c>
      <c r="G327" s="156" t="s">
        <v>556</v>
      </c>
      <c r="H327" s="156" t="s">
        <v>3192</v>
      </c>
      <c r="I327" s="155">
        <v>601142</v>
      </c>
      <c r="J327" s="157" t="s">
        <v>2462</v>
      </c>
      <c r="K327" s="157"/>
      <c r="L327" s="155">
        <v>2022</v>
      </c>
      <c r="M327" s="158">
        <v>2251</v>
      </c>
      <c r="N327" s="159">
        <v>16141468.390000001</v>
      </c>
      <c r="O327" s="159">
        <v>13563141.869999999</v>
      </c>
      <c r="P327" s="159">
        <v>10173381.48</v>
      </c>
      <c r="Q327" s="159">
        <v>5010760</v>
      </c>
      <c r="R327" s="159">
        <v>5162621.4800000004</v>
      </c>
      <c r="S327" s="159">
        <v>2578326.52</v>
      </c>
      <c r="T327" s="159">
        <v>78434.080000000002</v>
      </c>
      <c r="U327" s="159">
        <v>15457890.76</v>
      </c>
      <c r="V327" s="159">
        <v>12366149.630000001</v>
      </c>
      <c r="W327" s="159">
        <v>4994566.43</v>
      </c>
      <c r="X327" s="159">
        <v>24040.87</v>
      </c>
      <c r="Y327" s="159">
        <v>3091741.13</v>
      </c>
      <c r="Z327" s="159">
        <v>2128069.91</v>
      </c>
      <c r="AA327" s="159">
        <v>0</v>
      </c>
      <c r="AB327" s="159">
        <v>2128069.91</v>
      </c>
      <c r="AC327" s="159">
        <v>441192</v>
      </c>
      <c r="AD327" s="159">
        <v>441192</v>
      </c>
      <c r="AE327" s="159">
        <v>1588216</v>
      </c>
      <c r="AF327" s="159">
        <v>1196992.24</v>
      </c>
      <c r="AG327" s="159">
        <v>0</v>
      </c>
      <c r="AH327" s="159">
        <v>0</v>
      </c>
      <c r="AI327" s="159">
        <v>0</v>
      </c>
      <c r="AJ327" s="159">
        <v>0</v>
      </c>
    </row>
    <row r="328" spans="1:36">
      <c r="A328" s="153">
        <v>6</v>
      </c>
      <c r="B328" s="154">
        <v>1</v>
      </c>
      <c r="C328" s="154">
        <v>15</v>
      </c>
      <c r="D328" s="155">
        <v>2</v>
      </c>
      <c r="E328" s="155" t="s">
        <v>556</v>
      </c>
      <c r="F328" s="156" t="s">
        <v>3180</v>
      </c>
      <c r="G328" s="156" t="s">
        <v>556</v>
      </c>
      <c r="H328" s="156" t="s">
        <v>3193</v>
      </c>
      <c r="I328" s="155">
        <v>601152</v>
      </c>
      <c r="J328" s="157" t="s">
        <v>2461</v>
      </c>
      <c r="K328" s="157"/>
      <c r="L328" s="155">
        <v>2022</v>
      </c>
      <c r="M328" s="158">
        <v>2365</v>
      </c>
      <c r="N328" s="159">
        <v>16108768.93</v>
      </c>
      <c r="O328" s="159">
        <v>12579423.58</v>
      </c>
      <c r="P328" s="159">
        <v>10056601.539999999</v>
      </c>
      <c r="Q328" s="159">
        <v>5394763</v>
      </c>
      <c r="R328" s="159">
        <v>4661838.54</v>
      </c>
      <c r="S328" s="159">
        <v>3529345.35</v>
      </c>
      <c r="T328" s="159">
        <v>0</v>
      </c>
      <c r="U328" s="159">
        <v>13712737.310000001</v>
      </c>
      <c r="V328" s="159">
        <v>11132381.810000001</v>
      </c>
      <c r="W328" s="159">
        <v>4136722.8</v>
      </c>
      <c r="X328" s="159">
        <v>577.16999999999996</v>
      </c>
      <c r="Y328" s="159">
        <v>2580355.5</v>
      </c>
      <c r="Z328" s="159">
        <v>1314005.67</v>
      </c>
      <c r="AA328" s="159">
        <v>0</v>
      </c>
      <c r="AB328" s="159">
        <v>1314005.67</v>
      </c>
      <c r="AC328" s="159">
        <v>200000</v>
      </c>
      <c r="AD328" s="159">
        <v>200000</v>
      </c>
      <c r="AE328" s="159">
        <v>0</v>
      </c>
      <c r="AF328" s="159">
        <v>1447041.77</v>
      </c>
      <c r="AG328" s="159">
        <v>0</v>
      </c>
      <c r="AH328" s="159">
        <v>0</v>
      </c>
      <c r="AI328" s="159">
        <v>0</v>
      </c>
      <c r="AJ328" s="159">
        <v>0</v>
      </c>
    </row>
    <row r="329" spans="1:36">
      <c r="A329" s="153">
        <v>6</v>
      </c>
      <c r="B329" s="154">
        <v>1</v>
      </c>
      <c r="C329" s="154">
        <v>16</v>
      </c>
      <c r="D329" s="155">
        <v>2</v>
      </c>
      <c r="E329" s="155" t="s">
        <v>556</v>
      </c>
      <c r="F329" s="156" t="s">
        <v>3180</v>
      </c>
      <c r="G329" s="156" t="s">
        <v>556</v>
      </c>
      <c r="H329" s="156" t="s">
        <v>3194</v>
      </c>
      <c r="I329" s="155">
        <v>601162</v>
      </c>
      <c r="J329" s="157" t="s">
        <v>2460</v>
      </c>
      <c r="K329" s="157"/>
      <c r="L329" s="155">
        <v>2022</v>
      </c>
      <c r="M329" s="158">
        <v>6563</v>
      </c>
      <c r="N329" s="159">
        <v>48493478.380000003</v>
      </c>
      <c r="O329" s="159">
        <v>36811065.909999996</v>
      </c>
      <c r="P329" s="159">
        <v>17975096.23</v>
      </c>
      <c r="Q329" s="159">
        <v>7191255</v>
      </c>
      <c r="R329" s="159">
        <v>10783841.23</v>
      </c>
      <c r="S329" s="159">
        <v>11682412.470000001</v>
      </c>
      <c r="T329" s="159">
        <v>10190967.470000001</v>
      </c>
      <c r="U329" s="159">
        <v>32292377.390000001</v>
      </c>
      <c r="V329" s="159">
        <v>28131165.059999999</v>
      </c>
      <c r="W329" s="159">
        <v>11701789.65</v>
      </c>
      <c r="X329" s="159">
        <v>3895.7</v>
      </c>
      <c r="Y329" s="159">
        <v>4161212.33</v>
      </c>
      <c r="Z329" s="159">
        <v>21787752.710000001</v>
      </c>
      <c r="AA329" s="159">
        <v>0</v>
      </c>
      <c r="AB329" s="159">
        <v>21787752.710000001</v>
      </c>
      <c r="AC329" s="159">
        <v>568081</v>
      </c>
      <c r="AD329" s="159">
        <v>534000</v>
      </c>
      <c r="AE329" s="159">
        <v>0</v>
      </c>
      <c r="AF329" s="159">
        <v>8679900.8499999996</v>
      </c>
      <c r="AG329" s="159">
        <v>0</v>
      </c>
      <c r="AH329" s="159">
        <v>19481.05</v>
      </c>
      <c r="AI329" s="159">
        <v>0</v>
      </c>
      <c r="AJ329" s="159">
        <v>0</v>
      </c>
    </row>
    <row r="330" spans="1:36">
      <c r="A330" s="153">
        <v>6</v>
      </c>
      <c r="B330" s="154">
        <v>1</v>
      </c>
      <c r="C330" s="154">
        <v>17</v>
      </c>
      <c r="D330" s="155">
        <v>2</v>
      </c>
      <c r="E330" s="155" t="s">
        <v>556</v>
      </c>
      <c r="F330" s="156" t="s">
        <v>3180</v>
      </c>
      <c r="G330" s="156" t="s">
        <v>556</v>
      </c>
      <c r="H330" s="156" t="s">
        <v>3195</v>
      </c>
      <c r="I330" s="155">
        <v>601172</v>
      </c>
      <c r="J330" s="157" t="s">
        <v>2459</v>
      </c>
      <c r="K330" s="157"/>
      <c r="L330" s="155">
        <v>2022</v>
      </c>
      <c r="M330" s="158">
        <v>2926</v>
      </c>
      <c r="N330" s="159">
        <v>20359581.77</v>
      </c>
      <c r="O330" s="159">
        <v>16612059.970000001</v>
      </c>
      <c r="P330" s="159">
        <v>13583478.92</v>
      </c>
      <c r="Q330" s="159">
        <v>6581840</v>
      </c>
      <c r="R330" s="159">
        <v>7001638.9199999999</v>
      </c>
      <c r="S330" s="159">
        <v>3747521.8</v>
      </c>
      <c r="T330" s="159">
        <v>85283.96</v>
      </c>
      <c r="U330" s="159">
        <v>19577697.989999998</v>
      </c>
      <c r="V330" s="159">
        <v>15406640.460000001</v>
      </c>
      <c r="W330" s="159">
        <v>6436412.7599999998</v>
      </c>
      <c r="X330" s="159">
        <v>108080.87</v>
      </c>
      <c r="Y330" s="159">
        <v>4171057.53</v>
      </c>
      <c r="Z330" s="159">
        <v>2027608.54</v>
      </c>
      <c r="AA330" s="159">
        <v>0</v>
      </c>
      <c r="AB330" s="159">
        <v>2027608.54</v>
      </c>
      <c r="AC330" s="159">
        <v>270000</v>
      </c>
      <c r="AD330" s="159">
        <v>245000</v>
      </c>
      <c r="AE330" s="159">
        <v>4432470.58</v>
      </c>
      <c r="AF330" s="159">
        <v>1205419.51</v>
      </c>
      <c r="AG330" s="159">
        <v>124847.01</v>
      </c>
      <c r="AH330" s="159">
        <v>287114.65000000002</v>
      </c>
      <c r="AI330" s="159">
        <v>0</v>
      </c>
      <c r="AJ330" s="159">
        <v>0</v>
      </c>
    </row>
    <row r="331" spans="1:36">
      <c r="A331" s="153">
        <v>6</v>
      </c>
      <c r="B331" s="154">
        <v>1</v>
      </c>
      <c r="C331" s="154">
        <v>18</v>
      </c>
      <c r="D331" s="155">
        <v>2</v>
      </c>
      <c r="E331" s="155" t="s">
        <v>556</v>
      </c>
      <c r="F331" s="156" t="s">
        <v>3180</v>
      </c>
      <c r="G331" s="156" t="s">
        <v>556</v>
      </c>
      <c r="H331" s="156" t="s">
        <v>3196</v>
      </c>
      <c r="I331" s="155">
        <v>601182</v>
      </c>
      <c r="J331" s="157" t="s">
        <v>2458</v>
      </c>
      <c r="K331" s="157"/>
      <c r="L331" s="155">
        <v>2022</v>
      </c>
      <c r="M331" s="158">
        <v>4851</v>
      </c>
      <c r="N331" s="159">
        <v>34526130.82</v>
      </c>
      <c r="O331" s="159">
        <v>26340293.079999998</v>
      </c>
      <c r="P331" s="159">
        <v>19790622.949999999</v>
      </c>
      <c r="Q331" s="159">
        <v>9686073</v>
      </c>
      <c r="R331" s="159">
        <v>10104549.949999999</v>
      </c>
      <c r="S331" s="159">
        <v>8185837.7400000002</v>
      </c>
      <c r="T331" s="159">
        <v>117225.73</v>
      </c>
      <c r="U331" s="159">
        <v>36746457.549999997</v>
      </c>
      <c r="V331" s="159">
        <v>24931592.109999999</v>
      </c>
      <c r="W331" s="159">
        <v>7558079.1200000001</v>
      </c>
      <c r="X331" s="159">
        <v>147040.39000000001</v>
      </c>
      <c r="Y331" s="159">
        <v>11814865.439999999</v>
      </c>
      <c r="Z331" s="159">
        <v>4401726.8499999996</v>
      </c>
      <c r="AA331" s="159">
        <v>900000</v>
      </c>
      <c r="AB331" s="159">
        <v>3501726.8499999996</v>
      </c>
      <c r="AC331" s="159">
        <v>1598000</v>
      </c>
      <c r="AD331" s="159">
        <v>1378000</v>
      </c>
      <c r="AE331" s="159">
        <v>7738357.9800000004</v>
      </c>
      <c r="AF331" s="159">
        <v>1408700.97</v>
      </c>
      <c r="AG331" s="159">
        <v>1529013.31</v>
      </c>
      <c r="AH331" s="159">
        <v>2239959.29</v>
      </c>
      <c r="AI331" s="159">
        <v>0</v>
      </c>
      <c r="AJ331" s="159">
        <v>139.97999999999999</v>
      </c>
    </row>
    <row r="332" spans="1:36">
      <c r="A332" s="153">
        <v>6</v>
      </c>
      <c r="B332" s="154">
        <v>1</v>
      </c>
      <c r="C332" s="154">
        <v>19</v>
      </c>
      <c r="D332" s="155">
        <v>2</v>
      </c>
      <c r="E332" s="155" t="s">
        <v>556</v>
      </c>
      <c r="F332" s="156" t="s">
        <v>3180</v>
      </c>
      <c r="G332" s="156" t="s">
        <v>556</v>
      </c>
      <c r="H332" s="156" t="s">
        <v>3197</v>
      </c>
      <c r="I332" s="155">
        <v>601192</v>
      </c>
      <c r="J332" s="157" t="s">
        <v>2457</v>
      </c>
      <c r="K332" s="157"/>
      <c r="L332" s="155">
        <v>2022</v>
      </c>
      <c r="M332" s="158">
        <v>4354</v>
      </c>
      <c r="N332" s="159">
        <v>25636746.02</v>
      </c>
      <c r="O332" s="159">
        <v>24174212.420000002</v>
      </c>
      <c r="P332" s="159">
        <v>15644600.98</v>
      </c>
      <c r="Q332" s="159">
        <v>7503257</v>
      </c>
      <c r="R332" s="159">
        <v>8141343.9800000004</v>
      </c>
      <c r="S332" s="159">
        <v>1462533.6</v>
      </c>
      <c r="T332" s="159">
        <v>4032.6</v>
      </c>
      <c r="U332" s="159">
        <v>25663286.199999999</v>
      </c>
      <c r="V332" s="159">
        <v>20617192.52</v>
      </c>
      <c r="W332" s="159">
        <v>7780551.2300000004</v>
      </c>
      <c r="X332" s="159">
        <v>33908.730000000003</v>
      </c>
      <c r="Y332" s="159">
        <v>5046093.68</v>
      </c>
      <c r="Z332" s="159">
        <v>685558.88</v>
      </c>
      <c r="AA332" s="159">
        <v>0</v>
      </c>
      <c r="AB332" s="159">
        <v>685558.88</v>
      </c>
      <c r="AC332" s="159">
        <v>417000</v>
      </c>
      <c r="AD332" s="159">
        <v>417000</v>
      </c>
      <c r="AE332" s="159">
        <v>1615000</v>
      </c>
      <c r="AF332" s="159">
        <v>3557019.9</v>
      </c>
      <c r="AG332" s="159">
        <v>0</v>
      </c>
      <c r="AH332" s="159">
        <v>0</v>
      </c>
      <c r="AI332" s="159">
        <v>0</v>
      </c>
      <c r="AJ332" s="159">
        <v>0</v>
      </c>
    </row>
    <row r="333" spans="1:36">
      <c r="A333" s="153">
        <v>6</v>
      </c>
      <c r="B333" s="154">
        <v>2</v>
      </c>
      <c r="C333" s="154">
        <v>1</v>
      </c>
      <c r="D333" s="155">
        <v>1</v>
      </c>
      <c r="E333" s="155" t="s">
        <v>556</v>
      </c>
      <c r="F333" s="156" t="s">
        <v>3198</v>
      </c>
      <c r="G333" s="156" t="s">
        <v>556</v>
      </c>
      <c r="H333" s="156" t="s">
        <v>3199</v>
      </c>
      <c r="I333" s="155">
        <v>602011</v>
      </c>
      <c r="J333" s="157" t="s">
        <v>2456</v>
      </c>
      <c r="K333" s="157"/>
      <c r="L333" s="155">
        <v>2022</v>
      </c>
      <c r="M333" s="158">
        <v>25978</v>
      </c>
      <c r="N333" s="159">
        <v>139527638.47</v>
      </c>
      <c r="O333" s="159">
        <v>134344965.71000001</v>
      </c>
      <c r="P333" s="159">
        <v>79153185.200000003</v>
      </c>
      <c r="Q333" s="159">
        <v>36790482</v>
      </c>
      <c r="R333" s="159">
        <v>42362703.200000003</v>
      </c>
      <c r="S333" s="159">
        <v>5182672.76</v>
      </c>
      <c r="T333" s="159">
        <v>2040077.09</v>
      </c>
      <c r="U333" s="159">
        <v>126188005.09</v>
      </c>
      <c r="V333" s="159">
        <v>117447530.75</v>
      </c>
      <c r="W333" s="159">
        <v>45666941.060000002</v>
      </c>
      <c r="X333" s="159">
        <v>262730.21000000002</v>
      </c>
      <c r="Y333" s="159">
        <v>8740474.3399999999</v>
      </c>
      <c r="Z333" s="159">
        <v>3331532.98</v>
      </c>
      <c r="AA333" s="159">
        <v>0</v>
      </c>
      <c r="AB333" s="159">
        <v>3331532.98</v>
      </c>
      <c r="AC333" s="159">
        <v>7717983.9800000004</v>
      </c>
      <c r="AD333" s="159">
        <v>2170623</v>
      </c>
      <c r="AE333" s="159">
        <v>26826440</v>
      </c>
      <c r="AF333" s="159">
        <v>16897434.960000001</v>
      </c>
      <c r="AG333" s="159">
        <v>424827.66</v>
      </c>
      <c r="AH333" s="159">
        <v>421242.85</v>
      </c>
      <c r="AI333" s="159">
        <v>0</v>
      </c>
      <c r="AJ333" s="159">
        <v>0</v>
      </c>
    </row>
    <row r="334" spans="1:36">
      <c r="A334" s="153">
        <v>6</v>
      </c>
      <c r="B334" s="154">
        <v>2</v>
      </c>
      <c r="C334" s="154">
        <v>2</v>
      </c>
      <c r="D334" s="155">
        <v>2</v>
      </c>
      <c r="E334" s="155" t="s">
        <v>556</v>
      </c>
      <c r="F334" s="156" t="s">
        <v>3200</v>
      </c>
      <c r="G334" s="156" t="s">
        <v>556</v>
      </c>
      <c r="H334" s="156" t="s">
        <v>3201</v>
      </c>
      <c r="I334" s="155">
        <v>602022</v>
      </c>
      <c r="J334" s="157" t="s">
        <v>2164</v>
      </c>
      <c r="K334" s="157"/>
      <c r="L334" s="155">
        <v>2022</v>
      </c>
      <c r="M334" s="158">
        <v>3259</v>
      </c>
      <c r="N334" s="159">
        <v>17375133.41</v>
      </c>
      <c r="O334" s="159">
        <v>17315133.41</v>
      </c>
      <c r="P334" s="159">
        <v>14637379.82</v>
      </c>
      <c r="Q334" s="159">
        <v>8076947</v>
      </c>
      <c r="R334" s="159">
        <v>6560432.8200000003</v>
      </c>
      <c r="S334" s="159">
        <v>60000</v>
      </c>
      <c r="T334" s="159">
        <v>0</v>
      </c>
      <c r="U334" s="159">
        <v>17634550.43</v>
      </c>
      <c r="V334" s="159">
        <v>15555130.689999999</v>
      </c>
      <c r="W334" s="159">
        <v>5882479.21</v>
      </c>
      <c r="X334" s="159">
        <v>0</v>
      </c>
      <c r="Y334" s="159">
        <v>2079419.74</v>
      </c>
      <c r="Z334" s="159">
        <v>1557867.7</v>
      </c>
      <c r="AA334" s="159">
        <v>0</v>
      </c>
      <c r="AB334" s="159">
        <v>1557867.7</v>
      </c>
      <c r="AC334" s="159">
        <v>50000</v>
      </c>
      <c r="AD334" s="159">
        <v>0</v>
      </c>
      <c r="AE334" s="159">
        <v>0</v>
      </c>
      <c r="AF334" s="159">
        <v>1760002.72</v>
      </c>
      <c r="AG334" s="159">
        <v>0</v>
      </c>
      <c r="AH334" s="159">
        <v>0</v>
      </c>
      <c r="AI334" s="159">
        <v>0</v>
      </c>
      <c r="AJ334" s="159">
        <v>0</v>
      </c>
    </row>
    <row r="335" spans="1:36">
      <c r="A335" s="153">
        <v>6</v>
      </c>
      <c r="B335" s="154">
        <v>2</v>
      </c>
      <c r="C335" s="154">
        <v>3</v>
      </c>
      <c r="D335" s="155">
        <v>2</v>
      </c>
      <c r="E335" s="155" t="s">
        <v>556</v>
      </c>
      <c r="F335" s="156" t="s">
        <v>3200</v>
      </c>
      <c r="G335" s="156" t="s">
        <v>556</v>
      </c>
      <c r="H335" s="156" t="s">
        <v>3202</v>
      </c>
      <c r="I335" s="155">
        <v>602032</v>
      </c>
      <c r="J335" s="157" t="s">
        <v>2456</v>
      </c>
      <c r="K335" s="157"/>
      <c r="L335" s="155">
        <v>2022</v>
      </c>
      <c r="M335" s="158">
        <v>13364</v>
      </c>
      <c r="N335" s="159">
        <v>79684224.680000007</v>
      </c>
      <c r="O335" s="159">
        <v>74532837.299999997</v>
      </c>
      <c r="P335" s="159">
        <v>53247273.590000004</v>
      </c>
      <c r="Q335" s="159">
        <v>27162370</v>
      </c>
      <c r="R335" s="159">
        <v>26084903.59</v>
      </c>
      <c r="S335" s="159">
        <v>5151387.38</v>
      </c>
      <c r="T335" s="159">
        <v>7652.8</v>
      </c>
      <c r="U335" s="159">
        <v>82157740.340000004</v>
      </c>
      <c r="V335" s="159">
        <v>65168344.420000002</v>
      </c>
      <c r="W335" s="159">
        <v>19068941.219999999</v>
      </c>
      <c r="X335" s="159">
        <v>116906.9</v>
      </c>
      <c r="Y335" s="159">
        <v>16989395.920000002</v>
      </c>
      <c r="Z335" s="159">
        <v>4619587.24</v>
      </c>
      <c r="AA335" s="159">
        <v>0</v>
      </c>
      <c r="AB335" s="159">
        <v>4619587.24</v>
      </c>
      <c r="AC335" s="159">
        <v>1040000</v>
      </c>
      <c r="AD335" s="159">
        <v>1000000</v>
      </c>
      <c r="AE335" s="159">
        <v>10003375</v>
      </c>
      <c r="AF335" s="159">
        <v>9364492.8800000008</v>
      </c>
      <c r="AG335" s="159">
        <v>725931.58</v>
      </c>
      <c r="AH335" s="159">
        <v>439079.61</v>
      </c>
      <c r="AI335" s="159">
        <v>0</v>
      </c>
      <c r="AJ335" s="159">
        <v>3375</v>
      </c>
    </row>
    <row r="336" spans="1:36">
      <c r="A336" s="153">
        <v>6</v>
      </c>
      <c r="B336" s="154">
        <v>2</v>
      </c>
      <c r="C336" s="154">
        <v>4</v>
      </c>
      <c r="D336" s="155">
        <v>2</v>
      </c>
      <c r="E336" s="155" t="s">
        <v>556</v>
      </c>
      <c r="F336" s="156" t="s">
        <v>3200</v>
      </c>
      <c r="G336" s="156" t="s">
        <v>556</v>
      </c>
      <c r="H336" s="156" t="s">
        <v>3203</v>
      </c>
      <c r="I336" s="155">
        <v>602042</v>
      </c>
      <c r="J336" s="157" t="s">
        <v>2455</v>
      </c>
      <c r="K336" s="157"/>
      <c r="L336" s="155">
        <v>2022</v>
      </c>
      <c r="M336" s="158">
        <v>3705</v>
      </c>
      <c r="N336" s="159">
        <v>21492187.91</v>
      </c>
      <c r="O336" s="159">
        <v>19368314.719999999</v>
      </c>
      <c r="P336" s="159">
        <v>14598119.57</v>
      </c>
      <c r="Q336" s="159">
        <v>7628832</v>
      </c>
      <c r="R336" s="159">
        <v>6969287.5700000003</v>
      </c>
      <c r="S336" s="159">
        <v>2123873.19</v>
      </c>
      <c r="T336" s="159">
        <v>8085.12</v>
      </c>
      <c r="U336" s="159">
        <v>22734506.260000002</v>
      </c>
      <c r="V336" s="159">
        <v>17894957.780000001</v>
      </c>
      <c r="W336" s="159">
        <v>6881742.7599999998</v>
      </c>
      <c r="X336" s="159">
        <v>197161.52</v>
      </c>
      <c r="Y336" s="159">
        <v>4839548.4800000004</v>
      </c>
      <c r="Z336" s="159">
        <v>3915784.78</v>
      </c>
      <c r="AA336" s="159">
        <v>2750000</v>
      </c>
      <c r="AB336" s="159">
        <v>1165784.7799999998</v>
      </c>
      <c r="AC336" s="159">
        <v>1384000</v>
      </c>
      <c r="AD336" s="159">
        <v>1384000</v>
      </c>
      <c r="AE336" s="159">
        <v>10564498.42</v>
      </c>
      <c r="AF336" s="159">
        <v>1473356.94</v>
      </c>
      <c r="AG336" s="159">
        <v>0</v>
      </c>
      <c r="AH336" s="159">
        <v>0</v>
      </c>
      <c r="AI336" s="159">
        <v>0</v>
      </c>
      <c r="AJ336" s="159">
        <v>22100</v>
      </c>
    </row>
    <row r="337" spans="1:36">
      <c r="A337" s="153">
        <v>6</v>
      </c>
      <c r="B337" s="154">
        <v>2</v>
      </c>
      <c r="C337" s="154">
        <v>5</v>
      </c>
      <c r="D337" s="155">
        <v>3</v>
      </c>
      <c r="E337" s="155" t="s">
        <v>556</v>
      </c>
      <c r="F337" s="156" t="s">
        <v>3204</v>
      </c>
      <c r="G337" s="156" t="s">
        <v>556</v>
      </c>
      <c r="H337" s="156" t="s">
        <v>3205</v>
      </c>
      <c r="I337" s="155">
        <v>602053</v>
      </c>
      <c r="J337" s="157" t="s">
        <v>2454</v>
      </c>
      <c r="K337" s="157"/>
      <c r="L337" s="155">
        <v>2022</v>
      </c>
      <c r="M337" s="158">
        <v>6004</v>
      </c>
      <c r="N337" s="159">
        <v>35738656.939999998</v>
      </c>
      <c r="O337" s="159">
        <v>30271128.149999999</v>
      </c>
      <c r="P337" s="159">
        <v>23908663.289999999</v>
      </c>
      <c r="Q337" s="159">
        <v>12585342</v>
      </c>
      <c r="R337" s="159">
        <v>11323321.289999999</v>
      </c>
      <c r="S337" s="159">
        <v>5467528.79</v>
      </c>
      <c r="T337" s="159">
        <v>2080.8000000000002</v>
      </c>
      <c r="U337" s="159">
        <v>34300906.130000003</v>
      </c>
      <c r="V337" s="159">
        <v>27472161.100000001</v>
      </c>
      <c r="W337" s="159">
        <v>10194780.17</v>
      </c>
      <c r="X337" s="159">
        <v>61983.21</v>
      </c>
      <c r="Y337" s="159">
        <v>6828745.0300000003</v>
      </c>
      <c r="Z337" s="159">
        <v>4502790.58</v>
      </c>
      <c r="AA337" s="159">
        <v>2000000</v>
      </c>
      <c r="AB337" s="159">
        <v>2502790.58</v>
      </c>
      <c r="AC337" s="159">
        <v>900000</v>
      </c>
      <c r="AD337" s="159">
        <v>900000</v>
      </c>
      <c r="AE337" s="159">
        <v>5501000</v>
      </c>
      <c r="AF337" s="159">
        <v>2798967.05</v>
      </c>
      <c r="AG337" s="159">
        <v>0</v>
      </c>
      <c r="AH337" s="159">
        <v>0</v>
      </c>
      <c r="AI337" s="159">
        <v>0</v>
      </c>
      <c r="AJ337" s="159">
        <v>0</v>
      </c>
    </row>
    <row r="338" spans="1:36">
      <c r="A338" s="153">
        <v>6</v>
      </c>
      <c r="B338" s="154">
        <v>2</v>
      </c>
      <c r="C338" s="154">
        <v>6</v>
      </c>
      <c r="D338" s="155">
        <v>3</v>
      </c>
      <c r="E338" s="155" t="s">
        <v>556</v>
      </c>
      <c r="F338" s="156" t="s">
        <v>3204</v>
      </c>
      <c r="G338" s="156" t="s">
        <v>556</v>
      </c>
      <c r="H338" s="156" t="s">
        <v>3206</v>
      </c>
      <c r="I338" s="155">
        <v>602063</v>
      </c>
      <c r="J338" s="157" t="s">
        <v>2453</v>
      </c>
      <c r="K338" s="157"/>
      <c r="L338" s="155">
        <v>2022</v>
      </c>
      <c r="M338" s="158">
        <v>4014</v>
      </c>
      <c r="N338" s="159">
        <v>21645789.940000001</v>
      </c>
      <c r="O338" s="159">
        <v>19352469.640000001</v>
      </c>
      <c r="P338" s="159">
        <v>15383473.58</v>
      </c>
      <c r="Q338" s="159">
        <v>8045768</v>
      </c>
      <c r="R338" s="159">
        <v>7337705.5800000001</v>
      </c>
      <c r="S338" s="159">
        <v>2293320.2999999998</v>
      </c>
      <c r="T338" s="159">
        <v>15447</v>
      </c>
      <c r="U338" s="159">
        <v>18997656.859999999</v>
      </c>
      <c r="V338" s="159">
        <v>16977955.039999999</v>
      </c>
      <c r="W338" s="159">
        <v>6247011.2400000002</v>
      </c>
      <c r="X338" s="159">
        <v>28531.78</v>
      </c>
      <c r="Y338" s="159">
        <v>2019701.82</v>
      </c>
      <c r="Z338" s="159">
        <v>2614317.41</v>
      </c>
      <c r="AA338" s="159">
        <v>321540</v>
      </c>
      <c r="AB338" s="159">
        <v>2292777.41</v>
      </c>
      <c r="AC338" s="159">
        <v>1659170</v>
      </c>
      <c r="AD338" s="159">
        <v>301000</v>
      </c>
      <c r="AE338" s="159">
        <v>1642540</v>
      </c>
      <c r="AF338" s="159">
        <v>2374514.6</v>
      </c>
      <c r="AG338" s="159">
        <v>588785.43000000005</v>
      </c>
      <c r="AH338" s="159">
        <v>436764.4</v>
      </c>
      <c r="AI338" s="159">
        <v>726</v>
      </c>
      <c r="AJ338" s="159">
        <v>0</v>
      </c>
    </row>
    <row r="339" spans="1:36">
      <c r="A339" s="153">
        <v>6</v>
      </c>
      <c r="B339" s="154">
        <v>2</v>
      </c>
      <c r="C339" s="154">
        <v>7</v>
      </c>
      <c r="D339" s="155">
        <v>3</v>
      </c>
      <c r="E339" s="155" t="s">
        <v>556</v>
      </c>
      <c r="F339" s="156" t="s">
        <v>3204</v>
      </c>
      <c r="G339" s="156" t="s">
        <v>556</v>
      </c>
      <c r="H339" s="156" t="s">
        <v>3207</v>
      </c>
      <c r="I339" s="155">
        <v>602073</v>
      </c>
      <c r="J339" s="157" t="s">
        <v>1792</v>
      </c>
      <c r="K339" s="157"/>
      <c r="L339" s="155">
        <v>2022</v>
      </c>
      <c r="M339" s="158">
        <v>6658</v>
      </c>
      <c r="N339" s="159">
        <v>38756833.159999996</v>
      </c>
      <c r="O339" s="159">
        <v>34054661.649999999</v>
      </c>
      <c r="P339" s="159">
        <v>25703128.34</v>
      </c>
      <c r="Q339" s="159">
        <v>12656300</v>
      </c>
      <c r="R339" s="159">
        <v>13046828.34</v>
      </c>
      <c r="S339" s="159">
        <v>4702171.51</v>
      </c>
      <c r="T339" s="159">
        <v>508233.47</v>
      </c>
      <c r="U339" s="159">
        <v>34585036.899999999</v>
      </c>
      <c r="V339" s="159">
        <v>29567083.609999999</v>
      </c>
      <c r="W339" s="159">
        <v>10831123.810000001</v>
      </c>
      <c r="X339" s="159">
        <v>242700</v>
      </c>
      <c r="Y339" s="159">
        <v>5017953.29</v>
      </c>
      <c r="Z339" s="159">
        <v>2477070.29</v>
      </c>
      <c r="AA339" s="159">
        <v>0</v>
      </c>
      <c r="AB339" s="159">
        <v>2477070.29</v>
      </c>
      <c r="AC339" s="159">
        <v>1000000</v>
      </c>
      <c r="AD339" s="159">
        <v>1000000</v>
      </c>
      <c r="AE339" s="159">
        <v>14332082.189999999</v>
      </c>
      <c r="AF339" s="159">
        <v>4487578.04</v>
      </c>
      <c r="AG339" s="159">
        <v>1434131.35</v>
      </c>
      <c r="AH339" s="159">
        <v>1222438.1499999999</v>
      </c>
      <c r="AI339" s="159">
        <v>0</v>
      </c>
      <c r="AJ339" s="159">
        <v>32082.19</v>
      </c>
    </row>
    <row r="340" spans="1:36">
      <c r="A340" s="153">
        <v>6</v>
      </c>
      <c r="B340" s="154">
        <v>2</v>
      </c>
      <c r="C340" s="154">
        <v>8</v>
      </c>
      <c r="D340" s="155">
        <v>2</v>
      </c>
      <c r="E340" s="155" t="s">
        <v>556</v>
      </c>
      <c r="F340" s="156" t="s">
        <v>3200</v>
      </c>
      <c r="G340" s="156" t="s">
        <v>556</v>
      </c>
      <c r="H340" s="156" t="s">
        <v>3208</v>
      </c>
      <c r="I340" s="155">
        <v>602082</v>
      </c>
      <c r="J340" s="157" t="s">
        <v>2452</v>
      </c>
      <c r="K340" s="157"/>
      <c r="L340" s="155">
        <v>2022</v>
      </c>
      <c r="M340" s="158">
        <v>6873</v>
      </c>
      <c r="N340" s="159">
        <v>40877956.100000001</v>
      </c>
      <c r="O340" s="159">
        <v>36765581.25</v>
      </c>
      <c r="P340" s="159">
        <v>28151435.880000003</v>
      </c>
      <c r="Q340" s="159">
        <v>14517364</v>
      </c>
      <c r="R340" s="159">
        <v>13634071.880000001</v>
      </c>
      <c r="S340" s="159">
        <v>4112374.85</v>
      </c>
      <c r="T340" s="159">
        <v>199276.56</v>
      </c>
      <c r="U340" s="159">
        <v>40175572.469999999</v>
      </c>
      <c r="V340" s="159">
        <v>33947726.219999999</v>
      </c>
      <c r="W340" s="159">
        <v>12856377.42</v>
      </c>
      <c r="X340" s="159">
        <v>0</v>
      </c>
      <c r="Y340" s="159">
        <v>6227846.25</v>
      </c>
      <c r="Z340" s="159">
        <v>5218569.09</v>
      </c>
      <c r="AA340" s="159">
        <v>0</v>
      </c>
      <c r="AB340" s="159">
        <v>5218569.09</v>
      </c>
      <c r="AC340" s="159">
        <v>0</v>
      </c>
      <c r="AD340" s="159">
        <v>0</v>
      </c>
      <c r="AE340" s="159">
        <v>0</v>
      </c>
      <c r="AF340" s="159">
        <v>2817855.03</v>
      </c>
      <c r="AG340" s="159">
        <v>0</v>
      </c>
      <c r="AH340" s="159">
        <v>147753.06</v>
      </c>
      <c r="AI340" s="159">
        <v>0</v>
      </c>
      <c r="AJ340" s="159">
        <v>0</v>
      </c>
    </row>
    <row r="341" spans="1:36">
      <c r="A341" s="153">
        <v>6</v>
      </c>
      <c r="B341" s="154">
        <v>2</v>
      </c>
      <c r="C341" s="154">
        <v>9</v>
      </c>
      <c r="D341" s="155">
        <v>2</v>
      </c>
      <c r="E341" s="155" t="s">
        <v>556</v>
      </c>
      <c r="F341" s="156" t="s">
        <v>3200</v>
      </c>
      <c r="G341" s="156" t="s">
        <v>556</v>
      </c>
      <c r="H341" s="156" t="s">
        <v>3209</v>
      </c>
      <c r="I341" s="155">
        <v>602092</v>
      </c>
      <c r="J341" s="157" t="s">
        <v>2451</v>
      </c>
      <c r="K341" s="157"/>
      <c r="L341" s="155">
        <v>2022</v>
      </c>
      <c r="M341" s="158">
        <v>4175</v>
      </c>
      <c r="N341" s="159">
        <v>22268065.73</v>
      </c>
      <c r="O341" s="159">
        <v>21343478.640000001</v>
      </c>
      <c r="P341" s="159">
        <v>15047155.219999999</v>
      </c>
      <c r="Q341" s="159">
        <v>6849607</v>
      </c>
      <c r="R341" s="159">
        <v>8197548.2199999997</v>
      </c>
      <c r="S341" s="159">
        <v>924587.09</v>
      </c>
      <c r="T341" s="159">
        <v>124650</v>
      </c>
      <c r="U341" s="159">
        <v>21851504.390000001</v>
      </c>
      <c r="V341" s="159">
        <v>18312659.559999999</v>
      </c>
      <c r="W341" s="159">
        <v>6809590.75</v>
      </c>
      <c r="X341" s="159">
        <v>32741.439999999999</v>
      </c>
      <c r="Y341" s="159">
        <v>3538844.83</v>
      </c>
      <c r="Z341" s="159">
        <v>3730700.66</v>
      </c>
      <c r="AA341" s="159">
        <v>300000</v>
      </c>
      <c r="AB341" s="159">
        <v>3430700.66</v>
      </c>
      <c r="AC341" s="159">
        <v>565000</v>
      </c>
      <c r="AD341" s="159">
        <v>565000</v>
      </c>
      <c r="AE341" s="159">
        <v>715000</v>
      </c>
      <c r="AF341" s="159">
        <v>3030819.08</v>
      </c>
      <c r="AG341" s="159">
        <v>0</v>
      </c>
      <c r="AH341" s="159">
        <v>0</v>
      </c>
      <c r="AI341" s="159">
        <v>0</v>
      </c>
      <c r="AJ341" s="159">
        <v>0</v>
      </c>
    </row>
    <row r="342" spans="1:36">
      <c r="A342" s="153">
        <v>6</v>
      </c>
      <c r="B342" s="154">
        <v>2</v>
      </c>
      <c r="C342" s="154">
        <v>10</v>
      </c>
      <c r="D342" s="155">
        <v>2</v>
      </c>
      <c r="E342" s="155" t="s">
        <v>556</v>
      </c>
      <c r="F342" s="156" t="s">
        <v>3200</v>
      </c>
      <c r="G342" s="156" t="s">
        <v>556</v>
      </c>
      <c r="H342" s="156" t="s">
        <v>3210</v>
      </c>
      <c r="I342" s="155">
        <v>602102</v>
      </c>
      <c r="J342" s="157" t="s">
        <v>2450</v>
      </c>
      <c r="K342" s="157"/>
      <c r="L342" s="155">
        <v>2022</v>
      </c>
      <c r="M342" s="158">
        <v>4187</v>
      </c>
      <c r="N342" s="159">
        <v>26021606.16</v>
      </c>
      <c r="O342" s="159">
        <v>21348111.489999998</v>
      </c>
      <c r="P342" s="159">
        <v>17381861.190000001</v>
      </c>
      <c r="Q342" s="159">
        <v>9858199</v>
      </c>
      <c r="R342" s="159">
        <v>7523662.1900000004</v>
      </c>
      <c r="S342" s="159">
        <v>4673494.67</v>
      </c>
      <c r="T342" s="159">
        <v>715107</v>
      </c>
      <c r="U342" s="159">
        <v>26951877.32</v>
      </c>
      <c r="V342" s="159">
        <v>20626017.960000001</v>
      </c>
      <c r="W342" s="159">
        <v>8556645.6199999992</v>
      </c>
      <c r="X342" s="159">
        <v>150132.63</v>
      </c>
      <c r="Y342" s="159">
        <v>6325859.3600000003</v>
      </c>
      <c r="Z342" s="159">
        <v>3482533.88</v>
      </c>
      <c r="AA342" s="159">
        <v>2590000</v>
      </c>
      <c r="AB342" s="159">
        <v>892533.87999999989</v>
      </c>
      <c r="AC342" s="159">
        <v>1097000</v>
      </c>
      <c r="AD342" s="159">
        <v>1097000</v>
      </c>
      <c r="AE342" s="159">
        <v>8965000</v>
      </c>
      <c r="AF342" s="159">
        <v>722093.53</v>
      </c>
      <c r="AG342" s="159">
        <v>1000</v>
      </c>
      <c r="AH342" s="159">
        <v>1000</v>
      </c>
      <c r="AI342" s="159">
        <v>0</v>
      </c>
      <c r="AJ342" s="159">
        <v>0</v>
      </c>
    </row>
    <row r="343" spans="1:36">
      <c r="A343" s="153">
        <v>6</v>
      </c>
      <c r="B343" s="154">
        <v>2</v>
      </c>
      <c r="C343" s="154">
        <v>11</v>
      </c>
      <c r="D343" s="155">
        <v>2</v>
      </c>
      <c r="E343" s="155" t="s">
        <v>556</v>
      </c>
      <c r="F343" s="156" t="s">
        <v>3200</v>
      </c>
      <c r="G343" s="156" t="s">
        <v>556</v>
      </c>
      <c r="H343" s="156" t="s">
        <v>3211</v>
      </c>
      <c r="I343" s="155">
        <v>602112</v>
      </c>
      <c r="J343" s="157" t="s">
        <v>2449</v>
      </c>
      <c r="K343" s="157"/>
      <c r="L343" s="155">
        <v>2022</v>
      </c>
      <c r="M343" s="158">
        <v>5261</v>
      </c>
      <c r="N343" s="159">
        <v>29316077.670000002</v>
      </c>
      <c r="O343" s="159">
        <v>24733085.5</v>
      </c>
      <c r="P343" s="159">
        <v>21001673.259999998</v>
      </c>
      <c r="Q343" s="159">
        <v>12973291</v>
      </c>
      <c r="R343" s="159">
        <v>8028382.2599999998</v>
      </c>
      <c r="S343" s="159">
        <v>4582992.17</v>
      </c>
      <c r="T343" s="159">
        <v>176</v>
      </c>
      <c r="U343" s="159">
        <v>27739989.27</v>
      </c>
      <c r="V343" s="159">
        <v>20704879.09</v>
      </c>
      <c r="W343" s="159">
        <v>9264230.1899999995</v>
      </c>
      <c r="X343" s="159">
        <v>0</v>
      </c>
      <c r="Y343" s="159">
        <v>7035110.1799999997</v>
      </c>
      <c r="Z343" s="159">
        <v>2676628.2400000002</v>
      </c>
      <c r="AA343" s="159">
        <v>0</v>
      </c>
      <c r="AB343" s="159">
        <v>2676628.2400000002</v>
      </c>
      <c r="AC343" s="159">
        <v>0</v>
      </c>
      <c r="AD343" s="159">
        <v>0</v>
      </c>
      <c r="AE343" s="159">
        <v>0</v>
      </c>
      <c r="AF343" s="159">
        <v>4028206.41</v>
      </c>
      <c r="AG343" s="159">
        <v>0</v>
      </c>
      <c r="AH343" s="159">
        <v>24037.91</v>
      </c>
      <c r="AI343" s="159">
        <v>0</v>
      </c>
      <c r="AJ343" s="159">
        <v>0</v>
      </c>
    </row>
    <row r="344" spans="1:36">
      <c r="A344" s="153">
        <v>6</v>
      </c>
      <c r="B344" s="154">
        <v>2</v>
      </c>
      <c r="C344" s="154">
        <v>12</v>
      </c>
      <c r="D344" s="155">
        <v>3</v>
      </c>
      <c r="E344" s="155" t="s">
        <v>556</v>
      </c>
      <c r="F344" s="156" t="s">
        <v>3204</v>
      </c>
      <c r="G344" s="156" t="s">
        <v>556</v>
      </c>
      <c r="H344" s="156" t="s">
        <v>3212</v>
      </c>
      <c r="I344" s="155">
        <v>602123</v>
      </c>
      <c r="J344" s="157" t="s">
        <v>2448</v>
      </c>
      <c r="K344" s="157"/>
      <c r="L344" s="155">
        <v>2022</v>
      </c>
      <c r="M344" s="158">
        <v>6588</v>
      </c>
      <c r="N344" s="159">
        <v>36296275.640000001</v>
      </c>
      <c r="O344" s="159">
        <v>33782668.009999998</v>
      </c>
      <c r="P344" s="159">
        <v>23704392.949999999</v>
      </c>
      <c r="Q344" s="159">
        <v>12331594</v>
      </c>
      <c r="R344" s="159">
        <v>11372798.949999999</v>
      </c>
      <c r="S344" s="159">
        <v>2513607.63</v>
      </c>
      <c r="T344" s="159">
        <v>518197.02</v>
      </c>
      <c r="U344" s="159">
        <v>35597148.130000003</v>
      </c>
      <c r="V344" s="159">
        <v>30721462.260000002</v>
      </c>
      <c r="W344" s="159">
        <v>12783850.859999999</v>
      </c>
      <c r="X344" s="159">
        <v>42319.93</v>
      </c>
      <c r="Y344" s="159">
        <v>4875685.87</v>
      </c>
      <c r="Z344" s="159">
        <v>5073626.09</v>
      </c>
      <c r="AA344" s="159">
        <v>2800000</v>
      </c>
      <c r="AB344" s="159">
        <v>2273626.09</v>
      </c>
      <c r="AC344" s="159">
        <v>1396606.32</v>
      </c>
      <c r="AD344" s="159">
        <v>1396606.32</v>
      </c>
      <c r="AE344" s="159">
        <v>6196137.1200000001</v>
      </c>
      <c r="AF344" s="159">
        <v>3061205.75</v>
      </c>
      <c r="AG344" s="159">
        <v>0</v>
      </c>
      <c r="AH344" s="159">
        <v>0</v>
      </c>
      <c r="AI344" s="159">
        <v>0</v>
      </c>
      <c r="AJ344" s="159">
        <v>0</v>
      </c>
    </row>
    <row r="345" spans="1:36">
      <c r="A345" s="153">
        <v>6</v>
      </c>
      <c r="B345" s="154">
        <v>2</v>
      </c>
      <c r="C345" s="154">
        <v>13</v>
      </c>
      <c r="D345" s="155">
        <v>2</v>
      </c>
      <c r="E345" s="155" t="s">
        <v>556</v>
      </c>
      <c r="F345" s="156" t="s">
        <v>3200</v>
      </c>
      <c r="G345" s="156" t="s">
        <v>556</v>
      </c>
      <c r="H345" s="156" t="s">
        <v>3213</v>
      </c>
      <c r="I345" s="155">
        <v>602132</v>
      </c>
      <c r="J345" s="157" t="s">
        <v>2447</v>
      </c>
      <c r="K345" s="157"/>
      <c r="L345" s="155">
        <v>2022</v>
      </c>
      <c r="M345" s="158">
        <v>3856</v>
      </c>
      <c r="N345" s="159">
        <v>19933574.77</v>
      </c>
      <c r="O345" s="159">
        <v>18432718.219999999</v>
      </c>
      <c r="P345" s="159">
        <v>13850510.24</v>
      </c>
      <c r="Q345" s="159">
        <v>7605823</v>
      </c>
      <c r="R345" s="159">
        <v>6244687.2400000002</v>
      </c>
      <c r="S345" s="159">
        <v>1500856.55</v>
      </c>
      <c r="T345" s="159">
        <v>23866.2</v>
      </c>
      <c r="U345" s="159">
        <v>21227231.399999999</v>
      </c>
      <c r="V345" s="159">
        <v>16782063.829999998</v>
      </c>
      <c r="W345" s="159">
        <v>7238211.7400000002</v>
      </c>
      <c r="X345" s="159">
        <v>32076.23</v>
      </c>
      <c r="Y345" s="159">
        <v>4445167.57</v>
      </c>
      <c r="Z345" s="159">
        <v>3288451.71</v>
      </c>
      <c r="AA345" s="159">
        <v>0</v>
      </c>
      <c r="AB345" s="159">
        <v>3288451.71</v>
      </c>
      <c r="AC345" s="159">
        <v>510952</v>
      </c>
      <c r="AD345" s="159">
        <v>510952</v>
      </c>
      <c r="AE345" s="159">
        <v>1401677</v>
      </c>
      <c r="AF345" s="159">
        <v>1650654.39</v>
      </c>
      <c r="AG345" s="159">
        <v>0</v>
      </c>
      <c r="AH345" s="159">
        <v>0</v>
      </c>
      <c r="AI345" s="159">
        <v>0</v>
      </c>
      <c r="AJ345" s="159">
        <v>0</v>
      </c>
    </row>
    <row r="346" spans="1:36">
      <c r="A346" s="153">
        <v>6</v>
      </c>
      <c r="B346" s="154">
        <v>2</v>
      </c>
      <c r="C346" s="154">
        <v>14</v>
      </c>
      <c r="D346" s="155">
        <v>2</v>
      </c>
      <c r="E346" s="155" t="s">
        <v>556</v>
      </c>
      <c r="F346" s="156" t="s">
        <v>3200</v>
      </c>
      <c r="G346" s="156" t="s">
        <v>556</v>
      </c>
      <c r="H346" s="156" t="s">
        <v>3214</v>
      </c>
      <c r="I346" s="155">
        <v>602142</v>
      </c>
      <c r="J346" s="157" t="s">
        <v>2446</v>
      </c>
      <c r="K346" s="157"/>
      <c r="L346" s="155">
        <v>2022</v>
      </c>
      <c r="M346" s="158">
        <v>5884</v>
      </c>
      <c r="N346" s="159">
        <v>32665872.140000001</v>
      </c>
      <c r="O346" s="159">
        <v>29147420.399999999</v>
      </c>
      <c r="P346" s="159">
        <v>23225849.240000002</v>
      </c>
      <c r="Q346" s="159">
        <v>12887810</v>
      </c>
      <c r="R346" s="159">
        <v>10338039.24</v>
      </c>
      <c r="S346" s="159">
        <v>3518451.74</v>
      </c>
      <c r="T346" s="159">
        <v>17243</v>
      </c>
      <c r="U346" s="159">
        <v>30273531.550000001</v>
      </c>
      <c r="V346" s="159">
        <v>27679553.960000001</v>
      </c>
      <c r="W346" s="159">
        <v>11593749.189999999</v>
      </c>
      <c r="X346" s="159">
        <v>42415.49</v>
      </c>
      <c r="Y346" s="159">
        <v>2593977.59</v>
      </c>
      <c r="Z346" s="159">
        <v>4786890.9800000004</v>
      </c>
      <c r="AA346" s="159">
        <v>1400000</v>
      </c>
      <c r="AB346" s="159">
        <v>3386890.9800000004</v>
      </c>
      <c r="AC346" s="159">
        <v>1028598</v>
      </c>
      <c r="AD346" s="159">
        <v>1028598</v>
      </c>
      <c r="AE346" s="159">
        <v>2435600</v>
      </c>
      <c r="AF346" s="159">
        <v>1467866.44</v>
      </c>
      <c r="AG346" s="159">
        <v>5727</v>
      </c>
      <c r="AH346" s="159">
        <v>0</v>
      </c>
      <c r="AI346" s="159">
        <v>0</v>
      </c>
      <c r="AJ346" s="159">
        <v>0</v>
      </c>
    </row>
    <row r="347" spans="1:36">
      <c r="A347" s="153">
        <v>6</v>
      </c>
      <c r="B347" s="154">
        <v>3</v>
      </c>
      <c r="C347" s="154">
        <v>1</v>
      </c>
      <c r="D347" s="155">
        <v>1</v>
      </c>
      <c r="E347" s="155" t="s">
        <v>556</v>
      </c>
      <c r="F347" s="156" t="s">
        <v>3215</v>
      </c>
      <c r="G347" s="156" t="s">
        <v>556</v>
      </c>
      <c r="H347" s="156" t="s">
        <v>3216</v>
      </c>
      <c r="I347" s="155">
        <v>603011</v>
      </c>
      <c r="J347" s="157" t="s">
        <v>2440</v>
      </c>
      <c r="K347" s="157"/>
      <c r="L347" s="155">
        <v>2022</v>
      </c>
      <c r="M347" s="158">
        <v>4293</v>
      </c>
      <c r="N347" s="159">
        <v>26457426.359999999</v>
      </c>
      <c r="O347" s="159">
        <v>23350098.82</v>
      </c>
      <c r="P347" s="159">
        <v>13941192.890000001</v>
      </c>
      <c r="Q347" s="159">
        <v>5385105</v>
      </c>
      <c r="R347" s="159">
        <v>8556087.8900000006</v>
      </c>
      <c r="S347" s="159">
        <v>3107327.54</v>
      </c>
      <c r="T347" s="159">
        <v>1523118.7</v>
      </c>
      <c r="U347" s="159">
        <v>27558055.57</v>
      </c>
      <c r="V347" s="159">
        <v>22663014.190000001</v>
      </c>
      <c r="W347" s="159">
        <v>8892569.1799999997</v>
      </c>
      <c r="X347" s="159">
        <v>199249.82</v>
      </c>
      <c r="Y347" s="159">
        <v>4895041.38</v>
      </c>
      <c r="Z347" s="159">
        <v>3629927.12</v>
      </c>
      <c r="AA347" s="159">
        <v>1000000</v>
      </c>
      <c r="AB347" s="159">
        <v>2629927.12</v>
      </c>
      <c r="AC347" s="159">
        <v>640000</v>
      </c>
      <c r="AD347" s="159">
        <v>640000</v>
      </c>
      <c r="AE347" s="159">
        <v>11830000</v>
      </c>
      <c r="AF347" s="159">
        <v>687084.63</v>
      </c>
      <c r="AG347" s="159">
        <v>521295.84</v>
      </c>
      <c r="AH347" s="159">
        <v>876475.57</v>
      </c>
      <c r="AI347" s="159">
        <v>0</v>
      </c>
      <c r="AJ347" s="159">
        <v>0</v>
      </c>
    </row>
    <row r="348" spans="1:36">
      <c r="A348" s="153">
        <v>6</v>
      </c>
      <c r="B348" s="154">
        <v>3</v>
      </c>
      <c r="C348" s="154">
        <v>2</v>
      </c>
      <c r="D348" s="155">
        <v>2</v>
      </c>
      <c r="E348" s="155" t="s">
        <v>556</v>
      </c>
      <c r="F348" s="156" t="s">
        <v>3217</v>
      </c>
      <c r="G348" s="156" t="s">
        <v>556</v>
      </c>
      <c r="H348" s="156" t="s">
        <v>3218</v>
      </c>
      <c r="I348" s="155">
        <v>603022</v>
      </c>
      <c r="J348" s="157" t="s">
        <v>2445</v>
      </c>
      <c r="K348" s="157"/>
      <c r="L348" s="155">
        <v>2022</v>
      </c>
      <c r="M348" s="158">
        <v>2818</v>
      </c>
      <c r="N348" s="159">
        <v>17315126.23</v>
      </c>
      <c r="O348" s="159">
        <v>13880826.23</v>
      </c>
      <c r="P348" s="159">
        <v>10572734.91</v>
      </c>
      <c r="Q348" s="159">
        <v>5706533</v>
      </c>
      <c r="R348" s="159">
        <v>4866201.91</v>
      </c>
      <c r="S348" s="159">
        <v>3434300</v>
      </c>
      <c r="T348" s="159">
        <v>500000</v>
      </c>
      <c r="U348" s="159">
        <v>14335254.890000001</v>
      </c>
      <c r="V348" s="159">
        <v>12723470.93</v>
      </c>
      <c r="W348" s="159">
        <v>5324588.8499999996</v>
      </c>
      <c r="X348" s="159">
        <v>41562.29</v>
      </c>
      <c r="Y348" s="159">
        <v>1611783.96</v>
      </c>
      <c r="Z348" s="159">
        <v>4172050.38</v>
      </c>
      <c r="AA348" s="159">
        <v>0</v>
      </c>
      <c r="AB348" s="159">
        <v>4172050.38</v>
      </c>
      <c r="AC348" s="159">
        <v>291600</v>
      </c>
      <c r="AD348" s="159">
        <v>291600</v>
      </c>
      <c r="AE348" s="159">
        <v>2099750</v>
      </c>
      <c r="AF348" s="159">
        <v>1157355.3</v>
      </c>
      <c r="AG348" s="159">
        <v>0</v>
      </c>
      <c r="AH348" s="159">
        <v>2128.35</v>
      </c>
      <c r="AI348" s="159">
        <v>0</v>
      </c>
      <c r="AJ348" s="159">
        <v>0</v>
      </c>
    </row>
    <row r="349" spans="1:36">
      <c r="A349" s="153">
        <v>6</v>
      </c>
      <c r="B349" s="154">
        <v>3</v>
      </c>
      <c r="C349" s="154">
        <v>3</v>
      </c>
      <c r="D349" s="155">
        <v>2</v>
      </c>
      <c r="E349" s="155" t="s">
        <v>556</v>
      </c>
      <c r="F349" s="156" t="s">
        <v>3217</v>
      </c>
      <c r="G349" s="156" t="s">
        <v>556</v>
      </c>
      <c r="H349" s="156" t="s">
        <v>3219</v>
      </c>
      <c r="I349" s="155">
        <v>603032</v>
      </c>
      <c r="J349" s="157" t="s">
        <v>2444</v>
      </c>
      <c r="K349" s="157"/>
      <c r="L349" s="155">
        <v>2022</v>
      </c>
      <c r="M349" s="158">
        <v>15134</v>
      </c>
      <c r="N349" s="159">
        <v>87872845.739999995</v>
      </c>
      <c r="O349" s="159">
        <v>72511231.400000006</v>
      </c>
      <c r="P349" s="159">
        <v>46874104.789999999</v>
      </c>
      <c r="Q349" s="159">
        <v>22702344</v>
      </c>
      <c r="R349" s="159">
        <v>24171760.789999999</v>
      </c>
      <c r="S349" s="159">
        <v>15361614.34</v>
      </c>
      <c r="T349" s="159">
        <v>4212292.53</v>
      </c>
      <c r="U349" s="159">
        <v>75624690.109999999</v>
      </c>
      <c r="V349" s="159">
        <v>64560014.310000002</v>
      </c>
      <c r="W349" s="159">
        <v>21993443.260000002</v>
      </c>
      <c r="X349" s="159">
        <v>236821.61</v>
      </c>
      <c r="Y349" s="159">
        <v>11064675.800000001</v>
      </c>
      <c r="Z349" s="159">
        <v>11224028.960000001</v>
      </c>
      <c r="AA349" s="159">
        <v>0</v>
      </c>
      <c r="AB349" s="159">
        <v>11224028.960000001</v>
      </c>
      <c r="AC349" s="159">
        <v>1664705.88</v>
      </c>
      <c r="AD349" s="159">
        <v>1664705.88</v>
      </c>
      <c r="AE349" s="159">
        <v>17123529.41</v>
      </c>
      <c r="AF349" s="159">
        <v>7951217.0899999999</v>
      </c>
      <c r="AG349" s="159">
        <v>0</v>
      </c>
      <c r="AH349" s="159">
        <v>18455.990000000002</v>
      </c>
      <c r="AI349" s="159">
        <v>0</v>
      </c>
      <c r="AJ349" s="159">
        <v>0</v>
      </c>
    </row>
    <row r="350" spans="1:36">
      <c r="A350" s="153">
        <v>6</v>
      </c>
      <c r="B350" s="154">
        <v>3</v>
      </c>
      <c r="C350" s="154">
        <v>4</v>
      </c>
      <c r="D350" s="155">
        <v>2</v>
      </c>
      <c r="E350" s="155" t="s">
        <v>556</v>
      </c>
      <c r="F350" s="156" t="s">
        <v>3217</v>
      </c>
      <c r="G350" s="156" t="s">
        <v>556</v>
      </c>
      <c r="H350" s="156" t="s">
        <v>3220</v>
      </c>
      <c r="I350" s="155">
        <v>603042</v>
      </c>
      <c r="J350" s="157" t="s">
        <v>2443</v>
      </c>
      <c r="K350" s="157"/>
      <c r="L350" s="155">
        <v>2022</v>
      </c>
      <c r="M350" s="158">
        <v>6291</v>
      </c>
      <c r="N350" s="159">
        <v>39422651.189999998</v>
      </c>
      <c r="O350" s="159">
        <v>31658140.109999999</v>
      </c>
      <c r="P350" s="159">
        <v>22185331.73</v>
      </c>
      <c r="Q350" s="159">
        <v>10957579</v>
      </c>
      <c r="R350" s="159">
        <v>11227752.73</v>
      </c>
      <c r="S350" s="159">
        <v>7764511.0800000001</v>
      </c>
      <c r="T350" s="159">
        <v>1925257</v>
      </c>
      <c r="U350" s="159">
        <v>33969646.310000002</v>
      </c>
      <c r="V350" s="159">
        <v>26783378.18</v>
      </c>
      <c r="W350" s="159">
        <v>9552035.5</v>
      </c>
      <c r="X350" s="159">
        <v>36086.120000000003</v>
      </c>
      <c r="Y350" s="159">
        <v>7186268.1299999999</v>
      </c>
      <c r="Z350" s="159">
        <v>3355110.29</v>
      </c>
      <c r="AA350" s="159">
        <v>0</v>
      </c>
      <c r="AB350" s="159">
        <v>3355110.29</v>
      </c>
      <c r="AC350" s="159">
        <v>1300000</v>
      </c>
      <c r="AD350" s="159">
        <v>1300000</v>
      </c>
      <c r="AE350" s="159">
        <v>2000000</v>
      </c>
      <c r="AF350" s="159">
        <v>4874761.93</v>
      </c>
      <c r="AG350" s="159">
        <v>150998</v>
      </c>
      <c r="AH350" s="159">
        <v>65797.91</v>
      </c>
      <c r="AI350" s="159">
        <v>0</v>
      </c>
      <c r="AJ350" s="159">
        <v>0</v>
      </c>
    </row>
    <row r="351" spans="1:36">
      <c r="A351" s="153">
        <v>6</v>
      </c>
      <c r="B351" s="154">
        <v>3</v>
      </c>
      <c r="C351" s="154">
        <v>5</v>
      </c>
      <c r="D351" s="155">
        <v>2</v>
      </c>
      <c r="E351" s="155" t="s">
        <v>556</v>
      </c>
      <c r="F351" s="156" t="s">
        <v>3217</v>
      </c>
      <c r="G351" s="156" t="s">
        <v>556</v>
      </c>
      <c r="H351" s="156" t="s">
        <v>3221</v>
      </c>
      <c r="I351" s="155">
        <v>603052</v>
      </c>
      <c r="J351" s="157" t="s">
        <v>2442</v>
      </c>
      <c r="K351" s="157"/>
      <c r="L351" s="155">
        <v>2022</v>
      </c>
      <c r="M351" s="158">
        <v>2290</v>
      </c>
      <c r="N351" s="159">
        <v>13665559.949999999</v>
      </c>
      <c r="O351" s="159">
        <v>11665712.289999999</v>
      </c>
      <c r="P351" s="159">
        <v>8929900.0999999996</v>
      </c>
      <c r="Q351" s="159">
        <v>4627579</v>
      </c>
      <c r="R351" s="159">
        <v>4302321.0999999996</v>
      </c>
      <c r="S351" s="159">
        <v>1999847.66</v>
      </c>
      <c r="T351" s="159">
        <v>131098.71</v>
      </c>
      <c r="U351" s="159">
        <v>10399212.99</v>
      </c>
      <c r="V351" s="159">
        <v>10261273.619999999</v>
      </c>
      <c r="W351" s="159">
        <v>4249002.0999999996</v>
      </c>
      <c r="X351" s="159">
        <v>29083.62</v>
      </c>
      <c r="Y351" s="159">
        <v>137939.37</v>
      </c>
      <c r="Z351" s="159">
        <v>730187.15</v>
      </c>
      <c r="AA351" s="159">
        <v>0</v>
      </c>
      <c r="AB351" s="159">
        <v>730187.15</v>
      </c>
      <c r="AC351" s="159">
        <v>302160</v>
      </c>
      <c r="AD351" s="159">
        <v>302160</v>
      </c>
      <c r="AE351" s="159">
        <v>972249.88</v>
      </c>
      <c r="AF351" s="159">
        <v>1404438.67</v>
      </c>
      <c r="AG351" s="159">
        <v>11344</v>
      </c>
      <c r="AH351" s="159">
        <v>32033.31</v>
      </c>
      <c r="AI351" s="159">
        <v>0</v>
      </c>
      <c r="AJ351" s="159">
        <v>0</v>
      </c>
    </row>
    <row r="352" spans="1:36">
      <c r="A352" s="153">
        <v>6</v>
      </c>
      <c r="B352" s="154">
        <v>3</v>
      </c>
      <c r="C352" s="154">
        <v>6</v>
      </c>
      <c r="D352" s="155">
        <v>2</v>
      </c>
      <c r="E352" s="155" t="s">
        <v>556</v>
      </c>
      <c r="F352" s="156" t="s">
        <v>3217</v>
      </c>
      <c r="G352" s="156" t="s">
        <v>556</v>
      </c>
      <c r="H352" s="156" t="s">
        <v>3222</v>
      </c>
      <c r="I352" s="155">
        <v>603062</v>
      </c>
      <c r="J352" s="157" t="s">
        <v>1454</v>
      </c>
      <c r="K352" s="157"/>
      <c r="L352" s="155">
        <v>2022</v>
      </c>
      <c r="M352" s="158">
        <v>4154</v>
      </c>
      <c r="N352" s="159">
        <v>24803970.859999999</v>
      </c>
      <c r="O352" s="159">
        <v>21425450.030000001</v>
      </c>
      <c r="P352" s="159">
        <v>15414249.109999999</v>
      </c>
      <c r="Q352" s="159">
        <v>7779945</v>
      </c>
      <c r="R352" s="159">
        <v>7634304.1100000003</v>
      </c>
      <c r="S352" s="159">
        <v>3378520.83</v>
      </c>
      <c r="T352" s="159">
        <v>102247.17</v>
      </c>
      <c r="U352" s="159">
        <v>23758692.140000001</v>
      </c>
      <c r="V352" s="159">
        <v>19327159.350000001</v>
      </c>
      <c r="W352" s="159">
        <v>7430422.54</v>
      </c>
      <c r="X352" s="159">
        <v>34697.49</v>
      </c>
      <c r="Y352" s="159">
        <v>4431532.79</v>
      </c>
      <c r="Z352" s="159">
        <v>1607376.65</v>
      </c>
      <c r="AA352" s="159">
        <v>1000000</v>
      </c>
      <c r="AB352" s="159">
        <v>607376.64999999991</v>
      </c>
      <c r="AC352" s="159">
        <v>610000</v>
      </c>
      <c r="AD352" s="159">
        <v>610000</v>
      </c>
      <c r="AE352" s="159">
        <v>2500000</v>
      </c>
      <c r="AF352" s="159">
        <v>2098290.6800000002</v>
      </c>
      <c r="AG352" s="159">
        <v>15007.42</v>
      </c>
      <c r="AH352" s="159">
        <v>41898.58</v>
      </c>
      <c r="AI352" s="159">
        <v>0</v>
      </c>
      <c r="AJ352" s="159">
        <v>0</v>
      </c>
    </row>
    <row r="353" spans="1:36">
      <c r="A353" s="153">
        <v>6</v>
      </c>
      <c r="B353" s="154">
        <v>3</v>
      </c>
      <c r="C353" s="154">
        <v>7</v>
      </c>
      <c r="D353" s="155">
        <v>2</v>
      </c>
      <c r="E353" s="155" t="s">
        <v>556</v>
      </c>
      <c r="F353" s="156" t="s">
        <v>3217</v>
      </c>
      <c r="G353" s="156" t="s">
        <v>556</v>
      </c>
      <c r="H353" s="156" t="s">
        <v>3223</v>
      </c>
      <c r="I353" s="155">
        <v>603072</v>
      </c>
      <c r="J353" s="157" t="s">
        <v>2441</v>
      </c>
      <c r="K353" s="157"/>
      <c r="L353" s="155">
        <v>2022</v>
      </c>
      <c r="M353" s="158">
        <v>3515</v>
      </c>
      <c r="N353" s="159">
        <v>28153187.199999999</v>
      </c>
      <c r="O353" s="159">
        <v>18357080.329999998</v>
      </c>
      <c r="P353" s="159">
        <v>14054126</v>
      </c>
      <c r="Q353" s="159">
        <v>6440850</v>
      </c>
      <c r="R353" s="159">
        <v>7613276</v>
      </c>
      <c r="S353" s="159">
        <v>9796106.8699999992</v>
      </c>
      <c r="T353" s="159">
        <v>603491.12</v>
      </c>
      <c r="U353" s="159">
        <v>20852109.370000001</v>
      </c>
      <c r="V353" s="159">
        <v>17638179.829999998</v>
      </c>
      <c r="W353" s="159">
        <v>3138734.64</v>
      </c>
      <c r="X353" s="159">
        <v>14883.14</v>
      </c>
      <c r="Y353" s="159">
        <v>3213929.54</v>
      </c>
      <c r="Z353" s="159">
        <v>2094390.02</v>
      </c>
      <c r="AA353" s="159">
        <v>0</v>
      </c>
      <c r="AB353" s="159">
        <v>2094390.02</v>
      </c>
      <c r="AC353" s="159">
        <v>521776</v>
      </c>
      <c r="AD353" s="159">
        <v>521776</v>
      </c>
      <c r="AE353" s="159">
        <v>455896</v>
      </c>
      <c r="AF353" s="159">
        <v>718900.5</v>
      </c>
      <c r="AG353" s="159">
        <v>492234.22</v>
      </c>
      <c r="AH353" s="159">
        <v>546394.78</v>
      </c>
      <c r="AI353" s="159">
        <v>0</v>
      </c>
      <c r="AJ353" s="159">
        <v>0</v>
      </c>
    </row>
    <row r="354" spans="1:36">
      <c r="A354" s="153">
        <v>6</v>
      </c>
      <c r="B354" s="154">
        <v>3</v>
      </c>
      <c r="C354" s="154">
        <v>8</v>
      </c>
      <c r="D354" s="155">
        <v>2</v>
      </c>
      <c r="E354" s="155" t="s">
        <v>556</v>
      </c>
      <c r="F354" s="156" t="s">
        <v>3217</v>
      </c>
      <c r="G354" s="156" t="s">
        <v>556</v>
      </c>
      <c r="H354" s="156" t="s">
        <v>3224</v>
      </c>
      <c r="I354" s="155">
        <v>603082</v>
      </c>
      <c r="J354" s="157" t="s">
        <v>2440</v>
      </c>
      <c r="K354" s="157"/>
      <c r="L354" s="155">
        <v>2022</v>
      </c>
      <c r="M354" s="158">
        <v>4167</v>
      </c>
      <c r="N354" s="159">
        <v>26318811.629999999</v>
      </c>
      <c r="O354" s="159">
        <v>20967125.239999998</v>
      </c>
      <c r="P354" s="159">
        <v>15887753.4</v>
      </c>
      <c r="Q354" s="159">
        <v>8415437</v>
      </c>
      <c r="R354" s="159">
        <v>7472316.4000000004</v>
      </c>
      <c r="S354" s="159">
        <v>5351686.3899999997</v>
      </c>
      <c r="T354" s="159">
        <v>852837.37</v>
      </c>
      <c r="U354" s="159">
        <v>21483970.82</v>
      </c>
      <c r="V354" s="159">
        <v>19160462.969999999</v>
      </c>
      <c r="W354" s="159">
        <v>7597814.1299999999</v>
      </c>
      <c r="X354" s="159">
        <v>93490.96</v>
      </c>
      <c r="Y354" s="159">
        <v>2323507.85</v>
      </c>
      <c r="Z354" s="159">
        <v>1879251.14</v>
      </c>
      <c r="AA354" s="159">
        <v>0</v>
      </c>
      <c r="AB354" s="159">
        <v>1879251.14</v>
      </c>
      <c r="AC354" s="159">
        <v>750640</v>
      </c>
      <c r="AD354" s="159">
        <v>750640</v>
      </c>
      <c r="AE354" s="159">
        <v>6325275.2699999996</v>
      </c>
      <c r="AF354" s="159">
        <v>1806662.27</v>
      </c>
      <c r="AG354" s="159">
        <v>123027</v>
      </c>
      <c r="AH354" s="159">
        <v>0</v>
      </c>
      <c r="AI354" s="159">
        <v>0</v>
      </c>
      <c r="AJ354" s="159">
        <v>0</v>
      </c>
    </row>
    <row r="355" spans="1:36">
      <c r="A355" s="153">
        <v>6</v>
      </c>
      <c r="B355" s="154">
        <v>3</v>
      </c>
      <c r="C355" s="154">
        <v>9</v>
      </c>
      <c r="D355" s="155">
        <v>2</v>
      </c>
      <c r="E355" s="155" t="s">
        <v>556</v>
      </c>
      <c r="F355" s="156" t="s">
        <v>3217</v>
      </c>
      <c r="G355" s="156" t="s">
        <v>556</v>
      </c>
      <c r="H355" s="156" t="s">
        <v>3225</v>
      </c>
      <c r="I355" s="155">
        <v>603092</v>
      </c>
      <c r="J355" s="157" t="s">
        <v>2439</v>
      </c>
      <c r="K355" s="157"/>
      <c r="L355" s="155">
        <v>2022</v>
      </c>
      <c r="M355" s="158">
        <v>4441</v>
      </c>
      <c r="N355" s="159">
        <v>25052669.550000001</v>
      </c>
      <c r="O355" s="159">
        <v>21390152.399999999</v>
      </c>
      <c r="P355" s="159">
        <v>17261913.920000002</v>
      </c>
      <c r="Q355" s="159">
        <v>9154611</v>
      </c>
      <c r="R355" s="159">
        <v>8107302.9199999999</v>
      </c>
      <c r="S355" s="159">
        <v>3662517.15</v>
      </c>
      <c r="T355" s="159">
        <v>91523</v>
      </c>
      <c r="U355" s="159">
        <v>20510444.25</v>
      </c>
      <c r="V355" s="159">
        <v>18822529.280000001</v>
      </c>
      <c r="W355" s="159">
        <v>6091691.8300000001</v>
      </c>
      <c r="X355" s="159">
        <v>74922.22</v>
      </c>
      <c r="Y355" s="159">
        <v>1687914.97</v>
      </c>
      <c r="Z355" s="159">
        <v>1348753.91</v>
      </c>
      <c r="AA355" s="159">
        <v>0</v>
      </c>
      <c r="AB355" s="159">
        <v>1348753.91</v>
      </c>
      <c r="AC355" s="159">
        <v>854670</v>
      </c>
      <c r="AD355" s="159">
        <v>854670</v>
      </c>
      <c r="AE355" s="159">
        <v>4002105</v>
      </c>
      <c r="AF355" s="159">
        <v>2567623.12</v>
      </c>
      <c r="AG355" s="159">
        <v>69354.58</v>
      </c>
      <c r="AH355" s="159">
        <v>0</v>
      </c>
      <c r="AI355" s="159">
        <v>0</v>
      </c>
      <c r="AJ355" s="159">
        <v>0</v>
      </c>
    </row>
    <row r="356" spans="1:36">
      <c r="A356" s="153">
        <v>6</v>
      </c>
      <c r="B356" s="154">
        <v>3</v>
      </c>
      <c r="C356" s="154">
        <v>10</v>
      </c>
      <c r="D356" s="155">
        <v>2</v>
      </c>
      <c r="E356" s="155" t="s">
        <v>556</v>
      </c>
      <c r="F356" s="156" t="s">
        <v>3217</v>
      </c>
      <c r="G356" s="156" t="s">
        <v>556</v>
      </c>
      <c r="H356" s="156" t="s">
        <v>3226</v>
      </c>
      <c r="I356" s="155">
        <v>603102</v>
      </c>
      <c r="J356" s="157" t="s">
        <v>2438</v>
      </c>
      <c r="K356" s="157"/>
      <c r="L356" s="155">
        <v>2022</v>
      </c>
      <c r="M356" s="158">
        <v>5394</v>
      </c>
      <c r="N356" s="159">
        <v>32087417.43</v>
      </c>
      <c r="O356" s="159">
        <v>28606009.93</v>
      </c>
      <c r="P356" s="159">
        <v>21788312.199999999</v>
      </c>
      <c r="Q356" s="159">
        <v>10951815</v>
      </c>
      <c r="R356" s="159">
        <v>10836497.199999999</v>
      </c>
      <c r="S356" s="159">
        <v>3481407.5</v>
      </c>
      <c r="T356" s="159">
        <v>90072.14</v>
      </c>
      <c r="U356" s="159">
        <v>27774499.649999999</v>
      </c>
      <c r="V356" s="159">
        <v>26693925.350000001</v>
      </c>
      <c r="W356" s="159">
        <v>8890966.9100000001</v>
      </c>
      <c r="X356" s="159">
        <v>176542.91</v>
      </c>
      <c r="Y356" s="159">
        <v>1080574.3</v>
      </c>
      <c r="Z356" s="159">
        <v>1500133.42</v>
      </c>
      <c r="AA356" s="159">
        <v>0</v>
      </c>
      <c r="AB356" s="159">
        <v>1500133.42</v>
      </c>
      <c r="AC356" s="159">
        <v>740546.6</v>
      </c>
      <c r="AD356" s="159">
        <v>676546.6</v>
      </c>
      <c r="AE356" s="159">
        <v>8347273.4000000004</v>
      </c>
      <c r="AF356" s="159">
        <v>1912084.58</v>
      </c>
      <c r="AG356" s="159">
        <v>0</v>
      </c>
      <c r="AH356" s="159">
        <v>0</v>
      </c>
      <c r="AI356" s="159">
        <v>0</v>
      </c>
      <c r="AJ356" s="159">
        <v>0</v>
      </c>
    </row>
    <row r="357" spans="1:36">
      <c r="A357" s="153">
        <v>6</v>
      </c>
      <c r="B357" s="154">
        <v>3</v>
      </c>
      <c r="C357" s="154">
        <v>11</v>
      </c>
      <c r="D357" s="155">
        <v>3</v>
      </c>
      <c r="E357" s="155" t="s">
        <v>556</v>
      </c>
      <c r="F357" s="156" t="s">
        <v>3227</v>
      </c>
      <c r="G357" s="156" t="s">
        <v>556</v>
      </c>
      <c r="H357" s="156" t="s">
        <v>3228</v>
      </c>
      <c r="I357" s="155">
        <v>603113</v>
      </c>
      <c r="J357" s="157" t="s">
        <v>2437</v>
      </c>
      <c r="K357" s="157"/>
      <c r="L357" s="155">
        <v>2022</v>
      </c>
      <c r="M357" s="158">
        <v>6776</v>
      </c>
      <c r="N357" s="159">
        <v>38533044.009999998</v>
      </c>
      <c r="O357" s="159">
        <v>34493486.469999999</v>
      </c>
      <c r="P357" s="159">
        <v>26465746.240000002</v>
      </c>
      <c r="Q357" s="159">
        <v>12965589</v>
      </c>
      <c r="R357" s="159">
        <v>13500157.24</v>
      </c>
      <c r="S357" s="159">
        <v>4039557.54</v>
      </c>
      <c r="T357" s="159">
        <v>778695.41</v>
      </c>
      <c r="U357" s="159">
        <v>34354497.200000003</v>
      </c>
      <c r="V357" s="159">
        <v>31004149.809999999</v>
      </c>
      <c r="W357" s="159">
        <v>11859643.18</v>
      </c>
      <c r="X357" s="159">
        <v>54066.06</v>
      </c>
      <c r="Y357" s="159">
        <v>3350347.39</v>
      </c>
      <c r="Z357" s="159">
        <v>4399484.51</v>
      </c>
      <c r="AA357" s="159">
        <v>1500000</v>
      </c>
      <c r="AB357" s="159">
        <v>2899484.51</v>
      </c>
      <c r="AC357" s="159">
        <v>1220320</v>
      </c>
      <c r="AD357" s="159">
        <v>1158820</v>
      </c>
      <c r="AE357" s="159">
        <v>3284720</v>
      </c>
      <c r="AF357" s="159">
        <v>3489336.66</v>
      </c>
      <c r="AG357" s="159">
        <v>0</v>
      </c>
      <c r="AH357" s="159">
        <v>0</v>
      </c>
      <c r="AI357" s="159">
        <v>0</v>
      </c>
      <c r="AJ357" s="159">
        <v>0</v>
      </c>
    </row>
    <row r="358" spans="1:36">
      <c r="A358" s="153">
        <v>6</v>
      </c>
      <c r="B358" s="154">
        <v>3</v>
      </c>
      <c r="C358" s="154">
        <v>12</v>
      </c>
      <c r="D358" s="155">
        <v>2</v>
      </c>
      <c r="E358" s="155" t="s">
        <v>556</v>
      </c>
      <c r="F358" s="156" t="s">
        <v>3217</v>
      </c>
      <c r="G358" s="156" t="s">
        <v>556</v>
      </c>
      <c r="H358" s="156" t="s">
        <v>3229</v>
      </c>
      <c r="I358" s="155">
        <v>603122</v>
      </c>
      <c r="J358" s="157" t="s">
        <v>1718</v>
      </c>
      <c r="K358" s="157"/>
      <c r="L358" s="155">
        <v>2022</v>
      </c>
      <c r="M358" s="158">
        <v>4995</v>
      </c>
      <c r="N358" s="159">
        <v>36277462.079999998</v>
      </c>
      <c r="O358" s="159">
        <v>26382156.370000001</v>
      </c>
      <c r="P358" s="159">
        <v>19543210.350000001</v>
      </c>
      <c r="Q358" s="159">
        <v>10181152</v>
      </c>
      <c r="R358" s="159">
        <v>9362058.3499999996</v>
      </c>
      <c r="S358" s="159">
        <v>9895305.7100000009</v>
      </c>
      <c r="T358" s="159">
        <v>192333.31</v>
      </c>
      <c r="U358" s="159">
        <v>40083343.030000001</v>
      </c>
      <c r="V358" s="159">
        <v>24572370.969999999</v>
      </c>
      <c r="W358" s="159">
        <v>10719440.82</v>
      </c>
      <c r="X358" s="159">
        <v>167785.65</v>
      </c>
      <c r="Y358" s="159">
        <v>15510972.060000001</v>
      </c>
      <c r="Z358" s="159">
        <v>5712290.1799999997</v>
      </c>
      <c r="AA358" s="159">
        <v>3120000</v>
      </c>
      <c r="AB358" s="159">
        <v>2592290.1799999997</v>
      </c>
      <c r="AC358" s="159">
        <v>1086953.5</v>
      </c>
      <c r="AD358" s="159">
        <v>1086953.5</v>
      </c>
      <c r="AE358" s="159">
        <v>9944712.5</v>
      </c>
      <c r="AF358" s="159">
        <v>1809785.4</v>
      </c>
      <c r="AG358" s="159">
        <v>28300</v>
      </c>
      <c r="AH358" s="159">
        <v>28300</v>
      </c>
      <c r="AI358" s="159">
        <v>0</v>
      </c>
      <c r="AJ358" s="159">
        <v>0</v>
      </c>
    </row>
    <row r="359" spans="1:36">
      <c r="A359" s="153">
        <v>6</v>
      </c>
      <c r="B359" s="154">
        <v>3</v>
      </c>
      <c r="C359" s="154">
        <v>13</v>
      </c>
      <c r="D359" s="155">
        <v>2</v>
      </c>
      <c r="E359" s="155" t="s">
        <v>556</v>
      </c>
      <c r="F359" s="156" t="s">
        <v>3217</v>
      </c>
      <c r="G359" s="156" t="s">
        <v>556</v>
      </c>
      <c r="H359" s="156" t="s">
        <v>3230</v>
      </c>
      <c r="I359" s="155">
        <v>603132</v>
      </c>
      <c r="J359" s="157" t="s">
        <v>2436</v>
      </c>
      <c r="K359" s="157"/>
      <c r="L359" s="155">
        <v>2022</v>
      </c>
      <c r="M359" s="158">
        <v>3696</v>
      </c>
      <c r="N359" s="159">
        <v>22836015.489999998</v>
      </c>
      <c r="O359" s="159">
        <v>18587381.18</v>
      </c>
      <c r="P359" s="159">
        <v>14365146.4</v>
      </c>
      <c r="Q359" s="159">
        <v>7384519</v>
      </c>
      <c r="R359" s="159">
        <v>6980627.4000000004</v>
      </c>
      <c r="S359" s="159">
        <v>4248634.3099999996</v>
      </c>
      <c r="T359" s="159">
        <v>0</v>
      </c>
      <c r="U359" s="159">
        <v>19372856.84</v>
      </c>
      <c r="V359" s="159">
        <v>17590215.510000002</v>
      </c>
      <c r="W359" s="159">
        <v>6831775.8200000003</v>
      </c>
      <c r="X359" s="159">
        <v>72291.31</v>
      </c>
      <c r="Y359" s="159">
        <v>1782641.33</v>
      </c>
      <c r="Z359" s="159">
        <v>3488447.75</v>
      </c>
      <c r="AA359" s="159">
        <v>0</v>
      </c>
      <c r="AB359" s="159">
        <v>3488447.75</v>
      </c>
      <c r="AC359" s="159">
        <v>990000</v>
      </c>
      <c r="AD359" s="159">
        <v>990000</v>
      </c>
      <c r="AE359" s="159">
        <v>3872571.9</v>
      </c>
      <c r="AF359" s="159">
        <v>997165.67</v>
      </c>
      <c r="AG359" s="159">
        <v>212868.85</v>
      </c>
      <c r="AH359" s="159">
        <v>455161.72</v>
      </c>
      <c r="AI359" s="159">
        <v>0</v>
      </c>
      <c r="AJ359" s="159">
        <v>0</v>
      </c>
    </row>
    <row r="360" spans="1:36">
      <c r="A360" s="153">
        <v>6</v>
      </c>
      <c r="B360" s="154">
        <v>3</v>
      </c>
      <c r="C360" s="154">
        <v>14</v>
      </c>
      <c r="D360" s="155">
        <v>2</v>
      </c>
      <c r="E360" s="155" t="s">
        <v>556</v>
      </c>
      <c r="F360" s="156" t="s">
        <v>3217</v>
      </c>
      <c r="G360" s="156" t="s">
        <v>556</v>
      </c>
      <c r="H360" s="156" t="s">
        <v>3231</v>
      </c>
      <c r="I360" s="155">
        <v>603142</v>
      </c>
      <c r="J360" s="157" t="s">
        <v>2435</v>
      </c>
      <c r="K360" s="157"/>
      <c r="L360" s="155">
        <v>2022</v>
      </c>
      <c r="M360" s="158">
        <v>2991</v>
      </c>
      <c r="N360" s="159">
        <v>20159458.18</v>
      </c>
      <c r="O360" s="159">
        <v>16468653.039999999</v>
      </c>
      <c r="P360" s="159">
        <v>12331038.120000001</v>
      </c>
      <c r="Q360" s="159">
        <v>5905942</v>
      </c>
      <c r="R360" s="159">
        <v>6425096.1200000001</v>
      </c>
      <c r="S360" s="159">
        <v>3690805.14</v>
      </c>
      <c r="T360" s="159">
        <v>221268.95</v>
      </c>
      <c r="U360" s="159">
        <v>19116972.609999999</v>
      </c>
      <c r="V360" s="159">
        <v>15796570.039999999</v>
      </c>
      <c r="W360" s="159">
        <v>6767642.4800000004</v>
      </c>
      <c r="X360" s="159">
        <v>35512.769999999997</v>
      </c>
      <c r="Y360" s="159">
        <v>3320402.57</v>
      </c>
      <c r="Z360" s="159">
        <v>2784136.16</v>
      </c>
      <c r="AA360" s="159">
        <v>1773993.35</v>
      </c>
      <c r="AB360" s="159">
        <v>1010142.81</v>
      </c>
      <c r="AC360" s="159">
        <v>554073.93999999994</v>
      </c>
      <c r="AD360" s="159">
        <v>554073.93999999994</v>
      </c>
      <c r="AE360" s="159">
        <v>3471556.33</v>
      </c>
      <c r="AF360" s="159">
        <v>672083</v>
      </c>
      <c r="AG360" s="159">
        <v>22494.68</v>
      </c>
      <c r="AH360" s="159">
        <v>28414.38</v>
      </c>
      <c r="AI360" s="159">
        <v>0</v>
      </c>
      <c r="AJ360" s="159">
        <v>589.1</v>
      </c>
    </row>
    <row r="361" spans="1:36">
      <c r="A361" s="153">
        <v>6</v>
      </c>
      <c r="B361" s="154">
        <v>3</v>
      </c>
      <c r="C361" s="154">
        <v>15</v>
      </c>
      <c r="D361" s="155">
        <v>3</v>
      </c>
      <c r="E361" s="155" t="s">
        <v>556</v>
      </c>
      <c r="F361" s="156" t="s">
        <v>3227</v>
      </c>
      <c r="G361" s="156" t="s">
        <v>556</v>
      </c>
      <c r="H361" s="156" t="s">
        <v>3232</v>
      </c>
      <c r="I361" s="155">
        <v>603153</v>
      </c>
      <c r="J361" s="157" t="s">
        <v>2434</v>
      </c>
      <c r="K361" s="157"/>
      <c r="L361" s="155">
        <v>2022</v>
      </c>
      <c r="M361" s="158">
        <v>6259</v>
      </c>
      <c r="N361" s="159">
        <v>31137351.280000001</v>
      </c>
      <c r="O361" s="159">
        <v>29590074.989999998</v>
      </c>
      <c r="P361" s="159">
        <v>21452882.079999998</v>
      </c>
      <c r="Q361" s="159">
        <v>11526852</v>
      </c>
      <c r="R361" s="159">
        <v>9926030.0800000001</v>
      </c>
      <c r="S361" s="159">
        <v>1547276.29</v>
      </c>
      <c r="T361" s="159">
        <v>95141.68</v>
      </c>
      <c r="U361" s="159">
        <v>28558059.75</v>
      </c>
      <c r="V361" s="159">
        <v>25210063.640000001</v>
      </c>
      <c r="W361" s="159">
        <v>9102599.0500000007</v>
      </c>
      <c r="X361" s="159">
        <v>41453.599999999999</v>
      </c>
      <c r="Y361" s="159">
        <v>3347996.11</v>
      </c>
      <c r="Z361" s="159">
        <v>3837171.32</v>
      </c>
      <c r="AA361" s="159">
        <v>0</v>
      </c>
      <c r="AB361" s="159">
        <v>3837171.32</v>
      </c>
      <c r="AC361" s="159">
        <v>892200</v>
      </c>
      <c r="AD361" s="159">
        <v>892200</v>
      </c>
      <c r="AE361" s="159">
        <v>2458790</v>
      </c>
      <c r="AF361" s="159">
        <v>4380011.3499999996</v>
      </c>
      <c r="AG361" s="159">
        <v>0</v>
      </c>
      <c r="AH361" s="159">
        <v>0</v>
      </c>
      <c r="AI361" s="159">
        <v>0</v>
      </c>
      <c r="AJ361" s="159">
        <v>0</v>
      </c>
    </row>
    <row r="362" spans="1:36">
      <c r="A362" s="153">
        <v>6</v>
      </c>
      <c r="B362" s="154">
        <v>4</v>
      </c>
      <c r="C362" s="154">
        <v>1</v>
      </c>
      <c r="D362" s="155">
        <v>1</v>
      </c>
      <c r="E362" s="155" t="s">
        <v>556</v>
      </c>
      <c r="F362" s="156" t="s">
        <v>3233</v>
      </c>
      <c r="G362" s="156" t="s">
        <v>556</v>
      </c>
      <c r="H362" s="156" t="s">
        <v>3234</v>
      </c>
      <c r="I362" s="155">
        <v>604011</v>
      </c>
      <c r="J362" s="157" t="s">
        <v>2431</v>
      </c>
      <c r="K362" s="157"/>
      <c r="L362" s="155">
        <v>2022</v>
      </c>
      <c r="M362" s="158">
        <v>17041</v>
      </c>
      <c r="N362" s="159">
        <v>105558612.23999999</v>
      </c>
      <c r="O362" s="159">
        <v>84118190.739999995</v>
      </c>
      <c r="P362" s="159">
        <v>50325100.68</v>
      </c>
      <c r="Q362" s="159">
        <v>21099542</v>
      </c>
      <c r="R362" s="159">
        <v>29225558.68</v>
      </c>
      <c r="S362" s="159">
        <v>21440421.5</v>
      </c>
      <c r="T362" s="159">
        <v>667347.15</v>
      </c>
      <c r="U362" s="159">
        <v>99633747.780000001</v>
      </c>
      <c r="V362" s="159">
        <v>78369516.819999993</v>
      </c>
      <c r="W362" s="159">
        <v>32101688.140000001</v>
      </c>
      <c r="X362" s="159">
        <v>586708.68000000005</v>
      </c>
      <c r="Y362" s="159">
        <v>21264230.960000001</v>
      </c>
      <c r="Z362" s="159">
        <v>14510667.33</v>
      </c>
      <c r="AA362" s="159">
        <v>0</v>
      </c>
      <c r="AB362" s="159">
        <v>14510667.33</v>
      </c>
      <c r="AC362" s="159">
        <v>1000000</v>
      </c>
      <c r="AD362" s="159">
        <v>1000000</v>
      </c>
      <c r="AE362" s="159">
        <v>33996000</v>
      </c>
      <c r="AF362" s="159">
        <v>5748673.9199999999</v>
      </c>
      <c r="AG362" s="159">
        <v>2378413.7999999998</v>
      </c>
      <c r="AH362" s="159">
        <v>547682.42000000004</v>
      </c>
      <c r="AI362" s="159">
        <v>0</v>
      </c>
      <c r="AJ362" s="159">
        <v>0</v>
      </c>
    </row>
    <row r="363" spans="1:36">
      <c r="A363" s="153">
        <v>6</v>
      </c>
      <c r="B363" s="154">
        <v>4</v>
      </c>
      <c r="C363" s="154">
        <v>2</v>
      </c>
      <c r="D363" s="155">
        <v>2</v>
      </c>
      <c r="E363" s="155" t="s">
        <v>556</v>
      </c>
      <c r="F363" s="156" t="s">
        <v>3235</v>
      </c>
      <c r="G363" s="156" t="s">
        <v>556</v>
      </c>
      <c r="H363" s="156" t="s">
        <v>3236</v>
      </c>
      <c r="I363" s="155">
        <v>604022</v>
      </c>
      <c r="J363" s="157" t="s">
        <v>2433</v>
      </c>
      <c r="K363" s="157"/>
      <c r="L363" s="155">
        <v>2022</v>
      </c>
      <c r="M363" s="158">
        <v>5216</v>
      </c>
      <c r="N363" s="159">
        <v>30826092</v>
      </c>
      <c r="O363" s="159">
        <v>25841790.050000001</v>
      </c>
      <c r="P363" s="159">
        <v>18395833.75</v>
      </c>
      <c r="Q363" s="159">
        <v>8908218</v>
      </c>
      <c r="R363" s="159">
        <v>9487615.75</v>
      </c>
      <c r="S363" s="159">
        <v>4984301.95</v>
      </c>
      <c r="T363" s="159">
        <v>106349.13</v>
      </c>
      <c r="U363" s="159">
        <v>26743671.109999999</v>
      </c>
      <c r="V363" s="159">
        <v>21152293.93</v>
      </c>
      <c r="W363" s="159">
        <v>7807428.0899999999</v>
      </c>
      <c r="X363" s="159">
        <v>40900.89</v>
      </c>
      <c r="Y363" s="159">
        <v>5591377.1799999997</v>
      </c>
      <c r="Z363" s="159">
        <v>1934098.04</v>
      </c>
      <c r="AA363" s="159">
        <v>0</v>
      </c>
      <c r="AB363" s="159">
        <v>1934098.04</v>
      </c>
      <c r="AC363" s="159">
        <v>1417712.8</v>
      </c>
      <c r="AD363" s="159">
        <v>1417712.8</v>
      </c>
      <c r="AE363" s="159">
        <v>1631103.6</v>
      </c>
      <c r="AF363" s="159">
        <v>4689496.12</v>
      </c>
      <c r="AG363" s="159">
        <v>0</v>
      </c>
      <c r="AH363" s="159">
        <v>15834.09</v>
      </c>
      <c r="AI363" s="159">
        <v>0</v>
      </c>
      <c r="AJ363" s="159">
        <v>0</v>
      </c>
    </row>
    <row r="364" spans="1:36">
      <c r="A364" s="153">
        <v>6</v>
      </c>
      <c r="B364" s="154">
        <v>4</v>
      </c>
      <c r="C364" s="154">
        <v>3</v>
      </c>
      <c r="D364" s="155">
        <v>2</v>
      </c>
      <c r="E364" s="155" t="s">
        <v>556</v>
      </c>
      <c r="F364" s="156" t="s">
        <v>3235</v>
      </c>
      <c r="G364" s="156" t="s">
        <v>556</v>
      </c>
      <c r="H364" s="156" t="s">
        <v>3237</v>
      </c>
      <c r="I364" s="155">
        <v>604032</v>
      </c>
      <c r="J364" s="157" t="s">
        <v>2432</v>
      </c>
      <c r="K364" s="157"/>
      <c r="L364" s="155">
        <v>2022</v>
      </c>
      <c r="M364" s="158">
        <v>5012</v>
      </c>
      <c r="N364" s="159">
        <v>26765866.23</v>
      </c>
      <c r="O364" s="159">
        <v>24118060.039999999</v>
      </c>
      <c r="P364" s="159">
        <v>17234770.23</v>
      </c>
      <c r="Q364" s="159">
        <v>8633844</v>
      </c>
      <c r="R364" s="159">
        <v>8600926.2300000004</v>
      </c>
      <c r="S364" s="159">
        <v>2647806.19</v>
      </c>
      <c r="T364" s="159">
        <v>34278.32</v>
      </c>
      <c r="U364" s="159">
        <v>23555818.18</v>
      </c>
      <c r="V364" s="159">
        <v>21855352.710000001</v>
      </c>
      <c r="W364" s="159">
        <v>9370166.9100000001</v>
      </c>
      <c r="X364" s="159">
        <v>61128.57</v>
      </c>
      <c r="Y364" s="159">
        <v>1700465.47</v>
      </c>
      <c r="Z364" s="159">
        <v>734906.22</v>
      </c>
      <c r="AA364" s="159">
        <v>0</v>
      </c>
      <c r="AB364" s="159">
        <v>734906.22</v>
      </c>
      <c r="AC364" s="159">
        <v>743000</v>
      </c>
      <c r="AD364" s="159">
        <v>743000</v>
      </c>
      <c r="AE364" s="159">
        <v>3211500</v>
      </c>
      <c r="AF364" s="159">
        <v>2262707.33</v>
      </c>
      <c r="AG364" s="159">
        <v>6363</v>
      </c>
      <c r="AH364" s="159">
        <v>10000</v>
      </c>
      <c r="AI364" s="159">
        <v>0</v>
      </c>
      <c r="AJ364" s="159">
        <v>0</v>
      </c>
    </row>
    <row r="365" spans="1:36">
      <c r="A365" s="153">
        <v>6</v>
      </c>
      <c r="B365" s="154">
        <v>4</v>
      </c>
      <c r="C365" s="154">
        <v>4</v>
      </c>
      <c r="D365" s="155">
        <v>2</v>
      </c>
      <c r="E365" s="155" t="s">
        <v>556</v>
      </c>
      <c r="F365" s="156" t="s">
        <v>3235</v>
      </c>
      <c r="G365" s="156" t="s">
        <v>556</v>
      </c>
      <c r="H365" s="156" t="s">
        <v>3238</v>
      </c>
      <c r="I365" s="155">
        <v>604042</v>
      </c>
      <c r="J365" s="157" t="s">
        <v>2431</v>
      </c>
      <c r="K365" s="157"/>
      <c r="L365" s="155">
        <v>2022</v>
      </c>
      <c r="M365" s="158">
        <v>9812</v>
      </c>
      <c r="N365" s="159">
        <v>54495333.609999999</v>
      </c>
      <c r="O365" s="159">
        <v>48174596.119999997</v>
      </c>
      <c r="P365" s="159">
        <v>36025520.590000004</v>
      </c>
      <c r="Q365" s="159">
        <v>18305491</v>
      </c>
      <c r="R365" s="159">
        <v>17720029.59</v>
      </c>
      <c r="S365" s="159">
        <v>6320737.4900000002</v>
      </c>
      <c r="T365" s="159">
        <v>187886.95</v>
      </c>
      <c r="U365" s="159">
        <v>50694013.899999999</v>
      </c>
      <c r="V365" s="159">
        <v>46197117.280000001</v>
      </c>
      <c r="W365" s="159">
        <v>15892116.26</v>
      </c>
      <c r="X365" s="159">
        <v>53644.56</v>
      </c>
      <c r="Y365" s="159">
        <v>4496896.62</v>
      </c>
      <c r="Z365" s="159">
        <v>10851402.85</v>
      </c>
      <c r="AA365" s="159">
        <v>2700000</v>
      </c>
      <c r="AB365" s="159">
        <v>8151402.8499999996</v>
      </c>
      <c r="AC365" s="159">
        <v>1239900</v>
      </c>
      <c r="AD365" s="159">
        <v>1159900</v>
      </c>
      <c r="AE365" s="159">
        <v>6980525</v>
      </c>
      <c r="AF365" s="159">
        <v>1977478.84</v>
      </c>
      <c r="AG365" s="159">
        <v>213576</v>
      </c>
      <c r="AH365" s="159">
        <v>262197.95</v>
      </c>
      <c r="AI365" s="159">
        <v>0</v>
      </c>
      <c r="AJ365" s="159">
        <v>0</v>
      </c>
    </row>
    <row r="366" spans="1:36">
      <c r="A366" s="153">
        <v>6</v>
      </c>
      <c r="B366" s="154">
        <v>4</v>
      </c>
      <c r="C366" s="154">
        <v>5</v>
      </c>
      <c r="D366" s="155">
        <v>2</v>
      </c>
      <c r="E366" s="155" t="s">
        <v>556</v>
      </c>
      <c r="F366" s="156" t="s">
        <v>3235</v>
      </c>
      <c r="G366" s="156" t="s">
        <v>556</v>
      </c>
      <c r="H366" s="156" t="s">
        <v>3239</v>
      </c>
      <c r="I366" s="155">
        <v>604052</v>
      </c>
      <c r="J366" s="157" t="s">
        <v>2430</v>
      </c>
      <c r="K366" s="157"/>
      <c r="L366" s="155">
        <v>2022</v>
      </c>
      <c r="M366" s="158">
        <v>6857</v>
      </c>
      <c r="N366" s="159">
        <v>38805935.270000003</v>
      </c>
      <c r="O366" s="159">
        <v>31691058.579999998</v>
      </c>
      <c r="P366" s="159">
        <v>22516091.41</v>
      </c>
      <c r="Q366" s="159">
        <v>11056179</v>
      </c>
      <c r="R366" s="159">
        <v>11459912.41</v>
      </c>
      <c r="S366" s="159">
        <v>7114876.6900000004</v>
      </c>
      <c r="T366" s="159">
        <v>338350</v>
      </c>
      <c r="U366" s="159">
        <v>31795433.32</v>
      </c>
      <c r="V366" s="159">
        <v>27426736.050000001</v>
      </c>
      <c r="W366" s="159">
        <v>11076669.130000001</v>
      </c>
      <c r="X366" s="159">
        <v>81123.520000000004</v>
      </c>
      <c r="Y366" s="159">
        <v>4368697.2699999996</v>
      </c>
      <c r="Z366" s="159">
        <v>6052566.7000000002</v>
      </c>
      <c r="AA366" s="159">
        <v>3922684</v>
      </c>
      <c r="AB366" s="159">
        <v>2129882.7000000002</v>
      </c>
      <c r="AC366" s="159">
        <v>1396000</v>
      </c>
      <c r="AD366" s="159">
        <v>1396000</v>
      </c>
      <c r="AE366" s="159">
        <v>7807580</v>
      </c>
      <c r="AF366" s="159">
        <v>4264322.53</v>
      </c>
      <c r="AG366" s="159">
        <v>51503.93</v>
      </c>
      <c r="AH366" s="159">
        <v>104889.32</v>
      </c>
      <c r="AI366" s="159">
        <v>0</v>
      </c>
      <c r="AJ366" s="159">
        <v>4896</v>
      </c>
    </row>
    <row r="367" spans="1:36">
      <c r="A367" s="153">
        <v>6</v>
      </c>
      <c r="B367" s="154">
        <v>4</v>
      </c>
      <c r="C367" s="154">
        <v>6</v>
      </c>
      <c r="D367" s="155">
        <v>2</v>
      </c>
      <c r="E367" s="155" t="s">
        <v>556</v>
      </c>
      <c r="F367" s="156" t="s">
        <v>3235</v>
      </c>
      <c r="G367" s="156" t="s">
        <v>556</v>
      </c>
      <c r="H367" s="156" t="s">
        <v>3240</v>
      </c>
      <c r="I367" s="155">
        <v>604062</v>
      </c>
      <c r="J367" s="157" t="s">
        <v>2429</v>
      </c>
      <c r="K367" s="157"/>
      <c r="L367" s="155">
        <v>2022</v>
      </c>
      <c r="M367" s="158">
        <v>4028</v>
      </c>
      <c r="N367" s="159">
        <v>22777159</v>
      </c>
      <c r="O367" s="159">
        <v>18544655.289999999</v>
      </c>
      <c r="P367" s="159">
        <v>14099542.6</v>
      </c>
      <c r="Q367" s="159">
        <v>7334673</v>
      </c>
      <c r="R367" s="159">
        <v>6764869.5999999996</v>
      </c>
      <c r="S367" s="159">
        <v>4232503.71</v>
      </c>
      <c r="T367" s="159">
        <v>0</v>
      </c>
      <c r="U367" s="159">
        <v>19276246.120000001</v>
      </c>
      <c r="V367" s="159">
        <v>17315822.25</v>
      </c>
      <c r="W367" s="159">
        <v>6495426.2000000002</v>
      </c>
      <c r="X367" s="159">
        <v>17626.79</v>
      </c>
      <c r="Y367" s="159">
        <v>1960423.87</v>
      </c>
      <c r="Z367" s="159">
        <v>1187480.07</v>
      </c>
      <c r="AA367" s="159">
        <v>0</v>
      </c>
      <c r="AB367" s="159">
        <v>1187480.07</v>
      </c>
      <c r="AC367" s="159">
        <v>524840</v>
      </c>
      <c r="AD367" s="159">
        <v>524840</v>
      </c>
      <c r="AE367" s="159">
        <v>754655</v>
      </c>
      <c r="AF367" s="159">
        <v>1228833.04</v>
      </c>
      <c r="AG367" s="159">
        <v>124679.7</v>
      </c>
      <c r="AH367" s="159">
        <v>277386.74</v>
      </c>
      <c r="AI367" s="159">
        <v>0</v>
      </c>
      <c r="AJ367" s="159">
        <v>4998</v>
      </c>
    </row>
    <row r="368" spans="1:36">
      <c r="A368" s="153">
        <v>6</v>
      </c>
      <c r="B368" s="154">
        <v>4</v>
      </c>
      <c r="C368" s="154">
        <v>7</v>
      </c>
      <c r="D368" s="155">
        <v>2</v>
      </c>
      <c r="E368" s="155" t="s">
        <v>556</v>
      </c>
      <c r="F368" s="156" t="s">
        <v>3235</v>
      </c>
      <c r="G368" s="156" t="s">
        <v>556</v>
      </c>
      <c r="H368" s="156" t="s">
        <v>3241</v>
      </c>
      <c r="I368" s="155">
        <v>604072</v>
      </c>
      <c r="J368" s="157" t="s">
        <v>2428</v>
      </c>
      <c r="K368" s="157"/>
      <c r="L368" s="155">
        <v>2022</v>
      </c>
      <c r="M368" s="158">
        <v>4422</v>
      </c>
      <c r="N368" s="159">
        <v>23450569.670000002</v>
      </c>
      <c r="O368" s="159">
        <v>19816468.93</v>
      </c>
      <c r="P368" s="159">
        <v>14766951.609999999</v>
      </c>
      <c r="Q368" s="159">
        <v>6974014</v>
      </c>
      <c r="R368" s="159">
        <v>7792937.6100000003</v>
      </c>
      <c r="S368" s="159">
        <v>3634100.74</v>
      </c>
      <c r="T368" s="159">
        <v>814901.93</v>
      </c>
      <c r="U368" s="159">
        <v>19692196.719999999</v>
      </c>
      <c r="V368" s="159">
        <v>18793107.699999999</v>
      </c>
      <c r="W368" s="159">
        <v>7707704.2699999996</v>
      </c>
      <c r="X368" s="159">
        <v>64674.83</v>
      </c>
      <c r="Y368" s="159">
        <v>899089.02</v>
      </c>
      <c r="Z368" s="159">
        <v>689226.62</v>
      </c>
      <c r="AA368" s="159">
        <v>0</v>
      </c>
      <c r="AB368" s="159">
        <v>689226.62</v>
      </c>
      <c r="AC368" s="159">
        <v>408580</v>
      </c>
      <c r="AD368" s="159">
        <v>408580</v>
      </c>
      <c r="AE368" s="159">
        <v>3712230</v>
      </c>
      <c r="AF368" s="159">
        <v>1023361.23</v>
      </c>
      <c r="AG368" s="159">
        <v>171054.05</v>
      </c>
      <c r="AH368" s="159">
        <v>171543.04000000001</v>
      </c>
      <c r="AI368" s="159">
        <v>0</v>
      </c>
      <c r="AJ368" s="159">
        <v>0</v>
      </c>
    </row>
    <row r="369" spans="1:36">
      <c r="A369" s="153">
        <v>6</v>
      </c>
      <c r="B369" s="154">
        <v>4</v>
      </c>
      <c r="C369" s="154">
        <v>8</v>
      </c>
      <c r="D369" s="155">
        <v>2</v>
      </c>
      <c r="E369" s="155" t="s">
        <v>556</v>
      </c>
      <c r="F369" s="156" t="s">
        <v>3235</v>
      </c>
      <c r="G369" s="156" t="s">
        <v>556</v>
      </c>
      <c r="H369" s="156" t="s">
        <v>3242</v>
      </c>
      <c r="I369" s="155">
        <v>604082</v>
      </c>
      <c r="J369" s="157" t="s">
        <v>2427</v>
      </c>
      <c r="K369" s="157"/>
      <c r="L369" s="155">
        <v>2022</v>
      </c>
      <c r="M369" s="158">
        <v>9056</v>
      </c>
      <c r="N369" s="159">
        <v>54713986.350000001</v>
      </c>
      <c r="O369" s="159">
        <v>47604659.399999999</v>
      </c>
      <c r="P369" s="159">
        <v>29254513.68</v>
      </c>
      <c r="Q369" s="159">
        <v>15045381</v>
      </c>
      <c r="R369" s="159">
        <v>14209132.68</v>
      </c>
      <c r="S369" s="159">
        <v>7109326.9500000002</v>
      </c>
      <c r="T369" s="159">
        <v>481440.9</v>
      </c>
      <c r="U369" s="159">
        <v>41026560.560000002</v>
      </c>
      <c r="V369" s="159">
        <v>38189264.469999999</v>
      </c>
      <c r="W369" s="159">
        <v>11142253.23</v>
      </c>
      <c r="X369" s="159">
        <v>169695.44</v>
      </c>
      <c r="Y369" s="159">
        <v>2837296.09</v>
      </c>
      <c r="Z369" s="159">
        <v>2296777.9300000002</v>
      </c>
      <c r="AA369" s="159">
        <v>0</v>
      </c>
      <c r="AB369" s="159">
        <v>2296777.9300000002</v>
      </c>
      <c r="AC369" s="159">
        <v>1945631.08</v>
      </c>
      <c r="AD369" s="159">
        <v>1945631.08</v>
      </c>
      <c r="AE369" s="159">
        <v>8962252.5999999996</v>
      </c>
      <c r="AF369" s="159">
        <v>9415394.9299999997</v>
      </c>
      <c r="AG369" s="159">
        <v>0</v>
      </c>
      <c r="AH369" s="159">
        <v>0</v>
      </c>
      <c r="AI369" s="159">
        <v>0</v>
      </c>
      <c r="AJ369" s="159">
        <v>6462.04</v>
      </c>
    </row>
    <row r="370" spans="1:36">
      <c r="A370" s="153">
        <v>6</v>
      </c>
      <c r="B370" s="154">
        <v>5</v>
      </c>
      <c r="C370" s="154">
        <v>1</v>
      </c>
      <c r="D370" s="155">
        <v>2</v>
      </c>
      <c r="E370" s="155" t="s">
        <v>556</v>
      </c>
      <c r="F370" s="156" t="s">
        <v>3243</v>
      </c>
      <c r="G370" s="156" t="s">
        <v>556</v>
      </c>
      <c r="H370" s="156" t="s">
        <v>3244</v>
      </c>
      <c r="I370" s="155">
        <v>605012</v>
      </c>
      <c r="J370" s="157" t="s">
        <v>2426</v>
      </c>
      <c r="K370" s="157"/>
      <c r="L370" s="155">
        <v>2022</v>
      </c>
      <c r="M370" s="158">
        <v>3225</v>
      </c>
      <c r="N370" s="159">
        <v>20940196.370000001</v>
      </c>
      <c r="O370" s="159">
        <v>15485440.960000001</v>
      </c>
      <c r="P370" s="159">
        <v>11575386.41</v>
      </c>
      <c r="Q370" s="159">
        <v>6192576</v>
      </c>
      <c r="R370" s="159">
        <v>5382810.4100000001</v>
      </c>
      <c r="S370" s="159">
        <v>5454755.4100000001</v>
      </c>
      <c r="T370" s="159">
        <v>751.45</v>
      </c>
      <c r="U370" s="159">
        <v>17479475.829999998</v>
      </c>
      <c r="V370" s="159">
        <v>14465521.289999999</v>
      </c>
      <c r="W370" s="159">
        <v>6293277.3200000003</v>
      </c>
      <c r="X370" s="159">
        <v>88931.93</v>
      </c>
      <c r="Y370" s="159">
        <v>3013954.54</v>
      </c>
      <c r="Z370" s="159">
        <v>2335026.61</v>
      </c>
      <c r="AA370" s="159">
        <v>713000</v>
      </c>
      <c r="AB370" s="159">
        <v>1622026.6099999999</v>
      </c>
      <c r="AC370" s="159">
        <v>3987377</v>
      </c>
      <c r="AD370" s="159">
        <v>479984</v>
      </c>
      <c r="AE370" s="159">
        <v>6066200</v>
      </c>
      <c r="AF370" s="159">
        <v>1019919.67</v>
      </c>
      <c r="AG370" s="159">
        <v>0</v>
      </c>
      <c r="AH370" s="159">
        <v>0</v>
      </c>
      <c r="AI370" s="159">
        <v>0</v>
      </c>
      <c r="AJ370" s="159">
        <v>0</v>
      </c>
    </row>
    <row r="371" spans="1:36">
      <c r="A371" s="153">
        <v>6</v>
      </c>
      <c r="B371" s="154">
        <v>5</v>
      </c>
      <c r="C371" s="154">
        <v>2</v>
      </c>
      <c r="D371" s="155">
        <v>2</v>
      </c>
      <c r="E371" s="155" t="s">
        <v>556</v>
      </c>
      <c r="F371" s="156" t="s">
        <v>3243</v>
      </c>
      <c r="G371" s="156" t="s">
        <v>556</v>
      </c>
      <c r="H371" s="156" t="s">
        <v>3245</v>
      </c>
      <c r="I371" s="155">
        <v>605022</v>
      </c>
      <c r="J371" s="157" t="s">
        <v>2060</v>
      </c>
      <c r="K371" s="157"/>
      <c r="L371" s="155">
        <v>2022</v>
      </c>
      <c r="M371" s="158">
        <v>2866</v>
      </c>
      <c r="N371" s="159">
        <v>18837677.079999998</v>
      </c>
      <c r="O371" s="159">
        <v>15032720.720000001</v>
      </c>
      <c r="P371" s="159">
        <v>12084044.640000001</v>
      </c>
      <c r="Q371" s="159">
        <v>6692438</v>
      </c>
      <c r="R371" s="159">
        <v>5391606.6399999997</v>
      </c>
      <c r="S371" s="159">
        <v>3804956.36</v>
      </c>
      <c r="T371" s="159">
        <v>0</v>
      </c>
      <c r="U371" s="159">
        <v>17049585.210000001</v>
      </c>
      <c r="V371" s="159">
        <v>12989134.210000001</v>
      </c>
      <c r="W371" s="159">
        <v>5515116.25</v>
      </c>
      <c r="X371" s="159">
        <v>72418.91</v>
      </c>
      <c r="Y371" s="159">
        <v>4060451</v>
      </c>
      <c r="Z371" s="159">
        <v>1846296</v>
      </c>
      <c r="AA371" s="159">
        <v>0</v>
      </c>
      <c r="AB371" s="159">
        <v>1846296</v>
      </c>
      <c r="AC371" s="159">
        <v>419100</v>
      </c>
      <c r="AD371" s="159">
        <v>414100</v>
      </c>
      <c r="AE371" s="159">
        <v>4062050</v>
      </c>
      <c r="AF371" s="159">
        <v>2043586.51</v>
      </c>
      <c r="AG371" s="159">
        <v>0</v>
      </c>
      <c r="AH371" s="159">
        <v>0</v>
      </c>
      <c r="AI371" s="159">
        <v>0</v>
      </c>
      <c r="AJ371" s="159">
        <v>0</v>
      </c>
    </row>
    <row r="372" spans="1:36">
      <c r="A372" s="153">
        <v>6</v>
      </c>
      <c r="B372" s="154">
        <v>5</v>
      </c>
      <c r="C372" s="154">
        <v>3</v>
      </c>
      <c r="D372" s="155">
        <v>2</v>
      </c>
      <c r="E372" s="155" t="s">
        <v>556</v>
      </c>
      <c r="F372" s="156" t="s">
        <v>3243</v>
      </c>
      <c r="G372" s="156" t="s">
        <v>556</v>
      </c>
      <c r="H372" s="156" t="s">
        <v>3246</v>
      </c>
      <c r="I372" s="155">
        <v>605032</v>
      </c>
      <c r="J372" s="157" t="s">
        <v>2425</v>
      </c>
      <c r="K372" s="157"/>
      <c r="L372" s="155">
        <v>2022</v>
      </c>
      <c r="M372" s="158">
        <v>6124</v>
      </c>
      <c r="N372" s="159">
        <v>38622840.159999996</v>
      </c>
      <c r="O372" s="159">
        <v>30813061.350000001</v>
      </c>
      <c r="P372" s="159">
        <v>24497922.829999998</v>
      </c>
      <c r="Q372" s="159">
        <v>13511927</v>
      </c>
      <c r="R372" s="159">
        <v>10985995.83</v>
      </c>
      <c r="S372" s="159">
        <v>7809778.8099999996</v>
      </c>
      <c r="T372" s="159">
        <v>0</v>
      </c>
      <c r="U372" s="159">
        <v>32939068.949999999</v>
      </c>
      <c r="V372" s="159">
        <v>27306318.73</v>
      </c>
      <c r="W372" s="159">
        <v>11541665.390000001</v>
      </c>
      <c r="X372" s="159">
        <v>72879.7</v>
      </c>
      <c r="Y372" s="159">
        <v>5632750.2199999997</v>
      </c>
      <c r="Z372" s="159">
        <v>2399306.9</v>
      </c>
      <c r="AA372" s="159">
        <v>0</v>
      </c>
      <c r="AB372" s="159">
        <v>2399306.9</v>
      </c>
      <c r="AC372" s="159">
        <v>5562134.4199999999</v>
      </c>
      <c r="AD372" s="159">
        <v>801030.48</v>
      </c>
      <c r="AE372" s="159">
        <v>3156858.05</v>
      </c>
      <c r="AF372" s="159">
        <v>3506742.62</v>
      </c>
      <c r="AG372" s="159">
        <v>222184</v>
      </c>
      <c r="AH372" s="159">
        <v>212582.06</v>
      </c>
      <c r="AI372" s="159">
        <v>0</v>
      </c>
      <c r="AJ372" s="159">
        <v>0</v>
      </c>
    </row>
    <row r="373" spans="1:36">
      <c r="A373" s="153">
        <v>6</v>
      </c>
      <c r="B373" s="154">
        <v>5</v>
      </c>
      <c r="C373" s="154">
        <v>4</v>
      </c>
      <c r="D373" s="155">
        <v>2</v>
      </c>
      <c r="E373" s="155" t="s">
        <v>556</v>
      </c>
      <c r="F373" s="156" t="s">
        <v>3243</v>
      </c>
      <c r="G373" s="156" t="s">
        <v>556</v>
      </c>
      <c r="H373" s="156" t="s">
        <v>3247</v>
      </c>
      <c r="I373" s="155">
        <v>605042</v>
      </c>
      <c r="J373" s="157" t="s">
        <v>2424</v>
      </c>
      <c r="K373" s="157"/>
      <c r="L373" s="155">
        <v>2022</v>
      </c>
      <c r="M373" s="158">
        <v>5721</v>
      </c>
      <c r="N373" s="159">
        <v>38823870.640000001</v>
      </c>
      <c r="O373" s="159">
        <v>28034322.440000001</v>
      </c>
      <c r="P373" s="159">
        <v>22446194.050000001</v>
      </c>
      <c r="Q373" s="159">
        <v>12325254</v>
      </c>
      <c r="R373" s="159">
        <v>10120940.050000001</v>
      </c>
      <c r="S373" s="159">
        <v>10789548.199999999</v>
      </c>
      <c r="T373" s="159">
        <v>0</v>
      </c>
      <c r="U373" s="159">
        <v>32278564.870000001</v>
      </c>
      <c r="V373" s="159">
        <v>23544394.370000001</v>
      </c>
      <c r="W373" s="159">
        <v>9472009.9900000002</v>
      </c>
      <c r="X373" s="159">
        <v>121436.89</v>
      </c>
      <c r="Y373" s="159">
        <v>8734170.5</v>
      </c>
      <c r="Z373" s="159">
        <v>8545312.1099999994</v>
      </c>
      <c r="AA373" s="159">
        <v>0</v>
      </c>
      <c r="AB373" s="159">
        <v>8545312.1099999994</v>
      </c>
      <c r="AC373" s="159">
        <v>11602438.02</v>
      </c>
      <c r="AD373" s="159">
        <v>1440673.76</v>
      </c>
      <c r="AE373" s="159">
        <v>5481866.2199999997</v>
      </c>
      <c r="AF373" s="159">
        <v>4489928.07</v>
      </c>
      <c r="AG373" s="159">
        <v>211623.03</v>
      </c>
      <c r="AH373" s="159">
        <v>112251.15</v>
      </c>
      <c r="AI373" s="159">
        <v>0</v>
      </c>
      <c r="AJ373" s="159">
        <v>0</v>
      </c>
    </row>
    <row r="374" spans="1:36">
      <c r="A374" s="153">
        <v>6</v>
      </c>
      <c r="B374" s="154">
        <v>5</v>
      </c>
      <c r="C374" s="154">
        <v>5</v>
      </c>
      <c r="D374" s="155">
        <v>3</v>
      </c>
      <c r="E374" s="155" t="s">
        <v>556</v>
      </c>
      <c r="F374" s="156" t="s">
        <v>3248</v>
      </c>
      <c r="G374" s="156" t="s">
        <v>556</v>
      </c>
      <c r="H374" s="156" t="s">
        <v>3249</v>
      </c>
      <c r="I374" s="155">
        <v>605053</v>
      </c>
      <c r="J374" s="157" t="s">
        <v>2423</v>
      </c>
      <c r="K374" s="157"/>
      <c r="L374" s="155">
        <v>2022</v>
      </c>
      <c r="M374" s="158">
        <v>15553</v>
      </c>
      <c r="N374" s="159">
        <v>82202935.980000004</v>
      </c>
      <c r="O374" s="159">
        <v>73865688.950000003</v>
      </c>
      <c r="P374" s="159">
        <v>44129553.120000005</v>
      </c>
      <c r="Q374" s="159">
        <v>19818810</v>
      </c>
      <c r="R374" s="159">
        <v>24310743.120000001</v>
      </c>
      <c r="S374" s="159">
        <v>8337247.0300000003</v>
      </c>
      <c r="T374" s="159">
        <v>640270.67000000004</v>
      </c>
      <c r="U374" s="159">
        <v>74975074.400000006</v>
      </c>
      <c r="V374" s="159">
        <v>65908055.409999996</v>
      </c>
      <c r="W374" s="159">
        <v>25976967.780000001</v>
      </c>
      <c r="X374" s="159">
        <v>218602</v>
      </c>
      <c r="Y374" s="159">
        <v>9067018.9900000002</v>
      </c>
      <c r="Z374" s="159">
        <v>18606757.050000001</v>
      </c>
      <c r="AA374" s="159">
        <v>0</v>
      </c>
      <c r="AB374" s="159">
        <v>18606757.050000001</v>
      </c>
      <c r="AC374" s="159">
        <v>1450000</v>
      </c>
      <c r="AD374" s="159">
        <v>1450000</v>
      </c>
      <c r="AE374" s="159">
        <v>16166000</v>
      </c>
      <c r="AF374" s="159">
        <v>7957633.54</v>
      </c>
      <c r="AG374" s="159">
        <v>376695.41</v>
      </c>
      <c r="AH374" s="159">
        <v>463471.35</v>
      </c>
      <c r="AI374" s="159">
        <v>0</v>
      </c>
      <c r="AJ374" s="159">
        <v>0</v>
      </c>
    </row>
    <row r="375" spans="1:36">
      <c r="A375" s="153">
        <v>6</v>
      </c>
      <c r="B375" s="154">
        <v>5</v>
      </c>
      <c r="C375" s="154">
        <v>6</v>
      </c>
      <c r="D375" s="155">
        <v>3</v>
      </c>
      <c r="E375" s="155" t="s">
        <v>556</v>
      </c>
      <c r="F375" s="156" t="s">
        <v>3248</v>
      </c>
      <c r="G375" s="156" t="s">
        <v>556</v>
      </c>
      <c r="H375" s="156" t="s">
        <v>3250</v>
      </c>
      <c r="I375" s="155">
        <v>605063</v>
      </c>
      <c r="J375" s="157" t="s">
        <v>2422</v>
      </c>
      <c r="K375" s="157"/>
      <c r="L375" s="155">
        <v>2022</v>
      </c>
      <c r="M375" s="158">
        <v>6893</v>
      </c>
      <c r="N375" s="159">
        <v>36513256.75</v>
      </c>
      <c r="O375" s="159">
        <v>32250922.699999999</v>
      </c>
      <c r="P375" s="159">
        <v>24213231.939999998</v>
      </c>
      <c r="Q375" s="159">
        <v>12614554</v>
      </c>
      <c r="R375" s="159">
        <v>11598677.939999999</v>
      </c>
      <c r="S375" s="159">
        <v>4262334.05</v>
      </c>
      <c r="T375" s="159">
        <v>35929.269999999997</v>
      </c>
      <c r="U375" s="159">
        <v>31661601.170000002</v>
      </c>
      <c r="V375" s="159">
        <v>29174675.91</v>
      </c>
      <c r="W375" s="159">
        <v>11821229.6</v>
      </c>
      <c r="X375" s="159">
        <v>160936.69</v>
      </c>
      <c r="Y375" s="159">
        <v>2486925.2599999998</v>
      </c>
      <c r="Z375" s="159">
        <v>3661894.12</v>
      </c>
      <c r="AA375" s="159">
        <v>0</v>
      </c>
      <c r="AB375" s="159">
        <v>3661894.12</v>
      </c>
      <c r="AC375" s="159">
        <v>969679</v>
      </c>
      <c r="AD375" s="159">
        <v>969679</v>
      </c>
      <c r="AE375" s="159">
        <v>9666095</v>
      </c>
      <c r="AF375" s="159">
        <v>3076246.79</v>
      </c>
      <c r="AG375" s="159">
        <v>0</v>
      </c>
      <c r="AH375" s="159">
        <v>0</v>
      </c>
      <c r="AI375" s="159">
        <v>0</v>
      </c>
      <c r="AJ375" s="159">
        <v>0</v>
      </c>
    </row>
    <row r="376" spans="1:36">
      <c r="A376" s="153">
        <v>6</v>
      </c>
      <c r="B376" s="154">
        <v>5</v>
      </c>
      <c r="C376" s="154">
        <v>7</v>
      </c>
      <c r="D376" s="155">
        <v>2</v>
      </c>
      <c r="E376" s="155" t="s">
        <v>556</v>
      </c>
      <c r="F376" s="156" t="s">
        <v>3243</v>
      </c>
      <c r="G376" s="156" t="s">
        <v>556</v>
      </c>
      <c r="H376" s="156" t="s">
        <v>3251</v>
      </c>
      <c r="I376" s="155">
        <v>605072</v>
      </c>
      <c r="J376" s="157" t="s">
        <v>2421</v>
      </c>
      <c r="K376" s="157"/>
      <c r="L376" s="155">
        <v>2022</v>
      </c>
      <c r="M376" s="158">
        <v>4529</v>
      </c>
      <c r="N376" s="159">
        <v>27575263.940000001</v>
      </c>
      <c r="O376" s="159">
        <v>22387715.23</v>
      </c>
      <c r="P376" s="159">
        <v>17198145.329999998</v>
      </c>
      <c r="Q376" s="159">
        <v>10130301</v>
      </c>
      <c r="R376" s="159">
        <v>7067844.3300000001</v>
      </c>
      <c r="S376" s="159">
        <v>5187548.71</v>
      </c>
      <c r="T376" s="159">
        <v>0</v>
      </c>
      <c r="U376" s="159">
        <v>22200572.010000002</v>
      </c>
      <c r="V376" s="159">
        <v>19100196.07</v>
      </c>
      <c r="W376" s="159">
        <v>8440953.4800000004</v>
      </c>
      <c r="X376" s="159">
        <v>34107.599999999999</v>
      </c>
      <c r="Y376" s="159">
        <v>3100375.94</v>
      </c>
      <c r="Z376" s="159">
        <v>4647984.5999999996</v>
      </c>
      <c r="AA376" s="159">
        <v>492201</v>
      </c>
      <c r="AB376" s="159">
        <v>4155783.5999999996</v>
      </c>
      <c r="AC376" s="159">
        <v>4224427</v>
      </c>
      <c r="AD376" s="159">
        <v>850000</v>
      </c>
      <c r="AE376" s="159">
        <v>2620805</v>
      </c>
      <c r="AF376" s="159">
        <v>3287519.16</v>
      </c>
      <c r="AG376" s="159">
        <v>0</v>
      </c>
      <c r="AH376" s="159">
        <v>0</v>
      </c>
      <c r="AI376" s="159">
        <v>0</v>
      </c>
      <c r="AJ376" s="159">
        <v>0</v>
      </c>
    </row>
    <row r="377" spans="1:36">
      <c r="A377" s="153">
        <v>6</v>
      </c>
      <c r="B377" s="154">
        <v>6</v>
      </c>
      <c r="C377" s="154">
        <v>1</v>
      </c>
      <c r="D377" s="155">
        <v>1</v>
      </c>
      <c r="E377" s="155" t="s">
        <v>556</v>
      </c>
      <c r="F377" s="156" t="s">
        <v>3252</v>
      </c>
      <c r="G377" s="156" t="s">
        <v>556</v>
      </c>
      <c r="H377" s="156" t="s">
        <v>3253</v>
      </c>
      <c r="I377" s="155">
        <v>606011</v>
      </c>
      <c r="J377" s="157" t="s">
        <v>2417</v>
      </c>
      <c r="K377" s="157"/>
      <c r="L377" s="155">
        <v>2022</v>
      </c>
      <c r="M377" s="158">
        <v>18254</v>
      </c>
      <c r="N377" s="159">
        <v>91171290.299999997</v>
      </c>
      <c r="O377" s="159">
        <v>84794899.400000006</v>
      </c>
      <c r="P377" s="159">
        <v>48323237.200000003</v>
      </c>
      <c r="Q377" s="159">
        <v>19656323</v>
      </c>
      <c r="R377" s="159">
        <v>28666914.199999999</v>
      </c>
      <c r="S377" s="159">
        <v>6376390.9000000004</v>
      </c>
      <c r="T377" s="159">
        <v>0</v>
      </c>
      <c r="U377" s="159">
        <v>88026876.950000003</v>
      </c>
      <c r="V377" s="159">
        <v>77984687.780000001</v>
      </c>
      <c r="W377" s="159">
        <v>33718647.439999998</v>
      </c>
      <c r="X377" s="159">
        <v>129139.93</v>
      </c>
      <c r="Y377" s="159">
        <v>10042189.17</v>
      </c>
      <c r="Z377" s="159">
        <v>7466868.0899999999</v>
      </c>
      <c r="AA377" s="159">
        <v>5000000</v>
      </c>
      <c r="AB377" s="159">
        <v>2466868.09</v>
      </c>
      <c r="AC377" s="159">
        <v>1475776</v>
      </c>
      <c r="AD377" s="159">
        <v>1475776</v>
      </c>
      <c r="AE377" s="159">
        <v>14750052.52</v>
      </c>
      <c r="AF377" s="159">
        <v>6810211.6200000001</v>
      </c>
      <c r="AG377" s="159">
        <v>1543470.38</v>
      </c>
      <c r="AH377" s="159">
        <v>1989286.45</v>
      </c>
      <c r="AI377" s="159">
        <v>0</v>
      </c>
      <c r="AJ377" s="159">
        <v>0</v>
      </c>
    </row>
    <row r="378" spans="1:36">
      <c r="A378" s="153">
        <v>6</v>
      </c>
      <c r="B378" s="154">
        <v>6</v>
      </c>
      <c r="C378" s="154">
        <v>2</v>
      </c>
      <c r="D378" s="155">
        <v>2</v>
      </c>
      <c r="E378" s="155" t="s">
        <v>556</v>
      </c>
      <c r="F378" s="156" t="s">
        <v>3254</v>
      </c>
      <c r="G378" s="156" t="s">
        <v>556</v>
      </c>
      <c r="H378" s="156" t="s">
        <v>3255</v>
      </c>
      <c r="I378" s="155">
        <v>606022</v>
      </c>
      <c r="J378" s="157" t="s">
        <v>2420</v>
      </c>
      <c r="K378" s="157"/>
      <c r="L378" s="155">
        <v>2022</v>
      </c>
      <c r="M378" s="158">
        <v>4551</v>
      </c>
      <c r="N378" s="159">
        <v>29060846.91</v>
      </c>
      <c r="O378" s="159">
        <v>24288299.969999999</v>
      </c>
      <c r="P378" s="159">
        <v>17604797.48</v>
      </c>
      <c r="Q378" s="159">
        <v>8618493</v>
      </c>
      <c r="R378" s="159">
        <v>8986304.4800000004</v>
      </c>
      <c r="S378" s="159">
        <v>4772546.9400000004</v>
      </c>
      <c r="T378" s="159">
        <v>42500</v>
      </c>
      <c r="U378" s="159">
        <v>23996819.300000001</v>
      </c>
      <c r="V378" s="159">
        <v>21352123.719999999</v>
      </c>
      <c r="W378" s="159">
        <v>8738664.5500000007</v>
      </c>
      <c r="X378" s="159">
        <v>80711.38</v>
      </c>
      <c r="Y378" s="159">
        <v>2644695.58</v>
      </c>
      <c r="Z378" s="159">
        <v>2175011.4900000002</v>
      </c>
      <c r="AA378" s="159">
        <v>0</v>
      </c>
      <c r="AB378" s="159">
        <v>2175011.4900000002</v>
      </c>
      <c r="AC378" s="159">
        <v>585553.25</v>
      </c>
      <c r="AD378" s="159">
        <v>488436</v>
      </c>
      <c r="AE378" s="159">
        <v>4054298</v>
      </c>
      <c r="AF378" s="159">
        <v>2936176.25</v>
      </c>
      <c r="AG378" s="159">
        <v>22942.06</v>
      </c>
      <c r="AH378" s="159">
        <v>22942.06</v>
      </c>
      <c r="AI378" s="159">
        <v>0</v>
      </c>
      <c r="AJ378" s="159">
        <v>0</v>
      </c>
    </row>
    <row r="379" spans="1:36">
      <c r="A379" s="153">
        <v>6</v>
      </c>
      <c r="B379" s="154">
        <v>6</v>
      </c>
      <c r="C379" s="154">
        <v>3</v>
      </c>
      <c r="D379" s="155">
        <v>2</v>
      </c>
      <c r="E379" s="155" t="s">
        <v>556</v>
      </c>
      <c r="F379" s="156" t="s">
        <v>3254</v>
      </c>
      <c r="G379" s="156" t="s">
        <v>556</v>
      </c>
      <c r="H379" s="156" t="s">
        <v>3256</v>
      </c>
      <c r="I379" s="155">
        <v>606032</v>
      </c>
      <c r="J379" s="157" t="s">
        <v>2419</v>
      </c>
      <c r="K379" s="157"/>
      <c r="L379" s="155">
        <v>2022</v>
      </c>
      <c r="M379" s="158">
        <v>3348</v>
      </c>
      <c r="N379" s="159">
        <v>16014792.32</v>
      </c>
      <c r="O379" s="159">
        <v>14585081.800000001</v>
      </c>
      <c r="P379" s="159">
        <v>10514161.67</v>
      </c>
      <c r="Q379" s="159">
        <v>5662620</v>
      </c>
      <c r="R379" s="159">
        <v>4851541.67</v>
      </c>
      <c r="S379" s="159">
        <v>1429710.52</v>
      </c>
      <c r="T379" s="159">
        <v>21721</v>
      </c>
      <c r="U379" s="159">
        <v>16299759.75</v>
      </c>
      <c r="V379" s="159">
        <v>12992445.66</v>
      </c>
      <c r="W379" s="159">
        <v>5291165.4000000004</v>
      </c>
      <c r="X379" s="159">
        <v>8008.76</v>
      </c>
      <c r="Y379" s="159">
        <v>3307314.09</v>
      </c>
      <c r="Z379" s="159">
        <v>1702077.33</v>
      </c>
      <c r="AA379" s="159">
        <v>173184</v>
      </c>
      <c r="AB379" s="159">
        <v>1528893.33</v>
      </c>
      <c r="AC379" s="159">
        <v>300000</v>
      </c>
      <c r="AD379" s="159">
        <v>300000</v>
      </c>
      <c r="AE379" s="159">
        <v>523184</v>
      </c>
      <c r="AF379" s="159">
        <v>1592636.14</v>
      </c>
      <c r="AG379" s="159">
        <v>0</v>
      </c>
      <c r="AH379" s="159">
        <v>11196.95</v>
      </c>
      <c r="AI379" s="159">
        <v>0</v>
      </c>
      <c r="AJ379" s="159">
        <v>0</v>
      </c>
    </row>
    <row r="380" spans="1:36">
      <c r="A380" s="153">
        <v>6</v>
      </c>
      <c r="B380" s="154">
        <v>6</v>
      </c>
      <c r="C380" s="154">
        <v>4</v>
      </c>
      <c r="D380" s="155">
        <v>3</v>
      </c>
      <c r="E380" s="155" t="s">
        <v>556</v>
      </c>
      <c r="F380" s="156" t="s">
        <v>3257</v>
      </c>
      <c r="G380" s="156" t="s">
        <v>556</v>
      </c>
      <c r="H380" s="156" t="s">
        <v>3258</v>
      </c>
      <c r="I380" s="155">
        <v>606043</v>
      </c>
      <c r="J380" s="157" t="s">
        <v>2418</v>
      </c>
      <c r="K380" s="157"/>
      <c r="L380" s="155">
        <v>2022</v>
      </c>
      <c r="M380" s="158">
        <v>7994</v>
      </c>
      <c r="N380" s="159">
        <v>45844600.020000003</v>
      </c>
      <c r="O380" s="159">
        <v>38848353.299999997</v>
      </c>
      <c r="P380" s="159">
        <v>29989435.619999997</v>
      </c>
      <c r="Q380" s="159">
        <v>15753372</v>
      </c>
      <c r="R380" s="159">
        <v>14236063.619999999</v>
      </c>
      <c r="S380" s="159">
        <v>6996246.7199999997</v>
      </c>
      <c r="T380" s="159">
        <v>502600.18</v>
      </c>
      <c r="U380" s="159">
        <v>39564989.460000001</v>
      </c>
      <c r="V380" s="159">
        <v>35459288.799999997</v>
      </c>
      <c r="W380" s="159">
        <v>15185298.220000001</v>
      </c>
      <c r="X380" s="159">
        <v>346693.99</v>
      </c>
      <c r="Y380" s="159">
        <v>4105700.66</v>
      </c>
      <c r="Z380" s="159">
        <v>3642694.85</v>
      </c>
      <c r="AA380" s="159">
        <v>1450000</v>
      </c>
      <c r="AB380" s="159">
        <v>2192694.85</v>
      </c>
      <c r="AC380" s="159">
        <v>2050000</v>
      </c>
      <c r="AD380" s="159">
        <v>2050000</v>
      </c>
      <c r="AE380" s="159">
        <v>17637000</v>
      </c>
      <c r="AF380" s="159">
        <v>3389064.5</v>
      </c>
      <c r="AG380" s="159">
        <v>37976.79</v>
      </c>
      <c r="AH380" s="159">
        <v>48871.42</v>
      </c>
      <c r="AI380" s="159">
        <v>0</v>
      </c>
      <c r="AJ380" s="159">
        <v>0</v>
      </c>
    </row>
    <row r="381" spans="1:36">
      <c r="A381" s="153">
        <v>6</v>
      </c>
      <c r="B381" s="154">
        <v>6</v>
      </c>
      <c r="C381" s="154">
        <v>5</v>
      </c>
      <c r="D381" s="155">
        <v>2</v>
      </c>
      <c r="E381" s="155" t="s">
        <v>556</v>
      </c>
      <c r="F381" s="156" t="s">
        <v>3254</v>
      </c>
      <c r="G381" s="156" t="s">
        <v>556</v>
      </c>
      <c r="H381" s="156" t="s">
        <v>3259</v>
      </c>
      <c r="I381" s="155">
        <v>606052</v>
      </c>
      <c r="J381" s="157" t="s">
        <v>2417</v>
      </c>
      <c r="K381" s="157"/>
      <c r="L381" s="155">
        <v>2022</v>
      </c>
      <c r="M381" s="158">
        <v>8424</v>
      </c>
      <c r="N381" s="159">
        <v>52447864.469999999</v>
      </c>
      <c r="O381" s="159">
        <v>42660584.539999999</v>
      </c>
      <c r="P381" s="159">
        <v>26237472.310000002</v>
      </c>
      <c r="Q381" s="159">
        <v>12242325</v>
      </c>
      <c r="R381" s="159">
        <v>13995147.310000001</v>
      </c>
      <c r="S381" s="159">
        <v>9787279.9299999997</v>
      </c>
      <c r="T381" s="159">
        <v>12682.48</v>
      </c>
      <c r="U381" s="159">
        <v>40811379.159999996</v>
      </c>
      <c r="V381" s="159">
        <v>35848546.799999997</v>
      </c>
      <c r="W381" s="159">
        <v>15205970.84</v>
      </c>
      <c r="X381" s="159">
        <v>203539.04</v>
      </c>
      <c r="Y381" s="159">
        <v>4962832.3600000003</v>
      </c>
      <c r="Z381" s="159">
        <v>3433096.86</v>
      </c>
      <c r="AA381" s="159">
        <v>0</v>
      </c>
      <c r="AB381" s="159">
        <v>3433096.86</v>
      </c>
      <c r="AC381" s="159">
        <v>1684616</v>
      </c>
      <c r="AD381" s="159">
        <v>1684616</v>
      </c>
      <c r="AE381" s="159">
        <v>10994844</v>
      </c>
      <c r="AF381" s="159">
        <v>6812037.7400000002</v>
      </c>
      <c r="AG381" s="159">
        <v>257441.99</v>
      </c>
      <c r="AH381" s="159">
        <v>281637.46000000002</v>
      </c>
      <c r="AI381" s="159">
        <v>0</v>
      </c>
      <c r="AJ381" s="159">
        <v>0</v>
      </c>
    </row>
    <row r="382" spans="1:36">
      <c r="A382" s="153">
        <v>6</v>
      </c>
      <c r="B382" s="154">
        <v>6</v>
      </c>
      <c r="C382" s="154">
        <v>6</v>
      </c>
      <c r="D382" s="155">
        <v>2</v>
      </c>
      <c r="E382" s="155" t="s">
        <v>556</v>
      </c>
      <c r="F382" s="156" t="s">
        <v>3254</v>
      </c>
      <c r="G382" s="156" t="s">
        <v>556</v>
      </c>
      <c r="H382" s="156" t="s">
        <v>3260</v>
      </c>
      <c r="I382" s="155">
        <v>606062</v>
      </c>
      <c r="J382" s="157" t="s">
        <v>2416</v>
      </c>
      <c r="K382" s="157"/>
      <c r="L382" s="155">
        <v>2022</v>
      </c>
      <c r="M382" s="158">
        <v>3532</v>
      </c>
      <c r="N382" s="159">
        <v>19291810.359999999</v>
      </c>
      <c r="O382" s="159">
        <v>16645231.99</v>
      </c>
      <c r="P382" s="159">
        <v>11446696.789999999</v>
      </c>
      <c r="Q382" s="159">
        <v>5533029</v>
      </c>
      <c r="R382" s="159">
        <v>5913667.79</v>
      </c>
      <c r="S382" s="159">
        <v>2646578.37</v>
      </c>
      <c r="T382" s="159">
        <v>228455.37</v>
      </c>
      <c r="U382" s="159">
        <v>16333943.300000001</v>
      </c>
      <c r="V382" s="159">
        <v>15017185.630000001</v>
      </c>
      <c r="W382" s="159">
        <v>5803736.4800000004</v>
      </c>
      <c r="X382" s="159">
        <v>58086.48</v>
      </c>
      <c r="Y382" s="159">
        <v>1316757.67</v>
      </c>
      <c r="Z382" s="159">
        <v>1829351.08</v>
      </c>
      <c r="AA382" s="159">
        <v>0</v>
      </c>
      <c r="AB382" s="159">
        <v>1829351.08</v>
      </c>
      <c r="AC382" s="159">
        <v>500000</v>
      </c>
      <c r="AD382" s="159">
        <v>500000</v>
      </c>
      <c r="AE382" s="159">
        <v>3550000</v>
      </c>
      <c r="AF382" s="159">
        <v>1628046.36</v>
      </c>
      <c r="AG382" s="159">
        <v>0</v>
      </c>
      <c r="AH382" s="159">
        <v>0</v>
      </c>
      <c r="AI382" s="159">
        <v>0</v>
      </c>
      <c r="AJ382" s="159">
        <v>0</v>
      </c>
    </row>
    <row r="383" spans="1:36">
      <c r="A383" s="153">
        <v>6</v>
      </c>
      <c r="B383" s="154">
        <v>6</v>
      </c>
      <c r="C383" s="154">
        <v>7</v>
      </c>
      <c r="D383" s="155">
        <v>2</v>
      </c>
      <c r="E383" s="155" t="s">
        <v>556</v>
      </c>
      <c r="F383" s="156" t="s">
        <v>3254</v>
      </c>
      <c r="G383" s="156" t="s">
        <v>556</v>
      </c>
      <c r="H383" s="156" t="s">
        <v>3261</v>
      </c>
      <c r="I383" s="155">
        <v>606072</v>
      </c>
      <c r="J383" s="157" t="s">
        <v>2415</v>
      </c>
      <c r="K383" s="157"/>
      <c r="L383" s="155">
        <v>2022</v>
      </c>
      <c r="M383" s="158">
        <v>3818</v>
      </c>
      <c r="N383" s="159">
        <v>27775452.379999999</v>
      </c>
      <c r="O383" s="159">
        <v>17846829.93</v>
      </c>
      <c r="P383" s="159">
        <v>13038191.890000001</v>
      </c>
      <c r="Q383" s="159">
        <v>6714574</v>
      </c>
      <c r="R383" s="159">
        <v>6323617.8899999997</v>
      </c>
      <c r="S383" s="159">
        <v>9928622.4499999993</v>
      </c>
      <c r="T383" s="159">
        <v>0</v>
      </c>
      <c r="U383" s="159">
        <v>26001737.289999999</v>
      </c>
      <c r="V383" s="159">
        <v>15826373.67</v>
      </c>
      <c r="W383" s="159">
        <v>5974933.5199999996</v>
      </c>
      <c r="X383" s="159">
        <v>107096.13</v>
      </c>
      <c r="Y383" s="159">
        <v>10175363.619999999</v>
      </c>
      <c r="Z383" s="159">
        <v>1731254.91</v>
      </c>
      <c r="AA383" s="159">
        <v>0</v>
      </c>
      <c r="AB383" s="159">
        <v>1731254.91</v>
      </c>
      <c r="AC383" s="159">
        <v>541627.17000000004</v>
      </c>
      <c r="AD383" s="159">
        <v>541627.17000000004</v>
      </c>
      <c r="AE383" s="159">
        <v>6814534.0999999996</v>
      </c>
      <c r="AF383" s="159">
        <v>2020456.26</v>
      </c>
      <c r="AG383" s="159">
        <v>198110.52</v>
      </c>
      <c r="AH383" s="159">
        <v>274101.58</v>
      </c>
      <c r="AI383" s="159">
        <v>0</v>
      </c>
      <c r="AJ383" s="159">
        <v>43.5</v>
      </c>
    </row>
    <row r="384" spans="1:36">
      <c r="A384" s="153">
        <v>6</v>
      </c>
      <c r="B384" s="154">
        <v>6</v>
      </c>
      <c r="C384" s="154">
        <v>9</v>
      </c>
      <c r="D384" s="155">
        <v>2</v>
      </c>
      <c r="E384" s="155" t="s">
        <v>556</v>
      </c>
      <c r="F384" s="156" t="s">
        <v>3254</v>
      </c>
      <c r="G384" s="156" t="s">
        <v>556</v>
      </c>
      <c r="H384" s="156" t="s">
        <v>3262</v>
      </c>
      <c r="I384" s="155">
        <v>606092</v>
      </c>
      <c r="J384" s="157" t="s">
        <v>1120</v>
      </c>
      <c r="K384" s="157"/>
      <c r="L384" s="155">
        <v>2022</v>
      </c>
      <c r="M384" s="158">
        <v>2954</v>
      </c>
      <c r="N384" s="159">
        <v>17467170.629999999</v>
      </c>
      <c r="O384" s="159">
        <v>14287190.939999999</v>
      </c>
      <c r="P384" s="159">
        <v>10969786.32</v>
      </c>
      <c r="Q384" s="159">
        <v>5819229</v>
      </c>
      <c r="R384" s="159">
        <v>5150557.32</v>
      </c>
      <c r="S384" s="159">
        <v>3179979.69</v>
      </c>
      <c r="T384" s="159">
        <v>24676.37</v>
      </c>
      <c r="U384" s="159">
        <v>16166702.68</v>
      </c>
      <c r="V384" s="159">
        <v>12868350.369999999</v>
      </c>
      <c r="W384" s="159">
        <v>5085607.76</v>
      </c>
      <c r="X384" s="159">
        <v>13392.71</v>
      </c>
      <c r="Y384" s="159">
        <v>3298352.31</v>
      </c>
      <c r="Z384" s="159">
        <v>3372333.37</v>
      </c>
      <c r="AA384" s="159">
        <v>1350000</v>
      </c>
      <c r="AB384" s="159">
        <v>2022333.37</v>
      </c>
      <c r="AC384" s="159">
        <v>730000</v>
      </c>
      <c r="AD384" s="159">
        <v>730000</v>
      </c>
      <c r="AE384" s="159">
        <v>1994000</v>
      </c>
      <c r="AF384" s="159">
        <v>1418840.57</v>
      </c>
      <c r="AG384" s="159">
        <v>27423.59</v>
      </c>
      <c r="AH384" s="159">
        <v>27423.59</v>
      </c>
      <c r="AI384" s="159">
        <v>0</v>
      </c>
      <c r="AJ384" s="159">
        <v>0</v>
      </c>
    </row>
    <row r="385" spans="1:36">
      <c r="A385" s="153">
        <v>6</v>
      </c>
      <c r="B385" s="154">
        <v>6</v>
      </c>
      <c r="C385" s="154">
        <v>10</v>
      </c>
      <c r="D385" s="155">
        <v>2</v>
      </c>
      <c r="E385" s="155" t="s">
        <v>556</v>
      </c>
      <c r="F385" s="156" t="s">
        <v>3254</v>
      </c>
      <c r="G385" s="156" t="s">
        <v>556</v>
      </c>
      <c r="H385" s="156" t="s">
        <v>3263</v>
      </c>
      <c r="I385" s="155">
        <v>606102</v>
      </c>
      <c r="J385" s="157" t="s">
        <v>2414</v>
      </c>
      <c r="K385" s="157"/>
      <c r="L385" s="155">
        <v>2022</v>
      </c>
      <c r="M385" s="158">
        <v>4110</v>
      </c>
      <c r="N385" s="159">
        <v>26934797.379999999</v>
      </c>
      <c r="O385" s="159">
        <v>18317547.449999999</v>
      </c>
      <c r="P385" s="159">
        <v>12642541.48</v>
      </c>
      <c r="Q385" s="159">
        <v>6596436</v>
      </c>
      <c r="R385" s="159">
        <v>6046105.4800000004</v>
      </c>
      <c r="S385" s="159">
        <v>8617249.9299999997</v>
      </c>
      <c r="T385" s="159">
        <v>33733.01</v>
      </c>
      <c r="U385" s="159">
        <v>21455086.609999999</v>
      </c>
      <c r="V385" s="159">
        <v>15505794.289999999</v>
      </c>
      <c r="W385" s="159">
        <v>6087467.4400000004</v>
      </c>
      <c r="X385" s="159">
        <v>45941.56</v>
      </c>
      <c r="Y385" s="159">
        <v>5949292.3200000003</v>
      </c>
      <c r="Z385" s="159">
        <v>2862097.88</v>
      </c>
      <c r="AA385" s="159">
        <v>600000</v>
      </c>
      <c r="AB385" s="159">
        <v>2262097.88</v>
      </c>
      <c r="AC385" s="159">
        <v>550000</v>
      </c>
      <c r="AD385" s="159">
        <v>550000</v>
      </c>
      <c r="AE385" s="159">
        <v>2702000</v>
      </c>
      <c r="AF385" s="159">
        <v>2811753.16</v>
      </c>
      <c r="AG385" s="159">
        <v>56469.35</v>
      </c>
      <c r="AH385" s="159">
        <v>0</v>
      </c>
      <c r="AI385" s="159">
        <v>0</v>
      </c>
      <c r="AJ385" s="159">
        <v>0</v>
      </c>
    </row>
    <row r="386" spans="1:36">
      <c r="A386" s="153">
        <v>6</v>
      </c>
      <c r="B386" s="154">
        <v>6</v>
      </c>
      <c r="C386" s="154">
        <v>11</v>
      </c>
      <c r="D386" s="155">
        <v>2</v>
      </c>
      <c r="E386" s="155" t="s">
        <v>556</v>
      </c>
      <c r="F386" s="156" t="s">
        <v>3254</v>
      </c>
      <c r="G386" s="156" t="s">
        <v>556</v>
      </c>
      <c r="H386" s="156" t="s">
        <v>3264</v>
      </c>
      <c r="I386" s="155">
        <v>606112</v>
      </c>
      <c r="J386" s="157" t="s">
        <v>2413</v>
      </c>
      <c r="K386" s="157"/>
      <c r="L386" s="155">
        <v>2022</v>
      </c>
      <c r="M386" s="158">
        <v>5180</v>
      </c>
      <c r="N386" s="159">
        <v>25603396.82</v>
      </c>
      <c r="O386" s="159">
        <v>23121122.010000002</v>
      </c>
      <c r="P386" s="159">
        <v>16820982.969999999</v>
      </c>
      <c r="Q386" s="159">
        <v>8820113</v>
      </c>
      <c r="R386" s="159">
        <v>8000869.9699999997</v>
      </c>
      <c r="S386" s="159">
        <v>2482274.81</v>
      </c>
      <c r="T386" s="159">
        <v>26012</v>
      </c>
      <c r="U386" s="159">
        <v>24038236.899999999</v>
      </c>
      <c r="V386" s="159">
        <v>20343442.82</v>
      </c>
      <c r="W386" s="159">
        <v>8595712.1400000006</v>
      </c>
      <c r="X386" s="159">
        <v>111869.78</v>
      </c>
      <c r="Y386" s="159">
        <v>3694794.08</v>
      </c>
      <c r="Z386" s="159">
        <v>2429988.7400000002</v>
      </c>
      <c r="AA386" s="159">
        <v>0</v>
      </c>
      <c r="AB386" s="159">
        <v>2429988.7400000002</v>
      </c>
      <c r="AC386" s="159">
        <v>780000</v>
      </c>
      <c r="AD386" s="159">
        <v>780000</v>
      </c>
      <c r="AE386" s="159">
        <v>5041433</v>
      </c>
      <c r="AF386" s="159">
        <v>2777679.19</v>
      </c>
      <c r="AG386" s="159">
        <v>183825.44</v>
      </c>
      <c r="AH386" s="159">
        <v>157084.71</v>
      </c>
      <c r="AI386" s="159">
        <v>0</v>
      </c>
      <c r="AJ386" s="159">
        <v>0</v>
      </c>
    </row>
    <row r="387" spans="1:36">
      <c r="A387" s="153">
        <v>6</v>
      </c>
      <c r="B387" s="154">
        <v>7</v>
      </c>
      <c r="C387" s="154">
        <v>1</v>
      </c>
      <c r="D387" s="155">
        <v>1</v>
      </c>
      <c r="E387" s="155" t="s">
        <v>556</v>
      </c>
      <c r="F387" s="156" t="s">
        <v>3265</v>
      </c>
      <c r="G387" s="156" t="s">
        <v>556</v>
      </c>
      <c r="H387" s="156" t="s">
        <v>3266</v>
      </c>
      <c r="I387" s="155">
        <v>607011</v>
      </c>
      <c r="J387" s="157" t="s">
        <v>2409</v>
      </c>
      <c r="K387" s="157"/>
      <c r="L387" s="155">
        <v>2022</v>
      </c>
      <c r="M387" s="158">
        <v>33638</v>
      </c>
      <c r="N387" s="159">
        <v>172725110.16</v>
      </c>
      <c r="O387" s="159">
        <v>149317079.13</v>
      </c>
      <c r="P387" s="159">
        <v>86398263.439999998</v>
      </c>
      <c r="Q387" s="159">
        <v>40782402</v>
      </c>
      <c r="R387" s="159">
        <v>45615861.439999998</v>
      </c>
      <c r="S387" s="159">
        <v>23408031.030000001</v>
      </c>
      <c r="T387" s="159">
        <v>2974467.35</v>
      </c>
      <c r="U387" s="159">
        <v>167616899.56</v>
      </c>
      <c r="V387" s="159">
        <v>137671330.53</v>
      </c>
      <c r="W387" s="159">
        <v>51779680.409999996</v>
      </c>
      <c r="X387" s="159">
        <v>600899.99</v>
      </c>
      <c r="Y387" s="159">
        <v>29945569.030000001</v>
      </c>
      <c r="Z387" s="159">
        <v>19565614.050000001</v>
      </c>
      <c r="AA387" s="159">
        <v>1000000</v>
      </c>
      <c r="AB387" s="159">
        <v>18565614.050000001</v>
      </c>
      <c r="AC387" s="159">
        <v>4538455.28</v>
      </c>
      <c r="AD387" s="159">
        <v>4538455.28</v>
      </c>
      <c r="AE387" s="159">
        <v>41274227.460000001</v>
      </c>
      <c r="AF387" s="159">
        <v>11645748.6</v>
      </c>
      <c r="AG387" s="159">
        <v>979192.45</v>
      </c>
      <c r="AH387" s="159">
        <v>1133510.82</v>
      </c>
      <c r="AI387" s="159">
        <v>0</v>
      </c>
      <c r="AJ387" s="159">
        <v>0</v>
      </c>
    </row>
    <row r="388" spans="1:36">
      <c r="A388" s="153">
        <v>6</v>
      </c>
      <c r="B388" s="154">
        <v>7</v>
      </c>
      <c r="C388" s="154">
        <v>2</v>
      </c>
      <c r="D388" s="155">
        <v>3</v>
      </c>
      <c r="E388" s="155" t="s">
        <v>556</v>
      </c>
      <c r="F388" s="156" t="s">
        <v>3267</v>
      </c>
      <c r="G388" s="156" t="s">
        <v>556</v>
      </c>
      <c r="H388" s="156" t="s">
        <v>3268</v>
      </c>
      <c r="I388" s="155">
        <v>607023</v>
      </c>
      <c r="J388" s="157" t="s">
        <v>2412</v>
      </c>
      <c r="K388" s="157"/>
      <c r="L388" s="155">
        <v>2022</v>
      </c>
      <c r="M388" s="158">
        <v>8435</v>
      </c>
      <c r="N388" s="159">
        <v>54198381.719999999</v>
      </c>
      <c r="O388" s="159">
        <v>44728798.799999997</v>
      </c>
      <c r="P388" s="159">
        <v>33257475.789999999</v>
      </c>
      <c r="Q388" s="159">
        <v>17930578</v>
      </c>
      <c r="R388" s="159">
        <v>15326897.789999999</v>
      </c>
      <c r="S388" s="159">
        <v>9469582.9199999999</v>
      </c>
      <c r="T388" s="159">
        <v>937641.1</v>
      </c>
      <c r="U388" s="159">
        <v>50794836.140000001</v>
      </c>
      <c r="V388" s="159">
        <v>43476696.899999999</v>
      </c>
      <c r="W388" s="159">
        <v>17814995.969999999</v>
      </c>
      <c r="X388" s="159">
        <v>140360.84</v>
      </c>
      <c r="Y388" s="159">
        <v>7318139.2400000002</v>
      </c>
      <c r="Z388" s="159">
        <v>3861454.13</v>
      </c>
      <c r="AA388" s="159">
        <v>0</v>
      </c>
      <c r="AB388" s="159">
        <v>3861454.13</v>
      </c>
      <c r="AC388" s="159">
        <v>1333769.33</v>
      </c>
      <c r="AD388" s="159">
        <v>1263333.33</v>
      </c>
      <c r="AE388" s="159">
        <v>11226666.67</v>
      </c>
      <c r="AF388" s="159">
        <v>1252101.8999999999</v>
      </c>
      <c r="AG388" s="159">
        <v>493358.87</v>
      </c>
      <c r="AH388" s="159">
        <v>615226.41</v>
      </c>
      <c r="AI388" s="159">
        <v>0</v>
      </c>
      <c r="AJ388" s="159">
        <v>0</v>
      </c>
    </row>
    <row r="389" spans="1:36">
      <c r="A389" s="153">
        <v>6</v>
      </c>
      <c r="B389" s="154">
        <v>7</v>
      </c>
      <c r="C389" s="154">
        <v>3</v>
      </c>
      <c r="D389" s="155">
        <v>2</v>
      </c>
      <c r="E389" s="155" t="s">
        <v>556</v>
      </c>
      <c r="F389" s="156" t="s">
        <v>3269</v>
      </c>
      <c r="G389" s="156" t="s">
        <v>556</v>
      </c>
      <c r="H389" s="156" t="s">
        <v>3270</v>
      </c>
      <c r="I389" s="155">
        <v>607032</v>
      </c>
      <c r="J389" s="157" t="s">
        <v>2411</v>
      </c>
      <c r="K389" s="157"/>
      <c r="L389" s="155">
        <v>2022</v>
      </c>
      <c r="M389" s="158">
        <v>5227</v>
      </c>
      <c r="N389" s="159">
        <v>27649965.370000001</v>
      </c>
      <c r="O389" s="159">
        <v>25271593.16</v>
      </c>
      <c r="P389" s="159">
        <v>19411286.359999999</v>
      </c>
      <c r="Q389" s="159">
        <v>10157985</v>
      </c>
      <c r="R389" s="159">
        <v>9253301.3599999994</v>
      </c>
      <c r="S389" s="159">
        <v>2378372.21</v>
      </c>
      <c r="T389" s="159">
        <v>151960.75</v>
      </c>
      <c r="U389" s="159">
        <v>24003062.109999999</v>
      </c>
      <c r="V389" s="159">
        <v>23365858.469999999</v>
      </c>
      <c r="W389" s="159">
        <v>7884248.6799999997</v>
      </c>
      <c r="X389" s="159">
        <v>26110.15</v>
      </c>
      <c r="Y389" s="159">
        <v>637203.64</v>
      </c>
      <c r="Z389" s="159">
        <v>1266101.5</v>
      </c>
      <c r="AA389" s="159">
        <v>0</v>
      </c>
      <c r="AB389" s="159">
        <v>1266101.5</v>
      </c>
      <c r="AC389" s="159">
        <v>1452000</v>
      </c>
      <c r="AD389" s="159">
        <v>1452000</v>
      </c>
      <c r="AE389" s="159">
        <v>398000</v>
      </c>
      <c r="AF389" s="159">
        <v>1905734.69</v>
      </c>
      <c r="AG389" s="159">
        <v>166050.04999999999</v>
      </c>
      <c r="AH389" s="159">
        <v>362544.86</v>
      </c>
      <c r="AI389" s="159">
        <v>0</v>
      </c>
      <c r="AJ389" s="159">
        <v>0</v>
      </c>
    </row>
    <row r="390" spans="1:36">
      <c r="A390" s="153">
        <v>6</v>
      </c>
      <c r="B390" s="154">
        <v>7</v>
      </c>
      <c r="C390" s="154">
        <v>4</v>
      </c>
      <c r="D390" s="155">
        <v>2</v>
      </c>
      <c r="E390" s="155" t="s">
        <v>556</v>
      </c>
      <c r="F390" s="156" t="s">
        <v>3269</v>
      </c>
      <c r="G390" s="156" t="s">
        <v>556</v>
      </c>
      <c r="H390" s="156" t="s">
        <v>3271</v>
      </c>
      <c r="I390" s="155">
        <v>607042</v>
      </c>
      <c r="J390" s="157" t="s">
        <v>2410</v>
      </c>
      <c r="K390" s="157"/>
      <c r="L390" s="155">
        <v>2022</v>
      </c>
      <c r="M390" s="158">
        <v>7119</v>
      </c>
      <c r="N390" s="159">
        <v>43125542.32</v>
      </c>
      <c r="O390" s="159">
        <v>33402024.809999999</v>
      </c>
      <c r="P390" s="159">
        <v>25345619.560000002</v>
      </c>
      <c r="Q390" s="159">
        <v>12363681</v>
      </c>
      <c r="R390" s="159">
        <v>12981938.560000001</v>
      </c>
      <c r="S390" s="159">
        <v>9723517.5099999998</v>
      </c>
      <c r="T390" s="159">
        <v>1800</v>
      </c>
      <c r="U390" s="159">
        <v>41380101.039999999</v>
      </c>
      <c r="V390" s="159">
        <v>37466351.460000001</v>
      </c>
      <c r="W390" s="159">
        <v>15546781.33</v>
      </c>
      <c r="X390" s="159">
        <v>69709.09</v>
      </c>
      <c r="Y390" s="159">
        <v>3913749.58</v>
      </c>
      <c r="Z390" s="159">
        <v>7064326.6500000004</v>
      </c>
      <c r="AA390" s="159">
        <v>3000000</v>
      </c>
      <c r="AB390" s="159">
        <v>4064326.6500000004</v>
      </c>
      <c r="AC390" s="159">
        <v>1672500</v>
      </c>
      <c r="AD390" s="159">
        <v>1672500</v>
      </c>
      <c r="AE390" s="159">
        <v>6294438.5</v>
      </c>
      <c r="AF390" s="159">
        <v>-4064326.65</v>
      </c>
      <c r="AG390" s="159">
        <v>504839.75</v>
      </c>
      <c r="AH390" s="159">
        <v>613962.07999999996</v>
      </c>
      <c r="AI390" s="159">
        <v>0</v>
      </c>
      <c r="AJ390" s="159">
        <v>1938.5</v>
      </c>
    </row>
    <row r="391" spans="1:36">
      <c r="A391" s="153">
        <v>6</v>
      </c>
      <c r="B391" s="154">
        <v>7</v>
      </c>
      <c r="C391" s="154">
        <v>5</v>
      </c>
      <c r="D391" s="155">
        <v>2</v>
      </c>
      <c r="E391" s="155" t="s">
        <v>556</v>
      </c>
      <c r="F391" s="156" t="s">
        <v>3269</v>
      </c>
      <c r="G391" s="156" t="s">
        <v>556</v>
      </c>
      <c r="H391" s="156" t="s">
        <v>3272</v>
      </c>
      <c r="I391" s="155">
        <v>607052</v>
      </c>
      <c r="J391" s="157" t="s">
        <v>2409</v>
      </c>
      <c r="K391" s="157"/>
      <c r="L391" s="155">
        <v>2022</v>
      </c>
      <c r="M391" s="158">
        <v>7249</v>
      </c>
      <c r="N391" s="159">
        <v>37557047.579999998</v>
      </c>
      <c r="O391" s="159">
        <v>34639030.619999997</v>
      </c>
      <c r="P391" s="159">
        <v>22900015.359999999</v>
      </c>
      <c r="Q391" s="159">
        <v>11548000</v>
      </c>
      <c r="R391" s="159">
        <v>11352015.359999999</v>
      </c>
      <c r="S391" s="159">
        <v>2918016.96</v>
      </c>
      <c r="T391" s="159">
        <v>436100.32</v>
      </c>
      <c r="U391" s="159">
        <v>32940299.449999999</v>
      </c>
      <c r="V391" s="159">
        <v>31605883.73</v>
      </c>
      <c r="W391" s="159">
        <v>13308727.17</v>
      </c>
      <c r="X391" s="159">
        <v>51679.87</v>
      </c>
      <c r="Y391" s="159">
        <v>1334415.72</v>
      </c>
      <c r="Z391" s="159">
        <v>3545097.23</v>
      </c>
      <c r="AA391" s="159">
        <v>0</v>
      </c>
      <c r="AB391" s="159">
        <v>3545097.23</v>
      </c>
      <c r="AC391" s="159">
        <v>786000</v>
      </c>
      <c r="AD391" s="159">
        <v>786000</v>
      </c>
      <c r="AE391" s="159">
        <v>2321000</v>
      </c>
      <c r="AF391" s="159">
        <v>3033146.89</v>
      </c>
      <c r="AG391" s="159">
        <v>145000</v>
      </c>
      <c r="AH391" s="159">
        <v>7132.53</v>
      </c>
      <c r="AI391" s="159">
        <v>0</v>
      </c>
      <c r="AJ391" s="159">
        <v>0</v>
      </c>
    </row>
    <row r="392" spans="1:36">
      <c r="A392" s="153">
        <v>6</v>
      </c>
      <c r="B392" s="154">
        <v>7</v>
      </c>
      <c r="C392" s="154">
        <v>6</v>
      </c>
      <c r="D392" s="155">
        <v>2</v>
      </c>
      <c r="E392" s="155" t="s">
        <v>556</v>
      </c>
      <c r="F392" s="156" t="s">
        <v>3269</v>
      </c>
      <c r="G392" s="156" t="s">
        <v>556</v>
      </c>
      <c r="H392" s="156" t="s">
        <v>3273</v>
      </c>
      <c r="I392" s="155">
        <v>607062</v>
      </c>
      <c r="J392" s="157" t="s">
        <v>2408</v>
      </c>
      <c r="K392" s="157"/>
      <c r="L392" s="155">
        <v>2022</v>
      </c>
      <c r="M392" s="158">
        <v>5693</v>
      </c>
      <c r="N392" s="159">
        <v>35552910.43</v>
      </c>
      <c r="O392" s="159">
        <v>28658535.98</v>
      </c>
      <c r="P392" s="159">
        <v>23135524.48</v>
      </c>
      <c r="Q392" s="159">
        <v>13052718</v>
      </c>
      <c r="R392" s="159">
        <v>10082806.48</v>
      </c>
      <c r="S392" s="159">
        <v>6894374.4500000002</v>
      </c>
      <c r="T392" s="159">
        <v>0</v>
      </c>
      <c r="U392" s="159">
        <v>30859402.539999999</v>
      </c>
      <c r="V392" s="159">
        <v>26699912.039999999</v>
      </c>
      <c r="W392" s="159">
        <v>9893267.6099999994</v>
      </c>
      <c r="X392" s="159">
        <v>66313.990000000005</v>
      </c>
      <c r="Y392" s="159">
        <v>4159490.5</v>
      </c>
      <c r="Z392" s="159">
        <v>5976144.3899999997</v>
      </c>
      <c r="AA392" s="159">
        <v>540195.41</v>
      </c>
      <c r="AB392" s="159">
        <v>5435948.9799999995</v>
      </c>
      <c r="AC392" s="159">
        <v>2465602.85</v>
      </c>
      <c r="AD392" s="159">
        <v>864072.18</v>
      </c>
      <c r="AE392" s="159">
        <v>4123629.05</v>
      </c>
      <c r="AF392" s="159">
        <v>1958623.94</v>
      </c>
      <c r="AG392" s="159">
        <v>0</v>
      </c>
      <c r="AH392" s="159">
        <v>0</v>
      </c>
      <c r="AI392" s="159">
        <v>0</v>
      </c>
      <c r="AJ392" s="159">
        <v>0</v>
      </c>
    </row>
    <row r="393" spans="1:36">
      <c r="A393" s="153">
        <v>6</v>
      </c>
      <c r="B393" s="154">
        <v>7</v>
      </c>
      <c r="C393" s="154">
        <v>7</v>
      </c>
      <c r="D393" s="155">
        <v>2</v>
      </c>
      <c r="E393" s="155" t="s">
        <v>556</v>
      </c>
      <c r="F393" s="156" t="s">
        <v>3269</v>
      </c>
      <c r="G393" s="156" t="s">
        <v>556</v>
      </c>
      <c r="H393" s="156" t="s">
        <v>3274</v>
      </c>
      <c r="I393" s="155">
        <v>607072</v>
      </c>
      <c r="J393" s="157" t="s">
        <v>2407</v>
      </c>
      <c r="K393" s="157"/>
      <c r="L393" s="155">
        <v>2022</v>
      </c>
      <c r="M393" s="158">
        <v>6353</v>
      </c>
      <c r="N393" s="159">
        <v>35399110.100000001</v>
      </c>
      <c r="O393" s="159">
        <v>29716690.510000002</v>
      </c>
      <c r="P393" s="159">
        <v>22170349.640000001</v>
      </c>
      <c r="Q393" s="159">
        <v>11728982</v>
      </c>
      <c r="R393" s="159">
        <v>10441367.640000001</v>
      </c>
      <c r="S393" s="159">
        <v>5682419.5899999999</v>
      </c>
      <c r="T393" s="159">
        <v>53500</v>
      </c>
      <c r="U393" s="159">
        <v>30804439.68</v>
      </c>
      <c r="V393" s="159">
        <v>28475093.75</v>
      </c>
      <c r="W393" s="159">
        <v>12187738.140000001</v>
      </c>
      <c r="X393" s="159">
        <v>105315.14</v>
      </c>
      <c r="Y393" s="159">
        <v>2329345.9300000002</v>
      </c>
      <c r="Z393" s="159">
        <v>3487307.76</v>
      </c>
      <c r="AA393" s="159">
        <v>600000</v>
      </c>
      <c r="AB393" s="159">
        <v>2887307.76</v>
      </c>
      <c r="AC393" s="159">
        <v>802320.47</v>
      </c>
      <c r="AD393" s="159">
        <v>780820.47</v>
      </c>
      <c r="AE393" s="159">
        <v>7000000</v>
      </c>
      <c r="AF393" s="159">
        <v>1241596.76</v>
      </c>
      <c r="AG393" s="159">
        <v>0</v>
      </c>
      <c r="AH393" s="159">
        <v>1523.14</v>
      </c>
      <c r="AI393" s="159">
        <v>0</v>
      </c>
      <c r="AJ393" s="159">
        <v>0</v>
      </c>
    </row>
    <row r="394" spans="1:36">
      <c r="A394" s="153">
        <v>6</v>
      </c>
      <c r="B394" s="154">
        <v>7</v>
      </c>
      <c r="C394" s="154">
        <v>8</v>
      </c>
      <c r="D394" s="155">
        <v>3</v>
      </c>
      <c r="E394" s="155" t="s">
        <v>556</v>
      </c>
      <c r="F394" s="156" t="s">
        <v>3267</v>
      </c>
      <c r="G394" s="156" t="s">
        <v>556</v>
      </c>
      <c r="H394" s="156" t="s">
        <v>3275</v>
      </c>
      <c r="I394" s="155">
        <v>607083</v>
      </c>
      <c r="J394" s="157" t="s">
        <v>2406</v>
      </c>
      <c r="K394" s="157"/>
      <c r="L394" s="155">
        <v>2022</v>
      </c>
      <c r="M394" s="158">
        <v>8410</v>
      </c>
      <c r="N394" s="159">
        <v>45129922.170000002</v>
      </c>
      <c r="O394" s="159">
        <v>39476764.170000002</v>
      </c>
      <c r="P394" s="159">
        <v>30871193.369999997</v>
      </c>
      <c r="Q394" s="159">
        <v>17057333</v>
      </c>
      <c r="R394" s="159">
        <v>13813860.369999999</v>
      </c>
      <c r="S394" s="159">
        <v>5653158</v>
      </c>
      <c r="T394" s="159">
        <v>78238.78</v>
      </c>
      <c r="U394" s="159">
        <v>41166520.740000002</v>
      </c>
      <c r="V394" s="159">
        <v>36277002.909999996</v>
      </c>
      <c r="W394" s="159">
        <v>13166161.369999999</v>
      </c>
      <c r="X394" s="159">
        <v>110508.86</v>
      </c>
      <c r="Y394" s="159">
        <v>4889517.83</v>
      </c>
      <c r="Z394" s="159">
        <v>5421147.0499999998</v>
      </c>
      <c r="AA394" s="159">
        <v>0</v>
      </c>
      <c r="AB394" s="159">
        <v>5421147.0499999998</v>
      </c>
      <c r="AC394" s="159">
        <v>1091626.1599999999</v>
      </c>
      <c r="AD394" s="159">
        <v>1035357</v>
      </c>
      <c r="AE394" s="159">
        <v>8568294.9100000001</v>
      </c>
      <c r="AF394" s="159">
        <v>3199761.26</v>
      </c>
      <c r="AG394" s="159">
        <v>536713.88</v>
      </c>
      <c r="AH394" s="159">
        <v>519755.6</v>
      </c>
      <c r="AI394" s="159">
        <v>0</v>
      </c>
      <c r="AJ394" s="159">
        <v>0</v>
      </c>
    </row>
    <row r="395" spans="1:36">
      <c r="A395" s="153">
        <v>6</v>
      </c>
      <c r="B395" s="154">
        <v>7</v>
      </c>
      <c r="C395" s="154">
        <v>9</v>
      </c>
      <c r="D395" s="155">
        <v>2</v>
      </c>
      <c r="E395" s="155" t="s">
        <v>556</v>
      </c>
      <c r="F395" s="156" t="s">
        <v>3269</v>
      </c>
      <c r="G395" s="156" t="s">
        <v>556</v>
      </c>
      <c r="H395" s="156" t="s">
        <v>3276</v>
      </c>
      <c r="I395" s="155">
        <v>607092</v>
      </c>
      <c r="J395" s="157" t="s">
        <v>2405</v>
      </c>
      <c r="K395" s="157"/>
      <c r="L395" s="155">
        <v>2022</v>
      </c>
      <c r="M395" s="158">
        <v>5510</v>
      </c>
      <c r="N395" s="159">
        <v>36624155.869999997</v>
      </c>
      <c r="O395" s="159">
        <v>27741822.43</v>
      </c>
      <c r="P395" s="159">
        <v>21273920.140000001</v>
      </c>
      <c r="Q395" s="159">
        <v>11198909</v>
      </c>
      <c r="R395" s="159">
        <v>10075011.140000001</v>
      </c>
      <c r="S395" s="159">
        <v>8882333.4399999995</v>
      </c>
      <c r="T395" s="159">
        <v>311308.78000000003</v>
      </c>
      <c r="U395" s="159">
        <v>34255310.590000004</v>
      </c>
      <c r="V395" s="159">
        <v>25844596.390000001</v>
      </c>
      <c r="W395" s="159">
        <v>11800579.970000001</v>
      </c>
      <c r="X395" s="159">
        <v>88004.12</v>
      </c>
      <c r="Y395" s="159">
        <v>8410714.1999999993</v>
      </c>
      <c r="Z395" s="159">
        <v>5851132.0800000001</v>
      </c>
      <c r="AA395" s="159">
        <v>0</v>
      </c>
      <c r="AB395" s="159">
        <v>5851132.0800000001</v>
      </c>
      <c r="AC395" s="159">
        <v>6517439.7599999998</v>
      </c>
      <c r="AD395" s="159">
        <v>200000</v>
      </c>
      <c r="AE395" s="159">
        <v>6150000</v>
      </c>
      <c r="AF395" s="159">
        <v>1897226.04</v>
      </c>
      <c r="AG395" s="159">
        <v>132446.38</v>
      </c>
      <c r="AH395" s="159">
        <v>110761.24</v>
      </c>
      <c r="AI395" s="159">
        <v>0</v>
      </c>
      <c r="AJ395" s="159">
        <v>0</v>
      </c>
    </row>
    <row r="396" spans="1:36">
      <c r="A396" s="153">
        <v>6</v>
      </c>
      <c r="B396" s="154">
        <v>7</v>
      </c>
      <c r="C396" s="154">
        <v>10</v>
      </c>
      <c r="D396" s="155">
        <v>2</v>
      </c>
      <c r="E396" s="155" t="s">
        <v>556</v>
      </c>
      <c r="F396" s="156" t="s">
        <v>3269</v>
      </c>
      <c r="G396" s="156" t="s">
        <v>556</v>
      </c>
      <c r="H396" s="156" t="s">
        <v>3277</v>
      </c>
      <c r="I396" s="155">
        <v>607102</v>
      </c>
      <c r="J396" s="157" t="s">
        <v>2404</v>
      </c>
      <c r="K396" s="157"/>
      <c r="L396" s="155">
        <v>2022</v>
      </c>
      <c r="M396" s="158">
        <v>6388</v>
      </c>
      <c r="N396" s="159">
        <v>35455985.909999996</v>
      </c>
      <c r="O396" s="159">
        <v>31917540.77</v>
      </c>
      <c r="P396" s="159">
        <v>24364041.800000001</v>
      </c>
      <c r="Q396" s="159">
        <v>12282255</v>
      </c>
      <c r="R396" s="159">
        <v>12081786.800000001</v>
      </c>
      <c r="S396" s="159">
        <v>3538445.14</v>
      </c>
      <c r="T396" s="159">
        <v>0</v>
      </c>
      <c r="U396" s="159">
        <v>33349050.030000001</v>
      </c>
      <c r="V396" s="159">
        <v>28400834.609999999</v>
      </c>
      <c r="W396" s="159">
        <v>10853919.380000001</v>
      </c>
      <c r="X396" s="159">
        <v>181313.08</v>
      </c>
      <c r="Y396" s="159">
        <v>4948215.42</v>
      </c>
      <c r="Z396" s="159">
        <v>5955390.5099999998</v>
      </c>
      <c r="AA396" s="159">
        <v>694000</v>
      </c>
      <c r="AB396" s="159">
        <v>5261390.51</v>
      </c>
      <c r="AC396" s="159">
        <v>3714832</v>
      </c>
      <c r="AD396" s="159">
        <v>1384832</v>
      </c>
      <c r="AE396" s="159">
        <v>12208368</v>
      </c>
      <c r="AF396" s="159">
        <v>3516706.16</v>
      </c>
      <c r="AG396" s="159">
        <v>4407.1400000000003</v>
      </c>
      <c r="AH396" s="159">
        <v>4407.1400000000003</v>
      </c>
      <c r="AI396" s="159">
        <v>0</v>
      </c>
      <c r="AJ396" s="159">
        <v>0</v>
      </c>
    </row>
    <row r="397" spans="1:36">
      <c r="A397" s="153">
        <v>6</v>
      </c>
      <c r="B397" s="154">
        <v>8</v>
      </c>
      <c r="C397" s="154">
        <v>1</v>
      </c>
      <c r="D397" s="155">
        <v>1</v>
      </c>
      <c r="E397" s="155" t="s">
        <v>556</v>
      </c>
      <c r="F397" s="156" t="s">
        <v>3278</v>
      </c>
      <c r="G397" s="156" t="s">
        <v>556</v>
      </c>
      <c r="H397" s="156" t="s">
        <v>3279</v>
      </c>
      <c r="I397" s="155">
        <v>608011</v>
      </c>
      <c r="J397" s="157" t="s">
        <v>2398</v>
      </c>
      <c r="K397" s="157"/>
      <c r="L397" s="155">
        <v>2022</v>
      </c>
      <c r="M397" s="158">
        <v>21488</v>
      </c>
      <c r="N397" s="159">
        <v>114970061.28</v>
      </c>
      <c r="O397" s="159">
        <v>106743075.64</v>
      </c>
      <c r="P397" s="159">
        <v>58899794.780000001</v>
      </c>
      <c r="Q397" s="159">
        <v>27862165</v>
      </c>
      <c r="R397" s="159">
        <v>31037629.780000001</v>
      </c>
      <c r="S397" s="159">
        <v>8226985.6399999997</v>
      </c>
      <c r="T397" s="159">
        <v>3364992.87</v>
      </c>
      <c r="U397" s="159">
        <v>108328612.84</v>
      </c>
      <c r="V397" s="159">
        <v>95736938.730000004</v>
      </c>
      <c r="W397" s="159">
        <v>45991195.399999999</v>
      </c>
      <c r="X397" s="159">
        <v>285560.46000000002</v>
      </c>
      <c r="Y397" s="159">
        <v>12591674.109999999</v>
      </c>
      <c r="Z397" s="159">
        <v>9080848.6300000008</v>
      </c>
      <c r="AA397" s="159">
        <v>3000000</v>
      </c>
      <c r="AB397" s="159">
        <v>6080848.6300000008</v>
      </c>
      <c r="AC397" s="159">
        <v>4746400</v>
      </c>
      <c r="AD397" s="159">
        <v>4746400</v>
      </c>
      <c r="AE397" s="159">
        <v>27268400</v>
      </c>
      <c r="AF397" s="159">
        <v>11006136.91</v>
      </c>
      <c r="AG397" s="159">
        <v>43097.74</v>
      </c>
      <c r="AH397" s="159">
        <v>139460.85999999999</v>
      </c>
      <c r="AI397" s="159">
        <v>0</v>
      </c>
      <c r="AJ397" s="159">
        <v>0</v>
      </c>
    </row>
    <row r="398" spans="1:36">
      <c r="A398" s="153">
        <v>6</v>
      </c>
      <c r="B398" s="154">
        <v>8</v>
      </c>
      <c r="C398" s="154">
        <v>2</v>
      </c>
      <c r="D398" s="155">
        <v>2</v>
      </c>
      <c r="E398" s="155" t="s">
        <v>556</v>
      </c>
      <c r="F398" s="156" t="s">
        <v>3280</v>
      </c>
      <c r="G398" s="156" t="s">
        <v>556</v>
      </c>
      <c r="H398" s="156" t="s">
        <v>3281</v>
      </c>
      <c r="I398" s="155">
        <v>608022</v>
      </c>
      <c r="J398" s="157" t="s">
        <v>2403</v>
      </c>
      <c r="K398" s="157"/>
      <c r="L398" s="155">
        <v>2022</v>
      </c>
      <c r="M398" s="158">
        <v>4001</v>
      </c>
      <c r="N398" s="159">
        <v>23509693.800000001</v>
      </c>
      <c r="O398" s="159">
        <v>20302598.039999999</v>
      </c>
      <c r="P398" s="159">
        <v>15359451.48</v>
      </c>
      <c r="Q398" s="159">
        <v>8253209</v>
      </c>
      <c r="R398" s="159">
        <v>7106242.4800000004</v>
      </c>
      <c r="S398" s="159">
        <v>3207095.76</v>
      </c>
      <c r="T398" s="159">
        <v>8130.08</v>
      </c>
      <c r="U398" s="159">
        <v>23013883.559999999</v>
      </c>
      <c r="V398" s="159">
        <v>16841120.489999998</v>
      </c>
      <c r="W398" s="159">
        <v>7263241.8200000003</v>
      </c>
      <c r="X398" s="159">
        <v>6140.77</v>
      </c>
      <c r="Y398" s="159">
        <v>6172763.0700000003</v>
      </c>
      <c r="Z398" s="159">
        <v>3753275.03</v>
      </c>
      <c r="AA398" s="159">
        <v>1000000</v>
      </c>
      <c r="AB398" s="159">
        <v>2753275.03</v>
      </c>
      <c r="AC398" s="159">
        <v>1761008</v>
      </c>
      <c r="AD398" s="159">
        <v>0</v>
      </c>
      <c r="AE398" s="159">
        <v>1000000</v>
      </c>
      <c r="AF398" s="159">
        <v>3461477.55</v>
      </c>
      <c r="AG398" s="159">
        <v>518000</v>
      </c>
      <c r="AH398" s="159">
        <v>14140.56</v>
      </c>
      <c r="AI398" s="159">
        <v>0</v>
      </c>
      <c r="AJ398" s="159">
        <v>0</v>
      </c>
    </row>
    <row r="399" spans="1:36">
      <c r="A399" s="153">
        <v>6</v>
      </c>
      <c r="B399" s="154">
        <v>8</v>
      </c>
      <c r="C399" s="154">
        <v>3</v>
      </c>
      <c r="D399" s="155">
        <v>2</v>
      </c>
      <c r="E399" s="155" t="s">
        <v>556</v>
      </c>
      <c r="F399" s="156" t="s">
        <v>3280</v>
      </c>
      <c r="G399" s="156" t="s">
        <v>556</v>
      </c>
      <c r="H399" s="156" t="s">
        <v>3282</v>
      </c>
      <c r="I399" s="155">
        <v>608032</v>
      </c>
      <c r="J399" s="157" t="s">
        <v>2402</v>
      </c>
      <c r="K399" s="157"/>
      <c r="L399" s="155">
        <v>2022</v>
      </c>
      <c r="M399" s="158">
        <v>5814</v>
      </c>
      <c r="N399" s="159">
        <v>37921535.539999999</v>
      </c>
      <c r="O399" s="159">
        <v>33897448.399999999</v>
      </c>
      <c r="P399" s="159">
        <v>24918040.189999998</v>
      </c>
      <c r="Q399" s="159">
        <v>12587830</v>
      </c>
      <c r="R399" s="159">
        <v>12330210.189999999</v>
      </c>
      <c r="S399" s="159">
        <v>4024087.14</v>
      </c>
      <c r="T399" s="159">
        <v>153763</v>
      </c>
      <c r="U399" s="159">
        <v>37145925.530000001</v>
      </c>
      <c r="V399" s="159">
        <v>29421794.210000001</v>
      </c>
      <c r="W399" s="159">
        <v>11070689.689999999</v>
      </c>
      <c r="X399" s="159">
        <v>114244.13</v>
      </c>
      <c r="Y399" s="159">
        <v>7724131.3200000003</v>
      </c>
      <c r="Z399" s="159">
        <v>6536894.04</v>
      </c>
      <c r="AA399" s="159">
        <v>2300000</v>
      </c>
      <c r="AB399" s="159">
        <v>4236894.04</v>
      </c>
      <c r="AC399" s="159">
        <v>4580000</v>
      </c>
      <c r="AD399" s="159">
        <v>1180000</v>
      </c>
      <c r="AE399" s="159">
        <v>8681000</v>
      </c>
      <c r="AF399" s="159">
        <v>4475654.1900000004</v>
      </c>
      <c r="AG399" s="159">
        <v>549863</v>
      </c>
      <c r="AH399" s="159">
        <v>307714.53000000003</v>
      </c>
      <c r="AI399" s="159">
        <v>0</v>
      </c>
      <c r="AJ399" s="159">
        <v>1000</v>
      </c>
    </row>
    <row r="400" spans="1:36">
      <c r="A400" s="153">
        <v>6</v>
      </c>
      <c r="B400" s="154">
        <v>8</v>
      </c>
      <c r="C400" s="154">
        <v>4</v>
      </c>
      <c r="D400" s="155">
        <v>2</v>
      </c>
      <c r="E400" s="155" t="s">
        <v>556</v>
      </c>
      <c r="F400" s="156" t="s">
        <v>3280</v>
      </c>
      <c r="G400" s="156" t="s">
        <v>556</v>
      </c>
      <c r="H400" s="156" t="s">
        <v>3283</v>
      </c>
      <c r="I400" s="155">
        <v>608042</v>
      </c>
      <c r="J400" s="157" t="s">
        <v>2401</v>
      </c>
      <c r="K400" s="157"/>
      <c r="L400" s="155">
        <v>2022</v>
      </c>
      <c r="M400" s="158">
        <v>2681</v>
      </c>
      <c r="N400" s="159">
        <v>16377104.890000001</v>
      </c>
      <c r="O400" s="159">
        <v>13358440.359999999</v>
      </c>
      <c r="P400" s="159">
        <v>10301801.49</v>
      </c>
      <c r="Q400" s="159">
        <v>5304216</v>
      </c>
      <c r="R400" s="159">
        <v>4997585.49</v>
      </c>
      <c r="S400" s="159">
        <v>3018664.53</v>
      </c>
      <c r="T400" s="159">
        <v>3130.08</v>
      </c>
      <c r="U400" s="159">
        <v>14964061.98</v>
      </c>
      <c r="V400" s="159">
        <v>12424754.800000001</v>
      </c>
      <c r="W400" s="159">
        <v>4461233.58</v>
      </c>
      <c r="X400" s="159">
        <v>13490.43</v>
      </c>
      <c r="Y400" s="159">
        <v>2539307.1800000002</v>
      </c>
      <c r="Z400" s="159">
        <v>3557380.42</v>
      </c>
      <c r="AA400" s="159">
        <v>0</v>
      </c>
      <c r="AB400" s="159">
        <v>3557380.42</v>
      </c>
      <c r="AC400" s="159">
        <v>200000</v>
      </c>
      <c r="AD400" s="159">
        <v>200000</v>
      </c>
      <c r="AE400" s="159">
        <v>500000</v>
      </c>
      <c r="AF400" s="159">
        <v>933685.56</v>
      </c>
      <c r="AG400" s="159">
        <v>170249.84</v>
      </c>
      <c r="AH400" s="159">
        <v>219113.4</v>
      </c>
      <c r="AI400" s="159">
        <v>0</v>
      </c>
      <c r="AJ400" s="159">
        <v>0</v>
      </c>
    </row>
    <row r="401" spans="1:36">
      <c r="A401" s="153">
        <v>6</v>
      </c>
      <c r="B401" s="154">
        <v>8</v>
      </c>
      <c r="C401" s="154">
        <v>5</v>
      </c>
      <c r="D401" s="155">
        <v>3</v>
      </c>
      <c r="E401" s="155" t="s">
        <v>556</v>
      </c>
      <c r="F401" s="156" t="s">
        <v>3284</v>
      </c>
      <c r="G401" s="156" t="s">
        <v>556</v>
      </c>
      <c r="H401" s="156" t="s">
        <v>3285</v>
      </c>
      <c r="I401" s="155">
        <v>608053</v>
      </c>
      <c r="J401" s="157" t="s">
        <v>2400</v>
      </c>
      <c r="K401" s="157"/>
      <c r="L401" s="155">
        <v>2022</v>
      </c>
      <c r="M401" s="158">
        <v>6454</v>
      </c>
      <c r="N401" s="159">
        <v>40799655.710000001</v>
      </c>
      <c r="O401" s="159">
        <v>34539058.399999999</v>
      </c>
      <c r="P401" s="159">
        <v>24392849.68</v>
      </c>
      <c r="Q401" s="159">
        <v>12942206</v>
      </c>
      <c r="R401" s="159">
        <v>11450643.68</v>
      </c>
      <c r="S401" s="159">
        <v>6260597.3099999996</v>
      </c>
      <c r="T401" s="159">
        <v>15711</v>
      </c>
      <c r="U401" s="159">
        <v>33572851.840000004</v>
      </c>
      <c r="V401" s="159">
        <v>30129379.84</v>
      </c>
      <c r="W401" s="159">
        <v>12070285.939999999</v>
      </c>
      <c r="X401" s="159">
        <v>175276.87</v>
      </c>
      <c r="Y401" s="159">
        <v>3443472</v>
      </c>
      <c r="Z401" s="159">
        <v>7821042.0099999998</v>
      </c>
      <c r="AA401" s="159">
        <v>0</v>
      </c>
      <c r="AB401" s="159">
        <v>7821042.0099999998</v>
      </c>
      <c r="AC401" s="159">
        <v>3870747</v>
      </c>
      <c r="AD401" s="159">
        <v>0</v>
      </c>
      <c r="AE401" s="159">
        <v>10530000</v>
      </c>
      <c r="AF401" s="159">
        <v>4409678.5599999996</v>
      </c>
      <c r="AG401" s="159">
        <v>424323.14</v>
      </c>
      <c r="AH401" s="159">
        <v>258076.19</v>
      </c>
      <c r="AI401" s="159">
        <v>0</v>
      </c>
      <c r="AJ401" s="159">
        <v>0</v>
      </c>
    </row>
    <row r="402" spans="1:36">
      <c r="A402" s="153">
        <v>6</v>
      </c>
      <c r="B402" s="154">
        <v>8</v>
      </c>
      <c r="C402" s="154">
        <v>6</v>
      </c>
      <c r="D402" s="155">
        <v>3</v>
      </c>
      <c r="E402" s="155" t="s">
        <v>556</v>
      </c>
      <c r="F402" s="156" t="s">
        <v>3284</v>
      </c>
      <c r="G402" s="156" t="s">
        <v>556</v>
      </c>
      <c r="H402" s="156" t="s">
        <v>3286</v>
      </c>
      <c r="I402" s="155">
        <v>608063</v>
      </c>
      <c r="J402" s="157" t="s">
        <v>2399</v>
      </c>
      <c r="K402" s="157"/>
      <c r="L402" s="155">
        <v>2022</v>
      </c>
      <c r="M402" s="158">
        <v>6299</v>
      </c>
      <c r="N402" s="159">
        <v>37836749.420000002</v>
      </c>
      <c r="O402" s="159">
        <v>33991798.640000001</v>
      </c>
      <c r="P402" s="159">
        <v>26400044.27</v>
      </c>
      <c r="Q402" s="159">
        <v>14151918</v>
      </c>
      <c r="R402" s="159">
        <v>12248126.27</v>
      </c>
      <c r="S402" s="159">
        <v>3844950.78</v>
      </c>
      <c r="T402" s="159">
        <v>4272.92</v>
      </c>
      <c r="U402" s="159">
        <v>37398305.200000003</v>
      </c>
      <c r="V402" s="159">
        <v>28582353.18</v>
      </c>
      <c r="W402" s="159">
        <v>9523911.5099999998</v>
      </c>
      <c r="X402" s="159">
        <v>39055.1</v>
      </c>
      <c r="Y402" s="159">
        <v>8815952.0199999996</v>
      </c>
      <c r="Z402" s="159">
        <v>6481275.5700000003</v>
      </c>
      <c r="AA402" s="159">
        <v>0</v>
      </c>
      <c r="AB402" s="159">
        <v>6481275.5700000003</v>
      </c>
      <c r="AC402" s="159">
        <v>5471821.3499999996</v>
      </c>
      <c r="AD402" s="159">
        <v>300000</v>
      </c>
      <c r="AE402" s="159">
        <v>5191079</v>
      </c>
      <c r="AF402" s="159">
        <v>5409445.46</v>
      </c>
      <c r="AG402" s="159">
        <v>20159</v>
      </c>
      <c r="AH402" s="159">
        <v>23716.880000000001</v>
      </c>
      <c r="AI402" s="159">
        <v>0</v>
      </c>
      <c r="AJ402" s="159">
        <v>272</v>
      </c>
    </row>
    <row r="403" spans="1:36">
      <c r="A403" s="153">
        <v>6</v>
      </c>
      <c r="B403" s="154">
        <v>8</v>
      </c>
      <c r="C403" s="154">
        <v>7</v>
      </c>
      <c r="D403" s="155">
        <v>2</v>
      </c>
      <c r="E403" s="155" t="s">
        <v>556</v>
      </c>
      <c r="F403" s="156" t="s">
        <v>3280</v>
      </c>
      <c r="G403" s="156" t="s">
        <v>556</v>
      </c>
      <c r="H403" s="156" t="s">
        <v>3287</v>
      </c>
      <c r="I403" s="155">
        <v>608072</v>
      </c>
      <c r="J403" s="157" t="s">
        <v>2398</v>
      </c>
      <c r="K403" s="157"/>
      <c r="L403" s="155">
        <v>2022</v>
      </c>
      <c r="M403" s="158">
        <v>11909</v>
      </c>
      <c r="N403" s="159">
        <v>60036097.090000004</v>
      </c>
      <c r="O403" s="159">
        <v>57614234.740000002</v>
      </c>
      <c r="P403" s="159">
        <v>37662952.850000001</v>
      </c>
      <c r="Q403" s="159">
        <v>16378819</v>
      </c>
      <c r="R403" s="159">
        <v>21284133.850000001</v>
      </c>
      <c r="S403" s="159">
        <v>2421862.35</v>
      </c>
      <c r="T403" s="159">
        <v>0</v>
      </c>
      <c r="U403" s="159">
        <v>58031792.079999998</v>
      </c>
      <c r="V403" s="159">
        <v>50768074.649999999</v>
      </c>
      <c r="W403" s="159">
        <v>18117237.260000002</v>
      </c>
      <c r="X403" s="159">
        <v>358385.61</v>
      </c>
      <c r="Y403" s="159">
        <v>7263717.4299999997</v>
      </c>
      <c r="Z403" s="159">
        <v>7763876.2199999997</v>
      </c>
      <c r="AA403" s="159">
        <v>316543.33</v>
      </c>
      <c r="AB403" s="159">
        <v>7447332.8899999997</v>
      </c>
      <c r="AC403" s="159">
        <v>3147398.04</v>
      </c>
      <c r="AD403" s="159">
        <v>3108153.85</v>
      </c>
      <c r="AE403" s="159">
        <v>28228902.75</v>
      </c>
      <c r="AF403" s="159">
        <v>6846160.0899999999</v>
      </c>
      <c r="AG403" s="159">
        <v>42644.54</v>
      </c>
      <c r="AH403" s="159">
        <v>375444.66</v>
      </c>
      <c r="AI403" s="159">
        <v>0</v>
      </c>
      <c r="AJ403" s="159">
        <v>0</v>
      </c>
    </row>
    <row r="404" spans="1:36">
      <c r="A404" s="153">
        <v>6</v>
      </c>
      <c r="B404" s="154">
        <v>8</v>
      </c>
      <c r="C404" s="154">
        <v>8</v>
      </c>
      <c r="D404" s="155">
        <v>2</v>
      </c>
      <c r="E404" s="155" t="s">
        <v>556</v>
      </c>
      <c r="F404" s="156" t="s">
        <v>3280</v>
      </c>
      <c r="G404" s="156" t="s">
        <v>556</v>
      </c>
      <c r="H404" s="156" t="s">
        <v>3288</v>
      </c>
      <c r="I404" s="155">
        <v>608082</v>
      </c>
      <c r="J404" s="157" t="s">
        <v>2397</v>
      </c>
      <c r="K404" s="157"/>
      <c r="L404" s="155">
        <v>2022</v>
      </c>
      <c r="M404" s="158">
        <v>5695</v>
      </c>
      <c r="N404" s="159">
        <v>33618030.119999997</v>
      </c>
      <c r="O404" s="159">
        <v>30106115.5</v>
      </c>
      <c r="P404" s="159">
        <v>21551576.350000001</v>
      </c>
      <c r="Q404" s="159">
        <v>10586135</v>
      </c>
      <c r="R404" s="159">
        <v>10965441.35</v>
      </c>
      <c r="S404" s="159">
        <v>3511914.62</v>
      </c>
      <c r="T404" s="159">
        <v>24240</v>
      </c>
      <c r="U404" s="159">
        <v>27875163.52</v>
      </c>
      <c r="V404" s="159">
        <v>26905320.399999999</v>
      </c>
      <c r="W404" s="159">
        <v>12409463.050000001</v>
      </c>
      <c r="X404" s="159">
        <v>114130.32</v>
      </c>
      <c r="Y404" s="159">
        <v>969843.12</v>
      </c>
      <c r="Z404" s="159">
        <v>2914634.76</v>
      </c>
      <c r="AA404" s="159">
        <v>0</v>
      </c>
      <c r="AB404" s="159">
        <v>2914634.76</v>
      </c>
      <c r="AC404" s="159">
        <v>4319885.79</v>
      </c>
      <c r="AD404" s="159">
        <v>350000</v>
      </c>
      <c r="AE404" s="159">
        <v>6750000</v>
      </c>
      <c r="AF404" s="159">
        <v>3200795.1</v>
      </c>
      <c r="AG404" s="159">
        <v>160000</v>
      </c>
      <c r="AH404" s="159">
        <v>127111.75</v>
      </c>
      <c r="AI404" s="159">
        <v>0</v>
      </c>
      <c r="AJ404" s="159">
        <v>0</v>
      </c>
    </row>
    <row r="405" spans="1:36">
      <c r="A405" s="153">
        <v>6</v>
      </c>
      <c r="B405" s="154">
        <v>8</v>
      </c>
      <c r="C405" s="154">
        <v>9</v>
      </c>
      <c r="D405" s="155">
        <v>2</v>
      </c>
      <c r="E405" s="155" t="s">
        <v>556</v>
      </c>
      <c r="F405" s="156" t="s">
        <v>3280</v>
      </c>
      <c r="G405" s="156" t="s">
        <v>556</v>
      </c>
      <c r="H405" s="156" t="s">
        <v>3289</v>
      </c>
      <c r="I405" s="155">
        <v>608092</v>
      </c>
      <c r="J405" s="157" t="s">
        <v>2396</v>
      </c>
      <c r="K405" s="157"/>
      <c r="L405" s="155">
        <v>2022</v>
      </c>
      <c r="M405" s="158">
        <v>6146</v>
      </c>
      <c r="N405" s="159">
        <v>40054447.82</v>
      </c>
      <c r="O405" s="159">
        <v>31940284.109999999</v>
      </c>
      <c r="P405" s="159">
        <v>24984447.48</v>
      </c>
      <c r="Q405" s="159">
        <v>14187455</v>
      </c>
      <c r="R405" s="159">
        <v>10796992.48</v>
      </c>
      <c r="S405" s="159">
        <v>8114163.71</v>
      </c>
      <c r="T405" s="159">
        <v>14060</v>
      </c>
      <c r="U405" s="159">
        <v>34227627.57</v>
      </c>
      <c r="V405" s="159">
        <v>27330092.920000002</v>
      </c>
      <c r="W405" s="159">
        <v>10797616.289999999</v>
      </c>
      <c r="X405" s="159">
        <v>66339.31</v>
      </c>
      <c r="Y405" s="159">
        <v>6897534.6500000004</v>
      </c>
      <c r="Z405" s="159">
        <v>6265923.2000000002</v>
      </c>
      <c r="AA405" s="159">
        <v>0</v>
      </c>
      <c r="AB405" s="159">
        <v>6265923.2000000002</v>
      </c>
      <c r="AC405" s="159">
        <v>510000</v>
      </c>
      <c r="AD405" s="159">
        <v>510000</v>
      </c>
      <c r="AE405" s="159">
        <v>4890000</v>
      </c>
      <c r="AF405" s="159">
        <v>4610191.1900000004</v>
      </c>
      <c r="AG405" s="159">
        <v>0</v>
      </c>
      <c r="AH405" s="159">
        <v>0</v>
      </c>
      <c r="AI405" s="159">
        <v>0</v>
      </c>
      <c r="AJ405" s="159">
        <v>0</v>
      </c>
    </row>
    <row r="406" spans="1:36">
      <c r="A406" s="153">
        <v>6</v>
      </c>
      <c r="B406" s="154">
        <v>8</v>
      </c>
      <c r="C406" s="154">
        <v>10</v>
      </c>
      <c r="D406" s="155">
        <v>3</v>
      </c>
      <c r="E406" s="155" t="s">
        <v>556</v>
      </c>
      <c r="F406" s="156" t="s">
        <v>3284</v>
      </c>
      <c r="G406" s="156" t="s">
        <v>556</v>
      </c>
      <c r="H406" s="156" t="s">
        <v>3290</v>
      </c>
      <c r="I406" s="155">
        <v>608103</v>
      </c>
      <c r="J406" s="157" t="s">
        <v>2395</v>
      </c>
      <c r="K406" s="157"/>
      <c r="L406" s="155">
        <v>2022</v>
      </c>
      <c r="M406" s="158">
        <v>5217</v>
      </c>
      <c r="N406" s="159">
        <v>30501309.710000001</v>
      </c>
      <c r="O406" s="159">
        <v>25555506.030000001</v>
      </c>
      <c r="P406" s="159">
        <v>20040705.43</v>
      </c>
      <c r="Q406" s="159">
        <v>10231972</v>
      </c>
      <c r="R406" s="159">
        <v>9808733.4299999997</v>
      </c>
      <c r="S406" s="159">
        <v>4945803.68</v>
      </c>
      <c r="T406" s="159">
        <v>0</v>
      </c>
      <c r="U406" s="159">
        <v>27836401.629999999</v>
      </c>
      <c r="V406" s="159">
        <v>23390104.079999998</v>
      </c>
      <c r="W406" s="159">
        <v>9994095.1099999994</v>
      </c>
      <c r="X406" s="159">
        <v>149116.64000000001</v>
      </c>
      <c r="Y406" s="159">
        <v>4446297.55</v>
      </c>
      <c r="Z406" s="159">
        <v>6432372.3899999997</v>
      </c>
      <c r="AA406" s="159">
        <v>0</v>
      </c>
      <c r="AB406" s="159">
        <v>6432372.3899999997</v>
      </c>
      <c r="AC406" s="159">
        <v>864240</v>
      </c>
      <c r="AD406" s="159">
        <v>864240</v>
      </c>
      <c r="AE406" s="159">
        <v>10530288.1</v>
      </c>
      <c r="AF406" s="159">
        <v>2165401.9500000002</v>
      </c>
      <c r="AG406" s="159">
        <v>0</v>
      </c>
      <c r="AH406" s="159">
        <v>10830.79</v>
      </c>
      <c r="AI406" s="159">
        <v>0</v>
      </c>
      <c r="AJ406" s="159">
        <v>212232.1</v>
      </c>
    </row>
    <row r="407" spans="1:36">
      <c r="A407" s="153">
        <v>6</v>
      </c>
      <c r="B407" s="154">
        <v>8</v>
      </c>
      <c r="C407" s="154">
        <v>11</v>
      </c>
      <c r="D407" s="155">
        <v>2</v>
      </c>
      <c r="E407" s="155" t="s">
        <v>556</v>
      </c>
      <c r="F407" s="156" t="s">
        <v>3280</v>
      </c>
      <c r="G407" s="156" t="s">
        <v>556</v>
      </c>
      <c r="H407" s="156" t="s">
        <v>3291</v>
      </c>
      <c r="I407" s="155">
        <v>608112</v>
      </c>
      <c r="J407" s="157" t="s">
        <v>2099</v>
      </c>
      <c r="K407" s="157"/>
      <c r="L407" s="155">
        <v>2022</v>
      </c>
      <c r="M407" s="158">
        <v>3772</v>
      </c>
      <c r="N407" s="159">
        <v>23131478.91</v>
      </c>
      <c r="O407" s="159">
        <v>21027209.280000001</v>
      </c>
      <c r="P407" s="159">
        <v>17862944.420000002</v>
      </c>
      <c r="Q407" s="159">
        <v>9683900</v>
      </c>
      <c r="R407" s="159">
        <v>8179044.4199999999</v>
      </c>
      <c r="S407" s="159">
        <v>2104269.63</v>
      </c>
      <c r="T407" s="159">
        <v>26726.02</v>
      </c>
      <c r="U407" s="159">
        <v>21173585.27</v>
      </c>
      <c r="V407" s="159">
        <v>19405458.460000001</v>
      </c>
      <c r="W407" s="159">
        <v>7970059.8600000003</v>
      </c>
      <c r="X407" s="159">
        <v>33918.089999999997</v>
      </c>
      <c r="Y407" s="159">
        <v>1768126.81</v>
      </c>
      <c r="Z407" s="159">
        <v>2085602.48</v>
      </c>
      <c r="AA407" s="159">
        <v>0</v>
      </c>
      <c r="AB407" s="159">
        <v>2085602.48</v>
      </c>
      <c r="AC407" s="159">
        <v>1743707</v>
      </c>
      <c r="AD407" s="159">
        <v>280000</v>
      </c>
      <c r="AE407" s="159">
        <v>2323000</v>
      </c>
      <c r="AF407" s="159">
        <v>1621750.82</v>
      </c>
      <c r="AG407" s="159">
        <v>76861.179999999993</v>
      </c>
      <c r="AH407" s="159">
        <v>91188.800000000003</v>
      </c>
      <c r="AI407" s="159">
        <v>0</v>
      </c>
      <c r="AJ407" s="159">
        <v>0</v>
      </c>
    </row>
    <row r="408" spans="1:36">
      <c r="A408" s="153">
        <v>6</v>
      </c>
      <c r="B408" s="154">
        <v>8</v>
      </c>
      <c r="C408" s="154">
        <v>12</v>
      </c>
      <c r="D408" s="155">
        <v>2</v>
      </c>
      <c r="E408" s="155" t="s">
        <v>556</v>
      </c>
      <c r="F408" s="156" t="s">
        <v>3280</v>
      </c>
      <c r="G408" s="156" t="s">
        <v>556</v>
      </c>
      <c r="H408" s="156" t="s">
        <v>3292</v>
      </c>
      <c r="I408" s="155">
        <v>608122</v>
      </c>
      <c r="J408" s="157" t="s">
        <v>2394</v>
      </c>
      <c r="K408" s="157"/>
      <c r="L408" s="155">
        <v>2022</v>
      </c>
      <c r="M408" s="158">
        <v>4907</v>
      </c>
      <c r="N408" s="159">
        <v>32568524.34</v>
      </c>
      <c r="O408" s="159">
        <v>23886906.879999999</v>
      </c>
      <c r="P408" s="159">
        <v>19424407.41</v>
      </c>
      <c r="Q408" s="159">
        <v>11305688</v>
      </c>
      <c r="R408" s="159">
        <v>8118719.4100000001</v>
      </c>
      <c r="S408" s="159">
        <v>8681617.4600000009</v>
      </c>
      <c r="T408" s="159">
        <v>5120</v>
      </c>
      <c r="U408" s="159">
        <v>29579896.550000001</v>
      </c>
      <c r="V408" s="159">
        <v>20464454.23</v>
      </c>
      <c r="W408" s="159">
        <v>7852967.3300000001</v>
      </c>
      <c r="X408" s="159">
        <v>0</v>
      </c>
      <c r="Y408" s="159">
        <v>9115442.3200000003</v>
      </c>
      <c r="Z408" s="159">
        <v>2724299.92</v>
      </c>
      <c r="AA408" s="159">
        <v>0</v>
      </c>
      <c r="AB408" s="159">
        <v>2724299.92</v>
      </c>
      <c r="AC408" s="159">
        <v>0</v>
      </c>
      <c r="AD408" s="159">
        <v>0</v>
      </c>
      <c r="AE408" s="159">
        <v>0</v>
      </c>
      <c r="AF408" s="159">
        <v>3422452.65</v>
      </c>
      <c r="AG408" s="159">
        <v>0</v>
      </c>
      <c r="AH408" s="159">
        <v>0</v>
      </c>
      <c r="AI408" s="159">
        <v>0</v>
      </c>
      <c r="AJ408" s="159">
        <v>0</v>
      </c>
    </row>
    <row r="409" spans="1:36">
      <c r="A409" s="153">
        <v>6</v>
      </c>
      <c r="B409" s="154">
        <v>8</v>
      </c>
      <c r="C409" s="154">
        <v>13</v>
      </c>
      <c r="D409" s="155">
        <v>2</v>
      </c>
      <c r="E409" s="155" t="s">
        <v>556</v>
      </c>
      <c r="F409" s="156" t="s">
        <v>3280</v>
      </c>
      <c r="G409" s="156" t="s">
        <v>556</v>
      </c>
      <c r="H409" s="156" t="s">
        <v>3293</v>
      </c>
      <c r="I409" s="155">
        <v>608132</v>
      </c>
      <c r="J409" s="157" t="s">
        <v>2393</v>
      </c>
      <c r="K409" s="157"/>
      <c r="L409" s="155">
        <v>2022</v>
      </c>
      <c r="M409" s="158">
        <v>3107</v>
      </c>
      <c r="N409" s="159">
        <v>20624057.43</v>
      </c>
      <c r="O409" s="159">
        <v>16192601.310000001</v>
      </c>
      <c r="P409" s="159">
        <v>10863574.5</v>
      </c>
      <c r="Q409" s="159">
        <v>5281600</v>
      </c>
      <c r="R409" s="159">
        <v>5581974.5</v>
      </c>
      <c r="S409" s="159">
        <v>4431456.12</v>
      </c>
      <c r="T409" s="159">
        <v>260828.74</v>
      </c>
      <c r="U409" s="159">
        <v>17132188.329999998</v>
      </c>
      <c r="V409" s="159">
        <v>14915767.109999999</v>
      </c>
      <c r="W409" s="159">
        <v>5580198.1100000003</v>
      </c>
      <c r="X409" s="159">
        <v>92367.46</v>
      </c>
      <c r="Y409" s="159">
        <v>2216421.2200000002</v>
      </c>
      <c r="Z409" s="159">
        <v>4188873.22</v>
      </c>
      <c r="AA409" s="159">
        <v>3663000</v>
      </c>
      <c r="AB409" s="159">
        <v>525873.2200000002</v>
      </c>
      <c r="AC409" s="159">
        <v>4083935.99</v>
      </c>
      <c r="AD409" s="159">
        <v>3988561.79</v>
      </c>
      <c r="AE409" s="159">
        <v>4749615</v>
      </c>
      <c r="AF409" s="159">
        <v>1276834.2</v>
      </c>
      <c r="AG409" s="159">
        <v>156969.39000000001</v>
      </c>
      <c r="AH409" s="159">
        <v>175401.89</v>
      </c>
      <c r="AI409" s="159">
        <v>0</v>
      </c>
      <c r="AJ409" s="159">
        <v>0</v>
      </c>
    </row>
    <row r="410" spans="1:36">
      <c r="A410" s="153">
        <v>6</v>
      </c>
      <c r="B410" s="154">
        <v>9</v>
      </c>
      <c r="C410" s="154">
        <v>1</v>
      </c>
      <c r="D410" s="155">
        <v>3</v>
      </c>
      <c r="E410" s="155" t="s">
        <v>556</v>
      </c>
      <c r="F410" s="156" t="s">
        <v>3294</v>
      </c>
      <c r="G410" s="156" t="s">
        <v>556</v>
      </c>
      <c r="H410" s="156" t="s">
        <v>3295</v>
      </c>
      <c r="I410" s="155">
        <v>609013</v>
      </c>
      <c r="J410" s="157" t="s">
        <v>2392</v>
      </c>
      <c r="K410" s="157"/>
      <c r="L410" s="155">
        <v>2022</v>
      </c>
      <c r="M410" s="158">
        <v>13112</v>
      </c>
      <c r="N410" s="159">
        <v>76985019.060000002</v>
      </c>
      <c r="O410" s="159">
        <v>63922632.560000002</v>
      </c>
      <c r="P410" s="159">
        <v>42665956.32</v>
      </c>
      <c r="Q410" s="159">
        <v>18661662</v>
      </c>
      <c r="R410" s="159">
        <v>24004294.32</v>
      </c>
      <c r="S410" s="159">
        <v>13062386.5</v>
      </c>
      <c r="T410" s="159">
        <v>470940.62</v>
      </c>
      <c r="U410" s="159">
        <v>69025945.079999998</v>
      </c>
      <c r="V410" s="159">
        <v>60868619.049999997</v>
      </c>
      <c r="W410" s="159">
        <v>22327402.02</v>
      </c>
      <c r="X410" s="159">
        <v>396782</v>
      </c>
      <c r="Y410" s="159">
        <v>8157326.0300000003</v>
      </c>
      <c r="Z410" s="159">
        <v>8886740.5500000007</v>
      </c>
      <c r="AA410" s="159">
        <v>1800000</v>
      </c>
      <c r="AB410" s="159">
        <v>7086740.5500000007</v>
      </c>
      <c r="AC410" s="159">
        <v>1300000</v>
      </c>
      <c r="AD410" s="159">
        <v>1300000</v>
      </c>
      <c r="AE410" s="159">
        <v>26600000</v>
      </c>
      <c r="AF410" s="159">
        <v>3054013.51</v>
      </c>
      <c r="AG410" s="159">
        <v>1079438.3</v>
      </c>
      <c r="AH410" s="159">
        <v>699752.86</v>
      </c>
      <c r="AI410" s="159">
        <v>0</v>
      </c>
      <c r="AJ410" s="159">
        <v>0</v>
      </c>
    </row>
    <row r="411" spans="1:36">
      <c r="A411" s="153">
        <v>6</v>
      </c>
      <c r="B411" s="154">
        <v>9</v>
      </c>
      <c r="C411" s="154">
        <v>2</v>
      </c>
      <c r="D411" s="155">
        <v>2</v>
      </c>
      <c r="E411" s="155" t="s">
        <v>556</v>
      </c>
      <c r="F411" s="156" t="s">
        <v>3296</v>
      </c>
      <c r="G411" s="156" t="s">
        <v>556</v>
      </c>
      <c r="H411" s="156" t="s">
        <v>3297</v>
      </c>
      <c r="I411" s="155">
        <v>609022</v>
      </c>
      <c r="J411" s="157" t="s">
        <v>2391</v>
      </c>
      <c r="K411" s="157"/>
      <c r="L411" s="155">
        <v>2022</v>
      </c>
      <c r="M411" s="158">
        <v>3771</v>
      </c>
      <c r="N411" s="159">
        <v>21154547.440000001</v>
      </c>
      <c r="O411" s="159">
        <v>18573582.440000001</v>
      </c>
      <c r="P411" s="159">
        <v>14895547.52</v>
      </c>
      <c r="Q411" s="159">
        <v>7793357</v>
      </c>
      <c r="R411" s="159">
        <v>7102190.5199999996</v>
      </c>
      <c r="S411" s="159">
        <v>2580965</v>
      </c>
      <c r="T411" s="159">
        <v>0</v>
      </c>
      <c r="U411" s="159">
        <v>18153489.640000001</v>
      </c>
      <c r="V411" s="159">
        <v>16143769.98</v>
      </c>
      <c r="W411" s="159">
        <v>6142197.1200000001</v>
      </c>
      <c r="X411" s="159">
        <v>92894.38</v>
      </c>
      <c r="Y411" s="159">
        <v>2009719.66</v>
      </c>
      <c r="Z411" s="159">
        <v>874847.45</v>
      </c>
      <c r="AA411" s="159">
        <v>141600</v>
      </c>
      <c r="AB411" s="159">
        <v>733247.45</v>
      </c>
      <c r="AC411" s="159">
        <v>517066</v>
      </c>
      <c r="AD411" s="159">
        <v>517066</v>
      </c>
      <c r="AE411" s="159">
        <v>3941814</v>
      </c>
      <c r="AF411" s="159">
        <v>2429812.46</v>
      </c>
      <c r="AG411" s="159">
        <v>0</v>
      </c>
      <c r="AH411" s="159">
        <v>0</v>
      </c>
      <c r="AI411" s="159">
        <v>0</v>
      </c>
      <c r="AJ411" s="159">
        <v>0</v>
      </c>
    </row>
    <row r="412" spans="1:36">
      <c r="A412" s="153">
        <v>6</v>
      </c>
      <c r="B412" s="154">
        <v>9</v>
      </c>
      <c r="C412" s="154">
        <v>3</v>
      </c>
      <c r="D412" s="155">
        <v>3</v>
      </c>
      <c r="E412" s="155" t="s">
        <v>556</v>
      </c>
      <c r="F412" s="156" t="s">
        <v>3294</v>
      </c>
      <c r="G412" s="156" t="s">
        <v>556</v>
      </c>
      <c r="H412" s="156" t="s">
        <v>3298</v>
      </c>
      <c r="I412" s="155">
        <v>609033</v>
      </c>
      <c r="J412" s="157" t="s">
        <v>2390</v>
      </c>
      <c r="K412" s="157"/>
      <c r="L412" s="155">
        <v>2022</v>
      </c>
      <c r="M412" s="158">
        <v>11468</v>
      </c>
      <c r="N412" s="159">
        <v>66655793.82</v>
      </c>
      <c r="O412" s="159">
        <v>56938524.640000001</v>
      </c>
      <c r="P412" s="159">
        <v>40899643.760000005</v>
      </c>
      <c r="Q412" s="159">
        <v>21545917</v>
      </c>
      <c r="R412" s="159">
        <v>19353726.760000002</v>
      </c>
      <c r="S412" s="159">
        <v>9717269.1799999997</v>
      </c>
      <c r="T412" s="159">
        <v>89070.25</v>
      </c>
      <c r="U412" s="159">
        <v>59460624.859999999</v>
      </c>
      <c r="V412" s="159">
        <v>48905157.780000001</v>
      </c>
      <c r="W412" s="159">
        <v>18082020.579999998</v>
      </c>
      <c r="X412" s="159">
        <v>135278.49</v>
      </c>
      <c r="Y412" s="159">
        <v>10555467.08</v>
      </c>
      <c r="Z412" s="159">
        <v>5211221.1900000004</v>
      </c>
      <c r="AA412" s="159">
        <v>1645000</v>
      </c>
      <c r="AB412" s="159">
        <v>3566221.1900000004</v>
      </c>
      <c r="AC412" s="159">
        <v>9225035</v>
      </c>
      <c r="AD412" s="159">
        <v>2788071</v>
      </c>
      <c r="AE412" s="159">
        <v>12308232</v>
      </c>
      <c r="AF412" s="159">
        <v>8033366.8600000003</v>
      </c>
      <c r="AG412" s="159">
        <v>17922.03</v>
      </c>
      <c r="AH412" s="159">
        <v>143550.25</v>
      </c>
      <c r="AI412" s="159">
        <v>0</v>
      </c>
      <c r="AJ412" s="159">
        <v>0</v>
      </c>
    </row>
    <row r="413" spans="1:36">
      <c r="A413" s="153">
        <v>6</v>
      </c>
      <c r="B413" s="154">
        <v>9</v>
      </c>
      <c r="C413" s="154">
        <v>4</v>
      </c>
      <c r="D413" s="155">
        <v>2</v>
      </c>
      <c r="E413" s="155" t="s">
        <v>556</v>
      </c>
      <c r="F413" s="156" t="s">
        <v>3296</v>
      </c>
      <c r="G413" s="156" t="s">
        <v>556</v>
      </c>
      <c r="H413" s="156" t="s">
        <v>3299</v>
      </c>
      <c r="I413" s="155">
        <v>609042</v>
      </c>
      <c r="J413" s="157" t="s">
        <v>2389</v>
      </c>
      <c r="K413" s="157"/>
      <c r="L413" s="155">
        <v>2022</v>
      </c>
      <c r="M413" s="158">
        <v>9041</v>
      </c>
      <c r="N413" s="159">
        <v>57481639.670000002</v>
      </c>
      <c r="O413" s="159">
        <v>47149658.93</v>
      </c>
      <c r="P413" s="159">
        <v>32208160.859999999</v>
      </c>
      <c r="Q413" s="159">
        <v>16452021</v>
      </c>
      <c r="R413" s="159">
        <v>15756139.859999999</v>
      </c>
      <c r="S413" s="159">
        <v>10331980.74</v>
      </c>
      <c r="T413" s="159">
        <v>10210</v>
      </c>
      <c r="U413" s="159">
        <v>48884448.140000001</v>
      </c>
      <c r="V413" s="159">
        <v>40784260.07</v>
      </c>
      <c r="W413" s="159">
        <v>13798351.52</v>
      </c>
      <c r="X413" s="159">
        <v>197.26</v>
      </c>
      <c r="Y413" s="159">
        <v>8100188.0700000003</v>
      </c>
      <c r="Z413" s="159">
        <v>4979005.1100000003</v>
      </c>
      <c r="AA413" s="159">
        <v>0</v>
      </c>
      <c r="AB413" s="159">
        <v>4979005.1100000003</v>
      </c>
      <c r="AC413" s="159">
        <v>0</v>
      </c>
      <c r="AD413" s="159">
        <v>0</v>
      </c>
      <c r="AE413" s="159">
        <v>530</v>
      </c>
      <c r="AF413" s="159">
        <v>6365398.8600000003</v>
      </c>
      <c r="AG413" s="159">
        <v>216451.47</v>
      </c>
      <c r="AH413" s="159">
        <v>218802.17</v>
      </c>
      <c r="AI413" s="159">
        <v>0</v>
      </c>
      <c r="AJ413" s="159">
        <v>530</v>
      </c>
    </row>
    <row r="414" spans="1:36">
      <c r="A414" s="153">
        <v>6</v>
      </c>
      <c r="B414" s="154">
        <v>9</v>
      </c>
      <c r="C414" s="154">
        <v>5</v>
      </c>
      <c r="D414" s="155">
        <v>2</v>
      </c>
      <c r="E414" s="155" t="s">
        <v>556</v>
      </c>
      <c r="F414" s="156" t="s">
        <v>3296</v>
      </c>
      <c r="G414" s="156" t="s">
        <v>556</v>
      </c>
      <c r="H414" s="156" t="s">
        <v>3300</v>
      </c>
      <c r="I414" s="155">
        <v>609052</v>
      </c>
      <c r="J414" s="157" t="s">
        <v>2388</v>
      </c>
      <c r="K414" s="157"/>
      <c r="L414" s="155">
        <v>2022</v>
      </c>
      <c r="M414" s="158">
        <v>12201</v>
      </c>
      <c r="N414" s="159">
        <v>91477808.799999997</v>
      </c>
      <c r="O414" s="159">
        <v>74122227.629999995</v>
      </c>
      <c r="P414" s="159">
        <v>43127526.870000005</v>
      </c>
      <c r="Q414" s="159">
        <v>17454631</v>
      </c>
      <c r="R414" s="159">
        <v>25672895.870000001</v>
      </c>
      <c r="S414" s="159">
        <v>17355581.170000002</v>
      </c>
      <c r="T414" s="159">
        <v>5475697.2999999998</v>
      </c>
      <c r="U414" s="159">
        <v>82874961.159999996</v>
      </c>
      <c r="V414" s="159">
        <v>65410108.640000001</v>
      </c>
      <c r="W414" s="159">
        <v>20964324.239999998</v>
      </c>
      <c r="X414" s="159">
        <v>290010.2</v>
      </c>
      <c r="Y414" s="159">
        <v>17464852.52</v>
      </c>
      <c r="Z414" s="159">
        <v>9804219.3100000005</v>
      </c>
      <c r="AA414" s="159">
        <v>4000000</v>
      </c>
      <c r="AB414" s="159">
        <v>5804219.3100000005</v>
      </c>
      <c r="AC414" s="159">
        <v>10560856.699999999</v>
      </c>
      <c r="AD414" s="159">
        <v>3018000</v>
      </c>
      <c r="AE414" s="159">
        <v>28276395.789999999</v>
      </c>
      <c r="AF414" s="159">
        <v>8712118.9900000002</v>
      </c>
      <c r="AG414" s="159">
        <v>682213.71</v>
      </c>
      <c r="AH414" s="159">
        <v>1034998.07</v>
      </c>
      <c r="AI414" s="159">
        <v>5389.93</v>
      </c>
      <c r="AJ414" s="159">
        <v>0</v>
      </c>
    </row>
    <row r="415" spans="1:36">
      <c r="A415" s="153">
        <v>6</v>
      </c>
      <c r="B415" s="154">
        <v>9</v>
      </c>
      <c r="C415" s="154">
        <v>6</v>
      </c>
      <c r="D415" s="155">
        <v>2</v>
      </c>
      <c r="E415" s="155" t="s">
        <v>556</v>
      </c>
      <c r="F415" s="156" t="s">
        <v>3296</v>
      </c>
      <c r="G415" s="156" t="s">
        <v>556</v>
      </c>
      <c r="H415" s="156" t="s">
        <v>3301</v>
      </c>
      <c r="I415" s="155">
        <v>609062</v>
      </c>
      <c r="J415" s="157" t="s">
        <v>1865</v>
      </c>
      <c r="K415" s="157"/>
      <c r="L415" s="155">
        <v>2022</v>
      </c>
      <c r="M415" s="158">
        <v>8095</v>
      </c>
      <c r="N415" s="159">
        <v>47138733.030000001</v>
      </c>
      <c r="O415" s="159">
        <v>40500841.75</v>
      </c>
      <c r="P415" s="159">
        <v>28814859.199999999</v>
      </c>
      <c r="Q415" s="159">
        <v>15270146</v>
      </c>
      <c r="R415" s="159">
        <v>13544713.199999999</v>
      </c>
      <c r="S415" s="159">
        <v>6637891.2800000003</v>
      </c>
      <c r="T415" s="159">
        <v>6800</v>
      </c>
      <c r="U415" s="159">
        <v>41950707.299999997</v>
      </c>
      <c r="V415" s="159">
        <v>34744084.289999999</v>
      </c>
      <c r="W415" s="159">
        <v>14211149.859999999</v>
      </c>
      <c r="X415" s="159">
        <v>106523.31</v>
      </c>
      <c r="Y415" s="159">
        <v>7206623.0099999998</v>
      </c>
      <c r="Z415" s="159">
        <v>3715353.3</v>
      </c>
      <c r="AA415" s="159">
        <v>0</v>
      </c>
      <c r="AB415" s="159">
        <v>3715353.3</v>
      </c>
      <c r="AC415" s="159">
        <v>6473134.5300000003</v>
      </c>
      <c r="AD415" s="159">
        <v>1287134.53</v>
      </c>
      <c r="AE415" s="159">
        <v>7963055.3200000003</v>
      </c>
      <c r="AF415" s="159">
        <v>5756757.46</v>
      </c>
      <c r="AG415" s="159">
        <v>178042.7</v>
      </c>
      <c r="AH415" s="159">
        <v>207887.77</v>
      </c>
      <c r="AI415" s="159">
        <v>0</v>
      </c>
      <c r="AJ415" s="159">
        <v>0</v>
      </c>
    </row>
    <row r="416" spans="1:36">
      <c r="A416" s="153">
        <v>6</v>
      </c>
      <c r="B416" s="154">
        <v>9</v>
      </c>
      <c r="C416" s="154">
        <v>7</v>
      </c>
      <c r="D416" s="155">
        <v>2</v>
      </c>
      <c r="E416" s="155" t="s">
        <v>556</v>
      </c>
      <c r="F416" s="156" t="s">
        <v>3296</v>
      </c>
      <c r="G416" s="156" t="s">
        <v>556</v>
      </c>
      <c r="H416" s="156" t="s">
        <v>3302</v>
      </c>
      <c r="I416" s="155">
        <v>609072</v>
      </c>
      <c r="J416" s="157" t="s">
        <v>2387</v>
      </c>
      <c r="K416" s="157"/>
      <c r="L416" s="155">
        <v>2022</v>
      </c>
      <c r="M416" s="158">
        <v>14373</v>
      </c>
      <c r="N416" s="159">
        <v>92652065.079999998</v>
      </c>
      <c r="O416" s="159">
        <v>79094722.469999999</v>
      </c>
      <c r="P416" s="159">
        <v>41617983.370000005</v>
      </c>
      <c r="Q416" s="159">
        <v>16704733</v>
      </c>
      <c r="R416" s="159">
        <v>24913250.370000001</v>
      </c>
      <c r="S416" s="159">
        <v>13557342.609999999</v>
      </c>
      <c r="T416" s="159">
        <v>326528.34000000003</v>
      </c>
      <c r="U416" s="159">
        <v>82035048.769999996</v>
      </c>
      <c r="V416" s="159">
        <v>63295261.020000003</v>
      </c>
      <c r="W416" s="159">
        <v>21034254.809999999</v>
      </c>
      <c r="X416" s="159">
        <v>409132.45</v>
      </c>
      <c r="Y416" s="159">
        <v>18739787.75</v>
      </c>
      <c r="Z416" s="159">
        <v>14023995.92</v>
      </c>
      <c r="AA416" s="159">
        <v>0</v>
      </c>
      <c r="AB416" s="159">
        <v>14023995.92</v>
      </c>
      <c r="AC416" s="159">
        <v>11287747.52</v>
      </c>
      <c r="AD416" s="159">
        <v>3406131.52</v>
      </c>
      <c r="AE416" s="159">
        <v>28179981.710000001</v>
      </c>
      <c r="AF416" s="159">
        <v>15799461.449999999</v>
      </c>
      <c r="AG416" s="159">
        <v>903664.4</v>
      </c>
      <c r="AH416" s="159">
        <v>787044.57</v>
      </c>
      <c r="AI416" s="159">
        <v>0</v>
      </c>
      <c r="AJ416" s="159">
        <v>0</v>
      </c>
    </row>
    <row r="417" spans="1:36">
      <c r="A417" s="153">
        <v>6</v>
      </c>
      <c r="B417" s="154">
        <v>9</v>
      </c>
      <c r="C417" s="154">
        <v>8</v>
      </c>
      <c r="D417" s="155">
        <v>2</v>
      </c>
      <c r="E417" s="155" t="s">
        <v>556</v>
      </c>
      <c r="F417" s="156" t="s">
        <v>3296</v>
      </c>
      <c r="G417" s="156" t="s">
        <v>556</v>
      </c>
      <c r="H417" s="156" t="s">
        <v>3303</v>
      </c>
      <c r="I417" s="155">
        <v>609082</v>
      </c>
      <c r="J417" s="157" t="s">
        <v>2102</v>
      </c>
      <c r="K417" s="157"/>
      <c r="L417" s="155">
        <v>2022</v>
      </c>
      <c r="M417" s="158">
        <v>14307</v>
      </c>
      <c r="N417" s="159">
        <v>90179302.239999995</v>
      </c>
      <c r="O417" s="159">
        <v>79558004.400000006</v>
      </c>
      <c r="P417" s="159">
        <v>39617077.469999999</v>
      </c>
      <c r="Q417" s="159">
        <v>14254779</v>
      </c>
      <c r="R417" s="159">
        <v>25362298.469999999</v>
      </c>
      <c r="S417" s="159">
        <v>10621297.84</v>
      </c>
      <c r="T417" s="159">
        <v>26001.02</v>
      </c>
      <c r="U417" s="159">
        <v>75391090.319999993</v>
      </c>
      <c r="V417" s="159">
        <v>62865845.68</v>
      </c>
      <c r="W417" s="159">
        <v>16763879.869999999</v>
      </c>
      <c r="X417" s="159">
        <v>114387.52</v>
      </c>
      <c r="Y417" s="159">
        <v>12525244.640000001</v>
      </c>
      <c r="Z417" s="159">
        <v>9963751.0999999996</v>
      </c>
      <c r="AA417" s="159">
        <v>2921369.87</v>
      </c>
      <c r="AB417" s="159">
        <v>7042381.2299999995</v>
      </c>
      <c r="AC417" s="159">
        <v>13474223.630000001</v>
      </c>
      <c r="AD417" s="159">
        <v>2220645</v>
      </c>
      <c r="AE417" s="159">
        <v>9250306.2100000009</v>
      </c>
      <c r="AF417" s="159">
        <v>16692158.720000001</v>
      </c>
      <c r="AG417" s="159">
        <v>448875.2</v>
      </c>
      <c r="AH417" s="159">
        <v>340307.37</v>
      </c>
      <c r="AI417" s="159">
        <v>0</v>
      </c>
      <c r="AJ417" s="159">
        <v>0</v>
      </c>
    </row>
    <row r="418" spans="1:36">
      <c r="A418" s="153">
        <v>6</v>
      </c>
      <c r="B418" s="154">
        <v>9</v>
      </c>
      <c r="C418" s="154">
        <v>9</v>
      </c>
      <c r="D418" s="155">
        <v>2</v>
      </c>
      <c r="E418" s="155" t="s">
        <v>556</v>
      </c>
      <c r="F418" s="156" t="s">
        <v>3296</v>
      </c>
      <c r="G418" s="156" t="s">
        <v>556</v>
      </c>
      <c r="H418" s="156" t="s">
        <v>3304</v>
      </c>
      <c r="I418" s="155">
        <v>609092</v>
      </c>
      <c r="J418" s="157" t="s">
        <v>2386</v>
      </c>
      <c r="K418" s="157"/>
      <c r="L418" s="155">
        <v>2022</v>
      </c>
      <c r="M418" s="158">
        <v>4243</v>
      </c>
      <c r="N418" s="159">
        <v>26517462.09</v>
      </c>
      <c r="O418" s="159">
        <v>21449827.73</v>
      </c>
      <c r="P418" s="159">
        <v>14986618.370000001</v>
      </c>
      <c r="Q418" s="159">
        <v>7862722</v>
      </c>
      <c r="R418" s="159">
        <v>7123896.3700000001</v>
      </c>
      <c r="S418" s="159">
        <v>5067634.3600000003</v>
      </c>
      <c r="T418" s="159">
        <v>10350</v>
      </c>
      <c r="U418" s="159">
        <v>23068262.120000001</v>
      </c>
      <c r="V418" s="159">
        <v>19591645.379999999</v>
      </c>
      <c r="W418" s="159">
        <v>8016906.8600000003</v>
      </c>
      <c r="X418" s="159">
        <v>6958.43</v>
      </c>
      <c r="Y418" s="159">
        <v>3476616.74</v>
      </c>
      <c r="Z418" s="159">
        <v>2686733.9</v>
      </c>
      <c r="AA418" s="159">
        <v>0</v>
      </c>
      <c r="AB418" s="159">
        <v>2686733.9</v>
      </c>
      <c r="AC418" s="159">
        <v>3200747</v>
      </c>
      <c r="AD418" s="159">
        <v>819500</v>
      </c>
      <c r="AE418" s="159">
        <v>0</v>
      </c>
      <c r="AF418" s="159">
        <v>1858182.35</v>
      </c>
      <c r="AG418" s="159">
        <v>0</v>
      </c>
      <c r="AH418" s="159">
        <v>0</v>
      </c>
      <c r="AI418" s="159">
        <v>0</v>
      </c>
      <c r="AJ418" s="159">
        <v>0</v>
      </c>
    </row>
    <row r="419" spans="1:36">
      <c r="A419" s="153">
        <v>6</v>
      </c>
      <c r="B419" s="154">
        <v>9</v>
      </c>
      <c r="C419" s="154">
        <v>10</v>
      </c>
      <c r="D419" s="155">
        <v>2</v>
      </c>
      <c r="E419" s="155" t="s">
        <v>556</v>
      </c>
      <c r="F419" s="156" t="s">
        <v>3296</v>
      </c>
      <c r="G419" s="156" t="s">
        <v>556</v>
      </c>
      <c r="H419" s="156" t="s">
        <v>3305</v>
      </c>
      <c r="I419" s="155">
        <v>609102</v>
      </c>
      <c r="J419" s="157" t="s">
        <v>2385</v>
      </c>
      <c r="K419" s="157"/>
      <c r="L419" s="155">
        <v>2022</v>
      </c>
      <c r="M419" s="158">
        <v>11885</v>
      </c>
      <c r="N419" s="159">
        <v>77660520.069999993</v>
      </c>
      <c r="O419" s="159">
        <v>65776550.409999996</v>
      </c>
      <c r="P419" s="159">
        <v>45155337.620000005</v>
      </c>
      <c r="Q419" s="159">
        <v>21510377</v>
      </c>
      <c r="R419" s="159">
        <v>23644960.620000001</v>
      </c>
      <c r="S419" s="159">
        <v>11883969.66</v>
      </c>
      <c r="T419" s="159">
        <v>336077.14</v>
      </c>
      <c r="U419" s="159">
        <v>73070794.090000004</v>
      </c>
      <c r="V419" s="159">
        <v>58591819.729999997</v>
      </c>
      <c r="W419" s="159">
        <v>21681313.370000001</v>
      </c>
      <c r="X419" s="159">
        <v>177146.17</v>
      </c>
      <c r="Y419" s="159">
        <v>14478974.359999999</v>
      </c>
      <c r="Z419" s="159">
        <v>7429896.1200000001</v>
      </c>
      <c r="AA419" s="159">
        <v>0</v>
      </c>
      <c r="AB419" s="159">
        <v>7429896.1200000001</v>
      </c>
      <c r="AC419" s="159">
        <v>1466000</v>
      </c>
      <c r="AD419" s="159">
        <v>1466000</v>
      </c>
      <c r="AE419" s="159">
        <v>15412929.83</v>
      </c>
      <c r="AF419" s="159">
        <v>7184730.6799999997</v>
      </c>
      <c r="AG419" s="159">
        <v>1091554.49</v>
      </c>
      <c r="AH419" s="159">
        <v>868657.66</v>
      </c>
      <c r="AI419" s="159">
        <v>0</v>
      </c>
      <c r="AJ419" s="159">
        <v>0</v>
      </c>
    </row>
    <row r="420" spans="1:36">
      <c r="A420" s="153">
        <v>6</v>
      </c>
      <c r="B420" s="154">
        <v>9</v>
      </c>
      <c r="C420" s="154">
        <v>11</v>
      </c>
      <c r="D420" s="155">
        <v>2</v>
      </c>
      <c r="E420" s="155" t="s">
        <v>556</v>
      </c>
      <c r="F420" s="156" t="s">
        <v>3296</v>
      </c>
      <c r="G420" s="156" t="s">
        <v>556</v>
      </c>
      <c r="H420" s="156" t="s">
        <v>3306</v>
      </c>
      <c r="I420" s="155">
        <v>609112</v>
      </c>
      <c r="J420" s="157" t="s">
        <v>2384</v>
      </c>
      <c r="K420" s="157"/>
      <c r="L420" s="155">
        <v>2022</v>
      </c>
      <c r="M420" s="158">
        <v>20177</v>
      </c>
      <c r="N420" s="159">
        <v>120114352.06</v>
      </c>
      <c r="O420" s="159">
        <v>107845123.16</v>
      </c>
      <c r="P420" s="159">
        <v>59170420.689999998</v>
      </c>
      <c r="Q420" s="159">
        <v>23386830</v>
      </c>
      <c r="R420" s="159">
        <v>35783590.689999998</v>
      </c>
      <c r="S420" s="159">
        <v>12269228.9</v>
      </c>
      <c r="T420" s="159">
        <v>130696.04</v>
      </c>
      <c r="U420" s="159">
        <v>97430180.709999993</v>
      </c>
      <c r="V420" s="159">
        <v>91760412.549999997</v>
      </c>
      <c r="W420" s="159">
        <v>33950489.810000002</v>
      </c>
      <c r="X420" s="159">
        <v>327254.67</v>
      </c>
      <c r="Y420" s="159">
        <v>5669768.1600000001</v>
      </c>
      <c r="Z420" s="159">
        <v>5150002.6500000004</v>
      </c>
      <c r="AA420" s="159">
        <v>1100000</v>
      </c>
      <c r="AB420" s="159">
        <v>4050002.6500000004</v>
      </c>
      <c r="AC420" s="159">
        <v>3927903.79</v>
      </c>
      <c r="AD420" s="159">
        <v>3907903.79</v>
      </c>
      <c r="AE420" s="159">
        <v>27872083.059999999</v>
      </c>
      <c r="AF420" s="159">
        <v>16084710.609999999</v>
      </c>
      <c r="AG420" s="159">
        <v>374807.93</v>
      </c>
      <c r="AH420" s="159">
        <v>341314.11</v>
      </c>
      <c r="AI420" s="159">
        <v>0</v>
      </c>
      <c r="AJ420" s="159">
        <v>0</v>
      </c>
    </row>
    <row r="421" spans="1:36">
      <c r="A421" s="153">
        <v>6</v>
      </c>
      <c r="B421" s="154">
        <v>9</v>
      </c>
      <c r="C421" s="154">
        <v>12</v>
      </c>
      <c r="D421" s="155">
        <v>2</v>
      </c>
      <c r="E421" s="155" t="s">
        <v>556</v>
      </c>
      <c r="F421" s="156" t="s">
        <v>3296</v>
      </c>
      <c r="G421" s="156" t="s">
        <v>556</v>
      </c>
      <c r="H421" s="156" t="s">
        <v>3307</v>
      </c>
      <c r="I421" s="155">
        <v>609122</v>
      </c>
      <c r="J421" s="157" t="s">
        <v>2383</v>
      </c>
      <c r="K421" s="157"/>
      <c r="L421" s="155">
        <v>2022</v>
      </c>
      <c r="M421" s="158">
        <v>8122</v>
      </c>
      <c r="N421" s="159">
        <v>47769759.780000001</v>
      </c>
      <c r="O421" s="159">
        <v>40311664.119999997</v>
      </c>
      <c r="P421" s="159">
        <v>28239209.140000001</v>
      </c>
      <c r="Q421" s="159">
        <v>13345211</v>
      </c>
      <c r="R421" s="159">
        <v>14893998.140000001</v>
      </c>
      <c r="S421" s="159">
        <v>7458095.6600000001</v>
      </c>
      <c r="T421" s="159">
        <v>94334.2</v>
      </c>
      <c r="U421" s="159">
        <v>42798550.640000001</v>
      </c>
      <c r="V421" s="159">
        <v>35859458.630000003</v>
      </c>
      <c r="W421" s="159">
        <v>13253641.5</v>
      </c>
      <c r="X421" s="159">
        <v>166154.25</v>
      </c>
      <c r="Y421" s="159">
        <v>6939092.0099999998</v>
      </c>
      <c r="Z421" s="159">
        <v>6668417.1200000001</v>
      </c>
      <c r="AA421" s="159">
        <v>0</v>
      </c>
      <c r="AB421" s="159">
        <v>6668417.1200000001</v>
      </c>
      <c r="AC421" s="159">
        <v>5254038</v>
      </c>
      <c r="AD421" s="159">
        <v>1320000</v>
      </c>
      <c r="AE421" s="159">
        <v>14810000</v>
      </c>
      <c r="AF421" s="159">
        <v>4452205.49</v>
      </c>
      <c r="AG421" s="159">
        <v>759139.55</v>
      </c>
      <c r="AH421" s="159">
        <v>530769.69999999995</v>
      </c>
      <c r="AI421" s="159">
        <v>0</v>
      </c>
      <c r="AJ421" s="159">
        <v>0</v>
      </c>
    </row>
    <row r="422" spans="1:36">
      <c r="A422" s="153">
        <v>6</v>
      </c>
      <c r="B422" s="154">
        <v>9</v>
      </c>
      <c r="C422" s="154">
        <v>13</v>
      </c>
      <c r="D422" s="155">
        <v>2</v>
      </c>
      <c r="E422" s="155" t="s">
        <v>556</v>
      </c>
      <c r="F422" s="156" t="s">
        <v>3296</v>
      </c>
      <c r="G422" s="156" t="s">
        <v>556</v>
      </c>
      <c r="H422" s="156" t="s">
        <v>3308</v>
      </c>
      <c r="I422" s="155">
        <v>609132</v>
      </c>
      <c r="J422" s="157" t="s">
        <v>2382</v>
      </c>
      <c r="K422" s="157"/>
      <c r="L422" s="155">
        <v>2022</v>
      </c>
      <c r="M422" s="158">
        <v>5944</v>
      </c>
      <c r="N422" s="159">
        <v>47252541.649999999</v>
      </c>
      <c r="O422" s="159">
        <v>33485801.420000002</v>
      </c>
      <c r="P422" s="159">
        <v>25624353.93</v>
      </c>
      <c r="Q422" s="159">
        <v>12713979</v>
      </c>
      <c r="R422" s="159">
        <v>12910374.93</v>
      </c>
      <c r="S422" s="159">
        <v>13766740.23</v>
      </c>
      <c r="T422" s="159">
        <v>0</v>
      </c>
      <c r="U422" s="159">
        <v>40573523.210000001</v>
      </c>
      <c r="V422" s="159">
        <v>30422518.550000001</v>
      </c>
      <c r="W422" s="159">
        <v>10349039.550000001</v>
      </c>
      <c r="X422" s="159">
        <v>80227.399999999994</v>
      </c>
      <c r="Y422" s="159">
        <v>10151004.66</v>
      </c>
      <c r="Z422" s="159">
        <v>4390591.6500000004</v>
      </c>
      <c r="AA422" s="159">
        <v>0</v>
      </c>
      <c r="AB422" s="159">
        <v>4390591.6500000004</v>
      </c>
      <c r="AC422" s="159">
        <v>8098161</v>
      </c>
      <c r="AD422" s="159">
        <v>1009800</v>
      </c>
      <c r="AE422" s="159">
        <v>4680400</v>
      </c>
      <c r="AF422" s="159">
        <v>3063282.87</v>
      </c>
      <c r="AG422" s="159">
        <v>457707.6</v>
      </c>
      <c r="AH422" s="159">
        <v>375509.25</v>
      </c>
      <c r="AI422" s="159">
        <v>0</v>
      </c>
      <c r="AJ422" s="159">
        <v>0</v>
      </c>
    </row>
    <row r="423" spans="1:36">
      <c r="A423" s="153">
        <v>6</v>
      </c>
      <c r="B423" s="154">
        <v>9</v>
      </c>
      <c r="C423" s="154">
        <v>14</v>
      </c>
      <c r="D423" s="155">
        <v>2</v>
      </c>
      <c r="E423" s="155" t="s">
        <v>556</v>
      </c>
      <c r="F423" s="156" t="s">
        <v>3296</v>
      </c>
      <c r="G423" s="156" t="s">
        <v>556</v>
      </c>
      <c r="H423" s="156" t="s">
        <v>3309</v>
      </c>
      <c r="I423" s="155">
        <v>609142</v>
      </c>
      <c r="J423" s="157" t="s">
        <v>2381</v>
      </c>
      <c r="K423" s="157"/>
      <c r="L423" s="155">
        <v>2022</v>
      </c>
      <c r="M423" s="158">
        <v>12847</v>
      </c>
      <c r="N423" s="159">
        <v>78337973.870000005</v>
      </c>
      <c r="O423" s="159">
        <v>68217886.209999993</v>
      </c>
      <c r="P423" s="159">
        <v>39019648.620000005</v>
      </c>
      <c r="Q423" s="159">
        <v>14554021</v>
      </c>
      <c r="R423" s="159">
        <v>24465627.620000001</v>
      </c>
      <c r="S423" s="159">
        <v>10120087.66</v>
      </c>
      <c r="T423" s="159">
        <v>455095.92</v>
      </c>
      <c r="U423" s="159">
        <v>76317548.180000007</v>
      </c>
      <c r="V423" s="159">
        <v>59283419.25</v>
      </c>
      <c r="W423" s="159">
        <v>17222913.43</v>
      </c>
      <c r="X423" s="159">
        <v>379664.96</v>
      </c>
      <c r="Y423" s="159">
        <v>17034128.93</v>
      </c>
      <c r="Z423" s="159">
        <v>15250568.98</v>
      </c>
      <c r="AA423" s="159">
        <v>0</v>
      </c>
      <c r="AB423" s="159">
        <v>15250568.98</v>
      </c>
      <c r="AC423" s="159">
        <v>2921000</v>
      </c>
      <c r="AD423" s="159">
        <v>2921000</v>
      </c>
      <c r="AE423" s="159">
        <v>29506900</v>
      </c>
      <c r="AF423" s="159">
        <v>8934466.9600000009</v>
      </c>
      <c r="AG423" s="159">
        <v>552033.32999999996</v>
      </c>
      <c r="AH423" s="159">
        <v>680182.13</v>
      </c>
      <c r="AI423" s="159">
        <v>0</v>
      </c>
      <c r="AJ423" s="159">
        <v>0</v>
      </c>
    </row>
    <row r="424" spans="1:36">
      <c r="A424" s="153">
        <v>6</v>
      </c>
      <c r="B424" s="154">
        <v>9</v>
      </c>
      <c r="C424" s="154">
        <v>15</v>
      </c>
      <c r="D424" s="155">
        <v>2</v>
      </c>
      <c r="E424" s="155" t="s">
        <v>556</v>
      </c>
      <c r="F424" s="156" t="s">
        <v>3296</v>
      </c>
      <c r="G424" s="156" t="s">
        <v>556</v>
      </c>
      <c r="H424" s="156" t="s">
        <v>3310</v>
      </c>
      <c r="I424" s="155">
        <v>609152</v>
      </c>
      <c r="J424" s="157" t="s">
        <v>2380</v>
      </c>
      <c r="K424" s="157"/>
      <c r="L424" s="155">
        <v>2022</v>
      </c>
      <c r="M424" s="158">
        <v>4324</v>
      </c>
      <c r="N424" s="159">
        <v>26881584</v>
      </c>
      <c r="O424" s="159">
        <v>19237157.84</v>
      </c>
      <c r="P424" s="159">
        <v>13976175.24</v>
      </c>
      <c r="Q424" s="159">
        <v>7695214</v>
      </c>
      <c r="R424" s="159">
        <v>6280961.2400000002</v>
      </c>
      <c r="S424" s="159">
        <v>7644426.1600000001</v>
      </c>
      <c r="T424" s="159">
        <v>65008.95</v>
      </c>
      <c r="U424" s="159">
        <v>24522596.489999998</v>
      </c>
      <c r="V424" s="159">
        <v>16888611.75</v>
      </c>
      <c r="W424" s="159">
        <v>7228585.6699999999</v>
      </c>
      <c r="X424" s="159">
        <v>23858.48</v>
      </c>
      <c r="Y424" s="159">
        <v>7633984.7400000002</v>
      </c>
      <c r="Z424" s="159">
        <v>1683553.7</v>
      </c>
      <c r="AA424" s="159">
        <v>0</v>
      </c>
      <c r="AB424" s="159">
        <v>1683553.7</v>
      </c>
      <c r="AC424" s="159">
        <v>3430357</v>
      </c>
      <c r="AD424" s="159">
        <v>480000</v>
      </c>
      <c r="AE424" s="159">
        <v>1170000</v>
      </c>
      <c r="AF424" s="159">
        <v>2348546.09</v>
      </c>
      <c r="AG424" s="159">
        <v>0</v>
      </c>
      <c r="AH424" s="159">
        <v>76855</v>
      </c>
      <c r="AI424" s="159">
        <v>0</v>
      </c>
      <c r="AJ424" s="159">
        <v>0</v>
      </c>
    </row>
    <row r="425" spans="1:36">
      <c r="A425" s="153">
        <v>6</v>
      </c>
      <c r="B425" s="154">
        <v>9</v>
      </c>
      <c r="C425" s="154">
        <v>16</v>
      </c>
      <c r="D425" s="155">
        <v>2</v>
      </c>
      <c r="E425" s="155" t="s">
        <v>556</v>
      </c>
      <c r="F425" s="156" t="s">
        <v>3296</v>
      </c>
      <c r="G425" s="156" t="s">
        <v>556</v>
      </c>
      <c r="H425" s="156" t="s">
        <v>3311</v>
      </c>
      <c r="I425" s="155">
        <v>609162</v>
      </c>
      <c r="J425" s="157" t="s">
        <v>1716</v>
      </c>
      <c r="K425" s="157"/>
      <c r="L425" s="155">
        <v>2022</v>
      </c>
      <c r="M425" s="158">
        <v>2838</v>
      </c>
      <c r="N425" s="159">
        <v>16160466.57</v>
      </c>
      <c r="O425" s="159">
        <v>13274455.59</v>
      </c>
      <c r="P425" s="159">
        <v>10675610.82</v>
      </c>
      <c r="Q425" s="159">
        <v>5963996</v>
      </c>
      <c r="R425" s="159">
        <v>4711614.82</v>
      </c>
      <c r="S425" s="159">
        <v>2886010.98</v>
      </c>
      <c r="T425" s="159">
        <v>180000</v>
      </c>
      <c r="U425" s="159">
        <v>12613691.109999999</v>
      </c>
      <c r="V425" s="159">
        <v>10665405.35</v>
      </c>
      <c r="W425" s="159">
        <v>4239155.08</v>
      </c>
      <c r="X425" s="159">
        <v>16405.099999999999</v>
      </c>
      <c r="Y425" s="159">
        <v>1948285.76</v>
      </c>
      <c r="Z425" s="159">
        <v>1538974.51</v>
      </c>
      <c r="AA425" s="159">
        <v>0</v>
      </c>
      <c r="AB425" s="159">
        <v>1538974.51</v>
      </c>
      <c r="AC425" s="159">
        <v>3000000</v>
      </c>
      <c r="AD425" s="159">
        <v>1830000</v>
      </c>
      <c r="AE425" s="159">
        <v>0</v>
      </c>
      <c r="AF425" s="159">
        <v>2609050.2400000002</v>
      </c>
      <c r="AG425" s="159">
        <v>0</v>
      </c>
      <c r="AH425" s="159">
        <v>0</v>
      </c>
      <c r="AI425" s="159">
        <v>0</v>
      </c>
      <c r="AJ425" s="159">
        <v>0</v>
      </c>
    </row>
    <row r="426" spans="1:36">
      <c r="A426" s="153">
        <v>6</v>
      </c>
      <c r="B426" s="154">
        <v>10</v>
      </c>
      <c r="C426" s="154">
        <v>1</v>
      </c>
      <c r="D426" s="155">
        <v>2</v>
      </c>
      <c r="E426" s="155" t="s">
        <v>556</v>
      </c>
      <c r="F426" s="156" t="s">
        <v>3312</v>
      </c>
      <c r="G426" s="156" t="s">
        <v>556</v>
      </c>
      <c r="H426" s="156" t="s">
        <v>3313</v>
      </c>
      <c r="I426" s="155">
        <v>610012</v>
      </c>
      <c r="J426" s="157" t="s">
        <v>2379</v>
      </c>
      <c r="K426" s="157"/>
      <c r="L426" s="155">
        <v>2022</v>
      </c>
      <c r="M426" s="158">
        <v>7853</v>
      </c>
      <c r="N426" s="159">
        <v>55226272.119999997</v>
      </c>
      <c r="O426" s="159">
        <v>51368706.380000003</v>
      </c>
      <c r="P426" s="159">
        <v>25336024.98</v>
      </c>
      <c r="Q426" s="159">
        <v>8981374</v>
      </c>
      <c r="R426" s="159">
        <v>16354650.98</v>
      </c>
      <c r="S426" s="159">
        <v>3857565.74</v>
      </c>
      <c r="T426" s="159">
        <v>4150</v>
      </c>
      <c r="U426" s="159">
        <v>60822134.049999997</v>
      </c>
      <c r="V426" s="159">
        <v>47500765.909999996</v>
      </c>
      <c r="W426" s="159">
        <v>20039979.07</v>
      </c>
      <c r="X426" s="159">
        <v>41202.68</v>
      </c>
      <c r="Y426" s="159">
        <v>13321368.140000001</v>
      </c>
      <c r="Z426" s="159">
        <v>10567426.550000001</v>
      </c>
      <c r="AA426" s="159">
        <v>69507</v>
      </c>
      <c r="AB426" s="159">
        <v>10497919.550000001</v>
      </c>
      <c r="AC426" s="159">
        <v>1378028</v>
      </c>
      <c r="AD426" s="159">
        <v>1328028</v>
      </c>
      <c r="AE426" s="159">
        <v>2112112</v>
      </c>
      <c r="AF426" s="159">
        <v>3867940.47</v>
      </c>
      <c r="AG426" s="159">
        <v>485295.82</v>
      </c>
      <c r="AH426" s="159">
        <v>276015.33</v>
      </c>
      <c r="AI426" s="159">
        <v>0</v>
      </c>
      <c r="AJ426" s="159">
        <v>0</v>
      </c>
    </row>
    <row r="427" spans="1:36">
      <c r="A427" s="153">
        <v>6</v>
      </c>
      <c r="B427" s="154">
        <v>10</v>
      </c>
      <c r="C427" s="154">
        <v>2</v>
      </c>
      <c r="D427" s="155">
        <v>2</v>
      </c>
      <c r="E427" s="155" t="s">
        <v>556</v>
      </c>
      <c r="F427" s="156" t="s">
        <v>3312</v>
      </c>
      <c r="G427" s="156" t="s">
        <v>556</v>
      </c>
      <c r="H427" s="156" t="s">
        <v>3314</v>
      </c>
      <c r="I427" s="155">
        <v>610022</v>
      </c>
      <c r="J427" s="157" t="s">
        <v>2378</v>
      </c>
      <c r="K427" s="157"/>
      <c r="L427" s="155">
        <v>2022</v>
      </c>
      <c r="M427" s="158">
        <v>5651</v>
      </c>
      <c r="N427" s="159">
        <v>38360420.729999997</v>
      </c>
      <c r="O427" s="159">
        <v>32375496.710000001</v>
      </c>
      <c r="P427" s="159">
        <v>18447898.280000001</v>
      </c>
      <c r="Q427" s="159">
        <v>6903396</v>
      </c>
      <c r="R427" s="159">
        <v>11544502.279999999</v>
      </c>
      <c r="S427" s="159">
        <v>5984924.0199999996</v>
      </c>
      <c r="T427" s="159">
        <v>1693762.55</v>
      </c>
      <c r="U427" s="159">
        <v>39539489.090000004</v>
      </c>
      <c r="V427" s="159">
        <v>31030517.73</v>
      </c>
      <c r="W427" s="159">
        <v>12138561.710000001</v>
      </c>
      <c r="X427" s="159">
        <v>88223.12</v>
      </c>
      <c r="Y427" s="159">
        <v>8508971.3599999994</v>
      </c>
      <c r="Z427" s="159">
        <v>6352956.9800000004</v>
      </c>
      <c r="AA427" s="159">
        <v>2800000</v>
      </c>
      <c r="AB427" s="159">
        <v>3552956.9800000004</v>
      </c>
      <c r="AC427" s="159">
        <v>1523969</v>
      </c>
      <c r="AD427" s="159">
        <v>1463969</v>
      </c>
      <c r="AE427" s="159">
        <v>8082206</v>
      </c>
      <c r="AF427" s="159">
        <v>1344978.98</v>
      </c>
      <c r="AG427" s="159">
        <v>106473.28</v>
      </c>
      <c r="AH427" s="159">
        <v>318825.05</v>
      </c>
      <c r="AI427" s="159">
        <v>0</v>
      </c>
      <c r="AJ427" s="159">
        <v>0</v>
      </c>
    </row>
    <row r="428" spans="1:36">
      <c r="A428" s="153">
        <v>6</v>
      </c>
      <c r="B428" s="154">
        <v>10</v>
      </c>
      <c r="C428" s="154">
        <v>3</v>
      </c>
      <c r="D428" s="155">
        <v>3</v>
      </c>
      <c r="E428" s="155" t="s">
        <v>556</v>
      </c>
      <c r="F428" s="156" t="s">
        <v>3315</v>
      </c>
      <c r="G428" s="156" t="s">
        <v>556</v>
      </c>
      <c r="H428" s="156" t="s">
        <v>3316</v>
      </c>
      <c r="I428" s="155">
        <v>610033</v>
      </c>
      <c r="J428" s="157" t="s">
        <v>2377</v>
      </c>
      <c r="K428" s="157"/>
      <c r="L428" s="155">
        <v>2022</v>
      </c>
      <c r="M428" s="158">
        <v>22998</v>
      </c>
      <c r="N428" s="159">
        <v>118862752.27</v>
      </c>
      <c r="O428" s="159">
        <v>111313345.93000001</v>
      </c>
      <c r="P428" s="159">
        <v>65470803.329999998</v>
      </c>
      <c r="Q428" s="159">
        <v>27867745</v>
      </c>
      <c r="R428" s="159">
        <v>37603058.329999998</v>
      </c>
      <c r="S428" s="159">
        <v>7549406.3399999999</v>
      </c>
      <c r="T428" s="159">
        <v>1138941.3899999999</v>
      </c>
      <c r="U428" s="159">
        <v>113814863.68000001</v>
      </c>
      <c r="V428" s="159">
        <v>101593438.81999999</v>
      </c>
      <c r="W428" s="159">
        <v>41377091.18</v>
      </c>
      <c r="X428" s="159">
        <v>130055.93</v>
      </c>
      <c r="Y428" s="159">
        <v>12221424.859999999</v>
      </c>
      <c r="Z428" s="159">
        <v>6491007.0899999999</v>
      </c>
      <c r="AA428" s="159">
        <v>0</v>
      </c>
      <c r="AB428" s="159">
        <v>6491007.0899999999</v>
      </c>
      <c r="AC428" s="159">
        <v>3058711.14</v>
      </c>
      <c r="AD428" s="159">
        <v>3058711.14</v>
      </c>
      <c r="AE428" s="159">
        <v>13557602.6</v>
      </c>
      <c r="AF428" s="159">
        <v>9719907.1099999994</v>
      </c>
      <c r="AG428" s="159">
        <v>595384.74</v>
      </c>
      <c r="AH428" s="159">
        <v>639280.73</v>
      </c>
      <c r="AI428" s="159">
        <v>0</v>
      </c>
      <c r="AJ428" s="159">
        <v>0</v>
      </c>
    </row>
    <row r="429" spans="1:36">
      <c r="A429" s="153">
        <v>6</v>
      </c>
      <c r="B429" s="154">
        <v>10</v>
      </c>
      <c r="C429" s="154">
        <v>4</v>
      </c>
      <c r="D429" s="155">
        <v>2</v>
      </c>
      <c r="E429" s="155" t="s">
        <v>556</v>
      </c>
      <c r="F429" s="156" t="s">
        <v>3312</v>
      </c>
      <c r="G429" s="156" t="s">
        <v>556</v>
      </c>
      <c r="H429" s="156" t="s">
        <v>3317</v>
      </c>
      <c r="I429" s="155">
        <v>610042</v>
      </c>
      <c r="J429" s="157" t="s">
        <v>2376</v>
      </c>
      <c r="K429" s="157"/>
      <c r="L429" s="155">
        <v>2022</v>
      </c>
      <c r="M429" s="158">
        <v>9008</v>
      </c>
      <c r="N429" s="159">
        <v>59460028.969999999</v>
      </c>
      <c r="O429" s="159">
        <v>46913639.509999998</v>
      </c>
      <c r="P429" s="159">
        <v>31719856.050000001</v>
      </c>
      <c r="Q429" s="159">
        <v>15530673</v>
      </c>
      <c r="R429" s="159">
        <v>16189183.050000001</v>
      </c>
      <c r="S429" s="159">
        <v>12546389.460000001</v>
      </c>
      <c r="T429" s="159">
        <v>625290</v>
      </c>
      <c r="U429" s="159">
        <v>59501493.079999998</v>
      </c>
      <c r="V429" s="159">
        <v>45615792.969999999</v>
      </c>
      <c r="W429" s="159">
        <v>17118247.079999998</v>
      </c>
      <c r="X429" s="159">
        <v>530371.97</v>
      </c>
      <c r="Y429" s="159">
        <v>13885700.109999999</v>
      </c>
      <c r="Z429" s="159">
        <v>8441640.4700000007</v>
      </c>
      <c r="AA429" s="159">
        <v>5600000</v>
      </c>
      <c r="AB429" s="159">
        <v>2841640.4700000007</v>
      </c>
      <c r="AC429" s="159">
        <v>3390510</v>
      </c>
      <c r="AD429" s="159">
        <v>2074200</v>
      </c>
      <c r="AE429" s="159">
        <v>29775000</v>
      </c>
      <c r="AF429" s="159">
        <v>1297846.54</v>
      </c>
      <c r="AG429" s="159">
        <v>37057.74</v>
      </c>
      <c r="AH429" s="159">
        <v>37057.74</v>
      </c>
      <c r="AI429" s="159">
        <v>0</v>
      </c>
      <c r="AJ429" s="159">
        <v>0</v>
      </c>
    </row>
    <row r="430" spans="1:36">
      <c r="A430" s="153">
        <v>6</v>
      </c>
      <c r="B430" s="154">
        <v>10</v>
      </c>
      <c r="C430" s="154">
        <v>5</v>
      </c>
      <c r="D430" s="155">
        <v>2</v>
      </c>
      <c r="E430" s="155" t="s">
        <v>556</v>
      </c>
      <c r="F430" s="156" t="s">
        <v>3312</v>
      </c>
      <c r="G430" s="156" t="s">
        <v>556</v>
      </c>
      <c r="H430" s="156" t="s">
        <v>3318</v>
      </c>
      <c r="I430" s="155">
        <v>610052</v>
      </c>
      <c r="J430" s="157" t="s">
        <v>2375</v>
      </c>
      <c r="K430" s="157"/>
      <c r="L430" s="155">
        <v>2022</v>
      </c>
      <c r="M430" s="158">
        <v>5698</v>
      </c>
      <c r="N430" s="159">
        <v>58221741.829999998</v>
      </c>
      <c r="O430" s="159">
        <v>54053308.149999999</v>
      </c>
      <c r="P430" s="159">
        <v>20692040.84</v>
      </c>
      <c r="Q430" s="159">
        <v>9164389</v>
      </c>
      <c r="R430" s="159">
        <v>11527651.84</v>
      </c>
      <c r="S430" s="159">
        <v>4168433.68</v>
      </c>
      <c r="T430" s="159">
        <v>0</v>
      </c>
      <c r="U430" s="159">
        <v>63228924.740000002</v>
      </c>
      <c r="V430" s="159">
        <v>49533913.789999999</v>
      </c>
      <c r="W430" s="159">
        <v>20587137.48</v>
      </c>
      <c r="X430" s="159">
        <v>49297.66</v>
      </c>
      <c r="Y430" s="159">
        <v>13695010.949999999</v>
      </c>
      <c r="Z430" s="159">
        <v>11701535.880000001</v>
      </c>
      <c r="AA430" s="159">
        <v>300000</v>
      </c>
      <c r="AB430" s="159">
        <v>11401535.880000001</v>
      </c>
      <c r="AC430" s="159">
        <v>1640000</v>
      </c>
      <c r="AD430" s="159">
        <v>1640000</v>
      </c>
      <c r="AE430" s="159">
        <v>4020475.1</v>
      </c>
      <c r="AF430" s="159">
        <v>4519394.3600000003</v>
      </c>
      <c r="AG430" s="159">
        <v>65225</v>
      </c>
      <c r="AH430" s="159">
        <v>76718.34</v>
      </c>
      <c r="AI430" s="159">
        <v>0</v>
      </c>
      <c r="AJ430" s="159">
        <v>475.1</v>
      </c>
    </row>
    <row r="431" spans="1:36">
      <c r="A431" s="153">
        <v>6</v>
      </c>
      <c r="B431" s="154">
        <v>10</v>
      </c>
      <c r="C431" s="154">
        <v>6</v>
      </c>
      <c r="D431" s="155">
        <v>2</v>
      </c>
      <c r="E431" s="155" t="s">
        <v>556</v>
      </c>
      <c r="F431" s="156" t="s">
        <v>3312</v>
      </c>
      <c r="G431" s="156" t="s">
        <v>556</v>
      </c>
      <c r="H431" s="156" t="s">
        <v>3319</v>
      </c>
      <c r="I431" s="155">
        <v>610062</v>
      </c>
      <c r="J431" s="157" t="s">
        <v>2374</v>
      </c>
      <c r="K431" s="157"/>
      <c r="L431" s="155">
        <v>2022</v>
      </c>
      <c r="M431" s="158">
        <v>5845</v>
      </c>
      <c r="N431" s="159">
        <v>35718422.840000004</v>
      </c>
      <c r="O431" s="159">
        <v>30966493.25</v>
      </c>
      <c r="P431" s="159">
        <v>23171128.789999999</v>
      </c>
      <c r="Q431" s="159">
        <v>11848856</v>
      </c>
      <c r="R431" s="159">
        <v>11322272.789999999</v>
      </c>
      <c r="S431" s="159">
        <v>4751929.59</v>
      </c>
      <c r="T431" s="159">
        <v>12510</v>
      </c>
      <c r="U431" s="159">
        <v>32006795.379999999</v>
      </c>
      <c r="V431" s="159">
        <v>27432645.93</v>
      </c>
      <c r="W431" s="159">
        <v>7184190.2999999998</v>
      </c>
      <c r="X431" s="159">
        <v>63885.87</v>
      </c>
      <c r="Y431" s="159">
        <v>4574149.45</v>
      </c>
      <c r="Z431" s="159">
        <v>604984.65</v>
      </c>
      <c r="AA431" s="159">
        <v>0</v>
      </c>
      <c r="AB431" s="159">
        <v>604984.65</v>
      </c>
      <c r="AC431" s="159">
        <v>925000</v>
      </c>
      <c r="AD431" s="159">
        <v>925000</v>
      </c>
      <c r="AE431" s="159">
        <v>3125000</v>
      </c>
      <c r="AF431" s="159">
        <v>3533847.32</v>
      </c>
      <c r="AG431" s="159">
        <v>79067.11</v>
      </c>
      <c r="AH431" s="159">
        <v>97401.13</v>
      </c>
      <c r="AI431" s="159">
        <v>0</v>
      </c>
      <c r="AJ431" s="159">
        <v>0</v>
      </c>
    </row>
    <row r="432" spans="1:36">
      <c r="A432" s="153">
        <v>6</v>
      </c>
      <c r="B432" s="154">
        <v>11</v>
      </c>
      <c r="C432" s="154">
        <v>1</v>
      </c>
      <c r="D432" s="155">
        <v>1</v>
      </c>
      <c r="E432" s="155" t="s">
        <v>556</v>
      </c>
      <c r="F432" s="156" t="s">
        <v>3320</v>
      </c>
      <c r="G432" s="156" t="s">
        <v>556</v>
      </c>
      <c r="H432" s="156" t="s">
        <v>3321</v>
      </c>
      <c r="I432" s="155">
        <v>611011</v>
      </c>
      <c r="J432" s="157" t="s">
        <v>2372</v>
      </c>
      <c r="K432" s="157"/>
      <c r="L432" s="155">
        <v>2022</v>
      </c>
      <c r="M432" s="158">
        <v>29286</v>
      </c>
      <c r="N432" s="159">
        <v>152193800.50999999</v>
      </c>
      <c r="O432" s="159">
        <v>144171706.52000001</v>
      </c>
      <c r="P432" s="159">
        <v>79922640.819999993</v>
      </c>
      <c r="Q432" s="159">
        <v>33222749</v>
      </c>
      <c r="R432" s="159">
        <v>46699891.82</v>
      </c>
      <c r="S432" s="159">
        <v>8022093.9900000002</v>
      </c>
      <c r="T432" s="159">
        <v>4290086.6399999997</v>
      </c>
      <c r="U432" s="159">
        <v>144098088.15000001</v>
      </c>
      <c r="V432" s="159">
        <v>133821428.33</v>
      </c>
      <c r="W432" s="159">
        <v>55972181.780000001</v>
      </c>
      <c r="X432" s="159">
        <v>271503.94</v>
      </c>
      <c r="Y432" s="159">
        <v>10276659.82</v>
      </c>
      <c r="Z432" s="159">
        <v>10592035.16</v>
      </c>
      <c r="AA432" s="159">
        <v>0</v>
      </c>
      <c r="AB432" s="159">
        <v>10592035.16</v>
      </c>
      <c r="AC432" s="159">
        <v>3083871</v>
      </c>
      <c r="AD432" s="159">
        <v>3083871</v>
      </c>
      <c r="AE432" s="159">
        <v>17305806</v>
      </c>
      <c r="AF432" s="159">
        <v>10350278.189999999</v>
      </c>
      <c r="AG432" s="159">
        <v>1975.05</v>
      </c>
      <c r="AH432" s="159">
        <v>33578.660000000003</v>
      </c>
      <c r="AI432" s="159">
        <v>0</v>
      </c>
      <c r="AJ432" s="159">
        <v>0</v>
      </c>
    </row>
    <row r="433" spans="1:36">
      <c r="A433" s="153">
        <v>6</v>
      </c>
      <c r="B433" s="154">
        <v>11</v>
      </c>
      <c r="C433" s="154">
        <v>2</v>
      </c>
      <c r="D433" s="155">
        <v>1</v>
      </c>
      <c r="E433" s="155" t="s">
        <v>556</v>
      </c>
      <c r="F433" s="156" t="s">
        <v>3320</v>
      </c>
      <c r="G433" s="156" t="s">
        <v>556</v>
      </c>
      <c r="H433" s="156" t="s">
        <v>3322</v>
      </c>
      <c r="I433" s="155">
        <v>611021</v>
      </c>
      <c r="J433" s="157" t="s">
        <v>2369</v>
      </c>
      <c r="K433" s="157"/>
      <c r="L433" s="155">
        <v>2022</v>
      </c>
      <c r="M433" s="158">
        <v>2457</v>
      </c>
      <c r="N433" s="159">
        <v>17829415.059999999</v>
      </c>
      <c r="O433" s="159">
        <v>14036595.550000001</v>
      </c>
      <c r="P433" s="159">
        <v>8362301.0700000003</v>
      </c>
      <c r="Q433" s="159">
        <v>3635483</v>
      </c>
      <c r="R433" s="159">
        <v>4726818.07</v>
      </c>
      <c r="S433" s="159">
        <v>3792819.51</v>
      </c>
      <c r="T433" s="159">
        <v>463143.1</v>
      </c>
      <c r="U433" s="159">
        <v>15789075.539999999</v>
      </c>
      <c r="V433" s="159">
        <v>12804299.26</v>
      </c>
      <c r="W433" s="159">
        <v>5888111.3099999996</v>
      </c>
      <c r="X433" s="159">
        <v>23937.73</v>
      </c>
      <c r="Y433" s="159">
        <v>2984776.28</v>
      </c>
      <c r="Z433" s="159">
        <v>1384010.3</v>
      </c>
      <c r="AA433" s="159">
        <v>0</v>
      </c>
      <c r="AB433" s="159">
        <v>1384010.3</v>
      </c>
      <c r="AC433" s="159">
        <v>336250</v>
      </c>
      <c r="AD433" s="159">
        <v>336250</v>
      </c>
      <c r="AE433" s="159">
        <v>960662.16</v>
      </c>
      <c r="AF433" s="159">
        <v>1232296.29</v>
      </c>
      <c r="AG433" s="159">
        <v>444749.19</v>
      </c>
      <c r="AH433" s="159">
        <v>317712.02</v>
      </c>
      <c r="AI433" s="159">
        <v>0</v>
      </c>
      <c r="AJ433" s="159">
        <v>0</v>
      </c>
    </row>
    <row r="434" spans="1:36">
      <c r="A434" s="153">
        <v>6</v>
      </c>
      <c r="B434" s="154">
        <v>11</v>
      </c>
      <c r="C434" s="154">
        <v>3</v>
      </c>
      <c r="D434" s="155">
        <v>2</v>
      </c>
      <c r="E434" s="155" t="s">
        <v>556</v>
      </c>
      <c r="F434" s="156" t="s">
        <v>3323</v>
      </c>
      <c r="G434" s="156" t="s">
        <v>556</v>
      </c>
      <c r="H434" s="156" t="s">
        <v>3324</v>
      </c>
      <c r="I434" s="155">
        <v>611032</v>
      </c>
      <c r="J434" s="157" t="s">
        <v>2308</v>
      </c>
      <c r="K434" s="157"/>
      <c r="L434" s="155">
        <v>2022</v>
      </c>
      <c r="M434" s="158">
        <v>5479</v>
      </c>
      <c r="N434" s="159">
        <v>33967029.219999999</v>
      </c>
      <c r="O434" s="159">
        <v>30915601.440000001</v>
      </c>
      <c r="P434" s="159">
        <v>24449945.990000002</v>
      </c>
      <c r="Q434" s="159">
        <v>11647716</v>
      </c>
      <c r="R434" s="159">
        <v>12802229.99</v>
      </c>
      <c r="S434" s="159">
        <v>3051427.78</v>
      </c>
      <c r="T434" s="159">
        <v>199084</v>
      </c>
      <c r="U434" s="159">
        <v>31271908.43</v>
      </c>
      <c r="V434" s="159">
        <v>29032775.48</v>
      </c>
      <c r="W434" s="159">
        <v>12156850.619999999</v>
      </c>
      <c r="X434" s="159">
        <v>86177.43</v>
      </c>
      <c r="Y434" s="159">
        <v>2239132.9500000002</v>
      </c>
      <c r="Z434" s="159">
        <v>2691188.06</v>
      </c>
      <c r="AA434" s="159">
        <v>0</v>
      </c>
      <c r="AB434" s="159">
        <v>2691188.06</v>
      </c>
      <c r="AC434" s="159">
        <v>1550000</v>
      </c>
      <c r="AD434" s="159">
        <v>1550000</v>
      </c>
      <c r="AE434" s="159">
        <v>4750000</v>
      </c>
      <c r="AF434" s="159">
        <v>1882825.96</v>
      </c>
      <c r="AG434" s="159">
        <v>580724.98</v>
      </c>
      <c r="AH434" s="159">
        <v>818026.85</v>
      </c>
      <c r="AI434" s="159">
        <v>0</v>
      </c>
      <c r="AJ434" s="159">
        <v>0</v>
      </c>
    </row>
    <row r="435" spans="1:36">
      <c r="A435" s="153">
        <v>6</v>
      </c>
      <c r="B435" s="154">
        <v>11</v>
      </c>
      <c r="C435" s="154">
        <v>4</v>
      </c>
      <c r="D435" s="155">
        <v>2</v>
      </c>
      <c r="E435" s="155" t="s">
        <v>556</v>
      </c>
      <c r="F435" s="156" t="s">
        <v>3323</v>
      </c>
      <c r="G435" s="156" t="s">
        <v>556</v>
      </c>
      <c r="H435" s="156" t="s">
        <v>3325</v>
      </c>
      <c r="I435" s="155">
        <v>611042</v>
      </c>
      <c r="J435" s="157" t="s">
        <v>2373</v>
      </c>
      <c r="K435" s="157"/>
      <c r="L435" s="155">
        <v>2022</v>
      </c>
      <c r="M435" s="158">
        <v>10407</v>
      </c>
      <c r="N435" s="159">
        <v>68275613.950000003</v>
      </c>
      <c r="O435" s="159">
        <v>61704666.07</v>
      </c>
      <c r="P435" s="159">
        <v>49495136.299999997</v>
      </c>
      <c r="Q435" s="159">
        <v>26205455</v>
      </c>
      <c r="R435" s="159">
        <v>23289681.300000001</v>
      </c>
      <c r="S435" s="159">
        <v>6570947.8799999999</v>
      </c>
      <c r="T435" s="159">
        <v>3326</v>
      </c>
      <c r="U435" s="159">
        <v>65977877.329999998</v>
      </c>
      <c r="V435" s="159">
        <v>56092021.369999997</v>
      </c>
      <c r="W435" s="159">
        <v>23955020.25</v>
      </c>
      <c r="X435" s="159">
        <v>111425.82</v>
      </c>
      <c r="Y435" s="159">
        <v>9885855.9600000009</v>
      </c>
      <c r="Z435" s="159">
        <v>4546295.07</v>
      </c>
      <c r="AA435" s="159">
        <v>1400000</v>
      </c>
      <c r="AB435" s="159">
        <v>3146295.0700000003</v>
      </c>
      <c r="AC435" s="159">
        <v>1772500</v>
      </c>
      <c r="AD435" s="159">
        <v>1772500</v>
      </c>
      <c r="AE435" s="159">
        <v>8455950</v>
      </c>
      <c r="AF435" s="159">
        <v>5612644.7000000002</v>
      </c>
      <c r="AG435" s="159">
        <v>952434.75</v>
      </c>
      <c r="AH435" s="159">
        <v>870055.52</v>
      </c>
      <c r="AI435" s="159">
        <v>0</v>
      </c>
      <c r="AJ435" s="159">
        <v>0</v>
      </c>
    </row>
    <row r="436" spans="1:36">
      <c r="A436" s="153">
        <v>6</v>
      </c>
      <c r="B436" s="154">
        <v>11</v>
      </c>
      <c r="C436" s="154">
        <v>5</v>
      </c>
      <c r="D436" s="155">
        <v>2</v>
      </c>
      <c r="E436" s="155" t="s">
        <v>556</v>
      </c>
      <c r="F436" s="156" t="s">
        <v>3323</v>
      </c>
      <c r="G436" s="156" t="s">
        <v>556</v>
      </c>
      <c r="H436" s="156" t="s">
        <v>3326</v>
      </c>
      <c r="I436" s="155">
        <v>611052</v>
      </c>
      <c r="J436" s="157" t="s">
        <v>2372</v>
      </c>
      <c r="K436" s="157"/>
      <c r="L436" s="155">
        <v>2022</v>
      </c>
      <c r="M436" s="158">
        <v>18339</v>
      </c>
      <c r="N436" s="159">
        <v>116134621.84999999</v>
      </c>
      <c r="O436" s="159">
        <v>101156651.42</v>
      </c>
      <c r="P436" s="159">
        <v>74472594.659999996</v>
      </c>
      <c r="Q436" s="159">
        <v>36168701</v>
      </c>
      <c r="R436" s="159">
        <v>38303893.659999996</v>
      </c>
      <c r="S436" s="159">
        <v>14977970.43</v>
      </c>
      <c r="T436" s="159">
        <v>3094427.13</v>
      </c>
      <c r="U436" s="159">
        <v>113350678.66</v>
      </c>
      <c r="V436" s="159">
        <v>90155914.469999999</v>
      </c>
      <c r="W436" s="159">
        <v>33591802.119999997</v>
      </c>
      <c r="X436" s="159">
        <v>2513.7399999999998</v>
      </c>
      <c r="Y436" s="159">
        <v>23194764.190000001</v>
      </c>
      <c r="Z436" s="159">
        <v>11370243.24</v>
      </c>
      <c r="AA436" s="159">
        <v>6000000</v>
      </c>
      <c r="AB436" s="159">
        <v>5370243.2400000002</v>
      </c>
      <c r="AC436" s="159">
        <v>671050.05000000005</v>
      </c>
      <c r="AD436" s="159">
        <v>671050.05000000005</v>
      </c>
      <c r="AE436" s="159">
        <v>6000000</v>
      </c>
      <c r="AF436" s="159">
        <v>11000736.949999999</v>
      </c>
      <c r="AG436" s="159">
        <v>782149.3</v>
      </c>
      <c r="AH436" s="159">
        <v>806750.06</v>
      </c>
      <c r="AI436" s="159">
        <v>0</v>
      </c>
      <c r="AJ436" s="159">
        <v>0</v>
      </c>
    </row>
    <row r="437" spans="1:36">
      <c r="A437" s="153">
        <v>6</v>
      </c>
      <c r="B437" s="154">
        <v>11</v>
      </c>
      <c r="C437" s="154">
        <v>6</v>
      </c>
      <c r="D437" s="155">
        <v>2</v>
      </c>
      <c r="E437" s="155" t="s">
        <v>556</v>
      </c>
      <c r="F437" s="156" t="s">
        <v>3323</v>
      </c>
      <c r="G437" s="156" t="s">
        <v>556</v>
      </c>
      <c r="H437" s="156" t="s">
        <v>3327</v>
      </c>
      <c r="I437" s="155">
        <v>611062</v>
      </c>
      <c r="J437" s="157" t="s">
        <v>2371</v>
      </c>
      <c r="K437" s="157"/>
      <c r="L437" s="155">
        <v>2022</v>
      </c>
      <c r="M437" s="158">
        <v>3880</v>
      </c>
      <c r="N437" s="159">
        <v>24290425.149999999</v>
      </c>
      <c r="O437" s="159">
        <v>21261515.649999999</v>
      </c>
      <c r="P437" s="159">
        <v>17314561.859999999</v>
      </c>
      <c r="Q437" s="159">
        <v>9029421</v>
      </c>
      <c r="R437" s="159">
        <v>8285140.8600000003</v>
      </c>
      <c r="S437" s="159">
        <v>3028909.5</v>
      </c>
      <c r="T437" s="159">
        <v>2321</v>
      </c>
      <c r="U437" s="159">
        <v>22165484.25</v>
      </c>
      <c r="V437" s="159">
        <v>19833936.609999999</v>
      </c>
      <c r="W437" s="159">
        <v>8580501.8300000001</v>
      </c>
      <c r="X437" s="159">
        <v>38503.410000000003</v>
      </c>
      <c r="Y437" s="159">
        <v>2331547.64</v>
      </c>
      <c r="Z437" s="159">
        <v>909700.19</v>
      </c>
      <c r="AA437" s="159">
        <v>0</v>
      </c>
      <c r="AB437" s="159">
        <v>909700.19</v>
      </c>
      <c r="AC437" s="159">
        <v>625000</v>
      </c>
      <c r="AD437" s="159">
        <v>625000</v>
      </c>
      <c r="AE437" s="159">
        <v>1825000</v>
      </c>
      <c r="AF437" s="159">
        <v>1427579.04</v>
      </c>
      <c r="AG437" s="159">
        <v>158360</v>
      </c>
      <c r="AH437" s="159">
        <v>215451.18</v>
      </c>
      <c r="AI437" s="159">
        <v>0</v>
      </c>
      <c r="AJ437" s="159">
        <v>0</v>
      </c>
    </row>
    <row r="438" spans="1:36">
      <c r="A438" s="153">
        <v>6</v>
      </c>
      <c r="B438" s="154">
        <v>11</v>
      </c>
      <c r="C438" s="154">
        <v>7</v>
      </c>
      <c r="D438" s="155">
        <v>2</v>
      </c>
      <c r="E438" s="155" t="s">
        <v>556</v>
      </c>
      <c r="F438" s="156" t="s">
        <v>3323</v>
      </c>
      <c r="G438" s="156" t="s">
        <v>556</v>
      </c>
      <c r="H438" s="156" t="s">
        <v>3328</v>
      </c>
      <c r="I438" s="155">
        <v>611072</v>
      </c>
      <c r="J438" s="157" t="s">
        <v>2370</v>
      </c>
      <c r="K438" s="157"/>
      <c r="L438" s="155">
        <v>2022</v>
      </c>
      <c r="M438" s="158">
        <v>9687</v>
      </c>
      <c r="N438" s="159">
        <v>68370764.269999996</v>
      </c>
      <c r="O438" s="159">
        <v>56193456.960000001</v>
      </c>
      <c r="P438" s="159">
        <v>42507547.829999998</v>
      </c>
      <c r="Q438" s="159">
        <v>21811303</v>
      </c>
      <c r="R438" s="159">
        <v>20696244.829999998</v>
      </c>
      <c r="S438" s="159">
        <v>12177307.310000001</v>
      </c>
      <c r="T438" s="159">
        <v>4000</v>
      </c>
      <c r="U438" s="159">
        <v>62984414.979999997</v>
      </c>
      <c r="V438" s="159">
        <v>51252108.899999999</v>
      </c>
      <c r="W438" s="159">
        <v>20697401.920000002</v>
      </c>
      <c r="X438" s="159">
        <v>137926.93</v>
      </c>
      <c r="Y438" s="159">
        <v>11732306.08</v>
      </c>
      <c r="Z438" s="159">
        <v>5327749.2</v>
      </c>
      <c r="AA438" s="159">
        <v>2000000</v>
      </c>
      <c r="AB438" s="159">
        <v>3327749.2</v>
      </c>
      <c r="AC438" s="159">
        <v>1182500</v>
      </c>
      <c r="AD438" s="159">
        <v>1182500</v>
      </c>
      <c r="AE438" s="159">
        <v>9856250</v>
      </c>
      <c r="AF438" s="159">
        <v>4941348.0599999996</v>
      </c>
      <c r="AG438" s="159">
        <v>577193.66</v>
      </c>
      <c r="AH438" s="159">
        <v>694407.48</v>
      </c>
      <c r="AI438" s="159">
        <v>0</v>
      </c>
      <c r="AJ438" s="159">
        <v>0</v>
      </c>
    </row>
    <row r="439" spans="1:36">
      <c r="A439" s="153">
        <v>6</v>
      </c>
      <c r="B439" s="154">
        <v>11</v>
      </c>
      <c r="C439" s="154">
        <v>8</v>
      </c>
      <c r="D439" s="155">
        <v>2</v>
      </c>
      <c r="E439" s="155" t="s">
        <v>556</v>
      </c>
      <c r="F439" s="156" t="s">
        <v>3323</v>
      </c>
      <c r="G439" s="156" t="s">
        <v>556</v>
      </c>
      <c r="H439" s="156" t="s">
        <v>3329</v>
      </c>
      <c r="I439" s="155">
        <v>611082</v>
      </c>
      <c r="J439" s="157" t="s">
        <v>2369</v>
      </c>
      <c r="K439" s="157"/>
      <c r="L439" s="155">
        <v>2022</v>
      </c>
      <c r="M439" s="158">
        <v>7674</v>
      </c>
      <c r="N439" s="159">
        <v>45876345.68</v>
      </c>
      <c r="O439" s="159">
        <v>42224164.020000003</v>
      </c>
      <c r="P439" s="159">
        <v>29293732.490000002</v>
      </c>
      <c r="Q439" s="159">
        <v>14905586</v>
      </c>
      <c r="R439" s="159">
        <v>14388146.49</v>
      </c>
      <c r="S439" s="159">
        <v>3652181.66</v>
      </c>
      <c r="T439" s="159">
        <v>0</v>
      </c>
      <c r="U439" s="159">
        <v>42096213.799999997</v>
      </c>
      <c r="V439" s="159">
        <v>35716588.200000003</v>
      </c>
      <c r="W439" s="159">
        <v>15336785.17</v>
      </c>
      <c r="X439" s="159">
        <v>158245.81</v>
      </c>
      <c r="Y439" s="159">
        <v>6379625.5999999996</v>
      </c>
      <c r="Z439" s="159">
        <v>903481.82</v>
      </c>
      <c r="AA439" s="159">
        <v>0</v>
      </c>
      <c r="AB439" s="159">
        <v>903481.82</v>
      </c>
      <c r="AC439" s="159">
        <v>797544</v>
      </c>
      <c r="AD439" s="159">
        <v>797544</v>
      </c>
      <c r="AE439" s="159">
        <v>4485324.5599999996</v>
      </c>
      <c r="AF439" s="159">
        <v>6507575.8200000003</v>
      </c>
      <c r="AG439" s="159">
        <v>489916.14</v>
      </c>
      <c r="AH439" s="159">
        <v>368889.81</v>
      </c>
      <c r="AI439" s="159">
        <v>0</v>
      </c>
      <c r="AJ439" s="159">
        <v>0</v>
      </c>
    </row>
    <row r="440" spans="1:36">
      <c r="A440" s="153">
        <v>6</v>
      </c>
      <c r="B440" s="154">
        <v>11</v>
      </c>
      <c r="C440" s="154">
        <v>9</v>
      </c>
      <c r="D440" s="155">
        <v>2</v>
      </c>
      <c r="E440" s="155" t="s">
        <v>556</v>
      </c>
      <c r="F440" s="156" t="s">
        <v>3323</v>
      </c>
      <c r="G440" s="156" t="s">
        <v>556</v>
      </c>
      <c r="H440" s="156" t="s">
        <v>3330</v>
      </c>
      <c r="I440" s="155">
        <v>611092</v>
      </c>
      <c r="J440" s="157" t="s">
        <v>2368</v>
      </c>
      <c r="K440" s="157"/>
      <c r="L440" s="155">
        <v>2022</v>
      </c>
      <c r="M440" s="158">
        <v>7304</v>
      </c>
      <c r="N440" s="159">
        <v>47795456.829999998</v>
      </c>
      <c r="O440" s="159">
        <v>40535011.200000003</v>
      </c>
      <c r="P440" s="159">
        <v>28717811.800000001</v>
      </c>
      <c r="Q440" s="159">
        <v>13711133</v>
      </c>
      <c r="R440" s="159">
        <v>15006678.800000001</v>
      </c>
      <c r="S440" s="159">
        <v>7260445.6299999999</v>
      </c>
      <c r="T440" s="159">
        <v>138127.15</v>
      </c>
      <c r="U440" s="159">
        <v>45388154.700000003</v>
      </c>
      <c r="V440" s="159">
        <v>37207349.359999999</v>
      </c>
      <c r="W440" s="159">
        <v>15401782.800000001</v>
      </c>
      <c r="X440" s="159">
        <v>125461.75999999999</v>
      </c>
      <c r="Y440" s="159">
        <v>8180805.3399999999</v>
      </c>
      <c r="Z440" s="159">
        <v>3593575.99</v>
      </c>
      <c r="AA440" s="159">
        <v>0</v>
      </c>
      <c r="AB440" s="159">
        <v>3593575.99</v>
      </c>
      <c r="AC440" s="159">
        <v>1120000</v>
      </c>
      <c r="AD440" s="159">
        <v>1120000</v>
      </c>
      <c r="AE440" s="159">
        <v>9900000</v>
      </c>
      <c r="AF440" s="159">
        <v>3327661.84</v>
      </c>
      <c r="AG440" s="159">
        <v>3600</v>
      </c>
      <c r="AH440" s="159">
        <v>3600</v>
      </c>
      <c r="AI440" s="159">
        <v>0</v>
      </c>
      <c r="AJ440" s="159">
        <v>0</v>
      </c>
    </row>
    <row r="441" spans="1:36">
      <c r="A441" s="153">
        <v>6</v>
      </c>
      <c r="B441" s="154">
        <v>11</v>
      </c>
      <c r="C441" s="154">
        <v>10</v>
      </c>
      <c r="D441" s="155">
        <v>2</v>
      </c>
      <c r="E441" s="155" t="s">
        <v>556</v>
      </c>
      <c r="F441" s="156" t="s">
        <v>3323</v>
      </c>
      <c r="G441" s="156" t="s">
        <v>556</v>
      </c>
      <c r="H441" s="156" t="s">
        <v>3331</v>
      </c>
      <c r="I441" s="155">
        <v>611102</v>
      </c>
      <c r="J441" s="157" t="s">
        <v>2367</v>
      </c>
      <c r="K441" s="157"/>
      <c r="L441" s="155">
        <v>2022</v>
      </c>
      <c r="M441" s="158">
        <v>6806</v>
      </c>
      <c r="N441" s="159">
        <v>47262521.600000001</v>
      </c>
      <c r="O441" s="159">
        <v>38282691.990000002</v>
      </c>
      <c r="P441" s="159">
        <v>32056640.48</v>
      </c>
      <c r="Q441" s="159">
        <v>16406075</v>
      </c>
      <c r="R441" s="159">
        <v>15650565.48</v>
      </c>
      <c r="S441" s="159">
        <v>8979829.6099999994</v>
      </c>
      <c r="T441" s="159">
        <v>4243.58</v>
      </c>
      <c r="U441" s="159">
        <v>48528068.640000001</v>
      </c>
      <c r="V441" s="159">
        <v>34994292.810000002</v>
      </c>
      <c r="W441" s="159">
        <v>13764760.779999999</v>
      </c>
      <c r="X441" s="159">
        <v>62507.18</v>
      </c>
      <c r="Y441" s="159">
        <v>13533775.83</v>
      </c>
      <c r="Z441" s="159">
        <v>4683703.3099999996</v>
      </c>
      <c r="AA441" s="159">
        <v>2898814</v>
      </c>
      <c r="AB441" s="159">
        <v>1784889.3099999996</v>
      </c>
      <c r="AC441" s="159">
        <v>869795.52</v>
      </c>
      <c r="AD441" s="159">
        <v>869795.52</v>
      </c>
      <c r="AE441" s="159">
        <v>6167602.8799999999</v>
      </c>
      <c r="AF441" s="159">
        <v>3288399.18</v>
      </c>
      <c r="AG441" s="159">
        <v>1156587</v>
      </c>
      <c r="AH441" s="159">
        <v>697225.3</v>
      </c>
      <c r="AI441" s="159">
        <v>0</v>
      </c>
      <c r="AJ441" s="159">
        <v>0</v>
      </c>
    </row>
    <row r="442" spans="1:36">
      <c r="A442" s="153">
        <v>6</v>
      </c>
      <c r="B442" s="154">
        <v>11</v>
      </c>
      <c r="C442" s="154">
        <v>11</v>
      </c>
      <c r="D442" s="155">
        <v>2</v>
      </c>
      <c r="E442" s="155" t="s">
        <v>556</v>
      </c>
      <c r="F442" s="156" t="s">
        <v>3323</v>
      </c>
      <c r="G442" s="156" t="s">
        <v>556</v>
      </c>
      <c r="H442" s="156" t="s">
        <v>3332</v>
      </c>
      <c r="I442" s="155">
        <v>611112</v>
      </c>
      <c r="J442" s="157" t="s">
        <v>2366</v>
      </c>
      <c r="K442" s="157"/>
      <c r="L442" s="155">
        <v>2022</v>
      </c>
      <c r="M442" s="158">
        <v>4533</v>
      </c>
      <c r="N442" s="159">
        <v>26117438.850000001</v>
      </c>
      <c r="O442" s="159">
        <v>24054798.73</v>
      </c>
      <c r="P442" s="159">
        <v>18535065.329999998</v>
      </c>
      <c r="Q442" s="159">
        <v>9523992</v>
      </c>
      <c r="R442" s="159">
        <v>9011073.3300000001</v>
      </c>
      <c r="S442" s="159">
        <v>2062640.12</v>
      </c>
      <c r="T442" s="159">
        <v>569.11</v>
      </c>
      <c r="U442" s="159">
        <v>24164069.449999999</v>
      </c>
      <c r="V442" s="159">
        <v>21776666.489999998</v>
      </c>
      <c r="W442" s="159">
        <v>8866899.3800000008</v>
      </c>
      <c r="X442" s="159">
        <v>14963.82</v>
      </c>
      <c r="Y442" s="159">
        <v>2387402.96</v>
      </c>
      <c r="Z442" s="159">
        <v>1860385.37</v>
      </c>
      <c r="AA442" s="159">
        <v>0</v>
      </c>
      <c r="AB442" s="159">
        <v>1860385.37</v>
      </c>
      <c r="AC442" s="159">
        <v>400000</v>
      </c>
      <c r="AD442" s="159">
        <v>400000</v>
      </c>
      <c r="AE442" s="159">
        <v>1200000</v>
      </c>
      <c r="AF442" s="159">
        <v>2278132.2400000002</v>
      </c>
      <c r="AG442" s="159">
        <v>238467.74</v>
      </c>
      <c r="AH442" s="159">
        <v>248307.16</v>
      </c>
      <c r="AI442" s="159">
        <v>0</v>
      </c>
      <c r="AJ442" s="159">
        <v>0</v>
      </c>
    </row>
    <row r="443" spans="1:36">
      <c r="A443" s="153">
        <v>6</v>
      </c>
      <c r="B443" s="154">
        <v>12</v>
      </c>
      <c r="C443" s="154">
        <v>1</v>
      </c>
      <c r="D443" s="155">
        <v>2</v>
      </c>
      <c r="E443" s="155" t="s">
        <v>556</v>
      </c>
      <c r="F443" s="156" t="s">
        <v>3333</v>
      </c>
      <c r="G443" s="156" t="s">
        <v>556</v>
      </c>
      <c r="H443" s="156" t="s">
        <v>3334</v>
      </c>
      <c r="I443" s="155">
        <v>612012</v>
      </c>
      <c r="J443" s="157" t="s">
        <v>2365</v>
      </c>
      <c r="K443" s="157"/>
      <c r="L443" s="155">
        <v>2022</v>
      </c>
      <c r="M443" s="158">
        <v>6498</v>
      </c>
      <c r="N443" s="159">
        <v>42364877.5</v>
      </c>
      <c r="O443" s="159">
        <v>34810509.259999998</v>
      </c>
      <c r="P443" s="159">
        <v>27892858.789999999</v>
      </c>
      <c r="Q443" s="159">
        <v>13773070</v>
      </c>
      <c r="R443" s="159">
        <v>14119788.789999999</v>
      </c>
      <c r="S443" s="159">
        <v>7554368.2400000002</v>
      </c>
      <c r="T443" s="159">
        <v>0</v>
      </c>
      <c r="U443" s="159">
        <v>42204667.939999998</v>
      </c>
      <c r="V443" s="159">
        <v>31223831.93</v>
      </c>
      <c r="W443" s="159">
        <v>11888811.59</v>
      </c>
      <c r="X443" s="159">
        <v>27664.17</v>
      </c>
      <c r="Y443" s="159">
        <v>10980836.01</v>
      </c>
      <c r="Z443" s="159">
        <v>7052152.0899999999</v>
      </c>
      <c r="AA443" s="159">
        <v>2000000</v>
      </c>
      <c r="AB443" s="159">
        <v>5052152.09</v>
      </c>
      <c r="AC443" s="159">
        <v>989996</v>
      </c>
      <c r="AD443" s="159">
        <v>989996</v>
      </c>
      <c r="AE443" s="159">
        <v>1650000</v>
      </c>
      <c r="AF443" s="159">
        <v>3586677.33</v>
      </c>
      <c r="AG443" s="159">
        <v>21090.21</v>
      </c>
      <c r="AH443" s="159">
        <v>122909.99</v>
      </c>
      <c r="AI443" s="159">
        <v>0</v>
      </c>
      <c r="AJ443" s="159">
        <v>0</v>
      </c>
    </row>
    <row r="444" spans="1:36">
      <c r="A444" s="153">
        <v>6</v>
      </c>
      <c r="B444" s="154">
        <v>12</v>
      </c>
      <c r="C444" s="154">
        <v>2</v>
      </c>
      <c r="D444" s="155">
        <v>3</v>
      </c>
      <c r="E444" s="155" t="s">
        <v>556</v>
      </c>
      <c r="F444" s="156" t="s">
        <v>3335</v>
      </c>
      <c r="G444" s="156" t="s">
        <v>556</v>
      </c>
      <c r="H444" s="156" t="s">
        <v>3336</v>
      </c>
      <c r="I444" s="155">
        <v>612023</v>
      </c>
      <c r="J444" s="157" t="s">
        <v>2364</v>
      </c>
      <c r="K444" s="157"/>
      <c r="L444" s="155">
        <v>2022</v>
      </c>
      <c r="M444" s="158">
        <v>6418</v>
      </c>
      <c r="N444" s="159">
        <v>38973291.969999999</v>
      </c>
      <c r="O444" s="159">
        <v>33401919.16</v>
      </c>
      <c r="P444" s="159">
        <v>26636095.02</v>
      </c>
      <c r="Q444" s="159">
        <v>14586460</v>
      </c>
      <c r="R444" s="159">
        <v>12049635.02</v>
      </c>
      <c r="S444" s="159">
        <v>5571372.8099999996</v>
      </c>
      <c r="T444" s="159">
        <v>20266</v>
      </c>
      <c r="U444" s="159">
        <v>33970047.57</v>
      </c>
      <c r="V444" s="159">
        <v>28613709.010000002</v>
      </c>
      <c r="W444" s="159">
        <v>11199454.960000001</v>
      </c>
      <c r="X444" s="159">
        <v>37790.99</v>
      </c>
      <c r="Y444" s="159">
        <v>5356338.5599999996</v>
      </c>
      <c r="Z444" s="159">
        <v>5170550.75</v>
      </c>
      <c r="AA444" s="159">
        <v>0</v>
      </c>
      <c r="AB444" s="159">
        <v>5170550.75</v>
      </c>
      <c r="AC444" s="159">
        <v>195600</v>
      </c>
      <c r="AD444" s="159">
        <v>195600</v>
      </c>
      <c r="AE444" s="159">
        <v>2995600</v>
      </c>
      <c r="AF444" s="159">
        <v>4788210.1500000004</v>
      </c>
      <c r="AG444" s="159">
        <v>56285.41</v>
      </c>
      <c r="AH444" s="159">
        <v>44777.69</v>
      </c>
      <c r="AI444" s="159">
        <v>0</v>
      </c>
      <c r="AJ444" s="159">
        <v>0</v>
      </c>
    </row>
    <row r="445" spans="1:36">
      <c r="A445" s="153">
        <v>6</v>
      </c>
      <c r="B445" s="154">
        <v>12</v>
      </c>
      <c r="C445" s="154">
        <v>3</v>
      </c>
      <c r="D445" s="155">
        <v>2</v>
      </c>
      <c r="E445" s="155" t="s">
        <v>556</v>
      </c>
      <c r="F445" s="156" t="s">
        <v>3333</v>
      </c>
      <c r="G445" s="156" t="s">
        <v>556</v>
      </c>
      <c r="H445" s="156" t="s">
        <v>3337</v>
      </c>
      <c r="I445" s="155">
        <v>612032</v>
      </c>
      <c r="J445" s="157" t="s">
        <v>2363</v>
      </c>
      <c r="K445" s="157"/>
      <c r="L445" s="155">
        <v>2022</v>
      </c>
      <c r="M445" s="158">
        <v>5459</v>
      </c>
      <c r="N445" s="159">
        <v>30341354.300000001</v>
      </c>
      <c r="O445" s="159">
        <v>27537083.300000001</v>
      </c>
      <c r="P445" s="159">
        <v>20716246.130000003</v>
      </c>
      <c r="Q445" s="159">
        <v>11039783</v>
      </c>
      <c r="R445" s="159">
        <v>9676463.1300000008</v>
      </c>
      <c r="S445" s="159">
        <v>2804271</v>
      </c>
      <c r="T445" s="159">
        <v>25285.22</v>
      </c>
      <c r="U445" s="159">
        <v>30269251.84</v>
      </c>
      <c r="V445" s="159">
        <v>25170186.780000001</v>
      </c>
      <c r="W445" s="159">
        <v>10834424.5</v>
      </c>
      <c r="X445" s="159">
        <v>108130.13</v>
      </c>
      <c r="Y445" s="159">
        <v>5099065.0599999996</v>
      </c>
      <c r="Z445" s="159">
        <v>6401208.4800000004</v>
      </c>
      <c r="AA445" s="159">
        <v>3200000</v>
      </c>
      <c r="AB445" s="159">
        <v>3201208.4800000004</v>
      </c>
      <c r="AC445" s="159">
        <v>3557569</v>
      </c>
      <c r="AD445" s="159">
        <v>815000</v>
      </c>
      <c r="AE445" s="159">
        <v>9695000.0199999996</v>
      </c>
      <c r="AF445" s="159">
        <v>2366896.52</v>
      </c>
      <c r="AG445" s="159">
        <v>1506.24</v>
      </c>
      <c r="AH445" s="159">
        <v>84883.31</v>
      </c>
      <c r="AI445" s="159">
        <v>0</v>
      </c>
      <c r="AJ445" s="159">
        <v>0.02</v>
      </c>
    </row>
    <row r="446" spans="1:36">
      <c r="A446" s="153">
        <v>6</v>
      </c>
      <c r="B446" s="154">
        <v>12</v>
      </c>
      <c r="C446" s="154">
        <v>4</v>
      </c>
      <c r="D446" s="155">
        <v>2</v>
      </c>
      <c r="E446" s="155" t="s">
        <v>556</v>
      </c>
      <c r="F446" s="156" t="s">
        <v>3333</v>
      </c>
      <c r="G446" s="156" t="s">
        <v>556</v>
      </c>
      <c r="H446" s="156" t="s">
        <v>3338</v>
      </c>
      <c r="I446" s="155">
        <v>612042</v>
      </c>
      <c r="J446" s="157" t="s">
        <v>2362</v>
      </c>
      <c r="K446" s="157"/>
      <c r="L446" s="155">
        <v>2022</v>
      </c>
      <c r="M446" s="158">
        <v>4851</v>
      </c>
      <c r="N446" s="159">
        <v>25791936.23</v>
      </c>
      <c r="O446" s="159">
        <v>22644567.780000001</v>
      </c>
      <c r="P446" s="159">
        <v>17034729.100000001</v>
      </c>
      <c r="Q446" s="159">
        <v>9481309</v>
      </c>
      <c r="R446" s="159">
        <v>7553420.0999999996</v>
      </c>
      <c r="S446" s="159">
        <v>3147368.45</v>
      </c>
      <c r="T446" s="159">
        <v>19476.71</v>
      </c>
      <c r="U446" s="159">
        <v>21556485.5</v>
      </c>
      <c r="V446" s="159">
        <v>20110310.050000001</v>
      </c>
      <c r="W446" s="159">
        <v>7888526.21</v>
      </c>
      <c r="X446" s="159">
        <v>20431.18</v>
      </c>
      <c r="Y446" s="159">
        <v>1446175.45</v>
      </c>
      <c r="Z446" s="159">
        <v>4494860.6100000003</v>
      </c>
      <c r="AA446" s="159">
        <v>0</v>
      </c>
      <c r="AB446" s="159">
        <v>4494860.6100000003</v>
      </c>
      <c r="AC446" s="159">
        <v>280000</v>
      </c>
      <c r="AD446" s="159">
        <v>280000</v>
      </c>
      <c r="AE446" s="159">
        <v>870000</v>
      </c>
      <c r="AF446" s="159">
        <v>2534257.73</v>
      </c>
      <c r="AG446" s="159">
        <v>0</v>
      </c>
      <c r="AH446" s="159">
        <v>0</v>
      </c>
      <c r="AI446" s="159">
        <v>0</v>
      </c>
      <c r="AJ446" s="159">
        <v>0</v>
      </c>
    </row>
    <row r="447" spans="1:36">
      <c r="A447" s="153">
        <v>6</v>
      </c>
      <c r="B447" s="154">
        <v>12</v>
      </c>
      <c r="C447" s="154">
        <v>5</v>
      </c>
      <c r="D447" s="155">
        <v>3</v>
      </c>
      <c r="E447" s="155" t="s">
        <v>556</v>
      </c>
      <c r="F447" s="156" t="s">
        <v>3335</v>
      </c>
      <c r="G447" s="156" t="s">
        <v>556</v>
      </c>
      <c r="H447" s="156" t="s">
        <v>3339</v>
      </c>
      <c r="I447" s="155">
        <v>612053</v>
      </c>
      <c r="J447" s="157" t="s">
        <v>2361</v>
      </c>
      <c r="K447" s="157"/>
      <c r="L447" s="155">
        <v>2022</v>
      </c>
      <c r="M447" s="158">
        <v>16895</v>
      </c>
      <c r="N447" s="159">
        <v>101448920.29000001</v>
      </c>
      <c r="O447" s="159">
        <v>87729509.340000004</v>
      </c>
      <c r="P447" s="159">
        <v>62086877.359999999</v>
      </c>
      <c r="Q447" s="159">
        <v>30044015</v>
      </c>
      <c r="R447" s="159">
        <v>32042862.359999999</v>
      </c>
      <c r="S447" s="159">
        <v>13719410.949999999</v>
      </c>
      <c r="T447" s="159">
        <v>260772.4</v>
      </c>
      <c r="U447" s="159">
        <v>102231845.59</v>
      </c>
      <c r="V447" s="159">
        <v>79652043.519999996</v>
      </c>
      <c r="W447" s="159">
        <v>30113653.34</v>
      </c>
      <c r="X447" s="159">
        <v>381476.75</v>
      </c>
      <c r="Y447" s="159">
        <v>22579802.07</v>
      </c>
      <c r="Z447" s="159">
        <v>24018005.870000001</v>
      </c>
      <c r="AA447" s="159">
        <v>9000000</v>
      </c>
      <c r="AB447" s="159">
        <v>15018005.870000001</v>
      </c>
      <c r="AC447" s="159">
        <v>6961295.1200000001</v>
      </c>
      <c r="AD447" s="159">
        <v>1482610.12</v>
      </c>
      <c r="AE447" s="159">
        <v>37739117.009999998</v>
      </c>
      <c r="AF447" s="159">
        <v>8077465.8200000003</v>
      </c>
      <c r="AG447" s="159">
        <v>1738036.94</v>
      </c>
      <c r="AH447" s="159">
        <v>1684592.01</v>
      </c>
      <c r="AI447" s="159">
        <v>0</v>
      </c>
      <c r="AJ447" s="159">
        <v>0</v>
      </c>
    </row>
    <row r="448" spans="1:36">
      <c r="A448" s="153">
        <v>6</v>
      </c>
      <c r="B448" s="154">
        <v>12</v>
      </c>
      <c r="C448" s="154">
        <v>6</v>
      </c>
      <c r="D448" s="155">
        <v>3</v>
      </c>
      <c r="E448" s="155" t="s">
        <v>556</v>
      </c>
      <c r="F448" s="156" t="s">
        <v>3335</v>
      </c>
      <c r="G448" s="156" t="s">
        <v>556</v>
      </c>
      <c r="H448" s="156" t="s">
        <v>3340</v>
      </c>
      <c r="I448" s="155">
        <v>612063</v>
      </c>
      <c r="J448" s="157" t="s">
        <v>2360</v>
      </c>
      <c r="K448" s="157"/>
      <c r="L448" s="155">
        <v>2022</v>
      </c>
      <c r="M448" s="158">
        <v>13912</v>
      </c>
      <c r="N448" s="159">
        <v>74307786.159999996</v>
      </c>
      <c r="O448" s="159">
        <v>64860924.549999997</v>
      </c>
      <c r="P448" s="159">
        <v>42696582.439999998</v>
      </c>
      <c r="Q448" s="159">
        <v>21541034</v>
      </c>
      <c r="R448" s="159">
        <v>21155548.440000001</v>
      </c>
      <c r="S448" s="159">
        <v>9446861.6099999994</v>
      </c>
      <c r="T448" s="159">
        <v>478550.39</v>
      </c>
      <c r="U448" s="159">
        <v>79061009</v>
      </c>
      <c r="V448" s="159">
        <v>60556327.359999999</v>
      </c>
      <c r="W448" s="159">
        <v>24734158.949999999</v>
      </c>
      <c r="X448" s="159">
        <v>199931.37</v>
      </c>
      <c r="Y448" s="159">
        <v>18504681.640000001</v>
      </c>
      <c r="Z448" s="159">
        <v>17868092.640000001</v>
      </c>
      <c r="AA448" s="159">
        <v>7300000</v>
      </c>
      <c r="AB448" s="159">
        <v>10568092.640000001</v>
      </c>
      <c r="AC448" s="159">
        <v>4024301.04</v>
      </c>
      <c r="AD448" s="159">
        <v>2054600</v>
      </c>
      <c r="AE448" s="159">
        <v>19022400</v>
      </c>
      <c r="AF448" s="159">
        <v>4304597.1900000004</v>
      </c>
      <c r="AG448" s="159">
        <v>247135.53</v>
      </c>
      <c r="AH448" s="159">
        <v>250431.76</v>
      </c>
      <c r="AI448" s="159">
        <v>0</v>
      </c>
      <c r="AJ448" s="159">
        <v>0</v>
      </c>
    </row>
    <row r="449" spans="1:36">
      <c r="A449" s="153">
        <v>6</v>
      </c>
      <c r="B449" s="154">
        <v>12</v>
      </c>
      <c r="C449" s="154">
        <v>7</v>
      </c>
      <c r="D449" s="155">
        <v>2</v>
      </c>
      <c r="E449" s="155" t="s">
        <v>556</v>
      </c>
      <c r="F449" s="156" t="s">
        <v>3333</v>
      </c>
      <c r="G449" s="156" t="s">
        <v>556</v>
      </c>
      <c r="H449" s="156" t="s">
        <v>3341</v>
      </c>
      <c r="I449" s="155">
        <v>612072</v>
      </c>
      <c r="J449" s="157" t="s">
        <v>1599</v>
      </c>
      <c r="K449" s="157"/>
      <c r="L449" s="155">
        <v>2022</v>
      </c>
      <c r="M449" s="158">
        <v>4320</v>
      </c>
      <c r="N449" s="159">
        <v>27461673.350000001</v>
      </c>
      <c r="O449" s="159">
        <v>23508893.390000001</v>
      </c>
      <c r="P449" s="159">
        <v>18125999.300000001</v>
      </c>
      <c r="Q449" s="159">
        <v>8693408</v>
      </c>
      <c r="R449" s="159">
        <v>9432591.3000000007</v>
      </c>
      <c r="S449" s="159">
        <v>3952779.96</v>
      </c>
      <c r="T449" s="159">
        <v>0</v>
      </c>
      <c r="U449" s="159">
        <v>23096944.760000002</v>
      </c>
      <c r="V449" s="159">
        <v>21189528.550000001</v>
      </c>
      <c r="W449" s="159">
        <v>8252676.5099999998</v>
      </c>
      <c r="X449" s="159">
        <v>51309.48</v>
      </c>
      <c r="Y449" s="159">
        <v>1907416.21</v>
      </c>
      <c r="Z449" s="159">
        <v>2387771.27</v>
      </c>
      <c r="AA449" s="159">
        <v>0</v>
      </c>
      <c r="AB449" s="159">
        <v>2387771.27</v>
      </c>
      <c r="AC449" s="159">
        <v>4098444</v>
      </c>
      <c r="AD449" s="159">
        <v>588000</v>
      </c>
      <c r="AE449" s="159">
        <v>1992000</v>
      </c>
      <c r="AF449" s="159">
        <v>2319364.84</v>
      </c>
      <c r="AG449" s="159">
        <v>130000</v>
      </c>
      <c r="AH449" s="159">
        <v>4891.92</v>
      </c>
      <c r="AI449" s="159">
        <v>0</v>
      </c>
      <c r="AJ449" s="159">
        <v>0</v>
      </c>
    </row>
    <row r="450" spans="1:36">
      <c r="A450" s="153">
        <v>6</v>
      </c>
      <c r="B450" s="154">
        <v>13</v>
      </c>
      <c r="C450" s="154">
        <v>1</v>
      </c>
      <c r="D450" s="155">
        <v>2</v>
      </c>
      <c r="E450" s="155" t="s">
        <v>556</v>
      </c>
      <c r="F450" s="156" t="s">
        <v>3342</v>
      </c>
      <c r="G450" s="156" t="s">
        <v>556</v>
      </c>
      <c r="H450" s="156" t="s">
        <v>3343</v>
      </c>
      <c r="I450" s="155">
        <v>613012</v>
      </c>
      <c r="J450" s="157" t="s">
        <v>2359</v>
      </c>
      <c r="K450" s="157"/>
      <c r="L450" s="155">
        <v>2022</v>
      </c>
      <c r="M450" s="158">
        <v>3843</v>
      </c>
      <c r="N450" s="159">
        <v>26350450.84</v>
      </c>
      <c r="O450" s="159">
        <v>22577190.309999999</v>
      </c>
      <c r="P450" s="159">
        <v>16394043.6</v>
      </c>
      <c r="Q450" s="159">
        <v>7485659</v>
      </c>
      <c r="R450" s="159">
        <v>8908384.5999999996</v>
      </c>
      <c r="S450" s="159">
        <v>3773260.53</v>
      </c>
      <c r="T450" s="159">
        <v>97656.52</v>
      </c>
      <c r="U450" s="159">
        <v>22974983.25</v>
      </c>
      <c r="V450" s="159">
        <v>19805397.379999999</v>
      </c>
      <c r="W450" s="159">
        <v>7334071.8300000001</v>
      </c>
      <c r="X450" s="159">
        <v>109930.3</v>
      </c>
      <c r="Y450" s="159">
        <v>3169585.87</v>
      </c>
      <c r="Z450" s="159">
        <v>1001267.77</v>
      </c>
      <c r="AA450" s="159">
        <v>0</v>
      </c>
      <c r="AB450" s="159">
        <v>1001267.77</v>
      </c>
      <c r="AC450" s="159">
        <v>1119948</v>
      </c>
      <c r="AD450" s="159">
        <v>1069908</v>
      </c>
      <c r="AE450" s="159">
        <v>4952283.2699999996</v>
      </c>
      <c r="AF450" s="159">
        <v>2771792.93</v>
      </c>
      <c r="AG450" s="159">
        <v>329143.18</v>
      </c>
      <c r="AH450" s="159">
        <v>335894.66</v>
      </c>
      <c r="AI450" s="159">
        <v>0</v>
      </c>
      <c r="AJ450" s="159">
        <v>60.27</v>
      </c>
    </row>
    <row r="451" spans="1:36">
      <c r="A451" s="153">
        <v>6</v>
      </c>
      <c r="B451" s="154">
        <v>13</v>
      </c>
      <c r="C451" s="154">
        <v>2</v>
      </c>
      <c r="D451" s="155">
        <v>2</v>
      </c>
      <c r="E451" s="155" t="s">
        <v>556</v>
      </c>
      <c r="F451" s="156" t="s">
        <v>3342</v>
      </c>
      <c r="G451" s="156" t="s">
        <v>556</v>
      </c>
      <c r="H451" s="156" t="s">
        <v>3344</v>
      </c>
      <c r="I451" s="155">
        <v>613022</v>
      </c>
      <c r="J451" s="157" t="s">
        <v>2358</v>
      </c>
      <c r="K451" s="157"/>
      <c r="L451" s="155">
        <v>2022</v>
      </c>
      <c r="M451" s="158">
        <v>3797</v>
      </c>
      <c r="N451" s="159">
        <v>29593257.59</v>
      </c>
      <c r="O451" s="159">
        <v>20488731.829999998</v>
      </c>
      <c r="P451" s="159">
        <v>16025145.6</v>
      </c>
      <c r="Q451" s="159">
        <v>8785304</v>
      </c>
      <c r="R451" s="159">
        <v>7239841.5999999996</v>
      </c>
      <c r="S451" s="159">
        <v>9104525.7599999998</v>
      </c>
      <c r="T451" s="159">
        <v>46695.3</v>
      </c>
      <c r="U451" s="159">
        <v>26396993.199999999</v>
      </c>
      <c r="V451" s="159">
        <v>18723401.059999999</v>
      </c>
      <c r="W451" s="159">
        <v>4617549.32</v>
      </c>
      <c r="X451" s="159">
        <v>191207.38</v>
      </c>
      <c r="Y451" s="159">
        <v>7673592.1399999997</v>
      </c>
      <c r="Z451" s="159">
        <v>1002492.63</v>
      </c>
      <c r="AA451" s="159">
        <v>0</v>
      </c>
      <c r="AB451" s="159">
        <v>1002492.63</v>
      </c>
      <c r="AC451" s="159">
        <v>1222920</v>
      </c>
      <c r="AD451" s="159">
        <v>1222920</v>
      </c>
      <c r="AE451" s="159">
        <v>8076670</v>
      </c>
      <c r="AF451" s="159">
        <v>1765330.77</v>
      </c>
      <c r="AG451" s="159">
        <v>558581.85</v>
      </c>
      <c r="AH451" s="159">
        <v>868053.25</v>
      </c>
      <c r="AI451" s="159">
        <v>0</v>
      </c>
      <c r="AJ451" s="159">
        <v>0</v>
      </c>
    </row>
    <row r="452" spans="1:36">
      <c r="A452" s="153">
        <v>6</v>
      </c>
      <c r="B452" s="154">
        <v>13</v>
      </c>
      <c r="C452" s="154">
        <v>3</v>
      </c>
      <c r="D452" s="155">
        <v>2</v>
      </c>
      <c r="E452" s="155" t="s">
        <v>556</v>
      </c>
      <c r="F452" s="156" t="s">
        <v>3342</v>
      </c>
      <c r="G452" s="156" t="s">
        <v>556</v>
      </c>
      <c r="H452" s="156" t="s">
        <v>3345</v>
      </c>
      <c r="I452" s="155">
        <v>613032</v>
      </c>
      <c r="J452" s="157" t="s">
        <v>2357</v>
      </c>
      <c r="K452" s="157"/>
      <c r="L452" s="155">
        <v>2022</v>
      </c>
      <c r="M452" s="158">
        <v>3673</v>
      </c>
      <c r="N452" s="159">
        <v>22346408.190000001</v>
      </c>
      <c r="O452" s="159">
        <v>19428622.379999999</v>
      </c>
      <c r="P452" s="159">
        <v>14743574.949999999</v>
      </c>
      <c r="Q452" s="159">
        <v>7499258</v>
      </c>
      <c r="R452" s="159">
        <v>7244316.9500000002</v>
      </c>
      <c r="S452" s="159">
        <v>2917785.81</v>
      </c>
      <c r="T452" s="159">
        <v>80352.61</v>
      </c>
      <c r="U452" s="159">
        <v>19787251.170000002</v>
      </c>
      <c r="V452" s="159">
        <v>18573677.859999999</v>
      </c>
      <c r="W452" s="159">
        <v>7692479.79</v>
      </c>
      <c r="X452" s="159">
        <v>44923.77</v>
      </c>
      <c r="Y452" s="159">
        <v>1213573.31</v>
      </c>
      <c r="Z452" s="159">
        <v>1368220.95</v>
      </c>
      <c r="AA452" s="159">
        <v>0</v>
      </c>
      <c r="AB452" s="159">
        <v>1368220.95</v>
      </c>
      <c r="AC452" s="159">
        <v>470500.12</v>
      </c>
      <c r="AD452" s="159">
        <v>420000.12</v>
      </c>
      <c r="AE452" s="159">
        <v>2800000.28</v>
      </c>
      <c r="AF452" s="159">
        <v>854944.52</v>
      </c>
      <c r="AG452" s="159">
        <v>0</v>
      </c>
      <c r="AH452" s="159">
        <v>0</v>
      </c>
      <c r="AI452" s="159">
        <v>0</v>
      </c>
      <c r="AJ452" s="159">
        <v>0</v>
      </c>
    </row>
    <row r="453" spans="1:36">
      <c r="A453" s="153">
        <v>6</v>
      </c>
      <c r="B453" s="154">
        <v>13</v>
      </c>
      <c r="C453" s="154">
        <v>4</v>
      </c>
      <c r="D453" s="155">
        <v>3</v>
      </c>
      <c r="E453" s="155" t="s">
        <v>556</v>
      </c>
      <c r="F453" s="156" t="s">
        <v>3346</v>
      </c>
      <c r="G453" s="156" t="s">
        <v>556</v>
      </c>
      <c r="H453" s="156" t="s">
        <v>3347</v>
      </c>
      <c r="I453" s="155">
        <v>613043</v>
      </c>
      <c r="J453" s="157" t="s">
        <v>2356</v>
      </c>
      <c r="K453" s="157"/>
      <c r="L453" s="155">
        <v>2022</v>
      </c>
      <c r="M453" s="158">
        <v>14242</v>
      </c>
      <c r="N453" s="159">
        <v>80900191</v>
      </c>
      <c r="O453" s="159">
        <v>72211282.700000003</v>
      </c>
      <c r="P453" s="159">
        <v>42686357.980000004</v>
      </c>
      <c r="Q453" s="159">
        <v>17599434</v>
      </c>
      <c r="R453" s="159">
        <v>25086923.98</v>
      </c>
      <c r="S453" s="159">
        <v>8688908.3000000007</v>
      </c>
      <c r="T453" s="159">
        <v>21850</v>
      </c>
      <c r="U453" s="159">
        <v>77459564.030000001</v>
      </c>
      <c r="V453" s="159">
        <v>64793549.390000001</v>
      </c>
      <c r="W453" s="159">
        <v>27787061.710000001</v>
      </c>
      <c r="X453" s="159">
        <v>212215.48</v>
      </c>
      <c r="Y453" s="159">
        <v>12666014.640000001</v>
      </c>
      <c r="Z453" s="159">
        <v>9239393.8900000006</v>
      </c>
      <c r="AA453" s="159">
        <v>1790000</v>
      </c>
      <c r="AB453" s="159">
        <v>7449393.8900000006</v>
      </c>
      <c r="AC453" s="159">
        <v>1110500</v>
      </c>
      <c r="AD453" s="159">
        <v>1060000</v>
      </c>
      <c r="AE453" s="159">
        <v>14860000</v>
      </c>
      <c r="AF453" s="159">
        <v>7417733.3099999996</v>
      </c>
      <c r="AG453" s="159">
        <v>0</v>
      </c>
      <c r="AH453" s="159">
        <v>21937.759999999998</v>
      </c>
      <c r="AI453" s="159">
        <v>0</v>
      </c>
      <c r="AJ453" s="159">
        <v>0</v>
      </c>
    </row>
    <row r="454" spans="1:36">
      <c r="A454" s="153">
        <v>6</v>
      </c>
      <c r="B454" s="154">
        <v>13</v>
      </c>
      <c r="C454" s="154">
        <v>5</v>
      </c>
      <c r="D454" s="155">
        <v>2</v>
      </c>
      <c r="E454" s="155" t="s">
        <v>556</v>
      </c>
      <c r="F454" s="156" t="s">
        <v>3342</v>
      </c>
      <c r="G454" s="156" t="s">
        <v>556</v>
      </c>
      <c r="H454" s="156" t="s">
        <v>3348</v>
      </c>
      <c r="I454" s="155">
        <v>613052</v>
      </c>
      <c r="J454" s="157" t="s">
        <v>2355</v>
      </c>
      <c r="K454" s="157"/>
      <c r="L454" s="155">
        <v>2022</v>
      </c>
      <c r="M454" s="158">
        <v>1579</v>
      </c>
      <c r="N454" s="159">
        <v>10501220.74</v>
      </c>
      <c r="O454" s="159">
        <v>8036393.2599999998</v>
      </c>
      <c r="P454" s="159">
        <v>5845672.79</v>
      </c>
      <c r="Q454" s="159">
        <v>2662639</v>
      </c>
      <c r="R454" s="159">
        <v>3183033.79</v>
      </c>
      <c r="S454" s="159">
        <v>2464827.48</v>
      </c>
      <c r="T454" s="159">
        <v>87745</v>
      </c>
      <c r="U454" s="159">
        <v>8507194.0399999991</v>
      </c>
      <c r="V454" s="159">
        <v>6789662.2400000002</v>
      </c>
      <c r="W454" s="159">
        <v>2752779.23</v>
      </c>
      <c r="X454" s="159">
        <v>36586.980000000003</v>
      </c>
      <c r="Y454" s="159">
        <v>1717531.8</v>
      </c>
      <c r="Z454" s="159">
        <v>728817.58</v>
      </c>
      <c r="AA454" s="159">
        <v>0</v>
      </c>
      <c r="AB454" s="159">
        <v>728817.58</v>
      </c>
      <c r="AC454" s="159">
        <v>1526407.97</v>
      </c>
      <c r="AD454" s="159">
        <v>126407.97</v>
      </c>
      <c r="AE454" s="159">
        <v>1997698</v>
      </c>
      <c r="AF454" s="159">
        <v>1246731.02</v>
      </c>
      <c r="AG454" s="159">
        <v>184498.2</v>
      </c>
      <c r="AH454" s="159">
        <v>136035.69</v>
      </c>
      <c r="AI454" s="159">
        <v>0</v>
      </c>
      <c r="AJ454" s="159">
        <v>0</v>
      </c>
    </row>
    <row r="455" spans="1:36">
      <c r="A455" s="153">
        <v>6</v>
      </c>
      <c r="B455" s="154">
        <v>13</v>
      </c>
      <c r="C455" s="154">
        <v>6</v>
      </c>
      <c r="D455" s="155">
        <v>2</v>
      </c>
      <c r="E455" s="155" t="s">
        <v>556</v>
      </c>
      <c r="F455" s="156" t="s">
        <v>3342</v>
      </c>
      <c r="G455" s="156" t="s">
        <v>556</v>
      </c>
      <c r="H455" s="156" t="s">
        <v>3349</v>
      </c>
      <c r="I455" s="155">
        <v>613062</v>
      </c>
      <c r="J455" s="157" t="s">
        <v>2354</v>
      </c>
      <c r="K455" s="157"/>
      <c r="L455" s="155">
        <v>2022</v>
      </c>
      <c r="M455" s="158">
        <v>4422</v>
      </c>
      <c r="N455" s="159">
        <v>25534370.030000001</v>
      </c>
      <c r="O455" s="159">
        <v>21732444.109999999</v>
      </c>
      <c r="P455" s="159">
        <v>17198192.190000001</v>
      </c>
      <c r="Q455" s="159">
        <v>9192243</v>
      </c>
      <c r="R455" s="159">
        <v>8005949.1900000004</v>
      </c>
      <c r="S455" s="159">
        <v>3801925.92</v>
      </c>
      <c r="T455" s="159">
        <v>10709</v>
      </c>
      <c r="U455" s="159">
        <v>19424363.699999999</v>
      </c>
      <c r="V455" s="159">
        <v>18725940.059999999</v>
      </c>
      <c r="W455" s="159">
        <v>7053702.8300000001</v>
      </c>
      <c r="X455" s="159">
        <v>0</v>
      </c>
      <c r="Y455" s="159">
        <v>698423.64</v>
      </c>
      <c r="Z455" s="159">
        <v>7410386.5199999996</v>
      </c>
      <c r="AA455" s="159">
        <v>0</v>
      </c>
      <c r="AB455" s="159">
        <v>7410386.5199999996</v>
      </c>
      <c r="AC455" s="159">
        <v>0</v>
      </c>
      <c r="AD455" s="159">
        <v>0</v>
      </c>
      <c r="AE455" s="159">
        <v>0</v>
      </c>
      <c r="AF455" s="159">
        <v>3006504.05</v>
      </c>
      <c r="AG455" s="159">
        <v>255530.08</v>
      </c>
      <c r="AH455" s="159">
        <v>294651.52000000002</v>
      </c>
      <c r="AI455" s="159">
        <v>0</v>
      </c>
      <c r="AJ455" s="159">
        <v>0</v>
      </c>
    </row>
    <row r="456" spans="1:36">
      <c r="A456" s="153">
        <v>6</v>
      </c>
      <c r="B456" s="154">
        <v>13</v>
      </c>
      <c r="C456" s="154">
        <v>7</v>
      </c>
      <c r="D456" s="155">
        <v>2</v>
      </c>
      <c r="E456" s="155" t="s">
        <v>556</v>
      </c>
      <c r="F456" s="156" t="s">
        <v>3342</v>
      </c>
      <c r="G456" s="156" t="s">
        <v>556</v>
      </c>
      <c r="H456" s="156" t="s">
        <v>3350</v>
      </c>
      <c r="I456" s="155">
        <v>613072</v>
      </c>
      <c r="J456" s="157" t="s">
        <v>2353</v>
      </c>
      <c r="K456" s="157"/>
      <c r="L456" s="155">
        <v>2022</v>
      </c>
      <c r="M456" s="158">
        <v>2548</v>
      </c>
      <c r="N456" s="159">
        <v>18203294.829999998</v>
      </c>
      <c r="O456" s="159">
        <v>14437784.9</v>
      </c>
      <c r="P456" s="159">
        <v>10168170.800000001</v>
      </c>
      <c r="Q456" s="159">
        <v>4405243</v>
      </c>
      <c r="R456" s="159">
        <v>5762927.7999999998</v>
      </c>
      <c r="S456" s="159">
        <v>3765509.93</v>
      </c>
      <c r="T456" s="159">
        <v>539299.11</v>
      </c>
      <c r="U456" s="159">
        <v>17927299.899999999</v>
      </c>
      <c r="V456" s="159">
        <v>13699396.59</v>
      </c>
      <c r="W456" s="159">
        <v>5868679.0099999998</v>
      </c>
      <c r="X456" s="159">
        <v>52630.95</v>
      </c>
      <c r="Y456" s="159">
        <v>4227903.3099999996</v>
      </c>
      <c r="Z456" s="159">
        <v>3208591.59</v>
      </c>
      <c r="AA456" s="159">
        <v>2387839.7999999998</v>
      </c>
      <c r="AB456" s="159">
        <v>820751.79</v>
      </c>
      <c r="AC456" s="159">
        <v>828000</v>
      </c>
      <c r="AD456" s="159">
        <v>828000</v>
      </c>
      <c r="AE456" s="159">
        <v>4399010.41</v>
      </c>
      <c r="AF456" s="159">
        <v>738388.31</v>
      </c>
      <c r="AG456" s="159">
        <v>349814.56</v>
      </c>
      <c r="AH456" s="159">
        <v>391226.54</v>
      </c>
      <c r="AI456" s="159">
        <v>0</v>
      </c>
      <c r="AJ456" s="159">
        <v>0</v>
      </c>
    </row>
    <row r="457" spans="1:36">
      <c r="A457" s="153">
        <v>6</v>
      </c>
      <c r="B457" s="154">
        <v>14</v>
      </c>
      <c r="C457" s="154">
        <v>1</v>
      </c>
      <c r="D457" s="155">
        <v>1</v>
      </c>
      <c r="E457" s="155" t="s">
        <v>556</v>
      </c>
      <c r="F457" s="156" t="s">
        <v>3351</v>
      </c>
      <c r="G457" s="156" t="s">
        <v>556</v>
      </c>
      <c r="H457" s="156" t="s">
        <v>3352</v>
      </c>
      <c r="I457" s="155">
        <v>614011</v>
      </c>
      <c r="J457" s="157" t="s">
        <v>2346</v>
      </c>
      <c r="K457" s="157"/>
      <c r="L457" s="155">
        <v>2022</v>
      </c>
      <c r="M457" s="158">
        <v>46664</v>
      </c>
      <c r="N457" s="159">
        <v>301886434.88999999</v>
      </c>
      <c r="O457" s="159">
        <v>294108892.76999998</v>
      </c>
      <c r="P457" s="159">
        <v>131038382.58</v>
      </c>
      <c r="Q457" s="159">
        <v>51412299</v>
      </c>
      <c r="R457" s="159">
        <v>79626083.579999998</v>
      </c>
      <c r="S457" s="159">
        <v>7777542.1200000001</v>
      </c>
      <c r="T457" s="159">
        <v>859502.07</v>
      </c>
      <c r="U457" s="159">
        <v>300954921.10000002</v>
      </c>
      <c r="V457" s="159">
        <v>273971315.16000003</v>
      </c>
      <c r="W457" s="159">
        <v>108890519.40000001</v>
      </c>
      <c r="X457" s="159">
        <v>2448436.41</v>
      </c>
      <c r="Y457" s="159">
        <v>26983605.940000001</v>
      </c>
      <c r="Z457" s="159">
        <v>62567207.210000001</v>
      </c>
      <c r="AA457" s="159">
        <v>0</v>
      </c>
      <c r="AB457" s="159">
        <v>62567207.210000001</v>
      </c>
      <c r="AC457" s="159">
        <v>24333466.350000001</v>
      </c>
      <c r="AD457" s="159">
        <v>4333466.3499999996</v>
      </c>
      <c r="AE457" s="159">
        <v>160000000</v>
      </c>
      <c r="AF457" s="159">
        <v>20137577.609999999</v>
      </c>
      <c r="AG457" s="159">
        <v>2290915.34</v>
      </c>
      <c r="AH457" s="159">
        <v>1563092.38</v>
      </c>
      <c r="AI457" s="159">
        <v>0</v>
      </c>
      <c r="AJ457" s="159">
        <v>0</v>
      </c>
    </row>
    <row r="458" spans="1:36">
      <c r="A458" s="153">
        <v>6</v>
      </c>
      <c r="B458" s="154">
        <v>14</v>
      </c>
      <c r="C458" s="154">
        <v>2</v>
      </c>
      <c r="D458" s="155">
        <v>2</v>
      </c>
      <c r="E458" s="155" t="s">
        <v>556</v>
      </c>
      <c r="F458" s="156" t="s">
        <v>3353</v>
      </c>
      <c r="G458" s="156" t="s">
        <v>556</v>
      </c>
      <c r="H458" s="156" t="s">
        <v>3354</v>
      </c>
      <c r="I458" s="155">
        <v>614022</v>
      </c>
      <c r="J458" s="157" t="s">
        <v>820</v>
      </c>
      <c r="K458" s="157"/>
      <c r="L458" s="155">
        <v>2022</v>
      </c>
      <c r="M458" s="158">
        <v>3821</v>
      </c>
      <c r="N458" s="159">
        <v>23297679.210000001</v>
      </c>
      <c r="O458" s="159">
        <v>19422946.59</v>
      </c>
      <c r="P458" s="159">
        <v>13323910.73</v>
      </c>
      <c r="Q458" s="159">
        <v>7163723</v>
      </c>
      <c r="R458" s="159">
        <v>6160187.7300000004</v>
      </c>
      <c r="S458" s="159">
        <v>3874732.62</v>
      </c>
      <c r="T458" s="159">
        <v>100.86</v>
      </c>
      <c r="U458" s="159">
        <v>21511533.370000001</v>
      </c>
      <c r="V458" s="159">
        <v>17076430.620000001</v>
      </c>
      <c r="W458" s="159">
        <v>7679740.2000000002</v>
      </c>
      <c r="X458" s="159">
        <v>4328.55</v>
      </c>
      <c r="Y458" s="159">
        <v>4435102.75</v>
      </c>
      <c r="Z458" s="159">
        <v>5201193.87</v>
      </c>
      <c r="AA458" s="159">
        <v>0</v>
      </c>
      <c r="AB458" s="159">
        <v>5201193.87</v>
      </c>
      <c r="AC458" s="159">
        <v>120000</v>
      </c>
      <c r="AD458" s="159">
        <v>120000</v>
      </c>
      <c r="AE458" s="159">
        <v>52000</v>
      </c>
      <c r="AF458" s="159">
        <v>2346515.9700000002</v>
      </c>
      <c r="AG458" s="159">
        <v>250000</v>
      </c>
      <c r="AH458" s="159">
        <v>71731.28</v>
      </c>
      <c r="AI458" s="159">
        <v>0</v>
      </c>
      <c r="AJ458" s="159">
        <v>0</v>
      </c>
    </row>
    <row r="459" spans="1:36">
      <c r="A459" s="153">
        <v>6</v>
      </c>
      <c r="B459" s="154">
        <v>14</v>
      </c>
      <c r="C459" s="154">
        <v>3</v>
      </c>
      <c r="D459" s="155">
        <v>2</v>
      </c>
      <c r="E459" s="155" t="s">
        <v>556</v>
      </c>
      <c r="F459" s="156" t="s">
        <v>3353</v>
      </c>
      <c r="G459" s="156" t="s">
        <v>556</v>
      </c>
      <c r="H459" s="156" t="s">
        <v>3355</v>
      </c>
      <c r="I459" s="155">
        <v>614032</v>
      </c>
      <c r="J459" s="157" t="s">
        <v>2352</v>
      </c>
      <c r="K459" s="157"/>
      <c r="L459" s="155">
        <v>2022</v>
      </c>
      <c r="M459" s="158">
        <v>3657</v>
      </c>
      <c r="N459" s="159">
        <v>20033606.18</v>
      </c>
      <c r="O459" s="159">
        <v>18367797.48</v>
      </c>
      <c r="P459" s="159">
        <v>12020087.58</v>
      </c>
      <c r="Q459" s="159">
        <v>5874576</v>
      </c>
      <c r="R459" s="159">
        <v>6145511.5800000001</v>
      </c>
      <c r="S459" s="159">
        <v>1665808.7</v>
      </c>
      <c r="T459" s="159">
        <v>2569.9899999999998</v>
      </c>
      <c r="U459" s="159">
        <v>18514596.34</v>
      </c>
      <c r="V459" s="159">
        <v>16699675</v>
      </c>
      <c r="W459" s="159">
        <v>6100029.7800000003</v>
      </c>
      <c r="X459" s="159">
        <v>72860.61</v>
      </c>
      <c r="Y459" s="159">
        <v>1814921.34</v>
      </c>
      <c r="Z459" s="159">
        <v>6175228.79</v>
      </c>
      <c r="AA459" s="159">
        <v>2000000</v>
      </c>
      <c r="AB459" s="159">
        <v>4175228.79</v>
      </c>
      <c r="AC459" s="159">
        <v>663340</v>
      </c>
      <c r="AD459" s="159">
        <v>663340</v>
      </c>
      <c r="AE459" s="159">
        <v>7559775.46</v>
      </c>
      <c r="AF459" s="159">
        <v>1668122.48</v>
      </c>
      <c r="AG459" s="159">
        <v>0</v>
      </c>
      <c r="AH459" s="159">
        <v>35262.1</v>
      </c>
      <c r="AI459" s="159">
        <v>2706</v>
      </c>
      <c r="AJ459" s="159">
        <v>0</v>
      </c>
    </row>
    <row r="460" spans="1:36">
      <c r="A460" s="153">
        <v>6</v>
      </c>
      <c r="B460" s="154">
        <v>14</v>
      </c>
      <c r="C460" s="154">
        <v>4</v>
      </c>
      <c r="D460" s="155">
        <v>3</v>
      </c>
      <c r="E460" s="155" t="s">
        <v>556</v>
      </c>
      <c r="F460" s="156" t="s">
        <v>3356</v>
      </c>
      <c r="G460" s="156" t="s">
        <v>556</v>
      </c>
      <c r="H460" s="156" t="s">
        <v>3357</v>
      </c>
      <c r="I460" s="155">
        <v>614043</v>
      </c>
      <c r="J460" s="157" t="s">
        <v>2351</v>
      </c>
      <c r="K460" s="157"/>
      <c r="L460" s="155">
        <v>2022</v>
      </c>
      <c r="M460" s="158">
        <v>6590</v>
      </c>
      <c r="N460" s="159">
        <v>41295736.710000001</v>
      </c>
      <c r="O460" s="159">
        <v>36629794.960000001</v>
      </c>
      <c r="P460" s="159">
        <v>19241545.32</v>
      </c>
      <c r="Q460" s="159">
        <v>8455771</v>
      </c>
      <c r="R460" s="159">
        <v>10785774.32</v>
      </c>
      <c r="S460" s="159">
        <v>4665941.75</v>
      </c>
      <c r="T460" s="159">
        <v>6982.23</v>
      </c>
      <c r="U460" s="159">
        <v>36428530.509999998</v>
      </c>
      <c r="V460" s="159">
        <v>32431225.890000001</v>
      </c>
      <c r="W460" s="159">
        <v>12313570.33</v>
      </c>
      <c r="X460" s="159">
        <v>197901.83</v>
      </c>
      <c r="Y460" s="159">
        <v>3997304.62</v>
      </c>
      <c r="Z460" s="159">
        <v>5463500.0700000003</v>
      </c>
      <c r="AA460" s="159">
        <v>3500000</v>
      </c>
      <c r="AB460" s="159">
        <v>1963500.0700000003</v>
      </c>
      <c r="AC460" s="159">
        <v>5007243</v>
      </c>
      <c r="AD460" s="159">
        <v>2578060</v>
      </c>
      <c r="AE460" s="159">
        <v>14625740</v>
      </c>
      <c r="AF460" s="159">
        <v>4198569.07</v>
      </c>
      <c r="AG460" s="159">
        <v>89550</v>
      </c>
      <c r="AH460" s="159">
        <v>96458.43</v>
      </c>
      <c r="AI460" s="159">
        <v>0</v>
      </c>
      <c r="AJ460" s="159">
        <v>0</v>
      </c>
    </row>
    <row r="461" spans="1:36">
      <c r="A461" s="153">
        <v>6</v>
      </c>
      <c r="B461" s="154">
        <v>14</v>
      </c>
      <c r="C461" s="154">
        <v>5</v>
      </c>
      <c r="D461" s="155">
        <v>2</v>
      </c>
      <c r="E461" s="155" t="s">
        <v>556</v>
      </c>
      <c r="F461" s="156" t="s">
        <v>3353</v>
      </c>
      <c r="G461" s="156" t="s">
        <v>556</v>
      </c>
      <c r="H461" s="156" t="s">
        <v>3358</v>
      </c>
      <c r="I461" s="155">
        <v>614052</v>
      </c>
      <c r="J461" s="157" t="s">
        <v>2350</v>
      </c>
      <c r="K461" s="157"/>
      <c r="L461" s="155">
        <v>2022</v>
      </c>
      <c r="M461" s="158">
        <v>8657</v>
      </c>
      <c r="N461" s="159">
        <v>50743117.759999998</v>
      </c>
      <c r="O461" s="159">
        <v>46851784.439999998</v>
      </c>
      <c r="P461" s="159">
        <v>30072932.489999998</v>
      </c>
      <c r="Q461" s="159">
        <v>12083198</v>
      </c>
      <c r="R461" s="159">
        <v>17989734.489999998</v>
      </c>
      <c r="S461" s="159">
        <v>3891333.32</v>
      </c>
      <c r="T461" s="159">
        <v>9000</v>
      </c>
      <c r="U461" s="159">
        <v>46467272.780000001</v>
      </c>
      <c r="V461" s="159">
        <v>40768730.350000001</v>
      </c>
      <c r="W461" s="159">
        <v>16913584.100000001</v>
      </c>
      <c r="X461" s="159">
        <v>106094.53</v>
      </c>
      <c r="Y461" s="159">
        <v>5698542.4299999997</v>
      </c>
      <c r="Z461" s="159">
        <v>4519126.46</v>
      </c>
      <c r="AA461" s="159">
        <v>0</v>
      </c>
      <c r="AB461" s="159">
        <v>4519126.46</v>
      </c>
      <c r="AC461" s="159">
        <v>1806252.11</v>
      </c>
      <c r="AD461" s="159">
        <v>1136541.68</v>
      </c>
      <c r="AE461" s="159">
        <v>6751749.96</v>
      </c>
      <c r="AF461" s="159">
        <v>6083054.0899999999</v>
      </c>
      <c r="AG461" s="159">
        <v>1350374.31</v>
      </c>
      <c r="AH461" s="159">
        <v>451419.91</v>
      </c>
      <c r="AI461" s="159">
        <v>0</v>
      </c>
      <c r="AJ461" s="159">
        <v>0</v>
      </c>
    </row>
    <row r="462" spans="1:36">
      <c r="A462" s="153">
        <v>6</v>
      </c>
      <c r="B462" s="154">
        <v>14</v>
      </c>
      <c r="C462" s="154">
        <v>6</v>
      </c>
      <c r="D462" s="155">
        <v>2</v>
      </c>
      <c r="E462" s="155" t="s">
        <v>556</v>
      </c>
      <c r="F462" s="156" t="s">
        <v>3353</v>
      </c>
      <c r="G462" s="156" t="s">
        <v>556</v>
      </c>
      <c r="H462" s="156" t="s">
        <v>3359</v>
      </c>
      <c r="I462" s="155">
        <v>614062</v>
      </c>
      <c r="J462" s="157" t="s">
        <v>2349</v>
      </c>
      <c r="K462" s="157"/>
      <c r="L462" s="155">
        <v>2022</v>
      </c>
      <c r="M462" s="158">
        <v>7567</v>
      </c>
      <c r="N462" s="159">
        <v>43810404.909999996</v>
      </c>
      <c r="O462" s="159">
        <v>39500813.689999998</v>
      </c>
      <c r="P462" s="159">
        <v>26128753.800000001</v>
      </c>
      <c r="Q462" s="159">
        <v>12778469</v>
      </c>
      <c r="R462" s="159">
        <v>13350284.800000001</v>
      </c>
      <c r="S462" s="159">
        <v>4309591.22</v>
      </c>
      <c r="T462" s="159">
        <v>85000</v>
      </c>
      <c r="U462" s="159">
        <v>39521221.710000001</v>
      </c>
      <c r="V462" s="159">
        <v>34302018.380000003</v>
      </c>
      <c r="W462" s="159">
        <v>13133267.810000001</v>
      </c>
      <c r="X462" s="159">
        <v>77143.48</v>
      </c>
      <c r="Y462" s="159">
        <v>5219203.33</v>
      </c>
      <c r="Z462" s="159">
        <v>5647507.2000000002</v>
      </c>
      <c r="AA462" s="159">
        <v>0</v>
      </c>
      <c r="AB462" s="159">
        <v>5647507.2000000002</v>
      </c>
      <c r="AC462" s="159">
        <v>1171000</v>
      </c>
      <c r="AD462" s="159">
        <v>1100000</v>
      </c>
      <c r="AE462" s="159">
        <v>2434000</v>
      </c>
      <c r="AF462" s="159">
        <v>5198795.3099999996</v>
      </c>
      <c r="AG462" s="159">
        <v>0</v>
      </c>
      <c r="AH462" s="159">
        <v>60478.93</v>
      </c>
      <c r="AI462" s="159">
        <v>0</v>
      </c>
      <c r="AJ462" s="159">
        <v>0</v>
      </c>
    </row>
    <row r="463" spans="1:36">
      <c r="A463" s="153">
        <v>6</v>
      </c>
      <c r="B463" s="154">
        <v>14</v>
      </c>
      <c r="C463" s="154">
        <v>7</v>
      </c>
      <c r="D463" s="155">
        <v>2</v>
      </c>
      <c r="E463" s="155" t="s">
        <v>556</v>
      </c>
      <c r="F463" s="156" t="s">
        <v>3353</v>
      </c>
      <c r="G463" s="156" t="s">
        <v>556</v>
      </c>
      <c r="H463" s="156" t="s">
        <v>3360</v>
      </c>
      <c r="I463" s="155">
        <v>614072</v>
      </c>
      <c r="J463" s="157" t="s">
        <v>2348</v>
      </c>
      <c r="K463" s="157"/>
      <c r="L463" s="155">
        <v>2022</v>
      </c>
      <c r="M463" s="158">
        <v>2924</v>
      </c>
      <c r="N463" s="159">
        <v>18879872.149999999</v>
      </c>
      <c r="O463" s="159">
        <v>16157138.380000001</v>
      </c>
      <c r="P463" s="159">
        <v>10996548.18</v>
      </c>
      <c r="Q463" s="159">
        <v>5212865</v>
      </c>
      <c r="R463" s="159">
        <v>5783683.1799999997</v>
      </c>
      <c r="S463" s="159">
        <v>2722733.77</v>
      </c>
      <c r="T463" s="159">
        <v>0</v>
      </c>
      <c r="U463" s="159">
        <v>16919075.760000002</v>
      </c>
      <c r="V463" s="159">
        <v>14941486.300000001</v>
      </c>
      <c r="W463" s="159">
        <v>6226030.2699999996</v>
      </c>
      <c r="X463" s="159">
        <v>44671.46</v>
      </c>
      <c r="Y463" s="159">
        <v>1977589.46</v>
      </c>
      <c r="Z463" s="159">
        <v>1570567.56</v>
      </c>
      <c r="AA463" s="159">
        <v>500000</v>
      </c>
      <c r="AB463" s="159">
        <v>1070567.56</v>
      </c>
      <c r="AC463" s="159">
        <v>1785000</v>
      </c>
      <c r="AD463" s="159">
        <v>585000</v>
      </c>
      <c r="AE463" s="159">
        <v>3334000</v>
      </c>
      <c r="AF463" s="159">
        <v>1215652.08</v>
      </c>
      <c r="AG463" s="159">
        <v>0</v>
      </c>
      <c r="AH463" s="159">
        <v>0</v>
      </c>
      <c r="AI463" s="159">
        <v>0</v>
      </c>
      <c r="AJ463" s="159">
        <v>0</v>
      </c>
    </row>
    <row r="464" spans="1:36">
      <c r="A464" s="153">
        <v>6</v>
      </c>
      <c r="B464" s="154">
        <v>14</v>
      </c>
      <c r="C464" s="154">
        <v>8</v>
      </c>
      <c r="D464" s="155">
        <v>3</v>
      </c>
      <c r="E464" s="155" t="s">
        <v>556</v>
      </c>
      <c r="F464" s="156" t="s">
        <v>3356</v>
      </c>
      <c r="G464" s="156" t="s">
        <v>556</v>
      </c>
      <c r="H464" s="156" t="s">
        <v>3361</v>
      </c>
      <c r="I464" s="155">
        <v>614083</v>
      </c>
      <c r="J464" s="157" t="s">
        <v>2347</v>
      </c>
      <c r="K464" s="157"/>
      <c r="L464" s="155">
        <v>2022</v>
      </c>
      <c r="M464" s="158">
        <v>8833</v>
      </c>
      <c r="N464" s="159">
        <v>59882970.759999998</v>
      </c>
      <c r="O464" s="159">
        <v>39368894.990000002</v>
      </c>
      <c r="P464" s="159">
        <v>27128992.509999998</v>
      </c>
      <c r="Q464" s="159">
        <v>11209340</v>
      </c>
      <c r="R464" s="159">
        <v>15919652.51</v>
      </c>
      <c r="S464" s="159">
        <v>20514075.77</v>
      </c>
      <c r="T464" s="159">
        <v>828675</v>
      </c>
      <c r="U464" s="159">
        <v>55690552.640000001</v>
      </c>
      <c r="V464" s="159">
        <v>41281215.710000001</v>
      </c>
      <c r="W464" s="159">
        <v>15924066.039999999</v>
      </c>
      <c r="X464" s="159">
        <v>0</v>
      </c>
      <c r="Y464" s="159">
        <v>14409336.93</v>
      </c>
      <c r="Z464" s="159">
        <v>16171233.130000001</v>
      </c>
      <c r="AA464" s="159">
        <v>0</v>
      </c>
      <c r="AB464" s="159">
        <v>16171233.130000001</v>
      </c>
      <c r="AC464" s="159">
        <v>70515.25</v>
      </c>
      <c r="AD464" s="159">
        <v>0</v>
      </c>
      <c r="AE464" s="159">
        <v>0</v>
      </c>
      <c r="AF464" s="159">
        <v>-1912320.72</v>
      </c>
      <c r="AG464" s="159">
        <v>838813.68</v>
      </c>
      <c r="AH464" s="159">
        <v>830840.88</v>
      </c>
      <c r="AI464" s="159">
        <v>0</v>
      </c>
      <c r="AJ464" s="159">
        <v>0</v>
      </c>
    </row>
    <row r="465" spans="1:36">
      <c r="A465" s="153">
        <v>6</v>
      </c>
      <c r="B465" s="154">
        <v>14</v>
      </c>
      <c r="C465" s="154">
        <v>9</v>
      </c>
      <c r="D465" s="155">
        <v>2</v>
      </c>
      <c r="E465" s="155" t="s">
        <v>556</v>
      </c>
      <c r="F465" s="156" t="s">
        <v>3353</v>
      </c>
      <c r="G465" s="156" t="s">
        <v>556</v>
      </c>
      <c r="H465" s="156" t="s">
        <v>3362</v>
      </c>
      <c r="I465" s="155">
        <v>614092</v>
      </c>
      <c r="J465" s="157" t="s">
        <v>2346</v>
      </c>
      <c r="K465" s="157"/>
      <c r="L465" s="155">
        <v>2022</v>
      </c>
      <c r="M465" s="158">
        <v>12137</v>
      </c>
      <c r="N465" s="159">
        <v>68390435.180000007</v>
      </c>
      <c r="O465" s="159">
        <v>61880542.189999998</v>
      </c>
      <c r="P465" s="159">
        <v>35495482.640000001</v>
      </c>
      <c r="Q465" s="159">
        <v>16131345</v>
      </c>
      <c r="R465" s="159">
        <v>19364137.640000001</v>
      </c>
      <c r="S465" s="159">
        <v>6509892.9900000002</v>
      </c>
      <c r="T465" s="159">
        <v>164076.26</v>
      </c>
      <c r="U465" s="159">
        <v>63686905.609999999</v>
      </c>
      <c r="V465" s="159">
        <v>53567304.32</v>
      </c>
      <c r="W465" s="159">
        <v>18788917.629999999</v>
      </c>
      <c r="X465" s="159">
        <v>0</v>
      </c>
      <c r="Y465" s="159">
        <v>10119601.289999999</v>
      </c>
      <c r="Z465" s="159">
        <v>11955191.75</v>
      </c>
      <c r="AA465" s="159">
        <v>0</v>
      </c>
      <c r="AB465" s="159">
        <v>11955191.75</v>
      </c>
      <c r="AC465" s="159">
        <v>0</v>
      </c>
      <c r="AD465" s="159">
        <v>0</v>
      </c>
      <c r="AE465" s="159">
        <v>0</v>
      </c>
      <c r="AF465" s="159">
        <v>8313237.8700000001</v>
      </c>
      <c r="AG465" s="159">
        <v>58145.96</v>
      </c>
      <c r="AH465" s="159">
        <v>23062.07</v>
      </c>
      <c r="AI465" s="159">
        <v>0</v>
      </c>
      <c r="AJ465" s="159">
        <v>0</v>
      </c>
    </row>
    <row r="466" spans="1:36">
      <c r="A466" s="153">
        <v>6</v>
      </c>
      <c r="B466" s="154">
        <v>14</v>
      </c>
      <c r="C466" s="154">
        <v>10</v>
      </c>
      <c r="D466" s="155">
        <v>2</v>
      </c>
      <c r="E466" s="155" t="s">
        <v>556</v>
      </c>
      <c r="F466" s="156" t="s">
        <v>3353</v>
      </c>
      <c r="G466" s="156" t="s">
        <v>556</v>
      </c>
      <c r="H466" s="156" t="s">
        <v>3363</v>
      </c>
      <c r="I466" s="155">
        <v>614102</v>
      </c>
      <c r="J466" s="157" t="s">
        <v>2345</v>
      </c>
      <c r="K466" s="157"/>
      <c r="L466" s="155">
        <v>2022</v>
      </c>
      <c r="M466" s="158">
        <v>4557</v>
      </c>
      <c r="N466" s="159">
        <v>29265540.82</v>
      </c>
      <c r="O466" s="159">
        <v>24142849.579999998</v>
      </c>
      <c r="P466" s="159">
        <v>16380794.539999999</v>
      </c>
      <c r="Q466" s="159">
        <v>7903562</v>
      </c>
      <c r="R466" s="159">
        <v>8477232.5399999991</v>
      </c>
      <c r="S466" s="159">
        <v>5122691.24</v>
      </c>
      <c r="T466" s="159">
        <v>0</v>
      </c>
      <c r="U466" s="159">
        <v>27845730.920000002</v>
      </c>
      <c r="V466" s="159">
        <v>21181048.989999998</v>
      </c>
      <c r="W466" s="159">
        <v>8956628.3800000008</v>
      </c>
      <c r="X466" s="159">
        <v>36999.94</v>
      </c>
      <c r="Y466" s="159">
        <v>6664681.9299999997</v>
      </c>
      <c r="Z466" s="159">
        <v>1911573.19</v>
      </c>
      <c r="AA466" s="159">
        <v>1543176.2</v>
      </c>
      <c r="AB466" s="159">
        <v>368396.99</v>
      </c>
      <c r="AC466" s="159">
        <v>537314.6</v>
      </c>
      <c r="AD466" s="159">
        <v>537314.6</v>
      </c>
      <c r="AE466" s="159">
        <v>2973960.35</v>
      </c>
      <c r="AF466" s="159">
        <v>2961800.59</v>
      </c>
      <c r="AG466" s="159">
        <v>0</v>
      </c>
      <c r="AH466" s="159">
        <v>61473.83</v>
      </c>
      <c r="AI466" s="159">
        <v>0</v>
      </c>
      <c r="AJ466" s="159">
        <v>0</v>
      </c>
    </row>
    <row r="467" spans="1:36">
      <c r="A467" s="153">
        <v>6</v>
      </c>
      <c r="B467" s="154">
        <v>14</v>
      </c>
      <c r="C467" s="154">
        <v>11</v>
      </c>
      <c r="D467" s="155">
        <v>2</v>
      </c>
      <c r="E467" s="155" t="s">
        <v>556</v>
      </c>
      <c r="F467" s="156" t="s">
        <v>3353</v>
      </c>
      <c r="G467" s="156" t="s">
        <v>556</v>
      </c>
      <c r="H467" s="156" t="s">
        <v>3364</v>
      </c>
      <c r="I467" s="155">
        <v>614112</v>
      </c>
      <c r="J467" s="157" t="s">
        <v>2344</v>
      </c>
      <c r="K467" s="157"/>
      <c r="L467" s="155">
        <v>2022</v>
      </c>
      <c r="M467" s="158">
        <v>6393</v>
      </c>
      <c r="N467" s="159">
        <v>38311336.789999999</v>
      </c>
      <c r="O467" s="159">
        <v>35434792.909999996</v>
      </c>
      <c r="P467" s="159">
        <v>24627925.170000002</v>
      </c>
      <c r="Q467" s="159">
        <v>12647812</v>
      </c>
      <c r="R467" s="159">
        <v>11980113.17</v>
      </c>
      <c r="S467" s="159">
        <v>2876543.88</v>
      </c>
      <c r="T467" s="159">
        <v>0</v>
      </c>
      <c r="U467" s="159">
        <v>37304570.299999997</v>
      </c>
      <c r="V467" s="159">
        <v>31182863.670000002</v>
      </c>
      <c r="W467" s="159">
        <v>13503231.08</v>
      </c>
      <c r="X467" s="159">
        <v>47757.26</v>
      </c>
      <c r="Y467" s="159">
        <v>6121706.6299999999</v>
      </c>
      <c r="Z467" s="159">
        <v>4606515.3600000003</v>
      </c>
      <c r="AA467" s="159">
        <v>2000000</v>
      </c>
      <c r="AB467" s="159">
        <v>2606515.3600000003</v>
      </c>
      <c r="AC467" s="159">
        <v>2720404</v>
      </c>
      <c r="AD467" s="159">
        <v>1220404</v>
      </c>
      <c r="AE467" s="159">
        <v>5000000</v>
      </c>
      <c r="AF467" s="159">
        <v>4251929.24</v>
      </c>
      <c r="AG467" s="159">
        <v>1408439.12</v>
      </c>
      <c r="AH467" s="159">
        <v>1209862.6499999999</v>
      </c>
      <c r="AI467" s="159">
        <v>0</v>
      </c>
      <c r="AJ467" s="159">
        <v>0</v>
      </c>
    </row>
    <row r="468" spans="1:36">
      <c r="A468" s="153">
        <v>6</v>
      </c>
      <c r="B468" s="154">
        <v>15</v>
      </c>
      <c r="C468" s="154">
        <v>1</v>
      </c>
      <c r="D468" s="155">
        <v>1</v>
      </c>
      <c r="E468" s="155" t="s">
        <v>556</v>
      </c>
      <c r="F468" s="156" t="s">
        <v>3365</v>
      </c>
      <c r="G468" s="156" t="s">
        <v>556</v>
      </c>
      <c r="H468" s="156" t="s">
        <v>3366</v>
      </c>
      <c r="I468" s="155">
        <v>615011</v>
      </c>
      <c r="J468" s="157" t="s">
        <v>2339</v>
      </c>
      <c r="K468" s="157"/>
      <c r="L468" s="155">
        <v>2022</v>
      </c>
      <c r="M468" s="158">
        <v>15330</v>
      </c>
      <c r="N468" s="159">
        <v>83482126.079999998</v>
      </c>
      <c r="O468" s="159">
        <v>78092423.200000003</v>
      </c>
      <c r="P468" s="159">
        <v>43734413.230000004</v>
      </c>
      <c r="Q468" s="159">
        <v>17747738</v>
      </c>
      <c r="R468" s="159">
        <v>25986675.23</v>
      </c>
      <c r="S468" s="159">
        <v>5389702.8799999999</v>
      </c>
      <c r="T468" s="159">
        <v>96931.65</v>
      </c>
      <c r="U468" s="159">
        <v>80298252.930000007</v>
      </c>
      <c r="V468" s="159">
        <v>71747945.209999993</v>
      </c>
      <c r="W468" s="159">
        <v>28996504.25</v>
      </c>
      <c r="X468" s="159">
        <v>115266.16</v>
      </c>
      <c r="Y468" s="159">
        <v>8550307.7200000007</v>
      </c>
      <c r="Z468" s="159">
        <v>7926928.0300000003</v>
      </c>
      <c r="AA468" s="159">
        <v>792422.48</v>
      </c>
      <c r="AB468" s="159">
        <v>7134505.5500000007</v>
      </c>
      <c r="AC468" s="159">
        <v>1880000</v>
      </c>
      <c r="AD468" s="159">
        <v>1880000</v>
      </c>
      <c r="AE468" s="159">
        <v>10690272.48</v>
      </c>
      <c r="AF468" s="159">
        <v>6344477.9900000002</v>
      </c>
      <c r="AG468" s="159">
        <v>0</v>
      </c>
      <c r="AH468" s="159">
        <v>55371.98</v>
      </c>
      <c r="AI468" s="159">
        <v>0</v>
      </c>
      <c r="AJ468" s="159">
        <v>0</v>
      </c>
    </row>
    <row r="469" spans="1:36">
      <c r="A469" s="153">
        <v>6</v>
      </c>
      <c r="B469" s="154">
        <v>15</v>
      </c>
      <c r="C469" s="154">
        <v>2</v>
      </c>
      <c r="D469" s="155">
        <v>2</v>
      </c>
      <c r="E469" s="155" t="s">
        <v>556</v>
      </c>
      <c r="F469" s="156" t="s">
        <v>3367</v>
      </c>
      <c r="G469" s="156" t="s">
        <v>556</v>
      </c>
      <c r="H469" s="156" t="s">
        <v>3368</v>
      </c>
      <c r="I469" s="155">
        <v>615022</v>
      </c>
      <c r="J469" s="157" t="s">
        <v>2343</v>
      </c>
      <c r="K469" s="157"/>
      <c r="L469" s="155">
        <v>2022</v>
      </c>
      <c r="M469" s="158">
        <v>5948</v>
      </c>
      <c r="N469" s="159">
        <v>38964449.950000003</v>
      </c>
      <c r="O469" s="159">
        <v>33837256.240000002</v>
      </c>
      <c r="P469" s="159">
        <v>27824140.82</v>
      </c>
      <c r="Q469" s="159">
        <v>14670665</v>
      </c>
      <c r="R469" s="159">
        <v>13153475.82</v>
      </c>
      <c r="S469" s="159">
        <v>5127193.71</v>
      </c>
      <c r="T469" s="159">
        <v>40596.730000000003</v>
      </c>
      <c r="U469" s="159">
        <v>35147170.539999999</v>
      </c>
      <c r="V469" s="159">
        <v>30470778.390000001</v>
      </c>
      <c r="W469" s="159">
        <v>11407881.52</v>
      </c>
      <c r="X469" s="159">
        <v>112533.41</v>
      </c>
      <c r="Y469" s="159">
        <v>4676392.1500000004</v>
      </c>
      <c r="Z469" s="159">
        <v>6416029.6200000001</v>
      </c>
      <c r="AA469" s="159">
        <v>0</v>
      </c>
      <c r="AB469" s="159">
        <v>6416029.6200000001</v>
      </c>
      <c r="AC469" s="159">
        <v>807300</v>
      </c>
      <c r="AD469" s="159">
        <v>807300</v>
      </c>
      <c r="AE469" s="159">
        <v>7966900</v>
      </c>
      <c r="AF469" s="159">
        <v>3366477.85</v>
      </c>
      <c r="AG469" s="159">
        <v>539558.93000000005</v>
      </c>
      <c r="AH469" s="159">
        <v>332179.15000000002</v>
      </c>
      <c r="AI469" s="159">
        <v>0</v>
      </c>
      <c r="AJ469" s="159">
        <v>0</v>
      </c>
    </row>
    <row r="470" spans="1:36">
      <c r="A470" s="153">
        <v>6</v>
      </c>
      <c r="B470" s="154">
        <v>15</v>
      </c>
      <c r="C470" s="154">
        <v>3</v>
      </c>
      <c r="D470" s="155">
        <v>2</v>
      </c>
      <c r="E470" s="155" t="s">
        <v>556</v>
      </c>
      <c r="F470" s="156" t="s">
        <v>3367</v>
      </c>
      <c r="G470" s="156" t="s">
        <v>556</v>
      </c>
      <c r="H470" s="156" t="s">
        <v>3369</v>
      </c>
      <c r="I470" s="155">
        <v>615032</v>
      </c>
      <c r="J470" s="157" t="s">
        <v>2342</v>
      </c>
      <c r="K470" s="157"/>
      <c r="L470" s="155">
        <v>2022</v>
      </c>
      <c r="M470" s="158">
        <v>4243</v>
      </c>
      <c r="N470" s="159">
        <v>25943245.670000002</v>
      </c>
      <c r="O470" s="159">
        <v>21474520.620000001</v>
      </c>
      <c r="P470" s="159">
        <v>16163441.809999999</v>
      </c>
      <c r="Q470" s="159">
        <v>8410237</v>
      </c>
      <c r="R470" s="159">
        <v>7753204.8099999996</v>
      </c>
      <c r="S470" s="159">
        <v>4468725.05</v>
      </c>
      <c r="T470" s="159">
        <v>101510.19</v>
      </c>
      <c r="U470" s="159">
        <v>23536819.210000001</v>
      </c>
      <c r="V470" s="159">
        <v>19845327.73</v>
      </c>
      <c r="W470" s="159">
        <v>8339956.3499999996</v>
      </c>
      <c r="X470" s="159">
        <v>65390.95</v>
      </c>
      <c r="Y470" s="159">
        <v>3691491.48</v>
      </c>
      <c r="Z470" s="159">
        <v>1306262.2</v>
      </c>
      <c r="AA470" s="159">
        <v>0</v>
      </c>
      <c r="AB470" s="159">
        <v>1306262.2</v>
      </c>
      <c r="AC470" s="159">
        <v>750000</v>
      </c>
      <c r="AD470" s="159">
        <v>750000</v>
      </c>
      <c r="AE470" s="159">
        <v>4575000</v>
      </c>
      <c r="AF470" s="159">
        <v>1629192.89</v>
      </c>
      <c r="AG470" s="159">
        <v>31680</v>
      </c>
      <c r="AH470" s="159">
        <v>31680</v>
      </c>
      <c r="AI470" s="159">
        <v>0</v>
      </c>
      <c r="AJ470" s="159">
        <v>0</v>
      </c>
    </row>
    <row r="471" spans="1:36">
      <c r="A471" s="153">
        <v>6</v>
      </c>
      <c r="B471" s="154">
        <v>15</v>
      </c>
      <c r="C471" s="154">
        <v>4</v>
      </c>
      <c r="D471" s="155">
        <v>2</v>
      </c>
      <c r="E471" s="155" t="s">
        <v>556</v>
      </c>
      <c r="F471" s="156" t="s">
        <v>3367</v>
      </c>
      <c r="G471" s="156" t="s">
        <v>556</v>
      </c>
      <c r="H471" s="156" t="s">
        <v>3370</v>
      </c>
      <c r="I471" s="155">
        <v>615042</v>
      </c>
      <c r="J471" s="157" t="s">
        <v>2341</v>
      </c>
      <c r="K471" s="157"/>
      <c r="L471" s="155">
        <v>2022</v>
      </c>
      <c r="M471" s="158">
        <v>7933</v>
      </c>
      <c r="N471" s="159">
        <v>45653626.409999996</v>
      </c>
      <c r="O471" s="159">
        <v>41723263.530000001</v>
      </c>
      <c r="P471" s="159">
        <v>32199240.310000002</v>
      </c>
      <c r="Q471" s="159">
        <v>15819856</v>
      </c>
      <c r="R471" s="159">
        <v>16379384.310000001</v>
      </c>
      <c r="S471" s="159">
        <v>3930362.88</v>
      </c>
      <c r="T471" s="159">
        <v>37456</v>
      </c>
      <c r="U471" s="159">
        <v>39880539.390000001</v>
      </c>
      <c r="V471" s="159">
        <v>36649655.890000001</v>
      </c>
      <c r="W471" s="159">
        <v>14641949.359999999</v>
      </c>
      <c r="X471" s="159">
        <v>98220.64</v>
      </c>
      <c r="Y471" s="159">
        <v>3230883.5</v>
      </c>
      <c r="Z471" s="159">
        <v>4247109.08</v>
      </c>
      <c r="AA471" s="159">
        <v>0</v>
      </c>
      <c r="AB471" s="159">
        <v>4247109.08</v>
      </c>
      <c r="AC471" s="159">
        <v>1134421.8</v>
      </c>
      <c r="AD471" s="159">
        <v>1134421.8</v>
      </c>
      <c r="AE471" s="159">
        <v>6863616.5899999999</v>
      </c>
      <c r="AF471" s="159">
        <v>5073607.6399999997</v>
      </c>
      <c r="AG471" s="159">
        <v>159324.82</v>
      </c>
      <c r="AH471" s="159">
        <v>168744.37</v>
      </c>
      <c r="AI471" s="159">
        <v>0</v>
      </c>
      <c r="AJ471" s="159">
        <v>0</v>
      </c>
    </row>
    <row r="472" spans="1:36">
      <c r="A472" s="153">
        <v>6</v>
      </c>
      <c r="B472" s="154">
        <v>15</v>
      </c>
      <c r="C472" s="154">
        <v>5</v>
      </c>
      <c r="D472" s="155">
        <v>2</v>
      </c>
      <c r="E472" s="155" t="s">
        <v>556</v>
      </c>
      <c r="F472" s="156" t="s">
        <v>3367</v>
      </c>
      <c r="G472" s="156" t="s">
        <v>556</v>
      </c>
      <c r="H472" s="156" t="s">
        <v>3371</v>
      </c>
      <c r="I472" s="155">
        <v>615052</v>
      </c>
      <c r="J472" s="157" t="s">
        <v>2340</v>
      </c>
      <c r="K472" s="157"/>
      <c r="L472" s="155">
        <v>2022</v>
      </c>
      <c r="M472" s="158">
        <v>4093</v>
      </c>
      <c r="N472" s="159">
        <v>27958663.109999999</v>
      </c>
      <c r="O472" s="159">
        <v>21580692.530000001</v>
      </c>
      <c r="P472" s="159">
        <v>16900222.050000001</v>
      </c>
      <c r="Q472" s="159">
        <v>9452214</v>
      </c>
      <c r="R472" s="159">
        <v>7448008.0499999998</v>
      </c>
      <c r="S472" s="159">
        <v>6377970.5800000001</v>
      </c>
      <c r="T472" s="159">
        <v>32099.42</v>
      </c>
      <c r="U472" s="159">
        <v>24655014.43</v>
      </c>
      <c r="V472" s="159">
        <v>20334857.699999999</v>
      </c>
      <c r="W472" s="159">
        <v>8723750.7899999991</v>
      </c>
      <c r="X472" s="159">
        <v>89610.66</v>
      </c>
      <c r="Y472" s="159">
        <v>4320156.7300000004</v>
      </c>
      <c r="Z472" s="159">
        <v>1917625.87</v>
      </c>
      <c r="AA472" s="159">
        <v>0</v>
      </c>
      <c r="AB472" s="159">
        <v>1917625.87</v>
      </c>
      <c r="AC472" s="159">
        <v>723011.07</v>
      </c>
      <c r="AD472" s="159">
        <v>723011.07</v>
      </c>
      <c r="AE472" s="159">
        <v>5878843.0700000003</v>
      </c>
      <c r="AF472" s="159">
        <v>1245834.83</v>
      </c>
      <c r="AG472" s="159">
        <v>191490.66</v>
      </c>
      <c r="AH472" s="159">
        <v>384887.85</v>
      </c>
      <c r="AI472" s="159">
        <v>0</v>
      </c>
      <c r="AJ472" s="159">
        <v>0</v>
      </c>
    </row>
    <row r="473" spans="1:36">
      <c r="A473" s="153">
        <v>6</v>
      </c>
      <c r="B473" s="154">
        <v>15</v>
      </c>
      <c r="C473" s="154">
        <v>6</v>
      </c>
      <c r="D473" s="155">
        <v>2</v>
      </c>
      <c r="E473" s="155" t="s">
        <v>556</v>
      </c>
      <c r="F473" s="156" t="s">
        <v>3367</v>
      </c>
      <c r="G473" s="156" t="s">
        <v>556</v>
      </c>
      <c r="H473" s="156" t="s">
        <v>3372</v>
      </c>
      <c r="I473" s="155">
        <v>615062</v>
      </c>
      <c r="J473" s="157" t="s">
        <v>2339</v>
      </c>
      <c r="K473" s="157"/>
      <c r="L473" s="155">
        <v>2022</v>
      </c>
      <c r="M473" s="158">
        <v>8066</v>
      </c>
      <c r="N473" s="159">
        <v>53519585.659999996</v>
      </c>
      <c r="O473" s="159">
        <v>42524433.119999997</v>
      </c>
      <c r="P473" s="159">
        <v>30397362.039999999</v>
      </c>
      <c r="Q473" s="159">
        <v>14850397</v>
      </c>
      <c r="R473" s="159">
        <v>15546965.039999999</v>
      </c>
      <c r="S473" s="159">
        <v>10995152.539999999</v>
      </c>
      <c r="T473" s="159">
        <v>33410</v>
      </c>
      <c r="U473" s="159">
        <v>45521657.079999998</v>
      </c>
      <c r="V473" s="159">
        <v>38687934.590000004</v>
      </c>
      <c r="W473" s="159">
        <v>15171040.810000001</v>
      </c>
      <c r="X473" s="159">
        <v>333470.52</v>
      </c>
      <c r="Y473" s="159">
        <v>6833722.4900000002</v>
      </c>
      <c r="Z473" s="159">
        <v>1118000</v>
      </c>
      <c r="AA473" s="159">
        <v>1118000</v>
      </c>
      <c r="AB473" s="159">
        <v>0</v>
      </c>
      <c r="AC473" s="159">
        <v>2368370.37</v>
      </c>
      <c r="AD473" s="159">
        <v>2368370.37</v>
      </c>
      <c r="AE473" s="159">
        <v>5168000</v>
      </c>
      <c r="AF473" s="159">
        <v>3836498.53</v>
      </c>
      <c r="AG473" s="159">
        <v>417256.19</v>
      </c>
      <c r="AH473" s="159">
        <v>306526.95</v>
      </c>
      <c r="AI473" s="159">
        <v>0</v>
      </c>
      <c r="AJ473" s="159">
        <v>0</v>
      </c>
    </row>
    <row r="474" spans="1:36">
      <c r="A474" s="153">
        <v>6</v>
      </c>
      <c r="B474" s="154">
        <v>15</v>
      </c>
      <c r="C474" s="154">
        <v>7</v>
      </c>
      <c r="D474" s="155">
        <v>2</v>
      </c>
      <c r="E474" s="155" t="s">
        <v>556</v>
      </c>
      <c r="F474" s="156" t="s">
        <v>3367</v>
      </c>
      <c r="G474" s="156" t="s">
        <v>556</v>
      </c>
      <c r="H474" s="156" t="s">
        <v>3373</v>
      </c>
      <c r="I474" s="155">
        <v>615072</v>
      </c>
      <c r="J474" s="157" t="s">
        <v>2338</v>
      </c>
      <c r="K474" s="157"/>
      <c r="L474" s="155">
        <v>2022</v>
      </c>
      <c r="M474" s="158">
        <v>5932</v>
      </c>
      <c r="N474" s="159">
        <v>38395297.549999997</v>
      </c>
      <c r="O474" s="159">
        <v>31891756.640000001</v>
      </c>
      <c r="P474" s="159">
        <v>25566096.880000003</v>
      </c>
      <c r="Q474" s="159">
        <v>13053603</v>
      </c>
      <c r="R474" s="159">
        <v>12512493.880000001</v>
      </c>
      <c r="S474" s="159">
        <v>6503540.9100000001</v>
      </c>
      <c r="T474" s="159">
        <v>0</v>
      </c>
      <c r="U474" s="159">
        <v>35689486.18</v>
      </c>
      <c r="V474" s="159">
        <v>30571501.829999998</v>
      </c>
      <c r="W474" s="159">
        <v>13456263.310000001</v>
      </c>
      <c r="X474" s="159">
        <v>51104.13</v>
      </c>
      <c r="Y474" s="159">
        <v>5117984.3499999996</v>
      </c>
      <c r="Z474" s="159">
        <v>3746040.53</v>
      </c>
      <c r="AA474" s="159">
        <v>3410554.47</v>
      </c>
      <c r="AB474" s="159">
        <v>335486.05999999959</v>
      </c>
      <c r="AC474" s="159">
        <v>600010</v>
      </c>
      <c r="AD474" s="159">
        <v>600010</v>
      </c>
      <c r="AE474" s="159">
        <v>4864544.47</v>
      </c>
      <c r="AF474" s="159">
        <v>1320254.81</v>
      </c>
      <c r="AG474" s="159">
        <v>103176</v>
      </c>
      <c r="AH474" s="159">
        <v>121117.48</v>
      </c>
      <c r="AI474" s="159">
        <v>0</v>
      </c>
      <c r="AJ474" s="159">
        <v>0</v>
      </c>
    </row>
    <row r="475" spans="1:36">
      <c r="A475" s="153">
        <v>6</v>
      </c>
      <c r="B475" s="154">
        <v>15</v>
      </c>
      <c r="C475" s="154">
        <v>8</v>
      </c>
      <c r="D475" s="155">
        <v>2</v>
      </c>
      <c r="E475" s="155" t="s">
        <v>556</v>
      </c>
      <c r="F475" s="156" t="s">
        <v>3367</v>
      </c>
      <c r="G475" s="156" t="s">
        <v>556</v>
      </c>
      <c r="H475" s="156" t="s">
        <v>3374</v>
      </c>
      <c r="I475" s="155">
        <v>615082</v>
      </c>
      <c r="J475" s="157" t="s">
        <v>2337</v>
      </c>
      <c r="K475" s="157"/>
      <c r="L475" s="155">
        <v>2022</v>
      </c>
      <c r="M475" s="158">
        <v>6445</v>
      </c>
      <c r="N475" s="159">
        <v>39657541.060000002</v>
      </c>
      <c r="O475" s="159">
        <v>34311976.409999996</v>
      </c>
      <c r="P475" s="159">
        <v>26298946.219999999</v>
      </c>
      <c r="Q475" s="159">
        <v>13387512</v>
      </c>
      <c r="R475" s="159">
        <v>12911434.220000001</v>
      </c>
      <c r="S475" s="159">
        <v>5345564.6500000004</v>
      </c>
      <c r="T475" s="159">
        <v>0</v>
      </c>
      <c r="U475" s="159">
        <v>35984141.490000002</v>
      </c>
      <c r="V475" s="159">
        <v>32356836.390000001</v>
      </c>
      <c r="W475" s="159">
        <v>13625475.92</v>
      </c>
      <c r="X475" s="159">
        <v>0</v>
      </c>
      <c r="Y475" s="159">
        <v>3627305.1</v>
      </c>
      <c r="Z475" s="159">
        <v>5709425.7000000002</v>
      </c>
      <c r="AA475" s="159">
        <v>0</v>
      </c>
      <c r="AB475" s="159">
        <v>5709425.7000000002</v>
      </c>
      <c r="AC475" s="159">
        <v>3293918</v>
      </c>
      <c r="AD475" s="159">
        <v>0</v>
      </c>
      <c r="AE475" s="159">
        <v>0</v>
      </c>
      <c r="AF475" s="159">
        <v>1955140.02</v>
      </c>
      <c r="AG475" s="159">
        <v>569136.48</v>
      </c>
      <c r="AH475" s="159">
        <v>571538.02</v>
      </c>
      <c r="AI475" s="159">
        <v>0</v>
      </c>
      <c r="AJ475" s="159">
        <v>0</v>
      </c>
    </row>
    <row r="476" spans="1:36">
      <c r="A476" s="153">
        <v>6</v>
      </c>
      <c r="B476" s="154">
        <v>16</v>
      </c>
      <c r="C476" s="154">
        <v>1</v>
      </c>
      <c r="D476" s="155">
        <v>1</v>
      </c>
      <c r="E476" s="155" t="s">
        <v>556</v>
      </c>
      <c r="F476" s="156" t="s">
        <v>3375</v>
      </c>
      <c r="G476" s="156" t="s">
        <v>556</v>
      </c>
      <c r="H476" s="156" t="s">
        <v>3376</v>
      </c>
      <c r="I476" s="155">
        <v>616011</v>
      </c>
      <c r="J476" s="157" t="s">
        <v>2336</v>
      </c>
      <c r="K476" s="157"/>
      <c r="L476" s="155">
        <v>2022</v>
      </c>
      <c r="M476" s="158">
        <v>15705</v>
      </c>
      <c r="N476" s="159">
        <v>82958356.560000002</v>
      </c>
      <c r="O476" s="159">
        <v>78181971.049999997</v>
      </c>
      <c r="P476" s="159">
        <v>40347389.75</v>
      </c>
      <c r="Q476" s="159">
        <v>17447621</v>
      </c>
      <c r="R476" s="159">
        <v>22899768.75</v>
      </c>
      <c r="S476" s="159">
        <v>4776385.51</v>
      </c>
      <c r="T476" s="159">
        <v>1231098.95</v>
      </c>
      <c r="U476" s="159">
        <v>80822398.719999999</v>
      </c>
      <c r="V476" s="159">
        <v>71938081.430000007</v>
      </c>
      <c r="W476" s="159">
        <v>33736359.240000002</v>
      </c>
      <c r="X476" s="159">
        <v>816162.38</v>
      </c>
      <c r="Y476" s="159">
        <v>8884317.2899999991</v>
      </c>
      <c r="Z476" s="159">
        <v>12150233.34</v>
      </c>
      <c r="AA476" s="159">
        <v>6800000</v>
      </c>
      <c r="AB476" s="159">
        <v>5350233.34</v>
      </c>
      <c r="AC476" s="159">
        <v>3260000</v>
      </c>
      <c r="AD476" s="159">
        <v>3260000</v>
      </c>
      <c r="AE476" s="159">
        <v>51140000</v>
      </c>
      <c r="AF476" s="159">
        <v>6243889.6200000001</v>
      </c>
      <c r="AG476" s="159">
        <v>227471.35999999999</v>
      </c>
      <c r="AH476" s="159">
        <v>298837.46999999997</v>
      </c>
      <c r="AI476" s="159">
        <v>0</v>
      </c>
      <c r="AJ476" s="159">
        <v>0</v>
      </c>
    </row>
    <row r="477" spans="1:36">
      <c r="A477" s="153">
        <v>6</v>
      </c>
      <c r="B477" s="154">
        <v>16</v>
      </c>
      <c r="C477" s="154">
        <v>2</v>
      </c>
      <c r="D477" s="155">
        <v>2</v>
      </c>
      <c r="E477" s="155" t="s">
        <v>556</v>
      </c>
      <c r="F477" s="156" t="s">
        <v>3377</v>
      </c>
      <c r="G477" s="156" t="s">
        <v>556</v>
      </c>
      <c r="H477" s="156" t="s">
        <v>3378</v>
      </c>
      <c r="I477" s="155">
        <v>616022</v>
      </c>
      <c r="J477" s="157" t="s">
        <v>2335</v>
      </c>
      <c r="K477" s="157"/>
      <c r="L477" s="155">
        <v>2022</v>
      </c>
      <c r="M477" s="158">
        <v>7105</v>
      </c>
      <c r="N477" s="159">
        <v>45765631.710000001</v>
      </c>
      <c r="O477" s="159">
        <v>41010060.890000001</v>
      </c>
      <c r="P477" s="159">
        <v>32304334.140000001</v>
      </c>
      <c r="Q477" s="159">
        <v>15380492</v>
      </c>
      <c r="R477" s="159">
        <v>16923842.140000001</v>
      </c>
      <c r="S477" s="159">
        <v>4755570.82</v>
      </c>
      <c r="T477" s="159">
        <v>19893.41</v>
      </c>
      <c r="U477" s="159">
        <v>41298991.689999998</v>
      </c>
      <c r="V477" s="159">
        <v>35182424.710000001</v>
      </c>
      <c r="W477" s="159">
        <v>13427255.4</v>
      </c>
      <c r="X477" s="159">
        <v>18856.11</v>
      </c>
      <c r="Y477" s="159">
        <v>6116566.9800000004</v>
      </c>
      <c r="Z477" s="159">
        <v>8699342.4000000004</v>
      </c>
      <c r="AA477" s="159">
        <v>0</v>
      </c>
      <c r="AB477" s="159">
        <v>8699342.4000000004</v>
      </c>
      <c r="AC477" s="159">
        <v>1818000</v>
      </c>
      <c r="AD477" s="159">
        <v>1200000</v>
      </c>
      <c r="AE477" s="159">
        <v>800000</v>
      </c>
      <c r="AF477" s="159">
        <v>5827636.1799999997</v>
      </c>
      <c r="AG477" s="159">
        <v>0</v>
      </c>
      <c r="AH477" s="159">
        <v>0</v>
      </c>
      <c r="AI477" s="159">
        <v>0</v>
      </c>
      <c r="AJ477" s="159">
        <v>0</v>
      </c>
    </row>
    <row r="478" spans="1:36">
      <c r="A478" s="153">
        <v>6</v>
      </c>
      <c r="B478" s="154">
        <v>16</v>
      </c>
      <c r="C478" s="154">
        <v>3</v>
      </c>
      <c r="D478" s="155">
        <v>2</v>
      </c>
      <c r="E478" s="155" t="s">
        <v>556</v>
      </c>
      <c r="F478" s="156" t="s">
        <v>3377</v>
      </c>
      <c r="G478" s="156" t="s">
        <v>556</v>
      </c>
      <c r="H478" s="156" t="s">
        <v>3379</v>
      </c>
      <c r="I478" s="155">
        <v>616032</v>
      </c>
      <c r="J478" s="157" t="s">
        <v>2334</v>
      </c>
      <c r="K478" s="157"/>
      <c r="L478" s="155">
        <v>2022</v>
      </c>
      <c r="M478" s="158">
        <v>4035</v>
      </c>
      <c r="N478" s="159">
        <v>27009462.859999999</v>
      </c>
      <c r="O478" s="159">
        <v>22555654.800000001</v>
      </c>
      <c r="P478" s="159">
        <v>18698257.380000003</v>
      </c>
      <c r="Q478" s="159">
        <v>9461882</v>
      </c>
      <c r="R478" s="159">
        <v>9236375.3800000008</v>
      </c>
      <c r="S478" s="159">
        <v>4453808.0599999996</v>
      </c>
      <c r="T478" s="159">
        <v>16160</v>
      </c>
      <c r="U478" s="159">
        <v>22415173.059999999</v>
      </c>
      <c r="V478" s="159">
        <v>19972914.73</v>
      </c>
      <c r="W478" s="159">
        <v>8111753.5999999996</v>
      </c>
      <c r="X478" s="159">
        <v>925.4</v>
      </c>
      <c r="Y478" s="159">
        <v>2442258.33</v>
      </c>
      <c r="Z478" s="159">
        <v>2942978.09</v>
      </c>
      <c r="AA478" s="159">
        <v>0</v>
      </c>
      <c r="AB478" s="159">
        <v>2942978.09</v>
      </c>
      <c r="AC478" s="159">
        <v>200000</v>
      </c>
      <c r="AD478" s="159">
        <v>200000</v>
      </c>
      <c r="AE478" s="159">
        <v>0</v>
      </c>
      <c r="AF478" s="159">
        <v>2582740.0699999998</v>
      </c>
      <c r="AG478" s="159">
        <v>0</v>
      </c>
      <c r="AH478" s="159">
        <v>0</v>
      </c>
      <c r="AI478" s="159">
        <v>0</v>
      </c>
      <c r="AJ478" s="159">
        <v>0</v>
      </c>
    </row>
    <row r="479" spans="1:36">
      <c r="A479" s="153">
        <v>6</v>
      </c>
      <c r="B479" s="154">
        <v>16</v>
      </c>
      <c r="C479" s="154">
        <v>4</v>
      </c>
      <c r="D479" s="155">
        <v>3</v>
      </c>
      <c r="E479" s="155" t="s">
        <v>556</v>
      </c>
      <c r="F479" s="156" t="s">
        <v>3380</v>
      </c>
      <c r="G479" s="156" t="s">
        <v>556</v>
      </c>
      <c r="H479" s="156" t="s">
        <v>3381</v>
      </c>
      <c r="I479" s="155">
        <v>616043</v>
      </c>
      <c r="J479" s="157" t="s">
        <v>2333</v>
      </c>
      <c r="K479" s="157"/>
      <c r="L479" s="155">
        <v>2022</v>
      </c>
      <c r="M479" s="158">
        <v>20193</v>
      </c>
      <c r="N479" s="159">
        <v>126527734.48999999</v>
      </c>
      <c r="O479" s="159">
        <v>102028000.05</v>
      </c>
      <c r="P479" s="159">
        <v>62831427.799999997</v>
      </c>
      <c r="Q479" s="159">
        <v>27578001</v>
      </c>
      <c r="R479" s="159">
        <v>35253426.799999997</v>
      </c>
      <c r="S479" s="159">
        <v>24499734.440000001</v>
      </c>
      <c r="T479" s="159">
        <v>1020759.66</v>
      </c>
      <c r="U479" s="159">
        <v>124405604.93000001</v>
      </c>
      <c r="V479" s="159">
        <v>90006844.629999995</v>
      </c>
      <c r="W479" s="159">
        <v>38629146.689999998</v>
      </c>
      <c r="X479" s="159">
        <v>146083.56</v>
      </c>
      <c r="Y479" s="159">
        <v>34398760.299999997</v>
      </c>
      <c r="Z479" s="159">
        <v>20387236.32</v>
      </c>
      <c r="AA479" s="159">
        <v>5155000</v>
      </c>
      <c r="AB479" s="159">
        <v>15232236.32</v>
      </c>
      <c r="AC479" s="159">
        <v>609213</v>
      </c>
      <c r="AD479" s="159">
        <v>0</v>
      </c>
      <c r="AE479" s="159">
        <v>17939000</v>
      </c>
      <c r="AF479" s="159">
        <v>12021155.42</v>
      </c>
      <c r="AG479" s="159">
        <v>385223.87</v>
      </c>
      <c r="AH479" s="159">
        <v>383437.27</v>
      </c>
      <c r="AI479" s="159">
        <v>0</v>
      </c>
      <c r="AJ479" s="159">
        <v>0</v>
      </c>
    </row>
    <row r="480" spans="1:36">
      <c r="A480" s="153">
        <v>6</v>
      </c>
      <c r="B480" s="154">
        <v>16</v>
      </c>
      <c r="C480" s="154">
        <v>5</v>
      </c>
      <c r="D480" s="155">
        <v>2</v>
      </c>
      <c r="E480" s="155" t="s">
        <v>556</v>
      </c>
      <c r="F480" s="156" t="s">
        <v>3377</v>
      </c>
      <c r="G480" s="156" t="s">
        <v>556</v>
      </c>
      <c r="H480" s="156" t="s">
        <v>3382</v>
      </c>
      <c r="I480" s="155">
        <v>616052</v>
      </c>
      <c r="J480" s="157" t="s">
        <v>1286</v>
      </c>
      <c r="K480" s="157"/>
      <c r="L480" s="155">
        <v>2022</v>
      </c>
      <c r="M480" s="158">
        <v>5093</v>
      </c>
      <c r="N480" s="159">
        <v>30477760.25</v>
      </c>
      <c r="O480" s="159">
        <v>28497209.350000001</v>
      </c>
      <c r="P480" s="159">
        <v>18124738.800000001</v>
      </c>
      <c r="Q480" s="159">
        <v>7920440</v>
      </c>
      <c r="R480" s="159">
        <v>10204298.800000001</v>
      </c>
      <c r="S480" s="159">
        <v>1980550.9</v>
      </c>
      <c r="T480" s="159">
        <v>27531.87</v>
      </c>
      <c r="U480" s="159">
        <v>26514035.039999999</v>
      </c>
      <c r="V480" s="159">
        <v>25699352.989999998</v>
      </c>
      <c r="W480" s="159">
        <v>11161007.26</v>
      </c>
      <c r="X480" s="159">
        <v>67191.679999999993</v>
      </c>
      <c r="Y480" s="159">
        <v>814682.05</v>
      </c>
      <c r="Z480" s="159">
        <v>4069200.14</v>
      </c>
      <c r="AA480" s="159">
        <v>2000000</v>
      </c>
      <c r="AB480" s="159">
        <v>2069200.1400000001</v>
      </c>
      <c r="AC480" s="159">
        <v>1003901</v>
      </c>
      <c r="AD480" s="159">
        <v>1003901</v>
      </c>
      <c r="AE480" s="159">
        <v>8292964</v>
      </c>
      <c r="AF480" s="159">
        <v>2797856.36</v>
      </c>
      <c r="AG480" s="159">
        <v>0</v>
      </c>
      <c r="AH480" s="159">
        <v>0</v>
      </c>
      <c r="AI480" s="159">
        <v>0</v>
      </c>
      <c r="AJ480" s="159">
        <v>0</v>
      </c>
    </row>
    <row r="481" spans="1:36">
      <c r="A481" s="153">
        <v>6</v>
      </c>
      <c r="B481" s="154">
        <v>16</v>
      </c>
      <c r="C481" s="154">
        <v>6</v>
      </c>
      <c r="D481" s="155">
        <v>2</v>
      </c>
      <c r="E481" s="155" t="s">
        <v>556</v>
      </c>
      <c r="F481" s="156" t="s">
        <v>3377</v>
      </c>
      <c r="G481" s="156" t="s">
        <v>556</v>
      </c>
      <c r="H481" s="156" t="s">
        <v>3383</v>
      </c>
      <c r="I481" s="155">
        <v>616062</v>
      </c>
      <c r="J481" s="157" t="s">
        <v>2332</v>
      </c>
      <c r="K481" s="157"/>
      <c r="L481" s="155">
        <v>2022</v>
      </c>
      <c r="M481" s="158">
        <v>3107</v>
      </c>
      <c r="N481" s="159">
        <v>20893235.59</v>
      </c>
      <c r="O481" s="159">
        <v>16029318.84</v>
      </c>
      <c r="P481" s="159">
        <v>12018822.710000001</v>
      </c>
      <c r="Q481" s="159">
        <v>6204768</v>
      </c>
      <c r="R481" s="159">
        <v>5814054.71</v>
      </c>
      <c r="S481" s="159">
        <v>4863916.75</v>
      </c>
      <c r="T481" s="159">
        <v>22480.41</v>
      </c>
      <c r="U481" s="159">
        <v>19055799.27</v>
      </c>
      <c r="V481" s="159">
        <v>13953589.789999999</v>
      </c>
      <c r="W481" s="159">
        <v>6122407.9100000001</v>
      </c>
      <c r="X481" s="159">
        <v>0</v>
      </c>
      <c r="Y481" s="159">
        <v>5102209.4800000004</v>
      </c>
      <c r="Z481" s="159">
        <v>3459806.88</v>
      </c>
      <c r="AA481" s="159">
        <v>0</v>
      </c>
      <c r="AB481" s="159">
        <v>3459806.88</v>
      </c>
      <c r="AC481" s="159">
        <v>2158939</v>
      </c>
      <c r="AD481" s="159">
        <v>0</v>
      </c>
      <c r="AE481" s="159">
        <v>6.77</v>
      </c>
      <c r="AF481" s="159">
        <v>2075729.05</v>
      </c>
      <c r="AG481" s="159">
        <v>292324.24</v>
      </c>
      <c r="AH481" s="159">
        <v>146989.24</v>
      </c>
      <c r="AI481" s="159">
        <v>0</v>
      </c>
      <c r="AJ481" s="159">
        <v>6.77</v>
      </c>
    </row>
    <row r="482" spans="1:36">
      <c r="A482" s="153">
        <v>6</v>
      </c>
      <c r="B482" s="154">
        <v>17</v>
      </c>
      <c r="C482" s="154">
        <v>1</v>
      </c>
      <c r="D482" s="155">
        <v>1</v>
      </c>
      <c r="E482" s="155" t="s">
        <v>556</v>
      </c>
      <c r="F482" s="156" t="s">
        <v>3384</v>
      </c>
      <c r="G482" s="156" t="s">
        <v>556</v>
      </c>
      <c r="H482" s="156" t="s">
        <v>3385</v>
      </c>
      <c r="I482" s="155">
        <v>617011</v>
      </c>
      <c r="J482" s="157" t="s">
        <v>2331</v>
      </c>
      <c r="K482" s="157"/>
      <c r="L482" s="155">
        <v>2022</v>
      </c>
      <c r="M482" s="158">
        <v>38564</v>
      </c>
      <c r="N482" s="159">
        <v>218881059.44</v>
      </c>
      <c r="O482" s="159">
        <v>192429639.71000001</v>
      </c>
      <c r="P482" s="159">
        <v>98724758.329999998</v>
      </c>
      <c r="Q482" s="159">
        <v>42390749</v>
      </c>
      <c r="R482" s="159">
        <v>56334009.329999998</v>
      </c>
      <c r="S482" s="159">
        <v>26451419.73</v>
      </c>
      <c r="T482" s="159">
        <v>9447254.0700000003</v>
      </c>
      <c r="U482" s="159">
        <v>225191405.33000001</v>
      </c>
      <c r="V482" s="159">
        <v>172847844.33000001</v>
      </c>
      <c r="W482" s="159">
        <v>63946499.68</v>
      </c>
      <c r="X482" s="159">
        <v>732395.49</v>
      </c>
      <c r="Y482" s="159">
        <v>52343561</v>
      </c>
      <c r="Z482" s="159">
        <v>42706877.829999998</v>
      </c>
      <c r="AA482" s="159">
        <v>11900000</v>
      </c>
      <c r="AB482" s="159">
        <v>30806877.829999998</v>
      </c>
      <c r="AC482" s="159">
        <v>17624898</v>
      </c>
      <c r="AD482" s="159">
        <v>3000000</v>
      </c>
      <c r="AE482" s="159">
        <v>59500000</v>
      </c>
      <c r="AF482" s="159">
        <v>19581795.379999999</v>
      </c>
      <c r="AG482" s="159">
        <v>271251.5</v>
      </c>
      <c r="AH482" s="159">
        <v>1505033.16</v>
      </c>
      <c r="AI482" s="159">
        <v>0</v>
      </c>
      <c r="AJ482" s="159">
        <v>0</v>
      </c>
    </row>
    <row r="483" spans="1:36">
      <c r="A483" s="153">
        <v>6</v>
      </c>
      <c r="B483" s="154">
        <v>17</v>
      </c>
      <c r="C483" s="154">
        <v>2</v>
      </c>
      <c r="D483" s="155">
        <v>2</v>
      </c>
      <c r="E483" s="155" t="s">
        <v>556</v>
      </c>
      <c r="F483" s="156" t="s">
        <v>3386</v>
      </c>
      <c r="G483" s="156" t="s">
        <v>556</v>
      </c>
      <c r="H483" s="156" t="s">
        <v>3387</v>
      </c>
      <c r="I483" s="155">
        <v>617022</v>
      </c>
      <c r="J483" s="157" t="s">
        <v>2330</v>
      </c>
      <c r="K483" s="157"/>
      <c r="L483" s="155">
        <v>2022</v>
      </c>
      <c r="M483" s="158">
        <v>10082</v>
      </c>
      <c r="N483" s="159">
        <v>58566636.950000003</v>
      </c>
      <c r="O483" s="159">
        <v>49863435.140000001</v>
      </c>
      <c r="P483" s="159">
        <v>31143375.41</v>
      </c>
      <c r="Q483" s="159">
        <v>13169931</v>
      </c>
      <c r="R483" s="159">
        <v>17973444.41</v>
      </c>
      <c r="S483" s="159">
        <v>8703201.8100000005</v>
      </c>
      <c r="T483" s="159">
        <v>19771</v>
      </c>
      <c r="U483" s="159">
        <v>51592223.75</v>
      </c>
      <c r="V483" s="159">
        <v>44832827.890000001</v>
      </c>
      <c r="W483" s="159">
        <v>13008378.460000001</v>
      </c>
      <c r="X483" s="159">
        <v>32524.47</v>
      </c>
      <c r="Y483" s="159">
        <v>6759395.8600000003</v>
      </c>
      <c r="Z483" s="159">
        <v>10295697.9</v>
      </c>
      <c r="AA483" s="159">
        <v>0</v>
      </c>
      <c r="AB483" s="159">
        <v>10295697.9</v>
      </c>
      <c r="AC483" s="159">
        <v>1200000</v>
      </c>
      <c r="AD483" s="159">
        <v>1200000</v>
      </c>
      <c r="AE483" s="159">
        <v>2425000</v>
      </c>
      <c r="AF483" s="159">
        <v>5030607.25</v>
      </c>
      <c r="AG483" s="159">
        <v>659997.38</v>
      </c>
      <c r="AH483" s="159">
        <v>446506.31</v>
      </c>
      <c r="AI483" s="159">
        <v>0</v>
      </c>
      <c r="AJ483" s="159">
        <v>0</v>
      </c>
    </row>
    <row r="484" spans="1:36">
      <c r="A484" s="153">
        <v>6</v>
      </c>
      <c r="B484" s="154">
        <v>17</v>
      </c>
      <c r="C484" s="154">
        <v>3</v>
      </c>
      <c r="D484" s="155">
        <v>3</v>
      </c>
      <c r="E484" s="155" t="s">
        <v>556</v>
      </c>
      <c r="F484" s="156" t="s">
        <v>3388</v>
      </c>
      <c r="G484" s="156" t="s">
        <v>556</v>
      </c>
      <c r="H484" s="156" t="s">
        <v>3389</v>
      </c>
      <c r="I484" s="155">
        <v>617033</v>
      </c>
      <c r="J484" s="157" t="s">
        <v>843</v>
      </c>
      <c r="K484" s="157"/>
      <c r="L484" s="155">
        <v>2022</v>
      </c>
      <c r="M484" s="158">
        <v>10450</v>
      </c>
      <c r="N484" s="159">
        <v>64706263.560000002</v>
      </c>
      <c r="O484" s="159">
        <v>55123272.619999997</v>
      </c>
      <c r="P484" s="159">
        <v>37037508.519999996</v>
      </c>
      <c r="Q484" s="159">
        <v>16216434</v>
      </c>
      <c r="R484" s="159">
        <v>20821074.52</v>
      </c>
      <c r="S484" s="159">
        <v>9582990.9399999995</v>
      </c>
      <c r="T484" s="159">
        <v>4563.5</v>
      </c>
      <c r="U484" s="159">
        <v>54025894.979999997</v>
      </c>
      <c r="V484" s="159">
        <v>45911574.049999997</v>
      </c>
      <c r="W484" s="159">
        <v>14317813.23</v>
      </c>
      <c r="X484" s="159">
        <v>137840.82999999999</v>
      </c>
      <c r="Y484" s="159">
        <v>8114320.9299999997</v>
      </c>
      <c r="Z484" s="159">
        <v>8131714.5099999998</v>
      </c>
      <c r="AA484" s="159">
        <v>0</v>
      </c>
      <c r="AB484" s="159">
        <v>8131714.5099999998</v>
      </c>
      <c r="AC484" s="159">
        <v>2195991.86</v>
      </c>
      <c r="AD484" s="159">
        <v>1453388</v>
      </c>
      <c r="AE484" s="159">
        <v>8290000</v>
      </c>
      <c r="AF484" s="159">
        <v>9211698.5700000003</v>
      </c>
      <c r="AG484" s="159">
        <v>2323966.36</v>
      </c>
      <c r="AH484" s="159">
        <v>2541062.15</v>
      </c>
      <c r="AI484" s="159">
        <v>0</v>
      </c>
      <c r="AJ484" s="159">
        <v>0</v>
      </c>
    </row>
    <row r="485" spans="1:36">
      <c r="A485" s="153">
        <v>6</v>
      </c>
      <c r="B485" s="154">
        <v>17</v>
      </c>
      <c r="C485" s="154">
        <v>4</v>
      </c>
      <c r="D485" s="155">
        <v>2</v>
      </c>
      <c r="E485" s="155" t="s">
        <v>556</v>
      </c>
      <c r="F485" s="156" t="s">
        <v>3386</v>
      </c>
      <c r="G485" s="156" t="s">
        <v>556</v>
      </c>
      <c r="H485" s="156" t="s">
        <v>3390</v>
      </c>
      <c r="I485" s="155">
        <v>617042</v>
      </c>
      <c r="J485" s="157" t="s">
        <v>2329</v>
      </c>
      <c r="K485" s="157"/>
      <c r="L485" s="155">
        <v>2022</v>
      </c>
      <c r="M485" s="158">
        <v>3314</v>
      </c>
      <c r="N485" s="159">
        <v>22142072.510000002</v>
      </c>
      <c r="O485" s="159">
        <v>16440656.42</v>
      </c>
      <c r="P485" s="159">
        <v>11783943.68</v>
      </c>
      <c r="Q485" s="159">
        <v>5856617</v>
      </c>
      <c r="R485" s="159">
        <v>5927326.6799999997</v>
      </c>
      <c r="S485" s="159">
        <v>5701416.0899999999</v>
      </c>
      <c r="T485" s="159">
        <v>3489.89</v>
      </c>
      <c r="U485" s="159">
        <v>22272104.199999999</v>
      </c>
      <c r="V485" s="159">
        <v>14589037.01</v>
      </c>
      <c r="W485" s="159">
        <v>5711536.3600000003</v>
      </c>
      <c r="X485" s="159">
        <v>67280.97</v>
      </c>
      <c r="Y485" s="159">
        <v>7683067.1900000004</v>
      </c>
      <c r="Z485" s="159">
        <v>2861287.47</v>
      </c>
      <c r="AA485" s="159">
        <v>0</v>
      </c>
      <c r="AB485" s="159">
        <v>2861287.47</v>
      </c>
      <c r="AC485" s="159">
        <v>50000</v>
      </c>
      <c r="AD485" s="159">
        <v>0</v>
      </c>
      <c r="AE485" s="159">
        <v>4605822.82</v>
      </c>
      <c r="AF485" s="159">
        <v>1851619.41</v>
      </c>
      <c r="AG485" s="159">
        <v>122267.35</v>
      </c>
      <c r="AH485" s="159">
        <v>140284.01999999999</v>
      </c>
      <c r="AI485" s="159">
        <v>6924.9</v>
      </c>
      <c r="AJ485" s="159">
        <v>0</v>
      </c>
    </row>
    <row r="486" spans="1:36">
      <c r="A486" s="153">
        <v>6</v>
      </c>
      <c r="B486" s="154">
        <v>17</v>
      </c>
      <c r="C486" s="154">
        <v>5</v>
      </c>
      <c r="D486" s="155">
        <v>2</v>
      </c>
      <c r="E486" s="155" t="s">
        <v>556</v>
      </c>
      <c r="F486" s="156" t="s">
        <v>3386</v>
      </c>
      <c r="G486" s="156" t="s">
        <v>556</v>
      </c>
      <c r="H486" s="156" t="s">
        <v>3391</v>
      </c>
      <c r="I486" s="155">
        <v>617052</v>
      </c>
      <c r="J486" s="157" t="s">
        <v>2328</v>
      </c>
      <c r="K486" s="157"/>
      <c r="L486" s="155">
        <v>2022</v>
      </c>
      <c r="M486" s="158">
        <v>8771</v>
      </c>
      <c r="N486" s="159">
        <v>53153697.5</v>
      </c>
      <c r="O486" s="159">
        <v>43097192.649999999</v>
      </c>
      <c r="P486" s="159">
        <v>31732283.550000001</v>
      </c>
      <c r="Q486" s="159">
        <v>15574759</v>
      </c>
      <c r="R486" s="159">
        <v>16157524.550000001</v>
      </c>
      <c r="S486" s="159">
        <v>10056504.85</v>
      </c>
      <c r="T486" s="159">
        <v>76593.289999999994</v>
      </c>
      <c r="U486" s="159">
        <v>47200337.079999998</v>
      </c>
      <c r="V486" s="159">
        <v>36623427.219999999</v>
      </c>
      <c r="W486" s="159">
        <v>14277190.48</v>
      </c>
      <c r="X486" s="159">
        <v>77178.33</v>
      </c>
      <c r="Y486" s="159">
        <v>10576909.859999999</v>
      </c>
      <c r="Z486" s="159">
        <v>6187570.4000000004</v>
      </c>
      <c r="AA486" s="159">
        <v>1800000</v>
      </c>
      <c r="AB486" s="159">
        <v>4387570.4000000004</v>
      </c>
      <c r="AC486" s="159">
        <v>1600000</v>
      </c>
      <c r="AD486" s="159">
        <v>1600000</v>
      </c>
      <c r="AE486" s="159">
        <v>6400000</v>
      </c>
      <c r="AF486" s="159">
        <v>6473765.4299999997</v>
      </c>
      <c r="AG486" s="159">
        <v>766264.37</v>
      </c>
      <c r="AH486" s="159">
        <v>677102.41</v>
      </c>
      <c r="AI486" s="159">
        <v>0</v>
      </c>
      <c r="AJ486" s="159">
        <v>0</v>
      </c>
    </row>
    <row r="487" spans="1:36">
      <c r="A487" s="153">
        <v>6</v>
      </c>
      <c r="B487" s="154">
        <v>18</v>
      </c>
      <c r="C487" s="154">
        <v>1</v>
      </c>
      <c r="D487" s="155">
        <v>1</v>
      </c>
      <c r="E487" s="155" t="s">
        <v>556</v>
      </c>
      <c r="F487" s="156" t="s">
        <v>3392</v>
      </c>
      <c r="G487" s="156" t="s">
        <v>556</v>
      </c>
      <c r="H487" s="156" t="s">
        <v>3393</v>
      </c>
      <c r="I487" s="155">
        <v>618011</v>
      </c>
      <c r="J487" s="157" t="s">
        <v>2318</v>
      </c>
      <c r="K487" s="157"/>
      <c r="L487" s="155">
        <v>2022</v>
      </c>
      <c r="M487" s="158">
        <v>18612</v>
      </c>
      <c r="N487" s="159">
        <v>108524624.51000001</v>
      </c>
      <c r="O487" s="159">
        <v>97715168.780000001</v>
      </c>
      <c r="P487" s="159">
        <v>51730841.769999996</v>
      </c>
      <c r="Q487" s="159">
        <v>23939324</v>
      </c>
      <c r="R487" s="159">
        <v>27791517.77</v>
      </c>
      <c r="S487" s="159">
        <v>10809455.73</v>
      </c>
      <c r="T487" s="159">
        <v>703272.87</v>
      </c>
      <c r="U487" s="159">
        <v>103125838.86</v>
      </c>
      <c r="V487" s="159">
        <v>90584144.469999999</v>
      </c>
      <c r="W487" s="159">
        <v>38837711.729999997</v>
      </c>
      <c r="X487" s="159">
        <v>349501.29</v>
      </c>
      <c r="Y487" s="159">
        <v>12541694.390000001</v>
      </c>
      <c r="Z487" s="159">
        <v>9531801.9700000007</v>
      </c>
      <c r="AA487" s="159">
        <v>3175411</v>
      </c>
      <c r="AB487" s="159">
        <v>6356390.9700000007</v>
      </c>
      <c r="AC487" s="159">
        <v>2863200</v>
      </c>
      <c r="AD487" s="159">
        <v>2863200</v>
      </c>
      <c r="AE487" s="159">
        <v>22996068.379999999</v>
      </c>
      <c r="AF487" s="159">
        <v>7131024.3099999996</v>
      </c>
      <c r="AG487" s="159">
        <v>1108180</v>
      </c>
      <c r="AH487" s="159">
        <v>527353.85</v>
      </c>
      <c r="AI487" s="159">
        <v>0</v>
      </c>
      <c r="AJ487" s="159">
        <v>2392.38</v>
      </c>
    </row>
    <row r="488" spans="1:36">
      <c r="A488" s="153">
        <v>6</v>
      </c>
      <c r="B488" s="154">
        <v>18</v>
      </c>
      <c r="C488" s="154">
        <v>2</v>
      </c>
      <c r="D488" s="155">
        <v>2</v>
      </c>
      <c r="E488" s="155" t="s">
        <v>556</v>
      </c>
      <c r="F488" s="156" t="s">
        <v>3394</v>
      </c>
      <c r="G488" s="156" t="s">
        <v>556</v>
      </c>
      <c r="H488" s="156" t="s">
        <v>3395</v>
      </c>
      <c r="I488" s="155">
        <v>618022</v>
      </c>
      <c r="J488" s="157" t="s">
        <v>2327</v>
      </c>
      <c r="K488" s="157"/>
      <c r="L488" s="155">
        <v>2022</v>
      </c>
      <c r="M488" s="158">
        <v>3281</v>
      </c>
      <c r="N488" s="159">
        <v>20930530.670000002</v>
      </c>
      <c r="O488" s="159">
        <v>16355520.039999999</v>
      </c>
      <c r="P488" s="159">
        <v>11625865.32</v>
      </c>
      <c r="Q488" s="159">
        <v>6118807</v>
      </c>
      <c r="R488" s="159">
        <v>5507058.3200000003</v>
      </c>
      <c r="S488" s="159">
        <v>4575010.63</v>
      </c>
      <c r="T488" s="159">
        <v>191540.73</v>
      </c>
      <c r="U488" s="159">
        <v>18570129.539999999</v>
      </c>
      <c r="V488" s="159">
        <v>15272336.9</v>
      </c>
      <c r="W488" s="159">
        <v>6700276.0300000003</v>
      </c>
      <c r="X488" s="159">
        <v>71252.240000000005</v>
      </c>
      <c r="Y488" s="159">
        <v>3297792.64</v>
      </c>
      <c r="Z488" s="159">
        <v>3303381.06</v>
      </c>
      <c r="AA488" s="159">
        <v>1900000</v>
      </c>
      <c r="AB488" s="159">
        <v>1403381.06</v>
      </c>
      <c r="AC488" s="159">
        <v>680000</v>
      </c>
      <c r="AD488" s="159">
        <v>680000</v>
      </c>
      <c r="AE488" s="159">
        <v>6237497.9800000004</v>
      </c>
      <c r="AF488" s="159">
        <v>1083183.1399999999</v>
      </c>
      <c r="AG488" s="159">
        <v>0</v>
      </c>
      <c r="AH488" s="159">
        <v>0</v>
      </c>
      <c r="AI488" s="159">
        <v>0</v>
      </c>
      <c r="AJ488" s="159">
        <v>0</v>
      </c>
    </row>
    <row r="489" spans="1:36">
      <c r="A489" s="153">
        <v>6</v>
      </c>
      <c r="B489" s="154">
        <v>18</v>
      </c>
      <c r="C489" s="154">
        <v>3</v>
      </c>
      <c r="D489" s="155">
        <v>2</v>
      </c>
      <c r="E489" s="155" t="s">
        <v>556</v>
      </c>
      <c r="F489" s="156" t="s">
        <v>3394</v>
      </c>
      <c r="G489" s="156" t="s">
        <v>556</v>
      </c>
      <c r="H489" s="156" t="s">
        <v>3396</v>
      </c>
      <c r="I489" s="155">
        <v>618032</v>
      </c>
      <c r="J489" s="157" t="s">
        <v>2326</v>
      </c>
      <c r="K489" s="157"/>
      <c r="L489" s="155">
        <v>2022</v>
      </c>
      <c r="M489" s="158">
        <v>3312</v>
      </c>
      <c r="N489" s="159">
        <v>19482562.379999999</v>
      </c>
      <c r="O489" s="159">
        <v>16300828.08</v>
      </c>
      <c r="P489" s="159">
        <v>10974376.960000001</v>
      </c>
      <c r="Q489" s="159">
        <v>5188056</v>
      </c>
      <c r="R489" s="159">
        <v>5786320.96</v>
      </c>
      <c r="S489" s="159">
        <v>3181734.3</v>
      </c>
      <c r="T489" s="159">
        <v>57576.5</v>
      </c>
      <c r="U489" s="159">
        <v>16546124</v>
      </c>
      <c r="V489" s="159">
        <v>14658807.529999999</v>
      </c>
      <c r="W489" s="159">
        <v>5530290.7999999998</v>
      </c>
      <c r="X489" s="159">
        <v>89976.960000000006</v>
      </c>
      <c r="Y489" s="159">
        <v>1887316.47</v>
      </c>
      <c r="Z489" s="159">
        <v>1038735.27</v>
      </c>
      <c r="AA489" s="159">
        <v>0</v>
      </c>
      <c r="AB489" s="159">
        <v>1038735.27</v>
      </c>
      <c r="AC489" s="159">
        <v>930000</v>
      </c>
      <c r="AD489" s="159">
        <v>930000</v>
      </c>
      <c r="AE489" s="159">
        <v>3810516.27</v>
      </c>
      <c r="AF489" s="159">
        <v>1642020.55</v>
      </c>
      <c r="AG489" s="159">
        <v>0</v>
      </c>
      <c r="AH489" s="159">
        <v>0</v>
      </c>
      <c r="AI489" s="159">
        <v>0</v>
      </c>
      <c r="AJ489" s="159">
        <v>0</v>
      </c>
    </row>
    <row r="490" spans="1:36">
      <c r="A490" s="153">
        <v>6</v>
      </c>
      <c r="B490" s="154">
        <v>18</v>
      </c>
      <c r="C490" s="154">
        <v>4</v>
      </c>
      <c r="D490" s="155">
        <v>2</v>
      </c>
      <c r="E490" s="155" t="s">
        <v>556</v>
      </c>
      <c r="F490" s="156" t="s">
        <v>3394</v>
      </c>
      <c r="G490" s="156" t="s">
        <v>556</v>
      </c>
      <c r="H490" s="156" t="s">
        <v>3397</v>
      </c>
      <c r="I490" s="155">
        <v>618042</v>
      </c>
      <c r="J490" s="157" t="s">
        <v>2325</v>
      </c>
      <c r="K490" s="157"/>
      <c r="L490" s="155">
        <v>2022</v>
      </c>
      <c r="M490" s="158">
        <v>3178</v>
      </c>
      <c r="N490" s="159">
        <v>20320831.16</v>
      </c>
      <c r="O490" s="159">
        <v>15414871.199999999</v>
      </c>
      <c r="P490" s="159">
        <v>11530489.67</v>
      </c>
      <c r="Q490" s="159">
        <v>6369111</v>
      </c>
      <c r="R490" s="159">
        <v>5161378.67</v>
      </c>
      <c r="S490" s="159">
        <v>4905959.96</v>
      </c>
      <c r="T490" s="159">
        <v>71612.67</v>
      </c>
      <c r="U490" s="159">
        <v>16843624.100000001</v>
      </c>
      <c r="V490" s="159">
        <v>14493149.91</v>
      </c>
      <c r="W490" s="159">
        <v>4726084.74</v>
      </c>
      <c r="X490" s="159">
        <v>70995.259999999995</v>
      </c>
      <c r="Y490" s="159">
        <v>2350474.19</v>
      </c>
      <c r="Z490" s="159">
        <v>1060081.24</v>
      </c>
      <c r="AA490" s="159">
        <v>0</v>
      </c>
      <c r="AB490" s="159">
        <v>1060081.24</v>
      </c>
      <c r="AC490" s="159">
        <v>545600</v>
      </c>
      <c r="AD490" s="159">
        <v>545600</v>
      </c>
      <c r="AE490" s="159">
        <v>2804375</v>
      </c>
      <c r="AF490" s="159">
        <v>921721.29</v>
      </c>
      <c r="AG490" s="159">
        <v>217064.37</v>
      </c>
      <c r="AH490" s="159">
        <v>234877.78</v>
      </c>
      <c r="AI490" s="159">
        <v>0</v>
      </c>
      <c r="AJ490" s="159">
        <v>0</v>
      </c>
    </row>
    <row r="491" spans="1:36">
      <c r="A491" s="153">
        <v>6</v>
      </c>
      <c r="B491" s="154">
        <v>18</v>
      </c>
      <c r="C491" s="154">
        <v>5</v>
      </c>
      <c r="D491" s="155">
        <v>3</v>
      </c>
      <c r="E491" s="155" t="s">
        <v>556</v>
      </c>
      <c r="F491" s="156" t="s">
        <v>3398</v>
      </c>
      <c r="G491" s="156" t="s">
        <v>556</v>
      </c>
      <c r="H491" s="156" t="s">
        <v>3399</v>
      </c>
      <c r="I491" s="155">
        <v>618053</v>
      </c>
      <c r="J491" s="157" t="s">
        <v>2324</v>
      </c>
      <c r="K491" s="157"/>
      <c r="L491" s="155">
        <v>2022</v>
      </c>
      <c r="M491" s="158">
        <v>6060</v>
      </c>
      <c r="N491" s="159">
        <v>35806504.579999998</v>
      </c>
      <c r="O491" s="159">
        <v>30343917.329999998</v>
      </c>
      <c r="P491" s="159">
        <v>20434519.91</v>
      </c>
      <c r="Q491" s="159">
        <v>10478565</v>
      </c>
      <c r="R491" s="159">
        <v>9955954.9100000001</v>
      </c>
      <c r="S491" s="159">
        <v>5462587.25</v>
      </c>
      <c r="T491" s="159">
        <v>56277.440000000002</v>
      </c>
      <c r="U491" s="159">
        <v>31457095.5</v>
      </c>
      <c r="V491" s="159">
        <v>26964136.84</v>
      </c>
      <c r="W491" s="159">
        <v>11465260.02</v>
      </c>
      <c r="X491" s="159">
        <v>341369.1</v>
      </c>
      <c r="Y491" s="159">
        <v>4492958.66</v>
      </c>
      <c r="Z491" s="159">
        <v>3364694.78</v>
      </c>
      <c r="AA491" s="159">
        <v>0</v>
      </c>
      <c r="AB491" s="159">
        <v>3364694.78</v>
      </c>
      <c r="AC491" s="159">
        <v>1149948</v>
      </c>
      <c r="AD491" s="159">
        <v>1149948</v>
      </c>
      <c r="AE491" s="159">
        <v>12408322.08</v>
      </c>
      <c r="AF491" s="159">
        <v>3379780.49</v>
      </c>
      <c r="AG491" s="159">
        <v>0</v>
      </c>
      <c r="AH491" s="159">
        <v>0</v>
      </c>
      <c r="AI491" s="159">
        <v>0</v>
      </c>
      <c r="AJ491" s="159">
        <v>0</v>
      </c>
    </row>
    <row r="492" spans="1:36">
      <c r="A492" s="153">
        <v>6</v>
      </c>
      <c r="B492" s="154">
        <v>18</v>
      </c>
      <c r="C492" s="154">
        <v>6</v>
      </c>
      <c r="D492" s="155">
        <v>3</v>
      </c>
      <c r="E492" s="155" t="s">
        <v>556</v>
      </c>
      <c r="F492" s="156" t="s">
        <v>3398</v>
      </c>
      <c r="G492" s="156" t="s">
        <v>556</v>
      </c>
      <c r="H492" s="156" t="s">
        <v>3400</v>
      </c>
      <c r="I492" s="155">
        <v>618063</v>
      </c>
      <c r="J492" s="157" t="s">
        <v>2323</v>
      </c>
      <c r="K492" s="157"/>
      <c r="L492" s="155">
        <v>2022</v>
      </c>
      <c r="M492" s="158">
        <v>5880</v>
      </c>
      <c r="N492" s="159">
        <v>34664697</v>
      </c>
      <c r="O492" s="159">
        <v>29944388.32</v>
      </c>
      <c r="P492" s="159">
        <v>20361815.689999998</v>
      </c>
      <c r="Q492" s="159">
        <v>10585545</v>
      </c>
      <c r="R492" s="159">
        <v>9776270.6899999995</v>
      </c>
      <c r="S492" s="159">
        <v>4720308.68</v>
      </c>
      <c r="T492" s="159">
        <v>241616.14</v>
      </c>
      <c r="U492" s="159">
        <v>30265798.34</v>
      </c>
      <c r="V492" s="159">
        <v>27145140.859999999</v>
      </c>
      <c r="W492" s="159">
        <v>10922913.960000001</v>
      </c>
      <c r="X492" s="159">
        <v>244697.26</v>
      </c>
      <c r="Y492" s="159">
        <v>3120657.48</v>
      </c>
      <c r="Z492" s="159">
        <v>2078605.36</v>
      </c>
      <c r="AA492" s="159">
        <v>0</v>
      </c>
      <c r="AB492" s="159">
        <v>2078605.36</v>
      </c>
      <c r="AC492" s="159">
        <v>550000</v>
      </c>
      <c r="AD492" s="159">
        <v>550000</v>
      </c>
      <c r="AE492" s="159">
        <v>11200000</v>
      </c>
      <c r="AF492" s="159">
        <v>2799247.46</v>
      </c>
      <c r="AG492" s="159">
        <v>105120</v>
      </c>
      <c r="AH492" s="159">
        <v>222858.97</v>
      </c>
      <c r="AI492" s="159">
        <v>0</v>
      </c>
      <c r="AJ492" s="159">
        <v>0</v>
      </c>
    </row>
    <row r="493" spans="1:36">
      <c r="A493" s="153">
        <v>6</v>
      </c>
      <c r="B493" s="154">
        <v>18</v>
      </c>
      <c r="C493" s="154">
        <v>7</v>
      </c>
      <c r="D493" s="155">
        <v>2</v>
      </c>
      <c r="E493" s="155" t="s">
        <v>556</v>
      </c>
      <c r="F493" s="156" t="s">
        <v>3394</v>
      </c>
      <c r="G493" s="156" t="s">
        <v>556</v>
      </c>
      <c r="H493" s="156" t="s">
        <v>3401</v>
      </c>
      <c r="I493" s="155">
        <v>618072</v>
      </c>
      <c r="J493" s="157" t="s">
        <v>2322</v>
      </c>
      <c r="K493" s="157"/>
      <c r="L493" s="155">
        <v>2022</v>
      </c>
      <c r="M493" s="158">
        <v>4952</v>
      </c>
      <c r="N493" s="159">
        <v>30943442.699999999</v>
      </c>
      <c r="O493" s="159">
        <v>23578000.989999998</v>
      </c>
      <c r="P493" s="159">
        <v>17869634.75</v>
      </c>
      <c r="Q493" s="159">
        <v>9768083</v>
      </c>
      <c r="R493" s="159">
        <v>8101551.75</v>
      </c>
      <c r="S493" s="159">
        <v>7365441.71</v>
      </c>
      <c r="T493" s="159">
        <v>40040</v>
      </c>
      <c r="U493" s="159">
        <v>28909105.170000002</v>
      </c>
      <c r="V493" s="159">
        <v>21170308.440000001</v>
      </c>
      <c r="W493" s="159">
        <v>8459444.3200000003</v>
      </c>
      <c r="X493" s="159">
        <v>51198.17</v>
      </c>
      <c r="Y493" s="159">
        <v>7738796.7300000004</v>
      </c>
      <c r="Z493" s="159">
        <v>5495246.0300000003</v>
      </c>
      <c r="AA493" s="159">
        <v>2000000</v>
      </c>
      <c r="AB493" s="159">
        <v>3495246.0300000003</v>
      </c>
      <c r="AC493" s="159">
        <v>636652</v>
      </c>
      <c r="AD493" s="159">
        <v>636652</v>
      </c>
      <c r="AE493" s="159">
        <v>3800000</v>
      </c>
      <c r="AF493" s="159">
        <v>2407692.5499999998</v>
      </c>
      <c r="AG493" s="159">
        <v>369316.77</v>
      </c>
      <c r="AH493" s="159">
        <v>214349.56</v>
      </c>
      <c r="AI493" s="159">
        <v>0</v>
      </c>
      <c r="AJ493" s="159">
        <v>0</v>
      </c>
    </row>
    <row r="494" spans="1:36">
      <c r="A494" s="153">
        <v>6</v>
      </c>
      <c r="B494" s="154">
        <v>18</v>
      </c>
      <c r="C494" s="154">
        <v>8</v>
      </c>
      <c r="D494" s="155">
        <v>2</v>
      </c>
      <c r="E494" s="155" t="s">
        <v>556</v>
      </c>
      <c r="F494" s="156" t="s">
        <v>3394</v>
      </c>
      <c r="G494" s="156" t="s">
        <v>556</v>
      </c>
      <c r="H494" s="156" t="s">
        <v>3402</v>
      </c>
      <c r="I494" s="155">
        <v>618082</v>
      </c>
      <c r="J494" s="157" t="s">
        <v>2321</v>
      </c>
      <c r="K494" s="157"/>
      <c r="L494" s="155">
        <v>2022</v>
      </c>
      <c r="M494" s="158">
        <v>7318</v>
      </c>
      <c r="N494" s="159">
        <v>42265105.469999999</v>
      </c>
      <c r="O494" s="159">
        <v>35953518.82</v>
      </c>
      <c r="P494" s="159">
        <v>28390644.869999997</v>
      </c>
      <c r="Q494" s="159">
        <v>16588507</v>
      </c>
      <c r="R494" s="159">
        <v>11802137.869999999</v>
      </c>
      <c r="S494" s="159">
        <v>6311586.6500000004</v>
      </c>
      <c r="T494" s="159">
        <v>115144</v>
      </c>
      <c r="U494" s="159">
        <v>35937371.869999997</v>
      </c>
      <c r="V494" s="159">
        <v>29906319.25</v>
      </c>
      <c r="W494" s="159">
        <v>11634981.529999999</v>
      </c>
      <c r="X494" s="159">
        <v>37966.57</v>
      </c>
      <c r="Y494" s="159">
        <v>6031052.6200000001</v>
      </c>
      <c r="Z494" s="159">
        <v>4916369.05</v>
      </c>
      <c r="AA494" s="159">
        <v>0</v>
      </c>
      <c r="AB494" s="159">
        <v>4916369.05</v>
      </c>
      <c r="AC494" s="159">
        <v>1500000</v>
      </c>
      <c r="AD494" s="159">
        <v>1500000</v>
      </c>
      <c r="AE494" s="159">
        <v>2200000</v>
      </c>
      <c r="AF494" s="159">
        <v>6047199.5700000003</v>
      </c>
      <c r="AG494" s="159">
        <v>89645.47</v>
      </c>
      <c r="AH494" s="159">
        <v>289226.25</v>
      </c>
      <c r="AI494" s="159">
        <v>0</v>
      </c>
      <c r="AJ494" s="159">
        <v>0</v>
      </c>
    </row>
    <row r="495" spans="1:36">
      <c r="A495" s="153">
        <v>6</v>
      </c>
      <c r="B495" s="154">
        <v>18</v>
      </c>
      <c r="C495" s="154">
        <v>9</v>
      </c>
      <c r="D495" s="155">
        <v>2</v>
      </c>
      <c r="E495" s="155" t="s">
        <v>556</v>
      </c>
      <c r="F495" s="156" t="s">
        <v>3394</v>
      </c>
      <c r="G495" s="156" t="s">
        <v>556</v>
      </c>
      <c r="H495" s="156" t="s">
        <v>3403</v>
      </c>
      <c r="I495" s="155">
        <v>618092</v>
      </c>
      <c r="J495" s="157" t="s">
        <v>2320</v>
      </c>
      <c r="K495" s="157"/>
      <c r="L495" s="155">
        <v>2022</v>
      </c>
      <c r="M495" s="158">
        <v>3872</v>
      </c>
      <c r="N495" s="159">
        <v>23594535.890000001</v>
      </c>
      <c r="O495" s="159">
        <v>18954669.120000001</v>
      </c>
      <c r="P495" s="159">
        <v>14538460.43</v>
      </c>
      <c r="Q495" s="159">
        <v>7461430</v>
      </c>
      <c r="R495" s="159">
        <v>7077030.4299999997</v>
      </c>
      <c r="S495" s="159">
        <v>4639866.7699999996</v>
      </c>
      <c r="T495" s="159">
        <v>275824.75</v>
      </c>
      <c r="U495" s="159">
        <v>22933153.66</v>
      </c>
      <c r="V495" s="159">
        <v>17322529.129999999</v>
      </c>
      <c r="W495" s="159">
        <v>7499697.3499999996</v>
      </c>
      <c r="X495" s="159">
        <v>59673.57</v>
      </c>
      <c r="Y495" s="159">
        <v>5610624.5300000003</v>
      </c>
      <c r="Z495" s="159">
        <v>4451724.55</v>
      </c>
      <c r="AA495" s="159">
        <v>2000000</v>
      </c>
      <c r="AB495" s="159">
        <v>2451724.5499999998</v>
      </c>
      <c r="AC495" s="159">
        <v>1107474.1200000001</v>
      </c>
      <c r="AD495" s="159">
        <v>1107474.1200000001</v>
      </c>
      <c r="AE495" s="159">
        <v>4669810.59</v>
      </c>
      <c r="AF495" s="159">
        <v>1632139.99</v>
      </c>
      <c r="AG495" s="159">
        <v>20816.14</v>
      </c>
      <c r="AH495" s="159">
        <v>0</v>
      </c>
      <c r="AI495" s="159">
        <v>0</v>
      </c>
      <c r="AJ495" s="159">
        <v>0</v>
      </c>
    </row>
    <row r="496" spans="1:36">
      <c r="A496" s="153">
        <v>6</v>
      </c>
      <c r="B496" s="154">
        <v>18</v>
      </c>
      <c r="C496" s="154">
        <v>10</v>
      </c>
      <c r="D496" s="155">
        <v>2</v>
      </c>
      <c r="E496" s="155" t="s">
        <v>556</v>
      </c>
      <c r="F496" s="156" t="s">
        <v>3394</v>
      </c>
      <c r="G496" s="156" t="s">
        <v>556</v>
      </c>
      <c r="H496" s="156" t="s">
        <v>3404</v>
      </c>
      <c r="I496" s="155">
        <v>618102</v>
      </c>
      <c r="J496" s="157" t="s">
        <v>2319</v>
      </c>
      <c r="K496" s="157"/>
      <c r="L496" s="155">
        <v>2022</v>
      </c>
      <c r="M496" s="158">
        <v>3815</v>
      </c>
      <c r="N496" s="159">
        <v>23992485.969999999</v>
      </c>
      <c r="O496" s="159">
        <v>17911635.100000001</v>
      </c>
      <c r="P496" s="159">
        <v>13298974.719999999</v>
      </c>
      <c r="Q496" s="159">
        <v>6492138</v>
      </c>
      <c r="R496" s="159">
        <v>6806836.7199999997</v>
      </c>
      <c r="S496" s="159">
        <v>6080850.8700000001</v>
      </c>
      <c r="T496" s="159">
        <v>97953</v>
      </c>
      <c r="U496" s="159">
        <v>19214791.719999999</v>
      </c>
      <c r="V496" s="159">
        <v>16233618.380000001</v>
      </c>
      <c r="W496" s="159">
        <v>6734856.4800000004</v>
      </c>
      <c r="X496" s="159">
        <v>7260.64</v>
      </c>
      <c r="Y496" s="159">
        <v>2981173.34</v>
      </c>
      <c r="Z496" s="159">
        <v>2539127.61</v>
      </c>
      <c r="AA496" s="159">
        <v>0</v>
      </c>
      <c r="AB496" s="159">
        <v>2539127.61</v>
      </c>
      <c r="AC496" s="159">
        <v>39692</v>
      </c>
      <c r="AD496" s="159">
        <v>39692</v>
      </c>
      <c r="AE496" s="159">
        <v>347319</v>
      </c>
      <c r="AF496" s="159">
        <v>1678016.72</v>
      </c>
      <c r="AG496" s="159">
        <v>458593.73</v>
      </c>
      <c r="AH496" s="159">
        <v>383900.58</v>
      </c>
      <c r="AI496" s="159">
        <v>0</v>
      </c>
      <c r="AJ496" s="159">
        <v>0</v>
      </c>
    </row>
    <row r="497" spans="1:36">
      <c r="A497" s="153">
        <v>6</v>
      </c>
      <c r="B497" s="154">
        <v>18</v>
      </c>
      <c r="C497" s="154">
        <v>11</v>
      </c>
      <c r="D497" s="155">
        <v>2</v>
      </c>
      <c r="E497" s="155" t="s">
        <v>556</v>
      </c>
      <c r="F497" s="156" t="s">
        <v>3394</v>
      </c>
      <c r="G497" s="156" t="s">
        <v>556</v>
      </c>
      <c r="H497" s="156" t="s">
        <v>3405</v>
      </c>
      <c r="I497" s="155">
        <v>618112</v>
      </c>
      <c r="J497" s="157" t="s">
        <v>2318</v>
      </c>
      <c r="K497" s="157"/>
      <c r="L497" s="155">
        <v>2022</v>
      </c>
      <c r="M497" s="158">
        <v>11278</v>
      </c>
      <c r="N497" s="159">
        <v>68896285.530000001</v>
      </c>
      <c r="O497" s="159">
        <v>55449820.890000001</v>
      </c>
      <c r="P497" s="159">
        <v>39720788.120000005</v>
      </c>
      <c r="Q497" s="159">
        <v>19547694</v>
      </c>
      <c r="R497" s="159">
        <v>20173094.120000001</v>
      </c>
      <c r="S497" s="159">
        <v>13446464.640000001</v>
      </c>
      <c r="T497" s="159">
        <v>171343.2</v>
      </c>
      <c r="U497" s="159">
        <v>65921697.869999997</v>
      </c>
      <c r="V497" s="159">
        <v>48705997.759999998</v>
      </c>
      <c r="W497" s="159">
        <v>16806363.850000001</v>
      </c>
      <c r="X497" s="159">
        <v>116084.19</v>
      </c>
      <c r="Y497" s="159">
        <v>17215700.109999999</v>
      </c>
      <c r="Z497" s="159">
        <v>1783673.4</v>
      </c>
      <c r="AA497" s="159">
        <v>0</v>
      </c>
      <c r="AB497" s="159">
        <v>1783673.4</v>
      </c>
      <c r="AC497" s="159">
        <v>1807000</v>
      </c>
      <c r="AD497" s="159">
        <v>1807000</v>
      </c>
      <c r="AE497" s="159">
        <v>7873000</v>
      </c>
      <c r="AF497" s="159">
        <v>6743823.1299999999</v>
      </c>
      <c r="AG497" s="159">
        <v>233162.5</v>
      </c>
      <c r="AH497" s="159">
        <v>272362.59000000003</v>
      </c>
      <c r="AI497" s="159">
        <v>0</v>
      </c>
      <c r="AJ497" s="159">
        <v>0</v>
      </c>
    </row>
    <row r="498" spans="1:36">
      <c r="A498" s="153">
        <v>6</v>
      </c>
      <c r="B498" s="154">
        <v>18</v>
      </c>
      <c r="C498" s="154">
        <v>12</v>
      </c>
      <c r="D498" s="155">
        <v>3</v>
      </c>
      <c r="E498" s="155" t="s">
        <v>556</v>
      </c>
      <c r="F498" s="156" t="s">
        <v>3398</v>
      </c>
      <c r="G498" s="156" t="s">
        <v>556</v>
      </c>
      <c r="H498" s="156" t="s">
        <v>3406</v>
      </c>
      <c r="I498" s="155">
        <v>618123</v>
      </c>
      <c r="J498" s="157" t="s">
        <v>2317</v>
      </c>
      <c r="K498" s="157"/>
      <c r="L498" s="155">
        <v>2022</v>
      </c>
      <c r="M498" s="158">
        <v>5391</v>
      </c>
      <c r="N498" s="159">
        <v>33490081.199999999</v>
      </c>
      <c r="O498" s="159">
        <v>27801188.489999998</v>
      </c>
      <c r="P498" s="159">
        <v>18243703.82</v>
      </c>
      <c r="Q498" s="159">
        <v>8881727</v>
      </c>
      <c r="R498" s="159">
        <v>9361976.8200000003</v>
      </c>
      <c r="S498" s="159">
        <v>5688892.71</v>
      </c>
      <c r="T498" s="159">
        <v>34986.51</v>
      </c>
      <c r="U498" s="159">
        <v>30024823.649999999</v>
      </c>
      <c r="V498" s="159">
        <v>23972123.850000001</v>
      </c>
      <c r="W498" s="159">
        <v>10314791.369999999</v>
      </c>
      <c r="X498" s="159">
        <v>138116.45000000001</v>
      </c>
      <c r="Y498" s="159">
        <v>6052699.7999999998</v>
      </c>
      <c r="Z498" s="159">
        <v>3495444.47</v>
      </c>
      <c r="AA498" s="159">
        <v>2400000</v>
      </c>
      <c r="AB498" s="159">
        <v>1095444.4700000002</v>
      </c>
      <c r="AC498" s="159">
        <v>1248696.96</v>
      </c>
      <c r="AD498" s="159">
        <v>1248696.96</v>
      </c>
      <c r="AE498" s="159">
        <v>12379005.99</v>
      </c>
      <c r="AF498" s="159">
        <v>3829064.64</v>
      </c>
      <c r="AG498" s="159">
        <v>0</v>
      </c>
      <c r="AH498" s="159">
        <v>122020.88</v>
      </c>
      <c r="AI498" s="159">
        <v>0</v>
      </c>
      <c r="AJ498" s="159">
        <v>0</v>
      </c>
    </row>
    <row r="499" spans="1:36">
      <c r="A499" s="153">
        <v>6</v>
      </c>
      <c r="B499" s="154">
        <v>18</v>
      </c>
      <c r="C499" s="154">
        <v>13</v>
      </c>
      <c r="D499" s="155">
        <v>2</v>
      </c>
      <c r="E499" s="155" t="s">
        <v>556</v>
      </c>
      <c r="F499" s="156" t="s">
        <v>3394</v>
      </c>
      <c r="G499" s="156" t="s">
        <v>556</v>
      </c>
      <c r="H499" s="156" t="s">
        <v>3407</v>
      </c>
      <c r="I499" s="155">
        <v>618132</v>
      </c>
      <c r="J499" s="157" t="s">
        <v>2316</v>
      </c>
      <c r="K499" s="157"/>
      <c r="L499" s="155">
        <v>2022</v>
      </c>
      <c r="M499" s="158">
        <v>4401</v>
      </c>
      <c r="N499" s="159">
        <v>23425829.170000002</v>
      </c>
      <c r="O499" s="159">
        <v>20727973.239999998</v>
      </c>
      <c r="P499" s="159">
        <v>15661524.83</v>
      </c>
      <c r="Q499" s="159">
        <v>7996446</v>
      </c>
      <c r="R499" s="159">
        <v>7665078.8300000001</v>
      </c>
      <c r="S499" s="159">
        <v>2697855.93</v>
      </c>
      <c r="T499" s="159">
        <v>0</v>
      </c>
      <c r="U499" s="159">
        <v>19174255.23</v>
      </c>
      <c r="V499" s="159">
        <v>17925516.98</v>
      </c>
      <c r="W499" s="159">
        <v>6661295.7400000002</v>
      </c>
      <c r="X499" s="159">
        <v>102396.64</v>
      </c>
      <c r="Y499" s="159">
        <v>1248738.25</v>
      </c>
      <c r="Z499" s="159">
        <v>4963795.75</v>
      </c>
      <c r="AA499" s="159">
        <v>0</v>
      </c>
      <c r="AB499" s="159">
        <v>4963795.75</v>
      </c>
      <c r="AC499" s="159">
        <v>1054015.26</v>
      </c>
      <c r="AD499" s="159">
        <v>1054015.26</v>
      </c>
      <c r="AE499" s="159">
        <v>5811995.0700000003</v>
      </c>
      <c r="AF499" s="159">
        <v>2802456.26</v>
      </c>
      <c r="AG499" s="159">
        <v>43864.83</v>
      </c>
      <c r="AH499" s="159">
        <v>158592.12</v>
      </c>
      <c r="AI499" s="159">
        <v>0</v>
      </c>
      <c r="AJ499" s="159">
        <v>0</v>
      </c>
    </row>
    <row r="500" spans="1:36">
      <c r="A500" s="153">
        <v>6</v>
      </c>
      <c r="B500" s="154">
        <v>19</v>
      </c>
      <c r="C500" s="154">
        <v>1</v>
      </c>
      <c r="D500" s="155">
        <v>1</v>
      </c>
      <c r="E500" s="155" t="s">
        <v>556</v>
      </c>
      <c r="F500" s="156" t="s">
        <v>3408</v>
      </c>
      <c r="G500" s="156" t="s">
        <v>556</v>
      </c>
      <c r="H500" s="156" t="s">
        <v>3409</v>
      </c>
      <c r="I500" s="155">
        <v>619011</v>
      </c>
      <c r="J500" s="157" t="s">
        <v>2311</v>
      </c>
      <c r="K500" s="157"/>
      <c r="L500" s="155">
        <v>2022</v>
      </c>
      <c r="M500" s="158">
        <v>12839</v>
      </c>
      <c r="N500" s="159">
        <v>75096662.120000005</v>
      </c>
      <c r="O500" s="159">
        <v>64003283.530000001</v>
      </c>
      <c r="P500" s="159">
        <v>38808235.409999996</v>
      </c>
      <c r="Q500" s="159">
        <v>18621368</v>
      </c>
      <c r="R500" s="159">
        <v>20186867.41</v>
      </c>
      <c r="S500" s="159">
        <v>11093378.59</v>
      </c>
      <c r="T500" s="159">
        <v>970959.2</v>
      </c>
      <c r="U500" s="159">
        <v>72978337.120000005</v>
      </c>
      <c r="V500" s="159">
        <v>59699131.759999998</v>
      </c>
      <c r="W500" s="159">
        <v>28324126.539999999</v>
      </c>
      <c r="X500" s="159">
        <v>297267.49</v>
      </c>
      <c r="Y500" s="159">
        <v>13279205.359999999</v>
      </c>
      <c r="Z500" s="159">
        <v>9827939.0099999998</v>
      </c>
      <c r="AA500" s="159">
        <v>3900000</v>
      </c>
      <c r="AB500" s="159">
        <v>5927939.0099999998</v>
      </c>
      <c r="AC500" s="159">
        <v>1280000</v>
      </c>
      <c r="AD500" s="159">
        <v>1280000</v>
      </c>
      <c r="AE500" s="159">
        <v>19426937.809999999</v>
      </c>
      <c r="AF500" s="159">
        <v>4304151.7699999996</v>
      </c>
      <c r="AG500" s="159">
        <v>29650.07</v>
      </c>
      <c r="AH500" s="159">
        <v>60455.9</v>
      </c>
      <c r="AI500" s="159">
        <v>0</v>
      </c>
      <c r="AJ500" s="159">
        <v>0</v>
      </c>
    </row>
    <row r="501" spans="1:36">
      <c r="A501" s="153">
        <v>6</v>
      </c>
      <c r="B501" s="154">
        <v>19</v>
      </c>
      <c r="C501" s="154">
        <v>2</v>
      </c>
      <c r="D501" s="155">
        <v>2</v>
      </c>
      <c r="E501" s="155" t="s">
        <v>556</v>
      </c>
      <c r="F501" s="156" t="s">
        <v>3410</v>
      </c>
      <c r="G501" s="156" t="s">
        <v>556</v>
      </c>
      <c r="H501" s="156" t="s">
        <v>3411</v>
      </c>
      <c r="I501" s="155">
        <v>619022</v>
      </c>
      <c r="J501" s="157" t="s">
        <v>2315</v>
      </c>
      <c r="K501" s="157"/>
      <c r="L501" s="155">
        <v>2022</v>
      </c>
      <c r="M501" s="158">
        <v>2764</v>
      </c>
      <c r="N501" s="159">
        <v>16580963.630000001</v>
      </c>
      <c r="O501" s="159">
        <v>14772335.5</v>
      </c>
      <c r="P501" s="159">
        <v>11807755.629999999</v>
      </c>
      <c r="Q501" s="159">
        <v>6054801</v>
      </c>
      <c r="R501" s="159">
        <v>5752954.6299999999</v>
      </c>
      <c r="S501" s="159">
        <v>1808628.13</v>
      </c>
      <c r="T501" s="159">
        <v>6690</v>
      </c>
      <c r="U501" s="159">
        <v>15192290.42</v>
      </c>
      <c r="V501" s="159">
        <v>13148865.01</v>
      </c>
      <c r="W501" s="159">
        <v>2306454.9900000002</v>
      </c>
      <c r="X501" s="159">
        <v>32338.83</v>
      </c>
      <c r="Y501" s="159">
        <v>2043425.41</v>
      </c>
      <c r="Z501" s="159">
        <v>1614591.73</v>
      </c>
      <c r="AA501" s="159">
        <v>780000</v>
      </c>
      <c r="AB501" s="159">
        <v>834591.73</v>
      </c>
      <c r="AC501" s="159">
        <v>1859972</v>
      </c>
      <c r="AD501" s="159">
        <v>509896</v>
      </c>
      <c r="AE501" s="159">
        <v>2638088</v>
      </c>
      <c r="AF501" s="159">
        <v>1623470.49</v>
      </c>
      <c r="AG501" s="159">
        <v>156334.96</v>
      </c>
      <c r="AH501" s="159">
        <v>178239.69</v>
      </c>
      <c r="AI501" s="159">
        <v>0</v>
      </c>
      <c r="AJ501" s="159">
        <v>0</v>
      </c>
    </row>
    <row r="502" spans="1:36">
      <c r="A502" s="153">
        <v>6</v>
      </c>
      <c r="B502" s="154">
        <v>19</v>
      </c>
      <c r="C502" s="154">
        <v>3</v>
      </c>
      <c r="D502" s="155">
        <v>2</v>
      </c>
      <c r="E502" s="155" t="s">
        <v>556</v>
      </c>
      <c r="F502" s="156" t="s">
        <v>3410</v>
      </c>
      <c r="G502" s="156" t="s">
        <v>556</v>
      </c>
      <c r="H502" s="156" t="s">
        <v>3412</v>
      </c>
      <c r="I502" s="155">
        <v>619032</v>
      </c>
      <c r="J502" s="157" t="s">
        <v>2314</v>
      </c>
      <c r="K502" s="157"/>
      <c r="L502" s="155">
        <v>2022</v>
      </c>
      <c r="M502" s="158">
        <v>3644</v>
      </c>
      <c r="N502" s="159">
        <v>22065780.890000001</v>
      </c>
      <c r="O502" s="159">
        <v>19814267.600000001</v>
      </c>
      <c r="P502" s="159">
        <v>15651468.949999999</v>
      </c>
      <c r="Q502" s="159">
        <v>7300631</v>
      </c>
      <c r="R502" s="159">
        <v>8350837.9500000002</v>
      </c>
      <c r="S502" s="159">
        <v>2251513.29</v>
      </c>
      <c r="T502" s="159">
        <v>194150.62</v>
      </c>
      <c r="U502" s="159">
        <v>17913879.390000001</v>
      </c>
      <c r="V502" s="159">
        <v>16001029.970000001</v>
      </c>
      <c r="W502" s="159">
        <v>5914457.6600000001</v>
      </c>
      <c r="X502" s="159">
        <v>15804.42</v>
      </c>
      <c r="Y502" s="159">
        <v>1912849.42</v>
      </c>
      <c r="Z502" s="159">
        <v>1664688.27</v>
      </c>
      <c r="AA502" s="159">
        <v>0</v>
      </c>
      <c r="AB502" s="159">
        <v>1664688.27</v>
      </c>
      <c r="AC502" s="159">
        <v>494235</v>
      </c>
      <c r="AD502" s="159">
        <v>426460</v>
      </c>
      <c r="AE502" s="159">
        <v>750000</v>
      </c>
      <c r="AF502" s="159">
        <v>3813237.63</v>
      </c>
      <c r="AG502" s="159">
        <v>0</v>
      </c>
      <c r="AH502" s="159">
        <v>0</v>
      </c>
      <c r="AI502" s="159">
        <v>0</v>
      </c>
      <c r="AJ502" s="159">
        <v>0</v>
      </c>
    </row>
    <row r="503" spans="1:36">
      <c r="A503" s="153">
        <v>6</v>
      </c>
      <c r="B503" s="154">
        <v>19</v>
      </c>
      <c r="C503" s="154">
        <v>4</v>
      </c>
      <c r="D503" s="155">
        <v>2</v>
      </c>
      <c r="E503" s="155" t="s">
        <v>556</v>
      </c>
      <c r="F503" s="156" t="s">
        <v>3410</v>
      </c>
      <c r="G503" s="156" t="s">
        <v>556</v>
      </c>
      <c r="H503" s="156" t="s">
        <v>3413</v>
      </c>
      <c r="I503" s="155">
        <v>619042</v>
      </c>
      <c r="J503" s="157" t="s">
        <v>2313</v>
      </c>
      <c r="K503" s="157"/>
      <c r="L503" s="155">
        <v>2022</v>
      </c>
      <c r="M503" s="158">
        <v>2038</v>
      </c>
      <c r="N503" s="159">
        <v>13312921.42</v>
      </c>
      <c r="O503" s="159">
        <v>11705024.130000001</v>
      </c>
      <c r="P503" s="159">
        <v>9688428.879999999</v>
      </c>
      <c r="Q503" s="159">
        <v>4585471</v>
      </c>
      <c r="R503" s="159">
        <v>5102957.88</v>
      </c>
      <c r="S503" s="159">
        <v>1607897.29</v>
      </c>
      <c r="T503" s="159">
        <v>0</v>
      </c>
      <c r="U503" s="159">
        <v>11278430.15</v>
      </c>
      <c r="V503" s="159">
        <v>10752439.41</v>
      </c>
      <c r="W503" s="159">
        <v>3808395.59</v>
      </c>
      <c r="X503" s="159">
        <v>0</v>
      </c>
      <c r="Y503" s="159">
        <v>525990.74</v>
      </c>
      <c r="Z503" s="159">
        <v>884735.07</v>
      </c>
      <c r="AA503" s="159">
        <v>0</v>
      </c>
      <c r="AB503" s="159">
        <v>884735.07</v>
      </c>
      <c r="AC503" s="159">
        <v>0</v>
      </c>
      <c r="AD503" s="159">
        <v>0</v>
      </c>
      <c r="AE503" s="159">
        <v>0</v>
      </c>
      <c r="AF503" s="159">
        <v>952584.72</v>
      </c>
      <c r="AG503" s="159">
        <v>0</v>
      </c>
      <c r="AH503" s="159">
        <v>0</v>
      </c>
      <c r="AI503" s="159">
        <v>0</v>
      </c>
      <c r="AJ503" s="159">
        <v>0</v>
      </c>
    </row>
    <row r="504" spans="1:36">
      <c r="A504" s="153">
        <v>6</v>
      </c>
      <c r="B504" s="154">
        <v>19</v>
      </c>
      <c r="C504" s="154">
        <v>5</v>
      </c>
      <c r="D504" s="155">
        <v>2</v>
      </c>
      <c r="E504" s="155" t="s">
        <v>556</v>
      </c>
      <c r="F504" s="156" t="s">
        <v>3410</v>
      </c>
      <c r="G504" s="156" t="s">
        <v>556</v>
      </c>
      <c r="H504" s="156" t="s">
        <v>3414</v>
      </c>
      <c r="I504" s="155">
        <v>619052</v>
      </c>
      <c r="J504" s="157" t="s">
        <v>2312</v>
      </c>
      <c r="K504" s="157"/>
      <c r="L504" s="155">
        <v>2022</v>
      </c>
      <c r="M504" s="158">
        <v>4160</v>
      </c>
      <c r="N504" s="159">
        <v>33343840.989999998</v>
      </c>
      <c r="O504" s="159">
        <v>24510176.510000002</v>
      </c>
      <c r="P504" s="159">
        <v>16542563.65</v>
      </c>
      <c r="Q504" s="159">
        <v>7676055</v>
      </c>
      <c r="R504" s="159">
        <v>8866508.6500000004</v>
      </c>
      <c r="S504" s="159">
        <v>8833664.4800000004</v>
      </c>
      <c r="T504" s="159">
        <v>394058.11</v>
      </c>
      <c r="U504" s="159">
        <v>32488245.010000002</v>
      </c>
      <c r="V504" s="159">
        <v>21594486.899999999</v>
      </c>
      <c r="W504" s="159">
        <v>7557604.8300000001</v>
      </c>
      <c r="X504" s="159">
        <v>168674.63</v>
      </c>
      <c r="Y504" s="159">
        <v>10893758.109999999</v>
      </c>
      <c r="Z504" s="159">
        <v>4733401.83</v>
      </c>
      <c r="AA504" s="159">
        <v>2400000</v>
      </c>
      <c r="AB504" s="159">
        <v>2333401.83</v>
      </c>
      <c r="AC504" s="159">
        <v>2205771.8199999998</v>
      </c>
      <c r="AD504" s="159">
        <v>1158000</v>
      </c>
      <c r="AE504" s="159">
        <v>10790000</v>
      </c>
      <c r="AF504" s="159">
        <v>2915689.61</v>
      </c>
      <c r="AG504" s="159">
        <v>0</v>
      </c>
      <c r="AH504" s="159">
        <v>110001.76</v>
      </c>
      <c r="AI504" s="159">
        <v>0</v>
      </c>
      <c r="AJ504" s="159">
        <v>0</v>
      </c>
    </row>
    <row r="505" spans="1:36">
      <c r="A505" s="153">
        <v>6</v>
      </c>
      <c r="B505" s="154">
        <v>19</v>
      </c>
      <c r="C505" s="154">
        <v>6</v>
      </c>
      <c r="D505" s="155">
        <v>2</v>
      </c>
      <c r="E505" s="155" t="s">
        <v>556</v>
      </c>
      <c r="F505" s="156" t="s">
        <v>3410</v>
      </c>
      <c r="G505" s="156" t="s">
        <v>556</v>
      </c>
      <c r="H505" s="156" t="s">
        <v>3415</v>
      </c>
      <c r="I505" s="155">
        <v>619062</v>
      </c>
      <c r="J505" s="157" t="s">
        <v>2311</v>
      </c>
      <c r="K505" s="157"/>
      <c r="L505" s="155">
        <v>2022</v>
      </c>
      <c r="M505" s="158">
        <v>5988</v>
      </c>
      <c r="N505" s="159">
        <v>35631201.850000001</v>
      </c>
      <c r="O505" s="159">
        <v>31548503.489999998</v>
      </c>
      <c r="P505" s="159">
        <v>18529277.579999998</v>
      </c>
      <c r="Q505" s="159">
        <v>8577250</v>
      </c>
      <c r="R505" s="159">
        <v>9952027.5800000001</v>
      </c>
      <c r="S505" s="159">
        <v>4082698.36</v>
      </c>
      <c r="T505" s="159">
        <v>1264699</v>
      </c>
      <c r="U505" s="159">
        <v>32438639.75</v>
      </c>
      <c r="V505" s="159">
        <v>27777161.260000002</v>
      </c>
      <c r="W505" s="159">
        <v>9425157.5999999996</v>
      </c>
      <c r="X505" s="159">
        <v>88425.06</v>
      </c>
      <c r="Y505" s="159">
        <v>4661478.49</v>
      </c>
      <c r="Z505" s="159">
        <v>2071330.53</v>
      </c>
      <c r="AA505" s="159">
        <v>1497986</v>
      </c>
      <c r="AB505" s="159">
        <v>573344.53</v>
      </c>
      <c r="AC505" s="159">
        <v>2021993.41</v>
      </c>
      <c r="AD505" s="159">
        <v>2021993.41</v>
      </c>
      <c r="AE505" s="159">
        <v>6183036</v>
      </c>
      <c r="AF505" s="159">
        <v>3771342.23</v>
      </c>
      <c r="AG505" s="159">
        <v>0</v>
      </c>
      <c r="AH505" s="159">
        <v>94481.39</v>
      </c>
      <c r="AI505" s="159">
        <v>0</v>
      </c>
      <c r="AJ505" s="159">
        <v>0</v>
      </c>
    </row>
    <row r="506" spans="1:36">
      <c r="A506" s="153">
        <v>6</v>
      </c>
      <c r="B506" s="154">
        <v>19</v>
      </c>
      <c r="C506" s="154">
        <v>7</v>
      </c>
      <c r="D506" s="155">
        <v>2</v>
      </c>
      <c r="E506" s="155" t="s">
        <v>556</v>
      </c>
      <c r="F506" s="156" t="s">
        <v>3410</v>
      </c>
      <c r="G506" s="156" t="s">
        <v>556</v>
      </c>
      <c r="H506" s="156" t="s">
        <v>3416</v>
      </c>
      <c r="I506" s="155">
        <v>619072</v>
      </c>
      <c r="J506" s="157" t="s">
        <v>2310</v>
      </c>
      <c r="K506" s="157"/>
      <c r="L506" s="155">
        <v>2022</v>
      </c>
      <c r="M506" s="158">
        <v>3798</v>
      </c>
      <c r="N506" s="159">
        <v>29003374.07</v>
      </c>
      <c r="O506" s="159">
        <v>20829878.039999999</v>
      </c>
      <c r="P506" s="159">
        <v>14800384.949999999</v>
      </c>
      <c r="Q506" s="159">
        <v>7339842</v>
      </c>
      <c r="R506" s="159">
        <v>7460542.9500000002</v>
      </c>
      <c r="S506" s="159">
        <v>8173496.0300000003</v>
      </c>
      <c r="T506" s="159">
        <v>3363721</v>
      </c>
      <c r="U506" s="159">
        <v>20508080</v>
      </c>
      <c r="V506" s="159">
        <v>17873460.699999999</v>
      </c>
      <c r="W506" s="159">
        <v>5869013.2999999998</v>
      </c>
      <c r="X506" s="159">
        <v>85424.47</v>
      </c>
      <c r="Y506" s="159">
        <v>2634619.2999999998</v>
      </c>
      <c r="Z506" s="159">
        <v>1335861.57</v>
      </c>
      <c r="AA506" s="159">
        <v>0</v>
      </c>
      <c r="AB506" s="159">
        <v>1335861.57</v>
      </c>
      <c r="AC506" s="159">
        <v>1249000</v>
      </c>
      <c r="AD506" s="159">
        <v>1249000</v>
      </c>
      <c r="AE506" s="159">
        <v>3798350</v>
      </c>
      <c r="AF506" s="159">
        <v>2956417.34</v>
      </c>
      <c r="AG506" s="159">
        <v>20220.759999999998</v>
      </c>
      <c r="AH506" s="159">
        <v>148532.26</v>
      </c>
      <c r="AI506" s="159">
        <v>0</v>
      </c>
      <c r="AJ506" s="159">
        <v>0</v>
      </c>
    </row>
    <row r="507" spans="1:36">
      <c r="A507" s="153">
        <v>6</v>
      </c>
      <c r="B507" s="154">
        <v>19</v>
      </c>
      <c r="C507" s="154">
        <v>8</v>
      </c>
      <c r="D507" s="155">
        <v>2</v>
      </c>
      <c r="E507" s="155" t="s">
        <v>556</v>
      </c>
      <c r="F507" s="156" t="s">
        <v>3410</v>
      </c>
      <c r="G507" s="156" t="s">
        <v>556</v>
      </c>
      <c r="H507" s="156" t="s">
        <v>3417</v>
      </c>
      <c r="I507" s="155">
        <v>619082</v>
      </c>
      <c r="J507" s="157" t="s">
        <v>2309</v>
      </c>
      <c r="K507" s="157"/>
      <c r="L507" s="155">
        <v>2022</v>
      </c>
      <c r="M507" s="158">
        <v>2520</v>
      </c>
      <c r="N507" s="159">
        <v>16479316.220000001</v>
      </c>
      <c r="O507" s="159">
        <v>13073804.619999999</v>
      </c>
      <c r="P507" s="159">
        <v>9982024.4000000004</v>
      </c>
      <c r="Q507" s="159">
        <v>4922230</v>
      </c>
      <c r="R507" s="159">
        <v>5059794.4000000004</v>
      </c>
      <c r="S507" s="159">
        <v>3405511.6</v>
      </c>
      <c r="T507" s="159">
        <v>111625</v>
      </c>
      <c r="U507" s="159">
        <v>13770204.33</v>
      </c>
      <c r="V507" s="159">
        <v>12295243.859999999</v>
      </c>
      <c r="W507" s="159">
        <v>5287938.07</v>
      </c>
      <c r="X507" s="159">
        <v>7263.95</v>
      </c>
      <c r="Y507" s="159">
        <v>1474960.47</v>
      </c>
      <c r="Z507" s="159">
        <v>3147431.08</v>
      </c>
      <c r="AA507" s="159">
        <v>0</v>
      </c>
      <c r="AB507" s="159">
        <v>3147431.08</v>
      </c>
      <c r="AC507" s="159">
        <v>246000</v>
      </c>
      <c r="AD507" s="159">
        <v>246000</v>
      </c>
      <c r="AE507" s="159">
        <v>306000</v>
      </c>
      <c r="AF507" s="159">
        <v>778560.76</v>
      </c>
      <c r="AG507" s="159">
        <v>245681.06</v>
      </c>
      <c r="AH507" s="159">
        <v>238723.18</v>
      </c>
      <c r="AI507" s="159">
        <v>0</v>
      </c>
      <c r="AJ507" s="159">
        <v>0</v>
      </c>
    </row>
    <row r="508" spans="1:36">
      <c r="A508" s="153">
        <v>6</v>
      </c>
      <c r="B508" s="154">
        <v>20</v>
      </c>
      <c r="C508" s="154">
        <v>1</v>
      </c>
      <c r="D508" s="155">
        <v>2</v>
      </c>
      <c r="E508" s="155" t="s">
        <v>556</v>
      </c>
      <c r="F508" s="156" t="s">
        <v>3418</v>
      </c>
      <c r="G508" s="156" t="s">
        <v>556</v>
      </c>
      <c r="H508" s="156" t="s">
        <v>3419</v>
      </c>
      <c r="I508" s="155">
        <v>620012</v>
      </c>
      <c r="J508" s="157" t="s">
        <v>2308</v>
      </c>
      <c r="K508" s="157"/>
      <c r="L508" s="155">
        <v>2022</v>
      </c>
      <c r="M508" s="158">
        <v>4579</v>
      </c>
      <c r="N508" s="159">
        <v>26650104.629999999</v>
      </c>
      <c r="O508" s="159">
        <v>21523241.98</v>
      </c>
      <c r="P508" s="159">
        <v>15933204.23</v>
      </c>
      <c r="Q508" s="159">
        <v>8705997</v>
      </c>
      <c r="R508" s="159">
        <v>7227207.2300000004</v>
      </c>
      <c r="S508" s="159">
        <v>5126862.6500000004</v>
      </c>
      <c r="T508" s="159">
        <v>146278.62</v>
      </c>
      <c r="U508" s="159">
        <v>20946591.739999998</v>
      </c>
      <c r="V508" s="159">
        <v>18979846.050000001</v>
      </c>
      <c r="W508" s="159">
        <v>7768861.2999999998</v>
      </c>
      <c r="X508" s="159">
        <v>59160.84</v>
      </c>
      <c r="Y508" s="159">
        <v>1966745.69</v>
      </c>
      <c r="Z508" s="159">
        <v>892417.08</v>
      </c>
      <c r="AA508" s="159">
        <v>0</v>
      </c>
      <c r="AB508" s="159">
        <v>892417.08</v>
      </c>
      <c r="AC508" s="159">
        <v>1173332</v>
      </c>
      <c r="AD508" s="159">
        <v>1173332</v>
      </c>
      <c r="AE508" s="159">
        <v>2620000</v>
      </c>
      <c r="AF508" s="159">
        <v>2543395.9300000002</v>
      </c>
      <c r="AG508" s="159">
        <v>0</v>
      </c>
      <c r="AH508" s="159">
        <v>207424.13</v>
      </c>
      <c r="AI508" s="159">
        <v>0</v>
      </c>
      <c r="AJ508" s="159">
        <v>0</v>
      </c>
    </row>
    <row r="509" spans="1:36">
      <c r="A509" s="153">
        <v>6</v>
      </c>
      <c r="B509" s="154">
        <v>20</v>
      </c>
      <c r="C509" s="154">
        <v>2</v>
      </c>
      <c r="D509" s="155">
        <v>2</v>
      </c>
      <c r="E509" s="155" t="s">
        <v>556</v>
      </c>
      <c r="F509" s="156" t="s">
        <v>3418</v>
      </c>
      <c r="G509" s="156" t="s">
        <v>556</v>
      </c>
      <c r="H509" s="156" t="s">
        <v>3420</v>
      </c>
      <c r="I509" s="155">
        <v>620022</v>
      </c>
      <c r="J509" s="157" t="s">
        <v>2307</v>
      </c>
      <c r="K509" s="157"/>
      <c r="L509" s="155">
        <v>2022</v>
      </c>
      <c r="M509" s="158">
        <v>3792</v>
      </c>
      <c r="N509" s="159">
        <v>23004772.140000001</v>
      </c>
      <c r="O509" s="159">
        <v>18719378.460000001</v>
      </c>
      <c r="P509" s="159">
        <v>13783871.35</v>
      </c>
      <c r="Q509" s="159">
        <v>7585868</v>
      </c>
      <c r="R509" s="159">
        <v>6198003.3499999996</v>
      </c>
      <c r="S509" s="159">
        <v>4285393.68</v>
      </c>
      <c r="T509" s="159">
        <v>0</v>
      </c>
      <c r="U509" s="159">
        <v>17944330.739999998</v>
      </c>
      <c r="V509" s="159">
        <v>17837925.940000001</v>
      </c>
      <c r="W509" s="159">
        <v>7852469.7999999998</v>
      </c>
      <c r="X509" s="159">
        <v>67102.7</v>
      </c>
      <c r="Y509" s="159">
        <v>106404.8</v>
      </c>
      <c r="Z509" s="159">
        <v>990066.11</v>
      </c>
      <c r="AA509" s="159">
        <v>0</v>
      </c>
      <c r="AB509" s="159">
        <v>990066.11</v>
      </c>
      <c r="AC509" s="159">
        <v>464000</v>
      </c>
      <c r="AD509" s="159">
        <v>464000</v>
      </c>
      <c r="AE509" s="159">
        <v>2498000</v>
      </c>
      <c r="AF509" s="159">
        <v>881452.52</v>
      </c>
      <c r="AG509" s="159">
        <v>113724.04</v>
      </c>
      <c r="AH509" s="159">
        <v>113936.45</v>
      </c>
      <c r="AI509" s="159">
        <v>0</v>
      </c>
      <c r="AJ509" s="159">
        <v>0</v>
      </c>
    </row>
    <row r="510" spans="1:36">
      <c r="A510" s="153">
        <v>6</v>
      </c>
      <c r="B510" s="154">
        <v>20</v>
      </c>
      <c r="C510" s="154">
        <v>3</v>
      </c>
      <c r="D510" s="155">
        <v>2</v>
      </c>
      <c r="E510" s="155" t="s">
        <v>556</v>
      </c>
      <c r="F510" s="156" t="s">
        <v>3418</v>
      </c>
      <c r="G510" s="156" t="s">
        <v>556</v>
      </c>
      <c r="H510" s="156" t="s">
        <v>3421</v>
      </c>
      <c r="I510" s="155">
        <v>620032</v>
      </c>
      <c r="J510" s="157" t="s">
        <v>2306</v>
      </c>
      <c r="K510" s="157"/>
      <c r="L510" s="155">
        <v>2022</v>
      </c>
      <c r="M510" s="158">
        <v>4837</v>
      </c>
      <c r="N510" s="159">
        <v>29542418.829999998</v>
      </c>
      <c r="O510" s="159">
        <v>23198650.829999998</v>
      </c>
      <c r="P510" s="159">
        <v>17477945.879999999</v>
      </c>
      <c r="Q510" s="159">
        <v>9239354</v>
      </c>
      <c r="R510" s="159">
        <v>8238591.8799999999</v>
      </c>
      <c r="S510" s="159">
        <v>6343768</v>
      </c>
      <c r="T510" s="159">
        <v>132664.67000000001</v>
      </c>
      <c r="U510" s="159">
        <v>25345908.66</v>
      </c>
      <c r="V510" s="159">
        <v>20333979.98</v>
      </c>
      <c r="W510" s="159">
        <v>7937043.0999999996</v>
      </c>
      <c r="X510" s="159">
        <v>116455.28</v>
      </c>
      <c r="Y510" s="159">
        <v>5011928.68</v>
      </c>
      <c r="Z510" s="159">
        <v>2290902.19</v>
      </c>
      <c r="AA510" s="159">
        <v>1200000</v>
      </c>
      <c r="AB510" s="159">
        <v>1090902.19</v>
      </c>
      <c r="AC510" s="159">
        <v>925000</v>
      </c>
      <c r="AD510" s="159">
        <v>925000</v>
      </c>
      <c r="AE510" s="159">
        <v>4754000</v>
      </c>
      <c r="AF510" s="159">
        <v>2864670.85</v>
      </c>
      <c r="AG510" s="159">
        <v>110337.60000000001</v>
      </c>
      <c r="AH510" s="159">
        <v>150296</v>
      </c>
      <c r="AI510" s="159">
        <v>0</v>
      </c>
      <c r="AJ510" s="159">
        <v>0</v>
      </c>
    </row>
    <row r="511" spans="1:36">
      <c r="A511" s="153">
        <v>6</v>
      </c>
      <c r="B511" s="154">
        <v>20</v>
      </c>
      <c r="C511" s="154">
        <v>4</v>
      </c>
      <c r="D511" s="155">
        <v>3</v>
      </c>
      <c r="E511" s="155" t="s">
        <v>556</v>
      </c>
      <c r="F511" s="156" t="s">
        <v>3422</v>
      </c>
      <c r="G511" s="156" t="s">
        <v>556</v>
      </c>
      <c r="H511" s="156" t="s">
        <v>3423</v>
      </c>
      <c r="I511" s="155">
        <v>620043</v>
      </c>
      <c r="J511" s="157" t="s">
        <v>2305</v>
      </c>
      <c r="K511" s="157"/>
      <c r="L511" s="155">
        <v>2022</v>
      </c>
      <c r="M511" s="158">
        <v>6989</v>
      </c>
      <c r="N511" s="159">
        <v>41076940.689999998</v>
      </c>
      <c r="O511" s="159">
        <v>34930656.310000002</v>
      </c>
      <c r="P511" s="159">
        <v>24898034.619999997</v>
      </c>
      <c r="Q511" s="159">
        <v>13342380</v>
      </c>
      <c r="R511" s="159">
        <v>11555654.619999999</v>
      </c>
      <c r="S511" s="159">
        <v>6146284.3799999999</v>
      </c>
      <c r="T511" s="159">
        <v>1336882.1599999999</v>
      </c>
      <c r="U511" s="159">
        <v>37652570.840000004</v>
      </c>
      <c r="V511" s="159">
        <v>31681279.059999999</v>
      </c>
      <c r="W511" s="159">
        <v>13472065.960000001</v>
      </c>
      <c r="X511" s="159">
        <v>205404</v>
      </c>
      <c r="Y511" s="159">
        <v>5971291.7800000003</v>
      </c>
      <c r="Z511" s="159">
        <v>3792957.85</v>
      </c>
      <c r="AA511" s="159">
        <v>0</v>
      </c>
      <c r="AB511" s="159">
        <v>3792957.85</v>
      </c>
      <c r="AC511" s="159">
        <v>1047735</v>
      </c>
      <c r="AD511" s="159">
        <v>1000000</v>
      </c>
      <c r="AE511" s="159">
        <v>11300000</v>
      </c>
      <c r="AF511" s="159">
        <v>3249377.25</v>
      </c>
      <c r="AG511" s="159">
        <v>0</v>
      </c>
      <c r="AH511" s="159">
        <v>59000</v>
      </c>
      <c r="AI511" s="159">
        <v>0</v>
      </c>
      <c r="AJ511" s="159">
        <v>0</v>
      </c>
    </row>
    <row r="512" spans="1:36">
      <c r="A512" s="153">
        <v>6</v>
      </c>
      <c r="B512" s="154">
        <v>20</v>
      </c>
      <c r="C512" s="154">
        <v>5</v>
      </c>
      <c r="D512" s="155">
        <v>2</v>
      </c>
      <c r="E512" s="155" t="s">
        <v>556</v>
      </c>
      <c r="F512" s="156" t="s">
        <v>3418</v>
      </c>
      <c r="G512" s="156" t="s">
        <v>556</v>
      </c>
      <c r="H512" s="156" t="s">
        <v>3424</v>
      </c>
      <c r="I512" s="155">
        <v>620052</v>
      </c>
      <c r="J512" s="157" t="s">
        <v>2304</v>
      </c>
      <c r="K512" s="157"/>
      <c r="L512" s="155">
        <v>2022</v>
      </c>
      <c r="M512" s="158">
        <v>6161</v>
      </c>
      <c r="N512" s="159">
        <v>36787803.5</v>
      </c>
      <c r="O512" s="159">
        <v>29190511.960000001</v>
      </c>
      <c r="P512" s="159">
        <v>21850332.240000002</v>
      </c>
      <c r="Q512" s="159">
        <v>11867856</v>
      </c>
      <c r="R512" s="159">
        <v>9982476.2400000002</v>
      </c>
      <c r="S512" s="159">
        <v>7597291.54</v>
      </c>
      <c r="T512" s="159">
        <v>80615.61</v>
      </c>
      <c r="U512" s="159">
        <v>28337624.530000001</v>
      </c>
      <c r="V512" s="159">
        <v>26350859.710000001</v>
      </c>
      <c r="W512" s="159">
        <v>10286592.07</v>
      </c>
      <c r="X512" s="159">
        <v>100000.26</v>
      </c>
      <c r="Y512" s="159">
        <v>1986764.82</v>
      </c>
      <c r="Z512" s="159">
        <v>2570650.4700000002</v>
      </c>
      <c r="AA512" s="159">
        <v>0</v>
      </c>
      <c r="AB512" s="159">
        <v>2570650.4700000002</v>
      </c>
      <c r="AC512" s="159">
        <v>867600</v>
      </c>
      <c r="AD512" s="159">
        <v>867600</v>
      </c>
      <c r="AE512" s="159">
        <v>4486352</v>
      </c>
      <c r="AF512" s="159">
        <v>2839652.25</v>
      </c>
      <c r="AG512" s="159">
        <v>107111.65</v>
      </c>
      <c r="AH512" s="159">
        <v>189219.73</v>
      </c>
      <c r="AI512" s="159">
        <v>0</v>
      </c>
      <c r="AJ512" s="159">
        <v>0</v>
      </c>
    </row>
    <row r="513" spans="1:36">
      <c r="A513" s="153">
        <v>6</v>
      </c>
      <c r="B513" s="154">
        <v>20</v>
      </c>
      <c r="C513" s="154">
        <v>6</v>
      </c>
      <c r="D513" s="155">
        <v>2</v>
      </c>
      <c r="E513" s="155" t="s">
        <v>556</v>
      </c>
      <c r="F513" s="156" t="s">
        <v>3418</v>
      </c>
      <c r="G513" s="156" t="s">
        <v>556</v>
      </c>
      <c r="H513" s="156" t="s">
        <v>3425</v>
      </c>
      <c r="I513" s="155">
        <v>620062</v>
      </c>
      <c r="J513" s="157" t="s">
        <v>2303</v>
      </c>
      <c r="K513" s="157"/>
      <c r="L513" s="155">
        <v>2022</v>
      </c>
      <c r="M513" s="158">
        <v>5612</v>
      </c>
      <c r="N513" s="159">
        <v>33488242.780000001</v>
      </c>
      <c r="O513" s="159">
        <v>25476775.789999999</v>
      </c>
      <c r="P513" s="159">
        <v>19656302.789999999</v>
      </c>
      <c r="Q513" s="159">
        <v>10937694</v>
      </c>
      <c r="R513" s="159">
        <v>8718608.7899999991</v>
      </c>
      <c r="S513" s="159">
        <v>8011466.9900000002</v>
      </c>
      <c r="T513" s="159">
        <v>85430</v>
      </c>
      <c r="U513" s="159">
        <v>27000804.940000001</v>
      </c>
      <c r="V513" s="159">
        <v>24767684.969999999</v>
      </c>
      <c r="W513" s="159">
        <v>9848070.7400000002</v>
      </c>
      <c r="X513" s="159">
        <v>50414.05</v>
      </c>
      <c r="Y513" s="159">
        <v>2233119.9700000002</v>
      </c>
      <c r="Z513" s="159">
        <v>2058402.31</v>
      </c>
      <c r="AA513" s="159">
        <v>0</v>
      </c>
      <c r="AB513" s="159">
        <v>2058402.31</v>
      </c>
      <c r="AC513" s="159">
        <v>6665000</v>
      </c>
      <c r="AD513" s="159">
        <v>665000</v>
      </c>
      <c r="AE513" s="159">
        <v>1860000</v>
      </c>
      <c r="AF513" s="159">
        <v>709090.82</v>
      </c>
      <c r="AG513" s="159">
        <v>0</v>
      </c>
      <c r="AH513" s="159">
        <v>0</v>
      </c>
      <c r="AI513" s="159">
        <v>0</v>
      </c>
      <c r="AJ513" s="159">
        <v>0</v>
      </c>
    </row>
    <row r="514" spans="1:36">
      <c r="A514" s="153">
        <v>6</v>
      </c>
      <c r="B514" s="154">
        <v>20</v>
      </c>
      <c r="C514" s="154">
        <v>7</v>
      </c>
      <c r="D514" s="155">
        <v>2</v>
      </c>
      <c r="E514" s="155" t="s">
        <v>556</v>
      </c>
      <c r="F514" s="156" t="s">
        <v>3418</v>
      </c>
      <c r="G514" s="156" t="s">
        <v>556</v>
      </c>
      <c r="H514" s="156" t="s">
        <v>3426</v>
      </c>
      <c r="I514" s="155">
        <v>620072</v>
      </c>
      <c r="J514" s="157" t="s">
        <v>2302</v>
      </c>
      <c r="K514" s="157"/>
      <c r="L514" s="155">
        <v>2022</v>
      </c>
      <c r="M514" s="158">
        <v>5337</v>
      </c>
      <c r="N514" s="159">
        <v>32111554.32</v>
      </c>
      <c r="O514" s="159">
        <v>25389915.719999999</v>
      </c>
      <c r="P514" s="159">
        <v>19765704.73</v>
      </c>
      <c r="Q514" s="159">
        <v>10947991</v>
      </c>
      <c r="R514" s="159">
        <v>8817713.7300000004</v>
      </c>
      <c r="S514" s="159">
        <v>6721638.5999999996</v>
      </c>
      <c r="T514" s="159">
        <v>0</v>
      </c>
      <c r="U514" s="159">
        <v>28730252.489999998</v>
      </c>
      <c r="V514" s="159">
        <v>22816072.32</v>
      </c>
      <c r="W514" s="159">
        <v>8217119.6200000001</v>
      </c>
      <c r="X514" s="159">
        <v>156379.73000000001</v>
      </c>
      <c r="Y514" s="159">
        <v>5914180.1699999999</v>
      </c>
      <c r="Z514" s="159">
        <v>6201483.2199999997</v>
      </c>
      <c r="AA514" s="159">
        <v>5675000</v>
      </c>
      <c r="AB514" s="159">
        <v>526483.21999999974</v>
      </c>
      <c r="AC514" s="159">
        <v>4825000</v>
      </c>
      <c r="AD514" s="159">
        <v>4825000</v>
      </c>
      <c r="AE514" s="159">
        <v>12280000</v>
      </c>
      <c r="AF514" s="159">
        <v>2573843.4</v>
      </c>
      <c r="AG514" s="159">
        <v>0</v>
      </c>
      <c r="AH514" s="159">
        <v>7.0000000000000007E-2</v>
      </c>
      <c r="AI514" s="159">
        <v>0</v>
      </c>
      <c r="AJ514" s="159">
        <v>0</v>
      </c>
    </row>
    <row r="515" spans="1:36">
      <c r="A515" s="153">
        <v>6</v>
      </c>
      <c r="B515" s="154">
        <v>20</v>
      </c>
      <c r="C515" s="154">
        <v>8</v>
      </c>
      <c r="D515" s="155">
        <v>2</v>
      </c>
      <c r="E515" s="155" t="s">
        <v>556</v>
      </c>
      <c r="F515" s="156" t="s">
        <v>3418</v>
      </c>
      <c r="G515" s="156" t="s">
        <v>556</v>
      </c>
      <c r="H515" s="156" t="s">
        <v>3427</v>
      </c>
      <c r="I515" s="155">
        <v>620082</v>
      </c>
      <c r="J515" s="157" t="s">
        <v>2301</v>
      </c>
      <c r="K515" s="157"/>
      <c r="L515" s="155">
        <v>2022</v>
      </c>
      <c r="M515" s="158">
        <v>5483</v>
      </c>
      <c r="N515" s="159">
        <v>31398447.75</v>
      </c>
      <c r="O515" s="159">
        <v>24442596.960000001</v>
      </c>
      <c r="P515" s="159">
        <v>18759444.34</v>
      </c>
      <c r="Q515" s="159">
        <v>11315014</v>
      </c>
      <c r="R515" s="159">
        <v>7444430.3399999999</v>
      </c>
      <c r="S515" s="159">
        <v>6955850.79</v>
      </c>
      <c r="T515" s="159">
        <v>71731.5</v>
      </c>
      <c r="U515" s="159">
        <v>27153936.780000001</v>
      </c>
      <c r="V515" s="159">
        <v>21954490.960000001</v>
      </c>
      <c r="W515" s="159">
        <v>8931608.5700000003</v>
      </c>
      <c r="X515" s="159">
        <v>21788.66</v>
      </c>
      <c r="Y515" s="159">
        <v>5199445.82</v>
      </c>
      <c r="Z515" s="159">
        <v>5825660.8099999996</v>
      </c>
      <c r="AA515" s="159">
        <v>0</v>
      </c>
      <c r="AB515" s="159">
        <v>5825660.8099999996</v>
      </c>
      <c r="AC515" s="159">
        <v>400000</v>
      </c>
      <c r="AD515" s="159">
        <v>400000</v>
      </c>
      <c r="AE515" s="159">
        <v>1800000</v>
      </c>
      <c r="AF515" s="159">
        <v>2488106</v>
      </c>
      <c r="AG515" s="159">
        <v>0</v>
      </c>
      <c r="AH515" s="159">
        <v>3026.16</v>
      </c>
      <c r="AI515" s="159">
        <v>0</v>
      </c>
      <c r="AJ515" s="159">
        <v>0</v>
      </c>
    </row>
    <row r="516" spans="1:36">
      <c r="A516" s="153">
        <v>6</v>
      </c>
      <c r="B516" s="154">
        <v>20</v>
      </c>
      <c r="C516" s="154">
        <v>9</v>
      </c>
      <c r="D516" s="155">
        <v>2</v>
      </c>
      <c r="E516" s="155" t="s">
        <v>556</v>
      </c>
      <c r="F516" s="156" t="s">
        <v>3418</v>
      </c>
      <c r="G516" s="156" t="s">
        <v>556</v>
      </c>
      <c r="H516" s="156" t="s">
        <v>3428</v>
      </c>
      <c r="I516" s="155">
        <v>620092</v>
      </c>
      <c r="J516" s="157" t="s">
        <v>2300</v>
      </c>
      <c r="K516" s="157"/>
      <c r="L516" s="155">
        <v>2022</v>
      </c>
      <c r="M516" s="158">
        <v>6709</v>
      </c>
      <c r="N516" s="159">
        <v>41149079.020000003</v>
      </c>
      <c r="O516" s="159">
        <v>34484945.75</v>
      </c>
      <c r="P516" s="159">
        <v>24975951.560000002</v>
      </c>
      <c r="Q516" s="159">
        <v>13006533</v>
      </c>
      <c r="R516" s="159">
        <v>11969418.560000001</v>
      </c>
      <c r="S516" s="159">
        <v>6664133.2699999996</v>
      </c>
      <c r="T516" s="159">
        <v>518</v>
      </c>
      <c r="U516" s="159">
        <v>34310677.609999999</v>
      </c>
      <c r="V516" s="159">
        <v>31667701.640000001</v>
      </c>
      <c r="W516" s="159">
        <v>10318846.35</v>
      </c>
      <c r="X516" s="159">
        <v>142505.07</v>
      </c>
      <c r="Y516" s="159">
        <v>2642975.9700000002</v>
      </c>
      <c r="Z516" s="159">
        <v>2445469.8199999998</v>
      </c>
      <c r="AA516" s="159">
        <v>0</v>
      </c>
      <c r="AB516" s="159">
        <v>2445469.8199999998</v>
      </c>
      <c r="AC516" s="159">
        <v>850000</v>
      </c>
      <c r="AD516" s="159">
        <v>850000</v>
      </c>
      <c r="AE516" s="159">
        <v>4711379.8</v>
      </c>
      <c r="AF516" s="159">
        <v>2817244.11</v>
      </c>
      <c r="AG516" s="159">
        <v>0</v>
      </c>
      <c r="AH516" s="159">
        <v>0</v>
      </c>
      <c r="AI516" s="159">
        <v>2506.1999999999998</v>
      </c>
      <c r="AJ516" s="159">
        <v>0</v>
      </c>
    </row>
    <row r="517" spans="1:36">
      <c r="A517" s="153">
        <v>6</v>
      </c>
      <c r="B517" s="154">
        <v>20</v>
      </c>
      <c r="C517" s="154">
        <v>10</v>
      </c>
      <c r="D517" s="155">
        <v>2</v>
      </c>
      <c r="E517" s="155" t="s">
        <v>556</v>
      </c>
      <c r="F517" s="156" t="s">
        <v>3418</v>
      </c>
      <c r="G517" s="156" t="s">
        <v>556</v>
      </c>
      <c r="H517" s="156" t="s">
        <v>3429</v>
      </c>
      <c r="I517" s="155">
        <v>620102</v>
      </c>
      <c r="J517" s="157" t="s">
        <v>2299</v>
      </c>
      <c r="K517" s="157"/>
      <c r="L517" s="155">
        <v>2022</v>
      </c>
      <c r="M517" s="158">
        <v>5047</v>
      </c>
      <c r="N517" s="159">
        <v>29831324.850000001</v>
      </c>
      <c r="O517" s="159">
        <v>25265525.059999999</v>
      </c>
      <c r="P517" s="159">
        <v>18252729.329999998</v>
      </c>
      <c r="Q517" s="159">
        <v>9204606</v>
      </c>
      <c r="R517" s="159">
        <v>9048123.3300000001</v>
      </c>
      <c r="S517" s="159">
        <v>4565799.79</v>
      </c>
      <c r="T517" s="159">
        <v>63505</v>
      </c>
      <c r="U517" s="159">
        <v>26458024.93</v>
      </c>
      <c r="V517" s="159">
        <v>22130722.309999999</v>
      </c>
      <c r="W517" s="159">
        <v>7016131.1100000003</v>
      </c>
      <c r="X517" s="159">
        <v>78767.94</v>
      </c>
      <c r="Y517" s="159">
        <v>4327302.62</v>
      </c>
      <c r="Z517" s="159">
        <v>3115666.69</v>
      </c>
      <c r="AA517" s="159">
        <v>0</v>
      </c>
      <c r="AB517" s="159">
        <v>3115666.69</v>
      </c>
      <c r="AC517" s="159">
        <v>500000</v>
      </c>
      <c r="AD517" s="159">
        <v>500000</v>
      </c>
      <c r="AE517" s="159">
        <v>2580000</v>
      </c>
      <c r="AF517" s="159">
        <v>3134802.75</v>
      </c>
      <c r="AG517" s="159">
        <v>289529.7</v>
      </c>
      <c r="AH517" s="159">
        <v>260436.83</v>
      </c>
      <c r="AI517" s="159">
        <v>0</v>
      </c>
      <c r="AJ517" s="159">
        <v>0</v>
      </c>
    </row>
    <row r="518" spans="1:36">
      <c r="A518" s="153">
        <v>6</v>
      </c>
      <c r="B518" s="154">
        <v>20</v>
      </c>
      <c r="C518" s="154">
        <v>11</v>
      </c>
      <c r="D518" s="155">
        <v>2</v>
      </c>
      <c r="E518" s="155" t="s">
        <v>556</v>
      </c>
      <c r="F518" s="156" t="s">
        <v>3418</v>
      </c>
      <c r="G518" s="156" t="s">
        <v>556</v>
      </c>
      <c r="H518" s="156" t="s">
        <v>3430</v>
      </c>
      <c r="I518" s="155">
        <v>620112</v>
      </c>
      <c r="J518" s="157" t="s">
        <v>2298</v>
      </c>
      <c r="K518" s="157"/>
      <c r="L518" s="155">
        <v>2022</v>
      </c>
      <c r="M518" s="158">
        <v>5111</v>
      </c>
      <c r="N518" s="159">
        <v>31236998.670000002</v>
      </c>
      <c r="O518" s="159">
        <v>25199920.239999998</v>
      </c>
      <c r="P518" s="159">
        <v>19043970.73</v>
      </c>
      <c r="Q518" s="159">
        <v>9487718</v>
      </c>
      <c r="R518" s="159">
        <v>9556252.7300000004</v>
      </c>
      <c r="S518" s="159">
        <v>6037078.4299999997</v>
      </c>
      <c r="T518" s="159">
        <v>22145</v>
      </c>
      <c r="U518" s="159">
        <v>27953316.620000001</v>
      </c>
      <c r="V518" s="159">
        <v>23039932.859999999</v>
      </c>
      <c r="W518" s="159">
        <v>8062115.0999999996</v>
      </c>
      <c r="X518" s="159">
        <v>95646.49</v>
      </c>
      <c r="Y518" s="159">
        <v>4913383.76</v>
      </c>
      <c r="Z518" s="159">
        <v>2222150.04</v>
      </c>
      <c r="AA518" s="159">
        <v>0</v>
      </c>
      <c r="AB518" s="159">
        <v>2222150.04</v>
      </c>
      <c r="AC518" s="159">
        <v>900420</v>
      </c>
      <c r="AD518" s="159">
        <v>900420</v>
      </c>
      <c r="AE518" s="159">
        <v>6223403</v>
      </c>
      <c r="AF518" s="159">
        <v>2159987.38</v>
      </c>
      <c r="AG518" s="159">
        <v>418435.88</v>
      </c>
      <c r="AH518" s="159">
        <v>486615.11</v>
      </c>
      <c r="AI518" s="159">
        <v>0</v>
      </c>
      <c r="AJ518" s="159">
        <v>0</v>
      </c>
    </row>
    <row r="519" spans="1:36">
      <c r="A519" s="153">
        <v>6</v>
      </c>
      <c r="B519" s="154">
        <v>20</v>
      </c>
      <c r="C519" s="154">
        <v>12</v>
      </c>
      <c r="D519" s="155">
        <v>2</v>
      </c>
      <c r="E519" s="155" t="s">
        <v>556</v>
      </c>
      <c r="F519" s="156" t="s">
        <v>3418</v>
      </c>
      <c r="G519" s="156" t="s">
        <v>556</v>
      </c>
      <c r="H519" s="156" t="s">
        <v>3431</v>
      </c>
      <c r="I519" s="155">
        <v>620122</v>
      </c>
      <c r="J519" s="157" t="s">
        <v>2297</v>
      </c>
      <c r="K519" s="157"/>
      <c r="L519" s="155">
        <v>2022</v>
      </c>
      <c r="M519" s="158">
        <v>4357</v>
      </c>
      <c r="N519" s="159">
        <v>28247833.66</v>
      </c>
      <c r="O519" s="159">
        <v>20429013.82</v>
      </c>
      <c r="P519" s="159">
        <v>15974516.059999999</v>
      </c>
      <c r="Q519" s="159">
        <v>8928631</v>
      </c>
      <c r="R519" s="159">
        <v>7045885.0599999996</v>
      </c>
      <c r="S519" s="159">
        <v>7818819.8399999999</v>
      </c>
      <c r="T519" s="159">
        <v>19715.2</v>
      </c>
      <c r="U519" s="159">
        <v>26853389.27</v>
      </c>
      <c r="V519" s="159">
        <v>18652441.760000002</v>
      </c>
      <c r="W519" s="159">
        <v>8213899.9199999999</v>
      </c>
      <c r="X519" s="159">
        <v>56452.800000000003</v>
      </c>
      <c r="Y519" s="159">
        <v>8200947.5099999998</v>
      </c>
      <c r="Z519" s="159">
        <v>3847594.09</v>
      </c>
      <c r="AA519" s="159">
        <v>2640600</v>
      </c>
      <c r="AB519" s="159">
        <v>1206994.0899999999</v>
      </c>
      <c r="AC519" s="159">
        <v>3305600</v>
      </c>
      <c r="AD519" s="159">
        <v>3305600</v>
      </c>
      <c r="AE519" s="159">
        <v>6829100</v>
      </c>
      <c r="AF519" s="159">
        <v>1776572.06</v>
      </c>
      <c r="AG519" s="159">
        <v>0</v>
      </c>
      <c r="AH519" s="159">
        <v>0</v>
      </c>
      <c r="AI519" s="159">
        <v>0</v>
      </c>
      <c r="AJ519" s="159">
        <v>0</v>
      </c>
    </row>
    <row r="520" spans="1:36">
      <c r="A520" s="153">
        <v>6</v>
      </c>
      <c r="B520" s="154">
        <v>20</v>
      </c>
      <c r="C520" s="154">
        <v>13</v>
      </c>
      <c r="D520" s="155">
        <v>3</v>
      </c>
      <c r="E520" s="155" t="s">
        <v>556</v>
      </c>
      <c r="F520" s="156" t="s">
        <v>3422</v>
      </c>
      <c r="G520" s="156" t="s">
        <v>556</v>
      </c>
      <c r="H520" s="156" t="s">
        <v>3432</v>
      </c>
      <c r="I520" s="155">
        <v>620133</v>
      </c>
      <c r="J520" s="157" t="s">
        <v>2296</v>
      </c>
      <c r="K520" s="157"/>
      <c r="L520" s="155">
        <v>2022</v>
      </c>
      <c r="M520" s="158">
        <v>11013</v>
      </c>
      <c r="N520" s="159">
        <v>64765261.700000003</v>
      </c>
      <c r="O520" s="159">
        <v>53083467.390000001</v>
      </c>
      <c r="P520" s="159">
        <v>35424365.659999996</v>
      </c>
      <c r="Q520" s="159">
        <v>16715383</v>
      </c>
      <c r="R520" s="159">
        <v>18708982.66</v>
      </c>
      <c r="S520" s="159">
        <v>11681794.310000001</v>
      </c>
      <c r="T520" s="159">
        <v>465985.18</v>
      </c>
      <c r="U520" s="159">
        <v>52664776.530000001</v>
      </c>
      <c r="V520" s="159">
        <v>45539555.090000004</v>
      </c>
      <c r="W520" s="159">
        <v>15521239.82</v>
      </c>
      <c r="X520" s="159">
        <v>62013.05</v>
      </c>
      <c r="Y520" s="159">
        <v>7125221.4400000004</v>
      </c>
      <c r="Z520" s="159">
        <v>3110329.8</v>
      </c>
      <c r="AA520" s="159">
        <v>0</v>
      </c>
      <c r="AB520" s="159">
        <v>3110329.8</v>
      </c>
      <c r="AC520" s="159">
        <v>1750000</v>
      </c>
      <c r="AD520" s="159">
        <v>1750000</v>
      </c>
      <c r="AE520" s="159">
        <v>8750000</v>
      </c>
      <c r="AF520" s="159">
        <v>7543912.2999999998</v>
      </c>
      <c r="AG520" s="159">
        <v>449261.4</v>
      </c>
      <c r="AH520" s="159">
        <v>341233.04</v>
      </c>
      <c r="AI520" s="159">
        <v>0</v>
      </c>
      <c r="AJ520" s="159">
        <v>0</v>
      </c>
    </row>
    <row r="521" spans="1:36">
      <c r="A521" s="153">
        <v>6</v>
      </c>
      <c r="B521" s="154">
        <v>20</v>
      </c>
      <c r="C521" s="154">
        <v>14</v>
      </c>
      <c r="D521" s="155">
        <v>2</v>
      </c>
      <c r="E521" s="155" t="s">
        <v>556</v>
      </c>
      <c r="F521" s="156" t="s">
        <v>3418</v>
      </c>
      <c r="G521" s="156" t="s">
        <v>556</v>
      </c>
      <c r="H521" s="156" t="s">
        <v>3433</v>
      </c>
      <c r="I521" s="155">
        <v>620142</v>
      </c>
      <c r="J521" s="157" t="s">
        <v>2295</v>
      </c>
      <c r="K521" s="157"/>
      <c r="L521" s="155">
        <v>2022</v>
      </c>
      <c r="M521" s="158">
        <v>23206</v>
      </c>
      <c r="N521" s="159">
        <v>130721254.66</v>
      </c>
      <c r="O521" s="159">
        <v>113733773.81</v>
      </c>
      <c r="P521" s="159">
        <v>70333100.819999993</v>
      </c>
      <c r="Q521" s="159">
        <v>32623800</v>
      </c>
      <c r="R521" s="159">
        <v>37709300.82</v>
      </c>
      <c r="S521" s="159">
        <v>16987480.850000001</v>
      </c>
      <c r="T521" s="159">
        <v>614435.73</v>
      </c>
      <c r="U521" s="159">
        <v>111498191.91</v>
      </c>
      <c r="V521" s="159">
        <v>99002092.810000002</v>
      </c>
      <c r="W521" s="159">
        <v>31586305.539999999</v>
      </c>
      <c r="X521" s="159">
        <v>202498.22</v>
      </c>
      <c r="Y521" s="159">
        <v>12496099.1</v>
      </c>
      <c r="Z521" s="159">
        <v>12508554.9</v>
      </c>
      <c r="AA521" s="159">
        <v>4000000</v>
      </c>
      <c r="AB521" s="159">
        <v>8508554.9000000004</v>
      </c>
      <c r="AC521" s="159">
        <v>6263440</v>
      </c>
      <c r="AD521" s="159">
        <v>6263440</v>
      </c>
      <c r="AE521" s="159">
        <v>22323000</v>
      </c>
      <c r="AF521" s="159">
        <v>14731681</v>
      </c>
      <c r="AG521" s="159">
        <v>0</v>
      </c>
      <c r="AH521" s="159">
        <v>251675.29</v>
      </c>
      <c r="AI521" s="159">
        <v>0</v>
      </c>
      <c r="AJ521" s="159">
        <v>0</v>
      </c>
    </row>
    <row r="522" spans="1:36">
      <c r="A522" s="153">
        <v>6</v>
      </c>
      <c r="B522" s="154">
        <v>20</v>
      </c>
      <c r="C522" s="154">
        <v>15</v>
      </c>
      <c r="D522" s="155">
        <v>3</v>
      </c>
      <c r="E522" s="155" t="s">
        <v>556</v>
      </c>
      <c r="F522" s="156" t="s">
        <v>3422</v>
      </c>
      <c r="G522" s="156" t="s">
        <v>556</v>
      </c>
      <c r="H522" s="156" t="s">
        <v>3434</v>
      </c>
      <c r="I522" s="155">
        <v>620153</v>
      </c>
      <c r="J522" s="157" t="s">
        <v>2294</v>
      </c>
      <c r="K522" s="157"/>
      <c r="L522" s="155">
        <v>2022</v>
      </c>
      <c r="M522" s="158">
        <v>6542</v>
      </c>
      <c r="N522" s="159">
        <v>36972200.560000002</v>
      </c>
      <c r="O522" s="159">
        <v>32575825.809999999</v>
      </c>
      <c r="P522" s="159">
        <v>19100103.380000003</v>
      </c>
      <c r="Q522" s="159">
        <v>8879834</v>
      </c>
      <c r="R522" s="159">
        <v>10220269.380000001</v>
      </c>
      <c r="S522" s="159">
        <v>4396374.75</v>
      </c>
      <c r="T522" s="159">
        <v>27418.62</v>
      </c>
      <c r="U522" s="159">
        <v>31202187</v>
      </c>
      <c r="V522" s="159">
        <v>27345704.02</v>
      </c>
      <c r="W522" s="159">
        <v>11010423.140000001</v>
      </c>
      <c r="X522" s="159">
        <v>179429.67</v>
      </c>
      <c r="Y522" s="159">
        <v>3856482.98</v>
      </c>
      <c r="Z522" s="159">
        <v>3952080.33</v>
      </c>
      <c r="AA522" s="159">
        <v>0</v>
      </c>
      <c r="AB522" s="159">
        <v>3952080.33</v>
      </c>
      <c r="AC522" s="159">
        <v>1612672</v>
      </c>
      <c r="AD522" s="159">
        <v>1612672</v>
      </c>
      <c r="AE522" s="159">
        <v>10549760</v>
      </c>
      <c r="AF522" s="159">
        <v>5230121.79</v>
      </c>
      <c r="AG522" s="159">
        <v>0</v>
      </c>
      <c r="AH522" s="159">
        <v>0</v>
      </c>
      <c r="AI522" s="159">
        <v>0</v>
      </c>
      <c r="AJ522" s="159">
        <v>0</v>
      </c>
    </row>
    <row r="523" spans="1:36">
      <c r="A523" s="153">
        <v>8</v>
      </c>
      <c r="B523" s="154">
        <v>1</v>
      </c>
      <c r="C523" s="154">
        <v>1</v>
      </c>
      <c r="D523" s="155">
        <v>1</v>
      </c>
      <c r="E523" s="155" t="s">
        <v>556</v>
      </c>
      <c r="F523" s="156" t="s">
        <v>3435</v>
      </c>
      <c r="G523" s="156" t="s">
        <v>556</v>
      </c>
      <c r="H523" s="156" t="s">
        <v>3436</v>
      </c>
      <c r="I523" s="155">
        <v>801011</v>
      </c>
      <c r="J523" s="157" t="s">
        <v>2293</v>
      </c>
      <c r="K523" s="157"/>
      <c r="L523" s="155">
        <v>2022</v>
      </c>
      <c r="M523" s="158">
        <v>17656</v>
      </c>
      <c r="N523" s="159">
        <v>122331896.2</v>
      </c>
      <c r="O523" s="159">
        <v>113017227.81999999</v>
      </c>
      <c r="P523" s="159">
        <v>50991404.109999999</v>
      </c>
      <c r="Q523" s="159">
        <v>17529650</v>
      </c>
      <c r="R523" s="159">
        <v>33461754.109999999</v>
      </c>
      <c r="S523" s="159">
        <v>9314668.3800000008</v>
      </c>
      <c r="T523" s="159">
        <v>6418092.5999999996</v>
      </c>
      <c r="U523" s="159">
        <v>115999971.66</v>
      </c>
      <c r="V523" s="159">
        <v>104079822.26000001</v>
      </c>
      <c r="W523" s="159">
        <v>41631427.329999998</v>
      </c>
      <c r="X523" s="159">
        <v>90410.12</v>
      </c>
      <c r="Y523" s="159">
        <v>11920149.4</v>
      </c>
      <c r="Z523" s="159">
        <v>3571473.51</v>
      </c>
      <c r="AA523" s="159">
        <v>0</v>
      </c>
      <c r="AB523" s="159">
        <v>3571473.51</v>
      </c>
      <c r="AC523" s="159">
        <v>2235534.2599999998</v>
      </c>
      <c r="AD523" s="159">
        <v>2205492</v>
      </c>
      <c r="AE523" s="159">
        <v>6561031</v>
      </c>
      <c r="AF523" s="159">
        <v>8937405.5600000005</v>
      </c>
      <c r="AG523" s="159">
        <v>86762.35</v>
      </c>
      <c r="AH523" s="159">
        <v>71880.95</v>
      </c>
      <c r="AI523" s="159">
        <v>0</v>
      </c>
      <c r="AJ523" s="159">
        <v>0</v>
      </c>
    </row>
    <row r="524" spans="1:36">
      <c r="A524" s="153">
        <v>8</v>
      </c>
      <c r="B524" s="154">
        <v>1</v>
      </c>
      <c r="C524" s="154">
        <v>2</v>
      </c>
      <c r="D524" s="155">
        <v>2</v>
      </c>
      <c r="E524" s="155" t="s">
        <v>556</v>
      </c>
      <c r="F524" s="156" t="s">
        <v>3437</v>
      </c>
      <c r="G524" s="156" t="s">
        <v>556</v>
      </c>
      <c r="H524" s="156" t="s">
        <v>3438</v>
      </c>
      <c r="I524" s="155">
        <v>801022</v>
      </c>
      <c r="J524" s="157" t="s">
        <v>2292</v>
      </c>
      <c r="K524" s="157"/>
      <c r="L524" s="155">
        <v>2022</v>
      </c>
      <c r="M524" s="158">
        <v>7150</v>
      </c>
      <c r="N524" s="159">
        <v>43320169.270000003</v>
      </c>
      <c r="O524" s="159">
        <v>38787199.079999998</v>
      </c>
      <c r="P524" s="159">
        <v>24843558.41</v>
      </c>
      <c r="Q524" s="159">
        <v>10772069</v>
      </c>
      <c r="R524" s="159">
        <v>14071489.41</v>
      </c>
      <c r="S524" s="159">
        <v>4532970.1900000004</v>
      </c>
      <c r="T524" s="159">
        <v>1036636</v>
      </c>
      <c r="U524" s="159">
        <v>41849108.399999999</v>
      </c>
      <c r="V524" s="159">
        <v>33319562.32</v>
      </c>
      <c r="W524" s="159">
        <v>13540325.210000001</v>
      </c>
      <c r="X524" s="159">
        <v>96800</v>
      </c>
      <c r="Y524" s="159">
        <v>8529546.0800000001</v>
      </c>
      <c r="Z524" s="159">
        <v>4278455.99</v>
      </c>
      <c r="AA524" s="159">
        <v>0</v>
      </c>
      <c r="AB524" s="159">
        <v>4278455.99</v>
      </c>
      <c r="AC524" s="159">
        <v>1400000</v>
      </c>
      <c r="AD524" s="159">
        <v>1400000</v>
      </c>
      <c r="AE524" s="159">
        <v>6100000</v>
      </c>
      <c r="AF524" s="159">
        <v>5467636.7599999998</v>
      </c>
      <c r="AG524" s="159">
        <v>0</v>
      </c>
      <c r="AH524" s="159">
        <v>51699</v>
      </c>
      <c r="AI524" s="159">
        <v>0</v>
      </c>
      <c r="AJ524" s="159">
        <v>0</v>
      </c>
    </row>
    <row r="525" spans="1:36">
      <c r="A525" s="153">
        <v>8</v>
      </c>
      <c r="B525" s="154">
        <v>1</v>
      </c>
      <c r="C525" s="154">
        <v>3</v>
      </c>
      <c r="D525" s="155">
        <v>2</v>
      </c>
      <c r="E525" s="155" t="s">
        <v>556</v>
      </c>
      <c r="F525" s="156" t="s">
        <v>3437</v>
      </c>
      <c r="G525" s="156" t="s">
        <v>556</v>
      </c>
      <c r="H525" s="156" t="s">
        <v>3439</v>
      </c>
      <c r="I525" s="155">
        <v>801032</v>
      </c>
      <c r="J525" s="157" t="s">
        <v>2291</v>
      </c>
      <c r="K525" s="157"/>
      <c r="L525" s="155">
        <v>2022</v>
      </c>
      <c r="M525" s="158">
        <v>10184</v>
      </c>
      <c r="N525" s="159">
        <v>60153904.369999997</v>
      </c>
      <c r="O525" s="159">
        <v>55555310.149999999</v>
      </c>
      <c r="P525" s="159">
        <v>31778583.530000001</v>
      </c>
      <c r="Q525" s="159">
        <v>12863108</v>
      </c>
      <c r="R525" s="159">
        <v>18915475.530000001</v>
      </c>
      <c r="S525" s="159">
        <v>4598594.22</v>
      </c>
      <c r="T525" s="159">
        <v>165676.29</v>
      </c>
      <c r="U525" s="159">
        <v>52192761.649999999</v>
      </c>
      <c r="V525" s="159">
        <v>45108211.32</v>
      </c>
      <c r="W525" s="159">
        <v>16911580.609999999</v>
      </c>
      <c r="X525" s="159">
        <v>79131.289999999994</v>
      </c>
      <c r="Y525" s="159">
        <v>7084550.3300000001</v>
      </c>
      <c r="Z525" s="159">
        <v>5531541.0499999998</v>
      </c>
      <c r="AA525" s="159">
        <v>0</v>
      </c>
      <c r="AB525" s="159">
        <v>5531541.0499999998</v>
      </c>
      <c r="AC525" s="159">
        <v>1756317.16</v>
      </c>
      <c r="AD525" s="159">
        <v>1756317.16</v>
      </c>
      <c r="AE525" s="159">
        <v>5969856.5099999998</v>
      </c>
      <c r="AF525" s="159">
        <v>10447098.83</v>
      </c>
      <c r="AG525" s="159">
        <v>196609.45</v>
      </c>
      <c r="AH525" s="159">
        <v>186340.8</v>
      </c>
      <c r="AI525" s="159">
        <v>0</v>
      </c>
      <c r="AJ525" s="159">
        <v>0</v>
      </c>
    </row>
    <row r="526" spans="1:36">
      <c r="A526" s="153">
        <v>8</v>
      </c>
      <c r="B526" s="154">
        <v>1</v>
      </c>
      <c r="C526" s="154">
        <v>4</v>
      </c>
      <c r="D526" s="155">
        <v>2</v>
      </c>
      <c r="E526" s="155" t="s">
        <v>556</v>
      </c>
      <c r="F526" s="156" t="s">
        <v>3437</v>
      </c>
      <c r="G526" s="156" t="s">
        <v>556</v>
      </c>
      <c r="H526" s="156" t="s">
        <v>3440</v>
      </c>
      <c r="I526" s="155">
        <v>801042</v>
      </c>
      <c r="J526" s="157" t="s">
        <v>809</v>
      </c>
      <c r="K526" s="157"/>
      <c r="L526" s="155">
        <v>2022</v>
      </c>
      <c r="M526" s="158">
        <v>8860</v>
      </c>
      <c r="N526" s="159">
        <v>59177834.07</v>
      </c>
      <c r="O526" s="159">
        <v>56362536.200000003</v>
      </c>
      <c r="P526" s="159">
        <v>28363232.859999999</v>
      </c>
      <c r="Q526" s="159">
        <v>11765621</v>
      </c>
      <c r="R526" s="159">
        <v>16597611.859999999</v>
      </c>
      <c r="S526" s="159">
        <v>2815297.87</v>
      </c>
      <c r="T526" s="159">
        <v>838947.83999999997</v>
      </c>
      <c r="U526" s="159">
        <v>60460523.93</v>
      </c>
      <c r="V526" s="159">
        <v>42810288.609999999</v>
      </c>
      <c r="W526" s="159">
        <v>15841969.189999999</v>
      </c>
      <c r="X526" s="159">
        <v>73545.63</v>
      </c>
      <c r="Y526" s="159">
        <v>17650235.32</v>
      </c>
      <c r="Z526" s="159">
        <v>9007188.0899999999</v>
      </c>
      <c r="AA526" s="159">
        <v>2200000</v>
      </c>
      <c r="AB526" s="159">
        <v>6807188.0899999999</v>
      </c>
      <c r="AC526" s="159">
        <v>1863700</v>
      </c>
      <c r="AD526" s="159">
        <v>1810400</v>
      </c>
      <c r="AE526" s="159">
        <v>7889600</v>
      </c>
      <c r="AF526" s="159">
        <v>13552247.59</v>
      </c>
      <c r="AG526" s="159">
        <v>1450381.5</v>
      </c>
      <c r="AH526" s="159">
        <v>891084.46</v>
      </c>
      <c r="AI526" s="159">
        <v>0</v>
      </c>
      <c r="AJ526" s="159">
        <v>0</v>
      </c>
    </row>
    <row r="527" spans="1:36">
      <c r="A527" s="153">
        <v>8</v>
      </c>
      <c r="B527" s="154">
        <v>1</v>
      </c>
      <c r="C527" s="154">
        <v>5</v>
      </c>
      <c r="D527" s="155">
        <v>2</v>
      </c>
      <c r="E527" s="155" t="s">
        <v>556</v>
      </c>
      <c r="F527" s="156" t="s">
        <v>3437</v>
      </c>
      <c r="G527" s="156" t="s">
        <v>556</v>
      </c>
      <c r="H527" s="156" t="s">
        <v>3441</v>
      </c>
      <c r="I527" s="155">
        <v>801052</v>
      </c>
      <c r="J527" s="157" t="s">
        <v>2290</v>
      </c>
      <c r="K527" s="157"/>
      <c r="L527" s="155">
        <v>2022</v>
      </c>
      <c r="M527" s="158">
        <v>6926</v>
      </c>
      <c r="N527" s="159">
        <v>44364325.020000003</v>
      </c>
      <c r="O527" s="159">
        <v>39079321.350000001</v>
      </c>
      <c r="P527" s="159">
        <v>22905924.579999998</v>
      </c>
      <c r="Q527" s="159">
        <v>9341148</v>
      </c>
      <c r="R527" s="159">
        <v>13564776.58</v>
      </c>
      <c r="S527" s="159">
        <v>5285003.67</v>
      </c>
      <c r="T527" s="159">
        <v>51495.6</v>
      </c>
      <c r="U527" s="159">
        <v>45052835.68</v>
      </c>
      <c r="V527" s="159">
        <v>34609450.229999997</v>
      </c>
      <c r="W527" s="159">
        <v>12623632.119999999</v>
      </c>
      <c r="X527" s="159">
        <v>41007.43</v>
      </c>
      <c r="Y527" s="159">
        <v>10443385.449999999</v>
      </c>
      <c r="Z527" s="159">
        <v>11696801.08</v>
      </c>
      <c r="AA527" s="159">
        <v>0</v>
      </c>
      <c r="AB527" s="159">
        <v>11696801.08</v>
      </c>
      <c r="AC527" s="159">
        <v>625400.64</v>
      </c>
      <c r="AD527" s="159">
        <v>625400.64</v>
      </c>
      <c r="AE527" s="159">
        <v>2422132.88</v>
      </c>
      <c r="AF527" s="159">
        <v>4469871.12</v>
      </c>
      <c r="AG527" s="159">
        <v>79532</v>
      </c>
      <c r="AH527" s="159">
        <v>0</v>
      </c>
      <c r="AI527" s="159">
        <v>0</v>
      </c>
      <c r="AJ527" s="159">
        <v>0</v>
      </c>
    </row>
    <row r="528" spans="1:36">
      <c r="A528" s="153">
        <v>8</v>
      </c>
      <c r="B528" s="154">
        <v>1</v>
      </c>
      <c r="C528" s="154">
        <v>6</v>
      </c>
      <c r="D528" s="155">
        <v>2</v>
      </c>
      <c r="E528" s="155" t="s">
        <v>556</v>
      </c>
      <c r="F528" s="156" t="s">
        <v>3437</v>
      </c>
      <c r="G528" s="156" t="s">
        <v>556</v>
      </c>
      <c r="H528" s="156" t="s">
        <v>3442</v>
      </c>
      <c r="I528" s="155">
        <v>801062</v>
      </c>
      <c r="J528" s="157" t="s">
        <v>2289</v>
      </c>
      <c r="K528" s="157"/>
      <c r="L528" s="155">
        <v>2022</v>
      </c>
      <c r="M528" s="158">
        <v>8942</v>
      </c>
      <c r="N528" s="159">
        <v>53705008.5</v>
      </c>
      <c r="O528" s="159">
        <v>49143053.869999997</v>
      </c>
      <c r="P528" s="159">
        <v>28505283.620000001</v>
      </c>
      <c r="Q528" s="159">
        <v>11441557</v>
      </c>
      <c r="R528" s="159">
        <v>17063726.620000001</v>
      </c>
      <c r="S528" s="159">
        <v>4561954.63</v>
      </c>
      <c r="T528" s="159">
        <v>456104.86</v>
      </c>
      <c r="U528" s="159">
        <v>49757129.369999997</v>
      </c>
      <c r="V528" s="159">
        <v>44967488.659999996</v>
      </c>
      <c r="W528" s="159">
        <v>16454955.609999999</v>
      </c>
      <c r="X528" s="159">
        <v>260515.73</v>
      </c>
      <c r="Y528" s="159">
        <v>4789640.71</v>
      </c>
      <c r="Z528" s="159">
        <v>6450633.9000000004</v>
      </c>
      <c r="AA528" s="159">
        <v>0</v>
      </c>
      <c r="AB528" s="159">
        <v>6450633.9000000004</v>
      </c>
      <c r="AC528" s="159">
        <v>925000</v>
      </c>
      <c r="AD528" s="159">
        <v>925000</v>
      </c>
      <c r="AE528" s="159">
        <v>21083054.039999999</v>
      </c>
      <c r="AF528" s="159">
        <v>4175565.21</v>
      </c>
      <c r="AG528" s="159">
        <v>267803.5</v>
      </c>
      <c r="AH528" s="159">
        <v>270893.14</v>
      </c>
      <c r="AI528" s="159">
        <v>0</v>
      </c>
      <c r="AJ528" s="159">
        <v>0</v>
      </c>
    </row>
    <row r="529" spans="1:36">
      <c r="A529" s="153">
        <v>8</v>
      </c>
      <c r="B529" s="154">
        <v>1</v>
      </c>
      <c r="C529" s="154">
        <v>7</v>
      </c>
      <c r="D529" s="155">
        <v>3</v>
      </c>
      <c r="E529" s="155" t="s">
        <v>556</v>
      </c>
      <c r="F529" s="156" t="s">
        <v>3443</v>
      </c>
      <c r="G529" s="156" t="s">
        <v>556</v>
      </c>
      <c r="H529" s="156" t="s">
        <v>3444</v>
      </c>
      <c r="I529" s="155">
        <v>801073</v>
      </c>
      <c r="J529" s="157" t="s">
        <v>2288</v>
      </c>
      <c r="K529" s="157"/>
      <c r="L529" s="155">
        <v>2022</v>
      </c>
      <c r="M529" s="158">
        <v>12711</v>
      </c>
      <c r="N529" s="159">
        <v>82160196.579999998</v>
      </c>
      <c r="O529" s="159">
        <v>73147248.200000003</v>
      </c>
      <c r="P529" s="159">
        <v>43345902.700000003</v>
      </c>
      <c r="Q529" s="159">
        <v>19864066</v>
      </c>
      <c r="R529" s="159">
        <v>23481836.699999999</v>
      </c>
      <c r="S529" s="159">
        <v>9012948.3800000008</v>
      </c>
      <c r="T529" s="159">
        <v>2569806.52</v>
      </c>
      <c r="U529" s="159">
        <v>77118777.620000005</v>
      </c>
      <c r="V529" s="159">
        <v>65823433.729999997</v>
      </c>
      <c r="W529" s="159">
        <v>27840838.199999999</v>
      </c>
      <c r="X529" s="159">
        <v>238095.08</v>
      </c>
      <c r="Y529" s="159">
        <v>11295343.890000001</v>
      </c>
      <c r="Z529" s="159">
        <v>14738582.93</v>
      </c>
      <c r="AA529" s="159">
        <v>3700000</v>
      </c>
      <c r="AB529" s="159">
        <v>11038582.93</v>
      </c>
      <c r="AC529" s="159">
        <v>3168000</v>
      </c>
      <c r="AD529" s="159">
        <v>3168000</v>
      </c>
      <c r="AE529" s="159">
        <v>16378193</v>
      </c>
      <c r="AF529" s="159">
        <v>7323814.4699999997</v>
      </c>
      <c r="AG529" s="159">
        <v>197445.6</v>
      </c>
      <c r="AH529" s="159">
        <v>240175.03</v>
      </c>
      <c r="AI529" s="159">
        <v>0</v>
      </c>
      <c r="AJ529" s="159">
        <v>0</v>
      </c>
    </row>
    <row r="530" spans="1:36">
      <c r="A530" s="153">
        <v>8</v>
      </c>
      <c r="B530" s="154">
        <v>2</v>
      </c>
      <c r="C530" s="154">
        <v>1</v>
      </c>
      <c r="D530" s="155">
        <v>1</v>
      </c>
      <c r="E530" s="155" t="s">
        <v>556</v>
      </c>
      <c r="F530" s="156" t="s">
        <v>3445</v>
      </c>
      <c r="G530" s="156" t="s">
        <v>556</v>
      </c>
      <c r="H530" s="156" t="s">
        <v>3446</v>
      </c>
      <c r="I530" s="155">
        <v>802011</v>
      </c>
      <c r="J530" s="157" t="s">
        <v>2285</v>
      </c>
      <c r="K530" s="157"/>
      <c r="L530" s="155">
        <v>2022</v>
      </c>
      <c r="M530" s="158">
        <v>16427</v>
      </c>
      <c r="N530" s="159">
        <v>94793844.840000004</v>
      </c>
      <c r="O530" s="159">
        <v>83770978.569999993</v>
      </c>
      <c r="P530" s="159">
        <v>42111076.039999999</v>
      </c>
      <c r="Q530" s="159">
        <v>18294777</v>
      </c>
      <c r="R530" s="159">
        <v>23816299.039999999</v>
      </c>
      <c r="S530" s="159">
        <v>11022866.27</v>
      </c>
      <c r="T530" s="159">
        <v>4905328.92</v>
      </c>
      <c r="U530" s="159">
        <v>87005421.280000001</v>
      </c>
      <c r="V530" s="159">
        <v>77613723.540000007</v>
      </c>
      <c r="W530" s="159">
        <v>33192923.530000001</v>
      </c>
      <c r="X530" s="159">
        <v>230417</v>
      </c>
      <c r="Y530" s="159">
        <v>9391697.7400000002</v>
      </c>
      <c r="Z530" s="159">
        <v>12832785.109999999</v>
      </c>
      <c r="AA530" s="159">
        <v>0</v>
      </c>
      <c r="AB530" s="159">
        <v>12832785.109999999</v>
      </c>
      <c r="AC530" s="159">
        <v>16601071.65</v>
      </c>
      <c r="AD530" s="159">
        <v>3600000</v>
      </c>
      <c r="AE530" s="159">
        <v>9500000</v>
      </c>
      <c r="AF530" s="159">
        <v>6157255.0300000003</v>
      </c>
      <c r="AG530" s="159">
        <v>389053.76</v>
      </c>
      <c r="AH530" s="159">
        <v>646731.91</v>
      </c>
      <c r="AI530" s="159">
        <v>0</v>
      </c>
      <c r="AJ530" s="159">
        <v>0</v>
      </c>
    </row>
    <row r="531" spans="1:36">
      <c r="A531" s="153">
        <v>8</v>
      </c>
      <c r="B531" s="154">
        <v>2</v>
      </c>
      <c r="C531" s="154">
        <v>2</v>
      </c>
      <c r="D531" s="155">
        <v>2</v>
      </c>
      <c r="E531" s="155" t="s">
        <v>556</v>
      </c>
      <c r="F531" s="156" t="s">
        <v>3447</v>
      </c>
      <c r="G531" s="156" t="s">
        <v>556</v>
      </c>
      <c r="H531" s="156" t="s">
        <v>3448</v>
      </c>
      <c r="I531" s="155">
        <v>802022</v>
      </c>
      <c r="J531" s="157" t="s">
        <v>2287</v>
      </c>
      <c r="K531" s="157"/>
      <c r="L531" s="155">
        <v>2022</v>
      </c>
      <c r="M531" s="158">
        <v>3157</v>
      </c>
      <c r="N531" s="159">
        <v>22763048.16</v>
      </c>
      <c r="O531" s="159">
        <v>21082494.25</v>
      </c>
      <c r="P531" s="159">
        <v>7928667.9800000004</v>
      </c>
      <c r="Q531" s="159">
        <v>3088750</v>
      </c>
      <c r="R531" s="159">
        <v>4839917.9800000004</v>
      </c>
      <c r="S531" s="159">
        <v>1680553.91</v>
      </c>
      <c r="T531" s="159">
        <v>38943.599999999999</v>
      </c>
      <c r="U531" s="159">
        <v>22643448.559999999</v>
      </c>
      <c r="V531" s="159">
        <v>17947451.260000002</v>
      </c>
      <c r="W531" s="159">
        <v>7593692.21</v>
      </c>
      <c r="X531" s="159">
        <v>49668.55</v>
      </c>
      <c r="Y531" s="159">
        <v>4695997.3</v>
      </c>
      <c r="Z531" s="159">
        <v>7160126.5499999998</v>
      </c>
      <c r="AA531" s="159">
        <v>1112121.6299999999</v>
      </c>
      <c r="AB531" s="159">
        <v>6048004.9199999999</v>
      </c>
      <c r="AC531" s="159">
        <v>50000</v>
      </c>
      <c r="AD531" s="159">
        <v>50000</v>
      </c>
      <c r="AE531" s="159">
        <v>2699538.22</v>
      </c>
      <c r="AF531" s="159">
        <v>3135042.99</v>
      </c>
      <c r="AG531" s="159">
        <v>0</v>
      </c>
      <c r="AH531" s="159">
        <v>11193</v>
      </c>
      <c r="AI531" s="159">
        <v>0</v>
      </c>
      <c r="AJ531" s="159">
        <v>0</v>
      </c>
    </row>
    <row r="532" spans="1:36">
      <c r="A532" s="153">
        <v>8</v>
      </c>
      <c r="B532" s="154">
        <v>2</v>
      </c>
      <c r="C532" s="154">
        <v>3</v>
      </c>
      <c r="D532" s="155">
        <v>2</v>
      </c>
      <c r="E532" s="155" t="s">
        <v>556</v>
      </c>
      <c r="F532" s="156" t="s">
        <v>3447</v>
      </c>
      <c r="G532" s="156" t="s">
        <v>556</v>
      </c>
      <c r="H532" s="156" t="s">
        <v>3449</v>
      </c>
      <c r="I532" s="155">
        <v>802032</v>
      </c>
      <c r="J532" s="157" t="s">
        <v>2286</v>
      </c>
      <c r="K532" s="157"/>
      <c r="L532" s="155">
        <v>2022</v>
      </c>
      <c r="M532" s="158">
        <v>2483</v>
      </c>
      <c r="N532" s="159">
        <v>14645875.640000001</v>
      </c>
      <c r="O532" s="159">
        <v>11968602.58</v>
      </c>
      <c r="P532" s="159">
        <v>7647569.8300000001</v>
      </c>
      <c r="Q532" s="159">
        <v>3489664</v>
      </c>
      <c r="R532" s="159">
        <v>4157905.83</v>
      </c>
      <c r="S532" s="159">
        <v>2677273.06</v>
      </c>
      <c r="T532" s="159">
        <v>102564.15</v>
      </c>
      <c r="U532" s="159">
        <v>11749461.359999999</v>
      </c>
      <c r="V532" s="159">
        <v>11062480.58</v>
      </c>
      <c r="W532" s="159">
        <v>4486205.74</v>
      </c>
      <c r="X532" s="159">
        <v>21887.01</v>
      </c>
      <c r="Y532" s="159">
        <v>686980.78</v>
      </c>
      <c r="Z532" s="159">
        <v>292427.53000000003</v>
      </c>
      <c r="AA532" s="159">
        <v>0</v>
      </c>
      <c r="AB532" s="159">
        <v>292427.53000000003</v>
      </c>
      <c r="AC532" s="159">
        <v>412692.55</v>
      </c>
      <c r="AD532" s="159">
        <v>412692.55</v>
      </c>
      <c r="AE532" s="159">
        <v>1369476</v>
      </c>
      <c r="AF532" s="159">
        <v>906122</v>
      </c>
      <c r="AG532" s="159">
        <v>103512.97</v>
      </c>
      <c r="AH532" s="159">
        <v>93071.31</v>
      </c>
      <c r="AI532" s="159">
        <v>0</v>
      </c>
      <c r="AJ532" s="159">
        <v>0</v>
      </c>
    </row>
    <row r="533" spans="1:36">
      <c r="A533" s="153">
        <v>8</v>
      </c>
      <c r="B533" s="154">
        <v>2</v>
      </c>
      <c r="C533" s="154">
        <v>4</v>
      </c>
      <c r="D533" s="155">
        <v>2</v>
      </c>
      <c r="E533" s="155" t="s">
        <v>556</v>
      </c>
      <c r="F533" s="156" t="s">
        <v>3447</v>
      </c>
      <c r="G533" s="156" t="s">
        <v>556</v>
      </c>
      <c r="H533" s="156" t="s">
        <v>3450</v>
      </c>
      <c r="I533" s="155">
        <v>802042</v>
      </c>
      <c r="J533" s="157" t="s">
        <v>811</v>
      </c>
      <c r="K533" s="157"/>
      <c r="L533" s="155">
        <v>2022</v>
      </c>
      <c r="M533" s="158">
        <v>4916</v>
      </c>
      <c r="N533" s="159">
        <v>28900104.530000001</v>
      </c>
      <c r="O533" s="159">
        <v>25177750.140000001</v>
      </c>
      <c r="P533" s="159">
        <v>16311813.18</v>
      </c>
      <c r="Q533" s="159">
        <v>7595997</v>
      </c>
      <c r="R533" s="159">
        <v>8715816.1799999997</v>
      </c>
      <c r="S533" s="159">
        <v>3722354.39</v>
      </c>
      <c r="T533" s="159">
        <v>314653.74</v>
      </c>
      <c r="U533" s="159">
        <v>23957600.02</v>
      </c>
      <c r="V533" s="159">
        <v>22458444.890000001</v>
      </c>
      <c r="W533" s="159">
        <v>9068456.2799999993</v>
      </c>
      <c r="X533" s="159">
        <v>21746.93</v>
      </c>
      <c r="Y533" s="159">
        <v>1499155.13</v>
      </c>
      <c r="Z533" s="159">
        <v>5558401.9500000002</v>
      </c>
      <c r="AA533" s="159">
        <v>0</v>
      </c>
      <c r="AB533" s="159">
        <v>5558401.9500000002</v>
      </c>
      <c r="AC533" s="159">
        <v>640000</v>
      </c>
      <c r="AD533" s="159">
        <v>640000</v>
      </c>
      <c r="AE533" s="159">
        <v>1885347</v>
      </c>
      <c r="AF533" s="159">
        <v>2719305.25</v>
      </c>
      <c r="AG533" s="159">
        <v>192830.41</v>
      </c>
      <c r="AH533" s="159">
        <v>246912.69</v>
      </c>
      <c r="AI533" s="159">
        <v>0</v>
      </c>
      <c r="AJ533" s="159">
        <v>0</v>
      </c>
    </row>
    <row r="534" spans="1:36">
      <c r="A534" s="153">
        <v>8</v>
      </c>
      <c r="B534" s="154">
        <v>2</v>
      </c>
      <c r="C534" s="154">
        <v>5</v>
      </c>
      <c r="D534" s="155">
        <v>2</v>
      </c>
      <c r="E534" s="155" t="s">
        <v>556</v>
      </c>
      <c r="F534" s="156" t="s">
        <v>3447</v>
      </c>
      <c r="G534" s="156" t="s">
        <v>556</v>
      </c>
      <c r="H534" s="156" t="s">
        <v>3451</v>
      </c>
      <c r="I534" s="155">
        <v>802052</v>
      </c>
      <c r="J534" s="157" t="s">
        <v>2285</v>
      </c>
      <c r="K534" s="157"/>
      <c r="L534" s="155">
        <v>2022</v>
      </c>
      <c r="M534" s="158">
        <v>7114</v>
      </c>
      <c r="N534" s="159">
        <v>42267702.640000001</v>
      </c>
      <c r="O534" s="159">
        <v>35327890.049999997</v>
      </c>
      <c r="P534" s="159">
        <v>21619694</v>
      </c>
      <c r="Q534" s="159">
        <v>9685886</v>
      </c>
      <c r="R534" s="159">
        <v>11933808</v>
      </c>
      <c r="S534" s="159">
        <v>6939812.5899999999</v>
      </c>
      <c r="T534" s="159">
        <v>514750.2</v>
      </c>
      <c r="U534" s="159">
        <v>32553864.059999999</v>
      </c>
      <c r="V534" s="159">
        <v>30225837.890000001</v>
      </c>
      <c r="W534" s="159">
        <v>12537258.310000001</v>
      </c>
      <c r="X534" s="159">
        <v>4131.21</v>
      </c>
      <c r="Y534" s="159">
        <v>2328026.17</v>
      </c>
      <c r="Z534" s="159">
        <v>6005997.0499999998</v>
      </c>
      <c r="AA534" s="159">
        <v>372142</v>
      </c>
      <c r="AB534" s="159">
        <v>5633855.0499999998</v>
      </c>
      <c r="AC534" s="159">
        <v>880702.65</v>
      </c>
      <c r="AD534" s="159">
        <v>880702.65</v>
      </c>
      <c r="AE534" s="159">
        <v>64148.19</v>
      </c>
      <c r="AF534" s="159">
        <v>5102052.16</v>
      </c>
      <c r="AG534" s="159">
        <v>179084.5</v>
      </c>
      <c r="AH534" s="159">
        <v>33035.599999999999</v>
      </c>
      <c r="AI534" s="159">
        <v>0</v>
      </c>
      <c r="AJ534" s="159">
        <v>556.19000000000005</v>
      </c>
    </row>
    <row r="535" spans="1:36">
      <c r="A535" s="153">
        <v>8</v>
      </c>
      <c r="B535" s="154">
        <v>2</v>
      </c>
      <c r="C535" s="154">
        <v>6</v>
      </c>
      <c r="D535" s="155">
        <v>3</v>
      </c>
      <c r="E535" s="155" t="s">
        <v>556</v>
      </c>
      <c r="F535" s="156" t="s">
        <v>3452</v>
      </c>
      <c r="G535" s="156" t="s">
        <v>556</v>
      </c>
      <c r="H535" s="156" t="s">
        <v>3453</v>
      </c>
      <c r="I535" s="155">
        <v>802063</v>
      </c>
      <c r="J535" s="157" t="s">
        <v>2284</v>
      </c>
      <c r="K535" s="157"/>
      <c r="L535" s="155">
        <v>2022</v>
      </c>
      <c r="M535" s="158">
        <v>17489</v>
      </c>
      <c r="N535" s="159">
        <v>100413922.45999999</v>
      </c>
      <c r="O535" s="159">
        <v>92304304.269999996</v>
      </c>
      <c r="P535" s="159">
        <v>46651972.719999999</v>
      </c>
      <c r="Q535" s="159">
        <v>17194593</v>
      </c>
      <c r="R535" s="159">
        <v>29457379.719999999</v>
      </c>
      <c r="S535" s="159">
        <v>8109618.1900000004</v>
      </c>
      <c r="T535" s="159">
        <v>3034672.28</v>
      </c>
      <c r="U535" s="159">
        <v>90263753.739999995</v>
      </c>
      <c r="V535" s="159">
        <v>84812391.469999999</v>
      </c>
      <c r="W535" s="159">
        <v>32631307.800000001</v>
      </c>
      <c r="X535" s="159">
        <v>290427.27</v>
      </c>
      <c r="Y535" s="159">
        <v>5451362.2699999996</v>
      </c>
      <c r="Z535" s="159">
        <v>9575618.0800000001</v>
      </c>
      <c r="AA535" s="159">
        <v>0</v>
      </c>
      <c r="AB535" s="159">
        <v>9575618.0800000001</v>
      </c>
      <c r="AC535" s="159">
        <v>1987484</v>
      </c>
      <c r="AD535" s="159">
        <v>1987484</v>
      </c>
      <c r="AE535" s="159">
        <v>19960846.850000001</v>
      </c>
      <c r="AF535" s="159">
        <v>7491912.7999999998</v>
      </c>
      <c r="AG535" s="159">
        <v>608346.91</v>
      </c>
      <c r="AH535" s="159">
        <v>585233.81000000006</v>
      </c>
      <c r="AI535" s="159">
        <v>0</v>
      </c>
      <c r="AJ535" s="159">
        <v>0</v>
      </c>
    </row>
    <row r="536" spans="1:36">
      <c r="A536" s="153">
        <v>8</v>
      </c>
      <c r="B536" s="154">
        <v>2</v>
      </c>
      <c r="C536" s="154">
        <v>7</v>
      </c>
      <c r="D536" s="155">
        <v>2</v>
      </c>
      <c r="E536" s="155" t="s">
        <v>556</v>
      </c>
      <c r="F536" s="156" t="s">
        <v>3447</v>
      </c>
      <c r="G536" s="156" t="s">
        <v>556</v>
      </c>
      <c r="H536" s="156" t="s">
        <v>3454</v>
      </c>
      <c r="I536" s="155">
        <v>802072</v>
      </c>
      <c r="J536" s="157" t="s">
        <v>642</v>
      </c>
      <c r="K536" s="157"/>
      <c r="L536" s="155">
        <v>2022</v>
      </c>
      <c r="M536" s="158">
        <v>2776</v>
      </c>
      <c r="N536" s="159">
        <v>17362277.350000001</v>
      </c>
      <c r="O536" s="159">
        <v>14775392.08</v>
      </c>
      <c r="P536" s="159">
        <v>9612978.1500000004</v>
      </c>
      <c r="Q536" s="159">
        <v>4014391</v>
      </c>
      <c r="R536" s="159">
        <v>5598587.1500000004</v>
      </c>
      <c r="S536" s="159">
        <v>2586885.27</v>
      </c>
      <c r="T536" s="159">
        <v>104587.19</v>
      </c>
      <c r="U536" s="159">
        <v>16742009.369999999</v>
      </c>
      <c r="V536" s="159">
        <v>14360776.710000001</v>
      </c>
      <c r="W536" s="159">
        <v>6727280.0300000003</v>
      </c>
      <c r="X536" s="159">
        <v>26999.08</v>
      </c>
      <c r="Y536" s="159">
        <v>2381232.66</v>
      </c>
      <c r="Z536" s="159">
        <v>1138184.24</v>
      </c>
      <c r="AA536" s="159">
        <v>853011.24</v>
      </c>
      <c r="AB536" s="159">
        <v>285173</v>
      </c>
      <c r="AC536" s="159">
        <v>150000</v>
      </c>
      <c r="AD536" s="159">
        <v>150000</v>
      </c>
      <c r="AE536" s="159">
        <v>1703011.24</v>
      </c>
      <c r="AF536" s="159">
        <v>414615.37</v>
      </c>
      <c r="AG536" s="159">
        <v>0</v>
      </c>
      <c r="AH536" s="159">
        <v>19490.599999999999</v>
      </c>
      <c r="AI536" s="159">
        <v>0</v>
      </c>
      <c r="AJ536" s="159">
        <v>0</v>
      </c>
    </row>
    <row r="537" spans="1:36">
      <c r="A537" s="153">
        <v>8</v>
      </c>
      <c r="B537" s="154">
        <v>3</v>
      </c>
      <c r="C537" s="154">
        <v>1</v>
      </c>
      <c r="D537" s="155">
        <v>2</v>
      </c>
      <c r="E537" s="155" t="s">
        <v>556</v>
      </c>
      <c r="F537" s="156" t="s">
        <v>3455</v>
      </c>
      <c r="G537" s="156" t="s">
        <v>556</v>
      </c>
      <c r="H537" s="156" t="s">
        <v>3456</v>
      </c>
      <c r="I537" s="155">
        <v>803012</v>
      </c>
      <c r="J537" s="157" t="s">
        <v>2283</v>
      </c>
      <c r="K537" s="157"/>
      <c r="L537" s="155">
        <v>2022</v>
      </c>
      <c r="M537" s="158">
        <v>4248</v>
      </c>
      <c r="N537" s="159">
        <v>32952599.030000001</v>
      </c>
      <c r="O537" s="159">
        <v>22679605.690000001</v>
      </c>
      <c r="P537" s="159">
        <v>13919322.52</v>
      </c>
      <c r="Q537" s="159">
        <v>5563333</v>
      </c>
      <c r="R537" s="159">
        <v>8355989.5199999996</v>
      </c>
      <c r="S537" s="159">
        <v>10272993.34</v>
      </c>
      <c r="T537" s="159">
        <v>1000</v>
      </c>
      <c r="U537" s="159">
        <v>31494216.609999999</v>
      </c>
      <c r="V537" s="159">
        <v>19705258.57</v>
      </c>
      <c r="W537" s="159">
        <v>6571978.0099999998</v>
      </c>
      <c r="X537" s="159">
        <v>0</v>
      </c>
      <c r="Y537" s="159">
        <v>11788958.039999999</v>
      </c>
      <c r="Z537" s="159">
        <v>5760768.29</v>
      </c>
      <c r="AA537" s="159">
        <v>0</v>
      </c>
      <c r="AB537" s="159">
        <v>5760768.29</v>
      </c>
      <c r="AC537" s="159">
        <v>0</v>
      </c>
      <c r="AD537" s="159">
        <v>0</v>
      </c>
      <c r="AE537" s="159">
        <v>0</v>
      </c>
      <c r="AF537" s="159">
        <v>2974347.12</v>
      </c>
      <c r="AG537" s="159">
        <v>153222.53</v>
      </c>
      <c r="AH537" s="159">
        <v>205748.45</v>
      </c>
      <c r="AI537" s="159">
        <v>0</v>
      </c>
      <c r="AJ537" s="159">
        <v>0</v>
      </c>
    </row>
    <row r="538" spans="1:36">
      <c r="A538" s="153">
        <v>8</v>
      </c>
      <c r="B538" s="154">
        <v>3</v>
      </c>
      <c r="C538" s="154">
        <v>2</v>
      </c>
      <c r="D538" s="155">
        <v>3</v>
      </c>
      <c r="E538" s="155" t="s">
        <v>556</v>
      </c>
      <c r="F538" s="156" t="s">
        <v>3457</v>
      </c>
      <c r="G538" s="156" t="s">
        <v>556</v>
      </c>
      <c r="H538" s="156" t="s">
        <v>3458</v>
      </c>
      <c r="I538" s="155">
        <v>803023</v>
      </c>
      <c r="J538" s="157" t="s">
        <v>2282</v>
      </c>
      <c r="K538" s="157"/>
      <c r="L538" s="155">
        <v>2022</v>
      </c>
      <c r="M538" s="158">
        <v>24600</v>
      </c>
      <c r="N538" s="159">
        <v>145590860.30000001</v>
      </c>
      <c r="O538" s="159">
        <v>133438489.91</v>
      </c>
      <c r="P538" s="159">
        <v>65633849.399999999</v>
      </c>
      <c r="Q538" s="159">
        <v>23109400</v>
      </c>
      <c r="R538" s="159">
        <v>42524449.399999999</v>
      </c>
      <c r="S538" s="159">
        <v>12152370.390000001</v>
      </c>
      <c r="T538" s="159">
        <v>3570640.82</v>
      </c>
      <c r="U538" s="159">
        <v>136102780.38999999</v>
      </c>
      <c r="V538" s="159">
        <v>121695658.16</v>
      </c>
      <c r="W538" s="159">
        <v>44060997.090000004</v>
      </c>
      <c r="X538" s="159">
        <v>253087.69</v>
      </c>
      <c r="Y538" s="159">
        <v>14407122.23</v>
      </c>
      <c r="Z538" s="159">
        <v>16558572.800000001</v>
      </c>
      <c r="AA538" s="159">
        <v>3000000</v>
      </c>
      <c r="AB538" s="159">
        <v>13558572.800000001</v>
      </c>
      <c r="AC538" s="159">
        <v>2560680</v>
      </c>
      <c r="AD538" s="159">
        <v>2560680</v>
      </c>
      <c r="AE538" s="159">
        <v>22010349.34</v>
      </c>
      <c r="AF538" s="159">
        <v>11742831.75</v>
      </c>
      <c r="AG538" s="159">
        <v>1217551.1100000001</v>
      </c>
      <c r="AH538" s="159">
        <v>1002565.93</v>
      </c>
      <c r="AI538" s="159">
        <v>0</v>
      </c>
      <c r="AJ538" s="159">
        <v>20</v>
      </c>
    </row>
    <row r="539" spans="1:36">
      <c r="A539" s="153">
        <v>8</v>
      </c>
      <c r="B539" s="154">
        <v>3</v>
      </c>
      <c r="C539" s="154">
        <v>3</v>
      </c>
      <c r="D539" s="155">
        <v>2</v>
      </c>
      <c r="E539" s="155" t="s">
        <v>556</v>
      </c>
      <c r="F539" s="156" t="s">
        <v>3455</v>
      </c>
      <c r="G539" s="156" t="s">
        <v>556</v>
      </c>
      <c r="H539" s="156" t="s">
        <v>3459</v>
      </c>
      <c r="I539" s="155">
        <v>803032</v>
      </c>
      <c r="J539" s="157" t="s">
        <v>2281</v>
      </c>
      <c r="K539" s="157"/>
      <c r="L539" s="155">
        <v>2022</v>
      </c>
      <c r="M539" s="158">
        <v>5528</v>
      </c>
      <c r="N539" s="159">
        <v>36256194.310000002</v>
      </c>
      <c r="O539" s="159">
        <v>31113721.890000001</v>
      </c>
      <c r="P539" s="159">
        <v>18399382.329999998</v>
      </c>
      <c r="Q539" s="159">
        <v>7202629</v>
      </c>
      <c r="R539" s="159">
        <v>11196753.33</v>
      </c>
      <c r="S539" s="159">
        <v>5142472.42</v>
      </c>
      <c r="T539" s="159">
        <v>305728.3</v>
      </c>
      <c r="U539" s="159">
        <v>35775133.259999998</v>
      </c>
      <c r="V539" s="159">
        <v>29704277.809999999</v>
      </c>
      <c r="W539" s="159">
        <v>10693106.029999999</v>
      </c>
      <c r="X539" s="159">
        <v>137821.01</v>
      </c>
      <c r="Y539" s="159">
        <v>6070855.4500000002</v>
      </c>
      <c r="Z539" s="159">
        <v>7694342.4699999997</v>
      </c>
      <c r="AA539" s="159">
        <v>0</v>
      </c>
      <c r="AB539" s="159">
        <v>7694342.4699999997</v>
      </c>
      <c r="AC539" s="159">
        <v>1354148</v>
      </c>
      <c r="AD539" s="159">
        <v>1354148</v>
      </c>
      <c r="AE539" s="159">
        <v>6476644</v>
      </c>
      <c r="AF539" s="159">
        <v>1409444.08</v>
      </c>
      <c r="AG539" s="159">
        <v>82027.69</v>
      </c>
      <c r="AH539" s="159">
        <v>11222.44</v>
      </c>
      <c r="AI539" s="159">
        <v>0</v>
      </c>
      <c r="AJ539" s="159">
        <v>0</v>
      </c>
    </row>
    <row r="540" spans="1:36">
      <c r="A540" s="153">
        <v>8</v>
      </c>
      <c r="B540" s="154">
        <v>3</v>
      </c>
      <c r="C540" s="154">
        <v>4</v>
      </c>
      <c r="D540" s="155">
        <v>2</v>
      </c>
      <c r="E540" s="155" t="s">
        <v>556</v>
      </c>
      <c r="F540" s="156" t="s">
        <v>3455</v>
      </c>
      <c r="G540" s="156" t="s">
        <v>556</v>
      </c>
      <c r="H540" s="156" t="s">
        <v>3460</v>
      </c>
      <c r="I540" s="155">
        <v>803042</v>
      </c>
      <c r="J540" s="157" t="s">
        <v>2280</v>
      </c>
      <c r="K540" s="157"/>
      <c r="L540" s="155">
        <v>2022</v>
      </c>
      <c r="M540" s="158">
        <v>4288</v>
      </c>
      <c r="N540" s="159">
        <v>30150022.989999998</v>
      </c>
      <c r="O540" s="159">
        <v>26616745.620000001</v>
      </c>
      <c r="P540" s="159">
        <v>14576400.960000001</v>
      </c>
      <c r="Q540" s="159">
        <v>5778343</v>
      </c>
      <c r="R540" s="159">
        <v>8798057.9600000009</v>
      </c>
      <c r="S540" s="159">
        <v>3533277.37</v>
      </c>
      <c r="T540" s="159">
        <v>1766172.44</v>
      </c>
      <c r="U540" s="159">
        <v>28326842.02</v>
      </c>
      <c r="V540" s="159">
        <v>25300667.27</v>
      </c>
      <c r="W540" s="159">
        <v>9283354.9199999999</v>
      </c>
      <c r="X540" s="159">
        <v>45542.92</v>
      </c>
      <c r="Y540" s="159">
        <v>3026174.75</v>
      </c>
      <c r="Z540" s="159">
        <v>6463314.4800000004</v>
      </c>
      <c r="AA540" s="159">
        <v>0</v>
      </c>
      <c r="AB540" s="159">
        <v>6463314.4800000004</v>
      </c>
      <c r="AC540" s="159">
        <v>795000</v>
      </c>
      <c r="AD540" s="159">
        <v>795000</v>
      </c>
      <c r="AE540" s="159">
        <v>4676517.54</v>
      </c>
      <c r="AF540" s="159">
        <v>1316078.3500000001</v>
      </c>
      <c r="AG540" s="159">
        <v>68988.100000000006</v>
      </c>
      <c r="AH540" s="159">
        <v>287979.83</v>
      </c>
      <c r="AI540" s="159">
        <v>0</v>
      </c>
      <c r="AJ540" s="159">
        <v>216517.54</v>
      </c>
    </row>
    <row r="541" spans="1:36">
      <c r="A541" s="153">
        <v>8</v>
      </c>
      <c r="B541" s="154">
        <v>3</v>
      </c>
      <c r="C541" s="154">
        <v>5</v>
      </c>
      <c r="D541" s="155">
        <v>3</v>
      </c>
      <c r="E541" s="155" t="s">
        <v>556</v>
      </c>
      <c r="F541" s="156" t="s">
        <v>3457</v>
      </c>
      <c r="G541" s="156" t="s">
        <v>556</v>
      </c>
      <c r="H541" s="156" t="s">
        <v>3461</v>
      </c>
      <c r="I541" s="155">
        <v>803053</v>
      </c>
      <c r="J541" s="157" t="s">
        <v>2279</v>
      </c>
      <c r="K541" s="157"/>
      <c r="L541" s="155">
        <v>2022</v>
      </c>
      <c r="M541" s="158">
        <v>11871</v>
      </c>
      <c r="N541" s="159">
        <v>74298467.989999995</v>
      </c>
      <c r="O541" s="159">
        <v>68023441.959999993</v>
      </c>
      <c r="P541" s="159">
        <v>38563482.739999995</v>
      </c>
      <c r="Q541" s="159">
        <v>17397974</v>
      </c>
      <c r="R541" s="159">
        <v>21165508.739999998</v>
      </c>
      <c r="S541" s="159">
        <v>6275026.0300000003</v>
      </c>
      <c r="T541" s="159">
        <v>2049861.82</v>
      </c>
      <c r="U541" s="159">
        <v>69575411.859999999</v>
      </c>
      <c r="V541" s="159">
        <v>60508086.409999996</v>
      </c>
      <c r="W541" s="159">
        <v>23307838.77</v>
      </c>
      <c r="X541" s="159">
        <v>395085.46</v>
      </c>
      <c r="Y541" s="159">
        <v>9067325.4499999993</v>
      </c>
      <c r="Z541" s="159">
        <v>10988859.470000001</v>
      </c>
      <c r="AA541" s="159">
        <v>2500000</v>
      </c>
      <c r="AB541" s="159">
        <v>8488859.4700000007</v>
      </c>
      <c r="AC541" s="159">
        <v>3550000</v>
      </c>
      <c r="AD541" s="159">
        <v>3550000</v>
      </c>
      <c r="AE541" s="159">
        <v>25554749.649999999</v>
      </c>
      <c r="AF541" s="159">
        <v>7515355.5499999998</v>
      </c>
      <c r="AG541" s="159">
        <v>866506.86</v>
      </c>
      <c r="AH541" s="159">
        <v>878061.98</v>
      </c>
      <c r="AI541" s="159">
        <v>0</v>
      </c>
      <c r="AJ541" s="159">
        <v>0</v>
      </c>
    </row>
    <row r="542" spans="1:36">
      <c r="A542" s="153">
        <v>8</v>
      </c>
      <c r="B542" s="154">
        <v>3</v>
      </c>
      <c r="C542" s="154">
        <v>6</v>
      </c>
      <c r="D542" s="155">
        <v>3</v>
      </c>
      <c r="E542" s="155" t="s">
        <v>556</v>
      </c>
      <c r="F542" s="156" t="s">
        <v>3457</v>
      </c>
      <c r="G542" s="156" t="s">
        <v>556</v>
      </c>
      <c r="H542" s="156" t="s">
        <v>3462</v>
      </c>
      <c r="I542" s="155">
        <v>803063</v>
      </c>
      <c r="J542" s="157" t="s">
        <v>2278</v>
      </c>
      <c r="K542" s="157"/>
      <c r="L542" s="155">
        <v>2022</v>
      </c>
      <c r="M542" s="158">
        <v>6328</v>
      </c>
      <c r="N542" s="159">
        <v>41293555.5</v>
      </c>
      <c r="O542" s="159">
        <v>35648031.609999999</v>
      </c>
      <c r="P542" s="159">
        <v>22412502.859999999</v>
      </c>
      <c r="Q542" s="159">
        <v>10337420</v>
      </c>
      <c r="R542" s="159">
        <v>12075082.859999999</v>
      </c>
      <c r="S542" s="159">
        <v>5645523.8899999997</v>
      </c>
      <c r="T542" s="159">
        <v>512276.13</v>
      </c>
      <c r="U542" s="159">
        <v>40425164.670000002</v>
      </c>
      <c r="V542" s="159">
        <v>31007469.23</v>
      </c>
      <c r="W542" s="159">
        <v>11701492.76</v>
      </c>
      <c r="X542" s="159">
        <v>180398.77</v>
      </c>
      <c r="Y542" s="159">
        <v>9417695.4399999995</v>
      </c>
      <c r="Z542" s="159">
        <v>8031735.5999999996</v>
      </c>
      <c r="AA542" s="159">
        <v>1383186.66</v>
      </c>
      <c r="AB542" s="159">
        <v>6648548.9399999995</v>
      </c>
      <c r="AC542" s="159">
        <v>2375308</v>
      </c>
      <c r="AD542" s="159">
        <v>2375308</v>
      </c>
      <c r="AE542" s="159">
        <v>11704657.66</v>
      </c>
      <c r="AF542" s="159">
        <v>4640562.38</v>
      </c>
      <c r="AG542" s="159">
        <v>0</v>
      </c>
      <c r="AH542" s="159">
        <v>155989.89000000001</v>
      </c>
      <c r="AI542" s="159">
        <v>0</v>
      </c>
      <c r="AJ542" s="159">
        <v>0</v>
      </c>
    </row>
    <row r="543" spans="1:36">
      <c r="A543" s="153">
        <v>8</v>
      </c>
      <c r="B543" s="154">
        <v>4</v>
      </c>
      <c r="C543" s="154">
        <v>1</v>
      </c>
      <c r="D543" s="155">
        <v>1</v>
      </c>
      <c r="E543" s="155" t="s">
        <v>556</v>
      </c>
      <c r="F543" s="156" t="s">
        <v>3463</v>
      </c>
      <c r="G543" s="156" t="s">
        <v>556</v>
      </c>
      <c r="H543" s="156" t="s">
        <v>3464</v>
      </c>
      <c r="I543" s="155">
        <v>804011</v>
      </c>
      <c r="J543" s="157" t="s">
        <v>2274</v>
      </c>
      <c r="K543" s="157"/>
      <c r="L543" s="155">
        <v>2022</v>
      </c>
      <c r="M543" s="158">
        <v>37931</v>
      </c>
      <c r="N543" s="159">
        <v>220595026.68000001</v>
      </c>
      <c r="O543" s="159">
        <v>185852040.03</v>
      </c>
      <c r="P543" s="159">
        <v>96154923.539999992</v>
      </c>
      <c r="Q543" s="159">
        <v>36583886</v>
      </c>
      <c r="R543" s="159">
        <v>59571037.539999999</v>
      </c>
      <c r="S543" s="159">
        <v>34742986.649999999</v>
      </c>
      <c r="T543" s="159">
        <v>20198855.18</v>
      </c>
      <c r="U543" s="159">
        <v>227705671.81999999</v>
      </c>
      <c r="V543" s="159">
        <v>169980346.37</v>
      </c>
      <c r="W543" s="159">
        <v>61650118.539999999</v>
      </c>
      <c r="X543" s="159">
        <v>562545.96</v>
      </c>
      <c r="Y543" s="159">
        <v>57725325.450000003</v>
      </c>
      <c r="Z543" s="159">
        <v>33390101.390000001</v>
      </c>
      <c r="AA543" s="159">
        <v>23000000</v>
      </c>
      <c r="AB543" s="159">
        <v>10390101.390000001</v>
      </c>
      <c r="AC543" s="159">
        <v>7000000</v>
      </c>
      <c r="AD543" s="159">
        <v>7000000</v>
      </c>
      <c r="AE543" s="159">
        <v>64793705.119999997</v>
      </c>
      <c r="AF543" s="159">
        <v>15871693.66</v>
      </c>
      <c r="AG543" s="159">
        <v>228676.76</v>
      </c>
      <c r="AH543" s="159">
        <v>197838.7</v>
      </c>
      <c r="AI543" s="159">
        <v>0</v>
      </c>
      <c r="AJ543" s="159">
        <v>9649.7800000000007</v>
      </c>
    </row>
    <row r="544" spans="1:36">
      <c r="A544" s="153">
        <v>8</v>
      </c>
      <c r="B544" s="154">
        <v>4</v>
      </c>
      <c r="C544" s="154">
        <v>2</v>
      </c>
      <c r="D544" s="155">
        <v>3</v>
      </c>
      <c r="E544" s="155" t="s">
        <v>556</v>
      </c>
      <c r="F544" s="156" t="s">
        <v>3465</v>
      </c>
      <c r="G544" s="156" t="s">
        <v>556</v>
      </c>
      <c r="H544" s="156" t="s">
        <v>3466</v>
      </c>
      <c r="I544" s="155">
        <v>804023</v>
      </c>
      <c r="J544" s="157" t="s">
        <v>2277</v>
      </c>
      <c r="K544" s="157"/>
      <c r="L544" s="155">
        <v>2022</v>
      </c>
      <c r="M544" s="158">
        <v>5365</v>
      </c>
      <c r="N544" s="159">
        <v>37866131.030000001</v>
      </c>
      <c r="O544" s="159">
        <v>27969251.98</v>
      </c>
      <c r="P544" s="159">
        <v>18304195.890000001</v>
      </c>
      <c r="Q544" s="159">
        <v>8577271</v>
      </c>
      <c r="R544" s="159">
        <v>9726924.8900000006</v>
      </c>
      <c r="S544" s="159">
        <v>9896879.0500000007</v>
      </c>
      <c r="T544" s="159">
        <v>384820.98</v>
      </c>
      <c r="U544" s="159">
        <v>36058669.75</v>
      </c>
      <c r="V544" s="159">
        <v>22292943.710000001</v>
      </c>
      <c r="W544" s="159">
        <v>9185147.9499999993</v>
      </c>
      <c r="X544" s="159">
        <v>74242.740000000005</v>
      </c>
      <c r="Y544" s="159">
        <v>13765726.039999999</v>
      </c>
      <c r="Z544" s="159">
        <v>6707382.6900000004</v>
      </c>
      <c r="AA544" s="159">
        <v>0</v>
      </c>
      <c r="AB544" s="159">
        <v>6707382.6900000004</v>
      </c>
      <c r="AC544" s="159">
        <v>1064012</v>
      </c>
      <c r="AD544" s="159">
        <v>1064012</v>
      </c>
      <c r="AE544" s="159">
        <v>6551797.7999999998</v>
      </c>
      <c r="AF544" s="159">
        <v>5676308.2699999996</v>
      </c>
      <c r="AG544" s="159">
        <v>0</v>
      </c>
      <c r="AH544" s="159">
        <v>0</v>
      </c>
      <c r="AI544" s="159">
        <v>50125.8</v>
      </c>
      <c r="AJ544" s="159">
        <v>0</v>
      </c>
    </row>
    <row r="545" spans="1:36">
      <c r="A545" s="153">
        <v>8</v>
      </c>
      <c r="B545" s="154">
        <v>4</v>
      </c>
      <c r="C545" s="154">
        <v>3</v>
      </c>
      <c r="D545" s="155">
        <v>2</v>
      </c>
      <c r="E545" s="155" t="s">
        <v>556</v>
      </c>
      <c r="F545" s="156" t="s">
        <v>3467</v>
      </c>
      <c r="G545" s="156" t="s">
        <v>556</v>
      </c>
      <c r="H545" s="156" t="s">
        <v>3468</v>
      </c>
      <c r="I545" s="155">
        <v>804032</v>
      </c>
      <c r="J545" s="157" t="s">
        <v>2276</v>
      </c>
      <c r="K545" s="157"/>
      <c r="L545" s="155">
        <v>2022</v>
      </c>
      <c r="M545" s="158">
        <v>3297</v>
      </c>
      <c r="N545" s="159">
        <v>21885876.77</v>
      </c>
      <c r="O545" s="159">
        <v>18617750.920000002</v>
      </c>
      <c r="P545" s="159">
        <v>13331552.18</v>
      </c>
      <c r="Q545" s="159">
        <v>6329872</v>
      </c>
      <c r="R545" s="159">
        <v>7001680.1799999997</v>
      </c>
      <c r="S545" s="159">
        <v>3268125.85</v>
      </c>
      <c r="T545" s="159">
        <v>1100878.8899999999</v>
      </c>
      <c r="U545" s="159">
        <v>20791419.170000002</v>
      </c>
      <c r="V545" s="159">
        <v>17295413.719999999</v>
      </c>
      <c r="W545" s="159">
        <v>6828680.3600000003</v>
      </c>
      <c r="X545" s="159">
        <v>107020.14</v>
      </c>
      <c r="Y545" s="159">
        <v>3496005.45</v>
      </c>
      <c r="Z545" s="159">
        <v>1100000</v>
      </c>
      <c r="AA545" s="159">
        <v>0</v>
      </c>
      <c r="AB545" s="159">
        <v>1100000</v>
      </c>
      <c r="AC545" s="159">
        <v>500000</v>
      </c>
      <c r="AD545" s="159">
        <v>500000</v>
      </c>
      <c r="AE545" s="159">
        <v>5523200</v>
      </c>
      <c r="AF545" s="159">
        <v>1322337.2</v>
      </c>
      <c r="AG545" s="159">
        <v>0</v>
      </c>
      <c r="AH545" s="159">
        <v>0</v>
      </c>
      <c r="AI545" s="159">
        <v>0</v>
      </c>
      <c r="AJ545" s="159">
        <v>0</v>
      </c>
    </row>
    <row r="546" spans="1:36">
      <c r="A546" s="153">
        <v>8</v>
      </c>
      <c r="B546" s="154">
        <v>4</v>
      </c>
      <c r="C546" s="154">
        <v>4</v>
      </c>
      <c r="D546" s="155">
        <v>3</v>
      </c>
      <c r="E546" s="155" t="s">
        <v>556</v>
      </c>
      <c r="F546" s="156" t="s">
        <v>3465</v>
      </c>
      <c r="G546" s="156" t="s">
        <v>556</v>
      </c>
      <c r="H546" s="156" t="s">
        <v>3469</v>
      </c>
      <c r="I546" s="155">
        <v>804043</v>
      </c>
      <c r="J546" s="157" t="s">
        <v>2275</v>
      </c>
      <c r="K546" s="157"/>
      <c r="L546" s="155">
        <v>2022</v>
      </c>
      <c r="M546" s="158">
        <v>15782</v>
      </c>
      <c r="N546" s="159">
        <v>81419110.900000006</v>
      </c>
      <c r="O546" s="159">
        <v>75446645.540000007</v>
      </c>
      <c r="P546" s="159">
        <v>48526651.920000002</v>
      </c>
      <c r="Q546" s="159">
        <v>20715139</v>
      </c>
      <c r="R546" s="159">
        <v>27811512.920000002</v>
      </c>
      <c r="S546" s="159">
        <v>5972465.3600000003</v>
      </c>
      <c r="T546" s="159">
        <v>3886127.17</v>
      </c>
      <c r="U546" s="159">
        <v>74643841.439999998</v>
      </c>
      <c r="V546" s="159">
        <v>69811656.650000006</v>
      </c>
      <c r="W546" s="159">
        <v>22729163.940000001</v>
      </c>
      <c r="X546" s="159">
        <v>517606.76</v>
      </c>
      <c r="Y546" s="159">
        <v>4832184.79</v>
      </c>
      <c r="Z546" s="159">
        <v>3311012.28</v>
      </c>
      <c r="AA546" s="159">
        <v>0</v>
      </c>
      <c r="AB546" s="159">
        <v>3311012.28</v>
      </c>
      <c r="AC546" s="159">
        <v>2086477.53</v>
      </c>
      <c r="AD546" s="159">
        <v>2086477.53</v>
      </c>
      <c r="AE546" s="159">
        <v>30096999.050000001</v>
      </c>
      <c r="AF546" s="159">
        <v>5634988.8899999997</v>
      </c>
      <c r="AG546" s="159">
        <v>353481.12</v>
      </c>
      <c r="AH546" s="159">
        <v>330468.58</v>
      </c>
      <c r="AI546" s="159">
        <v>0</v>
      </c>
      <c r="AJ546" s="159">
        <v>0</v>
      </c>
    </row>
    <row r="547" spans="1:36">
      <c r="A547" s="153">
        <v>8</v>
      </c>
      <c r="B547" s="154">
        <v>4</v>
      </c>
      <c r="C547" s="154">
        <v>5</v>
      </c>
      <c r="D547" s="155">
        <v>2</v>
      </c>
      <c r="E547" s="155" t="s">
        <v>556</v>
      </c>
      <c r="F547" s="156" t="s">
        <v>3467</v>
      </c>
      <c r="G547" s="156" t="s">
        <v>556</v>
      </c>
      <c r="H547" s="156" t="s">
        <v>3470</v>
      </c>
      <c r="I547" s="155">
        <v>804052</v>
      </c>
      <c r="J547" s="157" t="s">
        <v>2274</v>
      </c>
      <c r="K547" s="157"/>
      <c r="L547" s="155">
        <v>2022</v>
      </c>
      <c r="M547" s="158">
        <v>6992</v>
      </c>
      <c r="N547" s="159">
        <v>47253567.270000003</v>
      </c>
      <c r="O547" s="159">
        <v>38407473.640000001</v>
      </c>
      <c r="P547" s="159">
        <v>20909888.210000001</v>
      </c>
      <c r="Q547" s="159">
        <v>8482635</v>
      </c>
      <c r="R547" s="159">
        <v>12427253.210000001</v>
      </c>
      <c r="S547" s="159">
        <v>8846093.6300000008</v>
      </c>
      <c r="T547" s="159">
        <v>6201.65</v>
      </c>
      <c r="U547" s="159">
        <v>49116669.469999999</v>
      </c>
      <c r="V547" s="159">
        <v>30255981.079999998</v>
      </c>
      <c r="W547" s="159">
        <v>10674357.76</v>
      </c>
      <c r="X547" s="159">
        <v>211281.81</v>
      </c>
      <c r="Y547" s="159">
        <v>18860688.390000001</v>
      </c>
      <c r="Z547" s="159">
        <v>12483053.9</v>
      </c>
      <c r="AA547" s="159">
        <v>9723758</v>
      </c>
      <c r="AB547" s="159">
        <v>2759295.9000000004</v>
      </c>
      <c r="AC547" s="159">
        <v>3014999.04</v>
      </c>
      <c r="AD547" s="159">
        <v>2999999.04</v>
      </c>
      <c r="AE547" s="159">
        <v>22190599.219999999</v>
      </c>
      <c r="AF547" s="159">
        <v>8151492.5599999996</v>
      </c>
      <c r="AG547" s="159">
        <v>0</v>
      </c>
      <c r="AH547" s="159">
        <v>57071.94</v>
      </c>
      <c r="AI547" s="159">
        <v>0</v>
      </c>
      <c r="AJ547" s="159">
        <v>0</v>
      </c>
    </row>
    <row r="548" spans="1:36">
      <c r="A548" s="153">
        <v>8</v>
      </c>
      <c r="B548" s="154">
        <v>4</v>
      </c>
      <c r="C548" s="154">
        <v>6</v>
      </c>
      <c r="D548" s="155">
        <v>3</v>
      </c>
      <c r="E548" s="155" t="s">
        <v>556</v>
      </c>
      <c r="F548" s="156" t="s">
        <v>3465</v>
      </c>
      <c r="G548" s="156" t="s">
        <v>556</v>
      </c>
      <c r="H548" s="156" t="s">
        <v>3471</v>
      </c>
      <c r="I548" s="155">
        <v>804063</v>
      </c>
      <c r="J548" s="157" t="s">
        <v>2273</v>
      </c>
      <c r="K548" s="157"/>
      <c r="L548" s="155">
        <v>2022</v>
      </c>
      <c r="M548" s="158">
        <v>5299</v>
      </c>
      <c r="N548" s="159">
        <v>37574211.369999997</v>
      </c>
      <c r="O548" s="159">
        <v>29967706.07</v>
      </c>
      <c r="P548" s="159">
        <v>20791162.490000002</v>
      </c>
      <c r="Q548" s="159">
        <v>9739966</v>
      </c>
      <c r="R548" s="159">
        <v>11051196.49</v>
      </c>
      <c r="S548" s="159">
        <v>7606505.2999999998</v>
      </c>
      <c r="T548" s="159">
        <v>332011.75</v>
      </c>
      <c r="U548" s="159">
        <v>35582263.18</v>
      </c>
      <c r="V548" s="159">
        <v>27405587.43</v>
      </c>
      <c r="W548" s="159">
        <v>11861792.48</v>
      </c>
      <c r="X548" s="159">
        <v>103172.05</v>
      </c>
      <c r="Y548" s="159">
        <v>8176675.75</v>
      </c>
      <c r="Z548" s="159">
        <v>3348421.39</v>
      </c>
      <c r="AA548" s="159">
        <v>0</v>
      </c>
      <c r="AB548" s="159">
        <v>3348421.39</v>
      </c>
      <c r="AC548" s="159">
        <v>1207124.72</v>
      </c>
      <c r="AD548" s="159">
        <v>1207124.72</v>
      </c>
      <c r="AE548" s="159">
        <v>8560301.1600000001</v>
      </c>
      <c r="AF548" s="159">
        <v>2562118.64</v>
      </c>
      <c r="AG548" s="159">
        <v>0</v>
      </c>
      <c r="AH548" s="159">
        <v>0</v>
      </c>
      <c r="AI548" s="159">
        <v>0</v>
      </c>
      <c r="AJ548" s="159">
        <v>0</v>
      </c>
    </row>
    <row r="549" spans="1:36">
      <c r="A549" s="153">
        <v>8</v>
      </c>
      <c r="B549" s="154">
        <v>4</v>
      </c>
      <c r="C549" s="154">
        <v>7</v>
      </c>
      <c r="D549" s="155">
        <v>3</v>
      </c>
      <c r="E549" s="155" t="s">
        <v>556</v>
      </c>
      <c r="F549" s="156" t="s">
        <v>3465</v>
      </c>
      <c r="G549" s="156" t="s">
        <v>556</v>
      </c>
      <c r="H549" s="156" t="s">
        <v>3472</v>
      </c>
      <c r="I549" s="155">
        <v>804073</v>
      </c>
      <c r="J549" s="157" t="s">
        <v>2272</v>
      </c>
      <c r="K549" s="157"/>
      <c r="L549" s="155">
        <v>2022</v>
      </c>
      <c r="M549" s="158">
        <v>7102</v>
      </c>
      <c r="N549" s="159">
        <v>49457318.710000001</v>
      </c>
      <c r="O549" s="159">
        <v>37082412.649999999</v>
      </c>
      <c r="P549" s="159">
        <v>25434494.079999998</v>
      </c>
      <c r="Q549" s="159">
        <v>11675250</v>
      </c>
      <c r="R549" s="159">
        <v>13759244.08</v>
      </c>
      <c r="S549" s="159">
        <v>12374906.060000001</v>
      </c>
      <c r="T549" s="159">
        <v>637650</v>
      </c>
      <c r="U549" s="159">
        <v>49387497.420000002</v>
      </c>
      <c r="V549" s="159">
        <v>32204302.530000001</v>
      </c>
      <c r="W549" s="159">
        <v>11908342.359999999</v>
      </c>
      <c r="X549" s="159">
        <v>10346.35</v>
      </c>
      <c r="Y549" s="159">
        <v>17183194.890000001</v>
      </c>
      <c r="Z549" s="159">
        <v>9898163.1099999994</v>
      </c>
      <c r="AA549" s="159">
        <v>0</v>
      </c>
      <c r="AB549" s="159">
        <v>9898163.1099999994</v>
      </c>
      <c r="AC549" s="159">
        <v>800000</v>
      </c>
      <c r="AD549" s="159">
        <v>800000</v>
      </c>
      <c r="AE549" s="159">
        <v>800000</v>
      </c>
      <c r="AF549" s="159">
        <v>4878110.12</v>
      </c>
      <c r="AG549" s="159">
        <v>1058444.56</v>
      </c>
      <c r="AH549" s="159">
        <v>1455850.8</v>
      </c>
      <c r="AI549" s="159">
        <v>0</v>
      </c>
      <c r="AJ549" s="159">
        <v>0</v>
      </c>
    </row>
    <row r="550" spans="1:36">
      <c r="A550" s="153">
        <v>8</v>
      </c>
      <c r="B550" s="154">
        <v>4</v>
      </c>
      <c r="C550" s="154">
        <v>8</v>
      </c>
      <c r="D550" s="155">
        <v>2</v>
      </c>
      <c r="E550" s="155" t="s">
        <v>556</v>
      </c>
      <c r="F550" s="156" t="s">
        <v>3467</v>
      </c>
      <c r="G550" s="156" t="s">
        <v>556</v>
      </c>
      <c r="H550" s="156" t="s">
        <v>3473</v>
      </c>
      <c r="I550" s="155">
        <v>804082</v>
      </c>
      <c r="J550" s="157" t="s">
        <v>2271</v>
      </c>
      <c r="K550" s="157"/>
      <c r="L550" s="155">
        <v>2022</v>
      </c>
      <c r="M550" s="158">
        <v>3553</v>
      </c>
      <c r="N550" s="159">
        <v>25409836.370000001</v>
      </c>
      <c r="O550" s="159">
        <v>18923006.66</v>
      </c>
      <c r="P550" s="159">
        <v>14177907.440000001</v>
      </c>
      <c r="Q550" s="159">
        <v>6443579</v>
      </c>
      <c r="R550" s="159">
        <v>7734328.4400000004</v>
      </c>
      <c r="S550" s="159">
        <v>6486829.71</v>
      </c>
      <c r="T550" s="159">
        <v>238465.44</v>
      </c>
      <c r="U550" s="159">
        <v>18398928.870000001</v>
      </c>
      <c r="V550" s="159">
        <v>17865070.289999999</v>
      </c>
      <c r="W550" s="159">
        <v>6585250.5199999996</v>
      </c>
      <c r="X550" s="159">
        <v>78349.509999999995</v>
      </c>
      <c r="Y550" s="159">
        <v>533858.57999999996</v>
      </c>
      <c r="Z550" s="159">
        <v>4927106.45</v>
      </c>
      <c r="AA550" s="159">
        <v>3290308</v>
      </c>
      <c r="AB550" s="159">
        <v>1636798.4500000002</v>
      </c>
      <c r="AC550" s="159">
        <v>1549430.67</v>
      </c>
      <c r="AD550" s="159">
        <v>1534430.67</v>
      </c>
      <c r="AE550" s="159">
        <v>8814233</v>
      </c>
      <c r="AF550" s="159">
        <v>1057936.3700000001</v>
      </c>
      <c r="AG550" s="159">
        <v>0</v>
      </c>
      <c r="AH550" s="159">
        <v>0</v>
      </c>
      <c r="AI550" s="159">
        <v>0</v>
      </c>
      <c r="AJ550" s="159">
        <v>120050.88</v>
      </c>
    </row>
    <row r="551" spans="1:36">
      <c r="A551" s="153">
        <v>8</v>
      </c>
      <c r="B551" s="154">
        <v>5</v>
      </c>
      <c r="C551" s="154">
        <v>1</v>
      </c>
      <c r="D551" s="155">
        <v>3</v>
      </c>
      <c r="E551" s="155" t="s">
        <v>556</v>
      </c>
      <c r="F551" s="156" t="s">
        <v>3474</v>
      </c>
      <c r="G551" s="156" t="s">
        <v>556</v>
      </c>
      <c r="H551" s="156" t="s">
        <v>3475</v>
      </c>
      <c r="I551" s="155">
        <v>805013</v>
      </c>
      <c r="J551" s="157" t="s">
        <v>2270</v>
      </c>
      <c r="K551" s="157"/>
      <c r="L551" s="155">
        <v>2022</v>
      </c>
      <c r="M551" s="158">
        <v>6462</v>
      </c>
      <c r="N551" s="159">
        <v>36729799.950000003</v>
      </c>
      <c r="O551" s="159">
        <v>33547663.02</v>
      </c>
      <c r="P551" s="159">
        <v>20139088.66</v>
      </c>
      <c r="Q551" s="159">
        <v>8388914</v>
      </c>
      <c r="R551" s="159">
        <v>11750174.66</v>
      </c>
      <c r="S551" s="159">
        <v>3182136.93</v>
      </c>
      <c r="T551" s="159">
        <v>1705225.46</v>
      </c>
      <c r="U551" s="159">
        <v>35330039.789999999</v>
      </c>
      <c r="V551" s="159">
        <v>32501456.219999999</v>
      </c>
      <c r="W551" s="159">
        <v>12912247.279999999</v>
      </c>
      <c r="X551" s="159">
        <v>217433.76</v>
      </c>
      <c r="Y551" s="159">
        <v>2828583.57</v>
      </c>
      <c r="Z551" s="159">
        <v>1984701.06</v>
      </c>
      <c r="AA551" s="159">
        <v>800000</v>
      </c>
      <c r="AB551" s="159">
        <v>1184701.06</v>
      </c>
      <c r="AC551" s="159">
        <v>1253975.52</v>
      </c>
      <c r="AD551" s="159">
        <v>1253975.52</v>
      </c>
      <c r="AE551" s="159">
        <v>14908791.210000001</v>
      </c>
      <c r="AF551" s="159">
        <v>1046206.8</v>
      </c>
      <c r="AG551" s="159">
        <v>162435.6</v>
      </c>
      <c r="AH551" s="159">
        <v>70363.63</v>
      </c>
      <c r="AI551" s="159">
        <v>0</v>
      </c>
      <c r="AJ551" s="159">
        <v>0</v>
      </c>
    </row>
    <row r="552" spans="1:36">
      <c r="A552" s="153">
        <v>8</v>
      </c>
      <c r="B552" s="154">
        <v>5</v>
      </c>
      <c r="C552" s="154">
        <v>2</v>
      </c>
      <c r="D552" s="155">
        <v>2</v>
      </c>
      <c r="E552" s="155" t="s">
        <v>556</v>
      </c>
      <c r="F552" s="156" t="s">
        <v>3476</v>
      </c>
      <c r="G552" s="156" t="s">
        <v>556</v>
      </c>
      <c r="H552" s="156" t="s">
        <v>3477</v>
      </c>
      <c r="I552" s="155">
        <v>805022</v>
      </c>
      <c r="J552" s="157" t="s">
        <v>2269</v>
      </c>
      <c r="K552" s="157"/>
      <c r="L552" s="155">
        <v>2022</v>
      </c>
      <c r="M552" s="158">
        <v>4291</v>
      </c>
      <c r="N552" s="159">
        <v>31653157.850000001</v>
      </c>
      <c r="O552" s="159">
        <v>26843387.300000001</v>
      </c>
      <c r="P552" s="159">
        <v>15520696.130000001</v>
      </c>
      <c r="Q552" s="159">
        <v>6166534</v>
      </c>
      <c r="R552" s="159">
        <v>9354162.1300000008</v>
      </c>
      <c r="S552" s="159">
        <v>4809770.55</v>
      </c>
      <c r="T552" s="159">
        <v>1134332.5</v>
      </c>
      <c r="U552" s="159">
        <v>26881692.100000001</v>
      </c>
      <c r="V552" s="159">
        <v>24724754.620000001</v>
      </c>
      <c r="W552" s="159">
        <v>9606244.3300000001</v>
      </c>
      <c r="X552" s="159">
        <v>30552.9</v>
      </c>
      <c r="Y552" s="159">
        <v>2156937.48</v>
      </c>
      <c r="Z552" s="159">
        <v>2319482.56</v>
      </c>
      <c r="AA552" s="159">
        <v>0</v>
      </c>
      <c r="AB552" s="159">
        <v>2319482.56</v>
      </c>
      <c r="AC552" s="159">
        <v>702720</v>
      </c>
      <c r="AD552" s="159">
        <v>702720</v>
      </c>
      <c r="AE552" s="159">
        <v>2433924</v>
      </c>
      <c r="AF552" s="159">
        <v>2118632.6800000002</v>
      </c>
      <c r="AG552" s="159">
        <v>115558.62</v>
      </c>
      <c r="AH552" s="159">
        <v>64158.03</v>
      </c>
      <c r="AI552" s="159">
        <v>0</v>
      </c>
      <c r="AJ552" s="159">
        <v>0</v>
      </c>
    </row>
    <row r="553" spans="1:36">
      <c r="A553" s="153">
        <v>8</v>
      </c>
      <c r="B553" s="154">
        <v>5</v>
      </c>
      <c r="C553" s="154">
        <v>3</v>
      </c>
      <c r="D553" s="155">
        <v>3</v>
      </c>
      <c r="E553" s="155" t="s">
        <v>556</v>
      </c>
      <c r="F553" s="156" t="s">
        <v>3474</v>
      </c>
      <c r="G553" s="156" t="s">
        <v>556</v>
      </c>
      <c r="H553" s="156" t="s">
        <v>3478</v>
      </c>
      <c r="I553" s="155">
        <v>805033</v>
      </c>
      <c r="J553" s="157" t="s">
        <v>2268</v>
      </c>
      <c r="K553" s="157"/>
      <c r="L553" s="155">
        <v>2022</v>
      </c>
      <c r="M553" s="158">
        <v>6340</v>
      </c>
      <c r="N553" s="159">
        <v>53386966.210000001</v>
      </c>
      <c r="O553" s="159">
        <v>41433134.189999998</v>
      </c>
      <c r="P553" s="159">
        <v>22232850</v>
      </c>
      <c r="Q553" s="159">
        <v>8812757</v>
      </c>
      <c r="R553" s="159">
        <v>13420093</v>
      </c>
      <c r="S553" s="159">
        <v>11953832.02</v>
      </c>
      <c r="T553" s="159">
        <v>3784340.45</v>
      </c>
      <c r="U553" s="159">
        <v>43479074.579999998</v>
      </c>
      <c r="V553" s="159">
        <v>38035203.93</v>
      </c>
      <c r="W553" s="159">
        <v>13458475.08</v>
      </c>
      <c r="X553" s="159">
        <v>639726.29</v>
      </c>
      <c r="Y553" s="159">
        <v>5443870.6500000004</v>
      </c>
      <c r="Z553" s="159">
        <v>3434881.07</v>
      </c>
      <c r="AA553" s="159">
        <v>0</v>
      </c>
      <c r="AB553" s="159">
        <v>3434881.07</v>
      </c>
      <c r="AC553" s="159">
        <v>2663810.3199999998</v>
      </c>
      <c r="AD553" s="159">
        <v>2663810.3199999998</v>
      </c>
      <c r="AE553" s="159">
        <v>29061495.68</v>
      </c>
      <c r="AF553" s="159">
        <v>3397930.26</v>
      </c>
      <c r="AG553" s="159">
        <v>0</v>
      </c>
      <c r="AH553" s="159">
        <v>0</v>
      </c>
      <c r="AI553" s="159">
        <v>0</v>
      </c>
      <c r="AJ553" s="159">
        <v>0</v>
      </c>
    </row>
    <row r="554" spans="1:36">
      <c r="A554" s="153">
        <v>8</v>
      </c>
      <c r="B554" s="154">
        <v>5</v>
      </c>
      <c r="C554" s="154">
        <v>4</v>
      </c>
      <c r="D554" s="155">
        <v>3</v>
      </c>
      <c r="E554" s="155" t="s">
        <v>556</v>
      </c>
      <c r="F554" s="156" t="s">
        <v>3474</v>
      </c>
      <c r="G554" s="156" t="s">
        <v>556</v>
      </c>
      <c r="H554" s="156" t="s">
        <v>3479</v>
      </c>
      <c r="I554" s="155">
        <v>805043</v>
      </c>
      <c r="J554" s="157" t="s">
        <v>2267</v>
      </c>
      <c r="K554" s="157"/>
      <c r="L554" s="155">
        <v>2022</v>
      </c>
      <c r="M554" s="158">
        <v>9617</v>
      </c>
      <c r="N554" s="159">
        <v>77276744.079999998</v>
      </c>
      <c r="O554" s="159">
        <v>59698004.840000004</v>
      </c>
      <c r="P554" s="159">
        <v>32120410.789999999</v>
      </c>
      <c r="Q554" s="159">
        <v>14987183</v>
      </c>
      <c r="R554" s="159">
        <v>17133227.789999999</v>
      </c>
      <c r="S554" s="159">
        <v>17578739.239999998</v>
      </c>
      <c r="T554" s="159">
        <v>10982465.119999999</v>
      </c>
      <c r="U554" s="159">
        <v>61475866.549999997</v>
      </c>
      <c r="V554" s="159">
        <v>54989566.57</v>
      </c>
      <c r="W554" s="159">
        <v>22476057.510000002</v>
      </c>
      <c r="X554" s="159">
        <v>423899.81</v>
      </c>
      <c r="Y554" s="159">
        <v>6486299.9800000004</v>
      </c>
      <c r="Z554" s="159">
        <v>6428137.7400000002</v>
      </c>
      <c r="AA554" s="159">
        <v>0</v>
      </c>
      <c r="AB554" s="159">
        <v>6428137.7400000002</v>
      </c>
      <c r="AC554" s="159">
        <v>1434907</v>
      </c>
      <c r="AD554" s="159">
        <v>1434907</v>
      </c>
      <c r="AE554" s="159">
        <v>28019841.149999999</v>
      </c>
      <c r="AF554" s="159">
        <v>4708438.2699999996</v>
      </c>
      <c r="AG554" s="159">
        <v>118783.51</v>
      </c>
      <c r="AH554" s="159">
        <v>246800.39</v>
      </c>
      <c r="AI554" s="159">
        <v>0</v>
      </c>
      <c r="AJ554" s="159">
        <v>0</v>
      </c>
    </row>
    <row r="555" spans="1:36">
      <c r="A555" s="153">
        <v>8</v>
      </c>
      <c r="B555" s="154">
        <v>5</v>
      </c>
      <c r="C555" s="154">
        <v>5</v>
      </c>
      <c r="D555" s="155">
        <v>3</v>
      </c>
      <c r="E555" s="155" t="s">
        <v>556</v>
      </c>
      <c r="F555" s="156" t="s">
        <v>3474</v>
      </c>
      <c r="G555" s="156" t="s">
        <v>556</v>
      </c>
      <c r="H555" s="156" t="s">
        <v>3480</v>
      </c>
      <c r="I555" s="155">
        <v>805053</v>
      </c>
      <c r="J555" s="157" t="s">
        <v>1768</v>
      </c>
      <c r="K555" s="157"/>
      <c r="L555" s="155">
        <v>2022</v>
      </c>
      <c r="M555" s="158">
        <v>20061</v>
      </c>
      <c r="N555" s="159">
        <v>137663820.93000001</v>
      </c>
      <c r="O555" s="159">
        <v>128238563.98</v>
      </c>
      <c r="P555" s="159">
        <v>48638637.960000001</v>
      </c>
      <c r="Q555" s="159">
        <v>19038913</v>
      </c>
      <c r="R555" s="159">
        <v>29599724.960000001</v>
      </c>
      <c r="S555" s="159">
        <v>9425256.9499999993</v>
      </c>
      <c r="T555" s="159">
        <v>2954260.64</v>
      </c>
      <c r="U555" s="159">
        <v>135953223.16</v>
      </c>
      <c r="V555" s="159">
        <v>101236154.94</v>
      </c>
      <c r="W555" s="159">
        <v>36399554.969999999</v>
      </c>
      <c r="X555" s="159">
        <v>20664.05</v>
      </c>
      <c r="Y555" s="159">
        <v>34717068.219999999</v>
      </c>
      <c r="Z555" s="159">
        <v>23747002.809999999</v>
      </c>
      <c r="AA555" s="159">
        <v>1000000</v>
      </c>
      <c r="AB555" s="159">
        <v>22747002.809999999</v>
      </c>
      <c r="AC555" s="159">
        <v>1877340.81</v>
      </c>
      <c r="AD555" s="159">
        <v>1599710.88</v>
      </c>
      <c r="AE555" s="159">
        <v>1000000</v>
      </c>
      <c r="AF555" s="159">
        <v>27002409.039999999</v>
      </c>
      <c r="AG555" s="159">
        <v>466572.39</v>
      </c>
      <c r="AH555" s="159">
        <v>394272.4</v>
      </c>
      <c r="AI555" s="159">
        <v>0</v>
      </c>
      <c r="AJ555" s="159">
        <v>0</v>
      </c>
    </row>
    <row r="556" spans="1:36">
      <c r="A556" s="153">
        <v>8</v>
      </c>
      <c r="B556" s="154">
        <v>6</v>
      </c>
      <c r="C556" s="154">
        <v>1</v>
      </c>
      <c r="D556" s="155">
        <v>3</v>
      </c>
      <c r="E556" s="155" t="s">
        <v>556</v>
      </c>
      <c r="F556" s="156" t="s">
        <v>3481</v>
      </c>
      <c r="G556" s="156" t="s">
        <v>556</v>
      </c>
      <c r="H556" s="156" t="s">
        <v>3482</v>
      </c>
      <c r="I556" s="155">
        <v>806013</v>
      </c>
      <c r="J556" s="157" t="s">
        <v>2266</v>
      </c>
      <c r="K556" s="157"/>
      <c r="L556" s="155">
        <v>2022</v>
      </c>
      <c r="M556" s="158">
        <v>6432</v>
      </c>
      <c r="N556" s="159">
        <v>49247330.829999998</v>
      </c>
      <c r="O556" s="159">
        <v>37035253.689999998</v>
      </c>
      <c r="P556" s="159">
        <v>24468595.719999999</v>
      </c>
      <c r="Q556" s="159">
        <v>10745865</v>
      </c>
      <c r="R556" s="159">
        <v>13722730.720000001</v>
      </c>
      <c r="S556" s="159">
        <v>12212077.140000001</v>
      </c>
      <c r="T556" s="159">
        <v>1807180.41</v>
      </c>
      <c r="U556" s="159">
        <v>44690058.829999998</v>
      </c>
      <c r="V556" s="159">
        <v>33529714.440000001</v>
      </c>
      <c r="W556" s="159">
        <v>13179572.52</v>
      </c>
      <c r="X556" s="159">
        <v>146109.09</v>
      </c>
      <c r="Y556" s="159">
        <v>11160344.390000001</v>
      </c>
      <c r="Z556" s="159">
        <v>7131576.4199999999</v>
      </c>
      <c r="AA556" s="159">
        <v>0</v>
      </c>
      <c r="AB556" s="159">
        <v>7131576.4199999999</v>
      </c>
      <c r="AC556" s="159">
        <v>643840</v>
      </c>
      <c r="AD556" s="159">
        <v>500000</v>
      </c>
      <c r="AE556" s="159">
        <v>7500000</v>
      </c>
      <c r="AF556" s="159">
        <v>3505539.25</v>
      </c>
      <c r="AG556" s="159">
        <v>646676.51</v>
      </c>
      <c r="AH556" s="159">
        <v>666228.49</v>
      </c>
      <c r="AI556" s="159">
        <v>0</v>
      </c>
      <c r="AJ556" s="159">
        <v>0</v>
      </c>
    </row>
    <row r="557" spans="1:36">
      <c r="A557" s="153">
        <v>8</v>
      </c>
      <c r="B557" s="154">
        <v>6</v>
      </c>
      <c r="C557" s="154">
        <v>2</v>
      </c>
      <c r="D557" s="155">
        <v>3</v>
      </c>
      <c r="E557" s="155" t="s">
        <v>556</v>
      </c>
      <c r="F557" s="156" t="s">
        <v>3481</v>
      </c>
      <c r="G557" s="156" t="s">
        <v>556</v>
      </c>
      <c r="H557" s="156" t="s">
        <v>3483</v>
      </c>
      <c r="I557" s="155">
        <v>806023</v>
      </c>
      <c r="J557" s="157" t="s">
        <v>2265</v>
      </c>
      <c r="K557" s="157"/>
      <c r="L557" s="155">
        <v>2022</v>
      </c>
      <c r="M557" s="158">
        <v>16890</v>
      </c>
      <c r="N557" s="159">
        <v>107888129.70999999</v>
      </c>
      <c r="O557" s="159">
        <v>102554227.83</v>
      </c>
      <c r="P557" s="159">
        <v>51052241.939999998</v>
      </c>
      <c r="Q557" s="159">
        <v>17697409</v>
      </c>
      <c r="R557" s="159">
        <v>33354832.940000001</v>
      </c>
      <c r="S557" s="159">
        <v>5333901.88</v>
      </c>
      <c r="T557" s="159">
        <v>1646644.56</v>
      </c>
      <c r="U557" s="159">
        <v>104168833.64</v>
      </c>
      <c r="V557" s="159">
        <v>87696273.030000001</v>
      </c>
      <c r="W557" s="159">
        <v>30589210.199999999</v>
      </c>
      <c r="X557" s="159">
        <v>191266</v>
      </c>
      <c r="Y557" s="159">
        <v>16472560.609999999</v>
      </c>
      <c r="Z557" s="159">
        <v>12421735.18</v>
      </c>
      <c r="AA557" s="159">
        <v>3000000</v>
      </c>
      <c r="AB557" s="159">
        <v>9421735.1799999997</v>
      </c>
      <c r="AC557" s="159">
        <v>3000000</v>
      </c>
      <c r="AD557" s="159">
        <v>3000000</v>
      </c>
      <c r="AE557" s="159">
        <v>15000000</v>
      </c>
      <c r="AF557" s="159">
        <v>14857954.800000001</v>
      </c>
      <c r="AG557" s="159">
        <v>1478068.05</v>
      </c>
      <c r="AH557" s="159">
        <v>1618609.45</v>
      </c>
      <c r="AI557" s="159">
        <v>0</v>
      </c>
      <c r="AJ557" s="159">
        <v>0</v>
      </c>
    </row>
    <row r="558" spans="1:36">
      <c r="A558" s="153">
        <v>8</v>
      </c>
      <c r="B558" s="154">
        <v>6</v>
      </c>
      <c r="C558" s="154">
        <v>3</v>
      </c>
      <c r="D558" s="155">
        <v>2</v>
      </c>
      <c r="E558" s="155" t="s">
        <v>556</v>
      </c>
      <c r="F558" s="156" t="s">
        <v>3484</v>
      </c>
      <c r="G558" s="156" t="s">
        <v>556</v>
      </c>
      <c r="H558" s="156" t="s">
        <v>3485</v>
      </c>
      <c r="I558" s="155">
        <v>806032</v>
      </c>
      <c r="J558" s="157" t="s">
        <v>2264</v>
      </c>
      <c r="K558" s="157"/>
      <c r="L558" s="155">
        <v>2022</v>
      </c>
      <c r="M558" s="158">
        <v>4031</v>
      </c>
      <c r="N558" s="159">
        <v>25543309.100000001</v>
      </c>
      <c r="O558" s="159">
        <v>22382545.18</v>
      </c>
      <c r="P558" s="159">
        <v>16206348.93</v>
      </c>
      <c r="Q558" s="159">
        <v>7431693</v>
      </c>
      <c r="R558" s="159">
        <v>8774655.9299999997</v>
      </c>
      <c r="S558" s="159">
        <v>3160763.92</v>
      </c>
      <c r="T558" s="159">
        <v>85836.72</v>
      </c>
      <c r="U558" s="159">
        <v>24396411.59</v>
      </c>
      <c r="V558" s="159">
        <v>18579725</v>
      </c>
      <c r="W558" s="159">
        <v>7705007.3499999996</v>
      </c>
      <c r="X558" s="159">
        <v>37864.230000000003</v>
      </c>
      <c r="Y558" s="159">
        <v>5816686.5899999999</v>
      </c>
      <c r="Z558" s="159">
        <v>3529583.37</v>
      </c>
      <c r="AA558" s="159">
        <v>0</v>
      </c>
      <c r="AB558" s="159">
        <v>3529583.37</v>
      </c>
      <c r="AC558" s="159">
        <v>545913.72</v>
      </c>
      <c r="AD558" s="159">
        <v>545913.72</v>
      </c>
      <c r="AE558" s="159">
        <v>2337211.12</v>
      </c>
      <c r="AF558" s="159">
        <v>3802820.18</v>
      </c>
      <c r="AG558" s="159">
        <v>150246.49</v>
      </c>
      <c r="AH558" s="159">
        <v>170699.44</v>
      </c>
      <c r="AI558" s="159">
        <v>0</v>
      </c>
      <c r="AJ558" s="159">
        <v>0</v>
      </c>
    </row>
    <row r="559" spans="1:36">
      <c r="A559" s="153">
        <v>8</v>
      </c>
      <c r="B559" s="154">
        <v>6</v>
      </c>
      <c r="C559" s="154">
        <v>4</v>
      </c>
      <c r="D559" s="155">
        <v>3</v>
      </c>
      <c r="E559" s="155" t="s">
        <v>556</v>
      </c>
      <c r="F559" s="156" t="s">
        <v>3481</v>
      </c>
      <c r="G559" s="156" t="s">
        <v>556</v>
      </c>
      <c r="H559" s="156" t="s">
        <v>3486</v>
      </c>
      <c r="I559" s="155">
        <v>806043</v>
      </c>
      <c r="J559" s="157" t="s">
        <v>2263</v>
      </c>
      <c r="K559" s="157"/>
      <c r="L559" s="155">
        <v>2022</v>
      </c>
      <c r="M559" s="158">
        <v>16715</v>
      </c>
      <c r="N559" s="159">
        <v>91161377.730000004</v>
      </c>
      <c r="O559" s="159">
        <v>85500937.180000007</v>
      </c>
      <c r="P559" s="159">
        <v>53709095.010000005</v>
      </c>
      <c r="Q559" s="159">
        <v>22005570</v>
      </c>
      <c r="R559" s="159">
        <v>31703525.010000002</v>
      </c>
      <c r="S559" s="159">
        <v>5660440.5499999998</v>
      </c>
      <c r="T559" s="159">
        <v>740552.58</v>
      </c>
      <c r="U559" s="159">
        <v>90925979.010000005</v>
      </c>
      <c r="V559" s="159">
        <v>80706755.640000001</v>
      </c>
      <c r="W559" s="159">
        <v>29386051.390000001</v>
      </c>
      <c r="X559" s="159">
        <v>241022.51</v>
      </c>
      <c r="Y559" s="159">
        <v>10219223.369999999</v>
      </c>
      <c r="Z559" s="159">
        <v>5450169.6799999997</v>
      </c>
      <c r="AA559" s="159">
        <v>5000000</v>
      </c>
      <c r="AB559" s="159">
        <v>450169.6799999997</v>
      </c>
      <c r="AC559" s="159">
        <v>2702500</v>
      </c>
      <c r="AD559" s="159">
        <v>2702500</v>
      </c>
      <c r="AE559" s="159">
        <v>23787875</v>
      </c>
      <c r="AF559" s="159">
        <v>4794181.54</v>
      </c>
      <c r="AG559" s="159">
        <v>575181.42000000004</v>
      </c>
      <c r="AH559" s="159">
        <v>484243.74</v>
      </c>
      <c r="AI559" s="159">
        <v>0</v>
      </c>
      <c r="AJ559" s="159">
        <v>0</v>
      </c>
    </row>
    <row r="560" spans="1:36">
      <c r="A560" s="153">
        <v>8</v>
      </c>
      <c r="B560" s="154">
        <v>6</v>
      </c>
      <c r="C560" s="154">
        <v>5</v>
      </c>
      <c r="D560" s="155">
        <v>2</v>
      </c>
      <c r="E560" s="155" t="s">
        <v>556</v>
      </c>
      <c r="F560" s="156" t="s">
        <v>3484</v>
      </c>
      <c r="G560" s="156" t="s">
        <v>556</v>
      </c>
      <c r="H560" s="156" t="s">
        <v>3487</v>
      </c>
      <c r="I560" s="155">
        <v>806052</v>
      </c>
      <c r="J560" s="157" t="s">
        <v>2262</v>
      </c>
      <c r="K560" s="157"/>
      <c r="L560" s="155">
        <v>2022</v>
      </c>
      <c r="M560" s="158">
        <v>4280</v>
      </c>
      <c r="N560" s="159">
        <v>33114171.390000001</v>
      </c>
      <c r="O560" s="159">
        <v>24972063.27</v>
      </c>
      <c r="P560" s="159">
        <v>17493672.859999999</v>
      </c>
      <c r="Q560" s="159">
        <v>7066137</v>
      </c>
      <c r="R560" s="159">
        <v>10427535.859999999</v>
      </c>
      <c r="S560" s="159">
        <v>8142108.1200000001</v>
      </c>
      <c r="T560" s="159">
        <v>554669.1</v>
      </c>
      <c r="U560" s="159">
        <v>24710631.77</v>
      </c>
      <c r="V560" s="159">
        <v>22072235.98</v>
      </c>
      <c r="W560" s="159">
        <v>8380732.8600000003</v>
      </c>
      <c r="X560" s="159">
        <v>147346.89000000001</v>
      </c>
      <c r="Y560" s="159">
        <v>2638395.79</v>
      </c>
      <c r="Z560" s="159">
        <v>3637689.87</v>
      </c>
      <c r="AA560" s="159">
        <v>0</v>
      </c>
      <c r="AB560" s="159">
        <v>3637689.87</v>
      </c>
      <c r="AC560" s="159">
        <v>590200</v>
      </c>
      <c r="AD560" s="159">
        <v>590200</v>
      </c>
      <c r="AE560" s="159">
        <v>6086720</v>
      </c>
      <c r="AF560" s="159">
        <v>2899827.29</v>
      </c>
      <c r="AG560" s="159">
        <v>1184091.57</v>
      </c>
      <c r="AH560" s="159">
        <v>1112846.96</v>
      </c>
      <c r="AI560" s="159">
        <v>0</v>
      </c>
      <c r="AJ560" s="159">
        <v>0</v>
      </c>
    </row>
    <row r="561" spans="1:36">
      <c r="A561" s="153">
        <v>8</v>
      </c>
      <c r="B561" s="154">
        <v>7</v>
      </c>
      <c r="C561" s="154">
        <v>1</v>
      </c>
      <c r="D561" s="155">
        <v>2</v>
      </c>
      <c r="E561" s="155" t="s">
        <v>556</v>
      </c>
      <c r="F561" s="156" t="s">
        <v>3488</v>
      </c>
      <c r="G561" s="156" t="s">
        <v>556</v>
      </c>
      <c r="H561" s="156" t="s">
        <v>3489</v>
      </c>
      <c r="I561" s="155">
        <v>807012</v>
      </c>
      <c r="J561" s="157" t="s">
        <v>2261</v>
      </c>
      <c r="K561" s="157"/>
      <c r="L561" s="155">
        <v>2022</v>
      </c>
      <c r="M561" s="158">
        <v>4712</v>
      </c>
      <c r="N561" s="159">
        <v>31207961.170000002</v>
      </c>
      <c r="O561" s="159">
        <v>26085547.719999999</v>
      </c>
      <c r="P561" s="159">
        <v>17810047.07</v>
      </c>
      <c r="Q561" s="159">
        <v>8611240</v>
      </c>
      <c r="R561" s="159">
        <v>9198807.0700000003</v>
      </c>
      <c r="S561" s="159">
        <v>5122413.45</v>
      </c>
      <c r="T561" s="159">
        <v>1808685.9</v>
      </c>
      <c r="U561" s="159">
        <v>32391780.850000001</v>
      </c>
      <c r="V561" s="159">
        <v>25073512.809999999</v>
      </c>
      <c r="W561" s="159">
        <v>9231345.9199999999</v>
      </c>
      <c r="X561" s="159">
        <v>107287.34</v>
      </c>
      <c r="Y561" s="159">
        <v>7318268.04</v>
      </c>
      <c r="Z561" s="159">
        <v>5948266.0999999996</v>
      </c>
      <c r="AA561" s="159">
        <v>1076226.1499999999</v>
      </c>
      <c r="AB561" s="159">
        <v>4872039.9499999993</v>
      </c>
      <c r="AC561" s="159">
        <v>624997</v>
      </c>
      <c r="AD561" s="159">
        <v>624997</v>
      </c>
      <c r="AE561" s="159">
        <v>7721692</v>
      </c>
      <c r="AF561" s="159">
        <v>1012034.91</v>
      </c>
      <c r="AG561" s="159">
        <v>0</v>
      </c>
      <c r="AH561" s="159">
        <v>65839.94</v>
      </c>
      <c r="AI561" s="159">
        <v>0</v>
      </c>
      <c r="AJ561" s="159">
        <v>0</v>
      </c>
    </row>
    <row r="562" spans="1:36">
      <c r="A562" s="153">
        <v>8</v>
      </c>
      <c r="B562" s="154">
        <v>7</v>
      </c>
      <c r="C562" s="154">
        <v>2</v>
      </c>
      <c r="D562" s="155">
        <v>3</v>
      </c>
      <c r="E562" s="155" t="s">
        <v>556</v>
      </c>
      <c r="F562" s="156" t="s">
        <v>3490</v>
      </c>
      <c r="G562" s="156" t="s">
        <v>556</v>
      </c>
      <c r="H562" s="156" t="s">
        <v>3491</v>
      </c>
      <c r="I562" s="155">
        <v>807023</v>
      </c>
      <c r="J562" s="157" t="s">
        <v>2260</v>
      </c>
      <c r="K562" s="157"/>
      <c r="L562" s="155">
        <v>2022</v>
      </c>
      <c r="M562" s="158">
        <v>3146</v>
      </c>
      <c r="N562" s="159">
        <v>17945938.82</v>
      </c>
      <c r="O562" s="159">
        <v>17162456.829999998</v>
      </c>
      <c r="P562" s="159">
        <v>9203552.8599999994</v>
      </c>
      <c r="Q562" s="159">
        <v>4058022</v>
      </c>
      <c r="R562" s="159">
        <v>5145530.8600000003</v>
      </c>
      <c r="S562" s="159">
        <v>783481.99</v>
      </c>
      <c r="T562" s="159">
        <v>165728</v>
      </c>
      <c r="U562" s="159">
        <v>16807576.210000001</v>
      </c>
      <c r="V562" s="159">
        <v>14459804.98</v>
      </c>
      <c r="W562" s="159">
        <v>5670761.9100000001</v>
      </c>
      <c r="X562" s="159">
        <v>159410.48000000001</v>
      </c>
      <c r="Y562" s="159">
        <v>2347771.23</v>
      </c>
      <c r="Z562" s="159">
        <v>4535279.38</v>
      </c>
      <c r="AA562" s="159">
        <v>0</v>
      </c>
      <c r="AB562" s="159">
        <v>4535279.38</v>
      </c>
      <c r="AC562" s="159">
        <v>527500</v>
      </c>
      <c r="AD562" s="159">
        <v>527500</v>
      </c>
      <c r="AE562" s="159">
        <v>8811946.6400000006</v>
      </c>
      <c r="AF562" s="159">
        <v>2702651.85</v>
      </c>
      <c r="AG562" s="159">
        <v>19020.34</v>
      </c>
      <c r="AH562" s="159">
        <v>83836.679999999993</v>
      </c>
      <c r="AI562" s="159">
        <v>0</v>
      </c>
      <c r="AJ562" s="159">
        <v>0</v>
      </c>
    </row>
    <row r="563" spans="1:36">
      <c r="A563" s="153">
        <v>8</v>
      </c>
      <c r="B563" s="154">
        <v>7</v>
      </c>
      <c r="C563" s="154">
        <v>3</v>
      </c>
      <c r="D563" s="155">
        <v>2</v>
      </c>
      <c r="E563" s="155" t="s">
        <v>556</v>
      </c>
      <c r="F563" s="156" t="s">
        <v>3488</v>
      </c>
      <c r="G563" s="156" t="s">
        <v>556</v>
      </c>
      <c r="H563" s="156" t="s">
        <v>3492</v>
      </c>
      <c r="I563" s="155">
        <v>807032</v>
      </c>
      <c r="J563" s="157" t="s">
        <v>2259</v>
      </c>
      <c r="K563" s="157"/>
      <c r="L563" s="155">
        <v>2022</v>
      </c>
      <c r="M563" s="158">
        <v>4735</v>
      </c>
      <c r="N563" s="159">
        <v>36244583.710000001</v>
      </c>
      <c r="O563" s="159">
        <v>28351640.870000001</v>
      </c>
      <c r="P563" s="159">
        <v>18704368.490000002</v>
      </c>
      <c r="Q563" s="159">
        <v>8280099</v>
      </c>
      <c r="R563" s="159">
        <v>10424269.49</v>
      </c>
      <c r="S563" s="159">
        <v>7892942.8399999999</v>
      </c>
      <c r="T563" s="159">
        <v>71563.44</v>
      </c>
      <c r="U563" s="159">
        <v>31829603.399999999</v>
      </c>
      <c r="V563" s="159">
        <v>25086284.890000001</v>
      </c>
      <c r="W563" s="159">
        <v>9895695.8699999992</v>
      </c>
      <c r="X563" s="159">
        <v>274823.64</v>
      </c>
      <c r="Y563" s="159">
        <v>6743318.5099999998</v>
      </c>
      <c r="Z563" s="159">
        <v>5833418.0199999996</v>
      </c>
      <c r="AA563" s="159">
        <v>2306060</v>
      </c>
      <c r="AB563" s="159">
        <v>3527358.0199999996</v>
      </c>
      <c r="AC563" s="159">
        <v>4787840</v>
      </c>
      <c r="AD563" s="159">
        <v>4787840</v>
      </c>
      <c r="AE563" s="159">
        <v>17121537</v>
      </c>
      <c r="AF563" s="159">
        <v>3265355.98</v>
      </c>
      <c r="AG563" s="159">
        <v>226612.68</v>
      </c>
      <c r="AH563" s="159">
        <v>240600.95999999999</v>
      </c>
      <c r="AI563" s="159">
        <v>0</v>
      </c>
      <c r="AJ563" s="159">
        <v>0</v>
      </c>
    </row>
    <row r="564" spans="1:36">
      <c r="A564" s="153">
        <v>8</v>
      </c>
      <c r="B564" s="154">
        <v>7</v>
      </c>
      <c r="C564" s="154">
        <v>4</v>
      </c>
      <c r="D564" s="155">
        <v>3</v>
      </c>
      <c r="E564" s="155" t="s">
        <v>556</v>
      </c>
      <c r="F564" s="156" t="s">
        <v>3490</v>
      </c>
      <c r="G564" s="156" t="s">
        <v>556</v>
      </c>
      <c r="H564" s="156" t="s">
        <v>3493</v>
      </c>
      <c r="I564" s="155">
        <v>807043</v>
      </c>
      <c r="J564" s="157" t="s">
        <v>2258</v>
      </c>
      <c r="K564" s="157"/>
      <c r="L564" s="155">
        <v>2022</v>
      </c>
      <c r="M564" s="158">
        <v>15490</v>
      </c>
      <c r="N564" s="159">
        <v>112649168.78</v>
      </c>
      <c r="O564" s="159">
        <v>93888099.200000003</v>
      </c>
      <c r="P564" s="159">
        <v>47490804.739999995</v>
      </c>
      <c r="Q564" s="159">
        <v>16520504</v>
      </c>
      <c r="R564" s="159">
        <v>30970300.739999998</v>
      </c>
      <c r="S564" s="159">
        <v>18761069.579999998</v>
      </c>
      <c r="T564" s="159">
        <v>2303858.02</v>
      </c>
      <c r="U564" s="159">
        <v>102672568.12</v>
      </c>
      <c r="V564" s="159">
        <v>83020911.370000005</v>
      </c>
      <c r="W564" s="159">
        <v>31133591.800000001</v>
      </c>
      <c r="X564" s="159">
        <v>505822.18</v>
      </c>
      <c r="Y564" s="159">
        <v>19651656.75</v>
      </c>
      <c r="Z564" s="159">
        <v>15597429.17</v>
      </c>
      <c r="AA564" s="159">
        <v>686624.89</v>
      </c>
      <c r="AB564" s="159">
        <v>14910804.279999999</v>
      </c>
      <c r="AC564" s="159">
        <v>2927983.85</v>
      </c>
      <c r="AD564" s="159">
        <v>2927983.85</v>
      </c>
      <c r="AE564" s="159">
        <v>24986364.07</v>
      </c>
      <c r="AF564" s="159">
        <v>10867187.83</v>
      </c>
      <c r="AG564" s="159">
        <v>726677.79</v>
      </c>
      <c r="AH564" s="159">
        <v>966749.15</v>
      </c>
      <c r="AI564" s="159">
        <v>0</v>
      </c>
      <c r="AJ564" s="159">
        <v>23506.45</v>
      </c>
    </row>
    <row r="565" spans="1:36">
      <c r="A565" s="153">
        <v>8</v>
      </c>
      <c r="B565" s="154">
        <v>7</v>
      </c>
      <c r="C565" s="154">
        <v>5</v>
      </c>
      <c r="D565" s="155">
        <v>3</v>
      </c>
      <c r="E565" s="155" t="s">
        <v>556</v>
      </c>
      <c r="F565" s="156" t="s">
        <v>3490</v>
      </c>
      <c r="G565" s="156" t="s">
        <v>556</v>
      </c>
      <c r="H565" s="156" t="s">
        <v>3494</v>
      </c>
      <c r="I565" s="155">
        <v>807053</v>
      </c>
      <c r="J565" s="157" t="s">
        <v>2257</v>
      </c>
      <c r="K565" s="157"/>
      <c r="L565" s="155">
        <v>2022</v>
      </c>
      <c r="M565" s="158">
        <v>6708</v>
      </c>
      <c r="N565" s="159">
        <v>42158303.600000001</v>
      </c>
      <c r="O565" s="159">
        <v>36023765.619999997</v>
      </c>
      <c r="P565" s="159">
        <v>21282944.890000001</v>
      </c>
      <c r="Q565" s="159">
        <v>9351713</v>
      </c>
      <c r="R565" s="159">
        <v>11931231.890000001</v>
      </c>
      <c r="S565" s="159">
        <v>6134537.9800000004</v>
      </c>
      <c r="T565" s="159">
        <v>482221.29</v>
      </c>
      <c r="U565" s="159">
        <v>38161448.420000002</v>
      </c>
      <c r="V565" s="159">
        <v>33157828.260000002</v>
      </c>
      <c r="W565" s="159">
        <v>13122492.279999999</v>
      </c>
      <c r="X565" s="159">
        <v>81535.850000000006</v>
      </c>
      <c r="Y565" s="159">
        <v>5003620.16</v>
      </c>
      <c r="Z565" s="159">
        <v>0</v>
      </c>
      <c r="AA565" s="159">
        <v>0</v>
      </c>
      <c r="AB565" s="159">
        <v>0</v>
      </c>
      <c r="AC565" s="159">
        <v>991462.6</v>
      </c>
      <c r="AD565" s="159">
        <v>991462.6</v>
      </c>
      <c r="AE565" s="159">
        <v>2960558.17</v>
      </c>
      <c r="AF565" s="159">
        <v>2865937.36</v>
      </c>
      <c r="AG565" s="159">
        <v>0</v>
      </c>
      <c r="AH565" s="159">
        <v>0</v>
      </c>
      <c r="AI565" s="159">
        <v>0</v>
      </c>
      <c r="AJ565" s="159">
        <v>0</v>
      </c>
    </row>
    <row r="566" spans="1:36">
      <c r="A566" s="153">
        <v>8</v>
      </c>
      <c r="B566" s="154">
        <v>8</v>
      </c>
      <c r="C566" s="154">
        <v>1</v>
      </c>
      <c r="D566" s="155">
        <v>2</v>
      </c>
      <c r="E566" s="155" t="s">
        <v>556</v>
      </c>
      <c r="F566" s="156" t="s">
        <v>3495</v>
      </c>
      <c r="G566" s="156" t="s">
        <v>556</v>
      </c>
      <c r="H566" s="156" t="s">
        <v>3496</v>
      </c>
      <c r="I566" s="155">
        <v>808012</v>
      </c>
      <c r="J566" s="157" t="s">
        <v>1567</v>
      </c>
      <c r="K566" s="157"/>
      <c r="L566" s="155">
        <v>2022</v>
      </c>
      <c r="M566" s="158">
        <v>3600</v>
      </c>
      <c r="N566" s="159">
        <v>21190727.84</v>
      </c>
      <c r="O566" s="159">
        <v>20017683.34</v>
      </c>
      <c r="P566" s="159">
        <v>11056286.940000001</v>
      </c>
      <c r="Q566" s="159">
        <v>4319985</v>
      </c>
      <c r="R566" s="159">
        <v>6736301.9400000004</v>
      </c>
      <c r="S566" s="159">
        <v>1173044.5</v>
      </c>
      <c r="T566" s="159">
        <v>554332.5</v>
      </c>
      <c r="U566" s="159">
        <v>20025451.300000001</v>
      </c>
      <c r="V566" s="159">
        <v>17002411.050000001</v>
      </c>
      <c r="W566" s="159">
        <v>5439825.5899999999</v>
      </c>
      <c r="X566" s="159">
        <v>2549.16</v>
      </c>
      <c r="Y566" s="159">
        <v>3023040.25</v>
      </c>
      <c r="Z566" s="159">
        <v>5395029.9100000001</v>
      </c>
      <c r="AA566" s="159">
        <v>717109.7</v>
      </c>
      <c r="AB566" s="159">
        <v>4677920.21</v>
      </c>
      <c r="AC566" s="159">
        <v>0</v>
      </c>
      <c r="AD566" s="159">
        <v>0</v>
      </c>
      <c r="AE566" s="159">
        <v>717109.7</v>
      </c>
      <c r="AF566" s="159">
        <v>3015272.29</v>
      </c>
      <c r="AG566" s="159">
        <v>0</v>
      </c>
      <c r="AH566" s="159">
        <v>0</v>
      </c>
      <c r="AI566" s="159">
        <v>0</v>
      </c>
      <c r="AJ566" s="159">
        <v>0</v>
      </c>
    </row>
    <row r="567" spans="1:36">
      <c r="A567" s="153">
        <v>8</v>
      </c>
      <c r="B567" s="154">
        <v>8</v>
      </c>
      <c r="C567" s="154">
        <v>2</v>
      </c>
      <c r="D567" s="155">
        <v>2</v>
      </c>
      <c r="E567" s="155" t="s">
        <v>556</v>
      </c>
      <c r="F567" s="156" t="s">
        <v>3495</v>
      </c>
      <c r="G567" s="156" t="s">
        <v>556</v>
      </c>
      <c r="H567" s="156" t="s">
        <v>3497</v>
      </c>
      <c r="I567" s="155">
        <v>808022</v>
      </c>
      <c r="J567" s="157" t="s">
        <v>1038</v>
      </c>
      <c r="K567" s="157"/>
      <c r="L567" s="155">
        <v>2022</v>
      </c>
      <c r="M567" s="158">
        <v>4877</v>
      </c>
      <c r="N567" s="159">
        <v>29893015.920000002</v>
      </c>
      <c r="O567" s="159">
        <v>27348804.350000001</v>
      </c>
      <c r="P567" s="159">
        <v>14613095.1</v>
      </c>
      <c r="Q567" s="159">
        <v>5819314</v>
      </c>
      <c r="R567" s="159">
        <v>8793781.0999999996</v>
      </c>
      <c r="S567" s="159">
        <v>2544211.5699999998</v>
      </c>
      <c r="T567" s="159">
        <v>150718</v>
      </c>
      <c r="U567" s="159">
        <v>23713870.379999999</v>
      </c>
      <c r="V567" s="159">
        <v>21997393.91</v>
      </c>
      <c r="W567" s="159">
        <v>8483706.0700000003</v>
      </c>
      <c r="X567" s="159">
        <v>70002.63</v>
      </c>
      <c r="Y567" s="159">
        <v>1716476.47</v>
      </c>
      <c r="Z567" s="159">
        <v>4191549.99</v>
      </c>
      <c r="AA567" s="159">
        <v>0</v>
      </c>
      <c r="AB567" s="159">
        <v>4191549.99</v>
      </c>
      <c r="AC567" s="159">
        <v>949156.93</v>
      </c>
      <c r="AD567" s="159">
        <v>949156.93</v>
      </c>
      <c r="AE567" s="159">
        <v>2655022.73</v>
      </c>
      <c r="AF567" s="159">
        <v>5351410.4400000004</v>
      </c>
      <c r="AG567" s="159">
        <v>0</v>
      </c>
      <c r="AH567" s="159">
        <v>1425.69</v>
      </c>
      <c r="AI567" s="159">
        <v>0</v>
      </c>
      <c r="AJ567" s="159">
        <v>38576.21</v>
      </c>
    </row>
    <row r="568" spans="1:36">
      <c r="A568" s="153">
        <v>8</v>
      </c>
      <c r="B568" s="154">
        <v>8</v>
      </c>
      <c r="C568" s="154">
        <v>3</v>
      </c>
      <c r="D568" s="155">
        <v>2</v>
      </c>
      <c r="E568" s="155" t="s">
        <v>556</v>
      </c>
      <c r="F568" s="156" t="s">
        <v>3495</v>
      </c>
      <c r="G568" s="156" t="s">
        <v>556</v>
      </c>
      <c r="H568" s="156" t="s">
        <v>3498</v>
      </c>
      <c r="I568" s="155">
        <v>808032</v>
      </c>
      <c r="J568" s="157" t="s">
        <v>2256</v>
      </c>
      <c r="K568" s="157"/>
      <c r="L568" s="155">
        <v>2022</v>
      </c>
      <c r="M568" s="158">
        <v>5035</v>
      </c>
      <c r="N568" s="159">
        <v>30245702.530000001</v>
      </c>
      <c r="O568" s="159">
        <v>28514260.640000001</v>
      </c>
      <c r="P568" s="159">
        <v>15251488.49</v>
      </c>
      <c r="Q568" s="159">
        <v>6484101</v>
      </c>
      <c r="R568" s="159">
        <v>8767387.4900000002</v>
      </c>
      <c r="S568" s="159">
        <v>1731441.89</v>
      </c>
      <c r="T568" s="159">
        <v>594381.31999999995</v>
      </c>
      <c r="U568" s="159">
        <v>27522461.219999999</v>
      </c>
      <c r="V568" s="159">
        <v>24251974.579999998</v>
      </c>
      <c r="W568" s="159">
        <v>8620488.0099999998</v>
      </c>
      <c r="X568" s="159">
        <v>45790.25</v>
      </c>
      <c r="Y568" s="159">
        <v>3270486.64</v>
      </c>
      <c r="Z568" s="159">
        <v>5643618.3799999999</v>
      </c>
      <c r="AA568" s="159">
        <v>0</v>
      </c>
      <c r="AB568" s="159">
        <v>5643618.3799999999</v>
      </c>
      <c r="AC568" s="159">
        <v>940740</v>
      </c>
      <c r="AD568" s="159">
        <v>940740</v>
      </c>
      <c r="AE568" s="159">
        <v>2544440</v>
      </c>
      <c r="AF568" s="159">
        <v>4262286.0599999996</v>
      </c>
      <c r="AG568" s="159">
        <v>0</v>
      </c>
      <c r="AH568" s="159">
        <v>0</v>
      </c>
      <c r="AI568" s="159">
        <v>0</v>
      </c>
      <c r="AJ568" s="159">
        <v>0</v>
      </c>
    </row>
    <row r="569" spans="1:36">
      <c r="A569" s="153">
        <v>8</v>
      </c>
      <c r="B569" s="154">
        <v>8</v>
      </c>
      <c r="C569" s="154">
        <v>4</v>
      </c>
      <c r="D569" s="155">
        <v>2</v>
      </c>
      <c r="E569" s="155" t="s">
        <v>556</v>
      </c>
      <c r="F569" s="156" t="s">
        <v>3495</v>
      </c>
      <c r="G569" s="156" t="s">
        <v>556</v>
      </c>
      <c r="H569" s="156" t="s">
        <v>3499</v>
      </c>
      <c r="I569" s="155">
        <v>808042</v>
      </c>
      <c r="J569" s="157" t="s">
        <v>2255</v>
      </c>
      <c r="K569" s="157"/>
      <c r="L569" s="155">
        <v>2022</v>
      </c>
      <c r="M569" s="158">
        <v>3828</v>
      </c>
      <c r="N569" s="159">
        <v>25358377.75</v>
      </c>
      <c r="O569" s="159">
        <v>22737775.859999999</v>
      </c>
      <c r="P569" s="159">
        <v>14302372.620000001</v>
      </c>
      <c r="Q569" s="159">
        <v>6422168</v>
      </c>
      <c r="R569" s="159">
        <v>7880204.6200000001</v>
      </c>
      <c r="S569" s="159">
        <v>2620601.89</v>
      </c>
      <c r="T569" s="159">
        <v>54690</v>
      </c>
      <c r="U569" s="159">
        <v>25956343.41</v>
      </c>
      <c r="V569" s="159">
        <v>19580087.710000001</v>
      </c>
      <c r="W569" s="159">
        <v>6426300.9000000004</v>
      </c>
      <c r="X569" s="159">
        <v>31874.69</v>
      </c>
      <c r="Y569" s="159">
        <v>6376255.7000000002</v>
      </c>
      <c r="Z569" s="159">
        <v>6252351.46</v>
      </c>
      <c r="AA569" s="159">
        <v>3398052.4</v>
      </c>
      <c r="AB569" s="159">
        <v>2854299.06</v>
      </c>
      <c r="AC569" s="159">
        <v>478280</v>
      </c>
      <c r="AD569" s="159">
        <v>478280</v>
      </c>
      <c r="AE569" s="159">
        <v>6319771.5099999998</v>
      </c>
      <c r="AF569" s="159">
        <v>3157688.15</v>
      </c>
      <c r="AG569" s="159">
        <v>873665.28</v>
      </c>
      <c r="AH569" s="159">
        <v>828038.63</v>
      </c>
      <c r="AI569" s="159">
        <v>0</v>
      </c>
      <c r="AJ569" s="159">
        <v>0</v>
      </c>
    </row>
    <row r="570" spans="1:36">
      <c r="A570" s="153">
        <v>8</v>
      </c>
      <c r="B570" s="154">
        <v>8</v>
      </c>
      <c r="C570" s="154">
        <v>5</v>
      </c>
      <c r="D570" s="155">
        <v>3</v>
      </c>
      <c r="E570" s="155" t="s">
        <v>556</v>
      </c>
      <c r="F570" s="156" t="s">
        <v>3500</v>
      </c>
      <c r="G570" s="156" t="s">
        <v>556</v>
      </c>
      <c r="H570" s="156" t="s">
        <v>3501</v>
      </c>
      <c r="I570" s="155">
        <v>808053</v>
      </c>
      <c r="J570" s="157" t="s">
        <v>2254</v>
      </c>
      <c r="K570" s="157"/>
      <c r="L570" s="155">
        <v>2022</v>
      </c>
      <c r="M570" s="158">
        <v>29708</v>
      </c>
      <c r="N570" s="159">
        <v>175112395.65000001</v>
      </c>
      <c r="O570" s="159">
        <v>162096423.72</v>
      </c>
      <c r="P570" s="159">
        <v>81075719.609999999</v>
      </c>
      <c r="Q570" s="159">
        <v>26668609</v>
      </c>
      <c r="R570" s="159">
        <v>54407110.609999999</v>
      </c>
      <c r="S570" s="159">
        <v>13015971.93</v>
      </c>
      <c r="T570" s="159">
        <v>4721498.55</v>
      </c>
      <c r="U570" s="159">
        <v>181884430.81999999</v>
      </c>
      <c r="V570" s="159">
        <v>150540104.66999999</v>
      </c>
      <c r="W570" s="159">
        <v>55157344.890000001</v>
      </c>
      <c r="X570" s="159">
        <v>182416.47</v>
      </c>
      <c r="Y570" s="159">
        <v>31344326.149999999</v>
      </c>
      <c r="Z570" s="159">
        <v>23559076.559999999</v>
      </c>
      <c r="AA570" s="159">
        <v>11800000</v>
      </c>
      <c r="AB570" s="159">
        <v>11759076.559999999</v>
      </c>
      <c r="AC570" s="159">
        <v>3006040</v>
      </c>
      <c r="AD570" s="159">
        <v>3006040</v>
      </c>
      <c r="AE570" s="159">
        <v>33000217.440000001</v>
      </c>
      <c r="AF570" s="159">
        <v>11556319.050000001</v>
      </c>
      <c r="AG570" s="159">
        <v>545370.92000000004</v>
      </c>
      <c r="AH570" s="159">
        <v>598140.06000000006</v>
      </c>
      <c r="AI570" s="159">
        <v>0</v>
      </c>
      <c r="AJ570" s="159">
        <v>0</v>
      </c>
    </row>
    <row r="571" spans="1:36">
      <c r="A571" s="153">
        <v>8</v>
      </c>
      <c r="B571" s="154">
        <v>8</v>
      </c>
      <c r="C571" s="154">
        <v>6</v>
      </c>
      <c r="D571" s="155">
        <v>3</v>
      </c>
      <c r="E571" s="155" t="s">
        <v>556</v>
      </c>
      <c r="F571" s="156" t="s">
        <v>3500</v>
      </c>
      <c r="G571" s="156" t="s">
        <v>556</v>
      </c>
      <c r="H571" s="156" t="s">
        <v>3502</v>
      </c>
      <c r="I571" s="155">
        <v>808063</v>
      </c>
      <c r="J571" s="157" t="s">
        <v>2253</v>
      </c>
      <c r="K571" s="157"/>
      <c r="L571" s="155">
        <v>2022</v>
      </c>
      <c r="M571" s="158">
        <v>8252</v>
      </c>
      <c r="N571" s="159">
        <v>63076205.210000001</v>
      </c>
      <c r="O571" s="159">
        <v>59653180.460000001</v>
      </c>
      <c r="P571" s="159">
        <v>27069982.550000001</v>
      </c>
      <c r="Q571" s="159">
        <v>12124267</v>
      </c>
      <c r="R571" s="159">
        <v>14945715.550000001</v>
      </c>
      <c r="S571" s="159">
        <v>3423024.75</v>
      </c>
      <c r="T571" s="159">
        <v>2408502.34</v>
      </c>
      <c r="U571" s="159">
        <v>58122907.159999996</v>
      </c>
      <c r="V571" s="159">
        <v>51707833.119999997</v>
      </c>
      <c r="W571" s="159">
        <v>19977496.57</v>
      </c>
      <c r="X571" s="159">
        <v>287641.48</v>
      </c>
      <c r="Y571" s="159">
        <v>6415074.04</v>
      </c>
      <c r="Z571" s="159">
        <v>3829906.5</v>
      </c>
      <c r="AA571" s="159">
        <v>0</v>
      </c>
      <c r="AB571" s="159">
        <v>3829906.5</v>
      </c>
      <c r="AC571" s="159">
        <v>2105996.19</v>
      </c>
      <c r="AD571" s="159">
        <v>2105996.19</v>
      </c>
      <c r="AE571" s="159">
        <v>24465019.48</v>
      </c>
      <c r="AF571" s="159">
        <v>7945347.3399999999</v>
      </c>
      <c r="AG571" s="159">
        <v>512580.1</v>
      </c>
      <c r="AH571" s="159">
        <v>400802.95</v>
      </c>
      <c r="AI571" s="159">
        <v>0</v>
      </c>
      <c r="AJ571" s="159">
        <v>0</v>
      </c>
    </row>
    <row r="572" spans="1:36">
      <c r="A572" s="153">
        <v>8</v>
      </c>
      <c r="B572" s="154">
        <v>9</v>
      </c>
      <c r="C572" s="154">
        <v>1</v>
      </c>
      <c r="D572" s="155">
        <v>3</v>
      </c>
      <c r="E572" s="155" t="s">
        <v>556</v>
      </c>
      <c r="F572" s="156" t="s">
        <v>3503</v>
      </c>
      <c r="G572" s="156" t="s">
        <v>556</v>
      </c>
      <c r="H572" s="156" t="s">
        <v>3504</v>
      </c>
      <c r="I572" s="155">
        <v>809013</v>
      </c>
      <c r="J572" s="157" t="s">
        <v>2252</v>
      </c>
      <c r="K572" s="157"/>
      <c r="L572" s="155">
        <v>2022</v>
      </c>
      <c r="M572" s="158">
        <v>6137</v>
      </c>
      <c r="N572" s="159">
        <v>41659566.310000002</v>
      </c>
      <c r="O572" s="159">
        <v>37535587.219999999</v>
      </c>
      <c r="P572" s="159">
        <v>16226569.380000001</v>
      </c>
      <c r="Q572" s="159">
        <v>6940567</v>
      </c>
      <c r="R572" s="159">
        <v>9286002.3800000008</v>
      </c>
      <c r="S572" s="159">
        <v>4123979.09</v>
      </c>
      <c r="T572" s="159">
        <v>459048.37</v>
      </c>
      <c r="U572" s="159">
        <v>40113070.810000002</v>
      </c>
      <c r="V572" s="159">
        <v>33072312.109999999</v>
      </c>
      <c r="W572" s="159">
        <v>12933802.460000001</v>
      </c>
      <c r="X572" s="159">
        <v>109926.2</v>
      </c>
      <c r="Y572" s="159">
        <v>7040758.7000000002</v>
      </c>
      <c r="Z572" s="159">
        <v>3808045.08</v>
      </c>
      <c r="AA572" s="159">
        <v>3000000</v>
      </c>
      <c r="AB572" s="159">
        <v>808045.08000000007</v>
      </c>
      <c r="AC572" s="159">
        <v>2349024</v>
      </c>
      <c r="AD572" s="159">
        <v>2349024</v>
      </c>
      <c r="AE572" s="159">
        <v>12841834.539999999</v>
      </c>
      <c r="AF572" s="159">
        <v>4463275.1100000003</v>
      </c>
      <c r="AG572" s="159">
        <v>16386.060000000001</v>
      </c>
      <c r="AH572" s="159">
        <v>23212</v>
      </c>
      <c r="AI572" s="159">
        <v>0</v>
      </c>
      <c r="AJ572" s="159">
        <v>250.67</v>
      </c>
    </row>
    <row r="573" spans="1:36">
      <c r="A573" s="153">
        <v>8</v>
      </c>
      <c r="B573" s="154">
        <v>9</v>
      </c>
      <c r="C573" s="154">
        <v>2</v>
      </c>
      <c r="D573" s="155">
        <v>2</v>
      </c>
      <c r="E573" s="155" t="s">
        <v>556</v>
      </c>
      <c r="F573" s="156" t="s">
        <v>3505</v>
      </c>
      <c r="G573" s="156" t="s">
        <v>556</v>
      </c>
      <c r="H573" s="156" t="s">
        <v>3506</v>
      </c>
      <c r="I573" s="155">
        <v>809022</v>
      </c>
      <c r="J573" s="157" t="s">
        <v>2251</v>
      </c>
      <c r="K573" s="157"/>
      <c r="L573" s="155">
        <v>2022</v>
      </c>
      <c r="M573" s="158">
        <v>3254</v>
      </c>
      <c r="N573" s="159">
        <v>18770616.390000001</v>
      </c>
      <c r="O573" s="159">
        <v>16862828.530000001</v>
      </c>
      <c r="P573" s="159">
        <v>11110424.15</v>
      </c>
      <c r="Q573" s="159">
        <v>4640174</v>
      </c>
      <c r="R573" s="159">
        <v>6470250.1500000004</v>
      </c>
      <c r="S573" s="159">
        <v>1907787.86</v>
      </c>
      <c r="T573" s="159">
        <v>163151.41</v>
      </c>
      <c r="U573" s="159">
        <v>18030811.190000001</v>
      </c>
      <c r="V573" s="159">
        <v>16915692.899999999</v>
      </c>
      <c r="W573" s="159">
        <v>7313836.96</v>
      </c>
      <c r="X573" s="159">
        <v>127283.29</v>
      </c>
      <c r="Y573" s="159">
        <v>1115118.29</v>
      </c>
      <c r="Z573" s="159">
        <v>1578392.14</v>
      </c>
      <c r="AA573" s="159">
        <v>0</v>
      </c>
      <c r="AB573" s="159">
        <v>1578392.14</v>
      </c>
      <c r="AC573" s="159">
        <v>356600</v>
      </c>
      <c r="AD573" s="159">
        <v>356600</v>
      </c>
      <c r="AE573" s="159">
        <v>7660275</v>
      </c>
      <c r="AF573" s="159">
        <v>-52864.37</v>
      </c>
      <c r="AG573" s="159">
        <v>54250</v>
      </c>
      <c r="AH573" s="159">
        <v>151503.32999999999</v>
      </c>
      <c r="AI573" s="159">
        <v>0</v>
      </c>
      <c r="AJ573" s="159">
        <v>0</v>
      </c>
    </row>
    <row r="574" spans="1:36">
      <c r="A574" s="153">
        <v>8</v>
      </c>
      <c r="B574" s="154">
        <v>9</v>
      </c>
      <c r="C574" s="154">
        <v>3</v>
      </c>
      <c r="D574" s="155">
        <v>3</v>
      </c>
      <c r="E574" s="155" t="s">
        <v>556</v>
      </c>
      <c r="F574" s="156" t="s">
        <v>3503</v>
      </c>
      <c r="G574" s="156" t="s">
        <v>556</v>
      </c>
      <c r="H574" s="156" t="s">
        <v>3507</v>
      </c>
      <c r="I574" s="155">
        <v>809033</v>
      </c>
      <c r="J574" s="157" t="s">
        <v>2250</v>
      </c>
      <c r="K574" s="157"/>
      <c r="L574" s="155">
        <v>2022</v>
      </c>
      <c r="M574" s="158">
        <v>10007</v>
      </c>
      <c r="N574" s="159">
        <v>61840667.090000004</v>
      </c>
      <c r="O574" s="159">
        <v>56091725.229999997</v>
      </c>
      <c r="P574" s="159">
        <v>31505498.559999999</v>
      </c>
      <c r="Q574" s="159">
        <v>13780300</v>
      </c>
      <c r="R574" s="159">
        <v>17725198.559999999</v>
      </c>
      <c r="S574" s="159">
        <v>5748941.8600000003</v>
      </c>
      <c r="T574" s="159">
        <v>665233.51</v>
      </c>
      <c r="U574" s="159">
        <v>60547907.850000001</v>
      </c>
      <c r="V574" s="159">
        <v>52548442.909999996</v>
      </c>
      <c r="W574" s="159">
        <v>21380737</v>
      </c>
      <c r="X574" s="159">
        <v>164788.28</v>
      </c>
      <c r="Y574" s="159">
        <v>7999464.9400000004</v>
      </c>
      <c r="Z574" s="159">
        <v>5688861.7800000003</v>
      </c>
      <c r="AA574" s="159">
        <v>0</v>
      </c>
      <c r="AB574" s="159">
        <v>5688861.7800000003</v>
      </c>
      <c r="AC574" s="159">
        <v>1864076</v>
      </c>
      <c r="AD574" s="159">
        <v>1864076</v>
      </c>
      <c r="AE574" s="159">
        <v>10342152.82</v>
      </c>
      <c r="AF574" s="159">
        <v>3543282.32</v>
      </c>
      <c r="AG574" s="159">
        <v>400476.08</v>
      </c>
      <c r="AH574" s="159">
        <v>475312.46</v>
      </c>
      <c r="AI574" s="159">
        <v>0</v>
      </c>
      <c r="AJ574" s="159">
        <v>0</v>
      </c>
    </row>
    <row r="575" spans="1:36">
      <c r="A575" s="153">
        <v>8</v>
      </c>
      <c r="B575" s="154">
        <v>9</v>
      </c>
      <c r="C575" s="154">
        <v>4</v>
      </c>
      <c r="D575" s="155">
        <v>3</v>
      </c>
      <c r="E575" s="155" t="s">
        <v>556</v>
      </c>
      <c r="F575" s="156" t="s">
        <v>3503</v>
      </c>
      <c r="G575" s="156" t="s">
        <v>556</v>
      </c>
      <c r="H575" s="156" t="s">
        <v>3508</v>
      </c>
      <c r="I575" s="155">
        <v>809043</v>
      </c>
      <c r="J575" s="157" t="s">
        <v>2249</v>
      </c>
      <c r="K575" s="157"/>
      <c r="L575" s="155">
        <v>2022</v>
      </c>
      <c r="M575" s="158">
        <v>5779</v>
      </c>
      <c r="N575" s="159">
        <v>37443694.119999997</v>
      </c>
      <c r="O575" s="159">
        <v>31363418.170000002</v>
      </c>
      <c r="P575" s="159">
        <v>18088767.98</v>
      </c>
      <c r="Q575" s="159">
        <v>6974479</v>
      </c>
      <c r="R575" s="159">
        <v>11114288.98</v>
      </c>
      <c r="S575" s="159">
        <v>6080275.9500000002</v>
      </c>
      <c r="T575" s="159">
        <v>997076.81</v>
      </c>
      <c r="U575" s="159">
        <v>33062411.530000001</v>
      </c>
      <c r="V575" s="159">
        <v>26698178.75</v>
      </c>
      <c r="W575" s="159">
        <v>9947728.0800000001</v>
      </c>
      <c r="X575" s="159">
        <v>46279.26</v>
      </c>
      <c r="Y575" s="159">
        <v>6364232.7800000003</v>
      </c>
      <c r="Z575" s="159">
        <v>4816596.66</v>
      </c>
      <c r="AA575" s="159">
        <v>0</v>
      </c>
      <c r="AB575" s="159">
        <v>4816596.66</v>
      </c>
      <c r="AC575" s="159">
        <v>1056480</v>
      </c>
      <c r="AD575" s="159">
        <v>1006000</v>
      </c>
      <c r="AE575" s="159">
        <v>3508000</v>
      </c>
      <c r="AF575" s="159">
        <v>4665239.42</v>
      </c>
      <c r="AG575" s="159">
        <v>299644.05</v>
      </c>
      <c r="AH575" s="159">
        <v>366254.65</v>
      </c>
      <c r="AI575" s="159">
        <v>0</v>
      </c>
      <c r="AJ575" s="159">
        <v>0</v>
      </c>
    </row>
    <row r="576" spans="1:36">
      <c r="A576" s="153">
        <v>8</v>
      </c>
      <c r="B576" s="154">
        <v>9</v>
      </c>
      <c r="C576" s="154">
        <v>5</v>
      </c>
      <c r="D576" s="155">
        <v>3</v>
      </c>
      <c r="E576" s="155" t="s">
        <v>556</v>
      </c>
      <c r="F576" s="156" t="s">
        <v>3503</v>
      </c>
      <c r="G576" s="156" t="s">
        <v>556</v>
      </c>
      <c r="H576" s="156" t="s">
        <v>3509</v>
      </c>
      <c r="I576" s="155">
        <v>809053</v>
      </c>
      <c r="J576" s="157" t="s">
        <v>2248</v>
      </c>
      <c r="K576" s="157"/>
      <c r="L576" s="155">
        <v>2022</v>
      </c>
      <c r="M576" s="158">
        <v>9350</v>
      </c>
      <c r="N576" s="159">
        <v>56256124.799999997</v>
      </c>
      <c r="O576" s="159">
        <v>47381570.630000003</v>
      </c>
      <c r="P576" s="159">
        <v>26581275.93</v>
      </c>
      <c r="Q576" s="159">
        <v>10637033</v>
      </c>
      <c r="R576" s="159">
        <v>15944242.93</v>
      </c>
      <c r="S576" s="159">
        <v>8874554.1699999999</v>
      </c>
      <c r="T576" s="159">
        <v>363457.78</v>
      </c>
      <c r="U576" s="159">
        <v>52781613.740000002</v>
      </c>
      <c r="V576" s="159">
        <v>42572865.93</v>
      </c>
      <c r="W576" s="159">
        <v>15183480.310000001</v>
      </c>
      <c r="X576" s="159">
        <v>160216.17000000001</v>
      </c>
      <c r="Y576" s="159">
        <v>10208747.810000001</v>
      </c>
      <c r="Z576" s="159">
        <v>5602401.7400000002</v>
      </c>
      <c r="AA576" s="159">
        <v>752053</v>
      </c>
      <c r="AB576" s="159">
        <v>4850348.74</v>
      </c>
      <c r="AC576" s="159">
        <v>1220000</v>
      </c>
      <c r="AD576" s="159">
        <v>1220000</v>
      </c>
      <c r="AE576" s="159">
        <v>10842053</v>
      </c>
      <c r="AF576" s="159">
        <v>4808704.7</v>
      </c>
      <c r="AG576" s="159">
        <v>118476.83</v>
      </c>
      <c r="AH576" s="159">
        <v>562918.85</v>
      </c>
      <c r="AI576" s="159">
        <v>0</v>
      </c>
      <c r="AJ576" s="159">
        <v>0</v>
      </c>
    </row>
    <row r="577" spans="1:36">
      <c r="A577" s="153">
        <v>8</v>
      </c>
      <c r="B577" s="154">
        <v>9</v>
      </c>
      <c r="C577" s="154">
        <v>6</v>
      </c>
      <c r="D577" s="155">
        <v>3</v>
      </c>
      <c r="E577" s="155" t="s">
        <v>556</v>
      </c>
      <c r="F577" s="156" t="s">
        <v>3503</v>
      </c>
      <c r="G577" s="156" t="s">
        <v>556</v>
      </c>
      <c r="H577" s="156" t="s">
        <v>3510</v>
      </c>
      <c r="I577" s="155">
        <v>809063</v>
      </c>
      <c r="J577" s="157" t="s">
        <v>2247</v>
      </c>
      <c r="K577" s="157"/>
      <c r="L577" s="155">
        <v>2022</v>
      </c>
      <c r="M577" s="158">
        <v>26494</v>
      </c>
      <c r="N577" s="159">
        <v>159057841.52000001</v>
      </c>
      <c r="O577" s="159">
        <v>144567602.25</v>
      </c>
      <c r="P577" s="159">
        <v>73412055.069999993</v>
      </c>
      <c r="Q577" s="159">
        <v>28536910</v>
      </c>
      <c r="R577" s="159">
        <v>44875145.07</v>
      </c>
      <c r="S577" s="159">
        <v>14490239.27</v>
      </c>
      <c r="T577" s="159">
        <v>6097581.9100000001</v>
      </c>
      <c r="U577" s="159">
        <v>146399341.69</v>
      </c>
      <c r="V577" s="159">
        <v>130207292.19</v>
      </c>
      <c r="W577" s="159">
        <v>48225997.549999997</v>
      </c>
      <c r="X577" s="159">
        <v>188391</v>
      </c>
      <c r="Y577" s="159">
        <v>16192049.5</v>
      </c>
      <c r="Z577" s="159">
        <v>12408266.99</v>
      </c>
      <c r="AA577" s="159">
        <v>0</v>
      </c>
      <c r="AB577" s="159">
        <v>12408266.99</v>
      </c>
      <c r="AC577" s="159">
        <v>2500000</v>
      </c>
      <c r="AD577" s="159">
        <v>2500000</v>
      </c>
      <c r="AE577" s="159">
        <v>10400000</v>
      </c>
      <c r="AF577" s="159">
        <v>14360310.060000001</v>
      </c>
      <c r="AG577" s="159">
        <v>48084.13</v>
      </c>
      <c r="AH577" s="159">
        <v>95547.58</v>
      </c>
      <c r="AI577" s="159">
        <v>0</v>
      </c>
      <c r="AJ577" s="159">
        <v>0</v>
      </c>
    </row>
    <row r="578" spans="1:36">
      <c r="A578" s="153">
        <v>8</v>
      </c>
      <c r="B578" s="154">
        <v>9</v>
      </c>
      <c r="C578" s="154">
        <v>7</v>
      </c>
      <c r="D578" s="155">
        <v>2</v>
      </c>
      <c r="E578" s="155" t="s">
        <v>556</v>
      </c>
      <c r="F578" s="156" t="s">
        <v>3505</v>
      </c>
      <c r="G578" s="156" t="s">
        <v>556</v>
      </c>
      <c r="H578" s="156" t="s">
        <v>3511</v>
      </c>
      <c r="I578" s="155">
        <v>809072</v>
      </c>
      <c r="J578" s="157" t="s">
        <v>2246</v>
      </c>
      <c r="K578" s="157"/>
      <c r="L578" s="155">
        <v>2022</v>
      </c>
      <c r="M578" s="158">
        <v>6699</v>
      </c>
      <c r="N578" s="159">
        <v>51439030.32</v>
      </c>
      <c r="O578" s="159">
        <v>44727971.799999997</v>
      </c>
      <c r="P578" s="159">
        <v>19342112.68</v>
      </c>
      <c r="Q578" s="159">
        <v>7554630</v>
      </c>
      <c r="R578" s="159">
        <v>11787482.68</v>
      </c>
      <c r="S578" s="159">
        <v>6711058.5199999996</v>
      </c>
      <c r="T578" s="159">
        <v>1079768.31</v>
      </c>
      <c r="U578" s="159">
        <v>59406030.530000001</v>
      </c>
      <c r="V578" s="159">
        <v>39201323.590000004</v>
      </c>
      <c r="W578" s="159">
        <v>13795442.390000001</v>
      </c>
      <c r="X578" s="159">
        <v>134882.81</v>
      </c>
      <c r="Y578" s="159">
        <v>20204706.940000001</v>
      </c>
      <c r="Z578" s="159">
        <v>13905878.41</v>
      </c>
      <c r="AA578" s="159">
        <v>7000000</v>
      </c>
      <c r="AB578" s="159">
        <v>6905878.4100000001</v>
      </c>
      <c r="AC578" s="159">
        <v>860892.8</v>
      </c>
      <c r="AD578" s="159">
        <v>860892.8</v>
      </c>
      <c r="AE578" s="159">
        <v>13319485.970000001</v>
      </c>
      <c r="AF578" s="159">
        <v>5526648.21</v>
      </c>
      <c r="AG578" s="159">
        <v>198994.25</v>
      </c>
      <c r="AH578" s="159">
        <v>247512.79</v>
      </c>
      <c r="AI578" s="159">
        <v>0</v>
      </c>
      <c r="AJ578" s="159">
        <v>0</v>
      </c>
    </row>
    <row r="579" spans="1:36">
      <c r="A579" s="153">
        <v>8</v>
      </c>
      <c r="B579" s="154">
        <v>9</v>
      </c>
      <c r="C579" s="154">
        <v>8</v>
      </c>
      <c r="D579" s="155">
        <v>2</v>
      </c>
      <c r="E579" s="155" t="s">
        <v>556</v>
      </c>
      <c r="F579" s="156" t="s">
        <v>3505</v>
      </c>
      <c r="G579" s="156" t="s">
        <v>556</v>
      </c>
      <c r="H579" s="156" t="s">
        <v>3512</v>
      </c>
      <c r="I579" s="155">
        <v>809082</v>
      </c>
      <c r="J579" s="157" t="s">
        <v>2245</v>
      </c>
      <c r="K579" s="157"/>
      <c r="L579" s="155">
        <v>2022</v>
      </c>
      <c r="M579" s="158">
        <v>3330</v>
      </c>
      <c r="N579" s="159">
        <v>21579339.629999999</v>
      </c>
      <c r="O579" s="159">
        <v>18419114.640000001</v>
      </c>
      <c r="P579" s="159">
        <v>12542470.68</v>
      </c>
      <c r="Q579" s="159">
        <v>4764117</v>
      </c>
      <c r="R579" s="159">
        <v>7778353.6799999997</v>
      </c>
      <c r="S579" s="159">
        <v>3160224.99</v>
      </c>
      <c r="T579" s="159">
        <v>304516.23</v>
      </c>
      <c r="U579" s="159">
        <v>17706550.460000001</v>
      </c>
      <c r="V579" s="159">
        <v>17403156.870000001</v>
      </c>
      <c r="W579" s="159">
        <v>5595023.4199999999</v>
      </c>
      <c r="X579" s="159">
        <v>158468.22</v>
      </c>
      <c r="Y579" s="159">
        <v>303393.59000000003</v>
      </c>
      <c r="Z579" s="159">
        <v>884389.95</v>
      </c>
      <c r="AA579" s="159">
        <v>0</v>
      </c>
      <c r="AB579" s="159">
        <v>884389.95</v>
      </c>
      <c r="AC579" s="159">
        <v>767344</v>
      </c>
      <c r="AD579" s="159">
        <v>767344</v>
      </c>
      <c r="AE579" s="159">
        <v>8708937.2899999991</v>
      </c>
      <c r="AF579" s="159">
        <v>1015957.77</v>
      </c>
      <c r="AG579" s="159">
        <v>379424.28</v>
      </c>
      <c r="AH579" s="159">
        <v>515336.93</v>
      </c>
      <c r="AI579" s="159">
        <v>0</v>
      </c>
      <c r="AJ579" s="159">
        <v>0</v>
      </c>
    </row>
    <row r="580" spans="1:36">
      <c r="A580" s="153">
        <v>8</v>
      </c>
      <c r="B580" s="154">
        <v>9</v>
      </c>
      <c r="C580" s="154">
        <v>9</v>
      </c>
      <c r="D580" s="155">
        <v>2</v>
      </c>
      <c r="E580" s="155" t="s">
        <v>556</v>
      </c>
      <c r="F580" s="156" t="s">
        <v>3505</v>
      </c>
      <c r="G580" s="156" t="s">
        <v>556</v>
      </c>
      <c r="H580" s="156" t="s">
        <v>3513</v>
      </c>
      <c r="I580" s="155">
        <v>809092</v>
      </c>
      <c r="J580" s="157" t="s">
        <v>2244</v>
      </c>
      <c r="K580" s="157"/>
      <c r="L580" s="155">
        <v>2022</v>
      </c>
      <c r="M580" s="158">
        <v>4447</v>
      </c>
      <c r="N580" s="159">
        <v>26104404.420000002</v>
      </c>
      <c r="O580" s="159">
        <v>23705022.300000001</v>
      </c>
      <c r="P580" s="159">
        <v>12421712.219999999</v>
      </c>
      <c r="Q580" s="159">
        <v>4399345</v>
      </c>
      <c r="R580" s="159">
        <v>8022367.2199999997</v>
      </c>
      <c r="S580" s="159">
        <v>2399382.12</v>
      </c>
      <c r="T580" s="159">
        <v>745482.93</v>
      </c>
      <c r="U580" s="159">
        <v>27522484.920000002</v>
      </c>
      <c r="V580" s="159">
        <v>20963415.600000001</v>
      </c>
      <c r="W580" s="159">
        <v>5193574.07</v>
      </c>
      <c r="X580" s="159">
        <v>26628.23</v>
      </c>
      <c r="Y580" s="159">
        <v>6559069.3200000003</v>
      </c>
      <c r="Z580" s="159">
        <v>5704055.21</v>
      </c>
      <c r="AA580" s="159">
        <v>1500000</v>
      </c>
      <c r="AB580" s="159">
        <v>4204055.21</v>
      </c>
      <c r="AC580" s="159">
        <v>567388</v>
      </c>
      <c r="AD580" s="159">
        <v>567388</v>
      </c>
      <c r="AE580" s="159">
        <v>2770488</v>
      </c>
      <c r="AF580" s="159">
        <v>2741606.7</v>
      </c>
      <c r="AG580" s="159">
        <v>154060.04999999999</v>
      </c>
      <c r="AH580" s="159">
        <v>168294.53</v>
      </c>
      <c r="AI580" s="159">
        <v>0</v>
      </c>
      <c r="AJ580" s="159">
        <v>0</v>
      </c>
    </row>
    <row r="581" spans="1:36">
      <c r="A581" s="153">
        <v>8</v>
      </c>
      <c r="B581" s="154">
        <v>10</v>
      </c>
      <c r="C581" s="154">
        <v>1</v>
      </c>
      <c r="D581" s="155">
        <v>1</v>
      </c>
      <c r="E581" s="155" t="s">
        <v>556</v>
      </c>
      <c r="F581" s="156" t="s">
        <v>3514</v>
      </c>
      <c r="G581" s="156" t="s">
        <v>556</v>
      </c>
      <c r="H581" s="156" t="s">
        <v>3515</v>
      </c>
      <c r="I581" s="155">
        <v>810011</v>
      </c>
      <c r="J581" s="157" t="s">
        <v>2243</v>
      </c>
      <c r="K581" s="157"/>
      <c r="L581" s="155">
        <v>2022</v>
      </c>
      <c r="M581" s="158">
        <v>2941</v>
      </c>
      <c r="N581" s="159">
        <v>18425804.469999999</v>
      </c>
      <c r="O581" s="159">
        <v>17874301.120000001</v>
      </c>
      <c r="P581" s="159">
        <v>11339746.92</v>
      </c>
      <c r="Q581" s="159">
        <v>3149782</v>
      </c>
      <c r="R581" s="159">
        <v>8189964.9199999999</v>
      </c>
      <c r="S581" s="159">
        <v>551503.35</v>
      </c>
      <c r="T581" s="159">
        <v>177811.9</v>
      </c>
      <c r="U581" s="159">
        <v>17780316.32</v>
      </c>
      <c r="V581" s="159">
        <v>16484294.939999999</v>
      </c>
      <c r="W581" s="159">
        <v>4847041.0199999996</v>
      </c>
      <c r="X581" s="159">
        <v>213237.31</v>
      </c>
      <c r="Y581" s="159">
        <v>1296021.3799999999</v>
      </c>
      <c r="Z581" s="159">
        <v>2174720.0099999998</v>
      </c>
      <c r="AA581" s="159">
        <v>0</v>
      </c>
      <c r="AB581" s="159">
        <v>2174720.0099999998</v>
      </c>
      <c r="AC581" s="159">
        <v>380000</v>
      </c>
      <c r="AD581" s="159">
        <v>380000</v>
      </c>
      <c r="AE581" s="159">
        <v>7252547</v>
      </c>
      <c r="AF581" s="159">
        <v>1390006.18</v>
      </c>
      <c r="AG581" s="159">
        <v>171118.48</v>
      </c>
      <c r="AH581" s="159">
        <v>531388.81999999995</v>
      </c>
      <c r="AI581" s="159">
        <v>0</v>
      </c>
      <c r="AJ581" s="159">
        <v>0</v>
      </c>
    </row>
    <row r="582" spans="1:36">
      <c r="A582" s="153">
        <v>8</v>
      </c>
      <c r="B582" s="154">
        <v>10</v>
      </c>
      <c r="C582" s="154">
        <v>2</v>
      </c>
      <c r="D582" s="155">
        <v>1</v>
      </c>
      <c r="E582" s="155" t="s">
        <v>556</v>
      </c>
      <c r="F582" s="156" t="s">
        <v>3514</v>
      </c>
      <c r="G582" s="156" t="s">
        <v>556</v>
      </c>
      <c r="H582" s="156" t="s">
        <v>3516</v>
      </c>
      <c r="I582" s="155">
        <v>810021</v>
      </c>
      <c r="J582" s="157" t="s">
        <v>2237</v>
      </c>
      <c r="K582" s="157"/>
      <c r="L582" s="155">
        <v>2022</v>
      </c>
      <c r="M582" s="158">
        <v>25110</v>
      </c>
      <c r="N582" s="159">
        <v>133868054.63</v>
      </c>
      <c r="O582" s="159">
        <v>125485418.36</v>
      </c>
      <c r="P582" s="159">
        <v>66187668.460000001</v>
      </c>
      <c r="Q582" s="159">
        <v>26745197</v>
      </c>
      <c r="R582" s="159">
        <v>39442471.460000001</v>
      </c>
      <c r="S582" s="159">
        <v>8382636.2699999996</v>
      </c>
      <c r="T582" s="159">
        <v>6350099.4800000004</v>
      </c>
      <c r="U582" s="159">
        <v>124419632.92</v>
      </c>
      <c r="V582" s="159">
        <v>114983660.09999999</v>
      </c>
      <c r="W582" s="159">
        <v>40934695.920000002</v>
      </c>
      <c r="X582" s="159">
        <v>166487.56</v>
      </c>
      <c r="Y582" s="159">
        <v>9435972.8200000003</v>
      </c>
      <c r="Z582" s="159">
        <v>14581785.93</v>
      </c>
      <c r="AA582" s="159">
        <v>0</v>
      </c>
      <c r="AB582" s="159">
        <v>14581785.93</v>
      </c>
      <c r="AC582" s="159">
        <v>1921970.53</v>
      </c>
      <c r="AD582" s="159">
        <v>1921970.53</v>
      </c>
      <c r="AE582" s="159">
        <v>12238286</v>
      </c>
      <c r="AF582" s="159">
        <v>10501758.26</v>
      </c>
      <c r="AG582" s="159">
        <v>39556.35</v>
      </c>
      <c r="AH582" s="159">
        <v>305607.73</v>
      </c>
      <c r="AI582" s="159">
        <v>0</v>
      </c>
      <c r="AJ582" s="159">
        <v>80</v>
      </c>
    </row>
    <row r="583" spans="1:36">
      <c r="A583" s="153">
        <v>8</v>
      </c>
      <c r="B583" s="154">
        <v>10</v>
      </c>
      <c r="C583" s="154">
        <v>3</v>
      </c>
      <c r="D583" s="155">
        <v>2</v>
      </c>
      <c r="E583" s="155" t="s">
        <v>556</v>
      </c>
      <c r="F583" s="156" t="s">
        <v>3517</v>
      </c>
      <c r="G583" s="156" t="s">
        <v>556</v>
      </c>
      <c r="H583" s="156" t="s">
        <v>3518</v>
      </c>
      <c r="I583" s="155">
        <v>810032</v>
      </c>
      <c r="J583" s="157" t="s">
        <v>1929</v>
      </c>
      <c r="K583" s="157"/>
      <c r="L583" s="155">
        <v>2022</v>
      </c>
      <c r="M583" s="158">
        <v>3697</v>
      </c>
      <c r="N583" s="159">
        <v>24145328.059999999</v>
      </c>
      <c r="O583" s="159">
        <v>21038433.16</v>
      </c>
      <c r="P583" s="159">
        <v>14979824.67</v>
      </c>
      <c r="Q583" s="159">
        <v>7209970</v>
      </c>
      <c r="R583" s="159">
        <v>7769854.6699999999</v>
      </c>
      <c r="S583" s="159">
        <v>3106894.9</v>
      </c>
      <c r="T583" s="159">
        <v>261213.67</v>
      </c>
      <c r="U583" s="159">
        <v>20832722.73</v>
      </c>
      <c r="V583" s="159">
        <v>20205894.870000001</v>
      </c>
      <c r="W583" s="159">
        <v>8308648.8099999996</v>
      </c>
      <c r="X583" s="159">
        <v>1656.35</v>
      </c>
      <c r="Y583" s="159">
        <v>626827.86</v>
      </c>
      <c r="Z583" s="159">
        <v>5461225.79</v>
      </c>
      <c r="AA583" s="159">
        <v>0</v>
      </c>
      <c r="AB583" s="159">
        <v>5461225.79</v>
      </c>
      <c r="AC583" s="159">
        <v>81496</v>
      </c>
      <c r="AD583" s="159">
        <v>81496</v>
      </c>
      <c r="AE583" s="159">
        <v>434298.93</v>
      </c>
      <c r="AF583" s="159">
        <v>832538.29</v>
      </c>
      <c r="AG583" s="159">
        <v>0</v>
      </c>
      <c r="AH583" s="159">
        <v>315461.43</v>
      </c>
      <c r="AI583" s="159">
        <v>0</v>
      </c>
      <c r="AJ583" s="159">
        <v>0</v>
      </c>
    </row>
    <row r="584" spans="1:36">
      <c r="A584" s="153">
        <v>8</v>
      </c>
      <c r="B584" s="154">
        <v>10</v>
      </c>
      <c r="C584" s="154">
        <v>4</v>
      </c>
      <c r="D584" s="155">
        <v>3</v>
      </c>
      <c r="E584" s="155" t="s">
        <v>556</v>
      </c>
      <c r="F584" s="156" t="s">
        <v>3519</v>
      </c>
      <c r="G584" s="156" t="s">
        <v>556</v>
      </c>
      <c r="H584" s="156" t="s">
        <v>3520</v>
      </c>
      <c r="I584" s="155">
        <v>810043</v>
      </c>
      <c r="J584" s="157" t="s">
        <v>2242</v>
      </c>
      <c r="K584" s="157"/>
      <c r="L584" s="155">
        <v>2022</v>
      </c>
      <c r="M584" s="158">
        <v>6757</v>
      </c>
      <c r="N584" s="159">
        <v>43569519.520000003</v>
      </c>
      <c r="O584" s="159">
        <v>35483977.399999999</v>
      </c>
      <c r="P584" s="159">
        <v>20894331.780000001</v>
      </c>
      <c r="Q584" s="159">
        <v>9027652</v>
      </c>
      <c r="R584" s="159">
        <v>11866679.779999999</v>
      </c>
      <c r="S584" s="159">
        <v>8085542.1200000001</v>
      </c>
      <c r="T584" s="159">
        <v>3115763.33</v>
      </c>
      <c r="U584" s="159">
        <v>37573390.090000004</v>
      </c>
      <c r="V584" s="159">
        <v>31218197.109999999</v>
      </c>
      <c r="W584" s="159">
        <v>9992041.8100000005</v>
      </c>
      <c r="X584" s="159">
        <v>61470.14</v>
      </c>
      <c r="Y584" s="159">
        <v>6355192.9800000004</v>
      </c>
      <c r="Z584" s="159">
        <v>11967519.880000001</v>
      </c>
      <c r="AA584" s="159">
        <v>0</v>
      </c>
      <c r="AB584" s="159">
        <v>11967519.880000001</v>
      </c>
      <c r="AC584" s="159">
        <v>670760</v>
      </c>
      <c r="AD584" s="159">
        <v>670760</v>
      </c>
      <c r="AE584" s="159">
        <v>6246495.0300000003</v>
      </c>
      <c r="AF584" s="159">
        <v>4265780.29</v>
      </c>
      <c r="AG584" s="159">
        <v>30123.97</v>
      </c>
      <c r="AH584" s="159">
        <v>42997.81</v>
      </c>
      <c r="AI584" s="159">
        <v>0</v>
      </c>
      <c r="AJ584" s="159">
        <v>4255.03</v>
      </c>
    </row>
    <row r="585" spans="1:36">
      <c r="A585" s="153">
        <v>8</v>
      </c>
      <c r="B585" s="154">
        <v>10</v>
      </c>
      <c r="C585" s="154">
        <v>5</v>
      </c>
      <c r="D585" s="155">
        <v>3</v>
      </c>
      <c r="E585" s="155" t="s">
        <v>556</v>
      </c>
      <c r="F585" s="156" t="s">
        <v>3519</v>
      </c>
      <c r="G585" s="156" t="s">
        <v>556</v>
      </c>
      <c r="H585" s="156" t="s">
        <v>3521</v>
      </c>
      <c r="I585" s="155">
        <v>810053</v>
      </c>
      <c r="J585" s="157" t="s">
        <v>2241</v>
      </c>
      <c r="K585" s="157"/>
      <c r="L585" s="155">
        <v>2022</v>
      </c>
      <c r="M585" s="158">
        <v>5158</v>
      </c>
      <c r="N585" s="159">
        <v>30008061.350000001</v>
      </c>
      <c r="O585" s="159">
        <v>28493617.539999999</v>
      </c>
      <c r="P585" s="159">
        <v>20052788.48</v>
      </c>
      <c r="Q585" s="159">
        <v>8508571</v>
      </c>
      <c r="R585" s="159">
        <v>11544217.48</v>
      </c>
      <c r="S585" s="159">
        <v>1514443.81</v>
      </c>
      <c r="T585" s="159">
        <v>491363.37</v>
      </c>
      <c r="U585" s="159">
        <v>30589434.989999998</v>
      </c>
      <c r="V585" s="159">
        <v>26374599.100000001</v>
      </c>
      <c r="W585" s="159">
        <v>8830488.25</v>
      </c>
      <c r="X585" s="159">
        <v>120461.81</v>
      </c>
      <c r="Y585" s="159">
        <v>4214835.8899999997</v>
      </c>
      <c r="Z585" s="159">
        <v>6681962.4500000002</v>
      </c>
      <c r="AA585" s="159">
        <v>4500000</v>
      </c>
      <c r="AB585" s="159">
        <v>2181962.4500000002</v>
      </c>
      <c r="AC585" s="159">
        <v>738040.4</v>
      </c>
      <c r="AD585" s="159">
        <v>738040.4</v>
      </c>
      <c r="AE585" s="159">
        <v>10890216.91</v>
      </c>
      <c r="AF585" s="159">
        <v>2119018.44</v>
      </c>
      <c r="AG585" s="159">
        <v>392564.09</v>
      </c>
      <c r="AH585" s="159">
        <v>374058.17</v>
      </c>
      <c r="AI585" s="159">
        <v>127027.54</v>
      </c>
      <c r="AJ585" s="159">
        <v>302.66000000000003</v>
      </c>
    </row>
    <row r="586" spans="1:36">
      <c r="A586" s="153">
        <v>8</v>
      </c>
      <c r="B586" s="154">
        <v>10</v>
      </c>
      <c r="C586" s="154">
        <v>6</v>
      </c>
      <c r="D586" s="155">
        <v>2</v>
      </c>
      <c r="E586" s="155" t="s">
        <v>556</v>
      </c>
      <c r="F586" s="156" t="s">
        <v>3517</v>
      </c>
      <c r="G586" s="156" t="s">
        <v>556</v>
      </c>
      <c r="H586" s="156" t="s">
        <v>3522</v>
      </c>
      <c r="I586" s="155">
        <v>810062</v>
      </c>
      <c r="J586" s="157" t="s">
        <v>2240</v>
      </c>
      <c r="K586" s="157"/>
      <c r="L586" s="155">
        <v>2022</v>
      </c>
      <c r="M586" s="158">
        <v>4345</v>
      </c>
      <c r="N586" s="159">
        <v>32992054.25</v>
      </c>
      <c r="O586" s="159">
        <v>25036210.600000001</v>
      </c>
      <c r="P586" s="159">
        <v>16148299.550000001</v>
      </c>
      <c r="Q586" s="159">
        <v>7225461</v>
      </c>
      <c r="R586" s="159">
        <v>8922838.5500000007</v>
      </c>
      <c r="S586" s="159">
        <v>7955843.6500000004</v>
      </c>
      <c r="T586" s="159">
        <v>25321.11</v>
      </c>
      <c r="U586" s="159">
        <v>27392909.690000001</v>
      </c>
      <c r="V586" s="159">
        <v>22947178.370000001</v>
      </c>
      <c r="W586" s="159">
        <v>8775352.9199999999</v>
      </c>
      <c r="X586" s="159">
        <v>218743.15</v>
      </c>
      <c r="Y586" s="159">
        <v>4445731.32</v>
      </c>
      <c r="Z586" s="159">
        <v>3616739.71</v>
      </c>
      <c r="AA586" s="159">
        <v>1030000</v>
      </c>
      <c r="AB586" s="159">
        <v>2586739.71</v>
      </c>
      <c r="AC586" s="159">
        <v>1030000</v>
      </c>
      <c r="AD586" s="159">
        <v>1030000</v>
      </c>
      <c r="AE586" s="159">
        <v>10188914.83</v>
      </c>
      <c r="AF586" s="159">
        <v>2089032.23</v>
      </c>
      <c r="AG586" s="159">
        <v>0</v>
      </c>
      <c r="AH586" s="159">
        <v>34981.199999999997</v>
      </c>
      <c r="AI586" s="159">
        <v>0</v>
      </c>
      <c r="AJ586" s="159">
        <v>0</v>
      </c>
    </row>
    <row r="587" spans="1:36">
      <c r="A587" s="153">
        <v>8</v>
      </c>
      <c r="B587" s="154">
        <v>10</v>
      </c>
      <c r="C587" s="154">
        <v>7</v>
      </c>
      <c r="D587" s="155">
        <v>3</v>
      </c>
      <c r="E587" s="155" t="s">
        <v>556</v>
      </c>
      <c r="F587" s="156" t="s">
        <v>3519</v>
      </c>
      <c r="G587" s="156" t="s">
        <v>556</v>
      </c>
      <c r="H587" s="156" t="s">
        <v>3523</v>
      </c>
      <c r="I587" s="155">
        <v>810073</v>
      </c>
      <c r="J587" s="157" t="s">
        <v>2239</v>
      </c>
      <c r="K587" s="157"/>
      <c r="L587" s="155">
        <v>2022</v>
      </c>
      <c r="M587" s="158">
        <v>20228</v>
      </c>
      <c r="N587" s="159">
        <v>121299633.05</v>
      </c>
      <c r="O587" s="159">
        <v>108714152.95999999</v>
      </c>
      <c r="P587" s="159">
        <v>65951023.890000001</v>
      </c>
      <c r="Q587" s="159">
        <v>27097845</v>
      </c>
      <c r="R587" s="159">
        <v>38853178.890000001</v>
      </c>
      <c r="S587" s="159">
        <v>12585480.09</v>
      </c>
      <c r="T587" s="159">
        <v>2499411</v>
      </c>
      <c r="U587" s="159">
        <v>110828724.34</v>
      </c>
      <c r="V587" s="159">
        <v>99511733.200000003</v>
      </c>
      <c r="W587" s="159">
        <v>31919821.75</v>
      </c>
      <c r="X587" s="159">
        <v>1143327.05</v>
      </c>
      <c r="Y587" s="159">
        <v>11316991.140000001</v>
      </c>
      <c r="Z587" s="159">
        <v>13925057.119999999</v>
      </c>
      <c r="AA587" s="159">
        <v>8026607.1500000004</v>
      </c>
      <c r="AB587" s="159">
        <v>5898449.9699999988</v>
      </c>
      <c r="AC587" s="159">
        <v>11600047.15</v>
      </c>
      <c r="AD587" s="159">
        <v>11600047.15</v>
      </c>
      <c r="AE587" s="159">
        <v>57908729.119999997</v>
      </c>
      <c r="AF587" s="159">
        <v>9202419.7599999998</v>
      </c>
      <c r="AG587" s="159">
        <v>957248.54</v>
      </c>
      <c r="AH587" s="159">
        <v>594709.84</v>
      </c>
      <c r="AI587" s="159">
        <v>0</v>
      </c>
      <c r="AJ587" s="159">
        <v>2121.9699999999998</v>
      </c>
    </row>
    <row r="588" spans="1:36">
      <c r="A588" s="153">
        <v>8</v>
      </c>
      <c r="B588" s="154">
        <v>10</v>
      </c>
      <c r="C588" s="154">
        <v>8</v>
      </c>
      <c r="D588" s="155">
        <v>2</v>
      </c>
      <c r="E588" s="155" t="s">
        <v>556</v>
      </c>
      <c r="F588" s="156" t="s">
        <v>3517</v>
      </c>
      <c r="G588" s="156" t="s">
        <v>556</v>
      </c>
      <c r="H588" s="156" t="s">
        <v>3524</v>
      </c>
      <c r="I588" s="155">
        <v>810082</v>
      </c>
      <c r="J588" s="157" t="s">
        <v>2238</v>
      </c>
      <c r="K588" s="157"/>
      <c r="L588" s="155">
        <v>2022</v>
      </c>
      <c r="M588" s="158">
        <v>2193</v>
      </c>
      <c r="N588" s="159">
        <v>15018345.800000001</v>
      </c>
      <c r="O588" s="159">
        <v>12032206.16</v>
      </c>
      <c r="P588" s="159">
        <v>6932622.5099999998</v>
      </c>
      <c r="Q588" s="159">
        <v>3049604</v>
      </c>
      <c r="R588" s="159">
        <v>3883018.51</v>
      </c>
      <c r="S588" s="159">
        <v>2986139.64</v>
      </c>
      <c r="T588" s="159">
        <v>18141</v>
      </c>
      <c r="U588" s="159">
        <v>12938953.140000001</v>
      </c>
      <c r="V588" s="159">
        <v>11038299.08</v>
      </c>
      <c r="W588" s="159">
        <v>4301605</v>
      </c>
      <c r="X588" s="159">
        <v>90334.15</v>
      </c>
      <c r="Y588" s="159">
        <v>1900654.06</v>
      </c>
      <c r="Z588" s="159">
        <v>2095407.9</v>
      </c>
      <c r="AA588" s="159">
        <v>0</v>
      </c>
      <c r="AB588" s="159">
        <v>2095407.9</v>
      </c>
      <c r="AC588" s="159">
        <v>200000</v>
      </c>
      <c r="AD588" s="159">
        <v>200000</v>
      </c>
      <c r="AE588" s="159">
        <v>4189115</v>
      </c>
      <c r="AF588" s="159">
        <v>993907.08</v>
      </c>
      <c r="AG588" s="159">
        <v>194149.55</v>
      </c>
      <c r="AH588" s="159">
        <v>282988.21999999997</v>
      </c>
      <c r="AI588" s="159">
        <v>0</v>
      </c>
      <c r="AJ588" s="159">
        <v>0</v>
      </c>
    </row>
    <row r="589" spans="1:36">
      <c r="A589" s="153">
        <v>8</v>
      </c>
      <c r="B589" s="154">
        <v>10</v>
      </c>
      <c r="C589" s="154">
        <v>9</v>
      </c>
      <c r="D589" s="155">
        <v>2</v>
      </c>
      <c r="E589" s="155" t="s">
        <v>556</v>
      </c>
      <c r="F589" s="156" t="s">
        <v>3517</v>
      </c>
      <c r="G589" s="156" t="s">
        <v>556</v>
      </c>
      <c r="H589" s="156" t="s">
        <v>3525</v>
      </c>
      <c r="I589" s="155">
        <v>810092</v>
      </c>
      <c r="J589" s="157" t="s">
        <v>2237</v>
      </c>
      <c r="K589" s="157"/>
      <c r="L589" s="155">
        <v>2022</v>
      </c>
      <c r="M589" s="158">
        <v>7308</v>
      </c>
      <c r="N589" s="159">
        <v>41688754.649999999</v>
      </c>
      <c r="O589" s="159">
        <v>36799445.210000001</v>
      </c>
      <c r="P589" s="159">
        <v>20426325.960000001</v>
      </c>
      <c r="Q589" s="159">
        <v>7250571</v>
      </c>
      <c r="R589" s="159">
        <v>13175754.960000001</v>
      </c>
      <c r="S589" s="159">
        <v>4889309.4400000004</v>
      </c>
      <c r="T589" s="159">
        <v>730139.22</v>
      </c>
      <c r="U589" s="159">
        <v>41556314.359999999</v>
      </c>
      <c r="V589" s="159">
        <v>33983457.549999997</v>
      </c>
      <c r="W589" s="159">
        <v>11269034.99</v>
      </c>
      <c r="X589" s="159">
        <v>0</v>
      </c>
      <c r="Y589" s="159">
        <v>7572856.8099999996</v>
      </c>
      <c r="Z589" s="159">
        <v>11568365.17</v>
      </c>
      <c r="AA589" s="159">
        <v>0</v>
      </c>
      <c r="AB589" s="159">
        <v>11568365.17</v>
      </c>
      <c r="AC589" s="159">
        <v>0</v>
      </c>
      <c r="AD589" s="159">
        <v>0</v>
      </c>
      <c r="AE589" s="159">
        <v>0</v>
      </c>
      <c r="AF589" s="159">
        <v>2815987.66</v>
      </c>
      <c r="AG589" s="159">
        <v>350393.7</v>
      </c>
      <c r="AH589" s="159">
        <v>198622.96</v>
      </c>
      <c r="AI589" s="159">
        <v>0</v>
      </c>
      <c r="AJ589" s="159">
        <v>0</v>
      </c>
    </row>
    <row r="590" spans="1:36">
      <c r="A590" s="153">
        <v>8</v>
      </c>
      <c r="B590" s="154">
        <v>11</v>
      </c>
      <c r="C590" s="154">
        <v>1</v>
      </c>
      <c r="D590" s="155">
        <v>1</v>
      </c>
      <c r="E590" s="155" t="s">
        <v>556</v>
      </c>
      <c r="F590" s="156" t="s">
        <v>3526</v>
      </c>
      <c r="G590" s="156" t="s">
        <v>556</v>
      </c>
      <c r="H590" s="156" t="s">
        <v>3527</v>
      </c>
      <c r="I590" s="155">
        <v>811011</v>
      </c>
      <c r="J590" s="157" t="s">
        <v>2236</v>
      </c>
      <c r="K590" s="157"/>
      <c r="L590" s="155">
        <v>2022</v>
      </c>
      <c r="M590" s="158">
        <v>2382</v>
      </c>
      <c r="N590" s="159">
        <v>18145051.370000001</v>
      </c>
      <c r="O590" s="159">
        <v>17105797.289999999</v>
      </c>
      <c r="P590" s="159">
        <v>9358772.629999999</v>
      </c>
      <c r="Q590" s="159">
        <v>4768788</v>
      </c>
      <c r="R590" s="159">
        <v>4589984.63</v>
      </c>
      <c r="S590" s="159">
        <v>1039254.08</v>
      </c>
      <c r="T590" s="159">
        <v>1027462.19</v>
      </c>
      <c r="U590" s="159">
        <v>16004134.140000001</v>
      </c>
      <c r="V590" s="159">
        <v>14128794.08</v>
      </c>
      <c r="W590" s="159">
        <v>6049472.5199999996</v>
      </c>
      <c r="X590" s="159">
        <v>12226.5</v>
      </c>
      <c r="Y590" s="159">
        <v>1875340.06</v>
      </c>
      <c r="Z590" s="159">
        <v>5554341.1900000004</v>
      </c>
      <c r="AA590" s="159">
        <v>0</v>
      </c>
      <c r="AB590" s="159">
        <v>5554341.1900000004</v>
      </c>
      <c r="AC590" s="159">
        <v>725000</v>
      </c>
      <c r="AD590" s="159">
        <v>725000</v>
      </c>
      <c r="AE590" s="159">
        <v>562000</v>
      </c>
      <c r="AF590" s="159">
        <v>2977003.21</v>
      </c>
      <c r="AG590" s="159">
        <v>336544.06</v>
      </c>
      <c r="AH590" s="159">
        <v>44372.59</v>
      </c>
      <c r="AI590" s="159">
        <v>0</v>
      </c>
      <c r="AJ590" s="159">
        <v>0</v>
      </c>
    </row>
    <row r="591" spans="1:36">
      <c r="A591" s="153">
        <v>8</v>
      </c>
      <c r="B591" s="154">
        <v>11</v>
      </c>
      <c r="C591" s="154">
        <v>2</v>
      </c>
      <c r="D591" s="155">
        <v>1</v>
      </c>
      <c r="E591" s="155" t="s">
        <v>556</v>
      </c>
      <c r="F591" s="156" t="s">
        <v>3526</v>
      </c>
      <c r="G591" s="156" t="s">
        <v>556</v>
      </c>
      <c r="H591" s="156" t="s">
        <v>3528</v>
      </c>
      <c r="I591" s="155">
        <v>811021</v>
      </c>
      <c r="J591" s="157" t="s">
        <v>2229</v>
      </c>
      <c r="K591" s="157"/>
      <c r="L591" s="155">
        <v>2022</v>
      </c>
      <c r="M591" s="158">
        <v>36783</v>
      </c>
      <c r="N591" s="159">
        <v>213189815.09999999</v>
      </c>
      <c r="O591" s="159">
        <v>199630992.28999999</v>
      </c>
      <c r="P591" s="159">
        <v>95541156.460000008</v>
      </c>
      <c r="Q591" s="159">
        <v>32239030</v>
      </c>
      <c r="R591" s="159">
        <v>63302126.460000001</v>
      </c>
      <c r="S591" s="159">
        <v>13558822.810000001</v>
      </c>
      <c r="T591" s="159">
        <v>6844658.9900000002</v>
      </c>
      <c r="U591" s="159">
        <v>197326407.74000001</v>
      </c>
      <c r="V591" s="159">
        <v>178013090.25</v>
      </c>
      <c r="W591" s="159">
        <v>60299606.210000001</v>
      </c>
      <c r="X591" s="159">
        <v>461440.8</v>
      </c>
      <c r="Y591" s="159">
        <v>19313317.489999998</v>
      </c>
      <c r="Z591" s="159">
        <v>27278191.260000002</v>
      </c>
      <c r="AA591" s="159">
        <v>0</v>
      </c>
      <c r="AB591" s="159">
        <v>27278191.260000002</v>
      </c>
      <c r="AC591" s="159">
        <v>4412296</v>
      </c>
      <c r="AD591" s="159">
        <v>4412296</v>
      </c>
      <c r="AE591" s="159">
        <v>39236104</v>
      </c>
      <c r="AF591" s="159">
        <v>21617902.039999999</v>
      </c>
      <c r="AG591" s="159">
        <v>1561233.2</v>
      </c>
      <c r="AH591" s="159">
        <v>550922.76</v>
      </c>
      <c r="AI591" s="159">
        <v>0</v>
      </c>
      <c r="AJ591" s="159">
        <v>0</v>
      </c>
    </row>
    <row r="592" spans="1:36">
      <c r="A592" s="153">
        <v>8</v>
      </c>
      <c r="B592" s="154">
        <v>11</v>
      </c>
      <c r="C592" s="154">
        <v>3</v>
      </c>
      <c r="D592" s="155">
        <v>2</v>
      </c>
      <c r="E592" s="155" t="s">
        <v>556</v>
      </c>
      <c r="F592" s="156" t="s">
        <v>3529</v>
      </c>
      <c r="G592" s="156" t="s">
        <v>556</v>
      </c>
      <c r="H592" s="156" t="s">
        <v>3530</v>
      </c>
      <c r="I592" s="155">
        <v>811032</v>
      </c>
      <c r="J592" s="157" t="s">
        <v>983</v>
      </c>
      <c r="K592" s="157"/>
      <c r="L592" s="155">
        <v>2022</v>
      </c>
      <c r="M592" s="158">
        <v>3346</v>
      </c>
      <c r="N592" s="159">
        <v>19203257.699999999</v>
      </c>
      <c r="O592" s="159">
        <v>18121052.09</v>
      </c>
      <c r="P592" s="159">
        <v>11071918.26</v>
      </c>
      <c r="Q592" s="159">
        <v>4909445</v>
      </c>
      <c r="R592" s="159">
        <v>6162473.2599999998</v>
      </c>
      <c r="S592" s="159">
        <v>1082205.6100000001</v>
      </c>
      <c r="T592" s="159">
        <v>138809.5</v>
      </c>
      <c r="U592" s="159">
        <v>17346781.07</v>
      </c>
      <c r="V592" s="159">
        <v>17058777.440000001</v>
      </c>
      <c r="W592" s="159">
        <v>6918043.04</v>
      </c>
      <c r="X592" s="159">
        <v>37450.18</v>
      </c>
      <c r="Y592" s="159">
        <v>288003.63</v>
      </c>
      <c r="Z592" s="159">
        <v>3153088.72</v>
      </c>
      <c r="AA592" s="159">
        <v>0</v>
      </c>
      <c r="AB592" s="159">
        <v>3153088.72</v>
      </c>
      <c r="AC592" s="159">
        <v>260000</v>
      </c>
      <c r="AD592" s="159">
        <v>260000</v>
      </c>
      <c r="AE592" s="159">
        <v>2580356</v>
      </c>
      <c r="AF592" s="159">
        <v>1062274.6499999999</v>
      </c>
      <c r="AG592" s="159">
        <v>165048.57999999999</v>
      </c>
      <c r="AH592" s="159">
        <v>85605.91</v>
      </c>
      <c r="AI592" s="159">
        <v>0</v>
      </c>
      <c r="AJ592" s="159">
        <v>0</v>
      </c>
    </row>
    <row r="593" spans="1:36">
      <c r="A593" s="153">
        <v>8</v>
      </c>
      <c r="B593" s="154">
        <v>11</v>
      </c>
      <c r="C593" s="154">
        <v>4</v>
      </c>
      <c r="D593" s="155">
        <v>3</v>
      </c>
      <c r="E593" s="155" t="s">
        <v>556</v>
      </c>
      <c r="F593" s="156" t="s">
        <v>3531</v>
      </c>
      <c r="G593" s="156" t="s">
        <v>556</v>
      </c>
      <c r="H593" s="156" t="s">
        <v>3532</v>
      </c>
      <c r="I593" s="155">
        <v>811043</v>
      </c>
      <c r="J593" s="157" t="s">
        <v>2235</v>
      </c>
      <c r="K593" s="157"/>
      <c r="L593" s="155">
        <v>2022</v>
      </c>
      <c r="M593" s="158">
        <v>6915</v>
      </c>
      <c r="N593" s="159">
        <v>39954504.229999997</v>
      </c>
      <c r="O593" s="159">
        <v>34861433.789999999</v>
      </c>
      <c r="P593" s="159">
        <v>21220810.219999999</v>
      </c>
      <c r="Q593" s="159">
        <v>9409960</v>
      </c>
      <c r="R593" s="159">
        <v>11810850.220000001</v>
      </c>
      <c r="S593" s="159">
        <v>5093070.4400000004</v>
      </c>
      <c r="T593" s="159">
        <v>448576.07</v>
      </c>
      <c r="U593" s="159">
        <v>39811553.240000002</v>
      </c>
      <c r="V593" s="159">
        <v>33418078.420000002</v>
      </c>
      <c r="W593" s="159">
        <v>12437875.17</v>
      </c>
      <c r="X593" s="159">
        <v>127798.82</v>
      </c>
      <c r="Y593" s="159">
        <v>6393474.8200000003</v>
      </c>
      <c r="Z593" s="159">
        <v>5287624.84</v>
      </c>
      <c r="AA593" s="159">
        <v>2259000</v>
      </c>
      <c r="AB593" s="159">
        <v>3028624.84</v>
      </c>
      <c r="AC593" s="159">
        <v>2473722.9</v>
      </c>
      <c r="AD593" s="159">
        <v>2473722.9</v>
      </c>
      <c r="AE593" s="159">
        <v>4659000</v>
      </c>
      <c r="AF593" s="159">
        <v>1443355.37</v>
      </c>
      <c r="AG593" s="159">
        <v>75009.23</v>
      </c>
      <c r="AH593" s="159">
        <v>0</v>
      </c>
      <c r="AI593" s="159">
        <v>0</v>
      </c>
      <c r="AJ593" s="159">
        <v>0</v>
      </c>
    </row>
    <row r="594" spans="1:36">
      <c r="A594" s="153">
        <v>8</v>
      </c>
      <c r="B594" s="154">
        <v>11</v>
      </c>
      <c r="C594" s="154">
        <v>5</v>
      </c>
      <c r="D594" s="155">
        <v>2</v>
      </c>
      <c r="E594" s="155" t="s">
        <v>556</v>
      </c>
      <c r="F594" s="156" t="s">
        <v>3529</v>
      </c>
      <c r="G594" s="156" t="s">
        <v>556</v>
      </c>
      <c r="H594" s="156" t="s">
        <v>3533</v>
      </c>
      <c r="I594" s="155">
        <v>811052</v>
      </c>
      <c r="J594" s="157" t="s">
        <v>2234</v>
      </c>
      <c r="K594" s="157"/>
      <c r="L594" s="155">
        <v>2022</v>
      </c>
      <c r="M594" s="158">
        <v>3343</v>
      </c>
      <c r="N594" s="159">
        <v>25102444.859999999</v>
      </c>
      <c r="O594" s="159">
        <v>18423621.23</v>
      </c>
      <c r="P594" s="159">
        <v>12788111.27</v>
      </c>
      <c r="Q594" s="159">
        <v>6270596</v>
      </c>
      <c r="R594" s="159">
        <v>6517515.2699999996</v>
      </c>
      <c r="S594" s="159">
        <v>6678823.6299999999</v>
      </c>
      <c r="T594" s="159">
        <v>1781023.29</v>
      </c>
      <c r="U594" s="159">
        <v>23383859.690000001</v>
      </c>
      <c r="V594" s="159">
        <v>17420841.859999999</v>
      </c>
      <c r="W594" s="159">
        <v>6954435.4900000002</v>
      </c>
      <c r="X594" s="159">
        <v>44143.1</v>
      </c>
      <c r="Y594" s="159">
        <v>5963017.8300000001</v>
      </c>
      <c r="Z594" s="159">
        <v>6636395.6299999999</v>
      </c>
      <c r="AA594" s="159">
        <v>2889715.26</v>
      </c>
      <c r="AB594" s="159">
        <v>3746680.37</v>
      </c>
      <c r="AC594" s="159">
        <v>374200</v>
      </c>
      <c r="AD594" s="159">
        <v>374200</v>
      </c>
      <c r="AE594" s="159">
        <v>3985715.26</v>
      </c>
      <c r="AF594" s="159">
        <v>1002779.37</v>
      </c>
      <c r="AG594" s="159">
        <v>0</v>
      </c>
      <c r="AH594" s="159">
        <v>0</v>
      </c>
      <c r="AI594" s="159">
        <v>0</v>
      </c>
      <c r="AJ594" s="159">
        <v>0</v>
      </c>
    </row>
    <row r="595" spans="1:36">
      <c r="A595" s="153">
        <v>8</v>
      </c>
      <c r="B595" s="154">
        <v>11</v>
      </c>
      <c r="C595" s="154">
        <v>6</v>
      </c>
      <c r="D595" s="155">
        <v>3</v>
      </c>
      <c r="E595" s="155" t="s">
        <v>556</v>
      </c>
      <c r="F595" s="156" t="s">
        <v>3531</v>
      </c>
      <c r="G595" s="156" t="s">
        <v>556</v>
      </c>
      <c r="H595" s="156" t="s">
        <v>3534</v>
      </c>
      <c r="I595" s="155">
        <v>811063</v>
      </c>
      <c r="J595" s="157" t="s">
        <v>2233</v>
      </c>
      <c r="K595" s="157"/>
      <c r="L595" s="155">
        <v>2022</v>
      </c>
      <c r="M595" s="158">
        <v>18164</v>
      </c>
      <c r="N595" s="159">
        <v>101675717.15000001</v>
      </c>
      <c r="O595" s="159">
        <v>94732689.579999998</v>
      </c>
      <c r="P595" s="159">
        <v>58298505.469999999</v>
      </c>
      <c r="Q595" s="159">
        <v>26385739</v>
      </c>
      <c r="R595" s="159">
        <v>31912766.469999999</v>
      </c>
      <c r="S595" s="159">
        <v>6943027.5700000003</v>
      </c>
      <c r="T595" s="159">
        <v>4374265.08</v>
      </c>
      <c r="U595" s="159">
        <v>92070488.650000006</v>
      </c>
      <c r="V595" s="159">
        <v>82605653.040000007</v>
      </c>
      <c r="W595" s="159">
        <v>27506673.219999999</v>
      </c>
      <c r="X595" s="159">
        <v>794392.14</v>
      </c>
      <c r="Y595" s="159">
        <v>9464835.6099999994</v>
      </c>
      <c r="Z595" s="159">
        <v>10064303.27</v>
      </c>
      <c r="AA595" s="159">
        <v>0</v>
      </c>
      <c r="AB595" s="159">
        <v>10064303.27</v>
      </c>
      <c r="AC595" s="159">
        <v>13682000</v>
      </c>
      <c r="AD595" s="159">
        <v>3672000</v>
      </c>
      <c r="AE595" s="159">
        <v>48926704.189999998</v>
      </c>
      <c r="AF595" s="159">
        <v>12127036.539999999</v>
      </c>
      <c r="AG595" s="159">
        <v>460854.2</v>
      </c>
      <c r="AH595" s="159">
        <v>273041.59999999998</v>
      </c>
      <c r="AI595" s="159">
        <v>0</v>
      </c>
      <c r="AJ595" s="159">
        <v>4528.04</v>
      </c>
    </row>
    <row r="596" spans="1:36">
      <c r="A596" s="153">
        <v>8</v>
      </c>
      <c r="B596" s="154">
        <v>11</v>
      </c>
      <c r="C596" s="154">
        <v>7</v>
      </c>
      <c r="D596" s="155">
        <v>2</v>
      </c>
      <c r="E596" s="155" t="s">
        <v>556</v>
      </c>
      <c r="F596" s="156" t="s">
        <v>3529</v>
      </c>
      <c r="G596" s="156" t="s">
        <v>556</v>
      </c>
      <c r="H596" s="156" t="s">
        <v>3535</v>
      </c>
      <c r="I596" s="155">
        <v>811072</v>
      </c>
      <c r="J596" s="157" t="s">
        <v>2232</v>
      </c>
      <c r="K596" s="157"/>
      <c r="L596" s="155">
        <v>2022</v>
      </c>
      <c r="M596" s="158">
        <v>3083</v>
      </c>
      <c r="N596" s="159">
        <v>21069806.100000001</v>
      </c>
      <c r="O596" s="159">
        <v>18031448.02</v>
      </c>
      <c r="P596" s="159">
        <v>10251600.460000001</v>
      </c>
      <c r="Q596" s="159">
        <v>4386698</v>
      </c>
      <c r="R596" s="159">
        <v>5864902.46</v>
      </c>
      <c r="S596" s="159">
        <v>3038358.08</v>
      </c>
      <c r="T596" s="159">
        <v>261773.49</v>
      </c>
      <c r="U596" s="159">
        <v>21169181.18</v>
      </c>
      <c r="V596" s="159">
        <v>16929500.199999999</v>
      </c>
      <c r="W596" s="159">
        <v>7296352.29</v>
      </c>
      <c r="X596" s="159">
        <v>25255.18</v>
      </c>
      <c r="Y596" s="159">
        <v>4239680.9800000004</v>
      </c>
      <c r="Z596" s="159">
        <v>3097100.29</v>
      </c>
      <c r="AA596" s="159">
        <v>0</v>
      </c>
      <c r="AB596" s="159">
        <v>3097100.29</v>
      </c>
      <c r="AC596" s="159">
        <v>300000</v>
      </c>
      <c r="AD596" s="159">
        <v>300000</v>
      </c>
      <c r="AE596" s="159">
        <v>900000</v>
      </c>
      <c r="AF596" s="159">
        <v>1101947.82</v>
      </c>
      <c r="AG596" s="159">
        <v>11943.25</v>
      </c>
      <c r="AH596" s="159">
        <v>77028.36</v>
      </c>
      <c r="AI596" s="159">
        <v>0</v>
      </c>
      <c r="AJ596" s="159">
        <v>0</v>
      </c>
    </row>
    <row r="597" spans="1:36">
      <c r="A597" s="153">
        <v>8</v>
      </c>
      <c r="B597" s="154">
        <v>11</v>
      </c>
      <c r="C597" s="154">
        <v>8</v>
      </c>
      <c r="D597" s="155">
        <v>2</v>
      </c>
      <c r="E597" s="155" t="s">
        <v>556</v>
      </c>
      <c r="F597" s="156" t="s">
        <v>3529</v>
      </c>
      <c r="G597" s="156" t="s">
        <v>556</v>
      </c>
      <c r="H597" s="156" t="s">
        <v>3536</v>
      </c>
      <c r="I597" s="155">
        <v>811082</v>
      </c>
      <c r="J597" s="157" t="s">
        <v>2231</v>
      </c>
      <c r="K597" s="157"/>
      <c r="L597" s="155">
        <v>2022</v>
      </c>
      <c r="M597" s="158">
        <v>5614</v>
      </c>
      <c r="N597" s="159">
        <v>32489864.149999999</v>
      </c>
      <c r="O597" s="159">
        <v>28246348.370000001</v>
      </c>
      <c r="P597" s="159">
        <v>18818356.800000001</v>
      </c>
      <c r="Q597" s="159">
        <v>10576772</v>
      </c>
      <c r="R597" s="159">
        <v>8241584.7999999998</v>
      </c>
      <c r="S597" s="159">
        <v>4243515.78</v>
      </c>
      <c r="T597" s="159">
        <v>524444.59</v>
      </c>
      <c r="U597" s="159">
        <v>28395096.850000001</v>
      </c>
      <c r="V597" s="159">
        <v>26675397.550000001</v>
      </c>
      <c r="W597" s="159">
        <v>12121907.32</v>
      </c>
      <c r="X597" s="159">
        <v>25450.12</v>
      </c>
      <c r="Y597" s="159">
        <v>1719699.3</v>
      </c>
      <c r="Z597" s="159">
        <v>5486350.2199999997</v>
      </c>
      <c r="AA597" s="159">
        <v>0</v>
      </c>
      <c r="AB597" s="159">
        <v>5486350.2199999997</v>
      </c>
      <c r="AC597" s="159">
        <v>207792</v>
      </c>
      <c r="AD597" s="159">
        <v>207792</v>
      </c>
      <c r="AE597" s="159">
        <v>2492208</v>
      </c>
      <c r="AF597" s="159">
        <v>1570950.82</v>
      </c>
      <c r="AG597" s="159">
        <v>395453.85</v>
      </c>
      <c r="AH597" s="159">
        <v>311093.24</v>
      </c>
      <c r="AI597" s="159">
        <v>0</v>
      </c>
      <c r="AJ597" s="159">
        <v>0</v>
      </c>
    </row>
    <row r="598" spans="1:36">
      <c r="A598" s="153">
        <v>8</v>
      </c>
      <c r="B598" s="154">
        <v>11</v>
      </c>
      <c r="C598" s="154">
        <v>9</v>
      </c>
      <c r="D598" s="155">
        <v>2</v>
      </c>
      <c r="E598" s="155" t="s">
        <v>556</v>
      </c>
      <c r="F598" s="156" t="s">
        <v>3529</v>
      </c>
      <c r="G598" s="156" t="s">
        <v>556</v>
      </c>
      <c r="H598" s="156" t="s">
        <v>3537</v>
      </c>
      <c r="I598" s="155">
        <v>811092</v>
      </c>
      <c r="J598" s="157" t="s">
        <v>2230</v>
      </c>
      <c r="K598" s="157"/>
      <c r="L598" s="155">
        <v>2022</v>
      </c>
      <c r="M598" s="158">
        <v>3018</v>
      </c>
      <c r="N598" s="159">
        <v>20071428.940000001</v>
      </c>
      <c r="O598" s="159">
        <v>16976595.73</v>
      </c>
      <c r="P598" s="159">
        <v>10187166.17</v>
      </c>
      <c r="Q598" s="159">
        <v>5139971</v>
      </c>
      <c r="R598" s="159">
        <v>5047195.17</v>
      </c>
      <c r="S598" s="159">
        <v>3094833.21</v>
      </c>
      <c r="T598" s="159">
        <v>54413.599999999999</v>
      </c>
      <c r="U598" s="159">
        <v>16931798.32</v>
      </c>
      <c r="V598" s="159">
        <v>16366301.630000001</v>
      </c>
      <c r="W598" s="159">
        <v>7633644.3799999999</v>
      </c>
      <c r="X598" s="159">
        <v>136500.4</v>
      </c>
      <c r="Y598" s="159">
        <v>565496.68999999994</v>
      </c>
      <c r="Z598" s="159">
        <v>1054070.75</v>
      </c>
      <c r="AA598" s="159">
        <v>0</v>
      </c>
      <c r="AB598" s="159">
        <v>1054070.75</v>
      </c>
      <c r="AC598" s="159">
        <v>1594655</v>
      </c>
      <c r="AD598" s="159">
        <v>1594655</v>
      </c>
      <c r="AE598" s="159">
        <v>8652000</v>
      </c>
      <c r="AF598" s="159">
        <v>610294.1</v>
      </c>
      <c r="AG598" s="159">
        <v>8224.2900000000009</v>
      </c>
      <c r="AH598" s="159">
        <v>22311.99</v>
      </c>
      <c r="AI598" s="159">
        <v>0</v>
      </c>
      <c r="AJ598" s="159">
        <v>0</v>
      </c>
    </row>
    <row r="599" spans="1:36">
      <c r="A599" s="153">
        <v>8</v>
      </c>
      <c r="B599" s="154">
        <v>11</v>
      </c>
      <c r="C599" s="154">
        <v>10</v>
      </c>
      <c r="D599" s="155">
        <v>2</v>
      </c>
      <c r="E599" s="155" t="s">
        <v>556</v>
      </c>
      <c r="F599" s="156" t="s">
        <v>3529</v>
      </c>
      <c r="G599" s="156" t="s">
        <v>556</v>
      </c>
      <c r="H599" s="156" t="s">
        <v>3538</v>
      </c>
      <c r="I599" s="155">
        <v>811102</v>
      </c>
      <c r="J599" s="157" t="s">
        <v>2229</v>
      </c>
      <c r="K599" s="157"/>
      <c r="L599" s="155">
        <v>2022</v>
      </c>
      <c r="M599" s="158">
        <v>12235</v>
      </c>
      <c r="N599" s="159">
        <v>74812257.959999993</v>
      </c>
      <c r="O599" s="159">
        <v>66893857.649999999</v>
      </c>
      <c r="P599" s="159">
        <v>33863532.109999999</v>
      </c>
      <c r="Q599" s="159">
        <v>13675527</v>
      </c>
      <c r="R599" s="159">
        <v>20188005.109999999</v>
      </c>
      <c r="S599" s="159">
        <v>7918400.3099999996</v>
      </c>
      <c r="T599" s="159">
        <v>1254816.07</v>
      </c>
      <c r="U599" s="159">
        <v>64035873.68</v>
      </c>
      <c r="V599" s="159">
        <v>53717184.100000001</v>
      </c>
      <c r="W599" s="159">
        <v>18274033.620000001</v>
      </c>
      <c r="X599" s="159">
        <v>13426.24</v>
      </c>
      <c r="Y599" s="159">
        <v>10318689.58</v>
      </c>
      <c r="Z599" s="159">
        <v>18834116.890000001</v>
      </c>
      <c r="AA599" s="159">
        <v>0</v>
      </c>
      <c r="AB599" s="159">
        <v>18834116.890000001</v>
      </c>
      <c r="AC599" s="159">
        <v>1311533</v>
      </c>
      <c r="AD599" s="159">
        <v>1311533</v>
      </c>
      <c r="AE599" s="159">
        <v>1844.7</v>
      </c>
      <c r="AF599" s="159">
        <v>13176673.550000001</v>
      </c>
      <c r="AG599" s="159">
        <v>3754.39</v>
      </c>
      <c r="AH599" s="159">
        <v>42464.32</v>
      </c>
      <c r="AI599" s="159">
        <v>0</v>
      </c>
      <c r="AJ599" s="159">
        <v>1844.7</v>
      </c>
    </row>
    <row r="600" spans="1:36">
      <c r="A600" s="153">
        <v>8</v>
      </c>
      <c r="B600" s="154">
        <v>12</v>
      </c>
      <c r="C600" s="154">
        <v>1</v>
      </c>
      <c r="D600" s="155">
        <v>3</v>
      </c>
      <c r="E600" s="155" t="s">
        <v>556</v>
      </c>
      <c r="F600" s="156" t="s">
        <v>3539</v>
      </c>
      <c r="G600" s="156" t="s">
        <v>556</v>
      </c>
      <c r="H600" s="156" t="s">
        <v>3540</v>
      </c>
      <c r="I600" s="155">
        <v>812013</v>
      </c>
      <c r="J600" s="157" t="s">
        <v>2228</v>
      </c>
      <c r="K600" s="157"/>
      <c r="L600" s="155">
        <v>2022</v>
      </c>
      <c r="M600" s="158">
        <v>12580</v>
      </c>
      <c r="N600" s="159">
        <v>77847603.230000004</v>
      </c>
      <c r="O600" s="159">
        <v>73673988.069999993</v>
      </c>
      <c r="P600" s="159">
        <v>44916838.039999999</v>
      </c>
      <c r="Q600" s="159">
        <v>19632323</v>
      </c>
      <c r="R600" s="159">
        <v>25284515.039999999</v>
      </c>
      <c r="S600" s="159">
        <v>4173615.16</v>
      </c>
      <c r="T600" s="159">
        <v>784350.45</v>
      </c>
      <c r="U600" s="159">
        <v>75891480.709999993</v>
      </c>
      <c r="V600" s="159">
        <v>67929580.890000001</v>
      </c>
      <c r="W600" s="159">
        <v>27706339.300000001</v>
      </c>
      <c r="X600" s="159">
        <v>413407.01</v>
      </c>
      <c r="Y600" s="159">
        <v>7961899.8200000003</v>
      </c>
      <c r="Z600" s="159">
        <v>9192000.7799999993</v>
      </c>
      <c r="AA600" s="159">
        <v>0</v>
      </c>
      <c r="AB600" s="159">
        <v>9192000.7799999993</v>
      </c>
      <c r="AC600" s="159">
        <v>1317800</v>
      </c>
      <c r="AD600" s="159">
        <v>1302800</v>
      </c>
      <c r="AE600" s="159">
        <v>23509318.920000002</v>
      </c>
      <c r="AF600" s="159">
        <v>5744407.1799999997</v>
      </c>
      <c r="AG600" s="159">
        <v>894120.93</v>
      </c>
      <c r="AH600" s="159">
        <v>938739.46</v>
      </c>
      <c r="AI600" s="159">
        <v>0</v>
      </c>
      <c r="AJ600" s="159">
        <v>0</v>
      </c>
    </row>
    <row r="601" spans="1:36">
      <c r="A601" s="153">
        <v>8</v>
      </c>
      <c r="B601" s="154">
        <v>12</v>
      </c>
      <c r="C601" s="154">
        <v>2</v>
      </c>
      <c r="D601" s="155">
        <v>3</v>
      </c>
      <c r="E601" s="155" t="s">
        <v>556</v>
      </c>
      <c r="F601" s="156" t="s">
        <v>3539</v>
      </c>
      <c r="G601" s="156" t="s">
        <v>556</v>
      </c>
      <c r="H601" s="156" t="s">
        <v>3541</v>
      </c>
      <c r="I601" s="155">
        <v>812023</v>
      </c>
      <c r="J601" s="157" t="s">
        <v>2227</v>
      </c>
      <c r="K601" s="157"/>
      <c r="L601" s="155">
        <v>2022</v>
      </c>
      <c r="M601" s="158">
        <v>5013</v>
      </c>
      <c r="N601" s="159">
        <v>27060049.98</v>
      </c>
      <c r="O601" s="159">
        <v>26228755.690000001</v>
      </c>
      <c r="P601" s="159">
        <v>17810709.18</v>
      </c>
      <c r="Q601" s="159">
        <v>7127929</v>
      </c>
      <c r="R601" s="159">
        <v>10682780.18</v>
      </c>
      <c r="S601" s="159">
        <v>831294.29</v>
      </c>
      <c r="T601" s="159">
        <v>93746.68</v>
      </c>
      <c r="U601" s="159">
        <v>25966524.239999998</v>
      </c>
      <c r="V601" s="159">
        <v>25420318.43</v>
      </c>
      <c r="W601" s="159">
        <v>8911294.6699999999</v>
      </c>
      <c r="X601" s="159">
        <v>81308.350000000006</v>
      </c>
      <c r="Y601" s="159">
        <v>546205.81000000006</v>
      </c>
      <c r="Z601" s="159">
        <v>3571757.35</v>
      </c>
      <c r="AA601" s="159">
        <v>0</v>
      </c>
      <c r="AB601" s="159">
        <v>3571757.35</v>
      </c>
      <c r="AC601" s="159">
        <v>2302408</v>
      </c>
      <c r="AD601" s="159">
        <v>1012408</v>
      </c>
      <c r="AE601" s="159">
        <v>3848025.86</v>
      </c>
      <c r="AF601" s="159">
        <v>808437.26</v>
      </c>
      <c r="AG601" s="159">
        <v>144075.79</v>
      </c>
      <c r="AH601" s="159">
        <v>128428.7</v>
      </c>
      <c r="AI601" s="159">
        <v>0</v>
      </c>
      <c r="AJ601" s="159">
        <v>10436.86</v>
      </c>
    </row>
    <row r="602" spans="1:36">
      <c r="A602" s="153">
        <v>8</v>
      </c>
      <c r="B602" s="154">
        <v>12</v>
      </c>
      <c r="C602" s="154">
        <v>3</v>
      </c>
      <c r="D602" s="155">
        <v>3</v>
      </c>
      <c r="E602" s="155" t="s">
        <v>556</v>
      </c>
      <c r="F602" s="156" t="s">
        <v>3539</v>
      </c>
      <c r="G602" s="156" t="s">
        <v>556</v>
      </c>
      <c r="H602" s="156" t="s">
        <v>3542</v>
      </c>
      <c r="I602" s="155">
        <v>812033</v>
      </c>
      <c r="J602" s="157" t="s">
        <v>2226</v>
      </c>
      <c r="K602" s="157"/>
      <c r="L602" s="155">
        <v>2022</v>
      </c>
      <c r="M602" s="158">
        <v>20833</v>
      </c>
      <c r="N602" s="159">
        <v>106833970.02</v>
      </c>
      <c r="O602" s="159">
        <v>102679208.86</v>
      </c>
      <c r="P602" s="159">
        <v>66273838.719999999</v>
      </c>
      <c r="Q602" s="159">
        <v>28010157</v>
      </c>
      <c r="R602" s="159">
        <v>38263681.719999999</v>
      </c>
      <c r="S602" s="159">
        <v>4154761.16</v>
      </c>
      <c r="T602" s="159">
        <v>2644795.9500000002</v>
      </c>
      <c r="U602" s="159">
        <v>97850517.780000001</v>
      </c>
      <c r="V602" s="159">
        <v>93276656.319999993</v>
      </c>
      <c r="W602" s="159">
        <v>34644155.060000002</v>
      </c>
      <c r="X602" s="159">
        <v>555207</v>
      </c>
      <c r="Y602" s="159">
        <v>4573861.46</v>
      </c>
      <c r="Z602" s="159">
        <v>3637877.84</v>
      </c>
      <c r="AA602" s="159">
        <v>0</v>
      </c>
      <c r="AB602" s="159">
        <v>3637877.84</v>
      </c>
      <c r="AC602" s="159">
        <v>2015000</v>
      </c>
      <c r="AD602" s="159">
        <v>2000000</v>
      </c>
      <c r="AE602" s="159">
        <v>25300000</v>
      </c>
      <c r="AF602" s="159">
        <v>9402552.5399999991</v>
      </c>
      <c r="AG602" s="159">
        <v>517222.74</v>
      </c>
      <c r="AH602" s="159">
        <v>387868.36</v>
      </c>
      <c r="AI602" s="159">
        <v>0</v>
      </c>
      <c r="AJ602" s="159">
        <v>0</v>
      </c>
    </row>
    <row r="603" spans="1:36">
      <c r="A603" s="153">
        <v>10</v>
      </c>
      <c r="B603" s="154">
        <v>1</v>
      </c>
      <c r="C603" s="154">
        <v>1</v>
      </c>
      <c r="D603" s="155">
        <v>1</v>
      </c>
      <c r="E603" s="155" t="s">
        <v>556</v>
      </c>
      <c r="F603" s="156" t="s">
        <v>3543</v>
      </c>
      <c r="G603" s="156" t="s">
        <v>556</v>
      </c>
      <c r="H603" s="156" t="s">
        <v>3544</v>
      </c>
      <c r="I603" s="155">
        <v>1001011</v>
      </c>
      <c r="J603" s="157" t="s">
        <v>2225</v>
      </c>
      <c r="K603" s="157"/>
      <c r="L603" s="155">
        <v>2022</v>
      </c>
      <c r="M603" s="158">
        <v>56025</v>
      </c>
      <c r="N603" s="159">
        <v>336737618.70999998</v>
      </c>
      <c r="O603" s="159">
        <v>310459920.25999999</v>
      </c>
      <c r="P603" s="159">
        <v>147095355.42000002</v>
      </c>
      <c r="Q603" s="159">
        <v>59997176</v>
      </c>
      <c r="R603" s="159">
        <v>87098179.420000002</v>
      </c>
      <c r="S603" s="159">
        <v>26277698.449999999</v>
      </c>
      <c r="T603" s="159">
        <v>10724015.970000001</v>
      </c>
      <c r="U603" s="159">
        <v>307808002.97000003</v>
      </c>
      <c r="V603" s="159">
        <v>278985916.80000001</v>
      </c>
      <c r="W603" s="159">
        <v>114096587</v>
      </c>
      <c r="X603" s="159">
        <v>444650.72</v>
      </c>
      <c r="Y603" s="159">
        <v>28822086.170000002</v>
      </c>
      <c r="Z603" s="159">
        <v>8999249.4600000009</v>
      </c>
      <c r="AA603" s="159">
        <v>3297304</v>
      </c>
      <c r="AB603" s="159">
        <v>5701945.4600000009</v>
      </c>
      <c r="AC603" s="159">
        <v>11324000</v>
      </c>
      <c r="AD603" s="159">
        <v>11324000</v>
      </c>
      <c r="AE603" s="159">
        <v>45393304</v>
      </c>
      <c r="AF603" s="159">
        <v>31474003.460000001</v>
      </c>
      <c r="AG603" s="159">
        <v>742060.51</v>
      </c>
      <c r="AH603" s="159">
        <v>831623.09</v>
      </c>
      <c r="AI603" s="159">
        <v>0</v>
      </c>
      <c r="AJ603" s="159">
        <v>0</v>
      </c>
    </row>
    <row r="604" spans="1:36">
      <c r="A604" s="153">
        <v>10</v>
      </c>
      <c r="B604" s="154">
        <v>1</v>
      </c>
      <c r="C604" s="154">
        <v>2</v>
      </c>
      <c r="D604" s="155">
        <v>2</v>
      </c>
      <c r="E604" s="155" t="s">
        <v>556</v>
      </c>
      <c r="F604" s="156" t="s">
        <v>3545</v>
      </c>
      <c r="G604" s="156" t="s">
        <v>556</v>
      </c>
      <c r="H604" s="156" t="s">
        <v>3546</v>
      </c>
      <c r="I604" s="155">
        <v>1001022</v>
      </c>
      <c r="J604" s="157" t="s">
        <v>2225</v>
      </c>
      <c r="K604" s="157"/>
      <c r="L604" s="155">
        <v>2022</v>
      </c>
      <c r="M604" s="158">
        <v>11950</v>
      </c>
      <c r="N604" s="159">
        <v>81474866.180000007</v>
      </c>
      <c r="O604" s="159">
        <v>66425206.100000001</v>
      </c>
      <c r="P604" s="159">
        <v>33202696.859999999</v>
      </c>
      <c r="Q604" s="159">
        <v>12939234</v>
      </c>
      <c r="R604" s="159">
        <v>20263462.859999999</v>
      </c>
      <c r="S604" s="159">
        <v>15049660.08</v>
      </c>
      <c r="T604" s="159">
        <v>47281.55</v>
      </c>
      <c r="U604" s="159">
        <v>74722807.640000001</v>
      </c>
      <c r="V604" s="159">
        <v>59805289.140000001</v>
      </c>
      <c r="W604" s="159">
        <v>21858258.640000001</v>
      </c>
      <c r="X604" s="159">
        <v>249230.97</v>
      </c>
      <c r="Y604" s="159">
        <v>14917518.5</v>
      </c>
      <c r="Z604" s="159">
        <v>6599993.7400000002</v>
      </c>
      <c r="AA604" s="159">
        <v>0</v>
      </c>
      <c r="AB604" s="159">
        <v>6599993.7400000002</v>
      </c>
      <c r="AC604" s="159">
        <v>1933272.83</v>
      </c>
      <c r="AD604" s="159">
        <v>1933272.83</v>
      </c>
      <c r="AE604" s="159">
        <v>15791790.35</v>
      </c>
      <c r="AF604" s="159">
        <v>6619916.96</v>
      </c>
      <c r="AG604" s="159">
        <v>0</v>
      </c>
      <c r="AH604" s="159">
        <v>0</v>
      </c>
      <c r="AI604" s="159">
        <v>0</v>
      </c>
      <c r="AJ604" s="159">
        <v>0</v>
      </c>
    </row>
    <row r="605" spans="1:36">
      <c r="A605" s="153">
        <v>10</v>
      </c>
      <c r="B605" s="154">
        <v>1</v>
      </c>
      <c r="C605" s="154">
        <v>3</v>
      </c>
      <c r="D605" s="155">
        <v>2</v>
      </c>
      <c r="E605" s="155" t="s">
        <v>556</v>
      </c>
      <c r="F605" s="156" t="s">
        <v>3545</v>
      </c>
      <c r="G605" s="156" t="s">
        <v>556</v>
      </c>
      <c r="H605" s="156" t="s">
        <v>3547</v>
      </c>
      <c r="I605" s="155">
        <v>1001032</v>
      </c>
      <c r="J605" s="157" t="s">
        <v>2224</v>
      </c>
      <c r="K605" s="157"/>
      <c r="L605" s="155">
        <v>2022</v>
      </c>
      <c r="M605" s="158">
        <v>5228</v>
      </c>
      <c r="N605" s="159">
        <v>33918965.740000002</v>
      </c>
      <c r="O605" s="159">
        <v>28260798.43</v>
      </c>
      <c r="P605" s="159">
        <v>18498317.880000003</v>
      </c>
      <c r="Q605" s="159">
        <v>9304374</v>
      </c>
      <c r="R605" s="159">
        <v>9193943.8800000008</v>
      </c>
      <c r="S605" s="159">
        <v>5658167.3099999996</v>
      </c>
      <c r="T605" s="159">
        <v>263462.8</v>
      </c>
      <c r="U605" s="159">
        <v>30102024.309999999</v>
      </c>
      <c r="V605" s="159">
        <v>25460002.629999999</v>
      </c>
      <c r="W605" s="159">
        <v>10478391.66</v>
      </c>
      <c r="X605" s="159">
        <v>56518.12</v>
      </c>
      <c r="Y605" s="159">
        <v>4642021.68</v>
      </c>
      <c r="Z605" s="159">
        <v>2327355.11</v>
      </c>
      <c r="AA605" s="159">
        <v>849857</v>
      </c>
      <c r="AB605" s="159">
        <v>1477498.1099999999</v>
      </c>
      <c r="AC605" s="159">
        <v>1290756.1200000001</v>
      </c>
      <c r="AD605" s="159">
        <v>1290756.1200000001</v>
      </c>
      <c r="AE605" s="159">
        <v>7313981.4299999997</v>
      </c>
      <c r="AF605" s="159">
        <v>2800795.8</v>
      </c>
      <c r="AG605" s="159">
        <v>121826.5</v>
      </c>
      <c r="AH605" s="159">
        <v>158503.71</v>
      </c>
      <c r="AI605" s="159">
        <v>0</v>
      </c>
      <c r="AJ605" s="159">
        <v>0</v>
      </c>
    </row>
    <row r="606" spans="1:36">
      <c r="A606" s="153">
        <v>10</v>
      </c>
      <c r="B606" s="154">
        <v>1</v>
      </c>
      <c r="C606" s="154">
        <v>4</v>
      </c>
      <c r="D606" s="155">
        <v>2</v>
      </c>
      <c r="E606" s="155" t="s">
        <v>556</v>
      </c>
      <c r="F606" s="156" t="s">
        <v>3545</v>
      </c>
      <c r="G606" s="156" t="s">
        <v>556</v>
      </c>
      <c r="H606" s="156" t="s">
        <v>3548</v>
      </c>
      <c r="I606" s="155">
        <v>1001042</v>
      </c>
      <c r="J606" s="157" t="s">
        <v>2223</v>
      </c>
      <c r="K606" s="157"/>
      <c r="L606" s="155">
        <v>2022</v>
      </c>
      <c r="M606" s="158">
        <v>6462</v>
      </c>
      <c r="N606" s="159">
        <v>284732858.47000003</v>
      </c>
      <c r="O606" s="159">
        <v>281510928.69</v>
      </c>
      <c r="P606" s="159">
        <v>31915623.579999998</v>
      </c>
      <c r="Q606" s="159">
        <v>18737022</v>
      </c>
      <c r="R606" s="159">
        <v>13178601.58</v>
      </c>
      <c r="S606" s="159">
        <v>3221929.78</v>
      </c>
      <c r="T606" s="159">
        <v>3071929.78</v>
      </c>
      <c r="U606" s="159">
        <v>283739353.33999997</v>
      </c>
      <c r="V606" s="159">
        <v>201450992.15000001</v>
      </c>
      <c r="W606" s="159">
        <v>39664598.649999999</v>
      </c>
      <c r="X606" s="159">
        <v>0</v>
      </c>
      <c r="Y606" s="159">
        <v>82288361.189999998</v>
      </c>
      <c r="Z606" s="159">
        <v>533103140.25</v>
      </c>
      <c r="AA606" s="159">
        <v>0</v>
      </c>
      <c r="AB606" s="159">
        <v>533103140.25</v>
      </c>
      <c r="AC606" s="159">
        <v>496084245.37</v>
      </c>
      <c r="AD606" s="159">
        <v>0</v>
      </c>
      <c r="AE606" s="159">
        <v>0</v>
      </c>
      <c r="AF606" s="159">
        <v>80059936.540000007</v>
      </c>
      <c r="AG606" s="159">
        <v>314919.77</v>
      </c>
      <c r="AH606" s="159">
        <v>301652.90999999997</v>
      </c>
      <c r="AI606" s="159">
        <v>0</v>
      </c>
      <c r="AJ606" s="159">
        <v>0</v>
      </c>
    </row>
    <row r="607" spans="1:36">
      <c r="A607" s="153">
        <v>10</v>
      </c>
      <c r="B607" s="154">
        <v>1</v>
      </c>
      <c r="C607" s="154">
        <v>5</v>
      </c>
      <c r="D607" s="155">
        <v>2</v>
      </c>
      <c r="E607" s="155" t="s">
        <v>556</v>
      </c>
      <c r="F607" s="156" t="s">
        <v>3545</v>
      </c>
      <c r="G607" s="156" t="s">
        <v>556</v>
      </c>
      <c r="H607" s="156" t="s">
        <v>3549</v>
      </c>
      <c r="I607" s="155">
        <v>1001052</v>
      </c>
      <c r="J607" s="157" t="s">
        <v>2222</v>
      </c>
      <c r="K607" s="157"/>
      <c r="L607" s="155">
        <v>2022</v>
      </c>
      <c r="M607" s="158">
        <v>4412</v>
      </c>
      <c r="N607" s="159">
        <v>27215680.239999998</v>
      </c>
      <c r="O607" s="159">
        <v>22419892.789999999</v>
      </c>
      <c r="P607" s="159">
        <v>12436172.620000001</v>
      </c>
      <c r="Q607" s="159">
        <v>5841160</v>
      </c>
      <c r="R607" s="159">
        <v>6595012.6200000001</v>
      </c>
      <c r="S607" s="159">
        <v>4795787.45</v>
      </c>
      <c r="T607" s="159">
        <v>602222.67000000004</v>
      </c>
      <c r="U607" s="159">
        <v>24584869.109999999</v>
      </c>
      <c r="V607" s="159">
        <v>20398907.91</v>
      </c>
      <c r="W607" s="159">
        <v>8145021.8200000003</v>
      </c>
      <c r="X607" s="159">
        <v>2381.91</v>
      </c>
      <c r="Y607" s="159">
        <v>4185961.2</v>
      </c>
      <c r="Z607" s="159">
        <v>1714668.7</v>
      </c>
      <c r="AA607" s="159">
        <v>0</v>
      </c>
      <c r="AB607" s="159">
        <v>1714668.7</v>
      </c>
      <c r="AC607" s="159">
        <v>0</v>
      </c>
      <c r="AD607" s="159">
        <v>0</v>
      </c>
      <c r="AE607" s="159">
        <v>127924.64</v>
      </c>
      <c r="AF607" s="159">
        <v>2020984.88</v>
      </c>
      <c r="AG607" s="159">
        <v>0</v>
      </c>
      <c r="AH607" s="159">
        <v>0</v>
      </c>
      <c r="AI607" s="159">
        <v>0</v>
      </c>
      <c r="AJ607" s="159">
        <v>0</v>
      </c>
    </row>
    <row r="608" spans="1:36">
      <c r="A608" s="153">
        <v>10</v>
      </c>
      <c r="B608" s="154">
        <v>1</v>
      </c>
      <c r="C608" s="154">
        <v>6</v>
      </c>
      <c r="D608" s="155">
        <v>2</v>
      </c>
      <c r="E608" s="155" t="s">
        <v>556</v>
      </c>
      <c r="F608" s="156" t="s">
        <v>3545</v>
      </c>
      <c r="G608" s="156" t="s">
        <v>556</v>
      </c>
      <c r="H608" s="156" t="s">
        <v>3550</v>
      </c>
      <c r="I608" s="155">
        <v>1001062</v>
      </c>
      <c r="J608" s="157" t="s">
        <v>2221</v>
      </c>
      <c r="K608" s="157"/>
      <c r="L608" s="155">
        <v>2022</v>
      </c>
      <c r="M608" s="158">
        <v>5038</v>
      </c>
      <c r="N608" s="159">
        <v>32451247.260000002</v>
      </c>
      <c r="O608" s="159">
        <v>28871641.760000002</v>
      </c>
      <c r="P608" s="159">
        <v>16466884.699999999</v>
      </c>
      <c r="Q608" s="159">
        <v>7663643</v>
      </c>
      <c r="R608" s="159">
        <v>8803241.6999999993</v>
      </c>
      <c r="S608" s="159">
        <v>3579605.5</v>
      </c>
      <c r="T608" s="159">
        <v>38797.5</v>
      </c>
      <c r="U608" s="159">
        <v>28893576.140000001</v>
      </c>
      <c r="V608" s="159">
        <v>25818380.489999998</v>
      </c>
      <c r="W608" s="159">
        <v>10133636.42</v>
      </c>
      <c r="X608" s="159">
        <v>101811.66</v>
      </c>
      <c r="Y608" s="159">
        <v>3075195.65</v>
      </c>
      <c r="Z608" s="159">
        <v>1876755.91</v>
      </c>
      <c r="AA608" s="159">
        <v>0</v>
      </c>
      <c r="AB608" s="159">
        <v>1876755.91</v>
      </c>
      <c r="AC608" s="159">
        <v>200000</v>
      </c>
      <c r="AD608" s="159">
        <v>200000</v>
      </c>
      <c r="AE608" s="159">
        <v>7070000</v>
      </c>
      <c r="AF608" s="159">
        <v>3053261.27</v>
      </c>
      <c r="AG608" s="159">
        <v>160000</v>
      </c>
      <c r="AH608" s="159">
        <v>222642.83</v>
      </c>
      <c r="AI608" s="159">
        <v>0</v>
      </c>
      <c r="AJ608" s="159">
        <v>0</v>
      </c>
    </row>
    <row r="609" spans="1:36">
      <c r="A609" s="153">
        <v>10</v>
      </c>
      <c r="B609" s="154">
        <v>1</v>
      </c>
      <c r="C609" s="154">
        <v>7</v>
      </c>
      <c r="D609" s="155">
        <v>2</v>
      </c>
      <c r="E609" s="155" t="s">
        <v>556</v>
      </c>
      <c r="F609" s="156" t="s">
        <v>3545</v>
      </c>
      <c r="G609" s="156" t="s">
        <v>556</v>
      </c>
      <c r="H609" s="156" t="s">
        <v>3551</v>
      </c>
      <c r="I609" s="155">
        <v>1001072</v>
      </c>
      <c r="J609" s="157" t="s">
        <v>2220</v>
      </c>
      <c r="K609" s="157"/>
      <c r="L609" s="155">
        <v>2022</v>
      </c>
      <c r="M609" s="158">
        <v>8206</v>
      </c>
      <c r="N609" s="159">
        <v>85602932.489999995</v>
      </c>
      <c r="O609" s="159">
        <v>82540897.579999998</v>
      </c>
      <c r="P609" s="159">
        <v>28116094.57</v>
      </c>
      <c r="Q609" s="159">
        <v>13771419</v>
      </c>
      <c r="R609" s="159">
        <v>14344675.57</v>
      </c>
      <c r="S609" s="159">
        <v>3062034.91</v>
      </c>
      <c r="T609" s="159">
        <v>347275.13</v>
      </c>
      <c r="U609" s="159">
        <v>73827886.489999995</v>
      </c>
      <c r="V609" s="159">
        <v>59984942.549999997</v>
      </c>
      <c r="W609" s="159">
        <v>25344448.559999999</v>
      </c>
      <c r="X609" s="159">
        <v>341.19</v>
      </c>
      <c r="Y609" s="159">
        <v>13842943.939999999</v>
      </c>
      <c r="Z609" s="159">
        <v>32604359.969999999</v>
      </c>
      <c r="AA609" s="159">
        <v>0</v>
      </c>
      <c r="AB609" s="159">
        <v>32604359.969999999</v>
      </c>
      <c r="AC609" s="159">
        <v>140720</v>
      </c>
      <c r="AD609" s="159">
        <v>140720</v>
      </c>
      <c r="AE609" s="159">
        <v>46258.99</v>
      </c>
      <c r="AF609" s="159">
        <v>22555955.030000001</v>
      </c>
      <c r="AG609" s="159">
        <v>126675.28</v>
      </c>
      <c r="AH609" s="159">
        <v>165791.73000000001</v>
      </c>
      <c r="AI609" s="159">
        <v>0</v>
      </c>
      <c r="AJ609" s="159">
        <v>46258.99</v>
      </c>
    </row>
    <row r="610" spans="1:36">
      <c r="A610" s="153">
        <v>10</v>
      </c>
      <c r="B610" s="154">
        <v>1</v>
      </c>
      <c r="C610" s="154">
        <v>8</v>
      </c>
      <c r="D610" s="155">
        <v>3</v>
      </c>
      <c r="E610" s="155" t="s">
        <v>556</v>
      </c>
      <c r="F610" s="156" t="s">
        <v>3552</v>
      </c>
      <c r="G610" s="156" t="s">
        <v>556</v>
      </c>
      <c r="H610" s="156" t="s">
        <v>3553</v>
      </c>
      <c r="I610" s="155">
        <v>1001083</v>
      </c>
      <c r="J610" s="157" t="s">
        <v>2219</v>
      </c>
      <c r="K610" s="157"/>
      <c r="L610" s="155">
        <v>2022</v>
      </c>
      <c r="M610" s="158">
        <v>14828</v>
      </c>
      <c r="N610" s="159">
        <v>87246699.349999994</v>
      </c>
      <c r="O610" s="159">
        <v>77889233.599999994</v>
      </c>
      <c r="P610" s="159">
        <v>52155809.450000003</v>
      </c>
      <c r="Q610" s="159">
        <v>23534237</v>
      </c>
      <c r="R610" s="159">
        <v>28621572.449999999</v>
      </c>
      <c r="S610" s="159">
        <v>9357465.75</v>
      </c>
      <c r="T610" s="159">
        <v>664427.27</v>
      </c>
      <c r="U610" s="159">
        <v>74765129.900000006</v>
      </c>
      <c r="V610" s="159">
        <v>68142009.840000004</v>
      </c>
      <c r="W610" s="159">
        <v>25279672.780000001</v>
      </c>
      <c r="X610" s="159">
        <v>245038.14</v>
      </c>
      <c r="Y610" s="159">
        <v>6623120.0599999996</v>
      </c>
      <c r="Z610" s="159">
        <v>6135223.7999999998</v>
      </c>
      <c r="AA610" s="159">
        <v>0</v>
      </c>
      <c r="AB610" s="159">
        <v>6135223.7999999998</v>
      </c>
      <c r="AC610" s="159">
        <v>2476864.08</v>
      </c>
      <c r="AD610" s="159">
        <v>2476864.08</v>
      </c>
      <c r="AE610" s="159">
        <v>17992908.920000002</v>
      </c>
      <c r="AF610" s="159">
        <v>9747223.7599999998</v>
      </c>
      <c r="AG610" s="159">
        <v>1466494.39</v>
      </c>
      <c r="AH610" s="159">
        <v>1080295.74</v>
      </c>
      <c r="AI610" s="159">
        <v>0</v>
      </c>
      <c r="AJ610" s="159">
        <v>0</v>
      </c>
    </row>
    <row r="611" spans="1:36">
      <c r="A611" s="153">
        <v>10</v>
      </c>
      <c r="B611" s="154">
        <v>2</v>
      </c>
      <c r="C611" s="154">
        <v>1</v>
      </c>
      <c r="D611" s="155">
        <v>1</v>
      </c>
      <c r="E611" s="155" t="s">
        <v>556</v>
      </c>
      <c r="F611" s="156" t="s">
        <v>3554</v>
      </c>
      <c r="G611" s="156" t="s">
        <v>556</v>
      </c>
      <c r="H611" s="156" t="s">
        <v>3555</v>
      </c>
      <c r="I611" s="155">
        <v>1002011</v>
      </c>
      <c r="J611" s="157" t="s">
        <v>2214</v>
      </c>
      <c r="K611" s="157"/>
      <c r="L611" s="155">
        <v>2022</v>
      </c>
      <c r="M611" s="158">
        <v>43051</v>
      </c>
      <c r="N611" s="159">
        <v>252576495.77000001</v>
      </c>
      <c r="O611" s="159">
        <v>241782829.33000001</v>
      </c>
      <c r="P611" s="159">
        <v>97629894.439999998</v>
      </c>
      <c r="Q611" s="159">
        <v>35573863</v>
      </c>
      <c r="R611" s="159">
        <v>62056031.439999998</v>
      </c>
      <c r="S611" s="159">
        <v>10793666.439999999</v>
      </c>
      <c r="T611" s="159">
        <v>8612682.0399999991</v>
      </c>
      <c r="U611" s="159">
        <v>243456058.77000001</v>
      </c>
      <c r="V611" s="159">
        <v>225617732.49000001</v>
      </c>
      <c r="W611" s="159">
        <v>79950848.819999993</v>
      </c>
      <c r="X611" s="159">
        <v>1089726.21</v>
      </c>
      <c r="Y611" s="159">
        <v>17838326.280000001</v>
      </c>
      <c r="Z611" s="159">
        <v>17285056.109999999</v>
      </c>
      <c r="AA611" s="159">
        <v>9198121</v>
      </c>
      <c r="AB611" s="159">
        <v>8086935.1099999994</v>
      </c>
      <c r="AC611" s="159">
        <v>9198120.4000000004</v>
      </c>
      <c r="AD611" s="159">
        <v>9198120.4000000004</v>
      </c>
      <c r="AE611" s="159">
        <v>96426388.670000002</v>
      </c>
      <c r="AF611" s="159">
        <v>16165096.84</v>
      </c>
      <c r="AG611" s="159">
        <v>0</v>
      </c>
      <c r="AH611" s="159">
        <v>75324</v>
      </c>
      <c r="AI611" s="159">
        <v>185072.57</v>
      </c>
      <c r="AJ611" s="159">
        <v>0</v>
      </c>
    </row>
    <row r="612" spans="1:36">
      <c r="A612" s="153">
        <v>10</v>
      </c>
      <c r="B612" s="154">
        <v>2</v>
      </c>
      <c r="C612" s="154">
        <v>2</v>
      </c>
      <c r="D612" s="155">
        <v>2</v>
      </c>
      <c r="E612" s="155" t="s">
        <v>556</v>
      </c>
      <c r="F612" s="156" t="s">
        <v>3556</v>
      </c>
      <c r="G612" s="156" t="s">
        <v>556</v>
      </c>
      <c r="H612" s="156" t="s">
        <v>3557</v>
      </c>
      <c r="I612" s="155">
        <v>1002022</v>
      </c>
      <c r="J612" s="157" t="s">
        <v>2218</v>
      </c>
      <c r="K612" s="157"/>
      <c r="L612" s="155">
        <v>2022</v>
      </c>
      <c r="M612" s="158">
        <v>5221</v>
      </c>
      <c r="N612" s="159">
        <v>33326690.100000001</v>
      </c>
      <c r="O612" s="159">
        <v>28917735.129999999</v>
      </c>
      <c r="P612" s="159">
        <v>18592342.100000001</v>
      </c>
      <c r="Q612" s="159">
        <v>8284876</v>
      </c>
      <c r="R612" s="159">
        <v>10307466.1</v>
      </c>
      <c r="S612" s="159">
        <v>4408954.97</v>
      </c>
      <c r="T612" s="159">
        <v>20756.7</v>
      </c>
      <c r="U612" s="159">
        <v>30690261.359999999</v>
      </c>
      <c r="V612" s="159">
        <v>24988103.399999999</v>
      </c>
      <c r="W612" s="159">
        <v>9688345.8900000006</v>
      </c>
      <c r="X612" s="159">
        <v>3101.1</v>
      </c>
      <c r="Y612" s="159">
        <v>5702157.96</v>
      </c>
      <c r="Z612" s="159">
        <v>10317956.98</v>
      </c>
      <c r="AA612" s="159">
        <v>513959</v>
      </c>
      <c r="AB612" s="159">
        <v>9803997.9800000004</v>
      </c>
      <c r="AC612" s="159">
        <v>0</v>
      </c>
      <c r="AD612" s="159">
        <v>0</v>
      </c>
      <c r="AE612" s="159">
        <v>513959</v>
      </c>
      <c r="AF612" s="159">
        <v>3929631.73</v>
      </c>
      <c r="AG612" s="159">
        <v>261798.41</v>
      </c>
      <c r="AH612" s="159">
        <v>207827.79</v>
      </c>
      <c r="AI612" s="159">
        <v>0</v>
      </c>
      <c r="AJ612" s="159">
        <v>0</v>
      </c>
    </row>
    <row r="613" spans="1:36">
      <c r="A613" s="153">
        <v>10</v>
      </c>
      <c r="B613" s="154">
        <v>2</v>
      </c>
      <c r="C613" s="154">
        <v>3</v>
      </c>
      <c r="D613" s="155">
        <v>2</v>
      </c>
      <c r="E613" s="155" t="s">
        <v>556</v>
      </c>
      <c r="F613" s="156" t="s">
        <v>3556</v>
      </c>
      <c r="G613" s="156" t="s">
        <v>556</v>
      </c>
      <c r="H613" s="156" t="s">
        <v>3558</v>
      </c>
      <c r="I613" s="155">
        <v>1002032</v>
      </c>
      <c r="J613" s="157" t="s">
        <v>2217</v>
      </c>
      <c r="K613" s="157"/>
      <c r="L613" s="155">
        <v>2022</v>
      </c>
      <c r="M613" s="158">
        <v>1881</v>
      </c>
      <c r="N613" s="159">
        <v>13399250.27</v>
      </c>
      <c r="O613" s="159">
        <v>11073750.470000001</v>
      </c>
      <c r="P613" s="159">
        <v>7045273.2200000007</v>
      </c>
      <c r="Q613" s="159">
        <v>2923655</v>
      </c>
      <c r="R613" s="159">
        <v>4121618.22</v>
      </c>
      <c r="S613" s="159">
        <v>2325499.7999999998</v>
      </c>
      <c r="T613" s="159">
        <v>0</v>
      </c>
      <c r="U613" s="159">
        <v>12534206.880000001</v>
      </c>
      <c r="V613" s="159">
        <v>10520924.26</v>
      </c>
      <c r="W613" s="159">
        <v>4348118.29</v>
      </c>
      <c r="X613" s="159">
        <v>64831.73</v>
      </c>
      <c r="Y613" s="159">
        <v>2013282.62</v>
      </c>
      <c r="Z613" s="159">
        <v>1390116.5</v>
      </c>
      <c r="AA613" s="159">
        <v>808150.76</v>
      </c>
      <c r="AB613" s="159">
        <v>581965.74</v>
      </c>
      <c r="AC613" s="159">
        <v>224484.24</v>
      </c>
      <c r="AD613" s="159">
        <v>224484.24</v>
      </c>
      <c r="AE613" s="159">
        <v>4262041.0599999996</v>
      </c>
      <c r="AF613" s="159">
        <v>552826.21</v>
      </c>
      <c r="AG613" s="159">
        <v>0</v>
      </c>
      <c r="AH613" s="159">
        <v>0</v>
      </c>
      <c r="AI613" s="159">
        <v>0</v>
      </c>
      <c r="AJ613" s="159">
        <v>0</v>
      </c>
    </row>
    <row r="614" spans="1:36">
      <c r="A614" s="153">
        <v>10</v>
      </c>
      <c r="B614" s="154">
        <v>2</v>
      </c>
      <c r="C614" s="154">
        <v>4</v>
      </c>
      <c r="D614" s="155">
        <v>3</v>
      </c>
      <c r="E614" s="155" t="s">
        <v>556</v>
      </c>
      <c r="F614" s="156" t="s">
        <v>3559</v>
      </c>
      <c r="G614" s="156" t="s">
        <v>556</v>
      </c>
      <c r="H614" s="156" t="s">
        <v>3560</v>
      </c>
      <c r="I614" s="155">
        <v>1002043</v>
      </c>
      <c r="J614" s="157" t="s">
        <v>2216</v>
      </c>
      <c r="K614" s="157"/>
      <c r="L614" s="155">
        <v>2022</v>
      </c>
      <c r="M614" s="158">
        <v>8173</v>
      </c>
      <c r="N614" s="159">
        <v>43113121.829999998</v>
      </c>
      <c r="O614" s="159">
        <v>41651950.840000004</v>
      </c>
      <c r="P614" s="159">
        <v>27138330.800000001</v>
      </c>
      <c r="Q614" s="159">
        <v>12695420</v>
      </c>
      <c r="R614" s="159">
        <v>14442910.800000001</v>
      </c>
      <c r="S614" s="159">
        <v>1461170.99</v>
      </c>
      <c r="T614" s="159">
        <v>156926.88</v>
      </c>
      <c r="U614" s="159">
        <v>46309503.990000002</v>
      </c>
      <c r="V614" s="159">
        <v>38172797.130000003</v>
      </c>
      <c r="W614" s="159">
        <v>13725971.16</v>
      </c>
      <c r="X614" s="159">
        <v>90029.92</v>
      </c>
      <c r="Y614" s="159">
        <v>8136706.8600000003</v>
      </c>
      <c r="Z614" s="159">
        <v>9812107.3599999994</v>
      </c>
      <c r="AA614" s="159">
        <v>4785657.09</v>
      </c>
      <c r="AB614" s="159">
        <v>5026450.2699999996</v>
      </c>
      <c r="AC614" s="159">
        <v>2217489.2799999998</v>
      </c>
      <c r="AD614" s="159">
        <v>2217489.2799999998</v>
      </c>
      <c r="AE614" s="159">
        <v>14030098.970000001</v>
      </c>
      <c r="AF614" s="159">
        <v>3479153.71</v>
      </c>
      <c r="AG614" s="159">
        <v>0</v>
      </c>
      <c r="AH614" s="159">
        <v>0</v>
      </c>
      <c r="AI614" s="159">
        <v>0</v>
      </c>
      <c r="AJ614" s="159">
        <v>0</v>
      </c>
    </row>
    <row r="615" spans="1:36">
      <c r="A615" s="153">
        <v>10</v>
      </c>
      <c r="B615" s="154">
        <v>2</v>
      </c>
      <c r="C615" s="154">
        <v>5</v>
      </c>
      <c r="D615" s="155">
        <v>2</v>
      </c>
      <c r="E615" s="155" t="s">
        <v>556</v>
      </c>
      <c r="F615" s="156" t="s">
        <v>3556</v>
      </c>
      <c r="G615" s="156" t="s">
        <v>556</v>
      </c>
      <c r="H615" s="156" t="s">
        <v>3561</v>
      </c>
      <c r="I615" s="155">
        <v>1002052</v>
      </c>
      <c r="J615" s="157" t="s">
        <v>2215</v>
      </c>
      <c r="K615" s="157"/>
      <c r="L615" s="155">
        <v>2022</v>
      </c>
      <c r="M615" s="158">
        <v>4196</v>
      </c>
      <c r="N615" s="159">
        <v>26968231.449999999</v>
      </c>
      <c r="O615" s="159">
        <v>22188339.699999999</v>
      </c>
      <c r="P615" s="159">
        <v>10735360.620000001</v>
      </c>
      <c r="Q615" s="159">
        <v>3652385</v>
      </c>
      <c r="R615" s="159">
        <v>7082975.6200000001</v>
      </c>
      <c r="S615" s="159">
        <v>4779891.75</v>
      </c>
      <c r="T615" s="159">
        <v>0</v>
      </c>
      <c r="U615" s="159">
        <v>18264759.510000002</v>
      </c>
      <c r="V615" s="159">
        <v>18127434.09</v>
      </c>
      <c r="W615" s="159">
        <v>6039107.7300000004</v>
      </c>
      <c r="X615" s="159">
        <v>18741.39</v>
      </c>
      <c r="Y615" s="159">
        <v>137325.42000000001</v>
      </c>
      <c r="Z615" s="159">
        <v>2639947.12</v>
      </c>
      <c r="AA615" s="159">
        <v>460000</v>
      </c>
      <c r="AB615" s="159">
        <v>2179947.12</v>
      </c>
      <c r="AC615" s="159">
        <v>708604.72</v>
      </c>
      <c r="AD615" s="159">
        <v>708604.72</v>
      </c>
      <c r="AE615" s="159">
        <v>1018059.28</v>
      </c>
      <c r="AF615" s="159">
        <v>4060905.61</v>
      </c>
      <c r="AG615" s="159">
        <v>0</v>
      </c>
      <c r="AH615" s="159">
        <v>0</v>
      </c>
      <c r="AI615" s="159">
        <v>0</v>
      </c>
      <c r="AJ615" s="159">
        <v>0</v>
      </c>
    </row>
    <row r="616" spans="1:36">
      <c r="A616" s="153">
        <v>10</v>
      </c>
      <c r="B616" s="154">
        <v>2</v>
      </c>
      <c r="C616" s="154">
        <v>6</v>
      </c>
      <c r="D616" s="155">
        <v>2</v>
      </c>
      <c r="E616" s="155" t="s">
        <v>556</v>
      </c>
      <c r="F616" s="156" t="s">
        <v>3556</v>
      </c>
      <c r="G616" s="156" t="s">
        <v>556</v>
      </c>
      <c r="H616" s="156" t="s">
        <v>3562</v>
      </c>
      <c r="I616" s="155">
        <v>1002062</v>
      </c>
      <c r="J616" s="157" t="s">
        <v>2214</v>
      </c>
      <c r="K616" s="157"/>
      <c r="L616" s="155">
        <v>2022</v>
      </c>
      <c r="M616" s="158">
        <v>8762</v>
      </c>
      <c r="N616" s="159">
        <v>54714725.170000002</v>
      </c>
      <c r="O616" s="159">
        <v>47610381.630000003</v>
      </c>
      <c r="P616" s="159">
        <v>25750660.920000002</v>
      </c>
      <c r="Q616" s="159">
        <v>10935996</v>
      </c>
      <c r="R616" s="159">
        <v>14814664.92</v>
      </c>
      <c r="S616" s="159">
        <v>7104343.54</v>
      </c>
      <c r="T616" s="159">
        <v>51982.15</v>
      </c>
      <c r="U616" s="159">
        <v>50396086.609999999</v>
      </c>
      <c r="V616" s="159">
        <v>44283857.109999999</v>
      </c>
      <c r="W616" s="159">
        <v>12879548.300000001</v>
      </c>
      <c r="X616" s="159">
        <v>29746.74</v>
      </c>
      <c r="Y616" s="159">
        <v>6112229.5</v>
      </c>
      <c r="Z616" s="159">
        <v>3151332.89</v>
      </c>
      <c r="AA616" s="159">
        <v>702779</v>
      </c>
      <c r="AB616" s="159">
        <v>2448553.89</v>
      </c>
      <c r="AC616" s="159">
        <v>1256803.25</v>
      </c>
      <c r="AD616" s="159">
        <v>1256803.25</v>
      </c>
      <c r="AE616" s="159">
        <v>3118780.4</v>
      </c>
      <c r="AF616" s="159">
        <v>3326524.52</v>
      </c>
      <c r="AG616" s="159">
        <v>309137.25</v>
      </c>
      <c r="AH616" s="159">
        <v>263056.40000000002</v>
      </c>
      <c r="AI616" s="159">
        <v>0</v>
      </c>
      <c r="AJ616" s="159">
        <v>0</v>
      </c>
    </row>
    <row r="617" spans="1:36">
      <c r="A617" s="153">
        <v>10</v>
      </c>
      <c r="B617" s="154">
        <v>2</v>
      </c>
      <c r="C617" s="154">
        <v>7</v>
      </c>
      <c r="D617" s="155">
        <v>2</v>
      </c>
      <c r="E617" s="155" t="s">
        <v>556</v>
      </c>
      <c r="F617" s="156" t="s">
        <v>3556</v>
      </c>
      <c r="G617" s="156" t="s">
        <v>556</v>
      </c>
      <c r="H617" s="156" t="s">
        <v>3563</v>
      </c>
      <c r="I617" s="155">
        <v>1002072</v>
      </c>
      <c r="J617" s="157" t="s">
        <v>2213</v>
      </c>
      <c r="K617" s="157"/>
      <c r="L617" s="155">
        <v>2022</v>
      </c>
      <c r="M617" s="158">
        <v>2395</v>
      </c>
      <c r="N617" s="159">
        <v>16408148.91</v>
      </c>
      <c r="O617" s="159">
        <v>13188118.91</v>
      </c>
      <c r="P617" s="159">
        <v>9216787.3900000006</v>
      </c>
      <c r="Q617" s="159">
        <v>4155272</v>
      </c>
      <c r="R617" s="159">
        <v>5061515.3899999997</v>
      </c>
      <c r="S617" s="159">
        <v>3220030</v>
      </c>
      <c r="T617" s="159">
        <v>10000</v>
      </c>
      <c r="U617" s="159">
        <v>14916987.73</v>
      </c>
      <c r="V617" s="159">
        <v>12016294.77</v>
      </c>
      <c r="W617" s="159">
        <v>4417036.49</v>
      </c>
      <c r="X617" s="159">
        <v>7169.32</v>
      </c>
      <c r="Y617" s="159">
        <v>2900692.96</v>
      </c>
      <c r="Z617" s="159">
        <v>1136061.6399999999</v>
      </c>
      <c r="AA617" s="159">
        <v>0</v>
      </c>
      <c r="AB617" s="159">
        <v>1136061.6399999999</v>
      </c>
      <c r="AC617" s="159">
        <v>137852.32999999999</v>
      </c>
      <c r="AD617" s="159">
        <v>74858.63</v>
      </c>
      <c r="AE617" s="159">
        <v>415600</v>
      </c>
      <c r="AF617" s="159">
        <v>1171824.1399999999</v>
      </c>
      <c r="AG617" s="159">
        <v>0</v>
      </c>
      <c r="AH617" s="159">
        <v>0</v>
      </c>
      <c r="AI617" s="159">
        <v>0</v>
      </c>
      <c r="AJ617" s="159">
        <v>0</v>
      </c>
    </row>
    <row r="618" spans="1:36">
      <c r="A618" s="153">
        <v>10</v>
      </c>
      <c r="B618" s="154">
        <v>2</v>
      </c>
      <c r="C618" s="154">
        <v>8</v>
      </c>
      <c r="D618" s="155">
        <v>2</v>
      </c>
      <c r="E618" s="155" t="s">
        <v>556</v>
      </c>
      <c r="F618" s="156" t="s">
        <v>3556</v>
      </c>
      <c r="G618" s="156" t="s">
        <v>556</v>
      </c>
      <c r="H618" s="156" t="s">
        <v>3564</v>
      </c>
      <c r="I618" s="155">
        <v>1002082</v>
      </c>
      <c r="J618" s="157" t="s">
        <v>2212</v>
      </c>
      <c r="K618" s="157"/>
      <c r="L618" s="155">
        <v>2022</v>
      </c>
      <c r="M618" s="158">
        <v>3378</v>
      </c>
      <c r="N618" s="159">
        <v>20796637.190000001</v>
      </c>
      <c r="O618" s="159">
        <v>19302565.899999999</v>
      </c>
      <c r="P618" s="159">
        <v>12301649.1</v>
      </c>
      <c r="Q618" s="159">
        <v>5639611</v>
      </c>
      <c r="R618" s="159">
        <v>6662038.0999999996</v>
      </c>
      <c r="S618" s="159">
        <v>1494071.29</v>
      </c>
      <c r="T618" s="159">
        <v>138894.06</v>
      </c>
      <c r="U618" s="159">
        <v>18766514.440000001</v>
      </c>
      <c r="V618" s="159">
        <v>17773744.870000001</v>
      </c>
      <c r="W618" s="159">
        <v>7844065.6699999999</v>
      </c>
      <c r="X618" s="159">
        <v>22984.58</v>
      </c>
      <c r="Y618" s="159">
        <v>992769.57</v>
      </c>
      <c r="Z618" s="159">
        <v>1029334.34</v>
      </c>
      <c r="AA618" s="159">
        <v>0</v>
      </c>
      <c r="AB618" s="159">
        <v>1029334.34</v>
      </c>
      <c r="AC618" s="159">
        <v>297651.76</v>
      </c>
      <c r="AD618" s="159">
        <v>297651.76</v>
      </c>
      <c r="AE618" s="159">
        <v>2553120.48</v>
      </c>
      <c r="AF618" s="159">
        <v>1528821.03</v>
      </c>
      <c r="AG618" s="159">
        <v>0</v>
      </c>
      <c r="AH618" s="159">
        <v>0</v>
      </c>
      <c r="AI618" s="159">
        <v>0</v>
      </c>
      <c r="AJ618" s="159">
        <v>0</v>
      </c>
    </row>
    <row r="619" spans="1:36">
      <c r="A619" s="153">
        <v>10</v>
      </c>
      <c r="B619" s="154">
        <v>2</v>
      </c>
      <c r="C619" s="154">
        <v>9</v>
      </c>
      <c r="D619" s="155">
        <v>2</v>
      </c>
      <c r="E619" s="155" t="s">
        <v>556</v>
      </c>
      <c r="F619" s="156" t="s">
        <v>3556</v>
      </c>
      <c r="G619" s="156" t="s">
        <v>556</v>
      </c>
      <c r="H619" s="156" t="s">
        <v>3565</v>
      </c>
      <c r="I619" s="155">
        <v>1002092</v>
      </c>
      <c r="J619" s="157" t="s">
        <v>2211</v>
      </c>
      <c r="K619" s="157"/>
      <c r="L619" s="155">
        <v>2022</v>
      </c>
      <c r="M619" s="158">
        <v>2472</v>
      </c>
      <c r="N619" s="159">
        <v>15404565.77</v>
      </c>
      <c r="O619" s="159">
        <v>13364950.18</v>
      </c>
      <c r="P619" s="159">
        <v>8702798.0899999999</v>
      </c>
      <c r="Q619" s="159">
        <v>3897585</v>
      </c>
      <c r="R619" s="159">
        <v>4805213.09</v>
      </c>
      <c r="S619" s="159">
        <v>2039615.59</v>
      </c>
      <c r="T619" s="159">
        <v>10162.6</v>
      </c>
      <c r="U619" s="159">
        <v>13143017.050000001</v>
      </c>
      <c r="V619" s="159">
        <v>10983440.449999999</v>
      </c>
      <c r="W619" s="159">
        <v>4234330.58</v>
      </c>
      <c r="X619" s="159">
        <v>11419.47</v>
      </c>
      <c r="Y619" s="159">
        <v>2159576.6</v>
      </c>
      <c r="Z619" s="159">
        <v>2612464.6</v>
      </c>
      <c r="AA619" s="159">
        <v>0</v>
      </c>
      <c r="AB619" s="159">
        <v>2612464.6</v>
      </c>
      <c r="AC619" s="159">
        <v>411938.76</v>
      </c>
      <c r="AD619" s="159">
        <v>391938.76</v>
      </c>
      <c r="AE619" s="159">
        <v>842755.04</v>
      </c>
      <c r="AF619" s="159">
        <v>2381509.73</v>
      </c>
      <c r="AG619" s="159">
        <v>0</v>
      </c>
      <c r="AH619" s="159">
        <v>0</v>
      </c>
      <c r="AI619" s="159">
        <v>0</v>
      </c>
      <c r="AJ619" s="159">
        <v>0</v>
      </c>
    </row>
    <row r="620" spans="1:36">
      <c r="A620" s="153">
        <v>10</v>
      </c>
      <c r="B620" s="154">
        <v>2</v>
      </c>
      <c r="C620" s="154">
        <v>10</v>
      </c>
      <c r="D620" s="155">
        <v>2</v>
      </c>
      <c r="E620" s="155" t="s">
        <v>556</v>
      </c>
      <c r="F620" s="156" t="s">
        <v>3556</v>
      </c>
      <c r="G620" s="156" t="s">
        <v>556</v>
      </c>
      <c r="H620" s="156" t="s">
        <v>3566</v>
      </c>
      <c r="I620" s="155">
        <v>1002102</v>
      </c>
      <c r="J620" s="157" t="s">
        <v>2210</v>
      </c>
      <c r="K620" s="157"/>
      <c r="L620" s="155">
        <v>2022</v>
      </c>
      <c r="M620" s="158">
        <v>3874</v>
      </c>
      <c r="N620" s="159">
        <v>24089375.120000001</v>
      </c>
      <c r="O620" s="159">
        <v>20903435.850000001</v>
      </c>
      <c r="P620" s="159">
        <v>13421299.5</v>
      </c>
      <c r="Q620" s="159">
        <v>5370236</v>
      </c>
      <c r="R620" s="159">
        <v>8051063.5</v>
      </c>
      <c r="S620" s="159">
        <v>3185939.27</v>
      </c>
      <c r="T620" s="159">
        <v>0</v>
      </c>
      <c r="U620" s="159">
        <v>23003806.82</v>
      </c>
      <c r="V620" s="159">
        <v>17938135.75</v>
      </c>
      <c r="W620" s="159">
        <v>6824665.96</v>
      </c>
      <c r="X620" s="159">
        <v>33899.550000000003</v>
      </c>
      <c r="Y620" s="159">
        <v>5065671.07</v>
      </c>
      <c r="Z620" s="159">
        <v>5313403.6500000004</v>
      </c>
      <c r="AA620" s="159">
        <v>0</v>
      </c>
      <c r="AB620" s="159">
        <v>5313403.6500000004</v>
      </c>
      <c r="AC620" s="159">
        <v>391353</v>
      </c>
      <c r="AD620" s="159">
        <v>366353</v>
      </c>
      <c r="AE620" s="159">
        <v>2963104.89</v>
      </c>
      <c r="AF620" s="159">
        <v>2965300.1</v>
      </c>
      <c r="AG620" s="159">
        <v>262940.09000000003</v>
      </c>
      <c r="AH620" s="159">
        <v>0</v>
      </c>
      <c r="AI620" s="159">
        <v>0</v>
      </c>
      <c r="AJ620" s="159">
        <v>0</v>
      </c>
    </row>
    <row r="621" spans="1:36">
      <c r="A621" s="153">
        <v>10</v>
      </c>
      <c r="B621" s="154">
        <v>2</v>
      </c>
      <c r="C621" s="154">
        <v>11</v>
      </c>
      <c r="D621" s="155">
        <v>3</v>
      </c>
      <c r="E621" s="155" t="s">
        <v>556</v>
      </c>
      <c r="F621" s="156" t="s">
        <v>3559</v>
      </c>
      <c r="G621" s="156" t="s">
        <v>556</v>
      </c>
      <c r="H621" s="156" t="s">
        <v>3567</v>
      </c>
      <c r="I621" s="155">
        <v>1002113</v>
      </c>
      <c r="J621" s="157" t="s">
        <v>2209</v>
      </c>
      <c r="K621" s="157"/>
      <c r="L621" s="155">
        <v>2022</v>
      </c>
      <c r="M621" s="158">
        <v>11514</v>
      </c>
      <c r="N621" s="159">
        <v>59939833.82</v>
      </c>
      <c r="O621" s="159">
        <v>57808594.140000001</v>
      </c>
      <c r="P621" s="159">
        <v>31633397.510000002</v>
      </c>
      <c r="Q621" s="159">
        <v>12717835</v>
      </c>
      <c r="R621" s="159">
        <v>18915562.510000002</v>
      </c>
      <c r="S621" s="159">
        <v>2131239.6800000002</v>
      </c>
      <c r="T621" s="159">
        <v>1444785</v>
      </c>
      <c r="U621" s="159">
        <v>58886092.030000001</v>
      </c>
      <c r="V621" s="159">
        <v>55133536.369999997</v>
      </c>
      <c r="W621" s="159">
        <v>20085406.550000001</v>
      </c>
      <c r="X621" s="159">
        <v>67916.11</v>
      </c>
      <c r="Y621" s="159">
        <v>3752555.66</v>
      </c>
      <c r="Z621" s="159">
        <v>4150907.95</v>
      </c>
      <c r="AA621" s="159">
        <v>497351</v>
      </c>
      <c r="AB621" s="159">
        <v>3653556.95</v>
      </c>
      <c r="AC621" s="159">
        <v>771160</v>
      </c>
      <c r="AD621" s="159">
        <v>771160</v>
      </c>
      <c r="AE621" s="159">
        <v>10658581</v>
      </c>
      <c r="AF621" s="159">
        <v>2675057.77</v>
      </c>
      <c r="AG621" s="159">
        <v>0</v>
      </c>
      <c r="AH621" s="159">
        <v>6805.46</v>
      </c>
      <c r="AI621" s="159">
        <v>0</v>
      </c>
      <c r="AJ621" s="159">
        <v>0</v>
      </c>
    </row>
    <row r="622" spans="1:36">
      <c r="A622" s="153">
        <v>10</v>
      </c>
      <c r="B622" s="154">
        <v>3</v>
      </c>
      <c r="C622" s="154">
        <v>1</v>
      </c>
      <c r="D622" s="155">
        <v>2</v>
      </c>
      <c r="E622" s="155" t="s">
        <v>556</v>
      </c>
      <c r="F622" s="156" t="s">
        <v>3568</v>
      </c>
      <c r="G622" s="156" t="s">
        <v>556</v>
      </c>
      <c r="H622" s="156" t="s">
        <v>3569</v>
      </c>
      <c r="I622" s="155">
        <v>1003012</v>
      </c>
      <c r="J622" s="157" t="s">
        <v>2208</v>
      </c>
      <c r="K622" s="157"/>
      <c r="L622" s="155">
        <v>2022</v>
      </c>
      <c r="M622" s="158">
        <v>5085</v>
      </c>
      <c r="N622" s="159">
        <v>30519545.890000001</v>
      </c>
      <c r="O622" s="159">
        <v>27532757.890000001</v>
      </c>
      <c r="P622" s="159">
        <v>14643712.84</v>
      </c>
      <c r="Q622" s="159">
        <v>6229821</v>
      </c>
      <c r="R622" s="159">
        <v>8413891.8399999999</v>
      </c>
      <c r="S622" s="159">
        <v>2986788</v>
      </c>
      <c r="T622" s="159">
        <v>5448</v>
      </c>
      <c r="U622" s="159">
        <v>28338491.18</v>
      </c>
      <c r="V622" s="159">
        <v>23945180.699999999</v>
      </c>
      <c r="W622" s="159">
        <v>9615755.0500000007</v>
      </c>
      <c r="X622" s="159">
        <v>762.36</v>
      </c>
      <c r="Y622" s="159">
        <v>4393310.4800000004</v>
      </c>
      <c r="Z622" s="159">
        <v>5414227.0800000001</v>
      </c>
      <c r="AA622" s="159">
        <v>0</v>
      </c>
      <c r="AB622" s="159">
        <v>5414227.0800000001</v>
      </c>
      <c r="AC622" s="159">
        <v>22356.720000000001</v>
      </c>
      <c r="AD622" s="159">
        <v>22356.720000000001</v>
      </c>
      <c r="AE622" s="159">
        <v>40.590000000000003</v>
      </c>
      <c r="AF622" s="159">
        <v>3587577.19</v>
      </c>
      <c r="AG622" s="159">
        <v>3746.08</v>
      </c>
      <c r="AH622" s="159">
        <v>148245.97</v>
      </c>
      <c r="AI622" s="159">
        <v>0</v>
      </c>
      <c r="AJ622" s="159">
        <v>40.590000000000003</v>
      </c>
    </row>
    <row r="623" spans="1:36">
      <c r="A623" s="153">
        <v>10</v>
      </c>
      <c r="B623" s="154">
        <v>3</v>
      </c>
      <c r="C623" s="154">
        <v>2</v>
      </c>
      <c r="D623" s="155">
        <v>3</v>
      </c>
      <c r="E623" s="155" t="s">
        <v>556</v>
      </c>
      <c r="F623" s="156" t="s">
        <v>3570</v>
      </c>
      <c r="G623" s="156" t="s">
        <v>556</v>
      </c>
      <c r="H623" s="156" t="s">
        <v>3571</v>
      </c>
      <c r="I623" s="155">
        <v>1003023</v>
      </c>
      <c r="J623" s="157" t="s">
        <v>2207</v>
      </c>
      <c r="K623" s="157"/>
      <c r="L623" s="155">
        <v>2022</v>
      </c>
      <c r="M623" s="158">
        <v>27467</v>
      </c>
      <c r="N623" s="159">
        <v>143032996.49000001</v>
      </c>
      <c r="O623" s="159">
        <v>133093116.42</v>
      </c>
      <c r="P623" s="159">
        <v>72140604.950000003</v>
      </c>
      <c r="Q623" s="159">
        <v>31485785</v>
      </c>
      <c r="R623" s="159">
        <v>40654819.950000003</v>
      </c>
      <c r="S623" s="159">
        <v>9939880.0700000003</v>
      </c>
      <c r="T623" s="159">
        <v>417083.74</v>
      </c>
      <c r="U623" s="159">
        <v>135330814.15000001</v>
      </c>
      <c r="V623" s="159">
        <v>115901291.20999999</v>
      </c>
      <c r="W623" s="159">
        <v>44666092.07</v>
      </c>
      <c r="X623" s="159">
        <v>163098.73000000001</v>
      </c>
      <c r="Y623" s="159">
        <v>19429522.940000001</v>
      </c>
      <c r="Z623" s="159">
        <v>6984429.6100000003</v>
      </c>
      <c r="AA623" s="159">
        <v>3587823</v>
      </c>
      <c r="AB623" s="159">
        <v>3396606.6100000003</v>
      </c>
      <c r="AC623" s="159">
        <v>4437860</v>
      </c>
      <c r="AD623" s="159">
        <v>4437860</v>
      </c>
      <c r="AE623" s="159">
        <v>20655327.010000002</v>
      </c>
      <c r="AF623" s="159">
        <v>17191825.210000001</v>
      </c>
      <c r="AG623" s="159">
        <v>310268.65000000002</v>
      </c>
      <c r="AH623" s="159">
        <v>518009.85</v>
      </c>
      <c r="AI623" s="159">
        <v>0</v>
      </c>
      <c r="AJ623" s="159">
        <v>48984.01</v>
      </c>
    </row>
    <row r="624" spans="1:36">
      <c r="A624" s="153">
        <v>10</v>
      </c>
      <c r="B624" s="154">
        <v>3</v>
      </c>
      <c r="C624" s="154">
        <v>3</v>
      </c>
      <c r="D624" s="155">
        <v>2</v>
      </c>
      <c r="E624" s="155" t="s">
        <v>556</v>
      </c>
      <c r="F624" s="156" t="s">
        <v>3568</v>
      </c>
      <c r="G624" s="156" t="s">
        <v>556</v>
      </c>
      <c r="H624" s="156" t="s">
        <v>3572</v>
      </c>
      <c r="I624" s="155">
        <v>1003032</v>
      </c>
      <c r="J624" s="157" t="s">
        <v>2206</v>
      </c>
      <c r="K624" s="157"/>
      <c r="L624" s="155">
        <v>2022</v>
      </c>
      <c r="M624" s="158">
        <v>6317</v>
      </c>
      <c r="N624" s="159">
        <v>41830801.5</v>
      </c>
      <c r="O624" s="159">
        <v>35055306.710000001</v>
      </c>
      <c r="P624" s="159">
        <v>22641178.23</v>
      </c>
      <c r="Q624" s="159">
        <v>10545264</v>
      </c>
      <c r="R624" s="159">
        <v>12095914.23</v>
      </c>
      <c r="S624" s="159">
        <v>6775494.79</v>
      </c>
      <c r="T624" s="159">
        <v>1026352.01</v>
      </c>
      <c r="U624" s="159">
        <v>41180420.960000001</v>
      </c>
      <c r="V624" s="159">
        <v>32396572.98</v>
      </c>
      <c r="W624" s="159">
        <v>13336662.630000001</v>
      </c>
      <c r="X624" s="159">
        <v>37842.33</v>
      </c>
      <c r="Y624" s="159">
        <v>8783847.9800000004</v>
      </c>
      <c r="Z624" s="159">
        <v>3752830.01</v>
      </c>
      <c r="AA624" s="159">
        <v>2500000</v>
      </c>
      <c r="AB624" s="159">
        <v>1252830.0099999998</v>
      </c>
      <c r="AC624" s="159">
        <v>907031.5</v>
      </c>
      <c r="AD624" s="159">
        <v>907031.5</v>
      </c>
      <c r="AE624" s="159">
        <v>7080063.96</v>
      </c>
      <c r="AF624" s="159">
        <v>2658733.73</v>
      </c>
      <c r="AG624" s="159">
        <v>360801.96</v>
      </c>
      <c r="AH624" s="159">
        <v>348684.09</v>
      </c>
      <c r="AI624" s="159">
        <v>0</v>
      </c>
      <c r="AJ624" s="159">
        <v>0</v>
      </c>
    </row>
    <row r="625" spans="1:36">
      <c r="A625" s="153">
        <v>10</v>
      </c>
      <c r="B625" s="154">
        <v>3</v>
      </c>
      <c r="C625" s="154">
        <v>4</v>
      </c>
      <c r="D625" s="155">
        <v>2</v>
      </c>
      <c r="E625" s="155" t="s">
        <v>556</v>
      </c>
      <c r="F625" s="156" t="s">
        <v>3568</v>
      </c>
      <c r="G625" s="156" t="s">
        <v>556</v>
      </c>
      <c r="H625" s="156" t="s">
        <v>3573</v>
      </c>
      <c r="I625" s="155">
        <v>1003042</v>
      </c>
      <c r="J625" s="157" t="s">
        <v>2205</v>
      </c>
      <c r="K625" s="157"/>
      <c r="L625" s="155">
        <v>2022</v>
      </c>
      <c r="M625" s="158">
        <v>7199</v>
      </c>
      <c r="N625" s="159">
        <v>46770867.969999999</v>
      </c>
      <c r="O625" s="159">
        <v>38851030.18</v>
      </c>
      <c r="P625" s="159">
        <v>24631016.75</v>
      </c>
      <c r="Q625" s="159">
        <v>11451542</v>
      </c>
      <c r="R625" s="159">
        <v>13179474.75</v>
      </c>
      <c r="S625" s="159">
        <v>7919837.79</v>
      </c>
      <c r="T625" s="159">
        <v>121061.34</v>
      </c>
      <c r="U625" s="159">
        <v>39899410.840000004</v>
      </c>
      <c r="V625" s="159">
        <v>33514945.93</v>
      </c>
      <c r="W625" s="159">
        <v>12773108.35</v>
      </c>
      <c r="X625" s="159">
        <v>80871.88</v>
      </c>
      <c r="Y625" s="159">
        <v>6384464.9100000001</v>
      </c>
      <c r="Z625" s="159">
        <v>7108960.8499999996</v>
      </c>
      <c r="AA625" s="159">
        <v>128891</v>
      </c>
      <c r="AB625" s="159">
        <v>6980069.8499999996</v>
      </c>
      <c r="AC625" s="159">
        <v>613788</v>
      </c>
      <c r="AD625" s="159">
        <v>613788</v>
      </c>
      <c r="AE625" s="159">
        <v>6218870.5700000003</v>
      </c>
      <c r="AF625" s="159">
        <v>5336084.25</v>
      </c>
      <c r="AG625" s="159">
        <v>0</v>
      </c>
      <c r="AH625" s="159">
        <v>0</v>
      </c>
      <c r="AI625" s="159">
        <v>0</v>
      </c>
      <c r="AJ625" s="159">
        <v>0</v>
      </c>
    </row>
    <row r="626" spans="1:36">
      <c r="A626" s="153">
        <v>10</v>
      </c>
      <c r="B626" s="154">
        <v>3</v>
      </c>
      <c r="C626" s="154">
        <v>5</v>
      </c>
      <c r="D626" s="155">
        <v>2</v>
      </c>
      <c r="E626" s="155" t="s">
        <v>556</v>
      </c>
      <c r="F626" s="156" t="s">
        <v>3568</v>
      </c>
      <c r="G626" s="156" t="s">
        <v>556</v>
      </c>
      <c r="H626" s="156" t="s">
        <v>3574</v>
      </c>
      <c r="I626" s="155">
        <v>1003052</v>
      </c>
      <c r="J626" s="157" t="s">
        <v>2204</v>
      </c>
      <c r="K626" s="157"/>
      <c r="L626" s="155">
        <v>2022</v>
      </c>
      <c r="M626" s="158">
        <v>3515</v>
      </c>
      <c r="N626" s="159">
        <v>31457414.010000002</v>
      </c>
      <c r="O626" s="159">
        <v>22054660.170000002</v>
      </c>
      <c r="P626" s="159">
        <v>11777292.91</v>
      </c>
      <c r="Q626" s="159">
        <v>3961911</v>
      </c>
      <c r="R626" s="159">
        <v>7815381.9100000001</v>
      </c>
      <c r="S626" s="159">
        <v>9402753.8399999999</v>
      </c>
      <c r="T626" s="159">
        <v>0</v>
      </c>
      <c r="U626" s="159">
        <v>24557774.300000001</v>
      </c>
      <c r="V626" s="159">
        <v>17972791.879999999</v>
      </c>
      <c r="W626" s="159">
        <v>6138114.4699999997</v>
      </c>
      <c r="X626" s="159">
        <v>13347.71</v>
      </c>
      <c r="Y626" s="159">
        <v>6584982.4199999999</v>
      </c>
      <c r="Z626" s="159">
        <v>1322909.29</v>
      </c>
      <c r="AA626" s="159">
        <v>0</v>
      </c>
      <c r="AB626" s="159">
        <v>1322909.29</v>
      </c>
      <c r="AC626" s="159">
        <v>269992</v>
      </c>
      <c r="AD626" s="159">
        <v>269992</v>
      </c>
      <c r="AE626" s="159">
        <v>1809976</v>
      </c>
      <c r="AF626" s="159">
        <v>4081868.29</v>
      </c>
      <c r="AG626" s="159">
        <v>1446080.09</v>
      </c>
      <c r="AH626" s="159">
        <v>663000</v>
      </c>
      <c r="AI626" s="159">
        <v>0</v>
      </c>
      <c r="AJ626" s="159">
        <v>0</v>
      </c>
    </row>
    <row r="627" spans="1:36">
      <c r="A627" s="153">
        <v>10</v>
      </c>
      <c r="B627" s="154">
        <v>4</v>
      </c>
      <c r="C627" s="154">
        <v>1</v>
      </c>
      <c r="D627" s="155">
        <v>1</v>
      </c>
      <c r="E627" s="155" t="s">
        <v>556</v>
      </c>
      <c r="F627" s="156" t="s">
        <v>3575</v>
      </c>
      <c r="G627" s="156" t="s">
        <v>556</v>
      </c>
      <c r="H627" s="156" t="s">
        <v>3576</v>
      </c>
      <c r="I627" s="155">
        <v>1004011</v>
      </c>
      <c r="J627" s="157" t="s">
        <v>2200</v>
      </c>
      <c r="K627" s="157"/>
      <c r="L627" s="155">
        <v>2022</v>
      </c>
      <c r="M627" s="158">
        <v>13664</v>
      </c>
      <c r="N627" s="159">
        <v>80601608.840000004</v>
      </c>
      <c r="O627" s="159">
        <v>75830061.269999996</v>
      </c>
      <c r="P627" s="159">
        <v>37739497.939999998</v>
      </c>
      <c r="Q627" s="159">
        <v>13079761</v>
      </c>
      <c r="R627" s="159">
        <v>24659736.940000001</v>
      </c>
      <c r="S627" s="159">
        <v>4771547.57</v>
      </c>
      <c r="T627" s="159">
        <v>1402538.46</v>
      </c>
      <c r="U627" s="159">
        <v>74717961.290000007</v>
      </c>
      <c r="V627" s="159">
        <v>67333248.900000006</v>
      </c>
      <c r="W627" s="159">
        <v>26053051.27</v>
      </c>
      <c r="X627" s="159">
        <v>39230.01</v>
      </c>
      <c r="Y627" s="159">
        <v>7384712.3899999997</v>
      </c>
      <c r="Z627" s="159">
        <v>4184735.31</v>
      </c>
      <c r="AA627" s="159">
        <v>0</v>
      </c>
      <c r="AB627" s="159">
        <v>4184735.31</v>
      </c>
      <c r="AC627" s="159">
        <v>1750000</v>
      </c>
      <c r="AD627" s="159">
        <v>1750000</v>
      </c>
      <c r="AE627" s="159">
        <v>5400000</v>
      </c>
      <c r="AF627" s="159">
        <v>8496812.3699999992</v>
      </c>
      <c r="AG627" s="159">
        <v>780477.56</v>
      </c>
      <c r="AH627" s="159">
        <v>344632.25</v>
      </c>
      <c r="AI627" s="159">
        <v>0</v>
      </c>
      <c r="AJ627" s="159">
        <v>0</v>
      </c>
    </row>
    <row r="628" spans="1:36">
      <c r="A628" s="153">
        <v>10</v>
      </c>
      <c r="B628" s="154">
        <v>4</v>
      </c>
      <c r="C628" s="154">
        <v>2</v>
      </c>
      <c r="D628" s="155">
        <v>2</v>
      </c>
      <c r="E628" s="155" t="s">
        <v>556</v>
      </c>
      <c r="F628" s="156" t="s">
        <v>3577</v>
      </c>
      <c r="G628" s="156" t="s">
        <v>556</v>
      </c>
      <c r="H628" s="156" t="s">
        <v>3578</v>
      </c>
      <c r="I628" s="155">
        <v>1004022</v>
      </c>
      <c r="J628" s="157" t="s">
        <v>2203</v>
      </c>
      <c r="K628" s="157"/>
      <c r="L628" s="155">
        <v>2022</v>
      </c>
      <c r="M628" s="158">
        <v>3787</v>
      </c>
      <c r="N628" s="159">
        <v>36658919.57</v>
      </c>
      <c r="O628" s="159">
        <v>26313616.190000001</v>
      </c>
      <c r="P628" s="159">
        <v>12607309.629999999</v>
      </c>
      <c r="Q628" s="159">
        <v>6115921</v>
      </c>
      <c r="R628" s="159">
        <v>6491388.6299999999</v>
      </c>
      <c r="S628" s="159">
        <v>10345303.380000001</v>
      </c>
      <c r="T628" s="159">
        <v>657.41</v>
      </c>
      <c r="U628" s="159">
        <v>32913772.100000001</v>
      </c>
      <c r="V628" s="159">
        <v>20894333.949999999</v>
      </c>
      <c r="W628" s="159">
        <v>7160235.1900000004</v>
      </c>
      <c r="X628" s="159">
        <v>436950.15</v>
      </c>
      <c r="Y628" s="159">
        <v>12019438.15</v>
      </c>
      <c r="Z628" s="159">
        <v>1307381.3700000001</v>
      </c>
      <c r="AA628" s="159">
        <v>0</v>
      </c>
      <c r="AB628" s="159">
        <v>1307381.3700000001</v>
      </c>
      <c r="AC628" s="159">
        <v>924613.67</v>
      </c>
      <c r="AD628" s="159">
        <v>924613.67</v>
      </c>
      <c r="AE628" s="159">
        <v>15763259.91</v>
      </c>
      <c r="AF628" s="159">
        <v>5419282.2400000002</v>
      </c>
      <c r="AG628" s="159">
        <v>1957.82</v>
      </c>
      <c r="AH628" s="159">
        <v>0</v>
      </c>
      <c r="AI628" s="159">
        <v>0</v>
      </c>
      <c r="AJ628" s="159">
        <v>0</v>
      </c>
    </row>
    <row r="629" spans="1:36">
      <c r="A629" s="153">
        <v>10</v>
      </c>
      <c r="B629" s="154">
        <v>4</v>
      </c>
      <c r="C629" s="154">
        <v>3</v>
      </c>
      <c r="D629" s="155">
        <v>2</v>
      </c>
      <c r="E629" s="155" t="s">
        <v>556</v>
      </c>
      <c r="F629" s="156" t="s">
        <v>3577</v>
      </c>
      <c r="G629" s="156" t="s">
        <v>556</v>
      </c>
      <c r="H629" s="156" t="s">
        <v>3579</v>
      </c>
      <c r="I629" s="155">
        <v>1004032</v>
      </c>
      <c r="J629" s="157" t="s">
        <v>2202</v>
      </c>
      <c r="K629" s="157"/>
      <c r="L629" s="155">
        <v>2022</v>
      </c>
      <c r="M629" s="158">
        <v>4316</v>
      </c>
      <c r="N629" s="159">
        <v>25983403.09</v>
      </c>
      <c r="O629" s="159">
        <v>22648467</v>
      </c>
      <c r="P629" s="159">
        <v>14923921.300000001</v>
      </c>
      <c r="Q629" s="159">
        <v>7450331</v>
      </c>
      <c r="R629" s="159">
        <v>7473590.2999999998</v>
      </c>
      <c r="S629" s="159">
        <v>3334936.09</v>
      </c>
      <c r="T629" s="159">
        <v>41000</v>
      </c>
      <c r="U629" s="159">
        <v>23896082.260000002</v>
      </c>
      <c r="V629" s="159">
        <v>20472557.719999999</v>
      </c>
      <c r="W629" s="159">
        <v>7711766.4199999999</v>
      </c>
      <c r="X629" s="159">
        <v>46961.18</v>
      </c>
      <c r="Y629" s="159">
        <v>3423524.54</v>
      </c>
      <c r="Z629" s="159">
        <v>1528414.19</v>
      </c>
      <c r="AA629" s="159">
        <v>370000</v>
      </c>
      <c r="AB629" s="159">
        <v>1158414.19</v>
      </c>
      <c r="AC629" s="159">
        <v>748453.32</v>
      </c>
      <c r="AD629" s="159">
        <v>748453.32</v>
      </c>
      <c r="AE629" s="159">
        <v>5095779.18</v>
      </c>
      <c r="AF629" s="159">
        <v>2175909.2799999998</v>
      </c>
      <c r="AG629" s="159">
        <v>0</v>
      </c>
      <c r="AH629" s="159">
        <v>0</v>
      </c>
      <c r="AI629" s="159">
        <v>0</v>
      </c>
      <c r="AJ629" s="159">
        <v>0</v>
      </c>
    </row>
    <row r="630" spans="1:36">
      <c r="A630" s="153">
        <v>10</v>
      </c>
      <c r="B630" s="154">
        <v>4</v>
      </c>
      <c r="C630" s="154">
        <v>4</v>
      </c>
      <c r="D630" s="155">
        <v>2</v>
      </c>
      <c r="E630" s="155" t="s">
        <v>556</v>
      </c>
      <c r="F630" s="156" t="s">
        <v>3577</v>
      </c>
      <c r="G630" s="156" t="s">
        <v>556</v>
      </c>
      <c r="H630" s="156" t="s">
        <v>3580</v>
      </c>
      <c r="I630" s="155">
        <v>1004042</v>
      </c>
      <c r="J630" s="157" t="s">
        <v>2201</v>
      </c>
      <c r="K630" s="157"/>
      <c r="L630" s="155">
        <v>2022</v>
      </c>
      <c r="M630" s="158">
        <v>5776</v>
      </c>
      <c r="N630" s="159">
        <v>32808319.609999999</v>
      </c>
      <c r="O630" s="159">
        <v>30310810.629999999</v>
      </c>
      <c r="P630" s="159">
        <v>20879370.310000002</v>
      </c>
      <c r="Q630" s="159">
        <v>10409122</v>
      </c>
      <c r="R630" s="159">
        <v>10470248.310000001</v>
      </c>
      <c r="S630" s="159">
        <v>2497508.98</v>
      </c>
      <c r="T630" s="159">
        <v>2000</v>
      </c>
      <c r="U630" s="159">
        <v>29310837.59</v>
      </c>
      <c r="V630" s="159">
        <v>27375361.190000001</v>
      </c>
      <c r="W630" s="159">
        <v>10288336.49</v>
      </c>
      <c r="X630" s="159">
        <v>47110.66</v>
      </c>
      <c r="Y630" s="159">
        <v>1935476.4</v>
      </c>
      <c r="Z630" s="159">
        <v>2509957.54</v>
      </c>
      <c r="AA630" s="159">
        <v>0</v>
      </c>
      <c r="AB630" s="159">
        <v>2509957.54</v>
      </c>
      <c r="AC630" s="159">
        <v>401964.52</v>
      </c>
      <c r="AD630" s="159">
        <v>401964.52</v>
      </c>
      <c r="AE630" s="159">
        <v>3101216.45</v>
      </c>
      <c r="AF630" s="159">
        <v>2935449.44</v>
      </c>
      <c r="AG630" s="159">
        <v>0</v>
      </c>
      <c r="AH630" s="159">
        <v>0</v>
      </c>
      <c r="AI630" s="159">
        <v>0</v>
      </c>
      <c r="AJ630" s="159">
        <v>0</v>
      </c>
    </row>
    <row r="631" spans="1:36">
      <c r="A631" s="153">
        <v>10</v>
      </c>
      <c r="B631" s="154">
        <v>4</v>
      </c>
      <c r="C631" s="154">
        <v>5</v>
      </c>
      <c r="D631" s="155">
        <v>2</v>
      </c>
      <c r="E631" s="155" t="s">
        <v>556</v>
      </c>
      <c r="F631" s="156" t="s">
        <v>3577</v>
      </c>
      <c r="G631" s="156" t="s">
        <v>556</v>
      </c>
      <c r="H631" s="156" t="s">
        <v>3581</v>
      </c>
      <c r="I631" s="155">
        <v>1004052</v>
      </c>
      <c r="J631" s="157" t="s">
        <v>2200</v>
      </c>
      <c r="K631" s="157"/>
      <c r="L631" s="155">
        <v>2022</v>
      </c>
      <c r="M631" s="158">
        <v>8503</v>
      </c>
      <c r="N631" s="159">
        <v>51591137.969999999</v>
      </c>
      <c r="O631" s="159">
        <v>41009422.890000001</v>
      </c>
      <c r="P631" s="159">
        <v>22444690.960000001</v>
      </c>
      <c r="Q631" s="159">
        <v>9081657</v>
      </c>
      <c r="R631" s="159">
        <v>13363033.960000001</v>
      </c>
      <c r="S631" s="159">
        <v>10581715.08</v>
      </c>
      <c r="T631" s="159">
        <v>17421.900000000001</v>
      </c>
      <c r="U631" s="159">
        <v>43142216.159999996</v>
      </c>
      <c r="V631" s="159">
        <v>35063038.149999999</v>
      </c>
      <c r="W631" s="159">
        <v>13920210.560000001</v>
      </c>
      <c r="X631" s="159">
        <v>4538.63</v>
      </c>
      <c r="Y631" s="159">
        <v>8079178.0099999998</v>
      </c>
      <c r="Z631" s="159">
        <v>6333680.5499999998</v>
      </c>
      <c r="AA631" s="159">
        <v>0</v>
      </c>
      <c r="AB631" s="159">
        <v>6333680.5499999998</v>
      </c>
      <c r="AC631" s="159">
        <v>366132</v>
      </c>
      <c r="AD631" s="159">
        <v>366132</v>
      </c>
      <c r="AE631" s="159">
        <v>376936</v>
      </c>
      <c r="AF631" s="159">
        <v>5946384.7400000002</v>
      </c>
      <c r="AG631" s="159">
        <v>0</v>
      </c>
      <c r="AH631" s="159">
        <v>0</v>
      </c>
      <c r="AI631" s="159">
        <v>0</v>
      </c>
      <c r="AJ631" s="159">
        <v>0</v>
      </c>
    </row>
    <row r="632" spans="1:36">
      <c r="A632" s="153">
        <v>10</v>
      </c>
      <c r="B632" s="154">
        <v>4</v>
      </c>
      <c r="C632" s="154">
        <v>6</v>
      </c>
      <c r="D632" s="155">
        <v>3</v>
      </c>
      <c r="E632" s="155" t="s">
        <v>556</v>
      </c>
      <c r="F632" s="156" t="s">
        <v>3582</v>
      </c>
      <c r="G632" s="156" t="s">
        <v>556</v>
      </c>
      <c r="H632" s="156" t="s">
        <v>3583</v>
      </c>
      <c r="I632" s="155">
        <v>1004063</v>
      </c>
      <c r="J632" s="157" t="s">
        <v>2199</v>
      </c>
      <c r="K632" s="157"/>
      <c r="L632" s="155">
        <v>2022</v>
      </c>
      <c r="M632" s="158">
        <v>5867</v>
      </c>
      <c r="N632" s="159">
        <v>36599418.630000003</v>
      </c>
      <c r="O632" s="159">
        <v>32061070.600000001</v>
      </c>
      <c r="P632" s="159">
        <v>17719923.66</v>
      </c>
      <c r="Q632" s="159">
        <v>7983231</v>
      </c>
      <c r="R632" s="159">
        <v>9736692.6600000001</v>
      </c>
      <c r="S632" s="159">
        <v>4538348.03</v>
      </c>
      <c r="T632" s="159">
        <v>0</v>
      </c>
      <c r="U632" s="159">
        <v>32379410.940000001</v>
      </c>
      <c r="V632" s="159">
        <v>27769215.449999999</v>
      </c>
      <c r="W632" s="159">
        <v>10749313.91</v>
      </c>
      <c r="X632" s="159">
        <v>83121.350000000006</v>
      </c>
      <c r="Y632" s="159">
        <v>4610195.49</v>
      </c>
      <c r="Z632" s="159">
        <v>4736484.7300000004</v>
      </c>
      <c r="AA632" s="159">
        <v>216939</v>
      </c>
      <c r="AB632" s="159">
        <v>4519545.7300000004</v>
      </c>
      <c r="AC632" s="159">
        <v>531750</v>
      </c>
      <c r="AD632" s="159">
        <v>531750</v>
      </c>
      <c r="AE632" s="159">
        <v>7816939</v>
      </c>
      <c r="AF632" s="159">
        <v>4291855.1500000004</v>
      </c>
      <c r="AG632" s="159">
        <v>197506.73</v>
      </c>
      <c r="AH632" s="159">
        <v>197506.73</v>
      </c>
      <c r="AI632" s="159">
        <v>0</v>
      </c>
      <c r="AJ632" s="159">
        <v>0</v>
      </c>
    </row>
    <row r="633" spans="1:36">
      <c r="A633" s="153">
        <v>10</v>
      </c>
      <c r="B633" s="154">
        <v>4</v>
      </c>
      <c r="C633" s="154">
        <v>7</v>
      </c>
      <c r="D633" s="155">
        <v>2</v>
      </c>
      <c r="E633" s="155" t="s">
        <v>556</v>
      </c>
      <c r="F633" s="156" t="s">
        <v>3577</v>
      </c>
      <c r="G633" s="156" t="s">
        <v>556</v>
      </c>
      <c r="H633" s="156" t="s">
        <v>3584</v>
      </c>
      <c r="I633" s="155">
        <v>1004072</v>
      </c>
      <c r="J633" s="157" t="s">
        <v>2198</v>
      </c>
      <c r="K633" s="157"/>
      <c r="L633" s="155">
        <v>2022</v>
      </c>
      <c r="M633" s="158">
        <v>3856</v>
      </c>
      <c r="N633" s="159">
        <v>22888849.329999998</v>
      </c>
      <c r="O633" s="159">
        <v>19376695.859999999</v>
      </c>
      <c r="P633" s="159">
        <v>13297401.370000001</v>
      </c>
      <c r="Q633" s="159">
        <v>7155145</v>
      </c>
      <c r="R633" s="159">
        <v>6142256.3700000001</v>
      </c>
      <c r="S633" s="159">
        <v>3512153.47</v>
      </c>
      <c r="T633" s="159">
        <v>0</v>
      </c>
      <c r="U633" s="159">
        <v>19853627.75</v>
      </c>
      <c r="V633" s="159">
        <v>17012079.68</v>
      </c>
      <c r="W633" s="159">
        <v>6485941.5199999996</v>
      </c>
      <c r="X633" s="159">
        <v>10922.3</v>
      </c>
      <c r="Y633" s="159">
        <v>2841548.07</v>
      </c>
      <c r="Z633" s="159">
        <v>4253510.78</v>
      </c>
      <c r="AA633" s="159">
        <v>0</v>
      </c>
      <c r="AB633" s="159">
        <v>4253510.78</v>
      </c>
      <c r="AC633" s="159">
        <v>275000</v>
      </c>
      <c r="AD633" s="159">
        <v>275000</v>
      </c>
      <c r="AE633" s="159">
        <v>1140000</v>
      </c>
      <c r="AF633" s="159">
        <v>2364616.1800000002</v>
      </c>
      <c r="AG633" s="159">
        <v>0</v>
      </c>
      <c r="AH633" s="159">
        <v>0</v>
      </c>
      <c r="AI633" s="159">
        <v>0</v>
      </c>
      <c r="AJ633" s="159">
        <v>0</v>
      </c>
    </row>
    <row r="634" spans="1:36">
      <c r="A634" s="153">
        <v>10</v>
      </c>
      <c r="B634" s="154">
        <v>4</v>
      </c>
      <c r="C634" s="154">
        <v>8</v>
      </c>
      <c r="D634" s="155">
        <v>2</v>
      </c>
      <c r="E634" s="155" t="s">
        <v>556</v>
      </c>
      <c r="F634" s="156" t="s">
        <v>3577</v>
      </c>
      <c r="G634" s="156" t="s">
        <v>556</v>
      </c>
      <c r="H634" s="156" t="s">
        <v>3585</v>
      </c>
      <c r="I634" s="155">
        <v>1004082</v>
      </c>
      <c r="J634" s="157" t="s">
        <v>2197</v>
      </c>
      <c r="K634" s="157"/>
      <c r="L634" s="155">
        <v>2022</v>
      </c>
      <c r="M634" s="158">
        <v>3210</v>
      </c>
      <c r="N634" s="159">
        <v>18399951.390000001</v>
      </c>
      <c r="O634" s="159">
        <v>16398539.060000001</v>
      </c>
      <c r="P634" s="159">
        <v>10709968.49</v>
      </c>
      <c r="Q634" s="159">
        <v>5095460</v>
      </c>
      <c r="R634" s="159">
        <v>5614508.4900000002</v>
      </c>
      <c r="S634" s="159">
        <v>2001412.33</v>
      </c>
      <c r="T634" s="159">
        <v>0</v>
      </c>
      <c r="U634" s="159">
        <v>17427715.140000001</v>
      </c>
      <c r="V634" s="159">
        <v>14686322.42</v>
      </c>
      <c r="W634" s="159">
        <v>5494094.75</v>
      </c>
      <c r="X634" s="159">
        <v>49034.74</v>
      </c>
      <c r="Y634" s="159">
        <v>2741392.72</v>
      </c>
      <c r="Z634" s="159">
        <v>2951956.14</v>
      </c>
      <c r="AA634" s="159">
        <v>1396227</v>
      </c>
      <c r="AB634" s="159">
        <v>1555729.1400000001</v>
      </c>
      <c r="AC634" s="159">
        <v>462829.44</v>
      </c>
      <c r="AD634" s="159">
        <v>462829.44</v>
      </c>
      <c r="AE634" s="159">
        <v>4288226.7699999996</v>
      </c>
      <c r="AF634" s="159">
        <v>1712216.64</v>
      </c>
      <c r="AG634" s="159">
        <v>0</v>
      </c>
      <c r="AH634" s="159">
        <v>0</v>
      </c>
      <c r="AI634" s="159">
        <v>0</v>
      </c>
      <c r="AJ634" s="159">
        <v>0</v>
      </c>
    </row>
    <row r="635" spans="1:36">
      <c r="A635" s="153">
        <v>10</v>
      </c>
      <c r="B635" s="154">
        <v>5</v>
      </c>
      <c r="C635" s="154">
        <v>1</v>
      </c>
      <c r="D635" s="155">
        <v>1</v>
      </c>
      <c r="E635" s="155" t="s">
        <v>556</v>
      </c>
      <c r="F635" s="156" t="s">
        <v>3586</v>
      </c>
      <c r="G635" s="156" t="s">
        <v>556</v>
      </c>
      <c r="H635" s="156" t="s">
        <v>3587</v>
      </c>
      <c r="I635" s="155">
        <v>1005011</v>
      </c>
      <c r="J635" s="157" t="s">
        <v>2191</v>
      </c>
      <c r="K635" s="157"/>
      <c r="L635" s="155">
        <v>2022</v>
      </c>
      <c r="M635" s="158">
        <v>27687</v>
      </c>
      <c r="N635" s="159">
        <v>176285347.58000001</v>
      </c>
      <c r="O635" s="159">
        <v>156358870.16</v>
      </c>
      <c r="P635" s="159">
        <v>69179736.200000003</v>
      </c>
      <c r="Q635" s="159">
        <v>27404838</v>
      </c>
      <c r="R635" s="159">
        <v>41774898.200000003</v>
      </c>
      <c r="S635" s="159">
        <v>19926477.420000002</v>
      </c>
      <c r="T635" s="159">
        <v>2342089.25</v>
      </c>
      <c r="U635" s="159">
        <v>165382672.59999999</v>
      </c>
      <c r="V635" s="159">
        <v>138968528.91999999</v>
      </c>
      <c r="W635" s="159">
        <v>53602063.789999999</v>
      </c>
      <c r="X635" s="159">
        <v>525857.77</v>
      </c>
      <c r="Y635" s="159">
        <v>26414143.68</v>
      </c>
      <c r="Z635" s="159">
        <v>21331385.710000001</v>
      </c>
      <c r="AA635" s="159">
        <v>10000000</v>
      </c>
      <c r="AB635" s="159">
        <v>11331385.710000001</v>
      </c>
      <c r="AC635" s="159">
        <v>6199094.4199999999</v>
      </c>
      <c r="AD635" s="159">
        <v>6199094.4199999999</v>
      </c>
      <c r="AE635" s="159">
        <v>59726086.75</v>
      </c>
      <c r="AF635" s="159">
        <v>17390341.239999998</v>
      </c>
      <c r="AG635" s="159">
        <v>51021.71</v>
      </c>
      <c r="AH635" s="159">
        <v>319465.02</v>
      </c>
      <c r="AI635" s="159">
        <v>0</v>
      </c>
      <c r="AJ635" s="159">
        <v>0</v>
      </c>
    </row>
    <row r="636" spans="1:36">
      <c r="A636" s="153">
        <v>10</v>
      </c>
      <c r="B636" s="154">
        <v>5</v>
      </c>
      <c r="C636" s="154">
        <v>2</v>
      </c>
      <c r="D636" s="155">
        <v>2</v>
      </c>
      <c r="E636" s="155" t="s">
        <v>556</v>
      </c>
      <c r="F636" s="156" t="s">
        <v>3588</v>
      </c>
      <c r="G636" s="156" t="s">
        <v>556</v>
      </c>
      <c r="H636" s="156" t="s">
        <v>3589</v>
      </c>
      <c r="I636" s="155">
        <v>1005022</v>
      </c>
      <c r="J636" s="157" t="s">
        <v>2196</v>
      </c>
      <c r="K636" s="157"/>
      <c r="L636" s="155">
        <v>2022</v>
      </c>
      <c r="M636" s="158">
        <v>5220</v>
      </c>
      <c r="N636" s="159">
        <v>31455807.48</v>
      </c>
      <c r="O636" s="159">
        <v>28018794.969999999</v>
      </c>
      <c r="P636" s="159">
        <v>19352199.509999998</v>
      </c>
      <c r="Q636" s="159">
        <v>9746680</v>
      </c>
      <c r="R636" s="159">
        <v>9605519.5099999998</v>
      </c>
      <c r="S636" s="159">
        <v>3437012.51</v>
      </c>
      <c r="T636" s="159">
        <v>0</v>
      </c>
      <c r="U636" s="159">
        <v>27285542.039999999</v>
      </c>
      <c r="V636" s="159">
        <v>26386555.300000001</v>
      </c>
      <c r="W636" s="159">
        <v>9754983.3100000005</v>
      </c>
      <c r="X636" s="159">
        <v>106925.7</v>
      </c>
      <c r="Y636" s="159">
        <v>898986.74</v>
      </c>
      <c r="Z636" s="159">
        <v>504467.57</v>
      </c>
      <c r="AA636" s="159">
        <v>0</v>
      </c>
      <c r="AB636" s="159">
        <v>504467.57</v>
      </c>
      <c r="AC636" s="159">
        <v>506092</v>
      </c>
      <c r="AD636" s="159">
        <v>506092</v>
      </c>
      <c r="AE636" s="159">
        <v>3029580.67</v>
      </c>
      <c r="AF636" s="159">
        <v>1632239.67</v>
      </c>
      <c r="AG636" s="159">
        <v>214925.32</v>
      </c>
      <c r="AH636" s="159">
        <v>221978.77</v>
      </c>
      <c r="AI636" s="159">
        <v>0</v>
      </c>
      <c r="AJ636" s="159">
        <v>0</v>
      </c>
    </row>
    <row r="637" spans="1:36">
      <c r="A637" s="153">
        <v>10</v>
      </c>
      <c r="B637" s="154">
        <v>5</v>
      </c>
      <c r="C637" s="154">
        <v>3</v>
      </c>
      <c r="D637" s="155">
        <v>2</v>
      </c>
      <c r="E637" s="155" t="s">
        <v>556</v>
      </c>
      <c r="F637" s="156" t="s">
        <v>3588</v>
      </c>
      <c r="G637" s="156" t="s">
        <v>556</v>
      </c>
      <c r="H637" s="156" t="s">
        <v>3590</v>
      </c>
      <c r="I637" s="155">
        <v>1005032</v>
      </c>
      <c r="J637" s="157" t="s">
        <v>2195</v>
      </c>
      <c r="K637" s="157"/>
      <c r="L637" s="155">
        <v>2022</v>
      </c>
      <c r="M637" s="158">
        <v>2910</v>
      </c>
      <c r="N637" s="159">
        <v>17128238.48</v>
      </c>
      <c r="O637" s="159">
        <v>15201040.48</v>
      </c>
      <c r="P637" s="159">
        <v>10464727.93</v>
      </c>
      <c r="Q637" s="159">
        <v>5037242</v>
      </c>
      <c r="R637" s="159">
        <v>5427485.9299999997</v>
      </c>
      <c r="S637" s="159">
        <v>1927198</v>
      </c>
      <c r="T637" s="159">
        <v>0</v>
      </c>
      <c r="U637" s="159">
        <v>15102007.93</v>
      </c>
      <c r="V637" s="159">
        <v>13896747.289999999</v>
      </c>
      <c r="W637" s="159">
        <v>4623616.78</v>
      </c>
      <c r="X637" s="159">
        <v>6891.57</v>
      </c>
      <c r="Y637" s="159">
        <v>1205260.6399999999</v>
      </c>
      <c r="Z637" s="159">
        <v>1678341.09</v>
      </c>
      <c r="AA637" s="159">
        <v>0</v>
      </c>
      <c r="AB637" s="159">
        <v>1678341.09</v>
      </c>
      <c r="AC637" s="159">
        <v>293480.28000000003</v>
      </c>
      <c r="AD637" s="159">
        <v>293480.28000000003</v>
      </c>
      <c r="AE637" s="159">
        <v>903615.52</v>
      </c>
      <c r="AF637" s="159">
        <v>1304293.19</v>
      </c>
      <c r="AG637" s="159">
        <v>0</v>
      </c>
      <c r="AH637" s="159">
        <v>0</v>
      </c>
      <c r="AI637" s="159">
        <v>0</v>
      </c>
      <c r="AJ637" s="159">
        <v>0</v>
      </c>
    </row>
    <row r="638" spans="1:36">
      <c r="A638" s="153">
        <v>10</v>
      </c>
      <c r="B638" s="154">
        <v>5</v>
      </c>
      <c r="C638" s="154">
        <v>4</v>
      </c>
      <c r="D638" s="155">
        <v>2</v>
      </c>
      <c r="E638" s="155" t="s">
        <v>556</v>
      </c>
      <c r="F638" s="156" t="s">
        <v>3588</v>
      </c>
      <c r="G638" s="156" t="s">
        <v>556</v>
      </c>
      <c r="H638" s="156" t="s">
        <v>3591</v>
      </c>
      <c r="I638" s="155">
        <v>1005042</v>
      </c>
      <c r="J638" s="157" t="s">
        <v>2194</v>
      </c>
      <c r="K638" s="157"/>
      <c r="L638" s="155">
        <v>2022</v>
      </c>
      <c r="M638" s="158">
        <v>4643</v>
      </c>
      <c r="N638" s="159">
        <v>29740906.149999999</v>
      </c>
      <c r="O638" s="159">
        <v>25754512.309999999</v>
      </c>
      <c r="P638" s="159">
        <v>17001883.810000002</v>
      </c>
      <c r="Q638" s="159">
        <v>8397338</v>
      </c>
      <c r="R638" s="159">
        <v>8604545.8100000005</v>
      </c>
      <c r="S638" s="159">
        <v>3986393.84</v>
      </c>
      <c r="T638" s="159">
        <v>0</v>
      </c>
      <c r="U638" s="159">
        <v>26743547.379999999</v>
      </c>
      <c r="V638" s="159">
        <v>22830802.579999998</v>
      </c>
      <c r="W638" s="159">
        <v>8860175.0700000003</v>
      </c>
      <c r="X638" s="159">
        <v>971.81</v>
      </c>
      <c r="Y638" s="159">
        <v>3912744.8</v>
      </c>
      <c r="Z638" s="159">
        <v>2833602.07</v>
      </c>
      <c r="AA638" s="159">
        <v>59118</v>
      </c>
      <c r="AB638" s="159">
        <v>2774484.07</v>
      </c>
      <c r="AC638" s="159">
        <v>2169712.12</v>
      </c>
      <c r="AD638" s="159">
        <v>386353.12</v>
      </c>
      <c r="AE638" s="159">
        <v>59118</v>
      </c>
      <c r="AF638" s="159">
        <v>2923709.73</v>
      </c>
      <c r="AG638" s="159">
        <v>124309.11</v>
      </c>
      <c r="AH638" s="159">
        <v>80733.53</v>
      </c>
      <c r="AI638" s="159">
        <v>0</v>
      </c>
      <c r="AJ638" s="159">
        <v>0</v>
      </c>
    </row>
    <row r="639" spans="1:36">
      <c r="A639" s="153">
        <v>10</v>
      </c>
      <c r="B639" s="154">
        <v>5</v>
      </c>
      <c r="C639" s="154">
        <v>5</v>
      </c>
      <c r="D639" s="155">
        <v>2</v>
      </c>
      <c r="E639" s="155" t="s">
        <v>556</v>
      </c>
      <c r="F639" s="156" t="s">
        <v>3588</v>
      </c>
      <c r="G639" s="156" t="s">
        <v>556</v>
      </c>
      <c r="H639" s="156" t="s">
        <v>3592</v>
      </c>
      <c r="I639" s="155">
        <v>1005052</v>
      </c>
      <c r="J639" s="157" t="s">
        <v>2193</v>
      </c>
      <c r="K639" s="157"/>
      <c r="L639" s="155">
        <v>2022</v>
      </c>
      <c r="M639" s="158">
        <v>3318</v>
      </c>
      <c r="N639" s="159">
        <v>20933429.390000001</v>
      </c>
      <c r="O639" s="159">
        <v>18828428.550000001</v>
      </c>
      <c r="P639" s="159">
        <v>13173819.879999999</v>
      </c>
      <c r="Q639" s="159">
        <v>6481439</v>
      </c>
      <c r="R639" s="159">
        <v>6692380.8799999999</v>
      </c>
      <c r="S639" s="159">
        <v>2105000.84</v>
      </c>
      <c r="T639" s="159">
        <v>32717.84</v>
      </c>
      <c r="U639" s="159">
        <v>21403970.710000001</v>
      </c>
      <c r="V639" s="159">
        <v>17402817.719999999</v>
      </c>
      <c r="W639" s="159">
        <v>6262587.5599999996</v>
      </c>
      <c r="X639" s="159">
        <v>5867.13</v>
      </c>
      <c r="Y639" s="159">
        <v>4001152.99</v>
      </c>
      <c r="Z639" s="159">
        <v>2986275.2</v>
      </c>
      <c r="AA639" s="159">
        <v>1091547</v>
      </c>
      <c r="AB639" s="159">
        <v>1894728.2000000002</v>
      </c>
      <c r="AC639" s="159">
        <v>74622.31</v>
      </c>
      <c r="AD639" s="159">
        <v>74622.31</v>
      </c>
      <c r="AE639" s="159">
        <v>1326396.3999999999</v>
      </c>
      <c r="AF639" s="159">
        <v>1425610.83</v>
      </c>
      <c r="AG639" s="159">
        <v>135896.66</v>
      </c>
      <c r="AH639" s="159">
        <v>187967.08</v>
      </c>
      <c r="AI639" s="159">
        <v>0</v>
      </c>
      <c r="AJ639" s="159">
        <v>0</v>
      </c>
    </row>
    <row r="640" spans="1:36">
      <c r="A640" s="153">
        <v>10</v>
      </c>
      <c r="B640" s="154">
        <v>5</v>
      </c>
      <c r="C640" s="154">
        <v>6</v>
      </c>
      <c r="D640" s="155">
        <v>2</v>
      </c>
      <c r="E640" s="155" t="s">
        <v>556</v>
      </c>
      <c r="F640" s="156" t="s">
        <v>3588</v>
      </c>
      <c r="G640" s="156" t="s">
        <v>556</v>
      </c>
      <c r="H640" s="156" t="s">
        <v>3593</v>
      </c>
      <c r="I640" s="155">
        <v>1005062</v>
      </c>
      <c r="J640" s="157" t="s">
        <v>2192</v>
      </c>
      <c r="K640" s="157"/>
      <c r="L640" s="155">
        <v>2022</v>
      </c>
      <c r="M640" s="158">
        <v>4139</v>
      </c>
      <c r="N640" s="159">
        <v>24691190.149999999</v>
      </c>
      <c r="O640" s="159">
        <v>20681503.77</v>
      </c>
      <c r="P640" s="159">
        <v>15812229.98</v>
      </c>
      <c r="Q640" s="159">
        <v>8266052</v>
      </c>
      <c r="R640" s="159">
        <v>7546177.9800000004</v>
      </c>
      <c r="S640" s="159">
        <v>4009686.38</v>
      </c>
      <c r="T640" s="159">
        <v>17005.79</v>
      </c>
      <c r="U640" s="159">
        <v>21329852.16</v>
      </c>
      <c r="V640" s="159">
        <v>18826820.370000001</v>
      </c>
      <c r="W640" s="159">
        <v>5370662.6200000001</v>
      </c>
      <c r="X640" s="159">
        <v>6262.41</v>
      </c>
      <c r="Y640" s="159">
        <v>2503031.79</v>
      </c>
      <c r="Z640" s="159">
        <v>621432.69999999995</v>
      </c>
      <c r="AA640" s="159">
        <v>30666</v>
      </c>
      <c r="AB640" s="159">
        <v>590766.69999999995</v>
      </c>
      <c r="AC640" s="159">
        <v>126872</v>
      </c>
      <c r="AD640" s="159">
        <v>126872</v>
      </c>
      <c r="AE640" s="159">
        <v>538180</v>
      </c>
      <c r="AF640" s="159">
        <v>1854683.4</v>
      </c>
      <c r="AG640" s="159">
        <v>59894.13</v>
      </c>
      <c r="AH640" s="159">
        <v>80672.5</v>
      </c>
      <c r="AI640" s="159">
        <v>0</v>
      </c>
      <c r="AJ640" s="159">
        <v>0</v>
      </c>
    </row>
    <row r="641" spans="1:36">
      <c r="A641" s="153">
        <v>10</v>
      </c>
      <c r="B641" s="154">
        <v>5</v>
      </c>
      <c r="C641" s="154">
        <v>7</v>
      </c>
      <c r="D641" s="155">
        <v>2</v>
      </c>
      <c r="E641" s="155" t="s">
        <v>556</v>
      </c>
      <c r="F641" s="156" t="s">
        <v>3588</v>
      </c>
      <c r="G641" s="156" t="s">
        <v>556</v>
      </c>
      <c r="H641" s="156" t="s">
        <v>3594</v>
      </c>
      <c r="I641" s="155">
        <v>1005072</v>
      </c>
      <c r="J641" s="157" t="s">
        <v>2191</v>
      </c>
      <c r="K641" s="157"/>
      <c r="L641" s="155">
        <v>2022</v>
      </c>
      <c r="M641" s="158">
        <v>7731</v>
      </c>
      <c r="N641" s="159">
        <v>45739533.060000002</v>
      </c>
      <c r="O641" s="159">
        <v>41560122.009999998</v>
      </c>
      <c r="P641" s="159">
        <v>24876501.350000001</v>
      </c>
      <c r="Q641" s="159">
        <v>12347347</v>
      </c>
      <c r="R641" s="159">
        <v>12529154.35</v>
      </c>
      <c r="S641" s="159">
        <v>4179411.05</v>
      </c>
      <c r="T641" s="159">
        <v>352174.02</v>
      </c>
      <c r="U641" s="159">
        <v>42132513.520000003</v>
      </c>
      <c r="V641" s="159">
        <v>37607829.240000002</v>
      </c>
      <c r="W641" s="159">
        <v>9680350.8300000001</v>
      </c>
      <c r="X641" s="159">
        <v>24040.5</v>
      </c>
      <c r="Y641" s="159">
        <v>4524684.28</v>
      </c>
      <c r="Z641" s="159">
        <v>3750353.82</v>
      </c>
      <c r="AA641" s="159">
        <v>0</v>
      </c>
      <c r="AB641" s="159">
        <v>3750353.82</v>
      </c>
      <c r="AC641" s="159">
        <v>690601.8</v>
      </c>
      <c r="AD641" s="159">
        <v>650601.80000000005</v>
      </c>
      <c r="AE641" s="159">
        <v>3322951.35</v>
      </c>
      <c r="AF641" s="159">
        <v>3952292.77</v>
      </c>
      <c r="AG641" s="159">
        <v>156554.51999999999</v>
      </c>
      <c r="AH641" s="159">
        <v>127537.97</v>
      </c>
      <c r="AI641" s="159">
        <v>0</v>
      </c>
      <c r="AJ641" s="159">
        <v>0</v>
      </c>
    </row>
    <row r="642" spans="1:36">
      <c r="A642" s="153">
        <v>10</v>
      </c>
      <c r="B642" s="154">
        <v>5</v>
      </c>
      <c r="C642" s="154">
        <v>8</v>
      </c>
      <c r="D642" s="155">
        <v>2</v>
      </c>
      <c r="E642" s="155" t="s">
        <v>556</v>
      </c>
      <c r="F642" s="156" t="s">
        <v>3588</v>
      </c>
      <c r="G642" s="156" t="s">
        <v>556</v>
      </c>
      <c r="H642" s="156" t="s">
        <v>3595</v>
      </c>
      <c r="I642" s="155">
        <v>1005082</v>
      </c>
      <c r="J642" s="157" t="s">
        <v>2190</v>
      </c>
      <c r="K642" s="157"/>
      <c r="L642" s="155">
        <v>2022</v>
      </c>
      <c r="M642" s="158">
        <v>6582</v>
      </c>
      <c r="N642" s="159">
        <v>39160235.960000001</v>
      </c>
      <c r="O642" s="159">
        <v>35757192.390000001</v>
      </c>
      <c r="P642" s="159">
        <v>21072690.75</v>
      </c>
      <c r="Q642" s="159">
        <v>9594179</v>
      </c>
      <c r="R642" s="159">
        <v>11478511.75</v>
      </c>
      <c r="S642" s="159">
        <v>3403043.57</v>
      </c>
      <c r="T642" s="159">
        <v>189770.8</v>
      </c>
      <c r="U642" s="159">
        <v>35622166.350000001</v>
      </c>
      <c r="V642" s="159">
        <v>31285030.960000001</v>
      </c>
      <c r="W642" s="159">
        <v>11868334.779999999</v>
      </c>
      <c r="X642" s="159">
        <v>62872.61</v>
      </c>
      <c r="Y642" s="159">
        <v>4337135.3899999997</v>
      </c>
      <c r="Z642" s="159">
        <v>2801117.61</v>
      </c>
      <c r="AA642" s="159">
        <v>133574.13</v>
      </c>
      <c r="AB642" s="159">
        <v>2667543.48</v>
      </c>
      <c r="AC642" s="159">
        <v>1153140.81</v>
      </c>
      <c r="AD642" s="159">
        <v>1153140.81</v>
      </c>
      <c r="AE642" s="159">
        <v>6567975.5499999998</v>
      </c>
      <c r="AF642" s="159">
        <v>4472161.43</v>
      </c>
      <c r="AG642" s="159">
        <v>232057.9</v>
      </c>
      <c r="AH642" s="159">
        <v>159474.95000000001</v>
      </c>
      <c r="AI642" s="159">
        <v>0</v>
      </c>
      <c r="AJ642" s="159">
        <v>0</v>
      </c>
    </row>
    <row r="643" spans="1:36">
      <c r="A643" s="153">
        <v>10</v>
      </c>
      <c r="B643" s="154">
        <v>5</v>
      </c>
      <c r="C643" s="154">
        <v>9</v>
      </c>
      <c r="D643" s="155">
        <v>2</v>
      </c>
      <c r="E643" s="155" t="s">
        <v>556</v>
      </c>
      <c r="F643" s="156" t="s">
        <v>3588</v>
      </c>
      <c r="G643" s="156" t="s">
        <v>556</v>
      </c>
      <c r="H643" s="156" t="s">
        <v>3596</v>
      </c>
      <c r="I643" s="155">
        <v>1005092</v>
      </c>
      <c r="J643" s="157" t="s">
        <v>2189</v>
      </c>
      <c r="K643" s="157"/>
      <c r="L643" s="155">
        <v>2022</v>
      </c>
      <c r="M643" s="158">
        <v>9330</v>
      </c>
      <c r="N643" s="159">
        <v>57137835.009999998</v>
      </c>
      <c r="O643" s="159">
        <v>49057891.600000001</v>
      </c>
      <c r="P643" s="159">
        <v>29205873.16</v>
      </c>
      <c r="Q643" s="159">
        <v>14705245</v>
      </c>
      <c r="R643" s="159">
        <v>14500628.16</v>
      </c>
      <c r="S643" s="159">
        <v>8079943.4100000001</v>
      </c>
      <c r="T643" s="159">
        <v>360581.88</v>
      </c>
      <c r="U643" s="159">
        <v>51021889.43</v>
      </c>
      <c r="V643" s="159">
        <v>41845447.770000003</v>
      </c>
      <c r="W643" s="159">
        <v>16377314.539999999</v>
      </c>
      <c r="X643" s="159">
        <v>15335.03</v>
      </c>
      <c r="Y643" s="159">
        <v>9176441.6600000001</v>
      </c>
      <c r="Z643" s="159">
        <v>2165448.79</v>
      </c>
      <c r="AA643" s="159">
        <v>0</v>
      </c>
      <c r="AB643" s="159">
        <v>2165448.79</v>
      </c>
      <c r="AC643" s="159">
        <v>1118914</v>
      </c>
      <c r="AD643" s="159">
        <v>1118914</v>
      </c>
      <c r="AE643" s="159">
        <v>1750000</v>
      </c>
      <c r="AF643" s="159">
        <v>7212443.8300000001</v>
      </c>
      <c r="AG643" s="159">
        <v>528356.48</v>
      </c>
      <c r="AH643" s="159">
        <v>750983.94</v>
      </c>
      <c r="AI643" s="159">
        <v>0</v>
      </c>
      <c r="AJ643" s="159">
        <v>0</v>
      </c>
    </row>
    <row r="644" spans="1:36">
      <c r="A644" s="153">
        <v>10</v>
      </c>
      <c r="B644" s="154">
        <v>5</v>
      </c>
      <c r="C644" s="154">
        <v>10</v>
      </c>
      <c r="D644" s="155">
        <v>2</v>
      </c>
      <c r="E644" s="155" t="s">
        <v>556</v>
      </c>
      <c r="F644" s="156" t="s">
        <v>3588</v>
      </c>
      <c r="G644" s="156" t="s">
        <v>556</v>
      </c>
      <c r="H644" s="156" t="s">
        <v>3597</v>
      </c>
      <c r="I644" s="155">
        <v>1005102</v>
      </c>
      <c r="J644" s="157" t="s">
        <v>780</v>
      </c>
      <c r="K644" s="157"/>
      <c r="L644" s="155">
        <v>2022</v>
      </c>
      <c r="M644" s="158">
        <v>5607</v>
      </c>
      <c r="N644" s="159">
        <v>35884169.869999997</v>
      </c>
      <c r="O644" s="159">
        <v>28896828.239999998</v>
      </c>
      <c r="P644" s="159">
        <v>19445665.240000002</v>
      </c>
      <c r="Q644" s="159">
        <v>9550663</v>
      </c>
      <c r="R644" s="159">
        <v>9895002.2400000002</v>
      </c>
      <c r="S644" s="159">
        <v>6987341.6299999999</v>
      </c>
      <c r="T644" s="159">
        <v>473388.53</v>
      </c>
      <c r="U644" s="159">
        <v>31808364.98</v>
      </c>
      <c r="V644" s="159">
        <v>25803733.440000001</v>
      </c>
      <c r="W644" s="159">
        <v>9670000.9399999995</v>
      </c>
      <c r="X644" s="159">
        <v>54256.29</v>
      </c>
      <c r="Y644" s="159">
        <v>6004631.54</v>
      </c>
      <c r="Z644" s="159">
        <v>4979274.5999999996</v>
      </c>
      <c r="AA644" s="159">
        <v>0</v>
      </c>
      <c r="AB644" s="159">
        <v>4979274.5999999996</v>
      </c>
      <c r="AC644" s="159">
        <v>936620</v>
      </c>
      <c r="AD644" s="159">
        <v>936620</v>
      </c>
      <c r="AE644" s="159">
        <v>5577699.8300000001</v>
      </c>
      <c r="AF644" s="159">
        <v>3093094.8</v>
      </c>
      <c r="AG644" s="159">
        <v>285022.49</v>
      </c>
      <c r="AH644" s="159">
        <v>437512.21</v>
      </c>
      <c r="AI644" s="159">
        <v>0</v>
      </c>
      <c r="AJ644" s="159">
        <v>0</v>
      </c>
    </row>
    <row r="645" spans="1:36">
      <c r="A645" s="153">
        <v>10</v>
      </c>
      <c r="B645" s="154">
        <v>6</v>
      </c>
      <c r="C645" s="154">
        <v>2</v>
      </c>
      <c r="D645" s="155">
        <v>2</v>
      </c>
      <c r="E645" s="155" t="s">
        <v>556</v>
      </c>
      <c r="F645" s="156" t="s">
        <v>3598</v>
      </c>
      <c r="G645" s="156" t="s">
        <v>556</v>
      </c>
      <c r="H645" s="156" t="s">
        <v>3599</v>
      </c>
      <c r="I645" s="155">
        <v>1006022</v>
      </c>
      <c r="J645" s="157" t="s">
        <v>2188</v>
      </c>
      <c r="K645" s="157"/>
      <c r="L645" s="155">
        <v>2022</v>
      </c>
      <c r="M645" s="158">
        <v>14350</v>
      </c>
      <c r="N645" s="159">
        <v>87297506.890000001</v>
      </c>
      <c r="O645" s="159">
        <v>77178350.730000004</v>
      </c>
      <c r="P645" s="159">
        <v>41923361.25</v>
      </c>
      <c r="Q645" s="159">
        <v>18809775</v>
      </c>
      <c r="R645" s="159">
        <v>23113586.25</v>
      </c>
      <c r="S645" s="159">
        <v>10119156.16</v>
      </c>
      <c r="T645" s="159">
        <v>396000</v>
      </c>
      <c r="U645" s="159">
        <v>78812954.879999995</v>
      </c>
      <c r="V645" s="159">
        <v>62840830.799999997</v>
      </c>
      <c r="W645" s="159">
        <v>22441404.370000001</v>
      </c>
      <c r="X645" s="159">
        <v>87181.71</v>
      </c>
      <c r="Y645" s="159">
        <v>15972124.08</v>
      </c>
      <c r="Z645" s="159">
        <v>4979627.2300000004</v>
      </c>
      <c r="AA645" s="159">
        <v>730798.34</v>
      </c>
      <c r="AB645" s="159">
        <v>4248828.8900000006</v>
      </c>
      <c r="AC645" s="159">
        <v>2270250</v>
      </c>
      <c r="AD645" s="159">
        <v>2270250</v>
      </c>
      <c r="AE645" s="159">
        <v>7200097.46</v>
      </c>
      <c r="AF645" s="159">
        <v>14337519.93</v>
      </c>
      <c r="AG645" s="159">
        <v>728938.22</v>
      </c>
      <c r="AH645" s="159">
        <v>975429.34</v>
      </c>
      <c r="AI645" s="159">
        <v>0</v>
      </c>
      <c r="AJ645" s="159">
        <v>0</v>
      </c>
    </row>
    <row r="646" spans="1:36">
      <c r="A646" s="153">
        <v>10</v>
      </c>
      <c r="B646" s="154">
        <v>6</v>
      </c>
      <c r="C646" s="154">
        <v>3</v>
      </c>
      <c r="D646" s="155">
        <v>2</v>
      </c>
      <c r="E646" s="155" t="s">
        <v>556</v>
      </c>
      <c r="F646" s="156" t="s">
        <v>3598</v>
      </c>
      <c r="G646" s="156" t="s">
        <v>556</v>
      </c>
      <c r="H646" s="156" t="s">
        <v>3600</v>
      </c>
      <c r="I646" s="155">
        <v>1006032</v>
      </c>
      <c r="J646" s="157" t="s">
        <v>2187</v>
      </c>
      <c r="K646" s="157"/>
      <c r="L646" s="155">
        <v>2022</v>
      </c>
      <c r="M646" s="158">
        <v>6785</v>
      </c>
      <c r="N646" s="159">
        <v>48772929.509999998</v>
      </c>
      <c r="O646" s="159">
        <v>40763672.659999996</v>
      </c>
      <c r="P646" s="159">
        <v>21255389.740000002</v>
      </c>
      <c r="Q646" s="159">
        <v>8421421</v>
      </c>
      <c r="R646" s="159">
        <v>12833968.74</v>
      </c>
      <c r="S646" s="159">
        <v>8009256.8499999996</v>
      </c>
      <c r="T646" s="159">
        <v>1794576.42</v>
      </c>
      <c r="U646" s="159">
        <v>40928506.509999998</v>
      </c>
      <c r="V646" s="159">
        <v>34471754.969999999</v>
      </c>
      <c r="W646" s="159">
        <v>13070880.08</v>
      </c>
      <c r="X646" s="159">
        <v>82114.179999999993</v>
      </c>
      <c r="Y646" s="159">
        <v>6456751.54</v>
      </c>
      <c r="Z646" s="159">
        <v>4168079.21</v>
      </c>
      <c r="AA646" s="159">
        <v>0</v>
      </c>
      <c r="AB646" s="159">
        <v>4168079.21</v>
      </c>
      <c r="AC646" s="159">
        <v>1147500</v>
      </c>
      <c r="AD646" s="159">
        <v>1147500</v>
      </c>
      <c r="AE646" s="159">
        <v>6893778.9199999999</v>
      </c>
      <c r="AF646" s="159">
        <v>6291917.6900000004</v>
      </c>
      <c r="AG646" s="159">
        <v>32534.04</v>
      </c>
      <c r="AH646" s="159">
        <v>102873.04</v>
      </c>
      <c r="AI646" s="159">
        <v>0</v>
      </c>
      <c r="AJ646" s="159">
        <v>45278.92</v>
      </c>
    </row>
    <row r="647" spans="1:36">
      <c r="A647" s="153">
        <v>10</v>
      </c>
      <c r="B647" s="154">
        <v>6</v>
      </c>
      <c r="C647" s="154">
        <v>7</v>
      </c>
      <c r="D647" s="155">
        <v>3</v>
      </c>
      <c r="E647" s="155" t="s">
        <v>556</v>
      </c>
      <c r="F647" s="156" t="s">
        <v>3601</v>
      </c>
      <c r="G647" s="156" t="s">
        <v>556</v>
      </c>
      <c r="H647" s="156" t="s">
        <v>3602</v>
      </c>
      <c r="I647" s="155">
        <v>1006073</v>
      </c>
      <c r="J647" s="157" t="s">
        <v>2186</v>
      </c>
      <c r="K647" s="157"/>
      <c r="L647" s="155">
        <v>2022</v>
      </c>
      <c r="M647" s="158">
        <v>23289</v>
      </c>
      <c r="N647" s="159">
        <v>148216527.75999999</v>
      </c>
      <c r="O647" s="159">
        <v>125376274.23</v>
      </c>
      <c r="P647" s="159">
        <v>58538343.450000003</v>
      </c>
      <c r="Q647" s="159">
        <v>21550394</v>
      </c>
      <c r="R647" s="159">
        <v>36987949.450000003</v>
      </c>
      <c r="S647" s="159">
        <v>22840253.530000001</v>
      </c>
      <c r="T647" s="159">
        <v>5210463.04</v>
      </c>
      <c r="U647" s="159">
        <v>130648851.25</v>
      </c>
      <c r="V647" s="159">
        <v>104894819.86</v>
      </c>
      <c r="W647" s="159">
        <v>37795203.850000001</v>
      </c>
      <c r="X647" s="159">
        <v>747140.04</v>
      </c>
      <c r="Y647" s="159">
        <v>25754031.390000001</v>
      </c>
      <c r="Z647" s="159">
        <v>4585322.8</v>
      </c>
      <c r="AA647" s="159">
        <v>510520</v>
      </c>
      <c r="AB647" s="159">
        <v>4074802.8</v>
      </c>
      <c r="AC647" s="159">
        <v>4816342.2</v>
      </c>
      <c r="AD647" s="159">
        <v>4816342.2</v>
      </c>
      <c r="AE647" s="159">
        <v>59473335.869999997</v>
      </c>
      <c r="AF647" s="159">
        <v>20481454.370000001</v>
      </c>
      <c r="AG647" s="159">
        <v>1669163.64</v>
      </c>
      <c r="AH647" s="159">
        <v>1892682.03</v>
      </c>
      <c r="AI647" s="159">
        <v>0</v>
      </c>
      <c r="AJ647" s="159">
        <v>701899.92</v>
      </c>
    </row>
    <row r="648" spans="1:36">
      <c r="A648" s="153">
        <v>10</v>
      </c>
      <c r="B648" s="154">
        <v>6</v>
      </c>
      <c r="C648" s="154">
        <v>8</v>
      </c>
      <c r="D648" s="155">
        <v>2</v>
      </c>
      <c r="E648" s="155" t="s">
        <v>556</v>
      </c>
      <c r="F648" s="156" t="s">
        <v>3598</v>
      </c>
      <c r="G648" s="156" t="s">
        <v>556</v>
      </c>
      <c r="H648" s="156" t="s">
        <v>3603</v>
      </c>
      <c r="I648" s="155">
        <v>1006082</v>
      </c>
      <c r="J648" s="157" t="s">
        <v>2185</v>
      </c>
      <c r="K648" s="157"/>
      <c r="L648" s="155">
        <v>2022</v>
      </c>
      <c r="M648" s="158">
        <v>5220</v>
      </c>
      <c r="N648" s="159">
        <v>49130815.57</v>
      </c>
      <c r="O648" s="159">
        <v>41861501.149999999</v>
      </c>
      <c r="P648" s="159">
        <v>16418380.93</v>
      </c>
      <c r="Q648" s="159">
        <v>6819132</v>
      </c>
      <c r="R648" s="159">
        <v>9599248.9299999997</v>
      </c>
      <c r="S648" s="159">
        <v>7269314.4199999999</v>
      </c>
      <c r="T648" s="159">
        <v>19525.88</v>
      </c>
      <c r="U648" s="159">
        <v>42414883.829999998</v>
      </c>
      <c r="V648" s="159">
        <v>32656081.879999999</v>
      </c>
      <c r="W648" s="159">
        <v>10881501.609999999</v>
      </c>
      <c r="X648" s="159">
        <v>41229.89</v>
      </c>
      <c r="Y648" s="159">
        <v>9758801.9499999993</v>
      </c>
      <c r="Z648" s="159">
        <v>4688541.1100000003</v>
      </c>
      <c r="AA648" s="159">
        <v>0</v>
      </c>
      <c r="AB648" s="159">
        <v>4688541.1100000003</v>
      </c>
      <c r="AC648" s="159">
        <v>1147619</v>
      </c>
      <c r="AD648" s="159">
        <v>1147619</v>
      </c>
      <c r="AE648" s="159">
        <v>4590476</v>
      </c>
      <c r="AF648" s="159">
        <v>9205419.2699999996</v>
      </c>
      <c r="AG648" s="159">
        <v>15482.51</v>
      </c>
      <c r="AH648" s="159">
        <v>35830.910000000003</v>
      </c>
      <c r="AI648" s="159">
        <v>0</v>
      </c>
      <c r="AJ648" s="159">
        <v>0</v>
      </c>
    </row>
    <row r="649" spans="1:36">
      <c r="A649" s="153">
        <v>10</v>
      </c>
      <c r="B649" s="154">
        <v>6</v>
      </c>
      <c r="C649" s="154">
        <v>10</v>
      </c>
      <c r="D649" s="155">
        <v>3</v>
      </c>
      <c r="E649" s="155" t="s">
        <v>556</v>
      </c>
      <c r="F649" s="156" t="s">
        <v>3601</v>
      </c>
      <c r="G649" s="156" t="s">
        <v>556</v>
      </c>
      <c r="H649" s="156" t="s">
        <v>3604</v>
      </c>
      <c r="I649" s="155">
        <v>1006103</v>
      </c>
      <c r="J649" s="157" t="s">
        <v>796</v>
      </c>
      <c r="K649" s="157"/>
      <c r="L649" s="155">
        <v>2022</v>
      </c>
      <c r="M649" s="158">
        <v>10634</v>
      </c>
      <c r="N649" s="159">
        <v>84924291.769999996</v>
      </c>
      <c r="O649" s="159">
        <v>81912168.829999998</v>
      </c>
      <c r="P649" s="159">
        <v>29596828.73</v>
      </c>
      <c r="Q649" s="159">
        <v>10773702</v>
      </c>
      <c r="R649" s="159">
        <v>18823126.73</v>
      </c>
      <c r="S649" s="159">
        <v>3012122.94</v>
      </c>
      <c r="T649" s="159">
        <v>3780.47</v>
      </c>
      <c r="U649" s="159">
        <v>73510022.790000007</v>
      </c>
      <c r="V649" s="159">
        <v>61401404.369999997</v>
      </c>
      <c r="W649" s="159">
        <v>20704023.260000002</v>
      </c>
      <c r="X649" s="159">
        <v>347770.64</v>
      </c>
      <c r="Y649" s="159">
        <v>12108618.42</v>
      </c>
      <c r="Z649" s="159">
        <v>16705255.039999999</v>
      </c>
      <c r="AA649" s="159">
        <v>19316</v>
      </c>
      <c r="AB649" s="159">
        <v>16685939.039999999</v>
      </c>
      <c r="AC649" s="159">
        <v>259686.8</v>
      </c>
      <c r="AD649" s="159">
        <v>259686.8</v>
      </c>
      <c r="AE649" s="159">
        <v>27443759.140000001</v>
      </c>
      <c r="AF649" s="159">
        <v>20510764.460000001</v>
      </c>
      <c r="AG649" s="159">
        <v>146394.29</v>
      </c>
      <c r="AH649" s="159">
        <v>291533.59000000003</v>
      </c>
      <c r="AI649" s="159">
        <v>0</v>
      </c>
      <c r="AJ649" s="159">
        <v>0</v>
      </c>
    </row>
    <row r="650" spans="1:36">
      <c r="A650" s="153">
        <v>10</v>
      </c>
      <c r="B650" s="154">
        <v>6</v>
      </c>
      <c r="C650" s="154">
        <v>11</v>
      </c>
      <c r="D650" s="155">
        <v>3</v>
      </c>
      <c r="E650" s="155" t="s">
        <v>556</v>
      </c>
      <c r="F650" s="156" t="s">
        <v>3601</v>
      </c>
      <c r="G650" s="156" t="s">
        <v>556</v>
      </c>
      <c r="H650" s="156" t="s">
        <v>3605</v>
      </c>
      <c r="I650" s="155">
        <v>1006113</v>
      </c>
      <c r="J650" s="157" t="s">
        <v>2184</v>
      </c>
      <c r="K650" s="157"/>
      <c r="L650" s="155">
        <v>2022</v>
      </c>
      <c r="M650" s="158">
        <v>12412</v>
      </c>
      <c r="N650" s="159">
        <v>82878084.209999993</v>
      </c>
      <c r="O650" s="159">
        <v>72843701.700000003</v>
      </c>
      <c r="P650" s="159">
        <v>34631799.57</v>
      </c>
      <c r="Q650" s="159">
        <v>11985735</v>
      </c>
      <c r="R650" s="159">
        <v>22646064.57</v>
      </c>
      <c r="S650" s="159">
        <v>10034382.51</v>
      </c>
      <c r="T650" s="159">
        <v>1556349.73</v>
      </c>
      <c r="U650" s="159">
        <v>72141068.359999999</v>
      </c>
      <c r="V650" s="159">
        <v>63194206.079999998</v>
      </c>
      <c r="W650" s="159">
        <v>25201917.699999999</v>
      </c>
      <c r="X650" s="159">
        <v>104544.88</v>
      </c>
      <c r="Y650" s="159">
        <v>8946862.2799999993</v>
      </c>
      <c r="Z650" s="159">
        <v>5077282.78</v>
      </c>
      <c r="AA650" s="159">
        <v>0</v>
      </c>
      <c r="AB650" s="159">
        <v>5077282.78</v>
      </c>
      <c r="AC650" s="159">
        <v>2165290</v>
      </c>
      <c r="AD650" s="159">
        <v>2165290</v>
      </c>
      <c r="AE650" s="159">
        <v>5908353.1900000004</v>
      </c>
      <c r="AF650" s="159">
        <v>9649495.6199999992</v>
      </c>
      <c r="AG650" s="159">
        <v>236899.48</v>
      </c>
      <c r="AH650" s="159">
        <v>254158.42</v>
      </c>
      <c r="AI650" s="159">
        <v>0</v>
      </c>
      <c r="AJ650" s="159">
        <v>0</v>
      </c>
    </row>
    <row r="651" spans="1:36">
      <c r="A651" s="153">
        <v>10</v>
      </c>
      <c r="B651" s="154">
        <v>7</v>
      </c>
      <c r="C651" s="154">
        <v>1</v>
      </c>
      <c r="D651" s="155">
        <v>2</v>
      </c>
      <c r="E651" s="155" t="s">
        <v>556</v>
      </c>
      <c r="F651" s="156" t="s">
        <v>3606</v>
      </c>
      <c r="G651" s="156" t="s">
        <v>556</v>
      </c>
      <c r="H651" s="156" t="s">
        <v>3607</v>
      </c>
      <c r="I651" s="155">
        <v>1007012</v>
      </c>
      <c r="J651" s="157" t="s">
        <v>2183</v>
      </c>
      <c r="K651" s="157"/>
      <c r="L651" s="155">
        <v>2022</v>
      </c>
      <c r="M651" s="158">
        <v>5687</v>
      </c>
      <c r="N651" s="159">
        <v>35301411.619999997</v>
      </c>
      <c r="O651" s="159">
        <v>31067870.899999999</v>
      </c>
      <c r="P651" s="159">
        <v>22830643.259999998</v>
      </c>
      <c r="Q651" s="159">
        <v>12215041</v>
      </c>
      <c r="R651" s="159">
        <v>10615602.26</v>
      </c>
      <c r="S651" s="159">
        <v>4233540.72</v>
      </c>
      <c r="T651" s="159">
        <v>11400</v>
      </c>
      <c r="U651" s="159">
        <v>34094807.979999997</v>
      </c>
      <c r="V651" s="159">
        <v>27224857.460000001</v>
      </c>
      <c r="W651" s="159">
        <v>11513555.35</v>
      </c>
      <c r="X651" s="159">
        <v>36723.61</v>
      </c>
      <c r="Y651" s="159">
        <v>6869950.5199999996</v>
      </c>
      <c r="Z651" s="159">
        <v>4732095.12</v>
      </c>
      <c r="AA651" s="159">
        <v>2125106</v>
      </c>
      <c r="AB651" s="159">
        <v>2606989.12</v>
      </c>
      <c r="AC651" s="159">
        <v>2258954.2999999998</v>
      </c>
      <c r="AD651" s="159">
        <v>2258954.2999999998</v>
      </c>
      <c r="AE651" s="159">
        <v>4972884.6399999997</v>
      </c>
      <c r="AF651" s="159">
        <v>3843013.44</v>
      </c>
      <c r="AG651" s="159">
        <v>286797.09999999998</v>
      </c>
      <c r="AH651" s="159">
        <v>250121.25</v>
      </c>
      <c r="AI651" s="159">
        <v>0</v>
      </c>
      <c r="AJ651" s="159">
        <v>0</v>
      </c>
    </row>
    <row r="652" spans="1:36">
      <c r="A652" s="153">
        <v>10</v>
      </c>
      <c r="B652" s="154">
        <v>7</v>
      </c>
      <c r="C652" s="154">
        <v>2</v>
      </c>
      <c r="D652" s="155">
        <v>3</v>
      </c>
      <c r="E652" s="155" t="s">
        <v>556</v>
      </c>
      <c r="F652" s="156" t="s">
        <v>3608</v>
      </c>
      <c r="G652" s="156" t="s">
        <v>556</v>
      </c>
      <c r="H652" s="156" t="s">
        <v>3609</v>
      </c>
      <c r="I652" s="155">
        <v>1007023</v>
      </c>
      <c r="J652" s="157" t="s">
        <v>2182</v>
      </c>
      <c r="K652" s="157"/>
      <c r="L652" s="155">
        <v>2022</v>
      </c>
      <c r="M652" s="158">
        <v>10309</v>
      </c>
      <c r="N652" s="159">
        <v>56296653.689999998</v>
      </c>
      <c r="O652" s="159">
        <v>53344729.630000003</v>
      </c>
      <c r="P652" s="159">
        <v>39506892.329999998</v>
      </c>
      <c r="Q652" s="159">
        <v>20751408</v>
      </c>
      <c r="R652" s="159">
        <v>18755484.329999998</v>
      </c>
      <c r="S652" s="159">
        <v>2951924.06</v>
      </c>
      <c r="T652" s="159">
        <v>0</v>
      </c>
      <c r="U652" s="159">
        <v>50959615.189999998</v>
      </c>
      <c r="V652" s="159">
        <v>43483314.289999999</v>
      </c>
      <c r="W652" s="159">
        <v>16721376.26</v>
      </c>
      <c r="X652" s="159">
        <v>9939.76</v>
      </c>
      <c r="Y652" s="159">
        <v>7476300.9000000004</v>
      </c>
      <c r="Z652" s="159">
        <v>8035013.8700000001</v>
      </c>
      <c r="AA652" s="159">
        <v>142093</v>
      </c>
      <c r="AB652" s="159">
        <v>7892920.8700000001</v>
      </c>
      <c r="AC652" s="159">
        <v>2019000</v>
      </c>
      <c r="AD652" s="159">
        <v>2000000</v>
      </c>
      <c r="AE652" s="159">
        <v>1142093</v>
      </c>
      <c r="AF652" s="159">
        <v>9861415.3399999999</v>
      </c>
      <c r="AG652" s="159">
        <v>424140.64</v>
      </c>
      <c r="AH652" s="159">
        <v>447096.34</v>
      </c>
      <c r="AI652" s="159">
        <v>0</v>
      </c>
      <c r="AJ652" s="159">
        <v>0</v>
      </c>
    </row>
    <row r="653" spans="1:36">
      <c r="A653" s="153">
        <v>10</v>
      </c>
      <c r="B653" s="154">
        <v>7</v>
      </c>
      <c r="C653" s="154">
        <v>3</v>
      </c>
      <c r="D653" s="155">
        <v>2</v>
      </c>
      <c r="E653" s="155" t="s">
        <v>556</v>
      </c>
      <c r="F653" s="156" t="s">
        <v>3606</v>
      </c>
      <c r="G653" s="156" t="s">
        <v>556</v>
      </c>
      <c r="H653" s="156" t="s">
        <v>3610</v>
      </c>
      <c r="I653" s="155">
        <v>1007032</v>
      </c>
      <c r="J653" s="157" t="s">
        <v>2181</v>
      </c>
      <c r="K653" s="157"/>
      <c r="L653" s="155">
        <v>2022</v>
      </c>
      <c r="M653" s="158">
        <v>4748</v>
      </c>
      <c r="N653" s="159">
        <v>31021541.890000001</v>
      </c>
      <c r="O653" s="159">
        <v>26196853.719999999</v>
      </c>
      <c r="P653" s="159">
        <v>17657443.73</v>
      </c>
      <c r="Q653" s="159">
        <v>8819672</v>
      </c>
      <c r="R653" s="159">
        <v>8837771.7300000004</v>
      </c>
      <c r="S653" s="159">
        <v>4824688.17</v>
      </c>
      <c r="T653" s="159">
        <v>201320</v>
      </c>
      <c r="U653" s="159">
        <v>27552921.07</v>
      </c>
      <c r="V653" s="159">
        <v>23416764.620000001</v>
      </c>
      <c r="W653" s="159">
        <v>9631556.0999999996</v>
      </c>
      <c r="X653" s="159">
        <v>70000</v>
      </c>
      <c r="Y653" s="159">
        <v>4136156.45</v>
      </c>
      <c r="Z653" s="159">
        <v>944472.16</v>
      </c>
      <c r="AA653" s="159">
        <v>0</v>
      </c>
      <c r="AB653" s="159">
        <v>944472.16</v>
      </c>
      <c r="AC653" s="159">
        <v>624496</v>
      </c>
      <c r="AD653" s="159">
        <v>624496</v>
      </c>
      <c r="AE653" s="159">
        <v>4301863</v>
      </c>
      <c r="AF653" s="159">
        <v>2780089.1</v>
      </c>
      <c r="AG653" s="159">
        <v>0</v>
      </c>
      <c r="AH653" s="159">
        <v>0</v>
      </c>
      <c r="AI653" s="159">
        <v>0</v>
      </c>
      <c r="AJ653" s="159">
        <v>0</v>
      </c>
    </row>
    <row r="654" spans="1:36">
      <c r="A654" s="153">
        <v>10</v>
      </c>
      <c r="B654" s="154">
        <v>7</v>
      </c>
      <c r="C654" s="154">
        <v>4</v>
      </c>
      <c r="D654" s="155">
        <v>3</v>
      </c>
      <c r="E654" s="155" t="s">
        <v>556</v>
      </c>
      <c r="F654" s="156" t="s">
        <v>3608</v>
      </c>
      <c r="G654" s="156" t="s">
        <v>556</v>
      </c>
      <c r="H654" s="156" t="s">
        <v>3611</v>
      </c>
      <c r="I654" s="155">
        <v>1007043</v>
      </c>
      <c r="J654" s="157" t="s">
        <v>2180</v>
      </c>
      <c r="K654" s="157"/>
      <c r="L654" s="155">
        <v>2022</v>
      </c>
      <c r="M654" s="158">
        <v>33523</v>
      </c>
      <c r="N654" s="159">
        <v>197322383.80000001</v>
      </c>
      <c r="O654" s="159">
        <v>173494586.61000001</v>
      </c>
      <c r="P654" s="159">
        <v>101104109.55</v>
      </c>
      <c r="Q654" s="159">
        <v>43272047</v>
      </c>
      <c r="R654" s="159">
        <v>57832062.549999997</v>
      </c>
      <c r="S654" s="159">
        <v>23827797.190000001</v>
      </c>
      <c r="T654" s="159">
        <v>14047189.880000001</v>
      </c>
      <c r="U654" s="159">
        <v>209072247.69999999</v>
      </c>
      <c r="V654" s="159">
        <v>163069076.15000001</v>
      </c>
      <c r="W654" s="159">
        <v>61398906.57</v>
      </c>
      <c r="X654" s="159">
        <v>633179.71</v>
      </c>
      <c r="Y654" s="159">
        <v>46003171.549999997</v>
      </c>
      <c r="Z654" s="159">
        <v>26375263.300000001</v>
      </c>
      <c r="AA654" s="159">
        <v>21662283</v>
      </c>
      <c r="AB654" s="159">
        <v>4712980.3000000007</v>
      </c>
      <c r="AC654" s="159">
        <v>4269176</v>
      </c>
      <c r="AD654" s="159">
        <v>4269176</v>
      </c>
      <c r="AE654" s="159">
        <v>64104435.380000003</v>
      </c>
      <c r="AF654" s="159">
        <v>10425510.460000001</v>
      </c>
      <c r="AG654" s="159">
        <v>585987.06000000006</v>
      </c>
      <c r="AH654" s="159">
        <v>492281.44</v>
      </c>
      <c r="AI654" s="159">
        <v>0</v>
      </c>
      <c r="AJ654" s="159">
        <v>0</v>
      </c>
    </row>
    <row r="655" spans="1:36">
      <c r="A655" s="153">
        <v>10</v>
      </c>
      <c r="B655" s="154">
        <v>7</v>
      </c>
      <c r="C655" s="154">
        <v>5</v>
      </c>
      <c r="D655" s="155">
        <v>2</v>
      </c>
      <c r="E655" s="155" t="s">
        <v>556</v>
      </c>
      <c r="F655" s="156" t="s">
        <v>3606</v>
      </c>
      <c r="G655" s="156" t="s">
        <v>556</v>
      </c>
      <c r="H655" s="156" t="s">
        <v>3612</v>
      </c>
      <c r="I655" s="155">
        <v>1007052</v>
      </c>
      <c r="J655" s="157" t="s">
        <v>2179</v>
      </c>
      <c r="K655" s="157"/>
      <c r="L655" s="155">
        <v>2022</v>
      </c>
      <c r="M655" s="158">
        <v>4328</v>
      </c>
      <c r="N655" s="159">
        <v>31065848.140000001</v>
      </c>
      <c r="O655" s="159">
        <v>25294632.149999999</v>
      </c>
      <c r="P655" s="159">
        <v>17805382.350000001</v>
      </c>
      <c r="Q655" s="159">
        <v>8600057</v>
      </c>
      <c r="R655" s="159">
        <v>9205325.3499999996</v>
      </c>
      <c r="S655" s="159">
        <v>5771215.9900000002</v>
      </c>
      <c r="T655" s="159">
        <v>21981.5</v>
      </c>
      <c r="U655" s="159">
        <v>30327467.760000002</v>
      </c>
      <c r="V655" s="159">
        <v>22609803.510000002</v>
      </c>
      <c r="W655" s="159">
        <v>9535917.5800000001</v>
      </c>
      <c r="X655" s="159">
        <v>11808.45</v>
      </c>
      <c r="Y655" s="159">
        <v>7717664.25</v>
      </c>
      <c r="Z655" s="159">
        <v>3361574.49</v>
      </c>
      <c r="AA655" s="159">
        <v>1022234</v>
      </c>
      <c r="AB655" s="159">
        <v>2339340.4900000002</v>
      </c>
      <c r="AC655" s="159">
        <v>597673.88</v>
      </c>
      <c r="AD655" s="159">
        <v>597673.88</v>
      </c>
      <c r="AE655" s="159">
        <v>2858180.12</v>
      </c>
      <c r="AF655" s="159">
        <v>2684828.64</v>
      </c>
      <c r="AG655" s="159">
        <v>28879.96</v>
      </c>
      <c r="AH655" s="159">
        <v>102855.62</v>
      </c>
      <c r="AI655" s="159">
        <v>0</v>
      </c>
      <c r="AJ655" s="159">
        <v>0</v>
      </c>
    </row>
    <row r="656" spans="1:36">
      <c r="A656" s="153">
        <v>10</v>
      </c>
      <c r="B656" s="154">
        <v>7</v>
      </c>
      <c r="C656" s="154">
        <v>6</v>
      </c>
      <c r="D656" s="155">
        <v>2</v>
      </c>
      <c r="E656" s="155" t="s">
        <v>556</v>
      </c>
      <c r="F656" s="156" t="s">
        <v>3606</v>
      </c>
      <c r="G656" s="156" t="s">
        <v>556</v>
      </c>
      <c r="H656" s="156" t="s">
        <v>3613</v>
      </c>
      <c r="I656" s="155">
        <v>1007062</v>
      </c>
      <c r="J656" s="157" t="s">
        <v>1408</v>
      </c>
      <c r="K656" s="157"/>
      <c r="L656" s="155">
        <v>2022</v>
      </c>
      <c r="M656" s="158">
        <v>3087</v>
      </c>
      <c r="N656" s="159">
        <v>18022237.210000001</v>
      </c>
      <c r="O656" s="159">
        <v>16522379.699999999</v>
      </c>
      <c r="P656" s="159">
        <v>12051410.08</v>
      </c>
      <c r="Q656" s="159">
        <v>6690447</v>
      </c>
      <c r="R656" s="159">
        <v>5360963.08</v>
      </c>
      <c r="S656" s="159">
        <v>1499857.51</v>
      </c>
      <c r="T656" s="159">
        <v>39428.18</v>
      </c>
      <c r="U656" s="159">
        <v>15709392.73</v>
      </c>
      <c r="V656" s="159">
        <v>14850442.220000001</v>
      </c>
      <c r="W656" s="159">
        <v>6034841.8300000001</v>
      </c>
      <c r="X656" s="159">
        <v>13076.22</v>
      </c>
      <c r="Y656" s="159">
        <v>858950.51</v>
      </c>
      <c r="Z656" s="159">
        <v>3347850.76</v>
      </c>
      <c r="AA656" s="159">
        <v>0</v>
      </c>
      <c r="AB656" s="159">
        <v>3347850.76</v>
      </c>
      <c r="AC656" s="159">
        <v>188891.98</v>
      </c>
      <c r="AD656" s="159">
        <v>181148.38</v>
      </c>
      <c r="AE656" s="159">
        <v>835069.24</v>
      </c>
      <c r="AF656" s="159">
        <v>1671937.48</v>
      </c>
      <c r="AG656" s="159">
        <v>0</v>
      </c>
      <c r="AH656" s="159">
        <v>0</v>
      </c>
      <c r="AI656" s="159">
        <v>0</v>
      </c>
      <c r="AJ656" s="159">
        <v>0</v>
      </c>
    </row>
    <row r="657" spans="1:36">
      <c r="A657" s="153">
        <v>10</v>
      </c>
      <c r="B657" s="154">
        <v>7</v>
      </c>
      <c r="C657" s="154">
        <v>7</v>
      </c>
      <c r="D657" s="155">
        <v>2</v>
      </c>
      <c r="E657" s="155" t="s">
        <v>556</v>
      </c>
      <c r="F657" s="156" t="s">
        <v>3606</v>
      </c>
      <c r="G657" s="156" t="s">
        <v>556</v>
      </c>
      <c r="H657" s="156" t="s">
        <v>3614</v>
      </c>
      <c r="I657" s="155">
        <v>1007072</v>
      </c>
      <c r="J657" s="157" t="s">
        <v>584</v>
      </c>
      <c r="K657" s="157"/>
      <c r="L657" s="155">
        <v>2022</v>
      </c>
      <c r="M657" s="158">
        <v>7637</v>
      </c>
      <c r="N657" s="159">
        <v>45031361.039999999</v>
      </c>
      <c r="O657" s="159">
        <v>42529504.869999997</v>
      </c>
      <c r="P657" s="159">
        <v>27701032.509999998</v>
      </c>
      <c r="Q657" s="159">
        <v>11708256</v>
      </c>
      <c r="R657" s="159">
        <v>15992776.51</v>
      </c>
      <c r="S657" s="159">
        <v>2501856.17</v>
      </c>
      <c r="T657" s="159">
        <v>319300</v>
      </c>
      <c r="U657" s="159">
        <v>41614194.25</v>
      </c>
      <c r="V657" s="159">
        <v>38529458.770000003</v>
      </c>
      <c r="W657" s="159">
        <v>16484901.76</v>
      </c>
      <c r="X657" s="159">
        <v>51415.86</v>
      </c>
      <c r="Y657" s="159">
        <v>3084735.48</v>
      </c>
      <c r="Z657" s="159">
        <v>1165094.5</v>
      </c>
      <c r="AA657" s="159">
        <v>131835</v>
      </c>
      <c r="AB657" s="159">
        <v>1033259.5</v>
      </c>
      <c r="AC657" s="159">
        <v>826249.86</v>
      </c>
      <c r="AD657" s="159">
        <v>826249.86</v>
      </c>
      <c r="AE657" s="159">
        <v>7095585.1399999997</v>
      </c>
      <c r="AF657" s="159">
        <v>4000046.1</v>
      </c>
      <c r="AG657" s="159">
        <v>0</v>
      </c>
      <c r="AH657" s="159">
        <v>4925.25</v>
      </c>
      <c r="AI657" s="159">
        <v>0</v>
      </c>
      <c r="AJ657" s="159">
        <v>0</v>
      </c>
    </row>
    <row r="658" spans="1:36">
      <c r="A658" s="153">
        <v>10</v>
      </c>
      <c r="B658" s="154">
        <v>7</v>
      </c>
      <c r="C658" s="154">
        <v>8</v>
      </c>
      <c r="D658" s="155">
        <v>2</v>
      </c>
      <c r="E658" s="155" t="s">
        <v>556</v>
      </c>
      <c r="F658" s="156" t="s">
        <v>3606</v>
      </c>
      <c r="G658" s="156" t="s">
        <v>556</v>
      </c>
      <c r="H658" s="156" t="s">
        <v>3615</v>
      </c>
      <c r="I658" s="155">
        <v>1007082</v>
      </c>
      <c r="J658" s="157" t="s">
        <v>2178</v>
      </c>
      <c r="K658" s="157"/>
      <c r="L658" s="155">
        <v>2022</v>
      </c>
      <c r="M658" s="158">
        <v>5790</v>
      </c>
      <c r="N658" s="159">
        <v>35469634.659999996</v>
      </c>
      <c r="O658" s="159">
        <v>30619004.16</v>
      </c>
      <c r="P658" s="159">
        <v>23025856.789999999</v>
      </c>
      <c r="Q658" s="159">
        <v>11511992</v>
      </c>
      <c r="R658" s="159">
        <v>11513864.789999999</v>
      </c>
      <c r="S658" s="159">
        <v>4850630.5</v>
      </c>
      <c r="T658" s="159">
        <v>130366.1</v>
      </c>
      <c r="U658" s="159">
        <v>33391614.859999999</v>
      </c>
      <c r="V658" s="159">
        <v>27960458.359999999</v>
      </c>
      <c r="W658" s="159">
        <v>10655934.300000001</v>
      </c>
      <c r="X658" s="159">
        <v>14220.25</v>
      </c>
      <c r="Y658" s="159">
        <v>5431156.5</v>
      </c>
      <c r="Z658" s="159">
        <v>5721589.5199999996</v>
      </c>
      <c r="AA658" s="159">
        <v>0</v>
      </c>
      <c r="AB658" s="159">
        <v>5721589.5199999996</v>
      </c>
      <c r="AC658" s="159">
        <v>798851.8</v>
      </c>
      <c r="AD658" s="159">
        <v>506851.8</v>
      </c>
      <c r="AE658" s="159">
        <v>746418.39</v>
      </c>
      <c r="AF658" s="159">
        <v>2658545.7999999998</v>
      </c>
      <c r="AG658" s="159">
        <v>36117</v>
      </c>
      <c r="AH658" s="159">
        <v>70138</v>
      </c>
      <c r="AI658" s="159">
        <v>0</v>
      </c>
      <c r="AJ658" s="159">
        <v>1537.84</v>
      </c>
    </row>
    <row r="659" spans="1:36">
      <c r="A659" s="153">
        <v>10</v>
      </c>
      <c r="B659" s="154">
        <v>8</v>
      </c>
      <c r="C659" s="154">
        <v>1</v>
      </c>
      <c r="D659" s="155">
        <v>1</v>
      </c>
      <c r="E659" s="155" t="s">
        <v>556</v>
      </c>
      <c r="F659" s="156" t="s">
        <v>3616</v>
      </c>
      <c r="G659" s="156" t="s">
        <v>556</v>
      </c>
      <c r="H659" s="156" t="s">
        <v>3617</v>
      </c>
      <c r="I659" s="155">
        <v>1008011</v>
      </c>
      <c r="J659" s="157" t="s">
        <v>2177</v>
      </c>
      <c r="K659" s="157"/>
      <c r="L659" s="155">
        <v>2022</v>
      </c>
      <c r="M659" s="158">
        <v>18399</v>
      </c>
      <c r="N659" s="159">
        <v>109066996.23999999</v>
      </c>
      <c r="O659" s="159">
        <v>101650793.95999999</v>
      </c>
      <c r="P659" s="159">
        <v>43417230.539999999</v>
      </c>
      <c r="Q659" s="159">
        <v>14126083</v>
      </c>
      <c r="R659" s="159">
        <v>29291147.539999999</v>
      </c>
      <c r="S659" s="159">
        <v>7416202.2800000003</v>
      </c>
      <c r="T659" s="159">
        <v>2525228.4</v>
      </c>
      <c r="U659" s="159">
        <v>100901441.22</v>
      </c>
      <c r="V659" s="159">
        <v>90120068.209999993</v>
      </c>
      <c r="W659" s="159">
        <v>31978183.010000002</v>
      </c>
      <c r="X659" s="159">
        <v>370947.39</v>
      </c>
      <c r="Y659" s="159">
        <v>10781373.01</v>
      </c>
      <c r="Z659" s="159">
        <v>9529518.2699999996</v>
      </c>
      <c r="AA659" s="159">
        <v>388519</v>
      </c>
      <c r="AB659" s="159">
        <v>9140999.2699999996</v>
      </c>
      <c r="AC659" s="159">
        <v>1328070</v>
      </c>
      <c r="AD659" s="159">
        <v>1328070</v>
      </c>
      <c r="AE659" s="159">
        <v>17967449</v>
      </c>
      <c r="AF659" s="159">
        <v>11530725.75</v>
      </c>
      <c r="AG659" s="159">
        <v>0</v>
      </c>
      <c r="AH659" s="159">
        <v>0</v>
      </c>
      <c r="AI659" s="159">
        <v>0</v>
      </c>
      <c r="AJ659" s="159">
        <v>0</v>
      </c>
    </row>
    <row r="660" spans="1:36">
      <c r="A660" s="153">
        <v>10</v>
      </c>
      <c r="B660" s="154">
        <v>8</v>
      </c>
      <c r="C660" s="154">
        <v>2</v>
      </c>
      <c r="D660" s="155">
        <v>1</v>
      </c>
      <c r="E660" s="155" t="s">
        <v>556</v>
      </c>
      <c r="F660" s="156" t="s">
        <v>3616</v>
      </c>
      <c r="G660" s="156" t="s">
        <v>556</v>
      </c>
      <c r="H660" s="156" t="s">
        <v>3618</v>
      </c>
      <c r="I660" s="155">
        <v>1008021</v>
      </c>
      <c r="J660" s="157" t="s">
        <v>2172</v>
      </c>
      <c r="K660" s="157"/>
      <c r="L660" s="155">
        <v>2022</v>
      </c>
      <c r="M660" s="158">
        <v>63479</v>
      </c>
      <c r="N660" s="159">
        <v>392703786.05000001</v>
      </c>
      <c r="O660" s="159">
        <v>318828663.31999999</v>
      </c>
      <c r="P660" s="159">
        <v>149334346.70999998</v>
      </c>
      <c r="Q660" s="159">
        <v>57493163</v>
      </c>
      <c r="R660" s="159">
        <v>91841183.709999993</v>
      </c>
      <c r="S660" s="159">
        <v>73875122.730000004</v>
      </c>
      <c r="T660" s="159">
        <v>6043478.9199999999</v>
      </c>
      <c r="U660" s="159">
        <v>364308102.94999999</v>
      </c>
      <c r="V660" s="159">
        <v>283402202.20999998</v>
      </c>
      <c r="W660" s="159">
        <v>110216144.7</v>
      </c>
      <c r="X660" s="159">
        <v>932172.26</v>
      </c>
      <c r="Y660" s="159">
        <v>80905900.739999995</v>
      </c>
      <c r="Z660" s="159">
        <v>70265477.75</v>
      </c>
      <c r="AA660" s="159">
        <v>0</v>
      </c>
      <c r="AB660" s="159">
        <v>70265477.75</v>
      </c>
      <c r="AC660" s="159">
        <v>200000</v>
      </c>
      <c r="AD660" s="159">
        <v>200000</v>
      </c>
      <c r="AE660" s="159">
        <v>73420000</v>
      </c>
      <c r="AF660" s="159">
        <v>35426461.109999999</v>
      </c>
      <c r="AG660" s="159">
        <v>645793.88</v>
      </c>
      <c r="AH660" s="159">
        <v>952818.37</v>
      </c>
      <c r="AI660" s="159">
        <v>0</v>
      </c>
      <c r="AJ660" s="159">
        <v>0</v>
      </c>
    </row>
    <row r="661" spans="1:36">
      <c r="A661" s="153">
        <v>10</v>
      </c>
      <c r="B661" s="154">
        <v>8</v>
      </c>
      <c r="C661" s="154">
        <v>3</v>
      </c>
      <c r="D661" s="155">
        <v>2</v>
      </c>
      <c r="E661" s="155" t="s">
        <v>556</v>
      </c>
      <c r="F661" s="156" t="s">
        <v>3619</v>
      </c>
      <c r="G661" s="156" t="s">
        <v>556</v>
      </c>
      <c r="H661" s="156" t="s">
        <v>3620</v>
      </c>
      <c r="I661" s="155">
        <v>1008032</v>
      </c>
      <c r="J661" s="157" t="s">
        <v>2176</v>
      </c>
      <c r="K661" s="157"/>
      <c r="L661" s="155">
        <v>2022</v>
      </c>
      <c r="M661" s="158">
        <v>4687</v>
      </c>
      <c r="N661" s="159">
        <v>31323936.07</v>
      </c>
      <c r="O661" s="159">
        <v>27977577.59</v>
      </c>
      <c r="P661" s="159">
        <v>17677275.369999997</v>
      </c>
      <c r="Q661" s="159">
        <v>6818274</v>
      </c>
      <c r="R661" s="159">
        <v>10859001.369999999</v>
      </c>
      <c r="S661" s="159">
        <v>3346358.48</v>
      </c>
      <c r="T661" s="159">
        <v>295040.65000000002</v>
      </c>
      <c r="U661" s="159">
        <v>25166020.079999998</v>
      </c>
      <c r="V661" s="159">
        <v>23342684.739999998</v>
      </c>
      <c r="W661" s="159">
        <v>8692550.9499999993</v>
      </c>
      <c r="X661" s="159">
        <v>31951.89</v>
      </c>
      <c r="Y661" s="159">
        <v>1823335.34</v>
      </c>
      <c r="Z661" s="159">
        <v>1193777.32</v>
      </c>
      <c r="AA661" s="159">
        <v>0</v>
      </c>
      <c r="AB661" s="159">
        <v>1193777.32</v>
      </c>
      <c r="AC661" s="159">
        <v>769250</v>
      </c>
      <c r="AD661" s="159">
        <v>769250</v>
      </c>
      <c r="AE661" s="159">
        <v>2953500</v>
      </c>
      <c r="AF661" s="159">
        <v>4634892.8499999996</v>
      </c>
      <c r="AG661" s="159">
        <v>1820000</v>
      </c>
      <c r="AH661" s="159">
        <v>943869.66</v>
      </c>
      <c r="AI661" s="159">
        <v>0</v>
      </c>
      <c r="AJ661" s="159">
        <v>0</v>
      </c>
    </row>
    <row r="662" spans="1:36">
      <c r="A662" s="153">
        <v>10</v>
      </c>
      <c r="B662" s="154">
        <v>8</v>
      </c>
      <c r="C662" s="154">
        <v>4</v>
      </c>
      <c r="D662" s="155">
        <v>2</v>
      </c>
      <c r="E662" s="155" t="s">
        <v>556</v>
      </c>
      <c r="F662" s="156" t="s">
        <v>3619</v>
      </c>
      <c r="G662" s="156" t="s">
        <v>556</v>
      </c>
      <c r="H662" s="156" t="s">
        <v>3621</v>
      </c>
      <c r="I662" s="155">
        <v>1008042</v>
      </c>
      <c r="J662" s="157" t="s">
        <v>2175</v>
      </c>
      <c r="K662" s="157"/>
      <c r="L662" s="155">
        <v>2022</v>
      </c>
      <c r="M662" s="158">
        <v>7824</v>
      </c>
      <c r="N662" s="159">
        <v>50337326.740000002</v>
      </c>
      <c r="O662" s="159">
        <v>44814240.039999999</v>
      </c>
      <c r="P662" s="159">
        <v>22581193.219999999</v>
      </c>
      <c r="Q662" s="159">
        <v>8659365</v>
      </c>
      <c r="R662" s="159">
        <v>13921828.220000001</v>
      </c>
      <c r="S662" s="159">
        <v>5523086.7000000002</v>
      </c>
      <c r="T662" s="159">
        <v>0</v>
      </c>
      <c r="U662" s="159">
        <v>41634244.329999998</v>
      </c>
      <c r="V662" s="159">
        <v>37396880.259999998</v>
      </c>
      <c r="W662" s="159">
        <v>13688186.199999999</v>
      </c>
      <c r="X662" s="159">
        <v>130900</v>
      </c>
      <c r="Y662" s="159">
        <v>4237364.07</v>
      </c>
      <c r="Z662" s="159">
        <v>5921725.9900000002</v>
      </c>
      <c r="AA662" s="159">
        <v>0</v>
      </c>
      <c r="AB662" s="159">
        <v>5921725.9900000002</v>
      </c>
      <c r="AC662" s="159">
        <v>400000</v>
      </c>
      <c r="AD662" s="159">
        <v>400000</v>
      </c>
      <c r="AE662" s="159">
        <v>11500000</v>
      </c>
      <c r="AF662" s="159">
        <v>7417359.7800000003</v>
      </c>
      <c r="AG662" s="159">
        <v>335367.84000000003</v>
      </c>
      <c r="AH662" s="159">
        <v>505316.39</v>
      </c>
      <c r="AI662" s="159">
        <v>0</v>
      </c>
      <c r="AJ662" s="159">
        <v>0</v>
      </c>
    </row>
    <row r="663" spans="1:36">
      <c r="A663" s="153">
        <v>10</v>
      </c>
      <c r="B663" s="154">
        <v>8</v>
      </c>
      <c r="C663" s="154">
        <v>5</v>
      </c>
      <c r="D663" s="155">
        <v>2</v>
      </c>
      <c r="E663" s="155" t="s">
        <v>556</v>
      </c>
      <c r="F663" s="156" t="s">
        <v>3619</v>
      </c>
      <c r="G663" s="156" t="s">
        <v>556</v>
      </c>
      <c r="H663" s="156" t="s">
        <v>3622</v>
      </c>
      <c r="I663" s="155">
        <v>1008052</v>
      </c>
      <c r="J663" s="157" t="s">
        <v>2174</v>
      </c>
      <c r="K663" s="157"/>
      <c r="L663" s="155">
        <v>2022</v>
      </c>
      <c r="M663" s="158">
        <v>7626</v>
      </c>
      <c r="N663" s="159">
        <v>69874179.390000001</v>
      </c>
      <c r="O663" s="159">
        <v>56215649.670000002</v>
      </c>
      <c r="P663" s="159">
        <v>20855468.189999998</v>
      </c>
      <c r="Q663" s="159">
        <v>9304035</v>
      </c>
      <c r="R663" s="159">
        <v>11551433.189999999</v>
      </c>
      <c r="S663" s="159">
        <v>13658529.720000001</v>
      </c>
      <c r="T663" s="159">
        <v>210690</v>
      </c>
      <c r="U663" s="159">
        <v>61862639.469999999</v>
      </c>
      <c r="V663" s="159">
        <v>38876510.479999997</v>
      </c>
      <c r="W663" s="159">
        <v>15451769.26</v>
      </c>
      <c r="X663" s="159">
        <v>31058.74</v>
      </c>
      <c r="Y663" s="159">
        <v>22986128.989999998</v>
      </c>
      <c r="Z663" s="159">
        <v>11671234.359999999</v>
      </c>
      <c r="AA663" s="159">
        <v>0</v>
      </c>
      <c r="AB663" s="159">
        <v>11671234.359999999</v>
      </c>
      <c r="AC663" s="159">
        <v>1488323.67</v>
      </c>
      <c r="AD663" s="159">
        <v>1488323.67</v>
      </c>
      <c r="AE663" s="159">
        <v>2546395.7200000002</v>
      </c>
      <c r="AF663" s="159">
        <v>17339139.190000001</v>
      </c>
      <c r="AG663" s="159">
        <v>0</v>
      </c>
      <c r="AH663" s="159">
        <v>0</v>
      </c>
      <c r="AI663" s="159">
        <v>0</v>
      </c>
      <c r="AJ663" s="159">
        <v>0</v>
      </c>
    </row>
    <row r="664" spans="1:36">
      <c r="A664" s="153">
        <v>10</v>
      </c>
      <c r="B664" s="154">
        <v>8</v>
      </c>
      <c r="C664" s="154">
        <v>6</v>
      </c>
      <c r="D664" s="155">
        <v>3</v>
      </c>
      <c r="E664" s="155" t="s">
        <v>556</v>
      </c>
      <c r="F664" s="156" t="s">
        <v>3623</v>
      </c>
      <c r="G664" s="156" t="s">
        <v>556</v>
      </c>
      <c r="H664" s="156" t="s">
        <v>3624</v>
      </c>
      <c r="I664" s="155">
        <v>1008063</v>
      </c>
      <c r="J664" s="157" t="s">
        <v>2173</v>
      </c>
      <c r="K664" s="157"/>
      <c r="L664" s="155">
        <v>2022</v>
      </c>
      <c r="M664" s="158">
        <v>8768</v>
      </c>
      <c r="N664" s="159">
        <v>57710967.439999998</v>
      </c>
      <c r="O664" s="159">
        <v>49453172.969999999</v>
      </c>
      <c r="P664" s="159">
        <v>26366175.579999998</v>
      </c>
      <c r="Q664" s="159">
        <v>11725512</v>
      </c>
      <c r="R664" s="159">
        <v>14640663.58</v>
      </c>
      <c r="S664" s="159">
        <v>8257794.4699999997</v>
      </c>
      <c r="T664" s="159">
        <v>1048301.45</v>
      </c>
      <c r="U664" s="159">
        <v>45159200.890000001</v>
      </c>
      <c r="V664" s="159">
        <v>40451245.560000002</v>
      </c>
      <c r="W664" s="159">
        <v>14344454.949999999</v>
      </c>
      <c r="X664" s="159">
        <v>11646.42</v>
      </c>
      <c r="Y664" s="159">
        <v>4707955.33</v>
      </c>
      <c r="Z664" s="159">
        <v>3719276.33</v>
      </c>
      <c r="AA664" s="159">
        <v>0</v>
      </c>
      <c r="AB664" s="159">
        <v>3719276.33</v>
      </c>
      <c r="AC664" s="159">
        <v>804999</v>
      </c>
      <c r="AD664" s="159">
        <v>804999</v>
      </c>
      <c r="AE664" s="159">
        <v>360000</v>
      </c>
      <c r="AF664" s="159">
        <v>9001927.4100000001</v>
      </c>
      <c r="AG664" s="159">
        <v>134881.20000000001</v>
      </c>
      <c r="AH664" s="159">
        <v>149868</v>
      </c>
      <c r="AI664" s="159">
        <v>0</v>
      </c>
      <c r="AJ664" s="159">
        <v>0</v>
      </c>
    </row>
    <row r="665" spans="1:36">
      <c r="A665" s="153">
        <v>10</v>
      </c>
      <c r="B665" s="154">
        <v>8</v>
      </c>
      <c r="C665" s="154">
        <v>7</v>
      </c>
      <c r="D665" s="155">
        <v>2</v>
      </c>
      <c r="E665" s="155" t="s">
        <v>556</v>
      </c>
      <c r="F665" s="156" t="s">
        <v>3619</v>
      </c>
      <c r="G665" s="156" t="s">
        <v>556</v>
      </c>
      <c r="H665" s="156" t="s">
        <v>3625</v>
      </c>
      <c r="I665" s="155">
        <v>1008072</v>
      </c>
      <c r="J665" s="157" t="s">
        <v>2172</v>
      </c>
      <c r="K665" s="157"/>
      <c r="L665" s="155">
        <v>2022</v>
      </c>
      <c r="M665" s="158">
        <v>7898</v>
      </c>
      <c r="N665" s="159">
        <v>61501966.960000001</v>
      </c>
      <c r="O665" s="159">
        <v>58972892.780000001</v>
      </c>
      <c r="P665" s="159">
        <v>24419915.439999998</v>
      </c>
      <c r="Q665" s="159">
        <v>10184947</v>
      </c>
      <c r="R665" s="159">
        <v>14234968.439999999</v>
      </c>
      <c r="S665" s="159">
        <v>2529074.1800000002</v>
      </c>
      <c r="T665" s="159">
        <v>86736.59</v>
      </c>
      <c r="U665" s="159">
        <v>57008161.600000001</v>
      </c>
      <c r="V665" s="159">
        <v>49881102.119999997</v>
      </c>
      <c r="W665" s="159">
        <v>19064233.149999999</v>
      </c>
      <c r="X665" s="159">
        <v>27383.74</v>
      </c>
      <c r="Y665" s="159">
        <v>7127059.4800000004</v>
      </c>
      <c r="Z665" s="159">
        <v>9281393.3800000008</v>
      </c>
      <c r="AA665" s="159">
        <v>3512107.5</v>
      </c>
      <c r="AB665" s="159">
        <v>5769285.8800000008</v>
      </c>
      <c r="AC665" s="159">
        <v>2694744.48</v>
      </c>
      <c r="AD665" s="159">
        <v>2694744.48</v>
      </c>
      <c r="AE665" s="159">
        <v>4706238.12</v>
      </c>
      <c r="AF665" s="159">
        <v>9091790.6600000001</v>
      </c>
      <c r="AG665" s="159">
        <v>64047.42</v>
      </c>
      <c r="AH665" s="159">
        <v>89343.26</v>
      </c>
      <c r="AI665" s="159">
        <v>0</v>
      </c>
      <c r="AJ665" s="159">
        <v>0</v>
      </c>
    </row>
    <row r="666" spans="1:36">
      <c r="A666" s="153">
        <v>10</v>
      </c>
      <c r="B666" s="154">
        <v>9</v>
      </c>
      <c r="C666" s="154">
        <v>1</v>
      </c>
      <c r="D666" s="155">
        <v>3</v>
      </c>
      <c r="E666" s="155" t="s">
        <v>556</v>
      </c>
      <c r="F666" s="156" t="s">
        <v>3626</v>
      </c>
      <c r="G666" s="156" t="s">
        <v>556</v>
      </c>
      <c r="H666" s="156" t="s">
        <v>3627</v>
      </c>
      <c r="I666" s="155">
        <v>1009013</v>
      </c>
      <c r="J666" s="157" t="s">
        <v>2171</v>
      </c>
      <c r="K666" s="157"/>
      <c r="L666" s="155">
        <v>2022</v>
      </c>
      <c r="M666" s="158">
        <v>12275</v>
      </c>
      <c r="N666" s="159">
        <v>71895312.450000003</v>
      </c>
      <c r="O666" s="159">
        <v>70738741.170000002</v>
      </c>
      <c r="P666" s="159">
        <v>30419711.329999998</v>
      </c>
      <c r="Q666" s="159">
        <v>11725267</v>
      </c>
      <c r="R666" s="159">
        <v>18694444.329999998</v>
      </c>
      <c r="S666" s="159">
        <v>1156571.28</v>
      </c>
      <c r="T666" s="159">
        <v>136391.70000000001</v>
      </c>
      <c r="U666" s="159">
        <v>68475697.870000005</v>
      </c>
      <c r="V666" s="159">
        <v>60658912.140000001</v>
      </c>
      <c r="W666" s="159">
        <v>26082135.989999998</v>
      </c>
      <c r="X666" s="159">
        <v>151905.68</v>
      </c>
      <c r="Y666" s="159">
        <v>7816785.7300000004</v>
      </c>
      <c r="Z666" s="159">
        <v>3930408.67</v>
      </c>
      <c r="AA666" s="159">
        <v>0</v>
      </c>
      <c r="AB666" s="159">
        <v>3930408.67</v>
      </c>
      <c r="AC666" s="159">
        <v>1801525.38</v>
      </c>
      <c r="AD666" s="159">
        <v>1801525.38</v>
      </c>
      <c r="AE666" s="159">
        <v>13681520.25</v>
      </c>
      <c r="AF666" s="159">
        <v>10079829.029999999</v>
      </c>
      <c r="AG666" s="159">
        <v>0</v>
      </c>
      <c r="AH666" s="159">
        <v>0</v>
      </c>
      <c r="AI666" s="159">
        <v>0</v>
      </c>
      <c r="AJ666" s="159">
        <v>0</v>
      </c>
    </row>
    <row r="667" spans="1:36">
      <c r="A667" s="153">
        <v>10</v>
      </c>
      <c r="B667" s="154">
        <v>9</v>
      </c>
      <c r="C667" s="154">
        <v>2</v>
      </c>
      <c r="D667" s="155">
        <v>2</v>
      </c>
      <c r="E667" s="155" t="s">
        <v>556</v>
      </c>
      <c r="F667" s="156" t="s">
        <v>3628</v>
      </c>
      <c r="G667" s="156" t="s">
        <v>556</v>
      </c>
      <c r="H667" s="156" t="s">
        <v>3629</v>
      </c>
      <c r="I667" s="155">
        <v>1009022</v>
      </c>
      <c r="J667" s="157" t="s">
        <v>2170</v>
      </c>
      <c r="K667" s="157"/>
      <c r="L667" s="155">
        <v>2022</v>
      </c>
      <c r="M667" s="158">
        <v>3931</v>
      </c>
      <c r="N667" s="159">
        <v>25656021.41</v>
      </c>
      <c r="O667" s="159">
        <v>22317258.789999999</v>
      </c>
      <c r="P667" s="159">
        <v>13476139.23</v>
      </c>
      <c r="Q667" s="159">
        <v>6223316</v>
      </c>
      <c r="R667" s="159">
        <v>7252823.2300000004</v>
      </c>
      <c r="S667" s="159">
        <v>3338762.62</v>
      </c>
      <c r="T667" s="159">
        <v>163680.5</v>
      </c>
      <c r="U667" s="159">
        <v>21048421.98</v>
      </c>
      <c r="V667" s="159">
        <v>18986889.199999999</v>
      </c>
      <c r="W667" s="159">
        <v>8612226.3100000005</v>
      </c>
      <c r="X667" s="159">
        <v>100458.2</v>
      </c>
      <c r="Y667" s="159">
        <v>2061532.78</v>
      </c>
      <c r="Z667" s="159">
        <v>1348818.74</v>
      </c>
      <c r="AA667" s="159">
        <v>350000</v>
      </c>
      <c r="AB667" s="159">
        <v>998818.74</v>
      </c>
      <c r="AC667" s="159">
        <v>733745.64</v>
      </c>
      <c r="AD667" s="159">
        <v>733745.64</v>
      </c>
      <c r="AE667" s="159">
        <v>5316945.6399999997</v>
      </c>
      <c r="AF667" s="159">
        <v>3330369.59</v>
      </c>
      <c r="AG667" s="159">
        <v>0</v>
      </c>
      <c r="AH667" s="159">
        <v>72808.14</v>
      </c>
      <c r="AI667" s="159">
        <v>0</v>
      </c>
      <c r="AJ667" s="159">
        <v>0</v>
      </c>
    </row>
    <row r="668" spans="1:36">
      <c r="A668" s="153">
        <v>10</v>
      </c>
      <c r="B668" s="154">
        <v>9</v>
      </c>
      <c r="C668" s="154">
        <v>3</v>
      </c>
      <c r="D668" s="155">
        <v>2</v>
      </c>
      <c r="E668" s="155" t="s">
        <v>556</v>
      </c>
      <c r="F668" s="156" t="s">
        <v>3628</v>
      </c>
      <c r="G668" s="156" t="s">
        <v>556</v>
      </c>
      <c r="H668" s="156" t="s">
        <v>3630</v>
      </c>
      <c r="I668" s="155">
        <v>1009032</v>
      </c>
      <c r="J668" s="157" t="s">
        <v>2169</v>
      </c>
      <c r="K668" s="157"/>
      <c r="L668" s="155">
        <v>2022</v>
      </c>
      <c r="M668" s="158">
        <v>4520</v>
      </c>
      <c r="N668" s="159">
        <v>27902091.140000001</v>
      </c>
      <c r="O668" s="159">
        <v>23464132.940000001</v>
      </c>
      <c r="P668" s="159">
        <v>15578247.27</v>
      </c>
      <c r="Q668" s="159">
        <v>8309237</v>
      </c>
      <c r="R668" s="159">
        <v>7269010.2699999996</v>
      </c>
      <c r="S668" s="159">
        <v>4437958.2</v>
      </c>
      <c r="T668" s="159">
        <v>60472.47</v>
      </c>
      <c r="U668" s="159">
        <v>25015368.300000001</v>
      </c>
      <c r="V668" s="159">
        <v>23055266.539999999</v>
      </c>
      <c r="W668" s="159">
        <v>10398586.439999999</v>
      </c>
      <c r="X668" s="159">
        <v>51746.29</v>
      </c>
      <c r="Y668" s="159">
        <v>1960101.76</v>
      </c>
      <c r="Z668" s="159">
        <v>3320136.27</v>
      </c>
      <c r="AA668" s="159">
        <v>2577000</v>
      </c>
      <c r="AB668" s="159">
        <v>743136.27</v>
      </c>
      <c r="AC668" s="159">
        <v>364911.12</v>
      </c>
      <c r="AD668" s="159">
        <v>364911.12</v>
      </c>
      <c r="AE668" s="159">
        <v>7137596.46</v>
      </c>
      <c r="AF668" s="159">
        <v>408866.4</v>
      </c>
      <c r="AG668" s="159">
        <v>0</v>
      </c>
      <c r="AH668" s="159">
        <v>0</v>
      </c>
      <c r="AI668" s="159">
        <v>735382</v>
      </c>
      <c r="AJ668" s="159">
        <v>0</v>
      </c>
    </row>
    <row r="669" spans="1:36">
      <c r="A669" s="153">
        <v>10</v>
      </c>
      <c r="B669" s="154">
        <v>9</v>
      </c>
      <c r="C669" s="154">
        <v>4</v>
      </c>
      <c r="D669" s="155">
        <v>3</v>
      </c>
      <c r="E669" s="155" t="s">
        <v>556</v>
      </c>
      <c r="F669" s="156" t="s">
        <v>3626</v>
      </c>
      <c r="G669" s="156" t="s">
        <v>556</v>
      </c>
      <c r="H669" s="156" t="s">
        <v>3631</v>
      </c>
      <c r="I669" s="155">
        <v>1009043</v>
      </c>
      <c r="J669" s="157" t="s">
        <v>2168</v>
      </c>
      <c r="K669" s="157"/>
      <c r="L669" s="155">
        <v>2022</v>
      </c>
      <c r="M669" s="158">
        <v>11416</v>
      </c>
      <c r="N669" s="159">
        <v>67516155.719999999</v>
      </c>
      <c r="O669" s="159">
        <v>59986772.789999999</v>
      </c>
      <c r="P669" s="159">
        <v>30960523.780000001</v>
      </c>
      <c r="Q669" s="159">
        <v>12802895</v>
      </c>
      <c r="R669" s="159">
        <v>18157628.780000001</v>
      </c>
      <c r="S669" s="159">
        <v>7529382.9299999997</v>
      </c>
      <c r="T669" s="159">
        <v>389590.4</v>
      </c>
      <c r="U669" s="159">
        <v>59724661.549999997</v>
      </c>
      <c r="V669" s="159">
        <v>52065329.82</v>
      </c>
      <c r="W669" s="159">
        <v>21989965.890000001</v>
      </c>
      <c r="X669" s="159">
        <v>128222.88</v>
      </c>
      <c r="Y669" s="159">
        <v>7659331.7300000004</v>
      </c>
      <c r="Z669" s="159">
        <v>9347568.5099999998</v>
      </c>
      <c r="AA669" s="159">
        <v>1200000</v>
      </c>
      <c r="AB669" s="159">
        <v>8147568.5099999998</v>
      </c>
      <c r="AC669" s="159">
        <v>2119886.9900000002</v>
      </c>
      <c r="AD669" s="159">
        <v>2069999.99</v>
      </c>
      <c r="AE669" s="159">
        <v>9250000</v>
      </c>
      <c r="AF669" s="159">
        <v>7921442.9699999997</v>
      </c>
      <c r="AG669" s="159">
        <v>119066.52</v>
      </c>
      <c r="AH669" s="159">
        <v>130711.47</v>
      </c>
      <c r="AI669" s="159">
        <v>0</v>
      </c>
      <c r="AJ669" s="159">
        <v>0</v>
      </c>
    </row>
    <row r="670" spans="1:36">
      <c r="A670" s="153">
        <v>10</v>
      </c>
      <c r="B670" s="154">
        <v>9</v>
      </c>
      <c r="C670" s="154">
        <v>5</v>
      </c>
      <c r="D670" s="155">
        <v>2</v>
      </c>
      <c r="E670" s="155" t="s">
        <v>556</v>
      </c>
      <c r="F670" s="156" t="s">
        <v>3628</v>
      </c>
      <c r="G670" s="156" t="s">
        <v>556</v>
      </c>
      <c r="H670" s="156" t="s">
        <v>3632</v>
      </c>
      <c r="I670" s="155">
        <v>1009052</v>
      </c>
      <c r="J670" s="157" t="s">
        <v>2167</v>
      </c>
      <c r="K670" s="157"/>
      <c r="L670" s="155">
        <v>2022</v>
      </c>
      <c r="M670" s="158">
        <v>4913</v>
      </c>
      <c r="N670" s="159">
        <v>61863001.469999999</v>
      </c>
      <c r="O670" s="159">
        <v>54985329.789999999</v>
      </c>
      <c r="P670" s="159">
        <v>15087541.699999999</v>
      </c>
      <c r="Q670" s="159">
        <v>6120710</v>
      </c>
      <c r="R670" s="159">
        <v>8966831.6999999993</v>
      </c>
      <c r="S670" s="159">
        <v>6877671.6799999997</v>
      </c>
      <c r="T670" s="159">
        <v>7440</v>
      </c>
      <c r="U670" s="159">
        <v>62324134.299999997</v>
      </c>
      <c r="V670" s="159">
        <v>41250218.75</v>
      </c>
      <c r="W670" s="159">
        <v>13412145.199999999</v>
      </c>
      <c r="X670" s="159">
        <v>155519.07</v>
      </c>
      <c r="Y670" s="159">
        <v>21073915.550000001</v>
      </c>
      <c r="Z670" s="159">
        <v>18852795.140000001</v>
      </c>
      <c r="AA670" s="159">
        <v>3536513</v>
      </c>
      <c r="AB670" s="159">
        <v>15316282.140000001</v>
      </c>
      <c r="AC670" s="159">
        <v>3336663.2</v>
      </c>
      <c r="AD670" s="159">
        <v>1778306.2</v>
      </c>
      <c r="AE670" s="159">
        <v>10421398.73</v>
      </c>
      <c r="AF670" s="159">
        <v>13735111.039999999</v>
      </c>
      <c r="AG670" s="159">
        <v>290886.25</v>
      </c>
      <c r="AH670" s="159">
        <v>215883.51</v>
      </c>
      <c r="AI670" s="159">
        <v>0</v>
      </c>
      <c r="AJ670" s="159">
        <v>0</v>
      </c>
    </row>
    <row r="671" spans="1:36">
      <c r="A671" s="153">
        <v>10</v>
      </c>
      <c r="B671" s="154">
        <v>9</v>
      </c>
      <c r="C671" s="154">
        <v>6</v>
      </c>
      <c r="D671" s="155">
        <v>2</v>
      </c>
      <c r="E671" s="155" t="s">
        <v>556</v>
      </c>
      <c r="F671" s="156" t="s">
        <v>3628</v>
      </c>
      <c r="G671" s="156" t="s">
        <v>556</v>
      </c>
      <c r="H671" s="156" t="s">
        <v>3633</v>
      </c>
      <c r="I671" s="155">
        <v>1009062</v>
      </c>
      <c r="J671" s="157" t="s">
        <v>2166</v>
      </c>
      <c r="K671" s="157"/>
      <c r="L671" s="155">
        <v>2022</v>
      </c>
      <c r="M671" s="158">
        <v>4724</v>
      </c>
      <c r="N671" s="159">
        <v>30381422.649999999</v>
      </c>
      <c r="O671" s="159">
        <v>25888658.620000001</v>
      </c>
      <c r="P671" s="159">
        <v>16462970.84</v>
      </c>
      <c r="Q671" s="159">
        <v>8585745</v>
      </c>
      <c r="R671" s="159">
        <v>7877225.8399999999</v>
      </c>
      <c r="S671" s="159">
        <v>4492764.03</v>
      </c>
      <c r="T671" s="159">
        <v>40902.17</v>
      </c>
      <c r="U671" s="159">
        <v>27149247.460000001</v>
      </c>
      <c r="V671" s="159">
        <v>23623753.93</v>
      </c>
      <c r="W671" s="159">
        <v>10556505.84</v>
      </c>
      <c r="X671" s="159">
        <v>37224.1</v>
      </c>
      <c r="Y671" s="159">
        <v>3525493.53</v>
      </c>
      <c r="Z671" s="159">
        <v>2674391.5</v>
      </c>
      <c r="AA671" s="159">
        <v>0</v>
      </c>
      <c r="AB671" s="159">
        <v>2674391.5</v>
      </c>
      <c r="AC671" s="159">
        <v>561161.64</v>
      </c>
      <c r="AD671" s="159">
        <v>561161.64</v>
      </c>
      <c r="AE671" s="159">
        <v>3285420.47</v>
      </c>
      <c r="AF671" s="159">
        <v>2264904.69</v>
      </c>
      <c r="AG671" s="159">
        <v>0</v>
      </c>
      <c r="AH671" s="159">
        <v>0</v>
      </c>
      <c r="AI671" s="159">
        <v>0</v>
      </c>
      <c r="AJ671" s="159">
        <v>0</v>
      </c>
    </row>
    <row r="672" spans="1:36">
      <c r="A672" s="153">
        <v>10</v>
      </c>
      <c r="B672" s="154">
        <v>9</v>
      </c>
      <c r="C672" s="154">
        <v>7</v>
      </c>
      <c r="D672" s="155">
        <v>2</v>
      </c>
      <c r="E672" s="155" t="s">
        <v>556</v>
      </c>
      <c r="F672" s="156" t="s">
        <v>3628</v>
      </c>
      <c r="G672" s="156" t="s">
        <v>556</v>
      </c>
      <c r="H672" s="156" t="s">
        <v>3634</v>
      </c>
      <c r="I672" s="155">
        <v>1009072</v>
      </c>
      <c r="J672" s="157" t="s">
        <v>2165</v>
      </c>
      <c r="K672" s="157"/>
      <c r="L672" s="155">
        <v>2022</v>
      </c>
      <c r="M672" s="158">
        <v>4523</v>
      </c>
      <c r="N672" s="159">
        <v>28793554.850000001</v>
      </c>
      <c r="O672" s="159">
        <v>23018153.32</v>
      </c>
      <c r="P672" s="159">
        <v>15379397.83</v>
      </c>
      <c r="Q672" s="159">
        <v>8770771</v>
      </c>
      <c r="R672" s="159">
        <v>6608626.8300000001</v>
      </c>
      <c r="S672" s="159">
        <v>5775401.5300000003</v>
      </c>
      <c r="T672" s="159">
        <v>73506.61</v>
      </c>
      <c r="U672" s="159">
        <v>24887697.079999998</v>
      </c>
      <c r="V672" s="159">
        <v>21904611.149999999</v>
      </c>
      <c r="W672" s="159">
        <v>10359714.08</v>
      </c>
      <c r="X672" s="159">
        <v>107291.48</v>
      </c>
      <c r="Y672" s="159">
        <v>2983085.93</v>
      </c>
      <c r="Z672" s="159">
        <v>1898687.16</v>
      </c>
      <c r="AA672" s="159">
        <v>242371</v>
      </c>
      <c r="AB672" s="159">
        <v>1656316.16</v>
      </c>
      <c r="AC672" s="159">
        <v>2901389.24</v>
      </c>
      <c r="AD672" s="159">
        <v>674019</v>
      </c>
      <c r="AE672" s="159">
        <v>5830788</v>
      </c>
      <c r="AF672" s="159">
        <v>1113542.17</v>
      </c>
      <c r="AG672" s="159">
        <v>0</v>
      </c>
      <c r="AH672" s="159">
        <v>149959.67999999999</v>
      </c>
      <c r="AI672" s="159">
        <v>0</v>
      </c>
      <c r="AJ672" s="159">
        <v>0</v>
      </c>
    </row>
    <row r="673" spans="1:36">
      <c r="A673" s="153">
        <v>10</v>
      </c>
      <c r="B673" s="154">
        <v>9</v>
      </c>
      <c r="C673" s="154">
        <v>8</v>
      </c>
      <c r="D673" s="155">
        <v>2</v>
      </c>
      <c r="E673" s="155" t="s">
        <v>556</v>
      </c>
      <c r="F673" s="156" t="s">
        <v>3628</v>
      </c>
      <c r="G673" s="156" t="s">
        <v>556</v>
      </c>
      <c r="H673" s="156" t="s">
        <v>3635</v>
      </c>
      <c r="I673" s="155">
        <v>1009082</v>
      </c>
      <c r="J673" s="157" t="s">
        <v>785</v>
      </c>
      <c r="K673" s="157"/>
      <c r="L673" s="155">
        <v>2022</v>
      </c>
      <c r="M673" s="158">
        <v>4400</v>
      </c>
      <c r="N673" s="159">
        <v>61296951.969999999</v>
      </c>
      <c r="O673" s="159">
        <v>54573309.109999999</v>
      </c>
      <c r="P673" s="159">
        <v>12381181.789999999</v>
      </c>
      <c r="Q673" s="159">
        <v>5074351</v>
      </c>
      <c r="R673" s="159">
        <v>7306830.79</v>
      </c>
      <c r="S673" s="159">
        <v>6723642.8600000003</v>
      </c>
      <c r="T673" s="159">
        <v>50000</v>
      </c>
      <c r="U673" s="159">
        <v>54964179.039999999</v>
      </c>
      <c r="V673" s="159">
        <v>38100412.350000001</v>
      </c>
      <c r="W673" s="159">
        <v>16824615.059999999</v>
      </c>
      <c r="X673" s="159">
        <v>756531.79</v>
      </c>
      <c r="Y673" s="159">
        <v>16863766.690000001</v>
      </c>
      <c r="Z673" s="159">
        <v>4533733.93</v>
      </c>
      <c r="AA673" s="159">
        <v>3576847</v>
      </c>
      <c r="AB673" s="159">
        <v>956886.9299999997</v>
      </c>
      <c r="AC673" s="159">
        <v>4194760.22</v>
      </c>
      <c r="AD673" s="159">
        <v>4194760.22</v>
      </c>
      <c r="AE673" s="159">
        <v>43440715.049999997</v>
      </c>
      <c r="AF673" s="159">
        <v>16472896.76</v>
      </c>
      <c r="AG673" s="159">
        <v>1950</v>
      </c>
      <c r="AH673" s="159">
        <v>52547.48</v>
      </c>
      <c r="AI673" s="159">
        <v>0</v>
      </c>
      <c r="AJ673" s="159">
        <v>0</v>
      </c>
    </row>
    <row r="674" spans="1:36">
      <c r="A674" s="153">
        <v>10</v>
      </c>
      <c r="B674" s="154">
        <v>10</v>
      </c>
      <c r="C674" s="154">
        <v>1</v>
      </c>
      <c r="D674" s="155">
        <v>2</v>
      </c>
      <c r="E674" s="155" t="s">
        <v>556</v>
      </c>
      <c r="F674" s="156" t="s">
        <v>3636</v>
      </c>
      <c r="G674" s="156" t="s">
        <v>556</v>
      </c>
      <c r="H674" s="156" t="s">
        <v>3637</v>
      </c>
      <c r="I674" s="155">
        <v>1010012</v>
      </c>
      <c r="J674" s="157" t="s">
        <v>2164</v>
      </c>
      <c r="K674" s="157"/>
      <c r="L674" s="155">
        <v>2022</v>
      </c>
      <c r="M674" s="158">
        <v>4264</v>
      </c>
      <c r="N674" s="159">
        <v>29569287.510000002</v>
      </c>
      <c r="O674" s="159">
        <v>24222688.73</v>
      </c>
      <c r="P674" s="159">
        <v>18620892.130000003</v>
      </c>
      <c r="Q674" s="159">
        <v>9616474</v>
      </c>
      <c r="R674" s="159">
        <v>9004418.1300000008</v>
      </c>
      <c r="S674" s="159">
        <v>5346598.78</v>
      </c>
      <c r="T674" s="159">
        <v>5500</v>
      </c>
      <c r="U674" s="159">
        <v>25552603.27</v>
      </c>
      <c r="V674" s="159">
        <v>21423001.879999999</v>
      </c>
      <c r="W674" s="159">
        <v>8871544.2899999991</v>
      </c>
      <c r="X674" s="159">
        <v>29179.08</v>
      </c>
      <c r="Y674" s="159">
        <v>4129601.39</v>
      </c>
      <c r="Z674" s="159">
        <v>1662228.18</v>
      </c>
      <c r="AA674" s="159">
        <v>0</v>
      </c>
      <c r="AB674" s="159">
        <v>1662228.18</v>
      </c>
      <c r="AC674" s="159">
        <v>405000</v>
      </c>
      <c r="AD674" s="159">
        <v>405000</v>
      </c>
      <c r="AE674" s="159">
        <v>2616434.61</v>
      </c>
      <c r="AF674" s="159">
        <v>2799686.85</v>
      </c>
      <c r="AG674" s="159">
        <v>7917.42</v>
      </c>
      <c r="AH674" s="159">
        <v>0</v>
      </c>
      <c r="AI674" s="159">
        <v>0</v>
      </c>
      <c r="AJ674" s="159">
        <v>0</v>
      </c>
    </row>
    <row r="675" spans="1:36">
      <c r="A675" s="153">
        <v>10</v>
      </c>
      <c r="B675" s="154">
        <v>10</v>
      </c>
      <c r="C675" s="154">
        <v>2</v>
      </c>
      <c r="D675" s="155">
        <v>2</v>
      </c>
      <c r="E675" s="155" t="s">
        <v>556</v>
      </c>
      <c r="F675" s="156" t="s">
        <v>3636</v>
      </c>
      <c r="G675" s="156" t="s">
        <v>556</v>
      </c>
      <c r="H675" s="156" t="s">
        <v>3638</v>
      </c>
      <c r="I675" s="155">
        <v>1010022</v>
      </c>
      <c r="J675" s="157" t="s">
        <v>1048</v>
      </c>
      <c r="K675" s="157"/>
      <c r="L675" s="155">
        <v>2022</v>
      </c>
      <c r="M675" s="158">
        <v>4129</v>
      </c>
      <c r="N675" s="159">
        <v>28234161.239999998</v>
      </c>
      <c r="O675" s="159">
        <v>24063323.329999998</v>
      </c>
      <c r="P675" s="159">
        <v>15109818.76</v>
      </c>
      <c r="Q675" s="159">
        <v>7231264</v>
      </c>
      <c r="R675" s="159">
        <v>7878554.7599999998</v>
      </c>
      <c r="S675" s="159">
        <v>4170837.91</v>
      </c>
      <c r="T675" s="159">
        <v>151050.54999999999</v>
      </c>
      <c r="U675" s="159">
        <v>26718774.420000002</v>
      </c>
      <c r="V675" s="159">
        <v>20920481.960000001</v>
      </c>
      <c r="W675" s="159">
        <v>8625725.9199999999</v>
      </c>
      <c r="X675" s="159">
        <v>26483.51</v>
      </c>
      <c r="Y675" s="159">
        <v>5798292.46</v>
      </c>
      <c r="Z675" s="159">
        <v>3532497.01</v>
      </c>
      <c r="AA675" s="159">
        <v>944817</v>
      </c>
      <c r="AB675" s="159">
        <v>2587680.0099999998</v>
      </c>
      <c r="AC675" s="159">
        <v>909396.94</v>
      </c>
      <c r="AD675" s="159">
        <v>909396.94</v>
      </c>
      <c r="AE675" s="159">
        <v>4104682.09</v>
      </c>
      <c r="AF675" s="159">
        <v>3142841.37</v>
      </c>
      <c r="AG675" s="159">
        <v>317866.92</v>
      </c>
      <c r="AH675" s="159">
        <v>244833.83</v>
      </c>
      <c r="AI675" s="159">
        <v>0</v>
      </c>
      <c r="AJ675" s="159">
        <v>0</v>
      </c>
    </row>
    <row r="676" spans="1:36">
      <c r="A676" s="153">
        <v>10</v>
      </c>
      <c r="B676" s="154">
        <v>10</v>
      </c>
      <c r="C676" s="154">
        <v>3</v>
      </c>
      <c r="D676" s="155">
        <v>2</v>
      </c>
      <c r="E676" s="155" t="s">
        <v>556</v>
      </c>
      <c r="F676" s="156" t="s">
        <v>3636</v>
      </c>
      <c r="G676" s="156" t="s">
        <v>556</v>
      </c>
      <c r="H676" s="156" t="s">
        <v>3639</v>
      </c>
      <c r="I676" s="155">
        <v>1010032</v>
      </c>
      <c r="J676" s="157" t="s">
        <v>2163</v>
      </c>
      <c r="K676" s="157"/>
      <c r="L676" s="155">
        <v>2022</v>
      </c>
      <c r="M676" s="158">
        <v>8412</v>
      </c>
      <c r="N676" s="159">
        <v>50242365.740000002</v>
      </c>
      <c r="O676" s="159">
        <v>44824079.770000003</v>
      </c>
      <c r="P676" s="159">
        <v>27620607.170000002</v>
      </c>
      <c r="Q676" s="159">
        <v>12608798</v>
      </c>
      <c r="R676" s="159">
        <v>15011809.17</v>
      </c>
      <c r="S676" s="159">
        <v>5418285.9699999997</v>
      </c>
      <c r="T676" s="159">
        <v>125795</v>
      </c>
      <c r="U676" s="159">
        <v>47044677.049999997</v>
      </c>
      <c r="V676" s="159">
        <v>42061183.5</v>
      </c>
      <c r="W676" s="159">
        <v>18175437.68</v>
      </c>
      <c r="X676" s="159">
        <v>19502.36</v>
      </c>
      <c r="Y676" s="159">
        <v>4983493.55</v>
      </c>
      <c r="Z676" s="159">
        <v>5047832.53</v>
      </c>
      <c r="AA676" s="159">
        <v>2738937</v>
      </c>
      <c r="AB676" s="159">
        <v>2308895.5300000003</v>
      </c>
      <c r="AC676" s="159">
        <v>650000</v>
      </c>
      <c r="AD676" s="159">
        <v>650000</v>
      </c>
      <c r="AE676" s="159">
        <v>5193086.03</v>
      </c>
      <c r="AF676" s="159">
        <v>2762896.27</v>
      </c>
      <c r="AG676" s="159">
        <v>166885.5</v>
      </c>
      <c r="AH676" s="159">
        <v>146590.26</v>
      </c>
      <c r="AI676" s="159">
        <v>0</v>
      </c>
      <c r="AJ676" s="159">
        <v>4149.03</v>
      </c>
    </row>
    <row r="677" spans="1:36">
      <c r="A677" s="153">
        <v>10</v>
      </c>
      <c r="B677" s="154">
        <v>10</v>
      </c>
      <c r="C677" s="154">
        <v>4</v>
      </c>
      <c r="D677" s="155">
        <v>2</v>
      </c>
      <c r="E677" s="155" t="s">
        <v>556</v>
      </c>
      <c r="F677" s="156" t="s">
        <v>3636</v>
      </c>
      <c r="G677" s="156" t="s">
        <v>556</v>
      </c>
      <c r="H677" s="156" t="s">
        <v>3640</v>
      </c>
      <c r="I677" s="155">
        <v>1010042</v>
      </c>
      <c r="J677" s="157" t="s">
        <v>2162</v>
      </c>
      <c r="K677" s="157"/>
      <c r="L677" s="155">
        <v>2022</v>
      </c>
      <c r="M677" s="158">
        <v>6038</v>
      </c>
      <c r="N677" s="159">
        <v>43813348.030000001</v>
      </c>
      <c r="O677" s="159">
        <v>41281205.520000003</v>
      </c>
      <c r="P677" s="159">
        <v>20731368.57</v>
      </c>
      <c r="Q677" s="159">
        <v>7831019</v>
      </c>
      <c r="R677" s="159">
        <v>12900349.57</v>
      </c>
      <c r="S677" s="159">
        <v>2532142.5099999998</v>
      </c>
      <c r="T677" s="159">
        <v>0</v>
      </c>
      <c r="U677" s="159">
        <v>37230615.93</v>
      </c>
      <c r="V677" s="159">
        <v>33432397.059999999</v>
      </c>
      <c r="W677" s="159">
        <v>10776441.189999999</v>
      </c>
      <c r="X677" s="159">
        <v>1001.2</v>
      </c>
      <c r="Y677" s="159">
        <v>3798218.87</v>
      </c>
      <c r="Z677" s="159">
        <v>6211334.4699999997</v>
      </c>
      <c r="AA677" s="159">
        <v>0</v>
      </c>
      <c r="AB677" s="159">
        <v>6211334.4699999997</v>
      </c>
      <c r="AC677" s="159">
        <v>371166.96</v>
      </c>
      <c r="AD677" s="159">
        <v>371166.96</v>
      </c>
      <c r="AE677" s="159">
        <v>794102.4</v>
      </c>
      <c r="AF677" s="159">
        <v>7848808.46</v>
      </c>
      <c r="AG677" s="159">
        <v>265578.73</v>
      </c>
      <c r="AH677" s="159">
        <v>362753.77</v>
      </c>
      <c r="AI677" s="159">
        <v>0</v>
      </c>
      <c r="AJ677" s="159">
        <v>0</v>
      </c>
    </row>
    <row r="678" spans="1:36">
      <c r="A678" s="153">
        <v>10</v>
      </c>
      <c r="B678" s="154">
        <v>10</v>
      </c>
      <c r="C678" s="154">
        <v>5</v>
      </c>
      <c r="D678" s="155">
        <v>2</v>
      </c>
      <c r="E678" s="155" t="s">
        <v>556</v>
      </c>
      <c r="F678" s="156" t="s">
        <v>3636</v>
      </c>
      <c r="G678" s="156" t="s">
        <v>556</v>
      </c>
      <c r="H678" s="156" t="s">
        <v>3641</v>
      </c>
      <c r="I678" s="155">
        <v>1010052</v>
      </c>
      <c r="J678" s="157" t="s">
        <v>2161</v>
      </c>
      <c r="K678" s="157"/>
      <c r="L678" s="155">
        <v>2022</v>
      </c>
      <c r="M678" s="158">
        <v>3387</v>
      </c>
      <c r="N678" s="159">
        <v>21024267.34</v>
      </c>
      <c r="O678" s="159">
        <v>18004017.789999999</v>
      </c>
      <c r="P678" s="159">
        <v>13416311.49</v>
      </c>
      <c r="Q678" s="159">
        <v>7232439</v>
      </c>
      <c r="R678" s="159">
        <v>6183872.4900000002</v>
      </c>
      <c r="S678" s="159">
        <v>3020249.55</v>
      </c>
      <c r="T678" s="159">
        <v>521141.55</v>
      </c>
      <c r="U678" s="159">
        <v>17888563.699999999</v>
      </c>
      <c r="V678" s="159">
        <v>16976497.149999999</v>
      </c>
      <c r="W678" s="159">
        <v>6867246.5</v>
      </c>
      <c r="X678" s="159">
        <v>5290.76</v>
      </c>
      <c r="Y678" s="159">
        <v>912066.55</v>
      </c>
      <c r="Z678" s="159">
        <v>1084512.6599999999</v>
      </c>
      <c r="AA678" s="159">
        <v>0</v>
      </c>
      <c r="AB678" s="159">
        <v>1084512.6599999999</v>
      </c>
      <c r="AC678" s="159">
        <v>220000</v>
      </c>
      <c r="AD678" s="159">
        <v>220000</v>
      </c>
      <c r="AE678" s="159">
        <v>330000</v>
      </c>
      <c r="AF678" s="159">
        <v>1027520.64</v>
      </c>
      <c r="AG678" s="159">
        <v>0</v>
      </c>
      <c r="AH678" s="159">
        <v>0</v>
      </c>
      <c r="AI678" s="159">
        <v>0</v>
      </c>
      <c r="AJ678" s="159">
        <v>0</v>
      </c>
    </row>
    <row r="679" spans="1:36">
      <c r="A679" s="153">
        <v>10</v>
      </c>
      <c r="B679" s="154">
        <v>10</v>
      </c>
      <c r="C679" s="154">
        <v>6</v>
      </c>
      <c r="D679" s="155">
        <v>2</v>
      </c>
      <c r="E679" s="155" t="s">
        <v>556</v>
      </c>
      <c r="F679" s="156" t="s">
        <v>3636</v>
      </c>
      <c r="G679" s="156" t="s">
        <v>556</v>
      </c>
      <c r="H679" s="156" t="s">
        <v>3642</v>
      </c>
      <c r="I679" s="155">
        <v>1010062</v>
      </c>
      <c r="J679" s="157" t="s">
        <v>2047</v>
      </c>
      <c r="K679" s="157"/>
      <c r="L679" s="155">
        <v>2022</v>
      </c>
      <c r="M679" s="158">
        <v>12856</v>
      </c>
      <c r="N679" s="159">
        <v>78091873.120000005</v>
      </c>
      <c r="O679" s="159">
        <v>69406341.420000002</v>
      </c>
      <c r="P679" s="159">
        <v>38204422.350000001</v>
      </c>
      <c r="Q679" s="159">
        <v>16204182</v>
      </c>
      <c r="R679" s="159">
        <v>22000240.350000001</v>
      </c>
      <c r="S679" s="159">
        <v>8685531.6999999993</v>
      </c>
      <c r="T679" s="159">
        <v>109000</v>
      </c>
      <c r="U679" s="159">
        <v>81898159.030000001</v>
      </c>
      <c r="V679" s="159">
        <v>61610219.740000002</v>
      </c>
      <c r="W679" s="159">
        <v>20230864.190000001</v>
      </c>
      <c r="X679" s="159">
        <v>308133.82</v>
      </c>
      <c r="Y679" s="159">
        <v>20287939.289999999</v>
      </c>
      <c r="Z679" s="159">
        <v>9428541.1799999997</v>
      </c>
      <c r="AA679" s="159">
        <v>4500000</v>
      </c>
      <c r="AB679" s="159">
        <v>4928541.18</v>
      </c>
      <c r="AC679" s="159">
        <v>2742626.56</v>
      </c>
      <c r="AD679" s="159">
        <v>2742626.56</v>
      </c>
      <c r="AE679" s="159">
        <v>32332479.969999999</v>
      </c>
      <c r="AF679" s="159">
        <v>7796121.6799999997</v>
      </c>
      <c r="AG679" s="159">
        <v>124962.46</v>
      </c>
      <c r="AH679" s="159">
        <v>277345.81</v>
      </c>
      <c r="AI679" s="159">
        <v>0</v>
      </c>
      <c r="AJ679" s="159">
        <v>55573.27</v>
      </c>
    </row>
    <row r="680" spans="1:36">
      <c r="A680" s="153">
        <v>10</v>
      </c>
      <c r="B680" s="154">
        <v>10</v>
      </c>
      <c r="C680" s="154">
        <v>7</v>
      </c>
      <c r="D680" s="155">
        <v>2</v>
      </c>
      <c r="E680" s="155" t="s">
        <v>556</v>
      </c>
      <c r="F680" s="156" t="s">
        <v>3636</v>
      </c>
      <c r="G680" s="156" t="s">
        <v>556</v>
      </c>
      <c r="H680" s="156" t="s">
        <v>3643</v>
      </c>
      <c r="I680" s="155">
        <v>1010072</v>
      </c>
      <c r="J680" s="157" t="s">
        <v>2160</v>
      </c>
      <c r="K680" s="157"/>
      <c r="L680" s="155">
        <v>2022</v>
      </c>
      <c r="M680" s="158">
        <v>3475</v>
      </c>
      <c r="N680" s="159">
        <v>20849991.449999999</v>
      </c>
      <c r="O680" s="159">
        <v>17828556.879999999</v>
      </c>
      <c r="P680" s="159">
        <v>13154844.030000001</v>
      </c>
      <c r="Q680" s="159">
        <v>7176986</v>
      </c>
      <c r="R680" s="159">
        <v>5977858.0300000003</v>
      </c>
      <c r="S680" s="159">
        <v>3021434.57</v>
      </c>
      <c r="T680" s="159">
        <v>60238.2</v>
      </c>
      <c r="U680" s="159">
        <v>17879454.07</v>
      </c>
      <c r="V680" s="159">
        <v>16348377.77</v>
      </c>
      <c r="W680" s="159">
        <v>7038741.1299999999</v>
      </c>
      <c r="X680" s="159">
        <v>32354.35</v>
      </c>
      <c r="Y680" s="159">
        <v>1531076.3</v>
      </c>
      <c r="Z680" s="159">
        <v>878338.07</v>
      </c>
      <c r="AA680" s="159">
        <v>0</v>
      </c>
      <c r="AB680" s="159">
        <v>878338.07</v>
      </c>
      <c r="AC680" s="159">
        <v>453148.36</v>
      </c>
      <c r="AD680" s="159">
        <v>453148.36</v>
      </c>
      <c r="AE680" s="159">
        <v>2458650.35</v>
      </c>
      <c r="AF680" s="159">
        <v>1480179.11</v>
      </c>
      <c r="AG680" s="159">
        <v>0</v>
      </c>
      <c r="AH680" s="159">
        <v>0</v>
      </c>
      <c r="AI680" s="159">
        <v>0</v>
      </c>
      <c r="AJ680" s="159">
        <v>0</v>
      </c>
    </row>
    <row r="681" spans="1:36">
      <c r="A681" s="153">
        <v>10</v>
      </c>
      <c r="B681" s="154">
        <v>10</v>
      </c>
      <c r="C681" s="154">
        <v>8</v>
      </c>
      <c r="D681" s="155">
        <v>2</v>
      </c>
      <c r="E681" s="155" t="s">
        <v>556</v>
      </c>
      <c r="F681" s="156" t="s">
        <v>3636</v>
      </c>
      <c r="G681" s="156" t="s">
        <v>556</v>
      </c>
      <c r="H681" s="156" t="s">
        <v>3644</v>
      </c>
      <c r="I681" s="155">
        <v>1010082</v>
      </c>
      <c r="J681" s="157" t="s">
        <v>2159</v>
      </c>
      <c r="K681" s="157"/>
      <c r="L681" s="155">
        <v>2022</v>
      </c>
      <c r="M681" s="158">
        <v>12290</v>
      </c>
      <c r="N681" s="159">
        <v>73718024.909999996</v>
      </c>
      <c r="O681" s="159">
        <v>64096493.079999998</v>
      </c>
      <c r="P681" s="159">
        <v>45083568.350000001</v>
      </c>
      <c r="Q681" s="159">
        <v>23638476</v>
      </c>
      <c r="R681" s="159">
        <v>21445092.350000001</v>
      </c>
      <c r="S681" s="159">
        <v>9621531.8300000001</v>
      </c>
      <c r="T681" s="159">
        <v>154658.29999999999</v>
      </c>
      <c r="U681" s="159">
        <v>70156251.069999993</v>
      </c>
      <c r="V681" s="159">
        <v>59554955.450000003</v>
      </c>
      <c r="W681" s="159">
        <v>25677792.420000002</v>
      </c>
      <c r="X681" s="159">
        <v>396872.94</v>
      </c>
      <c r="Y681" s="159">
        <v>10601295.619999999</v>
      </c>
      <c r="Z681" s="159">
        <v>10028870.07</v>
      </c>
      <c r="AA681" s="159">
        <v>4500506</v>
      </c>
      <c r="AB681" s="159">
        <v>5528364.0700000003</v>
      </c>
      <c r="AC681" s="159">
        <v>2444222</v>
      </c>
      <c r="AD681" s="159">
        <v>2444222</v>
      </c>
      <c r="AE681" s="159">
        <v>30198506.280000001</v>
      </c>
      <c r="AF681" s="159">
        <v>4541537.63</v>
      </c>
      <c r="AG681" s="159">
        <v>96606.48</v>
      </c>
      <c r="AH681" s="159">
        <v>200115.19</v>
      </c>
      <c r="AI681" s="159">
        <v>0</v>
      </c>
      <c r="AJ681" s="159">
        <v>0</v>
      </c>
    </row>
    <row r="682" spans="1:36">
      <c r="A682" s="153">
        <v>10</v>
      </c>
      <c r="B682" s="154">
        <v>10</v>
      </c>
      <c r="C682" s="154">
        <v>9</v>
      </c>
      <c r="D682" s="155">
        <v>3</v>
      </c>
      <c r="E682" s="155" t="s">
        <v>556</v>
      </c>
      <c r="F682" s="156" t="s">
        <v>3645</v>
      </c>
      <c r="G682" s="156" t="s">
        <v>556</v>
      </c>
      <c r="H682" s="156" t="s">
        <v>3646</v>
      </c>
      <c r="I682" s="155">
        <v>1010093</v>
      </c>
      <c r="J682" s="157" t="s">
        <v>2158</v>
      </c>
      <c r="K682" s="157"/>
      <c r="L682" s="155">
        <v>2022</v>
      </c>
      <c r="M682" s="158">
        <v>16266</v>
      </c>
      <c r="N682" s="159">
        <v>101237943.7</v>
      </c>
      <c r="O682" s="159">
        <v>89150297.840000004</v>
      </c>
      <c r="P682" s="159">
        <v>52987025.43</v>
      </c>
      <c r="Q682" s="159">
        <v>24058049</v>
      </c>
      <c r="R682" s="159">
        <v>28928976.43</v>
      </c>
      <c r="S682" s="159">
        <v>12087645.859999999</v>
      </c>
      <c r="T682" s="159">
        <v>384858.4</v>
      </c>
      <c r="U682" s="159">
        <v>106084290.98</v>
      </c>
      <c r="V682" s="159">
        <v>78993266.359999999</v>
      </c>
      <c r="W682" s="159">
        <v>31317711.649999999</v>
      </c>
      <c r="X682" s="159">
        <v>140827.07999999999</v>
      </c>
      <c r="Y682" s="159">
        <v>27091024.620000001</v>
      </c>
      <c r="Z682" s="159">
        <v>25185639.100000001</v>
      </c>
      <c r="AA682" s="159">
        <v>12000000</v>
      </c>
      <c r="AB682" s="159">
        <v>13185639.100000001</v>
      </c>
      <c r="AC682" s="159">
        <v>5008250</v>
      </c>
      <c r="AD682" s="159">
        <v>5008250</v>
      </c>
      <c r="AE682" s="159">
        <v>24169750</v>
      </c>
      <c r="AF682" s="159">
        <v>10157031.48</v>
      </c>
      <c r="AG682" s="159">
        <v>252104.44</v>
      </c>
      <c r="AH682" s="159">
        <v>278223.05</v>
      </c>
      <c r="AI682" s="159">
        <v>0</v>
      </c>
      <c r="AJ682" s="159">
        <v>0</v>
      </c>
    </row>
    <row r="683" spans="1:36">
      <c r="A683" s="153">
        <v>10</v>
      </c>
      <c r="B683" s="154">
        <v>10</v>
      </c>
      <c r="C683" s="154">
        <v>10</v>
      </c>
      <c r="D683" s="155">
        <v>2</v>
      </c>
      <c r="E683" s="155" t="s">
        <v>556</v>
      </c>
      <c r="F683" s="156" t="s">
        <v>3636</v>
      </c>
      <c r="G683" s="156" t="s">
        <v>556</v>
      </c>
      <c r="H683" s="156" t="s">
        <v>3647</v>
      </c>
      <c r="I683" s="155">
        <v>1010102</v>
      </c>
      <c r="J683" s="157" t="s">
        <v>2157</v>
      </c>
      <c r="K683" s="157"/>
      <c r="L683" s="155">
        <v>2022</v>
      </c>
      <c r="M683" s="158">
        <v>11994</v>
      </c>
      <c r="N683" s="159">
        <v>73423643.060000002</v>
      </c>
      <c r="O683" s="159">
        <v>68432309.140000001</v>
      </c>
      <c r="P683" s="159">
        <v>36512150.390000001</v>
      </c>
      <c r="Q683" s="159">
        <v>15643449</v>
      </c>
      <c r="R683" s="159">
        <v>20868701.390000001</v>
      </c>
      <c r="S683" s="159">
        <v>4991333.92</v>
      </c>
      <c r="T683" s="159">
        <v>478340.68</v>
      </c>
      <c r="U683" s="159">
        <v>69389840.689999998</v>
      </c>
      <c r="V683" s="159">
        <v>59453169.969999999</v>
      </c>
      <c r="W683" s="159">
        <v>21440872.370000001</v>
      </c>
      <c r="X683" s="159">
        <v>105917.5</v>
      </c>
      <c r="Y683" s="159">
        <v>9936670.7200000007</v>
      </c>
      <c r="Z683" s="159">
        <v>10212545</v>
      </c>
      <c r="AA683" s="159">
        <v>3800000</v>
      </c>
      <c r="AB683" s="159">
        <v>6412545</v>
      </c>
      <c r="AC683" s="159">
        <v>2800053.6</v>
      </c>
      <c r="AD683" s="159">
        <v>2800053.6</v>
      </c>
      <c r="AE683" s="159">
        <v>13879386.4</v>
      </c>
      <c r="AF683" s="159">
        <v>8979139.1699999999</v>
      </c>
      <c r="AG683" s="159">
        <v>0</v>
      </c>
      <c r="AH683" s="159">
        <v>0</v>
      </c>
      <c r="AI683" s="159">
        <v>0</v>
      </c>
      <c r="AJ683" s="159">
        <v>0</v>
      </c>
    </row>
    <row r="684" spans="1:36">
      <c r="A684" s="153">
        <v>10</v>
      </c>
      <c r="B684" s="154">
        <v>10</v>
      </c>
      <c r="C684" s="154">
        <v>11</v>
      </c>
      <c r="D684" s="155">
        <v>3</v>
      </c>
      <c r="E684" s="155" t="s">
        <v>556</v>
      </c>
      <c r="F684" s="156" t="s">
        <v>3645</v>
      </c>
      <c r="G684" s="156" t="s">
        <v>556</v>
      </c>
      <c r="H684" s="156" t="s">
        <v>3648</v>
      </c>
      <c r="I684" s="155">
        <v>1010113</v>
      </c>
      <c r="J684" s="157" t="s">
        <v>2156</v>
      </c>
      <c r="K684" s="157"/>
      <c r="L684" s="155">
        <v>2022</v>
      </c>
      <c r="M684" s="158">
        <v>7837</v>
      </c>
      <c r="N684" s="159">
        <v>55423476.009999998</v>
      </c>
      <c r="O684" s="159">
        <v>49170795.280000001</v>
      </c>
      <c r="P684" s="159">
        <v>25246925.359999999</v>
      </c>
      <c r="Q684" s="159">
        <v>9953081</v>
      </c>
      <c r="R684" s="159">
        <v>15293844.359999999</v>
      </c>
      <c r="S684" s="159">
        <v>6252680.7300000004</v>
      </c>
      <c r="T684" s="159">
        <v>886376</v>
      </c>
      <c r="U684" s="159">
        <v>57787121.850000001</v>
      </c>
      <c r="V684" s="159">
        <v>42225337.079999998</v>
      </c>
      <c r="W684" s="159">
        <v>15021539.390000001</v>
      </c>
      <c r="X684" s="159">
        <v>76554.63</v>
      </c>
      <c r="Y684" s="159">
        <v>15561784.77</v>
      </c>
      <c r="Z684" s="159">
        <v>9520069.5600000005</v>
      </c>
      <c r="AA684" s="159">
        <v>4870434</v>
      </c>
      <c r="AB684" s="159">
        <v>4649635.5600000005</v>
      </c>
      <c r="AC684" s="159">
        <v>3108000</v>
      </c>
      <c r="AD684" s="159">
        <v>3108000</v>
      </c>
      <c r="AE684" s="159">
        <v>11589384</v>
      </c>
      <c r="AF684" s="159">
        <v>6945458.2000000002</v>
      </c>
      <c r="AG684" s="159">
        <v>334099.19</v>
      </c>
      <c r="AH684" s="159">
        <v>165662.87</v>
      </c>
      <c r="AI684" s="159">
        <v>0</v>
      </c>
      <c r="AJ684" s="159">
        <v>0</v>
      </c>
    </row>
    <row r="685" spans="1:36">
      <c r="A685" s="153">
        <v>10</v>
      </c>
      <c r="B685" s="154">
        <v>11</v>
      </c>
      <c r="C685" s="154">
        <v>1</v>
      </c>
      <c r="D685" s="155">
        <v>2</v>
      </c>
      <c r="E685" s="155" t="s">
        <v>556</v>
      </c>
      <c r="F685" s="156" t="s">
        <v>3649</v>
      </c>
      <c r="G685" s="156" t="s">
        <v>556</v>
      </c>
      <c r="H685" s="156" t="s">
        <v>3650</v>
      </c>
      <c r="I685" s="155">
        <v>1011012</v>
      </c>
      <c r="J685" s="157" t="s">
        <v>2155</v>
      </c>
      <c r="K685" s="157"/>
      <c r="L685" s="155">
        <v>2022</v>
      </c>
      <c r="M685" s="158">
        <v>3928</v>
      </c>
      <c r="N685" s="159">
        <v>30477019.719999999</v>
      </c>
      <c r="O685" s="159">
        <v>23475688.02</v>
      </c>
      <c r="P685" s="159">
        <v>16112238.859999999</v>
      </c>
      <c r="Q685" s="159">
        <v>8436397</v>
      </c>
      <c r="R685" s="159">
        <v>7675841.8600000003</v>
      </c>
      <c r="S685" s="159">
        <v>7001331.7000000002</v>
      </c>
      <c r="T685" s="159">
        <v>3110</v>
      </c>
      <c r="U685" s="159">
        <v>27248602.949999999</v>
      </c>
      <c r="V685" s="159">
        <v>20080852.789999999</v>
      </c>
      <c r="W685" s="159">
        <v>8189194.6100000003</v>
      </c>
      <c r="X685" s="159">
        <v>80300.479999999996</v>
      </c>
      <c r="Y685" s="159">
        <v>7167750.1600000001</v>
      </c>
      <c r="Z685" s="159">
        <v>3065207.07</v>
      </c>
      <c r="AA685" s="159">
        <v>145717</v>
      </c>
      <c r="AB685" s="159">
        <v>2919490.07</v>
      </c>
      <c r="AC685" s="159">
        <v>867211</v>
      </c>
      <c r="AD685" s="159">
        <v>867211</v>
      </c>
      <c r="AE685" s="159">
        <v>8370173.5499999998</v>
      </c>
      <c r="AF685" s="159">
        <v>3394835.23</v>
      </c>
      <c r="AG685" s="159">
        <v>0</v>
      </c>
      <c r="AH685" s="159">
        <v>0</v>
      </c>
      <c r="AI685" s="159">
        <v>0</v>
      </c>
      <c r="AJ685" s="159">
        <v>0</v>
      </c>
    </row>
    <row r="686" spans="1:36">
      <c r="A686" s="153">
        <v>10</v>
      </c>
      <c r="B686" s="154">
        <v>11</v>
      </c>
      <c r="C686" s="154">
        <v>2</v>
      </c>
      <c r="D686" s="155">
        <v>2</v>
      </c>
      <c r="E686" s="155" t="s">
        <v>556</v>
      </c>
      <c r="F686" s="156" t="s">
        <v>3649</v>
      </c>
      <c r="G686" s="156" t="s">
        <v>556</v>
      </c>
      <c r="H686" s="156" t="s">
        <v>3651</v>
      </c>
      <c r="I686" s="155">
        <v>1011022</v>
      </c>
      <c r="J686" s="157" t="s">
        <v>2154</v>
      </c>
      <c r="K686" s="157"/>
      <c r="L686" s="155">
        <v>2022</v>
      </c>
      <c r="M686" s="158">
        <v>3471</v>
      </c>
      <c r="N686" s="159">
        <v>24407171.300000001</v>
      </c>
      <c r="O686" s="159">
        <v>20256675.260000002</v>
      </c>
      <c r="P686" s="159">
        <v>13261052.809999999</v>
      </c>
      <c r="Q686" s="159">
        <v>5996964</v>
      </c>
      <c r="R686" s="159">
        <v>7264088.8099999996</v>
      </c>
      <c r="S686" s="159">
        <v>4150496.04</v>
      </c>
      <c r="T686" s="159">
        <v>635088.17000000004</v>
      </c>
      <c r="U686" s="159">
        <v>20603678.600000001</v>
      </c>
      <c r="V686" s="159">
        <v>17542818.27</v>
      </c>
      <c r="W686" s="159">
        <v>6376805.8899999997</v>
      </c>
      <c r="X686" s="159">
        <v>28390.75</v>
      </c>
      <c r="Y686" s="159">
        <v>3060860.33</v>
      </c>
      <c r="Z686" s="159">
        <v>1694725.72</v>
      </c>
      <c r="AA686" s="159">
        <v>170507</v>
      </c>
      <c r="AB686" s="159">
        <v>1524218.72</v>
      </c>
      <c r="AC686" s="159">
        <v>470000</v>
      </c>
      <c r="AD686" s="159">
        <v>470000</v>
      </c>
      <c r="AE686" s="159">
        <v>2825507</v>
      </c>
      <c r="AF686" s="159">
        <v>2713856.99</v>
      </c>
      <c r="AG686" s="159">
        <v>590879.99</v>
      </c>
      <c r="AH686" s="159">
        <v>637982.55000000005</v>
      </c>
      <c r="AI686" s="159">
        <v>0</v>
      </c>
      <c r="AJ686" s="159">
        <v>0</v>
      </c>
    </row>
    <row r="687" spans="1:36">
      <c r="A687" s="153">
        <v>10</v>
      </c>
      <c r="B687" s="154">
        <v>11</v>
      </c>
      <c r="C687" s="154">
        <v>3</v>
      </c>
      <c r="D687" s="155">
        <v>3</v>
      </c>
      <c r="E687" s="155" t="s">
        <v>556</v>
      </c>
      <c r="F687" s="156" t="s">
        <v>3652</v>
      </c>
      <c r="G687" s="156" t="s">
        <v>556</v>
      </c>
      <c r="H687" s="156" t="s">
        <v>3653</v>
      </c>
      <c r="I687" s="155">
        <v>1011033</v>
      </c>
      <c r="J687" s="157" t="s">
        <v>2153</v>
      </c>
      <c r="K687" s="157"/>
      <c r="L687" s="155">
        <v>2022</v>
      </c>
      <c r="M687" s="158">
        <v>15283</v>
      </c>
      <c r="N687" s="159">
        <v>106754020.48999999</v>
      </c>
      <c r="O687" s="159">
        <v>94769749.930000007</v>
      </c>
      <c r="P687" s="159">
        <v>44499733.739999995</v>
      </c>
      <c r="Q687" s="159">
        <v>19322585</v>
      </c>
      <c r="R687" s="159">
        <v>25177148.739999998</v>
      </c>
      <c r="S687" s="159">
        <v>11984270.560000001</v>
      </c>
      <c r="T687" s="159">
        <v>945195.75</v>
      </c>
      <c r="U687" s="159">
        <v>77970654.620000005</v>
      </c>
      <c r="V687" s="159">
        <v>63246816.619999997</v>
      </c>
      <c r="W687" s="159">
        <v>19610945.18</v>
      </c>
      <c r="X687" s="159">
        <v>537502.18999999994</v>
      </c>
      <c r="Y687" s="159">
        <v>14723838</v>
      </c>
      <c r="Z687" s="159">
        <v>15461709.470000001</v>
      </c>
      <c r="AA687" s="159">
        <v>0</v>
      </c>
      <c r="AB687" s="159">
        <v>15461709.470000001</v>
      </c>
      <c r="AC687" s="159">
        <v>3304829.68</v>
      </c>
      <c r="AD687" s="159">
        <v>3304829.68</v>
      </c>
      <c r="AE687" s="159">
        <v>48895594.859999999</v>
      </c>
      <c r="AF687" s="159">
        <v>31522933.309999999</v>
      </c>
      <c r="AG687" s="159">
        <v>182418.06</v>
      </c>
      <c r="AH687" s="159">
        <v>407896.56</v>
      </c>
      <c r="AI687" s="159">
        <v>0</v>
      </c>
      <c r="AJ687" s="159">
        <v>0</v>
      </c>
    </row>
    <row r="688" spans="1:36">
      <c r="A688" s="153">
        <v>10</v>
      </c>
      <c r="B688" s="154">
        <v>11</v>
      </c>
      <c r="C688" s="154">
        <v>4</v>
      </c>
      <c r="D688" s="155">
        <v>3</v>
      </c>
      <c r="E688" s="155" t="s">
        <v>556</v>
      </c>
      <c r="F688" s="156" t="s">
        <v>3652</v>
      </c>
      <c r="G688" s="156" t="s">
        <v>556</v>
      </c>
      <c r="H688" s="156" t="s">
        <v>3654</v>
      </c>
      <c r="I688" s="155">
        <v>1011043</v>
      </c>
      <c r="J688" s="157" t="s">
        <v>2152</v>
      </c>
      <c r="K688" s="157"/>
      <c r="L688" s="155">
        <v>2022</v>
      </c>
      <c r="M688" s="158">
        <v>6923</v>
      </c>
      <c r="N688" s="159">
        <v>69115838.810000002</v>
      </c>
      <c r="O688" s="159">
        <v>53942510.549999997</v>
      </c>
      <c r="P688" s="159">
        <v>23491128.050000001</v>
      </c>
      <c r="Q688" s="159">
        <v>10163939</v>
      </c>
      <c r="R688" s="159">
        <v>13327189.050000001</v>
      </c>
      <c r="S688" s="159">
        <v>15173328.26</v>
      </c>
      <c r="T688" s="159">
        <v>985220</v>
      </c>
      <c r="U688" s="159">
        <v>73287255.599999994</v>
      </c>
      <c r="V688" s="159">
        <v>42168919.369999997</v>
      </c>
      <c r="W688" s="159">
        <v>15490259.15</v>
      </c>
      <c r="X688" s="159">
        <v>786352.65</v>
      </c>
      <c r="Y688" s="159">
        <v>31118336.23</v>
      </c>
      <c r="Z688" s="159">
        <v>26540908.850000001</v>
      </c>
      <c r="AA688" s="159">
        <v>14486725.41</v>
      </c>
      <c r="AB688" s="159">
        <v>12054183.440000001</v>
      </c>
      <c r="AC688" s="159">
        <v>2952775.98</v>
      </c>
      <c r="AD688" s="159">
        <v>2952775.98</v>
      </c>
      <c r="AE688" s="159">
        <v>63638173.869999997</v>
      </c>
      <c r="AF688" s="159">
        <v>11773591.18</v>
      </c>
      <c r="AG688" s="159">
        <v>708516</v>
      </c>
      <c r="AH688" s="159">
        <v>928328.99</v>
      </c>
      <c r="AI688" s="159">
        <v>0</v>
      </c>
      <c r="AJ688" s="159">
        <v>0</v>
      </c>
    </row>
    <row r="689" spans="1:36">
      <c r="A689" s="153">
        <v>10</v>
      </c>
      <c r="B689" s="154">
        <v>11</v>
      </c>
      <c r="C689" s="154">
        <v>5</v>
      </c>
      <c r="D689" s="155">
        <v>2</v>
      </c>
      <c r="E689" s="155" t="s">
        <v>556</v>
      </c>
      <c r="F689" s="156" t="s">
        <v>3649</v>
      </c>
      <c r="G689" s="156" t="s">
        <v>556</v>
      </c>
      <c r="H689" s="156" t="s">
        <v>3655</v>
      </c>
      <c r="I689" s="155">
        <v>1011052</v>
      </c>
      <c r="J689" s="157" t="s">
        <v>2151</v>
      </c>
      <c r="K689" s="157"/>
      <c r="L689" s="155">
        <v>2022</v>
      </c>
      <c r="M689" s="158">
        <v>6220</v>
      </c>
      <c r="N689" s="159">
        <v>40859559.75</v>
      </c>
      <c r="O689" s="159">
        <v>34872430.479999997</v>
      </c>
      <c r="P689" s="159">
        <v>18071434.469999999</v>
      </c>
      <c r="Q689" s="159">
        <v>6349009</v>
      </c>
      <c r="R689" s="159">
        <v>11722425.470000001</v>
      </c>
      <c r="S689" s="159">
        <v>5987129.2699999996</v>
      </c>
      <c r="T689" s="159">
        <v>58200</v>
      </c>
      <c r="U689" s="159">
        <v>38233695.960000001</v>
      </c>
      <c r="V689" s="159">
        <v>28740790.73</v>
      </c>
      <c r="W689" s="159">
        <v>10529807.470000001</v>
      </c>
      <c r="X689" s="159">
        <v>9195.98</v>
      </c>
      <c r="Y689" s="159">
        <v>9492905.2300000004</v>
      </c>
      <c r="Z689" s="159">
        <v>4966658.2300000004</v>
      </c>
      <c r="AA689" s="159">
        <v>496335</v>
      </c>
      <c r="AB689" s="159">
        <v>4470323.2300000004</v>
      </c>
      <c r="AC689" s="159">
        <v>560732.61</v>
      </c>
      <c r="AD689" s="159">
        <v>560732.61</v>
      </c>
      <c r="AE689" s="159">
        <v>1044612.85</v>
      </c>
      <c r="AF689" s="159">
        <v>6131639.75</v>
      </c>
      <c r="AG689" s="159">
        <v>396164</v>
      </c>
      <c r="AH689" s="159">
        <v>509776.49</v>
      </c>
      <c r="AI689" s="159">
        <v>0</v>
      </c>
      <c r="AJ689" s="159">
        <v>0</v>
      </c>
    </row>
    <row r="690" spans="1:36">
      <c r="A690" s="153">
        <v>10</v>
      </c>
      <c r="B690" s="154">
        <v>11</v>
      </c>
      <c r="C690" s="154">
        <v>6</v>
      </c>
      <c r="D690" s="155">
        <v>2</v>
      </c>
      <c r="E690" s="155" t="s">
        <v>556</v>
      </c>
      <c r="F690" s="156" t="s">
        <v>3649</v>
      </c>
      <c r="G690" s="156" t="s">
        <v>556</v>
      </c>
      <c r="H690" s="156" t="s">
        <v>3656</v>
      </c>
      <c r="I690" s="155">
        <v>1011062</v>
      </c>
      <c r="J690" s="157" t="s">
        <v>2150</v>
      </c>
      <c r="K690" s="157"/>
      <c r="L690" s="155">
        <v>2022</v>
      </c>
      <c r="M690" s="158">
        <v>4918</v>
      </c>
      <c r="N690" s="159">
        <v>31190925.109999999</v>
      </c>
      <c r="O690" s="159">
        <v>26076646.120000001</v>
      </c>
      <c r="P690" s="159">
        <v>18034337.289999999</v>
      </c>
      <c r="Q690" s="159">
        <v>9207536</v>
      </c>
      <c r="R690" s="159">
        <v>8826801.2899999991</v>
      </c>
      <c r="S690" s="159">
        <v>5114278.99</v>
      </c>
      <c r="T690" s="159">
        <v>0</v>
      </c>
      <c r="U690" s="159">
        <v>25795117.809999999</v>
      </c>
      <c r="V690" s="159">
        <v>23420177.609999999</v>
      </c>
      <c r="W690" s="159">
        <v>9488108.5199999996</v>
      </c>
      <c r="X690" s="159">
        <v>132269.57</v>
      </c>
      <c r="Y690" s="159">
        <v>2374940.2000000002</v>
      </c>
      <c r="Z690" s="159">
        <v>2424988.16</v>
      </c>
      <c r="AA690" s="159">
        <v>0</v>
      </c>
      <c r="AB690" s="159">
        <v>2424988.16</v>
      </c>
      <c r="AC690" s="159">
        <v>1240433.3799999999</v>
      </c>
      <c r="AD690" s="159">
        <v>1240433.3799999999</v>
      </c>
      <c r="AE690" s="159">
        <v>8273680.0999999996</v>
      </c>
      <c r="AF690" s="159">
        <v>2656468.5099999998</v>
      </c>
      <c r="AG690" s="159">
        <v>0</v>
      </c>
      <c r="AH690" s="159">
        <v>0</v>
      </c>
      <c r="AI690" s="159">
        <v>0</v>
      </c>
      <c r="AJ690" s="159">
        <v>0</v>
      </c>
    </row>
    <row r="691" spans="1:36">
      <c r="A691" s="153">
        <v>10</v>
      </c>
      <c r="B691" s="154">
        <v>12</v>
      </c>
      <c r="C691" s="154">
        <v>1</v>
      </c>
      <c r="D691" s="155">
        <v>1</v>
      </c>
      <c r="E691" s="155" t="s">
        <v>556</v>
      </c>
      <c r="F691" s="156" t="s">
        <v>3657</v>
      </c>
      <c r="G691" s="156" t="s">
        <v>556</v>
      </c>
      <c r="H691" s="156" t="s">
        <v>3658</v>
      </c>
      <c r="I691" s="155">
        <v>1012011</v>
      </c>
      <c r="J691" s="157" t="s">
        <v>2139</v>
      </c>
      <c r="K691" s="157"/>
      <c r="L691" s="155">
        <v>2022</v>
      </c>
      <c r="M691" s="158">
        <v>44977</v>
      </c>
      <c r="N691" s="159">
        <v>265254358.56999999</v>
      </c>
      <c r="O691" s="159">
        <v>238698050.71000001</v>
      </c>
      <c r="P691" s="159">
        <v>108851937.37</v>
      </c>
      <c r="Q691" s="159">
        <v>36856875</v>
      </c>
      <c r="R691" s="159">
        <v>71995062.370000005</v>
      </c>
      <c r="S691" s="159">
        <v>26556307.859999999</v>
      </c>
      <c r="T691" s="159">
        <v>5387514.3899999997</v>
      </c>
      <c r="U691" s="159">
        <v>263879174.69999999</v>
      </c>
      <c r="V691" s="159">
        <v>214842026.86000001</v>
      </c>
      <c r="W691" s="159">
        <v>88686041.709999993</v>
      </c>
      <c r="X691" s="159">
        <v>981154.28</v>
      </c>
      <c r="Y691" s="159">
        <v>49037147.840000004</v>
      </c>
      <c r="Z691" s="159">
        <v>26399395.949999999</v>
      </c>
      <c r="AA691" s="159">
        <v>0</v>
      </c>
      <c r="AB691" s="159">
        <v>26399395.949999999</v>
      </c>
      <c r="AC691" s="159">
        <v>6286683.5199999996</v>
      </c>
      <c r="AD691" s="159">
        <v>6286683.5199999996</v>
      </c>
      <c r="AE691" s="159">
        <v>72820766.239999995</v>
      </c>
      <c r="AF691" s="159">
        <v>23856023.850000001</v>
      </c>
      <c r="AG691" s="159">
        <v>481548.45</v>
      </c>
      <c r="AH691" s="159">
        <v>983305.79</v>
      </c>
      <c r="AI691" s="159">
        <v>0</v>
      </c>
      <c r="AJ691" s="159">
        <v>0</v>
      </c>
    </row>
    <row r="692" spans="1:36">
      <c r="A692" s="153">
        <v>10</v>
      </c>
      <c r="B692" s="154">
        <v>12</v>
      </c>
      <c r="C692" s="154">
        <v>2</v>
      </c>
      <c r="D692" s="155">
        <v>2</v>
      </c>
      <c r="E692" s="155" t="s">
        <v>556</v>
      </c>
      <c r="F692" s="156" t="s">
        <v>3659</v>
      </c>
      <c r="G692" s="156" t="s">
        <v>556</v>
      </c>
      <c r="H692" s="156" t="s">
        <v>3660</v>
      </c>
      <c r="I692" s="155">
        <v>1012022</v>
      </c>
      <c r="J692" s="157" t="s">
        <v>2149</v>
      </c>
      <c r="K692" s="157"/>
      <c r="L692" s="155">
        <v>2022</v>
      </c>
      <c r="M692" s="158">
        <v>4480</v>
      </c>
      <c r="N692" s="159">
        <v>30689579.879999999</v>
      </c>
      <c r="O692" s="159">
        <v>23978241.809999999</v>
      </c>
      <c r="P692" s="159">
        <v>14091954.77</v>
      </c>
      <c r="Q692" s="159">
        <v>6647404</v>
      </c>
      <c r="R692" s="159">
        <v>7444550.7699999996</v>
      </c>
      <c r="S692" s="159">
        <v>6711338.0700000003</v>
      </c>
      <c r="T692" s="159">
        <v>256214.62</v>
      </c>
      <c r="U692" s="159">
        <v>31101015.559999999</v>
      </c>
      <c r="V692" s="159">
        <v>21811384.719999999</v>
      </c>
      <c r="W692" s="159">
        <v>8875975.6600000001</v>
      </c>
      <c r="X692" s="159">
        <v>38445.230000000003</v>
      </c>
      <c r="Y692" s="159">
        <v>9289630.8399999999</v>
      </c>
      <c r="Z692" s="159">
        <v>3128069.2</v>
      </c>
      <c r="AA692" s="159">
        <v>1403000</v>
      </c>
      <c r="AB692" s="159">
        <v>1725069.2000000002</v>
      </c>
      <c r="AC692" s="159">
        <v>588085</v>
      </c>
      <c r="AD692" s="159">
        <v>588085</v>
      </c>
      <c r="AE692" s="159">
        <v>4879051.5</v>
      </c>
      <c r="AF692" s="159">
        <v>2166857.09</v>
      </c>
      <c r="AG692" s="159">
        <v>0</v>
      </c>
      <c r="AH692" s="159">
        <v>0</v>
      </c>
      <c r="AI692" s="159">
        <v>0</v>
      </c>
      <c r="AJ692" s="159">
        <v>0</v>
      </c>
    </row>
    <row r="693" spans="1:36">
      <c r="A693" s="153">
        <v>10</v>
      </c>
      <c r="B693" s="154">
        <v>12</v>
      </c>
      <c r="C693" s="154">
        <v>3</v>
      </c>
      <c r="D693" s="155">
        <v>2</v>
      </c>
      <c r="E693" s="155" t="s">
        <v>556</v>
      </c>
      <c r="F693" s="156" t="s">
        <v>3659</v>
      </c>
      <c r="G693" s="156" t="s">
        <v>556</v>
      </c>
      <c r="H693" s="156" t="s">
        <v>3661</v>
      </c>
      <c r="I693" s="155">
        <v>1012032</v>
      </c>
      <c r="J693" s="157" t="s">
        <v>2148</v>
      </c>
      <c r="K693" s="157"/>
      <c r="L693" s="155">
        <v>2022</v>
      </c>
      <c r="M693" s="158">
        <v>5912</v>
      </c>
      <c r="N693" s="159">
        <v>36027634.32</v>
      </c>
      <c r="O693" s="159">
        <v>31707954</v>
      </c>
      <c r="P693" s="159">
        <v>21881611.960000001</v>
      </c>
      <c r="Q693" s="159">
        <v>11353777</v>
      </c>
      <c r="R693" s="159">
        <v>10527834.960000001</v>
      </c>
      <c r="S693" s="159">
        <v>4319680.32</v>
      </c>
      <c r="T693" s="159">
        <v>468834</v>
      </c>
      <c r="U693" s="159">
        <v>31620453.789999999</v>
      </c>
      <c r="V693" s="159">
        <v>29759515.059999999</v>
      </c>
      <c r="W693" s="159">
        <v>11800286.24</v>
      </c>
      <c r="X693" s="159">
        <v>51559.77</v>
      </c>
      <c r="Y693" s="159">
        <v>1860938.73</v>
      </c>
      <c r="Z693" s="159">
        <v>1584474.84</v>
      </c>
      <c r="AA693" s="159">
        <v>186821</v>
      </c>
      <c r="AB693" s="159">
        <v>1397653.84</v>
      </c>
      <c r="AC693" s="159">
        <v>988738.07</v>
      </c>
      <c r="AD693" s="159">
        <v>878485.07</v>
      </c>
      <c r="AE693" s="159">
        <v>5985872.6900000004</v>
      </c>
      <c r="AF693" s="159">
        <v>1948438.94</v>
      </c>
      <c r="AG693" s="159">
        <v>81362.039999999994</v>
      </c>
      <c r="AH693" s="159">
        <v>93750.43</v>
      </c>
      <c r="AI693" s="159">
        <v>0</v>
      </c>
      <c r="AJ693" s="159">
        <v>0</v>
      </c>
    </row>
    <row r="694" spans="1:36">
      <c r="A694" s="153">
        <v>10</v>
      </c>
      <c r="B694" s="154">
        <v>12</v>
      </c>
      <c r="C694" s="154">
        <v>4</v>
      </c>
      <c r="D694" s="155">
        <v>2</v>
      </c>
      <c r="E694" s="155" t="s">
        <v>556</v>
      </c>
      <c r="F694" s="156" t="s">
        <v>3659</v>
      </c>
      <c r="G694" s="156" t="s">
        <v>556</v>
      </c>
      <c r="H694" s="156" t="s">
        <v>3662</v>
      </c>
      <c r="I694" s="155">
        <v>1012042</v>
      </c>
      <c r="J694" s="157" t="s">
        <v>2147</v>
      </c>
      <c r="K694" s="157"/>
      <c r="L694" s="155">
        <v>2022</v>
      </c>
      <c r="M694" s="158">
        <v>5821</v>
      </c>
      <c r="N694" s="159">
        <v>40847396.719999999</v>
      </c>
      <c r="O694" s="159">
        <v>31438309.34</v>
      </c>
      <c r="P694" s="159">
        <v>18343081.800000001</v>
      </c>
      <c r="Q694" s="159">
        <v>9768669</v>
      </c>
      <c r="R694" s="159">
        <v>8574412.8000000007</v>
      </c>
      <c r="S694" s="159">
        <v>9409087.3800000008</v>
      </c>
      <c r="T694" s="159">
        <v>130109.29</v>
      </c>
      <c r="U694" s="159">
        <v>38992732.68</v>
      </c>
      <c r="V694" s="159">
        <v>27953732.699999999</v>
      </c>
      <c r="W694" s="159">
        <v>11617246.109999999</v>
      </c>
      <c r="X694" s="159">
        <v>60911.32</v>
      </c>
      <c r="Y694" s="159">
        <v>11038999.98</v>
      </c>
      <c r="Z694" s="159">
        <v>3462098.24</v>
      </c>
      <c r="AA694" s="159">
        <v>1875397</v>
      </c>
      <c r="AB694" s="159">
        <v>1586701.2400000002</v>
      </c>
      <c r="AC694" s="159">
        <v>1204874</v>
      </c>
      <c r="AD694" s="159">
        <v>1204874</v>
      </c>
      <c r="AE694" s="159">
        <v>7028067</v>
      </c>
      <c r="AF694" s="159">
        <v>3484576.64</v>
      </c>
      <c r="AG694" s="159">
        <v>29550</v>
      </c>
      <c r="AH694" s="159">
        <v>29550</v>
      </c>
      <c r="AI694" s="159">
        <v>0</v>
      </c>
      <c r="AJ694" s="159">
        <v>0</v>
      </c>
    </row>
    <row r="695" spans="1:36">
      <c r="A695" s="153">
        <v>10</v>
      </c>
      <c r="B695" s="154">
        <v>12</v>
      </c>
      <c r="C695" s="154">
        <v>5</v>
      </c>
      <c r="D695" s="155">
        <v>3</v>
      </c>
      <c r="E695" s="155" t="s">
        <v>556</v>
      </c>
      <c r="F695" s="156" t="s">
        <v>3663</v>
      </c>
      <c r="G695" s="156" t="s">
        <v>556</v>
      </c>
      <c r="H695" s="156" t="s">
        <v>3664</v>
      </c>
      <c r="I695" s="155">
        <v>1012053</v>
      </c>
      <c r="J695" s="157" t="s">
        <v>2146</v>
      </c>
      <c r="K695" s="157"/>
      <c r="L695" s="155">
        <v>2022</v>
      </c>
      <c r="M695" s="158">
        <v>5832</v>
      </c>
      <c r="N695" s="159">
        <v>66195572.109999999</v>
      </c>
      <c r="O695" s="159">
        <v>62396529.170000002</v>
      </c>
      <c r="P695" s="159">
        <v>18072667.740000002</v>
      </c>
      <c r="Q695" s="159">
        <v>8829237</v>
      </c>
      <c r="R695" s="159">
        <v>9243430.7400000002</v>
      </c>
      <c r="S695" s="159">
        <v>3799042.94</v>
      </c>
      <c r="T695" s="159">
        <v>17193.150000000001</v>
      </c>
      <c r="U695" s="159">
        <v>61563616.520000003</v>
      </c>
      <c r="V695" s="159">
        <v>44734507.899999999</v>
      </c>
      <c r="W695" s="159">
        <v>14656225.42</v>
      </c>
      <c r="X695" s="159">
        <v>487.09</v>
      </c>
      <c r="Y695" s="159">
        <v>16829108.620000001</v>
      </c>
      <c r="Z695" s="159">
        <v>24062681.899999999</v>
      </c>
      <c r="AA695" s="159">
        <v>0</v>
      </c>
      <c r="AB695" s="159">
        <v>24062681.899999999</v>
      </c>
      <c r="AC695" s="159">
        <v>73850.570000000007</v>
      </c>
      <c r="AD695" s="159">
        <v>73850.570000000007</v>
      </c>
      <c r="AE695" s="159">
        <v>226628.26</v>
      </c>
      <c r="AF695" s="159">
        <v>17662021.27</v>
      </c>
      <c r="AG695" s="159">
        <v>66542</v>
      </c>
      <c r="AH695" s="159">
        <v>29977.05</v>
      </c>
      <c r="AI695" s="159">
        <v>0</v>
      </c>
      <c r="AJ695" s="159">
        <v>191271.12</v>
      </c>
    </row>
    <row r="696" spans="1:36">
      <c r="A696" s="153">
        <v>10</v>
      </c>
      <c r="B696" s="154">
        <v>12</v>
      </c>
      <c r="C696" s="154">
        <v>6</v>
      </c>
      <c r="D696" s="155">
        <v>2</v>
      </c>
      <c r="E696" s="155" t="s">
        <v>556</v>
      </c>
      <c r="F696" s="156" t="s">
        <v>3659</v>
      </c>
      <c r="G696" s="156" t="s">
        <v>556</v>
      </c>
      <c r="H696" s="156" t="s">
        <v>3665</v>
      </c>
      <c r="I696" s="155">
        <v>1012062</v>
      </c>
      <c r="J696" s="157" t="s">
        <v>2145</v>
      </c>
      <c r="K696" s="157"/>
      <c r="L696" s="155">
        <v>2022</v>
      </c>
      <c r="M696" s="158">
        <v>4397</v>
      </c>
      <c r="N696" s="159">
        <v>25386369.059999999</v>
      </c>
      <c r="O696" s="159">
        <v>22414658.93</v>
      </c>
      <c r="P696" s="159">
        <v>16124040.870000001</v>
      </c>
      <c r="Q696" s="159">
        <v>7959310</v>
      </c>
      <c r="R696" s="159">
        <v>8164730.8700000001</v>
      </c>
      <c r="S696" s="159">
        <v>2971710.13</v>
      </c>
      <c r="T696" s="159">
        <v>0</v>
      </c>
      <c r="U696" s="159">
        <v>21614837.629999999</v>
      </c>
      <c r="V696" s="159">
        <v>20700466.079999998</v>
      </c>
      <c r="W696" s="159">
        <v>8067365.0599999996</v>
      </c>
      <c r="X696" s="159">
        <v>8372.57</v>
      </c>
      <c r="Y696" s="159">
        <v>914371.55</v>
      </c>
      <c r="Z696" s="159">
        <v>573264.17000000004</v>
      </c>
      <c r="AA696" s="159">
        <v>0</v>
      </c>
      <c r="AB696" s="159">
        <v>573264.17000000004</v>
      </c>
      <c r="AC696" s="159">
        <v>600000</v>
      </c>
      <c r="AD696" s="159">
        <v>600000</v>
      </c>
      <c r="AE696" s="159">
        <v>400000</v>
      </c>
      <c r="AF696" s="159">
        <v>1714192.85</v>
      </c>
      <c r="AG696" s="159">
        <v>0</v>
      </c>
      <c r="AH696" s="159">
        <v>74370</v>
      </c>
      <c r="AI696" s="159">
        <v>0</v>
      </c>
      <c r="AJ696" s="159">
        <v>0</v>
      </c>
    </row>
    <row r="697" spans="1:36">
      <c r="A697" s="153">
        <v>10</v>
      </c>
      <c r="B697" s="154">
        <v>12</v>
      </c>
      <c r="C697" s="154">
        <v>7</v>
      </c>
      <c r="D697" s="155">
        <v>2</v>
      </c>
      <c r="E697" s="155" t="s">
        <v>556</v>
      </c>
      <c r="F697" s="156" t="s">
        <v>3659</v>
      </c>
      <c r="G697" s="156" t="s">
        <v>556</v>
      </c>
      <c r="H697" s="156" t="s">
        <v>3666</v>
      </c>
      <c r="I697" s="155">
        <v>1012072</v>
      </c>
      <c r="J697" s="157" t="s">
        <v>2144</v>
      </c>
      <c r="K697" s="157"/>
      <c r="L697" s="155">
        <v>2022</v>
      </c>
      <c r="M697" s="158">
        <v>4457</v>
      </c>
      <c r="N697" s="159">
        <v>28299603.280000001</v>
      </c>
      <c r="O697" s="159">
        <v>22784640.800000001</v>
      </c>
      <c r="P697" s="159">
        <v>16338397.51</v>
      </c>
      <c r="Q697" s="159">
        <v>8416544</v>
      </c>
      <c r="R697" s="159">
        <v>7921853.5099999998</v>
      </c>
      <c r="S697" s="159">
        <v>5514962.4800000004</v>
      </c>
      <c r="T697" s="159">
        <v>0</v>
      </c>
      <c r="U697" s="159">
        <v>27030793.050000001</v>
      </c>
      <c r="V697" s="159">
        <v>20790496.699999999</v>
      </c>
      <c r="W697" s="159">
        <v>7897722.25</v>
      </c>
      <c r="X697" s="159">
        <v>48455.15</v>
      </c>
      <c r="Y697" s="159">
        <v>6240296.3499999996</v>
      </c>
      <c r="Z697" s="159">
        <v>1557806.4</v>
      </c>
      <c r="AA697" s="159">
        <v>850000</v>
      </c>
      <c r="AB697" s="159">
        <v>707806.39999999991</v>
      </c>
      <c r="AC697" s="159">
        <v>1281153</v>
      </c>
      <c r="AD697" s="159">
        <v>1281153</v>
      </c>
      <c r="AE697" s="159">
        <v>4458000.78</v>
      </c>
      <c r="AF697" s="159">
        <v>1994144.1</v>
      </c>
      <c r="AG697" s="159">
        <v>0</v>
      </c>
      <c r="AH697" s="159">
        <v>0</v>
      </c>
      <c r="AI697" s="159">
        <v>0</v>
      </c>
      <c r="AJ697" s="159">
        <v>0</v>
      </c>
    </row>
    <row r="698" spans="1:36">
      <c r="A698" s="153">
        <v>10</v>
      </c>
      <c r="B698" s="154">
        <v>12</v>
      </c>
      <c r="C698" s="154">
        <v>8</v>
      </c>
      <c r="D698" s="155">
        <v>2</v>
      </c>
      <c r="E698" s="155" t="s">
        <v>556</v>
      </c>
      <c r="F698" s="156" t="s">
        <v>3659</v>
      </c>
      <c r="G698" s="156" t="s">
        <v>556</v>
      </c>
      <c r="H698" s="156" t="s">
        <v>3667</v>
      </c>
      <c r="I698" s="155">
        <v>1012082</v>
      </c>
      <c r="J698" s="157" t="s">
        <v>2143</v>
      </c>
      <c r="K698" s="157"/>
      <c r="L698" s="155">
        <v>2022</v>
      </c>
      <c r="M698" s="158">
        <v>4275</v>
      </c>
      <c r="N698" s="159">
        <v>29817885.239999998</v>
      </c>
      <c r="O698" s="159">
        <v>25463071.510000002</v>
      </c>
      <c r="P698" s="159">
        <v>15095869.609999999</v>
      </c>
      <c r="Q698" s="159">
        <v>7332428</v>
      </c>
      <c r="R698" s="159">
        <v>7763441.6100000003</v>
      </c>
      <c r="S698" s="159">
        <v>4354813.7300000004</v>
      </c>
      <c r="T698" s="159">
        <v>0</v>
      </c>
      <c r="U698" s="159">
        <v>28942610.390000001</v>
      </c>
      <c r="V698" s="159">
        <v>20984416.620000001</v>
      </c>
      <c r="W698" s="159">
        <v>8363261.5199999996</v>
      </c>
      <c r="X698" s="159">
        <v>46001.14</v>
      </c>
      <c r="Y698" s="159">
        <v>7958193.7699999996</v>
      </c>
      <c r="Z698" s="159">
        <v>1784716.35</v>
      </c>
      <c r="AA698" s="159">
        <v>147596.92000000001</v>
      </c>
      <c r="AB698" s="159">
        <v>1637119.4300000002</v>
      </c>
      <c r="AC698" s="159">
        <v>820506.34</v>
      </c>
      <c r="AD698" s="159">
        <v>820506.34</v>
      </c>
      <c r="AE698" s="159">
        <v>5247198.37</v>
      </c>
      <c r="AF698" s="159">
        <v>4478654.8899999997</v>
      </c>
      <c r="AG698" s="159">
        <v>6.58</v>
      </c>
      <c r="AH698" s="159">
        <v>0</v>
      </c>
      <c r="AI698" s="159">
        <v>0</v>
      </c>
      <c r="AJ698" s="159">
        <v>0</v>
      </c>
    </row>
    <row r="699" spans="1:36">
      <c r="A699" s="153">
        <v>10</v>
      </c>
      <c r="B699" s="154">
        <v>12</v>
      </c>
      <c r="C699" s="154">
        <v>9</v>
      </c>
      <c r="D699" s="155">
        <v>2</v>
      </c>
      <c r="E699" s="155" t="s">
        <v>556</v>
      </c>
      <c r="F699" s="156" t="s">
        <v>3659</v>
      </c>
      <c r="G699" s="156" t="s">
        <v>556</v>
      </c>
      <c r="H699" s="156" t="s">
        <v>3668</v>
      </c>
      <c r="I699" s="155">
        <v>1012092</v>
      </c>
      <c r="J699" s="157" t="s">
        <v>2142</v>
      </c>
      <c r="K699" s="157"/>
      <c r="L699" s="155">
        <v>2022</v>
      </c>
      <c r="M699" s="158">
        <v>4769</v>
      </c>
      <c r="N699" s="159">
        <v>27065974.699999999</v>
      </c>
      <c r="O699" s="159">
        <v>23774785.879999999</v>
      </c>
      <c r="P699" s="159">
        <v>14016167.07</v>
      </c>
      <c r="Q699" s="159">
        <v>6087841</v>
      </c>
      <c r="R699" s="159">
        <v>7928326.0700000003</v>
      </c>
      <c r="S699" s="159">
        <v>3291188.82</v>
      </c>
      <c r="T699" s="159">
        <v>0</v>
      </c>
      <c r="U699" s="159">
        <v>23665861.940000001</v>
      </c>
      <c r="V699" s="159">
        <v>22053057.57</v>
      </c>
      <c r="W699" s="159">
        <v>8997712.8699999992</v>
      </c>
      <c r="X699" s="159">
        <v>10348.65</v>
      </c>
      <c r="Y699" s="159">
        <v>1612804.37</v>
      </c>
      <c r="Z699" s="159">
        <v>2899352.5</v>
      </c>
      <c r="AA699" s="159">
        <v>0</v>
      </c>
      <c r="AB699" s="159">
        <v>2899352.5</v>
      </c>
      <c r="AC699" s="159">
        <v>1077880</v>
      </c>
      <c r="AD699" s="159">
        <v>1077880</v>
      </c>
      <c r="AE699" s="159">
        <v>1356970</v>
      </c>
      <c r="AF699" s="159">
        <v>1721728.31</v>
      </c>
      <c r="AG699" s="159">
        <v>0</v>
      </c>
      <c r="AH699" s="159">
        <v>0</v>
      </c>
      <c r="AI699" s="159">
        <v>0</v>
      </c>
      <c r="AJ699" s="159">
        <v>0</v>
      </c>
    </row>
    <row r="700" spans="1:36">
      <c r="A700" s="153">
        <v>10</v>
      </c>
      <c r="B700" s="154">
        <v>12</v>
      </c>
      <c r="C700" s="154">
        <v>10</v>
      </c>
      <c r="D700" s="155">
        <v>2</v>
      </c>
      <c r="E700" s="155" t="s">
        <v>556</v>
      </c>
      <c r="F700" s="156" t="s">
        <v>3659</v>
      </c>
      <c r="G700" s="156" t="s">
        <v>556</v>
      </c>
      <c r="H700" s="156" t="s">
        <v>3669</v>
      </c>
      <c r="I700" s="155">
        <v>1012102</v>
      </c>
      <c r="J700" s="157" t="s">
        <v>2141</v>
      </c>
      <c r="K700" s="157"/>
      <c r="L700" s="155">
        <v>2022</v>
      </c>
      <c r="M700" s="158">
        <v>4127</v>
      </c>
      <c r="N700" s="159">
        <v>27407798.010000002</v>
      </c>
      <c r="O700" s="159">
        <v>23130007.600000001</v>
      </c>
      <c r="P700" s="159">
        <v>13487483.210000001</v>
      </c>
      <c r="Q700" s="159">
        <v>5426658</v>
      </c>
      <c r="R700" s="159">
        <v>8060825.21</v>
      </c>
      <c r="S700" s="159">
        <v>4277790.41</v>
      </c>
      <c r="T700" s="159">
        <v>1068.29</v>
      </c>
      <c r="U700" s="159">
        <v>21888490.52</v>
      </c>
      <c r="V700" s="159">
        <v>20082446.550000001</v>
      </c>
      <c r="W700" s="159">
        <v>8460130.4700000007</v>
      </c>
      <c r="X700" s="159">
        <v>0</v>
      </c>
      <c r="Y700" s="159">
        <v>1806043.97</v>
      </c>
      <c r="Z700" s="159">
        <v>3244763.25</v>
      </c>
      <c r="AA700" s="159">
        <v>0</v>
      </c>
      <c r="AB700" s="159">
        <v>3244763.25</v>
      </c>
      <c r="AC700" s="159">
        <v>2482960</v>
      </c>
      <c r="AD700" s="159">
        <v>0</v>
      </c>
      <c r="AE700" s="159">
        <v>0</v>
      </c>
      <c r="AF700" s="159">
        <v>3047561.05</v>
      </c>
      <c r="AG700" s="159">
        <v>6000</v>
      </c>
      <c r="AH700" s="159">
        <v>6000</v>
      </c>
      <c r="AI700" s="159">
        <v>0</v>
      </c>
      <c r="AJ700" s="159">
        <v>0</v>
      </c>
    </row>
    <row r="701" spans="1:36">
      <c r="A701" s="153">
        <v>10</v>
      </c>
      <c r="B701" s="154">
        <v>12</v>
      </c>
      <c r="C701" s="154">
        <v>11</v>
      </c>
      <c r="D701" s="155">
        <v>3</v>
      </c>
      <c r="E701" s="155" t="s">
        <v>556</v>
      </c>
      <c r="F701" s="156" t="s">
        <v>3663</v>
      </c>
      <c r="G701" s="156" t="s">
        <v>556</v>
      </c>
      <c r="H701" s="156" t="s">
        <v>3670</v>
      </c>
      <c r="I701" s="155">
        <v>1012113</v>
      </c>
      <c r="J701" s="157" t="s">
        <v>2140</v>
      </c>
      <c r="K701" s="157"/>
      <c r="L701" s="155">
        <v>2022</v>
      </c>
      <c r="M701" s="158">
        <v>6990</v>
      </c>
      <c r="N701" s="159">
        <v>40057439.119999997</v>
      </c>
      <c r="O701" s="159">
        <v>36437193.060000002</v>
      </c>
      <c r="P701" s="159">
        <v>25103920.390000001</v>
      </c>
      <c r="Q701" s="159">
        <v>11790141</v>
      </c>
      <c r="R701" s="159">
        <v>13313779.390000001</v>
      </c>
      <c r="S701" s="159">
        <v>3620246.06</v>
      </c>
      <c r="T701" s="159">
        <v>74090.81</v>
      </c>
      <c r="U701" s="159">
        <v>37015537.670000002</v>
      </c>
      <c r="V701" s="159">
        <v>32730281.789999999</v>
      </c>
      <c r="W701" s="159">
        <v>12828812.59</v>
      </c>
      <c r="X701" s="159">
        <v>34832.1</v>
      </c>
      <c r="Y701" s="159">
        <v>4285255.88</v>
      </c>
      <c r="Z701" s="159">
        <v>2017432.12</v>
      </c>
      <c r="AA701" s="159">
        <v>1191386.3700000001</v>
      </c>
      <c r="AB701" s="159">
        <v>826045.75</v>
      </c>
      <c r="AC701" s="159">
        <v>1352300.84</v>
      </c>
      <c r="AD701" s="159">
        <v>1352300.84</v>
      </c>
      <c r="AE701" s="159">
        <v>3520434.37</v>
      </c>
      <c r="AF701" s="159">
        <v>3706911.27</v>
      </c>
      <c r="AG701" s="159">
        <v>0</v>
      </c>
      <c r="AH701" s="159">
        <v>0</v>
      </c>
      <c r="AI701" s="159">
        <v>0</v>
      </c>
      <c r="AJ701" s="159">
        <v>0</v>
      </c>
    </row>
    <row r="702" spans="1:36">
      <c r="A702" s="153">
        <v>10</v>
      </c>
      <c r="B702" s="154">
        <v>12</v>
      </c>
      <c r="C702" s="154">
        <v>12</v>
      </c>
      <c r="D702" s="155">
        <v>2</v>
      </c>
      <c r="E702" s="155" t="s">
        <v>556</v>
      </c>
      <c r="F702" s="156" t="s">
        <v>3659</v>
      </c>
      <c r="G702" s="156" t="s">
        <v>556</v>
      </c>
      <c r="H702" s="156" t="s">
        <v>3671</v>
      </c>
      <c r="I702" s="155">
        <v>1012122</v>
      </c>
      <c r="J702" s="157" t="s">
        <v>2139</v>
      </c>
      <c r="K702" s="157"/>
      <c r="L702" s="155">
        <v>2022</v>
      </c>
      <c r="M702" s="158">
        <v>5542</v>
      </c>
      <c r="N702" s="159">
        <v>36824839</v>
      </c>
      <c r="O702" s="159">
        <v>30719410.09</v>
      </c>
      <c r="P702" s="159">
        <v>15879482.5</v>
      </c>
      <c r="Q702" s="159">
        <v>6793135</v>
      </c>
      <c r="R702" s="159">
        <v>9086347.5</v>
      </c>
      <c r="S702" s="159">
        <v>6105428.9100000001</v>
      </c>
      <c r="T702" s="159">
        <v>0</v>
      </c>
      <c r="U702" s="159">
        <v>35726319.240000002</v>
      </c>
      <c r="V702" s="159">
        <v>27732943.780000001</v>
      </c>
      <c r="W702" s="159">
        <v>11317604.109999999</v>
      </c>
      <c r="X702" s="159">
        <v>10348.67</v>
      </c>
      <c r="Y702" s="159">
        <v>7993375.46</v>
      </c>
      <c r="Z702" s="159">
        <v>3127803.22</v>
      </c>
      <c r="AA702" s="159">
        <v>1000000</v>
      </c>
      <c r="AB702" s="159">
        <v>2127803.2200000002</v>
      </c>
      <c r="AC702" s="159">
        <v>385000</v>
      </c>
      <c r="AD702" s="159">
        <v>285000</v>
      </c>
      <c r="AE702" s="159">
        <v>1585000</v>
      </c>
      <c r="AF702" s="159">
        <v>2986466.31</v>
      </c>
      <c r="AG702" s="159">
        <v>0</v>
      </c>
      <c r="AH702" s="159">
        <v>0</v>
      </c>
      <c r="AI702" s="159">
        <v>0</v>
      </c>
      <c r="AJ702" s="159">
        <v>0</v>
      </c>
    </row>
    <row r="703" spans="1:36">
      <c r="A703" s="153">
        <v>10</v>
      </c>
      <c r="B703" s="154">
        <v>12</v>
      </c>
      <c r="C703" s="154">
        <v>13</v>
      </c>
      <c r="D703" s="155">
        <v>2</v>
      </c>
      <c r="E703" s="155" t="s">
        <v>556</v>
      </c>
      <c r="F703" s="156" t="s">
        <v>3659</v>
      </c>
      <c r="G703" s="156" t="s">
        <v>556</v>
      </c>
      <c r="H703" s="156" t="s">
        <v>3672</v>
      </c>
      <c r="I703" s="155">
        <v>1012132</v>
      </c>
      <c r="J703" s="157" t="s">
        <v>2138</v>
      </c>
      <c r="K703" s="157"/>
      <c r="L703" s="155">
        <v>2022</v>
      </c>
      <c r="M703" s="158">
        <v>4489</v>
      </c>
      <c r="N703" s="159">
        <v>28496158.059999999</v>
      </c>
      <c r="O703" s="159">
        <v>23619483.989999998</v>
      </c>
      <c r="P703" s="159">
        <v>17513838.77</v>
      </c>
      <c r="Q703" s="159">
        <v>8583366</v>
      </c>
      <c r="R703" s="159">
        <v>8930472.7699999996</v>
      </c>
      <c r="S703" s="159">
        <v>4876674.07</v>
      </c>
      <c r="T703" s="159">
        <v>56575.45</v>
      </c>
      <c r="U703" s="159">
        <v>24354296.68</v>
      </c>
      <c r="V703" s="159">
        <v>21698764.420000002</v>
      </c>
      <c r="W703" s="159">
        <v>8559115.3100000005</v>
      </c>
      <c r="X703" s="159">
        <v>52629.62</v>
      </c>
      <c r="Y703" s="159">
        <v>2655532.2599999998</v>
      </c>
      <c r="Z703" s="159">
        <v>1121820.8400000001</v>
      </c>
      <c r="AA703" s="159">
        <v>0</v>
      </c>
      <c r="AB703" s="159">
        <v>1121820.8400000001</v>
      </c>
      <c r="AC703" s="159">
        <v>1084163.6000000001</v>
      </c>
      <c r="AD703" s="159">
        <v>1084163.6000000001</v>
      </c>
      <c r="AE703" s="159">
        <v>5711159</v>
      </c>
      <c r="AF703" s="159">
        <v>1920719.57</v>
      </c>
      <c r="AG703" s="159">
        <v>0</v>
      </c>
      <c r="AH703" s="159">
        <v>0</v>
      </c>
      <c r="AI703" s="159">
        <v>0</v>
      </c>
      <c r="AJ703" s="159">
        <v>0</v>
      </c>
    </row>
    <row r="704" spans="1:36">
      <c r="A704" s="153">
        <v>10</v>
      </c>
      <c r="B704" s="154">
        <v>12</v>
      </c>
      <c r="C704" s="154">
        <v>14</v>
      </c>
      <c r="D704" s="155">
        <v>2</v>
      </c>
      <c r="E704" s="155" t="s">
        <v>556</v>
      </c>
      <c r="F704" s="156" t="s">
        <v>3659</v>
      </c>
      <c r="G704" s="156" t="s">
        <v>556</v>
      </c>
      <c r="H704" s="156" t="s">
        <v>3673</v>
      </c>
      <c r="I704" s="155">
        <v>1012142</v>
      </c>
      <c r="J704" s="157" t="s">
        <v>2137</v>
      </c>
      <c r="K704" s="157"/>
      <c r="L704" s="155">
        <v>2022</v>
      </c>
      <c r="M704" s="158">
        <v>5061</v>
      </c>
      <c r="N704" s="159">
        <v>37442814.869999997</v>
      </c>
      <c r="O704" s="159">
        <v>25653124.809999999</v>
      </c>
      <c r="P704" s="159">
        <v>19256662.52</v>
      </c>
      <c r="Q704" s="159">
        <v>10235735</v>
      </c>
      <c r="R704" s="159">
        <v>9020927.5199999996</v>
      </c>
      <c r="S704" s="159">
        <v>11789690.060000001</v>
      </c>
      <c r="T704" s="159">
        <v>435182.72</v>
      </c>
      <c r="U704" s="159">
        <v>28315324.510000002</v>
      </c>
      <c r="V704" s="159">
        <v>23164028.059999999</v>
      </c>
      <c r="W704" s="159">
        <v>9576937.4100000001</v>
      </c>
      <c r="X704" s="159">
        <v>4897.2700000000004</v>
      </c>
      <c r="Y704" s="159">
        <v>5151296.45</v>
      </c>
      <c r="Z704" s="159">
        <v>2969669.29</v>
      </c>
      <c r="AA704" s="159">
        <v>0</v>
      </c>
      <c r="AB704" s="159">
        <v>2969669.29</v>
      </c>
      <c r="AC704" s="159">
        <v>246941</v>
      </c>
      <c r="AD704" s="159">
        <v>246941</v>
      </c>
      <c r="AE704" s="159">
        <v>520641.04</v>
      </c>
      <c r="AF704" s="159">
        <v>2489096.75</v>
      </c>
      <c r="AG704" s="159">
        <v>0</v>
      </c>
      <c r="AH704" s="159">
        <v>0</v>
      </c>
      <c r="AI704" s="159">
        <v>0</v>
      </c>
      <c r="AJ704" s="159">
        <v>0</v>
      </c>
    </row>
    <row r="705" spans="1:36">
      <c r="A705" s="153">
        <v>10</v>
      </c>
      <c r="B705" s="154">
        <v>13</v>
      </c>
      <c r="C705" s="154">
        <v>1</v>
      </c>
      <c r="D705" s="155">
        <v>1</v>
      </c>
      <c r="E705" s="155" t="s">
        <v>556</v>
      </c>
      <c r="F705" s="156" t="s">
        <v>3674</v>
      </c>
      <c r="G705" s="156" t="s">
        <v>556</v>
      </c>
      <c r="H705" s="156" t="s">
        <v>3675</v>
      </c>
      <c r="I705" s="155">
        <v>1013011</v>
      </c>
      <c r="J705" s="157" t="s">
        <v>2134</v>
      </c>
      <c r="K705" s="157"/>
      <c r="L705" s="155">
        <v>2022</v>
      </c>
      <c r="M705" s="158">
        <v>17119</v>
      </c>
      <c r="N705" s="159">
        <v>105415957.76000001</v>
      </c>
      <c r="O705" s="159">
        <v>102813936.78</v>
      </c>
      <c r="P705" s="159">
        <v>44573995.950000003</v>
      </c>
      <c r="Q705" s="159">
        <v>18056082</v>
      </c>
      <c r="R705" s="159">
        <v>26517913.949999999</v>
      </c>
      <c r="S705" s="159">
        <v>2602020.98</v>
      </c>
      <c r="T705" s="159">
        <v>0</v>
      </c>
      <c r="U705" s="159">
        <v>112660093.18000001</v>
      </c>
      <c r="V705" s="159">
        <v>90631656.890000001</v>
      </c>
      <c r="W705" s="159">
        <v>40103284.350000001</v>
      </c>
      <c r="X705" s="159">
        <v>623474.13</v>
      </c>
      <c r="Y705" s="159">
        <v>22028436.289999999</v>
      </c>
      <c r="Z705" s="159">
        <v>28678434.57</v>
      </c>
      <c r="AA705" s="159">
        <v>14102918</v>
      </c>
      <c r="AB705" s="159">
        <v>14575516.57</v>
      </c>
      <c r="AC705" s="159">
        <v>3498350.13</v>
      </c>
      <c r="AD705" s="159">
        <v>3498350.13</v>
      </c>
      <c r="AE705" s="159">
        <v>52913297.479999997</v>
      </c>
      <c r="AF705" s="159">
        <v>12182279.890000001</v>
      </c>
      <c r="AG705" s="159">
        <v>157233.75</v>
      </c>
      <c r="AH705" s="159">
        <v>365983.19</v>
      </c>
      <c r="AI705" s="159">
        <v>0</v>
      </c>
      <c r="AJ705" s="159">
        <v>0</v>
      </c>
    </row>
    <row r="706" spans="1:36">
      <c r="A706" s="153">
        <v>10</v>
      </c>
      <c r="B706" s="154">
        <v>13</v>
      </c>
      <c r="C706" s="154">
        <v>2</v>
      </c>
      <c r="D706" s="155">
        <v>3</v>
      </c>
      <c r="E706" s="155" t="s">
        <v>556</v>
      </c>
      <c r="F706" s="156" t="s">
        <v>3676</v>
      </c>
      <c r="G706" s="156" t="s">
        <v>556</v>
      </c>
      <c r="H706" s="156" t="s">
        <v>3677</v>
      </c>
      <c r="I706" s="155">
        <v>1013023</v>
      </c>
      <c r="J706" s="157" t="s">
        <v>2136</v>
      </c>
      <c r="K706" s="157"/>
      <c r="L706" s="155">
        <v>2022</v>
      </c>
      <c r="M706" s="158">
        <v>11174</v>
      </c>
      <c r="N706" s="159">
        <v>75684406.230000004</v>
      </c>
      <c r="O706" s="159">
        <v>62652052.689999998</v>
      </c>
      <c r="P706" s="159">
        <v>40794058.359999999</v>
      </c>
      <c r="Q706" s="159">
        <v>17629668</v>
      </c>
      <c r="R706" s="159">
        <v>23164390.359999999</v>
      </c>
      <c r="S706" s="159">
        <v>13032353.539999999</v>
      </c>
      <c r="T706" s="159">
        <v>148090</v>
      </c>
      <c r="U706" s="159">
        <v>64765373.93</v>
      </c>
      <c r="V706" s="159">
        <v>58104922.880000003</v>
      </c>
      <c r="W706" s="159">
        <v>22077340.23</v>
      </c>
      <c r="X706" s="159">
        <v>307511.27</v>
      </c>
      <c r="Y706" s="159">
        <v>6660451.0499999998</v>
      </c>
      <c r="Z706" s="159">
        <v>6531258.75</v>
      </c>
      <c r="AA706" s="159">
        <v>0</v>
      </c>
      <c r="AB706" s="159">
        <v>6531258.75</v>
      </c>
      <c r="AC706" s="159">
        <v>1422827.62</v>
      </c>
      <c r="AD706" s="159">
        <v>1422827.62</v>
      </c>
      <c r="AE706" s="159">
        <v>24354576.059999999</v>
      </c>
      <c r="AF706" s="159">
        <v>4547129.8099999996</v>
      </c>
      <c r="AG706" s="159">
        <v>255772.54</v>
      </c>
      <c r="AH706" s="159">
        <v>255772.54</v>
      </c>
      <c r="AI706" s="159">
        <v>0</v>
      </c>
      <c r="AJ706" s="159">
        <v>0</v>
      </c>
    </row>
    <row r="707" spans="1:36">
      <c r="A707" s="153">
        <v>10</v>
      </c>
      <c r="B707" s="154">
        <v>13</v>
      </c>
      <c r="C707" s="154">
        <v>3</v>
      </c>
      <c r="D707" s="155">
        <v>2</v>
      </c>
      <c r="E707" s="155" t="s">
        <v>556</v>
      </c>
      <c r="F707" s="156" t="s">
        <v>3678</v>
      </c>
      <c r="G707" s="156" t="s">
        <v>556</v>
      </c>
      <c r="H707" s="156" t="s">
        <v>3679</v>
      </c>
      <c r="I707" s="155">
        <v>1013032</v>
      </c>
      <c r="J707" s="157" t="s">
        <v>2135</v>
      </c>
      <c r="K707" s="157"/>
      <c r="L707" s="155">
        <v>2022</v>
      </c>
      <c r="M707" s="158">
        <v>3967</v>
      </c>
      <c r="N707" s="159">
        <v>25811767.120000001</v>
      </c>
      <c r="O707" s="159">
        <v>22537521.559999999</v>
      </c>
      <c r="P707" s="159">
        <v>16079885.949999999</v>
      </c>
      <c r="Q707" s="159">
        <v>8417986</v>
      </c>
      <c r="R707" s="159">
        <v>7661899.9500000002</v>
      </c>
      <c r="S707" s="159">
        <v>3274245.56</v>
      </c>
      <c r="T707" s="159">
        <v>16370</v>
      </c>
      <c r="U707" s="159">
        <v>22645870.239999998</v>
      </c>
      <c r="V707" s="159">
        <v>20299240.32</v>
      </c>
      <c r="W707" s="159">
        <v>8598986.4800000004</v>
      </c>
      <c r="X707" s="159">
        <v>26011.75</v>
      </c>
      <c r="Y707" s="159">
        <v>2346629.92</v>
      </c>
      <c r="Z707" s="159">
        <v>1577708.25</v>
      </c>
      <c r="AA707" s="159">
        <v>0</v>
      </c>
      <c r="AB707" s="159">
        <v>1577708.25</v>
      </c>
      <c r="AC707" s="159">
        <v>2490322</v>
      </c>
      <c r="AD707" s="159">
        <v>532563</v>
      </c>
      <c r="AE707" s="159">
        <v>3640328</v>
      </c>
      <c r="AF707" s="159">
        <v>2238281.2400000002</v>
      </c>
      <c r="AG707" s="159">
        <v>9900</v>
      </c>
      <c r="AH707" s="159">
        <v>9900</v>
      </c>
      <c r="AI707" s="159">
        <v>0</v>
      </c>
      <c r="AJ707" s="159">
        <v>0</v>
      </c>
    </row>
    <row r="708" spans="1:36">
      <c r="A708" s="153">
        <v>10</v>
      </c>
      <c r="B708" s="154">
        <v>13</v>
      </c>
      <c r="C708" s="154">
        <v>4</v>
      </c>
      <c r="D708" s="155">
        <v>2</v>
      </c>
      <c r="E708" s="155" t="s">
        <v>556</v>
      </c>
      <c r="F708" s="156" t="s">
        <v>3678</v>
      </c>
      <c r="G708" s="156" t="s">
        <v>556</v>
      </c>
      <c r="H708" s="156" t="s">
        <v>3680</v>
      </c>
      <c r="I708" s="155">
        <v>1013042</v>
      </c>
      <c r="J708" s="157" t="s">
        <v>2134</v>
      </c>
      <c r="K708" s="157"/>
      <c r="L708" s="155">
        <v>2022</v>
      </c>
      <c r="M708" s="158">
        <v>8782</v>
      </c>
      <c r="N708" s="159">
        <v>52451548.240000002</v>
      </c>
      <c r="O708" s="159">
        <v>46194002.909999996</v>
      </c>
      <c r="P708" s="159">
        <v>25147721.43</v>
      </c>
      <c r="Q708" s="159">
        <v>9851340</v>
      </c>
      <c r="R708" s="159">
        <v>15296381.43</v>
      </c>
      <c r="S708" s="159">
        <v>6257545.3300000001</v>
      </c>
      <c r="T708" s="159">
        <v>25729.93</v>
      </c>
      <c r="U708" s="159">
        <v>52641760.030000001</v>
      </c>
      <c r="V708" s="159">
        <v>42657281.200000003</v>
      </c>
      <c r="W708" s="159">
        <v>16288356.74</v>
      </c>
      <c r="X708" s="159">
        <v>31890.36</v>
      </c>
      <c r="Y708" s="159">
        <v>9984478.8300000001</v>
      </c>
      <c r="Z708" s="159">
        <v>6900146.04</v>
      </c>
      <c r="AA708" s="159">
        <v>79889</v>
      </c>
      <c r="AB708" s="159">
        <v>6820257.04</v>
      </c>
      <c r="AC708" s="159">
        <v>927640.32</v>
      </c>
      <c r="AD708" s="159">
        <v>927640.32</v>
      </c>
      <c r="AE708" s="159">
        <v>5179649</v>
      </c>
      <c r="AF708" s="159">
        <v>3536721.71</v>
      </c>
      <c r="AG708" s="159">
        <v>645828.75</v>
      </c>
      <c r="AH708" s="159">
        <v>1021166.11</v>
      </c>
      <c r="AI708" s="159">
        <v>0</v>
      </c>
      <c r="AJ708" s="159">
        <v>0</v>
      </c>
    </row>
    <row r="709" spans="1:36">
      <c r="A709" s="153">
        <v>10</v>
      </c>
      <c r="B709" s="154">
        <v>13</v>
      </c>
      <c r="C709" s="154">
        <v>5</v>
      </c>
      <c r="D709" s="155">
        <v>2</v>
      </c>
      <c r="E709" s="155" t="s">
        <v>556</v>
      </c>
      <c r="F709" s="156" t="s">
        <v>3678</v>
      </c>
      <c r="G709" s="156" t="s">
        <v>556</v>
      </c>
      <c r="H709" s="156" t="s">
        <v>3681</v>
      </c>
      <c r="I709" s="155">
        <v>1013052</v>
      </c>
      <c r="J709" s="157" t="s">
        <v>2133</v>
      </c>
      <c r="K709" s="157"/>
      <c r="L709" s="155">
        <v>2022</v>
      </c>
      <c r="M709" s="158">
        <v>1796</v>
      </c>
      <c r="N709" s="159">
        <v>11182097.49</v>
      </c>
      <c r="O709" s="159">
        <v>9118291.1300000008</v>
      </c>
      <c r="P709" s="159">
        <v>6446506.2799999993</v>
      </c>
      <c r="Q709" s="159">
        <v>2904395</v>
      </c>
      <c r="R709" s="159">
        <v>3542111.28</v>
      </c>
      <c r="S709" s="159">
        <v>2063806.36</v>
      </c>
      <c r="T709" s="159">
        <v>0</v>
      </c>
      <c r="U709" s="159">
        <v>9914039.5</v>
      </c>
      <c r="V709" s="159">
        <v>9076567.7699999996</v>
      </c>
      <c r="W709" s="159">
        <v>3776644.79</v>
      </c>
      <c r="X709" s="159">
        <v>12836.79</v>
      </c>
      <c r="Y709" s="159">
        <v>837471.73</v>
      </c>
      <c r="Z709" s="159">
        <v>713814.48</v>
      </c>
      <c r="AA709" s="159">
        <v>0</v>
      </c>
      <c r="AB709" s="159">
        <v>713814.48</v>
      </c>
      <c r="AC709" s="159">
        <v>1525055</v>
      </c>
      <c r="AD709" s="159">
        <v>175800</v>
      </c>
      <c r="AE709" s="159">
        <v>864000</v>
      </c>
      <c r="AF709" s="159">
        <v>41723.360000000001</v>
      </c>
      <c r="AG709" s="159">
        <v>60906.04</v>
      </c>
      <c r="AH709" s="159">
        <v>62311.040000000001</v>
      </c>
      <c r="AI709" s="159">
        <v>0</v>
      </c>
      <c r="AJ709" s="159">
        <v>0</v>
      </c>
    </row>
    <row r="710" spans="1:36">
      <c r="A710" s="153">
        <v>10</v>
      </c>
      <c r="B710" s="154">
        <v>13</v>
      </c>
      <c r="C710" s="154">
        <v>6</v>
      </c>
      <c r="D710" s="155">
        <v>2</v>
      </c>
      <c r="E710" s="155" t="s">
        <v>556</v>
      </c>
      <c r="F710" s="156" t="s">
        <v>3678</v>
      </c>
      <c r="G710" s="156" t="s">
        <v>556</v>
      </c>
      <c r="H710" s="156" t="s">
        <v>3682</v>
      </c>
      <c r="I710" s="155">
        <v>1013062</v>
      </c>
      <c r="J710" s="157" t="s">
        <v>2132</v>
      </c>
      <c r="K710" s="157"/>
      <c r="L710" s="155">
        <v>2022</v>
      </c>
      <c r="M710" s="158">
        <v>5328</v>
      </c>
      <c r="N710" s="159">
        <v>35230454.409999996</v>
      </c>
      <c r="O710" s="159">
        <v>30903396.219999999</v>
      </c>
      <c r="P710" s="159">
        <v>23545073.02</v>
      </c>
      <c r="Q710" s="159">
        <v>12531413</v>
      </c>
      <c r="R710" s="159">
        <v>11013660.02</v>
      </c>
      <c r="S710" s="159">
        <v>4327058.1900000004</v>
      </c>
      <c r="T710" s="159">
        <v>5297.85</v>
      </c>
      <c r="U710" s="159">
        <v>29352956.620000001</v>
      </c>
      <c r="V710" s="159">
        <v>26756034.370000001</v>
      </c>
      <c r="W710" s="159">
        <v>11698926.32</v>
      </c>
      <c r="X710" s="159">
        <v>116580.18</v>
      </c>
      <c r="Y710" s="159">
        <v>2596922.25</v>
      </c>
      <c r="Z710" s="159">
        <v>1102962.43</v>
      </c>
      <c r="AA710" s="159">
        <v>0</v>
      </c>
      <c r="AB710" s="159">
        <v>1102962.43</v>
      </c>
      <c r="AC710" s="159">
        <v>4348761.76</v>
      </c>
      <c r="AD710" s="159">
        <v>828697.76</v>
      </c>
      <c r="AE710" s="159">
        <v>8112838.4199999999</v>
      </c>
      <c r="AF710" s="159">
        <v>4147361.85</v>
      </c>
      <c r="AG710" s="159">
        <v>0</v>
      </c>
      <c r="AH710" s="159">
        <v>0</v>
      </c>
      <c r="AI710" s="159">
        <v>0</v>
      </c>
      <c r="AJ710" s="159">
        <v>0</v>
      </c>
    </row>
    <row r="711" spans="1:36">
      <c r="A711" s="153">
        <v>10</v>
      </c>
      <c r="B711" s="154">
        <v>14</v>
      </c>
      <c r="C711" s="154">
        <v>1</v>
      </c>
      <c r="D711" s="155">
        <v>1</v>
      </c>
      <c r="E711" s="155" t="s">
        <v>556</v>
      </c>
      <c r="F711" s="156" t="s">
        <v>3683</v>
      </c>
      <c r="G711" s="156" t="s">
        <v>556</v>
      </c>
      <c r="H711" s="156" t="s">
        <v>3684</v>
      </c>
      <c r="I711" s="155">
        <v>1014011</v>
      </c>
      <c r="J711" s="157" t="s">
        <v>2125</v>
      </c>
      <c r="K711" s="157"/>
      <c r="L711" s="155">
        <v>2022</v>
      </c>
      <c r="M711" s="158">
        <v>41142</v>
      </c>
      <c r="N711" s="159">
        <v>217493742.49000001</v>
      </c>
      <c r="O711" s="159">
        <v>204837005.02000001</v>
      </c>
      <c r="P711" s="159">
        <v>94029485.129999995</v>
      </c>
      <c r="Q711" s="159">
        <v>35147956</v>
      </c>
      <c r="R711" s="159">
        <v>58881529.130000003</v>
      </c>
      <c r="S711" s="159">
        <v>12656737.470000001</v>
      </c>
      <c r="T711" s="159">
        <v>292440.31</v>
      </c>
      <c r="U711" s="159">
        <v>209466421.72</v>
      </c>
      <c r="V711" s="159">
        <v>177731741.02000001</v>
      </c>
      <c r="W711" s="159">
        <v>64238956.07</v>
      </c>
      <c r="X711" s="159">
        <v>339899.65</v>
      </c>
      <c r="Y711" s="159">
        <v>31734680.699999999</v>
      </c>
      <c r="Z711" s="159">
        <v>29781892.379999999</v>
      </c>
      <c r="AA711" s="159">
        <v>0</v>
      </c>
      <c r="AB711" s="159">
        <v>29781892.379999999</v>
      </c>
      <c r="AC711" s="159">
        <v>5545483.1200000001</v>
      </c>
      <c r="AD711" s="159">
        <v>5545483.1200000001</v>
      </c>
      <c r="AE711" s="159">
        <v>26500313.879999999</v>
      </c>
      <c r="AF711" s="159">
        <v>27105264</v>
      </c>
      <c r="AG711" s="159">
        <v>1973474</v>
      </c>
      <c r="AH711" s="159">
        <v>2171621.86</v>
      </c>
      <c r="AI711" s="159">
        <v>0</v>
      </c>
      <c r="AJ711" s="159">
        <v>0</v>
      </c>
    </row>
    <row r="712" spans="1:36">
      <c r="A712" s="153">
        <v>10</v>
      </c>
      <c r="B712" s="154">
        <v>14</v>
      </c>
      <c r="C712" s="154">
        <v>2</v>
      </c>
      <c r="D712" s="155">
        <v>3</v>
      </c>
      <c r="E712" s="155" t="s">
        <v>556</v>
      </c>
      <c r="F712" s="156" t="s">
        <v>3685</v>
      </c>
      <c r="G712" s="156" t="s">
        <v>556</v>
      </c>
      <c r="H712" s="156" t="s">
        <v>3686</v>
      </c>
      <c r="I712" s="155">
        <v>1014023</v>
      </c>
      <c r="J712" s="157" t="s">
        <v>2131</v>
      </c>
      <c r="K712" s="157"/>
      <c r="L712" s="155">
        <v>2022</v>
      </c>
      <c r="M712" s="158">
        <v>14319</v>
      </c>
      <c r="N712" s="159">
        <v>81219217.950000003</v>
      </c>
      <c r="O712" s="159">
        <v>74388677.900000006</v>
      </c>
      <c r="P712" s="159">
        <v>51041800.620000005</v>
      </c>
      <c r="Q712" s="159">
        <v>25484912</v>
      </c>
      <c r="R712" s="159">
        <v>25556888.620000001</v>
      </c>
      <c r="S712" s="159">
        <v>6830540.0499999998</v>
      </c>
      <c r="T712" s="159">
        <v>369558.97</v>
      </c>
      <c r="U712" s="159">
        <v>75575044.609999999</v>
      </c>
      <c r="V712" s="159">
        <v>65905277.299999997</v>
      </c>
      <c r="W712" s="159">
        <v>26770263.760000002</v>
      </c>
      <c r="X712" s="159">
        <v>151378.04</v>
      </c>
      <c r="Y712" s="159">
        <v>9669767.3100000005</v>
      </c>
      <c r="Z712" s="159">
        <v>3683133.88</v>
      </c>
      <c r="AA712" s="159">
        <v>250126.62</v>
      </c>
      <c r="AB712" s="159">
        <v>3433007.26</v>
      </c>
      <c r="AC712" s="159">
        <v>1000826.72</v>
      </c>
      <c r="AD712" s="159">
        <v>1000826.72</v>
      </c>
      <c r="AE712" s="159">
        <v>11301251.6</v>
      </c>
      <c r="AF712" s="159">
        <v>8483400.5999999996</v>
      </c>
      <c r="AG712" s="159">
        <v>214336.03</v>
      </c>
      <c r="AH712" s="159">
        <v>255718.93</v>
      </c>
      <c r="AI712" s="159">
        <v>0</v>
      </c>
      <c r="AJ712" s="159">
        <v>0</v>
      </c>
    </row>
    <row r="713" spans="1:36">
      <c r="A713" s="153">
        <v>10</v>
      </c>
      <c r="B713" s="154">
        <v>14</v>
      </c>
      <c r="C713" s="154">
        <v>3</v>
      </c>
      <c r="D713" s="155">
        <v>2</v>
      </c>
      <c r="E713" s="155" t="s">
        <v>556</v>
      </c>
      <c r="F713" s="156" t="s">
        <v>3687</v>
      </c>
      <c r="G713" s="156" t="s">
        <v>556</v>
      </c>
      <c r="H713" s="156" t="s">
        <v>3688</v>
      </c>
      <c r="I713" s="155">
        <v>1014032</v>
      </c>
      <c r="J713" s="157" t="s">
        <v>2130</v>
      </c>
      <c r="K713" s="157"/>
      <c r="L713" s="155">
        <v>2022</v>
      </c>
      <c r="M713" s="158">
        <v>4455</v>
      </c>
      <c r="N713" s="159">
        <v>31172040.530000001</v>
      </c>
      <c r="O713" s="159">
        <v>27114215.210000001</v>
      </c>
      <c r="P713" s="159">
        <v>19044471.52</v>
      </c>
      <c r="Q713" s="159">
        <v>9410724</v>
      </c>
      <c r="R713" s="159">
        <v>9633747.5199999996</v>
      </c>
      <c r="S713" s="159">
        <v>4057825.32</v>
      </c>
      <c r="T713" s="159">
        <v>10100</v>
      </c>
      <c r="U713" s="159">
        <v>28276403.800000001</v>
      </c>
      <c r="V713" s="159">
        <v>24592541.640000001</v>
      </c>
      <c r="W713" s="159">
        <v>8628117.9900000002</v>
      </c>
      <c r="X713" s="159">
        <v>39685.65</v>
      </c>
      <c r="Y713" s="159">
        <v>3683862.16</v>
      </c>
      <c r="Z713" s="159">
        <v>3226339.89</v>
      </c>
      <c r="AA713" s="159">
        <v>923410.44</v>
      </c>
      <c r="AB713" s="159">
        <v>2302929.4500000002</v>
      </c>
      <c r="AC713" s="159">
        <v>619112.66</v>
      </c>
      <c r="AD713" s="159">
        <v>619112.66</v>
      </c>
      <c r="AE713" s="159">
        <v>4241392.13</v>
      </c>
      <c r="AF713" s="159">
        <v>2521673.5699999998</v>
      </c>
      <c r="AG713" s="159">
        <v>0</v>
      </c>
      <c r="AH713" s="159">
        <v>0</v>
      </c>
      <c r="AI713" s="159">
        <v>0</v>
      </c>
      <c r="AJ713" s="159">
        <v>0</v>
      </c>
    </row>
    <row r="714" spans="1:36">
      <c r="A714" s="153">
        <v>10</v>
      </c>
      <c r="B714" s="154">
        <v>14</v>
      </c>
      <c r="C714" s="154">
        <v>4</v>
      </c>
      <c r="D714" s="155">
        <v>2</v>
      </c>
      <c r="E714" s="155" t="s">
        <v>556</v>
      </c>
      <c r="F714" s="156" t="s">
        <v>3687</v>
      </c>
      <c r="G714" s="156" t="s">
        <v>556</v>
      </c>
      <c r="H714" s="156" t="s">
        <v>3689</v>
      </c>
      <c r="I714" s="155">
        <v>1014042</v>
      </c>
      <c r="J714" s="157" t="s">
        <v>2129</v>
      </c>
      <c r="K714" s="157"/>
      <c r="L714" s="155">
        <v>2022</v>
      </c>
      <c r="M714" s="158">
        <v>6389</v>
      </c>
      <c r="N714" s="159">
        <v>38403618.350000001</v>
      </c>
      <c r="O714" s="159">
        <v>32773952.690000001</v>
      </c>
      <c r="P714" s="159">
        <v>22016950.050000001</v>
      </c>
      <c r="Q714" s="159">
        <v>11390647</v>
      </c>
      <c r="R714" s="159">
        <v>10626303.050000001</v>
      </c>
      <c r="S714" s="159">
        <v>5629665.6600000001</v>
      </c>
      <c r="T714" s="159">
        <v>493486</v>
      </c>
      <c r="U714" s="159">
        <v>29152968.82</v>
      </c>
      <c r="V714" s="159">
        <v>28580845.969999999</v>
      </c>
      <c r="W714" s="159">
        <v>11564482.689999999</v>
      </c>
      <c r="X714" s="159">
        <v>64787.13</v>
      </c>
      <c r="Y714" s="159">
        <v>572122.85</v>
      </c>
      <c r="Z714" s="159">
        <v>1813965.4</v>
      </c>
      <c r="AA714" s="159">
        <v>62848.78</v>
      </c>
      <c r="AB714" s="159">
        <v>1751116.6199999999</v>
      </c>
      <c r="AC714" s="159">
        <v>669367.54</v>
      </c>
      <c r="AD714" s="159">
        <v>669367.54</v>
      </c>
      <c r="AE714" s="159">
        <v>6024495.4199999999</v>
      </c>
      <c r="AF714" s="159">
        <v>4193106.72</v>
      </c>
      <c r="AG714" s="159">
        <v>196435.44</v>
      </c>
      <c r="AH714" s="159">
        <v>221646.88</v>
      </c>
      <c r="AI714" s="159">
        <v>0</v>
      </c>
      <c r="AJ714" s="159">
        <v>0</v>
      </c>
    </row>
    <row r="715" spans="1:36">
      <c r="A715" s="153">
        <v>10</v>
      </c>
      <c r="B715" s="154">
        <v>14</v>
      </c>
      <c r="C715" s="154">
        <v>5</v>
      </c>
      <c r="D715" s="155">
        <v>2</v>
      </c>
      <c r="E715" s="155" t="s">
        <v>556</v>
      </c>
      <c r="F715" s="156" t="s">
        <v>3687</v>
      </c>
      <c r="G715" s="156" t="s">
        <v>556</v>
      </c>
      <c r="H715" s="156" t="s">
        <v>3690</v>
      </c>
      <c r="I715" s="155">
        <v>1014052</v>
      </c>
      <c r="J715" s="157" t="s">
        <v>2128</v>
      </c>
      <c r="K715" s="157"/>
      <c r="L715" s="155">
        <v>2022</v>
      </c>
      <c r="M715" s="158">
        <v>5481</v>
      </c>
      <c r="N715" s="159">
        <v>38179071.859999999</v>
      </c>
      <c r="O715" s="159">
        <v>30681237.23</v>
      </c>
      <c r="P715" s="159">
        <v>19435859.810000002</v>
      </c>
      <c r="Q715" s="159">
        <v>10334184</v>
      </c>
      <c r="R715" s="159">
        <v>9101675.8100000005</v>
      </c>
      <c r="S715" s="159">
        <v>7497834.6299999999</v>
      </c>
      <c r="T715" s="159">
        <v>53940</v>
      </c>
      <c r="U715" s="159">
        <v>32498789.75</v>
      </c>
      <c r="V715" s="159">
        <v>28193003.609999999</v>
      </c>
      <c r="W715" s="159">
        <v>11271583.710000001</v>
      </c>
      <c r="X715" s="159">
        <v>64258.03</v>
      </c>
      <c r="Y715" s="159">
        <v>4305786.1399999997</v>
      </c>
      <c r="Z715" s="159">
        <v>3147375.72</v>
      </c>
      <c r="AA715" s="159">
        <v>703910.56</v>
      </c>
      <c r="AB715" s="159">
        <v>2443465.16</v>
      </c>
      <c r="AC715" s="159">
        <v>2940618.51</v>
      </c>
      <c r="AD715" s="159">
        <v>2940618.51</v>
      </c>
      <c r="AE715" s="159">
        <v>8862677.9100000001</v>
      </c>
      <c r="AF715" s="159">
        <v>2488233.62</v>
      </c>
      <c r="AG715" s="159">
        <v>69981.41</v>
      </c>
      <c r="AH715" s="159">
        <v>105373.96</v>
      </c>
      <c r="AI715" s="159">
        <v>0</v>
      </c>
      <c r="AJ715" s="159">
        <v>0</v>
      </c>
    </row>
    <row r="716" spans="1:36">
      <c r="A716" s="153">
        <v>10</v>
      </c>
      <c r="B716" s="154">
        <v>14</v>
      </c>
      <c r="C716" s="154">
        <v>6</v>
      </c>
      <c r="D716" s="155">
        <v>2</v>
      </c>
      <c r="E716" s="155" t="s">
        <v>556</v>
      </c>
      <c r="F716" s="156" t="s">
        <v>3687</v>
      </c>
      <c r="G716" s="156" t="s">
        <v>556</v>
      </c>
      <c r="H716" s="156" t="s">
        <v>3691</v>
      </c>
      <c r="I716" s="155">
        <v>1014062</v>
      </c>
      <c r="J716" s="157" t="s">
        <v>2127</v>
      </c>
      <c r="K716" s="157"/>
      <c r="L716" s="155">
        <v>2022</v>
      </c>
      <c r="M716" s="158">
        <v>5411</v>
      </c>
      <c r="N716" s="159">
        <v>33527672.82</v>
      </c>
      <c r="O716" s="159">
        <v>29902383.579999998</v>
      </c>
      <c r="P716" s="159">
        <v>23415844.810000002</v>
      </c>
      <c r="Q716" s="159">
        <v>11526075</v>
      </c>
      <c r="R716" s="159">
        <v>11889769.810000001</v>
      </c>
      <c r="S716" s="159">
        <v>3625289.24</v>
      </c>
      <c r="T716" s="159">
        <v>7752.3</v>
      </c>
      <c r="U716" s="159">
        <v>29229617.359999999</v>
      </c>
      <c r="V716" s="159">
        <v>26334874.68</v>
      </c>
      <c r="W716" s="159">
        <v>10673230.74</v>
      </c>
      <c r="X716" s="159">
        <v>6992.78</v>
      </c>
      <c r="Y716" s="159">
        <v>2894742.68</v>
      </c>
      <c r="Z716" s="159">
        <v>2684004.0099999998</v>
      </c>
      <c r="AA716" s="159">
        <v>34713.97</v>
      </c>
      <c r="AB716" s="159">
        <v>2649290.0399999996</v>
      </c>
      <c r="AC716" s="159">
        <v>400000</v>
      </c>
      <c r="AD716" s="159">
        <v>400000</v>
      </c>
      <c r="AE716" s="159">
        <v>874322.76</v>
      </c>
      <c r="AF716" s="159">
        <v>3567508.9</v>
      </c>
      <c r="AG716" s="159">
        <v>0</v>
      </c>
      <c r="AH716" s="159">
        <v>269704.69</v>
      </c>
      <c r="AI716" s="159">
        <v>0</v>
      </c>
      <c r="AJ716" s="159">
        <v>0</v>
      </c>
    </row>
    <row r="717" spans="1:36">
      <c r="A717" s="153">
        <v>10</v>
      </c>
      <c r="B717" s="154">
        <v>14</v>
      </c>
      <c r="C717" s="154">
        <v>7</v>
      </c>
      <c r="D717" s="155">
        <v>2</v>
      </c>
      <c r="E717" s="155" t="s">
        <v>556</v>
      </c>
      <c r="F717" s="156" t="s">
        <v>3687</v>
      </c>
      <c r="G717" s="156" t="s">
        <v>556</v>
      </c>
      <c r="H717" s="156" t="s">
        <v>3692</v>
      </c>
      <c r="I717" s="155">
        <v>1014072</v>
      </c>
      <c r="J717" s="157" t="s">
        <v>2126</v>
      </c>
      <c r="K717" s="157"/>
      <c r="L717" s="155">
        <v>2022</v>
      </c>
      <c r="M717" s="158">
        <v>2887</v>
      </c>
      <c r="N717" s="159">
        <v>20211678.050000001</v>
      </c>
      <c r="O717" s="159">
        <v>16150239.68</v>
      </c>
      <c r="P717" s="159">
        <v>11627250.199999999</v>
      </c>
      <c r="Q717" s="159">
        <v>5511932</v>
      </c>
      <c r="R717" s="159">
        <v>6115318.2000000002</v>
      </c>
      <c r="S717" s="159">
        <v>4061438.37</v>
      </c>
      <c r="T717" s="159">
        <v>9283.73</v>
      </c>
      <c r="U717" s="159">
        <v>17196008.989999998</v>
      </c>
      <c r="V717" s="159">
        <v>14899901.449999999</v>
      </c>
      <c r="W717" s="159">
        <v>5893973.0199999996</v>
      </c>
      <c r="X717" s="159">
        <v>0</v>
      </c>
      <c r="Y717" s="159">
        <v>2296107.54</v>
      </c>
      <c r="Z717" s="159">
        <v>929558.48</v>
      </c>
      <c r="AA717" s="159">
        <v>0</v>
      </c>
      <c r="AB717" s="159">
        <v>929558.48</v>
      </c>
      <c r="AC717" s="159">
        <v>0</v>
      </c>
      <c r="AD717" s="159">
        <v>0</v>
      </c>
      <c r="AE717" s="159">
        <v>0</v>
      </c>
      <c r="AF717" s="159">
        <v>1250338.23</v>
      </c>
      <c r="AG717" s="159">
        <v>0</v>
      </c>
      <c r="AH717" s="159">
        <v>0</v>
      </c>
      <c r="AI717" s="159">
        <v>0</v>
      </c>
      <c r="AJ717" s="159">
        <v>0</v>
      </c>
    </row>
    <row r="718" spans="1:36">
      <c r="A718" s="153">
        <v>10</v>
      </c>
      <c r="B718" s="154">
        <v>14</v>
      </c>
      <c r="C718" s="154">
        <v>8</v>
      </c>
      <c r="D718" s="155">
        <v>2</v>
      </c>
      <c r="E718" s="155" t="s">
        <v>556</v>
      </c>
      <c r="F718" s="156" t="s">
        <v>3687</v>
      </c>
      <c r="G718" s="156" t="s">
        <v>556</v>
      </c>
      <c r="H718" s="156" t="s">
        <v>3693</v>
      </c>
      <c r="I718" s="155">
        <v>1014082</v>
      </c>
      <c r="J718" s="157" t="s">
        <v>2125</v>
      </c>
      <c r="K718" s="157"/>
      <c r="L718" s="155">
        <v>2022</v>
      </c>
      <c r="M718" s="158">
        <v>10837</v>
      </c>
      <c r="N718" s="159">
        <v>64591025.200000003</v>
      </c>
      <c r="O718" s="159">
        <v>58743347.450000003</v>
      </c>
      <c r="P718" s="159">
        <v>37485569.950000003</v>
      </c>
      <c r="Q718" s="159">
        <v>17306989</v>
      </c>
      <c r="R718" s="159">
        <v>20178580.949999999</v>
      </c>
      <c r="S718" s="159">
        <v>5847677.75</v>
      </c>
      <c r="T718" s="159">
        <v>17492</v>
      </c>
      <c r="U718" s="159">
        <v>60382132.409999996</v>
      </c>
      <c r="V718" s="159">
        <v>52675930.32</v>
      </c>
      <c r="W718" s="159">
        <v>19910554.25</v>
      </c>
      <c r="X718" s="159">
        <v>77847.3</v>
      </c>
      <c r="Y718" s="159">
        <v>7706202.0899999999</v>
      </c>
      <c r="Z718" s="159">
        <v>2058734.12</v>
      </c>
      <c r="AA718" s="159">
        <v>0</v>
      </c>
      <c r="AB718" s="159">
        <v>2058734.12</v>
      </c>
      <c r="AC718" s="159">
        <v>590620</v>
      </c>
      <c r="AD718" s="159">
        <v>590620</v>
      </c>
      <c r="AE718" s="159">
        <v>5350620</v>
      </c>
      <c r="AF718" s="159">
        <v>6067417.1299999999</v>
      </c>
      <c r="AG718" s="159">
        <v>206128.51</v>
      </c>
      <c r="AH718" s="159">
        <v>342705.6</v>
      </c>
      <c r="AI718" s="159">
        <v>0</v>
      </c>
      <c r="AJ718" s="159">
        <v>0</v>
      </c>
    </row>
    <row r="719" spans="1:36">
      <c r="A719" s="153">
        <v>10</v>
      </c>
      <c r="B719" s="154">
        <v>14</v>
      </c>
      <c r="C719" s="154">
        <v>9</v>
      </c>
      <c r="D719" s="155">
        <v>3</v>
      </c>
      <c r="E719" s="155" t="s">
        <v>556</v>
      </c>
      <c r="F719" s="156" t="s">
        <v>3685</v>
      </c>
      <c r="G719" s="156" t="s">
        <v>556</v>
      </c>
      <c r="H719" s="156" t="s">
        <v>3694</v>
      </c>
      <c r="I719" s="155">
        <v>1014093</v>
      </c>
      <c r="J719" s="157" t="s">
        <v>2124</v>
      </c>
      <c r="K719" s="157"/>
      <c r="L719" s="155">
        <v>2022</v>
      </c>
      <c r="M719" s="158">
        <v>12433</v>
      </c>
      <c r="N719" s="159">
        <v>73513355</v>
      </c>
      <c r="O719" s="159">
        <v>63219018.049999997</v>
      </c>
      <c r="P719" s="159">
        <v>45428469.200000003</v>
      </c>
      <c r="Q719" s="159">
        <v>24044656</v>
      </c>
      <c r="R719" s="159">
        <v>21383813.199999999</v>
      </c>
      <c r="S719" s="159">
        <v>10294336.949999999</v>
      </c>
      <c r="T719" s="159">
        <v>1580125.72</v>
      </c>
      <c r="U719" s="159">
        <v>70251373.590000004</v>
      </c>
      <c r="V719" s="159">
        <v>56834825.369999997</v>
      </c>
      <c r="W719" s="159">
        <v>20947087.699999999</v>
      </c>
      <c r="X719" s="159">
        <v>94901.29</v>
      </c>
      <c r="Y719" s="159">
        <v>13416548.220000001</v>
      </c>
      <c r="Z719" s="159">
        <v>7989355.9400000004</v>
      </c>
      <c r="AA719" s="159">
        <v>2185100</v>
      </c>
      <c r="AB719" s="159">
        <v>5804255.9400000004</v>
      </c>
      <c r="AC719" s="159">
        <v>1226712.96</v>
      </c>
      <c r="AD719" s="159">
        <v>1226712.96</v>
      </c>
      <c r="AE719" s="159">
        <v>15188573.949999999</v>
      </c>
      <c r="AF719" s="159">
        <v>6384192.6799999997</v>
      </c>
      <c r="AG719" s="159">
        <v>345521.9</v>
      </c>
      <c r="AH719" s="159">
        <v>250616</v>
      </c>
      <c r="AI719" s="159">
        <v>0</v>
      </c>
      <c r="AJ719" s="159">
        <v>0</v>
      </c>
    </row>
    <row r="720" spans="1:36">
      <c r="A720" s="153">
        <v>10</v>
      </c>
      <c r="B720" s="154">
        <v>14</v>
      </c>
      <c r="C720" s="154">
        <v>10</v>
      </c>
      <c r="D720" s="155">
        <v>2</v>
      </c>
      <c r="E720" s="155" t="s">
        <v>556</v>
      </c>
      <c r="F720" s="156" t="s">
        <v>3687</v>
      </c>
      <c r="G720" s="156" t="s">
        <v>556</v>
      </c>
      <c r="H720" s="156" t="s">
        <v>3695</v>
      </c>
      <c r="I720" s="155">
        <v>1014102</v>
      </c>
      <c r="J720" s="157" t="s">
        <v>2123</v>
      </c>
      <c r="K720" s="157"/>
      <c r="L720" s="155">
        <v>2022</v>
      </c>
      <c r="M720" s="158">
        <v>6043</v>
      </c>
      <c r="N720" s="159">
        <v>36953126.990000002</v>
      </c>
      <c r="O720" s="159">
        <v>31382824.27</v>
      </c>
      <c r="P720" s="159">
        <v>18751793.280000001</v>
      </c>
      <c r="Q720" s="159">
        <v>9156077</v>
      </c>
      <c r="R720" s="159">
        <v>9595716.2799999993</v>
      </c>
      <c r="S720" s="159">
        <v>5570302.7199999997</v>
      </c>
      <c r="T720" s="159">
        <v>61712.160000000003</v>
      </c>
      <c r="U720" s="159">
        <v>29569677.050000001</v>
      </c>
      <c r="V720" s="159">
        <v>26565906.940000001</v>
      </c>
      <c r="W720" s="159">
        <v>11433929.779999999</v>
      </c>
      <c r="X720" s="159">
        <v>23392.74</v>
      </c>
      <c r="Y720" s="159">
        <v>3003770.11</v>
      </c>
      <c r="Z720" s="159">
        <v>1732872.24</v>
      </c>
      <c r="AA720" s="159">
        <v>0</v>
      </c>
      <c r="AB720" s="159">
        <v>1732872.24</v>
      </c>
      <c r="AC720" s="159">
        <v>229340</v>
      </c>
      <c r="AD720" s="159">
        <v>229340</v>
      </c>
      <c r="AE720" s="159">
        <v>4565592.07</v>
      </c>
      <c r="AF720" s="159">
        <v>4816917.33</v>
      </c>
      <c r="AG720" s="159">
        <v>0</v>
      </c>
      <c r="AH720" s="159">
        <v>0</v>
      </c>
      <c r="AI720" s="159">
        <v>0</v>
      </c>
      <c r="AJ720" s="159">
        <v>0</v>
      </c>
    </row>
    <row r="721" spans="1:36">
      <c r="A721" s="153">
        <v>10</v>
      </c>
      <c r="B721" s="154">
        <v>14</v>
      </c>
      <c r="C721" s="154">
        <v>11</v>
      </c>
      <c r="D721" s="155">
        <v>3</v>
      </c>
      <c r="E721" s="155" t="s">
        <v>556</v>
      </c>
      <c r="F721" s="156" t="s">
        <v>3685</v>
      </c>
      <c r="G721" s="156" t="s">
        <v>556</v>
      </c>
      <c r="H721" s="156" t="s">
        <v>3696</v>
      </c>
      <c r="I721" s="155">
        <v>1014113</v>
      </c>
      <c r="J721" s="157" t="s">
        <v>2122</v>
      </c>
      <c r="K721" s="157"/>
      <c r="L721" s="155">
        <v>2022</v>
      </c>
      <c r="M721" s="158">
        <v>7095</v>
      </c>
      <c r="N721" s="159">
        <v>45229677.520000003</v>
      </c>
      <c r="O721" s="159">
        <v>39691324.259999998</v>
      </c>
      <c r="P721" s="159">
        <v>28016586.060000002</v>
      </c>
      <c r="Q721" s="159">
        <v>13811750</v>
      </c>
      <c r="R721" s="159">
        <v>14204836.060000001</v>
      </c>
      <c r="S721" s="159">
        <v>5538353.2599999998</v>
      </c>
      <c r="T721" s="159">
        <v>309353</v>
      </c>
      <c r="U721" s="159">
        <v>44182556.079999998</v>
      </c>
      <c r="V721" s="159">
        <v>37127308.090000004</v>
      </c>
      <c r="W721" s="159">
        <v>14315486.960000001</v>
      </c>
      <c r="X721" s="159">
        <v>145570.28</v>
      </c>
      <c r="Y721" s="159">
        <v>7055247.9900000002</v>
      </c>
      <c r="Z721" s="159">
        <v>8780474.9600000009</v>
      </c>
      <c r="AA721" s="159">
        <v>7460000</v>
      </c>
      <c r="AB721" s="159">
        <v>1320474.9600000009</v>
      </c>
      <c r="AC721" s="159">
        <v>4914518.6399999997</v>
      </c>
      <c r="AD721" s="159">
        <v>4914518.6399999997</v>
      </c>
      <c r="AE721" s="159">
        <v>11838076</v>
      </c>
      <c r="AF721" s="159">
        <v>2564016.17</v>
      </c>
      <c r="AG721" s="159">
        <v>5394.59</v>
      </c>
      <c r="AH721" s="159">
        <v>137897.53</v>
      </c>
      <c r="AI721" s="159">
        <v>0</v>
      </c>
      <c r="AJ721" s="159">
        <v>0</v>
      </c>
    </row>
    <row r="722" spans="1:36">
      <c r="A722" s="153">
        <v>10</v>
      </c>
      <c r="B722" s="154">
        <v>15</v>
      </c>
      <c r="C722" s="154">
        <v>1</v>
      </c>
      <c r="D722" s="155">
        <v>3</v>
      </c>
      <c r="E722" s="155" t="s">
        <v>556</v>
      </c>
      <c r="F722" s="156" t="s">
        <v>3697</v>
      </c>
      <c r="G722" s="156" t="s">
        <v>556</v>
      </c>
      <c r="H722" s="156" t="s">
        <v>3698</v>
      </c>
      <c r="I722" s="155">
        <v>1015013</v>
      </c>
      <c r="J722" s="157" t="s">
        <v>2121</v>
      </c>
      <c r="K722" s="157"/>
      <c r="L722" s="155">
        <v>2022</v>
      </c>
      <c r="M722" s="158">
        <v>4019</v>
      </c>
      <c r="N722" s="159">
        <v>27165528.710000001</v>
      </c>
      <c r="O722" s="159">
        <v>22262397.199999999</v>
      </c>
      <c r="P722" s="159">
        <v>13371729.5</v>
      </c>
      <c r="Q722" s="159">
        <v>6808425</v>
      </c>
      <c r="R722" s="159">
        <v>6563304.5</v>
      </c>
      <c r="S722" s="159">
        <v>4903131.51</v>
      </c>
      <c r="T722" s="159">
        <v>142383.35999999999</v>
      </c>
      <c r="U722" s="159">
        <v>25310241.829999998</v>
      </c>
      <c r="V722" s="159">
        <v>19725408.59</v>
      </c>
      <c r="W722" s="159">
        <v>5694056.5700000003</v>
      </c>
      <c r="X722" s="159">
        <v>39434.800000000003</v>
      </c>
      <c r="Y722" s="159">
        <v>5584833.2400000002</v>
      </c>
      <c r="Z722" s="159">
        <v>2282835.33</v>
      </c>
      <c r="AA722" s="159">
        <v>0</v>
      </c>
      <c r="AB722" s="159">
        <v>2282835.33</v>
      </c>
      <c r="AC722" s="159">
        <v>402000</v>
      </c>
      <c r="AD722" s="159">
        <v>402000</v>
      </c>
      <c r="AE722" s="159">
        <v>3105850</v>
      </c>
      <c r="AF722" s="159">
        <v>2536988.61</v>
      </c>
      <c r="AG722" s="159">
        <v>0</v>
      </c>
      <c r="AH722" s="159">
        <v>0</v>
      </c>
      <c r="AI722" s="159">
        <v>0</v>
      </c>
      <c r="AJ722" s="159">
        <v>0</v>
      </c>
    </row>
    <row r="723" spans="1:36">
      <c r="A723" s="153">
        <v>10</v>
      </c>
      <c r="B723" s="154">
        <v>15</v>
      </c>
      <c r="C723" s="154">
        <v>2</v>
      </c>
      <c r="D723" s="155">
        <v>2</v>
      </c>
      <c r="E723" s="155" t="s">
        <v>556</v>
      </c>
      <c r="F723" s="156" t="s">
        <v>3699</v>
      </c>
      <c r="G723" s="156" t="s">
        <v>556</v>
      </c>
      <c r="H723" s="156" t="s">
        <v>3700</v>
      </c>
      <c r="I723" s="155">
        <v>1015022</v>
      </c>
      <c r="J723" s="157" t="s">
        <v>2120</v>
      </c>
      <c r="K723" s="157"/>
      <c r="L723" s="155">
        <v>2022</v>
      </c>
      <c r="M723" s="158">
        <v>5680</v>
      </c>
      <c r="N723" s="159">
        <v>40631075.710000001</v>
      </c>
      <c r="O723" s="159">
        <v>32122002.300000001</v>
      </c>
      <c r="P723" s="159">
        <v>21604617.140000001</v>
      </c>
      <c r="Q723" s="159">
        <v>10074496</v>
      </c>
      <c r="R723" s="159">
        <v>11530121.140000001</v>
      </c>
      <c r="S723" s="159">
        <v>8509073.4100000001</v>
      </c>
      <c r="T723" s="159">
        <v>0</v>
      </c>
      <c r="U723" s="159">
        <v>41233156.509999998</v>
      </c>
      <c r="V723" s="159">
        <v>28537008.539999999</v>
      </c>
      <c r="W723" s="159">
        <v>10993358.369999999</v>
      </c>
      <c r="X723" s="159">
        <v>82647.070000000007</v>
      </c>
      <c r="Y723" s="159">
        <v>12696147.970000001</v>
      </c>
      <c r="Z723" s="159">
        <v>9686609.2699999996</v>
      </c>
      <c r="AA723" s="159">
        <v>2950579</v>
      </c>
      <c r="AB723" s="159">
        <v>6736030.2699999996</v>
      </c>
      <c r="AC723" s="159">
        <v>596260.63</v>
      </c>
      <c r="AD723" s="159">
        <v>548210.63</v>
      </c>
      <c r="AE723" s="159">
        <v>10149462.960000001</v>
      </c>
      <c r="AF723" s="159">
        <v>3584993.76</v>
      </c>
      <c r="AG723" s="159">
        <v>0</v>
      </c>
      <c r="AH723" s="159">
        <v>0</v>
      </c>
      <c r="AI723" s="159">
        <v>0</v>
      </c>
      <c r="AJ723" s="159">
        <v>0</v>
      </c>
    </row>
    <row r="724" spans="1:36">
      <c r="A724" s="153">
        <v>10</v>
      </c>
      <c r="B724" s="154">
        <v>15</v>
      </c>
      <c r="C724" s="154">
        <v>3</v>
      </c>
      <c r="D724" s="155">
        <v>2</v>
      </c>
      <c r="E724" s="155" t="s">
        <v>556</v>
      </c>
      <c r="F724" s="156" t="s">
        <v>3699</v>
      </c>
      <c r="G724" s="156" t="s">
        <v>556</v>
      </c>
      <c r="H724" s="156" t="s">
        <v>3701</v>
      </c>
      <c r="I724" s="155">
        <v>1015032</v>
      </c>
      <c r="J724" s="157" t="s">
        <v>2119</v>
      </c>
      <c r="K724" s="157"/>
      <c r="L724" s="155">
        <v>2022</v>
      </c>
      <c r="M724" s="158">
        <v>2650</v>
      </c>
      <c r="N724" s="159">
        <v>20481915.460000001</v>
      </c>
      <c r="O724" s="159">
        <v>15881937.41</v>
      </c>
      <c r="P724" s="159">
        <v>11648837.42</v>
      </c>
      <c r="Q724" s="159">
        <v>5798766</v>
      </c>
      <c r="R724" s="159">
        <v>5850071.4199999999</v>
      </c>
      <c r="S724" s="159">
        <v>4599978.05</v>
      </c>
      <c r="T724" s="159">
        <v>127288.81</v>
      </c>
      <c r="U724" s="159">
        <v>19920612.25</v>
      </c>
      <c r="V724" s="159">
        <v>14159280.32</v>
      </c>
      <c r="W724" s="159">
        <v>5670375.6100000003</v>
      </c>
      <c r="X724" s="159">
        <v>15594.04</v>
      </c>
      <c r="Y724" s="159">
        <v>5761331.9299999997</v>
      </c>
      <c r="Z724" s="159">
        <v>2299421.71</v>
      </c>
      <c r="AA724" s="159">
        <v>1700000</v>
      </c>
      <c r="AB724" s="159">
        <v>599421.71</v>
      </c>
      <c r="AC724" s="159">
        <v>432508</v>
      </c>
      <c r="AD724" s="159">
        <v>432508</v>
      </c>
      <c r="AE724" s="159">
        <v>2455068</v>
      </c>
      <c r="AF724" s="159">
        <v>1722657.09</v>
      </c>
      <c r="AG724" s="159">
        <v>451354.38</v>
      </c>
      <c r="AH724" s="159">
        <v>514086.06</v>
      </c>
      <c r="AI724" s="159">
        <v>0</v>
      </c>
      <c r="AJ724" s="159">
        <v>0</v>
      </c>
    </row>
    <row r="725" spans="1:36">
      <c r="A725" s="153">
        <v>10</v>
      </c>
      <c r="B725" s="154">
        <v>15</v>
      </c>
      <c r="C725" s="154">
        <v>4</v>
      </c>
      <c r="D725" s="155">
        <v>2</v>
      </c>
      <c r="E725" s="155" t="s">
        <v>556</v>
      </c>
      <c r="F725" s="156" t="s">
        <v>3699</v>
      </c>
      <c r="G725" s="156" t="s">
        <v>556</v>
      </c>
      <c r="H725" s="156" t="s">
        <v>3702</v>
      </c>
      <c r="I725" s="155">
        <v>1015042</v>
      </c>
      <c r="J725" s="157" t="s">
        <v>2118</v>
      </c>
      <c r="K725" s="157"/>
      <c r="L725" s="155">
        <v>2022</v>
      </c>
      <c r="M725" s="158">
        <v>2872</v>
      </c>
      <c r="N725" s="159">
        <v>22553534.460000001</v>
      </c>
      <c r="O725" s="159">
        <v>16651517.24</v>
      </c>
      <c r="P725" s="159">
        <v>10596307.41</v>
      </c>
      <c r="Q725" s="159">
        <v>5070203</v>
      </c>
      <c r="R725" s="159">
        <v>5526104.4100000001</v>
      </c>
      <c r="S725" s="159">
        <v>5902017.2199999997</v>
      </c>
      <c r="T725" s="159">
        <v>268050</v>
      </c>
      <c r="U725" s="159">
        <v>18274393.620000001</v>
      </c>
      <c r="V725" s="159">
        <v>13866070.49</v>
      </c>
      <c r="W725" s="159">
        <v>4981588.6500000004</v>
      </c>
      <c r="X725" s="159">
        <v>38064.06</v>
      </c>
      <c r="Y725" s="159">
        <v>4408323.13</v>
      </c>
      <c r="Z725" s="159">
        <v>1025890.28</v>
      </c>
      <c r="AA725" s="159">
        <v>205073</v>
      </c>
      <c r="AB725" s="159">
        <v>820817.28</v>
      </c>
      <c r="AC725" s="159">
        <v>3550969</v>
      </c>
      <c r="AD725" s="159">
        <v>1361204</v>
      </c>
      <c r="AE725" s="159">
        <v>5574904</v>
      </c>
      <c r="AF725" s="159">
        <v>2785446.75</v>
      </c>
      <c r="AG725" s="159">
        <v>0</v>
      </c>
      <c r="AH725" s="159">
        <v>0</v>
      </c>
      <c r="AI725" s="159">
        <v>0</v>
      </c>
      <c r="AJ725" s="159">
        <v>0</v>
      </c>
    </row>
    <row r="726" spans="1:36">
      <c r="A726" s="153">
        <v>10</v>
      </c>
      <c r="B726" s="154">
        <v>15</v>
      </c>
      <c r="C726" s="154">
        <v>5</v>
      </c>
      <c r="D726" s="155">
        <v>2</v>
      </c>
      <c r="E726" s="155" t="s">
        <v>556</v>
      </c>
      <c r="F726" s="156" t="s">
        <v>3699</v>
      </c>
      <c r="G726" s="156" t="s">
        <v>556</v>
      </c>
      <c r="H726" s="156" t="s">
        <v>3703</v>
      </c>
      <c r="I726" s="155">
        <v>1015052</v>
      </c>
      <c r="J726" s="157" t="s">
        <v>2117</v>
      </c>
      <c r="K726" s="157"/>
      <c r="L726" s="155">
        <v>2022</v>
      </c>
      <c r="M726" s="158">
        <v>3278</v>
      </c>
      <c r="N726" s="159">
        <v>24330354.620000001</v>
      </c>
      <c r="O726" s="159">
        <v>17871084.640000001</v>
      </c>
      <c r="P726" s="159">
        <v>12301050.210000001</v>
      </c>
      <c r="Q726" s="159">
        <v>6405973</v>
      </c>
      <c r="R726" s="159">
        <v>5895077.21</v>
      </c>
      <c r="S726" s="159">
        <v>6459269.9800000004</v>
      </c>
      <c r="T726" s="159">
        <v>0</v>
      </c>
      <c r="U726" s="159">
        <v>23282555.379999999</v>
      </c>
      <c r="V726" s="159">
        <v>15340523.529999999</v>
      </c>
      <c r="W726" s="159">
        <v>4699487.29</v>
      </c>
      <c r="X726" s="159">
        <v>51501.89</v>
      </c>
      <c r="Y726" s="159">
        <v>7942031.8499999996</v>
      </c>
      <c r="Z726" s="159">
        <v>3547612.39</v>
      </c>
      <c r="AA726" s="159">
        <v>0</v>
      </c>
      <c r="AB726" s="159">
        <v>3547612.39</v>
      </c>
      <c r="AC726" s="159">
        <v>235070.88</v>
      </c>
      <c r="AD726" s="159">
        <v>235070.88</v>
      </c>
      <c r="AE726" s="159">
        <v>3539340.74</v>
      </c>
      <c r="AF726" s="159">
        <v>2530561.11</v>
      </c>
      <c r="AG726" s="159">
        <v>214327.03</v>
      </c>
      <c r="AH726" s="159">
        <v>110592.73</v>
      </c>
      <c r="AI726" s="159">
        <v>0</v>
      </c>
      <c r="AJ726" s="159">
        <v>0</v>
      </c>
    </row>
    <row r="727" spans="1:36">
      <c r="A727" s="153">
        <v>10</v>
      </c>
      <c r="B727" s="154">
        <v>15</v>
      </c>
      <c r="C727" s="154">
        <v>6</v>
      </c>
      <c r="D727" s="155">
        <v>2</v>
      </c>
      <c r="E727" s="155" t="s">
        <v>556</v>
      </c>
      <c r="F727" s="156" t="s">
        <v>3699</v>
      </c>
      <c r="G727" s="156" t="s">
        <v>556</v>
      </c>
      <c r="H727" s="156" t="s">
        <v>3704</v>
      </c>
      <c r="I727" s="155">
        <v>1015062</v>
      </c>
      <c r="J727" s="157" t="s">
        <v>2116</v>
      </c>
      <c r="K727" s="157"/>
      <c r="L727" s="155">
        <v>2022</v>
      </c>
      <c r="M727" s="158">
        <v>5986</v>
      </c>
      <c r="N727" s="159">
        <v>44332162.909999996</v>
      </c>
      <c r="O727" s="159">
        <v>32435962.420000002</v>
      </c>
      <c r="P727" s="159">
        <v>22031170.460000001</v>
      </c>
      <c r="Q727" s="159">
        <v>11424925</v>
      </c>
      <c r="R727" s="159">
        <v>10606245.460000001</v>
      </c>
      <c r="S727" s="159">
        <v>11896200.49</v>
      </c>
      <c r="T727" s="159">
        <v>235086.18</v>
      </c>
      <c r="U727" s="159">
        <v>38283322.079999998</v>
      </c>
      <c r="V727" s="159">
        <v>28915402.420000002</v>
      </c>
      <c r="W727" s="159">
        <v>12201811.08</v>
      </c>
      <c r="X727" s="159">
        <v>155156.22</v>
      </c>
      <c r="Y727" s="159">
        <v>9367919.6600000001</v>
      </c>
      <c r="Z727" s="159">
        <v>4115308.4</v>
      </c>
      <c r="AA727" s="159">
        <v>0</v>
      </c>
      <c r="AB727" s="159">
        <v>4115308.4</v>
      </c>
      <c r="AC727" s="159">
        <v>706140</v>
      </c>
      <c r="AD727" s="159">
        <v>706140</v>
      </c>
      <c r="AE727" s="159">
        <v>13542980</v>
      </c>
      <c r="AF727" s="159">
        <v>3520560</v>
      </c>
      <c r="AG727" s="159">
        <v>359425.1</v>
      </c>
      <c r="AH727" s="159">
        <v>408882.17</v>
      </c>
      <c r="AI727" s="159">
        <v>0</v>
      </c>
      <c r="AJ727" s="159">
        <v>0</v>
      </c>
    </row>
    <row r="728" spans="1:36">
      <c r="A728" s="153">
        <v>10</v>
      </c>
      <c r="B728" s="154">
        <v>15</v>
      </c>
      <c r="C728" s="154">
        <v>7</v>
      </c>
      <c r="D728" s="155">
        <v>2</v>
      </c>
      <c r="E728" s="155" t="s">
        <v>556</v>
      </c>
      <c r="F728" s="156" t="s">
        <v>3699</v>
      </c>
      <c r="G728" s="156" t="s">
        <v>556</v>
      </c>
      <c r="H728" s="156" t="s">
        <v>3705</v>
      </c>
      <c r="I728" s="155">
        <v>1015072</v>
      </c>
      <c r="J728" s="157" t="s">
        <v>2115</v>
      </c>
      <c r="K728" s="157"/>
      <c r="L728" s="155">
        <v>2022</v>
      </c>
      <c r="M728" s="158">
        <v>3348</v>
      </c>
      <c r="N728" s="159">
        <v>21137008.399999999</v>
      </c>
      <c r="O728" s="159">
        <v>19209945.140000001</v>
      </c>
      <c r="P728" s="159">
        <v>10208847.85</v>
      </c>
      <c r="Q728" s="159">
        <v>4536478</v>
      </c>
      <c r="R728" s="159">
        <v>5672369.8499999996</v>
      </c>
      <c r="S728" s="159">
        <v>1927063.26</v>
      </c>
      <c r="T728" s="159">
        <v>609.76</v>
      </c>
      <c r="U728" s="159">
        <v>20294738.940000001</v>
      </c>
      <c r="V728" s="159">
        <v>16738900.890000001</v>
      </c>
      <c r="W728" s="159">
        <v>7128978.9699999997</v>
      </c>
      <c r="X728" s="159">
        <v>14762.32</v>
      </c>
      <c r="Y728" s="159">
        <v>3555838.05</v>
      </c>
      <c r="Z728" s="159">
        <v>3113046.49</v>
      </c>
      <c r="AA728" s="159">
        <v>2673169</v>
      </c>
      <c r="AB728" s="159">
        <v>439877.49000000022</v>
      </c>
      <c r="AC728" s="159">
        <v>2773703.96</v>
      </c>
      <c r="AD728" s="159">
        <v>1541193.96</v>
      </c>
      <c r="AE728" s="159">
        <v>3383557.08</v>
      </c>
      <c r="AF728" s="159">
        <v>2471044.25</v>
      </c>
      <c r="AG728" s="159">
        <v>256.41000000000003</v>
      </c>
      <c r="AH728" s="159">
        <v>256.41000000000003</v>
      </c>
      <c r="AI728" s="159">
        <v>0</v>
      </c>
      <c r="AJ728" s="159">
        <v>0</v>
      </c>
    </row>
    <row r="729" spans="1:36">
      <c r="A729" s="153">
        <v>10</v>
      </c>
      <c r="B729" s="154">
        <v>15</v>
      </c>
      <c r="C729" s="154">
        <v>8</v>
      </c>
      <c r="D729" s="155">
        <v>2</v>
      </c>
      <c r="E729" s="155" t="s">
        <v>556</v>
      </c>
      <c r="F729" s="156" t="s">
        <v>3699</v>
      </c>
      <c r="G729" s="156" t="s">
        <v>556</v>
      </c>
      <c r="H729" s="156" t="s">
        <v>3706</v>
      </c>
      <c r="I729" s="155">
        <v>1015082</v>
      </c>
      <c r="J729" s="157" t="s">
        <v>2114</v>
      </c>
      <c r="K729" s="157"/>
      <c r="L729" s="155">
        <v>2022</v>
      </c>
      <c r="M729" s="158">
        <v>7645</v>
      </c>
      <c r="N729" s="159">
        <v>56812308.649999999</v>
      </c>
      <c r="O729" s="159">
        <v>48673188.920000002</v>
      </c>
      <c r="P729" s="159">
        <v>25326607.369999997</v>
      </c>
      <c r="Q729" s="159">
        <v>10508203</v>
      </c>
      <c r="R729" s="159">
        <v>14818404.369999999</v>
      </c>
      <c r="S729" s="159">
        <v>8139119.7300000004</v>
      </c>
      <c r="T729" s="159">
        <v>731.2</v>
      </c>
      <c r="U729" s="159">
        <v>51745500.280000001</v>
      </c>
      <c r="V729" s="159">
        <v>43079908.590000004</v>
      </c>
      <c r="W729" s="159">
        <v>14128562.16</v>
      </c>
      <c r="X729" s="159">
        <v>214202.69</v>
      </c>
      <c r="Y729" s="159">
        <v>8665591.6899999995</v>
      </c>
      <c r="Z729" s="159">
        <v>3803592.93</v>
      </c>
      <c r="AA729" s="159">
        <v>1000000</v>
      </c>
      <c r="AB729" s="159">
        <v>2803592.93</v>
      </c>
      <c r="AC729" s="159">
        <v>819907.56</v>
      </c>
      <c r="AD729" s="159">
        <v>819907.56</v>
      </c>
      <c r="AE729" s="159">
        <v>13486142.460000001</v>
      </c>
      <c r="AF729" s="159">
        <v>5593280.3300000001</v>
      </c>
      <c r="AG729" s="159">
        <v>0</v>
      </c>
      <c r="AH729" s="159">
        <v>0</v>
      </c>
      <c r="AI729" s="159">
        <v>0</v>
      </c>
      <c r="AJ729" s="159">
        <v>0</v>
      </c>
    </row>
    <row r="730" spans="1:36">
      <c r="A730" s="153">
        <v>10</v>
      </c>
      <c r="B730" s="154">
        <v>15</v>
      </c>
      <c r="C730" s="154">
        <v>9</v>
      </c>
      <c r="D730" s="155">
        <v>2</v>
      </c>
      <c r="E730" s="155" t="s">
        <v>556</v>
      </c>
      <c r="F730" s="156" t="s">
        <v>3699</v>
      </c>
      <c r="G730" s="156" t="s">
        <v>556</v>
      </c>
      <c r="H730" s="156" t="s">
        <v>3707</v>
      </c>
      <c r="I730" s="155">
        <v>1015092</v>
      </c>
      <c r="J730" s="157" t="s">
        <v>2113</v>
      </c>
      <c r="K730" s="157"/>
      <c r="L730" s="155">
        <v>2022</v>
      </c>
      <c r="M730" s="158">
        <v>2583</v>
      </c>
      <c r="N730" s="159">
        <v>16952093.510000002</v>
      </c>
      <c r="O730" s="159">
        <v>15246900.76</v>
      </c>
      <c r="P730" s="159">
        <v>9918366.0899999999</v>
      </c>
      <c r="Q730" s="159">
        <v>4346197</v>
      </c>
      <c r="R730" s="159">
        <v>5572169.0899999999</v>
      </c>
      <c r="S730" s="159">
        <v>1705192.75</v>
      </c>
      <c r="T730" s="159">
        <v>5472</v>
      </c>
      <c r="U730" s="159">
        <v>12547769.119999999</v>
      </c>
      <c r="V730" s="159">
        <v>12055492.710000001</v>
      </c>
      <c r="W730" s="159">
        <v>4721726.96</v>
      </c>
      <c r="X730" s="159">
        <v>119438.8</v>
      </c>
      <c r="Y730" s="159">
        <v>492276.41</v>
      </c>
      <c r="Z730" s="159">
        <v>116401.75</v>
      </c>
      <c r="AA730" s="159">
        <v>0</v>
      </c>
      <c r="AB730" s="159">
        <v>116401.75</v>
      </c>
      <c r="AC730" s="159">
        <v>659030.6</v>
      </c>
      <c r="AD730" s="159">
        <v>659030.6</v>
      </c>
      <c r="AE730" s="159">
        <v>6867461.2000000002</v>
      </c>
      <c r="AF730" s="159">
        <v>3191408.05</v>
      </c>
      <c r="AG730" s="159">
        <v>0</v>
      </c>
      <c r="AH730" s="159">
        <v>0</v>
      </c>
      <c r="AI730" s="159">
        <v>0</v>
      </c>
      <c r="AJ730" s="159">
        <v>0</v>
      </c>
    </row>
    <row r="731" spans="1:36">
      <c r="A731" s="153">
        <v>10</v>
      </c>
      <c r="B731" s="154">
        <v>16</v>
      </c>
      <c r="C731" s="154">
        <v>1</v>
      </c>
      <c r="D731" s="155">
        <v>1</v>
      </c>
      <c r="E731" s="155" t="s">
        <v>556</v>
      </c>
      <c r="F731" s="156" t="s">
        <v>3708</v>
      </c>
      <c r="G731" s="156" t="s">
        <v>556</v>
      </c>
      <c r="H731" s="156" t="s">
        <v>3709</v>
      </c>
      <c r="I731" s="155">
        <v>1016011</v>
      </c>
      <c r="J731" s="157" t="s">
        <v>2105</v>
      </c>
      <c r="K731" s="157"/>
      <c r="L731" s="155">
        <v>2022</v>
      </c>
      <c r="M731" s="158">
        <v>60860</v>
      </c>
      <c r="N731" s="159">
        <v>330459830.75999999</v>
      </c>
      <c r="O731" s="159">
        <v>319722528.14999998</v>
      </c>
      <c r="P731" s="159">
        <v>167065482.80000001</v>
      </c>
      <c r="Q731" s="159">
        <v>60921272</v>
      </c>
      <c r="R731" s="159">
        <v>106144210.8</v>
      </c>
      <c r="S731" s="159">
        <v>10737302.609999999</v>
      </c>
      <c r="T731" s="159">
        <v>6491474.9100000001</v>
      </c>
      <c r="U731" s="159">
        <v>302593791.13</v>
      </c>
      <c r="V731" s="159">
        <v>284726944.39999998</v>
      </c>
      <c r="W731" s="159">
        <v>94099077.870000005</v>
      </c>
      <c r="X731" s="159">
        <v>956443.98</v>
      </c>
      <c r="Y731" s="159">
        <v>17866846.73</v>
      </c>
      <c r="Z731" s="159">
        <v>23416182.25</v>
      </c>
      <c r="AA731" s="159">
        <v>0</v>
      </c>
      <c r="AB731" s="159">
        <v>23416182.25</v>
      </c>
      <c r="AC731" s="159">
        <v>16760000</v>
      </c>
      <c r="AD731" s="159">
        <v>16760000</v>
      </c>
      <c r="AE731" s="159">
        <v>71591405</v>
      </c>
      <c r="AF731" s="159">
        <v>34995583.75</v>
      </c>
      <c r="AG731" s="159">
        <v>2511419.4500000002</v>
      </c>
      <c r="AH731" s="159">
        <v>3614980.63</v>
      </c>
      <c r="AI731" s="159">
        <v>0</v>
      </c>
      <c r="AJ731" s="159">
        <v>0</v>
      </c>
    </row>
    <row r="732" spans="1:36">
      <c r="A732" s="153">
        <v>10</v>
      </c>
      <c r="B732" s="154">
        <v>16</v>
      </c>
      <c r="C732" s="154">
        <v>2</v>
      </c>
      <c r="D732" s="155">
        <v>2</v>
      </c>
      <c r="E732" s="155" t="s">
        <v>556</v>
      </c>
      <c r="F732" s="156" t="s">
        <v>3710</v>
      </c>
      <c r="G732" s="156" t="s">
        <v>556</v>
      </c>
      <c r="H732" s="156" t="s">
        <v>3711</v>
      </c>
      <c r="I732" s="155">
        <v>1016022</v>
      </c>
      <c r="J732" s="157" t="s">
        <v>2112</v>
      </c>
      <c r="K732" s="157"/>
      <c r="L732" s="155">
        <v>2022</v>
      </c>
      <c r="M732" s="158">
        <v>3242</v>
      </c>
      <c r="N732" s="159">
        <v>20391607.84</v>
      </c>
      <c r="O732" s="159">
        <v>17615546.510000002</v>
      </c>
      <c r="P732" s="159">
        <v>12450014.26</v>
      </c>
      <c r="Q732" s="159">
        <v>6539628</v>
      </c>
      <c r="R732" s="159">
        <v>5910386.2599999998</v>
      </c>
      <c r="S732" s="159">
        <v>2776061.33</v>
      </c>
      <c r="T732" s="159">
        <v>1643.09</v>
      </c>
      <c r="U732" s="159">
        <v>17403734.890000001</v>
      </c>
      <c r="V732" s="159">
        <v>16327134.550000001</v>
      </c>
      <c r="W732" s="159">
        <v>6406065.5499999998</v>
      </c>
      <c r="X732" s="159">
        <v>60016</v>
      </c>
      <c r="Y732" s="159">
        <v>1076600.3400000001</v>
      </c>
      <c r="Z732" s="159">
        <v>263234.64</v>
      </c>
      <c r="AA732" s="159">
        <v>0</v>
      </c>
      <c r="AB732" s="159">
        <v>263234.64</v>
      </c>
      <c r="AC732" s="159">
        <v>579077.92000000004</v>
      </c>
      <c r="AD732" s="159">
        <v>579077.92000000004</v>
      </c>
      <c r="AE732" s="159">
        <v>4441971.8</v>
      </c>
      <c r="AF732" s="159">
        <v>1288411.96</v>
      </c>
      <c r="AG732" s="159">
        <v>0</v>
      </c>
      <c r="AH732" s="159">
        <v>5411.53</v>
      </c>
      <c r="AI732" s="159">
        <v>0</v>
      </c>
      <c r="AJ732" s="159">
        <v>12348.44</v>
      </c>
    </row>
    <row r="733" spans="1:36">
      <c r="A733" s="153">
        <v>10</v>
      </c>
      <c r="B733" s="154">
        <v>16</v>
      </c>
      <c r="C733" s="154">
        <v>3</v>
      </c>
      <c r="D733" s="155">
        <v>2</v>
      </c>
      <c r="E733" s="155" t="s">
        <v>556</v>
      </c>
      <c r="F733" s="156" t="s">
        <v>3710</v>
      </c>
      <c r="G733" s="156" t="s">
        <v>556</v>
      </c>
      <c r="H733" s="156" t="s">
        <v>3712</v>
      </c>
      <c r="I733" s="155">
        <v>1016032</v>
      </c>
      <c r="J733" s="157" t="s">
        <v>2111</v>
      </c>
      <c r="K733" s="157"/>
      <c r="L733" s="155">
        <v>2022</v>
      </c>
      <c r="M733" s="158">
        <v>2155</v>
      </c>
      <c r="N733" s="159">
        <v>15920894.279999999</v>
      </c>
      <c r="O733" s="159">
        <v>11472111.93</v>
      </c>
      <c r="P733" s="159">
        <v>8168041</v>
      </c>
      <c r="Q733" s="159">
        <v>4116081</v>
      </c>
      <c r="R733" s="159">
        <v>4051960</v>
      </c>
      <c r="S733" s="159">
        <v>4448782.3499999996</v>
      </c>
      <c r="T733" s="159">
        <v>21000</v>
      </c>
      <c r="U733" s="159">
        <v>11549956.949999999</v>
      </c>
      <c r="V733" s="159">
        <v>10634180.48</v>
      </c>
      <c r="W733" s="159">
        <v>4306648.0199999996</v>
      </c>
      <c r="X733" s="159">
        <v>16825.95</v>
      </c>
      <c r="Y733" s="159">
        <v>915776.47</v>
      </c>
      <c r="Z733" s="159">
        <v>955774.85</v>
      </c>
      <c r="AA733" s="159">
        <v>138019</v>
      </c>
      <c r="AB733" s="159">
        <v>817755.85</v>
      </c>
      <c r="AC733" s="159">
        <v>314676</v>
      </c>
      <c r="AD733" s="159">
        <v>314676</v>
      </c>
      <c r="AE733" s="159">
        <v>2028132</v>
      </c>
      <c r="AF733" s="159">
        <v>837931.45</v>
      </c>
      <c r="AG733" s="159">
        <v>0</v>
      </c>
      <c r="AH733" s="159">
        <v>0</v>
      </c>
      <c r="AI733" s="159">
        <v>0</v>
      </c>
      <c r="AJ733" s="159">
        <v>0</v>
      </c>
    </row>
    <row r="734" spans="1:36">
      <c r="A734" s="153">
        <v>10</v>
      </c>
      <c r="B734" s="154">
        <v>16</v>
      </c>
      <c r="C734" s="154">
        <v>4</v>
      </c>
      <c r="D734" s="155">
        <v>2</v>
      </c>
      <c r="E734" s="155" t="s">
        <v>556</v>
      </c>
      <c r="F734" s="156" t="s">
        <v>3710</v>
      </c>
      <c r="G734" s="156" t="s">
        <v>556</v>
      </c>
      <c r="H734" s="156" t="s">
        <v>3713</v>
      </c>
      <c r="I734" s="155">
        <v>1016042</v>
      </c>
      <c r="J734" s="157" t="s">
        <v>2110</v>
      </c>
      <c r="K734" s="157"/>
      <c r="L734" s="155">
        <v>2022</v>
      </c>
      <c r="M734" s="158">
        <v>4985</v>
      </c>
      <c r="N734" s="159">
        <v>41394455.5</v>
      </c>
      <c r="O734" s="159">
        <v>30573248.16</v>
      </c>
      <c r="P734" s="159">
        <v>19117310.43</v>
      </c>
      <c r="Q734" s="159">
        <v>9061694</v>
      </c>
      <c r="R734" s="159">
        <v>10055616.43</v>
      </c>
      <c r="S734" s="159">
        <v>10821207.34</v>
      </c>
      <c r="T734" s="159">
        <v>56900</v>
      </c>
      <c r="U734" s="159">
        <v>41733832.560000002</v>
      </c>
      <c r="V734" s="159">
        <v>25424945.460000001</v>
      </c>
      <c r="W734" s="159">
        <v>9719284.0600000005</v>
      </c>
      <c r="X734" s="159">
        <v>55278.81</v>
      </c>
      <c r="Y734" s="159">
        <v>16308887.1</v>
      </c>
      <c r="Z734" s="159">
        <v>5817484.1200000001</v>
      </c>
      <c r="AA734" s="159">
        <v>3712117</v>
      </c>
      <c r="AB734" s="159">
        <v>2105367.12</v>
      </c>
      <c r="AC734" s="159">
        <v>787302.32</v>
      </c>
      <c r="AD734" s="159">
        <v>787302.32</v>
      </c>
      <c r="AE734" s="159">
        <v>8838881.7200000007</v>
      </c>
      <c r="AF734" s="159">
        <v>5148302.7</v>
      </c>
      <c r="AG734" s="159">
        <v>259584.01</v>
      </c>
      <c r="AH734" s="159">
        <v>15156.19</v>
      </c>
      <c r="AI734" s="159">
        <v>0</v>
      </c>
      <c r="AJ734" s="159">
        <v>0</v>
      </c>
    </row>
    <row r="735" spans="1:36">
      <c r="A735" s="153">
        <v>10</v>
      </c>
      <c r="B735" s="154">
        <v>16</v>
      </c>
      <c r="C735" s="154">
        <v>5</v>
      </c>
      <c r="D735" s="155">
        <v>2</v>
      </c>
      <c r="E735" s="155" t="s">
        <v>556</v>
      </c>
      <c r="F735" s="156" t="s">
        <v>3710</v>
      </c>
      <c r="G735" s="156" t="s">
        <v>556</v>
      </c>
      <c r="H735" s="156" t="s">
        <v>3714</v>
      </c>
      <c r="I735" s="155">
        <v>1016052</v>
      </c>
      <c r="J735" s="157" t="s">
        <v>2109</v>
      </c>
      <c r="K735" s="157"/>
      <c r="L735" s="155">
        <v>2022</v>
      </c>
      <c r="M735" s="158">
        <v>3789</v>
      </c>
      <c r="N735" s="159">
        <v>29171657.010000002</v>
      </c>
      <c r="O735" s="159">
        <v>25067771.859999999</v>
      </c>
      <c r="P735" s="159">
        <v>10662188.940000001</v>
      </c>
      <c r="Q735" s="159">
        <v>4711143</v>
      </c>
      <c r="R735" s="159">
        <v>5951045.9400000004</v>
      </c>
      <c r="S735" s="159">
        <v>4103885.15</v>
      </c>
      <c r="T735" s="159">
        <v>206296.5</v>
      </c>
      <c r="U735" s="159">
        <v>27683105.52</v>
      </c>
      <c r="V735" s="159">
        <v>20495474.969999999</v>
      </c>
      <c r="W735" s="159">
        <v>7275771.04</v>
      </c>
      <c r="X735" s="159">
        <v>174011.06</v>
      </c>
      <c r="Y735" s="159">
        <v>7187630.5499999998</v>
      </c>
      <c r="Z735" s="159">
        <v>2882021.36</v>
      </c>
      <c r="AA735" s="159">
        <v>2000000</v>
      </c>
      <c r="AB735" s="159">
        <v>882021.35999999987</v>
      </c>
      <c r="AC735" s="159">
        <v>1599362.12</v>
      </c>
      <c r="AD735" s="159">
        <v>1599362.12</v>
      </c>
      <c r="AE735" s="159">
        <v>15307864.689999999</v>
      </c>
      <c r="AF735" s="159">
        <v>4572296.8899999997</v>
      </c>
      <c r="AG735" s="159">
        <v>0</v>
      </c>
      <c r="AH735" s="159">
        <v>0</v>
      </c>
      <c r="AI735" s="159">
        <v>0</v>
      </c>
      <c r="AJ735" s="159">
        <v>0</v>
      </c>
    </row>
    <row r="736" spans="1:36">
      <c r="A736" s="153">
        <v>10</v>
      </c>
      <c r="B736" s="154">
        <v>16</v>
      </c>
      <c r="C736" s="154">
        <v>6</v>
      </c>
      <c r="D736" s="155">
        <v>2</v>
      </c>
      <c r="E736" s="155" t="s">
        <v>556</v>
      </c>
      <c r="F736" s="156" t="s">
        <v>3710</v>
      </c>
      <c r="G736" s="156" t="s">
        <v>556</v>
      </c>
      <c r="H736" s="156" t="s">
        <v>3715</v>
      </c>
      <c r="I736" s="155">
        <v>1016062</v>
      </c>
      <c r="J736" s="157" t="s">
        <v>2108</v>
      </c>
      <c r="K736" s="157"/>
      <c r="L736" s="155">
        <v>2022</v>
      </c>
      <c r="M736" s="158">
        <v>7118</v>
      </c>
      <c r="N736" s="159">
        <v>46003328.170000002</v>
      </c>
      <c r="O736" s="159">
        <v>43071329.5</v>
      </c>
      <c r="P736" s="159">
        <v>24931594.050000001</v>
      </c>
      <c r="Q736" s="159">
        <v>10999034</v>
      </c>
      <c r="R736" s="159">
        <v>13932560.050000001</v>
      </c>
      <c r="S736" s="159">
        <v>2931998.67</v>
      </c>
      <c r="T736" s="159">
        <v>0</v>
      </c>
      <c r="U736" s="159">
        <v>46162033.329999998</v>
      </c>
      <c r="V736" s="159">
        <v>38464506.399999999</v>
      </c>
      <c r="W736" s="159">
        <v>15849910.74</v>
      </c>
      <c r="X736" s="159">
        <v>184345.55</v>
      </c>
      <c r="Y736" s="159">
        <v>7697526.9299999997</v>
      </c>
      <c r="Z736" s="159">
        <v>7469235.2800000003</v>
      </c>
      <c r="AA736" s="159">
        <v>4425433</v>
      </c>
      <c r="AB736" s="159">
        <v>3043802.2800000003</v>
      </c>
      <c r="AC736" s="159">
        <v>1782892.62</v>
      </c>
      <c r="AD736" s="159">
        <v>1639971.08</v>
      </c>
      <c r="AE736" s="159">
        <v>27843405.600000001</v>
      </c>
      <c r="AF736" s="159">
        <v>4606823.0999999996</v>
      </c>
      <c r="AG736" s="159">
        <v>0</v>
      </c>
      <c r="AH736" s="159">
        <v>0</v>
      </c>
      <c r="AI736" s="159">
        <v>0</v>
      </c>
      <c r="AJ736" s="159">
        <v>0</v>
      </c>
    </row>
    <row r="737" spans="1:36">
      <c r="A737" s="153">
        <v>10</v>
      </c>
      <c r="B737" s="154">
        <v>16</v>
      </c>
      <c r="C737" s="154">
        <v>7</v>
      </c>
      <c r="D737" s="155">
        <v>2</v>
      </c>
      <c r="E737" s="155" t="s">
        <v>556</v>
      </c>
      <c r="F737" s="156" t="s">
        <v>3710</v>
      </c>
      <c r="G737" s="156" t="s">
        <v>556</v>
      </c>
      <c r="H737" s="156" t="s">
        <v>3716</v>
      </c>
      <c r="I737" s="155">
        <v>1016072</v>
      </c>
      <c r="J737" s="157" t="s">
        <v>2107</v>
      </c>
      <c r="K737" s="157"/>
      <c r="L737" s="155">
        <v>2022</v>
      </c>
      <c r="M737" s="158">
        <v>6150</v>
      </c>
      <c r="N737" s="159">
        <v>38421710.270000003</v>
      </c>
      <c r="O737" s="159">
        <v>34257990.210000001</v>
      </c>
      <c r="P737" s="159">
        <v>19517640.140000001</v>
      </c>
      <c r="Q737" s="159">
        <v>8912149</v>
      </c>
      <c r="R737" s="159">
        <v>10605491.140000001</v>
      </c>
      <c r="S737" s="159">
        <v>4163720.06</v>
      </c>
      <c r="T737" s="159">
        <v>398838.56</v>
      </c>
      <c r="U737" s="159">
        <v>34227069.939999998</v>
      </c>
      <c r="V737" s="159">
        <v>28810713.870000001</v>
      </c>
      <c r="W737" s="159">
        <v>10068351.289999999</v>
      </c>
      <c r="X737" s="159">
        <v>52966.84</v>
      </c>
      <c r="Y737" s="159">
        <v>5416356.0700000003</v>
      </c>
      <c r="Z737" s="159">
        <v>4305560.91</v>
      </c>
      <c r="AA737" s="159">
        <v>0</v>
      </c>
      <c r="AB737" s="159">
        <v>4305560.91</v>
      </c>
      <c r="AC737" s="159">
        <v>2506661.17</v>
      </c>
      <c r="AD737" s="159">
        <v>2506661.17</v>
      </c>
      <c r="AE737" s="159">
        <v>3887217.84</v>
      </c>
      <c r="AF737" s="159">
        <v>5447276.3399999999</v>
      </c>
      <c r="AG737" s="159">
        <v>0</v>
      </c>
      <c r="AH737" s="159">
        <v>0</v>
      </c>
      <c r="AI737" s="159">
        <v>0</v>
      </c>
      <c r="AJ737" s="159">
        <v>0</v>
      </c>
    </row>
    <row r="738" spans="1:36">
      <c r="A738" s="153">
        <v>10</v>
      </c>
      <c r="B738" s="154">
        <v>16</v>
      </c>
      <c r="C738" s="154">
        <v>8</v>
      </c>
      <c r="D738" s="155">
        <v>2</v>
      </c>
      <c r="E738" s="155" t="s">
        <v>556</v>
      </c>
      <c r="F738" s="156" t="s">
        <v>3710</v>
      </c>
      <c r="G738" s="156" t="s">
        <v>556</v>
      </c>
      <c r="H738" s="156" t="s">
        <v>3717</v>
      </c>
      <c r="I738" s="155">
        <v>1016082</v>
      </c>
      <c r="J738" s="157" t="s">
        <v>2106</v>
      </c>
      <c r="K738" s="157"/>
      <c r="L738" s="155">
        <v>2022</v>
      </c>
      <c r="M738" s="158">
        <v>4569</v>
      </c>
      <c r="N738" s="159">
        <v>30861168.620000001</v>
      </c>
      <c r="O738" s="159">
        <v>24824231.93</v>
      </c>
      <c r="P738" s="159">
        <v>18009370.050000001</v>
      </c>
      <c r="Q738" s="159">
        <v>9596298</v>
      </c>
      <c r="R738" s="159">
        <v>8413072.0500000007</v>
      </c>
      <c r="S738" s="159">
        <v>6036936.6900000004</v>
      </c>
      <c r="T738" s="159">
        <v>12494.72</v>
      </c>
      <c r="U738" s="159">
        <v>27759404.48</v>
      </c>
      <c r="V738" s="159">
        <v>22251657.190000001</v>
      </c>
      <c r="W738" s="159">
        <v>8353343.6699999999</v>
      </c>
      <c r="X738" s="159">
        <v>105969.45</v>
      </c>
      <c r="Y738" s="159">
        <v>5507747.29</v>
      </c>
      <c r="Z738" s="159">
        <v>4878881.3899999997</v>
      </c>
      <c r="AA738" s="159">
        <v>1439249</v>
      </c>
      <c r="AB738" s="159">
        <v>3439632.3899999997</v>
      </c>
      <c r="AC738" s="159">
        <v>643064.21</v>
      </c>
      <c r="AD738" s="159">
        <v>643064.21</v>
      </c>
      <c r="AE738" s="159">
        <v>11224971.789999999</v>
      </c>
      <c r="AF738" s="159">
        <v>2572574.7400000002</v>
      </c>
      <c r="AG738" s="159">
        <v>0</v>
      </c>
      <c r="AH738" s="159">
        <v>0</v>
      </c>
      <c r="AI738" s="159">
        <v>0</v>
      </c>
      <c r="AJ738" s="159">
        <v>0</v>
      </c>
    </row>
    <row r="739" spans="1:36">
      <c r="A739" s="153">
        <v>10</v>
      </c>
      <c r="B739" s="154">
        <v>16</v>
      </c>
      <c r="C739" s="154">
        <v>9</v>
      </c>
      <c r="D739" s="155">
        <v>2</v>
      </c>
      <c r="E739" s="155" t="s">
        <v>556</v>
      </c>
      <c r="F739" s="156" t="s">
        <v>3710</v>
      </c>
      <c r="G739" s="156" t="s">
        <v>556</v>
      </c>
      <c r="H739" s="156" t="s">
        <v>3718</v>
      </c>
      <c r="I739" s="155">
        <v>1016092</v>
      </c>
      <c r="J739" s="157" t="s">
        <v>2105</v>
      </c>
      <c r="K739" s="157"/>
      <c r="L739" s="155">
        <v>2022</v>
      </c>
      <c r="M739" s="158">
        <v>11308</v>
      </c>
      <c r="N739" s="159">
        <v>76913902.239999995</v>
      </c>
      <c r="O739" s="159">
        <v>64243893.140000001</v>
      </c>
      <c r="P739" s="159">
        <v>33213644.120000001</v>
      </c>
      <c r="Q739" s="159">
        <v>12704905</v>
      </c>
      <c r="R739" s="159">
        <v>20508739.120000001</v>
      </c>
      <c r="S739" s="159">
        <v>12670009.1</v>
      </c>
      <c r="T739" s="159">
        <v>6567227.3899999997</v>
      </c>
      <c r="U739" s="159">
        <v>68045949.650000006</v>
      </c>
      <c r="V739" s="159">
        <v>54257014.829999998</v>
      </c>
      <c r="W739" s="159">
        <v>17240578.239999998</v>
      </c>
      <c r="X739" s="159">
        <v>159915.82999999999</v>
      </c>
      <c r="Y739" s="159">
        <v>13788934.82</v>
      </c>
      <c r="Z739" s="159">
        <v>3759496.31</v>
      </c>
      <c r="AA739" s="159">
        <v>1361913</v>
      </c>
      <c r="AB739" s="159">
        <v>2397583.31</v>
      </c>
      <c r="AC739" s="159">
        <v>3105616.52</v>
      </c>
      <c r="AD739" s="159">
        <v>3105616.52</v>
      </c>
      <c r="AE739" s="159">
        <v>21068090.210000001</v>
      </c>
      <c r="AF739" s="159">
        <v>9986878.3100000005</v>
      </c>
      <c r="AG739" s="159">
        <v>102557</v>
      </c>
      <c r="AH739" s="159">
        <v>439282.18</v>
      </c>
      <c r="AI739" s="159">
        <v>0</v>
      </c>
      <c r="AJ739" s="159">
        <v>27175.37</v>
      </c>
    </row>
    <row r="740" spans="1:36">
      <c r="A740" s="153">
        <v>10</v>
      </c>
      <c r="B740" s="154">
        <v>16</v>
      </c>
      <c r="C740" s="154">
        <v>10</v>
      </c>
      <c r="D740" s="155">
        <v>2</v>
      </c>
      <c r="E740" s="155" t="s">
        <v>556</v>
      </c>
      <c r="F740" s="156" t="s">
        <v>3710</v>
      </c>
      <c r="G740" s="156" t="s">
        <v>556</v>
      </c>
      <c r="H740" s="156" t="s">
        <v>3719</v>
      </c>
      <c r="I740" s="155">
        <v>1016102</v>
      </c>
      <c r="J740" s="157" t="s">
        <v>1560</v>
      </c>
      <c r="K740" s="157"/>
      <c r="L740" s="155">
        <v>2022</v>
      </c>
      <c r="M740" s="158">
        <v>7652</v>
      </c>
      <c r="N740" s="159">
        <v>55093508.159999996</v>
      </c>
      <c r="O740" s="159">
        <v>49833477.740000002</v>
      </c>
      <c r="P740" s="159">
        <v>23180658.449999999</v>
      </c>
      <c r="Q740" s="159">
        <v>9584908</v>
      </c>
      <c r="R740" s="159">
        <v>13595750.449999999</v>
      </c>
      <c r="S740" s="159">
        <v>5260030.42</v>
      </c>
      <c r="T740" s="159">
        <v>41174.300000000003</v>
      </c>
      <c r="U740" s="159">
        <v>64443687.509999998</v>
      </c>
      <c r="V740" s="159">
        <v>41408407.049999997</v>
      </c>
      <c r="W740" s="159">
        <v>16648660.300000001</v>
      </c>
      <c r="X740" s="159">
        <v>127032.12</v>
      </c>
      <c r="Y740" s="159">
        <v>23035280.460000001</v>
      </c>
      <c r="Z740" s="159">
        <v>20141567.68</v>
      </c>
      <c r="AA740" s="159">
        <v>14599003</v>
      </c>
      <c r="AB740" s="159">
        <v>5542564.6799999997</v>
      </c>
      <c r="AC740" s="159">
        <v>2616945.56</v>
      </c>
      <c r="AD740" s="159">
        <v>2616945.56</v>
      </c>
      <c r="AE740" s="159">
        <v>25440668.199999999</v>
      </c>
      <c r="AF740" s="159">
        <v>8425070.6899999995</v>
      </c>
      <c r="AG740" s="159">
        <v>324276.65999999997</v>
      </c>
      <c r="AH740" s="159">
        <v>462604.42</v>
      </c>
      <c r="AI740" s="159">
        <v>0</v>
      </c>
      <c r="AJ740" s="159">
        <v>0</v>
      </c>
    </row>
    <row r="741" spans="1:36">
      <c r="A741" s="153">
        <v>10</v>
      </c>
      <c r="B741" s="154">
        <v>16</v>
      </c>
      <c r="C741" s="154">
        <v>11</v>
      </c>
      <c r="D741" s="155">
        <v>2</v>
      </c>
      <c r="E741" s="155" t="s">
        <v>556</v>
      </c>
      <c r="F741" s="156" t="s">
        <v>3710</v>
      </c>
      <c r="G741" s="156" t="s">
        <v>556</v>
      </c>
      <c r="H741" s="156" t="s">
        <v>3720</v>
      </c>
      <c r="I741" s="155">
        <v>1016112</v>
      </c>
      <c r="J741" s="157" t="s">
        <v>2104</v>
      </c>
      <c r="K741" s="157"/>
      <c r="L741" s="155">
        <v>2022</v>
      </c>
      <c r="M741" s="158">
        <v>3282</v>
      </c>
      <c r="N741" s="159">
        <v>23237780.98</v>
      </c>
      <c r="O741" s="159">
        <v>18771083.199999999</v>
      </c>
      <c r="P741" s="159">
        <v>13534852.940000001</v>
      </c>
      <c r="Q741" s="159">
        <v>7016105</v>
      </c>
      <c r="R741" s="159">
        <v>6518747.9400000004</v>
      </c>
      <c r="S741" s="159">
        <v>4466697.78</v>
      </c>
      <c r="T741" s="159">
        <v>286083.74</v>
      </c>
      <c r="U741" s="159">
        <v>22667173.32</v>
      </c>
      <c r="V741" s="159">
        <v>16018771.220000001</v>
      </c>
      <c r="W741" s="159">
        <v>6359048.4299999997</v>
      </c>
      <c r="X741" s="159">
        <v>28297.49</v>
      </c>
      <c r="Y741" s="159">
        <v>6648402.0999999996</v>
      </c>
      <c r="Z741" s="159">
        <v>3899832.63</v>
      </c>
      <c r="AA741" s="159">
        <v>2111616</v>
      </c>
      <c r="AB741" s="159">
        <v>1788216.63</v>
      </c>
      <c r="AC741" s="159">
        <v>786425.42</v>
      </c>
      <c r="AD741" s="159">
        <v>786425.42</v>
      </c>
      <c r="AE741" s="159">
        <v>4954484.68</v>
      </c>
      <c r="AF741" s="159">
        <v>2752311.98</v>
      </c>
      <c r="AG741" s="159">
        <v>0</v>
      </c>
      <c r="AH741" s="159">
        <v>0</v>
      </c>
      <c r="AI741" s="159">
        <v>0</v>
      </c>
      <c r="AJ741" s="159">
        <v>0</v>
      </c>
    </row>
    <row r="742" spans="1:36">
      <c r="A742" s="153">
        <v>10</v>
      </c>
      <c r="B742" s="154">
        <v>17</v>
      </c>
      <c r="C742" s="154">
        <v>1</v>
      </c>
      <c r="D742" s="155">
        <v>2</v>
      </c>
      <c r="E742" s="155" t="s">
        <v>556</v>
      </c>
      <c r="F742" s="156" t="s">
        <v>3721</v>
      </c>
      <c r="G742" s="156" t="s">
        <v>556</v>
      </c>
      <c r="H742" s="156" t="s">
        <v>3722</v>
      </c>
      <c r="I742" s="155">
        <v>1017012</v>
      </c>
      <c r="J742" s="157" t="s">
        <v>1569</v>
      </c>
      <c r="K742" s="157"/>
      <c r="L742" s="155">
        <v>2022</v>
      </c>
      <c r="M742" s="158">
        <v>5399</v>
      </c>
      <c r="N742" s="159">
        <v>36574181.590000004</v>
      </c>
      <c r="O742" s="159">
        <v>27592623.82</v>
      </c>
      <c r="P742" s="159">
        <v>20091151.890000001</v>
      </c>
      <c r="Q742" s="159">
        <v>10443646</v>
      </c>
      <c r="R742" s="159">
        <v>9647505.8900000006</v>
      </c>
      <c r="S742" s="159">
        <v>8981557.7699999996</v>
      </c>
      <c r="T742" s="159">
        <v>0</v>
      </c>
      <c r="U742" s="159">
        <v>33957840.689999998</v>
      </c>
      <c r="V742" s="159">
        <v>25082927.030000001</v>
      </c>
      <c r="W742" s="159">
        <v>10474628.26</v>
      </c>
      <c r="X742" s="159">
        <v>38206.58</v>
      </c>
      <c r="Y742" s="159">
        <v>8874913.6600000001</v>
      </c>
      <c r="Z742" s="159">
        <v>5859504.8099999996</v>
      </c>
      <c r="AA742" s="159">
        <v>1500000</v>
      </c>
      <c r="AB742" s="159">
        <v>4359504.8099999996</v>
      </c>
      <c r="AC742" s="159">
        <v>670308</v>
      </c>
      <c r="AD742" s="159">
        <v>670308</v>
      </c>
      <c r="AE742" s="159">
        <v>5912855</v>
      </c>
      <c r="AF742" s="159">
        <v>2509696.79</v>
      </c>
      <c r="AG742" s="159">
        <v>0</v>
      </c>
      <c r="AH742" s="159">
        <v>0</v>
      </c>
      <c r="AI742" s="159">
        <v>0</v>
      </c>
      <c r="AJ742" s="159">
        <v>0</v>
      </c>
    </row>
    <row r="743" spans="1:36">
      <c r="A743" s="153">
        <v>10</v>
      </c>
      <c r="B743" s="154">
        <v>17</v>
      </c>
      <c r="C743" s="154">
        <v>2</v>
      </c>
      <c r="D743" s="155">
        <v>2</v>
      </c>
      <c r="E743" s="155" t="s">
        <v>556</v>
      </c>
      <c r="F743" s="156" t="s">
        <v>3721</v>
      </c>
      <c r="G743" s="156" t="s">
        <v>556</v>
      </c>
      <c r="H743" s="156" t="s">
        <v>3723</v>
      </c>
      <c r="I743" s="155">
        <v>1017022</v>
      </c>
      <c r="J743" s="157" t="s">
        <v>2103</v>
      </c>
      <c r="K743" s="157"/>
      <c r="L743" s="155">
        <v>2022</v>
      </c>
      <c r="M743" s="158">
        <v>4484</v>
      </c>
      <c r="N743" s="159">
        <v>23574844.100000001</v>
      </c>
      <c r="O743" s="159">
        <v>22046971.100000001</v>
      </c>
      <c r="P743" s="159">
        <v>14335294.809999999</v>
      </c>
      <c r="Q743" s="159">
        <v>7235566</v>
      </c>
      <c r="R743" s="159">
        <v>7099728.8099999996</v>
      </c>
      <c r="S743" s="159">
        <v>1527873</v>
      </c>
      <c r="T743" s="159">
        <v>0</v>
      </c>
      <c r="U743" s="159">
        <v>23442248.059999999</v>
      </c>
      <c r="V743" s="159">
        <v>18908190.18</v>
      </c>
      <c r="W743" s="159">
        <v>7818593.7000000002</v>
      </c>
      <c r="X743" s="159">
        <v>26440.87</v>
      </c>
      <c r="Y743" s="159">
        <v>4534057.88</v>
      </c>
      <c r="Z743" s="159">
        <v>2529255.16</v>
      </c>
      <c r="AA743" s="159">
        <v>1764584</v>
      </c>
      <c r="AB743" s="159">
        <v>764671.16000000015</v>
      </c>
      <c r="AC743" s="159">
        <v>1350000</v>
      </c>
      <c r="AD743" s="159">
        <v>1350000</v>
      </c>
      <c r="AE743" s="159">
        <v>4440584</v>
      </c>
      <c r="AF743" s="159">
        <v>3138780.92</v>
      </c>
      <c r="AG743" s="159">
        <v>0</v>
      </c>
      <c r="AH743" s="159">
        <v>0</v>
      </c>
      <c r="AI743" s="159">
        <v>0</v>
      </c>
      <c r="AJ743" s="159">
        <v>0</v>
      </c>
    </row>
    <row r="744" spans="1:36">
      <c r="A744" s="153">
        <v>10</v>
      </c>
      <c r="B744" s="154">
        <v>17</v>
      </c>
      <c r="C744" s="154">
        <v>3</v>
      </c>
      <c r="D744" s="155">
        <v>2</v>
      </c>
      <c r="E744" s="155" t="s">
        <v>556</v>
      </c>
      <c r="F744" s="156" t="s">
        <v>3721</v>
      </c>
      <c r="G744" s="156" t="s">
        <v>556</v>
      </c>
      <c r="H744" s="156" t="s">
        <v>3724</v>
      </c>
      <c r="I744" s="155">
        <v>1017032</v>
      </c>
      <c r="J744" s="157" t="s">
        <v>2102</v>
      </c>
      <c r="K744" s="157"/>
      <c r="L744" s="155">
        <v>2022</v>
      </c>
      <c r="M744" s="158">
        <v>3738</v>
      </c>
      <c r="N744" s="159">
        <v>25288053.5</v>
      </c>
      <c r="O744" s="159">
        <v>21973673.260000002</v>
      </c>
      <c r="P744" s="159">
        <v>15562228.289999999</v>
      </c>
      <c r="Q744" s="159">
        <v>7425061</v>
      </c>
      <c r="R744" s="159">
        <v>8137167.29</v>
      </c>
      <c r="S744" s="159">
        <v>3314380.24</v>
      </c>
      <c r="T744" s="159">
        <v>180334.72</v>
      </c>
      <c r="U744" s="159">
        <v>24016072.629999999</v>
      </c>
      <c r="V744" s="159">
        <v>20334659.600000001</v>
      </c>
      <c r="W744" s="159">
        <v>8304712.1900000004</v>
      </c>
      <c r="X744" s="159">
        <v>59024.05</v>
      </c>
      <c r="Y744" s="159">
        <v>3681413.03</v>
      </c>
      <c r="Z744" s="159">
        <v>1786698.09</v>
      </c>
      <c r="AA744" s="159">
        <v>1546287.91</v>
      </c>
      <c r="AB744" s="159">
        <v>240410.18000000017</v>
      </c>
      <c r="AC744" s="159">
        <v>814687</v>
      </c>
      <c r="AD744" s="159">
        <v>814687</v>
      </c>
      <c r="AE744" s="159">
        <v>7886322.9100000001</v>
      </c>
      <c r="AF744" s="159">
        <v>1639013.66</v>
      </c>
      <c r="AG744" s="159">
        <v>0</v>
      </c>
      <c r="AH744" s="159">
        <v>0</v>
      </c>
      <c r="AI744" s="159">
        <v>0</v>
      </c>
      <c r="AJ744" s="159">
        <v>0</v>
      </c>
    </row>
    <row r="745" spans="1:36">
      <c r="A745" s="153">
        <v>10</v>
      </c>
      <c r="B745" s="154">
        <v>17</v>
      </c>
      <c r="C745" s="154">
        <v>4</v>
      </c>
      <c r="D745" s="155">
        <v>2</v>
      </c>
      <c r="E745" s="155" t="s">
        <v>556</v>
      </c>
      <c r="F745" s="156" t="s">
        <v>3721</v>
      </c>
      <c r="G745" s="156" t="s">
        <v>556</v>
      </c>
      <c r="H745" s="156" t="s">
        <v>3725</v>
      </c>
      <c r="I745" s="155">
        <v>1017042</v>
      </c>
      <c r="J745" s="157" t="s">
        <v>2101</v>
      </c>
      <c r="K745" s="157"/>
      <c r="L745" s="155">
        <v>2022</v>
      </c>
      <c r="M745" s="158">
        <v>5329</v>
      </c>
      <c r="N745" s="159">
        <v>33453467.789999999</v>
      </c>
      <c r="O745" s="159">
        <v>28949921.390000001</v>
      </c>
      <c r="P745" s="159">
        <v>20890224.75</v>
      </c>
      <c r="Q745" s="159">
        <v>10743568</v>
      </c>
      <c r="R745" s="159">
        <v>10146656.75</v>
      </c>
      <c r="S745" s="159">
        <v>4503546.4000000004</v>
      </c>
      <c r="T745" s="159">
        <v>226184.33</v>
      </c>
      <c r="U745" s="159">
        <v>31670346.739999998</v>
      </c>
      <c r="V745" s="159">
        <v>26534314.399999999</v>
      </c>
      <c r="W745" s="159">
        <v>12157693.93</v>
      </c>
      <c r="X745" s="159">
        <v>187317.04</v>
      </c>
      <c r="Y745" s="159">
        <v>5136032.34</v>
      </c>
      <c r="Z745" s="159">
        <v>1982165.35</v>
      </c>
      <c r="AA745" s="159">
        <v>240649</v>
      </c>
      <c r="AB745" s="159">
        <v>1741516.35</v>
      </c>
      <c r="AC745" s="159">
        <v>1037259.24</v>
      </c>
      <c r="AD745" s="159">
        <v>1037259.24</v>
      </c>
      <c r="AE745" s="159">
        <v>9208008.2300000004</v>
      </c>
      <c r="AF745" s="159">
        <v>2415606.9900000002</v>
      </c>
      <c r="AG745" s="159">
        <v>0</v>
      </c>
      <c r="AH745" s="159">
        <v>0</v>
      </c>
      <c r="AI745" s="159">
        <v>0</v>
      </c>
      <c r="AJ745" s="159">
        <v>0</v>
      </c>
    </row>
    <row r="746" spans="1:36">
      <c r="A746" s="153">
        <v>10</v>
      </c>
      <c r="B746" s="154">
        <v>17</v>
      </c>
      <c r="C746" s="154">
        <v>5</v>
      </c>
      <c r="D746" s="155">
        <v>2</v>
      </c>
      <c r="E746" s="155" t="s">
        <v>556</v>
      </c>
      <c r="F746" s="156" t="s">
        <v>3721</v>
      </c>
      <c r="G746" s="156" t="s">
        <v>556</v>
      </c>
      <c r="H746" s="156" t="s">
        <v>3726</v>
      </c>
      <c r="I746" s="155">
        <v>1017052</v>
      </c>
      <c r="J746" s="157" t="s">
        <v>2100</v>
      </c>
      <c r="K746" s="157"/>
      <c r="L746" s="155">
        <v>2022</v>
      </c>
      <c r="M746" s="158">
        <v>4737</v>
      </c>
      <c r="N746" s="159">
        <v>33612114.920000002</v>
      </c>
      <c r="O746" s="159">
        <v>28631270.23</v>
      </c>
      <c r="P746" s="159">
        <v>18551610.009999998</v>
      </c>
      <c r="Q746" s="159">
        <v>9489219</v>
      </c>
      <c r="R746" s="159">
        <v>9062391.0099999998</v>
      </c>
      <c r="S746" s="159">
        <v>4980844.6900000004</v>
      </c>
      <c r="T746" s="159">
        <v>2469.12</v>
      </c>
      <c r="U746" s="159">
        <v>30711090.949999999</v>
      </c>
      <c r="V746" s="159">
        <v>24756919.920000002</v>
      </c>
      <c r="W746" s="159">
        <v>8337312.7699999996</v>
      </c>
      <c r="X746" s="159">
        <v>60022.55</v>
      </c>
      <c r="Y746" s="159">
        <v>5954171.0300000003</v>
      </c>
      <c r="Z746" s="159">
        <v>3840568.66</v>
      </c>
      <c r="AA746" s="159">
        <v>0</v>
      </c>
      <c r="AB746" s="159">
        <v>3840568.66</v>
      </c>
      <c r="AC746" s="159">
        <v>924415.4</v>
      </c>
      <c r="AD746" s="159">
        <v>924415.4</v>
      </c>
      <c r="AE746" s="159">
        <v>7616023.7999999998</v>
      </c>
      <c r="AF746" s="159">
        <v>3874350.31</v>
      </c>
      <c r="AG746" s="159">
        <v>560022.07999999996</v>
      </c>
      <c r="AH746" s="159">
        <v>1085002.8899999999</v>
      </c>
      <c r="AI746" s="159">
        <v>0</v>
      </c>
      <c r="AJ746" s="159">
        <v>0</v>
      </c>
    </row>
    <row r="747" spans="1:36">
      <c r="A747" s="153">
        <v>10</v>
      </c>
      <c r="B747" s="154">
        <v>17</v>
      </c>
      <c r="C747" s="154">
        <v>6</v>
      </c>
      <c r="D747" s="155">
        <v>2</v>
      </c>
      <c r="E747" s="155" t="s">
        <v>556</v>
      </c>
      <c r="F747" s="156" t="s">
        <v>3721</v>
      </c>
      <c r="G747" s="156" t="s">
        <v>556</v>
      </c>
      <c r="H747" s="156" t="s">
        <v>3727</v>
      </c>
      <c r="I747" s="155">
        <v>1017062</v>
      </c>
      <c r="J747" s="157" t="s">
        <v>2099</v>
      </c>
      <c r="K747" s="157"/>
      <c r="L747" s="155">
        <v>2022</v>
      </c>
      <c r="M747" s="158">
        <v>4468</v>
      </c>
      <c r="N747" s="159">
        <v>28003978.690000001</v>
      </c>
      <c r="O747" s="159">
        <v>25079033.84</v>
      </c>
      <c r="P747" s="159">
        <v>18633874.890000001</v>
      </c>
      <c r="Q747" s="159">
        <v>9062690</v>
      </c>
      <c r="R747" s="159">
        <v>9571184.8900000006</v>
      </c>
      <c r="S747" s="159">
        <v>2924944.85</v>
      </c>
      <c r="T747" s="159">
        <v>19270</v>
      </c>
      <c r="U747" s="159">
        <v>25911056.989999998</v>
      </c>
      <c r="V747" s="159">
        <v>22101609.84</v>
      </c>
      <c r="W747" s="159">
        <v>10365807.800000001</v>
      </c>
      <c r="X747" s="159">
        <v>37716.06</v>
      </c>
      <c r="Y747" s="159">
        <v>3809447.15</v>
      </c>
      <c r="Z747" s="159">
        <v>3659596.9</v>
      </c>
      <c r="AA747" s="159">
        <v>1490645</v>
      </c>
      <c r="AB747" s="159">
        <v>2168951.9</v>
      </c>
      <c r="AC747" s="159">
        <v>870000</v>
      </c>
      <c r="AD747" s="159">
        <v>870000</v>
      </c>
      <c r="AE747" s="159">
        <v>5190645</v>
      </c>
      <c r="AF747" s="159">
        <v>2977424</v>
      </c>
      <c r="AG747" s="159">
        <v>0</v>
      </c>
      <c r="AH747" s="159">
        <v>0</v>
      </c>
      <c r="AI747" s="159">
        <v>0</v>
      </c>
      <c r="AJ747" s="159">
        <v>0</v>
      </c>
    </row>
    <row r="748" spans="1:36">
      <c r="A748" s="153">
        <v>10</v>
      </c>
      <c r="B748" s="154">
        <v>17</v>
      </c>
      <c r="C748" s="154">
        <v>7</v>
      </c>
      <c r="D748" s="155">
        <v>2</v>
      </c>
      <c r="E748" s="155" t="s">
        <v>556</v>
      </c>
      <c r="F748" s="156" t="s">
        <v>3721</v>
      </c>
      <c r="G748" s="156" t="s">
        <v>556</v>
      </c>
      <c r="H748" s="156" t="s">
        <v>3728</v>
      </c>
      <c r="I748" s="155">
        <v>1017072</v>
      </c>
      <c r="J748" s="157" t="s">
        <v>2098</v>
      </c>
      <c r="K748" s="157"/>
      <c r="L748" s="155">
        <v>2022</v>
      </c>
      <c r="M748" s="158">
        <v>6482</v>
      </c>
      <c r="N748" s="159">
        <v>38436872.060000002</v>
      </c>
      <c r="O748" s="159">
        <v>33027334.100000001</v>
      </c>
      <c r="P748" s="159">
        <v>24376552.369999997</v>
      </c>
      <c r="Q748" s="159">
        <v>13301536</v>
      </c>
      <c r="R748" s="159">
        <v>11075016.369999999</v>
      </c>
      <c r="S748" s="159">
        <v>5409537.96</v>
      </c>
      <c r="T748" s="159">
        <v>10013</v>
      </c>
      <c r="U748" s="159">
        <v>31142636.739999998</v>
      </c>
      <c r="V748" s="159">
        <v>27272019.710000001</v>
      </c>
      <c r="W748" s="159">
        <v>10173251.859999999</v>
      </c>
      <c r="X748" s="159">
        <v>56112.93</v>
      </c>
      <c r="Y748" s="159">
        <v>3870617.03</v>
      </c>
      <c r="Z748" s="159">
        <v>1855196.9</v>
      </c>
      <c r="AA748" s="159">
        <v>0</v>
      </c>
      <c r="AB748" s="159">
        <v>1855196.9</v>
      </c>
      <c r="AC748" s="159">
        <v>1390220</v>
      </c>
      <c r="AD748" s="159">
        <v>1390220</v>
      </c>
      <c r="AE748" s="159">
        <v>4614552.75</v>
      </c>
      <c r="AF748" s="159">
        <v>5755314.3899999997</v>
      </c>
      <c r="AG748" s="159">
        <v>0</v>
      </c>
      <c r="AH748" s="159">
        <v>0</v>
      </c>
      <c r="AI748" s="159">
        <v>0</v>
      </c>
      <c r="AJ748" s="159">
        <v>0</v>
      </c>
    </row>
    <row r="749" spans="1:36">
      <c r="A749" s="153">
        <v>10</v>
      </c>
      <c r="B749" s="154">
        <v>17</v>
      </c>
      <c r="C749" s="154">
        <v>8</v>
      </c>
      <c r="D749" s="155">
        <v>2</v>
      </c>
      <c r="E749" s="155" t="s">
        <v>556</v>
      </c>
      <c r="F749" s="156" t="s">
        <v>3721</v>
      </c>
      <c r="G749" s="156" t="s">
        <v>556</v>
      </c>
      <c r="H749" s="156" t="s">
        <v>3729</v>
      </c>
      <c r="I749" s="155">
        <v>1017082</v>
      </c>
      <c r="J749" s="157" t="s">
        <v>2097</v>
      </c>
      <c r="K749" s="157"/>
      <c r="L749" s="155">
        <v>2022</v>
      </c>
      <c r="M749" s="158">
        <v>3260</v>
      </c>
      <c r="N749" s="159">
        <v>21990013.140000001</v>
      </c>
      <c r="O749" s="159">
        <v>17772256.140000001</v>
      </c>
      <c r="P749" s="159">
        <v>12663855.08</v>
      </c>
      <c r="Q749" s="159">
        <v>6872161</v>
      </c>
      <c r="R749" s="159">
        <v>5791694.0800000001</v>
      </c>
      <c r="S749" s="159">
        <v>4217757</v>
      </c>
      <c r="T749" s="159">
        <v>131335</v>
      </c>
      <c r="U749" s="159">
        <v>20165639.77</v>
      </c>
      <c r="V749" s="159">
        <v>16887836.129999999</v>
      </c>
      <c r="W749" s="159">
        <v>7541648.7000000002</v>
      </c>
      <c r="X749" s="159">
        <v>89775.360000000001</v>
      </c>
      <c r="Y749" s="159">
        <v>3277803.64</v>
      </c>
      <c r="Z749" s="159">
        <v>2540665.17</v>
      </c>
      <c r="AA749" s="159">
        <v>1448014.99</v>
      </c>
      <c r="AB749" s="159">
        <v>1092650.18</v>
      </c>
      <c r="AC749" s="159">
        <v>3077858.99</v>
      </c>
      <c r="AD749" s="159">
        <v>3077858.99</v>
      </c>
      <c r="AE749" s="159">
        <v>6501648</v>
      </c>
      <c r="AF749" s="159">
        <v>884420.01</v>
      </c>
      <c r="AG749" s="159">
        <v>0</v>
      </c>
      <c r="AH749" s="159">
        <v>0</v>
      </c>
      <c r="AI749" s="159">
        <v>0</v>
      </c>
      <c r="AJ749" s="159">
        <v>0</v>
      </c>
    </row>
    <row r="750" spans="1:36">
      <c r="A750" s="153">
        <v>10</v>
      </c>
      <c r="B750" s="154">
        <v>17</v>
      </c>
      <c r="C750" s="154">
        <v>9</v>
      </c>
      <c r="D750" s="155">
        <v>3</v>
      </c>
      <c r="E750" s="155" t="s">
        <v>556</v>
      </c>
      <c r="F750" s="156" t="s">
        <v>3730</v>
      </c>
      <c r="G750" s="156" t="s">
        <v>556</v>
      </c>
      <c r="H750" s="156" t="s">
        <v>3731</v>
      </c>
      <c r="I750" s="155">
        <v>1017093</v>
      </c>
      <c r="J750" s="157" t="s">
        <v>2096</v>
      </c>
      <c r="K750" s="157"/>
      <c r="L750" s="155">
        <v>2022</v>
      </c>
      <c r="M750" s="158">
        <v>30980</v>
      </c>
      <c r="N750" s="159">
        <v>167070895.53</v>
      </c>
      <c r="O750" s="159">
        <v>159129027.65000001</v>
      </c>
      <c r="P750" s="159">
        <v>78885413.75</v>
      </c>
      <c r="Q750" s="159">
        <v>29144837</v>
      </c>
      <c r="R750" s="159">
        <v>49740576.75</v>
      </c>
      <c r="S750" s="159">
        <v>7941867.8799999999</v>
      </c>
      <c r="T750" s="159">
        <v>2899560.21</v>
      </c>
      <c r="U750" s="159">
        <v>167570337.13999999</v>
      </c>
      <c r="V750" s="159">
        <v>137718341.80000001</v>
      </c>
      <c r="W750" s="159">
        <v>45837853.700000003</v>
      </c>
      <c r="X750" s="159">
        <v>302078.27</v>
      </c>
      <c r="Y750" s="159">
        <v>29851995.34</v>
      </c>
      <c r="Z750" s="159">
        <v>22474242.949999999</v>
      </c>
      <c r="AA750" s="159">
        <v>12499180.890000001</v>
      </c>
      <c r="AB750" s="159">
        <v>9975062.0599999987</v>
      </c>
      <c r="AC750" s="159">
        <v>7936433.3099999996</v>
      </c>
      <c r="AD750" s="159">
        <v>7936433.3099999996</v>
      </c>
      <c r="AE750" s="159">
        <v>40149999.159999996</v>
      </c>
      <c r="AF750" s="159">
        <v>21410685.850000001</v>
      </c>
      <c r="AG750" s="159">
        <v>2101480.9300000002</v>
      </c>
      <c r="AH750" s="159">
        <v>1761875.47</v>
      </c>
      <c r="AI750" s="159">
        <v>0</v>
      </c>
      <c r="AJ750" s="159">
        <v>0</v>
      </c>
    </row>
    <row r="751" spans="1:36">
      <c r="A751" s="153">
        <v>10</v>
      </c>
      <c r="B751" s="154">
        <v>17</v>
      </c>
      <c r="C751" s="154">
        <v>10</v>
      </c>
      <c r="D751" s="155">
        <v>2</v>
      </c>
      <c r="E751" s="155" t="s">
        <v>556</v>
      </c>
      <c r="F751" s="156" t="s">
        <v>3721</v>
      </c>
      <c r="G751" s="156" t="s">
        <v>556</v>
      </c>
      <c r="H751" s="156" t="s">
        <v>3732</v>
      </c>
      <c r="I751" s="155">
        <v>1017102</v>
      </c>
      <c r="J751" s="157" t="s">
        <v>2095</v>
      </c>
      <c r="K751" s="157"/>
      <c r="L751" s="155">
        <v>2022</v>
      </c>
      <c r="M751" s="158">
        <v>6587</v>
      </c>
      <c r="N751" s="159">
        <v>45409717.270000003</v>
      </c>
      <c r="O751" s="159">
        <v>36645499.869999997</v>
      </c>
      <c r="P751" s="159">
        <v>25750281.02</v>
      </c>
      <c r="Q751" s="159">
        <v>14617622</v>
      </c>
      <c r="R751" s="159">
        <v>11132659.02</v>
      </c>
      <c r="S751" s="159">
        <v>8764217.4000000004</v>
      </c>
      <c r="T751" s="159">
        <v>20440</v>
      </c>
      <c r="U751" s="159">
        <v>39413004.200000003</v>
      </c>
      <c r="V751" s="159">
        <v>33126635.600000001</v>
      </c>
      <c r="W751" s="159">
        <v>12879249.630000001</v>
      </c>
      <c r="X751" s="159">
        <v>69765.94</v>
      </c>
      <c r="Y751" s="159">
        <v>6286368.5999999996</v>
      </c>
      <c r="Z751" s="159">
        <v>1387988.91</v>
      </c>
      <c r="AA751" s="159">
        <v>0</v>
      </c>
      <c r="AB751" s="159">
        <v>1387988.91</v>
      </c>
      <c r="AC751" s="159">
        <v>1394874.32</v>
      </c>
      <c r="AD751" s="159">
        <v>1394874.32</v>
      </c>
      <c r="AE751" s="159">
        <v>10341165.6</v>
      </c>
      <c r="AF751" s="159">
        <v>3518864.27</v>
      </c>
      <c r="AG751" s="159">
        <v>374932.47999999998</v>
      </c>
      <c r="AH751" s="159">
        <v>193875.99</v>
      </c>
      <c r="AI751" s="159">
        <v>0</v>
      </c>
      <c r="AJ751" s="159">
        <v>0</v>
      </c>
    </row>
    <row r="752" spans="1:36">
      <c r="A752" s="153">
        <v>10</v>
      </c>
      <c r="B752" s="154">
        <v>18</v>
      </c>
      <c r="C752" s="154">
        <v>1</v>
      </c>
      <c r="D752" s="155">
        <v>2</v>
      </c>
      <c r="E752" s="155" t="s">
        <v>556</v>
      </c>
      <c r="F752" s="156" t="s">
        <v>3733</v>
      </c>
      <c r="G752" s="156" t="s">
        <v>556</v>
      </c>
      <c r="H752" s="156" t="s">
        <v>3734</v>
      </c>
      <c r="I752" s="155">
        <v>1018012</v>
      </c>
      <c r="J752" s="157" t="s">
        <v>2094</v>
      </c>
      <c r="K752" s="157"/>
      <c r="L752" s="155">
        <v>2022</v>
      </c>
      <c r="M752" s="158">
        <v>4062</v>
      </c>
      <c r="N752" s="159">
        <v>22579408.07</v>
      </c>
      <c r="O752" s="159">
        <v>22092665.129999999</v>
      </c>
      <c r="P752" s="159">
        <v>14682379.6</v>
      </c>
      <c r="Q752" s="159">
        <v>8222183</v>
      </c>
      <c r="R752" s="159">
        <v>6460196.5999999996</v>
      </c>
      <c r="S752" s="159">
        <v>486742.94</v>
      </c>
      <c r="T752" s="159">
        <v>58350.5</v>
      </c>
      <c r="U752" s="159">
        <v>21080015.649999999</v>
      </c>
      <c r="V752" s="159">
        <v>19478165.93</v>
      </c>
      <c r="W752" s="159">
        <v>5422174.7300000004</v>
      </c>
      <c r="X752" s="159">
        <v>37458.379999999997</v>
      </c>
      <c r="Y752" s="159">
        <v>1601849.72</v>
      </c>
      <c r="Z752" s="159">
        <v>1496752.71</v>
      </c>
      <c r="AA752" s="159">
        <v>0</v>
      </c>
      <c r="AB752" s="159">
        <v>1496752.71</v>
      </c>
      <c r="AC752" s="159">
        <v>399417.36</v>
      </c>
      <c r="AD752" s="159">
        <v>399417.36</v>
      </c>
      <c r="AE752" s="159">
        <v>1899378.77</v>
      </c>
      <c r="AF752" s="159">
        <v>2614499.2000000002</v>
      </c>
      <c r="AG752" s="159">
        <v>16000</v>
      </c>
      <c r="AH752" s="159">
        <v>20000</v>
      </c>
      <c r="AI752" s="159">
        <v>0</v>
      </c>
      <c r="AJ752" s="159">
        <v>0</v>
      </c>
    </row>
    <row r="753" spans="1:36">
      <c r="A753" s="153">
        <v>10</v>
      </c>
      <c r="B753" s="154">
        <v>18</v>
      </c>
      <c r="C753" s="154">
        <v>2</v>
      </c>
      <c r="D753" s="155">
        <v>2</v>
      </c>
      <c r="E753" s="155" t="s">
        <v>556</v>
      </c>
      <c r="F753" s="156" t="s">
        <v>3733</v>
      </c>
      <c r="G753" s="156" t="s">
        <v>556</v>
      </c>
      <c r="H753" s="156" t="s">
        <v>3735</v>
      </c>
      <c r="I753" s="155">
        <v>1018022</v>
      </c>
      <c r="J753" s="157" t="s">
        <v>2093</v>
      </c>
      <c r="K753" s="157"/>
      <c r="L753" s="155">
        <v>2022</v>
      </c>
      <c r="M753" s="158">
        <v>3992</v>
      </c>
      <c r="N753" s="159">
        <v>21835227.32</v>
      </c>
      <c r="O753" s="159">
        <v>20865327.32</v>
      </c>
      <c r="P753" s="159">
        <v>14887578.34</v>
      </c>
      <c r="Q753" s="159">
        <v>8139607</v>
      </c>
      <c r="R753" s="159">
        <v>6747971.3399999999</v>
      </c>
      <c r="S753" s="159">
        <v>969900</v>
      </c>
      <c r="T753" s="159">
        <v>0</v>
      </c>
      <c r="U753" s="159">
        <v>22301599.66</v>
      </c>
      <c r="V753" s="159">
        <v>19520909.57</v>
      </c>
      <c r="W753" s="159">
        <v>7666799.4900000002</v>
      </c>
      <c r="X753" s="159">
        <v>26618.73</v>
      </c>
      <c r="Y753" s="159">
        <v>2780690.09</v>
      </c>
      <c r="Z753" s="159">
        <v>2901993.29</v>
      </c>
      <c r="AA753" s="159">
        <v>2087277</v>
      </c>
      <c r="AB753" s="159">
        <v>814716.29</v>
      </c>
      <c r="AC753" s="159">
        <v>466131.07</v>
      </c>
      <c r="AD753" s="159">
        <v>466131.07</v>
      </c>
      <c r="AE753" s="159">
        <v>4352528.97</v>
      </c>
      <c r="AF753" s="159">
        <v>1344417.75</v>
      </c>
      <c r="AG753" s="159">
        <v>0</v>
      </c>
      <c r="AH753" s="159">
        <v>0</v>
      </c>
      <c r="AI753" s="159">
        <v>0</v>
      </c>
      <c r="AJ753" s="159">
        <v>0</v>
      </c>
    </row>
    <row r="754" spans="1:36">
      <c r="A754" s="153">
        <v>10</v>
      </c>
      <c r="B754" s="154">
        <v>18</v>
      </c>
      <c r="C754" s="154">
        <v>3</v>
      </c>
      <c r="D754" s="155">
        <v>2</v>
      </c>
      <c r="E754" s="155" t="s">
        <v>556</v>
      </c>
      <c r="F754" s="156" t="s">
        <v>3733</v>
      </c>
      <c r="G754" s="156" t="s">
        <v>556</v>
      </c>
      <c r="H754" s="156" t="s">
        <v>3736</v>
      </c>
      <c r="I754" s="155">
        <v>1018032</v>
      </c>
      <c r="J754" s="157" t="s">
        <v>2092</v>
      </c>
      <c r="K754" s="157"/>
      <c r="L754" s="155">
        <v>2022</v>
      </c>
      <c r="M754" s="158">
        <v>6068</v>
      </c>
      <c r="N754" s="159">
        <v>48240281.119999997</v>
      </c>
      <c r="O754" s="159">
        <v>37726848.950000003</v>
      </c>
      <c r="P754" s="159">
        <v>23265626.27</v>
      </c>
      <c r="Q754" s="159">
        <v>12403817</v>
      </c>
      <c r="R754" s="159">
        <v>10861809.27</v>
      </c>
      <c r="S754" s="159">
        <v>10513432.17</v>
      </c>
      <c r="T754" s="159">
        <v>66289.84</v>
      </c>
      <c r="U754" s="159">
        <v>41991778.600000001</v>
      </c>
      <c r="V754" s="159">
        <v>29860467.579999998</v>
      </c>
      <c r="W754" s="159">
        <v>12491235.18</v>
      </c>
      <c r="X754" s="159">
        <v>138556.92000000001</v>
      </c>
      <c r="Y754" s="159">
        <v>12131311.02</v>
      </c>
      <c r="Z754" s="159">
        <v>3214726.66</v>
      </c>
      <c r="AA754" s="159">
        <v>0</v>
      </c>
      <c r="AB754" s="159">
        <v>3214726.66</v>
      </c>
      <c r="AC754" s="159">
        <v>2524327.08</v>
      </c>
      <c r="AD754" s="159">
        <v>2524327.08</v>
      </c>
      <c r="AE754" s="159">
        <v>12940728.73</v>
      </c>
      <c r="AF754" s="159">
        <v>7866381.3700000001</v>
      </c>
      <c r="AG754" s="159">
        <v>60000</v>
      </c>
      <c r="AH754" s="159">
        <v>35471.870000000003</v>
      </c>
      <c r="AI754" s="159">
        <v>0</v>
      </c>
      <c r="AJ754" s="159">
        <v>0</v>
      </c>
    </row>
    <row r="755" spans="1:36">
      <c r="A755" s="153">
        <v>10</v>
      </c>
      <c r="B755" s="154">
        <v>18</v>
      </c>
      <c r="C755" s="154">
        <v>4</v>
      </c>
      <c r="D755" s="155">
        <v>3</v>
      </c>
      <c r="E755" s="155" t="s">
        <v>556</v>
      </c>
      <c r="F755" s="156" t="s">
        <v>3737</v>
      </c>
      <c r="G755" s="156" t="s">
        <v>556</v>
      </c>
      <c r="H755" s="156" t="s">
        <v>3738</v>
      </c>
      <c r="I755" s="155">
        <v>1018043</v>
      </c>
      <c r="J755" s="157" t="s">
        <v>2091</v>
      </c>
      <c r="K755" s="157"/>
      <c r="L755" s="155">
        <v>2022</v>
      </c>
      <c r="M755" s="158">
        <v>4552</v>
      </c>
      <c r="N755" s="159">
        <v>28421087.059999999</v>
      </c>
      <c r="O755" s="159">
        <v>26137214.030000001</v>
      </c>
      <c r="P755" s="159">
        <v>18403772.189999998</v>
      </c>
      <c r="Q755" s="159">
        <v>9692622</v>
      </c>
      <c r="R755" s="159">
        <v>8711150.1899999995</v>
      </c>
      <c r="S755" s="159">
        <v>2283873.0299999998</v>
      </c>
      <c r="T755" s="159">
        <v>35830</v>
      </c>
      <c r="U755" s="159">
        <v>27974736.350000001</v>
      </c>
      <c r="V755" s="159">
        <v>23405973.41</v>
      </c>
      <c r="W755" s="159">
        <v>8910766.5600000005</v>
      </c>
      <c r="X755" s="159">
        <v>62061.96</v>
      </c>
      <c r="Y755" s="159">
        <v>4568762.9400000004</v>
      </c>
      <c r="Z755" s="159">
        <v>4351832.91</v>
      </c>
      <c r="AA755" s="159">
        <v>239000</v>
      </c>
      <c r="AB755" s="159">
        <v>4112832.91</v>
      </c>
      <c r="AC755" s="159">
        <v>279732.68</v>
      </c>
      <c r="AD755" s="159">
        <v>279732.68</v>
      </c>
      <c r="AE755" s="159">
        <v>4269200.4400000004</v>
      </c>
      <c r="AF755" s="159">
        <v>2731240.62</v>
      </c>
      <c r="AG755" s="159">
        <v>545431.01</v>
      </c>
      <c r="AH755" s="159">
        <v>726061.3</v>
      </c>
      <c r="AI755" s="159">
        <v>0</v>
      </c>
      <c r="AJ755" s="159">
        <v>0</v>
      </c>
    </row>
    <row r="756" spans="1:36">
      <c r="A756" s="153">
        <v>10</v>
      </c>
      <c r="B756" s="154">
        <v>18</v>
      </c>
      <c r="C756" s="154">
        <v>5</v>
      </c>
      <c r="D756" s="155">
        <v>2</v>
      </c>
      <c r="E756" s="155" t="s">
        <v>556</v>
      </c>
      <c r="F756" s="156" t="s">
        <v>3733</v>
      </c>
      <c r="G756" s="156" t="s">
        <v>556</v>
      </c>
      <c r="H756" s="156" t="s">
        <v>3739</v>
      </c>
      <c r="I756" s="155">
        <v>1018052</v>
      </c>
      <c r="J756" s="157" t="s">
        <v>978</v>
      </c>
      <c r="K756" s="157"/>
      <c r="L756" s="155">
        <v>2022</v>
      </c>
      <c r="M756" s="158">
        <v>3985</v>
      </c>
      <c r="N756" s="159">
        <v>23541113.879999999</v>
      </c>
      <c r="O756" s="159">
        <v>22140488.699999999</v>
      </c>
      <c r="P756" s="159">
        <v>13416404.120000001</v>
      </c>
      <c r="Q756" s="159">
        <v>6783039</v>
      </c>
      <c r="R756" s="159">
        <v>6633365.1200000001</v>
      </c>
      <c r="S756" s="159">
        <v>1400625.18</v>
      </c>
      <c r="T756" s="159">
        <v>0</v>
      </c>
      <c r="U756" s="159">
        <v>21282440.260000002</v>
      </c>
      <c r="V756" s="159">
        <v>19905278.640000001</v>
      </c>
      <c r="W756" s="159">
        <v>8585805.3599999994</v>
      </c>
      <c r="X756" s="159">
        <v>98740.05</v>
      </c>
      <c r="Y756" s="159">
        <v>1377161.62</v>
      </c>
      <c r="Z756" s="159">
        <v>1185938</v>
      </c>
      <c r="AA756" s="159">
        <v>0</v>
      </c>
      <c r="AB756" s="159">
        <v>1185938</v>
      </c>
      <c r="AC756" s="159">
        <v>1468400.6</v>
      </c>
      <c r="AD756" s="159">
        <v>1468400.6</v>
      </c>
      <c r="AE756" s="159">
        <v>6215120.2000000002</v>
      </c>
      <c r="AF756" s="159">
        <v>2235210.06</v>
      </c>
      <c r="AG756" s="159">
        <v>0</v>
      </c>
      <c r="AH756" s="159">
        <v>0</v>
      </c>
      <c r="AI756" s="159">
        <v>0</v>
      </c>
      <c r="AJ756" s="159">
        <v>0</v>
      </c>
    </row>
    <row r="757" spans="1:36">
      <c r="A757" s="153">
        <v>10</v>
      </c>
      <c r="B757" s="154">
        <v>18</v>
      </c>
      <c r="C757" s="154">
        <v>6</v>
      </c>
      <c r="D757" s="155">
        <v>2</v>
      </c>
      <c r="E757" s="155" t="s">
        <v>556</v>
      </c>
      <c r="F757" s="156" t="s">
        <v>3733</v>
      </c>
      <c r="G757" s="156" t="s">
        <v>556</v>
      </c>
      <c r="H757" s="156" t="s">
        <v>3740</v>
      </c>
      <c r="I757" s="155">
        <v>1018062</v>
      </c>
      <c r="J757" s="157" t="s">
        <v>2090</v>
      </c>
      <c r="K757" s="157"/>
      <c r="L757" s="155">
        <v>2022</v>
      </c>
      <c r="M757" s="158">
        <v>5043</v>
      </c>
      <c r="N757" s="159">
        <v>31284623.629999999</v>
      </c>
      <c r="O757" s="159">
        <v>28462143.309999999</v>
      </c>
      <c r="P757" s="159">
        <v>18951171.91</v>
      </c>
      <c r="Q757" s="159">
        <v>9819350</v>
      </c>
      <c r="R757" s="159">
        <v>9131821.9100000001</v>
      </c>
      <c r="S757" s="159">
        <v>2822480.32</v>
      </c>
      <c r="T757" s="159">
        <v>46883.32</v>
      </c>
      <c r="U757" s="159">
        <v>26692034.960000001</v>
      </c>
      <c r="V757" s="159">
        <v>24535899.850000001</v>
      </c>
      <c r="W757" s="159">
        <v>10571020.970000001</v>
      </c>
      <c r="X757" s="159">
        <v>38440.25</v>
      </c>
      <c r="Y757" s="159">
        <v>2156135.11</v>
      </c>
      <c r="Z757" s="159">
        <v>7902487.8700000001</v>
      </c>
      <c r="AA757" s="159">
        <v>0</v>
      </c>
      <c r="AB757" s="159">
        <v>7902487.8700000001</v>
      </c>
      <c r="AC757" s="159">
        <v>632190.86</v>
      </c>
      <c r="AD757" s="159">
        <v>632190.86</v>
      </c>
      <c r="AE757" s="159">
        <v>5736673.6600000001</v>
      </c>
      <c r="AF757" s="159">
        <v>3926243.46</v>
      </c>
      <c r="AG757" s="159">
        <v>0</v>
      </c>
      <c r="AH757" s="159">
        <v>0</v>
      </c>
      <c r="AI757" s="159">
        <v>0</v>
      </c>
      <c r="AJ757" s="159">
        <v>0</v>
      </c>
    </row>
    <row r="758" spans="1:36">
      <c r="A758" s="153">
        <v>10</v>
      </c>
      <c r="B758" s="154">
        <v>18</v>
      </c>
      <c r="C758" s="154">
        <v>7</v>
      </c>
      <c r="D758" s="155">
        <v>3</v>
      </c>
      <c r="E758" s="155" t="s">
        <v>556</v>
      </c>
      <c r="F758" s="156" t="s">
        <v>3737</v>
      </c>
      <c r="G758" s="156" t="s">
        <v>556</v>
      </c>
      <c r="H758" s="156" t="s">
        <v>3741</v>
      </c>
      <c r="I758" s="155">
        <v>1018073</v>
      </c>
      <c r="J758" s="157" t="s">
        <v>2089</v>
      </c>
      <c r="K758" s="157"/>
      <c r="L758" s="155">
        <v>2022</v>
      </c>
      <c r="M758" s="158">
        <v>14114</v>
      </c>
      <c r="N758" s="159">
        <v>88512328.939999998</v>
      </c>
      <c r="O758" s="159">
        <v>82950315.659999996</v>
      </c>
      <c r="P758" s="159">
        <v>38612689.909999996</v>
      </c>
      <c r="Q758" s="159">
        <v>15070458</v>
      </c>
      <c r="R758" s="159">
        <v>23542231.91</v>
      </c>
      <c r="S758" s="159">
        <v>5562013.2800000003</v>
      </c>
      <c r="T758" s="159">
        <v>2020739.84</v>
      </c>
      <c r="U758" s="159">
        <v>84246962.129999995</v>
      </c>
      <c r="V758" s="159">
        <v>73628886.090000004</v>
      </c>
      <c r="W758" s="159">
        <v>30177975.809999999</v>
      </c>
      <c r="X758" s="159">
        <v>238992.68</v>
      </c>
      <c r="Y758" s="159">
        <v>10618076.039999999</v>
      </c>
      <c r="Z758" s="159">
        <v>9415138.5099999998</v>
      </c>
      <c r="AA758" s="159">
        <v>4903221</v>
      </c>
      <c r="AB758" s="159">
        <v>4511917.51</v>
      </c>
      <c r="AC758" s="159">
        <v>3133038.93</v>
      </c>
      <c r="AD758" s="159">
        <v>3133038.93</v>
      </c>
      <c r="AE758" s="159">
        <v>27481141</v>
      </c>
      <c r="AF758" s="159">
        <v>9321429.5700000003</v>
      </c>
      <c r="AG758" s="159">
        <v>124167.98</v>
      </c>
      <c r="AH758" s="159">
        <v>139925.26</v>
      </c>
      <c r="AI758" s="159">
        <v>0</v>
      </c>
      <c r="AJ758" s="159">
        <v>0</v>
      </c>
    </row>
    <row r="759" spans="1:36">
      <c r="A759" s="153">
        <v>10</v>
      </c>
      <c r="B759" s="154">
        <v>19</v>
      </c>
      <c r="C759" s="154">
        <v>1</v>
      </c>
      <c r="D759" s="155">
        <v>1</v>
      </c>
      <c r="E759" s="155" t="s">
        <v>556</v>
      </c>
      <c r="F759" s="156" t="s">
        <v>3742</v>
      </c>
      <c r="G759" s="156" t="s">
        <v>556</v>
      </c>
      <c r="H759" s="156" t="s">
        <v>3743</v>
      </c>
      <c r="I759" s="155">
        <v>1019011</v>
      </c>
      <c r="J759" s="157" t="s">
        <v>2086</v>
      </c>
      <c r="K759" s="157"/>
      <c r="L759" s="155">
        <v>2022</v>
      </c>
      <c r="M759" s="158">
        <v>40996</v>
      </c>
      <c r="N759" s="159">
        <v>216899796.75</v>
      </c>
      <c r="O759" s="159">
        <v>201654017.94999999</v>
      </c>
      <c r="P759" s="159">
        <v>109808134.47999999</v>
      </c>
      <c r="Q759" s="159">
        <v>46944795</v>
      </c>
      <c r="R759" s="159">
        <v>62863339.479999997</v>
      </c>
      <c r="S759" s="159">
        <v>15245778.800000001</v>
      </c>
      <c r="T759" s="159">
        <v>7862027.2599999998</v>
      </c>
      <c r="U759" s="159">
        <v>213785034</v>
      </c>
      <c r="V759" s="159">
        <v>179332915.96000001</v>
      </c>
      <c r="W759" s="159">
        <v>66981385.07</v>
      </c>
      <c r="X759" s="159">
        <v>972438.3</v>
      </c>
      <c r="Y759" s="159">
        <v>34452118.039999999</v>
      </c>
      <c r="Z759" s="159">
        <v>30267359.870000001</v>
      </c>
      <c r="AA759" s="159">
        <v>19435351.109999999</v>
      </c>
      <c r="AB759" s="159">
        <v>10832008.760000002</v>
      </c>
      <c r="AC759" s="159">
        <v>4130901.16</v>
      </c>
      <c r="AD759" s="159">
        <v>4130901.16</v>
      </c>
      <c r="AE759" s="159">
        <v>86400166.260000005</v>
      </c>
      <c r="AF759" s="159">
        <v>22321101.989999998</v>
      </c>
      <c r="AG759" s="159">
        <v>250988.72</v>
      </c>
      <c r="AH759" s="159">
        <v>287800.01</v>
      </c>
      <c r="AI759" s="159">
        <v>0</v>
      </c>
      <c r="AJ759" s="159">
        <v>7165.35</v>
      </c>
    </row>
    <row r="760" spans="1:36">
      <c r="A760" s="153">
        <v>10</v>
      </c>
      <c r="B760" s="154">
        <v>19</v>
      </c>
      <c r="C760" s="154">
        <v>2</v>
      </c>
      <c r="D760" s="155">
        <v>3</v>
      </c>
      <c r="E760" s="155" t="s">
        <v>556</v>
      </c>
      <c r="F760" s="156" t="s">
        <v>3744</v>
      </c>
      <c r="G760" s="156" t="s">
        <v>556</v>
      </c>
      <c r="H760" s="156" t="s">
        <v>3745</v>
      </c>
      <c r="I760" s="155">
        <v>1019023</v>
      </c>
      <c r="J760" s="157" t="s">
        <v>2088</v>
      </c>
      <c r="K760" s="157"/>
      <c r="L760" s="155">
        <v>2022</v>
      </c>
      <c r="M760" s="158">
        <v>7267</v>
      </c>
      <c r="N760" s="159">
        <v>42945540.450000003</v>
      </c>
      <c r="O760" s="159">
        <v>37368663.840000004</v>
      </c>
      <c r="P760" s="159">
        <v>24025119.240000002</v>
      </c>
      <c r="Q760" s="159">
        <v>11403264</v>
      </c>
      <c r="R760" s="159">
        <v>12621855.24</v>
      </c>
      <c r="S760" s="159">
        <v>5576876.6100000003</v>
      </c>
      <c r="T760" s="159">
        <v>77038.2</v>
      </c>
      <c r="U760" s="159">
        <v>38625796.359999999</v>
      </c>
      <c r="V760" s="159">
        <v>33299793.690000001</v>
      </c>
      <c r="W760" s="159">
        <v>13558076.699999999</v>
      </c>
      <c r="X760" s="159">
        <v>26221.17</v>
      </c>
      <c r="Y760" s="159">
        <v>5326002.67</v>
      </c>
      <c r="Z760" s="159">
        <v>2456274.87</v>
      </c>
      <c r="AA760" s="159">
        <v>993236.6</v>
      </c>
      <c r="AB760" s="159">
        <v>1463038.27</v>
      </c>
      <c r="AC760" s="159">
        <v>1269542.21</v>
      </c>
      <c r="AD760" s="159">
        <v>1269542.21</v>
      </c>
      <c r="AE760" s="159">
        <v>2438096.7999999998</v>
      </c>
      <c r="AF760" s="159">
        <v>4068870.15</v>
      </c>
      <c r="AG760" s="159">
        <v>194028.35</v>
      </c>
      <c r="AH760" s="159">
        <v>123545.94</v>
      </c>
      <c r="AI760" s="159">
        <v>0</v>
      </c>
      <c r="AJ760" s="159">
        <v>32265.200000000001</v>
      </c>
    </row>
    <row r="761" spans="1:36">
      <c r="A761" s="153">
        <v>10</v>
      </c>
      <c r="B761" s="154">
        <v>19</v>
      </c>
      <c r="C761" s="154">
        <v>3</v>
      </c>
      <c r="D761" s="155">
        <v>2</v>
      </c>
      <c r="E761" s="155" t="s">
        <v>556</v>
      </c>
      <c r="F761" s="156" t="s">
        <v>3746</v>
      </c>
      <c r="G761" s="156" t="s">
        <v>556</v>
      </c>
      <c r="H761" s="156" t="s">
        <v>3747</v>
      </c>
      <c r="I761" s="155">
        <v>1019032</v>
      </c>
      <c r="J761" s="157" t="s">
        <v>2087</v>
      </c>
      <c r="K761" s="157"/>
      <c r="L761" s="155">
        <v>2022</v>
      </c>
      <c r="M761" s="158">
        <v>5271</v>
      </c>
      <c r="N761" s="159">
        <v>31441964.280000001</v>
      </c>
      <c r="O761" s="159">
        <v>28883708.640000001</v>
      </c>
      <c r="P761" s="159">
        <v>19289554.189999998</v>
      </c>
      <c r="Q761" s="159">
        <v>8722497</v>
      </c>
      <c r="R761" s="159">
        <v>10567057.189999999</v>
      </c>
      <c r="S761" s="159">
        <v>2558255.64</v>
      </c>
      <c r="T761" s="159">
        <v>4584</v>
      </c>
      <c r="U761" s="159">
        <v>28744746.48</v>
      </c>
      <c r="V761" s="159">
        <v>24203154.100000001</v>
      </c>
      <c r="W761" s="159">
        <v>8369265.9900000002</v>
      </c>
      <c r="X761" s="159">
        <v>59012.28</v>
      </c>
      <c r="Y761" s="159">
        <v>4541592.38</v>
      </c>
      <c r="Z761" s="159">
        <v>3741308.74</v>
      </c>
      <c r="AA761" s="159">
        <v>0</v>
      </c>
      <c r="AB761" s="159">
        <v>3741308.74</v>
      </c>
      <c r="AC761" s="159">
        <v>310262.76</v>
      </c>
      <c r="AD761" s="159">
        <v>310262.76</v>
      </c>
      <c r="AE761" s="159">
        <v>4964050.5599999996</v>
      </c>
      <c r="AF761" s="159">
        <v>4680554.54</v>
      </c>
      <c r="AG761" s="159">
        <v>137419.15</v>
      </c>
      <c r="AH761" s="159">
        <v>161328.93</v>
      </c>
      <c r="AI761" s="159">
        <v>0</v>
      </c>
      <c r="AJ761" s="159">
        <v>0</v>
      </c>
    </row>
    <row r="762" spans="1:36">
      <c r="A762" s="153">
        <v>10</v>
      </c>
      <c r="B762" s="154">
        <v>19</v>
      </c>
      <c r="C762" s="154">
        <v>4</v>
      </c>
      <c r="D762" s="155">
        <v>2</v>
      </c>
      <c r="E762" s="155" t="s">
        <v>556</v>
      </c>
      <c r="F762" s="156" t="s">
        <v>3746</v>
      </c>
      <c r="G762" s="156" t="s">
        <v>556</v>
      </c>
      <c r="H762" s="156" t="s">
        <v>3748</v>
      </c>
      <c r="I762" s="155">
        <v>1019042</v>
      </c>
      <c r="J762" s="157" t="s">
        <v>2086</v>
      </c>
      <c r="K762" s="157"/>
      <c r="L762" s="155">
        <v>2022</v>
      </c>
      <c r="M762" s="158">
        <v>12262</v>
      </c>
      <c r="N762" s="159">
        <v>68956586.469999999</v>
      </c>
      <c r="O762" s="159">
        <v>66529869.649999999</v>
      </c>
      <c r="P762" s="159">
        <v>40049593.200000003</v>
      </c>
      <c r="Q762" s="159">
        <v>18563450</v>
      </c>
      <c r="R762" s="159">
        <v>21486143.199999999</v>
      </c>
      <c r="S762" s="159">
        <v>2426716.8199999998</v>
      </c>
      <c r="T762" s="159">
        <v>397260.53</v>
      </c>
      <c r="U762" s="159">
        <v>60059596.030000001</v>
      </c>
      <c r="V762" s="159">
        <v>55832369.600000001</v>
      </c>
      <c r="W762" s="159">
        <v>22603827.629999999</v>
      </c>
      <c r="X762" s="159">
        <v>83672.61</v>
      </c>
      <c r="Y762" s="159">
        <v>4227226.43</v>
      </c>
      <c r="Z762" s="159">
        <v>8177595.4900000002</v>
      </c>
      <c r="AA762" s="159">
        <v>0</v>
      </c>
      <c r="AB762" s="159">
        <v>8177595.4900000002</v>
      </c>
      <c r="AC762" s="159">
        <v>1141808.44</v>
      </c>
      <c r="AD762" s="159">
        <v>1141808.44</v>
      </c>
      <c r="AE762" s="159">
        <v>6755248.5899999999</v>
      </c>
      <c r="AF762" s="159">
        <v>10697500.050000001</v>
      </c>
      <c r="AG762" s="159">
        <v>0</v>
      </c>
      <c r="AH762" s="159">
        <v>43921.29</v>
      </c>
      <c r="AI762" s="159">
        <v>0</v>
      </c>
      <c r="AJ762" s="159">
        <v>0</v>
      </c>
    </row>
    <row r="763" spans="1:36">
      <c r="A763" s="153">
        <v>10</v>
      </c>
      <c r="B763" s="154">
        <v>20</v>
      </c>
      <c r="C763" s="154">
        <v>1</v>
      </c>
      <c r="D763" s="155">
        <v>1</v>
      </c>
      <c r="E763" s="155" t="s">
        <v>556</v>
      </c>
      <c r="F763" s="156" t="s">
        <v>3749</v>
      </c>
      <c r="G763" s="156" t="s">
        <v>556</v>
      </c>
      <c r="H763" s="156" t="s">
        <v>3750</v>
      </c>
      <c r="I763" s="155">
        <v>1020011</v>
      </c>
      <c r="J763" s="157" t="s">
        <v>2084</v>
      </c>
      <c r="K763" s="157"/>
      <c r="L763" s="155">
        <v>2022</v>
      </c>
      <c r="M763" s="158">
        <v>13839</v>
      </c>
      <c r="N763" s="159">
        <v>71104446.939999998</v>
      </c>
      <c r="O763" s="159">
        <v>67896568.400000006</v>
      </c>
      <c r="P763" s="159">
        <v>34482434.159999996</v>
      </c>
      <c r="Q763" s="159">
        <v>14489972</v>
      </c>
      <c r="R763" s="159">
        <v>19992462.16</v>
      </c>
      <c r="S763" s="159">
        <v>3207878.54</v>
      </c>
      <c r="T763" s="159">
        <v>611115.1</v>
      </c>
      <c r="U763" s="159">
        <v>67075245.600000001</v>
      </c>
      <c r="V763" s="159">
        <v>59745477.82</v>
      </c>
      <c r="W763" s="159">
        <v>23522042.670000002</v>
      </c>
      <c r="X763" s="159">
        <v>53902.3</v>
      </c>
      <c r="Y763" s="159">
        <v>7329767.7800000003</v>
      </c>
      <c r="Z763" s="159">
        <v>6904161.7699999996</v>
      </c>
      <c r="AA763" s="159">
        <v>2000000</v>
      </c>
      <c r="AB763" s="159">
        <v>4904161.7699999996</v>
      </c>
      <c r="AC763" s="159">
        <v>852431.04</v>
      </c>
      <c r="AD763" s="159">
        <v>852431.04</v>
      </c>
      <c r="AE763" s="159">
        <v>6264285.7699999996</v>
      </c>
      <c r="AF763" s="159">
        <v>8151090.5800000001</v>
      </c>
      <c r="AG763" s="159">
        <v>55331.91</v>
      </c>
      <c r="AH763" s="159">
        <v>131213.35</v>
      </c>
      <c r="AI763" s="159">
        <v>0</v>
      </c>
      <c r="AJ763" s="159">
        <v>0</v>
      </c>
    </row>
    <row r="764" spans="1:36">
      <c r="A764" s="153">
        <v>10</v>
      </c>
      <c r="B764" s="154">
        <v>20</v>
      </c>
      <c r="C764" s="154">
        <v>2</v>
      </c>
      <c r="D764" s="155">
        <v>1</v>
      </c>
      <c r="E764" s="155" t="s">
        <v>556</v>
      </c>
      <c r="F764" s="156" t="s">
        <v>3749</v>
      </c>
      <c r="G764" s="156" t="s">
        <v>556</v>
      </c>
      <c r="H764" s="156" t="s">
        <v>3751</v>
      </c>
      <c r="I764" s="155">
        <v>1020021</v>
      </c>
      <c r="J764" s="157" t="s">
        <v>2083</v>
      </c>
      <c r="K764" s="157"/>
      <c r="L764" s="155">
        <v>2022</v>
      </c>
      <c r="M764" s="158">
        <v>18988</v>
      </c>
      <c r="N764" s="159">
        <v>103848790.77</v>
      </c>
      <c r="O764" s="159">
        <v>97413449.959999993</v>
      </c>
      <c r="P764" s="159">
        <v>49628158.539999999</v>
      </c>
      <c r="Q764" s="159">
        <v>20591588</v>
      </c>
      <c r="R764" s="159">
        <v>29036570.539999999</v>
      </c>
      <c r="S764" s="159">
        <v>6435340.8099999996</v>
      </c>
      <c r="T764" s="159">
        <v>1474542.5</v>
      </c>
      <c r="U764" s="159">
        <v>98933568.120000005</v>
      </c>
      <c r="V764" s="159">
        <v>88968103.269999996</v>
      </c>
      <c r="W764" s="159">
        <v>37873456.869999997</v>
      </c>
      <c r="X764" s="159">
        <v>56658.67</v>
      </c>
      <c r="Y764" s="159">
        <v>9965464.8499999996</v>
      </c>
      <c r="Z764" s="159">
        <v>12152618.68</v>
      </c>
      <c r="AA764" s="159">
        <v>2560000</v>
      </c>
      <c r="AB764" s="159">
        <v>9592618.6799999997</v>
      </c>
      <c r="AC764" s="159">
        <v>1560000</v>
      </c>
      <c r="AD764" s="159">
        <v>1560000</v>
      </c>
      <c r="AE764" s="159">
        <v>10200000</v>
      </c>
      <c r="AF764" s="159">
        <v>8445346.6899999995</v>
      </c>
      <c r="AG764" s="159">
        <v>7065.56</v>
      </c>
      <c r="AH764" s="159">
        <v>6000</v>
      </c>
      <c r="AI764" s="159">
        <v>0</v>
      </c>
      <c r="AJ764" s="159">
        <v>0</v>
      </c>
    </row>
    <row r="765" spans="1:36">
      <c r="A765" s="153">
        <v>10</v>
      </c>
      <c r="B765" s="154">
        <v>20</v>
      </c>
      <c r="C765" s="154">
        <v>3</v>
      </c>
      <c r="D765" s="155">
        <v>1</v>
      </c>
      <c r="E765" s="155" t="s">
        <v>556</v>
      </c>
      <c r="F765" s="156" t="s">
        <v>3749</v>
      </c>
      <c r="G765" s="156" t="s">
        <v>556</v>
      </c>
      <c r="H765" s="156" t="s">
        <v>3752</v>
      </c>
      <c r="I765" s="155">
        <v>1020031</v>
      </c>
      <c r="J765" s="157" t="s">
        <v>2080</v>
      </c>
      <c r="K765" s="157"/>
      <c r="L765" s="155">
        <v>2022</v>
      </c>
      <c r="M765" s="158">
        <v>55272</v>
      </c>
      <c r="N765" s="159">
        <v>315254120.30000001</v>
      </c>
      <c r="O765" s="159">
        <v>288944706.72000003</v>
      </c>
      <c r="P765" s="159">
        <v>135739761.81</v>
      </c>
      <c r="Q765" s="159">
        <v>53405021</v>
      </c>
      <c r="R765" s="159">
        <v>82334740.810000002</v>
      </c>
      <c r="S765" s="159">
        <v>26309413.579999998</v>
      </c>
      <c r="T765" s="159">
        <v>8087471.3399999999</v>
      </c>
      <c r="U765" s="159">
        <v>329229905.76999998</v>
      </c>
      <c r="V765" s="159">
        <v>276610892.85000002</v>
      </c>
      <c r="W765" s="159">
        <v>95785266.620000005</v>
      </c>
      <c r="X765" s="159">
        <v>698966.42</v>
      </c>
      <c r="Y765" s="159">
        <v>52619012.920000002</v>
      </c>
      <c r="Z765" s="159">
        <v>45264281.880000003</v>
      </c>
      <c r="AA765" s="159">
        <v>16000000</v>
      </c>
      <c r="AB765" s="159">
        <v>29264281.880000003</v>
      </c>
      <c r="AC765" s="159">
        <v>4593906.6500000004</v>
      </c>
      <c r="AD765" s="159">
        <v>4593906.6500000004</v>
      </c>
      <c r="AE765" s="159">
        <v>65248132.960000001</v>
      </c>
      <c r="AF765" s="159">
        <v>12333813.869999999</v>
      </c>
      <c r="AG765" s="159">
        <v>1094718.9099999999</v>
      </c>
      <c r="AH765" s="159">
        <v>1294214.8799999999</v>
      </c>
      <c r="AI765" s="159">
        <v>0</v>
      </c>
      <c r="AJ765" s="159">
        <v>0</v>
      </c>
    </row>
    <row r="766" spans="1:36">
      <c r="A766" s="153">
        <v>10</v>
      </c>
      <c r="B766" s="154">
        <v>20</v>
      </c>
      <c r="C766" s="154">
        <v>4</v>
      </c>
      <c r="D766" s="155">
        <v>3</v>
      </c>
      <c r="E766" s="155" t="s">
        <v>556</v>
      </c>
      <c r="F766" s="156" t="s">
        <v>3753</v>
      </c>
      <c r="G766" s="156" t="s">
        <v>556</v>
      </c>
      <c r="H766" s="156" t="s">
        <v>3754</v>
      </c>
      <c r="I766" s="155">
        <v>1020043</v>
      </c>
      <c r="J766" s="157" t="s">
        <v>2085</v>
      </c>
      <c r="K766" s="157"/>
      <c r="L766" s="155">
        <v>2022</v>
      </c>
      <c r="M766" s="158">
        <v>32858</v>
      </c>
      <c r="N766" s="159">
        <v>187707653.63999999</v>
      </c>
      <c r="O766" s="159">
        <v>184209147</v>
      </c>
      <c r="P766" s="159">
        <v>92397787.629999995</v>
      </c>
      <c r="Q766" s="159">
        <v>34982140</v>
      </c>
      <c r="R766" s="159">
        <v>57415647.630000003</v>
      </c>
      <c r="S766" s="159">
        <v>3498506.64</v>
      </c>
      <c r="T766" s="159">
        <v>3087341.22</v>
      </c>
      <c r="U766" s="159">
        <v>182521798.83000001</v>
      </c>
      <c r="V766" s="159">
        <v>167642119.61000001</v>
      </c>
      <c r="W766" s="159">
        <v>58989368.340000004</v>
      </c>
      <c r="X766" s="159">
        <v>690765.91</v>
      </c>
      <c r="Y766" s="159">
        <v>14879679.220000001</v>
      </c>
      <c r="Z766" s="159">
        <v>22988978.27</v>
      </c>
      <c r="AA766" s="159">
        <v>10000000</v>
      </c>
      <c r="AB766" s="159">
        <v>12988978.27</v>
      </c>
      <c r="AC766" s="159">
        <v>6900000</v>
      </c>
      <c r="AD766" s="159">
        <v>6900000</v>
      </c>
      <c r="AE766" s="159">
        <v>50569949.170000002</v>
      </c>
      <c r="AF766" s="159">
        <v>16567027.390000001</v>
      </c>
      <c r="AG766" s="159">
        <v>354757.3</v>
      </c>
      <c r="AH766" s="159">
        <v>315102.02</v>
      </c>
      <c r="AI766" s="159">
        <v>31842.54</v>
      </c>
      <c r="AJ766" s="159">
        <v>0</v>
      </c>
    </row>
    <row r="767" spans="1:36">
      <c r="A767" s="153">
        <v>10</v>
      </c>
      <c r="B767" s="154">
        <v>20</v>
      </c>
      <c r="C767" s="154">
        <v>5</v>
      </c>
      <c r="D767" s="155">
        <v>2</v>
      </c>
      <c r="E767" s="155" t="s">
        <v>556</v>
      </c>
      <c r="F767" s="156" t="s">
        <v>3755</v>
      </c>
      <c r="G767" s="156" t="s">
        <v>556</v>
      </c>
      <c r="H767" s="156" t="s">
        <v>3756</v>
      </c>
      <c r="I767" s="155">
        <v>1020052</v>
      </c>
      <c r="J767" s="157" t="s">
        <v>2084</v>
      </c>
      <c r="K767" s="157"/>
      <c r="L767" s="155">
        <v>2022</v>
      </c>
      <c r="M767" s="158">
        <v>4812</v>
      </c>
      <c r="N767" s="159">
        <v>29337945.84</v>
      </c>
      <c r="O767" s="159">
        <v>24759227.809999999</v>
      </c>
      <c r="P767" s="159">
        <v>17004299.100000001</v>
      </c>
      <c r="Q767" s="159">
        <v>8264012</v>
      </c>
      <c r="R767" s="159">
        <v>8740287.0999999996</v>
      </c>
      <c r="S767" s="159">
        <v>4578718.03</v>
      </c>
      <c r="T767" s="159">
        <v>0</v>
      </c>
      <c r="U767" s="159">
        <v>24542247.109999999</v>
      </c>
      <c r="V767" s="159">
        <v>22130342.93</v>
      </c>
      <c r="W767" s="159">
        <v>7539676.1699999999</v>
      </c>
      <c r="X767" s="159">
        <v>16601.189999999999</v>
      </c>
      <c r="Y767" s="159">
        <v>2411904.1800000002</v>
      </c>
      <c r="Z767" s="159">
        <v>2072146.2</v>
      </c>
      <c r="AA767" s="159">
        <v>0</v>
      </c>
      <c r="AB767" s="159">
        <v>2072146.2</v>
      </c>
      <c r="AC767" s="159">
        <v>324115.40000000002</v>
      </c>
      <c r="AD767" s="159">
        <v>324115.40000000002</v>
      </c>
      <c r="AE767" s="159">
        <v>686218.68</v>
      </c>
      <c r="AF767" s="159">
        <v>2628884.88</v>
      </c>
      <c r="AG767" s="159">
        <v>0</v>
      </c>
      <c r="AH767" s="159">
        <v>0</v>
      </c>
      <c r="AI767" s="159">
        <v>0</v>
      </c>
      <c r="AJ767" s="159">
        <v>0</v>
      </c>
    </row>
    <row r="768" spans="1:36">
      <c r="A768" s="153">
        <v>10</v>
      </c>
      <c r="B768" s="154">
        <v>20</v>
      </c>
      <c r="C768" s="154">
        <v>6</v>
      </c>
      <c r="D768" s="155">
        <v>2</v>
      </c>
      <c r="E768" s="155" t="s">
        <v>556</v>
      </c>
      <c r="F768" s="156" t="s">
        <v>3755</v>
      </c>
      <c r="G768" s="156" t="s">
        <v>556</v>
      </c>
      <c r="H768" s="156" t="s">
        <v>3757</v>
      </c>
      <c r="I768" s="155">
        <v>1020062</v>
      </c>
      <c r="J768" s="157" t="s">
        <v>2083</v>
      </c>
      <c r="K768" s="157"/>
      <c r="L768" s="155">
        <v>2022</v>
      </c>
      <c r="M768" s="158">
        <v>7046</v>
      </c>
      <c r="N768" s="159">
        <v>43056477.590000004</v>
      </c>
      <c r="O768" s="159">
        <v>39353406.869999997</v>
      </c>
      <c r="P768" s="159">
        <v>19017297.880000003</v>
      </c>
      <c r="Q768" s="159">
        <v>7424124</v>
      </c>
      <c r="R768" s="159">
        <v>11593173.880000001</v>
      </c>
      <c r="S768" s="159">
        <v>3703070.7200000002</v>
      </c>
      <c r="T768" s="159">
        <v>344088.25</v>
      </c>
      <c r="U768" s="159">
        <v>36012194.390000001</v>
      </c>
      <c r="V768" s="159">
        <v>34390843.390000001</v>
      </c>
      <c r="W768" s="159">
        <v>13007604.060000001</v>
      </c>
      <c r="X768" s="159">
        <v>18217.04</v>
      </c>
      <c r="Y768" s="159">
        <v>1621351</v>
      </c>
      <c r="Z768" s="159">
        <v>4768194.5999999996</v>
      </c>
      <c r="AA768" s="159">
        <v>0</v>
      </c>
      <c r="AB768" s="159">
        <v>4768194.5999999996</v>
      </c>
      <c r="AC768" s="159">
        <v>745874.76</v>
      </c>
      <c r="AD768" s="159">
        <v>745874.76</v>
      </c>
      <c r="AE768" s="159">
        <v>2556004.27</v>
      </c>
      <c r="AF768" s="159">
        <v>4962563.4800000004</v>
      </c>
      <c r="AG768" s="159">
        <v>0</v>
      </c>
      <c r="AH768" s="159">
        <v>136737.79999999999</v>
      </c>
      <c r="AI768" s="159">
        <v>0</v>
      </c>
      <c r="AJ768" s="159">
        <v>0</v>
      </c>
    </row>
    <row r="769" spans="1:36">
      <c r="A769" s="153">
        <v>10</v>
      </c>
      <c r="B769" s="154">
        <v>20</v>
      </c>
      <c r="C769" s="154">
        <v>7</v>
      </c>
      <c r="D769" s="155">
        <v>2</v>
      </c>
      <c r="E769" s="155" t="s">
        <v>556</v>
      </c>
      <c r="F769" s="156" t="s">
        <v>3755</v>
      </c>
      <c r="G769" s="156" t="s">
        <v>556</v>
      </c>
      <c r="H769" s="156" t="s">
        <v>3758</v>
      </c>
      <c r="I769" s="155">
        <v>1020072</v>
      </c>
      <c r="J769" s="157" t="s">
        <v>2082</v>
      </c>
      <c r="K769" s="157"/>
      <c r="L769" s="155">
        <v>2022</v>
      </c>
      <c r="M769" s="158">
        <v>5170</v>
      </c>
      <c r="N769" s="159">
        <v>31373882.170000002</v>
      </c>
      <c r="O769" s="159">
        <v>29482924.010000002</v>
      </c>
      <c r="P769" s="159">
        <v>15973907.810000001</v>
      </c>
      <c r="Q769" s="159">
        <v>6849672</v>
      </c>
      <c r="R769" s="159">
        <v>9124235.8100000005</v>
      </c>
      <c r="S769" s="159">
        <v>1890958.16</v>
      </c>
      <c r="T769" s="159">
        <v>428371.38</v>
      </c>
      <c r="U769" s="159">
        <v>28250809.960000001</v>
      </c>
      <c r="V769" s="159">
        <v>26161994.07</v>
      </c>
      <c r="W769" s="159">
        <v>9734178.7200000007</v>
      </c>
      <c r="X769" s="159">
        <v>64876.639999999999</v>
      </c>
      <c r="Y769" s="159">
        <v>2088815.89</v>
      </c>
      <c r="Z769" s="159">
        <v>3290924.18</v>
      </c>
      <c r="AA769" s="159">
        <v>300000</v>
      </c>
      <c r="AB769" s="159">
        <v>2990924.18</v>
      </c>
      <c r="AC769" s="159">
        <v>1104253.3999999999</v>
      </c>
      <c r="AD769" s="159">
        <v>1104253.3999999999</v>
      </c>
      <c r="AE769" s="159">
        <v>10351498.130000001</v>
      </c>
      <c r="AF769" s="159">
        <v>3320929.94</v>
      </c>
      <c r="AG769" s="159">
        <v>223074.98</v>
      </c>
      <c r="AH769" s="159">
        <v>24123.05</v>
      </c>
      <c r="AI769" s="159">
        <v>0</v>
      </c>
      <c r="AJ769" s="159">
        <v>0</v>
      </c>
    </row>
    <row r="770" spans="1:36">
      <c r="A770" s="153">
        <v>10</v>
      </c>
      <c r="B770" s="154">
        <v>20</v>
      </c>
      <c r="C770" s="154">
        <v>8</v>
      </c>
      <c r="D770" s="155">
        <v>3</v>
      </c>
      <c r="E770" s="155" t="s">
        <v>556</v>
      </c>
      <c r="F770" s="156" t="s">
        <v>3753</v>
      </c>
      <c r="G770" s="156" t="s">
        <v>556</v>
      </c>
      <c r="H770" s="156" t="s">
        <v>3759</v>
      </c>
      <c r="I770" s="155">
        <v>1020083</v>
      </c>
      <c r="J770" s="157" t="s">
        <v>2081</v>
      </c>
      <c r="K770" s="157"/>
      <c r="L770" s="155">
        <v>2022</v>
      </c>
      <c r="M770" s="158">
        <v>12667</v>
      </c>
      <c r="N770" s="159">
        <v>124615755.78</v>
      </c>
      <c r="O770" s="159">
        <v>118024620.31</v>
      </c>
      <c r="P770" s="159">
        <v>36522866.299999997</v>
      </c>
      <c r="Q770" s="159">
        <v>15493477</v>
      </c>
      <c r="R770" s="159">
        <v>21029389.300000001</v>
      </c>
      <c r="S770" s="159">
        <v>6591135.4699999997</v>
      </c>
      <c r="T770" s="159">
        <v>593735.61</v>
      </c>
      <c r="U770" s="159">
        <v>109346827.04000001</v>
      </c>
      <c r="V770" s="159">
        <v>89844226.329999998</v>
      </c>
      <c r="W770" s="159">
        <v>32351410.719999999</v>
      </c>
      <c r="X770" s="159">
        <v>88578.14</v>
      </c>
      <c r="Y770" s="159">
        <v>19502600.710000001</v>
      </c>
      <c r="Z770" s="159">
        <v>23887002</v>
      </c>
      <c r="AA770" s="159">
        <v>2378732</v>
      </c>
      <c r="AB770" s="159">
        <v>21508270</v>
      </c>
      <c r="AC770" s="159">
        <v>6160448.1200000001</v>
      </c>
      <c r="AD770" s="159">
        <v>6160448.1200000001</v>
      </c>
      <c r="AE770" s="159">
        <v>10982516.560000001</v>
      </c>
      <c r="AF770" s="159">
        <v>28180393.98</v>
      </c>
      <c r="AG770" s="159">
        <v>241585.58</v>
      </c>
      <c r="AH770" s="159">
        <v>240970.32</v>
      </c>
      <c r="AI770" s="159">
        <v>0</v>
      </c>
      <c r="AJ770" s="159">
        <v>47795.88</v>
      </c>
    </row>
    <row r="771" spans="1:36">
      <c r="A771" s="153">
        <v>10</v>
      </c>
      <c r="B771" s="154">
        <v>20</v>
      </c>
      <c r="C771" s="154">
        <v>9</v>
      </c>
      <c r="D771" s="155">
        <v>2</v>
      </c>
      <c r="E771" s="155" t="s">
        <v>556</v>
      </c>
      <c r="F771" s="156" t="s">
        <v>3755</v>
      </c>
      <c r="G771" s="156" t="s">
        <v>556</v>
      </c>
      <c r="H771" s="156" t="s">
        <v>3760</v>
      </c>
      <c r="I771" s="155">
        <v>1020092</v>
      </c>
      <c r="J771" s="157" t="s">
        <v>2080</v>
      </c>
      <c r="K771" s="157"/>
      <c r="L771" s="155">
        <v>2022</v>
      </c>
      <c r="M771" s="158">
        <v>14792</v>
      </c>
      <c r="N771" s="159">
        <v>95683231.620000005</v>
      </c>
      <c r="O771" s="159">
        <v>86425000.209999993</v>
      </c>
      <c r="P771" s="159">
        <v>41239045.359999999</v>
      </c>
      <c r="Q771" s="159">
        <v>17478075</v>
      </c>
      <c r="R771" s="159">
        <v>23760970.359999999</v>
      </c>
      <c r="S771" s="159">
        <v>9258231.4100000001</v>
      </c>
      <c r="T771" s="159">
        <v>1204453.27</v>
      </c>
      <c r="U771" s="159">
        <v>82442479.379999995</v>
      </c>
      <c r="V771" s="159">
        <v>72220095.140000001</v>
      </c>
      <c r="W771" s="159">
        <v>24193346.420000002</v>
      </c>
      <c r="X771" s="159">
        <v>24638.12</v>
      </c>
      <c r="Y771" s="159">
        <v>10222384.24</v>
      </c>
      <c r="Z771" s="159">
        <v>8586985.1600000001</v>
      </c>
      <c r="AA771" s="159">
        <v>124026</v>
      </c>
      <c r="AB771" s="159">
        <v>8462959.1600000001</v>
      </c>
      <c r="AC771" s="159">
        <v>1628765.04</v>
      </c>
      <c r="AD771" s="159">
        <v>1628765.04</v>
      </c>
      <c r="AE771" s="159">
        <v>3050127.96</v>
      </c>
      <c r="AF771" s="159">
        <v>14204905.07</v>
      </c>
      <c r="AG771" s="159">
        <v>12081.09</v>
      </c>
      <c r="AH771" s="159">
        <v>27036.12</v>
      </c>
      <c r="AI771" s="159">
        <v>0</v>
      </c>
      <c r="AJ771" s="159">
        <v>0</v>
      </c>
    </row>
    <row r="772" spans="1:36">
      <c r="A772" s="153">
        <v>10</v>
      </c>
      <c r="B772" s="154">
        <v>21</v>
      </c>
      <c r="C772" s="154">
        <v>1</v>
      </c>
      <c r="D772" s="155">
        <v>1</v>
      </c>
      <c r="E772" s="155" t="s">
        <v>556</v>
      </c>
      <c r="F772" s="156" t="s">
        <v>3761</v>
      </c>
      <c r="G772" s="156" t="s">
        <v>556</v>
      </c>
      <c r="H772" s="156" t="s">
        <v>3762</v>
      </c>
      <c r="I772" s="155">
        <v>1021011</v>
      </c>
      <c r="J772" s="157" t="s">
        <v>830</v>
      </c>
      <c r="K772" s="157"/>
      <c r="L772" s="155">
        <v>2022</v>
      </c>
      <c r="M772" s="158">
        <v>12329</v>
      </c>
      <c r="N772" s="159">
        <v>67304788.950000003</v>
      </c>
      <c r="O772" s="159">
        <v>62796438.990000002</v>
      </c>
      <c r="P772" s="159">
        <v>34904711.640000001</v>
      </c>
      <c r="Q772" s="159">
        <v>13653034</v>
      </c>
      <c r="R772" s="159">
        <v>21251677.640000001</v>
      </c>
      <c r="S772" s="159">
        <v>4508349.96</v>
      </c>
      <c r="T772" s="159">
        <v>549667</v>
      </c>
      <c r="U772" s="159">
        <v>61180399.850000001</v>
      </c>
      <c r="V772" s="159">
        <v>55510237.210000001</v>
      </c>
      <c r="W772" s="159">
        <v>20306931.23</v>
      </c>
      <c r="X772" s="159">
        <v>133191.1</v>
      </c>
      <c r="Y772" s="159">
        <v>5670162.6399999997</v>
      </c>
      <c r="Z772" s="159">
        <v>3700768.29</v>
      </c>
      <c r="AA772" s="159">
        <v>949251.27</v>
      </c>
      <c r="AB772" s="159">
        <v>2751517.02</v>
      </c>
      <c r="AC772" s="159">
        <v>2350343.0499999998</v>
      </c>
      <c r="AD772" s="159">
        <v>2350343.0499999998</v>
      </c>
      <c r="AE772" s="159">
        <v>10664747.890000001</v>
      </c>
      <c r="AF772" s="159">
        <v>7286201.7800000003</v>
      </c>
      <c r="AG772" s="159">
        <v>950032.99</v>
      </c>
      <c r="AH772" s="159">
        <v>968568.08</v>
      </c>
      <c r="AI772" s="159">
        <v>0</v>
      </c>
      <c r="AJ772" s="159">
        <v>0</v>
      </c>
    </row>
    <row r="773" spans="1:36">
      <c r="A773" s="153">
        <v>10</v>
      </c>
      <c r="B773" s="154">
        <v>21</v>
      </c>
      <c r="C773" s="154">
        <v>2</v>
      </c>
      <c r="D773" s="155">
        <v>2</v>
      </c>
      <c r="E773" s="155" t="s">
        <v>556</v>
      </c>
      <c r="F773" s="156" t="s">
        <v>3763</v>
      </c>
      <c r="G773" s="156" t="s">
        <v>556</v>
      </c>
      <c r="H773" s="156" t="s">
        <v>3764</v>
      </c>
      <c r="I773" s="155">
        <v>1021022</v>
      </c>
      <c r="J773" s="157" t="s">
        <v>830</v>
      </c>
      <c r="K773" s="157"/>
      <c r="L773" s="155">
        <v>2022</v>
      </c>
      <c r="M773" s="158">
        <v>5864</v>
      </c>
      <c r="N773" s="159">
        <v>35163554.009999998</v>
      </c>
      <c r="O773" s="159">
        <v>30462140.649999999</v>
      </c>
      <c r="P773" s="159">
        <v>16962147.75</v>
      </c>
      <c r="Q773" s="159">
        <v>6915047</v>
      </c>
      <c r="R773" s="159">
        <v>10047100.75</v>
      </c>
      <c r="S773" s="159">
        <v>4701413.3600000003</v>
      </c>
      <c r="T773" s="159">
        <v>36</v>
      </c>
      <c r="U773" s="159">
        <v>28319417.440000001</v>
      </c>
      <c r="V773" s="159">
        <v>25142890.5</v>
      </c>
      <c r="W773" s="159">
        <v>7619928</v>
      </c>
      <c r="X773" s="159">
        <v>4708.37</v>
      </c>
      <c r="Y773" s="159">
        <v>3176526.94</v>
      </c>
      <c r="Z773" s="159">
        <v>6249523.9500000002</v>
      </c>
      <c r="AA773" s="159">
        <v>0</v>
      </c>
      <c r="AB773" s="159">
        <v>6249523.9500000002</v>
      </c>
      <c r="AC773" s="159">
        <v>857093</v>
      </c>
      <c r="AD773" s="159">
        <v>775000</v>
      </c>
      <c r="AE773" s="159">
        <v>476800</v>
      </c>
      <c r="AF773" s="159">
        <v>5319250.1500000004</v>
      </c>
      <c r="AG773" s="159">
        <v>0</v>
      </c>
      <c r="AH773" s="159">
        <v>0</v>
      </c>
      <c r="AI773" s="159">
        <v>0</v>
      </c>
      <c r="AJ773" s="159">
        <v>0</v>
      </c>
    </row>
    <row r="774" spans="1:36">
      <c r="A774" s="153">
        <v>10</v>
      </c>
      <c r="B774" s="154">
        <v>21</v>
      </c>
      <c r="C774" s="154">
        <v>3</v>
      </c>
      <c r="D774" s="155">
        <v>2</v>
      </c>
      <c r="E774" s="155" t="s">
        <v>556</v>
      </c>
      <c r="F774" s="156" t="s">
        <v>3763</v>
      </c>
      <c r="G774" s="156" t="s">
        <v>556</v>
      </c>
      <c r="H774" s="156" t="s">
        <v>3765</v>
      </c>
      <c r="I774" s="155">
        <v>1021032</v>
      </c>
      <c r="J774" s="157" t="s">
        <v>2079</v>
      </c>
      <c r="K774" s="157"/>
      <c r="L774" s="155">
        <v>2022</v>
      </c>
      <c r="M774" s="158">
        <v>4441</v>
      </c>
      <c r="N774" s="159">
        <v>28494672.25</v>
      </c>
      <c r="O774" s="159">
        <v>25496953.309999999</v>
      </c>
      <c r="P774" s="159">
        <v>14643963.140000001</v>
      </c>
      <c r="Q774" s="159">
        <v>5806534</v>
      </c>
      <c r="R774" s="159">
        <v>8837429.1400000006</v>
      </c>
      <c r="S774" s="159">
        <v>2997718.94</v>
      </c>
      <c r="T774" s="159">
        <v>6000</v>
      </c>
      <c r="U774" s="159">
        <v>24210025.949999999</v>
      </c>
      <c r="V774" s="159">
        <v>21840460.010000002</v>
      </c>
      <c r="W774" s="159">
        <v>7844980.4900000002</v>
      </c>
      <c r="X774" s="159">
        <v>40489.78</v>
      </c>
      <c r="Y774" s="159">
        <v>2369565.94</v>
      </c>
      <c r="Z774" s="159">
        <v>769002.05</v>
      </c>
      <c r="AA774" s="159">
        <v>0</v>
      </c>
      <c r="AB774" s="159">
        <v>769002.05</v>
      </c>
      <c r="AC774" s="159">
        <v>3830344</v>
      </c>
      <c r="AD774" s="159">
        <v>787664</v>
      </c>
      <c r="AE774" s="159">
        <v>4776922.99</v>
      </c>
      <c r="AF774" s="159">
        <v>3656493.3</v>
      </c>
      <c r="AG774" s="159">
        <v>274109.05</v>
      </c>
      <c r="AH774" s="159">
        <v>260387.14</v>
      </c>
      <c r="AI774" s="159">
        <v>0</v>
      </c>
      <c r="AJ774" s="159">
        <v>0</v>
      </c>
    </row>
    <row r="775" spans="1:36">
      <c r="A775" s="153">
        <v>10</v>
      </c>
      <c r="B775" s="154">
        <v>21</v>
      </c>
      <c r="C775" s="154">
        <v>4</v>
      </c>
      <c r="D775" s="155">
        <v>2</v>
      </c>
      <c r="E775" s="155" t="s">
        <v>556</v>
      </c>
      <c r="F775" s="156" t="s">
        <v>3763</v>
      </c>
      <c r="G775" s="156" t="s">
        <v>556</v>
      </c>
      <c r="H775" s="156" t="s">
        <v>3766</v>
      </c>
      <c r="I775" s="155">
        <v>1021042</v>
      </c>
      <c r="J775" s="157" t="s">
        <v>2078</v>
      </c>
      <c r="K775" s="157"/>
      <c r="L775" s="155">
        <v>2022</v>
      </c>
      <c r="M775" s="158">
        <v>3300</v>
      </c>
      <c r="N775" s="159">
        <v>21138582.809999999</v>
      </c>
      <c r="O775" s="159">
        <v>18940934.460000001</v>
      </c>
      <c r="P775" s="159">
        <v>11675639.699999999</v>
      </c>
      <c r="Q775" s="159">
        <v>5606681</v>
      </c>
      <c r="R775" s="159">
        <v>6068958.7000000002</v>
      </c>
      <c r="S775" s="159">
        <v>2197648.35</v>
      </c>
      <c r="T775" s="159">
        <v>96073.17</v>
      </c>
      <c r="U775" s="159">
        <v>19163626.030000001</v>
      </c>
      <c r="V775" s="159">
        <v>17055760.399999999</v>
      </c>
      <c r="W775" s="159">
        <v>6742868.6200000001</v>
      </c>
      <c r="X775" s="159">
        <v>62595.040000000001</v>
      </c>
      <c r="Y775" s="159">
        <v>2107865.63</v>
      </c>
      <c r="Z775" s="159">
        <v>1154688.08</v>
      </c>
      <c r="AA775" s="159">
        <v>0</v>
      </c>
      <c r="AB775" s="159">
        <v>1154688.08</v>
      </c>
      <c r="AC775" s="159">
        <v>1018737.23</v>
      </c>
      <c r="AD775" s="159">
        <v>1018737.23</v>
      </c>
      <c r="AE775" s="159">
        <v>4049025.37</v>
      </c>
      <c r="AF775" s="159">
        <v>1885174.06</v>
      </c>
      <c r="AG775" s="159">
        <v>64368</v>
      </c>
      <c r="AH775" s="159">
        <v>64368</v>
      </c>
      <c r="AI775" s="159">
        <v>0</v>
      </c>
      <c r="AJ775" s="159">
        <v>0</v>
      </c>
    </row>
    <row r="776" spans="1:36">
      <c r="A776" s="153">
        <v>10</v>
      </c>
      <c r="B776" s="154">
        <v>21</v>
      </c>
      <c r="C776" s="154">
        <v>5</v>
      </c>
      <c r="D776" s="155">
        <v>2</v>
      </c>
      <c r="E776" s="155" t="s">
        <v>556</v>
      </c>
      <c r="F776" s="156" t="s">
        <v>3763</v>
      </c>
      <c r="G776" s="156" t="s">
        <v>556</v>
      </c>
      <c r="H776" s="156" t="s">
        <v>3767</v>
      </c>
      <c r="I776" s="155">
        <v>1021052</v>
      </c>
      <c r="J776" s="157" t="s">
        <v>2077</v>
      </c>
      <c r="K776" s="157"/>
      <c r="L776" s="155">
        <v>2022</v>
      </c>
      <c r="M776" s="158">
        <v>4655</v>
      </c>
      <c r="N776" s="159">
        <v>33681087.799999997</v>
      </c>
      <c r="O776" s="159">
        <v>24998167.829999998</v>
      </c>
      <c r="P776" s="159">
        <v>16423867.390000001</v>
      </c>
      <c r="Q776" s="159">
        <v>7801098</v>
      </c>
      <c r="R776" s="159">
        <v>8622769.3900000006</v>
      </c>
      <c r="S776" s="159">
        <v>8682919.9700000007</v>
      </c>
      <c r="T776" s="159">
        <v>0</v>
      </c>
      <c r="U776" s="159">
        <v>27646495.309999999</v>
      </c>
      <c r="V776" s="159">
        <v>20951608.16</v>
      </c>
      <c r="W776" s="159">
        <v>6800934.0099999998</v>
      </c>
      <c r="X776" s="159">
        <v>110.57</v>
      </c>
      <c r="Y776" s="159">
        <v>6694887.1500000004</v>
      </c>
      <c r="Z776" s="159">
        <v>4628984.28</v>
      </c>
      <c r="AA776" s="159">
        <v>0</v>
      </c>
      <c r="AB776" s="159">
        <v>4628984.28</v>
      </c>
      <c r="AC776" s="159">
        <v>3914772</v>
      </c>
      <c r="AD776" s="159">
        <v>14772</v>
      </c>
      <c r="AE776" s="159">
        <v>0</v>
      </c>
      <c r="AF776" s="159">
        <v>4046559.67</v>
      </c>
      <c r="AG776" s="159">
        <v>20000</v>
      </c>
      <c r="AH776" s="159">
        <v>15127.67</v>
      </c>
      <c r="AI776" s="159">
        <v>0</v>
      </c>
      <c r="AJ776" s="159">
        <v>0</v>
      </c>
    </row>
    <row r="777" spans="1:36">
      <c r="A777" s="153">
        <v>12</v>
      </c>
      <c r="B777" s="154">
        <v>1</v>
      </c>
      <c r="C777" s="154">
        <v>1</v>
      </c>
      <c r="D777" s="155">
        <v>1</v>
      </c>
      <c r="E777" s="155" t="s">
        <v>556</v>
      </c>
      <c r="F777" s="156" t="s">
        <v>3768</v>
      </c>
      <c r="G777" s="156" t="s">
        <v>556</v>
      </c>
      <c r="H777" s="156" t="s">
        <v>3769</v>
      </c>
      <c r="I777" s="155">
        <v>1201011</v>
      </c>
      <c r="J777" s="157" t="s">
        <v>2076</v>
      </c>
      <c r="K777" s="157"/>
      <c r="L777" s="155">
        <v>2022</v>
      </c>
      <c r="M777" s="158">
        <v>29405</v>
      </c>
      <c r="N777" s="159">
        <v>185179512.94</v>
      </c>
      <c r="O777" s="159">
        <v>170904115.22</v>
      </c>
      <c r="P777" s="159">
        <v>77249275.349999994</v>
      </c>
      <c r="Q777" s="159">
        <v>30374851</v>
      </c>
      <c r="R777" s="159">
        <v>46874424.350000001</v>
      </c>
      <c r="S777" s="159">
        <v>14275397.720000001</v>
      </c>
      <c r="T777" s="159">
        <v>2848241.41</v>
      </c>
      <c r="U777" s="159">
        <v>177944667.52000001</v>
      </c>
      <c r="V777" s="159">
        <v>152161282.69999999</v>
      </c>
      <c r="W777" s="159">
        <v>59143432.399999999</v>
      </c>
      <c r="X777" s="159">
        <v>654197.49</v>
      </c>
      <c r="Y777" s="159">
        <v>25783384.82</v>
      </c>
      <c r="Z777" s="159">
        <v>17945840.41</v>
      </c>
      <c r="AA777" s="159">
        <v>6000000</v>
      </c>
      <c r="AB777" s="159">
        <v>11945840.41</v>
      </c>
      <c r="AC777" s="159">
        <v>5312028</v>
      </c>
      <c r="AD777" s="159">
        <v>5312028</v>
      </c>
      <c r="AE777" s="159">
        <v>47715268.259999998</v>
      </c>
      <c r="AF777" s="159">
        <v>18742832.52</v>
      </c>
      <c r="AG777" s="159">
        <v>306611.19</v>
      </c>
      <c r="AH777" s="159">
        <v>452260.97</v>
      </c>
      <c r="AI777" s="159">
        <v>10617.71</v>
      </c>
      <c r="AJ777" s="159">
        <v>0</v>
      </c>
    </row>
    <row r="778" spans="1:36">
      <c r="A778" s="153">
        <v>12</v>
      </c>
      <c r="B778" s="154">
        <v>1</v>
      </c>
      <c r="C778" s="154">
        <v>2</v>
      </c>
      <c r="D778" s="155">
        <v>2</v>
      </c>
      <c r="E778" s="155" t="s">
        <v>556</v>
      </c>
      <c r="F778" s="156" t="s">
        <v>3770</v>
      </c>
      <c r="G778" s="156" t="s">
        <v>556</v>
      </c>
      <c r="H778" s="156" t="s">
        <v>3771</v>
      </c>
      <c r="I778" s="155">
        <v>1201022</v>
      </c>
      <c r="J778" s="157" t="s">
        <v>2076</v>
      </c>
      <c r="K778" s="157"/>
      <c r="L778" s="155">
        <v>2022</v>
      </c>
      <c r="M778" s="158">
        <v>20138</v>
      </c>
      <c r="N778" s="159">
        <v>113931999.97</v>
      </c>
      <c r="O778" s="159">
        <v>107397334.98999999</v>
      </c>
      <c r="P778" s="159">
        <v>67332913.930000007</v>
      </c>
      <c r="Q778" s="159">
        <v>31655572</v>
      </c>
      <c r="R778" s="159">
        <v>35677341.93</v>
      </c>
      <c r="S778" s="159">
        <v>6534664.9800000004</v>
      </c>
      <c r="T778" s="159">
        <v>2890618.07</v>
      </c>
      <c r="U778" s="159">
        <v>112508885.26000001</v>
      </c>
      <c r="V778" s="159">
        <v>93679157.939999998</v>
      </c>
      <c r="W778" s="159">
        <v>36642534.880000003</v>
      </c>
      <c r="X778" s="159">
        <v>496173.27</v>
      </c>
      <c r="Y778" s="159">
        <v>18829727.32</v>
      </c>
      <c r="Z778" s="159">
        <v>15006249.98</v>
      </c>
      <c r="AA778" s="159">
        <v>0</v>
      </c>
      <c r="AB778" s="159">
        <v>15006249.98</v>
      </c>
      <c r="AC778" s="159">
        <v>2200000</v>
      </c>
      <c r="AD778" s="159">
        <v>2200000</v>
      </c>
      <c r="AE778" s="159">
        <v>31058000</v>
      </c>
      <c r="AF778" s="159">
        <v>13718177.050000001</v>
      </c>
      <c r="AG778" s="159">
        <v>119120.25</v>
      </c>
      <c r="AH778" s="159">
        <v>112483.11</v>
      </c>
      <c r="AI778" s="159">
        <v>0</v>
      </c>
      <c r="AJ778" s="159">
        <v>0</v>
      </c>
    </row>
    <row r="779" spans="1:36">
      <c r="A779" s="153">
        <v>12</v>
      </c>
      <c r="B779" s="154">
        <v>1</v>
      </c>
      <c r="C779" s="154">
        <v>3</v>
      </c>
      <c r="D779" s="155">
        <v>2</v>
      </c>
      <c r="E779" s="155" t="s">
        <v>556</v>
      </c>
      <c r="F779" s="156" t="s">
        <v>3770</v>
      </c>
      <c r="G779" s="156" t="s">
        <v>556</v>
      </c>
      <c r="H779" s="156" t="s">
        <v>3772</v>
      </c>
      <c r="I779" s="155">
        <v>1201032</v>
      </c>
      <c r="J779" s="157" t="s">
        <v>2075</v>
      </c>
      <c r="K779" s="157"/>
      <c r="L779" s="155">
        <v>2022</v>
      </c>
      <c r="M779" s="158">
        <v>6481</v>
      </c>
      <c r="N779" s="159">
        <v>49135157.439999998</v>
      </c>
      <c r="O779" s="159">
        <v>38465058.979999997</v>
      </c>
      <c r="P779" s="159">
        <v>24922044.800000001</v>
      </c>
      <c r="Q779" s="159">
        <v>13728212</v>
      </c>
      <c r="R779" s="159">
        <v>11193832.800000001</v>
      </c>
      <c r="S779" s="159">
        <v>10670098.460000001</v>
      </c>
      <c r="T779" s="159">
        <v>24982.76</v>
      </c>
      <c r="U779" s="159">
        <v>46617608.219999999</v>
      </c>
      <c r="V779" s="159">
        <v>32964002.940000001</v>
      </c>
      <c r="W779" s="159">
        <v>13263019.48</v>
      </c>
      <c r="X779" s="159">
        <v>289062.25</v>
      </c>
      <c r="Y779" s="159">
        <v>13653605.279999999</v>
      </c>
      <c r="Z779" s="159">
        <v>10150953.949999999</v>
      </c>
      <c r="AA779" s="159">
        <v>0</v>
      </c>
      <c r="AB779" s="159">
        <v>10150953.949999999</v>
      </c>
      <c r="AC779" s="159">
        <v>1275000</v>
      </c>
      <c r="AD779" s="159">
        <v>1275000</v>
      </c>
      <c r="AE779" s="159">
        <v>16350664</v>
      </c>
      <c r="AF779" s="159">
        <v>5501056.04</v>
      </c>
      <c r="AG779" s="159">
        <v>1188940.1399999999</v>
      </c>
      <c r="AH779" s="159">
        <v>1768688.49</v>
      </c>
      <c r="AI779" s="159">
        <v>0</v>
      </c>
      <c r="AJ779" s="159">
        <v>0</v>
      </c>
    </row>
    <row r="780" spans="1:36">
      <c r="A780" s="153">
        <v>12</v>
      </c>
      <c r="B780" s="154">
        <v>1</v>
      </c>
      <c r="C780" s="154">
        <v>4</v>
      </c>
      <c r="D780" s="155">
        <v>2</v>
      </c>
      <c r="E780" s="155" t="s">
        <v>556</v>
      </c>
      <c r="F780" s="156" t="s">
        <v>3770</v>
      </c>
      <c r="G780" s="156" t="s">
        <v>556</v>
      </c>
      <c r="H780" s="156" t="s">
        <v>3773</v>
      </c>
      <c r="I780" s="155">
        <v>1201042</v>
      </c>
      <c r="J780" s="157" t="s">
        <v>2074</v>
      </c>
      <c r="K780" s="157"/>
      <c r="L780" s="155">
        <v>2022</v>
      </c>
      <c r="M780" s="158">
        <v>5652</v>
      </c>
      <c r="N780" s="159">
        <v>39637217.119999997</v>
      </c>
      <c r="O780" s="159">
        <v>30359500.07</v>
      </c>
      <c r="P780" s="159">
        <v>22321951.27</v>
      </c>
      <c r="Q780" s="159">
        <v>11650210</v>
      </c>
      <c r="R780" s="159">
        <v>10671741.27</v>
      </c>
      <c r="S780" s="159">
        <v>9277717.0500000007</v>
      </c>
      <c r="T780" s="159">
        <v>60130</v>
      </c>
      <c r="U780" s="159">
        <v>33737239.530000001</v>
      </c>
      <c r="V780" s="159">
        <v>28085247.41</v>
      </c>
      <c r="W780" s="159">
        <v>11840736.52</v>
      </c>
      <c r="X780" s="159">
        <v>121392.44</v>
      </c>
      <c r="Y780" s="159">
        <v>5651992.1200000001</v>
      </c>
      <c r="Z780" s="159">
        <v>7744455.71</v>
      </c>
      <c r="AA780" s="159">
        <v>3000000</v>
      </c>
      <c r="AB780" s="159">
        <v>4744455.71</v>
      </c>
      <c r="AC780" s="159">
        <v>584831.44999999995</v>
      </c>
      <c r="AD780" s="159">
        <v>584831.44999999995</v>
      </c>
      <c r="AE780" s="159">
        <v>11587757.84</v>
      </c>
      <c r="AF780" s="159">
        <v>2274252.66</v>
      </c>
      <c r="AG780" s="159">
        <v>0</v>
      </c>
      <c r="AH780" s="159">
        <v>0</v>
      </c>
      <c r="AI780" s="159">
        <v>0</v>
      </c>
      <c r="AJ780" s="159">
        <v>0</v>
      </c>
    </row>
    <row r="781" spans="1:36">
      <c r="A781" s="153">
        <v>12</v>
      </c>
      <c r="B781" s="154">
        <v>1</v>
      </c>
      <c r="C781" s="154">
        <v>5</v>
      </c>
      <c r="D781" s="155">
        <v>2</v>
      </c>
      <c r="E781" s="155" t="s">
        <v>556</v>
      </c>
      <c r="F781" s="156" t="s">
        <v>3770</v>
      </c>
      <c r="G781" s="156" t="s">
        <v>556</v>
      </c>
      <c r="H781" s="156" t="s">
        <v>3774</v>
      </c>
      <c r="I781" s="155">
        <v>1201052</v>
      </c>
      <c r="J781" s="157" t="s">
        <v>2073</v>
      </c>
      <c r="K781" s="157"/>
      <c r="L781" s="155">
        <v>2022</v>
      </c>
      <c r="M781" s="158">
        <v>8219</v>
      </c>
      <c r="N781" s="159">
        <v>56919586.619999997</v>
      </c>
      <c r="O781" s="159">
        <v>52433725.020000003</v>
      </c>
      <c r="P781" s="159">
        <v>34560759.870000005</v>
      </c>
      <c r="Q781" s="159">
        <v>17568758</v>
      </c>
      <c r="R781" s="159">
        <v>16992001.870000001</v>
      </c>
      <c r="S781" s="159">
        <v>4485861.5999999996</v>
      </c>
      <c r="T781" s="159">
        <v>95467.07</v>
      </c>
      <c r="U781" s="159">
        <v>50772380.909999996</v>
      </c>
      <c r="V781" s="159">
        <v>48487550.920000002</v>
      </c>
      <c r="W781" s="159">
        <v>17080634.420000002</v>
      </c>
      <c r="X781" s="159">
        <v>507842.12</v>
      </c>
      <c r="Y781" s="159">
        <v>2284829.9900000002</v>
      </c>
      <c r="Z781" s="159">
        <v>17789831.890000001</v>
      </c>
      <c r="AA781" s="159">
        <v>12897000</v>
      </c>
      <c r="AB781" s="159">
        <v>4892831.8900000006</v>
      </c>
      <c r="AC781" s="159">
        <v>13892000</v>
      </c>
      <c r="AD781" s="159">
        <v>13892000</v>
      </c>
      <c r="AE781" s="159">
        <v>24622000</v>
      </c>
      <c r="AF781" s="159">
        <v>3946174.1</v>
      </c>
      <c r="AG781" s="159">
        <v>552812.03</v>
      </c>
      <c r="AH781" s="159">
        <v>605214.14</v>
      </c>
      <c r="AI781" s="159">
        <v>0</v>
      </c>
      <c r="AJ781" s="159">
        <v>0</v>
      </c>
    </row>
    <row r="782" spans="1:36">
      <c r="A782" s="153">
        <v>12</v>
      </c>
      <c r="B782" s="154">
        <v>1</v>
      </c>
      <c r="C782" s="154">
        <v>6</v>
      </c>
      <c r="D782" s="155">
        <v>3</v>
      </c>
      <c r="E782" s="155" t="s">
        <v>556</v>
      </c>
      <c r="F782" s="156" t="s">
        <v>3775</v>
      </c>
      <c r="G782" s="156" t="s">
        <v>556</v>
      </c>
      <c r="H782" s="156" t="s">
        <v>3776</v>
      </c>
      <c r="I782" s="155">
        <v>1201063</v>
      </c>
      <c r="J782" s="157" t="s">
        <v>2072</v>
      </c>
      <c r="K782" s="157"/>
      <c r="L782" s="155">
        <v>2022</v>
      </c>
      <c r="M782" s="158">
        <v>14274</v>
      </c>
      <c r="N782" s="159">
        <v>94391313.189999998</v>
      </c>
      <c r="O782" s="159">
        <v>79873842.310000002</v>
      </c>
      <c r="P782" s="159">
        <v>52779034.100000001</v>
      </c>
      <c r="Q782" s="159">
        <v>25614517</v>
      </c>
      <c r="R782" s="159">
        <v>27164517.100000001</v>
      </c>
      <c r="S782" s="159">
        <v>14517470.880000001</v>
      </c>
      <c r="T782" s="159">
        <v>7983.74</v>
      </c>
      <c r="U782" s="159">
        <v>84509100.150000006</v>
      </c>
      <c r="V782" s="159">
        <v>71084853.299999997</v>
      </c>
      <c r="W782" s="159">
        <v>28602624.949999999</v>
      </c>
      <c r="X782" s="159">
        <v>327164.63</v>
      </c>
      <c r="Y782" s="159">
        <v>13424246.85</v>
      </c>
      <c r="Z782" s="159">
        <v>10939138.35</v>
      </c>
      <c r="AA782" s="159">
        <v>5428062.0599999996</v>
      </c>
      <c r="AB782" s="159">
        <v>5511076.29</v>
      </c>
      <c r="AC782" s="159">
        <v>3086105.55</v>
      </c>
      <c r="AD782" s="159">
        <v>3017105.55</v>
      </c>
      <c r="AE782" s="159">
        <v>24459044.43</v>
      </c>
      <c r="AF782" s="159">
        <v>8788989.0099999998</v>
      </c>
      <c r="AG782" s="159">
        <v>199950.94</v>
      </c>
      <c r="AH782" s="159">
        <v>207425.16</v>
      </c>
      <c r="AI782" s="159">
        <v>0</v>
      </c>
      <c r="AJ782" s="159">
        <v>0</v>
      </c>
    </row>
    <row r="783" spans="1:36">
      <c r="A783" s="153">
        <v>12</v>
      </c>
      <c r="B783" s="154">
        <v>1</v>
      </c>
      <c r="C783" s="154">
        <v>7</v>
      </c>
      <c r="D783" s="155">
        <v>2</v>
      </c>
      <c r="E783" s="155" t="s">
        <v>556</v>
      </c>
      <c r="F783" s="156" t="s">
        <v>3770</v>
      </c>
      <c r="G783" s="156" t="s">
        <v>556</v>
      </c>
      <c r="H783" s="156" t="s">
        <v>3777</v>
      </c>
      <c r="I783" s="155">
        <v>1201072</v>
      </c>
      <c r="J783" s="157" t="s">
        <v>2071</v>
      </c>
      <c r="K783" s="157"/>
      <c r="L783" s="155">
        <v>2022</v>
      </c>
      <c r="M783" s="158">
        <v>11442</v>
      </c>
      <c r="N783" s="159">
        <v>71625448.180000007</v>
      </c>
      <c r="O783" s="159">
        <v>65539516.509999998</v>
      </c>
      <c r="P783" s="159">
        <v>42399613.359999999</v>
      </c>
      <c r="Q783" s="159">
        <v>21873757</v>
      </c>
      <c r="R783" s="159">
        <v>20525856.359999999</v>
      </c>
      <c r="S783" s="159">
        <v>6085931.6699999999</v>
      </c>
      <c r="T783" s="159">
        <v>89377.88</v>
      </c>
      <c r="U783" s="159">
        <v>69695753.340000004</v>
      </c>
      <c r="V783" s="159">
        <v>60248890.100000001</v>
      </c>
      <c r="W783" s="159">
        <v>23221237.539999999</v>
      </c>
      <c r="X783" s="159">
        <v>339308.11</v>
      </c>
      <c r="Y783" s="159">
        <v>9446863.2400000002</v>
      </c>
      <c r="Z783" s="159">
        <v>3419459.68</v>
      </c>
      <c r="AA783" s="159">
        <v>1600000</v>
      </c>
      <c r="AB783" s="159">
        <v>1819459.6800000002</v>
      </c>
      <c r="AC783" s="159">
        <v>2355520</v>
      </c>
      <c r="AD783" s="159">
        <v>2355520</v>
      </c>
      <c r="AE783" s="159">
        <v>21270334.379999999</v>
      </c>
      <c r="AF783" s="159">
        <v>5290626.41</v>
      </c>
      <c r="AG783" s="159">
        <v>959989.75</v>
      </c>
      <c r="AH783" s="159">
        <v>943990.99</v>
      </c>
      <c r="AI783" s="159">
        <v>0</v>
      </c>
      <c r="AJ783" s="159">
        <v>0</v>
      </c>
    </row>
    <row r="784" spans="1:36">
      <c r="A784" s="153">
        <v>12</v>
      </c>
      <c r="B784" s="154">
        <v>1</v>
      </c>
      <c r="C784" s="154">
        <v>8</v>
      </c>
      <c r="D784" s="155">
        <v>2</v>
      </c>
      <c r="E784" s="155" t="s">
        <v>556</v>
      </c>
      <c r="F784" s="156" t="s">
        <v>3770</v>
      </c>
      <c r="G784" s="156" t="s">
        <v>556</v>
      </c>
      <c r="H784" s="156" t="s">
        <v>3778</v>
      </c>
      <c r="I784" s="155">
        <v>1201082</v>
      </c>
      <c r="J784" s="157" t="s">
        <v>2070</v>
      </c>
      <c r="K784" s="157"/>
      <c r="L784" s="155">
        <v>2022</v>
      </c>
      <c r="M784" s="158">
        <v>5627</v>
      </c>
      <c r="N784" s="159">
        <v>48813979.719999999</v>
      </c>
      <c r="O784" s="159">
        <v>36531505.049999997</v>
      </c>
      <c r="P784" s="159">
        <v>26900849.93</v>
      </c>
      <c r="Q784" s="159">
        <v>13576382</v>
      </c>
      <c r="R784" s="159">
        <v>13324467.93</v>
      </c>
      <c r="S784" s="159">
        <v>12282474.67</v>
      </c>
      <c r="T784" s="159">
        <v>0</v>
      </c>
      <c r="U784" s="159">
        <v>43166401.890000001</v>
      </c>
      <c r="V784" s="159">
        <v>35642105.740000002</v>
      </c>
      <c r="W784" s="159">
        <v>15017462.119999999</v>
      </c>
      <c r="X784" s="159">
        <v>80111.490000000005</v>
      </c>
      <c r="Y784" s="159">
        <v>7524296.1500000004</v>
      </c>
      <c r="Z784" s="159">
        <v>7711306.8300000001</v>
      </c>
      <c r="AA784" s="159">
        <v>2279268.83</v>
      </c>
      <c r="AB784" s="159">
        <v>5432038</v>
      </c>
      <c r="AC784" s="159">
        <v>1310000</v>
      </c>
      <c r="AD784" s="159">
        <v>1310000</v>
      </c>
      <c r="AE784" s="159">
        <v>9029268.8300000001</v>
      </c>
      <c r="AF784" s="159">
        <v>889399.31</v>
      </c>
      <c r="AG784" s="159">
        <v>576568.39</v>
      </c>
      <c r="AH784" s="159">
        <v>1181833.53</v>
      </c>
      <c r="AI784" s="159">
        <v>0</v>
      </c>
      <c r="AJ784" s="159">
        <v>0</v>
      </c>
    </row>
    <row r="785" spans="1:36">
      <c r="A785" s="153">
        <v>12</v>
      </c>
      <c r="B785" s="154">
        <v>1</v>
      </c>
      <c r="C785" s="154">
        <v>9</v>
      </c>
      <c r="D785" s="155">
        <v>2</v>
      </c>
      <c r="E785" s="155" t="s">
        <v>556</v>
      </c>
      <c r="F785" s="156" t="s">
        <v>3770</v>
      </c>
      <c r="G785" s="156" t="s">
        <v>556</v>
      </c>
      <c r="H785" s="156" t="s">
        <v>3779</v>
      </c>
      <c r="I785" s="155">
        <v>1201092</v>
      </c>
      <c r="J785" s="157" t="s">
        <v>2069</v>
      </c>
      <c r="K785" s="157"/>
      <c r="L785" s="155">
        <v>2022</v>
      </c>
      <c r="M785" s="158">
        <v>5588</v>
      </c>
      <c r="N785" s="159">
        <v>43201567.850000001</v>
      </c>
      <c r="O785" s="159">
        <v>35718604.75</v>
      </c>
      <c r="P785" s="159">
        <v>27545625.539999999</v>
      </c>
      <c r="Q785" s="159">
        <v>15854016</v>
      </c>
      <c r="R785" s="159">
        <v>11691609.539999999</v>
      </c>
      <c r="S785" s="159">
        <v>7482963.0999999996</v>
      </c>
      <c r="T785" s="159">
        <v>56731.72</v>
      </c>
      <c r="U785" s="159">
        <v>42963781.439999998</v>
      </c>
      <c r="V785" s="159">
        <v>35803318.890000001</v>
      </c>
      <c r="W785" s="159">
        <v>17721401.100000001</v>
      </c>
      <c r="X785" s="159">
        <v>158651.54999999999</v>
      </c>
      <c r="Y785" s="159">
        <v>7160462.5499999998</v>
      </c>
      <c r="Z785" s="159">
        <v>4577362.04</v>
      </c>
      <c r="AA785" s="159">
        <v>3271294</v>
      </c>
      <c r="AB785" s="159">
        <v>1306068.04</v>
      </c>
      <c r="AC785" s="159">
        <v>1862120</v>
      </c>
      <c r="AD785" s="159">
        <v>1862120</v>
      </c>
      <c r="AE785" s="159">
        <v>10147236</v>
      </c>
      <c r="AF785" s="159">
        <v>-84714.14</v>
      </c>
      <c r="AG785" s="159">
        <v>332153.87</v>
      </c>
      <c r="AH785" s="159">
        <v>443889.74</v>
      </c>
      <c r="AI785" s="159">
        <v>0</v>
      </c>
      <c r="AJ785" s="159">
        <v>0</v>
      </c>
    </row>
    <row r="786" spans="1:36">
      <c r="A786" s="153">
        <v>12</v>
      </c>
      <c r="B786" s="154">
        <v>2</v>
      </c>
      <c r="C786" s="154">
        <v>1</v>
      </c>
      <c r="D786" s="155">
        <v>2</v>
      </c>
      <c r="E786" s="155" t="s">
        <v>556</v>
      </c>
      <c r="F786" s="156" t="s">
        <v>3780</v>
      </c>
      <c r="G786" s="156" t="s">
        <v>556</v>
      </c>
      <c r="H786" s="156" t="s">
        <v>3781</v>
      </c>
      <c r="I786" s="155">
        <v>1202012</v>
      </c>
      <c r="J786" s="157" t="s">
        <v>2068</v>
      </c>
      <c r="K786" s="157"/>
      <c r="L786" s="155">
        <v>2022</v>
      </c>
      <c r="M786" s="158">
        <v>8259</v>
      </c>
      <c r="N786" s="159">
        <v>56007572.329999998</v>
      </c>
      <c r="O786" s="159">
        <v>44198871.939999998</v>
      </c>
      <c r="P786" s="159">
        <v>26675224.719999999</v>
      </c>
      <c r="Q786" s="159">
        <v>13761567</v>
      </c>
      <c r="R786" s="159">
        <v>12913657.720000001</v>
      </c>
      <c r="S786" s="159">
        <v>11808700.390000001</v>
      </c>
      <c r="T786" s="159">
        <v>1085823</v>
      </c>
      <c r="U786" s="159">
        <v>45955205.090000004</v>
      </c>
      <c r="V786" s="159">
        <v>40565014.729999997</v>
      </c>
      <c r="W786" s="159">
        <v>16542411.66</v>
      </c>
      <c r="X786" s="159">
        <v>547901.46</v>
      </c>
      <c r="Y786" s="159">
        <v>5390190.3600000003</v>
      </c>
      <c r="Z786" s="159">
        <v>4812652.1500000004</v>
      </c>
      <c r="AA786" s="159">
        <v>500000</v>
      </c>
      <c r="AB786" s="159">
        <v>4312652.1500000004</v>
      </c>
      <c r="AC786" s="159">
        <v>2170855.5699999998</v>
      </c>
      <c r="AD786" s="159">
        <v>1500715.29</v>
      </c>
      <c r="AE786" s="159">
        <v>23483000</v>
      </c>
      <c r="AF786" s="159">
        <v>3633857.21</v>
      </c>
      <c r="AG786" s="159">
        <v>260107.36</v>
      </c>
      <c r="AH786" s="159">
        <v>567193.32999999996</v>
      </c>
      <c r="AI786" s="159">
        <v>0</v>
      </c>
      <c r="AJ786" s="159">
        <v>0</v>
      </c>
    </row>
    <row r="787" spans="1:36">
      <c r="A787" s="153">
        <v>12</v>
      </c>
      <c r="B787" s="154">
        <v>2</v>
      </c>
      <c r="C787" s="154">
        <v>2</v>
      </c>
      <c r="D787" s="155">
        <v>3</v>
      </c>
      <c r="E787" s="155" t="s">
        <v>556</v>
      </c>
      <c r="F787" s="156" t="s">
        <v>3782</v>
      </c>
      <c r="G787" s="156" t="s">
        <v>556</v>
      </c>
      <c r="H787" s="156" t="s">
        <v>3783</v>
      </c>
      <c r="I787" s="155">
        <v>1202023</v>
      </c>
      <c r="J787" s="157" t="s">
        <v>2067</v>
      </c>
      <c r="K787" s="157"/>
      <c r="L787" s="155">
        <v>2022</v>
      </c>
      <c r="M787" s="158">
        <v>36143</v>
      </c>
      <c r="N787" s="159">
        <v>204367479.69</v>
      </c>
      <c r="O787" s="159">
        <v>181014517.66999999</v>
      </c>
      <c r="P787" s="159">
        <v>96515215.079999998</v>
      </c>
      <c r="Q787" s="159">
        <v>42274875</v>
      </c>
      <c r="R787" s="159">
        <v>54240340.079999998</v>
      </c>
      <c r="S787" s="159">
        <v>23352962.02</v>
      </c>
      <c r="T787" s="159">
        <v>13801050.050000001</v>
      </c>
      <c r="U787" s="159">
        <v>189139221.66</v>
      </c>
      <c r="V787" s="159">
        <v>171105918.53</v>
      </c>
      <c r="W787" s="159">
        <v>72438015.489999995</v>
      </c>
      <c r="X787" s="159">
        <v>1260512.17</v>
      </c>
      <c r="Y787" s="159">
        <v>18033303.129999999</v>
      </c>
      <c r="Z787" s="159">
        <v>16475961.220000001</v>
      </c>
      <c r="AA787" s="159">
        <v>9000000</v>
      </c>
      <c r="AB787" s="159">
        <v>7475961.2200000007</v>
      </c>
      <c r="AC787" s="159">
        <v>5812852.5</v>
      </c>
      <c r="AD787" s="159">
        <v>5200000</v>
      </c>
      <c r="AE787" s="159">
        <v>64510550.600000001</v>
      </c>
      <c r="AF787" s="159">
        <v>9908599.1400000006</v>
      </c>
      <c r="AG787" s="159">
        <v>83732.679999999993</v>
      </c>
      <c r="AH787" s="159">
        <v>123719.03</v>
      </c>
      <c r="AI787" s="159">
        <v>0</v>
      </c>
      <c r="AJ787" s="159">
        <v>373.59</v>
      </c>
    </row>
    <row r="788" spans="1:36">
      <c r="A788" s="153">
        <v>12</v>
      </c>
      <c r="B788" s="154">
        <v>2</v>
      </c>
      <c r="C788" s="154">
        <v>3</v>
      </c>
      <c r="D788" s="155">
        <v>3</v>
      </c>
      <c r="E788" s="155" t="s">
        <v>556</v>
      </c>
      <c r="F788" s="156" t="s">
        <v>3782</v>
      </c>
      <c r="G788" s="156" t="s">
        <v>556</v>
      </c>
      <c r="H788" s="156" t="s">
        <v>3784</v>
      </c>
      <c r="I788" s="155">
        <v>1202033</v>
      </c>
      <c r="J788" s="157" t="s">
        <v>2066</v>
      </c>
      <c r="K788" s="157"/>
      <c r="L788" s="155">
        <v>2022</v>
      </c>
      <c r="M788" s="158">
        <v>9792</v>
      </c>
      <c r="N788" s="159">
        <v>63812199.670000002</v>
      </c>
      <c r="O788" s="159">
        <v>57711245.979999997</v>
      </c>
      <c r="P788" s="159">
        <v>42033163.799999997</v>
      </c>
      <c r="Q788" s="159">
        <v>23591916</v>
      </c>
      <c r="R788" s="159">
        <v>18441247.800000001</v>
      </c>
      <c r="S788" s="159">
        <v>6100953.6900000004</v>
      </c>
      <c r="T788" s="159">
        <v>448591.75</v>
      </c>
      <c r="U788" s="159">
        <v>63998680.990000002</v>
      </c>
      <c r="V788" s="159">
        <v>56751075.390000001</v>
      </c>
      <c r="W788" s="159">
        <v>26270114.010000002</v>
      </c>
      <c r="X788" s="159">
        <v>350568.91</v>
      </c>
      <c r="Y788" s="159">
        <v>7247605.5999999996</v>
      </c>
      <c r="Z788" s="159">
        <v>9317204.2799999993</v>
      </c>
      <c r="AA788" s="159">
        <v>4889424.4800000004</v>
      </c>
      <c r="AB788" s="159">
        <v>4427779.7999999989</v>
      </c>
      <c r="AC788" s="159">
        <v>2496001.75</v>
      </c>
      <c r="AD788" s="159">
        <v>2496001.75</v>
      </c>
      <c r="AE788" s="159">
        <v>24632995.379999999</v>
      </c>
      <c r="AF788" s="159">
        <v>960170.59</v>
      </c>
      <c r="AG788" s="159">
        <v>553251.05000000005</v>
      </c>
      <c r="AH788" s="159">
        <v>682863.71</v>
      </c>
      <c r="AI788" s="159">
        <v>0</v>
      </c>
      <c r="AJ788" s="159">
        <v>0</v>
      </c>
    </row>
    <row r="789" spans="1:36">
      <c r="A789" s="153">
        <v>12</v>
      </c>
      <c r="B789" s="154">
        <v>2</v>
      </c>
      <c r="C789" s="154">
        <v>4</v>
      </c>
      <c r="D789" s="155">
        <v>2</v>
      </c>
      <c r="E789" s="155" t="s">
        <v>556</v>
      </c>
      <c r="F789" s="156" t="s">
        <v>3780</v>
      </c>
      <c r="G789" s="156" t="s">
        <v>556</v>
      </c>
      <c r="H789" s="156" t="s">
        <v>3785</v>
      </c>
      <c r="I789" s="155">
        <v>1202042</v>
      </c>
      <c r="J789" s="157" t="s">
        <v>600</v>
      </c>
      <c r="K789" s="157"/>
      <c r="L789" s="155">
        <v>2022</v>
      </c>
      <c r="M789" s="158">
        <v>14745</v>
      </c>
      <c r="N789" s="159">
        <v>74025494.299999997</v>
      </c>
      <c r="O789" s="159">
        <v>69269163.780000001</v>
      </c>
      <c r="P789" s="159">
        <v>49117894.239999995</v>
      </c>
      <c r="Q789" s="159">
        <v>26133438</v>
      </c>
      <c r="R789" s="159">
        <v>22984456.239999998</v>
      </c>
      <c r="S789" s="159">
        <v>4756330.5199999996</v>
      </c>
      <c r="T789" s="159">
        <v>260420</v>
      </c>
      <c r="U789" s="159">
        <v>76276384.019999996</v>
      </c>
      <c r="V789" s="159">
        <v>65589193.130000003</v>
      </c>
      <c r="W789" s="159">
        <v>27962290.27</v>
      </c>
      <c r="X789" s="159">
        <v>493887.9</v>
      </c>
      <c r="Y789" s="159">
        <v>10687190.890000001</v>
      </c>
      <c r="Z789" s="159">
        <v>9561275.5</v>
      </c>
      <c r="AA789" s="159">
        <v>3860000</v>
      </c>
      <c r="AB789" s="159">
        <v>5701275.5</v>
      </c>
      <c r="AC789" s="159">
        <v>2585164</v>
      </c>
      <c r="AD789" s="159">
        <v>2585164</v>
      </c>
      <c r="AE789" s="159">
        <v>32206591.510000002</v>
      </c>
      <c r="AF789" s="159">
        <v>3679970.65</v>
      </c>
      <c r="AG789" s="159">
        <v>304458.33</v>
      </c>
      <c r="AH789" s="159">
        <v>355879.34</v>
      </c>
      <c r="AI789" s="159">
        <v>0</v>
      </c>
      <c r="AJ789" s="159">
        <v>0</v>
      </c>
    </row>
    <row r="790" spans="1:36">
      <c r="A790" s="153">
        <v>12</v>
      </c>
      <c r="B790" s="154">
        <v>2</v>
      </c>
      <c r="C790" s="154">
        <v>5</v>
      </c>
      <c r="D790" s="155">
        <v>2</v>
      </c>
      <c r="E790" s="155" t="s">
        <v>556</v>
      </c>
      <c r="F790" s="156" t="s">
        <v>3780</v>
      </c>
      <c r="G790" s="156" t="s">
        <v>556</v>
      </c>
      <c r="H790" s="156" t="s">
        <v>3786</v>
      </c>
      <c r="I790" s="155">
        <v>1202052</v>
      </c>
      <c r="J790" s="157" t="s">
        <v>2065</v>
      </c>
      <c r="K790" s="157"/>
      <c r="L790" s="155">
        <v>2022</v>
      </c>
      <c r="M790" s="158">
        <v>8035</v>
      </c>
      <c r="N790" s="159">
        <v>59766635.740000002</v>
      </c>
      <c r="O790" s="159">
        <v>44394839.149999999</v>
      </c>
      <c r="P790" s="159">
        <v>32621498.93</v>
      </c>
      <c r="Q790" s="159">
        <v>16708139</v>
      </c>
      <c r="R790" s="159">
        <v>15913359.93</v>
      </c>
      <c r="S790" s="159">
        <v>15371796.59</v>
      </c>
      <c r="T790" s="159">
        <v>44626.52</v>
      </c>
      <c r="U790" s="159">
        <v>54761513.670000002</v>
      </c>
      <c r="V790" s="159">
        <v>41955941.229999997</v>
      </c>
      <c r="W790" s="159">
        <v>16774100.720000001</v>
      </c>
      <c r="X790" s="159">
        <v>388257.05</v>
      </c>
      <c r="Y790" s="159">
        <v>12805572.439999999</v>
      </c>
      <c r="Z790" s="159">
        <v>11501546.869999999</v>
      </c>
      <c r="AA790" s="159">
        <v>2200000</v>
      </c>
      <c r="AB790" s="159">
        <v>9301546.8699999992</v>
      </c>
      <c r="AC790" s="159">
        <v>2869476</v>
      </c>
      <c r="AD790" s="159">
        <v>2721476</v>
      </c>
      <c r="AE790" s="159">
        <v>26235341.329999998</v>
      </c>
      <c r="AF790" s="159">
        <v>2438897.92</v>
      </c>
      <c r="AG790" s="159">
        <v>598784.93000000005</v>
      </c>
      <c r="AH790" s="159">
        <v>611287.51</v>
      </c>
      <c r="AI790" s="159">
        <v>0</v>
      </c>
      <c r="AJ790" s="159">
        <v>0</v>
      </c>
    </row>
    <row r="791" spans="1:36">
      <c r="A791" s="153">
        <v>12</v>
      </c>
      <c r="B791" s="154">
        <v>2</v>
      </c>
      <c r="C791" s="154">
        <v>6</v>
      </c>
      <c r="D791" s="155">
        <v>2</v>
      </c>
      <c r="E791" s="155" t="s">
        <v>556</v>
      </c>
      <c r="F791" s="156" t="s">
        <v>3780</v>
      </c>
      <c r="G791" s="156" t="s">
        <v>556</v>
      </c>
      <c r="H791" s="156" t="s">
        <v>3787</v>
      </c>
      <c r="I791" s="155">
        <v>1202062</v>
      </c>
      <c r="J791" s="157" t="s">
        <v>2064</v>
      </c>
      <c r="K791" s="157"/>
      <c r="L791" s="155">
        <v>2022</v>
      </c>
      <c r="M791" s="158">
        <v>6506</v>
      </c>
      <c r="N791" s="159">
        <v>49964417.759999998</v>
      </c>
      <c r="O791" s="159">
        <v>36607102.969999999</v>
      </c>
      <c r="P791" s="159">
        <v>27301582.109999999</v>
      </c>
      <c r="Q791" s="159">
        <v>13183331</v>
      </c>
      <c r="R791" s="159">
        <v>14118251.109999999</v>
      </c>
      <c r="S791" s="159">
        <v>13357314.789999999</v>
      </c>
      <c r="T791" s="159">
        <v>0</v>
      </c>
      <c r="U791" s="159">
        <v>37330774.770000003</v>
      </c>
      <c r="V791" s="159">
        <v>34737050.18</v>
      </c>
      <c r="W791" s="159">
        <v>13556392.91</v>
      </c>
      <c r="X791" s="159">
        <v>360993.59</v>
      </c>
      <c r="Y791" s="159">
        <v>2593724.59</v>
      </c>
      <c r="Z791" s="159">
        <v>2621575.2000000002</v>
      </c>
      <c r="AA791" s="159">
        <v>1465513.12</v>
      </c>
      <c r="AB791" s="159">
        <v>1156062.08</v>
      </c>
      <c r="AC791" s="159">
        <v>2804803.22</v>
      </c>
      <c r="AD791" s="159">
        <v>2766737</v>
      </c>
      <c r="AE791" s="159">
        <v>18558028.84</v>
      </c>
      <c r="AF791" s="159">
        <v>1870052.79</v>
      </c>
      <c r="AG791" s="159">
        <v>594016.41</v>
      </c>
      <c r="AH791" s="159">
        <v>287796.76</v>
      </c>
      <c r="AI791" s="159">
        <v>0</v>
      </c>
      <c r="AJ791" s="159">
        <v>0</v>
      </c>
    </row>
    <row r="792" spans="1:36">
      <c r="A792" s="153">
        <v>12</v>
      </c>
      <c r="B792" s="154">
        <v>2</v>
      </c>
      <c r="C792" s="154">
        <v>7</v>
      </c>
      <c r="D792" s="155">
        <v>2</v>
      </c>
      <c r="E792" s="155" t="s">
        <v>556</v>
      </c>
      <c r="F792" s="156" t="s">
        <v>3780</v>
      </c>
      <c r="G792" s="156" t="s">
        <v>556</v>
      </c>
      <c r="H792" s="156" t="s">
        <v>3788</v>
      </c>
      <c r="I792" s="155">
        <v>1202072</v>
      </c>
      <c r="J792" s="157" t="s">
        <v>2063</v>
      </c>
      <c r="K792" s="157"/>
      <c r="L792" s="155">
        <v>2022</v>
      </c>
      <c r="M792" s="158">
        <v>9351</v>
      </c>
      <c r="N792" s="159">
        <v>60136454.689999998</v>
      </c>
      <c r="O792" s="159">
        <v>49378968.450000003</v>
      </c>
      <c r="P792" s="159">
        <v>34753002.32</v>
      </c>
      <c r="Q792" s="159">
        <v>18103508</v>
      </c>
      <c r="R792" s="159">
        <v>16649494.32</v>
      </c>
      <c r="S792" s="159">
        <v>10757486.24</v>
      </c>
      <c r="T792" s="159">
        <v>1139900</v>
      </c>
      <c r="U792" s="159">
        <v>50764922.810000002</v>
      </c>
      <c r="V792" s="159">
        <v>44402634.590000004</v>
      </c>
      <c r="W792" s="159">
        <v>16369433.210000001</v>
      </c>
      <c r="X792" s="159">
        <v>140820.44</v>
      </c>
      <c r="Y792" s="159">
        <v>6362288.2199999997</v>
      </c>
      <c r="Z792" s="159">
        <v>7540228.4400000004</v>
      </c>
      <c r="AA792" s="159">
        <v>0</v>
      </c>
      <c r="AB792" s="159">
        <v>7540228.4400000004</v>
      </c>
      <c r="AC792" s="159">
        <v>1568777.4</v>
      </c>
      <c r="AD792" s="159">
        <v>1568777.4</v>
      </c>
      <c r="AE792" s="159">
        <v>8671559.75</v>
      </c>
      <c r="AF792" s="159">
        <v>4976333.8600000003</v>
      </c>
      <c r="AG792" s="159">
        <v>905216.63</v>
      </c>
      <c r="AH792" s="159">
        <v>909347.17</v>
      </c>
      <c r="AI792" s="159">
        <v>0</v>
      </c>
      <c r="AJ792" s="159">
        <v>0</v>
      </c>
    </row>
    <row r="793" spans="1:36">
      <c r="A793" s="153">
        <v>12</v>
      </c>
      <c r="B793" s="154">
        <v>3</v>
      </c>
      <c r="C793" s="154">
        <v>1</v>
      </c>
      <c r="D793" s="155">
        <v>3</v>
      </c>
      <c r="E793" s="155" t="s">
        <v>556</v>
      </c>
      <c r="F793" s="156" t="s">
        <v>3789</v>
      </c>
      <c r="G793" s="156" t="s">
        <v>556</v>
      </c>
      <c r="H793" s="156" t="s">
        <v>3790</v>
      </c>
      <c r="I793" s="155">
        <v>1203013</v>
      </c>
      <c r="J793" s="157" t="s">
        <v>2062</v>
      </c>
      <c r="K793" s="157"/>
      <c r="L793" s="155">
        <v>2022</v>
      </c>
      <c r="M793" s="158">
        <v>12452</v>
      </c>
      <c r="N793" s="159">
        <v>71689861.870000005</v>
      </c>
      <c r="O793" s="159">
        <v>66323639.090000004</v>
      </c>
      <c r="P793" s="159">
        <v>35360070.730000004</v>
      </c>
      <c r="Q793" s="159">
        <v>14923238</v>
      </c>
      <c r="R793" s="159">
        <v>20436832.73</v>
      </c>
      <c r="S793" s="159">
        <v>5366222.78</v>
      </c>
      <c r="T793" s="159">
        <v>73387.58</v>
      </c>
      <c r="U793" s="159">
        <v>66590933.310000002</v>
      </c>
      <c r="V793" s="159">
        <v>58900226.020000003</v>
      </c>
      <c r="W793" s="159">
        <v>22961956.5</v>
      </c>
      <c r="X793" s="159">
        <v>107364.92</v>
      </c>
      <c r="Y793" s="159">
        <v>7690707.29</v>
      </c>
      <c r="Z793" s="159">
        <v>8886023.9299999997</v>
      </c>
      <c r="AA793" s="159">
        <v>0</v>
      </c>
      <c r="AB793" s="159">
        <v>8886023.9299999997</v>
      </c>
      <c r="AC793" s="159">
        <v>1055624</v>
      </c>
      <c r="AD793" s="159">
        <v>1055624</v>
      </c>
      <c r="AE793" s="159">
        <v>7655766</v>
      </c>
      <c r="AF793" s="159">
        <v>7423413.0700000003</v>
      </c>
      <c r="AG793" s="159">
        <v>2110987.3199999998</v>
      </c>
      <c r="AH793" s="159">
        <v>2237149.0699999998</v>
      </c>
      <c r="AI793" s="159">
        <v>0</v>
      </c>
      <c r="AJ793" s="159">
        <v>0</v>
      </c>
    </row>
    <row r="794" spans="1:36">
      <c r="A794" s="153">
        <v>12</v>
      </c>
      <c r="B794" s="154">
        <v>3</v>
      </c>
      <c r="C794" s="154">
        <v>2</v>
      </c>
      <c r="D794" s="155">
        <v>2</v>
      </c>
      <c r="E794" s="155" t="s">
        <v>556</v>
      </c>
      <c r="F794" s="156" t="s">
        <v>3791</v>
      </c>
      <c r="G794" s="156" t="s">
        <v>556</v>
      </c>
      <c r="H794" s="156" t="s">
        <v>3792</v>
      </c>
      <c r="I794" s="155">
        <v>1203022</v>
      </c>
      <c r="J794" s="157" t="s">
        <v>2061</v>
      </c>
      <c r="K794" s="157"/>
      <c r="L794" s="155">
        <v>2022</v>
      </c>
      <c r="M794" s="158">
        <v>9070</v>
      </c>
      <c r="N794" s="159">
        <v>55978852.149999999</v>
      </c>
      <c r="O794" s="159">
        <v>44605194.369999997</v>
      </c>
      <c r="P794" s="159">
        <v>25261275.759999998</v>
      </c>
      <c r="Q794" s="159">
        <v>11973200</v>
      </c>
      <c r="R794" s="159">
        <v>13288075.76</v>
      </c>
      <c r="S794" s="159">
        <v>11373657.779999999</v>
      </c>
      <c r="T794" s="159">
        <v>5492541.5899999999</v>
      </c>
      <c r="U794" s="159">
        <v>47262212.450000003</v>
      </c>
      <c r="V794" s="159">
        <v>38486893.740000002</v>
      </c>
      <c r="W794" s="159">
        <v>15089349.960000001</v>
      </c>
      <c r="X794" s="159">
        <v>37041.54</v>
      </c>
      <c r="Y794" s="159">
        <v>8775318.7100000009</v>
      </c>
      <c r="Z794" s="159">
        <v>6576791.5300000003</v>
      </c>
      <c r="AA794" s="159">
        <v>4375309</v>
      </c>
      <c r="AB794" s="159">
        <v>2201482.5300000003</v>
      </c>
      <c r="AC794" s="159">
        <v>2101341.2599999998</v>
      </c>
      <c r="AD794" s="159">
        <v>2101341.2599999998</v>
      </c>
      <c r="AE794" s="159">
        <v>6589201.2300000004</v>
      </c>
      <c r="AF794" s="159">
        <v>6118300.6299999999</v>
      </c>
      <c r="AG794" s="159">
        <v>811024.19</v>
      </c>
      <c r="AH794" s="159">
        <v>552225.92000000004</v>
      </c>
      <c r="AI794" s="159">
        <v>0</v>
      </c>
      <c r="AJ794" s="159">
        <v>0</v>
      </c>
    </row>
    <row r="795" spans="1:36">
      <c r="A795" s="153">
        <v>12</v>
      </c>
      <c r="B795" s="154">
        <v>3</v>
      </c>
      <c r="C795" s="154">
        <v>3</v>
      </c>
      <c r="D795" s="155">
        <v>3</v>
      </c>
      <c r="E795" s="155" t="s">
        <v>556</v>
      </c>
      <c r="F795" s="156" t="s">
        <v>3789</v>
      </c>
      <c r="G795" s="156" t="s">
        <v>556</v>
      </c>
      <c r="H795" s="156" t="s">
        <v>3793</v>
      </c>
      <c r="I795" s="155">
        <v>1203033</v>
      </c>
      <c r="J795" s="157" t="s">
        <v>2060</v>
      </c>
      <c r="K795" s="157"/>
      <c r="L795" s="155">
        <v>2022</v>
      </c>
      <c r="M795" s="158">
        <v>46059</v>
      </c>
      <c r="N795" s="159">
        <v>241547141.13</v>
      </c>
      <c r="O795" s="159">
        <v>230146473.53999999</v>
      </c>
      <c r="P795" s="159">
        <v>114743310.99000001</v>
      </c>
      <c r="Q795" s="159">
        <v>47869798</v>
      </c>
      <c r="R795" s="159">
        <v>66873512.990000002</v>
      </c>
      <c r="S795" s="159">
        <v>11400667.59</v>
      </c>
      <c r="T795" s="159">
        <v>5125582.2699999996</v>
      </c>
      <c r="U795" s="159">
        <v>222759783.11000001</v>
      </c>
      <c r="V795" s="159">
        <v>204332697.91999999</v>
      </c>
      <c r="W795" s="159">
        <v>76012462.200000003</v>
      </c>
      <c r="X795" s="159">
        <v>241193.49</v>
      </c>
      <c r="Y795" s="159">
        <v>18427085.190000001</v>
      </c>
      <c r="Z795" s="159">
        <v>36575884.710000001</v>
      </c>
      <c r="AA795" s="159">
        <v>0</v>
      </c>
      <c r="AB795" s="159">
        <v>36575884.710000001</v>
      </c>
      <c r="AC795" s="159">
        <v>7300000</v>
      </c>
      <c r="AD795" s="159">
        <v>7300000</v>
      </c>
      <c r="AE795" s="159">
        <v>12900000</v>
      </c>
      <c r="AF795" s="159">
        <v>25813775.620000001</v>
      </c>
      <c r="AG795" s="159">
        <v>548545.39</v>
      </c>
      <c r="AH795" s="159">
        <v>669257.06999999995</v>
      </c>
      <c r="AI795" s="159">
        <v>0</v>
      </c>
      <c r="AJ795" s="159">
        <v>0</v>
      </c>
    </row>
    <row r="796" spans="1:36">
      <c r="A796" s="153">
        <v>12</v>
      </c>
      <c r="B796" s="154">
        <v>3</v>
      </c>
      <c r="C796" s="154">
        <v>4</v>
      </c>
      <c r="D796" s="155">
        <v>3</v>
      </c>
      <c r="E796" s="155" t="s">
        <v>556</v>
      </c>
      <c r="F796" s="156" t="s">
        <v>3789</v>
      </c>
      <c r="G796" s="156" t="s">
        <v>556</v>
      </c>
      <c r="H796" s="156" t="s">
        <v>3794</v>
      </c>
      <c r="I796" s="155">
        <v>1203043</v>
      </c>
      <c r="J796" s="157" t="s">
        <v>2059</v>
      </c>
      <c r="K796" s="157"/>
      <c r="L796" s="155">
        <v>2022</v>
      </c>
      <c r="M796" s="158">
        <v>22046</v>
      </c>
      <c r="N796" s="159">
        <v>109611318.23</v>
      </c>
      <c r="O796" s="159">
        <v>105080706.39</v>
      </c>
      <c r="P796" s="159">
        <v>54626642.799999997</v>
      </c>
      <c r="Q796" s="159">
        <v>21739265</v>
      </c>
      <c r="R796" s="159">
        <v>32887377.800000001</v>
      </c>
      <c r="S796" s="159">
        <v>4530611.84</v>
      </c>
      <c r="T796" s="159">
        <v>970598.57</v>
      </c>
      <c r="U796" s="159">
        <v>115233007.25</v>
      </c>
      <c r="V796" s="159">
        <v>97027340.890000001</v>
      </c>
      <c r="W796" s="159">
        <v>41522553.850000001</v>
      </c>
      <c r="X796" s="159">
        <v>428791.53</v>
      </c>
      <c r="Y796" s="159">
        <v>18205666.359999999</v>
      </c>
      <c r="Z796" s="159">
        <v>18181053.449999999</v>
      </c>
      <c r="AA796" s="159">
        <v>11000000</v>
      </c>
      <c r="AB796" s="159">
        <v>7181053.4499999993</v>
      </c>
      <c r="AC796" s="159">
        <v>4256905</v>
      </c>
      <c r="AD796" s="159">
        <v>4256905</v>
      </c>
      <c r="AE796" s="159">
        <v>46589643</v>
      </c>
      <c r="AF796" s="159">
        <v>8053365.5</v>
      </c>
      <c r="AG796" s="159">
        <v>486300.54</v>
      </c>
      <c r="AH796" s="159">
        <v>720871.03</v>
      </c>
      <c r="AI796" s="159">
        <v>0</v>
      </c>
      <c r="AJ796" s="159">
        <v>0</v>
      </c>
    </row>
    <row r="797" spans="1:36">
      <c r="A797" s="153">
        <v>12</v>
      </c>
      <c r="B797" s="154">
        <v>3</v>
      </c>
      <c r="C797" s="154">
        <v>5</v>
      </c>
      <c r="D797" s="155">
        <v>3</v>
      </c>
      <c r="E797" s="155" t="s">
        <v>556</v>
      </c>
      <c r="F797" s="156" t="s">
        <v>3789</v>
      </c>
      <c r="G797" s="156" t="s">
        <v>556</v>
      </c>
      <c r="H797" s="156" t="s">
        <v>3795</v>
      </c>
      <c r="I797" s="155">
        <v>1203053</v>
      </c>
      <c r="J797" s="157" t="s">
        <v>2058</v>
      </c>
      <c r="K797" s="157"/>
      <c r="L797" s="155">
        <v>2022</v>
      </c>
      <c r="M797" s="158">
        <v>33472</v>
      </c>
      <c r="N797" s="159">
        <v>180892666.13999999</v>
      </c>
      <c r="O797" s="159">
        <v>173657525.88</v>
      </c>
      <c r="P797" s="159">
        <v>83265483.770000011</v>
      </c>
      <c r="Q797" s="159">
        <v>34759037</v>
      </c>
      <c r="R797" s="159">
        <v>48506446.770000003</v>
      </c>
      <c r="S797" s="159">
        <v>7235140.2599999998</v>
      </c>
      <c r="T797" s="159">
        <v>2257482.7400000002</v>
      </c>
      <c r="U797" s="159">
        <v>165588574.80000001</v>
      </c>
      <c r="V797" s="159">
        <v>151669651.16</v>
      </c>
      <c r="W797" s="159">
        <v>53346265.979999997</v>
      </c>
      <c r="X797" s="159">
        <v>106099.97</v>
      </c>
      <c r="Y797" s="159">
        <v>13918923.640000001</v>
      </c>
      <c r="Z797" s="159">
        <v>33362949.34</v>
      </c>
      <c r="AA797" s="159">
        <v>0</v>
      </c>
      <c r="AB797" s="159">
        <v>33362949.34</v>
      </c>
      <c r="AC797" s="159">
        <v>4208852</v>
      </c>
      <c r="AD797" s="159">
        <v>4208852</v>
      </c>
      <c r="AE797" s="159">
        <v>9803117.0899999999</v>
      </c>
      <c r="AF797" s="159">
        <v>21987874.719999999</v>
      </c>
      <c r="AG797" s="159">
        <v>380326.14</v>
      </c>
      <c r="AH797" s="159">
        <v>536417.66</v>
      </c>
      <c r="AI797" s="159">
        <v>0</v>
      </c>
      <c r="AJ797" s="159">
        <v>2447.21</v>
      </c>
    </row>
    <row r="798" spans="1:36">
      <c r="A798" s="153">
        <v>12</v>
      </c>
      <c r="B798" s="154">
        <v>4</v>
      </c>
      <c r="C798" s="154">
        <v>1</v>
      </c>
      <c r="D798" s="155">
        <v>2</v>
      </c>
      <c r="E798" s="155" t="s">
        <v>556</v>
      </c>
      <c r="F798" s="156" t="s">
        <v>3796</v>
      </c>
      <c r="G798" s="156" t="s">
        <v>556</v>
      </c>
      <c r="H798" s="156" t="s">
        <v>3797</v>
      </c>
      <c r="I798" s="155">
        <v>1204012</v>
      </c>
      <c r="J798" s="157" t="s">
        <v>1976</v>
      </c>
      <c r="K798" s="157"/>
      <c r="L798" s="155">
        <v>2022</v>
      </c>
      <c r="M798" s="158">
        <v>2567</v>
      </c>
      <c r="N798" s="159">
        <v>13496010.82</v>
      </c>
      <c r="O798" s="159">
        <v>10732436.09</v>
      </c>
      <c r="P798" s="159">
        <v>7922307.8599999994</v>
      </c>
      <c r="Q798" s="159">
        <v>4487164</v>
      </c>
      <c r="R798" s="159">
        <v>3435143.86</v>
      </c>
      <c r="S798" s="159">
        <v>2763574.73</v>
      </c>
      <c r="T798" s="159">
        <v>80292</v>
      </c>
      <c r="U798" s="159">
        <v>10879695.789999999</v>
      </c>
      <c r="V798" s="159">
        <v>9849048.5299999993</v>
      </c>
      <c r="W798" s="159">
        <v>4098752.82</v>
      </c>
      <c r="X798" s="159">
        <v>40707.72</v>
      </c>
      <c r="Y798" s="159">
        <v>1030647.26</v>
      </c>
      <c r="Z798" s="159">
        <v>1194975.3</v>
      </c>
      <c r="AA798" s="159">
        <v>0</v>
      </c>
      <c r="AB798" s="159">
        <v>1194975.3</v>
      </c>
      <c r="AC798" s="159">
        <v>333678</v>
      </c>
      <c r="AD798" s="159">
        <v>289337</v>
      </c>
      <c r="AE798" s="159">
        <v>1345698.66</v>
      </c>
      <c r="AF798" s="159">
        <v>883387.56</v>
      </c>
      <c r="AG798" s="159">
        <v>24999.97</v>
      </c>
      <c r="AH798" s="159">
        <v>27077</v>
      </c>
      <c r="AI798" s="159">
        <v>0</v>
      </c>
      <c r="AJ798" s="159">
        <v>0</v>
      </c>
    </row>
    <row r="799" spans="1:36">
      <c r="A799" s="153">
        <v>12</v>
      </c>
      <c r="B799" s="154">
        <v>4</v>
      </c>
      <c r="C799" s="154">
        <v>2</v>
      </c>
      <c r="D799" s="155">
        <v>3</v>
      </c>
      <c r="E799" s="155" t="s">
        <v>556</v>
      </c>
      <c r="F799" s="156" t="s">
        <v>3798</v>
      </c>
      <c r="G799" s="156" t="s">
        <v>556</v>
      </c>
      <c r="H799" s="156" t="s">
        <v>3799</v>
      </c>
      <c r="I799" s="155">
        <v>1204023</v>
      </c>
      <c r="J799" s="157" t="s">
        <v>2057</v>
      </c>
      <c r="K799" s="157"/>
      <c r="L799" s="155">
        <v>2022</v>
      </c>
      <c r="M799" s="158">
        <v>21176</v>
      </c>
      <c r="N799" s="159">
        <v>111648481.92</v>
      </c>
      <c r="O799" s="159">
        <v>104201754.19</v>
      </c>
      <c r="P799" s="159">
        <v>70786297.599999994</v>
      </c>
      <c r="Q799" s="159">
        <v>34770017</v>
      </c>
      <c r="R799" s="159">
        <v>36016280.600000001</v>
      </c>
      <c r="S799" s="159">
        <v>7446727.7300000004</v>
      </c>
      <c r="T799" s="159">
        <v>314918.53999999998</v>
      </c>
      <c r="U799" s="159">
        <v>104808445.27</v>
      </c>
      <c r="V799" s="159">
        <v>92955115.079999998</v>
      </c>
      <c r="W799" s="159">
        <v>31526334.41</v>
      </c>
      <c r="X799" s="159">
        <v>140054.35</v>
      </c>
      <c r="Y799" s="159">
        <v>11853330.189999999</v>
      </c>
      <c r="Z799" s="159">
        <v>7920634.5599999996</v>
      </c>
      <c r="AA799" s="159">
        <v>1000000</v>
      </c>
      <c r="AB799" s="159">
        <v>6920634.5599999996</v>
      </c>
      <c r="AC799" s="159">
        <v>2272179.7799999998</v>
      </c>
      <c r="AD799" s="159">
        <v>2211278.7799999998</v>
      </c>
      <c r="AE799" s="159">
        <v>5958183.6500000004</v>
      </c>
      <c r="AF799" s="159">
        <v>11246639.109999999</v>
      </c>
      <c r="AG799" s="159">
        <v>295329.88</v>
      </c>
      <c r="AH799" s="159">
        <v>661568.91</v>
      </c>
      <c r="AI799" s="159">
        <v>0</v>
      </c>
      <c r="AJ799" s="159">
        <v>0</v>
      </c>
    </row>
    <row r="800" spans="1:36">
      <c r="A800" s="153">
        <v>12</v>
      </c>
      <c r="B800" s="154">
        <v>4</v>
      </c>
      <c r="C800" s="154">
        <v>3</v>
      </c>
      <c r="D800" s="155">
        <v>2</v>
      </c>
      <c r="E800" s="155" t="s">
        <v>556</v>
      </c>
      <c r="F800" s="156" t="s">
        <v>3796</v>
      </c>
      <c r="G800" s="156" t="s">
        <v>556</v>
      </c>
      <c r="H800" s="156" t="s">
        <v>3800</v>
      </c>
      <c r="I800" s="155">
        <v>1204032</v>
      </c>
      <c r="J800" s="157" t="s">
        <v>2056</v>
      </c>
      <c r="K800" s="157"/>
      <c r="L800" s="155">
        <v>2022</v>
      </c>
      <c r="M800" s="158">
        <v>3297</v>
      </c>
      <c r="N800" s="159">
        <v>17589024.02</v>
      </c>
      <c r="O800" s="159">
        <v>13789278.34</v>
      </c>
      <c r="P800" s="159">
        <v>9878120.0399999991</v>
      </c>
      <c r="Q800" s="159">
        <v>5301378</v>
      </c>
      <c r="R800" s="159">
        <v>4576742.04</v>
      </c>
      <c r="S800" s="159">
        <v>3799745.68</v>
      </c>
      <c r="T800" s="159">
        <v>94975.93</v>
      </c>
      <c r="U800" s="159">
        <v>15759738.52</v>
      </c>
      <c r="V800" s="159">
        <v>13324492.439999999</v>
      </c>
      <c r="W800" s="159">
        <v>5214421.6100000003</v>
      </c>
      <c r="X800" s="159">
        <v>39867.67</v>
      </c>
      <c r="Y800" s="159">
        <v>2435246.0800000001</v>
      </c>
      <c r="Z800" s="159">
        <v>3550634.28</v>
      </c>
      <c r="AA800" s="159">
        <v>400000</v>
      </c>
      <c r="AB800" s="159">
        <v>3150634.28</v>
      </c>
      <c r="AC800" s="159">
        <v>219700</v>
      </c>
      <c r="AD800" s="159">
        <v>182200</v>
      </c>
      <c r="AE800" s="159">
        <v>1262201</v>
      </c>
      <c r="AF800" s="159">
        <v>464785.9</v>
      </c>
      <c r="AG800" s="159">
        <v>38584.550000000003</v>
      </c>
      <c r="AH800" s="159">
        <v>29771.75</v>
      </c>
      <c r="AI800" s="159">
        <v>0</v>
      </c>
      <c r="AJ800" s="159">
        <v>0</v>
      </c>
    </row>
    <row r="801" spans="1:36">
      <c r="A801" s="153">
        <v>12</v>
      </c>
      <c r="B801" s="154">
        <v>4</v>
      </c>
      <c r="C801" s="154">
        <v>4</v>
      </c>
      <c r="D801" s="155">
        <v>2</v>
      </c>
      <c r="E801" s="155" t="s">
        <v>556</v>
      </c>
      <c r="F801" s="156" t="s">
        <v>3796</v>
      </c>
      <c r="G801" s="156" t="s">
        <v>556</v>
      </c>
      <c r="H801" s="156" t="s">
        <v>3801</v>
      </c>
      <c r="I801" s="155">
        <v>1204042</v>
      </c>
      <c r="J801" s="157" t="s">
        <v>2055</v>
      </c>
      <c r="K801" s="157"/>
      <c r="L801" s="155">
        <v>2022</v>
      </c>
      <c r="M801" s="158">
        <v>3399</v>
      </c>
      <c r="N801" s="159">
        <v>19406842.079999998</v>
      </c>
      <c r="O801" s="159">
        <v>16583549.4</v>
      </c>
      <c r="P801" s="159">
        <v>13168525.210000001</v>
      </c>
      <c r="Q801" s="159">
        <v>7143052</v>
      </c>
      <c r="R801" s="159">
        <v>6025473.21</v>
      </c>
      <c r="S801" s="159">
        <v>2823292.68</v>
      </c>
      <c r="T801" s="159">
        <v>12230</v>
      </c>
      <c r="U801" s="159">
        <v>17290334.210000001</v>
      </c>
      <c r="V801" s="159">
        <v>15571535.57</v>
      </c>
      <c r="W801" s="159">
        <v>6544765.7999999998</v>
      </c>
      <c r="X801" s="159">
        <v>192.29</v>
      </c>
      <c r="Y801" s="159">
        <v>1718798.64</v>
      </c>
      <c r="Z801" s="159">
        <v>4483960.42</v>
      </c>
      <c r="AA801" s="159">
        <v>0</v>
      </c>
      <c r="AB801" s="159">
        <v>4483960.42</v>
      </c>
      <c r="AC801" s="159">
        <v>204844</v>
      </c>
      <c r="AD801" s="159">
        <v>154000</v>
      </c>
      <c r="AE801" s="159">
        <v>0</v>
      </c>
      <c r="AF801" s="159">
        <v>1012013.83</v>
      </c>
      <c r="AG801" s="159">
        <v>139272.20000000001</v>
      </c>
      <c r="AH801" s="159">
        <v>183026.57</v>
      </c>
      <c r="AI801" s="159">
        <v>0</v>
      </c>
      <c r="AJ801" s="159">
        <v>0</v>
      </c>
    </row>
    <row r="802" spans="1:36">
      <c r="A802" s="153">
        <v>12</v>
      </c>
      <c r="B802" s="154">
        <v>4</v>
      </c>
      <c r="C802" s="154">
        <v>5</v>
      </c>
      <c r="D802" s="155">
        <v>2</v>
      </c>
      <c r="E802" s="155" t="s">
        <v>556</v>
      </c>
      <c r="F802" s="156" t="s">
        <v>3796</v>
      </c>
      <c r="G802" s="156" t="s">
        <v>556</v>
      </c>
      <c r="H802" s="156" t="s">
        <v>3802</v>
      </c>
      <c r="I802" s="155">
        <v>1204052</v>
      </c>
      <c r="J802" s="157" t="s">
        <v>1587</v>
      </c>
      <c r="K802" s="157"/>
      <c r="L802" s="155">
        <v>2022</v>
      </c>
      <c r="M802" s="158">
        <v>7917</v>
      </c>
      <c r="N802" s="159">
        <v>42604939.399999999</v>
      </c>
      <c r="O802" s="159">
        <v>38176077.439999998</v>
      </c>
      <c r="P802" s="159">
        <v>29744263.579999998</v>
      </c>
      <c r="Q802" s="159">
        <v>15343169</v>
      </c>
      <c r="R802" s="159">
        <v>14401094.58</v>
      </c>
      <c r="S802" s="159">
        <v>4428861.96</v>
      </c>
      <c r="T802" s="159">
        <v>14181</v>
      </c>
      <c r="U802" s="159">
        <v>37845963.549999997</v>
      </c>
      <c r="V802" s="159">
        <v>35985511.060000002</v>
      </c>
      <c r="W802" s="159">
        <v>12950788.039999999</v>
      </c>
      <c r="X802" s="159">
        <v>75548.990000000005</v>
      </c>
      <c r="Y802" s="159">
        <v>1860452.49</v>
      </c>
      <c r="Z802" s="159">
        <v>5830521.6799999997</v>
      </c>
      <c r="AA802" s="159">
        <v>0</v>
      </c>
      <c r="AB802" s="159">
        <v>5830521.6799999997</v>
      </c>
      <c r="AC802" s="159">
        <v>833784.5</v>
      </c>
      <c r="AD802" s="159">
        <v>787565</v>
      </c>
      <c r="AE802" s="159">
        <v>4277611.49</v>
      </c>
      <c r="AF802" s="159">
        <v>2190566.38</v>
      </c>
      <c r="AG802" s="159">
        <v>496894.86</v>
      </c>
      <c r="AH802" s="159">
        <v>381854.2</v>
      </c>
      <c r="AI802" s="159">
        <v>0</v>
      </c>
      <c r="AJ802" s="159">
        <v>0</v>
      </c>
    </row>
    <row r="803" spans="1:36">
      <c r="A803" s="153">
        <v>12</v>
      </c>
      <c r="B803" s="154">
        <v>4</v>
      </c>
      <c r="C803" s="154">
        <v>6</v>
      </c>
      <c r="D803" s="155">
        <v>2</v>
      </c>
      <c r="E803" s="155" t="s">
        <v>556</v>
      </c>
      <c r="F803" s="156" t="s">
        <v>3796</v>
      </c>
      <c r="G803" s="156" t="s">
        <v>556</v>
      </c>
      <c r="H803" s="156" t="s">
        <v>3803</v>
      </c>
      <c r="I803" s="155">
        <v>1204062</v>
      </c>
      <c r="J803" s="157" t="s">
        <v>2054</v>
      </c>
      <c r="K803" s="157"/>
      <c r="L803" s="155">
        <v>2022</v>
      </c>
      <c r="M803" s="158">
        <v>7439</v>
      </c>
      <c r="N803" s="159">
        <v>42133102.140000001</v>
      </c>
      <c r="O803" s="159">
        <v>39560993.469999999</v>
      </c>
      <c r="P803" s="159">
        <v>32143276.649999999</v>
      </c>
      <c r="Q803" s="159">
        <v>17127845</v>
      </c>
      <c r="R803" s="159">
        <v>15015431.65</v>
      </c>
      <c r="S803" s="159">
        <v>2572108.67</v>
      </c>
      <c r="T803" s="159">
        <v>205844.69</v>
      </c>
      <c r="U803" s="159">
        <v>41246500.939999998</v>
      </c>
      <c r="V803" s="159">
        <v>38072938.899999999</v>
      </c>
      <c r="W803" s="159">
        <v>14699335.08</v>
      </c>
      <c r="X803" s="159">
        <v>116538.11</v>
      </c>
      <c r="Y803" s="159">
        <v>3173562.04</v>
      </c>
      <c r="Z803" s="159">
        <v>3920191.21</v>
      </c>
      <c r="AA803" s="159">
        <v>0</v>
      </c>
      <c r="AB803" s="159">
        <v>3920191.21</v>
      </c>
      <c r="AC803" s="159">
        <v>802695.69</v>
      </c>
      <c r="AD803" s="159">
        <v>802695.69</v>
      </c>
      <c r="AE803" s="159">
        <v>6300000</v>
      </c>
      <c r="AF803" s="159">
        <v>1488054.57</v>
      </c>
      <c r="AG803" s="159">
        <v>469091.99</v>
      </c>
      <c r="AH803" s="159">
        <v>670151.77</v>
      </c>
      <c r="AI803" s="159">
        <v>0</v>
      </c>
      <c r="AJ803" s="159">
        <v>0</v>
      </c>
    </row>
    <row r="804" spans="1:36">
      <c r="A804" s="153">
        <v>12</v>
      </c>
      <c r="B804" s="154">
        <v>4</v>
      </c>
      <c r="C804" s="154">
        <v>7</v>
      </c>
      <c r="D804" s="155">
        <v>3</v>
      </c>
      <c r="E804" s="155" t="s">
        <v>556</v>
      </c>
      <c r="F804" s="156" t="s">
        <v>3798</v>
      </c>
      <c r="G804" s="156" t="s">
        <v>556</v>
      </c>
      <c r="H804" s="156" t="s">
        <v>3804</v>
      </c>
      <c r="I804" s="155">
        <v>1204073</v>
      </c>
      <c r="J804" s="157" t="s">
        <v>2053</v>
      </c>
      <c r="K804" s="157"/>
      <c r="L804" s="155">
        <v>2022</v>
      </c>
      <c r="M804" s="158">
        <v>13057</v>
      </c>
      <c r="N804" s="159">
        <v>71924787.230000004</v>
      </c>
      <c r="O804" s="159">
        <v>64879410.490000002</v>
      </c>
      <c r="P804" s="159">
        <v>47783574.719999999</v>
      </c>
      <c r="Q804" s="159">
        <v>23950256</v>
      </c>
      <c r="R804" s="159">
        <v>23833318.719999999</v>
      </c>
      <c r="S804" s="159">
        <v>7045376.7400000002</v>
      </c>
      <c r="T804" s="159">
        <v>989795</v>
      </c>
      <c r="U804" s="159">
        <v>71770153.099999994</v>
      </c>
      <c r="V804" s="159">
        <v>61309273.759999998</v>
      </c>
      <c r="W804" s="159">
        <v>24825671.609999999</v>
      </c>
      <c r="X804" s="159">
        <v>82733.62</v>
      </c>
      <c r="Y804" s="159">
        <v>10460879.34</v>
      </c>
      <c r="Z804" s="159">
        <v>12654266.66</v>
      </c>
      <c r="AA804" s="159">
        <v>5825378.4500000002</v>
      </c>
      <c r="AB804" s="159">
        <v>6828888.21</v>
      </c>
      <c r="AC804" s="159">
        <v>2026962.79</v>
      </c>
      <c r="AD804" s="159">
        <v>2012859.79</v>
      </c>
      <c r="AE804" s="159">
        <v>10326687.33</v>
      </c>
      <c r="AF804" s="159">
        <v>3570136.73</v>
      </c>
      <c r="AG804" s="159">
        <v>135024.85</v>
      </c>
      <c r="AH804" s="159">
        <v>176888.27</v>
      </c>
      <c r="AI804" s="159">
        <v>0</v>
      </c>
      <c r="AJ804" s="159">
        <v>0</v>
      </c>
    </row>
    <row r="805" spans="1:36">
      <c r="A805" s="153">
        <v>12</v>
      </c>
      <c r="B805" s="154">
        <v>5</v>
      </c>
      <c r="C805" s="154">
        <v>1</v>
      </c>
      <c r="D805" s="155">
        <v>1</v>
      </c>
      <c r="E805" s="155" t="s">
        <v>556</v>
      </c>
      <c r="F805" s="156" t="s">
        <v>3805</v>
      </c>
      <c r="G805" s="156" t="s">
        <v>556</v>
      </c>
      <c r="H805" s="156" t="s">
        <v>3806</v>
      </c>
      <c r="I805" s="155">
        <v>1205011</v>
      </c>
      <c r="J805" s="157" t="s">
        <v>2050</v>
      </c>
      <c r="K805" s="157"/>
      <c r="L805" s="155">
        <v>2022</v>
      </c>
      <c r="M805" s="158">
        <v>26770</v>
      </c>
      <c r="N805" s="159">
        <v>209452227.13</v>
      </c>
      <c r="O805" s="159">
        <v>178308812.12</v>
      </c>
      <c r="P805" s="159">
        <v>106331377.56</v>
      </c>
      <c r="Q805" s="159">
        <v>26071781</v>
      </c>
      <c r="R805" s="159">
        <v>80259596.560000002</v>
      </c>
      <c r="S805" s="159">
        <v>31143415.010000002</v>
      </c>
      <c r="T805" s="159">
        <v>2487333.5</v>
      </c>
      <c r="U805" s="159">
        <v>211652809.31999999</v>
      </c>
      <c r="V805" s="159">
        <v>169877021.53999999</v>
      </c>
      <c r="W805" s="159">
        <v>36955395.810000002</v>
      </c>
      <c r="X805" s="159">
        <v>511144.3</v>
      </c>
      <c r="Y805" s="159">
        <v>41775787.780000001</v>
      </c>
      <c r="Z805" s="159">
        <v>32348526.170000002</v>
      </c>
      <c r="AA805" s="159">
        <v>18999856</v>
      </c>
      <c r="AB805" s="159">
        <v>13348670.170000002</v>
      </c>
      <c r="AC805" s="159">
        <v>9481213.9399999995</v>
      </c>
      <c r="AD805" s="159">
        <v>9481213.9399999995</v>
      </c>
      <c r="AE805" s="159">
        <v>52242274.109999999</v>
      </c>
      <c r="AF805" s="159">
        <v>8431790.5800000001</v>
      </c>
      <c r="AG805" s="159">
        <v>1878119.45</v>
      </c>
      <c r="AH805" s="159">
        <v>1846395.35</v>
      </c>
      <c r="AI805" s="159">
        <v>0</v>
      </c>
      <c r="AJ805" s="159">
        <v>0</v>
      </c>
    </row>
    <row r="806" spans="1:36">
      <c r="A806" s="153">
        <v>12</v>
      </c>
      <c r="B806" s="154">
        <v>5</v>
      </c>
      <c r="C806" s="154">
        <v>2</v>
      </c>
      <c r="D806" s="155">
        <v>3</v>
      </c>
      <c r="E806" s="155" t="s">
        <v>556</v>
      </c>
      <c r="F806" s="156" t="s">
        <v>3807</v>
      </c>
      <c r="G806" s="156" t="s">
        <v>556</v>
      </c>
      <c r="H806" s="156" t="s">
        <v>3808</v>
      </c>
      <c r="I806" s="155">
        <v>1205023</v>
      </c>
      <c r="J806" s="157" t="s">
        <v>2052</v>
      </c>
      <c r="K806" s="157"/>
      <c r="L806" s="155">
        <v>2022</v>
      </c>
      <c r="M806" s="158">
        <v>16684</v>
      </c>
      <c r="N806" s="159">
        <v>105644215.22</v>
      </c>
      <c r="O806" s="159">
        <v>88178836.799999997</v>
      </c>
      <c r="P806" s="159">
        <v>63845323.989999995</v>
      </c>
      <c r="Q806" s="159">
        <v>31865519</v>
      </c>
      <c r="R806" s="159">
        <v>31979804.989999998</v>
      </c>
      <c r="S806" s="159">
        <v>17465378.420000002</v>
      </c>
      <c r="T806" s="159">
        <v>1622836</v>
      </c>
      <c r="U806" s="159">
        <v>95225155.819999993</v>
      </c>
      <c r="V806" s="159">
        <v>83546944.730000004</v>
      </c>
      <c r="W806" s="159">
        <v>31232284.41</v>
      </c>
      <c r="X806" s="159">
        <v>629139.23</v>
      </c>
      <c r="Y806" s="159">
        <v>11678211.09</v>
      </c>
      <c r="Z806" s="159">
        <v>8523850.7599999998</v>
      </c>
      <c r="AA806" s="159">
        <v>4000000</v>
      </c>
      <c r="AB806" s="159">
        <v>4523850.76</v>
      </c>
      <c r="AC806" s="159">
        <v>3473782.43</v>
      </c>
      <c r="AD806" s="159">
        <v>3410872.43</v>
      </c>
      <c r="AE806" s="159">
        <v>38709638</v>
      </c>
      <c r="AF806" s="159">
        <v>4631892.07</v>
      </c>
      <c r="AG806" s="159">
        <v>2402377.54</v>
      </c>
      <c r="AH806" s="159">
        <v>4263371.9400000004</v>
      </c>
      <c r="AI806" s="159">
        <v>0</v>
      </c>
      <c r="AJ806" s="159">
        <v>0</v>
      </c>
    </row>
    <row r="807" spans="1:36">
      <c r="A807" s="153">
        <v>12</v>
      </c>
      <c r="B807" s="154">
        <v>5</v>
      </c>
      <c r="C807" s="154">
        <v>3</v>
      </c>
      <c r="D807" s="155">
        <v>3</v>
      </c>
      <c r="E807" s="155" t="s">
        <v>556</v>
      </c>
      <c r="F807" s="156" t="s">
        <v>3807</v>
      </c>
      <c r="G807" s="156" t="s">
        <v>556</v>
      </c>
      <c r="H807" s="156" t="s">
        <v>3809</v>
      </c>
      <c r="I807" s="155">
        <v>1205033</v>
      </c>
      <c r="J807" s="157" t="s">
        <v>2051</v>
      </c>
      <c r="K807" s="157"/>
      <c r="L807" s="155">
        <v>2022</v>
      </c>
      <c r="M807" s="158">
        <v>9799</v>
      </c>
      <c r="N807" s="159">
        <v>73523456.939999998</v>
      </c>
      <c r="O807" s="159">
        <v>62648370.869999997</v>
      </c>
      <c r="P807" s="159">
        <v>48678675.480000004</v>
      </c>
      <c r="Q807" s="159">
        <v>25363127</v>
      </c>
      <c r="R807" s="159">
        <v>23315548.48</v>
      </c>
      <c r="S807" s="159">
        <v>10875086.07</v>
      </c>
      <c r="T807" s="159">
        <v>30719.51</v>
      </c>
      <c r="U807" s="159">
        <v>63101705.579999998</v>
      </c>
      <c r="V807" s="159">
        <v>54329921.740000002</v>
      </c>
      <c r="W807" s="159">
        <v>20501970.66</v>
      </c>
      <c r="X807" s="159">
        <v>64303.199999999997</v>
      </c>
      <c r="Y807" s="159">
        <v>8771783.8399999999</v>
      </c>
      <c r="Z807" s="159">
        <v>18056838.640000001</v>
      </c>
      <c r="AA807" s="159">
        <v>0</v>
      </c>
      <c r="AB807" s="159">
        <v>18056838.640000001</v>
      </c>
      <c r="AC807" s="159">
        <v>801522.53</v>
      </c>
      <c r="AD807" s="159">
        <v>746791</v>
      </c>
      <c r="AE807" s="159">
        <v>1389213.99</v>
      </c>
      <c r="AF807" s="159">
        <v>8318449.1299999999</v>
      </c>
      <c r="AG807" s="159">
        <v>1246471.25</v>
      </c>
      <c r="AH807" s="159">
        <v>1703362.82</v>
      </c>
      <c r="AI807" s="159">
        <v>0</v>
      </c>
      <c r="AJ807" s="159">
        <v>0</v>
      </c>
    </row>
    <row r="808" spans="1:36">
      <c r="A808" s="153">
        <v>12</v>
      </c>
      <c r="B808" s="154">
        <v>5</v>
      </c>
      <c r="C808" s="154">
        <v>4</v>
      </c>
      <c r="D808" s="155">
        <v>2</v>
      </c>
      <c r="E808" s="155" t="s">
        <v>556</v>
      </c>
      <c r="F808" s="156" t="s">
        <v>3810</v>
      </c>
      <c r="G808" s="156" t="s">
        <v>556</v>
      </c>
      <c r="H808" s="156" t="s">
        <v>3811</v>
      </c>
      <c r="I808" s="155">
        <v>1205042</v>
      </c>
      <c r="J808" s="157" t="s">
        <v>2050</v>
      </c>
      <c r="K808" s="157"/>
      <c r="L808" s="155">
        <v>2022</v>
      </c>
      <c r="M808" s="158">
        <v>17277</v>
      </c>
      <c r="N808" s="159">
        <v>109878372.72</v>
      </c>
      <c r="O808" s="159">
        <v>92145954.849999994</v>
      </c>
      <c r="P808" s="159">
        <v>66831655.659999996</v>
      </c>
      <c r="Q808" s="159">
        <v>34483410</v>
      </c>
      <c r="R808" s="159">
        <v>32348245.66</v>
      </c>
      <c r="S808" s="159">
        <v>17732417.870000001</v>
      </c>
      <c r="T808" s="159">
        <v>272215.89</v>
      </c>
      <c r="U808" s="159">
        <v>95157558.840000004</v>
      </c>
      <c r="V808" s="159">
        <v>84149713.549999997</v>
      </c>
      <c r="W808" s="159">
        <v>34037714.57</v>
      </c>
      <c r="X808" s="159">
        <v>419215.52</v>
      </c>
      <c r="Y808" s="159">
        <v>11007845.289999999</v>
      </c>
      <c r="Z808" s="159">
        <v>9040424.75</v>
      </c>
      <c r="AA808" s="159">
        <v>2144912</v>
      </c>
      <c r="AB808" s="159">
        <v>6895512.75</v>
      </c>
      <c r="AC808" s="159">
        <v>3343890.47</v>
      </c>
      <c r="AD808" s="159">
        <v>3343890.47</v>
      </c>
      <c r="AE808" s="159">
        <v>18049929.100000001</v>
      </c>
      <c r="AF808" s="159">
        <v>7996241.2999999998</v>
      </c>
      <c r="AG808" s="159">
        <v>77210.05</v>
      </c>
      <c r="AH808" s="159">
        <v>290741.13</v>
      </c>
      <c r="AI808" s="159">
        <v>0</v>
      </c>
      <c r="AJ808" s="159">
        <v>0</v>
      </c>
    </row>
    <row r="809" spans="1:36">
      <c r="A809" s="153">
        <v>12</v>
      </c>
      <c r="B809" s="154">
        <v>5</v>
      </c>
      <c r="C809" s="154">
        <v>5</v>
      </c>
      <c r="D809" s="155">
        <v>2</v>
      </c>
      <c r="E809" s="155" t="s">
        <v>556</v>
      </c>
      <c r="F809" s="156" t="s">
        <v>3810</v>
      </c>
      <c r="G809" s="156" t="s">
        <v>556</v>
      </c>
      <c r="H809" s="156" t="s">
        <v>3812</v>
      </c>
      <c r="I809" s="155">
        <v>1205052</v>
      </c>
      <c r="J809" s="157" t="s">
        <v>2049</v>
      </c>
      <c r="K809" s="157"/>
      <c r="L809" s="155">
        <v>2022</v>
      </c>
      <c r="M809" s="158">
        <v>6792</v>
      </c>
      <c r="N809" s="159">
        <v>50529241.140000001</v>
      </c>
      <c r="O809" s="159">
        <v>37300427.119999997</v>
      </c>
      <c r="P809" s="159">
        <v>28220799.990000002</v>
      </c>
      <c r="Q809" s="159">
        <v>13785836</v>
      </c>
      <c r="R809" s="159">
        <v>14434963.99</v>
      </c>
      <c r="S809" s="159">
        <v>13228814.02</v>
      </c>
      <c r="T809" s="159">
        <v>166919.42000000001</v>
      </c>
      <c r="U809" s="159">
        <v>42272884.740000002</v>
      </c>
      <c r="V809" s="159">
        <v>33756104.399999999</v>
      </c>
      <c r="W809" s="159">
        <v>12544825.67</v>
      </c>
      <c r="X809" s="159">
        <v>97234.07</v>
      </c>
      <c r="Y809" s="159">
        <v>8516780.3399999999</v>
      </c>
      <c r="Z809" s="159">
        <v>3033856.35</v>
      </c>
      <c r="AA809" s="159">
        <v>900000</v>
      </c>
      <c r="AB809" s="159">
        <v>2133856.35</v>
      </c>
      <c r="AC809" s="159">
        <v>825337</v>
      </c>
      <c r="AD809" s="159">
        <v>825337</v>
      </c>
      <c r="AE809" s="159">
        <v>5830630</v>
      </c>
      <c r="AF809" s="159">
        <v>3544322.72</v>
      </c>
      <c r="AG809" s="159">
        <v>1536520.92</v>
      </c>
      <c r="AH809" s="159">
        <v>1800048.37</v>
      </c>
      <c r="AI809" s="159">
        <v>0</v>
      </c>
      <c r="AJ809" s="159">
        <v>0</v>
      </c>
    </row>
    <row r="810" spans="1:36">
      <c r="A810" s="153">
        <v>12</v>
      </c>
      <c r="B810" s="154">
        <v>5</v>
      </c>
      <c r="C810" s="154">
        <v>6</v>
      </c>
      <c r="D810" s="155">
        <v>2</v>
      </c>
      <c r="E810" s="155" t="s">
        <v>556</v>
      </c>
      <c r="F810" s="156" t="s">
        <v>3810</v>
      </c>
      <c r="G810" s="156" t="s">
        <v>556</v>
      </c>
      <c r="H810" s="156" t="s">
        <v>3813</v>
      </c>
      <c r="I810" s="155">
        <v>1205062</v>
      </c>
      <c r="J810" s="157" t="s">
        <v>2048</v>
      </c>
      <c r="K810" s="157"/>
      <c r="L810" s="155">
        <v>2022</v>
      </c>
      <c r="M810" s="158">
        <v>8527</v>
      </c>
      <c r="N810" s="159">
        <v>63943955.82</v>
      </c>
      <c r="O810" s="159">
        <v>46644221.18</v>
      </c>
      <c r="P810" s="159">
        <v>37341747.170000002</v>
      </c>
      <c r="Q810" s="159">
        <v>19091237</v>
      </c>
      <c r="R810" s="159">
        <v>18250510.170000002</v>
      </c>
      <c r="S810" s="159">
        <v>17299734.640000001</v>
      </c>
      <c r="T810" s="159">
        <v>27493.57</v>
      </c>
      <c r="U810" s="159">
        <v>54787120.380000003</v>
      </c>
      <c r="V810" s="159">
        <v>45418115.740000002</v>
      </c>
      <c r="W810" s="159">
        <v>17967951.239999998</v>
      </c>
      <c r="X810" s="159">
        <v>167979.7</v>
      </c>
      <c r="Y810" s="159">
        <v>9369004.6400000006</v>
      </c>
      <c r="Z810" s="159">
        <v>9361709.5899999999</v>
      </c>
      <c r="AA810" s="159">
        <v>2900000</v>
      </c>
      <c r="AB810" s="159">
        <v>6461709.5899999999</v>
      </c>
      <c r="AC810" s="159">
        <v>1619177.47</v>
      </c>
      <c r="AD810" s="159">
        <v>1582909</v>
      </c>
      <c r="AE810" s="159">
        <v>14476850</v>
      </c>
      <c r="AF810" s="159">
        <v>1226105.44</v>
      </c>
      <c r="AG810" s="159">
        <v>672847.62</v>
      </c>
      <c r="AH810" s="159">
        <v>614027.56000000006</v>
      </c>
      <c r="AI810" s="159">
        <v>0</v>
      </c>
      <c r="AJ810" s="159">
        <v>0</v>
      </c>
    </row>
    <row r="811" spans="1:36">
      <c r="A811" s="153">
        <v>12</v>
      </c>
      <c r="B811" s="154">
        <v>5</v>
      </c>
      <c r="C811" s="154">
        <v>7</v>
      </c>
      <c r="D811" s="155">
        <v>2</v>
      </c>
      <c r="E811" s="155" t="s">
        <v>556</v>
      </c>
      <c r="F811" s="156" t="s">
        <v>3810</v>
      </c>
      <c r="G811" s="156" t="s">
        <v>556</v>
      </c>
      <c r="H811" s="156" t="s">
        <v>3814</v>
      </c>
      <c r="I811" s="155">
        <v>1205072</v>
      </c>
      <c r="J811" s="157" t="s">
        <v>2047</v>
      </c>
      <c r="K811" s="157"/>
      <c r="L811" s="155">
        <v>2022</v>
      </c>
      <c r="M811" s="158">
        <v>5022</v>
      </c>
      <c r="N811" s="159">
        <v>41426562.119999997</v>
      </c>
      <c r="O811" s="159">
        <v>28484306.170000002</v>
      </c>
      <c r="P811" s="159">
        <v>23116584.060000002</v>
      </c>
      <c r="Q811" s="159">
        <v>10998344</v>
      </c>
      <c r="R811" s="159">
        <v>12118240.060000001</v>
      </c>
      <c r="S811" s="159">
        <v>12942255.949999999</v>
      </c>
      <c r="T811" s="159">
        <v>0</v>
      </c>
      <c r="U811" s="159">
        <v>36752604.299999997</v>
      </c>
      <c r="V811" s="159">
        <v>25813353.41</v>
      </c>
      <c r="W811" s="159">
        <v>9535422.1999999993</v>
      </c>
      <c r="X811" s="159">
        <v>65304.7</v>
      </c>
      <c r="Y811" s="159">
        <v>10939250.890000001</v>
      </c>
      <c r="Z811" s="159">
        <v>5435688.5</v>
      </c>
      <c r="AA811" s="159">
        <v>1600000</v>
      </c>
      <c r="AB811" s="159">
        <v>3835688.5</v>
      </c>
      <c r="AC811" s="159">
        <v>1800000</v>
      </c>
      <c r="AD811" s="159">
        <v>1800000</v>
      </c>
      <c r="AE811" s="159">
        <v>6050000</v>
      </c>
      <c r="AF811" s="159">
        <v>2670952.7599999998</v>
      </c>
      <c r="AG811" s="159">
        <v>1899217.25</v>
      </c>
      <c r="AH811" s="159">
        <v>2068460.82</v>
      </c>
      <c r="AI811" s="159">
        <v>0</v>
      </c>
      <c r="AJ811" s="159">
        <v>0</v>
      </c>
    </row>
    <row r="812" spans="1:36">
      <c r="A812" s="153">
        <v>12</v>
      </c>
      <c r="B812" s="154">
        <v>5</v>
      </c>
      <c r="C812" s="154">
        <v>8</v>
      </c>
      <c r="D812" s="155">
        <v>2</v>
      </c>
      <c r="E812" s="155" t="s">
        <v>556</v>
      </c>
      <c r="F812" s="156" t="s">
        <v>3810</v>
      </c>
      <c r="G812" s="156" t="s">
        <v>556</v>
      </c>
      <c r="H812" s="156" t="s">
        <v>3815</v>
      </c>
      <c r="I812" s="155">
        <v>1205082</v>
      </c>
      <c r="J812" s="157" t="s">
        <v>2046</v>
      </c>
      <c r="K812" s="157"/>
      <c r="L812" s="155">
        <v>2022</v>
      </c>
      <c r="M812" s="158">
        <v>5536</v>
      </c>
      <c r="N812" s="159">
        <v>44934090.630000003</v>
      </c>
      <c r="O812" s="159">
        <v>32797427.620000001</v>
      </c>
      <c r="P812" s="159">
        <v>26942970.439999998</v>
      </c>
      <c r="Q812" s="159">
        <v>13434692</v>
      </c>
      <c r="R812" s="159">
        <v>13508278.439999999</v>
      </c>
      <c r="S812" s="159">
        <v>12136663.01</v>
      </c>
      <c r="T812" s="159">
        <v>13662</v>
      </c>
      <c r="U812" s="159">
        <v>37200983.899999999</v>
      </c>
      <c r="V812" s="159">
        <v>30368840.850000001</v>
      </c>
      <c r="W812" s="159">
        <v>11662382.35</v>
      </c>
      <c r="X812" s="159">
        <v>60523.03</v>
      </c>
      <c r="Y812" s="159">
        <v>6832143.0499999998</v>
      </c>
      <c r="Z812" s="159">
        <v>4144749.14</v>
      </c>
      <c r="AA812" s="159">
        <v>0</v>
      </c>
      <c r="AB812" s="159">
        <v>4144749.14</v>
      </c>
      <c r="AC812" s="159">
        <v>605376</v>
      </c>
      <c r="AD812" s="159">
        <v>552000</v>
      </c>
      <c r="AE812" s="159">
        <v>1486280.44</v>
      </c>
      <c r="AF812" s="159">
        <v>2428586.77</v>
      </c>
      <c r="AG812" s="159">
        <v>1014809.89</v>
      </c>
      <c r="AH812" s="159">
        <v>842152.92</v>
      </c>
      <c r="AI812" s="159">
        <v>0</v>
      </c>
      <c r="AJ812" s="159">
        <v>3080.44</v>
      </c>
    </row>
    <row r="813" spans="1:36">
      <c r="A813" s="153">
        <v>12</v>
      </c>
      <c r="B813" s="154">
        <v>5</v>
      </c>
      <c r="C813" s="154">
        <v>9</v>
      </c>
      <c r="D813" s="155">
        <v>2</v>
      </c>
      <c r="E813" s="155" t="s">
        <v>556</v>
      </c>
      <c r="F813" s="156" t="s">
        <v>3810</v>
      </c>
      <c r="G813" s="156" t="s">
        <v>556</v>
      </c>
      <c r="H813" s="156" t="s">
        <v>3816</v>
      </c>
      <c r="I813" s="155">
        <v>1205092</v>
      </c>
      <c r="J813" s="157" t="s">
        <v>2045</v>
      </c>
      <c r="K813" s="157"/>
      <c r="L813" s="155">
        <v>2022</v>
      </c>
      <c r="M813" s="158">
        <v>4910</v>
      </c>
      <c r="N813" s="159">
        <v>41446960.100000001</v>
      </c>
      <c r="O813" s="159">
        <v>28142463.129999999</v>
      </c>
      <c r="P813" s="159">
        <v>19851707.380000003</v>
      </c>
      <c r="Q813" s="159">
        <v>10202144</v>
      </c>
      <c r="R813" s="159">
        <v>9649563.3800000008</v>
      </c>
      <c r="S813" s="159">
        <v>13304496.970000001</v>
      </c>
      <c r="T813" s="159">
        <v>179712.44</v>
      </c>
      <c r="U813" s="159">
        <v>37554939.549999997</v>
      </c>
      <c r="V813" s="159">
        <v>24513593.27</v>
      </c>
      <c r="W813" s="159">
        <v>8230019.6299999999</v>
      </c>
      <c r="X813" s="159">
        <v>127110.66</v>
      </c>
      <c r="Y813" s="159">
        <v>13041346.279999999</v>
      </c>
      <c r="Z813" s="159">
        <v>6417733.1900000004</v>
      </c>
      <c r="AA813" s="159">
        <v>1727709</v>
      </c>
      <c r="AB813" s="159">
        <v>4690024.1900000004</v>
      </c>
      <c r="AC813" s="159">
        <v>1666071.34</v>
      </c>
      <c r="AD813" s="159">
        <v>1629401</v>
      </c>
      <c r="AE813" s="159">
        <v>9567814.1300000008</v>
      </c>
      <c r="AF813" s="159">
        <v>3628869.86</v>
      </c>
      <c r="AG813" s="159">
        <v>1061035.8500000001</v>
      </c>
      <c r="AH813" s="159">
        <v>1522612.02</v>
      </c>
      <c r="AI813" s="159">
        <v>0</v>
      </c>
      <c r="AJ813" s="159">
        <v>0</v>
      </c>
    </row>
    <row r="814" spans="1:36">
      <c r="A814" s="153">
        <v>12</v>
      </c>
      <c r="B814" s="154">
        <v>5</v>
      </c>
      <c r="C814" s="154">
        <v>10</v>
      </c>
      <c r="D814" s="155">
        <v>2</v>
      </c>
      <c r="E814" s="155" t="s">
        <v>556</v>
      </c>
      <c r="F814" s="156" t="s">
        <v>3810</v>
      </c>
      <c r="G814" s="156" t="s">
        <v>556</v>
      </c>
      <c r="H814" s="156" t="s">
        <v>3817</v>
      </c>
      <c r="I814" s="155">
        <v>1205102</v>
      </c>
      <c r="J814" s="157" t="s">
        <v>2044</v>
      </c>
      <c r="K814" s="157"/>
      <c r="L814" s="155">
        <v>2022</v>
      </c>
      <c r="M814" s="158">
        <v>6876</v>
      </c>
      <c r="N814" s="159">
        <v>60781380.950000003</v>
      </c>
      <c r="O814" s="159">
        <v>48512831.490000002</v>
      </c>
      <c r="P814" s="159">
        <v>36104402.539999999</v>
      </c>
      <c r="Q814" s="159">
        <v>17428476</v>
      </c>
      <c r="R814" s="159">
        <v>18675926.539999999</v>
      </c>
      <c r="S814" s="159">
        <v>12268549.460000001</v>
      </c>
      <c r="T814" s="159">
        <v>428267.76</v>
      </c>
      <c r="U814" s="159">
        <v>54747374.969999999</v>
      </c>
      <c r="V814" s="159">
        <v>46061920.600000001</v>
      </c>
      <c r="W814" s="159">
        <v>16817321.600000001</v>
      </c>
      <c r="X814" s="159">
        <v>266095.63</v>
      </c>
      <c r="Y814" s="159">
        <v>8685454.3699999992</v>
      </c>
      <c r="Z814" s="159">
        <v>9577032.9900000002</v>
      </c>
      <c r="AA814" s="159">
        <v>3529000</v>
      </c>
      <c r="AB814" s="159">
        <v>6048032.9900000002</v>
      </c>
      <c r="AC814" s="159">
        <v>2070632</v>
      </c>
      <c r="AD814" s="159">
        <v>2070632</v>
      </c>
      <c r="AE814" s="159">
        <v>17013346.66</v>
      </c>
      <c r="AF814" s="159">
        <v>2450910.89</v>
      </c>
      <c r="AG814" s="159">
        <v>109671.27</v>
      </c>
      <c r="AH814" s="159">
        <v>263200.87</v>
      </c>
      <c r="AI814" s="159">
        <v>0</v>
      </c>
      <c r="AJ814" s="159">
        <v>0</v>
      </c>
    </row>
    <row r="815" spans="1:36">
      <c r="A815" s="153">
        <v>12</v>
      </c>
      <c r="B815" s="154">
        <v>6</v>
      </c>
      <c r="C815" s="154">
        <v>1</v>
      </c>
      <c r="D815" s="155">
        <v>2</v>
      </c>
      <c r="E815" s="155" t="s">
        <v>556</v>
      </c>
      <c r="F815" s="156" t="s">
        <v>3818</v>
      </c>
      <c r="G815" s="156" t="s">
        <v>556</v>
      </c>
      <c r="H815" s="156" t="s">
        <v>3819</v>
      </c>
      <c r="I815" s="155">
        <v>1206012</v>
      </c>
      <c r="J815" s="157" t="s">
        <v>1080</v>
      </c>
      <c r="K815" s="157"/>
      <c r="L815" s="155">
        <v>2022</v>
      </c>
      <c r="M815" s="158">
        <v>14732</v>
      </c>
      <c r="N815" s="159">
        <v>98058636.670000002</v>
      </c>
      <c r="O815" s="159">
        <v>81692700.909999996</v>
      </c>
      <c r="P815" s="159">
        <v>48107617.469999999</v>
      </c>
      <c r="Q815" s="159">
        <v>22811086</v>
      </c>
      <c r="R815" s="159">
        <v>25296531.469999999</v>
      </c>
      <c r="S815" s="159">
        <v>16365935.76</v>
      </c>
      <c r="T815" s="159">
        <v>109514</v>
      </c>
      <c r="U815" s="159">
        <v>93364952.219999999</v>
      </c>
      <c r="V815" s="159">
        <v>73208854.950000003</v>
      </c>
      <c r="W815" s="159">
        <v>25613027.399999999</v>
      </c>
      <c r="X815" s="159">
        <v>568098.41</v>
      </c>
      <c r="Y815" s="159">
        <v>20156097.27</v>
      </c>
      <c r="Z815" s="159">
        <v>15716834.99</v>
      </c>
      <c r="AA815" s="159">
        <v>5700000</v>
      </c>
      <c r="AB815" s="159">
        <v>10016834.99</v>
      </c>
      <c r="AC815" s="159">
        <v>4991096.4000000004</v>
      </c>
      <c r="AD815" s="159">
        <v>4815578</v>
      </c>
      <c r="AE815" s="159">
        <v>41394457.140000001</v>
      </c>
      <c r="AF815" s="159">
        <v>8483845.9600000009</v>
      </c>
      <c r="AG815" s="159">
        <v>213349.47</v>
      </c>
      <c r="AH815" s="159">
        <v>259831.42</v>
      </c>
      <c r="AI815" s="159">
        <v>0</v>
      </c>
      <c r="AJ815" s="159">
        <v>3251.84</v>
      </c>
    </row>
    <row r="816" spans="1:36">
      <c r="A816" s="153">
        <v>12</v>
      </c>
      <c r="B816" s="154">
        <v>6</v>
      </c>
      <c r="C816" s="154">
        <v>2</v>
      </c>
      <c r="D816" s="155">
        <v>2</v>
      </c>
      <c r="E816" s="155" t="s">
        <v>556</v>
      </c>
      <c r="F816" s="156" t="s">
        <v>3818</v>
      </c>
      <c r="G816" s="156" t="s">
        <v>556</v>
      </c>
      <c r="H816" s="156" t="s">
        <v>3820</v>
      </c>
      <c r="I816" s="155">
        <v>1206022</v>
      </c>
      <c r="J816" s="157" t="s">
        <v>2043</v>
      </c>
      <c r="K816" s="157"/>
      <c r="L816" s="155">
        <v>2022</v>
      </c>
      <c r="M816" s="158">
        <v>7706</v>
      </c>
      <c r="N816" s="159">
        <v>54761835.990000002</v>
      </c>
      <c r="O816" s="159">
        <v>40925927.359999999</v>
      </c>
      <c r="P816" s="159">
        <v>25333125.390000001</v>
      </c>
      <c r="Q816" s="159">
        <v>11710681</v>
      </c>
      <c r="R816" s="159">
        <v>13622444.390000001</v>
      </c>
      <c r="S816" s="159">
        <v>13835908.630000001</v>
      </c>
      <c r="T816" s="159">
        <v>9950</v>
      </c>
      <c r="U816" s="159">
        <v>39204342.210000001</v>
      </c>
      <c r="V816" s="159">
        <v>36678623.219999999</v>
      </c>
      <c r="W816" s="159">
        <v>11633834.060000001</v>
      </c>
      <c r="X816" s="159">
        <v>79799.179999999993</v>
      </c>
      <c r="Y816" s="159">
        <v>2525718.9900000002</v>
      </c>
      <c r="Z816" s="159">
        <v>5654354.5199999996</v>
      </c>
      <c r="AA816" s="159">
        <v>106337</v>
      </c>
      <c r="AB816" s="159">
        <v>5548017.5199999996</v>
      </c>
      <c r="AC816" s="159">
        <v>1849703.19</v>
      </c>
      <c r="AD816" s="159">
        <v>1802403.19</v>
      </c>
      <c r="AE816" s="159">
        <v>5190169</v>
      </c>
      <c r="AF816" s="159">
        <v>4247304.1399999997</v>
      </c>
      <c r="AG816" s="159">
        <v>927446.41</v>
      </c>
      <c r="AH816" s="159">
        <v>984942.73</v>
      </c>
      <c r="AI816" s="159">
        <v>0</v>
      </c>
      <c r="AJ816" s="159">
        <v>0</v>
      </c>
    </row>
    <row r="817" spans="1:36">
      <c r="A817" s="153">
        <v>12</v>
      </c>
      <c r="B817" s="154">
        <v>6</v>
      </c>
      <c r="C817" s="154">
        <v>3</v>
      </c>
      <c r="D817" s="155">
        <v>2</v>
      </c>
      <c r="E817" s="155" t="s">
        <v>556</v>
      </c>
      <c r="F817" s="156" t="s">
        <v>3818</v>
      </c>
      <c r="G817" s="156" t="s">
        <v>556</v>
      </c>
      <c r="H817" s="156" t="s">
        <v>3821</v>
      </c>
      <c r="I817" s="155">
        <v>1206032</v>
      </c>
      <c r="J817" s="157" t="s">
        <v>2042</v>
      </c>
      <c r="K817" s="157"/>
      <c r="L817" s="155">
        <v>2022</v>
      </c>
      <c r="M817" s="158">
        <v>9261</v>
      </c>
      <c r="N817" s="159">
        <v>58943157.670000002</v>
      </c>
      <c r="O817" s="159">
        <v>50990726.960000001</v>
      </c>
      <c r="P817" s="159">
        <v>32413724.77</v>
      </c>
      <c r="Q817" s="159">
        <v>16511459</v>
      </c>
      <c r="R817" s="159">
        <v>15902265.77</v>
      </c>
      <c r="S817" s="159">
        <v>7952430.71</v>
      </c>
      <c r="T817" s="159">
        <v>161879.95000000001</v>
      </c>
      <c r="U817" s="159">
        <v>54036538.630000003</v>
      </c>
      <c r="V817" s="159">
        <v>43780228.409999996</v>
      </c>
      <c r="W817" s="159">
        <v>6626446.7300000004</v>
      </c>
      <c r="X817" s="159">
        <v>418541.44</v>
      </c>
      <c r="Y817" s="159">
        <v>10256310.220000001</v>
      </c>
      <c r="Z817" s="159">
        <v>2789222.49</v>
      </c>
      <c r="AA817" s="159">
        <v>1170064.3500000001</v>
      </c>
      <c r="AB817" s="159">
        <v>1619158.1400000001</v>
      </c>
      <c r="AC817" s="159">
        <v>1768762.38</v>
      </c>
      <c r="AD817" s="159">
        <v>1768762.38</v>
      </c>
      <c r="AE817" s="159">
        <v>21406421.199999999</v>
      </c>
      <c r="AF817" s="159">
        <v>7210498.5499999998</v>
      </c>
      <c r="AG817" s="159">
        <v>335742.5</v>
      </c>
      <c r="AH817" s="159">
        <v>454354.3</v>
      </c>
      <c r="AI817" s="159">
        <v>0</v>
      </c>
      <c r="AJ817" s="159">
        <v>0</v>
      </c>
    </row>
    <row r="818" spans="1:36">
      <c r="A818" s="153">
        <v>12</v>
      </c>
      <c r="B818" s="154">
        <v>6</v>
      </c>
      <c r="C818" s="154">
        <v>4</v>
      </c>
      <c r="D818" s="155">
        <v>2</v>
      </c>
      <c r="E818" s="155" t="s">
        <v>556</v>
      </c>
      <c r="F818" s="156" t="s">
        <v>3818</v>
      </c>
      <c r="G818" s="156" t="s">
        <v>556</v>
      </c>
      <c r="H818" s="156" t="s">
        <v>3822</v>
      </c>
      <c r="I818" s="155">
        <v>1206042</v>
      </c>
      <c r="J818" s="157" t="s">
        <v>2041</v>
      </c>
      <c r="K818" s="157"/>
      <c r="L818" s="155">
        <v>2022</v>
      </c>
      <c r="M818" s="158">
        <v>10946</v>
      </c>
      <c r="N818" s="159">
        <v>64555710.979999997</v>
      </c>
      <c r="O818" s="159">
        <v>57940212.439999998</v>
      </c>
      <c r="P818" s="159">
        <v>37078626.840000004</v>
      </c>
      <c r="Q818" s="159">
        <v>17684120</v>
      </c>
      <c r="R818" s="159">
        <v>19394506.84</v>
      </c>
      <c r="S818" s="159">
        <v>6615498.54</v>
      </c>
      <c r="T818" s="159">
        <v>18503.310000000001</v>
      </c>
      <c r="U818" s="159">
        <v>56214610.270000003</v>
      </c>
      <c r="V818" s="159">
        <v>50068577.140000001</v>
      </c>
      <c r="W818" s="159">
        <v>18437555.170000002</v>
      </c>
      <c r="X818" s="159">
        <v>144922.41</v>
      </c>
      <c r="Y818" s="159">
        <v>6146033.1299999999</v>
      </c>
      <c r="Z818" s="159">
        <v>23379316.170000002</v>
      </c>
      <c r="AA818" s="159">
        <v>0</v>
      </c>
      <c r="AB818" s="159">
        <v>23379316.170000002</v>
      </c>
      <c r="AC818" s="159">
        <v>4304573.63</v>
      </c>
      <c r="AD818" s="159">
        <v>4304573.63</v>
      </c>
      <c r="AE818" s="159">
        <v>5998000</v>
      </c>
      <c r="AF818" s="159">
        <v>7871635.2999999998</v>
      </c>
      <c r="AG818" s="159">
        <v>216665.34</v>
      </c>
      <c r="AH818" s="159">
        <v>289986.59000000003</v>
      </c>
      <c r="AI818" s="159">
        <v>0</v>
      </c>
      <c r="AJ818" s="159">
        <v>0</v>
      </c>
    </row>
    <row r="819" spans="1:36">
      <c r="A819" s="153">
        <v>12</v>
      </c>
      <c r="B819" s="154">
        <v>6</v>
      </c>
      <c r="C819" s="154">
        <v>5</v>
      </c>
      <c r="D819" s="155">
        <v>2</v>
      </c>
      <c r="E819" s="155" t="s">
        <v>556</v>
      </c>
      <c r="F819" s="156" t="s">
        <v>3818</v>
      </c>
      <c r="G819" s="156" t="s">
        <v>556</v>
      </c>
      <c r="H819" s="156" t="s">
        <v>3823</v>
      </c>
      <c r="I819" s="155">
        <v>1206052</v>
      </c>
      <c r="J819" s="157" t="s">
        <v>2040</v>
      </c>
      <c r="K819" s="157"/>
      <c r="L819" s="155">
        <v>2022</v>
      </c>
      <c r="M819" s="158">
        <v>16131</v>
      </c>
      <c r="N819" s="159">
        <v>114563833.16</v>
      </c>
      <c r="O819" s="159">
        <v>91111837.030000001</v>
      </c>
      <c r="P819" s="159">
        <v>49022374.07</v>
      </c>
      <c r="Q819" s="159">
        <v>20723380</v>
      </c>
      <c r="R819" s="159">
        <v>28298994.07</v>
      </c>
      <c r="S819" s="159">
        <v>23451996.129999999</v>
      </c>
      <c r="T819" s="159">
        <v>74652.95</v>
      </c>
      <c r="U819" s="159">
        <v>106861135.23</v>
      </c>
      <c r="V819" s="159">
        <v>80445241.680000007</v>
      </c>
      <c r="W819" s="159">
        <v>27048846.34</v>
      </c>
      <c r="X819" s="159">
        <v>166398.53</v>
      </c>
      <c r="Y819" s="159">
        <v>26415893.550000001</v>
      </c>
      <c r="Z819" s="159">
        <v>11157643.66</v>
      </c>
      <c r="AA819" s="159">
        <v>1000000</v>
      </c>
      <c r="AB819" s="159">
        <v>10157643.66</v>
      </c>
      <c r="AC819" s="159">
        <v>1071836.19</v>
      </c>
      <c r="AD819" s="159">
        <v>896540</v>
      </c>
      <c r="AE819" s="159">
        <v>12200390</v>
      </c>
      <c r="AF819" s="159">
        <v>10666595.35</v>
      </c>
      <c r="AG819" s="159">
        <v>527826.78</v>
      </c>
      <c r="AH819" s="159">
        <v>699106.25</v>
      </c>
      <c r="AI819" s="159">
        <v>0</v>
      </c>
      <c r="AJ819" s="159">
        <v>0</v>
      </c>
    </row>
    <row r="820" spans="1:36">
      <c r="A820" s="153">
        <v>12</v>
      </c>
      <c r="B820" s="154">
        <v>6</v>
      </c>
      <c r="C820" s="154">
        <v>6</v>
      </c>
      <c r="D820" s="155">
        <v>3</v>
      </c>
      <c r="E820" s="155" t="s">
        <v>556</v>
      </c>
      <c r="F820" s="156" t="s">
        <v>3824</v>
      </c>
      <c r="G820" s="156" t="s">
        <v>556</v>
      </c>
      <c r="H820" s="156" t="s">
        <v>3825</v>
      </c>
      <c r="I820" s="155">
        <v>1206063</v>
      </c>
      <c r="J820" s="157" t="s">
        <v>2039</v>
      </c>
      <c r="K820" s="157"/>
      <c r="L820" s="155">
        <v>2022</v>
      </c>
      <c r="M820" s="158">
        <v>32021</v>
      </c>
      <c r="N820" s="159">
        <v>185213802.56</v>
      </c>
      <c r="O820" s="159">
        <v>161420231.13999999</v>
      </c>
      <c r="P820" s="159">
        <v>83059719.299999997</v>
      </c>
      <c r="Q820" s="159">
        <v>34940833</v>
      </c>
      <c r="R820" s="159">
        <v>48118886.299999997</v>
      </c>
      <c r="S820" s="159">
        <v>23793571.420000002</v>
      </c>
      <c r="T820" s="159">
        <v>7147172.1299999999</v>
      </c>
      <c r="U820" s="159">
        <v>169336783.03</v>
      </c>
      <c r="V820" s="159">
        <v>145255221.38999999</v>
      </c>
      <c r="W820" s="159">
        <v>54835019.909999996</v>
      </c>
      <c r="X820" s="159">
        <v>531270.80000000005</v>
      </c>
      <c r="Y820" s="159">
        <v>24081561.640000001</v>
      </c>
      <c r="Z820" s="159">
        <v>30589010.82</v>
      </c>
      <c r="AA820" s="159">
        <v>14675000</v>
      </c>
      <c r="AB820" s="159">
        <v>15914010.82</v>
      </c>
      <c r="AC820" s="159">
        <v>11924384</v>
      </c>
      <c r="AD820" s="159">
        <v>11764384</v>
      </c>
      <c r="AE820" s="159">
        <v>52222085.899999999</v>
      </c>
      <c r="AF820" s="159">
        <v>16165009.75</v>
      </c>
      <c r="AG820" s="159">
        <v>476984.85</v>
      </c>
      <c r="AH820" s="159">
        <v>612897.87</v>
      </c>
      <c r="AI820" s="159">
        <v>0</v>
      </c>
      <c r="AJ820" s="159">
        <v>0</v>
      </c>
    </row>
    <row r="821" spans="1:36">
      <c r="A821" s="153">
        <v>12</v>
      </c>
      <c r="B821" s="154">
        <v>6</v>
      </c>
      <c r="C821" s="154">
        <v>7</v>
      </c>
      <c r="D821" s="155">
        <v>2</v>
      </c>
      <c r="E821" s="155" t="s">
        <v>556</v>
      </c>
      <c r="F821" s="156" t="s">
        <v>3818</v>
      </c>
      <c r="G821" s="156" t="s">
        <v>556</v>
      </c>
      <c r="H821" s="156" t="s">
        <v>3826</v>
      </c>
      <c r="I821" s="155">
        <v>1206072</v>
      </c>
      <c r="J821" s="157" t="s">
        <v>2038</v>
      </c>
      <c r="K821" s="157"/>
      <c r="L821" s="155">
        <v>2022</v>
      </c>
      <c r="M821" s="158">
        <v>17546</v>
      </c>
      <c r="N821" s="159">
        <v>109897248.84999999</v>
      </c>
      <c r="O821" s="159">
        <v>100954664.91</v>
      </c>
      <c r="P821" s="159">
        <v>51482344.07</v>
      </c>
      <c r="Q821" s="159">
        <v>21372007</v>
      </c>
      <c r="R821" s="159">
        <v>30110337.07</v>
      </c>
      <c r="S821" s="159">
        <v>8942583.9399999995</v>
      </c>
      <c r="T821" s="159">
        <v>3203183.03</v>
      </c>
      <c r="U821" s="159">
        <v>108532384.94</v>
      </c>
      <c r="V821" s="159">
        <v>87691675.409999996</v>
      </c>
      <c r="W821" s="159">
        <v>31610795.170000002</v>
      </c>
      <c r="X821" s="159">
        <v>446831.33</v>
      </c>
      <c r="Y821" s="159">
        <v>20840709.530000001</v>
      </c>
      <c r="Z821" s="159">
        <v>6113254.1299999999</v>
      </c>
      <c r="AA821" s="159">
        <v>0</v>
      </c>
      <c r="AB821" s="159">
        <v>6113254.1299999999</v>
      </c>
      <c r="AC821" s="159">
        <v>740663.1</v>
      </c>
      <c r="AD821" s="159">
        <v>740663.1</v>
      </c>
      <c r="AE821" s="159">
        <v>25787703.18</v>
      </c>
      <c r="AF821" s="159">
        <v>13262989.5</v>
      </c>
      <c r="AG821" s="159">
        <v>383799.93</v>
      </c>
      <c r="AH821" s="159">
        <v>404896.59</v>
      </c>
      <c r="AI821" s="159">
        <v>0</v>
      </c>
      <c r="AJ821" s="159">
        <v>0</v>
      </c>
    </row>
    <row r="822" spans="1:36">
      <c r="A822" s="153">
        <v>12</v>
      </c>
      <c r="B822" s="154">
        <v>6</v>
      </c>
      <c r="C822" s="154">
        <v>8</v>
      </c>
      <c r="D822" s="155">
        <v>2</v>
      </c>
      <c r="E822" s="155" t="s">
        <v>556</v>
      </c>
      <c r="F822" s="156" t="s">
        <v>3818</v>
      </c>
      <c r="G822" s="156" t="s">
        <v>556</v>
      </c>
      <c r="H822" s="156" t="s">
        <v>3827</v>
      </c>
      <c r="I822" s="155">
        <v>1206082</v>
      </c>
      <c r="J822" s="157" t="s">
        <v>1750</v>
      </c>
      <c r="K822" s="157"/>
      <c r="L822" s="155">
        <v>2022</v>
      </c>
      <c r="M822" s="158">
        <v>11015</v>
      </c>
      <c r="N822" s="159">
        <v>84181765.579999998</v>
      </c>
      <c r="O822" s="159">
        <v>71982340.359999999</v>
      </c>
      <c r="P822" s="159">
        <v>34881571.93</v>
      </c>
      <c r="Q822" s="159">
        <v>13654938</v>
      </c>
      <c r="R822" s="159">
        <v>21226633.93</v>
      </c>
      <c r="S822" s="159">
        <v>12199425.220000001</v>
      </c>
      <c r="T822" s="159">
        <v>395415.17</v>
      </c>
      <c r="U822" s="159">
        <v>77285231.870000005</v>
      </c>
      <c r="V822" s="159">
        <v>59180494.409999996</v>
      </c>
      <c r="W822" s="159">
        <v>17975821.390000001</v>
      </c>
      <c r="X822" s="159">
        <v>155064.54</v>
      </c>
      <c r="Y822" s="159">
        <v>18104737.460000001</v>
      </c>
      <c r="Z822" s="159">
        <v>6467009.4900000002</v>
      </c>
      <c r="AA822" s="159">
        <v>100000</v>
      </c>
      <c r="AB822" s="159">
        <v>6367009.4900000002</v>
      </c>
      <c r="AC822" s="159">
        <v>5830148.1600000001</v>
      </c>
      <c r="AD822" s="159">
        <v>2963238.16</v>
      </c>
      <c r="AE822" s="159">
        <v>10483317.76</v>
      </c>
      <c r="AF822" s="159">
        <v>12801845.949999999</v>
      </c>
      <c r="AG822" s="159">
        <v>406954.27</v>
      </c>
      <c r="AH822" s="159">
        <v>719821.21</v>
      </c>
      <c r="AI822" s="159">
        <v>0</v>
      </c>
      <c r="AJ822" s="159">
        <v>0</v>
      </c>
    </row>
    <row r="823" spans="1:36">
      <c r="A823" s="153">
        <v>12</v>
      </c>
      <c r="B823" s="154">
        <v>6</v>
      </c>
      <c r="C823" s="154">
        <v>9</v>
      </c>
      <c r="D823" s="155">
        <v>2</v>
      </c>
      <c r="E823" s="155" t="s">
        <v>556</v>
      </c>
      <c r="F823" s="156" t="s">
        <v>3818</v>
      </c>
      <c r="G823" s="156" t="s">
        <v>556</v>
      </c>
      <c r="H823" s="156" t="s">
        <v>3828</v>
      </c>
      <c r="I823" s="155">
        <v>1206092</v>
      </c>
      <c r="J823" s="157" t="s">
        <v>2037</v>
      </c>
      <c r="K823" s="157"/>
      <c r="L823" s="155">
        <v>2022</v>
      </c>
      <c r="M823" s="158">
        <v>14549</v>
      </c>
      <c r="N823" s="159">
        <v>102497961.52</v>
      </c>
      <c r="O823" s="159">
        <v>97104242.469999999</v>
      </c>
      <c r="P823" s="159">
        <v>46057213.129999995</v>
      </c>
      <c r="Q823" s="159">
        <v>18579120</v>
      </c>
      <c r="R823" s="159">
        <v>27478093.129999999</v>
      </c>
      <c r="S823" s="159">
        <v>5393719.0499999998</v>
      </c>
      <c r="T823" s="159">
        <v>0</v>
      </c>
      <c r="U823" s="159">
        <v>91890351.379999995</v>
      </c>
      <c r="V823" s="159">
        <v>81801595.519999996</v>
      </c>
      <c r="W823" s="159">
        <v>28212600.039999999</v>
      </c>
      <c r="X823" s="159">
        <v>500107.94</v>
      </c>
      <c r="Y823" s="159">
        <v>10088755.859999999</v>
      </c>
      <c r="Z823" s="159">
        <v>13727035.369999999</v>
      </c>
      <c r="AA823" s="159">
        <v>1991202.83</v>
      </c>
      <c r="AB823" s="159">
        <v>11735832.539999999</v>
      </c>
      <c r="AC823" s="159">
        <v>5386238.4199999999</v>
      </c>
      <c r="AD823" s="159">
        <v>5386238.4199999999</v>
      </c>
      <c r="AE823" s="159">
        <v>26129367.609999999</v>
      </c>
      <c r="AF823" s="159">
        <v>15302646.949999999</v>
      </c>
      <c r="AG823" s="159">
        <v>855627.07</v>
      </c>
      <c r="AH823" s="159">
        <v>869505.16</v>
      </c>
      <c r="AI823" s="159">
        <v>0</v>
      </c>
      <c r="AJ823" s="159">
        <v>0</v>
      </c>
    </row>
    <row r="824" spans="1:36">
      <c r="A824" s="153">
        <v>12</v>
      </c>
      <c r="B824" s="154">
        <v>6</v>
      </c>
      <c r="C824" s="154">
        <v>10</v>
      </c>
      <c r="D824" s="155">
        <v>3</v>
      </c>
      <c r="E824" s="155" t="s">
        <v>556</v>
      </c>
      <c r="F824" s="156" t="s">
        <v>3824</v>
      </c>
      <c r="G824" s="156" t="s">
        <v>556</v>
      </c>
      <c r="H824" s="156" t="s">
        <v>3829</v>
      </c>
      <c r="I824" s="155">
        <v>1206103</v>
      </c>
      <c r="J824" s="157" t="s">
        <v>2036</v>
      </c>
      <c r="K824" s="157"/>
      <c r="L824" s="155">
        <v>2022</v>
      </c>
      <c r="M824" s="158">
        <v>10554</v>
      </c>
      <c r="N824" s="159">
        <v>67215917</v>
      </c>
      <c r="O824" s="159">
        <v>63020554.210000001</v>
      </c>
      <c r="P824" s="159">
        <v>37024777.659999996</v>
      </c>
      <c r="Q824" s="159">
        <v>17581368</v>
      </c>
      <c r="R824" s="159">
        <v>19443409.66</v>
      </c>
      <c r="S824" s="159">
        <v>4195362.79</v>
      </c>
      <c r="T824" s="159">
        <v>741208.86</v>
      </c>
      <c r="U824" s="159">
        <v>61585338.719999999</v>
      </c>
      <c r="V824" s="159">
        <v>56418074.350000001</v>
      </c>
      <c r="W824" s="159">
        <v>20381670.920000002</v>
      </c>
      <c r="X824" s="159">
        <v>150251.20000000001</v>
      </c>
      <c r="Y824" s="159">
        <v>5167264.37</v>
      </c>
      <c r="Z824" s="159">
        <v>8658835.3000000007</v>
      </c>
      <c r="AA824" s="159">
        <v>4500000</v>
      </c>
      <c r="AB824" s="159">
        <v>4158835.3000000007</v>
      </c>
      <c r="AC824" s="159">
        <v>2167568.94</v>
      </c>
      <c r="AD824" s="159">
        <v>2117568.94</v>
      </c>
      <c r="AE824" s="159">
        <v>9909496.5500000007</v>
      </c>
      <c r="AF824" s="159">
        <v>6602479.8600000003</v>
      </c>
      <c r="AG824" s="159">
        <v>663483.88</v>
      </c>
      <c r="AH824" s="159">
        <v>847713.13</v>
      </c>
      <c r="AI824" s="159">
        <v>923.28</v>
      </c>
      <c r="AJ824" s="159">
        <v>0</v>
      </c>
    </row>
    <row r="825" spans="1:36">
      <c r="A825" s="153">
        <v>12</v>
      </c>
      <c r="B825" s="154">
        <v>6</v>
      </c>
      <c r="C825" s="154">
        <v>11</v>
      </c>
      <c r="D825" s="155">
        <v>3</v>
      </c>
      <c r="E825" s="155" t="s">
        <v>556</v>
      </c>
      <c r="F825" s="156" t="s">
        <v>3824</v>
      </c>
      <c r="G825" s="156" t="s">
        <v>556</v>
      </c>
      <c r="H825" s="156" t="s">
        <v>3830</v>
      </c>
      <c r="I825" s="155">
        <v>1206113</v>
      </c>
      <c r="J825" s="157" t="s">
        <v>2035</v>
      </c>
      <c r="K825" s="157"/>
      <c r="L825" s="155">
        <v>2022</v>
      </c>
      <c r="M825" s="158">
        <v>43776</v>
      </c>
      <c r="N825" s="159">
        <v>297630672.95999998</v>
      </c>
      <c r="O825" s="159">
        <v>267328595.75999999</v>
      </c>
      <c r="P825" s="159">
        <v>120533712.81</v>
      </c>
      <c r="Q825" s="159">
        <v>49256498</v>
      </c>
      <c r="R825" s="159">
        <v>71277214.810000002</v>
      </c>
      <c r="S825" s="159">
        <v>30302077.199999999</v>
      </c>
      <c r="T825" s="159">
        <v>1122807.26</v>
      </c>
      <c r="U825" s="159">
        <v>291563199.57999998</v>
      </c>
      <c r="V825" s="159">
        <v>238428992.22</v>
      </c>
      <c r="W825" s="159">
        <v>88718252.909999996</v>
      </c>
      <c r="X825" s="159">
        <v>909586.5</v>
      </c>
      <c r="Y825" s="159">
        <v>53134207.359999999</v>
      </c>
      <c r="Z825" s="159">
        <v>42674914.729999997</v>
      </c>
      <c r="AA825" s="159">
        <v>24000000</v>
      </c>
      <c r="AB825" s="159">
        <v>18674914.729999997</v>
      </c>
      <c r="AC825" s="159">
        <v>10239400</v>
      </c>
      <c r="AD825" s="159">
        <v>10189400</v>
      </c>
      <c r="AE825" s="159">
        <v>87252769</v>
      </c>
      <c r="AF825" s="159">
        <v>28899603.539999999</v>
      </c>
      <c r="AG825" s="159">
        <v>3196758.24</v>
      </c>
      <c r="AH825" s="159">
        <v>3895026.53</v>
      </c>
      <c r="AI825" s="159">
        <v>0</v>
      </c>
      <c r="AJ825" s="159">
        <v>0</v>
      </c>
    </row>
    <row r="826" spans="1:36">
      <c r="A826" s="153">
        <v>12</v>
      </c>
      <c r="B826" s="154">
        <v>6</v>
      </c>
      <c r="C826" s="154">
        <v>12</v>
      </c>
      <c r="D826" s="155">
        <v>3</v>
      </c>
      <c r="E826" s="155" t="s">
        <v>556</v>
      </c>
      <c r="F826" s="156" t="s">
        <v>3824</v>
      </c>
      <c r="G826" s="156" t="s">
        <v>556</v>
      </c>
      <c r="H826" s="156" t="s">
        <v>3831</v>
      </c>
      <c r="I826" s="155">
        <v>1206123</v>
      </c>
      <c r="J826" s="157" t="s">
        <v>2034</v>
      </c>
      <c r="K826" s="157"/>
      <c r="L826" s="155">
        <v>2022</v>
      </c>
      <c r="M826" s="158">
        <v>13498</v>
      </c>
      <c r="N826" s="159">
        <v>88874197.790000007</v>
      </c>
      <c r="O826" s="159">
        <v>76173402.980000004</v>
      </c>
      <c r="P826" s="159">
        <v>47872641.350000001</v>
      </c>
      <c r="Q826" s="159">
        <v>24599458</v>
      </c>
      <c r="R826" s="159">
        <v>23273183.350000001</v>
      </c>
      <c r="S826" s="159">
        <v>12700794.810000001</v>
      </c>
      <c r="T826" s="159">
        <v>2119480.96</v>
      </c>
      <c r="U826" s="159">
        <v>91708037.370000005</v>
      </c>
      <c r="V826" s="159">
        <v>68529078.480000004</v>
      </c>
      <c r="W826" s="159">
        <v>27047518.140000001</v>
      </c>
      <c r="X826" s="159">
        <v>359498.42</v>
      </c>
      <c r="Y826" s="159">
        <v>23178958.890000001</v>
      </c>
      <c r="Z826" s="159">
        <v>17161447.75</v>
      </c>
      <c r="AA826" s="159">
        <v>49364.55</v>
      </c>
      <c r="AB826" s="159">
        <v>17112083.199999999</v>
      </c>
      <c r="AC826" s="159">
        <v>3408805.52</v>
      </c>
      <c r="AD826" s="159">
        <v>3408805.52</v>
      </c>
      <c r="AE826" s="159">
        <v>29323048.149999999</v>
      </c>
      <c r="AF826" s="159">
        <v>7644324.5</v>
      </c>
      <c r="AG826" s="159">
        <v>268591.23</v>
      </c>
      <c r="AH826" s="159">
        <v>649545.04</v>
      </c>
      <c r="AI826" s="159">
        <v>0</v>
      </c>
      <c r="AJ826" s="159">
        <v>0</v>
      </c>
    </row>
    <row r="827" spans="1:36">
      <c r="A827" s="153">
        <v>12</v>
      </c>
      <c r="B827" s="154">
        <v>6</v>
      </c>
      <c r="C827" s="154">
        <v>13</v>
      </c>
      <c r="D827" s="155">
        <v>2</v>
      </c>
      <c r="E827" s="155" t="s">
        <v>556</v>
      </c>
      <c r="F827" s="156" t="s">
        <v>3818</v>
      </c>
      <c r="G827" s="156" t="s">
        <v>556</v>
      </c>
      <c r="H827" s="156" t="s">
        <v>3832</v>
      </c>
      <c r="I827" s="155">
        <v>1206132</v>
      </c>
      <c r="J827" s="157" t="s">
        <v>2033</v>
      </c>
      <c r="K827" s="157"/>
      <c r="L827" s="155">
        <v>2022</v>
      </c>
      <c r="M827" s="158">
        <v>5801</v>
      </c>
      <c r="N827" s="159">
        <v>34359849.729999997</v>
      </c>
      <c r="O827" s="159">
        <v>32343706.649999999</v>
      </c>
      <c r="P827" s="159">
        <v>22707231.050000001</v>
      </c>
      <c r="Q827" s="159">
        <v>11867677</v>
      </c>
      <c r="R827" s="159">
        <v>10839554.050000001</v>
      </c>
      <c r="S827" s="159">
        <v>2016143.08</v>
      </c>
      <c r="T827" s="159">
        <v>75602.259999999995</v>
      </c>
      <c r="U827" s="159">
        <v>33137707.960000001</v>
      </c>
      <c r="V827" s="159">
        <v>29237620.25</v>
      </c>
      <c r="W827" s="159">
        <v>10736314.27</v>
      </c>
      <c r="X827" s="159">
        <v>41359.57</v>
      </c>
      <c r="Y827" s="159">
        <v>3900087.71</v>
      </c>
      <c r="Z827" s="159">
        <v>10502352.23</v>
      </c>
      <c r="AA827" s="159">
        <v>0</v>
      </c>
      <c r="AB827" s="159">
        <v>10502352.23</v>
      </c>
      <c r="AC827" s="159">
        <v>9926247.3800000008</v>
      </c>
      <c r="AD827" s="159">
        <v>1126247.3799999999</v>
      </c>
      <c r="AE827" s="159">
        <v>0</v>
      </c>
      <c r="AF827" s="159">
        <v>3106086.4</v>
      </c>
      <c r="AG827" s="159">
        <v>740843.74</v>
      </c>
      <c r="AH827" s="159">
        <v>1148392.73</v>
      </c>
      <c r="AI827" s="159">
        <v>0</v>
      </c>
      <c r="AJ827" s="159">
        <v>0</v>
      </c>
    </row>
    <row r="828" spans="1:36">
      <c r="A828" s="153">
        <v>12</v>
      </c>
      <c r="B828" s="154">
        <v>6</v>
      </c>
      <c r="C828" s="154">
        <v>14</v>
      </c>
      <c r="D828" s="155">
        <v>3</v>
      </c>
      <c r="E828" s="155" t="s">
        <v>556</v>
      </c>
      <c r="F828" s="156" t="s">
        <v>3824</v>
      </c>
      <c r="G828" s="156" t="s">
        <v>556</v>
      </c>
      <c r="H828" s="156" t="s">
        <v>3833</v>
      </c>
      <c r="I828" s="155">
        <v>1206143</v>
      </c>
      <c r="J828" s="157" t="s">
        <v>2032</v>
      </c>
      <c r="K828" s="157"/>
      <c r="L828" s="155">
        <v>2022</v>
      </c>
      <c r="M828" s="158">
        <v>10354</v>
      </c>
      <c r="N828" s="159">
        <v>81952424.219999999</v>
      </c>
      <c r="O828" s="159">
        <v>73735830.840000004</v>
      </c>
      <c r="P828" s="159">
        <v>39182254.829999998</v>
      </c>
      <c r="Q828" s="159">
        <v>19606773</v>
      </c>
      <c r="R828" s="159">
        <v>19575481.829999998</v>
      </c>
      <c r="S828" s="159">
        <v>8216593.3799999999</v>
      </c>
      <c r="T828" s="159">
        <v>43630.44</v>
      </c>
      <c r="U828" s="159">
        <v>79768658.390000001</v>
      </c>
      <c r="V828" s="159">
        <v>66840611.439999998</v>
      </c>
      <c r="W828" s="159">
        <v>25907104.140000001</v>
      </c>
      <c r="X828" s="159">
        <v>292160.24</v>
      </c>
      <c r="Y828" s="159">
        <v>12928046.949999999</v>
      </c>
      <c r="Z828" s="159">
        <v>13434235.689999999</v>
      </c>
      <c r="AA828" s="159">
        <v>7663952.8899999997</v>
      </c>
      <c r="AB828" s="159">
        <v>5770282.7999999998</v>
      </c>
      <c r="AC828" s="159">
        <v>2429526.17</v>
      </c>
      <c r="AD828" s="159">
        <v>2332628</v>
      </c>
      <c r="AE828" s="159">
        <v>24319802.050000001</v>
      </c>
      <c r="AF828" s="159">
        <v>6895219.4000000004</v>
      </c>
      <c r="AG828" s="159">
        <v>272931.49</v>
      </c>
      <c r="AH828" s="159">
        <v>867168.99</v>
      </c>
      <c r="AI828" s="159">
        <v>0</v>
      </c>
      <c r="AJ828" s="159">
        <v>0</v>
      </c>
    </row>
    <row r="829" spans="1:36">
      <c r="A829" s="153">
        <v>12</v>
      </c>
      <c r="B829" s="154">
        <v>6</v>
      </c>
      <c r="C829" s="154">
        <v>15</v>
      </c>
      <c r="D829" s="155">
        <v>2</v>
      </c>
      <c r="E829" s="155" t="s">
        <v>556</v>
      </c>
      <c r="F829" s="156" t="s">
        <v>3818</v>
      </c>
      <c r="G829" s="156" t="s">
        <v>556</v>
      </c>
      <c r="H829" s="156" t="s">
        <v>3834</v>
      </c>
      <c r="I829" s="155">
        <v>1206152</v>
      </c>
      <c r="J829" s="157" t="s">
        <v>2031</v>
      </c>
      <c r="K829" s="157"/>
      <c r="L829" s="155">
        <v>2022</v>
      </c>
      <c r="M829" s="158">
        <v>13415</v>
      </c>
      <c r="N829" s="159">
        <v>110044040.51000001</v>
      </c>
      <c r="O829" s="159">
        <v>102217285.40000001</v>
      </c>
      <c r="P829" s="159">
        <v>39218375.439999998</v>
      </c>
      <c r="Q829" s="159">
        <v>14393306</v>
      </c>
      <c r="R829" s="159">
        <v>24825069.440000001</v>
      </c>
      <c r="S829" s="159">
        <v>7826755.1100000003</v>
      </c>
      <c r="T829" s="159">
        <v>94500.53</v>
      </c>
      <c r="U829" s="159">
        <v>101228738.88</v>
      </c>
      <c r="V829" s="159">
        <v>78435233.090000004</v>
      </c>
      <c r="W829" s="159">
        <v>24537442.120000001</v>
      </c>
      <c r="X829" s="159">
        <v>250079.08</v>
      </c>
      <c r="Y829" s="159">
        <v>22793505.789999999</v>
      </c>
      <c r="Z829" s="159">
        <v>13428118.85</v>
      </c>
      <c r="AA829" s="159">
        <v>1345000</v>
      </c>
      <c r="AB829" s="159">
        <v>12083118.85</v>
      </c>
      <c r="AC829" s="159">
        <v>2051863.04</v>
      </c>
      <c r="AD829" s="159">
        <v>2011863.04</v>
      </c>
      <c r="AE829" s="159">
        <v>11459518.609999999</v>
      </c>
      <c r="AF829" s="159">
        <v>23782052.309999999</v>
      </c>
      <c r="AG829" s="159">
        <v>310652.61</v>
      </c>
      <c r="AH829" s="159">
        <v>532195.16</v>
      </c>
      <c r="AI829" s="159">
        <v>0</v>
      </c>
      <c r="AJ829" s="159">
        <v>0</v>
      </c>
    </row>
    <row r="830" spans="1:36">
      <c r="A830" s="153">
        <v>12</v>
      </c>
      <c r="B830" s="154">
        <v>6</v>
      </c>
      <c r="C830" s="154">
        <v>16</v>
      </c>
      <c r="D830" s="155">
        <v>2</v>
      </c>
      <c r="E830" s="155" t="s">
        <v>556</v>
      </c>
      <c r="F830" s="156" t="s">
        <v>3818</v>
      </c>
      <c r="G830" s="156" t="s">
        <v>556</v>
      </c>
      <c r="H830" s="156" t="s">
        <v>3835</v>
      </c>
      <c r="I830" s="155">
        <v>1206162</v>
      </c>
      <c r="J830" s="157" t="s">
        <v>2030</v>
      </c>
      <c r="K830" s="157"/>
      <c r="L830" s="155">
        <v>2022</v>
      </c>
      <c r="M830" s="158">
        <v>27310</v>
      </c>
      <c r="N830" s="159">
        <v>202773525.50999999</v>
      </c>
      <c r="O830" s="159">
        <v>193137870.41</v>
      </c>
      <c r="P830" s="159">
        <v>84559729.789999992</v>
      </c>
      <c r="Q830" s="159">
        <v>38186648</v>
      </c>
      <c r="R830" s="159">
        <v>46373081.789999999</v>
      </c>
      <c r="S830" s="159">
        <v>9635655.0999999996</v>
      </c>
      <c r="T830" s="159">
        <v>62008.61</v>
      </c>
      <c r="U830" s="159">
        <v>205192082.33000001</v>
      </c>
      <c r="V830" s="159">
        <v>169215371.36000001</v>
      </c>
      <c r="W830" s="159">
        <v>46134921.659999996</v>
      </c>
      <c r="X830" s="159">
        <v>657610.63</v>
      </c>
      <c r="Y830" s="159">
        <v>35976710.969999999</v>
      </c>
      <c r="Z830" s="159">
        <v>32576329.739999998</v>
      </c>
      <c r="AA830" s="159">
        <v>18000000</v>
      </c>
      <c r="AB830" s="159">
        <v>14576329.739999998</v>
      </c>
      <c r="AC830" s="159">
        <v>11875708</v>
      </c>
      <c r="AD830" s="159">
        <v>10375708</v>
      </c>
      <c r="AE830" s="159">
        <v>65901695.009999998</v>
      </c>
      <c r="AF830" s="159">
        <v>23922499.050000001</v>
      </c>
      <c r="AG830" s="159">
        <v>270408.44</v>
      </c>
      <c r="AH830" s="159">
        <v>421531.85</v>
      </c>
      <c r="AI830" s="159">
        <v>0</v>
      </c>
      <c r="AJ830" s="159">
        <v>1695.01</v>
      </c>
    </row>
    <row r="831" spans="1:36">
      <c r="A831" s="153">
        <v>12</v>
      </c>
      <c r="B831" s="154">
        <v>6</v>
      </c>
      <c r="C831" s="154">
        <v>17</v>
      </c>
      <c r="D831" s="155">
        <v>2</v>
      </c>
      <c r="E831" s="155" t="s">
        <v>556</v>
      </c>
      <c r="F831" s="156" t="s">
        <v>3818</v>
      </c>
      <c r="G831" s="156" t="s">
        <v>556</v>
      </c>
      <c r="H831" s="156" t="s">
        <v>3836</v>
      </c>
      <c r="I831" s="155">
        <v>1206172</v>
      </c>
      <c r="J831" s="157" t="s">
        <v>2029</v>
      </c>
      <c r="K831" s="157"/>
      <c r="L831" s="155">
        <v>2022</v>
      </c>
      <c r="M831" s="158">
        <v>24106</v>
      </c>
      <c r="N831" s="159">
        <v>167887667.62</v>
      </c>
      <c r="O831" s="159">
        <v>162324749.93000001</v>
      </c>
      <c r="P831" s="159">
        <v>74368905.129999995</v>
      </c>
      <c r="Q831" s="159">
        <v>30615536</v>
      </c>
      <c r="R831" s="159">
        <v>43753369.130000003</v>
      </c>
      <c r="S831" s="159">
        <v>5562917.6900000004</v>
      </c>
      <c r="T831" s="159">
        <v>45136.31</v>
      </c>
      <c r="U831" s="159">
        <v>177153585.59</v>
      </c>
      <c r="V831" s="159">
        <v>133863352.68000001</v>
      </c>
      <c r="W831" s="159">
        <v>39201648.689999998</v>
      </c>
      <c r="X831" s="159">
        <v>409610.86</v>
      </c>
      <c r="Y831" s="159">
        <v>43290232.909999996</v>
      </c>
      <c r="Z831" s="159">
        <v>41914741.43</v>
      </c>
      <c r="AA831" s="159">
        <v>12170823.640000001</v>
      </c>
      <c r="AB831" s="159">
        <v>29743917.789999999</v>
      </c>
      <c r="AC831" s="159">
        <v>2158400</v>
      </c>
      <c r="AD831" s="159">
        <v>2095400</v>
      </c>
      <c r="AE831" s="159">
        <v>37772495.299999997</v>
      </c>
      <c r="AF831" s="159">
        <v>28461397.25</v>
      </c>
      <c r="AG831" s="159">
        <v>1494560.05</v>
      </c>
      <c r="AH831" s="159">
        <v>772360.65</v>
      </c>
      <c r="AI831" s="159">
        <v>0</v>
      </c>
      <c r="AJ831" s="159">
        <v>124.88</v>
      </c>
    </row>
    <row r="832" spans="1:36">
      <c r="A832" s="153">
        <v>12</v>
      </c>
      <c r="B832" s="154">
        <v>7</v>
      </c>
      <c r="C832" s="154">
        <v>1</v>
      </c>
      <c r="D832" s="155">
        <v>1</v>
      </c>
      <c r="E832" s="155" t="s">
        <v>556</v>
      </c>
      <c r="F832" s="156" t="s">
        <v>3837</v>
      </c>
      <c r="G832" s="156" t="s">
        <v>556</v>
      </c>
      <c r="H832" s="156" t="s">
        <v>3838</v>
      </c>
      <c r="I832" s="155">
        <v>1207011</v>
      </c>
      <c r="J832" s="157" t="s">
        <v>2025</v>
      </c>
      <c r="K832" s="157"/>
      <c r="L832" s="155">
        <v>2022</v>
      </c>
      <c r="M832" s="158">
        <v>15028</v>
      </c>
      <c r="N832" s="159">
        <v>113486141.13</v>
      </c>
      <c r="O832" s="159">
        <v>92900240.159999996</v>
      </c>
      <c r="P832" s="159">
        <v>48039886.280000001</v>
      </c>
      <c r="Q832" s="159">
        <v>19765503</v>
      </c>
      <c r="R832" s="159">
        <v>28274383.280000001</v>
      </c>
      <c r="S832" s="159">
        <v>20585900.969999999</v>
      </c>
      <c r="T832" s="159">
        <v>2439119.96</v>
      </c>
      <c r="U832" s="159">
        <v>105729858.52</v>
      </c>
      <c r="V832" s="159">
        <v>83441493.010000005</v>
      </c>
      <c r="W832" s="159">
        <v>33398984.960000001</v>
      </c>
      <c r="X832" s="159">
        <v>620970.23</v>
      </c>
      <c r="Y832" s="159">
        <v>22288365.510000002</v>
      </c>
      <c r="Z832" s="159">
        <v>11087952.029999999</v>
      </c>
      <c r="AA832" s="159">
        <v>6500000</v>
      </c>
      <c r="AB832" s="159">
        <v>4587952.0299999993</v>
      </c>
      <c r="AC832" s="159">
        <v>10000126.73</v>
      </c>
      <c r="AD832" s="159">
        <v>9862107</v>
      </c>
      <c r="AE832" s="159">
        <v>50179792.479999997</v>
      </c>
      <c r="AF832" s="159">
        <v>9458747.1500000004</v>
      </c>
      <c r="AG832" s="159">
        <v>88591.49</v>
      </c>
      <c r="AH832" s="159">
        <v>386167.21</v>
      </c>
      <c r="AI832" s="159">
        <v>0</v>
      </c>
      <c r="AJ832" s="159">
        <v>0</v>
      </c>
    </row>
    <row r="833" spans="1:36">
      <c r="A833" s="153">
        <v>12</v>
      </c>
      <c r="B833" s="154">
        <v>7</v>
      </c>
      <c r="C833" s="154">
        <v>2</v>
      </c>
      <c r="D833" s="155">
        <v>1</v>
      </c>
      <c r="E833" s="155" t="s">
        <v>556</v>
      </c>
      <c r="F833" s="156" t="s">
        <v>3837</v>
      </c>
      <c r="G833" s="156" t="s">
        <v>556</v>
      </c>
      <c r="H833" s="156" t="s">
        <v>3839</v>
      </c>
      <c r="I833" s="155">
        <v>1207021</v>
      </c>
      <c r="J833" s="157" t="s">
        <v>2023</v>
      </c>
      <c r="K833" s="157"/>
      <c r="L833" s="155">
        <v>2022</v>
      </c>
      <c r="M833" s="158">
        <v>7889</v>
      </c>
      <c r="N833" s="159">
        <v>47290689.530000001</v>
      </c>
      <c r="O833" s="159">
        <v>40889907.539999999</v>
      </c>
      <c r="P833" s="159">
        <v>24728235.560000002</v>
      </c>
      <c r="Q833" s="159">
        <v>10309902</v>
      </c>
      <c r="R833" s="159">
        <v>14418333.560000001</v>
      </c>
      <c r="S833" s="159">
        <v>6400781.9900000002</v>
      </c>
      <c r="T833" s="159">
        <v>55744.42</v>
      </c>
      <c r="U833" s="159">
        <v>44191024.57</v>
      </c>
      <c r="V833" s="159">
        <v>37712055.640000001</v>
      </c>
      <c r="W833" s="159">
        <v>13314970.08</v>
      </c>
      <c r="X833" s="159">
        <v>73694.92</v>
      </c>
      <c r="Y833" s="159">
        <v>6478968.9299999997</v>
      </c>
      <c r="Z833" s="159">
        <v>3573939.81</v>
      </c>
      <c r="AA833" s="159">
        <v>100000</v>
      </c>
      <c r="AB833" s="159">
        <v>3473939.81</v>
      </c>
      <c r="AC833" s="159">
        <v>622000</v>
      </c>
      <c r="AD833" s="159">
        <v>622000</v>
      </c>
      <c r="AE833" s="159">
        <v>4110500</v>
      </c>
      <c r="AF833" s="159">
        <v>3177851.9</v>
      </c>
      <c r="AG833" s="159">
        <v>38061.089999999997</v>
      </c>
      <c r="AH833" s="159">
        <v>172460.53</v>
      </c>
      <c r="AI833" s="159">
        <v>0</v>
      </c>
      <c r="AJ833" s="159">
        <v>0</v>
      </c>
    </row>
    <row r="834" spans="1:36">
      <c r="A834" s="153">
        <v>12</v>
      </c>
      <c r="B834" s="154">
        <v>7</v>
      </c>
      <c r="C834" s="154">
        <v>3</v>
      </c>
      <c r="D834" s="155">
        <v>2</v>
      </c>
      <c r="E834" s="155" t="s">
        <v>556</v>
      </c>
      <c r="F834" s="156" t="s">
        <v>3840</v>
      </c>
      <c r="G834" s="156" t="s">
        <v>556</v>
      </c>
      <c r="H834" s="156" t="s">
        <v>3841</v>
      </c>
      <c r="I834" s="155">
        <v>1207032</v>
      </c>
      <c r="J834" s="157" t="s">
        <v>560</v>
      </c>
      <c r="K834" s="157"/>
      <c r="L834" s="155">
        <v>2022</v>
      </c>
      <c r="M834" s="158">
        <v>10033</v>
      </c>
      <c r="N834" s="159">
        <v>72447130.319999993</v>
      </c>
      <c r="O834" s="159">
        <v>57365725.579999998</v>
      </c>
      <c r="P834" s="159">
        <v>45161274.079999998</v>
      </c>
      <c r="Q834" s="159">
        <v>23851832</v>
      </c>
      <c r="R834" s="159">
        <v>21309442.079999998</v>
      </c>
      <c r="S834" s="159">
        <v>15081404.74</v>
      </c>
      <c r="T834" s="159">
        <v>37192.01</v>
      </c>
      <c r="U834" s="159">
        <v>63268847.780000001</v>
      </c>
      <c r="V834" s="159">
        <v>53588338.640000001</v>
      </c>
      <c r="W834" s="159">
        <v>21529935.949999999</v>
      </c>
      <c r="X834" s="159">
        <v>252510.23</v>
      </c>
      <c r="Y834" s="159">
        <v>9680509.1400000006</v>
      </c>
      <c r="Z834" s="159">
        <v>5914988.1699999999</v>
      </c>
      <c r="AA834" s="159">
        <v>2180534.73</v>
      </c>
      <c r="AB834" s="159">
        <v>3734453.44</v>
      </c>
      <c r="AC834" s="159">
        <v>1926961</v>
      </c>
      <c r="AD834" s="159">
        <v>1888829</v>
      </c>
      <c r="AE834" s="159">
        <v>19508789.73</v>
      </c>
      <c r="AF834" s="159">
        <v>3777386.94</v>
      </c>
      <c r="AG834" s="159">
        <v>0</v>
      </c>
      <c r="AH834" s="159">
        <v>68756.800000000003</v>
      </c>
      <c r="AI834" s="159">
        <v>0</v>
      </c>
      <c r="AJ834" s="159">
        <v>0</v>
      </c>
    </row>
    <row r="835" spans="1:36">
      <c r="A835" s="153">
        <v>12</v>
      </c>
      <c r="B835" s="154">
        <v>7</v>
      </c>
      <c r="C835" s="154">
        <v>4</v>
      </c>
      <c r="D835" s="155">
        <v>2</v>
      </c>
      <c r="E835" s="155" t="s">
        <v>556</v>
      </c>
      <c r="F835" s="156" t="s">
        <v>3840</v>
      </c>
      <c r="G835" s="156" t="s">
        <v>556</v>
      </c>
      <c r="H835" s="156" t="s">
        <v>3842</v>
      </c>
      <c r="I835" s="155">
        <v>1207042</v>
      </c>
      <c r="J835" s="157" t="s">
        <v>2028</v>
      </c>
      <c r="K835" s="157"/>
      <c r="L835" s="155">
        <v>2022</v>
      </c>
      <c r="M835" s="158">
        <v>8733</v>
      </c>
      <c r="N835" s="159">
        <v>70753372.870000005</v>
      </c>
      <c r="O835" s="159">
        <v>51023084.259999998</v>
      </c>
      <c r="P835" s="159">
        <v>37124456.379999995</v>
      </c>
      <c r="Q835" s="159">
        <v>17412908</v>
      </c>
      <c r="R835" s="159">
        <v>19711548.379999999</v>
      </c>
      <c r="S835" s="159">
        <v>19730288.609999999</v>
      </c>
      <c r="T835" s="159">
        <v>0</v>
      </c>
      <c r="U835" s="159">
        <v>68009117.950000003</v>
      </c>
      <c r="V835" s="159">
        <v>46073799.659999996</v>
      </c>
      <c r="W835" s="159">
        <v>16379546.92</v>
      </c>
      <c r="X835" s="159">
        <v>401303.93</v>
      </c>
      <c r="Y835" s="159">
        <v>21935318.289999999</v>
      </c>
      <c r="Z835" s="159">
        <v>24759476.280000001</v>
      </c>
      <c r="AA835" s="159">
        <v>22197010.23</v>
      </c>
      <c r="AB835" s="159">
        <v>2562466.0500000007</v>
      </c>
      <c r="AC835" s="159">
        <v>18184769.91</v>
      </c>
      <c r="AD835" s="159">
        <v>18184769.91</v>
      </c>
      <c r="AE835" s="159">
        <v>29199581.460000001</v>
      </c>
      <c r="AF835" s="159">
        <v>4949284.5999999996</v>
      </c>
      <c r="AG835" s="159">
        <v>33917.97</v>
      </c>
      <c r="AH835" s="159">
        <v>334048.53999999998</v>
      </c>
      <c r="AI835" s="159">
        <v>0</v>
      </c>
      <c r="AJ835" s="159">
        <v>0</v>
      </c>
    </row>
    <row r="836" spans="1:36">
      <c r="A836" s="153">
        <v>12</v>
      </c>
      <c r="B836" s="154">
        <v>7</v>
      </c>
      <c r="C836" s="154">
        <v>5</v>
      </c>
      <c r="D836" s="155">
        <v>2</v>
      </c>
      <c r="E836" s="155" t="s">
        <v>556</v>
      </c>
      <c r="F836" s="156" t="s">
        <v>3840</v>
      </c>
      <c r="G836" s="156" t="s">
        <v>556</v>
      </c>
      <c r="H836" s="156" t="s">
        <v>3843</v>
      </c>
      <c r="I836" s="155">
        <v>1207052</v>
      </c>
      <c r="J836" s="157" t="s">
        <v>2027</v>
      </c>
      <c r="K836" s="157"/>
      <c r="L836" s="155">
        <v>2022</v>
      </c>
      <c r="M836" s="158">
        <v>7888</v>
      </c>
      <c r="N836" s="159">
        <v>51340197.350000001</v>
      </c>
      <c r="O836" s="159">
        <v>44953581.490000002</v>
      </c>
      <c r="P836" s="159">
        <v>35393381.810000002</v>
      </c>
      <c r="Q836" s="159">
        <v>19026082</v>
      </c>
      <c r="R836" s="159">
        <v>16367299.810000001</v>
      </c>
      <c r="S836" s="159">
        <v>6386615.8600000003</v>
      </c>
      <c r="T836" s="159">
        <v>581510</v>
      </c>
      <c r="U836" s="159">
        <v>45377983.390000001</v>
      </c>
      <c r="V836" s="159">
        <v>40592710.509999998</v>
      </c>
      <c r="W836" s="159">
        <v>16124363.49</v>
      </c>
      <c r="X836" s="159">
        <v>44771.4</v>
      </c>
      <c r="Y836" s="159">
        <v>4785272.88</v>
      </c>
      <c r="Z836" s="159">
        <v>1853749.68</v>
      </c>
      <c r="AA836" s="159">
        <v>0</v>
      </c>
      <c r="AB836" s="159">
        <v>1853749.68</v>
      </c>
      <c r="AC836" s="159">
        <v>1400000</v>
      </c>
      <c r="AD836" s="159">
        <v>1400000</v>
      </c>
      <c r="AE836" s="159">
        <v>3500000</v>
      </c>
      <c r="AF836" s="159">
        <v>4360870.9800000004</v>
      </c>
      <c r="AG836" s="159">
        <v>0</v>
      </c>
      <c r="AH836" s="159">
        <v>0</v>
      </c>
      <c r="AI836" s="159">
        <v>0</v>
      </c>
      <c r="AJ836" s="159">
        <v>0</v>
      </c>
    </row>
    <row r="837" spans="1:36">
      <c r="A837" s="153">
        <v>12</v>
      </c>
      <c r="B837" s="154">
        <v>7</v>
      </c>
      <c r="C837" s="154">
        <v>6</v>
      </c>
      <c r="D837" s="155">
        <v>2</v>
      </c>
      <c r="E837" s="155" t="s">
        <v>556</v>
      </c>
      <c r="F837" s="156" t="s">
        <v>3840</v>
      </c>
      <c r="G837" s="156" t="s">
        <v>556</v>
      </c>
      <c r="H837" s="156" t="s">
        <v>3844</v>
      </c>
      <c r="I837" s="155">
        <v>1207062</v>
      </c>
      <c r="J837" s="157" t="s">
        <v>2026</v>
      </c>
      <c r="K837" s="157"/>
      <c r="L837" s="155">
        <v>2022</v>
      </c>
      <c r="M837" s="158">
        <v>8169</v>
      </c>
      <c r="N837" s="159">
        <v>62369514.740000002</v>
      </c>
      <c r="O837" s="159">
        <v>53934822.329999998</v>
      </c>
      <c r="P837" s="159">
        <v>41172943.829999998</v>
      </c>
      <c r="Q837" s="159">
        <v>18816791</v>
      </c>
      <c r="R837" s="159">
        <v>22356152.829999998</v>
      </c>
      <c r="S837" s="159">
        <v>8434692.4100000001</v>
      </c>
      <c r="T837" s="159">
        <v>7700</v>
      </c>
      <c r="U837" s="159">
        <v>55813002.850000001</v>
      </c>
      <c r="V837" s="159">
        <v>49429272.780000001</v>
      </c>
      <c r="W837" s="159">
        <v>18952567.120000001</v>
      </c>
      <c r="X837" s="159">
        <v>137741.87</v>
      </c>
      <c r="Y837" s="159">
        <v>6383730.0700000003</v>
      </c>
      <c r="Z837" s="159">
        <v>5382519.4500000002</v>
      </c>
      <c r="AA837" s="159">
        <v>0</v>
      </c>
      <c r="AB837" s="159">
        <v>5382519.4500000002</v>
      </c>
      <c r="AC837" s="159">
        <v>1413500</v>
      </c>
      <c r="AD837" s="159">
        <v>1413500</v>
      </c>
      <c r="AE837" s="159">
        <v>8987925.4000000004</v>
      </c>
      <c r="AF837" s="159">
        <v>4505549.55</v>
      </c>
      <c r="AG837" s="159">
        <v>1913544.55</v>
      </c>
      <c r="AH837" s="159">
        <v>1626554.24</v>
      </c>
      <c r="AI837" s="159">
        <v>0</v>
      </c>
      <c r="AJ837" s="159">
        <v>0</v>
      </c>
    </row>
    <row r="838" spans="1:36">
      <c r="A838" s="153">
        <v>12</v>
      </c>
      <c r="B838" s="154">
        <v>7</v>
      </c>
      <c r="C838" s="154">
        <v>7</v>
      </c>
      <c r="D838" s="155">
        <v>2</v>
      </c>
      <c r="E838" s="155" t="s">
        <v>556</v>
      </c>
      <c r="F838" s="156" t="s">
        <v>3840</v>
      </c>
      <c r="G838" s="156" t="s">
        <v>556</v>
      </c>
      <c r="H838" s="156" t="s">
        <v>3845</v>
      </c>
      <c r="I838" s="155">
        <v>1207072</v>
      </c>
      <c r="J838" s="157" t="s">
        <v>2025</v>
      </c>
      <c r="K838" s="157"/>
      <c r="L838" s="155">
        <v>2022</v>
      </c>
      <c r="M838" s="158">
        <v>25855</v>
      </c>
      <c r="N838" s="159">
        <v>167465959.65000001</v>
      </c>
      <c r="O838" s="159">
        <v>141830770.15000001</v>
      </c>
      <c r="P838" s="159">
        <v>104930005.91</v>
      </c>
      <c r="Q838" s="159">
        <v>48647732</v>
      </c>
      <c r="R838" s="159">
        <v>56282273.909999996</v>
      </c>
      <c r="S838" s="159">
        <v>25635189.5</v>
      </c>
      <c r="T838" s="159">
        <v>12310.16</v>
      </c>
      <c r="U838" s="159">
        <v>136196433.02000001</v>
      </c>
      <c r="V838" s="159">
        <v>120636388.18000001</v>
      </c>
      <c r="W838" s="159">
        <v>38006885.380000003</v>
      </c>
      <c r="X838" s="159">
        <v>487834.7</v>
      </c>
      <c r="Y838" s="159">
        <v>15560044.84</v>
      </c>
      <c r="Z838" s="159">
        <v>18378212.079999998</v>
      </c>
      <c r="AA838" s="159">
        <v>2945371</v>
      </c>
      <c r="AB838" s="159">
        <v>15432841.079999998</v>
      </c>
      <c r="AC838" s="159">
        <v>8182912.7000000002</v>
      </c>
      <c r="AD838" s="159">
        <v>8145371</v>
      </c>
      <c r="AE838" s="159">
        <v>32600000</v>
      </c>
      <c r="AF838" s="159">
        <v>21194381.969999999</v>
      </c>
      <c r="AG838" s="159">
        <v>575065.12</v>
      </c>
      <c r="AH838" s="159">
        <v>576812.46</v>
      </c>
      <c r="AI838" s="159">
        <v>0</v>
      </c>
      <c r="AJ838" s="159">
        <v>0</v>
      </c>
    </row>
    <row r="839" spans="1:36">
      <c r="A839" s="153">
        <v>12</v>
      </c>
      <c r="B839" s="154">
        <v>7</v>
      </c>
      <c r="C839" s="154">
        <v>8</v>
      </c>
      <c r="D839" s="155">
        <v>2</v>
      </c>
      <c r="E839" s="155" t="s">
        <v>556</v>
      </c>
      <c r="F839" s="156" t="s">
        <v>3840</v>
      </c>
      <c r="G839" s="156" t="s">
        <v>556</v>
      </c>
      <c r="H839" s="156" t="s">
        <v>3846</v>
      </c>
      <c r="I839" s="155">
        <v>1207082</v>
      </c>
      <c r="J839" s="157" t="s">
        <v>2024</v>
      </c>
      <c r="K839" s="157"/>
      <c r="L839" s="155">
        <v>2022</v>
      </c>
      <c r="M839" s="158">
        <v>10158</v>
      </c>
      <c r="N839" s="159">
        <v>76118684.629999995</v>
      </c>
      <c r="O839" s="159">
        <v>60935922.159999996</v>
      </c>
      <c r="P839" s="159">
        <v>49414260.359999999</v>
      </c>
      <c r="Q839" s="159">
        <v>24442971</v>
      </c>
      <c r="R839" s="159">
        <v>24971289.359999999</v>
      </c>
      <c r="S839" s="159">
        <v>15182762.470000001</v>
      </c>
      <c r="T839" s="159">
        <v>0</v>
      </c>
      <c r="U839" s="159">
        <v>64675505.380000003</v>
      </c>
      <c r="V839" s="159">
        <v>58075224.789999999</v>
      </c>
      <c r="W839" s="159">
        <v>19502055.539999999</v>
      </c>
      <c r="X839" s="159">
        <v>8239.1299999999992</v>
      </c>
      <c r="Y839" s="159">
        <v>6600280.5899999999</v>
      </c>
      <c r="Z839" s="159">
        <v>7213090.1200000001</v>
      </c>
      <c r="AA839" s="159">
        <v>141599.57999999999</v>
      </c>
      <c r="AB839" s="159">
        <v>7071490.54</v>
      </c>
      <c r="AC839" s="159">
        <v>95853</v>
      </c>
      <c r="AD839" s="159">
        <v>95853</v>
      </c>
      <c r="AE839" s="159">
        <v>644707.75</v>
      </c>
      <c r="AF839" s="159">
        <v>2860697.37</v>
      </c>
      <c r="AG839" s="159">
        <v>722913.92</v>
      </c>
      <c r="AH839" s="159">
        <v>884445.62</v>
      </c>
      <c r="AI839" s="159">
        <v>0</v>
      </c>
      <c r="AJ839" s="159">
        <v>0</v>
      </c>
    </row>
    <row r="840" spans="1:36">
      <c r="A840" s="153">
        <v>12</v>
      </c>
      <c r="B840" s="154">
        <v>7</v>
      </c>
      <c r="C840" s="154">
        <v>9</v>
      </c>
      <c r="D840" s="155">
        <v>2</v>
      </c>
      <c r="E840" s="155" t="s">
        <v>556</v>
      </c>
      <c r="F840" s="156" t="s">
        <v>3840</v>
      </c>
      <c r="G840" s="156" t="s">
        <v>556</v>
      </c>
      <c r="H840" s="156" t="s">
        <v>3847</v>
      </c>
      <c r="I840" s="155">
        <v>1207092</v>
      </c>
      <c r="J840" s="157" t="s">
        <v>2023</v>
      </c>
      <c r="K840" s="157"/>
      <c r="L840" s="155">
        <v>2022</v>
      </c>
      <c r="M840" s="158">
        <v>17599</v>
      </c>
      <c r="N840" s="159">
        <v>110727971.52</v>
      </c>
      <c r="O840" s="159">
        <v>96005138</v>
      </c>
      <c r="P840" s="159">
        <v>76609707.270000011</v>
      </c>
      <c r="Q840" s="159">
        <v>38598178</v>
      </c>
      <c r="R840" s="159">
        <v>38011529.270000003</v>
      </c>
      <c r="S840" s="159">
        <v>14722833.52</v>
      </c>
      <c r="T840" s="159">
        <v>129560.66</v>
      </c>
      <c r="U840" s="159">
        <v>93489705.859999999</v>
      </c>
      <c r="V840" s="159">
        <v>84708048.390000001</v>
      </c>
      <c r="W840" s="159">
        <v>31607631.530000001</v>
      </c>
      <c r="X840" s="159">
        <v>321148.40999999997</v>
      </c>
      <c r="Y840" s="159">
        <v>8781657.4700000007</v>
      </c>
      <c r="Z840" s="159">
        <v>9520432.3399999999</v>
      </c>
      <c r="AA840" s="159">
        <v>0</v>
      </c>
      <c r="AB840" s="159">
        <v>9520432.3399999999</v>
      </c>
      <c r="AC840" s="159">
        <v>4584938.5999999996</v>
      </c>
      <c r="AD840" s="159">
        <v>3865774.6</v>
      </c>
      <c r="AE840" s="159">
        <v>12650270.970000001</v>
      </c>
      <c r="AF840" s="159">
        <v>11297089.609999999</v>
      </c>
      <c r="AG840" s="159">
        <v>915984.22</v>
      </c>
      <c r="AH840" s="159">
        <v>908171.93</v>
      </c>
      <c r="AI840" s="159">
        <v>0</v>
      </c>
      <c r="AJ840" s="159">
        <v>0</v>
      </c>
    </row>
    <row r="841" spans="1:36">
      <c r="A841" s="153">
        <v>12</v>
      </c>
      <c r="B841" s="154">
        <v>7</v>
      </c>
      <c r="C841" s="154">
        <v>10</v>
      </c>
      <c r="D841" s="155">
        <v>2</v>
      </c>
      <c r="E841" s="155" t="s">
        <v>556</v>
      </c>
      <c r="F841" s="156" t="s">
        <v>3840</v>
      </c>
      <c r="G841" s="156" t="s">
        <v>556</v>
      </c>
      <c r="H841" s="156" t="s">
        <v>3848</v>
      </c>
      <c r="I841" s="155">
        <v>1207102</v>
      </c>
      <c r="J841" s="157" t="s">
        <v>2022</v>
      </c>
      <c r="K841" s="157"/>
      <c r="L841" s="155">
        <v>2022</v>
      </c>
      <c r="M841" s="158">
        <v>7399</v>
      </c>
      <c r="N841" s="159">
        <v>51305501.700000003</v>
      </c>
      <c r="O841" s="159">
        <v>42816509.539999999</v>
      </c>
      <c r="P841" s="159">
        <v>34010497.289999999</v>
      </c>
      <c r="Q841" s="159">
        <v>17988342</v>
      </c>
      <c r="R841" s="159">
        <v>16022155.289999999</v>
      </c>
      <c r="S841" s="159">
        <v>8488992.1600000001</v>
      </c>
      <c r="T841" s="159">
        <v>81916.679999999993</v>
      </c>
      <c r="U841" s="159">
        <v>41994824.789999999</v>
      </c>
      <c r="V841" s="159">
        <v>39227892.659999996</v>
      </c>
      <c r="W841" s="159">
        <v>16555946.67</v>
      </c>
      <c r="X841" s="159">
        <v>100370.59</v>
      </c>
      <c r="Y841" s="159">
        <v>2766932.13</v>
      </c>
      <c r="Z841" s="159">
        <v>4686599.8899999997</v>
      </c>
      <c r="AA841" s="159">
        <v>2328140</v>
      </c>
      <c r="AB841" s="159">
        <v>2358459.8899999997</v>
      </c>
      <c r="AC841" s="159">
        <v>1196672.27</v>
      </c>
      <c r="AD841" s="159">
        <v>1196672.27</v>
      </c>
      <c r="AE841" s="159">
        <v>8512885.4299999997</v>
      </c>
      <c r="AF841" s="159">
        <v>3588616.88</v>
      </c>
      <c r="AG841" s="159">
        <v>0</v>
      </c>
      <c r="AH841" s="159">
        <v>0</v>
      </c>
      <c r="AI841" s="159">
        <v>0</v>
      </c>
      <c r="AJ841" s="159">
        <v>0</v>
      </c>
    </row>
    <row r="842" spans="1:36">
      <c r="A842" s="153">
        <v>12</v>
      </c>
      <c r="B842" s="154">
        <v>7</v>
      </c>
      <c r="C842" s="154">
        <v>11</v>
      </c>
      <c r="D842" s="155">
        <v>2</v>
      </c>
      <c r="E842" s="155" t="s">
        <v>556</v>
      </c>
      <c r="F842" s="156" t="s">
        <v>3840</v>
      </c>
      <c r="G842" s="156" t="s">
        <v>556</v>
      </c>
      <c r="H842" s="156" t="s">
        <v>3849</v>
      </c>
      <c r="I842" s="155">
        <v>1207112</v>
      </c>
      <c r="J842" s="157" t="s">
        <v>2021</v>
      </c>
      <c r="K842" s="157"/>
      <c r="L842" s="155">
        <v>2022</v>
      </c>
      <c r="M842" s="158">
        <v>6826</v>
      </c>
      <c r="N842" s="159">
        <v>44001518.43</v>
      </c>
      <c r="O842" s="159">
        <v>40352465.880000003</v>
      </c>
      <c r="P842" s="159">
        <v>32701731.189999998</v>
      </c>
      <c r="Q842" s="159">
        <v>16503673</v>
      </c>
      <c r="R842" s="159">
        <v>16198058.189999999</v>
      </c>
      <c r="S842" s="159">
        <v>3649052.55</v>
      </c>
      <c r="T842" s="159">
        <v>5284.55</v>
      </c>
      <c r="U842" s="159">
        <v>41814468.93</v>
      </c>
      <c r="V842" s="159">
        <v>36140499.829999998</v>
      </c>
      <c r="W842" s="159">
        <v>12905274.880000001</v>
      </c>
      <c r="X842" s="159">
        <v>138340.53</v>
      </c>
      <c r="Y842" s="159">
        <v>5673969.0999999996</v>
      </c>
      <c r="Z842" s="159">
        <v>5881791.2000000002</v>
      </c>
      <c r="AA842" s="159">
        <v>0</v>
      </c>
      <c r="AB842" s="159">
        <v>5881791.2000000002</v>
      </c>
      <c r="AC842" s="159">
        <v>1500000</v>
      </c>
      <c r="AD842" s="159">
        <v>1500000</v>
      </c>
      <c r="AE842" s="159">
        <v>4224563</v>
      </c>
      <c r="AF842" s="159">
        <v>4211966.05</v>
      </c>
      <c r="AG842" s="159">
        <v>57560.49</v>
      </c>
      <c r="AH842" s="159">
        <v>57560.49</v>
      </c>
      <c r="AI842" s="159">
        <v>0</v>
      </c>
      <c r="AJ842" s="159">
        <v>0</v>
      </c>
    </row>
    <row r="843" spans="1:36">
      <c r="A843" s="153">
        <v>12</v>
      </c>
      <c r="B843" s="154">
        <v>7</v>
      </c>
      <c r="C843" s="154">
        <v>12</v>
      </c>
      <c r="D843" s="155">
        <v>2</v>
      </c>
      <c r="E843" s="155" t="s">
        <v>556</v>
      </c>
      <c r="F843" s="156" t="s">
        <v>3840</v>
      </c>
      <c r="G843" s="156" t="s">
        <v>556</v>
      </c>
      <c r="H843" s="156" t="s">
        <v>3850</v>
      </c>
      <c r="I843" s="155">
        <v>1207122</v>
      </c>
      <c r="J843" s="157" t="s">
        <v>2020</v>
      </c>
      <c r="K843" s="157"/>
      <c r="L843" s="155">
        <v>2022</v>
      </c>
      <c r="M843" s="158">
        <v>6594</v>
      </c>
      <c r="N843" s="159">
        <v>42015701.109999999</v>
      </c>
      <c r="O843" s="159">
        <v>36795946.93</v>
      </c>
      <c r="P843" s="159">
        <v>23909120.759999998</v>
      </c>
      <c r="Q843" s="159">
        <v>11351441</v>
      </c>
      <c r="R843" s="159">
        <v>12557679.76</v>
      </c>
      <c r="S843" s="159">
        <v>5219754.18</v>
      </c>
      <c r="T843" s="159">
        <v>58809.32</v>
      </c>
      <c r="U843" s="159">
        <v>38410486.329999998</v>
      </c>
      <c r="V843" s="159">
        <v>32780558.920000002</v>
      </c>
      <c r="W843" s="159">
        <v>11293930.43</v>
      </c>
      <c r="X843" s="159">
        <v>84492.03</v>
      </c>
      <c r="Y843" s="159">
        <v>5629927.4100000001</v>
      </c>
      <c r="Z843" s="159">
        <v>3145810</v>
      </c>
      <c r="AA843" s="159">
        <v>1758347</v>
      </c>
      <c r="AB843" s="159">
        <v>1387463</v>
      </c>
      <c r="AC843" s="159">
        <v>1062000</v>
      </c>
      <c r="AD843" s="159">
        <v>1062000</v>
      </c>
      <c r="AE843" s="159">
        <v>7162176</v>
      </c>
      <c r="AF843" s="159">
        <v>4015388.01</v>
      </c>
      <c r="AG843" s="159">
        <v>0</v>
      </c>
      <c r="AH843" s="159">
        <v>14142.62</v>
      </c>
      <c r="AI843" s="159">
        <v>0</v>
      </c>
      <c r="AJ843" s="159">
        <v>0</v>
      </c>
    </row>
    <row r="844" spans="1:36">
      <c r="A844" s="153">
        <v>12</v>
      </c>
      <c r="B844" s="154">
        <v>8</v>
      </c>
      <c r="C844" s="154">
        <v>1</v>
      </c>
      <c r="D844" s="155">
        <v>2</v>
      </c>
      <c r="E844" s="155" t="s">
        <v>556</v>
      </c>
      <c r="F844" s="156" t="s">
        <v>3851</v>
      </c>
      <c r="G844" s="156" t="s">
        <v>556</v>
      </c>
      <c r="H844" s="156" t="s">
        <v>3852</v>
      </c>
      <c r="I844" s="155">
        <v>1208012</v>
      </c>
      <c r="J844" s="157" t="s">
        <v>2019</v>
      </c>
      <c r="K844" s="157"/>
      <c r="L844" s="155">
        <v>2022</v>
      </c>
      <c r="M844" s="158">
        <v>7358</v>
      </c>
      <c r="N844" s="159">
        <v>42007693.43</v>
      </c>
      <c r="O844" s="159">
        <v>35838331.170000002</v>
      </c>
      <c r="P844" s="159">
        <v>24351121.600000001</v>
      </c>
      <c r="Q844" s="159">
        <v>13158091</v>
      </c>
      <c r="R844" s="159">
        <v>11193030.6</v>
      </c>
      <c r="S844" s="159">
        <v>6169362.2599999998</v>
      </c>
      <c r="T844" s="159">
        <v>62500</v>
      </c>
      <c r="U844" s="159">
        <v>37130431.090000004</v>
      </c>
      <c r="V844" s="159">
        <v>32523555.66</v>
      </c>
      <c r="W844" s="159">
        <v>11522421.210000001</v>
      </c>
      <c r="X844" s="159">
        <v>58252.41</v>
      </c>
      <c r="Y844" s="159">
        <v>4606875.43</v>
      </c>
      <c r="Z844" s="159">
        <v>7703111.2800000003</v>
      </c>
      <c r="AA844" s="159">
        <v>0</v>
      </c>
      <c r="AB844" s="159">
        <v>7703111.2800000003</v>
      </c>
      <c r="AC844" s="159">
        <v>1124954.4099999999</v>
      </c>
      <c r="AD844" s="159">
        <v>958790.41</v>
      </c>
      <c r="AE844" s="159">
        <v>3174032.59</v>
      </c>
      <c r="AF844" s="159">
        <v>3314775.51</v>
      </c>
      <c r="AG844" s="159">
        <v>49999.519999999997</v>
      </c>
      <c r="AH844" s="159">
        <v>183068.48</v>
      </c>
      <c r="AI844" s="159">
        <v>0</v>
      </c>
      <c r="AJ844" s="159">
        <v>0</v>
      </c>
    </row>
    <row r="845" spans="1:36">
      <c r="A845" s="153">
        <v>12</v>
      </c>
      <c r="B845" s="154">
        <v>8</v>
      </c>
      <c r="C845" s="154">
        <v>2</v>
      </c>
      <c r="D845" s="155">
        <v>2</v>
      </c>
      <c r="E845" s="155" t="s">
        <v>556</v>
      </c>
      <c r="F845" s="156" t="s">
        <v>3851</v>
      </c>
      <c r="G845" s="156" t="s">
        <v>556</v>
      </c>
      <c r="H845" s="156" t="s">
        <v>3853</v>
      </c>
      <c r="I845" s="155">
        <v>1208022</v>
      </c>
      <c r="J845" s="157" t="s">
        <v>2018</v>
      </c>
      <c r="K845" s="157"/>
      <c r="L845" s="155">
        <v>2022</v>
      </c>
      <c r="M845" s="158">
        <v>6034</v>
      </c>
      <c r="N845" s="159">
        <v>35979756.969999999</v>
      </c>
      <c r="O845" s="159">
        <v>29244066.27</v>
      </c>
      <c r="P845" s="159">
        <v>19910705.23</v>
      </c>
      <c r="Q845" s="159">
        <v>10749866</v>
      </c>
      <c r="R845" s="159">
        <v>9160839.2300000004</v>
      </c>
      <c r="S845" s="159">
        <v>6735690.7000000002</v>
      </c>
      <c r="T845" s="159">
        <v>164269.01999999999</v>
      </c>
      <c r="U845" s="159">
        <v>31514156.890000001</v>
      </c>
      <c r="V845" s="159">
        <v>25042839.059999999</v>
      </c>
      <c r="W845" s="159">
        <v>9355194.2799999993</v>
      </c>
      <c r="X845" s="159">
        <v>74997.47</v>
      </c>
      <c r="Y845" s="159">
        <v>6471317.8300000001</v>
      </c>
      <c r="Z845" s="159">
        <v>3887346.18</v>
      </c>
      <c r="AA845" s="159">
        <v>0</v>
      </c>
      <c r="AB845" s="159">
        <v>3887346.18</v>
      </c>
      <c r="AC845" s="159">
        <v>1253964.0900000001</v>
      </c>
      <c r="AD845" s="159">
        <v>1253964.0900000001</v>
      </c>
      <c r="AE845" s="159">
        <v>4286470.62</v>
      </c>
      <c r="AF845" s="159">
        <v>4201227.21</v>
      </c>
      <c r="AG845" s="159">
        <v>0</v>
      </c>
      <c r="AH845" s="159">
        <v>40604.49</v>
      </c>
      <c r="AI845" s="159">
        <v>0</v>
      </c>
      <c r="AJ845" s="159">
        <v>0</v>
      </c>
    </row>
    <row r="846" spans="1:36">
      <c r="A846" s="153">
        <v>12</v>
      </c>
      <c r="B846" s="154">
        <v>8</v>
      </c>
      <c r="C846" s="154">
        <v>3</v>
      </c>
      <c r="D846" s="155">
        <v>2</v>
      </c>
      <c r="E846" s="155" t="s">
        <v>556</v>
      </c>
      <c r="F846" s="156" t="s">
        <v>3851</v>
      </c>
      <c r="G846" s="156" t="s">
        <v>556</v>
      </c>
      <c r="H846" s="156" t="s">
        <v>3854</v>
      </c>
      <c r="I846" s="155">
        <v>1208032</v>
      </c>
      <c r="J846" s="157" t="s">
        <v>2017</v>
      </c>
      <c r="K846" s="157"/>
      <c r="L846" s="155">
        <v>2022</v>
      </c>
      <c r="M846" s="158">
        <v>4550</v>
      </c>
      <c r="N846" s="159">
        <v>27451304.199999999</v>
      </c>
      <c r="O846" s="159">
        <v>21827865.780000001</v>
      </c>
      <c r="P846" s="159">
        <v>15752813.870000001</v>
      </c>
      <c r="Q846" s="159">
        <v>8470931</v>
      </c>
      <c r="R846" s="159">
        <v>7281882.8700000001</v>
      </c>
      <c r="S846" s="159">
        <v>5623438.4199999999</v>
      </c>
      <c r="T846" s="159">
        <v>2166.8200000000002</v>
      </c>
      <c r="U846" s="159">
        <v>20965309</v>
      </c>
      <c r="V846" s="159">
        <v>19530861.170000002</v>
      </c>
      <c r="W846" s="159">
        <v>7365122.1600000001</v>
      </c>
      <c r="X846" s="159">
        <v>120447.56</v>
      </c>
      <c r="Y846" s="159">
        <v>1434447.83</v>
      </c>
      <c r="Z846" s="159">
        <v>3715767.93</v>
      </c>
      <c r="AA846" s="159">
        <v>0</v>
      </c>
      <c r="AB846" s="159">
        <v>3715767.93</v>
      </c>
      <c r="AC846" s="159">
        <v>531144</v>
      </c>
      <c r="AD846" s="159">
        <v>381144</v>
      </c>
      <c r="AE846" s="159">
        <v>4783071</v>
      </c>
      <c r="AF846" s="159">
        <v>2297004.61</v>
      </c>
      <c r="AG846" s="159">
        <v>0</v>
      </c>
      <c r="AH846" s="159">
        <v>25660.31</v>
      </c>
      <c r="AI846" s="159">
        <v>0</v>
      </c>
      <c r="AJ846" s="159">
        <v>0</v>
      </c>
    </row>
    <row r="847" spans="1:36">
      <c r="A847" s="153">
        <v>12</v>
      </c>
      <c r="B847" s="154">
        <v>8</v>
      </c>
      <c r="C847" s="154">
        <v>4</v>
      </c>
      <c r="D847" s="155">
        <v>2</v>
      </c>
      <c r="E847" s="155" t="s">
        <v>556</v>
      </c>
      <c r="F847" s="156" t="s">
        <v>3851</v>
      </c>
      <c r="G847" s="156" t="s">
        <v>556</v>
      </c>
      <c r="H847" s="156" t="s">
        <v>3855</v>
      </c>
      <c r="I847" s="155">
        <v>1208042</v>
      </c>
      <c r="J847" s="157" t="s">
        <v>2016</v>
      </c>
      <c r="K847" s="157"/>
      <c r="L847" s="155">
        <v>2022</v>
      </c>
      <c r="M847" s="158">
        <v>5020</v>
      </c>
      <c r="N847" s="159">
        <v>33841616.950000003</v>
      </c>
      <c r="O847" s="159">
        <v>29220012.850000001</v>
      </c>
      <c r="P847" s="159">
        <v>20131742.630000003</v>
      </c>
      <c r="Q847" s="159">
        <v>9426433</v>
      </c>
      <c r="R847" s="159">
        <v>10705309.630000001</v>
      </c>
      <c r="S847" s="159">
        <v>4621604.0999999996</v>
      </c>
      <c r="T847" s="159">
        <v>47290.38</v>
      </c>
      <c r="U847" s="159">
        <v>30678557.859999999</v>
      </c>
      <c r="V847" s="159">
        <v>25482274</v>
      </c>
      <c r="W847" s="159">
        <v>10117791.189999999</v>
      </c>
      <c r="X847" s="159">
        <v>144750</v>
      </c>
      <c r="Y847" s="159">
        <v>5196283.8600000003</v>
      </c>
      <c r="Z847" s="159">
        <v>3361427.48</v>
      </c>
      <c r="AA847" s="159">
        <v>1194466.6200000001</v>
      </c>
      <c r="AB847" s="159">
        <v>2166960.86</v>
      </c>
      <c r="AC847" s="159">
        <v>0</v>
      </c>
      <c r="AD847" s="159">
        <v>0</v>
      </c>
      <c r="AE847" s="159">
        <v>11694466.619999999</v>
      </c>
      <c r="AF847" s="159">
        <v>3737738.85</v>
      </c>
      <c r="AG847" s="159">
        <v>570123.92000000004</v>
      </c>
      <c r="AH847" s="159">
        <v>589932.79</v>
      </c>
      <c r="AI847" s="159">
        <v>0</v>
      </c>
      <c r="AJ847" s="159">
        <v>0</v>
      </c>
    </row>
    <row r="848" spans="1:36">
      <c r="A848" s="153">
        <v>12</v>
      </c>
      <c r="B848" s="154">
        <v>8</v>
      </c>
      <c r="C848" s="154">
        <v>5</v>
      </c>
      <c r="D848" s="155">
        <v>3</v>
      </c>
      <c r="E848" s="155" t="s">
        <v>556</v>
      </c>
      <c r="F848" s="156" t="s">
        <v>3856</v>
      </c>
      <c r="G848" s="156" t="s">
        <v>556</v>
      </c>
      <c r="H848" s="156" t="s">
        <v>3857</v>
      </c>
      <c r="I848" s="155">
        <v>1208053</v>
      </c>
      <c r="J848" s="157" t="s">
        <v>2015</v>
      </c>
      <c r="K848" s="157"/>
      <c r="L848" s="155">
        <v>2022</v>
      </c>
      <c r="M848" s="158">
        <v>19371</v>
      </c>
      <c r="N848" s="159">
        <v>110071977.79000001</v>
      </c>
      <c r="O848" s="159">
        <v>96037447.200000003</v>
      </c>
      <c r="P848" s="159">
        <v>55522034.269999996</v>
      </c>
      <c r="Q848" s="159">
        <v>24504183</v>
      </c>
      <c r="R848" s="159">
        <v>31017851.27</v>
      </c>
      <c r="S848" s="159">
        <v>14034530.59</v>
      </c>
      <c r="T848" s="159">
        <v>1264678.44</v>
      </c>
      <c r="U848" s="159">
        <v>101185414.98999999</v>
      </c>
      <c r="V848" s="159">
        <v>86042915.900000006</v>
      </c>
      <c r="W848" s="159">
        <v>29637040.629999999</v>
      </c>
      <c r="X848" s="159">
        <v>948119.93</v>
      </c>
      <c r="Y848" s="159">
        <v>15142499.09</v>
      </c>
      <c r="Z848" s="159">
        <v>5742781.9800000004</v>
      </c>
      <c r="AA848" s="159">
        <v>589800</v>
      </c>
      <c r="AB848" s="159">
        <v>5152981.9800000004</v>
      </c>
      <c r="AC848" s="159">
        <v>2628320</v>
      </c>
      <c r="AD848" s="159">
        <v>2478320</v>
      </c>
      <c r="AE848" s="159">
        <v>43819142.43</v>
      </c>
      <c r="AF848" s="159">
        <v>9994531.3000000007</v>
      </c>
      <c r="AG848" s="159">
        <v>652206.79</v>
      </c>
      <c r="AH848" s="159">
        <v>870925.42</v>
      </c>
      <c r="AI848" s="159">
        <v>37188</v>
      </c>
      <c r="AJ848" s="159">
        <v>3242.68</v>
      </c>
    </row>
    <row r="849" spans="1:36">
      <c r="A849" s="153">
        <v>12</v>
      </c>
      <c r="B849" s="154">
        <v>8</v>
      </c>
      <c r="C849" s="154">
        <v>6</v>
      </c>
      <c r="D849" s="155">
        <v>2</v>
      </c>
      <c r="E849" s="155" t="s">
        <v>556</v>
      </c>
      <c r="F849" s="156" t="s">
        <v>3851</v>
      </c>
      <c r="G849" s="156" t="s">
        <v>556</v>
      </c>
      <c r="H849" s="156" t="s">
        <v>3858</v>
      </c>
      <c r="I849" s="155">
        <v>1208062</v>
      </c>
      <c r="J849" s="157" t="s">
        <v>2014</v>
      </c>
      <c r="K849" s="157"/>
      <c r="L849" s="155">
        <v>2022</v>
      </c>
      <c r="M849" s="158">
        <v>2478</v>
      </c>
      <c r="N849" s="159">
        <v>19198913.629999999</v>
      </c>
      <c r="O849" s="159">
        <v>16858698.27</v>
      </c>
      <c r="P849" s="159">
        <v>12956289.030000001</v>
      </c>
      <c r="Q849" s="159">
        <v>5223449</v>
      </c>
      <c r="R849" s="159">
        <v>7732840.0300000003</v>
      </c>
      <c r="S849" s="159">
        <v>2340215.36</v>
      </c>
      <c r="T849" s="159">
        <v>6804.88</v>
      </c>
      <c r="U849" s="159">
        <v>16269906.23</v>
      </c>
      <c r="V849" s="159">
        <v>14098161.24</v>
      </c>
      <c r="W849" s="159">
        <v>5565002.8899999997</v>
      </c>
      <c r="X849" s="159">
        <v>37945.79</v>
      </c>
      <c r="Y849" s="159">
        <v>2171744.9900000002</v>
      </c>
      <c r="Z849" s="159">
        <v>2586675.58</v>
      </c>
      <c r="AA849" s="159">
        <v>354539.31</v>
      </c>
      <c r="AB849" s="159">
        <v>2232136.27</v>
      </c>
      <c r="AC849" s="159">
        <v>299623.19</v>
      </c>
      <c r="AD849" s="159">
        <v>299623.19</v>
      </c>
      <c r="AE849" s="159">
        <v>1272393.28</v>
      </c>
      <c r="AF849" s="159">
        <v>2760537.03</v>
      </c>
      <c r="AG849" s="159">
        <v>2177051.12</v>
      </c>
      <c r="AH849" s="159">
        <v>1877968.35</v>
      </c>
      <c r="AI849" s="159">
        <v>0</v>
      </c>
      <c r="AJ849" s="159">
        <v>0</v>
      </c>
    </row>
    <row r="850" spans="1:36">
      <c r="A850" s="153">
        <v>12</v>
      </c>
      <c r="B850" s="154">
        <v>8</v>
      </c>
      <c r="C850" s="154">
        <v>7</v>
      </c>
      <c r="D850" s="155">
        <v>2</v>
      </c>
      <c r="E850" s="155" t="s">
        <v>556</v>
      </c>
      <c r="F850" s="156" t="s">
        <v>3851</v>
      </c>
      <c r="G850" s="156" t="s">
        <v>556</v>
      </c>
      <c r="H850" s="156" t="s">
        <v>3859</v>
      </c>
      <c r="I850" s="155">
        <v>1208072</v>
      </c>
      <c r="J850" s="157" t="s">
        <v>2013</v>
      </c>
      <c r="K850" s="157"/>
      <c r="L850" s="155">
        <v>2022</v>
      </c>
      <c r="M850" s="158">
        <v>3469</v>
      </c>
      <c r="N850" s="159">
        <v>22481520.449999999</v>
      </c>
      <c r="O850" s="159">
        <v>17214942.280000001</v>
      </c>
      <c r="P850" s="159">
        <v>12536558.08</v>
      </c>
      <c r="Q850" s="159">
        <v>6221945</v>
      </c>
      <c r="R850" s="159">
        <v>6314613.0800000001</v>
      </c>
      <c r="S850" s="159">
        <v>5266578.17</v>
      </c>
      <c r="T850" s="159">
        <v>1516626.02</v>
      </c>
      <c r="U850" s="159">
        <v>17900371.739999998</v>
      </c>
      <c r="V850" s="159">
        <v>15103340.449999999</v>
      </c>
      <c r="W850" s="159">
        <v>5473168.0599999996</v>
      </c>
      <c r="X850" s="159">
        <v>35461.870000000003</v>
      </c>
      <c r="Y850" s="159">
        <v>2797031.29</v>
      </c>
      <c r="Z850" s="159">
        <v>2471629.54</v>
      </c>
      <c r="AA850" s="159">
        <v>0</v>
      </c>
      <c r="AB850" s="159">
        <v>2471629.54</v>
      </c>
      <c r="AC850" s="159">
        <v>459722</v>
      </c>
      <c r="AD850" s="159">
        <v>458216</v>
      </c>
      <c r="AE850" s="159">
        <v>1767506</v>
      </c>
      <c r="AF850" s="159">
        <v>2111601.83</v>
      </c>
      <c r="AG850" s="159">
        <v>942099.57</v>
      </c>
      <c r="AH850" s="159">
        <v>951751.52</v>
      </c>
      <c r="AI850" s="159">
        <v>0</v>
      </c>
      <c r="AJ850" s="159">
        <v>0</v>
      </c>
    </row>
    <row r="851" spans="1:36">
      <c r="A851" s="153">
        <v>12</v>
      </c>
      <c r="B851" s="154">
        <v>9</v>
      </c>
      <c r="C851" s="154">
        <v>1</v>
      </c>
      <c r="D851" s="155">
        <v>3</v>
      </c>
      <c r="E851" s="155" t="s">
        <v>556</v>
      </c>
      <c r="F851" s="156" t="s">
        <v>3860</v>
      </c>
      <c r="G851" s="156" t="s">
        <v>556</v>
      </c>
      <c r="H851" s="156" t="s">
        <v>3861</v>
      </c>
      <c r="I851" s="155">
        <v>1209013</v>
      </c>
      <c r="J851" s="157" t="s">
        <v>2012</v>
      </c>
      <c r="K851" s="157"/>
      <c r="L851" s="155">
        <v>2022</v>
      </c>
      <c r="M851" s="158">
        <v>15382</v>
      </c>
      <c r="N851" s="159">
        <v>112458450.09999999</v>
      </c>
      <c r="O851" s="159">
        <v>94819341.650000006</v>
      </c>
      <c r="P851" s="159">
        <v>48842646.460000001</v>
      </c>
      <c r="Q851" s="159">
        <v>20365887</v>
      </c>
      <c r="R851" s="159">
        <v>28476759.460000001</v>
      </c>
      <c r="S851" s="159">
        <v>17639108.449999999</v>
      </c>
      <c r="T851" s="159">
        <v>1213384.73</v>
      </c>
      <c r="U851" s="159">
        <v>98911704.5</v>
      </c>
      <c r="V851" s="159">
        <v>84313143.060000002</v>
      </c>
      <c r="W851" s="159">
        <v>34906814.670000002</v>
      </c>
      <c r="X851" s="159">
        <v>194919.87</v>
      </c>
      <c r="Y851" s="159">
        <v>14598561.439999999</v>
      </c>
      <c r="Z851" s="159">
        <v>10567331.73</v>
      </c>
      <c r="AA851" s="159">
        <v>2656744</v>
      </c>
      <c r="AB851" s="159">
        <v>7910587.7300000004</v>
      </c>
      <c r="AC851" s="159">
        <v>3120440</v>
      </c>
      <c r="AD851" s="159">
        <v>3097440</v>
      </c>
      <c r="AE851" s="159">
        <v>14621344</v>
      </c>
      <c r="AF851" s="159">
        <v>10506198.59</v>
      </c>
      <c r="AG851" s="159">
        <v>770286.74</v>
      </c>
      <c r="AH851" s="159">
        <v>825183.43</v>
      </c>
      <c r="AI851" s="159">
        <v>0</v>
      </c>
      <c r="AJ851" s="159">
        <v>0</v>
      </c>
    </row>
    <row r="852" spans="1:36">
      <c r="A852" s="153">
        <v>12</v>
      </c>
      <c r="B852" s="154">
        <v>9</v>
      </c>
      <c r="C852" s="154">
        <v>2</v>
      </c>
      <c r="D852" s="155">
        <v>2</v>
      </c>
      <c r="E852" s="155" t="s">
        <v>556</v>
      </c>
      <c r="F852" s="156" t="s">
        <v>3862</v>
      </c>
      <c r="G852" s="156" t="s">
        <v>556</v>
      </c>
      <c r="H852" s="156" t="s">
        <v>3863</v>
      </c>
      <c r="I852" s="155">
        <v>1209022</v>
      </c>
      <c r="J852" s="157" t="s">
        <v>2011</v>
      </c>
      <c r="K852" s="157"/>
      <c r="L852" s="155">
        <v>2022</v>
      </c>
      <c r="M852" s="158">
        <v>10091</v>
      </c>
      <c r="N852" s="159">
        <v>59498215.060000002</v>
      </c>
      <c r="O852" s="159">
        <v>52101488.520000003</v>
      </c>
      <c r="P852" s="159">
        <v>40312256.549999997</v>
      </c>
      <c r="Q852" s="159">
        <v>21284509</v>
      </c>
      <c r="R852" s="159">
        <v>19027747.550000001</v>
      </c>
      <c r="S852" s="159">
        <v>7396726.54</v>
      </c>
      <c r="T852" s="159">
        <v>7000</v>
      </c>
      <c r="U852" s="159">
        <v>54040340.68</v>
      </c>
      <c r="V852" s="159">
        <v>48636886.82</v>
      </c>
      <c r="W852" s="159">
        <v>18728605.77</v>
      </c>
      <c r="X852" s="159">
        <v>45557.47</v>
      </c>
      <c r="Y852" s="159">
        <v>5403453.8600000003</v>
      </c>
      <c r="Z852" s="159">
        <v>1539142.54</v>
      </c>
      <c r="AA852" s="159">
        <v>0</v>
      </c>
      <c r="AB852" s="159">
        <v>1539142.54</v>
      </c>
      <c r="AC852" s="159">
        <v>1320000</v>
      </c>
      <c r="AD852" s="159">
        <v>1320000</v>
      </c>
      <c r="AE852" s="159">
        <v>3410000</v>
      </c>
      <c r="AF852" s="159">
        <v>3464601.7</v>
      </c>
      <c r="AG852" s="159">
        <v>82142.62</v>
      </c>
      <c r="AH852" s="159">
        <v>212231.57</v>
      </c>
      <c r="AI852" s="159">
        <v>0</v>
      </c>
      <c r="AJ852" s="159">
        <v>0</v>
      </c>
    </row>
    <row r="853" spans="1:36">
      <c r="A853" s="153">
        <v>12</v>
      </c>
      <c r="B853" s="154">
        <v>9</v>
      </c>
      <c r="C853" s="154">
        <v>3</v>
      </c>
      <c r="D853" s="155">
        <v>3</v>
      </c>
      <c r="E853" s="155" t="s">
        <v>556</v>
      </c>
      <c r="F853" s="156" t="s">
        <v>3860</v>
      </c>
      <c r="G853" s="156" t="s">
        <v>556</v>
      </c>
      <c r="H853" s="156" t="s">
        <v>3864</v>
      </c>
      <c r="I853" s="155">
        <v>1209033</v>
      </c>
      <c r="J853" s="157" t="s">
        <v>2010</v>
      </c>
      <c r="K853" s="157"/>
      <c r="L853" s="155">
        <v>2022</v>
      </c>
      <c r="M853" s="158">
        <v>44497</v>
      </c>
      <c r="N853" s="159">
        <v>278535829.35000002</v>
      </c>
      <c r="O853" s="159">
        <v>254959773.94999999</v>
      </c>
      <c r="P853" s="159">
        <v>137950700.57999998</v>
      </c>
      <c r="Q853" s="159">
        <v>53887218</v>
      </c>
      <c r="R853" s="159">
        <v>84063482.579999998</v>
      </c>
      <c r="S853" s="159">
        <v>23576055.399999999</v>
      </c>
      <c r="T853" s="159">
        <v>735595.64</v>
      </c>
      <c r="U853" s="159">
        <v>262511263.62</v>
      </c>
      <c r="V853" s="159">
        <v>235317294.63</v>
      </c>
      <c r="W853" s="159">
        <v>88852839.170000002</v>
      </c>
      <c r="X853" s="159">
        <v>2815735.74</v>
      </c>
      <c r="Y853" s="159">
        <v>27193968.989999998</v>
      </c>
      <c r="Z853" s="159">
        <v>42079746.149999999</v>
      </c>
      <c r="AA853" s="159">
        <v>5881861.96</v>
      </c>
      <c r="AB853" s="159">
        <v>36197884.189999998</v>
      </c>
      <c r="AC853" s="159">
        <v>11947200</v>
      </c>
      <c r="AD853" s="159">
        <v>11947200</v>
      </c>
      <c r="AE853" s="159">
        <v>129332527.97</v>
      </c>
      <c r="AF853" s="159">
        <v>19642479.32</v>
      </c>
      <c r="AG853" s="159">
        <v>2613917.5099999998</v>
      </c>
      <c r="AH853" s="159">
        <v>2013404.87</v>
      </c>
      <c r="AI853" s="159">
        <v>0</v>
      </c>
      <c r="AJ853" s="159">
        <v>0</v>
      </c>
    </row>
    <row r="854" spans="1:36">
      <c r="A854" s="153">
        <v>12</v>
      </c>
      <c r="B854" s="154">
        <v>9</v>
      </c>
      <c r="C854" s="154">
        <v>4</v>
      </c>
      <c r="D854" s="155">
        <v>2</v>
      </c>
      <c r="E854" s="155" t="s">
        <v>556</v>
      </c>
      <c r="F854" s="156" t="s">
        <v>3862</v>
      </c>
      <c r="G854" s="156" t="s">
        <v>556</v>
      </c>
      <c r="H854" s="156" t="s">
        <v>3865</v>
      </c>
      <c r="I854" s="155">
        <v>1209042</v>
      </c>
      <c r="J854" s="157" t="s">
        <v>2009</v>
      </c>
      <c r="K854" s="157"/>
      <c r="L854" s="155">
        <v>2022</v>
      </c>
      <c r="M854" s="158">
        <v>11162</v>
      </c>
      <c r="N854" s="159">
        <v>72748951.620000005</v>
      </c>
      <c r="O854" s="159">
        <v>58930678.159999996</v>
      </c>
      <c r="P854" s="159">
        <v>40456169.579999998</v>
      </c>
      <c r="Q854" s="159">
        <v>19862416</v>
      </c>
      <c r="R854" s="159">
        <v>20593753.579999998</v>
      </c>
      <c r="S854" s="159">
        <v>13818273.460000001</v>
      </c>
      <c r="T854" s="159">
        <v>15454</v>
      </c>
      <c r="U854" s="159">
        <v>61615513.170000002</v>
      </c>
      <c r="V854" s="159">
        <v>53059449.770000003</v>
      </c>
      <c r="W854" s="159">
        <v>21442085.039999999</v>
      </c>
      <c r="X854" s="159">
        <v>161701.29</v>
      </c>
      <c r="Y854" s="159">
        <v>8556063.4000000004</v>
      </c>
      <c r="Z854" s="159">
        <v>12681303.51</v>
      </c>
      <c r="AA854" s="159">
        <v>5800000</v>
      </c>
      <c r="AB854" s="159">
        <v>6881303.5099999998</v>
      </c>
      <c r="AC854" s="159">
        <v>2237000</v>
      </c>
      <c r="AD854" s="159">
        <v>2237000</v>
      </c>
      <c r="AE854" s="159">
        <v>16256090.85</v>
      </c>
      <c r="AF854" s="159">
        <v>5871228.3899999997</v>
      </c>
      <c r="AG854" s="159">
        <v>74975</v>
      </c>
      <c r="AH854" s="159">
        <v>159005.32999999999</v>
      </c>
      <c r="AI854" s="159">
        <v>0</v>
      </c>
      <c r="AJ854" s="159">
        <v>90.85</v>
      </c>
    </row>
    <row r="855" spans="1:36">
      <c r="A855" s="153">
        <v>12</v>
      </c>
      <c r="B855" s="154">
        <v>9</v>
      </c>
      <c r="C855" s="154">
        <v>5</v>
      </c>
      <c r="D855" s="155">
        <v>2</v>
      </c>
      <c r="E855" s="155" t="s">
        <v>556</v>
      </c>
      <c r="F855" s="156" t="s">
        <v>3862</v>
      </c>
      <c r="G855" s="156" t="s">
        <v>556</v>
      </c>
      <c r="H855" s="156" t="s">
        <v>3866</v>
      </c>
      <c r="I855" s="155">
        <v>1209052</v>
      </c>
      <c r="J855" s="157" t="s">
        <v>2008</v>
      </c>
      <c r="K855" s="157"/>
      <c r="L855" s="155">
        <v>2022</v>
      </c>
      <c r="M855" s="158">
        <v>6451</v>
      </c>
      <c r="N855" s="159">
        <v>50440632.030000001</v>
      </c>
      <c r="O855" s="159">
        <v>42584878.049999997</v>
      </c>
      <c r="P855" s="159">
        <v>30759458.420000002</v>
      </c>
      <c r="Q855" s="159">
        <v>17008706</v>
      </c>
      <c r="R855" s="159">
        <v>13750752.42</v>
      </c>
      <c r="S855" s="159">
        <v>7855753.9800000004</v>
      </c>
      <c r="T855" s="159">
        <v>0</v>
      </c>
      <c r="U855" s="159">
        <v>39967119.520000003</v>
      </c>
      <c r="V855" s="159">
        <v>37094998.369999997</v>
      </c>
      <c r="W855" s="159">
        <v>14402829.140000001</v>
      </c>
      <c r="X855" s="159">
        <v>896189.11</v>
      </c>
      <c r="Y855" s="159">
        <v>2872121.15</v>
      </c>
      <c r="Z855" s="159">
        <v>28874353.16</v>
      </c>
      <c r="AA855" s="159">
        <v>27630292</v>
      </c>
      <c r="AB855" s="159">
        <v>1244061.1600000001</v>
      </c>
      <c r="AC855" s="159">
        <v>29078292</v>
      </c>
      <c r="AD855" s="159">
        <v>29078292</v>
      </c>
      <c r="AE855" s="159">
        <v>33138292</v>
      </c>
      <c r="AF855" s="159">
        <v>5489879.6799999997</v>
      </c>
      <c r="AG855" s="159">
        <v>0</v>
      </c>
      <c r="AH855" s="159">
        <v>111935.86</v>
      </c>
      <c r="AI855" s="159">
        <v>0</v>
      </c>
      <c r="AJ855" s="159">
        <v>0</v>
      </c>
    </row>
    <row r="856" spans="1:36">
      <c r="A856" s="153">
        <v>12</v>
      </c>
      <c r="B856" s="154">
        <v>9</v>
      </c>
      <c r="C856" s="154">
        <v>6</v>
      </c>
      <c r="D856" s="155">
        <v>2</v>
      </c>
      <c r="E856" s="155" t="s">
        <v>556</v>
      </c>
      <c r="F856" s="156" t="s">
        <v>3862</v>
      </c>
      <c r="G856" s="156" t="s">
        <v>556</v>
      </c>
      <c r="H856" s="156" t="s">
        <v>3867</v>
      </c>
      <c r="I856" s="155">
        <v>1209062</v>
      </c>
      <c r="J856" s="157" t="s">
        <v>2007</v>
      </c>
      <c r="K856" s="157"/>
      <c r="L856" s="155">
        <v>2022</v>
      </c>
      <c r="M856" s="158">
        <v>9121</v>
      </c>
      <c r="N856" s="159">
        <v>58040616.049999997</v>
      </c>
      <c r="O856" s="159">
        <v>53938497.780000001</v>
      </c>
      <c r="P856" s="159">
        <v>30977982.960000001</v>
      </c>
      <c r="Q856" s="159">
        <v>14428201</v>
      </c>
      <c r="R856" s="159">
        <v>16549781.960000001</v>
      </c>
      <c r="S856" s="159">
        <v>4102118.27</v>
      </c>
      <c r="T856" s="159">
        <v>303606.34000000003</v>
      </c>
      <c r="U856" s="159">
        <v>51758453.119999997</v>
      </c>
      <c r="V856" s="159">
        <v>46610595.82</v>
      </c>
      <c r="W856" s="159">
        <v>18056072.260000002</v>
      </c>
      <c r="X856" s="159">
        <v>89674.87</v>
      </c>
      <c r="Y856" s="159">
        <v>5147857.3</v>
      </c>
      <c r="Z856" s="159">
        <v>1963158.2</v>
      </c>
      <c r="AA856" s="159">
        <v>0</v>
      </c>
      <c r="AB856" s="159">
        <v>1963158.2</v>
      </c>
      <c r="AC856" s="159">
        <v>1000000</v>
      </c>
      <c r="AD856" s="159">
        <v>1000000</v>
      </c>
      <c r="AE856" s="159">
        <v>7630000</v>
      </c>
      <c r="AF856" s="159">
        <v>7327901.96</v>
      </c>
      <c r="AG856" s="159">
        <v>24991.42</v>
      </c>
      <c r="AH856" s="159">
        <v>58649</v>
      </c>
      <c r="AI856" s="159">
        <v>0</v>
      </c>
      <c r="AJ856" s="159">
        <v>0</v>
      </c>
    </row>
    <row r="857" spans="1:36">
      <c r="A857" s="153">
        <v>12</v>
      </c>
      <c r="B857" s="154">
        <v>9</v>
      </c>
      <c r="C857" s="154">
        <v>7</v>
      </c>
      <c r="D857" s="155">
        <v>3</v>
      </c>
      <c r="E857" s="155" t="s">
        <v>556</v>
      </c>
      <c r="F857" s="156" t="s">
        <v>3860</v>
      </c>
      <c r="G857" s="156" t="s">
        <v>556</v>
      </c>
      <c r="H857" s="156" t="s">
        <v>3868</v>
      </c>
      <c r="I857" s="155">
        <v>1209073</v>
      </c>
      <c r="J857" s="157" t="s">
        <v>2006</v>
      </c>
      <c r="K857" s="157"/>
      <c r="L857" s="155">
        <v>2022</v>
      </c>
      <c r="M857" s="158">
        <v>15118</v>
      </c>
      <c r="N857" s="159">
        <v>84832543.890000001</v>
      </c>
      <c r="O857" s="159">
        <v>77317895.879999995</v>
      </c>
      <c r="P857" s="159">
        <v>50722083.019999996</v>
      </c>
      <c r="Q857" s="159">
        <v>23737959</v>
      </c>
      <c r="R857" s="159">
        <v>26984124.02</v>
      </c>
      <c r="S857" s="159">
        <v>7514648.0099999998</v>
      </c>
      <c r="T857" s="159">
        <v>13577.77</v>
      </c>
      <c r="U857" s="159">
        <v>73084729.459999993</v>
      </c>
      <c r="V857" s="159">
        <v>68805224.349999994</v>
      </c>
      <c r="W857" s="159">
        <v>27807090.449999999</v>
      </c>
      <c r="X857" s="159">
        <v>202405.11</v>
      </c>
      <c r="Y857" s="159">
        <v>4279505.1100000003</v>
      </c>
      <c r="Z857" s="159">
        <v>5521748.8499999996</v>
      </c>
      <c r="AA857" s="159">
        <v>1800000</v>
      </c>
      <c r="AB857" s="159">
        <v>3721748.8499999996</v>
      </c>
      <c r="AC857" s="159">
        <v>5987092.2800000003</v>
      </c>
      <c r="AD857" s="159">
        <v>5820020.3899999997</v>
      </c>
      <c r="AE857" s="159">
        <v>16312451.539999999</v>
      </c>
      <c r="AF857" s="159">
        <v>8512671.5299999993</v>
      </c>
      <c r="AG857" s="159">
        <v>413807.58</v>
      </c>
      <c r="AH857" s="159">
        <v>618866.87</v>
      </c>
      <c r="AI857" s="159">
        <v>0</v>
      </c>
      <c r="AJ857" s="159">
        <v>12254.08</v>
      </c>
    </row>
    <row r="858" spans="1:36">
      <c r="A858" s="153">
        <v>12</v>
      </c>
      <c r="B858" s="154">
        <v>9</v>
      </c>
      <c r="C858" s="154">
        <v>8</v>
      </c>
      <c r="D858" s="155">
        <v>2</v>
      </c>
      <c r="E858" s="155" t="s">
        <v>556</v>
      </c>
      <c r="F858" s="156" t="s">
        <v>3862</v>
      </c>
      <c r="G858" s="156" t="s">
        <v>556</v>
      </c>
      <c r="H858" s="156" t="s">
        <v>3869</v>
      </c>
      <c r="I858" s="155">
        <v>1209082</v>
      </c>
      <c r="J858" s="157" t="s">
        <v>2005</v>
      </c>
      <c r="K858" s="157"/>
      <c r="L858" s="155">
        <v>2022</v>
      </c>
      <c r="M858" s="158">
        <v>8838</v>
      </c>
      <c r="N858" s="159">
        <v>59452919.880000003</v>
      </c>
      <c r="O858" s="159">
        <v>47867314.840000004</v>
      </c>
      <c r="P858" s="159">
        <v>36126869.030000001</v>
      </c>
      <c r="Q858" s="159">
        <v>18755236</v>
      </c>
      <c r="R858" s="159">
        <v>17371633.030000001</v>
      </c>
      <c r="S858" s="159">
        <v>11585605.039999999</v>
      </c>
      <c r="T858" s="159">
        <v>160630</v>
      </c>
      <c r="U858" s="159">
        <v>47325873.520000003</v>
      </c>
      <c r="V858" s="159">
        <v>45086097.759999998</v>
      </c>
      <c r="W858" s="159">
        <v>17874560.18</v>
      </c>
      <c r="X858" s="159">
        <v>43794.63</v>
      </c>
      <c r="Y858" s="159">
        <v>2239775.7599999998</v>
      </c>
      <c r="Z858" s="159">
        <v>6317303.6500000004</v>
      </c>
      <c r="AA858" s="159">
        <v>0</v>
      </c>
      <c r="AB858" s="159">
        <v>6317303.6500000004</v>
      </c>
      <c r="AC858" s="159">
        <v>775724</v>
      </c>
      <c r="AD858" s="159">
        <v>775724</v>
      </c>
      <c r="AE858" s="159">
        <v>2913487.88</v>
      </c>
      <c r="AF858" s="159">
        <v>2781217.08</v>
      </c>
      <c r="AG858" s="159">
        <v>73855.350000000006</v>
      </c>
      <c r="AH858" s="159">
        <v>73855.350000000006</v>
      </c>
      <c r="AI858" s="159">
        <v>0</v>
      </c>
      <c r="AJ858" s="159">
        <v>0</v>
      </c>
    </row>
    <row r="859" spans="1:36">
      <c r="A859" s="153">
        <v>12</v>
      </c>
      <c r="B859" s="154">
        <v>9</v>
      </c>
      <c r="C859" s="154">
        <v>9</v>
      </c>
      <c r="D859" s="155">
        <v>2</v>
      </c>
      <c r="E859" s="155" t="s">
        <v>556</v>
      </c>
      <c r="F859" s="156" t="s">
        <v>3862</v>
      </c>
      <c r="G859" s="156" t="s">
        <v>556</v>
      </c>
      <c r="H859" s="156" t="s">
        <v>3870</v>
      </c>
      <c r="I859" s="155">
        <v>1209092</v>
      </c>
      <c r="J859" s="157" t="s">
        <v>1430</v>
      </c>
      <c r="K859" s="157"/>
      <c r="L859" s="155">
        <v>2022</v>
      </c>
      <c r="M859" s="158">
        <v>7420</v>
      </c>
      <c r="N859" s="159">
        <v>55729682</v>
      </c>
      <c r="O859" s="159">
        <v>43158375.210000001</v>
      </c>
      <c r="P859" s="159">
        <v>31258373.52</v>
      </c>
      <c r="Q859" s="159">
        <v>15698921</v>
      </c>
      <c r="R859" s="159">
        <v>15559452.52</v>
      </c>
      <c r="S859" s="159">
        <v>12571306.789999999</v>
      </c>
      <c r="T859" s="159">
        <v>269262.74</v>
      </c>
      <c r="U859" s="159">
        <v>44207727.399999999</v>
      </c>
      <c r="V859" s="159">
        <v>38281889.979999997</v>
      </c>
      <c r="W859" s="159">
        <v>13720811.52</v>
      </c>
      <c r="X859" s="159">
        <v>232608.98</v>
      </c>
      <c r="Y859" s="159">
        <v>5925837.4199999999</v>
      </c>
      <c r="Z859" s="159">
        <v>687347.83</v>
      </c>
      <c r="AA859" s="159">
        <v>0</v>
      </c>
      <c r="AB859" s="159">
        <v>687347.83</v>
      </c>
      <c r="AC859" s="159">
        <v>1599644.54</v>
      </c>
      <c r="AD859" s="159">
        <v>1599644.54</v>
      </c>
      <c r="AE859" s="159">
        <v>10629108</v>
      </c>
      <c r="AF859" s="159">
        <v>4876485.2300000004</v>
      </c>
      <c r="AG859" s="159">
        <v>533769.65</v>
      </c>
      <c r="AH859" s="159">
        <v>464491.83</v>
      </c>
      <c r="AI859" s="159">
        <v>0</v>
      </c>
      <c r="AJ859" s="159">
        <v>0</v>
      </c>
    </row>
    <row r="860" spans="1:36">
      <c r="A860" s="153">
        <v>12</v>
      </c>
      <c r="B860" s="154">
        <v>10</v>
      </c>
      <c r="C860" s="154">
        <v>1</v>
      </c>
      <c r="D860" s="155">
        <v>1</v>
      </c>
      <c r="E860" s="155" t="s">
        <v>556</v>
      </c>
      <c r="F860" s="156" t="s">
        <v>3871</v>
      </c>
      <c r="G860" s="156" t="s">
        <v>556</v>
      </c>
      <c r="H860" s="156" t="s">
        <v>3872</v>
      </c>
      <c r="I860" s="155">
        <v>1210011</v>
      </c>
      <c r="J860" s="157" t="s">
        <v>2002</v>
      </c>
      <c r="K860" s="157"/>
      <c r="L860" s="155">
        <v>2022</v>
      </c>
      <c r="M860" s="158">
        <v>5962</v>
      </c>
      <c r="N860" s="159">
        <v>42080708.340000004</v>
      </c>
      <c r="O860" s="159">
        <v>33782408.799999997</v>
      </c>
      <c r="P860" s="159">
        <v>24360939.460000001</v>
      </c>
      <c r="Q860" s="159">
        <v>10805861</v>
      </c>
      <c r="R860" s="159">
        <v>13555078.460000001</v>
      </c>
      <c r="S860" s="159">
        <v>8298299.54</v>
      </c>
      <c r="T860" s="159">
        <v>227690</v>
      </c>
      <c r="U860" s="159">
        <v>36828891.909999996</v>
      </c>
      <c r="V860" s="159">
        <v>31547257.57</v>
      </c>
      <c r="W860" s="159">
        <v>12105913.609999999</v>
      </c>
      <c r="X860" s="159">
        <v>160948.88</v>
      </c>
      <c r="Y860" s="159">
        <v>5281634.34</v>
      </c>
      <c r="Z860" s="159">
        <v>6269026.7199999997</v>
      </c>
      <c r="AA860" s="159">
        <v>0</v>
      </c>
      <c r="AB860" s="159">
        <v>6269026.7199999997</v>
      </c>
      <c r="AC860" s="159">
        <v>1620442.89</v>
      </c>
      <c r="AD860" s="159">
        <v>1620442.89</v>
      </c>
      <c r="AE860" s="159">
        <v>7810536.0499999998</v>
      </c>
      <c r="AF860" s="159">
        <v>2235151.23</v>
      </c>
      <c r="AG860" s="159">
        <v>1275544.17</v>
      </c>
      <c r="AH860" s="159">
        <v>1466628.47</v>
      </c>
      <c r="AI860" s="159">
        <v>0</v>
      </c>
      <c r="AJ860" s="159">
        <v>0</v>
      </c>
    </row>
    <row r="861" spans="1:36">
      <c r="A861" s="153">
        <v>12</v>
      </c>
      <c r="B861" s="154">
        <v>10</v>
      </c>
      <c r="C861" s="154">
        <v>2</v>
      </c>
      <c r="D861" s="155">
        <v>2</v>
      </c>
      <c r="E861" s="155" t="s">
        <v>556</v>
      </c>
      <c r="F861" s="156" t="s">
        <v>3873</v>
      </c>
      <c r="G861" s="156" t="s">
        <v>556</v>
      </c>
      <c r="H861" s="156" t="s">
        <v>3874</v>
      </c>
      <c r="I861" s="155">
        <v>1210022</v>
      </c>
      <c r="J861" s="157" t="s">
        <v>2004</v>
      </c>
      <c r="K861" s="157"/>
      <c r="L861" s="155">
        <v>2022</v>
      </c>
      <c r="M861" s="158">
        <v>29051</v>
      </c>
      <c r="N861" s="159">
        <v>211678620.06999999</v>
      </c>
      <c r="O861" s="159">
        <v>189772500.63999999</v>
      </c>
      <c r="P861" s="159">
        <v>112508139.90000001</v>
      </c>
      <c r="Q861" s="159">
        <v>50047051</v>
      </c>
      <c r="R861" s="159">
        <v>62461088.899999999</v>
      </c>
      <c r="S861" s="159">
        <v>21906119.43</v>
      </c>
      <c r="T861" s="159">
        <v>6600.81</v>
      </c>
      <c r="U861" s="159">
        <v>181331190.87</v>
      </c>
      <c r="V861" s="159">
        <v>170282779.34999999</v>
      </c>
      <c r="W861" s="159">
        <v>51923872.229999997</v>
      </c>
      <c r="X861" s="159">
        <v>745294.22</v>
      </c>
      <c r="Y861" s="159">
        <v>11048411.52</v>
      </c>
      <c r="Z861" s="159">
        <v>11090696.960000001</v>
      </c>
      <c r="AA861" s="159">
        <v>0</v>
      </c>
      <c r="AB861" s="159">
        <v>11090696.960000001</v>
      </c>
      <c r="AC861" s="159">
        <v>6591683.3600000003</v>
      </c>
      <c r="AD861" s="159">
        <v>6242683.3600000003</v>
      </c>
      <c r="AE861" s="159">
        <v>23163788.579999998</v>
      </c>
      <c r="AF861" s="159">
        <v>19489721.289999999</v>
      </c>
      <c r="AG861" s="159">
        <v>179023.73</v>
      </c>
      <c r="AH861" s="159">
        <v>351814.04</v>
      </c>
      <c r="AI861" s="159">
        <v>0</v>
      </c>
      <c r="AJ861" s="159">
        <v>0</v>
      </c>
    </row>
    <row r="862" spans="1:36">
      <c r="A862" s="153">
        <v>12</v>
      </c>
      <c r="B862" s="154">
        <v>10</v>
      </c>
      <c r="C862" s="154">
        <v>3</v>
      </c>
      <c r="D862" s="155">
        <v>2</v>
      </c>
      <c r="E862" s="155" t="s">
        <v>556</v>
      </c>
      <c r="F862" s="156" t="s">
        <v>3873</v>
      </c>
      <c r="G862" s="156" t="s">
        <v>556</v>
      </c>
      <c r="H862" s="156" t="s">
        <v>3875</v>
      </c>
      <c r="I862" s="155">
        <v>1210032</v>
      </c>
      <c r="J862" s="157" t="s">
        <v>2003</v>
      </c>
      <c r="K862" s="157"/>
      <c r="L862" s="155">
        <v>2022</v>
      </c>
      <c r="M862" s="158">
        <v>9224</v>
      </c>
      <c r="N862" s="159">
        <v>62773043.649999999</v>
      </c>
      <c r="O862" s="159">
        <v>54723390.479999997</v>
      </c>
      <c r="P862" s="159">
        <v>38906328.780000001</v>
      </c>
      <c r="Q862" s="159">
        <v>17966636</v>
      </c>
      <c r="R862" s="159">
        <v>20939692.780000001</v>
      </c>
      <c r="S862" s="159">
        <v>8049653.1699999999</v>
      </c>
      <c r="T862" s="159">
        <v>1700</v>
      </c>
      <c r="U862" s="159">
        <v>55707496.829999998</v>
      </c>
      <c r="V862" s="159">
        <v>52589415.68</v>
      </c>
      <c r="W862" s="159">
        <v>20571776.469999999</v>
      </c>
      <c r="X862" s="159">
        <v>144328.09</v>
      </c>
      <c r="Y862" s="159">
        <v>3118081.15</v>
      </c>
      <c r="Z862" s="159">
        <v>6149128.4400000004</v>
      </c>
      <c r="AA862" s="159">
        <v>1410000</v>
      </c>
      <c r="AB862" s="159">
        <v>4739128.4400000004</v>
      </c>
      <c r="AC862" s="159">
        <v>2840876.14</v>
      </c>
      <c r="AD862" s="159">
        <v>2800153.14</v>
      </c>
      <c r="AE862" s="159">
        <v>14130180</v>
      </c>
      <c r="AF862" s="159">
        <v>2133974.7999999998</v>
      </c>
      <c r="AG862" s="159">
        <v>1344728.7</v>
      </c>
      <c r="AH862" s="159">
        <v>1199573.43</v>
      </c>
      <c r="AI862" s="159">
        <v>0</v>
      </c>
      <c r="AJ862" s="159">
        <v>180</v>
      </c>
    </row>
    <row r="863" spans="1:36">
      <c r="A863" s="153">
        <v>12</v>
      </c>
      <c r="B863" s="154">
        <v>10</v>
      </c>
      <c r="C863" s="154">
        <v>4</v>
      </c>
      <c r="D863" s="155">
        <v>2</v>
      </c>
      <c r="E863" s="155" t="s">
        <v>556</v>
      </c>
      <c r="F863" s="156" t="s">
        <v>3873</v>
      </c>
      <c r="G863" s="156" t="s">
        <v>556</v>
      </c>
      <c r="H863" s="156" t="s">
        <v>3876</v>
      </c>
      <c r="I863" s="155">
        <v>1210042</v>
      </c>
      <c r="J863" s="157" t="s">
        <v>2002</v>
      </c>
      <c r="K863" s="157"/>
      <c r="L863" s="155">
        <v>2022</v>
      </c>
      <c r="M863" s="158">
        <v>25682</v>
      </c>
      <c r="N863" s="159">
        <v>177122192.05000001</v>
      </c>
      <c r="O863" s="159">
        <v>155452069.97999999</v>
      </c>
      <c r="P863" s="159">
        <v>115139734.50999999</v>
      </c>
      <c r="Q863" s="159">
        <v>59022037</v>
      </c>
      <c r="R863" s="159">
        <v>56117697.509999998</v>
      </c>
      <c r="S863" s="159">
        <v>21670122.07</v>
      </c>
      <c r="T863" s="159">
        <v>676863.31</v>
      </c>
      <c r="U863" s="159">
        <v>168047656.27000001</v>
      </c>
      <c r="V863" s="159">
        <v>132024234.45</v>
      </c>
      <c r="W863" s="159">
        <v>48557401.640000001</v>
      </c>
      <c r="X863" s="159">
        <v>69570.02</v>
      </c>
      <c r="Y863" s="159">
        <v>36023421.82</v>
      </c>
      <c r="Z863" s="159">
        <v>29264740.800000001</v>
      </c>
      <c r="AA863" s="159">
        <v>12000000</v>
      </c>
      <c r="AB863" s="159">
        <v>17264740.800000001</v>
      </c>
      <c r="AC863" s="159">
        <v>0</v>
      </c>
      <c r="AD863" s="159">
        <v>0</v>
      </c>
      <c r="AE863" s="159">
        <v>12000000</v>
      </c>
      <c r="AF863" s="159">
        <v>23427835.530000001</v>
      </c>
      <c r="AG863" s="159">
        <v>116588.62</v>
      </c>
      <c r="AH863" s="159">
        <v>154965.18</v>
      </c>
      <c r="AI863" s="159">
        <v>0</v>
      </c>
      <c r="AJ863" s="159">
        <v>0</v>
      </c>
    </row>
    <row r="864" spans="1:36">
      <c r="A864" s="153">
        <v>12</v>
      </c>
      <c r="B864" s="154">
        <v>10</v>
      </c>
      <c r="C864" s="154">
        <v>5</v>
      </c>
      <c r="D864" s="155">
        <v>2</v>
      </c>
      <c r="E864" s="155" t="s">
        <v>556</v>
      </c>
      <c r="F864" s="156" t="s">
        <v>3873</v>
      </c>
      <c r="G864" s="156" t="s">
        <v>556</v>
      </c>
      <c r="H864" s="156" t="s">
        <v>3877</v>
      </c>
      <c r="I864" s="155">
        <v>1210052</v>
      </c>
      <c r="J864" s="157" t="s">
        <v>2001</v>
      </c>
      <c r="K864" s="157"/>
      <c r="L864" s="155">
        <v>2022</v>
      </c>
      <c r="M864" s="158">
        <v>10499</v>
      </c>
      <c r="N864" s="159">
        <v>62730133.119999997</v>
      </c>
      <c r="O864" s="159">
        <v>56878964.409999996</v>
      </c>
      <c r="P864" s="159">
        <v>41888261.260000005</v>
      </c>
      <c r="Q864" s="159">
        <v>19955446</v>
      </c>
      <c r="R864" s="159">
        <v>21932815.260000002</v>
      </c>
      <c r="S864" s="159">
        <v>5851168.71</v>
      </c>
      <c r="T864" s="159">
        <v>1569</v>
      </c>
      <c r="U864" s="159">
        <v>61369693</v>
      </c>
      <c r="V864" s="159">
        <v>52977767.100000001</v>
      </c>
      <c r="W864" s="159">
        <v>20280823.059999999</v>
      </c>
      <c r="X864" s="159">
        <v>120217.63</v>
      </c>
      <c r="Y864" s="159">
        <v>8391925.9000000004</v>
      </c>
      <c r="Z864" s="159">
        <v>11578757.82</v>
      </c>
      <c r="AA864" s="159">
        <v>1300000</v>
      </c>
      <c r="AB864" s="159">
        <v>10278757.82</v>
      </c>
      <c r="AC864" s="159">
        <v>1807705.87</v>
      </c>
      <c r="AD864" s="159">
        <v>1807705.87</v>
      </c>
      <c r="AE864" s="159">
        <v>10071754.189999999</v>
      </c>
      <c r="AF864" s="159">
        <v>3901197.31</v>
      </c>
      <c r="AG864" s="159">
        <v>74943.899999999994</v>
      </c>
      <c r="AH864" s="159">
        <v>97671.05</v>
      </c>
      <c r="AI864" s="159">
        <v>0</v>
      </c>
      <c r="AJ864" s="159">
        <v>0</v>
      </c>
    </row>
    <row r="865" spans="1:36">
      <c r="A865" s="153">
        <v>12</v>
      </c>
      <c r="B865" s="154">
        <v>10</v>
      </c>
      <c r="C865" s="154">
        <v>6</v>
      </c>
      <c r="D865" s="155">
        <v>2</v>
      </c>
      <c r="E865" s="155" t="s">
        <v>556</v>
      </c>
      <c r="F865" s="156" t="s">
        <v>3873</v>
      </c>
      <c r="G865" s="156" t="s">
        <v>556</v>
      </c>
      <c r="H865" s="156" t="s">
        <v>3878</v>
      </c>
      <c r="I865" s="155">
        <v>1210062</v>
      </c>
      <c r="J865" s="157" t="s">
        <v>2000</v>
      </c>
      <c r="K865" s="157"/>
      <c r="L865" s="155">
        <v>2022</v>
      </c>
      <c r="M865" s="158">
        <v>14557</v>
      </c>
      <c r="N865" s="159">
        <v>132696187.09999999</v>
      </c>
      <c r="O865" s="159">
        <v>86576003.469999999</v>
      </c>
      <c r="P865" s="159">
        <v>68442854.239999995</v>
      </c>
      <c r="Q865" s="159">
        <v>35194954</v>
      </c>
      <c r="R865" s="159">
        <v>33247900.239999998</v>
      </c>
      <c r="S865" s="159">
        <v>46120183.630000003</v>
      </c>
      <c r="T865" s="159">
        <v>14524192.84</v>
      </c>
      <c r="U865" s="159">
        <v>99058335.159999996</v>
      </c>
      <c r="V865" s="159">
        <v>74084812.359999999</v>
      </c>
      <c r="W865" s="159">
        <v>26782893.91</v>
      </c>
      <c r="X865" s="159">
        <v>0</v>
      </c>
      <c r="Y865" s="159">
        <v>24973522.800000001</v>
      </c>
      <c r="Z865" s="159">
        <v>8949973.1999999993</v>
      </c>
      <c r="AA865" s="159">
        <v>0</v>
      </c>
      <c r="AB865" s="159">
        <v>8949973.1999999993</v>
      </c>
      <c r="AC865" s="159">
        <v>0</v>
      </c>
      <c r="AD865" s="159">
        <v>0</v>
      </c>
      <c r="AE865" s="159">
        <v>0</v>
      </c>
      <c r="AF865" s="159">
        <v>12491191.109999999</v>
      </c>
      <c r="AG865" s="159">
        <v>184433.18</v>
      </c>
      <c r="AH865" s="159">
        <v>178264.19</v>
      </c>
      <c r="AI865" s="159">
        <v>0</v>
      </c>
      <c r="AJ865" s="159">
        <v>0</v>
      </c>
    </row>
    <row r="866" spans="1:36">
      <c r="A866" s="153">
        <v>12</v>
      </c>
      <c r="B866" s="154">
        <v>10</v>
      </c>
      <c r="C866" s="154">
        <v>7</v>
      </c>
      <c r="D866" s="155">
        <v>3</v>
      </c>
      <c r="E866" s="155" t="s">
        <v>556</v>
      </c>
      <c r="F866" s="156" t="s">
        <v>3879</v>
      </c>
      <c r="G866" s="156" t="s">
        <v>556</v>
      </c>
      <c r="H866" s="156" t="s">
        <v>3880</v>
      </c>
      <c r="I866" s="155">
        <v>1210073</v>
      </c>
      <c r="J866" s="157" t="s">
        <v>1999</v>
      </c>
      <c r="K866" s="157"/>
      <c r="L866" s="155">
        <v>2022</v>
      </c>
      <c r="M866" s="158">
        <v>16493</v>
      </c>
      <c r="N866" s="159">
        <v>134480170.75999999</v>
      </c>
      <c r="O866" s="159">
        <v>110770817.95999999</v>
      </c>
      <c r="P866" s="159">
        <v>53477043.270000003</v>
      </c>
      <c r="Q866" s="159">
        <v>17929431</v>
      </c>
      <c r="R866" s="159">
        <v>35547612.270000003</v>
      </c>
      <c r="S866" s="159">
        <v>23709352.800000001</v>
      </c>
      <c r="T866" s="159">
        <v>4271073.53</v>
      </c>
      <c r="U866" s="159">
        <v>125916359.31</v>
      </c>
      <c r="V866" s="159">
        <v>106934443.59</v>
      </c>
      <c r="W866" s="159">
        <v>36021742.490000002</v>
      </c>
      <c r="X866" s="159">
        <v>639690.77</v>
      </c>
      <c r="Y866" s="159">
        <v>18981915.719999999</v>
      </c>
      <c r="Z866" s="159">
        <v>6621091.5899999999</v>
      </c>
      <c r="AA866" s="159">
        <v>0</v>
      </c>
      <c r="AB866" s="159">
        <v>6621091.5899999999</v>
      </c>
      <c r="AC866" s="159">
        <v>3741000</v>
      </c>
      <c r="AD866" s="159">
        <v>3741000</v>
      </c>
      <c r="AE866" s="159">
        <v>32458792.390000001</v>
      </c>
      <c r="AF866" s="159">
        <v>3836374.37</v>
      </c>
      <c r="AG866" s="159">
        <v>1098915.82</v>
      </c>
      <c r="AH866" s="159">
        <v>1611246.74</v>
      </c>
      <c r="AI866" s="159">
        <v>0</v>
      </c>
      <c r="AJ866" s="159">
        <v>0</v>
      </c>
    </row>
    <row r="867" spans="1:36">
      <c r="A867" s="153">
        <v>12</v>
      </c>
      <c r="B867" s="154">
        <v>10</v>
      </c>
      <c r="C867" s="154">
        <v>8</v>
      </c>
      <c r="D867" s="155">
        <v>2</v>
      </c>
      <c r="E867" s="155" t="s">
        <v>556</v>
      </c>
      <c r="F867" s="156" t="s">
        <v>3873</v>
      </c>
      <c r="G867" s="156" t="s">
        <v>556</v>
      </c>
      <c r="H867" s="156" t="s">
        <v>3881</v>
      </c>
      <c r="I867" s="155">
        <v>1210082</v>
      </c>
      <c r="J867" s="157" t="s">
        <v>1998</v>
      </c>
      <c r="K867" s="157"/>
      <c r="L867" s="155">
        <v>2022</v>
      </c>
      <c r="M867" s="158">
        <v>6103</v>
      </c>
      <c r="N867" s="159">
        <v>46957817.729999997</v>
      </c>
      <c r="O867" s="159">
        <v>37852982.240000002</v>
      </c>
      <c r="P867" s="159">
        <v>27083459.719999999</v>
      </c>
      <c r="Q867" s="159">
        <v>13757483</v>
      </c>
      <c r="R867" s="159">
        <v>13325976.720000001</v>
      </c>
      <c r="S867" s="159">
        <v>9104835.4900000002</v>
      </c>
      <c r="T867" s="159">
        <v>15193.3</v>
      </c>
      <c r="U867" s="159">
        <v>36549692.829999998</v>
      </c>
      <c r="V867" s="159">
        <v>33639703.280000001</v>
      </c>
      <c r="W867" s="159">
        <v>13529615.18</v>
      </c>
      <c r="X867" s="159">
        <v>85540.81</v>
      </c>
      <c r="Y867" s="159">
        <v>2909989.55</v>
      </c>
      <c r="Z867" s="159">
        <v>1544754.25</v>
      </c>
      <c r="AA867" s="159">
        <v>0</v>
      </c>
      <c r="AB867" s="159">
        <v>1544754.25</v>
      </c>
      <c r="AC867" s="159">
        <v>649273</v>
      </c>
      <c r="AD867" s="159">
        <v>649273</v>
      </c>
      <c r="AE867" s="159">
        <v>2103721.36</v>
      </c>
      <c r="AF867" s="159">
        <v>4213278.96</v>
      </c>
      <c r="AG867" s="159">
        <v>0</v>
      </c>
      <c r="AH867" s="159">
        <v>0</v>
      </c>
      <c r="AI867" s="159">
        <v>0</v>
      </c>
      <c r="AJ867" s="159">
        <v>0</v>
      </c>
    </row>
    <row r="868" spans="1:36">
      <c r="A868" s="153">
        <v>12</v>
      </c>
      <c r="B868" s="154">
        <v>10</v>
      </c>
      <c r="C868" s="154">
        <v>9</v>
      </c>
      <c r="D868" s="155">
        <v>2</v>
      </c>
      <c r="E868" s="155" t="s">
        <v>556</v>
      </c>
      <c r="F868" s="156" t="s">
        <v>3873</v>
      </c>
      <c r="G868" s="156" t="s">
        <v>556</v>
      </c>
      <c r="H868" s="156" t="s">
        <v>3882</v>
      </c>
      <c r="I868" s="155">
        <v>1210092</v>
      </c>
      <c r="J868" s="157" t="s">
        <v>1997</v>
      </c>
      <c r="K868" s="157"/>
      <c r="L868" s="155">
        <v>2022</v>
      </c>
      <c r="M868" s="158">
        <v>16615</v>
      </c>
      <c r="N868" s="159">
        <v>134771812.02000001</v>
      </c>
      <c r="O868" s="159">
        <v>104736676.12</v>
      </c>
      <c r="P868" s="159">
        <v>82193001.700000003</v>
      </c>
      <c r="Q868" s="159">
        <v>42298999</v>
      </c>
      <c r="R868" s="159">
        <v>39894002.700000003</v>
      </c>
      <c r="S868" s="159">
        <v>30035135.899999999</v>
      </c>
      <c r="T868" s="159">
        <v>126431.24</v>
      </c>
      <c r="U868" s="159">
        <v>118898367.43000001</v>
      </c>
      <c r="V868" s="159">
        <v>94670754.780000001</v>
      </c>
      <c r="W868" s="159">
        <v>34311748.670000002</v>
      </c>
      <c r="X868" s="159">
        <v>268776.82</v>
      </c>
      <c r="Y868" s="159">
        <v>24227612.649999999</v>
      </c>
      <c r="Z868" s="159">
        <v>18652103.149999999</v>
      </c>
      <c r="AA868" s="159">
        <v>3469058.58</v>
      </c>
      <c r="AB868" s="159">
        <v>15183044.569999998</v>
      </c>
      <c r="AC868" s="159">
        <v>5296015</v>
      </c>
      <c r="AD868" s="159">
        <v>5283884</v>
      </c>
      <c r="AE868" s="159">
        <v>23063059.129999999</v>
      </c>
      <c r="AF868" s="159">
        <v>10065921.34</v>
      </c>
      <c r="AG868" s="159">
        <v>1570670.65</v>
      </c>
      <c r="AH868" s="159">
        <v>2886947.29</v>
      </c>
      <c r="AI868" s="159">
        <v>0</v>
      </c>
      <c r="AJ868" s="159">
        <v>0</v>
      </c>
    </row>
    <row r="869" spans="1:36">
      <c r="A869" s="153">
        <v>12</v>
      </c>
      <c r="B869" s="154">
        <v>10</v>
      </c>
      <c r="C869" s="154">
        <v>10</v>
      </c>
      <c r="D869" s="155">
        <v>2</v>
      </c>
      <c r="E869" s="155" t="s">
        <v>556</v>
      </c>
      <c r="F869" s="156" t="s">
        <v>3873</v>
      </c>
      <c r="G869" s="156" t="s">
        <v>556</v>
      </c>
      <c r="H869" s="156" t="s">
        <v>3883</v>
      </c>
      <c r="I869" s="155">
        <v>1210102</v>
      </c>
      <c r="J869" s="157" t="s">
        <v>1996</v>
      </c>
      <c r="K869" s="157"/>
      <c r="L869" s="155">
        <v>2022</v>
      </c>
      <c r="M869" s="158">
        <v>11159</v>
      </c>
      <c r="N869" s="159">
        <v>73170627.25</v>
      </c>
      <c r="O869" s="159">
        <v>59956460.469999999</v>
      </c>
      <c r="P869" s="159">
        <v>43780392.359999999</v>
      </c>
      <c r="Q869" s="159">
        <v>20515215</v>
      </c>
      <c r="R869" s="159">
        <v>23265177.359999999</v>
      </c>
      <c r="S869" s="159">
        <v>13214166.779999999</v>
      </c>
      <c r="T869" s="159">
        <v>9060</v>
      </c>
      <c r="U869" s="159">
        <v>65811636.890000001</v>
      </c>
      <c r="V869" s="159">
        <v>54269776.979999997</v>
      </c>
      <c r="W869" s="159">
        <v>19299907.949999999</v>
      </c>
      <c r="X869" s="159">
        <v>97779.24</v>
      </c>
      <c r="Y869" s="159">
        <v>11541859.91</v>
      </c>
      <c r="Z869" s="159">
        <v>9615785.8800000008</v>
      </c>
      <c r="AA869" s="159">
        <v>3800000</v>
      </c>
      <c r="AB869" s="159">
        <v>5815785.8800000008</v>
      </c>
      <c r="AC869" s="159">
        <v>3472086.2</v>
      </c>
      <c r="AD869" s="159">
        <v>3200000</v>
      </c>
      <c r="AE869" s="159">
        <v>16270927.640000001</v>
      </c>
      <c r="AF869" s="159">
        <v>5686683.4900000002</v>
      </c>
      <c r="AG869" s="159">
        <v>73144.66</v>
      </c>
      <c r="AH869" s="159">
        <v>0</v>
      </c>
      <c r="AI869" s="159">
        <v>0</v>
      </c>
      <c r="AJ869" s="159">
        <v>0</v>
      </c>
    </row>
    <row r="870" spans="1:36">
      <c r="A870" s="153">
        <v>12</v>
      </c>
      <c r="B870" s="154">
        <v>10</v>
      </c>
      <c r="C870" s="154">
        <v>11</v>
      </c>
      <c r="D870" s="155">
        <v>3</v>
      </c>
      <c r="E870" s="155" t="s">
        <v>556</v>
      </c>
      <c r="F870" s="156" t="s">
        <v>3879</v>
      </c>
      <c r="G870" s="156" t="s">
        <v>556</v>
      </c>
      <c r="H870" s="156" t="s">
        <v>3884</v>
      </c>
      <c r="I870" s="155">
        <v>1210113</v>
      </c>
      <c r="J870" s="157" t="s">
        <v>1995</v>
      </c>
      <c r="K870" s="157"/>
      <c r="L870" s="155">
        <v>2022</v>
      </c>
      <c r="M870" s="158">
        <v>11535</v>
      </c>
      <c r="N870" s="159">
        <v>86017171.870000005</v>
      </c>
      <c r="O870" s="159">
        <v>67063363.229999997</v>
      </c>
      <c r="P870" s="159">
        <v>40601754.269999996</v>
      </c>
      <c r="Q870" s="159">
        <v>16949770</v>
      </c>
      <c r="R870" s="159">
        <v>23651984.27</v>
      </c>
      <c r="S870" s="159">
        <v>18953808.640000001</v>
      </c>
      <c r="T870" s="159">
        <v>910955.79</v>
      </c>
      <c r="U870" s="159">
        <v>73161865.540000007</v>
      </c>
      <c r="V870" s="159">
        <v>61653920.850000001</v>
      </c>
      <c r="W870" s="159">
        <v>16994584.699999999</v>
      </c>
      <c r="X870" s="159">
        <v>398549.7</v>
      </c>
      <c r="Y870" s="159">
        <v>11507944.689999999</v>
      </c>
      <c r="Z870" s="159">
        <v>7249961.4000000004</v>
      </c>
      <c r="AA870" s="159">
        <v>0</v>
      </c>
      <c r="AB870" s="159">
        <v>7249961.4000000004</v>
      </c>
      <c r="AC870" s="159">
        <v>3184971.95</v>
      </c>
      <c r="AD870" s="159">
        <v>3084971.95</v>
      </c>
      <c r="AE870" s="159">
        <v>19261626.800000001</v>
      </c>
      <c r="AF870" s="159">
        <v>5409442.3799999999</v>
      </c>
      <c r="AG870" s="159">
        <v>246832</v>
      </c>
      <c r="AH870" s="159">
        <v>327320.40000000002</v>
      </c>
      <c r="AI870" s="159">
        <v>0</v>
      </c>
      <c r="AJ870" s="159">
        <v>1626.8</v>
      </c>
    </row>
    <row r="871" spans="1:36">
      <c r="A871" s="153">
        <v>12</v>
      </c>
      <c r="B871" s="154">
        <v>10</v>
      </c>
      <c r="C871" s="154">
        <v>12</v>
      </c>
      <c r="D871" s="155">
        <v>2</v>
      </c>
      <c r="E871" s="155" t="s">
        <v>556</v>
      </c>
      <c r="F871" s="156" t="s">
        <v>3873</v>
      </c>
      <c r="G871" s="156" t="s">
        <v>556</v>
      </c>
      <c r="H871" s="156" t="s">
        <v>3885</v>
      </c>
      <c r="I871" s="155">
        <v>1210122</v>
      </c>
      <c r="J871" s="157" t="s">
        <v>1994</v>
      </c>
      <c r="K871" s="157"/>
      <c r="L871" s="155">
        <v>2022</v>
      </c>
      <c r="M871" s="158">
        <v>8789</v>
      </c>
      <c r="N871" s="159">
        <v>59630160.799999997</v>
      </c>
      <c r="O871" s="159">
        <v>49564337.009999998</v>
      </c>
      <c r="P871" s="159">
        <v>32582353.539999999</v>
      </c>
      <c r="Q871" s="159">
        <v>15224524</v>
      </c>
      <c r="R871" s="159">
        <v>17357829.539999999</v>
      </c>
      <c r="S871" s="159">
        <v>10065823.789999999</v>
      </c>
      <c r="T871" s="159">
        <v>11015.8</v>
      </c>
      <c r="U871" s="159">
        <v>50440770.390000001</v>
      </c>
      <c r="V871" s="159">
        <v>42035247.729999997</v>
      </c>
      <c r="W871" s="159">
        <v>15378602.5</v>
      </c>
      <c r="X871" s="159">
        <v>0</v>
      </c>
      <c r="Y871" s="159">
        <v>8405522.6600000001</v>
      </c>
      <c r="Z871" s="159">
        <v>7833655.1799999997</v>
      </c>
      <c r="AA871" s="159">
        <v>0</v>
      </c>
      <c r="AB871" s="159">
        <v>7833655.1799999997</v>
      </c>
      <c r="AC871" s="159">
        <v>0</v>
      </c>
      <c r="AD871" s="159">
        <v>0</v>
      </c>
      <c r="AE871" s="159">
        <v>0</v>
      </c>
      <c r="AF871" s="159">
        <v>7529089.2800000003</v>
      </c>
      <c r="AG871" s="159">
        <v>72402.720000000001</v>
      </c>
      <c r="AH871" s="159">
        <v>157449.07</v>
      </c>
      <c r="AI871" s="159">
        <v>0</v>
      </c>
      <c r="AJ871" s="159">
        <v>0</v>
      </c>
    </row>
    <row r="872" spans="1:36">
      <c r="A872" s="153">
        <v>12</v>
      </c>
      <c r="B872" s="154">
        <v>10</v>
      </c>
      <c r="C872" s="154">
        <v>13</v>
      </c>
      <c r="D872" s="155">
        <v>3</v>
      </c>
      <c r="E872" s="155" t="s">
        <v>556</v>
      </c>
      <c r="F872" s="156" t="s">
        <v>3879</v>
      </c>
      <c r="G872" s="156" t="s">
        <v>556</v>
      </c>
      <c r="H872" s="156" t="s">
        <v>3886</v>
      </c>
      <c r="I872" s="155">
        <v>1210133</v>
      </c>
      <c r="J872" s="157" t="s">
        <v>1993</v>
      </c>
      <c r="K872" s="157"/>
      <c r="L872" s="155">
        <v>2022</v>
      </c>
      <c r="M872" s="158">
        <v>10504</v>
      </c>
      <c r="N872" s="159">
        <v>65894523.759999998</v>
      </c>
      <c r="O872" s="159">
        <v>52316508.549999997</v>
      </c>
      <c r="P872" s="159">
        <v>37750307.799999997</v>
      </c>
      <c r="Q872" s="159">
        <v>19460097</v>
      </c>
      <c r="R872" s="159">
        <v>18290210.800000001</v>
      </c>
      <c r="S872" s="159">
        <v>13578015.210000001</v>
      </c>
      <c r="T872" s="159">
        <v>2463927.9</v>
      </c>
      <c r="U872" s="159">
        <v>54189171.700000003</v>
      </c>
      <c r="V872" s="159">
        <v>48245882.350000001</v>
      </c>
      <c r="W872" s="159">
        <v>16790013.07</v>
      </c>
      <c r="X872" s="159">
        <v>365434.35</v>
      </c>
      <c r="Y872" s="159">
        <v>5943289.3499999996</v>
      </c>
      <c r="Z872" s="159">
        <v>4976490.21</v>
      </c>
      <c r="AA872" s="159">
        <v>999999.99</v>
      </c>
      <c r="AB872" s="159">
        <v>3976490.2199999997</v>
      </c>
      <c r="AC872" s="159">
        <v>2889633</v>
      </c>
      <c r="AD872" s="159">
        <v>2889633</v>
      </c>
      <c r="AE872" s="159">
        <v>22574639.989999998</v>
      </c>
      <c r="AF872" s="159">
        <v>4070626.2</v>
      </c>
      <c r="AG872" s="159">
        <v>73943.03</v>
      </c>
      <c r="AH872" s="159">
        <v>152836.18</v>
      </c>
      <c r="AI872" s="159">
        <v>0</v>
      </c>
      <c r="AJ872" s="159">
        <v>0</v>
      </c>
    </row>
    <row r="873" spans="1:36">
      <c r="A873" s="153">
        <v>12</v>
      </c>
      <c r="B873" s="154">
        <v>10</v>
      </c>
      <c r="C873" s="154">
        <v>14</v>
      </c>
      <c r="D873" s="155">
        <v>2</v>
      </c>
      <c r="E873" s="155" t="s">
        <v>556</v>
      </c>
      <c r="F873" s="156" t="s">
        <v>3873</v>
      </c>
      <c r="G873" s="156" t="s">
        <v>556</v>
      </c>
      <c r="H873" s="156" t="s">
        <v>3887</v>
      </c>
      <c r="I873" s="155">
        <v>1210142</v>
      </c>
      <c r="J873" s="157" t="s">
        <v>1992</v>
      </c>
      <c r="K873" s="157"/>
      <c r="L873" s="155">
        <v>2022</v>
      </c>
      <c r="M873" s="158">
        <v>13412</v>
      </c>
      <c r="N873" s="159">
        <v>95072842.549999997</v>
      </c>
      <c r="O873" s="159">
        <v>77430089.280000001</v>
      </c>
      <c r="P873" s="159">
        <v>56557146.450000003</v>
      </c>
      <c r="Q873" s="159">
        <v>26031403</v>
      </c>
      <c r="R873" s="159">
        <v>30525743.449999999</v>
      </c>
      <c r="S873" s="159">
        <v>17642753.27</v>
      </c>
      <c r="T873" s="159">
        <v>22467.200000000001</v>
      </c>
      <c r="U873" s="159">
        <v>77494632.939999998</v>
      </c>
      <c r="V873" s="159">
        <v>69547914.609999999</v>
      </c>
      <c r="W873" s="159">
        <v>25086787.829999998</v>
      </c>
      <c r="X873" s="159">
        <v>224273.85</v>
      </c>
      <c r="Y873" s="159">
        <v>7946718.3300000001</v>
      </c>
      <c r="Z873" s="159">
        <v>4275943.51</v>
      </c>
      <c r="AA873" s="159">
        <v>0</v>
      </c>
      <c r="AB873" s="159">
        <v>4275943.51</v>
      </c>
      <c r="AC873" s="159">
        <v>2157250</v>
      </c>
      <c r="AD873" s="159">
        <v>2073900</v>
      </c>
      <c r="AE873" s="159">
        <v>14529377</v>
      </c>
      <c r="AF873" s="159">
        <v>7882174.6699999999</v>
      </c>
      <c r="AG873" s="159">
        <v>2447882.91</v>
      </c>
      <c r="AH873" s="159">
        <v>1530572.43</v>
      </c>
      <c r="AI873" s="159">
        <v>0</v>
      </c>
      <c r="AJ873" s="159">
        <v>0</v>
      </c>
    </row>
    <row r="874" spans="1:36">
      <c r="A874" s="153">
        <v>12</v>
      </c>
      <c r="B874" s="154">
        <v>10</v>
      </c>
      <c r="C874" s="154">
        <v>15</v>
      </c>
      <c r="D874" s="155">
        <v>2</v>
      </c>
      <c r="E874" s="155" t="s">
        <v>556</v>
      </c>
      <c r="F874" s="156" t="s">
        <v>3873</v>
      </c>
      <c r="G874" s="156" t="s">
        <v>556</v>
      </c>
      <c r="H874" s="156" t="s">
        <v>3888</v>
      </c>
      <c r="I874" s="155">
        <v>1210152</v>
      </c>
      <c r="J874" s="157" t="s">
        <v>1991</v>
      </c>
      <c r="K874" s="157"/>
      <c r="L874" s="155">
        <v>2022</v>
      </c>
      <c r="M874" s="158">
        <v>3747</v>
      </c>
      <c r="N874" s="159">
        <v>25279274.530000001</v>
      </c>
      <c r="O874" s="159">
        <v>19803911.66</v>
      </c>
      <c r="P874" s="159">
        <v>13837450.390000001</v>
      </c>
      <c r="Q874" s="159">
        <v>7313178</v>
      </c>
      <c r="R874" s="159">
        <v>6524272.3899999997</v>
      </c>
      <c r="S874" s="159">
        <v>5475362.8700000001</v>
      </c>
      <c r="T874" s="159">
        <v>95393.73</v>
      </c>
      <c r="U874" s="159">
        <v>19021565.879999999</v>
      </c>
      <c r="V874" s="159">
        <v>18051225.32</v>
      </c>
      <c r="W874" s="159">
        <v>7081573.8700000001</v>
      </c>
      <c r="X874" s="159">
        <v>45245.24</v>
      </c>
      <c r="Y874" s="159">
        <v>970340.56</v>
      </c>
      <c r="Z874" s="159">
        <v>3566288.44</v>
      </c>
      <c r="AA874" s="159">
        <v>0</v>
      </c>
      <c r="AB874" s="159">
        <v>3566288.44</v>
      </c>
      <c r="AC874" s="159">
        <v>1894665.18</v>
      </c>
      <c r="AD874" s="159">
        <v>1894665.18</v>
      </c>
      <c r="AE874" s="159">
        <v>0</v>
      </c>
      <c r="AF874" s="159">
        <v>1752686.34</v>
      </c>
      <c r="AG874" s="159">
        <v>0</v>
      </c>
      <c r="AH874" s="159">
        <v>0</v>
      </c>
      <c r="AI874" s="159">
        <v>0</v>
      </c>
      <c r="AJ874" s="159">
        <v>0</v>
      </c>
    </row>
    <row r="875" spans="1:36">
      <c r="A875" s="153">
        <v>12</v>
      </c>
      <c r="B875" s="154">
        <v>10</v>
      </c>
      <c r="C875" s="154">
        <v>16</v>
      </c>
      <c r="D875" s="155">
        <v>3</v>
      </c>
      <c r="E875" s="155" t="s">
        <v>556</v>
      </c>
      <c r="F875" s="156" t="s">
        <v>3879</v>
      </c>
      <c r="G875" s="156" t="s">
        <v>556</v>
      </c>
      <c r="H875" s="156" t="s">
        <v>3889</v>
      </c>
      <c r="I875" s="155">
        <v>1210163</v>
      </c>
      <c r="J875" s="157" t="s">
        <v>1990</v>
      </c>
      <c r="K875" s="157"/>
      <c r="L875" s="155">
        <v>2022</v>
      </c>
      <c r="M875" s="158">
        <v>23817</v>
      </c>
      <c r="N875" s="159">
        <v>157061405.53</v>
      </c>
      <c r="O875" s="159">
        <v>123349398.83</v>
      </c>
      <c r="P875" s="159">
        <v>85903208.060000002</v>
      </c>
      <c r="Q875" s="159">
        <v>41157520</v>
      </c>
      <c r="R875" s="159">
        <v>44745688.060000002</v>
      </c>
      <c r="S875" s="159">
        <v>33712006.700000003</v>
      </c>
      <c r="T875" s="159">
        <v>195747.79</v>
      </c>
      <c r="U875" s="159">
        <v>153105074.94</v>
      </c>
      <c r="V875" s="159">
        <v>115433658.53</v>
      </c>
      <c r="W875" s="159">
        <v>38376389.770000003</v>
      </c>
      <c r="X875" s="159">
        <v>842345.91</v>
      </c>
      <c r="Y875" s="159">
        <v>37671416.409999996</v>
      </c>
      <c r="Z875" s="159">
        <v>24613516.68</v>
      </c>
      <c r="AA875" s="159">
        <v>3475787.09</v>
      </c>
      <c r="AB875" s="159">
        <v>21137729.59</v>
      </c>
      <c r="AC875" s="159">
        <v>3892191.69</v>
      </c>
      <c r="AD875" s="159">
        <v>3748913.69</v>
      </c>
      <c r="AE875" s="159">
        <v>59400288.899999999</v>
      </c>
      <c r="AF875" s="159">
        <v>7915740.2999999998</v>
      </c>
      <c r="AG875" s="159">
        <v>71710.11</v>
      </c>
      <c r="AH875" s="159">
        <v>478804.54</v>
      </c>
      <c r="AI875" s="159">
        <v>0</v>
      </c>
      <c r="AJ875" s="159">
        <v>28202.32</v>
      </c>
    </row>
    <row r="876" spans="1:36">
      <c r="A876" s="153">
        <v>12</v>
      </c>
      <c r="B876" s="154">
        <v>11</v>
      </c>
      <c r="C876" s="154">
        <v>1</v>
      </c>
      <c r="D876" s="155">
        <v>1</v>
      </c>
      <c r="E876" s="155" t="s">
        <v>556</v>
      </c>
      <c r="F876" s="156" t="s">
        <v>3890</v>
      </c>
      <c r="G876" s="156" t="s">
        <v>556</v>
      </c>
      <c r="H876" s="156" t="s">
        <v>3891</v>
      </c>
      <c r="I876" s="155">
        <v>1211011</v>
      </c>
      <c r="J876" s="157" t="s">
        <v>1982</v>
      </c>
      <c r="K876" s="157"/>
      <c r="L876" s="155">
        <v>2022</v>
      </c>
      <c r="M876" s="158">
        <v>33212</v>
      </c>
      <c r="N876" s="159">
        <v>207022724.94</v>
      </c>
      <c r="O876" s="159">
        <v>185431825.90000001</v>
      </c>
      <c r="P876" s="159">
        <v>89917260.799999997</v>
      </c>
      <c r="Q876" s="159">
        <v>33816696</v>
      </c>
      <c r="R876" s="159">
        <v>56100564.799999997</v>
      </c>
      <c r="S876" s="159">
        <v>21590899.039999999</v>
      </c>
      <c r="T876" s="159">
        <v>529470.71</v>
      </c>
      <c r="U876" s="159">
        <v>188213079.88999999</v>
      </c>
      <c r="V876" s="159">
        <v>158917892.94999999</v>
      </c>
      <c r="W876" s="159">
        <v>52599928.829999998</v>
      </c>
      <c r="X876" s="159">
        <v>258287.17</v>
      </c>
      <c r="Y876" s="159">
        <v>29295186.940000001</v>
      </c>
      <c r="Z876" s="159">
        <v>24656381.600000001</v>
      </c>
      <c r="AA876" s="159">
        <v>0</v>
      </c>
      <c r="AB876" s="159">
        <v>24656381.600000001</v>
      </c>
      <c r="AC876" s="159">
        <v>11057366.49</v>
      </c>
      <c r="AD876" s="159">
        <v>10974658.4</v>
      </c>
      <c r="AE876" s="159">
        <v>17976268.920000002</v>
      </c>
      <c r="AF876" s="159">
        <v>26513932.949999999</v>
      </c>
      <c r="AG876" s="159">
        <v>11017.12</v>
      </c>
      <c r="AH876" s="159">
        <v>319420</v>
      </c>
      <c r="AI876" s="159">
        <v>0</v>
      </c>
      <c r="AJ876" s="159">
        <v>11268.92</v>
      </c>
    </row>
    <row r="877" spans="1:36">
      <c r="A877" s="153">
        <v>12</v>
      </c>
      <c r="B877" s="154">
        <v>11</v>
      </c>
      <c r="C877" s="154">
        <v>2</v>
      </c>
      <c r="D877" s="155">
        <v>3</v>
      </c>
      <c r="E877" s="155" t="s">
        <v>556</v>
      </c>
      <c r="F877" s="156" t="s">
        <v>3892</v>
      </c>
      <c r="G877" s="156" t="s">
        <v>556</v>
      </c>
      <c r="H877" s="156" t="s">
        <v>3893</v>
      </c>
      <c r="I877" s="155">
        <v>1211023</v>
      </c>
      <c r="J877" s="157" t="s">
        <v>1989</v>
      </c>
      <c r="K877" s="157"/>
      <c r="L877" s="155">
        <v>2022</v>
      </c>
      <c r="M877" s="158">
        <v>7101</v>
      </c>
      <c r="N877" s="159">
        <v>48194081.350000001</v>
      </c>
      <c r="O877" s="159">
        <v>37883106.619999997</v>
      </c>
      <c r="P877" s="159">
        <v>20797831.170000002</v>
      </c>
      <c r="Q877" s="159">
        <v>8208345</v>
      </c>
      <c r="R877" s="159">
        <v>12589486.17</v>
      </c>
      <c r="S877" s="159">
        <v>10310974.73</v>
      </c>
      <c r="T877" s="159">
        <v>1196799.45</v>
      </c>
      <c r="U877" s="159">
        <v>41727223.490000002</v>
      </c>
      <c r="V877" s="159">
        <v>33263572.640000001</v>
      </c>
      <c r="W877" s="159">
        <v>12158131.970000001</v>
      </c>
      <c r="X877" s="159">
        <v>325478.52</v>
      </c>
      <c r="Y877" s="159">
        <v>8463650.8499999996</v>
      </c>
      <c r="Z877" s="159">
        <v>20834038.940000001</v>
      </c>
      <c r="AA877" s="159">
        <v>14400000</v>
      </c>
      <c r="AB877" s="159">
        <v>6434038.9400000013</v>
      </c>
      <c r="AC877" s="159">
        <v>15650000</v>
      </c>
      <c r="AD877" s="159">
        <v>15650000</v>
      </c>
      <c r="AE877" s="159">
        <v>16244300</v>
      </c>
      <c r="AF877" s="159">
        <v>4619533.9800000004</v>
      </c>
      <c r="AG877" s="159">
        <v>352353.34</v>
      </c>
      <c r="AH877" s="159">
        <v>642679.56000000006</v>
      </c>
      <c r="AI877" s="159">
        <v>0</v>
      </c>
      <c r="AJ877" s="159">
        <v>0</v>
      </c>
    </row>
    <row r="878" spans="1:36">
      <c r="A878" s="153">
        <v>12</v>
      </c>
      <c r="B878" s="154">
        <v>11</v>
      </c>
      <c r="C878" s="154">
        <v>3</v>
      </c>
      <c r="D878" s="155">
        <v>2</v>
      </c>
      <c r="E878" s="155" t="s">
        <v>556</v>
      </c>
      <c r="F878" s="156" t="s">
        <v>3894</v>
      </c>
      <c r="G878" s="156" t="s">
        <v>556</v>
      </c>
      <c r="H878" s="156" t="s">
        <v>3895</v>
      </c>
      <c r="I878" s="155">
        <v>1211032</v>
      </c>
      <c r="J878" s="157" t="s">
        <v>1988</v>
      </c>
      <c r="K878" s="157"/>
      <c r="L878" s="155">
        <v>2022</v>
      </c>
      <c r="M878" s="158">
        <v>22559</v>
      </c>
      <c r="N878" s="159">
        <v>136093316.90000001</v>
      </c>
      <c r="O878" s="159">
        <v>115692494.65000001</v>
      </c>
      <c r="P878" s="159">
        <v>92842909.24000001</v>
      </c>
      <c r="Q878" s="159">
        <v>53887515</v>
      </c>
      <c r="R878" s="159">
        <v>38955394.240000002</v>
      </c>
      <c r="S878" s="159">
        <v>20400822.25</v>
      </c>
      <c r="T878" s="159">
        <v>86761.84</v>
      </c>
      <c r="U878" s="159">
        <v>119077935.56999999</v>
      </c>
      <c r="V878" s="159">
        <v>101483341.23</v>
      </c>
      <c r="W878" s="159">
        <v>30466333.640000001</v>
      </c>
      <c r="X878" s="159">
        <v>189451.81</v>
      </c>
      <c r="Y878" s="159">
        <v>17594594.34</v>
      </c>
      <c r="Z878" s="159">
        <v>17075855.210000001</v>
      </c>
      <c r="AA878" s="159">
        <v>2412100</v>
      </c>
      <c r="AB878" s="159">
        <v>14663755.210000001</v>
      </c>
      <c r="AC878" s="159">
        <v>4184962</v>
      </c>
      <c r="AD878" s="159">
        <v>4085025</v>
      </c>
      <c r="AE878" s="159">
        <v>14899796.02</v>
      </c>
      <c r="AF878" s="159">
        <v>14209153.42</v>
      </c>
      <c r="AG878" s="159">
        <v>1192520.21</v>
      </c>
      <c r="AH878" s="159">
        <v>433452.97</v>
      </c>
      <c r="AI878" s="159">
        <v>0</v>
      </c>
      <c r="AJ878" s="159">
        <v>3821.02</v>
      </c>
    </row>
    <row r="879" spans="1:36">
      <c r="A879" s="153">
        <v>12</v>
      </c>
      <c r="B879" s="154">
        <v>11</v>
      </c>
      <c r="C879" s="154">
        <v>4</v>
      </c>
      <c r="D879" s="155">
        <v>2</v>
      </c>
      <c r="E879" s="155" t="s">
        <v>556</v>
      </c>
      <c r="F879" s="156" t="s">
        <v>3894</v>
      </c>
      <c r="G879" s="156" t="s">
        <v>556</v>
      </c>
      <c r="H879" s="156" t="s">
        <v>3896</v>
      </c>
      <c r="I879" s="155">
        <v>1211042</v>
      </c>
      <c r="J879" s="157" t="s">
        <v>1987</v>
      </c>
      <c r="K879" s="157"/>
      <c r="L879" s="155">
        <v>2022</v>
      </c>
      <c r="M879" s="158">
        <v>7640</v>
      </c>
      <c r="N879" s="159">
        <v>48755218.609999999</v>
      </c>
      <c r="O879" s="159">
        <v>39544061.810000002</v>
      </c>
      <c r="P879" s="159">
        <v>26148064.550000001</v>
      </c>
      <c r="Q879" s="159">
        <v>12916035</v>
      </c>
      <c r="R879" s="159">
        <v>13232029.550000001</v>
      </c>
      <c r="S879" s="159">
        <v>9211156.8000000007</v>
      </c>
      <c r="T879" s="159">
        <v>288097.02</v>
      </c>
      <c r="U879" s="159">
        <v>42715036.710000001</v>
      </c>
      <c r="V879" s="159">
        <v>36617378.020000003</v>
      </c>
      <c r="W879" s="159">
        <v>13369795.369999999</v>
      </c>
      <c r="X879" s="159">
        <v>32280.720000000001</v>
      </c>
      <c r="Y879" s="159">
        <v>6097658.6900000004</v>
      </c>
      <c r="Z879" s="159">
        <v>5584230.0300000003</v>
      </c>
      <c r="AA879" s="159">
        <v>3500000</v>
      </c>
      <c r="AB879" s="159">
        <v>2084230.0300000003</v>
      </c>
      <c r="AC879" s="159">
        <v>2500000</v>
      </c>
      <c r="AD879" s="159">
        <v>2500000</v>
      </c>
      <c r="AE879" s="159">
        <v>6600000</v>
      </c>
      <c r="AF879" s="159">
        <v>2926683.79</v>
      </c>
      <c r="AG879" s="159">
        <v>238954.11</v>
      </c>
      <c r="AH879" s="159">
        <v>114531.26</v>
      </c>
      <c r="AI879" s="159">
        <v>0</v>
      </c>
      <c r="AJ879" s="159">
        <v>0</v>
      </c>
    </row>
    <row r="880" spans="1:36">
      <c r="A880" s="153">
        <v>12</v>
      </c>
      <c r="B880" s="154">
        <v>11</v>
      </c>
      <c r="C880" s="154">
        <v>5</v>
      </c>
      <c r="D880" s="155">
        <v>2</v>
      </c>
      <c r="E880" s="155" t="s">
        <v>556</v>
      </c>
      <c r="F880" s="156" t="s">
        <v>3894</v>
      </c>
      <c r="G880" s="156" t="s">
        <v>556</v>
      </c>
      <c r="H880" s="156" t="s">
        <v>3897</v>
      </c>
      <c r="I880" s="155">
        <v>1211052</v>
      </c>
      <c r="J880" s="157" t="s">
        <v>1986</v>
      </c>
      <c r="K880" s="157"/>
      <c r="L880" s="155">
        <v>2022</v>
      </c>
      <c r="M880" s="158">
        <v>18726</v>
      </c>
      <c r="N880" s="159">
        <v>117452737.76000001</v>
      </c>
      <c r="O880" s="159">
        <v>104370771.44</v>
      </c>
      <c r="P880" s="159">
        <v>78893850.280000001</v>
      </c>
      <c r="Q880" s="159">
        <v>43699557</v>
      </c>
      <c r="R880" s="159">
        <v>35194293.280000001</v>
      </c>
      <c r="S880" s="159">
        <v>13081966.32</v>
      </c>
      <c r="T880" s="159">
        <v>0</v>
      </c>
      <c r="U880" s="159">
        <v>101865077.48</v>
      </c>
      <c r="V880" s="159">
        <v>94751436.310000002</v>
      </c>
      <c r="W880" s="159">
        <v>36795135.890000001</v>
      </c>
      <c r="X880" s="159">
        <v>159836.62</v>
      </c>
      <c r="Y880" s="159">
        <v>7113641.1699999999</v>
      </c>
      <c r="Z880" s="159">
        <v>4424467.04</v>
      </c>
      <c r="AA880" s="159">
        <v>0</v>
      </c>
      <c r="AB880" s="159">
        <v>4424467.04</v>
      </c>
      <c r="AC880" s="159">
        <v>2138378.25</v>
      </c>
      <c r="AD880" s="159">
        <v>2138378.25</v>
      </c>
      <c r="AE880" s="159">
        <v>13412729.52</v>
      </c>
      <c r="AF880" s="159">
        <v>9619335.1300000008</v>
      </c>
      <c r="AG880" s="159">
        <v>211691.12</v>
      </c>
      <c r="AH880" s="159">
        <v>425374.36</v>
      </c>
      <c r="AI880" s="159">
        <v>0</v>
      </c>
      <c r="AJ880" s="159">
        <v>0</v>
      </c>
    </row>
    <row r="881" spans="1:36">
      <c r="A881" s="153">
        <v>12</v>
      </c>
      <c r="B881" s="154">
        <v>11</v>
      </c>
      <c r="C881" s="154">
        <v>6</v>
      </c>
      <c r="D881" s="155">
        <v>2</v>
      </c>
      <c r="E881" s="155" t="s">
        <v>556</v>
      </c>
      <c r="F881" s="156" t="s">
        <v>3894</v>
      </c>
      <c r="G881" s="156" t="s">
        <v>556</v>
      </c>
      <c r="H881" s="156" t="s">
        <v>3898</v>
      </c>
      <c r="I881" s="155">
        <v>1211062</v>
      </c>
      <c r="J881" s="157" t="s">
        <v>1985</v>
      </c>
      <c r="K881" s="157"/>
      <c r="L881" s="155">
        <v>2022</v>
      </c>
      <c r="M881" s="158">
        <v>6730</v>
      </c>
      <c r="N881" s="159">
        <v>42812905.460000001</v>
      </c>
      <c r="O881" s="159">
        <v>36066375.229999997</v>
      </c>
      <c r="P881" s="159">
        <v>26418803.850000001</v>
      </c>
      <c r="Q881" s="159">
        <v>13748593</v>
      </c>
      <c r="R881" s="159">
        <v>12670210.85</v>
      </c>
      <c r="S881" s="159">
        <v>6746530.2300000004</v>
      </c>
      <c r="T881" s="159">
        <v>123265.28</v>
      </c>
      <c r="U881" s="159">
        <v>42398419.93</v>
      </c>
      <c r="V881" s="159">
        <v>31596780.109999999</v>
      </c>
      <c r="W881" s="159">
        <v>12607953.439999999</v>
      </c>
      <c r="X881" s="159">
        <v>189438.26</v>
      </c>
      <c r="Y881" s="159">
        <v>10801639.82</v>
      </c>
      <c r="Z881" s="159">
        <v>8441815.6500000004</v>
      </c>
      <c r="AA881" s="159">
        <v>0</v>
      </c>
      <c r="AB881" s="159">
        <v>8441815.6500000004</v>
      </c>
      <c r="AC881" s="159">
        <v>1300000</v>
      </c>
      <c r="AD881" s="159">
        <v>1300000</v>
      </c>
      <c r="AE881" s="159">
        <v>10482000</v>
      </c>
      <c r="AF881" s="159">
        <v>4469595.12</v>
      </c>
      <c r="AG881" s="159">
        <v>74999.990000000005</v>
      </c>
      <c r="AH881" s="159">
        <v>74999.990000000005</v>
      </c>
      <c r="AI881" s="159">
        <v>0</v>
      </c>
      <c r="AJ881" s="159">
        <v>0</v>
      </c>
    </row>
    <row r="882" spans="1:36">
      <c r="A882" s="153">
        <v>12</v>
      </c>
      <c r="B882" s="154">
        <v>11</v>
      </c>
      <c r="C882" s="154">
        <v>7</v>
      </c>
      <c r="D882" s="155">
        <v>2</v>
      </c>
      <c r="E882" s="155" t="s">
        <v>556</v>
      </c>
      <c r="F882" s="156" t="s">
        <v>3894</v>
      </c>
      <c r="G882" s="156" t="s">
        <v>556</v>
      </c>
      <c r="H882" s="156" t="s">
        <v>3899</v>
      </c>
      <c r="I882" s="155">
        <v>1211072</v>
      </c>
      <c r="J882" s="157" t="s">
        <v>1984</v>
      </c>
      <c r="K882" s="157"/>
      <c r="L882" s="155">
        <v>2022</v>
      </c>
      <c r="M882" s="158">
        <v>5976</v>
      </c>
      <c r="N882" s="159">
        <v>43210916.689999998</v>
      </c>
      <c r="O882" s="159">
        <v>34223503.43</v>
      </c>
      <c r="P882" s="159">
        <v>28703043.609999999</v>
      </c>
      <c r="Q882" s="159">
        <v>16003597</v>
      </c>
      <c r="R882" s="159">
        <v>12699446.609999999</v>
      </c>
      <c r="S882" s="159">
        <v>8987413.2599999998</v>
      </c>
      <c r="T882" s="159">
        <v>0</v>
      </c>
      <c r="U882" s="159">
        <v>40009146.5</v>
      </c>
      <c r="V882" s="159">
        <v>32236788.870000001</v>
      </c>
      <c r="W882" s="159">
        <v>13394178.32</v>
      </c>
      <c r="X882" s="159">
        <v>17348.09</v>
      </c>
      <c r="Y882" s="159">
        <v>7772357.6299999999</v>
      </c>
      <c r="Z882" s="159">
        <v>4731624.46</v>
      </c>
      <c r="AA882" s="159">
        <v>2868805</v>
      </c>
      <c r="AB882" s="159">
        <v>1862819.46</v>
      </c>
      <c r="AC882" s="159">
        <v>500000</v>
      </c>
      <c r="AD882" s="159">
        <v>500000</v>
      </c>
      <c r="AE882" s="159">
        <v>3818805</v>
      </c>
      <c r="AF882" s="159">
        <v>1986714.56</v>
      </c>
      <c r="AG882" s="159">
        <v>536457.78</v>
      </c>
      <c r="AH882" s="159">
        <v>414986.98</v>
      </c>
      <c r="AI882" s="159">
        <v>0</v>
      </c>
      <c r="AJ882" s="159">
        <v>0</v>
      </c>
    </row>
    <row r="883" spans="1:36">
      <c r="A883" s="153">
        <v>12</v>
      </c>
      <c r="B883" s="154">
        <v>11</v>
      </c>
      <c r="C883" s="154">
        <v>8</v>
      </c>
      <c r="D883" s="155">
        <v>2</v>
      </c>
      <c r="E883" s="155" t="s">
        <v>556</v>
      </c>
      <c r="F883" s="156" t="s">
        <v>3894</v>
      </c>
      <c r="G883" s="156" t="s">
        <v>556</v>
      </c>
      <c r="H883" s="156" t="s">
        <v>3900</v>
      </c>
      <c r="I883" s="155">
        <v>1211082</v>
      </c>
      <c r="J883" s="157" t="s">
        <v>1983</v>
      </c>
      <c r="K883" s="157"/>
      <c r="L883" s="155">
        <v>2022</v>
      </c>
      <c r="M883" s="158">
        <v>9362</v>
      </c>
      <c r="N883" s="159">
        <v>59608983.289999999</v>
      </c>
      <c r="O883" s="159">
        <v>50399783.460000001</v>
      </c>
      <c r="P883" s="159">
        <v>34759661.189999998</v>
      </c>
      <c r="Q883" s="159">
        <v>19396152</v>
      </c>
      <c r="R883" s="159">
        <v>15363509.189999999</v>
      </c>
      <c r="S883" s="159">
        <v>9209199.8300000001</v>
      </c>
      <c r="T883" s="159">
        <v>183442.1</v>
      </c>
      <c r="U883" s="159">
        <v>48252915.890000001</v>
      </c>
      <c r="V883" s="159">
        <v>43479598.350000001</v>
      </c>
      <c r="W883" s="159">
        <v>17507916.07</v>
      </c>
      <c r="X883" s="159">
        <v>117668</v>
      </c>
      <c r="Y883" s="159">
        <v>4773317.54</v>
      </c>
      <c r="Z883" s="159">
        <v>12254290.130000001</v>
      </c>
      <c r="AA883" s="159">
        <v>0</v>
      </c>
      <c r="AB883" s="159">
        <v>12254290.130000001</v>
      </c>
      <c r="AC883" s="159">
        <v>1500000</v>
      </c>
      <c r="AD883" s="159">
        <v>1500000</v>
      </c>
      <c r="AE883" s="159">
        <v>8000000</v>
      </c>
      <c r="AF883" s="159">
        <v>6920185.1100000003</v>
      </c>
      <c r="AG883" s="159">
        <v>91679.27</v>
      </c>
      <c r="AH883" s="159">
        <v>119903.23</v>
      </c>
      <c r="AI883" s="159">
        <v>0</v>
      </c>
      <c r="AJ883" s="159">
        <v>0</v>
      </c>
    </row>
    <row r="884" spans="1:36">
      <c r="A884" s="153">
        <v>12</v>
      </c>
      <c r="B884" s="154">
        <v>11</v>
      </c>
      <c r="C884" s="154">
        <v>9</v>
      </c>
      <c r="D884" s="155">
        <v>2</v>
      </c>
      <c r="E884" s="155" t="s">
        <v>556</v>
      </c>
      <c r="F884" s="156" t="s">
        <v>3894</v>
      </c>
      <c r="G884" s="156" t="s">
        <v>556</v>
      </c>
      <c r="H884" s="156" t="s">
        <v>3901</v>
      </c>
      <c r="I884" s="155">
        <v>1211092</v>
      </c>
      <c r="J884" s="157" t="s">
        <v>1982</v>
      </c>
      <c r="K884" s="157"/>
      <c r="L884" s="155">
        <v>2022</v>
      </c>
      <c r="M884" s="158">
        <v>24123</v>
      </c>
      <c r="N884" s="159">
        <v>157029924.88</v>
      </c>
      <c r="O884" s="159">
        <v>132800844.19</v>
      </c>
      <c r="P884" s="159">
        <v>101555092.00999999</v>
      </c>
      <c r="Q884" s="159">
        <v>52955948</v>
      </c>
      <c r="R884" s="159">
        <v>48599144.009999998</v>
      </c>
      <c r="S884" s="159">
        <v>24229080.690000001</v>
      </c>
      <c r="T884" s="159">
        <v>16160</v>
      </c>
      <c r="U884" s="159">
        <v>136363310.31999999</v>
      </c>
      <c r="V884" s="159">
        <v>118549439.98999999</v>
      </c>
      <c r="W884" s="159">
        <v>37084246.060000002</v>
      </c>
      <c r="X884" s="159">
        <v>597630.82999999996</v>
      </c>
      <c r="Y884" s="159">
        <v>17813870.329999998</v>
      </c>
      <c r="Z884" s="159">
        <v>10550339.369999999</v>
      </c>
      <c r="AA884" s="159">
        <v>43206.65</v>
      </c>
      <c r="AB884" s="159">
        <v>10507132.719999999</v>
      </c>
      <c r="AC884" s="159">
        <v>8038045.4100000001</v>
      </c>
      <c r="AD884" s="159">
        <v>8038045.4100000001</v>
      </c>
      <c r="AE884" s="159">
        <v>30026220.77</v>
      </c>
      <c r="AF884" s="159">
        <v>14251404.199999999</v>
      </c>
      <c r="AG884" s="159">
        <v>366825.41</v>
      </c>
      <c r="AH884" s="159">
        <v>724109.13</v>
      </c>
      <c r="AI884" s="159">
        <v>0</v>
      </c>
      <c r="AJ884" s="159">
        <v>0</v>
      </c>
    </row>
    <row r="885" spans="1:36">
      <c r="A885" s="153">
        <v>12</v>
      </c>
      <c r="B885" s="154">
        <v>11</v>
      </c>
      <c r="C885" s="154">
        <v>10</v>
      </c>
      <c r="D885" s="155">
        <v>2</v>
      </c>
      <c r="E885" s="155" t="s">
        <v>556</v>
      </c>
      <c r="F885" s="156" t="s">
        <v>3894</v>
      </c>
      <c r="G885" s="156" t="s">
        <v>556</v>
      </c>
      <c r="H885" s="156" t="s">
        <v>3902</v>
      </c>
      <c r="I885" s="155">
        <v>1211102</v>
      </c>
      <c r="J885" s="157" t="s">
        <v>1981</v>
      </c>
      <c r="K885" s="157"/>
      <c r="L885" s="155">
        <v>2022</v>
      </c>
      <c r="M885" s="158">
        <v>8487</v>
      </c>
      <c r="N885" s="159">
        <v>65108367.43</v>
      </c>
      <c r="O885" s="159">
        <v>49776227.619999997</v>
      </c>
      <c r="P885" s="159">
        <v>36523343.780000001</v>
      </c>
      <c r="Q885" s="159">
        <v>17903989</v>
      </c>
      <c r="R885" s="159">
        <v>18619354.780000001</v>
      </c>
      <c r="S885" s="159">
        <v>15332139.810000001</v>
      </c>
      <c r="T885" s="159">
        <v>9314.74</v>
      </c>
      <c r="U885" s="159">
        <v>54767455.789999999</v>
      </c>
      <c r="V885" s="159">
        <v>45738730.960000001</v>
      </c>
      <c r="W885" s="159">
        <v>14489509.57</v>
      </c>
      <c r="X885" s="159">
        <v>197565.16</v>
      </c>
      <c r="Y885" s="159">
        <v>9028724.8300000001</v>
      </c>
      <c r="Z885" s="159">
        <v>16955670.239999998</v>
      </c>
      <c r="AA885" s="159">
        <v>2700000</v>
      </c>
      <c r="AB885" s="159">
        <v>14255670.239999998</v>
      </c>
      <c r="AC885" s="159">
        <v>1218369.05</v>
      </c>
      <c r="AD885" s="159">
        <v>1186554.05</v>
      </c>
      <c r="AE885" s="159">
        <v>11517780.689999999</v>
      </c>
      <c r="AF885" s="159">
        <v>4037496.66</v>
      </c>
      <c r="AG885" s="159">
        <v>105648.9</v>
      </c>
      <c r="AH885" s="159">
        <v>481886.39</v>
      </c>
      <c r="AI885" s="159">
        <v>0</v>
      </c>
      <c r="AJ885" s="159">
        <v>0</v>
      </c>
    </row>
    <row r="886" spans="1:36">
      <c r="A886" s="153">
        <v>12</v>
      </c>
      <c r="B886" s="154">
        <v>11</v>
      </c>
      <c r="C886" s="154">
        <v>11</v>
      </c>
      <c r="D886" s="155">
        <v>2</v>
      </c>
      <c r="E886" s="155" t="s">
        <v>556</v>
      </c>
      <c r="F886" s="156" t="s">
        <v>3894</v>
      </c>
      <c r="G886" s="156" t="s">
        <v>556</v>
      </c>
      <c r="H886" s="156" t="s">
        <v>3903</v>
      </c>
      <c r="I886" s="155">
        <v>1211112</v>
      </c>
      <c r="J886" s="157" t="s">
        <v>1980</v>
      </c>
      <c r="K886" s="157"/>
      <c r="L886" s="155">
        <v>2022</v>
      </c>
      <c r="M886" s="158">
        <v>14791</v>
      </c>
      <c r="N886" s="159">
        <v>96711872.060000002</v>
      </c>
      <c r="O886" s="159">
        <v>76600803.969999999</v>
      </c>
      <c r="P886" s="159">
        <v>58266389.420000002</v>
      </c>
      <c r="Q886" s="159">
        <v>31717726</v>
      </c>
      <c r="R886" s="159">
        <v>26548663.420000002</v>
      </c>
      <c r="S886" s="159">
        <v>20111068.09</v>
      </c>
      <c r="T886" s="159">
        <v>22101.08</v>
      </c>
      <c r="U886" s="159">
        <v>77333993.170000002</v>
      </c>
      <c r="V886" s="159">
        <v>70426094.359999999</v>
      </c>
      <c r="W886" s="159">
        <v>27832131.010000002</v>
      </c>
      <c r="X886" s="159">
        <v>300655.59000000003</v>
      </c>
      <c r="Y886" s="159">
        <v>6907898.8099999996</v>
      </c>
      <c r="Z886" s="159">
        <v>8071536.2699999996</v>
      </c>
      <c r="AA886" s="159">
        <v>5600000</v>
      </c>
      <c r="AB886" s="159">
        <v>2471536.2699999996</v>
      </c>
      <c r="AC886" s="159">
        <v>4089024</v>
      </c>
      <c r="AD886" s="159">
        <v>4089024</v>
      </c>
      <c r="AE886" s="159">
        <v>27190344</v>
      </c>
      <c r="AF886" s="159">
        <v>6174709.6100000003</v>
      </c>
      <c r="AG886" s="159">
        <v>413858.59</v>
      </c>
      <c r="AH886" s="159">
        <v>429468.41</v>
      </c>
      <c r="AI886" s="159">
        <v>0</v>
      </c>
      <c r="AJ886" s="159">
        <v>0</v>
      </c>
    </row>
    <row r="887" spans="1:36">
      <c r="A887" s="153">
        <v>12</v>
      </c>
      <c r="B887" s="154">
        <v>11</v>
      </c>
      <c r="C887" s="154">
        <v>12</v>
      </c>
      <c r="D887" s="155">
        <v>3</v>
      </c>
      <c r="E887" s="155" t="s">
        <v>556</v>
      </c>
      <c r="F887" s="156" t="s">
        <v>3892</v>
      </c>
      <c r="G887" s="156" t="s">
        <v>556</v>
      </c>
      <c r="H887" s="156" t="s">
        <v>3904</v>
      </c>
      <c r="I887" s="155">
        <v>1211123</v>
      </c>
      <c r="J887" s="157" t="s">
        <v>1979</v>
      </c>
      <c r="K887" s="157"/>
      <c r="L887" s="155">
        <v>2022</v>
      </c>
      <c r="M887" s="158">
        <v>16960</v>
      </c>
      <c r="N887" s="159">
        <v>111673145.39</v>
      </c>
      <c r="O887" s="159">
        <v>85857356.670000002</v>
      </c>
      <c r="P887" s="159">
        <v>51384232.310000002</v>
      </c>
      <c r="Q887" s="159">
        <v>25055123</v>
      </c>
      <c r="R887" s="159">
        <v>26329109.309999999</v>
      </c>
      <c r="S887" s="159">
        <v>25815788.719999999</v>
      </c>
      <c r="T887" s="159">
        <v>95501.05</v>
      </c>
      <c r="U887" s="159">
        <v>94530470.159999996</v>
      </c>
      <c r="V887" s="159">
        <v>73668151.829999998</v>
      </c>
      <c r="W887" s="159">
        <v>26556029.23</v>
      </c>
      <c r="X887" s="159">
        <v>287112.71000000002</v>
      </c>
      <c r="Y887" s="159">
        <v>20862318.329999998</v>
      </c>
      <c r="Z887" s="159">
        <v>14134114.65</v>
      </c>
      <c r="AA887" s="159">
        <v>4000000</v>
      </c>
      <c r="AB887" s="159">
        <v>10134114.65</v>
      </c>
      <c r="AC887" s="159">
        <v>3999388</v>
      </c>
      <c r="AD887" s="159">
        <v>3999388</v>
      </c>
      <c r="AE887" s="159">
        <v>24272896.09</v>
      </c>
      <c r="AF887" s="159">
        <v>12189204.84</v>
      </c>
      <c r="AG887" s="159">
        <v>428535.79</v>
      </c>
      <c r="AH887" s="159">
        <v>1281926.29</v>
      </c>
      <c r="AI887" s="159">
        <v>0</v>
      </c>
      <c r="AJ887" s="159">
        <v>0</v>
      </c>
    </row>
    <row r="888" spans="1:36">
      <c r="A888" s="153">
        <v>12</v>
      </c>
      <c r="B888" s="154">
        <v>11</v>
      </c>
      <c r="C888" s="154">
        <v>13</v>
      </c>
      <c r="D888" s="155">
        <v>2</v>
      </c>
      <c r="E888" s="155" t="s">
        <v>556</v>
      </c>
      <c r="F888" s="156" t="s">
        <v>3894</v>
      </c>
      <c r="G888" s="156" t="s">
        <v>556</v>
      </c>
      <c r="H888" s="156" t="s">
        <v>3905</v>
      </c>
      <c r="I888" s="155">
        <v>1211132</v>
      </c>
      <c r="J888" s="157" t="s">
        <v>1925</v>
      </c>
      <c r="K888" s="157"/>
      <c r="L888" s="155">
        <v>2022</v>
      </c>
      <c r="M888" s="158">
        <v>4624</v>
      </c>
      <c r="N888" s="159">
        <v>28354306.890000001</v>
      </c>
      <c r="O888" s="159">
        <v>25419224.710000001</v>
      </c>
      <c r="P888" s="159">
        <v>18323616.550000001</v>
      </c>
      <c r="Q888" s="159">
        <v>9122994</v>
      </c>
      <c r="R888" s="159">
        <v>9200622.5500000007</v>
      </c>
      <c r="S888" s="159">
        <v>2935082.18</v>
      </c>
      <c r="T888" s="159">
        <v>0</v>
      </c>
      <c r="U888" s="159">
        <v>26935478.710000001</v>
      </c>
      <c r="V888" s="159">
        <v>23240881.309999999</v>
      </c>
      <c r="W888" s="159">
        <v>10115857.32</v>
      </c>
      <c r="X888" s="159">
        <v>30613.17</v>
      </c>
      <c r="Y888" s="159">
        <v>3694597.4</v>
      </c>
      <c r="Z888" s="159">
        <v>4197695.2300000004</v>
      </c>
      <c r="AA888" s="159">
        <v>1140229.44</v>
      </c>
      <c r="AB888" s="159">
        <v>3057465.7900000005</v>
      </c>
      <c r="AC888" s="159">
        <v>760000</v>
      </c>
      <c r="AD888" s="159">
        <v>760000</v>
      </c>
      <c r="AE888" s="159">
        <v>2742931.3</v>
      </c>
      <c r="AF888" s="159">
        <v>2178343.4</v>
      </c>
      <c r="AG888" s="159">
        <v>408019.57</v>
      </c>
      <c r="AH888" s="159">
        <v>477168.65</v>
      </c>
      <c r="AI888" s="159">
        <v>0</v>
      </c>
      <c r="AJ888" s="159">
        <v>0</v>
      </c>
    </row>
    <row r="889" spans="1:36">
      <c r="A889" s="153">
        <v>12</v>
      </c>
      <c r="B889" s="154">
        <v>11</v>
      </c>
      <c r="C889" s="154">
        <v>14</v>
      </c>
      <c r="D889" s="155">
        <v>2</v>
      </c>
      <c r="E889" s="155" t="s">
        <v>556</v>
      </c>
      <c r="F889" s="156" t="s">
        <v>3894</v>
      </c>
      <c r="G889" s="156" t="s">
        <v>556</v>
      </c>
      <c r="H889" s="156" t="s">
        <v>3906</v>
      </c>
      <c r="I889" s="155">
        <v>1211142</v>
      </c>
      <c r="J889" s="157" t="s">
        <v>1978</v>
      </c>
      <c r="K889" s="157"/>
      <c r="L889" s="155">
        <v>2022</v>
      </c>
      <c r="M889" s="158">
        <v>11129</v>
      </c>
      <c r="N889" s="159">
        <v>78003695.579999998</v>
      </c>
      <c r="O889" s="159">
        <v>58714417.630000003</v>
      </c>
      <c r="P889" s="159">
        <v>45035349.359999999</v>
      </c>
      <c r="Q889" s="159">
        <v>22778672</v>
      </c>
      <c r="R889" s="159">
        <v>22256677.359999999</v>
      </c>
      <c r="S889" s="159">
        <v>19289277.949999999</v>
      </c>
      <c r="T889" s="159">
        <v>4538.1499999999996</v>
      </c>
      <c r="U889" s="159">
        <v>70089911.189999998</v>
      </c>
      <c r="V889" s="159">
        <v>51703288.740000002</v>
      </c>
      <c r="W889" s="159">
        <v>18296497.260000002</v>
      </c>
      <c r="X889" s="159">
        <v>212731.15</v>
      </c>
      <c r="Y889" s="159">
        <v>18386622.449999999</v>
      </c>
      <c r="Z889" s="159">
        <v>11273985.050000001</v>
      </c>
      <c r="AA889" s="159">
        <v>4000000</v>
      </c>
      <c r="AB889" s="159">
        <v>7273985.0500000007</v>
      </c>
      <c r="AC889" s="159">
        <v>2483169.35</v>
      </c>
      <c r="AD889" s="159">
        <v>2483169.35</v>
      </c>
      <c r="AE889" s="159">
        <v>20678928.670000002</v>
      </c>
      <c r="AF889" s="159">
        <v>7011128.8899999997</v>
      </c>
      <c r="AG889" s="159">
        <v>1491953.75</v>
      </c>
      <c r="AH889" s="159">
        <v>1415794.49</v>
      </c>
      <c r="AI889" s="159">
        <v>0</v>
      </c>
      <c r="AJ889" s="159">
        <v>0</v>
      </c>
    </row>
    <row r="890" spans="1:36">
      <c r="A890" s="153">
        <v>12</v>
      </c>
      <c r="B890" s="154">
        <v>12</v>
      </c>
      <c r="C890" s="154">
        <v>1</v>
      </c>
      <c r="D890" s="155">
        <v>1</v>
      </c>
      <c r="E890" s="155" t="s">
        <v>556</v>
      </c>
      <c r="F890" s="156" t="s">
        <v>3907</v>
      </c>
      <c r="G890" s="156" t="s">
        <v>556</v>
      </c>
      <c r="H890" s="156" t="s">
        <v>3908</v>
      </c>
      <c r="I890" s="155">
        <v>1212011</v>
      </c>
      <c r="J890" s="157" t="s">
        <v>1977</v>
      </c>
      <c r="K890" s="157"/>
      <c r="L890" s="155">
        <v>2022</v>
      </c>
      <c r="M890" s="158">
        <v>9923</v>
      </c>
      <c r="N890" s="159">
        <v>62577842.090000004</v>
      </c>
      <c r="O890" s="159">
        <v>56916015.07</v>
      </c>
      <c r="P890" s="159">
        <v>20718513.740000002</v>
      </c>
      <c r="Q890" s="159">
        <v>7501106</v>
      </c>
      <c r="R890" s="159">
        <v>13217407.74</v>
      </c>
      <c r="S890" s="159">
        <v>5661827.0199999996</v>
      </c>
      <c r="T890" s="159">
        <v>105957</v>
      </c>
      <c r="U890" s="159">
        <v>60511098.899999999</v>
      </c>
      <c r="V890" s="159">
        <v>51159764.25</v>
      </c>
      <c r="W890" s="159">
        <v>19188362.609999999</v>
      </c>
      <c r="X890" s="159">
        <v>104244.32</v>
      </c>
      <c r="Y890" s="159">
        <v>9351334.6500000004</v>
      </c>
      <c r="Z890" s="159">
        <v>4770577.5999999996</v>
      </c>
      <c r="AA890" s="159">
        <v>2200000</v>
      </c>
      <c r="AB890" s="159">
        <v>2570577.5999999996</v>
      </c>
      <c r="AC890" s="159">
        <v>2951085.93</v>
      </c>
      <c r="AD890" s="159">
        <v>2917085.93</v>
      </c>
      <c r="AE890" s="159">
        <v>10050000</v>
      </c>
      <c r="AF890" s="159">
        <v>5756250.8200000003</v>
      </c>
      <c r="AG890" s="159">
        <v>211815</v>
      </c>
      <c r="AH890" s="159">
        <v>208609.81</v>
      </c>
      <c r="AI890" s="159">
        <v>0</v>
      </c>
      <c r="AJ890" s="159">
        <v>0</v>
      </c>
    </row>
    <row r="891" spans="1:36">
      <c r="A891" s="153">
        <v>12</v>
      </c>
      <c r="B891" s="154">
        <v>12</v>
      </c>
      <c r="C891" s="154">
        <v>3</v>
      </c>
      <c r="D891" s="155">
        <v>2</v>
      </c>
      <c r="E891" s="155" t="s">
        <v>556</v>
      </c>
      <c r="F891" s="156" t="s">
        <v>3909</v>
      </c>
      <c r="G891" s="156" t="s">
        <v>556</v>
      </c>
      <c r="H891" s="156" t="s">
        <v>3910</v>
      </c>
      <c r="I891" s="155">
        <v>1212032</v>
      </c>
      <c r="J891" s="157" t="s">
        <v>1976</v>
      </c>
      <c r="K891" s="157"/>
      <c r="L891" s="155">
        <v>2022</v>
      </c>
      <c r="M891" s="158">
        <v>7705</v>
      </c>
      <c r="N891" s="159">
        <v>55390794.520000003</v>
      </c>
      <c r="O891" s="159">
        <v>48954185.560000002</v>
      </c>
      <c r="P891" s="159">
        <v>18644394.59</v>
      </c>
      <c r="Q891" s="159">
        <v>7687693</v>
      </c>
      <c r="R891" s="159">
        <v>10956701.59</v>
      </c>
      <c r="S891" s="159">
        <v>6436608.96</v>
      </c>
      <c r="T891" s="159">
        <v>161261.5</v>
      </c>
      <c r="U891" s="159">
        <v>54418371.109999999</v>
      </c>
      <c r="V891" s="159">
        <v>44792090.049999997</v>
      </c>
      <c r="W891" s="159">
        <v>18658222.68</v>
      </c>
      <c r="X891" s="159">
        <v>106771.72</v>
      </c>
      <c r="Y891" s="159">
        <v>9626281.0600000005</v>
      </c>
      <c r="Z891" s="159">
        <v>17829053.350000001</v>
      </c>
      <c r="AA891" s="159">
        <v>4773348.95</v>
      </c>
      <c r="AB891" s="159">
        <v>13055704.400000002</v>
      </c>
      <c r="AC891" s="159">
        <v>734765.93</v>
      </c>
      <c r="AD891" s="159">
        <v>734765.93</v>
      </c>
      <c r="AE891" s="159">
        <v>6145840.3899999997</v>
      </c>
      <c r="AF891" s="159">
        <v>4162095.51</v>
      </c>
      <c r="AG891" s="159">
        <v>412736.66</v>
      </c>
      <c r="AH891" s="159">
        <v>688156.67</v>
      </c>
      <c r="AI891" s="159">
        <v>0</v>
      </c>
      <c r="AJ891" s="159">
        <v>0</v>
      </c>
    </row>
    <row r="892" spans="1:36">
      <c r="A892" s="153">
        <v>12</v>
      </c>
      <c r="B892" s="154">
        <v>12</v>
      </c>
      <c r="C892" s="154">
        <v>4</v>
      </c>
      <c r="D892" s="155">
        <v>2</v>
      </c>
      <c r="E892" s="155" t="s">
        <v>556</v>
      </c>
      <c r="F892" s="156" t="s">
        <v>3909</v>
      </c>
      <c r="G892" s="156" t="s">
        <v>556</v>
      </c>
      <c r="H892" s="156" t="s">
        <v>3911</v>
      </c>
      <c r="I892" s="155">
        <v>1212042</v>
      </c>
      <c r="J892" s="157" t="s">
        <v>1975</v>
      </c>
      <c r="K892" s="157"/>
      <c r="L892" s="155">
        <v>2022</v>
      </c>
      <c r="M892" s="158">
        <v>14823</v>
      </c>
      <c r="N892" s="159">
        <v>93293679.540000007</v>
      </c>
      <c r="O892" s="159">
        <v>79557900.650000006</v>
      </c>
      <c r="P892" s="159">
        <v>39446391.649999999</v>
      </c>
      <c r="Q892" s="159">
        <v>16769457</v>
      </c>
      <c r="R892" s="159">
        <v>22676934.649999999</v>
      </c>
      <c r="S892" s="159">
        <v>13735778.890000001</v>
      </c>
      <c r="T892" s="159">
        <v>13046.61</v>
      </c>
      <c r="U892" s="159">
        <v>93404893.700000003</v>
      </c>
      <c r="V892" s="159">
        <v>71805894.159999996</v>
      </c>
      <c r="W892" s="159">
        <v>27265666.5</v>
      </c>
      <c r="X892" s="159">
        <v>112118.15</v>
      </c>
      <c r="Y892" s="159">
        <v>21598999.539999999</v>
      </c>
      <c r="Z892" s="159">
        <v>15602205.84</v>
      </c>
      <c r="AA892" s="159">
        <v>2500000</v>
      </c>
      <c r="AB892" s="159">
        <v>13102205.84</v>
      </c>
      <c r="AC892" s="159">
        <v>1652874.96</v>
      </c>
      <c r="AD892" s="159">
        <v>1652874.96</v>
      </c>
      <c r="AE892" s="159">
        <v>11640900.779999999</v>
      </c>
      <c r="AF892" s="159">
        <v>7752006.4900000002</v>
      </c>
      <c r="AG892" s="159">
        <v>445359.54</v>
      </c>
      <c r="AH892" s="159">
        <v>1144639.21</v>
      </c>
      <c r="AI892" s="159">
        <v>0</v>
      </c>
      <c r="AJ892" s="159">
        <v>0</v>
      </c>
    </row>
    <row r="893" spans="1:36">
      <c r="A893" s="153">
        <v>12</v>
      </c>
      <c r="B893" s="154">
        <v>12</v>
      </c>
      <c r="C893" s="154">
        <v>5</v>
      </c>
      <c r="D893" s="155">
        <v>3</v>
      </c>
      <c r="E893" s="155" t="s">
        <v>556</v>
      </c>
      <c r="F893" s="156" t="s">
        <v>3912</v>
      </c>
      <c r="G893" s="156" t="s">
        <v>556</v>
      </c>
      <c r="H893" s="156" t="s">
        <v>3913</v>
      </c>
      <c r="I893" s="155">
        <v>1212053</v>
      </c>
      <c r="J893" s="157" t="s">
        <v>1974</v>
      </c>
      <c r="K893" s="157"/>
      <c r="L893" s="155">
        <v>2022</v>
      </c>
      <c r="M893" s="158">
        <v>47916</v>
      </c>
      <c r="N893" s="159">
        <v>261761633.74000001</v>
      </c>
      <c r="O893" s="159">
        <v>240322364.75</v>
      </c>
      <c r="P893" s="159">
        <v>116756379.65000001</v>
      </c>
      <c r="Q893" s="159">
        <v>48375873</v>
      </c>
      <c r="R893" s="159">
        <v>68380506.650000006</v>
      </c>
      <c r="S893" s="159">
        <v>21439268.989999998</v>
      </c>
      <c r="T893" s="159">
        <v>5507383.9100000001</v>
      </c>
      <c r="U893" s="159">
        <v>232346400.53999999</v>
      </c>
      <c r="V893" s="159">
        <v>210535371.66999999</v>
      </c>
      <c r="W893" s="159">
        <v>76930313.040000007</v>
      </c>
      <c r="X893" s="159">
        <v>527343.13</v>
      </c>
      <c r="Y893" s="159">
        <v>21811028.870000001</v>
      </c>
      <c r="Z893" s="159">
        <v>25437927.59</v>
      </c>
      <c r="AA893" s="159">
        <v>0</v>
      </c>
      <c r="AB893" s="159">
        <v>25437927.59</v>
      </c>
      <c r="AC893" s="159">
        <v>9071307</v>
      </c>
      <c r="AD893" s="159">
        <v>9000000</v>
      </c>
      <c r="AE893" s="159">
        <v>28000000</v>
      </c>
      <c r="AF893" s="159">
        <v>29786993.079999998</v>
      </c>
      <c r="AG893" s="159">
        <v>1676814.57</v>
      </c>
      <c r="AH893" s="159">
        <v>1551773.59</v>
      </c>
      <c r="AI893" s="159">
        <v>0</v>
      </c>
      <c r="AJ893" s="159">
        <v>0</v>
      </c>
    </row>
    <row r="894" spans="1:36">
      <c r="A894" s="153">
        <v>12</v>
      </c>
      <c r="B894" s="154">
        <v>12</v>
      </c>
      <c r="C894" s="154">
        <v>6</v>
      </c>
      <c r="D894" s="155">
        <v>2</v>
      </c>
      <c r="E894" s="155" t="s">
        <v>556</v>
      </c>
      <c r="F894" s="156" t="s">
        <v>3909</v>
      </c>
      <c r="G894" s="156" t="s">
        <v>556</v>
      </c>
      <c r="H894" s="156" t="s">
        <v>3914</v>
      </c>
      <c r="I894" s="155">
        <v>1212062</v>
      </c>
      <c r="J894" s="157" t="s">
        <v>1973</v>
      </c>
      <c r="K894" s="157"/>
      <c r="L894" s="155">
        <v>2022</v>
      </c>
      <c r="M894" s="158">
        <v>7004</v>
      </c>
      <c r="N894" s="159">
        <v>41208259.670000002</v>
      </c>
      <c r="O894" s="159">
        <v>35181687.479999997</v>
      </c>
      <c r="P894" s="159">
        <v>22892007.890000001</v>
      </c>
      <c r="Q894" s="159">
        <v>11176916</v>
      </c>
      <c r="R894" s="159">
        <v>11715091.890000001</v>
      </c>
      <c r="S894" s="159">
        <v>6026572.1900000004</v>
      </c>
      <c r="T894" s="159">
        <v>2334</v>
      </c>
      <c r="U894" s="159">
        <v>30830071.170000002</v>
      </c>
      <c r="V894" s="159">
        <v>28117636.809999999</v>
      </c>
      <c r="W894" s="159">
        <v>9473966.4100000001</v>
      </c>
      <c r="X894" s="159">
        <v>35426.9</v>
      </c>
      <c r="Y894" s="159">
        <v>2712434.36</v>
      </c>
      <c r="Z894" s="159">
        <v>15136112.52</v>
      </c>
      <c r="AA894" s="159">
        <v>0</v>
      </c>
      <c r="AB894" s="159">
        <v>15136112.52</v>
      </c>
      <c r="AC894" s="159">
        <v>252819</v>
      </c>
      <c r="AD894" s="159">
        <v>202819</v>
      </c>
      <c r="AE894" s="159">
        <v>810588.06</v>
      </c>
      <c r="AF894" s="159">
        <v>7064050.6699999999</v>
      </c>
      <c r="AG894" s="159">
        <v>290232.8</v>
      </c>
      <c r="AH894" s="159">
        <v>319407.34000000003</v>
      </c>
      <c r="AI894" s="159">
        <v>0</v>
      </c>
      <c r="AJ894" s="159">
        <v>0</v>
      </c>
    </row>
    <row r="895" spans="1:36">
      <c r="A895" s="153">
        <v>12</v>
      </c>
      <c r="B895" s="154">
        <v>12</v>
      </c>
      <c r="C895" s="154">
        <v>7</v>
      </c>
      <c r="D895" s="155">
        <v>3</v>
      </c>
      <c r="E895" s="155" t="s">
        <v>556</v>
      </c>
      <c r="F895" s="156" t="s">
        <v>3912</v>
      </c>
      <c r="G895" s="156" t="s">
        <v>556</v>
      </c>
      <c r="H895" s="156" t="s">
        <v>3915</v>
      </c>
      <c r="I895" s="155">
        <v>1212073</v>
      </c>
      <c r="J895" s="157" t="s">
        <v>1972</v>
      </c>
      <c r="K895" s="157"/>
      <c r="L895" s="155">
        <v>2022</v>
      </c>
      <c r="M895" s="158">
        <v>22501</v>
      </c>
      <c r="N895" s="159">
        <v>130283929.08</v>
      </c>
      <c r="O895" s="159">
        <v>112765293.3</v>
      </c>
      <c r="P895" s="159">
        <v>58885973.140000001</v>
      </c>
      <c r="Q895" s="159">
        <v>22922006</v>
      </c>
      <c r="R895" s="159">
        <v>35963967.140000001</v>
      </c>
      <c r="S895" s="159">
        <v>17518635.780000001</v>
      </c>
      <c r="T895" s="159">
        <v>4259000</v>
      </c>
      <c r="U895" s="159">
        <v>112618927.27</v>
      </c>
      <c r="V895" s="159">
        <v>96410057.269999996</v>
      </c>
      <c r="W895" s="159">
        <v>34828169.210000001</v>
      </c>
      <c r="X895" s="159">
        <v>294693.98</v>
      </c>
      <c r="Y895" s="159">
        <v>16208870</v>
      </c>
      <c r="Z895" s="159">
        <v>20303895.289999999</v>
      </c>
      <c r="AA895" s="159">
        <v>1481093.95</v>
      </c>
      <c r="AB895" s="159">
        <v>18822801.34</v>
      </c>
      <c r="AC895" s="159">
        <v>2356703</v>
      </c>
      <c r="AD895" s="159">
        <v>2356703</v>
      </c>
      <c r="AE895" s="159">
        <v>23762159.43</v>
      </c>
      <c r="AF895" s="159">
        <v>16355236.029999999</v>
      </c>
      <c r="AG895" s="159">
        <v>1452256.62</v>
      </c>
      <c r="AH895" s="159">
        <v>1569446.66</v>
      </c>
      <c r="AI895" s="159">
        <v>0</v>
      </c>
      <c r="AJ895" s="159">
        <v>0</v>
      </c>
    </row>
    <row r="896" spans="1:36">
      <c r="A896" s="153">
        <v>12</v>
      </c>
      <c r="B896" s="154">
        <v>13</v>
      </c>
      <c r="C896" s="154">
        <v>1</v>
      </c>
      <c r="D896" s="155">
        <v>1</v>
      </c>
      <c r="E896" s="155" t="s">
        <v>556</v>
      </c>
      <c r="F896" s="156" t="s">
        <v>3916</v>
      </c>
      <c r="G896" s="156" t="s">
        <v>556</v>
      </c>
      <c r="H896" s="156" t="s">
        <v>3917</v>
      </c>
      <c r="I896" s="155">
        <v>1213011</v>
      </c>
      <c r="J896" s="157" t="s">
        <v>1968</v>
      </c>
      <c r="K896" s="157"/>
      <c r="L896" s="155">
        <v>2022</v>
      </c>
      <c r="M896" s="158">
        <v>37231</v>
      </c>
      <c r="N896" s="159">
        <v>248118016.41</v>
      </c>
      <c r="O896" s="159">
        <v>233874126.55000001</v>
      </c>
      <c r="P896" s="159">
        <v>91316328.950000003</v>
      </c>
      <c r="Q896" s="159">
        <v>30331113</v>
      </c>
      <c r="R896" s="159">
        <v>60985215.950000003</v>
      </c>
      <c r="S896" s="159">
        <v>14243889.859999999</v>
      </c>
      <c r="T896" s="159">
        <v>3836282.6</v>
      </c>
      <c r="U896" s="159">
        <v>240264029.88999999</v>
      </c>
      <c r="V896" s="159">
        <v>206025735.49000001</v>
      </c>
      <c r="W896" s="159">
        <v>69897920.359999999</v>
      </c>
      <c r="X896" s="159">
        <v>992221.65</v>
      </c>
      <c r="Y896" s="159">
        <v>34238294.399999999</v>
      </c>
      <c r="Z896" s="159">
        <v>19401781.32</v>
      </c>
      <c r="AA896" s="159">
        <v>7700000</v>
      </c>
      <c r="AB896" s="159">
        <v>11701781.32</v>
      </c>
      <c r="AC896" s="159">
        <v>11700000</v>
      </c>
      <c r="AD896" s="159">
        <v>11700000</v>
      </c>
      <c r="AE896" s="159">
        <v>74370000</v>
      </c>
      <c r="AF896" s="159">
        <v>27848391.059999999</v>
      </c>
      <c r="AG896" s="159">
        <v>74907</v>
      </c>
      <c r="AH896" s="159">
        <v>74907</v>
      </c>
      <c r="AI896" s="159">
        <v>0</v>
      </c>
      <c r="AJ896" s="159">
        <v>0</v>
      </c>
    </row>
    <row r="897" spans="1:36">
      <c r="A897" s="153">
        <v>12</v>
      </c>
      <c r="B897" s="154">
        <v>13</v>
      </c>
      <c r="C897" s="154">
        <v>2</v>
      </c>
      <c r="D897" s="155">
        <v>3</v>
      </c>
      <c r="E897" s="155" t="s">
        <v>556</v>
      </c>
      <c r="F897" s="156" t="s">
        <v>3918</v>
      </c>
      <c r="G897" s="156" t="s">
        <v>556</v>
      </c>
      <c r="H897" s="156" t="s">
        <v>3919</v>
      </c>
      <c r="I897" s="155">
        <v>1213023</v>
      </c>
      <c r="J897" s="157" t="s">
        <v>1971</v>
      </c>
      <c r="K897" s="157"/>
      <c r="L897" s="155">
        <v>2022</v>
      </c>
      <c r="M897" s="158">
        <v>20994</v>
      </c>
      <c r="N897" s="159">
        <v>117961075.98999999</v>
      </c>
      <c r="O897" s="159">
        <v>108248512.63</v>
      </c>
      <c r="P897" s="159">
        <v>50633382.620000005</v>
      </c>
      <c r="Q897" s="159">
        <v>20801975</v>
      </c>
      <c r="R897" s="159">
        <v>29831407.620000001</v>
      </c>
      <c r="S897" s="159">
        <v>9712563.3599999994</v>
      </c>
      <c r="T897" s="159">
        <v>350920.63</v>
      </c>
      <c r="U897" s="159">
        <v>123211120.40000001</v>
      </c>
      <c r="V897" s="159">
        <v>95917015.209999993</v>
      </c>
      <c r="W897" s="159">
        <v>37014159.619999997</v>
      </c>
      <c r="X897" s="159">
        <v>342631.96</v>
      </c>
      <c r="Y897" s="159">
        <v>27294105.190000001</v>
      </c>
      <c r="Z897" s="159">
        <v>35144377.140000001</v>
      </c>
      <c r="AA897" s="159">
        <v>9800000</v>
      </c>
      <c r="AB897" s="159">
        <v>25344377.140000001</v>
      </c>
      <c r="AC897" s="159">
        <v>4339910</v>
      </c>
      <c r="AD897" s="159">
        <v>4339910</v>
      </c>
      <c r="AE897" s="159">
        <v>36770837.82</v>
      </c>
      <c r="AF897" s="159">
        <v>12331497.42</v>
      </c>
      <c r="AG897" s="159">
        <v>74722.5</v>
      </c>
      <c r="AH897" s="159">
        <v>76543.320000000007</v>
      </c>
      <c r="AI897" s="159">
        <v>0</v>
      </c>
      <c r="AJ897" s="159">
        <v>0</v>
      </c>
    </row>
    <row r="898" spans="1:36">
      <c r="A898" s="153">
        <v>12</v>
      </c>
      <c r="B898" s="154">
        <v>13</v>
      </c>
      <c r="C898" s="154">
        <v>3</v>
      </c>
      <c r="D898" s="155">
        <v>3</v>
      </c>
      <c r="E898" s="155" t="s">
        <v>556</v>
      </c>
      <c r="F898" s="156" t="s">
        <v>3918</v>
      </c>
      <c r="G898" s="156" t="s">
        <v>556</v>
      </c>
      <c r="H898" s="156" t="s">
        <v>3920</v>
      </c>
      <c r="I898" s="155">
        <v>1213033</v>
      </c>
      <c r="J898" s="157" t="s">
        <v>1970</v>
      </c>
      <c r="K898" s="157"/>
      <c r="L898" s="155">
        <v>2022</v>
      </c>
      <c r="M898" s="158">
        <v>12762</v>
      </c>
      <c r="N898" s="159">
        <v>66903429.079999998</v>
      </c>
      <c r="O898" s="159">
        <v>64130350.759999998</v>
      </c>
      <c r="P898" s="159">
        <v>30354120.73</v>
      </c>
      <c r="Q898" s="159">
        <v>12762679</v>
      </c>
      <c r="R898" s="159">
        <v>17591441.73</v>
      </c>
      <c r="S898" s="159">
        <v>2773078.32</v>
      </c>
      <c r="T898" s="159">
        <v>1374852.14</v>
      </c>
      <c r="U898" s="159">
        <v>60121560.719999999</v>
      </c>
      <c r="V898" s="159">
        <v>54251545.539999999</v>
      </c>
      <c r="W898" s="159">
        <v>19909084.02</v>
      </c>
      <c r="X898" s="159">
        <v>142035.68</v>
      </c>
      <c r="Y898" s="159">
        <v>5870015.1799999997</v>
      </c>
      <c r="Z898" s="159">
        <v>7585252.0300000003</v>
      </c>
      <c r="AA898" s="159">
        <v>0</v>
      </c>
      <c r="AB898" s="159">
        <v>7585252.0300000003</v>
      </c>
      <c r="AC898" s="159">
        <v>894055</v>
      </c>
      <c r="AD898" s="159">
        <v>894055</v>
      </c>
      <c r="AE898" s="159">
        <v>10688110</v>
      </c>
      <c r="AF898" s="159">
        <v>9878805.2200000007</v>
      </c>
      <c r="AG898" s="159">
        <v>326956.61</v>
      </c>
      <c r="AH898" s="159">
        <v>332849.08</v>
      </c>
      <c r="AI898" s="159">
        <v>0</v>
      </c>
      <c r="AJ898" s="159">
        <v>0</v>
      </c>
    </row>
    <row r="899" spans="1:36">
      <c r="A899" s="153">
        <v>12</v>
      </c>
      <c r="B899" s="154">
        <v>13</v>
      </c>
      <c r="C899" s="154">
        <v>4</v>
      </c>
      <c r="D899" s="155">
        <v>3</v>
      </c>
      <c r="E899" s="155" t="s">
        <v>556</v>
      </c>
      <c r="F899" s="156" t="s">
        <v>3918</v>
      </c>
      <c r="G899" s="156" t="s">
        <v>556</v>
      </c>
      <c r="H899" s="156" t="s">
        <v>3921</v>
      </c>
      <c r="I899" s="155">
        <v>1213043</v>
      </c>
      <c r="J899" s="157" t="s">
        <v>1969</v>
      </c>
      <c r="K899" s="157"/>
      <c r="L899" s="155">
        <v>2022</v>
      </c>
      <c r="M899" s="158">
        <v>33935</v>
      </c>
      <c r="N899" s="159">
        <v>179242943.56</v>
      </c>
      <c r="O899" s="159">
        <v>171790565.13</v>
      </c>
      <c r="P899" s="159">
        <v>89402018</v>
      </c>
      <c r="Q899" s="159">
        <v>37285787</v>
      </c>
      <c r="R899" s="159">
        <v>52116231</v>
      </c>
      <c r="S899" s="159">
        <v>7452378.4299999997</v>
      </c>
      <c r="T899" s="159">
        <v>543977.02</v>
      </c>
      <c r="U899" s="159">
        <v>177180755.38</v>
      </c>
      <c r="V899" s="159">
        <v>158340801.69</v>
      </c>
      <c r="W899" s="159">
        <v>59308709.039999999</v>
      </c>
      <c r="X899" s="159">
        <v>1306118.1299999999</v>
      </c>
      <c r="Y899" s="159">
        <v>18839953.690000001</v>
      </c>
      <c r="Z899" s="159">
        <v>25125217.77</v>
      </c>
      <c r="AA899" s="159">
        <v>12500000</v>
      </c>
      <c r="AB899" s="159">
        <v>12625217.77</v>
      </c>
      <c r="AC899" s="159">
        <v>2231744</v>
      </c>
      <c r="AD899" s="159">
        <v>2231744</v>
      </c>
      <c r="AE899" s="159">
        <v>79700000</v>
      </c>
      <c r="AF899" s="159">
        <v>13449763.439999999</v>
      </c>
      <c r="AG899" s="159">
        <v>279205.43</v>
      </c>
      <c r="AH899" s="159">
        <v>235990.56</v>
      </c>
      <c r="AI899" s="159">
        <v>0</v>
      </c>
      <c r="AJ899" s="159">
        <v>0</v>
      </c>
    </row>
    <row r="900" spans="1:36">
      <c r="A900" s="153">
        <v>12</v>
      </c>
      <c r="B900" s="154">
        <v>13</v>
      </c>
      <c r="C900" s="154">
        <v>5</v>
      </c>
      <c r="D900" s="155">
        <v>2</v>
      </c>
      <c r="E900" s="155" t="s">
        <v>556</v>
      </c>
      <c r="F900" s="156" t="s">
        <v>3922</v>
      </c>
      <c r="G900" s="156" t="s">
        <v>556</v>
      </c>
      <c r="H900" s="156" t="s">
        <v>3923</v>
      </c>
      <c r="I900" s="155">
        <v>1213052</v>
      </c>
      <c r="J900" s="157" t="s">
        <v>976</v>
      </c>
      <c r="K900" s="157"/>
      <c r="L900" s="155">
        <v>2022</v>
      </c>
      <c r="M900" s="158">
        <v>8266</v>
      </c>
      <c r="N900" s="159">
        <v>46360114.200000003</v>
      </c>
      <c r="O900" s="159">
        <v>43646626.399999999</v>
      </c>
      <c r="P900" s="159">
        <v>25699826.5</v>
      </c>
      <c r="Q900" s="159">
        <v>12296736</v>
      </c>
      <c r="R900" s="159">
        <v>13403090.5</v>
      </c>
      <c r="S900" s="159">
        <v>2713487.8</v>
      </c>
      <c r="T900" s="159">
        <v>103211.1</v>
      </c>
      <c r="U900" s="159">
        <v>43783491.609999999</v>
      </c>
      <c r="V900" s="159">
        <v>40297006.899999999</v>
      </c>
      <c r="W900" s="159">
        <v>16572083.880000001</v>
      </c>
      <c r="X900" s="159">
        <v>203483.38</v>
      </c>
      <c r="Y900" s="159">
        <v>3486484.71</v>
      </c>
      <c r="Z900" s="159">
        <v>5342101.18</v>
      </c>
      <c r="AA900" s="159">
        <v>0</v>
      </c>
      <c r="AB900" s="159">
        <v>5342101.18</v>
      </c>
      <c r="AC900" s="159">
        <v>806000</v>
      </c>
      <c r="AD900" s="159">
        <v>806000</v>
      </c>
      <c r="AE900" s="159">
        <v>9452444.6799999997</v>
      </c>
      <c r="AF900" s="159">
        <v>3349619.5</v>
      </c>
      <c r="AG900" s="159">
        <v>74754.899999999994</v>
      </c>
      <c r="AH900" s="159">
        <v>145256.10999999999</v>
      </c>
      <c r="AI900" s="159">
        <v>0</v>
      </c>
      <c r="AJ900" s="159">
        <v>0</v>
      </c>
    </row>
    <row r="901" spans="1:36">
      <c r="A901" s="153">
        <v>12</v>
      </c>
      <c r="B901" s="154">
        <v>13</v>
      </c>
      <c r="C901" s="154">
        <v>6</v>
      </c>
      <c r="D901" s="155">
        <v>2</v>
      </c>
      <c r="E901" s="155" t="s">
        <v>556</v>
      </c>
      <c r="F901" s="156" t="s">
        <v>3922</v>
      </c>
      <c r="G901" s="156" t="s">
        <v>556</v>
      </c>
      <c r="H901" s="156" t="s">
        <v>3924</v>
      </c>
      <c r="I901" s="155">
        <v>1213062</v>
      </c>
      <c r="J901" s="157" t="s">
        <v>1968</v>
      </c>
      <c r="K901" s="157"/>
      <c r="L901" s="155">
        <v>2022</v>
      </c>
      <c r="M901" s="158">
        <v>18658</v>
      </c>
      <c r="N901" s="159">
        <v>112449597.98</v>
      </c>
      <c r="O901" s="159">
        <v>101488029.34999999</v>
      </c>
      <c r="P901" s="159">
        <v>52985256.57</v>
      </c>
      <c r="Q901" s="159">
        <v>24035624</v>
      </c>
      <c r="R901" s="159">
        <v>28949632.57</v>
      </c>
      <c r="S901" s="159">
        <v>10961568.630000001</v>
      </c>
      <c r="T901" s="159">
        <v>686813.97</v>
      </c>
      <c r="U901" s="159">
        <v>99642868.739999995</v>
      </c>
      <c r="V901" s="159">
        <v>90076660.319999993</v>
      </c>
      <c r="W901" s="159">
        <v>33998120.289999999</v>
      </c>
      <c r="X901" s="159">
        <v>99082.09</v>
      </c>
      <c r="Y901" s="159">
        <v>9566208.4199999999</v>
      </c>
      <c r="Z901" s="159">
        <v>7381162.1799999997</v>
      </c>
      <c r="AA901" s="159">
        <v>0</v>
      </c>
      <c r="AB901" s="159">
        <v>7381162.1799999997</v>
      </c>
      <c r="AC901" s="159">
        <v>2200000</v>
      </c>
      <c r="AD901" s="159">
        <v>2200000</v>
      </c>
      <c r="AE901" s="159">
        <v>8250000</v>
      </c>
      <c r="AF901" s="159">
        <v>11411369.029999999</v>
      </c>
      <c r="AG901" s="159">
        <v>392769.54</v>
      </c>
      <c r="AH901" s="159">
        <v>411855.98</v>
      </c>
      <c r="AI901" s="159">
        <v>0</v>
      </c>
      <c r="AJ901" s="159">
        <v>0</v>
      </c>
    </row>
    <row r="902" spans="1:36">
      <c r="A902" s="153">
        <v>12</v>
      </c>
      <c r="B902" s="154">
        <v>13</v>
      </c>
      <c r="C902" s="154">
        <v>7</v>
      </c>
      <c r="D902" s="155">
        <v>2</v>
      </c>
      <c r="E902" s="155" t="s">
        <v>556</v>
      </c>
      <c r="F902" s="156" t="s">
        <v>3922</v>
      </c>
      <c r="G902" s="156" t="s">
        <v>556</v>
      </c>
      <c r="H902" s="156" t="s">
        <v>3925</v>
      </c>
      <c r="I902" s="155">
        <v>1213072</v>
      </c>
      <c r="J902" s="157" t="s">
        <v>1967</v>
      </c>
      <c r="K902" s="157"/>
      <c r="L902" s="155">
        <v>2022</v>
      </c>
      <c r="M902" s="158">
        <v>4305</v>
      </c>
      <c r="N902" s="159">
        <v>27815141.77</v>
      </c>
      <c r="O902" s="159">
        <v>23277236.710000001</v>
      </c>
      <c r="P902" s="159">
        <v>14153584.08</v>
      </c>
      <c r="Q902" s="159">
        <v>6622524</v>
      </c>
      <c r="R902" s="159">
        <v>7531060.0800000001</v>
      </c>
      <c r="S902" s="159">
        <v>4537905.0599999996</v>
      </c>
      <c r="T902" s="159">
        <v>809.56</v>
      </c>
      <c r="U902" s="159">
        <v>28758925.789999999</v>
      </c>
      <c r="V902" s="159">
        <v>21402384.050000001</v>
      </c>
      <c r="W902" s="159">
        <v>7512715.6500000004</v>
      </c>
      <c r="X902" s="159">
        <v>189593.56</v>
      </c>
      <c r="Y902" s="159">
        <v>7356541.7400000002</v>
      </c>
      <c r="Z902" s="159">
        <v>6180777.7300000004</v>
      </c>
      <c r="AA902" s="159">
        <v>3193317.92</v>
      </c>
      <c r="AB902" s="159">
        <v>2987459.8100000005</v>
      </c>
      <c r="AC902" s="159">
        <v>848571</v>
      </c>
      <c r="AD902" s="159">
        <v>848571</v>
      </c>
      <c r="AE902" s="159">
        <v>9602332</v>
      </c>
      <c r="AF902" s="159">
        <v>1874852.66</v>
      </c>
      <c r="AG902" s="159">
        <v>240000</v>
      </c>
      <c r="AH902" s="159">
        <v>316355.44</v>
      </c>
      <c r="AI902" s="159">
        <v>0</v>
      </c>
      <c r="AJ902" s="159">
        <v>0</v>
      </c>
    </row>
    <row r="903" spans="1:36">
      <c r="A903" s="153">
        <v>12</v>
      </c>
      <c r="B903" s="154">
        <v>13</v>
      </c>
      <c r="C903" s="154">
        <v>8</v>
      </c>
      <c r="D903" s="155">
        <v>2</v>
      </c>
      <c r="E903" s="155" t="s">
        <v>556</v>
      </c>
      <c r="F903" s="156" t="s">
        <v>3922</v>
      </c>
      <c r="G903" s="156" t="s">
        <v>556</v>
      </c>
      <c r="H903" s="156" t="s">
        <v>3926</v>
      </c>
      <c r="I903" s="155">
        <v>1213082</v>
      </c>
      <c r="J903" s="157" t="s">
        <v>1966</v>
      </c>
      <c r="K903" s="157"/>
      <c r="L903" s="155">
        <v>2022</v>
      </c>
      <c r="M903" s="158">
        <v>6682</v>
      </c>
      <c r="N903" s="159">
        <v>38809504.32</v>
      </c>
      <c r="O903" s="159">
        <v>36465651.869999997</v>
      </c>
      <c r="P903" s="159">
        <v>20138809.829999998</v>
      </c>
      <c r="Q903" s="159">
        <v>10134407</v>
      </c>
      <c r="R903" s="159">
        <v>10004402.83</v>
      </c>
      <c r="S903" s="159">
        <v>2343852.4500000002</v>
      </c>
      <c r="T903" s="159">
        <v>7525</v>
      </c>
      <c r="U903" s="159">
        <v>38517826.210000001</v>
      </c>
      <c r="V903" s="159">
        <v>28342198.600000001</v>
      </c>
      <c r="W903" s="159">
        <v>11445712.74</v>
      </c>
      <c r="X903" s="159">
        <v>164471.19</v>
      </c>
      <c r="Y903" s="159">
        <v>10175627.609999999</v>
      </c>
      <c r="Z903" s="159">
        <v>7840205.9500000002</v>
      </c>
      <c r="AA903" s="159">
        <v>2018000</v>
      </c>
      <c r="AB903" s="159">
        <v>5822205.9500000002</v>
      </c>
      <c r="AC903" s="159">
        <v>1085700</v>
      </c>
      <c r="AD903" s="159">
        <v>1085700</v>
      </c>
      <c r="AE903" s="159">
        <v>7914300</v>
      </c>
      <c r="AF903" s="159">
        <v>8123453.2699999996</v>
      </c>
      <c r="AG903" s="159">
        <v>73467.899999999994</v>
      </c>
      <c r="AH903" s="159">
        <v>75467.899999999994</v>
      </c>
      <c r="AI903" s="159">
        <v>0</v>
      </c>
      <c r="AJ903" s="159">
        <v>0</v>
      </c>
    </row>
    <row r="904" spans="1:36">
      <c r="A904" s="153">
        <v>12</v>
      </c>
      <c r="B904" s="154">
        <v>13</v>
      </c>
      <c r="C904" s="154">
        <v>9</v>
      </c>
      <c r="D904" s="155">
        <v>3</v>
      </c>
      <c r="E904" s="155" t="s">
        <v>556</v>
      </c>
      <c r="F904" s="156" t="s">
        <v>3918</v>
      </c>
      <c r="G904" s="156" t="s">
        <v>556</v>
      </c>
      <c r="H904" s="156" t="s">
        <v>3927</v>
      </c>
      <c r="I904" s="155">
        <v>1213093</v>
      </c>
      <c r="J904" s="157" t="s">
        <v>1965</v>
      </c>
      <c r="K904" s="157"/>
      <c r="L904" s="155">
        <v>2022</v>
      </c>
      <c r="M904" s="158">
        <v>9220</v>
      </c>
      <c r="N904" s="159">
        <v>58512502.200000003</v>
      </c>
      <c r="O904" s="159">
        <v>56470097.340000004</v>
      </c>
      <c r="P904" s="159">
        <v>28488712.810000002</v>
      </c>
      <c r="Q904" s="159">
        <v>13566242</v>
      </c>
      <c r="R904" s="159">
        <v>14922470.810000001</v>
      </c>
      <c r="S904" s="159">
        <v>2042404.86</v>
      </c>
      <c r="T904" s="159">
        <v>414714.92</v>
      </c>
      <c r="U904" s="159">
        <v>59256556.890000001</v>
      </c>
      <c r="V904" s="159">
        <v>48897420.060000002</v>
      </c>
      <c r="W904" s="159">
        <v>18398713.5</v>
      </c>
      <c r="X904" s="159">
        <v>191020.2</v>
      </c>
      <c r="Y904" s="159">
        <v>10359136.83</v>
      </c>
      <c r="Z904" s="159">
        <v>19557467.219999999</v>
      </c>
      <c r="AA904" s="159">
        <v>0</v>
      </c>
      <c r="AB904" s="159">
        <v>19557467.219999999</v>
      </c>
      <c r="AC904" s="159">
        <v>2076000</v>
      </c>
      <c r="AD904" s="159">
        <v>2076000</v>
      </c>
      <c r="AE904" s="159">
        <v>10586644</v>
      </c>
      <c r="AF904" s="159">
        <v>7572677.2800000003</v>
      </c>
      <c r="AG904" s="159">
        <v>171100.36</v>
      </c>
      <c r="AH904" s="159">
        <v>78538.13</v>
      </c>
      <c r="AI904" s="159">
        <v>0</v>
      </c>
      <c r="AJ904" s="159">
        <v>0</v>
      </c>
    </row>
    <row r="905" spans="1:36">
      <c r="A905" s="153">
        <v>12</v>
      </c>
      <c r="B905" s="154">
        <v>14</v>
      </c>
      <c r="C905" s="154">
        <v>1</v>
      </c>
      <c r="D905" s="155">
        <v>2</v>
      </c>
      <c r="E905" s="155" t="s">
        <v>556</v>
      </c>
      <c r="F905" s="156" t="s">
        <v>3928</v>
      </c>
      <c r="G905" s="156" t="s">
        <v>556</v>
      </c>
      <c r="H905" s="156" t="s">
        <v>3929</v>
      </c>
      <c r="I905" s="155">
        <v>1214012</v>
      </c>
      <c r="J905" s="157" t="s">
        <v>1964</v>
      </c>
      <c r="K905" s="157"/>
      <c r="L905" s="155">
        <v>2022</v>
      </c>
      <c r="M905" s="158">
        <v>8989</v>
      </c>
      <c r="N905" s="159">
        <v>52269937.030000001</v>
      </c>
      <c r="O905" s="159">
        <v>48345602.039999999</v>
      </c>
      <c r="P905" s="159">
        <v>33185276.57</v>
      </c>
      <c r="Q905" s="159">
        <v>15716120</v>
      </c>
      <c r="R905" s="159">
        <v>17469156.57</v>
      </c>
      <c r="S905" s="159">
        <v>3924334.99</v>
      </c>
      <c r="T905" s="159">
        <v>27399.200000000001</v>
      </c>
      <c r="U905" s="159">
        <v>50157088.469999999</v>
      </c>
      <c r="V905" s="159">
        <v>44652641.619999997</v>
      </c>
      <c r="W905" s="159">
        <v>14591446.880000001</v>
      </c>
      <c r="X905" s="159">
        <v>116225.65</v>
      </c>
      <c r="Y905" s="159">
        <v>5504446.8499999996</v>
      </c>
      <c r="Z905" s="159">
        <v>5196595.0599999996</v>
      </c>
      <c r="AA905" s="159">
        <v>3000000</v>
      </c>
      <c r="AB905" s="159">
        <v>2196595.0599999996</v>
      </c>
      <c r="AC905" s="159">
        <v>1186175</v>
      </c>
      <c r="AD905" s="159">
        <v>1027840</v>
      </c>
      <c r="AE905" s="159">
        <v>7538020</v>
      </c>
      <c r="AF905" s="159">
        <v>3692960.42</v>
      </c>
      <c r="AG905" s="159">
        <v>603242.11</v>
      </c>
      <c r="AH905" s="159">
        <v>830900.65</v>
      </c>
      <c r="AI905" s="159">
        <v>0</v>
      </c>
      <c r="AJ905" s="159">
        <v>0</v>
      </c>
    </row>
    <row r="906" spans="1:36">
      <c r="A906" s="153">
        <v>12</v>
      </c>
      <c r="B906" s="154">
        <v>14</v>
      </c>
      <c r="C906" s="154">
        <v>2</v>
      </c>
      <c r="D906" s="155">
        <v>3</v>
      </c>
      <c r="E906" s="155" t="s">
        <v>556</v>
      </c>
      <c r="F906" s="156" t="s">
        <v>3930</v>
      </c>
      <c r="G906" s="156" t="s">
        <v>556</v>
      </c>
      <c r="H906" s="156" t="s">
        <v>3931</v>
      </c>
      <c r="I906" s="155">
        <v>1214023</v>
      </c>
      <c r="J906" s="157" t="s">
        <v>1963</v>
      </c>
      <c r="K906" s="157"/>
      <c r="L906" s="155">
        <v>2022</v>
      </c>
      <c r="M906" s="158">
        <v>5361</v>
      </c>
      <c r="N906" s="159">
        <v>26645269.760000002</v>
      </c>
      <c r="O906" s="159">
        <v>25325157.899999999</v>
      </c>
      <c r="P906" s="159">
        <v>18098091.77</v>
      </c>
      <c r="Q906" s="159">
        <v>9035263</v>
      </c>
      <c r="R906" s="159">
        <v>9062828.7699999996</v>
      </c>
      <c r="S906" s="159">
        <v>1320111.8600000001</v>
      </c>
      <c r="T906" s="159">
        <v>0</v>
      </c>
      <c r="U906" s="159">
        <v>23429009.23</v>
      </c>
      <c r="V906" s="159">
        <v>22381464.07</v>
      </c>
      <c r="W906" s="159">
        <v>7927622.6500000004</v>
      </c>
      <c r="X906" s="159">
        <v>82671.87</v>
      </c>
      <c r="Y906" s="159">
        <v>1047545.16</v>
      </c>
      <c r="Z906" s="159">
        <v>4144491.3</v>
      </c>
      <c r="AA906" s="159">
        <v>0</v>
      </c>
      <c r="AB906" s="159">
        <v>4144491.3</v>
      </c>
      <c r="AC906" s="159">
        <v>474607.1</v>
      </c>
      <c r="AD906" s="159">
        <v>318695.59999999998</v>
      </c>
      <c r="AE906" s="159">
        <v>3779209.67</v>
      </c>
      <c r="AF906" s="159">
        <v>2943693.83</v>
      </c>
      <c r="AG906" s="159">
        <v>170621.55</v>
      </c>
      <c r="AH906" s="159">
        <v>383032.97</v>
      </c>
      <c r="AI906" s="159">
        <v>0</v>
      </c>
      <c r="AJ906" s="159">
        <v>0</v>
      </c>
    </row>
    <row r="907" spans="1:36">
      <c r="A907" s="153">
        <v>12</v>
      </c>
      <c r="B907" s="154">
        <v>14</v>
      </c>
      <c r="C907" s="154">
        <v>3</v>
      </c>
      <c r="D907" s="155">
        <v>3</v>
      </c>
      <c r="E907" s="155" t="s">
        <v>556</v>
      </c>
      <c r="F907" s="156" t="s">
        <v>3930</v>
      </c>
      <c r="G907" s="156" t="s">
        <v>556</v>
      </c>
      <c r="H907" s="156" t="s">
        <v>3932</v>
      </c>
      <c r="I907" s="155">
        <v>1214033</v>
      </c>
      <c r="J907" s="157" t="s">
        <v>1962</v>
      </c>
      <c r="K907" s="157"/>
      <c r="L907" s="155">
        <v>2022</v>
      </c>
      <c r="M907" s="158">
        <v>5656</v>
      </c>
      <c r="N907" s="159">
        <v>44000143.119999997</v>
      </c>
      <c r="O907" s="159">
        <v>31926178.149999999</v>
      </c>
      <c r="P907" s="159">
        <v>19278767.32</v>
      </c>
      <c r="Q907" s="159">
        <v>10206046</v>
      </c>
      <c r="R907" s="159">
        <v>9072721.3200000003</v>
      </c>
      <c r="S907" s="159">
        <v>12073964.970000001</v>
      </c>
      <c r="T907" s="159">
        <v>2621417.7200000002</v>
      </c>
      <c r="U907" s="159">
        <v>37839319.950000003</v>
      </c>
      <c r="V907" s="159">
        <v>28314639.579999998</v>
      </c>
      <c r="W907" s="159">
        <v>11892850.779999999</v>
      </c>
      <c r="X907" s="159">
        <v>159223.17000000001</v>
      </c>
      <c r="Y907" s="159">
        <v>9524680.3699999992</v>
      </c>
      <c r="Z907" s="159">
        <v>9476407.6600000001</v>
      </c>
      <c r="AA907" s="159">
        <v>4760000</v>
      </c>
      <c r="AB907" s="159">
        <v>4716407.66</v>
      </c>
      <c r="AC907" s="159">
        <v>756923.52</v>
      </c>
      <c r="AD907" s="159">
        <v>692876.52</v>
      </c>
      <c r="AE907" s="159">
        <v>10733453.810000001</v>
      </c>
      <c r="AF907" s="159">
        <v>3611538.57</v>
      </c>
      <c r="AG907" s="159">
        <v>74946.59</v>
      </c>
      <c r="AH907" s="159">
        <v>76516.87</v>
      </c>
      <c r="AI907" s="159">
        <v>0</v>
      </c>
      <c r="AJ907" s="159">
        <v>65.19</v>
      </c>
    </row>
    <row r="908" spans="1:36">
      <c r="A908" s="153">
        <v>12</v>
      </c>
      <c r="B908" s="154">
        <v>14</v>
      </c>
      <c r="C908" s="154">
        <v>4</v>
      </c>
      <c r="D908" s="155">
        <v>2</v>
      </c>
      <c r="E908" s="155" t="s">
        <v>556</v>
      </c>
      <c r="F908" s="156" t="s">
        <v>3928</v>
      </c>
      <c r="G908" s="156" t="s">
        <v>556</v>
      </c>
      <c r="H908" s="156" t="s">
        <v>3933</v>
      </c>
      <c r="I908" s="155">
        <v>1214042</v>
      </c>
      <c r="J908" s="157" t="s">
        <v>1961</v>
      </c>
      <c r="K908" s="157"/>
      <c r="L908" s="155">
        <v>2022</v>
      </c>
      <c r="M908" s="158">
        <v>3559</v>
      </c>
      <c r="N908" s="159">
        <v>40353339.210000001</v>
      </c>
      <c r="O908" s="159">
        <v>24237930.350000001</v>
      </c>
      <c r="P908" s="159">
        <v>18000539.300000001</v>
      </c>
      <c r="Q908" s="159">
        <v>8712080</v>
      </c>
      <c r="R908" s="159">
        <v>9288459.3000000007</v>
      </c>
      <c r="S908" s="159">
        <v>16115408.859999999</v>
      </c>
      <c r="T908" s="159">
        <v>615</v>
      </c>
      <c r="U908" s="159">
        <v>40156331.329999998</v>
      </c>
      <c r="V908" s="159">
        <v>21003955.41</v>
      </c>
      <c r="W908" s="159">
        <v>8240897.8700000001</v>
      </c>
      <c r="X908" s="159">
        <v>88995.32</v>
      </c>
      <c r="Y908" s="159">
        <v>19152375.920000002</v>
      </c>
      <c r="Z908" s="159">
        <v>3719946.55</v>
      </c>
      <c r="AA908" s="159">
        <v>342645.97</v>
      </c>
      <c r="AB908" s="159">
        <v>3377300.58</v>
      </c>
      <c r="AC908" s="159">
        <v>332205.12</v>
      </c>
      <c r="AD908" s="159">
        <v>332205.12</v>
      </c>
      <c r="AE908" s="159">
        <v>5278799.97</v>
      </c>
      <c r="AF908" s="159">
        <v>3233974.94</v>
      </c>
      <c r="AG908" s="159">
        <v>2252312.1800000002</v>
      </c>
      <c r="AH908" s="159">
        <v>2134114.65</v>
      </c>
      <c r="AI908" s="159">
        <v>0</v>
      </c>
      <c r="AJ908" s="159">
        <v>7588.09</v>
      </c>
    </row>
    <row r="909" spans="1:36">
      <c r="A909" s="153">
        <v>12</v>
      </c>
      <c r="B909" s="154">
        <v>14</v>
      </c>
      <c r="C909" s="154">
        <v>5</v>
      </c>
      <c r="D909" s="155">
        <v>3</v>
      </c>
      <c r="E909" s="155" t="s">
        <v>556</v>
      </c>
      <c r="F909" s="156" t="s">
        <v>3930</v>
      </c>
      <c r="G909" s="156" t="s">
        <v>556</v>
      </c>
      <c r="H909" s="156" t="s">
        <v>3934</v>
      </c>
      <c r="I909" s="155">
        <v>1214053</v>
      </c>
      <c r="J909" s="157" t="s">
        <v>1960</v>
      </c>
      <c r="K909" s="157"/>
      <c r="L909" s="155">
        <v>2022</v>
      </c>
      <c r="M909" s="158">
        <v>16050</v>
      </c>
      <c r="N909" s="159">
        <v>99688578.920000002</v>
      </c>
      <c r="O909" s="159">
        <v>82351162.760000005</v>
      </c>
      <c r="P909" s="159">
        <v>50537344.659999996</v>
      </c>
      <c r="Q909" s="159">
        <v>25581440</v>
      </c>
      <c r="R909" s="159">
        <v>24955904.66</v>
      </c>
      <c r="S909" s="159">
        <v>17337416.16</v>
      </c>
      <c r="T909" s="159">
        <v>893141.62</v>
      </c>
      <c r="U909" s="159">
        <v>105344653.42</v>
      </c>
      <c r="V909" s="159">
        <v>72484730.989999995</v>
      </c>
      <c r="W909" s="159">
        <v>26971736.93</v>
      </c>
      <c r="X909" s="159">
        <v>914489.01</v>
      </c>
      <c r="Y909" s="159">
        <v>32859922.43</v>
      </c>
      <c r="Z909" s="159">
        <v>27470194.859999999</v>
      </c>
      <c r="AA909" s="159">
        <v>13400000</v>
      </c>
      <c r="AB909" s="159">
        <v>14070194.859999999</v>
      </c>
      <c r="AC909" s="159">
        <v>4374373.24</v>
      </c>
      <c r="AD909" s="159">
        <v>4374373.24</v>
      </c>
      <c r="AE909" s="159">
        <v>51719127.539999999</v>
      </c>
      <c r="AF909" s="159">
        <v>9866431.7699999996</v>
      </c>
      <c r="AG909" s="159">
        <v>549614.85</v>
      </c>
      <c r="AH909" s="159">
        <v>805420.43</v>
      </c>
      <c r="AI909" s="159">
        <v>0</v>
      </c>
      <c r="AJ909" s="159">
        <v>0</v>
      </c>
    </row>
    <row r="910" spans="1:36">
      <c r="A910" s="153">
        <v>12</v>
      </c>
      <c r="B910" s="154">
        <v>14</v>
      </c>
      <c r="C910" s="154">
        <v>6</v>
      </c>
      <c r="D910" s="155">
        <v>2</v>
      </c>
      <c r="E910" s="155" t="s">
        <v>556</v>
      </c>
      <c r="F910" s="156" t="s">
        <v>3928</v>
      </c>
      <c r="G910" s="156" t="s">
        <v>556</v>
      </c>
      <c r="H910" s="156" t="s">
        <v>3935</v>
      </c>
      <c r="I910" s="155">
        <v>1214062</v>
      </c>
      <c r="J910" s="157" t="s">
        <v>1959</v>
      </c>
      <c r="K910" s="157"/>
      <c r="L910" s="155">
        <v>2022</v>
      </c>
      <c r="M910" s="158">
        <v>3329</v>
      </c>
      <c r="N910" s="159">
        <v>20459413.809999999</v>
      </c>
      <c r="O910" s="159">
        <v>18026995.289999999</v>
      </c>
      <c r="P910" s="159">
        <v>12388753.960000001</v>
      </c>
      <c r="Q910" s="159">
        <v>5963176</v>
      </c>
      <c r="R910" s="159">
        <v>6425577.96</v>
      </c>
      <c r="S910" s="159">
        <v>2432418.52</v>
      </c>
      <c r="T910" s="159">
        <v>13100</v>
      </c>
      <c r="U910" s="159">
        <v>17407710.960000001</v>
      </c>
      <c r="V910" s="159">
        <v>15944329.01</v>
      </c>
      <c r="W910" s="159">
        <v>6097062.2599999998</v>
      </c>
      <c r="X910" s="159">
        <v>94481.71</v>
      </c>
      <c r="Y910" s="159">
        <v>1463381.95</v>
      </c>
      <c r="Z910" s="159">
        <v>2086913.45</v>
      </c>
      <c r="AA910" s="159">
        <v>0</v>
      </c>
      <c r="AB910" s="159">
        <v>2086913.45</v>
      </c>
      <c r="AC910" s="159">
        <v>1064731</v>
      </c>
      <c r="AD910" s="159">
        <v>761181</v>
      </c>
      <c r="AE910" s="159">
        <v>4382108.7699999996</v>
      </c>
      <c r="AF910" s="159">
        <v>2082666.28</v>
      </c>
      <c r="AG910" s="159">
        <v>48043.8</v>
      </c>
      <c r="AH910" s="159">
        <v>110822.84</v>
      </c>
      <c r="AI910" s="159">
        <v>1452.15</v>
      </c>
      <c r="AJ910" s="159">
        <v>0</v>
      </c>
    </row>
    <row r="911" spans="1:36">
      <c r="A911" s="153">
        <v>12</v>
      </c>
      <c r="B911" s="154">
        <v>15</v>
      </c>
      <c r="C911" s="154">
        <v>1</v>
      </c>
      <c r="D911" s="155">
        <v>1</v>
      </c>
      <c r="E911" s="155" t="s">
        <v>556</v>
      </c>
      <c r="F911" s="156" t="s">
        <v>3936</v>
      </c>
      <c r="G911" s="156" t="s">
        <v>556</v>
      </c>
      <c r="H911" s="156" t="s">
        <v>3937</v>
      </c>
      <c r="I911" s="155">
        <v>1215011</v>
      </c>
      <c r="J911" s="157" t="s">
        <v>1955</v>
      </c>
      <c r="K911" s="157"/>
      <c r="L911" s="155">
        <v>2022</v>
      </c>
      <c r="M911" s="158">
        <v>5146</v>
      </c>
      <c r="N911" s="159">
        <v>37261909.409999996</v>
      </c>
      <c r="O911" s="159">
        <v>29320462.350000001</v>
      </c>
      <c r="P911" s="159">
        <v>15921393.699999999</v>
      </c>
      <c r="Q911" s="159">
        <v>5796568</v>
      </c>
      <c r="R911" s="159">
        <v>10124825.699999999</v>
      </c>
      <c r="S911" s="159">
        <v>7941447.0599999996</v>
      </c>
      <c r="T911" s="159">
        <v>0</v>
      </c>
      <c r="U911" s="159">
        <v>38864256.859999999</v>
      </c>
      <c r="V911" s="159">
        <v>25126901.780000001</v>
      </c>
      <c r="W911" s="159">
        <v>8503158.8100000005</v>
      </c>
      <c r="X911" s="159">
        <v>82859.929999999993</v>
      </c>
      <c r="Y911" s="159">
        <v>13737355.08</v>
      </c>
      <c r="Z911" s="159">
        <v>13516336.710000001</v>
      </c>
      <c r="AA911" s="159">
        <v>0</v>
      </c>
      <c r="AB911" s="159">
        <v>13516336.710000001</v>
      </c>
      <c r="AC911" s="159">
        <v>275476</v>
      </c>
      <c r="AD911" s="159">
        <v>275476</v>
      </c>
      <c r="AE911" s="159">
        <v>5387083</v>
      </c>
      <c r="AF911" s="159">
        <v>4193560.57</v>
      </c>
      <c r="AG911" s="159">
        <v>98863.21</v>
      </c>
      <c r="AH911" s="159">
        <v>619395.46</v>
      </c>
      <c r="AI911" s="159">
        <v>0</v>
      </c>
      <c r="AJ911" s="159">
        <v>0</v>
      </c>
    </row>
    <row r="912" spans="1:36">
      <c r="A912" s="153">
        <v>12</v>
      </c>
      <c r="B912" s="154">
        <v>15</v>
      </c>
      <c r="C912" s="154">
        <v>2</v>
      </c>
      <c r="D912" s="155">
        <v>1</v>
      </c>
      <c r="E912" s="155" t="s">
        <v>556</v>
      </c>
      <c r="F912" s="156" t="s">
        <v>3936</v>
      </c>
      <c r="G912" s="156" t="s">
        <v>556</v>
      </c>
      <c r="H912" s="156" t="s">
        <v>3938</v>
      </c>
      <c r="I912" s="155">
        <v>1215021</v>
      </c>
      <c r="J912" s="157" t="s">
        <v>1958</v>
      </c>
      <c r="K912" s="157"/>
      <c r="L912" s="155">
        <v>2022</v>
      </c>
      <c r="M912" s="158">
        <v>8990</v>
      </c>
      <c r="N912" s="159">
        <v>58970372.950000003</v>
      </c>
      <c r="O912" s="159">
        <v>50954255.009999998</v>
      </c>
      <c r="P912" s="159">
        <v>25541741.359999999</v>
      </c>
      <c r="Q912" s="159">
        <v>10660692</v>
      </c>
      <c r="R912" s="159">
        <v>14881049.359999999</v>
      </c>
      <c r="S912" s="159">
        <v>8016117.9400000004</v>
      </c>
      <c r="T912" s="159">
        <v>0</v>
      </c>
      <c r="U912" s="159">
        <v>49759469.240000002</v>
      </c>
      <c r="V912" s="159">
        <v>43408592.490000002</v>
      </c>
      <c r="W912" s="159">
        <v>16232249.119999999</v>
      </c>
      <c r="X912" s="159">
        <v>212405.22</v>
      </c>
      <c r="Y912" s="159">
        <v>6350876.75</v>
      </c>
      <c r="Z912" s="159">
        <v>1204658.76</v>
      </c>
      <c r="AA912" s="159">
        <v>610771</v>
      </c>
      <c r="AB912" s="159">
        <v>593887.76</v>
      </c>
      <c r="AC912" s="159">
        <v>6400170</v>
      </c>
      <c r="AD912" s="159">
        <v>1900170</v>
      </c>
      <c r="AE912" s="159">
        <v>11212930.140000001</v>
      </c>
      <c r="AF912" s="159">
        <v>7545662.5199999996</v>
      </c>
      <c r="AG912" s="159">
        <v>538112.69999999995</v>
      </c>
      <c r="AH912" s="159">
        <v>597774.97</v>
      </c>
      <c r="AI912" s="159">
        <v>0</v>
      </c>
      <c r="AJ912" s="159">
        <v>0</v>
      </c>
    </row>
    <row r="913" spans="1:36">
      <c r="A913" s="153">
        <v>12</v>
      </c>
      <c r="B913" s="154">
        <v>15</v>
      </c>
      <c r="C913" s="154">
        <v>3</v>
      </c>
      <c r="D913" s="155">
        <v>2</v>
      </c>
      <c r="E913" s="155" t="s">
        <v>556</v>
      </c>
      <c r="F913" s="156" t="s">
        <v>3939</v>
      </c>
      <c r="G913" s="156" t="s">
        <v>556</v>
      </c>
      <c r="H913" s="156" t="s">
        <v>3940</v>
      </c>
      <c r="I913" s="155">
        <v>1215032</v>
      </c>
      <c r="J913" s="157" t="s">
        <v>1957</v>
      </c>
      <c r="K913" s="157"/>
      <c r="L913" s="155">
        <v>2022</v>
      </c>
      <c r="M913" s="158">
        <v>8899</v>
      </c>
      <c r="N913" s="159">
        <v>68045729.640000001</v>
      </c>
      <c r="O913" s="159">
        <v>49266836.479999997</v>
      </c>
      <c r="P913" s="159">
        <v>37695987.219999999</v>
      </c>
      <c r="Q913" s="159">
        <v>19964957</v>
      </c>
      <c r="R913" s="159">
        <v>17731030.219999999</v>
      </c>
      <c r="S913" s="159">
        <v>18778893.16</v>
      </c>
      <c r="T913" s="159">
        <v>3721332</v>
      </c>
      <c r="U913" s="159">
        <v>48445112.780000001</v>
      </c>
      <c r="V913" s="159">
        <v>42897245.689999998</v>
      </c>
      <c r="W913" s="159">
        <v>16402339.890000001</v>
      </c>
      <c r="X913" s="159">
        <v>120172.73</v>
      </c>
      <c r="Y913" s="159">
        <v>5547867.0899999999</v>
      </c>
      <c r="Z913" s="159">
        <v>7236426.5499999998</v>
      </c>
      <c r="AA913" s="159">
        <v>0</v>
      </c>
      <c r="AB913" s="159">
        <v>7236426.5499999998</v>
      </c>
      <c r="AC913" s="159">
        <v>1500000</v>
      </c>
      <c r="AD913" s="159">
        <v>1500000</v>
      </c>
      <c r="AE913" s="159">
        <v>11350000</v>
      </c>
      <c r="AF913" s="159">
        <v>6369590.79</v>
      </c>
      <c r="AG913" s="159">
        <v>0</v>
      </c>
      <c r="AH913" s="159">
        <v>0</v>
      </c>
      <c r="AI913" s="159">
        <v>0</v>
      </c>
      <c r="AJ913" s="159">
        <v>0</v>
      </c>
    </row>
    <row r="914" spans="1:36">
      <c r="A914" s="153">
        <v>12</v>
      </c>
      <c r="B914" s="154">
        <v>15</v>
      </c>
      <c r="C914" s="154">
        <v>4</v>
      </c>
      <c r="D914" s="155">
        <v>2</v>
      </c>
      <c r="E914" s="155" t="s">
        <v>556</v>
      </c>
      <c r="F914" s="156" t="s">
        <v>3939</v>
      </c>
      <c r="G914" s="156" t="s">
        <v>556</v>
      </c>
      <c r="H914" s="156" t="s">
        <v>3941</v>
      </c>
      <c r="I914" s="155">
        <v>1215042</v>
      </c>
      <c r="J914" s="157" t="s">
        <v>1956</v>
      </c>
      <c r="K914" s="157"/>
      <c r="L914" s="155">
        <v>2022</v>
      </c>
      <c r="M914" s="158">
        <v>6893</v>
      </c>
      <c r="N914" s="159">
        <v>49990106.289999999</v>
      </c>
      <c r="O914" s="159">
        <v>41214990.689999998</v>
      </c>
      <c r="P914" s="159">
        <v>32020516.75</v>
      </c>
      <c r="Q914" s="159">
        <v>15450140</v>
      </c>
      <c r="R914" s="159">
        <v>16570376.75</v>
      </c>
      <c r="S914" s="159">
        <v>8775115.5999999996</v>
      </c>
      <c r="T914" s="159">
        <v>34315.9</v>
      </c>
      <c r="U914" s="159">
        <v>35075699.670000002</v>
      </c>
      <c r="V914" s="159">
        <v>33367416.609999999</v>
      </c>
      <c r="W914" s="159">
        <v>11933637.43</v>
      </c>
      <c r="X914" s="159">
        <v>30075.9</v>
      </c>
      <c r="Y914" s="159">
        <v>1708283.06</v>
      </c>
      <c r="Z914" s="159">
        <v>11603927.93</v>
      </c>
      <c r="AA914" s="159">
        <v>0</v>
      </c>
      <c r="AB914" s="159">
        <v>11603927.93</v>
      </c>
      <c r="AC914" s="159">
        <v>1131204.72</v>
      </c>
      <c r="AD914" s="159">
        <v>1131204.72</v>
      </c>
      <c r="AE914" s="159">
        <v>1672852</v>
      </c>
      <c r="AF914" s="159">
        <v>7847574.0800000001</v>
      </c>
      <c r="AG914" s="159">
        <v>552458.17000000004</v>
      </c>
      <c r="AH914" s="159">
        <v>553079.17000000004</v>
      </c>
      <c r="AI914" s="159">
        <v>0</v>
      </c>
      <c r="AJ914" s="159">
        <v>0</v>
      </c>
    </row>
    <row r="915" spans="1:36">
      <c r="A915" s="153">
        <v>12</v>
      </c>
      <c r="B915" s="154">
        <v>15</v>
      </c>
      <c r="C915" s="154">
        <v>5</v>
      </c>
      <c r="D915" s="155">
        <v>2</v>
      </c>
      <c r="E915" s="155" t="s">
        <v>556</v>
      </c>
      <c r="F915" s="156" t="s">
        <v>3939</v>
      </c>
      <c r="G915" s="156" t="s">
        <v>556</v>
      </c>
      <c r="H915" s="156" t="s">
        <v>3942</v>
      </c>
      <c r="I915" s="155">
        <v>1215052</v>
      </c>
      <c r="J915" s="157" t="s">
        <v>1955</v>
      </c>
      <c r="K915" s="157"/>
      <c r="L915" s="155">
        <v>2022</v>
      </c>
      <c r="M915" s="158">
        <v>11245</v>
      </c>
      <c r="N915" s="159">
        <v>71527703.769999996</v>
      </c>
      <c r="O915" s="159">
        <v>60258470.079999998</v>
      </c>
      <c r="P915" s="159">
        <v>44819050.189999998</v>
      </c>
      <c r="Q915" s="159">
        <v>22816382</v>
      </c>
      <c r="R915" s="159">
        <v>22002668.190000001</v>
      </c>
      <c r="S915" s="159">
        <v>11269233.689999999</v>
      </c>
      <c r="T915" s="159">
        <v>295746</v>
      </c>
      <c r="U915" s="159">
        <v>58990997.18</v>
      </c>
      <c r="V915" s="159">
        <v>53485955.670000002</v>
      </c>
      <c r="W915" s="159">
        <v>17938818.02</v>
      </c>
      <c r="X915" s="159">
        <v>69862.8</v>
      </c>
      <c r="Y915" s="159">
        <v>5505041.5099999998</v>
      </c>
      <c r="Z915" s="159">
        <v>10209463.92</v>
      </c>
      <c r="AA915" s="159">
        <v>0</v>
      </c>
      <c r="AB915" s="159">
        <v>10209463.92</v>
      </c>
      <c r="AC915" s="159">
        <v>1353351.23</v>
      </c>
      <c r="AD915" s="159">
        <v>1325352.23</v>
      </c>
      <c r="AE915" s="159">
        <v>4649800</v>
      </c>
      <c r="AF915" s="159">
        <v>6772514.4100000001</v>
      </c>
      <c r="AG915" s="159">
        <v>319513.37</v>
      </c>
      <c r="AH915" s="159">
        <v>543620.38</v>
      </c>
      <c r="AI915" s="159">
        <v>0</v>
      </c>
      <c r="AJ915" s="159">
        <v>400</v>
      </c>
    </row>
    <row r="916" spans="1:36">
      <c r="A916" s="153">
        <v>12</v>
      </c>
      <c r="B916" s="154">
        <v>15</v>
      </c>
      <c r="C916" s="154">
        <v>6</v>
      </c>
      <c r="D916" s="155">
        <v>3</v>
      </c>
      <c r="E916" s="155" t="s">
        <v>556</v>
      </c>
      <c r="F916" s="156" t="s">
        <v>3943</v>
      </c>
      <c r="G916" s="156" t="s">
        <v>556</v>
      </c>
      <c r="H916" s="156" t="s">
        <v>3944</v>
      </c>
      <c r="I916" s="155">
        <v>1215063</v>
      </c>
      <c r="J916" s="157" t="s">
        <v>1954</v>
      </c>
      <c r="K916" s="157"/>
      <c r="L916" s="155">
        <v>2022</v>
      </c>
      <c r="M916" s="158">
        <v>15868</v>
      </c>
      <c r="N916" s="159">
        <v>92877342.140000001</v>
      </c>
      <c r="O916" s="159">
        <v>80436389.670000002</v>
      </c>
      <c r="P916" s="159">
        <v>51522011</v>
      </c>
      <c r="Q916" s="159">
        <v>22976846</v>
      </c>
      <c r="R916" s="159">
        <v>28545165</v>
      </c>
      <c r="S916" s="159">
        <v>12440952.470000001</v>
      </c>
      <c r="T916" s="159">
        <v>1130590</v>
      </c>
      <c r="U916" s="159">
        <v>80465878.370000005</v>
      </c>
      <c r="V916" s="159">
        <v>72162940.790000007</v>
      </c>
      <c r="W916" s="159">
        <v>22744637.329999998</v>
      </c>
      <c r="X916" s="159">
        <v>140205.51999999999</v>
      </c>
      <c r="Y916" s="159">
        <v>8302937.5800000001</v>
      </c>
      <c r="Z916" s="159">
        <v>8515923.4000000004</v>
      </c>
      <c r="AA916" s="159">
        <v>1800000</v>
      </c>
      <c r="AB916" s="159">
        <v>6715923.4000000004</v>
      </c>
      <c r="AC916" s="159">
        <v>2933200</v>
      </c>
      <c r="AD916" s="159">
        <v>2233200</v>
      </c>
      <c r="AE916" s="159">
        <v>6542970</v>
      </c>
      <c r="AF916" s="159">
        <v>8273448.8799999999</v>
      </c>
      <c r="AG916" s="159">
        <v>262673.12</v>
      </c>
      <c r="AH916" s="159">
        <v>554494.32999999996</v>
      </c>
      <c r="AI916" s="159">
        <v>0</v>
      </c>
      <c r="AJ916" s="159">
        <v>0</v>
      </c>
    </row>
    <row r="917" spans="1:36">
      <c r="A917" s="153">
        <v>12</v>
      </c>
      <c r="B917" s="154">
        <v>15</v>
      </c>
      <c r="C917" s="154">
        <v>7</v>
      </c>
      <c r="D917" s="155">
        <v>2</v>
      </c>
      <c r="E917" s="155" t="s">
        <v>556</v>
      </c>
      <c r="F917" s="156" t="s">
        <v>3939</v>
      </c>
      <c r="G917" s="156" t="s">
        <v>556</v>
      </c>
      <c r="H917" s="156" t="s">
        <v>3945</v>
      </c>
      <c r="I917" s="155">
        <v>1215072</v>
      </c>
      <c r="J917" s="157" t="s">
        <v>1953</v>
      </c>
      <c r="K917" s="157"/>
      <c r="L917" s="155">
        <v>2022</v>
      </c>
      <c r="M917" s="158">
        <v>11918</v>
      </c>
      <c r="N917" s="159">
        <v>76289485</v>
      </c>
      <c r="O917" s="159">
        <v>63833553.039999999</v>
      </c>
      <c r="P917" s="159">
        <v>41566398.310000002</v>
      </c>
      <c r="Q917" s="159">
        <v>20480519</v>
      </c>
      <c r="R917" s="159">
        <v>21085879.309999999</v>
      </c>
      <c r="S917" s="159">
        <v>12455931.960000001</v>
      </c>
      <c r="T917" s="159">
        <v>26713</v>
      </c>
      <c r="U917" s="159">
        <v>65846204.619999997</v>
      </c>
      <c r="V917" s="159">
        <v>57643711.619999997</v>
      </c>
      <c r="W917" s="159">
        <v>22692751.649999999</v>
      </c>
      <c r="X917" s="159">
        <v>480870.72</v>
      </c>
      <c r="Y917" s="159">
        <v>8202493</v>
      </c>
      <c r="Z917" s="159">
        <v>2138076.92</v>
      </c>
      <c r="AA917" s="159">
        <v>2000000</v>
      </c>
      <c r="AB917" s="159">
        <v>138076.91999999993</v>
      </c>
      <c r="AC917" s="159">
        <v>4118799.08</v>
      </c>
      <c r="AD917" s="159">
        <v>4118799.08</v>
      </c>
      <c r="AE917" s="159">
        <v>18699155.27</v>
      </c>
      <c r="AF917" s="159">
        <v>6189841.4199999999</v>
      </c>
      <c r="AG917" s="159">
        <v>74400</v>
      </c>
      <c r="AH917" s="159">
        <v>226418.07</v>
      </c>
      <c r="AI917" s="159">
        <v>0</v>
      </c>
      <c r="AJ917" s="159">
        <v>0</v>
      </c>
    </row>
    <row r="918" spans="1:36">
      <c r="A918" s="153">
        <v>12</v>
      </c>
      <c r="B918" s="154">
        <v>15</v>
      </c>
      <c r="C918" s="154">
        <v>8</v>
      </c>
      <c r="D918" s="155">
        <v>2</v>
      </c>
      <c r="E918" s="155" t="s">
        <v>556</v>
      </c>
      <c r="F918" s="156" t="s">
        <v>3939</v>
      </c>
      <c r="G918" s="156" t="s">
        <v>556</v>
      </c>
      <c r="H918" s="156" t="s">
        <v>3946</v>
      </c>
      <c r="I918" s="155">
        <v>1215082</v>
      </c>
      <c r="J918" s="157" t="s">
        <v>1952</v>
      </c>
      <c r="K918" s="157"/>
      <c r="L918" s="155">
        <v>2022</v>
      </c>
      <c r="M918" s="158">
        <v>9039</v>
      </c>
      <c r="N918" s="159">
        <v>62213051.700000003</v>
      </c>
      <c r="O918" s="159">
        <v>48784044.950000003</v>
      </c>
      <c r="P918" s="159">
        <v>36185621.850000001</v>
      </c>
      <c r="Q918" s="159">
        <v>18789442</v>
      </c>
      <c r="R918" s="159">
        <v>17396179.850000001</v>
      </c>
      <c r="S918" s="159">
        <v>13429006.75</v>
      </c>
      <c r="T918" s="159">
        <v>376041.78</v>
      </c>
      <c r="U918" s="159">
        <v>50738679</v>
      </c>
      <c r="V918" s="159">
        <v>43317599.950000003</v>
      </c>
      <c r="W918" s="159">
        <v>14834231.890000001</v>
      </c>
      <c r="X918" s="159">
        <v>170062.62</v>
      </c>
      <c r="Y918" s="159">
        <v>7421079.0499999998</v>
      </c>
      <c r="Z918" s="159">
        <v>2673837.9300000002</v>
      </c>
      <c r="AA918" s="159">
        <v>901689.6</v>
      </c>
      <c r="AB918" s="159">
        <v>1772148.33</v>
      </c>
      <c r="AC918" s="159">
        <v>2604271.7200000002</v>
      </c>
      <c r="AD918" s="159">
        <v>2604271.7200000002</v>
      </c>
      <c r="AE918" s="159">
        <v>10677086.869999999</v>
      </c>
      <c r="AF918" s="159">
        <v>5466445</v>
      </c>
      <c r="AG918" s="159">
        <v>834646.83</v>
      </c>
      <c r="AH918" s="159">
        <v>1235371.6100000001</v>
      </c>
      <c r="AI918" s="159">
        <v>0</v>
      </c>
      <c r="AJ918" s="159">
        <v>0</v>
      </c>
    </row>
    <row r="919" spans="1:36">
      <c r="A919" s="153">
        <v>12</v>
      </c>
      <c r="B919" s="154">
        <v>15</v>
      </c>
      <c r="C919" s="154">
        <v>9</v>
      </c>
      <c r="D919" s="155">
        <v>2</v>
      </c>
      <c r="E919" s="155" t="s">
        <v>556</v>
      </c>
      <c r="F919" s="156" t="s">
        <v>3939</v>
      </c>
      <c r="G919" s="156" t="s">
        <v>556</v>
      </c>
      <c r="H919" s="156" t="s">
        <v>3947</v>
      </c>
      <c r="I919" s="155">
        <v>1215092</v>
      </c>
      <c r="J919" s="157" t="s">
        <v>1951</v>
      </c>
      <c r="K919" s="157"/>
      <c r="L919" s="155">
        <v>2022</v>
      </c>
      <c r="M919" s="158">
        <v>5563</v>
      </c>
      <c r="N919" s="159">
        <v>32914605.359999999</v>
      </c>
      <c r="O919" s="159">
        <v>27322330.920000002</v>
      </c>
      <c r="P919" s="159">
        <v>18221736.98</v>
      </c>
      <c r="Q919" s="159">
        <v>9254553</v>
      </c>
      <c r="R919" s="159">
        <v>8967183.9800000004</v>
      </c>
      <c r="S919" s="159">
        <v>5592274.4400000004</v>
      </c>
      <c r="T919" s="159">
        <v>242285.3</v>
      </c>
      <c r="U919" s="159">
        <v>28243166.109999999</v>
      </c>
      <c r="V919" s="159">
        <v>25455463.210000001</v>
      </c>
      <c r="W919" s="159">
        <v>10255040.720000001</v>
      </c>
      <c r="X919" s="159">
        <v>35495.46</v>
      </c>
      <c r="Y919" s="159">
        <v>2787702.9</v>
      </c>
      <c r="Z919" s="159">
        <v>2746235.91</v>
      </c>
      <c r="AA919" s="159">
        <v>1000000</v>
      </c>
      <c r="AB919" s="159">
        <v>1746235.9100000001</v>
      </c>
      <c r="AC919" s="159">
        <v>700000</v>
      </c>
      <c r="AD919" s="159">
        <v>700000</v>
      </c>
      <c r="AE919" s="159">
        <v>5000000</v>
      </c>
      <c r="AF919" s="159">
        <v>1866867.71</v>
      </c>
      <c r="AG919" s="159">
        <v>74995.56</v>
      </c>
      <c r="AH919" s="159">
        <v>74995.56</v>
      </c>
      <c r="AI919" s="159">
        <v>0</v>
      </c>
      <c r="AJ919" s="159">
        <v>0</v>
      </c>
    </row>
    <row r="920" spans="1:36">
      <c r="A920" s="153">
        <v>12</v>
      </c>
      <c r="B920" s="154">
        <v>16</v>
      </c>
      <c r="C920" s="154">
        <v>1</v>
      </c>
      <c r="D920" s="155">
        <v>3</v>
      </c>
      <c r="E920" s="155" t="s">
        <v>556</v>
      </c>
      <c r="F920" s="156" t="s">
        <v>3948</v>
      </c>
      <c r="G920" s="156" t="s">
        <v>556</v>
      </c>
      <c r="H920" s="156" t="s">
        <v>3949</v>
      </c>
      <c r="I920" s="155">
        <v>1216013</v>
      </c>
      <c r="J920" s="157" t="s">
        <v>1950</v>
      </c>
      <c r="K920" s="157"/>
      <c r="L920" s="155">
        <v>2022</v>
      </c>
      <c r="M920" s="158">
        <v>11187</v>
      </c>
      <c r="N920" s="159">
        <v>84116998.140000001</v>
      </c>
      <c r="O920" s="159">
        <v>64566830.43</v>
      </c>
      <c r="P920" s="159">
        <v>47780224.18</v>
      </c>
      <c r="Q920" s="159">
        <v>24119368</v>
      </c>
      <c r="R920" s="159">
        <v>23660856.18</v>
      </c>
      <c r="S920" s="159">
        <v>19550167.710000001</v>
      </c>
      <c r="T920" s="159">
        <v>278821.58</v>
      </c>
      <c r="U920" s="159">
        <v>77713094.590000004</v>
      </c>
      <c r="V920" s="159">
        <v>59727540.149999999</v>
      </c>
      <c r="W920" s="159">
        <v>21683494.149999999</v>
      </c>
      <c r="X920" s="159">
        <v>408419.55</v>
      </c>
      <c r="Y920" s="159">
        <v>17985554.440000001</v>
      </c>
      <c r="Z920" s="159">
        <v>16221505.560000001</v>
      </c>
      <c r="AA920" s="159">
        <v>6432068</v>
      </c>
      <c r="AB920" s="159">
        <v>9789437.5600000005</v>
      </c>
      <c r="AC920" s="159">
        <v>2591643</v>
      </c>
      <c r="AD920" s="159">
        <v>2591643</v>
      </c>
      <c r="AE920" s="159">
        <v>27083177</v>
      </c>
      <c r="AF920" s="159">
        <v>4839290.28</v>
      </c>
      <c r="AG920" s="159">
        <v>399695.41</v>
      </c>
      <c r="AH920" s="159">
        <v>729123.51</v>
      </c>
      <c r="AI920" s="159">
        <v>0</v>
      </c>
      <c r="AJ920" s="159">
        <v>0</v>
      </c>
    </row>
    <row r="921" spans="1:36">
      <c r="A921" s="153">
        <v>12</v>
      </c>
      <c r="B921" s="154">
        <v>16</v>
      </c>
      <c r="C921" s="154">
        <v>2</v>
      </c>
      <c r="D921" s="155">
        <v>2</v>
      </c>
      <c r="E921" s="155" t="s">
        <v>556</v>
      </c>
      <c r="F921" s="156" t="s">
        <v>3950</v>
      </c>
      <c r="G921" s="156" t="s">
        <v>556</v>
      </c>
      <c r="H921" s="156" t="s">
        <v>3951</v>
      </c>
      <c r="I921" s="155">
        <v>1216022</v>
      </c>
      <c r="J921" s="157" t="s">
        <v>1949</v>
      </c>
      <c r="K921" s="157"/>
      <c r="L921" s="155">
        <v>2022</v>
      </c>
      <c r="M921" s="158">
        <v>8944</v>
      </c>
      <c r="N921" s="159">
        <v>54818342.469999999</v>
      </c>
      <c r="O921" s="159">
        <v>45923550.549999997</v>
      </c>
      <c r="P921" s="159">
        <v>37133711.450000003</v>
      </c>
      <c r="Q921" s="159">
        <v>19662555</v>
      </c>
      <c r="R921" s="159">
        <v>17471156.449999999</v>
      </c>
      <c r="S921" s="159">
        <v>8894791.9199999999</v>
      </c>
      <c r="T921" s="159">
        <v>3001.4</v>
      </c>
      <c r="U921" s="159">
        <v>49747539.729999997</v>
      </c>
      <c r="V921" s="159">
        <v>42867131.369999997</v>
      </c>
      <c r="W921" s="159">
        <v>16243699.41</v>
      </c>
      <c r="X921" s="159">
        <v>98347.5</v>
      </c>
      <c r="Y921" s="159">
        <v>6880408.3600000003</v>
      </c>
      <c r="Z921" s="159">
        <v>4906915.79</v>
      </c>
      <c r="AA921" s="159">
        <v>1500000</v>
      </c>
      <c r="AB921" s="159">
        <v>3406915.79</v>
      </c>
      <c r="AC921" s="159">
        <v>819929.35</v>
      </c>
      <c r="AD921" s="159">
        <v>722837.17</v>
      </c>
      <c r="AE921" s="159">
        <v>5794221.2599999998</v>
      </c>
      <c r="AF921" s="159">
        <v>3056419.18</v>
      </c>
      <c r="AG921" s="159">
        <v>145131.68</v>
      </c>
      <c r="AH921" s="159">
        <v>156499.03</v>
      </c>
      <c r="AI921" s="159">
        <v>0</v>
      </c>
      <c r="AJ921" s="159">
        <v>0</v>
      </c>
    </row>
    <row r="922" spans="1:36">
      <c r="A922" s="153">
        <v>12</v>
      </c>
      <c r="B922" s="154">
        <v>16</v>
      </c>
      <c r="C922" s="154">
        <v>3</v>
      </c>
      <c r="D922" s="155">
        <v>2</v>
      </c>
      <c r="E922" s="155" t="s">
        <v>556</v>
      </c>
      <c r="F922" s="156" t="s">
        <v>3950</v>
      </c>
      <c r="G922" s="156" t="s">
        <v>556</v>
      </c>
      <c r="H922" s="156" t="s">
        <v>3952</v>
      </c>
      <c r="I922" s="155">
        <v>1216032</v>
      </c>
      <c r="J922" s="157" t="s">
        <v>1948</v>
      </c>
      <c r="K922" s="157"/>
      <c r="L922" s="155">
        <v>2022</v>
      </c>
      <c r="M922" s="158">
        <v>15471</v>
      </c>
      <c r="N922" s="159">
        <v>90117413.859999999</v>
      </c>
      <c r="O922" s="159">
        <v>83455155.230000004</v>
      </c>
      <c r="P922" s="159">
        <v>59089505.129999995</v>
      </c>
      <c r="Q922" s="159">
        <v>28551797</v>
      </c>
      <c r="R922" s="159">
        <v>30537708.129999999</v>
      </c>
      <c r="S922" s="159">
        <v>6662258.6299999999</v>
      </c>
      <c r="T922" s="159">
        <v>216252.1</v>
      </c>
      <c r="U922" s="159">
        <v>91930765.310000002</v>
      </c>
      <c r="V922" s="159">
        <v>77563805.189999998</v>
      </c>
      <c r="W922" s="159">
        <v>30187099.829999998</v>
      </c>
      <c r="X922" s="159">
        <v>317689.83</v>
      </c>
      <c r="Y922" s="159">
        <v>14366960.119999999</v>
      </c>
      <c r="Z922" s="159">
        <v>8364816.2999999998</v>
      </c>
      <c r="AA922" s="159">
        <v>4000000</v>
      </c>
      <c r="AB922" s="159">
        <v>4364816.3</v>
      </c>
      <c r="AC922" s="159">
        <v>2164667</v>
      </c>
      <c r="AD922" s="159">
        <v>2107400</v>
      </c>
      <c r="AE922" s="159">
        <v>24764507.02</v>
      </c>
      <c r="AF922" s="159">
        <v>5891350.04</v>
      </c>
      <c r="AG922" s="159">
        <v>99768.92</v>
      </c>
      <c r="AH922" s="159">
        <v>107015.57</v>
      </c>
      <c r="AI922" s="159">
        <v>0</v>
      </c>
      <c r="AJ922" s="159">
        <v>0</v>
      </c>
    </row>
    <row r="923" spans="1:36">
      <c r="A923" s="153">
        <v>12</v>
      </c>
      <c r="B923" s="154">
        <v>16</v>
      </c>
      <c r="C923" s="154">
        <v>4</v>
      </c>
      <c r="D923" s="155">
        <v>2</v>
      </c>
      <c r="E923" s="155" t="s">
        <v>556</v>
      </c>
      <c r="F923" s="156" t="s">
        <v>3950</v>
      </c>
      <c r="G923" s="156" t="s">
        <v>556</v>
      </c>
      <c r="H923" s="156" t="s">
        <v>3953</v>
      </c>
      <c r="I923" s="155">
        <v>1216042</v>
      </c>
      <c r="J923" s="157" t="s">
        <v>1947</v>
      </c>
      <c r="K923" s="157"/>
      <c r="L923" s="155">
        <v>2022</v>
      </c>
      <c r="M923" s="158">
        <v>11865</v>
      </c>
      <c r="N923" s="159">
        <v>66156430.210000001</v>
      </c>
      <c r="O923" s="159">
        <v>56732363.280000001</v>
      </c>
      <c r="P923" s="159">
        <v>40447073.879999995</v>
      </c>
      <c r="Q923" s="159">
        <v>22371961</v>
      </c>
      <c r="R923" s="159">
        <v>18075112.879999999</v>
      </c>
      <c r="S923" s="159">
        <v>9424066.9299999997</v>
      </c>
      <c r="T923" s="159">
        <v>193530.08</v>
      </c>
      <c r="U923" s="159">
        <v>57610206.07</v>
      </c>
      <c r="V923" s="159">
        <v>50925699.240000002</v>
      </c>
      <c r="W923" s="159">
        <v>19056315.899999999</v>
      </c>
      <c r="X923" s="159">
        <v>98780.45</v>
      </c>
      <c r="Y923" s="159">
        <v>6684506.8300000001</v>
      </c>
      <c r="Z923" s="159">
        <v>3655124.62</v>
      </c>
      <c r="AA923" s="159">
        <v>137920</v>
      </c>
      <c r="AB923" s="159">
        <v>3517204.62</v>
      </c>
      <c r="AC923" s="159">
        <v>2890888.17</v>
      </c>
      <c r="AD923" s="159">
        <v>2789878.17</v>
      </c>
      <c r="AE923" s="159">
        <v>8392920</v>
      </c>
      <c r="AF923" s="159">
        <v>5806664.04</v>
      </c>
      <c r="AG923" s="159">
        <v>168497.16</v>
      </c>
      <c r="AH923" s="159">
        <v>264499.32</v>
      </c>
      <c r="AI923" s="159">
        <v>0</v>
      </c>
      <c r="AJ923" s="159">
        <v>0</v>
      </c>
    </row>
    <row r="924" spans="1:36">
      <c r="A924" s="153">
        <v>12</v>
      </c>
      <c r="B924" s="154">
        <v>16</v>
      </c>
      <c r="C924" s="154">
        <v>5</v>
      </c>
      <c r="D924" s="155">
        <v>3</v>
      </c>
      <c r="E924" s="155" t="s">
        <v>556</v>
      </c>
      <c r="F924" s="156" t="s">
        <v>3948</v>
      </c>
      <c r="G924" s="156" t="s">
        <v>556</v>
      </c>
      <c r="H924" s="156" t="s">
        <v>3954</v>
      </c>
      <c r="I924" s="155">
        <v>1216053</v>
      </c>
      <c r="J924" s="157" t="s">
        <v>1585</v>
      </c>
      <c r="K924" s="157"/>
      <c r="L924" s="155">
        <v>2022</v>
      </c>
      <c r="M924" s="158">
        <v>9587</v>
      </c>
      <c r="N924" s="159">
        <v>54128677.469999999</v>
      </c>
      <c r="O924" s="159">
        <v>50671036.280000001</v>
      </c>
      <c r="P924" s="159">
        <v>32207757.210000001</v>
      </c>
      <c r="Q924" s="159">
        <v>16555085</v>
      </c>
      <c r="R924" s="159">
        <v>15652672.210000001</v>
      </c>
      <c r="S924" s="159">
        <v>3457641.19</v>
      </c>
      <c r="T924" s="159">
        <v>114813.65</v>
      </c>
      <c r="U924" s="159">
        <v>51569262.450000003</v>
      </c>
      <c r="V924" s="159">
        <v>43914296.130000003</v>
      </c>
      <c r="W924" s="159">
        <v>14115274.970000001</v>
      </c>
      <c r="X924" s="159">
        <v>202349.02</v>
      </c>
      <c r="Y924" s="159">
        <v>7654966.3200000003</v>
      </c>
      <c r="Z924" s="159">
        <v>7954334.2000000002</v>
      </c>
      <c r="AA924" s="159">
        <v>1857404</v>
      </c>
      <c r="AB924" s="159">
        <v>6096930.2000000002</v>
      </c>
      <c r="AC924" s="159">
        <v>1449002.48</v>
      </c>
      <c r="AD924" s="159">
        <v>1299057.48</v>
      </c>
      <c r="AE924" s="159">
        <v>13600146.49</v>
      </c>
      <c r="AF924" s="159">
        <v>6756740.1500000004</v>
      </c>
      <c r="AG924" s="159">
        <v>111030.47</v>
      </c>
      <c r="AH924" s="159">
        <v>120676.46</v>
      </c>
      <c r="AI924" s="159">
        <v>0</v>
      </c>
      <c r="AJ924" s="159">
        <v>0</v>
      </c>
    </row>
    <row r="925" spans="1:36">
      <c r="A925" s="153">
        <v>12</v>
      </c>
      <c r="B925" s="154">
        <v>16</v>
      </c>
      <c r="C925" s="154">
        <v>6</v>
      </c>
      <c r="D925" s="155">
        <v>3</v>
      </c>
      <c r="E925" s="155" t="s">
        <v>556</v>
      </c>
      <c r="F925" s="156" t="s">
        <v>3948</v>
      </c>
      <c r="G925" s="156" t="s">
        <v>556</v>
      </c>
      <c r="H925" s="156" t="s">
        <v>3955</v>
      </c>
      <c r="I925" s="155">
        <v>1216063</v>
      </c>
      <c r="J925" s="157" t="s">
        <v>1946</v>
      </c>
      <c r="K925" s="157"/>
      <c r="L925" s="155">
        <v>2022</v>
      </c>
      <c r="M925" s="158">
        <v>11590</v>
      </c>
      <c r="N925" s="159">
        <v>75544712.159999996</v>
      </c>
      <c r="O925" s="159">
        <v>59182509.719999999</v>
      </c>
      <c r="P925" s="159">
        <v>45634593.969999999</v>
      </c>
      <c r="Q925" s="159">
        <v>24256277</v>
      </c>
      <c r="R925" s="159">
        <v>21378316.969999999</v>
      </c>
      <c r="S925" s="159">
        <v>16362202.439999999</v>
      </c>
      <c r="T925" s="159">
        <v>426587.32</v>
      </c>
      <c r="U925" s="159">
        <v>68758326.019999996</v>
      </c>
      <c r="V925" s="159">
        <v>55854846.420000002</v>
      </c>
      <c r="W925" s="159">
        <v>22123260.609999999</v>
      </c>
      <c r="X925" s="159">
        <v>414691.96</v>
      </c>
      <c r="Y925" s="159">
        <v>12903479.6</v>
      </c>
      <c r="Z925" s="159">
        <v>8990588.6500000004</v>
      </c>
      <c r="AA925" s="159">
        <v>2600000</v>
      </c>
      <c r="AB925" s="159">
        <v>6390588.6500000004</v>
      </c>
      <c r="AC925" s="159">
        <v>1020000</v>
      </c>
      <c r="AD925" s="159">
        <v>1020000</v>
      </c>
      <c r="AE925" s="159">
        <v>26752935</v>
      </c>
      <c r="AF925" s="159">
        <v>3327663.3</v>
      </c>
      <c r="AG925" s="159">
        <v>199450.85</v>
      </c>
      <c r="AH925" s="159">
        <v>316317.52</v>
      </c>
      <c r="AI925" s="159">
        <v>0</v>
      </c>
      <c r="AJ925" s="159">
        <v>0</v>
      </c>
    </row>
    <row r="926" spans="1:36">
      <c r="A926" s="153">
        <v>12</v>
      </c>
      <c r="B926" s="154">
        <v>16</v>
      </c>
      <c r="C926" s="154">
        <v>7</v>
      </c>
      <c r="D926" s="155">
        <v>2</v>
      </c>
      <c r="E926" s="155" t="s">
        <v>556</v>
      </c>
      <c r="F926" s="156" t="s">
        <v>3950</v>
      </c>
      <c r="G926" s="156" t="s">
        <v>556</v>
      </c>
      <c r="H926" s="156" t="s">
        <v>3956</v>
      </c>
      <c r="I926" s="155">
        <v>1216072</v>
      </c>
      <c r="J926" s="157" t="s">
        <v>1945</v>
      </c>
      <c r="K926" s="157"/>
      <c r="L926" s="155">
        <v>2022</v>
      </c>
      <c r="M926" s="158">
        <v>6729</v>
      </c>
      <c r="N926" s="159">
        <v>48649810.899999999</v>
      </c>
      <c r="O926" s="159">
        <v>36223916.130000003</v>
      </c>
      <c r="P926" s="159">
        <v>29413348.259999998</v>
      </c>
      <c r="Q926" s="159">
        <v>14058247</v>
      </c>
      <c r="R926" s="159">
        <v>15355101.26</v>
      </c>
      <c r="S926" s="159">
        <v>12425894.77</v>
      </c>
      <c r="T926" s="159">
        <v>635029</v>
      </c>
      <c r="U926" s="159">
        <v>46896327.960000001</v>
      </c>
      <c r="V926" s="159">
        <v>34401221.640000001</v>
      </c>
      <c r="W926" s="159">
        <v>12472449.310000001</v>
      </c>
      <c r="X926" s="159">
        <v>175184.74</v>
      </c>
      <c r="Y926" s="159">
        <v>12495106.32</v>
      </c>
      <c r="Z926" s="159">
        <v>9961887.1999999993</v>
      </c>
      <c r="AA926" s="159">
        <v>2845000</v>
      </c>
      <c r="AB926" s="159">
        <v>7116887.1999999993</v>
      </c>
      <c r="AC926" s="159">
        <v>410000</v>
      </c>
      <c r="AD926" s="159">
        <v>410000</v>
      </c>
      <c r="AE926" s="159">
        <v>16832573.260000002</v>
      </c>
      <c r="AF926" s="159">
        <v>1822694.49</v>
      </c>
      <c r="AG926" s="159">
        <v>1167406.22</v>
      </c>
      <c r="AH926" s="159">
        <v>1286449.8600000001</v>
      </c>
      <c r="AI926" s="159">
        <v>0</v>
      </c>
      <c r="AJ926" s="159">
        <v>0</v>
      </c>
    </row>
    <row r="927" spans="1:36">
      <c r="A927" s="153">
        <v>12</v>
      </c>
      <c r="B927" s="154">
        <v>16</v>
      </c>
      <c r="C927" s="154">
        <v>8</v>
      </c>
      <c r="D927" s="155">
        <v>2</v>
      </c>
      <c r="E927" s="155" t="s">
        <v>556</v>
      </c>
      <c r="F927" s="156" t="s">
        <v>3950</v>
      </c>
      <c r="G927" s="156" t="s">
        <v>556</v>
      </c>
      <c r="H927" s="156" t="s">
        <v>3957</v>
      </c>
      <c r="I927" s="155">
        <v>1216082</v>
      </c>
      <c r="J927" s="157" t="s">
        <v>1944</v>
      </c>
      <c r="K927" s="157"/>
      <c r="L927" s="155">
        <v>2022</v>
      </c>
      <c r="M927" s="158">
        <v>14345</v>
      </c>
      <c r="N927" s="159">
        <v>80442007.069999993</v>
      </c>
      <c r="O927" s="159">
        <v>73906078.370000005</v>
      </c>
      <c r="P927" s="159">
        <v>46411362.450000003</v>
      </c>
      <c r="Q927" s="159">
        <v>23264298</v>
      </c>
      <c r="R927" s="159">
        <v>23147064.449999999</v>
      </c>
      <c r="S927" s="159">
        <v>6535928.7000000002</v>
      </c>
      <c r="T927" s="159">
        <v>683490.33</v>
      </c>
      <c r="U927" s="159">
        <v>76997218.049999997</v>
      </c>
      <c r="V927" s="159">
        <v>63163718.609999999</v>
      </c>
      <c r="W927" s="159">
        <v>25603876.5</v>
      </c>
      <c r="X927" s="159">
        <v>393150.04</v>
      </c>
      <c r="Y927" s="159">
        <v>13833499.439999999</v>
      </c>
      <c r="Z927" s="159">
        <v>8574946.4299999997</v>
      </c>
      <c r="AA927" s="159">
        <v>4536582.62</v>
      </c>
      <c r="AB927" s="159">
        <v>4038363.8099999996</v>
      </c>
      <c r="AC927" s="159">
        <v>3159285.65</v>
      </c>
      <c r="AD927" s="159">
        <v>3159285.65</v>
      </c>
      <c r="AE927" s="159">
        <v>31218865.690000001</v>
      </c>
      <c r="AF927" s="159">
        <v>10742359.76</v>
      </c>
      <c r="AG927" s="159">
        <v>164998.51</v>
      </c>
      <c r="AH927" s="159">
        <v>204466.8</v>
      </c>
      <c r="AI927" s="159">
        <v>0</v>
      </c>
      <c r="AJ927" s="159">
        <v>0</v>
      </c>
    </row>
    <row r="928" spans="1:36">
      <c r="A928" s="153">
        <v>12</v>
      </c>
      <c r="B928" s="154">
        <v>16</v>
      </c>
      <c r="C928" s="154">
        <v>9</v>
      </c>
      <c r="D928" s="155">
        <v>2</v>
      </c>
      <c r="E928" s="155" t="s">
        <v>556</v>
      </c>
      <c r="F928" s="156" t="s">
        <v>3950</v>
      </c>
      <c r="G928" s="156" t="s">
        <v>556</v>
      </c>
      <c r="H928" s="156" t="s">
        <v>3958</v>
      </c>
      <c r="I928" s="155">
        <v>1216092</v>
      </c>
      <c r="J928" s="157" t="s">
        <v>1943</v>
      </c>
      <c r="K928" s="157"/>
      <c r="L928" s="155">
        <v>2022</v>
      </c>
      <c r="M928" s="158">
        <v>26292</v>
      </c>
      <c r="N928" s="159">
        <v>139248013.41999999</v>
      </c>
      <c r="O928" s="159">
        <v>134749854.44</v>
      </c>
      <c r="P928" s="159">
        <v>72235418.129999995</v>
      </c>
      <c r="Q928" s="159">
        <v>29946058</v>
      </c>
      <c r="R928" s="159">
        <v>42289360.130000003</v>
      </c>
      <c r="S928" s="159">
        <v>4498158.9800000004</v>
      </c>
      <c r="T928" s="159">
        <v>921087.25</v>
      </c>
      <c r="U928" s="159">
        <v>129145115.53</v>
      </c>
      <c r="V928" s="159">
        <v>118197449.13</v>
      </c>
      <c r="W928" s="159">
        <v>31905241.370000001</v>
      </c>
      <c r="X928" s="159">
        <v>405029.06</v>
      </c>
      <c r="Y928" s="159">
        <v>10947666.4</v>
      </c>
      <c r="Z928" s="159">
        <v>13221765.529999999</v>
      </c>
      <c r="AA928" s="159">
        <v>2500000</v>
      </c>
      <c r="AB928" s="159">
        <v>10721765.529999999</v>
      </c>
      <c r="AC928" s="159">
        <v>6740908.9800000004</v>
      </c>
      <c r="AD928" s="159">
        <v>6740908.9800000004</v>
      </c>
      <c r="AE928" s="159">
        <v>32561825.350000001</v>
      </c>
      <c r="AF928" s="159">
        <v>16552405.310000001</v>
      </c>
      <c r="AG928" s="159">
        <v>74887.320000000007</v>
      </c>
      <c r="AH928" s="159">
        <v>393285.07</v>
      </c>
      <c r="AI928" s="159">
        <v>0</v>
      </c>
      <c r="AJ928" s="159">
        <v>0</v>
      </c>
    </row>
    <row r="929" spans="1:36">
      <c r="A929" s="153">
        <v>12</v>
      </c>
      <c r="B929" s="154">
        <v>16</v>
      </c>
      <c r="C929" s="154">
        <v>10</v>
      </c>
      <c r="D929" s="155">
        <v>3</v>
      </c>
      <c r="E929" s="155" t="s">
        <v>556</v>
      </c>
      <c r="F929" s="156" t="s">
        <v>3948</v>
      </c>
      <c r="G929" s="156" t="s">
        <v>556</v>
      </c>
      <c r="H929" s="156" t="s">
        <v>3959</v>
      </c>
      <c r="I929" s="155">
        <v>1216103</v>
      </c>
      <c r="J929" s="157" t="s">
        <v>1942</v>
      </c>
      <c r="K929" s="157"/>
      <c r="L929" s="155">
        <v>2022</v>
      </c>
      <c r="M929" s="158">
        <v>17743</v>
      </c>
      <c r="N929" s="159">
        <v>102164864.16</v>
      </c>
      <c r="O929" s="159">
        <v>87723685.709999993</v>
      </c>
      <c r="P929" s="159">
        <v>62899387.310000002</v>
      </c>
      <c r="Q929" s="159">
        <v>33831638</v>
      </c>
      <c r="R929" s="159">
        <v>29067749.309999999</v>
      </c>
      <c r="S929" s="159">
        <v>14441178.449999999</v>
      </c>
      <c r="T929" s="159">
        <v>2034780.29</v>
      </c>
      <c r="U929" s="159">
        <v>95886522.829999998</v>
      </c>
      <c r="V929" s="159">
        <v>82420893.489999995</v>
      </c>
      <c r="W929" s="159">
        <v>23207257.789999999</v>
      </c>
      <c r="X929" s="159">
        <v>274876.40000000002</v>
      </c>
      <c r="Y929" s="159">
        <v>13465629.34</v>
      </c>
      <c r="Z929" s="159">
        <v>14447094.699999999</v>
      </c>
      <c r="AA929" s="159">
        <v>4900000</v>
      </c>
      <c r="AB929" s="159">
        <v>9547094.6999999993</v>
      </c>
      <c r="AC929" s="159">
        <v>2467715.2200000002</v>
      </c>
      <c r="AD929" s="159">
        <v>2467715.2200000002</v>
      </c>
      <c r="AE929" s="159">
        <v>25157731.039999999</v>
      </c>
      <c r="AF929" s="159">
        <v>5302792.22</v>
      </c>
      <c r="AG929" s="159">
        <v>180439.27</v>
      </c>
      <c r="AH929" s="159">
        <v>265945.03999999998</v>
      </c>
      <c r="AI929" s="159">
        <v>0</v>
      </c>
      <c r="AJ929" s="159">
        <v>0</v>
      </c>
    </row>
    <row r="930" spans="1:36">
      <c r="A930" s="153">
        <v>12</v>
      </c>
      <c r="B930" s="154">
        <v>16</v>
      </c>
      <c r="C930" s="154">
        <v>11</v>
      </c>
      <c r="D930" s="155">
        <v>2</v>
      </c>
      <c r="E930" s="155" t="s">
        <v>556</v>
      </c>
      <c r="F930" s="156" t="s">
        <v>3950</v>
      </c>
      <c r="G930" s="156" t="s">
        <v>556</v>
      </c>
      <c r="H930" s="156" t="s">
        <v>3960</v>
      </c>
      <c r="I930" s="155">
        <v>1216112</v>
      </c>
      <c r="J930" s="157" t="s">
        <v>1941</v>
      </c>
      <c r="K930" s="157"/>
      <c r="L930" s="155">
        <v>2022</v>
      </c>
      <c r="M930" s="158">
        <v>10769</v>
      </c>
      <c r="N930" s="159">
        <v>56993680.009999998</v>
      </c>
      <c r="O930" s="159">
        <v>51476695.619999997</v>
      </c>
      <c r="P930" s="159">
        <v>29714672.170000002</v>
      </c>
      <c r="Q930" s="159">
        <v>12316437</v>
      </c>
      <c r="R930" s="159">
        <v>17398235.170000002</v>
      </c>
      <c r="S930" s="159">
        <v>5516984.3899999997</v>
      </c>
      <c r="T930" s="159">
        <v>20221.77</v>
      </c>
      <c r="U930" s="159">
        <v>57118773.420000002</v>
      </c>
      <c r="V930" s="159">
        <v>49056724.329999998</v>
      </c>
      <c r="W930" s="159">
        <v>18180156.239999998</v>
      </c>
      <c r="X930" s="159">
        <v>161778.91</v>
      </c>
      <c r="Y930" s="159">
        <v>8062049.0899999999</v>
      </c>
      <c r="Z930" s="159">
        <v>4236479.0199999996</v>
      </c>
      <c r="AA930" s="159">
        <v>1944535</v>
      </c>
      <c r="AB930" s="159">
        <v>2291944.0199999996</v>
      </c>
      <c r="AC930" s="159">
        <v>1173392</v>
      </c>
      <c r="AD930" s="159">
        <v>1173392</v>
      </c>
      <c r="AE930" s="159">
        <v>7884501</v>
      </c>
      <c r="AF930" s="159">
        <v>2419971.29</v>
      </c>
      <c r="AG930" s="159">
        <v>124999.25</v>
      </c>
      <c r="AH930" s="159">
        <v>192804.61</v>
      </c>
      <c r="AI930" s="159">
        <v>0</v>
      </c>
      <c r="AJ930" s="159">
        <v>0</v>
      </c>
    </row>
    <row r="931" spans="1:36">
      <c r="A931" s="153">
        <v>12</v>
      </c>
      <c r="B931" s="154">
        <v>16</v>
      </c>
      <c r="C931" s="154">
        <v>12</v>
      </c>
      <c r="D931" s="155">
        <v>2</v>
      </c>
      <c r="E931" s="155" t="s">
        <v>556</v>
      </c>
      <c r="F931" s="156" t="s">
        <v>3950</v>
      </c>
      <c r="G931" s="156" t="s">
        <v>556</v>
      </c>
      <c r="H931" s="156" t="s">
        <v>3961</v>
      </c>
      <c r="I931" s="155">
        <v>1216122</v>
      </c>
      <c r="J931" s="157" t="s">
        <v>1940</v>
      </c>
      <c r="K931" s="157"/>
      <c r="L931" s="155">
        <v>2022</v>
      </c>
      <c r="M931" s="158">
        <v>3920</v>
      </c>
      <c r="N931" s="159">
        <v>19345074.109999999</v>
      </c>
      <c r="O931" s="159">
        <v>16384604.58</v>
      </c>
      <c r="P931" s="159">
        <v>12011106.01</v>
      </c>
      <c r="Q931" s="159">
        <v>7260386</v>
      </c>
      <c r="R931" s="159">
        <v>4750720.01</v>
      </c>
      <c r="S931" s="159">
        <v>2960469.53</v>
      </c>
      <c r="T931" s="159">
        <v>611.37</v>
      </c>
      <c r="U931" s="159">
        <v>19707920.219999999</v>
      </c>
      <c r="V931" s="159">
        <v>14594852.560000001</v>
      </c>
      <c r="W931" s="159">
        <v>5322184.8600000003</v>
      </c>
      <c r="X931" s="159">
        <v>28481.81</v>
      </c>
      <c r="Y931" s="159">
        <v>5113067.66</v>
      </c>
      <c r="Z931" s="159">
        <v>2764751.81</v>
      </c>
      <c r="AA931" s="159">
        <v>1812411</v>
      </c>
      <c r="AB931" s="159">
        <v>952340.81</v>
      </c>
      <c r="AC931" s="159">
        <v>362672</v>
      </c>
      <c r="AD931" s="159">
        <v>362672</v>
      </c>
      <c r="AE931" s="159">
        <v>3739662</v>
      </c>
      <c r="AF931" s="159">
        <v>1789752.02</v>
      </c>
      <c r="AG931" s="159">
        <v>26665.02</v>
      </c>
      <c r="AH931" s="159">
        <v>25000</v>
      </c>
      <c r="AI931" s="159">
        <v>0</v>
      </c>
      <c r="AJ931" s="159">
        <v>0</v>
      </c>
    </row>
    <row r="932" spans="1:36">
      <c r="A932" s="153">
        <v>12</v>
      </c>
      <c r="B932" s="154">
        <v>16</v>
      </c>
      <c r="C932" s="154">
        <v>13</v>
      </c>
      <c r="D932" s="155">
        <v>3</v>
      </c>
      <c r="E932" s="155" t="s">
        <v>556</v>
      </c>
      <c r="F932" s="156" t="s">
        <v>3948</v>
      </c>
      <c r="G932" s="156" t="s">
        <v>556</v>
      </c>
      <c r="H932" s="156" t="s">
        <v>3962</v>
      </c>
      <c r="I932" s="155">
        <v>1216133</v>
      </c>
      <c r="J932" s="157" t="s">
        <v>1939</v>
      </c>
      <c r="K932" s="157"/>
      <c r="L932" s="155">
        <v>2022</v>
      </c>
      <c r="M932" s="158">
        <v>13277</v>
      </c>
      <c r="N932" s="159">
        <v>83479576.420000002</v>
      </c>
      <c r="O932" s="159">
        <v>70364394.319999993</v>
      </c>
      <c r="P932" s="159">
        <v>46396477.170000002</v>
      </c>
      <c r="Q932" s="159">
        <v>23295367</v>
      </c>
      <c r="R932" s="159">
        <v>23101110.170000002</v>
      </c>
      <c r="S932" s="159">
        <v>13115182.1</v>
      </c>
      <c r="T932" s="159">
        <v>1044473.81</v>
      </c>
      <c r="U932" s="159">
        <v>69109423.590000004</v>
      </c>
      <c r="V932" s="159">
        <v>61108761.719999999</v>
      </c>
      <c r="W932" s="159">
        <v>17868772.25</v>
      </c>
      <c r="X932" s="159">
        <v>169267.9</v>
      </c>
      <c r="Y932" s="159">
        <v>8000661.8700000001</v>
      </c>
      <c r="Z932" s="159">
        <v>13660244</v>
      </c>
      <c r="AA932" s="159">
        <v>0</v>
      </c>
      <c r="AB932" s="159">
        <v>13660244</v>
      </c>
      <c r="AC932" s="159">
        <v>2557678.27</v>
      </c>
      <c r="AD932" s="159">
        <v>2557678.27</v>
      </c>
      <c r="AE932" s="159">
        <v>10344391</v>
      </c>
      <c r="AF932" s="159">
        <v>9255632.5999999996</v>
      </c>
      <c r="AG932" s="159">
        <v>475885.8</v>
      </c>
      <c r="AH932" s="159">
        <v>628504.31999999995</v>
      </c>
      <c r="AI932" s="159">
        <v>0</v>
      </c>
      <c r="AJ932" s="159">
        <v>0</v>
      </c>
    </row>
    <row r="933" spans="1:36">
      <c r="A933" s="153">
        <v>12</v>
      </c>
      <c r="B933" s="154">
        <v>16</v>
      </c>
      <c r="C933" s="154">
        <v>14</v>
      </c>
      <c r="D933" s="155">
        <v>3</v>
      </c>
      <c r="E933" s="155" t="s">
        <v>556</v>
      </c>
      <c r="F933" s="156" t="s">
        <v>3948</v>
      </c>
      <c r="G933" s="156" t="s">
        <v>556</v>
      </c>
      <c r="H933" s="156" t="s">
        <v>3963</v>
      </c>
      <c r="I933" s="155">
        <v>1216143</v>
      </c>
      <c r="J933" s="157" t="s">
        <v>1938</v>
      </c>
      <c r="K933" s="157"/>
      <c r="L933" s="155">
        <v>2022</v>
      </c>
      <c r="M933" s="158">
        <v>12547</v>
      </c>
      <c r="N933" s="159">
        <v>85833289.310000002</v>
      </c>
      <c r="O933" s="159">
        <v>66355913.399999999</v>
      </c>
      <c r="P933" s="159">
        <v>50079142.049999997</v>
      </c>
      <c r="Q933" s="159">
        <v>25242466</v>
      </c>
      <c r="R933" s="159">
        <v>24836676.050000001</v>
      </c>
      <c r="S933" s="159">
        <v>19477375.91</v>
      </c>
      <c r="T933" s="159">
        <v>30400</v>
      </c>
      <c r="U933" s="159">
        <v>79586495.140000001</v>
      </c>
      <c r="V933" s="159">
        <v>59996909.560000002</v>
      </c>
      <c r="W933" s="159">
        <v>20414189.91</v>
      </c>
      <c r="X933" s="159">
        <v>180154.64</v>
      </c>
      <c r="Y933" s="159">
        <v>19589585.579999998</v>
      </c>
      <c r="Z933" s="159">
        <v>16932442.629999999</v>
      </c>
      <c r="AA933" s="159">
        <v>4000000</v>
      </c>
      <c r="AB933" s="159">
        <v>12932442.629999999</v>
      </c>
      <c r="AC933" s="159">
        <v>1632912.49</v>
      </c>
      <c r="AD933" s="159">
        <v>1632912.49</v>
      </c>
      <c r="AE933" s="159">
        <v>15295141.869999999</v>
      </c>
      <c r="AF933" s="159">
        <v>6359003.8399999999</v>
      </c>
      <c r="AG933" s="159">
        <v>312501.28000000003</v>
      </c>
      <c r="AH933" s="159">
        <v>486513.5</v>
      </c>
      <c r="AI933" s="159">
        <v>0</v>
      </c>
      <c r="AJ933" s="159">
        <v>39348.519999999997</v>
      </c>
    </row>
    <row r="934" spans="1:36">
      <c r="A934" s="153">
        <v>12</v>
      </c>
      <c r="B934" s="154">
        <v>16</v>
      </c>
      <c r="C934" s="154">
        <v>15</v>
      </c>
      <c r="D934" s="155">
        <v>3</v>
      </c>
      <c r="E934" s="155" t="s">
        <v>556</v>
      </c>
      <c r="F934" s="156" t="s">
        <v>3948</v>
      </c>
      <c r="G934" s="156" t="s">
        <v>556</v>
      </c>
      <c r="H934" s="156" t="s">
        <v>3964</v>
      </c>
      <c r="I934" s="155">
        <v>1216153</v>
      </c>
      <c r="J934" s="157" t="s">
        <v>1937</v>
      </c>
      <c r="K934" s="157"/>
      <c r="L934" s="155">
        <v>2022</v>
      </c>
      <c r="M934" s="158">
        <v>18808</v>
      </c>
      <c r="N934" s="159">
        <v>96812406.799999997</v>
      </c>
      <c r="O934" s="159">
        <v>87852229.689999998</v>
      </c>
      <c r="P934" s="159">
        <v>54654241.579999998</v>
      </c>
      <c r="Q934" s="159">
        <v>26746463</v>
      </c>
      <c r="R934" s="159">
        <v>27907778.579999998</v>
      </c>
      <c r="S934" s="159">
        <v>8960177.1099999994</v>
      </c>
      <c r="T934" s="159">
        <v>1838153.36</v>
      </c>
      <c r="U934" s="159">
        <v>97177608.150000006</v>
      </c>
      <c r="V934" s="159">
        <v>76132031.219999999</v>
      </c>
      <c r="W934" s="159">
        <v>25699722.739999998</v>
      </c>
      <c r="X934" s="159">
        <v>318241.62</v>
      </c>
      <c r="Y934" s="159">
        <v>21045576.93</v>
      </c>
      <c r="Z934" s="159">
        <v>10888874.92</v>
      </c>
      <c r="AA934" s="159">
        <v>0</v>
      </c>
      <c r="AB934" s="159">
        <v>10888874.92</v>
      </c>
      <c r="AC934" s="159">
        <v>4549210</v>
      </c>
      <c r="AD934" s="159">
        <v>4436710</v>
      </c>
      <c r="AE934" s="159">
        <v>15803031.869999999</v>
      </c>
      <c r="AF934" s="159">
        <v>11720198.470000001</v>
      </c>
      <c r="AG934" s="159">
        <v>521713.04</v>
      </c>
      <c r="AH934" s="159">
        <v>379117.27</v>
      </c>
      <c r="AI934" s="159">
        <v>0</v>
      </c>
      <c r="AJ934" s="159">
        <v>0</v>
      </c>
    </row>
    <row r="935" spans="1:36">
      <c r="A935" s="153">
        <v>12</v>
      </c>
      <c r="B935" s="154">
        <v>16</v>
      </c>
      <c r="C935" s="154">
        <v>16</v>
      </c>
      <c r="D935" s="155">
        <v>2</v>
      </c>
      <c r="E935" s="155" t="s">
        <v>556</v>
      </c>
      <c r="F935" s="156" t="s">
        <v>3950</v>
      </c>
      <c r="G935" s="156" t="s">
        <v>556</v>
      </c>
      <c r="H935" s="156" t="s">
        <v>3965</v>
      </c>
      <c r="I935" s="155">
        <v>1216162</v>
      </c>
      <c r="J935" s="157" t="s">
        <v>1936</v>
      </c>
      <c r="K935" s="157"/>
      <c r="L935" s="155">
        <v>2022</v>
      </c>
      <c r="M935" s="158">
        <v>7849</v>
      </c>
      <c r="N935" s="159">
        <v>48477576.920000002</v>
      </c>
      <c r="O935" s="159">
        <v>40682294.649999999</v>
      </c>
      <c r="P935" s="159">
        <v>33092044.469999999</v>
      </c>
      <c r="Q935" s="159">
        <v>17733152</v>
      </c>
      <c r="R935" s="159">
        <v>15358892.470000001</v>
      </c>
      <c r="S935" s="159">
        <v>7795282.2699999996</v>
      </c>
      <c r="T935" s="159">
        <v>254299.36</v>
      </c>
      <c r="U935" s="159">
        <v>46503742.229999997</v>
      </c>
      <c r="V935" s="159">
        <v>38210149.280000001</v>
      </c>
      <c r="W935" s="159">
        <v>14340696.59</v>
      </c>
      <c r="X935" s="159">
        <v>189073.26</v>
      </c>
      <c r="Y935" s="159">
        <v>8293592.9500000002</v>
      </c>
      <c r="Z935" s="159">
        <v>10338366.720000001</v>
      </c>
      <c r="AA935" s="159">
        <v>2366570.86</v>
      </c>
      <c r="AB935" s="159">
        <v>7971795.8600000013</v>
      </c>
      <c r="AC935" s="159">
        <v>1863126.49</v>
      </c>
      <c r="AD935" s="159">
        <v>1863126.49</v>
      </c>
      <c r="AE935" s="159">
        <v>16767634.1</v>
      </c>
      <c r="AF935" s="159">
        <v>2472145.37</v>
      </c>
      <c r="AG935" s="159">
        <v>74999.990000000005</v>
      </c>
      <c r="AH935" s="159">
        <v>109673.79</v>
      </c>
      <c r="AI935" s="159">
        <v>0</v>
      </c>
      <c r="AJ935" s="159">
        <v>0</v>
      </c>
    </row>
    <row r="936" spans="1:36">
      <c r="A936" s="153">
        <v>12</v>
      </c>
      <c r="B936" s="154">
        <v>17</v>
      </c>
      <c r="C936" s="154">
        <v>1</v>
      </c>
      <c r="D936" s="155">
        <v>1</v>
      </c>
      <c r="E936" s="155" t="s">
        <v>556</v>
      </c>
      <c r="F936" s="156" t="s">
        <v>3966</v>
      </c>
      <c r="G936" s="156" t="s">
        <v>556</v>
      </c>
      <c r="H936" s="156" t="s">
        <v>3967</v>
      </c>
      <c r="I936" s="155">
        <v>1217011</v>
      </c>
      <c r="J936" s="157" t="s">
        <v>1935</v>
      </c>
      <c r="K936" s="157"/>
      <c r="L936" s="155">
        <v>2022</v>
      </c>
      <c r="M936" s="158">
        <v>26662</v>
      </c>
      <c r="N936" s="159">
        <v>212171218.40000001</v>
      </c>
      <c r="O936" s="159">
        <v>178686085.36000001</v>
      </c>
      <c r="P936" s="159">
        <v>57179654.280000001</v>
      </c>
      <c r="Q936" s="159">
        <v>19677697</v>
      </c>
      <c r="R936" s="159">
        <v>37501957.280000001</v>
      </c>
      <c r="S936" s="159">
        <v>33485133.039999999</v>
      </c>
      <c r="T936" s="159">
        <v>16116332.67</v>
      </c>
      <c r="U936" s="159">
        <v>182876075.75</v>
      </c>
      <c r="V936" s="159">
        <v>149924327.91999999</v>
      </c>
      <c r="W936" s="159">
        <v>48346492.210000001</v>
      </c>
      <c r="X936" s="159">
        <v>915122.22</v>
      </c>
      <c r="Y936" s="159">
        <v>32951747.829999998</v>
      </c>
      <c r="Z936" s="159">
        <v>29674046.329999998</v>
      </c>
      <c r="AA936" s="159">
        <v>0</v>
      </c>
      <c r="AB936" s="159">
        <v>29674046.329999998</v>
      </c>
      <c r="AC936" s="159">
        <v>7400000</v>
      </c>
      <c r="AD936" s="159">
        <v>7400000</v>
      </c>
      <c r="AE936" s="159">
        <v>71100000</v>
      </c>
      <c r="AF936" s="159">
        <v>28761757.440000001</v>
      </c>
      <c r="AG936" s="159">
        <v>727688.45</v>
      </c>
      <c r="AH936" s="159">
        <v>553178.85</v>
      </c>
      <c r="AI936" s="159">
        <v>0</v>
      </c>
      <c r="AJ936" s="159">
        <v>0</v>
      </c>
    </row>
    <row r="937" spans="1:36">
      <c r="A937" s="153">
        <v>12</v>
      </c>
      <c r="B937" s="154">
        <v>17</v>
      </c>
      <c r="C937" s="154">
        <v>2</v>
      </c>
      <c r="D937" s="155">
        <v>2</v>
      </c>
      <c r="E937" s="155" t="s">
        <v>556</v>
      </c>
      <c r="F937" s="156" t="s">
        <v>3968</v>
      </c>
      <c r="G937" s="156" t="s">
        <v>556</v>
      </c>
      <c r="H937" s="156" t="s">
        <v>3969</v>
      </c>
      <c r="I937" s="155">
        <v>1217022</v>
      </c>
      <c r="J937" s="157" t="s">
        <v>1934</v>
      </c>
      <c r="K937" s="157"/>
      <c r="L937" s="155">
        <v>2022</v>
      </c>
      <c r="M937" s="158">
        <v>7125</v>
      </c>
      <c r="N937" s="159">
        <v>41370138.82</v>
      </c>
      <c r="O937" s="159">
        <v>37266364.409999996</v>
      </c>
      <c r="P937" s="159">
        <v>27937127.640000001</v>
      </c>
      <c r="Q937" s="159">
        <v>14275633</v>
      </c>
      <c r="R937" s="159">
        <v>13661494.640000001</v>
      </c>
      <c r="S937" s="159">
        <v>4103774.41</v>
      </c>
      <c r="T937" s="159">
        <v>0</v>
      </c>
      <c r="U937" s="159">
        <v>37126953.57</v>
      </c>
      <c r="V937" s="159">
        <v>33344037.890000001</v>
      </c>
      <c r="W937" s="159">
        <v>11190234.369999999</v>
      </c>
      <c r="X937" s="159">
        <v>78838.38</v>
      </c>
      <c r="Y937" s="159">
        <v>3782915.68</v>
      </c>
      <c r="Z937" s="159">
        <v>3836211.22</v>
      </c>
      <c r="AA937" s="159">
        <v>0</v>
      </c>
      <c r="AB937" s="159">
        <v>3836211.22</v>
      </c>
      <c r="AC937" s="159">
        <v>594288</v>
      </c>
      <c r="AD937" s="159">
        <v>540000</v>
      </c>
      <c r="AE937" s="159">
        <v>5376530</v>
      </c>
      <c r="AF937" s="159">
        <v>3922326.52</v>
      </c>
      <c r="AG937" s="159">
        <v>101361.79</v>
      </c>
      <c r="AH937" s="159">
        <v>96372.99</v>
      </c>
      <c r="AI937" s="159">
        <v>0</v>
      </c>
      <c r="AJ937" s="159">
        <v>5000</v>
      </c>
    </row>
    <row r="938" spans="1:36">
      <c r="A938" s="153">
        <v>12</v>
      </c>
      <c r="B938" s="154">
        <v>17</v>
      </c>
      <c r="C938" s="154">
        <v>3</v>
      </c>
      <c r="D938" s="155">
        <v>2</v>
      </c>
      <c r="E938" s="155" t="s">
        <v>556</v>
      </c>
      <c r="F938" s="156" t="s">
        <v>3968</v>
      </c>
      <c r="G938" s="156" t="s">
        <v>556</v>
      </c>
      <c r="H938" s="156" t="s">
        <v>3970</v>
      </c>
      <c r="I938" s="155">
        <v>1217032</v>
      </c>
      <c r="J938" s="157" t="s">
        <v>1933</v>
      </c>
      <c r="K938" s="157"/>
      <c r="L938" s="155">
        <v>2022</v>
      </c>
      <c r="M938" s="158">
        <v>13478</v>
      </c>
      <c r="N938" s="159">
        <v>105124342.42</v>
      </c>
      <c r="O938" s="159">
        <v>85505065.310000002</v>
      </c>
      <c r="P938" s="159">
        <v>48550482.560000002</v>
      </c>
      <c r="Q938" s="159">
        <v>18950240</v>
      </c>
      <c r="R938" s="159">
        <v>29600242.559999999</v>
      </c>
      <c r="S938" s="159">
        <v>19619277.109999999</v>
      </c>
      <c r="T938" s="159">
        <v>0</v>
      </c>
      <c r="U938" s="159">
        <v>79946787.340000004</v>
      </c>
      <c r="V938" s="159">
        <v>74243098.069999993</v>
      </c>
      <c r="W938" s="159">
        <v>24905477.84</v>
      </c>
      <c r="X938" s="159">
        <v>90083.37</v>
      </c>
      <c r="Y938" s="159">
        <v>5703689.2699999996</v>
      </c>
      <c r="Z938" s="159">
        <v>3405748.92</v>
      </c>
      <c r="AA938" s="159">
        <v>0</v>
      </c>
      <c r="AB938" s="159">
        <v>3405748.92</v>
      </c>
      <c r="AC938" s="159">
        <v>7967000</v>
      </c>
      <c r="AD938" s="159">
        <v>7967000</v>
      </c>
      <c r="AE938" s="159">
        <v>8003800</v>
      </c>
      <c r="AF938" s="159">
        <v>11261967.24</v>
      </c>
      <c r="AG938" s="159">
        <v>2146649.56</v>
      </c>
      <c r="AH938" s="159">
        <v>962699.88</v>
      </c>
      <c r="AI938" s="159">
        <v>0</v>
      </c>
      <c r="AJ938" s="159">
        <v>0</v>
      </c>
    </row>
    <row r="939" spans="1:36">
      <c r="A939" s="153">
        <v>12</v>
      </c>
      <c r="B939" s="154">
        <v>17</v>
      </c>
      <c r="C939" s="154">
        <v>4</v>
      </c>
      <c r="D939" s="155">
        <v>2</v>
      </c>
      <c r="E939" s="155" t="s">
        <v>556</v>
      </c>
      <c r="F939" s="156" t="s">
        <v>3968</v>
      </c>
      <c r="G939" s="156" t="s">
        <v>556</v>
      </c>
      <c r="H939" s="156" t="s">
        <v>3971</v>
      </c>
      <c r="I939" s="155">
        <v>1217042</v>
      </c>
      <c r="J939" s="157" t="s">
        <v>1932</v>
      </c>
      <c r="K939" s="157"/>
      <c r="L939" s="155">
        <v>2022</v>
      </c>
      <c r="M939" s="158">
        <v>8893</v>
      </c>
      <c r="N939" s="159">
        <v>63027349.159999996</v>
      </c>
      <c r="O939" s="159">
        <v>50954941.740000002</v>
      </c>
      <c r="P939" s="159">
        <v>27193968.109999999</v>
      </c>
      <c r="Q939" s="159">
        <v>12172545</v>
      </c>
      <c r="R939" s="159">
        <v>15021423.109999999</v>
      </c>
      <c r="S939" s="159">
        <v>12072407.42</v>
      </c>
      <c r="T939" s="159">
        <v>1364822.1</v>
      </c>
      <c r="U939" s="159">
        <v>59407781.609999999</v>
      </c>
      <c r="V939" s="159">
        <v>43888905.18</v>
      </c>
      <c r="W939" s="159">
        <v>14059792.119999999</v>
      </c>
      <c r="X939" s="159">
        <v>172712.62</v>
      </c>
      <c r="Y939" s="159">
        <v>15518876.43</v>
      </c>
      <c r="Z939" s="159">
        <v>5536349.04</v>
      </c>
      <c r="AA939" s="159">
        <v>0</v>
      </c>
      <c r="AB939" s="159">
        <v>5536349.04</v>
      </c>
      <c r="AC939" s="159">
        <v>1614992.25</v>
      </c>
      <c r="AD939" s="159">
        <v>1574000</v>
      </c>
      <c r="AE939" s="159">
        <v>11078603.66</v>
      </c>
      <c r="AF939" s="159">
        <v>7066036.5599999996</v>
      </c>
      <c r="AG939" s="159">
        <v>197254.97</v>
      </c>
      <c r="AH939" s="159">
        <v>1061552.3400000001</v>
      </c>
      <c r="AI939" s="159">
        <v>0</v>
      </c>
      <c r="AJ939" s="159">
        <v>0</v>
      </c>
    </row>
    <row r="940" spans="1:36">
      <c r="A940" s="153">
        <v>12</v>
      </c>
      <c r="B940" s="154">
        <v>17</v>
      </c>
      <c r="C940" s="154">
        <v>5</v>
      </c>
      <c r="D940" s="155">
        <v>2</v>
      </c>
      <c r="E940" s="155" t="s">
        <v>556</v>
      </c>
      <c r="F940" s="156" t="s">
        <v>3968</v>
      </c>
      <c r="G940" s="156" t="s">
        <v>556</v>
      </c>
      <c r="H940" s="156" t="s">
        <v>3972</v>
      </c>
      <c r="I940" s="155">
        <v>1217052</v>
      </c>
      <c r="J940" s="157" t="s">
        <v>1931</v>
      </c>
      <c r="K940" s="157"/>
      <c r="L940" s="155">
        <v>2022</v>
      </c>
      <c r="M940" s="158">
        <v>11743</v>
      </c>
      <c r="N940" s="159">
        <v>70460541.620000005</v>
      </c>
      <c r="O940" s="159">
        <v>61050418.909999996</v>
      </c>
      <c r="P940" s="159">
        <v>40603282.039999999</v>
      </c>
      <c r="Q940" s="159">
        <v>18282742</v>
      </c>
      <c r="R940" s="159">
        <v>22320540.039999999</v>
      </c>
      <c r="S940" s="159">
        <v>9410122.7100000009</v>
      </c>
      <c r="T940" s="159">
        <v>720</v>
      </c>
      <c r="U940" s="159">
        <v>70177803.75</v>
      </c>
      <c r="V940" s="159">
        <v>58166617.780000001</v>
      </c>
      <c r="W940" s="159">
        <v>21150635.280000001</v>
      </c>
      <c r="X940" s="159">
        <v>189786.21</v>
      </c>
      <c r="Y940" s="159">
        <v>12011185.970000001</v>
      </c>
      <c r="Z940" s="159">
        <v>13205717.93</v>
      </c>
      <c r="AA940" s="159">
        <v>4100000</v>
      </c>
      <c r="AB940" s="159">
        <v>9105717.9299999997</v>
      </c>
      <c r="AC940" s="159">
        <v>2263473.92</v>
      </c>
      <c r="AD940" s="159">
        <v>2135678.92</v>
      </c>
      <c r="AE940" s="159">
        <v>15390000</v>
      </c>
      <c r="AF940" s="159">
        <v>2883801.13</v>
      </c>
      <c r="AG940" s="159">
        <v>580047.79</v>
      </c>
      <c r="AH940" s="159">
        <v>881896.64</v>
      </c>
      <c r="AI940" s="159">
        <v>0</v>
      </c>
      <c r="AJ940" s="159">
        <v>0</v>
      </c>
    </row>
    <row r="941" spans="1:36">
      <c r="A941" s="153">
        <v>12</v>
      </c>
      <c r="B941" s="154">
        <v>18</v>
      </c>
      <c r="C941" s="154">
        <v>1</v>
      </c>
      <c r="D941" s="155">
        <v>3</v>
      </c>
      <c r="E941" s="155" t="s">
        <v>556</v>
      </c>
      <c r="F941" s="156" t="s">
        <v>3973</v>
      </c>
      <c r="G941" s="156" t="s">
        <v>556</v>
      </c>
      <c r="H941" s="156" t="s">
        <v>3974</v>
      </c>
      <c r="I941" s="155">
        <v>1218013</v>
      </c>
      <c r="J941" s="157" t="s">
        <v>1930</v>
      </c>
      <c r="K941" s="157"/>
      <c r="L941" s="155">
        <v>2022</v>
      </c>
      <c r="M941" s="158">
        <v>43170</v>
      </c>
      <c r="N941" s="159">
        <v>241667541.78999999</v>
      </c>
      <c r="O941" s="159">
        <v>227541341.83000001</v>
      </c>
      <c r="P941" s="159">
        <v>133555344.55</v>
      </c>
      <c r="Q941" s="159">
        <v>61398140</v>
      </c>
      <c r="R941" s="159">
        <v>72157204.549999997</v>
      </c>
      <c r="S941" s="159">
        <v>14126199.960000001</v>
      </c>
      <c r="T941" s="159">
        <v>2837344.05</v>
      </c>
      <c r="U941" s="159">
        <v>232617886.19999999</v>
      </c>
      <c r="V941" s="159">
        <v>207651642.77000001</v>
      </c>
      <c r="W941" s="159">
        <v>81036422.450000003</v>
      </c>
      <c r="X941" s="159">
        <v>1136574.77</v>
      </c>
      <c r="Y941" s="159">
        <v>24966243.43</v>
      </c>
      <c r="Z941" s="159">
        <v>29998044.34</v>
      </c>
      <c r="AA941" s="159">
        <v>17000000</v>
      </c>
      <c r="AB941" s="159">
        <v>12998044.34</v>
      </c>
      <c r="AC941" s="159">
        <v>9745376</v>
      </c>
      <c r="AD941" s="159">
        <v>8545376</v>
      </c>
      <c r="AE941" s="159">
        <v>81512228.989999995</v>
      </c>
      <c r="AF941" s="159">
        <v>19889699.059999999</v>
      </c>
      <c r="AG941" s="159">
        <v>601583.57999999996</v>
      </c>
      <c r="AH941" s="159">
        <v>977550.34</v>
      </c>
      <c r="AI941" s="159">
        <v>0</v>
      </c>
      <c r="AJ941" s="159">
        <v>13054.99</v>
      </c>
    </row>
    <row r="942" spans="1:36">
      <c r="A942" s="153">
        <v>12</v>
      </c>
      <c r="B942" s="154">
        <v>18</v>
      </c>
      <c r="C942" s="154">
        <v>2</v>
      </c>
      <c r="D942" s="155">
        <v>2</v>
      </c>
      <c r="E942" s="155" t="s">
        <v>556</v>
      </c>
      <c r="F942" s="156" t="s">
        <v>3975</v>
      </c>
      <c r="G942" s="156" t="s">
        <v>556</v>
      </c>
      <c r="H942" s="156" t="s">
        <v>3976</v>
      </c>
      <c r="I942" s="155">
        <v>1218022</v>
      </c>
      <c r="J942" s="157" t="s">
        <v>1929</v>
      </c>
      <c r="K942" s="157"/>
      <c r="L942" s="155">
        <v>2022</v>
      </c>
      <c r="M942" s="158">
        <v>10535</v>
      </c>
      <c r="N942" s="159">
        <v>66733372.93</v>
      </c>
      <c r="O942" s="159">
        <v>60263849.579999998</v>
      </c>
      <c r="P942" s="159">
        <v>40887740.219999999</v>
      </c>
      <c r="Q942" s="159">
        <v>18036437</v>
      </c>
      <c r="R942" s="159">
        <v>22851303.219999999</v>
      </c>
      <c r="S942" s="159">
        <v>6469523.3499999996</v>
      </c>
      <c r="T942" s="159">
        <v>101341.46</v>
      </c>
      <c r="U942" s="159">
        <v>57415013.409999996</v>
      </c>
      <c r="V942" s="159">
        <v>52274251.039999999</v>
      </c>
      <c r="W942" s="159">
        <v>17093694.949999999</v>
      </c>
      <c r="X942" s="159">
        <v>155652.57</v>
      </c>
      <c r="Y942" s="159">
        <v>5140762.37</v>
      </c>
      <c r="Z942" s="159">
        <v>7504644.9900000002</v>
      </c>
      <c r="AA942" s="159">
        <v>0</v>
      </c>
      <c r="AB942" s="159">
        <v>7504644.9900000002</v>
      </c>
      <c r="AC942" s="159">
        <v>946614</v>
      </c>
      <c r="AD942" s="159">
        <v>946614</v>
      </c>
      <c r="AE942" s="159">
        <v>11195000</v>
      </c>
      <c r="AF942" s="159">
        <v>7989598.54</v>
      </c>
      <c r="AG942" s="159">
        <v>3241946.91</v>
      </c>
      <c r="AH942" s="159">
        <v>3691685.41</v>
      </c>
      <c r="AI942" s="159">
        <v>0</v>
      </c>
      <c r="AJ942" s="159">
        <v>0</v>
      </c>
    </row>
    <row r="943" spans="1:36">
      <c r="A943" s="153">
        <v>12</v>
      </c>
      <c r="B943" s="154">
        <v>18</v>
      </c>
      <c r="C943" s="154">
        <v>3</v>
      </c>
      <c r="D943" s="155">
        <v>3</v>
      </c>
      <c r="E943" s="155" t="s">
        <v>556</v>
      </c>
      <c r="F943" s="156" t="s">
        <v>3973</v>
      </c>
      <c r="G943" s="156" t="s">
        <v>556</v>
      </c>
      <c r="H943" s="156" t="s">
        <v>3977</v>
      </c>
      <c r="I943" s="155">
        <v>1218033</v>
      </c>
      <c r="J943" s="157" t="s">
        <v>1928</v>
      </c>
      <c r="K943" s="157"/>
      <c r="L943" s="155">
        <v>2022</v>
      </c>
      <c r="M943" s="158">
        <v>19998</v>
      </c>
      <c r="N943" s="159">
        <v>118642585.72</v>
      </c>
      <c r="O943" s="159">
        <v>103765728.73</v>
      </c>
      <c r="P943" s="159">
        <v>63691952.950000003</v>
      </c>
      <c r="Q943" s="159">
        <v>27704705</v>
      </c>
      <c r="R943" s="159">
        <v>35987247.950000003</v>
      </c>
      <c r="S943" s="159">
        <v>14876856.99</v>
      </c>
      <c r="T943" s="159">
        <v>856407.42</v>
      </c>
      <c r="U943" s="159">
        <v>123142216.76000001</v>
      </c>
      <c r="V943" s="159">
        <v>97358307.150000006</v>
      </c>
      <c r="W943" s="159">
        <v>35744156.210000001</v>
      </c>
      <c r="X943" s="159">
        <v>110783.24</v>
      </c>
      <c r="Y943" s="159">
        <v>25783909.609999999</v>
      </c>
      <c r="Z943" s="159">
        <v>13238706.08</v>
      </c>
      <c r="AA943" s="159">
        <v>6658145</v>
      </c>
      <c r="AB943" s="159">
        <v>6580561.0800000001</v>
      </c>
      <c r="AC943" s="159">
        <v>3658145</v>
      </c>
      <c r="AD943" s="159">
        <v>3658145</v>
      </c>
      <c r="AE943" s="159">
        <v>7800000</v>
      </c>
      <c r="AF943" s="159">
        <v>6407421.5800000001</v>
      </c>
      <c r="AG943" s="159">
        <v>607022.22</v>
      </c>
      <c r="AH943" s="159">
        <v>952373.53</v>
      </c>
      <c r="AI943" s="159">
        <v>0</v>
      </c>
      <c r="AJ943" s="159">
        <v>0</v>
      </c>
    </row>
    <row r="944" spans="1:36">
      <c r="A944" s="153">
        <v>12</v>
      </c>
      <c r="B944" s="154">
        <v>18</v>
      </c>
      <c r="C944" s="154">
        <v>4</v>
      </c>
      <c r="D944" s="155">
        <v>2</v>
      </c>
      <c r="E944" s="155" t="s">
        <v>556</v>
      </c>
      <c r="F944" s="156" t="s">
        <v>3975</v>
      </c>
      <c r="G944" s="156" t="s">
        <v>556</v>
      </c>
      <c r="H944" s="156" t="s">
        <v>3978</v>
      </c>
      <c r="I944" s="155">
        <v>1218042</v>
      </c>
      <c r="J944" s="157" t="s">
        <v>1927</v>
      </c>
      <c r="K944" s="157"/>
      <c r="L944" s="155">
        <v>2022</v>
      </c>
      <c r="M944" s="158">
        <v>6205</v>
      </c>
      <c r="N944" s="159">
        <v>40387109.689999998</v>
      </c>
      <c r="O944" s="159">
        <v>33161506.890000001</v>
      </c>
      <c r="P944" s="159">
        <v>23555592.109999999</v>
      </c>
      <c r="Q944" s="159">
        <v>11826585</v>
      </c>
      <c r="R944" s="159">
        <v>11729007.109999999</v>
      </c>
      <c r="S944" s="159">
        <v>7225602.7999999998</v>
      </c>
      <c r="T944" s="159">
        <v>25414.799999999999</v>
      </c>
      <c r="U944" s="159">
        <v>37786856.450000003</v>
      </c>
      <c r="V944" s="159">
        <v>30888407.059999999</v>
      </c>
      <c r="W944" s="159">
        <v>13188840.960000001</v>
      </c>
      <c r="X944" s="159">
        <v>30724.53</v>
      </c>
      <c r="Y944" s="159">
        <v>6898449.3899999997</v>
      </c>
      <c r="Z944" s="159">
        <v>5123808.5999999996</v>
      </c>
      <c r="AA944" s="159">
        <v>1000000</v>
      </c>
      <c r="AB944" s="159">
        <v>4123808.5999999996</v>
      </c>
      <c r="AC944" s="159">
        <v>1000000</v>
      </c>
      <c r="AD944" s="159">
        <v>1000000</v>
      </c>
      <c r="AE944" s="159">
        <v>2400000</v>
      </c>
      <c r="AF944" s="159">
        <v>2273099.83</v>
      </c>
      <c r="AG944" s="159">
        <v>0</v>
      </c>
      <c r="AH944" s="159">
        <v>0</v>
      </c>
      <c r="AI944" s="159">
        <v>0</v>
      </c>
      <c r="AJ944" s="159">
        <v>0</v>
      </c>
    </row>
    <row r="945" spans="1:36">
      <c r="A945" s="153">
        <v>12</v>
      </c>
      <c r="B945" s="154">
        <v>18</v>
      </c>
      <c r="C945" s="154">
        <v>5</v>
      </c>
      <c r="D945" s="155">
        <v>2</v>
      </c>
      <c r="E945" s="155" t="s">
        <v>556</v>
      </c>
      <c r="F945" s="156" t="s">
        <v>3975</v>
      </c>
      <c r="G945" s="156" t="s">
        <v>556</v>
      </c>
      <c r="H945" s="156" t="s">
        <v>3979</v>
      </c>
      <c r="I945" s="155">
        <v>1218052</v>
      </c>
      <c r="J945" s="157" t="s">
        <v>1926</v>
      </c>
      <c r="K945" s="157"/>
      <c r="L945" s="155">
        <v>2022</v>
      </c>
      <c r="M945" s="158">
        <v>4116</v>
      </c>
      <c r="N945" s="159">
        <v>26934982.890000001</v>
      </c>
      <c r="O945" s="159">
        <v>23791139.629999999</v>
      </c>
      <c r="P945" s="159">
        <v>13912603.35</v>
      </c>
      <c r="Q945" s="159">
        <v>6048031</v>
      </c>
      <c r="R945" s="159">
        <v>7864572.3499999996</v>
      </c>
      <c r="S945" s="159">
        <v>3143843.26</v>
      </c>
      <c r="T945" s="159">
        <v>26830.01</v>
      </c>
      <c r="U945" s="159">
        <v>26803096.469999999</v>
      </c>
      <c r="V945" s="159">
        <v>21827497.039999999</v>
      </c>
      <c r="W945" s="159">
        <v>8055807.5999999996</v>
      </c>
      <c r="X945" s="159">
        <v>104987.25</v>
      </c>
      <c r="Y945" s="159">
        <v>4975599.43</v>
      </c>
      <c r="Z945" s="159">
        <v>3296067.82</v>
      </c>
      <c r="AA945" s="159">
        <v>1372000</v>
      </c>
      <c r="AB945" s="159">
        <v>1924067.8199999998</v>
      </c>
      <c r="AC945" s="159">
        <v>903000</v>
      </c>
      <c r="AD945" s="159">
        <v>903000</v>
      </c>
      <c r="AE945" s="159">
        <v>4742772</v>
      </c>
      <c r="AF945" s="159">
        <v>1963642.59</v>
      </c>
      <c r="AG945" s="159">
        <v>406649.8</v>
      </c>
      <c r="AH945" s="159">
        <v>326299.75</v>
      </c>
      <c r="AI945" s="159">
        <v>0</v>
      </c>
      <c r="AJ945" s="159">
        <v>0</v>
      </c>
    </row>
    <row r="946" spans="1:36">
      <c r="A946" s="153">
        <v>12</v>
      </c>
      <c r="B946" s="154">
        <v>18</v>
      </c>
      <c r="C946" s="154">
        <v>6</v>
      </c>
      <c r="D946" s="155">
        <v>2</v>
      </c>
      <c r="E946" s="155" t="s">
        <v>556</v>
      </c>
      <c r="F946" s="156" t="s">
        <v>3975</v>
      </c>
      <c r="G946" s="156" t="s">
        <v>556</v>
      </c>
      <c r="H946" s="156" t="s">
        <v>3980</v>
      </c>
      <c r="I946" s="155">
        <v>1218062</v>
      </c>
      <c r="J946" s="157" t="s">
        <v>1925</v>
      </c>
      <c r="K946" s="157"/>
      <c r="L946" s="155">
        <v>2022</v>
      </c>
      <c r="M946" s="158">
        <v>10269</v>
      </c>
      <c r="N946" s="159">
        <v>58591657.659999996</v>
      </c>
      <c r="O946" s="159">
        <v>52039786.219999999</v>
      </c>
      <c r="P946" s="159">
        <v>33973271.75</v>
      </c>
      <c r="Q946" s="159">
        <v>16532535</v>
      </c>
      <c r="R946" s="159">
        <v>17440736.75</v>
      </c>
      <c r="S946" s="159">
        <v>6551871.4400000004</v>
      </c>
      <c r="T946" s="159">
        <v>1937704.43</v>
      </c>
      <c r="U946" s="159">
        <v>50960770.850000001</v>
      </c>
      <c r="V946" s="159">
        <v>46660534.100000001</v>
      </c>
      <c r="W946" s="159">
        <v>18929169.41</v>
      </c>
      <c r="X946" s="159">
        <v>262071.17</v>
      </c>
      <c r="Y946" s="159">
        <v>4300236.75</v>
      </c>
      <c r="Z946" s="159">
        <v>10475399.26</v>
      </c>
      <c r="AA946" s="159">
        <v>0</v>
      </c>
      <c r="AB946" s="159">
        <v>10475399.26</v>
      </c>
      <c r="AC946" s="159">
        <v>546780</v>
      </c>
      <c r="AD946" s="159">
        <v>526780</v>
      </c>
      <c r="AE946" s="159">
        <v>17636780</v>
      </c>
      <c r="AF946" s="159">
        <v>5379252.1200000001</v>
      </c>
      <c r="AG946" s="159">
        <v>69924.039999999994</v>
      </c>
      <c r="AH946" s="159">
        <v>77522.31</v>
      </c>
      <c r="AI946" s="159">
        <v>0</v>
      </c>
      <c r="AJ946" s="159">
        <v>0</v>
      </c>
    </row>
    <row r="947" spans="1:36">
      <c r="A947" s="153">
        <v>12</v>
      </c>
      <c r="B947" s="154">
        <v>18</v>
      </c>
      <c r="C947" s="154">
        <v>7</v>
      </c>
      <c r="D947" s="155">
        <v>2</v>
      </c>
      <c r="E947" s="155" t="s">
        <v>556</v>
      </c>
      <c r="F947" s="156" t="s">
        <v>3975</v>
      </c>
      <c r="G947" s="156" t="s">
        <v>556</v>
      </c>
      <c r="H947" s="156" t="s">
        <v>3981</v>
      </c>
      <c r="I947" s="155">
        <v>1218072</v>
      </c>
      <c r="J947" s="157" t="s">
        <v>1924</v>
      </c>
      <c r="K947" s="157"/>
      <c r="L947" s="155">
        <v>2022</v>
      </c>
      <c r="M947" s="158">
        <v>6833</v>
      </c>
      <c r="N947" s="159">
        <v>48583832.780000001</v>
      </c>
      <c r="O947" s="159">
        <v>37116575.159999996</v>
      </c>
      <c r="P947" s="159">
        <v>26160502.130000003</v>
      </c>
      <c r="Q947" s="159">
        <v>13355486</v>
      </c>
      <c r="R947" s="159">
        <v>12805016.130000001</v>
      </c>
      <c r="S947" s="159">
        <v>11467257.619999999</v>
      </c>
      <c r="T947" s="159">
        <v>2314415.19</v>
      </c>
      <c r="U947" s="159">
        <v>40635111.630000003</v>
      </c>
      <c r="V947" s="159">
        <v>33795394.130000003</v>
      </c>
      <c r="W947" s="159">
        <v>12683592.939999999</v>
      </c>
      <c r="X947" s="159">
        <v>144703.74</v>
      </c>
      <c r="Y947" s="159">
        <v>6839717.5</v>
      </c>
      <c r="Z947" s="159">
        <v>10282331.560000001</v>
      </c>
      <c r="AA947" s="159">
        <v>0</v>
      </c>
      <c r="AB947" s="159">
        <v>10282331.560000001</v>
      </c>
      <c r="AC947" s="159">
        <v>1659334.55</v>
      </c>
      <c r="AD947" s="159">
        <v>1200000</v>
      </c>
      <c r="AE947" s="159">
        <v>10120000</v>
      </c>
      <c r="AF947" s="159">
        <v>3321181.03</v>
      </c>
      <c r="AG947" s="159">
        <v>844814.24</v>
      </c>
      <c r="AH947" s="159">
        <v>770076.18</v>
      </c>
      <c r="AI947" s="159">
        <v>0</v>
      </c>
      <c r="AJ947" s="159">
        <v>0</v>
      </c>
    </row>
    <row r="948" spans="1:36">
      <c r="A948" s="153">
        <v>12</v>
      </c>
      <c r="B948" s="154">
        <v>18</v>
      </c>
      <c r="C948" s="154">
        <v>8</v>
      </c>
      <c r="D948" s="155">
        <v>2</v>
      </c>
      <c r="E948" s="155" t="s">
        <v>556</v>
      </c>
      <c r="F948" s="156" t="s">
        <v>3975</v>
      </c>
      <c r="G948" s="156" t="s">
        <v>556</v>
      </c>
      <c r="H948" s="156" t="s">
        <v>3982</v>
      </c>
      <c r="I948" s="155">
        <v>1218082</v>
      </c>
      <c r="J948" s="157" t="s">
        <v>1923</v>
      </c>
      <c r="K948" s="157"/>
      <c r="L948" s="155">
        <v>2022</v>
      </c>
      <c r="M948" s="158">
        <v>8259</v>
      </c>
      <c r="N948" s="159">
        <v>49723855.229999997</v>
      </c>
      <c r="O948" s="159">
        <v>45226664.030000001</v>
      </c>
      <c r="P948" s="159">
        <v>30675165.359999999</v>
      </c>
      <c r="Q948" s="159">
        <v>14570265</v>
      </c>
      <c r="R948" s="159">
        <v>16104900.359999999</v>
      </c>
      <c r="S948" s="159">
        <v>4497191.2</v>
      </c>
      <c r="T948" s="159">
        <v>29455</v>
      </c>
      <c r="U948" s="159">
        <v>45493817.57</v>
      </c>
      <c r="V948" s="159">
        <v>41015672.590000004</v>
      </c>
      <c r="W948" s="159">
        <v>15273137.640000001</v>
      </c>
      <c r="X948" s="159">
        <v>138802.84</v>
      </c>
      <c r="Y948" s="159">
        <v>4478144.9800000004</v>
      </c>
      <c r="Z948" s="159">
        <v>7612732.3300000001</v>
      </c>
      <c r="AA948" s="159">
        <v>5275027.5599999996</v>
      </c>
      <c r="AB948" s="159">
        <v>2337704.7700000005</v>
      </c>
      <c r="AC948" s="159">
        <v>2368804.56</v>
      </c>
      <c r="AD948" s="159">
        <v>2276180.56</v>
      </c>
      <c r="AE948" s="159">
        <v>9210980.4700000007</v>
      </c>
      <c r="AF948" s="159">
        <v>4210991.4400000004</v>
      </c>
      <c r="AG948" s="159">
        <v>250000</v>
      </c>
      <c r="AH948" s="159">
        <v>522556.11</v>
      </c>
      <c r="AI948" s="159">
        <v>0</v>
      </c>
      <c r="AJ948" s="159">
        <v>0</v>
      </c>
    </row>
    <row r="949" spans="1:36">
      <c r="A949" s="153">
        <v>12</v>
      </c>
      <c r="B949" s="154">
        <v>18</v>
      </c>
      <c r="C949" s="154">
        <v>9</v>
      </c>
      <c r="D949" s="155">
        <v>3</v>
      </c>
      <c r="E949" s="155" t="s">
        <v>556</v>
      </c>
      <c r="F949" s="156" t="s">
        <v>3973</v>
      </c>
      <c r="G949" s="156" t="s">
        <v>556</v>
      </c>
      <c r="H949" s="156" t="s">
        <v>3983</v>
      </c>
      <c r="I949" s="155">
        <v>1218093</v>
      </c>
      <c r="J949" s="157" t="s">
        <v>1922</v>
      </c>
      <c r="K949" s="157"/>
      <c r="L949" s="155">
        <v>2022</v>
      </c>
      <c r="M949" s="158">
        <v>37421</v>
      </c>
      <c r="N949" s="159">
        <v>231921121.72</v>
      </c>
      <c r="O949" s="159">
        <v>206252047.69999999</v>
      </c>
      <c r="P949" s="159">
        <v>107449757.99000001</v>
      </c>
      <c r="Q949" s="159">
        <v>47574757</v>
      </c>
      <c r="R949" s="159">
        <v>59875000.990000002</v>
      </c>
      <c r="S949" s="159">
        <v>25669074.02</v>
      </c>
      <c r="T949" s="159">
        <v>197412.3</v>
      </c>
      <c r="U949" s="159">
        <v>235812531.74000001</v>
      </c>
      <c r="V949" s="159">
        <v>193552270.93000001</v>
      </c>
      <c r="W949" s="159">
        <v>67229194.680000007</v>
      </c>
      <c r="X949" s="159">
        <v>0</v>
      </c>
      <c r="Y949" s="159">
        <v>42260260.810000002</v>
      </c>
      <c r="Z949" s="159">
        <v>36794411.390000001</v>
      </c>
      <c r="AA949" s="159">
        <v>0</v>
      </c>
      <c r="AB949" s="159">
        <v>36794411.390000001</v>
      </c>
      <c r="AC949" s="159">
        <v>0</v>
      </c>
      <c r="AD949" s="159">
        <v>0</v>
      </c>
      <c r="AE949" s="159">
        <v>0</v>
      </c>
      <c r="AF949" s="159">
        <v>12699776.77</v>
      </c>
      <c r="AG949" s="159">
        <v>1099074.97</v>
      </c>
      <c r="AH949" s="159">
        <v>1290319.93</v>
      </c>
      <c r="AI949" s="159">
        <v>0</v>
      </c>
      <c r="AJ949" s="159">
        <v>0</v>
      </c>
    </row>
    <row r="950" spans="1:36">
      <c r="A950" s="153">
        <v>12</v>
      </c>
      <c r="B950" s="154">
        <v>18</v>
      </c>
      <c r="C950" s="154">
        <v>10</v>
      </c>
      <c r="D950" s="155">
        <v>2</v>
      </c>
      <c r="E950" s="155" t="s">
        <v>556</v>
      </c>
      <c r="F950" s="156" t="s">
        <v>3975</v>
      </c>
      <c r="G950" s="156" t="s">
        <v>556</v>
      </c>
      <c r="H950" s="156" t="s">
        <v>3984</v>
      </c>
      <c r="I950" s="155">
        <v>1218102</v>
      </c>
      <c r="J950" s="157" t="s">
        <v>1921</v>
      </c>
      <c r="K950" s="157"/>
      <c r="L950" s="155">
        <v>2022</v>
      </c>
      <c r="M950" s="158">
        <v>12527</v>
      </c>
      <c r="N950" s="159">
        <v>78085554.510000005</v>
      </c>
      <c r="O950" s="159">
        <v>70000050.620000005</v>
      </c>
      <c r="P950" s="159">
        <v>48644552.939999998</v>
      </c>
      <c r="Q950" s="159">
        <v>22947259</v>
      </c>
      <c r="R950" s="159">
        <v>25697293.940000001</v>
      </c>
      <c r="S950" s="159">
        <v>8085503.8899999997</v>
      </c>
      <c r="T950" s="159">
        <v>67863.12</v>
      </c>
      <c r="U950" s="159">
        <v>69402096.510000005</v>
      </c>
      <c r="V950" s="159">
        <v>62097784.890000001</v>
      </c>
      <c r="W950" s="159">
        <v>23250409.420000002</v>
      </c>
      <c r="X950" s="159">
        <v>105464.43</v>
      </c>
      <c r="Y950" s="159">
        <v>7304311.6200000001</v>
      </c>
      <c r="Z950" s="159">
        <v>2641402.89</v>
      </c>
      <c r="AA950" s="159">
        <v>0</v>
      </c>
      <c r="AB950" s="159">
        <v>2641402.89</v>
      </c>
      <c r="AC950" s="159">
        <v>1975849.54</v>
      </c>
      <c r="AD950" s="159">
        <v>1924112.54</v>
      </c>
      <c r="AE950" s="159">
        <v>7035133</v>
      </c>
      <c r="AF950" s="159">
        <v>7902265.7300000004</v>
      </c>
      <c r="AG950" s="159">
        <v>1154621.69</v>
      </c>
      <c r="AH950" s="159">
        <v>1101832.47</v>
      </c>
      <c r="AI950" s="159">
        <v>0</v>
      </c>
      <c r="AJ950" s="159">
        <v>0</v>
      </c>
    </row>
    <row r="951" spans="1:36">
      <c r="A951" s="153">
        <v>12</v>
      </c>
      <c r="B951" s="154">
        <v>19</v>
      </c>
      <c r="C951" s="154">
        <v>1</v>
      </c>
      <c r="D951" s="155">
        <v>2</v>
      </c>
      <c r="E951" s="155" t="s">
        <v>556</v>
      </c>
      <c r="F951" s="156" t="s">
        <v>3985</v>
      </c>
      <c r="G951" s="156" t="s">
        <v>556</v>
      </c>
      <c r="H951" s="156" t="s">
        <v>3986</v>
      </c>
      <c r="I951" s="155">
        <v>1219012</v>
      </c>
      <c r="J951" s="157" t="s">
        <v>1920</v>
      </c>
      <c r="K951" s="157"/>
      <c r="L951" s="155">
        <v>2022</v>
      </c>
      <c r="M951" s="158">
        <v>10606</v>
      </c>
      <c r="N951" s="159">
        <v>72120825.909999996</v>
      </c>
      <c r="O951" s="159">
        <v>61593957.950000003</v>
      </c>
      <c r="P951" s="159">
        <v>39112334.489999995</v>
      </c>
      <c r="Q951" s="159">
        <v>17546118</v>
      </c>
      <c r="R951" s="159">
        <v>21566216.489999998</v>
      </c>
      <c r="S951" s="159">
        <v>10526867.960000001</v>
      </c>
      <c r="T951" s="159">
        <v>299544.71999999997</v>
      </c>
      <c r="U951" s="159">
        <v>63975089.329999998</v>
      </c>
      <c r="V951" s="159">
        <v>55417188.729999997</v>
      </c>
      <c r="W951" s="159">
        <v>19818596.149999999</v>
      </c>
      <c r="X951" s="159">
        <v>277296.56</v>
      </c>
      <c r="Y951" s="159">
        <v>8557900.5999999996</v>
      </c>
      <c r="Z951" s="159">
        <v>6943730.8300000001</v>
      </c>
      <c r="AA951" s="159">
        <v>3380000</v>
      </c>
      <c r="AB951" s="159">
        <v>3563730.83</v>
      </c>
      <c r="AC951" s="159">
        <v>1500000</v>
      </c>
      <c r="AD951" s="159">
        <v>1500000</v>
      </c>
      <c r="AE951" s="159">
        <v>20410000</v>
      </c>
      <c r="AF951" s="159">
        <v>6176769.2199999997</v>
      </c>
      <c r="AG951" s="159">
        <v>129072.75</v>
      </c>
      <c r="AH951" s="159">
        <v>155989.62</v>
      </c>
      <c r="AI951" s="159">
        <v>0</v>
      </c>
      <c r="AJ951" s="159">
        <v>0</v>
      </c>
    </row>
    <row r="952" spans="1:36">
      <c r="A952" s="153">
        <v>12</v>
      </c>
      <c r="B952" s="154">
        <v>19</v>
      </c>
      <c r="C952" s="154">
        <v>2</v>
      </c>
      <c r="D952" s="155">
        <v>2</v>
      </c>
      <c r="E952" s="155" t="s">
        <v>556</v>
      </c>
      <c r="F952" s="156" t="s">
        <v>3985</v>
      </c>
      <c r="G952" s="156" t="s">
        <v>556</v>
      </c>
      <c r="H952" s="156" t="s">
        <v>3987</v>
      </c>
      <c r="I952" s="155">
        <v>1219022</v>
      </c>
      <c r="J952" s="157" t="s">
        <v>1919</v>
      </c>
      <c r="K952" s="157"/>
      <c r="L952" s="155">
        <v>2022</v>
      </c>
      <c r="M952" s="158">
        <v>18421</v>
      </c>
      <c r="N952" s="159">
        <v>123015079.94</v>
      </c>
      <c r="O952" s="159">
        <v>106908698.23</v>
      </c>
      <c r="P952" s="159">
        <v>67911457.710000008</v>
      </c>
      <c r="Q952" s="159">
        <v>32410398</v>
      </c>
      <c r="R952" s="159">
        <v>35501059.710000001</v>
      </c>
      <c r="S952" s="159">
        <v>16106381.710000001</v>
      </c>
      <c r="T952" s="159">
        <v>885660.73</v>
      </c>
      <c r="U952" s="159">
        <v>106934050.92</v>
      </c>
      <c r="V952" s="159">
        <v>92380874.260000005</v>
      </c>
      <c r="W952" s="159">
        <v>34712531.719999999</v>
      </c>
      <c r="X952" s="159">
        <v>228080.43</v>
      </c>
      <c r="Y952" s="159">
        <v>14553176.66</v>
      </c>
      <c r="Z952" s="159">
        <v>7401467.5099999998</v>
      </c>
      <c r="AA952" s="159">
        <v>0</v>
      </c>
      <c r="AB952" s="159">
        <v>7401467.5099999998</v>
      </c>
      <c r="AC952" s="159">
        <v>2527000</v>
      </c>
      <c r="AD952" s="159">
        <v>2492000</v>
      </c>
      <c r="AE952" s="159">
        <v>12525197</v>
      </c>
      <c r="AF952" s="159">
        <v>14527823.970000001</v>
      </c>
      <c r="AG952" s="159">
        <v>89313</v>
      </c>
      <c r="AH952" s="159">
        <v>165714.22</v>
      </c>
      <c r="AI952" s="159">
        <v>0</v>
      </c>
      <c r="AJ952" s="159">
        <v>0</v>
      </c>
    </row>
    <row r="953" spans="1:36">
      <c r="A953" s="153">
        <v>12</v>
      </c>
      <c r="B953" s="154">
        <v>19</v>
      </c>
      <c r="C953" s="154">
        <v>3</v>
      </c>
      <c r="D953" s="155">
        <v>2</v>
      </c>
      <c r="E953" s="155" t="s">
        <v>556</v>
      </c>
      <c r="F953" s="156" t="s">
        <v>3985</v>
      </c>
      <c r="G953" s="156" t="s">
        <v>556</v>
      </c>
      <c r="H953" s="156" t="s">
        <v>3988</v>
      </c>
      <c r="I953" s="155">
        <v>1219032</v>
      </c>
      <c r="J953" s="157" t="s">
        <v>1918</v>
      </c>
      <c r="K953" s="157"/>
      <c r="L953" s="155">
        <v>2022</v>
      </c>
      <c r="M953" s="158">
        <v>10863</v>
      </c>
      <c r="N953" s="159">
        <v>67223182.420000002</v>
      </c>
      <c r="O953" s="159">
        <v>58394619.670000002</v>
      </c>
      <c r="P953" s="159">
        <v>31695486.350000001</v>
      </c>
      <c r="Q953" s="159">
        <v>14247252</v>
      </c>
      <c r="R953" s="159">
        <v>17448234.350000001</v>
      </c>
      <c r="S953" s="159">
        <v>8828562.75</v>
      </c>
      <c r="T953" s="159">
        <v>5244</v>
      </c>
      <c r="U953" s="159">
        <v>65418847.799999997</v>
      </c>
      <c r="V953" s="159">
        <v>52125006.890000001</v>
      </c>
      <c r="W953" s="159">
        <v>21803167.550000001</v>
      </c>
      <c r="X953" s="159">
        <v>285922</v>
      </c>
      <c r="Y953" s="159">
        <v>13293840.91</v>
      </c>
      <c r="Z953" s="159">
        <v>15056187.300000001</v>
      </c>
      <c r="AA953" s="159">
        <v>6000000</v>
      </c>
      <c r="AB953" s="159">
        <v>9056187.3000000007</v>
      </c>
      <c r="AC953" s="159">
        <v>3000000</v>
      </c>
      <c r="AD953" s="159">
        <v>2000000</v>
      </c>
      <c r="AE953" s="159">
        <v>22000000</v>
      </c>
      <c r="AF953" s="159">
        <v>6269612.7800000003</v>
      </c>
      <c r="AG953" s="159">
        <v>161250</v>
      </c>
      <c r="AH953" s="159">
        <v>471722.27</v>
      </c>
      <c r="AI953" s="159">
        <v>0</v>
      </c>
      <c r="AJ953" s="159">
        <v>0</v>
      </c>
    </row>
    <row r="954" spans="1:36">
      <c r="A954" s="153">
        <v>12</v>
      </c>
      <c r="B954" s="154">
        <v>19</v>
      </c>
      <c r="C954" s="154">
        <v>4</v>
      </c>
      <c r="D954" s="155">
        <v>3</v>
      </c>
      <c r="E954" s="155" t="s">
        <v>556</v>
      </c>
      <c r="F954" s="156" t="s">
        <v>3989</v>
      </c>
      <c r="G954" s="156" t="s">
        <v>556</v>
      </c>
      <c r="H954" s="156" t="s">
        <v>3990</v>
      </c>
      <c r="I954" s="155">
        <v>1219043</v>
      </c>
      <c r="J954" s="157" t="s">
        <v>1917</v>
      </c>
      <c r="K954" s="157"/>
      <c r="L954" s="155">
        <v>2022</v>
      </c>
      <c r="M954" s="158">
        <v>29917</v>
      </c>
      <c r="N954" s="159">
        <v>266974070.03</v>
      </c>
      <c r="O954" s="159">
        <v>213392504.55000001</v>
      </c>
      <c r="P954" s="159">
        <v>100424469.86</v>
      </c>
      <c r="Q954" s="159">
        <v>40610427</v>
      </c>
      <c r="R954" s="159">
        <v>59814042.859999999</v>
      </c>
      <c r="S954" s="159">
        <v>53581565.479999997</v>
      </c>
      <c r="T954" s="159">
        <v>2605862.69</v>
      </c>
      <c r="U954" s="159">
        <v>274283084.31</v>
      </c>
      <c r="V954" s="159">
        <v>198897071.56</v>
      </c>
      <c r="W954" s="159">
        <v>66496375.299999997</v>
      </c>
      <c r="X954" s="159">
        <v>2175822.0699999998</v>
      </c>
      <c r="Y954" s="159">
        <v>75386012.75</v>
      </c>
      <c r="Z954" s="159">
        <v>36813999.969999999</v>
      </c>
      <c r="AA954" s="159">
        <v>28000000</v>
      </c>
      <c r="AB954" s="159">
        <v>8813999.9699999988</v>
      </c>
      <c r="AC954" s="159">
        <v>8981000</v>
      </c>
      <c r="AD954" s="159">
        <v>8981000</v>
      </c>
      <c r="AE954" s="159">
        <v>140270355.87</v>
      </c>
      <c r="AF954" s="159">
        <v>14495432.99</v>
      </c>
      <c r="AG954" s="159">
        <v>710529.88</v>
      </c>
      <c r="AH954" s="159">
        <v>2047740.96</v>
      </c>
      <c r="AI954" s="159">
        <v>0</v>
      </c>
      <c r="AJ954" s="159">
        <v>0</v>
      </c>
    </row>
    <row r="955" spans="1:36">
      <c r="A955" s="153">
        <v>12</v>
      </c>
      <c r="B955" s="154">
        <v>19</v>
      </c>
      <c r="C955" s="154">
        <v>5</v>
      </c>
      <c r="D955" s="155">
        <v>3</v>
      </c>
      <c r="E955" s="155" t="s">
        <v>556</v>
      </c>
      <c r="F955" s="156" t="s">
        <v>3989</v>
      </c>
      <c r="G955" s="156" t="s">
        <v>556</v>
      </c>
      <c r="H955" s="156" t="s">
        <v>3991</v>
      </c>
      <c r="I955" s="155">
        <v>1219053</v>
      </c>
      <c r="J955" s="157" t="s">
        <v>1916</v>
      </c>
      <c r="K955" s="157"/>
      <c r="L955" s="155">
        <v>2022</v>
      </c>
      <c r="M955" s="158">
        <v>61671</v>
      </c>
      <c r="N955" s="159">
        <v>437023543.54000002</v>
      </c>
      <c r="O955" s="159">
        <v>379244854.08999997</v>
      </c>
      <c r="P955" s="159">
        <v>191039924.88999999</v>
      </c>
      <c r="Q955" s="159">
        <v>78064068</v>
      </c>
      <c r="R955" s="159">
        <v>112975856.89</v>
      </c>
      <c r="S955" s="159">
        <v>57778689.450000003</v>
      </c>
      <c r="T955" s="159">
        <v>4653520.92</v>
      </c>
      <c r="U955" s="159">
        <v>442381246.44999999</v>
      </c>
      <c r="V955" s="159">
        <v>349631631.44999999</v>
      </c>
      <c r="W955" s="159">
        <v>111586178.40000001</v>
      </c>
      <c r="X955" s="159">
        <v>2914572.45</v>
      </c>
      <c r="Y955" s="159">
        <v>92749615</v>
      </c>
      <c r="Z955" s="159">
        <v>59141628.100000001</v>
      </c>
      <c r="AA955" s="159">
        <v>32507023.469999999</v>
      </c>
      <c r="AB955" s="159">
        <v>26634604.630000003</v>
      </c>
      <c r="AC955" s="159">
        <v>12599404</v>
      </c>
      <c r="AD955" s="159">
        <v>12599404</v>
      </c>
      <c r="AE955" s="159">
        <v>200262557.53999999</v>
      </c>
      <c r="AF955" s="159">
        <v>29613222.640000001</v>
      </c>
      <c r="AG955" s="159">
        <v>1443918.29</v>
      </c>
      <c r="AH955" s="159">
        <v>1887769.09</v>
      </c>
      <c r="AI955" s="159">
        <v>0</v>
      </c>
      <c r="AJ955" s="159">
        <v>0</v>
      </c>
    </row>
    <row r="956" spans="1:36">
      <c r="A956" s="153">
        <v>14</v>
      </c>
      <c r="B956" s="154">
        <v>1</v>
      </c>
      <c r="C956" s="154">
        <v>1</v>
      </c>
      <c r="D956" s="155">
        <v>3</v>
      </c>
      <c r="E956" s="155" t="s">
        <v>556</v>
      </c>
      <c r="F956" s="156" t="s">
        <v>3992</v>
      </c>
      <c r="G956" s="156" t="s">
        <v>556</v>
      </c>
      <c r="H956" s="156" t="s">
        <v>3993</v>
      </c>
      <c r="I956" s="155">
        <v>1401013</v>
      </c>
      <c r="J956" s="157" t="s">
        <v>1502</v>
      </c>
      <c r="K956" s="157"/>
      <c r="L956" s="155">
        <v>2022</v>
      </c>
      <c r="M956" s="158">
        <v>10190</v>
      </c>
      <c r="N956" s="159">
        <v>67005369.57</v>
      </c>
      <c r="O956" s="159">
        <v>57608672.280000001</v>
      </c>
      <c r="P956" s="159">
        <v>29925731.350000001</v>
      </c>
      <c r="Q956" s="159">
        <v>11568198</v>
      </c>
      <c r="R956" s="159">
        <v>18357533.350000001</v>
      </c>
      <c r="S956" s="159">
        <v>9396697.2899999991</v>
      </c>
      <c r="T956" s="159">
        <v>1197533.98</v>
      </c>
      <c r="U956" s="159">
        <v>65191362.799999997</v>
      </c>
      <c r="V956" s="159">
        <v>48500322.859999999</v>
      </c>
      <c r="W956" s="159">
        <v>18440102.600000001</v>
      </c>
      <c r="X956" s="159">
        <v>154982.76999999999</v>
      </c>
      <c r="Y956" s="159">
        <v>16691039.939999999</v>
      </c>
      <c r="Z956" s="159">
        <v>8661229.4499999993</v>
      </c>
      <c r="AA956" s="159">
        <v>3001983.01</v>
      </c>
      <c r="AB956" s="159">
        <v>5659246.4399999995</v>
      </c>
      <c r="AC956" s="159">
        <v>1032532</v>
      </c>
      <c r="AD956" s="159">
        <v>1017700</v>
      </c>
      <c r="AE956" s="159">
        <v>12031053.76</v>
      </c>
      <c r="AF956" s="159">
        <v>9108349.4199999999</v>
      </c>
      <c r="AG956" s="159">
        <v>0</v>
      </c>
      <c r="AH956" s="159">
        <v>0</v>
      </c>
      <c r="AI956" s="159">
        <v>0</v>
      </c>
      <c r="AJ956" s="159">
        <v>0</v>
      </c>
    </row>
    <row r="957" spans="1:36">
      <c r="A957" s="153">
        <v>14</v>
      </c>
      <c r="B957" s="154">
        <v>1</v>
      </c>
      <c r="C957" s="154">
        <v>2</v>
      </c>
      <c r="D957" s="155">
        <v>2</v>
      </c>
      <c r="E957" s="155" t="s">
        <v>556</v>
      </c>
      <c r="F957" s="156" t="s">
        <v>3994</v>
      </c>
      <c r="G957" s="156" t="s">
        <v>556</v>
      </c>
      <c r="H957" s="156" t="s">
        <v>3995</v>
      </c>
      <c r="I957" s="155">
        <v>1401022</v>
      </c>
      <c r="J957" s="157" t="s">
        <v>1915</v>
      </c>
      <c r="K957" s="157"/>
      <c r="L957" s="155">
        <v>2022</v>
      </c>
      <c r="M957" s="158">
        <v>5537</v>
      </c>
      <c r="N957" s="159">
        <v>36771189.039999999</v>
      </c>
      <c r="O957" s="159">
        <v>30281495.789999999</v>
      </c>
      <c r="P957" s="159">
        <v>22470412.57</v>
      </c>
      <c r="Q957" s="159">
        <v>11922867</v>
      </c>
      <c r="R957" s="159">
        <v>10547545.57</v>
      </c>
      <c r="S957" s="159">
        <v>6489693.25</v>
      </c>
      <c r="T957" s="159">
        <v>0</v>
      </c>
      <c r="U957" s="159">
        <v>29394560.309999999</v>
      </c>
      <c r="V957" s="159">
        <v>25547653.309999999</v>
      </c>
      <c r="W957" s="159">
        <v>10392012.960000001</v>
      </c>
      <c r="X957" s="159">
        <v>2392.33</v>
      </c>
      <c r="Y957" s="159">
        <v>3846907</v>
      </c>
      <c r="Z957" s="159">
        <v>8508975.6999999993</v>
      </c>
      <c r="AA957" s="159">
        <v>0</v>
      </c>
      <c r="AB957" s="159">
        <v>8508975.6999999993</v>
      </c>
      <c r="AC957" s="159">
        <v>194502.07</v>
      </c>
      <c r="AD957" s="159">
        <v>194502.07</v>
      </c>
      <c r="AE957" s="159">
        <v>95732.13</v>
      </c>
      <c r="AF957" s="159">
        <v>4733842.4800000004</v>
      </c>
      <c r="AG957" s="159">
        <v>0</v>
      </c>
      <c r="AH957" s="159">
        <v>0</v>
      </c>
      <c r="AI957" s="159">
        <v>0</v>
      </c>
      <c r="AJ957" s="159">
        <v>0</v>
      </c>
    </row>
    <row r="958" spans="1:36">
      <c r="A958" s="153">
        <v>14</v>
      </c>
      <c r="B958" s="154">
        <v>1</v>
      </c>
      <c r="C958" s="154">
        <v>3</v>
      </c>
      <c r="D958" s="155">
        <v>2</v>
      </c>
      <c r="E958" s="155" t="s">
        <v>556</v>
      </c>
      <c r="F958" s="156" t="s">
        <v>3994</v>
      </c>
      <c r="G958" s="156" t="s">
        <v>556</v>
      </c>
      <c r="H958" s="156" t="s">
        <v>3996</v>
      </c>
      <c r="I958" s="155">
        <v>1401032</v>
      </c>
      <c r="J958" s="157" t="s">
        <v>1825</v>
      </c>
      <c r="K958" s="157"/>
      <c r="L958" s="155">
        <v>2022</v>
      </c>
      <c r="M958" s="158">
        <v>3876</v>
      </c>
      <c r="N958" s="159">
        <v>29027260.5</v>
      </c>
      <c r="O958" s="159">
        <v>23043850.66</v>
      </c>
      <c r="P958" s="159">
        <v>18811171.869999997</v>
      </c>
      <c r="Q958" s="159">
        <v>9095745</v>
      </c>
      <c r="R958" s="159">
        <v>9715426.8699999992</v>
      </c>
      <c r="S958" s="159">
        <v>5983409.8399999999</v>
      </c>
      <c r="T958" s="159">
        <v>7100</v>
      </c>
      <c r="U958" s="159">
        <v>22562706.59</v>
      </c>
      <c r="V958" s="159">
        <v>21141690.059999999</v>
      </c>
      <c r="W958" s="159">
        <v>8784010.7100000009</v>
      </c>
      <c r="X958" s="159">
        <v>7619.47</v>
      </c>
      <c r="Y958" s="159">
        <v>1421016.53</v>
      </c>
      <c r="Z958" s="159">
        <v>1950254.39</v>
      </c>
      <c r="AA958" s="159">
        <v>0</v>
      </c>
      <c r="AB958" s="159">
        <v>1950254.39</v>
      </c>
      <c r="AC958" s="159">
        <v>366781.02</v>
      </c>
      <c r="AD958" s="159">
        <v>366781.02</v>
      </c>
      <c r="AE958" s="159">
        <v>530341</v>
      </c>
      <c r="AF958" s="159">
        <v>1902160.6</v>
      </c>
      <c r="AG958" s="159">
        <v>264576</v>
      </c>
      <c r="AH958" s="159">
        <v>462061.99</v>
      </c>
      <c r="AI958" s="159">
        <v>0</v>
      </c>
      <c r="AJ958" s="159">
        <v>0</v>
      </c>
    </row>
    <row r="959" spans="1:36">
      <c r="A959" s="153">
        <v>14</v>
      </c>
      <c r="B959" s="154">
        <v>1</v>
      </c>
      <c r="C959" s="154">
        <v>4</v>
      </c>
      <c r="D959" s="155">
        <v>2</v>
      </c>
      <c r="E959" s="155" t="s">
        <v>556</v>
      </c>
      <c r="F959" s="156" t="s">
        <v>3994</v>
      </c>
      <c r="G959" s="156" t="s">
        <v>556</v>
      </c>
      <c r="H959" s="156" t="s">
        <v>3997</v>
      </c>
      <c r="I959" s="155">
        <v>1401042</v>
      </c>
      <c r="J959" s="157" t="s">
        <v>1914</v>
      </c>
      <c r="K959" s="157"/>
      <c r="L959" s="155">
        <v>2022</v>
      </c>
      <c r="M959" s="158">
        <v>5300</v>
      </c>
      <c r="N959" s="159">
        <v>36703106.520000003</v>
      </c>
      <c r="O959" s="159">
        <v>30064032.109999999</v>
      </c>
      <c r="P959" s="159">
        <v>22951975.640000001</v>
      </c>
      <c r="Q959" s="159">
        <v>11368909</v>
      </c>
      <c r="R959" s="159">
        <v>11583066.640000001</v>
      </c>
      <c r="S959" s="159">
        <v>6639074.4100000001</v>
      </c>
      <c r="T959" s="159">
        <v>53834.23</v>
      </c>
      <c r="U959" s="159">
        <v>33663309.409999996</v>
      </c>
      <c r="V959" s="159">
        <v>25513413.800000001</v>
      </c>
      <c r="W959" s="159">
        <v>9625578.3000000007</v>
      </c>
      <c r="X959" s="159">
        <v>34265.760000000002</v>
      </c>
      <c r="Y959" s="159">
        <v>8149895.6100000003</v>
      </c>
      <c r="Z959" s="159">
        <v>9510359.3000000007</v>
      </c>
      <c r="AA959" s="159">
        <v>0</v>
      </c>
      <c r="AB959" s="159">
        <v>9510359.3000000007</v>
      </c>
      <c r="AC959" s="159">
        <v>1018000</v>
      </c>
      <c r="AD959" s="159">
        <v>1018000</v>
      </c>
      <c r="AE959" s="159">
        <v>2455500</v>
      </c>
      <c r="AF959" s="159">
        <v>4550618.3099999996</v>
      </c>
      <c r="AG959" s="159">
        <v>0</v>
      </c>
      <c r="AH959" s="159">
        <v>0</v>
      </c>
      <c r="AI959" s="159">
        <v>0</v>
      </c>
      <c r="AJ959" s="159">
        <v>0</v>
      </c>
    </row>
    <row r="960" spans="1:36">
      <c r="A960" s="153">
        <v>14</v>
      </c>
      <c r="B960" s="154">
        <v>1</v>
      </c>
      <c r="C960" s="154">
        <v>5</v>
      </c>
      <c r="D960" s="155">
        <v>2</v>
      </c>
      <c r="E960" s="155" t="s">
        <v>556</v>
      </c>
      <c r="F960" s="156" t="s">
        <v>3994</v>
      </c>
      <c r="G960" s="156" t="s">
        <v>556</v>
      </c>
      <c r="H960" s="156" t="s">
        <v>3998</v>
      </c>
      <c r="I960" s="155">
        <v>1401052</v>
      </c>
      <c r="J960" s="157" t="s">
        <v>1913</v>
      </c>
      <c r="K960" s="157"/>
      <c r="L960" s="155">
        <v>2022</v>
      </c>
      <c r="M960" s="158">
        <v>5577</v>
      </c>
      <c r="N960" s="159">
        <v>34671795.049999997</v>
      </c>
      <c r="O960" s="159">
        <v>31382134.620000001</v>
      </c>
      <c r="P960" s="159">
        <v>23988113.960000001</v>
      </c>
      <c r="Q960" s="159">
        <v>13162234</v>
      </c>
      <c r="R960" s="159">
        <v>10825879.960000001</v>
      </c>
      <c r="S960" s="159">
        <v>3289660.43</v>
      </c>
      <c r="T960" s="159">
        <v>543458</v>
      </c>
      <c r="U960" s="159">
        <v>31381141.100000001</v>
      </c>
      <c r="V960" s="159">
        <v>28100770.629999999</v>
      </c>
      <c r="W960" s="159">
        <v>12362286.630000001</v>
      </c>
      <c r="X960" s="159">
        <v>18168.22</v>
      </c>
      <c r="Y960" s="159">
        <v>3280370.47</v>
      </c>
      <c r="Z960" s="159">
        <v>5460511.1500000004</v>
      </c>
      <c r="AA960" s="159">
        <v>0</v>
      </c>
      <c r="AB960" s="159">
        <v>5460511.1500000004</v>
      </c>
      <c r="AC960" s="159">
        <v>904000</v>
      </c>
      <c r="AD960" s="159">
        <v>904000</v>
      </c>
      <c r="AE960" s="159">
        <v>888000</v>
      </c>
      <c r="AF960" s="159">
        <v>3281363.99</v>
      </c>
      <c r="AG960" s="159">
        <v>0</v>
      </c>
      <c r="AH960" s="159">
        <v>0</v>
      </c>
      <c r="AI960" s="159">
        <v>0</v>
      </c>
      <c r="AJ960" s="159">
        <v>0</v>
      </c>
    </row>
    <row r="961" spans="1:36">
      <c r="A961" s="153">
        <v>14</v>
      </c>
      <c r="B961" s="154">
        <v>1</v>
      </c>
      <c r="C961" s="154">
        <v>6</v>
      </c>
      <c r="D961" s="155">
        <v>3</v>
      </c>
      <c r="E961" s="155" t="s">
        <v>556</v>
      </c>
      <c r="F961" s="156" t="s">
        <v>3992</v>
      </c>
      <c r="G961" s="156" t="s">
        <v>556</v>
      </c>
      <c r="H961" s="156" t="s">
        <v>3999</v>
      </c>
      <c r="I961" s="155">
        <v>1401063</v>
      </c>
      <c r="J961" s="157" t="s">
        <v>1912</v>
      </c>
      <c r="K961" s="157"/>
      <c r="L961" s="155">
        <v>2022</v>
      </c>
      <c r="M961" s="158">
        <v>2752</v>
      </c>
      <c r="N961" s="159">
        <v>17544736.949999999</v>
      </c>
      <c r="O961" s="159">
        <v>14646707.029999999</v>
      </c>
      <c r="P961" s="159">
        <v>10089703.6</v>
      </c>
      <c r="Q961" s="159">
        <v>4765337</v>
      </c>
      <c r="R961" s="159">
        <v>5324366.5999999996</v>
      </c>
      <c r="S961" s="159">
        <v>2898029.92</v>
      </c>
      <c r="T961" s="159">
        <v>156553.57999999999</v>
      </c>
      <c r="U961" s="159">
        <v>15688962.84</v>
      </c>
      <c r="V961" s="159">
        <v>14475557.810000001</v>
      </c>
      <c r="W961" s="159">
        <v>6240306.0700000003</v>
      </c>
      <c r="X961" s="159">
        <v>0</v>
      </c>
      <c r="Y961" s="159">
        <v>1213405.03</v>
      </c>
      <c r="Z961" s="159">
        <v>3768661.99</v>
      </c>
      <c r="AA961" s="159">
        <v>0</v>
      </c>
      <c r="AB961" s="159">
        <v>3768661.99</v>
      </c>
      <c r="AC961" s="159">
        <v>182000</v>
      </c>
      <c r="AD961" s="159">
        <v>0</v>
      </c>
      <c r="AE961" s="159">
        <v>0</v>
      </c>
      <c r="AF961" s="159">
        <v>171149.22</v>
      </c>
      <c r="AG961" s="159">
        <v>0</v>
      </c>
      <c r="AH961" s="159">
        <v>0</v>
      </c>
      <c r="AI961" s="159">
        <v>0</v>
      </c>
      <c r="AJ961" s="159">
        <v>0</v>
      </c>
    </row>
    <row r="962" spans="1:36">
      <c r="A962" s="153">
        <v>14</v>
      </c>
      <c r="B962" s="154">
        <v>2</v>
      </c>
      <c r="C962" s="154">
        <v>1</v>
      </c>
      <c r="D962" s="155">
        <v>1</v>
      </c>
      <c r="E962" s="155" t="s">
        <v>556</v>
      </c>
      <c r="F962" s="156" t="s">
        <v>4000</v>
      </c>
      <c r="G962" s="156" t="s">
        <v>556</v>
      </c>
      <c r="H962" s="156" t="s">
        <v>4001</v>
      </c>
      <c r="I962" s="155">
        <v>1402011</v>
      </c>
      <c r="J962" s="157" t="s">
        <v>1911</v>
      </c>
      <c r="K962" s="157"/>
      <c r="L962" s="155">
        <v>2022</v>
      </c>
      <c r="M962" s="158">
        <v>43664</v>
      </c>
      <c r="N962" s="159">
        <v>259962976.00999999</v>
      </c>
      <c r="O962" s="159">
        <v>237993823.61000001</v>
      </c>
      <c r="P962" s="159">
        <v>115239656.53</v>
      </c>
      <c r="Q962" s="159">
        <v>48355649</v>
      </c>
      <c r="R962" s="159">
        <v>66884007.530000001</v>
      </c>
      <c r="S962" s="159">
        <v>21969152.399999999</v>
      </c>
      <c r="T962" s="159">
        <v>6512468.46</v>
      </c>
      <c r="U962" s="159">
        <v>244621928.86000001</v>
      </c>
      <c r="V962" s="159">
        <v>209505574.22999999</v>
      </c>
      <c r="W962" s="159">
        <v>70797529.829999998</v>
      </c>
      <c r="X962" s="159">
        <v>824571.1</v>
      </c>
      <c r="Y962" s="159">
        <v>35116354.630000003</v>
      </c>
      <c r="Z962" s="159">
        <v>18074060.489999998</v>
      </c>
      <c r="AA962" s="159">
        <v>6300000</v>
      </c>
      <c r="AB962" s="159">
        <v>11774060.489999998</v>
      </c>
      <c r="AC962" s="159">
        <v>6607636</v>
      </c>
      <c r="AD962" s="159">
        <v>6607636</v>
      </c>
      <c r="AE962" s="159">
        <v>68992026</v>
      </c>
      <c r="AF962" s="159">
        <v>28488249.379999999</v>
      </c>
      <c r="AG962" s="159">
        <v>0</v>
      </c>
      <c r="AH962" s="159">
        <v>17463.009999999998</v>
      </c>
      <c r="AI962" s="159">
        <v>0</v>
      </c>
      <c r="AJ962" s="159">
        <v>0</v>
      </c>
    </row>
    <row r="963" spans="1:36">
      <c r="A963" s="153">
        <v>14</v>
      </c>
      <c r="B963" s="154">
        <v>2</v>
      </c>
      <c r="C963" s="154">
        <v>2</v>
      </c>
      <c r="D963" s="155">
        <v>2</v>
      </c>
      <c r="E963" s="155" t="s">
        <v>556</v>
      </c>
      <c r="F963" s="156" t="s">
        <v>4002</v>
      </c>
      <c r="G963" s="156" t="s">
        <v>556</v>
      </c>
      <c r="H963" s="156" t="s">
        <v>4003</v>
      </c>
      <c r="I963" s="155">
        <v>1402022</v>
      </c>
      <c r="J963" s="157" t="s">
        <v>1911</v>
      </c>
      <c r="K963" s="157"/>
      <c r="L963" s="155">
        <v>2022</v>
      </c>
      <c r="M963" s="158">
        <v>7175</v>
      </c>
      <c r="N963" s="159">
        <v>46764147.780000001</v>
      </c>
      <c r="O963" s="159">
        <v>43836254.759999998</v>
      </c>
      <c r="P963" s="159">
        <v>19066436.880000003</v>
      </c>
      <c r="Q963" s="159">
        <v>5323901</v>
      </c>
      <c r="R963" s="159">
        <v>13742535.880000001</v>
      </c>
      <c r="S963" s="159">
        <v>2927893.02</v>
      </c>
      <c r="T963" s="159">
        <v>8000.01</v>
      </c>
      <c r="U963" s="159">
        <v>42288702.369999997</v>
      </c>
      <c r="V963" s="159">
        <v>33698945.009999998</v>
      </c>
      <c r="W963" s="159">
        <v>9325650.0899999999</v>
      </c>
      <c r="X963" s="159">
        <v>121956.63</v>
      </c>
      <c r="Y963" s="159">
        <v>8589757.3599999994</v>
      </c>
      <c r="Z963" s="159">
        <v>4554183.37</v>
      </c>
      <c r="AA963" s="159">
        <v>1000000</v>
      </c>
      <c r="AB963" s="159">
        <v>3554183.37</v>
      </c>
      <c r="AC963" s="159">
        <v>2040512.87</v>
      </c>
      <c r="AD963" s="159">
        <v>1920000</v>
      </c>
      <c r="AE963" s="159">
        <v>10600000</v>
      </c>
      <c r="AF963" s="159">
        <v>10137309.75</v>
      </c>
      <c r="AG963" s="159">
        <v>95516.12</v>
      </c>
      <c r="AH963" s="159">
        <v>95516.12</v>
      </c>
      <c r="AI963" s="159">
        <v>0</v>
      </c>
      <c r="AJ963" s="159">
        <v>0</v>
      </c>
    </row>
    <row r="964" spans="1:36">
      <c r="A964" s="153">
        <v>14</v>
      </c>
      <c r="B964" s="154">
        <v>2</v>
      </c>
      <c r="C964" s="154">
        <v>3</v>
      </c>
      <c r="D964" s="155">
        <v>3</v>
      </c>
      <c r="E964" s="155" t="s">
        <v>556</v>
      </c>
      <c r="F964" s="156" t="s">
        <v>4004</v>
      </c>
      <c r="G964" s="156" t="s">
        <v>556</v>
      </c>
      <c r="H964" s="156" t="s">
        <v>4005</v>
      </c>
      <c r="I964" s="155">
        <v>1402033</v>
      </c>
      <c r="J964" s="157" t="s">
        <v>1910</v>
      </c>
      <c r="K964" s="157"/>
      <c r="L964" s="155">
        <v>2022</v>
      </c>
      <c r="M964" s="158">
        <v>7720</v>
      </c>
      <c r="N964" s="159">
        <v>51874931.969999999</v>
      </c>
      <c r="O964" s="159">
        <v>43942700.68</v>
      </c>
      <c r="P964" s="159">
        <v>23933621.18</v>
      </c>
      <c r="Q964" s="159">
        <v>10313810</v>
      </c>
      <c r="R964" s="159">
        <v>13619811.18</v>
      </c>
      <c r="S964" s="159">
        <v>7932231.29</v>
      </c>
      <c r="T964" s="159">
        <v>250750.87</v>
      </c>
      <c r="U964" s="159">
        <v>52850847.520000003</v>
      </c>
      <c r="V964" s="159">
        <v>39215023.130000003</v>
      </c>
      <c r="W964" s="159">
        <v>16114324.01</v>
      </c>
      <c r="X964" s="159">
        <v>101508.35</v>
      </c>
      <c r="Y964" s="159">
        <v>13635824.390000001</v>
      </c>
      <c r="Z964" s="159">
        <v>8607705.7899999991</v>
      </c>
      <c r="AA964" s="159">
        <v>2400000</v>
      </c>
      <c r="AB964" s="159">
        <v>6207705.7899999991</v>
      </c>
      <c r="AC964" s="159">
        <v>1256250</v>
      </c>
      <c r="AD964" s="159">
        <v>1256250</v>
      </c>
      <c r="AE964" s="159">
        <v>6950750</v>
      </c>
      <c r="AF964" s="159">
        <v>4727677.55</v>
      </c>
      <c r="AG964" s="159">
        <v>0</v>
      </c>
      <c r="AH964" s="159">
        <v>0</v>
      </c>
      <c r="AI964" s="159">
        <v>0</v>
      </c>
      <c r="AJ964" s="159">
        <v>0</v>
      </c>
    </row>
    <row r="965" spans="1:36">
      <c r="A965" s="153">
        <v>14</v>
      </c>
      <c r="B965" s="154">
        <v>2</v>
      </c>
      <c r="C965" s="154">
        <v>4</v>
      </c>
      <c r="D965" s="155">
        <v>2</v>
      </c>
      <c r="E965" s="155" t="s">
        <v>556</v>
      </c>
      <c r="F965" s="156" t="s">
        <v>4002</v>
      </c>
      <c r="G965" s="156" t="s">
        <v>556</v>
      </c>
      <c r="H965" s="156" t="s">
        <v>4006</v>
      </c>
      <c r="I965" s="155">
        <v>1402042</v>
      </c>
      <c r="J965" s="157" t="s">
        <v>1909</v>
      </c>
      <c r="K965" s="157"/>
      <c r="L965" s="155">
        <v>2022</v>
      </c>
      <c r="M965" s="158">
        <v>3689</v>
      </c>
      <c r="N965" s="159">
        <v>25607799.170000002</v>
      </c>
      <c r="O965" s="159">
        <v>20883549.789999999</v>
      </c>
      <c r="P965" s="159">
        <v>14885886.210000001</v>
      </c>
      <c r="Q965" s="159">
        <v>7109347</v>
      </c>
      <c r="R965" s="159">
        <v>7776539.21</v>
      </c>
      <c r="S965" s="159">
        <v>4724249.38</v>
      </c>
      <c r="T965" s="159">
        <v>100</v>
      </c>
      <c r="U965" s="159">
        <v>21333583.260000002</v>
      </c>
      <c r="V965" s="159">
        <v>18544994.93</v>
      </c>
      <c r="W965" s="159">
        <v>7076529.8499999996</v>
      </c>
      <c r="X965" s="159">
        <v>46197.23</v>
      </c>
      <c r="Y965" s="159">
        <v>2788588.33</v>
      </c>
      <c r="Z965" s="159">
        <v>1972692.88</v>
      </c>
      <c r="AA965" s="159">
        <v>0</v>
      </c>
      <c r="AB965" s="159">
        <v>1972692.88</v>
      </c>
      <c r="AC965" s="159">
        <v>500000</v>
      </c>
      <c r="AD965" s="159">
        <v>500000</v>
      </c>
      <c r="AE965" s="159">
        <v>2489000</v>
      </c>
      <c r="AF965" s="159">
        <v>2338554.86</v>
      </c>
      <c r="AG965" s="159">
        <v>0</v>
      </c>
      <c r="AH965" s="159">
        <v>0</v>
      </c>
      <c r="AI965" s="159">
        <v>0</v>
      </c>
      <c r="AJ965" s="159">
        <v>0</v>
      </c>
    </row>
    <row r="966" spans="1:36">
      <c r="A966" s="153">
        <v>14</v>
      </c>
      <c r="B966" s="154">
        <v>2</v>
      </c>
      <c r="C966" s="154">
        <v>5</v>
      </c>
      <c r="D966" s="155">
        <v>2</v>
      </c>
      <c r="E966" s="155" t="s">
        <v>556</v>
      </c>
      <c r="F966" s="156" t="s">
        <v>4002</v>
      </c>
      <c r="G966" s="156" t="s">
        <v>556</v>
      </c>
      <c r="H966" s="156" t="s">
        <v>4007</v>
      </c>
      <c r="I966" s="155">
        <v>1402052</v>
      </c>
      <c r="J966" s="157" t="s">
        <v>1908</v>
      </c>
      <c r="K966" s="157"/>
      <c r="L966" s="155">
        <v>2022</v>
      </c>
      <c r="M966" s="158">
        <v>3505</v>
      </c>
      <c r="N966" s="159">
        <v>21807790.890000001</v>
      </c>
      <c r="O966" s="159">
        <v>20362028.010000002</v>
      </c>
      <c r="P966" s="159">
        <v>14184585.949999999</v>
      </c>
      <c r="Q966" s="159">
        <v>6882788</v>
      </c>
      <c r="R966" s="159">
        <v>7301797.9500000002</v>
      </c>
      <c r="S966" s="159">
        <v>1445762.88</v>
      </c>
      <c r="T966" s="159">
        <v>32500</v>
      </c>
      <c r="U966" s="159">
        <v>23167911.75</v>
      </c>
      <c r="V966" s="159">
        <v>20050347.899999999</v>
      </c>
      <c r="W966" s="159">
        <v>8990450.6899999995</v>
      </c>
      <c r="X966" s="159">
        <v>103216.69</v>
      </c>
      <c r="Y966" s="159">
        <v>3117563.85</v>
      </c>
      <c r="Z966" s="159">
        <v>3070631.95</v>
      </c>
      <c r="AA966" s="159">
        <v>1233700.96</v>
      </c>
      <c r="AB966" s="159">
        <v>1836930.9900000002</v>
      </c>
      <c r="AC966" s="159">
        <v>739700.96</v>
      </c>
      <c r="AD966" s="159">
        <v>739700.96</v>
      </c>
      <c r="AE966" s="159">
        <v>7717512.1799999997</v>
      </c>
      <c r="AF966" s="159">
        <v>311680.11</v>
      </c>
      <c r="AG966" s="159">
        <v>245801.79</v>
      </c>
      <c r="AH966" s="159">
        <v>228096.62</v>
      </c>
      <c r="AI966" s="159">
        <v>0</v>
      </c>
      <c r="AJ966" s="159">
        <v>0</v>
      </c>
    </row>
    <row r="967" spans="1:36">
      <c r="A967" s="153">
        <v>14</v>
      </c>
      <c r="B967" s="154">
        <v>2</v>
      </c>
      <c r="C967" s="154">
        <v>6</v>
      </c>
      <c r="D967" s="155">
        <v>2</v>
      </c>
      <c r="E967" s="155" t="s">
        <v>556</v>
      </c>
      <c r="F967" s="156" t="s">
        <v>4002</v>
      </c>
      <c r="G967" s="156" t="s">
        <v>556</v>
      </c>
      <c r="H967" s="156" t="s">
        <v>4008</v>
      </c>
      <c r="I967" s="155">
        <v>1402062</v>
      </c>
      <c r="J967" s="157" t="s">
        <v>1907</v>
      </c>
      <c r="K967" s="157"/>
      <c r="L967" s="155">
        <v>2022</v>
      </c>
      <c r="M967" s="158">
        <v>4255</v>
      </c>
      <c r="N967" s="159">
        <v>28452271.920000002</v>
      </c>
      <c r="O967" s="159">
        <v>24543385.32</v>
      </c>
      <c r="P967" s="159">
        <v>18206410.140000001</v>
      </c>
      <c r="Q967" s="159">
        <v>9554215</v>
      </c>
      <c r="R967" s="159">
        <v>8652195.1400000006</v>
      </c>
      <c r="S967" s="159">
        <v>3908886.6</v>
      </c>
      <c r="T967" s="159">
        <v>36089.730000000003</v>
      </c>
      <c r="U967" s="159">
        <v>25777876.449999999</v>
      </c>
      <c r="V967" s="159">
        <v>21533153.600000001</v>
      </c>
      <c r="W967" s="159">
        <v>8804393.4199999999</v>
      </c>
      <c r="X967" s="159">
        <v>117993</v>
      </c>
      <c r="Y967" s="159">
        <v>4244722.8499999996</v>
      </c>
      <c r="Z967" s="159">
        <v>6277852.1500000004</v>
      </c>
      <c r="AA967" s="159">
        <v>0</v>
      </c>
      <c r="AB967" s="159">
        <v>6277852.1500000004</v>
      </c>
      <c r="AC967" s="159">
        <v>592000</v>
      </c>
      <c r="AD967" s="159">
        <v>592000</v>
      </c>
      <c r="AE967" s="159">
        <v>9394000</v>
      </c>
      <c r="AF967" s="159">
        <v>3010231.72</v>
      </c>
      <c r="AG967" s="159">
        <v>161024.26</v>
      </c>
      <c r="AH967" s="159">
        <v>385661.07</v>
      </c>
      <c r="AI967" s="159">
        <v>0</v>
      </c>
      <c r="AJ967" s="159">
        <v>0</v>
      </c>
    </row>
    <row r="968" spans="1:36">
      <c r="A968" s="153">
        <v>14</v>
      </c>
      <c r="B968" s="154">
        <v>2</v>
      </c>
      <c r="C968" s="154">
        <v>7</v>
      </c>
      <c r="D968" s="155">
        <v>2</v>
      </c>
      <c r="E968" s="155" t="s">
        <v>556</v>
      </c>
      <c r="F968" s="156" t="s">
        <v>4002</v>
      </c>
      <c r="G968" s="156" t="s">
        <v>556</v>
      </c>
      <c r="H968" s="156" t="s">
        <v>4009</v>
      </c>
      <c r="I968" s="155">
        <v>1402072</v>
      </c>
      <c r="J968" s="157" t="s">
        <v>1906</v>
      </c>
      <c r="K968" s="157"/>
      <c r="L968" s="155">
        <v>2022</v>
      </c>
      <c r="M968" s="158">
        <v>5932</v>
      </c>
      <c r="N968" s="159">
        <v>33690450.759999998</v>
      </c>
      <c r="O968" s="159">
        <v>30872443.350000001</v>
      </c>
      <c r="P968" s="159">
        <v>18844841.640000001</v>
      </c>
      <c r="Q968" s="159">
        <v>7551461</v>
      </c>
      <c r="R968" s="159">
        <v>11293380.640000001</v>
      </c>
      <c r="S968" s="159">
        <v>2818007.41</v>
      </c>
      <c r="T968" s="159">
        <v>62511.03</v>
      </c>
      <c r="U968" s="159">
        <v>34619713.710000001</v>
      </c>
      <c r="V968" s="159">
        <v>27350191.359999999</v>
      </c>
      <c r="W968" s="159">
        <v>9975002.5199999996</v>
      </c>
      <c r="X968" s="159">
        <v>60528.49</v>
      </c>
      <c r="Y968" s="159">
        <v>7269522.3499999996</v>
      </c>
      <c r="Z968" s="159">
        <v>5310643.5199999996</v>
      </c>
      <c r="AA968" s="159">
        <v>0</v>
      </c>
      <c r="AB968" s="159">
        <v>5310643.5199999996</v>
      </c>
      <c r="AC968" s="159">
        <v>800000</v>
      </c>
      <c r="AD968" s="159">
        <v>800000</v>
      </c>
      <c r="AE968" s="159">
        <v>3745474.45</v>
      </c>
      <c r="AF968" s="159">
        <v>3522251.99</v>
      </c>
      <c r="AG968" s="159">
        <v>34996</v>
      </c>
      <c r="AH968" s="159">
        <v>356522.7</v>
      </c>
      <c r="AI968" s="159">
        <v>0</v>
      </c>
      <c r="AJ968" s="159">
        <v>0</v>
      </c>
    </row>
    <row r="969" spans="1:36">
      <c r="A969" s="153">
        <v>14</v>
      </c>
      <c r="B969" s="154">
        <v>2</v>
      </c>
      <c r="C969" s="154">
        <v>8</v>
      </c>
      <c r="D969" s="155">
        <v>2</v>
      </c>
      <c r="E969" s="155" t="s">
        <v>556</v>
      </c>
      <c r="F969" s="156" t="s">
        <v>4002</v>
      </c>
      <c r="G969" s="156" t="s">
        <v>556</v>
      </c>
      <c r="H969" s="156" t="s">
        <v>4010</v>
      </c>
      <c r="I969" s="155">
        <v>1402082</v>
      </c>
      <c r="J969" s="157" t="s">
        <v>1905</v>
      </c>
      <c r="K969" s="157"/>
      <c r="L969" s="155">
        <v>2022</v>
      </c>
      <c r="M969" s="158">
        <v>4902</v>
      </c>
      <c r="N969" s="159">
        <v>33457449.789999999</v>
      </c>
      <c r="O969" s="159">
        <v>29083497.890000001</v>
      </c>
      <c r="P969" s="159">
        <v>17544741.93</v>
      </c>
      <c r="Q969" s="159">
        <v>7321427</v>
      </c>
      <c r="R969" s="159">
        <v>10223314.93</v>
      </c>
      <c r="S969" s="159">
        <v>4373951.9000000004</v>
      </c>
      <c r="T969" s="159">
        <v>247757.29</v>
      </c>
      <c r="U969" s="159">
        <v>32441431.09</v>
      </c>
      <c r="V969" s="159">
        <v>25378536.329999998</v>
      </c>
      <c r="W969" s="159">
        <v>9700949.7799999993</v>
      </c>
      <c r="X969" s="159">
        <v>110144.12</v>
      </c>
      <c r="Y969" s="159">
        <v>7062894.7599999998</v>
      </c>
      <c r="Z969" s="159">
        <v>6448291.2800000003</v>
      </c>
      <c r="AA969" s="159">
        <v>0</v>
      </c>
      <c r="AB969" s="159">
        <v>6448291.2800000003</v>
      </c>
      <c r="AC969" s="159">
        <v>666523.27</v>
      </c>
      <c r="AD969" s="159">
        <v>666523.27</v>
      </c>
      <c r="AE969" s="159">
        <v>4174864</v>
      </c>
      <c r="AF969" s="159">
        <v>3704961.56</v>
      </c>
      <c r="AG969" s="159">
        <v>0</v>
      </c>
      <c r="AH969" s="159">
        <v>42149.9</v>
      </c>
      <c r="AI969" s="159">
        <v>0</v>
      </c>
      <c r="AJ969" s="159">
        <v>0</v>
      </c>
    </row>
    <row r="970" spans="1:36">
      <c r="A970" s="153">
        <v>14</v>
      </c>
      <c r="B970" s="154">
        <v>2</v>
      </c>
      <c r="C970" s="154">
        <v>9</v>
      </c>
      <c r="D970" s="155">
        <v>2</v>
      </c>
      <c r="E970" s="155" t="s">
        <v>556</v>
      </c>
      <c r="F970" s="156" t="s">
        <v>4002</v>
      </c>
      <c r="G970" s="156" t="s">
        <v>556</v>
      </c>
      <c r="H970" s="156" t="s">
        <v>4011</v>
      </c>
      <c r="I970" s="155">
        <v>1402092</v>
      </c>
      <c r="J970" s="157" t="s">
        <v>1904</v>
      </c>
      <c r="K970" s="157"/>
      <c r="L970" s="155">
        <v>2022</v>
      </c>
      <c r="M970" s="158">
        <v>7634</v>
      </c>
      <c r="N970" s="159">
        <v>45657589.939999998</v>
      </c>
      <c r="O970" s="159">
        <v>40999364.479999997</v>
      </c>
      <c r="P970" s="159">
        <v>26899382.390000001</v>
      </c>
      <c r="Q970" s="159">
        <v>13032833</v>
      </c>
      <c r="R970" s="159">
        <v>13866549.390000001</v>
      </c>
      <c r="S970" s="159">
        <v>4658225.46</v>
      </c>
      <c r="T970" s="159">
        <v>367648</v>
      </c>
      <c r="U970" s="159">
        <v>40871055.649999999</v>
      </c>
      <c r="V970" s="159">
        <v>35092082.82</v>
      </c>
      <c r="W970" s="159">
        <v>13451741.67</v>
      </c>
      <c r="X970" s="159">
        <v>65533.51</v>
      </c>
      <c r="Y970" s="159">
        <v>5778972.8300000001</v>
      </c>
      <c r="Z970" s="159">
        <v>4015434.76</v>
      </c>
      <c r="AA970" s="159">
        <v>0</v>
      </c>
      <c r="AB970" s="159">
        <v>4015434.76</v>
      </c>
      <c r="AC970" s="159">
        <v>656258.12</v>
      </c>
      <c r="AD970" s="159">
        <v>656258.12</v>
      </c>
      <c r="AE970" s="159">
        <v>2895620</v>
      </c>
      <c r="AF970" s="159">
        <v>5907281.6600000001</v>
      </c>
      <c r="AG970" s="159">
        <v>29693.96</v>
      </c>
      <c r="AH970" s="159">
        <v>33792.870000000003</v>
      </c>
      <c r="AI970" s="159">
        <v>0</v>
      </c>
      <c r="AJ970" s="159">
        <v>0</v>
      </c>
    </row>
    <row r="971" spans="1:36">
      <c r="A971" s="153">
        <v>14</v>
      </c>
      <c r="B971" s="154">
        <v>3</v>
      </c>
      <c r="C971" s="154">
        <v>1</v>
      </c>
      <c r="D971" s="155">
        <v>1</v>
      </c>
      <c r="E971" s="155" t="s">
        <v>556</v>
      </c>
      <c r="F971" s="156" t="s">
        <v>4012</v>
      </c>
      <c r="G971" s="156" t="s">
        <v>556</v>
      </c>
      <c r="H971" s="156" t="s">
        <v>4013</v>
      </c>
      <c r="I971" s="155">
        <v>1403011</v>
      </c>
      <c r="J971" s="157" t="s">
        <v>1902</v>
      </c>
      <c r="K971" s="157"/>
      <c r="L971" s="155">
        <v>2022</v>
      </c>
      <c r="M971" s="158">
        <v>17563</v>
      </c>
      <c r="N971" s="159">
        <v>107697760</v>
      </c>
      <c r="O971" s="159">
        <v>105365717.19</v>
      </c>
      <c r="P971" s="159">
        <v>55659544.68</v>
      </c>
      <c r="Q971" s="159">
        <v>22706469</v>
      </c>
      <c r="R971" s="159">
        <v>32953075.68</v>
      </c>
      <c r="S971" s="159">
        <v>2332042.81</v>
      </c>
      <c r="T971" s="159">
        <v>45677</v>
      </c>
      <c r="U971" s="159">
        <v>102763317.61</v>
      </c>
      <c r="V971" s="159">
        <v>97073340.909999996</v>
      </c>
      <c r="W971" s="159">
        <v>42442452.729999997</v>
      </c>
      <c r="X971" s="159">
        <v>405774.83</v>
      </c>
      <c r="Y971" s="159">
        <v>5689976.7000000002</v>
      </c>
      <c r="Z971" s="159">
        <v>4232520</v>
      </c>
      <c r="AA971" s="159">
        <v>4232520</v>
      </c>
      <c r="AB971" s="159">
        <v>0</v>
      </c>
      <c r="AC971" s="159">
        <v>5505499</v>
      </c>
      <c r="AD971" s="159">
        <v>1904396</v>
      </c>
      <c r="AE971" s="159">
        <v>29446852</v>
      </c>
      <c r="AF971" s="159">
        <v>8292376.2800000003</v>
      </c>
      <c r="AG971" s="159">
        <v>199571.6</v>
      </c>
      <c r="AH971" s="159">
        <v>193842.45</v>
      </c>
      <c r="AI971" s="159">
        <v>0</v>
      </c>
      <c r="AJ971" s="159">
        <v>0</v>
      </c>
    </row>
    <row r="972" spans="1:36">
      <c r="A972" s="153">
        <v>14</v>
      </c>
      <c r="B972" s="154">
        <v>3</v>
      </c>
      <c r="C972" s="154">
        <v>2</v>
      </c>
      <c r="D972" s="155">
        <v>1</v>
      </c>
      <c r="E972" s="155" t="s">
        <v>556</v>
      </c>
      <c r="F972" s="156" t="s">
        <v>4012</v>
      </c>
      <c r="G972" s="156" t="s">
        <v>556</v>
      </c>
      <c r="H972" s="156" t="s">
        <v>4014</v>
      </c>
      <c r="I972" s="155">
        <v>1403021</v>
      </c>
      <c r="J972" s="157" t="s">
        <v>1900</v>
      </c>
      <c r="K972" s="157"/>
      <c r="L972" s="155">
        <v>2022</v>
      </c>
      <c r="M972" s="158">
        <v>4786</v>
      </c>
      <c r="N972" s="159">
        <v>29038472.190000001</v>
      </c>
      <c r="O972" s="159">
        <v>27263865.190000001</v>
      </c>
      <c r="P972" s="159">
        <v>16843961.050000001</v>
      </c>
      <c r="Q972" s="159">
        <v>8281645</v>
      </c>
      <c r="R972" s="159">
        <v>8562316.0500000007</v>
      </c>
      <c r="S972" s="159">
        <v>1774607</v>
      </c>
      <c r="T972" s="159">
        <v>46864</v>
      </c>
      <c r="U972" s="159">
        <v>28091870.260000002</v>
      </c>
      <c r="V972" s="159">
        <v>26408065.300000001</v>
      </c>
      <c r="W972" s="159">
        <v>12248966.51</v>
      </c>
      <c r="X972" s="159">
        <v>89614.59</v>
      </c>
      <c r="Y972" s="159">
        <v>1683804.96</v>
      </c>
      <c r="Z972" s="159">
        <v>7205221.0499999998</v>
      </c>
      <c r="AA972" s="159">
        <v>918906</v>
      </c>
      <c r="AB972" s="159">
        <v>6286315.0499999998</v>
      </c>
      <c r="AC972" s="159">
        <v>918906</v>
      </c>
      <c r="AD972" s="159">
        <v>918906</v>
      </c>
      <c r="AE972" s="159">
        <v>6292918</v>
      </c>
      <c r="AF972" s="159">
        <v>855799.89</v>
      </c>
      <c r="AG972" s="159">
        <v>157500.56</v>
      </c>
      <c r="AH972" s="159">
        <v>128605.51</v>
      </c>
      <c r="AI972" s="159">
        <v>0</v>
      </c>
      <c r="AJ972" s="159">
        <v>0</v>
      </c>
    </row>
    <row r="973" spans="1:36">
      <c r="A973" s="153">
        <v>14</v>
      </c>
      <c r="B973" s="154">
        <v>3</v>
      </c>
      <c r="C973" s="154">
        <v>3</v>
      </c>
      <c r="D973" s="155">
        <v>2</v>
      </c>
      <c r="E973" s="155" t="s">
        <v>556</v>
      </c>
      <c r="F973" s="156" t="s">
        <v>4015</v>
      </c>
      <c r="G973" s="156" t="s">
        <v>556</v>
      </c>
      <c r="H973" s="156" t="s">
        <v>4016</v>
      </c>
      <c r="I973" s="155">
        <v>1403032</v>
      </c>
      <c r="J973" s="157" t="s">
        <v>1903</v>
      </c>
      <c r="K973" s="157"/>
      <c r="L973" s="155">
        <v>2022</v>
      </c>
      <c r="M973" s="158">
        <v>5216</v>
      </c>
      <c r="N973" s="159">
        <v>31725461.890000001</v>
      </c>
      <c r="O973" s="159">
        <v>28805661.030000001</v>
      </c>
      <c r="P973" s="159">
        <v>20416207.34</v>
      </c>
      <c r="Q973" s="159">
        <v>10332707</v>
      </c>
      <c r="R973" s="159">
        <v>10083500.34</v>
      </c>
      <c r="S973" s="159">
        <v>2919800.86</v>
      </c>
      <c r="T973" s="159">
        <v>602600</v>
      </c>
      <c r="U973" s="159">
        <v>29512487.989999998</v>
      </c>
      <c r="V973" s="159">
        <v>24773995.510000002</v>
      </c>
      <c r="W973" s="159">
        <v>10325004.67</v>
      </c>
      <c r="X973" s="159">
        <v>163667.96</v>
      </c>
      <c r="Y973" s="159">
        <v>4738492.4800000004</v>
      </c>
      <c r="Z973" s="159">
        <v>3715196.11</v>
      </c>
      <c r="AA973" s="159">
        <v>0</v>
      </c>
      <c r="AB973" s="159">
        <v>3715196.11</v>
      </c>
      <c r="AC973" s="159">
        <v>4321027.8499999996</v>
      </c>
      <c r="AD973" s="159">
        <v>1300030.75</v>
      </c>
      <c r="AE973" s="159">
        <v>14325267.460000001</v>
      </c>
      <c r="AF973" s="159">
        <v>4031665.52</v>
      </c>
      <c r="AG973" s="159">
        <v>0</v>
      </c>
      <c r="AH973" s="159">
        <v>123363.54</v>
      </c>
      <c r="AI973" s="159">
        <v>0</v>
      </c>
      <c r="AJ973" s="159">
        <v>0</v>
      </c>
    </row>
    <row r="974" spans="1:36">
      <c r="A974" s="153">
        <v>14</v>
      </c>
      <c r="B974" s="154">
        <v>3</v>
      </c>
      <c r="C974" s="154">
        <v>4</v>
      </c>
      <c r="D974" s="155">
        <v>2</v>
      </c>
      <c r="E974" s="155" t="s">
        <v>556</v>
      </c>
      <c r="F974" s="156" t="s">
        <v>4015</v>
      </c>
      <c r="G974" s="156" t="s">
        <v>556</v>
      </c>
      <c r="H974" s="156" t="s">
        <v>4017</v>
      </c>
      <c r="I974" s="155">
        <v>1403042</v>
      </c>
      <c r="J974" s="157" t="s">
        <v>1902</v>
      </c>
      <c r="K974" s="157"/>
      <c r="L974" s="155">
        <v>2022</v>
      </c>
      <c r="M974" s="158">
        <v>13365</v>
      </c>
      <c r="N974" s="159">
        <v>79982317.25</v>
      </c>
      <c r="O974" s="159">
        <v>75132748</v>
      </c>
      <c r="P974" s="159">
        <v>44899972.93</v>
      </c>
      <c r="Q974" s="159">
        <v>18414809</v>
      </c>
      <c r="R974" s="159">
        <v>26485163.93</v>
      </c>
      <c r="S974" s="159">
        <v>4849569.25</v>
      </c>
      <c r="T974" s="159">
        <v>605863</v>
      </c>
      <c r="U974" s="159">
        <v>71314110.430000007</v>
      </c>
      <c r="V974" s="159">
        <v>64934763.979999997</v>
      </c>
      <c r="W974" s="159">
        <v>24786840.829999998</v>
      </c>
      <c r="X974" s="159">
        <v>144785.23000000001</v>
      </c>
      <c r="Y974" s="159">
        <v>6379346.4500000002</v>
      </c>
      <c r="Z974" s="159">
        <v>10121269.630000001</v>
      </c>
      <c r="AA974" s="159">
        <v>702719.61</v>
      </c>
      <c r="AB974" s="159">
        <v>9418550.0200000014</v>
      </c>
      <c r="AC974" s="159">
        <v>1430000</v>
      </c>
      <c r="AD974" s="159">
        <v>1430000</v>
      </c>
      <c r="AE974" s="159">
        <v>8902719.6099999994</v>
      </c>
      <c r="AF974" s="159">
        <v>10197984.02</v>
      </c>
      <c r="AG974" s="159">
        <v>186236.65</v>
      </c>
      <c r="AH974" s="159">
        <v>418602.28</v>
      </c>
      <c r="AI974" s="159">
        <v>0</v>
      </c>
      <c r="AJ974" s="159">
        <v>0</v>
      </c>
    </row>
    <row r="975" spans="1:36">
      <c r="A975" s="153">
        <v>14</v>
      </c>
      <c r="B975" s="154">
        <v>3</v>
      </c>
      <c r="C975" s="154">
        <v>5</v>
      </c>
      <c r="D975" s="155">
        <v>2</v>
      </c>
      <c r="E975" s="155" t="s">
        <v>556</v>
      </c>
      <c r="F975" s="156" t="s">
        <v>4015</v>
      </c>
      <c r="G975" s="156" t="s">
        <v>556</v>
      </c>
      <c r="H975" s="156" t="s">
        <v>4018</v>
      </c>
      <c r="I975" s="155">
        <v>1403052</v>
      </c>
      <c r="J975" s="157" t="s">
        <v>1901</v>
      </c>
      <c r="K975" s="157"/>
      <c r="L975" s="155">
        <v>2022</v>
      </c>
      <c r="M975" s="158">
        <v>6572</v>
      </c>
      <c r="N975" s="159">
        <v>39797211.369999997</v>
      </c>
      <c r="O975" s="159">
        <v>36602524.939999998</v>
      </c>
      <c r="P975" s="159">
        <v>26857531.449999999</v>
      </c>
      <c r="Q975" s="159">
        <v>12972702</v>
      </c>
      <c r="R975" s="159">
        <v>13884829.449999999</v>
      </c>
      <c r="S975" s="159">
        <v>3194686.43</v>
      </c>
      <c r="T975" s="159">
        <v>160000</v>
      </c>
      <c r="U975" s="159">
        <v>39017716.780000001</v>
      </c>
      <c r="V975" s="159">
        <v>32144925.640000001</v>
      </c>
      <c r="W975" s="159">
        <v>12352819.289999999</v>
      </c>
      <c r="X975" s="159">
        <v>115893.54</v>
      </c>
      <c r="Y975" s="159">
        <v>6872791.1399999997</v>
      </c>
      <c r="Z975" s="159">
        <v>12852242.140000001</v>
      </c>
      <c r="AA975" s="159">
        <v>4219120.3</v>
      </c>
      <c r="AB975" s="159">
        <v>8633121.8399999999</v>
      </c>
      <c r="AC975" s="159">
        <v>819858</v>
      </c>
      <c r="AD975" s="159">
        <v>819858</v>
      </c>
      <c r="AE975" s="159">
        <v>9834280.9199999999</v>
      </c>
      <c r="AF975" s="159">
        <v>4457599.3</v>
      </c>
      <c r="AG975" s="159">
        <v>0</v>
      </c>
      <c r="AH975" s="159">
        <v>124526.66</v>
      </c>
      <c r="AI975" s="159">
        <v>0</v>
      </c>
      <c r="AJ975" s="159">
        <v>0</v>
      </c>
    </row>
    <row r="976" spans="1:36">
      <c r="A976" s="153">
        <v>14</v>
      </c>
      <c r="B976" s="154">
        <v>3</v>
      </c>
      <c r="C976" s="154">
        <v>6</v>
      </c>
      <c r="D976" s="155">
        <v>2</v>
      </c>
      <c r="E976" s="155" t="s">
        <v>556</v>
      </c>
      <c r="F976" s="156" t="s">
        <v>4015</v>
      </c>
      <c r="G976" s="156" t="s">
        <v>556</v>
      </c>
      <c r="H976" s="156" t="s">
        <v>4019</v>
      </c>
      <c r="I976" s="155">
        <v>1403062</v>
      </c>
      <c r="J976" s="157" t="s">
        <v>1900</v>
      </c>
      <c r="K976" s="157"/>
      <c r="L976" s="155">
        <v>2022</v>
      </c>
      <c r="M976" s="158">
        <v>5442</v>
      </c>
      <c r="N976" s="159">
        <v>35386405.450000003</v>
      </c>
      <c r="O976" s="159">
        <v>30069324.210000001</v>
      </c>
      <c r="P976" s="159">
        <v>22408609.75</v>
      </c>
      <c r="Q976" s="159">
        <v>11309514</v>
      </c>
      <c r="R976" s="159">
        <v>11099095.75</v>
      </c>
      <c r="S976" s="159">
        <v>5317081.24</v>
      </c>
      <c r="T976" s="159">
        <v>0</v>
      </c>
      <c r="U976" s="159">
        <v>32631645.649999999</v>
      </c>
      <c r="V976" s="159">
        <v>28039752.629999999</v>
      </c>
      <c r="W976" s="159">
        <v>11864079.68</v>
      </c>
      <c r="X976" s="159">
        <v>37372.089999999997</v>
      </c>
      <c r="Y976" s="159">
        <v>4591893.0199999996</v>
      </c>
      <c r="Z976" s="159">
        <v>4464482.84</v>
      </c>
      <c r="AA976" s="159">
        <v>700000</v>
      </c>
      <c r="AB976" s="159">
        <v>3764482.84</v>
      </c>
      <c r="AC976" s="159">
        <v>645694.21</v>
      </c>
      <c r="AD976" s="159">
        <v>645694.21</v>
      </c>
      <c r="AE976" s="159">
        <v>3327776</v>
      </c>
      <c r="AF976" s="159">
        <v>2029571.58</v>
      </c>
      <c r="AG976" s="159">
        <v>218669.48</v>
      </c>
      <c r="AH976" s="159">
        <v>354256.05</v>
      </c>
      <c r="AI976" s="159">
        <v>0</v>
      </c>
      <c r="AJ976" s="159">
        <v>0</v>
      </c>
    </row>
    <row r="977" spans="1:36">
      <c r="A977" s="153">
        <v>14</v>
      </c>
      <c r="B977" s="154">
        <v>3</v>
      </c>
      <c r="C977" s="154">
        <v>7</v>
      </c>
      <c r="D977" s="155">
        <v>2</v>
      </c>
      <c r="E977" s="155" t="s">
        <v>556</v>
      </c>
      <c r="F977" s="156" t="s">
        <v>4015</v>
      </c>
      <c r="G977" s="156" t="s">
        <v>556</v>
      </c>
      <c r="H977" s="156" t="s">
        <v>4020</v>
      </c>
      <c r="I977" s="155">
        <v>1403072</v>
      </c>
      <c r="J977" s="157" t="s">
        <v>1899</v>
      </c>
      <c r="K977" s="157"/>
      <c r="L977" s="155">
        <v>2022</v>
      </c>
      <c r="M977" s="158">
        <v>6850</v>
      </c>
      <c r="N977" s="159">
        <v>45358432.340000004</v>
      </c>
      <c r="O977" s="159">
        <v>36253452.229999997</v>
      </c>
      <c r="P977" s="159">
        <v>25007811.189999998</v>
      </c>
      <c r="Q977" s="159">
        <v>13296432</v>
      </c>
      <c r="R977" s="159">
        <v>11711379.189999999</v>
      </c>
      <c r="S977" s="159">
        <v>9104980.1099999994</v>
      </c>
      <c r="T977" s="159">
        <v>429105</v>
      </c>
      <c r="U977" s="159">
        <v>43041763.880000003</v>
      </c>
      <c r="V977" s="159">
        <v>32829209.149999999</v>
      </c>
      <c r="W977" s="159">
        <v>14424203.470000001</v>
      </c>
      <c r="X977" s="159">
        <v>74033.09</v>
      </c>
      <c r="Y977" s="159">
        <v>10212554.73</v>
      </c>
      <c r="Z977" s="159">
        <v>5822155.5700000003</v>
      </c>
      <c r="AA977" s="159">
        <v>2007617</v>
      </c>
      <c r="AB977" s="159">
        <v>3814538.5700000003</v>
      </c>
      <c r="AC977" s="159">
        <v>563250</v>
      </c>
      <c r="AD977" s="159">
        <v>563250</v>
      </c>
      <c r="AE977" s="159">
        <v>5960917</v>
      </c>
      <c r="AF977" s="159">
        <v>3424243.08</v>
      </c>
      <c r="AG977" s="159">
        <v>0</v>
      </c>
      <c r="AH977" s="159">
        <v>0</v>
      </c>
      <c r="AI977" s="159">
        <v>0</v>
      </c>
      <c r="AJ977" s="159">
        <v>0</v>
      </c>
    </row>
    <row r="978" spans="1:36">
      <c r="A978" s="153">
        <v>14</v>
      </c>
      <c r="B978" s="154">
        <v>3</v>
      </c>
      <c r="C978" s="154">
        <v>8</v>
      </c>
      <c r="D978" s="155">
        <v>2</v>
      </c>
      <c r="E978" s="155" t="s">
        <v>556</v>
      </c>
      <c r="F978" s="156" t="s">
        <v>4015</v>
      </c>
      <c r="G978" s="156" t="s">
        <v>556</v>
      </c>
      <c r="H978" s="156" t="s">
        <v>4021</v>
      </c>
      <c r="I978" s="155">
        <v>1403082</v>
      </c>
      <c r="J978" s="157" t="s">
        <v>1898</v>
      </c>
      <c r="K978" s="157"/>
      <c r="L978" s="155">
        <v>2022</v>
      </c>
      <c r="M978" s="158">
        <v>4799</v>
      </c>
      <c r="N978" s="159">
        <v>29365025.390000001</v>
      </c>
      <c r="O978" s="159">
        <v>27094346.07</v>
      </c>
      <c r="P978" s="159">
        <v>19164618.449999999</v>
      </c>
      <c r="Q978" s="159">
        <v>9391693</v>
      </c>
      <c r="R978" s="159">
        <v>9772925.4499999993</v>
      </c>
      <c r="S978" s="159">
        <v>2270679.3199999998</v>
      </c>
      <c r="T978" s="159">
        <v>3535</v>
      </c>
      <c r="U978" s="159">
        <v>28461517.149999999</v>
      </c>
      <c r="V978" s="159">
        <v>25234468.27</v>
      </c>
      <c r="W978" s="159">
        <v>9933793.2100000009</v>
      </c>
      <c r="X978" s="159">
        <v>201491.37</v>
      </c>
      <c r="Y978" s="159">
        <v>3227048.88</v>
      </c>
      <c r="Z978" s="159">
        <v>5797594.6900000004</v>
      </c>
      <c r="AA978" s="159">
        <v>2323155.67</v>
      </c>
      <c r="AB978" s="159">
        <v>3474439.0200000005</v>
      </c>
      <c r="AC978" s="159">
        <v>2230155.67</v>
      </c>
      <c r="AD978" s="159">
        <v>2230155.67</v>
      </c>
      <c r="AE978" s="159">
        <v>14833077.689999999</v>
      </c>
      <c r="AF978" s="159">
        <v>1859877.8</v>
      </c>
      <c r="AG978" s="159">
        <v>639259.42000000004</v>
      </c>
      <c r="AH978" s="159">
        <v>460537.08</v>
      </c>
      <c r="AI978" s="159">
        <v>0</v>
      </c>
      <c r="AJ978" s="159">
        <v>0</v>
      </c>
    </row>
    <row r="979" spans="1:36">
      <c r="A979" s="153">
        <v>14</v>
      </c>
      <c r="B979" s="154">
        <v>3</v>
      </c>
      <c r="C979" s="154">
        <v>9</v>
      </c>
      <c r="D979" s="155">
        <v>2</v>
      </c>
      <c r="E979" s="155" t="s">
        <v>556</v>
      </c>
      <c r="F979" s="156" t="s">
        <v>4015</v>
      </c>
      <c r="G979" s="156" t="s">
        <v>556</v>
      </c>
      <c r="H979" s="156" t="s">
        <v>4022</v>
      </c>
      <c r="I979" s="155">
        <v>1403092</v>
      </c>
      <c r="J979" s="157" t="s">
        <v>1897</v>
      </c>
      <c r="K979" s="157"/>
      <c r="L979" s="155">
        <v>2022</v>
      </c>
      <c r="M979" s="158">
        <v>4135</v>
      </c>
      <c r="N979" s="159">
        <v>27475334.260000002</v>
      </c>
      <c r="O979" s="159">
        <v>23794664.890000001</v>
      </c>
      <c r="P979" s="159">
        <v>18062932.289999999</v>
      </c>
      <c r="Q979" s="159">
        <v>8561001</v>
      </c>
      <c r="R979" s="159">
        <v>9501931.2899999991</v>
      </c>
      <c r="S979" s="159">
        <v>3680669.37</v>
      </c>
      <c r="T979" s="159">
        <v>0</v>
      </c>
      <c r="U979" s="159">
        <v>26074761.41</v>
      </c>
      <c r="V979" s="159">
        <v>22225435.09</v>
      </c>
      <c r="W979" s="159">
        <v>8892269.4299999997</v>
      </c>
      <c r="X979" s="159">
        <v>64637.31</v>
      </c>
      <c r="Y979" s="159">
        <v>3849326.32</v>
      </c>
      <c r="Z979" s="159">
        <v>4465977.84</v>
      </c>
      <c r="AA979" s="159">
        <v>2900000</v>
      </c>
      <c r="AB979" s="159">
        <v>1565977.8399999999</v>
      </c>
      <c r="AC979" s="159">
        <v>1000000</v>
      </c>
      <c r="AD979" s="159">
        <v>1000000</v>
      </c>
      <c r="AE979" s="159">
        <v>8700000</v>
      </c>
      <c r="AF979" s="159">
        <v>1569229.8</v>
      </c>
      <c r="AG979" s="159">
        <v>501232.84</v>
      </c>
      <c r="AH979" s="159">
        <v>414565.11</v>
      </c>
      <c r="AI979" s="159">
        <v>0</v>
      </c>
      <c r="AJ979" s="159">
        <v>0</v>
      </c>
    </row>
    <row r="980" spans="1:36">
      <c r="A980" s="153">
        <v>14</v>
      </c>
      <c r="B980" s="154">
        <v>3</v>
      </c>
      <c r="C980" s="154">
        <v>10</v>
      </c>
      <c r="D980" s="155">
        <v>3</v>
      </c>
      <c r="E980" s="155" t="s">
        <v>556</v>
      </c>
      <c r="F980" s="156" t="s">
        <v>4023</v>
      </c>
      <c r="G980" s="156" t="s">
        <v>556</v>
      </c>
      <c r="H980" s="156" t="s">
        <v>4024</v>
      </c>
      <c r="I980" s="155">
        <v>1403103</v>
      </c>
      <c r="J980" s="157" t="s">
        <v>1896</v>
      </c>
      <c r="K980" s="157"/>
      <c r="L980" s="155">
        <v>2022</v>
      </c>
      <c r="M980" s="158">
        <v>10915</v>
      </c>
      <c r="N980" s="159">
        <v>70593163.549999997</v>
      </c>
      <c r="O980" s="159">
        <v>59791373.950000003</v>
      </c>
      <c r="P980" s="159">
        <v>36860931.340000004</v>
      </c>
      <c r="Q980" s="159">
        <v>15999187</v>
      </c>
      <c r="R980" s="159">
        <v>20861744.34</v>
      </c>
      <c r="S980" s="159">
        <v>10801789.6</v>
      </c>
      <c r="T980" s="159">
        <v>25240.83</v>
      </c>
      <c r="U980" s="159">
        <v>69685274.719999999</v>
      </c>
      <c r="V980" s="159">
        <v>52055588.619999997</v>
      </c>
      <c r="W980" s="159">
        <v>20639910.010000002</v>
      </c>
      <c r="X980" s="159">
        <v>362841.91</v>
      </c>
      <c r="Y980" s="159">
        <v>17629686.100000001</v>
      </c>
      <c r="Z980" s="159">
        <v>10700371.18</v>
      </c>
      <c r="AA980" s="159">
        <v>2248000</v>
      </c>
      <c r="AB980" s="159">
        <v>8452371.1799999997</v>
      </c>
      <c r="AC980" s="159">
        <v>2248421.04</v>
      </c>
      <c r="AD980" s="159">
        <v>2248421.04</v>
      </c>
      <c r="AE980" s="159">
        <v>20975315.780000001</v>
      </c>
      <c r="AF980" s="159">
        <v>7735785.3300000001</v>
      </c>
      <c r="AG980" s="159">
        <v>310889.18</v>
      </c>
      <c r="AH980" s="159">
        <v>535589.43000000005</v>
      </c>
      <c r="AI980" s="159">
        <v>0</v>
      </c>
      <c r="AJ980" s="159">
        <v>0</v>
      </c>
    </row>
    <row r="981" spans="1:36">
      <c r="A981" s="153">
        <v>14</v>
      </c>
      <c r="B981" s="154">
        <v>3</v>
      </c>
      <c r="C981" s="154">
        <v>11</v>
      </c>
      <c r="D981" s="155">
        <v>2</v>
      </c>
      <c r="E981" s="155" t="s">
        <v>556</v>
      </c>
      <c r="F981" s="156" t="s">
        <v>4015</v>
      </c>
      <c r="G981" s="156" t="s">
        <v>556</v>
      </c>
      <c r="H981" s="156" t="s">
        <v>4025</v>
      </c>
      <c r="I981" s="155">
        <v>1403112</v>
      </c>
      <c r="J981" s="157" t="s">
        <v>1895</v>
      </c>
      <c r="K981" s="157"/>
      <c r="L981" s="155">
        <v>2022</v>
      </c>
      <c r="M981" s="158">
        <v>8164</v>
      </c>
      <c r="N981" s="159">
        <v>51867762.68</v>
      </c>
      <c r="O981" s="159">
        <v>46257420.509999998</v>
      </c>
      <c r="P981" s="159">
        <v>30020839.310000002</v>
      </c>
      <c r="Q981" s="159">
        <v>14498216</v>
      </c>
      <c r="R981" s="159">
        <v>15522623.310000001</v>
      </c>
      <c r="S981" s="159">
        <v>5610342.1699999999</v>
      </c>
      <c r="T981" s="159">
        <v>204840.08</v>
      </c>
      <c r="U981" s="159">
        <v>50106543.090000004</v>
      </c>
      <c r="V981" s="159">
        <v>41618019.310000002</v>
      </c>
      <c r="W981" s="159">
        <v>17411461.66</v>
      </c>
      <c r="X981" s="159">
        <v>21882.47</v>
      </c>
      <c r="Y981" s="159">
        <v>8488523.7799999993</v>
      </c>
      <c r="Z981" s="159">
        <v>4583707.66</v>
      </c>
      <c r="AA981" s="159">
        <v>2193181</v>
      </c>
      <c r="AB981" s="159">
        <v>2390526.66</v>
      </c>
      <c r="AC981" s="159">
        <v>1026472</v>
      </c>
      <c r="AD981" s="159">
        <v>1026472</v>
      </c>
      <c r="AE981" s="159">
        <v>3949498</v>
      </c>
      <c r="AF981" s="159">
        <v>4639401.2</v>
      </c>
      <c r="AG981" s="159">
        <v>0</v>
      </c>
      <c r="AH981" s="159">
        <v>0</v>
      </c>
      <c r="AI981" s="159">
        <v>0</v>
      </c>
      <c r="AJ981" s="159">
        <v>0</v>
      </c>
    </row>
    <row r="982" spans="1:36">
      <c r="A982" s="153">
        <v>14</v>
      </c>
      <c r="B982" s="154">
        <v>3</v>
      </c>
      <c r="C982" s="154">
        <v>12</v>
      </c>
      <c r="D982" s="155">
        <v>2</v>
      </c>
      <c r="E982" s="155" t="s">
        <v>556</v>
      </c>
      <c r="F982" s="156" t="s">
        <v>4015</v>
      </c>
      <c r="G982" s="156" t="s">
        <v>556</v>
      </c>
      <c r="H982" s="156" t="s">
        <v>4026</v>
      </c>
      <c r="I982" s="155">
        <v>1403122</v>
      </c>
      <c r="J982" s="157" t="s">
        <v>1894</v>
      </c>
      <c r="K982" s="157"/>
      <c r="L982" s="155">
        <v>2022</v>
      </c>
      <c r="M982" s="158">
        <v>7201</v>
      </c>
      <c r="N982" s="159">
        <v>44831684.210000001</v>
      </c>
      <c r="O982" s="159">
        <v>38095363.799999997</v>
      </c>
      <c r="P982" s="159">
        <v>28086542.649999999</v>
      </c>
      <c r="Q982" s="159">
        <v>14758795</v>
      </c>
      <c r="R982" s="159">
        <v>13327747.65</v>
      </c>
      <c r="S982" s="159">
        <v>6736320.4100000001</v>
      </c>
      <c r="T982" s="159">
        <v>347084</v>
      </c>
      <c r="U982" s="159">
        <v>41416153.990000002</v>
      </c>
      <c r="V982" s="159">
        <v>32710661.59</v>
      </c>
      <c r="W982" s="159">
        <v>13049825.52</v>
      </c>
      <c r="X982" s="159">
        <v>7390</v>
      </c>
      <c r="Y982" s="159">
        <v>8705492.4000000004</v>
      </c>
      <c r="Z982" s="159">
        <v>6919565.0199999996</v>
      </c>
      <c r="AA982" s="159">
        <v>0</v>
      </c>
      <c r="AB982" s="159">
        <v>6919565.0199999996</v>
      </c>
      <c r="AC982" s="159">
        <v>120000</v>
      </c>
      <c r="AD982" s="159">
        <v>120000</v>
      </c>
      <c r="AE982" s="159">
        <v>420000</v>
      </c>
      <c r="AF982" s="159">
        <v>5384702.21</v>
      </c>
      <c r="AG982" s="159">
        <v>0</v>
      </c>
      <c r="AH982" s="159">
        <v>33044.019999999997</v>
      </c>
      <c r="AI982" s="159">
        <v>0</v>
      </c>
      <c r="AJ982" s="159">
        <v>0</v>
      </c>
    </row>
    <row r="983" spans="1:36">
      <c r="A983" s="153">
        <v>14</v>
      </c>
      <c r="B983" s="154">
        <v>3</v>
      </c>
      <c r="C983" s="154">
        <v>13</v>
      </c>
      <c r="D983" s="155">
        <v>2</v>
      </c>
      <c r="E983" s="155" t="s">
        <v>556</v>
      </c>
      <c r="F983" s="156" t="s">
        <v>4015</v>
      </c>
      <c r="G983" s="156" t="s">
        <v>556</v>
      </c>
      <c r="H983" s="156" t="s">
        <v>4027</v>
      </c>
      <c r="I983" s="155">
        <v>1403132</v>
      </c>
      <c r="J983" s="157" t="s">
        <v>1893</v>
      </c>
      <c r="K983" s="157"/>
      <c r="L983" s="155">
        <v>2022</v>
      </c>
      <c r="M983" s="158">
        <v>5241</v>
      </c>
      <c r="N983" s="159">
        <v>31006187.140000001</v>
      </c>
      <c r="O983" s="159">
        <v>27494448.609999999</v>
      </c>
      <c r="P983" s="159">
        <v>17209184.390000001</v>
      </c>
      <c r="Q983" s="159">
        <v>8298250</v>
      </c>
      <c r="R983" s="159">
        <v>8910934.3900000006</v>
      </c>
      <c r="S983" s="159">
        <v>3511738.53</v>
      </c>
      <c r="T983" s="159">
        <v>448021.73</v>
      </c>
      <c r="U983" s="159">
        <v>27762039.809999999</v>
      </c>
      <c r="V983" s="159">
        <v>25127072.02</v>
      </c>
      <c r="W983" s="159">
        <v>11021800.460000001</v>
      </c>
      <c r="X983" s="159">
        <v>0</v>
      </c>
      <c r="Y983" s="159">
        <v>2634967.79</v>
      </c>
      <c r="Z983" s="159">
        <v>3252791.19</v>
      </c>
      <c r="AA983" s="159">
        <v>0</v>
      </c>
      <c r="AB983" s="159">
        <v>3252791.19</v>
      </c>
      <c r="AC983" s="159">
        <v>0</v>
      </c>
      <c r="AD983" s="159">
        <v>0</v>
      </c>
      <c r="AE983" s="159">
        <v>0</v>
      </c>
      <c r="AF983" s="159">
        <v>2367376.59</v>
      </c>
      <c r="AG983" s="159">
        <v>0</v>
      </c>
      <c r="AH983" s="159">
        <v>0</v>
      </c>
      <c r="AI983" s="159">
        <v>0</v>
      </c>
      <c r="AJ983" s="159">
        <v>0</v>
      </c>
    </row>
    <row r="984" spans="1:36">
      <c r="A984" s="153">
        <v>14</v>
      </c>
      <c r="B984" s="154">
        <v>3</v>
      </c>
      <c r="C984" s="154">
        <v>14</v>
      </c>
      <c r="D984" s="155">
        <v>3</v>
      </c>
      <c r="E984" s="155" t="s">
        <v>556</v>
      </c>
      <c r="F984" s="156" t="s">
        <v>4023</v>
      </c>
      <c r="G984" s="156" t="s">
        <v>556</v>
      </c>
      <c r="H984" s="156" t="s">
        <v>4028</v>
      </c>
      <c r="I984" s="155">
        <v>1403143</v>
      </c>
      <c r="J984" s="157" t="s">
        <v>1892</v>
      </c>
      <c r="K984" s="157"/>
      <c r="L984" s="155">
        <v>2022</v>
      </c>
      <c r="M984" s="158">
        <v>8151</v>
      </c>
      <c r="N984" s="159">
        <v>48405765.369999997</v>
      </c>
      <c r="O984" s="159">
        <v>45145582.549999997</v>
      </c>
      <c r="P984" s="159">
        <v>31476675.52</v>
      </c>
      <c r="Q984" s="159">
        <v>15635702</v>
      </c>
      <c r="R984" s="159">
        <v>15840973.52</v>
      </c>
      <c r="S984" s="159">
        <v>3260182.82</v>
      </c>
      <c r="T984" s="159">
        <v>1127530.52</v>
      </c>
      <c r="U984" s="159">
        <v>43803338.630000003</v>
      </c>
      <c r="V984" s="159">
        <v>40286892.039999999</v>
      </c>
      <c r="W984" s="159">
        <v>16444282.529999999</v>
      </c>
      <c r="X984" s="159">
        <v>73963.3</v>
      </c>
      <c r="Y984" s="159">
        <v>3516446.59</v>
      </c>
      <c r="Z984" s="159">
        <v>4412033.49</v>
      </c>
      <c r="AA984" s="159">
        <v>0</v>
      </c>
      <c r="AB984" s="159">
        <v>4412033.49</v>
      </c>
      <c r="AC984" s="159">
        <v>1130000</v>
      </c>
      <c r="AD984" s="159">
        <v>1130000</v>
      </c>
      <c r="AE984" s="159">
        <v>6210000</v>
      </c>
      <c r="AF984" s="159">
        <v>4858690.51</v>
      </c>
      <c r="AG984" s="159">
        <v>30027.71</v>
      </c>
      <c r="AH984" s="159">
        <v>71502.710000000006</v>
      </c>
      <c r="AI984" s="159">
        <v>0</v>
      </c>
      <c r="AJ984" s="159">
        <v>0</v>
      </c>
    </row>
    <row r="985" spans="1:36">
      <c r="A985" s="153">
        <v>14</v>
      </c>
      <c r="B985" s="154">
        <v>4</v>
      </c>
      <c r="C985" s="154">
        <v>1</v>
      </c>
      <c r="D985" s="155">
        <v>1</v>
      </c>
      <c r="E985" s="155" t="s">
        <v>556</v>
      </c>
      <c r="F985" s="156" t="s">
        <v>4029</v>
      </c>
      <c r="G985" s="156" t="s">
        <v>556</v>
      </c>
      <c r="H985" s="156" t="s">
        <v>4030</v>
      </c>
      <c r="I985" s="155">
        <v>1404011</v>
      </c>
      <c r="J985" s="157" t="s">
        <v>1891</v>
      </c>
      <c r="K985" s="157"/>
      <c r="L985" s="155">
        <v>2022</v>
      </c>
      <c r="M985" s="158">
        <v>18265</v>
      </c>
      <c r="N985" s="159">
        <v>98382680.590000004</v>
      </c>
      <c r="O985" s="159">
        <v>91160233.120000005</v>
      </c>
      <c r="P985" s="159">
        <v>45554366.32</v>
      </c>
      <c r="Q985" s="159">
        <v>19522584</v>
      </c>
      <c r="R985" s="159">
        <v>26031782.32</v>
      </c>
      <c r="S985" s="159">
        <v>7222447.4699999997</v>
      </c>
      <c r="T985" s="159">
        <v>497454.82</v>
      </c>
      <c r="U985" s="159">
        <v>92242398.290000007</v>
      </c>
      <c r="V985" s="159">
        <v>82093276.450000003</v>
      </c>
      <c r="W985" s="159">
        <v>37060569.740000002</v>
      </c>
      <c r="X985" s="159">
        <v>183342.78</v>
      </c>
      <c r="Y985" s="159">
        <v>10149121.84</v>
      </c>
      <c r="Z985" s="159">
        <v>8447012.4700000007</v>
      </c>
      <c r="AA985" s="159">
        <v>1002499</v>
      </c>
      <c r="AB985" s="159">
        <v>7444513.4700000007</v>
      </c>
      <c r="AC985" s="159">
        <v>1692040</v>
      </c>
      <c r="AD985" s="159">
        <v>1692040</v>
      </c>
      <c r="AE985" s="159">
        <v>13895708.51</v>
      </c>
      <c r="AF985" s="159">
        <v>9066956.6699999999</v>
      </c>
      <c r="AG985" s="159">
        <v>252576.13</v>
      </c>
      <c r="AH985" s="159">
        <v>273533.71999999997</v>
      </c>
      <c r="AI985" s="159">
        <v>0</v>
      </c>
      <c r="AJ985" s="159">
        <v>0</v>
      </c>
    </row>
    <row r="986" spans="1:36">
      <c r="A986" s="153">
        <v>14</v>
      </c>
      <c r="B986" s="154">
        <v>4</v>
      </c>
      <c r="C986" s="154">
        <v>2</v>
      </c>
      <c r="D986" s="155">
        <v>2</v>
      </c>
      <c r="E986" s="155" t="s">
        <v>556</v>
      </c>
      <c r="F986" s="156" t="s">
        <v>4031</v>
      </c>
      <c r="G986" s="156" t="s">
        <v>556</v>
      </c>
      <c r="H986" s="156" t="s">
        <v>4032</v>
      </c>
      <c r="I986" s="155">
        <v>1404022</v>
      </c>
      <c r="J986" s="157" t="s">
        <v>1891</v>
      </c>
      <c r="K986" s="157"/>
      <c r="L986" s="155">
        <v>2022</v>
      </c>
      <c r="M986" s="158">
        <v>11947</v>
      </c>
      <c r="N986" s="159">
        <v>73564509.310000002</v>
      </c>
      <c r="O986" s="159">
        <v>63055173.359999999</v>
      </c>
      <c r="P986" s="159">
        <v>43706407.5</v>
      </c>
      <c r="Q986" s="159">
        <v>22111821</v>
      </c>
      <c r="R986" s="159">
        <v>21594586.5</v>
      </c>
      <c r="S986" s="159">
        <v>10509335.949999999</v>
      </c>
      <c r="T986" s="159">
        <v>3072000.5</v>
      </c>
      <c r="U986" s="159">
        <v>63722239</v>
      </c>
      <c r="V986" s="159">
        <v>56171698.700000003</v>
      </c>
      <c r="W986" s="159">
        <v>22914854.530000001</v>
      </c>
      <c r="X986" s="159">
        <v>24840.17</v>
      </c>
      <c r="Y986" s="159">
        <v>7550540.2999999998</v>
      </c>
      <c r="Z986" s="159">
        <v>3288495.05</v>
      </c>
      <c r="AA986" s="159">
        <v>0</v>
      </c>
      <c r="AB986" s="159">
        <v>3288495.05</v>
      </c>
      <c r="AC986" s="159">
        <v>480000</v>
      </c>
      <c r="AD986" s="159">
        <v>480000</v>
      </c>
      <c r="AE986" s="159">
        <v>1275000</v>
      </c>
      <c r="AF986" s="159">
        <v>6883474.6600000001</v>
      </c>
      <c r="AG986" s="159">
        <v>0</v>
      </c>
      <c r="AH986" s="159">
        <v>57416.12</v>
      </c>
      <c r="AI986" s="159">
        <v>0</v>
      </c>
      <c r="AJ986" s="159">
        <v>0</v>
      </c>
    </row>
    <row r="987" spans="1:36">
      <c r="A987" s="153">
        <v>14</v>
      </c>
      <c r="B987" s="154">
        <v>4</v>
      </c>
      <c r="C987" s="154">
        <v>3</v>
      </c>
      <c r="D987" s="155">
        <v>2</v>
      </c>
      <c r="E987" s="155" t="s">
        <v>556</v>
      </c>
      <c r="F987" s="156" t="s">
        <v>4031</v>
      </c>
      <c r="G987" s="156" t="s">
        <v>556</v>
      </c>
      <c r="H987" s="156" t="s">
        <v>4033</v>
      </c>
      <c r="I987" s="155">
        <v>1404032</v>
      </c>
      <c r="J987" s="157" t="s">
        <v>1890</v>
      </c>
      <c r="K987" s="157"/>
      <c r="L987" s="155">
        <v>2022</v>
      </c>
      <c r="M987" s="158">
        <v>3406</v>
      </c>
      <c r="N987" s="159">
        <v>18638617.789999999</v>
      </c>
      <c r="O987" s="159">
        <v>16733134.08</v>
      </c>
      <c r="P987" s="159">
        <v>11710626.33</v>
      </c>
      <c r="Q987" s="159">
        <v>5929177</v>
      </c>
      <c r="R987" s="159">
        <v>5781449.3300000001</v>
      </c>
      <c r="S987" s="159">
        <v>1905483.71</v>
      </c>
      <c r="T987" s="159">
        <v>25969.71</v>
      </c>
      <c r="U987" s="159">
        <v>17261193.960000001</v>
      </c>
      <c r="V987" s="159">
        <v>15657419.369999999</v>
      </c>
      <c r="W987" s="159">
        <v>5961701.0700000003</v>
      </c>
      <c r="X987" s="159">
        <v>17185.39</v>
      </c>
      <c r="Y987" s="159">
        <v>1603774.59</v>
      </c>
      <c r="Z987" s="159">
        <v>1452453.79</v>
      </c>
      <c r="AA987" s="159">
        <v>0</v>
      </c>
      <c r="AB987" s="159">
        <v>1452453.79</v>
      </c>
      <c r="AC987" s="159">
        <v>2154514</v>
      </c>
      <c r="AD987" s="159">
        <v>500000</v>
      </c>
      <c r="AE987" s="159">
        <v>1700000</v>
      </c>
      <c r="AF987" s="159">
        <v>1075714.71</v>
      </c>
      <c r="AG987" s="159">
        <v>0</v>
      </c>
      <c r="AH987" s="159">
        <v>0</v>
      </c>
      <c r="AI987" s="159">
        <v>0</v>
      </c>
      <c r="AJ987" s="159">
        <v>0</v>
      </c>
    </row>
    <row r="988" spans="1:36">
      <c r="A988" s="153">
        <v>14</v>
      </c>
      <c r="B988" s="154">
        <v>4</v>
      </c>
      <c r="C988" s="154">
        <v>4</v>
      </c>
      <c r="D988" s="155">
        <v>3</v>
      </c>
      <c r="E988" s="155" t="s">
        <v>556</v>
      </c>
      <c r="F988" s="156" t="s">
        <v>4034</v>
      </c>
      <c r="G988" s="156" t="s">
        <v>556</v>
      </c>
      <c r="H988" s="156" t="s">
        <v>4035</v>
      </c>
      <c r="I988" s="155">
        <v>1404043</v>
      </c>
      <c r="J988" s="157" t="s">
        <v>1889</v>
      </c>
      <c r="K988" s="157"/>
      <c r="L988" s="155">
        <v>2022</v>
      </c>
      <c r="M988" s="158">
        <v>5939</v>
      </c>
      <c r="N988" s="159">
        <v>33242188.670000002</v>
      </c>
      <c r="O988" s="159">
        <v>29929654.82</v>
      </c>
      <c r="P988" s="159">
        <v>18858786.829999998</v>
      </c>
      <c r="Q988" s="159">
        <v>8484842</v>
      </c>
      <c r="R988" s="159">
        <v>10373944.83</v>
      </c>
      <c r="S988" s="159">
        <v>3312533.85</v>
      </c>
      <c r="T988" s="159">
        <v>0</v>
      </c>
      <c r="U988" s="159">
        <v>29879097.829999998</v>
      </c>
      <c r="V988" s="159">
        <v>27678365.41</v>
      </c>
      <c r="W988" s="159">
        <v>9406166.7899999991</v>
      </c>
      <c r="X988" s="159">
        <v>30141.13</v>
      </c>
      <c r="Y988" s="159">
        <v>2200732.42</v>
      </c>
      <c r="Z988" s="159">
        <v>4039715.44</v>
      </c>
      <c r="AA988" s="159">
        <v>1000000</v>
      </c>
      <c r="AB988" s="159">
        <v>3039715.44</v>
      </c>
      <c r="AC988" s="159">
        <v>4679992</v>
      </c>
      <c r="AD988" s="159">
        <v>1207437</v>
      </c>
      <c r="AE988" s="159">
        <v>4125779.28</v>
      </c>
      <c r="AF988" s="159">
        <v>2251289.41</v>
      </c>
      <c r="AG988" s="159">
        <v>4539.6000000000004</v>
      </c>
      <c r="AH988" s="159">
        <v>181051.98</v>
      </c>
      <c r="AI988" s="159">
        <v>0</v>
      </c>
      <c r="AJ988" s="159">
        <v>0</v>
      </c>
    </row>
    <row r="989" spans="1:36">
      <c r="A989" s="153">
        <v>14</v>
      </c>
      <c r="B989" s="154">
        <v>4</v>
      </c>
      <c r="C989" s="154">
        <v>5</v>
      </c>
      <c r="D989" s="155">
        <v>2</v>
      </c>
      <c r="E989" s="155" t="s">
        <v>556</v>
      </c>
      <c r="F989" s="156" t="s">
        <v>4031</v>
      </c>
      <c r="G989" s="156" t="s">
        <v>556</v>
      </c>
      <c r="H989" s="156" t="s">
        <v>4036</v>
      </c>
      <c r="I989" s="155">
        <v>1404052</v>
      </c>
      <c r="J989" s="157" t="s">
        <v>1888</v>
      </c>
      <c r="K989" s="157"/>
      <c r="L989" s="155">
        <v>2022</v>
      </c>
      <c r="M989" s="158">
        <v>4810</v>
      </c>
      <c r="N989" s="159">
        <v>30578570.149999999</v>
      </c>
      <c r="O989" s="159">
        <v>26591160.129999999</v>
      </c>
      <c r="P989" s="159">
        <v>19611870.960000001</v>
      </c>
      <c r="Q989" s="159">
        <v>9771006</v>
      </c>
      <c r="R989" s="159">
        <v>9840864.9600000009</v>
      </c>
      <c r="S989" s="159">
        <v>3987410.02</v>
      </c>
      <c r="T989" s="159">
        <v>273230</v>
      </c>
      <c r="U989" s="159">
        <v>26168979.02</v>
      </c>
      <c r="V989" s="159">
        <v>24913226.57</v>
      </c>
      <c r="W989" s="159">
        <v>9658239.1500000004</v>
      </c>
      <c r="X989" s="159">
        <v>62266.7</v>
      </c>
      <c r="Y989" s="159">
        <v>1255752.45</v>
      </c>
      <c r="Z989" s="159">
        <v>1555986.73</v>
      </c>
      <c r="AA989" s="159">
        <v>0</v>
      </c>
      <c r="AB989" s="159">
        <v>1555986.73</v>
      </c>
      <c r="AC989" s="159">
        <v>887906.7</v>
      </c>
      <c r="AD989" s="159">
        <v>887906.7</v>
      </c>
      <c r="AE989" s="159">
        <v>3320572.75</v>
      </c>
      <c r="AF989" s="159">
        <v>1677933.56</v>
      </c>
      <c r="AG989" s="159">
        <v>10000</v>
      </c>
      <c r="AH989" s="159">
        <v>20860.099999999999</v>
      </c>
      <c r="AI989" s="159">
        <v>0</v>
      </c>
      <c r="AJ989" s="159">
        <v>0</v>
      </c>
    </row>
    <row r="990" spans="1:36">
      <c r="A990" s="153">
        <v>14</v>
      </c>
      <c r="B990" s="154">
        <v>5</v>
      </c>
      <c r="C990" s="154">
        <v>1</v>
      </c>
      <c r="D990" s="155">
        <v>1</v>
      </c>
      <c r="E990" s="155" t="s">
        <v>556</v>
      </c>
      <c r="F990" s="156" t="s">
        <v>4037</v>
      </c>
      <c r="G990" s="156" t="s">
        <v>556</v>
      </c>
      <c r="H990" s="156" t="s">
        <v>4038</v>
      </c>
      <c r="I990" s="155">
        <v>1405011</v>
      </c>
      <c r="J990" s="157" t="s">
        <v>1887</v>
      </c>
      <c r="K990" s="157"/>
      <c r="L990" s="155">
        <v>2022</v>
      </c>
      <c r="M990" s="158">
        <v>16497</v>
      </c>
      <c r="N990" s="159">
        <v>110678441.33</v>
      </c>
      <c r="O990" s="159">
        <v>108984082.38</v>
      </c>
      <c r="P990" s="159">
        <v>48081332.310000002</v>
      </c>
      <c r="Q990" s="159">
        <v>20381819</v>
      </c>
      <c r="R990" s="159">
        <v>27699513.309999999</v>
      </c>
      <c r="S990" s="159">
        <v>1694358.95</v>
      </c>
      <c r="T990" s="159">
        <v>148636.32999999999</v>
      </c>
      <c r="U990" s="159">
        <v>97202471.769999996</v>
      </c>
      <c r="V990" s="159">
        <v>93714046.939999998</v>
      </c>
      <c r="W990" s="159">
        <v>31356522.780000001</v>
      </c>
      <c r="X990" s="159">
        <v>366385.86</v>
      </c>
      <c r="Y990" s="159">
        <v>3488424.83</v>
      </c>
      <c r="Z990" s="159">
        <v>10071496.09</v>
      </c>
      <c r="AA990" s="159">
        <v>3800000</v>
      </c>
      <c r="AB990" s="159">
        <v>6271496.0899999999</v>
      </c>
      <c r="AC990" s="159">
        <v>3660482.62</v>
      </c>
      <c r="AD990" s="159">
        <v>3660482.62</v>
      </c>
      <c r="AE990" s="159">
        <v>35046786.700000003</v>
      </c>
      <c r="AF990" s="159">
        <v>15270035.439999999</v>
      </c>
      <c r="AG990" s="159">
        <v>2489782.9500000002</v>
      </c>
      <c r="AH990" s="159">
        <v>2787695.08</v>
      </c>
      <c r="AI990" s="159">
        <v>0</v>
      </c>
      <c r="AJ990" s="159">
        <v>3354052.71</v>
      </c>
    </row>
    <row r="991" spans="1:36">
      <c r="A991" s="153">
        <v>14</v>
      </c>
      <c r="B991" s="154">
        <v>5</v>
      </c>
      <c r="C991" s="154">
        <v>2</v>
      </c>
      <c r="D991" s="155">
        <v>1</v>
      </c>
      <c r="E991" s="155" t="s">
        <v>556</v>
      </c>
      <c r="F991" s="156" t="s">
        <v>4037</v>
      </c>
      <c r="G991" s="156" t="s">
        <v>556</v>
      </c>
      <c r="H991" s="156" t="s">
        <v>4039</v>
      </c>
      <c r="I991" s="155">
        <v>1405021</v>
      </c>
      <c r="J991" s="157" t="s">
        <v>1886</v>
      </c>
      <c r="K991" s="157"/>
      <c r="L991" s="155">
        <v>2022</v>
      </c>
      <c r="M991" s="158">
        <v>3788</v>
      </c>
      <c r="N991" s="159">
        <v>42667427.25</v>
      </c>
      <c r="O991" s="159">
        <v>42173797.770000003</v>
      </c>
      <c r="P991" s="159">
        <v>17091366.379999999</v>
      </c>
      <c r="Q991" s="159">
        <v>8721360</v>
      </c>
      <c r="R991" s="159">
        <v>8370006.3799999999</v>
      </c>
      <c r="S991" s="159">
        <v>493629.48</v>
      </c>
      <c r="T991" s="159">
        <v>0</v>
      </c>
      <c r="U991" s="159">
        <v>37103909.130000003</v>
      </c>
      <c r="V991" s="159">
        <v>30058094.620000001</v>
      </c>
      <c r="W991" s="159">
        <v>10016734.300000001</v>
      </c>
      <c r="X991" s="159">
        <v>71262.33</v>
      </c>
      <c r="Y991" s="159">
        <v>7045814.5099999998</v>
      </c>
      <c r="Z991" s="159">
        <v>15335744.09</v>
      </c>
      <c r="AA991" s="159">
        <v>4800000</v>
      </c>
      <c r="AB991" s="159">
        <v>10535744.09</v>
      </c>
      <c r="AC991" s="159">
        <v>694566.04</v>
      </c>
      <c r="AD991" s="159">
        <v>694566.04</v>
      </c>
      <c r="AE991" s="159">
        <v>14332981.109999999</v>
      </c>
      <c r="AF991" s="159">
        <v>12115703.15</v>
      </c>
      <c r="AG991" s="159">
        <v>205859.72</v>
      </c>
      <c r="AH991" s="159">
        <v>490717.22</v>
      </c>
      <c r="AI991" s="159">
        <v>0</v>
      </c>
      <c r="AJ991" s="159">
        <v>0</v>
      </c>
    </row>
    <row r="992" spans="1:36">
      <c r="A992" s="153">
        <v>14</v>
      </c>
      <c r="B992" s="154">
        <v>5</v>
      </c>
      <c r="C992" s="154">
        <v>3</v>
      </c>
      <c r="D992" s="155">
        <v>2</v>
      </c>
      <c r="E992" s="155" t="s">
        <v>556</v>
      </c>
      <c r="F992" s="156" t="s">
        <v>4040</v>
      </c>
      <c r="G992" s="156" t="s">
        <v>556</v>
      </c>
      <c r="H992" s="156" t="s">
        <v>4041</v>
      </c>
      <c r="I992" s="155">
        <v>1405032</v>
      </c>
      <c r="J992" s="157" t="s">
        <v>820</v>
      </c>
      <c r="K992" s="157"/>
      <c r="L992" s="155">
        <v>2022</v>
      </c>
      <c r="M992" s="158">
        <v>5370</v>
      </c>
      <c r="N992" s="159">
        <v>36353548.229999997</v>
      </c>
      <c r="O992" s="159">
        <v>32314545.43</v>
      </c>
      <c r="P992" s="159">
        <v>17788951.259999998</v>
      </c>
      <c r="Q992" s="159">
        <v>7139919</v>
      </c>
      <c r="R992" s="159">
        <v>10649032.26</v>
      </c>
      <c r="S992" s="159">
        <v>4039002.8</v>
      </c>
      <c r="T992" s="159">
        <v>169852.21</v>
      </c>
      <c r="U992" s="159">
        <v>31111187.75</v>
      </c>
      <c r="V992" s="159">
        <v>30065490.329999998</v>
      </c>
      <c r="W992" s="159">
        <v>11988333.92</v>
      </c>
      <c r="X992" s="159">
        <v>25828.81</v>
      </c>
      <c r="Y992" s="159">
        <v>1045697.42</v>
      </c>
      <c r="Z992" s="159">
        <v>90882.83</v>
      </c>
      <c r="AA992" s="159">
        <v>0</v>
      </c>
      <c r="AB992" s="159">
        <v>90882.83</v>
      </c>
      <c r="AC992" s="159">
        <v>4410076</v>
      </c>
      <c r="AD992" s="159">
        <v>660000</v>
      </c>
      <c r="AE992" s="159">
        <v>2315000</v>
      </c>
      <c r="AF992" s="159">
        <v>2249055.1</v>
      </c>
      <c r="AG992" s="159">
        <v>0</v>
      </c>
      <c r="AH992" s="159">
        <v>0</v>
      </c>
      <c r="AI992" s="159">
        <v>0</v>
      </c>
      <c r="AJ992" s="159">
        <v>0</v>
      </c>
    </row>
    <row r="993" spans="1:36">
      <c r="A993" s="153">
        <v>14</v>
      </c>
      <c r="B993" s="154">
        <v>5</v>
      </c>
      <c r="C993" s="154">
        <v>4</v>
      </c>
      <c r="D993" s="155">
        <v>3</v>
      </c>
      <c r="E993" s="155" t="s">
        <v>556</v>
      </c>
      <c r="F993" s="156" t="s">
        <v>4042</v>
      </c>
      <c r="G993" s="156" t="s">
        <v>556</v>
      </c>
      <c r="H993" s="156" t="s">
        <v>4043</v>
      </c>
      <c r="I993" s="155">
        <v>1405043</v>
      </c>
      <c r="J993" s="157" t="s">
        <v>1885</v>
      </c>
      <c r="K993" s="157"/>
      <c r="L993" s="155">
        <v>2022</v>
      </c>
      <c r="M993" s="158">
        <v>50368</v>
      </c>
      <c r="N993" s="159">
        <v>406477893.56</v>
      </c>
      <c r="O993" s="159">
        <v>386323631.48000002</v>
      </c>
      <c r="P993" s="159">
        <v>162646647.29000002</v>
      </c>
      <c r="Q993" s="159">
        <v>66406200</v>
      </c>
      <c r="R993" s="159">
        <v>96240447.290000007</v>
      </c>
      <c r="S993" s="159">
        <v>20154262.079999998</v>
      </c>
      <c r="T993" s="159">
        <v>3825886.62</v>
      </c>
      <c r="U993" s="159">
        <v>422625501.76999998</v>
      </c>
      <c r="V993" s="159">
        <v>322553111.88</v>
      </c>
      <c r="W993" s="159">
        <v>89581342.030000001</v>
      </c>
      <c r="X993" s="159">
        <v>1354252.62</v>
      </c>
      <c r="Y993" s="159">
        <v>100072389.89</v>
      </c>
      <c r="Z993" s="159">
        <v>58904637.100000001</v>
      </c>
      <c r="AA993" s="159">
        <v>30300000</v>
      </c>
      <c r="AB993" s="159">
        <v>28604637.100000001</v>
      </c>
      <c r="AC993" s="159">
        <v>27171304</v>
      </c>
      <c r="AD993" s="159">
        <v>19104930</v>
      </c>
      <c r="AE993" s="159">
        <v>122126070.2</v>
      </c>
      <c r="AF993" s="159">
        <v>63770519.600000001</v>
      </c>
      <c r="AG993" s="159">
        <v>110024.92</v>
      </c>
      <c r="AH993" s="159">
        <v>152666.5</v>
      </c>
      <c r="AI993" s="159">
        <v>0</v>
      </c>
      <c r="AJ993" s="159">
        <v>0</v>
      </c>
    </row>
    <row r="994" spans="1:36">
      <c r="A994" s="153">
        <v>14</v>
      </c>
      <c r="B994" s="154">
        <v>5</v>
      </c>
      <c r="C994" s="154">
        <v>5</v>
      </c>
      <c r="D994" s="155">
        <v>2</v>
      </c>
      <c r="E994" s="155" t="s">
        <v>556</v>
      </c>
      <c r="F994" s="156" t="s">
        <v>4040</v>
      </c>
      <c r="G994" s="156" t="s">
        <v>556</v>
      </c>
      <c r="H994" s="156" t="s">
        <v>4044</v>
      </c>
      <c r="I994" s="155">
        <v>1405052</v>
      </c>
      <c r="J994" s="157" t="s">
        <v>1884</v>
      </c>
      <c r="K994" s="157"/>
      <c r="L994" s="155">
        <v>2022</v>
      </c>
      <c r="M994" s="158">
        <v>12760</v>
      </c>
      <c r="N994" s="159">
        <v>112370601.04000001</v>
      </c>
      <c r="O994" s="159">
        <v>105973620.28</v>
      </c>
      <c r="P994" s="159">
        <v>42742176.760000005</v>
      </c>
      <c r="Q994" s="159">
        <v>19089066</v>
      </c>
      <c r="R994" s="159">
        <v>23653110.760000002</v>
      </c>
      <c r="S994" s="159">
        <v>6396980.7599999998</v>
      </c>
      <c r="T994" s="159">
        <v>48726.6</v>
      </c>
      <c r="U994" s="159">
        <v>104686001.23999999</v>
      </c>
      <c r="V994" s="159">
        <v>87291804.640000001</v>
      </c>
      <c r="W994" s="159">
        <v>32425885.600000001</v>
      </c>
      <c r="X994" s="159">
        <v>642715.4</v>
      </c>
      <c r="Y994" s="159">
        <v>17394196.600000001</v>
      </c>
      <c r="Z994" s="159">
        <v>17079491.600000001</v>
      </c>
      <c r="AA994" s="159">
        <v>0</v>
      </c>
      <c r="AB994" s="159">
        <v>17079491.600000001</v>
      </c>
      <c r="AC994" s="159">
        <v>4929039</v>
      </c>
      <c r="AD994" s="159">
        <v>3700000</v>
      </c>
      <c r="AE994" s="159">
        <v>38100000</v>
      </c>
      <c r="AF994" s="159">
        <v>18681815.640000001</v>
      </c>
      <c r="AG994" s="159">
        <v>4196.62</v>
      </c>
      <c r="AH994" s="159">
        <v>5995.18</v>
      </c>
      <c r="AI994" s="159">
        <v>0</v>
      </c>
      <c r="AJ994" s="159">
        <v>0</v>
      </c>
    </row>
    <row r="995" spans="1:36">
      <c r="A995" s="153">
        <v>14</v>
      </c>
      <c r="B995" s="154">
        <v>5</v>
      </c>
      <c r="C995" s="154">
        <v>6</v>
      </c>
      <c r="D995" s="155">
        <v>2</v>
      </c>
      <c r="E995" s="155" t="s">
        <v>556</v>
      </c>
      <c r="F995" s="156" t="s">
        <v>4040</v>
      </c>
      <c r="G995" s="156" t="s">
        <v>556</v>
      </c>
      <c r="H995" s="156" t="s">
        <v>4045</v>
      </c>
      <c r="I995" s="155">
        <v>1405062</v>
      </c>
      <c r="J995" s="157" t="s">
        <v>1883</v>
      </c>
      <c r="K995" s="157"/>
      <c r="L995" s="155">
        <v>2022</v>
      </c>
      <c r="M995" s="158">
        <v>9337</v>
      </c>
      <c r="N995" s="159">
        <v>80923150.540000007</v>
      </c>
      <c r="O995" s="159">
        <v>73747076.989999995</v>
      </c>
      <c r="P995" s="159">
        <v>31736088.300000001</v>
      </c>
      <c r="Q995" s="159">
        <v>12051423</v>
      </c>
      <c r="R995" s="159">
        <v>19684665.300000001</v>
      </c>
      <c r="S995" s="159">
        <v>7176073.5499999998</v>
      </c>
      <c r="T995" s="159">
        <v>2027.47</v>
      </c>
      <c r="U995" s="159">
        <v>73429825.719999999</v>
      </c>
      <c r="V995" s="159">
        <v>61123474.869999997</v>
      </c>
      <c r="W995" s="159">
        <v>19368680.739999998</v>
      </c>
      <c r="X995" s="159">
        <v>259307.07</v>
      </c>
      <c r="Y995" s="159">
        <v>12306350.85</v>
      </c>
      <c r="Z995" s="159">
        <v>10444717.74</v>
      </c>
      <c r="AA995" s="159">
        <v>1400000</v>
      </c>
      <c r="AB995" s="159">
        <v>9044717.7400000002</v>
      </c>
      <c r="AC995" s="159">
        <v>3620352</v>
      </c>
      <c r="AD995" s="159">
        <v>2174122</v>
      </c>
      <c r="AE995" s="159">
        <v>21981973.539999999</v>
      </c>
      <c r="AF995" s="159">
        <v>12623602.119999999</v>
      </c>
      <c r="AG995" s="159">
        <v>124437.65</v>
      </c>
      <c r="AH995" s="159">
        <v>0</v>
      </c>
      <c r="AI995" s="159">
        <v>0</v>
      </c>
      <c r="AJ995" s="159">
        <v>0</v>
      </c>
    </row>
    <row r="996" spans="1:36">
      <c r="A996" s="153">
        <v>14</v>
      </c>
      <c r="B996" s="154">
        <v>6</v>
      </c>
      <c r="C996" s="154">
        <v>1</v>
      </c>
      <c r="D996" s="155">
        <v>2</v>
      </c>
      <c r="E996" s="155" t="s">
        <v>556</v>
      </c>
      <c r="F996" s="156" t="s">
        <v>4046</v>
      </c>
      <c r="G996" s="156" t="s">
        <v>556</v>
      </c>
      <c r="H996" s="156" t="s">
        <v>4047</v>
      </c>
      <c r="I996" s="155">
        <v>1406012</v>
      </c>
      <c r="J996" s="157" t="s">
        <v>1882</v>
      </c>
      <c r="K996" s="157"/>
      <c r="L996" s="155">
        <v>2022</v>
      </c>
      <c r="M996" s="158">
        <v>6418</v>
      </c>
      <c r="N996" s="159">
        <v>45033058.289999999</v>
      </c>
      <c r="O996" s="159">
        <v>42144719.390000001</v>
      </c>
      <c r="P996" s="159">
        <v>19570304.390000001</v>
      </c>
      <c r="Q996" s="159">
        <v>8752335</v>
      </c>
      <c r="R996" s="159">
        <v>10817969.390000001</v>
      </c>
      <c r="S996" s="159">
        <v>2888338.9</v>
      </c>
      <c r="T996" s="159">
        <v>5315.82</v>
      </c>
      <c r="U996" s="159">
        <v>40645859.789999999</v>
      </c>
      <c r="V996" s="159">
        <v>33888969.119999997</v>
      </c>
      <c r="W996" s="159">
        <v>15121022.76</v>
      </c>
      <c r="X996" s="159">
        <v>34219.629999999997</v>
      </c>
      <c r="Y996" s="159">
        <v>6756890.6699999999</v>
      </c>
      <c r="Z996" s="159">
        <v>10235427.310000001</v>
      </c>
      <c r="AA996" s="159">
        <v>1270975</v>
      </c>
      <c r="AB996" s="159">
        <v>8964452.3100000005</v>
      </c>
      <c r="AC996" s="159">
        <v>556175</v>
      </c>
      <c r="AD996" s="159">
        <v>490000</v>
      </c>
      <c r="AE996" s="159">
        <v>3127699</v>
      </c>
      <c r="AF996" s="159">
        <v>8255750.2699999996</v>
      </c>
      <c r="AG996" s="159">
        <v>64368</v>
      </c>
      <c r="AH996" s="159">
        <v>64368</v>
      </c>
      <c r="AI996" s="159">
        <v>0</v>
      </c>
      <c r="AJ996" s="159">
        <v>0</v>
      </c>
    </row>
    <row r="997" spans="1:36">
      <c r="A997" s="153">
        <v>14</v>
      </c>
      <c r="B997" s="154">
        <v>6</v>
      </c>
      <c r="C997" s="154">
        <v>2</v>
      </c>
      <c r="D997" s="155">
        <v>2</v>
      </c>
      <c r="E997" s="155" t="s">
        <v>556</v>
      </c>
      <c r="F997" s="156" t="s">
        <v>4046</v>
      </c>
      <c r="G997" s="156" t="s">
        <v>556</v>
      </c>
      <c r="H997" s="156" t="s">
        <v>4048</v>
      </c>
      <c r="I997" s="155">
        <v>1406022</v>
      </c>
      <c r="J997" s="157" t="s">
        <v>1881</v>
      </c>
      <c r="K997" s="157"/>
      <c r="L997" s="155">
        <v>2022</v>
      </c>
      <c r="M997" s="158">
        <v>7325</v>
      </c>
      <c r="N997" s="159">
        <v>43798483.140000001</v>
      </c>
      <c r="O997" s="159">
        <v>37148641.75</v>
      </c>
      <c r="P997" s="159">
        <v>22295526.810000002</v>
      </c>
      <c r="Q997" s="159">
        <v>10604930</v>
      </c>
      <c r="R997" s="159">
        <v>11690596.810000001</v>
      </c>
      <c r="S997" s="159">
        <v>6649841.3899999997</v>
      </c>
      <c r="T997" s="159">
        <v>0</v>
      </c>
      <c r="U997" s="159">
        <v>39963535.969999999</v>
      </c>
      <c r="V997" s="159">
        <v>35585915.509999998</v>
      </c>
      <c r="W997" s="159">
        <v>15412464.85</v>
      </c>
      <c r="X997" s="159">
        <v>70650.11</v>
      </c>
      <c r="Y997" s="159">
        <v>4377620.46</v>
      </c>
      <c r="Z997" s="159">
        <v>6409986.5499999998</v>
      </c>
      <c r="AA997" s="159">
        <v>1131546.24</v>
      </c>
      <c r="AB997" s="159">
        <v>5278440.3099999996</v>
      </c>
      <c r="AC997" s="159">
        <v>1131546.24</v>
      </c>
      <c r="AD997" s="159">
        <v>1131546.24</v>
      </c>
      <c r="AE997" s="159">
        <v>6427840.3899999997</v>
      </c>
      <c r="AF997" s="159">
        <v>1562726.24</v>
      </c>
      <c r="AG997" s="159">
        <v>0</v>
      </c>
      <c r="AH997" s="159">
        <v>0</v>
      </c>
      <c r="AI997" s="159">
        <v>0</v>
      </c>
      <c r="AJ997" s="159">
        <v>0</v>
      </c>
    </row>
    <row r="998" spans="1:36">
      <c r="A998" s="153">
        <v>14</v>
      </c>
      <c r="B998" s="154">
        <v>6</v>
      </c>
      <c r="C998" s="154">
        <v>3</v>
      </c>
      <c r="D998" s="155">
        <v>2</v>
      </c>
      <c r="E998" s="155" t="s">
        <v>556</v>
      </c>
      <c r="F998" s="156" t="s">
        <v>4046</v>
      </c>
      <c r="G998" s="156" t="s">
        <v>556</v>
      </c>
      <c r="H998" s="156" t="s">
        <v>4049</v>
      </c>
      <c r="I998" s="155">
        <v>1406032</v>
      </c>
      <c r="J998" s="157" t="s">
        <v>1880</v>
      </c>
      <c r="K998" s="157"/>
      <c r="L998" s="155">
        <v>2022</v>
      </c>
      <c r="M998" s="158">
        <v>9823</v>
      </c>
      <c r="N998" s="159">
        <v>60899748.82</v>
      </c>
      <c r="O998" s="159">
        <v>56474725.200000003</v>
      </c>
      <c r="P998" s="159">
        <v>36344700.299999997</v>
      </c>
      <c r="Q998" s="159">
        <v>17731282</v>
      </c>
      <c r="R998" s="159">
        <v>18613418.300000001</v>
      </c>
      <c r="S998" s="159">
        <v>4425023.62</v>
      </c>
      <c r="T998" s="159">
        <v>150971.6</v>
      </c>
      <c r="U998" s="159">
        <v>58910306.640000001</v>
      </c>
      <c r="V998" s="159">
        <v>52610382.490000002</v>
      </c>
      <c r="W998" s="159">
        <v>21426273.989999998</v>
      </c>
      <c r="X998" s="159">
        <v>101850.17</v>
      </c>
      <c r="Y998" s="159">
        <v>6299924.1500000004</v>
      </c>
      <c r="Z998" s="159">
        <v>3508053.3</v>
      </c>
      <c r="AA998" s="159">
        <v>0</v>
      </c>
      <c r="AB998" s="159">
        <v>3508053.3</v>
      </c>
      <c r="AC998" s="159">
        <v>1535800</v>
      </c>
      <c r="AD998" s="159">
        <v>1535800</v>
      </c>
      <c r="AE998" s="159">
        <v>5783120</v>
      </c>
      <c r="AF998" s="159">
        <v>3864342.71</v>
      </c>
      <c r="AG998" s="159">
        <v>15308.94</v>
      </c>
      <c r="AH998" s="159">
        <v>385757.46</v>
      </c>
      <c r="AI998" s="159">
        <v>0</v>
      </c>
      <c r="AJ998" s="159">
        <v>0</v>
      </c>
    </row>
    <row r="999" spans="1:36">
      <c r="A999" s="153">
        <v>14</v>
      </c>
      <c r="B999" s="154">
        <v>6</v>
      </c>
      <c r="C999" s="154">
        <v>4</v>
      </c>
      <c r="D999" s="155">
        <v>2</v>
      </c>
      <c r="E999" s="155" t="s">
        <v>556</v>
      </c>
      <c r="F999" s="156" t="s">
        <v>4046</v>
      </c>
      <c r="G999" s="156" t="s">
        <v>556</v>
      </c>
      <c r="H999" s="156" t="s">
        <v>4050</v>
      </c>
      <c r="I999" s="155">
        <v>1406042</v>
      </c>
      <c r="J999" s="157" t="s">
        <v>1879</v>
      </c>
      <c r="K999" s="157"/>
      <c r="L999" s="155">
        <v>2022</v>
      </c>
      <c r="M999" s="158">
        <v>2924</v>
      </c>
      <c r="N999" s="159">
        <v>20976720.350000001</v>
      </c>
      <c r="O999" s="159">
        <v>17135458.870000001</v>
      </c>
      <c r="P999" s="159">
        <v>12766332.449999999</v>
      </c>
      <c r="Q999" s="159">
        <v>7150857</v>
      </c>
      <c r="R999" s="159">
        <v>5615475.4500000002</v>
      </c>
      <c r="S999" s="159">
        <v>3841261.48</v>
      </c>
      <c r="T999" s="159">
        <v>81225.14</v>
      </c>
      <c r="U999" s="159">
        <v>18119671.649999999</v>
      </c>
      <c r="V999" s="159">
        <v>15684982.34</v>
      </c>
      <c r="W999" s="159">
        <v>7273081.4299999997</v>
      </c>
      <c r="X999" s="159">
        <v>28758.49</v>
      </c>
      <c r="Y999" s="159">
        <v>2434689.31</v>
      </c>
      <c r="Z999" s="159">
        <v>2489212.89</v>
      </c>
      <c r="AA999" s="159">
        <v>0</v>
      </c>
      <c r="AB999" s="159">
        <v>2489212.89</v>
      </c>
      <c r="AC999" s="159">
        <v>180000</v>
      </c>
      <c r="AD999" s="159">
        <v>180000</v>
      </c>
      <c r="AE999" s="159">
        <v>1460000</v>
      </c>
      <c r="AF999" s="159">
        <v>1450476.53</v>
      </c>
      <c r="AG999" s="159">
        <v>0</v>
      </c>
      <c r="AH999" s="159">
        <v>0</v>
      </c>
      <c r="AI999" s="159">
        <v>0</v>
      </c>
      <c r="AJ999" s="159">
        <v>0</v>
      </c>
    </row>
    <row r="1000" spans="1:36">
      <c r="A1000" s="153">
        <v>14</v>
      </c>
      <c r="B1000" s="154">
        <v>6</v>
      </c>
      <c r="C1000" s="154">
        <v>5</v>
      </c>
      <c r="D1000" s="155">
        <v>3</v>
      </c>
      <c r="E1000" s="155" t="s">
        <v>556</v>
      </c>
      <c r="F1000" s="156" t="s">
        <v>4051</v>
      </c>
      <c r="G1000" s="156" t="s">
        <v>556</v>
      </c>
      <c r="H1000" s="156" t="s">
        <v>4052</v>
      </c>
      <c r="I1000" s="155">
        <v>1406053</v>
      </c>
      <c r="J1000" s="157" t="s">
        <v>1878</v>
      </c>
      <c r="K1000" s="157"/>
      <c r="L1000" s="155">
        <v>2022</v>
      </c>
      <c r="M1000" s="158">
        <v>25840</v>
      </c>
      <c r="N1000" s="159">
        <v>160019713.30000001</v>
      </c>
      <c r="O1000" s="159">
        <v>152634519.16</v>
      </c>
      <c r="P1000" s="159">
        <v>74003084.979999989</v>
      </c>
      <c r="Q1000" s="159">
        <v>27937331</v>
      </c>
      <c r="R1000" s="159">
        <v>46065753.979999997</v>
      </c>
      <c r="S1000" s="159">
        <v>7385194.1399999997</v>
      </c>
      <c r="T1000" s="159">
        <v>2970956.12</v>
      </c>
      <c r="U1000" s="159">
        <v>145437665.81</v>
      </c>
      <c r="V1000" s="159">
        <v>132420346.72</v>
      </c>
      <c r="W1000" s="159">
        <v>47368303.890000001</v>
      </c>
      <c r="X1000" s="159">
        <v>181192.22</v>
      </c>
      <c r="Y1000" s="159">
        <v>13017319.09</v>
      </c>
      <c r="Z1000" s="159">
        <v>15231557.289999999</v>
      </c>
      <c r="AA1000" s="159">
        <v>690000</v>
      </c>
      <c r="AB1000" s="159">
        <v>14541557.289999999</v>
      </c>
      <c r="AC1000" s="159">
        <v>2615175.0699999998</v>
      </c>
      <c r="AD1000" s="159">
        <v>2615175.0699999998</v>
      </c>
      <c r="AE1000" s="159">
        <v>14034455.09</v>
      </c>
      <c r="AF1000" s="159">
        <v>20214172.440000001</v>
      </c>
      <c r="AG1000" s="159">
        <v>4400</v>
      </c>
      <c r="AH1000" s="159">
        <v>9799.56</v>
      </c>
      <c r="AI1000" s="159">
        <v>0</v>
      </c>
      <c r="AJ1000" s="159">
        <v>0</v>
      </c>
    </row>
    <row r="1001" spans="1:36">
      <c r="A1001" s="153">
        <v>14</v>
      </c>
      <c r="B1001" s="154">
        <v>6</v>
      </c>
      <c r="C1001" s="154">
        <v>6</v>
      </c>
      <c r="D1001" s="155">
        <v>2</v>
      </c>
      <c r="E1001" s="155" t="s">
        <v>556</v>
      </c>
      <c r="F1001" s="156" t="s">
        <v>4046</v>
      </c>
      <c r="G1001" s="156" t="s">
        <v>556</v>
      </c>
      <c r="H1001" s="156" t="s">
        <v>4053</v>
      </c>
      <c r="I1001" s="155">
        <v>1406062</v>
      </c>
      <c r="J1001" s="157" t="s">
        <v>1877</v>
      </c>
      <c r="K1001" s="157"/>
      <c r="L1001" s="155">
        <v>2022</v>
      </c>
      <c r="M1001" s="158">
        <v>5326</v>
      </c>
      <c r="N1001" s="159">
        <v>37362559.789999999</v>
      </c>
      <c r="O1001" s="159">
        <v>33042840.32</v>
      </c>
      <c r="P1001" s="159">
        <v>22316792.859999999</v>
      </c>
      <c r="Q1001" s="159">
        <v>10753101</v>
      </c>
      <c r="R1001" s="159">
        <v>11563691.859999999</v>
      </c>
      <c r="S1001" s="159">
        <v>4319719.47</v>
      </c>
      <c r="T1001" s="159">
        <v>7870</v>
      </c>
      <c r="U1001" s="159">
        <v>31454751.149999999</v>
      </c>
      <c r="V1001" s="159">
        <v>29245314.98</v>
      </c>
      <c r="W1001" s="159">
        <v>12186482.52</v>
      </c>
      <c r="X1001" s="159">
        <v>35891.83</v>
      </c>
      <c r="Y1001" s="159">
        <v>2209436.17</v>
      </c>
      <c r="Z1001" s="159">
        <v>2982694.13</v>
      </c>
      <c r="AA1001" s="159">
        <v>1000000</v>
      </c>
      <c r="AB1001" s="159">
        <v>1982694.13</v>
      </c>
      <c r="AC1001" s="159">
        <v>1234416</v>
      </c>
      <c r="AD1001" s="159">
        <v>1234416</v>
      </c>
      <c r="AE1001" s="159">
        <v>4214329</v>
      </c>
      <c r="AF1001" s="159">
        <v>3797525.34</v>
      </c>
      <c r="AG1001" s="159">
        <v>467044.72</v>
      </c>
      <c r="AH1001" s="159">
        <v>405902.08000000002</v>
      </c>
      <c r="AI1001" s="159">
        <v>0</v>
      </c>
      <c r="AJ1001" s="159">
        <v>0</v>
      </c>
    </row>
    <row r="1002" spans="1:36">
      <c r="A1002" s="153">
        <v>14</v>
      </c>
      <c r="B1002" s="154">
        <v>6</v>
      </c>
      <c r="C1002" s="154">
        <v>7</v>
      </c>
      <c r="D1002" s="155">
        <v>3</v>
      </c>
      <c r="E1002" s="155" t="s">
        <v>556</v>
      </c>
      <c r="F1002" s="156" t="s">
        <v>4051</v>
      </c>
      <c r="G1002" s="156" t="s">
        <v>556</v>
      </c>
      <c r="H1002" s="156" t="s">
        <v>4054</v>
      </c>
      <c r="I1002" s="155">
        <v>1406073</v>
      </c>
      <c r="J1002" s="157" t="s">
        <v>1876</v>
      </c>
      <c r="K1002" s="157"/>
      <c r="L1002" s="155">
        <v>2022</v>
      </c>
      <c r="M1002" s="158">
        <v>8519</v>
      </c>
      <c r="N1002" s="159">
        <v>50228003.899999999</v>
      </c>
      <c r="O1002" s="159">
        <v>46065429.780000001</v>
      </c>
      <c r="P1002" s="159">
        <v>25927706.59</v>
      </c>
      <c r="Q1002" s="159">
        <v>12492447</v>
      </c>
      <c r="R1002" s="159">
        <v>13435259.59</v>
      </c>
      <c r="S1002" s="159">
        <v>4162574.12</v>
      </c>
      <c r="T1002" s="159">
        <v>485307.18</v>
      </c>
      <c r="U1002" s="159">
        <v>43629040.009999998</v>
      </c>
      <c r="V1002" s="159">
        <v>38080703.280000001</v>
      </c>
      <c r="W1002" s="159">
        <v>15017327.119999999</v>
      </c>
      <c r="X1002" s="159">
        <v>90018.28</v>
      </c>
      <c r="Y1002" s="159">
        <v>5548336.7300000004</v>
      </c>
      <c r="Z1002" s="159">
        <v>6227585.0800000001</v>
      </c>
      <c r="AA1002" s="159">
        <v>0</v>
      </c>
      <c r="AB1002" s="159">
        <v>6227585.0800000001</v>
      </c>
      <c r="AC1002" s="159">
        <v>1531580.03</v>
      </c>
      <c r="AD1002" s="159">
        <v>1531580.03</v>
      </c>
      <c r="AE1002" s="159">
        <v>4715912.26</v>
      </c>
      <c r="AF1002" s="159">
        <v>7984726.5</v>
      </c>
      <c r="AG1002" s="159">
        <v>139486.9</v>
      </c>
      <c r="AH1002" s="159">
        <v>123288</v>
      </c>
      <c r="AI1002" s="159">
        <v>0</v>
      </c>
      <c r="AJ1002" s="159">
        <v>0</v>
      </c>
    </row>
    <row r="1003" spans="1:36">
      <c r="A1003" s="153">
        <v>14</v>
      </c>
      <c r="B1003" s="154">
        <v>6</v>
      </c>
      <c r="C1003" s="154">
        <v>8</v>
      </c>
      <c r="D1003" s="155">
        <v>3</v>
      </c>
      <c r="E1003" s="155" t="s">
        <v>556</v>
      </c>
      <c r="F1003" s="156" t="s">
        <v>4051</v>
      </c>
      <c r="G1003" s="156" t="s">
        <v>556</v>
      </c>
      <c r="H1003" s="156" t="s">
        <v>4055</v>
      </c>
      <c r="I1003" s="155">
        <v>1406083</v>
      </c>
      <c r="J1003" s="157" t="s">
        <v>1875</v>
      </c>
      <c r="K1003" s="157"/>
      <c r="L1003" s="155">
        <v>2022</v>
      </c>
      <c r="M1003" s="158">
        <v>7555</v>
      </c>
      <c r="N1003" s="159">
        <v>42979497.380000003</v>
      </c>
      <c r="O1003" s="159">
        <v>38484930.859999999</v>
      </c>
      <c r="P1003" s="159">
        <v>21023954.060000002</v>
      </c>
      <c r="Q1003" s="159">
        <v>9222267</v>
      </c>
      <c r="R1003" s="159">
        <v>11801687.060000001</v>
      </c>
      <c r="S1003" s="159">
        <v>4494566.5199999996</v>
      </c>
      <c r="T1003" s="159">
        <v>111422.53</v>
      </c>
      <c r="U1003" s="159">
        <v>40390790.469999999</v>
      </c>
      <c r="V1003" s="159">
        <v>36529766.920000002</v>
      </c>
      <c r="W1003" s="159">
        <v>14919312.5</v>
      </c>
      <c r="X1003" s="159">
        <v>127774.19</v>
      </c>
      <c r="Y1003" s="159">
        <v>3861023.55</v>
      </c>
      <c r="Z1003" s="159">
        <v>14746137.43</v>
      </c>
      <c r="AA1003" s="159">
        <v>0</v>
      </c>
      <c r="AB1003" s="159">
        <v>14746137.43</v>
      </c>
      <c r="AC1003" s="159">
        <v>664394.66</v>
      </c>
      <c r="AD1003" s="159">
        <v>664394.66</v>
      </c>
      <c r="AE1003" s="159">
        <v>10667921.210000001</v>
      </c>
      <c r="AF1003" s="159">
        <v>1955163.94</v>
      </c>
      <c r="AG1003" s="159">
        <v>0</v>
      </c>
      <c r="AH1003" s="159">
        <v>0</v>
      </c>
      <c r="AI1003" s="159">
        <v>0</v>
      </c>
      <c r="AJ1003" s="159">
        <v>0</v>
      </c>
    </row>
    <row r="1004" spans="1:36">
      <c r="A1004" s="153">
        <v>14</v>
      </c>
      <c r="B1004" s="154">
        <v>6</v>
      </c>
      <c r="C1004" s="154">
        <v>9</v>
      </c>
      <c r="D1004" s="155">
        <v>2</v>
      </c>
      <c r="E1004" s="155" t="s">
        <v>556</v>
      </c>
      <c r="F1004" s="156" t="s">
        <v>4046</v>
      </c>
      <c r="G1004" s="156" t="s">
        <v>556</v>
      </c>
      <c r="H1004" s="156" t="s">
        <v>4056</v>
      </c>
      <c r="I1004" s="155">
        <v>1406092</v>
      </c>
      <c r="J1004" s="157" t="s">
        <v>697</v>
      </c>
      <c r="K1004" s="157"/>
      <c r="L1004" s="155">
        <v>2022</v>
      </c>
      <c r="M1004" s="158">
        <v>4792</v>
      </c>
      <c r="N1004" s="159">
        <v>40865661.170000002</v>
      </c>
      <c r="O1004" s="159">
        <v>29213312.879999999</v>
      </c>
      <c r="P1004" s="159">
        <v>15928887.27</v>
      </c>
      <c r="Q1004" s="159">
        <v>6761224</v>
      </c>
      <c r="R1004" s="159">
        <v>9167663.2699999996</v>
      </c>
      <c r="S1004" s="159">
        <v>11652348.289999999</v>
      </c>
      <c r="T1004" s="159">
        <v>157174.32</v>
      </c>
      <c r="U1004" s="159">
        <v>32738279.800000001</v>
      </c>
      <c r="V1004" s="159">
        <v>24970211.52</v>
      </c>
      <c r="W1004" s="159">
        <v>9218282.0299999993</v>
      </c>
      <c r="X1004" s="159">
        <v>29417.53</v>
      </c>
      <c r="Y1004" s="159">
        <v>7768068.2800000003</v>
      </c>
      <c r="Z1004" s="159">
        <v>2368108.84</v>
      </c>
      <c r="AA1004" s="159">
        <v>0</v>
      </c>
      <c r="AB1004" s="159">
        <v>2368108.84</v>
      </c>
      <c r="AC1004" s="159">
        <v>8581516.7699999996</v>
      </c>
      <c r="AD1004" s="159">
        <v>292800</v>
      </c>
      <c r="AE1004" s="159">
        <v>3642400</v>
      </c>
      <c r="AF1004" s="159">
        <v>4243101.3600000003</v>
      </c>
      <c r="AG1004" s="159">
        <v>206588.85</v>
      </c>
      <c r="AH1004" s="159">
        <v>314697.03999999998</v>
      </c>
      <c r="AI1004" s="159">
        <v>0</v>
      </c>
      <c r="AJ1004" s="159">
        <v>0</v>
      </c>
    </row>
    <row r="1005" spans="1:36">
      <c r="A1005" s="153">
        <v>14</v>
      </c>
      <c r="B1005" s="154">
        <v>6</v>
      </c>
      <c r="C1005" s="154">
        <v>11</v>
      </c>
      <c r="D1005" s="155">
        <v>3</v>
      </c>
      <c r="E1005" s="155" t="s">
        <v>556</v>
      </c>
      <c r="F1005" s="156" t="s">
        <v>4051</v>
      </c>
      <c r="G1005" s="156" t="s">
        <v>556</v>
      </c>
      <c r="H1005" s="156" t="s">
        <v>4057</v>
      </c>
      <c r="I1005" s="155">
        <v>1406113</v>
      </c>
      <c r="J1005" s="157" t="s">
        <v>1874</v>
      </c>
      <c r="K1005" s="157"/>
      <c r="L1005" s="155">
        <v>2022</v>
      </c>
      <c r="M1005" s="158">
        <v>19140</v>
      </c>
      <c r="N1005" s="159">
        <v>109253334.58</v>
      </c>
      <c r="O1005" s="159">
        <v>102349526.86</v>
      </c>
      <c r="P1005" s="159">
        <v>54219083.420000002</v>
      </c>
      <c r="Q1005" s="159">
        <v>22213789</v>
      </c>
      <c r="R1005" s="159">
        <v>32005294.420000002</v>
      </c>
      <c r="S1005" s="159">
        <v>6903807.7199999997</v>
      </c>
      <c r="T1005" s="159">
        <v>977209.68</v>
      </c>
      <c r="U1005" s="159">
        <v>99735194.680000007</v>
      </c>
      <c r="V1005" s="159">
        <v>92911475.150000006</v>
      </c>
      <c r="W1005" s="159">
        <v>33954943.350000001</v>
      </c>
      <c r="X1005" s="159">
        <v>186833.97</v>
      </c>
      <c r="Y1005" s="159">
        <v>6823719.5300000003</v>
      </c>
      <c r="Z1005" s="159">
        <v>10169461.380000001</v>
      </c>
      <c r="AA1005" s="159">
        <v>1400000</v>
      </c>
      <c r="AB1005" s="159">
        <v>8769461.3800000008</v>
      </c>
      <c r="AC1005" s="159">
        <v>2614990.06</v>
      </c>
      <c r="AD1005" s="159">
        <v>2291309</v>
      </c>
      <c r="AE1005" s="159">
        <v>15343581.82</v>
      </c>
      <c r="AF1005" s="159">
        <v>9438051.7100000009</v>
      </c>
      <c r="AG1005" s="159">
        <v>0</v>
      </c>
      <c r="AH1005" s="159">
        <v>0</v>
      </c>
      <c r="AI1005" s="159">
        <v>0</v>
      </c>
      <c r="AJ1005" s="159">
        <v>0</v>
      </c>
    </row>
    <row r="1006" spans="1:36">
      <c r="A1006" s="153">
        <v>14</v>
      </c>
      <c r="B1006" s="154">
        <v>7</v>
      </c>
      <c r="C1006" s="154">
        <v>1</v>
      </c>
      <c r="D1006" s="155">
        <v>2</v>
      </c>
      <c r="E1006" s="155" t="s">
        <v>556</v>
      </c>
      <c r="F1006" s="156" t="s">
        <v>4058</v>
      </c>
      <c r="G1006" s="156" t="s">
        <v>556</v>
      </c>
      <c r="H1006" s="156" t="s">
        <v>4059</v>
      </c>
      <c r="I1006" s="155">
        <v>1407012</v>
      </c>
      <c r="J1006" s="157" t="s">
        <v>1873</v>
      </c>
      <c r="K1006" s="157"/>
      <c r="L1006" s="155">
        <v>2022</v>
      </c>
      <c r="M1006" s="158">
        <v>4997</v>
      </c>
      <c r="N1006" s="159">
        <v>27492325.260000002</v>
      </c>
      <c r="O1006" s="159">
        <v>23686835.960000001</v>
      </c>
      <c r="P1006" s="159">
        <v>13776981.48</v>
      </c>
      <c r="Q1006" s="159">
        <v>6642251</v>
      </c>
      <c r="R1006" s="159">
        <v>7134730.4800000004</v>
      </c>
      <c r="S1006" s="159">
        <v>3805489.3</v>
      </c>
      <c r="T1006" s="159">
        <v>100131.3</v>
      </c>
      <c r="U1006" s="159">
        <v>27056812.489999998</v>
      </c>
      <c r="V1006" s="159">
        <v>22223605.109999999</v>
      </c>
      <c r="W1006" s="159">
        <v>9939874.5099999998</v>
      </c>
      <c r="X1006" s="159">
        <v>195747.38</v>
      </c>
      <c r="Y1006" s="159">
        <v>4833207.38</v>
      </c>
      <c r="Z1006" s="159">
        <v>7630946.1200000001</v>
      </c>
      <c r="AA1006" s="159">
        <v>2300000</v>
      </c>
      <c r="AB1006" s="159">
        <v>5330946.12</v>
      </c>
      <c r="AC1006" s="159">
        <v>330000</v>
      </c>
      <c r="AD1006" s="159">
        <v>330000</v>
      </c>
      <c r="AE1006" s="159">
        <v>13109619.51</v>
      </c>
      <c r="AF1006" s="159">
        <v>1463230.85</v>
      </c>
      <c r="AG1006" s="159">
        <v>0</v>
      </c>
      <c r="AH1006" s="159">
        <v>97172.75</v>
      </c>
      <c r="AI1006" s="159">
        <v>0</v>
      </c>
      <c r="AJ1006" s="159">
        <v>0</v>
      </c>
    </row>
    <row r="1007" spans="1:36">
      <c r="A1007" s="153">
        <v>14</v>
      </c>
      <c r="B1007" s="154">
        <v>7</v>
      </c>
      <c r="C1007" s="154">
        <v>2</v>
      </c>
      <c r="D1007" s="155">
        <v>2</v>
      </c>
      <c r="E1007" s="155" t="s">
        <v>556</v>
      </c>
      <c r="F1007" s="156" t="s">
        <v>4058</v>
      </c>
      <c r="G1007" s="156" t="s">
        <v>556</v>
      </c>
      <c r="H1007" s="156" t="s">
        <v>4060</v>
      </c>
      <c r="I1007" s="155">
        <v>1407022</v>
      </c>
      <c r="J1007" s="157" t="s">
        <v>1872</v>
      </c>
      <c r="K1007" s="157"/>
      <c r="L1007" s="155">
        <v>2022</v>
      </c>
      <c r="M1007" s="158">
        <v>7034</v>
      </c>
      <c r="N1007" s="159">
        <v>42717536.969999999</v>
      </c>
      <c r="O1007" s="159">
        <v>36662470.170000002</v>
      </c>
      <c r="P1007" s="159">
        <v>26283900.300000001</v>
      </c>
      <c r="Q1007" s="159">
        <v>13669153</v>
      </c>
      <c r="R1007" s="159">
        <v>12614747.300000001</v>
      </c>
      <c r="S1007" s="159">
        <v>6055066.7999999998</v>
      </c>
      <c r="T1007" s="159">
        <v>55219.77</v>
      </c>
      <c r="U1007" s="159">
        <v>36703853.460000001</v>
      </c>
      <c r="V1007" s="159">
        <v>32597225.34</v>
      </c>
      <c r="W1007" s="159">
        <v>12793999.640000001</v>
      </c>
      <c r="X1007" s="159">
        <v>47289.96</v>
      </c>
      <c r="Y1007" s="159">
        <v>4106628.12</v>
      </c>
      <c r="Z1007" s="159">
        <v>1647885.57</v>
      </c>
      <c r="AA1007" s="159">
        <v>500000</v>
      </c>
      <c r="AB1007" s="159">
        <v>1147885.57</v>
      </c>
      <c r="AC1007" s="159">
        <v>767950</v>
      </c>
      <c r="AD1007" s="159">
        <v>767950</v>
      </c>
      <c r="AE1007" s="159">
        <v>3462806.5</v>
      </c>
      <c r="AF1007" s="159">
        <v>4065244.83</v>
      </c>
      <c r="AG1007" s="159">
        <v>0</v>
      </c>
      <c r="AH1007" s="159">
        <v>0</v>
      </c>
      <c r="AI1007" s="159">
        <v>0</v>
      </c>
      <c r="AJ1007" s="159">
        <v>0</v>
      </c>
    </row>
    <row r="1008" spans="1:36">
      <c r="A1008" s="153">
        <v>14</v>
      </c>
      <c r="B1008" s="154">
        <v>7</v>
      </c>
      <c r="C1008" s="154">
        <v>3</v>
      </c>
      <c r="D1008" s="155">
        <v>2</v>
      </c>
      <c r="E1008" s="155" t="s">
        <v>556</v>
      </c>
      <c r="F1008" s="156" t="s">
        <v>4058</v>
      </c>
      <c r="G1008" s="156" t="s">
        <v>556</v>
      </c>
      <c r="H1008" s="156" t="s">
        <v>4061</v>
      </c>
      <c r="I1008" s="155">
        <v>1407032</v>
      </c>
      <c r="J1008" s="157" t="s">
        <v>1871</v>
      </c>
      <c r="K1008" s="157"/>
      <c r="L1008" s="155">
        <v>2022</v>
      </c>
      <c r="M1008" s="158">
        <v>3815</v>
      </c>
      <c r="N1008" s="159">
        <v>24924122.289999999</v>
      </c>
      <c r="O1008" s="159">
        <v>21068623.039999999</v>
      </c>
      <c r="P1008" s="159">
        <v>14745509.6</v>
      </c>
      <c r="Q1008" s="159">
        <v>7648114</v>
      </c>
      <c r="R1008" s="159">
        <v>7097395.5999999996</v>
      </c>
      <c r="S1008" s="159">
        <v>3855499.25</v>
      </c>
      <c r="T1008" s="159">
        <v>13481</v>
      </c>
      <c r="U1008" s="159">
        <v>20164943.25</v>
      </c>
      <c r="V1008" s="159">
        <v>18544074.920000002</v>
      </c>
      <c r="W1008" s="159">
        <v>7328972.5499999998</v>
      </c>
      <c r="X1008" s="159">
        <v>8839.02</v>
      </c>
      <c r="Y1008" s="159">
        <v>1620868.33</v>
      </c>
      <c r="Z1008" s="159">
        <v>2935079.68</v>
      </c>
      <c r="AA1008" s="159">
        <v>0</v>
      </c>
      <c r="AB1008" s="159">
        <v>2935079.68</v>
      </c>
      <c r="AC1008" s="159">
        <v>280000</v>
      </c>
      <c r="AD1008" s="159">
        <v>200000</v>
      </c>
      <c r="AE1008" s="159">
        <v>600000</v>
      </c>
      <c r="AF1008" s="159">
        <v>2524548.12</v>
      </c>
      <c r="AG1008" s="159">
        <v>0</v>
      </c>
      <c r="AH1008" s="159">
        <v>0</v>
      </c>
      <c r="AI1008" s="159">
        <v>0</v>
      </c>
      <c r="AJ1008" s="159">
        <v>0</v>
      </c>
    </row>
    <row r="1009" spans="1:36">
      <c r="A1009" s="153">
        <v>14</v>
      </c>
      <c r="B1009" s="154">
        <v>7</v>
      </c>
      <c r="C1009" s="154">
        <v>4</v>
      </c>
      <c r="D1009" s="155">
        <v>2</v>
      </c>
      <c r="E1009" s="155" t="s">
        <v>556</v>
      </c>
      <c r="F1009" s="156" t="s">
        <v>4058</v>
      </c>
      <c r="G1009" s="156" t="s">
        <v>556</v>
      </c>
      <c r="H1009" s="156" t="s">
        <v>4062</v>
      </c>
      <c r="I1009" s="155">
        <v>1407042</v>
      </c>
      <c r="J1009" s="157" t="s">
        <v>1870</v>
      </c>
      <c r="K1009" s="157"/>
      <c r="L1009" s="155">
        <v>2022</v>
      </c>
      <c r="M1009" s="158">
        <v>3918</v>
      </c>
      <c r="N1009" s="159">
        <v>25204052.030000001</v>
      </c>
      <c r="O1009" s="159">
        <v>22686715.350000001</v>
      </c>
      <c r="P1009" s="159">
        <v>14796808.530000001</v>
      </c>
      <c r="Q1009" s="159">
        <v>7726293</v>
      </c>
      <c r="R1009" s="159">
        <v>7070515.5300000003</v>
      </c>
      <c r="S1009" s="159">
        <v>2517336.6800000002</v>
      </c>
      <c r="T1009" s="159">
        <v>0</v>
      </c>
      <c r="U1009" s="159">
        <v>22100483.449999999</v>
      </c>
      <c r="V1009" s="159">
        <v>19580045.370000001</v>
      </c>
      <c r="W1009" s="159">
        <v>7912556.0800000001</v>
      </c>
      <c r="X1009" s="159">
        <v>43183.69</v>
      </c>
      <c r="Y1009" s="159">
        <v>2520438.08</v>
      </c>
      <c r="Z1009" s="159">
        <v>995290.21</v>
      </c>
      <c r="AA1009" s="159">
        <v>0</v>
      </c>
      <c r="AB1009" s="159">
        <v>995290.21</v>
      </c>
      <c r="AC1009" s="159">
        <v>1218106.47</v>
      </c>
      <c r="AD1009" s="159">
        <v>1218106.47</v>
      </c>
      <c r="AE1009" s="159">
        <v>2431934</v>
      </c>
      <c r="AF1009" s="159">
        <v>3106669.98</v>
      </c>
      <c r="AG1009" s="159">
        <v>0</v>
      </c>
      <c r="AH1009" s="159">
        <v>0</v>
      </c>
      <c r="AI1009" s="159">
        <v>0</v>
      </c>
      <c r="AJ1009" s="159">
        <v>1934</v>
      </c>
    </row>
    <row r="1010" spans="1:36">
      <c r="A1010" s="153">
        <v>14</v>
      </c>
      <c r="B1010" s="154">
        <v>7</v>
      </c>
      <c r="C1010" s="154">
        <v>5</v>
      </c>
      <c r="D1010" s="155">
        <v>3</v>
      </c>
      <c r="E1010" s="155" t="s">
        <v>556</v>
      </c>
      <c r="F1010" s="156" t="s">
        <v>4063</v>
      </c>
      <c r="G1010" s="156" t="s">
        <v>556</v>
      </c>
      <c r="H1010" s="156" t="s">
        <v>4064</v>
      </c>
      <c r="I1010" s="155">
        <v>1407053</v>
      </c>
      <c r="J1010" s="157" t="s">
        <v>1869</v>
      </c>
      <c r="K1010" s="157"/>
      <c r="L1010" s="155">
        <v>2022</v>
      </c>
      <c r="M1010" s="158">
        <v>29041</v>
      </c>
      <c r="N1010" s="159">
        <v>215554121.55000001</v>
      </c>
      <c r="O1010" s="159">
        <v>202554110.58000001</v>
      </c>
      <c r="P1010" s="159">
        <v>70080164.879999995</v>
      </c>
      <c r="Q1010" s="159">
        <v>26976591</v>
      </c>
      <c r="R1010" s="159">
        <v>43103573.880000003</v>
      </c>
      <c r="S1010" s="159">
        <v>13000010.970000001</v>
      </c>
      <c r="T1010" s="159">
        <v>3249584.26</v>
      </c>
      <c r="U1010" s="159">
        <v>199910368.47</v>
      </c>
      <c r="V1010" s="159">
        <v>171934365.53</v>
      </c>
      <c r="W1010" s="159">
        <v>68399016.969999999</v>
      </c>
      <c r="X1010" s="159">
        <v>720319.27</v>
      </c>
      <c r="Y1010" s="159">
        <v>27976002.940000001</v>
      </c>
      <c r="Z1010" s="159">
        <v>28897157.34</v>
      </c>
      <c r="AA1010" s="159">
        <v>0</v>
      </c>
      <c r="AB1010" s="159">
        <v>28897157.34</v>
      </c>
      <c r="AC1010" s="159">
        <v>2339000</v>
      </c>
      <c r="AD1010" s="159">
        <v>2339000</v>
      </c>
      <c r="AE1010" s="159">
        <v>52065455.57</v>
      </c>
      <c r="AF1010" s="159">
        <v>30619745.050000001</v>
      </c>
      <c r="AG1010" s="159">
        <v>2056675.34</v>
      </c>
      <c r="AH1010" s="159">
        <v>1137974.1100000001</v>
      </c>
      <c r="AI1010" s="159">
        <v>0</v>
      </c>
      <c r="AJ1010" s="159">
        <v>274172.45</v>
      </c>
    </row>
    <row r="1011" spans="1:36">
      <c r="A1011" s="153">
        <v>14</v>
      </c>
      <c r="B1011" s="154">
        <v>7</v>
      </c>
      <c r="C1011" s="154">
        <v>6</v>
      </c>
      <c r="D1011" s="155">
        <v>2</v>
      </c>
      <c r="E1011" s="155" t="s">
        <v>556</v>
      </c>
      <c r="F1011" s="156" t="s">
        <v>4058</v>
      </c>
      <c r="G1011" s="156" t="s">
        <v>556</v>
      </c>
      <c r="H1011" s="156" t="s">
        <v>4065</v>
      </c>
      <c r="I1011" s="155">
        <v>1407062</v>
      </c>
      <c r="J1011" s="157" t="s">
        <v>1868</v>
      </c>
      <c r="K1011" s="157"/>
      <c r="L1011" s="155">
        <v>2022</v>
      </c>
      <c r="M1011" s="158">
        <v>6708</v>
      </c>
      <c r="N1011" s="159">
        <v>43408823.009999998</v>
      </c>
      <c r="O1011" s="159">
        <v>38367136.009999998</v>
      </c>
      <c r="P1011" s="159">
        <v>26873665.18</v>
      </c>
      <c r="Q1011" s="159">
        <v>12853939</v>
      </c>
      <c r="R1011" s="159">
        <v>14019726.18</v>
      </c>
      <c r="S1011" s="159">
        <v>5041687</v>
      </c>
      <c r="T1011" s="159">
        <v>0</v>
      </c>
      <c r="U1011" s="159">
        <v>38803489.780000001</v>
      </c>
      <c r="V1011" s="159">
        <v>34404589.850000001</v>
      </c>
      <c r="W1011" s="159">
        <v>13934005.18</v>
      </c>
      <c r="X1011" s="159">
        <v>46839.519999999997</v>
      </c>
      <c r="Y1011" s="159">
        <v>4398899.93</v>
      </c>
      <c r="Z1011" s="159">
        <v>9080430.8300000001</v>
      </c>
      <c r="AA1011" s="159">
        <v>659572.91</v>
      </c>
      <c r="AB1011" s="159">
        <v>8420857.9199999999</v>
      </c>
      <c r="AC1011" s="159">
        <v>436776</v>
      </c>
      <c r="AD1011" s="159">
        <v>436776</v>
      </c>
      <c r="AE1011" s="159">
        <v>2374202.9700000002</v>
      </c>
      <c r="AF1011" s="159">
        <v>3962546.16</v>
      </c>
      <c r="AG1011" s="159">
        <v>630634.53</v>
      </c>
      <c r="AH1011" s="159">
        <v>1421369.03</v>
      </c>
      <c r="AI1011" s="159">
        <v>0</v>
      </c>
      <c r="AJ1011" s="159">
        <v>0</v>
      </c>
    </row>
    <row r="1012" spans="1:36">
      <c r="A1012" s="153">
        <v>14</v>
      </c>
      <c r="B1012" s="154">
        <v>7</v>
      </c>
      <c r="C1012" s="154">
        <v>7</v>
      </c>
      <c r="D1012" s="155">
        <v>2</v>
      </c>
      <c r="E1012" s="155" t="s">
        <v>556</v>
      </c>
      <c r="F1012" s="156" t="s">
        <v>4058</v>
      </c>
      <c r="G1012" s="156" t="s">
        <v>556</v>
      </c>
      <c r="H1012" s="156" t="s">
        <v>4066</v>
      </c>
      <c r="I1012" s="155">
        <v>1407072</v>
      </c>
      <c r="J1012" s="157" t="s">
        <v>1867</v>
      </c>
      <c r="K1012" s="157"/>
      <c r="L1012" s="155">
        <v>2022</v>
      </c>
      <c r="M1012" s="158">
        <v>3850</v>
      </c>
      <c r="N1012" s="159">
        <v>20661394.510000002</v>
      </c>
      <c r="O1012" s="159">
        <v>18405771.210000001</v>
      </c>
      <c r="P1012" s="159">
        <v>12081322.68</v>
      </c>
      <c r="Q1012" s="159">
        <v>6141133</v>
      </c>
      <c r="R1012" s="159">
        <v>5940189.6799999997</v>
      </c>
      <c r="S1012" s="159">
        <v>2255623.2999999998</v>
      </c>
      <c r="T1012" s="159">
        <v>35310.01</v>
      </c>
      <c r="U1012" s="159">
        <v>18894596.489999998</v>
      </c>
      <c r="V1012" s="159">
        <v>16334058.65</v>
      </c>
      <c r="W1012" s="159">
        <v>6932275.3300000001</v>
      </c>
      <c r="X1012" s="159">
        <v>27655.19</v>
      </c>
      <c r="Y1012" s="159">
        <v>2560537.84</v>
      </c>
      <c r="Z1012" s="159">
        <v>4192116.89</v>
      </c>
      <c r="AA1012" s="159">
        <v>0</v>
      </c>
      <c r="AB1012" s="159">
        <v>4192116.89</v>
      </c>
      <c r="AC1012" s="159">
        <v>625423.31999999995</v>
      </c>
      <c r="AD1012" s="159">
        <v>571428</v>
      </c>
      <c r="AE1012" s="159">
        <v>1114284</v>
      </c>
      <c r="AF1012" s="159">
        <v>2071712.56</v>
      </c>
      <c r="AG1012" s="159">
        <v>0</v>
      </c>
      <c r="AH1012" s="159">
        <v>0</v>
      </c>
      <c r="AI1012" s="159">
        <v>0</v>
      </c>
      <c r="AJ1012" s="159">
        <v>0</v>
      </c>
    </row>
    <row r="1013" spans="1:36">
      <c r="A1013" s="153">
        <v>14</v>
      </c>
      <c r="B1013" s="154">
        <v>8</v>
      </c>
      <c r="C1013" s="154">
        <v>1</v>
      </c>
      <c r="D1013" s="155">
        <v>1</v>
      </c>
      <c r="E1013" s="155" t="s">
        <v>556</v>
      </c>
      <c r="F1013" s="156" t="s">
        <v>4067</v>
      </c>
      <c r="G1013" s="156" t="s">
        <v>556</v>
      </c>
      <c r="H1013" s="156" t="s">
        <v>4068</v>
      </c>
      <c r="I1013" s="155">
        <v>1408011</v>
      </c>
      <c r="J1013" s="157" t="s">
        <v>1866</v>
      </c>
      <c r="K1013" s="157"/>
      <c r="L1013" s="155">
        <v>2022</v>
      </c>
      <c r="M1013" s="158">
        <v>53352</v>
      </c>
      <c r="N1013" s="159">
        <v>332726884.88999999</v>
      </c>
      <c r="O1013" s="159">
        <v>322980852.88999999</v>
      </c>
      <c r="P1013" s="159">
        <v>150456402.61000001</v>
      </c>
      <c r="Q1013" s="159">
        <v>63522150</v>
      </c>
      <c r="R1013" s="159">
        <v>86934252.609999999</v>
      </c>
      <c r="S1013" s="159">
        <v>9746032</v>
      </c>
      <c r="T1013" s="159">
        <v>2564131.29</v>
      </c>
      <c r="U1013" s="159">
        <v>314925289.26999998</v>
      </c>
      <c r="V1013" s="159">
        <v>281053091.31999999</v>
      </c>
      <c r="W1013" s="159">
        <v>107478667.63</v>
      </c>
      <c r="X1013" s="159">
        <v>249858.79</v>
      </c>
      <c r="Y1013" s="159">
        <v>33872197.950000003</v>
      </c>
      <c r="Z1013" s="159">
        <v>24797264.050000001</v>
      </c>
      <c r="AA1013" s="159">
        <v>1229780.58</v>
      </c>
      <c r="AB1013" s="159">
        <v>23567483.469999999</v>
      </c>
      <c r="AC1013" s="159">
        <v>16052881.76</v>
      </c>
      <c r="AD1013" s="159">
        <v>3520000</v>
      </c>
      <c r="AE1013" s="159">
        <v>16159001.16</v>
      </c>
      <c r="AF1013" s="159">
        <v>41927761.57</v>
      </c>
      <c r="AG1013" s="159">
        <v>111100.94</v>
      </c>
      <c r="AH1013" s="159">
        <v>192622.33</v>
      </c>
      <c r="AI1013" s="159">
        <v>0</v>
      </c>
      <c r="AJ1013" s="159">
        <v>0</v>
      </c>
    </row>
    <row r="1014" spans="1:36">
      <c r="A1014" s="153">
        <v>14</v>
      </c>
      <c r="B1014" s="154">
        <v>8</v>
      </c>
      <c r="C1014" s="154">
        <v>2</v>
      </c>
      <c r="D1014" s="155">
        <v>2</v>
      </c>
      <c r="E1014" s="155" t="s">
        <v>556</v>
      </c>
      <c r="F1014" s="156" t="s">
        <v>4069</v>
      </c>
      <c r="G1014" s="156" t="s">
        <v>556</v>
      </c>
      <c r="H1014" s="156" t="s">
        <v>4070</v>
      </c>
      <c r="I1014" s="155">
        <v>1408022</v>
      </c>
      <c r="J1014" s="157" t="s">
        <v>1865</v>
      </c>
      <c r="K1014" s="157"/>
      <c r="L1014" s="155">
        <v>2022</v>
      </c>
      <c r="M1014" s="158">
        <v>20343</v>
      </c>
      <c r="N1014" s="159">
        <v>188973223.49000001</v>
      </c>
      <c r="O1014" s="159">
        <v>159004115.91999999</v>
      </c>
      <c r="P1014" s="159">
        <v>73171186.979999989</v>
      </c>
      <c r="Q1014" s="159">
        <v>32407992</v>
      </c>
      <c r="R1014" s="159">
        <v>40763194.979999997</v>
      </c>
      <c r="S1014" s="159">
        <v>29969107.57</v>
      </c>
      <c r="T1014" s="159">
        <v>883987.53</v>
      </c>
      <c r="U1014" s="159">
        <v>175916838.53999999</v>
      </c>
      <c r="V1014" s="159">
        <v>123054280.09</v>
      </c>
      <c r="W1014" s="159">
        <v>40991131.390000001</v>
      </c>
      <c r="X1014" s="159">
        <v>1054323.3500000001</v>
      </c>
      <c r="Y1014" s="159">
        <v>52862558.450000003</v>
      </c>
      <c r="Z1014" s="159">
        <v>26603130.93</v>
      </c>
      <c r="AA1014" s="159">
        <v>13000000</v>
      </c>
      <c r="AB1014" s="159">
        <v>13603130.93</v>
      </c>
      <c r="AC1014" s="159">
        <v>3073000</v>
      </c>
      <c r="AD1014" s="159">
        <v>2473000</v>
      </c>
      <c r="AE1014" s="159">
        <v>62718000</v>
      </c>
      <c r="AF1014" s="159">
        <v>35949835.829999998</v>
      </c>
      <c r="AG1014" s="159">
        <v>385342.02</v>
      </c>
      <c r="AH1014" s="159">
        <v>1147275.07</v>
      </c>
      <c r="AI1014" s="159">
        <v>0</v>
      </c>
      <c r="AJ1014" s="159">
        <v>0</v>
      </c>
    </row>
    <row r="1015" spans="1:36">
      <c r="A1015" s="153">
        <v>14</v>
      </c>
      <c r="B1015" s="154">
        <v>8</v>
      </c>
      <c r="C1015" s="154">
        <v>3</v>
      </c>
      <c r="D1015" s="155">
        <v>2</v>
      </c>
      <c r="E1015" s="155" t="s">
        <v>556</v>
      </c>
      <c r="F1015" s="156" t="s">
        <v>4069</v>
      </c>
      <c r="G1015" s="156" t="s">
        <v>556</v>
      </c>
      <c r="H1015" s="156" t="s">
        <v>4071</v>
      </c>
      <c r="I1015" s="155">
        <v>1408032</v>
      </c>
      <c r="J1015" s="157" t="s">
        <v>1864</v>
      </c>
      <c r="K1015" s="157"/>
      <c r="L1015" s="155">
        <v>2022</v>
      </c>
      <c r="M1015" s="158">
        <v>14944</v>
      </c>
      <c r="N1015" s="159">
        <v>126727258.37</v>
      </c>
      <c r="O1015" s="159">
        <v>120684034.31</v>
      </c>
      <c r="P1015" s="159">
        <v>50320352.840000004</v>
      </c>
      <c r="Q1015" s="159">
        <v>24100276</v>
      </c>
      <c r="R1015" s="159">
        <v>26220076.84</v>
      </c>
      <c r="S1015" s="159">
        <v>6043224.0599999996</v>
      </c>
      <c r="T1015" s="159">
        <v>16312.66</v>
      </c>
      <c r="U1015" s="159">
        <v>123036291.64</v>
      </c>
      <c r="V1015" s="159">
        <v>105099294.8</v>
      </c>
      <c r="W1015" s="159">
        <v>39518137.350000001</v>
      </c>
      <c r="X1015" s="159">
        <v>53422.26</v>
      </c>
      <c r="Y1015" s="159">
        <v>17936996.84</v>
      </c>
      <c r="Z1015" s="159">
        <v>22555135.34</v>
      </c>
      <c r="AA1015" s="159">
        <v>6000000</v>
      </c>
      <c r="AB1015" s="159">
        <v>16555135.34</v>
      </c>
      <c r="AC1015" s="159">
        <v>5552512</v>
      </c>
      <c r="AD1015" s="159">
        <v>0</v>
      </c>
      <c r="AE1015" s="159">
        <v>6000000</v>
      </c>
      <c r="AF1015" s="159">
        <v>15584739.51</v>
      </c>
      <c r="AG1015" s="159">
        <v>0</v>
      </c>
      <c r="AH1015" s="159">
        <v>0</v>
      </c>
      <c r="AI1015" s="159">
        <v>0</v>
      </c>
      <c r="AJ1015" s="159">
        <v>0</v>
      </c>
    </row>
    <row r="1016" spans="1:36">
      <c r="A1016" s="153">
        <v>14</v>
      </c>
      <c r="B1016" s="154">
        <v>8</v>
      </c>
      <c r="C1016" s="154">
        <v>4</v>
      </c>
      <c r="D1016" s="155">
        <v>3</v>
      </c>
      <c r="E1016" s="155" t="s">
        <v>556</v>
      </c>
      <c r="F1016" s="156" t="s">
        <v>4072</v>
      </c>
      <c r="G1016" s="156" t="s">
        <v>556</v>
      </c>
      <c r="H1016" s="156" t="s">
        <v>4073</v>
      </c>
      <c r="I1016" s="155">
        <v>1408043</v>
      </c>
      <c r="J1016" s="157" t="s">
        <v>1863</v>
      </c>
      <c r="K1016" s="157"/>
      <c r="L1016" s="155">
        <v>2022</v>
      </c>
      <c r="M1016" s="158">
        <v>15544</v>
      </c>
      <c r="N1016" s="159">
        <v>106905128.73</v>
      </c>
      <c r="O1016" s="159">
        <v>102867525.56999999</v>
      </c>
      <c r="P1016" s="159">
        <v>48400230</v>
      </c>
      <c r="Q1016" s="159">
        <v>18396451</v>
      </c>
      <c r="R1016" s="159">
        <v>30003779</v>
      </c>
      <c r="S1016" s="159">
        <v>4037603.16</v>
      </c>
      <c r="T1016" s="159">
        <v>463861.44</v>
      </c>
      <c r="U1016" s="159">
        <v>106369441.31999999</v>
      </c>
      <c r="V1016" s="159">
        <v>87223453.390000001</v>
      </c>
      <c r="W1016" s="159">
        <v>29502593.68</v>
      </c>
      <c r="X1016" s="159">
        <v>415174.06</v>
      </c>
      <c r="Y1016" s="159">
        <v>19145987.93</v>
      </c>
      <c r="Z1016" s="159">
        <v>20687251.969999999</v>
      </c>
      <c r="AA1016" s="159">
        <v>8364649.9000000004</v>
      </c>
      <c r="AB1016" s="159">
        <v>12322602.069999998</v>
      </c>
      <c r="AC1016" s="159">
        <v>6936070.3899999997</v>
      </c>
      <c r="AD1016" s="159">
        <v>3964578.39</v>
      </c>
      <c r="AE1016" s="159">
        <v>32510382.899999999</v>
      </c>
      <c r="AF1016" s="159">
        <v>15644072.18</v>
      </c>
      <c r="AG1016" s="159">
        <v>358429.14</v>
      </c>
      <c r="AH1016" s="159">
        <v>1012601.98</v>
      </c>
      <c r="AI1016" s="159">
        <v>0</v>
      </c>
      <c r="AJ1016" s="159">
        <v>0</v>
      </c>
    </row>
    <row r="1017" spans="1:36">
      <c r="A1017" s="153">
        <v>14</v>
      </c>
      <c r="B1017" s="154">
        <v>8</v>
      </c>
      <c r="C1017" s="154">
        <v>5</v>
      </c>
      <c r="D1017" s="155">
        <v>2</v>
      </c>
      <c r="E1017" s="155" t="s">
        <v>556</v>
      </c>
      <c r="F1017" s="156" t="s">
        <v>4069</v>
      </c>
      <c r="G1017" s="156" t="s">
        <v>556</v>
      </c>
      <c r="H1017" s="156" t="s">
        <v>4074</v>
      </c>
      <c r="I1017" s="155">
        <v>1408052</v>
      </c>
      <c r="J1017" s="157" t="s">
        <v>1862</v>
      </c>
      <c r="K1017" s="157"/>
      <c r="L1017" s="155">
        <v>2022</v>
      </c>
      <c r="M1017" s="158">
        <v>16471</v>
      </c>
      <c r="N1017" s="159">
        <v>130229817.45999999</v>
      </c>
      <c r="O1017" s="159">
        <v>120362004.53</v>
      </c>
      <c r="P1017" s="159">
        <v>56723221.07</v>
      </c>
      <c r="Q1017" s="159">
        <v>24016977</v>
      </c>
      <c r="R1017" s="159">
        <v>32706244.07</v>
      </c>
      <c r="S1017" s="159">
        <v>9867812.9299999997</v>
      </c>
      <c r="T1017" s="159">
        <v>214200.5</v>
      </c>
      <c r="U1017" s="159">
        <v>126442001.8</v>
      </c>
      <c r="V1017" s="159">
        <v>109803831.53</v>
      </c>
      <c r="W1017" s="159">
        <v>41062338.939999998</v>
      </c>
      <c r="X1017" s="159">
        <v>515242.46</v>
      </c>
      <c r="Y1017" s="159">
        <v>16638170.27</v>
      </c>
      <c r="Z1017" s="159">
        <v>18489193.539999999</v>
      </c>
      <c r="AA1017" s="159">
        <v>9000000</v>
      </c>
      <c r="AB1017" s="159">
        <v>9489193.5399999991</v>
      </c>
      <c r="AC1017" s="159">
        <v>4225922.46</v>
      </c>
      <c r="AD1017" s="159">
        <v>4225922.46</v>
      </c>
      <c r="AE1017" s="159">
        <v>40363955.68</v>
      </c>
      <c r="AF1017" s="159">
        <v>10558173</v>
      </c>
      <c r="AG1017" s="159">
        <v>12926.76</v>
      </c>
      <c r="AH1017" s="159">
        <v>648455.73</v>
      </c>
      <c r="AI1017" s="159">
        <v>0</v>
      </c>
      <c r="AJ1017" s="159">
        <v>0</v>
      </c>
    </row>
    <row r="1018" spans="1:36">
      <c r="A1018" s="153">
        <v>14</v>
      </c>
      <c r="B1018" s="154">
        <v>9</v>
      </c>
      <c r="C1018" s="154">
        <v>1</v>
      </c>
      <c r="D1018" s="155">
        <v>2</v>
      </c>
      <c r="E1018" s="155" t="s">
        <v>556</v>
      </c>
      <c r="F1018" s="156" t="s">
        <v>4075</v>
      </c>
      <c r="G1018" s="156" t="s">
        <v>556</v>
      </c>
      <c r="H1018" s="156" t="s">
        <v>4076</v>
      </c>
      <c r="I1018" s="155">
        <v>1409012</v>
      </c>
      <c r="J1018" s="157" t="s">
        <v>1861</v>
      </c>
      <c r="K1018" s="157"/>
      <c r="L1018" s="155">
        <v>2022</v>
      </c>
      <c r="M1018" s="158">
        <v>2324</v>
      </c>
      <c r="N1018" s="159">
        <v>15006744.710000001</v>
      </c>
      <c r="O1018" s="159">
        <v>13074123.82</v>
      </c>
      <c r="P1018" s="159">
        <v>10622513.34</v>
      </c>
      <c r="Q1018" s="159">
        <v>5510690</v>
      </c>
      <c r="R1018" s="159">
        <v>5111823.34</v>
      </c>
      <c r="S1018" s="159">
        <v>1932620.89</v>
      </c>
      <c r="T1018" s="159">
        <v>0</v>
      </c>
      <c r="U1018" s="159">
        <v>12833805.699999999</v>
      </c>
      <c r="V1018" s="159">
        <v>11450232.970000001</v>
      </c>
      <c r="W1018" s="159">
        <v>4244488.7699999996</v>
      </c>
      <c r="X1018" s="159">
        <v>2253.34</v>
      </c>
      <c r="Y1018" s="159">
        <v>1383572.73</v>
      </c>
      <c r="Z1018" s="159">
        <v>994931.22</v>
      </c>
      <c r="AA1018" s="159">
        <v>0</v>
      </c>
      <c r="AB1018" s="159">
        <v>994931.22</v>
      </c>
      <c r="AC1018" s="159">
        <v>1790006</v>
      </c>
      <c r="AD1018" s="159">
        <v>115600</v>
      </c>
      <c r="AE1018" s="159">
        <v>115600</v>
      </c>
      <c r="AF1018" s="159">
        <v>1623890.85</v>
      </c>
      <c r="AG1018" s="159">
        <v>0</v>
      </c>
      <c r="AH1018" s="159">
        <v>0</v>
      </c>
      <c r="AI1018" s="159">
        <v>0</v>
      </c>
      <c r="AJ1018" s="159">
        <v>0</v>
      </c>
    </row>
    <row r="1019" spans="1:36">
      <c r="A1019" s="153">
        <v>14</v>
      </c>
      <c r="B1019" s="154">
        <v>9</v>
      </c>
      <c r="C1019" s="154">
        <v>2</v>
      </c>
      <c r="D1019" s="155">
        <v>2</v>
      </c>
      <c r="E1019" s="155" t="s">
        <v>556</v>
      </c>
      <c r="F1019" s="156" t="s">
        <v>4075</v>
      </c>
      <c r="G1019" s="156" t="s">
        <v>556</v>
      </c>
      <c r="H1019" s="156" t="s">
        <v>4077</v>
      </c>
      <c r="I1019" s="155">
        <v>1409022</v>
      </c>
      <c r="J1019" s="157" t="s">
        <v>1860</v>
      </c>
      <c r="K1019" s="157"/>
      <c r="L1019" s="155">
        <v>2022</v>
      </c>
      <c r="M1019" s="158">
        <v>5497</v>
      </c>
      <c r="N1019" s="159">
        <v>36791351.759999998</v>
      </c>
      <c r="O1019" s="159">
        <v>29002923.289999999</v>
      </c>
      <c r="P1019" s="159">
        <v>22635824.48</v>
      </c>
      <c r="Q1019" s="159">
        <v>11936821</v>
      </c>
      <c r="R1019" s="159">
        <v>10699003.48</v>
      </c>
      <c r="S1019" s="159">
        <v>7788428.4699999997</v>
      </c>
      <c r="T1019" s="159">
        <v>193.11</v>
      </c>
      <c r="U1019" s="159">
        <v>33454690.600000001</v>
      </c>
      <c r="V1019" s="159">
        <v>24328965.949999999</v>
      </c>
      <c r="W1019" s="159">
        <v>9067084.9399999995</v>
      </c>
      <c r="X1019" s="159">
        <v>44323.63</v>
      </c>
      <c r="Y1019" s="159">
        <v>9125724.6500000004</v>
      </c>
      <c r="Z1019" s="159">
        <v>8230361.75</v>
      </c>
      <c r="AA1019" s="159">
        <v>0</v>
      </c>
      <c r="AB1019" s="159">
        <v>8230361.75</v>
      </c>
      <c r="AC1019" s="159">
        <v>770000</v>
      </c>
      <c r="AD1019" s="159">
        <v>770000</v>
      </c>
      <c r="AE1019" s="159">
        <v>3250000</v>
      </c>
      <c r="AF1019" s="159">
        <v>4673957.34</v>
      </c>
      <c r="AG1019" s="159">
        <v>0</v>
      </c>
      <c r="AH1019" s="159">
        <v>0</v>
      </c>
      <c r="AI1019" s="159">
        <v>0</v>
      </c>
      <c r="AJ1019" s="159">
        <v>0</v>
      </c>
    </row>
    <row r="1020" spans="1:36">
      <c r="A1020" s="153">
        <v>14</v>
      </c>
      <c r="B1020" s="154">
        <v>9</v>
      </c>
      <c r="C1020" s="154">
        <v>3</v>
      </c>
      <c r="D1020" s="155">
        <v>3</v>
      </c>
      <c r="E1020" s="155" t="s">
        <v>556</v>
      </c>
      <c r="F1020" s="156" t="s">
        <v>4078</v>
      </c>
      <c r="G1020" s="156" t="s">
        <v>556</v>
      </c>
      <c r="H1020" s="156" t="s">
        <v>4079</v>
      </c>
      <c r="I1020" s="155">
        <v>1409033</v>
      </c>
      <c r="J1020" s="157" t="s">
        <v>1859</v>
      </c>
      <c r="K1020" s="157"/>
      <c r="L1020" s="155">
        <v>2022</v>
      </c>
      <c r="M1020" s="158">
        <v>10802</v>
      </c>
      <c r="N1020" s="159">
        <v>56933151.119999997</v>
      </c>
      <c r="O1020" s="159">
        <v>51210781.229999997</v>
      </c>
      <c r="P1020" s="159">
        <v>29527603.84</v>
      </c>
      <c r="Q1020" s="159">
        <v>13244951</v>
      </c>
      <c r="R1020" s="159">
        <v>16282652.84</v>
      </c>
      <c r="S1020" s="159">
        <v>5722369.8899999997</v>
      </c>
      <c r="T1020" s="159">
        <v>283593.75</v>
      </c>
      <c r="U1020" s="159">
        <v>48830933.079999998</v>
      </c>
      <c r="V1020" s="159">
        <v>44549424.850000001</v>
      </c>
      <c r="W1020" s="159">
        <v>18111338.940000001</v>
      </c>
      <c r="X1020" s="159">
        <v>34611.46</v>
      </c>
      <c r="Y1020" s="159">
        <v>4281508.2300000004</v>
      </c>
      <c r="Z1020" s="159">
        <v>5538265.1200000001</v>
      </c>
      <c r="AA1020" s="159">
        <v>0</v>
      </c>
      <c r="AB1020" s="159">
        <v>5538265.1200000001</v>
      </c>
      <c r="AC1020" s="159">
        <v>681707.44</v>
      </c>
      <c r="AD1020" s="159">
        <v>681707.44</v>
      </c>
      <c r="AE1020" s="159">
        <v>3406500</v>
      </c>
      <c r="AF1020" s="159">
        <v>6661356.3799999999</v>
      </c>
      <c r="AG1020" s="159">
        <v>54446.69</v>
      </c>
      <c r="AH1020" s="159">
        <v>97742.31</v>
      </c>
      <c r="AI1020" s="159">
        <v>0</v>
      </c>
      <c r="AJ1020" s="159">
        <v>0</v>
      </c>
    </row>
    <row r="1021" spans="1:36">
      <c r="A1021" s="153">
        <v>14</v>
      </c>
      <c r="B1021" s="154">
        <v>9</v>
      </c>
      <c r="C1021" s="154">
        <v>4</v>
      </c>
      <c r="D1021" s="155">
        <v>2</v>
      </c>
      <c r="E1021" s="155" t="s">
        <v>556</v>
      </c>
      <c r="F1021" s="156" t="s">
        <v>4075</v>
      </c>
      <c r="G1021" s="156" t="s">
        <v>556</v>
      </c>
      <c r="H1021" s="156" t="s">
        <v>4080</v>
      </c>
      <c r="I1021" s="155">
        <v>1409042</v>
      </c>
      <c r="J1021" s="157" t="s">
        <v>1858</v>
      </c>
      <c r="K1021" s="157"/>
      <c r="L1021" s="155">
        <v>2022</v>
      </c>
      <c r="M1021" s="158">
        <v>4309</v>
      </c>
      <c r="N1021" s="159">
        <v>31688350.579999998</v>
      </c>
      <c r="O1021" s="159">
        <v>23231101.16</v>
      </c>
      <c r="P1021" s="159">
        <v>16687630.109999999</v>
      </c>
      <c r="Q1021" s="159">
        <v>8836114</v>
      </c>
      <c r="R1021" s="159">
        <v>7851516.1100000003</v>
      </c>
      <c r="S1021" s="159">
        <v>8457249.4199999999</v>
      </c>
      <c r="T1021" s="159">
        <v>140965.04999999999</v>
      </c>
      <c r="U1021" s="159">
        <v>30138882.309999999</v>
      </c>
      <c r="V1021" s="159">
        <v>19393995.399999999</v>
      </c>
      <c r="W1021" s="159">
        <v>8009602.4900000002</v>
      </c>
      <c r="X1021" s="159">
        <v>107008.39</v>
      </c>
      <c r="Y1021" s="159">
        <v>10744886.91</v>
      </c>
      <c r="Z1021" s="159">
        <v>4441318.9400000004</v>
      </c>
      <c r="AA1021" s="159">
        <v>0</v>
      </c>
      <c r="AB1021" s="159">
        <v>4441318.9400000004</v>
      </c>
      <c r="AC1021" s="159">
        <v>2067685.96</v>
      </c>
      <c r="AD1021" s="159">
        <v>355722</v>
      </c>
      <c r="AE1021" s="159">
        <v>4980080</v>
      </c>
      <c r="AF1021" s="159">
        <v>3837105.76</v>
      </c>
      <c r="AG1021" s="159">
        <v>0</v>
      </c>
      <c r="AH1021" s="159">
        <v>0</v>
      </c>
      <c r="AI1021" s="159">
        <v>0</v>
      </c>
      <c r="AJ1021" s="159">
        <v>0</v>
      </c>
    </row>
    <row r="1022" spans="1:36">
      <c r="A1022" s="153">
        <v>14</v>
      </c>
      <c r="B1022" s="154">
        <v>9</v>
      </c>
      <c r="C1022" s="154">
        <v>5</v>
      </c>
      <c r="D1022" s="155">
        <v>2</v>
      </c>
      <c r="E1022" s="155" t="s">
        <v>556</v>
      </c>
      <c r="F1022" s="156" t="s">
        <v>4075</v>
      </c>
      <c r="G1022" s="156" t="s">
        <v>556</v>
      </c>
      <c r="H1022" s="156" t="s">
        <v>4081</v>
      </c>
      <c r="I1022" s="155">
        <v>1409052</v>
      </c>
      <c r="J1022" s="157" t="s">
        <v>1857</v>
      </c>
      <c r="K1022" s="157"/>
      <c r="L1022" s="155">
        <v>2022</v>
      </c>
      <c r="M1022" s="158">
        <v>5732</v>
      </c>
      <c r="N1022" s="159">
        <v>36134097.189999998</v>
      </c>
      <c r="O1022" s="159">
        <v>31726098.77</v>
      </c>
      <c r="P1022" s="159">
        <v>25679685.600000001</v>
      </c>
      <c r="Q1022" s="159">
        <v>14296005</v>
      </c>
      <c r="R1022" s="159">
        <v>11383680.6</v>
      </c>
      <c r="S1022" s="159">
        <v>4407998.42</v>
      </c>
      <c r="T1022" s="159">
        <v>175106.04</v>
      </c>
      <c r="U1022" s="159">
        <v>32021622.039999999</v>
      </c>
      <c r="V1022" s="159">
        <v>28492124.219999999</v>
      </c>
      <c r="W1022" s="159">
        <v>11647326.630000001</v>
      </c>
      <c r="X1022" s="159">
        <v>37492.449999999997</v>
      </c>
      <c r="Y1022" s="159">
        <v>3529497.82</v>
      </c>
      <c r="Z1022" s="159">
        <v>2316169.06</v>
      </c>
      <c r="AA1022" s="159">
        <v>0</v>
      </c>
      <c r="AB1022" s="159">
        <v>2316169.06</v>
      </c>
      <c r="AC1022" s="159">
        <v>603250</v>
      </c>
      <c r="AD1022" s="159">
        <v>603250</v>
      </c>
      <c r="AE1022" s="159">
        <v>3384250</v>
      </c>
      <c r="AF1022" s="159">
        <v>3233974.55</v>
      </c>
      <c r="AG1022" s="159">
        <v>0</v>
      </c>
      <c r="AH1022" s="159">
        <v>0</v>
      </c>
      <c r="AI1022" s="159">
        <v>0</v>
      </c>
      <c r="AJ1022" s="159">
        <v>0</v>
      </c>
    </row>
    <row r="1023" spans="1:36">
      <c r="A1023" s="153">
        <v>14</v>
      </c>
      <c r="B1023" s="154">
        <v>9</v>
      </c>
      <c r="C1023" s="154">
        <v>6</v>
      </c>
      <c r="D1023" s="155">
        <v>3</v>
      </c>
      <c r="E1023" s="155" t="s">
        <v>556</v>
      </c>
      <c r="F1023" s="156" t="s">
        <v>4078</v>
      </c>
      <c r="G1023" s="156" t="s">
        <v>556</v>
      </c>
      <c r="H1023" s="156" t="s">
        <v>4082</v>
      </c>
      <c r="I1023" s="155">
        <v>1409063</v>
      </c>
      <c r="J1023" s="157" t="s">
        <v>1856</v>
      </c>
      <c r="K1023" s="157"/>
      <c r="L1023" s="155">
        <v>2022</v>
      </c>
      <c r="M1023" s="158">
        <v>4764</v>
      </c>
      <c r="N1023" s="159">
        <v>29419132.719999999</v>
      </c>
      <c r="O1023" s="159">
        <v>22361316.800000001</v>
      </c>
      <c r="P1023" s="159">
        <v>16389894.879999999</v>
      </c>
      <c r="Q1023" s="159">
        <v>9085002</v>
      </c>
      <c r="R1023" s="159">
        <v>7304892.8799999999</v>
      </c>
      <c r="S1023" s="159">
        <v>7057815.9199999999</v>
      </c>
      <c r="T1023" s="159">
        <v>25782</v>
      </c>
      <c r="U1023" s="159">
        <v>24431380.32</v>
      </c>
      <c r="V1023" s="159">
        <v>19924743.140000001</v>
      </c>
      <c r="W1023" s="159">
        <v>8233103.8300000001</v>
      </c>
      <c r="X1023" s="159">
        <v>36962.61</v>
      </c>
      <c r="Y1023" s="159">
        <v>4506637.18</v>
      </c>
      <c r="Z1023" s="159">
        <v>2641360.79</v>
      </c>
      <c r="AA1023" s="159">
        <v>0</v>
      </c>
      <c r="AB1023" s="159">
        <v>2641360.79</v>
      </c>
      <c r="AC1023" s="159">
        <v>395946</v>
      </c>
      <c r="AD1023" s="159">
        <v>395946</v>
      </c>
      <c r="AE1023" s="159">
        <v>2670983</v>
      </c>
      <c r="AF1023" s="159">
        <v>2436573.66</v>
      </c>
      <c r="AG1023" s="159">
        <v>90000</v>
      </c>
      <c r="AH1023" s="159">
        <v>141399.35</v>
      </c>
      <c r="AI1023" s="159">
        <v>0</v>
      </c>
      <c r="AJ1023" s="159">
        <v>0</v>
      </c>
    </row>
    <row r="1024" spans="1:36">
      <c r="A1024" s="153">
        <v>14</v>
      </c>
      <c r="B1024" s="154">
        <v>10</v>
      </c>
      <c r="C1024" s="154">
        <v>1</v>
      </c>
      <c r="D1024" s="155">
        <v>2</v>
      </c>
      <c r="E1024" s="155" t="s">
        <v>556</v>
      </c>
      <c r="F1024" s="156" t="s">
        <v>4083</v>
      </c>
      <c r="G1024" s="156" t="s">
        <v>556</v>
      </c>
      <c r="H1024" s="156" t="s">
        <v>4084</v>
      </c>
      <c r="I1024" s="155">
        <v>1410012</v>
      </c>
      <c r="J1024" s="157" t="s">
        <v>1855</v>
      </c>
      <c r="K1024" s="157"/>
      <c r="L1024" s="155">
        <v>2022</v>
      </c>
      <c r="M1024" s="158">
        <v>2760</v>
      </c>
      <c r="N1024" s="159">
        <v>17731718.539999999</v>
      </c>
      <c r="O1024" s="159">
        <v>15749859.039999999</v>
      </c>
      <c r="P1024" s="159">
        <v>11234464.07</v>
      </c>
      <c r="Q1024" s="159">
        <v>5216789</v>
      </c>
      <c r="R1024" s="159">
        <v>6017675.0700000003</v>
      </c>
      <c r="S1024" s="159">
        <v>1981859.5</v>
      </c>
      <c r="T1024" s="159">
        <v>34876.5</v>
      </c>
      <c r="U1024" s="159">
        <v>15297648.59</v>
      </c>
      <c r="V1024" s="159">
        <v>14255223.310000001</v>
      </c>
      <c r="W1024" s="159">
        <v>5146512.91</v>
      </c>
      <c r="X1024" s="159">
        <v>74140.800000000003</v>
      </c>
      <c r="Y1024" s="159">
        <v>1042425.28</v>
      </c>
      <c r="Z1024" s="159">
        <v>3422563.08</v>
      </c>
      <c r="AA1024" s="159">
        <v>0</v>
      </c>
      <c r="AB1024" s="159">
        <v>3422563.08</v>
      </c>
      <c r="AC1024" s="159">
        <v>760000</v>
      </c>
      <c r="AD1024" s="159">
        <v>760000</v>
      </c>
      <c r="AE1024" s="159">
        <v>3962238.94</v>
      </c>
      <c r="AF1024" s="159">
        <v>1494635.73</v>
      </c>
      <c r="AG1024" s="159">
        <v>0</v>
      </c>
      <c r="AH1024" s="159">
        <v>427</v>
      </c>
      <c r="AI1024" s="159">
        <v>0</v>
      </c>
      <c r="AJ1024" s="159">
        <v>0</v>
      </c>
    </row>
    <row r="1025" spans="1:36">
      <c r="A1025" s="153">
        <v>14</v>
      </c>
      <c r="B1025" s="154">
        <v>10</v>
      </c>
      <c r="C1025" s="154">
        <v>2</v>
      </c>
      <c r="D1025" s="155">
        <v>3</v>
      </c>
      <c r="E1025" s="155" t="s">
        <v>556</v>
      </c>
      <c r="F1025" s="156" t="s">
        <v>4085</v>
      </c>
      <c r="G1025" s="156" t="s">
        <v>556</v>
      </c>
      <c r="H1025" s="156" t="s">
        <v>4086</v>
      </c>
      <c r="I1025" s="155">
        <v>1410023</v>
      </c>
      <c r="J1025" s="157" t="s">
        <v>1854</v>
      </c>
      <c r="K1025" s="157"/>
      <c r="L1025" s="155">
        <v>2022</v>
      </c>
      <c r="M1025" s="158">
        <v>10711</v>
      </c>
      <c r="N1025" s="159">
        <v>61561679.090000004</v>
      </c>
      <c r="O1025" s="159">
        <v>54687026.729999997</v>
      </c>
      <c r="P1025" s="159">
        <v>29576121.68</v>
      </c>
      <c r="Q1025" s="159">
        <v>11475210</v>
      </c>
      <c r="R1025" s="159">
        <v>18100911.68</v>
      </c>
      <c r="S1025" s="159">
        <v>6874652.3600000003</v>
      </c>
      <c r="T1025" s="159">
        <v>935720</v>
      </c>
      <c r="U1025" s="159">
        <v>55272888.600000001</v>
      </c>
      <c r="V1025" s="159">
        <v>48063191.549999997</v>
      </c>
      <c r="W1025" s="159">
        <v>18236755.329999998</v>
      </c>
      <c r="X1025" s="159">
        <v>107637.55</v>
      </c>
      <c r="Y1025" s="159">
        <v>7209697.0499999998</v>
      </c>
      <c r="Z1025" s="159">
        <v>5748884.2599999998</v>
      </c>
      <c r="AA1025" s="159">
        <v>0</v>
      </c>
      <c r="AB1025" s="159">
        <v>5748884.2599999998</v>
      </c>
      <c r="AC1025" s="159">
        <v>997560</v>
      </c>
      <c r="AD1025" s="159">
        <v>997560</v>
      </c>
      <c r="AE1025" s="159">
        <v>6117485.8399999999</v>
      </c>
      <c r="AF1025" s="159">
        <v>6623835.1799999997</v>
      </c>
      <c r="AG1025" s="159">
        <v>152577</v>
      </c>
      <c r="AH1025" s="159">
        <v>172683.85</v>
      </c>
      <c r="AI1025" s="159">
        <v>0</v>
      </c>
      <c r="AJ1025" s="159">
        <v>77133</v>
      </c>
    </row>
    <row r="1026" spans="1:36">
      <c r="A1026" s="153">
        <v>14</v>
      </c>
      <c r="B1026" s="154">
        <v>10</v>
      </c>
      <c r="C1026" s="154">
        <v>3</v>
      </c>
      <c r="D1026" s="155">
        <v>2</v>
      </c>
      <c r="E1026" s="155" t="s">
        <v>556</v>
      </c>
      <c r="F1026" s="156" t="s">
        <v>4083</v>
      </c>
      <c r="G1026" s="156" t="s">
        <v>556</v>
      </c>
      <c r="H1026" s="156" t="s">
        <v>4087</v>
      </c>
      <c r="I1026" s="155">
        <v>1410032</v>
      </c>
      <c r="J1026" s="157" t="s">
        <v>1623</v>
      </c>
      <c r="K1026" s="157"/>
      <c r="L1026" s="155">
        <v>2022</v>
      </c>
      <c r="M1026" s="158">
        <v>2889</v>
      </c>
      <c r="N1026" s="159">
        <v>17825005.550000001</v>
      </c>
      <c r="O1026" s="159">
        <v>15669390.560000001</v>
      </c>
      <c r="P1026" s="159">
        <v>11830457.93</v>
      </c>
      <c r="Q1026" s="159">
        <v>6337825</v>
      </c>
      <c r="R1026" s="159">
        <v>5492632.9299999997</v>
      </c>
      <c r="S1026" s="159">
        <v>2155614.9900000002</v>
      </c>
      <c r="T1026" s="159">
        <v>32450.5</v>
      </c>
      <c r="U1026" s="159">
        <v>15999600.369999999</v>
      </c>
      <c r="V1026" s="159">
        <v>14659469.800000001</v>
      </c>
      <c r="W1026" s="159">
        <v>5621207.0599999996</v>
      </c>
      <c r="X1026" s="159">
        <v>28846.25</v>
      </c>
      <c r="Y1026" s="159">
        <v>1340130.57</v>
      </c>
      <c r="Z1026" s="159">
        <v>1263570.08</v>
      </c>
      <c r="AA1026" s="159">
        <v>458327</v>
      </c>
      <c r="AB1026" s="159">
        <v>805243.08000000007</v>
      </c>
      <c r="AC1026" s="159">
        <v>363196</v>
      </c>
      <c r="AD1026" s="159">
        <v>363196</v>
      </c>
      <c r="AE1026" s="159">
        <v>2564734</v>
      </c>
      <c r="AF1026" s="159">
        <v>1009920.76</v>
      </c>
      <c r="AG1026" s="159">
        <v>0</v>
      </c>
      <c r="AH1026" s="159">
        <v>0</v>
      </c>
      <c r="AI1026" s="159">
        <v>0</v>
      </c>
      <c r="AJ1026" s="159">
        <v>0</v>
      </c>
    </row>
    <row r="1027" spans="1:36">
      <c r="A1027" s="153">
        <v>14</v>
      </c>
      <c r="B1027" s="154">
        <v>10</v>
      </c>
      <c r="C1027" s="154">
        <v>4</v>
      </c>
      <c r="D1027" s="155">
        <v>2</v>
      </c>
      <c r="E1027" s="155" t="s">
        <v>556</v>
      </c>
      <c r="F1027" s="156" t="s">
        <v>4083</v>
      </c>
      <c r="G1027" s="156" t="s">
        <v>556</v>
      </c>
      <c r="H1027" s="156" t="s">
        <v>4088</v>
      </c>
      <c r="I1027" s="155">
        <v>1410042</v>
      </c>
      <c r="J1027" s="157" t="s">
        <v>1853</v>
      </c>
      <c r="K1027" s="157"/>
      <c r="L1027" s="155">
        <v>2022</v>
      </c>
      <c r="M1027" s="158">
        <v>4793</v>
      </c>
      <c r="N1027" s="159">
        <v>26562987.73</v>
      </c>
      <c r="O1027" s="159">
        <v>24543528.260000002</v>
      </c>
      <c r="P1027" s="159">
        <v>18243172.449999999</v>
      </c>
      <c r="Q1027" s="159">
        <v>9838096</v>
      </c>
      <c r="R1027" s="159">
        <v>8405076.4499999993</v>
      </c>
      <c r="S1027" s="159">
        <v>2019459.47</v>
      </c>
      <c r="T1027" s="159">
        <v>35094.910000000003</v>
      </c>
      <c r="U1027" s="159">
        <v>24586722.16</v>
      </c>
      <c r="V1027" s="159">
        <v>23448067.609999999</v>
      </c>
      <c r="W1027" s="159">
        <v>10338425.57</v>
      </c>
      <c r="X1027" s="159">
        <v>98150.27</v>
      </c>
      <c r="Y1027" s="159">
        <v>1138654.55</v>
      </c>
      <c r="Z1027" s="159">
        <v>2049850</v>
      </c>
      <c r="AA1027" s="159">
        <v>0</v>
      </c>
      <c r="AB1027" s="159">
        <v>2049850</v>
      </c>
      <c r="AC1027" s="159">
        <v>600945.6</v>
      </c>
      <c r="AD1027" s="159">
        <v>600945.6</v>
      </c>
      <c r="AE1027" s="159">
        <v>5395737.1299999999</v>
      </c>
      <c r="AF1027" s="159">
        <v>1095460.6499999999</v>
      </c>
      <c r="AG1027" s="159">
        <v>0</v>
      </c>
      <c r="AH1027" s="159">
        <v>20939.09</v>
      </c>
      <c r="AI1027" s="159">
        <v>0</v>
      </c>
      <c r="AJ1027" s="159">
        <v>0</v>
      </c>
    </row>
    <row r="1028" spans="1:36">
      <c r="A1028" s="153">
        <v>14</v>
      </c>
      <c r="B1028" s="154">
        <v>10</v>
      </c>
      <c r="C1028" s="154">
        <v>5</v>
      </c>
      <c r="D1028" s="155">
        <v>2</v>
      </c>
      <c r="E1028" s="155" t="s">
        <v>556</v>
      </c>
      <c r="F1028" s="156" t="s">
        <v>4083</v>
      </c>
      <c r="G1028" s="156" t="s">
        <v>556</v>
      </c>
      <c r="H1028" s="156" t="s">
        <v>4089</v>
      </c>
      <c r="I1028" s="155">
        <v>1410052</v>
      </c>
      <c r="J1028" s="157" t="s">
        <v>1852</v>
      </c>
      <c r="K1028" s="157"/>
      <c r="L1028" s="155">
        <v>2022</v>
      </c>
      <c r="M1028" s="158">
        <v>4530</v>
      </c>
      <c r="N1028" s="159">
        <v>27143170.260000002</v>
      </c>
      <c r="O1028" s="159">
        <v>23559509.66</v>
      </c>
      <c r="P1028" s="159">
        <v>13526447.82</v>
      </c>
      <c r="Q1028" s="159">
        <v>5695729</v>
      </c>
      <c r="R1028" s="159">
        <v>7830718.8200000003</v>
      </c>
      <c r="S1028" s="159">
        <v>3583660.6</v>
      </c>
      <c r="T1028" s="159">
        <v>338552.85</v>
      </c>
      <c r="U1028" s="159">
        <v>24869187.600000001</v>
      </c>
      <c r="V1028" s="159">
        <v>21682984.600000001</v>
      </c>
      <c r="W1028" s="159">
        <v>9634221.7400000002</v>
      </c>
      <c r="X1028" s="159">
        <v>91323.46</v>
      </c>
      <c r="Y1028" s="159">
        <v>3186203</v>
      </c>
      <c r="Z1028" s="159">
        <v>5226879.99</v>
      </c>
      <c r="AA1028" s="159">
        <v>0</v>
      </c>
      <c r="AB1028" s="159">
        <v>5226879.99</v>
      </c>
      <c r="AC1028" s="159">
        <v>620000</v>
      </c>
      <c r="AD1028" s="159">
        <v>620000</v>
      </c>
      <c r="AE1028" s="159">
        <v>5960000</v>
      </c>
      <c r="AF1028" s="159">
        <v>1876525.06</v>
      </c>
      <c r="AG1028" s="159">
        <v>0</v>
      </c>
      <c r="AH1028" s="159">
        <v>0</v>
      </c>
      <c r="AI1028" s="159">
        <v>0</v>
      </c>
      <c r="AJ1028" s="159">
        <v>0</v>
      </c>
    </row>
    <row r="1029" spans="1:36">
      <c r="A1029" s="153">
        <v>14</v>
      </c>
      <c r="B1029" s="154">
        <v>10</v>
      </c>
      <c r="C1029" s="154">
        <v>6</v>
      </c>
      <c r="D1029" s="155">
        <v>2</v>
      </c>
      <c r="E1029" s="155" t="s">
        <v>556</v>
      </c>
      <c r="F1029" s="156" t="s">
        <v>4083</v>
      </c>
      <c r="G1029" s="156" t="s">
        <v>556</v>
      </c>
      <c r="H1029" s="156" t="s">
        <v>4090</v>
      </c>
      <c r="I1029" s="155">
        <v>1410062</v>
      </c>
      <c r="J1029" s="157" t="s">
        <v>1851</v>
      </c>
      <c r="K1029" s="157"/>
      <c r="L1029" s="155">
        <v>2022</v>
      </c>
      <c r="M1029" s="158">
        <v>4664</v>
      </c>
      <c r="N1029" s="159">
        <v>27902107.34</v>
      </c>
      <c r="O1029" s="159">
        <v>26564562.59</v>
      </c>
      <c r="P1029" s="159">
        <v>19266666.789999999</v>
      </c>
      <c r="Q1029" s="159">
        <v>9248608</v>
      </c>
      <c r="R1029" s="159">
        <v>10018058.789999999</v>
      </c>
      <c r="S1029" s="159">
        <v>1337544.75</v>
      </c>
      <c r="T1029" s="159">
        <v>0</v>
      </c>
      <c r="U1029" s="159">
        <v>22897149.07</v>
      </c>
      <c r="V1029" s="159">
        <v>21599113.440000001</v>
      </c>
      <c r="W1029" s="159">
        <v>8990027.7699999996</v>
      </c>
      <c r="X1029" s="159">
        <v>0</v>
      </c>
      <c r="Y1029" s="159">
        <v>1298035.6299999999</v>
      </c>
      <c r="Z1029" s="159">
        <v>1997463.38</v>
      </c>
      <c r="AA1029" s="159">
        <v>0</v>
      </c>
      <c r="AB1029" s="159">
        <v>1997463.38</v>
      </c>
      <c r="AC1029" s="159">
        <v>0</v>
      </c>
      <c r="AD1029" s="159">
        <v>0</v>
      </c>
      <c r="AE1029" s="159">
        <v>0</v>
      </c>
      <c r="AF1029" s="159">
        <v>4965449.1500000004</v>
      </c>
      <c r="AG1029" s="159">
        <v>336198.67</v>
      </c>
      <c r="AH1029" s="159">
        <v>374987.15</v>
      </c>
      <c r="AI1029" s="159">
        <v>0</v>
      </c>
      <c r="AJ1029" s="159">
        <v>0</v>
      </c>
    </row>
    <row r="1030" spans="1:36">
      <c r="A1030" s="153">
        <v>14</v>
      </c>
      <c r="B1030" s="154">
        <v>11</v>
      </c>
      <c r="C1030" s="154">
        <v>1</v>
      </c>
      <c r="D1030" s="155">
        <v>1</v>
      </c>
      <c r="E1030" s="155" t="s">
        <v>556</v>
      </c>
      <c r="F1030" s="156" t="s">
        <v>4091</v>
      </c>
      <c r="G1030" s="156" t="s">
        <v>556</v>
      </c>
      <c r="H1030" s="156" t="s">
        <v>4092</v>
      </c>
      <c r="I1030" s="155">
        <v>1411011</v>
      </c>
      <c r="J1030" s="157" t="s">
        <v>1850</v>
      </c>
      <c r="K1030" s="157"/>
      <c r="L1030" s="155">
        <v>2022</v>
      </c>
      <c r="M1030" s="158">
        <v>9539</v>
      </c>
      <c r="N1030" s="159">
        <v>52897337.539999999</v>
      </c>
      <c r="O1030" s="159">
        <v>52535245.719999999</v>
      </c>
      <c r="P1030" s="159">
        <v>28792404.780000001</v>
      </c>
      <c r="Q1030" s="159">
        <v>12831581</v>
      </c>
      <c r="R1030" s="159">
        <v>15960823.779999999</v>
      </c>
      <c r="S1030" s="159">
        <v>362091.82</v>
      </c>
      <c r="T1030" s="159">
        <v>49432</v>
      </c>
      <c r="U1030" s="159">
        <v>48332665.759999998</v>
      </c>
      <c r="V1030" s="159">
        <v>46194054.420000002</v>
      </c>
      <c r="W1030" s="159">
        <v>17956752.350000001</v>
      </c>
      <c r="X1030" s="159">
        <v>110619.34</v>
      </c>
      <c r="Y1030" s="159">
        <v>2138611.34</v>
      </c>
      <c r="Z1030" s="159">
        <v>7379899.4500000002</v>
      </c>
      <c r="AA1030" s="159">
        <v>0</v>
      </c>
      <c r="AB1030" s="159">
        <v>7379899.4500000002</v>
      </c>
      <c r="AC1030" s="159">
        <v>3955509</v>
      </c>
      <c r="AD1030" s="159">
        <v>1964550</v>
      </c>
      <c r="AE1030" s="159">
        <v>9487450</v>
      </c>
      <c r="AF1030" s="159">
        <v>6341191.2999999998</v>
      </c>
      <c r="AG1030" s="159">
        <v>100760.81</v>
      </c>
      <c r="AH1030" s="159">
        <v>322241.01</v>
      </c>
      <c r="AI1030" s="159">
        <v>0</v>
      </c>
      <c r="AJ1030" s="159">
        <v>0</v>
      </c>
    </row>
    <row r="1031" spans="1:36">
      <c r="A1031" s="153">
        <v>14</v>
      </c>
      <c r="B1031" s="154">
        <v>11</v>
      </c>
      <c r="C1031" s="154">
        <v>2</v>
      </c>
      <c r="D1031" s="155">
        <v>2</v>
      </c>
      <c r="E1031" s="155" t="s">
        <v>556</v>
      </c>
      <c r="F1031" s="156" t="s">
        <v>4093</v>
      </c>
      <c r="G1031" s="156" t="s">
        <v>556</v>
      </c>
      <c r="H1031" s="156" t="s">
        <v>4094</v>
      </c>
      <c r="I1031" s="155">
        <v>1411022</v>
      </c>
      <c r="J1031" s="157" t="s">
        <v>1849</v>
      </c>
      <c r="K1031" s="157"/>
      <c r="L1031" s="155">
        <v>2022</v>
      </c>
      <c r="M1031" s="158">
        <v>2623</v>
      </c>
      <c r="N1031" s="159">
        <v>17400528.43</v>
      </c>
      <c r="O1031" s="159">
        <v>14222516.460000001</v>
      </c>
      <c r="P1031" s="159">
        <v>9276106.1900000013</v>
      </c>
      <c r="Q1031" s="159">
        <v>3457663</v>
      </c>
      <c r="R1031" s="159">
        <v>5818443.1900000004</v>
      </c>
      <c r="S1031" s="159">
        <v>3178011.97</v>
      </c>
      <c r="T1031" s="159">
        <v>58000</v>
      </c>
      <c r="U1031" s="159">
        <v>15434853.279999999</v>
      </c>
      <c r="V1031" s="159">
        <v>12774660.43</v>
      </c>
      <c r="W1031" s="159">
        <v>4340981.5599999996</v>
      </c>
      <c r="X1031" s="159">
        <v>8090.94</v>
      </c>
      <c r="Y1031" s="159">
        <v>2660192.85</v>
      </c>
      <c r="Z1031" s="159">
        <v>2392119.1</v>
      </c>
      <c r="AA1031" s="159">
        <v>725000</v>
      </c>
      <c r="AB1031" s="159">
        <v>1667119.1</v>
      </c>
      <c r="AC1031" s="159">
        <v>300000</v>
      </c>
      <c r="AD1031" s="159">
        <v>300000</v>
      </c>
      <c r="AE1031" s="159">
        <v>825000</v>
      </c>
      <c r="AF1031" s="159">
        <v>1447856.03</v>
      </c>
      <c r="AG1031" s="159">
        <v>0</v>
      </c>
      <c r="AH1031" s="159">
        <v>10800</v>
      </c>
      <c r="AI1031" s="159">
        <v>0</v>
      </c>
      <c r="AJ1031" s="159">
        <v>0</v>
      </c>
    </row>
    <row r="1032" spans="1:36">
      <c r="A1032" s="153">
        <v>14</v>
      </c>
      <c r="B1032" s="154">
        <v>11</v>
      </c>
      <c r="C1032" s="154">
        <v>3</v>
      </c>
      <c r="D1032" s="155">
        <v>2</v>
      </c>
      <c r="E1032" s="155" t="s">
        <v>556</v>
      </c>
      <c r="F1032" s="156" t="s">
        <v>4093</v>
      </c>
      <c r="G1032" s="156" t="s">
        <v>556</v>
      </c>
      <c r="H1032" s="156" t="s">
        <v>4095</v>
      </c>
      <c r="I1032" s="155">
        <v>1411032</v>
      </c>
      <c r="J1032" s="157" t="s">
        <v>1848</v>
      </c>
      <c r="K1032" s="157"/>
      <c r="L1032" s="155">
        <v>2022</v>
      </c>
      <c r="M1032" s="158">
        <v>5078</v>
      </c>
      <c r="N1032" s="159">
        <v>33339653.91</v>
      </c>
      <c r="O1032" s="159">
        <v>28596233.550000001</v>
      </c>
      <c r="P1032" s="159">
        <v>20291332.43</v>
      </c>
      <c r="Q1032" s="159">
        <v>9385241</v>
      </c>
      <c r="R1032" s="159">
        <v>10906091.43</v>
      </c>
      <c r="S1032" s="159">
        <v>4743420.3600000003</v>
      </c>
      <c r="T1032" s="159">
        <v>23037</v>
      </c>
      <c r="U1032" s="159">
        <v>27743919.469999999</v>
      </c>
      <c r="V1032" s="159">
        <v>25178257.460000001</v>
      </c>
      <c r="W1032" s="159">
        <v>9708196.5600000005</v>
      </c>
      <c r="X1032" s="159">
        <v>88352.98</v>
      </c>
      <c r="Y1032" s="159">
        <v>2565662.0099999998</v>
      </c>
      <c r="Z1032" s="159">
        <v>1493228.42</v>
      </c>
      <c r="AA1032" s="159">
        <v>0</v>
      </c>
      <c r="AB1032" s="159">
        <v>1493228.42</v>
      </c>
      <c r="AC1032" s="159">
        <v>5100789</v>
      </c>
      <c r="AD1032" s="159">
        <v>695295</v>
      </c>
      <c r="AE1032" s="159">
        <v>6635796</v>
      </c>
      <c r="AF1032" s="159">
        <v>3417976.09</v>
      </c>
      <c r="AG1032" s="159">
        <v>26570</v>
      </c>
      <c r="AH1032" s="159">
        <v>21457.78</v>
      </c>
      <c r="AI1032" s="159">
        <v>0</v>
      </c>
      <c r="AJ1032" s="159">
        <v>0</v>
      </c>
    </row>
    <row r="1033" spans="1:36">
      <c r="A1033" s="153">
        <v>14</v>
      </c>
      <c r="B1033" s="154">
        <v>11</v>
      </c>
      <c r="C1033" s="154">
        <v>4</v>
      </c>
      <c r="D1033" s="155">
        <v>2</v>
      </c>
      <c r="E1033" s="155" t="s">
        <v>556</v>
      </c>
      <c r="F1033" s="156" t="s">
        <v>4093</v>
      </c>
      <c r="G1033" s="156" t="s">
        <v>556</v>
      </c>
      <c r="H1033" s="156" t="s">
        <v>4096</v>
      </c>
      <c r="I1033" s="155">
        <v>1411042</v>
      </c>
      <c r="J1033" s="157" t="s">
        <v>1847</v>
      </c>
      <c r="K1033" s="157"/>
      <c r="L1033" s="155">
        <v>2022</v>
      </c>
      <c r="M1033" s="158">
        <v>6264</v>
      </c>
      <c r="N1033" s="159">
        <v>41334821.630000003</v>
      </c>
      <c r="O1033" s="159">
        <v>37028959.18</v>
      </c>
      <c r="P1033" s="159">
        <v>28863782.890000001</v>
      </c>
      <c r="Q1033" s="159">
        <v>15063526</v>
      </c>
      <c r="R1033" s="159">
        <v>13800256.890000001</v>
      </c>
      <c r="S1033" s="159">
        <v>4305862.45</v>
      </c>
      <c r="T1033" s="159">
        <v>22127</v>
      </c>
      <c r="U1033" s="159">
        <v>36513413.920000002</v>
      </c>
      <c r="V1033" s="159">
        <v>33325575.530000001</v>
      </c>
      <c r="W1033" s="159">
        <v>12949218.5</v>
      </c>
      <c r="X1033" s="159">
        <v>31579.360000000001</v>
      </c>
      <c r="Y1033" s="159">
        <v>3187838.39</v>
      </c>
      <c r="Z1033" s="159">
        <v>3075569.47</v>
      </c>
      <c r="AA1033" s="159">
        <v>0</v>
      </c>
      <c r="AB1033" s="159">
        <v>3075569.47</v>
      </c>
      <c r="AC1033" s="159">
        <v>4379387.5599999996</v>
      </c>
      <c r="AD1033" s="159">
        <v>567098.56000000006</v>
      </c>
      <c r="AE1033" s="159">
        <v>2194673.12</v>
      </c>
      <c r="AF1033" s="159">
        <v>3703383.65</v>
      </c>
      <c r="AG1033" s="159">
        <v>53625</v>
      </c>
      <c r="AH1033" s="159">
        <v>66950</v>
      </c>
      <c r="AI1033" s="159">
        <v>0</v>
      </c>
      <c r="AJ1033" s="159">
        <v>0</v>
      </c>
    </row>
    <row r="1034" spans="1:36">
      <c r="A1034" s="153">
        <v>14</v>
      </c>
      <c r="B1034" s="154">
        <v>11</v>
      </c>
      <c r="C1034" s="154">
        <v>5</v>
      </c>
      <c r="D1034" s="155">
        <v>2</v>
      </c>
      <c r="E1034" s="155" t="s">
        <v>556</v>
      </c>
      <c r="F1034" s="156" t="s">
        <v>4093</v>
      </c>
      <c r="G1034" s="156" t="s">
        <v>556</v>
      </c>
      <c r="H1034" s="156" t="s">
        <v>4097</v>
      </c>
      <c r="I1034" s="155">
        <v>1411052</v>
      </c>
      <c r="J1034" s="157" t="s">
        <v>1846</v>
      </c>
      <c r="K1034" s="157"/>
      <c r="L1034" s="155">
        <v>2022</v>
      </c>
      <c r="M1034" s="158">
        <v>1720</v>
      </c>
      <c r="N1034" s="159">
        <v>13192100.220000001</v>
      </c>
      <c r="O1034" s="159">
        <v>10559873.32</v>
      </c>
      <c r="P1034" s="159">
        <v>6671243.0800000001</v>
      </c>
      <c r="Q1034" s="159">
        <v>3099203</v>
      </c>
      <c r="R1034" s="159">
        <v>3572040.08</v>
      </c>
      <c r="S1034" s="159">
        <v>2632226.9</v>
      </c>
      <c r="T1034" s="159">
        <v>0</v>
      </c>
      <c r="U1034" s="159">
        <v>13225678.91</v>
      </c>
      <c r="V1034" s="159">
        <v>9607328.3900000006</v>
      </c>
      <c r="W1034" s="159">
        <v>4102823.51</v>
      </c>
      <c r="X1034" s="159">
        <v>12913.11</v>
      </c>
      <c r="Y1034" s="159">
        <v>3618350.52</v>
      </c>
      <c r="Z1034" s="159">
        <v>3064414.22</v>
      </c>
      <c r="AA1034" s="159">
        <v>1000000</v>
      </c>
      <c r="AB1034" s="159">
        <v>2064414.2200000002</v>
      </c>
      <c r="AC1034" s="159">
        <v>50038</v>
      </c>
      <c r="AD1034" s="159">
        <v>50038</v>
      </c>
      <c r="AE1034" s="159">
        <v>949962</v>
      </c>
      <c r="AF1034" s="159">
        <v>952544.93</v>
      </c>
      <c r="AG1034" s="159">
        <v>0</v>
      </c>
      <c r="AH1034" s="159">
        <v>47921.35</v>
      </c>
      <c r="AI1034" s="159">
        <v>0</v>
      </c>
      <c r="AJ1034" s="159">
        <v>0</v>
      </c>
    </row>
    <row r="1035" spans="1:36">
      <c r="A1035" s="153">
        <v>14</v>
      </c>
      <c r="B1035" s="154">
        <v>11</v>
      </c>
      <c r="C1035" s="154">
        <v>6</v>
      </c>
      <c r="D1035" s="155">
        <v>2</v>
      </c>
      <c r="E1035" s="155" t="s">
        <v>556</v>
      </c>
      <c r="F1035" s="156" t="s">
        <v>4093</v>
      </c>
      <c r="G1035" s="156" t="s">
        <v>556</v>
      </c>
      <c r="H1035" s="156" t="s">
        <v>4098</v>
      </c>
      <c r="I1035" s="155">
        <v>1411062</v>
      </c>
      <c r="J1035" s="157" t="s">
        <v>1845</v>
      </c>
      <c r="K1035" s="157"/>
      <c r="L1035" s="155">
        <v>2022</v>
      </c>
      <c r="M1035" s="158">
        <v>5203</v>
      </c>
      <c r="N1035" s="159">
        <v>32258195.57</v>
      </c>
      <c r="O1035" s="159">
        <v>28471595.57</v>
      </c>
      <c r="P1035" s="159">
        <v>17549468.77</v>
      </c>
      <c r="Q1035" s="159">
        <v>7944979</v>
      </c>
      <c r="R1035" s="159">
        <v>9604489.7699999996</v>
      </c>
      <c r="S1035" s="159">
        <v>3786600</v>
      </c>
      <c r="T1035" s="159">
        <v>390000</v>
      </c>
      <c r="U1035" s="159">
        <v>29855405.059999999</v>
      </c>
      <c r="V1035" s="159">
        <v>26322120.600000001</v>
      </c>
      <c r="W1035" s="159">
        <v>10649367.52</v>
      </c>
      <c r="X1035" s="159">
        <v>97902.91</v>
      </c>
      <c r="Y1035" s="159">
        <v>3533284.46</v>
      </c>
      <c r="Z1035" s="159">
        <v>3996019.15</v>
      </c>
      <c r="AA1035" s="159">
        <v>0</v>
      </c>
      <c r="AB1035" s="159">
        <v>3996019.15</v>
      </c>
      <c r="AC1035" s="159">
        <v>304234</v>
      </c>
      <c r="AD1035" s="159">
        <v>304234</v>
      </c>
      <c r="AE1035" s="159">
        <v>7204081</v>
      </c>
      <c r="AF1035" s="159">
        <v>2149474.9700000002</v>
      </c>
      <c r="AG1035" s="159">
        <v>0</v>
      </c>
      <c r="AH1035" s="159">
        <v>0</v>
      </c>
      <c r="AI1035" s="159">
        <v>0</v>
      </c>
      <c r="AJ1035" s="159">
        <v>0</v>
      </c>
    </row>
    <row r="1036" spans="1:36">
      <c r="A1036" s="153">
        <v>14</v>
      </c>
      <c r="B1036" s="154">
        <v>11</v>
      </c>
      <c r="C1036" s="154">
        <v>7</v>
      </c>
      <c r="D1036" s="155">
        <v>3</v>
      </c>
      <c r="E1036" s="155" t="s">
        <v>556</v>
      </c>
      <c r="F1036" s="156" t="s">
        <v>4099</v>
      </c>
      <c r="G1036" s="156" t="s">
        <v>556</v>
      </c>
      <c r="H1036" s="156" t="s">
        <v>4100</v>
      </c>
      <c r="I1036" s="155">
        <v>1411073</v>
      </c>
      <c r="J1036" s="157" t="s">
        <v>1844</v>
      </c>
      <c r="K1036" s="157"/>
      <c r="L1036" s="155">
        <v>2022</v>
      </c>
      <c r="M1036" s="158">
        <v>4385</v>
      </c>
      <c r="N1036" s="159">
        <v>37949665.109999999</v>
      </c>
      <c r="O1036" s="159">
        <v>35880105.189999998</v>
      </c>
      <c r="P1036" s="159">
        <v>14647466.859999999</v>
      </c>
      <c r="Q1036" s="159">
        <v>6442549</v>
      </c>
      <c r="R1036" s="159">
        <v>8204917.8600000003</v>
      </c>
      <c r="S1036" s="159">
        <v>2069559.92</v>
      </c>
      <c r="T1036" s="159">
        <v>108274.4</v>
      </c>
      <c r="U1036" s="159">
        <v>34008601.899999999</v>
      </c>
      <c r="V1036" s="159">
        <v>27583432.43</v>
      </c>
      <c r="W1036" s="159">
        <v>10329643.93</v>
      </c>
      <c r="X1036" s="159">
        <v>9838.31</v>
      </c>
      <c r="Y1036" s="159">
        <v>6425169.4699999997</v>
      </c>
      <c r="Z1036" s="159">
        <v>3304952.82</v>
      </c>
      <c r="AA1036" s="159">
        <v>0</v>
      </c>
      <c r="AB1036" s="159">
        <v>3304952.82</v>
      </c>
      <c r="AC1036" s="159">
        <v>266000</v>
      </c>
      <c r="AD1036" s="159">
        <v>266000</v>
      </c>
      <c r="AE1036" s="159">
        <v>266000</v>
      </c>
      <c r="AF1036" s="159">
        <v>8296672.7599999998</v>
      </c>
      <c r="AG1036" s="159">
        <v>0</v>
      </c>
      <c r="AH1036" s="159">
        <v>0</v>
      </c>
      <c r="AI1036" s="159">
        <v>0</v>
      </c>
      <c r="AJ1036" s="159">
        <v>0</v>
      </c>
    </row>
    <row r="1037" spans="1:36">
      <c r="A1037" s="153">
        <v>14</v>
      </c>
      <c r="B1037" s="154">
        <v>11</v>
      </c>
      <c r="C1037" s="154">
        <v>8</v>
      </c>
      <c r="D1037" s="155">
        <v>2</v>
      </c>
      <c r="E1037" s="155" t="s">
        <v>556</v>
      </c>
      <c r="F1037" s="156" t="s">
        <v>4093</v>
      </c>
      <c r="G1037" s="156" t="s">
        <v>556</v>
      </c>
      <c r="H1037" s="156" t="s">
        <v>4101</v>
      </c>
      <c r="I1037" s="155">
        <v>1411082</v>
      </c>
      <c r="J1037" s="157" t="s">
        <v>1843</v>
      </c>
      <c r="K1037" s="157"/>
      <c r="L1037" s="155">
        <v>2022</v>
      </c>
      <c r="M1037" s="158">
        <v>2586</v>
      </c>
      <c r="N1037" s="159">
        <v>18507557.440000001</v>
      </c>
      <c r="O1037" s="159">
        <v>14530401.300000001</v>
      </c>
      <c r="P1037" s="159">
        <v>9712573.5099999998</v>
      </c>
      <c r="Q1037" s="159">
        <v>4408411</v>
      </c>
      <c r="R1037" s="159">
        <v>5304162.51</v>
      </c>
      <c r="S1037" s="159">
        <v>3977156.14</v>
      </c>
      <c r="T1037" s="159">
        <v>915909.74</v>
      </c>
      <c r="U1037" s="159">
        <v>16411316.41</v>
      </c>
      <c r="V1037" s="159">
        <v>13391600.310000001</v>
      </c>
      <c r="W1037" s="159">
        <v>5283437.53</v>
      </c>
      <c r="X1037" s="159">
        <v>41887.49</v>
      </c>
      <c r="Y1037" s="159">
        <v>3019716.1</v>
      </c>
      <c r="Z1037" s="159">
        <v>1889614.41</v>
      </c>
      <c r="AA1037" s="159">
        <v>0</v>
      </c>
      <c r="AB1037" s="159">
        <v>1889614.41</v>
      </c>
      <c r="AC1037" s="159">
        <v>2791500</v>
      </c>
      <c r="AD1037" s="159">
        <v>340000</v>
      </c>
      <c r="AE1037" s="159">
        <v>1270000</v>
      </c>
      <c r="AF1037" s="159">
        <v>1138800.99</v>
      </c>
      <c r="AG1037" s="159">
        <v>0</v>
      </c>
      <c r="AH1037" s="159">
        <v>0</v>
      </c>
      <c r="AI1037" s="159">
        <v>0</v>
      </c>
      <c r="AJ1037" s="159">
        <v>0</v>
      </c>
    </row>
    <row r="1038" spans="1:36">
      <c r="A1038" s="153">
        <v>14</v>
      </c>
      <c r="B1038" s="154">
        <v>11</v>
      </c>
      <c r="C1038" s="154">
        <v>9</v>
      </c>
      <c r="D1038" s="155">
        <v>2</v>
      </c>
      <c r="E1038" s="155" t="s">
        <v>556</v>
      </c>
      <c r="F1038" s="156" t="s">
        <v>4093</v>
      </c>
      <c r="G1038" s="156" t="s">
        <v>556</v>
      </c>
      <c r="H1038" s="156" t="s">
        <v>4102</v>
      </c>
      <c r="I1038" s="155">
        <v>1411092</v>
      </c>
      <c r="J1038" s="157" t="s">
        <v>1842</v>
      </c>
      <c r="K1038" s="157"/>
      <c r="L1038" s="155">
        <v>2022</v>
      </c>
      <c r="M1038" s="158">
        <v>3217</v>
      </c>
      <c r="N1038" s="159">
        <v>22112229.039999999</v>
      </c>
      <c r="O1038" s="159">
        <v>17464689.789999999</v>
      </c>
      <c r="P1038" s="159">
        <v>12038955.210000001</v>
      </c>
      <c r="Q1038" s="159">
        <v>5927666</v>
      </c>
      <c r="R1038" s="159">
        <v>6111289.21</v>
      </c>
      <c r="S1038" s="159">
        <v>4647539.25</v>
      </c>
      <c r="T1038" s="159">
        <v>0</v>
      </c>
      <c r="U1038" s="159">
        <v>20072439.129999999</v>
      </c>
      <c r="V1038" s="159">
        <v>16534305.560000001</v>
      </c>
      <c r="W1038" s="159">
        <v>7054544.9699999997</v>
      </c>
      <c r="X1038" s="159">
        <v>34697.65</v>
      </c>
      <c r="Y1038" s="159">
        <v>3538133.57</v>
      </c>
      <c r="Z1038" s="159">
        <v>2222158.81</v>
      </c>
      <c r="AA1038" s="159">
        <v>800000</v>
      </c>
      <c r="AB1038" s="159">
        <v>1422158.81</v>
      </c>
      <c r="AC1038" s="159">
        <v>560230.59</v>
      </c>
      <c r="AD1038" s="159">
        <v>560230.59</v>
      </c>
      <c r="AE1038" s="159">
        <v>3141050</v>
      </c>
      <c r="AF1038" s="159">
        <v>930384.23</v>
      </c>
      <c r="AG1038" s="159">
        <v>189130.05</v>
      </c>
      <c r="AH1038" s="159">
        <v>149350.32999999999</v>
      </c>
      <c r="AI1038" s="159">
        <v>0</v>
      </c>
      <c r="AJ1038" s="159">
        <v>0</v>
      </c>
    </row>
    <row r="1039" spans="1:36">
      <c r="A1039" s="153">
        <v>14</v>
      </c>
      <c r="B1039" s="154">
        <v>11</v>
      </c>
      <c r="C1039" s="154">
        <v>10</v>
      </c>
      <c r="D1039" s="155">
        <v>2</v>
      </c>
      <c r="E1039" s="155" t="s">
        <v>556</v>
      </c>
      <c r="F1039" s="156" t="s">
        <v>4093</v>
      </c>
      <c r="G1039" s="156" t="s">
        <v>556</v>
      </c>
      <c r="H1039" s="156" t="s">
        <v>4103</v>
      </c>
      <c r="I1039" s="155">
        <v>1411102</v>
      </c>
      <c r="J1039" s="157" t="s">
        <v>1841</v>
      </c>
      <c r="K1039" s="157"/>
      <c r="L1039" s="155">
        <v>2022</v>
      </c>
      <c r="M1039" s="158">
        <v>3631</v>
      </c>
      <c r="N1039" s="159">
        <v>23364599.309999999</v>
      </c>
      <c r="O1039" s="159">
        <v>18115015.300000001</v>
      </c>
      <c r="P1039" s="159">
        <v>12650416.66</v>
      </c>
      <c r="Q1039" s="159">
        <v>5284595</v>
      </c>
      <c r="R1039" s="159">
        <v>7365821.6600000001</v>
      </c>
      <c r="S1039" s="159">
        <v>5249584.01</v>
      </c>
      <c r="T1039" s="159">
        <v>6016</v>
      </c>
      <c r="U1039" s="159">
        <v>21042972.010000002</v>
      </c>
      <c r="V1039" s="159">
        <v>16454441.16</v>
      </c>
      <c r="W1039" s="159">
        <v>5700478.5999999996</v>
      </c>
      <c r="X1039" s="159">
        <v>29415.5</v>
      </c>
      <c r="Y1039" s="159">
        <v>4588530.8499999996</v>
      </c>
      <c r="Z1039" s="159">
        <v>2647715.12</v>
      </c>
      <c r="AA1039" s="159">
        <v>1800000</v>
      </c>
      <c r="AB1039" s="159">
        <v>847715.12000000011</v>
      </c>
      <c r="AC1039" s="159">
        <v>454000</v>
      </c>
      <c r="AD1039" s="159">
        <v>454000</v>
      </c>
      <c r="AE1039" s="159">
        <v>4918000</v>
      </c>
      <c r="AF1039" s="159">
        <v>1660574.14</v>
      </c>
      <c r="AG1039" s="159">
        <v>0</v>
      </c>
      <c r="AH1039" s="159">
        <v>84300.29</v>
      </c>
      <c r="AI1039" s="159">
        <v>0</v>
      </c>
      <c r="AJ1039" s="159">
        <v>0</v>
      </c>
    </row>
    <row r="1040" spans="1:36">
      <c r="A1040" s="153">
        <v>14</v>
      </c>
      <c r="B1040" s="154">
        <v>12</v>
      </c>
      <c r="C1040" s="154">
        <v>1</v>
      </c>
      <c r="D1040" s="155">
        <v>1</v>
      </c>
      <c r="E1040" s="155" t="s">
        <v>556</v>
      </c>
      <c r="F1040" s="156" t="s">
        <v>4104</v>
      </c>
      <c r="G1040" s="156" t="s">
        <v>556</v>
      </c>
      <c r="H1040" s="156" t="s">
        <v>4105</v>
      </c>
      <c r="I1040" s="155">
        <v>1412011</v>
      </c>
      <c r="J1040" s="157" t="s">
        <v>1833</v>
      </c>
      <c r="K1040" s="157"/>
      <c r="L1040" s="155">
        <v>2022</v>
      </c>
      <c r="M1040" s="158">
        <v>40816</v>
      </c>
      <c r="N1040" s="159">
        <v>259892341.87</v>
      </c>
      <c r="O1040" s="159">
        <v>247899681.66</v>
      </c>
      <c r="P1040" s="159">
        <v>123446198.89</v>
      </c>
      <c r="Q1040" s="159">
        <v>50561891</v>
      </c>
      <c r="R1040" s="159">
        <v>72884307.890000001</v>
      </c>
      <c r="S1040" s="159">
        <v>11992660.210000001</v>
      </c>
      <c r="T1040" s="159">
        <v>3516549.1200000001</v>
      </c>
      <c r="U1040" s="159">
        <v>242207451.50999999</v>
      </c>
      <c r="V1040" s="159">
        <v>222573231.12</v>
      </c>
      <c r="W1040" s="159">
        <v>74998463.879999995</v>
      </c>
      <c r="X1040" s="159">
        <v>348080.48</v>
      </c>
      <c r="Y1040" s="159">
        <v>19634220.390000001</v>
      </c>
      <c r="Z1040" s="159">
        <v>21797333.02</v>
      </c>
      <c r="AA1040" s="159">
        <v>0</v>
      </c>
      <c r="AB1040" s="159">
        <v>21797333.02</v>
      </c>
      <c r="AC1040" s="159">
        <v>10269193.68</v>
      </c>
      <c r="AD1040" s="159">
        <v>10269193.68</v>
      </c>
      <c r="AE1040" s="159">
        <v>24944204.16</v>
      </c>
      <c r="AF1040" s="159">
        <v>25326450.539999999</v>
      </c>
      <c r="AG1040" s="159">
        <v>2534614.71</v>
      </c>
      <c r="AH1040" s="159">
        <v>2289103.04</v>
      </c>
      <c r="AI1040" s="159">
        <v>0</v>
      </c>
      <c r="AJ1040" s="159">
        <v>0</v>
      </c>
    </row>
    <row r="1041" spans="1:36">
      <c r="A1041" s="153">
        <v>14</v>
      </c>
      <c r="B1041" s="154">
        <v>12</v>
      </c>
      <c r="C1041" s="154">
        <v>4</v>
      </c>
      <c r="D1041" s="155">
        <v>3</v>
      </c>
      <c r="E1041" s="155" t="s">
        <v>556</v>
      </c>
      <c r="F1041" s="156" t="s">
        <v>4106</v>
      </c>
      <c r="G1041" s="156" t="s">
        <v>556</v>
      </c>
      <c r="H1041" s="156" t="s">
        <v>4107</v>
      </c>
      <c r="I1041" s="155">
        <v>1412043</v>
      </c>
      <c r="J1041" s="157" t="s">
        <v>1840</v>
      </c>
      <c r="K1041" s="157"/>
      <c r="L1041" s="155">
        <v>2022</v>
      </c>
      <c r="M1041" s="158">
        <v>6047</v>
      </c>
      <c r="N1041" s="159">
        <v>40661684.090000004</v>
      </c>
      <c r="O1041" s="159">
        <v>32717726.32</v>
      </c>
      <c r="P1041" s="159">
        <v>19412733</v>
      </c>
      <c r="Q1041" s="159">
        <v>9898570</v>
      </c>
      <c r="R1041" s="159">
        <v>9514163</v>
      </c>
      <c r="S1041" s="159">
        <v>7943957.7699999996</v>
      </c>
      <c r="T1041" s="159">
        <v>304272.44</v>
      </c>
      <c r="U1041" s="159">
        <v>40570152.590000004</v>
      </c>
      <c r="V1041" s="159">
        <v>28467418.239999998</v>
      </c>
      <c r="W1041" s="159">
        <v>9870156.3699999992</v>
      </c>
      <c r="X1041" s="159">
        <v>33892.01</v>
      </c>
      <c r="Y1041" s="159">
        <v>12102734.35</v>
      </c>
      <c r="Z1041" s="159">
        <v>5444488.79</v>
      </c>
      <c r="AA1041" s="159">
        <v>1000000</v>
      </c>
      <c r="AB1041" s="159">
        <v>4444488.79</v>
      </c>
      <c r="AC1041" s="159">
        <v>845000</v>
      </c>
      <c r="AD1041" s="159">
        <v>845000</v>
      </c>
      <c r="AE1041" s="159">
        <v>5533000</v>
      </c>
      <c r="AF1041" s="159">
        <v>4250308.08</v>
      </c>
      <c r="AG1041" s="159">
        <v>0</v>
      </c>
      <c r="AH1041" s="159">
        <v>0</v>
      </c>
      <c r="AI1041" s="159">
        <v>0</v>
      </c>
      <c r="AJ1041" s="159">
        <v>0</v>
      </c>
    </row>
    <row r="1042" spans="1:36">
      <c r="A1042" s="153">
        <v>14</v>
      </c>
      <c r="B1042" s="154">
        <v>12</v>
      </c>
      <c r="C1042" s="154">
        <v>5</v>
      </c>
      <c r="D1042" s="155">
        <v>2</v>
      </c>
      <c r="E1042" s="155" t="s">
        <v>556</v>
      </c>
      <c r="F1042" s="156" t="s">
        <v>4108</v>
      </c>
      <c r="G1042" s="156" t="s">
        <v>556</v>
      </c>
      <c r="H1042" s="156" t="s">
        <v>4109</v>
      </c>
      <c r="I1042" s="155">
        <v>1412052</v>
      </c>
      <c r="J1042" s="157" t="s">
        <v>1839</v>
      </c>
      <c r="K1042" s="157"/>
      <c r="L1042" s="155">
        <v>2022</v>
      </c>
      <c r="M1042" s="158">
        <v>10802</v>
      </c>
      <c r="N1042" s="159">
        <v>73043922.760000005</v>
      </c>
      <c r="O1042" s="159">
        <v>64694417.310000002</v>
      </c>
      <c r="P1042" s="159">
        <v>38387932.840000004</v>
      </c>
      <c r="Q1042" s="159">
        <v>15450445</v>
      </c>
      <c r="R1042" s="159">
        <v>22937487.84</v>
      </c>
      <c r="S1042" s="159">
        <v>8349505.4500000002</v>
      </c>
      <c r="T1042" s="159">
        <v>3434</v>
      </c>
      <c r="U1042" s="159">
        <v>62164261.299999997</v>
      </c>
      <c r="V1042" s="159">
        <v>55568598.789999999</v>
      </c>
      <c r="W1042" s="159">
        <v>20882670.120000001</v>
      </c>
      <c r="X1042" s="159">
        <v>359356.05</v>
      </c>
      <c r="Y1042" s="159">
        <v>6595662.5099999998</v>
      </c>
      <c r="Z1042" s="159">
        <v>5215231.38</v>
      </c>
      <c r="AA1042" s="159">
        <v>4000000</v>
      </c>
      <c r="AB1042" s="159">
        <v>1215231.3799999999</v>
      </c>
      <c r="AC1042" s="159">
        <v>9801608.75</v>
      </c>
      <c r="AD1042" s="159">
        <v>6801608.75</v>
      </c>
      <c r="AE1042" s="159">
        <v>28460959.73</v>
      </c>
      <c r="AF1042" s="159">
        <v>9125818.5199999996</v>
      </c>
      <c r="AG1042" s="159">
        <v>10897.5</v>
      </c>
      <c r="AH1042" s="159">
        <v>46526.6</v>
      </c>
      <c r="AI1042" s="159">
        <v>0</v>
      </c>
      <c r="AJ1042" s="159">
        <v>0</v>
      </c>
    </row>
    <row r="1043" spans="1:36">
      <c r="A1043" s="153">
        <v>14</v>
      </c>
      <c r="B1043" s="154">
        <v>12</v>
      </c>
      <c r="C1043" s="154">
        <v>6</v>
      </c>
      <c r="D1043" s="155">
        <v>2</v>
      </c>
      <c r="E1043" s="155" t="s">
        <v>556</v>
      </c>
      <c r="F1043" s="156" t="s">
        <v>4108</v>
      </c>
      <c r="G1043" s="156" t="s">
        <v>556</v>
      </c>
      <c r="H1043" s="156" t="s">
        <v>4110</v>
      </c>
      <c r="I1043" s="155">
        <v>1412062</v>
      </c>
      <c r="J1043" s="157" t="s">
        <v>1838</v>
      </c>
      <c r="K1043" s="157"/>
      <c r="L1043" s="155">
        <v>2022</v>
      </c>
      <c r="M1043" s="158">
        <v>5957</v>
      </c>
      <c r="N1043" s="159">
        <v>39053006.259999998</v>
      </c>
      <c r="O1043" s="159">
        <v>35070462.979999997</v>
      </c>
      <c r="P1043" s="159">
        <v>20783459.880000003</v>
      </c>
      <c r="Q1043" s="159">
        <v>9635075</v>
      </c>
      <c r="R1043" s="159">
        <v>11148384.880000001</v>
      </c>
      <c r="S1043" s="159">
        <v>3982543.28</v>
      </c>
      <c r="T1043" s="159">
        <v>274330</v>
      </c>
      <c r="U1043" s="159">
        <v>37440053.759999998</v>
      </c>
      <c r="V1043" s="159">
        <v>31423561.390000001</v>
      </c>
      <c r="W1043" s="159">
        <v>12905072.359999999</v>
      </c>
      <c r="X1043" s="159">
        <v>91535.65</v>
      </c>
      <c r="Y1043" s="159">
        <v>6016492.3700000001</v>
      </c>
      <c r="Z1043" s="159">
        <v>4829568.47</v>
      </c>
      <c r="AA1043" s="159">
        <v>1600000</v>
      </c>
      <c r="AB1043" s="159">
        <v>3229568.4699999997</v>
      </c>
      <c r="AC1043" s="159">
        <v>1777624.62</v>
      </c>
      <c r="AD1043" s="159">
        <v>1777624.62</v>
      </c>
      <c r="AE1043" s="159">
        <v>9416795.8300000001</v>
      </c>
      <c r="AF1043" s="159">
        <v>3646901.59</v>
      </c>
      <c r="AG1043" s="159">
        <v>0</v>
      </c>
      <c r="AH1043" s="159">
        <v>0</v>
      </c>
      <c r="AI1043" s="159">
        <v>0</v>
      </c>
      <c r="AJ1043" s="159">
        <v>0</v>
      </c>
    </row>
    <row r="1044" spans="1:36">
      <c r="A1044" s="153">
        <v>14</v>
      </c>
      <c r="B1044" s="154">
        <v>12</v>
      </c>
      <c r="C1044" s="154">
        <v>7</v>
      </c>
      <c r="D1044" s="155">
        <v>3</v>
      </c>
      <c r="E1044" s="155" t="s">
        <v>556</v>
      </c>
      <c r="F1044" s="156" t="s">
        <v>4106</v>
      </c>
      <c r="G1044" s="156" t="s">
        <v>556</v>
      </c>
      <c r="H1044" s="156" t="s">
        <v>4111</v>
      </c>
      <c r="I1044" s="155">
        <v>1412073</v>
      </c>
      <c r="J1044" s="157" t="s">
        <v>1837</v>
      </c>
      <c r="K1044" s="157"/>
      <c r="L1044" s="155">
        <v>2022</v>
      </c>
      <c r="M1044" s="158">
        <v>16537</v>
      </c>
      <c r="N1044" s="159">
        <v>121788258.77</v>
      </c>
      <c r="O1044" s="159">
        <v>109247649.77</v>
      </c>
      <c r="P1044" s="159">
        <v>56425798.340000004</v>
      </c>
      <c r="Q1044" s="159">
        <v>23138230</v>
      </c>
      <c r="R1044" s="159">
        <v>33287568.34</v>
      </c>
      <c r="S1044" s="159">
        <v>12540609</v>
      </c>
      <c r="T1044" s="159">
        <v>1425504.66</v>
      </c>
      <c r="U1044" s="159">
        <v>108444341.26000001</v>
      </c>
      <c r="V1044" s="159">
        <v>83295077.450000003</v>
      </c>
      <c r="W1044" s="159">
        <v>31031158.440000001</v>
      </c>
      <c r="X1044" s="159">
        <v>130248.87</v>
      </c>
      <c r="Y1044" s="159">
        <v>25149263.809999999</v>
      </c>
      <c r="Z1044" s="159">
        <v>33829387.32</v>
      </c>
      <c r="AA1044" s="159">
        <v>2500000</v>
      </c>
      <c r="AB1044" s="159">
        <v>31329387.32</v>
      </c>
      <c r="AC1044" s="159">
        <v>23551594.359999999</v>
      </c>
      <c r="AD1044" s="159">
        <v>2914362</v>
      </c>
      <c r="AE1044" s="159">
        <v>25255638</v>
      </c>
      <c r="AF1044" s="159">
        <v>25952572.32</v>
      </c>
      <c r="AG1044" s="159">
        <v>229091.06</v>
      </c>
      <c r="AH1044" s="159">
        <v>282114.05</v>
      </c>
      <c r="AI1044" s="159">
        <v>0</v>
      </c>
      <c r="AJ1044" s="159">
        <v>0</v>
      </c>
    </row>
    <row r="1045" spans="1:36">
      <c r="A1045" s="153">
        <v>14</v>
      </c>
      <c r="B1045" s="154">
        <v>12</v>
      </c>
      <c r="C1045" s="154">
        <v>8</v>
      </c>
      <c r="D1045" s="155">
        <v>2</v>
      </c>
      <c r="E1045" s="155" t="s">
        <v>556</v>
      </c>
      <c r="F1045" s="156" t="s">
        <v>4108</v>
      </c>
      <c r="G1045" s="156" t="s">
        <v>556</v>
      </c>
      <c r="H1045" s="156" t="s">
        <v>4112</v>
      </c>
      <c r="I1045" s="155">
        <v>1412082</v>
      </c>
      <c r="J1045" s="157" t="s">
        <v>1836</v>
      </c>
      <c r="K1045" s="157"/>
      <c r="L1045" s="155">
        <v>2022</v>
      </c>
      <c r="M1045" s="158">
        <v>5088</v>
      </c>
      <c r="N1045" s="159">
        <v>39222530.020000003</v>
      </c>
      <c r="O1045" s="159">
        <v>30775127.329999998</v>
      </c>
      <c r="P1045" s="159">
        <v>19555659.82</v>
      </c>
      <c r="Q1045" s="159">
        <v>9124625</v>
      </c>
      <c r="R1045" s="159">
        <v>10431034.82</v>
      </c>
      <c r="S1045" s="159">
        <v>8447402.6899999995</v>
      </c>
      <c r="T1045" s="159">
        <v>302756.33</v>
      </c>
      <c r="U1045" s="159">
        <v>35516854.490000002</v>
      </c>
      <c r="V1045" s="159">
        <v>29350085.149999999</v>
      </c>
      <c r="W1045" s="159">
        <v>12118835.92</v>
      </c>
      <c r="X1045" s="159">
        <v>124703.71</v>
      </c>
      <c r="Y1045" s="159">
        <v>6166769.3399999999</v>
      </c>
      <c r="Z1045" s="159">
        <v>2555703.23</v>
      </c>
      <c r="AA1045" s="159">
        <v>1200000</v>
      </c>
      <c r="AB1045" s="159">
        <v>1355703.23</v>
      </c>
      <c r="AC1045" s="159">
        <v>1361100</v>
      </c>
      <c r="AD1045" s="159">
        <v>1361100</v>
      </c>
      <c r="AE1045" s="159">
        <v>10471000</v>
      </c>
      <c r="AF1045" s="159">
        <v>1425042.18</v>
      </c>
      <c r="AG1045" s="159">
        <v>531927.18999999994</v>
      </c>
      <c r="AH1045" s="159">
        <v>759344.95</v>
      </c>
      <c r="AI1045" s="159">
        <v>0</v>
      </c>
      <c r="AJ1045" s="159">
        <v>0</v>
      </c>
    </row>
    <row r="1046" spans="1:36">
      <c r="A1046" s="153">
        <v>14</v>
      </c>
      <c r="B1046" s="154">
        <v>12</v>
      </c>
      <c r="C1046" s="154">
        <v>9</v>
      </c>
      <c r="D1046" s="155">
        <v>3</v>
      </c>
      <c r="E1046" s="155" t="s">
        <v>556</v>
      </c>
      <c r="F1046" s="156" t="s">
        <v>4106</v>
      </c>
      <c r="G1046" s="156" t="s">
        <v>556</v>
      </c>
      <c r="H1046" s="156" t="s">
        <v>4113</v>
      </c>
      <c r="I1046" s="155">
        <v>1412093</v>
      </c>
      <c r="J1046" s="157" t="s">
        <v>1835</v>
      </c>
      <c r="K1046" s="157"/>
      <c r="L1046" s="155">
        <v>2022</v>
      </c>
      <c r="M1046" s="158">
        <v>5714</v>
      </c>
      <c r="N1046" s="159">
        <v>35997963.719999999</v>
      </c>
      <c r="O1046" s="159">
        <v>30288179.370000001</v>
      </c>
      <c r="P1046" s="159">
        <v>17360970.740000002</v>
      </c>
      <c r="Q1046" s="159">
        <v>7260642</v>
      </c>
      <c r="R1046" s="159">
        <v>10100328.74</v>
      </c>
      <c r="S1046" s="159">
        <v>5709784.3499999996</v>
      </c>
      <c r="T1046" s="159">
        <v>1320484.46</v>
      </c>
      <c r="U1046" s="159">
        <v>35652020.520000003</v>
      </c>
      <c r="V1046" s="159">
        <v>28252883.760000002</v>
      </c>
      <c r="W1046" s="159">
        <v>11331614.539999999</v>
      </c>
      <c r="X1046" s="159">
        <v>158150.48000000001</v>
      </c>
      <c r="Y1046" s="159">
        <v>7399136.7599999998</v>
      </c>
      <c r="Z1046" s="159">
        <v>4983346.16</v>
      </c>
      <c r="AA1046" s="159">
        <v>3600000</v>
      </c>
      <c r="AB1046" s="159">
        <v>1383346.1600000001</v>
      </c>
      <c r="AC1046" s="159">
        <v>1606145.97</v>
      </c>
      <c r="AD1046" s="159">
        <v>1606145.97</v>
      </c>
      <c r="AE1046" s="159">
        <v>13084690.390000001</v>
      </c>
      <c r="AF1046" s="159">
        <v>2035295.61</v>
      </c>
      <c r="AG1046" s="159">
        <v>0</v>
      </c>
      <c r="AH1046" s="159">
        <v>0</v>
      </c>
      <c r="AI1046" s="159">
        <v>0</v>
      </c>
      <c r="AJ1046" s="159">
        <v>0</v>
      </c>
    </row>
    <row r="1047" spans="1:36">
      <c r="A1047" s="153">
        <v>14</v>
      </c>
      <c r="B1047" s="154">
        <v>12</v>
      </c>
      <c r="C1047" s="154">
        <v>10</v>
      </c>
      <c r="D1047" s="155">
        <v>2</v>
      </c>
      <c r="E1047" s="155" t="s">
        <v>556</v>
      </c>
      <c r="F1047" s="156" t="s">
        <v>4108</v>
      </c>
      <c r="G1047" s="156" t="s">
        <v>556</v>
      </c>
      <c r="H1047" s="156" t="s">
        <v>4114</v>
      </c>
      <c r="I1047" s="155">
        <v>1412102</v>
      </c>
      <c r="J1047" s="157" t="s">
        <v>1834</v>
      </c>
      <c r="K1047" s="157"/>
      <c r="L1047" s="155">
        <v>2022</v>
      </c>
      <c r="M1047" s="158">
        <v>5339</v>
      </c>
      <c r="N1047" s="159">
        <v>36769319.359999999</v>
      </c>
      <c r="O1047" s="159">
        <v>30616024.670000002</v>
      </c>
      <c r="P1047" s="159">
        <v>21256421.119999997</v>
      </c>
      <c r="Q1047" s="159">
        <v>10218772</v>
      </c>
      <c r="R1047" s="159">
        <v>11037649.119999999</v>
      </c>
      <c r="S1047" s="159">
        <v>6153294.6900000004</v>
      </c>
      <c r="T1047" s="159">
        <v>224555.61</v>
      </c>
      <c r="U1047" s="159">
        <v>37697353.729999997</v>
      </c>
      <c r="V1047" s="159">
        <v>26953499.030000001</v>
      </c>
      <c r="W1047" s="159">
        <v>11000024.130000001</v>
      </c>
      <c r="X1047" s="159">
        <v>98760.42</v>
      </c>
      <c r="Y1047" s="159">
        <v>10743854.699999999</v>
      </c>
      <c r="Z1047" s="159">
        <v>10285944.32</v>
      </c>
      <c r="AA1047" s="159">
        <v>2300000</v>
      </c>
      <c r="AB1047" s="159">
        <v>7985944.3200000003</v>
      </c>
      <c r="AC1047" s="159">
        <v>991866.9</v>
      </c>
      <c r="AD1047" s="159">
        <v>991866.9</v>
      </c>
      <c r="AE1047" s="159">
        <v>6734859.8399999999</v>
      </c>
      <c r="AF1047" s="159">
        <v>3662525.64</v>
      </c>
      <c r="AG1047" s="159">
        <v>232728.8</v>
      </c>
      <c r="AH1047" s="159">
        <v>423850.62</v>
      </c>
      <c r="AI1047" s="159">
        <v>0</v>
      </c>
      <c r="AJ1047" s="159">
        <v>0</v>
      </c>
    </row>
    <row r="1048" spans="1:36">
      <c r="A1048" s="153">
        <v>14</v>
      </c>
      <c r="B1048" s="154">
        <v>12</v>
      </c>
      <c r="C1048" s="154">
        <v>11</v>
      </c>
      <c r="D1048" s="155">
        <v>2</v>
      </c>
      <c r="E1048" s="155" t="s">
        <v>556</v>
      </c>
      <c r="F1048" s="156" t="s">
        <v>4108</v>
      </c>
      <c r="G1048" s="156" t="s">
        <v>556</v>
      </c>
      <c r="H1048" s="156" t="s">
        <v>4115</v>
      </c>
      <c r="I1048" s="155">
        <v>1412112</v>
      </c>
      <c r="J1048" s="157" t="s">
        <v>1833</v>
      </c>
      <c r="K1048" s="157"/>
      <c r="L1048" s="155">
        <v>2022</v>
      </c>
      <c r="M1048" s="158">
        <v>15783</v>
      </c>
      <c r="N1048" s="159">
        <v>102355026.34</v>
      </c>
      <c r="O1048" s="159">
        <v>92881056.799999997</v>
      </c>
      <c r="P1048" s="159">
        <v>47090333.399999999</v>
      </c>
      <c r="Q1048" s="159">
        <v>18027686</v>
      </c>
      <c r="R1048" s="159">
        <v>29062647.399999999</v>
      </c>
      <c r="S1048" s="159">
        <v>9473969.5399999991</v>
      </c>
      <c r="T1048" s="159">
        <v>23577.24</v>
      </c>
      <c r="U1048" s="159">
        <v>92189398.010000005</v>
      </c>
      <c r="V1048" s="159">
        <v>71442095.109999999</v>
      </c>
      <c r="W1048" s="159">
        <v>25609932.02</v>
      </c>
      <c r="X1048" s="159">
        <v>153859.78</v>
      </c>
      <c r="Y1048" s="159">
        <v>20747302.899999999</v>
      </c>
      <c r="Z1048" s="159">
        <v>13267957.960000001</v>
      </c>
      <c r="AA1048" s="159">
        <v>793225</v>
      </c>
      <c r="AB1048" s="159">
        <v>12474732.960000001</v>
      </c>
      <c r="AC1048" s="159">
        <v>9300132</v>
      </c>
      <c r="AD1048" s="159">
        <v>2624150</v>
      </c>
      <c r="AE1048" s="159">
        <v>13206825</v>
      </c>
      <c r="AF1048" s="159">
        <v>21438961.690000001</v>
      </c>
      <c r="AG1048" s="159">
        <v>779855.86</v>
      </c>
      <c r="AH1048" s="159">
        <v>689510.7</v>
      </c>
      <c r="AI1048" s="159">
        <v>0</v>
      </c>
      <c r="AJ1048" s="159">
        <v>0</v>
      </c>
    </row>
    <row r="1049" spans="1:36">
      <c r="A1049" s="153">
        <v>14</v>
      </c>
      <c r="B1049" s="154">
        <v>12</v>
      </c>
      <c r="C1049" s="154">
        <v>12</v>
      </c>
      <c r="D1049" s="155">
        <v>3</v>
      </c>
      <c r="E1049" s="155" t="s">
        <v>556</v>
      </c>
      <c r="F1049" s="156" t="s">
        <v>4106</v>
      </c>
      <c r="G1049" s="156" t="s">
        <v>556</v>
      </c>
      <c r="H1049" s="156" t="s">
        <v>4116</v>
      </c>
      <c r="I1049" s="155">
        <v>1412123</v>
      </c>
      <c r="J1049" s="157" t="s">
        <v>1832</v>
      </c>
      <c r="K1049" s="157"/>
      <c r="L1049" s="155">
        <v>2022</v>
      </c>
      <c r="M1049" s="158">
        <v>8685</v>
      </c>
      <c r="N1049" s="159">
        <v>60851672.140000001</v>
      </c>
      <c r="O1049" s="159">
        <v>50905187.119999997</v>
      </c>
      <c r="P1049" s="159">
        <v>34217925.460000001</v>
      </c>
      <c r="Q1049" s="159">
        <v>18017025</v>
      </c>
      <c r="R1049" s="159">
        <v>16200900.460000001</v>
      </c>
      <c r="S1049" s="159">
        <v>9946485.0199999996</v>
      </c>
      <c r="T1049" s="159">
        <v>1117110</v>
      </c>
      <c r="U1049" s="159">
        <v>58471220.369999997</v>
      </c>
      <c r="V1049" s="159">
        <v>43035011.93</v>
      </c>
      <c r="W1049" s="159">
        <v>16637743.09</v>
      </c>
      <c r="X1049" s="159">
        <v>166088.09</v>
      </c>
      <c r="Y1049" s="159">
        <v>15436208.439999999</v>
      </c>
      <c r="Z1049" s="159">
        <v>4095056.37</v>
      </c>
      <c r="AA1049" s="159">
        <v>3334981.31</v>
      </c>
      <c r="AB1049" s="159">
        <v>760075.06</v>
      </c>
      <c r="AC1049" s="159">
        <v>1844981.31</v>
      </c>
      <c r="AD1049" s="159">
        <v>1844981.31</v>
      </c>
      <c r="AE1049" s="159">
        <v>16539777.279999999</v>
      </c>
      <c r="AF1049" s="159">
        <v>7870175.1900000004</v>
      </c>
      <c r="AG1049" s="159">
        <v>303032.51</v>
      </c>
      <c r="AH1049" s="159">
        <v>462171.78</v>
      </c>
      <c r="AI1049" s="159">
        <v>0</v>
      </c>
      <c r="AJ1049" s="159">
        <v>0</v>
      </c>
    </row>
    <row r="1050" spans="1:36">
      <c r="A1050" s="153">
        <v>14</v>
      </c>
      <c r="B1050" s="154">
        <v>12</v>
      </c>
      <c r="C1050" s="154">
        <v>13</v>
      </c>
      <c r="D1050" s="155">
        <v>2</v>
      </c>
      <c r="E1050" s="155" t="s">
        <v>556</v>
      </c>
      <c r="F1050" s="156" t="s">
        <v>4108</v>
      </c>
      <c r="G1050" s="156" t="s">
        <v>556</v>
      </c>
      <c r="H1050" s="156" t="s">
        <v>4117</v>
      </c>
      <c r="I1050" s="155">
        <v>1412132</v>
      </c>
      <c r="J1050" s="157" t="s">
        <v>1831</v>
      </c>
      <c r="K1050" s="157"/>
      <c r="L1050" s="155">
        <v>2022</v>
      </c>
      <c r="M1050" s="158">
        <v>7523</v>
      </c>
      <c r="N1050" s="159">
        <v>54368321.340000004</v>
      </c>
      <c r="O1050" s="159">
        <v>47607182.479999997</v>
      </c>
      <c r="P1050" s="159">
        <v>31805383.18</v>
      </c>
      <c r="Q1050" s="159">
        <v>16713714</v>
      </c>
      <c r="R1050" s="159">
        <v>15091669.18</v>
      </c>
      <c r="S1050" s="159">
        <v>6761138.8600000003</v>
      </c>
      <c r="T1050" s="159">
        <v>8082</v>
      </c>
      <c r="U1050" s="159">
        <v>50574608.439999998</v>
      </c>
      <c r="V1050" s="159">
        <v>43971529.609999999</v>
      </c>
      <c r="W1050" s="159">
        <v>17694282.190000001</v>
      </c>
      <c r="X1050" s="159">
        <v>164350.88</v>
      </c>
      <c r="Y1050" s="159">
        <v>6603078.8300000001</v>
      </c>
      <c r="Z1050" s="159">
        <v>4056594.27</v>
      </c>
      <c r="AA1050" s="159">
        <v>0</v>
      </c>
      <c r="AB1050" s="159">
        <v>4056594.27</v>
      </c>
      <c r="AC1050" s="159">
        <v>1735447.74</v>
      </c>
      <c r="AD1050" s="159">
        <v>1735447.74</v>
      </c>
      <c r="AE1050" s="159">
        <v>9631249.4499999993</v>
      </c>
      <c r="AF1050" s="159">
        <v>3635652.87</v>
      </c>
      <c r="AG1050" s="159">
        <v>111088.3</v>
      </c>
      <c r="AH1050" s="159">
        <v>460651.27</v>
      </c>
      <c r="AI1050" s="159">
        <v>0</v>
      </c>
      <c r="AJ1050" s="159">
        <v>0</v>
      </c>
    </row>
    <row r="1051" spans="1:36">
      <c r="A1051" s="153">
        <v>14</v>
      </c>
      <c r="B1051" s="154">
        <v>12</v>
      </c>
      <c r="C1051" s="154">
        <v>14</v>
      </c>
      <c r="D1051" s="155">
        <v>2</v>
      </c>
      <c r="E1051" s="155" t="s">
        <v>556</v>
      </c>
      <c r="F1051" s="156" t="s">
        <v>4108</v>
      </c>
      <c r="G1051" s="156" t="s">
        <v>556</v>
      </c>
      <c r="H1051" s="156" t="s">
        <v>4118</v>
      </c>
      <c r="I1051" s="155">
        <v>1412142</v>
      </c>
      <c r="J1051" s="157" t="s">
        <v>1830</v>
      </c>
      <c r="K1051" s="157"/>
      <c r="L1051" s="155">
        <v>2022</v>
      </c>
      <c r="M1051" s="158">
        <v>6801</v>
      </c>
      <c r="N1051" s="159">
        <v>44649135.369999997</v>
      </c>
      <c r="O1051" s="159">
        <v>41009043.939999998</v>
      </c>
      <c r="P1051" s="159">
        <v>25371841.030000001</v>
      </c>
      <c r="Q1051" s="159">
        <v>11591078</v>
      </c>
      <c r="R1051" s="159">
        <v>13780763.029999999</v>
      </c>
      <c r="S1051" s="159">
        <v>3640091.43</v>
      </c>
      <c r="T1051" s="159">
        <v>5630</v>
      </c>
      <c r="U1051" s="159">
        <v>43344671.479999997</v>
      </c>
      <c r="V1051" s="159">
        <v>37224224.609999999</v>
      </c>
      <c r="W1051" s="159">
        <v>14478086.18</v>
      </c>
      <c r="X1051" s="159">
        <v>156916.32999999999</v>
      </c>
      <c r="Y1051" s="159">
        <v>6120446.8700000001</v>
      </c>
      <c r="Z1051" s="159">
        <v>6422374.1399999997</v>
      </c>
      <c r="AA1051" s="159">
        <v>2590000</v>
      </c>
      <c r="AB1051" s="159">
        <v>3832374.1399999997</v>
      </c>
      <c r="AC1051" s="159">
        <v>5160007.41</v>
      </c>
      <c r="AD1051" s="159">
        <v>1579975.41</v>
      </c>
      <c r="AE1051" s="159">
        <v>12258108.640000001</v>
      </c>
      <c r="AF1051" s="159">
        <v>3784819.33</v>
      </c>
      <c r="AG1051" s="159">
        <v>937117.09</v>
      </c>
      <c r="AH1051" s="159">
        <v>979166.41</v>
      </c>
      <c r="AI1051" s="159">
        <v>0</v>
      </c>
      <c r="AJ1051" s="159">
        <v>0</v>
      </c>
    </row>
    <row r="1052" spans="1:36">
      <c r="A1052" s="153">
        <v>14</v>
      </c>
      <c r="B1052" s="154">
        <v>12</v>
      </c>
      <c r="C1052" s="154">
        <v>15</v>
      </c>
      <c r="D1052" s="155">
        <v>1</v>
      </c>
      <c r="E1052" s="155" t="s">
        <v>556</v>
      </c>
      <c r="F1052" s="156" t="s">
        <v>4104</v>
      </c>
      <c r="G1052" s="156" t="s">
        <v>556</v>
      </c>
      <c r="H1052" s="156" t="s">
        <v>4119</v>
      </c>
      <c r="I1052" s="155">
        <v>1412151</v>
      </c>
      <c r="J1052" s="157" t="s">
        <v>1829</v>
      </c>
      <c r="K1052" s="157"/>
      <c r="L1052" s="155">
        <v>2022</v>
      </c>
      <c r="M1052" s="158">
        <v>19896</v>
      </c>
      <c r="N1052" s="159">
        <v>146485899.12</v>
      </c>
      <c r="O1052" s="159">
        <v>127264424.13</v>
      </c>
      <c r="P1052" s="159">
        <v>64818724.789999999</v>
      </c>
      <c r="Q1052" s="159">
        <v>30685658</v>
      </c>
      <c r="R1052" s="159">
        <v>34133066.789999999</v>
      </c>
      <c r="S1052" s="159">
        <v>19221474.989999998</v>
      </c>
      <c r="T1052" s="159">
        <v>1312473.8999999999</v>
      </c>
      <c r="U1052" s="159">
        <v>153488457.83000001</v>
      </c>
      <c r="V1052" s="159">
        <v>121612010.29000001</v>
      </c>
      <c r="W1052" s="159">
        <v>44658866.810000002</v>
      </c>
      <c r="X1052" s="159">
        <v>566536.13</v>
      </c>
      <c r="Y1052" s="159">
        <v>31876447.539999999</v>
      </c>
      <c r="Z1052" s="159">
        <v>31510267.370000001</v>
      </c>
      <c r="AA1052" s="159">
        <v>4820858.2</v>
      </c>
      <c r="AB1052" s="159">
        <v>26689409.170000002</v>
      </c>
      <c r="AC1052" s="159">
        <v>4776473.8</v>
      </c>
      <c r="AD1052" s="159">
        <v>4776473.8</v>
      </c>
      <c r="AE1052" s="159">
        <v>52754688</v>
      </c>
      <c r="AF1052" s="159">
        <v>5652413.8399999999</v>
      </c>
      <c r="AG1052" s="159">
        <v>44279.199999999997</v>
      </c>
      <c r="AH1052" s="159">
        <v>33546.720000000001</v>
      </c>
      <c r="AI1052" s="159">
        <v>0</v>
      </c>
      <c r="AJ1052" s="159">
        <v>0</v>
      </c>
    </row>
    <row r="1053" spans="1:36">
      <c r="A1053" s="153">
        <v>14</v>
      </c>
      <c r="B1053" s="154">
        <v>13</v>
      </c>
      <c r="C1053" s="154">
        <v>1</v>
      </c>
      <c r="D1053" s="155">
        <v>1</v>
      </c>
      <c r="E1053" s="155" t="s">
        <v>556</v>
      </c>
      <c r="F1053" s="156" t="s">
        <v>4120</v>
      </c>
      <c r="G1053" s="156" t="s">
        <v>556</v>
      </c>
      <c r="H1053" s="156" t="s">
        <v>4121</v>
      </c>
      <c r="I1053" s="155">
        <v>1413011</v>
      </c>
      <c r="J1053" s="157" t="s">
        <v>1828</v>
      </c>
      <c r="K1053" s="157"/>
      <c r="L1053" s="155">
        <v>2022</v>
      </c>
      <c r="M1053" s="158">
        <v>31130</v>
      </c>
      <c r="N1053" s="159">
        <v>194266604.25999999</v>
      </c>
      <c r="O1053" s="159">
        <v>187116248.61000001</v>
      </c>
      <c r="P1053" s="159">
        <v>85015573.890000001</v>
      </c>
      <c r="Q1053" s="159">
        <v>31400579</v>
      </c>
      <c r="R1053" s="159">
        <v>53614994.890000001</v>
      </c>
      <c r="S1053" s="159">
        <v>7150355.6500000004</v>
      </c>
      <c r="T1053" s="159">
        <v>1572690.63</v>
      </c>
      <c r="U1053" s="159">
        <v>181263966.15000001</v>
      </c>
      <c r="V1053" s="159">
        <v>151283407.77000001</v>
      </c>
      <c r="W1053" s="159">
        <v>53410004.93</v>
      </c>
      <c r="X1053" s="159">
        <v>530376.59</v>
      </c>
      <c r="Y1053" s="159">
        <v>29980558.379999999</v>
      </c>
      <c r="Z1053" s="159">
        <v>37585312.670000002</v>
      </c>
      <c r="AA1053" s="159">
        <v>0</v>
      </c>
      <c r="AB1053" s="159">
        <v>37585312.670000002</v>
      </c>
      <c r="AC1053" s="159">
        <v>5621000</v>
      </c>
      <c r="AD1053" s="159">
        <v>5621000</v>
      </c>
      <c r="AE1053" s="159">
        <v>25144157.559999999</v>
      </c>
      <c r="AF1053" s="159">
        <v>35832840.840000004</v>
      </c>
      <c r="AG1053" s="159">
        <v>0</v>
      </c>
      <c r="AH1053" s="159">
        <v>46480.42</v>
      </c>
      <c r="AI1053" s="159">
        <v>0</v>
      </c>
      <c r="AJ1053" s="159">
        <v>0</v>
      </c>
    </row>
    <row r="1054" spans="1:36">
      <c r="A1054" s="153">
        <v>14</v>
      </c>
      <c r="B1054" s="154">
        <v>13</v>
      </c>
      <c r="C1054" s="154">
        <v>2</v>
      </c>
      <c r="D1054" s="155">
        <v>2</v>
      </c>
      <c r="E1054" s="155" t="s">
        <v>556</v>
      </c>
      <c r="F1054" s="156" t="s">
        <v>4122</v>
      </c>
      <c r="G1054" s="156" t="s">
        <v>556</v>
      </c>
      <c r="H1054" s="156" t="s">
        <v>4123</v>
      </c>
      <c r="I1054" s="155">
        <v>1413022</v>
      </c>
      <c r="J1054" s="157" t="s">
        <v>1827</v>
      </c>
      <c r="K1054" s="157"/>
      <c r="L1054" s="155">
        <v>2022</v>
      </c>
      <c r="M1054" s="158">
        <v>2999</v>
      </c>
      <c r="N1054" s="159">
        <v>19854294.420000002</v>
      </c>
      <c r="O1054" s="159">
        <v>17472701.449999999</v>
      </c>
      <c r="P1054" s="159">
        <v>13812992.120000001</v>
      </c>
      <c r="Q1054" s="159">
        <v>6887860</v>
      </c>
      <c r="R1054" s="159">
        <v>6925132.1200000001</v>
      </c>
      <c r="S1054" s="159">
        <v>2381592.9700000002</v>
      </c>
      <c r="T1054" s="159">
        <v>65420</v>
      </c>
      <c r="U1054" s="159">
        <v>17112579.109999999</v>
      </c>
      <c r="V1054" s="159">
        <v>15908927.380000001</v>
      </c>
      <c r="W1054" s="159">
        <v>6418021.2800000003</v>
      </c>
      <c r="X1054" s="159">
        <v>22573.51</v>
      </c>
      <c r="Y1054" s="159">
        <v>1203651.73</v>
      </c>
      <c r="Z1054" s="159">
        <v>5609632.0199999996</v>
      </c>
      <c r="AA1054" s="159">
        <v>0</v>
      </c>
      <c r="AB1054" s="159">
        <v>5609632.0199999996</v>
      </c>
      <c r="AC1054" s="159">
        <v>289077.8</v>
      </c>
      <c r="AD1054" s="159">
        <v>289077.8</v>
      </c>
      <c r="AE1054" s="159">
        <v>1223688.8</v>
      </c>
      <c r="AF1054" s="159">
        <v>1563774.07</v>
      </c>
      <c r="AG1054" s="159">
        <v>0</v>
      </c>
      <c r="AH1054" s="159">
        <v>0</v>
      </c>
      <c r="AI1054" s="159">
        <v>0</v>
      </c>
      <c r="AJ1054" s="159">
        <v>0</v>
      </c>
    </row>
    <row r="1055" spans="1:36">
      <c r="A1055" s="153">
        <v>14</v>
      </c>
      <c r="B1055" s="154">
        <v>13</v>
      </c>
      <c r="C1055" s="154">
        <v>3</v>
      </c>
      <c r="D1055" s="155">
        <v>2</v>
      </c>
      <c r="E1055" s="155" t="s">
        <v>556</v>
      </c>
      <c r="F1055" s="156" t="s">
        <v>4122</v>
      </c>
      <c r="G1055" s="156" t="s">
        <v>556</v>
      </c>
      <c r="H1055" s="156" t="s">
        <v>4124</v>
      </c>
      <c r="I1055" s="155">
        <v>1413032</v>
      </c>
      <c r="J1055" s="157" t="s">
        <v>1826</v>
      </c>
      <c r="K1055" s="157"/>
      <c r="L1055" s="155">
        <v>2022</v>
      </c>
      <c r="M1055" s="158">
        <v>4769</v>
      </c>
      <c r="N1055" s="159">
        <v>28727237.940000001</v>
      </c>
      <c r="O1055" s="159">
        <v>24828697.219999999</v>
      </c>
      <c r="P1055" s="159">
        <v>19079334.869999997</v>
      </c>
      <c r="Q1055" s="159">
        <v>9557486</v>
      </c>
      <c r="R1055" s="159">
        <v>9521848.8699999992</v>
      </c>
      <c r="S1055" s="159">
        <v>3898540.72</v>
      </c>
      <c r="T1055" s="159">
        <v>365520</v>
      </c>
      <c r="U1055" s="159">
        <v>24599191.789999999</v>
      </c>
      <c r="V1055" s="159">
        <v>23003008.079999998</v>
      </c>
      <c r="W1055" s="159">
        <v>8950419.6400000006</v>
      </c>
      <c r="X1055" s="159">
        <v>38320.22</v>
      </c>
      <c r="Y1055" s="159">
        <v>1596183.71</v>
      </c>
      <c r="Z1055" s="159">
        <v>1787030.74</v>
      </c>
      <c r="AA1055" s="159">
        <v>0</v>
      </c>
      <c r="AB1055" s="159">
        <v>1787030.74</v>
      </c>
      <c r="AC1055" s="159">
        <v>672000</v>
      </c>
      <c r="AD1055" s="159">
        <v>672000</v>
      </c>
      <c r="AE1055" s="159">
        <v>2847253.07</v>
      </c>
      <c r="AF1055" s="159">
        <v>1825689.14</v>
      </c>
      <c r="AG1055" s="159">
        <v>53640</v>
      </c>
      <c r="AH1055" s="159">
        <v>53640</v>
      </c>
      <c r="AI1055" s="159">
        <v>0</v>
      </c>
      <c r="AJ1055" s="159">
        <v>0</v>
      </c>
    </row>
    <row r="1056" spans="1:36">
      <c r="A1056" s="153">
        <v>14</v>
      </c>
      <c r="B1056" s="154">
        <v>13</v>
      </c>
      <c r="C1056" s="154">
        <v>4</v>
      </c>
      <c r="D1056" s="155">
        <v>2</v>
      </c>
      <c r="E1056" s="155" t="s">
        <v>556</v>
      </c>
      <c r="F1056" s="156" t="s">
        <v>4122</v>
      </c>
      <c r="G1056" s="156" t="s">
        <v>556</v>
      </c>
      <c r="H1056" s="156" t="s">
        <v>4125</v>
      </c>
      <c r="I1056" s="155">
        <v>1413042</v>
      </c>
      <c r="J1056" s="157" t="s">
        <v>1825</v>
      </c>
      <c r="K1056" s="157"/>
      <c r="L1056" s="155">
        <v>2022</v>
      </c>
      <c r="M1056" s="158">
        <v>3234</v>
      </c>
      <c r="N1056" s="159">
        <v>26453861.280000001</v>
      </c>
      <c r="O1056" s="159">
        <v>18581786.379999999</v>
      </c>
      <c r="P1056" s="159">
        <v>11991977.93</v>
      </c>
      <c r="Q1056" s="159">
        <v>5777182</v>
      </c>
      <c r="R1056" s="159">
        <v>6214795.9299999997</v>
      </c>
      <c r="S1056" s="159">
        <v>7872074.9000000004</v>
      </c>
      <c r="T1056" s="159">
        <v>25113.88</v>
      </c>
      <c r="U1056" s="159">
        <v>23313591.329999998</v>
      </c>
      <c r="V1056" s="159">
        <v>17462657.789999999</v>
      </c>
      <c r="W1056" s="159">
        <v>7722804.8600000003</v>
      </c>
      <c r="X1056" s="159">
        <v>9742.83</v>
      </c>
      <c r="Y1056" s="159">
        <v>5850933.54</v>
      </c>
      <c r="Z1056" s="159">
        <v>3650058.35</v>
      </c>
      <c r="AA1056" s="159">
        <v>0</v>
      </c>
      <c r="AB1056" s="159">
        <v>3650058.35</v>
      </c>
      <c r="AC1056" s="159">
        <v>460000</v>
      </c>
      <c r="AD1056" s="159">
        <v>460000</v>
      </c>
      <c r="AE1056" s="159">
        <v>920000</v>
      </c>
      <c r="AF1056" s="159">
        <v>1119128.5900000001</v>
      </c>
      <c r="AG1056" s="159">
        <v>0</v>
      </c>
      <c r="AH1056" s="159">
        <v>0</v>
      </c>
      <c r="AI1056" s="159">
        <v>0</v>
      </c>
      <c r="AJ1056" s="159">
        <v>0</v>
      </c>
    </row>
    <row r="1057" spans="1:36">
      <c r="A1057" s="153">
        <v>14</v>
      </c>
      <c r="B1057" s="154">
        <v>13</v>
      </c>
      <c r="C1057" s="154">
        <v>5</v>
      </c>
      <c r="D1057" s="155">
        <v>2</v>
      </c>
      <c r="E1057" s="155" t="s">
        <v>556</v>
      </c>
      <c r="F1057" s="156" t="s">
        <v>4122</v>
      </c>
      <c r="G1057" s="156" t="s">
        <v>556</v>
      </c>
      <c r="H1057" s="156" t="s">
        <v>4126</v>
      </c>
      <c r="I1057" s="155">
        <v>1413052</v>
      </c>
      <c r="J1057" s="157" t="s">
        <v>1824</v>
      </c>
      <c r="K1057" s="157"/>
      <c r="L1057" s="155">
        <v>2022</v>
      </c>
      <c r="M1057" s="158">
        <v>7363</v>
      </c>
      <c r="N1057" s="159">
        <v>48537681.520000003</v>
      </c>
      <c r="O1057" s="159">
        <v>44354848.090000004</v>
      </c>
      <c r="P1057" s="159">
        <v>28246027.66</v>
      </c>
      <c r="Q1057" s="159">
        <v>13053020</v>
      </c>
      <c r="R1057" s="159">
        <v>15193007.66</v>
      </c>
      <c r="S1057" s="159">
        <v>4182833.43</v>
      </c>
      <c r="T1057" s="159">
        <v>579330.25</v>
      </c>
      <c r="U1057" s="159">
        <v>40710933.649999999</v>
      </c>
      <c r="V1057" s="159">
        <v>34281046.310000002</v>
      </c>
      <c r="W1057" s="159">
        <v>12152474.68</v>
      </c>
      <c r="X1057" s="159">
        <v>0</v>
      </c>
      <c r="Y1057" s="159">
        <v>6429887.3399999999</v>
      </c>
      <c r="Z1057" s="159">
        <v>36572771.189999998</v>
      </c>
      <c r="AA1057" s="159">
        <v>0</v>
      </c>
      <c r="AB1057" s="159">
        <v>36572771.189999998</v>
      </c>
      <c r="AC1057" s="159">
        <v>0</v>
      </c>
      <c r="AD1057" s="159">
        <v>0</v>
      </c>
      <c r="AE1057" s="159">
        <v>0</v>
      </c>
      <c r="AF1057" s="159">
        <v>10073801.779999999</v>
      </c>
      <c r="AG1057" s="159">
        <v>0</v>
      </c>
      <c r="AH1057" s="159">
        <v>292273.91999999998</v>
      </c>
      <c r="AI1057" s="159">
        <v>0</v>
      </c>
      <c r="AJ1057" s="159">
        <v>0</v>
      </c>
    </row>
    <row r="1058" spans="1:36">
      <c r="A1058" s="153">
        <v>14</v>
      </c>
      <c r="B1058" s="154">
        <v>13</v>
      </c>
      <c r="C1058" s="154">
        <v>6</v>
      </c>
      <c r="D1058" s="155">
        <v>2</v>
      </c>
      <c r="E1058" s="155" t="s">
        <v>556</v>
      </c>
      <c r="F1058" s="156" t="s">
        <v>4122</v>
      </c>
      <c r="G1058" s="156" t="s">
        <v>556</v>
      </c>
      <c r="H1058" s="156" t="s">
        <v>4127</v>
      </c>
      <c r="I1058" s="155">
        <v>1413062</v>
      </c>
      <c r="J1058" s="157" t="s">
        <v>1823</v>
      </c>
      <c r="K1058" s="157"/>
      <c r="L1058" s="155">
        <v>2022</v>
      </c>
      <c r="M1058" s="158">
        <v>4785</v>
      </c>
      <c r="N1058" s="159">
        <v>32388261</v>
      </c>
      <c r="O1058" s="159">
        <v>26839454.359999999</v>
      </c>
      <c r="P1058" s="159">
        <v>18907120.93</v>
      </c>
      <c r="Q1058" s="159">
        <v>8837655</v>
      </c>
      <c r="R1058" s="159">
        <v>10069465.93</v>
      </c>
      <c r="S1058" s="159">
        <v>5548806.6399999997</v>
      </c>
      <c r="T1058" s="159">
        <v>142030.39000000001</v>
      </c>
      <c r="U1058" s="159">
        <v>29514789.239999998</v>
      </c>
      <c r="V1058" s="159">
        <v>23763166.109999999</v>
      </c>
      <c r="W1058" s="159">
        <v>9499967.8499999996</v>
      </c>
      <c r="X1058" s="159">
        <v>58272.99</v>
      </c>
      <c r="Y1058" s="159">
        <v>5751623.1299999999</v>
      </c>
      <c r="Z1058" s="159">
        <v>6670644.7300000004</v>
      </c>
      <c r="AA1058" s="159">
        <v>3500000</v>
      </c>
      <c r="AB1058" s="159">
        <v>3170644.7300000004</v>
      </c>
      <c r="AC1058" s="159">
        <v>300000</v>
      </c>
      <c r="AD1058" s="159">
        <v>300000</v>
      </c>
      <c r="AE1058" s="159">
        <v>7496000</v>
      </c>
      <c r="AF1058" s="159">
        <v>3076288.25</v>
      </c>
      <c r="AG1058" s="159">
        <v>8848.64</v>
      </c>
      <c r="AH1058" s="159">
        <v>0</v>
      </c>
      <c r="AI1058" s="159">
        <v>0</v>
      </c>
      <c r="AJ1058" s="159">
        <v>0</v>
      </c>
    </row>
    <row r="1059" spans="1:36">
      <c r="A1059" s="153">
        <v>14</v>
      </c>
      <c r="B1059" s="154">
        <v>13</v>
      </c>
      <c r="C1059" s="154">
        <v>7</v>
      </c>
      <c r="D1059" s="155">
        <v>2</v>
      </c>
      <c r="E1059" s="155" t="s">
        <v>556</v>
      </c>
      <c r="F1059" s="156" t="s">
        <v>4122</v>
      </c>
      <c r="G1059" s="156" t="s">
        <v>556</v>
      </c>
      <c r="H1059" s="156" t="s">
        <v>4128</v>
      </c>
      <c r="I1059" s="155">
        <v>1413072</v>
      </c>
      <c r="J1059" s="157" t="s">
        <v>1822</v>
      </c>
      <c r="K1059" s="157"/>
      <c r="L1059" s="155">
        <v>2022</v>
      </c>
      <c r="M1059" s="158">
        <v>4028</v>
      </c>
      <c r="N1059" s="159">
        <v>23714917.620000001</v>
      </c>
      <c r="O1059" s="159">
        <v>21861718.07</v>
      </c>
      <c r="P1059" s="159">
        <v>14433945.24</v>
      </c>
      <c r="Q1059" s="159">
        <v>6134853</v>
      </c>
      <c r="R1059" s="159">
        <v>8299092.2400000002</v>
      </c>
      <c r="S1059" s="159">
        <v>1853199.55</v>
      </c>
      <c r="T1059" s="159">
        <v>270005.55</v>
      </c>
      <c r="U1059" s="159">
        <v>20727963.129999999</v>
      </c>
      <c r="V1059" s="159">
        <v>19250694.5</v>
      </c>
      <c r="W1059" s="159">
        <v>7740109.1600000001</v>
      </c>
      <c r="X1059" s="159">
        <v>93824.73</v>
      </c>
      <c r="Y1059" s="159">
        <v>1477268.63</v>
      </c>
      <c r="Z1059" s="159">
        <v>787248.65</v>
      </c>
      <c r="AA1059" s="159">
        <v>0</v>
      </c>
      <c r="AB1059" s="159">
        <v>787248.65</v>
      </c>
      <c r="AC1059" s="159">
        <v>817165</v>
      </c>
      <c r="AD1059" s="159">
        <v>817165</v>
      </c>
      <c r="AE1059" s="159">
        <v>3546514.08</v>
      </c>
      <c r="AF1059" s="159">
        <v>2611023.5699999998</v>
      </c>
      <c r="AG1059" s="159">
        <v>0</v>
      </c>
      <c r="AH1059" s="159">
        <v>0</v>
      </c>
      <c r="AI1059" s="159">
        <v>0</v>
      </c>
      <c r="AJ1059" s="159">
        <v>0</v>
      </c>
    </row>
    <row r="1060" spans="1:36">
      <c r="A1060" s="153">
        <v>14</v>
      </c>
      <c r="B1060" s="154">
        <v>13</v>
      </c>
      <c r="C1060" s="154">
        <v>8</v>
      </c>
      <c r="D1060" s="155">
        <v>2</v>
      </c>
      <c r="E1060" s="155" t="s">
        <v>556</v>
      </c>
      <c r="F1060" s="156" t="s">
        <v>4122</v>
      </c>
      <c r="G1060" s="156" t="s">
        <v>556</v>
      </c>
      <c r="H1060" s="156" t="s">
        <v>4129</v>
      </c>
      <c r="I1060" s="155">
        <v>1413082</v>
      </c>
      <c r="J1060" s="157" t="s">
        <v>740</v>
      </c>
      <c r="K1060" s="157"/>
      <c r="L1060" s="155">
        <v>2022</v>
      </c>
      <c r="M1060" s="158">
        <v>4526</v>
      </c>
      <c r="N1060" s="159">
        <v>26386777.120000001</v>
      </c>
      <c r="O1060" s="159">
        <v>23234274.280000001</v>
      </c>
      <c r="P1060" s="159">
        <v>15869171</v>
      </c>
      <c r="Q1060" s="159">
        <v>6852799</v>
      </c>
      <c r="R1060" s="159">
        <v>9016372</v>
      </c>
      <c r="S1060" s="159">
        <v>3152502.84</v>
      </c>
      <c r="T1060" s="159">
        <v>264356</v>
      </c>
      <c r="U1060" s="159">
        <v>22248352.399999999</v>
      </c>
      <c r="V1060" s="159">
        <v>21055175.390000001</v>
      </c>
      <c r="W1060" s="159">
        <v>8401289.4800000004</v>
      </c>
      <c r="X1060" s="159">
        <v>1278.32</v>
      </c>
      <c r="Y1060" s="159">
        <v>1193177.01</v>
      </c>
      <c r="Z1060" s="159">
        <v>7018643.4299999997</v>
      </c>
      <c r="AA1060" s="159">
        <v>0</v>
      </c>
      <c r="AB1060" s="159">
        <v>7018643.4299999997</v>
      </c>
      <c r="AC1060" s="159">
        <v>300000</v>
      </c>
      <c r="AD1060" s="159">
        <v>300000</v>
      </c>
      <c r="AE1060" s="159">
        <v>0</v>
      </c>
      <c r="AF1060" s="159">
        <v>2179098.89</v>
      </c>
      <c r="AG1060" s="159">
        <v>0</v>
      </c>
      <c r="AH1060" s="159">
        <v>0</v>
      </c>
      <c r="AI1060" s="159">
        <v>0</v>
      </c>
      <c r="AJ1060" s="159">
        <v>0</v>
      </c>
    </row>
    <row r="1061" spans="1:36">
      <c r="A1061" s="153">
        <v>14</v>
      </c>
      <c r="B1061" s="154">
        <v>13</v>
      </c>
      <c r="C1061" s="154">
        <v>9</v>
      </c>
      <c r="D1061" s="155">
        <v>2</v>
      </c>
      <c r="E1061" s="155" t="s">
        <v>556</v>
      </c>
      <c r="F1061" s="156" t="s">
        <v>4122</v>
      </c>
      <c r="G1061" s="156" t="s">
        <v>556</v>
      </c>
      <c r="H1061" s="156" t="s">
        <v>4130</v>
      </c>
      <c r="I1061" s="155">
        <v>1413092</v>
      </c>
      <c r="J1061" s="157" t="s">
        <v>1821</v>
      </c>
      <c r="K1061" s="157"/>
      <c r="L1061" s="155">
        <v>2022</v>
      </c>
      <c r="M1061" s="158">
        <v>3962</v>
      </c>
      <c r="N1061" s="159">
        <v>25904399.530000001</v>
      </c>
      <c r="O1061" s="159">
        <v>22740972.859999999</v>
      </c>
      <c r="P1061" s="159">
        <v>13781713.359999999</v>
      </c>
      <c r="Q1061" s="159">
        <v>5294501</v>
      </c>
      <c r="R1061" s="159">
        <v>8487212.3599999994</v>
      </c>
      <c r="S1061" s="159">
        <v>3163426.67</v>
      </c>
      <c r="T1061" s="159">
        <v>174.3</v>
      </c>
      <c r="U1061" s="159">
        <v>24509987.27</v>
      </c>
      <c r="V1061" s="159">
        <v>21138183.760000002</v>
      </c>
      <c r="W1061" s="159">
        <v>8230335.9699999997</v>
      </c>
      <c r="X1061" s="159">
        <v>46466.66</v>
      </c>
      <c r="Y1061" s="159">
        <v>3371803.51</v>
      </c>
      <c r="Z1061" s="159">
        <v>5903208.5800000001</v>
      </c>
      <c r="AA1061" s="159">
        <v>0</v>
      </c>
      <c r="AB1061" s="159">
        <v>5903208.5800000001</v>
      </c>
      <c r="AC1061" s="159">
        <v>300000</v>
      </c>
      <c r="AD1061" s="159">
        <v>300000</v>
      </c>
      <c r="AE1061" s="159">
        <v>2100000</v>
      </c>
      <c r="AF1061" s="159">
        <v>1602789.1</v>
      </c>
      <c r="AG1061" s="159">
        <v>285860.38</v>
      </c>
      <c r="AH1061" s="159">
        <v>357318.5</v>
      </c>
      <c r="AI1061" s="159">
        <v>0</v>
      </c>
      <c r="AJ1061" s="159">
        <v>0</v>
      </c>
    </row>
    <row r="1062" spans="1:36">
      <c r="A1062" s="153">
        <v>14</v>
      </c>
      <c r="B1062" s="154">
        <v>13</v>
      </c>
      <c r="C1062" s="154">
        <v>10</v>
      </c>
      <c r="D1062" s="155">
        <v>2</v>
      </c>
      <c r="E1062" s="155" t="s">
        <v>556</v>
      </c>
      <c r="F1062" s="156" t="s">
        <v>4122</v>
      </c>
      <c r="G1062" s="156" t="s">
        <v>556</v>
      </c>
      <c r="H1062" s="156" t="s">
        <v>4131</v>
      </c>
      <c r="I1062" s="155">
        <v>1413102</v>
      </c>
      <c r="J1062" s="157" t="s">
        <v>1820</v>
      </c>
      <c r="K1062" s="157"/>
      <c r="L1062" s="155">
        <v>2022</v>
      </c>
      <c r="M1062" s="158">
        <v>5182</v>
      </c>
      <c r="N1062" s="159">
        <v>37511353.159999996</v>
      </c>
      <c r="O1062" s="159">
        <v>33585892.590000004</v>
      </c>
      <c r="P1062" s="159">
        <v>20017806.539999999</v>
      </c>
      <c r="Q1062" s="159">
        <v>9070307</v>
      </c>
      <c r="R1062" s="159">
        <v>10947499.539999999</v>
      </c>
      <c r="S1062" s="159">
        <v>3925460.57</v>
      </c>
      <c r="T1062" s="159">
        <v>11020</v>
      </c>
      <c r="U1062" s="159">
        <v>38165919.899999999</v>
      </c>
      <c r="V1062" s="159">
        <v>31612045.02</v>
      </c>
      <c r="W1062" s="159">
        <v>10661260.6</v>
      </c>
      <c r="X1062" s="159">
        <v>0</v>
      </c>
      <c r="Y1062" s="159">
        <v>6553874.8799999999</v>
      </c>
      <c r="Z1062" s="159">
        <v>7581167.4800000004</v>
      </c>
      <c r="AA1062" s="159">
        <v>0</v>
      </c>
      <c r="AB1062" s="159">
        <v>7581167.4800000004</v>
      </c>
      <c r="AC1062" s="159">
        <v>0</v>
      </c>
      <c r="AD1062" s="159">
        <v>0</v>
      </c>
      <c r="AE1062" s="159">
        <v>0</v>
      </c>
      <c r="AF1062" s="159">
        <v>1973847.57</v>
      </c>
      <c r="AG1062" s="159">
        <v>0</v>
      </c>
      <c r="AH1062" s="159">
        <v>0</v>
      </c>
      <c r="AI1062" s="159">
        <v>0</v>
      </c>
      <c r="AJ1062" s="159">
        <v>0</v>
      </c>
    </row>
    <row r="1063" spans="1:36">
      <c r="A1063" s="153">
        <v>14</v>
      </c>
      <c r="B1063" s="154">
        <v>14</v>
      </c>
      <c r="C1063" s="154">
        <v>1</v>
      </c>
      <c r="D1063" s="155">
        <v>1</v>
      </c>
      <c r="E1063" s="155" t="s">
        <v>556</v>
      </c>
      <c r="F1063" s="156" t="s">
        <v>4132</v>
      </c>
      <c r="G1063" s="156" t="s">
        <v>556</v>
      </c>
      <c r="H1063" s="156" t="s">
        <v>4133</v>
      </c>
      <c r="I1063" s="155">
        <v>1414011</v>
      </c>
      <c r="J1063" s="157" t="s">
        <v>1819</v>
      </c>
      <c r="K1063" s="157"/>
      <c r="L1063" s="155">
        <v>2022</v>
      </c>
      <c r="M1063" s="158">
        <v>28615</v>
      </c>
      <c r="N1063" s="159">
        <v>200899937.52000001</v>
      </c>
      <c r="O1063" s="159">
        <v>183760500.69</v>
      </c>
      <c r="P1063" s="159">
        <v>79236093.789999992</v>
      </c>
      <c r="Q1063" s="159">
        <v>31365441</v>
      </c>
      <c r="R1063" s="159">
        <v>47870652.789999999</v>
      </c>
      <c r="S1063" s="159">
        <v>17139436.829999998</v>
      </c>
      <c r="T1063" s="159">
        <v>11407128.859999999</v>
      </c>
      <c r="U1063" s="159">
        <v>198018209.88</v>
      </c>
      <c r="V1063" s="159">
        <v>171760414.83000001</v>
      </c>
      <c r="W1063" s="159">
        <v>73453730</v>
      </c>
      <c r="X1063" s="159">
        <v>433212.96</v>
      </c>
      <c r="Y1063" s="159">
        <v>26257795.050000001</v>
      </c>
      <c r="Z1063" s="159">
        <v>18333193.09</v>
      </c>
      <c r="AA1063" s="159">
        <v>6743241.0999999996</v>
      </c>
      <c r="AB1063" s="159">
        <v>11589951.99</v>
      </c>
      <c r="AC1063" s="159">
        <v>6843650.2400000002</v>
      </c>
      <c r="AD1063" s="159">
        <v>6843650.2400000002</v>
      </c>
      <c r="AE1063" s="159">
        <v>41461641.100000001</v>
      </c>
      <c r="AF1063" s="159">
        <v>12000085.859999999</v>
      </c>
      <c r="AG1063" s="159">
        <v>421638.74</v>
      </c>
      <c r="AH1063" s="159">
        <v>601762.79</v>
      </c>
      <c r="AI1063" s="159">
        <v>0</v>
      </c>
      <c r="AJ1063" s="159">
        <v>0</v>
      </c>
    </row>
    <row r="1064" spans="1:36">
      <c r="A1064" s="153">
        <v>14</v>
      </c>
      <c r="B1064" s="154">
        <v>14</v>
      </c>
      <c r="C1064" s="154">
        <v>2</v>
      </c>
      <c r="D1064" s="155">
        <v>2</v>
      </c>
      <c r="E1064" s="155" t="s">
        <v>556</v>
      </c>
      <c r="F1064" s="156" t="s">
        <v>4134</v>
      </c>
      <c r="G1064" s="156" t="s">
        <v>556</v>
      </c>
      <c r="H1064" s="156" t="s">
        <v>4135</v>
      </c>
      <c r="I1064" s="155">
        <v>1414022</v>
      </c>
      <c r="J1064" s="157" t="s">
        <v>1818</v>
      </c>
      <c r="K1064" s="157"/>
      <c r="L1064" s="155">
        <v>2022</v>
      </c>
      <c r="M1064" s="158">
        <v>9945</v>
      </c>
      <c r="N1064" s="159">
        <v>82556387.260000005</v>
      </c>
      <c r="O1064" s="159">
        <v>80500692.700000003</v>
      </c>
      <c r="P1064" s="159">
        <v>29687902.030000001</v>
      </c>
      <c r="Q1064" s="159">
        <v>12025914</v>
      </c>
      <c r="R1064" s="159">
        <v>17661988.030000001</v>
      </c>
      <c r="S1064" s="159">
        <v>2055694.56</v>
      </c>
      <c r="T1064" s="159">
        <v>378451.36</v>
      </c>
      <c r="U1064" s="159">
        <v>74257369.280000001</v>
      </c>
      <c r="V1064" s="159">
        <v>62974064.259999998</v>
      </c>
      <c r="W1064" s="159">
        <v>21954525.510000002</v>
      </c>
      <c r="X1064" s="159">
        <v>124202.49</v>
      </c>
      <c r="Y1064" s="159">
        <v>11283305.02</v>
      </c>
      <c r="Z1064" s="159">
        <v>10595207.199999999</v>
      </c>
      <c r="AA1064" s="159">
        <v>0</v>
      </c>
      <c r="AB1064" s="159">
        <v>10595207.199999999</v>
      </c>
      <c r="AC1064" s="159">
        <v>3122000</v>
      </c>
      <c r="AD1064" s="159">
        <v>3122000</v>
      </c>
      <c r="AE1064" s="159">
        <v>12376500</v>
      </c>
      <c r="AF1064" s="159">
        <v>17526628.440000001</v>
      </c>
      <c r="AG1064" s="159">
        <v>7048</v>
      </c>
      <c r="AH1064" s="159">
        <v>113253.1</v>
      </c>
      <c r="AI1064" s="159">
        <v>0</v>
      </c>
      <c r="AJ1064" s="159">
        <v>0</v>
      </c>
    </row>
    <row r="1065" spans="1:36">
      <c r="A1065" s="153">
        <v>14</v>
      </c>
      <c r="B1065" s="154">
        <v>14</v>
      </c>
      <c r="C1065" s="154">
        <v>3</v>
      </c>
      <c r="D1065" s="155">
        <v>2</v>
      </c>
      <c r="E1065" s="155" t="s">
        <v>556</v>
      </c>
      <c r="F1065" s="156" t="s">
        <v>4134</v>
      </c>
      <c r="G1065" s="156" t="s">
        <v>556</v>
      </c>
      <c r="H1065" s="156" t="s">
        <v>4136</v>
      </c>
      <c r="I1065" s="155">
        <v>1414032</v>
      </c>
      <c r="J1065" s="157" t="s">
        <v>1817</v>
      </c>
      <c r="K1065" s="157"/>
      <c r="L1065" s="155">
        <v>2022</v>
      </c>
      <c r="M1065" s="158">
        <v>5589</v>
      </c>
      <c r="N1065" s="159">
        <v>36586544.829999998</v>
      </c>
      <c r="O1065" s="159">
        <v>31515708.579999998</v>
      </c>
      <c r="P1065" s="159">
        <v>18935828.449999999</v>
      </c>
      <c r="Q1065" s="159">
        <v>8505896</v>
      </c>
      <c r="R1065" s="159">
        <v>10429932.449999999</v>
      </c>
      <c r="S1065" s="159">
        <v>5070836.25</v>
      </c>
      <c r="T1065" s="159">
        <v>386538.17</v>
      </c>
      <c r="U1065" s="159">
        <v>28283028.210000001</v>
      </c>
      <c r="V1065" s="159">
        <v>26842362.039999999</v>
      </c>
      <c r="W1065" s="159">
        <v>10193080.25</v>
      </c>
      <c r="X1065" s="159">
        <v>165393.32</v>
      </c>
      <c r="Y1065" s="159">
        <v>1440666.17</v>
      </c>
      <c r="Z1065" s="159">
        <v>2466549.19</v>
      </c>
      <c r="AA1065" s="159">
        <v>0</v>
      </c>
      <c r="AB1065" s="159">
        <v>2466549.19</v>
      </c>
      <c r="AC1065" s="159">
        <v>4823943</v>
      </c>
      <c r="AD1065" s="159">
        <v>1056852</v>
      </c>
      <c r="AE1065" s="159">
        <v>6671227.2599999998</v>
      </c>
      <c r="AF1065" s="159">
        <v>4673346.54</v>
      </c>
      <c r="AG1065" s="159">
        <v>0</v>
      </c>
      <c r="AH1065" s="159">
        <v>88268.04</v>
      </c>
      <c r="AI1065" s="159">
        <v>0</v>
      </c>
      <c r="AJ1065" s="159">
        <v>0</v>
      </c>
    </row>
    <row r="1066" spans="1:36">
      <c r="A1066" s="153">
        <v>14</v>
      </c>
      <c r="B1066" s="154">
        <v>14</v>
      </c>
      <c r="C1066" s="154">
        <v>4</v>
      </c>
      <c r="D1066" s="155">
        <v>3</v>
      </c>
      <c r="E1066" s="155" t="s">
        <v>556</v>
      </c>
      <c r="F1066" s="156" t="s">
        <v>4137</v>
      </c>
      <c r="G1066" s="156" t="s">
        <v>556</v>
      </c>
      <c r="H1066" s="156" t="s">
        <v>4138</v>
      </c>
      <c r="I1066" s="155">
        <v>1414043</v>
      </c>
      <c r="J1066" s="157" t="s">
        <v>1816</v>
      </c>
      <c r="K1066" s="157"/>
      <c r="L1066" s="155">
        <v>2022</v>
      </c>
      <c r="M1066" s="158">
        <v>19861</v>
      </c>
      <c r="N1066" s="159">
        <v>121238759.48</v>
      </c>
      <c r="O1066" s="159">
        <v>110275886.15000001</v>
      </c>
      <c r="P1066" s="159">
        <v>68852528.129999995</v>
      </c>
      <c r="Q1066" s="159">
        <v>31623737</v>
      </c>
      <c r="R1066" s="159">
        <v>37228791.130000003</v>
      </c>
      <c r="S1066" s="159">
        <v>10962873.33</v>
      </c>
      <c r="T1066" s="159">
        <v>302364.61</v>
      </c>
      <c r="U1066" s="159">
        <v>123723908.66</v>
      </c>
      <c r="V1066" s="159">
        <v>99879687.920000002</v>
      </c>
      <c r="W1066" s="159">
        <v>34525378.899999999</v>
      </c>
      <c r="X1066" s="159">
        <v>336556.62</v>
      </c>
      <c r="Y1066" s="159">
        <v>23844220.739999998</v>
      </c>
      <c r="Z1066" s="159">
        <v>20277879.399999999</v>
      </c>
      <c r="AA1066" s="159">
        <v>6000000</v>
      </c>
      <c r="AB1066" s="159">
        <v>14277879.399999999</v>
      </c>
      <c r="AC1066" s="159">
        <v>2622193</v>
      </c>
      <c r="AD1066" s="159">
        <v>2622193</v>
      </c>
      <c r="AE1066" s="159">
        <v>31930310.469999999</v>
      </c>
      <c r="AF1066" s="159">
        <v>10396198.23</v>
      </c>
      <c r="AG1066" s="159">
        <v>683133.5</v>
      </c>
      <c r="AH1066" s="159">
        <v>778592.16</v>
      </c>
      <c r="AI1066" s="159">
        <v>0</v>
      </c>
      <c r="AJ1066" s="159">
        <v>0</v>
      </c>
    </row>
    <row r="1067" spans="1:36">
      <c r="A1067" s="153">
        <v>14</v>
      </c>
      <c r="B1067" s="154">
        <v>14</v>
      </c>
      <c r="C1067" s="154">
        <v>5</v>
      </c>
      <c r="D1067" s="155">
        <v>2</v>
      </c>
      <c r="E1067" s="155" t="s">
        <v>556</v>
      </c>
      <c r="F1067" s="156" t="s">
        <v>4134</v>
      </c>
      <c r="G1067" s="156" t="s">
        <v>556</v>
      </c>
      <c r="H1067" s="156" t="s">
        <v>4139</v>
      </c>
      <c r="I1067" s="155">
        <v>1414052</v>
      </c>
      <c r="J1067" s="157" t="s">
        <v>1815</v>
      </c>
      <c r="K1067" s="157"/>
      <c r="L1067" s="155">
        <v>2022</v>
      </c>
      <c r="M1067" s="158">
        <v>9059</v>
      </c>
      <c r="N1067" s="159">
        <v>72740941.849999994</v>
      </c>
      <c r="O1067" s="159">
        <v>60390799.609999999</v>
      </c>
      <c r="P1067" s="159">
        <v>32468306.560000002</v>
      </c>
      <c r="Q1067" s="159">
        <v>16190140</v>
      </c>
      <c r="R1067" s="159">
        <v>16278166.560000001</v>
      </c>
      <c r="S1067" s="159">
        <v>12350142.24</v>
      </c>
      <c r="T1067" s="159">
        <v>1657613.68</v>
      </c>
      <c r="U1067" s="159">
        <v>66644915.090000004</v>
      </c>
      <c r="V1067" s="159">
        <v>53195365.490000002</v>
      </c>
      <c r="W1067" s="159">
        <v>24079634.989999998</v>
      </c>
      <c r="X1067" s="159">
        <v>702076.53</v>
      </c>
      <c r="Y1067" s="159">
        <v>13449549.6</v>
      </c>
      <c r="Z1067" s="159">
        <v>312658.83</v>
      </c>
      <c r="AA1067" s="159">
        <v>0</v>
      </c>
      <c r="AB1067" s="159">
        <v>312658.83</v>
      </c>
      <c r="AC1067" s="159">
        <v>3537707</v>
      </c>
      <c r="AD1067" s="159">
        <v>1888663</v>
      </c>
      <c r="AE1067" s="159">
        <v>44687752</v>
      </c>
      <c r="AF1067" s="159">
        <v>7195434.1200000001</v>
      </c>
      <c r="AG1067" s="159">
        <v>695323.11</v>
      </c>
      <c r="AH1067" s="159">
        <v>594035.85</v>
      </c>
      <c r="AI1067" s="159">
        <v>0</v>
      </c>
      <c r="AJ1067" s="159">
        <v>0</v>
      </c>
    </row>
    <row r="1068" spans="1:36">
      <c r="A1068" s="153">
        <v>14</v>
      </c>
      <c r="B1068" s="154">
        <v>14</v>
      </c>
      <c r="C1068" s="154">
        <v>6</v>
      </c>
      <c r="D1068" s="155">
        <v>3</v>
      </c>
      <c r="E1068" s="155" t="s">
        <v>556</v>
      </c>
      <c r="F1068" s="156" t="s">
        <v>4137</v>
      </c>
      <c r="G1068" s="156" t="s">
        <v>556</v>
      </c>
      <c r="H1068" s="156" t="s">
        <v>4140</v>
      </c>
      <c r="I1068" s="155">
        <v>1414063</v>
      </c>
      <c r="J1068" s="157" t="s">
        <v>1814</v>
      </c>
      <c r="K1068" s="157"/>
      <c r="L1068" s="155">
        <v>2022</v>
      </c>
      <c r="M1068" s="158">
        <v>5953</v>
      </c>
      <c r="N1068" s="159">
        <v>47301827.799999997</v>
      </c>
      <c r="O1068" s="159">
        <v>40720570.539999999</v>
      </c>
      <c r="P1068" s="159">
        <v>16490621.939999999</v>
      </c>
      <c r="Q1068" s="159">
        <v>5937691</v>
      </c>
      <c r="R1068" s="159">
        <v>10552930.939999999</v>
      </c>
      <c r="S1068" s="159">
        <v>6581257.2599999998</v>
      </c>
      <c r="T1068" s="159">
        <v>1705823.47</v>
      </c>
      <c r="U1068" s="159">
        <v>40946671.399999999</v>
      </c>
      <c r="V1068" s="159">
        <v>34087036.520000003</v>
      </c>
      <c r="W1068" s="159">
        <v>13006652.27</v>
      </c>
      <c r="X1068" s="159">
        <v>119874.13</v>
      </c>
      <c r="Y1068" s="159">
        <v>6859634.8799999999</v>
      </c>
      <c r="Z1068" s="159">
        <v>3717260.72</v>
      </c>
      <c r="AA1068" s="159">
        <v>0</v>
      </c>
      <c r="AB1068" s="159">
        <v>3717260.72</v>
      </c>
      <c r="AC1068" s="159">
        <v>3490108</v>
      </c>
      <c r="AD1068" s="159">
        <v>1145888</v>
      </c>
      <c r="AE1068" s="159">
        <v>10188441.710000001</v>
      </c>
      <c r="AF1068" s="159">
        <v>6633534.0199999996</v>
      </c>
      <c r="AG1068" s="159">
        <v>149830.23000000001</v>
      </c>
      <c r="AH1068" s="159">
        <v>209228.86</v>
      </c>
      <c r="AI1068" s="159">
        <v>0</v>
      </c>
      <c r="AJ1068" s="159">
        <v>0</v>
      </c>
    </row>
    <row r="1069" spans="1:36">
      <c r="A1069" s="153">
        <v>14</v>
      </c>
      <c r="B1069" s="154">
        <v>15</v>
      </c>
      <c r="C1069" s="154">
        <v>1</v>
      </c>
      <c r="D1069" s="155">
        <v>2</v>
      </c>
      <c r="E1069" s="155" t="s">
        <v>556</v>
      </c>
      <c r="F1069" s="156" t="s">
        <v>4141</v>
      </c>
      <c r="G1069" s="156" t="s">
        <v>556</v>
      </c>
      <c r="H1069" s="156" t="s">
        <v>4142</v>
      </c>
      <c r="I1069" s="155">
        <v>1415012</v>
      </c>
      <c r="J1069" s="157" t="s">
        <v>1813</v>
      </c>
      <c r="K1069" s="157"/>
      <c r="L1069" s="155">
        <v>2022</v>
      </c>
      <c r="M1069" s="158">
        <v>6390</v>
      </c>
      <c r="N1069" s="159">
        <v>36902780.920000002</v>
      </c>
      <c r="O1069" s="159">
        <v>34582241.399999999</v>
      </c>
      <c r="P1069" s="159">
        <v>26400462.329999998</v>
      </c>
      <c r="Q1069" s="159">
        <v>14200225</v>
      </c>
      <c r="R1069" s="159">
        <v>12200237.33</v>
      </c>
      <c r="S1069" s="159">
        <v>2320539.52</v>
      </c>
      <c r="T1069" s="159">
        <v>39745.53</v>
      </c>
      <c r="U1069" s="159">
        <v>36197289.340000004</v>
      </c>
      <c r="V1069" s="159">
        <v>28867272.84</v>
      </c>
      <c r="W1069" s="159">
        <v>10396692.15</v>
      </c>
      <c r="X1069" s="159">
        <v>210.83</v>
      </c>
      <c r="Y1069" s="159">
        <v>7330016.5</v>
      </c>
      <c r="Z1069" s="159">
        <v>10399519.550000001</v>
      </c>
      <c r="AA1069" s="159">
        <v>0</v>
      </c>
      <c r="AB1069" s="159">
        <v>10399519.550000001</v>
      </c>
      <c r="AC1069" s="159">
        <v>1225833.05</v>
      </c>
      <c r="AD1069" s="159">
        <v>0</v>
      </c>
      <c r="AE1069" s="159">
        <v>0</v>
      </c>
      <c r="AF1069" s="159">
        <v>5714968.5599999996</v>
      </c>
      <c r="AG1069" s="159">
        <v>0</v>
      </c>
      <c r="AH1069" s="159">
        <v>0</v>
      </c>
      <c r="AI1069" s="159">
        <v>0</v>
      </c>
      <c r="AJ1069" s="159">
        <v>0</v>
      </c>
    </row>
    <row r="1070" spans="1:36">
      <c r="A1070" s="153">
        <v>14</v>
      </c>
      <c r="B1070" s="154">
        <v>15</v>
      </c>
      <c r="C1070" s="154">
        <v>2</v>
      </c>
      <c r="D1070" s="155">
        <v>2</v>
      </c>
      <c r="E1070" s="155" t="s">
        <v>556</v>
      </c>
      <c r="F1070" s="156" t="s">
        <v>4141</v>
      </c>
      <c r="G1070" s="156" t="s">
        <v>556</v>
      </c>
      <c r="H1070" s="156" t="s">
        <v>4143</v>
      </c>
      <c r="I1070" s="155">
        <v>1415022</v>
      </c>
      <c r="J1070" s="157" t="s">
        <v>1812</v>
      </c>
      <c r="K1070" s="157"/>
      <c r="L1070" s="155">
        <v>2022</v>
      </c>
      <c r="M1070" s="158">
        <v>2442</v>
      </c>
      <c r="N1070" s="159">
        <v>19328645.289999999</v>
      </c>
      <c r="O1070" s="159">
        <v>16220551.15</v>
      </c>
      <c r="P1070" s="159">
        <v>13377226.710000001</v>
      </c>
      <c r="Q1070" s="159">
        <v>5829946</v>
      </c>
      <c r="R1070" s="159">
        <v>7547280.71</v>
      </c>
      <c r="S1070" s="159">
        <v>3108094.14</v>
      </c>
      <c r="T1070" s="159">
        <v>0</v>
      </c>
      <c r="U1070" s="159">
        <v>16496921.800000001</v>
      </c>
      <c r="V1070" s="159">
        <v>14095735.390000001</v>
      </c>
      <c r="W1070" s="159">
        <v>5269677.5999999996</v>
      </c>
      <c r="X1070" s="159">
        <v>16422.22</v>
      </c>
      <c r="Y1070" s="159">
        <v>2401186.41</v>
      </c>
      <c r="Z1070" s="159">
        <v>6595262.7599999998</v>
      </c>
      <c r="AA1070" s="159">
        <v>0</v>
      </c>
      <c r="AB1070" s="159">
        <v>6595262.7599999998</v>
      </c>
      <c r="AC1070" s="159">
        <v>100000</v>
      </c>
      <c r="AD1070" s="159">
        <v>100000</v>
      </c>
      <c r="AE1070" s="159">
        <v>493.29</v>
      </c>
      <c r="AF1070" s="159">
        <v>2124815.7599999998</v>
      </c>
      <c r="AG1070" s="159">
        <v>329300.8</v>
      </c>
      <c r="AH1070" s="159">
        <v>789146.62</v>
      </c>
      <c r="AI1070" s="159">
        <v>0</v>
      </c>
      <c r="AJ1070" s="159">
        <v>493.29</v>
      </c>
    </row>
    <row r="1071" spans="1:36">
      <c r="A1071" s="153">
        <v>14</v>
      </c>
      <c r="B1071" s="154">
        <v>15</v>
      </c>
      <c r="C1071" s="154">
        <v>3</v>
      </c>
      <c r="D1071" s="155">
        <v>2</v>
      </c>
      <c r="E1071" s="155" t="s">
        <v>556</v>
      </c>
      <c r="F1071" s="156" t="s">
        <v>4141</v>
      </c>
      <c r="G1071" s="156" t="s">
        <v>556</v>
      </c>
      <c r="H1071" s="156" t="s">
        <v>4144</v>
      </c>
      <c r="I1071" s="155">
        <v>1415032</v>
      </c>
      <c r="J1071" s="157" t="s">
        <v>1811</v>
      </c>
      <c r="K1071" s="157"/>
      <c r="L1071" s="155">
        <v>2022</v>
      </c>
      <c r="M1071" s="158">
        <v>5029</v>
      </c>
      <c r="N1071" s="159">
        <v>29597503.719999999</v>
      </c>
      <c r="O1071" s="159">
        <v>24725476.719999999</v>
      </c>
      <c r="P1071" s="159">
        <v>15116080.859999999</v>
      </c>
      <c r="Q1071" s="159">
        <v>6302147</v>
      </c>
      <c r="R1071" s="159">
        <v>8813933.8599999994</v>
      </c>
      <c r="S1071" s="159">
        <v>4872027</v>
      </c>
      <c r="T1071" s="159">
        <v>0</v>
      </c>
      <c r="U1071" s="159">
        <v>27754813.82</v>
      </c>
      <c r="V1071" s="159">
        <v>23394266.829999998</v>
      </c>
      <c r="W1071" s="159">
        <v>9619085.9100000001</v>
      </c>
      <c r="X1071" s="159">
        <v>74192.62</v>
      </c>
      <c r="Y1071" s="159">
        <v>4360546.99</v>
      </c>
      <c r="Z1071" s="159">
        <v>1915000</v>
      </c>
      <c r="AA1071" s="159">
        <v>0</v>
      </c>
      <c r="AB1071" s="159">
        <v>1915000</v>
      </c>
      <c r="AC1071" s="159">
        <v>858630.61</v>
      </c>
      <c r="AD1071" s="159">
        <v>858630.61</v>
      </c>
      <c r="AE1071" s="159">
        <v>3420434</v>
      </c>
      <c r="AF1071" s="159">
        <v>1331209.8899999999</v>
      </c>
      <c r="AG1071" s="159">
        <v>0</v>
      </c>
      <c r="AH1071" s="159">
        <v>0</v>
      </c>
      <c r="AI1071" s="159">
        <v>0</v>
      </c>
      <c r="AJ1071" s="159">
        <v>0</v>
      </c>
    </row>
    <row r="1072" spans="1:36">
      <c r="A1072" s="153">
        <v>14</v>
      </c>
      <c r="B1072" s="154">
        <v>15</v>
      </c>
      <c r="C1072" s="154">
        <v>4</v>
      </c>
      <c r="D1072" s="155">
        <v>2</v>
      </c>
      <c r="E1072" s="155" t="s">
        <v>556</v>
      </c>
      <c r="F1072" s="156" t="s">
        <v>4141</v>
      </c>
      <c r="G1072" s="156" t="s">
        <v>556</v>
      </c>
      <c r="H1072" s="156" t="s">
        <v>4145</v>
      </c>
      <c r="I1072" s="155">
        <v>1415042</v>
      </c>
      <c r="J1072" s="157" t="s">
        <v>1810</v>
      </c>
      <c r="K1072" s="157"/>
      <c r="L1072" s="155">
        <v>2022</v>
      </c>
      <c r="M1072" s="158">
        <v>8184</v>
      </c>
      <c r="N1072" s="159">
        <v>49136030.93</v>
      </c>
      <c r="O1072" s="159">
        <v>42615292.299999997</v>
      </c>
      <c r="P1072" s="159">
        <v>32046442.640000001</v>
      </c>
      <c r="Q1072" s="159">
        <v>15485593</v>
      </c>
      <c r="R1072" s="159">
        <v>16560849.640000001</v>
      </c>
      <c r="S1072" s="159">
        <v>6520738.6299999999</v>
      </c>
      <c r="T1072" s="159">
        <v>5001</v>
      </c>
      <c r="U1072" s="159">
        <v>46757666.07</v>
      </c>
      <c r="V1072" s="159">
        <v>38667636.840000004</v>
      </c>
      <c r="W1072" s="159">
        <v>14945063.98</v>
      </c>
      <c r="X1072" s="159">
        <v>117170.18</v>
      </c>
      <c r="Y1072" s="159">
        <v>8090029.2300000004</v>
      </c>
      <c r="Z1072" s="159">
        <v>5408686.6799999997</v>
      </c>
      <c r="AA1072" s="159">
        <v>3000000</v>
      </c>
      <c r="AB1072" s="159">
        <v>2408686.6799999997</v>
      </c>
      <c r="AC1072" s="159">
        <v>2135583.34</v>
      </c>
      <c r="AD1072" s="159">
        <v>2135583.34</v>
      </c>
      <c r="AE1072" s="159">
        <v>11256061.02</v>
      </c>
      <c r="AF1072" s="159">
        <v>3947655.46</v>
      </c>
      <c r="AG1072" s="159">
        <v>292277.2</v>
      </c>
      <c r="AH1072" s="159">
        <v>175942.73</v>
      </c>
      <c r="AI1072" s="159">
        <v>0</v>
      </c>
      <c r="AJ1072" s="159">
        <v>0</v>
      </c>
    </row>
    <row r="1073" spans="1:36">
      <c r="A1073" s="153">
        <v>14</v>
      </c>
      <c r="B1073" s="154">
        <v>15</v>
      </c>
      <c r="C1073" s="154">
        <v>5</v>
      </c>
      <c r="D1073" s="155">
        <v>2</v>
      </c>
      <c r="E1073" s="155" t="s">
        <v>556</v>
      </c>
      <c r="F1073" s="156" t="s">
        <v>4141</v>
      </c>
      <c r="G1073" s="156" t="s">
        <v>556</v>
      </c>
      <c r="H1073" s="156" t="s">
        <v>4146</v>
      </c>
      <c r="I1073" s="155">
        <v>1415052</v>
      </c>
      <c r="J1073" s="157" t="s">
        <v>1809</v>
      </c>
      <c r="K1073" s="157"/>
      <c r="L1073" s="155">
        <v>2022</v>
      </c>
      <c r="M1073" s="158">
        <v>11294</v>
      </c>
      <c r="N1073" s="159">
        <v>73535939.299999997</v>
      </c>
      <c r="O1073" s="159">
        <v>62712483.710000001</v>
      </c>
      <c r="P1073" s="159">
        <v>47138449.590000004</v>
      </c>
      <c r="Q1073" s="159">
        <v>24821337</v>
      </c>
      <c r="R1073" s="159">
        <v>22317112.59</v>
      </c>
      <c r="S1073" s="159">
        <v>10823455.59</v>
      </c>
      <c r="T1073" s="159">
        <v>3172</v>
      </c>
      <c r="U1073" s="159">
        <v>69747789.819999993</v>
      </c>
      <c r="V1073" s="159">
        <v>56601213.759999998</v>
      </c>
      <c r="W1073" s="159">
        <v>21306556.48</v>
      </c>
      <c r="X1073" s="159">
        <v>118637.94</v>
      </c>
      <c r="Y1073" s="159">
        <v>13146576.060000001</v>
      </c>
      <c r="Z1073" s="159">
        <v>6755796.71</v>
      </c>
      <c r="AA1073" s="159">
        <v>0</v>
      </c>
      <c r="AB1073" s="159">
        <v>6755796.71</v>
      </c>
      <c r="AC1073" s="159">
        <v>1530000</v>
      </c>
      <c r="AD1073" s="159">
        <v>1530000</v>
      </c>
      <c r="AE1073" s="159">
        <v>12918084.449999999</v>
      </c>
      <c r="AF1073" s="159">
        <v>6111269.9500000002</v>
      </c>
      <c r="AG1073" s="159">
        <v>0</v>
      </c>
      <c r="AH1073" s="159">
        <v>0</v>
      </c>
      <c r="AI1073" s="159">
        <v>0</v>
      </c>
      <c r="AJ1073" s="159">
        <v>0</v>
      </c>
    </row>
    <row r="1074" spans="1:36">
      <c r="A1074" s="153">
        <v>14</v>
      </c>
      <c r="B1074" s="154">
        <v>15</v>
      </c>
      <c r="C1074" s="154">
        <v>6</v>
      </c>
      <c r="D1074" s="155">
        <v>2</v>
      </c>
      <c r="E1074" s="155" t="s">
        <v>556</v>
      </c>
      <c r="F1074" s="156" t="s">
        <v>4141</v>
      </c>
      <c r="G1074" s="156" t="s">
        <v>556</v>
      </c>
      <c r="H1074" s="156" t="s">
        <v>4147</v>
      </c>
      <c r="I1074" s="155">
        <v>1415062</v>
      </c>
      <c r="J1074" s="157" t="s">
        <v>1808</v>
      </c>
      <c r="K1074" s="157"/>
      <c r="L1074" s="155">
        <v>2022</v>
      </c>
      <c r="M1074" s="158">
        <v>9847</v>
      </c>
      <c r="N1074" s="159">
        <v>57754956.630000003</v>
      </c>
      <c r="O1074" s="159">
        <v>52448498.509999998</v>
      </c>
      <c r="P1074" s="159">
        <v>36859006.579999998</v>
      </c>
      <c r="Q1074" s="159">
        <v>17689038</v>
      </c>
      <c r="R1074" s="159">
        <v>19169968.579999998</v>
      </c>
      <c r="S1074" s="159">
        <v>5306458.12</v>
      </c>
      <c r="T1074" s="159">
        <v>0</v>
      </c>
      <c r="U1074" s="159">
        <v>54411865.409999996</v>
      </c>
      <c r="V1074" s="159">
        <v>47369633.909999996</v>
      </c>
      <c r="W1074" s="159">
        <v>18632055.859999999</v>
      </c>
      <c r="X1074" s="159">
        <v>6899.95</v>
      </c>
      <c r="Y1074" s="159">
        <v>7042231.5</v>
      </c>
      <c r="Z1074" s="159">
        <v>7212045.0499999998</v>
      </c>
      <c r="AA1074" s="159">
        <v>0</v>
      </c>
      <c r="AB1074" s="159">
        <v>7212045.0499999998</v>
      </c>
      <c r="AC1074" s="159">
        <v>3967076</v>
      </c>
      <c r="AD1074" s="159">
        <v>177600</v>
      </c>
      <c r="AE1074" s="159">
        <v>134344.45000000001</v>
      </c>
      <c r="AF1074" s="159">
        <v>5078864.5999999996</v>
      </c>
      <c r="AG1074" s="159">
        <v>0</v>
      </c>
      <c r="AH1074" s="159">
        <v>50777.17</v>
      </c>
      <c r="AI1074" s="159">
        <v>0</v>
      </c>
      <c r="AJ1074" s="159">
        <v>0</v>
      </c>
    </row>
    <row r="1075" spans="1:36">
      <c r="A1075" s="153">
        <v>14</v>
      </c>
      <c r="B1075" s="154">
        <v>15</v>
      </c>
      <c r="C1075" s="154">
        <v>7</v>
      </c>
      <c r="D1075" s="155">
        <v>2</v>
      </c>
      <c r="E1075" s="155" t="s">
        <v>556</v>
      </c>
      <c r="F1075" s="156" t="s">
        <v>4141</v>
      </c>
      <c r="G1075" s="156" t="s">
        <v>556</v>
      </c>
      <c r="H1075" s="156" t="s">
        <v>4148</v>
      </c>
      <c r="I1075" s="155">
        <v>1415072</v>
      </c>
      <c r="J1075" s="157" t="s">
        <v>1807</v>
      </c>
      <c r="K1075" s="157"/>
      <c r="L1075" s="155">
        <v>2022</v>
      </c>
      <c r="M1075" s="158">
        <v>8313</v>
      </c>
      <c r="N1075" s="159">
        <v>57003509.149999999</v>
      </c>
      <c r="O1075" s="159">
        <v>50446306.57</v>
      </c>
      <c r="P1075" s="159">
        <v>31834692.699999999</v>
      </c>
      <c r="Q1075" s="159">
        <v>14090400</v>
      </c>
      <c r="R1075" s="159">
        <v>17744292.699999999</v>
      </c>
      <c r="S1075" s="159">
        <v>6557202.5800000001</v>
      </c>
      <c r="T1075" s="159">
        <v>1278</v>
      </c>
      <c r="U1075" s="159">
        <v>56013510.579999998</v>
      </c>
      <c r="V1075" s="159">
        <v>41364391.469999999</v>
      </c>
      <c r="W1075" s="159">
        <v>12720842.83</v>
      </c>
      <c r="X1075" s="159">
        <v>22858.07</v>
      </c>
      <c r="Y1075" s="159">
        <v>14649119.109999999</v>
      </c>
      <c r="Z1075" s="159">
        <v>16468557.16</v>
      </c>
      <c r="AA1075" s="159">
        <v>0</v>
      </c>
      <c r="AB1075" s="159">
        <v>16468557.16</v>
      </c>
      <c r="AC1075" s="159">
        <v>5443715.9400000004</v>
      </c>
      <c r="AD1075" s="159">
        <v>369595.94</v>
      </c>
      <c r="AE1075" s="159">
        <v>1046397.3</v>
      </c>
      <c r="AF1075" s="159">
        <v>9081915.0999999996</v>
      </c>
      <c r="AG1075" s="159">
        <v>0</v>
      </c>
      <c r="AH1075" s="159">
        <v>0</v>
      </c>
      <c r="AI1075" s="159">
        <v>0</v>
      </c>
      <c r="AJ1075" s="159">
        <v>0</v>
      </c>
    </row>
    <row r="1076" spans="1:36">
      <c r="A1076" s="153">
        <v>14</v>
      </c>
      <c r="B1076" s="154">
        <v>15</v>
      </c>
      <c r="C1076" s="154">
        <v>8</v>
      </c>
      <c r="D1076" s="155">
        <v>3</v>
      </c>
      <c r="E1076" s="155" t="s">
        <v>556</v>
      </c>
      <c r="F1076" s="156" t="s">
        <v>4149</v>
      </c>
      <c r="G1076" s="156" t="s">
        <v>556</v>
      </c>
      <c r="H1076" s="156" t="s">
        <v>4150</v>
      </c>
      <c r="I1076" s="155">
        <v>1415083</v>
      </c>
      <c r="J1076" s="157" t="s">
        <v>1806</v>
      </c>
      <c r="K1076" s="157"/>
      <c r="L1076" s="155">
        <v>2022</v>
      </c>
      <c r="M1076" s="158">
        <v>10373</v>
      </c>
      <c r="N1076" s="159">
        <v>65186276.960000001</v>
      </c>
      <c r="O1076" s="159">
        <v>57713241.359999999</v>
      </c>
      <c r="P1076" s="159">
        <v>45329206</v>
      </c>
      <c r="Q1076" s="159">
        <v>22980731</v>
      </c>
      <c r="R1076" s="159">
        <v>22348475</v>
      </c>
      <c r="S1076" s="159">
        <v>7473035.5999999996</v>
      </c>
      <c r="T1076" s="159">
        <v>1217293.81</v>
      </c>
      <c r="U1076" s="159">
        <v>63945527.159999996</v>
      </c>
      <c r="V1076" s="159">
        <v>54303332.210000001</v>
      </c>
      <c r="W1076" s="159">
        <v>19218054.550000001</v>
      </c>
      <c r="X1076" s="159">
        <v>3775.95</v>
      </c>
      <c r="Y1076" s="159">
        <v>9642194.9499999993</v>
      </c>
      <c r="Z1076" s="159">
        <v>25335090.350000001</v>
      </c>
      <c r="AA1076" s="159">
        <v>581220</v>
      </c>
      <c r="AB1076" s="159">
        <v>24753870.350000001</v>
      </c>
      <c r="AC1076" s="159">
        <v>170522.92</v>
      </c>
      <c r="AD1076" s="159">
        <v>170522.92</v>
      </c>
      <c r="AE1076" s="159">
        <v>797520.7</v>
      </c>
      <c r="AF1076" s="159">
        <v>3409909.15</v>
      </c>
      <c r="AG1076" s="159">
        <v>147757.41</v>
      </c>
      <c r="AH1076" s="159">
        <v>184837.41</v>
      </c>
      <c r="AI1076" s="159">
        <v>0</v>
      </c>
      <c r="AJ1076" s="159">
        <v>2226.96</v>
      </c>
    </row>
    <row r="1077" spans="1:36">
      <c r="A1077" s="153">
        <v>14</v>
      </c>
      <c r="B1077" s="154">
        <v>15</v>
      </c>
      <c r="C1077" s="154">
        <v>9</v>
      </c>
      <c r="D1077" s="155">
        <v>2</v>
      </c>
      <c r="E1077" s="155" t="s">
        <v>556</v>
      </c>
      <c r="F1077" s="156" t="s">
        <v>4141</v>
      </c>
      <c r="G1077" s="156" t="s">
        <v>556</v>
      </c>
      <c r="H1077" s="156" t="s">
        <v>4151</v>
      </c>
      <c r="I1077" s="155">
        <v>1415092</v>
      </c>
      <c r="J1077" s="157" t="s">
        <v>1805</v>
      </c>
      <c r="K1077" s="157"/>
      <c r="L1077" s="155">
        <v>2022</v>
      </c>
      <c r="M1077" s="158">
        <v>10772</v>
      </c>
      <c r="N1077" s="159">
        <v>66376975.149999999</v>
      </c>
      <c r="O1077" s="159">
        <v>57372509.299999997</v>
      </c>
      <c r="P1077" s="159">
        <v>37679334.850000001</v>
      </c>
      <c r="Q1077" s="159">
        <v>17572127</v>
      </c>
      <c r="R1077" s="159">
        <v>20107207.850000001</v>
      </c>
      <c r="S1077" s="159">
        <v>9004465.8499999996</v>
      </c>
      <c r="T1077" s="159">
        <v>0</v>
      </c>
      <c r="U1077" s="159">
        <v>58917485.549999997</v>
      </c>
      <c r="V1077" s="159">
        <v>50972019.420000002</v>
      </c>
      <c r="W1077" s="159">
        <v>18351061.800000001</v>
      </c>
      <c r="X1077" s="159">
        <v>428332.9</v>
      </c>
      <c r="Y1077" s="159">
        <v>7945466.1299999999</v>
      </c>
      <c r="Z1077" s="159">
        <v>7181299.5899999999</v>
      </c>
      <c r="AA1077" s="159">
        <v>0</v>
      </c>
      <c r="AB1077" s="159">
        <v>7181299.5899999999</v>
      </c>
      <c r="AC1077" s="159">
        <v>1975600</v>
      </c>
      <c r="AD1077" s="159">
        <v>1975600</v>
      </c>
      <c r="AE1077" s="159">
        <v>27728228.600000001</v>
      </c>
      <c r="AF1077" s="159">
        <v>6400489.8799999999</v>
      </c>
      <c r="AG1077" s="159">
        <v>0</v>
      </c>
      <c r="AH1077" s="159">
        <v>0</v>
      </c>
      <c r="AI1077" s="159">
        <v>0</v>
      </c>
      <c r="AJ1077" s="159">
        <v>0</v>
      </c>
    </row>
    <row r="1078" spans="1:36">
      <c r="A1078" s="153">
        <v>14</v>
      </c>
      <c r="B1078" s="154">
        <v>15</v>
      </c>
      <c r="C1078" s="154">
        <v>10</v>
      </c>
      <c r="D1078" s="155">
        <v>2</v>
      </c>
      <c r="E1078" s="155" t="s">
        <v>556</v>
      </c>
      <c r="F1078" s="156" t="s">
        <v>4141</v>
      </c>
      <c r="G1078" s="156" t="s">
        <v>556</v>
      </c>
      <c r="H1078" s="156" t="s">
        <v>4152</v>
      </c>
      <c r="I1078" s="155">
        <v>1415102</v>
      </c>
      <c r="J1078" s="157" t="s">
        <v>1804</v>
      </c>
      <c r="K1078" s="157"/>
      <c r="L1078" s="155">
        <v>2022</v>
      </c>
      <c r="M1078" s="158">
        <v>11031</v>
      </c>
      <c r="N1078" s="159">
        <v>67242542.569999993</v>
      </c>
      <c r="O1078" s="159">
        <v>62251729.07</v>
      </c>
      <c r="P1078" s="159">
        <v>35898071.019999996</v>
      </c>
      <c r="Q1078" s="159">
        <v>13391837</v>
      </c>
      <c r="R1078" s="159">
        <v>22506234.02</v>
      </c>
      <c r="S1078" s="159">
        <v>4990813.5</v>
      </c>
      <c r="T1078" s="159">
        <v>11469.91</v>
      </c>
      <c r="U1078" s="159">
        <v>67800302.290000007</v>
      </c>
      <c r="V1078" s="159">
        <v>56837022.75</v>
      </c>
      <c r="W1078" s="159">
        <v>20416447.350000001</v>
      </c>
      <c r="X1078" s="159">
        <v>42706.239999999998</v>
      </c>
      <c r="Y1078" s="159">
        <v>10963279.539999999</v>
      </c>
      <c r="Z1078" s="159">
        <v>16114602.529999999</v>
      </c>
      <c r="AA1078" s="159">
        <v>0</v>
      </c>
      <c r="AB1078" s="159">
        <v>16114602.529999999</v>
      </c>
      <c r="AC1078" s="159">
        <v>342000</v>
      </c>
      <c r="AD1078" s="159">
        <v>342000</v>
      </c>
      <c r="AE1078" s="159">
        <v>1628041.14</v>
      </c>
      <c r="AF1078" s="159">
        <v>5414706.3200000003</v>
      </c>
      <c r="AG1078" s="159">
        <v>2314247.89</v>
      </c>
      <c r="AH1078" s="159">
        <v>1685544.81</v>
      </c>
      <c r="AI1078" s="159">
        <v>0</v>
      </c>
      <c r="AJ1078" s="159">
        <v>0</v>
      </c>
    </row>
    <row r="1079" spans="1:36">
      <c r="A1079" s="153">
        <v>14</v>
      </c>
      <c r="B1079" s="154">
        <v>15</v>
      </c>
      <c r="C1079" s="154">
        <v>11</v>
      </c>
      <c r="D1079" s="155">
        <v>2</v>
      </c>
      <c r="E1079" s="155" t="s">
        <v>556</v>
      </c>
      <c r="F1079" s="156" t="s">
        <v>4141</v>
      </c>
      <c r="G1079" s="156" t="s">
        <v>556</v>
      </c>
      <c r="H1079" s="156" t="s">
        <v>4153</v>
      </c>
      <c r="I1079" s="155">
        <v>1415112</v>
      </c>
      <c r="J1079" s="157" t="s">
        <v>1803</v>
      </c>
      <c r="K1079" s="157"/>
      <c r="L1079" s="155">
        <v>2022</v>
      </c>
      <c r="M1079" s="158">
        <v>4706</v>
      </c>
      <c r="N1079" s="159">
        <v>28921113.23</v>
      </c>
      <c r="O1079" s="159">
        <v>25755288.289999999</v>
      </c>
      <c r="P1079" s="159">
        <v>18141190.420000002</v>
      </c>
      <c r="Q1079" s="159">
        <v>8373741</v>
      </c>
      <c r="R1079" s="159">
        <v>9767449.4199999999</v>
      </c>
      <c r="S1079" s="159">
        <v>3165824.94</v>
      </c>
      <c r="T1079" s="159">
        <v>6300</v>
      </c>
      <c r="U1079" s="159">
        <v>24905808</v>
      </c>
      <c r="V1079" s="159">
        <v>23412004.940000001</v>
      </c>
      <c r="W1079" s="159">
        <v>8871347.1899999995</v>
      </c>
      <c r="X1079" s="159">
        <v>59897.42</v>
      </c>
      <c r="Y1079" s="159">
        <v>1493803.06</v>
      </c>
      <c r="Z1079" s="159">
        <v>1808271.82</v>
      </c>
      <c r="AA1079" s="159">
        <v>0</v>
      </c>
      <c r="AB1079" s="159">
        <v>1808271.82</v>
      </c>
      <c r="AC1079" s="159">
        <v>590572</v>
      </c>
      <c r="AD1079" s="159">
        <v>590572</v>
      </c>
      <c r="AE1079" s="159">
        <v>4176730.5</v>
      </c>
      <c r="AF1079" s="159">
        <v>2343283.35</v>
      </c>
      <c r="AG1079" s="159">
        <v>13006.25</v>
      </c>
      <c r="AH1079" s="159">
        <v>128199.85</v>
      </c>
      <c r="AI1079" s="159">
        <v>0</v>
      </c>
      <c r="AJ1079" s="159">
        <v>0</v>
      </c>
    </row>
    <row r="1080" spans="1:36">
      <c r="A1080" s="153">
        <v>14</v>
      </c>
      <c r="B1080" s="154">
        <v>16</v>
      </c>
      <c r="C1080" s="154">
        <v>1</v>
      </c>
      <c r="D1080" s="155">
        <v>1</v>
      </c>
      <c r="E1080" s="155" t="s">
        <v>556</v>
      </c>
      <c r="F1080" s="156" t="s">
        <v>4154</v>
      </c>
      <c r="G1080" s="156" t="s">
        <v>556</v>
      </c>
      <c r="H1080" s="156" t="s">
        <v>4155</v>
      </c>
      <c r="I1080" s="155">
        <v>1416011</v>
      </c>
      <c r="J1080" s="157" t="s">
        <v>1797</v>
      </c>
      <c r="K1080" s="157"/>
      <c r="L1080" s="155">
        <v>2022</v>
      </c>
      <c r="M1080" s="158">
        <v>22160</v>
      </c>
      <c r="N1080" s="159">
        <v>128955391.61</v>
      </c>
      <c r="O1080" s="159">
        <v>117795423.29000001</v>
      </c>
      <c r="P1080" s="159">
        <v>60167069.520000003</v>
      </c>
      <c r="Q1080" s="159">
        <v>22792708</v>
      </c>
      <c r="R1080" s="159">
        <v>37374361.520000003</v>
      </c>
      <c r="S1080" s="159">
        <v>11159968.32</v>
      </c>
      <c r="T1080" s="159">
        <v>550543.43999999994</v>
      </c>
      <c r="U1080" s="159">
        <v>121797449.83</v>
      </c>
      <c r="V1080" s="159">
        <v>100704639.7</v>
      </c>
      <c r="W1080" s="159">
        <v>38193356.57</v>
      </c>
      <c r="X1080" s="159">
        <v>307130.88</v>
      </c>
      <c r="Y1080" s="159">
        <v>21092810.129999999</v>
      </c>
      <c r="Z1080" s="159">
        <v>20229679.48</v>
      </c>
      <c r="AA1080" s="159">
        <v>2400000</v>
      </c>
      <c r="AB1080" s="159">
        <v>17829679.48</v>
      </c>
      <c r="AC1080" s="159">
        <v>2641200</v>
      </c>
      <c r="AD1080" s="159">
        <v>2641200</v>
      </c>
      <c r="AE1080" s="159">
        <v>28220913.98</v>
      </c>
      <c r="AF1080" s="159">
        <v>17090783.59</v>
      </c>
      <c r="AG1080" s="159">
        <v>223925.88</v>
      </c>
      <c r="AH1080" s="159">
        <v>315553.32</v>
      </c>
      <c r="AI1080" s="159">
        <v>0</v>
      </c>
      <c r="AJ1080" s="159">
        <v>0</v>
      </c>
    </row>
    <row r="1081" spans="1:36">
      <c r="A1081" s="153">
        <v>14</v>
      </c>
      <c r="B1081" s="154">
        <v>16</v>
      </c>
      <c r="C1081" s="154">
        <v>2</v>
      </c>
      <c r="D1081" s="155">
        <v>2</v>
      </c>
      <c r="E1081" s="155" t="s">
        <v>556</v>
      </c>
      <c r="F1081" s="156" t="s">
        <v>4156</v>
      </c>
      <c r="G1081" s="156" t="s">
        <v>556</v>
      </c>
      <c r="H1081" s="156" t="s">
        <v>4157</v>
      </c>
      <c r="I1081" s="155">
        <v>1416022</v>
      </c>
      <c r="J1081" s="157" t="s">
        <v>1802</v>
      </c>
      <c r="K1081" s="157"/>
      <c r="L1081" s="155">
        <v>2022</v>
      </c>
      <c r="M1081" s="158">
        <v>4000</v>
      </c>
      <c r="N1081" s="159">
        <v>25044443.370000001</v>
      </c>
      <c r="O1081" s="159">
        <v>21815893.780000001</v>
      </c>
      <c r="P1081" s="159">
        <v>16312175</v>
      </c>
      <c r="Q1081" s="159">
        <v>8137296</v>
      </c>
      <c r="R1081" s="159">
        <v>8174879</v>
      </c>
      <c r="S1081" s="159">
        <v>3228549.59</v>
      </c>
      <c r="T1081" s="159">
        <v>50687.6</v>
      </c>
      <c r="U1081" s="159">
        <v>22928311.219999999</v>
      </c>
      <c r="V1081" s="159">
        <v>17999564.199999999</v>
      </c>
      <c r="W1081" s="159">
        <v>7219239.5</v>
      </c>
      <c r="X1081" s="159">
        <v>99617.33</v>
      </c>
      <c r="Y1081" s="159">
        <v>4928747.0199999996</v>
      </c>
      <c r="Z1081" s="159">
        <v>2318199.37</v>
      </c>
      <c r="AA1081" s="159">
        <v>700000</v>
      </c>
      <c r="AB1081" s="159">
        <v>1618199.37</v>
      </c>
      <c r="AC1081" s="159">
        <v>2679539.5</v>
      </c>
      <c r="AD1081" s="159">
        <v>859978.5</v>
      </c>
      <c r="AE1081" s="159">
        <v>9152351</v>
      </c>
      <c r="AF1081" s="159">
        <v>3816329.58</v>
      </c>
      <c r="AG1081" s="159">
        <v>0</v>
      </c>
      <c r="AH1081" s="159">
        <v>0</v>
      </c>
      <c r="AI1081" s="159">
        <v>0</v>
      </c>
      <c r="AJ1081" s="159">
        <v>0</v>
      </c>
    </row>
    <row r="1082" spans="1:36">
      <c r="A1082" s="153">
        <v>14</v>
      </c>
      <c r="B1082" s="154">
        <v>16</v>
      </c>
      <c r="C1082" s="154">
        <v>3</v>
      </c>
      <c r="D1082" s="155">
        <v>2</v>
      </c>
      <c r="E1082" s="155" t="s">
        <v>556</v>
      </c>
      <c r="F1082" s="156" t="s">
        <v>4156</v>
      </c>
      <c r="G1082" s="156" t="s">
        <v>556</v>
      </c>
      <c r="H1082" s="156" t="s">
        <v>4158</v>
      </c>
      <c r="I1082" s="155">
        <v>1416032</v>
      </c>
      <c r="J1082" s="157" t="s">
        <v>1801</v>
      </c>
      <c r="K1082" s="157"/>
      <c r="L1082" s="155">
        <v>2022</v>
      </c>
      <c r="M1082" s="158">
        <v>2540</v>
      </c>
      <c r="N1082" s="159">
        <v>16062359.289999999</v>
      </c>
      <c r="O1082" s="159">
        <v>13632069.550000001</v>
      </c>
      <c r="P1082" s="159">
        <v>10006193.449999999</v>
      </c>
      <c r="Q1082" s="159">
        <v>5206236</v>
      </c>
      <c r="R1082" s="159">
        <v>4799957.45</v>
      </c>
      <c r="S1082" s="159">
        <v>2430289.7400000002</v>
      </c>
      <c r="T1082" s="159">
        <v>4121</v>
      </c>
      <c r="U1082" s="159">
        <v>13927699.91</v>
      </c>
      <c r="V1082" s="159">
        <v>12242711.960000001</v>
      </c>
      <c r="W1082" s="159">
        <v>4169528.27</v>
      </c>
      <c r="X1082" s="159">
        <v>46621.07</v>
      </c>
      <c r="Y1082" s="159">
        <v>1684987.95</v>
      </c>
      <c r="Z1082" s="159">
        <v>4585792.1900000004</v>
      </c>
      <c r="AA1082" s="159">
        <v>0</v>
      </c>
      <c r="AB1082" s="159">
        <v>4585792.1900000004</v>
      </c>
      <c r="AC1082" s="159">
        <v>460948</v>
      </c>
      <c r="AD1082" s="159">
        <v>460948</v>
      </c>
      <c r="AE1082" s="159">
        <v>1834574</v>
      </c>
      <c r="AF1082" s="159">
        <v>1389357.59</v>
      </c>
      <c r="AG1082" s="159">
        <v>260869.73</v>
      </c>
      <c r="AH1082" s="159">
        <v>112843.99</v>
      </c>
      <c r="AI1082" s="159">
        <v>0</v>
      </c>
      <c r="AJ1082" s="159">
        <v>0</v>
      </c>
    </row>
    <row r="1083" spans="1:36">
      <c r="A1083" s="153">
        <v>14</v>
      </c>
      <c r="B1083" s="154">
        <v>16</v>
      </c>
      <c r="C1083" s="154">
        <v>4</v>
      </c>
      <c r="D1083" s="155">
        <v>3</v>
      </c>
      <c r="E1083" s="155" t="s">
        <v>556</v>
      </c>
      <c r="F1083" s="156" t="s">
        <v>4159</v>
      </c>
      <c r="G1083" s="156" t="s">
        <v>556</v>
      </c>
      <c r="H1083" s="156" t="s">
        <v>4160</v>
      </c>
      <c r="I1083" s="155">
        <v>1416043</v>
      </c>
      <c r="J1083" s="157" t="s">
        <v>1800</v>
      </c>
      <c r="K1083" s="157"/>
      <c r="L1083" s="155">
        <v>2022</v>
      </c>
      <c r="M1083" s="158">
        <v>2765</v>
      </c>
      <c r="N1083" s="159">
        <v>18514576</v>
      </c>
      <c r="O1083" s="159">
        <v>14643437.119999999</v>
      </c>
      <c r="P1083" s="159">
        <v>9306195.5899999999</v>
      </c>
      <c r="Q1083" s="159">
        <v>4343911</v>
      </c>
      <c r="R1083" s="159">
        <v>4962284.59</v>
      </c>
      <c r="S1083" s="159">
        <v>3871138.88</v>
      </c>
      <c r="T1083" s="159">
        <v>12900</v>
      </c>
      <c r="U1083" s="159">
        <v>16021318.640000001</v>
      </c>
      <c r="V1083" s="159">
        <v>12895146.26</v>
      </c>
      <c r="W1083" s="159">
        <v>4737884.2300000004</v>
      </c>
      <c r="X1083" s="159">
        <v>25548.21</v>
      </c>
      <c r="Y1083" s="159">
        <v>3126172.38</v>
      </c>
      <c r="Z1083" s="159">
        <v>1776718.44</v>
      </c>
      <c r="AA1083" s="159">
        <v>0</v>
      </c>
      <c r="AB1083" s="159">
        <v>1776718.44</v>
      </c>
      <c r="AC1083" s="159">
        <v>2169649</v>
      </c>
      <c r="AD1083" s="159">
        <v>674767</v>
      </c>
      <c r="AE1083" s="159">
        <v>1250000</v>
      </c>
      <c r="AF1083" s="159">
        <v>1748290.86</v>
      </c>
      <c r="AG1083" s="159">
        <v>0</v>
      </c>
      <c r="AH1083" s="159">
        <v>106665.62</v>
      </c>
      <c r="AI1083" s="159">
        <v>0</v>
      </c>
      <c r="AJ1083" s="159">
        <v>0</v>
      </c>
    </row>
    <row r="1084" spans="1:36">
      <c r="A1084" s="153">
        <v>14</v>
      </c>
      <c r="B1084" s="154">
        <v>16</v>
      </c>
      <c r="C1084" s="154">
        <v>5</v>
      </c>
      <c r="D1084" s="155">
        <v>2</v>
      </c>
      <c r="E1084" s="155" t="s">
        <v>556</v>
      </c>
      <c r="F1084" s="156" t="s">
        <v>4156</v>
      </c>
      <c r="G1084" s="156" t="s">
        <v>556</v>
      </c>
      <c r="H1084" s="156" t="s">
        <v>4161</v>
      </c>
      <c r="I1084" s="155">
        <v>1416052</v>
      </c>
      <c r="J1084" s="157" t="s">
        <v>1799</v>
      </c>
      <c r="K1084" s="157"/>
      <c r="L1084" s="155">
        <v>2022</v>
      </c>
      <c r="M1084" s="158">
        <v>11475</v>
      </c>
      <c r="N1084" s="159">
        <v>79236635.959999993</v>
      </c>
      <c r="O1084" s="159">
        <v>59084419</v>
      </c>
      <c r="P1084" s="159">
        <v>35308759.590000004</v>
      </c>
      <c r="Q1084" s="159">
        <v>16957284</v>
      </c>
      <c r="R1084" s="159">
        <v>18351475.59</v>
      </c>
      <c r="S1084" s="159">
        <v>20152216.960000001</v>
      </c>
      <c r="T1084" s="159">
        <v>109030.83</v>
      </c>
      <c r="U1084" s="159">
        <v>67967813.769999996</v>
      </c>
      <c r="V1084" s="159">
        <v>52367701.149999999</v>
      </c>
      <c r="W1084" s="159">
        <v>22117655.420000002</v>
      </c>
      <c r="X1084" s="159">
        <v>313840.61</v>
      </c>
      <c r="Y1084" s="159">
        <v>15600112.619999999</v>
      </c>
      <c r="Z1084" s="159">
        <v>1401987.06</v>
      </c>
      <c r="AA1084" s="159">
        <v>0</v>
      </c>
      <c r="AB1084" s="159">
        <v>1401987.06</v>
      </c>
      <c r="AC1084" s="159">
        <v>2345688</v>
      </c>
      <c r="AD1084" s="159">
        <v>2345688</v>
      </c>
      <c r="AE1084" s="159">
        <v>25500314</v>
      </c>
      <c r="AF1084" s="159">
        <v>6716717.8499999996</v>
      </c>
      <c r="AG1084" s="159">
        <v>20569.84</v>
      </c>
      <c r="AH1084" s="159">
        <v>137100.57</v>
      </c>
      <c r="AI1084" s="159">
        <v>0</v>
      </c>
      <c r="AJ1084" s="159">
        <v>0</v>
      </c>
    </row>
    <row r="1085" spans="1:36">
      <c r="A1085" s="153">
        <v>14</v>
      </c>
      <c r="B1085" s="154">
        <v>16</v>
      </c>
      <c r="C1085" s="154">
        <v>6</v>
      </c>
      <c r="D1085" s="155">
        <v>2</v>
      </c>
      <c r="E1085" s="155" t="s">
        <v>556</v>
      </c>
      <c r="F1085" s="156" t="s">
        <v>4156</v>
      </c>
      <c r="G1085" s="156" t="s">
        <v>556</v>
      </c>
      <c r="H1085" s="156" t="s">
        <v>4162</v>
      </c>
      <c r="I1085" s="155">
        <v>1416062</v>
      </c>
      <c r="J1085" s="157" t="s">
        <v>1798</v>
      </c>
      <c r="K1085" s="157"/>
      <c r="L1085" s="155">
        <v>2022</v>
      </c>
      <c r="M1085" s="158">
        <v>2607</v>
      </c>
      <c r="N1085" s="159">
        <v>16169515.75</v>
      </c>
      <c r="O1085" s="159">
        <v>13832295.949999999</v>
      </c>
      <c r="P1085" s="159">
        <v>9407158.5399999991</v>
      </c>
      <c r="Q1085" s="159">
        <v>4532178</v>
      </c>
      <c r="R1085" s="159">
        <v>4874980.54</v>
      </c>
      <c r="S1085" s="159">
        <v>2337219.7999999998</v>
      </c>
      <c r="T1085" s="159">
        <v>0</v>
      </c>
      <c r="U1085" s="159">
        <v>14050152.17</v>
      </c>
      <c r="V1085" s="159">
        <v>11463708.949999999</v>
      </c>
      <c r="W1085" s="159">
        <v>4592928.1399999997</v>
      </c>
      <c r="X1085" s="159">
        <v>64292.6</v>
      </c>
      <c r="Y1085" s="159">
        <v>2586443.2200000002</v>
      </c>
      <c r="Z1085" s="159">
        <v>5343993.99</v>
      </c>
      <c r="AA1085" s="159">
        <v>0</v>
      </c>
      <c r="AB1085" s="159">
        <v>5343993.99</v>
      </c>
      <c r="AC1085" s="159">
        <v>3916826.51</v>
      </c>
      <c r="AD1085" s="159">
        <v>314948</v>
      </c>
      <c r="AE1085" s="159">
        <v>3889202</v>
      </c>
      <c r="AF1085" s="159">
        <v>2368587</v>
      </c>
      <c r="AG1085" s="159">
        <v>4440</v>
      </c>
      <c r="AH1085" s="159">
        <v>38424.21</v>
      </c>
      <c r="AI1085" s="159">
        <v>0</v>
      </c>
      <c r="AJ1085" s="159">
        <v>0</v>
      </c>
    </row>
    <row r="1086" spans="1:36">
      <c r="A1086" s="153">
        <v>14</v>
      </c>
      <c r="B1086" s="154">
        <v>16</v>
      </c>
      <c r="C1086" s="154">
        <v>7</v>
      </c>
      <c r="D1086" s="155">
        <v>2</v>
      </c>
      <c r="E1086" s="155" t="s">
        <v>556</v>
      </c>
      <c r="F1086" s="156" t="s">
        <v>4156</v>
      </c>
      <c r="G1086" s="156" t="s">
        <v>556</v>
      </c>
      <c r="H1086" s="156" t="s">
        <v>4163</v>
      </c>
      <c r="I1086" s="155">
        <v>1416072</v>
      </c>
      <c r="J1086" s="157" t="s">
        <v>1797</v>
      </c>
      <c r="K1086" s="157"/>
      <c r="L1086" s="155">
        <v>2022</v>
      </c>
      <c r="M1086" s="158">
        <v>12868</v>
      </c>
      <c r="N1086" s="159">
        <v>74520736.760000005</v>
      </c>
      <c r="O1086" s="159">
        <v>68289235.930000007</v>
      </c>
      <c r="P1086" s="159">
        <v>46117444.359999999</v>
      </c>
      <c r="Q1086" s="159">
        <v>22802274</v>
      </c>
      <c r="R1086" s="159">
        <v>23315170.359999999</v>
      </c>
      <c r="S1086" s="159">
        <v>6231500.8300000001</v>
      </c>
      <c r="T1086" s="159">
        <v>0</v>
      </c>
      <c r="U1086" s="159">
        <v>63501143.829999998</v>
      </c>
      <c r="V1086" s="159">
        <v>58659818.170000002</v>
      </c>
      <c r="W1086" s="159">
        <v>21772837.969999999</v>
      </c>
      <c r="X1086" s="159">
        <v>57849.279999999999</v>
      </c>
      <c r="Y1086" s="159">
        <v>4841325.66</v>
      </c>
      <c r="Z1086" s="159">
        <v>11139913.42</v>
      </c>
      <c r="AA1086" s="159">
        <v>0</v>
      </c>
      <c r="AB1086" s="159">
        <v>11139913.42</v>
      </c>
      <c r="AC1086" s="159">
        <v>8352345</v>
      </c>
      <c r="AD1086" s="159">
        <v>1375947</v>
      </c>
      <c r="AE1086" s="159">
        <v>4418708</v>
      </c>
      <c r="AF1086" s="159">
        <v>9629417.7599999998</v>
      </c>
      <c r="AG1086" s="159">
        <v>141000</v>
      </c>
      <c r="AH1086" s="159">
        <v>0</v>
      </c>
      <c r="AI1086" s="159">
        <v>0</v>
      </c>
      <c r="AJ1086" s="159">
        <v>0</v>
      </c>
    </row>
    <row r="1087" spans="1:36">
      <c r="A1087" s="153">
        <v>14</v>
      </c>
      <c r="B1087" s="154">
        <v>16</v>
      </c>
      <c r="C1087" s="154">
        <v>8</v>
      </c>
      <c r="D1087" s="155">
        <v>2</v>
      </c>
      <c r="E1087" s="155" t="s">
        <v>556</v>
      </c>
      <c r="F1087" s="156" t="s">
        <v>4156</v>
      </c>
      <c r="G1087" s="156" t="s">
        <v>556</v>
      </c>
      <c r="H1087" s="156" t="s">
        <v>4164</v>
      </c>
      <c r="I1087" s="155">
        <v>1416082</v>
      </c>
      <c r="J1087" s="157" t="s">
        <v>1796</v>
      </c>
      <c r="K1087" s="157"/>
      <c r="L1087" s="155">
        <v>2022</v>
      </c>
      <c r="M1087" s="158">
        <v>3690</v>
      </c>
      <c r="N1087" s="159">
        <v>23556151.02</v>
      </c>
      <c r="O1087" s="159">
        <v>21996228.59</v>
      </c>
      <c r="P1087" s="159">
        <v>16116144.17</v>
      </c>
      <c r="Q1087" s="159">
        <v>7438867</v>
      </c>
      <c r="R1087" s="159">
        <v>8677277.1699999999</v>
      </c>
      <c r="S1087" s="159">
        <v>1559922.43</v>
      </c>
      <c r="T1087" s="159">
        <v>95100</v>
      </c>
      <c r="U1087" s="159">
        <v>22175930.859999999</v>
      </c>
      <c r="V1087" s="159">
        <v>18459785.43</v>
      </c>
      <c r="W1087" s="159">
        <v>5991642.9299999997</v>
      </c>
      <c r="X1087" s="159">
        <v>36622.82</v>
      </c>
      <c r="Y1087" s="159">
        <v>3716145.43</v>
      </c>
      <c r="Z1087" s="159">
        <v>4143194.95</v>
      </c>
      <c r="AA1087" s="159">
        <v>0</v>
      </c>
      <c r="AB1087" s="159">
        <v>4143194.95</v>
      </c>
      <c r="AC1087" s="159">
        <v>1695832</v>
      </c>
      <c r="AD1087" s="159">
        <v>795832</v>
      </c>
      <c r="AE1087" s="159">
        <v>1481666</v>
      </c>
      <c r="AF1087" s="159">
        <v>3536443.16</v>
      </c>
      <c r="AG1087" s="159">
        <v>2800</v>
      </c>
      <c r="AH1087" s="159">
        <v>2800</v>
      </c>
      <c r="AI1087" s="159">
        <v>0</v>
      </c>
      <c r="AJ1087" s="159">
        <v>0</v>
      </c>
    </row>
    <row r="1088" spans="1:36">
      <c r="A1088" s="153">
        <v>14</v>
      </c>
      <c r="B1088" s="154">
        <v>16</v>
      </c>
      <c r="C1088" s="154">
        <v>9</v>
      </c>
      <c r="D1088" s="155">
        <v>2</v>
      </c>
      <c r="E1088" s="155" t="s">
        <v>556</v>
      </c>
      <c r="F1088" s="156" t="s">
        <v>4156</v>
      </c>
      <c r="G1088" s="156" t="s">
        <v>556</v>
      </c>
      <c r="H1088" s="156" t="s">
        <v>4165</v>
      </c>
      <c r="I1088" s="155">
        <v>1416092</v>
      </c>
      <c r="J1088" s="157" t="s">
        <v>1795</v>
      </c>
      <c r="K1088" s="157"/>
      <c r="L1088" s="155">
        <v>2022</v>
      </c>
      <c r="M1088" s="158">
        <v>1628</v>
      </c>
      <c r="N1088" s="159">
        <v>12723181.84</v>
      </c>
      <c r="O1088" s="159">
        <v>11004856.970000001</v>
      </c>
      <c r="P1088" s="159">
        <v>8500177.7300000004</v>
      </c>
      <c r="Q1088" s="159">
        <v>3271087</v>
      </c>
      <c r="R1088" s="159">
        <v>5229090.7300000004</v>
      </c>
      <c r="S1088" s="159">
        <v>1718324.87</v>
      </c>
      <c r="T1088" s="159">
        <v>0</v>
      </c>
      <c r="U1088" s="159">
        <v>8701673.1899999995</v>
      </c>
      <c r="V1088" s="159">
        <v>7443920.75</v>
      </c>
      <c r="W1088" s="159">
        <v>3215259.33</v>
      </c>
      <c r="X1088" s="159">
        <v>13982.94</v>
      </c>
      <c r="Y1088" s="159">
        <v>1257752.44</v>
      </c>
      <c r="Z1088" s="159">
        <v>272403.88</v>
      </c>
      <c r="AA1088" s="159">
        <v>0</v>
      </c>
      <c r="AB1088" s="159">
        <v>272403.88</v>
      </c>
      <c r="AC1088" s="159">
        <v>4063934</v>
      </c>
      <c r="AD1088" s="159">
        <v>470000</v>
      </c>
      <c r="AE1088" s="159">
        <v>930000</v>
      </c>
      <c r="AF1088" s="159">
        <v>3560936.22</v>
      </c>
      <c r="AG1088" s="159">
        <v>0</v>
      </c>
      <c r="AH1088" s="159">
        <v>0</v>
      </c>
      <c r="AI1088" s="159">
        <v>0</v>
      </c>
      <c r="AJ1088" s="159">
        <v>0</v>
      </c>
    </row>
    <row r="1089" spans="1:36">
      <c r="A1089" s="153">
        <v>14</v>
      </c>
      <c r="B1089" s="154">
        <v>16</v>
      </c>
      <c r="C1089" s="154">
        <v>10</v>
      </c>
      <c r="D1089" s="155">
        <v>2</v>
      </c>
      <c r="E1089" s="155" t="s">
        <v>556</v>
      </c>
      <c r="F1089" s="156" t="s">
        <v>4156</v>
      </c>
      <c r="G1089" s="156" t="s">
        <v>556</v>
      </c>
      <c r="H1089" s="156" t="s">
        <v>4166</v>
      </c>
      <c r="I1089" s="155">
        <v>1416102</v>
      </c>
      <c r="J1089" s="157" t="s">
        <v>1794</v>
      </c>
      <c r="K1089" s="157"/>
      <c r="L1089" s="155">
        <v>2022</v>
      </c>
      <c r="M1089" s="158">
        <v>4212</v>
      </c>
      <c r="N1089" s="159">
        <v>24699035.050000001</v>
      </c>
      <c r="O1089" s="159">
        <v>21680648.449999999</v>
      </c>
      <c r="P1089" s="159">
        <v>15530906.940000001</v>
      </c>
      <c r="Q1089" s="159">
        <v>7284407</v>
      </c>
      <c r="R1089" s="159">
        <v>8246499.9400000004</v>
      </c>
      <c r="S1089" s="159">
        <v>3018386.6</v>
      </c>
      <c r="T1089" s="159">
        <v>119706.5</v>
      </c>
      <c r="U1089" s="159">
        <v>22782945.100000001</v>
      </c>
      <c r="V1089" s="159">
        <v>20775814.170000002</v>
      </c>
      <c r="W1089" s="159">
        <v>7629832.9299999997</v>
      </c>
      <c r="X1089" s="159">
        <v>45583.37</v>
      </c>
      <c r="Y1089" s="159">
        <v>2007130.93</v>
      </c>
      <c r="Z1089" s="159">
        <v>3573038.48</v>
      </c>
      <c r="AA1089" s="159">
        <v>2200000</v>
      </c>
      <c r="AB1089" s="159">
        <v>1373038.48</v>
      </c>
      <c r="AC1089" s="159">
        <v>3663496.61</v>
      </c>
      <c r="AD1089" s="159">
        <v>1201059</v>
      </c>
      <c r="AE1089" s="159">
        <v>7446441</v>
      </c>
      <c r="AF1089" s="159">
        <v>904834.28</v>
      </c>
      <c r="AG1089" s="159">
        <v>0</v>
      </c>
      <c r="AH1089" s="159">
        <v>0</v>
      </c>
      <c r="AI1089" s="159">
        <v>0</v>
      </c>
      <c r="AJ1089" s="159">
        <v>0</v>
      </c>
    </row>
    <row r="1090" spans="1:36">
      <c r="A1090" s="153">
        <v>14</v>
      </c>
      <c r="B1090" s="154">
        <v>16</v>
      </c>
      <c r="C1090" s="154">
        <v>11</v>
      </c>
      <c r="D1090" s="155">
        <v>2</v>
      </c>
      <c r="E1090" s="155" t="s">
        <v>556</v>
      </c>
      <c r="F1090" s="156" t="s">
        <v>4156</v>
      </c>
      <c r="G1090" s="156" t="s">
        <v>556</v>
      </c>
      <c r="H1090" s="156" t="s">
        <v>4167</v>
      </c>
      <c r="I1090" s="155">
        <v>1416112</v>
      </c>
      <c r="J1090" s="157" t="s">
        <v>1793</v>
      </c>
      <c r="K1090" s="157"/>
      <c r="L1090" s="155">
        <v>2022</v>
      </c>
      <c r="M1090" s="158">
        <v>3579</v>
      </c>
      <c r="N1090" s="159">
        <v>24514077.870000001</v>
      </c>
      <c r="O1090" s="159">
        <v>18700798.23</v>
      </c>
      <c r="P1090" s="159">
        <v>13896773.65</v>
      </c>
      <c r="Q1090" s="159">
        <v>6562509</v>
      </c>
      <c r="R1090" s="159">
        <v>7334264.6500000004</v>
      </c>
      <c r="S1090" s="159">
        <v>5813279.6399999997</v>
      </c>
      <c r="T1090" s="159">
        <v>307850.23</v>
      </c>
      <c r="U1090" s="159">
        <v>21832290.859999999</v>
      </c>
      <c r="V1090" s="159">
        <v>16073202.359999999</v>
      </c>
      <c r="W1090" s="159">
        <v>6353670.79</v>
      </c>
      <c r="X1090" s="159">
        <v>72506.5</v>
      </c>
      <c r="Y1090" s="159">
        <v>5759088.5</v>
      </c>
      <c r="Z1090" s="159">
        <v>5784253.6500000004</v>
      </c>
      <c r="AA1090" s="159">
        <v>0</v>
      </c>
      <c r="AB1090" s="159">
        <v>5784253.6500000004</v>
      </c>
      <c r="AC1090" s="159">
        <v>5256978.04</v>
      </c>
      <c r="AD1090" s="159">
        <v>944328.04</v>
      </c>
      <c r="AE1090" s="159">
        <v>8317776.2400000002</v>
      </c>
      <c r="AF1090" s="159">
        <v>2627595.87</v>
      </c>
      <c r="AG1090" s="159">
        <v>91337.85</v>
      </c>
      <c r="AH1090" s="159">
        <v>96621.74</v>
      </c>
      <c r="AI1090" s="159">
        <v>0</v>
      </c>
      <c r="AJ1090" s="159">
        <v>0</v>
      </c>
    </row>
    <row r="1091" spans="1:36">
      <c r="A1091" s="153">
        <v>14</v>
      </c>
      <c r="B1091" s="154">
        <v>17</v>
      </c>
      <c r="C1091" s="154">
        <v>1</v>
      </c>
      <c r="D1091" s="155">
        <v>1</v>
      </c>
      <c r="E1091" s="155" t="s">
        <v>556</v>
      </c>
      <c r="F1091" s="156" t="s">
        <v>4168</v>
      </c>
      <c r="G1091" s="156" t="s">
        <v>556</v>
      </c>
      <c r="H1091" s="156" t="s">
        <v>4169</v>
      </c>
      <c r="I1091" s="155">
        <v>1417011</v>
      </c>
      <c r="J1091" s="157" t="s">
        <v>1792</v>
      </c>
      <c r="K1091" s="157"/>
      <c r="L1091" s="155">
        <v>2022</v>
      </c>
      <c r="M1091" s="158">
        <v>20768</v>
      </c>
      <c r="N1091" s="159">
        <v>161677646.41999999</v>
      </c>
      <c r="O1091" s="159">
        <v>153827723.72</v>
      </c>
      <c r="P1091" s="159">
        <v>62035742.149999999</v>
      </c>
      <c r="Q1091" s="159">
        <v>23952072</v>
      </c>
      <c r="R1091" s="159">
        <v>38083670.149999999</v>
      </c>
      <c r="S1091" s="159">
        <v>7849922.7000000002</v>
      </c>
      <c r="T1091" s="159">
        <v>4230175.0199999996</v>
      </c>
      <c r="U1091" s="159">
        <v>137943493.33000001</v>
      </c>
      <c r="V1091" s="159">
        <v>119303468.77</v>
      </c>
      <c r="W1091" s="159">
        <v>36378344.149999999</v>
      </c>
      <c r="X1091" s="159">
        <v>265114.49</v>
      </c>
      <c r="Y1091" s="159">
        <v>18640024.559999999</v>
      </c>
      <c r="Z1091" s="159">
        <v>23117291.23</v>
      </c>
      <c r="AA1091" s="159">
        <v>0</v>
      </c>
      <c r="AB1091" s="159">
        <v>23117291.23</v>
      </c>
      <c r="AC1091" s="159">
        <v>5700000</v>
      </c>
      <c r="AD1091" s="159">
        <v>5700000</v>
      </c>
      <c r="AE1091" s="159">
        <v>22832596.329999998</v>
      </c>
      <c r="AF1091" s="159">
        <v>34524254.950000003</v>
      </c>
      <c r="AG1091" s="159">
        <v>0</v>
      </c>
      <c r="AH1091" s="159">
        <v>80225</v>
      </c>
      <c r="AI1091" s="159">
        <v>0</v>
      </c>
      <c r="AJ1091" s="159">
        <v>0</v>
      </c>
    </row>
    <row r="1092" spans="1:36">
      <c r="A1092" s="153">
        <v>14</v>
      </c>
      <c r="B1092" s="154">
        <v>17</v>
      </c>
      <c r="C1092" s="154">
        <v>2</v>
      </c>
      <c r="D1092" s="155">
        <v>1</v>
      </c>
      <c r="E1092" s="155" t="s">
        <v>556</v>
      </c>
      <c r="F1092" s="156" t="s">
        <v>4168</v>
      </c>
      <c r="G1092" s="156" t="s">
        <v>556</v>
      </c>
      <c r="H1092" s="156" t="s">
        <v>4170</v>
      </c>
      <c r="I1092" s="155">
        <v>1417021</v>
      </c>
      <c r="J1092" s="157" t="s">
        <v>1791</v>
      </c>
      <c r="K1092" s="157"/>
      <c r="L1092" s="155">
        <v>2022</v>
      </c>
      <c r="M1092" s="158">
        <v>44207</v>
      </c>
      <c r="N1092" s="159">
        <v>283974436.68000001</v>
      </c>
      <c r="O1092" s="159">
        <v>253522202.15000001</v>
      </c>
      <c r="P1092" s="159">
        <v>116952848.61</v>
      </c>
      <c r="Q1092" s="159">
        <v>42400539</v>
      </c>
      <c r="R1092" s="159">
        <v>74552309.609999999</v>
      </c>
      <c r="S1092" s="159">
        <v>30452234.530000001</v>
      </c>
      <c r="T1092" s="159">
        <v>8160035.04</v>
      </c>
      <c r="U1092" s="159">
        <v>260471153.36000001</v>
      </c>
      <c r="V1092" s="159">
        <v>217443728.03999999</v>
      </c>
      <c r="W1092" s="159">
        <v>75820516.030000001</v>
      </c>
      <c r="X1092" s="159">
        <v>255283.43</v>
      </c>
      <c r="Y1092" s="159">
        <v>43027425.32</v>
      </c>
      <c r="Z1092" s="159">
        <v>47583776.880000003</v>
      </c>
      <c r="AA1092" s="159">
        <v>10000000</v>
      </c>
      <c r="AB1092" s="159">
        <v>37583776.880000003</v>
      </c>
      <c r="AC1092" s="159">
        <v>3892418.18</v>
      </c>
      <c r="AD1092" s="159">
        <v>3892418.18</v>
      </c>
      <c r="AE1092" s="159">
        <v>37100000</v>
      </c>
      <c r="AF1092" s="159">
        <v>36078474.109999999</v>
      </c>
      <c r="AG1092" s="159">
        <v>11244.31</v>
      </c>
      <c r="AH1092" s="159">
        <v>1001418.47</v>
      </c>
      <c r="AI1092" s="159">
        <v>0</v>
      </c>
      <c r="AJ1092" s="159">
        <v>0</v>
      </c>
    </row>
    <row r="1093" spans="1:36">
      <c r="A1093" s="153">
        <v>14</v>
      </c>
      <c r="B1093" s="154">
        <v>17</v>
      </c>
      <c r="C1093" s="154">
        <v>3</v>
      </c>
      <c r="D1093" s="155">
        <v>2</v>
      </c>
      <c r="E1093" s="155" t="s">
        <v>556</v>
      </c>
      <c r="F1093" s="156" t="s">
        <v>4171</v>
      </c>
      <c r="G1093" s="156" t="s">
        <v>556</v>
      </c>
      <c r="H1093" s="156" t="s">
        <v>4172</v>
      </c>
      <c r="I1093" s="155">
        <v>1417032</v>
      </c>
      <c r="J1093" s="157" t="s">
        <v>1790</v>
      </c>
      <c r="K1093" s="157"/>
      <c r="L1093" s="155">
        <v>2022</v>
      </c>
      <c r="M1093" s="158">
        <v>11640</v>
      </c>
      <c r="N1093" s="159">
        <v>75615193.950000003</v>
      </c>
      <c r="O1093" s="159">
        <v>65867065.240000002</v>
      </c>
      <c r="P1093" s="159">
        <v>32852364.300000001</v>
      </c>
      <c r="Q1093" s="159">
        <v>14102349</v>
      </c>
      <c r="R1093" s="159">
        <v>18750015.300000001</v>
      </c>
      <c r="S1093" s="159">
        <v>9748128.7100000009</v>
      </c>
      <c r="T1093" s="159">
        <v>0</v>
      </c>
      <c r="U1093" s="159">
        <v>71112197.340000004</v>
      </c>
      <c r="V1093" s="159">
        <v>53636480.509999998</v>
      </c>
      <c r="W1093" s="159">
        <v>20436591.98</v>
      </c>
      <c r="X1093" s="159">
        <v>73466.559999999998</v>
      </c>
      <c r="Y1093" s="159">
        <v>17475716.829999998</v>
      </c>
      <c r="Z1093" s="159">
        <v>13374183.08</v>
      </c>
      <c r="AA1093" s="159">
        <v>0</v>
      </c>
      <c r="AB1093" s="159">
        <v>13374183.08</v>
      </c>
      <c r="AC1093" s="159">
        <v>1466974.5</v>
      </c>
      <c r="AD1093" s="159">
        <v>1466974.5</v>
      </c>
      <c r="AE1093" s="159">
        <v>7198217.5999999996</v>
      </c>
      <c r="AF1093" s="159">
        <v>12230584.73</v>
      </c>
      <c r="AG1093" s="159">
        <v>0</v>
      </c>
      <c r="AH1093" s="159">
        <v>0</v>
      </c>
      <c r="AI1093" s="159">
        <v>0</v>
      </c>
      <c r="AJ1093" s="159">
        <v>31047</v>
      </c>
    </row>
    <row r="1094" spans="1:36">
      <c r="A1094" s="153">
        <v>14</v>
      </c>
      <c r="B1094" s="154">
        <v>17</v>
      </c>
      <c r="C1094" s="154">
        <v>4</v>
      </c>
      <c r="D1094" s="155">
        <v>3</v>
      </c>
      <c r="E1094" s="155" t="s">
        <v>556</v>
      </c>
      <c r="F1094" s="156" t="s">
        <v>4173</v>
      </c>
      <c r="G1094" s="156" t="s">
        <v>556</v>
      </c>
      <c r="H1094" s="156" t="s">
        <v>4174</v>
      </c>
      <c r="I1094" s="155">
        <v>1417043</v>
      </c>
      <c r="J1094" s="157" t="s">
        <v>1789</v>
      </c>
      <c r="K1094" s="157"/>
      <c r="L1094" s="155">
        <v>2022</v>
      </c>
      <c r="M1094" s="158">
        <v>15896</v>
      </c>
      <c r="N1094" s="159">
        <v>97042255.019999996</v>
      </c>
      <c r="O1094" s="159">
        <v>92946432.099999994</v>
      </c>
      <c r="P1094" s="159">
        <v>43674260.090000004</v>
      </c>
      <c r="Q1094" s="159">
        <v>17170133</v>
      </c>
      <c r="R1094" s="159">
        <v>26504127.09</v>
      </c>
      <c r="S1094" s="159">
        <v>4095822.92</v>
      </c>
      <c r="T1094" s="159">
        <v>549911</v>
      </c>
      <c r="U1094" s="159">
        <v>84099103.609999999</v>
      </c>
      <c r="V1094" s="159">
        <v>78234065.230000004</v>
      </c>
      <c r="W1094" s="159">
        <v>30798693.390000001</v>
      </c>
      <c r="X1094" s="159">
        <v>164063.95000000001</v>
      </c>
      <c r="Y1094" s="159">
        <v>5865038.3799999999</v>
      </c>
      <c r="Z1094" s="159">
        <v>7853133.5999999996</v>
      </c>
      <c r="AA1094" s="159">
        <v>550000</v>
      </c>
      <c r="AB1094" s="159">
        <v>7303133.5999999996</v>
      </c>
      <c r="AC1094" s="159">
        <v>2691200</v>
      </c>
      <c r="AD1094" s="159">
        <v>2691200</v>
      </c>
      <c r="AE1094" s="159">
        <v>7976570</v>
      </c>
      <c r="AF1094" s="159">
        <v>14712366.869999999</v>
      </c>
      <c r="AG1094" s="159">
        <v>87959.02</v>
      </c>
      <c r="AH1094" s="159">
        <v>194237.41</v>
      </c>
      <c r="AI1094" s="159">
        <v>0</v>
      </c>
      <c r="AJ1094" s="159">
        <v>0</v>
      </c>
    </row>
    <row r="1095" spans="1:36">
      <c r="A1095" s="153">
        <v>14</v>
      </c>
      <c r="B1095" s="154">
        <v>17</v>
      </c>
      <c r="C1095" s="154">
        <v>5</v>
      </c>
      <c r="D1095" s="155">
        <v>2</v>
      </c>
      <c r="E1095" s="155" t="s">
        <v>556</v>
      </c>
      <c r="F1095" s="156" t="s">
        <v>4171</v>
      </c>
      <c r="G1095" s="156" t="s">
        <v>556</v>
      </c>
      <c r="H1095" s="156" t="s">
        <v>4175</v>
      </c>
      <c r="I1095" s="155">
        <v>1417052</v>
      </c>
      <c r="J1095" s="157" t="s">
        <v>1788</v>
      </c>
      <c r="K1095" s="157"/>
      <c r="L1095" s="155">
        <v>2022</v>
      </c>
      <c r="M1095" s="158">
        <v>8206</v>
      </c>
      <c r="N1095" s="159">
        <v>53267133.950000003</v>
      </c>
      <c r="O1095" s="159">
        <v>50722811.210000001</v>
      </c>
      <c r="P1095" s="159">
        <v>26942591.369999997</v>
      </c>
      <c r="Q1095" s="159">
        <v>11414967</v>
      </c>
      <c r="R1095" s="159">
        <v>15527624.369999999</v>
      </c>
      <c r="S1095" s="159">
        <v>2544322.7400000002</v>
      </c>
      <c r="T1095" s="159">
        <v>179650</v>
      </c>
      <c r="U1095" s="159">
        <v>46954993.780000001</v>
      </c>
      <c r="V1095" s="159">
        <v>43683170.549999997</v>
      </c>
      <c r="W1095" s="159">
        <v>17923056.739999998</v>
      </c>
      <c r="X1095" s="159">
        <v>18234.939999999999</v>
      </c>
      <c r="Y1095" s="159">
        <v>3271823.23</v>
      </c>
      <c r="Z1095" s="159">
        <v>1564091.44</v>
      </c>
      <c r="AA1095" s="159">
        <v>940184.2</v>
      </c>
      <c r="AB1095" s="159">
        <v>623907.24</v>
      </c>
      <c r="AC1095" s="159">
        <v>625000</v>
      </c>
      <c r="AD1095" s="159">
        <v>625000</v>
      </c>
      <c r="AE1095" s="159">
        <v>1565184.2</v>
      </c>
      <c r="AF1095" s="159">
        <v>7039640.6600000001</v>
      </c>
      <c r="AG1095" s="159">
        <v>0</v>
      </c>
      <c r="AH1095" s="159">
        <v>0</v>
      </c>
      <c r="AI1095" s="159">
        <v>0</v>
      </c>
      <c r="AJ1095" s="159">
        <v>0</v>
      </c>
    </row>
    <row r="1096" spans="1:36">
      <c r="A1096" s="153">
        <v>14</v>
      </c>
      <c r="B1096" s="154">
        <v>17</v>
      </c>
      <c r="C1096" s="154">
        <v>6</v>
      </c>
      <c r="D1096" s="155">
        <v>2</v>
      </c>
      <c r="E1096" s="155" t="s">
        <v>556</v>
      </c>
      <c r="F1096" s="156" t="s">
        <v>4171</v>
      </c>
      <c r="G1096" s="156" t="s">
        <v>556</v>
      </c>
      <c r="H1096" s="156" t="s">
        <v>4176</v>
      </c>
      <c r="I1096" s="155">
        <v>1417062</v>
      </c>
      <c r="J1096" s="157" t="s">
        <v>1787</v>
      </c>
      <c r="K1096" s="157"/>
      <c r="L1096" s="155">
        <v>2022</v>
      </c>
      <c r="M1096" s="158">
        <v>3678</v>
      </c>
      <c r="N1096" s="159">
        <v>25346152.539999999</v>
      </c>
      <c r="O1096" s="159">
        <v>22291993.890000001</v>
      </c>
      <c r="P1096" s="159">
        <v>14148366.52</v>
      </c>
      <c r="Q1096" s="159">
        <v>6405645</v>
      </c>
      <c r="R1096" s="159">
        <v>7742721.5199999996</v>
      </c>
      <c r="S1096" s="159">
        <v>3054158.65</v>
      </c>
      <c r="T1096" s="159">
        <v>0</v>
      </c>
      <c r="U1096" s="159">
        <v>23900971.920000002</v>
      </c>
      <c r="V1096" s="159">
        <v>19769371.010000002</v>
      </c>
      <c r="W1096" s="159">
        <v>7779914.3700000001</v>
      </c>
      <c r="X1096" s="159">
        <v>63893.53</v>
      </c>
      <c r="Y1096" s="159">
        <v>4131600.91</v>
      </c>
      <c r="Z1096" s="159">
        <v>914369.64</v>
      </c>
      <c r="AA1096" s="159">
        <v>0</v>
      </c>
      <c r="AB1096" s="159">
        <v>914369.64</v>
      </c>
      <c r="AC1096" s="159">
        <v>399900</v>
      </c>
      <c r="AD1096" s="159">
        <v>399900</v>
      </c>
      <c r="AE1096" s="159">
        <v>4224134.99</v>
      </c>
      <c r="AF1096" s="159">
        <v>2522622.88</v>
      </c>
      <c r="AG1096" s="159">
        <v>854146.54</v>
      </c>
      <c r="AH1096" s="159">
        <v>902815.84</v>
      </c>
      <c r="AI1096" s="159">
        <v>0</v>
      </c>
      <c r="AJ1096" s="159">
        <v>0</v>
      </c>
    </row>
    <row r="1097" spans="1:36">
      <c r="A1097" s="153">
        <v>14</v>
      </c>
      <c r="B1097" s="154">
        <v>17</v>
      </c>
      <c r="C1097" s="154">
        <v>7</v>
      </c>
      <c r="D1097" s="155">
        <v>2</v>
      </c>
      <c r="E1097" s="155" t="s">
        <v>556</v>
      </c>
      <c r="F1097" s="156" t="s">
        <v>4171</v>
      </c>
      <c r="G1097" s="156" t="s">
        <v>556</v>
      </c>
      <c r="H1097" s="156" t="s">
        <v>4177</v>
      </c>
      <c r="I1097" s="155">
        <v>1417072</v>
      </c>
      <c r="J1097" s="157" t="s">
        <v>1786</v>
      </c>
      <c r="K1097" s="157"/>
      <c r="L1097" s="155">
        <v>2022</v>
      </c>
      <c r="M1097" s="158">
        <v>6339</v>
      </c>
      <c r="N1097" s="159">
        <v>35882993.719999999</v>
      </c>
      <c r="O1097" s="159">
        <v>33067682.260000002</v>
      </c>
      <c r="P1097" s="159">
        <v>21314145.100000001</v>
      </c>
      <c r="Q1097" s="159">
        <v>10322253</v>
      </c>
      <c r="R1097" s="159">
        <v>10991892.1</v>
      </c>
      <c r="S1097" s="159">
        <v>2815311.46</v>
      </c>
      <c r="T1097" s="159">
        <v>30000</v>
      </c>
      <c r="U1097" s="159">
        <v>29929961.469999999</v>
      </c>
      <c r="V1097" s="159">
        <v>28266642.170000002</v>
      </c>
      <c r="W1097" s="159">
        <v>10387917.289999999</v>
      </c>
      <c r="X1097" s="159">
        <v>0</v>
      </c>
      <c r="Y1097" s="159">
        <v>1663319.3</v>
      </c>
      <c r="Z1097" s="159">
        <v>13102587.66</v>
      </c>
      <c r="AA1097" s="159">
        <v>0</v>
      </c>
      <c r="AB1097" s="159">
        <v>13102587.66</v>
      </c>
      <c r="AC1097" s="159">
        <v>0</v>
      </c>
      <c r="AD1097" s="159">
        <v>0</v>
      </c>
      <c r="AE1097" s="159">
        <v>0</v>
      </c>
      <c r="AF1097" s="159">
        <v>4801040.09</v>
      </c>
      <c r="AG1097" s="159">
        <v>0</v>
      </c>
      <c r="AH1097" s="159">
        <v>0</v>
      </c>
      <c r="AI1097" s="159">
        <v>0</v>
      </c>
      <c r="AJ1097" s="159">
        <v>0</v>
      </c>
    </row>
    <row r="1098" spans="1:36">
      <c r="A1098" s="153">
        <v>14</v>
      </c>
      <c r="B1098" s="154">
        <v>17</v>
      </c>
      <c r="C1098" s="154">
        <v>8</v>
      </c>
      <c r="D1098" s="155">
        <v>2</v>
      </c>
      <c r="E1098" s="155" t="s">
        <v>556</v>
      </c>
      <c r="F1098" s="156" t="s">
        <v>4171</v>
      </c>
      <c r="G1098" s="156" t="s">
        <v>556</v>
      </c>
      <c r="H1098" s="156" t="s">
        <v>4178</v>
      </c>
      <c r="I1098" s="155">
        <v>1417082</v>
      </c>
      <c r="J1098" s="157" t="s">
        <v>1785</v>
      </c>
      <c r="K1098" s="157"/>
      <c r="L1098" s="155">
        <v>2022</v>
      </c>
      <c r="M1098" s="158">
        <v>13437</v>
      </c>
      <c r="N1098" s="159">
        <v>133162500.23</v>
      </c>
      <c r="O1098" s="159">
        <v>126125471.84999999</v>
      </c>
      <c r="P1098" s="159">
        <v>50503562.439999998</v>
      </c>
      <c r="Q1098" s="159">
        <v>20756117</v>
      </c>
      <c r="R1098" s="159">
        <v>29747445.440000001</v>
      </c>
      <c r="S1098" s="159">
        <v>7037028.3799999999</v>
      </c>
      <c r="T1098" s="159">
        <v>134930.82</v>
      </c>
      <c r="U1098" s="159">
        <v>127910447.72</v>
      </c>
      <c r="V1098" s="159">
        <v>98043876.019999996</v>
      </c>
      <c r="W1098" s="159">
        <v>34593389.060000002</v>
      </c>
      <c r="X1098" s="159">
        <v>519990.47</v>
      </c>
      <c r="Y1098" s="159">
        <v>29866571.699999999</v>
      </c>
      <c r="Z1098" s="159">
        <v>13382410.359999999</v>
      </c>
      <c r="AA1098" s="159">
        <v>3276000</v>
      </c>
      <c r="AB1098" s="159">
        <v>10106410.359999999</v>
      </c>
      <c r="AC1098" s="159">
        <v>4263170</v>
      </c>
      <c r="AD1098" s="159">
        <v>4263170</v>
      </c>
      <c r="AE1098" s="159">
        <v>55142001.369999997</v>
      </c>
      <c r="AF1098" s="159">
        <v>28081595.829999998</v>
      </c>
      <c r="AG1098" s="159">
        <v>1838345.34</v>
      </c>
      <c r="AH1098" s="159">
        <v>1187860.48</v>
      </c>
      <c r="AI1098" s="159">
        <v>0</v>
      </c>
      <c r="AJ1098" s="159">
        <v>0</v>
      </c>
    </row>
    <row r="1099" spans="1:36">
      <c r="A1099" s="153">
        <v>14</v>
      </c>
      <c r="B1099" s="154">
        <v>18</v>
      </c>
      <c r="C1099" s="154">
        <v>1</v>
      </c>
      <c r="D1099" s="155">
        <v>3</v>
      </c>
      <c r="E1099" s="155" t="s">
        <v>556</v>
      </c>
      <c r="F1099" s="156" t="s">
        <v>4179</v>
      </c>
      <c r="G1099" s="156" t="s">
        <v>556</v>
      </c>
      <c r="H1099" s="156" t="s">
        <v>4180</v>
      </c>
      <c r="I1099" s="155">
        <v>1418013</v>
      </c>
      <c r="J1099" s="157" t="s">
        <v>1784</v>
      </c>
      <c r="K1099" s="157"/>
      <c r="L1099" s="155">
        <v>2022</v>
      </c>
      <c r="M1099" s="158">
        <v>27085</v>
      </c>
      <c r="N1099" s="159">
        <v>180163178.00999999</v>
      </c>
      <c r="O1099" s="159">
        <v>175200289.25999999</v>
      </c>
      <c r="P1099" s="159">
        <v>82123277.670000002</v>
      </c>
      <c r="Q1099" s="159">
        <v>32908924</v>
      </c>
      <c r="R1099" s="159">
        <v>49214353.670000002</v>
      </c>
      <c r="S1099" s="159">
        <v>4962888.75</v>
      </c>
      <c r="T1099" s="159">
        <v>1593106</v>
      </c>
      <c r="U1099" s="159">
        <v>169981446.72999999</v>
      </c>
      <c r="V1099" s="159">
        <v>156060720.99000001</v>
      </c>
      <c r="W1099" s="159">
        <v>57121742.810000002</v>
      </c>
      <c r="X1099" s="159">
        <v>407351.99</v>
      </c>
      <c r="Y1099" s="159">
        <v>13920725.74</v>
      </c>
      <c r="Z1099" s="159">
        <v>15542220</v>
      </c>
      <c r="AA1099" s="159">
        <v>3620000</v>
      </c>
      <c r="AB1099" s="159">
        <v>11922220</v>
      </c>
      <c r="AC1099" s="159">
        <v>8980749</v>
      </c>
      <c r="AD1099" s="159">
        <v>3856000</v>
      </c>
      <c r="AE1099" s="159">
        <v>27641000</v>
      </c>
      <c r="AF1099" s="159">
        <v>19139568.27</v>
      </c>
      <c r="AG1099" s="159">
        <v>693441.35</v>
      </c>
      <c r="AH1099" s="159">
        <v>344882.78</v>
      </c>
      <c r="AI1099" s="159">
        <v>0</v>
      </c>
      <c r="AJ1099" s="159">
        <v>0</v>
      </c>
    </row>
    <row r="1100" spans="1:36">
      <c r="A1100" s="153">
        <v>14</v>
      </c>
      <c r="B1100" s="154">
        <v>18</v>
      </c>
      <c r="C1100" s="154">
        <v>2</v>
      </c>
      <c r="D1100" s="155">
        <v>3</v>
      </c>
      <c r="E1100" s="155" t="s">
        <v>556</v>
      </c>
      <c r="F1100" s="156" t="s">
        <v>4179</v>
      </c>
      <c r="G1100" s="156" t="s">
        <v>556</v>
      </c>
      <c r="H1100" s="156" t="s">
        <v>4181</v>
      </c>
      <c r="I1100" s="155">
        <v>1418023</v>
      </c>
      <c r="J1100" s="157" t="s">
        <v>1783</v>
      </c>
      <c r="K1100" s="157"/>
      <c r="L1100" s="155">
        <v>2022</v>
      </c>
      <c r="M1100" s="158">
        <v>24593</v>
      </c>
      <c r="N1100" s="159">
        <v>217579754.06999999</v>
      </c>
      <c r="O1100" s="159">
        <v>212703171.96000001</v>
      </c>
      <c r="P1100" s="159">
        <v>65275994.670000002</v>
      </c>
      <c r="Q1100" s="159">
        <v>28845653</v>
      </c>
      <c r="R1100" s="159">
        <v>36430341.670000002</v>
      </c>
      <c r="S1100" s="159">
        <v>4876582.1100000003</v>
      </c>
      <c r="T1100" s="159">
        <v>2915017.41</v>
      </c>
      <c r="U1100" s="159">
        <v>194654784.47</v>
      </c>
      <c r="V1100" s="159">
        <v>175824974.52000001</v>
      </c>
      <c r="W1100" s="159">
        <v>57406790.18</v>
      </c>
      <c r="X1100" s="159">
        <v>0</v>
      </c>
      <c r="Y1100" s="159">
        <v>18829809.949999999</v>
      </c>
      <c r="Z1100" s="159">
        <v>18988928.850000001</v>
      </c>
      <c r="AA1100" s="159">
        <v>0</v>
      </c>
      <c r="AB1100" s="159">
        <v>18988928.850000001</v>
      </c>
      <c r="AC1100" s="159">
        <v>0</v>
      </c>
      <c r="AD1100" s="159">
        <v>0</v>
      </c>
      <c r="AE1100" s="159">
        <v>0</v>
      </c>
      <c r="AF1100" s="159">
        <v>36878197.439999998</v>
      </c>
      <c r="AG1100" s="159">
        <v>230702.56</v>
      </c>
      <c r="AH1100" s="159">
        <v>190309.49</v>
      </c>
      <c r="AI1100" s="159">
        <v>0</v>
      </c>
      <c r="AJ1100" s="159">
        <v>0</v>
      </c>
    </row>
    <row r="1101" spans="1:36">
      <c r="A1101" s="153">
        <v>14</v>
      </c>
      <c r="B1101" s="154">
        <v>18</v>
      </c>
      <c r="C1101" s="154">
        <v>3</v>
      </c>
      <c r="D1101" s="155">
        <v>2</v>
      </c>
      <c r="E1101" s="155" t="s">
        <v>556</v>
      </c>
      <c r="F1101" s="156" t="s">
        <v>4182</v>
      </c>
      <c r="G1101" s="156" t="s">
        <v>556</v>
      </c>
      <c r="H1101" s="156" t="s">
        <v>4183</v>
      </c>
      <c r="I1101" s="155">
        <v>1418032</v>
      </c>
      <c r="J1101" s="157" t="s">
        <v>1782</v>
      </c>
      <c r="K1101" s="157"/>
      <c r="L1101" s="155">
        <v>2022</v>
      </c>
      <c r="M1101" s="158">
        <v>30418</v>
      </c>
      <c r="N1101" s="159">
        <v>317089589.32999998</v>
      </c>
      <c r="O1101" s="159">
        <v>309368836.81</v>
      </c>
      <c r="P1101" s="159">
        <v>134924992.87</v>
      </c>
      <c r="Q1101" s="159">
        <v>64390431</v>
      </c>
      <c r="R1101" s="159">
        <v>70534561.870000005</v>
      </c>
      <c r="S1101" s="159">
        <v>7720752.5199999996</v>
      </c>
      <c r="T1101" s="159">
        <v>1290492.74</v>
      </c>
      <c r="U1101" s="159">
        <v>312074764.57999998</v>
      </c>
      <c r="V1101" s="159">
        <v>283852880.25999999</v>
      </c>
      <c r="W1101" s="159">
        <v>103928911.84</v>
      </c>
      <c r="X1101" s="159">
        <v>2126905.36</v>
      </c>
      <c r="Y1101" s="159">
        <v>28221884.32</v>
      </c>
      <c r="Z1101" s="159">
        <v>25729796.280000001</v>
      </c>
      <c r="AA1101" s="159">
        <v>21000000</v>
      </c>
      <c r="AB1101" s="159">
        <v>4729796.2800000012</v>
      </c>
      <c r="AC1101" s="159">
        <v>6223949</v>
      </c>
      <c r="AD1101" s="159">
        <v>6223949</v>
      </c>
      <c r="AE1101" s="159">
        <v>159750000</v>
      </c>
      <c r="AF1101" s="159">
        <v>25515956.550000001</v>
      </c>
      <c r="AG1101" s="159">
        <v>217095.58</v>
      </c>
      <c r="AH1101" s="159">
        <v>732754.57</v>
      </c>
      <c r="AI1101" s="159">
        <v>0</v>
      </c>
      <c r="AJ1101" s="159">
        <v>0</v>
      </c>
    </row>
    <row r="1102" spans="1:36">
      <c r="A1102" s="153">
        <v>14</v>
      </c>
      <c r="B1102" s="154">
        <v>18</v>
      </c>
      <c r="C1102" s="154">
        <v>4</v>
      </c>
      <c r="D1102" s="155">
        <v>3</v>
      </c>
      <c r="E1102" s="155" t="s">
        <v>556</v>
      </c>
      <c r="F1102" s="156" t="s">
        <v>4179</v>
      </c>
      <c r="G1102" s="156" t="s">
        <v>556</v>
      </c>
      <c r="H1102" s="156" t="s">
        <v>4184</v>
      </c>
      <c r="I1102" s="155">
        <v>1418043</v>
      </c>
      <c r="J1102" s="157" t="s">
        <v>1781</v>
      </c>
      <c r="K1102" s="157"/>
      <c r="L1102" s="155">
        <v>2022</v>
      </c>
      <c r="M1102" s="158">
        <v>86677</v>
      </c>
      <c r="N1102" s="159">
        <v>708578115.46000004</v>
      </c>
      <c r="O1102" s="159">
        <v>684674714.23000002</v>
      </c>
      <c r="P1102" s="159">
        <v>295287611.77999997</v>
      </c>
      <c r="Q1102" s="159">
        <v>125314770</v>
      </c>
      <c r="R1102" s="159">
        <v>169972841.78</v>
      </c>
      <c r="S1102" s="159">
        <v>23903401.23</v>
      </c>
      <c r="T1102" s="159">
        <v>10918310.439999999</v>
      </c>
      <c r="U1102" s="159">
        <v>681172516.59000003</v>
      </c>
      <c r="V1102" s="159">
        <v>579679218.96000004</v>
      </c>
      <c r="W1102" s="159">
        <v>167438593.24000001</v>
      </c>
      <c r="X1102" s="159">
        <v>1211083.57</v>
      </c>
      <c r="Y1102" s="159">
        <v>101493297.63</v>
      </c>
      <c r="Z1102" s="159">
        <v>51434246.240000002</v>
      </c>
      <c r="AA1102" s="159">
        <v>0</v>
      </c>
      <c r="AB1102" s="159">
        <v>51434246.240000002</v>
      </c>
      <c r="AC1102" s="159">
        <v>10929296</v>
      </c>
      <c r="AD1102" s="159">
        <v>10929296</v>
      </c>
      <c r="AE1102" s="159">
        <v>62638204.609999999</v>
      </c>
      <c r="AF1102" s="159">
        <v>104995495.27</v>
      </c>
      <c r="AG1102" s="159">
        <v>439202.33</v>
      </c>
      <c r="AH1102" s="159">
        <v>729198.33</v>
      </c>
      <c r="AI1102" s="159">
        <v>0</v>
      </c>
      <c r="AJ1102" s="159">
        <v>0</v>
      </c>
    </row>
    <row r="1103" spans="1:36">
      <c r="A1103" s="153">
        <v>14</v>
      </c>
      <c r="B1103" s="154">
        <v>18</v>
      </c>
      <c r="C1103" s="154">
        <v>5</v>
      </c>
      <c r="D1103" s="155">
        <v>2</v>
      </c>
      <c r="E1103" s="155" t="s">
        <v>556</v>
      </c>
      <c r="F1103" s="156" t="s">
        <v>4182</v>
      </c>
      <c r="G1103" s="156" t="s">
        <v>556</v>
      </c>
      <c r="H1103" s="156" t="s">
        <v>4185</v>
      </c>
      <c r="I1103" s="155">
        <v>1418052</v>
      </c>
      <c r="J1103" s="157" t="s">
        <v>1780</v>
      </c>
      <c r="K1103" s="157"/>
      <c r="L1103" s="155">
        <v>2022</v>
      </c>
      <c r="M1103" s="158">
        <v>11471</v>
      </c>
      <c r="N1103" s="159">
        <v>76513438.239999995</v>
      </c>
      <c r="O1103" s="159">
        <v>70642955.340000004</v>
      </c>
      <c r="P1103" s="159">
        <v>36440381.420000002</v>
      </c>
      <c r="Q1103" s="159">
        <v>14832230</v>
      </c>
      <c r="R1103" s="159">
        <v>21608151.420000002</v>
      </c>
      <c r="S1103" s="159">
        <v>5870482.9000000004</v>
      </c>
      <c r="T1103" s="159">
        <v>23024.39</v>
      </c>
      <c r="U1103" s="159">
        <v>73880301.810000002</v>
      </c>
      <c r="V1103" s="159">
        <v>59404017.600000001</v>
      </c>
      <c r="W1103" s="159">
        <v>18310332.98</v>
      </c>
      <c r="X1103" s="159">
        <v>8881.7000000000007</v>
      </c>
      <c r="Y1103" s="159">
        <v>14476284.210000001</v>
      </c>
      <c r="Z1103" s="159">
        <v>6504165.1600000001</v>
      </c>
      <c r="AA1103" s="159">
        <v>0</v>
      </c>
      <c r="AB1103" s="159">
        <v>6504165.1600000001</v>
      </c>
      <c r="AC1103" s="159">
        <v>162883.65</v>
      </c>
      <c r="AD1103" s="159">
        <v>162883.65</v>
      </c>
      <c r="AE1103" s="159">
        <v>0</v>
      </c>
      <c r="AF1103" s="159">
        <v>11238937.74</v>
      </c>
      <c r="AG1103" s="159">
        <v>298099.23</v>
      </c>
      <c r="AH1103" s="159">
        <v>759400.94</v>
      </c>
      <c r="AI1103" s="159">
        <v>0</v>
      </c>
      <c r="AJ1103" s="159">
        <v>0</v>
      </c>
    </row>
    <row r="1104" spans="1:36">
      <c r="A1104" s="153">
        <v>14</v>
      </c>
      <c r="B1104" s="154">
        <v>18</v>
      </c>
      <c r="C1104" s="154">
        <v>6</v>
      </c>
      <c r="D1104" s="155">
        <v>3</v>
      </c>
      <c r="E1104" s="155" t="s">
        <v>556</v>
      </c>
      <c r="F1104" s="156" t="s">
        <v>4179</v>
      </c>
      <c r="G1104" s="156" t="s">
        <v>556</v>
      </c>
      <c r="H1104" s="156" t="s">
        <v>4186</v>
      </c>
      <c r="I1104" s="155">
        <v>1418063</v>
      </c>
      <c r="J1104" s="157" t="s">
        <v>1779</v>
      </c>
      <c r="K1104" s="157"/>
      <c r="L1104" s="155">
        <v>2022</v>
      </c>
      <c r="M1104" s="158">
        <v>11661</v>
      </c>
      <c r="N1104" s="159">
        <v>88517044.560000002</v>
      </c>
      <c r="O1104" s="159">
        <v>80678642.909999996</v>
      </c>
      <c r="P1104" s="159">
        <v>36663485.789999999</v>
      </c>
      <c r="Q1104" s="159">
        <v>15603912</v>
      </c>
      <c r="R1104" s="159">
        <v>21059573.789999999</v>
      </c>
      <c r="S1104" s="159">
        <v>7838401.6500000004</v>
      </c>
      <c r="T1104" s="159">
        <v>3007859.6</v>
      </c>
      <c r="U1104" s="159">
        <v>83707058.709999993</v>
      </c>
      <c r="V1104" s="159">
        <v>66950430.490000002</v>
      </c>
      <c r="W1104" s="159">
        <v>21955989.920000002</v>
      </c>
      <c r="X1104" s="159">
        <v>79029.440000000002</v>
      </c>
      <c r="Y1104" s="159">
        <v>16756628.220000001</v>
      </c>
      <c r="Z1104" s="159">
        <v>9352348.3599999994</v>
      </c>
      <c r="AA1104" s="159">
        <v>0</v>
      </c>
      <c r="AB1104" s="159">
        <v>9352348.3599999994</v>
      </c>
      <c r="AC1104" s="159">
        <v>9256190</v>
      </c>
      <c r="AD1104" s="159">
        <v>3323000</v>
      </c>
      <c r="AE1104" s="159">
        <v>3904000</v>
      </c>
      <c r="AF1104" s="159">
        <v>13728212.42</v>
      </c>
      <c r="AG1104" s="159">
        <v>41294</v>
      </c>
      <c r="AH1104" s="159">
        <v>0</v>
      </c>
      <c r="AI1104" s="159">
        <v>0</v>
      </c>
      <c r="AJ1104" s="159">
        <v>0</v>
      </c>
    </row>
    <row r="1105" spans="1:36">
      <c r="A1105" s="153">
        <v>14</v>
      </c>
      <c r="B1105" s="154">
        <v>19</v>
      </c>
      <c r="C1105" s="154">
        <v>1</v>
      </c>
      <c r="D1105" s="155">
        <v>2</v>
      </c>
      <c r="E1105" s="155" t="s">
        <v>556</v>
      </c>
      <c r="F1105" s="156" t="s">
        <v>4187</v>
      </c>
      <c r="G1105" s="156" t="s">
        <v>556</v>
      </c>
      <c r="H1105" s="156" t="s">
        <v>4188</v>
      </c>
      <c r="I1105" s="155">
        <v>1419012</v>
      </c>
      <c r="J1105" s="157" t="s">
        <v>1778</v>
      </c>
      <c r="K1105" s="157"/>
      <c r="L1105" s="155">
        <v>2022</v>
      </c>
      <c r="M1105" s="158">
        <v>9067</v>
      </c>
      <c r="N1105" s="159">
        <v>55643699.609999999</v>
      </c>
      <c r="O1105" s="159">
        <v>49593209.590000004</v>
      </c>
      <c r="P1105" s="159">
        <v>30427671.829999998</v>
      </c>
      <c r="Q1105" s="159">
        <v>14538910</v>
      </c>
      <c r="R1105" s="159">
        <v>15888761.83</v>
      </c>
      <c r="S1105" s="159">
        <v>6050490.0199999996</v>
      </c>
      <c r="T1105" s="159">
        <v>107859.29</v>
      </c>
      <c r="U1105" s="159">
        <v>47819198.509999998</v>
      </c>
      <c r="V1105" s="159">
        <v>44039848.850000001</v>
      </c>
      <c r="W1105" s="159">
        <v>17366673.899999999</v>
      </c>
      <c r="X1105" s="159">
        <v>91782.7</v>
      </c>
      <c r="Y1105" s="159">
        <v>3779349.66</v>
      </c>
      <c r="Z1105" s="159">
        <v>2570689.5299999998</v>
      </c>
      <c r="AA1105" s="159">
        <v>1300000</v>
      </c>
      <c r="AB1105" s="159">
        <v>1270689.5299999998</v>
      </c>
      <c r="AC1105" s="159">
        <v>5938566</v>
      </c>
      <c r="AD1105" s="159">
        <v>1952750</v>
      </c>
      <c r="AE1105" s="159">
        <v>9571250</v>
      </c>
      <c r="AF1105" s="159">
        <v>5553360.7400000002</v>
      </c>
      <c r="AG1105" s="159">
        <v>425686.08</v>
      </c>
      <c r="AH1105" s="159">
        <v>623334.19999999995</v>
      </c>
      <c r="AI1105" s="159">
        <v>0</v>
      </c>
      <c r="AJ1105" s="159">
        <v>0</v>
      </c>
    </row>
    <row r="1106" spans="1:36">
      <c r="A1106" s="153">
        <v>14</v>
      </c>
      <c r="B1106" s="154">
        <v>19</v>
      </c>
      <c r="C1106" s="154">
        <v>2</v>
      </c>
      <c r="D1106" s="155">
        <v>2</v>
      </c>
      <c r="E1106" s="155" t="s">
        <v>556</v>
      </c>
      <c r="F1106" s="156" t="s">
        <v>4187</v>
      </c>
      <c r="G1106" s="156" t="s">
        <v>556</v>
      </c>
      <c r="H1106" s="156" t="s">
        <v>4189</v>
      </c>
      <c r="I1106" s="155">
        <v>1419022</v>
      </c>
      <c r="J1106" s="157" t="s">
        <v>1777</v>
      </c>
      <c r="K1106" s="157"/>
      <c r="L1106" s="155">
        <v>2022</v>
      </c>
      <c r="M1106" s="158">
        <v>8125</v>
      </c>
      <c r="N1106" s="159">
        <v>51069622.539999999</v>
      </c>
      <c r="O1106" s="159">
        <v>45741918.640000001</v>
      </c>
      <c r="P1106" s="159">
        <v>28358154.77</v>
      </c>
      <c r="Q1106" s="159">
        <v>13724000</v>
      </c>
      <c r="R1106" s="159">
        <v>14634154.77</v>
      </c>
      <c r="S1106" s="159">
        <v>5327703.9000000004</v>
      </c>
      <c r="T1106" s="159">
        <v>87760.93</v>
      </c>
      <c r="U1106" s="159">
        <v>44010033.399999999</v>
      </c>
      <c r="V1106" s="159">
        <v>40090821.93</v>
      </c>
      <c r="W1106" s="159">
        <v>15310618.619999999</v>
      </c>
      <c r="X1106" s="159">
        <v>164048.39000000001</v>
      </c>
      <c r="Y1106" s="159">
        <v>3919211.47</v>
      </c>
      <c r="Z1106" s="159">
        <v>4262704.54</v>
      </c>
      <c r="AA1106" s="159">
        <v>0</v>
      </c>
      <c r="AB1106" s="159">
        <v>4262704.54</v>
      </c>
      <c r="AC1106" s="159">
        <v>4198242</v>
      </c>
      <c r="AD1106" s="159">
        <v>490000</v>
      </c>
      <c r="AE1106" s="159">
        <v>12883000</v>
      </c>
      <c r="AF1106" s="159">
        <v>5651096.71</v>
      </c>
      <c r="AG1106" s="159">
        <v>0</v>
      </c>
      <c r="AH1106" s="159">
        <v>0</v>
      </c>
      <c r="AI1106" s="159">
        <v>0</v>
      </c>
      <c r="AJ1106" s="159">
        <v>0</v>
      </c>
    </row>
    <row r="1107" spans="1:36">
      <c r="A1107" s="153">
        <v>14</v>
      </c>
      <c r="B1107" s="154">
        <v>19</v>
      </c>
      <c r="C1107" s="154">
        <v>3</v>
      </c>
      <c r="D1107" s="155">
        <v>2</v>
      </c>
      <c r="E1107" s="155" t="s">
        <v>556</v>
      </c>
      <c r="F1107" s="156" t="s">
        <v>4187</v>
      </c>
      <c r="G1107" s="156" t="s">
        <v>556</v>
      </c>
      <c r="H1107" s="156" t="s">
        <v>4190</v>
      </c>
      <c r="I1107" s="155">
        <v>1419032</v>
      </c>
      <c r="J1107" s="157" t="s">
        <v>1776</v>
      </c>
      <c r="K1107" s="157"/>
      <c r="L1107" s="155">
        <v>2022</v>
      </c>
      <c r="M1107" s="158">
        <v>8213</v>
      </c>
      <c r="N1107" s="159">
        <v>47367699.060000002</v>
      </c>
      <c r="O1107" s="159">
        <v>43365679.030000001</v>
      </c>
      <c r="P1107" s="159">
        <v>29560038.880000003</v>
      </c>
      <c r="Q1107" s="159">
        <v>14592859</v>
      </c>
      <c r="R1107" s="159">
        <v>14967179.880000001</v>
      </c>
      <c r="S1107" s="159">
        <v>4002020.03</v>
      </c>
      <c r="T1107" s="159">
        <v>61812.6</v>
      </c>
      <c r="U1107" s="159">
        <v>42127764.100000001</v>
      </c>
      <c r="V1107" s="159">
        <v>39074134.799999997</v>
      </c>
      <c r="W1107" s="159">
        <v>14800265.65</v>
      </c>
      <c r="X1107" s="159">
        <v>154473.31</v>
      </c>
      <c r="Y1107" s="159">
        <v>3053629.3</v>
      </c>
      <c r="Z1107" s="159">
        <v>3350235.28</v>
      </c>
      <c r="AA1107" s="159">
        <v>0</v>
      </c>
      <c r="AB1107" s="159">
        <v>3350235.28</v>
      </c>
      <c r="AC1107" s="159">
        <v>4373405</v>
      </c>
      <c r="AD1107" s="159">
        <v>18690</v>
      </c>
      <c r="AE1107" s="159">
        <v>11541289</v>
      </c>
      <c r="AF1107" s="159">
        <v>4291544.2300000004</v>
      </c>
      <c r="AG1107" s="159">
        <v>0</v>
      </c>
      <c r="AH1107" s="159">
        <v>0</v>
      </c>
      <c r="AI1107" s="159">
        <v>0</v>
      </c>
      <c r="AJ1107" s="159">
        <v>0</v>
      </c>
    </row>
    <row r="1108" spans="1:36">
      <c r="A1108" s="153">
        <v>14</v>
      </c>
      <c r="B1108" s="154">
        <v>19</v>
      </c>
      <c r="C1108" s="154">
        <v>4</v>
      </c>
      <c r="D1108" s="155">
        <v>2</v>
      </c>
      <c r="E1108" s="155" t="s">
        <v>556</v>
      </c>
      <c r="F1108" s="156" t="s">
        <v>4187</v>
      </c>
      <c r="G1108" s="156" t="s">
        <v>556</v>
      </c>
      <c r="H1108" s="156" t="s">
        <v>4191</v>
      </c>
      <c r="I1108" s="155">
        <v>1419042</v>
      </c>
      <c r="J1108" s="157" t="s">
        <v>1775</v>
      </c>
      <c r="K1108" s="157"/>
      <c r="L1108" s="155">
        <v>2022</v>
      </c>
      <c r="M1108" s="158">
        <v>5467</v>
      </c>
      <c r="N1108" s="159">
        <v>35165037.479999997</v>
      </c>
      <c r="O1108" s="159">
        <v>29841584.059999999</v>
      </c>
      <c r="P1108" s="159">
        <v>20986291.640000001</v>
      </c>
      <c r="Q1108" s="159">
        <v>10988639</v>
      </c>
      <c r="R1108" s="159">
        <v>9997652.6400000006</v>
      </c>
      <c r="S1108" s="159">
        <v>5323453.42</v>
      </c>
      <c r="T1108" s="159">
        <v>530000</v>
      </c>
      <c r="U1108" s="159">
        <v>27935853.43</v>
      </c>
      <c r="V1108" s="159">
        <v>26744819.02</v>
      </c>
      <c r="W1108" s="159">
        <v>11516197.15</v>
      </c>
      <c r="X1108" s="159">
        <v>184539.42</v>
      </c>
      <c r="Y1108" s="159">
        <v>1191034.4099999999</v>
      </c>
      <c r="Z1108" s="159">
        <v>4049138.78</v>
      </c>
      <c r="AA1108" s="159">
        <v>900000</v>
      </c>
      <c r="AB1108" s="159">
        <v>3149138.78</v>
      </c>
      <c r="AC1108" s="159">
        <v>5846046</v>
      </c>
      <c r="AD1108" s="159">
        <v>1257740</v>
      </c>
      <c r="AE1108" s="159">
        <v>10396369</v>
      </c>
      <c r="AF1108" s="159">
        <v>3096765.04</v>
      </c>
      <c r="AG1108" s="159">
        <v>17280</v>
      </c>
      <c r="AH1108" s="159">
        <v>17280</v>
      </c>
      <c r="AI1108" s="159">
        <v>0</v>
      </c>
      <c r="AJ1108" s="159">
        <v>0</v>
      </c>
    </row>
    <row r="1109" spans="1:36">
      <c r="A1109" s="153">
        <v>14</v>
      </c>
      <c r="B1109" s="154">
        <v>19</v>
      </c>
      <c r="C1109" s="154">
        <v>5</v>
      </c>
      <c r="D1109" s="155">
        <v>3</v>
      </c>
      <c r="E1109" s="155" t="s">
        <v>556</v>
      </c>
      <c r="F1109" s="156" t="s">
        <v>4192</v>
      </c>
      <c r="G1109" s="156" t="s">
        <v>556</v>
      </c>
      <c r="H1109" s="156" t="s">
        <v>4193</v>
      </c>
      <c r="I1109" s="155">
        <v>1419053</v>
      </c>
      <c r="J1109" s="157" t="s">
        <v>1774</v>
      </c>
      <c r="K1109" s="157"/>
      <c r="L1109" s="155">
        <v>2022</v>
      </c>
      <c r="M1109" s="158">
        <v>7748</v>
      </c>
      <c r="N1109" s="159">
        <v>50315180.219999999</v>
      </c>
      <c r="O1109" s="159">
        <v>45506111.560000002</v>
      </c>
      <c r="P1109" s="159">
        <v>33751013.159999996</v>
      </c>
      <c r="Q1109" s="159">
        <v>16859627</v>
      </c>
      <c r="R1109" s="159">
        <v>16891386.16</v>
      </c>
      <c r="S1109" s="159">
        <v>4809068.66</v>
      </c>
      <c r="T1109" s="159">
        <v>226740</v>
      </c>
      <c r="U1109" s="159">
        <v>48603610.619999997</v>
      </c>
      <c r="V1109" s="159">
        <v>43775460.509999998</v>
      </c>
      <c r="W1109" s="159">
        <v>15929740.26</v>
      </c>
      <c r="X1109" s="159">
        <v>238605.92</v>
      </c>
      <c r="Y1109" s="159">
        <v>4828150.1100000003</v>
      </c>
      <c r="Z1109" s="159">
        <v>4419503.99</v>
      </c>
      <c r="AA1109" s="159">
        <v>928499.97</v>
      </c>
      <c r="AB1109" s="159">
        <v>3491004.0200000005</v>
      </c>
      <c r="AC1109" s="159">
        <v>3736757</v>
      </c>
      <c r="AD1109" s="159">
        <v>577000</v>
      </c>
      <c r="AE1109" s="159">
        <v>14375499.970000001</v>
      </c>
      <c r="AF1109" s="159">
        <v>1730651.05</v>
      </c>
      <c r="AG1109" s="159">
        <v>107937.5</v>
      </c>
      <c r="AH1109" s="159">
        <v>303289.89</v>
      </c>
      <c r="AI1109" s="159">
        <v>0</v>
      </c>
      <c r="AJ1109" s="159">
        <v>0</v>
      </c>
    </row>
    <row r="1110" spans="1:36">
      <c r="A1110" s="153">
        <v>14</v>
      </c>
      <c r="B1110" s="154">
        <v>19</v>
      </c>
      <c r="C1110" s="154">
        <v>6</v>
      </c>
      <c r="D1110" s="155">
        <v>3</v>
      </c>
      <c r="E1110" s="155" t="s">
        <v>556</v>
      </c>
      <c r="F1110" s="156" t="s">
        <v>4192</v>
      </c>
      <c r="G1110" s="156" t="s">
        <v>556</v>
      </c>
      <c r="H1110" s="156" t="s">
        <v>4194</v>
      </c>
      <c r="I1110" s="155">
        <v>1419063</v>
      </c>
      <c r="J1110" s="157" t="s">
        <v>1773</v>
      </c>
      <c r="K1110" s="157"/>
      <c r="L1110" s="155">
        <v>2022</v>
      </c>
      <c r="M1110" s="158">
        <v>10938</v>
      </c>
      <c r="N1110" s="159">
        <v>71527121.629999995</v>
      </c>
      <c r="O1110" s="159">
        <v>61888481</v>
      </c>
      <c r="P1110" s="159">
        <v>38998471.68</v>
      </c>
      <c r="Q1110" s="159">
        <v>19584276</v>
      </c>
      <c r="R1110" s="159">
        <v>19414195.68</v>
      </c>
      <c r="S1110" s="159">
        <v>9638640.6300000008</v>
      </c>
      <c r="T1110" s="159">
        <v>812760.62</v>
      </c>
      <c r="U1110" s="159">
        <v>63203618.009999998</v>
      </c>
      <c r="V1110" s="159">
        <v>55597740.299999997</v>
      </c>
      <c r="W1110" s="159">
        <v>23872810.239999998</v>
      </c>
      <c r="X1110" s="159">
        <v>142186.93</v>
      </c>
      <c r="Y1110" s="159">
        <v>7605877.71</v>
      </c>
      <c r="Z1110" s="159">
        <v>2042538.86</v>
      </c>
      <c r="AA1110" s="159">
        <v>0</v>
      </c>
      <c r="AB1110" s="159">
        <v>2042538.86</v>
      </c>
      <c r="AC1110" s="159">
        <v>5920140</v>
      </c>
      <c r="AD1110" s="159">
        <v>1556256</v>
      </c>
      <c r="AE1110" s="159">
        <v>9046092.2799999993</v>
      </c>
      <c r="AF1110" s="159">
        <v>6290740.7000000002</v>
      </c>
      <c r="AG1110" s="159">
        <v>168961.4</v>
      </c>
      <c r="AH1110" s="159">
        <v>146957.92000000001</v>
      </c>
      <c r="AI1110" s="159">
        <v>0</v>
      </c>
      <c r="AJ1110" s="159">
        <v>495.09</v>
      </c>
    </row>
    <row r="1111" spans="1:36">
      <c r="A1111" s="153">
        <v>14</v>
      </c>
      <c r="B1111" s="154">
        <v>19</v>
      </c>
      <c r="C1111" s="154">
        <v>7</v>
      </c>
      <c r="D1111" s="155">
        <v>2</v>
      </c>
      <c r="E1111" s="155" t="s">
        <v>556</v>
      </c>
      <c r="F1111" s="156" t="s">
        <v>4187</v>
      </c>
      <c r="G1111" s="156" t="s">
        <v>556</v>
      </c>
      <c r="H1111" s="156" t="s">
        <v>4195</v>
      </c>
      <c r="I1111" s="155">
        <v>1419072</v>
      </c>
      <c r="J1111" s="157" t="s">
        <v>1772</v>
      </c>
      <c r="K1111" s="157"/>
      <c r="L1111" s="155">
        <v>2022</v>
      </c>
      <c r="M1111" s="158">
        <v>5346</v>
      </c>
      <c r="N1111" s="159">
        <v>32138073.98</v>
      </c>
      <c r="O1111" s="159">
        <v>30702553.91</v>
      </c>
      <c r="P1111" s="159">
        <v>14497715.530000001</v>
      </c>
      <c r="Q1111" s="159">
        <v>6149902</v>
      </c>
      <c r="R1111" s="159">
        <v>8347813.5300000003</v>
      </c>
      <c r="S1111" s="159">
        <v>1435520.07</v>
      </c>
      <c r="T1111" s="159">
        <v>6504.07</v>
      </c>
      <c r="U1111" s="159">
        <v>29474249.850000001</v>
      </c>
      <c r="V1111" s="159">
        <v>27348520.780000001</v>
      </c>
      <c r="W1111" s="159">
        <v>10443924.83</v>
      </c>
      <c r="X1111" s="159">
        <v>36703.910000000003</v>
      </c>
      <c r="Y1111" s="159">
        <v>2125729.0699999998</v>
      </c>
      <c r="Z1111" s="159">
        <v>1742130.24</v>
      </c>
      <c r="AA1111" s="159">
        <v>0</v>
      </c>
      <c r="AB1111" s="159">
        <v>1742130.24</v>
      </c>
      <c r="AC1111" s="159">
        <v>2158470</v>
      </c>
      <c r="AD1111" s="159">
        <v>430000</v>
      </c>
      <c r="AE1111" s="159">
        <v>2630000</v>
      </c>
      <c r="AF1111" s="159">
        <v>3354033.13</v>
      </c>
      <c r="AG1111" s="159">
        <v>0</v>
      </c>
      <c r="AH1111" s="159">
        <v>0</v>
      </c>
      <c r="AI1111" s="159">
        <v>0</v>
      </c>
      <c r="AJ1111" s="159">
        <v>0</v>
      </c>
    </row>
    <row r="1112" spans="1:36">
      <c r="A1112" s="153">
        <v>14</v>
      </c>
      <c r="B1112" s="154">
        <v>19</v>
      </c>
      <c r="C1112" s="154">
        <v>8</v>
      </c>
      <c r="D1112" s="155">
        <v>2</v>
      </c>
      <c r="E1112" s="155" t="s">
        <v>556</v>
      </c>
      <c r="F1112" s="156" t="s">
        <v>4187</v>
      </c>
      <c r="G1112" s="156" t="s">
        <v>556</v>
      </c>
      <c r="H1112" s="156" t="s">
        <v>4196</v>
      </c>
      <c r="I1112" s="155">
        <v>1419082</v>
      </c>
      <c r="J1112" s="157" t="s">
        <v>1771</v>
      </c>
      <c r="K1112" s="157"/>
      <c r="L1112" s="155">
        <v>2022</v>
      </c>
      <c r="M1112" s="158">
        <v>5884</v>
      </c>
      <c r="N1112" s="159">
        <v>36714871.060000002</v>
      </c>
      <c r="O1112" s="159">
        <v>32163632.109999999</v>
      </c>
      <c r="P1112" s="159">
        <v>22964130.189999998</v>
      </c>
      <c r="Q1112" s="159">
        <v>11503441</v>
      </c>
      <c r="R1112" s="159">
        <v>11460689.189999999</v>
      </c>
      <c r="S1112" s="159">
        <v>4551238.95</v>
      </c>
      <c r="T1112" s="159">
        <v>2208</v>
      </c>
      <c r="U1112" s="159">
        <v>31458362.52</v>
      </c>
      <c r="V1112" s="159">
        <v>29244008.68</v>
      </c>
      <c r="W1112" s="159">
        <v>10777385.189999999</v>
      </c>
      <c r="X1112" s="159">
        <v>19740.509999999998</v>
      </c>
      <c r="Y1112" s="159">
        <v>2214353.84</v>
      </c>
      <c r="Z1112" s="159">
        <v>6010748.04</v>
      </c>
      <c r="AA1112" s="159">
        <v>0</v>
      </c>
      <c r="AB1112" s="159">
        <v>6010748.04</v>
      </c>
      <c r="AC1112" s="159">
        <v>340725.77</v>
      </c>
      <c r="AD1112" s="159">
        <v>340725.77</v>
      </c>
      <c r="AE1112" s="159">
        <v>3136729.56</v>
      </c>
      <c r="AF1112" s="159">
        <v>2919623.43</v>
      </c>
      <c r="AG1112" s="159">
        <v>0</v>
      </c>
      <c r="AH1112" s="159">
        <v>0</v>
      </c>
      <c r="AI1112" s="159">
        <v>0</v>
      </c>
      <c r="AJ1112" s="159">
        <v>0</v>
      </c>
    </row>
    <row r="1113" spans="1:36">
      <c r="A1113" s="153">
        <v>14</v>
      </c>
      <c r="B1113" s="154">
        <v>19</v>
      </c>
      <c r="C1113" s="154">
        <v>9</v>
      </c>
      <c r="D1113" s="155">
        <v>2</v>
      </c>
      <c r="E1113" s="155" t="s">
        <v>556</v>
      </c>
      <c r="F1113" s="156" t="s">
        <v>4187</v>
      </c>
      <c r="G1113" s="156" t="s">
        <v>556</v>
      </c>
      <c r="H1113" s="156" t="s">
        <v>4197</v>
      </c>
      <c r="I1113" s="155">
        <v>1419092</v>
      </c>
      <c r="J1113" s="157" t="s">
        <v>1770</v>
      </c>
      <c r="K1113" s="157"/>
      <c r="L1113" s="155">
        <v>2022</v>
      </c>
      <c r="M1113" s="158">
        <v>3967</v>
      </c>
      <c r="N1113" s="159">
        <v>22864562.809999999</v>
      </c>
      <c r="O1113" s="159">
        <v>21025794.920000002</v>
      </c>
      <c r="P1113" s="159">
        <v>13262707.710000001</v>
      </c>
      <c r="Q1113" s="159">
        <v>6498873</v>
      </c>
      <c r="R1113" s="159">
        <v>6763834.71</v>
      </c>
      <c r="S1113" s="159">
        <v>1838767.89</v>
      </c>
      <c r="T1113" s="159">
        <v>472435.3</v>
      </c>
      <c r="U1113" s="159">
        <v>20465977.66</v>
      </c>
      <c r="V1113" s="159">
        <v>18694840.18</v>
      </c>
      <c r="W1113" s="159">
        <v>6560684.1299999999</v>
      </c>
      <c r="X1113" s="159">
        <v>28614.51</v>
      </c>
      <c r="Y1113" s="159">
        <v>1771137.48</v>
      </c>
      <c r="Z1113" s="159">
        <v>1558346.3</v>
      </c>
      <c r="AA1113" s="159">
        <v>0</v>
      </c>
      <c r="AB1113" s="159">
        <v>1558346.3</v>
      </c>
      <c r="AC1113" s="159">
        <v>2343247</v>
      </c>
      <c r="AD1113" s="159">
        <v>735000</v>
      </c>
      <c r="AE1113" s="159">
        <v>2552000</v>
      </c>
      <c r="AF1113" s="159">
        <v>2330954.7400000002</v>
      </c>
      <c r="AG1113" s="159">
        <v>128622.56</v>
      </c>
      <c r="AH1113" s="159">
        <v>198057.49</v>
      </c>
      <c r="AI1113" s="159">
        <v>10968.73</v>
      </c>
      <c r="AJ1113" s="159">
        <v>0</v>
      </c>
    </row>
    <row r="1114" spans="1:36">
      <c r="A1114" s="153">
        <v>14</v>
      </c>
      <c r="B1114" s="154">
        <v>19</v>
      </c>
      <c r="C1114" s="154">
        <v>10</v>
      </c>
      <c r="D1114" s="155">
        <v>2</v>
      </c>
      <c r="E1114" s="155" t="s">
        <v>556</v>
      </c>
      <c r="F1114" s="156" t="s">
        <v>4187</v>
      </c>
      <c r="G1114" s="156" t="s">
        <v>556</v>
      </c>
      <c r="H1114" s="156" t="s">
        <v>4198</v>
      </c>
      <c r="I1114" s="155">
        <v>1419102</v>
      </c>
      <c r="J1114" s="157" t="s">
        <v>1769</v>
      </c>
      <c r="K1114" s="157"/>
      <c r="L1114" s="155">
        <v>2022</v>
      </c>
      <c r="M1114" s="158">
        <v>8526</v>
      </c>
      <c r="N1114" s="159">
        <v>51461237.189999998</v>
      </c>
      <c r="O1114" s="159">
        <v>46568316.859999999</v>
      </c>
      <c r="P1114" s="159">
        <v>24600287.199999999</v>
      </c>
      <c r="Q1114" s="159">
        <v>9967487</v>
      </c>
      <c r="R1114" s="159">
        <v>14632800.199999999</v>
      </c>
      <c r="S1114" s="159">
        <v>4892920.33</v>
      </c>
      <c r="T1114" s="159">
        <v>77505.7</v>
      </c>
      <c r="U1114" s="159">
        <v>45245359.380000003</v>
      </c>
      <c r="V1114" s="159">
        <v>39840182.840000004</v>
      </c>
      <c r="W1114" s="159">
        <v>13489915.65</v>
      </c>
      <c r="X1114" s="159">
        <v>91064.78</v>
      </c>
      <c r="Y1114" s="159">
        <v>5405176.54</v>
      </c>
      <c r="Z1114" s="159">
        <v>3231853.29</v>
      </c>
      <c r="AA1114" s="159">
        <v>0</v>
      </c>
      <c r="AB1114" s="159">
        <v>3231853.29</v>
      </c>
      <c r="AC1114" s="159">
        <v>7062966.7999999998</v>
      </c>
      <c r="AD1114" s="159">
        <v>571185.80000000005</v>
      </c>
      <c r="AE1114" s="159">
        <v>6329224.2000000002</v>
      </c>
      <c r="AF1114" s="159">
        <v>6728134.0199999996</v>
      </c>
      <c r="AG1114" s="159">
        <v>23230.3</v>
      </c>
      <c r="AH1114" s="159">
        <v>111105</v>
      </c>
      <c r="AI1114" s="159">
        <v>0</v>
      </c>
      <c r="AJ1114" s="159">
        <v>0</v>
      </c>
    </row>
    <row r="1115" spans="1:36">
      <c r="A1115" s="153">
        <v>14</v>
      </c>
      <c r="B1115" s="154">
        <v>19</v>
      </c>
      <c r="C1115" s="154">
        <v>11</v>
      </c>
      <c r="D1115" s="155">
        <v>2</v>
      </c>
      <c r="E1115" s="155" t="s">
        <v>556</v>
      </c>
      <c r="F1115" s="156" t="s">
        <v>4187</v>
      </c>
      <c r="G1115" s="156" t="s">
        <v>556</v>
      </c>
      <c r="H1115" s="156" t="s">
        <v>4199</v>
      </c>
      <c r="I1115" s="155">
        <v>1419112</v>
      </c>
      <c r="J1115" s="157" t="s">
        <v>1768</v>
      </c>
      <c r="K1115" s="157"/>
      <c r="L1115" s="155">
        <v>2022</v>
      </c>
      <c r="M1115" s="158">
        <v>4392</v>
      </c>
      <c r="N1115" s="159">
        <v>28043698.870000001</v>
      </c>
      <c r="O1115" s="159">
        <v>25311459.870000001</v>
      </c>
      <c r="P1115" s="159">
        <v>18538698.16</v>
      </c>
      <c r="Q1115" s="159">
        <v>8906484</v>
      </c>
      <c r="R1115" s="159">
        <v>9632214.1600000001</v>
      </c>
      <c r="S1115" s="159">
        <v>2732239</v>
      </c>
      <c r="T1115" s="159">
        <v>0</v>
      </c>
      <c r="U1115" s="159">
        <v>26839604.809999999</v>
      </c>
      <c r="V1115" s="159">
        <v>22629617.91</v>
      </c>
      <c r="W1115" s="159">
        <v>9744274.9700000007</v>
      </c>
      <c r="X1115" s="159">
        <v>14513</v>
      </c>
      <c r="Y1115" s="159">
        <v>4209986.9000000004</v>
      </c>
      <c r="Z1115" s="159">
        <v>5880664.3300000001</v>
      </c>
      <c r="AA1115" s="159">
        <v>2100000</v>
      </c>
      <c r="AB1115" s="159">
        <v>3780664.33</v>
      </c>
      <c r="AC1115" s="159">
        <v>2798601</v>
      </c>
      <c r="AD1115" s="159">
        <v>290681</v>
      </c>
      <c r="AE1115" s="159">
        <v>2951447</v>
      </c>
      <c r="AF1115" s="159">
        <v>2681841.96</v>
      </c>
      <c r="AG1115" s="159">
        <v>0</v>
      </c>
      <c r="AH1115" s="159">
        <v>5300</v>
      </c>
      <c r="AI1115" s="159">
        <v>0</v>
      </c>
      <c r="AJ1115" s="159">
        <v>0</v>
      </c>
    </row>
    <row r="1116" spans="1:36">
      <c r="A1116" s="153">
        <v>14</v>
      </c>
      <c r="B1116" s="154">
        <v>19</v>
      </c>
      <c r="C1116" s="154">
        <v>12</v>
      </c>
      <c r="D1116" s="155">
        <v>2</v>
      </c>
      <c r="E1116" s="155" t="s">
        <v>556</v>
      </c>
      <c r="F1116" s="156" t="s">
        <v>4187</v>
      </c>
      <c r="G1116" s="156" t="s">
        <v>556</v>
      </c>
      <c r="H1116" s="156" t="s">
        <v>4200</v>
      </c>
      <c r="I1116" s="155">
        <v>1419122</v>
      </c>
      <c r="J1116" s="157" t="s">
        <v>1767</v>
      </c>
      <c r="K1116" s="157"/>
      <c r="L1116" s="155">
        <v>2022</v>
      </c>
      <c r="M1116" s="158">
        <v>8199</v>
      </c>
      <c r="N1116" s="159">
        <v>77780877.430000007</v>
      </c>
      <c r="O1116" s="159">
        <v>74713320.810000002</v>
      </c>
      <c r="P1116" s="159">
        <v>24806072.539999999</v>
      </c>
      <c r="Q1116" s="159">
        <v>7601535</v>
      </c>
      <c r="R1116" s="159">
        <v>17204537.539999999</v>
      </c>
      <c r="S1116" s="159">
        <v>3067556.62</v>
      </c>
      <c r="T1116" s="159">
        <v>27400</v>
      </c>
      <c r="U1116" s="159">
        <v>72368564.450000003</v>
      </c>
      <c r="V1116" s="159">
        <v>59589512.390000001</v>
      </c>
      <c r="W1116" s="159">
        <v>21360193.760000002</v>
      </c>
      <c r="X1116" s="159">
        <v>203636.04</v>
      </c>
      <c r="Y1116" s="159">
        <v>12779052.060000001</v>
      </c>
      <c r="Z1116" s="159">
        <v>594275.38</v>
      </c>
      <c r="AA1116" s="159">
        <v>0</v>
      </c>
      <c r="AB1116" s="159">
        <v>594275.38</v>
      </c>
      <c r="AC1116" s="159">
        <v>3500000</v>
      </c>
      <c r="AD1116" s="159">
        <v>3500000</v>
      </c>
      <c r="AE1116" s="159">
        <v>17981196.73</v>
      </c>
      <c r="AF1116" s="159">
        <v>15123808.42</v>
      </c>
      <c r="AG1116" s="159">
        <v>1031906.23</v>
      </c>
      <c r="AH1116" s="159">
        <v>1001017.83</v>
      </c>
      <c r="AI1116" s="159">
        <v>0</v>
      </c>
      <c r="AJ1116" s="159">
        <v>0</v>
      </c>
    </row>
    <row r="1117" spans="1:36">
      <c r="A1117" s="153">
        <v>14</v>
      </c>
      <c r="B1117" s="154">
        <v>19</v>
      </c>
      <c r="C1117" s="154">
        <v>13</v>
      </c>
      <c r="D1117" s="155">
        <v>2</v>
      </c>
      <c r="E1117" s="155" t="s">
        <v>556</v>
      </c>
      <c r="F1117" s="156" t="s">
        <v>4187</v>
      </c>
      <c r="G1117" s="156" t="s">
        <v>556</v>
      </c>
      <c r="H1117" s="156" t="s">
        <v>4201</v>
      </c>
      <c r="I1117" s="155">
        <v>1419132</v>
      </c>
      <c r="J1117" s="157" t="s">
        <v>1766</v>
      </c>
      <c r="K1117" s="157"/>
      <c r="L1117" s="155">
        <v>2022</v>
      </c>
      <c r="M1117" s="158">
        <v>12029</v>
      </c>
      <c r="N1117" s="159">
        <v>79349693.099999994</v>
      </c>
      <c r="O1117" s="159">
        <v>76877267.560000002</v>
      </c>
      <c r="P1117" s="159">
        <v>32995312.18</v>
      </c>
      <c r="Q1117" s="159">
        <v>12711015</v>
      </c>
      <c r="R1117" s="159">
        <v>20284297.18</v>
      </c>
      <c r="S1117" s="159">
        <v>2472425.54</v>
      </c>
      <c r="T1117" s="159">
        <v>22934.1</v>
      </c>
      <c r="U1117" s="159">
        <v>73340587.459999993</v>
      </c>
      <c r="V1117" s="159">
        <v>64433881.920000002</v>
      </c>
      <c r="W1117" s="159">
        <v>22877782.870000001</v>
      </c>
      <c r="X1117" s="159">
        <v>96644.800000000003</v>
      </c>
      <c r="Y1117" s="159">
        <v>8906705.5399999991</v>
      </c>
      <c r="Z1117" s="159">
        <v>5954693.2999999998</v>
      </c>
      <c r="AA1117" s="159">
        <v>0</v>
      </c>
      <c r="AB1117" s="159">
        <v>5954693.2999999998</v>
      </c>
      <c r="AC1117" s="159">
        <v>1746470</v>
      </c>
      <c r="AD1117" s="159">
        <v>1746470</v>
      </c>
      <c r="AE1117" s="159">
        <v>8242940</v>
      </c>
      <c r="AF1117" s="159">
        <v>12443385.640000001</v>
      </c>
      <c r="AG1117" s="159">
        <v>388595.5</v>
      </c>
      <c r="AH1117" s="159">
        <v>350492.42</v>
      </c>
      <c r="AI1117" s="159">
        <v>0</v>
      </c>
      <c r="AJ1117" s="159">
        <v>0</v>
      </c>
    </row>
    <row r="1118" spans="1:36">
      <c r="A1118" s="153">
        <v>14</v>
      </c>
      <c r="B1118" s="154">
        <v>19</v>
      </c>
      <c r="C1118" s="154">
        <v>14</v>
      </c>
      <c r="D1118" s="155">
        <v>2</v>
      </c>
      <c r="E1118" s="155" t="s">
        <v>556</v>
      </c>
      <c r="F1118" s="156" t="s">
        <v>4187</v>
      </c>
      <c r="G1118" s="156" t="s">
        <v>556</v>
      </c>
      <c r="H1118" s="156" t="s">
        <v>4202</v>
      </c>
      <c r="I1118" s="155">
        <v>1419142</v>
      </c>
      <c r="J1118" s="157" t="s">
        <v>1765</v>
      </c>
      <c r="K1118" s="157"/>
      <c r="L1118" s="155">
        <v>2022</v>
      </c>
      <c r="M1118" s="158">
        <v>7120</v>
      </c>
      <c r="N1118" s="159">
        <v>42172842.899999999</v>
      </c>
      <c r="O1118" s="159">
        <v>38258990.520000003</v>
      </c>
      <c r="P1118" s="159">
        <v>26249673.619999997</v>
      </c>
      <c r="Q1118" s="159">
        <v>12697941</v>
      </c>
      <c r="R1118" s="159">
        <v>13551732.619999999</v>
      </c>
      <c r="S1118" s="159">
        <v>3913852.38</v>
      </c>
      <c r="T1118" s="159">
        <v>176092</v>
      </c>
      <c r="U1118" s="159">
        <v>37805662.25</v>
      </c>
      <c r="V1118" s="159">
        <v>33891699.710000001</v>
      </c>
      <c r="W1118" s="159">
        <v>12370373.08</v>
      </c>
      <c r="X1118" s="159">
        <v>377040.56</v>
      </c>
      <c r="Y1118" s="159">
        <v>3913962.54</v>
      </c>
      <c r="Z1118" s="159">
        <v>5857983.3200000003</v>
      </c>
      <c r="AA1118" s="159">
        <v>0</v>
      </c>
      <c r="AB1118" s="159">
        <v>5857983.3200000003</v>
      </c>
      <c r="AC1118" s="159">
        <v>5283457.33</v>
      </c>
      <c r="AD1118" s="159">
        <v>1185461.33</v>
      </c>
      <c r="AE1118" s="159">
        <v>22578037</v>
      </c>
      <c r="AF1118" s="159">
        <v>4367290.8099999996</v>
      </c>
      <c r="AG1118" s="159">
        <v>75000</v>
      </c>
      <c r="AH1118" s="159">
        <v>84559</v>
      </c>
      <c r="AI1118" s="159">
        <v>0</v>
      </c>
      <c r="AJ1118" s="159">
        <v>0</v>
      </c>
    </row>
    <row r="1119" spans="1:36">
      <c r="A1119" s="153">
        <v>14</v>
      </c>
      <c r="B1119" s="154">
        <v>19</v>
      </c>
      <c r="C1119" s="154">
        <v>15</v>
      </c>
      <c r="D1119" s="155">
        <v>3</v>
      </c>
      <c r="E1119" s="155" t="s">
        <v>556</v>
      </c>
      <c r="F1119" s="156" t="s">
        <v>4192</v>
      </c>
      <c r="G1119" s="156" t="s">
        <v>556</v>
      </c>
      <c r="H1119" s="156" t="s">
        <v>4203</v>
      </c>
      <c r="I1119" s="155">
        <v>1419153</v>
      </c>
      <c r="J1119" s="157" t="s">
        <v>1764</v>
      </c>
      <c r="K1119" s="157"/>
      <c r="L1119" s="155">
        <v>2022</v>
      </c>
      <c r="M1119" s="158">
        <v>5483</v>
      </c>
      <c r="N1119" s="159">
        <v>31472103.16</v>
      </c>
      <c r="O1119" s="159">
        <v>29206228.640000001</v>
      </c>
      <c r="P1119" s="159">
        <v>19743619.109999999</v>
      </c>
      <c r="Q1119" s="159">
        <v>9551923</v>
      </c>
      <c r="R1119" s="159">
        <v>10191696.109999999</v>
      </c>
      <c r="S1119" s="159">
        <v>2265874.52</v>
      </c>
      <c r="T1119" s="159">
        <v>19928</v>
      </c>
      <c r="U1119" s="159">
        <v>28996098.940000001</v>
      </c>
      <c r="V1119" s="159">
        <v>26839830.050000001</v>
      </c>
      <c r="W1119" s="159">
        <v>10620802.77</v>
      </c>
      <c r="X1119" s="159">
        <v>174160.33</v>
      </c>
      <c r="Y1119" s="159">
        <v>2156268.89</v>
      </c>
      <c r="Z1119" s="159">
        <v>3593383.56</v>
      </c>
      <c r="AA1119" s="159">
        <v>0</v>
      </c>
      <c r="AB1119" s="159">
        <v>3593383.56</v>
      </c>
      <c r="AC1119" s="159">
        <v>391245</v>
      </c>
      <c r="AD1119" s="159">
        <v>391245</v>
      </c>
      <c r="AE1119" s="159">
        <v>8756189</v>
      </c>
      <c r="AF1119" s="159">
        <v>2366398.59</v>
      </c>
      <c r="AG1119" s="159">
        <v>156578.5</v>
      </c>
      <c r="AH1119" s="159">
        <v>38496.89</v>
      </c>
      <c r="AI1119" s="159">
        <v>0</v>
      </c>
      <c r="AJ1119" s="159">
        <v>0</v>
      </c>
    </row>
    <row r="1120" spans="1:36">
      <c r="A1120" s="153">
        <v>14</v>
      </c>
      <c r="B1120" s="154">
        <v>20</v>
      </c>
      <c r="C1120" s="154">
        <v>1</v>
      </c>
      <c r="D1120" s="155">
        <v>1</v>
      </c>
      <c r="E1120" s="155" t="s">
        <v>556</v>
      </c>
      <c r="F1120" s="156" t="s">
        <v>4204</v>
      </c>
      <c r="G1120" s="156" t="s">
        <v>556</v>
      </c>
      <c r="H1120" s="156" t="s">
        <v>4205</v>
      </c>
      <c r="I1120" s="155">
        <v>1420011</v>
      </c>
      <c r="J1120" s="157" t="s">
        <v>1757</v>
      </c>
      <c r="K1120" s="157"/>
      <c r="L1120" s="155">
        <v>2022</v>
      </c>
      <c r="M1120" s="158">
        <v>21846</v>
      </c>
      <c r="N1120" s="159">
        <v>155165696.25999999</v>
      </c>
      <c r="O1120" s="159">
        <v>130780847.37</v>
      </c>
      <c r="P1120" s="159">
        <v>64656612.57</v>
      </c>
      <c r="Q1120" s="159">
        <v>27178608</v>
      </c>
      <c r="R1120" s="159">
        <v>37478004.57</v>
      </c>
      <c r="S1120" s="159">
        <v>24384848.890000001</v>
      </c>
      <c r="T1120" s="159">
        <v>263044.65999999997</v>
      </c>
      <c r="U1120" s="159">
        <v>150184533.94999999</v>
      </c>
      <c r="V1120" s="159">
        <v>116962398.8</v>
      </c>
      <c r="W1120" s="159">
        <v>48076992.119999997</v>
      </c>
      <c r="X1120" s="159">
        <v>485492.83</v>
      </c>
      <c r="Y1120" s="159">
        <v>33222135.149999999</v>
      </c>
      <c r="Z1120" s="159">
        <v>18905142.309999999</v>
      </c>
      <c r="AA1120" s="159">
        <v>13000000</v>
      </c>
      <c r="AB1120" s="159">
        <v>5905142.3099999987</v>
      </c>
      <c r="AC1120" s="159">
        <v>3069016.43</v>
      </c>
      <c r="AD1120" s="159">
        <v>3069016.43</v>
      </c>
      <c r="AE1120" s="159">
        <v>46063720</v>
      </c>
      <c r="AF1120" s="159">
        <v>13818448.57</v>
      </c>
      <c r="AG1120" s="159">
        <v>151091.67000000001</v>
      </c>
      <c r="AH1120" s="159">
        <v>119010.22</v>
      </c>
      <c r="AI1120" s="159">
        <v>0</v>
      </c>
      <c r="AJ1120" s="159">
        <v>0</v>
      </c>
    </row>
    <row r="1121" spans="1:36">
      <c r="A1121" s="153">
        <v>14</v>
      </c>
      <c r="B1121" s="154">
        <v>20</v>
      </c>
      <c r="C1121" s="154">
        <v>2</v>
      </c>
      <c r="D1121" s="155">
        <v>1</v>
      </c>
      <c r="E1121" s="155" t="s">
        <v>556</v>
      </c>
      <c r="F1121" s="156" t="s">
        <v>4204</v>
      </c>
      <c r="G1121" s="156" t="s">
        <v>556</v>
      </c>
      <c r="H1121" s="156" t="s">
        <v>4206</v>
      </c>
      <c r="I1121" s="155">
        <v>1420021</v>
      </c>
      <c r="J1121" s="157" t="s">
        <v>1756</v>
      </c>
      <c r="K1121" s="157"/>
      <c r="L1121" s="155">
        <v>2022</v>
      </c>
      <c r="M1121" s="158">
        <v>4347</v>
      </c>
      <c r="N1121" s="159">
        <v>27835102.23</v>
      </c>
      <c r="O1121" s="159">
        <v>25029014.510000002</v>
      </c>
      <c r="P1121" s="159">
        <v>14471120.710000001</v>
      </c>
      <c r="Q1121" s="159">
        <v>7336519</v>
      </c>
      <c r="R1121" s="159">
        <v>7134601.71</v>
      </c>
      <c r="S1121" s="159">
        <v>2806087.72</v>
      </c>
      <c r="T1121" s="159">
        <v>98759.75</v>
      </c>
      <c r="U1121" s="159">
        <v>27081738.850000001</v>
      </c>
      <c r="V1121" s="159">
        <v>23490712.370000001</v>
      </c>
      <c r="W1121" s="159">
        <v>9766402.5</v>
      </c>
      <c r="X1121" s="159">
        <v>120768.36</v>
      </c>
      <c r="Y1121" s="159">
        <v>3591026.48</v>
      </c>
      <c r="Z1121" s="159">
        <v>3435766.55</v>
      </c>
      <c r="AA1121" s="159">
        <v>1304930.45</v>
      </c>
      <c r="AB1121" s="159">
        <v>2130836.0999999996</v>
      </c>
      <c r="AC1121" s="159">
        <v>491424</v>
      </c>
      <c r="AD1121" s="159">
        <v>491424</v>
      </c>
      <c r="AE1121" s="159">
        <v>7133901.8899999997</v>
      </c>
      <c r="AF1121" s="159">
        <v>1538302.14</v>
      </c>
      <c r="AG1121" s="159">
        <v>98346.06</v>
      </c>
      <c r="AH1121" s="159">
        <v>188740.93</v>
      </c>
      <c r="AI1121" s="159">
        <v>0</v>
      </c>
      <c r="AJ1121" s="159">
        <v>0</v>
      </c>
    </row>
    <row r="1122" spans="1:36">
      <c r="A1122" s="153">
        <v>14</v>
      </c>
      <c r="B1122" s="154">
        <v>20</v>
      </c>
      <c r="C1122" s="154">
        <v>3</v>
      </c>
      <c r="D1122" s="155">
        <v>2</v>
      </c>
      <c r="E1122" s="155" t="s">
        <v>556</v>
      </c>
      <c r="F1122" s="156" t="s">
        <v>4207</v>
      </c>
      <c r="G1122" s="156" t="s">
        <v>556</v>
      </c>
      <c r="H1122" s="156" t="s">
        <v>4208</v>
      </c>
      <c r="I1122" s="155">
        <v>1420032</v>
      </c>
      <c r="J1122" s="157" t="s">
        <v>1763</v>
      </c>
      <c r="K1122" s="157"/>
      <c r="L1122" s="155">
        <v>2022</v>
      </c>
      <c r="M1122" s="158">
        <v>7870</v>
      </c>
      <c r="N1122" s="159">
        <v>51391940.82</v>
      </c>
      <c r="O1122" s="159">
        <v>43831791.189999998</v>
      </c>
      <c r="P1122" s="159">
        <v>30978810.210000001</v>
      </c>
      <c r="Q1122" s="159">
        <v>16787190</v>
      </c>
      <c r="R1122" s="159">
        <v>14191620.210000001</v>
      </c>
      <c r="S1122" s="159">
        <v>7560149.6299999999</v>
      </c>
      <c r="T1122" s="159">
        <v>457189.46</v>
      </c>
      <c r="U1122" s="159">
        <v>52706592.359999999</v>
      </c>
      <c r="V1122" s="159">
        <v>42852625.369999997</v>
      </c>
      <c r="W1122" s="159">
        <v>19006440.359999999</v>
      </c>
      <c r="X1122" s="159">
        <v>0</v>
      </c>
      <c r="Y1122" s="159">
        <v>9853966.9900000002</v>
      </c>
      <c r="Z1122" s="159">
        <v>7056091.9199999999</v>
      </c>
      <c r="AA1122" s="159">
        <v>0</v>
      </c>
      <c r="AB1122" s="159">
        <v>7056091.9199999999</v>
      </c>
      <c r="AC1122" s="159">
        <v>0</v>
      </c>
      <c r="AD1122" s="159">
        <v>0</v>
      </c>
      <c r="AE1122" s="159">
        <v>0</v>
      </c>
      <c r="AF1122" s="159">
        <v>979165.82</v>
      </c>
      <c r="AG1122" s="159">
        <v>12911.06</v>
      </c>
      <c r="AH1122" s="159">
        <v>137945.07999999999</v>
      </c>
      <c r="AI1122" s="159">
        <v>0</v>
      </c>
      <c r="AJ1122" s="159">
        <v>0</v>
      </c>
    </row>
    <row r="1123" spans="1:36">
      <c r="A1123" s="153">
        <v>14</v>
      </c>
      <c r="B1123" s="154">
        <v>20</v>
      </c>
      <c r="C1123" s="154">
        <v>4</v>
      </c>
      <c r="D1123" s="155">
        <v>3</v>
      </c>
      <c r="E1123" s="155" t="s">
        <v>556</v>
      </c>
      <c r="F1123" s="156" t="s">
        <v>4209</v>
      </c>
      <c r="G1123" s="156" t="s">
        <v>556</v>
      </c>
      <c r="H1123" s="156" t="s">
        <v>4210</v>
      </c>
      <c r="I1123" s="155">
        <v>1420043</v>
      </c>
      <c r="J1123" s="157" t="s">
        <v>1762</v>
      </c>
      <c r="K1123" s="157"/>
      <c r="L1123" s="155">
        <v>2022</v>
      </c>
      <c r="M1123" s="158">
        <v>7571</v>
      </c>
      <c r="N1123" s="159">
        <v>48739961.630000003</v>
      </c>
      <c r="O1123" s="159">
        <v>41140106.890000001</v>
      </c>
      <c r="P1123" s="159">
        <v>29341865.829999998</v>
      </c>
      <c r="Q1123" s="159">
        <v>16334919</v>
      </c>
      <c r="R1123" s="159">
        <v>13006946.83</v>
      </c>
      <c r="S1123" s="159">
        <v>7599854.7400000002</v>
      </c>
      <c r="T1123" s="159">
        <v>0</v>
      </c>
      <c r="U1123" s="159">
        <v>43723640.93</v>
      </c>
      <c r="V1123" s="159">
        <v>36339306.490000002</v>
      </c>
      <c r="W1123" s="159">
        <v>15676353.49</v>
      </c>
      <c r="X1123" s="159">
        <v>1192.54</v>
      </c>
      <c r="Y1123" s="159">
        <v>7384334.4400000004</v>
      </c>
      <c r="Z1123" s="159">
        <v>8410741.0999999996</v>
      </c>
      <c r="AA1123" s="159">
        <v>0</v>
      </c>
      <c r="AB1123" s="159">
        <v>8410741.0999999996</v>
      </c>
      <c r="AC1123" s="159">
        <v>850000</v>
      </c>
      <c r="AD1123" s="159">
        <v>850000</v>
      </c>
      <c r="AE1123" s="159">
        <v>0</v>
      </c>
      <c r="AF1123" s="159">
        <v>4800800.4000000004</v>
      </c>
      <c r="AG1123" s="159">
        <v>0</v>
      </c>
      <c r="AH1123" s="159">
        <v>0</v>
      </c>
      <c r="AI1123" s="159">
        <v>0</v>
      </c>
      <c r="AJ1123" s="159">
        <v>0</v>
      </c>
    </row>
    <row r="1124" spans="1:36">
      <c r="A1124" s="153">
        <v>14</v>
      </c>
      <c r="B1124" s="154">
        <v>20</v>
      </c>
      <c r="C1124" s="154">
        <v>5</v>
      </c>
      <c r="D1124" s="155">
        <v>2</v>
      </c>
      <c r="E1124" s="155" t="s">
        <v>556</v>
      </c>
      <c r="F1124" s="156" t="s">
        <v>4207</v>
      </c>
      <c r="G1124" s="156" t="s">
        <v>556</v>
      </c>
      <c r="H1124" s="156" t="s">
        <v>4211</v>
      </c>
      <c r="I1124" s="155">
        <v>1420052</v>
      </c>
      <c r="J1124" s="157" t="s">
        <v>1761</v>
      </c>
      <c r="K1124" s="157"/>
      <c r="L1124" s="155">
        <v>2022</v>
      </c>
      <c r="M1124" s="158">
        <v>3560</v>
      </c>
      <c r="N1124" s="159">
        <v>22414557.850000001</v>
      </c>
      <c r="O1124" s="159">
        <v>18626482.91</v>
      </c>
      <c r="P1124" s="159">
        <v>13018372.91</v>
      </c>
      <c r="Q1124" s="159">
        <v>6482132</v>
      </c>
      <c r="R1124" s="159">
        <v>6536240.9100000001</v>
      </c>
      <c r="S1124" s="159">
        <v>3788074.94</v>
      </c>
      <c r="T1124" s="159">
        <v>52297.3</v>
      </c>
      <c r="U1124" s="159">
        <v>19679123.280000001</v>
      </c>
      <c r="V1124" s="159">
        <v>17290393.899999999</v>
      </c>
      <c r="W1124" s="159">
        <v>7317522.5800000001</v>
      </c>
      <c r="X1124" s="159">
        <v>13709.43</v>
      </c>
      <c r="Y1124" s="159">
        <v>2388729.38</v>
      </c>
      <c r="Z1124" s="159">
        <v>3187348.91</v>
      </c>
      <c r="AA1124" s="159">
        <v>0</v>
      </c>
      <c r="AB1124" s="159">
        <v>3187348.91</v>
      </c>
      <c r="AC1124" s="159">
        <v>245000</v>
      </c>
      <c r="AD1124" s="159">
        <v>245000</v>
      </c>
      <c r="AE1124" s="159">
        <v>1060000</v>
      </c>
      <c r="AF1124" s="159">
        <v>1336089.01</v>
      </c>
      <c r="AG1124" s="159">
        <v>0</v>
      </c>
      <c r="AH1124" s="159">
        <v>0</v>
      </c>
      <c r="AI1124" s="159">
        <v>0</v>
      </c>
      <c r="AJ1124" s="159">
        <v>0</v>
      </c>
    </row>
    <row r="1125" spans="1:36">
      <c r="A1125" s="153">
        <v>14</v>
      </c>
      <c r="B1125" s="154">
        <v>20</v>
      </c>
      <c r="C1125" s="154">
        <v>6</v>
      </c>
      <c r="D1125" s="155">
        <v>2</v>
      </c>
      <c r="E1125" s="155" t="s">
        <v>556</v>
      </c>
      <c r="F1125" s="156" t="s">
        <v>4207</v>
      </c>
      <c r="G1125" s="156" t="s">
        <v>556</v>
      </c>
      <c r="H1125" s="156" t="s">
        <v>4212</v>
      </c>
      <c r="I1125" s="155">
        <v>1420062</v>
      </c>
      <c r="J1125" s="157" t="s">
        <v>1760</v>
      </c>
      <c r="K1125" s="157"/>
      <c r="L1125" s="155">
        <v>2022</v>
      </c>
      <c r="M1125" s="158">
        <v>2661</v>
      </c>
      <c r="N1125" s="159">
        <v>17661345.34</v>
      </c>
      <c r="O1125" s="159">
        <v>14470012.35</v>
      </c>
      <c r="P1125" s="159">
        <v>8817535.2800000012</v>
      </c>
      <c r="Q1125" s="159">
        <v>3661587</v>
      </c>
      <c r="R1125" s="159">
        <v>5155948.28</v>
      </c>
      <c r="S1125" s="159">
        <v>3191332.99</v>
      </c>
      <c r="T1125" s="159">
        <v>5650.99</v>
      </c>
      <c r="U1125" s="159">
        <v>16773748.84</v>
      </c>
      <c r="V1125" s="159">
        <v>14283025.43</v>
      </c>
      <c r="W1125" s="159">
        <v>5766558.8099999996</v>
      </c>
      <c r="X1125" s="159">
        <v>17960.98</v>
      </c>
      <c r="Y1125" s="159">
        <v>2490723.41</v>
      </c>
      <c r="Z1125" s="159">
        <v>1367994.83</v>
      </c>
      <c r="AA1125" s="159">
        <v>0</v>
      </c>
      <c r="AB1125" s="159">
        <v>1367994.83</v>
      </c>
      <c r="AC1125" s="159">
        <v>128443.56</v>
      </c>
      <c r="AD1125" s="159">
        <v>128443.56</v>
      </c>
      <c r="AE1125" s="159">
        <v>578094.18999999994</v>
      </c>
      <c r="AF1125" s="159">
        <v>186986.92</v>
      </c>
      <c r="AG1125" s="159">
        <v>0</v>
      </c>
      <c r="AH1125" s="159">
        <v>0</v>
      </c>
      <c r="AI1125" s="159">
        <v>0</v>
      </c>
      <c r="AJ1125" s="159">
        <v>0</v>
      </c>
    </row>
    <row r="1126" spans="1:36">
      <c r="A1126" s="153">
        <v>14</v>
      </c>
      <c r="B1126" s="154">
        <v>20</v>
      </c>
      <c r="C1126" s="154">
        <v>7</v>
      </c>
      <c r="D1126" s="155">
        <v>2</v>
      </c>
      <c r="E1126" s="155" t="s">
        <v>556</v>
      </c>
      <c r="F1126" s="156" t="s">
        <v>4207</v>
      </c>
      <c r="G1126" s="156" t="s">
        <v>556</v>
      </c>
      <c r="H1126" s="156" t="s">
        <v>4213</v>
      </c>
      <c r="I1126" s="155">
        <v>1420072</v>
      </c>
      <c r="J1126" s="157" t="s">
        <v>1759</v>
      </c>
      <c r="K1126" s="157"/>
      <c r="L1126" s="155">
        <v>2022</v>
      </c>
      <c r="M1126" s="158">
        <v>6276</v>
      </c>
      <c r="N1126" s="159">
        <v>40830345.689999998</v>
      </c>
      <c r="O1126" s="159">
        <v>34560056.109999999</v>
      </c>
      <c r="P1126" s="159">
        <v>24883150.810000002</v>
      </c>
      <c r="Q1126" s="159">
        <v>12535213</v>
      </c>
      <c r="R1126" s="159">
        <v>12347937.810000001</v>
      </c>
      <c r="S1126" s="159">
        <v>6270289.5800000001</v>
      </c>
      <c r="T1126" s="159">
        <v>67715.87</v>
      </c>
      <c r="U1126" s="159">
        <v>37293809.460000001</v>
      </c>
      <c r="V1126" s="159">
        <v>31555392.780000001</v>
      </c>
      <c r="W1126" s="159">
        <v>13039225.640000001</v>
      </c>
      <c r="X1126" s="159">
        <v>0</v>
      </c>
      <c r="Y1126" s="159">
        <v>5738416.6799999997</v>
      </c>
      <c r="Z1126" s="159">
        <v>4477376.6500000004</v>
      </c>
      <c r="AA1126" s="159">
        <v>0</v>
      </c>
      <c r="AB1126" s="159">
        <v>4477376.6500000004</v>
      </c>
      <c r="AC1126" s="159">
        <v>0</v>
      </c>
      <c r="AD1126" s="159">
        <v>0</v>
      </c>
      <c r="AE1126" s="159">
        <v>0</v>
      </c>
      <c r="AF1126" s="159">
        <v>3004663.33</v>
      </c>
      <c r="AG1126" s="159">
        <v>0</v>
      </c>
      <c r="AH1126" s="159">
        <v>0</v>
      </c>
      <c r="AI1126" s="159">
        <v>0</v>
      </c>
      <c r="AJ1126" s="159">
        <v>0</v>
      </c>
    </row>
    <row r="1127" spans="1:36">
      <c r="A1127" s="153">
        <v>14</v>
      </c>
      <c r="B1127" s="154">
        <v>20</v>
      </c>
      <c r="C1127" s="154">
        <v>8</v>
      </c>
      <c r="D1127" s="155">
        <v>3</v>
      </c>
      <c r="E1127" s="155" t="s">
        <v>556</v>
      </c>
      <c r="F1127" s="156" t="s">
        <v>4209</v>
      </c>
      <c r="G1127" s="156" t="s">
        <v>556</v>
      </c>
      <c r="H1127" s="156" t="s">
        <v>4214</v>
      </c>
      <c r="I1127" s="155">
        <v>1420083</v>
      </c>
      <c r="J1127" s="157" t="s">
        <v>1758</v>
      </c>
      <c r="K1127" s="157"/>
      <c r="L1127" s="155">
        <v>2022</v>
      </c>
      <c r="M1127" s="158">
        <v>4645</v>
      </c>
      <c r="N1127" s="159">
        <v>32060272.289999999</v>
      </c>
      <c r="O1127" s="159">
        <v>28239682.07</v>
      </c>
      <c r="P1127" s="159">
        <v>16320841.550000001</v>
      </c>
      <c r="Q1127" s="159">
        <v>7381888</v>
      </c>
      <c r="R1127" s="159">
        <v>8938953.5500000007</v>
      </c>
      <c r="S1127" s="159">
        <v>3820590.22</v>
      </c>
      <c r="T1127" s="159">
        <v>37457.160000000003</v>
      </c>
      <c r="U1127" s="159">
        <v>26838004.27</v>
      </c>
      <c r="V1127" s="159">
        <v>24437451.239999998</v>
      </c>
      <c r="W1127" s="159">
        <v>10061210.82</v>
      </c>
      <c r="X1127" s="159">
        <v>136803.5</v>
      </c>
      <c r="Y1127" s="159">
        <v>2400553.0299999998</v>
      </c>
      <c r="Z1127" s="159">
        <v>4327227.4400000004</v>
      </c>
      <c r="AA1127" s="159">
        <v>0</v>
      </c>
      <c r="AB1127" s="159">
        <v>4327227.4400000004</v>
      </c>
      <c r="AC1127" s="159">
        <v>895040</v>
      </c>
      <c r="AD1127" s="159">
        <v>895040</v>
      </c>
      <c r="AE1127" s="159">
        <v>8380821.3499999996</v>
      </c>
      <c r="AF1127" s="159">
        <v>3802230.83</v>
      </c>
      <c r="AG1127" s="159">
        <v>67483.100000000006</v>
      </c>
      <c r="AH1127" s="159">
        <v>137045.14000000001</v>
      </c>
      <c r="AI1127" s="159">
        <v>24449.64</v>
      </c>
      <c r="AJ1127" s="159">
        <v>0</v>
      </c>
    </row>
    <row r="1128" spans="1:36">
      <c r="A1128" s="153">
        <v>14</v>
      </c>
      <c r="B1128" s="154">
        <v>20</v>
      </c>
      <c r="C1128" s="154">
        <v>9</v>
      </c>
      <c r="D1128" s="155">
        <v>2</v>
      </c>
      <c r="E1128" s="155" t="s">
        <v>556</v>
      </c>
      <c r="F1128" s="156" t="s">
        <v>4207</v>
      </c>
      <c r="G1128" s="156" t="s">
        <v>556</v>
      </c>
      <c r="H1128" s="156" t="s">
        <v>4215</v>
      </c>
      <c r="I1128" s="155">
        <v>1420092</v>
      </c>
      <c r="J1128" s="157" t="s">
        <v>1757</v>
      </c>
      <c r="K1128" s="157"/>
      <c r="L1128" s="155">
        <v>2022</v>
      </c>
      <c r="M1128" s="158">
        <v>8052</v>
      </c>
      <c r="N1128" s="159">
        <v>53731840.030000001</v>
      </c>
      <c r="O1128" s="159">
        <v>47025296.450000003</v>
      </c>
      <c r="P1128" s="159">
        <v>25779366.93</v>
      </c>
      <c r="Q1128" s="159">
        <v>11051447</v>
      </c>
      <c r="R1128" s="159">
        <v>14727919.93</v>
      </c>
      <c r="S1128" s="159">
        <v>6706543.5800000001</v>
      </c>
      <c r="T1128" s="159">
        <v>727020</v>
      </c>
      <c r="U1128" s="159">
        <v>46053548.840000004</v>
      </c>
      <c r="V1128" s="159">
        <v>38356306.439999998</v>
      </c>
      <c r="W1128" s="159">
        <v>10949808.76</v>
      </c>
      <c r="X1128" s="159">
        <v>100905.99</v>
      </c>
      <c r="Y1128" s="159">
        <v>7697242.4000000004</v>
      </c>
      <c r="Z1128" s="159">
        <v>6907391.0999999996</v>
      </c>
      <c r="AA1128" s="159">
        <v>0</v>
      </c>
      <c r="AB1128" s="159">
        <v>6907391.0999999996</v>
      </c>
      <c r="AC1128" s="159">
        <v>800000</v>
      </c>
      <c r="AD1128" s="159">
        <v>800000</v>
      </c>
      <c r="AE1128" s="159">
        <v>5900000</v>
      </c>
      <c r="AF1128" s="159">
        <v>8668990.0099999998</v>
      </c>
      <c r="AG1128" s="159">
        <v>0</v>
      </c>
      <c r="AH1128" s="159">
        <v>0</v>
      </c>
      <c r="AI1128" s="159">
        <v>0</v>
      </c>
      <c r="AJ1128" s="159">
        <v>0</v>
      </c>
    </row>
    <row r="1129" spans="1:36">
      <c r="A1129" s="153">
        <v>14</v>
      </c>
      <c r="B1129" s="154">
        <v>20</v>
      </c>
      <c r="C1129" s="154">
        <v>10</v>
      </c>
      <c r="D1129" s="155">
        <v>2</v>
      </c>
      <c r="E1129" s="155" t="s">
        <v>556</v>
      </c>
      <c r="F1129" s="156" t="s">
        <v>4207</v>
      </c>
      <c r="G1129" s="156" t="s">
        <v>556</v>
      </c>
      <c r="H1129" s="156" t="s">
        <v>4216</v>
      </c>
      <c r="I1129" s="155">
        <v>1420102</v>
      </c>
      <c r="J1129" s="157" t="s">
        <v>1756</v>
      </c>
      <c r="K1129" s="157"/>
      <c r="L1129" s="155">
        <v>2022</v>
      </c>
      <c r="M1129" s="158">
        <v>8164</v>
      </c>
      <c r="N1129" s="159">
        <v>48623734.009999998</v>
      </c>
      <c r="O1129" s="159">
        <v>42856019.93</v>
      </c>
      <c r="P1129" s="159">
        <v>27775693.119999997</v>
      </c>
      <c r="Q1129" s="159">
        <v>12283235</v>
      </c>
      <c r="R1129" s="159">
        <v>15492458.119999999</v>
      </c>
      <c r="S1129" s="159">
        <v>5767714.0800000001</v>
      </c>
      <c r="T1129" s="159">
        <v>38190</v>
      </c>
      <c r="U1129" s="159">
        <v>46341921.719999999</v>
      </c>
      <c r="V1129" s="159">
        <v>36497024.810000002</v>
      </c>
      <c r="W1129" s="159">
        <v>14124678.800000001</v>
      </c>
      <c r="X1129" s="159">
        <v>0</v>
      </c>
      <c r="Y1129" s="159">
        <v>9844896.9100000001</v>
      </c>
      <c r="Z1129" s="159">
        <v>8099069.0499999998</v>
      </c>
      <c r="AA1129" s="159">
        <v>0</v>
      </c>
      <c r="AB1129" s="159">
        <v>8099069.0499999998</v>
      </c>
      <c r="AC1129" s="159">
        <v>0</v>
      </c>
      <c r="AD1129" s="159">
        <v>0</v>
      </c>
      <c r="AE1129" s="159">
        <v>0</v>
      </c>
      <c r="AF1129" s="159">
        <v>6358995.1200000001</v>
      </c>
      <c r="AG1129" s="159">
        <v>0</v>
      </c>
      <c r="AH1129" s="159">
        <v>0</v>
      </c>
      <c r="AI1129" s="159">
        <v>0</v>
      </c>
      <c r="AJ1129" s="159">
        <v>0</v>
      </c>
    </row>
    <row r="1130" spans="1:36">
      <c r="A1130" s="153">
        <v>14</v>
      </c>
      <c r="B1130" s="154">
        <v>20</v>
      </c>
      <c r="C1130" s="154">
        <v>11</v>
      </c>
      <c r="D1130" s="155">
        <v>3</v>
      </c>
      <c r="E1130" s="155" t="s">
        <v>556</v>
      </c>
      <c r="F1130" s="156" t="s">
        <v>4209</v>
      </c>
      <c r="G1130" s="156" t="s">
        <v>556</v>
      </c>
      <c r="H1130" s="156" t="s">
        <v>4217</v>
      </c>
      <c r="I1130" s="155">
        <v>1420113</v>
      </c>
      <c r="J1130" s="157" t="s">
        <v>1755</v>
      </c>
      <c r="K1130" s="157"/>
      <c r="L1130" s="155">
        <v>2022</v>
      </c>
      <c r="M1130" s="158">
        <v>5765</v>
      </c>
      <c r="N1130" s="159">
        <v>34185255.350000001</v>
      </c>
      <c r="O1130" s="159">
        <v>31427811.600000001</v>
      </c>
      <c r="P1130" s="159">
        <v>21542042.390000001</v>
      </c>
      <c r="Q1130" s="159">
        <v>10806107</v>
      </c>
      <c r="R1130" s="159">
        <v>10735935.390000001</v>
      </c>
      <c r="S1130" s="159">
        <v>2757443.75</v>
      </c>
      <c r="T1130" s="159">
        <v>6775</v>
      </c>
      <c r="U1130" s="159">
        <v>29862906.460000001</v>
      </c>
      <c r="V1130" s="159">
        <v>29075196.379999999</v>
      </c>
      <c r="W1130" s="159">
        <v>12016602.220000001</v>
      </c>
      <c r="X1130" s="159">
        <v>75212</v>
      </c>
      <c r="Y1130" s="159">
        <v>787710.08</v>
      </c>
      <c r="Z1130" s="159">
        <v>537196.61</v>
      </c>
      <c r="AA1130" s="159">
        <v>0</v>
      </c>
      <c r="AB1130" s="159">
        <v>537196.61</v>
      </c>
      <c r="AC1130" s="159">
        <v>3350241</v>
      </c>
      <c r="AD1130" s="159">
        <v>443048</v>
      </c>
      <c r="AE1130" s="159">
        <v>4183405</v>
      </c>
      <c r="AF1130" s="159">
        <v>2352615.2200000002</v>
      </c>
      <c r="AG1130" s="159">
        <v>0</v>
      </c>
      <c r="AH1130" s="159">
        <v>0</v>
      </c>
      <c r="AI1130" s="159">
        <v>0</v>
      </c>
      <c r="AJ1130" s="159">
        <v>0</v>
      </c>
    </row>
    <row r="1131" spans="1:36">
      <c r="A1131" s="153">
        <v>14</v>
      </c>
      <c r="B1131" s="154">
        <v>20</v>
      </c>
      <c r="C1131" s="154">
        <v>12</v>
      </c>
      <c r="D1131" s="155">
        <v>2</v>
      </c>
      <c r="E1131" s="155" t="s">
        <v>556</v>
      </c>
      <c r="F1131" s="156" t="s">
        <v>4207</v>
      </c>
      <c r="G1131" s="156" t="s">
        <v>556</v>
      </c>
      <c r="H1131" s="156" t="s">
        <v>4218</v>
      </c>
      <c r="I1131" s="155">
        <v>1420122</v>
      </c>
      <c r="J1131" s="157" t="s">
        <v>1754</v>
      </c>
      <c r="K1131" s="157"/>
      <c r="L1131" s="155">
        <v>2022</v>
      </c>
      <c r="M1131" s="158">
        <v>5617</v>
      </c>
      <c r="N1131" s="159">
        <v>40459386.479999997</v>
      </c>
      <c r="O1131" s="159">
        <v>31995869.550000001</v>
      </c>
      <c r="P1131" s="159">
        <v>18445090.800000001</v>
      </c>
      <c r="Q1131" s="159">
        <v>7739092</v>
      </c>
      <c r="R1131" s="159">
        <v>10705998.800000001</v>
      </c>
      <c r="S1131" s="159">
        <v>8463516.9299999997</v>
      </c>
      <c r="T1131" s="159">
        <v>151</v>
      </c>
      <c r="U1131" s="159">
        <v>39445512.450000003</v>
      </c>
      <c r="V1131" s="159">
        <v>30183447.690000001</v>
      </c>
      <c r="W1131" s="159">
        <v>12766342.43</v>
      </c>
      <c r="X1131" s="159">
        <v>60297.43</v>
      </c>
      <c r="Y1131" s="159">
        <v>9262064.7599999998</v>
      </c>
      <c r="Z1131" s="159">
        <v>5749666.5199999996</v>
      </c>
      <c r="AA1131" s="159">
        <v>1885072.3</v>
      </c>
      <c r="AB1131" s="159">
        <v>3864594.2199999997</v>
      </c>
      <c r="AC1131" s="159">
        <v>434660</v>
      </c>
      <c r="AD1131" s="159">
        <v>262000</v>
      </c>
      <c r="AE1131" s="159">
        <v>6250677.3300000001</v>
      </c>
      <c r="AF1131" s="159">
        <v>1812421.86</v>
      </c>
      <c r="AG1131" s="159">
        <v>538081.52</v>
      </c>
      <c r="AH1131" s="159">
        <v>787699.9</v>
      </c>
      <c r="AI1131" s="159">
        <v>62113.14</v>
      </c>
      <c r="AJ1131" s="159">
        <v>0</v>
      </c>
    </row>
    <row r="1132" spans="1:36">
      <c r="A1132" s="153">
        <v>14</v>
      </c>
      <c r="B1132" s="154">
        <v>21</v>
      </c>
      <c r="C1132" s="154">
        <v>1</v>
      </c>
      <c r="D1132" s="155">
        <v>1</v>
      </c>
      <c r="E1132" s="155" t="s">
        <v>556</v>
      </c>
      <c r="F1132" s="156" t="s">
        <v>4219</v>
      </c>
      <c r="G1132" s="156" t="s">
        <v>556</v>
      </c>
      <c r="H1132" s="156" t="s">
        <v>4220</v>
      </c>
      <c r="I1132" s="155">
        <v>1421011</v>
      </c>
      <c r="J1132" s="157" t="s">
        <v>1753</v>
      </c>
      <c r="K1132" s="157"/>
      <c r="L1132" s="155">
        <v>2022</v>
      </c>
      <c r="M1132" s="158">
        <v>22382</v>
      </c>
      <c r="N1132" s="159">
        <v>151772960.21000001</v>
      </c>
      <c r="O1132" s="159">
        <v>138297679.53</v>
      </c>
      <c r="P1132" s="159">
        <v>67611178.620000005</v>
      </c>
      <c r="Q1132" s="159">
        <v>30079123</v>
      </c>
      <c r="R1132" s="159">
        <v>37532055.619999997</v>
      </c>
      <c r="S1132" s="159">
        <v>13475280.68</v>
      </c>
      <c r="T1132" s="159">
        <v>2584479.7999999998</v>
      </c>
      <c r="U1132" s="159">
        <v>146030774.53999999</v>
      </c>
      <c r="V1132" s="159">
        <v>125555544.83</v>
      </c>
      <c r="W1132" s="159">
        <v>50303649.280000001</v>
      </c>
      <c r="X1132" s="159">
        <v>570790.29</v>
      </c>
      <c r="Y1132" s="159">
        <v>20475229.710000001</v>
      </c>
      <c r="Z1132" s="159">
        <v>11085013</v>
      </c>
      <c r="AA1132" s="159">
        <v>4700000</v>
      </c>
      <c r="AB1132" s="159">
        <v>6385013</v>
      </c>
      <c r="AC1132" s="159">
        <v>6587823.7000000002</v>
      </c>
      <c r="AD1132" s="159">
        <v>4587882.7</v>
      </c>
      <c r="AE1132" s="159">
        <v>41460489.43</v>
      </c>
      <c r="AF1132" s="159">
        <v>12742134.699999999</v>
      </c>
      <c r="AG1132" s="159">
        <v>629211.41</v>
      </c>
      <c r="AH1132" s="159">
        <v>585151.29</v>
      </c>
      <c r="AI1132" s="159">
        <v>0</v>
      </c>
      <c r="AJ1132" s="159">
        <v>0</v>
      </c>
    </row>
    <row r="1133" spans="1:36">
      <c r="A1133" s="153">
        <v>14</v>
      </c>
      <c r="B1133" s="154">
        <v>21</v>
      </c>
      <c r="C1133" s="154">
        <v>2</v>
      </c>
      <c r="D1133" s="155">
        <v>1</v>
      </c>
      <c r="E1133" s="155" t="s">
        <v>556</v>
      </c>
      <c r="F1133" s="156" t="s">
        <v>4219</v>
      </c>
      <c r="G1133" s="156" t="s">
        <v>556</v>
      </c>
      <c r="H1133" s="156" t="s">
        <v>4221</v>
      </c>
      <c r="I1133" s="155">
        <v>1421021</v>
      </c>
      <c r="J1133" s="157" t="s">
        <v>1752</v>
      </c>
      <c r="K1133" s="157"/>
      <c r="L1133" s="155">
        <v>2022</v>
      </c>
      <c r="M1133" s="158">
        <v>62742</v>
      </c>
      <c r="N1133" s="159">
        <v>425299702.79000002</v>
      </c>
      <c r="O1133" s="159">
        <v>409631257.35000002</v>
      </c>
      <c r="P1133" s="159">
        <v>177600917.72</v>
      </c>
      <c r="Q1133" s="159">
        <v>70918540</v>
      </c>
      <c r="R1133" s="159">
        <v>106682377.72</v>
      </c>
      <c r="S1133" s="159">
        <v>15668445.439999999</v>
      </c>
      <c r="T1133" s="159">
        <v>1366883.91</v>
      </c>
      <c r="U1133" s="159">
        <v>430849608.43000001</v>
      </c>
      <c r="V1133" s="159">
        <v>355495637.67000002</v>
      </c>
      <c r="W1133" s="159">
        <v>126581677.7</v>
      </c>
      <c r="X1133" s="159">
        <v>1405718.66</v>
      </c>
      <c r="Y1133" s="159">
        <v>75353970.760000005</v>
      </c>
      <c r="Z1133" s="159">
        <v>71341252.920000002</v>
      </c>
      <c r="AA1133" s="159">
        <v>40000000</v>
      </c>
      <c r="AB1133" s="159">
        <v>31341252.920000002</v>
      </c>
      <c r="AC1133" s="159">
        <v>23810053.120000001</v>
      </c>
      <c r="AD1133" s="159">
        <v>23810053.120000001</v>
      </c>
      <c r="AE1133" s="159">
        <v>149200624.62</v>
      </c>
      <c r="AF1133" s="159">
        <v>54135619.68</v>
      </c>
      <c r="AG1133" s="159">
        <v>319039.57</v>
      </c>
      <c r="AH1133" s="159">
        <v>539715.46</v>
      </c>
      <c r="AI1133" s="159">
        <v>0</v>
      </c>
      <c r="AJ1133" s="159">
        <v>24175</v>
      </c>
    </row>
    <row r="1134" spans="1:36">
      <c r="A1134" s="153">
        <v>14</v>
      </c>
      <c r="B1134" s="154">
        <v>21</v>
      </c>
      <c r="C1134" s="154">
        <v>3</v>
      </c>
      <c r="D1134" s="155">
        <v>3</v>
      </c>
      <c r="E1134" s="155" t="s">
        <v>556</v>
      </c>
      <c r="F1134" s="156" t="s">
        <v>4222</v>
      </c>
      <c r="G1134" s="156" t="s">
        <v>556</v>
      </c>
      <c r="H1134" s="156" t="s">
        <v>4223</v>
      </c>
      <c r="I1134" s="155">
        <v>1421033</v>
      </c>
      <c r="J1134" s="157" t="s">
        <v>1751</v>
      </c>
      <c r="K1134" s="157"/>
      <c r="L1134" s="155">
        <v>2022</v>
      </c>
      <c r="M1134" s="158">
        <v>26829</v>
      </c>
      <c r="N1134" s="159">
        <v>216285348.24000001</v>
      </c>
      <c r="O1134" s="159">
        <v>206382242.46000001</v>
      </c>
      <c r="P1134" s="159">
        <v>75909457.930000007</v>
      </c>
      <c r="Q1134" s="159">
        <v>28030139</v>
      </c>
      <c r="R1134" s="159">
        <v>47879318.93</v>
      </c>
      <c r="S1134" s="159">
        <v>9903105.7799999993</v>
      </c>
      <c r="T1134" s="159">
        <v>1142772.29</v>
      </c>
      <c r="U1134" s="159">
        <v>198205411.16</v>
      </c>
      <c r="V1134" s="159">
        <v>159376632.46000001</v>
      </c>
      <c r="W1134" s="159">
        <v>54945294.119999997</v>
      </c>
      <c r="X1134" s="159">
        <v>418359.99</v>
      </c>
      <c r="Y1134" s="159">
        <v>38828778.700000003</v>
      </c>
      <c r="Z1134" s="159">
        <v>35075340.539999999</v>
      </c>
      <c r="AA1134" s="159">
        <v>8000000</v>
      </c>
      <c r="AB1134" s="159">
        <v>27075340.539999999</v>
      </c>
      <c r="AC1134" s="159">
        <v>8599065.4000000004</v>
      </c>
      <c r="AD1134" s="159">
        <v>8599065.4000000004</v>
      </c>
      <c r="AE1134" s="159">
        <v>38793520.490000002</v>
      </c>
      <c r="AF1134" s="159">
        <v>47005610</v>
      </c>
      <c r="AG1134" s="159">
        <v>185232.5</v>
      </c>
      <c r="AH1134" s="159">
        <v>130585.56</v>
      </c>
      <c r="AI1134" s="159">
        <v>0</v>
      </c>
      <c r="AJ1134" s="159">
        <v>0</v>
      </c>
    </row>
    <row r="1135" spans="1:36">
      <c r="A1135" s="153">
        <v>14</v>
      </c>
      <c r="B1135" s="154">
        <v>21</v>
      </c>
      <c r="C1135" s="154">
        <v>4</v>
      </c>
      <c r="D1135" s="155">
        <v>2</v>
      </c>
      <c r="E1135" s="155" t="s">
        <v>556</v>
      </c>
      <c r="F1135" s="156" t="s">
        <v>4224</v>
      </c>
      <c r="G1135" s="156" t="s">
        <v>556</v>
      </c>
      <c r="H1135" s="156" t="s">
        <v>4225</v>
      </c>
      <c r="I1135" s="155">
        <v>1421042</v>
      </c>
      <c r="J1135" s="157" t="s">
        <v>1750</v>
      </c>
      <c r="K1135" s="157"/>
      <c r="L1135" s="155">
        <v>2022</v>
      </c>
      <c r="M1135" s="158">
        <v>18507</v>
      </c>
      <c r="N1135" s="159">
        <v>205591331.11000001</v>
      </c>
      <c r="O1135" s="159">
        <v>198393546.81999999</v>
      </c>
      <c r="P1135" s="159">
        <v>62130043.450000003</v>
      </c>
      <c r="Q1135" s="159">
        <v>31228245</v>
      </c>
      <c r="R1135" s="159">
        <v>30901798.449999999</v>
      </c>
      <c r="S1135" s="159">
        <v>7197784.29</v>
      </c>
      <c r="T1135" s="159">
        <v>423678.11</v>
      </c>
      <c r="U1135" s="159">
        <v>190383790.50999999</v>
      </c>
      <c r="V1135" s="159">
        <v>139729098.56</v>
      </c>
      <c r="W1135" s="159">
        <v>44401362.359999999</v>
      </c>
      <c r="X1135" s="159">
        <v>0</v>
      </c>
      <c r="Y1135" s="159">
        <v>50654691.950000003</v>
      </c>
      <c r="Z1135" s="159">
        <v>29151761.350000001</v>
      </c>
      <c r="AA1135" s="159">
        <v>0</v>
      </c>
      <c r="AB1135" s="159">
        <v>29151761.350000001</v>
      </c>
      <c r="AC1135" s="159">
        <v>0</v>
      </c>
      <c r="AD1135" s="159">
        <v>0</v>
      </c>
      <c r="AE1135" s="159">
        <v>0</v>
      </c>
      <c r="AF1135" s="159">
        <v>58664448.259999998</v>
      </c>
      <c r="AG1135" s="159">
        <v>477463.96</v>
      </c>
      <c r="AH1135" s="159">
        <v>717338.87</v>
      </c>
      <c r="AI1135" s="159">
        <v>0</v>
      </c>
      <c r="AJ1135" s="159">
        <v>0</v>
      </c>
    </row>
    <row r="1136" spans="1:36">
      <c r="A1136" s="153">
        <v>14</v>
      </c>
      <c r="B1136" s="154">
        <v>21</v>
      </c>
      <c r="C1136" s="154">
        <v>5</v>
      </c>
      <c r="D1136" s="155">
        <v>2</v>
      </c>
      <c r="E1136" s="155" t="s">
        <v>556</v>
      </c>
      <c r="F1136" s="156" t="s">
        <v>4224</v>
      </c>
      <c r="G1136" s="156" t="s">
        <v>556</v>
      </c>
      <c r="H1136" s="156" t="s">
        <v>4226</v>
      </c>
      <c r="I1136" s="155">
        <v>1421052</v>
      </c>
      <c r="J1136" s="157" t="s">
        <v>1749</v>
      </c>
      <c r="K1136" s="157"/>
      <c r="L1136" s="155">
        <v>2022</v>
      </c>
      <c r="M1136" s="158">
        <v>14619</v>
      </c>
      <c r="N1136" s="159">
        <v>156107487.72999999</v>
      </c>
      <c r="O1136" s="159">
        <v>155286688.22</v>
      </c>
      <c r="P1136" s="159">
        <v>54460151.329999998</v>
      </c>
      <c r="Q1136" s="159">
        <v>25522932</v>
      </c>
      <c r="R1136" s="159">
        <v>28937219.329999998</v>
      </c>
      <c r="S1136" s="159">
        <v>820799.51</v>
      </c>
      <c r="T1136" s="159">
        <v>221750.88</v>
      </c>
      <c r="U1136" s="159">
        <v>148410843.13</v>
      </c>
      <c r="V1136" s="159">
        <v>129800129.53</v>
      </c>
      <c r="W1136" s="159">
        <v>45002084.68</v>
      </c>
      <c r="X1136" s="159">
        <v>650747.61</v>
      </c>
      <c r="Y1136" s="159">
        <v>18610713.600000001</v>
      </c>
      <c r="Z1136" s="159">
        <v>12493642.23</v>
      </c>
      <c r="AA1136" s="159">
        <v>6800000</v>
      </c>
      <c r="AB1136" s="159">
        <v>5693642.2300000004</v>
      </c>
      <c r="AC1136" s="159">
        <v>9912429.2100000009</v>
      </c>
      <c r="AD1136" s="159">
        <v>7412388</v>
      </c>
      <c r="AE1136" s="159">
        <v>49540829.5</v>
      </c>
      <c r="AF1136" s="159">
        <v>25486558.690000001</v>
      </c>
      <c r="AG1136" s="159">
        <v>47480</v>
      </c>
      <c r="AH1136" s="159">
        <v>202589.38</v>
      </c>
      <c r="AI1136" s="159">
        <v>0</v>
      </c>
      <c r="AJ1136" s="159">
        <v>553.5</v>
      </c>
    </row>
    <row r="1137" spans="1:36">
      <c r="A1137" s="153">
        <v>14</v>
      </c>
      <c r="B1137" s="154">
        <v>21</v>
      </c>
      <c r="C1137" s="154">
        <v>6</v>
      </c>
      <c r="D1137" s="155">
        <v>2</v>
      </c>
      <c r="E1137" s="155" t="s">
        <v>556</v>
      </c>
      <c r="F1137" s="156" t="s">
        <v>4224</v>
      </c>
      <c r="G1137" s="156" t="s">
        <v>556</v>
      </c>
      <c r="H1137" s="156" t="s">
        <v>4227</v>
      </c>
      <c r="I1137" s="155">
        <v>1421062</v>
      </c>
      <c r="J1137" s="157" t="s">
        <v>1748</v>
      </c>
      <c r="K1137" s="157"/>
      <c r="L1137" s="155">
        <v>2022</v>
      </c>
      <c r="M1137" s="158">
        <v>22033</v>
      </c>
      <c r="N1137" s="159">
        <v>182796084.63</v>
      </c>
      <c r="O1137" s="159">
        <v>179996777.97999999</v>
      </c>
      <c r="P1137" s="159">
        <v>67098668.640000001</v>
      </c>
      <c r="Q1137" s="159">
        <v>28308373</v>
      </c>
      <c r="R1137" s="159">
        <v>38790295.640000001</v>
      </c>
      <c r="S1137" s="159">
        <v>2799306.65</v>
      </c>
      <c r="T1137" s="159">
        <v>567314.4</v>
      </c>
      <c r="U1137" s="159">
        <v>159628426.63999999</v>
      </c>
      <c r="V1137" s="159">
        <v>139617396.66</v>
      </c>
      <c r="W1137" s="159">
        <v>53585239.979999997</v>
      </c>
      <c r="X1137" s="159">
        <v>544254.49</v>
      </c>
      <c r="Y1137" s="159">
        <v>20011029.98</v>
      </c>
      <c r="Z1137" s="159">
        <v>24269594.719999999</v>
      </c>
      <c r="AA1137" s="159">
        <v>0</v>
      </c>
      <c r="AB1137" s="159">
        <v>24269594.719999999</v>
      </c>
      <c r="AC1137" s="159">
        <v>9209102</v>
      </c>
      <c r="AD1137" s="159">
        <v>4000000</v>
      </c>
      <c r="AE1137" s="159">
        <v>41540000</v>
      </c>
      <c r="AF1137" s="159">
        <v>40379381.32</v>
      </c>
      <c r="AG1137" s="159">
        <v>631020.29</v>
      </c>
      <c r="AH1137" s="159">
        <v>433958.77</v>
      </c>
      <c r="AI1137" s="159">
        <v>0</v>
      </c>
      <c r="AJ1137" s="159">
        <v>0</v>
      </c>
    </row>
    <row r="1138" spans="1:36">
      <c r="A1138" s="153">
        <v>14</v>
      </c>
      <c r="B1138" s="154">
        <v>22</v>
      </c>
      <c r="C1138" s="154">
        <v>1</v>
      </c>
      <c r="D1138" s="155">
        <v>1</v>
      </c>
      <c r="E1138" s="155" t="s">
        <v>556</v>
      </c>
      <c r="F1138" s="156" t="s">
        <v>4228</v>
      </c>
      <c r="G1138" s="156" t="s">
        <v>556</v>
      </c>
      <c r="H1138" s="156" t="s">
        <v>4229</v>
      </c>
      <c r="I1138" s="155">
        <v>1422011</v>
      </c>
      <c r="J1138" s="157" t="s">
        <v>1743</v>
      </c>
      <c r="K1138" s="157"/>
      <c r="L1138" s="155">
        <v>2022</v>
      </c>
      <c r="M1138" s="158">
        <v>16979</v>
      </c>
      <c r="N1138" s="159">
        <v>99888513.420000002</v>
      </c>
      <c r="O1138" s="159">
        <v>95941753.549999997</v>
      </c>
      <c r="P1138" s="159">
        <v>51158194.909999996</v>
      </c>
      <c r="Q1138" s="159">
        <v>18679363</v>
      </c>
      <c r="R1138" s="159">
        <v>32478831.91</v>
      </c>
      <c r="S1138" s="159">
        <v>3946759.87</v>
      </c>
      <c r="T1138" s="159">
        <v>17821.419999999998</v>
      </c>
      <c r="U1138" s="159">
        <v>92586050.120000005</v>
      </c>
      <c r="V1138" s="159">
        <v>88580437.129999995</v>
      </c>
      <c r="W1138" s="159">
        <v>30097533.829999998</v>
      </c>
      <c r="X1138" s="159">
        <v>335065</v>
      </c>
      <c r="Y1138" s="159">
        <v>4005612.99</v>
      </c>
      <c r="Z1138" s="159">
        <v>11014303.77</v>
      </c>
      <c r="AA1138" s="159">
        <v>4500000</v>
      </c>
      <c r="AB1138" s="159">
        <v>6514303.7699999996</v>
      </c>
      <c r="AC1138" s="159">
        <v>3534996</v>
      </c>
      <c r="AD1138" s="159">
        <v>3500000</v>
      </c>
      <c r="AE1138" s="159">
        <v>26200000</v>
      </c>
      <c r="AF1138" s="159">
        <v>7361316.4199999999</v>
      </c>
      <c r="AG1138" s="159">
        <v>139703.99</v>
      </c>
      <c r="AH1138" s="159">
        <v>683694.42</v>
      </c>
      <c r="AI1138" s="159">
        <v>0</v>
      </c>
      <c r="AJ1138" s="159">
        <v>0</v>
      </c>
    </row>
    <row r="1139" spans="1:36">
      <c r="A1139" s="153">
        <v>14</v>
      </c>
      <c r="B1139" s="154">
        <v>22</v>
      </c>
      <c r="C1139" s="154">
        <v>2</v>
      </c>
      <c r="D1139" s="155">
        <v>3</v>
      </c>
      <c r="E1139" s="155" t="s">
        <v>556</v>
      </c>
      <c r="F1139" s="156" t="s">
        <v>4230</v>
      </c>
      <c r="G1139" s="156" t="s">
        <v>556</v>
      </c>
      <c r="H1139" s="156" t="s">
        <v>4231</v>
      </c>
      <c r="I1139" s="155">
        <v>1422023</v>
      </c>
      <c r="J1139" s="157" t="s">
        <v>1747</v>
      </c>
      <c r="K1139" s="157"/>
      <c r="L1139" s="155">
        <v>2022</v>
      </c>
      <c r="M1139" s="158">
        <v>10003</v>
      </c>
      <c r="N1139" s="159">
        <v>65394416.020000003</v>
      </c>
      <c r="O1139" s="159">
        <v>59507322.960000001</v>
      </c>
      <c r="P1139" s="159">
        <v>43236471.57</v>
      </c>
      <c r="Q1139" s="159">
        <v>21062657</v>
      </c>
      <c r="R1139" s="159">
        <v>22173814.57</v>
      </c>
      <c r="S1139" s="159">
        <v>5887093.0599999996</v>
      </c>
      <c r="T1139" s="159">
        <v>6240</v>
      </c>
      <c r="U1139" s="159">
        <v>62902064.469999999</v>
      </c>
      <c r="V1139" s="159">
        <v>55098698.920000002</v>
      </c>
      <c r="W1139" s="159">
        <v>22380937.350000001</v>
      </c>
      <c r="X1139" s="159">
        <v>462833.72</v>
      </c>
      <c r="Y1139" s="159">
        <v>7803365.5499999998</v>
      </c>
      <c r="Z1139" s="159">
        <v>4428185.3499999996</v>
      </c>
      <c r="AA1139" s="159">
        <v>2082131.96</v>
      </c>
      <c r="AB1139" s="159">
        <v>2346053.3899999997</v>
      </c>
      <c r="AC1139" s="159">
        <v>4794732</v>
      </c>
      <c r="AD1139" s="159">
        <v>1767200</v>
      </c>
      <c r="AE1139" s="159">
        <v>26983056.68</v>
      </c>
      <c r="AF1139" s="159">
        <v>4408624.04</v>
      </c>
      <c r="AG1139" s="159">
        <v>0</v>
      </c>
      <c r="AH1139" s="159">
        <v>0</v>
      </c>
      <c r="AI1139" s="159">
        <v>0</v>
      </c>
      <c r="AJ1139" s="159">
        <v>31748.07</v>
      </c>
    </row>
    <row r="1140" spans="1:36">
      <c r="A1140" s="153">
        <v>14</v>
      </c>
      <c r="B1140" s="154">
        <v>22</v>
      </c>
      <c r="C1140" s="154">
        <v>3</v>
      </c>
      <c r="D1140" s="155">
        <v>2</v>
      </c>
      <c r="E1140" s="155" t="s">
        <v>556</v>
      </c>
      <c r="F1140" s="156" t="s">
        <v>4232</v>
      </c>
      <c r="G1140" s="156" t="s">
        <v>556</v>
      </c>
      <c r="H1140" s="156" t="s">
        <v>4233</v>
      </c>
      <c r="I1140" s="155">
        <v>1422032</v>
      </c>
      <c r="J1140" s="157" t="s">
        <v>1746</v>
      </c>
      <c r="K1140" s="157"/>
      <c r="L1140" s="155">
        <v>2022</v>
      </c>
      <c r="M1140" s="158">
        <v>3740</v>
      </c>
      <c r="N1140" s="159">
        <v>22220717.949999999</v>
      </c>
      <c r="O1140" s="159">
        <v>20589140.359999999</v>
      </c>
      <c r="P1140" s="159">
        <v>15032905.529999999</v>
      </c>
      <c r="Q1140" s="159">
        <v>6270162</v>
      </c>
      <c r="R1140" s="159">
        <v>8762743.5299999993</v>
      </c>
      <c r="S1140" s="159">
        <v>1631577.59</v>
      </c>
      <c r="T1140" s="159">
        <v>64.81</v>
      </c>
      <c r="U1140" s="159">
        <v>19374496.989999998</v>
      </c>
      <c r="V1140" s="159">
        <v>18685319.870000001</v>
      </c>
      <c r="W1140" s="159">
        <v>6512479.2999999998</v>
      </c>
      <c r="X1140" s="159">
        <v>114750.31</v>
      </c>
      <c r="Y1140" s="159">
        <v>689177.12</v>
      </c>
      <c r="Z1140" s="159">
        <v>399610.76</v>
      </c>
      <c r="AA1140" s="159">
        <v>0</v>
      </c>
      <c r="AB1140" s="159">
        <v>399610.76</v>
      </c>
      <c r="AC1140" s="159">
        <v>1062711.5</v>
      </c>
      <c r="AD1140" s="159">
        <v>995900</v>
      </c>
      <c r="AE1140" s="159">
        <v>6297011.3300000001</v>
      </c>
      <c r="AF1140" s="159">
        <v>1903820.49</v>
      </c>
      <c r="AG1140" s="159">
        <v>39296.559999999998</v>
      </c>
      <c r="AH1140" s="159">
        <v>52263.040000000001</v>
      </c>
      <c r="AI1140" s="159">
        <v>0</v>
      </c>
      <c r="AJ1140" s="159">
        <v>0</v>
      </c>
    </row>
    <row r="1141" spans="1:36">
      <c r="A1141" s="153">
        <v>14</v>
      </c>
      <c r="B1141" s="154">
        <v>22</v>
      </c>
      <c r="C1141" s="154">
        <v>4</v>
      </c>
      <c r="D1141" s="155">
        <v>2</v>
      </c>
      <c r="E1141" s="155" t="s">
        <v>556</v>
      </c>
      <c r="F1141" s="156" t="s">
        <v>4232</v>
      </c>
      <c r="G1141" s="156" t="s">
        <v>556</v>
      </c>
      <c r="H1141" s="156" t="s">
        <v>4234</v>
      </c>
      <c r="I1141" s="155">
        <v>1422042</v>
      </c>
      <c r="J1141" s="157" t="s">
        <v>1745</v>
      </c>
      <c r="K1141" s="157"/>
      <c r="L1141" s="155">
        <v>2022</v>
      </c>
      <c r="M1141" s="158">
        <v>6998</v>
      </c>
      <c r="N1141" s="159">
        <v>47009690.240000002</v>
      </c>
      <c r="O1141" s="159">
        <v>42360145.409999996</v>
      </c>
      <c r="P1141" s="159">
        <v>34377288.329999998</v>
      </c>
      <c r="Q1141" s="159">
        <v>18634375</v>
      </c>
      <c r="R1141" s="159">
        <v>15742913.33</v>
      </c>
      <c r="S1141" s="159">
        <v>4649544.83</v>
      </c>
      <c r="T1141" s="159">
        <v>45062.5</v>
      </c>
      <c r="U1141" s="159">
        <v>44686624.890000001</v>
      </c>
      <c r="V1141" s="159">
        <v>37255343.030000001</v>
      </c>
      <c r="W1141" s="159">
        <v>14470917.91</v>
      </c>
      <c r="X1141" s="159">
        <v>86488</v>
      </c>
      <c r="Y1141" s="159">
        <v>7431281.8600000003</v>
      </c>
      <c r="Z1141" s="159">
        <v>4795390.3099999996</v>
      </c>
      <c r="AA1141" s="159">
        <v>0</v>
      </c>
      <c r="AB1141" s="159">
        <v>4795390.3099999996</v>
      </c>
      <c r="AC1141" s="159">
        <v>3270188</v>
      </c>
      <c r="AD1141" s="159">
        <v>1100000</v>
      </c>
      <c r="AE1141" s="159">
        <v>7100055.7999999998</v>
      </c>
      <c r="AF1141" s="159">
        <v>5104802.38</v>
      </c>
      <c r="AG1141" s="159">
        <v>597756.80000000005</v>
      </c>
      <c r="AH1141" s="159">
        <v>1052727.03</v>
      </c>
      <c r="AI1141" s="159">
        <v>0</v>
      </c>
      <c r="AJ1141" s="159">
        <v>55.8</v>
      </c>
    </row>
    <row r="1142" spans="1:36">
      <c r="A1142" s="153">
        <v>14</v>
      </c>
      <c r="B1142" s="154">
        <v>22</v>
      </c>
      <c r="C1142" s="154">
        <v>5</v>
      </c>
      <c r="D1142" s="155">
        <v>2</v>
      </c>
      <c r="E1142" s="155" t="s">
        <v>556</v>
      </c>
      <c r="F1142" s="156" t="s">
        <v>4232</v>
      </c>
      <c r="G1142" s="156" t="s">
        <v>556</v>
      </c>
      <c r="H1142" s="156" t="s">
        <v>4235</v>
      </c>
      <c r="I1142" s="155">
        <v>1422052</v>
      </c>
      <c r="J1142" s="157" t="s">
        <v>1453</v>
      </c>
      <c r="K1142" s="157"/>
      <c r="L1142" s="155">
        <v>2022</v>
      </c>
      <c r="M1142" s="158">
        <v>3537</v>
      </c>
      <c r="N1142" s="159">
        <v>20512376.359999999</v>
      </c>
      <c r="O1142" s="159">
        <v>19335421.890000001</v>
      </c>
      <c r="P1142" s="159">
        <v>11714905.73</v>
      </c>
      <c r="Q1142" s="159">
        <v>4924473</v>
      </c>
      <c r="R1142" s="159">
        <v>6790432.7300000004</v>
      </c>
      <c r="S1142" s="159">
        <v>1176954.47</v>
      </c>
      <c r="T1142" s="159">
        <v>134458.07999999999</v>
      </c>
      <c r="U1142" s="159">
        <v>17896506.359999999</v>
      </c>
      <c r="V1142" s="159">
        <v>16839605.829999998</v>
      </c>
      <c r="W1142" s="159">
        <v>6740652</v>
      </c>
      <c r="X1142" s="159">
        <v>59799.25</v>
      </c>
      <c r="Y1142" s="159">
        <v>1056900.53</v>
      </c>
      <c r="Z1142" s="159">
        <v>977236.5</v>
      </c>
      <c r="AA1142" s="159">
        <v>0</v>
      </c>
      <c r="AB1142" s="159">
        <v>977236.5</v>
      </c>
      <c r="AC1142" s="159">
        <v>1936000</v>
      </c>
      <c r="AD1142" s="159">
        <v>536000</v>
      </c>
      <c r="AE1142" s="159">
        <v>6099075.6399999997</v>
      </c>
      <c r="AF1142" s="159">
        <v>2495816.06</v>
      </c>
      <c r="AG1142" s="159">
        <v>0</v>
      </c>
      <c r="AH1142" s="159">
        <v>502</v>
      </c>
      <c r="AI1142" s="159">
        <v>0</v>
      </c>
      <c r="AJ1142" s="159">
        <v>0</v>
      </c>
    </row>
    <row r="1143" spans="1:36">
      <c r="A1143" s="153">
        <v>14</v>
      </c>
      <c r="B1143" s="154">
        <v>22</v>
      </c>
      <c r="C1143" s="154">
        <v>6</v>
      </c>
      <c r="D1143" s="155">
        <v>2</v>
      </c>
      <c r="E1143" s="155" t="s">
        <v>556</v>
      </c>
      <c r="F1143" s="156" t="s">
        <v>4232</v>
      </c>
      <c r="G1143" s="156" t="s">
        <v>556</v>
      </c>
      <c r="H1143" s="156" t="s">
        <v>4236</v>
      </c>
      <c r="I1143" s="155">
        <v>1422062</v>
      </c>
      <c r="J1143" s="157" t="s">
        <v>1744</v>
      </c>
      <c r="K1143" s="157"/>
      <c r="L1143" s="155">
        <v>2022</v>
      </c>
      <c r="M1143" s="158">
        <v>3409</v>
      </c>
      <c r="N1143" s="159">
        <v>24488494.25</v>
      </c>
      <c r="O1143" s="159">
        <v>21763340</v>
      </c>
      <c r="P1143" s="159">
        <v>16562920.91</v>
      </c>
      <c r="Q1143" s="159">
        <v>7226114</v>
      </c>
      <c r="R1143" s="159">
        <v>9336806.9100000001</v>
      </c>
      <c r="S1143" s="159">
        <v>2725154.25</v>
      </c>
      <c r="T1143" s="159">
        <v>81688.25</v>
      </c>
      <c r="U1143" s="159">
        <v>20467860.489999998</v>
      </c>
      <c r="V1143" s="159">
        <v>19874778.629999999</v>
      </c>
      <c r="W1143" s="159">
        <v>8029604.7599999998</v>
      </c>
      <c r="X1143" s="159">
        <v>123378.06</v>
      </c>
      <c r="Y1143" s="159">
        <v>593081.86</v>
      </c>
      <c r="Z1143" s="159">
        <v>2004263.74</v>
      </c>
      <c r="AA1143" s="159">
        <v>0</v>
      </c>
      <c r="AB1143" s="159">
        <v>2004263.74</v>
      </c>
      <c r="AC1143" s="159">
        <v>515000</v>
      </c>
      <c r="AD1143" s="159">
        <v>515000</v>
      </c>
      <c r="AE1143" s="159">
        <v>5903040</v>
      </c>
      <c r="AF1143" s="159">
        <v>1888561.37</v>
      </c>
      <c r="AG1143" s="159">
        <v>0</v>
      </c>
      <c r="AH1143" s="159">
        <v>0</v>
      </c>
      <c r="AI1143" s="159">
        <v>0</v>
      </c>
      <c r="AJ1143" s="159">
        <v>0</v>
      </c>
    </row>
    <row r="1144" spans="1:36">
      <c r="A1144" s="153">
        <v>14</v>
      </c>
      <c r="B1144" s="154">
        <v>22</v>
      </c>
      <c r="C1144" s="154">
        <v>7</v>
      </c>
      <c r="D1144" s="155">
        <v>2</v>
      </c>
      <c r="E1144" s="155" t="s">
        <v>556</v>
      </c>
      <c r="F1144" s="156" t="s">
        <v>4232</v>
      </c>
      <c r="G1144" s="156" t="s">
        <v>556</v>
      </c>
      <c r="H1144" s="156" t="s">
        <v>4237</v>
      </c>
      <c r="I1144" s="155">
        <v>1422072</v>
      </c>
      <c r="J1144" s="157" t="s">
        <v>1743</v>
      </c>
      <c r="K1144" s="157"/>
      <c r="L1144" s="155">
        <v>2022</v>
      </c>
      <c r="M1144" s="158">
        <v>7193</v>
      </c>
      <c r="N1144" s="159">
        <v>42104121.219999999</v>
      </c>
      <c r="O1144" s="159">
        <v>36799921.630000003</v>
      </c>
      <c r="P1144" s="159">
        <v>24352659.439999998</v>
      </c>
      <c r="Q1144" s="159">
        <v>9855756</v>
      </c>
      <c r="R1144" s="159">
        <v>14496903.439999999</v>
      </c>
      <c r="S1144" s="159">
        <v>5304199.59</v>
      </c>
      <c r="T1144" s="159">
        <v>20622</v>
      </c>
      <c r="U1144" s="159">
        <v>36947663.43</v>
      </c>
      <c r="V1144" s="159">
        <v>31984682.66</v>
      </c>
      <c r="W1144" s="159">
        <v>9572786.8100000005</v>
      </c>
      <c r="X1144" s="159">
        <v>129624.42</v>
      </c>
      <c r="Y1144" s="159">
        <v>4962980.7699999996</v>
      </c>
      <c r="Z1144" s="159">
        <v>4493532.59</v>
      </c>
      <c r="AA1144" s="159">
        <v>0</v>
      </c>
      <c r="AB1144" s="159">
        <v>4493532.59</v>
      </c>
      <c r="AC1144" s="159">
        <v>4474658</v>
      </c>
      <c r="AD1144" s="159">
        <v>1325600</v>
      </c>
      <c r="AE1144" s="159">
        <v>7102547.1799999997</v>
      </c>
      <c r="AF1144" s="159">
        <v>4815238.97</v>
      </c>
      <c r="AG1144" s="159">
        <v>0</v>
      </c>
      <c r="AH1144" s="159">
        <v>79225.8</v>
      </c>
      <c r="AI1144" s="159">
        <v>0</v>
      </c>
      <c r="AJ1144" s="159">
        <v>0</v>
      </c>
    </row>
    <row r="1145" spans="1:36">
      <c r="A1145" s="153">
        <v>14</v>
      </c>
      <c r="B1145" s="154">
        <v>23</v>
      </c>
      <c r="C1145" s="154">
        <v>1</v>
      </c>
      <c r="D1145" s="155">
        <v>2</v>
      </c>
      <c r="E1145" s="155" t="s">
        <v>556</v>
      </c>
      <c r="F1145" s="156" t="s">
        <v>4238</v>
      </c>
      <c r="G1145" s="156" t="s">
        <v>556</v>
      </c>
      <c r="H1145" s="156" t="s">
        <v>4239</v>
      </c>
      <c r="I1145" s="155">
        <v>1423012</v>
      </c>
      <c r="J1145" s="157" t="s">
        <v>1742</v>
      </c>
      <c r="K1145" s="157"/>
      <c r="L1145" s="155">
        <v>2022</v>
      </c>
      <c r="M1145" s="158">
        <v>4204</v>
      </c>
      <c r="N1145" s="159">
        <v>30799901.27</v>
      </c>
      <c r="O1145" s="159">
        <v>27728399.960000001</v>
      </c>
      <c r="P1145" s="159">
        <v>23282748.82</v>
      </c>
      <c r="Q1145" s="159">
        <v>9920424</v>
      </c>
      <c r="R1145" s="159">
        <v>13362324.82</v>
      </c>
      <c r="S1145" s="159">
        <v>3071501.31</v>
      </c>
      <c r="T1145" s="159">
        <v>14468.49</v>
      </c>
      <c r="U1145" s="159">
        <v>28132170.710000001</v>
      </c>
      <c r="V1145" s="159">
        <v>25709316.219999999</v>
      </c>
      <c r="W1145" s="159">
        <v>8814961.1600000001</v>
      </c>
      <c r="X1145" s="159">
        <v>6791.33</v>
      </c>
      <c r="Y1145" s="159">
        <v>2422854.4900000002</v>
      </c>
      <c r="Z1145" s="159">
        <v>1578649.53</v>
      </c>
      <c r="AA1145" s="159">
        <v>0</v>
      </c>
      <c r="AB1145" s="159">
        <v>1578649.53</v>
      </c>
      <c r="AC1145" s="159">
        <v>2550989</v>
      </c>
      <c r="AD1145" s="159">
        <v>388660</v>
      </c>
      <c r="AE1145" s="159">
        <v>462420</v>
      </c>
      <c r="AF1145" s="159">
        <v>2019083.74</v>
      </c>
      <c r="AG1145" s="159">
        <v>0</v>
      </c>
      <c r="AH1145" s="159">
        <v>0</v>
      </c>
      <c r="AI1145" s="159">
        <v>0</v>
      </c>
      <c r="AJ1145" s="159">
        <v>0</v>
      </c>
    </row>
    <row r="1146" spans="1:36">
      <c r="A1146" s="153">
        <v>14</v>
      </c>
      <c r="B1146" s="154">
        <v>23</v>
      </c>
      <c r="C1146" s="154">
        <v>2</v>
      </c>
      <c r="D1146" s="155">
        <v>2</v>
      </c>
      <c r="E1146" s="155" t="s">
        <v>556</v>
      </c>
      <c r="F1146" s="156" t="s">
        <v>4238</v>
      </c>
      <c r="G1146" s="156" t="s">
        <v>556</v>
      </c>
      <c r="H1146" s="156" t="s">
        <v>4240</v>
      </c>
      <c r="I1146" s="155">
        <v>1423022</v>
      </c>
      <c r="J1146" s="157" t="s">
        <v>1741</v>
      </c>
      <c r="K1146" s="157"/>
      <c r="L1146" s="155">
        <v>2022</v>
      </c>
      <c r="M1146" s="158">
        <v>4425</v>
      </c>
      <c r="N1146" s="159">
        <v>23632548.140000001</v>
      </c>
      <c r="O1146" s="159">
        <v>22311044.140000001</v>
      </c>
      <c r="P1146" s="159">
        <v>16802432.91</v>
      </c>
      <c r="Q1146" s="159">
        <v>9278276</v>
      </c>
      <c r="R1146" s="159">
        <v>7524156.9100000001</v>
      </c>
      <c r="S1146" s="159">
        <v>1321504</v>
      </c>
      <c r="T1146" s="159">
        <v>123030</v>
      </c>
      <c r="U1146" s="159">
        <v>23647449.75</v>
      </c>
      <c r="V1146" s="159">
        <v>20560702.489999998</v>
      </c>
      <c r="W1146" s="159">
        <v>8524827.9399999995</v>
      </c>
      <c r="X1146" s="159">
        <v>75382.86</v>
      </c>
      <c r="Y1146" s="159">
        <v>3086747.26</v>
      </c>
      <c r="Z1146" s="159">
        <v>3500449.72</v>
      </c>
      <c r="AA1146" s="159">
        <v>1164534</v>
      </c>
      <c r="AB1146" s="159">
        <v>2335915.7200000002</v>
      </c>
      <c r="AC1146" s="159">
        <v>784276</v>
      </c>
      <c r="AD1146" s="159">
        <v>363997</v>
      </c>
      <c r="AE1146" s="159">
        <v>3927276</v>
      </c>
      <c r="AF1146" s="159">
        <v>1750341.65</v>
      </c>
      <c r="AG1146" s="159">
        <v>0</v>
      </c>
      <c r="AH1146" s="159">
        <v>0</v>
      </c>
      <c r="AI1146" s="159">
        <v>0</v>
      </c>
      <c r="AJ1146" s="159">
        <v>0</v>
      </c>
    </row>
    <row r="1147" spans="1:36">
      <c r="A1147" s="153">
        <v>14</v>
      </c>
      <c r="B1147" s="154">
        <v>23</v>
      </c>
      <c r="C1147" s="154">
        <v>3</v>
      </c>
      <c r="D1147" s="155">
        <v>2</v>
      </c>
      <c r="E1147" s="155" t="s">
        <v>556</v>
      </c>
      <c r="F1147" s="156" t="s">
        <v>4238</v>
      </c>
      <c r="G1147" s="156" t="s">
        <v>556</v>
      </c>
      <c r="H1147" s="156" t="s">
        <v>4241</v>
      </c>
      <c r="I1147" s="155">
        <v>1423032</v>
      </c>
      <c r="J1147" s="157" t="s">
        <v>1740</v>
      </c>
      <c r="K1147" s="157"/>
      <c r="L1147" s="155">
        <v>2022</v>
      </c>
      <c r="M1147" s="158">
        <v>3354</v>
      </c>
      <c r="N1147" s="159">
        <v>21570340.780000001</v>
      </c>
      <c r="O1147" s="159">
        <v>19099160</v>
      </c>
      <c r="P1147" s="159">
        <v>15633615.35</v>
      </c>
      <c r="Q1147" s="159">
        <v>7808801</v>
      </c>
      <c r="R1147" s="159">
        <v>7824814.3499999996</v>
      </c>
      <c r="S1147" s="159">
        <v>2471180.7799999998</v>
      </c>
      <c r="T1147" s="159">
        <v>36950.01</v>
      </c>
      <c r="U1147" s="159">
        <v>18775768.219999999</v>
      </c>
      <c r="V1147" s="159">
        <v>17030885.23</v>
      </c>
      <c r="W1147" s="159">
        <v>6343640.3499999996</v>
      </c>
      <c r="X1147" s="159">
        <v>20935.38</v>
      </c>
      <c r="Y1147" s="159">
        <v>1744882.99</v>
      </c>
      <c r="Z1147" s="159">
        <v>783903</v>
      </c>
      <c r="AA1147" s="159">
        <v>0</v>
      </c>
      <c r="AB1147" s="159">
        <v>783903</v>
      </c>
      <c r="AC1147" s="159">
        <v>2617543</v>
      </c>
      <c r="AD1147" s="159">
        <v>832950</v>
      </c>
      <c r="AE1147" s="159">
        <v>1988000</v>
      </c>
      <c r="AF1147" s="159">
        <v>2068274.77</v>
      </c>
      <c r="AG1147" s="159">
        <v>0</v>
      </c>
      <c r="AH1147" s="159">
        <v>0</v>
      </c>
      <c r="AI1147" s="159">
        <v>0</v>
      </c>
      <c r="AJ1147" s="159">
        <v>0</v>
      </c>
    </row>
    <row r="1148" spans="1:36">
      <c r="A1148" s="153">
        <v>14</v>
      </c>
      <c r="B1148" s="154">
        <v>23</v>
      </c>
      <c r="C1148" s="154">
        <v>4</v>
      </c>
      <c r="D1148" s="155">
        <v>2</v>
      </c>
      <c r="E1148" s="155" t="s">
        <v>556</v>
      </c>
      <c r="F1148" s="156" t="s">
        <v>4238</v>
      </c>
      <c r="G1148" s="156" t="s">
        <v>556</v>
      </c>
      <c r="H1148" s="156" t="s">
        <v>4242</v>
      </c>
      <c r="I1148" s="155">
        <v>1423042</v>
      </c>
      <c r="J1148" s="157" t="s">
        <v>1739</v>
      </c>
      <c r="K1148" s="157"/>
      <c r="L1148" s="155">
        <v>2022</v>
      </c>
      <c r="M1148" s="158">
        <v>3664</v>
      </c>
      <c r="N1148" s="159">
        <v>21152733.68</v>
      </c>
      <c r="O1148" s="159">
        <v>19573364.32</v>
      </c>
      <c r="P1148" s="159">
        <v>14265731.550000001</v>
      </c>
      <c r="Q1148" s="159">
        <v>7343796</v>
      </c>
      <c r="R1148" s="159">
        <v>6921935.5499999998</v>
      </c>
      <c r="S1148" s="159">
        <v>1579369.36</v>
      </c>
      <c r="T1148" s="159">
        <v>33029.629999999997</v>
      </c>
      <c r="U1148" s="159">
        <v>18018726.190000001</v>
      </c>
      <c r="V1148" s="159">
        <v>16590884.460000001</v>
      </c>
      <c r="W1148" s="159">
        <v>7381338.6200000001</v>
      </c>
      <c r="X1148" s="159">
        <v>35522.06</v>
      </c>
      <c r="Y1148" s="159">
        <v>1427841.73</v>
      </c>
      <c r="Z1148" s="159">
        <v>6351669.0300000003</v>
      </c>
      <c r="AA1148" s="159">
        <v>0</v>
      </c>
      <c r="AB1148" s="159">
        <v>6351669.0300000003</v>
      </c>
      <c r="AC1148" s="159">
        <v>1965614.5</v>
      </c>
      <c r="AD1148" s="159">
        <v>583264.5</v>
      </c>
      <c r="AE1148" s="159">
        <v>4316180.72</v>
      </c>
      <c r="AF1148" s="159">
        <v>2982479.86</v>
      </c>
      <c r="AG1148" s="159">
        <v>577996.92000000004</v>
      </c>
      <c r="AH1148" s="159">
        <v>423772.97</v>
      </c>
      <c r="AI1148" s="159">
        <v>0</v>
      </c>
      <c r="AJ1148" s="159">
        <v>0</v>
      </c>
    </row>
    <row r="1149" spans="1:36">
      <c r="A1149" s="153">
        <v>14</v>
      </c>
      <c r="B1149" s="154">
        <v>23</v>
      </c>
      <c r="C1149" s="154">
        <v>5</v>
      </c>
      <c r="D1149" s="155">
        <v>2</v>
      </c>
      <c r="E1149" s="155" t="s">
        <v>556</v>
      </c>
      <c r="F1149" s="156" t="s">
        <v>4238</v>
      </c>
      <c r="G1149" s="156" t="s">
        <v>556</v>
      </c>
      <c r="H1149" s="156" t="s">
        <v>4243</v>
      </c>
      <c r="I1149" s="155">
        <v>1423052</v>
      </c>
      <c r="J1149" s="157" t="s">
        <v>1738</v>
      </c>
      <c r="K1149" s="157"/>
      <c r="L1149" s="155">
        <v>2022</v>
      </c>
      <c r="M1149" s="158">
        <v>4185</v>
      </c>
      <c r="N1149" s="159">
        <v>27353437.23</v>
      </c>
      <c r="O1149" s="159">
        <v>24909315.23</v>
      </c>
      <c r="P1149" s="159">
        <v>20193215.130000003</v>
      </c>
      <c r="Q1149" s="159">
        <v>9932162</v>
      </c>
      <c r="R1149" s="159">
        <v>10261053.130000001</v>
      </c>
      <c r="S1149" s="159">
        <v>2444122</v>
      </c>
      <c r="T1149" s="159">
        <v>212939</v>
      </c>
      <c r="U1149" s="159">
        <v>21923474.440000001</v>
      </c>
      <c r="V1149" s="159">
        <v>20623908</v>
      </c>
      <c r="W1149" s="159">
        <v>7589235.0899999999</v>
      </c>
      <c r="X1149" s="159">
        <v>90359.27</v>
      </c>
      <c r="Y1149" s="159">
        <v>1299566.44</v>
      </c>
      <c r="Z1149" s="159">
        <v>2814517.96</v>
      </c>
      <c r="AA1149" s="159">
        <v>0</v>
      </c>
      <c r="AB1149" s="159">
        <v>2814517.96</v>
      </c>
      <c r="AC1149" s="159">
        <v>3281347</v>
      </c>
      <c r="AD1149" s="159">
        <v>1070204</v>
      </c>
      <c r="AE1149" s="159">
        <v>6102964</v>
      </c>
      <c r="AF1149" s="159">
        <v>4285407.2300000004</v>
      </c>
      <c r="AG1149" s="159">
        <v>0</v>
      </c>
      <c r="AH1149" s="159">
        <v>0</v>
      </c>
      <c r="AI1149" s="159">
        <v>5976.68</v>
      </c>
      <c r="AJ1149" s="159">
        <v>0</v>
      </c>
    </row>
    <row r="1150" spans="1:36">
      <c r="A1150" s="153">
        <v>14</v>
      </c>
      <c r="B1150" s="154">
        <v>23</v>
      </c>
      <c r="C1150" s="154">
        <v>6</v>
      </c>
      <c r="D1150" s="155">
        <v>3</v>
      </c>
      <c r="E1150" s="155" t="s">
        <v>556</v>
      </c>
      <c r="F1150" s="156" t="s">
        <v>4244</v>
      </c>
      <c r="G1150" s="156" t="s">
        <v>556</v>
      </c>
      <c r="H1150" s="156" t="s">
        <v>4245</v>
      </c>
      <c r="I1150" s="155">
        <v>1423063</v>
      </c>
      <c r="J1150" s="157" t="s">
        <v>1737</v>
      </c>
      <c r="K1150" s="157"/>
      <c r="L1150" s="155">
        <v>2022</v>
      </c>
      <c r="M1150" s="158">
        <v>11652</v>
      </c>
      <c r="N1150" s="159">
        <v>53281621.140000001</v>
      </c>
      <c r="O1150" s="159">
        <v>50909426.310000002</v>
      </c>
      <c r="P1150" s="159">
        <v>29976383.84</v>
      </c>
      <c r="Q1150" s="159">
        <v>13772920</v>
      </c>
      <c r="R1150" s="159">
        <v>16203463.84</v>
      </c>
      <c r="S1150" s="159">
        <v>2372194.83</v>
      </c>
      <c r="T1150" s="159">
        <v>1114972.19</v>
      </c>
      <c r="U1150" s="159">
        <v>49664874.259999998</v>
      </c>
      <c r="V1150" s="159">
        <v>42842907.140000001</v>
      </c>
      <c r="W1150" s="159">
        <v>17088506.84</v>
      </c>
      <c r="X1150" s="159">
        <v>57633.97</v>
      </c>
      <c r="Y1150" s="159">
        <v>6821967.1200000001</v>
      </c>
      <c r="Z1150" s="159">
        <v>4367689.09</v>
      </c>
      <c r="AA1150" s="159">
        <v>601380.56999999995</v>
      </c>
      <c r="AB1150" s="159">
        <v>3766308.52</v>
      </c>
      <c r="AC1150" s="159">
        <v>1703836.57</v>
      </c>
      <c r="AD1150" s="159">
        <v>1703836.57</v>
      </c>
      <c r="AE1150" s="159">
        <v>4164337.85</v>
      </c>
      <c r="AF1150" s="159">
        <v>8066519.1699999999</v>
      </c>
      <c r="AG1150" s="159">
        <v>10000</v>
      </c>
      <c r="AH1150" s="159">
        <v>102933.45</v>
      </c>
      <c r="AI1150" s="159">
        <v>0</v>
      </c>
      <c r="AJ1150" s="159">
        <v>0</v>
      </c>
    </row>
    <row r="1151" spans="1:36">
      <c r="A1151" s="153">
        <v>14</v>
      </c>
      <c r="B1151" s="154">
        <v>23</v>
      </c>
      <c r="C1151" s="154">
        <v>7</v>
      </c>
      <c r="D1151" s="155">
        <v>2</v>
      </c>
      <c r="E1151" s="155" t="s">
        <v>556</v>
      </c>
      <c r="F1151" s="156" t="s">
        <v>4238</v>
      </c>
      <c r="G1151" s="156" t="s">
        <v>556</v>
      </c>
      <c r="H1151" s="156" t="s">
        <v>4246</v>
      </c>
      <c r="I1151" s="155">
        <v>1423072</v>
      </c>
      <c r="J1151" s="157" t="s">
        <v>1736</v>
      </c>
      <c r="K1151" s="157"/>
      <c r="L1151" s="155">
        <v>2022</v>
      </c>
      <c r="M1151" s="158">
        <v>4199</v>
      </c>
      <c r="N1151" s="159">
        <v>25772499.199999999</v>
      </c>
      <c r="O1151" s="159">
        <v>21140467.789999999</v>
      </c>
      <c r="P1151" s="159">
        <v>17148081.41</v>
      </c>
      <c r="Q1151" s="159">
        <v>9663409</v>
      </c>
      <c r="R1151" s="159">
        <v>7484672.4100000001</v>
      </c>
      <c r="S1151" s="159">
        <v>4632031.41</v>
      </c>
      <c r="T1151" s="159">
        <v>0</v>
      </c>
      <c r="U1151" s="159">
        <v>22459813.07</v>
      </c>
      <c r="V1151" s="159">
        <v>19046678.109999999</v>
      </c>
      <c r="W1151" s="159">
        <v>7611282.4199999999</v>
      </c>
      <c r="X1151" s="159">
        <v>2400.44</v>
      </c>
      <c r="Y1151" s="159">
        <v>3413134.96</v>
      </c>
      <c r="Z1151" s="159">
        <v>5953673.2400000002</v>
      </c>
      <c r="AA1151" s="159">
        <v>0</v>
      </c>
      <c r="AB1151" s="159">
        <v>5953673.2400000002</v>
      </c>
      <c r="AC1151" s="159">
        <v>2304216.58</v>
      </c>
      <c r="AD1151" s="159">
        <v>30005.58</v>
      </c>
      <c r="AE1151" s="159">
        <v>0</v>
      </c>
      <c r="AF1151" s="159">
        <v>2093789.68</v>
      </c>
      <c r="AG1151" s="159">
        <v>0</v>
      </c>
      <c r="AH1151" s="159">
        <v>0</v>
      </c>
      <c r="AI1151" s="159">
        <v>0</v>
      </c>
      <c r="AJ1151" s="159">
        <v>0</v>
      </c>
    </row>
    <row r="1152" spans="1:36">
      <c r="A1152" s="153">
        <v>14</v>
      </c>
      <c r="B1152" s="154">
        <v>23</v>
      </c>
      <c r="C1152" s="154">
        <v>8</v>
      </c>
      <c r="D1152" s="155">
        <v>2</v>
      </c>
      <c r="E1152" s="155" t="s">
        <v>556</v>
      </c>
      <c r="F1152" s="156" t="s">
        <v>4238</v>
      </c>
      <c r="G1152" s="156" t="s">
        <v>556</v>
      </c>
      <c r="H1152" s="156" t="s">
        <v>4247</v>
      </c>
      <c r="I1152" s="155">
        <v>1423082</v>
      </c>
      <c r="J1152" s="157" t="s">
        <v>1735</v>
      </c>
      <c r="K1152" s="157"/>
      <c r="L1152" s="155">
        <v>2022</v>
      </c>
      <c r="M1152" s="158">
        <v>5236</v>
      </c>
      <c r="N1152" s="159">
        <v>33305160.210000001</v>
      </c>
      <c r="O1152" s="159">
        <v>28144229.899999999</v>
      </c>
      <c r="P1152" s="159">
        <v>21837286.98</v>
      </c>
      <c r="Q1152" s="159">
        <v>10920268</v>
      </c>
      <c r="R1152" s="159">
        <v>10917018.98</v>
      </c>
      <c r="S1152" s="159">
        <v>5160930.3099999996</v>
      </c>
      <c r="T1152" s="159">
        <v>0</v>
      </c>
      <c r="U1152" s="159">
        <v>29165085.34</v>
      </c>
      <c r="V1152" s="159">
        <v>25490987.170000002</v>
      </c>
      <c r="W1152" s="159">
        <v>9164483.5800000001</v>
      </c>
      <c r="X1152" s="159">
        <v>141336.39000000001</v>
      </c>
      <c r="Y1152" s="159">
        <v>3674098.17</v>
      </c>
      <c r="Z1152" s="159">
        <v>3988605.57</v>
      </c>
      <c r="AA1152" s="159">
        <v>3195000</v>
      </c>
      <c r="AB1152" s="159">
        <v>793605.56999999983</v>
      </c>
      <c r="AC1152" s="159">
        <v>1085516.44</v>
      </c>
      <c r="AD1152" s="159">
        <v>1085516.44</v>
      </c>
      <c r="AE1152" s="159">
        <v>16897687</v>
      </c>
      <c r="AF1152" s="159">
        <v>2653242.73</v>
      </c>
      <c r="AG1152" s="159">
        <v>977850</v>
      </c>
      <c r="AH1152" s="159">
        <v>308774.2</v>
      </c>
      <c r="AI1152" s="159">
        <v>65703.31</v>
      </c>
      <c r="AJ1152" s="159">
        <v>0</v>
      </c>
    </row>
    <row r="1153" spans="1:36">
      <c r="A1153" s="153">
        <v>14</v>
      </c>
      <c r="B1153" s="154">
        <v>24</v>
      </c>
      <c r="C1153" s="154">
        <v>1</v>
      </c>
      <c r="D1153" s="155">
        <v>2</v>
      </c>
      <c r="E1153" s="155" t="s">
        <v>556</v>
      </c>
      <c r="F1153" s="156" t="s">
        <v>4248</v>
      </c>
      <c r="G1153" s="156" t="s">
        <v>556</v>
      </c>
      <c r="H1153" s="156" t="s">
        <v>4249</v>
      </c>
      <c r="I1153" s="155">
        <v>1424012</v>
      </c>
      <c r="J1153" s="157" t="s">
        <v>1734</v>
      </c>
      <c r="K1153" s="157"/>
      <c r="L1153" s="155">
        <v>2022</v>
      </c>
      <c r="M1153" s="158">
        <v>3723</v>
      </c>
      <c r="N1153" s="159">
        <v>24167486.010000002</v>
      </c>
      <c r="O1153" s="159">
        <v>20789062.879999999</v>
      </c>
      <c r="P1153" s="159">
        <v>15150084.190000001</v>
      </c>
      <c r="Q1153" s="159">
        <v>7536511</v>
      </c>
      <c r="R1153" s="159">
        <v>7613573.1900000004</v>
      </c>
      <c r="S1153" s="159">
        <v>3378423.13</v>
      </c>
      <c r="T1153" s="159">
        <v>0</v>
      </c>
      <c r="U1153" s="159">
        <v>19185640.469999999</v>
      </c>
      <c r="V1153" s="159">
        <v>17785246.059999999</v>
      </c>
      <c r="W1153" s="159">
        <v>6322234.1900000004</v>
      </c>
      <c r="X1153" s="159">
        <v>34813.230000000003</v>
      </c>
      <c r="Y1153" s="159">
        <v>1400394.41</v>
      </c>
      <c r="Z1153" s="159">
        <v>4374059.4400000004</v>
      </c>
      <c r="AA1153" s="159">
        <v>0</v>
      </c>
      <c r="AB1153" s="159">
        <v>4374059.4400000004</v>
      </c>
      <c r="AC1153" s="159">
        <v>2725753</v>
      </c>
      <c r="AD1153" s="159">
        <v>460000</v>
      </c>
      <c r="AE1153" s="159">
        <v>2200000</v>
      </c>
      <c r="AF1153" s="159">
        <v>3003816.82</v>
      </c>
      <c r="AG1153" s="159">
        <v>0</v>
      </c>
      <c r="AH1153" s="159">
        <v>8916.4500000000007</v>
      </c>
      <c r="AI1153" s="159">
        <v>0</v>
      </c>
      <c r="AJ1153" s="159">
        <v>0</v>
      </c>
    </row>
    <row r="1154" spans="1:36">
      <c r="A1154" s="153">
        <v>14</v>
      </c>
      <c r="B1154" s="154">
        <v>24</v>
      </c>
      <c r="C1154" s="154">
        <v>2</v>
      </c>
      <c r="D1154" s="155">
        <v>2</v>
      </c>
      <c r="E1154" s="155" t="s">
        <v>556</v>
      </c>
      <c r="F1154" s="156" t="s">
        <v>4248</v>
      </c>
      <c r="G1154" s="156" t="s">
        <v>556</v>
      </c>
      <c r="H1154" s="156" t="s">
        <v>4250</v>
      </c>
      <c r="I1154" s="155">
        <v>1424022</v>
      </c>
      <c r="J1154" s="157" t="s">
        <v>1733</v>
      </c>
      <c r="K1154" s="157"/>
      <c r="L1154" s="155">
        <v>2022</v>
      </c>
      <c r="M1154" s="158">
        <v>4733</v>
      </c>
      <c r="N1154" s="159">
        <v>30300804.02</v>
      </c>
      <c r="O1154" s="159">
        <v>25616502.390000001</v>
      </c>
      <c r="P1154" s="159">
        <v>18569608.82</v>
      </c>
      <c r="Q1154" s="159">
        <v>9377256</v>
      </c>
      <c r="R1154" s="159">
        <v>9192352.8200000003</v>
      </c>
      <c r="S1154" s="159">
        <v>4684301.63</v>
      </c>
      <c r="T1154" s="159">
        <v>855.41</v>
      </c>
      <c r="U1154" s="159">
        <v>28132194.989999998</v>
      </c>
      <c r="V1154" s="159">
        <v>23311322.850000001</v>
      </c>
      <c r="W1154" s="159">
        <v>9796721.8200000003</v>
      </c>
      <c r="X1154" s="159">
        <v>85519.039999999994</v>
      </c>
      <c r="Y1154" s="159">
        <v>4820872.1399999997</v>
      </c>
      <c r="Z1154" s="159">
        <v>3545119.46</v>
      </c>
      <c r="AA1154" s="159">
        <v>800000</v>
      </c>
      <c r="AB1154" s="159">
        <v>2745119.46</v>
      </c>
      <c r="AC1154" s="159">
        <v>709936</v>
      </c>
      <c r="AD1154" s="159">
        <v>709936</v>
      </c>
      <c r="AE1154" s="159">
        <v>5344623.0999999996</v>
      </c>
      <c r="AF1154" s="159">
        <v>2305179.54</v>
      </c>
      <c r="AG1154" s="159">
        <v>0</v>
      </c>
      <c r="AH1154" s="159">
        <v>0</v>
      </c>
      <c r="AI1154" s="159">
        <v>0</v>
      </c>
      <c r="AJ1154" s="159">
        <v>0</v>
      </c>
    </row>
    <row r="1155" spans="1:36">
      <c r="A1155" s="153">
        <v>14</v>
      </c>
      <c r="B1155" s="154">
        <v>24</v>
      </c>
      <c r="C1155" s="154">
        <v>3</v>
      </c>
      <c r="D1155" s="155">
        <v>2</v>
      </c>
      <c r="E1155" s="155" t="s">
        <v>556</v>
      </c>
      <c r="F1155" s="156" t="s">
        <v>4248</v>
      </c>
      <c r="G1155" s="156" t="s">
        <v>556</v>
      </c>
      <c r="H1155" s="156" t="s">
        <v>4251</v>
      </c>
      <c r="I1155" s="155">
        <v>1424032</v>
      </c>
      <c r="J1155" s="157" t="s">
        <v>1732</v>
      </c>
      <c r="K1155" s="157"/>
      <c r="L1155" s="155">
        <v>2022</v>
      </c>
      <c r="M1155" s="158">
        <v>5031</v>
      </c>
      <c r="N1155" s="159">
        <v>35280158.439999998</v>
      </c>
      <c r="O1155" s="159">
        <v>27293290.219999999</v>
      </c>
      <c r="P1155" s="159">
        <v>18026475</v>
      </c>
      <c r="Q1155" s="159">
        <v>8177233</v>
      </c>
      <c r="R1155" s="159">
        <v>9849242</v>
      </c>
      <c r="S1155" s="159">
        <v>7986868.2199999997</v>
      </c>
      <c r="T1155" s="159">
        <v>985743.76</v>
      </c>
      <c r="U1155" s="159">
        <v>31261645.530000001</v>
      </c>
      <c r="V1155" s="159">
        <v>24537832.719999999</v>
      </c>
      <c r="W1155" s="159">
        <v>9379191.6799999997</v>
      </c>
      <c r="X1155" s="159">
        <v>125832.36</v>
      </c>
      <c r="Y1155" s="159">
        <v>6723812.8099999996</v>
      </c>
      <c r="Z1155" s="159">
        <v>2960524.92</v>
      </c>
      <c r="AA1155" s="159">
        <v>500000</v>
      </c>
      <c r="AB1155" s="159">
        <v>2460524.92</v>
      </c>
      <c r="AC1155" s="159">
        <v>1330000</v>
      </c>
      <c r="AD1155" s="159">
        <v>1330000</v>
      </c>
      <c r="AE1155" s="159">
        <v>8140000</v>
      </c>
      <c r="AF1155" s="159">
        <v>2755457.5</v>
      </c>
      <c r="AG1155" s="159">
        <v>0</v>
      </c>
      <c r="AH1155" s="159">
        <v>0</v>
      </c>
      <c r="AI1155" s="159">
        <v>0</v>
      </c>
      <c r="AJ1155" s="159">
        <v>0</v>
      </c>
    </row>
    <row r="1156" spans="1:36">
      <c r="A1156" s="153">
        <v>14</v>
      </c>
      <c r="B1156" s="154">
        <v>24</v>
      </c>
      <c r="C1156" s="154">
        <v>4</v>
      </c>
      <c r="D1156" s="155">
        <v>3</v>
      </c>
      <c r="E1156" s="155" t="s">
        <v>556</v>
      </c>
      <c r="F1156" s="156" t="s">
        <v>4252</v>
      </c>
      <c r="G1156" s="156" t="s">
        <v>556</v>
      </c>
      <c r="H1156" s="156" t="s">
        <v>4253</v>
      </c>
      <c r="I1156" s="155">
        <v>1424043</v>
      </c>
      <c r="J1156" s="157" t="s">
        <v>1731</v>
      </c>
      <c r="K1156" s="157"/>
      <c r="L1156" s="155">
        <v>2022</v>
      </c>
      <c r="M1156" s="158">
        <v>24564</v>
      </c>
      <c r="N1156" s="159">
        <v>148166598.94999999</v>
      </c>
      <c r="O1156" s="159">
        <v>137900659.34999999</v>
      </c>
      <c r="P1156" s="159">
        <v>76189612.25999999</v>
      </c>
      <c r="Q1156" s="159">
        <v>29582687</v>
      </c>
      <c r="R1156" s="159">
        <v>46606925.259999998</v>
      </c>
      <c r="S1156" s="159">
        <v>10265939.6</v>
      </c>
      <c r="T1156" s="159">
        <v>2097892.96</v>
      </c>
      <c r="U1156" s="159">
        <v>149026340.06</v>
      </c>
      <c r="V1156" s="159">
        <v>127830184.27</v>
      </c>
      <c r="W1156" s="159">
        <v>45188859.490000002</v>
      </c>
      <c r="X1156" s="159">
        <v>1510099.18</v>
      </c>
      <c r="Y1156" s="159">
        <v>21196155.789999999</v>
      </c>
      <c r="Z1156" s="159">
        <v>14024158.529999999</v>
      </c>
      <c r="AA1156" s="159">
        <v>7408160</v>
      </c>
      <c r="AB1156" s="159">
        <v>6615998.5299999993</v>
      </c>
      <c r="AC1156" s="159">
        <v>6917855.0499999998</v>
      </c>
      <c r="AD1156" s="159">
        <v>6917855.0499999998</v>
      </c>
      <c r="AE1156" s="159">
        <v>80306094.090000004</v>
      </c>
      <c r="AF1156" s="159">
        <v>10070475.08</v>
      </c>
      <c r="AG1156" s="159">
        <v>78676.63</v>
      </c>
      <c r="AH1156" s="159">
        <v>58966.94</v>
      </c>
      <c r="AI1156" s="159">
        <v>0</v>
      </c>
      <c r="AJ1156" s="159">
        <v>0</v>
      </c>
    </row>
    <row r="1157" spans="1:36">
      <c r="A1157" s="153">
        <v>14</v>
      </c>
      <c r="B1157" s="154">
        <v>24</v>
      </c>
      <c r="C1157" s="154">
        <v>5</v>
      </c>
      <c r="D1157" s="155">
        <v>2</v>
      </c>
      <c r="E1157" s="155" t="s">
        <v>556</v>
      </c>
      <c r="F1157" s="156" t="s">
        <v>4248</v>
      </c>
      <c r="G1157" s="156" t="s">
        <v>556</v>
      </c>
      <c r="H1157" s="156" t="s">
        <v>4254</v>
      </c>
      <c r="I1157" s="155">
        <v>1424052</v>
      </c>
      <c r="J1157" s="157" t="s">
        <v>1730</v>
      </c>
      <c r="K1157" s="157"/>
      <c r="L1157" s="155">
        <v>2022</v>
      </c>
      <c r="M1157" s="158">
        <v>4621</v>
      </c>
      <c r="N1157" s="159">
        <v>31483973.100000001</v>
      </c>
      <c r="O1157" s="159">
        <v>25494276.48</v>
      </c>
      <c r="P1157" s="159">
        <v>17514732.07</v>
      </c>
      <c r="Q1157" s="159">
        <v>8582422</v>
      </c>
      <c r="R1157" s="159">
        <v>8932310.0700000003</v>
      </c>
      <c r="S1157" s="159">
        <v>5989696.6200000001</v>
      </c>
      <c r="T1157" s="159">
        <v>6000</v>
      </c>
      <c r="U1157" s="159">
        <v>29082340.629999999</v>
      </c>
      <c r="V1157" s="159">
        <v>22927616.039999999</v>
      </c>
      <c r="W1157" s="159">
        <v>9126489.8800000008</v>
      </c>
      <c r="X1157" s="159">
        <v>115140.04</v>
      </c>
      <c r="Y1157" s="159">
        <v>6154724.5899999999</v>
      </c>
      <c r="Z1157" s="159">
        <v>3207873.19</v>
      </c>
      <c r="AA1157" s="159">
        <v>1520960</v>
      </c>
      <c r="AB1157" s="159">
        <v>1686913.19</v>
      </c>
      <c r="AC1157" s="159">
        <v>3044912</v>
      </c>
      <c r="AD1157" s="159">
        <v>568500</v>
      </c>
      <c r="AE1157" s="159">
        <v>8003260</v>
      </c>
      <c r="AF1157" s="159">
        <v>2566660.44</v>
      </c>
      <c r="AG1157" s="159">
        <v>0</v>
      </c>
      <c r="AH1157" s="159">
        <v>0</v>
      </c>
      <c r="AI1157" s="159">
        <v>0</v>
      </c>
      <c r="AJ1157" s="159">
        <v>0</v>
      </c>
    </row>
    <row r="1158" spans="1:36">
      <c r="A1158" s="153">
        <v>14</v>
      </c>
      <c r="B1158" s="154">
        <v>24</v>
      </c>
      <c r="C1158" s="154">
        <v>6</v>
      </c>
      <c r="D1158" s="155">
        <v>2</v>
      </c>
      <c r="E1158" s="155" t="s">
        <v>556</v>
      </c>
      <c r="F1158" s="156" t="s">
        <v>4248</v>
      </c>
      <c r="G1158" s="156" t="s">
        <v>556</v>
      </c>
      <c r="H1158" s="156" t="s">
        <v>4255</v>
      </c>
      <c r="I1158" s="155">
        <v>1424062</v>
      </c>
      <c r="J1158" s="157" t="s">
        <v>1729</v>
      </c>
      <c r="K1158" s="157"/>
      <c r="L1158" s="155">
        <v>2022</v>
      </c>
      <c r="M1158" s="158">
        <v>4102</v>
      </c>
      <c r="N1158" s="159">
        <v>30160115.309999999</v>
      </c>
      <c r="O1158" s="159">
        <v>25214770.260000002</v>
      </c>
      <c r="P1158" s="159">
        <v>17310461.259999998</v>
      </c>
      <c r="Q1158" s="159">
        <v>7704994</v>
      </c>
      <c r="R1158" s="159">
        <v>9605467.2599999998</v>
      </c>
      <c r="S1158" s="159">
        <v>4945345.05</v>
      </c>
      <c r="T1158" s="159">
        <v>287410</v>
      </c>
      <c r="U1158" s="159">
        <v>25037885.559999999</v>
      </c>
      <c r="V1158" s="159">
        <v>22715957.390000001</v>
      </c>
      <c r="W1158" s="159">
        <v>8827226.8000000007</v>
      </c>
      <c r="X1158" s="159">
        <v>63208.1</v>
      </c>
      <c r="Y1158" s="159">
        <v>2321928.17</v>
      </c>
      <c r="Z1158" s="159">
        <v>1552261.07</v>
      </c>
      <c r="AA1158" s="159">
        <v>1304834.74</v>
      </c>
      <c r="AB1158" s="159">
        <v>247426.33000000007</v>
      </c>
      <c r="AC1158" s="159">
        <v>654865.56999999995</v>
      </c>
      <c r="AD1158" s="159">
        <v>654865.56999999995</v>
      </c>
      <c r="AE1158" s="159">
        <v>5433025.7400000002</v>
      </c>
      <c r="AF1158" s="159">
        <v>2498812.87</v>
      </c>
      <c r="AG1158" s="159">
        <v>9931.09</v>
      </c>
      <c r="AH1158" s="159">
        <v>24417.09</v>
      </c>
      <c r="AI1158" s="159">
        <v>0</v>
      </c>
      <c r="AJ1158" s="159">
        <v>0</v>
      </c>
    </row>
    <row r="1159" spans="1:36">
      <c r="A1159" s="153">
        <v>14</v>
      </c>
      <c r="B1159" s="154">
        <v>24</v>
      </c>
      <c r="C1159" s="154">
        <v>7</v>
      </c>
      <c r="D1159" s="155">
        <v>2</v>
      </c>
      <c r="E1159" s="155" t="s">
        <v>556</v>
      </c>
      <c r="F1159" s="156" t="s">
        <v>4248</v>
      </c>
      <c r="G1159" s="156" t="s">
        <v>556</v>
      </c>
      <c r="H1159" s="156" t="s">
        <v>4256</v>
      </c>
      <c r="I1159" s="155">
        <v>1424072</v>
      </c>
      <c r="J1159" s="157" t="s">
        <v>1728</v>
      </c>
      <c r="K1159" s="157"/>
      <c r="L1159" s="155">
        <v>2022</v>
      </c>
      <c r="M1159" s="158">
        <v>4813</v>
      </c>
      <c r="N1159" s="159">
        <v>29524747.57</v>
      </c>
      <c r="O1159" s="159">
        <v>27246578.25</v>
      </c>
      <c r="P1159" s="159">
        <v>19510955.960000001</v>
      </c>
      <c r="Q1159" s="159">
        <v>9967005</v>
      </c>
      <c r="R1159" s="159">
        <v>9543950.9600000009</v>
      </c>
      <c r="S1159" s="159">
        <v>2278169.3199999998</v>
      </c>
      <c r="T1159" s="159">
        <v>30815.27</v>
      </c>
      <c r="U1159" s="159">
        <v>25724611.719999999</v>
      </c>
      <c r="V1159" s="159">
        <v>24372280.050000001</v>
      </c>
      <c r="W1159" s="159">
        <v>10597210.91</v>
      </c>
      <c r="X1159" s="159">
        <v>108669.27</v>
      </c>
      <c r="Y1159" s="159">
        <v>1352331.67</v>
      </c>
      <c r="Z1159" s="159">
        <v>1803833.94</v>
      </c>
      <c r="AA1159" s="159">
        <v>0</v>
      </c>
      <c r="AB1159" s="159">
        <v>1803833.94</v>
      </c>
      <c r="AC1159" s="159">
        <v>2239281</v>
      </c>
      <c r="AD1159" s="159">
        <v>1040000</v>
      </c>
      <c r="AE1159" s="159">
        <v>8168000</v>
      </c>
      <c r="AF1159" s="159">
        <v>2874298.2</v>
      </c>
      <c r="AG1159" s="159">
        <v>0</v>
      </c>
      <c r="AH1159" s="159">
        <v>0</v>
      </c>
      <c r="AI1159" s="159">
        <v>0</v>
      </c>
      <c r="AJ1159" s="159">
        <v>0</v>
      </c>
    </row>
    <row r="1160" spans="1:36">
      <c r="A1160" s="153">
        <v>14</v>
      </c>
      <c r="B1160" s="154">
        <v>25</v>
      </c>
      <c r="C1160" s="154">
        <v>1</v>
      </c>
      <c r="D1160" s="155">
        <v>1</v>
      </c>
      <c r="E1160" s="155" t="s">
        <v>556</v>
      </c>
      <c r="F1160" s="156" t="s">
        <v>4257</v>
      </c>
      <c r="G1160" s="156" t="s">
        <v>556</v>
      </c>
      <c r="H1160" s="156" t="s">
        <v>4258</v>
      </c>
      <c r="I1160" s="155">
        <v>1425011</v>
      </c>
      <c r="J1160" s="157" t="s">
        <v>1721</v>
      </c>
      <c r="K1160" s="157"/>
      <c r="L1160" s="155">
        <v>2022</v>
      </c>
      <c r="M1160" s="158">
        <v>17735</v>
      </c>
      <c r="N1160" s="159">
        <v>95036988.959999993</v>
      </c>
      <c r="O1160" s="159">
        <v>82813984.090000004</v>
      </c>
      <c r="P1160" s="159">
        <v>45286939.090000004</v>
      </c>
      <c r="Q1160" s="159">
        <v>19833176</v>
      </c>
      <c r="R1160" s="159">
        <v>25453763.09</v>
      </c>
      <c r="S1160" s="159">
        <v>12223004.869999999</v>
      </c>
      <c r="T1160" s="159">
        <v>887219.92</v>
      </c>
      <c r="U1160" s="159">
        <v>97971254.890000001</v>
      </c>
      <c r="V1160" s="159">
        <v>77401738.540000007</v>
      </c>
      <c r="W1160" s="159">
        <v>31490638.359999999</v>
      </c>
      <c r="X1160" s="159">
        <v>184786.04</v>
      </c>
      <c r="Y1160" s="159">
        <v>20569516.350000001</v>
      </c>
      <c r="Z1160" s="159">
        <v>10276747.93</v>
      </c>
      <c r="AA1160" s="159">
        <v>1500000</v>
      </c>
      <c r="AB1160" s="159">
        <v>8776747.9299999997</v>
      </c>
      <c r="AC1160" s="159">
        <v>1718000</v>
      </c>
      <c r="AD1160" s="159">
        <v>1593000</v>
      </c>
      <c r="AE1160" s="159">
        <v>20190053.219999999</v>
      </c>
      <c r="AF1160" s="159">
        <v>5412245.5499999998</v>
      </c>
      <c r="AG1160" s="159">
        <v>117460.52</v>
      </c>
      <c r="AH1160" s="159">
        <v>138807.34</v>
      </c>
      <c r="AI1160" s="159">
        <v>0</v>
      </c>
      <c r="AJ1160" s="159">
        <v>0</v>
      </c>
    </row>
    <row r="1161" spans="1:36">
      <c r="A1161" s="153">
        <v>14</v>
      </c>
      <c r="B1161" s="154">
        <v>25</v>
      </c>
      <c r="C1161" s="154">
        <v>2</v>
      </c>
      <c r="D1161" s="155">
        <v>2</v>
      </c>
      <c r="E1161" s="155" t="s">
        <v>556</v>
      </c>
      <c r="F1161" s="156" t="s">
        <v>4259</v>
      </c>
      <c r="G1161" s="156" t="s">
        <v>556</v>
      </c>
      <c r="H1161" s="156" t="s">
        <v>4260</v>
      </c>
      <c r="I1161" s="155">
        <v>1425022</v>
      </c>
      <c r="J1161" s="157" t="s">
        <v>1727</v>
      </c>
      <c r="K1161" s="157"/>
      <c r="L1161" s="155">
        <v>2022</v>
      </c>
      <c r="M1161" s="158">
        <v>9065</v>
      </c>
      <c r="N1161" s="159">
        <v>58746032.850000001</v>
      </c>
      <c r="O1161" s="159">
        <v>51338110.530000001</v>
      </c>
      <c r="P1161" s="159">
        <v>39420687.769999996</v>
      </c>
      <c r="Q1161" s="159">
        <v>20597296</v>
      </c>
      <c r="R1161" s="159">
        <v>18823391.77</v>
      </c>
      <c r="S1161" s="159">
        <v>7407922.3200000003</v>
      </c>
      <c r="T1161" s="159">
        <v>7102.32</v>
      </c>
      <c r="U1161" s="159">
        <v>52489991.149999999</v>
      </c>
      <c r="V1161" s="159">
        <v>46353972.369999997</v>
      </c>
      <c r="W1161" s="159">
        <v>19243204.109999999</v>
      </c>
      <c r="X1161" s="159">
        <v>31707.46</v>
      </c>
      <c r="Y1161" s="159">
        <v>6136018.7800000003</v>
      </c>
      <c r="Z1161" s="159">
        <v>10431598.6</v>
      </c>
      <c r="AA1161" s="159">
        <v>458400</v>
      </c>
      <c r="AB1161" s="159">
        <v>9973198.5999999996</v>
      </c>
      <c r="AC1161" s="159">
        <v>289160</v>
      </c>
      <c r="AD1161" s="159">
        <v>289160</v>
      </c>
      <c r="AE1161" s="159">
        <v>1726700</v>
      </c>
      <c r="AF1161" s="159">
        <v>4984138.16</v>
      </c>
      <c r="AG1161" s="159">
        <v>0</v>
      </c>
      <c r="AH1161" s="159">
        <v>0</v>
      </c>
      <c r="AI1161" s="159">
        <v>0</v>
      </c>
      <c r="AJ1161" s="159">
        <v>0</v>
      </c>
    </row>
    <row r="1162" spans="1:36">
      <c r="A1162" s="153">
        <v>14</v>
      </c>
      <c r="B1162" s="154">
        <v>25</v>
      </c>
      <c r="C1162" s="154">
        <v>3</v>
      </c>
      <c r="D1162" s="155">
        <v>3</v>
      </c>
      <c r="E1162" s="155" t="s">
        <v>556</v>
      </c>
      <c r="F1162" s="156" t="s">
        <v>4261</v>
      </c>
      <c r="G1162" s="156" t="s">
        <v>556</v>
      </c>
      <c r="H1162" s="156" t="s">
        <v>4262</v>
      </c>
      <c r="I1162" s="155">
        <v>1425033</v>
      </c>
      <c r="J1162" s="157" t="s">
        <v>1726</v>
      </c>
      <c r="K1162" s="157"/>
      <c r="L1162" s="155">
        <v>2022</v>
      </c>
      <c r="M1162" s="158">
        <v>14469</v>
      </c>
      <c r="N1162" s="159">
        <v>84752516.879999995</v>
      </c>
      <c r="O1162" s="159">
        <v>74035895.569999993</v>
      </c>
      <c r="P1162" s="159">
        <v>47276596.989999995</v>
      </c>
      <c r="Q1162" s="159">
        <v>24196708</v>
      </c>
      <c r="R1162" s="159">
        <v>23079888.989999998</v>
      </c>
      <c r="S1162" s="159">
        <v>10716621.310000001</v>
      </c>
      <c r="T1162" s="159">
        <v>428516.9</v>
      </c>
      <c r="U1162" s="159">
        <v>83518012.700000003</v>
      </c>
      <c r="V1162" s="159">
        <v>66286180.939999998</v>
      </c>
      <c r="W1162" s="159">
        <v>25347268.890000001</v>
      </c>
      <c r="X1162" s="159">
        <v>102375.79</v>
      </c>
      <c r="Y1162" s="159">
        <v>17231831.760000002</v>
      </c>
      <c r="Z1162" s="159">
        <v>1077906.8400000001</v>
      </c>
      <c r="AA1162" s="159">
        <v>0</v>
      </c>
      <c r="AB1162" s="159">
        <v>1077906.8400000001</v>
      </c>
      <c r="AC1162" s="159">
        <v>1250000</v>
      </c>
      <c r="AD1162" s="159">
        <v>1250000</v>
      </c>
      <c r="AE1162" s="159">
        <v>4430000</v>
      </c>
      <c r="AF1162" s="159">
        <v>7749714.6299999999</v>
      </c>
      <c r="AG1162" s="159">
        <v>0</v>
      </c>
      <c r="AH1162" s="159">
        <v>0</v>
      </c>
      <c r="AI1162" s="159">
        <v>0</v>
      </c>
      <c r="AJ1162" s="159">
        <v>0</v>
      </c>
    </row>
    <row r="1163" spans="1:36">
      <c r="A1163" s="153">
        <v>14</v>
      </c>
      <c r="B1163" s="154">
        <v>25</v>
      </c>
      <c r="C1163" s="154">
        <v>4</v>
      </c>
      <c r="D1163" s="155">
        <v>2</v>
      </c>
      <c r="E1163" s="155" t="s">
        <v>556</v>
      </c>
      <c r="F1163" s="156" t="s">
        <v>4259</v>
      </c>
      <c r="G1163" s="156" t="s">
        <v>556</v>
      </c>
      <c r="H1163" s="156" t="s">
        <v>4263</v>
      </c>
      <c r="I1163" s="155">
        <v>1425042</v>
      </c>
      <c r="J1163" s="157" t="s">
        <v>1725</v>
      </c>
      <c r="K1163" s="157"/>
      <c r="L1163" s="155">
        <v>2022</v>
      </c>
      <c r="M1163" s="158">
        <v>7011</v>
      </c>
      <c r="N1163" s="159">
        <v>42154765.520000003</v>
      </c>
      <c r="O1163" s="159">
        <v>40681299.479999997</v>
      </c>
      <c r="P1163" s="159">
        <v>29349657.759999998</v>
      </c>
      <c r="Q1163" s="159">
        <v>13375931</v>
      </c>
      <c r="R1163" s="159">
        <v>15973726.76</v>
      </c>
      <c r="S1163" s="159">
        <v>1473466.04</v>
      </c>
      <c r="T1163" s="159">
        <v>5050</v>
      </c>
      <c r="U1163" s="159">
        <v>40255902.119999997</v>
      </c>
      <c r="V1163" s="159">
        <v>37374955.359999999</v>
      </c>
      <c r="W1163" s="159">
        <v>13786764.390000001</v>
      </c>
      <c r="X1163" s="159">
        <v>15390.57</v>
      </c>
      <c r="Y1163" s="159">
        <v>2880946.76</v>
      </c>
      <c r="Z1163" s="159">
        <v>3035930.39</v>
      </c>
      <c r="AA1163" s="159">
        <v>0</v>
      </c>
      <c r="AB1163" s="159">
        <v>3035930.39</v>
      </c>
      <c r="AC1163" s="159">
        <v>329435</v>
      </c>
      <c r="AD1163" s="159">
        <v>329435</v>
      </c>
      <c r="AE1163" s="159">
        <v>235000</v>
      </c>
      <c r="AF1163" s="159">
        <v>3306344.12</v>
      </c>
      <c r="AG1163" s="159">
        <v>904370.5</v>
      </c>
      <c r="AH1163" s="159">
        <v>949461.03</v>
      </c>
      <c r="AI1163" s="159">
        <v>0</v>
      </c>
      <c r="AJ1163" s="159">
        <v>0</v>
      </c>
    </row>
    <row r="1164" spans="1:36">
      <c r="A1164" s="153">
        <v>14</v>
      </c>
      <c r="B1164" s="154">
        <v>25</v>
      </c>
      <c r="C1164" s="154">
        <v>5</v>
      </c>
      <c r="D1164" s="155">
        <v>2</v>
      </c>
      <c r="E1164" s="155" t="s">
        <v>556</v>
      </c>
      <c r="F1164" s="156" t="s">
        <v>4259</v>
      </c>
      <c r="G1164" s="156" t="s">
        <v>556</v>
      </c>
      <c r="H1164" s="156" t="s">
        <v>4264</v>
      </c>
      <c r="I1164" s="155">
        <v>1425052</v>
      </c>
      <c r="J1164" s="157" t="s">
        <v>1724</v>
      </c>
      <c r="K1164" s="157"/>
      <c r="L1164" s="155">
        <v>2022</v>
      </c>
      <c r="M1164" s="158">
        <v>14600</v>
      </c>
      <c r="N1164" s="159">
        <v>89494839.040000007</v>
      </c>
      <c r="O1164" s="159">
        <v>80807868.840000004</v>
      </c>
      <c r="P1164" s="159">
        <v>54664848.390000001</v>
      </c>
      <c r="Q1164" s="159">
        <v>24743717</v>
      </c>
      <c r="R1164" s="159">
        <v>29921131.390000001</v>
      </c>
      <c r="S1164" s="159">
        <v>8686970.1999999993</v>
      </c>
      <c r="T1164" s="159">
        <v>591427.19999999995</v>
      </c>
      <c r="U1164" s="159">
        <v>82202502.689999998</v>
      </c>
      <c r="V1164" s="159">
        <v>73693407.25</v>
      </c>
      <c r="W1164" s="159">
        <v>28097417.309999999</v>
      </c>
      <c r="X1164" s="159">
        <v>121994.19</v>
      </c>
      <c r="Y1164" s="159">
        <v>8509095.4399999995</v>
      </c>
      <c r="Z1164" s="159">
        <v>10857946.939999999</v>
      </c>
      <c r="AA1164" s="159">
        <v>2453625.69</v>
      </c>
      <c r="AB1164" s="159">
        <v>8404321.25</v>
      </c>
      <c r="AC1164" s="159">
        <v>1738536</v>
      </c>
      <c r="AD1164" s="159">
        <v>1738536</v>
      </c>
      <c r="AE1164" s="159">
        <v>13246961.439999999</v>
      </c>
      <c r="AF1164" s="159">
        <v>7114461.5899999999</v>
      </c>
      <c r="AG1164" s="159">
        <v>0</v>
      </c>
      <c r="AH1164" s="159">
        <v>0</v>
      </c>
      <c r="AI1164" s="159">
        <v>0</v>
      </c>
      <c r="AJ1164" s="159">
        <v>0</v>
      </c>
    </row>
    <row r="1165" spans="1:36">
      <c r="A1165" s="153">
        <v>14</v>
      </c>
      <c r="B1165" s="154">
        <v>25</v>
      </c>
      <c r="C1165" s="154">
        <v>6</v>
      </c>
      <c r="D1165" s="155">
        <v>3</v>
      </c>
      <c r="E1165" s="155" t="s">
        <v>556</v>
      </c>
      <c r="F1165" s="156" t="s">
        <v>4261</v>
      </c>
      <c r="G1165" s="156" t="s">
        <v>556</v>
      </c>
      <c r="H1165" s="156" t="s">
        <v>4265</v>
      </c>
      <c r="I1165" s="155">
        <v>1425063</v>
      </c>
      <c r="J1165" s="157" t="s">
        <v>1723</v>
      </c>
      <c r="K1165" s="157"/>
      <c r="L1165" s="155">
        <v>2022</v>
      </c>
      <c r="M1165" s="158">
        <v>12896</v>
      </c>
      <c r="N1165" s="159">
        <v>70923454.680000007</v>
      </c>
      <c r="O1165" s="159">
        <v>68624352.569999993</v>
      </c>
      <c r="P1165" s="159">
        <v>43693697.890000001</v>
      </c>
      <c r="Q1165" s="159">
        <v>19864100</v>
      </c>
      <c r="R1165" s="159">
        <v>23829597.890000001</v>
      </c>
      <c r="S1165" s="159">
        <v>2299102.11</v>
      </c>
      <c r="T1165" s="159">
        <v>0</v>
      </c>
      <c r="U1165" s="159">
        <v>72335885.489999995</v>
      </c>
      <c r="V1165" s="159">
        <v>59666948.640000001</v>
      </c>
      <c r="W1165" s="159">
        <v>22212750.109999999</v>
      </c>
      <c r="X1165" s="159">
        <v>102409.84</v>
      </c>
      <c r="Y1165" s="159">
        <v>12668936.85</v>
      </c>
      <c r="Z1165" s="159">
        <v>5535658.7599999998</v>
      </c>
      <c r="AA1165" s="159">
        <v>1800000</v>
      </c>
      <c r="AB1165" s="159">
        <v>3735658.76</v>
      </c>
      <c r="AC1165" s="159">
        <v>1361845</v>
      </c>
      <c r="AD1165" s="159">
        <v>1361845</v>
      </c>
      <c r="AE1165" s="159">
        <v>9104061.1099999994</v>
      </c>
      <c r="AF1165" s="159">
        <v>8957403.9299999997</v>
      </c>
      <c r="AG1165" s="159">
        <v>0</v>
      </c>
      <c r="AH1165" s="159">
        <v>0</v>
      </c>
      <c r="AI1165" s="159">
        <v>0</v>
      </c>
      <c r="AJ1165" s="159">
        <v>0</v>
      </c>
    </row>
    <row r="1166" spans="1:36">
      <c r="A1166" s="153">
        <v>14</v>
      </c>
      <c r="B1166" s="154">
        <v>25</v>
      </c>
      <c r="C1166" s="154">
        <v>7</v>
      </c>
      <c r="D1166" s="155">
        <v>2</v>
      </c>
      <c r="E1166" s="155" t="s">
        <v>556</v>
      </c>
      <c r="F1166" s="156" t="s">
        <v>4259</v>
      </c>
      <c r="G1166" s="156" t="s">
        <v>556</v>
      </c>
      <c r="H1166" s="156" t="s">
        <v>4266</v>
      </c>
      <c r="I1166" s="155">
        <v>1425072</v>
      </c>
      <c r="J1166" s="157" t="s">
        <v>1722</v>
      </c>
      <c r="K1166" s="157"/>
      <c r="L1166" s="155">
        <v>2022</v>
      </c>
      <c r="M1166" s="158">
        <v>12302</v>
      </c>
      <c r="N1166" s="159">
        <v>72323503.980000004</v>
      </c>
      <c r="O1166" s="159">
        <v>63477336.18</v>
      </c>
      <c r="P1166" s="159">
        <v>43026921.469999999</v>
      </c>
      <c r="Q1166" s="159">
        <v>20383845</v>
      </c>
      <c r="R1166" s="159">
        <v>22643076.469999999</v>
      </c>
      <c r="S1166" s="159">
        <v>8846167.8000000007</v>
      </c>
      <c r="T1166" s="159">
        <v>1146751.33</v>
      </c>
      <c r="U1166" s="159">
        <v>67590014.269999996</v>
      </c>
      <c r="V1166" s="159">
        <v>59167704.409999996</v>
      </c>
      <c r="W1166" s="159">
        <v>23555847.899999999</v>
      </c>
      <c r="X1166" s="159">
        <v>16314.24</v>
      </c>
      <c r="Y1166" s="159">
        <v>8422309.8599999994</v>
      </c>
      <c r="Z1166" s="159">
        <v>6544019.8099999996</v>
      </c>
      <c r="AA1166" s="159">
        <v>0</v>
      </c>
      <c r="AB1166" s="159">
        <v>6544019.8099999996</v>
      </c>
      <c r="AC1166" s="159">
        <v>1000000</v>
      </c>
      <c r="AD1166" s="159">
        <v>1000000</v>
      </c>
      <c r="AE1166" s="159">
        <v>2000000</v>
      </c>
      <c r="AF1166" s="159">
        <v>4309631.7699999996</v>
      </c>
      <c r="AG1166" s="159">
        <v>56389</v>
      </c>
      <c r="AH1166" s="159">
        <v>0</v>
      </c>
      <c r="AI1166" s="159">
        <v>0</v>
      </c>
      <c r="AJ1166" s="159">
        <v>0</v>
      </c>
    </row>
    <row r="1167" spans="1:36">
      <c r="A1167" s="153">
        <v>14</v>
      </c>
      <c r="B1167" s="154">
        <v>25</v>
      </c>
      <c r="C1167" s="154">
        <v>8</v>
      </c>
      <c r="D1167" s="155">
        <v>2</v>
      </c>
      <c r="E1167" s="155" t="s">
        <v>556</v>
      </c>
      <c r="F1167" s="156" t="s">
        <v>4259</v>
      </c>
      <c r="G1167" s="156" t="s">
        <v>556</v>
      </c>
      <c r="H1167" s="156" t="s">
        <v>4267</v>
      </c>
      <c r="I1167" s="155">
        <v>1425082</v>
      </c>
      <c r="J1167" s="157" t="s">
        <v>1721</v>
      </c>
      <c r="K1167" s="157"/>
      <c r="L1167" s="155">
        <v>2022</v>
      </c>
      <c r="M1167" s="158">
        <v>9886</v>
      </c>
      <c r="N1167" s="159">
        <v>51940712.130000003</v>
      </c>
      <c r="O1167" s="159">
        <v>51364066.310000002</v>
      </c>
      <c r="P1167" s="159">
        <v>35621115.829999998</v>
      </c>
      <c r="Q1167" s="159">
        <v>18867920</v>
      </c>
      <c r="R1167" s="159">
        <v>16753195.83</v>
      </c>
      <c r="S1167" s="159">
        <v>576645.81999999995</v>
      </c>
      <c r="T1167" s="159">
        <v>1407</v>
      </c>
      <c r="U1167" s="159">
        <v>48330503.109999999</v>
      </c>
      <c r="V1167" s="159">
        <v>45407461.280000001</v>
      </c>
      <c r="W1167" s="159">
        <v>19277921.719999999</v>
      </c>
      <c r="X1167" s="159">
        <v>155791.22</v>
      </c>
      <c r="Y1167" s="159">
        <v>2923041.83</v>
      </c>
      <c r="Z1167" s="159">
        <v>4269048.75</v>
      </c>
      <c r="AA1167" s="159">
        <v>0</v>
      </c>
      <c r="AB1167" s="159">
        <v>4269048.75</v>
      </c>
      <c r="AC1167" s="159">
        <v>1575670.58</v>
      </c>
      <c r="AD1167" s="159">
        <v>1575670.58</v>
      </c>
      <c r="AE1167" s="159">
        <v>6067729.4199999999</v>
      </c>
      <c r="AF1167" s="159">
        <v>5956605.0300000003</v>
      </c>
      <c r="AG1167" s="159">
        <v>0</v>
      </c>
      <c r="AH1167" s="159">
        <v>0</v>
      </c>
      <c r="AI1167" s="159">
        <v>0</v>
      </c>
      <c r="AJ1167" s="159">
        <v>0</v>
      </c>
    </row>
    <row r="1168" spans="1:36">
      <c r="A1168" s="153">
        <v>14</v>
      </c>
      <c r="B1168" s="154">
        <v>25</v>
      </c>
      <c r="C1168" s="154">
        <v>9</v>
      </c>
      <c r="D1168" s="155">
        <v>2</v>
      </c>
      <c r="E1168" s="155" t="s">
        <v>556</v>
      </c>
      <c r="F1168" s="156" t="s">
        <v>4259</v>
      </c>
      <c r="G1168" s="156" t="s">
        <v>556</v>
      </c>
      <c r="H1168" s="156" t="s">
        <v>4268</v>
      </c>
      <c r="I1168" s="155">
        <v>1425092</v>
      </c>
      <c r="J1168" s="157" t="s">
        <v>1720</v>
      </c>
      <c r="K1168" s="157"/>
      <c r="L1168" s="155">
        <v>2022</v>
      </c>
      <c r="M1168" s="158">
        <v>7275</v>
      </c>
      <c r="N1168" s="159">
        <v>44007569.32</v>
      </c>
      <c r="O1168" s="159">
        <v>39663443.149999999</v>
      </c>
      <c r="P1168" s="159">
        <v>31020714.640000001</v>
      </c>
      <c r="Q1168" s="159">
        <v>15917696</v>
      </c>
      <c r="R1168" s="159">
        <v>15103018.640000001</v>
      </c>
      <c r="S1168" s="159">
        <v>4344126.17</v>
      </c>
      <c r="T1168" s="159">
        <v>0</v>
      </c>
      <c r="U1168" s="159">
        <v>39091590.240000002</v>
      </c>
      <c r="V1168" s="159">
        <v>34351675.689999998</v>
      </c>
      <c r="W1168" s="159">
        <v>11689615.5</v>
      </c>
      <c r="X1168" s="159">
        <v>81114.31</v>
      </c>
      <c r="Y1168" s="159">
        <v>4739914.55</v>
      </c>
      <c r="Z1168" s="159">
        <v>6823258.79</v>
      </c>
      <c r="AA1168" s="159">
        <v>501800</v>
      </c>
      <c r="AB1168" s="159">
        <v>6321458.79</v>
      </c>
      <c r="AC1168" s="159">
        <v>2754053</v>
      </c>
      <c r="AD1168" s="159">
        <v>1002275</v>
      </c>
      <c r="AE1168" s="159">
        <v>9767262</v>
      </c>
      <c r="AF1168" s="159">
        <v>5311767.46</v>
      </c>
      <c r="AG1168" s="159">
        <v>0</v>
      </c>
      <c r="AH1168" s="159">
        <v>0</v>
      </c>
      <c r="AI1168" s="159">
        <v>7000</v>
      </c>
      <c r="AJ1168" s="159">
        <v>0</v>
      </c>
    </row>
    <row r="1169" spans="1:36">
      <c r="A1169" s="153">
        <v>14</v>
      </c>
      <c r="B1169" s="154">
        <v>25</v>
      </c>
      <c r="C1169" s="154">
        <v>10</v>
      </c>
      <c r="D1169" s="155">
        <v>3</v>
      </c>
      <c r="E1169" s="155" t="s">
        <v>556</v>
      </c>
      <c r="F1169" s="156" t="s">
        <v>4261</v>
      </c>
      <c r="G1169" s="156" t="s">
        <v>556</v>
      </c>
      <c r="H1169" s="156" t="s">
        <v>4269</v>
      </c>
      <c r="I1169" s="155">
        <v>1425103</v>
      </c>
      <c r="J1169" s="157" t="s">
        <v>1719</v>
      </c>
      <c r="K1169" s="157"/>
      <c r="L1169" s="155">
        <v>2022</v>
      </c>
      <c r="M1169" s="158">
        <v>14877</v>
      </c>
      <c r="N1169" s="159">
        <v>92622501.689999998</v>
      </c>
      <c r="O1169" s="159">
        <v>83697177.799999997</v>
      </c>
      <c r="P1169" s="159">
        <v>61580272.519999996</v>
      </c>
      <c r="Q1169" s="159">
        <v>28847033</v>
      </c>
      <c r="R1169" s="159">
        <v>32733239.52</v>
      </c>
      <c r="S1169" s="159">
        <v>8925323.8900000006</v>
      </c>
      <c r="T1169" s="159">
        <v>5344</v>
      </c>
      <c r="U1169" s="159">
        <v>85513199</v>
      </c>
      <c r="V1169" s="159">
        <v>75090242.579999998</v>
      </c>
      <c r="W1169" s="159">
        <v>26516620.140000001</v>
      </c>
      <c r="X1169" s="159">
        <v>304525.40000000002</v>
      </c>
      <c r="Y1169" s="159">
        <v>10422956.42</v>
      </c>
      <c r="Z1169" s="159">
        <v>7986668.21</v>
      </c>
      <c r="AA1169" s="159">
        <v>2500000</v>
      </c>
      <c r="AB1169" s="159">
        <v>5486668.21</v>
      </c>
      <c r="AC1169" s="159">
        <v>7686000</v>
      </c>
      <c r="AD1169" s="159">
        <v>2500000</v>
      </c>
      <c r="AE1169" s="159">
        <v>15350000</v>
      </c>
      <c r="AF1169" s="159">
        <v>8606935.2200000007</v>
      </c>
      <c r="AG1169" s="159">
        <v>0</v>
      </c>
      <c r="AH1169" s="159">
        <v>294568.84999999998</v>
      </c>
      <c r="AI1169" s="159">
        <v>0</v>
      </c>
      <c r="AJ1169" s="159">
        <v>0</v>
      </c>
    </row>
    <row r="1170" spans="1:36">
      <c r="A1170" s="153">
        <v>14</v>
      </c>
      <c r="B1170" s="154">
        <v>25</v>
      </c>
      <c r="C1170" s="154">
        <v>11</v>
      </c>
      <c r="D1170" s="155">
        <v>2</v>
      </c>
      <c r="E1170" s="155" t="s">
        <v>556</v>
      </c>
      <c r="F1170" s="156" t="s">
        <v>4259</v>
      </c>
      <c r="G1170" s="156" t="s">
        <v>556</v>
      </c>
      <c r="H1170" s="156" t="s">
        <v>4270</v>
      </c>
      <c r="I1170" s="155">
        <v>1425112</v>
      </c>
      <c r="J1170" s="157" t="s">
        <v>1718</v>
      </c>
      <c r="K1170" s="157"/>
      <c r="L1170" s="155">
        <v>2022</v>
      </c>
      <c r="M1170" s="158">
        <v>9532</v>
      </c>
      <c r="N1170" s="159">
        <v>56281271.859999999</v>
      </c>
      <c r="O1170" s="159">
        <v>52772451.329999998</v>
      </c>
      <c r="P1170" s="159">
        <v>36687066.980000004</v>
      </c>
      <c r="Q1170" s="159">
        <v>17354379</v>
      </c>
      <c r="R1170" s="159">
        <v>19332687.98</v>
      </c>
      <c r="S1170" s="159">
        <v>3508820.53</v>
      </c>
      <c r="T1170" s="159">
        <v>26725.55</v>
      </c>
      <c r="U1170" s="159">
        <v>53787573.810000002</v>
      </c>
      <c r="V1170" s="159">
        <v>50423012.740000002</v>
      </c>
      <c r="W1170" s="159">
        <v>20605059.969999999</v>
      </c>
      <c r="X1170" s="159">
        <v>30211.42</v>
      </c>
      <c r="Y1170" s="159">
        <v>3364561.07</v>
      </c>
      <c r="Z1170" s="159">
        <v>2984324.69</v>
      </c>
      <c r="AA1170" s="159">
        <v>1085000</v>
      </c>
      <c r="AB1170" s="159">
        <v>1899324.69</v>
      </c>
      <c r="AC1170" s="159">
        <v>855000</v>
      </c>
      <c r="AD1170" s="159">
        <v>855000</v>
      </c>
      <c r="AE1170" s="159">
        <v>5650000</v>
      </c>
      <c r="AF1170" s="159">
        <v>2349438.59</v>
      </c>
      <c r="AG1170" s="159">
        <v>577199.44999999995</v>
      </c>
      <c r="AH1170" s="159">
        <v>630822.18999999994</v>
      </c>
      <c r="AI1170" s="159">
        <v>0</v>
      </c>
      <c r="AJ1170" s="159">
        <v>0</v>
      </c>
    </row>
    <row r="1171" spans="1:36">
      <c r="A1171" s="153">
        <v>14</v>
      </c>
      <c r="B1171" s="154">
        <v>25</v>
      </c>
      <c r="C1171" s="154">
        <v>12</v>
      </c>
      <c r="D1171" s="155">
        <v>2</v>
      </c>
      <c r="E1171" s="155" t="s">
        <v>556</v>
      </c>
      <c r="F1171" s="156" t="s">
        <v>4259</v>
      </c>
      <c r="G1171" s="156" t="s">
        <v>556</v>
      </c>
      <c r="H1171" s="156" t="s">
        <v>4271</v>
      </c>
      <c r="I1171" s="155">
        <v>1425122</v>
      </c>
      <c r="J1171" s="157" t="s">
        <v>1717</v>
      </c>
      <c r="K1171" s="157"/>
      <c r="L1171" s="155">
        <v>2022</v>
      </c>
      <c r="M1171" s="158">
        <v>8880</v>
      </c>
      <c r="N1171" s="159">
        <v>60117661.140000001</v>
      </c>
      <c r="O1171" s="159">
        <v>48985809.380000003</v>
      </c>
      <c r="P1171" s="159">
        <v>33077066.09</v>
      </c>
      <c r="Q1171" s="159">
        <v>15378025</v>
      </c>
      <c r="R1171" s="159">
        <v>17699041.09</v>
      </c>
      <c r="S1171" s="159">
        <v>11131851.76</v>
      </c>
      <c r="T1171" s="159">
        <v>0</v>
      </c>
      <c r="U1171" s="159">
        <v>50283808.109999999</v>
      </c>
      <c r="V1171" s="159">
        <v>44255575.710000001</v>
      </c>
      <c r="W1171" s="159">
        <v>17641596.809999999</v>
      </c>
      <c r="X1171" s="159">
        <v>46552.55</v>
      </c>
      <c r="Y1171" s="159">
        <v>6028232.4000000004</v>
      </c>
      <c r="Z1171" s="159">
        <v>4913600.05</v>
      </c>
      <c r="AA1171" s="159">
        <v>0</v>
      </c>
      <c r="AB1171" s="159">
        <v>4913600.05</v>
      </c>
      <c r="AC1171" s="159">
        <v>5763298.2800000003</v>
      </c>
      <c r="AD1171" s="159">
        <v>1231840</v>
      </c>
      <c r="AE1171" s="159">
        <v>5144080</v>
      </c>
      <c r="AF1171" s="159">
        <v>4730233.67</v>
      </c>
      <c r="AG1171" s="159">
        <v>0</v>
      </c>
      <c r="AH1171" s="159">
        <v>0</v>
      </c>
      <c r="AI1171" s="159">
        <v>0</v>
      </c>
      <c r="AJ1171" s="159">
        <v>0</v>
      </c>
    </row>
    <row r="1172" spans="1:36">
      <c r="A1172" s="153">
        <v>14</v>
      </c>
      <c r="B1172" s="154">
        <v>25</v>
      </c>
      <c r="C1172" s="154">
        <v>13</v>
      </c>
      <c r="D1172" s="155">
        <v>2</v>
      </c>
      <c r="E1172" s="155" t="s">
        <v>556</v>
      </c>
      <c r="F1172" s="156" t="s">
        <v>4259</v>
      </c>
      <c r="G1172" s="156" t="s">
        <v>556</v>
      </c>
      <c r="H1172" s="156" t="s">
        <v>4272</v>
      </c>
      <c r="I1172" s="155">
        <v>1425132</v>
      </c>
      <c r="J1172" s="157" t="s">
        <v>1716</v>
      </c>
      <c r="K1172" s="157"/>
      <c r="L1172" s="155">
        <v>2022</v>
      </c>
      <c r="M1172" s="158">
        <v>13385</v>
      </c>
      <c r="N1172" s="159">
        <v>78521254.269999996</v>
      </c>
      <c r="O1172" s="159">
        <v>71704675.510000005</v>
      </c>
      <c r="P1172" s="159">
        <v>51031385.769999996</v>
      </c>
      <c r="Q1172" s="159">
        <v>24000166</v>
      </c>
      <c r="R1172" s="159">
        <v>27031219.77</v>
      </c>
      <c r="S1172" s="159">
        <v>6816578.7599999998</v>
      </c>
      <c r="T1172" s="159">
        <v>11040</v>
      </c>
      <c r="U1172" s="159">
        <v>74068428.579999998</v>
      </c>
      <c r="V1172" s="159">
        <v>58745142</v>
      </c>
      <c r="W1172" s="159">
        <v>20156945.370000001</v>
      </c>
      <c r="X1172" s="159">
        <v>123040.43</v>
      </c>
      <c r="Y1172" s="159">
        <v>15323286.58</v>
      </c>
      <c r="Z1172" s="159">
        <v>6384087.5</v>
      </c>
      <c r="AA1172" s="159">
        <v>0</v>
      </c>
      <c r="AB1172" s="159">
        <v>6384087.5</v>
      </c>
      <c r="AC1172" s="159">
        <v>3941813.72</v>
      </c>
      <c r="AD1172" s="159">
        <v>3941813.72</v>
      </c>
      <c r="AE1172" s="159">
        <v>12251935.300000001</v>
      </c>
      <c r="AF1172" s="159">
        <v>12959533.51</v>
      </c>
      <c r="AG1172" s="159">
        <v>242549.83</v>
      </c>
      <c r="AH1172" s="159">
        <v>343077.83</v>
      </c>
      <c r="AI1172" s="159">
        <v>0</v>
      </c>
      <c r="AJ1172" s="159">
        <v>0</v>
      </c>
    </row>
    <row r="1173" spans="1:36">
      <c r="A1173" s="153">
        <v>14</v>
      </c>
      <c r="B1173" s="154">
        <v>26</v>
      </c>
      <c r="C1173" s="154">
        <v>1</v>
      </c>
      <c r="D1173" s="155">
        <v>2</v>
      </c>
      <c r="E1173" s="155" t="s">
        <v>556</v>
      </c>
      <c r="F1173" s="156" t="s">
        <v>4273</v>
      </c>
      <c r="G1173" s="156" t="s">
        <v>556</v>
      </c>
      <c r="H1173" s="156" t="s">
        <v>4274</v>
      </c>
      <c r="I1173" s="155">
        <v>1426012</v>
      </c>
      <c r="J1173" s="157" t="s">
        <v>1715</v>
      </c>
      <c r="K1173" s="157"/>
      <c r="L1173" s="155">
        <v>2022</v>
      </c>
      <c r="M1173" s="158">
        <v>2601</v>
      </c>
      <c r="N1173" s="159">
        <v>18519480.510000002</v>
      </c>
      <c r="O1173" s="159">
        <v>16784895.510000002</v>
      </c>
      <c r="P1173" s="159">
        <v>12721124.140000001</v>
      </c>
      <c r="Q1173" s="159">
        <v>6115367</v>
      </c>
      <c r="R1173" s="159">
        <v>6605757.1399999997</v>
      </c>
      <c r="S1173" s="159">
        <v>1734585</v>
      </c>
      <c r="T1173" s="159">
        <v>19500</v>
      </c>
      <c r="U1173" s="159">
        <v>17492211.23</v>
      </c>
      <c r="V1173" s="159">
        <v>15730526.91</v>
      </c>
      <c r="W1173" s="159">
        <v>6697133.2800000003</v>
      </c>
      <c r="X1173" s="159">
        <v>5766.63</v>
      </c>
      <c r="Y1173" s="159">
        <v>1761684.32</v>
      </c>
      <c r="Z1173" s="159">
        <v>1472019.68</v>
      </c>
      <c r="AA1173" s="159">
        <v>196159.51</v>
      </c>
      <c r="AB1173" s="159">
        <v>1275860.17</v>
      </c>
      <c r="AC1173" s="159">
        <v>129797.73</v>
      </c>
      <c r="AD1173" s="159">
        <v>129797.73</v>
      </c>
      <c r="AE1173" s="159">
        <v>373445.51</v>
      </c>
      <c r="AF1173" s="159">
        <v>1054368.6000000001</v>
      </c>
      <c r="AG1173" s="159">
        <v>221334.17</v>
      </c>
      <c r="AH1173" s="159">
        <v>261518.01</v>
      </c>
      <c r="AI1173" s="159">
        <v>0</v>
      </c>
      <c r="AJ1173" s="159">
        <v>0</v>
      </c>
    </row>
    <row r="1174" spans="1:36">
      <c r="A1174" s="153">
        <v>14</v>
      </c>
      <c r="B1174" s="154">
        <v>26</v>
      </c>
      <c r="C1174" s="154">
        <v>2</v>
      </c>
      <c r="D1174" s="155">
        <v>2</v>
      </c>
      <c r="E1174" s="155" t="s">
        <v>556</v>
      </c>
      <c r="F1174" s="156" t="s">
        <v>4273</v>
      </c>
      <c r="G1174" s="156" t="s">
        <v>556</v>
      </c>
      <c r="H1174" s="156" t="s">
        <v>4275</v>
      </c>
      <c r="I1174" s="155">
        <v>1426022</v>
      </c>
      <c r="J1174" s="157" t="s">
        <v>1714</v>
      </c>
      <c r="K1174" s="157"/>
      <c r="L1174" s="155">
        <v>2022</v>
      </c>
      <c r="M1174" s="158">
        <v>2526</v>
      </c>
      <c r="N1174" s="159">
        <v>16045971.84</v>
      </c>
      <c r="O1174" s="159">
        <v>13082194.84</v>
      </c>
      <c r="P1174" s="159">
        <v>9788251.879999999</v>
      </c>
      <c r="Q1174" s="159">
        <v>5111288</v>
      </c>
      <c r="R1174" s="159">
        <v>4676963.88</v>
      </c>
      <c r="S1174" s="159">
        <v>2963777</v>
      </c>
      <c r="T1174" s="159">
        <v>101000</v>
      </c>
      <c r="U1174" s="159">
        <v>14121823.789999999</v>
      </c>
      <c r="V1174" s="159">
        <v>11693683.609999999</v>
      </c>
      <c r="W1174" s="159">
        <v>3772885.21</v>
      </c>
      <c r="X1174" s="159">
        <v>91921.81</v>
      </c>
      <c r="Y1174" s="159">
        <v>2428140.1800000002</v>
      </c>
      <c r="Z1174" s="159">
        <v>2341682.23</v>
      </c>
      <c r="AA1174" s="159">
        <v>1117685</v>
      </c>
      <c r="AB1174" s="159">
        <v>1223997.23</v>
      </c>
      <c r="AC1174" s="159">
        <v>536403.23</v>
      </c>
      <c r="AD1174" s="159">
        <v>536403.23</v>
      </c>
      <c r="AE1174" s="159">
        <v>4047685</v>
      </c>
      <c r="AF1174" s="159">
        <v>1388511.23</v>
      </c>
      <c r="AG1174" s="159">
        <v>0</v>
      </c>
      <c r="AH1174" s="159">
        <v>0</v>
      </c>
      <c r="AI1174" s="159">
        <v>0</v>
      </c>
      <c r="AJ1174" s="159">
        <v>0</v>
      </c>
    </row>
    <row r="1175" spans="1:36">
      <c r="A1175" s="153">
        <v>14</v>
      </c>
      <c r="B1175" s="154">
        <v>26</v>
      </c>
      <c r="C1175" s="154">
        <v>3</v>
      </c>
      <c r="D1175" s="155">
        <v>2</v>
      </c>
      <c r="E1175" s="155" t="s">
        <v>556</v>
      </c>
      <c r="F1175" s="156" t="s">
        <v>4273</v>
      </c>
      <c r="G1175" s="156" t="s">
        <v>556</v>
      </c>
      <c r="H1175" s="156" t="s">
        <v>4276</v>
      </c>
      <c r="I1175" s="155">
        <v>1426032</v>
      </c>
      <c r="J1175" s="157" t="s">
        <v>1713</v>
      </c>
      <c r="K1175" s="157"/>
      <c r="L1175" s="155">
        <v>2022</v>
      </c>
      <c r="M1175" s="158">
        <v>8476</v>
      </c>
      <c r="N1175" s="159">
        <v>52666501.060000002</v>
      </c>
      <c r="O1175" s="159">
        <v>45041679.460000001</v>
      </c>
      <c r="P1175" s="159">
        <v>31295926.039999999</v>
      </c>
      <c r="Q1175" s="159">
        <v>14772374</v>
      </c>
      <c r="R1175" s="159">
        <v>16523552.039999999</v>
      </c>
      <c r="S1175" s="159">
        <v>7624821.5999999996</v>
      </c>
      <c r="T1175" s="159">
        <v>0</v>
      </c>
      <c r="U1175" s="159">
        <v>50543104.469999999</v>
      </c>
      <c r="V1175" s="159">
        <v>43247432.159999996</v>
      </c>
      <c r="W1175" s="159">
        <v>14645263.51</v>
      </c>
      <c r="X1175" s="159">
        <v>140800.51999999999</v>
      </c>
      <c r="Y1175" s="159">
        <v>7295672.3099999996</v>
      </c>
      <c r="Z1175" s="159">
        <v>5379148.0300000003</v>
      </c>
      <c r="AA1175" s="159">
        <v>3310000</v>
      </c>
      <c r="AB1175" s="159">
        <v>2069148.0300000003</v>
      </c>
      <c r="AC1175" s="159">
        <v>1424440</v>
      </c>
      <c r="AD1175" s="159">
        <v>1424440</v>
      </c>
      <c r="AE1175" s="159">
        <v>14269774.810000001</v>
      </c>
      <c r="AF1175" s="159">
        <v>1794247.3</v>
      </c>
      <c r="AG1175" s="159">
        <v>975537.88</v>
      </c>
      <c r="AH1175" s="159">
        <v>1660091.32</v>
      </c>
      <c r="AI1175" s="159">
        <v>0</v>
      </c>
      <c r="AJ1175" s="159">
        <v>0</v>
      </c>
    </row>
    <row r="1176" spans="1:36">
      <c r="A1176" s="153">
        <v>14</v>
      </c>
      <c r="B1176" s="154">
        <v>26</v>
      </c>
      <c r="C1176" s="154">
        <v>4</v>
      </c>
      <c r="D1176" s="155">
        <v>2</v>
      </c>
      <c r="E1176" s="155" t="s">
        <v>556</v>
      </c>
      <c r="F1176" s="156" t="s">
        <v>4273</v>
      </c>
      <c r="G1176" s="156" t="s">
        <v>556</v>
      </c>
      <c r="H1176" s="156" t="s">
        <v>4277</v>
      </c>
      <c r="I1176" s="155">
        <v>1426042</v>
      </c>
      <c r="J1176" s="157" t="s">
        <v>1712</v>
      </c>
      <c r="K1176" s="157"/>
      <c r="L1176" s="155">
        <v>2022</v>
      </c>
      <c r="M1176" s="158">
        <v>4908</v>
      </c>
      <c r="N1176" s="159">
        <v>28884416.699999999</v>
      </c>
      <c r="O1176" s="159">
        <v>25706398.420000002</v>
      </c>
      <c r="P1176" s="159">
        <v>19357781.380000003</v>
      </c>
      <c r="Q1176" s="159">
        <v>9930589</v>
      </c>
      <c r="R1176" s="159">
        <v>9427192.3800000008</v>
      </c>
      <c r="S1176" s="159">
        <v>3178018.28</v>
      </c>
      <c r="T1176" s="159">
        <v>63946.78</v>
      </c>
      <c r="U1176" s="159">
        <v>24427812.670000002</v>
      </c>
      <c r="V1176" s="159">
        <v>22028320.27</v>
      </c>
      <c r="W1176" s="159">
        <v>8611683.6600000001</v>
      </c>
      <c r="X1176" s="159">
        <v>10898.48</v>
      </c>
      <c r="Y1176" s="159">
        <v>2399492.4</v>
      </c>
      <c r="Z1176" s="159">
        <v>2137046.27</v>
      </c>
      <c r="AA1176" s="159">
        <v>150000</v>
      </c>
      <c r="AB1176" s="159">
        <v>1987046.27</v>
      </c>
      <c r="AC1176" s="159">
        <v>382500</v>
      </c>
      <c r="AD1176" s="159">
        <v>382500</v>
      </c>
      <c r="AE1176" s="159">
        <v>1297500</v>
      </c>
      <c r="AF1176" s="159">
        <v>3678078.15</v>
      </c>
      <c r="AG1176" s="159">
        <v>0</v>
      </c>
      <c r="AH1176" s="159">
        <v>0</v>
      </c>
      <c r="AI1176" s="159">
        <v>0</v>
      </c>
      <c r="AJ1176" s="159">
        <v>0</v>
      </c>
    </row>
    <row r="1177" spans="1:36">
      <c r="A1177" s="153">
        <v>14</v>
      </c>
      <c r="B1177" s="154">
        <v>26</v>
      </c>
      <c r="C1177" s="154">
        <v>5</v>
      </c>
      <c r="D1177" s="155">
        <v>3</v>
      </c>
      <c r="E1177" s="155" t="s">
        <v>556</v>
      </c>
      <c r="F1177" s="156" t="s">
        <v>4278</v>
      </c>
      <c r="G1177" s="156" t="s">
        <v>556</v>
      </c>
      <c r="H1177" s="156" t="s">
        <v>4279</v>
      </c>
      <c r="I1177" s="155">
        <v>1426053</v>
      </c>
      <c r="J1177" s="157" t="s">
        <v>1711</v>
      </c>
      <c r="K1177" s="157"/>
      <c r="L1177" s="155">
        <v>2022</v>
      </c>
      <c r="M1177" s="158">
        <v>5690</v>
      </c>
      <c r="N1177" s="159">
        <v>32731053.920000002</v>
      </c>
      <c r="O1177" s="159">
        <v>27046580.789999999</v>
      </c>
      <c r="P1177" s="159">
        <v>19279626.619999997</v>
      </c>
      <c r="Q1177" s="159">
        <v>9350840</v>
      </c>
      <c r="R1177" s="159">
        <v>9928786.6199999992</v>
      </c>
      <c r="S1177" s="159">
        <v>5684473.1299999999</v>
      </c>
      <c r="T1177" s="159">
        <v>28210.83</v>
      </c>
      <c r="U1177" s="159">
        <v>28383288.859999999</v>
      </c>
      <c r="V1177" s="159">
        <v>24592091.93</v>
      </c>
      <c r="W1177" s="159">
        <v>10017112.689999999</v>
      </c>
      <c r="X1177" s="159">
        <v>42168.2</v>
      </c>
      <c r="Y1177" s="159">
        <v>3791196.93</v>
      </c>
      <c r="Z1177" s="159">
        <v>2638137.09</v>
      </c>
      <c r="AA1177" s="159">
        <v>0</v>
      </c>
      <c r="AB1177" s="159">
        <v>2638137.09</v>
      </c>
      <c r="AC1177" s="159">
        <v>5201370</v>
      </c>
      <c r="AD1177" s="159">
        <v>500000</v>
      </c>
      <c r="AE1177" s="159">
        <v>3895388.61</v>
      </c>
      <c r="AF1177" s="159">
        <v>2454488.86</v>
      </c>
      <c r="AG1177" s="159">
        <v>0</v>
      </c>
      <c r="AH1177" s="159">
        <v>0</v>
      </c>
      <c r="AI1177" s="159">
        <v>0</v>
      </c>
      <c r="AJ1177" s="159">
        <v>0</v>
      </c>
    </row>
    <row r="1178" spans="1:36">
      <c r="A1178" s="153">
        <v>14</v>
      </c>
      <c r="B1178" s="154">
        <v>26</v>
      </c>
      <c r="C1178" s="154">
        <v>6</v>
      </c>
      <c r="D1178" s="155">
        <v>2</v>
      </c>
      <c r="E1178" s="155" t="s">
        <v>556</v>
      </c>
      <c r="F1178" s="156" t="s">
        <v>4273</v>
      </c>
      <c r="G1178" s="156" t="s">
        <v>556</v>
      </c>
      <c r="H1178" s="156" t="s">
        <v>4280</v>
      </c>
      <c r="I1178" s="155">
        <v>1426062</v>
      </c>
      <c r="J1178" s="157" t="s">
        <v>1710</v>
      </c>
      <c r="K1178" s="157"/>
      <c r="L1178" s="155">
        <v>2022</v>
      </c>
      <c r="M1178" s="158">
        <v>2494</v>
      </c>
      <c r="N1178" s="159">
        <v>15676606.220000001</v>
      </c>
      <c r="O1178" s="159">
        <v>13769100.449999999</v>
      </c>
      <c r="P1178" s="159">
        <v>10479226.940000001</v>
      </c>
      <c r="Q1178" s="159">
        <v>4929578</v>
      </c>
      <c r="R1178" s="159">
        <v>5549648.9400000004</v>
      </c>
      <c r="S1178" s="159">
        <v>1907505.77</v>
      </c>
      <c r="T1178" s="159">
        <v>2434.96</v>
      </c>
      <c r="U1178" s="159">
        <v>12031318.119999999</v>
      </c>
      <c r="V1178" s="159">
        <v>11438041.369999999</v>
      </c>
      <c r="W1178" s="159">
        <v>4843495.1900000004</v>
      </c>
      <c r="X1178" s="159">
        <v>52881.67</v>
      </c>
      <c r="Y1178" s="159">
        <v>593276.75</v>
      </c>
      <c r="Z1178" s="159">
        <v>2671104.84</v>
      </c>
      <c r="AA1178" s="159">
        <v>0</v>
      </c>
      <c r="AB1178" s="159">
        <v>2671104.84</v>
      </c>
      <c r="AC1178" s="159">
        <v>521762.48</v>
      </c>
      <c r="AD1178" s="159">
        <v>521762.48</v>
      </c>
      <c r="AE1178" s="159">
        <v>2097669</v>
      </c>
      <c r="AF1178" s="159">
        <v>2331059.08</v>
      </c>
      <c r="AG1178" s="159">
        <v>0</v>
      </c>
      <c r="AH1178" s="159">
        <v>0</v>
      </c>
      <c r="AI1178" s="159">
        <v>0</v>
      </c>
      <c r="AJ1178" s="159">
        <v>0</v>
      </c>
    </row>
    <row r="1179" spans="1:36">
      <c r="A1179" s="153">
        <v>14</v>
      </c>
      <c r="B1179" s="154">
        <v>26</v>
      </c>
      <c r="C1179" s="154">
        <v>7</v>
      </c>
      <c r="D1179" s="155">
        <v>2</v>
      </c>
      <c r="E1179" s="155" t="s">
        <v>556</v>
      </c>
      <c r="F1179" s="156" t="s">
        <v>4273</v>
      </c>
      <c r="G1179" s="156" t="s">
        <v>556</v>
      </c>
      <c r="H1179" s="156" t="s">
        <v>4281</v>
      </c>
      <c r="I1179" s="155">
        <v>1426072</v>
      </c>
      <c r="J1179" s="157" t="s">
        <v>1709</v>
      </c>
      <c r="K1179" s="157"/>
      <c r="L1179" s="155">
        <v>2022</v>
      </c>
      <c r="M1179" s="158">
        <v>3103</v>
      </c>
      <c r="N1179" s="159">
        <v>19459397.43</v>
      </c>
      <c r="O1179" s="159">
        <v>15043555.75</v>
      </c>
      <c r="P1179" s="159">
        <v>11648728.75</v>
      </c>
      <c r="Q1179" s="159">
        <v>6266644</v>
      </c>
      <c r="R1179" s="159">
        <v>5382084.75</v>
      </c>
      <c r="S1179" s="159">
        <v>4415841.68</v>
      </c>
      <c r="T1179" s="159">
        <v>6879.68</v>
      </c>
      <c r="U1179" s="159">
        <v>16660566.5</v>
      </c>
      <c r="V1179" s="159">
        <v>13109314.550000001</v>
      </c>
      <c r="W1179" s="159">
        <v>5660145.25</v>
      </c>
      <c r="X1179" s="159">
        <v>12980.57</v>
      </c>
      <c r="Y1179" s="159">
        <v>3551251.95</v>
      </c>
      <c r="Z1179" s="159">
        <v>1688920.79</v>
      </c>
      <c r="AA1179" s="159">
        <v>0</v>
      </c>
      <c r="AB1179" s="159">
        <v>1688920.79</v>
      </c>
      <c r="AC1179" s="159">
        <v>350000</v>
      </c>
      <c r="AD1179" s="159">
        <v>350000</v>
      </c>
      <c r="AE1179" s="159">
        <v>850000</v>
      </c>
      <c r="AF1179" s="159">
        <v>1934241.2</v>
      </c>
      <c r="AG1179" s="159">
        <v>0</v>
      </c>
      <c r="AH1179" s="159">
        <v>0</v>
      </c>
      <c r="AI1179" s="159">
        <v>0</v>
      </c>
      <c r="AJ1179" s="159">
        <v>0</v>
      </c>
    </row>
    <row r="1180" spans="1:36">
      <c r="A1180" s="153">
        <v>14</v>
      </c>
      <c r="B1180" s="154">
        <v>26</v>
      </c>
      <c r="C1180" s="154">
        <v>8</v>
      </c>
      <c r="D1180" s="155">
        <v>2</v>
      </c>
      <c r="E1180" s="155" t="s">
        <v>556</v>
      </c>
      <c r="F1180" s="156" t="s">
        <v>4273</v>
      </c>
      <c r="G1180" s="156" t="s">
        <v>556</v>
      </c>
      <c r="H1180" s="156" t="s">
        <v>4282</v>
      </c>
      <c r="I1180" s="155">
        <v>1426082</v>
      </c>
      <c r="J1180" s="157" t="s">
        <v>1708</v>
      </c>
      <c r="K1180" s="157"/>
      <c r="L1180" s="155">
        <v>2022</v>
      </c>
      <c r="M1180" s="158">
        <v>18708</v>
      </c>
      <c r="N1180" s="159">
        <v>117699748.34999999</v>
      </c>
      <c r="O1180" s="159">
        <v>111114924.23</v>
      </c>
      <c r="P1180" s="159">
        <v>59346001.810000002</v>
      </c>
      <c r="Q1180" s="159">
        <v>24014436</v>
      </c>
      <c r="R1180" s="159">
        <v>35331565.810000002</v>
      </c>
      <c r="S1180" s="159">
        <v>6584824.1200000001</v>
      </c>
      <c r="T1180" s="159">
        <v>714939.09</v>
      </c>
      <c r="U1180" s="159">
        <v>114694889.51000001</v>
      </c>
      <c r="V1180" s="159">
        <v>90184427.219999999</v>
      </c>
      <c r="W1180" s="159">
        <v>32005087.530000001</v>
      </c>
      <c r="X1180" s="159">
        <v>262330.61</v>
      </c>
      <c r="Y1180" s="159">
        <v>24510462.289999999</v>
      </c>
      <c r="Z1180" s="159">
        <v>11533984.57</v>
      </c>
      <c r="AA1180" s="159">
        <v>3900000</v>
      </c>
      <c r="AB1180" s="159">
        <v>7633984.5700000003</v>
      </c>
      <c r="AC1180" s="159">
        <v>4921000</v>
      </c>
      <c r="AD1180" s="159">
        <v>4921000</v>
      </c>
      <c r="AE1180" s="159">
        <v>26385002.050000001</v>
      </c>
      <c r="AF1180" s="159">
        <v>20930497.010000002</v>
      </c>
      <c r="AG1180" s="159">
        <v>414097.45</v>
      </c>
      <c r="AH1180" s="159">
        <v>618214.81999999995</v>
      </c>
      <c r="AI1180" s="159">
        <v>16970.97</v>
      </c>
      <c r="AJ1180" s="159">
        <v>0</v>
      </c>
    </row>
    <row r="1181" spans="1:36">
      <c r="A1181" s="153">
        <v>14</v>
      </c>
      <c r="B1181" s="154">
        <v>26</v>
      </c>
      <c r="C1181" s="154">
        <v>9</v>
      </c>
      <c r="D1181" s="155">
        <v>2</v>
      </c>
      <c r="E1181" s="155" t="s">
        <v>556</v>
      </c>
      <c r="F1181" s="156" t="s">
        <v>4273</v>
      </c>
      <c r="G1181" s="156" t="s">
        <v>556</v>
      </c>
      <c r="H1181" s="156" t="s">
        <v>4283</v>
      </c>
      <c r="I1181" s="155">
        <v>1426092</v>
      </c>
      <c r="J1181" s="157" t="s">
        <v>1707</v>
      </c>
      <c r="K1181" s="157"/>
      <c r="L1181" s="155">
        <v>2022</v>
      </c>
      <c r="M1181" s="158">
        <v>7934</v>
      </c>
      <c r="N1181" s="159">
        <v>48467434.990000002</v>
      </c>
      <c r="O1181" s="159">
        <v>45705294.280000001</v>
      </c>
      <c r="P1181" s="159">
        <v>30413556.890000001</v>
      </c>
      <c r="Q1181" s="159">
        <v>13887426</v>
      </c>
      <c r="R1181" s="159">
        <v>16526130.890000001</v>
      </c>
      <c r="S1181" s="159">
        <v>2762140.71</v>
      </c>
      <c r="T1181" s="159">
        <v>31271</v>
      </c>
      <c r="U1181" s="159">
        <v>46706531.060000002</v>
      </c>
      <c r="V1181" s="159">
        <v>41284468.799999997</v>
      </c>
      <c r="W1181" s="159">
        <v>13822129.449999999</v>
      </c>
      <c r="X1181" s="159">
        <v>105629.12</v>
      </c>
      <c r="Y1181" s="159">
        <v>5422062.2599999998</v>
      </c>
      <c r="Z1181" s="159">
        <v>6716587.4199999999</v>
      </c>
      <c r="AA1181" s="159">
        <v>1700000</v>
      </c>
      <c r="AB1181" s="159">
        <v>5016587.42</v>
      </c>
      <c r="AC1181" s="159">
        <v>2305600</v>
      </c>
      <c r="AD1181" s="159">
        <v>2305600</v>
      </c>
      <c r="AE1181" s="159">
        <v>11172986.779999999</v>
      </c>
      <c r="AF1181" s="159">
        <v>4420825.4800000004</v>
      </c>
      <c r="AG1181" s="159">
        <v>123722.91</v>
      </c>
      <c r="AH1181" s="159">
        <v>123722.91</v>
      </c>
      <c r="AI1181" s="159">
        <v>0</v>
      </c>
      <c r="AJ1181" s="159">
        <v>0</v>
      </c>
    </row>
    <row r="1182" spans="1:36">
      <c r="A1182" s="153">
        <v>14</v>
      </c>
      <c r="B1182" s="154">
        <v>26</v>
      </c>
      <c r="C1182" s="154">
        <v>10</v>
      </c>
      <c r="D1182" s="155">
        <v>2</v>
      </c>
      <c r="E1182" s="155" t="s">
        <v>556</v>
      </c>
      <c r="F1182" s="156" t="s">
        <v>4273</v>
      </c>
      <c r="G1182" s="156" t="s">
        <v>556</v>
      </c>
      <c r="H1182" s="156" t="s">
        <v>4284</v>
      </c>
      <c r="I1182" s="155">
        <v>1426102</v>
      </c>
      <c r="J1182" s="157" t="s">
        <v>1706</v>
      </c>
      <c r="K1182" s="157"/>
      <c r="L1182" s="155">
        <v>2022</v>
      </c>
      <c r="M1182" s="158">
        <v>4660</v>
      </c>
      <c r="N1182" s="159">
        <v>28785307.760000002</v>
      </c>
      <c r="O1182" s="159">
        <v>27017712.739999998</v>
      </c>
      <c r="P1182" s="159">
        <v>16106838.390000001</v>
      </c>
      <c r="Q1182" s="159">
        <v>7434731</v>
      </c>
      <c r="R1182" s="159">
        <v>8672107.3900000006</v>
      </c>
      <c r="S1182" s="159">
        <v>1767595.02</v>
      </c>
      <c r="T1182" s="159">
        <v>432520.32</v>
      </c>
      <c r="U1182" s="159">
        <v>28844057.300000001</v>
      </c>
      <c r="V1182" s="159">
        <v>25025718.420000002</v>
      </c>
      <c r="W1182" s="159">
        <v>9754267.2799999993</v>
      </c>
      <c r="X1182" s="159">
        <v>26212.14</v>
      </c>
      <c r="Y1182" s="159">
        <v>3818338.88</v>
      </c>
      <c r="Z1182" s="159">
        <v>1892450.95</v>
      </c>
      <c r="AA1182" s="159">
        <v>0</v>
      </c>
      <c r="AB1182" s="159">
        <v>1892450.95</v>
      </c>
      <c r="AC1182" s="159">
        <v>844281.56</v>
      </c>
      <c r="AD1182" s="159">
        <v>844281.56</v>
      </c>
      <c r="AE1182" s="159">
        <v>548990.07999999996</v>
      </c>
      <c r="AF1182" s="159">
        <v>1991994.32</v>
      </c>
      <c r="AG1182" s="159">
        <v>0</v>
      </c>
      <c r="AH1182" s="159">
        <v>0</v>
      </c>
      <c r="AI1182" s="159">
        <v>0</v>
      </c>
      <c r="AJ1182" s="159">
        <v>0</v>
      </c>
    </row>
    <row r="1183" spans="1:36">
      <c r="A1183" s="153">
        <v>14</v>
      </c>
      <c r="B1183" s="154">
        <v>26</v>
      </c>
      <c r="C1183" s="154">
        <v>11</v>
      </c>
      <c r="D1183" s="155">
        <v>2</v>
      </c>
      <c r="E1183" s="155" t="s">
        <v>556</v>
      </c>
      <c r="F1183" s="156" t="s">
        <v>4273</v>
      </c>
      <c r="G1183" s="156" t="s">
        <v>556</v>
      </c>
      <c r="H1183" s="156" t="s">
        <v>4285</v>
      </c>
      <c r="I1183" s="155">
        <v>1426112</v>
      </c>
      <c r="J1183" s="157" t="s">
        <v>1705</v>
      </c>
      <c r="K1183" s="157"/>
      <c r="L1183" s="155">
        <v>2022</v>
      </c>
      <c r="M1183" s="158">
        <v>5752</v>
      </c>
      <c r="N1183" s="159">
        <v>35159231.829999998</v>
      </c>
      <c r="O1183" s="159">
        <v>30314631.27</v>
      </c>
      <c r="P1183" s="159">
        <v>19931653.490000002</v>
      </c>
      <c r="Q1183" s="159">
        <v>9116170</v>
      </c>
      <c r="R1183" s="159">
        <v>10815483.49</v>
      </c>
      <c r="S1183" s="159">
        <v>4844600.5599999996</v>
      </c>
      <c r="T1183" s="159">
        <v>187711</v>
      </c>
      <c r="U1183" s="159">
        <v>30287365.25</v>
      </c>
      <c r="V1183" s="159">
        <v>26449755.300000001</v>
      </c>
      <c r="W1183" s="159">
        <v>10426212.26</v>
      </c>
      <c r="X1183" s="159">
        <v>40627.120000000003</v>
      </c>
      <c r="Y1183" s="159">
        <v>3837609.95</v>
      </c>
      <c r="Z1183" s="159">
        <v>6974729.1699999999</v>
      </c>
      <c r="AA1183" s="159">
        <v>0</v>
      </c>
      <c r="AB1183" s="159">
        <v>6974729.1699999999</v>
      </c>
      <c r="AC1183" s="159">
        <v>950000</v>
      </c>
      <c r="AD1183" s="159">
        <v>950000</v>
      </c>
      <c r="AE1183" s="159">
        <v>3800000</v>
      </c>
      <c r="AF1183" s="159">
        <v>3864875.97</v>
      </c>
      <c r="AG1183" s="159">
        <v>29420.78</v>
      </c>
      <c r="AH1183" s="159">
        <v>29420.78</v>
      </c>
      <c r="AI1183" s="159">
        <v>0</v>
      </c>
      <c r="AJ1183" s="159">
        <v>0</v>
      </c>
    </row>
    <row r="1184" spans="1:36">
      <c r="A1184" s="153">
        <v>14</v>
      </c>
      <c r="B1184" s="154">
        <v>26</v>
      </c>
      <c r="C1184" s="154">
        <v>12</v>
      </c>
      <c r="D1184" s="155">
        <v>2</v>
      </c>
      <c r="E1184" s="155" t="s">
        <v>556</v>
      </c>
      <c r="F1184" s="156" t="s">
        <v>4273</v>
      </c>
      <c r="G1184" s="156" t="s">
        <v>556</v>
      </c>
      <c r="H1184" s="156" t="s">
        <v>4286</v>
      </c>
      <c r="I1184" s="155">
        <v>1426122</v>
      </c>
      <c r="J1184" s="157" t="s">
        <v>1704</v>
      </c>
      <c r="K1184" s="157"/>
      <c r="L1184" s="155">
        <v>2022</v>
      </c>
      <c r="M1184" s="158">
        <v>4363</v>
      </c>
      <c r="N1184" s="159">
        <v>31662949.350000001</v>
      </c>
      <c r="O1184" s="159">
        <v>25362766.350000001</v>
      </c>
      <c r="P1184" s="159">
        <v>18162506.030000001</v>
      </c>
      <c r="Q1184" s="159">
        <v>9592168</v>
      </c>
      <c r="R1184" s="159">
        <v>8570338.0299999993</v>
      </c>
      <c r="S1184" s="159">
        <v>6300183</v>
      </c>
      <c r="T1184" s="159">
        <v>52230</v>
      </c>
      <c r="U1184" s="159">
        <v>29327843.530000001</v>
      </c>
      <c r="V1184" s="159">
        <v>22025533.829999998</v>
      </c>
      <c r="W1184" s="159">
        <v>8456203.3900000006</v>
      </c>
      <c r="X1184" s="159">
        <v>134492.20000000001</v>
      </c>
      <c r="Y1184" s="159">
        <v>7302309.7000000002</v>
      </c>
      <c r="Z1184" s="159">
        <v>4025033.73</v>
      </c>
      <c r="AA1184" s="159">
        <v>2596337</v>
      </c>
      <c r="AB1184" s="159">
        <v>1428696.73</v>
      </c>
      <c r="AC1184" s="159">
        <v>847200</v>
      </c>
      <c r="AD1184" s="159">
        <v>847200</v>
      </c>
      <c r="AE1184" s="159">
        <v>10286642.84</v>
      </c>
      <c r="AF1184" s="159">
        <v>3337232.52</v>
      </c>
      <c r="AG1184" s="159">
        <v>473832.11</v>
      </c>
      <c r="AH1184" s="159">
        <v>422358.94</v>
      </c>
      <c r="AI1184" s="159">
        <v>0</v>
      </c>
      <c r="AJ1184" s="159">
        <v>0</v>
      </c>
    </row>
    <row r="1185" spans="1:36">
      <c r="A1185" s="153">
        <v>14</v>
      </c>
      <c r="B1185" s="154">
        <v>26</v>
      </c>
      <c r="C1185" s="154">
        <v>13</v>
      </c>
      <c r="D1185" s="155">
        <v>2</v>
      </c>
      <c r="E1185" s="155" t="s">
        <v>556</v>
      </c>
      <c r="F1185" s="156" t="s">
        <v>4273</v>
      </c>
      <c r="G1185" s="156" t="s">
        <v>556</v>
      </c>
      <c r="H1185" s="156" t="s">
        <v>4287</v>
      </c>
      <c r="I1185" s="155">
        <v>1426132</v>
      </c>
      <c r="J1185" s="157" t="s">
        <v>1703</v>
      </c>
      <c r="K1185" s="157"/>
      <c r="L1185" s="155">
        <v>2022</v>
      </c>
      <c r="M1185" s="158">
        <v>10038</v>
      </c>
      <c r="N1185" s="159">
        <v>66554069.689999998</v>
      </c>
      <c r="O1185" s="159">
        <v>57796045.259999998</v>
      </c>
      <c r="P1185" s="159">
        <v>42731731.200000003</v>
      </c>
      <c r="Q1185" s="159">
        <v>21256496</v>
      </c>
      <c r="R1185" s="159">
        <v>21475235.199999999</v>
      </c>
      <c r="S1185" s="159">
        <v>8758024.4299999997</v>
      </c>
      <c r="T1185" s="159">
        <v>31845.5</v>
      </c>
      <c r="U1185" s="159">
        <v>60327373.829999998</v>
      </c>
      <c r="V1185" s="159">
        <v>52278639.340000004</v>
      </c>
      <c r="W1185" s="159">
        <v>19505750.32</v>
      </c>
      <c r="X1185" s="159">
        <v>121871.94</v>
      </c>
      <c r="Y1185" s="159">
        <v>8048734.4900000002</v>
      </c>
      <c r="Z1185" s="159">
        <v>8370208.5</v>
      </c>
      <c r="AA1185" s="159">
        <v>1931400.58</v>
      </c>
      <c r="AB1185" s="159">
        <v>6438807.9199999999</v>
      </c>
      <c r="AC1185" s="159">
        <v>1256132</v>
      </c>
      <c r="AD1185" s="159">
        <v>1256132</v>
      </c>
      <c r="AE1185" s="159">
        <v>10145131.83</v>
      </c>
      <c r="AF1185" s="159">
        <v>5517405.9199999999</v>
      </c>
      <c r="AG1185" s="159">
        <v>159950.19</v>
      </c>
      <c r="AH1185" s="159">
        <v>75793.73</v>
      </c>
      <c r="AI1185" s="159">
        <v>0</v>
      </c>
      <c r="AJ1185" s="159">
        <v>0</v>
      </c>
    </row>
    <row r="1186" spans="1:36">
      <c r="A1186" s="153">
        <v>14</v>
      </c>
      <c r="B1186" s="154">
        <v>27</v>
      </c>
      <c r="C1186" s="154">
        <v>1</v>
      </c>
      <c r="D1186" s="155">
        <v>1</v>
      </c>
      <c r="E1186" s="155" t="s">
        <v>556</v>
      </c>
      <c r="F1186" s="156" t="s">
        <v>4288</v>
      </c>
      <c r="G1186" s="156" t="s">
        <v>556</v>
      </c>
      <c r="H1186" s="156" t="s">
        <v>4289</v>
      </c>
      <c r="I1186" s="155">
        <v>1427011</v>
      </c>
      <c r="J1186" s="157" t="s">
        <v>1699</v>
      </c>
      <c r="K1186" s="157"/>
      <c r="L1186" s="155">
        <v>2022</v>
      </c>
      <c r="M1186" s="158">
        <v>17698</v>
      </c>
      <c r="N1186" s="159">
        <v>101017652.64</v>
      </c>
      <c r="O1186" s="159">
        <v>90939789.269999996</v>
      </c>
      <c r="P1186" s="159">
        <v>45244109.329999998</v>
      </c>
      <c r="Q1186" s="159">
        <v>16479563</v>
      </c>
      <c r="R1186" s="159">
        <v>28764546.329999998</v>
      </c>
      <c r="S1186" s="159">
        <v>10077863.369999999</v>
      </c>
      <c r="T1186" s="159">
        <v>2057975.7</v>
      </c>
      <c r="U1186" s="159">
        <v>91728233.239999995</v>
      </c>
      <c r="V1186" s="159">
        <v>81063424.109999999</v>
      </c>
      <c r="W1186" s="159">
        <v>28806807.109999999</v>
      </c>
      <c r="X1186" s="159">
        <v>30121.200000000001</v>
      </c>
      <c r="Y1186" s="159">
        <v>10664809.130000001</v>
      </c>
      <c r="Z1186" s="159">
        <v>7317794.7400000002</v>
      </c>
      <c r="AA1186" s="159">
        <v>0</v>
      </c>
      <c r="AB1186" s="159">
        <v>7317794.7400000002</v>
      </c>
      <c r="AC1186" s="159">
        <v>1134628.6100000001</v>
      </c>
      <c r="AD1186" s="159">
        <v>1134628.6100000001</v>
      </c>
      <c r="AE1186" s="159">
        <v>2836930.2</v>
      </c>
      <c r="AF1186" s="159">
        <v>9876365.1600000001</v>
      </c>
      <c r="AG1186" s="159">
        <v>980766.74</v>
      </c>
      <c r="AH1186" s="159">
        <v>1408524.92</v>
      </c>
      <c r="AI1186" s="159">
        <v>0</v>
      </c>
      <c r="AJ1186" s="159">
        <v>0</v>
      </c>
    </row>
    <row r="1187" spans="1:36">
      <c r="A1187" s="153">
        <v>14</v>
      </c>
      <c r="B1187" s="154">
        <v>27</v>
      </c>
      <c r="C1187" s="154">
        <v>2</v>
      </c>
      <c r="D1187" s="155">
        <v>2</v>
      </c>
      <c r="E1187" s="155" t="s">
        <v>556</v>
      </c>
      <c r="F1187" s="156" t="s">
        <v>4290</v>
      </c>
      <c r="G1187" s="156" t="s">
        <v>556</v>
      </c>
      <c r="H1187" s="156" t="s">
        <v>4291</v>
      </c>
      <c r="I1187" s="155">
        <v>1427022</v>
      </c>
      <c r="J1187" s="157" t="s">
        <v>1702</v>
      </c>
      <c r="K1187" s="157"/>
      <c r="L1187" s="155">
        <v>2022</v>
      </c>
      <c r="M1187" s="158">
        <v>5897</v>
      </c>
      <c r="N1187" s="159">
        <v>36281206.810000002</v>
      </c>
      <c r="O1187" s="159">
        <v>33796535.689999998</v>
      </c>
      <c r="P1187" s="159">
        <v>24229750.23</v>
      </c>
      <c r="Q1187" s="159">
        <v>11651968</v>
      </c>
      <c r="R1187" s="159">
        <v>12577782.23</v>
      </c>
      <c r="S1187" s="159">
        <v>2484671.12</v>
      </c>
      <c r="T1187" s="159">
        <v>111351.13</v>
      </c>
      <c r="U1187" s="159">
        <v>34157174.609999999</v>
      </c>
      <c r="V1187" s="159">
        <v>30993618.93</v>
      </c>
      <c r="W1187" s="159">
        <v>13086884.6</v>
      </c>
      <c r="X1187" s="159">
        <v>146199.95000000001</v>
      </c>
      <c r="Y1187" s="159">
        <v>3163555.68</v>
      </c>
      <c r="Z1187" s="159">
        <v>855967.23</v>
      </c>
      <c r="AA1187" s="159">
        <v>0</v>
      </c>
      <c r="AB1187" s="159">
        <v>855967.23</v>
      </c>
      <c r="AC1187" s="159">
        <v>1577911.24</v>
      </c>
      <c r="AD1187" s="159">
        <v>1577911.24</v>
      </c>
      <c r="AE1187" s="159">
        <v>9808536.5999999996</v>
      </c>
      <c r="AF1187" s="159">
        <v>2802916.76</v>
      </c>
      <c r="AG1187" s="159">
        <v>59383.35</v>
      </c>
      <c r="AH1187" s="159">
        <v>55592.35</v>
      </c>
      <c r="AI1187" s="159">
        <v>0</v>
      </c>
      <c r="AJ1187" s="159">
        <v>0</v>
      </c>
    </row>
    <row r="1188" spans="1:36">
      <c r="A1188" s="153">
        <v>14</v>
      </c>
      <c r="B1188" s="154">
        <v>27</v>
      </c>
      <c r="C1188" s="154">
        <v>3</v>
      </c>
      <c r="D1188" s="155">
        <v>2</v>
      </c>
      <c r="E1188" s="155" t="s">
        <v>556</v>
      </c>
      <c r="F1188" s="156" t="s">
        <v>4290</v>
      </c>
      <c r="G1188" s="156" t="s">
        <v>556</v>
      </c>
      <c r="H1188" s="156" t="s">
        <v>4292</v>
      </c>
      <c r="I1188" s="155">
        <v>1427032</v>
      </c>
      <c r="J1188" s="157" t="s">
        <v>1701</v>
      </c>
      <c r="K1188" s="157"/>
      <c r="L1188" s="155">
        <v>2022</v>
      </c>
      <c r="M1188" s="158">
        <v>5928</v>
      </c>
      <c r="N1188" s="159">
        <v>37004199.619999997</v>
      </c>
      <c r="O1188" s="159">
        <v>31860909.539999999</v>
      </c>
      <c r="P1188" s="159">
        <v>22357502.079999998</v>
      </c>
      <c r="Q1188" s="159">
        <v>10929121</v>
      </c>
      <c r="R1188" s="159">
        <v>11428381.08</v>
      </c>
      <c r="S1188" s="159">
        <v>5143290.08</v>
      </c>
      <c r="T1188" s="159">
        <v>215476.5</v>
      </c>
      <c r="U1188" s="159">
        <v>33979719.43</v>
      </c>
      <c r="V1188" s="159">
        <v>29791138.129999999</v>
      </c>
      <c r="W1188" s="159">
        <v>12322978.050000001</v>
      </c>
      <c r="X1188" s="159">
        <v>265603.40000000002</v>
      </c>
      <c r="Y1188" s="159">
        <v>4188581.3</v>
      </c>
      <c r="Z1188" s="159">
        <v>2378485.7799999998</v>
      </c>
      <c r="AA1188" s="159">
        <v>1472392.76</v>
      </c>
      <c r="AB1188" s="159">
        <v>906093.01999999979</v>
      </c>
      <c r="AC1188" s="159">
        <v>1792631.37</v>
      </c>
      <c r="AD1188" s="159">
        <v>1792631.37</v>
      </c>
      <c r="AE1188" s="159">
        <v>17859009.760000002</v>
      </c>
      <c r="AF1188" s="159">
        <v>2069771.41</v>
      </c>
      <c r="AG1188" s="159">
        <v>0</v>
      </c>
      <c r="AH1188" s="159">
        <v>427</v>
      </c>
      <c r="AI1188" s="159">
        <v>0</v>
      </c>
      <c r="AJ1188" s="159">
        <v>0</v>
      </c>
    </row>
    <row r="1189" spans="1:36">
      <c r="A1189" s="153">
        <v>14</v>
      </c>
      <c r="B1189" s="154">
        <v>27</v>
      </c>
      <c r="C1189" s="154">
        <v>4</v>
      </c>
      <c r="D1189" s="155">
        <v>2</v>
      </c>
      <c r="E1189" s="155" t="s">
        <v>556</v>
      </c>
      <c r="F1189" s="156" t="s">
        <v>4290</v>
      </c>
      <c r="G1189" s="156" t="s">
        <v>556</v>
      </c>
      <c r="H1189" s="156" t="s">
        <v>4293</v>
      </c>
      <c r="I1189" s="155">
        <v>1427042</v>
      </c>
      <c r="J1189" s="157" t="s">
        <v>1700</v>
      </c>
      <c r="K1189" s="157"/>
      <c r="L1189" s="155">
        <v>2022</v>
      </c>
      <c r="M1189" s="158">
        <v>4066</v>
      </c>
      <c r="N1189" s="159">
        <v>25169139.379999999</v>
      </c>
      <c r="O1189" s="159">
        <v>22809012.399999999</v>
      </c>
      <c r="P1189" s="159">
        <v>18304445.189999998</v>
      </c>
      <c r="Q1189" s="159">
        <v>9562047</v>
      </c>
      <c r="R1189" s="159">
        <v>8742398.1899999995</v>
      </c>
      <c r="S1189" s="159">
        <v>2360126.98</v>
      </c>
      <c r="T1189" s="159">
        <v>1283</v>
      </c>
      <c r="U1189" s="159">
        <v>21035463.84</v>
      </c>
      <c r="V1189" s="159">
        <v>19217825.449999999</v>
      </c>
      <c r="W1189" s="159">
        <v>7057506.46</v>
      </c>
      <c r="X1189" s="159">
        <v>71720.36</v>
      </c>
      <c r="Y1189" s="159">
        <v>1817638.39</v>
      </c>
      <c r="Z1189" s="159">
        <v>1728241.09</v>
      </c>
      <c r="AA1189" s="159">
        <v>0</v>
      </c>
      <c r="AB1189" s="159">
        <v>1728241.09</v>
      </c>
      <c r="AC1189" s="159">
        <v>583750</v>
      </c>
      <c r="AD1189" s="159">
        <v>567315</v>
      </c>
      <c r="AE1189" s="159">
        <v>6032000</v>
      </c>
      <c r="AF1189" s="159">
        <v>3591186.95</v>
      </c>
      <c r="AG1189" s="159">
        <v>0</v>
      </c>
      <c r="AH1189" s="159">
        <v>427</v>
      </c>
      <c r="AI1189" s="159">
        <v>0</v>
      </c>
      <c r="AJ1189" s="159">
        <v>0</v>
      </c>
    </row>
    <row r="1190" spans="1:36">
      <c r="A1190" s="153">
        <v>14</v>
      </c>
      <c r="B1190" s="154">
        <v>27</v>
      </c>
      <c r="C1190" s="154">
        <v>5</v>
      </c>
      <c r="D1190" s="155">
        <v>2</v>
      </c>
      <c r="E1190" s="155" t="s">
        <v>556</v>
      </c>
      <c r="F1190" s="156" t="s">
        <v>4290</v>
      </c>
      <c r="G1190" s="156" t="s">
        <v>556</v>
      </c>
      <c r="H1190" s="156" t="s">
        <v>4294</v>
      </c>
      <c r="I1190" s="155">
        <v>1427052</v>
      </c>
      <c r="J1190" s="157" t="s">
        <v>1699</v>
      </c>
      <c r="K1190" s="157"/>
      <c r="L1190" s="155">
        <v>2022</v>
      </c>
      <c r="M1190" s="158">
        <v>6982</v>
      </c>
      <c r="N1190" s="159">
        <v>41970937.939999998</v>
      </c>
      <c r="O1190" s="159">
        <v>37543300.710000001</v>
      </c>
      <c r="P1190" s="159">
        <v>25909248.869999997</v>
      </c>
      <c r="Q1190" s="159">
        <v>12175596</v>
      </c>
      <c r="R1190" s="159">
        <v>13733652.869999999</v>
      </c>
      <c r="S1190" s="159">
        <v>4427637.2300000004</v>
      </c>
      <c r="T1190" s="159">
        <v>102880</v>
      </c>
      <c r="U1190" s="159">
        <v>38387343.030000001</v>
      </c>
      <c r="V1190" s="159">
        <v>35786945.350000001</v>
      </c>
      <c r="W1190" s="159">
        <v>14711587.859999999</v>
      </c>
      <c r="X1190" s="159">
        <v>105209.86</v>
      </c>
      <c r="Y1190" s="159">
        <v>2600397.6800000002</v>
      </c>
      <c r="Z1190" s="159">
        <v>2835777</v>
      </c>
      <c r="AA1190" s="159">
        <v>1500000</v>
      </c>
      <c r="AB1190" s="159">
        <v>1335777</v>
      </c>
      <c r="AC1190" s="159">
        <v>540300</v>
      </c>
      <c r="AD1190" s="159">
        <v>530000</v>
      </c>
      <c r="AE1190" s="159">
        <v>7340000</v>
      </c>
      <c r="AF1190" s="159">
        <v>1756355.36</v>
      </c>
      <c r="AG1190" s="159">
        <v>86316</v>
      </c>
      <c r="AH1190" s="159">
        <v>171936.52</v>
      </c>
      <c r="AI1190" s="159">
        <v>0</v>
      </c>
      <c r="AJ1190" s="159">
        <v>0</v>
      </c>
    </row>
    <row r="1191" spans="1:36">
      <c r="A1191" s="153">
        <v>14</v>
      </c>
      <c r="B1191" s="154">
        <v>27</v>
      </c>
      <c r="C1191" s="154">
        <v>6</v>
      </c>
      <c r="D1191" s="155">
        <v>2</v>
      </c>
      <c r="E1191" s="155" t="s">
        <v>556</v>
      </c>
      <c r="F1191" s="156" t="s">
        <v>4290</v>
      </c>
      <c r="G1191" s="156" t="s">
        <v>556</v>
      </c>
      <c r="H1191" s="156" t="s">
        <v>4295</v>
      </c>
      <c r="I1191" s="155">
        <v>1427062</v>
      </c>
      <c r="J1191" s="157" t="s">
        <v>1698</v>
      </c>
      <c r="K1191" s="157"/>
      <c r="L1191" s="155">
        <v>2022</v>
      </c>
      <c r="M1191" s="158">
        <v>4226</v>
      </c>
      <c r="N1191" s="159">
        <v>25358325.399999999</v>
      </c>
      <c r="O1191" s="159">
        <v>22417194.879999999</v>
      </c>
      <c r="P1191" s="159">
        <v>16937205.440000001</v>
      </c>
      <c r="Q1191" s="159">
        <v>8947319</v>
      </c>
      <c r="R1191" s="159">
        <v>7989886.4400000004</v>
      </c>
      <c r="S1191" s="159">
        <v>2941130.52</v>
      </c>
      <c r="T1191" s="159">
        <v>25500</v>
      </c>
      <c r="U1191" s="159">
        <v>23224332.780000001</v>
      </c>
      <c r="V1191" s="159">
        <v>19860536.899999999</v>
      </c>
      <c r="W1191" s="159">
        <v>7947440.6900000004</v>
      </c>
      <c r="X1191" s="159">
        <v>55069.43</v>
      </c>
      <c r="Y1191" s="159">
        <v>3363795.88</v>
      </c>
      <c r="Z1191" s="159">
        <v>4908413.6100000003</v>
      </c>
      <c r="AA1191" s="159">
        <v>0</v>
      </c>
      <c r="AB1191" s="159">
        <v>4908413.6100000003</v>
      </c>
      <c r="AC1191" s="159">
        <v>693200</v>
      </c>
      <c r="AD1191" s="159">
        <v>693200</v>
      </c>
      <c r="AE1191" s="159">
        <v>4389062</v>
      </c>
      <c r="AF1191" s="159">
        <v>2556657.98</v>
      </c>
      <c r="AG1191" s="159">
        <v>245648.22</v>
      </c>
      <c r="AH1191" s="159">
        <v>259879.89</v>
      </c>
      <c r="AI1191" s="159">
        <v>0</v>
      </c>
      <c r="AJ1191" s="159">
        <v>0</v>
      </c>
    </row>
    <row r="1192" spans="1:36">
      <c r="A1192" s="153">
        <v>14</v>
      </c>
      <c r="B1192" s="154">
        <v>27</v>
      </c>
      <c r="C1192" s="154">
        <v>7</v>
      </c>
      <c r="D1192" s="155">
        <v>2</v>
      </c>
      <c r="E1192" s="155" t="s">
        <v>556</v>
      </c>
      <c r="F1192" s="156" t="s">
        <v>4290</v>
      </c>
      <c r="G1192" s="156" t="s">
        <v>556</v>
      </c>
      <c r="H1192" s="156" t="s">
        <v>4296</v>
      </c>
      <c r="I1192" s="155">
        <v>1427072</v>
      </c>
      <c r="J1192" s="157" t="s">
        <v>1697</v>
      </c>
      <c r="K1192" s="157"/>
      <c r="L1192" s="155">
        <v>2022</v>
      </c>
      <c r="M1192" s="158">
        <v>6453</v>
      </c>
      <c r="N1192" s="159">
        <v>41062732.619999997</v>
      </c>
      <c r="O1192" s="159">
        <v>36988695.100000001</v>
      </c>
      <c r="P1192" s="159">
        <v>28330933.920000002</v>
      </c>
      <c r="Q1192" s="159">
        <v>15162927</v>
      </c>
      <c r="R1192" s="159">
        <v>13168006.92</v>
      </c>
      <c r="S1192" s="159">
        <v>4074037.52</v>
      </c>
      <c r="T1192" s="159">
        <v>148000</v>
      </c>
      <c r="U1192" s="159">
        <v>37208373.18</v>
      </c>
      <c r="V1192" s="159">
        <v>34886917.219999999</v>
      </c>
      <c r="W1192" s="159">
        <v>14419170.449999999</v>
      </c>
      <c r="X1192" s="159">
        <v>132599.35</v>
      </c>
      <c r="Y1192" s="159">
        <v>2321455.96</v>
      </c>
      <c r="Z1192" s="159">
        <v>2721068.74</v>
      </c>
      <c r="AA1192" s="159">
        <v>0</v>
      </c>
      <c r="AB1192" s="159">
        <v>2721068.74</v>
      </c>
      <c r="AC1192" s="159">
        <v>486822.79</v>
      </c>
      <c r="AD1192" s="159">
        <v>479680.79</v>
      </c>
      <c r="AE1192" s="159">
        <v>9771000</v>
      </c>
      <c r="AF1192" s="159">
        <v>2101777.88</v>
      </c>
      <c r="AG1192" s="159">
        <v>80034.559999999998</v>
      </c>
      <c r="AH1192" s="159">
        <v>675709.32</v>
      </c>
      <c r="AI1192" s="159">
        <v>0</v>
      </c>
      <c r="AJ1192" s="159">
        <v>0</v>
      </c>
    </row>
    <row r="1193" spans="1:36">
      <c r="A1193" s="153">
        <v>14</v>
      </c>
      <c r="B1193" s="154">
        <v>28</v>
      </c>
      <c r="C1193" s="154">
        <v>1</v>
      </c>
      <c r="D1193" s="155">
        <v>1</v>
      </c>
      <c r="E1193" s="155" t="s">
        <v>556</v>
      </c>
      <c r="F1193" s="156" t="s">
        <v>4297</v>
      </c>
      <c r="G1193" s="156" t="s">
        <v>556</v>
      </c>
      <c r="H1193" s="156" t="s">
        <v>4298</v>
      </c>
      <c r="I1193" s="155">
        <v>1428011</v>
      </c>
      <c r="J1193" s="157" t="s">
        <v>1692</v>
      </c>
      <c r="K1193" s="157"/>
      <c r="L1193" s="155">
        <v>2022</v>
      </c>
      <c r="M1193" s="158">
        <v>35684</v>
      </c>
      <c r="N1193" s="159">
        <v>211343767.88999999</v>
      </c>
      <c r="O1193" s="159">
        <v>201755709.34</v>
      </c>
      <c r="P1193" s="159">
        <v>95961160.140000001</v>
      </c>
      <c r="Q1193" s="159">
        <v>38160807</v>
      </c>
      <c r="R1193" s="159">
        <v>57800353.140000001</v>
      </c>
      <c r="S1193" s="159">
        <v>9588058.5500000007</v>
      </c>
      <c r="T1193" s="159">
        <v>647806.76</v>
      </c>
      <c r="U1193" s="159">
        <v>208926687.41999999</v>
      </c>
      <c r="V1193" s="159">
        <v>185075345.44999999</v>
      </c>
      <c r="W1193" s="159">
        <v>69206114.969999999</v>
      </c>
      <c r="X1193" s="159">
        <v>630208.61</v>
      </c>
      <c r="Y1193" s="159">
        <v>23851341.969999999</v>
      </c>
      <c r="Z1193" s="159">
        <v>21247033.960000001</v>
      </c>
      <c r="AA1193" s="159">
        <v>7700000</v>
      </c>
      <c r="AB1193" s="159">
        <v>13547033.960000001</v>
      </c>
      <c r="AC1193" s="159">
        <v>5062038.92</v>
      </c>
      <c r="AD1193" s="159">
        <v>5062038.92</v>
      </c>
      <c r="AE1193" s="159">
        <v>49924078.770000003</v>
      </c>
      <c r="AF1193" s="159">
        <v>16680363.890000001</v>
      </c>
      <c r="AG1193" s="159">
        <v>59878.65</v>
      </c>
      <c r="AH1193" s="159">
        <v>214297.32</v>
      </c>
      <c r="AI1193" s="159">
        <v>0</v>
      </c>
      <c r="AJ1193" s="159">
        <v>0</v>
      </c>
    </row>
    <row r="1194" spans="1:36">
      <c r="A1194" s="153">
        <v>14</v>
      </c>
      <c r="B1194" s="154">
        <v>28</v>
      </c>
      <c r="C1194" s="154">
        <v>2</v>
      </c>
      <c r="D1194" s="155">
        <v>2</v>
      </c>
      <c r="E1194" s="155" t="s">
        <v>556</v>
      </c>
      <c r="F1194" s="156" t="s">
        <v>4299</v>
      </c>
      <c r="G1194" s="156" t="s">
        <v>556</v>
      </c>
      <c r="H1194" s="156" t="s">
        <v>4300</v>
      </c>
      <c r="I1194" s="155">
        <v>1428022</v>
      </c>
      <c r="J1194" s="157" t="s">
        <v>1696</v>
      </c>
      <c r="K1194" s="157"/>
      <c r="L1194" s="155">
        <v>2022</v>
      </c>
      <c r="M1194" s="158">
        <v>4369</v>
      </c>
      <c r="N1194" s="159">
        <v>26190877.649999999</v>
      </c>
      <c r="O1194" s="159">
        <v>23321206.43</v>
      </c>
      <c r="P1194" s="159">
        <v>13647315.960000001</v>
      </c>
      <c r="Q1194" s="159">
        <v>5692518</v>
      </c>
      <c r="R1194" s="159">
        <v>7954797.96</v>
      </c>
      <c r="S1194" s="159">
        <v>2869671.22</v>
      </c>
      <c r="T1194" s="159">
        <v>51315.42</v>
      </c>
      <c r="U1194" s="159">
        <v>24585904.09</v>
      </c>
      <c r="V1194" s="159">
        <v>22407345.530000001</v>
      </c>
      <c r="W1194" s="159">
        <v>9161435.8800000008</v>
      </c>
      <c r="X1194" s="159">
        <v>109695.83</v>
      </c>
      <c r="Y1194" s="159">
        <v>2178558.56</v>
      </c>
      <c r="Z1194" s="159">
        <v>2077009.54</v>
      </c>
      <c r="AA1194" s="159">
        <v>546000</v>
      </c>
      <c r="AB1194" s="159">
        <v>1531009.54</v>
      </c>
      <c r="AC1194" s="159">
        <v>3177230</v>
      </c>
      <c r="AD1194" s="159">
        <v>546000</v>
      </c>
      <c r="AE1194" s="159">
        <v>9254609.5</v>
      </c>
      <c r="AF1194" s="159">
        <v>913860.9</v>
      </c>
      <c r="AG1194" s="159">
        <v>50751.58</v>
      </c>
      <c r="AH1194" s="159">
        <v>133233.71</v>
      </c>
      <c r="AI1194" s="159">
        <v>0</v>
      </c>
      <c r="AJ1194" s="159">
        <v>0</v>
      </c>
    </row>
    <row r="1195" spans="1:36">
      <c r="A1195" s="153">
        <v>14</v>
      </c>
      <c r="B1195" s="154">
        <v>28</v>
      </c>
      <c r="C1195" s="154">
        <v>3</v>
      </c>
      <c r="D1195" s="155">
        <v>2</v>
      </c>
      <c r="E1195" s="155" t="s">
        <v>556</v>
      </c>
      <c r="F1195" s="156" t="s">
        <v>4299</v>
      </c>
      <c r="G1195" s="156" t="s">
        <v>556</v>
      </c>
      <c r="H1195" s="156" t="s">
        <v>4301</v>
      </c>
      <c r="I1195" s="155">
        <v>1428032</v>
      </c>
      <c r="J1195" s="157" t="s">
        <v>1695</v>
      </c>
      <c r="K1195" s="157"/>
      <c r="L1195" s="155">
        <v>2022</v>
      </c>
      <c r="M1195" s="158">
        <v>6091</v>
      </c>
      <c r="N1195" s="159">
        <v>40514986.799999997</v>
      </c>
      <c r="O1195" s="159">
        <v>35288810.25</v>
      </c>
      <c r="P1195" s="159">
        <v>22174517.119999997</v>
      </c>
      <c r="Q1195" s="159">
        <v>10444756</v>
      </c>
      <c r="R1195" s="159">
        <v>11729761.119999999</v>
      </c>
      <c r="S1195" s="159">
        <v>5226176.55</v>
      </c>
      <c r="T1195" s="159">
        <v>37240</v>
      </c>
      <c r="U1195" s="159">
        <v>36421158.810000002</v>
      </c>
      <c r="V1195" s="159">
        <v>30969953.16</v>
      </c>
      <c r="W1195" s="159">
        <v>12229977.5</v>
      </c>
      <c r="X1195" s="159">
        <v>49069.9</v>
      </c>
      <c r="Y1195" s="159">
        <v>5451205.6500000004</v>
      </c>
      <c r="Z1195" s="159">
        <v>5021716.66</v>
      </c>
      <c r="AA1195" s="159">
        <v>2200000</v>
      </c>
      <c r="AB1195" s="159">
        <v>2821716.66</v>
      </c>
      <c r="AC1195" s="159">
        <v>5527472</v>
      </c>
      <c r="AD1195" s="159">
        <v>1381320</v>
      </c>
      <c r="AE1195" s="159">
        <v>9547243</v>
      </c>
      <c r="AF1195" s="159">
        <v>4318857.09</v>
      </c>
      <c r="AG1195" s="159">
        <v>5000</v>
      </c>
      <c r="AH1195" s="159">
        <v>5815.1</v>
      </c>
      <c r="AI1195" s="159">
        <v>0</v>
      </c>
      <c r="AJ1195" s="159">
        <v>0</v>
      </c>
    </row>
    <row r="1196" spans="1:36">
      <c r="A1196" s="153">
        <v>14</v>
      </c>
      <c r="B1196" s="154">
        <v>28</v>
      </c>
      <c r="C1196" s="154">
        <v>4</v>
      </c>
      <c r="D1196" s="155">
        <v>2</v>
      </c>
      <c r="E1196" s="155" t="s">
        <v>556</v>
      </c>
      <c r="F1196" s="156" t="s">
        <v>4299</v>
      </c>
      <c r="G1196" s="156" t="s">
        <v>556</v>
      </c>
      <c r="H1196" s="156" t="s">
        <v>4302</v>
      </c>
      <c r="I1196" s="155">
        <v>1428042</v>
      </c>
      <c r="J1196" s="157" t="s">
        <v>1694</v>
      </c>
      <c r="K1196" s="157"/>
      <c r="L1196" s="155">
        <v>2022</v>
      </c>
      <c r="M1196" s="158">
        <v>5559</v>
      </c>
      <c r="N1196" s="159">
        <v>36945748.630000003</v>
      </c>
      <c r="O1196" s="159">
        <v>29540001.559999999</v>
      </c>
      <c r="P1196" s="159">
        <v>18789515.079999998</v>
      </c>
      <c r="Q1196" s="159">
        <v>8965104</v>
      </c>
      <c r="R1196" s="159">
        <v>9824411.0800000001</v>
      </c>
      <c r="S1196" s="159">
        <v>7405747.0700000003</v>
      </c>
      <c r="T1196" s="159">
        <v>91633</v>
      </c>
      <c r="U1196" s="159">
        <v>37091967.93</v>
      </c>
      <c r="V1196" s="159">
        <v>28390428.539999999</v>
      </c>
      <c r="W1196" s="159">
        <v>10402334.789999999</v>
      </c>
      <c r="X1196" s="159">
        <v>268961.44</v>
      </c>
      <c r="Y1196" s="159">
        <v>8701539.3900000006</v>
      </c>
      <c r="Z1196" s="159">
        <v>7632874.5300000003</v>
      </c>
      <c r="AA1196" s="159">
        <v>4656000</v>
      </c>
      <c r="AB1196" s="159">
        <v>2976874.5300000003</v>
      </c>
      <c r="AC1196" s="159">
        <v>6584261</v>
      </c>
      <c r="AD1196" s="159">
        <v>814090</v>
      </c>
      <c r="AE1196" s="159">
        <v>17704148</v>
      </c>
      <c r="AF1196" s="159">
        <v>1149573.02</v>
      </c>
      <c r="AG1196" s="159">
        <v>0</v>
      </c>
      <c r="AH1196" s="159">
        <v>0</v>
      </c>
      <c r="AI1196" s="159">
        <v>0</v>
      </c>
      <c r="AJ1196" s="159">
        <v>0</v>
      </c>
    </row>
    <row r="1197" spans="1:36">
      <c r="A1197" s="153">
        <v>14</v>
      </c>
      <c r="B1197" s="154">
        <v>28</v>
      </c>
      <c r="C1197" s="154">
        <v>5</v>
      </c>
      <c r="D1197" s="155">
        <v>2</v>
      </c>
      <c r="E1197" s="155" t="s">
        <v>556</v>
      </c>
      <c r="F1197" s="156" t="s">
        <v>4299</v>
      </c>
      <c r="G1197" s="156" t="s">
        <v>556</v>
      </c>
      <c r="H1197" s="156" t="s">
        <v>4303</v>
      </c>
      <c r="I1197" s="155">
        <v>1428052</v>
      </c>
      <c r="J1197" s="157" t="s">
        <v>1693</v>
      </c>
      <c r="K1197" s="157"/>
      <c r="L1197" s="155">
        <v>2022</v>
      </c>
      <c r="M1197" s="158">
        <v>6724</v>
      </c>
      <c r="N1197" s="159">
        <v>43352237.25</v>
      </c>
      <c r="O1197" s="159">
        <v>40601832.700000003</v>
      </c>
      <c r="P1197" s="159">
        <v>24627482.630000003</v>
      </c>
      <c r="Q1197" s="159">
        <v>12187586</v>
      </c>
      <c r="R1197" s="159">
        <v>12439896.630000001</v>
      </c>
      <c r="S1197" s="159">
        <v>2750404.55</v>
      </c>
      <c r="T1197" s="159">
        <v>156800</v>
      </c>
      <c r="U1197" s="159">
        <v>39819508.670000002</v>
      </c>
      <c r="V1197" s="159">
        <v>35963629.520000003</v>
      </c>
      <c r="W1197" s="159">
        <v>14341308.76</v>
      </c>
      <c r="X1197" s="159">
        <v>122601.86</v>
      </c>
      <c r="Y1197" s="159">
        <v>3855879.15</v>
      </c>
      <c r="Z1197" s="159">
        <v>4652628.25</v>
      </c>
      <c r="AA1197" s="159">
        <v>0</v>
      </c>
      <c r="AB1197" s="159">
        <v>4652628.25</v>
      </c>
      <c r="AC1197" s="159">
        <v>914300</v>
      </c>
      <c r="AD1197" s="159">
        <v>914300</v>
      </c>
      <c r="AE1197" s="159">
        <v>6592993</v>
      </c>
      <c r="AF1197" s="159">
        <v>4638203.18</v>
      </c>
      <c r="AG1197" s="159">
        <v>0</v>
      </c>
      <c r="AH1197" s="159">
        <v>66208.44</v>
      </c>
      <c r="AI1197" s="159">
        <v>0</v>
      </c>
      <c r="AJ1197" s="159">
        <v>0</v>
      </c>
    </row>
    <row r="1198" spans="1:36">
      <c r="A1198" s="153">
        <v>14</v>
      </c>
      <c r="B1198" s="154">
        <v>28</v>
      </c>
      <c r="C1198" s="154">
        <v>6</v>
      </c>
      <c r="D1198" s="155">
        <v>2</v>
      </c>
      <c r="E1198" s="155" t="s">
        <v>556</v>
      </c>
      <c r="F1198" s="156" t="s">
        <v>4299</v>
      </c>
      <c r="G1198" s="156" t="s">
        <v>556</v>
      </c>
      <c r="H1198" s="156" t="s">
        <v>4304</v>
      </c>
      <c r="I1198" s="155">
        <v>1428062</v>
      </c>
      <c r="J1198" s="157" t="s">
        <v>951</v>
      </c>
      <c r="K1198" s="157"/>
      <c r="L1198" s="155">
        <v>2022</v>
      </c>
      <c r="M1198" s="158">
        <v>3463</v>
      </c>
      <c r="N1198" s="159">
        <v>25365849.050000001</v>
      </c>
      <c r="O1198" s="159">
        <v>20548791.449999999</v>
      </c>
      <c r="P1198" s="159">
        <v>12775920.210000001</v>
      </c>
      <c r="Q1198" s="159">
        <v>5613403</v>
      </c>
      <c r="R1198" s="159">
        <v>7162517.21</v>
      </c>
      <c r="S1198" s="159">
        <v>4817057.5999999996</v>
      </c>
      <c r="T1198" s="159">
        <v>325.2</v>
      </c>
      <c r="U1198" s="159">
        <v>22823632.600000001</v>
      </c>
      <c r="V1198" s="159">
        <v>18184493.079999998</v>
      </c>
      <c r="W1198" s="159">
        <v>6975857.6100000003</v>
      </c>
      <c r="X1198" s="159">
        <v>41993.57</v>
      </c>
      <c r="Y1198" s="159">
        <v>4639139.5199999996</v>
      </c>
      <c r="Z1198" s="159">
        <v>5381467.7400000002</v>
      </c>
      <c r="AA1198" s="159">
        <v>1444429.89</v>
      </c>
      <c r="AB1198" s="159">
        <v>3937037.8500000006</v>
      </c>
      <c r="AC1198" s="159">
        <v>2597090.89</v>
      </c>
      <c r="AD1198" s="159">
        <v>444429.89</v>
      </c>
      <c r="AE1198" s="159">
        <v>3170699.89</v>
      </c>
      <c r="AF1198" s="159">
        <v>2364298.37</v>
      </c>
      <c r="AG1198" s="159">
        <v>0</v>
      </c>
      <c r="AH1198" s="159">
        <v>3178.75</v>
      </c>
      <c r="AI1198" s="159">
        <v>0</v>
      </c>
      <c r="AJ1198" s="159">
        <v>0</v>
      </c>
    </row>
    <row r="1199" spans="1:36">
      <c r="A1199" s="153">
        <v>14</v>
      </c>
      <c r="B1199" s="154">
        <v>28</v>
      </c>
      <c r="C1199" s="154">
        <v>7</v>
      </c>
      <c r="D1199" s="155">
        <v>2</v>
      </c>
      <c r="E1199" s="155" t="s">
        <v>556</v>
      </c>
      <c r="F1199" s="156" t="s">
        <v>4299</v>
      </c>
      <c r="G1199" s="156" t="s">
        <v>556</v>
      </c>
      <c r="H1199" s="156" t="s">
        <v>4305</v>
      </c>
      <c r="I1199" s="155">
        <v>1428072</v>
      </c>
      <c r="J1199" s="157" t="s">
        <v>1692</v>
      </c>
      <c r="K1199" s="157"/>
      <c r="L1199" s="155">
        <v>2022</v>
      </c>
      <c r="M1199" s="158">
        <v>11215</v>
      </c>
      <c r="N1199" s="159">
        <v>89230130.290000007</v>
      </c>
      <c r="O1199" s="159">
        <v>79460021.219999999</v>
      </c>
      <c r="P1199" s="159">
        <v>34857642.370000005</v>
      </c>
      <c r="Q1199" s="159">
        <v>13863109</v>
      </c>
      <c r="R1199" s="159">
        <v>20994533.370000001</v>
      </c>
      <c r="S1199" s="159">
        <v>9770109.0700000003</v>
      </c>
      <c r="T1199" s="159">
        <v>7410.86</v>
      </c>
      <c r="U1199" s="159">
        <v>74701201.310000002</v>
      </c>
      <c r="V1199" s="159">
        <v>61314916.390000001</v>
      </c>
      <c r="W1199" s="159">
        <v>23287231.920000002</v>
      </c>
      <c r="X1199" s="159">
        <v>23569.7</v>
      </c>
      <c r="Y1199" s="159">
        <v>13386284.92</v>
      </c>
      <c r="Z1199" s="159">
        <v>7940980.8399999999</v>
      </c>
      <c r="AA1199" s="159">
        <v>0</v>
      </c>
      <c r="AB1199" s="159">
        <v>7940980.8399999999</v>
      </c>
      <c r="AC1199" s="159">
        <v>1290000</v>
      </c>
      <c r="AD1199" s="159">
        <v>1290000</v>
      </c>
      <c r="AE1199" s="159">
        <v>2220000</v>
      </c>
      <c r="AF1199" s="159">
        <v>18145104.829999998</v>
      </c>
      <c r="AG1199" s="159">
        <v>0</v>
      </c>
      <c r="AH1199" s="159">
        <v>0</v>
      </c>
      <c r="AI1199" s="159">
        <v>0</v>
      </c>
      <c r="AJ1199" s="159">
        <v>0</v>
      </c>
    </row>
    <row r="1200" spans="1:36">
      <c r="A1200" s="153">
        <v>14</v>
      </c>
      <c r="B1200" s="154">
        <v>28</v>
      </c>
      <c r="C1200" s="154">
        <v>8</v>
      </c>
      <c r="D1200" s="155">
        <v>2</v>
      </c>
      <c r="E1200" s="155" t="s">
        <v>556</v>
      </c>
      <c r="F1200" s="156" t="s">
        <v>4299</v>
      </c>
      <c r="G1200" s="156" t="s">
        <v>556</v>
      </c>
      <c r="H1200" s="156" t="s">
        <v>4306</v>
      </c>
      <c r="I1200" s="155">
        <v>1428082</v>
      </c>
      <c r="J1200" s="157" t="s">
        <v>1691</v>
      </c>
      <c r="K1200" s="157"/>
      <c r="L1200" s="155">
        <v>2022</v>
      </c>
      <c r="M1200" s="158">
        <v>11516</v>
      </c>
      <c r="N1200" s="159">
        <v>81919530.980000004</v>
      </c>
      <c r="O1200" s="159">
        <v>76032589.969999999</v>
      </c>
      <c r="P1200" s="159">
        <v>34879277.239999995</v>
      </c>
      <c r="Q1200" s="159">
        <v>14883539</v>
      </c>
      <c r="R1200" s="159">
        <v>19995738.239999998</v>
      </c>
      <c r="S1200" s="159">
        <v>5886941.0099999998</v>
      </c>
      <c r="T1200" s="159">
        <v>7485.67</v>
      </c>
      <c r="U1200" s="159">
        <v>77235730.620000005</v>
      </c>
      <c r="V1200" s="159">
        <v>69031983.439999998</v>
      </c>
      <c r="W1200" s="159">
        <v>24924922.710000001</v>
      </c>
      <c r="X1200" s="159">
        <v>301894</v>
      </c>
      <c r="Y1200" s="159">
        <v>8203747.1799999997</v>
      </c>
      <c r="Z1200" s="159">
        <v>2364185.35</v>
      </c>
      <c r="AA1200" s="159">
        <v>1900000</v>
      </c>
      <c r="AB1200" s="159">
        <v>464185.35000000009</v>
      </c>
      <c r="AC1200" s="159">
        <v>2000000</v>
      </c>
      <c r="AD1200" s="159">
        <v>2000000</v>
      </c>
      <c r="AE1200" s="159">
        <v>25950000</v>
      </c>
      <c r="AF1200" s="159">
        <v>7000606.5300000003</v>
      </c>
      <c r="AG1200" s="159">
        <v>0</v>
      </c>
      <c r="AH1200" s="159">
        <v>0</v>
      </c>
      <c r="AI1200" s="159">
        <v>0</v>
      </c>
      <c r="AJ1200" s="159">
        <v>0</v>
      </c>
    </row>
    <row r="1201" spans="1:36">
      <c r="A1201" s="153">
        <v>14</v>
      </c>
      <c r="B1201" s="154">
        <v>29</v>
      </c>
      <c r="C1201" s="154">
        <v>1</v>
      </c>
      <c r="D1201" s="155">
        <v>1</v>
      </c>
      <c r="E1201" s="155" t="s">
        <v>556</v>
      </c>
      <c r="F1201" s="156" t="s">
        <v>4307</v>
      </c>
      <c r="G1201" s="156" t="s">
        <v>556</v>
      </c>
      <c r="H1201" s="156" t="s">
        <v>4308</v>
      </c>
      <c r="I1201" s="155">
        <v>1429011</v>
      </c>
      <c r="J1201" s="157" t="s">
        <v>1684</v>
      </c>
      <c r="K1201" s="157"/>
      <c r="L1201" s="155">
        <v>2022</v>
      </c>
      <c r="M1201" s="158">
        <v>18782</v>
      </c>
      <c r="N1201" s="159">
        <v>115065076.45</v>
      </c>
      <c r="O1201" s="159">
        <v>109963806.18000001</v>
      </c>
      <c r="P1201" s="159">
        <v>52841308.530000001</v>
      </c>
      <c r="Q1201" s="159">
        <v>21502530</v>
      </c>
      <c r="R1201" s="159">
        <v>31338778.530000001</v>
      </c>
      <c r="S1201" s="159">
        <v>5101270.2699999996</v>
      </c>
      <c r="T1201" s="159">
        <v>3419869.6</v>
      </c>
      <c r="U1201" s="159">
        <v>109599420.51000001</v>
      </c>
      <c r="V1201" s="159">
        <v>104603451.59999999</v>
      </c>
      <c r="W1201" s="159">
        <v>43717933.909999996</v>
      </c>
      <c r="X1201" s="159">
        <v>973628.7</v>
      </c>
      <c r="Y1201" s="159">
        <v>4995968.91</v>
      </c>
      <c r="Z1201" s="159">
        <v>8734587.6500000004</v>
      </c>
      <c r="AA1201" s="159">
        <v>2300000</v>
      </c>
      <c r="AB1201" s="159">
        <v>6434587.6500000004</v>
      </c>
      <c r="AC1201" s="159">
        <v>2133700</v>
      </c>
      <c r="AD1201" s="159">
        <v>2133700</v>
      </c>
      <c r="AE1201" s="159">
        <v>51153417</v>
      </c>
      <c r="AF1201" s="159">
        <v>5360354.58</v>
      </c>
      <c r="AG1201" s="159">
        <v>0</v>
      </c>
      <c r="AH1201" s="159">
        <v>81699.33</v>
      </c>
      <c r="AI1201" s="159">
        <v>0</v>
      </c>
      <c r="AJ1201" s="159">
        <v>0</v>
      </c>
    </row>
    <row r="1202" spans="1:36">
      <c r="A1202" s="153">
        <v>14</v>
      </c>
      <c r="B1202" s="154">
        <v>29</v>
      </c>
      <c r="C1202" s="154">
        <v>2</v>
      </c>
      <c r="D1202" s="155">
        <v>2</v>
      </c>
      <c r="E1202" s="155" t="s">
        <v>556</v>
      </c>
      <c r="F1202" s="156" t="s">
        <v>4309</v>
      </c>
      <c r="G1202" s="156" t="s">
        <v>556</v>
      </c>
      <c r="H1202" s="156" t="s">
        <v>4310</v>
      </c>
      <c r="I1202" s="155">
        <v>1429022</v>
      </c>
      <c r="J1202" s="157" t="s">
        <v>1690</v>
      </c>
      <c r="K1202" s="157"/>
      <c r="L1202" s="155">
        <v>2022</v>
      </c>
      <c r="M1202" s="158">
        <v>3535</v>
      </c>
      <c r="N1202" s="159">
        <v>28066275.32</v>
      </c>
      <c r="O1202" s="159">
        <v>21248058.260000002</v>
      </c>
      <c r="P1202" s="159">
        <v>16334715.640000001</v>
      </c>
      <c r="Q1202" s="159">
        <v>8576867</v>
      </c>
      <c r="R1202" s="159">
        <v>7757848.6399999997</v>
      </c>
      <c r="S1202" s="159">
        <v>6818217.0599999996</v>
      </c>
      <c r="T1202" s="159">
        <v>34936</v>
      </c>
      <c r="U1202" s="159">
        <v>24538777.879999999</v>
      </c>
      <c r="V1202" s="159">
        <v>18200213.91</v>
      </c>
      <c r="W1202" s="159">
        <v>7731393.8700000001</v>
      </c>
      <c r="X1202" s="159">
        <v>54222.86</v>
      </c>
      <c r="Y1202" s="159">
        <v>6338563.9699999997</v>
      </c>
      <c r="Z1202" s="159">
        <v>4408578.74</v>
      </c>
      <c r="AA1202" s="159">
        <v>680000</v>
      </c>
      <c r="AB1202" s="159">
        <v>3728578.74</v>
      </c>
      <c r="AC1202" s="159">
        <v>680000</v>
      </c>
      <c r="AD1202" s="159">
        <v>680000</v>
      </c>
      <c r="AE1202" s="159">
        <v>5990000</v>
      </c>
      <c r="AF1202" s="159">
        <v>3047844.35</v>
      </c>
      <c r="AG1202" s="159">
        <v>0</v>
      </c>
      <c r="AH1202" s="159">
        <v>0</v>
      </c>
      <c r="AI1202" s="159">
        <v>0</v>
      </c>
      <c r="AJ1202" s="159">
        <v>0</v>
      </c>
    </row>
    <row r="1203" spans="1:36">
      <c r="A1203" s="153">
        <v>14</v>
      </c>
      <c r="B1203" s="154">
        <v>29</v>
      </c>
      <c r="C1203" s="154">
        <v>3</v>
      </c>
      <c r="D1203" s="155">
        <v>2</v>
      </c>
      <c r="E1203" s="155" t="s">
        <v>556</v>
      </c>
      <c r="F1203" s="156" t="s">
        <v>4309</v>
      </c>
      <c r="G1203" s="156" t="s">
        <v>556</v>
      </c>
      <c r="H1203" s="156" t="s">
        <v>4311</v>
      </c>
      <c r="I1203" s="155">
        <v>1429032</v>
      </c>
      <c r="J1203" s="157" t="s">
        <v>1689</v>
      </c>
      <c r="K1203" s="157"/>
      <c r="L1203" s="155">
        <v>2022</v>
      </c>
      <c r="M1203" s="158">
        <v>2104</v>
      </c>
      <c r="N1203" s="159">
        <v>13448962.109999999</v>
      </c>
      <c r="O1203" s="159">
        <v>10065777.720000001</v>
      </c>
      <c r="P1203" s="159">
        <v>6966797.5099999998</v>
      </c>
      <c r="Q1203" s="159">
        <v>3461096</v>
      </c>
      <c r="R1203" s="159">
        <v>3505701.51</v>
      </c>
      <c r="S1203" s="159">
        <v>3383184.39</v>
      </c>
      <c r="T1203" s="159">
        <v>0</v>
      </c>
      <c r="U1203" s="159">
        <v>11618494.289999999</v>
      </c>
      <c r="V1203" s="159">
        <v>9459212.3000000007</v>
      </c>
      <c r="W1203" s="159">
        <v>4244626.5</v>
      </c>
      <c r="X1203" s="159">
        <v>46606.82</v>
      </c>
      <c r="Y1203" s="159">
        <v>2159281.9900000002</v>
      </c>
      <c r="Z1203" s="159">
        <v>1818085.97</v>
      </c>
      <c r="AA1203" s="159">
        <v>0</v>
      </c>
      <c r="AB1203" s="159">
        <v>1818085.97</v>
      </c>
      <c r="AC1203" s="159">
        <v>267296</v>
      </c>
      <c r="AD1203" s="159">
        <v>267296</v>
      </c>
      <c r="AE1203" s="159">
        <v>1996787.2</v>
      </c>
      <c r="AF1203" s="159">
        <v>606565.42000000004</v>
      </c>
      <c r="AG1203" s="159">
        <v>0</v>
      </c>
      <c r="AH1203" s="159">
        <v>0</v>
      </c>
      <c r="AI1203" s="159">
        <v>0</v>
      </c>
      <c r="AJ1203" s="159">
        <v>0</v>
      </c>
    </row>
    <row r="1204" spans="1:36">
      <c r="A1204" s="153">
        <v>14</v>
      </c>
      <c r="B1204" s="154">
        <v>29</v>
      </c>
      <c r="C1204" s="154">
        <v>4</v>
      </c>
      <c r="D1204" s="155">
        <v>2</v>
      </c>
      <c r="E1204" s="155" t="s">
        <v>556</v>
      </c>
      <c r="F1204" s="156" t="s">
        <v>4309</v>
      </c>
      <c r="G1204" s="156" t="s">
        <v>556</v>
      </c>
      <c r="H1204" s="156" t="s">
        <v>4312</v>
      </c>
      <c r="I1204" s="155">
        <v>1429042</v>
      </c>
      <c r="J1204" s="157" t="s">
        <v>1688</v>
      </c>
      <c r="K1204" s="157"/>
      <c r="L1204" s="155">
        <v>2022</v>
      </c>
      <c r="M1204" s="158">
        <v>4320</v>
      </c>
      <c r="N1204" s="159">
        <v>33502847.68</v>
      </c>
      <c r="O1204" s="159">
        <v>22173011.640000001</v>
      </c>
      <c r="P1204" s="159">
        <v>15199502.66</v>
      </c>
      <c r="Q1204" s="159">
        <v>7099728</v>
      </c>
      <c r="R1204" s="159">
        <v>8099774.6600000001</v>
      </c>
      <c r="S1204" s="159">
        <v>11329836.039999999</v>
      </c>
      <c r="T1204" s="159">
        <v>38642.269999999997</v>
      </c>
      <c r="U1204" s="159">
        <v>30180846.640000001</v>
      </c>
      <c r="V1204" s="159">
        <v>18300217.390000001</v>
      </c>
      <c r="W1204" s="159">
        <v>6200147.1600000001</v>
      </c>
      <c r="X1204" s="159">
        <v>4053.47</v>
      </c>
      <c r="Y1204" s="159">
        <v>11880629.25</v>
      </c>
      <c r="Z1204" s="159">
        <v>2345444.23</v>
      </c>
      <c r="AA1204" s="159">
        <v>0</v>
      </c>
      <c r="AB1204" s="159">
        <v>2345444.23</v>
      </c>
      <c r="AC1204" s="159">
        <v>189000</v>
      </c>
      <c r="AD1204" s="159">
        <v>189000</v>
      </c>
      <c r="AE1204" s="159">
        <v>45890.05</v>
      </c>
      <c r="AF1204" s="159">
        <v>3872794.25</v>
      </c>
      <c r="AG1204" s="159">
        <v>0</v>
      </c>
      <c r="AH1204" s="159">
        <v>0</v>
      </c>
      <c r="AI1204" s="159">
        <v>0</v>
      </c>
      <c r="AJ1204" s="159">
        <v>0</v>
      </c>
    </row>
    <row r="1205" spans="1:36">
      <c r="A1205" s="153">
        <v>14</v>
      </c>
      <c r="B1205" s="154">
        <v>29</v>
      </c>
      <c r="C1205" s="154">
        <v>5</v>
      </c>
      <c r="D1205" s="155">
        <v>3</v>
      </c>
      <c r="E1205" s="155" t="s">
        <v>556</v>
      </c>
      <c r="F1205" s="156" t="s">
        <v>4313</v>
      </c>
      <c r="G1205" s="156" t="s">
        <v>556</v>
      </c>
      <c r="H1205" s="156" t="s">
        <v>4314</v>
      </c>
      <c r="I1205" s="155">
        <v>1429053</v>
      </c>
      <c r="J1205" s="157" t="s">
        <v>1687</v>
      </c>
      <c r="K1205" s="157"/>
      <c r="L1205" s="155">
        <v>2022</v>
      </c>
      <c r="M1205" s="158">
        <v>5861</v>
      </c>
      <c r="N1205" s="159">
        <v>35393556.380000003</v>
      </c>
      <c r="O1205" s="159">
        <v>31117202.25</v>
      </c>
      <c r="P1205" s="159">
        <v>17987115.140000001</v>
      </c>
      <c r="Q1205" s="159">
        <v>7918158</v>
      </c>
      <c r="R1205" s="159">
        <v>10068957.140000001</v>
      </c>
      <c r="S1205" s="159">
        <v>4276354.13</v>
      </c>
      <c r="T1205" s="159">
        <v>105050</v>
      </c>
      <c r="U1205" s="159">
        <v>29316634.300000001</v>
      </c>
      <c r="V1205" s="159">
        <v>26156642.050000001</v>
      </c>
      <c r="W1205" s="159">
        <v>10715267.220000001</v>
      </c>
      <c r="X1205" s="159">
        <v>12573.43</v>
      </c>
      <c r="Y1205" s="159">
        <v>3159992.25</v>
      </c>
      <c r="Z1205" s="159">
        <v>3616281.99</v>
      </c>
      <c r="AA1205" s="159">
        <v>0</v>
      </c>
      <c r="AB1205" s="159">
        <v>3616281.99</v>
      </c>
      <c r="AC1205" s="159">
        <v>3406349</v>
      </c>
      <c r="AD1205" s="159">
        <v>300000</v>
      </c>
      <c r="AE1205" s="159">
        <v>800000</v>
      </c>
      <c r="AF1205" s="159">
        <v>4960560.2</v>
      </c>
      <c r="AG1205" s="159">
        <v>203266.8</v>
      </c>
      <c r="AH1205" s="159">
        <v>227014.19</v>
      </c>
      <c r="AI1205" s="159">
        <v>0</v>
      </c>
      <c r="AJ1205" s="159">
        <v>0</v>
      </c>
    </row>
    <row r="1206" spans="1:36">
      <c r="A1206" s="153">
        <v>14</v>
      </c>
      <c r="B1206" s="154">
        <v>29</v>
      </c>
      <c r="C1206" s="154">
        <v>6</v>
      </c>
      <c r="D1206" s="155">
        <v>2</v>
      </c>
      <c r="E1206" s="155" t="s">
        <v>556</v>
      </c>
      <c r="F1206" s="156" t="s">
        <v>4309</v>
      </c>
      <c r="G1206" s="156" t="s">
        <v>556</v>
      </c>
      <c r="H1206" s="156" t="s">
        <v>4315</v>
      </c>
      <c r="I1206" s="155">
        <v>1429062</v>
      </c>
      <c r="J1206" s="157" t="s">
        <v>1686</v>
      </c>
      <c r="K1206" s="157"/>
      <c r="L1206" s="155">
        <v>2022</v>
      </c>
      <c r="M1206" s="158">
        <v>5056</v>
      </c>
      <c r="N1206" s="159">
        <v>32012809.34</v>
      </c>
      <c r="O1206" s="159">
        <v>25504305.940000001</v>
      </c>
      <c r="P1206" s="159">
        <v>17082133.399999999</v>
      </c>
      <c r="Q1206" s="159">
        <v>8005500</v>
      </c>
      <c r="R1206" s="159">
        <v>9076633.4000000004</v>
      </c>
      <c r="S1206" s="159">
        <v>6508503.4000000004</v>
      </c>
      <c r="T1206" s="159">
        <v>4134</v>
      </c>
      <c r="U1206" s="159">
        <v>34040875.479999997</v>
      </c>
      <c r="V1206" s="159">
        <v>22530935.530000001</v>
      </c>
      <c r="W1206" s="159">
        <v>8516955.9700000007</v>
      </c>
      <c r="X1206" s="159">
        <v>48011.7</v>
      </c>
      <c r="Y1206" s="159">
        <v>11509939.949999999</v>
      </c>
      <c r="Z1206" s="159">
        <v>8594011.2599999998</v>
      </c>
      <c r="AA1206" s="159">
        <v>2462496</v>
      </c>
      <c r="AB1206" s="159">
        <v>6131515.2599999998</v>
      </c>
      <c r="AC1206" s="159">
        <v>500000</v>
      </c>
      <c r="AD1206" s="159">
        <v>500000</v>
      </c>
      <c r="AE1206" s="159">
        <v>5162496</v>
      </c>
      <c r="AF1206" s="159">
        <v>2973370.41</v>
      </c>
      <c r="AG1206" s="159">
        <v>0</v>
      </c>
      <c r="AH1206" s="159">
        <v>0</v>
      </c>
      <c r="AI1206" s="159">
        <v>0</v>
      </c>
      <c r="AJ1206" s="159">
        <v>0</v>
      </c>
    </row>
    <row r="1207" spans="1:36">
      <c r="A1207" s="153">
        <v>14</v>
      </c>
      <c r="B1207" s="154">
        <v>29</v>
      </c>
      <c r="C1207" s="154">
        <v>7</v>
      </c>
      <c r="D1207" s="155">
        <v>2</v>
      </c>
      <c r="E1207" s="155" t="s">
        <v>556</v>
      </c>
      <c r="F1207" s="156" t="s">
        <v>4309</v>
      </c>
      <c r="G1207" s="156" t="s">
        <v>556</v>
      </c>
      <c r="H1207" s="156" t="s">
        <v>4316</v>
      </c>
      <c r="I1207" s="155">
        <v>1429072</v>
      </c>
      <c r="J1207" s="157" t="s">
        <v>1685</v>
      </c>
      <c r="K1207" s="157"/>
      <c r="L1207" s="155">
        <v>2022</v>
      </c>
      <c r="M1207" s="158">
        <v>3542</v>
      </c>
      <c r="N1207" s="159">
        <v>20180941.050000001</v>
      </c>
      <c r="O1207" s="159">
        <v>17456429.579999998</v>
      </c>
      <c r="P1207" s="159">
        <v>10880810.960000001</v>
      </c>
      <c r="Q1207" s="159">
        <v>5396545</v>
      </c>
      <c r="R1207" s="159">
        <v>5484265.96</v>
      </c>
      <c r="S1207" s="159">
        <v>2724511.47</v>
      </c>
      <c r="T1207" s="159">
        <v>19900</v>
      </c>
      <c r="U1207" s="159">
        <v>16650269.74</v>
      </c>
      <c r="V1207" s="159">
        <v>14878673.32</v>
      </c>
      <c r="W1207" s="159">
        <v>5080288.2699999996</v>
      </c>
      <c r="X1207" s="159">
        <v>48558.21</v>
      </c>
      <c r="Y1207" s="159">
        <v>1771596.42</v>
      </c>
      <c r="Z1207" s="159">
        <v>5164519.3600000003</v>
      </c>
      <c r="AA1207" s="159">
        <v>0</v>
      </c>
      <c r="AB1207" s="159">
        <v>5164519.3600000003</v>
      </c>
      <c r="AC1207" s="159">
        <v>3041162.4</v>
      </c>
      <c r="AD1207" s="159">
        <v>267226.40000000002</v>
      </c>
      <c r="AE1207" s="159">
        <v>2539157.71</v>
      </c>
      <c r="AF1207" s="159">
        <v>2577756.2599999998</v>
      </c>
      <c r="AG1207" s="159">
        <v>0</v>
      </c>
      <c r="AH1207" s="159">
        <v>0</v>
      </c>
      <c r="AI1207" s="159">
        <v>0</v>
      </c>
      <c r="AJ1207" s="159">
        <v>0</v>
      </c>
    </row>
    <row r="1208" spans="1:36">
      <c r="A1208" s="153">
        <v>14</v>
      </c>
      <c r="B1208" s="154">
        <v>29</v>
      </c>
      <c r="C1208" s="154">
        <v>8</v>
      </c>
      <c r="D1208" s="155">
        <v>2</v>
      </c>
      <c r="E1208" s="155" t="s">
        <v>556</v>
      </c>
      <c r="F1208" s="156" t="s">
        <v>4309</v>
      </c>
      <c r="G1208" s="156" t="s">
        <v>556</v>
      </c>
      <c r="H1208" s="156" t="s">
        <v>4317</v>
      </c>
      <c r="I1208" s="155">
        <v>1429082</v>
      </c>
      <c r="J1208" s="157" t="s">
        <v>1684</v>
      </c>
      <c r="K1208" s="157"/>
      <c r="L1208" s="155">
        <v>2022</v>
      </c>
      <c r="M1208" s="158">
        <v>6032</v>
      </c>
      <c r="N1208" s="159">
        <v>39497882.049999997</v>
      </c>
      <c r="O1208" s="159">
        <v>31531185.23</v>
      </c>
      <c r="P1208" s="159">
        <v>19554913.649999999</v>
      </c>
      <c r="Q1208" s="159">
        <v>8645296</v>
      </c>
      <c r="R1208" s="159">
        <v>10909617.65</v>
      </c>
      <c r="S1208" s="159">
        <v>7966696.8200000003</v>
      </c>
      <c r="T1208" s="159">
        <v>24743.09</v>
      </c>
      <c r="U1208" s="159">
        <v>39465470.799999997</v>
      </c>
      <c r="V1208" s="159">
        <v>27595801.579999998</v>
      </c>
      <c r="W1208" s="159">
        <v>10221486.33</v>
      </c>
      <c r="X1208" s="159">
        <v>48453.88</v>
      </c>
      <c r="Y1208" s="159">
        <v>11869669.220000001</v>
      </c>
      <c r="Z1208" s="159">
        <v>6722840.1699999999</v>
      </c>
      <c r="AA1208" s="159">
        <v>0</v>
      </c>
      <c r="AB1208" s="159">
        <v>6722840.1699999999</v>
      </c>
      <c r="AC1208" s="159">
        <v>543986.6</v>
      </c>
      <c r="AD1208" s="159">
        <v>543986.6</v>
      </c>
      <c r="AE1208" s="159">
        <v>2871897.06</v>
      </c>
      <c r="AF1208" s="159">
        <v>3935383.65</v>
      </c>
      <c r="AG1208" s="159">
        <v>0</v>
      </c>
      <c r="AH1208" s="159">
        <v>0</v>
      </c>
      <c r="AI1208" s="159">
        <v>0</v>
      </c>
      <c r="AJ1208" s="159">
        <v>0</v>
      </c>
    </row>
    <row r="1209" spans="1:36">
      <c r="A1209" s="153">
        <v>14</v>
      </c>
      <c r="B1209" s="154">
        <v>29</v>
      </c>
      <c r="C1209" s="154">
        <v>9</v>
      </c>
      <c r="D1209" s="155">
        <v>2</v>
      </c>
      <c r="E1209" s="155" t="s">
        <v>556</v>
      </c>
      <c r="F1209" s="156" t="s">
        <v>4309</v>
      </c>
      <c r="G1209" s="156" t="s">
        <v>556</v>
      </c>
      <c r="H1209" s="156" t="s">
        <v>4318</v>
      </c>
      <c r="I1209" s="155">
        <v>1429092</v>
      </c>
      <c r="J1209" s="157" t="s">
        <v>1683</v>
      </c>
      <c r="K1209" s="157"/>
      <c r="L1209" s="155">
        <v>2022</v>
      </c>
      <c r="M1209" s="158">
        <v>3776</v>
      </c>
      <c r="N1209" s="159">
        <v>25385623.870000001</v>
      </c>
      <c r="O1209" s="159">
        <v>19253108.23</v>
      </c>
      <c r="P1209" s="159">
        <v>13824121.120000001</v>
      </c>
      <c r="Q1209" s="159">
        <v>7039804</v>
      </c>
      <c r="R1209" s="159">
        <v>6784317.1200000001</v>
      </c>
      <c r="S1209" s="159">
        <v>6132515.6399999997</v>
      </c>
      <c r="T1209" s="159">
        <v>31975.759999999998</v>
      </c>
      <c r="U1209" s="159">
        <v>19349456.5</v>
      </c>
      <c r="V1209" s="159">
        <v>16267290.609999999</v>
      </c>
      <c r="W1209" s="159">
        <v>7431318.9800000004</v>
      </c>
      <c r="X1209" s="159">
        <v>31209.1</v>
      </c>
      <c r="Y1209" s="159">
        <v>3082165.89</v>
      </c>
      <c r="Z1209" s="159">
        <v>2755595.48</v>
      </c>
      <c r="AA1209" s="159">
        <v>0</v>
      </c>
      <c r="AB1209" s="159">
        <v>2755595.48</v>
      </c>
      <c r="AC1209" s="159">
        <v>192340.8</v>
      </c>
      <c r="AD1209" s="159">
        <v>192340.8</v>
      </c>
      <c r="AE1209" s="159">
        <v>2274700</v>
      </c>
      <c r="AF1209" s="159">
        <v>2985817.62</v>
      </c>
      <c r="AG1209" s="159">
        <v>0</v>
      </c>
      <c r="AH1209" s="159">
        <v>0</v>
      </c>
      <c r="AI1209" s="159">
        <v>0</v>
      </c>
      <c r="AJ1209" s="159">
        <v>0</v>
      </c>
    </row>
    <row r="1210" spans="1:36">
      <c r="A1210" s="153">
        <v>14</v>
      </c>
      <c r="B1210" s="154">
        <v>30</v>
      </c>
      <c r="C1210" s="154">
        <v>1</v>
      </c>
      <c r="D1210" s="155">
        <v>2</v>
      </c>
      <c r="E1210" s="155" t="s">
        <v>556</v>
      </c>
      <c r="F1210" s="156" t="s">
        <v>4319</v>
      </c>
      <c r="G1210" s="156" t="s">
        <v>556</v>
      </c>
      <c r="H1210" s="156" t="s">
        <v>4320</v>
      </c>
      <c r="I1210" s="155">
        <v>1430012</v>
      </c>
      <c r="J1210" s="157" t="s">
        <v>1682</v>
      </c>
      <c r="K1210" s="157"/>
      <c r="L1210" s="155">
        <v>2022</v>
      </c>
      <c r="M1210" s="158">
        <v>5823</v>
      </c>
      <c r="N1210" s="159">
        <v>33926970.859999999</v>
      </c>
      <c r="O1210" s="159">
        <v>30155473.530000001</v>
      </c>
      <c r="P1210" s="159">
        <v>23863916.34</v>
      </c>
      <c r="Q1210" s="159">
        <v>11551145</v>
      </c>
      <c r="R1210" s="159">
        <v>12312771.34</v>
      </c>
      <c r="S1210" s="159">
        <v>3771497.33</v>
      </c>
      <c r="T1210" s="159">
        <v>24201.5</v>
      </c>
      <c r="U1210" s="159">
        <v>31830218.399999999</v>
      </c>
      <c r="V1210" s="159">
        <v>28292891.809999999</v>
      </c>
      <c r="W1210" s="159">
        <v>12502532.949999999</v>
      </c>
      <c r="X1210" s="159">
        <v>129410.71</v>
      </c>
      <c r="Y1210" s="159">
        <v>3537326.59</v>
      </c>
      <c r="Z1210" s="159">
        <v>2537539</v>
      </c>
      <c r="AA1210" s="159">
        <v>1300000</v>
      </c>
      <c r="AB1210" s="159">
        <v>1237539</v>
      </c>
      <c r="AC1210" s="159">
        <v>3740180</v>
      </c>
      <c r="AD1210" s="159">
        <v>868528</v>
      </c>
      <c r="AE1210" s="159">
        <v>9674483.0199999996</v>
      </c>
      <c r="AF1210" s="159">
        <v>1862581.72</v>
      </c>
      <c r="AG1210" s="159">
        <v>75200</v>
      </c>
      <c r="AH1210" s="159">
        <v>74914.62</v>
      </c>
      <c r="AI1210" s="159">
        <v>0</v>
      </c>
      <c r="AJ1210" s="159">
        <v>0</v>
      </c>
    </row>
    <row r="1211" spans="1:36">
      <c r="A1211" s="153">
        <v>14</v>
      </c>
      <c r="B1211" s="154">
        <v>30</v>
      </c>
      <c r="C1211" s="154">
        <v>2</v>
      </c>
      <c r="D1211" s="155">
        <v>2</v>
      </c>
      <c r="E1211" s="155" t="s">
        <v>556</v>
      </c>
      <c r="F1211" s="156" t="s">
        <v>4319</v>
      </c>
      <c r="G1211" s="156" t="s">
        <v>556</v>
      </c>
      <c r="H1211" s="156" t="s">
        <v>4321</v>
      </c>
      <c r="I1211" s="155">
        <v>1430022</v>
      </c>
      <c r="J1211" s="157" t="s">
        <v>1681</v>
      </c>
      <c r="K1211" s="157"/>
      <c r="L1211" s="155">
        <v>2022</v>
      </c>
      <c r="M1211" s="158">
        <v>5136</v>
      </c>
      <c r="N1211" s="159">
        <v>34965563.049999997</v>
      </c>
      <c r="O1211" s="159">
        <v>28002212.289999999</v>
      </c>
      <c r="P1211" s="159">
        <v>20473829.48</v>
      </c>
      <c r="Q1211" s="159">
        <v>9735624</v>
      </c>
      <c r="R1211" s="159">
        <v>10738205.48</v>
      </c>
      <c r="S1211" s="159">
        <v>6963350.7599999998</v>
      </c>
      <c r="T1211" s="159">
        <v>1686800</v>
      </c>
      <c r="U1211" s="159">
        <v>30257732.68</v>
      </c>
      <c r="V1211" s="159">
        <v>26641854.82</v>
      </c>
      <c r="W1211" s="159">
        <v>11244392.810000001</v>
      </c>
      <c r="X1211" s="159">
        <v>63365.69</v>
      </c>
      <c r="Y1211" s="159">
        <v>3615877.86</v>
      </c>
      <c r="Z1211" s="159">
        <v>2833626.5</v>
      </c>
      <c r="AA1211" s="159">
        <v>0</v>
      </c>
      <c r="AB1211" s="159">
        <v>2833626.5</v>
      </c>
      <c r="AC1211" s="159">
        <v>4290564.58</v>
      </c>
      <c r="AD1211" s="159">
        <v>602935.57999999996</v>
      </c>
      <c r="AE1211" s="159">
        <v>6924090</v>
      </c>
      <c r="AF1211" s="159">
        <v>1360357.47</v>
      </c>
      <c r="AG1211" s="159">
        <v>44400</v>
      </c>
      <c r="AH1211" s="159">
        <v>44400</v>
      </c>
      <c r="AI1211" s="159">
        <v>0</v>
      </c>
      <c r="AJ1211" s="159">
        <v>0</v>
      </c>
    </row>
    <row r="1212" spans="1:36">
      <c r="A1212" s="153">
        <v>14</v>
      </c>
      <c r="B1212" s="154">
        <v>30</v>
      </c>
      <c r="C1212" s="154">
        <v>3</v>
      </c>
      <c r="D1212" s="155">
        <v>2</v>
      </c>
      <c r="E1212" s="155" t="s">
        <v>556</v>
      </c>
      <c r="F1212" s="156" t="s">
        <v>4319</v>
      </c>
      <c r="G1212" s="156" t="s">
        <v>556</v>
      </c>
      <c r="H1212" s="156" t="s">
        <v>4322</v>
      </c>
      <c r="I1212" s="155">
        <v>1430032</v>
      </c>
      <c r="J1212" s="157" t="s">
        <v>1680</v>
      </c>
      <c r="K1212" s="157"/>
      <c r="L1212" s="155">
        <v>2022</v>
      </c>
      <c r="M1212" s="158">
        <v>3871</v>
      </c>
      <c r="N1212" s="159">
        <v>28825333.140000001</v>
      </c>
      <c r="O1212" s="159">
        <v>21511318.140000001</v>
      </c>
      <c r="P1212" s="159">
        <v>17655161.920000002</v>
      </c>
      <c r="Q1212" s="159">
        <v>9249010</v>
      </c>
      <c r="R1212" s="159">
        <v>8406151.9199999999</v>
      </c>
      <c r="S1212" s="159">
        <v>7314015</v>
      </c>
      <c r="T1212" s="159">
        <v>0</v>
      </c>
      <c r="U1212" s="159">
        <v>24536069.109999999</v>
      </c>
      <c r="V1212" s="159">
        <v>20691817.149999999</v>
      </c>
      <c r="W1212" s="159">
        <v>8973172.9800000004</v>
      </c>
      <c r="X1212" s="159">
        <v>49834.05</v>
      </c>
      <c r="Y1212" s="159">
        <v>3844251.96</v>
      </c>
      <c r="Z1212" s="159">
        <v>1513362.38</v>
      </c>
      <c r="AA1212" s="159">
        <v>500000</v>
      </c>
      <c r="AB1212" s="159">
        <v>1013362.3799999999</v>
      </c>
      <c r="AC1212" s="159">
        <v>4799536.12</v>
      </c>
      <c r="AD1212" s="159">
        <v>604340</v>
      </c>
      <c r="AE1212" s="159">
        <v>6178700</v>
      </c>
      <c r="AF1212" s="159">
        <v>819500.99</v>
      </c>
      <c r="AG1212" s="159">
        <v>580763.84</v>
      </c>
      <c r="AH1212" s="159">
        <v>559738.19999999995</v>
      </c>
      <c r="AI1212" s="159">
        <v>0</v>
      </c>
      <c r="AJ1212" s="159">
        <v>0</v>
      </c>
    </row>
    <row r="1213" spans="1:36">
      <c r="A1213" s="153">
        <v>14</v>
      </c>
      <c r="B1213" s="154">
        <v>30</v>
      </c>
      <c r="C1213" s="154">
        <v>4</v>
      </c>
      <c r="D1213" s="155">
        <v>2</v>
      </c>
      <c r="E1213" s="155" t="s">
        <v>556</v>
      </c>
      <c r="F1213" s="156" t="s">
        <v>4319</v>
      </c>
      <c r="G1213" s="156" t="s">
        <v>556</v>
      </c>
      <c r="H1213" s="156" t="s">
        <v>4323</v>
      </c>
      <c r="I1213" s="155">
        <v>1430042</v>
      </c>
      <c r="J1213" s="157" t="s">
        <v>1679</v>
      </c>
      <c r="K1213" s="157"/>
      <c r="L1213" s="155">
        <v>2022</v>
      </c>
      <c r="M1213" s="158">
        <v>5945</v>
      </c>
      <c r="N1213" s="159">
        <v>37117072.799999997</v>
      </c>
      <c r="O1213" s="159">
        <v>32036622.199999999</v>
      </c>
      <c r="P1213" s="159">
        <v>23258463.369999997</v>
      </c>
      <c r="Q1213" s="159">
        <v>11363234</v>
      </c>
      <c r="R1213" s="159">
        <v>11895229.369999999</v>
      </c>
      <c r="S1213" s="159">
        <v>5080450.5999999996</v>
      </c>
      <c r="T1213" s="159">
        <v>71987</v>
      </c>
      <c r="U1213" s="159">
        <v>33516682.030000001</v>
      </c>
      <c r="V1213" s="159">
        <v>28851172.170000002</v>
      </c>
      <c r="W1213" s="159">
        <v>11569776.83</v>
      </c>
      <c r="X1213" s="159">
        <v>62201.2</v>
      </c>
      <c r="Y1213" s="159">
        <v>4665509.8600000003</v>
      </c>
      <c r="Z1213" s="159">
        <v>69919.03</v>
      </c>
      <c r="AA1213" s="159">
        <v>0</v>
      </c>
      <c r="AB1213" s="159">
        <v>69919.03</v>
      </c>
      <c r="AC1213" s="159">
        <v>409155</v>
      </c>
      <c r="AD1213" s="159">
        <v>409155</v>
      </c>
      <c r="AE1213" s="159">
        <v>5089000</v>
      </c>
      <c r="AF1213" s="159">
        <v>3185450.03</v>
      </c>
      <c r="AG1213" s="159">
        <v>0</v>
      </c>
      <c r="AH1213" s="159">
        <v>0</v>
      </c>
      <c r="AI1213" s="159">
        <v>0</v>
      </c>
      <c r="AJ1213" s="159">
        <v>0</v>
      </c>
    </row>
    <row r="1214" spans="1:36">
      <c r="A1214" s="153">
        <v>14</v>
      </c>
      <c r="B1214" s="154">
        <v>30</v>
      </c>
      <c r="C1214" s="154">
        <v>5</v>
      </c>
      <c r="D1214" s="155">
        <v>3</v>
      </c>
      <c r="E1214" s="155" t="s">
        <v>556</v>
      </c>
      <c r="F1214" s="156" t="s">
        <v>4324</v>
      </c>
      <c r="G1214" s="156" t="s">
        <v>556</v>
      </c>
      <c r="H1214" s="156" t="s">
        <v>4325</v>
      </c>
      <c r="I1214" s="155">
        <v>1430053</v>
      </c>
      <c r="J1214" s="157" t="s">
        <v>1678</v>
      </c>
      <c r="K1214" s="157"/>
      <c r="L1214" s="155">
        <v>2022</v>
      </c>
      <c r="M1214" s="158">
        <v>18393</v>
      </c>
      <c r="N1214" s="159">
        <v>93499980.459999993</v>
      </c>
      <c r="O1214" s="159">
        <v>85800010.079999998</v>
      </c>
      <c r="P1214" s="159">
        <v>57535776.299999997</v>
      </c>
      <c r="Q1214" s="159">
        <v>28009925</v>
      </c>
      <c r="R1214" s="159">
        <v>29525851.300000001</v>
      </c>
      <c r="S1214" s="159">
        <v>7699970.3799999999</v>
      </c>
      <c r="T1214" s="159">
        <v>684211.02</v>
      </c>
      <c r="U1214" s="159">
        <v>91525575.040000007</v>
      </c>
      <c r="V1214" s="159">
        <v>81050310.810000002</v>
      </c>
      <c r="W1214" s="159">
        <v>35731923.460000001</v>
      </c>
      <c r="X1214" s="159">
        <v>456838.13</v>
      </c>
      <c r="Y1214" s="159">
        <v>10475264.23</v>
      </c>
      <c r="Z1214" s="159">
        <v>8023561.5800000001</v>
      </c>
      <c r="AA1214" s="159">
        <v>3630636</v>
      </c>
      <c r="AB1214" s="159">
        <v>4392925.58</v>
      </c>
      <c r="AC1214" s="159">
        <v>5266049.3600000003</v>
      </c>
      <c r="AD1214" s="159">
        <v>4366049.3600000003</v>
      </c>
      <c r="AE1214" s="159">
        <v>27569261.600000001</v>
      </c>
      <c r="AF1214" s="159">
        <v>4749699.2699999996</v>
      </c>
      <c r="AG1214" s="159">
        <v>7253.87</v>
      </c>
      <c r="AH1214" s="159">
        <v>175360.55</v>
      </c>
      <c r="AI1214" s="159">
        <v>0</v>
      </c>
      <c r="AJ1214" s="159">
        <v>0</v>
      </c>
    </row>
    <row r="1215" spans="1:36">
      <c r="A1215" s="153">
        <v>14</v>
      </c>
      <c r="B1215" s="154">
        <v>32</v>
      </c>
      <c r="C1215" s="154">
        <v>1</v>
      </c>
      <c r="D1215" s="155">
        <v>3</v>
      </c>
      <c r="E1215" s="155" t="s">
        <v>556</v>
      </c>
      <c r="F1215" s="156" t="s">
        <v>4326</v>
      </c>
      <c r="G1215" s="156" t="s">
        <v>556</v>
      </c>
      <c r="H1215" s="156" t="s">
        <v>4327</v>
      </c>
      <c r="I1215" s="155">
        <v>1432013</v>
      </c>
      <c r="J1215" s="157" t="s">
        <v>1677</v>
      </c>
      <c r="K1215" s="157"/>
      <c r="L1215" s="155">
        <v>2022</v>
      </c>
      <c r="M1215" s="158">
        <v>21564</v>
      </c>
      <c r="N1215" s="159">
        <v>175124019.71000001</v>
      </c>
      <c r="O1215" s="159">
        <v>170655314.16</v>
      </c>
      <c r="P1215" s="159">
        <v>64158537.479999997</v>
      </c>
      <c r="Q1215" s="159">
        <v>25621280</v>
      </c>
      <c r="R1215" s="159">
        <v>38537257.479999997</v>
      </c>
      <c r="S1215" s="159">
        <v>4468705.55</v>
      </c>
      <c r="T1215" s="159">
        <v>410043.2</v>
      </c>
      <c r="U1215" s="159">
        <v>155423451.84</v>
      </c>
      <c r="V1215" s="159">
        <v>143299156.18000001</v>
      </c>
      <c r="W1215" s="159">
        <v>52807510.420000002</v>
      </c>
      <c r="X1215" s="159">
        <v>256827.56</v>
      </c>
      <c r="Y1215" s="159">
        <v>12124295.66</v>
      </c>
      <c r="Z1215" s="159">
        <v>20739314.25</v>
      </c>
      <c r="AA1215" s="159">
        <v>10000000</v>
      </c>
      <c r="AB1215" s="159">
        <v>10739314.25</v>
      </c>
      <c r="AC1215" s="159">
        <v>10259110.52</v>
      </c>
      <c r="AD1215" s="159">
        <v>10259110.52</v>
      </c>
      <c r="AE1215" s="159">
        <v>37671432.039999999</v>
      </c>
      <c r="AF1215" s="159">
        <v>27356157.98</v>
      </c>
      <c r="AG1215" s="159">
        <v>646706.72</v>
      </c>
      <c r="AH1215" s="159">
        <v>1256551.3700000001</v>
      </c>
      <c r="AI1215" s="159">
        <v>0</v>
      </c>
      <c r="AJ1215" s="159">
        <v>0</v>
      </c>
    </row>
    <row r="1216" spans="1:36">
      <c r="A1216" s="153">
        <v>14</v>
      </c>
      <c r="B1216" s="154">
        <v>32</v>
      </c>
      <c r="C1216" s="154">
        <v>2</v>
      </c>
      <c r="D1216" s="155">
        <v>2</v>
      </c>
      <c r="E1216" s="155" t="s">
        <v>556</v>
      </c>
      <c r="F1216" s="156" t="s">
        <v>4328</v>
      </c>
      <c r="G1216" s="156" t="s">
        <v>556</v>
      </c>
      <c r="H1216" s="156" t="s">
        <v>4329</v>
      </c>
      <c r="I1216" s="155">
        <v>1432022</v>
      </c>
      <c r="J1216" s="157" t="s">
        <v>1676</v>
      </c>
      <c r="K1216" s="157"/>
      <c r="L1216" s="155">
        <v>2022</v>
      </c>
      <c r="M1216" s="158">
        <v>10593</v>
      </c>
      <c r="N1216" s="159">
        <v>91194084.189999998</v>
      </c>
      <c r="O1216" s="159">
        <v>87433415.849999994</v>
      </c>
      <c r="P1216" s="159">
        <v>29069356.710000001</v>
      </c>
      <c r="Q1216" s="159">
        <v>13665309</v>
      </c>
      <c r="R1216" s="159">
        <v>15404047.710000001</v>
      </c>
      <c r="S1216" s="159">
        <v>3760668.34</v>
      </c>
      <c r="T1216" s="159">
        <v>2694227.63</v>
      </c>
      <c r="U1216" s="159">
        <v>89795567.040000007</v>
      </c>
      <c r="V1216" s="159">
        <v>72789449.620000005</v>
      </c>
      <c r="W1216" s="159">
        <v>26795359.68</v>
      </c>
      <c r="X1216" s="159">
        <v>120677.17</v>
      </c>
      <c r="Y1216" s="159">
        <v>17006117.420000002</v>
      </c>
      <c r="Z1216" s="159">
        <v>19562730.219999999</v>
      </c>
      <c r="AA1216" s="159">
        <v>10000000</v>
      </c>
      <c r="AB1216" s="159">
        <v>9562730.2199999988</v>
      </c>
      <c r="AC1216" s="159">
        <v>0</v>
      </c>
      <c r="AD1216" s="159">
        <v>0</v>
      </c>
      <c r="AE1216" s="159">
        <v>16456138</v>
      </c>
      <c r="AF1216" s="159">
        <v>14643966.23</v>
      </c>
      <c r="AG1216" s="159">
        <v>434152.15</v>
      </c>
      <c r="AH1216" s="159">
        <v>429602.78</v>
      </c>
      <c r="AI1216" s="159">
        <v>0</v>
      </c>
      <c r="AJ1216" s="159">
        <v>0</v>
      </c>
    </row>
    <row r="1217" spans="1:36">
      <c r="A1217" s="153">
        <v>14</v>
      </c>
      <c r="B1217" s="154">
        <v>32</v>
      </c>
      <c r="C1217" s="154">
        <v>3</v>
      </c>
      <c r="D1217" s="155">
        <v>2</v>
      </c>
      <c r="E1217" s="155" t="s">
        <v>556</v>
      </c>
      <c r="F1217" s="156" t="s">
        <v>4328</v>
      </c>
      <c r="G1217" s="156" t="s">
        <v>556</v>
      </c>
      <c r="H1217" s="156" t="s">
        <v>4330</v>
      </c>
      <c r="I1217" s="155">
        <v>1432032</v>
      </c>
      <c r="J1217" s="157" t="s">
        <v>1675</v>
      </c>
      <c r="K1217" s="157"/>
      <c r="L1217" s="155">
        <v>2022</v>
      </c>
      <c r="M1217" s="158">
        <v>4350</v>
      </c>
      <c r="N1217" s="159">
        <v>37361773.640000001</v>
      </c>
      <c r="O1217" s="159">
        <v>34170143.109999999</v>
      </c>
      <c r="P1217" s="159">
        <v>11069721.1</v>
      </c>
      <c r="Q1217" s="159">
        <v>4252639</v>
      </c>
      <c r="R1217" s="159">
        <v>6817082.0999999996</v>
      </c>
      <c r="S1217" s="159">
        <v>3191630.53</v>
      </c>
      <c r="T1217" s="159">
        <v>70700</v>
      </c>
      <c r="U1217" s="159">
        <v>35525432.25</v>
      </c>
      <c r="V1217" s="159">
        <v>28702266.530000001</v>
      </c>
      <c r="W1217" s="159">
        <v>9263916.4900000002</v>
      </c>
      <c r="X1217" s="159">
        <v>22871.33</v>
      </c>
      <c r="Y1217" s="159">
        <v>6823165.7199999997</v>
      </c>
      <c r="Z1217" s="159">
        <v>6633710.5899999999</v>
      </c>
      <c r="AA1217" s="159">
        <v>380000</v>
      </c>
      <c r="AB1217" s="159">
        <v>6253710.5899999999</v>
      </c>
      <c r="AC1217" s="159">
        <v>1488427.32</v>
      </c>
      <c r="AD1217" s="159">
        <v>416907.32</v>
      </c>
      <c r="AE1217" s="159">
        <v>1766068.29</v>
      </c>
      <c r="AF1217" s="159">
        <v>5467876.5800000001</v>
      </c>
      <c r="AG1217" s="159">
        <v>0</v>
      </c>
      <c r="AH1217" s="159">
        <v>0</v>
      </c>
      <c r="AI1217" s="159">
        <v>0</v>
      </c>
      <c r="AJ1217" s="159">
        <v>0</v>
      </c>
    </row>
    <row r="1218" spans="1:36">
      <c r="A1218" s="153">
        <v>14</v>
      </c>
      <c r="B1218" s="154">
        <v>32</v>
      </c>
      <c r="C1218" s="154">
        <v>4</v>
      </c>
      <c r="D1218" s="155">
        <v>2</v>
      </c>
      <c r="E1218" s="155" t="s">
        <v>556</v>
      </c>
      <c r="F1218" s="156" t="s">
        <v>4328</v>
      </c>
      <c r="G1218" s="156" t="s">
        <v>556</v>
      </c>
      <c r="H1218" s="156" t="s">
        <v>4331</v>
      </c>
      <c r="I1218" s="155">
        <v>1432042</v>
      </c>
      <c r="J1218" s="157" t="s">
        <v>1674</v>
      </c>
      <c r="K1218" s="157"/>
      <c r="L1218" s="155">
        <v>2022</v>
      </c>
      <c r="M1218" s="158">
        <v>10187</v>
      </c>
      <c r="N1218" s="159">
        <v>84968729.379999995</v>
      </c>
      <c r="O1218" s="159">
        <v>79002422.780000001</v>
      </c>
      <c r="P1218" s="159">
        <v>32561478.98</v>
      </c>
      <c r="Q1218" s="159">
        <v>14725838</v>
      </c>
      <c r="R1218" s="159">
        <v>17835640.98</v>
      </c>
      <c r="S1218" s="159">
        <v>5966306.5999999996</v>
      </c>
      <c r="T1218" s="159">
        <v>0</v>
      </c>
      <c r="U1218" s="159">
        <v>75737771.319999993</v>
      </c>
      <c r="V1218" s="159">
        <v>64032499.039999999</v>
      </c>
      <c r="W1218" s="159">
        <v>23160744.66</v>
      </c>
      <c r="X1218" s="159">
        <v>66991.320000000007</v>
      </c>
      <c r="Y1218" s="159">
        <v>11705272.279999999</v>
      </c>
      <c r="Z1218" s="159">
        <v>3550793.62</v>
      </c>
      <c r="AA1218" s="159">
        <v>2000000</v>
      </c>
      <c r="AB1218" s="159">
        <v>1550793.62</v>
      </c>
      <c r="AC1218" s="159">
        <v>9518357.2799999993</v>
      </c>
      <c r="AD1218" s="159">
        <v>2710000</v>
      </c>
      <c r="AE1218" s="159">
        <v>8322442</v>
      </c>
      <c r="AF1218" s="159">
        <v>14969923.74</v>
      </c>
      <c r="AG1218" s="159">
        <v>88178.98</v>
      </c>
      <c r="AH1218" s="159">
        <v>8631.7000000000007</v>
      </c>
      <c r="AI1218" s="159">
        <v>0</v>
      </c>
      <c r="AJ1218" s="159">
        <v>0</v>
      </c>
    </row>
    <row r="1219" spans="1:36">
      <c r="A1219" s="153">
        <v>14</v>
      </c>
      <c r="B1219" s="154">
        <v>32</v>
      </c>
      <c r="C1219" s="154">
        <v>5</v>
      </c>
      <c r="D1219" s="155">
        <v>3</v>
      </c>
      <c r="E1219" s="155" t="s">
        <v>556</v>
      </c>
      <c r="F1219" s="156" t="s">
        <v>4326</v>
      </c>
      <c r="G1219" s="156" t="s">
        <v>556</v>
      </c>
      <c r="H1219" s="156" t="s">
        <v>4332</v>
      </c>
      <c r="I1219" s="155">
        <v>1432053</v>
      </c>
      <c r="J1219" s="157" t="s">
        <v>1673</v>
      </c>
      <c r="K1219" s="157"/>
      <c r="L1219" s="155">
        <v>2022</v>
      </c>
      <c r="M1219" s="158">
        <v>27957</v>
      </c>
      <c r="N1219" s="159">
        <v>225063469.88999999</v>
      </c>
      <c r="O1219" s="159">
        <v>217731714.77000001</v>
      </c>
      <c r="P1219" s="159">
        <v>85200395.49000001</v>
      </c>
      <c r="Q1219" s="159">
        <v>36035767</v>
      </c>
      <c r="R1219" s="159">
        <v>49164628.490000002</v>
      </c>
      <c r="S1219" s="159">
        <v>7331755.1200000001</v>
      </c>
      <c r="T1219" s="159">
        <v>15673.19</v>
      </c>
      <c r="U1219" s="159">
        <v>215725161.09999999</v>
      </c>
      <c r="V1219" s="159">
        <v>179022076.77000001</v>
      </c>
      <c r="W1219" s="159">
        <v>56426569.869999997</v>
      </c>
      <c r="X1219" s="159">
        <v>396856.1</v>
      </c>
      <c r="Y1219" s="159">
        <v>36703084.329999998</v>
      </c>
      <c r="Z1219" s="159">
        <v>27043465</v>
      </c>
      <c r="AA1219" s="159">
        <v>0</v>
      </c>
      <c r="AB1219" s="159">
        <v>27043465</v>
      </c>
      <c r="AC1219" s="159">
        <v>3453004.69</v>
      </c>
      <c r="AD1219" s="159">
        <v>3453004.69</v>
      </c>
      <c r="AE1219" s="159">
        <v>31000000</v>
      </c>
      <c r="AF1219" s="159">
        <v>38709638</v>
      </c>
      <c r="AG1219" s="159">
        <v>8196.01</v>
      </c>
      <c r="AH1219" s="159">
        <v>12952.1</v>
      </c>
      <c r="AI1219" s="159">
        <v>0</v>
      </c>
      <c r="AJ1219" s="159">
        <v>0</v>
      </c>
    </row>
    <row r="1220" spans="1:36">
      <c r="A1220" s="153">
        <v>14</v>
      </c>
      <c r="B1220" s="154">
        <v>32</v>
      </c>
      <c r="C1220" s="154">
        <v>6</v>
      </c>
      <c r="D1220" s="155">
        <v>3</v>
      </c>
      <c r="E1220" s="155" t="s">
        <v>556</v>
      </c>
      <c r="F1220" s="156" t="s">
        <v>4326</v>
      </c>
      <c r="G1220" s="156" t="s">
        <v>556</v>
      </c>
      <c r="H1220" s="156" t="s">
        <v>4333</v>
      </c>
      <c r="I1220" s="155">
        <v>1432063</v>
      </c>
      <c r="J1220" s="157" t="s">
        <v>1672</v>
      </c>
      <c r="K1220" s="157"/>
      <c r="L1220" s="155">
        <v>2022</v>
      </c>
      <c r="M1220" s="158">
        <v>26520</v>
      </c>
      <c r="N1220" s="159">
        <v>269369180.94999999</v>
      </c>
      <c r="O1220" s="159">
        <v>261131653.25</v>
      </c>
      <c r="P1220" s="159">
        <v>85199911.939999998</v>
      </c>
      <c r="Q1220" s="159">
        <v>33747275</v>
      </c>
      <c r="R1220" s="159">
        <v>51452636.939999998</v>
      </c>
      <c r="S1220" s="159">
        <v>8237527.7000000002</v>
      </c>
      <c r="T1220" s="159">
        <v>3920448.12</v>
      </c>
      <c r="U1220" s="159">
        <v>278165634.89999998</v>
      </c>
      <c r="V1220" s="159">
        <v>228289309.38</v>
      </c>
      <c r="W1220" s="159">
        <v>74651611.099999994</v>
      </c>
      <c r="X1220" s="159">
        <v>920387.45</v>
      </c>
      <c r="Y1220" s="159">
        <v>49876325.520000003</v>
      </c>
      <c r="Z1220" s="159">
        <v>44434135.82</v>
      </c>
      <c r="AA1220" s="159">
        <v>34137000</v>
      </c>
      <c r="AB1220" s="159">
        <v>10297135.82</v>
      </c>
      <c r="AC1220" s="159">
        <v>10603957.25</v>
      </c>
      <c r="AD1220" s="159">
        <v>10603957.25</v>
      </c>
      <c r="AE1220" s="159">
        <v>101146068.58</v>
      </c>
      <c r="AF1220" s="159">
        <v>32842343.870000001</v>
      </c>
      <c r="AG1220" s="159">
        <v>184116</v>
      </c>
      <c r="AH1220" s="159">
        <v>324545.09000000003</v>
      </c>
      <c r="AI1220" s="159">
        <v>0</v>
      </c>
      <c r="AJ1220" s="159">
        <v>0</v>
      </c>
    </row>
    <row r="1221" spans="1:36">
      <c r="A1221" s="153">
        <v>14</v>
      </c>
      <c r="B1221" s="154">
        <v>32</v>
      </c>
      <c r="C1221" s="154">
        <v>7</v>
      </c>
      <c r="D1221" s="155">
        <v>2</v>
      </c>
      <c r="E1221" s="155" t="s">
        <v>556</v>
      </c>
      <c r="F1221" s="156" t="s">
        <v>4328</v>
      </c>
      <c r="G1221" s="156" t="s">
        <v>556</v>
      </c>
      <c r="H1221" s="156" t="s">
        <v>4334</v>
      </c>
      <c r="I1221" s="155">
        <v>1432072</v>
      </c>
      <c r="J1221" s="157" t="s">
        <v>1671</v>
      </c>
      <c r="K1221" s="157"/>
      <c r="L1221" s="155">
        <v>2022</v>
      </c>
      <c r="M1221" s="158">
        <v>19761</v>
      </c>
      <c r="N1221" s="159">
        <v>182064875.63</v>
      </c>
      <c r="O1221" s="159">
        <v>179007163.11000001</v>
      </c>
      <c r="P1221" s="159">
        <v>69903022.799999997</v>
      </c>
      <c r="Q1221" s="159">
        <v>34386294</v>
      </c>
      <c r="R1221" s="159">
        <v>35516728.799999997</v>
      </c>
      <c r="S1221" s="159">
        <v>3057712.52</v>
      </c>
      <c r="T1221" s="159">
        <v>48593.72</v>
      </c>
      <c r="U1221" s="159">
        <v>171034050.62</v>
      </c>
      <c r="V1221" s="159">
        <v>155447645.66999999</v>
      </c>
      <c r="W1221" s="159">
        <v>46353696.57</v>
      </c>
      <c r="X1221" s="159">
        <v>640873.49</v>
      </c>
      <c r="Y1221" s="159">
        <v>15586404.949999999</v>
      </c>
      <c r="Z1221" s="159">
        <v>15962993.880000001</v>
      </c>
      <c r="AA1221" s="159">
        <v>885600</v>
      </c>
      <c r="AB1221" s="159">
        <v>15077393.880000001</v>
      </c>
      <c r="AC1221" s="159">
        <v>3250000</v>
      </c>
      <c r="AD1221" s="159">
        <v>3250000</v>
      </c>
      <c r="AE1221" s="159">
        <v>45635600</v>
      </c>
      <c r="AF1221" s="159">
        <v>23559517.440000001</v>
      </c>
      <c r="AG1221" s="159">
        <v>110244.7</v>
      </c>
      <c r="AH1221" s="159">
        <v>326716.45</v>
      </c>
      <c r="AI1221" s="159">
        <v>0</v>
      </c>
      <c r="AJ1221" s="159">
        <v>0</v>
      </c>
    </row>
    <row r="1222" spans="1:36">
      <c r="A1222" s="153">
        <v>14</v>
      </c>
      <c r="B1222" s="154">
        <v>33</v>
      </c>
      <c r="C1222" s="154">
        <v>1</v>
      </c>
      <c r="D1222" s="155">
        <v>1</v>
      </c>
      <c r="E1222" s="155" t="s">
        <v>556</v>
      </c>
      <c r="F1222" s="156" t="s">
        <v>4335</v>
      </c>
      <c r="G1222" s="156" t="s">
        <v>556</v>
      </c>
      <c r="H1222" s="156" t="s">
        <v>4336</v>
      </c>
      <c r="I1222" s="155">
        <v>1433011</v>
      </c>
      <c r="J1222" s="157" t="s">
        <v>1670</v>
      </c>
      <c r="K1222" s="157"/>
      <c r="L1222" s="155">
        <v>2022</v>
      </c>
      <c r="M1222" s="158">
        <v>12427</v>
      </c>
      <c r="N1222" s="159">
        <v>87206101.819999993</v>
      </c>
      <c r="O1222" s="159">
        <v>76872040.920000002</v>
      </c>
      <c r="P1222" s="159">
        <v>35091457.060000002</v>
      </c>
      <c r="Q1222" s="159">
        <v>13753799</v>
      </c>
      <c r="R1222" s="159">
        <v>21337658.059999999</v>
      </c>
      <c r="S1222" s="159">
        <v>10334060.9</v>
      </c>
      <c r="T1222" s="159">
        <v>335401.8</v>
      </c>
      <c r="U1222" s="159">
        <v>87065604.150000006</v>
      </c>
      <c r="V1222" s="159">
        <v>66018188.079999998</v>
      </c>
      <c r="W1222" s="159">
        <v>26328367.5</v>
      </c>
      <c r="X1222" s="159">
        <v>158347.49</v>
      </c>
      <c r="Y1222" s="159">
        <v>21047416.07</v>
      </c>
      <c r="Z1222" s="159">
        <v>7143842.7699999996</v>
      </c>
      <c r="AA1222" s="159">
        <v>3000000</v>
      </c>
      <c r="AB1222" s="159">
        <v>4143842.7699999996</v>
      </c>
      <c r="AC1222" s="159">
        <v>5350000</v>
      </c>
      <c r="AD1222" s="159">
        <v>1350000</v>
      </c>
      <c r="AE1222" s="159">
        <v>11360000</v>
      </c>
      <c r="AF1222" s="159">
        <v>10853852.84</v>
      </c>
      <c r="AG1222" s="159">
        <v>0</v>
      </c>
      <c r="AH1222" s="159">
        <v>48574.62</v>
      </c>
      <c r="AI1222" s="159">
        <v>0</v>
      </c>
      <c r="AJ1222" s="159">
        <v>0</v>
      </c>
    </row>
    <row r="1223" spans="1:36">
      <c r="A1223" s="153">
        <v>14</v>
      </c>
      <c r="B1223" s="154">
        <v>33</v>
      </c>
      <c r="C1223" s="154">
        <v>2</v>
      </c>
      <c r="D1223" s="155">
        <v>2</v>
      </c>
      <c r="E1223" s="155" t="s">
        <v>556</v>
      </c>
      <c r="F1223" s="156" t="s">
        <v>4337</v>
      </c>
      <c r="G1223" s="156" t="s">
        <v>556</v>
      </c>
      <c r="H1223" s="156" t="s">
        <v>4338</v>
      </c>
      <c r="I1223" s="155">
        <v>1433022</v>
      </c>
      <c r="J1223" s="157" t="s">
        <v>1669</v>
      </c>
      <c r="K1223" s="157"/>
      <c r="L1223" s="155">
        <v>2022</v>
      </c>
      <c r="M1223" s="158">
        <v>4392</v>
      </c>
      <c r="N1223" s="159">
        <v>26286401.170000002</v>
      </c>
      <c r="O1223" s="159">
        <v>23329296.530000001</v>
      </c>
      <c r="P1223" s="159">
        <v>17162792.149999999</v>
      </c>
      <c r="Q1223" s="159">
        <v>8719094</v>
      </c>
      <c r="R1223" s="159">
        <v>8443698.1500000004</v>
      </c>
      <c r="S1223" s="159">
        <v>2957104.64</v>
      </c>
      <c r="T1223" s="159">
        <v>18446.02</v>
      </c>
      <c r="U1223" s="159">
        <v>24022203.379999999</v>
      </c>
      <c r="V1223" s="159">
        <v>21671513.07</v>
      </c>
      <c r="W1223" s="159">
        <v>8891010.6199999992</v>
      </c>
      <c r="X1223" s="159">
        <v>12376.85</v>
      </c>
      <c r="Y1223" s="159">
        <v>2350690.31</v>
      </c>
      <c r="Z1223" s="159">
        <v>2635881.34</v>
      </c>
      <c r="AA1223" s="159">
        <v>140000</v>
      </c>
      <c r="AB1223" s="159">
        <v>2495881.34</v>
      </c>
      <c r="AC1223" s="159">
        <v>475680</v>
      </c>
      <c r="AD1223" s="159">
        <v>475680</v>
      </c>
      <c r="AE1223" s="159">
        <v>1228000</v>
      </c>
      <c r="AF1223" s="159">
        <v>1657783.46</v>
      </c>
      <c r="AG1223" s="159">
        <v>0</v>
      </c>
      <c r="AH1223" s="159">
        <v>427</v>
      </c>
      <c r="AI1223" s="159">
        <v>0</v>
      </c>
      <c r="AJ1223" s="159">
        <v>0</v>
      </c>
    </row>
    <row r="1224" spans="1:36">
      <c r="A1224" s="153">
        <v>14</v>
      </c>
      <c r="B1224" s="154">
        <v>33</v>
      </c>
      <c r="C1224" s="154">
        <v>3</v>
      </c>
      <c r="D1224" s="155">
        <v>2</v>
      </c>
      <c r="E1224" s="155" t="s">
        <v>556</v>
      </c>
      <c r="F1224" s="156" t="s">
        <v>4337</v>
      </c>
      <c r="G1224" s="156" t="s">
        <v>556</v>
      </c>
      <c r="H1224" s="156" t="s">
        <v>4339</v>
      </c>
      <c r="I1224" s="155">
        <v>1433032</v>
      </c>
      <c r="J1224" s="157" t="s">
        <v>1668</v>
      </c>
      <c r="K1224" s="157"/>
      <c r="L1224" s="155">
        <v>2022</v>
      </c>
      <c r="M1224" s="158">
        <v>6072</v>
      </c>
      <c r="N1224" s="159">
        <v>39219998.049999997</v>
      </c>
      <c r="O1224" s="159">
        <v>33229786.739999998</v>
      </c>
      <c r="P1224" s="159">
        <v>19968291.48</v>
      </c>
      <c r="Q1224" s="159">
        <v>8707553</v>
      </c>
      <c r="R1224" s="159">
        <v>11260738.48</v>
      </c>
      <c r="S1224" s="159">
        <v>5990211.3099999996</v>
      </c>
      <c r="T1224" s="159">
        <v>18125</v>
      </c>
      <c r="U1224" s="159">
        <v>36862415.689999998</v>
      </c>
      <c r="V1224" s="159">
        <v>28687416.559999999</v>
      </c>
      <c r="W1224" s="159">
        <v>11168094.619999999</v>
      </c>
      <c r="X1224" s="159">
        <v>0</v>
      </c>
      <c r="Y1224" s="159">
        <v>8174999.1299999999</v>
      </c>
      <c r="Z1224" s="159">
        <v>4718267.78</v>
      </c>
      <c r="AA1224" s="159">
        <v>0</v>
      </c>
      <c r="AB1224" s="159">
        <v>4718267.78</v>
      </c>
      <c r="AC1224" s="159">
        <v>3096612</v>
      </c>
      <c r="AD1224" s="159">
        <v>0</v>
      </c>
      <c r="AE1224" s="159">
        <v>0</v>
      </c>
      <c r="AF1224" s="159">
        <v>4542370.18</v>
      </c>
      <c r="AG1224" s="159">
        <v>0</v>
      </c>
      <c r="AH1224" s="159">
        <v>600</v>
      </c>
      <c r="AI1224" s="159">
        <v>0</v>
      </c>
      <c r="AJ1224" s="159">
        <v>0</v>
      </c>
    </row>
    <row r="1225" spans="1:36">
      <c r="A1225" s="153">
        <v>14</v>
      </c>
      <c r="B1225" s="154">
        <v>33</v>
      </c>
      <c r="C1225" s="154">
        <v>4</v>
      </c>
      <c r="D1225" s="155">
        <v>2</v>
      </c>
      <c r="E1225" s="155" t="s">
        <v>556</v>
      </c>
      <c r="F1225" s="156" t="s">
        <v>4337</v>
      </c>
      <c r="G1225" s="156" t="s">
        <v>556</v>
      </c>
      <c r="H1225" s="156" t="s">
        <v>4340</v>
      </c>
      <c r="I1225" s="155">
        <v>1433042</v>
      </c>
      <c r="J1225" s="157" t="s">
        <v>1667</v>
      </c>
      <c r="K1225" s="157"/>
      <c r="L1225" s="155">
        <v>2022</v>
      </c>
      <c r="M1225" s="158">
        <v>7314</v>
      </c>
      <c r="N1225" s="159">
        <v>46734065.719999999</v>
      </c>
      <c r="O1225" s="159">
        <v>39745122.630000003</v>
      </c>
      <c r="P1225" s="159">
        <v>25313985.34</v>
      </c>
      <c r="Q1225" s="159">
        <v>11450718</v>
      </c>
      <c r="R1225" s="159">
        <v>13863267.34</v>
      </c>
      <c r="S1225" s="159">
        <v>6988943.0899999999</v>
      </c>
      <c r="T1225" s="159">
        <v>839622</v>
      </c>
      <c r="U1225" s="159">
        <v>39455803.579999998</v>
      </c>
      <c r="V1225" s="159">
        <v>33367718.219999999</v>
      </c>
      <c r="W1225" s="159">
        <v>13041867.199999999</v>
      </c>
      <c r="X1225" s="159">
        <v>34553.699999999997</v>
      </c>
      <c r="Y1225" s="159">
        <v>6088085.3600000003</v>
      </c>
      <c r="Z1225" s="159">
        <v>7569909.7300000004</v>
      </c>
      <c r="AA1225" s="159">
        <v>396590</v>
      </c>
      <c r="AB1225" s="159">
        <v>7173319.7300000004</v>
      </c>
      <c r="AC1225" s="159">
        <v>4381495.09</v>
      </c>
      <c r="AD1225" s="159">
        <v>1136983.0900000001</v>
      </c>
      <c r="AE1225" s="159">
        <v>1086250.2</v>
      </c>
      <c r="AF1225" s="159">
        <v>6377404.4100000001</v>
      </c>
      <c r="AG1225" s="159">
        <v>0</v>
      </c>
      <c r="AH1225" s="159">
        <v>0</v>
      </c>
      <c r="AI1225" s="159">
        <v>0</v>
      </c>
      <c r="AJ1225" s="159">
        <v>0</v>
      </c>
    </row>
    <row r="1226" spans="1:36">
      <c r="A1226" s="153">
        <v>14</v>
      </c>
      <c r="B1226" s="154">
        <v>33</v>
      </c>
      <c r="C1226" s="154">
        <v>5</v>
      </c>
      <c r="D1226" s="155">
        <v>3</v>
      </c>
      <c r="E1226" s="155" t="s">
        <v>556</v>
      </c>
      <c r="F1226" s="156" t="s">
        <v>4341</v>
      </c>
      <c r="G1226" s="156" t="s">
        <v>556</v>
      </c>
      <c r="H1226" s="156" t="s">
        <v>4342</v>
      </c>
      <c r="I1226" s="155">
        <v>1433053</v>
      </c>
      <c r="J1226" s="157" t="s">
        <v>1666</v>
      </c>
      <c r="K1226" s="157"/>
      <c r="L1226" s="155">
        <v>2022</v>
      </c>
      <c r="M1226" s="158">
        <v>17826</v>
      </c>
      <c r="N1226" s="159">
        <v>106748439.38</v>
      </c>
      <c r="O1226" s="159">
        <v>97523301.950000003</v>
      </c>
      <c r="P1226" s="159">
        <v>61003778.939999998</v>
      </c>
      <c r="Q1226" s="159">
        <v>29344744</v>
      </c>
      <c r="R1226" s="159">
        <v>31659034.940000001</v>
      </c>
      <c r="S1226" s="159">
        <v>9225137.4299999997</v>
      </c>
      <c r="T1226" s="159">
        <v>3209006.2</v>
      </c>
      <c r="U1226" s="159">
        <v>98351723.030000001</v>
      </c>
      <c r="V1226" s="159">
        <v>89611579.709999993</v>
      </c>
      <c r="W1226" s="159">
        <v>33320442.739999998</v>
      </c>
      <c r="X1226" s="159">
        <v>462845.04</v>
      </c>
      <c r="Y1226" s="159">
        <v>8740143.3200000003</v>
      </c>
      <c r="Z1226" s="159">
        <v>7387294.2599999998</v>
      </c>
      <c r="AA1226" s="159">
        <v>3315216</v>
      </c>
      <c r="AB1226" s="159">
        <v>4072078.26</v>
      </c>
      <c r="AC1226" s="159">
        <v>6035971</v>
      </c>
      <c r="AD1226" s="159">
        <v>2875498</v>
      </c>
      <c r="AE1226" s="159">
        <v>34973006.049999997</v>
      </c>
      <c r="AF1226" s="159">
        <v>7911722.2400000002</v>
      </c>
      <c r="AG1226" s="159">
        <v>9501.76</v>
      </c>
      <c r="AH1226" s="159">
        <v>9501.76</v>
      </c>
      <c r="AI1226" s="159">
        <v>0</v>
      </c>
      <c r="AJ1226" s="159">
        <v>0</v>
      </c>
    </row>
    <row r="1227" spans="1:36">
      <c r="A1227" s="153">
        <v>14</v>
      </c>
      <c r="B1227" s="154">
        <v>33</v>
      </c>
      <c r="C1227" s="154">
        <v>6</v>
      </c>
      <c r="D1227" s="155">
        <v>2</v>
      </c>
      <c r="E1227" s="155" t="s">
        <v>556</v>
      </c>
      <c r="F1227" s="156" t="s">
        <v>4337</v>
      </c>
      <c r="G1227" s="156" t="s">
        <v>556</v>
      </c>
      <c r="H1227" s="156" t="s">
        <v>4343</v>
      </c>
      <c r="I1227" s="155">
        <v>1433062</v>
      </c>
      <c r="J1227" s="157" t="s">
        <v>1665</v>
      </c>
      <c r="K1227" s="157"/>
      <c r="L1227" s="155">
        <v>2022</v>
      </c>
      <c r="M1227" s="158">
        <v>3769</v>
      </c>
      <c r="N1227" s="159">
        <v>22473011.350000001</v>
      </c>
      <c r="O1227" s="159">
        <v>18938379.420000002</v>
      </c>
      <c r="P1227" s="159">
        <v>13202288.039999999</v>
      </c>
      <c r="Q1227" s="159">
        <v>6175545</v>
      </c>
      <c r="R1227" s="159">
        <v>7026743.04</v>
      </c>
      <c r="S1227" s="159">
        <v>3534631.93</v>
      </c>
      <c r="T1227" s="159">
        <v>0</v>
      </c>
      <c r="U1227" s="159">
        <v>21822287.460000001</v>
      </c>
      <c r="V1227" s="159">
        <v>16923256.609999999</v>
      </c>
      <c r="W1227" s="159">
        <v>6971216.0899999999</v>
      </c>
      <c r="X1227" s="159">
        <v>19777.439999999999</v>
      </c>
      <c r="Y1227" s="159">
        <v>4899030.8499999996</v>
      </c>
      <c r="Z1227" s="159">
        <v>4802278.32</v>
      </c>
      <c r="AA1227" s="159">
        <v>0</v>
      </c>
      <c r="AB1227" s="159">
        <v>4802278.32</v>
      </c>
      <c r="AC1227" s="159">
        <v>1535800</v>
      </c>
      <c r="AD1227" s="159">
        <v>335800</v>
      </c>
      <c r="AE1227" s="159">
        <v>1028200</v>
      </c>
      <c r="AF1227" s="159">
        <v>2015122.81</v>
      </c>
      <c r="AG1227" s="159">
        <v>0</v>
      </c>
      <c r="AH1227" s="159">
        <v>0</v>
      </c>
      <c r="AI1227" s="159">
        <v>0</v>
      </c>
      <c r="AJ1227" s="159">
        <v>0</v>
      </c>
    </row>
    <row r="1228" spans="1:36">
      <c r="A1228" s="153">
        <v>14</v>
      </c>
      <c r="B1228" s="154">
        <v>33</v>
      </c>
      <c r="C1228" s="154">
        <v>7</v>
      </c>
      <c r="D1228" s="155">
        <v>2</v>
      </c>
      <c r="E1228" s="155" t="s">
        <v>556</v>
      </c>
      <c r="F1228" s="156" t="s">
        <v>4337</v>
      </c>
      <c r="G1228" s="156" t="s">
        <v>556</v>
      </c>
      <c r="H1228" s="156" t="s">
        <v>4344</v>
      </c>
      <c r="I1228" s="155">
        <v>1433072</v>
      </c>
      <c r="J1228" s="157" t="s">
        <v>1664</v>
      </c>
      <c r="K1228" s="157"/>
      <c r="L1228" s="155">
        <v>2022</v>
      </c>
      <c r="M1228" s="158">
        <v>5752</v>
      </c>
      <c r="N1228" s="159">
        <v>35165725.200000003</v>
      </c>
      <c r="O1228" s="159">
        <v>30757370.309999999</v>
      </c>
      <c r="P1228" s="159">
        <v>23010722.850000001</v>
      </c>
      <c r="Q1228" s="159">
        <v>12305103</v>
      </c>
      <c r="R1228" s="159">
        <v>10705619.85</v>
      </c>
      <c r="S1228" s="159">
        <v>4408354.8899999997</v>
      </c>
      <c r="T1228" s="159">
        <v>136622.87</v>
      </c>
      <c r="U1228" s="159">
        <v>31574175.510000002</v>
      </c>
      <c r="V1228" s="159">
        <v>27478774.690000001</v>
      </c>
      <c r="W1228" s="159">
        <v>9386167.2599999998</v>
      </c>
      <c r="X1228" s="159">
        <v>87680.99</v>
      </c>
      <c r="Y1228" s="159">
        <v>4095400.82</v>
      </c>
      <c r="Z1228" s="159">
        <v>1546941.84</v>
      </c>
      <c r="AA1228" s="159">
        <v>500000</v>
      </c>
      <c r="AB1228" s="159">
        <v>1046941.8400000001</v>
      </c>
      <c r="AC1228" s="159">
        <v>4565433</v>
      </c>
      <c r="AD1228" s="159">
        <v>1740850</v>
      </c>
      <c r="AE1228" s="159">
        <v>8442500</v>
      </c>
      <c r="AF1228" s="159">
        <v>3278595.62</v>
      </c>
      <c r="AG1228" s="159">
        <v>0</v>
      </c>
      <c r="AH1228" s="159">
        <v>0</v>
      </c>
      <c r="AI1228" s="159">
        <v>0</v>
      </c>
      <c r="AJ1228" s="159">
        <v>0</v>
      </c>
    </row>
    <row r="1229" spans="1:36">
      <c r="A1229" s="153">
        <v>14</v>
      </c>
      <c r="B1229" s="154">
        <v>33</v>
      </c>
      <c r="C1229" s="154">
        <v>8</v>
      </c>
      <c r="D1229" s="155">
        <v>2</v>
      </c>
      <c r="E1229" s="155" t="s">
        <v>556</v>
      </c>
      <c r="F1229" s="156" t="s">
        <v>4337</v>
      </c>
      <c r="G1229" s="156" t="s">
        <v>556</v>
      </c>
      <c r="H1229" s="156" t="s">
        <v>4345</v>
      </c>
      <c r="I1229" s="155">
        <v>1433082</v>
      </c>
      <c r="J1229" s="157" t="s">
        <v>1663</v>
      </c>
      <c r="K1229" s="157"/>
      <c r="L1229" s="155">
        <v>2022</v>
      </c>
      <c r="M1229" s="158">
        <v>4884</v>
      </c>
      <c r="N1229" s="159">
        <v>27450045.039999999</v>
      </c>
      <c r="O1229" s="159">
        <v>25256683.77</v>
      </c>
      <c r="P1229" s="159">
        <v>17113196.84</v>
      </c>
      <c r="Q1229" s="159">
        <v>8514881</v>
      </c>
      <c r="R1229" s="159">
        <v>8598315.8399999999</v>
      </c>
      <c r="S1229" s="159">
        <v>2193361.27</v>
      </c>
      <c r="T1229" s="159">
        <v>0</v>
      </c>
      <c r="U1229" s="159">
        <v>24541106.969999999</v>
      </c>
      <c r="V1229" s="159">
        <v>23225092.84</v>
      </c>
      <c r="W1229" s="159">
        <v>10132776.109999999</v>
      </c>
      <c r="X1229" s="159">
        <v>164171.56</v>
      </c>
      <c r="Y1229" s="159">
        <v>1316014.1299999999</v>
      </c>
      <c r="Z1229" s="159">
        <v>1373964.19</v>
      </c>
      <c r="AA1229" s="159">
        <v>0</v>
      </c>
      <c r="AB1229" s="159">
        <v>1373964.19</v>
      </c>
      <c r="AC1229" s="159">
        <v>2120885</v>
      </c>
      <c r="AD1229" s="159">
        <v>705611</v>
      </c>
      <c r="AE1229" s="159">
        <v>10126198</v>
      </c>
      <c r="AF1229" s="159">
        <v>2031590.93</v>
      </c>
      <c r="AG1229" s="159">
        <v>0</v>
      </c>
      <c r="AH1229" s="159">
        <v>0</v>
      </c>
      <c r="AI1229" s="159">
        <v>0</v>
      </c>
      <c r="AJ1229" s="159">
        <v>0</v>
      </c>
    </row>
    <row r="1230" spans="1:36">
      <c r="A1230" s="153">
        <v>14</v>
      </c>
      <c r="B1230" s="154">
        <v>33</v>
      </c>
      <c r="C1230" s="154">
        <v>9</v>
      </c>
      <c r="D1230" s="155">
        <v>2</v>
      </c>
      <c r="E1230" s="155" t="s">
        <v>556</v>
      </c>
      <c r="F1230" s="156" t="s">
        <v>4337</v>
      </c>
      <c r="G1230" s="156" t="s">
        <v>556</v>
      </c>
      <c r="H1230" s="156" t="s">
        <v>4346</v>
      </c>
      <c r="I1230" s="155">
        <v>1433092</v>
      </c>
      <c r="J1230" s="157" t="s">
        <v>1662</v>
      </c>
      <c r="K1230" s="157"/>
      <c r="L1230" s="155">
        <v>2022</v>
      </c>
      <c r="M1230" s="158">
        <v>2693</v>
      </c>
      <c r="N1230" s="159">
        <v>19570461.460000001</v>
      </c>
      <c r="O1230" s="159">
        <v>15875989.85</v>
      </c>
      <c r="P1230" s="159">
        <v>9831600.5899999999</v>
      </c>
      <c r="Q1230" s="159">
        <v>4190043</v>
      </c>
      <c r="R1230" s="159">
        <v>5641557.5899999999</v>
      </c>
      <c r="S1230" s="159">
        <v>3694471.61</v>
      </c>
      <c r="T1230" s="159">
        <v>4888.24</v>
      </c>
      <c r="U1230" s="159">
        <v>15685460.720000001</v>
      </c>
      <c r="V1230" s="159">
        <v>12780609.24</v>
      </c>
      <c r="W1230" s="159">
        <v>5707765.3600000003</v>
      </c>
      <c r="X1230" s="159">
        <v>0</v>
      </c>
      <c r="Y1230" s="159">
        <v>2904851.48</v>
      </c>
      <c r="Z1230" s="159">
        <v>4302721.8099999996</v>
      </c>
      <c r="AA1230" s="159">
        <v>1631321</v>
      </c>
      <c r="AB1230" s="159">
        <v>2671400.8099999996</v>
      </c>
      <c r="AC1230" s="159">
        <v>0</v>
      </c>
      <c r="AD1230" s="159">
        <v>0</v>
      </c>
      <c r="AE1230" s="159">
        <v>1631321</v>
      </c>
      <c r="AF1230" s="159">
        <v>3095380.61</v>
      </c>
      <c r="AG1230" s="159">
        <v>142012.91</v>
      </c>
      <c r="AH1230" s="159">
        <v>544.91</v>
      </c>
      <c r="AI1230" s="159">
        <v>0</v>
      </c>
      <c r="AJ1230" s="159">
        <v>0</v>
      </c>
    </row>
    <row r="1231" spans="1:36">
      <c r="A1231" s="153">
        <v>14</v>
      </c>
      <c r="B1231" s="154">
        <v>34</v>
      </c>
      <c r="C1231" s="154">
        <v>1</v>
      </c>
      <c r="D1231" s="155">
        <v>1</v>
      </c>
      <c r="E1231" s="155" t="s">
        <v>556</v>
      </c>
      <c r="F1231" s="156" t="s">
        <v>4347</v>
      </c>
      <c r="G1231" s="156" t="s">
        <v>556</v>
      </c>
      <c r="H1231" s="156" t="s">
        <v>4348</v>
      </c>
      <c r="I1231" s="155">
        <v>1434011</v>
      </c>
      <c r="J1231" s="157" t="s">
        <v>1661</v>
      </c>
      <c r="K1231" s="157"/>
      <c r="L1231" s="155">
        <v>2022</v>
      </c>
      <c r="M1231" s="158">
        <v>25563</v>
      </c>
      <c r="N1231" s="159">
        <v>194648811.53</v>
      </c>
      <c r="O1231" s="159">
        <v>157568084.53</v>
      </c>
      <c r="P1231" s="159">
        <v>78488314.840000004</v>
      </c>
      <c r="Q1231" s="159">
        <v>27970762</v>
      </c>
      <c r="R1231" s="159">
        <v>50517552.840000004</v>
      </c>
      <c r="S1231" s="159">
        <v>37080727</v>
      </c>
      <c r="T1231" s="159">
        <v>32768777.760000002</v>
      </c>
      <c r="U1231" s="159">
        <v>168882891.97999999</v>
      </c>
      <c r="V1231" s="159">
        <v>144967825.00999999</v>
      </c>
      <c r="W1231" s="159">
        <v>47852023.289999999</v>
      </c>
      <c r="X1231" s="159">
        <v>748632.9</v>
      </c>
      <c r="Y1231" s="159">
        <v>23915066.969999999</v>
      </c>
      <c r="Z1231" s="159">
        <v>14230463.289999999</v>
      </c>
      <c r="AA1231" s="159">
        <v>6000000</v>
      </c>
      <c r="AB1231" s="159">
        <v>8230463.2899999991</v>
      </c>
      <c r="AC1231" s="159">
        <v>4290313.5</v>
      </c>
      <c r="AD1231" s="159">
        <v>4290313.5</v>
      </c>
      <c r="AE1231" s="159">
        <v>53729555.07</v>
      </c>
      <c r="AF1231" s="159">
        <v>12600259.52</v>
      </c>
      <c r="AG1231" s="159">
        <v>4186.03</v>
      </c>
      <c r="AH1231" s="159">
        <v>5980.04</v>
      </c>
      <c r="AI1231" s="159">
        <v>0</v>
      </c>
      <c r="AJ1231" s="159">
        <v>182014.06</v>
      </c>
    </row>
    <row r="1232" spans="1:36">
      <c r="A1232" s="153">
        <v>14</v>
      </c>
      <c r="B1232" s="154">
        <v>34</v>
      </c>
      <c r="C1232" s="154">
        <v>2</v>
      </c>
      <c r="D1232" s="155">
        <v>1</v>
      </c>
      <c r="E1232" s="155" t="s">
        <v>556</v>
      </c>
      <c r="F1232" s="156" t="s">
        <v>4347</v>
      </c>
      <c r="G1232" s="156" t="s">
        <v>556</v>
      </c>
      <c r="H1232" s="156" t="s">
        <v>4349</v>
      </c>
      <c r="I1232" s="155">
        <v>1434021</v>
      </c>
      <c r="J1232" s="157" t="s">
        <v>1660</v>
      </c>
      <c r="K1232" s="157"/>
      <c r="L1232" s="155">
        <v>2022</v>
      </c>
      <c r="M1232" s="158">
        <v>37384</v>
      </c>
      <c r="N1232" s="159">
        <v>262769836.94</v>
      </c>
      <c r="O1232" s="159">
        <v>254359442.97</v>
      </c>
      <c r="P1232" s="159">
        <v>125123114.75</v>
      </c>
      <c r="Q1232" s="159">
        <v>45498310</v>
      </c>
      <c r="R1232" s="159">
        <v>79624804.75</v>
      </c>
      <c r="S1232" s="159">
        <v>8410393.9700000007</v>
      </c>
      <c r="T1232" s="159">
        <v>7013.91</v>
      </c>
      <c r="U1232" s="159">
        <v>262322809.06999999</v>
      </c>
      <c r="V1232" s="159">
        <v>238176337.63</v>
      </c>
      <c r="W1232" s="159">
        <v>68938245.510000005</v>
      </c>
      <c r="X1232" s="159">
        <v>1302248.1299999999</v>
      </c>
      <c r="Y1232" s="159">
        <v>24146471.440000001</v>
      </c>
      <c r="Z1232" s="159">
        <v>26391524.739999998</v>
      </c>
      <c r="AA1232" s="159">
        <v>13400000</v>
      </c>
      <c r="AB1232" s="159">
        <v>12991524.739999998</v>
      </c>
      <c r="AC1232" s="159">
        <v>17756917</v>
      </c>
      <c r="AD1232" s="159">
        <v>6968445</v>
      </c>
      <c r="AE1232" s="159">
        <v>112269510</v>
      </c>
      <c r="AF1232" s="159">
        <v>16183105.34</v>
      </c>
      <c r="AG1232" s="159">
        <v>-674.44</v>
      </c>
      <c r="AH1232" s="159">
        <v>45316.29</v>
      </c>
      <c r="AI1232" s="159">
        <v>0</v>
      </c>
      <c r="AJ1232" s="159">
        <v>0</v>
      </c>
    </row>
    <row r="1233" spans="1:36">
      <c r="A1233" s="153">
        <v>14</v>
      </c>
      <c r="B1233" s="154">
        <v>34</v>
      </c>
      <c r="C1233" s="154">
        <v>3</v>
      </c>
      <c r="D1233" s="155">
        <v>1</v>
      </c>
      <c r="E1233" s="155" t="s">
        <v>556</v>
      </c>
      <c r="F1233" s="156" t="s">
        <v>4347</v>
      </c>
      <c r="G1233" s="156" t="s">
        <v>556</v>
      </c>
      <c r="H1233" s="156" t="s">
        <v>4350</v>
      </c>
      <c r="I1233" s="155">
        <v>1434031</v>
      </c>
      <c r="J1233" s="157" t="s">
        <v>1659</v>
      </c>
      <c r="K1233" s="157"/>
      <c r="L1233" s="155">
        <v>2022</v>
      </c>
      <c r="M1233" s="158">
        <v>39051</v>
      </c>
      <c r="N1233" s="159">
        <v>287241006.23000002</v>
      </c>
      <c r="O1233" s="159">
        <v>255725665.13</v>
      </c>
      <c r="P1233" s="159">
        <v>136722585.25999999</v>
      </c>
      <c r="Q1233" s="159">
        <v>51168159</v>
      </c>
      <c r="R1233" s="159">
        <v>85554426.260000005</v>
      </c>
      <c r="S1233" s="159">
        <v>31515341.100000001</v>
      </c>
      <c r="T1233" s="159">
        <v>1498397.8</v>
      </c>
      <c r="U1233" s="159">
        <v>270430281.35000002</v>
      </c>
      <c r="V1233" s="159">
        <v>232460164.13999999</v>
      </c>
      <c r="W1233" s="159">
        <v>71001965.890000001</v>
      </c>
      <c r="X1233" s="159">
        <v>710661.5</v>
      </c>
      <c r="Y1233" s="159">
        <v>37970117.210000001</v>
      </c>
      <c r="Z1233" s="159">
        <v>43054382.039999999</v>
      </c>
      <c r="AA1233" s="159">
        <v>4400000</v>
      </c>
      <c r="AB1233" s="159">
        <v>38654382.039999999</v>
      </c>
      <c r="AC1233" s="159">
        <v>24487335.02</v>
      </c>
      <c r="AD1233" s="159">
        <v>0</v>
      </c>
      <c r="AE1233" s="159">
        <v>56000000</v>
      </c>
      <c r="AF1233" s="159">
        <v>23265500.989999998</v>
      </c>
      <c r="AG1233" s="159">
        <v>1459017.69</v>
      </c>
      <c r="AH1233" s="159">
        <v>2447581.9700000002</v>
      </c>
      <c r="AI1233" s="159">
        <v>0</v>
      </c>
      <c r="AJ1233" s="159">
        <v>0</v>
      </c>
    </row>
    <row r="1234" spans="1:36">
      <c r="A1234" s="153">
        <v>14</v>
      </c>
      <c r="B1234" s="154">
        <v>34</v>
      </c>
      <c r="C1234" s="154">
        <v>4</v>
      </c>
      <c r="D1234" s="155">
        <v>1</v>
      </c>
      <c r="E1234" s="155" t="s">
        <v>556</v>
      </c>
      <c r="F1234" s="156" t="s">
        <v>4347</v>
      </c>
      <c r="G1234" s="156" t="s">
        <v>556</v>
      </c>
      <c r="H1234" s="156" t="s">
        <v>4351</v>
      </c>
      <c r="I1234" s="155">
        <v>1434041</v>
      </c>
      <c r="J1234" s="157" t="s">
        <v>1658</v>
      </c>
      <c r="K1234" s="157"/>
      <c r="L1234" s="155">
        <v>2022</v>
      </c>
      <c r="M1234" s="158">
        <v>17448</v>
      </c>
      <c r="N1234" s="159">
        <v>110727460.8</v>
      </c>
      <c r="O1234" s="159">
        <v>109166369.5</v>
      </c>
      <c r="P1234" s="159">
        <v>48966689.530000001</v>
      </c>
      <c r="Q1234" s="159">
        <v>19710576</v>
      </c>
      <c r="R1234" s="159">
        <v>29256113.530000001</v>
      </c>
      <c r="S1234" s="159">
        <v>1561091.3</v>
      </c>
      <c r="T1234" s="159">
        <v>1003574.26</v>
      </c>
      <c r="U1234" s="159">
        <v>109673967.01000001</v>
      </c>
      <c r="V1234" s="159">
        <v>96784459.269999996</v>
      </c>
      <c r="W1234" s="159">
        <v>41234148.409999996</v>
      </c>
      <c r="X1234" s="159">
        <v>434000.61</v>
      </c>
      <c r="Y1234" s="159">
        <v>12889507.74</v>
      </c>
      <c r="Z1234" s="159">
        <v>16160164.939999999</v>
      </c>
      <c r="AA1234" s="159">
        <v>7587746</v>
      </c>
      <c r="AB1234" s="159">
        <v>8572418.9399999995</v>
      </c>
      <c r="AC1234" s="159">
        <v>3438732</v>
      </c>
      <c r="AD1234" s="159">
        <v>3438732</v>
      </c>
      <c r="AE1234" s="159">
        <v>34819366</v>
      </c>
      <c r="AF1234" s="159">
        <v>12381910.23</v>
      </c>
      <c r="AG1234" s="159">
        <v>36280.28</v>
      </c>
      <c r="AH1234" s="159">
        <v>344677.98</v>
      </c>
      <c r="AI1234" s="159">
        <v>0</v>
      </c>
      <c r="AJ1234" s="159">
        <v>0</v>
      </c>
    </row>
    <row r="1235" spans="1:36">
      <c r="A1235" s="153">
        <v>14</v>
      </c>
      <c r="B1235" s="154">
        <v>34</v>
      </c>
      <c r="C1235" s="154">
        <v>5</v>
      </c>
      <c r="D1235" s="155">
        <v>2</v>
      </c>
      <c r="E1235" s="155" t="s">
        <v>556</v>
      </c>
      <c r="F1235" s="156" t="s">
        <v>4352</v>
      </c>
      <c r="G1235" s="156" t="s">
        <v>556</v>
      </c>
      <c r="H1235" s="156" t="s">
        <v>4353</v>
      </c>
      <c r="I1235" s="155">
        <v>1434052</v>
      </c>
      <c r="J1235" s="157" t="s">
        <v>1657</v>
      </c>
      <c r="K1235" s="157"/>
      <c r="L1235" s="155">
        <v>2022</v>
      </c>
      <c r="M1235" s="158">
        <v>8216</v>
      </c>
      <c r="N1235" s="159">
        <v>59326183.520000003</v>
      </c>
      <c r="O1235" s="159">
        <v>55762895.530000001</v>
      </c>
      <c r="P1235" s="159">
        <v>28833587.09</v>
      </c>
      <c r="Q1235" s="159">
        <v>11857746</v>
      </c>
      <c r="R1235" s="159">
        <v>16975841.09</v>
      </c>
      <c r="S1235" s="159">
        <v>3563287.99</v>
      </c>
      <c r="T1235" s="159">
        <v>0</v>
      </c>
      <c r="U1235" s="159">
        <v>58459080.090000004</v>
      </c>
      <c r="V1235" s="159">
        <v>52243875.990000002</v>
      </c>
      <c r="W1235" s="159">
        <v>19364933.25</v>
      </c>
      <c r="X1235" s="159">
        <v>308143.2</v>
      </c>
      <c r="Y1235" s="159">
        <v>6215204.0999999996</v>
      </c>
      <c r="Z1235" s="159">
        <v>8610864.7400000002</v>
      </c>
      <c r="AA1235" s="159">
        <v>2000000</v>
      </c>
      <c r="AB1235" s="159">
        <v>6610864.7400000002</v>
      </c>
      <c r="AC1235" s="159">
        <v>4166712.32</v>
      </c>
      <c r="AD1235" s="159">
        <v>1860918.32</v>
      </c>
      <c r="AE1235" s="159">
        <v>24398325.960000001</v>
      </c>
      <c r="AF1235" s="159">
        <v>3519019.54</v>
      </c>
      <c r="AG1235" s="159">
        <v>313353.64</v>
      </c>
      <c r="AH1235" s="159">
        <v>541601.35</v>
      </c>
      <c r="AI1235" s="159">
        <v>0</v>
      </c>
      <c r="AJ1235" s="159">
        <v>0</v>
      </c>
    </row>
    <row r="1236" spans="1:36">
      <c r="A1236" s="153">
        <v>14</v>
      </c>
      <c r="B1236" s="154">
        <v>34</v>
      </c>
      <c r="C1236" s="154">
        <v>6</v>
      </c>
      <c r="D1236" s="155">
        <v>2</v>
      </c>
      <c r="E1236" s="155" t="s">
        <v>556</v>
      </c>
      <c r="F1236" s="156" t="s">
        <v>4352</v>
      </c>
      <c r="G1236" s="156" t="s">
        <v>556</v>
      </c>
      <c r="H1236" s="156" t="s">
        <v>4354</v>
      </c>
      <c r="I1236" s="155">
        <v>1434062</v>
      </c>
      <c r="J1236" s="157" t="s">
        <v>1656</v>
      </c>
      <c r="K1236" s="157"/>
      <c r="L1236" s="155">
        <v>2022</v>
      </c>
      <c r="M1236" s="158">
        <v>7401</v>
      </c>
      <c r="N1236" s="159">
        <v>42234304.649999999</v>
      </c>
      <c r="O1236" s="159">
        <v>39202273.57</v>
      </c>
      <c r="P1236" s="159">
        <v>27160718.800000001</v>
      </c>
      <c r="Q1236" s="159">
        <v>13218120</v>
      </c>
      <c r="R1236" s="159">
        <v>13942598.800000001</v>
      </c>
      <c r="S1236" s="159">
        <v>3032031.08</v>
      </c>
      <c r="T1236" s="159">
        <v>15808.94</v>
      </c>
      <c r="U1236" s="159">
        <v>39687416</v>
      </c>
      <c r="V1236" s="159">
        <v>34121194.579999998</v>
      </c>
      <c r="W1236" s="159">
        <v>12478406.48</v>
      </c>
      <c r="X1236" s="159">
        <v>0</v>
      </c>
      <c r="Y1236" s="159">
        <v>5566221.4199999999</v>
      </c>
      <c r="Z1236" s="159">
        <v>7573046.4100000001</v>
      </c>
      <c r="AA1236" s="159">
        <v>0</v>
      </c>
      <c r="AB1236" s="159">
        <v>7573046.4100000001</v>
      </c>
      <c r="AC1236" s="159">
        <v>0</v>
      </c>
      <c r="AD1236" s="159">
        <v>0</v>
      </c>
      <c r="AE1236" s="159">
        <v>0</v>
      </c>
      <c r="AF1236" s="159">
        <v>5081078.99</v>
      </c>
      <c r="AG1236" s="159">
        <v>86300</v>
      </c>
      <c r="AH1236" s="159">
        <v>153836.82</v>
      </c>
      <c r="AI1236" s="159">
        <v>0</v>
      </c>
      <c r="AJ1236" s="159">
        <v>0</v>
      </c>
    </row>
    <row r="1237" spans="1:36">
      <c r="A1237" s="153">
        <v>14</v>
      </c>
      <c r="B1237" s="154">
        <v>34</v>
      </c>
      <c r="C1237" s="154">
        <v>7</v>
      </c>
      <c r="D1237" s="155">
        <v>2</v>
      </c>
      <c r="E1237" s="155" t="s">
        <v>556</v>
      </c>
      <c r="F1237" s="156" t="s">
        <v>4352</v>
      </c>
      <c r="G1237" s="156" t="s">
        <v>556</v>
      </c>
      <c r="H1237" s="156" t="s">
        <v>4355</v>
      </c>
      <c r="I1237" s="155">
        <v>1434072</v>
      </c>
      <c r="J1237" s="157" t="s">
        <v>1655</v>
      </c>
      <c r="K1237" s="157"/>
      <c r="L1237" s="155">
        <v>2022</v>
      </c>
      <c r="M1237" s="158">
        <v>10143</v>
      </c>
      <c r="N1237" s="159">
        <v>73800154.870000005</v>
      </c>
      <c r="O1237" s="159">
        <v>65470264.359999999</v>
      </c>
      <c r="P1237" s="159">
        <v>35534325.100000001</v>
      </c>
      <c r="Q1237" s="159">
        <v>14436430</v>
      </c>
      <c r="R1237" s="159">
        <v>21097895.100000001</v>
      </c>
      <c r="S1237" s="159">
        <v>8329890.5099999998</v>
      </c>
      <c r="T1237" s="159">
        <v>495020.15</v>
      </c>
      <c r="U1237" s="159">
        <v>71521439.680000007</v>
      </c>
      <c r="V1237" s="159">
        <v>55591401.689999998</v>
      </c>
      <c r="W1237" s="159">
        <v>20044531.969999999</v>
      </c>
      <c r="X1237" s="159">
        <v>300886.02</v>
      </c>
      <c r="Y1237" s="159">
        <v>15930037.99</v>
      </c>
      <c r="Z1237" s="159">
        <v>5836151.3499999996</v>
      </c>
      <c r="AA1237" s="159">
        <v>0</v>
      </c>
      <c r="AB1237" s="159">
        <v>5836151.3499999996</v>
      </c>
      <c r="AC1237" s="159">
        <v>2424669.2000000002</v>
      </c>
      <c r="AD1237" s="159">
        <v>2424669.2000000002</v>
      </c>
      <c r="AE1237" s="159">
        <v>19205296</v>
      </c>
      <c r="AF1237" s="159">
        <v>9878862.6699999999</v>
      </c>
      <c r="AG1237" s="159">
        <v>484912.48</v>
      </c>
      <c r="AH1237" s="159">
        <v>422503.09</v>
      </c>
      <c r="AI1237" s="159">
        <v>0</v>
      </c>
      <c r="AJ1237" s="159">
        <v>0</v>
      </c>
    </row>
    <row r="1238" spans="1:36">
      <c r="A1238" s="153">
        <v>14</v>
      </c>
      <c r="B1238" s="154">
        <v>34</v>
      </c>
      <c r="C1238" s="154">
        <v>8</v>
      </c>
      <c r="D1238" s="155">
        <v>2</v>
      </c>
      <c r="E1238" s="155" t="s">
        <v>556</v>
      </c>
      <c r="F1238" s="156" t="s">
        <v>4352</v>
      </c>
      <c r="G1238" s="156" t="s">
        <v>556</v>
      </c>
      <c r="H1238" s="156" t="s">
        <v>4356</v>
      </c>
      <c r="I1238" s="155">
        <v>1434082</v>
      </c>
      <c r="J1238" s="157" t="s">
        <v>1408</v>
      </c>
      <c r="K1238" s="157"/>
      <c r="L1238" s="155">
        <v>2022</v>
      </c>
      <c r="M1238" s="158">
        <v>6241</v>
      </c>
      <c r="N1238" s="159">
        <v>46480769.299999997</v>
      </c>
      <c r="O1238" s="159">
        <v>38237123.450000003</v>
      </c>
      <c r="P1238" s="159">
        <v>27965648.890000001</v>
      </c>
      <c r="Q1238" s="159">
        <v>13796224</v>
      </c>
      <c r="R1238" s="159">
        <v>14169424.890000001</v>
      </c>
      <c r="S1238" s="159">
        <v>8243645.8499999996</v>
      </c>
      <c r="T1238" s="159">
        <v>0</v>
      </c>
      <c r="U1238" s="159">
        <v>38537806.530000001</v>
      </c>
      <c r="V1238" s="159">
        <v>34427876.490000002</v>
      </c>
      <c r="W1238" s="159">
        <v>13266066.07</v>
      </c>
      <c r="X1238" s="159">
        <v>51557.35</v>
      </c>
      <c r="Y1238" s="159">
        <v>4109930.04</v>
      </c>
      <c r="Z1238" s="159">
        <v>11000176.130000001</v>
      </c>
      <c r="AA1238" s="159">
        <v>0</v>
      </c>
      <c r="AB1238" s="159">
        <v>11000176.130000001</v>
      </c>
      <c r="AC1238" s="159">
        <v>12707112.51</v>
      </c>
      <c r="AD1238" s="159">
        <v>1190921</v>
      </c>
      <c r="AE1238" s="159">
        <v>6163272</v>
      </c>
      <c r="AF1238" s="159">
        <v>3809246.96</v>
      </c>
      <c r="AG1238" s="159">
        <v>563204.64</v>
      </c>
      <c r="AH1238" s="159">
        <v>463929.08</v>
      </c>
      <c r="AI1238" s="159">
        <v>0</v>
      </c>
      <c r="AJ1238" s="159">
        <v>0</v>
      </c>
    </row>
    <row r="1239" spans="1:36">
      <c r="A1239" s="153">
        <v>14</v>
      </c>
      <c r="B1239" s="154">
        <v>34</v>
      </c>
      <c r="C1239" s="154">
        <v>9</v>
      </c>
      <c r="D1239" s="155">
        <v>3</v>
      </c>
      <c r="E1239" s="155" t="s">
        <v>556</v>
      </c>
      <c r="F1239" s="156" t="s">
        <v>4357</v>
      </c>
      <c r="G1239" s="156" t="s">
        <v>556</v>
      </c>
      <c r="H1239" s="156" t="s">
        <v>4358</v>
      </c>
      <c r="I1239" s="155">
        <v>1434093</v>
      </c>
      <c r="J1239" s="157" t="s">
        <v>1654</v>
      </c>
      <c r="K1239" s="157"/>
      <c r="L1239" s="155">
        <v>2022</v>
      </c>
      <c r="M1239" s="158">
        <v>28070</v>
      </c>
      <c r="N1239" s="159">
        <v>226241819.30000001</v>
      </c>
      <c r="O1239" s="159">
        <v>201850688.93000001</v>
      </c>
      <c r="P1239" s="159">
        <v>96549259.479999989</v>
      </c>
      <c r="Q1239" s="159">
        <v>35976749</v>
      </c>
      <c r="R1239" s="159">
        <v>60572510.479999997</v>
      </c>
      <c r="S1239" s="159">
        <v>24391130.370000001</v>
      </c>
      <c r="T1239" s="159">
        <v>265750</v>
      </c>
      <c r="U1239" s="159">
        <v>235916710.00999999</v>
      </c>
      <c r="V1239" s="159">
        <v>177870326.40000001</v>
      </c>
      <c r="W1239" s="159">
        <v>52709873.280000001</v>
      </c>
      <c r="X1239" s="159">
        <v>702430.19</v>
      </c>
      <c r="Y1239" s="159">
        <v>58046383.609999999</v>
      </c>
      <c r="Z1239" s="159">
        <v>20154789.949999999</v>
      </c>
      <c r="AA1239" s="159">
        <v>16000000</v>
      </c>
      <c r="AB1239" s="159">
        <v>4154789.9499999993</v>
      </c>
      <c r="AC1239" s="159">
        <v>6649030</v>
      </c>
      <c r="AD1239" s="159">
        <v>6649030</v>
      </c>
      <c r="AE1239" s="159">
        <v>74142592.5</v>
      </c>
      <c r="AF1239" s="159">
        <v>23980362.530000001</v>
      </c>
      <c r="AG1239" s="159">
        <v>511757.47</v>
      </c>
      <c r="AH1239" s="159">
        <v>444297.79</v>
      </c>
      <c r="AI1239" s="159">
        <v>0</v>
      </c>
      <c r="AJ1239" s="159">
        <v>0</v>
      </c>
    </row>
    <row r="1240" spans="1:36">
      <c r="A1240" s="153">
        <v>14</v>
      </c>
      <c r="B1240" s="154">
        <v>34</v>
      </c>
      <c r="C1240" s="154">
        <v>10</v>
      </c>
      <c r="D1240" s="155">
        <v>2</v>
      </c>
      <c r="E1240" s="155" t="s">
        <v>556</v>
      </c>
      <c r="F1240" s="156" t="s">
        <v>4352</v>
      </c>
      <c r="G1240" s="156" t="s">
        <v>556</v>
      </c>
      <c r="H1240" s="156" t="s">
        <v>4359</v>
      </c>
      <c r="I1240" s="155">
        <v>1434102</v>
      </c>
      <c r="J1240" s="157" t="s">
        <v>1653</v>
      </c>
      <c r="K1240" s="157"/>
      <c r="L1240" s="155">
        <v>2022</v>
      </c>
      <c r="M1240" s="158">
        <v>2710</v>
      </c>
      <c r="N1240" s="159">
        <v>20073400.649999999</v>
      </c>
      <c r="O1240" s="159">
        <v>15594172.66</v>
      </c>
      <c r="P1240" s="159">
        <v>10783602.690000001</v>
      </c>
      <c r="Q1240" s="159">
        <v>4408734</v>
      </c>
      <c r="R1240" s="159">
        <v>6374868.6900000004</v>
      </c>
      <c r="S1240" s="159">
        <v>4479227.99</v>
      </c>
      <c r="T1240" s="159">
        <v>0</v>
      </c>
      <c r="U1240" s="159">
        <v>16663996.439999999</v>
      </c>
      <c r="V1240" s="159">
        <v>14147557.140000001</v>
      </c>
      <c r="W1240" s="159">
        <v>6046811.1799999997</v>
      </c>
      <c r="X1240" s="159">
        <v>22664.93</v>
      </c>
      <c r="Y1240" s="159">
        <v>2516439.2999999998</v>
      </c>
      <c r="Z1240" s="159">
        <v>3069359.85</v>
      </c>
      <c r="AA1240" s="159">
        <v>500000</v>
      </c>
      <c r="AB1240" s="159">
        <v>2569359.85</v>
      </c>
      <c r="AC1240" s="159">
        <v>4994470.82</v>
      </c>
      <c r="AD1240" s="159">
        <v>504725.92</v>
      </c>
      <c r="AE1240" s="159">
        <v>2275966.6</v>
      </c>
      <c r="AF1240" s="159">
        <v>1446615.52</v>
      </c>
      <c r="AG1240" s="159">
        <v>0</v>
      </c>
      <c r="AH1240" s="159">
        <v>0</v>
      </c>
      <c r="AI1240" s="159">
        <v>0</v>
      </c>
      <c r="AJ1240" s="159">
        <v>0</v>
      </c>
    </row>
    <row r="1241" spans="1:36">
      <c r="A1241" s="153">
        <v>14</v>
      </c>
      <c r="B1241" s="154">
        <v>34</v>
      </c>
      <c r="C1241" s="154">
        <v>11</v>
      </c>
      <c r="D1241" s="155">
        <v>3</v>
      </c>
      <c r="E1241" s="155" t="s">
        <v>556</v>
      </c>
      <c r="F1241" s="156" t="s">
        <v>4357</v>
      </c>
      <c r="G1241" s="156" t="s">
        <v>556</v>
      </c>
      <c r="H1241" s="156" t="s">
        <v>4360</v>
      </c>
      <c r="I1241" s="155">
        <v>1434113</v>
      </c>
      <c r="J1241" s="157" t="s">
        <v>1652</v>
      </c>
      <c r="K1241" s="157"/>
      <c r="L1241" s="155">
        <v>2022</v>
      </c>
      <c r="M1241" s="158">
        <v>20102</v>
      </c>
      <c r="N1241" s="159">
        <v>128728283.37</v>
      </c>
      <c r="O1241" s="159">
        <v>108771520.38</v>
      </c>
      <c r="P1241" s="159">
        <v>70826083.289999992</v>
      </c>
      <c r="Q1241" s="159">
        <v>33895404</v>
      </c>
      <c r="R1241" s="159">
        <v>36930679.289999999</v>
      </c>
      <c r="S1241" s="159">
        <v>19956762.989999998</v>
      </c>
      <c r="T1241" s="159">
        <v>5284.55</v>
      </c>
      <c r="U1241" s="159">
        <v>109666504.34</v>
      </c>
      <c r="V1241" s="159">
        <v>93709752.760000005</v>
      </c>
      <c r="W1241" s="159">
        <v>38696806.140000001</v>
      </c>
      <c r="X1241" s="159">
        <v>574350.15</v>
      </c>
      <c r="Y1241" s="159">
        <v>15956751.58</v>
      </c>
      <c r="Z1241" s="159">
        <v>16887767.309999999</v>
      </c>
      <c r="AA1241" s="159">
        <v>3249700</v>
      </c>
      <c r="AB1241" s="159">
        <v>13638067.309999999</v>
      </c>
      <c r="AC1241" s="159">
        <v>1289700</v>
      </c>
      <c r="AD1241" s="159">
        <v>1249700</v>
      </c>
      <c r="AE1241" s="159">
        <v>47745393.119999997</v>
      </c>
      <c r="AF1241" s="159">
        <v>15061767.619999999</v>
      </c>
      <c r="AG1241" s="159">
        <v>0</v>
      </c>
      <c r="AH1241" s="159">
        <v>0</v>
      </c>
      <c r="AI1241" s="159">
        <v>0</v>
      </c>
      <c r="AJ1241" s="159">
        <v>0</v>
      </c>
    </row>
    <row r="1242" spans="1:36">
      <c r="A1242" s="153">
        <v>14</v>
      </c>
      <c r="B1242" s="154">
        <v>34</v>
      </c>
      <c r="C1242" s="154">
        <v>12</v>
      </c>
      <c r="D1242" s="155">
        <v>3</v>
      </c>
      <c r="E1242" s="155" t="s">
        <v>556</v>
      </c>
      <c r="F1242" s="156" t="s">
        <v>4357</v>
      </c>
      <c r="G1242" s="156" t="s">
        <v>556</v>
      </c>
      <c r="H1242" s="156" t="s">
        <v>4361</v>
      </c>
      <c r="I1242" s="155">
        <v>1434123</v>
      </c>
      <c r="J1242" s="157" t="s">
        <v>1651</v>
      </c>
      <c r="K1242" s="157"/>
      <c r="L1242" s="155">
        <v>2022</v>
      </c>
      <c r="M1242" s="158">
        <v>51527</v>
      </c>
      <c r="N1242" s="159">
        <v>303354435.56</v>
      </c>
      <c r="O1242" s="159">
        <v>298460557.49000001</v>
      </c>
      <c r="P1242" s="159">
        <v>162714929.82999998</v>
      </c>
      <c r="Q1242" s="159">
        <v>72659994</v>
      </c>
      <c r="R1242" s="159">
        <v>90054935.829999998</v>
      </c>
      <c r="S1242" s="159">
        <v>4893878.07</v>
      </c>
      <c r="T1242" s="159">
        <v>2352884.9300000002</v>
      </c>
      <c r="U1242" s="159">
        <v>293433617.81999999</v>
      </c>
      <c r="V1242" s="159">
        <v>270422844.62</v>
      </c>
      <c r="W1242" s="159">
        <v>85577252.870000005</v>
      </c>
      <c r="X1242" s="159">
        <v>2105955.25</v>
      </c>
      <c r="Y1242" s="159">
        <v>23010773.199999999</v>
      </c>
      <c r="Z1242" s="159">
        <v>29654450.960000001</v>
      </c>
      <c r="AA1242" s="159">
        <v>14411957.92</v>
      </c>
      <c r="AB1242" s="159">
        <v>15242493.040000001</v>
      </c>
      <c r="AC1242" s="159">
        <v>27333511</v>
      </c>
      <c r="AD1242" s="159">
        <v>14000000</v>
      </c>
      <c r="AE1242" s="159">
        <v>133911957.92</v>
      </c>
      <c r="AF1242" s="159">
        <v>28037712.870000001</v>
      </c>
      <c r="AG1242" s="159">
        <v>268731.14</v>
      </c>
      <c r="AH1242" s="159">
        <v>631785.36</v>
      </c>
      <c r="AI1242" s="159">
        <v>0</v>
      </c>
      <c r="AJ1242" s="159">
        <v>0</v>
      </c>
    </row>
    <row r="1243" spans="1:36">
      <c r="A1243" s="153">
        <v>14</v>
      </c>
      <c r="B1243" s="154">
        <v>35</v>
      </c>
      <c r="C1243" s="154">
        <v>1</v>
      </c>
      <c r="D1243" s="155">
        <v>2</v>
      </c>
      <c r="E1243" s="155" t="s">
        <v>556</v>
      </c>
      <c r="F1243" s="156" t="s">
        <v>4362</v>
      </c>
      <c r="G1243" s="156" t="s">
        <v>556</v>
      </c>
      <c r="H1243" s="156" t="s">
        <v>4363</v>
      </c>
      <c r="I1243" s="155">
        <v>1435012</v>
      </c>
      <c r="J1243" s="157" t="s">
        <v>1650</v>
      </c>
      <c r="K1243" s="157"/>
      <c r="L1243" s="155">
        <v>2022</v>
      </c>
      <c r="M1243" s="158">
        <v>8061</v>
      </c>
      <c r="N1243" s="159">
        <v>47860772.899999999</v>
      </c>
      <c r="O1243" s="159">
        <v>45190554.390000001</v>
      </c>
      <c r="P1243" s="159">
        <v>28147548.59</v>
      </c>
      <c r="Q1243" s="159">
        <v>13286665</v>
      </c>
      <c r="R1243" s="159">
        <v>14860883.59</v>
      </c>
      <c r="S1243" s="159">
        <v>2670218.5099999998</v>
      </c>
      <c r="T1243" s="159">
        <v>0</v>
      </c>
      <c r="U1243" s="159">
        <v>54784739.289999999</v>
      </c>
      <c r="V1243" s="159">
        <v>40658279.75</v>
      </c>
      <c r="W1243" s="159">
        <v>16163732.720000001</v>
      </c>
      <c r="X1243" s="159">
        <v>47287.88</v>
      </c>
      <c r="Y1243" s="159">
        <v>14126459.539999999</v>
      </c>
      <c r="Z1243" s="159">
        <v>11007674.199999999</v>
      </c>
      <c r="AA1243" s="159">
        <v>4553185.79</v>
      </c>
      <c r="AB1243" s="159">
        <v>6454488.4099999992</v>
      </c>
      <c r="AC1243" s="159">
        <v>2206259</v>
      </c>
      <c r="AD1243" s="159">
        <v>456401</v>
      </c>
      <c r="AE1243" s="159">
        <v>8335520.0599999996</v>
      </c>
      <c r="AF1243" s="159">
        <v>4532274.6399999997</v>
      </c>
      <c r="AG1243" s="159">
        <v>0</v>
      </c>
      <c r="AH1243" s="159">
        <v>0</v>
      </c>
      <c r="AI1243" s="159">
        <v>0</v>
      </c>
      <c r="AJ1243" s="159">
        <v>0</v>
      </c>
    </row>
    <row r="1244" spans="1:36">
      <c r="A1244" s="153">
        <v>14</v>
      </c>
      <c r="B1244" s="154">
        <v>35</v>
      </c>
      <c r="C1244" s="154">
        <v>2</v>
      </c>
      <c r="D1244" s="155">
        <v>2</v>
      </c>
      <c r="E1244" s="155" t="s">
        <v>556</v>
      </c>
      <c r="F1244" s="156" t="s">
        <v>4362</v>
      </c>
      <c r="G1244" s="156" t="s">
        <v>556</v>
      </c>
      <c r="H1244" s="156" t="s">
        <v>4364</v>
      </c>
      <c r="I1244" s="155">
        <v>1435022</v>
      </c>
      <c r="J1244" s="157" t="s">
        <v>1649</v>
      </c>
      <c r="K1244" s="157"/>
      <c r="L1244" s="155">
        <v>2022</v>
      </c>
      <c r="M1244" s="158">
        <v>7738</v>
      </c>
      <c r="N1244" s="159">
        <v>50133772.140000001</v>
      </c>
      <c r="O1244" s="159">
        <v>42884173.670000002</v>
      </c>
      <c r="P1244" s="159">
        <v>32730691.300000001</v>
      </c>
      <c r="Q1244" s="159">
        <v>17398463</v>
      </c>
      <c r="R1244" s="159">
        <v>15332228.300000001</v>
      </c>
      <c r="S1244" s="159">
        <v>7249598.4699999997</v>
      </c>
      <c r="T1244" s="159">
        <v>663286.47</v>
      </c>
      <c r="U1244" s="159">
        <v>42252348.609999999</v>
      </c>
      <c r="V1244" s="159">
        <v>37934194.409999996</v>
      </c>
      <c r="W1244" s="159">
        <v>13109900.449999999</v>
      </c>
      <c r="X1244" s="159">
        <v>311974.96000000002</v>
      </c>
      <c r="Y1244" s="159">
        <v>4318154.2</v>
      </c>
      <c r="Z1244" s="159">
        <v>5435811.5199999996</v>
      </c>
      <c r="AA1244" s="159">
        <v>590073</v>
      </c>
      <c r="AB1244" s="159">
        <v>4845738.5199999996</v>
      </c>
      <c r="AC1244" s="159">
        <v>5699970</v>
      </c>
      <c r="AD1244" s="159">
        <v>1826446</v>
      </c>
      <c r="AE1244" s="159">
        <v>18866528.699999999</v>
      </c>
      <c r="AF1244" s="159">
        <v>4949979.26</v>
      </c>
      <c r="AG1244" s="159">
        <v>0</v>
      </c>
      <c r="AH1244" s="159">
        <v>0</v>
      </c>
      <c r="AI1244" s="159">
        <v>0</v>
      </c>
      <c r="AJ1244" s="159">
        <v>0</v>
      </c>
    </row>
    <row r="1245" spans="1:36">
      <c r="A1245" s="153">
        <v>14</v>
      </c>
      <c r="B1245" s="154">
        <v>35</v>
      </c>
      <c r="C1245" s="154">
        <v>3</v>
      </c>
      <c r="D1245" s="155">
        <v>2</v>
      </c>
      <c r="E1245" s="155" t="s">
        <v>556</v>
      </c>
      <c r="F1245" s="156" t="s">
        <v>4362</v>
      </c>
      <c r="G1245" s="156" t="s">
        <v>556</v>
      </c>
      <c r="H1245" s="156" t="s">
        <v>4365</v>
      </c>
      <c r="I1245" s="155">
        <v>1435032</v>
      </c>
      <c r="J1245" s="157" t="s">
        <v>1648</v>
      </c>
      <c r="K1245" s="157"/>
      <c r="L1245" s="155">
        <v>2022</v>
      </c>
      <c r="M1245" s="158">
        <v>6961</v>
      </c>
      <c r="N1245" s="159">
        <v>42093385.439999998</v>
      </c>
      <c r="O1245" s="159">
        <v>40365287.920000002</v>
      </c>
      <c r="P1245" s="159">
        <v>28449187.98</v>
      </c>
      <c r="Q1245" s="159">
        <v>13214905</v>
      </c>
      <c r="R1245" s="159">
        <v>15234282.98</v>
      </c>
      <c r="S1245" s="159">
        <v>1728097.52</v>
      </c>
      <c r="T1245" s="159">
        <v>0</v>
      </c>
      <c r="U1245" s="159">
        <v>41358768.950000003</v>
      </c>
      <c r="V1245" s="159">
        <v>37070123.789999999</v>
      </c>
      <c r="W1245" s="159">
        <v>14969313.720000001</v>
      </c>
      <c r="X1245" s="159">
        <v>89410.78</v>
      </c>
      <c r="Y1245" s="159">
        <v>4288645.16</v>
      </c>
      <c r="Z1245" s="159">
        <v>3958965.69</v>
      </c>
      <c r="AA1245" s="159">
        <v>1000000</v>
      </c>
      <c r="AB1245" s="159">
        <v>2958965.69</v>
      </c>
      <c r="AC1245" s="159">
        <v>1856017</v>
      </c>
      <c r="AD1245" s="159">
        <v>700000</v>
      </c>
      <c r="AE1245" s="159">
        <v>6200000</v>
      </c>
      <c r="AF1245" s="159">
        <v>3295164.13</v>
      </c>
      <c r="AG1245" s="159">
        <v>0</v>
      </c>
      <c r="AH1245" s="159">
        <v>0</v>
      </c>
      <c r="AI1245" s="159">
        <v>0</v>
      </c>
      <c r="AJ1245" s="159">
        <v>0</v>
      </c>
    </row>
    <row r="1246" spans="1:36">
      <c r="A1246" s="153">
        <v>14</v>
      </c>
      <c r="B1246" s="154">
        <v>35</v>
      </c>
      <c r="C1246" s="154">
        <v>4</v>
      </c>
      <c r="D1246" s="155">
        <v>2</v>
      </c>
      <c r="E1246" s="155" t="s">
        <v>556</v>
      </c>
      <c r="F1246" s="156" t="s">
        <v>4362</v>
      </c>
      <c r="G1246" s="156" t="s">
        <v>556</v>
      </c>
      <c r="H1246" s="156" t="s">
        <v>4366</v>
      </c>
      <c r="I1246" s="155">
        <v>1435042</v>
      </c>
      <c r="J1246" s="157" t="s">
        <v>1647</v>
      </c>
      <c r="K1246" s="157"/>
      <c r="L1246" s="155">
        <v>2022</v>
      </c>
      <c r="M1246" s="158">
        <v>5605</v>
      </c>
      <c r="N1246" s="159">
        <v>40624728.229999997</v>
      </c>
      <c r="O1246" s="159">
        <v>36513212.789999999</v>
      </c>
      <c r="P1246" s="159">
        <v>23953345.119999997</v>
      </c>
      <c r="Q1246" s="159">
        <v>11773498</v>
      </c>
      <c r="R1246" s="159">
        <v>12179847.119999999</v>
      </c>
      <c r="S1246" s="159">
        <v>4111515.44</v>
      </c>
      <c r="T1246" s="159">
        <v>906919</v>
      </c>
      <c r="U1246" s="159">
        <v>34641781.899999999</v>
      </c>
      <c r="V1246" s="159">
        <v>30451882.350000001</v>
      </c>
      <c r="W1246" s="159">
        <v>9111801.9199999999</v>
      </c>
      <c r="X1246" s="159">
        <v>64836.83</v>
      </c>
      <c r="Y1246" s="159">
        <v>4189899.55</v>
      </c>
      <c r="Z1246" s="159">
        <v>8579709.4499999993</v>
      </c>
      <c r="AA1246" s="159">
        <v>0</v>
      </c>
      <c r="AB1246" s="159">
        <v>8579709.4499999993</v>
      </c>
      <c r="AC1246" s="159">
        <v>3266578</v>
      </c>
      <c r="AD1246" s="159">
        <v>830000</v>
      </c>
      <c r="AE1246" s="159">
        <v>4185000</v>
      </c>
      <c r="AF1246" s="159">
        <v>6061330.4400000004</v>
      </c>
      <c r="AG1246" s="159">
        <v>55676</v>
      </c>
      <c r="AH1246" s="159">
        <v>23861</v>
      </c>
      <c r="AI1246" s="159">
        <v>0</v>
      </c>
      <c r="AJ1246" s="159">
        <v>0</v>
      </c>
    </row>
    <row r="1247" spans="1:36">
      <c r="A1247" s="153">
        <v>14</v>
      </c>
      <c r="B1247" s="154">
        <v>35</v>
      </c>
      <c r="C1247" s="154">
        <v>5</v>
      </c>
      <c r="D1247" s="155">
        <v>3</v>
      </c>
      <c r="E1247" s="155" t="s">
        <v>556</v>
      </c>
      <c r="F1247" s="156" t="s">
        <v>4367</v>
      </c>
      <c r="G1247" s="156" t="s">
        <v>556</v>
      </c>
      <c r="H1247" s="156" t="s">
        <v>4368</v>
      </c>
      <c r="I1247" s="155">
        <v>1435053</v>
      </c>
      <c r="J1247" s="157" t="s">
        <v>1646</v>
      </c>
      <c r="K1247" s="157"/>
      <c r="L1247" s="155">
        <v>2022</v>
      </c>
      <c r="M1247" s="158">
        <v>39711</v>
      </c>
      <c r="N1247" s="159">
        <v>225289081.61000001</v>
      </c>
      <c r="O1247" s="159">
        <v>215148803.86000001</v>
      </c>
      <c r="P1247" s="159">
        <v>115942916.95</v>
      </c>
      <c r="Q1247" s="159">
        <v>44593346</v>
      </c>
      <c r="R1247" s="159">
        <v>71349570.950000003</v>
      </c>
      <c r="S1247" s="159">
        <v>10140277.75</v>
      </c>
      <c r="T1247" s="159">
        <v>4016039.72</v>
      </c>
      <c r="U1247" s="159">
        <v>203517984.99000001</v>
      </c>
      <c r="V1247" s="159">
        <v>186082716.84999999</v>
      </c>
      <c r="W1247" s="159">
        <v>57205329.920000002</v>
      </c>
      <c r="X1247" s="159">
        <v>269190.42</v>
      </c>
      <c r="Y1247" s="159">
        <v>17435268.140000001</v>
      </c>
      <c r="Z1247" s="159">
        <v>31018799.420000002</v>
      </c>
      <c r="AA1247" s="159">
        <v>0</v>
      </c>
      <c r="AB1247" s="159">
        <v>31018799.420000002</v>
      </c>
      <c r="AC1247" s="159">
        <v>9437282</v>
      </c>
      <c r="AD1247" s="159">
        <v>5437282</v>
      </c>
      <c r="AE1247" s="159">
        <v>24958023.530000001</v>
      </c>
      <c r="AF1247" s="159">
        <v>29066087.010000002</v>
      </c>
      <c r="AG1247" s="159">
        <v>219227.75</v>
      </c>
      <c r="AH1247" s="159">
        <v>597419.15</v>
      </c>
      <c r="AI1247" s="159">
        <v>0</v>
      </c>
      <c r="AJ1247" s="159">
        <v>0</v>
      </c>
    </row>
    <row r="1248" spans="1:36">
      <c r="A1248" s="153">
        <v>14</v>
      </c>
      <c r="B1248" s="154">
        <v>35</v>
      </c>
      <c r="C1248" s="154">
        <v>6</v>
      </c>
      <c r="D1248" s="155">
        <v>2</v>
      </c>
      <c r="E1248" s="155" t="s">
        <v>556</v>
      </c>
      <c r="F1248" s="156" t="s">
        <v>4362</v>
      </c>
      <c r="G1248" s="156" t="s">
        <v>556</v>
      </c>
      <c r="H1248" s="156" t="s">
        <v>4369</v>
      </c>
      <c r="I1248" s="155">
        <v>1435062</v>
      </c>
      <c r="J1248" s="157" t="s">
        <v>1645</v>
      </c>
      <c r="K1248" s="157"/>
      <c r="L1248" s="155">
        <v>2022</v>
      </c>
      <c r="M1248" s="158">
        <v>6031</v>
      </c>
      <c r="N1248" s="159">
        <v>41767128.659999996</v>
      </c>
      <c r="O1248" s="159">
        <v>36054023.710000001</v>
      </c>
      <c r="P1248" s="159">
        <v>23664819.130000003</v>
      </c>
      <c r="Q1248" s="159">
        <v>11512442</v>
      </c>
      <c r="R1248" s="159">
        <v>12152377.130000001</v>
      </c>
      <c r="S1248" s="159">
        <v>5713104.9500000002</v>
      </c>
      <c r="T1248" s="159">
        <v>0</v>
      </c>
      <c r="U1248" s="159">
        <v>39908057.100000001</v>
      </c>
      <c r="V1248" s="159">
        <v>31022586.039999999</v>
      </c>
      <c r="W1248" s="159">
        <v>12326267.130000001</v>
      </c>
      <c r="X1248" s="159">
        <v>25896.42</v>
      </c>
      <c r="Y1248" s="159">
        <v>8885471.0600000005</v>
      </c>
      <c r="Z1248" s="159">
        <v>6800150.75</v>
      </c>
      <c r="AA1248" s="159">
        <v>1700000</v>
      </c>
      <c r="AB1248" s="159">
        <v>5100150.75</v>
      </c>
      <c r="AC1248" s="159">
        <v>2666795</v>
      </c>
      <c r="AD1248" s="159">
        <v>770000</v>
      </c>
      <c r="AE1248" s="159">
        <v>5660000</v>
      </c>
      <c r="AF1248" s="159">
        <v>5031437.67</v>
      </c>
      <c r="AG1248" s="159">
        <v>0</v>
      </c>
      <c r="AH1248" s="159">
        <v>0</v>
      </c>
      <c r="AI1248" s="159">
        <v>0</v>
      </c>
      <c r="AJ1248" s="159">
        <v>0</v>
      </c>
    </row>
    <row r="1249" spans="1:36">
      <c r="A1249" s="153">
        <v>14</v>
      </c>
      <c r="B1249" s="154">
        <v>36</v>
      </c>
      <c r="C1249" s="154">
        <v>1</v>
      </c>
      <c r="D1249" s="155">
        <v>2</v>
      </c>
      <c r="E1249" s="155" t="s">
        <v>556</v>
      </c>
      <c r="F1249" s="156" t="s">
        <v>4370</v>
      </c>
      <c r="G1249" s="156" t="s">
        <v>556</v>
      </c>
      <c r="H1249" s="156" t="s">
        <v>4371</v>
      </c>
      <c r="I1249" s="155">
        <v>1436012</v>
      </c>
      <c r="J1249" s="157" t="s">
        <v>1644</v>
      </c>
      <c r="K1249" s="157"/>
      <c r="L1249" s="155">
        <v>2022</v>
      </c>
      <c r="M1249" s="158">
        <v>4464</v>
      </c>
      <c r="N1249" s="159">
        <v>30082680.739999998</v>
      </c>
      <c r="O1249" s="159">
        <v>25178932.989999998</v>
      </c>
      <c r="P1249" s="159">
        <v>20599944.420000002</v>
      </c>
      <c r="Q1249" s="159">
        <v>11199624</v>
      </c>
      <c r="R1249" s="159">
        <v>9400320.4199999999</v>
      </c>
      <c r="S1249" s="159">
        <v>4903747.75</v>
      </c>
      <c r="T1249" s="159">
        <v>36297.07</v>
      </c>
      <c r="U1249" s="159">
        <v>25975271.34</v>
      </c>
      <c r="V1249" s="159">
        <v>22186778.370000001</v>
      </c>
      <c r="W1249" s="159">
        <v>8978417.9199999999</v>
      </c>
      <c r="X1249" s="159">
        <v>31840</v>
      </c>
      <c r="Y1249" s="159">
        <v>3788492.97</v>
      </c>
      <c r="Z1249" s="159">
        <v>4985699.03</v>
      </c>
      <c r="AA1249" s="159">
        <v>0</v>
      </c>
      <c r="AB1249" s="159">
        <v>4985699.03</v>
      </c>
      <c r="AC1249" s="159">
        <v>3604317</v>
      </c>
      <c r="AD1249" s="159">
        <v>500000</v>
      </c>
      <c r="AE1249" s="159">
        <v>2000000</v>
      </c>
      <c r="AF1249" s="159">
        <v>2992154.62</v>
      </c>
      <c r="AG1249" s="159">
        <v>0</v>
      </c>
      <c r="AH1249" s="159">
        <v>9296</v>
      </c>
      <c r="AI1249" s="159">
        <v>0</v>
      </c>
      <c r="AJ1249" s="159">
        <v>0</v>
      </c>
    </row>
    <row r="1250" spans="1:36">
      <c r="A1250" s="153">
        <v>14</v>
      </c>
      <c r="B1250" s="154">
        <v>36</v>
      </c>
      <c r="C1250" s="154">
        <v>2</v>
      </c>
      <c r="D1250" s="155">
        <v>2</v>
      </c>
      <c r="E1250" s="155" t="s">
        <v>556</v>
      </c>
      <c r="F1250" s="156" t="s">
        <v>4370</v>
      </c>
      <c r="G1250" s="156" t="s">
        <v>556</v>
      </c>
      <c r="H1250" s="156" t="s">
        <v>4372</v>
      </c>
      <c r="I1250" s="155">
        <v>1436022</v>
      </c>
      <c r="J1250" s="157" t="s">
        <v>1643</v>
      </c>
      <c r="K1250" s="157"/>
      <c r="L1250" s="155">
        <v>2022</v>
      </c>
      <c r="M1250" s="158">
        <v>5381</v>
      </c>
      <c r="N1250" s="159">
        <v>30309182.41</v>
      </c>
      <c r="O1250" s="159">
        <v>26816806.41</v>
      </c>
      <c r="P1250" s="159">
        <v>19484422.060000002</v>
      </c>
      <c r="Q1250" s="159">
        <v>9691928</v>
      </c>
      <c r="R1250" s="159">
        <v>9792494.0600000005</v>
      </c>
      <c r="S1250" s="159">
        <v>3492376</v>
      </c>
      <c r="T1250" s="159">
        <v>44440</v>
      </c>
      <c r="U1250" s="159">
        <v>28264435.239999998</v>
      </c>
      <c r="V1250" s="159">
        <v>25578759.43</v>
      </c>
      <c r="W1250" s="159">
        <v>10369149.960000001</v>
      </c>
      <c r="X1250" s="159">
        <v>86231.09</v>
      </c>
      <c r="Y1250" s="159">
        <v>2685675.81</v>
      </c>
      <c r="Z1250" s="159">
        <v>4869259.46</v>
      </c>
      <c r="AA1250" s="159">
        <v>3650000</v>
      </c>
      <c r="AB1250" s="159">
        <v>1219259.46</v>
      </c>
      <c r="AC1250" s="159">
        <v>506600</v>
      </c>
      <c r="AD1250" s="159">
        <v>506600</v>
      </c>
      <c r="AE1250" s="159">
        <v>6369800</v>
      </c>
      <c r="AF1250" s="159">
        <v>1238046.98</v>
      </c>
      <c r="AG1250" s="159">
        <v>0</v>
      </c>
      <c r="AH1250" s="159">
        <v>0</v>
      </c>
      <c r="AI1250" s="159">
        <v>0</v>
      </c>
      <c r="AJ1250" s="159">
        <v>0</v>
      </c>
    </row>
    <row r="1251" spans="1:36">
      <c r="A1251" s="153">
        <v>14</v>
      </c>
      <c r="B1251" s="154">
        <v>36</v>
      </c>
      <c r="C1251" s="154">
        <v>3</v>
      </c>
      <c r="D1251" s="155">
        <v>2</v>
      </c>
      <c r="E1251" s="155" t="s">
        <v>556</v>
      </c>
      <c r="F1251" s="156" t="s">
        <v>4370</v>
      </c>
      <c r="G1251" s="156" t="s">
        <v>556</v>
      </c>
      <c r="H1251" s="156" t="s">
        <v>4373</v>
      </c>
      <c r="I1251" s="155">
        <v>1436032</v>
      </c>
      <c r="J1251" s="157" t="s">
        <v>1642</v>
      </c>
      <c r="K1251" s="157"/>
      <c r="L1251" s="155">
        <v>2022</v>
      </c>
      <c r="M1251" s="158">
        <v>6043</v>
      </c>
      <c r="N1251" s="159">
        <v>40543237.590000004</v>
      </c>
      <c r="O1251" s="159">
        <v>33125629.949999999</v>
      </c>
      <c r="P1251" s="159">
        <v>25433198.84</v>
      </c>
      <c r="Q1251" s="159">
        <v>12945511</v>
      </c>
      <c r="R1251" s="159">
        <v>12487687.84</v>
      </c>
      <c r="S1251" s="159">
        <v>7417607.6399999997</v>
      </c>
      <c r="T1251" s="159">
        <v>6675.12</v>
      </c>
      <c r="U1251" s="159">
        <v>35091256.659999996</v>
      </c>
      <c r="V1251" s="159">
        <v>29528326.440000001</v>
      </c>
      <c r="W1251" s="159">
        <v>11765175.52</v>
      </c>
      <c r="X1251" s="159">
        <v>10879.54</v>
      </c>
      <c r="Y1251" s="159">
        <v>5562930.2199999997</v>
      </c>
      <c r="Z1251" s="159">
        <v>6322721.5599999996</v>
      </c>
      <c r="AA1251" s="159">
        <v>0</v>
      </c>
      <c r="AB1251" s="159">
        <v>6322721.5599999996</v>
      </c>
      <c r="AC1251" s="159">
        <v>4813544</v>
      </c>
      <c r="AD1251" s="159">
        <v>245000</v>
      </c>
      <c r="AE1251" s="159">
        <v>980000</v>
      </c>
      <c r="AF1251" s="159">
        <v>3597303.51</v>
      </c>
      <c r="AG1251" s="159">
        <v>0</v>
      </c>
      <c r="AH1251" s="159">
        <v>33000</v>
      </c>
      <c r="AI1251" s="159">
        <v>0</v>
      </c>
      <c r="AJ1251" s="159">
        <v>0</v>
      </c>
    </row>
    <row r="1252" spans="1:36">
      <c r="A1252" s="153">
        <v>14</v>
      </c>
      <c r="B1252" s="154">
        <v>36</v>
      </c>
      <c r="C1252" s="154">
        <v>4</v>
      </c>
      <c r="D1252" s="155">
        <v>2</v>
      </c>
      <c r="E1252" s="155" t="s">
        <v>556</v>
      </c>
      <c r="F1252" s="156" t="s">
        <v>4370</v>
      </c>
      <c r="G1252" s="156" t="s">
        <v>556</v>
      </c>
      <c r="H1252" s="156" t="s">
        <v>4374</v>
      </c>
      <c r="I1252" s="155">
        <v>1436042</v>
      </c>
      <c r="J1252" s="157" t="s">
        <v>1641</v>
      </c>
      <c r="K1252" s="157"/>
      <c r="L1252" s="155">
        <v>2022</v>
      </c>
      <c r="M1252" s="158">
        <v>4869</v>
      </c>
      <c r="N1252" s="159">
        <v>29722242.059999999</v>
      </c>
      <c r="O1252" s="159">
        <v>28242576.68</v>
      </c>
      <c r="P1252" s="159">
        <v>22867204.550000001</v>
      </c>
      <c r="Q1252" s="159">
        <v>12095794</v>
      </c>
      <c r="R1252" s="159">
        <v>10771410.550000001</v>
      </c>
      <c r="S1252" s="159">
        <v>1479665.38</v>
      </c>
      <c r="T1252" s="159">
        <v>1034</v>
      </c>
      <c r="U1252" s="159">
        <v>28878545.449999999</v>
      </c>
      <c r="V1252" s="159">
        <v>27799332.620000001</v>
      </c>
      <c r="W1252" s="159">
        <v>12232332.039999999</v>
      </c>
      <c r="X1252" s="159">
        <v>6458.43</v>
      </c>
      <c r="Y1252" s="159">
        <v>1079212.83</v>
      </c>
      <c r="Z1252" s="159">
        <v>2011472.35</v>
      </c>
      <c r="AA1252" s="159">
        <v>0</v>
      </c>
      <c r="AB1252" s="159">
        <v>2011472.35</v>
      </c>
      <c r="AC1252" s="159">
        <v>234705.88</v>
      </c>
      <c r="AD1252" s="159">
        <v>234705.88</v>
      </c>
      <c r="AE1252" s="159">
        <v>117352.94</v>
      </c>
      <c r="AF1252" s="159">
        <v>443244.06</v>
      </c>
      <c r="AG1252" s="159">
        <v>241836.76</v>
      </c>
      <c r="AH1252" s="159">
        <v>434970.81</v>
      </c>
      <c r="AI1252" s="159">
        <v>0</v>
      </c>
      <c r="AJ1252" s="159">
        <v>0</v>
      </c>
    </row>
    <row r="1253" spans="1:36">
      <c r="A1253" s="153">
        <v>14</v>
      </c>
      <c r="B1253" s="154">
        <v>36</v>
      </c>
      <c r="C1253" s="154">
        <v>5</v>
      </c>
      <c r="D1253" s="155">
        <v>3</v>
      </c>
      <c r="E1253" s="155" t="s">
        <v>556</v>
      </c>
      <c r="F1253" s="156" t="s">
        <v>4375</v>
      </c>
      <c r="G1253" s="156" t="s">
        <v>556</v>
      </c>
      <c r="H1253" s="156" t="s">
        <v>4376</v>
      </c>
      <c r="I1253" s="155">
        <v>1436053</v>
      </c>
      <c r="J1253" s="157" t="s">
        <v>1640</v>
      </c>
      <c r="K1253" s="157"/>
      <c r="L1253" s="155">
        <v>2022</v>
      </c>
      <c r="M1253" s="158">
        <v>14967</v>
      </c>
      <c r="N1253" s="159">
        <v>82607508.329999998</v>
      </c>
      <c r="O1253" s="159">
        <v>71467091.569999993</v>
      </c>
      <c r="P1253" s="159">
        <v>45011684.100000001</v>
      </c>
      <c r="Q1253" s="159">
        <v>20659531</v>
      </c>
      <c r="R1253" s="159">
        <v>24352153.100000001</v>
      </c>
      <c r="S1253" s="159">
        <v>11140416.76</v>
      </c>
      <c r="T1253" s="159">
        <v>125799.12</v>
      </c>
      <c r="U1253" s="159">
        <v>73260147.609999999</v>
      </c>
      <c r="V1253" s="159">
        <v>64447182.770000003</v>
      </c>
      <c r="W1253" s="159">
        <v>26882534.649999999</v>
      </c>
      <c r="X1253" s="159">
        <v>293193.2</v>
      </c>
      <c r="Y1253" s="159">
        <v>8812964.8399999999</v>
      </c>
      <c r="Z1253" s="159">
        <v>10635589.76</v>
      </c>
      <c r="AA1253" s="159">
        <v>0</v>
      </c>
      <c r="AB1253" s="159">
        <v>10635589.76</v>
      </c>
      <c r="AC1253" s="159">
        <v>7020706</v>
      </c>
      <c r="AD1253" s="159">
        <v>1565200</v>
      </c>
      <c r="AE1253" s="159">
        <v>18077100</v>
      </c>
      <c r="AF1253" s="159">
        <v>7019908.7999999998</v>
      </c>
      <c r="AG1253" s="159">
        <v>0</v>
      </c>
      <c r="AH1253" s="159">
        <v>0</v>
      </c>
      <c r="AI1253" s="159">
        <v>0</v>
      </c>
      <c r="AJ1253" s="159">
        <v>0</v>
      </c>
    </row>
    <row r="1254" spans="1:36">
      <c r="A1254" s="153">
        <v>14</v>
      </c>
      <c r="B1254" s="154">
        <v>37</v>
      </c>
      <c r="C1254" s="154">
        <v>1</v>
      </c>
      <c r="D1254" s="155">
        <v>3</v>
      </c>
      <c r="E1254" s="155" t="s">
        <v>556</v>
      </c>
      <c r="F1254" s="156" t="s">
        <v>4377</v>
      </c>
      <c r="G1254" s="156" t="s">
        <v>556</v>
      </c>
      <c r="H1254" s="156" t="s">
        <v>4378</v>
      </c>
      <c r="I1254" s="155">
        <v>1437013</v>
      </c>
      <c r="J1254" s="157" t="s">
        <v>1639</v>
      </c>
      <c r="K1254" s="157"/>
      <c r="L1254" s="155">
        <v>2022</v>
      </c>
      <c r="M1254" s="158">
        <v>4886</v>
      </c>
      <c r="N1254" s="159">
        <v>27829570.199999999</v>
      </c>
      <c r="O1254" s="159">
        <v>26104017.32</v>
      </c>
      <c r="P1254" s="159">
        <v>16141130.439999999</v>
      </c>
      <c r="Q1254" s="159">
        <v>7054531</v>
      </c>
      <c r="R1254" s="159">
        <v>9086599.4399999995</v>
      </c>
      <c r="S1254" s="159">
        <v>1725552.88</v>
      </c>
      <c r="T1254" s="159">
        <v>72288.92</v>
      </c>
      <c r="U1254" s="159">
        <v>24953848.75</v>
      </c>
      <c r="V1254" s="159">
        <v>24426505.07</v>
      </c>
      <c r="W1254" s="159">
        <v>10765204.41</v>
      </c>
      <c r="X1254" s="159">
        <v>62370.18</v>
      </c>
      <c r="Y1254" s="159">
        <v>527343.68000000005</v>
      </c>
      <c r="Z1254" s="159">
        <v>1618236.62</v>
      </c>
      <c r="AA1254" s="159">
        <v>0</v>
      </c>
      <c r="AB1254" s="159">
        <v>1618236.62</v>
      </c>
      <c r="AC1254" s="159">
        <v>700000</v>
      </c>
      <c r="AD1254" s="159">
        <v>700000</v>
      </c>
      <c r="AE1254" s="159">
        <v>3700000</v>
      </c>
      <c r="AF1254" s="159">
        <v>1677512.25</v>
      </c>
      <c r="AG1254" s="159">
        <v>28636.29</v>
      </c>
      <c r="AH1254" s="159">
        <v>34636.36</v>
      </c>
      <c r="AI1254" s="159">
        <v>0</v>
      </c>
      <c r="AJ1254" s="159">
        <v>0</v>
      </c>
    </row>
    <row r="1255" spans="1:36">
      <c r="A1255" s="153">
        <v>14</v>
      </c>
      <c r="B1255" s="154">
        <v>37</v>
      </c>
      <c r="C1255" s="154">
        <v>2</v>
      </c>
      <c r="D1255" s="155">
        <v>2</v>
      </c>
      <c r="E1255" s="155" t="s">
        <v>556</v>
      </c>
      <c r="F1255" s="156" t="s">
        <v>4379</v>
      </c>
      <c r="G1255" s="156" t="s">
        <v>556</v>
      </c>
      <c r="H1255" s="156" t="s">
        <v>4380</v>
      </c>
      <c r="I1255" s="155">
        <v>1437022</v>
      </c>
      <c r="J1255" s="157" t="s">
        <v>1638</v>
      </c>
      <c r="K1255" s="157"/>
      <c r="L1255" s="155">
        <v>2022</v>
      </c>
      <c r="M1255" s="158">
        <v>4661</v>
      </c>
      <c r="N1255" s="159">
        <v>27837672</v>
      </c>
      <c r="O1255" s="159">
        <v>26036186.800000001</v>
      </c>
      <c r="P1255" s="159">
        <v>18027031.600000001</v>
      </c>
      <c r="Q1255" s="159">
        <v>8620107</v>
      </c>
      <c r="R1255" s="159">
        <v>9406924.5999999996</v>
      </c>
      <c r="S1255" s="159">
        <v>1801485.2</v>
      </c>
      <c r="T1255" s="159">
        <v>35700</v>
      </c>
      <c r="U1255" s="159">
        <v>24171244.52</v>
      </c>
      <c r="V1255" s="159">
        <v>22842604.41</v>
      </c>
      <c r="W1255" s="159">
        <v>9569360.6799999997</v>
      </c>
      <c r="X1255" s="159">
        <v>42116.32</v>
      </c>
      <c r="Y1255" s="159">
        <v>1328640.1100000001</v>
      </c>
      <c r="Z1255" s="159">
        <v>2132883.6800000002</v>
      </c>
      <c r="AA1255" s="159">
        <v>0</v>
      </c>
      <c r="AB1255" s="159">
        <v>2132883.6800000002</v>
      </c>
      <c r="AC1255" s="159">
        <v>350278</v>
      </c>
      <c r="AD1255" s="159">
        <v>350278</v>
      </c>
      <c r="AE1255" s="159">
        <v>1410856</v>
      </c>
      <c r="AF1255" s="159">
        <v>3193582.39</v>
      </c>
      <c r="AG1255" s="159">
        <v>141590</v>
      </c>
      <c r="AH1255" s="159">
        <v>196988.59</v>
      </c>
      <c r="AI1255" s="159">
        <v>0</v>
      </c>
      <c r="AJ1255" s="159">
        <v>0</v>
      </c>
    </row>
    <row r="1256" spans="1:36">
      <c r="A1256" s="153">
        <v>14</v>
      </c>
      <c r="B1256" s="154">
        <v>37</v>
      </c>
      <c r="C1256" s="154">
        <v>3</v>
      </c>
      <c r="D1256" s="155">
        <v>3</v>
      </c>
      <c r="E1256" s="155" t="s">
        <v>556</v>
      </c>
      <c r="F1256" s="156" t="s">
        <v>4377</v>
      </c>
      <c r="G1256" s="156" t="s">
        <v>556</v>
      </c>
      <c r="H1256" s="156" t="s">
        <v>4381</v>
      </c>
      <c r="I1256" s="155">
        <v>1437033</v>
      </c>
      <c r="J1256" s="157" t="s">
        <v>1637</v>
      </c>
      <c r="K1256" s="157"/>
      <c r="L1256" s="155">
        <v>2022</v>
      </c>
      <c r="M1256" s="158">
        <v>6726</v>
      </c>
      <c r="N1256" s="159">
        <v>45258318.219999999</v>
      </c>
      <c r="O1256" s="159">
        <v>38937044.340000004</v>
      </c>
      <c r="P1256" s="159">
        <v>28239868.550000001</v>
      </c>
      <c r="Q1256" s="159">
        <v>13639529</v>
      </c>
      <c r="R1256" s="159">
        <v>14600339.550000001</v>
      </c>
      <c r="S1256" s="159">
        <v>6321273.8799999999</v>
      </c>
      <c r="T1256" s="159">
        <v>272200</v>
      </c>
      <c r="U1256" s="159">
        <v>40416235.369999997</v>
      </c>
      <c r="V1256" s="159">
        <v>35364045</v>
      </c>
      <c r="W1256" s="159">
        <v>14902631.59</v>
      </c>
      <c r="X1256" s="159">
        <v>56853.11</v>
      </c>
      <c r="Y1256" s="159">
        <v>5052190.37</v>
      </c>
      <c r="Z1256" s="159">
        <v>2722383.74</v>
      </c>
      <c r="AA1256" s="159">
        <v>0</v>
      </c>
      <c r="AB1256" s="159">
        <v>2722383.74</v>
      </c>
      <c r="AC1256" s="159">
        <v>673781.52</v>
      </c>
      <c r="AD1256" s="159">
        <v>673781.52</v>
      </c>
      <c r="AE1256" s="159">
        <v>4547563.16</v>
      </c>
      <c r="AF1256" s="159">
        <v>3572999.34</v>
      </c>
      <c r="AG1256" s="159">
        <v>73570</v>
      </c>
      <c r="AH1256" s="159">
        <v>293930.73</v>
      </c>
      <c r="AI1256" s="159">
        <v>0</v>
      </c>
      <c r="AJ1256" s="159">
        <v>0</v>
      </c>
    </row>
    <row r="1257" spans="1:36">
      <c r="A1257" s="153">
        <v>14</v>
      </c>
      <c r="B1257" s="154">
        <v>37</v>
      </c>
      <c r="C1257" s="154">
        <v>4</v>
      </c>
      <c r="D1257" s="155">
        <v>2</v>
      </c>
      <c r="E1257" s="155" t="s">
        <v>556</v>
      </c>
      <c r="F1257" s="156" t="s">
        <v>4379</v>
      </c>
      <c r="G1257" s="156" t="s">
        <v>556</v>
      </c>
      <c r="H1257" s="156" t="s">
        <v>4382</v>
      </c>
      <c r="I1257" s="155">
        <v>1437042</v>
      </c>
      <c r="J1257" s="157" t="s">
        <v>1636</v>
      </c>
      <c r="K1257" s="157"/>
      <c r="L1257" s="155">
        <v>2022</v>
      </c>
      <c r="M1257" s="158">
        <v>4163</v>
      </c>
      <c r="N1257" s="159">
        <v>24638658.98</v>
      </c>
      <c r="O1257" s="159">
        <v>22224614.170000002</v>
      </c>
      <c r="P1257" s="159">
        <v>18213722.18</v>
      </c>
      <c r="Q1257" s="159">
        <v>9701836</v>
      </c>
      <c r="R1257" s="159">
        <v>8511886.1799999997</v>
      </c>
      <c r="S1257" s="159">
        <v>2414044.81</v>
      </c>
      <c r="T1257" s="159">
        <v>0</v>
      </c>
      <c r="U1257" s="159">
        <v>23361031.93</v>
      </c>
      <c r="V1257" s="159">
        <v>20603159.859999999</v>
      </c>
      <c r="W1257" s="159">
        <v>9160916.3599999994</v>
      </c>
      <c r="X1257" s="159">
        <v>5786.92</v>
      </c>
      <c r="Y1257" s="159">
        <v>2757872.07</v>
      </c>
      <c r="Z1257" s="159">
        <v>5723287.2400000002</v>
      </c>
      <c r="AA1257" s="159">
        <v>1000000</v>
      </c>
      <c r="AB1257" s="159">
        <v>4723287.24</v>
      </c>
      <c r="AC1257" s="159">
        <v>170000</v>
      </c>
      <c r="AD1257" s="159">
        <v>170000</v>
      </c>
      <c r="AE1257" s="159">
        <v>1170000</v>
      </c>
      <c r="AF1257" s="159">
        <v>1621454.31</v>
      </c>
      <c r="AG1257" s="159">
        <v>0</v>
      </c>
      <c r="AH1257" s="159">
        <v>54667.01</v>
      </c>
      <c r="AI1257" s="159">
        <v>0</v>
      </c>
      <c r="AJ1257" s="159">
        <v>0</v>
      </c>
    </row>
    <row r="1258" spans="1:36">
      <c r="A1258" s="153">
        <v>14</v>
      </c>
      <c r="B1258" s="154">
        <v>37</v>
      </c>
      <c r="C1258" s="154">
        <v>5</v>
      </c>
      <c r="D1258" s="155">
        <v>2</v>
      </c>
      <c r="E1258" s="155" t="s">
        <v>556</v>
      </c>
      <c r="F1258" s="156" t="s">
        <v>4379</v>
      </c>
      <c r="G1258" s="156" t="s">
        <v>556</v>
      </c>
      <c r="H1258" s="156" t="s">
        <v>4383</v>
      </c>
      <c r="I1258" s="155">
        <v>1437052</v>
      </c>
      <c r="J1258" s="157" t="s">
        <v>1635</v>
      </c>
      <c r="K1258" s="157"/>
      <c r="L1258" s="155">
        <v>2022</v>
      </c>
      <c r="M1258" s="158">
        <v>3407</v>
      </c>
      <c r="N1258" s="159">
        <v>22026572.800000001</v>
      </c>
      <c r="O1258" s="159">
        <v>18996015.420000002</v>
      </c>
      <c r="P1258" s="159">
        <v>14660821.82</v>
      </c>
      <c r="Q1258" s="159">
        <v>7387301</v>
      </c>
      <c r="R1258" s="159">
        <v>7273520.8200000003</v>
      </c>
      <c r="S1258" s="159">
        <v>3030557.38</v>
      </c>
      <c r="T1258" s="159">
        <v>16207.03</v>
      </c>
      <c r="U1258" s="159">
        <v>21342080.809999999</v>
      </c>
      <c r="V1258" s="159">
        <v>18770297.02</v>
      </c>
      <c r="W1258" s="159">
        <v>8290249.2999999998</v>
      </c>
      <c r="X1258" s="159">
        <v>49904.28</v>
      </c>
      <c r="Y1258" s="159">
        <v>2571783.79</v>
      </c>
      <c r="Z1258" s="159">
        <v>2115735.1</v>
      </c>
      <c r="AA1258" s="159">
        <v>1400000</v>
      </c>
      <c r="AB1258" s="159">
        <v>715735.10000000009</v>
      </c>
      <c r="AC1258" s="159">
        <v>795000</v>
      </c>
      <c r="AD1258" s="159">
        <v>795000</v>
      </c>
      <c r="AE1258" s="159">
        <v>3315000</v>
      </c>
      <c r="AF1258" s="159">
        <v>225718.39999999999</v>
      </c>
      <c r="AG1258" s="159">
        <v>0</v>
      </c>
      <c r="AH1258" s="159">
        <v>0</v>
      </c>
      <c r="AI1258" s="159">
        <v>0</v>
      </c>
      <c r="AJ1258" s="159">
        <v>0</v>
      </c>
    </row>
    <row r="1259" spans="1:36">
      <c r="A1259" s="153">
        <v>14</v>
      </c>
      <c r="B1259" s="154">
        <v>37</v>
      </c>
      <c r="C1259" s="154">
        <v>6</v>
      </c>
      <c r="D1259" s="155">
        <v>3</v>
      </c>
      <c r="E1259" s="155" t="s">
        <v>556</v>
      </c>
      <c r="F1259" s="156" t="s">
        <v>4377</v>
      </c>
      <c r="G1259" s="156" t="s">
        <v>556</v>
      </c>
      <c r="H1259" s="156" t="s">
        <v>4384</v>
      </c>
      <c r="I1259" s="155">
        <v>1437063</v>
      </c>
      <c r="J1259" s="157" t="s">
        <v>1634</v>
      </c>
      <c r="K1259" s="157"/>
      <c r="L1259" s="155">
        <v>2022</v>
      </c>
      <c r="M1259" s="158">
        <v>14065</v>
      </c>
      <c r="N1259" s="159">
        <v>74020598.650000006</v>
      </c>
      <c r="O1259" s="159">
        <v>69541417.379999995</v>
      </c>
      <c r="P1259" s="159">
        <v>43454290.049999997</v>
      </c>
      <c r="Q1259" s="159">
        <v>19427411</v>
      </c>
      <c r="R1259" s="159">
        <v>24026879.050000001</v>
      </c>
      <c r="S1259" s="159">
        <v>4479181.2699999996</v>
      </c>
      <c r="T1259" s="159">
        <v>628216.57999999996</v>
      </c>
      <c r="U1259" s="159">
        <v>69074766.5</v>
      </c>
      <c r="V1259" s="159">
        <v>64176629.75</v>
      </c>
      <c r="W1259" s="159">
        <v>26857784.390000001</v>
      </c>
      <c r="X1259" s="159">
        <v>143048.53</v>
      </c>
      <c r="Y1259" s="159">
        <v>4898136.75</v>
      </c>
      <c r="Z1259" s="159">
        <v>3112424.54</v>
      </c>
      <c r="AA1259" s="159">
        <v>0</v>
      </c>
      <c r="AB1259" s="159">
        <v>3112424.54</v>
      </c>
      <c r="AC1259" s="159">
        <v>1259960</v>
      </c>
      <c r="AD1259" s="159">
        <v>1259960</v>
      </c>
      <c r="AE1259" s="159">
        <v>8400102.5700000003</v>
      </c>
      <c r="AF1259" s="159">
        <v>5364787.63</v>
      </c>
      <c r="AG1259" s="159">
        <v>1171308.72</v>
      </c>
      <c r="AH1259" s="159">
        <v>1510952.3</v>
      </c>
      <c r="AI1259" s="159">
        <v>0</v>
      </c>
      <c r="AJ1259" s="159">
        <v>0</v>
      </c>
    </row>
    <row r="1260" spans="1:36">
      <c r="A1260" s="153">
        <v>14</v>
      </c>
      <c r="B1260" s="154">
        <v>38</v>
      </c>
      <c r="C1260" s="154">
        <v>1</v>
      </c>
      <c r="D1260" s="155">
        <v>1</v>
      </c>
      <c r="E1260" s="155" t="s">
        <v>556</v>
      </c>
      <c r="F1260" s="156" t="s">
        <v>4385</v>
      </c>
      <c r="G1260" s="156" t="s">
        <v>556</v>
      </c>
      <c r="H1260" s="156" t="s">
        <v>4386</v>
      </c>
      <c r="I1260" s="155">
        <v>1438011</v>
      </c>
      <c r="J1260" s="157" t="s">
        <v>1633</v>
      </c>
      <c r="K1260" s="157"/>
      <c r="L1260" s="155">
        <v>2022</v>
      </c>
      <c r="M1260" s="158">
        <v>39331</v>
      </c>
      <c r="N1260" s="159">
        <v>256647490.71000001</v>
      </c>
      <c r="O1260" s="159">
        <v>231877394.59999999</v>
      </c>
      <c r="P1260" s="159">
        <v>112641049.37</v>
      </c>
      <c r="Q1260" s="159">
        <v>46786102</v>
      </c>
      <c r="R1260" s="159">
        <v>65854947.369999997</v>
      </c>
      <c r="S1260" s="159">
        <v>24770096.109999999</v>
      </c>
      <c r="T1260" s="159">
        <v>7913208.3600000003</v>
      </c>
      <c r="U1260" s="159">
        <v>258681663.03</v>
      </c>
      <c r="V1260" s="159">
        <v>212462319.40000001</v>
      </c>
      <c r="W1260" s="159">
        <v>71723389.560000002</v>
      </c>
      <c r="X1260" s="159">
        <v>1109224.51</v>
      </c>
      <c r="Y1260" s="159">
        <v>46219343.630000003</v>
      </c>
      <c r="Z1260" s="159">
        <v>44236781.189999998</v>
      </c>
      <c r="AA1260" s="159">
        <v>2660956.1800000002</v>
      </c>
      <c r="AB1260" s="159">
        <v>41575825.009999998</v>
      </c>
      <c r="AC1260" s="159">
        <v>8667149.6799999997</v>
      </c>
      <c r="AD1260" s="159">
        <v>7167149.6799999997</v>
      </c>
      <c r="AE1260" s="159">
        <v>86432850.319999993</v>
      </c>
      <c r="AF1260" s="159">
        <v>19415075.199999999</v>
      </c>
      <c r="AG1260" s="159">
        <v>1462809.9</v>
      </c>
      <c r="AH1260" s="159">
        <v>1255023.95</v>
      </c>
      <c r="AI1260" s="159">
        <v>0</v>
      </c>
      <c r="AJ1260" s="159">
        <v>0</v>
      </c>
    </row>
    <row r="1261" spans="1:36">
      <c r="A1261" s="153">
        <v>14</v>
      </c>
      <c r="B1261" s="154">
        <v>38</v>
      </c>
      <c r="C1261" s="154">
        <v>2</v>
      </c>
      <c r="D1261" s="155">
        <v>3</v>
      </c>
      <c r="E1261" s="155" t="s">
        <v>556</v>
      </c>
      <c r="F1261" s="156" t="s">
        <v>4387</v>
      </c>
      <c r="G1261" s="156" t="s">
        <v>556</v>
      </c>
      <c r="H1261" s="156" t="s">
        <v>4388</v>
      </c>
      <c r="I1261" s="155">
        <v>1438023</v>
      </c>
      <c r="J1261" s="157" t="s">
        <v>1632</v>
      </c>
      <c r="K1261" s="157"/>
      <c r="L1261" s="155">
        <v>2022</v>
      </c>
      <c r="M1261" s="158">
        <v>11392</v>
      </c>
      <c r="N1261" s="159">
        <v>106558268.15000001</v>
      </c>
      <c r="O1261" s="159">
        <v>94838139.069999993</v>
      </c>
      <c r="P1261" s="159">
        <v>38398313.68</v>
      </c>
      <c r="Q1261" s="159">
        <v>15180693</v>
      </c>
      <c r="R1261" s="159">
        <v>23217620.68</v>
      </c>
      <c r="S1261" s="159">
        <v>11720129.08</v>
      </c>
      <c r="T1261" s="159">
        <v>3156924</v>
      </c>
      <c r="U1261" s="159">
        <v>101541608.73</v>
      </c>
      <c r="V1261" s="159">
        <v>79191892.230000004</v>
      </c>
      <c r="W1261" s="159">
        <v>32133820.989999998</v>
      </c>
      <c r="X1261" s="159">
        <v>253898.26</v>
      </c>
      <c r="Y1261" s="159">
        <v>22349716.5</v>
      </c>
      <c r="Z1261" s="159">
        <v>8703740.7200000007</v>
      </c>
      <c r="AA1261" s="159">
        <v>4518767.3</v>
      </c>
      <c r="AB1261" s="159">
        <v>4184973.4200000009</v>
      </c>
      <c r="AC1261" s="159">
        <v>8583616</v>
      </c>
      <c r="AD1261" s="159">
        <v>3093048</v>
      </c>
      <c r="AE1261" s="159">
        <v>11666506.58</v>
      </c>
      <c r="AF1261" s="159">
        <v>15646246.84</v>
      </c>
      <c r="AG1261" s="159">
        <v>530666</v>
      </c>
      <c r="AH1261" s="159">
        <v>258068.28</v>
      </c>
      <c r="AI1261" s="159">
        <v>0</v>
      </c>
      <c r="AJ1261" s="159">
        <v>0</v>
      </c>
    </row>
    <row r="1262" spans="1:36">
      <c r="A1262" s="153">
        <v>14</v>
      </c>
      <c r="B1262" s="154">
        <v>38</v>
      </c>
      <c r="C1262" s="154">
        <v>3</v>
      </c>
      <c r="D1262" s="155">
        <v>2</v>
      </c>
      <c r="E1262" s="155" t="s">
        <v>556</v>
      </c>
      <c r="F1262" s="156" t="s">
        <v>4389</v>
      </c>
      <c r="G1262" s="156" t="s">
        <v>556</v>
      </c>
      <c r="H1262" s="156" t="s">
        <v>4390</v>
      </c>
      <c r="I1262" s="155">
        <v>1438032</v>
      </c>
      <c r="J1262" s="157" t="s">
        <v>1631</v>
      </c>
      <c r="K1262" s="157"/>
      <c r="L1262" s="155">
        <v>2022</v>
      </c>
      <c r="M1262" s="158">
        <v>8652</v>
      </c>
      <c r="N1262" s="159">
        <v>53511410.770000003</v>
      </c>
      <c r="O1262" s="159">
        <v>49863567.590000004</v>
      </c>
      <c r="P1262" s="159">
        <v>30648767.960000001</v>
      </c>
      <c r="Q1262" s="159">
        <v>14112938</v>
      </c>
      <c r="R1262" s="159">
        <v>16535829.960000001</v>
      </c>
      <c r="S1262" s="159">
        <v>3647843.18</v>
      </c>
      <c r="T1262" s="159">
        <v>302120</v>
      </c>
      <c r="U1262" s="159">
        <v>49492134.469999999</v>
      </c>
      <c r="V1262" s="159">
        <v>44024834.340000004</v>
      </c>
      <c r="W1262" s="159">
        <v>16498322.74</v>
      </c>
      <c r="X1262" s="159">
        <v>116584.28</v>
      </c>
      <c r="Y1262" s="159">
        <v>5467300.1299999999</v>
      </c>
      <c r="Z1262" s="159">
        <v>2301164.7799999998</v>
      </c>
      <c r="AA1262" s="159">
        <v>0</v>
      </c>
      <c r="AB1262" s="159">
        <v>2301164.7799999998</v>
      </c>
      <c r="AC1262" s="159">
        <v>1101057.79</v>
      </c>
      <c r="AD1262" s="159">
        <v>1101057.79</v>
      </c>
      <c r="AE1262" s="159">
        <v>6939631.1500000004</v>
      </c>
      <c r="AF1262" s="159">
        <v>5838733.25</v>
      </c>
      <c r="AG1262" s="159">
        <v>896006.69</v>
      </c>
      <c r="AH1262" s="159">
        <v>916130.71</v>
      </c>
      <c r="AI1262" s="159">
        <v>0</v>
      </c>
      <c r="AJ1262" s="159">
        <v>0</v>
      </c>
    </row>
    <row r="1263" spans="1:36">
      <c r="A1263" s="153">
        <v>14</v>
      </c>
      <c r="B1263" s="154">
        <v>38</v>
      </c>
      <c r="C1263" s="154">
        <v>4</v>
      </c>
      <c r="D1263" s="155">
        <v>2</v>
      </c>
      <c r="E1263" s="155" t="s">
        <v>556</v>
      </c>
      <c r="F1263" s="156" t="s">
        <v>4389</v>
      </c>
      <c r="G1263" s="156" t="s">
        <v>556</v>
      </c>
      <c r="H1263" s="156" t="s">
        <v>4391</v>
      </c>
      <c r="I1263" s="155">
        <v>1438042</v>
      </c>
      <c r="J1263" s="157" t="s">
        <v>1630</v>
      </c>
      <c r="K1263" s="157"/>
      <c r="L1263" s="155">
        <v>2022</v>
      </c>
      <c r="M1263" s="158">
        <v>5882</v>
      </c>
      <c r="N1263" s="159">
        <v>47046794.359999999</v>
      </c>
      <c r="O1263" s="159">
        <v>45300875.369999997</v>
      </c>
      <c r="P1263" s="159">
        <v>21774023.030000001</v>
      </c>
      <c r="Q1263" s="159">
        <v>9909783</v>
      </c>
      <c r="R1263" s="159">
        <v>11864240.029999999</v>
      </c>
      <c r="S1263" s="159">
        <v>1745918.99</v>
      </c>
      <c r="T1263" s="159">
        <v>110289.43</v>
      </c>
      <c r="U1263" s="159">
        <v>45910268.960000001</v>
      </c>
      <c r="V1263" s="159">
        <v>40852566.170000002</v>
      </c>
      <c r="W1263" s="159">
        <v>15944926.529999999</v>
      </c>
      <c r="X1263" s="159">
        <v>119926.9</v>
      </c>
      <c r="Y1263" s="159">
        <v>5057702.79</v>
      </c>
      <c r="Z1263" s="159">
        <v>7396772.7599999998</v>
      </c>
      <c r="AA1263" s="159">
        <v>2443664</v>
      </c>
      <c r="AB1263" s="159">
        <v>4953108.76</v>
      </c>
      <c r="AC1263" s="159">
        <v>3323025</v>
      </c>
      <c r="AD1263" s="159">
        <v>1092664</v>
      </c>
      <c r="AE1263" s="159">
        <v>16613632</v>
      </c>
      <c r="AF1263" s="159">
        <v>4448309.2</v>
      </c>
      <c r="AG1263" s="159">
        <v>208735.5</v>
      </c>
      <c r="AH1263" s="159">
        <v>702683.7</v>
      </c>
      <c r="AI1263" s="159">
        <v>0</v>
      </c>
      <c r="AJ1263" s="159">
        <v>0</v>
      </c>
    </row>
    <row r="1264" spans="1:36">
      <c r="A1264" s="153">
        <v>14</v>
      </c>
      <c r="B1264" s="154">
        <v>38</v>
      </c>
      <c r="C1264" s="154">
        <v>5</v>
      </c>
      <c r="D1264" s="155">
        <v>3</v>
      </c>
      <c r="E1264" s="155" t="s">
        <v>556</v>
      </c>
      <c r="F1264" s="156" t="s">
        <v>4387</v>
      </c>
      <c r="G1264" s="156" t="s">
        <v>556</v>
      </c>
      <c r="H1264" s="156" t="s">
        <v>4392</v>
      </c>
      <c r="I1264" s="155">
        <v>1438053</v>
      </c>
      <c r="J1264" s="157" t="s">
        <v>1629</v>
      </c>
      <c r="K1264" s="157"/>
      <c r="L1264" s="155">
        <v>2022</v>
      </c>
      <c r="M1264" s="158">
        <v>9811</v>
      </c>
      <c r="N1264" s="159">
        <v>74893311.189999998</v>
      </c>
      <c r="O1264" s="159">
        <v>55720586.259999998</v>
      </c>
      <c r="P1264" s="159">
        <v>32166604.960000001</v>
      </c>
      <c r="Q1264" s="159">
        <v>13864273</v>
      </c>
      <c r="R1264" s="159">
        <v>18302331.960000001</v>
      </c>
      <c r="S1264" s="159">
        <v>19172724.93</v>
      </c>
      <c r="T1264" s="159">
        <v>11248999.800000001</v>
      </c>
      <c r="U1264" s="159">
        <v>68552705.25</v>
      </c>
      <c r="V1264" s="159">
        <v>54658277.149999999</v>
      </c>
      <c r="W1264" s="159">
        <v>19534907.859999999</v>
      </c>
      <c r="X1264" s="159">
        <v>95580.24</v>
      </c>
      <c r="Y1264" s="159">
        <v>13894428.1</v>
      </c>
      <c r="Z1264" s="159">
        <v>6688205.1900000004</v>
      </c>
      <c r="AA1264" s="159">
        <v>0</v>
      </c>
      <c r="AB1264" s="159">
        <v>6688205.1900000004</v>
      </c>
      <c r="AC1264" s="159">
        <v>5510292</v>
      </c>
      <c r="AD1264" s="159">
        <v>924664</v>
      </c>
      <c r="AE1264" s="159">
        <v>12043144</v>
      </c>
      <c r="AF1264" s="159">
        <v>1062309.1100000001</v>
      </c>
      <c r="AG1264" s="159">
        <v>520986.72</v>
      </c>
      <c r="AH1264" s="159">
        <v>529862.32999999996</v>
      </c>
      <c r="AI1264" s="159">
        <v>0</v>
      </c>
      <c r="AJ1264" s="159">
        <v>0</v>
      </c>
    </row>
    <row r="1265" spans="1:36">
      <c r="A1265" s="153">
        <v>16</v>
      </c>
      <c r="B1265" s="154">
        <v>1</v>
      </c>
      <c r="C1265" s="154">
        <v>1</v>
      </c>
      <c r="D1265" s="155">
        <v>1</v>
      </c>
      <c r="E1265" s="155" t="s">
        <v>556</v>
      </c>
      <c r="F1265" s="156" t="s">
        <v>4393</v>
      </c>
      <c r="G1265" s="156" t="s">
        <v>556</v>
      </c>
      <c r="H1265" s="156" t="s">
        <v>4394</v>
      </c>
      <c r="I1265" s="155">
        <v>1601011</v>
      </c>
      <c r="J1265" s="157" t="s">
        <v>1628</v>
      </c>
      <c r="K1265" s="157"/>
      <c r="L1265" s="155">
        <v>2022</v>
      </c>
      <c r="M1265" s="158">
        <v>34985</v>
      </c>
      <c r="N1265" s="159">
        <v>203259798.81</v>
      </c>
      <c r="O1265" s="159">
        <v>185279261.84</v>
      </c>
      <c r="P1265" s="159">
        <v>93782707.560000002</v>
      </c>
      <c r="Q1265" s="159">
        <v>39784300</v>
      </c>
      <c r="R1265" s="159">
        <v>53998407.560000002</v>
      </c>
      <c r="S1265" s="159">
        <v>17980536.969999999</v>
      </c>
      <c r="T1265" s="159">
        <v>1830753.88</v>
      </c>
      <c r="U1265" s="159">
        <v>183641227.47</v>
      </c>
      <c r="V1265" s="159">
        <v>172520843.27000001</v>
      </c>
      <c r="W1265" s="159">
        <v>64700077.329999998</v>
      </c>
      <c r="X1265" s="159">
        <v>397148.17</v>
      </c>
      <c r="Y1265" s="159">
        <v>11120384.199999999</v>
      </c>
      <c r="Z1265" s="159">
        <v>7255733.29</v>
      </c>
      <c r="AA1265" s="159">
        <v>1463454</v>
      </c>
      <c r="AB1265" s="159">
        <v>5792279.29</v>
      </c>
      <c r="AC1265" s="159">
        <v>2723470</v>
      </c>
      <c r="AD1265" s="159">
        <v>2723470</v>
      </c>
      <c r="AE1265" s="159">
        <v>28799707.050000001</v>
      </c>
      <c r="AF1265" s="159">
        <v>12758418.57</v>
      </c>
      <c r="AG1265" s="159">
        <v>415121.78</v>
      </c>
      <c r="AH1265" s="159">
        <v>838522.23</v>
      </c>
      <c r="AI1265" s="159">
        <v>0</v>
      </c>
      <c r="AJ1265" s="159">
        <v>3931.41</v>
      </c>
    </row>
    <row r="1266" spans="1:36">
      <c r="A1266" s="153">
        <v>16</v>
      </c>
      <c r="B1266" s="154">
        <v>1</v>
      </c>
      <c r="C1266" s="154">
        <v>2</v>
      </c>
      <c r="D1266" s="155">
        <v>2</v>
      </c>
      <c r="E1266" s="155" t="s">
        <v>556</v>
      </c>
      <c r="F1266" s="156" t="s">
        <v>4395</v>
      </c>
      <c r="G1266" s="156" t="s">
        <v>556</v>
      </c>
      <c r="H1266" s="156" t="s">
        <v>4396</v>
      </c>
      <c r="I1266" s="155">
        <v>1601022</v>
      </c>
      <c r="J1266" s="157" t="s">
        <v>1627</v>
      </c>
      <c r="K1266" s="157"/>
      <c r="L1266" s="155">
        <v>2022</v>
      </c>
      <c r="M1266" s="158">
        <v>8437</v>
      </c>
      <c r="N1266" s="159">
        <v>56791481.509999998</v>
      </c>
      <c r="O1266" s="159">
        <v>54864190.340000004</v>
      </c>
      <c r="P1266" s="159">
        <v>21480872</v>
      </c>
      <c r="Q1266" s="159">
        <v>7716248</v>
      </c>
      <c r="R1266" s="159">
        <v>13764624</v>
      </c>
      <c r="S1266" s="159">
        <v>1927291.17</v>
      </c>
      <c r="T1266" s="159">
        <v>1201256.83</v>
      </c>
      <c r="U1266" s="159">
        <v>48944515.399999999</v>
      </c>
      <c r="V1266" s="159">
        <v>39486365.810000002</v>
      </c>
      <c r="W1266" s="159">
        <v>11292170.51</v>
      </c>
      <c r="X1266" s="159">
        <v>426793.69</v>
      </c>
      <c r="Y1266" s="159">
        <v>9458149.5899999999</v>
      </c>
      <c r="Z1266" s="159">
        <v>6079158.9299999997</v>
      </c>
      <c r="AA1266" s="159">
        <v>0</v>
      </c>
      <c r="AB1266" s="159">
        <v>6079158.9299999997</v>
      </c>
      <c r="AC1266" s="159">
        <v>4200000</v>
      </c>
      <c r="AD1266" s="159">
        <v>3700000</v>
      </c>
      <c r="AE1266" s="159">
        <v>31250000</v>
      </c>
      <c r="AF1266" s="159">
        <v>15377824.529999999</v>
      </c>
      <c r="AG1266" s="159">
        <v>0</v>
      </c>
      <c r="AH1266" s="159">
        <v>0</v>
      </c>
      <c r="AI1266" s="159">
        <v>0</v>
      </c>
      <c r="AJ1266" s="159">
        <v>0</v>
      </c>
    </row>
    <row r="1267" spans="1:36">
      <c r="A1267" s="153">
        <v>16</v>
      </c>
      <c r="B1267" s="154">
        <v>1</v>
      </c>
      <c r="C1267" s="154">
        <v>3</v>
      </c>
      <c r="D1267" s="155">
        <v>3</v>
      </c>
      <c r="E1267" s="155" t="s">
        <v>556</v>
      </c>
      <c r="F1267" s="156" t="s">
        <v>4397</v>
      </c>
      <c r="G1267" s="156" t="s">
        <v>556</v>
      </c>
      <c r="H1267" s="156" t="s">
        <v>4398</v>
      </c>
      <c r="I1267" s="155">
        <v>1601033</v>
      </c>
      <c r="J1267" s="157" t="s">
        <v>1626</v>
      </c>
      <c r="K1267" s="157"/>
      <c r="L1267" s="155">
        <v>2022</v>
      </c>
      <c r="M1267" s="158">
        <v>18895</v>
      </c>
      <c r="N1267" s="159">
        <v>104392076.14</v>
      </c>
      <c r="O1267" s="159">
        <v>96470600.480000004</v>
      </c>
      <c r="P1267" s="159">
        <v>54237631.010000005</v>
      </c>
      <c r="Q1267" s="159">
        <v>22479607</v>
      </c>
      <c r="R1267" s="159">
        <v>31758024.010000002</v>
      </c>
      <c r="S1267" s="159">
        <v>7921475.6600000001</v>
      </c>
      <c r="T1267" s="159">
        <v>1173352.23</v>
      </c>
      <c r="U1267" s="159">
        <v>99814867.709999993</v>
      </c>
      <c r="V1267" s="159">
        <v>88905295.040000007</v>
      </c>
      <c r="W1267" s="159">
        <v>33768291.460000001</v>
      </c>
      <c r="X1267" s="159">
        <v>37777.53</v>
      </c>
      <c r="Y1267" s="159">
        <v>10909572.67</v>
      </c>
      <c r="Z1267" s="159">
        <v>15736719.199999999</v>
      </c>
      <c r="AA1267" s="159">
        <v>0</v>
      </c>
      <c r="AB1267" s="159">
        <v>15736719.199999999</v>
      </c>
      <c r="AC1267" s="159">
        <v>3967236</v>
      </c>
      <c r="AD1267" s="159">
        <v>3967236</v>
      </c>
      <c r="AE1267" s="159">
        <v>3500000</v>
      </c>
      <c r="AF1267" s="159">
        <v>7565305.4400000004</v>
      </c>
      <c r="AG1267" s="159">
        <v>20664.95</v>
      </c>
      <c r="AH1267" s="159">
        <v>26108.880000000001</v>
      </c>
      <c r="AI1267" s="159">
        <v>0</v>
      </c>
      <c r="AJ1267" s="159">
        <v>0</v>
      </c>
    </row>
    <row r="1268" spans="1:36">
      <c r="A1268" s="153">
        <v>16</v>
      </c>
      <c r="B1268" s="154">
        <v>1</v>
      </c>
      <c r="C1268" s="154">
        <v>4</v>
      </c>
      <c r="D1268" s="155">
        <v>3</v>
      </c>
      <c r="E1268" s="155" t="s">
        <v>556</v>
      </c>
      <c r="F1268" s="156" t="s">
        <v>4397</v>
      </c>
      <c r="G1268" s="156" t="s">
        <v>556</v>
      </c>
      <c r="H1268" s="156" t="s">
        <v>4399</v>
      </c>
      <c r="I1268" s="155">
        <v>1601043</v>
      </c>
      <c r="J1268" s="157" t="s">
        <v>1625</v>
      </c>
      <c r="K1268" s="157"/>
      <c r="L1268" s="155">
        <v>2022</v>
      </c>
      <c r="M1268" s="158">
        <v>12766</v>
      </c>
      <c r="N1268" s="159">
        <v>73149649.980000004</v>
      </c>
      <c r="O1268" s="159">
        <v>65866782.729999997</v>
      </c>
      <c r="P1268" s="159">
        <v>35831980.629999995</v>
      </c>
      <c r="Q1268" s="159">
        <v>15428221</v>
      </c>
      <c r="R1268" s="159">
        <v>20403759.629999999</v>
      </c>
      <c r="S1268" s="159">
        <v>7282867.25</v>
      </c>
      <c r="T1268" s="159">
        <v>1014553.45</v>
      </c>
      <c r="U1268" s="159">
        <v>73792209.409999996</v>
      </c>
      <c r="V1268" s="159">
        <v>60983291.469999999</v>
      </c>
      <c r="W1268" s="159">
        <v>25022666.09</v>
      </c>
      <c r="X1268" s="159">
        <v>91541.73</v>
      </c>
      <c r="Y1268" s="159">
        <v>12808917.939999999</v>
      </c>
      <c r="Z1268" s="159">
        <v>9471694.3300000001</v>
      </c>
      <c r="AA1268" s="159">
        <v>4570859.91</v>
      </c>
      <c r="AB1268" s="159">
        <v>4900834.42</v>
      </c>
      <c r="AC1268" s="159">
        <v>1809525.27</v>
      </c>
      <c r="AD1268" s="159">
        <v>1809525.27</v>
      </c>
      <c r="AE1268" s="159">
        <v>10270271.289999999</v>
      </c>
      <c r="AF1268" s="159">
        <v>4883491.26</v>
      </c>
      <c r="AG1268" s="159">
        <v>270337.40999999997</v>
      </c>
      <c r="AH1268" s="159">
        <v>198797.68</v>
      </c>
      <c r="AI1268" s="159">
        <v>0</v>
      </c>
      <c r="AJ1268" s="159">
        <v>0</v>
      </c>
    </row>
    <row r="1269" spans="1:36">
      <c r="A1269" s="153">
        <v>16</v>
      </c>
      <c r="B1269" s="154">
        <v>1</v>
      </c>
      <c r="C1269" s="154">
        <v>5</v>
      </c>
      <c r="D1269" s="155">
        <v>2</v>
      </c>
      <c r="E1269" s="155" t="s">
        <v>556</v>
      </c>
      <c r="F1269" s="156" t="s">
        <v>4395</v>
      </c>
      <c r="G1269" s="156" t="s">
        <v>556</v>
      </c>
      <c r="H1269" s="156" t="s">
        <v>4400</v>
      </c>
      <c r="I1269" s="155">
        <v>1601052</v>
      </c>
      <c r="J1269" s="157" t="s">
        <v>1624</v>
      </c>
      <c r="K1269" s="157"/>
      <c r="L1269" s="155">
        <v>2022</v>
      </c>
      <c r="M1269" s="158">
        <v>8988</v>
      </c>
      <c r="N1269" s="159">
        <v>44305521.950000003</v>
      </c>
      <c r="O1269" s="159">
        <v>43550075.469999999</v>
      </c>
      <c r="P1269" s="159">
        <v>25625101.09</v>
      </c>
      <c r="Q1269" s="159">
        <v>12256086</v>
      </c>
      <c r="R1269" s="159">
        <v>13369015.09</v>
      </c>
      <c r="S1269" s="159">
        <v>755446.48</v>
      </c>
      <c r="T1269" s="159">
        <v>64150.5</v>
      </c>
      <c r="U1269" s="159">
        <v>41534247.539999999</v>
      </c>
      <c r="V1269" s="159">
        <v>38755867.740000002</v>
      </c>
      <c r="W1269" s="159">
        <v>13635176.76</v>
      </c>
      <c r="X1269" s="159">
        <v>0</v>
      </c>
      <c r="Y1269" s="159">
        <v>2778379.8</v>
      </c>
      <c r="Z1269" s="159">
        <v>11752437.199999999</v>
      </c>
      <c r="AA1269" s="159">
        <v>0</v>
      </c>
      <c r="AB1269" s="159">
        <v>11752437.199999999</v>
      </c>
      <c r="AC1269" s="159">
        <v>1203872</v>
      </c>
      <c r="AD1269" s="159">
        <v>0</v>
      </c>
      <c r="AE1269" s="159">
        <v>0</v>
      </c>
      <c r="AF1269" s="159">
        <v>4794207.7300000004</v>
      </c>
      <c r="AG1269" s="159">
        <v>21340.78</v>
      </c>
      <c r="AH1269" s="159">
        <v>291834.74</v>
      </c>
      <c r="AI1269" s="159">
        <v>0</v>
      </c>
      <c r="AJ1269" s="159">
        <v>0</v>
      </c>
    </row>
    <row r="1270" spans="1:36">
      <c r="A1270" s="153">
        <v>16</v>
      </c>
      <c r="B1270" s="154">
        <v>1</v>
      </c>
      <c r="C1270" s="154">
        <v>6</v>
      </c>
      <c r="D1270" s="155">
        <v>2</v>
      </c>
      <c r="E1270" s="155" t="s">
        <v>556</v>
      </c>
      <c r="F1270" s="156" t="s">
        <v>4395</v>
      </c>
      <c r="G1270" s="156" t="s">
        <v>556</v>
      </c>
      <c r="H1270" s="156" t="s">
        <v>4401</v>
      </c>
      <c r="I1270" s="155">
        <v>1601062</v>
      </c>
      <c r="J1270" s="157" t="s">
        <v>1623</v>
      </c>
      <c r="K1270" s="157"/>
      <c r="L1270" s="155">
        <v>2022</v>
      </c>
      <c r="M1270" s="158">
        <v>4871</v>
      </c>
      <c r="N1270" s="159">
        <v>27202269.859999999</v>
      </c>
      <c r="O1270" s="159">
        <v>26446639.379999999</v>
      </c>
      <c r="P1270" s="159">
        <v>15326788.5</v>
      </c>
      <c r="Q1270" s="159">
        <v>6858685</v>
      </c>
      <c r="R1270" s="159">
        <v>8468103.5</v>
      </c>
      <c r="S1270" s="159">
        <v>755630.48</v>
      </c>
      <c r="T1270" s="159">
        <v>526130</v>
      </c>
      <c r="U1270" s="159">
        <v>25834855.359999999</v>
      </c>
      <c r="V1270" s="159">
        <v>24312063.219999999</v>
      </c>
      <c r="W1270" s="159">
        <v>9218128.5199999996</v>
      </c>
      <c r="X1270" s="159">
        <v>62409.73</v>
      </c>
      <c r="Y1270" s="159">
        <v>1522792.14</v>
      </c>
      <c r="Z1270" s="159">
        <v>1849678.74</v>
      </c>
      <c r="AA1270" s="159">
        <v>629750</v>
      </c>
      <c r="AB1270" s="159">
        <v>1219928.74</v>
      </c>
      <c r="AC1270" s="159">
        <v>727844</v>
      </c>
      <c r="AD1270" s="159">
        <v>727844</v>
      </c>
      <c r="AE1270" s="159">
        <v>6277114</v>
      </c>
      <c r="AF1270" s="159">
        <v>2134576.16</v>
      </c>
      <c r="AG1270" s="159">
        <v>21349.599999999999</v>
      </c>
      <c r="AH1270" s="159">
        <v>24949.57</v>
      </c>
      <c r="AI1270" s="159">
        <v>0</v>
      </c>
      <c r="AJ1270" s="159">
        <v>0</v>
      </c>
    </row>
    <row r="1271" spans="1:36">
      <c r="A1271" s="153">
        <v>16</v>
      </c>
      <c r="B1271" s="154">
        <v>2</v>
      </c>
      <c r="C1271" s="154">
        <v>1</v>
      </c>
      <c r="D1271" s="155">
        <v>3</v>
      </c>
      <c r="E1271" s="155" t="s">
        <v>556</v>
      </c>
      <c r="F1271" s="156" t="s">
        <v>4402</v>
      </c>
      <c r="G1271" s="156" t="s">
        <v>556</v>
      </c>
      <c r="H1271" s="156" t="s">
        <v>4403</v>
      </c>
      <c r="I1271" s="155">
        <v>1602013</v>
      </c>
      <c r="J1271" s="157" t="s">
        <v>1622</v>
      </c>
      <c r="K1271" s="157"/>
      <c r="L1271" s="155">
        <v>2022</v>
      </c>
      <c r="M1271" s="158">
        <v>5870</v>
      </c>
      <c r="N1271" s="159">
        <v>36819408.149999999</v>
      </c>
      <c r="O1271" s="159">
        <v>28632681.300000001</v>
      </c>
      <c r="P1271" s="159">
        <v>15983746.310000001</v>
      </c>
      <c r="Q1271" s="159">
        <v>7016958</v>
      </c>
      <c r="R1271" s="159">
        <v>8966788.3100000005</v>
      </c>
      <c r="S1271" s="159">
        <v>8186726.8499999996</v>
      </c>
      <c r="T1271" s="159">
        <v>295788.52</v>
      </c>
      <c r="U1271" s="159">
        <v>31907302.579999998</v>
      </c>
      <c r="V1271" s="159">
        <v>25663317.949999999</v>
      </c>
      <c r="W1271" s="159">
        <v>8556535.3900000006</v>
      </c>
      <c r="X1271" s="159">
        <v>51582.42</v>
      </c>
      <c r="Y1271" s="159">
        <v>6243984.6299999999</v>
      </c>
      <c r="Z1271" s="159">
        <v>3884008.95</v>
      </c>
      <c r="AA1271" s="159">
        <v>267000</v>
      </c>
      <c r="AB1271" s="159">
        <v>3617008.95</v>
      </c>
      <c r="AC1271" s="159">
        <v>1385412.42</v>
      </c>
      <c r="AD1271" s="159">
        <v>1385412.42</v>
      </c>
      <c r="AE1271" s="159">
        <v>4778000</v>
      </c>
      <c r="AF1271" s="159">
        <v>2969363.35</v>
      </c>
      <c r="AG1271" s="159">
        <v>0</v>
      </c>
      <c r="AH1271" s="159">
        <v>40542.46</v>
      </c>
      <c r="AI1271" s="159">
        <v>0</v>
      </c>
      <c r="AJ1271" s="159">
        <v>0</v>
      </c>
    </row>
    <row r="1272" spans="1:36">
      <c r="A1272" s="153">
        <v>16</v>
      </c>
      <c r="B1272" s="154">
        <v>2</v>
      </c>
      <c r="C1272" s="154">
        <v>2</v>
      </c>
      <c r="D1272" s="155">
        <v>2</v>
      </c>
      <c r="E1272" s="155" t="s">
        <v>556</v>
      </c>
      <c r="F1272" s="156" t="s">
        <v>4404</v>
      </c>
      <c r="G1272" s="156" t="s">
        <v>556</v>
      </c>
      <c r="H1272" s="156" t="s">
        <v>4405</v>
      </c>
      <c r="I1272" s="155">
        <v>1602022</v>
      </c>
      <c r="J1272" s="157" t="s">
        <v>1621</v>
      </c>
      <c r="K1272" s="157"/>
      <c r="L1272" s="155">
        <v>2022</v>
      </c>
      <c r="M1272" s="158">
        <v>6315</v>
      </c>
      <c r="N1272" s="159">
        <v>42039449.399999999</v>
      </c>
      <c r="O1272" s="159">
        <v>33280389.699999999</v>
      </c>
      <c r="P1272" s="159">
        <v>20885271.369999997</v>
      </c>
      <c r="Q1272" s="159">
        <v>9774805</v>
      </c>
      <c r="R1272" s="159">
        <v>11110466.369999999</v>
      </c>
      <c r="S1272" s="159">
        <v>8759059.6999999993</v>
      </c>
      <c r="T1272" s="159">
        <v>1289955.1200000001</v>
      </c>
      <c r="U1272" s="159">
        <v>34417131.68</v>
      </c>
      <c r="V1272" s="159">
        <v>28603201.41</v>
      </c>
      <c r="W1272" s="159">
        <v>11024242.35</v>
      </c>
      <c r="X1272" s="159">
        <v>76758.95</v>
      </c>
      <c r="Y1272" s="159">
        <v>5813930.2699999996</v>
      </c>
      <c r="Z1272" s="159">
        <v>3459125.77</v>
      </c>
      <c r="AA1272" s="159">
        <v>0</v>
      </c>
      <c r="AB1272" s="159">
        <v>3459125.77</v>
      </c>
      <c r="AC1272" s="159">
        <v>1086800</v>
      </c>
      <c r="AD1272" s="159">
        <v>1030300</v>
      </c>
      <c r="AE1272" s="159">
        <v>5487801.29</v>
      </c>
      <c r="AF1272" s="159">
        <v>4677188.29</v>
      </c>
      <c r="AG1272" s="159">
        <v>274499.03000000003</v>
      </c>
      <c r="AH1272" s="159">
        <v>405009.44</v>
      </c>
      <c r="AI1272" s="159">
        <v>0</v>
      </c>
      <c r="AJ1272" s="159">
        <v>0</v>
      </c>
    </row>
    <row r="1273" spans="1:36">
      <c r="A1273" s="153">
        <v>16</v>
      </c>
      <c r="B1273" s="154">
        <v>2</v>
      </c>
      <c r="C1273" s="154">
        <v>3</v>
      </c>
      <c r="D1273" s="155">
        <v>3</v>
      </c>
      <c r="E1273" s="155" t="s">
        <v>556</v>
      </c>
      <c r="F1273" s="156" t="s">
        <v>4402</v>
      </c>
      <c r="G1273" s="156" t="s">
        <v>556</v>
      </c>
      <c r="H1273" s="156" t="s">
        <v>4406</v>
      </c>
      <c r="I1273" s="155">
        <v>1602033</v>
      </c>
      <c r="J1273" s="157" t="s">
        <v>1620</v>
      </c>
      <c r="K1273" s="157"/>
      <c r="L1273" s="155">
        <v>2022</v>
      </c>
      <c r="M1273" s="158">
        <v>21885</v>
      </c>
      <c r="N1273" s="159">
        <v>123487714.89</v>
      </c>
      <c r="O1273" s="159">
        <v>115813901.54000001</v>
      </c>
      <c r="P1273" s="159">
        <v>64750939.390000001</v>
      </c>
      <c r="Q1273" s="159">
        <v>28043648</v>
      </c>
      <c r="R1273" s="159">
        <v>36707291.390000001</v>
      </c>
      <c r="S1273" s="159">
        <v>7673813.3499999996</v>
      </c>
      <c r="T1273" s="159">
        <v>1030743.92</v>
      </c>
      <c r="U1273" s="159">
        <v>109446602.20999999</v>
      </c>
      <c r="V1273" s="159">
        <v>101213805.39</v>
      </c>
      <c r="W1273" s="159">
        <v>35303178.18</v>
      </c>
      <c r="X1273" s="159">
        <v>124274.35</v>
      </c>
      <c r="Y1273" s="159">
        <v>8232796.8200000003</v>
      </c>
      <c r="Z1273" s="159">
        <v>9596585</v>
      </c>
      <c r="AA1273" s="159">
        <v>1500000</v>
      </c>
      <c r="AB1273" s="159">
        <v>8096585</v>
      </c>
      <c r="AC1273" s="159">
        <v>2025108.72</v>
      </c>
      <c r="AD1273" s="159">
        <v>1936308.72</v>
      </c>
      <c r="AE1273" s="159">
        <v>15103436.359999999</v>
      </c>
      <c r="AF1273" s="159">
        <v>14600096.15</v>
      </c>
      <c r="AG1273" s="159">
        <v>69073.8</v>
      </c>
      <c r="AH1273" s="159">
        <v>340729.12</v>
      </c>
      <c r="AI1273" s="159">
        <v>36362.19</v>
      </c>
      <c r="AJ1273" s="159">
        <v>0</v>
      </c>
    </row>
    <row r="1274" spans="1:36">
      <c r="A1274" s="153">
        <v>16</v>
      </c>
      <c r="B1274" s="154">
        <v>2</v>
      </c>
      <c r="C1274" s="154">
        <v>4</v>
      </c>
      <c r="D1274" s="155">
        <v>3</v>
      </c>
      <c r="E1274" s="155" t="s">
        <v>556</v>
      </c>
      <c r="F1274" s="156" t="s">
        <v>4402</v>
      </c>
      <c r="G1274" s="156" t="s">
        <v>556</v>
      </c>
      <c r="H1274" s="156" t="s">
        <v>4407</v>
      </c>
      <c r="I1274" s="155">
        <v>1602043</v>
      </c>
      <c r="J1274" s="157" t="s">
        <v>1619</v>
      </c>
      <c r="K1274" s="157"/>
      <c r="L1274" s="155">
        <v>2022</v>
      </c>
      <c r="M1274" s="158">
        <v>10653</v>
      </c>
      <c r="N1274" s="159">
        <v>63962624.859999999</v>
      </c>
      <c r="O1274" s="159">
        <v>55634143.420000002</v>
      </c>
      <c r="P1274" s="159">
        <v>31931169.420000002</v>
      </c>
      <c r="Q1274" s="159">
        <v>15423514</v>
      </c>
      <c r="R1274" s="159">
        <v>16507655.42</v>
      </c>
      <c r="S1274" s="159">
        <v>8328481.4400000004</v>
      </c>
      <c r="T1274" s="159">
        <v>1211551</v>
      </c>
      <c r="U1274" s="159">
        <v>58292452.030000001</v>
      </c>
      <c r="V1274" s="159">
        <v>51557996.950000003</v>
      </c>
      <c r="W1274" s="159">
        <v>14076015.01</v>
      </c>
      <c r="X1274" s="159">
        <v>119396.79</v>
      </c>
      <c r="Y1274" s="159">
        <v>6734455.0800000001</v>
      </c>
      <c r="Z1274" s="159">
        <v>6488327.8099999996</v>
      </c>
      <c r="AA1274" s="159">
        <v>0</v>
      </c>
      <c r="AB1274" s="159">
        <v>6488327.8099999996</v>
      </c>
      <c r="AC1274" s="159">
        <v>1005000</v>
      </c>
      <c r="AD1274" s="159">
        <v>1005000</v>
      </c>
      <c r="AE1274" s="159">
        <v>6790000</v>
      </c>
      <c r="AF1274" s="159">
        <v>4076146.47</v>
      </c>
      <c r="AG1274" s="159">
        <v>97116.59</v>
      </c>
      <c r="AH1274" s="159">
        <v>538809.80000000005</v>
      </c>
      <c r="AI1274" s="159">
        <v>0</v>
      </c>
      <c r="AJ1274" s="159">
        <v>0</v>
      </c>
    </row>
    <row r="1275" spans="1:36">
      <c r="A1275" s="153">
        <v>16</v>
      </c>
      <c r="B1275" s="154">
        <v>3</v>
      </c>
      <c r="C1275" s="154">
        <v>1</v>
      </c>
      <c r="D1275" s="155">
        <v>1</v>
      </c>
      <c r="E1275" s="155" t="s">
        <v>556</v>
      </c>
      <c r="F1275" s="156" t="s">
        <v>4408</v>
      </c>
      <c r="G1275" s="156" t="s">
        <v>556</v>
      </c>
      <c r="H1275" s="156" t="s">
        <v>4409</v>
      </c>
      <c r="I1275" s="155">
        <v>1603011</v>
      </c>
      <c r="J1275" s="157" t="s">
        <v>1618</v>
      </c>
      <c r="K1275" s="157"/>
      <c r="L1275" s="155">
        <v>2022</v>
      </c>
      <c r="M1275" s="158">
        <v>59603</v>
      </c>
      <c r="N1275" s="159">
        <v>339119707.94999999</v>
      </c>
      <c r="O1275" s="159">
        <v>321246546.32999998</v>
      </c>
      <c r="P1275" s="159">
        <v>132508833.86</v>
      </c>
      <c r="Q1275" s="159">
        <v>51525678</v>
      </c>
      <c r="R1275" s="159">
        <v>80983155.859999999</v>
      </c>
      <c r="S1275" s="159">
        <v>17873161.620000001</v>
      </c>
      <c r="T1275" s="159">
        <v>9993346.9100000001</v>
      </c>
      <c r="U1275" s="159">
        <v>312257024.20999998</v>
      </c>
      <c r="V1275" s="159">
        <v>282816014.68000001</v>
      </c>
      <c r="W1275" s="159">
        <v>124002227.34999999</v>
      </c>
      <c r="X1275" s="159">
        <v>1544479.66</v>
      </c>
      <c r="Y1275" s="159">
        <v>29441009.530000001</v>
      </c>
      <c r="Z1275" s="159">
        <v>19175185.649999999</v>
      </c>
      <c r="AA1275" s="159">
        <v>0</v>
      </c>
      <c r="AB1275" s="159">
        <v>19175185.649999999</v>
      </c>
      <c r="AC1275" s="159">
        <v>10678260</v>
      </c>
      <c r="AD1275" s="159">
        <v>10678260</v>
      </c>
      <c r="AE1275" s="159">
        <v>119960549</v>
      </c>
      <c r="AF1275" s="159">
        <v>38430531.649999999</v>
      </c>
      <c r="AG1275" s="159">
        <v>4435395.87</v>
      </c>
      <c r="AH1275" s="159">
        <v>956412.62</v>
      </c>
      <c r="AI1275" s="159">
        <v>0</v>
      </c>
      <c r="AJ1275" s="159">
        <v>0</v>
      </c>
    </row>
    <row r="1276" spans="1:36">
      <c r="A1276" s="153">
        <v>16</v>
      </c>
      <c r="B1276" s="154">
        <v>3</v>
      </c>
      <c r="C1276" s="154">
        <v>2</v>
      </c>
      <c r="D1276" s="155">
        <v>2</v>
      </c>
      <c r="E1276" s="155" t="s">
        <v>556</v>
      </c>
      <c r="F1276" s="156" t="s">
        <v>4410</v>
      </c>
      <c r="G1276" s="156" t="s">
        <v>556</v>
      </c>
      <c r="H1276" s="156" t="s">
        <v>4411</v>
      </c>
      <c r="I1276" s="155">
        <v>1603022</v>
      </c>
      <c r="J1276" s="157" t="s">
        <v>1617</v>
      </c>
      <c r="K1276" s="157"/>
      <c r="L1276" s="155">
        <v>2022</v>
      </c>
      <c r="M1276" s="158">
        <v>7915</v>
      </c>
      <c r="N1276" s="159">
        <v>44449560.109999999</v>
      </c>
      <c r="O1276" s="159">
        <v>41993711.729999997</v>
      </c>
      <c r="P1276" s="159">
        <v>22852553.84</v>
      </c>
      <c r="Q1276" s="159">
        <v>11114433</v>
      </c>
      <c r="R1276" s="159">
        <v>11738120.84</v>
      </c>
      <c r="S1276" s="159">
        <v>2455848.38</v>
      </c>
      <c r="T1276" s="159">
        <v>539911.72</v>
      </c>
      <c r="U1276" s="159">
        <v>41306257.359999999</v>
      </c>
      <c r="V1276" s="159">
        <v>35059937.439999998</v>
      </c>
      <c r="W1276" s="159">
        <v>13962462.09</v>
      </c>
      <c r="X1276" s="159">
        <v>74957.789999999994</v>
      </c>
      <c r="Y1276" s="159">
        <v>6246319.9199999999</v>
      </c>
      <c r="Z1276" s="159">
        <v>3219698.78</v>
      </c>
      <c r="AA1276" s="159">
        <v>205469.14</v>
      </c>
      <c r="AB1276" s="159">
        <v>3014229.6399999997</v>
      </c>
      <c r="AC1276" s="159">
        <v>1470261.51</v>
      </c>
      <c r="AD1276" s="159">
        <v>1470261.51</v>
      </c>
      <c r="AE1276" s="159">
        <v>3284284.31</v>
      </c>
      <c r="AF1276" s="159">
        <v>6933774.29</v>
      </c>
      <c r="AG1276" s="159">
        <v>65582.03</v>
      </c>
      <c r="AH1276" s="159">
        <v>316404.21000000002</v>
      </c>
      <c r="AI1276" s="159">
        <v>0</v>
      </c>
      <c r="AJ1276" s="159">
        <v>0</v>
      </c>
    </row>
    <row r="1277" spans="1:36">
      <c r="A1277" s="153">
        <v>16</v>
      </c>
      <c r="B1277" s="154">
        <v>3</v>
      </c>
      <c r="C1277" s="154">
        <v>3</v>
      </c>
      <c r="D1277" s="155">
        <v>2</v>
      </c>
      <c r="E1277" s="155" t="s">
        <v>556</v>
      </c>
      <c r="F1277" s="156" t="s">
        <v>4410</v>
      </c>
      <c r="G1277" s="156" t="s">
        <v>556</v>
      </c>
      <c r="H1277" s="156" t="s">
        <v>4412</v>
      </c>
      <c r="I1277" s="155">
        <v>1603032</v>
      </c>
      <c r="J1277" s="157" t="s">
        <v>1616</v>
      </c>
      <c r="K1277" s="157"/>
      <c r="L1277" s="155">
        <v>2022</v>
      </c>
      <c r="M1277" s="158">
        <v>5508</v>
      </c>
      <c r="N1277" s="159">
        <v>28867556.620000001</v>
      </c>
      <c r="O1277" s="159">
        <v>25601316.309999999</v>
      </c>
      <c r="P1277" s="159">
        <v>17645380.41</v>
      </c>
      <c r="Q1277" s="159">
        <v>9457038</v>
      </c>
      <c r="R1277" s="159">
        <v>8188342.4100000001</v>
      </c>
      <c r="S1277" s="159">
        <v>3266240.31</v>
      </c>
      <c r="T1277" s="159">
        <v>89500</v>
      </c>
      <c r="U1277" s="159">
        <v>25562146.170000002</v>
      </c>
      <c r="V1277" s="159">
        <v>24466951.59</v>
      </c>
      <c r="W1277" s="159">
        <v>10807492.82</v>
      </c>
      <c r="X1277" s="159">
        <v>42184.88</v>
      </c>
      <c r="Y1277" s="159">
        <v>1095194.58</v>
      </c>
      <c r="Z1277" s="159">
        <v>3768998.16</v>
      </c>
      <c r="AA1277" s="159">
        <v>300000</v>
      </c>
      <c r="AB1277" s="159">
        <v>3468998.16</v>
      </c>
      <c r="AC1277" s="159">
        <v>611000</v>
      </c>
      <c r="AD1277" s="159">
        <v>611000</v>
      </c>
      <c r="AE1277" s="159">
        <v>1918626.51</v>
      </c>
      <c r="AF1277" s="159">
        <v>1134364.72</v>
      </c>
      <c r="AG1277" s="159">
        <v>96955.67</v>
      </c>
      <c r="AH1277" s="159">
        <v>590107.88</v>
      </c>
      <c r="AI1277" s="159">
        <v>0</v>
      </c>
      <c r="AJ1277" s="159">
        <v>0</v>
      </c>
    </row>
    <row r="1278" spans="1:36">
      <c r="A1278" s="153">
        <v>16</v>
      </c>
      <c r="B1278" s="154">
        <v>3</v>
      </c>
      <c r="C1278" s="154">
        <v>4</v>
      </c>
      <c r="D1278" s="155">
        <v>2</v>
      </c>
      <c r="E1278" s="155" t="s">
        <v>556</v>
      </c>
      <c r="F1278" s="156" t="s">
        <v>4410</v>
      </c>
      <c r="G1278" s="156" t="s">
        <v>556</v>
      </c>
      <c r="H1278" s="156" t="s">
        <v>4413</v>
      </c>
      <c r="I1278" s="155">
        <v>1603042</v>
      </c>
      <c r="J1278" s="157" t="s">
        <v>1615</v>
      </c>
      <c r="K1278" s="157"/>
      <c r="L1278" s="155">
        <v>2022</v>
      </c>
      <c r="M1278" s="158">
        <v>7247</v>
      </c>
      <c r="N1278" s="159">
        <v>36595037.530000001</v>
      </c>
      <c r="O1278" s="159">
        <v>36103144.899999999</v>
      </c>
      <c r="P1278" s="159">
        <v>24878985.300000001</v>
      </c>
      <c r="Q1278" s="159">
        <v>13670900</v>
      </c>
      <c r="R1278" s="159">
        <v>11208085.300000001</v>
      </c>
      <c r="S1278" s="159">
        <v>491892.63</v>
      </c>
      <c r="T1278" s="159">
        <v>47944.9</v>
      </c>
      <c r="U1278" s="159">
        <v>36091791.18</v>
      </c>
      <c r="V1278" s="159">
        <v>31602621.190000001</v>
      </c>
      <c r="W1278" s="159">
        <v>13419014.15</v>
      </c>
      <c r="X1278" s="159">
        <v>61627.32</v>
      </c>
      <c r="Y1278" s="159">
        <v>4489169.99</v>
      </c>
      <c r="Z1278" s="159">
        <v>4515475.32</v>
      </c>
      <c r="AA1278" s="159">
        <v>0</v>
      </c>
      <c r="AB1278" s="159">
        <v>4515475.32</v>
      </c>
      <c r="AC1278" s="159">
        <v>630000</v>
      </c>
      <c r="AD1278" s="159">
        <v>630000</v>
      </c>
      <c r="AE1278" s="159">
        <v>2242302.02</v>
      </c>
      <c r="AF1278" s="159">
        <v>4500523.71</v>
      </c>
      <c r="AG1278" s="159">
        <v>85000</v>
      </c>
      <c r="AH1278" s="159">
        <v>221523.23</v>
      </c>
      <c r="AI1278" s="159">
        <v>0</v>
      </c>
      <c r="AJ1278" s="159">
        <v>0</v>
      </c>
    </row>
    <row r="1279" spans="1:36">
      <c r="A1279" s="153">
        <v>16</v>
      </c>
      <c r="B1279" s="154">
        <v>3</v>
      </c>
      <c r="C1279" s="154">
        <v>5</v>
      </c>
      <c r="D1279" s="155">
        <v>2</v>
      </c>
      <c r="E1279" s="155" t="s">
        <v>556</v>
      </c>
      <c r="F1279" s="156" t="s">
        <v>4410</v>
      </c>
      <c r="G1279" s="156" t="s">
        <v>556</v>
      </c>
      <c r="H1279" s="156" t="s">
        <v>4414</v>
      </c>
      <c r="I1279" s="155">
        <v>1603052</v>
      </c>
      <c r="J1279" s="157" t="s">
        <v>1614</v>
      </c>
      <c r="K1279" s="157"/>
      <c r="L1279" s="155">
        <v>2022</v>
      </c>
      <c r="M1279" s="158">
        <v>3919</v>
      </c>
      <c r="N1279" s="159">
        <v>22933139.420000002</v>
      </c>
      <c r="O1279" s="159">
        <v>19621946.949999999</v>
      </c>
      <c r="P1279" s="159">
        <v>9520768.0700000003</v>
      </c>
      <c r="Q1279" s="159">
        <v>4409365</v>
      </c>
      <c r="R1279" s="159">
        <v>5111403.07</v>
      </c>
      <c r="S1279" s="159">
        <v>3311192.47</v>
      </c>
      <c r="T1279" s="159">
        <v>1524100</v>
      </c>
      <c r="U1279" s="159">
        <v>19643749.309999999</v>
      </c>
      <c r="V1279" s="159">
        <v>16861592.760000002</v>
      </c>
      <c r="W1279" s="159">
        <v>8036115.9000000004</v>
      </c>
      <c r="X1279" s="159">
        <v>11004.05</v>
      </c>
      <c r="Y1279" s="159">
        <v>2782156.55</v>
      </c>
      <c r="Z1279" s="159">
        <v>2411866.7400000002</v>
      </c>
      <c r="AA1279" s="159">
        <v>0</v>
      </c>
      <c r="AB1279" s="159">
        <v>2411866.7400000002</v>
      </c>
      <c r="AC1279" s="159">
        <v>250000</v>
      </c>
      <c r="AD1279" s="159">
        <v>250000</v>
      </c>
      <c r="AE1279" s="159">
        <v>636252.92000000004</v>
      </c>
      <c r="AF1279" s="159">
        <v>2760354.19</v>
      </c>
      <c r="AG1279" s="159">
        <v>2428.9899999999998</v>
      </c>
      <c r="AH1279" s="159">
        <v>0</v>
      </c>
      <c r="AI1279" s="159">
        <v>1180.8</v>
      </c>
      <c r="AJ1279" s="159">
        <v>0</v>
      </c>
    </row>
    <row r="1280" spans="1:36">
      <c r="A1280" s="153">
        <v>16</v>
      </c>
      <c r="B1280" s="154">
        <v>3</v>
      </c>
      <c r="C1280" s="154">
        <v>6</v>
      </c>
      <c r="D1280" s="155">
        <v>2</v>
      </c>
      <c r="E1280" s="155" t="s">
        <v>556</v>
      </c>
      <c r="F1280" s="156" t="s">
        <v>4410</v>
      </c>
      <c r="G1280" s="156" t="s">
        <v>556</v>
      </c>
      <c r="H1280" s="156" t="s">
        <v>4415</v>
      </c>
      <c r="I1280" s="155">
        <v>1603062</v>
      </c>
      <c r="J1280" s="157" t="s">
        <v>1613</v>
      </c>
      <c r="K1280" s="157"/>
      <c r="L1280" s="155">
        <v>2022</v>
      </c>
      <c r="M1280" s="158">
        <v>8301</v>
      </c>
      <c r="N1280" s="159">
        <v>45425165.530000001</v>
      </c>
      <c r="O1280" s="159">
        <v>39470041.270000003</v>
      </c>
      <c r="P1280" s="159">
        <v>25029892.619999997</v>
      </c>
      <c r="Q1280" s="159">
        <v>12905319</v>
      </c>
      <c r="R1280" s="159">
        <v>12124573.619999999</v>
      </c>
      <c r="S1280" s="159">
        <v>5955124.2599999998</v>
      </c>
      <c r="T1280" s="159">
        <v>1058637.46</v>
      </c>
      <c r="U1280" s="159">
        <v>41821243.020000003</v>
      </c>
      <c r="V1280" s="159">
        <v>34046499.060000002</v>
      </c>
      <c r="W1280" s="159">
        <v>12842318.49</v>
      </c>
      <c r="X1280" s="159">
        <v>0</v>
      </c>
      <c r="Y1280" s="159">
        <v>7774743.96</v>
      </c>
      <c r="Z1280" s="159">
        <v>6940143.2199999997</v>
      </c>
      <c r="AA1280" s="159">
        <v>0</v>
      </c>
      <c r="AB1280" s="159">
        <v>6940143.2199999997</v>
      </c>
      <c r="AC1280" s="159">
        <v>0</v>
      </c>
      <c r="AD1280" s="159">
        <v>0</v>
      </c>
      <c r="AE1280" s="159">
        <v>0</v>
      </c>
      <c r="AF1280" s="159">
        <v>5423542.21</v>
      </c>
      <c r="AG1280" s="159">
        <v>82271.240000000005</v>
      </c>
      <c r="AH1280" s="159">
        <v>127596.19</v>
      </c>
      <c r="AI1280" s="159">
        <v>0</v>
      </c>
      <c r="AJ1280" s="159">
        <v>0</v>
      </c>
    </row>
    <row r="1281" spans="1:36">
      <c r="A1281" s="153">
        <v>16</v>
      </c>
      <c r="B1281" s="154">
        <v>4</v>
      </c>
      <c r="C1281" s="154">
        <v>1</v>
      </c>
      <c r="D1281" s="155">
        <v>3</v>
      </c>
      <c r="E1281" s="155" t="s">
        <v>556</v>
      </c>
      <c r="F1281" s="156" t="s">
        <v>4416</v>
      </c>
      <c r="G1281" s="156" t="s">
        <v>556</v>
      </c>
      <c r="H1281" s="156" t="s">
        <v>4417</v>
      </c>
      <c r="I1281" s="155">
        <v>1604013</v>
      </c>
      <c r="J1281" s="157" t="s">
        <v>1612</v>
      </c>
      <c r="K1281" s="157"/>
      <c r="L1281" s="155">
        <v>2022</v>
      </c>
      <c r="M1281" s="158">
        <v>9093</v>
      </c>
      <c r="N1281" s="159">
        <v>56022997.090000004</v>
      </c>
      <c r="O1281" s="159">
        <v>51751298.75</v>
      </c>
      <c r="P1281" s="159">
        <v>33521098.039999999</v>
      </c>
      <c r="Q1281" s="159">
        <v>16384628</v>
      </c>
      <c r="R1281" s="159">
        <v>17136470.039999999</v>
      </c>
      <c r="S1281" s="159">
        <v>4271698.34</v>
      </c>
      <c r="T1281" s="159">
        <v>980322</v>
      </c>
      <c r="U1281" s="159">
        <v>51064094.859999999</v>
      </c>
      <c r="V1281" s="159">
        <v>47951132.369999997</v>
      </c>
      <c r="W1281" s="159">
        <v>17153236.73</v>
      </c>
      <c r="X1281" s="159">
        <v>378005</v>
      </c>
      <c r="Y1281" s="159">
        <v>3112962.49</v>
      </c>
      <c r="Z1281" s="159">
        <v>17903221.469999999</v>
      </c>
      <c r="AA1281" s="159">
        <v>0</v>
      </c>
      <c r="AB1281" s="159">
        <v>17903221.469999999</v>
      </c>
      <c r="AC1281" s="159">
        <v>8750000</v>
      </c>
      <c r="AD1281" s="159">
        <v>8750000</v>
      </c>
      <c r="AE1281" s="159">
        <v>48882165.109999999</v>
      </c>
      <c r="AF1281" s="159">
        <v>3800166.38</v>
      </c>
      <c r="AG1281" s="159">
        <v>0</v>
      </c>
      <c r="AH1281" s="159">
        <v>20000</v>
      </c>
      <c r="AI1281" s="159">
        <v>0</v>
      </c>
      <c r="AJ1281" s="159">
        <v>0</v>
      </c>
    </row>
    <row r="1282" spans="1:36">
      <c r="A1282" s="153">
        <v>16</v>
      </c>
      <c r="B1282" s="154">
        <v>4</v>
      </c>
      <c r="C1282" s="154">
        <v>2</v>
      </c>
      <c r="D1282" s="155">
        <v>3</v>
      </c>
      <c r="E1282" s="155" t="s">
        <v>556</v>
      </c>
      <c r="F1282" s="156" t="s">
        <v>4416</v>
      </c>
      <c r="G1282" s="156" t="s">
        <v>556</v>
      </c>
      <c r="H1282" s="156" t="s">
        <v>4418</v>
      </c>
      <c r="I1282" s="155">
        <v>1604023</v>
      </c>
      <c r="J1282" s="157" t="s">
        <v>1611</v>
      </c>
      <c r="K1282" s="157"/>
      <c r="L1282" s="155">
        <v>2022</v>
      </c>
      <c r="M1282" s="158">
        <v>35604</v>
      </c>
      <c r="N1282" s="159">
        <v>193460023.84</v>
      </c>
      <c r="O1282" s="159">
        <v>178435382.97999999</v>
      </c>
      <c r="P1282" s="159">
        <v>89504802.950000003</v>
      </c>
      <c r="Q1282" s="159">
        <v>36783594</v>
      </c>
      <c r="R1282" s="159">
        <v>52721208.950000003</v>
      </c>
      <c r="S1282" s="159">
        <v>15024640.859999999</v>
      </c>
      <c r="T1282" s="159">
        <v>6331617.3200000003</v>
      </c>
      <c r="U1282" s="159">
        <v>182018690.13</v>
      </c>
      <c r="V1282" s="159">
        <v>164795072.06999999</v>
      </c>
      <c r="W1282" s="159">
        <v>68434232.349999994</v>
      </c>
      <c r="X1282" s="159">
        <v>732224.29</v>
      </c>
      <c r="Y1282" s="159">
        <v>17223618.059999999</v>
      </c>
      <c r="Z1282" s="159">
        <v>12317747.41</v>
      </c>
      <c r="AA1282" s="159">
        <v>0</v>
      </c>
      <c r="AB1282" s="159">
        <v>12317747.41</v>
      </c>
      <c r="AC1282" s="159">
        <v>3300000</v>
      </c>
      <c r="AD1282" s="159">
        <v>3300000</v>
      </c>
      <c r="AE1282" s="159">
        <v>62814437.780000001</v>
      </c>
      <c r="AF1282" s="159">
        <v>13640310.91</v>
      </c>
      <c r="AG1282" s="159">
        <v>283499.3</v>
      </c>
      <c r="AH1282" s="159">
        <v>432237.81</v>
      </c>
      <c r="AI1282" s="159">
        <v>19687.259999999998</v>
      </c>
      <c r="AJ1282" s="159">
        <v>0</v>
      </c>
    </row>
    <row r="1283" spans="1:36">
      <c r="A1283" s="153">
        <v>16</v>
      </c>
      <c r="B1283" s="154">
        <v>4</v>
      </c>
      <c r="C1283" s="154">
        <v>3</v>
      </c>
      <c r="D1283" s="155">
        <v>2</v>
      </c>
      <c r="E1283" s="155" t="s">
        <v>556</v>
      </c>
      <c r="F1283" s="156" t="s">
        <v>4419</v>
      </c>
      <c r="G1283" s="156" t="s">
        <v>556</v>
      </c>
      <c r="H1283" s="156" t="s">
        <v>4420</v>
      </c>
      <c r="I1283" s="155">
        <v>1604032</v>
      </c>
      <c r="J1283" s="157" t="s">
        <v>1610</v>
      </c>
      <c r="K1283" s="157"/>
      <c r="L1283" s="155">
        <v>2022</v>
      </c>
      <c r="M1283" s="158">
        <v>6782</v>
      </c>
      <c r="N1283" s="159">
        <v>33855989.670000002</v>
      </c>
      <c r="O1283" s="159">
        <v>32097931.129999999</v>
      </c>
      <c r="P1283" s="159">
        <v>22497373.620000001</v>
      </c>
      <c r="Q1283" s="159">
        <v>14135471</v>
      </c>
      <c r="R1283" s="159">
        <v>8361902.6200000001</v>
      </c>
      <c r="S1283" s="159">
        <v>1758058.54</v>
      </c>
      <c r="T1283" s="159">
        <v>162205.28</v>
      </c>
      <c r="U1283" s="159">
        <v>31133394.43</v>
      </c>
      <c r="V1283" s="159">
        <v>27782373.5</v>
      </c>
      <c r="W1283" s="159">
        <v>12711506.68</v>
      </c>
      <c r="X1283" s="159">
        <v>90152.83</v>
      </c>
      <c r="Y1283" s="159">
        <v>3351020.93</v>
      </c>
      <c r="Z1283" s="159">
        <v>4383067.9800000004</v>
      </c>
      <c r="AA1283" s="159">
        <v>462230.6</v>
      </c>
      <c r="AB1283" s="159">
        <v>3920837.3800000004</v>
      </c>
      <c r="AC1283" s="159">
        <v>1400000</v>
      </c>
      <c r="AD1283" s="159">
        <v>1400000</v>
      </c>
      <c r="AE1283" s="159">
        <v>5150624.5999999996</v>
      </c>
      <c r="AF1283" s="159">
        <v>4315557.63</v>
      </c>
      <c r="AG1283" s="159">
        <v>37340.76</v>
      </c>
      <c r="AH1283" s="159">
        <v>6250</v>
      </c>
      <c r="AI1283" s="159">
        <v>0</v>
      </c>
      <c r="AJ1283" s="159">
        <v>0</v>
      </c>
    </row>
    <row r="1284" spans="1:36">
      <c r="A1284" s="153">
        <v>16</v>
      </c>
      <c r="B1284" s="154">
        <v>4</v>
      </c>
      <c r="C1284" s="154">
        <v>4</v>
      </c>
      <c r="D1284" s="155">
        <v>3</v>
      </c>
      <c r="E1284" s="155" t="s">
        <v>556</v>
      </c>
      <c r="F1284" s="156" t="s">
        <v>4416</v>
      </c>
      <c r="G1284" s="156" t="s">
        <v>556</v>
      </c>
      <c r="H1284" s="156" t="s">
        <v>4421</v>
      </c>
      <c r="I1284" s="155">
        <v>1604043</v>
      </c>
      <c r="J1284" s="157" t="s">
        <v>1609</v>
      </c>
      <c r="K1284" s="157"/>
      <c r="L1284" s="155">
        <v>2022</v>
      </c>
      <c r="M1284" s="158">
        <v>13235</v>
      </c>
      <c r="N1284" s="159">
        <v>70108278.209999993</v>
      </c>
      <c r="O1284" s="159">
        <v>65993586.649999999</v>
      </c>
      <c r="P1284" s="159">
        <v>41675136</v>
      </c>
      <c r="Q1284" s="159">
        <v>20421422</v>
      </c>
      <c r="R1284" s="159">
        <v>21253714</v>
      </c>
      <c r="S1284" s="159">
        <v>4114691.56</v>
      </c>
      <c r="T1284" s="159">
        <v>710970.8</v>
      </c>
      <c r="U1284" s="159">
        <v>67734591.930000007</v>
      </c>
      <c r="V1284" s="159">
        <v>58950219.549999997</v>
      </c>
      <c r="W1284" s="159">
        <v>22817548.940000001</v>
      </c>
      <c r="X1284" s="159">
        <v>48251.7</v>
      </c>
      <c r="Y1284" s="159">
        <v>8784372.3800000008</v>
      </c>
      <c r="Z1284" s="159">
        <v>7646891.8200000003</v>
      </c>
      <c r="AA1284" s="159">
        <v>1800000</v>
      </c>
      <c r="AB1284" s="159">
        <v>5846891.8200000003</v>
      </c>
      <c r="AC1284" s="159">
        <v>1550000</v>
      </c>
      <c r="AD1284" s="159">
        <v>1550000</v>
      </c>
      <c r="AE1284" s="159">
        <v>5470000</v>
      </c>
      <c r="AF1284" s="159">
        <v>7043367.0999999996</v>
      </c>
      <c r="AG1284" s="159">
        <v>0</v>
      </c>
      <c r="AH1284" s="159">
        <v>34656.5</v>
      </c>
      <c r="AI1284" s="159">
        <v>0</v>
      </c>
      <c r="AJ1284" s="159">
        <v>0</v>
      </c>
    </row>
    <row r="1285" spans="1:36">
      <c r="A1285" s="153">
        <v>16</v>
      </c>
      <c r="B1285" s="154">
        <v>5</v>
      </c>
      <c r="C1285" s="154">
        <v>1</v>
      </c>
      <c r="D1285" s="155">
        <v>3</v>
      </c>
      <c r="E1285" s="155" t="s">
        <v>556</v>
      </c>
      <c r="F1285" s="156" t="s">
        <v>4422</v>
      </c>
      <c r="G1285" s="156" t="s">
        <v>556</v>
      </c>
      <c r="H1285" s="156" t="s">
        <v>4423</v>
      </c>
      <c r="I1285" s="155">
        <v>1605013</v>
      </c>
      <c r="J1285" s="157" t="s">
        <v>1608</v>
      </c>
      <c r="K1285" s="157"/>
      <c r="L1285" s="155">
        <v>2022</v>
      </c>
      <c r="M1285" s="158">
        <v>12646</v>
      </c>
      <c r="N1285" s="159">
        <v>95051692.450000003</v>
      </c>
      <c r="O1285" s="159">
        <v>88109939.260000005</v>
      </c>
      <c r="P1285" s="159">
        <v>30358850.57</v>
      </c>
      <c r="Q1285" s="159">
        <v>11809193</v>
      </c>
      <c r="R1285" s="159">
        <v>18549657.57</v>
      </c>
      <c r="S1285" s="159">
        <v>6941753.1900000004</v>
      </c>
      <c r="T1285" s="159">
        <v>2798706.32</v>
      </c>
      <c r="U1285" s="159">
        <v>84712591.370000005</v>
      </c>
      <c r="V1285" s="159">
        <v>75943054.640000001</v>
      </c>
      <c r="W1285" s="159">
        <v>30182921.350000001</v>
      </c>
      <c r="X1285" s="159">
        <v>193334.88</v>
      </c>
      <c r="Y1285" s="159">
        <v>8769536.7300000004</v>
      </c>
      <c r="Z1285" s="159">
        <v>10606605.65</v>
      </c>
      <c r="AA1285" s="159">
        <v>0</v>
      </c>
      <c r="AB1285" s="159">
        <v>10606605.65</v>
      </c>
      <c r="AC1285" s="159">
        <v>2454000</v>
      </c>
      <c r="AD1285" s="159">
        <v>2454000</v>
      </c>
      <c r="AE1285" s="159">
        <v>12565900</v>
      </c>
      <c r="AF1285" s="159">
        <v>12166884.619999999</v>
      </c>
      <c r="AG1285" s="159">
        <v>864629.47</v>
      </c>
      <c r="AH1285" s="159">
        <v>688669.92</v>
      </c>
      <c r="AI1285" s="159">
        <v>0</v>
      </c>
      <c r="AJ1285" s="159">
        <v>0</v>
      </c>
    </row>
    <row r="1286" spans="1:36">
      <c r="A1286" s="153">
        <v>16</v>
      </c>
      <c r="B1286" s="154">
        <v>5</v>
      </c>
      <c r="C1286" s="154">
        <v>2</v>
      </c>
      <c r="D1286" s="155">
        <v>3</v>
      </c>
      <c r="E1286" s="155" t="s">
        <v>556</v>
      </c>
      <c r="F1286" s="156" t="s">
        <v>4422</v>
      </c>
      <c r="G1286" s="156" t="s">
        <v>556</v>
      </c>
      <c r="H1286" s="156" t="s">
        <v>4424</v>
      </c>
      <c r="I1286" s="155">
        <v>1605023</v>
      </c>
      <c r="J1286" s="157" t="s">
        <v>1607</v>
      </c>
      <c r="K1286" s="157"/>
      <c r="L1286" s="155">
        <v>2022</v>
      </c>
      <c r="M1286" s="158">
        <v>22236</v>
      </c>
      <c r="N1286" s="159">
        <v>124807166.92</v>
      </c>
      <c r="O1286" s="159">
        <v>110221992.27</v>
      </c>
      <c r="P1286" s="159">
        <v>52545538.489999995</v>
      </c>
      <c r="Q1286" s="159">
        <v>21554339</v>
      </c>
      <c r="R1286" s="159">
        <v>30991199.489999998</v>
      </c>
      <c r="S1286" s="159">
        <v>14585174.65</v>
      </c>
      <c r="T1286" s="159">
        <v>3931184.38</v>
      </c>
      <c r="U1286" s="159">
        <v>119065325.39</v>
      </c>
      <c r="V1286" s="159">
        <v>101617354.73</v>
      </c>
      <c r="W1286" s="159">
        <v>43017939.75</v>
      </c>
      <c r="X1286" s="159">
        <v>762963.49</v>
      </c>
      <c r="Y1286" s="159">
        <v>17447970.66</v>
      </c>
      <c r="Z1286" s="159">
        <v>17168254.41</v>
      </c>
      <c r="AA1286" s="159">
        <v>7000000</v>
      </c>
      <c r="AB1286" s="159">
        <v>10168254.41</v>
      </c>
      <c r="AC1286" s="159">
        <v>3000000</v>
      </c>
      <c r="AD1286" s="159">
        <v>3000000</v>
      </c>
      <c r="AE1286" s="159">
        <v>52000000</v>
      </c>
      <c r="AF1286" s="159">
        <v>8604637.5399999991</v>
      </c>
      <c r="AG1286" s="159">
        <v>143375.82</v>
      </c>
      <c r="AH1286" s="159">
        <v>652568.97</v>
      </c>
      <c r="AI1286" s="159">
        <v>0</v>
      </c>
      <c r="AJ1286" s="159">
        <v>0</v>
      </c>
    </row>
    <row r="1287" spans="1:36">
      <c r="A1287" s="153">
        <v>16</v>
      </c>
      <c r="B1287" s="154">
        <v>5</v>
      </c>
      <c r="C1287" s="154">
        <v>3</v>
      </c>
      <c r="D1287" s="155">
        <v>2</v>
      </c>
      <c r="E1287" s="155" t="s">
        <v>556</v>
      </c>
      <c r="F1287" s="156" t="s">
        <v>4425</v>
      </c>
      <c r="G1287" s="156" t="s">
        <v>556</v>
      </c>
      <c r="H1287" s="156" t="s">
        <v>4426</v>
      </c>
      <c r="I1287" s="155">
        <v>1605032</v>
      </c>
      <c r="J1287" s="157" t="s">
        <v>1606</v>
      </c>
      <c r="K1287" s="157"/>
      <c r="L1287" s="155">
        <v>2022</v>
      </c>
      <c r="M1287" s="158">
        <v>7325</v>
      </c>
      <c r="N1287" s="159">
        <v>42784701.990000002</v>
      </c>
      <c r="O1287" s="159">
        <v>39088116.030000001</v>
      </c>
      <c r="P1287" s="159">
        <v>25070702.59</v>
      </c>
      <c r="Q1287" s="159">
        <v>14324745</v>
      </c>
      <c r="R1287" s="159">
        <v>10745957.59</v>
      </c>
      <c r="S1287" s="159">
        <v>3696585.96</v>
      </c>
      <c r="T1287" s="159">
        <v>226509.44</v>
      </c>
      <c r="U1287" s="159">
        <v>36807219.850000001</v>
      </c>
      <c r="V1287" s="159">
        <v>32992873.789999999</v>
      </c>
      <c r="W1287" s="159">
        <v>12572413.800000001</v>
      </c>
      <c r="X1287" s="159">
        <v>5108.82</v>
      </c>
      <c r="Y1287" s="159">
        <v>3814346.06</v>
      </c>
      <c r="Z1287" s="159">
        <v>3838745.01</v>
      </c>
      <c r="AA1287" s="159">
        <v>0</v>
      </c>
      <c r="AB1287" s="159">
        <v>3838745.01</v>
      </c>
      <c r="AC1287" s="159">
        <v>573760.49</v>
      </c>
      <c r="AD1287" s="159">
        <v>573760.49</v>
      </c>
      <c r="AE1287" s="159">
        <v>0</v>
      </c>
      <c r="AF1287" s="159">
        <v>6095242.2400000002</v>
      </c>
      <c r="AG1287" s="159">
        <v>12880.97</v>
      </c>
      <c r="AH1287" s="159">
        <v>20025.240000000002</v>
      </c>
      <c r="AI1287" s="159">
        <v>0</v>
      </c>
      <c r="AJ1287" s="159">
        <v>0</v>
      </c>
    </row>
    <row r="1288" spans="1:36">
      <c r="A1288" s="153">
        <v>16</v>
      </c>
      <c r="B1288" s="154">
        <v>5</v>
      </c>
      <c r="C1288" s="154">
        <v>4</v>
      </c>
      <c r="D1288" s="155">
        <v>2</v>
      </c>
      <c r="E1288" s="155" t="s">
        <v>556</v>
      </c>
      <c r="F1288" s="156" t="s">
        <v>4425</v>
      </c>
      <c r="G1288" s="156" t="s">
        <v>556</v>
      </c>
      <c r="H1288" s="156" t="s">
        <v>4427</v>
      </c>
      <c r="I1288" s="155">
        <v>1605042</v>
      </c>
      <c r="J1288" s="157" t="s">
        <v>1605</v>
      </c>
      <c r="K1288" s="157"/>
      <c r="L1288" s="155">
        <v>2022</v>
      </c>
      <c r="M1288" s="158">
        <v>5372</v>
      </c>
      <c r="N1288" s="159">
        <v>33516738.920000002</v>
      </c>
      <c r="O1288" s="159">
        <v>26797834.699999999</v>
      </c>
      <c r="P1288" s="159">
        <v>17353237.240000002</v>
      </c>
      <c r="Q1288" s="159">
        <v>9833187</v>
      </c>
      <c r="R1288" s="159">
        <v>7520050.2400000002</v>
      </c>
      <c r="S1288" s="159">
        <v>6718904.2199999997</v>
      </c>
      <c r="T1288" s="159">
        <v>476974.2</v>
      </c>
      <c r="U1288" s="159">
        <v>39546562.490000002</v>
      </c>
      <c r="V1288" s="159">
        <v>23139410.829999998</v>
      </c>
      <c r="W1288" s="159">
        <v>8996147.8900000006</v>
      </c>
      <c r="X1288" s="159">
        <v>79233.100000000006</v>
      </c>
      <c r="Y1288" s="159">
        <v>16407151.66</v>
      </c>
      <c r="Z1288" s="159">
        <v>9837386.6099999994</v>
      </c>
      <c r="AA1288" s="159">
        <v>4339980.1900000004</v>
      </c>
      <c r="AB1288" s="159">
        <v>5497406.419999999</v>
      </c>
      <c r="AC1288" s="159">
        <v>710281.63</v>
      </c>
      <c r="AD1288" s="159">
        <v>710281.63</v>
      </c>
      <c r="AE1288" s="159">
        <v>7225901.2000000002</v>
      </c>
      <c r="AF1288" s="159">
        <v>3658423.87</v>
      </c>
      <c r="AG1288" s="159">
        <v>20868.98</v>
      </c>
      <c r="AH1288" s="159">
        <v>342090.45</v>
      </c>
      <c r="AI1288" s="159">
        <v>0</v>
      </c>
      <c r="AJ1288" s="159">
        <v>920</v>
      </c>
    </row>
    <row r="1289" spans="1:36">
      <c r="A1289" s="153">
        <v>16</v>
      </c>
      <c r="B1289" s="154">
        <v>5</v>
      </c>
      <c r="C1289" s="154">
        <v>5</v>
      </c>
      <c r="D1289" s="155">
        <v>3</v>
      </c>
      <c r="E1289" s="155" t="s">
        <v>556</v>
      </c>
      <c r="F1289" s="156" t="s">
        <v>4422</v>
      </c>
      <c r="G1289" s="156" t="s">
        <v>556</v>
      </c>
      <c r="H1289" s="156" t="s">
        <v>4428</v>
      </c>
      <c r="I1289" s="155">
        <v>1605053</v>
      </c>
      <c r="J1289" s="157" t="s">
        <v>1604</v>
      </c>
      <c r="K1289" s="157"/>
      <c r="L1289" s="155">
        <v>2022</v>
      </c>
      <c r="M1289" s="158">
        <v>15438</v>
      </c>
      <c r="N1289" s="159">
        <v>76901191.180000007</v>
      </c>
      <c r="O1289" s="159">
        <v>73579538.299999997</v>
      </c>
      <c r="P1289" s="159">
        <v>30890814.309999999</v>
      </c>
      <c r="Q1289" s="159">
        <v>13218172</v>
      </c>
      <c r="R1289" s="159">
        <v>17672642.309999999</v>
      </c>
      <c r="S1289" s="159">
        <v>3321652.88</v>
      </c>
      <c r="T1289" s="159">
        <v>513368.52</v>
      </c>
      <c r="U1289" s="159">
        <v>66672740.950000003</v>
      </c>
      <c r="V1289" s="159">
        <v>62187227.280000001</v>
      </c>
      <c r="W1289" s="159">
        <v>28444903.199999999</v>
      </c>
      <c r="X1289" s="159">
        <v>0</v>
      </c>
      <c r="Y1289" s="159">
        <v>4485513.67</v>
      </c>
      <c r="Z1289" s="159">
        <v>7988867.0499999998</v>
      </c>
      <c r="AA1289" s="159">
        <v>0</v>
      </c>
      <c r="AB1289" s="159">
        <v>7988867.0499999998</v>
      </c>
      <c r="AC1289" s="159">
        <v>0</v>
      </c>
      <c r="AD1289" s="159">
        <v>0</v>
      </c>
      <c r="AE1289" s="159">
        <v>0</v>
      </c>
      <c r="AF1289" s="159">
        <v>11392311.02</v>
      </c>
      <c r="AG1289" s="159">
        <v>21201.17</v>
      </c>
      <c r="AH1289" s="159">
        <v>14917.71</v>
      </c>
      <c r="AI1289" s="159">
        <v>0</v>
      </c>
      <c r="AJ1289" s="159">
        <v>0</v>
      </c>
    </row>
    <row r="1290" spans="1:36">
      <c r="A1290" s="153">
        <v>16</v>
      </c>
      <c r="B1290" s="154">
        <v>6</v>
      </c>
      <c r="C1290" s="154">
        <v>1</v>
      </c>
      <c r="D1290" s="155">
        <v>2</v>
      </c>
      <c r="E1290" s="155" t="s">
        <v>556</v>
      </c>
      <c r="F1290" s="156" t="s">
        <v>4429</v>
      </c>
      <c r="G1290" s="156" t="s">
        <v>556</v>
      </c>
      <c r="H1290" s="156" t="s">
        <v>4430</v>
      </c>
      <c r="I1290" s="155">
        <v>1606012</v>
      </c>
      <c r="J1290" s="157" t="s">
        <v>1603</v>
      </c>
      <c r="K1290" s="157"/>
      <c r="L1290" s="155">
        <v>2022</v>
      </c>
      <c r="M1290" s="158">
        <v>3571</v>
      </c>
      <c r="N1290" s="159">
        <v>21323636.57</v>
      </c>
      <c r="O1290" s="159">
        <v>18687589.809999999</v>
      </c>
      <c r="P1290" s="159">
        <v>12300405.43</v>
      </c>
      <c r="Q1290" s="159">
        <v>5823182</v>
      </c>
      <c r="R1290" s="159">
        <v>6477223.4299999997</v>
      </c>
      <c r="S1290" s="159">
        <v>2636046.7599999998</v>
      </c>
      <c r="T1290" s="159">
        <v>148827.75</v>
      </c>
      <c r="U1290" s="159">
        <v>18484893.18</v>
      </c>
      <c r="V1290" s="159">
        <v>17026752.649999999</v>
      </c>
      <c r="W1290" s="159">
        <v>6457352.2800000003</v>
      </c>
      <c r="X1290" s="159">
        <v>64840.52</v>
      </c>
      <c r="Y1290" s="159">
        <v>1458140.53</v>
      </c>
      <c r="Z1290" s="159">
        <v>2641571.7400000002</v>
      </c>
      <c r="AA1290" s="159">
        <v>0</v>
      </c>
      <c r="AB1290" s="159">
        <v>2641571.7400000002</v>
      </c>
      <c r="AC1290" s="159">
        <v>333076</v>
      </c>
      <c r="AD1290" s="159">
        <v>333076</v>
      </c>
      <c r="AE1290" s="159">
        <v>3211749.13</v>
      </c>
      <c r="AF1290" s="159">
        <v>1660837.16</v>
      </c>
      <c r="AG1290" s="159">
        <v>478.89</v>
      </c>
      <c r="AH1290" s="159">
        <v>9755.6</v>
      </c>
      <c r="AI1290" s="159">
        <v>0</v>
      </c>
      <c r="AJ1290" s="159">
        <v>0</v>
      </c>
    </row>
    <row r="1291" spans="1:36">
      <c r="A1291" s="153">
        <v>16</v>
      </c>
      <c r="B1291" s="154">
        <v>6</v>
      </c>
      <c r="C1291" s="154">
        <v>2</v>
      </c>
      <c r="D1291" s="155">
        <v>3</v>
      </c>
      <c r="E1291" s="155" t="s">
        <v>556</v>
      </c>
      <c r="F1291" s="156" t="s">
        <v>4431</v>
      </c>
      <c r="G1291" s="156" t="s">
        <v>556</v>
      </c>
      <c r="H1291" s="156" t="s">
        <v>4432</v>
      </c>
      <c r="I1291" s="155">
        <v>1606023</v>
      </c>
      <c r="J1291" s="157" t="s">
        <v>1602</v>
      </c>
      <c r="K1291" s="157"/>
      <c r="L1291" s="155">
        <v>2022</v>
      </c>
      <c r="M1291" s="158">
        <v>26215</v>
      </c>
      <c r="N1291" s="159">
        <v>144233637.25999999</v>
      </c>
      <c r="O1291" s="159">
        <v>138385692.11000001</v>
      </c>
      <c r="P1291" s="159">
        <v>72772488.409999996</v>
      </c>
      <c r="Q1291" s="159">
        <v>28965851</v>
      </c>
      <c r="R1291" s="159">
        <v>43806637.409999996</v>
      </c>
      <c r="S1291" s="159">
        <v>5847945.1500000004</v>
      </c>
      <c r="T1291" s="159">
        <v>3996577.37</v>
      </c>
      <c r="U1291" s="159">
        <v>137369697.13999999</v>
      </c>
      <c r="V1291" s="159">
        <v>124235154.83</v>
      </c>
      <c r="W1291" s="159">
        <v>53919345.520000003</v>
      </c>
      <c r="X1291" s="159">
        <v>554979.01</v>
      </c>
      <c r="Y1291" s="159">
        <v>13134542.310000001</v>
      </c>
      <c r="Z1291" s="159">
        <v>25767584.210000001</v>
      </c>
      <c r="AA1291" s="159">
        <v>7806000</v>
      </c>
      <c r="AB1291" s="159">
        <v>17961584.210000001</v>
      </c>
      <c r="AC1291" s="159">
        <v>3545759.39</v>
      </c>
      <c r="AD1291" s="159">
        <v>3545759.39</v>
      </c>
      <c r="AE1291" s="159">
        <v>49127767.869999997</v>
      </c>
      <c r="AF1291" s="159">
        <v>14150537.279999999</v>
      </c>
      <c r="AG1291" s="159">
        <v>21036.25</v>
      </c>
      <c r="AH1291" s="159">
        <v>22403.52</v>
      </c>
      <c r="AI1291" s="159">
        <v>0</v>
      </c>
      <c r="AJ1291" s="159">
        <v>0</v>
      </c>
    </row>
    <row r="1292" spans="1:36">
      <c r="A1292" s="153">
        <v>16</v>
      </c>
      <c r="B1292" s="154">
        <v>6</v>
      </c>
      <c r="C1292" s="154">
        <v>3</v>
      </c>
      <c r="D1292" s="155">
        <v>2</v>
      </c>
      <c r="E1292" s="155" t="s">
        <v>556</v>
      </c>
      <c r="F1292" s="156" t="s">
        <v>4429</v>
      </c>
      <c r="G1292" s="156" t="s">
        <v>556</v>
      </c>
      <c r="H1292" s="156" t="s">
        <v>4433</v>
      </c>
      <c r="I1292" s="155">
        <v>1606032</v>
      </c>
      <c r="J1292" s="157" t="s">
        <v>1601</v>
      </c>
      <c r="K1292" s="157"/>
      <c r="L1292" s="155">
        <v>2022</v>
      </c>
      <c r="M1292" s="158">
        <v>5138</v>
      </c>
      <c r="N1292" s="159">
        <v>29273876.41</v>
      </c>
      <c r="O1292" s="159">
        <v>27148483.170000002</v>
      </c>
      <c r="P1292" s="159">
        <v>16313664.539999999</v>
      </c>
      <c r="Q1292" s="159">
        <v>8366294</v>
      </c>
      <c r="R1292" s="159">
        <v>7947370.54</v>
      </c>
      <c r="S1292" s="159">
        <v>2125393.2400000002</v>
      </c>
      <c r="T1292" s="159">
        <v>44010.1</v>
      </c>
      <c r="U1292" s="159">
        <v>27055249.280000001</v>
      </c>
      <c r="V1292" s="159">
        <v>23979506.77</v>
      </c>
      <c r="W1292" s="159">
        <v>7144199.6299999999</v>
      </c>
      <c r="X1292" s="159">
        <v>64393.36</v>
      </c>
      <c r="Y1292" s="159">
        <v>3075742.51</v>
      </c>
      <c r="Z1292" s="159">
        <v>5440727.6699999999</v>
      </c>
      <c r="AA1292" s="159">
        <v>257752.11</v>
      </c>
      <c r="AB1292" s="159">
        <v>5182975.5599999996</v>
      </c>
      <c r="AC1292" s="159">
        <v>1309432.3200000001</v>
      </c>
      <c r="AD1292" s="159">
        <v>1211782.72</v>
      </c>
      <c r="AE1292" s="159">
        <v>2447016.11</v>
      </c>
      <c r="AF1292" s="159">
        <v>3168976.4</v>
      </c>
      <c r="AG1292" s="159">
        <v>124251.11</v>
      </c>
      <c r="AH1292" s="159">
        <v>830152.47</v>
      </c>
      <c r="AI1292" s="159">
        <v>0</v>
      </c>
      <c r="AJ1292" s="159">
        <v>0</v>
      </c>
    </row>
    <row r="1293" spans="1:36">
      <c r="A1293" s="153">
        <v>16</v>
      </c>
      <c r="B1293" s="154">
        <v>6</v>
      </c>
      <c r="C1293" s="154">
        <v>4</v>
      </c>
      <c r="D1293" s="155">
        <v>2</v>
      </c>
      <c r="E1293" s="155" t="s">
        <v>556</v>
      </c>
      <c r="F1293" s="156" t="s">
        <v>4429</v>
      </c>
      <c r="G1293" s="156" t="s">
        <v>556</v>
      </c>
      <c r="H1293" s="156" t="s">
        <v>4434</v>
      </c>
      <c r="I1293" s="155">
        <v>1606042</v>
      </c>
      <c r="J1293" s="157" t="s">
        <v>1600</v>
      </c>
      <c r="K1293" s="157"/>
      <c r="L1293" s="155">
        <v>2022</v>
      </c>
      <c r="M1293" s="158">
        <v>3223</v>
      </c>
      <c r="N1293" s="159">
        <v>19556684.550000001</v>
      </c>
      <c r="O1293" s="159">
        <v>18400385.039999999</v>
      </c>
      <c r="P1293" s="159">
        <v>11182584.129999999</v>
      </c>
      <c r="Q1293" s="159">
        <v>6194113</v>
      </c>
      <c r="R1293" s="159">
        <v>4988471.13</v>
      </c>
      <c r="S1293" s="159">
        <v>1156299.51</v>
      </c>
      <c r="T1293" s="159">
        <v>46029.08</v>
      </c>
      <c r="U1293" s="159">
        <v>17853037.399999999</v>
      </c>
      <c r="V1293" s="159">
        <v>16392540.699999999</v>
      </c>
      <c r="W1293" s="159">
        <v>6732997.1399999997</v>
      </c>
      <c r="X1293" s="159">
        <v>26361.9</v>
      </c>
      <c r="Y1293" s="159">
        <v>1460496.7</v>
      </c>
      <c r="Z1293" s="159">
        <v>2366961.2000000002</v>
      </c>
      <c r="AA1293" s="159">
        <v>0</v>
      </c>
      <c r="AB1293" s="159">
        <v>2366961.2000000002</v>
      </c>
      <c r="AC1293" s="159">
        <v>548631.42000000004</v>
      </c>
      <c r="AD1293" s="159">
        <v>548631.42000000004</v>
      </c>
      <c r="AE1293" s="159">
        <v>1940118.48</v>
      </c>
      <c r="AF1293" s="159">
        <v>2007844.34</v>
      </c>
      <c r="AG1293" s="159">
        <v>0</v>
      </c>
      <c r="AH1293" s="159">
        <v>98948.56</v>
      </c>
      <c r="AI1293" s="159">
        <v>0</v>
      </c>
      <c r="AJ1293" s="159">
        <v>0</v>
      </c>
    </row>
    <row r="1294" spans="1:36">
      <c r="A1294" s="153">
        <v>16</v>
      </c>
      <c r="B1294" s="154">
        <v>6</v>
      </c>
      <c r="C1294" s="154">
        <v>5</v>
      </c>
      <c r="D1294" s="155">
        <v>2</v>
      </c>
      <c r="E1294" s="155" t="s">
        <v>556</v>
      </c>
      <c r="F1294" s="156" t="s">
        <v>4429</v>
      </c>
      <c r="G1294" s="156" t="s">
        <v>556</v>
      </c>
      <c r="H1294" s="156" t="s">
        <v>4435</v>
      </c>
      <c r="I1294" s="155">
        <v>1606052</v>
      </c>
      <c r="J1294" s="157" t="s">
        <v>1599</v>
      </c>
      <c r="K1294" s="157"/>
      <c r="L1294" s="155">
        <v>2022</v>
      </c>
      <c r="M1294" s="158">
        <v>4330</v>
      </c>
      <c r="N1294" s="159">
        <v>25349404.379999999</v>
      </c>
      <c r="O1294" s="159">
        <v>25288452.66</v>
      </c>
      <c r="P1294" s="159">
        <v>13716032.16</v>
      </c>
      <c r="Q1294" s="159">
        <v>6390506</v>
      </c>
      <c r="R1294" s="159">
        <v>7325526.1600000001</v>
      </c>
      <c r="S1294" s="159">
        <v>60951.72</v>
      </c>
      <c r="T1294" s="159">
        <v>31315</v>
      </c>
      <c r="U1294" s="159">
        <v>26477657.84</v>
      </c>
      <c r="V1294" s="159">
        <v>23613982.34</v>
      </c>
      <c r="W1294" s="159">
        <v>10015739.199999999</v>
      </c>
      <c r="X1294" s="159">
        <v>74761.36</v>
      </c>
      <c r="Y1294" s="159">
        <v>2863675.5</v>
      </c>
      <c r="Z1294" s="159">
        <v>5417683.71</v>
      </c>
      <c r="AA1294" s="159">
        <v>1335945</v>
      </c>
      <c r="AB1294" s="159">
        <v>4081738.71</v>
      </c>
      <c r="AC1294" s="159">
        <v>800000</v>
      </c>
      <c r="AD1294" s="159">
        <v>800000</v>
      </c>
      <c r="AE1294" s="159">
        <v>5720445</v>
      </c>
      <c r="AF1294" s="159">
        <v>1674470.32</v>
      </c>
      <c r="AG1294" s="159">
        <v>0</v>
      </c>
      <c r="AH1294" s="159">
        <v>1000</v>
      </c>
      <c r="AI1294" s="159">
        <v>0</v>
      </c>
      <c r="AJ1294" s="159">
        <v>0</v>
      </c>
    </row>
    <row r="1295" spans="1:36">
      <c r="A1295" s="153">
        <v>16</v>
      </c>
      <c r="B1295" s="154">
        <v>7</v>
      </c>
      <c r="C1295" s="154">
        <v>1</v>
      </c>
      <c r="D1295" s="155">
        <v>3</v>
      </c>
      <c r="E1295" s="155" t="s">
        <v>556</v>
      </c>
      <c r="F1295" s="156" t="s">
        <v>4436</v>
      </c>
      <c r="G1295" s="156" t="s">
        <v>556</v>
      </c>
      <c r="H1295" s="156" t="s">
        <v>4437</v>
      </c>
      <c r="I1295" s="155">
        <v>1607013</v>
      </c>
      <c r="J1295" s="157" t="s">
        <v>1598</v>
      </c>
      <c r="K1295" s="157"/>
      <c r="L1295" s="155">
        <v>2022</v>
      </c>
      <c r="M1295" s="158">
        <v>23269</v>
      </c>
      <c r="N1295" s="159">
        <v>124967403.09</v>
      </c>
      <c r="O1295" s="159">
        <v>110583399.44</v>
      </c>
      <c r="P1295" s="159">
        <v>59012136.030000001</v>
      </c>
      <c r="Q1295" s="159">
        <v>26258446</v>
      </c>
      <c r="R1295" s="159">
        <v>32753690.030000001</v>
      </c>
      <c r="S1295" s="159">
        <v>14384003.65</v>
      </c>
      <c r="T1295" s="159">
        <v>1931795.27</v>
      </c>
      <c r="U1295" s="159">
        <v>112718146.58</v>
      </c>
      <c r="V1295" s="159">
        <v>100231123.72</v>
      </c>
      <c r="W1295" s="159">
        <v>31689152.190000001</v>
      </c>
      <c r="X1295" s="159">
        <v>366369.15</v>
      </c>
      <c r="Y1295" s="159">
        <v>12487022.859999999</v>
      </c>
      <c r="Z1295" s="159">
        <v>9190427.6600000001</v>
      </c>
      <c r="AA1295" s="159">
        <v>0</v>
      </c>
      <c r="AB1295" s="159">
        <v>9190427.6600000001</v>
      </c>
      <c r="AC1295" s="159">
        <v>3910000</v>
      </c>
      <c r="AD1295" s="159">
        <v>3910000</v>
      </c>
      <c r="AE1295" s="159">
        <v>32543208.359999999</v>
      </c>
      <c r="AF1295" s="159">
        <v>10352275.720000001</v>
      </c>
      <c r="AG1295" s="159">
        <v>358311.2</v>
      </c>
      <c r="AH1295" s="159">
        <v>432217.15</v>
      </c>
      <c r="AI1295" s="159">
        <v>0</v>
      </c>
      <c r="AJ1295" s="159">
        <v>0</v>
      </c>
    </row>
    <row r="1296" spans="1:36">
      <c r="A1296" s="153">
        <v>16</v>
      </c>
      <c r="B1296" s="154">
        <v>7</v>
      </c>
      <c r="C1296" s="154">
        <v>2</v>
      </c>
      <c r="D1296" s="155">
        <v>2</v>
      </c>
      <c r="E1296" s="155" t="s">
        <v>556</v>
      </c>
      <c r="F1296" s="156" t="s">
        <v>4438</v>
      </c>
      <c r="G1296" s="156" t="s">
        <v>556</v>
      </c>
      <c r="H1296" s="156" t="s">
        <v>4439</v>
      </c>
      <c r="I1296" s="155">
        <v>1607022</v>
      </c>
      <c r="J1296" s="157" t="s">
        <v>1597</v>
      </c>
      <c r="K1296" s="157"/>
      <c r="L1296" s="155">
        <v>2022</v>
      </c>
      <c r="M1296" s="158">
        <v>3370</v>
      </c>
      <c r="N1296" s="159">
        <v>21107839.550000001</v>
      </c>
      <c r="O1296" s="159">
        <v>19180329.379999999</v>
      </c>
      <c r="P1296" s="159">
        <v>12262758.26</v>
      </c>
      <c r="Q1296" s="159">
        <v>5161605</v>
      </c>
      <c r="R1296" s="159">
        <v>7101153.2599999998</v>
      </c>
      <c r="S1296" s="159">
        <v>1927510.17</v>
      </c>
      <c r="T1296" s="159">
        <v>181865</v>
      </c>
      <c r="U1296" s="159">
        <v>20257334.079999998</v>
      </c>
      <c r="V1296" s="159">
        <v>17904294.370000001</v>
      </c>
      <c r="W1296" s="159">
        <v>7202460.7999999998</v>
      </c>
      <c r="X1296" s="159">
        <v>21988.82</v>
      </c>
      <c r="Y1296" s="159">
        <v>2353039.71</v>
      </c>
      <c r="Z1296" s="159">
        <v>2773490.06</v>
      </c>
      <c r="AA1296" s="159">
        <v>1615000</v>
      </c>
      <c r="AB1296" s="159">
        <v>1158490.06</v>
      </c>
      <c r="AC1296" s="159">
        <v>435560</v>
      </c>
      <c r="AD1296" s="159">
        <v>435560</v>
      </c>
      <c r="AE1296" s="159">
        <v>3208045</v>
      </c>
      <c r="AF1296" s="159">
        <v>1276035.01</v>
      </c>
      <c r="AG1296" s="159">
        <v>120248.96000000001</v>
      </c>
      <c r="AH1296" s="159">
        <v>120248.96000000001</v>
      </c>
      <c r="AI1296" s="159">
        <v>0</v>
      </c>
      <c r="AJ1296" s="159">
        <v>0</v>
      </c>
    </row>
    <row r="1297" spans="1:36">
      <c r="A1297" s="153">
        <v>16</v>
      </c>
      <c r="B1297" s="154">
        <v>7</v>
      </c>
      <c r="C1297" s="154">
        <v>3</v>
      </c>
      <c r="D1297" s="155">
        <v>3</v>
      </c>
      <c r="E1297" s="155" t="s">
        <v>556</v>
      </c>
      <c r="F1297" s="156" t="s">
        <v>4436</v>
      </c>
      <c r="G1297" s="156" t="s">
        <v>556</v>
      </c>
      <c r="H1297" s="156" t="s">
        <v>4440</v>
      </c>
      <c r="I1297" s="155">
        <v>1607033</v>
      </c>
      <c r="J1297" s="157" t="s">
        <v>1596</v>
      </c>
      <c r="K1297" s="157"/>
      <c r="L1297" s="155">
        <v>2022</v>
      </c>
      <c r="M1297" s="158">
        <v>8601</v>
      </c>
      <c r="N1297" s="159">
        <v>51525834.909999996</v>
      </c>
      <c r="O1297" s="159">
        <v>42322631.32</v>
      </c>
      <c r="P1297" s="159">
        <v>29560258.93</v>
      </c>
      <c r="Q1297" s="159">
        <v>16291105</v>
      </c>
      <c r="R1297" s="159">
        <v>13269153.93</v>
      </c>
      <c r="S1297" s="159">
        <v>9203203.5899999999</v>
      </c>
      <c r="T1297" s="159">
        <v>714915</v>
      </c>
      <c r="U1297" s="159">
        <v>43849719.869999997</v>
      </c>
      <c r="V1297" s="159">
        <v>38899930.450000003</v>
      </c>
      <c r="W1297" s="159">
        <v>13523502.25</v>
      </c>
      <c r="X1297" s="159">
        <v>143111.62</v>
      </c>
      <c r="Y1297" s="159">
        <v>4949789.42</v>
      </c>
      <c r="Z1297" s="159">
        <v>2132683.91</v>
      </c>
      <c r="AA1297" s="159">
        <v>0</v>
      </c>
      <c r="AB1297" s="159">
        <v>2132683.91</v>
      </c>
      <c r="AC1297" s="159">
        <v>1264046.78</v>
      </c>
      <c r="AD1297" s="159">
        <v>1264046.78</v>
      </c>
      <c r="AE1297" s="159">
        <v>7497936.9800000004</v>
      </c>
      <c r="AF1297" s="159">
        <v>3422700.87</v>
      </c>
      <c r="AG1297" s="159">
        <v>92832.28</v>
      </c>
      <c r="AH1297" s="159">
        <v>235538.23</v>
      </c>
      <c r="AI1297" s="159">
        <v>0</v>
      </c>
      <c r="AJ1297" s="159">
        <v>0</v>
      </c>
    </row>
    <row r="1298" spans="1:36">
      <c r="A1298" s="153">
        <v>16</v>
      </c>
      <c r="B1298" s="154">
        <v>7</v>
      </c>
      <c r="C1298" s="154">
        <v>4</v>
      </c>
      <c r="D1298" s="155">
        <v>2</v>
      </c>
      <c r="E1298" s="155" t="s">
        <v>556</v>
      </c>
      <c r="F1298" s="156" t="s">
        <v>4438</v>
      </c>
      <c r="G1298" s="156" t="s">
        <v>556</v>
      </c>
      <c r="H1298" s="156" t="s">
        <v>4441</v>
      </c>
      <c r="I1298" s="155">
        <v>1607042</v>
      </c>
      <c r="J1298" s="157" t="s">
        <v>1595</v>
      </c>
      <c r="K1298" s="157"/>
      <c r="L1298" s="155">
        <v>2022</v>
      </c>
      <c r="M1298" s="158">
        <v>7330</v>
      </c>
      <c r="N1298" s="159">
        <v>42267118.700000003</v>
      </c>
      <c r="O1298" s="159">
        <v>37170072.229999997</v>
      </c>
      <c r="P1298" s="159">
        <v>24273590.109999999</v>
      </c>
      <c r="Q1298" s="159">
        <v>13304623</v>
      </c>
      <c r="R1298" s="159">
        <v>10968967.109999999</v>
      </c>
      <c r="S1298" s="159">
        <v>5097046.47</v>
      </c>
      <c r="T1298" s="159">
        <v>1216815.1599999999</v>
      </c>
      <c r="U1298" s="159">
        <v>37690313.049999997</v>
      </c>
      <c r="V1298" s="159">
        <v>34920951.109999999</v>
      </c>
      <c r="W1298" s="159">
        <v>14033483.66</v>
      </c>
      <c r="X1298" s="159">
        <v>59198.07</v>
      </c>
      <c r="Y1298" s="159">
        <v>2769361.94</v>
      </c>
      <c r="Z1298" s="159">
        <v>1652683.18</v>
      </c>
      <c r="AA1298" s="159">
        <v>0</v>
      </c>
      <c r="AB1298" s="159">
        <v>1652683.18</v>
      </c>
      <c r="AC1298" s="159">
        <v>902636</v>
      </c>
      <c r="AD1298" s="159">
        <v>902636</v>
      </c>
      <c r="AE1298" s="159">
        <v>4717028</v>
      </c>
      <c r="AF1298" s="159">
        <v>2249121.12</v>
      </c>
      <c r="AG1298" s="159">
        <v>44354</v>
      </c>
      <c r="AH1298" s="159">
        <v>0</v>
      </c>
      <c r="AI1298" s="159">
        <v>0</v>
      </c>
      <c r="AJ1298" s="159">
        <v>0</v>
      </c>
    </row>
    <row r="1299" spans="1:36">
      <c r="A1299" s="153">
        <v>16</v>
      </c>
      <c r="B1299" s="154">
        <v>7</v>
      </c>
      <c r="C1299" s="154">
        <v>5</v>
      </c>
      <c r="D1299" s="155">
        <v>3</v>
      </c>
      <c r="E1299" s="155" t="s">
        <v>556</v>
      </c>
      <c r="F1299" s="156" t="s">
        <v>4436</v>
      </c>
      <c r="G1299" s="156" t="s">
        <v>556</v>
      </c>
      <c r="H1299" s="156" t="s">
        <v>4442</v>
      </c>
      <c r="I1299" s="155">
        <v>1607053</v>
      </c>
      <c r="J1299" s="157" t="s">
        <v>1594</v>
      </c>
      <c r="K1299" s="157"/>
      <c r="L1299" s="155">
        <v>2022</v>
      </c>
      <c r="M1299" s="158">
        <v>56326</v>
      </c>
      <c r="N1299" s="159">
        <v>321802571.87</v>
      </c>
      <c r="O1299" s="159">
        <v>284597938.58999997</v>
      </c>
      <c r="P1299" s="159">
        <v>139498181.09999999</v>
      </c>
      <c r="Q1299" s="159">
        <v>59032221</v>
      </c>
      <c r="R1299" s="159">
        <v>80465960.099999994</v>
      </c>
      <c r="S1299" s="159">
        <v>37204633.280000001</v>
      </c>
      <c r="T1299" s="159">
        <v>9848038.4000000004</v>
      </c>
      <c r="U1299" s="159">
        <v>314720569.12</v>
      </c>
      <c r="V1299" s="159">
        <v>244240168.56</v>
      </c>
      <c r="W1299" s="159">
        <v>87376005.840000004</v>
      </c>
      <c r="X1299" s="159">
        <v>1764655.3</v>
      </c>
      <c r="Y1299" s="159">
        <v>70480400.560000002</v>
      </c>
      <c r="Z1299" s="159">
        <v>58962497.579999998</v>
      </c>
      <c r="AA1299" s="159">
        <v>23000000</v>
      </c>
      <c r="AB1299" s="159">
        <v>35962497.579999998</v>
      </c>
      <c r="AC1299" s="159">
        <v>12109849.949999999</v>
      </c>
      <c r="AD1299" s="159">
        <v>12061082.949999999</v>
      </c>
      <c r="AE1299" s="159">
        <v>150250000</v>
      </c>
      <c r="AF1299" s="159">
        <v>40357770.030000001</v>
      </c>
      <c r="AG1299" s="159">
        <v>301560.67</v>
      </c>
      <c r="AH1299" s="159">
        <v>1209028.67</v>
      </c>
      <c r="AI1299" s="159">
        <v>0</v>
      </c>
      <c r="AJ1299" s="159">
        <v>0</v>
      </c>
    </row>
    <row r="1300" spans="1:36">
      <c r="A1300" s="153">
        <v>16</v>
      </c>
      <c r="B1300" s="154">
        <v>7</v>
      </c>
      <c r="C1300" s="154">
        <v>6</v>
      </c>
      <c r="D1300" s="155">
        <v>3</v>
      </c>
      <c r="E1300" s="155" t="s">
        <v>556</v>
      </c>
      <c r="F1300" s="156" t="s">
        <v>4436</v>
      </c>
      <c r="G1300" s="156" t="s">
        <v>556</v>
      </c>
      <c r="H1300" s="156" t="s">
        <v>4443</v>
      </c>
      <c r="I1300" s="155">
        <v>1607063</v>
      </c>
      <c r="J1300" s="157" t="s">
        <v>1593</v>
      </c>
      <c r="K1300" s="157"/>
      <c r="L1300" s="155">
        <v>2022</v>
      </c>
      <c r="M1300" s="158">
        <v>13301</v>
      </c>
      <c r="N1300" s="159">
        <v>81581333.569999993</v>
      </c>
      <c r="O1300" s="159">
        <v>70488994.170000002</v>
      </c>
      <c r="P1300" s="159">
        <v>41754682.960000001</v>
      </c>
      <c r="Q1300" s="159">
        <v>22697322</v>
      </c>
      <c r="R1300" s="159">
        <v>19057360.960000001</v>
      </c>
      <c r="S1300" s="159">
        <v>11092339.4</v>
      </c>
      <c r="T1300" s="159">
        <v>1496572.88</v>
      </c>
      <c r="U1300" s="159">
        <v>82828935.040000007</v>
      </c>
      <c r="V1300" s="159">
        <v>64466048.310000002</v>
      </c>
      <c r="W1300" s="159">
        <v>27150823.920000002</v>
      </c>
      <c r="X1300" s="159">
        <v>371128.06</v>
      </c>
      <c r="Y1300" s="159">
        <v>18362886.73</v>
      </c>
      <c r="Z1300" s="159">
        <v>5216961.24</v>
      </c>
      <c r="AA1300" s="159">
        <v>3000000</v>
      </c>
      <c r="AB1300" s="159">
        <v>2216961.2400000002</v>
      </c>
      <c r="AC1300" s="159">
        <v>1676500</v>
      </c>
      <c r="AD1300" s="159">
        <v>1676500</v>
      </c>
      <c r="AE1300" s="159">
        <v>24817592.140000001</v>
      </c>
      <c r="AF1300" s="159">
        <v>6022945.8600000003</v>
      </c>
      <c r="AG1300" s="159">
        <v>0</v>
      </c>
      <c r="AH1300" s="159">
        <v>27097.35</v>
      </c>
      <c r="AI1300" s="159">
        <v>38642.57</v>
      </c>
      <c r="AJ1300" s="159">
        <v>0</v>
      </c>
    </row>
    <row r="1301" spans="1:36">
      <c r="A1301" s="153">
        <v>16</v>
      </c>
      <c r="B1301" s="154">
        <v>7</v>
      </c>
      <c r="C1301" s="154">
        <v>7</v>
      </c>
      <c r="D1301" s="155">
        <v>3</v>
      </c>
      <c r="E1301" s="155" t="s">
        <v>556</v>
      </c>
      <c r="F1301" s="156" t="s">
        <v>4436</v>
      </c>
      <c r="G1301" s="156" t="s">
        <v>556</v>
      </c>
      <c r="H1301" s="156" t="s">
        <v>4444</v>
      </c>
      <c r="I1301" s="155">
        <v>1607073</v>
      </c>
      <c r="J1301" s="157" t="s">
        <v>1592</v>
      </c>
      <c r="K1301" s="157"/>
      <c r="L1301" s="155">
        <v>2022</v>
      </c>
      <c r="M1301" s="158">
        <v>12360</v>
      </c>
      <c r="N1301" s="159">
        <v>61902117.530000001</v>
      </c>
      <c r="O1301" s="159">
        <v>57664949.32</v>
      </c>
      <c r="P1301" s="159">
        <v>36735128.670000002</v>
      </c>
      <c r="Q1301" s="159">
        <v>17063553</v>
      </c>
      <c r="R1301" s="159">
        <v>19671575.670000002</v>
      </c>
      <c r="S1301" s="159">
        <v>4237168.21</v>
      </c>
      <c r="T1301" s="159">
        <v>444924.65</v>
      </c>
      <c r="U1301" s="159">
        <v>57248701.57</v>
      </c>
      <c r="V1301" s="159">
        <v>52364027.090000004</v>
      </c>
      <c r="W1301" s="159">
        <v>19455202.100000001</v>
      </c>
      <c r="X1301" s="159">
        <v>220330.31</v>
      </c>
      <c r="Y1301" s="159">
        <v>4884674.4800000004</v>
      </c>
      <c r="Z1301" s="159">
        <v>9469995.3900000006</v>
      </c>
      <c r="AA1301" s="159">
        <v>0</v>
      </c>
      <c r="AB1301" s="159">
        <v>9469995.3900000006</v>
      </c>
      <c r="AC1301" s="159">
        <v>2916996</v>
      </c>
      <c r="AD1301" s="159">
        <v>2916996</v>
      </c>
      <c r="AE1301" s="159">
        <v>13077300.560000001</v>
      </c>
      <c r="AF1301" s="159">
        <v>5300922.2300000004</v>
      </c>
      <c r="AG1301" s="159">
        <v>364332.07</v>
      </c>
      <c r="AH1301" s="159">
        <v>328287.38</v>
      </c>
      <c r="AI1301" s="159">
        <v>0</v>
      </c>
      <c r="AJ1301" s="159">
        <v>0</v>
      </c>
    </row>
    <row r="1302" spans="1:36">
      <c r="A1302" s="153">
        <v>16</v>
      </c>
      <c r="B1302" s="154">
        <v>7</v>
      </c>
      <c r="C1302" s="154">
        <v>8</v>
      </c>
      <c r="D1302" s="155">
        <v>2</v>
      </c>
      <c r="E1302" s="155" t="s">
        <v>556</v>
      </c>
      <c r="F1302" s="156" t="s">
        <v>4438</v>
      </c>
      <c r="G1302" s="156" t="s">
        <v>556</v>
      </c>
      <c r="H1302" s="156" t="s">
        <v>4445</v>
      </c>
      <c r="I1302" s="155">
        <v>1607082</v>
      </c>
      <c r="J1302" s="157" t="s">
        <v>1591</v>
      </c>
      <c r="K1302" s="157"/>
      <c r="L1302" s="155">
        <v>2022</v>
      </c>
      <c r="M1302" s="158">
        <v>3464</v>
      </c>
      <c r="N1302" s="159">
        <v>20248164.43</v>
      </c>
      <c r="O1302" s="159">
        <v>17623485.23</v>
      </c>
      <c r="P1302" s="159">
        <v>10767421.59</v>
      </c>
      <c r="Q1302" s="159">
        <v>5234656</v>
      </c>
      <c r="R1302" s="159">
        <v>5532765.5899999999</v>
      </c>
      <c r="S1302" s="159">
        <v>2624679.2000000002</v>
      </c>
      <c r="T1302" s="159">
        <v>239015</v>
      </c>
      <c r="U1302" s="159">
        <v>18169726.109999999</v>
      </c>
      <c r="V1302" s="159">
        <v>16495525.68</v>
      </c>
      <c r="W1302" s="159">
        <v>6382085.4299999997</v>
      </c>
      <c r="X1302" s="159">
        <v>38695.519999999997</v>
      </c>
      <c r="Y1302" s="159">
        <v>1674200.43</v>
      </c>
      <c r="Z1302" s="159">
        <v>1188777.67</v>
      </c>
      <c r="AA1302" s="159">
        <v>320000</v>
      </c>
      <c r="AB1302" s="159">
        <v>868777.66999999993</v>
      </c>
      <c r="AC1302" s="159">
        <v>426500</v>
      </c>
      <c r="AD1302" s="159">
        <v>426500</v>
      </c>
      <c r="AE1302" s="159">
        <v>3341798.58</v>
      </c>
      <c r="AF1302" s="159">
        <v>1127959.55</v>
      </c>
      <c r="AG1302" s="159">
        <v>269317.71999999997</v>
      </c>
      <c r="AH1302" s="159">
        <v>255148.55</v>
      </c>
      <c r="AI1302" s="159">
        <v>0</v>
      </c>
      <c r="AJ1302" s="159">
        <v>0</v>
      </c>
    </row>
    <row r="1303" spans="1:36">
      <c r="A1303" s="153">
        <v>16</v>
      </c>
      <c r="B1303" s="154">
        <v>7</v>
      </c>
      <c r="C1303" s="154">
        <v>9</v>
      </c>
      <c r="D1303" s="155">
        <v>2</v>
      </c>
      <c r="E1303" s="155" t="s">
        <v>556</v>
      </c>
      <c r="F1303" s="156" t="s">
        <v>4438</v>
      </c>
      <c r="G1303" s="156" t="s">
        <v>556</v>
      </c>
      <c r="H1303" s="156" t="s">
        <v>4446</v>
      </c>
      <c r="I1303" s="155">
        <v>1607092</v>
      </c>
      <c r="J1303" s="157" t="s">
        <v>1590</v>
      </c>
      <c r="K1303" s="157"/>
      <c r="L1303" s="155">
        <v>2022</v>
      </c>
      <c r="M1303" s="158">
        <v>6145</v>
      </c>
      <c r="N1303" s="159">
        <v>34658923.009999998</v>
      </c>
      <c r="O1303" s="159">
        <v>30676113.559999999</v>
      </c>
      <c r="P1303" s="159">
        <v>20374110.189999998</v>
      </c>
      <c r="Q1303" s="159">
        <v>10291811</v>
      </c>
      <c r="R1303" s="159">
        <v>10082299.189999999</v>
      </c>
      <c r="S1303" s="159">
        <v>3982809.45</v>
      </c>
      <c r="T1303" s="159">
        <v>266401.59999999998</v>
      </c>
      <c r="U1303" s="159">
        <v>30454425.300000001</v>
      </c>
      <c r="V1303" s="159">
        <v>27542925.32</v>
      </c>
      <c r="W1303" s="159">
        <v>10880761.300000001</v>
      </c>
      <c r="X1303" s="159">
        <v>18365.310000000001</v>
      </c>
      <c r="Y1303" s="159">
        <v>2911499.98</v>
      </c>
      <c r="Z1303" s="159">
        <v>6952622.46</v>
      </c>
      <c r="AA1303" s="159">
        <v>138560.23000000001</v>
      </c>
      <c r="AB1303" s="159">
        <v>6814062.2299999995</v>
      </c>
      <c r="AC1303" s="159">
        <v>842000</v>
      </c>
      <c r="AD1303" s="159">
        <v>842000</v>
      </c>
      <c r="AE1303" s="159">
        <v>433000</v>
      </c>
      <c r="AF1303" s="159">
        <v>3133188.24</v>
      </c>
      <c r="AG1303" s="159">
        <v>531285.93999999994</v>
      </c>
      <c r="AH1303" s="159">
        <v>817998.36</v>
      </c>
      <c r="AI1303" s="159">
        <v>0</v>
      </c>
      <c r="AJ1303" s="159">
        <v>0</v>
      </c>
    </row>
    <row r="1304" spans="1:36">
      <c r="A1304" s="153">
        <v>16</v>
      </c>
      <c r="B1304" s="154">
        <v>8</v>
      </c>
      <c r="C1304" s="154">
        <v>1</v>
      </c>
      <c r="D1304" s="155">
        <v>3</v>
      </c>
      <c r="E1304" s="155" t="s">
        <v>556</v>
      </c>
      <c r="F1304" s="156" t="s">
        <v>4447</v>
      </c>
      <c r="G1304" s="156" t="s">
        <v>556</v>
      </c>
      <c r="H1304" s="156" t="s">
        <v>4448</v>
      </c>
      <c r="I1304" s="155">
        <v>1608013</v>
      </c>
      <c r="J1304" s="157" t="s">
        <v>1589</v>
      </c>
      <c r="K1304" s="157"/>
      <c r="L1304" s="155">
        <v>2022</v>
      </c>
      <c r="M1304" s="158">
        <v>9702</v>
      </c>
      <c r="N1304" s="159">
        <v>59003353.280000001</v>
      </c>
      <c r="O1304" s="159">
        <v>50609364.289999999</v>
      </c>
      <c r="P1304" s="159">
        <v>31756065.689999998</v>
      </c>
      <c r="Q1304" s="159">
        <v>17456422</v>
      </c>
      <c r="R1304" s="159">
        <v>14299643.689999999</v>
      </c>
      <c r="S1304" s="159">
        <v>8393988.9900000002</v>
      </c>
      <c r="T1304" s="159">
        <v>1423420.81</v>
      </c>
      <c r="U1304" s="159">
        <v>49653690.560000002</v>
      </c>
      <c r="V1304" s="159">
        <v>43688129.439999998</v>
      </c>
      <c r="W1304" s="159">
        <v>17643409.57</v>
      </c>
      <c r="X1304" s="159">
        <v>139383.62</v>
      </c>
      <c r="Y1304" s="159">
        <v>5965561.1200000001</v>
      </c>
      <c r="Z1304" s="159">
        <v>3652826.33</v>
      </c>
      <c r="AA1304" s="159">
        <v>49736.59</v>
      </c>
      <c r="AB1304" s="159">
        <v>3603089.74</v>
      </c>
      <c r="AC1304" s="159">
        <v>2420356.37</v>
      </c>
      <c r="AD1304" s="159">
        <v>2183000</v>
      </c>
      <c r="AE1304" s="159">
        <v>10976192.390000001</v>
      </c>
      <c r="AF1304" s="159">
        <v>6921234.8499999996</v>
      </c>
      <c r="AG1304" s="159">
        <v>81431.56</v>
      </c>
      <c r="AH1304" s="159">
        <v>344981.59</v>
      </c>
      <c r="AI1304" s="159">
        <v>0</v>
      </c>
      <c r="AJ1304" s="159">
        <v>460.05</v>
      </c>
    </row>
    <row r="1305" spans="1:36">
      <c r="A1305" s="153">
        <v>16</v>
      </c>
      <c r="B1305" s="154">
        <v>8</v>
      </c>
      <c r="C1305" s="154">
        <v>2</v>
      </c>
      <c r="D1305" s="155">
        <v>3</v>
      </c>
      <c r="E1305" s="155" t="s">
        <v>556</v>
      </c>
      <c r="F1305" s="156" t="s">
        <v>4447</v>
      </c>
      <c r="G1305" s="156" t="s">
        <v>556</v>
      </c>
      <c r="H1305" s="156" t="s">
        <v>4449</v>
      </c>
      <c r="I1305" s="155">
        <v>1608023</v>
      </c>
      <c r="J1305" s="157" t="s">
        <v>1588</v>
      </c>
      <c r="K1305" s="157"/>
      <c r="L1305" s="155">
        <v>2022</v>
      </c>
      <c r="M1305" s="158">
        <v>7096</v>
      </c>
      <c r="N1305" s="159">
        <v>36144490.130000003</v>
      </c>
      <c r="O1305" s="159">
        <v>34340929.350000001</v>
      </c>
      <c r="P1305" s="159">
        <v>21889013.210000001</v>
      </c>
      <c r="Q1305" s="159">
        <v>11315630</v>
      </c>
      <c r="R1305" s="159">
        <v>10573383.210000001</v>
      </c>
      <c r="S1305" s="159">
        <v>1803560.78</v>
      </c>
      <c r="T1305" s="159">
        <v>165869.20000000001</v>
      </c>
      <c r="U1305" s="159">
        <v>33376470.32</v>
      </c>
      <c r="V1305" s="159">
        <v>31129325.260000002</v>
      </c>
      <c r="W1305" s="159">
        <v>12652871.59</v>
      </c>
      <c r="X1305" s="159">
        <v>24960.1</v>
      </c>
      <c r="Y1305" s="159">
        <v>2247145.06</v>
      </c>
      <c r="Z1305" s="159">
        <v>2383937.5699999998</v>
      </c>
      <c r="AA1305" s="159">
        <v>1120000</v>
      </c>
      <c r="AB1305" s="159">
        <v>1263937.5699999998</v>
      </c>
      <c r="AC1305" s="159">
        <v>1120000</v>
      </c>
      <c r="AD1305" s="159">
        <v>1120000</v>
      </c>
      <c r="AE1305" s="159">
        <v>2360000</v>
      </c>
      <c r="AF1305" s="159">
        <v>3211604.09</v>
      </c>
      <c r="AG1305" s="159">
        <v>21006.57</v>
      </c>
      <c r="AH1305" s="159">
        <v>114267.87</v>
      </c>
      <c r="AI1305" s="159">
        <v>0</v>
      </c>
      <c r="AJ1305" s="159">
        <v>0</v>
      </c>
    </row>
    <row r="1306" spans="1:36">
      <c r="A1306" s="153">
        <v>16</v>
      </c>
      <c r="B1306" s="154">
        <v>8</v>
      </c>
      <c r="C1306" s="154">
        <v>3</v>
      </c>
      <c r="D1306" s="155">
        <v>3</v>
      </c>
      <c r="E1306" s="155" t="s">
        <v>556</v>
      </c>
      <c r="F1306" s="156" t="s">
        <v>4447</v>
      </c>
      <c r="G1306" s="156" t="s">
        <v>556</v>
      </c>
      <c r="H1306" s="156" t="s">
        <v>4450</v>
      </c>
      <c r="I1306" s="155">
        <v>1608033</v>
      </c>
      <c r="J1306" s="157" t="s">
        <v>1587</v>
      </c>
      <c r="K1306" s="157"/>
      <c r="L1306" s="155">
        <v>2022</v>
      </c>
      <c r="M1306" s="158">
        <v>17638</v>
      </c>
      <c r="N1306" s="159">
        <v>95551764.849999994</v>
      </c>
      <c r="O1306" s="159">
        <v>83257717.620000005</v>
      </c>
      <c r="P1306" s="159">
        <v>47241437.060000002</v>
      </c>
      <c r="Q1306" s="159">
        <v>23503200</v>
      </c>
      <c r="R1306" s="159">
        <v>23738237.059999999</v>
      </c>
      <c r="S1306" s="159">
        <v>12294047.23</v>
      </c>
      <c r="T1306" s="159">
        <v>600206.79</v>
      </c>
      <c r="U1306" s="159">
        <v>87001601.439999998</v>
      </c>
      <c r="V1306" s="159">
        <v>76884408.75</v>
      </c>
      <c r="W1306" s="159">
        <v>31395932.68</v>
      </c>
      <c r="X1306" s="159">
        <v>391458.01</v>
      </c>
      <c r="Y1306" s="159">
        <v>10117192.689999999</v>
      </c>
      <c r="Z1306" s="159">
        <v>12615216.26</v>
      </c>
      <c r="AA1306" s="159">
        <v>2000000</v>
      </c>
      <c r="AB1306" s="159">
        <v>10615216.26</v>
      </c>
      <c r="AC1306" s="159">
        <v>3811140</v>
      </c>
      <c r="AD1306" s="159">
        <v>3811140</v>
      </c>
      <c r="AE1306" s="159">
        <v>25472980</v>
      </c>
      <c r="AF1306" s="159">
        <v>6373308.8700000001</v>
      </c>
      <c r="AG1306" s="159">
        <v>20262.54</v>
      </c>
      <c r="AH1306" s="159">
        <v>776294.03</v>
      </c>
      <c r="AI1306" s="159">
        <v>0</v>
      </c>
      <c r="AJ1306" s="159">
        <v>0</v>
      </c>
    </row>
    <row r="1307" spans="1:36">
      <c r="A1307" s="153">
        <v>16</v>
      </c>
      <c r="B1307" s="154">
        <v>8</v>
      </c>
      <c r="C1307" s="154">
        <v>4</v>
      </c>
      <c r="D1307" s="155">
        <v>3</v>
      </c>
      <c r="E1307" s="155" t="s">
        <v>556</v>
      </c>
      <c r="F1307" s="156" t="s">
        <v>4447</v>
      </c>
      <c r="G1307" s="156" t="s">
        <v>556</v>
      </c>
      <c r="H1307" s="156" t="s">
        <v>4451</v>
      </c>
      <c r="I1307" s="155">
        <v>1608043</v>
      </c>
      <c r="J1307" s="157" t="s">
        <v>1586</v>
      </c>
      <c r="K1307" s="157"/>
      <c r="L1307" s="155">
        <v>2022</v>
      </c>
      <c r="M1307" s="158">
        <v>13283</v>
      </c>
      <c r="N1307" s="159">
        <v>72962358.370000005</v>
      </c>
      <c r="O1307" s="159">
        <v>68359272.670000002</v>
      </c>
      <c r="P1307" s="159">
        <v>38110763.289999999</v>
      </c>
      <c r="Q1307" s="159">
        <v>17074839</v>
      </c>
      <c r="R1307" s="159">
        <v>21035924.289999999</v>
      </c>
      <c r="S1307" s="159">
        <v>4603085.7</v>
      </c>
      <c r="T1307" s="159">
        <v>335641.46</v>
      </c>
      <c r="U1307" s="159">
        <v>65549651.229999997</v>
      </c>
      <c r="V1307" s="159">
        <v>62947151.420000002</v>
      </c>
      <c r="W1307" s="159">
        <v>26033751.469999999</v>
      </c>
      <c r="X1307" s="159">
        <v>91712.16</v>
      </c>
      <c r="Y1307" s="159">
        <v>2602499.81</v>
      </c>
      <c r="Z1307" s="159">
        <v>6369011.1100000003</v>
      </c>
      <c r="AA1307" s="159">
        <v>0</v>
      </c>
      <c r="AB1307" s="159">
        <v>6369011.1100000003</v>
      </c>
      <c r="AC1307" s="159">
        <v>2531654</v>
      </c>
      <c r="AD1307" s="159">
        <v>2396054</v>
      </c>
      <c r="AE1307" s="159">
        <v>8904277.8399999999</v>
      </c>
      <c r="AF1307" s="159">
        <v>5412121.25</v>
      </c>
      <c r="AG1307" s="159">
        <v>1036517.62</v>
      </c>
      <c r="AH1307" s="159">
        <v>780864.53</v>
      </c>
      <c r="AI1307" s="159">
        <v>0</v>
      </c>
      <c r="AJ1307" s="159">
        <v>0</v>
      </c>
    </row>
    <row r="1308" spans="1:36">
      <c r="A1308" s="153">
        <v>16</v>
      </c>
      <c r="B1308" s="154">
        <v>8</v>
      </c>
      <c r="C1308" s="154">
        <v>5</v>
      </c>
      <c r="D1308" s="155">
        <v>2</v>
      </c>
      <c r="E1308" s="155" t="s">
        <v>556</v>
      </c>
      <c r="F1308" s="156" t="s">
        <v>4452</v>
      </c>
      <c r="G1308" s="156" t="s">
        <v>556</v>
      </c>
      <c r="H1308" s="156" t="s">
        <v>4453</v>
      </c>
      <c r="I1308" s="155">
        <v>1608052</v>
      </c>
      <c r="J1308" s="157" t="s">
        <v>1585</v>
      </c>
      <c r="K1308" s="157"/>
      <c r="L1308" s="155">
        <v>2022</v>
      </c>
      <c r="M1308" s="158">
        <v>4236</v>
      </c>
      <c r="N1308" s="159">
        <v>25084459.09</v>
      </c>
      <c r="O1308" s="159">
        <v>22112610</v>
      </c>
      <c r="P1308" s="159">
        <v>16379117.07</v>
      </c>
      <c r="Q1308" s="159">
        <v>10260266</v>
      </c>
      <c r="R1308" s="159">
        <v>6118851.0700000003</v>
      </c>
      <c r="S1308" s="159">
        <v>2971849.09</v>
      </c>
      <c r="T1308" s="159">
        <v>2650</v>
      </c>
      <c r="U1308" s="159">
        <v>22146097.850000001</v>
      </c>
      <c r="V1308" s="159">
        <v>19526271.260000002</v>
      </c>
      <c r="W1308" s="159">
        <v>8359358.8499999996</v>
      </c>
      <c r="X1308" s="159">
        <v>39305.760000000002</v>
      </c>
      <c r="Y1308" s="159">
        <v>2619826.59</v>
      </c>
      <c r="Z1308" s="159">
        <v>2146042.0699999998</v>
      </c>
      <c r="AA1308" s="159">
        <v>0</v>
      </c>
      <c r="AB1308" s="159">
        <v>2146042.0699999998</v>
      </c>
      <c r="AC1308" s="159">
        <v>1060581.18</v>
      </c>
      <c r="AD1308" s="159">
        <v>884044</v>
      </c>
      <c r="AE1308" s="159">
        <v>1806859</v>
      </c>
      <c r="AF1308" s="159">
        <v>2586338.7400000002</v>
      </c>
      <c r="AG1308" s="159">
        <v>20868.98</v>
      </c>
      <c r="AH1308" s="159">
        <v>287960.83</v>
      </c>
      <c r="AI1308" s="159">
        <v>0</v>
      </c>
      <c r="AJ1308" s="159">
        <v>0</v>
      </c>
    </row>
    <row r="1309" spans="1:36">
      <c r="A1309" s="153">
        <v>16</v>
      </c>
      <c r="B1309" s="154">
        <v>8</v>
      </c>
      <c r="C1309" s="154">
        <v>6</v>
      </c>
      <c r="D1309" s="155">
        <v>2</v>
      </c>
      <c r="E1309" s="155" t="s">
        <v>556</v>
      </c>
      <c r="F1309" s="156" t="s">
        <v>4452</v>
      </c>
      <c r="G1309" s="156" t="s">
        <v>556</v>
      </c>
      <c r="H1309" s="156" t="s">
        <v>4454</v>
      </c>
      <c r="I1309" s="155">
        <v>1608062</v>
      </c>
      <c r="J1309" s="157" t="s">
        <v>1584</v>
      </c>
      <c r="K1309" s="157"/>
      <c r="L1309" s="155">
        <v>2022</v>
      </c>
      <c r="M1309" s="158">
        <v>8035</v>
      </c>
      <c r="N1309" s="159">
        <v>44623739.340000004</v>
      </c>
      <c r="O1309" s="159">
        <v>42099048.82</v>
      </c>
      <c r="P1309" s="159">
        <v>27462887.550000001</v>
      </c>
      <c r="Q1309" s="159">
        <v>14993928</v>
      </c>
      <c r="R1309" s="159">
        <v>12468959.550000001</v>
      </c>
      <c r="S1309" s="159">
        <v>2524690.52</v>
      </c>
      <c r="T1309" s="159">
        <v>30380</v>
      </c>
      <c r="U1309" s="159">
        <v>41233830.759999998</v>
      </c>
      <c r="V1309" s="159">
        <v>35843231.649999999</v>
      </c>
      <c r="W1309" s="159">
        <v>14612950.970000001</v>
      </c>
      <c r="X1309" s="159">
        <v>0</v>
      </c>
      <c r="Y1309" s="159">
        <v>5390599.1100000003</v>
      </c>
      <c r="Z1309" s="159">
        <v>23054644.52</v>
      </c>
      <c r="AA1309" s="159">
        <v>0</v>
      </c>
      <c r="AB1309" s="159">
        <v>23054644.52</v>
      </c>
      <c r="AC1309" s="159">
        <v>0</v>
      </c>
      <c r="AD1309" s="159">
        <v>0</v>
      </c>
      <c r="AE1309" s="159">
        <v>49.5</v>
      </c>
      <c r="AF1309" s="159">
        <v>6255817.1699999999</v>
      </c>
      <c r="AG1309" s="159">
        <v>66870.58</v>
      </c>
      <c r="AH1309" s="159">
        <v>38550.800000000003</v>
      </c>
      <c r="AI1309" s="159">
        <v>0</v>
      </c>
      <c r="AJ1309" s="159">
        <v>49.5</v>
      </c>
    </row>
    <row r="1310" spans="1:36">
      <c r="A1310" s="153">
        <v>16</v>
      </c>
      <c r="B1310" s="154">
        <v>8</v>
      </c>
      <c r="C1310" s="154">
        <v>7</v>
      </c>
      <c r="D1310" s="155">
        <v>2</v>
      </c>
      <c r="E1310" s="155" t="s">
        <v>556</v>
      </c>
      <c r="F1310" s="156" t="s">
        <v>4452</v>
      </c>
      <c r="G1310" s="156" t="s">
        <v>556</v>
      </c>
      <c r="H1310" s="156" t="s">
        <v>4455</v>
      </c>
      <c r="I1310" s="155">
        <v>1608072</v>
      </c>
      <c r="J1310" s="157" t="s">
        <v>1583</v>
      </c>
      <c r="K1310" s="157"/>
      <c r="L1310" s="155">
        <v>2022</v>
      </c>
      <c r="M1310" s="158">
        <v>3589</v>
      </c>
      <c r="N1310" s="159">
        <v>19578852.359999999</v>
      </c>
      <c r="O1310" s="159">
        <v>17280019.780000001</v>
      </c>
      <c r="P1310" s="159">
        <v>12742355.690000001</v>
      </c>
      <c r="Q1310" s="159">
        <v>7357425</v>
      </c>
      <c r="R1310" s="159">
        <v>5384930.6900000004</v>
      </c>
      <c r="S1310" s="159">
        <v>2298832.58</v>
      </c>
      <c r="T1310" s="159">
        <v>61379.39</v>
      </c>
      <c r="U1310" s="159">
        <v>18246623.850000001</v>
      </c>
      <c r="V1310" s="159">
        <v>14988570.380000001</v>
      </c>
      <c r="W1310" s="159">
        <v>5669050.5</v>
      </c>
      <c r="X1310" s="159">
        <v>2011.93</v>
      </c>
      <c r="Y1310" s="159">
        <v>3258053.47</v>
      </c>
      <c r="Z1310" s="159">
        <v>3847324.96</v>
      </c>
      <c r="AA1310" s="159">
        <v>0</v>
      </c>
      <c r="AB1310" s="159">
        <v>3847324.96</v>
      </c>
      <c r="AC1310" s="159">
        <v>200000</v>
      </c>
      <c r="AD1310" s="159">
        <v>200000</v>
      </c>
      <c r="AE1310" s="159">
        <v>0</v>
      </c>
      <c r="AF1310" s="159">
        <v>2291449.4</v>
      </c>
      <c r="AG1310" s="159">
        <v>20926.46</v>
      </c>
      <c r="AH1310" s="159">
        <v>18187.27</v>
      </c>
      <c r="AI1310" s="159">
        <v>0</v>
      </c>
      <c r="AJ1310" s="159">
        <v>0</v>
      </c>
    </row>
    <row r="1311" spans="1:36">
      <c r="A1311" s="153">
        <v>16</v>
      </c>
      <c r="B1311" s="154">
        <v>9</v>
      </c>
      <c r="C1311" s="154">
        <v>1</v>
      </c>
      <c r="D1311" s="155">
        <v>2</v>
      </c>
      <c r="E1311" s="155" t="s">
        <v>556</v>
      </c>
      <c r="F1311" s="156" t="s">
        <v>4456</v>
      </c>
      <c r="G1311" s="156" t="s">
        <v>556</v>
      </c>
      <c r="H1311" s="156" t="s">
        <v>4457</v>
      </c>
      <c r="I1311" s="155">
        <v>1609012</v>
      </c>
      <c r="J1311" s="157" t="s">
        <v>1582</v>
      </c>
      <c r="K1311" s="157"/>
      <c r="L1311" s="155">
        <v>2022</v>
      </c>
      <c r="M1311" s="158">
        <v>6972</v>
      </c>
      <c r="N1311" s="159">
        <v>40669690</v>
      </c>
      <c r="O1311" s="159">
        <v>36590856.119999997</v>
      </c>
      <c r="P1311" s="159">
        <v>20155001</v>
      </c>
      <c r="Q1311" s="159">
        <v>9768794</v>
      </c>
      <c r="R1311" s="159">
        <v>10386207</v>
      </c>
      <c r="S1311" s="159">
        <v>4078833.88</v>
      </c>
      <c r="T1311" s="159">
        <v>95700</v>
      </c>
      <c r="U1311" s="159">
        <v>38757637.380000003</v>
      </c>
      <c r="V1311" s="159">
        <v>33294560.579999998</v>
      </c>
      <c r="W1311" s="159">
        <v>14486685.720000001</v>
      </c>
      <c r="X1311" s="159">
        <v>8490.25</v>
      </c>
      <c r="Y1311" s="159">
        <v>5463076.7999999998</v>
      </c>
      <c r="Z1311" s="159">
        <v>4213603.9400000004</v>
      </c>
      <c r="AA1311" s="159">
        <v>169912.86</v>
      </c>
      <c r="AB1311" s="159">
        <v>4043691.0800000005</v>
      </c>
      <c r="AC1311" s="159">
        <v>310000</v>
      </c>
      <c r="AD1311" s="159">
        <v>276000</v>
      </c>
      <c r="AE1311" s="159">
        <v>484236.86</v>
      </c>
      <c r="AF1311" s="159">
        <v>3296295.54</v>
      </c>
      <c r="AG1311" s="159">
        <v>563456.55000000005</v>
      </c>
      <c r="AH1311" s="159">
        <v>331431.46999999997</v>
      </c>
      <c r="AI1311" s="159">
        <v>0</v>
      </c>
      <c r="AJ1311" s="159">
        <v>0</v>
      </c>
    </row>
    <row r="1312" spans="1:36">
      <c r="A1312" s="153">
        <v>16</v>
      </c>
      <c r="B1312" s="154">
        <v>9</v>
      </c>
      <c r="C1312" s="154">
        <v>2</v>
      </c>
      <c r="D1312" s="155">
        <v>2</v>
      </c>
      <c r="E1312" s="155" t="s">
        <v>556</v>
      </c>
      <c r="F1312" s="156" t="s">
        <v>4456</v>
      </c>
      <c r="G1312" s="156" t="s">
        <v>556</v>
      </c>
      <c r="H1312" s="156" t="s">
        <v>4458</v>
      </c>
      <c r="I1312" s="155">
        <v>1609022</v>
      </c>
      <c r="J1312" s="157" t="s">
        <v>1581</v>
      </c>
      <c r="K1312" s="157"/>
      <c r="L1312" s="155">
        <v>2022</v>
      </c>
      <c r="M1312" s="158">
        <v>8291</v>
      </c>
      <c r="N1312" s="159">
        <v>46079917.479999997</v>
      </c>
      <c r="O1312" s="159">
        <v>41046155.799999997</v>
      </c>
      <c r="P1312" s="159">
        <v>21927039.670000002</v>
      </c>
      <c r="Q1312" s="159">
        <v>10786977</v>
      </c>
      <c r="R1312" s="159">
        <v>11140062.67</v>
      </c>
      <c r="S1312" s="159">
        <v>5033761.68</v>
      </c>
      <c r="T1312" s="159">
        <v>1054224.5</v>
      </c>
      <c r="U1312" s="159">
        <v>47711683.549999997</v>
      </c>
      <c r="V1312" s="159">
        <v>37626352.789999999</v>
      </c>
      <c r="W1312" s="159">
        <v>16106453.57</v>
      </c>
      <c r="X1312" s="159">
        <v>154465.21</v>
      </c>
      <c r="Y1312" s="159">
        <v>10085330.76</v>
      </c>
      <c r="Z1312" s="159">
        <v>8363777.4800000004</v>
      </c>
      <c r="AA1312" s="159">
        <v>3000000</v>
      </c>
      <c r="AB1312" s="159">
        <v>5363777.4800000004</v>
      </c>
      <c r="AC1312" s="159">
        <v>2143259.98</v>
      </c>
      <c r="AD1312" s="159">
        <v>2083259.98</v>
      </c>
      <c r="AE1312" s="159">
        <v>12261341.99</v>
      </c>
      <c r="AF1312" s="159">
        <v>3419803.01</v>
      </c>
      <c r="AG1312" s="159">
        <v>45785.120000000003</v>
      </c>
      <c r="AH1312" s="159">
        <v>503862.29</v>
      </c>
      <c r="AI1312" s="159">
        <v>0</v>
      </c>
      <c r="AJ1312" s="159">
        <v>0</v>
      </c>
    </row>
    <row r="1313" spans="1:36">
      <c r="A1313" s="153">
        <v>16</v>
      </c>
      <c r="B1313" s="154">
        <v>9</v>
      </c>
      <c r="C1313" s="154">
        <v>3</v>
      </c>
      <c r="D1313" s="155">
        <v>2</v>
      </c>
      <c r="E1313" s="155" t="s">
        <v>556</v>
      </c>
      <c r="F1313" s="156" t="s">
        <v>4456</v>
      </c>
      <c r="G1313" s="156" t="s">
        <v>556</v>
      </c>
      <c r="H1313" s="156" t="s">
        <v>4459</v>
      </c>
      <c r="I1313" s="155">
        <v>1609032</v>
      </c>
      <c r="J1313" s="157" t="s">
        <v>1580</v>
      </c>
      <c r="K1313" s="157"/>
      <c r="L1313" s="155">
        <v>2022</v>
      </c>
      <c r="M1313" s="158">
        <v>9519</v>
      </c>
      <c r="N1313" s="159">
        <v>56330788.950000003</v>
      </c>
      <c r="O1313" s="159">
        <v>53068911.189999998</v>
      </c>
      <c r="P1313" s="159">
        <v>30360385.170000002</v>
      </c>
      <c r="Q1313" s="159">
        <v>16826614</v>
      </c>
      <c r="R1313" s="159">
        <v>13533771.17</v>
      </c>
      <c r="S1313" s="159">
        <v>3261877.76</v>
      </c>
      <c r="T1313" s="159">
        <v>1376414.78</v>
      </c>
      <c r="U1313" s="159">
        <v>53623637.259999998</v>
      </c>
      <c r="V1313" s="159">
        <v>49736397.700000003</v>
      </c>
      <c r="W1313" s="159">
        <v>19895669.379999999</v>
      </c>
      <c r="X1313" s="159">
        <v>3785.37</v>
      </c>
      <c r="Y1313" s="159">
        <v>3887239.56</v>
      </c>
      <c r="Z1313" s="159">
        <v>13888832.09</v>
      </c>
      <c r="AA1313" s="159">
        <v>0</v>
      </c>
      <c r="AB1313" s="159">
        <v>13888832.09</v>
      </c>
      <c r="AC1313" s="159">
        <v>75152</v>
      </c>
      <c r="AD1313" s="159">
        <v>65488</v>
      </c>
      <c r="AE1313" s="159">
        <v>140331.79999999999</v>
      </c>
      <c r="AF1313" s="159">
        <v>3332513.49</v>
      </c>
      <c r="AG1313" s="159">
        <v>41270.720000000001</v>
      </c>
      <c r="AH1313" s="159">
        <v>46859.96</v>
      </c>
      <c r="AI1313" s="159">
        <v>0</v>
      </c>
      <c r="AJ1313" s="159">
        <v>0</v>
      </c>
    </row>
    <row r="1314" spans="1:36">
      <c r="A1314" s="153">
        <v>16</v>
      </c>
      <c r="B1314" s="154">
        <v>9</v>
      </c>
      <c r="C1314" s="154">
        <v>4</v>
      </c>
      <c r="D1314" s="155">
        <v>2</v>
      </c>
      <c r="E1314" s="155" t="s">
        <v>556</v>
      </c>
      <c r="F1314" s="156" t="s">
        <v>4456</v>
      </c>
      <c r="G1314" s="156" t="s">
        <v>556</v>
      </c>
      <c r="H1314" s="156" t="s">
        <v>4460</v>
      </c>
      <c r="I1314" s="155">
        <v>1609042</v>
      </c>
      <c r="J1314" s="157" t="s">
        <v>1579</v>
      </c>
      <c r="K1314" s="157"/>
      <c r="L1314" s="155">
        <v>2022</v>
      </c>
      <c r="M1314" s="158">
        <v>9102</v>
      </c>
      <c r="N1314" s="159">
        <v>47883754.049999997</v>
      </c>
      <c r="O1314" s="159">
        <v>41477131.57</v>
      </c>
      <c r="P1314" s="159">
        <v>23776254.75</v>
      </c>
      <c r="Q1314" s="159">
        <v>12126351</v>
      </c>
      <c r="R1314" s="159">
        <v>11649903.75</v>
      </c>
      <c r="S1314" s="159">
        <v>6406622.4800000004</v>
      </c>
      <c r="T1314" s="159">
        <v>139483</v>
      </c>
      <c r="U1314" s="159">
        <v>45225704.159999996</v>
      </c>
      <c r="V1314" s="159">
        <v>39788186.68</v>
      </c>
      <c r="W1314" s="159">
        <v>17246705.559999999</v>
      </c>
      <c r="X1314" s="159">
        <v>30768.15</v>
      </c>
      <c r="Y1314" s="159">
        <v>5437517.4800000004</v>
      </c>
      <c r="Z1314" s="159">
        <v>6033091.1299999999</v>
      </c>
      <c r="AA1314" s="159">
        <v>648100</v>
      </c>
      <c r="AB1314" s="159">
        <v>5384991.1299999999</v>
      </c>
      <c r="AC1314" s="159">
        <v>1679181.17</v>
      </c>
      <c r="AD1314" s="159">
        <v>1563681.17</v>
      </c>
      <c r="AE1314" s="159">
        <v>2029100</v>
      </c>
      <c r="AF1314" s="159">
        <v>1688944.89</v>
      </c>
      <c r="AG1314" s="159">
        <v>153553.17000000001</v>
      </c>
      <c r="AH1314" s="159">
        <v>142669.79</v>
      </c>
      <c r="AI1314" s="159">
        <v>0</v>
      </c>
      <c r="AJ1314" s="159">
        <v>0</v>
      </c>
    </row>
    <row r="1315" spans="1:36">
      <c r="A1315" s="153">
        <v>16</v>
      </c>
      <c r="B1315" s="154">
        <v>9</v>
      </c>
      <c r="C1315" s="154">
        <v>5</v>
      </c>
      <c r="D1315" s="155">
        <v>2</v>
      </c>
      <c r="E1315" s="155" t="s">
        <v>556</v>
      </c>
      <c r="F1315" s="156" t="s">
        <v>4456</v>
      </c>
      <c r="G1315" s="156" t="s">
        <v>556</v>
      </c>
      <c r="H1315" s="156" t="s">
        <v>4461</v>
      </c>
      <c r="I1315" s="155">
        <v>1609052</v>
      </c>
      <c r="J1315" s="157" t="s">
        <v>1578</v>
      </c>
      <c r="K1315" s="157"/>
      <c r="L1315" s="155">
        <v>2022</v>
      </c>
      <c r="M1315" s="158">
        <v>9959</v>
      </c>
      <c r="N1315" s="159">
        <v>51425359.789999999</v>
      </c>
      <c r="O1315" s="159">
        <v>49747097.049999997</v>
      </c>
      <c r="P1315" s="159">
        <v>27895351.98</v>
      </c>
      <c r="Q1315" s="159">
        <v>13071550</v>
      </c>
      <c r="R1315" s="159">
        <v>14823801.98</v>
      </c>
      <c r="S1315" s="159">
        <v>1678262.74</v>
      </c>
      <c r="T1315" s="159">
        <v>87280</v>
      </c>
      <c r="U1315" s="159">
        <v>51056928.479999997</v>
      </c>
      <c r="V1315" s="159">
        <v>44781504.640000001</v>
      </c>
      <c r="W1315" s="159">
        <v>17445825.239999998</v>
      </c>
      <c r="X1315" s="159">
        <v>97558.97</v>
      </c>
      <c r="Y1315" s="159">
        <v>6275423.8399999999</v>
      </c>
      <c r="Z1315" s="159">
        <v>8193793.1900000004</v>
      </c>
      <c r="AA1315" s="159">
        <v>4939687.29</v>
      </c>
      <c r="AB1315" s="159">
        <v>3254105.9000000004</v>
      </c>
      <c r="AC1315" s="159">
        <v>1533399</v>
      </c>
      <c r="AD1315" s="159">
        <v>1533399</v>
      </c>
      <c r="AE1315" s="159">
        <v>8229372.0599999996</v>
      </c>
      <c r="AF1315" s="159">
        <v>4965592.41</v>
      </c>
      <c r="AG1315" s="159">
        <v>285629.82</v>
      </c>
      <c r="AH1315" s="159">
        <v>603196.5</v>
      </c>
      <c r="AI1315" s="159">
        <v>0</v>
      </c>
      <c r="AJ1315" s="159">
        <v>0</v>
      </c>
    </row>
    <row r="1316" spans="1:36">
      <c r="A1316" s="153">
        <v>16</v>
      </c>
      <c r="B1316" s="154">
        <v>9</v>
      </c>
      <c r="C1316" s="154">
        <v>6</v>
      </c>
      <c r="D1316" s="155">
        <v>2</v>
      </c>
      <c r="E1316" s="155" t="s">
        <v>556</v>
      </c>
      <c r="F1316" s="156" t="s">
        <v>4456</v>
      </c>
      <c r="G1316" s="156" t="s">
        <v>556</v>
      </c>
      <c r="H1316" s="156" t="s">
        <v>4462</v>
      </c>
      <c r="I1316" s="155">
        <v>1609062</v>
      </c>
      <c r="J1316" s="157" t="s">
        <v>1577</v>
      </c>
      <c r="K1316" s="157"/>
      <c r="L1316" s="155">
        <v>2022</v>
      </c>
      <c r="M1316" s="158">
        <v>5237</v>
      </c>
      <c r="N1316" s="159">
        <v>28829871.649999999</v>
      </c>
      <c r="O1316" s="159">
        <v>25861951.800000001</v>
      </c>
      <c r="P1316" s="159">
        <v>14233477.800000001</v>
      </c>
      <c r="Q1316" s="159">
        <v>7662635</v>
      </c>
      <c r="R1316" s="159">
        <v>6570842.7999999998</v>
      </c>
      <c r="S1316" s="159">
        <v>2967919.85</v>
      </c>
      <c r="T1316" s="159">
        <v>159327.73000000001</v>
      </c>
      <c r="U1316" s="159">
        <v>27653662.199999999</v>
      </c>
      <c r="V1316" s="159">
        <v>22647462.91</v>
      </c>
      <c r="W1316" s="159">
        <v>10139841.210000001</v>
      </c>
      <c r="X1316" s="159">
        <v>51112.65</v>
      </c>
      <c r="Y1316" s="159">
        <v>5006199.29</v>
      </c>
      <c r="Z1316" s="159">
        <v>5754920.3200000003</v>
      </c>
      <c r="AA1316" s="159">
        <v>2230854.46</v>
      </c>
      <c r="AB1316" s="159">
        <v>3524065.8600000003</v>
      </c>
      <c r="AC1316" s="159">
        <v>570000</v>
      </c>
      <c r="AD1316" s="159">
        <v>570000</v>
      </c>
      <c r="AE1316" s="159">
        <v>4173256.01</v>
      </c>
      <c r="AF1316" s="159">
        <v>3214488.89</v>
      </c>
      <c r="AG1316" s="159">
        <v>0</v>
      </c>
      <c r="AH1316" s="159">
        <v>130010.97</v>
      </c>
      <c r="AI1316" s="159">
        <v>0</v>
      </c>
      <c r="AJ1316" s="159">
        <v>0</v>
      </c>
    </row>
    <row r="1317" spans="1:36">
      <c r="A1317" s="153">
        <v>16</v>
      </c>
      <c r="B1317" s="154">
        <v>9</v>
      </c>
      <c r="C1317" s="154">
        <v>7</v>
      </c>
      <c r="D1317" s="155">
        <v>3</v>
      </c>
      <c r="E1317" s="155" t="s">
        <v>556</v>
      </c>
      <c r="F1317" s="156" t="s">
        <v>4463</v>
      </c>
      <c r="G1317" s="156" t="s">
        <v>556</v>
      </c>
      <c r="H1317" s="156" t="s">
        <v>4464</v>
      </c>
      <c r="I1317" s="155">
        <v>1609073</v>
      </c>
      <c r="J1317" s="157" t="s">
        <v>1576</v>
      </c>
      <c r="K1317" s="157"/>
      <c r="L1317" s="155">
        <v>2022</v>
      </c>
      <c r="M1317" s="158">
        <v>13031</v>
      </c>
      <c r="N1317" s="159">
        <v>87350789.629999995</v>
      </c>
      <c r="O1317" s="159">
        <v>75073427.25</v>
      </c>
      <c r="P1317" s="159">
        <v>41415212.159999996</v>
      </c>
      <c r="Q1317" s="159">
        <v>15376344</v>
      </c>
      <c r="R1317" s="159">
        <v>26038868.16</v>
      </c>
      <c r="S1317" s="159">
        <v>12277362.380000001</v>
      </c>
      <c r="T1317" s="159">
        <v>532969.04</v>
      </c>
      <c r="U1317" s="159">
        <v>91012466.049999997</v>
      </c>
      <c r="V1317" s="159">
        <v>71444834.319999993</v>
      </c>
      <c r="W1317" s="159">
        <v>26305078.800000001</v>
      </c>
      <c r="X1317" s="159">
        <v>167994.42</v>
      </c>
      <c r="Y1317" s="159">
        <v>19567631.73</v>
      </c>
      <c r="Z1317" s="159">
        <v>9580176.6300000008</v>
      </c>
      <c r="AA1317" s="159">
        <v>7247431.3399999999</v>
      </c>
      <c r="AB1317" s="159">
        <v>2332745.290000001</v>
      </c>
      <c r="AC1317" s="159">
        <v>1305400</v>
      </c>
      <c r="AD1317" s="159">
        <v>1305400</v>
      </c>
      <c r="AE1317" s="159">
        <v>13291187.890000001</v>
      </c>
      <c r="AF1317" s="159">
        <v>3628592.93</v>
      </c>
      <c r="AG1317" s="159">
        <v>249803.9</v>
      </c>
      <c r="AH1317" s="159">
        <v>216866.11</v>
      </c>
      <c r="AI1317" s="159">
        <v>0</v>
      </c>
      <c r="AJ1317" s="159">
        <v>0</v>
      </c>
    </row>
    <row r="1318" spans="1:36">
      <c r="A1318" s="153">
        <v>16</v>
      </c>
      <c r="B1318" s="154">
        <v>9</v>
      </c>
      <c r="C1318" s="154">
        <v>8</v>
      </c>
      <c r="D1318" s="155">
        <v>3</v>
      </c>
      <c r="E1318" s="155" t="s">
        <v>556</v>
      </c>
      <c r="F1318" s="156" t="s">
        <v>4463</v>
      </c>
      <c r="G1318" s="156" t="s">
        <v>556</v>
      </c>
      <c r="H1318" s="156" t="s">
        <v>4465</v>
      </c>
      <c r="I1318" s="155">
        <v>1609083</v>
      </c>
      <c r="J1318" s="157" t="s">
        <v>1575</v>
      </c>
      <c r="K1318" s="157"/>
      <c r="L1318" s="155">
        <v>2022</v>
      </c>
      <c r="M1318" s="158">
        <v>19398</v>
      </c>
      <c r="N1318" s="159">
        <v>92931314.769999996</v>
      </c>
      <c r="O1318" s="159">
        <v>89833006.799999997</v>
      </c>
      <c r="P1318" s="159">
        <v>46270692.969999999</v>
      </c>
      <c r="Q1318" s="159">
        <v>23215514</v>
      </c>
      <c r="R1318" s="159">
        <v>23055178.969999999</v>
      </c>
      <c r="S1318" s="159">
        <v>3098307.97</v>
      </c>
      <c r="T1318" s="159">
        <v>115029.12</v>
      </c>
      <c r="U1318" s="159">
        <v>94728863.079999998</v>
      </c>
      <c r="V1318" s="159">
        <v>81248999.25</v>
      </c>
      <c r="W1318" s="159">
        <v>36458343.25</v>
      </c>
      <c r="X1318" s="159">
        <v>282936.62</v>
      </c>
      <c r="Y1318" s="159">
        <v>13479863.83</v>
      </c>
      <c r="Z1318" s="159">
        <v>13430488.16</v>
      </c>
      <c r="AA1318" s="159">
        <v>0</v>
      </c>
      <c r="AB1318" s="159">
        <v>13430488.16</v>
      </c>
      <c r="AC1318" s="159">
        <v>1864250</v>
      </c>
      <c r="AD1318" s="159">
        <v>1800000</v>
      </c>
      <c r="AE1318" s="159">
        <v>17953846.399999999</v>
      </c>
      <c r="AF1318" s="159">
        <v>8584007.5500000007</v>
      </c>
      <c r="AG1318" s="159">
        <v>85236.98</v>
      </c>
      <c r="AH1318" s="159">
        <v>309268.03999999998</v>
      </c>
      <c r="AI1318" s="159">
        <v>0</v>
      </c>
      <c r="AJ1318" s="159">
        <v>0</v>
      </c>
    </row>
    <row r="1319" spans="1:36">
      <c r="A1319" s="153">
        <v>16</v>
      </c>
      <c r="B1319" s="154">
        <v>9</v>
      </c>
      <c r="C1319" s="154">
        <v>9</v>
      </c>
      <c r="D1319" s="155">
        <v>2</v>
      </c>
      <c r="E1319" s="155" t="s">
        <v>556</v>
      </c>
      <c r="F1319" s="156" t="s">
        <v>4456</v>
      </c>
      <c r="G1319" s="156" t="s">
        <v>556</v>
      </c>
      <c r="H1319" s="156" t="s">
        <v>4466</v>
      </c>
      <c r="I1319" s="155">
        <v>1609092</v>
      </c>
      <c r="J1319" s="157" t="s">
        <v>1574</v>
      </c>
      <c r="K1319" s="157"/>
      <c r="L1319" s="155">
        <v>2022</v>
      </c>
      <c r="M1319" s="158">
        <v>7950</v>
      </c>
      <c r="N1319" s="159">
        <v>45304988.850000001</v>
      </c>
      <c r="O1319" s="159">
        <v>38716280.560000002</v>
      </c>
      <c r="P1319" s="159">
        <v>24943920.100000001</v>
      </c>
      <c r="Q1319" s="159">
        <v>13781265</v>
      </c>
      <c r="R1319" s="159">
        <v>11162655.1</v>
      </c>
      <c r="S1319" s="159">
        <v>6588708.29</v>
      </c>
      <c r="T1319" s="159">
        <v>255180.56</v>
      </c>
      <c r="U1319" s="159">
        <v>42833855.009999998</v>
      </c>
      <c r="V1319" s="159">
        <v>32576831.350000001</v>
      </c>
      <c r="W1319" s="159">
        <v>13145163.85</v>
      </c>
      <c r="X1319" s="159">
        <v>87699.71</v>
      </c>
      <c r="Y1319" s="159">
        <v>10257023.66</v>
      </c>
      <c r="Z1319" s="159">
        <v>5097632.83</v>
      </c>
      <c r="AA1319" s="159">
        <v>0</v>
      </c>
      <c r="AB1319" s="159">
        <v>5097632.83</v>
      </c>
      <c r="AC1319" s="159">
        <v>1379256</v>
      </c>
      <c r="AD1319" s="159">
        <v>1099564</v>
      </c>
      <c r="AE1319" s="159">
        <v>5345171.99</v>
      </c>
      <c r="AF1319" s="159">
        <v>6139449.21</v>
      </c>
      <c r="AG1319" s="159">
        <v>299283</v>
      </c>
      <c r="AH1319" s="159">
        <v>840021.68</v>
      </c>
      <c r="AI1319" s="159">
        <v>0</v>
      </c>
      <c r="AJ1319" s="159">
        <v>0</v>
      </c>
    </row>
    <row r="1320" spans="1:36">
      <c r="A1320" s="153">
        <v>16</v>
      </c>
      <c r="B1320" s="154">
        <v>9</v>
      </c>
      <c r="C1320" s="154">
        <v>10</v>
      </c>
      <c r="D1320" s="155">
        <v>3</v>
      </c>
      <c r="E1320" s="155" t="s">
        <v>556</v>
      </c>
      <c r="F1320" s="156" t="s">
        <v>4463</v>
      </c>
      <c r="G1320" s="156" t="s">
        <v>556</v>
      </c>
      <c r="H1320" s="156" t="s">
        <v>4467</v>
      </c>
      <c r="I1320" s="155">
        <v>1609103</v>
      </c>
      <c r="J1320" s="157" t="s">
        <v>1573</v>
      </c>
      <c r="K1320" s="157"/>
      <c r="L1320" s="155">
        <v>2022</v>
      </c>
      <c r="M1320" s="158">
        <v>9103</v>
      </c>
      <c r="N1320" s="159">
        <v>53757024.079999998</v>
      </c>
      <c r="O1320" s="159">
        <v>49800465.909999996</v>
      </c>
      <c r="P1320" s="159">
        <v>24836776.119999997</v>
      </c>
      <c r="Q1320" s="159">
        <v>11626824</v>
      </c>
      <c r="R1320" s="159">
        <v>13209952.119999999</v>
      </c>
      <c r="S1320" s="159">
        <v>3956558.17</v>
      </c>
      <c r="T1320" s="159">
        <v>372445</v>
      </c>
      <c r="U1320" s="159">
        <v>49298598.270000003</v>
      </c>
      <c r="V1320" s="159">
        <v>44352290.5</v>
      </c>
      <c r="W1320" s="159">
        <v>19500716.32</v>
      </c>
      <c r="X1320" s="159">
        <v>11330.89</v>
      </c>
      <c r="Y1320" s="159">
        <v>4946307.7699999996</v>
      </c>
      <c r="Z1320" s="159">
        <v>4962374.76</v>
      </c>
      <c r="AA1320" s="159">
        <v>0</v>
      </c>
      <c r="AB1320" s="159">
        <v>4962374.76</v>
      </c>
      <c r="AC1320" s="159">
        <v>666667</v>
      </c>
      <c r="AD1320" s="159">
        <v>666667</v>
      </c>
      <c r="AE1320" s="159">
        <v>2666666</v>
      </c>
      <c r="AF1320" s="159">
        <v>5448175.4100000001</v>
      </c>
      <c r="AG1320" s="159">
        <v>25660.12</v>
      </c>
      <c r="AH1320" s="159">
        <v>29272.61</v>
      </c>
      <c r="AI1320" s="159">
        <v>0</v>
      </c>
      <c r="AJ1320" s="159">
        <v>0</v>
      </c>
    </row>
    <row r="1321" spans="1:36">
      <c r="A1321" s="153">
        <v>16</v>
      </c>
      <c r="B1321" s="154">
        <v>9</v>
      </c>
      <c r="C1321" s="154">
        <v>11</v>
      </c>
      <c r="D1321" s="155">
        <v>2</v>
      </c>
      <c r="E1321" s="155" t="s">
        <v>556</v>
      </c>
      <c r="F1321" s="156" t="s">
        <v>4456</v>
      </c>
      <c r="G1321" s="156" t="s">
        <v>556</v>
      </c>
      <c r="H1321" s="156" t="s">
        <v>4468</v>
      </c>
      <c r="I1321" s="155">
        <v>1609112</v>
      </c>
      <c r="J1321" s="157" t="s">
        <v>1572</v>
      </c>
      <c r="K1321" s="157"/>
      <c r="L1321" s="155">
        <v>2022</v>
      </c>
      <c r="M1321" s="158">
        <v>9634</v>
      </c>
      <c r="N1321" s="159">
        <v>46912394.549999997</v>
      </c>
      <c r="O1321" s="159">
        <v>46840550.850000001</v>
      </c>
      <c r="P1321" s="159">
        <v>24860672.57</v>
      </c>
      <c r="Q1321" s="159">
        <v>13218287</v>
      </c>
      <c r="R1321" s="159">
        <v>11642385.57</v>
      </c>
      <c r="S1321" s="159">
        <v>71843.7</v>
      </c>
      <c r="T1321" s="159">
        <v>58201.5</v>
      </c>
      <c r="U1321" s="159">
        <v>43350524.899999999</v>
      </c>
      <c r="V1321" s="159">
        <v>41075375.43</v>
      </c>
      <c r="W1321" s="159">
        <v>15210982.060000001</v>
      </c>
      <c r="X1321" s="159">
        <v>193480</v>
      </c>
      <c r="Y1321" s="159">
        <v>2275149.4700000002</v>
      </c>
      <c r="Z1321" s="159">
        <v>6638366.1100000003</v>
      </c>
      <c r="AA1321" s="159">
        <v>2000000</v>
      </c>
      <c r="AB1321" s="159">
        <v>4638366.1100000003</v>
      </c>
      <c r="AC1321" s="159">
        <v>2386646</v>
      </c>
      <c r="AD1321" s="159">
        <v>2100000</v>
      </c>
      <c r="AE1321" s="159">
        <v>10501586.699999999</v>
      </c>
      <c r="AF1321" s="159">
        <v>5765175.4199999999</v>
      </c>
      <c r="AG1321" s="159">
        <v>29824.68</v>
      </c>
      <c r="AH1321" s="159">
        <v>27692.47</v>
      </c>
      <c r="AI1321" s="159">
        <v>0</v>
      </c>
      <c r="AJ1321" s="159">
        <v>0</v>
      </c>
    </row>
    <row r="1322" spans="1:36">
      <c r="A1322" s="153">
        <v>16</v>
      </c>
      <c r="B1322" s="154">
        <v>9</v>
      </c>
      <c r="C1322" s="154">
        <v>12</v>
      </c>
      <c r="D1322" s="155">
        <v>3</v>
      </c>
      <c r="E1322" s="155" t="s">
        <v>556</v>
      </c>
      <c r="F1322" s="156" t="s">
        <v>4463</v>
      </c>
      <c r="G1322" s="156" t="s">
        <v>556</v>
      </c>
      <c r="H1322" s="156" t="s">
        <v>4469</v>
      </c>
      <c r="I1322" s="155">
        <v>1609123</v>
      </c>
      <c r="J1322" s="157" t="s">
        <v>1571</v>
      </c>
      <c r="K1322" s="157"/>
      <c r="L1322" s="155">
        <v>2022</v>
      </c>
      <c r="M1322" s="158">
        <v>5164</v>
      </c>
      <c r="N1322" s="159">
        <v>26763736.93</v>
      </c>
      <c r="O1322" s="159">
        <v>24986628.850000001</v>
      </c>
      <c r="P1322" s="159">
        <v>12800796.76</v>
      </c>
      <c r="Q1322" s="159">
        <v>6597172</v>
      </c>
      <c r="R1322" s="159">
        <v>6203624.7599999998</v>
      </c>
      <c r="S1322" s="159">
        <v>1777108.08</v>
      </c>
      <c r="T1322" s="159">
        <v>920921.66</v>
      </c>
      <c r="U1322" s="159">
        <v>25073276.170000002</v>
      </c>
      <c r="V1322" s="159">
        <v>21159418.02</v>
      </c>
      <c r="W1322" s="159">
        <v>9184352.1699999999</v>
      </c>
      <c r="X1322" s="159">
        <v>51601.67</v>
      </c>
      <c r="Y1322" s="159">
        <v>3913858.15</v>
      </c>
      <c r="Z1322" s="159">
        <v>3539936.91</v>
      </c>
      <c r="AA1322" s="159">
        <v>0</v>
      </c>
      <c r="AB1322" s="159">
        <v>3539936.91</v>
      </c>
      <c r="AC1322" s="159">
        <v>1175000</v>
      </c>
      <c r="AD1322" s="159">
        <v>1175000</v>
      </c>
      <c r="AE1322" s="159">
        <v>2859000</v>
      </c>
      <c r="AF1322" s="159">
        <v>3827210.83</v>
      </c>
      <c r="AG1322" s="159">
        <v>0</v>
      </c>
      <c r="AH1322" s="159">
        <v>0</v>
      </c>
      <c r="AI1322" s="159">
        <v>0</v>
      </c>
      <c r="AJ1322" s="159">
        <v>0</v>
      </c>
    </row>
    <row r="1323" spans="1:36">
      <c r="A1323" s="153">
        <v>16</v>
      </c>
      <c r="B1323" s="154">
        <v>9</v>
      </c>
      <c r="C1323" s="154">
        <v>13</v>
      </c>
      <c r="D1323" s="155">
        <v>2</v>
      </c>
      <c r="E1323" s="155" t="s">
        <v>556</v>
      </c>
      <c r="F1323" s="156" t="s">
        <v>4456</v>
      </c>
      <c r="G1323" s="156" t="s">
        <v>556</v>
      </c>
      <c r="H1323" s="156" t="s">
        <v>4470</v>
      </c>
      <c r="I1323" s="155">
        <v>1609132</v>
      </c>
      <c r="J1323" s="157" t="s">
        <v>1570</v>
      </c>
      <c r="K1323" s="157"/>
      <c r="L1323" s="155">
        <v>2022</v>
      </c>
      <c r="M1323" s="158">
        <v>10039</v>
      </c>
      <c r="N1323" s="159">
        <v>56904210.479999997</v>
      </c>
      <c r="O1323" s="159">
        <v>50525947.469999999</v>
      </c>
      <c r="P1323" s="159">
        <v>27404930.390000001</v>
      </c>
      <c r="Q1323" s="159">
        <v>14372749</v>
      </c>
      <c r="R1323" s="159">
        <v>13032181.390000001</v>
      </c>
      <c r="S1323" s="159">
        <v>6378263.0099999998</v>
      </c>
      <c r="T1323" s="159">
        <v>948760.81</v>
      </c>
      <c r="U1323" s="159">
        <v>56915086.590000004</v>
      </c>
      <c r="V1323" s="159">
        <v>43287433.299999997</v>
      </c>
      <c r="W1323" s="159">
        <v>17058382.719999999</v>
      </c>
      <c r="X1323" s="159">
        <v>80360</v>
      </c>
      <c r="Y1323" s="159">
        <v>13627653.289999999</v>
      </c>
      <c r="Z1323" s="159">
        <v>4523242.12</v>
      </c>
      <c r="AA1323" s="159">
        <v>0</v>
      </c>
      <c r="AB1323" s="159">
        <v>4523242.12</v>
      </c>
      <c r="AC1323" s="159">
        <v>1530000</v>
      </c>
      <c r="AD1323" s="159">
        <v>1500000</v>
      </c>
      <c r="AE1323" s="159">
        <v>4101279.2</v>
      </c>
      <c r="AF1323" s="159">
        <v>7238514.1699999999</v>
      </c>
      <c r="AG1323" s="159">
        <v>117022.44</v>
      </c>
      <c r="AH1323" s="159">
        <v>289135.2</v>
      </c>
      <c r="AI1323" s="159">
        <v>1147.5899999999999</v>
      </c>
      <c r="AJ1323" s="159">
        <v>0</v>
      </c>
    </row>
    <row r="1324" spans="1:36">
      <c r="A1324" s="153">
        <v>16</v>
      </c>
      <c r="B1324" s="154">
        <v>10</v>
      </c>
      <c r="C1324" s="154">
        <v>1</v>
      </c>
      <c r="D1324" s="155">
        <v>3</v>
      </c>
      <c r="E1324" s="155" t="s">
        <v>556</v>
      </c>
      <c r="F1324" s="156" t="s">
        <v>4471</v>
      </c>
      <c r="G1324" s="156" t="s">
        <v>556</v>
      </c>
      <c r="H1324" s="156" t="s">
        <v>4472</v>
      </c>
      <c r="I1324" s="155">
        <v>1610013</v>
      </c>
      <c r="J1324" s="157" t="s">
        <v>1569</v>
      </c>
      <c r="K1324" s="157"/>
      <c r="L1324" s="155">
        <v>2022</v>
      </c>
      <c r="M1324" s="158">
        <v>10485</v>
      </c>
      <c r="N1324" s="159">
        <v>62476110.200000003</v>
      </c>
      <c r="O1324" s="159">
        <v>52791420.649999999</v>
      </c>
      <c r="P1324" s="159">
        <v>36222897.899999999</v>
      </c>
      <c r="Q1324" s="159">
        <v>21135787</v>
      </c>
      <c r="R1324" s="159">
        <v>15087110.9</v>
      </c>
      <c r="S1324" s="159">
        <v>9684689.5500000007</v>
      </c>
      <c r="T1324" s="159">
        <v>212513.06</v>
      </c>
      <c r="U1324" s="159">
        <v>56035162.840000004</v>
      </c>
      <c r="V1324" s="159">
        <v>43534786.890000001</v>
      </c>
      <c r="W1324" s="159">
        <v>16170154.710000001</v>
      </c>
      <c r="X1324" s="159">
        <v>75120.72</v>
      </c>
      <c r="Y1324" s="159">
        <v>12500375.949999999</v>
      </c>
      <c r="Z1324" s="159">
        <v>11738313.710000001</v>
      </c>
      <c r="AA1324" s="159">
        <v>975071.5</v>
      </c>
      <c r="AB1324" s="159">
        <v>10763242.210000001</v>
      </c>
      <c r="AC1324" s="159">
        <v>1409300</v>
      </c>
      <c r="AD1324" s="159">
        <v>1409300</v>
      </c>
      <c r="AE1324" s="159">
        <v>5958171.5</v>
      </c>
      <c r="AF1324" s="159">
        <v>9256633.7599999998</v>
      </c>
      <c r="AG1324" s="159">
        <v>63000.15</v>
      </c>
      <c r="AH1324" s="159">
        <v>416491.36</v>
      </c>
      <c r="AI1324" s="159">
        <v>0</v>
      </c>
      <c r="AJ1324" s="159">
        <v>0</v>
      </c>
    </row>
    <row r="1325" spans="1:36">
      <c r="A1325" s="153">
        <v>16</v>
      </c>
      <c r="B1325" s="154">
        <v>10</v>
      </c>
      <c r="C1325" s="154">
        <v>2</v>
      </c>
      <c r="D1325" s="155">
        <v>3</v>
      </c>
      <c r="E1325" s="155" t="s">
        <v>556</v>
      </c>
      <c r="F1325" s="156" t="s">
        <v>4471</v>
      </c>
      <c r="G1325" s="156" t="s">
        <v>556</v>
      </c>
      <c r="H1325" s="156" t="s">
        <v>4473</v>
      </c>
      <c r="I1325" s="155">
        <v>1610023</v>
      </c>
      <c r="J1325" s="157" t="s">
        <v>1568</v>
      </c>
      <c r="K1325" s="157"/>
      <c r="L1325" s="155">
        <v>2022</v>
      </c>
      <c r="M1325" s="158">
        <v>13099</v>
      </c>
      <c r="N1325" s="159">
        <v>74663775.760000005</v>
      </c>
      <c r="O1325" s="159">
        <v>67617197.930000007</v>
      </c>
      <c r="P1325" s="159">
        <v>40391177.489999995</v>
      </c>
      <c r="Q1325" s="159">
        <v>20671096</v>
      </c>
      <c r="R1325" s="159">
        <v>19720081.489999998</v>
      </c>
      <c r="S1325" s="159">
        <v>7046577.8300000001</v>
      </c>
      <c r="T1325" s="159">
        <v>1660733.21</v>
      </c>
      <c r="U1325" s="159">
        <v>71172565.980000004</v>
      </c>
      <c r="V1325" s="159">
        <v>62162987.460000001</v>
      </c>
      <c r="W1325" s="159">
        <v>26974778.109999999</v>
      </c>
      <c r="X1325" s="159">
        <v>181761.09</v>
      </c>
      <c r="Y1325" s="159">
        <v>9009578.5199999996</v>
      </c>
      <c r="Z1325" s="159">
        <v>8456154.3499999996</v>
      </c>
      <c r="AA1325" s="159">
        <v>3400000</v>
      </c>
      <c r="AB1325" s="159">
        <v>5056154.3499999996</v>
      </c>
      <c r="AC1325" s="159">
        <v>1692839</v>
      </c>
      <c r="AD1325" s="159">
        <v>1692839</v>
      </c>
      <c r="AE1325" s="159">
        <v>18862056.460000001</v>
      </c>
      <c r="AF1325" s="159">
        <v>5454210.4699999997</v>
      </c>
      <c r="AG1325" s="159">
        <v>177534.48</v>
      </c>
      <c r="AH1325" s="159">
        <v>295524.7</v>
      </c>
      <c r="AI1325" s="159">
        <v>0</v>
      </c>
      <c r="AJ1325" s="159">
        <v>0</v>
      </c>
    </row>
    <row r="1326" spans="1:36">
      <c r="A1326" s="153">
        <v>16</v>
      </c>
      <c r="B1326" s="154">
        <v>10</v>
      </c>
      <c r="C1326" s="154">
        <v>3</v>
      </c>
      <c r="D1326" s="155">
        <v>2</v>
      </c>
      <c r="E1326" s="155" t="s">
        <v>556</v>
      </c>
      <c r="F1326" s="156" t="s">
        <v>4474</v>
      </c>
      <c r="G1326" s="156" t="s">
        <v>556</v>
      </c>
      <c r="H1326" s="156" t="s">
        <v>4475</v>
      </c>
      <c r="I1326" s="155">
        <v>1610032</v>
      </c>
      <c r="J1326" s="157" t="s">
        <v>1567</v>
      </c>
      <c r="K1326" s="157"/>
      <c r="L1326" s="155">
        <v>2022</v>
      </c>
      <c r="M1326" s="158">
        <v>4250</v>
      </c>
      <c r="N1326" s="159">
        <v>30737990.210000001</v>
      </c>
      <c r="O1326" s="159">
        <v>24283134.68</v>
      </c>
      <c r="P1326" s="159">
        <v>16247776.25</v>
      </c>
      <c r="Q1326" s="159">
        <v>9283507</v>
      </c>
      <c r="R1326" s="159">
        <v>6964269.25</v>
      </c>
      <c r="S1326" s="159">
        <v>6454855.5300000003</v>
      </c>
      <c r="T1326" s="159">
        <v>14042</v>
      </c>
      <c r="U1326" s="159">
        <v>24209761.649999999</v>
      </c>
      <c r="V1326" s="159">
        <v>22627841.899999999</v>
      </c>
      <c r="W1326" s="159">
        <v>7571768.7300000004</v>
      </c>
      <c r="X1326" s="159">
        <v>29338.61</v>
      </c>
      <c r="Y1326" s="159">
        <v>1581919.75</v>
      </c>
      <c r="Z1326" s="159">
        <v>2066591.03</v>
      </c>
      <c r="AA1326" s="159">
        <v>0</v>
      </c>
      <c r="AB1326" s="159">
        <v>2066591.03</v>
      </c>
      <c r="AC1326" s="159">
        <v>800333.44</v>
      </c>
      <c r="AD1326" s="159">
        <v>800333.44</v>
      </c>
      <c r="AE1326" s="159">
        <v>1925176.94</v>
      </c>
      <c r="AF1326" s="159">
        <v>1655292.78</v>
      </c>
      <c r="AG1326" s="159">
        <v>0</v>
      </c>
      <c r="AH1326" s="159">
        <v>0</v>
      </c>
      <c r="AI1326" s="159">
        <v>0</v>
      </c>
      <c r="AJ1326" s="159">
        <v>0</v>
      </c>
    </row>
    <row r="1327" spans="1:36">
      <c r="A1327" s="153">
        <v>16</v>
      </c>
      <c r="B1327" s="154">
        <v>10</v>
      </c>
      <c r="C1327" s="154">
        <v>4</v>
      </c>
      <c r="D1327" s="155">
        <v>3</v>
      </c>
      <c r="E1327" s="155" t="s">
        <v>556</v>
      </c>
      <c r="F1327" s="156" t="s">
        <v>4471</v>
      </c>
      <c r="G1327" s="156" t="s">
        <v>556</v>
      </c>
      <c r="H1327" s="156" t="s">
        <v>4476</v>
      </c>
      <c r="I1327" s="155">
        <v>1610043</v>
      </c>
      <c r="J1327" s="157" t="s">
        <v>1566</v>
      </c>
      <c r="K1327" s="157"/>
      <c r="L1327" s="155">
        <v>2022</v>
      </c>
      <c r="M1327" s="158">
        <v>26623</v>
      </c>
      <c r="N1327" s="159">
        <v>146795849.05000001</v>
      </c>
      <c r="O1327" s="159">
        <v>132525773.38</v>
      </c>
      <c r="P1327" s="159">
        <v>79401807.74000001</v>
      </c>
      <c r="Q1327" s="159">
        <v>35844776</v>
      </c>
      <c r="R1327" s="159">
        <v>43557031.740000002</v>
      </c>
      <c r="S1327" s="159">
        <v>14270075.67</v>
      </c>
      <c r="T1327" s="159">
        <v>2447522.46</v>
      </c>
      <c r="U1327" s="159">
        <v>132324036.19</v>
      </c>
      <c r="V1327" s="159">
        <v>123074209.12</v>
      </c>
      <c r="W1327" s="159">
        <v>49828080.57</v>
      </c>
      <c r="X1327" s="159">
        <v>649289.31999999995</v>
      </c>
      <c r="Y1327" s="159">
        <v>9249827.0700000003</v>
      </c>
      <c r="Z1327" s="159">
        <v>8039213.1500000004</v>
      </c>
      <c r="AA1327" s="159">
        <v>1200000</v>
      </c>
      <c r="AB1327" s="159">
        <v>6839213.1500000004</v>
      </c>
      <c r="AC1327" s="159">
        <v>3034460</v>
      </c>
      <c r="AD1327" s="159">
        <v>3034460</v>
      </c>
      <c r="AE1327" s="159">
        <v>48508442.939999998</v>
      </c>
      <c r="AF1327" s="159">
        <v>9451564.2599999998</v>
      </c>
      <c r="AG1327" s="159">
        <v>929850.54</v>
      </c>
      <c r="AH1327" s="159">
        <v>965690.37</v>
      </c>
      <c r="AI1327" s="159">
        <v>0</v>
      </c>
      <c r="AJ1327" s="159">
        <v>3442.94</v>
      </c>
    </row>
    <row r="1328" spans="1:36">
      <c r="A1328" s="153">
        <v>16</v>
      </c>
      <c r="B1328" s="154">
        <v>11</v>
      </c>
      <c r="C1328" s="154">
        <v>1</v>
      </c>
      <c r="D1328" s="155">
        <v>2</v>
      </c>
      <c r="E1328" s="155" t="s">
        <v>556</v>
      </c>
      <c r="F1328" s="156" t="s">
        <v>4477</v>
      </c>
      <c r="G1328" s="156" t="s">
        <v>556</v>
      </c>
      <c r="H1328" s="156" t="s">
        <v>4478</v>
      </c>
      <c r="I1328" s="155">
        <v>1611012</v>
      </c>
      <c r="J1328" s="157" t="s">
        <v>1565</v>
      </c>
      <c r="K1328" s="157"/>
      <c r="L1328" s="155">
        <v>2022</v>
      </c>
      <c r="M1328" s="158">
        <v>5430</v>
      </c>
      <c r="N1328" s="159">
        <v>27544778.989999998</v>
      </c>
      <c r="O1328" s="159">
        <v>26433567.539999999</v>
      </c>
      <c r="P1328" s="159">
        <v>17108143.539999999</v>
      </c>
      <c r="Q1328" s="159">
        <v>9404930</v>
      </c>
      <c r="R1328" s="159">
        <v>7703213.54</v>
      </c>
      <c r="S1328" s="159">
        <v>1111211.45</v>
      </c>
      <c r="T1328" s="159">
        <v>206429.74</v>
      </c>
      <c r="U1328" s="159">
        <v>27464459.84</v>
      </c>
      <c r="V1328" s="159">
        <v>24376329.07</v>
      </c>
      <c r="W1328" s="159">
        <v>11402367.050000001</v>
      </c>
      <c r="X1328" s="159">
        <v>177932.03</v>
      </c>
      <c r="Y1328" s="159">
        <v>3088130.77</v>
      </c>
      <c r="Z1328" s="159">
        <v>4530659.41</v>
      </c>
      <c r="AA1328" s="159">
        <v>2600000</v>
      </c>
      <c r="AB1328" s="159">
        <v>1930659.4100000001</v>
      </c>
      <c r="AC1328" s="159">
        <v>1500000</v>
      </c>
      <c r="AD1328" s="159">
        <v>1500000</v>
      </c>
      <c r="AE1328" s="159">
        <v>13219978.210000001</v>
      </c>
      <c r="AF1328" s="159">
        <v>2057238.47</v>
      </c>
      <c r="AG1328" s="159">
        <v>0</v>
      </c>
      <c r="AH1328" s="159">
        <v>0</v>
      </c>
      <c r="AI1328" s="159">
        <v>0</v>
      </c>
      <c r="AJ1328" s="159">
        <v>0</v>
      </c>
    </row>
    <row r="1329" spans="1:36">
      <c r="A1329" s="153">
        <v>16</v>
      </c>
      <c r="B1329" s="154">
        <v>11</v>
      </c>
      <c r="C1329" s="154">
        <v>2</v>
      </c>
      <c r="D1329" s="155">
        <v>2</v>
      </c>
      <c r="E1329" s="155" t="s">
        <v>556</v>
      </c>
      <c r="F1329" s="156" t="s">
        <v>4477</v>
      </c>
      <c r="G1329" s="156" t="s">
        <v>556</v>
      </c>
      <c r="H1329" s="156" t="s">
        <v>4479</v>
      </c>
      <c r="I1329" s="155">
        <v>1611022</v>
      </c>
      <c r="J1329" s="157" t="s">
        <v>1564</v>
      </c>
      <c r="K1329" s="157"/>
      <c r="L1329" s="155">
        <v>2022</v>
      </c>
      <c r="M1329" s="158">
        <v>7237</v>
      </c>
      <c r="N1329" s="159">
        <v>35811134.469999999</v>
      </c>
      <c r="O1329" s="159">
        <v>34667024.280000001</v>
      </c>
      <c r="P1329" s="159">
        <v>23786201.100000001</v>
      </c>
      <c r="Q1329" s="159">
        <v>13390569</v>
      </c>
      <c r="R1329" s="159">
        <v>10395632.1</v>
      </c>
      <c r="S1329" s="159">
        <v>1144110.19</v>
      </c>
      <c r="T1329" s="159">
        <v>65537.17</v>
      </c>
      <c r="U1329" s="159">
        <v>39921933.210000001</v>
      </c>
      <c r="V1329" s="159">
        <v>30275740.809999999</v>
      </c>
      <c r="W1329" s="159">
        <v>12124424.17</v>
      </c>
      <c r="X1329" s="159">
        <v>14387.85</v>
      </c>
      <c r="Y1329" s="159">
        <v>9646192.4000000004</v>
      </c>
      <c r="Z1329" s="159">
        <v>13682215.529999999</v>
      </c>
      <c r="AA1329" s="159">
        <v>5500000</v>
      </c>
      <c r="AB1329" s="159">
        <v>8182215.5299999993</v>
      </c>
      <c r="AC1329" s="159">
        <v>802036</v>
      </c>
      <c r="AD1329" s="159">
        <v>612036</v>
      </c>
      <c r="AE1329" s="159">
        <v>6133000</v>
      </c>
      <c r="AF1329" s="159">
        <v>4391283.47</v>
      </c>
      <c r="AG1329" s="159">
        <v>268464.09000000003</v>
      </c>
      <c r="AH1329" s="159">
        <v>689638.74</v>
      </c>
      <c r="AI1329" s="159">
        <v>0</v>
      </c>
      <c r="AJ1329" s="159">
        <v>0</v>
      </c>
    </row>
    <row r="1330" spans="1:36">
      <c r="A1330" s="153">
        <v>16</v>
      </c>
      <c r="B1330" s="154">
        <v>11</v>
      </c>
      <c r="C1330" s="154">
        <v>3</v>
      </c>
      <c r="D1330" s="155">
        <v>3</v>
      </c>
      <c r="E1330" s="155" t="s">
        <v>556</v>
      </c>
      <c r="F1330" s="156" t="s">
        <v>4480</v>
      </c>
      <c r="G1330" s="156" t="s">
        <v>556</v>
      </c>
      <c r="H1330" s="156" t="s">
        <v>4481</v>
      </c>
      <c r="I1330" s="155">
        <v>1611033</v>
      </c>
      <c r="J1330" s="157" t="s">
        <v>1563</v>
      </c>
      <c r="K1330" s="157"/>
      <c r="L1330" s="155">
        <v>2022</v>
      </c>
      <c r="M1330" s="158">
        <v>5873</v>
      </c>
      <c r="N1330" s="159">
        <v>32294203.98</v>
      </c>
      <c r="O1330" s="159">
        <v>27433358.489999998</v>
      </c>
      <c r="P1330" s="159">
        <v>16890289.809999999</v>
      </c>
      <c r="Q1330" s="159">
        <v>9018738</v>
      </c>
      <c r="R1330" s="159">
        <v>7871551.8099999996</v>
      </c>
      <c r="S1330" s="159">
        <v>4860845.49</v>
      </c>
      <c r="T1330" s="159">
        <v>663121.35</v>
      </c>
      <c r="U1330" s="159">
        <v>28433321.68</v>
      </c>
      <c r="V1330" s="159">
        <v>23879372.600000001</v>
      </c>
      <c r="W1330" s="159">
        <v>10284620.01</v>
      </c>
      <c r="X1330" s="159">
        <v>51471.040000000001</v>
      </c>
      <c r="Y1330" s="159">
        <v>4553949.08</v>
      </c>
      <c r="Z1330" s="159">
        <v>7954719.4900000002</v>
      </c>
      <c r="AA1330" s="159">
        <v>1800000</v>
      </c>
      <c r="AB1330" s="159">
        <v>6154719.4900000002</v>
      </c>
      <c r="AC1330" s="159">
        <v>539010.17000000004</v>
      </c>
      <c r="AD1330" s="159">
        <v>494010.17</v>
      </c>
      <c r="AE1330" s="159">
        <v>5917583.1600000001</v>
      </c>
      <c r="AF1330" s="159">
        <v>3553985.89</v>
      </c>
      <c r="AG1330" s="159">
        <v>137187.35</v>
      </c>
      <c r="AH1330" s="159">
        <v>528683.68999999994</v>
      </c>
      <c r="AI1330" s="159">
        <v>0</v>
      </c>
      <c r="AJ1330" s="159">
        <v>0</v>
      </c>
    </row>
    <row r="1331" spans="1:36">
      <c r="A1331" s="153">
        <v>16</v>
      </c>
      <c r="B1331" s="154">
        <v>11</v>
      </c>
      <c r="C1331" s="154">
        <v>4</v>
      </c>
      <c r="D1331" s="155">
        <v>3</v>
      </c>
      <c r="E1331" s="155" t="s">
        <v>556</v>
      </c>
      <c r="F1331" s="156" t="s">
        <v>4480</v>
      </c>
      <c r="G1331" s="156" t="s">
        <v>556</v>
      </c>
      <c r="H1331" s="156" t="s">
        <v>4482</v>
      </c>
      <c r="I1331" s="155">
        <v>1611043</v>
      </c>
      <c r="J1331" s="157" t="s">
        <v>1562</v>
      </c>
      <c r="K1331" s="157"/>
      <c r="L1331" s="155">
        <v>2022</v>
      </c>
      <c r="M1331" s="158">
        <v>7504</v>
      </c>
      <c r="N1331" s="159">
        <v>41160271.789999999</v>
      </c>
      <c r="O1331" s="159">
        <v>39293426.340000004</v>
      </c>
      <c r="P1331" s="159">
        <v>23638631.060000002</v>
      </c>
      <c r="Q1331" s="159">
        <v>11694804</v>
      </c>
      <c r="R1331" s="159">
        <v>11943827.060000001</v>
      </c>
      <c r="S1331" s="159">
        <v>1866845.45</v>
      </c>
      <c r="T1331" s="159">
        <v>381778.83</v>
      </c>
      <c r="U1331" s="159">
        <v>39677868.649999999</v>
      </c>
      <c r="V1331" s="159">
        <v>33163407.52</v>
      </c>
      <c r="W1331" s="159">
        <v>13529260.59</v>
      </c>
      <c r="X1331" s="159">
        <v>18518.71</v>
      </c>
      <c r="Y1331" s="159">
        <v>6514461.1299999999</v>
      </c>
      <c r="Z1331" s="159">
        <v>10531096.880000001</v>
      </c>
      <c r="AA1331" s="159">
        <v>0</v>
      </c>
      <c r="AB1331" s="159">
        <v>10531096.880000001</v>
      </c>
      <c r="AC1331" s="159">
        <v>901643.37</v>
      </c>
      <c r="AD1331" s="159">
        <v>901643.37</v>
      </c>
      <c r="AE1331" s="159">
        <v>1597102.01</v>
      </c>
      <c r="AF1331" s="159">
        <v>6130018.8200000003</v>
      </c>
      <c r="AG1331" s="159">
        <v>255</v>
      </c>
      <c r="AH1331" s="159">
        <v>300</v>
      </c>
      <c r="AI1331" s="159">
        <v>0</v>
      </c>
      <c r="AJ1331" s="159">
        <v>0</v>
      </c>
    </row>
    <row r="1332" spans="1:36">
      <c r="A1332" s="153">
        <v>16</v>
      </c>
      <c r="B1332" s="154">
        <v>11</v>
      </c>
      <c r="C1332" s="154">
        <v>5</v>
      </c>
      <c r="D1332" s="155">
        <v>3</v>
      </c>
      <c r="E1332" s="155" t="s">
        <v>556</v>
      </c>
      <c r="F1332" s="156" t="s">
        <v>4480</v>
      </c>
      <c r="G1332" s="156" t="s">
        <v>556</v>
      </c>
      <c r="H1332" s="156" t="s">
        <v>4483</v>
      </c>
      <c r="I1332" s="155">
        <v>1611053</v>
      </c>
      <c r="J1332" s="157" t="s">
        <v>1561</v>
      </c>
      <c r="K1332" s="157"/>
      <c r="L1332" s="155">
        <v>2022</v>
      </c>
      <c r="M1332" s="158">
        <v>30143</v>
      </c>
      <c r="N1332" s="159">
        <v>165473187.30000001</v>
      </c>
      <c r="O1332" s="159">
        <v>159155945.84999999</v>
      </c>
      <c r="P1332" s="159">
        <v>74749631.460000008</v>
      </c>
      <c r="Q1332" s="159">
        <v>30801592</v>
      </c>
      <c r="R1332" s="159">
        <v>43948039.460000001</v>
      </c>
      <c r="S1332" s="159">
        <v>6317241.4500000002</v>
      </c>
      <c r="T1332" s="159">
        <v>1723050.44</v>
      </c>
      <c r="U1332" s="159">
        <v>166522633.83000001</v>
      </c>
      <c r="V1332" s="159">
        <v>146397178.71000001</v>
      </c>
      <c r="W1332" s="159">
        <v>57998393.979999997</v>
      </c>
      <c r="X1332" s="159">
        <v>118334.47</v>
      </c>
      <c r="Y1332" s="159">
        <v>20125455.120000001</v>
      </c>
      <c r="Z1332" s="159">
        <v>15772269.07</v>
      </c>
      <c r="AA1332" s="159">
        <v>6000000</v>
      </c>
      <c r="AB1332" s="159">
        <v>9772269.0700000003</v>
      </c>
      <c r="AC1332" s="159">
        <v>2172097.5499999998</v>
      </c>
      <c r="AD1332" s="159">
        <v>2172097.5499999998</v>
      </c>
      <c r="AE1332" s="159">
        <v>17519087.859999999</v>
      </c>
      <c r="AF1332" s="159">
        <v>12758767.140000001</v>
      </c>
      <c r="AG1332" s="159">
        <v>712073.64</v>
      </c>
      <c r="AH1332" s="159">
        <v>1025945.67</v>
      </c>
      <c r="AI1332" s="159">
        <v>0</v>
      </c>
      <c r="AJ1332" s="159">
        <v>0</v>
      </c>
    </row>
    <row r="1333" spans="1:36">
      <c r="A1333" s="153">
        <v>16</v>
      </c>
      <c r="B1333" s="154">
        <v>11</v>
      </c>
      <c r="C1333" s="154">
        <v>6</v>
      </c>
      <c r="D1333" s="155">
        <v>3</v>
      </c>
      <c r="E1333" s="155" t="s">
        <v>556</v>
      </c>
      <c r="F1333" s="156" t="s">
        <v>4480</v>
      </c>
      <c r="G1333" s="156" t="s">
        <v>556</v>
      </c>
      <c r="H1333" s="156" t="s">
        <v>4484</v>
      </c>
      <c r="I1333" s="155">
        <v>1611063</v>
      </c>
      <c r="J1333" s="157" t="s">
        <v>1560</v>
      </c>
      <c r="K1333" s="157"/>
      <c r="L1333" s="155">
        <v>2022</v>
      </c>
      <c r="M1333" s="158">
        <v>6413</v>
      </c>
      <c r="N1333" s="159">
        <v>44258962.119999997</v>
      </c>
      <c r="O1333" s="159">
        <v>36651135.420000002</v>
      </c>
      <c r="P1333" s="159">
        <v>18727579.789999999</v>
      </c>
      <c r="Q1333" s="159">
        <v>8662201</v>
      </c>
      <c r="R1333" s="159">
        <v>10065378.789999999</v>
      </c>
      <c r="S1333" s="159">
        <v>7607826.7000000002</v>
      </c>
      <c r="T1333" s="159">
        <v>916162.46</v>
      </c>
      <c r="U1333" s="159">
        <v>46852774.340000004</v>
      </c>
      <c r="V1333" s="159">
        <v>32499856.050000001</v>
      </c>
      <c r="W1333" s="159">
        <v>13789222.939999999</v>
      </c>
      <c r="X1333" s="159">
        <v>114465.05</v>
      </c>
      <c r="Y1333" s="159">
        <v>14352918.289999999</v>
      </c>
      <c r="Z1333" s="159">
        <v>10227911.109999999</v>
      </c>
      <c r="AA1333" s="159">
        <v>4800000</v>
      </c>
      <c r="AB1333" s="159">
        <v>5427911.1099999994</v>
      </c>
      <c r="AC1333" s="159">
        <v>1717477.79</v>
      </c>
      <c r="AD1333" s="159">
        <v>1518432.79</v>
      </c>
      <c r="AE1333" s="159">
        <v>10114436.609999999</v>
      </c>
      <c r="AF1333" s="159">
        <v>4151279.37</v>
      </c>
      <c r="AG1333" s="159">
        <v>0</v>
      </c>
      <c r="AH1333" s="159">
        <v>402391.27</v>
      </c>
      <c r="AI1333" s="159">
        <v>0</v>
      </c>
      <c r="AJ1333" s="159">
        <v>0</v>
      </c>
    </row>
    <row r="1334" spans="1:36">
      <c r="A1334" s="153">
        <v>16</v>
      </c>
      <c r="B1334" s="154">
        <v>11</v>
      </c>
      <c r="C1334" s="154">
        <v>7</v>
      </c>
      <c r="D1334" s="155">
        <v>3</v>
      </c>
      <c r="E1334" s="155" t="s">
        <v>556</v>
      </c>
      <c r="F1334" s="156" t="s">
        <v>4480</v>
      </c>
      <c r="G1334" s="156" t="s">
        <v>556</v>
      </c>
      <c r="H1334" s="156" t="s">
        <v>4485</v>
      </c>
      <c r="I1334" s="155">
        <v>1611073</v>
      </c>
      <c r="J1334" s="157" t="s">
        <v>1559</v>
      </c>
      <c r="K1334" s="157"/>
      <c r="L1334" s="155">
        <v>2022</v>
      </c>
      <c r="M1334" s="158">
        <v>11170</v>
      </c>
      <c r="N1334" s="159">
        <v>55094563.130000003</v>
      </c>
      <c r="O1334" s="159">
        <v>49917697.560000002</v>
      </c>
      <c r="P1334" s="159">
        <v>23461748.530000001</v>
      </c>
      <c r="Q1334" s="159">
        <v>10274035</v>
      </c>
      <c r="R1334" s="159">
        <v>13187713.529999999</v>
      </c>
      <c r="S1334" s="159">
        <v>5176865.57</v>
      </c>
      <c r="T1334" s="159">
        <v>613685.99</v>
      </c>
      <c r="U1334" s="159">
        <v>51829551.399999999</v>
      </c>
      <c r="V1334" s="159">
        <v>46754363.219999999</v>
      </c>
      <c r="W1334" s="159">
        <v>19577720.329999998</v>
      </c>
      <c r="X1334" s="159">
        <v>33654.050000000003</v>
      </c>
      <c r="Y1334" s="159">
        <v>5075188.18</v>
      </c>
      <c r="Z1334" s="159">
        <v>5726919.3799999999</v>
      </c>
      <c r="AA1334" s="159">
        <v>644583.92000000004</v>
      </c>
      <c r="AB1334" s="159">
        <v>5082335.46</v>
      </c>
      <c r="AC1334" s="159">
        <v>1458937.02</v>
      </c>
      <c r="AD1334" s="159">
        <v>1443937.02</v>
      </c>
      <c r="AE1334" s="159">
        <v>2015135.68</v>
      </c>
      <c r="AF1334" s="159">
        <v>3163334.34</v>
      </c>
      <c r="AG1334" s="159">
        <v>-27029.69</v>
      </c>
      <c r="AH1334" s="159">
        <v>518464.02</v>
      </c>
      <c r="AI1334" s="159">
        <v>0</v>
      </c>
      <c r="AJ1334" s="159">
        <v>0</v>
      </c>
    </row>
    <row r="1335" spans="1:36">
      <c r="A1335" s="153">
        <v>18</v>
      </c>
      <c r="B1335" s="154">
        <v>1</v>
      </c>
      <c r="C1335" s="154">
        <v>3</v>
      </c>
      <c r="D1335" s="155">
        <v>2</v>
      </c>
      <c r="E1335" s="155" t="s">
        <v>556</v>
      </c>
      <c r="F1335" s="156" t="s">
        <v>4486</v>
      </c>
      <c r="G1335" s="156" t="s">
        <v>556</v>
      </c>
      <c r="H1335" s="156" t="s">
        <v>4487</v>
      </c>
      <c r="I1335" s="155">
        <v>1801032</v>
      </c>
      <c r="J1335" s="157" t="s">
        <v>1501</v>
      </c>
      <c r="K1335" s="157"/>
      <c r="L1335" s="155">
        <v>2022</v>
      </c>
      <c r="M1335" s="158">
        <v>2377</v>
      </c>
      <c r="N1335" s="159">
        <v>15604926.960000001</v>
      </c>
      <c r="O1335" s="159">
        <v>12130222.92</v>
      </c>
      <c r="P1335" s="159">
        <v>8003955.7000000002</v>
      </c>
      <c r="Q1335" s="159">
        <v>4025840</v>
      </c>
      <c r="R1335" s="159">
        <v>3978115.7</v>
      </c>
      <c r="S1335" s="159">
        <v>3474704.04</v>
      </c>
      <c r="T1335" s="159">
        <v>580764.1</v>
      </c>
      <c r="U1335" s="159">
        <v>12634621.84</v>
      </c>
      <c r="V1335" s="159">
        <v>11532920.300000001</v>
      </c>
      <c r="W1335" s="159">
        <v>4276134.4800000004</v>
      </c>
      <c r="X1335" s="159">
        <v>15418.56</v>
      </c>
      <c r="Y1335" s="159">
        <v>1101701.54</v>
      </c>
      <c r="Z1335" s="159">
        <v>1459432.53</v>
      </c>
      <c r="AA1335" s="159">
        <v>0</v>
      </c>
      <c r="AB1335" s="159">
        <v>1459432.53</v>
      </c>
      <c r="AC1335" s="159">
        <v>331099.5</v>
      </c>
      <c r="AD1335" s="159">
        <v>207000</v>
      </c>
      <c r="AE1335" s="159">
        <v>2208364.31</v>
      </c>
      <c r="AF1335" s="159">
        <v>597302.62</v>
      </c>
      <c r="AG1335" s="159">
        <v>0</v>
      </c>
      <c r="AH1335" s="159">
        <v>0</v>
      </c>
      <c r="AI1335" s="159">
        <v>0</v>
      </c>
      <c r="AJ1335" s="159">
        <v>0</v>
      </c>
    </row>
    <row r="1336" spans="1:36">
      <c r="A1336" s="153">
        <v>18</v>
      </c>
      <c r="B1336" s="154">
        <v>1</v>
      </c>
      <c r="C1336" s="154">
        <v>5</v>
      </c>
      <c r="D1336" s="155">
        <v>2</v>
      </c>
      <c r="E1336" s="155" t="s">
        <v>556</v>
      </c>
      <c r="F1336" s="156" t="s">
        <v>4486</v>
      </c>
      <c r="G1336" s="156" t="s">
        <v>556</v>
      </c>
      <c r="H1336" s="156" t="s">
        <v>4488</v>
      </c>
      <c r="I1336" s="155">
        <v>1801052</v>
      </c>
      <c r="J1336" s="157" t="s">
        <v>1558</v>
      </c>
      <c r="K1336" s="157"/>
      <c r="L1336" s="155">
        <v>2022</v>
      </c>
      <c r="M1336" s="158">
        <v>2037</v>
      </c>
      <c r="N1336" s="159">
        <v>15535520.52</v>
      </c>
      <c r="O1336" s="159">
        <v>13372491.73</v>
      </c>
      <c r="P1336" s="159">
        <v>6886331.7999999998</v>
      </c>
      <c r="Q1336" s="159">
        <v>2720535</v>
      </c>
      <c r="R1336" s="159">
        <v>4165796.8</v>
      </c>
      <c r="S1336" s="159">
        <v>2163028.79</v>
      </c>
      <c r="T1336" s="159">
        <v>18693.3</v>
      </c>
      <c r="U1336" s="159">
        <v>14038474.27</v>
      </c>
      <c r="V1336" s="159">
        <v>11731163.289999999</v>
      </c>
      <c r="W1336" s="159">
        <v>5634321.9000000004</v>
      </c>
      <c r="X1336" s="159">
        <v>10303.73</v>
      </c>
      <c r="Y1336" s="159">
        <v>2307310.98</v>
      </c>
      <c r="Z1336" s="159">
        <v>2062976.51</v>
      </c>
      <c r="AA1336" s="159">
        <v>0</v>
      </c>
      <c r="AB1336" s="159">
        <v>2062976.51</v>
      </c>
      <c r="AC1336" s="159">
        <v>114000</v>
      </c>
      <c r="AD1336" s="159">
        <v>114000</v>
      </c>
      <c r="AE1336" s="159">
        <v>456000</v>
      </c>
      <c r="AF1336" s="159">
        <v>1641328.44</v>
      </c>
      <c r="AG1336" s="159">
        <v>0</v>
      </c>
      <c r="AH1336" s="159">
        <v>0</v>
      </c>
      <c r="AI1336" s="159">
        <v>0</v>
      </c>
      <c r="AJ1336" s="159">
        <v>0</v>
      </c>
    </row>
    <row r="1337" spans="1:36">
      <c r="A1337" s="153">
        <v>18</v>
      </c>
      <c r="B1337" s="154">
        <v>1</v>
      </c>
      <c r="C1337" s="154">
        <v>8</v>
      </c>
      <c r="D1337" s="155">
        <v>3</v>
      </c>
      <c r="E1337" s="155" t="s">
        <v>556</v>
      </c>
      <c r="F1337" s="156" t="s">
        <v>4489</v>
      </c>
      <c r="G1337" s="156" t="s">
        <v>556</v>
      </c>
      <c r="H1337" s="156" t="s">
        <v>4490</v>
      </c>
      <c r="I1337" s="155">
        <v>1801083</v>
      </c>
      <c r="J1337" s="157" t="s">
        <v>1557</v>
      </c>
      <c r="K1337" s="157"/>
      <c r="L1337" s="155">
        <v>2022</v>
      </c>
      <c r="M1337" s="158">
        <v>16968</v>
      </c>
      <c r="N1337" s="159">
        <v>113435301.5</v>
      </c>
      <c r="O1337" s="159">
        <v>94567219.290000007</v>
      </c>
      <c r="P1337" s="159">
        <v>58113793.019999996</v>
      </c>
      <c r="Q1337" s="159">
        <v>28830285</v>
      </c>
      <c r="R1337" s="159">
        <v>29283508.02</v>
      </c>
      <c r="S1337" s="159">
        <v>18868082.210000001</v>
      </c>
      <c r="T1337" s="159">
        <v>1202765.1000000001</v>
      </c>
      <c r="U1337" s="159">
        <v>104069836.09</v>
      </c>
      <c r="V1337" s="159">
        <v>86759538.700000003</v>
      </c>
      <c r="W1337" s="159">
        <v>34835822.200000003</v>
      </c>
      <c r="X1337" s="159">
        <v>275729.2</v>
      </c>
      <c r="Y1337" s="159">
        <v>17310297.390000001</v>
      </c>
      <c r="Z1337" s="159">
        <v>9373448.5299999993</v>
      </c>
      <c r="AA1337" s="159">
        <v>4200000</v>
      </c>
      <c r="AB1337" s="159">
        <v>5173448.5299999993</v>
      </c>
      <c r="AC1337" s="159">
        <v>1625516</v>
      </c>
      <c r="AD1337" s="159">
        <v>1625516</v>
      </c>
      <c r="AE1337" s="159">
        <v>21904310</v>
      </c>
      <c r="AF1337" s="159">
        <v>7807680.5899999999</v>
      </c>
      <c r="AG1337" s="159">
        <v>907731.09</v>
      </c>
      <c r="AH1337" s="159">
        <v>918175.54</v>
      </c>
      <c r="AI1337" s="159">
        <v>0</v>
      </c>
      <c r="AJ1337" s="159">
        <v>0</v>
      </c>
    </row>
    <row r="1338" spans="1:36">
      <c r="A1338" s="153">
        <v>18</v>
      </c>
      <c r="B1338" s="154">
        <v>2</v>
      </c>
      <c r="C1338" s="154">
        <v>1</v>
      </c>
      <c r="D1338" s="155">
        <v>3</v>
      </c>
      <c r="E1338" s="155" t="s">
        <v>556</v>
      </c>
      <c r="F1338" s="156" t="s">
        <v>4491</v>
      </c>
      <c r="G1338" s="156" t="s">
        <v>556</v>
      </c>
      <c r="H1338" s="156" t="s">
        <v>4492</v>
      </c>
      <c r="I1338" s="155">
        <v>1802013</v>
      </c>
      <c r="J1338" s="157" t="s">
        <v>1556</v>
      </c>
      <c r="K1338" s="157"/>
      <c r="L1338" s="155">
        <v>2022</v>
      </c>
      <c r="M1338" s="158">
        <v>26484</v>
      </c>
      <c r="N1338" s="159">
        <v>149837551.05000001</v>
      </c>
      <c r="O1338" s="159">
        <v>139506306.09999999</v>
      </c>
      <c r="P1338" s="159">
        <v>96879838.599999994</v>
      </c>
      <c r="Q1338" s="159">
        <v>46978825</v>
      </c>
      <c r="R1338" s="159">
        <v>49901013.600000001</v>
      </c>
      <c r="S1338" s="159">
        <v>10331244.949999999</v>
      </c>
      <c r="T1338" s="159">
        <v>1228603.28</v>
      </c>
      <c r="U1338" s="159">
        <v>140359839.68000001</v>
      </c>
      <c r="V1338" s="159">
        <v>127651287.20999999</v>
      </c>
      <c r="W1338" s="159">
        <v>54303541.43</v>
      </c>
      <c r="X1338" s="159">
        <v>917172.85</v>
      </c>
      <c r="Y1338" s="159">
        <v>12708552.470000001</v>
      </c>
      <c r="Z1338" s="159">
        <v>6016051.7999999998</v>
      </c>
      <c r="AA1338" s="159">
        <v>0</v>
      </c>
      <c r="AB1338" s="159">
        <v>6016051.7999999998</v>
      </c>
      <c r="AC1338" s="159">
        <v>1500000</v>
      </c>
      <c r="AD1338" s="159">
        <v>1500000</v>
      </c>
      <c r="AE1338" s="159">
        <v>42442048.880000003</v>
      </c>
      <c r="AF1338" s="159">
        <v>11855018.890000001</v>
      </c>
      <c r="AG1338" s="159">
        <v>354851.61</v>
      </c>
      <c r="AH1338" s="159">
        <v>723859.79</v>
      </c>
      <c r="AI1338" s="159">
        <v>0</v>
      </c>
      <c r="AJ1338" s="159">
        <v>0</v>
      </c>
    </row>
    <row r="1339" spans="1:36">
      <c r="A1339" s="153">
        <v>18</v>
      </c>
      <c r="B1339" s="154">
        <v>2</v>
      </c>
      <c r="C1339" s="154">
        <v>2</v>
      </c>
      <c r="D1339" s="155">
        <v>2</v>
      </c>
      <c r="E1339" s="155" t="s">
        <v>556</v>
      </c>
      <c r="F1339" s="156" t="s">
        <v>4493</v>
      </c>
      <c r="G1339" s="156" t="s">
        <v>556</v>
      </c>
      <c r="H1339" s="156" t="s">
        <v>4494</v>
      </c>
      <c r="I1339" s="155">
        <v>1802022</v>
      </c>
      <c r="J1339" s="157" t="s">
        <v>1555</v>
      </c>
      <c r="K1339" s="157"/>
      <c r="L1339" s="155">
        <v>2022</v>
      </c>
      <c r="M1339" s="158">
        <v>6036</v>
      </c>
      <c r="N1339" s="159">
        <v>41512602.100000001</v>
      </c>
      <c r="O1339" s="159">
        <v>34953979.490000002</v>
      </c>
      <c r="P1339" s="159">
        <v>27307285.57</v>
      </c>
      <c r="Q1339" s="159">
        <v>13574384</v>
      </c>
      <c r="R1339" s="159">
        <v>13732901.57</v>
      </c>
      <c r="S1339" s="159">
        <v>6558622.6100000003</v>
      </c>
      <c r="T1339" s="159">
        <v>0</v>
      </c>
      <c r="U1339" s="159">
        <v>35106776.340000004</v>
      </c>
      <c r="V1339" s="159">
        <v>31055278.91</v>
      </c>
      <c r="W1339" s="159">
        <v>11589807.25</v>
      </c>
      <c r="X1339" s="159">
        <v>41592.29</v>
      </c>
      <c r="Y1339" s="159">
        <v>4051497.43</v>
      </c>
      <c r="Z1339" s="159">
        <v>4532708.8899999997</v>
      </c>
      <c r="AA1339" s="159">
        <v>739270</v>
      </c>
      <c r="AB1339" s="159">
        <v>3793438.8899999997</v>
      </c>
      <c r="AC1339" s="159">
        <v>774082</v>
      </c>
      <c r="AD1339" s="159">
        <v>774082</v>
      </c>
      <c r="AE1339" s="159">
        <v>2327915</v>
      </c>
      <c r="AF1339" s="159">
        <v>3898700.58</v>
      </c>
      <c r="AG1339" s="159">
        <v>245120.65</v>
      </c>
      <c r="AH1339" s="159">
        <v>245120.65</v>
      </c>
      <c r="AI1339" s="159">
        <v>0</v>
      </c>
      <c r="AJ1339" s="159">
        <v>0</v>
      </c>
    </row>
    <row r="1340" spans="1:36">
      <c r="A1340" s="153">
        <v>18</v>
      </c>
      <c r="B1340" s="154">
        <v>2</v>
      </c>
      <c r="C1340" s="154">
        <v>3</v>
      </c>
      <c r="D1340" s="155">
        <v>2</v>
      </c>
      <c r="E1340" s="155" t="s">
        <v>556</v>
      </c>
      <c r="F1340" s="156" t="s">
        <v>4493</v>
      </c>
      <c r="G1340" s="156" t="s">
        <v>556</v>
      </c>
      <c r="H1340" s="156" t="s">
        <v>4495</v>
      </c>
      <c r="I1340" s="155">
        <v>1802032</v>
      </c>
      <c r="J1340" s="157" t="s">
        <v>1554</v>
      </c>
      <c r="K1340" s="157"/>
      <c r="L1340" s="155">
        <v>2022</v>
      </c>
      <c r="M1340" s="158">
        <v>7839</v>
      </c>
      <c r="N1340" s="159">
        <v>52284921.659999996</v>
      </c>
      <c r="O1340" s="159">
        <v>43636670.729999997</v>
      </c>
      <c r="P1340" s="159">
        <v>33224365.34</v>
      </c>
      <c r="Q1340" s="159">
        <v>16842010</v>
      </c>
      <c r="R1340" s="159">
        <v>16382355.34</v>
      </c>
      <c r="S1340" s="159">
        <v>8648250.9299999997</v>
      </c>
      <c r="T1340" s="159">
        <v>230197.74</v>
      </c>
      <c r="U1340" s="159">
        <v>47920923.890000001</v>
      </c>
      <c r="V1340" s="159">
        <v>39786732.189999998</v>
      </c>
      <c r="W1340" s="159">
        <v>16566838.51</v>
      </c>
      <c r="X1340" s="159">
        <v>54425.94</v>
      </c>
      <c r="Y1340" s="159">
        <v>8134191.7000000002</v>
      </c>
      <c r="Z1340" s="159">
        <v>8423002.8900000006</v>
      </c>
      <c r="AA1340" s="159">
        <v>0</v>
      </c>
      <c r="AB1340" s="159">
        <v>8423002.8900000006</v>
      </c>
      <c r="AC1340" s="159">
        <v>702329</v>
      </c>
      <c r="AD1340" s="159">
        <v>511532</v>
      </c>
      <c r="AE1340" s="159">
        <v>3324980</v>
      </c>
      <c r="AF1340" s="159">
        <v>3849938.54</v>
      </c>
      <c r="AG1340" s="159">
        <v>383721.42</v>
      </c>
      <c r="AH1340" s="159">
        <v>155067.73000000001</v>
      </c>
      <c r="AI1340" s="159">
        <v>0</v>
      </c>
      <c r="AJ1340" s="159">
        <v>0</v>
      </c>
    </row>
    <row r="1341" spans="1:36">
      <c r="A1341" s="153">
        <v>18</v>
      </c>
      <c r="B1341" s="154">
        <v>2</v>
      </c>
      <c r="C1341" s="154">
        <v>4</v>
      </c>
      <c r="D1341" s="155">
        <v>2</v>
      </c>
      <c r="E1341" s="155" t="s">
        <v>556</v>
      </c>
      <c r="F1341" s="156" t="s">
        <v>4493</v>
      </c>
      <c r="G1341" s="156" t="s">
        <v>556</v>
      </c>
      <c r="H1341" s="156" t="s">
        <v>4496</v>
      </c>
      <c r="I1341" s="155">
        <v>1802042</v>
      </c>
      <c r="J1341" s="157" t="s">
        <v>1553</v>
      </c>
      <c r="K1341" s="157"/>
      <c r="L1341" s="155">
        <v>2022</v>
      </c>
      <c r="M1341" s="158">
        <v>9069</v>
      </c>
      <c r="N1341" s="159">
        <v>56112051.090000004</v>
      </c>
      <c r="O1341" s="159">
        <v>47386245.32</v>
      </c>
      <c r="P1341" s="159">
        <v>34818768.909999996</v>
      </c>
      <c r="Q1341" s="159">
        <v>18818988</v>
      </c>
      <c r="R1341" s="159">
        <v>15999780.91</v>
      </c>
      <c r="S1341" s="159">
        <v>8725805.7699999996</v>
      </c>
      <c r="T1341" s="159">
        <v>77321.69</v>
      </c>
      <c r="U1341" s="159">
        <v>47700608.270000003</v>
      </c>
      <c r="V1341" s="159">
        <v>39806934.780000001</v>
      </c>
      <c r="W1341" s="159">
        <v>15811265.34</v>
      </c>
      <c r="X1341" s="159">
        <v>49944.959999999999</v>
      </c>
      <c r="Y1341" s="159">
        <v>7893673.4900000002</v>
      </c>
      <c r="Z1341" s="159">
        <v>5964680.5099999998</v>
      </c>
      <c r="AA1341" s="159">
        <v>0</v>
      </c>
      <c r="AB1341" s="159">
        <v>5964680.5099999998</v>
      </c>
      <c r="AC1341" s="159">
        <v>558864</v>
      </c>
      <c r="AD1341" s="159">
        <v>558864</v>
      </c>
      <c r="AE1341" s="159">
        <v>2273068.9700000002</v>
      </c>
      <c r="AF1341" s="159">
        <v>7579310.54</v>
      </c>
      <c r="AG1341" s="159">
        <v>0</v>
      </c>
      <c r="AH1341" s="159">
        <v>0</v>
      </c>
      <c r="AI1341" s="159">
        <v>0</v>
      </c>
      <c r="AJ1341" s="159">
        <v>1</v>
      </c>
    </row>
    <row r="1342" spans="1:36">
      <c r="A1342" s="153">
        <v>18</v>
      </c>
      <c r="B1342" s="154">
        <v>2</v>
      </c>
      <c r="C1342" s="154">
        <v>5</v>
      </c>
      <c r="D1342" s="155">
        <v>2</v>
      </c>
      <c r="E1342" s="155" t="s">
        <v>556</v>
      </c>
      <c r="F1342" s="156" t="s">
        <v>4493</v>
      </c>
      <c r="G1342" s="156" t="s">
        <v>556</v>
      </c>
      <c r="H1342" s="156" t="s">
        <v>4497</v>
      </c>
      <c r="I1342" s="155">
        <v>1802052</v>
      </c>
      <c r="J1342" s="157" t="s">
        <v>1552</v>
      </c>
      <c r="K1342" s="157"/>
      <c r="L1342" s="155">
        <v>2022</v>
      </c>
      <c r="M1342" s="158">
        <v>7826</v>
      </c>
      <c r="N1342" s="159">
        <v>46142408.68</v>
      </c>
      <c r="O1342" s="159">
        <v>41928547.710000001</v>
      </c>
      <c r="P1342" s="159">
        <v>32171964.300000001</v>
      </c>
      <c r="Q1342" s="159">
        <v>15944801</v>
      </c>
      <c r="R1342" s="159">
        <v>16227163.300000001</v>
      </c>
      <c r="S1342" s="159">
        <v>4213860.97</v>
      </c>
      <c r="T1342" s="159">
        <v>140677.76000000001</v>
      </c>
      <c r="U1342" s="159">
        <v>43091109.520000003</v>
      </c>
      <c r="V1342" s="159">
        <v>38815806.090000004</v>
      </c>
      <c r="W1342" s="159">
        <v>17140829.640000001</v>
      </c>
      <c r="X1342" s="159">
        <v>194692.01</v>
      </c>
      <c r="Y1342" s="159">
        <v>4275303.43</v>
      </c>
      <c r="Z1342" s="159">
        <v>5124231.42</v>
      </c>
      <c r="AA1342" s="159">
        <v>1280000</v>
      </c>
      <c r="AB1342" s="159">
        <v>3844231.42</v>
      </c>
      <c r="AC1342" s="159">
        <v>1584732</v>
      </c>
      <c r="AD1342" s="159">
        <v>1584732</v>
      </c>
      <c r="AE1342" s="159">
        <v>11621094.869999999</v>
      </c>
      <c r="AF1342" s="159">
        <v>3112741.62</v>
      </c>
      <c r="AG1342" s="159">
        <v>164337.94</v>
      </c>
      <c r="AH1342" s="159">
        <v>318081.03000000003</v>
      </c>
      <c r="AI1342" s="159">
        <v>0</v>
      </c>
      <c r="AJ1342" s="159">
        <v>0</v>
      </c>
    </row>
    <row r="1343" spans="1:36">
      <c r="A1343" s="153">
        <v>18</v>
      </c>
      <c r="B1343" s="154">
        <v>2</v>
      </c>
      <c r="C1343" s="154">
        <v>6</v>
      </c>
      <c r="D1343" s="155">
        <v>2</v>
      </c>
      <c r="E1343" s="155" t="s">
        <v>556</v>
      </c>
      <c r="F1343" s="156" t="s">
        <v>4493</v>
      </c>
      <c r="G1343" s="156" t="s">
        <v>556</v>
      </c>
      <c r="H1343" s="156" t="s">
        <v>4498</v>
      </c>
      <c r="I1343" s="155">
        <v>1802062</v>
      </c>
      <c r="J1343" s="157" t="s">
        <v>1551</v>
      </c>
      <c r="K1343" s="157"/>
      <c r="L1343" s="155">
        <v>2022</v>
      </c>
      <c r="M1343" s="158">
        <v>7875</v>
      </c>
      <c r="N1343" s="159">
        <v>57902030.280000001</v>
      </c>
      <c r="O1343" s="159">
        <v>42335575.93</v>
      </c>
      <c r="P1343" s="159">
        <v>34919833.340000004</v>
      </c>
      <c r="Q1343" s="159">
        <v>18054295</v>
      </c>
      <c r="R1343" s="159">
        <v>16865538.34</v>
      </c>
      <c r="S1343" s="159">
        <v>15566454.35</v>
      </c>
      <c r="T1343" s="159">
        <v>636633.35</v>
      </c>
      <c r="U1343" s="159">
        <v>41915813.82</v>
      </c>
      <c r="V1343" s="159">
        <v>40010356.350000001</v>
      </c>
      <c r="W1343" s="159">
        <v>16425638.08</v>
      </c>
      <c r="X1343" s="159">
        <v>33683.83</v>
      </c>
      <c r="Y1343" s="159">
        <v>1905457.47</v>
      </c>
      <c r="Z1343" s="159">
        <v>2934395.81</v>
      </c>
      <c r="AA1343" s="159">
        <v>0</v>
      </c>
      <c r="AB1343" s="159">
        <v>2934395.81</v>
      </c>
      <c r="AC1343" s="159">
        <v>568500</v>
      </c>
      <c r="AD1343" s="159">
        <v>568500</v>
      </c>
      <c r="AE1343" s="159">
        <v>1766820</v>
      </c>
      <c r="AF1343" s="159">
        <v>2325219.58</v>
      </c>
      <c r="AG1343" s="159">
        <v>0</v>
      </c>
      <c r="AH1343" s="159">
        <v>64621.64</v>
      </c>
      <c r="AI1343" s="159">
        <v>0</v>
      </c>
      <c r="AJ1343" s="159">
        <v>0</v>
      </c>
    </row>
    <row r="1344" spans="1:36">
      <c r="A1344" s="153">
        <v>18</v>
      </c>
      <c r="B1344" s="154">
        <v>3</v>
      </c>
      <c r="C1344" s="154">
        <v>1</v>
      </c>
      <c r="D1344" s="155">
        <v>1</v>
      </c>
      <c r="E1344" s="155" t="s">
        <v>556</v>
      </c>
      <c r="F1344" s="156" t="s">
        <v>4499</v>
      </c>
      <c r="G1344" s="156" t="s">
        <v>556</v>
      </c>
      <c r="H1344" s="156" t="s">
        <v>4500</v>
      </c>
      <c r="I1344" s="155">
        <v>1803011</v>
      </c>
      <c r="J1344" s="157" t="s">
        <v>1549</v>
      </c>
      <c r="K1344" s="157"/>
      <c r="L1344" s="155">
        <v>2022</v>
      </c>
      <c r="M1344" s="158">
        <v>44912</v>
      </c>
      <c r="N1344" s="159">
        <v>251382435.59999999</v>
      </c>
      <c r="O1344" s="159">
        <v>244031273.56999999</v>
      </c>
      <c r="P1344" s="159">
        <v>120155368.92</v>
      </c>
      <c r="Q1344" s="159">
        <v>49129317</v>
      </c>
      <c r="R1344" s="159">
        <v>71026051.920000002</v>
      </c>
      <c r="S1344" s="159">
        <v>7351162.0300000003</v>
      </c>
      <c r="T1344" s="159">
        <v>2993573.56</v>
      </c>
      <c r="U1344" s="159">
        <v>231692485.80000001</v>
      </c>
      <c r="V1344" s="159">
        <v>220913788.30000001</v>
      </c>
      <c r="W1344" s="159">
        <v>91450309.409999996</v>
      </c>
      <c r="X1344" s="159">
        <v>392408.18</v>
      </c>
      <c r="Y1344" s="159">
        <v>10778697.5</v>
      </c>
      <c r="Z1344" s="159">
        <v>5724986.9800000004</v>
      </c>
      <c r="AA1344" s="159">
        <v>0</v>
      </c>
      <c r="AB1344" s="159">
        <v>5724986.9800000004</v>
      </c>
      <c r="AC1344" s="159">
        <v>7767500</v>
      </c>
      <c r="AD1344" s="159">
        <v>7767500</v>
      </c>
      <c r="AE1344" s="159">
        <v>34363285</v>
      </c>
      <c r="AF1344" s="159">
        <v>23117485.27</v>
      </c>
      <c r="AG1344" s="159">
        <v>800698.3</v>
      </c>
      <c r="AH1344" s="159">
        <v>781454.9</v>
      </c>
      <c r="AI1344" s="159">
        <v>100000</v>
      </c>
      <c r="AJ1344" s="159">
        <v>0</v>
      </c>
    </row>
    <row r="1345" spans="1:36">
      <c r="A1345" s="153">
        <v>18</v>
      </c>
      <c r="B1345" s="154">
        <v>3</v>
      </c>
      <c r="C1345" s="154">
        <v>2</v>
      </c>
      <c r="D1345" s="155">
        <v>3</v>
      </c>
      <c r="E1345" s="155" t="s">
        <v>556</v>
      </c>
      <c r="F1345" s="156" t="s">
        <v>4501</v>
      </c>
      <c r="G1345" s="156" t="s">
        <v>556</v>
      </c>
      <c r="H1345" s="156" t="s">
        <v>4502</v>
      </c>
      <c r="I1345" s="155">
        <v>1803023</v>
      </c>
      <c r="J1345" s="157" t="s">
        <v>1550</v>
      </c>
      <c r="K1345" s="157"/>
      <c r="L1345" s="155">
        <v>2022</v>
      </c>
      <c r="M1345" s="158">
        <v>12904</v>
      </c>
      <c r="N1345" s="159">
        <v>77484998.540000007</v>
      </c>
      <c r="O1345" s="159">
        <v>66981949.969999999</v>
      </c>
      <c r="P1345" s="159">
        <v>51843172.359999999</v>
      </c>
      <c r="Q1345" s="159">
        <v>27307703</v>
      </c>
      <c r="R1345" s="159">
        <v>24535469.359999999</v>
      </c>
      <c r="S1345" s="159">
        <v>10503048.57</v>
      </c>
      <c r="T1345" s="159">
        <v>20370.64</v>
      </c>
      <c r="U1345" s="159">
        <v>66604617.899999999</v>
      </c>
      <c r="V1345" s="159">
        <v>60612560.049999997</v>
      </c>
      <c r="W1345" s="159">
        <v>23208464.02</v>
      </c>
      <c r="X1345" s="159">
        <v>80903.3</v>
      </c>
      <c r="Y1345" s="159">
        <v>5992057.8499999996</v>
      </c>
      <c r="Z1345" s="159">
        <v>5636296.8499999996</v>
      </c>
      <c r="AA1345" s="159">
        <v>1600000</v>
      </c>
      <c r="AB1345" s="159">
        <v>4036296.8499999996</v>
      </c>
      <c r="AC1345" s="159">
        <v>3600000</v>
      </c>
      <c r="AD1345" s="159">
        <v>3600000</v>
      </c>
      <c r="AE1345" s="159">
        <v>8200210.9900000002</v>
      </c>
      <c r="AF1345" s="159">
        <v>6369389.9199999999</v>
      </c>
      <c r="AG1345" s="159">
        <v>0</v>
      </c>
      <c r="AH1345" s="159">
        <v>0</v>
      </c>
      <c r="AI1345" s="159">
        <v>0</v>
      </c>
      <c r="AJ1345" s="159">
        <v>210.99</v>
      </c>
    </row>
    <row r="1346" spans="1:36">
      <c r="A1346" s="153">
        <v>18</v>
      </c>
      <c r="B1346" s="154">
        <v>3</v>
      </c>
      <c r="C1346" s="154">
        <v>3</v>
      </c>
      <c r="D1346" s="155">
        <v>2</v>
      </c>
      <c r="E1346" s="155" t="s">
        <v>556</v>
      </c>
      <c r="F1346" s="156" t="s">
        <v>4503</v>
      </c>
      <c r="G1346" s="156" t="s">
        <v>556</v>
      </c>
      <c r="H1346" s="156" t="s">
        <v>4504</v>
      </c>
      <c r="I1346" s="155">
        <v>1803032</v>
      </c>
      <c r="J1346" s="157" t="s">
        <v>1501</v>
      </c>
      <c r="K1346" s="157"/>
      <c r="L1346" s="155">
        <v>2022</v>
      </c>
      <c r="M1346" s="158">
        <v>13118</v>
      </c>
      <c r="N1346" s="159">
        <v>68591400.560000002</v>
      </c>
      <c r="O1346" s="159">
        <v>66873590.149999999</v>
      </c>
      <c r="P1346" s="159">
        <v>48271438.269999996</v>
      </c>
      <c r="Q1346" s="159">
        <v>23831452</v>
      </c>
      <c r="R1346" s="159">
        <v>24439986.27</v>
      </c>
      <c r="S1346" s="159">
        <v>1717810.41</v>
      </c>
      <c r="T1346" s="159">
        <v>289918.40999999997</v>
      </c>
      <c r="U1346" s="159">
        <v>66416419.090000004</v>
      </c>
      <c r="V1346" s="159">
        <v>59941815.840000004</v>
      </c>
      <c r="W1346" s="159">
        <v>21760265.989999998</v>
      </c>
      <c r="X1346" s="159">
        <v>521039.34</v>
      </c>
      <c r="Y1346" s="159">
        <v>6474603.25</v>
      </c>
      <c r="Z1346" s="159">
        <v>3056558.72</v>
      </c>
      <c r="AA1346" s="159">
        <v>1567000</v>
      </c>
      <c r="AB1346" s="159">
        <v>1489558.7200000002</v>
      </c>
      <c r="AC1346" s="159">
        <v>1567000</v>
      </c>
      <c r="AD1346" s="159">
        <v>1567000</v>
      </c>
      <c r="AE1346" s="159">
        <v>24599134</v>
      </c>
      <c r="AF1346" s="159">
        <v>6931774.3099999996</v>
      </c>
      <c r="AG1346" s="159">
        <v>0</v>
      </c>
      <c r="AH1346" s="159">
        <v>0</v>
      </c>
      <c r="AI1346" s="159">
        <v>0</v>
      </c>
      <c r="AJ1346" s="159">
        <v>0</v>
      </c>
    </row>
    <row r="1347" spans="1:36">
      <c r="A1347" s="153">
        <v>18</v>
      </c>
      <c r="B1347" s="154">
        <v>3</v>
      </c>
      <c r="C1347" s="154">
        <v>4</v>
      </c>
      <c r="D1347" s="155">
        <v>2</v>
      </c>
      <c r="E1347" s="155" t="s">
        <v>556</v>
      </c>
      <c r="F1347" s="156" t="s">
        <v>4503</v>
      </c>
      <c r="G1347" s="156" t="s">
        <v>556</v>
      </c>
      <c r="H1347" s="156" t="s">
        <v>4505</v>
      </c>
      <c r="I1347" s="155">
        <v>1803042</v>
      </c>
      <c r="J1347" s="157" t="s">
        <v>1549</v>
      </c>
      <c r="K1347" s="157"/>
      <c r="L1347" s="155">
        <v>2022</v>
      </c>
      <c r="M1347" s="158">
        <v>25897</v>
      </c>
      <c r="N1347" s="159">
        <v>135937890.97999999</v>
      </c>
      <c r="O1347" s="159">
        <v>130862183.81</v>
      </c>
      <c r="P1347" s="159">
        <v>76263087.620000005</v>
      </c>
      <c r="Q1347" s="159">
        <v>30997571</v>
      </c>
      <c r="R1347" s="159">
        <v>45265516.619999997</v>
      </c>
      <c r="S1347" s="159">
        <v>5075707.17</v>
      </c>
      <c r="T1347" s="159">
        <v>39327</v>
      </c>
      <c r="U1347" s="159">
        <v>132192565.64</v>
      </c>
      <c r="V1347" s="159">
        <v>108985093.31</v>
      </c>
      <c r="W1347" s="159">
        <v>40280847.880000003</v>
      </c>
      <c r="X1347" s="159">
        <v>69824.81</v>
      </c>
      <c r="Y1347" s="159">
        <v>23207472.329999998</v>
      </c>
      <c r="Z1347" s="159">
        <v>18991007.850000001</v>
      </c>
      <c r="AA1347" s="159">
        <v>2070230</v>
      </c>
      <c r="AB1347" s="159">
        <v>16920777.850000001</v>
      </c>
      <c r="AC1347" s="159">
        <v>1049716</v>
      </c>
      <c r="AD1347" s="159">
        <v>1049716</v>
      </c>
      <c r="AE1347" s="159">
        <v>8149893.79</v>
      </c>
      <c r="AF1347" s="159">
        <v>21877090.5</v>
      </c>
      <c r="AG1347" s="159">
        <v>307587</v>
      </c>
      <c r="AH1347" s="159">
        <v>251753.15</v>
      </c>
      <c r="AI1347" s="159">
        <v>0</v>
      </c>
      <c r="AJ1347" s="159">
        <v>82542.789999999994</v>
      </c>
    </row>
    <row r="1348" spans="1:36">
      <c r="A1348" s="153">
        <v>18</v>
      </c>
      <c r="B1348" s="154">
        <v>3</v>
      </c>
      <c r="C1348" s="154">
        <v>5</v>
      </c>
      <c r="D1348" s="155">
        <v>2</v>
      </c>
      <c r="E1348" s="155" t="s">
        <v>556</v>
      </c>
      <c r="F1348" s="156" t="s">
        <v>4503</v>
      </c>
      <c r="G1348" s="156" t="s">
        <v>556</v>
      </c>
      <c r="H1348" s="156" t="s">
        <v>4506</v>
      </c>
      <c r="I1348" s="155">
        <v>1803052</v>
      </c>
      <c r="J1348" s="157" t="s">
        <v>1548</v>
      </c>
      <c r="K1348" s="157"/>
      <c r="L1348" s="155">
        <v>2022</v>
      </c>
      <c r="M1348" s="158">
        <v>5297</v>
      </c>
      <c r="N1348" s="159">
        <v>37698925.579999998</v>
      </c>
      <c r="O1348" s="159">
        <v>29269474.010000002</v>
      </c>
      <c r="P1348" s="159">
        <v>22770250.280000001</v>
      </c>
      <c r="Q1348" s="159">
        <v>11818564</v>
      </c>
      <c r="R1348" s="159">
        <v>10951686.279999999</v>
      </c>
      <c r="S1348" s="159">
        <v>8429451.5700000003</v>
      </c>
      <c r="T1348" s="159">
        <v>20</v>
      </c>
      <c r="U1348" s="159">
        <v>29041768.329999998</v>
      </c>
      <c r="V1348" s="159">
        <v>26330230.920000002</v>
      </c>
      <c r="W1348" s="159">
        <v>9288988.9499999993</v>
      </c>
      <c r="X1348" s="159">
        <v>139794.12</v>
      </c>
      <c r="Y1348" s="159">
        <v>2711537.41</v>
      </c>
      <c r="Z1348" s="159">
        <v>4337469.2699999996</v>
      </c>
      <c r="AA1348" s="159">
        <v>952000</v>
      </c>
      <c r="AB1348" s="159">
        <v>3385469.2699999996</v>
      </c>
      <c r="AC1348" s="159">
        <v>2172000</v>
      </c>
      <c r="AD1348" s="159">
        <v>2172000</v>
      </c>
      <c r="AE1348" s="159">
        <v>9462500</v>
      </c>
      <c r="AF1348" s="159">
        <v>2939243.09</v>
      </c>
      <c r="AG1348" s="159">
        <v>0</v>
      </c>
      <c r="AH1348" s="159">
        <v>0</v>
      </c>
      <c r="AI1348" s="159">
        <v>0</v>
      </c>
      <c r="AJ1348" s="159">
        <v>0</v>
      </c>
    </row>
    <row r="1349" spans="1:36">
      <c r="A1349" s="153">
        <v>18</v>
      </c>
      <c r="B1349" s="154">
        <v>3</v>
      </c>
      <c r="C1349" s="154">
        <v>6</v>
      </c>
      <c r="D1349" s="155">
        <v>3</v>
      </c>
      <c r="E1349" s="155" t="s">
        <v>556</v>
      </c>
      <c r="F1349" s="156" t="s">
        <v>4501</v>
      </c>
      <c r="G1349" s="156" t="s">
        <v>556</v>
      </c>
      <c r="H1349" s="156" t="s">
        <v>4507</v>
      </c>
      <c r="I1349" s="155">
        <v>1803063</v>
      </c>
      <c r="J1349" s="157" t="s">
        <v>1547</v>
      </c>
      <c r="K1349" s="157"/>
      <c r="L1349" s="155">
        <v>2022</v>
      </c>
      <c r="M1349" s="158">
        <v>18251</v>
      </c>
      <c r="N1349" s="159">
        <v>103332444.28</v>
      </c>
      <c r="O1349" s="159">
        <v>93206437.659999996</v>
      </c>
      <c r="P1349" s="159">
        <v>60601687.780000001</v>
      </c>
      <c r="Q1349" s="159">
        <v>27449671</v>
      </c>
      <c r="R1349" s="159">
        <v>33152016.780000001</v>
      </c>
      <c r="S1349" s="159">
        <v>10126006.619999999</v>
      </c>
      <c r="T1349" s="159">
        <v>9187.83</v>
      </c>
      <c r="U1349" s="159">
        <v>88784434.609999999</v>
      </c>
      <c r="V1349" s="159">
        <v>82479235.879999995</v>
      </c>
      <c r="W1349" s="159">
        <v>31493456.010000002</v>
      </c>
      <c r="X1349" s="159">
        <v>506290.33</v>
      </c>
      <c r="Y1349" s="159">
        <v>6305198.7300000004</v>
      </c>
      <c r="Z1349" s="159">
        <v>12974303.77</v>
      </c>
      <c r="AA1349" s="159">
        <v>1020000</v>
      </c>
      <c r="AB1349" s="159">
        <v>11954303.77</v>
      </c>
      <c r="AC1349" s="159">
        <v>2974712.89</v>
      </c>
      <c r="AD1349" s="159">
        <v>2974712.89</v>
      </c>
      <c r="AE1349" s="159">
        <v>31130893</v>
      </c>
      <c r="AF1349" s="159">
        <v>10727201.779999999</v>
      </c>
      <c r="AG1349" s="159">
        <v>0</v>
      </c>
      <c r="AH1349" s="159">
        <v>0</v>
      </c>
      <c r="AI1349" s="159">
        <v>0</v>
      </c>
      <c r="AJ1349" s="159">
        <v>0</v>
      </c>
    </row>
    <row r="1350" spans="1:36">
      <c r="A1350" s="153">
        <v>18</v>
      </c>
      <c r="B1350" s="154">
        <v>3</v>
      </c>
      <c r="C1350" s="154">
        <v>7</v>
      </c>
      <c r="D1350" s="155">
        <v>2</v>
      </c>
      <c r="E1350" s="155" t="s">
        <v>556</v>
      </c>
      <c r="F1350" s="156" t="s">
        <v>4503</v>
      </c>
      <c r="G1350" s="156" t="s">
        <v>556</v>
      </c>
      <c r="H1350" s="156" t="s">
        <v>4508</v>
      </c>
      <c r="I1350" s="155">
        <v>1803072</v>
      </c>
      <c r="J1350" s="157" t="s">
        <v>1546</v>
      </c>
      <c r="K1350" s="157"/>
      <c r="L1350" s="155">
        <v>2022</v>
      </c>
      <c r="M1350" s="158">
        <v>14233</v>
      </c>
      <c r="N1350" s="159">
        <v>74993358.629999995</v>
      </c>
      <c r="O1350" s="159">
        <v>68070259.760000005</v>
      </c>
      <c r="P1350" s="159">
        <v>43285739.519999996</v>
      </c>
      <c r="Q1350" s="159">
        <v>18056550</v>
      </c>
      <c r="R1350" s="159">
        <v>25229189.52</v>
      </c>
      <c r="S1350" s="159">
        <v>6923098.8700000001</v>
      </c>
      <c r="T1350" s="159">
        <v>3640250.2</v>
      </c>
      <c r="U1350" s="159">
        <v>73426610.230000004</v>
      </c>
      <c r="V1350" s="159">
        <v>64906352.310000002</v>
      </c>
      <c r="W1350" s="159">
        <v>26212621.059999999</v>
      </c>
      <c r="X1350" s="159">
        <v>282949.92</v>
      </c>
      <c r="Y1350" s="159">
        <v>8520257.9199999999</v>
      </c>
      <c r="Z1350" s="159">
        <v>3445242.35</v>
      </c>
      <c r="AA1350" s="159">
        <v>500000</v>
      </c>
      <c r="AB1350" s="159">
        <v>2945242.35</v>
      </c>
      <c r="AC1350" s="159">
        <v>1441657</v>
      </c>
      <c r="AD1350" s="159">
        <v>1441657</v>
      </c>
      <c r="AE1350" s="159">
        <v>20535577.93</v>
      </c>
      <c r="AF1350" s="159">
        <v>3163907.45</v>
      </c>
      <c r="AG1350" s="159">
        <v>0</v>
      </c>
      <c r="AH1350" s="159">
        <v>0</v>
      </c>
      <c r="AI1350" s="159">
        <v>234853.09</v>
      </c>
      <c r="AJ1350" s="159">
        <v>0</v>
      </c>
    </row>
    <row r="1351" spans="1:36">
      <c r="A1351" s="153">
        <v>18</v>
      </c>
      <c r="B1351" s="154">
        <v>4</v>
      </c>
      <c r="C1351" s="154">
        <v>1</v>
      </c>
      <c r="D1351" s="155">
        <v>1</v>
      </c>
      <c r="E1351" s="155" t="s">
        <v>556</v>
      </c>
      <c r="F1351" s="156" t="s">
        <v>4509</v>
      </c>
      <c r="G1351" s="156" t="s">
        <v>556</v>
      </c>
      <c r="H1351" s="156" t="s">
        <v>4510</v>
      </c>
      <c r="I1351" s="155">
        <v>1804011</v>
      </c>
      <c r="J1351" s="157" t="s">
        <v>1544</v>
      </c>
      <c r="K1351" s="157"/>
      <c r="L1351" s="155">
        <v>2022</v>
      </c>
      <c r="M1351" s="158">
        <v>36789</v>
      </c>
      <c r="N1351" s="159">
        <v>211419526.65000001</v>
      </c>
      <c r="O1351" s="159">
        <v>196350350.84999999</v>
      </c>
      <c r="P1351" s="159">
        <v>102848019.31999999</v>
      </c>
      <c r="Q1351" s="159">
        <v>40877088</v>
      </c>
      <c r="R1351" s="159">
        <v>61970931.32</v>
      </c>
      <c r="S1351" s="159">
        <v>15069175.800000001</v>
      </c>
      <c r="T1351" s="159">
        <v>794489.91</v>
      </c>
      <c r="U1351" s="159">
        <v>217393329.63999999</v>
      </c>
      <c r="V1351" s="159">
        <v>184034399.81999999</v>
      </c>
      <c r="W1351" s="159">
        <v>67531688.340000004</v>
      </c>
      <c r="X1351" s="159">
        <v>808113.27</v>
      </c>
      <c r="Y1351" s="159">
        <v>33358929.82</v>
      </c>
      <c r="Z1351" s="159">
        <v>22600365.09</v>
      </c>
      <c r="AA1351" s="159">
        <v>13000000</v>
      </c>
      <c r="AB1351" s="159">
        <v>9600365.0899999999</v>
      </c>
      <c r="AC1351" s="159">
        <v>4614210</v>
      </c>
      <c r="AD1351" s="159">
        <v>4614210</v>
      </c>
      <c r="AE1351" s="159">
        <v>65433200</v>
      </c>
      <c r="AF1351" s="159">
        <v>12315951.029999999</v>
      </c>
      <c r="AG1351" s="159">
        <v>1932426.77</v>
      </c>
      <c r="AH1351" s="159">
        <v>547691.67000000004</v>
      </c>
      <c r="AI1351" s="159">
        <v>0</v>
      </c>
      <c r="AJ1351" s="159">
        <v>0</v>
      </c>
    </row>
    <row r="1352" spans="1:36">
      <c r="A1352" s="153">
        <v>18</v>
      </c>
      <c r="B1352" s="154">
        <v>4</v>
      </c>
      <c r="C1352" s="154">
        <v>2</v>
      </c>
      <c r="D1352" s="155">
        <v>1</v>
      </c>
      <c r="E1352" s="155" t="s">
        <v>556</v>
      </c>
      <c r="F1352" s="156" t="s">
        <v>4509</v>
      </c>
      <c r="G1352" s="156" t="s">
        <v>556</v>
      </c>
      <c r="H1352" s="156" t="s">
        <v>4511</v>
      </c>
      <c r="I1352" s="155">
        <v>1804021</v>
      </c>
      <c r="J1352" s="157" t="s">
        <v>1540</v>
      </c>
      <c r="K1352" s="157"/>
      <c r="L1352" s="155">
        <v>2022</v>
      </c>
      <c r="M1352" s="158">
        <v>5193</v>
      </c>
      <c r="N1352" s="159">
        <v>28748612.539999999</v>
      </c>
      <c r="O1352" s="159">
        <v>28005759.710000001</v>
      </c>
      <c r="P1352" s="159">
        <v>16381768.619999999</v>
      </c>
      <c r="Q1352" s="159">
        <v>6863979</v>
      </c>
      <c r="R1352" s="159">
        <v>9517789.6199999992</v>
      </c>
      <c r="S1352" s="159">
        <v>742852.83</v>
      </c>
      <c r="T1352" s="159">
        <v>5593.16</v>
      </c>
      <c r="U1352" s="159">
        <v>28118764.829999998</v>
      </c>
      <c r="V1352" s="159">
        <v>24320452.52</v>
      </c>
      <c r="W1352" s="159">
        <v>8474642.6199999992</v>
      </c>
      <c r="X1352" s="159">
        <v>53912.03</v>
      </c>
      <c r="Y1352" s="159">
        <v>3798312.31</v>
      </c>
      <c r="Z1352" s="159">
        <v>4987617.13</v>
      </c>
      <c r="AA1352" s="159">
        <v>0</v>
      </c>
      <c r="AB1352" s="159">
        <v>4987617.13</v>
      </c>
      <c r="AC1352" s="159">
        <v>364200</v>
      </c>
      <c r="AD1352" s="159">
        <v>364200</v>
      </c>
      <c r="AE1352" s="159">
        <v>3346088.81</v>
      </c>
      <c r="AF1352" s="159">
        <v>3685307.19</v>
      </c>
      <c r="AG1352" s="159">
        <v>877463.91</v>
      </c>
      <c r="AH1352" s="159">
        <v>547040.91</v>
      </c>
      <c r="AI1352" s="159">
        <v>0</v>
      </c>
      <c r="AJ1352" s="159">
        <v>0</v>
      </c>
    </row>
    <row r="1353" spans="1:36">
      <c r="A1353" s="153">
        <v>18</v>
      </c>
      <c r="B1353" s="154">
        <v>4</v>
      </c>
      <c r="C1353" s="154">
        <v>3</v>
      </c>
      <c r="D1353" s="155">
        <v>2</v>
      </c>
      <c r="E1353" s="155" t="s">
        <v>556</v>
      </c>
      <c r="F1353" s="156" t="s">
        <v>4512</v>
      </c>
      <c r="G1353" s="156" t="s">
        <v>556</v>
      </c>
      <c r="H1353" s="156" t="s">
        <v>4513</v>
      </c>
      <c r="I1353" s="155">
        <v>1804032</v>
      </c>
      <c r="J1353" s="157" t="s">
        <v>1545</v>
      </c>
      <c r="K1353" s="157"/>
      <c r="L1353" s="155">
        <v>2022</v>
      </c>
      <c r="M1353" s="158">
        <v>5487</v>
      </c>
      <c r="N1353" s="159">
        <v>30890946.77</v>
      </c>
      <c r="O1353" s="159">
        <v>29665466.870000001</v>
      </c>
      <c r="P1353" s="159">
        <v>21663222.34</v>
      </c>
      <c r="Q1353" s="159">
        <v>10362457</v>
      </c>
      <c r="R1353" s="159">
        <v>11300765.34</v>
      </c>
      <c r="S1353" s="159">
        <v>1225479.8999999999</v>
      </c>
      <c r="T1353" s="159">
        <v>69871.509999999995</v>
      </c>
      <c r="U1353" s="159">
        <v>26239602.489999998</v>
      </c>
      <c r="V1353" s="159">
        <v>24916312.52</v>
      </c>
      <c r="W1353" s="159">
        <v>10397433.279999999</v>
      </c>
      <c r="X1353" s="159">
        <v>32524.63</v>
      </c>
      <c r="Y1353" s="159">
        <v>1323289.97</v>
      </c>
      <c r="Z1353" s="159">
        <v>3771275.49</v>
      </c>
      <c r="AA1353" s="159">
        <v>0</v>
      </c>
      <c r="AB1353" s="159">
        <v>3771275.49</v>
      </c>
      <c r="AC1353" s="159">
        <v>927000</v>
      </c>
      <c r="AD1353" s="159">
        <v>920000</v>
      </c>
      <c r="AE1353" s="159">
        <v>2040000</v>
      </c>
      <c r="AF1353" s="159">
        <v>4749154.3499999996</v>
      </c>
      <c r="AG1353" s="159">
        <v>0</v>
      </c>
      <c r="AH1353" s="159">
        <v>209582.74</v>
      </c>
      <c r="AI1353" s="159">
        <v>0</v>
      </c>
      <c r="AJ1353" s="159">
        <v>0</v>
      </c>
    </row>
    <row r="1354" spans="1:36">
      <c r="A1354" s="153">
        <v>18</v>
      </c>
      <c r="B1354" s="154">
        <v>4</v>
      </c>
      <c r="C1354" s="154">
        <v>4</v>
      </c>
      <c r="D1354" s="155">
        <v>2</v>
      </c>
      <c r="E1354" s="155" t="s">
        <v>556</v>
      </c>
      <c r="F1354" s="156" t="s">
        <v>4512</v>
      </c>
      <c r="G1354" s="156" t="s">
        <v>556</v>
      </c>
      <c r="H1354" s="156" t="s">
        <v>4514</v>
      </c>
      <c r="I1354" s="155">
        <v>1804042</v>
      </c>
      <c r="J1354" s="157" t="s">
        <v>1544</v>
      </c>
      <c r="K1354" s="157"/>
      <c r="L1354" s="155">
        <v>2022</v>
      </c>
      <c r="M1354" s="158">
        <v>13211</v>
      </c>
      <c r="N1354" s="159">
        <v>67802774.959999993</v>
      </c>
      <c r="O1354" s="159">
        <v>64372382.479999997</v>
      </c>
      <c r="P1354" s="159">
        <v>42473472.350000001</v>
      </c>
      <c r="Q1354" s="159">
        <v>19135105</v>
      </c>
      <c r="R1354" s="159">
        <v>23338367.350000001</v>
      </c>
      <c r="S1354" s="159">
        <v>3430392.48</v>
      </c>
      <c r="T1354" s="159">
        <v>1392183.37</v>
      </c>
      <c r="U1354" s="159">
        <v>63167190.740000002</v>
      </c>
      <c r="V1354" s="159">
        <v>55837625.039999999</v>
      </c>
      <c r="W1354" s="159">
        <v>18792575.940000001</v>
      </c>
      <c r="X1354" s="159">
        <v>81934.429999999993</v>
      </c>
      <c r="Y1354" s="159">
        <v>7329565.7000000002</v>
      </c>
      <c r="Z1354" s="159">
        <v>6112713.3799999999</v>
      </c>
      <c r="AA1354" s="159">
        <v>0</v>
      </c>
      <c r="AB1354" s="159">
        <v>6112713.3799999999</v>
      </c>
      <c r="AC1354" s="159">
        <v>974464</v>
      </c>
      <c r="AD1354" s="159">
        <v>974464</v>
      </c>
      <c r="AE1354" s="159">
        <v>4112141.42</v>
      </c>
      <c r="AF1354" s="159">
        <v>8534757.4399999995</v>
      </c>
      <c r="AG1354" s="159">
        <v>0</v>
      </c>
      <c r="AH1354" s="159">
        <v>14133.12</v>
      </c>
      <c r="AI1354" s="159">
        <v>0</v>
      </c>
      <c r="AJ1354" s="159">
        <v>251751.96</v>
      </c>
    </row>
    <row r="1355" spans="1:36">
      <c r="A1355" s="153">
        <v>18</v>
      </c>
      <c r="B1355" s="154">
        <v>4</v>
      </c>
      <c r="C1355" s="154">
        <v>5</v>
      </c>
      <c r="D1355" s="155">
        <v>2</v>
      </c>
      <c r="E1355" s="155" t="s">
        <v>556</v>
      </c>
      <c r="F1355" s="156" t="s">
        <v>4512</v>
      </c>
      <c r="G1355" s="156" t="s">
        <v>556</v>
      </c>
      <c r="H1355" s="156" t="s">
        <v>4515</v>
      </c>
      <c r="I1355" s="155">
        <v>1804052</v>
      </c>
      <c r="J1355" s="157" t="s">
        <v>1543</v>
      </c>
      <c r="K1355" s="157"/>
      <c r="L1355" s="155">
        <v>2022</v>
      </c>
      <c r="M1355" s="158">
        <v>6880</v>
      </c>
      <c r="N1355" s="159">
        <v>38131382.780000001</v>
      </c>
      <c r="O1355" s="159">
        <v>35217000.590000004</v>
      </c>
      <c r="P1355" s="159">
        <v>27263871.469999999</v>
      </c>
      <c r="Q1355" s="159">
        <v>14478675</v>
      </c>
      <c r="R1355" s="159">
        <v>12785196.470000001</v>
      </c>
      <c r="S1355" s="159">
        <v>2914382.19</v>
      </c>
      <c r="T1355" s="159">
        <v>301919.52</v>
      </c>
      <c r="U1355" s="159">
        <v>36941233.880000003</v>
      </c>
      <c r="V1355" s="159">
        <v>30948461.109999999</v>
      </c>
      <c r="W1355" s="159">
        <v>12417892.939999999</v>
      </c>
      <c r="X1355" s="159">
        <v>0</v>
      </c>
      <c r="Y1355" s="159">
        <v>5992772.7699999996</v>
      </c>
      <c r="Z1355" s="159">
        <v>8182875.0700000003</v>
      </c>
      <c r="AA1355" s="159">
        <v>0</v>
      </c>
      <c r="AB1355" s="159">
        <v>8182875.0700000003</v>
      </c>
      <c r="AC1355" s="159">
        <v>0</v>
      </c>
      <c r="AD1355" s="159">
        <v>0</v>
      </c>
      <c r="AE1355" s="159">
        <v>0</v>
      </c>
      <c r="AF1355" s="159">
        <v>4268539.4800000004</v>
      </c>
      <c r="AG1355" s="159">
        <v>0</v>
      </c>
      <c r="AH1355" s="159">
        <v>0</v>
      </c>
      <c r="AI1355" s="159">
        <v>0</v>
      </c>
      <c r="AJ1355" s="159">
        <v>0</v>
      </c>
    </row>
    <row r="1356" spans="1:36">
      <c r="A1356" s="153">
        <v>18</v>
      </c>
      <c r="B1356" s="154">
        <v>4</v>
      </c>
      <c r="C1356" s="154">
        <v>6</v>
      </c>
      <c r="D1356" s="155">
        <v>2</v>
      </c>
      <c r="E1356" s="155" t="s">
        <v>556</v>
      </c>
      <c r="F1356" s="156" t="s">
        <v>4512</v>
      </c>
      <c r="G1356" s="156" t="s">
        <v>556</v>
      </c>
      <c r="H1356" s="156" t="s">
        <v>4516</v>
      </c>
      <c r="I1356" s="155">
        <v>1804062</v>
      </c>
      <c r="J1356" s="157" t="s">
        <v>1542</v>
      </c>
      <c r="K1356" s="157"/>
      <c r="L1356" s="155">
        <v>2022</v>
      </c>
      <c r="M1356" s="158">
        <v>8431</v>
      </c>
      <c r="N1356" s="159">
        <v>44889761.780000001</v>
      </c>
      <c r="O1356" s="159">
        <v>41005909.460000001</v>
      </c>
      <c r="P1356" s="159">
        <v>25830890.990000002</v>
      </c>
      <c r="Q1356" s="159">
        <v>11542848</v>
      </c>
      <c r="R1356" s="159">
        <v>14288042.99</v>
      </c>
      <c r="S1356" s="159">
        <v>3883852.32</v>
      </c>
      <c r="T1356" s="159">
        <v>233606.99</v>
      </c>
      <c r="U1356" s="159">
        <v>44948376.32</v>
      </c>
      <c r="V1356" s="159">
        <v>38545180.520000003</v>
      </c>
      <c r="W1356" s="159">
        <v>12766808.689999999</v>
      </c>
      <c r="X1356" s="159">
        <v>30269.59</v>
      </c>
      <c r="Y1356" s="159">
        <v>6403195.7999999998</v>
      </c>
      <c r="Z1356" s="159">
        <v>7083823.3200000003</v>
      </c>
      <c r="AA1356" s="159">
        <v>1415000</v>
      </c>
      <c r="AB1356" s="159">
        <v>5668823.3200000003</v>
      </c>
      <c r="AC1356" s="159">
        <v>800000</v>
      </c>
      <c r="AD1356" s="159">
        <v>800000</v>
      </c>
      <c r="AE1356" s="159">
        <v>3222000</v>
      </c>
      <c r="AF1356" s="159">
        <v>2460728.94</v>
      </c>
      <c r="AG1356" s="159">
        <v>0</v>
      </c>
      <c r="AH1356" s="159">
        <v>0</v>
      </c>
      <c r="AI1356" s="159">
        <v>0</v>
      </c>
      <c r="AJ1356" s="159">
        <v>0</v>
      </c>
    </row>
    <row r="1357" spans="1:36">
      <c r="A1357" s="153">
        <v>18</v>
      </c>
      <c r="B1357" s="154">
        <v>4</v>
      </c>
      <c r="C1357" s="154">
        <v>7</v>
      </c>
      <c r="D1357" s="155">
        <v>3</v>
      </c>
      <c r="E1357" s="155" t="s">
        <v>556</v>
      </c>
      <c r="F1357" s="156" t="s">
        <v>4517</v>
      </c>
      <c r="G1357" s="156" t="s">
        <v>556</v>
      </c>
      <c r="H1357" s="156" t="s">
        <v>4518</v>
      </c>
      <c r="I1357" s="155">
        <v>1804073</v>
      </c>
      <c r="J1357" s="157" t="s">
        <v>1541</v>
      </c>
      <c r="K1357" s="157"/>
      <c r="L1357" s="155">
        <v>2022</v>
      </c>
      <c r="M1357" s="158">
        <v>9638</v>
      </c>
      <c r="N1357" s="159">
        <v>59092589.880000003</v>
      </c>
      <c r="O1357" s="159">
        <v>53116323.210000001</v>
      </c>
      <c r="P1357" s="159">
        <v>40256920.399999999</v>
      </c>
      <c r="Q1357" s="159">
        <v>20408565</v>
      </c>
      <c r="R1357" s="159">
        <v>19848355.399999999</v>
      </c>
      <c r="S1357" s="159">
        <v>5976266.6699999999</v>
      </c>
      <c r="T1357" s="159">
        <v>84335.11</v>
      </c>
      <c r="U1357" s="159">
        <v>59049243.75</v>
      </c>
      <c r="V1357" s="159">
        <v>48132974.600000001</v>
      </c>
      <c r="W1357" s="159">
        <v>18332934.649999999</v>
      </c>
      <c r="X1357" s="159">
        <v>94896.97</v>
      </c>
      <c r="Y1357" s="159">
        <v>10916269.15</v>
      </c>
      <c r="Z1357" s="159">
        <v>6814856.54</v>
      </c>
      <c r="AA1357" s="159">
        <v>1500000</v>
      </c>
      <c r="AB1357" s="159">
        <v>5314856.54</v>
      </c>
      <c r="AC1357" s="159">
        <v>776294.12</v>
      </c>
      <c r="AD1357" s="159">
        <v>776294.12</v>
      </c>
      <c r="AE1357" s="159">
        <v>5684429.7400000002</v>
      </c>
      <c r="AF1357" s="159">
        <v>4983348.6100000003</v>
      </c>
      <c r="AG1357" s="159">
        <v>30433</v>
      </c>
      <c r="AH1357" s="159">
        <v>386059.63</v>
      </c>
      <c r="AI1357" s="159">
        <v>0</v>
      </c>
      <c r="AJ1357" s="159">
        <v>0</v>
      </c>
    </row>
    <row r="1358" spans="1:36">
      <c r="A1358" s="153">
        <v>18</v>
      </c>
      <c r="B1358" s="154">
        <v>4</v>
      </c>
      <c r="C1358" s="154">
        <v>8</v>
      </c>
      <c r="D1358" s="155">
        <v>2</v>
      </c>
      <c r="E1358" s="155" t="s">
        <v>556</v>
      </c>
      <c r="F1358" s="156" t="s">
        <v>4512</v>
      </c>
      <c r="G1358" s="156" t="s">
        <v>556</v>
      </c>
      <c r="H1358" s="156" t="s">
        <v>4519</v>
      </c>
      <c r="I1358" s="155">
        <v>1804082</v>
      </c>
      <c r="J1358" s="157" t="s">
        <v>1540</v>
      </c>
      <c r="K1358" s="157"/>
      <c r="L1358" s="155">
        <v>2022</v>
      </c>
      <c r="M1358" s="158">
        <v>11367</v>
      </c>
      <c r="N1358" s="159">
        <v>73098294.430000007</v>
      </c>
      <c r="O1358" s="159">
        <v>62719169.32</v>
      </c>
      <c r="P1358" s="159">
        <v>42386654.950000003</v>
      </c>
      <c r="Q1358" s="159">
        <v>22117123</v>
      </c>
      <c r="R1358" s="159">
        <v>20269531.949999999</v>
      </c>
      <c r="S1358" s="159">
        <v>10379125.109999999</v>
      </c>
      <c r="T1358" s="159">
        <v>542744.55000000005</v>
      </c>
      <c r="U1358" s="159">
        <v>71468065.980000004</v>
      </c>
      <c r="V1358" s="159">
        <v>50859902.93</v>
      </c>
      <c r="W1358" s="159">
        <v>18455495.190000001</v>
      </c>
      <c r="X1358" s="159">
        <v>64168.86</v>
      </c>
      <c r="Y1358" s="159">
        <v>20608163.050000001</v>
      </c>
      <c r="Z1358" s="159">
        <v>18253118.98</v>
      </c>
      <c r="AA1358" s="159">
        <v>0</v>
      </c>
      <c r="AB1358" s="159">
        <v>18253118.98</v>
      </c>
      <c r="AC1358" s="159">
        <v>803373</v>
      </c>
      <c r="AD1358" s="159">
        <v>543000</v>
      </c>
      <c r="AE1358" s="159">
        <v>4882000</v>
      </c>
      <c r="AF1358" s="159">
        <v>11859266.390000001</v>
      </c>
      <c r="AG1358" s="159">
        <v>24270</v>
      </c>
      <c r="AH1358" s="159">
        <v>43605.83</v>
      </c>
      <c r="AI1358" s="159">
        <v>0</v>
      </c>
      <c r="AJ1358" s="159">
        <v>0</v>
      </c>
    </row>
    <row r="1359" spans="1:36">
      <c r="A1359" s="153">
        <v>18</v>
      </c>
      <c r="B1359" s="154">
        <v>4</v>
      </c>
      <c r="C1359" s="154">
        <v>9</v>
      </c>
      <c r="D1359" s="155">
        <v>2</v>
      </c>
      <c r="E1359" s="155" t="s">
        <v>556</v>
      </c>
      <c r="F1359" s="156" t="s">
        <v>4512</v>
      </c>
      <c r="G1359" s="156" t="s">
        <v>556</v>
      </c>
      <c r="H1359" s="156" t="s">
        <v>4520</v>
      </c>
      <c r="I1359" s="155">
        <v>1804092</v>
      </c>
      <c r="J1359" s="157" t="s">
        <v>718</v>
      </c>
      <c r="K1359" s="157"/>
      <c r="L1359" s="155">
        <v>2022</v>
      </c>
      <c r="M1359" s="158">
        <v>4291</v>
      </c>
      <c r="N1359" s="159">
        <v>25437960</v>
      </c>
      <c r="O1359" s="159">
        <v>22860351.190000001</v>
      </c>
      <c r="P1359" s="159">
        <v>15899150.859999999</v>
      </c>
      <c r="Q1359" s="159">
        <v>7643564</v>
      </c>
      <c r="R1359" s="159">
        <v>8255586.8600000003</v>
      </c>
      <c r="S1359" s="159">
        <v>2577608.81</v>
      </c>
      <c r="T1359" s="159">
        <v>10954.45</v>
      </c>
      <c r="U1359" s="159">
        <v>25556368.989999998</v>
      </c>
      <c r="V1359" s="159">
        <v>22020956.760000002</v>
      </c>
      <c r="W1359" s="159">
        <v>8385972.4000000004</v>
      </c>
      <c r="X1359" s="159">
        <v>0</v>
      </c>
      <c r="Y1359" s="159">
        <v>3535412.23</v>
      </c>
      <c r="Z1359" s="159">
        <v>4624329</v>
      </c>
      <c r="AA1359" s="159">
        <v>0</v>
      </c>
      <c r="AB1359" s="159">
        <v>4624329</v>
      </c>
      <c r="AC1359" s="159">
        <v>0</v>
      </c>
      <c r="AD1359" s="159">
        <v>0</v>
      </c>
      <c r="AE1359" s="159">
        <v>0</v>
      </c>
      <c r="AF1359" s="159">
        <v>839394.43</v>
      </c>
      <c r="AG1359" s="159">
        <v>0</v>
      </c>
      <c r="AH1359" s="159">
        <v>0</v>
      </c>
      <c r="AI1359" s="159">
        <v>0</v>
      </c>
      <c r="AJ1359" s="159">
        <v>0</v>
      </c>
    </row>
    <row r="1360" spans="1:36">
      <c r="A1360" s="153">
        <v>18</v>
      </c>
      <c r="B1360" s="154">
        <v>4</v>
      </c>
      <c r="C1360" s="154">
        <v>10</v>
      </c>
      <c r="D1360" s="155">
        <v>2</v>
      </c>
      <c r="E1360" s="155" t="s">
        <v>556</v>
      </c>
      <c r="F1360" s="156" t="s">
        <v>4512</v>
      </c>
      <c r="G1360" s="156" t="s">
        <v>556</v>
      </c>
      <c r="H1360" s="156" t="s">
        <v>4521</v>
      </c>
      <c r="I1360" s="155">
        <v>1804102</v>
      </c>
      <c r="J1360" s="157" t="s">
        <v>1539</v>
      </c>
      <c r="K1360" s="157"/>
      <c r="L1360" s="155">
        <v>2022</v>
      </c>
      <c r="M1360" s="158">
        <v>6234</v>
      </c>
      <c r="N1360" s="159">
        <v>36416711.549999997</v>
      </c>
      <c r="O1360" s="159">
        <v>35245265.82</v>
      </c>
      <c r="P1360" s="159">
        <v>26177510.5</v>
      </c>
      <c r="Q1360" s="159">
        <v>12989682</v>
      </c>
      <c r="R1360" s="159">
        <v>13187828.5</v>
      </c>
      <c r="S1360" s="159">
        <v>1171445.73</v>
      </c>
      <c r="T1360" s="159">
        <v>4006.28</v>
      </c>
      <c r="U1360" s="159">
        <v>35505863.229999997</v>
      </c>
      <c r="V1360" s="159">
        <v>33832748.710000001</v>
      </c>
      <c r="W1360" s="159">
        <v>12379942.57</v>
      </c>
      <c r="X1360" s="159">
        <v>255834.82</v>
      </c>
      <c r="Y1360" s="159">
        <v>1673114.52</v>
      </c>
      <c r="Z1360" s="159">
        <v>0</v>
      </c>
      <c r="AA1360" s="159">
        <v>0</v>
      </c>
      <c r="AB1360" s="159">
        <v>0</v>
      </c>
      <c r="AC1360" s="159">
        <v>459400</v>
      </c>
      <c r="AD1360" s="159">
        <v>459400</v>
      </c>
      <c r="AE1360" s="159">
        <v>10764414.630000001</v>
      </c>
      <c r="AF1360" s="159">
        <v>1412517.11</v>
      </c>
      <c r="AG1360" s="159">
        <v>0</v>
      </c>
      <c r="AH1360" s="159">
        <v>348454.05</v>
      </c>
      <c r="AI1360" s="159">
        <v>0</v>
      </c>
      <c r="AJ1360" s="159">
        <v>561330.29</v>
      </c>
    </row>
    <row r="1361" spans="1:36">
      <c r="A1361" s="153">
        <v>18</v>
      </c>
      <c r="B1361" s="154">
        <v>4</v>
      </c>
      <c r="C1361" s="154">
        <v>11</v>
      </c>
      <c r="D1361" s="155">
        <v>2</v>
      </c>
      <c r="E1361" s="155" t="s">
        <v>556</v>
      </c>
      <c r="F1361" s="156" t="s">
        <v>4512</v>
      </c>
      <c r="G1361" s="156" t="s">
        <v>556</v>
      </c>
      <c r="H1361" s="156" t="s">
        <v>4522</v>
      </c>
      <c r="I1361" s="155">
        <v>1804112</v>
      </c>
      <c r="J1361" s="157" t="s">
        <v>1538</v>
      </c>
      <c r="K1361" s="157"/>
      <c r="L1361" s="155">
        <v>2022</v>
      </c>
      <c r="M1361" s="158">
        <v>11719</v>
      </c>
      <c r="N1361" s="159">
        <v>63127528.609999999</v>
      </c>
      <c r="O1361" s="159">
        <v>60824977.090000004</v>
      </c>
      <c r="P1361" s="159">
        <v>45406775.870000005</v>
      </c>
      <c r="Q1361" s="159">
        <v>22755325</v>
      </c>
      <c r="R1361" s="159">
        <v>22651450.870000001</v>
      </c>
      <c r="S1361" s="159">
        <v>2302551.52</v>
      </c>
      <c r="T1361" s="159">
        <v>974421.82</v>
      </c>
      <c r="U1361" s="159">
        <v>60611682.969999999</v>
      </c>
      <c r="V1361" s="159">
        <v>55629810.609999999</v>
      </c>
      <c r="W1361" s="159">
        <v>19916547.219999999</v>
      </c>
      <c r="X1361" s="159">
        <v>112899.78</v>
      </c>
      <c r="Y1361" s="159">
        <v>4981872.3600000003</v>
      </c>
      <c r="Z1361" s="159">
        <v>3192410.11</v>
      </c>
      <c r="AA1361" s="159">
        <v>3000000</v>
      </c>
      <c r="AB1361" s="159">
        <v>192410.10999999987</v>
      </c>
      <c r="AC1361" s="159">
        <v>2269600</v>
      </c>
      <c r="AD1361" s="159">
        <v>2269600</v>
      </c>
      <c r="AE1361" s="159">
        <v>8717893.1099999994</v>
      </c>
      <c r="AF1361" s="159">
        <v>5195166.4800000004</v>
      </c>
      <c r="AG1361" s="159">
        <v>0</v>
      </c>
      <c r="AH1361" s="159">
        <v>0</v>
      </c>
      <c r="AI1361" s="159">
        <v>0</v>
      </c>
      <c r="AJ1361" s="159">
        <v>0</v>
      </c>
    </row>
    <row r="1362" spans="1:36">
      <c r="A1362" s="153">
        <v>18</v>
      </c>
      <c r="B1362" s="154">
        <v>5</v>
      </c>
      <c r="C1362" s="154">
        <v>1</v>
      </c>
      <c r="D1362" s="155">
        <v>1</v>
      </c>
      <c r="E1362" s="155" t="s">
        <v>556</v>
      </c>
      <c r="F1362" s="156" t="s">
        <v>4523</v>
      </c>
      <c r="G1362" s="156" t="s">
        <v>556</v>
      </c>
      <c r="H1362" s="156" t="s">
        <v>4524</v>
      </c>
      <c r="I1362" s="155">
        <v>1805011</v>
      </c>
      <c r="J1362" s="157" t="s">
        <v>1536</v>
      </c>
      <c r="K1362" s="157"/>
      <c r="L1362" s="155">
        <v>2022</v>
      </c>
      <c r="M1362" s="158">
        <v>34303</v>
      </c>
      <c r="N1362" s="159">
        <v>207428839.5</v>
      </c>
      <c r="O1362" s="159">
        <v>196714557.27000001</v>
      </c>
      <c r="P1362" s="159">
        <v>98852213.030000001</v>
      </c>
      <c r="Q1362" s="159">
        <v>36983539</v>
      </c>
      <c r="R1362" s="159">
        <v>61868674.030000001</v>
      </c>
      <c r="S1362" s="159">
        <v>10714282.23</v>
      </c>
      <c r="T1362" s="159">
        <v>1057415.47</v>
      </c>
      <c r="U1362" s="159">
        <v>196475050.84</v>
      </c>
      <c r="V1362" s="159">
        <v>171569821.5</v>
      </c>
      <c r="W1362" s="159">
        <v>62662525.5</v>
      </c>
      <c r="X1362" s="159">
        <v>171498.07</v>
      </c>
      <c r="Y1362" s="159">
        <v>24905229.34</v>
      </c>
      <c r="Z1362" s="159">
        <v>33923329.719999999</v>
      </c>
      <c r="AA1362" s="159">
        <v>1600000</v>
      </c>
      <c r="AB1362" s="159">
        <v>32323329.719999999</v>
      </c>
      <c r="AC1362" s="159">
        <v>3760199.99</v>
      </c>
      <c r="AD1362" s="159">
        <v>2738200</v>
      </c>
      <c r="AE1362" s="159">
        <v>16182293.85</v>
      </c>
      <c r="AF1362" s="159">
        <v>25144735.77</v>
      </c>
      <c r="AG1362" s="159">
        <v>3774567.76</v>
      </c>
      <c r="AH1362" s="159">
        <v>1304340.95</v>
      </c>
      <c r="AI1362" s="159">
        <v>0</v>
      </c>
      <c r="AJ1362" s="159">
        <v>12687.63</v>
      </c>
    </row>
    <row r="1363" spans="1:36">
      <c r="A1363" s="153">
        <v>18</v>
      </c>
      <c r="B1363" s="154">
        <v>5</v>
      </c>
      <c r="C1363" s="154">
        <v>2</v>
      </c>
      <c r="D1363" s="155">
        <v>2</v>
      </c>
      <c r="E1363" s="155" t="s">
        <v>556</v>
      </c>
      <c r="F1363" s="156" t="s">
        <v>4525</v>
      </c>
      <c r="G1363" s="156" t="s">
        <v>556</v>
      </c>
      <c r="H1363" s="156" t="s">
        <v>4526</v>
      </c>
      <c r="I1363" s="155">
        <v>1805022</v>
      </c>
      <c r="J1363" s="157" t="s">
        <v>1537</v>
      </c>
      <c r="K1363" s="157"/>
      <c r="L1363" s="155">
        <v>2022</v>
      </c>
      <c r="M1363" s="158">
        <v>6491</v>
      </c>
      <c r="N1363" s="159">
        <v>45930283.460000001</v>
      </c>
      <c r="O1363" s="159">
        <v>32908687.989999998</v>
      </c>
      <c r="P1363" s="159">
        <v>26384719.490000002</v>
      </c>
      <c r="Q1363" s="159">
        <v>13632444</v>
      </c>
      <c r="R1363" s="159">
        <v>12752275.49</v>
      </c>
      <c r="S1363" s="159">
        <v>13021595.470000001</v>
      </c>
      <c r="T1363" s="159">
        <v>90587.35</v>
      </c>
      <c r="U1363" s="159">
        <v>33998929.950000003</v>
      </c>
      <c r="V1363" s="159">
        <v>31315883.800000001</v>
      </c>
      <c r="W1363" s="159">
        <v>11797245.41</v>
      </c>
      <c r="X1363" s="159">
        <v>7585.34</v>
      </c>
      <c r="Y1363" s="159">
        <v>2683046.15</v>
      </c>
      <c r="Z1363" s="159">
        <v>2379321.56</v>
      </c>
      <c r="AA1363" s="159">
        <v>0</v>
      </c>
      <c r="AB1363" s="159">
        <v>2379321.56</v>
      </c>
      <c r="AC1363" s="159">
        <v>193660</v>
      </c>
      <c r="AD1363" s="159">
        <v>193660</v>
      </c>
      <c r="AE1363" s="159">
        <v>490577.36</v>
      </c>
      <c r="AF1363" s="159">
        <v>1592804.19</v>
      </c>
      <c r="AG1363" s="159">
        <v>50231.75</v>
      </c>
      <c r="AH1363" s="159">
        <v>48721.75</v>
      </c>
      <c r="AI1363" s="159">
        <v>0</v>
      </c>
      <c r="AJ1363" s="159">
        <v>0</v>
      </c>
    </row>
    <row r="1364" spans="1:36">
      <c r="A1364" s="153">
        <v>18</v>
      </c>
      <c r="B1364" s="154">
        <v>5</v>
      </c>
      <c r="C1364" s="154">
        <v>3</v>
      </c>
      <c r="D1364" s="155">
        <v>2</v>
      </c>
      <c r="E1364" s="155" t="s">
        <v>556</v>
      </c>
      <c r="F1364" s="156" t="s">
        <v>4525</v>
      </c>
      <c r="G1364" s="156" t="s">
        <v>556</v>
      </c>
      <c r="H1364" s="156" t="s">
        <v>4527</v>
      </c>
      <c r="I1364" s="155">
        <v>1805032</v>
      </c>
      <c r="J1364" s="157" t="s">
        <v>1190</v>
      </c>
      <c r="K1364" s="157"/>
      <c r="L1364" s="155">
        <v>2022</v>
      </c>
      <c r="M1364" s="158">
        <v>8829</v>
      </c>
      <c r="N1364" s="159">
        <v>54600995.710000001</v>
      </c>
      <c r="O1364" s="159">
        <v>45517171.530000001</v>
      </c>
      <c r="P1364" s="159">
        <v>35239781.049999997</v>
      </c>
      <c r="Q1364" s="159">
        <v>18275130</v>
      </c>
      <c r="R1364" s="159">
        <v>16964651.050000001</v>
      </c>
      <c r="S1364" s="159">
        <v>9083824.1799999997</v>
      </c>
      <c r="T1364" s="159">
        <v>307244.87</v>
      </c>
      <c r="U1364" s="159">
        <v>47799080.640000001</v>
      </c>
      <c r="V1364" s="159">
        <v>40762763.869999997</v>
      </c>
      <c r="W1364" s="159">
        <v>14912241.5</v>
      </c>
      <c r="X1364" s="159">
        <v>155109.71</v>
      </c>
      <c r="Y1364" s="159">
        <v>7036316.7699999996</v>
      </c>
      <c r="Z1364" s="159">
        <v>7708929.9900000002</v>
      </c>
      <c r="AA1364" s="159">
        <v>2887476.45</v>
      </c>
      <c r="AB1364" s="159">
        <v>4821453.54</v>
      </c>
      <c r="AC1364" s="159">
        <v>1990678.72</v>
      </c>
      <c r="AD1364" s="159">
        <v>1990678.72</v>
      </c>
      <c r="AE1364" s="159">
        <v>11616588.73</v>
      </c>
      <c r="AF1364" s="159">
        <v>4754407.66</v>
      </c>
      <c r="AG1364" s="159">
        <v>0</v>
      </c>
      <c r="AH1364" s="159">
        <v>0</v>
      </c>
      <c r="AI1364" s="159">
        <v>0</v>
      </c>
      <c r="AJ1364" s="159">
        <v>0</v>
      </c>
    </row>
    <row r="1365" spans="1:36">
      <c r="A1365" s="153">
        <v>18</v>
      </c>
      <c r="B1365" s="154">
        <v>5</v>
      </c>
      <c r="C1365" s="154">
        <v>4</v>
      </c>
      <c r="D1365" s="155">
        <v>2</v>
      </c>
      <c r="E1365" s="155" t="s">
        <v>556</v>
      </c>
      <c r="F1365" s="156" t="s">
        <v>4525</v>
      </c>
      <c r="G1365" s="156" t="s">
        <v>556</v>
      </c>
      <c r="H1365" s="156" t="s">
        <v>4528</v>
      </c>
      <c r="I1365" s="155">
        <v>1805042</v>
      </c>
      <c r="J1365" s="157" t="s">
        <v>1536</v>
      </c>
      <c r="K1365" s="157"/>
      <c r="L1365" s="155">
        <v>2022</v>
      </c>
      <c r="M1365" s="158">
        <v>16159</v>
      </c>
      <c r="N1365" s="159">
        <v>86316872.159999996</v>
      </c>
      <c r="O1365" s="159">
        <v>76693194.400000006</v>
      </c>
      <c r="P1365" s="159">
        <v>53805024.68</v>
      </c>
      <c r="Q1365" s="159">
        <v>25034010</v>
      </c>
      <c r="R1365" s="159">
        <v>28771014.68</v>
      </c>
      <c r="S1365" s="159">
        <v>9623677.7599999998</v>
      </c>
      <c r="T1365" s="159">
        <v>218791.09</v>
      </c>
      <c r="U1365" s="159">
        <v>80388601.560000002</v>
      </c>
      <c r="V1365" s="159">
        <v>69155224.079999998</v>
      </c>
      <c r="W1365" s="159">
        <v>20950610.760000002</v>
      </c>
      <c r="X1365" s="159">
        <v>30948.9</v>
      </c>
      <c r="Y1365" s="159">
        <v>11233377.48</v>
      </c>
      <c r="Z1365" s="159">
        <v>7261320.6299999999</v>
      </c>
      <c r="AA1365" s="159">
        <v>1418300</v>
      </c>
      <c r="AB1365" s="159">
        <v>5843020.6299999999</v>
      </c>
      <c r="AC1365" s="159">
        <v>1318300</v>
      </c>
      <c r="AD1365" s="159">
        <v>1318300</v>
      </c>
      <c r="AE1365" s="159">
        <v>3502600</v>
      </c>
      <c r="AF1365" s="159">
        <v>7537970.3200000003</v>
      </c>
      <c r="AG1365" s="159">
        <v>993527.14</v>
      </c>
      <c r="AH1365" s="159">
        <v>948906.54</v>
      </c>
      <c r="AI1365" s="159">
        <v>0</v>
      </c>
      <c r="AJ1365" s="159">
        <v>0</v>
      </c>
    </row>
    <row r="1366" spans="1:36">
      <c r="A1366" s="153">
        <v>18</v>
      </c>
      <c r="B1366" s="154">
        <v>5</v>
      </c>
      <c r="C1366" s="154">
        <v>5</v>
      </c>
      <c r="D1366" s="155">
        <v>3</v>
      </c>
      <c r="E1366" s="155" t="s">
        <v>556</v>
      </c>
      <c r="F1366" s="156" t="s">
        <v>4529</v>
      </c>
      <c r="G1366" s="156" t="s">
        <v>556</v>
      </c>
      <c r="H1366" s="156" t="s">
        <v>4530</v>
      </c>
      <c r="I1366" s="155">
        <v>1805053</v>
      </c>
      <c r="J1366" s="157" t="s">
        <v>1535</v>
      </c>
      <c r="K1366" s="157"/>
      <c r="L1366" s="155">
        <v>2022</v>
      </c>
      <c r="M1366" s="158">
        <v>8874</v>
      </c>
      <c r="N1366" s="159">
        <v>54816861.850000001</v>
      </c>
      <c r="O1366" s="159">
        <v>48044690.700000003</v>
      </c>
      <c r="P1366" s="159">
        <v>37474948.210000001</v>
      </c>
      <c r="Q1366" s="159">
        <v>18985322</v>
      </c>
      <c r="R1366" s="159">
        <v>18489626.210000001</v>
      </c>
      <c r="S1366" s="159">
        <v>6772171.1500000004</v>
      </c>
      <c r="T1366" s="159">
        <v>3525.53</v>
      </c>
      <c r="U1366" s="159">
        <v>50143822.840000004</v>
      </c>
      <c r="V1366" s="159">
        <v>43689218.439999998</v>
      </c>
      <c r="W1366" s="159">
        <v>12631083.5</v>
      </c>
      <c r="X1366" s="159">
        <v>107486.47</v>
      </c>
      <c r="Y1366" s="159">
        <v>6454604.4000000004</v>
      </c>
      <c r="Z1366" s="159">
        <v>6886500.9500000002</v>
      </c>
      <c r="AA1366" s="159">
        <v>2500000</v>
      </c>
      <c r="AB1366" s="159">
        <v>4386500.95</v>
      </c>
      <c r="AC1366" s="159">
        <v>1669608</v>
      </c>
      <c r="AD1366" s="159">
        <v>1669608</v>
      </c>
      <c r="AE1366" s="159">
        <v>9043082.6799999997</v>
      </c>
      <c r="AF1366" s="159">
        <v>4355472.26</v>
      </c>
      <c r="AG1366" s="159">
        <v>50000</v>
      </c>
      <c r="AH1366" s="159">
        <v>50000</v>
      </c>
      <c r="AI1366" s="159">
        <v>0</v>
      </c>
      <c r="AJ1366" s="159">
        <v>1654.68</v>
      </c>
    </row>
    <row r="1367" spans="1:36">
      <c r="A1367" s="153">
        <v>18</v>
      </c>
      <c r="B1367" s="154">
        <v>5</v>
      </c>
      <c r="C1367" s="154">
        <v>6</v>
      </c>
      <c r="D1367" s="155">
        <v>2</v>
      </c>
      <c r="E1367" s="155" t="s">
        <v>556</v>
      </c>
      <c r="F1367" s="156" t="s">
        <v>4525</v>
      </c>
      <c r="G1367" s="156" t="s">
        <v>556</v>
      </c>
      <c r="H1367" s="156" t="s">
        <v>4531</v>
      </c>
      <c r="I1367" s="155">
        <v>1805062</v>
      </c>
      <c r="J1367" s="157" t="s">
        <v>1534</v>
      </c>
      <c r="K1367" s="157"/>
      <c r="L1367" s="155">
        <v>2022</v>
      </c>
      <c r="M1367" s="158">
        <v>1818</v>
      </c>
      <c r="N1367" s="159">
        <v>13430377.630000001</v>
      </c>
      <c r="O1367" s="159">
        <v>10047824.439999999</v>
      </c>
      <c r="P1367" s="159">
        <v>7738367.5999999996</v>
      </c>
      <c r="Q1367" s="159">
        <v>3907031</v>
      </c>
      <c r="R1367" s="159">
        <v>3831336.6</v>
      </c>
      <c r="S1367" s="159">
        <v>3382553.19</v>
      </c>
      <c r="T1367" s="159">
        <v>247850.75</v>
      </c>
      <c r="U1367" s="159">
        <v>12816920.1</v>
      </c>
      <c r="V1367" s="159">
        <v>9562854.8900000006</v>
      </c>
      <c r="W1367" s="159">
        <v>3820080.42</v>
      </c>
      <c r="X1367" s="159">
        <v>18626.78</v>
      </c>
      <c r="Y1367" s="159">
        <v>3254065.21</v>
      </c>
      <c r="Z1367" s="159">
        <v>2578734.36</v>
      </c>
      <c r="AA1367" s="159">
        <v>1606454.71</v>
      </c>
      <c r="AB1367" s="159">
        <v>972279.64999999991</v>
      </c>
      <c r="AC1367" s="159">
        <v>99375.46</v>
      </c>
      <c r="AD1367" s="159">
        <v>99375.46</v>
      </c>
      <c r="AE1367" s="159">
        <v>1822200.44</v>
      </c>
      <c r="AF1367" s="159">
        <v>484969.55</v>
      </c>
      <c r="AG1367" s="159">
        <v>118867.82</v>
      </c>
      <c r="AH1367" s="159">
        <v>118867.82</v>
      </c>
      <c r="AI1367" s="159">
        <v>0</v>
      </c>
      <c r="AJ1367" s="159">
        <v>0</v>
      </c>
    </row>
    <row r="1368" spans="1:36">
      <c r="A1368" s="153">
        <v>18</v>
      </c>
      <c r="B1368" s="154">
        <v>5</v>
      </c>
      <c r="C1368" s="154">
        <v>7</v>
      </c>
      <c r="D1368" s="155">
        <v>2</v>
      </c>
      <c r="E1368" s="155" t="s">
        <v>556</v>
      </c>
      <c r="F1368" s="156" t="s">
        <v>4525</v>
      </c>
      <c r="G1368" s="156" t="s">
        <v>556</v>
      </c>
      <c r="H1368" s="156" t="s">
        <v>4532</v>
      </c>
      <c r="I1368" s="155">
        <v>1805072</v>
      </c>
      <c r="J1368" s="157" t="s">
        <v>1533</v>
      </c>
      <c r="K1368" s="157"/>
      <c r="L1368" s="155">
        <v>2022</v>
      </c>
      <c r="M1368" s="158">
        <v>8909</v>
      </c>
      <c r="N1368" s="159">
        <v>57253562.770000003</v>
      </c>
      <c r="O1368" s="159">
        <v>49520503.659999996</v>
      </c>
      <c r="P1368" s="159">
        <v>39070384.859999999</v>
      </c>
      <c r="Q1368" s="159">
        <v>19507994</v>
      </c>
      <c r="R1368" s="159">
        <v>19562390.859999999</v>
      </c>
      <c r="S1368" s="159">
        <v>7733059.1100000003</v>
      </c>
      <c r="T1368" s="159">
        <v>58835.13</v>
      </c>
      <c r="U1368" s="159">
        <v>45905269.549999997</v>
      </c>
      <c r="V1368" s="159">
        <v>43983456.840000004</v>
      </c>
      <c r="W1368" s="159">
        <v>17076714.760000002</v>
      </c>
      <c r="X1368" s="159">
        <v>144460.62</v>
      </c>
      <c r="Y1368" s="159">
        <v>1921812.71</v>
      </c>
      <c r="Z1368" s="159">
        <v>3877884.33</v>
      </c>
      <c r="AA1368" s="159">
        <v>800000</v>
      </c>
      <c r="AB1368" s="159">
        <v>3077884.33</v>
      </c>
      <c r="AC1368" s="159">
        <v>1607843.23</v>
      </c>
      <c r="AD1368" s="159">
        <v>1607843.23</v>
      </c>
      <c r="AE1368" s="159">
        <v>10308334.800000001</v>
      </c>
      <c r="AF1368" s="159">
        <v>5537046.8200000003</v>
      </c>
      <c r="AG1368" s="159">
        <v>0</v>
      </c>
      <c r="AH1368" s="159">
        <v>0</v>
      </c>
      <c r="AI1368" s="159">
        <v>0</v>
      </c>
      <c r="AJ1368" s="159">
        <v>0</v>
      </c>
    </row>
    <row r="1369" spans="1:36">
      <c r="A1369" s="153">
        <v>18</v>
      </c>
      <c r="B1369" s="154">
        <v>5</v>
      </c>
      <c r="C1369" s="154">
        <v>8</v>
      </c>
      <c r="D1369" s="155">
        <v>2</v>
      </c>
      <c r="E1369" s="155" t="s">
        <v>556</v>
      </c>
      <c r="F1369" s="156" t="s">
        <v>4525</v>
      </c>
      <c r="G1369" s="156" t="s">
        <v>556</v>
      </c>
      <c r="H1369" s="156" t="s">
        <v>4533</v>
      </c>
      <c r="I1369" s="155">
        <v>1805082</v>
      </c>
      <c r="J1369" s="157" t="s">
        <v>1532</v>
      </c>
      <c r="K1369" s="157"/>
      <c r="L1369" s="155">
        <v>2022</v>
      </c>
      <c r="M1369" s="158">
        <v>5352</v>
      </c>
      <c r="N1369" s="159">
        <v>32926412.640000001</v>
      </c>
      <c r="O1369" s="159">
        <v>27929458.989999998</v>
      </c>
      <c r="P1369" s="159">
        <v>22774350.66</v>
      </c>
      <c r="Q1369" s="159">
        <v>11326171</v>
      </c>
      <c r="R1369" s="159">
        <v>11448179.66</v>
      </c>
      <c r="S1369" s="159">
        <v>4996953.6500000004</v>
      </c>
      <c r="T1369" s="159">
        <v>219579</v>
      </c>
      <c r="U1369" s="159">
        <v>28378418.420000002</v>
      </c>
      <c r="V1369" s="159">
        <v>25607881.18</v>
      </c>
      <c r="W1369" s="159">
        <v>9838846.6400000006</v>
      </c>
      <c r="X1369" s="159">
        <v>42561.29</v>
      </c>
      <c r="Y1369" s="159">
        <v>2770537.24</v>
      </c>
      <c r="Z1369" s="159">
        <v>4557664.91</v>
      </c>
      <c r="AA1369" s="159">
        <v>0</v>
      </c>
      <c r="AB1369" s="159">
        <v>4557664.91</v>
      </c>
      <c r="AC1369" s="159">
        <v>453962.14</v>
      </c>
      <c r="AD1369" s="159">
        <v>453962.14</v>
      </c>
      <c r="AE1369" s="159">
        <v>2775437.78</v>
      </c>
      <c r="AF1369" s="159">
        <v>2321577.81</v>
      </c>
      <c r="AG1369" s="159">
        <v>0</v>
      </c>
      <c r="AH1369" s="159">
        <v>0</v>
      </c>
      <c r="AI1369" s="159">
        <v>0</v>
      </c>
      <c r="AJ1369" s="159">
        <v>0</v>
      </c>
    </row>
    <row r="1370" spans="1:36">
      <c r="A1370" s="153">
        <v>18</v>
      </c>
      <c r="B1370" s="154">
        <v>5</v>
      </c>
      <c r="C1370" s="154">
        <v>9</v>
      </c>
      <c r="D1370" s="155">
        <v>2</v>
      </c>
      <c r="E1370" s="155" t="s">
        <v>556</v>
      </c>
      <c r="F1370" s="156" t="s">
        <v>4525</v>
      </c>
      <c r="G1370" s="156" t="s">
        <v>556</v>
      </c>
      <c r="H1370" s="156" t="s">
        <v>4534</v>
      </c>
      <c r="I1370" s="155">
        <v>1805092</v>
      </c>
      <c r="J1370" s="157" t="s">
        <v>1531</v>
      </c>
      <c r="K1370" s="157"/>
      <c r="L1370" s="155">
        <v>2022</v>
      </c>
      <c r="M1370" s="158">
        <v>12465</v>
      </c>
      <c r="N1370" s="159">
        <v>73015203.540000007</v>
      </c>
      <c r="O1370" s="159">
        <v>63244621.350000001</v>
      </c>
      <c r="P1370" s="159">
        <v>46100473.329999998</v>
      </c>
      <c r="Q1370" s="159">
        <v>22865853</v>
      </c>
      <c r="R1370" s="159">
        <v>23234620.329999998</v>
      </c>
      <c r="S1370" s="159">
        <v>9770582.1899999995</v>
      </c>
      <c r="T1370" s="159">
        <v>225640.26</v>
      </c>
      <c r="U1370" s="159">
        <v>63611980.030000001</v>
      </c>
      <c r="V1370" s="159">
        <v>57808584.350000001</v>
      </c>
      <c r="W1370" s="159">
        <v>23058039.239999998</v>
      </c>
      <c r="X1370" s="159">
        <v>69847.490000000005</v>
      </c>
      <c r="Y1370" s="159">
        <v>5803395.6799999997</v>
      </c>
      <c r="Z1370" s="159">
        <v>7158971.29</v>
      </c>
      <c r="AA1370" s="159">
        <v>500000</v>
      </c>
      <c r="AB1370" s="159">
        <v>6658971.29</v>
      </c>
      <c r="AC1370" s="159">
        <v>1742400</v>
      </c>
      <c r="AD1370" s="159">
        <v>1742400</v>
      </c>
      <c r="AE1370" s="159">
        <v>4762400</v>
      </c>
      <c r="AF1370" s="159">
        <v>5436037</v>
      </c>
      <c r="AG1370" s="159">
        <v>353332.6</v>
      </c>
      <c r="AH1370" s="159">
        <v>495871.03</v>
      </c>
      <c r="AI1370" s="159">
        <v>0</v>
      </c>
      <c r="AJ1370" s="159">
        <v>0</v>
      </c>
    </row>
    <row r="1371" spans="1:36">
      <c r="A1371" s="153">
        <v>18</v>
      </c>
      <c r="B1371" s="154">
        <v>5</v>
      </c>
      <c r="C1371" s="154">
        <v>11</v>
      </c>
      <c r="D1371" s="155">
        <v>2</v>
      </c>
      <c r="E1371" s="155" t="s">
        <v>556</v>
      </c>
      <c r="F1371" s="156" t="s">
        <v>4525</v>
      </c>
      <c r="G1371" s="156" t="s">
        <v>556</v>
      </c>
      <c r="H1371" s="156" t="s">
        <v>4535</v>
      </c>
      <c r="I1371" s="155">
        <v>1805112</v>
      </c>
      <c r="J1371" s="157" t="s">
        <v>1530</v>
      </c>
      <c r="K1371" s="157"/>
      <c r="L1371" s="155">
        <v>2022</v>
      </c>
      <c r="M1371" s="158">
        <v>9152</v>
      </c>
      <c r="N1371" s="159">
        <v>60069851.579999998</v>
      </c>
      <c r="O1371" s="159">
        <v>45910762.340000004</v>
      </c>
      <c r="P1371" s="159">
        <v>34240682.579999998</v>
      </c>
      <c r="Q1371" s="159">
        <v>17583913</v>
      </c>
      <c r="R1371" s="159">
        <v>16656769.58</v>
      </c>
      <c r="S1371" s="159">
        <v>14159089.24</v>
      </c>
      <c r="T1371" s="159">
        <v>122153.69</v>
      </c>
      <c r="U1371" s="159">
        <v>47042567.909999996</v>
      </c>
      <c r="V1371" s="159">
        <v>40700061.5</v>
      </c>
      <c r="W1371" s="159">
        <v>9848457.2400000002</v>
      </c>
      <c r="X1371" s="159">
        <v>47893.77</v>
      </c>
      <c r="Y1371" s="159">
        <v>6342506.4100000001</v>
      </c>
      <c r="Z1371" s="159">
        <v>4986930.3899999997</v>
      </c>
      <c r="AA1371" s="159">
        <v>3308428</v>
      </c>
      <c r="AB1371" s="159">
        <v>1678502.3899999997</v>
      </c>
      <c r="AC1371" s="159">
        <v>551768</v>
      </c>
      <c r="AD1371" s="159">
        <v>551768</v>
      </c>
      <c r="AE1371" s="159">
        <v>6528957.7599999998</v>
      </c>
      <c r="AF1371" s="159">
        <v>5210700.84</v>
      </c>
      <c r="AG1371" s="159">
        <v>31679.21</v>
      </c>
      <c r="AH1371" s="159">
        <v>52761.5</v>
      </c>
      <c r="AI1371" s="159">
        <v>0</v>
      </c>
      <c r="AJ1371" s="159">
        <v>0</v>
      </c>
    </row>
    <row r="1372" spans="1:36">
      <c r="A1372" s="153">
        <v>18</v>
      </c>
      <c r="B1372" s="154">
        <v>6</v>
      </c>
      <c r="C1372" s="154">
        <v>1</v>
      </c>
      <c r="D1372" s="155">
        <v>2</v>
      </c>
      <c r="E1372" s="155" t="s">
        <v>556</v>
      </c>
      <c r="F1372" s="156" t="s">
        <v>4536</v>
      </c>
      <c r="G1372" s="156" t="s">
        <v>556</v>
      </c>
      <c r="H1372" s="156" t="s">
        <v>4537</v>
      </c>
      <c r="I1372" s="155">
        <v>1806012</v>
      </c>
      <c r="J1372" s="157" t="s">
        <v>1529</v>
      </c>
      <c r="K1372" s="157"/>
      <c r="L1372" s="155">
        <v>2022</v>
      </c>
      <c r="M1372" s="158">
        <v>8021</v>
      </c>
      <c r="N1372" s="159">
        <v>42378801.219999999</v>
      </c>
      <c r="O1372" s="159">
        <v>40482609.909999996</v>
      </c>
      <c r="P1372" s="159">
        <v>32174760.800000001</v>
      </c>
      <c r="Q1372" s="159">
        <v>17238876</v>
      </c>
      <c r="R1372" s="159">
        <v>14935884.800000001</v>
      </c>
      <c r="S1372" s="159">
        <v>1896191.31</v>
      </c>
      <c r="T1372" s="159">
        <v>0</v>
      </c>
      <c r="U1372" s="159">
        <v>40205539.799999997</v>
      </c>
      <c r="V1372" s="159">
        <v>36020812.939999998</v>
      </c>
      <c r="W1372" s="159">
        <v>10644921.32</v>
      </c>
      <c r="X1372" s="159">
        <v>55704.08</v>
      </c>
      <c r="Y1372" s="159">
        <v>4184726.86</v>
      </c>
      <c r="Z1372" s="159">
        <v>0</v>
      </c>
      <c r="AA1372" s="159">
        <v>0</v>
      </c>
      <c r="AB1372" s="159">
        <v>0</v>
      </c>
      <c r="AC1372" s="159">
        <v>1556281.04</v>
      </c>
      <c r="AD1372" s="159">
        <v>1556281.04</v>
      </c>
      <c r="AE1372" s="159">
        <v>2524773.89</v>
      </c>
      <c r="AF1372" s="159">
        <v>4461796.97</v>
      </c>
      <c r="AG1372" s="159">
        <v>0</v>
      </c>
      <c r="AH1372" s="159">
        <v>0</v>
      </c>
      <c r="AI1372" s="159">
        <v>0</v>
      </c>
      <c r="AJ1372" s="159">
        <v>14374.93</v>
      </c>
    </row>
    <row r="1373" spans="1:36">
      <c r="A1373" s="153">
        <v>18</v>
      </c>
      <c r="B1373" s="154">
        <v>6</v>
      </c>
      <c r="C1373" s="154">
        <v>2</v>
      </c>
      <c r="D1373" s="155">
        <v>3</v>
      </c>
      <c r="E1373" s="155" t="s">
        <v>556</v>
      </c>
      <c r="F1373" s="156" t="s">
        <v>4538</v>
      </c>
      <c r="G1373" s="156" t="s">
        <v>556</v>
      </c>
      <c r="H1373" s="156" t="s">
        <v>4539</v>
      </c>
      <c r="I1373" s="155">
        <v>1806023</v>
      </c>
      <c r="J1373" s="157" t="s">
        <v>1528</v>
      </c>
      <c r="K1373" s="157"/>
      <c r="L1373" s="155">
        <v>2022</v>
      </c>
      <c r="M1373" s="158">
        <v>24556</v>
      </c>
      <c r="N1373" s="159">
        <v>147911514.66</v>
      </c>
      <c r="O1373" s="159">
        <v>128266301.63</v>
      </c>
      <c r="P1373" s="159">
        <v>75853014.450000003</v>
      </c>
      <c r="Q1373" s="159">
        <v>33333209</v>
      </c>
      <c r="R1373" s="159">
        <v>42519805.450000003</v>
      </c>
      <c r="S1373" s="159">
        <v>19645213.030000001</v>
      </c>
      <c r="T1373" s="159">
        <v>4104349.16</v>
      </c>
      <c r="U1373" s="159">
        <v>147493696.99000001</v>
      </c>
      <c r="V1373" s="159">
        <v>117772695.2</v>
      </c>
      <c r="W1373" s="159">
        <v>47605738.960000001</v>
      </c>
      <c r="X1373" s="159">
        <v>398379.27</v>
      </c>
      <c r="Y1373" s="159">
        <v>29721001.789999999</v>
      </c>
      <c r="Z1373" s="159">
        <v>34385265.609999999</v>
      </c>
      <c r="AA1373" s="159">
        <v>11490702</v>
      </c>
      <c r="AB1373" s="159">
        <v>22894563.609999999</v>
      </c>
      <c r="AC1373" s="159">
        <v>4990702</v>
      </c>
      <c r="AD1373" s="159">
        <v>4990702</v>
      </c>
      <c r="AE1373" s="159">
        <v>44206403.490000002</v>
      </c>
      <c r="AF1373" s="159">
        <v>10493606.43</v>
      </c>
      <c r="AG1373" s="159">
        <v>0</v>
      </c>
      <c r="AH1373" s="159">
        <v>20608.55</v>
      </c>
      <c r="AI1373" s="159">
        <v>0</v>
      </c>
      <c r="AJ1373" s="159">
        <v>0</v>
      </c>
    </row>
    <row r="1374" spans="1:36">
      <c r="A1374" s="153">
        <v>18</v>
      </c>
      <c r="B1374" s="154">
        <v>6</v>
      </c>
      <c r="C1374" s="154">
        <v>3</v>
      </c>
      <c r="D1374" s="155">
        <v>2</v>
      </c>
      <c r="E1374" s="155" t="s">
        <v>556</v>
      </c>
      <c r="F1374" s="156" t="s">
        <v>4536</v>
      </c>
      <c r="G1374" s="156" t="s">
        <v>556</v>
      </c>
      <c r="H1374" s="156" t="s">
        <v>4540</v>
      </c>
      <c r="I1374" s="155">
        <v>1806032</v>
      </c>
      <c r="J1374" s="157" t="s">
        <v>1527</v>
      </c>
      <c r="K1374" s="157"/>
      <c r="L1374" s="155">
        <v>2022</v>
      </c>
      <c r="M1374" s="158">
        <v>9789</v>
      </c>
      <c r="N1374" s="159">
        <v>51252547.159999996</v>
      </c>
      <c r="O1374" s="159">
        <v>49642659.579999998</v>
      </c>
      <c r="P1374" s="159">
        <v>40804919.5</v>
      </c>
      <c r="Q1374" s="159">
        <v>22213996</v>
      </c>
      <c r="R1374" s="159">
        <v>18590923.5</v>
      </c>
      <c r="S1374" s="159">
        <v>1609887.58</v>
      </c>
      <c r="T1374" s="159">
        <v>55171.02</v>
      </c>
      <c r="U1374" s="159">
        <v>45315572.200000003</v>
      </c>
      <c r="V1374" s="159">
        <v>40682840.479999997</v>
      </c>
      <c r="W1374" s="159">
        <v>13335783.050000001</v>
      </c>
      <c r="X1374" s="159">
        <v>0</v>
      </c>
      <c r="Y1374" s="159">
        <v>4632731.72</v>
      </c>
      <c r="Z1374" s="159">
        <v>14912890.66</v>
      </c>
      <c r="AA1374" s="159">
        <v>0</v>
      </c>
      <c r="AB1374" s="159">
        <v>14912890.66</v>
      </c>
      <c r="AC1374" s="159">
        <v>0</v>
      </c>
      <c r="AD1374" s="159">
        <v>0</v>
      </c>
      <c r="AE1374" s="159">
        <v>0</v>
      </c>
      <c r="AF1374" s="159">
        <v>8959819.0999999996</v>
      </c>
      <c r="AG1374" s="159">
        <v>0</v>
      </c>
      <c r="AH1374" s="159">
        <v>0</v>
      </c>
      <c r="AI1374" s="159">
        <v>0</v>
      </c>
      <c r="AJ1374" s="159">
        <v>0</v>
      </c>
    </row>
    <row r="1375" spans="1:36">
      <c r="A1375" s="153">
        <v>18</v>
      </c>
      <c r="B1375" s="154">
        <v>6</v>
      </c>
      <c r="C1375" s="154">
        <v>4</v>
      </c>
      <c r="D1375" s="155">
        <v>2</v>
      </c>
      <c r="E1375" s="155" t="s">
        <v>556</v>
      </c>
      <c r="F1375" s="156" t="s">
        <v>4536</v>
      </c>
      <c r="G1375" s="156" t="s">
        <v>556</v>
      </c>
      <c r="H1375" s="156" t="s">
        <v>4541</v>
      </c>
      <c r="I1375" s="155">
        <v>1806042</v>
      </c>
      <c r="J1375" s="157" t="s">
        <v>1526</v>
      </c>
      <c r="K1375" s="157"/>
      <c r="L1375" s="155">
        <v>2022</v>
      </c>
      <c r="M1375" s="158">
        <v>6058</v>
      </c>
      <c r="N1375" s="159">
        <v>36850776.789999999</v>
      </c>
      <c r="O1375" s="159">
        <v>34605789.890000001</v>
      </c>
      <c r="P1375" s="159">
        <v>27644890.210000001</v>
      </c>
      <c r="Q1375" s="159">
        <v>14849089</v>
      </c>
      <c r="R1375" s="159">
        <v>12795801.210000001</v>
      </c>
      <c r="S1375" s="159">
        <v>2244986.9</v>
      </c>
      <c r="T1375" s="159">
        <v>76650</v>
      </c>
      <c r="U1375" s="159">
        <v>34323148.950000003</v>
      </c>
      <c r="V1375" s="159">
        <v>31121636.5</v>
      </c>
      <c r="W1375" s="159">
        <v>12164910.67</v>
      </c>
      <c r="X1375" s="159">
        <v>50366.51</v>
      </c>
      <c r="Y1375" s="159">
        <v>3201512.45</v>
      </c>
      <c r="Z1375" s="159">
        <v>3878663.09</v>
      </c>
      <c r="AA1375" s="159">
        <v>0</v>
      </c>
      <c r="AB1375" s="159">
        <v>3878663.09</v>
      </c>
      <c r="AC1375" s="159">
        <v>1627541.59</v>
      </c>
      <c r="AD1375" s="159">
        <v>1627541.59</v>
      </c>
      <c r="AE1375" s="159">
        <v>3670000</v>
      </c>
      <c r="AF1375" s="159">
        <v>3484153.39</v>
      </c>
      <c r="AG1375" s="159">
        <v>34131</v>
      </c>
      <c r="AH1375" s="159">
        <v>42857.09</v>
      </c>
      <c r="AI1375" s="159">
        <v>0</v>
      </c>
      <c r="AJ1375" s="159">
        <v>0</v>
      </c>
    </row>
    <row r="1376" spans="1:36">
      <c r="A1376" s="153">
        <v>18</v>
      </c>
      <c r="B1376" s="154">
        <v>6</v>
      </c>
      <c r="C1376" s="154">
        <v>5</v>
      </c>
      <c r="D1376" s="155">
        <v>2</v>
      </c>
      <c r="E1376" s="155" t="s">
        <v>556</v>
      </c>
      <c r="F1376" s="156" t="s">
        <v>4536</v>
      </c>
      <c r="G1376" s="156" t="s">
        <v>556</v>
      </c>
      <c r="H1376" s="156" t="s">
        <v>4542</v>
      </c>
      <c r="I1376" s="155">
        <v>1806052</v>
      </c>
      <c r="J1376" s="157" t="s">
        <v>1525</v>
      </c>
      <c r="K1376" s="157"/>
      <c r="L1376" s="155">
        <v>2022</v>
      </c>
      <c r="M1376" s="158">
        <v>6961</v>
      </c>
      <c r="N1376" s="159">
        <v>41722253.359999999</v>
      </c>
      <c r="O1376" s="159">
        <v>36369978.869999997</v>
      </c>
      <c r="P1376" s="159">
        <v>28299311.41</v>
      </c>
      <c r="Q1376" s="159">
        <v>14046462</v>
      </c>
      <c r="R1376" s="159">
        <v>14252849.41</v>
      </c>
      <c r="S1376" s="159">
        <v>5352274.49</v>
      </c>
      <c r="T1376" s="159">
        <v>797620.85</v>
      </c>
      <c r="U1376" s="159">
        <v>36812031.780000001</v>
      </c>
      <c r="V1376" s="159">
        <v>30510862.73</v>
      </c>
      <c r="W1376" s="159">
        <v>11941083.779999999</v>
      </c>
      <c r="X1376" s="159">
        <v>45298.81</v>
      </c>
      <c r="Y1376" s="159">
        <v>6301169.0499999998</v>
      </c>
      <c r="Z1376" s="159">
        <v>5158836.16</v>
      </c>
      <c r="AA1376" s="159">
        <v>0</v>
      </c>
      <c r="AB1376" s="159">
        <v>5158836.16</v>
      </c>
      <c r="AC1376" s="159">
        <v>708388</v>
      </c>
      <c r="AD1376" s="159">
        <v>708388</v>
      </c>
      <c r="AE1376" s="159">
        <v>2609589</v>
      </c>
      <c r="AF1376" s="159">
        <v>5859116.1399999997</v>
      </c>
      <c r="AG1376" s="159">
        <v>110393.75</v>
      </c>
      <c r="AH1376" s="159">
        <v>103162.29</v>
      </c>
      <c r="AI1376" s="159">
        <v>144</v>
      </c>
      <c r="AJ1376" s="159">
        <v>0</v>
      </c>
    </row>
    <row r="1377" spans="1:36">
      <c r="A1377" s="153">
        <v>18</v>
      </c>
      <c r="B1377" s="154">
        <v>6</v>
      </c>
      <c r="C1377" s="154">
        <v>6</v>
      </c>
      <c r="D1377" s="155">
        <v>2</v>
      </c>
      <c r="E1377" s="155" t="s">
        <v>556</v>
      </c>
      <c r="F1377" s="156" t="s">
        <v>4536</v>
      </c>
      <c r="G1377" s="156" t="s">
        <v>556</v>
      </c>
      <c r="H1377" s="156" t="s">
        <v>4543</v>
      </c>
      <c r="I1377" s="155">
        <v>1806062</v>
      </c>
      <c r="J1377" s="157" t="s">
        <v>1524</v>
      </c>
      <c r="K1377" s="157"/>
      <c r="L1377" s="155">
        <v>2022</v>
      </c>
      <c r="M1377" s="158">
        <v>6451</v>
      </c>
      <c r="N1377" s="159">
        <v>36844421.479999997</v>
      </c>
      <c r="O1377" s="159">
        <v>34015242.609999999</v>
      </c>
      <c r="P1377" s="159">
        <v>28809179</v>
      </c>
      <c r="Q1377" s="159">
        <v>15857547</v>
      </c>
      <c r="R1377" s="159">
        <v>12951632</v>
      </c>
      <c r="S1377" s="159">
        <v>2829178.87</v>
      </c>
      <c r="T1377" s="159">
        <v>613719.91</v>
      </c>
      <c r="U1377" s="159">
        <v>36344907.950000003</v>
      </c>
      <c r="V1377" s="159">
        <v>30169320.25</v>
      </c>
      <c r="W1377" s="159">
        <v>11055554.35</v>
      </c>
      <c r="X1377" s="159">
        <v>28442.58</v>
      </c>
      <c r="Y1377" s="159">
        <v>6175587.7000000002</v>
      </c>
      <c r="Z1377" s="159">
        <v>3302966.46</v>
      </c>
      <c r="AA1377" s="159">
        <v>0</v>
      </c>
      <c r="AB1377" s="159">
        <v>3302966.46</v>
      </c>
      <c r="AC1377" s="159">
        <v>1300000</v>
      </c>
      <c r="AD1377" s="159">
        <v>1300000</v>
      </c>
      <c r="AE1377" s="159">
        <v>1300000</v>
      </c>
      <c r="AF1377" s="159">
        <v>3845922.36</v>
      </c>
      <c r="AG1377" s="159">
        <v>101440.44</v>
      </c>
      <c r="AH1377" s="159">
        <v>333808.75</v>
      </c>
      <c r="AI1377" s="159">
        <v>0</v>
      </c>
      <c r="AJ1377" s="159">
        <v>0</v>
      </c>
    </row>
    <row r="1378" spans="1:36">
      <c r="A1378" s="153">
        <v>18</v>
      </c>
      <c r="B1378" s="154">
        <v>7</v>
      </c>
      <c r="C1378" s="154">
        <v>1</v>
      </c>
      <c r="D1378" s="155">
        <v>2</v>
      </c>
      <c r="E1378" s="155" t="s">
        <v>556</v>
      </c>
      <c r="F1378" s="156" t="s">
        <v>4544</v>
      </c>
      <c r="G1378" s="156" t="s">
        <v>556</v>
      </c>
      <c r="H1378" s="156" t="s">
        <v>4545</v>
      </c>
      <c r="I1378" s="155">
        <v>1807012</v>
      </c>
      <c r="J1378" s="157" t="s">
        <v>1523</v>
      </c>
      <c r="K1378" s="157"/>
      <c r="L1378" s="155">
        <v>2022</v>
      </c>
      <c r="M1378" s="158">
        <v>13408</v>
      </c>
      <c r="N1378" s="159">
        <v>77071007.379999995</v>
      </c>
      <c r="O1378" s="159">
        <v>71996356.890000001</v>
      </c>
      <c r="P1378" s="159">
        <v>50334234.129999995</v>
      </c>
      <c r="Q1378" s="159">
        <v>26141159</v>
      </c>
      <c r="R1378" s="159">
        <v>24193075.129999999</v>
      </c>
      <c r="S1378" s="159">
        <v>5074650.49</v>
      </c>
      <c r="T1378" s="159">
        <v>145675</v>
      </c>
      <c r="U1378" s="159">
        <v>71697578.939999998</v>
      </c>
      <c r="V1378" s="159">
        <v>62580151.100000001</v>
      </c>
      <c r="W1378" s="159">
        <v>26632231.199999999</v>
      </c>
      <c r="X1378" s="159">
        <v>233979.96</v>
      </c>
      <c r="Y1378" s="159">
        <v>9117427.8399999999</v>
      </c>
      <c r="Z1378" s="159">
        <v>9084804.1999999993</v>
      </c>
      <c r="AA1378" s="159">
        <v>0</v>
      </c>
      <c r="AB1378" s="159">
        <v>9084804.1999999993</v>
      </c>
      <c r="AC1378" s="159">
        <v>1398536</v>
      </c>
      <c r="AD1378" s="159">
        <v>1398536</v>
      </c>
      <c r="AE1378" s="159">
        <v>11249277</v>
      </c>
      <c r="AF1378" s="159">
        <v>9416205.7899999991</v>
      </c>
      <c r="AG1378" s="159">
        <v>0</v>
      </c>
      <c r="AH1378" s="159">
        <v>0</v>
      </c>
      <c r="AI1378" s="159">
        <v>0</v>
      </c>
      <c r="AJ1378" s="159">
        <v>0</v>
      </c>
    </row>
    <row r="1379" spans="1:36">
      <c r="A1379" s="153">
        <v>18</v>
      </c>
      <c r="B1379" s="154">
        <v>7</v>
      </c>
      <c r="C1379" s="154">
        <v>2</v>
      </c>
      <c r="D1379" s="155">
        <v>3</v>
      </c>
      <c r="E1379" s="155" t="s">
        <v>556</v>
      </c>
      <c r="F1379" s="156" t="s">
        <v>4546</v>
      </c>
      <c r="G1379" s="156" t="s">
        <v>556</v>
      </c>
      <c r="H1379" s="156" t="s">
        <v>4547</v>
      </c>
      <c r="I1379" s="155">
        <v>1807023</v>
      </c>
      <c r="J1379" s="157" t="s">
        <v>1522</v>
      </c>
      <c r="K1379" s="157"/>
      <c r="L1379" s="155">
        <v>2022</v>
      </c>
      <c r="M1379" s="158">
        <v>14412</v>
      </c>
      <c r="N1379" s="159">
        <v>95351716.390000001</v>
      </c>
      <c r="O1379" s="159">
        <v>83310331.150000006</v>
      </c>
      <c r="P1379" s="159">
        <v>57505379.810000002</v>
      </c>
      <c r="Q1379" s="159">
        <v>28942302</v>
      </c>
      <c r="R1379" s="159">
        <v>28563077.809999999</v>
      </c>
      <c r="S1379" s="159">
        <v>12041385.24</v>
      </c>
      <c r="T1379" s="159">
        <v>666004.46</v>
      </c>
      <c r="U1379" s="159">
        <v>80718831.569999993</v>
      </c>
      <c r="V1379" s="159">
        <v>72714819.25</v>
      </c>
      <c r="W1379" s="159">
        <v>29990542.59</v>
      </c>
      <c r="X1379" s="159">
        <v>182313.17</v>
      </c>
      <c r="Y1379" s="159">
        <v>8004012.3200000003</v>
      </c>
      <c r="Z1379" s="159">
        <v>7663914.4400000004</v>
      </c>
      <c r="AA1379" s="159">
        <v>1530000</v>
      </c>
      <c r="AB1379" s="159">
        <v>6133914.4400000004</v>
      </c>
      <c r="AC1379" s="159">
        <v>2682038.63</v>
      </c>
      <c r="AD1379" s="159">
        <v>2456911</v>
      </c>
      <c r="AE1379" s="159">
        <v>15311988.5</v>
      </c>
      <c r="AF1379" s="159">
        <v>10595511.9</v>
      </c>
      <c r="AG1379" s="159">
        <v>347893.7</v>
      </c>
      <c r="AH1379" s="159">
        <v>810287.9</v>
      </c>
      <c r="AI1379" s="159">
        <v>0</v>
      </c>
      <c r="AJ1379" s="159">
        <v>0</v>
      </c>
    </row>
    <row r="1380" spans="1:36">
      <c r="A1380" s="153">
        <v>18</v>
      </c>
      <c r="B1380" s="154">
        <v>7</v>
      </c>
      <c r="C1380" s="154">
        <v>3</v>
      </c>
      <c r="D1380" s="155">
        <v>3</v>
      </c>
      <c r="E1380" s="155" t="s">
        <v>556</v>
      </c>
      <c r="F1380" s="156" t="s">
        <v>4546</v>
      </c>
      <c r="G1380" s="156" t="s">
        <v>556</v>
      </c>
      <c r="H1380" s="156" t="s">
        <v>4548</v>
      </c>
      <c r="I1380" s="155">
        <v>1807033</v>
      </c>
      <c r="J1380" s="157" t="s">
        <v>1521</v>
      </c>
      <c r="K1380" s="157"/>
      <c r="L1380" s="155">
        <v>2022</v>
      </c>
      <c r="M1380" s="158">
        <v>10756</v>
      </c>
      <c r="N1380" s="159">
        <v>66226286.460000001</v>
      </c>
      <c r="O1380" s="159">
        <v>57082676.960000001</v>
      </c>
      <c r="P1380" s="159">
        <v>40616483.310000002</v>
      </c>
      <c r="Q1380" s="159">
        <v>20983588</v>
      </c>
      <c r="R1380" s="159">
        <v>19632895.309999999</v>
      </c>
      <c r="S1380" s="159">
        <v>9143609.5</v>
      </c>
      <c r="T1380" s="159">
        <v>8343.6200000000008</v>
      </c>
      <c r="U1380" s="159">
        <v>59018257.18</v>
      </c>
      <c r="V1380" s="159">
        <v>50548000.049999997</v>
      </c>
      <c r="W1380" s="159">
        <v>20895656.52</v>
      </c>
      <c r="X1380" s="159">
        <v>261586.33</v>
      </c>
      <c r="Y1380" s="159">
        <v>8470257.1300000008</v>
      </c>
      <c r="Z1380" s="159">
        <v>8846577.9399999995</v>
      </c>
      <c r="AA1380" s="159">
        <v>0</v>
      </c>
      <c r="AB1380" s="159">
        <v>8846577.9399999995</v>
      </c>
      <c r="AC1380" s="159">
        <v>1409500</v>
      </c>
      <c r="AD1380" s="159">
        <v>1409500</v>
      </c>
      <c r="AE1380" s="159">
        <v>19692052.559999999</v>
      </c>
      <c r="AF1380" s="159">
        <v>6534676.9100000001</v>
      </c>
      <c r="AG1380" s="159">
        <v>0</v>
      </c>
      <c r="AH1380" s="159">
        <v>0</v>
      </c>
      <c r="AI1380" s="159">
        <v>0</v>
      </c>
      <c r="AJ1380" s="159">
        <v>0</v>
      </c>
    </row>
    <row r="1381" spans="1:36">
      <c r="A1381" s="153">
        <v>18</v>
      </c>
      <c r="B1381" s="154">
        <v>7</v>
      </c>
      <c r="C1381" s="154">
        <v>4</v>
      </c>
      <c r="D1381" s="155">
        <v>3</v>
      </c>
      <c r="E1381" s="155" t="s">
        <v>556</v>
      </c>
      <c r="F1381" s="156" t="s">
        <v>4546</v>
      </c>
      <c r="G1381" s="156" t="s">
        <v>556</v>
      </c>
      <c r="H1381" s="156" t="s">
        <v>4549</v>
      </c>
      <c r="I1381" s="155">
        <v>1807043</v>
      </c>
      <c r="J1381" s="157" t="s">
        <v>1520</v>
      </c>
      <c r="K1381" s="157"/>
      <c r="L1381" s="155">
        <v>2022</v>
      </c>
      <c r="M1381" s="158">
        <v>15281</v>
      </c>
      <c r="N1381" s="159">
        <v>89546752.129999995</v>
      </c>
      <c r="O1381" s="159">
        <v>77218379.430000007</v>
      </c>
      <c r="P1381" s="159">
        <v>43950586.140000001</v>
      </c>
      <c r="Q1381" s="159">
        <v>17341622</v>
      </c>
      <c r="R1381" s="159">
        <v>26608964.140000001</v>
      </c>
      <c r="S1381" s="159">
        <v>12328372.699999999</v>
      </c>
      <c r="T1381" s="159">
        <v>158654.56</v>
      </c>
      <c r="U1381" s="159">
        <v>78089906.879999995</v>
      </c>
      <c r="V1381" s="159">
        <v>67173832.530000001</v>
      </c>
      <c r="W1381" s="159">
        <v>26195460.059999999</v>
      </c>
      <c r="X1381" s="159">
        <v>62046.25</v>
      </c>
      <c r="Y1381" s="159">
        <v>10916074.35</v>
      </c>
      <c r="Z1381" s="159">
        <v>9779499.2300000004</v>
      </c>
      <c r="AA1381" s="159">
        <v>589460.21</v>
      </c>
      <c r="AB1381" s="159">
        <v>9190039.0199999996</v>
      </c>
      <c r="AC1381" s="159">
        <v>1443707.93</v>
      </c>
      <c r="AD1381" s="159">
        <v>1443707.93</v>
      </c>
      <c r="AE1381" s="159">
        <v>4250160.5</v>
      </c>
      <c r="AF1381" s="159">
        <v>10044546.9</v>
      </c>
      <c r="AG1381" s="159">
        <v>467385.24</v>
      </c>
      <c r="AH1381" s="159">
        <v>655731.24</v>
      </c>
      <c r="AI1381" s="159">
        <v>0</v>
      </c>
      <c r="AJ1381" s="159">
        <v>77825.279999999999</v>
      </c>
    </row>
    <row r="1382" spans="1:36">
      <c r="A1382" s="153">
        <v>18</v>
      </c>
      <c r="B1382" s="154">
        <v>7</v>
      </c>
      <c r="C1382" s="154">
        <v>5</v>
      </c>
      <c r="D1382" s="155">
        <v>2</v>
      </c>
      <c r="E1382" s="155" t="s">
        <v>556</v>
      </c>
      <c r="F1382" s="156" t="s">
        <v>4544</v>
      </c>
      <c r="G1382" s="156" t="s">
        <v>556</v>
      </c>
      <c r="H1382" s="156" t="s">
        <v>4550</v>
      </c>
      <c r="I1382" s="155">
        <v>1807052</v>
      </c>
      <c r="J1382" s="157" t="s">
        <v>1519</v>
      </c>
      <c r="K1382" s="157"/>
      <c r="L1382" s="155">
        <v>2022</v>
      </c>
      <c r="M1382" s="158">
        <v>11140</v>
      </c>
      <c r="N1382" s="159">
        <v>74414102.129999995</v>
      </c>
      <c r="O1382" s="159">
        <v>60460714.039999999</v>
      </c>
      <c r="P1382" s="159">
        <v>40413816.980000004</v>
      </c>
      <c r="Q1382" s="159">
        <v>19990972</v>
      </c>
      <c r="R1382" s="159">
        <v>20422844.98</v>
      </c>
      <c r="S1382" s="159">
        <v>13953388.09</v>
      </c>
      <c r="T1382" s="159">
        <v>198939.33</v>
      </c>
      <c r="U1382" s="159">
        <v>71595768.200000003</v>
      </c>
      <c r="V1382" s="159">
        <v>53897897.670000002</v>
      </c>
      <c r="W1382" s="159">
        <v>20541777.879999999</v>
      </c>
      <c r="X1382" s="159">
        <v>272761.33</v>
      </c>
      <c r="Y1382" s="159">
        <v>17697870.530000001</v>
      </c>
      <c r="Z1382" s="159">
        <v>8188302.8099999996</v>
      </c>
      <c r="AA1382" s="159">
        <v>1995976</v>
      </c>
      <c r="AB1382" s="159">
        <v>6192326.8099999996</v>
      </c>
      <c r="AC1382" s="159">
        <v>1995976</v>
      </c>
      <c r="AD1382" s="159">
        <v>1995976</v>
      </c>
      <c r="AE1382" s="159">
        <v>16620894</v>
      </c>
      <c r="AF1382" s="159">
        <v>6562816.3700000001</v>
      </c>
      <c r="AG1382" s="159">
        <v>623721.6</v>
      </c>
      <c r="AH1382" s="159">
        <v>993607.12</v>
      </c>
      <c r="AI1382" s="159">
        <v>0</v>
      </c>
      <c r="AJ1382" s="159">
        <v>0</v>
      </c>
    </row>
    <row r="1383" spans="1:36">
      <c r="A1383" s="153">
        <v>18</v>
      </c>
      <c r="B1383" s="154">
        <v>7</v>
      </c>
      <c r="C1383" s="154">
        <v>6</v>
      </c>
      <c r="D1383" s="155">
        <v>2</v>
      </c>
      <c r="E1383" s="155" t="s">
        <v>556</v>
      </c>
      <c r="F1383" s="156" t="s">
        <v>4544</v>
      </c>
      <c r="G1383" s="156" t="s">
        <v>556</v>
      </c>
      <c r="H1383" s="156" t="s">
        <v>4551</v>
      </c>
      <c r="I1383" s="155">
        <v>1807062</v>
      </c>
      <c r="J1383" s="157" t="s">
        <v>1518</v>
      </c>
      <c r="K1383" s="157"/>
      <c r="L1383" s="155">
        <v>2022</v>
      </c>
      <c r="M1383" s="158">
        <v>5576</v>
      </c>
      <c r="N1383" s="159">
        <v>29742107.059999999</v>
      </c>
      <c r="O1383" s="159">
        <v>27737312.260000002</v>
      </c>
      <c r="P1383" s="159">
        <v>18091141.079999998</v>
      </c>
      <c r="Q1383" s="159">
        <v>8278065</v>
      </c>
      <c r="R1383" s="159">
        <v>9813076.0800000001</v>
      </c>
      <c r="S1383" s="159">
        <v>2004794.8</v>
      </c>
      <c r="T1383" s="159">
        <v>17841.8</v>
      </c>
      <c r="U1383" s="159">
        <v>28336598.620000001</v>
      </c>
      <c r="V1383" s="159">
        <v>24434611.98</v>
      </c>
      <c r="W1383" s="159">
        <v>9110944.9399999995</v>
      </c>
      <c r="X1383" s="159">
        <v>10611.4</v>
      </c>
      <c r="Y1383" s="159">
        <v>3901986.64</v>
      </c>
      <c r="Z1383" s="159">
        <v>4339915.0199999996</v>
      </c>
      <c r="AA1383" s="159">
        <v>1800000</v>
      </c>
      <c r="AB1383" s="159">
        <v>2539915.0199999996</v>
      </c>
      <c r="AC1383" s="159">
        <v>300000</v>
      </c>
      <c r="AD1383" s="159">
        <v>300000</v>
      </c>
      <c r="AE1383" s="159">
        <v>1830868.29</v>
      </c>
      <c r="AF1383" s="159">
        <v>3302700.28</v>
      </c>
      <c r="AG1383" s="159">
        <v>0</v>
      </c>
      <c r="AH1383" s="159">
        <v>0</v>
      </c>
      <c r="AI1383" s="159">
        <v>0</v>
      </c>
      <c r="AJ1383" s="159">
        <v>30868.29</v>
      </c>
    </row>
    <row r="1384" spans="1:36">
      <c r="A1384" s="153">
        <v>18</v>
      </c>
      <c r="B1384" s="154">
        <v>7</v>
      </c>
      <c r="C1384" s="154">
        <v>7</v>
      </c>
      <c r="D1384" s="155">
        <v>2</v>
      </c>
      <c r="E1384" s="155" t="s">
        <v>556</v>
      </c>
      <c r="F1384" s="156" t="s">
        <v>4544</v>
      </c>
      <c r="G1384" s="156" t="s">
        <v>556</v>
      </c>
      <c r="H1384" s="156" t="s">
        <v>4552</v>
      </c>
      <c r="I1384" s="155">
        <v>1807072</v>
      </c>
      <c r="J1384" s="157" t="s">
        <v>1517</v>
      </c>
      <c r="K1384" s="157"/>
      <c r="L1384" s="155">
        <v>2022</v>
      </c>
      <c r="M1384" s="158">
        <v>13688</v>
      </c>
      <c r="N1384" s="159">
        <v>79143455.920000002</v>
      </c>
      <c r="O1384" s="159">
        <v>68335573.75</v>
      </c>
      <c r="P1384" s="159">
        <v>46267806.879999995</v>
      </c>
      <c r="Q1384" s="159">
        <v>23618458</v>
      </c>
      <c r="R1384" s="159">
        <v>22649348.879999999</v>
      </c>
      <c r="S1384" s="159">
        <v>10807882.17</v>
      </c>
      <c r="T1384" s="159">
        <v>314261</v>
      </c>
      <c r="U1384" s="159">
        <v>75522313.780000001</v>
      </c>
      <c r="V1384" s="159">
        <v>61459286.759999998</v>
      </c>
      <c r="W1384" s="159">
        <v>24824789.07</v>
      </c>
      <c r="X1384" s="159">
        <v>194258.63</v>
      </c>
      <c r="Y1384" s="159">
        <v>14063027.02</v>
      </c>
      <c r="Z1384" s="159">
        <v>8054063.71</v>
      </c>
      <c r="AA1384" s="159">
        <v>2600000</v>
      </c>
      <c r="AB1384" s="159">
        <v>5454063.71</v>
      </c>
      <c r="AC1384" s="159">
        <v>2151108</v>
      </c>
      <c r="AD1384" s="159">
        <v>2151108</v>
      </c>
      <c r="AE1384" s="159">
        <v>15951122</v>
      </c>
      <c r="AF1384" s="159">
        <v>6876286.9900000002</v>
      </c>
      <c r="AG1384" s="159">
        <v>20184.27</v>
      </c>
      <c r="AH1384" s="159">
        <v>14687.39</v>
      </c>
      <c r="AI1384" s="159">
        <v>0</v>
      </c>
      <c r="AJ1384" s="159">
        <v>0</v>
      </c>
    </row>
    <row r="1385" spans="1:36">
      <c r="A1385" s="153">
        <v>18</v>
      </c>
      <c r="B1385" s="154">
        <v>7</v>
      </c>
      <c r="C1385" s="154">
        <v>8</v>
      </c>
      <c r="D1385" s="155">
        <v>3</v>
      </c>
      <c r="E1385" s="155" t="s">
        <v>556</v>
      </c>
      <c r="F1385" s="156" t="s">
        <v>4546</v>
      </c>
      <c r="G1385" s="156" t="s">
        <v>556</v>
      </c>
      <c r="H1385" s="156" t="s">
        <v>4553</v>
      </c>
      <c r="I1385" s="155">
        <v>1807083</v>
      </c>
      <c r="J1385" s="157" t="s">
        <v>1516</v>
      </c>
      <c r="K1385" s="157"/>
      <c r="L1385" s="155">
        <v>2022</v>
      </c>
      <c r="M1385" s="158">
        <v>15794</v>
      </c>
      <c r="N1385" s="159">
        <v>111439291.29000001</v>
      </c>
      <c r="O1385" s="159">
        <v>90516227.530000001</v>
      </c>
      <c r="P1385" s="159">
        <v>65719507.43</v>
      </c>
      <c r="Q1385" s="159">
        <v>37600186</v>
      </c>
      <c r="R1385" s="159">
        <v>28119321.43</v>
      </c>
      <c r="S1385" s="159">
        <v>20923063.760000002</v>
      </c>
      <c r="T1385" s="159">
        <v>1513349.46</v>
      </c>
      <c r="U1385" s="159">
        <v>100942483.76000001</v>
      </c>
      <c r="V1385" s="159">
        <v>80926249.590000004</v>
      </c>
      <c r="W1385" s="159">
        <v>30133885.370000001</v>
      </c>
      <c r="X1385" s="159">
        <v>267028.28999999998</v>
      </c>
      <c r="Y1385" s="159">
        <v>20016234.170000002</v>
      </c>
      <c r="Z1385" s="159">
        <v>8132763.54</v>
      </c>
      <c r="AA1385" s="159">
        <v>0</v>
      </c>
      <c r="AB1385" s="159">
        <v>8132763.54</v>
      </c>
      <c r="AC1385" s="159">
        <v>3118476.29</v>
      </c>
      <c r="AD1385" s="159">
        <v>3118476.29</v>
      </c>
      <c r="AE1385" s="159">
        <v>23241780.640000001</v>
      </c>
      <c r="AF1385" s="159">
        <v>9589977.9399999995</v>
      </c>
      <c r="AG1385" s="159">
        <v>103293.12</v>
      </c>
      <c r="AH1385" s="159">
        <v>14452.59</v>
      </c>
      <c r="AI1385" s="159">
        <v>0</v>
      </c>
      <c r="AJ1385" s="159">
        <v>136780.64000000001</v>
      </c>
    </row>
    <row r="1386" spans="1:36">
      <c r="A1386" s="153">
        <v>18</v>
      </c>
      <c r="B1386" s="154">
        <v>7</v>
      </c>
      <c r="C1386" s="154">
        <v>9</v>
      </c>
      <c r="D1386" s="155">
        <v>2</v>
      </c>
      <c r="E1386" s="155" t="s">
        <v>556</v>
      </c>
      <c r="F1386" s="156" t="s">
        <v>4544</v>
      </c>
      <c r="G1386" s="156" t="s">
        <v>556</v>
      </c>
      <c r="H1386" s="156" t="s">
        <v>4554</v>
      </c>
      <c r="I1386" s="155">
        <v>1807092</v>
      </c>
      <c r="J1386" s="157" t="s">
        <v>1515</v>
      </c>
      <c r="K1386" s="157"/>
      <c r="L1386" s="155">
        <v>2022</v>
      </c>
      <c r="M1386" s="158">
        <v>9351</v>
      </c>
      <c r="N1386" s="159">
        <v>55853878.740000002</v>
      </c>
      <c r="O1386" s="159">
        <v>45371616.789999999</v>
      </c>
      <c r="P1386" s="159">
        <v>32131440.490000002</v>
      </c>
      <c r="Q1386" s="159">
        <v>17168904</v>
      </c>
      <c r="R1386" s="159">
        <v>14962536.49</v>
      </c>
      <c r="S1386" s="159">
        <v>10482261.949999999</v>
      </c>
      <c r="T1386" s="159">
        <v>0</v>
      </c>
      <c r="U1386" s="159">
        <v>50887602.740000002</v>
      </c>
      <c r="V1386" s="159">
        <v>41607093.079999998</v>
      </c>
      <c r="W1386" s="159">
        <v>18304854.420000002</v>
      </c>
      <c r="X1386" s="159">
        <v>132349.6</v>
      </c>
      <c r="Y1386" s="159">
        <v>9280509.6600000001</v>
      </c>
      <c r="Z1386" s="159">
        <v>7975302.9699999997</v>
      </c>
      <c r="AA1386" s="159">
        <v>2600000</v>
      </c>
      <c r="AB1386" s="159">
        <v>5375302.9699999997</v>
      </c>
      <c r="AC1386" s="159">
        <v>2760744</v>
      </c>
      <c r="AD1386" s="159">
        <v>2736891</v>
      </c>
      <c r="AE1386" s="159">
        <v>11949036</v>
      </c>
      <c r="AF1386" s="159">
        <v>3764523.71</v>
      </c>
      <c r="AG1386" s="159">
        <v>0</v>
      </c>
      <c r="AH1386" s="159">
        <v>157643.16</v>
      </c>
      <c r="AI1386" s="159">
        <v>0</v>
      </c>
      <c r="AJ1386" s="159">
        <v>0</v>
      </c>
    </row>
    <row r="1387" spans="1:36">
      <c r="A1387" s="153">
        <v>18</v>
      </c>
      <c r="B1387" s="154">
        <v>7</v>
      </c>
      <c r="C1387" s="154">
        <v>10</v>
      </c>
      <c r="D1387" s="155">
        <v>2</v>
      </c>
      <c r="E1387" s="155" t="s">
        <v>556</v>
      </c>
      <c r="F1387" s="156" t="s">
        <v>4544</v>
      </c>
      <c r="G1387" s="156" t="s">
        <v>556</v>
      </c>
      <c r="H1387" s="156" t="s">
        <v>4555</v>
      </c>
      <c r="I1387" s="155">
        <v>1807102</v>
      </c>
      <c r="J1387" s="157" t="s">
        <v>1514</v>
      </c>
      <c r="K1387" s="157"/>
      <c r="L1387" s="155">
        <v>2022</v>
      </c>
      <c r="M1387" s="158">
        <v>2168</v>
      </c>
      <c r="N1387" s="159">
        <v>16583466.74</v>
      </c>
      <c r="O1387" s="159">
        <v>12866096.73</v>
      </c>
      <c r="P1387" s="159">
        <v>10140749.309999999</v>
      </c>
      <c r="Q1387" s="159">
        <v>5051661</v>
      </c>
      <c r="R1387" s="159">
        <v>5089088.3099999996</v>
      </c>
      <c r="S1387" s="159">
        <v>3717370.01</v>
      </c>
      <c r="T1387" s="159">
        <v>221935.29</v>
      </c>
      <c r="U1387" s="159">
        <v>17615928.25</v>
      </c>
      <c r="V1387" s="159">
        <v>12583238.93</v>
      </c>
      <c r="W1387" s="159">
        <v>4865254.2</v>
      </c>
      <c r="X1387" s="159">
        <v>369.13</v>
      </c>
      <c r="Y1387" s="159">
        <v>5032689.32</v>
      </c>
      <c r="Z1387" s="159">
        <v>3552946.86</v>
      </c>
      <c r="AA1387" s="159">
        <v>2000000</v>
      </c>
      <c r="AB1387" s="159">
        <v>1552946.8599999999</v>
      </c>
      <c r="AC1387" s="159">
        <v>0</v>
      </c>
      <c r="AD1387" s="159">
        <v>0</v>
      </c>
      <c r="AE1387" s="159">
        <v>2001509.1</v>
      </c>
      <c r="AF1387" s="159">
        <v>282857.8</v>
      </c>
      <c r="AG1387" s="159">
        <v>80000</v>
      </c>
      <c r="AH1387" s="159">
        <v>129157.12</v>
      </c>
      <c r="AI1387" s="159">
        <v>0</v>
      </c>
      <c r="AJ1387" s="159">
        <v>1509.1</v>
      </c>
    </row>
    <row r="1388" spans="1:36">
      <c r="A1388" s="153">
        <v>18</v>
      </c>
      <c r="B1388" s="154">
        <v>8</v>
      </c>
      <c r="C1388" s="154">
        <v>1</v>
      </c>
      <c r="D1388" s="155">
        <v>1</v>
      </c>
      <c r="E1388" s="155" t="s">
        <v>556</v>
      </c>
      <c r="F1388" s="156" t="s">
        <v>4556</v>
      </c>
      <c r="G1388" s="156" t="s">
        <v>556</v>
      </c>
      <c r="H1388" s="156" t="s">
        <v>4557</v>
      </c>
      <c r="I1388" s="155">
        <v>1808011</v>
      </c>
      <c r="J1388" s="157" t="s">
        <v>1511</v>
      </c>
      <c r="K1388" s="157"/>
      <c r="L1388" s="155">
        <v>2022</v>
      </c>
      <c r="M1388" s="158">
        <v>13492</v>
      </c>
      <c r="N1388" s="159">
        <v>72519258.689999998</v>
      </c>
      <c r="O1388" s="159">
        <v>64182774.450000003</v>
      </c>
      <c r="P1388" s="159">
        <v>32779526.449999999</v>
      </c>
      <c r="Q1388" s="159">
        <v>12018019</v>
      </c>
      <c r="R1388" s="159">
        <v>20761507.449999999</v>
      </c>
      <c r="S1388" s="159">
        <v>8336484.2400000002</v>
      </c>
      <c r="T1388" s="159">
        <v>157475.16</v>
      </c>
      <c r="U1388" s="159">
        <v>66202707.409999996</v>
      </c>
      <c r="V1388" s="159">
        <v>54556076.689999998</v>
      </c>
      <c r="W1388" s="159">
        <v>21341680.82</v>
      </c>
      <c r="X1388" s="159">
        <v>51787.41</v>
      </c>
      <c r="Y1388" s="159">
        <v>11646630.720000001</v>
      </c>
      <c r="Z1388" s="159">
        <v>7489094.9299999997</v>
      </c>
      <c r="AA1388" s="159">
        <v>0</v>
      </c>
      <c r="AB1388" s="159">
        <v>7489094.9299999997</v>
      </c>
      <c r="AC1388" s="159">
        <v>1382346.27</v>
      </c>
      <c r="AD1388" s="159">
        <v>1382346.27</v>
      </c>
      <c r="AE1388" s="159">
        <v>3386187.96</v>
      </c>
      <c r="AF1388" s="159">
        <v>9626697.7599999998</v>
      </c>
      <c r="AG1388" s="159">
        <v>424430.12</v>
      </c>
      <c r="AH1388" s="159">
        <v>69644.25</v>
      </c>
      <c r="AI1388" s="159">
        <v>0</v>
      </c>
      <c r="AJ1388" s="159">
        <v>3405.26</v>
      </c>
    </row>
    <row r="1389" spans="1:36">
      <c r="A1389" s="153">
        <v>18</v>
      </c>
      <c r="B1389" s="154">
        <v>8</v>
      </c>
      <c r="C1389" s="154">
        <v>2</v>
      </c>
      <c r="D1389" s="155">
        <v>2</v>
      </c>
      <c r="E1389" s="155" t="s">
        <v>556</v>
      </c>
      <c r="F1389" s="156" t="s">
        <v>4558</v>
      </c>
      <c r="G1389" s="156" t="s">
        <v>556</v>
      </c>
      <c r="H1389" s="156" t="s">
        <v>4559</v>
      </c>
      <c r="I1389" s="155">
        <v>1808022</v>
      </c>
      <c r="J1389" s="157" t="s">
        <v>1513</v>
      </c>
      <c r="K1389" s="157"/>
      <c r="L1389" s="155">
        <v>2022</v>
      </c>
      <c r="M1389" s="158">
        <v>7935</v>
      </c>
      <c r="N1389" s="159">
        <v>42280453.479999997</v>
      </c>
      <c r="O1389" s="159">
        <v>40400246.380000003</v>
      </c>
      <c r="P1389" s="159">
        <v>30455829.82</v>
      </c>
      <c r="Q1389" s="159">
        <v>13965608</v>
      </c>
      <c r="R1389" s="159">
        <v>16490221.82</v>
      </c>
      <c r="S1389" s="159">
        <v>1880207.1</v>
      </c>
      <c r="T1389" s="159">
        <v>81493.3</v>
      </c>
      <c r="U1389" s="159">
        <v>38766573.579999998</v>
      </c>
      <c r="V1389" s="159">
        <v>36686827.909999996</v>
      </c>
      <c r="W1389" s="159">
        <v>11131584.390000001</v>
      </c>
      <c r="X1389" s="159">
        <v>107846.16</v>
      </c>
      <c r="Y1389" s="159">
        <v>2079745.67</v>
      </c>
      <c r="Z1389" s="159">
        <v>3115556.11</v>
      </c>
      <c r="AA1389" s="159">
        <v>0</v>
      </c>
      <c r="AB1389" s="159">
        <v>3115556.11</v>
      </c>
      <c r="AC1389" s="159">
        <v>806500</v>
      </c>
      <c r="AD1389" s="159">
        <v>806500</v>
      </c>
      <c r="AE1389" s="159">
        <v>5561465.7999999998</v>
      </c>
      <c r="AF1389" s="159">
        <v>3713418.47</v>
      </c>
      <c r="AG1389" s="159">
        <v>1078876.07</v>
      </c>
      <c r="AH1389" s="159">
        <v>1061447.8700000001</v>
      </c>
      <c r="AI1389" s="159">
        <v>0</v>
      </c>
      <c r="AJ1389" s="159">
        <v>0</v>
      </c>
    </row>
    <row r="1390" spans="1:36">
      <c r="A1390" s="153">
        <v>18</v>
      </c>
      <c r="B1390" s="154">
        <v>8</v>
      </c>
      <c r="C1390" s="154">
        <v>3</v>
      </c>
      <c r="D1390" s="155">
        <v>2</v>
      </c>
      <c r="E1390" s="155" t="s">
        <v>556</v>
      </c>
      <c r="F1390" s="156" t="s">
        <v>4558</v>
      </c>
      <c r="G1390" s="156" t="s">
        <v>556</v>
      </c>
      <c r="H1390" s="156" t="s">
        <v>4560</v>
      </c>
      <c r="I1390" s="155">
        <v>1808032</v>
      </c>
      <c r="J1390" s="157" t="s">
        <v>1512</v>
      </c>
      <c r="K1390" s="157"/>
      <c r="L1390" s="155">
        <v>2022</v>
      </c>
      <c r="M1390" s="158">
        <v>5651</v>
      </c>
      <c r="N1390" s="159">
        <v>41418539.109999999</v>
      </c>
      <c r="O1390" s="159">
        <v>30028865.710000001</v>
      </c>
      <c r="P1390" s="159">
        <v>24078450.829999998</v>
      </c>
      <c r="Q1390" s="159">
        <v>12244954</v>
      </c>
      <c r="R1390" s="159">
        <v>11833496.83</v>
      </c>
      <c r="S1390" s="159">
        <v>11389673.4</v>
      </c>
      <c r="T1390" s="159">
        <v>920684.35</v>
      </c>
      <c r="U1390" s="159">
        <v>42215840.140000001</v>
      </c>
      <c r="V1390" s="159">
        <v>27468796.510000002</v>
      </c>
      <c r="W1390" s="159">
        <v>9894760.8800000008</v>
      </c>
      <c r="X1390" s="159">
        <v>25742.44</v>
      </c>
      <c r="Y1390" s="159">
        <v>14747043.630000001</v>
      </c>
      <c r="Z1390" s="159">
        <v>5369425.6500000004</v>
      </c>
      <c r="AA1390" s="159">
        <v>0</v>
      </c>
      <c r="AB1390" s="159">
        <v>5369425.6500000004</v>
      </c>
      <c r="AC1390" s="159">
        <v>623400</v>
      </c>
      <c r="AD1390" s="159">
        <v>623400</v>
      </c>
      <c r="AE1390" s="159">
        <v>859600</v>
      </c>
      <c r="AF1390" s="159">
        <v>2560069.2000000002</v>
      </c>
      <c r="AG1390" s="159">
        <v>0</v>
      </c>
      <c r="AH1390" s="159">
        <v>0</v>
      </c>
      <c r="AI1390" s="159">
        <v>0</v>
      </c>
      <c r="AJ1390" s="159">
        <v>0</v>
      </c>
    </row>
    <row r="1391" spans="1:36">
      <c r="A1391" s="153">
        <v>18</v>
      </c>
      <c r="B1391" s="154">
        <v>8</v>
      </c>
      <c r="C1391" s="154">
        <v>4</v>
      </c>
      <c r="D1391" s="155">
        <v>2</v>
      </c>
      <c r="E1391" s="155" t="s">
        <v>556</v>
      </c>
      <c r="F1391" s="156" t="s">
        <v>4558</v>
      </c>
      <c r="G1391" s="156" t="s">
        <v>556</v>
      </c>
      <c r="H1391" s="156" t="s">
        <v>4561</v>
      </c>
      <c r="I1391" s="155">
        <v>1808042</v>
      </c>
      <c r="J1391" s="157" t="s">
        <v>1511</v>
      </c>
      <c r="K1391" s="157"/>
      <c r="L1391" s="155">
        <v>2022</v>
      </c>
      <c r="M1391" s="158">
        <v>20205</v>
      </c>
      <c r="N1391" s="159">
        <v>112538028.90000001</v>
      </c>
      <c r="O1391" s="159">
        <v>105111402.55</v>
      </c>
      <c r="P1391" s="159">
        <v>75180295.479999989</v>
      </c>
      <c r="Q1391" s="159">
        <v>36814047</v>
      </c>
      <c r="R1391" s="159">
        <v>38366248.479999997</v>
      </c>
      <c r="S1391" s="159">
        <v>7426626.3499999996</v>
      </c>
      <c r="T1391" s="159">
        <v>228432.79</v>
      </c>
      <c r="U1391" s="159">
        <v>106580531.38</v>
      </c>
      <c r="V1391" s="159">
        <v>92634080.120000005</v>
      </c>
      <c r="W1391" s="159">
        <v>36039876.009999998</v>
      </c>
      <c r="X1391" s="159">
        <v>203918.15</v>
      </c>
      <c r="Y1391" s="159">
        <v>13946451.26</v>
      </c>
      <c r="Z1391" s="159">
        <v>21339967.52</v>
      </c>
      <c r="AA1391" s="159">
        <v>5649239</v>
      </c>
      <c r="AB1391" s="159">
        <v>15690728.52</v>
      </c>
      <c r="AC1391" s="159">
        <v>5899414</v>
      </c>
      <c r="AD1391" s="159">
        <v>2625024</v>
      </c>
      <c r="AE1391" s="159">
        <v>22551326.170000002</v>
      </c>
      <c r="AF1391" s="159">
        <v>12477322.43</v>
      </c>
      <c r="AG1391" s="159">
        <v>159652.42000000001</v>
      </c>
      <c r="AH1391" s="159">
        <v>169092.42</v>
      </c>
      <c r="AI1391" s="159">
        <v>0</v>
      </c>
      <c r="AJ1391" s="159">
        <v>118087.17</v>
      </c>
    </row>
    <row r="1392" spans="1:36">
      <c r="A1392" s="153">
        <v>18</v>
      </c>
      <c r="B1392" s="154">
        <v>8</v>
      </c>
      <c r="C1392" s="154">
        <v>5</v>
      </c>
      <c r="D1392" s="155">
        <v>3</v>
      </c>
      <c r="E1392" s="155" t="s">
        <v>556</v>
      </c>
      <c r="F1392" s="156" t="s">
        <v>4562</v>
      </c>
      <c r="G1392" s="156" t="s">
        <v>556</v>
      </c>
      <c r="H1392" s="156" t="s">
        <v>4563</v>
      </c>
      <c r="I1392" s="155">
        <v>1808053</v>
      </c>
      <c r="J1392" s="157" t="s">
        <v>1510</v>
      </c>
      <c r="K1392" s="157"/>
      <c r="L1392" s="155">
        <v>2022</v>
      </c>
      <c r="M1392" s="158">
        <v>21446</v>
      </c>
      <c r="N1392" s="159">
        <v>119982683.94</v>
      </c>
      <c r="O1392" s="159">
        <v>109863431.59999999</v>
      </c>
      <c r="P1392" s="159">
        <v>76481570.770000011</v>
      </c>
      <c r="Q1392" s="159">
        <v>34264229</v>
      </c>
      <c r="R1392" s="159">
        <v>42217341.770000003</v>
      </c>
      <c r="S1392" s="159">
        <v>10119252.34</v>
      </c>
      <c r="T1392" s="159">
        <v>962027.41</v>
      </c>
      <c r="U1392" s="159">
        <v>114616035.97</v>
      </c>
      <c r="V1392" s="159">
        <v>99709920.280000001</v>
      </c>
      <c r="W1392" s="159">
        <v>39760502.18</v>
      </c>
      <c r="X1392" s="159">
        <v>146225.98000000001</v>
      </c>
      <c r="Y1392" s="159">
        <v>14906115.689999999</v>
      </c>
      <c r="Z1392" s="159">
        <v>15378738.09</v>
      </c>
      <c r="AA1392" s="159">
        <v>2484000</v>
      </c>
      <c r="AB1392" s="159">
        <v>12894738.09</v>
      </c>
      <c r="AC1392" s="159">
        <v>2483899.7000000002</v>
      </c>
      <c r="AD1392" s="159">
        <v>2483899.7000000002</v>
      </c>
      <c r="AE1392" s="159">
        <v>18754107.129999999</v>
      </c>
      <c r="AF1392" s="159">
        <v>10153511.32</v>
      </c>
      <c r="AG1392" s="159">
        <v>1301159.6000000001</v>
      </c>
      <c r="AH1392" s="159">
        <v>1294906.75</v>
      </c>
      <c r="AI1392" s="159">
        <v>0</v>
      </c>
      <c r="AJ1392" s="159">
        <v>0</v>
      </c>
    </row>
    <row r="1393" spans="1:36">
      <c r="A1393" s="153">
        <v>18</v>
      </c>
      <c r="B1393" s="154">
        <v>9</v>
      </c>
      <c r="C1393" s="154">
        <v>1</v>
      </c>
      <c r="D1393" s="155">
        <v>1</v>
      </c>
      <c r="E1393" s="155" t="s">
        <v>556</v>
      </c>
      <c r="F1393" s="156" t="s">
        <v>4564</v>
      </c>
      <c r="G1393" s="156" t="s">
        <v>556</v>
      </c>
      <c r="H1393" s="156" t="s">
        <v>4565</v>
      </c>
      <c r="I1393" s="155">
        <v>1809011</v>
      </c>
      <c r="J1393" s="157" t="s">
        <v>1507</v>
      </c>
      <c r="K1393" s="157"/>
      <c r="L1393" s="155">
        <v>2022</v>
      </c>
      <c r="M1393" s="158">
        <v>11744</v>
      </c>
      <c r="N1393" s="159">
        <v>70296857.159999996</v>
      </c>
      <c r="O1393" s="159">
        <v>60521705.539999999</v>
      </c>
      <c r="P1393" s="159">
        <v>33190448.699999999</v>
      </c>
      <c r="Q1393" s="159">
        <v>16207401</v>
      </c>
      <c r="R1393" s="159">
        <v>16983047.699999999</v>
      </c>
      <c r="S1393" s="159">
        <v>9775151.6199999992</v>
      </c>
      <c r="T1393" s="159">
        <v>1860773.54</v>
      </c>
      <c r="U1393" s="159">
        <v>67921749.859999999</v>
      </c>
      <c r="V1393" s="159">
        <v>55271853.740000002</v>
      </c>
      <c r="W1393" s="159">
        <v>24745489.550000001</v>
      </c>
      <c r="X1393" s="159">
        <v>516307.64</v>
      </c>
      <c r="Y1393" s="159">
        <v>12649896.119999999</v>
      </c>
      <c r="Z1393" s="159">
        <v>14664673.41</v>
      </c>
      <c r="AA1393" s="159">
        <v>2936789.16</v>
      </c>
      <c r="AB1393" s="159">
        <v>11727884.25</v>
      </c>
      <c r="AC1393" s="159">
        <v>2454811.4</v>
      </c>
      <c r="AD1393" s="159">
        <v>2454811.4</v>
      </c>
      <c r="AE1393" s="159">
        <v>31085169.82</v>
      </c>
      <c r="AF1393" s="159">
        <v>5249851.8</v>
      </c>
      <c r="AG1393" s="159">
        <v>0</v>
      </c>
      <c r="AH1393" s="159">
        <v>209937.58</v>
      </c>
      <c r="AI1393" s="159">
        <v>0</v>
      </c>
      <c r="AJ1393" s="159">
        <v>0</v>
      </c>
    </row>
    <row r="1394" spans="1:36">
      <c r="A1394" s="153">
        <v>18</v>
      </c>
      <c r="B1394" s="154">
        <v>9</v>
      </c>
      <c r="C1394" s="154">
        <v>2</v>
      </c>
      <c r="D1394" s="155">
        <v>3</v>
      </c>
      <c r="E1394" s="155" t="s">
        <v>556</v>
      </c>
      <c r="F1394" s="156" t="s">
        <v>4566</v>
      </c>
      <c r="G1394" s="156" t="s">
        <v>556</v>
      </c>
      <c r="H1394" s="156" t="s">
        <v>4567</v>
      </c>
      <c r="I1394" s="155">
        <v>1809023</v>
      </c>
      <c r="J1394" s="157" t="s">
        <v>1509</v>
      </c>
      <c r="K1394" s="157"/>
      <c r="L1394" s="155">
        <v>2022</v>
      </c>
      <c r="M1394" s="158">
        <v>7018</v>
      </c>
      <c r="N1394" s="159">
        <v>38206868.75</v>
      </c>
      <c r="O1394" s="159">
        <v>35518082.829999998</v>
      </c>
      <c r="P1394" s="159">
        <v>24536821.399999999</v>
      </c>
      <c r="Q1394" s="159">
        <v>12318947</v>
      </c>
      <c r="R1394" s="159">
        <v>12217874.4</v>
      </c>
      <c r="S1394" s="159">
        <v>2688785.92</v>
      </c>
      <c r="T1394" s="159">
        <v>889481.14</v>
      </c>
      <c r="U1394" s="159">
        <v>38818459.530000001</v>
      </c>
      <c r="V1394" s="159">
        <v>31883211.27</v>
      </c>
      <c r="W1394" s="159">
        <v>9791072.3399999999</v>
      </c>
      <c r="X1394" s="159">
        <v>290931.90000000002</v>
      </c>
      <c r="Y1394" s="159">
        <v>6935248.2599999998</v>
      </c>
      <c r="Z1394" s="159">
        <v>4607096.67</v>
      </c>
      <c r="AA1394" s="159">
        <v>1600000</v>
      </c>
      <c r="AB1394" s="159">
        <v>3007096.67</v>
      </c>
      <c r="AC1394" s="159">
        <v>1700000</v>
      </c>
      <c r="AD1394" s="159">
        <v>1700000</v>
      </c>
      <c r="AE1394" s="159">
        <v>14410909.470000001</v>
      </c>
      <c r="AF1394" s="159">
        <v>3634871.56</v>
      </c>
      <c r="AG1394" s="159">
        <v>0</v>
      </c>
      <c r="AH1394" s="159">
        <v>0</v>
      </c>
      <c r="AI1394" s="159">
        <v>0</v>
      </c>
      <c r="AJ1394" s="159">
        <v>909.47</v>
      </c>
    </row>
    <row r="1395" spans="1:36">
      <c r="A1395" s="153">
        <v>18</v>
      </c>
      <c r="B1395" s="154">
        <v>9</v>
      </c>
      <c r="C1395" s="154">
        <v>3</v>
      </c>
      <c r="D1395" s="155">
        <v>2</v>
      </c>
      <c r="E1395" s="155" t="s">
        <v>556</v>
      </c>
      <c r="F1395" s="156" t="s">
        <v>4568</v>
      </c>
      <c r="G1395" s="156" t="s">
        <v>556</v>
      </c>
      <c r="H1395" s="156" t="s">
        <v>4569</v>
      </c>
      <c r="I1395" s="155">
        <v>1809032</v>
      </c>
      <c r="J1395" s="157" t="s">
        <v>1508</v>
      </c>
      <c r="K1395" s="157"/>
      <c r="L1395" s="155">
        <v>2022</v>
      </c>
      <c r="M1395" s="158">
        <v>4562</v>
      </c>
      <c r="N1395" s="159">
        <v>27526591.239999998</v>
      </c>
      <c r="O1395" s="159">
        <v>24190617</v>
      </c>
      <c r="P1395" s="159">
        <v>17255253.740000002</v>
      </c>
      <c r="Q1395" s="159">
        <v>8714925</v>
      </c>
      <c r="R1395" s="159">
        <v>8540328.7400000002</v>
      </c>
      <c r="S1395" s="159">
        <v>3335974.24</v>
      </c>
      <c r="T1395" s="159">
        <v>863896.08</v>
      </c>
      <c r="U1395" s="159">
        <v>27073074.199999999</v>
      </c>
      <c r="V1395" s="159">
        <v>22504649.57</v>
      </c>
      <c r="W1395" s="159">
        <v>8851345.2100000009</v>
      </c>
      <c r="X1395" s="159">
        <v>151716.82999999999</v>
      </c>
      <c r="Y1395" s="159">
        <v>4568424.63</v>
      </c>
      <c r="Z1395" s="159">
        <v>4591756.58</v>
      </c>
      <c r="AA1395" s="159">
        <v>550000</v>
      </c>
      <c r="AB1395" s="159">
        <v>4041756.58</v>
      </c>
      <c r="AC1395" s="159">
        <v>955743.54</v>
      </c>
      <c r="AD1395" s="159">
        <v>955743.54</v>
      </c>
      <c r="AE1395" s="159">
        <v>8107798.46</v>
      </c>
      <c r="AF1395" s="159">
        <v>1685967.43</v>
      </c>
      <c r="AG1395" s="159">
        <v>118706.42</v>
      </c>
      <c r="AH1395" s="159">
        <v>73478.28</v>
      </c>
      <c r="AI1395" s="159">
        <v>0</v>
      </c>
      <c r="AJ1395" s="159">
        <v>0</v>
      </c>
    </row>
    <row r="1396" spans="1:36">
      <c r="A1396" s="153">
        <v>18</v>
      </c>
      <c r="B1396" s="154">
        <v>9</v>
      </c>
      <c r="C1396" s="154">
        <v>4</v>
      </c>
      <c r="D1396" s="155">
        <v>2</v>
      </c>
      <c r="E1396" s="155" t="s">
        <v>556</v>
      </c>
      <c r="F1396" s="156" t="s">
        <v>4568</v>
      </c>
      <c r="G1396" s="156" t="s">
        <v>556</v>
      </c>
      <c r="H1396" s="156" t="s">
        <v>4570</v>
      </c>
      <c r="I1396" s="155">
        <v>1809042</v>
      </c>
      <c r="J1396" s="157" t="s">
        <v>1507</v>
      </c>
      <c r="K1396" s="157"/>
      <c r="L1396" s="155">
        <v>2022</v>
      </c>
      <c r="M1396" s="158">
        <v>9161</v>
      </c>
      <c r="N1396" s="159">
        <v>56698953.640000001</v>
      </c>
      <c r="O1396" s="159">
        <v>49522597.399999999</v>
      </c>
      <c r="P1396" s="159">
        <v>35061495.579999998</v>
      </c>
      <c r="Q1396" s="159">
        <v>18406620</v>
      </c>
      <c r="R1396" s="159">
        <v>16654875.58</v>
      </c>
      <c r="S1396" s="159">
        <v>7176356.2400000002</v>
      </c>
      <c r="T1396" s="159">
        <v>1367639.54</v>
      </c>
      <c r="U1396" s="159">
        <v>53282712.020000003</v>
      </c>
      <c r="V1396" s="159">
        <v>45748074.380000003</v>
      </c>
      <c r="W1396" s="159">
        <v>17074519.41</v>
      </c>
      <c r="X1396" s="159">
        <v>173893.41</v>
      </c>
      <c r="Y1396" s="159">
        <v>7534637.6399999997</v>
      </c>
      <c r="Z1396" s="159">
        <v>7098899.75</v>
      </c>
      <c r="AA1396" s="159">
        <v>3062088</v>
      </c>
      <c r="AB1396" s="159">
        <v>4036811.75</v>
      </c>
      <c r="AC1396" s="159">
        <v>1734088</v>
      </c>
      <c r="AD1396" s="159">
        <v>1734088</v>
      </c>
      <c r="AE1396" s="159">
        <v>15958233.98</v>
      </c>
      <c r="AF1396" s="159">
        <v>3774523.02</v>
      </c>
      <c r="AG1396" s="159">
        <v>59494.720000000001</v>
      </c>
      <c r="AH1396" s="159">
        <v>56320.92</v>
      </c>
      <c r="AI1396" s="159">
        <v>0</v>
      </c>
      <c r="AJ1396" s="159">
        <v>5198.9799999999996</v>
      </c>
    </row>
    <row r="1397" spans="1:36">
      <c r="A1397" s="153">
        <v>18</v>
      </c>
      <c r="B1397" s="154">
        <v>9</v>
      </c>
      <c r="C1397" s="154">
        <v>5</v>
      </c>
      <c r="D1397" s="155">
        <v>3</v>
      </c>
      <c r="E1397" s="155" t="s">
        <v>556</v>
      </c>
      <c r="F1397" s="156" t="s">
        <v>4566</v>
      </c>
      <c r="G1397" s="156" t="s">
        <v>556</v>
      </c>
      <c r="H1397" s="156" t="s">
        <v>4571</v>
      </c>
      <c r="I1397" s="155">
        <v>1809053</v>
      </c>
      <c r="J1397" s="157" t="s">
        <v>1506</v>
      </c>
      <c r="K1397" s="157"/>
      <c r="L1397" s="155">
        <v>2022</v>
      </c>
      <c r="M1397" s="158">
        <v>7852</v>
      </c>
      <c r="N1397" s="159">
        <v>45409384.710000001</v>
      </c>
      <c r="O1397" s="159">
        <v>41541661.960000001</v>
      </c>
      <c r="P1397" s="159">
        <v>31938188.640000001</v>
      </c>
      <c r="Q1397" s="159">
        <v>17255644</v>
      </c>
      <c r="R1397" s="159">
        <v>14682544.640000001</v>
      </c>
      <c r="S1397" s="159">
        <v>3867722.75</v>
      </c>
      <c r="T1397" s="159">
        <v>958503.85</v>
      </c>
      <c r="U1397" s="159">
        <v>45318585.280000001</v>
      </c>
      <c r="V1397" s="159">
        <v>39111831.009999998</v>
      </c>
      <c r="W1397" s="159">
        <v>16264778.77</v>
      </c>
      <c r="X1397" s="159">
        <v>199048.25</v>
      </c>
      <c r="Y1397" s="159">
        <v>6206754.2699999996</v>
      </c>
      <c r="Z1397" s="159">
        <v>6184714.1900000004</v>
      </c>
      <c r="AA1397" s="159">
        <v>0</v>
      </c>
      <c r="AB1397" s="159">
        <v>6184714.1900000004</v>
      </c>
      <c r="AC1397" s="159">
        <v>3072000</v>
      </c>
      <c r="AD1397" s="159">
        <v>3072000</v>
      </c>
      <c r="AE1397" s="159">
        <v>10581888.779999999</v>
      </c>
      <c r="AF1397" s="159">
        <v>2429830.9500000002</v>
      </c>
      <c r="AG1397" s="159">
        <v>82698.850000000006</v>
      </c>
      <c r="AH1397" s="159">
        <v>0</v>
      </c>
      <c r="AI1397" s="159">
        <v>0</v>
      </c>
      <c r="AJ1397" s="159">
        <v>0</v>
      </c>
    </row>
    <row r="1398" spans="1:36">
      <c r="A1398" s="153">
        <v>18</v>
      </c>
      <c r="B1398" s="154">
        <v>9</v>
      </c>
      <c r="C1398" s="154">
        <v>6</v>
      </c>
      <c r="D1398" s="155">
        <v>3</v>
      </c>
      <c r="E1398" s="155" t="s">
        <v>556</v>
      </c>
      <c r="F1398" s="156" t="s">
        <v>4566</v>
      </c>
      <c r="G1398" s="156" t="s">
        <v>556</v>
      </c>
      <c r="H1398" s="156" t="s">
        <v>4572</v>
      </c>
      <c r="I1398" s="155">
        <v>1809063</v>
      </c>
      <c r="J1398" s="157" t="s">
        <v>1505</v>
      </c>
      <c r="K1398" s="157"/>
      <c r="L1398" s="155">
        <v>2022</v>
      </c>
      <c r="M1398" s="158">
        <v>6253</v>
      </c>
      <c r="N1398" s="159">
        <v>36487374.619999997</v>
      </c>
      <c r="O1398" s="159">
        <v>35565515.899999999</v>
      </c>
      <c r="P1398" s="159">
        <v>24996647.23</v>
      </c>
      <c r="Q1398" s="159">
        <v>11843367</v>
      </c>
      <c r="R1398" s="159">
        <v>13153280.23</v>
      </c>
      <c r="S1398" s="159">
        <v>921858.72</v>
      </c>
      <c r="T1398" s="159">
        <v>884239.85</v>
      </c>
      <c r="U1398" s="159">
        <v>33206806.670000002</v>
      </c>
      <c r="V1398" s="159">
        <v>31478870.539999999</v>
      </c>
      <c r="W1398" s="159">
        <v>12472255.59</v>
      </c>
      <c r="X1398" s="159">
        <v>102648.91</v>
      </c>
      <c r="Y1398" s="159">
        <v>1727936.13</v>
      </c>
      <c r="Z1398" s="159">
        <v>2006053.98</v>
      </c>
      <c r="AA1398" s="159">
        <v>0</v>
      </c>
      <c r="AB1398" s="159">
        <v>2006053.98</v>
      </c>
      <c r="AC1398" s="159">
        <v>1543564.9</v>
      </c>
      <c r="AD1398" s="159">
        <v>1543564.9</v>
      </c>
      <c r="AE1398" s="159">
        <v>6111255.3099999996</v>
      </c>
      <c r="AF1398" s="159">
        <v>4086645.36</v>
      </c>
      <c r="AG1398" s="159">
        <v>0</v>
      </c>
      <c r="AH1398" s="159">
        <v>0</v>
      </c>
      <c r="AI1398" s="159">
        <v>0</v>
      </c>
      <c r="AJ1398" s="159">
        <v>410.21</v>
      </c>
    </row>
    <row r="1399" spans="1:36">
      <c r="A1399" s="153">
        <v>18</v>
      </c>
      <c r="B1399" s="154">
        <v>9</v>
      </c>
      <c r="C1399" s="154">
        <v>7</v>
      </c>
      <c r="D1399" s="155">
        <v>2</v>
      </c>
      <c r="E1399" s="155" t="s">
        <v>556</v>
      </c>
      <c r="F1399" s="156" t="s">
        <v>4568</v>
      </c>
      <c r="G1399" s="156" t="s">
        <v>556</v>
      </c>
      <c r="H1399" s="156" t="s">
        <v>4573</v>
      </c>
      <c r="I1399" s="155">
        <v>1809072</v>
      </c>
      <c r="J1399" s="157" t="s">
        <v>1504</v>
      </c>
      <c r="K1399" s="157"/>
      <c r="L1399" s="155">
        <v>2022</v>
      </c>
      <c r="M1399" s="158">
        <v>4088</v>
      </c>
      <c r="N1399" s="159">
        <v>26734126.23</v>
      </c>
      <c r="O1399" s="159">
        <v>22009020.890000001</v>
      </c>
      <c r="P1399" s="159">
        <v>14472955.58</v>
      </c>
      <c r="Q1399" s="159">
        <v>6500893</v>
      </c>
      <c r="R1399" s="159">
        <v>7972062.5800000001</v>
      </c>
      <c r="S1399" s="159">
        <v>4725105.34</v>
      </c>
      <c r="T1399" s="159">
        <v>2669065.25</v>
      </c>
      <c r="U1399" s="159">
        <v>24706248.59</v>
      </c>
      <c r="V1399" s="159">
        <v>20196315.940000001</v>
      </c>
      <c r="W1399" s="159">
        <v>7822112.29</v>
      </c>
      <c r="X1399" s="159">
        <v>30814.84</v>
      </c>
      <c r="Y1399" s="159">
        <v>4509932.6500000004</v>
      </c>
      <c r="Z1399" s="159">
        <v>6382614.5300000003</v>
      </c>
      <c r="AA1399" s="159">
        <v>0</v>
      </c>
      <c r="AB1399" s="159">
        <v>6382614.5300000003</v>
      </c>
      <c r="AC1399" s="159">
        <v>626200</v>
      </c>
      <c r="AD1399" s="159">
        <v>603200</v>
      </c>
      <c r="AE1399" s="159">
        <v>1586400</v>
      </c>
      <c r="AF1399" s="159">
        <v>1812704.95</v>
      </c>
      <c r="AG1399" s="159">
        <v>209949.36</v>
      </c>
      <c r="AH1399" s="159">
        <v>209949.36</v>
      </c>
      <c r="AI1399" s="159">
        <v>0</v>
      </c>
      <c r="AJ1399" s="159">
        <v>0</v>
      </c>
    </row>
    <row r="1400" spans="1:36">
      <c r="A1400" s="153">
        <v>18</v>
      </c>
      <c r="B1400" s="154">
        <v>9</v>
      </c>
      <c r="C1400" s="154">
        <v>8</v>
      </c>
      <c r="D1400" s="155">
        <v>2</v>
      </c>
      <c r="E1400" s="155" t="s">
        <v>556</v>
      </c>
      <c r="F1400" s="156" t="s">
        <v>4568</v>
      </c>
      <c r="G1400" s="156" t="s">
        <v>556</v>
      </c>
      <c r="H1400" s="156" t="s">
        <v>4574</v>
      </c>
      <c r="I1400" s="155">
        <v>1809082</v>
      </c>
      <c r="J1400" s="157" t="s">
        <v>1503</v>
      </c>
      <c r="K1400" s="157"/>
      <c r="L1400" s="155">
        <v>2022</v>
      </c>
      <c r="M1400" s="158">
        <v>3766</v>
      </c>
      <c r="N1400" s="159">
        <v>26856359.91</v>
      </c>
      <c r="O1400" s="159">
        <v>21835121.379999999</v>
      </c>
      <c r="P1400" s="159">
        <v>15863053.190000001</v>
      </c>
      <c r="Q1400" s="159">
        <v>8418183</v>
      </c>
      <c r="R1400" s="159">
        <v>7444870.1900000004</v>
      </c>
      <c r="S1400" s="159">
        <v>5021238.53</v>
      </c>
      <c r="T1400" s="159">
        <v>450464.65</v>
      </c>
      <c r="U1400" s="159">
        <v>21903338.809999999</v>
      </c>
      <c r="V1400" s="159">
        <v>19373878.789999999</v>
      </c>
      <c r="W1400" s="159">
        <v>7633621.6299999999</v>
      </c>
      <c r="X1400" s="159">
        <v>81293.23</v>
      </c>
      <c r="Y1400" s="159">
        <v>2529460.02</v>
      </c>
      <c r="Z1400" s="159">
        <v>7325882.6299999999</v>
      </c>
      <c r="AA1400" s="159">
        <v>4845000</v>
      </c>
      <c r="AB1400" s="159">
        <v>2480882.63</v>
      </c>
      <c r="AC1400" s="159">
        <v>4950000</v>
      </c>
      <c r="AD1400" s="159">
        <v>4950000</v>
      </c>
      <c r="AE1400" s="159">
        <v>5245000</v>
      </c>
      <c r="AF1400" s="159">
        <v>2461242.59</v>
      </c>
      <c r="AG1400" s="159">
        <v>0</v>
      </c>
      <c r="AH1400" s="159">
        <v>0</v>
      </c>
      <c r="AI1400" s="159">
        <v>0</v>
      </c>
      <c r="AJ1400" s="159">
        <v>0</v>
      </c>
    </row>
    <row r="1401" spans="1:36">
      <c r="A1401" s="153">
        <v>18</v>
      </c>
      <c r="B1401" s="154">
        <v>10</v>
      </c>
      <c r="C1401" s="154">
        <v>1</v>
      </c>
      <c r="D1401" s="155">
        <v>1</v>
      </c>
      <c r="E1401" s="155" t="s">
        <v>556</v>
      </c>
      <c r="F1401" s="156" t="s">
        <v>4575</v>
      </c>
      <c r="G1401" s="156" t="s">
        <v>556</v>
      </c>
      <c r="H1401" s="156" t="s">
        <v>4576</v>
      </c>
      <c r="I1401" s="155">
        <v>1810011</v>
      </c>
      <c r="J1401" s="157" t="s">
        <v>1500</v>
      </c>
      <c r="K1401" s="157"/>
      <c r="L1401" s="155">
        <v>2022</v>
      </c>
      <c r="M1401" s="158">
        <v>17627</v>
      </c>
      <c r="N1401" s="159">
        <v>109393523.34999999</v>
      </c>
      <c r="O1401" s="159">
        <v>103040909.86</v>
      </c>
      <c r="P1401" s="159">
        <v>49433708.510000005</v>
      </c>
      <c r="Q1401" s="159">
        <v>19422702</v>
      </c>
      <c r="R1401" s="159">
        <v>30011006.510000002</v>
      </c>
      <c r="S1401" s="159">
        <v>6352613.4900000002</v>
      </c>
      <c r="T1401" s="159">
        <v>575110.1</v>
      </c>
      <c r="U1401" s="159">
        <v>110578029.7</v>
      </c>
      <c r="V1401" s="159">
        <v>92378227.650000006</v>
      </c>
      <c r="W1401" s="159">
        <v>38030178.520000003</v>
      </c>
      <c r="X1401" s="159">
        <v>495560.1</v>
      </c>
      <c r="Y1401" s="159">
        <v>18199802.050000001</v>
      </c>
      <c r="Z1401" s="159">
        <v>16436191.810000001</v>
      </c>
      <c r="AA1401" s="159">
        <v>0</v>
      </c>
      <c r="AB1401" s="159">
        <v>16436191.810000001</v>
      </c>
      <c r="AC1401" s="159">
        <v>2205172.44</v>
      </c>
      <c r="AD1401" s="159">
        <v>2205172.44</v>
      </c>
      <c r="AE1401" s="159">
        <v>30644827.559999999</v>
      </c>
      <c r="AF1401" s="159">
        <v>10662682.210000001</v>
      </c>
      <c r="AG1401" s="159">
        <v>348397.89</v>
      </c>
      <c r="AH1401" s="159">
        <v>259062.62</v>
      </c>
      <c r="AI1401" s="159">
        <v>0</v>
      </c>
      <c r="AJ1401" s="159">
        <v>0</v>
      </c>
    </row>
    <row r="1402" spans="1:36">
      <c r="A1402" s="153">
        <v>18</v>
      </c>
      <c r="B1402" s="154">
        <v>10</v>
      </c>
      <c r="C1402" s="154">
        <v>2</v>
      </c>
      <c r="D1402" s="155">
        <v>2</v>
      </c>
      <c r="E1402" s="155" t="s">
        <v>556</v>
      </c>
      <c r="F1402" s="156" t="s">
        <v>4577</v>
      </c>
      <c r="G1402" s="156" t="s">
        <v>556</v>
      </c>
      <c r="H1402" s="156" t="s">
        <v>4578</v>
      </c>
      <c r="I1402" s="155">
        <v>1810022</v>
      </c>
      <c r="J1402" s="157" t="s">
        <v>1502</v>
      </c>
      <c r="K1402" s="157"/>
      <c r="L1402" s="155">
        <v>2022</v>
      </c>
      <c r="M1402" s="158">
        <v>8717</v>
      </c>
      <c r="N1402" s="159">
        <v>47495014.049999997</v>
      </c>
      <c r="O1402" s="159">
        <v>46508519.520000003</v>
      </c>
      <c r="P1402" s="159">
        <v>31689554.260000002</v>
      </c>
      <c r="Q1402" s="159">
        <v>14542944</v>
      </c>
      <c r="R1402" s="159">
        <v>17146610.260000002</v>
      </c>
      <c r="S1402" s="159">
        <v>986494.53</v>
      </c>
      <c r="T1402" s="159">
        <v>986494.53</v>
      </c>
      <c r="U1402" s="159">
        <v>43605413.090000004</v>
      </c>
      <c r="V1402" s="159">
        <v>39748058.659999996</v>
      </c>
      <c r="W1402" s="159">
        <v>14025382.029999999</v>
      </c>
      <c r="X1402" s="159">
        <v>0</v>
      </c>
      <c r="Y1402" s="159">
        <v>3857354.43</v>
      </c>
      <c r="Z1402" s="159">
        <v>11974482.91</v>
      </c>
      <c r="AA1402" s="159">
        <v>0</v>
      </c>
      <c r="AB1402" s="159">
        <v>11974482.91</v>
      </c>
      <c r="AC1402" s="159">
        <v>0</v>
      </c>
      <c r="AD1402" s="159">
        <v>0</v>
      </c>
      <c r="AE1402" s="159">
        <v>0</v>
      </c>
      <c r="AF1402" s="159">
        <v>6760460.8600000003</v>
      </c>
      <c r="AG1402" s="159">
        <v>793678.34</v>
      </c>
      <c r="AH1402" s="159">
        <v>859871.16</v>
      </c>
      <c r="AI1402" s="159">
        <v>0</v>
      </c>
      <c r="AJ1402" s="159">
        <v>0</v>
      </c>
    </row>
    <row r="1403" spans="1:36">
      <c r="A1403" s="153">
        <v>18</v>
      </c>
      <c r="B1403" s="154">
        <v>10</v>
      </c>
      <c r="C1403" s="154">
        <v>3</v>
      </c>
      <c r="D1403" s="155">
        <v>2</v>
      </c>
      <c r="E1403" s="155" t="s">
        <v>556</v>
      </c>
      <c r="F1403" s="156" t="s">
        <v>4577</v>
      </c>
      <c r="G1403" s="156" t="s">
        <v>556</v>
      </c>
      <c r="H1403" s="156" t="s">
        <v>4579</v>
      </c>
      <c r="I1403" s="155">
        <v>1810032</v>
      </c>
      <c r="J1403" s="157" t="s">
        <v>1501</v>
      </c>
      <c r="K1403" s="157"/>
      <c r="L1403" s="155">
        <v>2022</v>
      </c>
      <c r="M1403" s="158">
        <v>11892</v>
      </c>
      <c r="N1403" s="159">
        <v>71350141.900000006</v>
      </c>
      <c r="O1403" s="159">
        <v>66676985.409999996</v>
      </c>
      <c r="P1403" s="159">
        <v>41833650.560000002</v>
      </c>
      <c r="Q1403" s="159">
        <v>19489578</v>
      </c>
      <c r="R1403" s="159">
        <v>22344072.559999999</v>
      </c>
      <c r="S1403" s="159">
        <v>4673156.49</v>
      </c>
      <c r="T1403" s="159">
        <v>2472818.7200000002</v>
      </c>
      <c r="U1403" s="159">
        <v>66682013.670000002</v>
      </c>
      <c r="V1403" s="159">
        <v>60635126.359999999</v>
      </c>
      <c r="W1403" s="159">
        <v>25110032.359999999</v>
      </c>
      <c r="X1403" s="159">
        <v>158946.35</v>
      </c>
      <c r="Y1403" s="159">
        <v>6046887.3099999996</v>
      </c>
      <c r="Z1403" s="159">
        <v>6956408.3300000001</v>
      </c>
      <c r="AA1403" s="159">
        <v>0</v>
      </c>
      <c r="AB1403" s="159">
        <v>6956408.3300000001</v>
      </c>
      <c r="AC1403" s="159">
        <v>3062025</v>
      </c>
      <c r="AD1403" s="159">
        <v>3062025</v>
      </c>
      <c r="AE1403" s="159">
        <v>11975395</v>
      </c>
      <c r="AF1403" s="159">
        <v>6041859.0499999998</v>
      </c>
      <c r="AG1403" s="159">
        <v>266965.59000000003</v>
      </c>
      <c r="AH1403" s="159">
        <v>81815.19</v>
      </c>
      <c r="AI1403" s="159">
        <v>0</v>
      </c>
      <c r="AJ1403" s="159">
        <v>0</v>
      </c>
    </row>
    <row r="1404" spans="1:36">
      <c r="A1404" s="153">
        <v>18</v>
      </c>
      <c r="B1404" s="154">
        <v>10</v>
      </c>
      <c r="C1404" s="154">
        <v>4</v>
      </c>
      <c r="D1404" s="155">
        <v>2</v>
      </c>
      <c r="E1404" s="155" t="s">
        <v>556</v>
      </c>
      <c r="F1404" s="156" t="s">
        <v>4577</v>
      </c>
      <c r="G1404" s="156" t="s">
        <v>556</v>
      </c>
      <c r="H1404" s="156" t="s">
        <v>4580</v>
      </c>
      <c r="I1404" s="155">
        <v>1810042</v>
      </c>
      <c r="J1404" s="157" t="s">
        <v>1500</v>
      </c>
      <c r="K1404" s="157"/>
      <c r="L1404" s="155">
        <v>2022</v>
      </c>
      <c r="M1404" s="158">
        <v>21999</v>
      </c>
      <c r="N1404" s="159">
        <v>123208088.90000001</v>
      </c>
      <c r="O1404" s="159">
        <v>115206978.51000001</v>
      </c>
      <c r="P1404" s="159">
        <v>78742836.659999996</v>
      </c>
      <c r="Q1404" s="159">
        <v>39198720</v>
      </c>
      <c r="R1404" s="159">
        <v>39544116.659999996</v>
      </c>
      <c r="S1404" s="159">
        <v>8001110.3899999997</v>
      </c>
      <c r="T1404" s="159">
        <v>457949.44</v>
      </c>
      <c r="U1404" s="159">
        <v>120216987.42</v>
      </c>
      <c r="V1404" s="159">
        <v>106262696.25</v>
      </c>
      <c r="W1404" s="159">
        <v>41411941.299999997</v>
      </c>
      <c r="X1404" s="159">
        <v>63438.95</v>
      </c>
      <c r="Y1404" s="159">
        <v>13954291.17</v>
      </c>
      <c r="Z1404" s="159">
        <v>8509821.7699999996</v>
      </c>
      <c r="AA1404" s="159">
        <v>0</v>
      </c>
      <c r="AB1404" s="159">
        <v>8509821.7699999996</v>
      </c>
      <c r="AC1404" s="159">
        <v>1582228</v>
      </c>
      <c r="AD1404" s="159">
        <v>1549000</v>
      </c>
      <c r="AE1404" s="159">
        <v>6052037.8600000003</v>
      </c>
      <c r="AF1404" s="159">
        <v>8944282.2599999998</v>
      </c>
      <c r="AG1404" s="159">
        <v>718637.37</v>
      </c>
      <c r="AH1404" s="159">
        <v>666921.47</v>
      </c>
      <c r="AI1404" s="159">
        <v>0</v>
      </c>
      <c r="AJ1404" s="159">
        <v>1037.8599999999999</v>
      </c>
    </row>
    <row r="1405" spans="1:36">
      <c r="A1405" s="153">
        <v>18</v>
      </c>
      <c r="B1405" s="154">
        <v>10</v>
      </c>
      <c r="C1405" s="154">
        <v>5</v>
      </c>
      <c r="D1405" s="155">
        <v>2</v>
      </c>
      <c r="E1405" s="155" t="s">
        <v>556</v>
      </c>
      <c r="F1405" s="156" t="s">
        <v>4577</v>
      </c>
      <c r="G1405" s="156" t="s">
        <v>556</v>
      </c>
      <c r="H1405" s="156" t="s">
        <v>4581</v>
      </c>
      <c r="I1405" s="155">
        <v>1810052</v>
      </c>
      <c r="J1405" s="157" t="s">
        <v>1499</v>
      </c>
      <c r="K1405" s="157"/>
      <c r="L1405" s="155">
        <v>2022</v>
      </c>
      <c r="M1405" s="158">
        <v>6466</v>
      </c>
      <c r="N1405" s="159">
        <v>38515210.789999999</v>
      </c>
      <c r="O1405" s="159">
        <v>35816298.049999997</v>
      </c>
      <c r="P1405" s="159">
        <v>24313577.810000002</v>
      </c>
      <c r="Q1405" s="159">
        <v>11365819</v>
      </c>
      <c r="R1405" s="159">
        <v>12947758.810000001</v>
      </c>
      <c r="S1405" s="159">
        <v>2698912.74</v>
      </c>
      <c r="T1405" s="159">
        <v>215643.83</v>
      </c>
      <c r="U1405" s="159">
        <v>34482174.600000001</v>
      </c>
      <c r="V1405" s="159">
        <v>30731146.699999999</v>
      </c>
      <c r="W1405" s="159">
        <v>11788822.369999999</v>
      </c>
      <c r="X1405" s="159">
        <v>120424.66</v>
      </c>
      <c r="Y1405" s="159">
        <v>3751027.9</v>
      </c>
      <c r="Z1405" s="159">
        <v>5033285.5199999996</v>
      </c>
      <c r="AA1405" s="159">
        <v>1639500</v>
      </c>
      <c r="AB1405" s="159">
        <v>3393785.5199999996</v>
      </c>
      <c r="AC1405" s="159">
        <v>978400</v>
      </c>
      <c r="AD1405" s="159">
        <v>978400</v>
      </c>
      <c r="AE1405" s="159">
        <v>7454065.2199999997</v>
      </c>
      <c r="AF1405" s="159">
        <v>5085151.3499999996</v>
      </c>
      <c r="AG1405" s="159">
        <v>0</v>
      </c>
      <c r="AH1405" s="159">
        <v>58384.21</v>
      </c>
      <c r="AI1405" s="159">
        <v>0</v>
      </c>
      <c r="AJ1405" s="159">
        <v>0</v>
      </c>
    </row>
    <row r="1406" spans="1:36">
      <c r="A1406" s="153">
        <v>18</v>
      </c>
      <c r="B1406" s="154">
        <v>10</v>
      </c>
      <c r="C1406" s="154">
        <v>6</v>
      </c>
      <c r="D1406" s="155">
        <v>2</v>
      </c>
      <c r="E1406" s="155" t="s">
        <v>556</v>
      </c>
      <c r="F1406" s="156" t="s">
        <v>4577</v>
      </c>
      <c r="G1406" s="156" t="s">
        <v>556</v>
      </c>
      <c r="H1406" s="156" t="s">
        <v>4582</v>
      </c>
      <c r="I1406" s="155">
        <v>1810062</v>
      </c>
      <c r="J1406" s="157" t="s">
        <v>1498</v>
      </c>
      <c r="K1406" s="157"/>
      <c r="L1406" s="155">
        <v>2022</v>
      </c>
      <c r="M1406" s="158">
        <v>7380</v>
      </c>
      <c r="N1406" s="159">
        <v>43384540.409999996</v>
      </c>
      <c r="O1406" s="159">
        <v>39991619.649999999</v>
      </c>
      <c r="P1406" s="159">
        <v>28049679.719999999</v>
      </c>
      <c r="Q1406" s="159">
        <v>14675942</v>
      </c>
      <c r="R1406" s="159">
        <v>13373737.720000001</v>
      </c>
      <c r="S1406" s="159">
        <v>3392920.76</v>
      </c>
      <c r="T1406" s="159">
        <v>365855.54</v>
      </c>
      <c r="U1406" s="159">
        <v>45004837.32</v>
      </c>
      <c r="V1406" s="159">
        <v>35994033.090000004</v>
      </c>
      <c r="W1406" s="159">
        <v>14872087.390000001</v>
      </c>
      <c r="X1406" s="159">
        <v>17829.57</v>
      </c>
      <c r="Y1406" s="159">
        <v>9010804.2300000004</v>
      </c>
      <c r="Z1406" s="159">
        <v>8160306.1600000001</v>
      </c>
      <c r="AA1406" s="159">
        <v>3270000</v>
      </c>
      <c r="AB1406" s="159">
        <v>4890306.16</v>
      </c>
      <c r="AC1406" s="159">
        <v>400000</v>
      </c>
      <c r="AD1406" s="159">
        <v>400000</v>
      </c>
      <c r="AE1406" s="159">
        <v>4204024.32</v>
      </c>
      <c r="AF1406" s="159">
        <v>3997586.56</v>
      </c>
      <c r="AG1406" s="159">
        <v>75490</v>
      </c>
      <c r="AH1406" s="159">
        <v>89049</v>
      </c>
      <c r="AI1406" s="159">
        <v>0</v>
      </c>
      <c r="AJ1406" s="159">
        <v>0</v>
      </c>
    </row>
    <row r="1407" spans="1:36">
      <c r="A1407" s="153">
        <v>18</v>
      </c>
      <c r="B1407" s="154">
        <v>10</v>
      </c>
      <c r="C1407" s="154">
        <v>7</v>
      </c>
      <c r="D1407" s="155">
        <v>2</v>
      </c>
      <c r="E1407" s="155" t="s">
        <v>556</v>
      </c>
      <c r="F1407" s="156" t="s">
        <v>4577</v>
      </c>
      <c r="G1407" s="156" t="s">
        <v>556</v>
      </c>
      <c r="H1407" s="156" t="s">
        <v>4583</v>
      </c>
      <c r="I1407" s="155">
        <v>1810072</v>
      </c>
      <c r="J1407" s="157" t="s">
        <v>1497</v>
      </c>
      <c r="K1407" s="157"/>
      <c r="L1407" s="155">
        <v>2022</v>
      </c>
      <c r="M1407" s="158">
        <v>7026</v>
      </c>
      <c r="N1407" s="159">
        <v>40097591.939999998</v>
      </c>
      <c r="O1407" s="159">
        <v>37088879.890000001</v>
      </c>
      <c r="P1407" s="159">
        <v>25797039.289999999</v>
      </c>
      <c r="Q1407" s="159">
        <v>12888252</v>
      </c>
      <c r="R1407" s="159">
        <v>12908787.289999999</v>
      </c>
      <c r="S1407" s="159">
        <v>3008712.05</v>
      </c>
      <c r="T1407" s="159">
        <v>278905.12</v>
      </c>
      <c r="U1407" s="159">
        <v>36761218.450000003</v>
      </c>
      <c r="V1407" s="159">
        <v>34100563.710000001</v>
      </c>
      <c r="W1407" s="159">
        <v>13572082.32</v>
      </c>
      <c r="X1407" s="159">
        <v>116071.45</v>
      </c>
      <c r="Y1407" s="159">
        <v>2660654.7400000002</v>
      </c>
      <c r="Z1407" s="159">
        <v>2973444.51</v>
      </c>
      <c r="AA1407" s="159">
        <v>1038100</v>
      </c>
      <c r="AB1407" s="159">
        <v>1935344.5099999998</v>
      </c>
      <c r="AC1407" s="159">
        <v>1160000</v>
      </c>
      <c r="AD1407" s="159">
        <v>1160000</v>
      </c>
      <c r="AE1407" s="159">
        <v>6124300</v>
      </c>
      <c r="AF1407" s="159">
        <v>2988316.18</v>
      </c>
      <c r="AG1407" s="159">
        <v>0</v>
      </c>
      <c r="AH1407" s="159">
        <v>0</v>
      </c>
      <c r="AI1407" s="159">
        <v>0</v>
      </c>
      <c r="AJ1407" s="159">
        <v>0</v>
      </c>
    </row>
    <row r="1408" spans="1:36">
      <c r="A1408" s="153">
        <v>18</v>
      </c>
      <c r="B1408" s="154">
        <v>11</v>
      </c>
      <c r="C1408" s="154">
        <v>1</v>
      </c>
      <c r="D1408" s="155">
        <v>1</v>
      </c>
      <c r="E1408" s="155" t="s">
        <v>556</v>
      </c>
      <c r="F1408" s="156" t="s">
        <v>4584</v>
      </c>
      <c r="G1408" s="156" t="s">
        <v>556</v>
      </c>
      <c r="H1408" s="156" t="s">
        <v>4585</v>
      </c>
      <c r="I1408" s="155">
        <v>1811011</v>
      </c>
      <c r="J1408" s="157" t="s">
        <v>1494</v>
      </c>
      <c r="K1408" s="157"/>
      <c r="L1408" s="155">
        <v>2022</v>
      </c>
      <c r="M1408" s="158">
        <v>59754</v>
      </c>
      <c r="N1408" s="159">
        <v>391064608.66000003</v>
      </c>
      <c r="O1408" s="159">
        <v>354412077.74000001</v>
      </c>
      <c r="P1408" s="159">
        <v>152459823.47</v>
      </c>
      <c r="Q1408" s="159">
        <v>60391329</v>
      </c>
      <c r="R1408" s="159">
        <v>92068494.469999999</v>
      </c>
      <c r="S1408" s="159">
        <v>36652530.920000002</v>
      </c>
      <c r="T1408" s="159">
        <v>7446618.9800000004</v>
      </c>
      <c r="U1408" s="159">
        <v>426476828.43000001</v>
      </c>
      <c r="V1408" s="159">
        <v>321074173.10000002</v>
      </c>
      <c r="W1408" s="159">
        <v>116848278.12</v>
      </c>
      <c r="X1408" s="159">
        <v>830675.33</v>
      </c>
      <c r="Y1408" s="159">
        <v>105402655.33</v>
      </c>
      <c r="Z1408" s="159">
        <v>104085420.20999999</v>
      </c>
      <c r="AA1408" s="159">
        <v>58000000</v>
      </c>
      <c r="AB1408" s="159">
        <v>46085420.209999993</v>
      </c>
      <c r="AC1408" s="159">
        <v>1000000</v>
      </c>
      <c r="AD1408" s="159">
        <v>1000000</v>
      </c>
      <c r="AE1408" s="159">
        <v>110800615.08</v>
      </c>
      <c r="AF1408" s="159">
        <v>33337904.640000001</v>
      </c>
      <c r="AG1408" s="159">
        <v>688479.11</v>
      </c>
      <c r="AH1408" s="159">
        <v>943029.14</v>
      </c>
      <c r="AI1408" s="159">
        <v>0</v>
      </c>
      <c r="AJ1408" s="159">
        <v>615.08000000000004</v>
      </c>
    </row>
    <row r="1409" spans="1:36">
      <c r="A1409" s="153">
        <v>18</v>
      </c>
      <c r="B1409" s="154">
        <v>11</v>
      </c>
      <c r="C1409" s="154">
        <v>2</v>
      </c>
      <c r="D1409" s="155">
        <v>2</v>
      </c>
      <c r="E1409" s="155" t="s">
        <v>556</v>
      </c>
      <c r="F1409" s="156" t="s">
        <v>4586</v>
      </c>
      <c r="G1409" s="156" t="s">
        <v>556</v>
      </c>
      <c r="H1409" s="156" t="s">
        <v>4587</v>
      </c>
      <c r="I1409" s="155">
        <v>1811022</v>
      </c>
      <c r="J1409" s="157" t="s">
        <v>1496</v>
      </c>
      <c r="K1409" s="157"/>
      <c r="L1409" s="155">
        <v>2022</v>
      </c>
      <c r="M1409" s="158">
        <v>5469</v>
      </c>
      <c r="N1409" s="159">
        <v>30166245.93</v>
      </c>
      <c r="O1409" s="159">
        <v>25970785.300000001</v>
      </c>
      <c r="P1409" s="159">
        <v>17866499.119999997</v>
      </c>
      <c r="Q1409" s="159">
        <v>9209372</v>
      </c>
      <c r="R1409" s="159">
        <v>8657127.1199999992</v>
      </c>
      <c r="S1409" s="159">
        <v>4195460.63</v>
      </c>
      <c r="T1409" s="159">
        <v>315883.39</v>
      </c>
      <c r="U1409" s="159">
        <v>27355082.859999999</v>
      </c>
      <c r="V1409" s="159">
        <v>23836119.91</v>
      </c>
      <c r="W1409" s="159">
        <v>7383692.5099999998</v>
      </c>
      <c r="X1409" s="159">
        <v>66815.570000000007</v>
      </c>
      <c r="Y1409" s="159">
        <v>3518962.95</v>
      </c>
      <c r="Z1409" s="159">
        <v>2913171.05</v>
      </c>
      <c r="AA1409" s="159">
        <v>0</v>
      </c>
      <c r="AB1409" s="159">
        <v>2913171.05</v>
      </c>
      <c r="AC1409" s="159">
        <v>610000</v>
      </c>
      <c r="AD1409" s="159">
        <v>610000</v>
      </c>
      <c r="AE1409" s="159">
        <v>3464730</v>
      </c>
      <c r="AF1409" s="159">
        <v>2134665.39</v>
      </c>
      <c r="AG1409" s="159">
        <v>0</v>
      </c>
      <c r="AH1409" s="159">
        <v>0</v>
      </c>
      <c r="AI1409" s="159">
        <v>0</v>
      </c>
      <c r="AJ1409" s="159">
        <v>0</v>
      </c>
    </row>
    <row r="1410" spans="1:36">
      <c r="A1410" s="153">
        <v>18</v>
      </c>
      <c r="B1410" s="154">
        <v>11</v>
      </c>
      <c r="C1410" s="154">
        <v>3</v>
      </c>
      <c r="D1410" s="155">
        <v>2</v>
      </c>
      <c r="E1410" s="155" t="s">
        <v>556</v>
      </c>
      <c r="F1410" s="156" t="s">
        <v>4586</v>
      </c>
      <c r="G1410" s="156" t="s">
        <v>556</v>
      </c>
      <c r="H1410" s="156" t="s">
        <v>4588</v>
      </c>
      <c r="I1410" s="155">
        <v>1811032</v>
      </c>
      <c r="J1410" s="157" t="s">
        <v>735</v>
      </c>
      <c r="K1410" s="157"/>
      <c r="L1410" s="155">
        <v>2022</v>
      </c>
      <c r="M1410" s="158">
        <v>7102</v>
      </c>
      <c r="N1410" s="159">
        <v>41892082.880000003</v>
      </c>
      <c r="O1410" s="159">
        <v>35401220.25</v>
      </c>
      <c r="P1410" s="159">
        <v>25238505.23</v>
      </c>
      <c r="Q1410" s="159">
        <v>12639449</v>
      </c>
      <c r="R1410" s="159">
        <v>12599056.23</v>
      </c>
      <c r="S1410" s="159">
        <v>6490862.6299999999</v>
      </c>
      <c r="T1410" s="159">
        <v>467020</v>
      </c>
      <c r="U1410" s="159">
        <v>37710188.329999998</v>
      </c>
      <c r="V1410" s="159">
        <v>31493366.550000001</v>
      </c>
      <c r="W1410" s="159">
        <v>13368429.35</v>
      </c>
      <c r="X1410" s="159">
        <v>71305.13</v>
      </c>
      <c r="Y1410" s="159">
        <v>6216821.7800000003</v>
      </c>
      <c r="Z1410" s="159">
        <v>4505914.8499999996</v>
      </c>
      <c r="AA1410" s="159">
        <v>0</v>
      </c>
      <c r="AB1410" s="159">
        <v>4505914.8499999996</v>
      </c>
      <c r="AC1410" s="159">
        <v>566800</v>
      </c>
      <c r="AD1410" s="159">
        <v>566800</v>
      </c>
      <c r="AE1410" s="159">
        <v>5916400</v>
      </c>
      <c r="AF1410" s="159">
        <v>3907853.7</v>
      </c>
      <c r="AG1410" s="159">
        <v>11227.91</v>
      </c>
      <c r="AH1410" s="159">
        <v>153060.1</v>
      </c>
      <c r="AI1410" s="159">
        <v>0</v>
      </c>
      <c r="AJ1410" s="159">
        <v>0</v>
      </c>
    </row>
    <row r="1411" spans="1:36">
      <c r="A1411" s="153">
        <v>18</v>
      </c>
      <c r="B1411" s="154">
        <v>11</v>
      </c>
      <c r="C1411" s="154">
        <v>4</v>
      </c>
      <c r="D1411" s="155">
        <v>2</v>
      </c>
      <c r="E1411" s="155" t="s">
        <v>556</v>
      </c>
      <c r="F1411" s="156" t="s">
        <v>4586</v>
      </c>
      <c r="G1411" s="156" t="s">
        <v>556</v>
      </c>
      <c r="H1411" s="156" t="s">
        <v>4589</v>
      </c>
      <c r="I1411" s="155">
        <v>1811042</v>
      </c>
      <c r="J1411" s="157" t="s">
        <v>1495</v>
      </c>
      <c r="K1411" s="157"/>
      <c r="L1411" s="155">
        <v>2022</v>
      </c>
      <c r="M1411" s="158">
        <v>2732</v>
      </c>
      <c r="N1411" s="159">
        <v>15412477.57</v>
      </c>
      <c r="O1411" s="159">
        <v>13652998.92</v>
      </c>
      <c r="P1411" s="159">
        <v>9712557.1600000001</v>
      </c>
      <c r="Q1411" s="159">
        <v>4639458</v>
      </c>
      <c r="R1411" s="159">
        <v>5073099.16</v>
      </c>
      <c r="S1411" s="159">
        <v>1759478.65</v>
      </c>
      <c r="T1411" s="159">
        <v>36450</v>
      </c>
      <c r="U1411" s="159">
        <v>13809874.85</v>
      </c>
      <c r="V1411" s="159">
        <v>12658576.289999999</v>
      </c>
      <c r="W1411" s="159">
        <v>4944715.08</v>
      </c>
      <c r="X1411" s="159">
        <v>31998.99</v>
      </c>
      <c r="Y1411" s="159">
        <v>1151298.5600000001</v>
      </c>
      <c r="Z1411" s="159">
        <v>999228.03</v>
      </c>
      <c r="AA1411" s="159">
        <v>0</v>
      </c>
      <c r="AB1411" s="159">
        <v>999228.03</v>
      </c>
      <c r="AC1411" s="159">
        <v>250000</v>
      </c>
      <c r="AD1411" s="159">
        <v>250000</v>
      </c>
      <c r="AE1411" s="159">
        <v>1316950</v>
      </c>
      <c r="AF1411" s="159">
        <v>994422.63</v>
      </c>
      <c r="AG1411" s="159">
        <v>343433.62</v>
      </c>
      <c r="AH1411" s="159">
        <v>343433.62</v>
      </c>
      <c r="AI1411" s="159">
        <v>0</v>
      </c>
      <c r="AJ1411" s="159">
        <v>0</v>
      </c>
    </row>
    <row r="1412" spans="1:36">
      <c r="A1412" s="153">
        <v>18</v>
      </c>
      <c r="B1412" s="154">
        <v>11</v>
      </c>
      <c r="C1412" s="154">
        <v>5</v>
      </c>
      <c r="D1412" s="155">
        <v>2</v>
      </c>
      <c r="E1412" s="155" t="s">
        <v>556</v>
      </c>
      <c r="F1412" s="156" t="s">
        <v>4586</v>
      </c>
      <c r="G1412" s="156" t="s">
        <v>556</v>
      </c>
      <c r="H1412" s="156" t="s">
        <v>4590</v>
      </c>
      <c r="I1412" s="155">
        <v>1811052</v>
      </c>
      <c r="J1412" s="157" t="s">
        <v>1494</v>
      </c>
      <c r="K1412" s="157"/>
      <c r="L1412" s="155">
        <v>2022</v>
      </c>
      <c r="M1412" s="158">
        <v>13425</v>
      </c>
      <c r="N1412" s="159">
        <v>75287439.569999993</v>
      </c>
      <c r="O1412" s="159">
        <v>70268763.329999998</v>
      </c>
      <c r="P1412" s="159">
        <v>42342882.829999998</v>
      </c>
      <c r="Q1412" s="159">
        <v>19793792</v>
      </c>
      <c r="R1412" s="159">
        <v>22549090.829999998</v>
      </c>
      <c r="S1412" s="159">
        <v>5018676.24</v>
      </c>
      <c r="T1412" s="159">
        <v>12773</v>
      </c>
      <c r="U1412" s="159">
        <v>73570971.170000002</v>
      </c>
      <c r="V1412" s="159">
        <v>60583678.140000001</v>
      </c>
      <c r="W1412" s="159">
        <v>23305414.379999999</v>
      </c>
      <c r="X1412" s="159">
        <v>259645.96</v>
      </c>
      <c r="Y1412" s="159">
        <v>12987293.029999999</v>
      </c>
      <c r="Z1412" s="159">
        <v>13091626.310000001</v>
      </c>
      <c r="AA1412" s="159">
        <v>0</v>
      </c>
      <c r="AB1412" s="159">
        <v>13091626.310000001</v>
      </c>
      <c r="AC1412" s="159">
        <v>1872876</v>
      </c>
      <c r="AD1412" s="159">
        <v>1872876</v>
      </c>
      <c r="AE1412" s="159">
        <v>13651704.42</v>
      </c>
      <c r="AF1412" s="159">
        <v>9685085.1899999995</v>
      </c>
      <c r="AG1412" s="159">
        <v>540000</v>
      </c>
      <c r="AH1412" s="159">
        <v>415123.87</v>
      </c>
      <c r="AI1412" s="159">
        <v>0</v>
      </c>
      <c r="AJ1412" s="159">
        <v>261174.32</v>
      </c>
    </row>
    <row r="1413" spans="1:36">
      <c r="A1413" s="153">
        <v>18</v>
      </c>
      <c r="B1413" s="154">
        <v>11</v>
      </c>
      <c r="C1413" s="154">
        <v>6</v>
      </c>
      <c r="D1413" s="155">
        <v>2</v>
      </c>
      <c r="E1413" s="155" t="s">
        <v>556</v>
      </c>
      <c r="F1413" s="156" t="s">
        <v>4586</v>
      </c>
      <c r="G1413" s="156" t="s">
        <v>556</v>
      </c>
      <c r="H1413" s="156" t="s">
        <v>4591</v>
      </c>
      <c r="I1413" s="155">
        <v>1811062</v>
      </c>
      <c r="J1413" s="157" t="s">
        <v>1493</v>
      </c>
      <c r="K1413" s="157"/>
      <c r="L1413" s="155">
        <v>2022</v>
      </c>
      <c r="M1413" s="158">
        <v>5319</v>
      </c>
      <c r="N1413" s="159">
        <v>32200839.760000002</v>
      </c>
      <c r="O1413" s="159">
        <v>27107689.760000002</v>
      </c>
      <c r="P1413" s="159">
        <v>18894416.170000002</v>
      </c>
      <c r="Q1413" s="159">
        <v>10005340</v>
      </c>
      <c r="R1413" s="159">
        <v>8889076.1699999999</v>
      </c>
      <c r="S1413" s="159">
        <v>5093150</v>
      </c>
      <c r="T1413" s="159">
        <v>2585478.4</v>
      </c>
      <c r="U1413" s="159">
        <v>30797773.98</v>
      </c>
      <c r="V1413" s="159">
        <v>22914248.82</v>
      </c>
      <c r="W1413" s="159">
        <v>8192505.54</v>
      </c>
      <c r="X1413" s="159">
        <v>94639.69</v>
      </c>
      <c r="Y1413" s="159">
        <v>7883525.1600000001</v>
      </c>
      <c r="Z1413" s="159">
        <v>1089927.8</v>
      </c>
      <c r="AA1413" s="159">
        <v>0</v>
      </c>
      <c r="AB1413" s="159">
        <v>1089927.8</v>
      </c>
      <c r="AC1413" s="159">
        <v>898587</v>
      </c>
      <c r="AD1413" s="159">
        <v>898587</v>
      </c>
      <c r="AE1413" s="159">
        <v>6109971</v>
      </c>
      <c r="AF1413" s="159">
        <v>4193440.94</v>
      </c>
      <c r="AG1413" s="159">
        <v>0</v>
      </c>
      <c r="AH1413" s="159">
        <v>0</v>
      </c>
      <c r="AI1413" s="159">
        <v>0</v>
      </c>
      <c r="AJ1413" s="159">
        <v>0</v>
      </c>
    </row>
    <row r="1414" spans="1:36">
      <c r="A1414" s="153">
        <v>18</v>
      </c>
      <c r="B1414" s="154">
        <v>11</v>
      </c>
      <c r="C1414" s="154">
        <v>7</v>
      </c>
      <c r="D1414" s="155">
        <v>3</v>
      </c>
      <c r="E1414" s="155" t="s">
        <v>556</v>
      </c>
      <c r="F1414" s="156" t="s">
        <v>4592</v>
      </c>
      <c r="G1414" s="156" t="s">
        <v>556</v>
      </c>
      <c r="H1414" s="156" t="s">
        <v>4593</v>
      </c>
      <c r="I1414" s="155">
        <v>1811073</v>
      </c>
      <c r="J1414" s="157" t="s">
        <v>1492</v>
      </c>
      <c r="K1414" s="157"/>
      <c r="L1414" s="155">
        <v>2022</v>
      </c>
      <c r="M1414" s="158">
        <v>12040</v>
      </c>
      <c r="N1414" s="159">
        <v>69987561.370000005</v>
      </c>
      <c r="O1414" s="159">
        <v>64266160.789999999</v>
      </c>
      <c r="P1414" s="159">
        <v>48666488.370000005</v>
      </c>
      <c r="Q1414" s="159">
        <v>22921821</v>
      </c>
      <c r="R1414" s="159">
        <v>25744667.370000001</v>
      </c>
      <c r="S1414" s="159">
        <v>5721400.5800000001</v>
      </c>
      <c r="T1414" s="159">
        <v>0</v>
      </c>
      <c r="U1414" s="159">
        <v>68733899.319999993</v>
      </c>
      <c r="V1414" s="159">
        <v>59225893.380000003</v>
      </c>
      <c r="W1414" s="159">
        <v>22842730.23</v>
      </c>
      <c r="X1414" s="159">
        <v>169030.53</v>
      </c>
      <c r="Y1414" s="159">
        <v>9508005.9399999995</v>
      </c>
      <c r="Z1414" s="159">
        <v>5530716.9199999999</v>
      </c>
      <c r="AA1414" s="159">
        <v>2500000</v>
      </c>
      <c r="AB1414" s="159">
        <v>3030716.92</v>
      </c>
      <c r="AC1414" s="159">
        <v>2454834</v>
      </c>
      <c r="AD1414" s="159">
        <v>2454834</v>
      </c>
      <c r="AE1414" s="159">
        <v>15368000</v>
      </c>
      <c r="AF1414" s="159">
        <v>5040267.41</v>
      </c>
      <c r="AG1414" s="159">
        <v>14521.92</v>
      </c>
      <c r="AH1414" s="159">
        <v>10000</v>
      </c>
      <c r="AI1414" s="159">
        <v>0</v>
      </c>
      <c r="AJ1414" s="159">
        <v>0</v>
      </c>
    </row>
    <row r="1415" spans="1:36">
      <c r="A1415" s="153">
        <v>18</v>
      </c>
      <c r="B1415" s="154">
        <v>11</v>
      </c>
      <c r="C1415" s="154">
        <v>8</v>
      </c>
      <c r="D1415" s="155">
        <v>3</v>
      </c>
      <c r="E1415" s="155" t="s">
        <v>556</v>
      </c>
      <c r="F1415" s="156" t="s">
        <v>4592</v>
      </c>
      <c r="G1415" s="156" t="s">
        <v>556</v>
      </c>
      <c r="H1415" s="156" t="s">
        <v>4594</v>
      </c>
      <c r="I1415" s="155">
        <v>1811083</v>
      </c>
      <c r="J1415" s="157" t="s">
        <v>1491</v>
      </c>
      <c r="K1415" s="157"/>
      <c r="L1415" s="155">
        <v>2022</v>
      </c>
      <c r="M1415" s="158">
        <v>14289</v>
      </c>
      <c r="N1415" s="159">
        <v>84475097.989999995</v>
      </c>
      <c r="O1415" s="159">
        <v>79975105.980000004</v>
      </c>
      <c r="P1415" s="159">
        <v>60374047.280000001</v>
      </c>
      <c r="Q1415" s="159">
        <v>30607531</v>
      </c>
      <c r="R1415" s="159">
        <v>29766516.280000001</v>
      </c>
      <c r="S1415" s="159">
        <v>4499992.01</v>
      </c>
      <c r="T1415" s="159">
        <v>191508</v>
      </c>
      <c r="U1415" s="159">
        <v>77154320.359999999</v>
      </c>
      <c r="V1415" s="159">
        <v>71044921.060000002</v>
      </c>
      <c r="W1415" s="159">
        <v>24025467.030000001</v>
      </c>
      <c r="X1415" s="159">
        <v>130313.49</v>
      </c>
      <c r="Y1415" s="159">
        <v>6109399.2999999998</v>
      </c>
      <c r="Z1415" s="159">
        <v>8346628.3700000001</v>
      </c>
      <c r="AA1415" s="159">
        <v>0</v>
      </c>
      <c r="AB1415" s="159">
        <v>8346628.3700000001</v>
      </c>
      <c r="AC1415" s="159">
        <v>1744700</v>
      </c>
      <c r="AD1415" s="159">
        <v>1744700</v>
      </c>
      <c r="AE1415" s="159">
        <v>10215200</v>
      </c>
      <c r="AF1415" s="159">
        <v>8930184.9199999999</v>
      </c>
      <c r="AG1415" s="159">
        <v>17750</v>
      </c>
      <c r="AH1415" s="159">
        <v>17750</v>
      </c>
      <c r="AI1415" s="159">
        <v>0</v>
      </c>
      <c r="AJ1415" s="159">
        <v>0</v>
      </c>
    </row>
    <row r="1416" spans="1:36">
      <c r="A1416" s="153">
        <v>18</v>
      </c>
      <c r="B1416" s="154">
        <v>11</v>
      </c>
      <c r="C1416" s="154">
        <v>9</v>
      </c>
      <c r="D1416" s="155">
        <v>2</v>
      </c>
      <c r="E1416" s="155" t="s">
        <v>556</v>
      </c>
      <c r="F1416" s="156" t="s">
        <v>4586</v>
      </c>
      <c r="G1416" s="156" t="s">
        <v>556</v>
      </c>
      <c r="H1416" s="156" t="s">
        <v>4595</v>
      </c>
      <c r="I1416" s="155">
        <v>1811092</v>
      </c>
      <c r="J1416" s="157" t="s">
        <v>1490</v>
      </c>
      <c r="K1416" s="157"/>
      <c r="L1416" s="155">
        <v>2022</v>
      </c>
      <c r="M1416" s="158">
        <v>8249</v>
      </c>
      <c r="N1416" s="159">
        <v>51637998.350000001</v>
      </c>
      <c r="O1416" s="159">
        <v>44908688.75</v>
      </c>
      <c r="P1416" s="159">
        <v>31300892.870000001</v>
      </c>
      <c r="Q1416" s="159">
        <v>13596222</v>
      </c>
      <c r="R1416" s="159">
        <v>17704670.870000001</v>
      </c>
      <c r="S1416" s="159">
        <v>6729309.5999999996</v>
      </c>
      <c r="T1416" s="159">
        <v>839548.37</v>
      </c>
      <c r="U1416" s="159">
        <v>49671507.490000002</v>
      </c>
      <c r="V1416" s="159">
        <v>38388738.289999999</v>
      </c>
      <c r="W1416" s="159">
        <v>13436518.93</v>
      </c>
      <c r="X1416" s="159">
        <v>92557.66</v>
      </c>
      <c r="Y1416" s="159">
        <v>11282769.199999999</v>
      </c>
      <c r="Z1416" s="159">
        <v>6945623.7199999997</v>
      </c>
      <c r="AA1416" s="159">
        <v>195465</v>
      </c>
      <c r="AB1416" s="159">
        <v>6750158.7199999997</v>
      </c>
      <c r="AC1416" s="159">
        <v>684350</v>
      </c>
      <c r="AD1416" s="159">
        <v>684350</v>
      </c>
      <c r="AE1416" s="159">
        <v>4530964.76</v>
      </c>
      <c r="AF1416" s="159">
        <v>6519950.46</v>
      </c>
      <c r="AG1416" s="159">
        <v>922268.12</v>
      </c>
      <c r="AH1416" s="159">
        <v>748741.55</v>
      </c>
      <c r="AI1416" s="159">
        <v>0</v>
      </c>
      <c r="AJ1416" s="159">
        <v>0</v>
      </c>
    </row>
    <row r="1417" spans="1:36">
      <c r="A1417" s="153">
        <v>18</v>
      </c>
      <c r="B1417" s="154">
        <v>11</v>
      </c>
      <c r="C1417" s="154">
        <v>10</v>
      </c>
      <c r="D1417" s="155">
        <v>2</v>
      </c>
      <c r="E1417" s="155" t="s">
        <v>556</v>
      </c>
      <c r="F1417" s="156" t="s">
        <v>4586</v>
      </c>
      <c r="G1417" s="156" t="s">
        <v>556</v>
      </c>
      <c r="H1417" s="156" t="s">
        <v>4596</v>
      </c>
      <c r="I1417" s="155">
        <v>1811102</v>
      </c>
      <c r="J1417" s="157" t="s">
        <v>1489</v>
      </c>
      <c r="K1417" s="157"/>
      <c r="L1417" s="155">
        <v>2022</v>
      </c>
      <c r="M1417" s="158">
        <v>7740</v>
      </c>
      <c r="N1417" s="159">
        <v>44150665.100000001</v>
      </c>
      <c r="O1417" s="159">
        <v>39696341.32</v>
      </c>
      <c r="P1417" s="159">
        <v>28003297.149999999</v>
      </c>
      <c r="Q1417" s="159">
        <v>13390327</v>
      </c>
      <c r="R1417" s="159">
        <v>14612970.15</v>
      </c>
      <c r="S1417" s="159">
        <v>4454323.78</v>
      </c>
      <c r="T1417" s="159">
        <v>5775.8</v>
      </c>
      <c r="U1417" s="159">
        <v>39079837</v>
      </c>
      <c r="V1417" s="159">
        <v>35433884.229999997</v>
      </c>
      <c r="W1417" s="159">
        <v>13833272.199999999</v>
      </c>
      <c r="X1417" s="159">
        <v>63915.65</v>
      </c>
      <c r="Y1417" s="159">
        <v>3645952.77</v>
      </c>
      <c r="Z1417" s="159">
        <v>3374238.79</v>
      </c>
      <c r="AA1417" s="159">
        <v>0</v>
      </c>
      <c r="AB1417" s="159">
        <v>3374238.79</v>
      </c>
      <c r="AC1417" s="159">
        <v>1125000</v>
      </c>
      <c r="AD1417" s="159">
        <v>1125000</v>
      </c>
      <c r="AE1417" s="159">
        <v>6250000</v>
      </c>
      <c r="AF1417" s="159">
        <v>4262457.09</v>
      </c>
      <c r="AG1417" s="159">
        <v>817</v>
      </c>
      <c r="AH1417" s="159">
        <v>0</v>
      </c>
      <c r="AI1417" s="159">
        <v>0</v>
      </c>
      <c r="AJ1417" s="159">
        <v>0</v>
      </c>
    </row>
    <row r="1418" spans="1:36">
      <c r="A1418" s="153">
        <v>18</v>
      </c>
      <c r="B1418" s="154">
        <v>12</v>
      </c>
      <c r="C1418" s="154">
        <v>1</v>
      </c>
      <c r="D1418" s="155">
        <v>2</v>
      </c>
      <c r="E1418" s="155" t="s">
        <v>556</v>
      </c>
      <c r="F1418" s="156" t="s">
        <v>4597</v>
      </c>
      <c r="G1418" s="156" t="s">
        <v>556</v>
      </c>
      <c r="H1418" s="156" t="s">
        <v>4598</v>
      </c>
      <c r="I1418" s="155">
        <v>1812012</v>
      </c>
      <c r="J1418" s="157" t="s">
        <v>1488</v>
      </c>
      <c r="K1418" s="157"/>
      <c r="L1418" s="155">
        <v>2022</v>
      </c>
      <c r="M1418" s="158">
        <v>6021</v>
      </c>
      <c r="N1418" s="159">
        <v>47703750.060000002</v>
      </c>
      <c r="O1418" s="159">
        <v>32940236.02</v>
      </c>
      <c r="P1418" s="159">
        <v>26875142.869999997</v>
      </c>
      <c r="Q1418" s="159">
        <v>14133322</v>
      </c>
      <c r="R1418" s="159">
        <v>12741820.869999999</v>
      </c>
      <c r="S1418" s="159">
        <v>14763514.039999999</v>
      </c>
      <c r="T1418" s="159">
        <v>45264.43</v>
      </c>
      <c r="U1418" s="159">
        <v>44486840.049999997</v>
      </c>
      <c r="V1418" s="159">
        <v>29939309.030000001</v>
      </c>
      <c r="W1418" s="159">
        <v>8742323.5899999999</v>
      </c>
      <c r="X1418" s="159">
        <v>43517.88</v>
      </c>
      <c r="Y1418" s="159">
        <v>14547531.02</v>
      </c>
      <c r="Z1418" s="159">
        <v>7860221.3200000003</v>
      </c>
      <c r="AA1418" s="159">
        <v>0</v>
      </c>
      <c r="AB1418" s="159">
        <v>7860221.3200000003</v>
      </c>
      <c r="AC1418" s="159">
        <v>1402000</v>
      </c>
      <c r="AD1418" s="159">
        <v>1352000</v>
      </c>
      <c r="AE1418" s="159">
        <v>2581875</v>
      </c>
      <c r="AF1418" s="159">
        <v>3000926.99</v>
      </c>
      <c r="AG1418" s="159">
        <v>0</v>
      </c>
      <c r="AH1418" s="159">
        <v>0</v>
      </c>
      <c r="AI1418" s="159">
        <v>0</v>
      </c>
      <c r="AJ1418" s="159">
        <v>0</v>
      </c>
    </row>
    <row r="1419" spans="1:36">
      <c r="A1419" s="153">
        <v>18</v>
      </c>
      <c r="B1419" s="154">
        <v>12</v>
      </c>
      <c r="C1419" s="154">
        <v>2</v>
      </c>
      <c r="D1419" s="155">
        <v>2</v>
      </c>
      <c r="E1419" s="155" t="s">
        <v>556</v>
      </c>
      <c r="F1419" s="156" t="s">
        <v>4597</v>
      </c>
      <c r="G1419" s="156" t="s">
        <v>556</v>
      </c>
      <c r="H1419" s="156" t="s">
        <v>4599</v>
      </c>
      <c r="I1419" s="155">
        <v>1812022</v>
      </c>
      <c r="J1419" s="157" t="s">
        <v>834</v>
      </c>
      <c r="K1419" s="157"/>
      <c r="L1419" s="155">
        <v>2022</v>
      </c>
      <c r="M1419" s="158">
        <v>5340</v>
      </c>
      <c r="N1419" s="159">
        <v>28495898.27</v>
      </c>
      <c r="O1419" s="159">
        <v>25944821.309999999</v>
      </c>
      <c r="P1419" s="159">
        <v>21622928.939999998</v>
      </c>
      <c r="Q1419" s="159">
        <v>11491860</v>
      </c>
      <c r="R1419" s="159">
        <v>10131068.939999999</v>
      </c>
      <c r="S1419" s="159">
        <v>2551076.96</v>
      </c>
      <c r="T1419" s="159">
        <v>0</v>
      </c>
      <c r="U1419" s="159">
        <v>25640393.68</v>
      </c>
      <c r="V1419" s="159">
        <v>21736603.41</v>
      </c>
      <c r="W1419" s="159">
        <v>6490647.25</v>
      </c>
      <c r="X1419" s="159">
        <v>30348.799999999999</v>
      </c>
      <c r="Y1419" s="159">
        <v>3903790.27</v>
      </c>
      <c r="Z1419" s="159">
        <v>6326678.8300000001</v>
      </c>
      <c r="AA1419" s="159">
        <v>0</v>
      </c>
      <c r="AB1419" s="159">
        <v>6326678.8300000001</v>
      </c>
      <c r="AC1419" s="159">
        <v>512493</v>
      </c>
      <c r="AD1419" s="159">
        <v>483049</v>
      </c>
      <c r="AE1419" s="159">
        <v>1251414.98</v>
      </c>
      <c r="AF1419" s="159">
        <v>4208217.9000000004</v>
      </c>
      <c r="AG1419" s="159">
        <v>0</v>
      </c>
      <c r="AH1419" s="159">
        <v>0</v>
      </c>
      <c r="AI1419" s="159">
        <v>0</v>
      </c>
      <c r="AJ1419" s="159">
        <v>0</v>
      </c>
    </row>
    <row r="1420" spans="1:36">
      <c r="A1420" s="153">
        <v>18</v>
      </c>
      <c r="B1420" s="154">
        <v>12</v>
      </c>
      <c r="C1420" s="154">
        <v>3</v>
      </c>
      <c r="D1420" s="155">
        <v>2</v>
      </c>
      <c r="E1420" s="155" t="s">
        <v>556</v>
      </c>
      <c r="F1420" s="156" t="s">
        <v>4597</v>
      </c>
      <c r="G1420" s="156" t="s">
        <v>556</v>
      </c>
      <c r="H1420" s="156" t="s">
        <v>4600</v>
      </c>
      <c r="I1420" s="155">
        <v>1812032</v>
      </c>
      <c r="J1420" s="157" t="s">
        <v>1487</v>
      </c>
      <c r="K1420" s="157"/>
      <c r="L1420" s="155">
        <v>2022</v>
      </c>
      <c r="M1420" s="158">
        <v>10068</v>
      </c>
      <c r="N1420" s="159">
        <v>69195017.930000007</v>
      </c>
      <c r="O1420" s="159">
        <v>59293546.5</v>
      </c>
      <c r="P1420" s="159">
        <v>49306347.600000001</v>
      </c>
      <c r="Q1420" s="159">
        <v>24759561</v>
      </c>
      <c r="R1420" s="159">
        <v>24546786.600000001</v>
      </c>
      <c r="S1420" s="159">
        <v>9901471.4299999997</v>
      </c>
      <c r="T1420" s="159">
        <v>3623969.04</v>
      </c>
      <c r="U1420" s="159">
        <v>68911014.670000002</v>
      </c>
      <c r="V1420" s="159">
        <v>54827004.009999998</v>
      </c>
      <c r="W1420" s="159">
        <v>22219878.43</v>
      </c>
      <c r="X1420" s="159">
        <v>166136.76</v>
      </c>
      <c r="Y1420" s="159">
        <v>14084010.66</v>
      </c>
      <c r="Z1420" s="159">
        <v>9467962.8499999996</v>
      </c>
      <c r="AA1420" s="159">
        <v>0</v>
      </c>
      <c r="AB1420" s="159">
        <v>9467962.8499999996</v>
      </c>
      <c r="AC1420" s="159">
        <v>1491100</v>
      </c>
      <c r="AD1420" s="159">
        <v>1491100</v>
      </c>
      <c r="AE1420" s="159">
        <v>14827902.789999999</v>
      </c>
      <c r="AF1420" s="159">
        <v>4466542.49</v>
      </c>
      <c r="AG1420" s="159">
        <v>682704</v>
      </c>
      <c r="AH1420" s="159">
        <v>655376.34</v>
      </c>
      <c r="AI1420" s="159">
        <v>0</v>
      </c>
      <c r="AJ1420" s="159">
        <v>0</v>
      </c>
    </row>
    <row r="1421" spans="1:36">
      <c r="A1421" s="153">
        <v>18</v>
      </c>
      <c r="B1421" s="154">
        <v>12</v>
      </c>
      <c r="C1421" s="154">
        <v>4</v>
      </c>
      <c r="D1421" s="155">
        <v>2</v>
      </c>
      <c r="E1421" s="155" t="s">
        <v>556</v>
      </c>
      <c r="F1421" s="156" t="s">
        <v>4597</v>
      </c>
      <c r="G1421" s="156" t="s">
        <v>556</v>
      </c>
      <c r="H1421" s="156" t="s">
        <v>4601</v>
      </c>
      <c r="I1421" s="155">
        <v>1812042</v>
      </c>
      <c r="J1421" s="157" t="s">
        <v>1486</v>
      </c>
      <c r="K1421" s="157"/>
      <c r="L1421" s="155">
        <v>2022</v>
      </c>
      <c r="M1421" s="158">
        <v>4232</v>
      </c>
      <c r="N1421" s="159">
        <v>33200305.75</v>
      </c>
      <c r="O1421" s="159">
        <v>24389917.800000001</v>
      </c>
      <c r="P1421" s="159">
        <v>15772166.33</v>
      </c>
      <c r="Q1421" s="159">
        <v>7624045</v>
      </c>
      <c r="R1421" s="159">
        <v>8148121.3300000001</v>
      </c>
      <c r="S1421" s="159">
        <v>8810387.9499999993</v>
      </c>
      <c r="T1421" s="159">
        <v>226926.26</v>
      </c>
      <c r="U1421" s="159">
        <v>30849323.050000001</v>
      </c>
      <c r="V1421" s="159">
        <v>19538298.640000001</v>
      </c>
      <c r="W1421" s="159">
        <v>7548514.2999999998</v>
      </c>
      <c r="X1421" s="159">
        <v>264114.27</v>
      </c>
      <c r="Y1421" s="159">
        <v>11311024.41</v>
      </c>
      <c r="Z1421" s="159">
        <v>3660421.18</v>
      </c>
      <c r="AA1421" s="159">
        <v>430030</v>
      </c>
      <c r="AB1421" s="159">
        <v>3230391.18</v>
      </c>
      <c r="AC1421" s="159">
        <v>1417503</v>
      </c>
      <c r="AD1421" s="159">
        <v>1417503</v>
      </c>
      <c r="AE1421" s="159">
        <v>11897193.32</v>
      </c>
      <c r="AF1421" s="159">
        <v>4851619.16</v>
      </c>
      <c r="AG1421" s="159">
        <v>0</v>
      </c>
      <c r="AH1421" s="159">
        <v>0</v>
      </c>
      <c r="AI1421" s="159">
        <v>0</v>
      </c>
      <c r="AJ1421" s="159">
        <v>0</v>
      </c>
    </row>
    <row r="1422" spans="1:36">
      <c r="A1422" s="153">
        <v>18</v>
      </c>
      <c r="B1422" s="154">
        <v>12</v>
      </c>
      <c r="C1422" s="154">
        <v>5</v>
      </c>
      <c r="D1422" s="155">
        <v>3</v>
      </c>
      <c r="E1422" s="155" t="s">
        <v>556</v>
      </c>
      <c r="F1422" s="156" t="s">
        <v>4602</v>
      </c>
      <c r="G1422" s="156" t="s">
        <v>556</v>
      </c>
      <c r="H1422" s="156" t="s">
        <v>4603</v>
      </c>
      <c r="I1422" s="155">
        <v>1812053</v>
      </c>
      <c r="J1422" s="157" t="s">
        <v>1485</v>
      </c>
      <c r="K1422" s="157"/>
      <c r="L1422" s="155">
        <v>2022</v>
      </c>
      <c r="M1422" s="158">
        <v>22079</v>
      </c>
      <c r="N1422" s="159">
        <v>130560630.12</v>
      </c>
      <c r="O1422" s="159">
        <v>108190006.48</v>
      </c>
      <c r="P1422" s="159">
        <v>63266761.75</v>
      </c>
      <c r="Q1422" s="159">
        <v>24074525</v>
      </c>
      <c r="R1422" s="159">
        <v>39192236.75</v>
      </c>
      <c r="S1422" s="159">
        <v>22370623.640000001</v>
      </c>
      <c r="T1422" s="159">
        <v>3146122.97</v>
      </c>
      <c r="U1422" s="159">
        <v>131539034.38</v>
      </c>
      <c r="V1422" s="159">
        <v>93300123.920000002</v>
      </c>
      <c r="W1422" s="159">
        <v>36405905.170000002</v>
      </c>
      <c r="X1422" s="159">
        <v>221387.74</v>
      </c>
      <c r="Y1422" s="159">
        <v>38238910.460000001</v>
      </c>
      <c r="Z1422" s="159">
        <v>7781727.8399999999</v>
      </c>
      <c r="AA1422" s="159">
        <v>2348955</v>
      </c>
      <c r="AB1422" s="159">
        <v>5432772.8399999999</v>
      </c>
      <c r="AC1422" s="159">
        <v>2347284</v>
      </c>
      <c r="AD1422" s="159">
        <v>2347284</v>
      </c>
      <c r="AE1422" s="159">
        <v>23671004.02</v>
      </c>
      <c r="AF1422" s="159">
        <v>14889882.560000001</v>
      </c>
      <c r="AG1422" s="159">
        <v>3310146.97</v>
      </c>
      <c r="AH1422" s="159">
        <v>648094.85</v>
      </c>
      <c r="AI1422" s="159">
        <v>0</v>
      </c>
      <c r="AJ1422" s="159">
        <v>0</v>
      </c>
    </row>
    <row r="1423" spans="1:36">
      <c r="A1423" s="153">
        <v>18</v>
      </c>
      <c r="B1423" s="154">
        <v>12</v>
      </c>
      <c r="C1423" s="154">
        <v>6</v>
      </c>
      <c r="D1423" s="155">
        <v>3</v>
      </c>
      <c r="E1423" s="155" t="s">
        <v>556</v>
      </c>
      <c r="F1423" s="156" t="s">
        <v>4602</v>
      </c>
      <c r="G1423" s="156" t="s">
        <v>556</v>
      </c>
      <c r="H1423" s="156" t="s">
        <v>4604</v>
      </c>
      <c r="I1423" s="155">
        <v>1812063</v>
      </c>
      <c r="J1423" s="157" t="s">
        <v>1484</v>
      </c>
      <c r="K1423" s="157"/>
      <c r="L1423" s="155">
        <v>2022</v>
      </c>
      <c r="M1423" s="158">
        <v>10041</v>
      </c>
      <c r="N1423" s="159">
        <v>51597736.880000003</v>
      </c>
      <c r="O1423" s="159">
        <v>46093724.920000002</v>
      </c>
      <c r="P1423" s="159">
        <v>32983561.829999998</v>
      </c>
      <c r="Q1423" s="159">
        <v>15682841</v>
      </c>
      <c r="R1423" s="159">
        <v>17300720.829999998</v>
      </c>
      <c r="S1423" s="159">
        <v>5504011.96</v>
      </c>
      <c r="T1423" s="159">
        <v>385148.01</v>
      </c>
      <c r="U1423" s="159">
        <v>46879587.100000001</v>
      </c>
      <c r="V1423" s="159">
        <v>40434428</v>
      </c>
      <c r="W1423" s="159">
        <v>15572262.220000001</v>
      </c>
      <c r="X1423" s="159">
        <v>58175.34</v>
      </c>
      <c r="Y1423" s="159">
        <v>6445159.0999999996</v>
      </c>
      <c r="Z1423" s="159">
        <v>4889875.21</v>
      </c>
      <c r="AA1423" s="159">
        <v>0</v>
      </c>
      <c r="AB1423" s="159">
        <v>4889875.21</v>
      </c>
      <c r="AC1423" s="159">
        <v>641948</v>
      </c>
      <c r="AD1423" s="159">
        <v>641948</v>
      </c>
      <c r="AE1423" s="159">
        <v>7282012</v>
      </c>
      <c r="AF1423" s="159">
        <v>5659296.9199999999</v>
      </c>
      <c r="AG1423" s="159">
        <v>0</v>
      </c>
      <c r="AH1423" s="159">
        <v>0</v>
      </c>
      <c r="AI1423" s="159">
        <v>0</v>
      </c>
      <c r="AJ1423" s="159">
        <v>0</v>
      </c>
    </row>
    <row r="1424" spans="1:36">
      <c r="A1424" s="153">
        <v>18</v>
      </c>
      <c r="B1424" s="154">
        <v>12</v>
      </c>
      <c r="C1424" s="154">
        <v>7</v>
      </c>
      <c r="D1424" s="155">
        <v>3</v>
      </c>
      <c r="E1424" s="155" t="s">
        <v>556</v>
      </c>
      <c r="F1424" s="156" t="s">
        <v>4602</v>
      </c>
      <c r="G1424" s="156" t="s">
        <v>556</v>
      </c>
      <c r="H1424" s="156" t="s">
        <v>4605</v>
      </c>
      <c r="I1424" s="155">
        <v>1812073</v>
      </c>
      <c r="J1424" s="157" t="s">
        <v>1483</v>
      </c>
      <c r="K1424" s="157"/>
      <c r="L1424" s="155">
        <v>2022</v>
      </c>
      <c r="M1424" s="158">
        <v>8174</v>
      </c>
      <c r="N1424" s="159">
        <v>44496889.759999998</v>
      </c>
      <c r="O1424" s="159">
        <v>39166049.490000002</v>
      </c>
      <c r="P1424" s="159">
        <v>29532039.5</v>
      </c>
      <c r="Q1424" s="159">
        <v>16038933</v>
      </c>
      <c r="R1424" s="159">
        <v>13493106.5</v>
      </c>
      <c r="S1424" s="159">
        <v>5330840.2699999996</v>
      </c>
      <c r="T1424" s="159">
        <v>336964.05</v>
      </c>
      <c r="U1424" s="159">
        <v>36719031.700000003</v>
      </c>
      <c r="V1424" s="159">
        <v>29728873.390000001</v>
      </c>
      <c r="W1424" s="159">
        <v>10899851.060000001</v>
      </c>
      <c r="X1424" s="159">
        <v>0</v>
      </c>
      <c r="Y1424" s="159">
        <v>6990158.3099999996</v>
      </c>
      <c r="Z1424" s="159">
        <v>22550463.920000002</v>
      </c>
      <c r="AA1424" s="159">
        <v>0</v>
      </c>
      <c r="AB1424" s="159">
        <v>22550463.920000002</v>
      </c>
      <c r="AC1424" s="159">
        <v>77000</v>
      </c>
      <c r="AD1424" s="159">
        <v>0</v>
      </c>
      <c r="AE1424" s="159">
        <v>0</v>
      </c>
      <c r="AF1424" s="159">
        <v>9437176.0999999996</v>
      </c>
      <c r="AG1424" s="159">
        <v>0</v>
      </c>
      <c r="AH1424" s="159">
        <v>0</v>
      </c>
      <c r="AI1424" s="159">
        <v>0</v>
      </c>
      <c r="AJ1424" s="159">
        <v>0</v>
      </c>
    </row>
    <row r="1425" spans="1:36">
      <c r="A1425" s="153">
        <v>18</v>
      </c>
      <c r="B1425" s="154">
        <v>13</v>
      </c>
      <c r="C1425" s="154">
        <v>1</v>
      </c>
      <c r="D1425" s="155">
        <v>2</v>
      </c>
      <c r="E1425" s="155" t="s">
        <v>556</v>
      </c>
      <c r="F1425" s="156" t="s">
        <v>4606</v>
      </c>
      <c r="G1425" s="156" t="s">
        <v>556</v>
      </c>
      <c r="H1425" s="156" t="s">
        <v>4607</v>
      </c>
      <c r="I1425" s="155">
        <v>1813012</v>
      </c>
      <c r="J1425" s="157" t="s">
        <v>1482</v>
      </c>
      <c r="K1425" s="157"/>
      <c r="L1425" s="155">
        <v>2022</v>
      </c>
      <c r="M1425" s="158">
        <v>6442</v>
      </c>
      <c r="N1425" s="159">
        <v>48048394.420000002</v>
      </c>
      <c r="O1425" s="159">
        <v>38174169.649999999</v>
      </c>
      <c r="P1425" s="159">
        <v>27843078.350000001</v>
      </c>
      <c r="Q1425" s="159">
        <v>13032806</v>
      </c>
      <c r="R1425" s="159">
        <v>14810272.35</v>
      </c>
      <c r="S1425" s="159">
        <v>9874224.7699999996</v>
      </c>
      <c r="T1425" s="159">
        <v>806517.72</v>
      </c>
      <c r="U1425" s="159">
        <v>36256774.350000001</v>
      </c>
      <c r="V1425" s="159">
        <v>34713360.729999997</v>
      </c>
      <c r="W1425" s="159">
        <v>12544892.35</v>
      </c>
      <c r="X1425" s="159">
        <v>35687.9</v>
      </c>
      <c r="Y1425" s="159">
        <v>1543413.62</v>
      </c>
      <c r="Z1425" s="159">
        <v>1738808.62</v>
      </c>
      <c r="AA1425" s="159">
        <v>0</v>
      </c>
      <c r="AB1425" s="159">
        <v>1738808.62</v>
      </c>
      <c r="AC1425" s="159">
        <v>700000</v>
      </c>
      <c r="AD1425" s="159">
        <v>700000</v>
      </c>
      <c r="AE1425" s="159">
        <v>2255623.4900000002</v>
      </c>
      <c r="AF1425" s="159">
        <v>3460808.92</v>
      </c>
      <c r="AG1425" s="159">
        <v>246215</v>
      </c>
      <c r="AH1425" s="159">
        <v>246215</v>
      </c>
      <c r="AI1425" s="159">
        <v>0</v>
      </c>
      <c r="AJ1425" s="159">
        <v>35623.49</v>
      </c>
    </row>
    <row r="1426" spans="1:36">
      <c r="A1426" s="153">
        <v>18</v>
      </c>
      <c r="B1426" s="154">
        <v>13</v>
      </c>
      <c r="C1426" s="154">
        <v>2</v>
      </c>
      <c r="D1426" s="155">
        <v>3</v>
      </c>
      <c r="E1426" s="155" t="s">
        <v>556</v>
      </c>
      <c r="F1426" s="156" t="s">
        <v>4608</v>
      </c>
      <c r="G1426" s="156" t="s">
        <v>556</v>
      </c>
      <c r="H1426" s="156" t="s">
        <v>4609</v>
      </c>
      <c r="I1426" s="155">
        <v>1813023</v>
      </c>
      <c r="J1426" s="157" t="s">
        <v>1481</v>
      </c>
      <c r="K1426" s="157"/>
      <c r="L1426" s="155">
        <v>2022</v>
      </c>
      <c r="M1426" s="158">
        <v>9096</v>
      </c>
      <c r="N1426" s="159">
        <v>63859752.390000001</v>
      </c>
      <c r="O1426" s="159">
        <v>52217763.600000001</v>
      </c>
      <c r="P1426" s="159">
        <v>40483312.049999997</v>
      </c>
      <c r="Q1426" s="159">
        <v>21541423</v>
      </c>
      <c r="R1426" s="159">
        <v>18941889.050000001</v>
      </c>
      <c r="S1426" s="159">
        <v>11641988.789999999</v>
      </c>
      <c r="T1426" s="159">
        <v>382689.65</v>
      </c>
      <c r="U1426" s="159">
        <v>52869483.130000003</v>
      </c>
      <c r="V1426" s="159">
        <v>49185768.539999999</v>
      </c>
      <c r="W1426" s="159">
        <v>19036906.739999998</v>
      </c>
      <c r="X1426" s="159">
        <v>231413.06</v>
      </c>
      <c r="Y1426" s="159">
        <v>3683714.59</v>
      </c>
      <c r="Z1426" s="159">
        <v>4011096.55</v>
      </c>
      <c r="AA1426" s="159">
        <v>0</v>
      </c>
      <c r="AB1426" s="159">
        <v>4011096.55</v>
      </c>
      <c r="AC1426" s="159">
        <v>877200</v>
      </c>
      <c r="AD1426" s="159">
        <v>877200</v>
      </c>
      <c r="AE1426" s="159">
        <v>11941835</v>
      </c>
      <c r="AF1426" s="159">
        <v>3031995.06</v>
      </c>
      <c r="AG1426" s="159">
        <v>575207.61</v>
      </c>
      <c r="AH1426" s="159">
        <v>332371.77</v>
      </c>
      <c r="AI1426" s="159">
        <v>0</v>
      </c>
      <c r="AJ1426" s="159">
        <v>0</v>
      </c>
    </row>
    <row r="1427" spans="1:36">
      <c r="A1427" s="153">
        <v>18</v>
      </c>
      <c r="B1427" s="154">
        <v>13</v>
      </c>
      <c r="C1427" s="154">
        <v>3</v>
      </c>
      <c r="D1427" s="155">
        <v>2</v>
      </c>
      <c r="E1427" s="155" t="s">
        <v>556</v>
      </c>
      <c r="F1427" s="156" t="s">
        <v>4606</v>
      </c>
      <c r="G1427" s="156" t="s">
        <v>556</v>
      </c>
      <c r="H1427" s="156" t="s">
        <v>4610</v>
      </c>
      <c r="I1427" s="155">
        <v>1813032</v>
      </c>
      <c r="J1427" s="157" t="s">
        <v>1480</v>
      </c>
      <c r="K1427" s="157"/>
      <c r="L1427" s="155">
        <v>2022</v>
      </c>
      <c r="M1427" s="158">
        <v>5363</v>
      </c>
      <c r="N1427" s="159">
        <v>36394772.689999998</v>
      </c>
      <c r="O1427" s="159">
        <v>28846858.670000002</v>
      </c>
      <c r="P1427" s="159">
        <v>20009950.780000001</v>
      </c>
      <c r="Q1427" s="159">
        <v>10525073</v>
      </c>
      <c r="R1427" s="159">
        <v>9484877.7799999993</v>
      </c>
      <c r="S1427" s="159">
        <v>7547914.0199999996</v>
      </c>
      <c r="T1427" s="159">
        <v>1278578</v>
      </c>
      <c r="U1427" s="159">
        <v>31706625.309999999</v>
      </c>
      <c r="V1427" s="159">
        <v>24955763.34</v>
      </c>
      <c r="W1427" s="159">
        <v>8182682.7300000004</v>
      </c>
      <c r="X1427" s="159">
        <v>44270.05</v>
      </c>
      <c r="Y1427" s="159">
        <v>6750861.9699999997</v>
      </c>
      <c r="Z1427" s="159">
        <v>4528254.04</v>
      </c>
      <c r="AA1427" s="159">
        <v>0</v>
      </c>
      <c r="AB1427" s="159">
        <v>4528254.04</v>
      </c>
      <c r="AC1427" s="159">
        <v>529000</v>
      </c>
      <c r="AD1427" s="159">
        <v>529000</v>
      </c>
      <c r="AE1427" s="159">
        <v>5516000</v>
      </c>
      <c r="AF1427" s="159">
        <v>3891095.33</v>
      </c>
      <c r="AG1427" s="159">
        <v>0</v>
      </c>
      <c r="AH1427" s="159">
        <v>219354.99</v>
      </c>
      <c r="AI1427" s="159">
        <v>0</v>
      </c>
      <c r="AJ1427" s="159">
        <v>0</v>
      </c>
    </row>
    <row r="1428" spans="1:36">
      <c r="A1428" s="153">
        <v>18</v>
      </c>
      <c r="B1428" s="154">
        <v>13</v>
      </c>
      <c r="C1428" s="154">
        <v>4</v>
      </c>
      <c r="D1428" s="155">
        <v>2</v>
      </c>
      <c r="E1428" s="155" t="s">
        <v>556</v>
      </c>
      <c r="F1428" s="156" t="s">
        <v>4606</v>
      </c>
      <c r="G1428" s="156" t="s">
        <v>556</v>
      </c>
      <c r="H1428" s="156" t="s">
        <v>4611</v>
      </c>
      <c r="I1428" s="155">
        <v>1813042</v>
      </c>
      <c r="J1428" s="157" t="s">
        <v>1479</v>
      </c>
      <c r="K1428" s="157"/>
      <c r="L1428" s="155">
        <v>2022</v>
      </c>
      <c r="M1428" s="158">
        <v>5188</v>
      </c>
      <c r="N1428" s="159">
        <v>29796672.859999999</v>
      </c>
      <c r="O1428" s="159">
        <v>27728394.420000002</v>
      </c>
      <c r="P1428" s="159">
        <v>17308285.990000002</v>
      </c>
      <c r="Q1428" s="159">
        <v>7138632</v>
      </c>
      <c r="R1428" s="159">
        <v>10169653.99</v>
      </c>
      <c r="S1428" s="159">
        <v>2068278.44</v>
      </c>
      <c r="T1428" s="159">
        <v>318445.78000000003</v>
      </c>
      <c r="U1428" s="159">
        <v>29270480.100000001</v>
      </c>
      <c r="V1428" s="159">
        <v>24485456.77</v>
      </c>
      <c r="W1428" s="159">
        <v>7684124.6200000001</v>
      </c>
      <c r="X1428" s="159">
        <v>0</v>
      </c>
      <c r="Y1428" s="159">
        <v>4785023.33</v>
      </c>
      <c r="Z1428" s="159">
        <v>8046647.4299999997</v>
      </c>
      <c r="AA1428" s="159">
        <v>0</v>
      </c>
      <c r="AB1428" s="159">
        <v>8046647.4299999997</v>
      </c>
      <c r="AC1428" s="159">
        <v>50680</v>
      </c>
      <c r="AD1428" s="159">
        <v>0</v>
      </c>
      <c r="AE1428" s="159">
        <v>0</v>
      </c>
      <c r="AF1428" s="159">
        <v>3242937.65</v>
      </c>
      <c r="AG1428" s="159">
        <v>0</v>
      </c>
      <c r="AH1428" s="159">
        <v>0</v>
      </c>
      <c r="AI1428" s="159">
        <v>0</v>
      </c>
      <c r="AJ1428" s="159">
        <v>0</v>
      </c>
    </row>
    <row r="1429" spans="1:36">
      <c r="A1429" s="153">
        <v>18</v>
      </c>
      <c r="B1429" s="154">
        <v>13</v>
      </c>
      <c r="C1429" s="154">
        <v>5</v>
      </c>
      <c r="D1429" s="155">
        <v>2</v>
      </c>
      <c r="E1429" s="155" t="s">
        <v>556</v>
      </c>
      <c r="F1429" s="156" t="s">
        <v>4606</v>
      </c>
      <c r="G1429" s="156" t="s">
        <v>556</v>
      </c>
      <c r="H1429" s="156" t="s">
        <v>4612</v>
      </c>
      <c r="I1429" s="155">
        <v>1813052</v>
      </c>
      <c r="J1429" s="157" t="s">
        <v>1478</v>
      </c>
      <c r="K1429" s="157"/>
      <c r="L1429" s="155">
        <v>2022</v>
      </c>
      <c r="M1429" s="158">
        <v>4782</v>
      </c>
      <c r="N1429" s="159">
        <v>36434550.700000003</v>
      </c>
      <c r="O1429" s="159">
        <v>26441337.899999999</v>
      </c>
      <c r="P1429" s="159">
        <v>21028348.199999999</v>
      </c>
      <c r="Q1429" s="159">
        <v>10933645</v>
      </c>
      <c r="R1429" s="159">
        <v>10094703.199999999</v>
      </c>
      <c r="S1429" s="159">
        <v>9993212.8000000007</v>
      </c>
      <c r="T1429" s="159">
        <v>974957.92</v>
      </c>
      <c r="U1429" s="159">
        <v>31228617.960000001</v>
      </c>
      <c r="V1429" s="159">
        <v>24997625.25</v>
      </c>
      <c r="W1429" s="159">
        <v>7375679.5800000001</v>
      </c>
      <c r="X1429" s="159">
        <v>38691.74</v>
      </c>
      <c r="Y1429" s="159">
        <v>6230992.71</v>
      </c>
      <c r="Z1429" s="159">
        <v>4356813.71</v>
      </c>
      <c r="AA1429" s="159">
        <v>1592675.73</v>
      </c>
      <c r="AB1429" s="159">
        <v>2764137.98</v>
      </c>
      <c r="AC1429" s="159">
        <v>1929928.73</v>
      </c>
      <c r="AD1429" s="159">
        <v>1929928.73</v>
      </c>
      <c r="AE1429" s="159">
        <v>1746874</v>
      </c>
      <c r="AF1429" s="159">
        <v>1443712.65</v>
      </c>
      <c r="AG1429" s="159">
        <v>137262.41</v>
      </c>
      <c r="AH1429" s="159">
        <v>199644</v>
      </c>
      <c r="AI1429" s="159">
        <v>0</v>
      </c>
      <c r="AJ1429" s="159">
        <v>0</v>
      </c>
    </row>
    <row r="1430" spans="1:36">
      <c r="A1430" s="153">
        <v>18</v>
      </c>
      <c r="B1430" s="154">
        <v>13</v>
      </c>
      <c r="C1430" s="154">
        <v>6</v>
      </c>
      <c r="D1430" s="155">
        <v>2</v>
      </c>
      <c r="E1430" s="155" t="s">
        <v>556</v>
      </c>
      <c r="F1430" s="156" t="s">
        <v>4606</v>
      </c>
      <c r="G1430" s="156" t="s">
        <v>556</v>
      </c>
      <c r="H1430" s="156" t="s">
        <v>4613</v>
      </c>
      <c r="I1430" s="155">
        <v>1813062</v>
      </c>
      <c r="J1430" s="157" t="s">
        <v>1477</v>
      </c>
      <c r="K1430" s="157"/>
      <c r="L1430" s="155">
        <v>2022</v>
      </c>
      <c r="M1430" s="158">
        <v>6528</v>
      </c>
      <c r="N1430" s="159">
        <v>38873694.859999999</v>
      </c>
      <c r="O1430" s="159">
        <v>35029942.359999999</v>
      </c>
      <c r="P1430" s="159">
        <v>21497156.77</v>
      </c>
      <c r="Q1430" s="159">
        <v>10197770</v>
      </c>
      <c r="R1430" s="159">
        <v>11299386.77</v>
      </c>
      <c r="S1430" s="159">
        <v>3843752.5</v>
      </c>
      <c r="T1430" s="159">
        <v>86530</v>
      </c>
      <c r="U1430" s="159">
        <v>39543436.590000004</v>
      </c>
      <c r="V1430" s="159">
        <v>31490699.02</v>
      </c>
      <c r="W1430" s="159">
        <v>11804970.48</v>
      </c>
      <c r="X1430" s="159">
        <v>125050.77</v>
      </c>
      <c r="Y1430" s="159">
        <v>8052737.5700000003</v>
      </c>
      <c r="Z1430" s="159">
        <v>4179650.86</v>
      </c>
      <c r="AA1430" s="159">
        <v>0</v>
      </c>
      <c r="AB1430" s="159">
        <v>4179650.86</v>
      </c>
      <c r="AC1430" s="159">
        <v>1100406</v>
      </c>
      <c r="AD1430" s="159">
        <v>1100406</v>
      </c>
      <c r="AE1430" s="159">
        <v>5763996</v>
      </c>
      <c r="AF1430" s="159">
        <v>3539243.34</v>
      </c>
      <c r="AG1430" s="159">
        <v>0</v>
      </c>
      <c r="AH1430" s="159">
        <v>52632.86</v>
      </c>
      <c r="AI1430" s="159">
        <v>0</v>
      </c>
      <c r="AJ1430" s="159">
        <v>0</v>
      </c>
    </row>
    <row r="1431" spans="1:36">
      <c r="A1431" s="153">
        <v>18</v>
      </c>
      <c r="B1431" s="154">
        <v>13</v>
      </c>
      <c r="C1431" s="154">
        <v>7</v>
      </c>
      <c r="D1431" s="155">
        <v>2</v>
      </c>
      <c r="E1431" s="155" t="s">
        <v>556</v>
      </c>
      <c r="F1431" s="156" t="s">
        <v>4606</v>
      </c>
      <c r="G1431" s="156" t="s">
        <v>556</v>
      </c>
      <c r="H1431" s="156" t="s">
        <v>4614</v>
      </c>
      <c r="I1431" s="155">
        <v>1813072</v>
      </c>
      <c r="J1431" s="157" t="s">
        <v>1476</v>
      </c>
      <c r="K1431" s="157"/>
      <c r="L1431" s="155">
        <v>2022</v>
      </c>
      <c r="M1431" s="158">
        <v>8847</v>
      </c>
      <c r="N1431" s="159">
        <v>52016770.759999998</v>
      </c>
      <c r="O1431" s="159">
        <v>49594823.130000003</v>
      </c>
      <c r="P1431" s="159">
        <v>36288115.739999995</v>
      </c>
      <c r="Q1431" s="159">
        <v>18374375</v>
      </c>
      <c r="R1431" s="159">
        <v>17913740.739999998</v>
      </c>
      <c r="S1431" s="159">
        <v>2421947.63</v>
      </c>
      <c r="T1431" s="159">
        <v>2030686.48</v>
      </c>
      <c r="U1431" s="159">
        <v>48865454.369999997</v>
      </c>
      <c r="V1431" s="159">
        <v>44821604.950000003</v>
      </c>
      <c r="W1431" s="159">
        <v>17982196.539999999</v>
      </c>
      <c r="X1431" s="159">
        <v>71608.160000000003</v>
      </c>
      <c r="Y1431" s="159">
        <v>4043849.42</v>
      </c>
      <c r="Z1431" s="159">
        <v>5925602.1799999997</v>
      </c>
      <c r="AA1431" s="159">
        <v>0</v>
      </c>
      <c r="AB1431" s="159">
        <v>5925602.1799999997</v>
      </c>
      <c r="AC1431" s="159">
        <v>1030000</v>
      </c>
      <c r="AD1431" s="159">
        <v>1030000</v>
      </c>
      <c r="AE1431" s="159">
        <v>3083119.79</v>
      </c>
      <c r="AF1431" s="159">
        <v>4773218.18</v>
      </c>
      <c r="AG1431" s="159">
        <v>0</v>
      </c>
      <c r="AH1431" s="159">
        <v>0</v>
      </c>
      <c r="AI1431" s="159">
        <v>0</v>
      </c>
      <c r="AJ1431" s="159">
        <v>21222.400000000001</v>
      </c>
    </row>
    <row r="1432" spans="1:36">
      <c r="A1432" s="153">
        <v>18</v>
      </c>
      <c r="B1432" s="154">
        <v>13</v>
      </c>
      <c r="C1432" s="154">
        <v>8</v>
      </c>
      <c r="D1432" s="155">
        <v>2</v>
      </c>
      <c r="E1432" s="155" t="s">
        <v>556</v>
      </c>
      <c r="F1432" s="156" t="s">
        <v>4606</v>
      </c>
      <c r="G1432" s="156" t="s">
        <v>556</v>
      </c>
      <c r="H1432" s="156" t="s">
        <v>4615</v>
      </c>
      <c r="I1432" s="155">
        <v>1813082</v>
      </c>
      <c r="J1432" s="157" t="s">
        <v>1475</v>
      </c>
      <c r="K1432" s="157"/>
      <c r="L1432" s="155">
        <v>2022</v>
      </c>
      <c r="M1432" s="158">
        <v>10680</v>
      </c>
      <c r="N1432" s="159">
        <v>63336950.890000001</v>
      </c>
      <c r="O1432" s="159">
        <v>56623249.310000002</v>
      </c>
      <c r="P1432" s="159">
        <v>35995041.450000003</v>
      </c>
      <c r="Q1432" s="159">
        <v>15834582</v>
      </c>
      <c r="R1432" s="159">
        <v>20160459.449999999</v>
      </c>
      <c r="S1432" s="159">
        <v>6713701.5800000001</v>
      </c>
      <c r="T1432" s="159">
        <v>16578.32</v>
      </c>
      <c r="U1432" s="159">
        <v>57302843.280000001</v>
      </c>
      <c r="V1432" s="159">
        <v>49731603.310000002</v>
      </c>
      <c r="W1432" s="159">
        <v>16330431.23</v>
      </c>
      <c r="X1432" s="159">
        <v>73935.929999999993</v>
      </c>
      <c r="Y1432" s="159">
        <v>7571239.9699999997</v>
      </c>
      <c r="Z1432" s="159">
        <v>7403318.21</v>
      </c>
      <c r="AA1432" s="159">
        <v>0</v>
      </c>
      <c r="AB1432" s="159">
        <v>7403318.21</v>
      </c>
      <c r="AC1432" s="159">
        <v>1019912</v>
      </c>
      <c r="AD1432" s="159">
        <v>1019912</v>
      </c>
      <c r="AE1432" s="159">
        <v>3101816.99</v>
      </c>
      <c r="AF1432" s="159">
        <v>6891646</v>
      </c>
      <c r="AG1432" s="159">
        <v>337494.37</v>
      </c>
      <c r="AH1432" s="159">
        <v>143616.37</v>
      </c>
      <c r="AI1432" s="159">
        <v>0</v>
      </c>
      <c r="AJ1432" s="159">
        <v>999.99</v>
      </c>
    </row>
    <row r="1433" spans="1:36">
      <c r="A1433" s="153">
        <v>18</v>
      </c>
      <c r="B1433" s="154">
        <v>13</v>
      </c>
      <c r="C1433" s="154">
        <v>9</v>
      </c>
      <c r="D1433" s="155">
        <v>2</v>
      </c>
      <c r="E1433" s="155" t="s">
        <v>556</v>
      </c>
      <c r="F1433" s="156" t="s">
        <v>4606</v>
      </c>
      <c r="G1433" s="156" t="s">
        <v>556</v>
      </c>
      <c r="H1433" s="156" t="s">
        <v>4616</v>
      </c>
      <c r="I1433" s="155">
        <v>1813092</v>
      </c>
      <c r="J1433" s="157" t="s">
        <v>1474</v>
      </c>
      <c r="K1433" s="157"/>
      <c r="L1433" s="155">
        <v>2022</v>
      </c>
      <c r="M1433" s="158">
        <v>3835</v>
      </c>
      <c r="N1433" s="159">
        <v>24709292.329999998</v>
      </c>
      <c r="O1433" s="159">
        <v>21179515.100000001</v>
      </c>
      <c r="P1433" s="159">
        <v>15708595.35</v>
      </c>
      <c r="Q1433" s="159">
        <v>7852491</v>
      </c>
      <c r="R1433" s="159">
        <v>7856104.3499999996</v>
      </c>
      <c r="S1433" s="159">
        <v>3529777.23</v>
      </c>
      <c r="T1433" s="159">
        <v>54811.5</v>
      </c>
      <c r="U1433" s="159">
        <v>22049451.260000002</v>
      </c>
      <c r="V1433" s="159">
        <v>18334172.280000001</v>
      </c>
      <c r="W1433" s="159">
        <v>6558862.4299999997</v>
      </c>
      <c r="X1433" s="159">
        <v>0</v>
      </c>
      <c r="Y1433" s="159">
        <v>3715278.98</v>
      </c>
      <c r="Z1433" s="159">
        <v>5574692.3499999996</v>
      </c>
      <c r="AA1433" s="159">
        <v>0</v>
      </c>
      <c r="AB1433" s="159">
        <v>5574692.3499999996</v>
      </c>
      <c r="AC1433" s="159">
        <v>110000</v>
      </c>
      <c r="AD1433" s="159">
        <v>0</v>
      </c>
      <c r="AE1433" s="159">
        <v>0</v>
      </c>
      <c r="AF1433" s="159">
        <v>2845342.82</v>
      </c>
      <c r="AG1433" s="159">
        <v>0</v>
      </c>
      <c r="AH1433" s="159">
        <v>14708.37</v>
      </c>
      <c r="AI1433" s="159">
        <v>0</v>
      </c>
      <c r="AJ1433" s="159">
        <v>0</v>
      </c>
    </row>
    <row r="1434" spans="1:36">
      <c r="A1434" s="153">
        <v>18</v>
      </c>
      <c r="B1434" s="154">
        <v>13</v>
      </c>
      <c r="C1434" s="154">
        <v>10</v>
      </c>
      <c r="D1434" s="155">
        <v>2</v>
      </c>
      <c r="E1434" s="155" t="s">
        <v>556</v>
      </c>
      <c r="F1434" s="156" t="s">
        <v>4606</v>
      </c>
      <c r="G1434" s="156" t="s">
        <v>556</v>
      </c>
      <c r="H1434" s="156" t="s">
        <v>4617</v>
      </c>
      <c r="I1434" s="155">
        <v>1813102</v>
      </c>
      <c r="J1434" s="157" t="s">
        <v>1473</v>
      </c>
      <c r="K1434" s="157"/>
      <c r="L1434" s="155">
        <v>2022</v>
      </c>
      <c r="M1434" s="158">
        <v>12885</v>
      </c>
      <c r="N1434" s="159">
        <v>71221350.349999994</v>
      </c>
      <c r="O1434" s="159">
        <v>68325018.659999996</v>
      </c>
      <c r="P1434" s="159">
        <v>43350634.710000001</v>
      </c>
      <c r="Q1434" s="159">
        <v>19541985</v>
      </c>
      <c r="R1434" s="159">
        <v>23808649.710000001</v>
      </c>
      <c r="S1434" s="159">
        <v>2896331.69</v>
      </c>
      <c r="T1434" s="159">
        <v>657377.69999999995</v>
      </c>
      <c r="U1434" s="159">
        <v>72226275.719999999</v>
      </c>
      <c r="V1434" s="159">
        <v>60668906.210000001</v>
      </c>
      <c r="W1434" s="159">
        <v>22686314.879999999</v>
      </c>
      <c r="X1434" s="159">
        <v>452.91</v>
      </c>
      <c r="Y1434" s="159">
        <v>11557369.51</v>
      </c>
      <c r="Z1434" s="159">
        <v>6810511.8300000001</v>
      </c>
      <c r="AA1434" s="159">
        <v>2880000</v>
      </c>
      <c r="AB1434" s="159">
        <v>3930511.83</v>
      </c>
      <c r="AC1434" s="159">
        <v>0</v>
      </c>
      <c r="AD1434" s="159">
        <v>0</v>
      </c>
      <c r="AE1434" s="159">
        <v>2880218.94</v>
      </c>
      <c r="AF1434" s="159">
        <v>7656112.4500000002</v>
      </c>
      <c r="AG1434" s="159">
        <v>0</v>
      </c>
      <c r="AH1434" s="159">
        <v>76282.58</v>
      </c>
      <c r="AI1434" s="159">
        <v>0</v>
      </c>
      <c r="AJ1434" s="159">
        <v>218.94</v>
      </c>
    </row>
    <row r="1435" spans="1:36">
      <c r="A1435" s="153">
        <v>18</v>
      </c>
      <c r="B1435" s="154">
        <v>14</v>
      </c>
      <c r="C1435" s="154">
        <v>1</v>
      </c>
      <c r="D1435" s="155">
        <v>1</v>
      </c>
      <c r="E1435" s="155" t="s">
        <v>556</v>
      </c>
      <c r="F1435" s="156" t="s">
        <v>4618</v>
      </c>
      <c r="G1435" s="156" t="s">
        <v>556</v>
      </c>
      <c r="H1435" s="156" t="s">
        <v>4619</v>
      </c>
      <c r="I1435" s="155">
        <v>1814011</v>
      </c>
      <c r="J1435" s="157" t="s">
        <v>1468</v>
      </c>
      <c r="K1435" s="157"/>
      <c r="L1435" s="155">
        <v>2022</v>
      </c>
      <c r="M1435" s="158">
        <v>15017</v>
      </c>
      <c r="N1435" s="159">
        <v>84904498.769999996</v>
      </c>
      <c r="O1435" s="159">
        <v>81930016.150000006</v>
      </c>
      <c r="P1435" s="159">
        <v>43791869.5</v>
      </c>
      <c r="Q1435" s="159">
        <v>17654854</v>
      </c>
      <c r="R1435" s="159">
        <v>26137015.5</v>
      </c>
      <c r="S1435" s="159">
        <v>2974482.62</v>
      </c>
      <c r="T1435" s="159">
        <v>1069899.78</v>
      </c>
      <c r="U1435" s="159">
        <v>86063617.969999999</v>
      </c>
      <c r="V1435" s="159">
        <v>78711999.849999994</v>
      </c>
      <c r="W1435" s="159">
        <v>34809946.380000003</v>
      </c>
      <c r="X1435" s="159">
        <v>296905.69</v>
      </c>
      <c r="Y1435" s="159">
        <v>7351618.1200000001</v>
      </c>
      <c r="Z1435" s="159">
        <v>5185851.5</v>
      </c>
      <c r="AA1435" s="159">
        <v>4500000</v>
      </c>
      <c r="AB1435" s="159">
        <v>685851.5</v>
      </c>
      <c r="AC1435" s="159">
        <v>1050000</v>
      </c>
      <c r="AD1435" s="159">
        <v>1050000</v>
      </c>
      <c r="AE1435" s="159">
        <v>26278078.829999998</v>
      </c>
      <c r="AF1435" s="159">
        <v>3218016.3</v>
      </c>
      <c r="AG1435" s="159">
        <v>197003.29</v>
      </c>
      <c r="AH1435" s="159">
        <v>350641.62</v>
      </c>
      <c r="AI1435" s="159">
        <v>22720</v>
      </c>
      <c r="AJ1435" s="159">
        <v>0</v>
      </c>
    </row>
    <row r="1436" spans="1:36">
      <c r="A1436" s="153">
        <v>18</v>
      </c>
      <c r="B1436" s="154">
        <v>14</v>
      </c>
      <c r="C1436" s="154">
        <v>2</v>
      </c>
      <c r="D1436" s="155">
        <v>2</v>
      </c>
      <c r="E1436" s="155" t="s">
        <v>556</v>
      </c>
      <c r="F1436" s="156" t="s">
        <v>4620</v>
      </c>
      <c r="G1436" s="156" t="s">
        <v>556</v>
      </c>
      <c r="H1436" s="156" t="s">
        <v>4621</v>
      </c>
      <c r="I1436" s="155">
        <v>1814022</v>
      </c>
      <c r="J1436" s="157" t="s">
        <v>1472</v>
      </c>
      <c r="K1436" s="157"/>
      <c r="L1436" s="155">
        <v>2022</v>
      </c>
      <c r="M1436" s="158">
        <v>3996</v>
      </c>
      <c r="N1436" s="159">
        <v>25655936.879999999</v>
      </c>
      <c r="O1436" s="159">
        <v>23551993.77</v>
      </c>
      <c r="P1436" s="159">
        <v>18472794.300000001</v>
      </c>
      <c r="Q1436" s="159">
        <v>8864667</v>
      </c>
      <c r="R1436" s="159">
        <v>9608127.3000000007</v>
      </c>
      <c r="S1436" s="159">
        <v>2103943.11</v>
      </c>
      <c r="T1436" s="159">
        <v>1625544.15</v>
      </c>
      <c r="U1436" s="159">
        <v>22737027.91</v>
      </c>
      <c r="V1436" s="159">
        <v>20327734.850000001</v>
      </c>
      <c r="W1436" s="159">
        <v>7910950.4699999997</v>
      </c>
      <c r="X1436" s="159">
        <v>0</v>
      </c>
      <c r="Y1436" s="159">
        <v>2409293.06</v>
      </c>
      <c r="Z1436" s="159">
        <v>3413548.85</v>
      </c>
      <c r="AA1436" s="159">
        <v>0</v>
      </c>
      <c r="AB1436" s="159">
        <v>3413548.85</v>
      </c>
      <c r="AC1436" s="159">
        <v>0</v>
      </c>
      <c r="AD1436" s="159">
        <v>0</v>
      </c>
      <c r="AE1436" s="159">
        <v>0</v>
      </c>
      <c r="AF1436" s="159">
        <v>3224258.92</v>
      </c>
      <c r="AG1436" s="159">
        <v>1016146.94</v>
      </c>
      <c r="AH1436" s="159">
        <v>631288.66</v>
      </c>
      <c r="AI1436" s="159">
        <v>0</v>
      </c>
      <c r="AJ1436" s="159">
        <v>0</v>
      </c>
    </row>
    <row r="1437" spans="1:36">
      <c r="A1437" s="153">
        <v>18</v>
      </c>
      <c r="B1437" s="154">
        <v>14</v>
      </c>
      <c r="C1437" s="154">
        <v>3</v>
      </c>
      <c r="D1437" s="155">
        <v>2</v>
      </c>
      <c r="E1437" s="155" t="s">
        <v>556</v>
      </c>
      <c r="F1437" s="156" t="s">
        <v>4620</v>
      </c>
      <c r="G1437" s="156" t="s">
        <v>556</v>
      </c>
      <c r="H1437" s="156" t="s">
        <v>4622</v>
      </c>
      <c r="I1437" s="155">
        <v>1814032</v>
      </c>
      <c r="J1437" s="157" t="s">
        <v>1471</v>
      </c>
      <c r="K1437" s="157"/>
      <c r="L1437" s="155">
        <v>2022</v>
      </c>
      <c r="M1437" s="158">
        <v>4539</v>
      </c>
      <c r="N1437" s="159">
        <v>28070156.010000002</v>
      </c>
      <c r="O1437" s="159">
        <v>26146804.809999999</v>
      </c>
      <c r="P1437" s="159">
        <v>18057311.300000001</v>
      </c>
      <c r="Q1437" s="159">
        <v>8548249</v>
      </c>
      <c r="R1437" s="159">
        <v>9509062.3000000007</v>
      </c>
      <c r="S1437" s="159">
        <v>1923351.2</v>
      </c>
      <c r="T1437" s="159">
        <v>109189</v>
      </c>
      <c r="U1437" s="159">
        <v>30431932.809999999</v>
      </c>
      <c r="V1437" s="159">
        <v>24199175.059999999</v>
      </c>
      <c r="W1437" s="159">
        <v>8924698.8599999994</v>
      </c>
      <c r="X1437" s="159">
        <v>64852.61</v>
      </c>
      <c r="Y1437" s="159">
        <v>6232757.75</v>
      </c>
      <c r="Z1437" s="159">
        <v>5026985.58</v>
      </c>
      <c r="AA1437" s="159">
        <v>2724000</v>
      </c>
      <c r="AB1437" s="159">
        <v>2302985.58</v>
      </c>
      <c r="AC1437" s="159">
        <v>437076</v>
      </c>
      <c r="AD1437" s="159">
        <v>437076</v>
      </c>
      <c r="AE1437" s="159">
        <v>5968612</v>
      </c>
      <c r="AF1437" s="159">
        <v>1947629.75</v>
      </c>
      <c r="AG1437" s="159">
        <v>0</v>
      </c>
      <c r="AH1437" s="159">
        <v>0</v>
      </c>
      <c r="AI1437" s="159">
        <v>0</v>
      </c>
      <c r="AJ1437" s="159">
        <v>0</v>
      </c>
    </row>
    <row r="1438" spans="1:36">
      <c r="A1438" s="153">
        <v>18</v>
      </c>
      <c r="B1438" s="154">
        <v>14</v>
      </c>
      <c r="C1438" s="154">
        <v>4</v>
      </c>
      <c r="D1438" s="155">
        <v>2</v>
      </c>
      <c r="E1438" s="155" t="s">
        <v>556</v>
      </c>
      <c r="F1438" s="156" t="s">
        <v>4620</v>
      </c>
      <c r="G1438" s="156" t="s">
        <v>556</v>
      </c>
      <c r="H1438" s="156" t="s">
        <v>4623</v>
      </c>
      <c r="I1438" s="155">
        <v>1814042</v>
      </c>
      <c r="J1438" s="157" t="s">
        <v>1470</v>
      </c>
      <c r="K1438" s="157"/>
      <c r="L1438" s="155">
        <v>2022</v>
      </c>
      <c r="M1438" s="158">
        <v>4363</v>
      </c>
      <c r="N1438" s="159">
        <v>34002590.350000001</v>
      </c>
      <c r="O1438" s="159">
        <v>24367825.399999999</v>
      </c>
      <c r="P1438" s="159">
        <v>18288658.719999999</v>
      </c>
      <c r="Q1438" s="159">
        <v>9915419</v>
      </c>
      <c r="R1438" s="159">
        <v>8373239.7199999997</v>
      </c>
      <c r="S1438" s="159">
        <v>9634764.9499999993</v>
      </c>
      <c r="T1438" s="159">
        <v>125829.64</v>
      </c>
      <c r="U1438" s="159">
        <v>34805206.109999999</v>
      </c>
      <c r="V1438" s="159">
        <v>22979514.210000001</v>
      </c>
      <c r="W1438" s="159">
        <v>7557344.5199999996</v>
      </c>
      <c r="X1438" s="159">
        <v>253814.86</v>
      </c>
      <c r="Y1438" s="159">
        <v>11825691.9</v>
      </c>
      <c r="Z1438" s="159">
        <v>12310097.970000001</v>
      </c>
      <c r="AA1438" s="159">
        <v>9759584.2899999991</v>
      </c>
      <c r="AB1438" s="159">
        <v>2550513.6800000016</v>
      </c>
      <c r="AC1438" s="159">
        <v>4038691.12</v>
      </c>
      <c r="AD1438" s="159">
        <v>4038691.12</v>
      </c>
      <c r="AE1438" s="159">
        <v>18990114.57</v>
      </c>
      <c r="AF1438" s="159">
        <v>1388311.19</v>
      </c>
      <c r="AG1438" s="159">
        <v>22341.599999999999</v>
      </c>
      <c r="AH1438" s="159">
        <v>196201.03</v>
      </c>
      <c r="AI1438" s="159">
        <v>0</v>
      </c>
      <c r="AJ1438" s="159">
        <v>0</v>
      </c>
    </row>
    <row r="1439" spans="1:36">
      <c r="A1439" s="153">
        <v>18</v>
      </c>
      <c r="B1439" s="154">
        <v>14</v>
      </c>
      <c r="C1439" s="154">
        <v>5</v>
      </c>
      <c r="D1439" s="155">
        <v>3</v>
      </c>
      <c r="E1439" s="155" t="s">
        <v>556</v>
      </c>
      <c r="F1439" s="156" t="s">
        <v>4624</v>
      </c>
      <c r="G1439" s="156" t="s">
        <v>556</v>
      </c>
      <c r="H1439" s="156" t="s">
        <v>4625</v>
      </c>
      <c r="I1439" s="155">
        <v>1814053</v>
      </c>
      <c r="J1439" s="157" t="s">
        <v>1469</v>
      </c>
      <c r="K1439" s="157"/>
      <c r="L1439" s="155">
        <v>2022</v>
      </c>
      <c r="M1439" s="158">
        <v>12267</v>
      </c>
      <c r="N1439" s="159">
        <v>68263070.799999997</v>
      </c>
      <c r="O1439" s="159">
        <v>66408173.560000002</v>
      </c>
      <c r="P1439" s="159">
        <v>47818029.780000001</v>
      </c>
      <c r="Q1439" s="159">
        <v>25396415</v>
      </c>
      <c r="R1439" s="159">
        <v>22421614.780000001</v>
      </c>
      <c r="S1439" s="159">
        <v>1854897.24</v>
      </c>
      <c r="T1439" s="159">
        <v>288591.78000000003</v>
      </c>
      <c r="U1439" s="159">
        <v>68096805.340000004</v>
      </c>
      <c r="V1439" s="159">
        <v>63135739.270000003</v>
      </c>
      <c r="W1439" s="159">
        <v>27702571.190000001</v>
      </c>
      <c r="X1439" s="159">
        <v>108706.62</v>
      </c>
      <c r="Y1439" s="159">
        <v>4961066.07</v>
      </c>
      <c r="Z1439" s="159">
        <v>4284236.4800000004</v>
      </c>
      <c r="AA1439" s="159">
        <v>2000000</v>
      </c>
      <c r="AB1439" s="159">
        <v>2284236.4800000004</v>
      </c>
      <c r="AC1439" s="159">
        <v>1123000</v>
      </c>
      <c r="AD1439" s="159">
        <v>1123000</v>
      </c>
      <c r="AE1439" s="159">
        <v>8456776.4199999999</v>
      </c>
      <c r="AF1439" s="159">
        <v>3272434.29</v>
      </c>
      <c r="AG1439" s="159">
        <v>254586.77</v>
      </c>
      <c r="AH1439" s="159">
        <v>376042.25</v>
      </c>
      <c r="AI1439" s="159">
        <v>0</v>
      </c>
      <c r="AJ1439" s="159">
        <v>0</v>
      </c>
    </row>
    <row r="1440" spans="1:36">
      <c r="A1440" s="153">
        <v>18</v>
      </c>
      <c r="B1440" s="154">
        <v>14</v>
      </c>
      <c r="C1440" s="154">
        <v>6</v>
      </c>
      <c r="D1440" s="155">
        <v>2</v>
      </c>
      <c r="E1440" s="155" t="s">
        <v>556</v>
      </c>
      <c r="F1440" s="156" t="s">
        <v>4620</v>
      </c>
      <c r="G1440" s="156" t="s">
        <v>556</v>
      </c>
      <c r="H1440" s="156" t="s">
        <v>4626</v>
      </c>
      <c r="I1440" s="155">
        <v>1814062</v>
      </c>
      <c r="J1440" s="157" t="s">
        <v>1468</v>
      </c>
      <c r="K1440" s="157"/>
      <c r="L1440" s="155">
        <v>2022</v>
      </c>
      <c r="M1440" s="158">
        <v>14802</v>
      </c>
      <c r="N1440" s="159">
        <v>89733360.700000003</v>
      </c>
      <c r="O1440" s="159">
        <v>78140579.159999996</v>
      </c>
      <c r="P1440" s="159">
        <v>56157976.870000005</v>
      </c>
      <c r="Q1440" s="159">
        <v>26863376</v>
      </c>
      <c r="R1440" s="159">
        <v>29294600.870000001</v>
      </c>
      <c r="S1440" s="159">
        <v>11592781.539999999</v>
      </c>
      <c r="T1440" s="159">
        <v>345965.13</v>
      </c>
      <c r="U1440" s="159">
        <v>87759126.950000003</v>
      </c>
      <c r="V1440" s="159">
        <v>70559746.040000007</v>
      </c>
      <c r="W1440" s="159">
        <v>23955730.690000001</v>
      </c>
      <c r="X1440" s="159">
        <v>0</v>
      </c>
      <c r="Y1440" s="159">
        <v>17199380.91</v>
      </c>
      <c r="Z1440" s="159">
        <v>5014891.4000000004</v>
      </c>
      <c r="AA1440" s="159">
        <v>0</v>
      </c>
      <c r="AB1440" s="159">
        <v>5014891.4000000004</v>
      </c>
      <c r="AC1440" s="159">
        <v>0</v>
      </c>
      <c r="AD1440" s="159">
        <v>0</v>
      </c>
      <c r="AE1440" s="159">
        <v>0</v>
      </c>
      <c r="AF1440" s="159">
        <v>7580833.1200000001</v>
      </c>
      <c r="AG1440" s="159">
        <v>1637204.6</v>
      </c>
      <c r="AH1440" s="159">
        <v>1715756.13</v>
      </c>
      <c r="AI1440" s="159">
        <v>0</v>
      </c>
      <c r="AJ1440" s="159">
        <v>0</v>
      </c>
    </row>
    <row r="1441" spans="1:36">
      <c r="A1441" s="153">
        <v>18</v>
      </c>
      <c r="B1441" s="154">
        <v>14</v>
      </c>
      <c r="C1441" s="154">
        <v>7</v>
      </c>
      <c r="D1441" s="155">
        <v>3</v>
      </c>
      <c r="E1441" s="155" t="s">
        <v>556</v>
      </c>
      <c r="F1441" s="156" t="s">
        <v>4624</v>
      </c>
      <c r="G1441" s="156" t="s">
        <v>556</v>
      </c>
      <c r="H1441" s="156" t="s">
        <v>4627</v>
      </c>
      <c r="I1441" s="155">
        <v>1814073</v>
      </c>
      <c r="J1441" s="157" t="s">
        <v>1467</v>
      </c>
      <c r="K1441" s="157"/>
      <c r="L1441" s="155">
        <v>2022</v>
      </c>
      <c r="M1441" s="158">
        <v>6992</v>
      </c>
      <c r="N1441" s="159">
        <v>42961974.049999997</v>
      </c>
      <c r="O1441" s="159">
        <v>39054661.229999997</v>
      </c>
      <c r="P1441" s="159">
        <v>25712415.140000001</v>
      </c>
      <c r="Q1441" s="159">
        <v>13309315</v>
      </c>
      <c r="R1441" s="159">
        <v>12403100.140000001</v>
      </c>
      <c r="S1441" s="159">
        <v>3907312.82</v>
      </c>
      <c r="T1441" s="159">
        <v>3657365.05</v>
      </c>
      <c r="U1441" s="159">
        <v>39392368.399999999</v>
      </c>
      <c r="V1441" s="159">
        <v>36192736.090000004</v>
      </c>
      <c r="W1441" s="159">
        <v>13112514.449999999</v>
      </c>
      <c r="X1441" s="159">
        <v>279162.75</v>
      </c>
      <c r="Y1441" s="159">
        <v>3199632.31</v>
      </c>
      <c r="Z1441" s="159">
        <v>0</v>
      </c>
      <c r="AA1441" s="159">
        <v>0</v>
      </c>
      <c r="AB1441" s="159">
        <v>0</v>
      </c>
      <c r="AC1441" s="159">
        <v>1975610</v>
      </c>
      <c r="AD1441" s="159">
        <v>1975610</v>
      </c>
      <c r="AE1441" s="159">
        <v>20303510.18</v>
      </c>
      <c r="AF1441" s="159">
        <v>2861925.14</v>
      </c>
      <c r="AG1441" s="159">
        <v>207459.61</v>
      </c>
      <c r="AH1441" s="159">
        <v>2162.37</v>
      </c>
      <c r="AI1441" s="159">
        <v>0</v>
      </c>
      <c r="AJ1441" s="159">
        <v>0</v>
      </c>
    </row>
    <row r="1442" spans="1:36">
      <c r="A1442" s="153">
        <v>18</v>
      </c>
      <c r="B1442" s="154">
        <v>14</v>
      </c>
      <c r="C1442" s="154">
        <v>8</v>
      </c>
      <c r="D1442" s="155">
        <v>2</v>
      </c>
      <c r="E1442" s="155" t="s">
        <v>556</v>
      </c>
      <c r="F1442" s="156" t="s">
        <v>4620</v>
      </c>
      <c r="G1442" s="156" t="s">
        <v>556</v>
      </c>
      <c r="H1442" s="156" t="s">
        <v>4628</v>
      </c>
      <c r="I1442" s="155">
        <v>1814082</v>
      </c>
      <c r="J1442" s="157" t="s">
        <v>1466</v>
      </c>
      <c r="K1442" s="157"/>
      <c r="L1442" s="155">
        <v>2022</v>
      </c>
      <c r="M1442" s="158">
        <v>8519</v>
      </c>
      <c r="N1442" s="159">
        <v>56755173.299999997</v>
      </c>
      <c r="O1442" s="159">
        <v>46747334.090000004</v>
      </c>
      <c r="P1442" s="159">
        <v>31661209.719999999</v>
      </c>
      <c r="Q1442" s="159">
        <v>13440079</v>
      </c>
      <c r="R1442" s="159">
        <v>18221130.719999999</v>
      </c>
      <c r="S1442" s="159">
        <v>10007839.210000001</v>
      </c>
      <c r="T1442" s="159">
        <v>1489733.25</v>
      </c>
      <c r="U1442" s="159">
        <v>57278728.549999997</v>
      </c>
      <c r="V1442" s="159">
        <v>40751097.229999997</v>
      </c>
      <c r="W1442" s="159">
        <v>11267984.869999999</v>
      </c>
      <c r="X1442" s="159">
        <v>60713.51</v>
      </c>
      <c r="Y1442" s="159">
        <v>16527631.32</v>
      </c>
      <c r="Z1442" s="159">
        <v>10824154.15</v>
      </c>
      <c r="AA1442" s="159">
        <v>2718212.83</v>
      </c>
      <c r="AB1442" s="159">
        <v>8105941.3200000003</v>
      </c>
      <c r="AC1442" s="159">
        <v>1029762.32</v>
      </c>
      <c r="AD1442" s="159">
        <v>1029762.32</v>
      </c>
      <c r="AE1442" s="159">
        <v>6056992.8899999997</v>
      </c>
      <c r="AF1442" s="159">
        <v>5996236.8600000003</v>
      </c>
      <c r="AG1442" s="159">
        <v>968094.96</v>
      </c>
      <c r="AH1442" s="159">
        <v>787525.12</v>
      </c>
      <c r="AI1442" s="159">
        <v>0</v>
      </c>
      <c r="AJ1442" s="159">
        <v>1811.67</v>
      </c>
    </row>
    <row r="1443" spans="1:36">
      <c r="A1443" s="153">
        <v>18</v>
      </c>
      <c r="B1443" s="154">
        <v>14</v>
      </c>
      <c r="C1443" s="154">
        <v>9</v>
      </c>
      <c r="D1443" s="155">
        <v>2</v>
      </c>
      <c r="E1443" s="155" t="s">
        <v>556</v>
      </c>
      <c r="F1443" s="156" t="s">
        <v>4620</v>
      </c>
      <c r="G1443" s="156" t="s">
        <v>556</v>
      </c>
      <c r="H1443" s="156" t="s">
        <v>4629</v>
      </c>
      <c r="I1443" s="155">
        <v>1814092</v>
      </c>
      <c r="J1443" s="157" t="s">
        <v>1465</v>
      </c>
      <c r="K1443" s="157"/>
      <c r="L1443" s="155">
        <v>2022</v>
      </c>
      <c r="M1443" s="158">
        <v>7202</v>
      </c>
      <c r="N1443" s="159">
        <v>46606216.469999999</v>
      </c>
      <c r="O1443" s="159">
        <v>43813467.299999997</v>
      </c>
      <c r="P1443" s="159">
        <v>33128794.949999999</v>
      </c>
      <c r="Q1443" s="159">
        <v>17790922</v>
      </c>
      <c r="R1443" s="159">
        <v>15337872.949999999</v>
      </c>
      <c r="S1443" s="159">
        <v>2792749.17</v>
      </c>
      <c r="T1443" s="159">
        <v>2602.84</v>
      </c>
      <c r="U1443" s="159">
        <v>49104851.229999997</v>
      </c>
      <c r="V1443" s="159">
        <v>41376397.689999998</v>
      </c>
      <c r="W1443" s="159">
        <v>18354430.449999999</v>
      </c>
      <c r="X1443" s="159">
        <v>89144.68</v>
      </c>
      <c r="Y1443" s="159">
        <v>7728453.54</v>
      </c>
      <c r="Z1443" s="159">
        <v>6244891.2300000004</v>
      </c>
      <c r="AA1443" s="159">
        <v>3000000</v>
      </c>
      <c r="AB1443" s="159">
        <v>3244891.2300000004</v>
      </c>
      <c r="AC1443" s="159">
        <v>749945</v>
      </c>
      <c r="AD1443" s="159">
        <v>749945</v>
      </c>
      <c r="AE1443" s="159">
        <v>7081784.2800000003</v>
      </c>
      <c r="AF1443" s="159">
        <v>2437069.61</v>
      </c>
      <c r="AG1443" s="159">
        <v>302851.95</v>
      </c>
      <c r="AH1443" s="159">
        <v>170593.37</v>
      </c>
      <c r="AI1443" s="159">
        <v>0</v>
      </c>
      <c r="AJ1443" s="159">
        <v>0</v>
      </c>
    </row>
    <row r="1444" spans="1:36">
      <c r="A1444" s="153">
        <v>18</v>
      </c>
      <c r="B1444" s="154">
        <v>15</v>
      </c>
      <c r="C1444" s="154">
        <v>1</v>
      </c>
      <c r="D1444" s="155">
        <v>2</v>
      </c>
      <c r="E1444" s="155" t="s">
        <v>556</v>
      </c>
      <c r="F1444" s="156" t="s">
        <v>4630</v>
      </c>
      <c r="G1444" s="156" t="s">
        <v>556</v>
      </c>
      <c r="H1444" s="156" t="s">
        <v>4631</v>
      </c>
      <c r="I1444" s="155">
        <v>1815012</v>
      </c>
      <c r="J1444" s="157" t="s">
        <v>1464</v>
      </c>
      <c r="K1444" s="157"/>
      <c r="L1444" s="155">
        <v>2022</v>
      </c>
      <c r="M1444" s="158">
        <v>7709</v>
      </c>
      <c r="N1444" s="159">
        <v>45073199.950000003</v>
      </c>
      <c r="O1444" s="159">
        <v>42567793.420000002</v>
      </c>
      <c r="P1444" s="159">
        <v>29644398.060000002</v>
      </c>
      <c r="Q1444" s="159">
        <v>13758002</v>
      </c>
      <c r="R1444" s="159">
        <v>15886396.060000001</v>
      </c>
      <c r="S1444" s="159">
        <v>2505406.5299999998</v>
      </c>
      <c r="T1444" s="159">
        <v>0</v>
      </c>
      <c r="U1444" s="159">
        <v>46683411.700000003</v>
      </c>
      <c r="V1444" s="159">
        <v>38337075.060000002</v>
      </c>
      <c r="W1444" s="159">
        <v>15379873.949999999</v>
      </c>
      <c r="X1444" s="159">
        <v>89546.74</v>
      </c>
      <c r="Y1444" s="159">
        <v>8346336.6399999997</v>
      </c>
      <c r="Z1444" s="159">
        <v>8129826.4100000001</v>
      </c>
      <c r="AA1444" s="159">
        <v>1100000</v>
      </c>
      <c r="AB1444" s="159">
        <v>7029826.4100000001</v>
      </c>
      <c r="AC1444" s="159">
        <v>628000</v>
      </c>
      <c r="AD1444" s="159">
        <v>628000</v>
      </c>
      <c r="AE1444" s="159">
        <v>6852500</v>
      </c>
      <c r="AF1444" s="159">
        <v>4230718.3600000003</v>
      </c>
      <c r="AG1444" s="159">
        <v>0</v>
      </c>
      <c r="AH1444" s="159">
        <v>0</v>
      </c>
      <c r="AI1444" s="159">
        <v>0</v>
      </c>
      <c r="AJ1444" s="159">
        <v>0</v>
      </c>
    </row>
    <row r="1445" spans="1:36">
      <c r="A1445" s="153">
        <v>18</v>
      </c>
      <c r="B1445" s="154">
        <v>15</v>
      </c>
      <c r="C1445" s="154">
        <v>2</v>
      </c>
      <c r="D1445" s="155">
        <v>2</v>
      </c>
      <c r="E1445" s="155" t="s">
        <v>556</v>
      </c>
      <c r="F1445" s="156" t="s">
        <v>4630</v>
      </c>
      <c r="G1445" s="156" t="s">
        <v>556</v>
      </c>
      <c r="H1445" s="156" t="s">
        <v>4632</v>
      </c>
      <c r="I1445" s="155">
        <v>1815022</v>
      </c>
      <c r="J1445" s="157" t="s">
        <v>1463</v>
      </c>
      <c r="K1445" s="157"/>
      <c r="L1445" s="155">
        <v>2022</v>
      </c>
      <c r="M1445" s="158">
        <v>7360</v>
      </c>
      <c r="N1445" s="159">
        <v>75967960.510000005</v>
      </c>
      <c r="O1445" s="159">
        <v>72095477.349999994</v>
      </c>
      <c r="P1445" s="159">
        <v>27180079.390000001</v>
      </c>
      <c r="Q1445" s="159">
        <v>13064688</v>
      </c>
      <c r="R1445" s="159">
        <v>14115391.390000001</v>
      </c>
      <c r="S1445" s="159">
        <v>3872483.16</v>
      </c>
      <c r="T1445" s="159">
        <v>24020</v>
      </c>
      <c r="U1445" s="159">
        <v>78188178.459999993</v>
      </c>
      <c r="V1445" s="159">
        <v>66755479.810000002</v>
      </c>
      <c r="W1445" s="159">
        <v>21743874.050000001</v>
      </c>
      <c r="X1445" s="159">
        <v>153357.43</v>
      </c>
      <c r="Y1445" s="159">
        <v>11432698.65</v>
      </c>
      <c r="Z1445" s="159">
        <v>11582640.810000001</v>
      </c>
      <c r="AA1445" s="159">
        <v>8000000</v>
      </c>
      <c r="AB1445" s="159">
        <v>3582640.8100000005</v>
      </c>
      <c r="AC1445" s="159">
        <v>1835693.32</v>
      </c>
      <c r="AD1445" s="159">
        <v>1835693.32</v>
      </c>
      <c r="AE1445" s="159">
        <v>12320274.960000001</v>
      </c>
      <c r="AF1445" s="159">
        <v>5339997.54</v>
      </c>
      <c r="AG1445" s="159">
        <v>0</v>
      </c>
      <c r="AH1445" s="159">
        <v>0</v>
      </c>
      <c r="AI1445" s="159">
        <v>0</v>
      </c>
      <c r="AJ1445" s="159">
        <v>0</v>
      </c>
    </row>
    <row r="1446" spans="1:36">
      <c r="A1446" s="153">
        <v>18</v>
      </c>
      <c r="B1446" s="154">
        <v>15</v>
      </c>
      <c r="C1446" s="154">
        <v>3</v>
      </c>
      <c r="D1446" s="155">
        <v>3</v>
      </c>
      <c r="E1446" s="155" t="s">
        <v>556</v>
      </c>
      <c r="F1446" s="156" t="s">
        <v>4633</v>
      </c>
      <c r="G1446" s="156" t="s">
        <v>556</v>
      </c>
      <c r="H1446" s="156" t="s">
        <v>4634</v>
      </c>
      <c r="I1446" s="155">
        <v>1815033</v>
      </c>
      <c r="J1446" s="157" t="s">
        <v>1462</v>
      </c>
      <c r="K1446" s="157"/>
      <c r="L1446" s="155">
        <v>2022</v>
      </c>
      <c r="M1446" s="158">
        <v>27536</v>
      </c>
      <c r="N1446" s="159">
        <v>157059747.99000001</v>
      </c>
      <c r="O1446" s="159">
        <v>145713993.47</v>
      </c>
      <c r="P1446" s="159">
        <v>92130339.729999989</v>
      </c>
      <c r="Q1446" s="159">
        <v>38681365</v>
      </c>
      <c r="R1446" s="159">
        <v>53448974.729999997</v>
      </c>
      <c r="S1446" s="159">
        <v>11345754.52</v>
      </c>
      <c r="T1446" s="159">
        <v>644535.74</v>
      </c>
      <c r="U1446" s="159">
        <v>151989875.38999999</v>
      </c>
      <c r="V1446" s="159">
        <v>132845376.64</v>
      </c>
      <c r="W1446" s="159">
        <v>51945976.859999999</v>
      </c>
      <c r="X1446" s="159">
        <v>556371.43999999994</v>
      </c>
      <c r="Y1446" s="159">
        <v>19144498.75</v>
      </c>
      <c r="Z1446" s="159">
        <v>14853331.57</v>
      </c>
      <c r="AA1446" s="159">
        <v>4857882</v>
      </c>
      <c r="AB1446" s="159">
        <v>9995449.5700000003</v>
      </c>
      <c r="AC1446" s="159">
        <v>4857882</v>
      </c>
      <c r="AD1446" s="159">
        <v>4857882</v>
      </c>
      <c r="AE1446" s="159">
        <v>35228561.840000004</v>
      </c>
      <c r="AF1446" s="159">
        <v>12868616.83</v>
      </c>
      <c r="AG1446" s="159">
        <v>0</v>
      </c>
      <c r="AH1446" s="159">
        <v>0</v>
      </c>
      <c r="AI1446" s="159">
        <v>32104.58</v>
      </c>
      <c r="AJ1446" s="159">
        <v>0</v>
      </c>
    </row>
    <row r="1447" spans="1:36">
      <c r="A1447" s="153">
        <v>18</v>
      </c>
      <c r="B1447" s="154">
        <v>15</v>
      </c>
      <c r="C1447" s="154">
        <v>4</v>
      </c>
      <c r="D1447" s="155">
        <v>3</v>
      </c>
      <c r="E1447" s="155" t="s">
        <v>556</v>
      </c>
      <c r="F1447" s="156" t="s">
        <v>4633</v>
      </c>
      <c r="G1447" s="156" t="s">
        <v>556</v>
      </c>
      <c r="H1447" s="156" t="s">
        <v>4635</v>
      </c>
      <c r="I1447" s="155">
        <v>1815043</v>
      </c>
      <c r="J1447" s="157" t="s">
        <v>1461</v>
      </c>
      <c r="K1447" s="157"/>
      <c r="L1447" s="155">
        <v>2022</v>
      </c>
      <c r="M1447" s="158">
        <v>23854</v>
      </c>
      <c r="N1447" s="159">
        <v>132061210.83</v>
      </c>
      <c r="O1447" s="159">
        <v>123962522.17</v>
      </c>
      <c r="P1447" s="159">
        <v>83472030.150000006</v>
      </c>
      <c r="Q1447" s="159">
        <v>38306253</v>
      </c>
      <c r="R1447" s="159">
        <v>45165777.149999999</v>
      </c>
      <c r="S1447" s="159">
        <v>8098688.6600000001</v>
      </c>
      <c r="T1447" s="159">
        <v>1123396.54</v>
      </c>
      <c r="U1447" s="159">
        <v>125046897.17</v>
      </c>
      <c r="V1447" s="159">
        <v>113842893.75</v>
      </c>
      <c r="W1447" s="159">
        <v>42448110.329999998</v>
      </c>
      <c r="X1447" s="159">
        <v>281979.40999999997</v>
      </c>
      <c r="Y1447" s="159">
        <v>11204003.42</v>
      </c>
      <c r="Z1447" s="159">
        <v>11287838.65</v>
      </c>
      <c r="AA1447" s="159">
        <v>3373463.93</v>
      </c>
      <c r="AB1447" s="159">
        <v>7914374.7200000007</v>
      </c>
      <c r="AC1447" s="159">
        <v>3189068</v>
      </c>
      <c r="AD1447" s="159">
        <v>3189068</v>
      </c>
      <c r="AE1447" s="159">
        <v>24333890.030000001</v>
      </c>
      <c r="AF1447" s="159">
        <v>10119628.42</v>
      </c>
      <c r="AG1447" s="159">
        <v>164990.07999999999</v>
      </c>
      <c r="AH1447" s="159">
        <v>187407.84</v>
      </c>
      <c r="AI1447" s="159">
        <v>0</v>
      </c>
      <c r="AJ1447" s="159">
        <v>514.29999999999995</v>
      </c>
    </row>
    <row r="1448" spans="1:36">
      <c r="A1448" s="153">
        <v>18</v>
      </c>
      <c r="B1448" s="154">
        <v>15</v>
      </c>
      <c r="C1448" s="154">
        <v>5</v>
      </c>
      <c r="D1448" s="155">
        <v>2</v>
      </c>
      <c r="E1448" s="155" t="s">
        <v>556</v>
      </c>
      <c r="F1448" s="156" t="s">
        <v>4630</v>
      </c>
      <c r="G1448" s="156" t="s">
        <v>556</v>
      </c>
      <c r="H1448" s="156" t="s">
        <v>4636</v>
      </c>
      <c r="I1448" s="155">
        <v>1815052</v>
      </c>
      <c r="J1448" s="157" t="s">
        <v>1460</v>
      </c>
      <c r="K1448" s="157"/>
      <c r="L1448" s="155">
        <v>2022</v>
      </c>
      <c r="M1448" s="158">
        <v>8085</v>
      </c>
      <c r="N1448" s="159">
        <v>59472407.689999998</v>
      </c>
      <c r="O1448" s="159">
        <v>46422026.950000003</v>
      </c>
      <c r="P1448" s="159">
        <v>37306336.960000001</v>
      </c>
      <c r="Q1448" s="159">
        <v>18381692</v>
      </c>
      <c r="R1448" s="159">
        <v>18924644.960000001</v>
      </c>
      <c r="S1448" s="159">
        <v>13050380.74</v>
      </c>
      <c r="T1448" s="159">
        <v>89594</v>
      </c>
      <c r="U1448" s="159">
        <v>49136877.93</v>
      </c>
      <c r="V1448" s="159">
        <v>41184781.329999998</v>
      </c>
      <c r="W1448" s="159">
        <v>15464997.289999999</v>
      </c>
      <c r="X1448" s="159">
        <v>277619.73</v>
      </c>
      <c r="Y1448" s="159">
        <v>7952096.5999999996</v>
      </c>
      <c r="Z1448" s="159">
        <v>5662811.5300000003</v>
      </c>
      <c r="AA1448" s="159">
        <v>1000000</v>
      </c>
      <c r="AB1448" s="159">
        <v>4662811.53</v>
      </c>
      <c r="AC1448" s="159">
        <v>630000</v>
      </c>
      <c r="AD1448" s="159">
        <v>630000</v>
      </c>
      <c r="AE1448" s="159">
        <v>22737220.969999999</v>
      </c>
      <c r="AF1448" s="159">
        <v>5237245.62</v>
      </c>
      <c r="AG1448" s="159">
        <v>340307.46</v>
      </c>
      <c r="AH1448" s="159">
        <v>505541.58</v>
      </c>
      <c r="AI1448" s="159">
        <v>0</v>
      </c>
      <c r="AJ1448" s="159">
        <v>42220.97</v>
      </c>
    </row>
    <row r="1449" spans="1:36">
      <c r="A1449" s="153">
        <v>18</v>
      </c>
      <c r="B1449" s="154">
        <v>16</v>
      </c>
      <c r="C1449" s="154">
        <v>1</v>
      </c>
      <c r="D1449" s="155">
        <v>1</v>
      </c>
      <c r="E1449" s="155" t="s">
        <v>556</v>
      </c>
      <c r="F1449" s="156" t="s">
        <v>4637</v>
      </c>
      <c r="G1449" s="156" t="s">
        <v>556</v>
      </c>
      <c r="H1449" s="156" t="s">
        <v>4638</v>
      </c>
      <c r="I1449" s="155">
        <v>1816011</v>
      </c>
      <c r="J1449" s="157" t="s">
        <v>1457</v>
      </c>
      <c r="K1449" s="157"/>
      <c r="L1449" s="155">
        <v>2022</v>
      </c>
      <c r="M1449" s="158">
        <v>6049</v>
      </c>
      <c r="N1449" s="159">
        <v>39397490.359999999</v>
      </c>
      <c r="O1449" s="159">
        <v>31656826.940000001</v>
      </c>
      <c r="P1449" s="159">
        <v>21671565.469999999</v>
      </c>
      <c r="Q1449" s="159">
        <v>11361954</v>
      </c>
      <c r="R1449" s="159">
        <v>10309611.470000001</v>
      </c>
      <c r="S1449" s="159">
        <v>7740663.4199999999</v>
      </c>
      <c r="T1449" s="159">
        <v>0</v>
      </c>
      <c r="U1449" s="159">
        <v>36338795.350000001</v>
      </c>
      <c r="V1449" s="159">
        <v>29878145.539999999</v>
      </c>
      <c r="W1449" s="159">
        <v>13327657.619999999</v>
      </c>
      <c r="X1449" s="159">
        <v>113211.96</v>
      </c>
      <c r="Y1449" s="159">
        <v>6460649.8099999996</v>
      </c>
      <c r="Z1449" s="159">
        <v>2769297.55</v>
      </c>
      <c r="AA1449" s="159">
        <v>0</v>
      </c>
      <c r="AB1449" s="159">
        <v>2769297.55</v>
      </c>
      <c r="AC1449" s="159">
        <v>1761741</v>
      </c>
      <c r="AD1449" s="159">
        <v>1761741</v>
      </c>
      <c r="AE1449" s="159">
        <v>4972519.9000000004</v>
      </c>
      <c r="AF1449" s="159">
        <v>1778681.4</v>
      </c>
      <c r="AG1449" s="159">
        <v>0</v>
      </c>
      <c r="AH1449" s="159">
        <v>0</v>
      </c>
      <c r="AI1449" s="159">
        <v>0</v>
      </c>
      <c r="AJ1449" s="159">
        <v>369</v>
      </c>
    </row>
    <row r="1450" spans="1:36">
      <c r="A1450" s="153">
        <v>18</v>
      </c>
      <c r="B1450" s="154">
        <v>16</v>
      </c>
      <c r="C1450" s="154">
        <v>2</v>
      </c>
      <c r="D1450" s="155">
        <v>3</v>
      </c>
      <c r="E1450" s="155" t="s">
        <v>556</v>
      </c>
      <c r="F1450" s="156" t="s">
        <v>4639</v>
      </c>
      <c r="G1450" s="156" t="s">
        <v>556</v>
      </c>
      <c r="H1450" s="156" t="s">
        <v>4640</v>
      </c>
      <c r="I1450" s="155">
        <v>1816023</v>
      </c>
      <c r="J1450" s="157" t="s">
        <v>1459</v>
      </c>
      <c r="K1450" s="157"/>
      <c r="L1450" s="155">
        <v>2022</v>
      </c>
      <c r="M1450" s="158">
        <v>10836</v>
      </c>
      <c r="N1450" s="159">
        <v>67307382.370000005</v>
      </c>
      <c r="O1450" s="159">
        <v>56865311.920000002</v>
      </c>
      <c r="P1450" s="159">
        <v>43495718.019999996</v>
      </c>
      <c r="Q1450" s="159">
        <v>25353047</v>
      </c>
      <c r="R1450" s="159">
        <v>18142671.02</v>
      </c>
      <c r="S1450" s="159">
        <v>10442070.449999999</v>
      </c>
      <c r="T1450" s="159">
        <v>84177.4</v>
      </c>
      <c r="U1450" s="159">
        <v>58521900.380000003</v>
      </c>
      <c r="V1450" s="159">
        <v>51988727.039999999</v>
      </c>
      <c r="W1450" s="159">
        <v>22425772.23</v>
      </c>
      <c r="X1450" s="159">
        <v>164104.42000000001</v>
      </c>
      <c r="Y1450" s="159">
        <v>6533173.3399999999</v>
      </c>
      <c r="Z1450" s="159">
        <v>6094831.96</v>
      </c>
      <c r="AA1450" s="159">
        <v>2376900</v>
      </c>
      <c r="AB1450" s="159">
        <v>3717931.96</v>
      </c>
      <c r="AC1450" s="159">
        <v>2791900</v>
      </c>
      <c r="AD1450" s="159">
        <v>2791900</v>
      </c>
      <c r="AE1450" s="159">
        <v>10000836.390000001</v>
      </c>
      <c r="AF1450" s="159">
        <v>4876584.88</v>
      </c>
      <c r="AG1450" s="159">
        <v>238148.14</v>
      </c>
      <c r="AH1450" s="159">
        <v>393470.94</v>
      </c>
      <c r="AI1450" s="159">
        <v>0</v>
      </c>
      <c r="AJ1450" s="159">
        <v>0</v>
      </c>
    </row>
    <row r="1451" spans="1:36">
      <c r="A1451" s="153">
        <v>18</v>
      </c>
      <c r="B1451" s="154">
        <v>16</v>
      </c>
      <c r="C1451" s="154">
        <v>3</v>
      </c>
      <c r="D1451" s="155">
        <v>3</v>
      </c>
      <c r="E1451" s="155" t="s">
        <v>556</v>
      </c>
      <c r="F1451" s="156" t="s">
        <v>4639</v>
      </c>
      <c r="G1451" s="156" t="s">
        <v>556</v>
      </c>
      <c r="H1451" s="156" t="s">
        <v>4641</v>
      </c>
      <c r="I1451" s="155">
        <v>1816033</v>
      </c>
      <c r="J1451" s="157" t="s">
        <v>1458</v>
      </c>
      <c r="K1451" s="157"/>
      <c r="L1451" s="155">
        <v>2022</v>
      </c>
      <c r="M1451" s="158">
        <v>20970</v>
      </c>
      <c r="N1451" s="159">
        <v>127652002.15000001</v>
      </c>
      <c r="O1451" s="159">
        <v>113845563.39</v>
      </c>
      <c r="P1451" s="159">
        <v>70927806.5</v>
      </c>
      <c r="Q1451" s="159">
        <v>32307018</v>
      </c>
      <c r="R1451" s="159">
        <v>38620788.5</v>
      </c>
      <c r="S1451" s="159">
        <v>13806438.76</v>
      </c>
      <c r="T1451" s="159">
        <v>5780015.0199999996</v>
      </c>
      <c r="U1451" s="159">
        <v>112070378.58</v>
      </c>
      <c r="V1451" s="159">
        <v>97508978.469999999</v>
      </c>
      <c r="W1451" s="159">
        <v>29584277.100000001</v>
      </c>
      <c r="X1451" s="159">
        <v>695250.55</v>
      </c>
      <c r="Y1451" s="159">
        <v>14561400.109999999</v>
      </c>
      <c r="Z1451" s="159">
        <v>16847634.120000001</v>
      </c>
      <c r="AA1451" s="159">
        <v>0</v>
      </c>
      <c r="AB1451" s="159">
        <v>16847634.120000001</v>
      </c>
      <c r="AC1451" s="159">
        <v>8775560</v>
      </c>
      <c r="AD1451" s="159">
        <v>8305548</v>
      </c>
      <c r="AE1451" s="159">
        <v>40536545.420000002</v>
      </c>
      <c r="AF1451" s="159">
        <v>16336584.92</v>
      </c>
      <c r="AG1451" s="159">
        <v>1603106.18</v>
      </c>
      <c r="AH1451" s="159">
        <v>1417287.81</v>
      </c>
      <c r="AI1451" s="159">
        <v>0</v>
      </c>
      <c r="AJ1451" s="159">
        <v>34.44</v>
      </c>
    </row>
    <row r="1452" spans="1:36">
      <c r="A1452" s="153">
        <v>18</v>
      </c>
      <c r="B1452" s="154">
        <v>16</v>
      </c>
      <c r="C1452" s="154">
        <v>4</v>
      </c>
      <c r="D1452" s="155">
        <v>2</v>
      </c>
      <c r="E1452" s="155" t="s">
        <v>556</v>
      </c>
      <c r="F1452" s="156" t="s">
        <v>4642</v>
      </c>
      <c r="G1452" s="156" t="s">
        <v>556</v>
      </c>
      <c r="H1452" s="156" t="s">
        <v>4643</v>
      </c>
      <c r="I1452" s="155">
        <v>1816042</v>
      </c>
      <c r="J1452" s="157" t="s">
        <v>1041</v>
      </c>
      <c r="K1452" s="157"/>
      <c r="L1452" s="155">
        <v>2022</v>
      </c>
      <c r="M1452" s="158">
        <v>7004</v>
      </c>
      <c r="N1452" s="159">
        <v>44915667.270000003</v>
      </c>
      <c r="O1452" s="159">
        <v>40158940.140000001</v>
      </c>
      <c r="P1452" s="159">
        <v>26242216.280000001</v>
      </c>
      <c r="Q1452" s="159">
        <v>13507561</v>
      </c>
      <c r="R1452" s="159">
        <v>12734655.279999999</v>
      </c>
      <c r="S1452" s="159">
        <v>4756727.13</v>
      </c>
      <c r="T1452" s="159">
        <v>109490</v>
      </c>
      <c r="U1452" s="159">
        <v>39710276.210000001</v>
      </c>
      <c r="V1452" s="159">
        <v>35538383.649999999</v>
      </c>
      <c r="W1452" s="159">
        <v>13858904.949999999</v>
      </c>
      <c r="X1452" s="159">
        <v>102177.63</v>
      </c>
      <c r="Y1452" s="159">
        <v>4171892.56</v>
      </c>
      <c r="Z1452" s="159">
        <v>5180665.12</v>
      </c>
      <c r="AA1452" s="159">
        <v>0</v>
      </c>
      <c r="AB1452" s="159">
        <v>5180665.12</v>
      </c>
      <c r="AC1452" s="159">
        <v>1992152</v>
      </c>
      <c r="AD1452" s="159">
        <v>1927176</v>
      </c>
      <c r="AE1452" s="159">
        <v>3762835.92</v>
      </c>
      <c r="AF1452" s="159">
        <v>4620556.49</v>
      </c>
      <c r="AG1452" s="159">
        <v>33500</v>
      </c>
      <c r="AH1452" s="159">
        <v>32150.92</v>
      </c>
      <c r="AI1452" s="159">
        <v>0</v>
      </c>
      <c r="AJ1452" s="159">
        <v>0</v>
      </c>
    </row>
    <row r="1453" spans="1:36">
      <c r="A1453" s="153">
        <v>18</v>
      </c>
      <c r="B1453" s="154">
        <v>16</v>
      </c>
      <c r="C1453" s="154">
        <v>5</v>
      </c>
      <c r="D1453" s="155">
        <v>2</v>
      </c>
      <c r="E1453" s="155" t="s">
        <v>556</v>
      </c>
      <c r="F1453" s="156" t="s">
        <v>4642</v>
      </c>
      <c r="G1453" s="156" t="s">
        <v>556</v>
      </c>
      <c r="H1453" s="156" t="s">
        <v>4644</v>
      </c>
      <c r="I1453" s="155">
        <v>1816052</v>
      </c>
      <c r="J1453" s="157" t="s">
        <v>1457</v>
      </c>
      <c r="K1453" s="157"/>
      <c r="L1453" s="155">
        <v>2022</v>
      </c>
      <c r="M1453" s="158">
        <v>6805</v>
      </c>
      <c r="N1453" s="159">
        <v>50126727.579999998</v>
      </c>
      <c r="O1453" s="159">
        <v>36342590.890000001</v>
      </c>
      <c r="P1453" s="159">
        <v>29163011.93</v>
      </c>
      <c r="Q1453" s="159">
        <v>15446343</v>
      </c>
      <c r="R1453" s="159">
        <v>13716668.93</v>
      </c>
      <c r="S1453" s="159">
        <v>13784136.689999999</v>
      </c>
      <c r="T1453" s="159">
        <v>49638.47</v>
      </c>
      <c r="U1453" s="159">
        <v>35738711.280000001</v>
      </c>
      <c r="V1453" s="159">
        <v>34510097.359999999</v>
      </c>
      <c r="W1453" s="159">
        <v>14074171.41</v>
      </c>
      <c r="X1453" s="159">
        <v>115040.14</v>
      </c>
      <c r="Y1453" s="159">
        <v>1228613.92</v>
      </c>
      <c r="Z1453" s="159">
        <v>3105471.33</v>
      </c>
      <c r="AA1453" s="159">
        <v>0</v>
      </c>
      <c r="AB1453" s="159">
        <v>3105471.33</v>
      </c>
      <c r="AC1453" s="159">
        <v>220230</v>
      </c>
      <c r="AD1453" s="159">
        <v>220230</v>
      </c>
      <c r="AE1453" s="159">
        <v>4831275.21</v>
      </c>
      <c r="AF1453" s="159">
        <v>1832493.53</v>
      </c>
      <c r="AG1453" s="159">
        <v>158670</v>
      </c>
      <c r="AH1453" s="159">
        <v>184935.42</v>
      </c>
      <c r="AI1453" s="159">
        <v>0</v>
      </c>
      <c r="AJ1453" s="159">
        <v>322.70999999999998</v>
      </c>
    </row>
    <row r="1454" spans="1:36">
      <c r="A1454" s="153">
        <v>18</v>
      </c>
      <c r="B1454" s="154">
        <v>16</v>
      </c>
      <c r="C1454" s="154">
        <v>6</v>
      </c>
      <c r="D1454" s="155">
        <v>3</v>
      </c>
      <c r="E1454" s="155" t="s">
        <v>556</v>
      </c>
      <c r="F1454" s="156" t="s">
        <v>4639</v>
      </c>
      <c r="G1454" s="156" t="s">
        <v>556</v>
      </c>
      <c r="H1454" s="156" t="s">
        <v>4645</v>
      </c>
      <c r="I1454" s="155">
        <v>1816063</v>
      </c>
      <c r="J1454" s="157" t="s">
        <v>1456</v>
      </c>
      <c r="K1454" s="157"/>
      <c r="L1454" s="155">
        <v>2022</v>
      </c>
      <c r="M1454" s="158">
        <v>18762</v>
      </c>
      <c r="N1454" s="159">
        <v>129803171.88</v>
      </c>
      <c r="O1454" s="159">
        <v>112584793.51000001</v>
      </c>
      <c r="P1454" s="159">
        <v>59606244.200000003</v>
      </c>
      <c r="Q1454" s="159">
        <v>21206122</v>
      </c>
      <c r="R1454" s="159">
        <v>38400122.200000003</v>
      </c>
      <c r="S1454" s="159">
        <v>17218378.370000001</v>
      </c>
      <c r="T1454" s="159">
        <v>10271004.24</v>
      </c>
      <c r="U1454" s="159">
        <v>123557392.51000001</v>
      </c>
      <c r="V1454" s="159">
        <v>102513127.31</v>
      </c>
      <c r="W1454" s="159">
        <v>39895458.869999997</v>
      </c>
      <c r="X1454" s="159">
        <v>885899.16</v>
      </c>
      <c r="Y1454" s="159">
        <v>21044265.199999999</v>
      </c>
      <c r="Z1454" s="159">
        <v>20118259.210000001</v>
      </c>
      <c r="AA1454" s="159">
        <v>0</v>
      </c>
      <c r="AB1454" s="159">
        <v>20118259.210000001</v>
      </c>
      <c r="AC1454" s="159">
        <v>4962900.2699999996</v>
      </c>
      <c r="AD1454" s="159">
        <v>4866370.3</v>
      </c>
      <c r="AE1454" s="159">
        <v>60650012.969999999</v>
      </c>
      <c r="AF1454" s="159">
        <v>10071666.199999999</v>
      </c>
      <c r="AG1454" s="159">
        <v>633423.68000000005</v>
      </c>
      <c r="AH1454" s="159">
        <v>605689.15</v>
      </c>
      <c r="AI1454" s="159">
        <v>0</v>
      </c>
      <c r="AJ1454" s="159">
        <v>3596.97</v>
      </c>
    </row>
    <row r="1455" spans="1:36">
      <c r="A1455" s="153">
        <v>18</v>
      </c>
      <c r="B1455" s="154">
        <v>16</v>
      </c>
      <c r="C1455" s="154">
        <v>7</v>
      </c>
      <c r="D1455" s="155">
        <v>2</v>
      </c>
      <c r="E1455" s="155" t="s">
        <v>556</v>
      </c>
      <c r="F1455" s="156" t="s">
        <v>4642</v>
      </c>
      <c r="G1455" s="156" t="s">
        <v>556</v>
      </c>
      <c r="H1455" s="156" t="s">
        <v>4646</v>
      </c>
      <c r="I1455" s="155">
        <v>1816072</v>
      </c>
      <c r="J1455" s="157" t="s">
        <v>1455</v>
      </c>
      <c r="K1455" s="157"/>
      <c r="L1455" s="155">
        <v>2022</v>
      </c>
      <c r="M1455" s="158">
        <v>7016</v>
      </c>
      <c r="N1455" s="159">
        <v>43874038.140000001</v>
      </c>
      <c r="O1455" s="159">
        <v>39515518.439999998</v>
      </c>
      <c r="P1455" s="159">
        <v>30054069.369999997</v>
      </c>
      <c r="Q1455" s="159">
        <v>15907065</v>
      </c>
      <c r="R1455" s="159">
        <v>14147004.369999999</v>
      </c>
      <c r="S1455" s="159">
        <v>4358519.7</v>
      </c>
      <c r="T1455" s="159">
        <v>119662.91</v>
      </c>
      <c r="U1455" s="159">
        <v>39266443.780000001</v>
      </c>
      <c r="V1455" s="159">
        <v>35747864.420000002</v>
      </c>
      <c r="W1455" s="159">
        <v>13966375.779999999</v>
      </c>
      <c r="X1455" s="159">
        <v>149077.79999999999</v>
      </c>
      <c r="Y1455" s="159">
        <v>3518579.36</v>
      </c>
      <c r="Z1455" s="159">
        <v>4289352.38</v>
      </c>
      <c r="AA1455" s="159">
        <v>0</v>
      </c>
      <c r="AB1455" s="159">
        <v>4289352.38</v>
      </c>
      <c r="AC1455" s="159">
        <v>1620000</v>
      </c>
      <c r="AD1455" s="159">
        <v>1620000</v>
      </c>
      <c r="AE1455" s="159">
        <v>7877511.7000000002</v>
      </c>
      <c r="AF1455" s="159">
        <v>3767654.02</v>
      </c>
      <c r="AG1455" s="159">
        <v>239299.66</v>
      </c>
      <c r="AH1455" s="159">
        <v>285714.84999999998</v>
      </c>
      <c r="AI1455" s="159">
        <v>0</v>
      </c>
      <c r="AJ1455" s="159">
        <v>11.7</v>
      </c>
    </row>
    <row r="1456" spans="1:36">
      <c r="A1456" s="153">
        <v>18</v>
      </c>
      <c r="B1456" s="154">
        <v>16</v>
      </c>
      <c r="C1456" s="154">
        <v>8</v>
      </c>
      <c r="D1456" s="155">
        <v>2</v>
      </c>
      <c r="E1456" s="155" t="s">
        <v>556</v>
      </c>
      <c r="F1456" s="156" t="s">
        <v>4642</v>
      </c>
      <c r="G1456" s="156" t="s">
        <v>556</v>
      </c>
      <c r="H1456" s="156" t="s">
        <v>4647</v>
      </c>
      <c r="I1456" s="155">
        <v>1816082</v>
      </c>
      <c r="J1456" s="157" t="s">
        <v>1454</v>
      </c>
      <c r="K1456" s="157"/>
      <c r="L1456" s="155">
        <v>2022</v>
      </c>
      <c r="M1456" s="158">
        <v>6829</v>
      </c>
      <c r="N1456" s="159">
        <v>42633004.740000002</v>
      </c>
      <c r="O1456" s="159">
        <v>40904719.159999996</v>
      </c>
      <c r="P1456" s="159">
        <v>32320131.149999999</v>
      </c>
      <c r="Q1456" s="159">
        <v>18301513</v>
      </c>
      <c r="R1456" s="159">
        <v>14018618.15</v>
      </c>
      <c r="S1456" s="159">
        <v>1728285.58</v>
      </c>
      <c r="T1456" s="159">
        <v>479503.22</v>
      </c>
      <c r="U1456" s="159">
        <v>40105360.130000003</v>
      </c>
      <c r="V1456" s="159">
        <v>35912896.200000003</v>
      </c>
      <c r="W1456" s="159">
        <v>16092907.550000001</v>
      </c>
      <c r="X1456" s="159">
        <v>28647.52</v>
      </c>
      <c r="Y1456" s="159">
        <v>4192463.93</v>
      </c>
      <c r="Z1456" s="159">
        <v>3973150.93</v>
      </c>
      <c r="AA1456" s="159">
        <v>0</v>
      </c>
      <c r="AB1456" s="159">
        <v>3973150.93</v>
      </c>
      <c r="AC1456" s="159">
        <v>638663.82999999996</v>
      </c>
      <c r="AD1456" s="159">
        <v>638663.82999999996</v>
      </c>
      <c r="AE1456" s="159">
        <v>1166680</v>
      </c>
      <c r="AF1456" s="159">
        <v>4991822.96</v>
      </c>
      <c r="AG1456" s="159">
        <v>6343</v>
      </c>
      <c r="AH1456" s="159">
        <v>9970</v>
      </c>
      <c r="AI1456" s="159">
        <v>0</v>
      </c>
      <c r="AJ1456" s="159">
        <v>0</v>
      </c>
    </row>
    <row r="1457" spans="1:36">
      <c r="A1457" s="153">
        <v>18</v>
      </c>
      <c r="B1457" s="154">
        <v>16</v>
      </c>
      <c r="C1457" s="154">
        <v>9</v>
      </c>
      <c r="D1457" s="155">
        <v>2</v>
      </c>
      <c r="E1457" s="155" t="s">
        <v>556</v>
      </c>
      <c r="F1457" s="156" t="s">
        <v>4642</v>
      </c>
      <c r="G1457" s="156" t="s">
        <v>556</v>
      </c>
      <c r="H1457" s="156" t="s">
        <v>4648</v>
      </c>
      <c r="I1457" s="155">
        <v>1816092</v>
      </c>
      <c r="J1457" s="157" t="s">
        <v>1453</v>
      </c>
      <c r="K1457" s="157"/>
      <c r="L1457" s="155">
        <v>2022</v>
      </c>
      <c r="M1457" s="158">
        <v>11895</v>
      </c>
      <c r="N1457" s="159">
        <v>72237099.280000001</v>
      </c>
      <c r="O1457" s="159">
        <v>67094747.710000001</v>
      </c>
      <c r="P1457" s="159">
        <v>36250984.510000005</v>
      </c>
      <c r="Q1457" s="159">
        <v>15129457</v>
      </c>
      <c r="R1457" s="159">
        <v>21121527.510000002</v>
      </c>
      <c r="S1457" s="159">
        <v>5142351.57</v>
      </c>
      <c r="T1457" s="159">
        <v>60310</v>
      </c>
      <c r="U1457" s="159">
        <v>72706557.890000001</v>
      </c>
      <c r="V1457" s="159">
        <v>62001078.530000001</v>
      </c>
      <c r="W1457" s="159">
        <v>23407344.489999998</v>
      </c>
      <c r="X1457" s="159">
        <v>296802.46000000002</v>
      </c>
      <c r="Y1457" s="159">
        <v>10705479.359999999</v>
      </c>
      <c r="Z1457" s="159">
        <v>10814981.58</v>
      </c>
      <c r="AA1457" s="159">
        <v>4000000</v>
      </c>
      <c r="AB1457" s="159">
        <v>6814981.5800000001</v>
      </c>
      <c r="AC1457" s="159">
        <v>2521288</v>
      </c>
      <c r="AD1457" s="159">
        <v>2521288</v>
      </c>
      <c r="AE1457" s="159">
        <v>20089504</v>
      </c>
      <c r="AF1457" s="159">
        <v>5093669.18</v>
      </c>
      <c r="AG1457" s="159">
        <v>134316.1</v>
      </c>
      <c r="AH1457" s="159">
        <v>473242.24</v>
      </c>
      <c r="AI1457" s="159">
        <v>0</v>
      </c>
      <c r="AJ1457" s="159">
        <v>0</v>
      </c>
    </row>
    <row r="1458" spans="1:36">
      <c r="A1458" s="153">
        <v>18</v>
      </c>
      <c r="B1458" s="154">
        <v>16</v>
      </c>
      <c r="C1458" s="154">
        <v>10</v>
      </c>
      <c r="D1458" s="155">
        <v>2</v>
      </c>
      <c r="E1458" s="155" t="s">
        <v>556</v>
      </c>
      <c r="F1458" s="156" t="s">
        <v>4642</v>
      </c>
      <c r="G1458" s="156" t="s">
        <v>556</v>
      </c>
      <c r="H1458" s="156" t="s">
        <v>4649</v>
      </c>
      <c r="I1458" s="155">
        <v>1816102</v>
      </c>
      <c r="J1458" s="157" t="s">
        <v>1452</v>
      </c>
      <c r="K1458" s="157"/>
      <c r="L1458" s="155">
        <v>2022</v>
      </c>
      <c r="M1458" s="158">
        <v>6421</v>
      </c>
      <c r="N1458" s="159">
        <v>35914029.649999999</v>
      </c>
      <c r="O1458" s="159">
        <v>33836629.25</v>
      </c>
      <c r="P1458" s="159">
        <v>22463574.48</v>
      </c>
      <c r="Q1458" s="159">
        <v>11496300</v>
      </c>
      <c r="R1458" s="159">
        <v>10967274.48</v>
      </c>
      <c r="S1458" s="159">
        <v>2077400.4</v>
      </c>
      <c r="T1458" s="159">
        <v>300</v>
      </c>
      <c r="U1458" s="159">
        <v>33483562.359999999</v>
      </c>
      <c r="V1458" s="159">
        <v>30406176.25</v>
      </c>
      <c r="W1458" s="159">
        <v>9905411.25</v>
      </c>
      <c r="X1458" s="159">
        <v>59656.21</v>
      </c>
      <c r="Y1458" s="159">
        <v>3077386.11</v>
      </c>
      <c r="Z1458" s="159">
        <v>5576588.0800000001</v>
      </c>
      <c r="AA1458" s="159">
        <v>461140.6</v>
      </c>
      <c r="AB1458" s="159">
        <v>5115447.4800000004</v>
      </c>
      <c r="AC1458" s="159">
        <v>282085.71999999997</v>
      </c>
      <c r="AD1458" s="159">
        <v>282085.71999999997</v>
      </c>
      <c r="AE1458" s="159">
        <v>4457767.1500000004</v>
      </c>
      <c r="AF1458" s="159">
        <v>3430453</v>
      </c>
      <c r="AG1458" s="159">
        <v>62500</v>
      </c>
      <c r="AH1458" s="159">
        <v>59795.87</v>
      </c>
      <c r="AI1458" s="159">
        <v>0</v>
      </c>
      <c r="AJ1458" s="159">
        <v>0</v>
      </c>
    </row>
    <row r="1459" spans="1:36">
      <c r="A1459" s="153">
        <v>18</v>
      </c>
      <c r="B1459" s="154">
        <v>16</v>
      </c>
      <c r="C1459" s="154">
        <v>11</v>
      </c>
      <c r="D1459" s="155">
        <v>3</v>
      </c>
      <c r="E1459" s="155" t="s">
        <v>556</v>
      </c>
      <c r="F1459" s="156" t="s">
        <v>4639</v>
      </c>
      <c r="G1459" s="156" t="s">
        <v>556</v>
      </c>
      <c r="H1459" s="156" t="s">
        <v>4650</v>
      </c>
      <c r="I1459" s="155">
        <v>1816113</v>
      </c>
      <c r="J1459" s="157" t="s">
        <v>1451</v>
      </c>
      <c r="K1459" s="157"/>
      <c r="L1459" s="155">
        <v>2022</v>
      </c>
      <c r="M1459" s="158">
        <v>17252</v>
      </c>
      <c r="N1459" s="159">
        <v>106875414.25</v>
      </c>
      <c r="O1459" s="159">
        <v>96891704.519999996</v>
      </c>
      <c r="P1459" s="159">
        <v>70945147.390000001</v>
      </c>
      <c r="Q1459" s="159">
        <v>36080077</v>
      </c>
      <c r="R1459" s="159">
        <v>34865070.390000001</v>
      </c>
      <c r="S1459" s="159">
        <v>9983709.7300000004</v>
      </c>
      <c r="T1459" s="159">
        <v>2926544.64</v>
      </c>
      <c r="U1459" s="159">
        <v>97217905.010000005</v>
      </c>
      <c r="V1459" s="159">
        <v>85074053.969999999</v>
      </c>
      <c r="W1459" s="159">
        <v>35377325.57</v>
      </c>
      <c r="X1459" s="159">
        <v>297191.08</v>
      </c>
      <c r="Y1459" s="159">
        <v>12143851.039999999</v>
      </c>
      <c r="Z1459" s="159">
        <v>13102769.720000001</v>
      </c>
      <c r="AA1459" s="159">
        <v>4200000</v>
      </c>
      <c r="AB1459" s="159">
        <v>8902769.7200000007</v>
      </c>
      <c r="AC1459" s="159">
        <v>4250000</v>
      </c>
      <c r="AD1459" s="159">
        <v>4250000</v>
      </c>
      <c r="AE1459" s="159">
        <v>24926481.800000001</v>
      </c>
      <c r="AF1459" s="159">
        <v>11817650.550000001</v>
      </c>
      <c r="AG1459" s="159">
        <v>0</v>
      </c>
      <c r="AH1459" s="159">
        <v>0</v>
      </c>
      <c r="AI1459" s="159">
        <v>0</v>
      </c>
      <c r="AJ1459" s="159">
        <v>0</v>
      </c>
    </row>
    <row r="1460" spans="1:36">
      <c r="A1460" s="153">
        <v>18</v>
      </c>
      <c r="B1460" s="154">
        <v>16</v>
      </c>
      <c r="C1460" s="154">
        <v>12</v>
      </c>
      <c r="D1460" s="155">
        <v>2</v>
      </c>
      <c r="E1460" s="155" t="s">
        <v>556</v>
      </c>
      <c r="F1460" s="156" t="s">
        <v>4642</v>
      </c>
      <c r="G1460" s="156" t="s">
        <v>556</v>
      </c>
      <c r="H1460" s="156" t="s">
        <v>4651</v>
      </c>
      <c r="I1460" s="155">
        <v>1816122</v>
      </c>
      <c r="J1460" s="157" t="s">
        <v>1450</v>
      </c>
      <c r="K1460" s="157"/>
      <c r="L1460" s="155">
        <v>2022</v>
      </c>
      <c r="M1460" s="158">
        <v>16356</v>
      </c>
      <c r="N1460" s="159">
        <v>96377527.400000006</v>
      </c>
      <c r="O1460" s="159">
        <v>86678188.879999995</v>
      </c>
      <c r="P1460" s="159">
        <v>55638474.289999999</v>
      </c>
      <c r="Q1460" s="159">
        <v>26640675</v>
      </c>
      <c r="R1460" s="159">
        <v>28997799.289999999</v>
      </c>
      <c r="S1460" s="159">
        <v>9699338.5199999996</v>
      </c>
      <c r="T1460" s="159">
        <v>3857178.29</v>
      </c>
      <c r="U1460" s="159">
        <v>93369701.370000005</v>
      </c>
      <c r="V1460" s="159">
        <v>81300352.060000002</v>
      </c>
      <c r="W1460" s="159">
        <v>26935711.02</v>
      </c>
      <c r="X1460" s="159">
        <v>144438.98000000001</v>
      </c>
      <c r="Y1460" s="159">
        <v>12069349.310000001</v>
      </c>
      <c r="Z1460" s="159">
        <v>3487086.12</v>
      </c>
      <c r="AA1460" s="159">
        <v>1639129.1</v>
      </c>
      <c r="AB1460" s="159">
        <v>1847957.02</v>
      </c>
      <c r="AC1460" s="159">
        <v>1696228.08</v>
      </c>
      <c r="AD1460" s="159">
        <v>1665468.08</v>
      </c>
      <c r="AE1460" s="159">
        <v>10399845.619999999</v>
      </c>
      <c r="AF1460" s="159">
        <v>5377836.8200000003</v>
      </c>
      <c r="AG1460" s="159">
        <v>603310.49</v>
      </c>
      <c r="AH1460" s="159">
        <v>791967.13</v>
      </c>
      <c r="AI1460" s="159">
        <v>0</v>
      </c>
      <c r="AJ1460" s="159">
        <v>0</v>
      </c>
    </row>
    <row r="1461" spans="1:36">
      <c r="A1461" s="153">
        <v>18</v>
      </c>
      <c r="B1461" s="154">
        <v>16</v>
      </c>
      <c r="C1461" s="154">
        <v>13</v>
      </c>
      <c r="D1461" s="155">
        <v>2</v>
      </c>
      <c r="E1461" s="155" t="s">
        <v>556</v>
      </c>
      <c r="F1461" s="156" t="s">
        <v>4642</v>
      </c>
      <c r="G1461" s="156" t="s">
        <v>556</v>
      </c>
      <c r="H1461" s="156" t="s">
        <v>4652</v>
      </c>
      <c r="I1461" s="155">
        <v>1816132</v>
      </c>
      <c r="J1461" s="157" t="s">
        <v>1449</v>
      </c>
      <c r="K1461" s="157"/>
      <c r="L1461" s="155">
        <v>2022</v>
      </c>
      <c r="M1461" s="158">
        <v>22880</v>
      </c>
      <c r="N1461" s="159">
        <v>177206743.31</v>
      </c>
      <c r="O1461" s="159">
        <v>135537420.88</v>
      </c>
      <c r="P1461" s="159">
        <v>70481634.719999999</v>
      </c>
      <c r="Q1461" s="159">
        <v>27951999</v>
      </c>
      <c r="R1461" s="159">
        <v>42529635.719999999</v>
      </c>
      <c r="S1461" s="159">
        <v>41669322.43</v>
      </c>
      <c r="T1461" s="159">
        <v>39332717.049999997</v>
      </c>
      <c r="U1461" s="159">
        <v>137418490.81</v>
      </c>
      <c r="V1461" s="159">
        <v>116300948.45</v>
      </c>
      <c r="W1461" s="159">
        <v>43554030.920000002</v>
      </c>
      <c r="X1461" s="159">
        <v>285917.46999999997</v>
      </c>
      <c r="Y1461" s="159">
        <v>21117542.359999999</v>
      </c>
      <c r="Z1461" s="159">
        <v>29627744.07</v>
      </c>
      <c r="AA1461" s="159">
        <v>0</v>
      </c>
      <c r="AB1461" s="159">
        <v>29627744.07</v>
      </c>
      <c r="AC1461" s="159">
        <v>4754200</v>
      </c>
      <c r="AD1461" s="159">
        <v>4754200</v>
      </c>
      <c r="AE1461" s="159">
        <v>23343600</v>
      </c>
      <c r="AF1461" s="159">
        <v>19236472.43</v>
      </c>
      <c r="AG1461" s="159">
        <v>33599.99</v>
      </c>
      <c r="AH1461" s="159">
        <v>123631.02</v>
      </c>
      <c r="AI1461" s="159">
        <v>0</v>
      </c>
      <c r="AJ1461" s="159">
        <v>0</v>
      </c>
    </row>
    <row r="1462" spans="1:36">
      <c r="A1462" s="153">
        <v>18</v>
      </c>
      <c r="B1462" s="154">
        <v>16</v>
      </c>
      <c r="C1462" s="154">
        <v>14</v>
      </c>
      <c r="D1462" s="155">
        <v>3</v>
      </c>
      <c r="E1462" s="155" t="s">
        <v>556</v>
      </c>
      <c r="F1462" s="156" t="s">
        <v>4639</v>
      </c>
      <c r="G1462" s="156" t="s">
        <v>556</v>
      </c>
      <c r="H1462" s="156" t="s">
        <v>4653</v>
      </c>
      <c r="I1462" s="155">
        <v>1816143</v>
      </c>
      <c r="J1462" s="157" t="s">
        <v>1448</v>
      </c>
      <c r="K1462" s="157"/>
      <c r="L1462" s="155">
        <v>2022</v>
      </c>
      <c r="M1462" s="158">
        <v>10725</v>
      </c>
      <c r="N1462" s="159">
        <v>65523524.990000002</v>
      </c>
      <c r="O1462" s="159">
        <v>60109678.420000002</v>
      </c>
      <c r="P1462" s="159">
        <v>39042734.879999995</v>
      </c>
      <c r="Q1462" s="159">
        <v>18009263</v>
      </c>
      <c r="R1462" s="159">
        <v>21033471.879999999</v>
      </c>
      <c r="S1462" s="159">
        <v>5413846.5700000003</v>
      </c>
      <c r="T1462" s="159">
        <v>384640.26</v>
      </c>
      <c r="U1462" s="159">
        <v>66459612.259999998</v>
      </c>
      <c r="V1462" s="159">
        <v>54016897.060000002</v>
      </c>
      <c r="W1462" s="159">
        <v>18401734.890000001</v>
      </c>
      <c r="X1462" s="159">
        <v>530292.38</v>
      </c>
      <c r="Y1462" s="159">
        <v>12442715.199999999</v>
      </c>
      <c r="Z1462" s="159">
        <v>10913357.279999999</v>
      </c>
      <c r="AA1462" s="159">
        <v>2100000</v>
      </c>
      <c r="AB1462" s="159">
        <v>8813357.2799999993</v>
      </c>
      <c r="AC1462" s="159">
        <v>2165493.6</v>
      </c>
      <c r="AD1462" s="159">
        <v>2165493.6</v>
      </c>
      <c r="AE1462" s="159">
        <v>32480855.829999998</v>
      </c>
      <c r="AF1462" s="159">
        <v>6092781.3600000003</v>
      </c>
      <c r="AG1462" s="159">
        <v>224957.21</v>
      </c>
      <c r="AH1462" s="159">
        <v>362984.03</v>
      </c>
      <c r="AI1462" s="159">
        <v>0</v>
      </c>
      <c r="AJ1462" s="159">
        <v>40849.83</v>
      </c>
    </row>
    <row r="1463" spans="1:36">
      <c r="A1463" s="153">
        <v>18</v>
      </c>
      <c r="B1463" s="154">
        <v>17</v>
      </c>
      <c r="C1463" s="154">
        <v>1</v>
      </c>
      <c r="D1463" s="155">
        <v>1</v>
      </c>
      <c r="E1463" s="155" t="s">
        <v>556</v>
      </c>
      <c r="F1463" s="156" t="s">
        <v>4654</v>
      </c>
      <c r="G1463" s="156" t="s">
        <v>556</v>
      </c>
      <c r="H1463" s="156" t="s">
        <v>4655</v>
      </c>
      <c r="I1463" s="155">
        <v>1817011</v>
      </c>
      <c r="J1463" s="157" t="s">
        <v>1444</v>
      </c>
      <c r="K1463" s="157"/>
      <c r="L1463" s="155">
        <v>2022</v>
      </c>
      <c r="M1463" s="158">
        <v>36703</v>
      </c>
      <c r="N1463" s="159">
        <v>223311196.87</v>
      </c>
      <c r="O1463" s="159">
        <v>204871505.81</v>
      </c>
      <c r="P1463" s="159">
        <v>100549978.28999999</v>
      </c>
      <c r="Q1463" s="159">
        <v>45895536</v>
      </c>
      <c r="R1463" s="159">
        <v>54654442.289999999</v>
      </c>
      <c r="S1463" s="159">
        <v>18439691.059999999</v>
      </c>
      <c r="T1463" s="159">
        <v>2119477.98</v>
      </c>
      <c r="U1463" s="159">
        <v>213038914.43000001</v>
      </c>
      <c r="V1463" s="159">
        <v>194823294.94</v>
      </c>
      <c r="W1463" s="159">
        <v>79339950.349999994</v>
      </c>
      <c r="X1463" s="159">
        <v>1490024</v>
      </c>
      <c r="Y1463" s="159">
        <v>18215619.489999998</v>
      </c>
      <c r="Z1463" s="159">
        <v>33981765.590000004</v>
      </c>
      <c r="AA1463" s="159">
        <v>16452000</v>
      </c>
      <c r="AB1463" s="159">
        <v>17529765.590000004</v>
      </c>
      <c r="AC1463" s="159">
        <v>5178258.93</v>
      </c>
      <c r="AD1463" s="159">
        <v>5178258.93</v>
      </c>
      <c r="AE1463" s="159">
        <v>102886906.73999999</v>
      </c>
      <c r="AF1463" s="159">
        <v>10048210.869999999</v>
      </c>
      <c r="AG1463" s="159">
        <v>0</v>
      </c>
      <c r="AH1463" s="159">
        <v>446502.05</v>
      </c>
      <c r="AI1463" s="159">
        <v>0</v>
      </c>
      <c r="AJ1463" s="159">
        <v>69074</v>
      </c>
    </row>
    <row r="1464" spans="1:36">
      <c r="A1464" s="153">
        <v>18</v>
      </c>
      <c r="B1464" s="154">
        <v>17</v>
      </c>
      <c r="C1464" s="154">
        <v>2</v>
      </c>
      <c r="D1464" s="155">
        <v>2</v>
      </c>
      <c r="E1464" s="155" t="s">
        <v>556</v>
      </c>
      <c r="F1464" s="156" t="s">
        <v>4656</v>
      </c>
      <c r="G1464" s="156" t="s">
        <v>556</v>
      </c>
      <c r="H1464" s="156" t="s">
        <v>4657</v>
      </c>
      <c r="I1464" s="155">
        <v>1817022</v>
      </c>
      <c r="J1464" s="157" t="s">
        <v>1447</v>
      </c>
      <c r="K1464" s="157"/>
      <c r="L1464" s="155">
        <v>2022</v>
      </c>
      <c r="M1464" s="158">
        <v>4475</v>
      </c>
      <c r="N1464" s="159">
        <v>28248045.489999998</v>
      </c>
      <c r="O1464" s="159">
        <v>24926341.300000001</v>
      </c>
      <c r="P1464" s="159">
        <v>18517250.009999998</v>
      </c>
      <c r="Q1464" s="159">
        <v>9555021</v>
      </c>
      <c r="R1464" s="159">
        <v>8962229.0099999998</v>
      </c>
      <c r="S1464" s="159">
        <v>3321704.19</v>
      </c>
      <c r="T1464" s="159">
        <v>79227.600000000006</v>
      </c>
      <c r="U1464" s="159">
        <v>27615076.710000001</v>
      </c>
      <c r="V1464" s="159">
        <v>21303573.399999999</v>
      </c>
      <c r="W1464" s="159">
        <v>7404739.4800000004</v>
      </c>
      <c r="X1464" s="159">
        <v>69957.149999999994</v>
      </c>
      <c r="Y1464" s="159">
        <v>6311503.3099999996</v>
      </c>
      <c r="Z1464" s="159">
        <v>4894211</v>
      </c>
      <c r="AA1464" s="159">
        <v>0</v>
      </c>
      <c r="AB1464" s="159">
        <v>4894211</v>
      </c>
      <c r="AC1464" s="159">
        <v>585500</v>
      </c>
      <c r="AD1464" s="159">
        <v>585500</v>
      </c>
      <c r="AE1464" s="159">
        <v>3505500</v>
      </c>
      <c r="AF1464" s="159">
        <v>3622767.9</v>
      </c>
      <c r="AG1464" s="159">
        <v>104901.24</v>
      </c>
      <c r="AH1464" s="159">
        <v>85239.93</v>
      </c>
      <c r="AI1464" s="159">
        <v>0</v>
      </c>
      <c r="AJ1464" s="159">
        <v>0</v>
      </c>
    </row>
    <row r="1465" spans="1:36">
      <c r="A1465" s="153">
        <v>18</v>
      </c>
      <c r="B1465" s="154">
        <v>17</v>
      </c>
      <c r="C1465" s="154">
        <v>3</v>
      </c>
      <c r="D1465" s="155">
        <v>2</v>
      </c>
      <c r="E1465" s="155" t="s">
        <v>556</v>
      </c>
      <c r="F1465" s="156" t="s">
        <v>4656</v>
      </c>
      <c r="G1465" s="156" t="s">
        <v>556</v>
      </c>
      <c r="H1465" s="156" t="s">
        <v>4658</v>
      </c>
      <c r="I1465" s="155">
        <v>1817032</v>
      </c>
      <c r="J1465" s="157" t="s">
        <v>1446</v>
      </c>
      <c r="K1465" s="157"/>
      <c r="L1465" s="155">
        <v>2022</v>
      </c>
      <c r="M1465" s="158">
        <v>5445</v>
      </c>
      <c r="N1465" s="159">
        <v>41526047.020000003</v>
      </c>
      <c r="O1465" s="159">
        <v>34078262.149999999</v>
      </c>
      <c r="P1465" s="159">
        <v>25311829.5</v>
      </c>
      <c r="Q1465" s="159">
        <v>12449627</v>
      </c>
      <c r="R1465" s="159">
        <v>12862202.5</v>
      </c>
      <c r="S1465" s="159">
        <v>7447784.8700000001</v>
      </c>
      <c r="T1465" s="159">
        <v>285163.76</v>
      </c>
      <c r="U1465" s="159">
        <v>40099177.450000003</v>
      </c>
      <c r="V1465" s="159">
        <v>32445765.66</v>
      </c>
      <c r="W1465" s="159">
        <v>12989433.109999999</v>
      </c>
      <c r="X1465" s="159">
        <v>110218.5</v>
      </c>
      <c r="Y1465" s="159">
        <v>7653411.79</v>
      </c>
      <c r="Z1465" s="159">
        <v>7709851.3399999999</v>
      </c>
      <c r="AA1465" s="159">
        <v>5501000</v>
      </c>
      <c r="AB1465" s="159">
        <v>2208851.34</v>
      </c>
      <c r="AC1465" s="159">
        <v>660000</v>
      </c>
      <c r="AD1465" s="159">
        <v>660000</v>
      </c>
      <c r="AE1465" s="159">
        <v>11679321.18</v>
      </c>
      <c r="AF1465" s="159">
        <v>1632496.49</v>
      </c>
      <c r="AG1465" s="159">
        <v>373280.96</v>
      </c>
      <c r="AH1465" s="159">
        <v>462378.8</v>
      </c>
      <c r="AI1465" s="159">
        <v>0</v>
      </c>
      <c r="AJ1465" s="159">
        <v>321.18</v>
      </c>
    </row>
    <row r="1466" spans="1:36">
      <c r="A1466" s="153">
        <v>18</v>
      </c>
      <c r="B1466" s="154">
        <v>17</v>
      </c>
      <c r="C1466" s="154">
        <v>4</v>
      </c>
      <c r="D1466" s="155">
        <v>2</v>
      </c>
      <c r="E1466" s="155" t="s">
        <v>556</v>
      </c>
      <c r="F1466" s="156" t="s">
        <v>4656</v>
      </c>
      <c r="G1466" s="156" t="s">
        <v>556</v>
      </c>
      <c r="H1466" s="156" t="s">
        <v>4659</v>
      </c>
      <c r="I1466" s="155">
        <v>1817042</v>
      </c>
      <c r="J1466" s="157" t="s">
        <v>1445</v>
      </c>
      <c r="K1466" s="157"/>
      <c r="L1466" s="155">
        <v>2022</v>
      </c>
      <c r="M1466" s="158">
        <v>4414</v>
      </c>
      <c r="N1466" s="159">
        <v>28930844.32</v>
      </c>
      <c r="O1466" s="159">
        <v>21263713.16</v>
      </c>
      <c r="P1466" s="159">
        <v>13395554.449999999</v>
      </c>
      <c r="Q1466" s="159">
        <v>7428857</v>
      </c>
      <c r="R1466" s="159">
        <v>5966697.4500000002</v>
      </c>
      <c r="S1466" s="159">
        <v>7667131.1600000001</v>
      </c>
      <c r="T1466" s="159">
        <v>329983.89</v>
      </c>
      <c r="U1466" s="159">
        <v>23484796.399999999</v>
      </c>
      <c r="V1466" s="159">
        <v>20712429.050000001</v>
      </c>
      <c r="W1466" s="159">
        <v>7489342.3399999999</v>
      </c>
      <c r="X1466" s="159">
        <v>108714.8</v>
      </c>
      <c r="Y1466" s="159">
        <v>2772367.35</v>
      </c>
      <c r="Z1466" s="159">
        <v>6385905.9699999997</v>
      </c>
      <c r="AA1466" s="159">
        <v>5170411.0199999996</v>
      </c>
      <c r="AB1466" s="159">
        <v>1215494.9500000002</v>
      </c>
      <c r="AC1466" s="159">
        <v>5339107.92</v>
      </c>
      <c r="AD1466" s="159">
        <v>5339107.92</v>
      </c>
      <c r="AE1466" s="159">
        <v>5170411.0199999996</v>
      </c>
      <c r="AF1466" s="159">
        <v>551284.11</v>
      </c>
      <c r="AG1466" s="159">
        <v>13547.95</v>
      </c>
      <c r="AH1466" s="159">
        <v>98068.94</v>
      </c>
      <c r="AI1466" s="159">
        <v>0</v>
      </c>
      <c r="AJ1466" s="159">
        <v>0</v>
      </c>
    </row>
    <row r="1467" spans="1:36">
      <c r="A1467" s="153">
        <v>18</v>
      </c>
      <c r="B1467" s="154">
        <v>17</v>
      </c>
      <c r="C1467" s="154">
        <v>5</v>
      </c>
      <c r="D1467" s="155">
        <v>2</v>
      </c>
      <c r="E1467" s="155" t="s">
        <v>556</v>
      </c>
      <c r="F1467" s="156" t="s">
        <v>4656</v>
      </c>
      <c r="G1467" s="156" t="s">
        <v>556</v>
      </c>
      <c r="H1467" s="156" t="s">
        <v>4660</v>
      </c>
      <c r="I1467" s="155">
        <v>1817052</v>
      </c>
      <c r="J1467" s="157" t="s">
        <v>1444</v>
      </c>
      <c r="K1467" s="157"/>
      <c r="L1467" s="155">
        <v>2022</v>
      </c>
      <c r="M1467" s="158">
        <v>18097</v>
      </c>
      <c r="N1467" s="159">
        <v>115934078.14</v>
      </c>
      <c r="O1467" s="159">
        <v>99683679.359999999</v>
      </c>
      <c r="P1467" s="159">
        <v>67566489.479999989</v>
      </c>
      <c r="Q1467" s="159">
        <v>29058828</v>
      </c>
      <c r="R1467" s="159">
        <v>38507661.479999997</v>
      </c>
      <c r="S1467" s="159">
        <v>16250398.779999999</v>
      </c>
      <c r="T1467" s="159">
        <v>1280980.27</v>
      </c>
      <c r="U1467" s="159">
        <v>100168064.88</v>
      </c>
      <c r="V1467" s="159">
        <v>87041137.790000007</v>
      </c>
      <c r="W1467" s="159">
        <v>30578997.550000001</v>
      </c>
      <c r="X1467" s="159">
        <v>170705.84</v>
      </c>
      <c r="Y1467" s="159">
        <v>13126927.09</v>
      </c>
      <c r="Z1467" s="159">
        <v>11818025.720000001</v>
      </c>
      <c r="AA1467" s="159">
        <v>4027606.96</v>
      </c>
      <c r="AB1467" s="159">
        <v>7790418.7600000007</v>
      </c>
      <c r="AC1467" s="159">
        <v>2300000</v>
      </c>
      <c r="AD1467" s="159">
        <v>2300000</v>
      </c>
      <c r="AE1467" s="159">
        <v>16008748.960000001</v>
      </c>
      <c r="AF1467" s="159">
        <v>12642541.57</v>
      </c>
      <c r="AG1467" s="159">
        <v>379335.18</v>
      </c>
      <c r="AH1467" s="159">
        <v>332705.63</v>
      </c>
      <c r="AI1467" s="159">
        <v>0</v>
      </c>
      <c r="AJ1467" s="159">
        <v>0</v>
      </c>
    </row>
    <row r="1468" spans="1:36">
      <c r="A1468" s="153">
        <v>18</v>
      </c>
      <c r="B1468" s="154">
        <v>17</v>
      </c>
      <c r="C1468" s="154">
        <v>6</v>
      </c>
      <c r="D1468" s="155">
        <v>2</v>
      </c>
      <c r="E1468" s="155" t="s">
        <v>556</v>
      </c>
      <c r="F1468" s="156" t="s">
        <v>4656</v>
      </c>
      <c r="G1468" s="156" t="s">
        <v>556</v>
      </c>
      <c r="H1468" s="156" t="s">
        <v>4661</v>
      </c>
      <c r="I1468" s="155">
        <v>1817062</v>
      </c>
      <c r="J1468" s="157" t="s">
        <v>1443</v>
      </c>
      <c r="K1468" s="157"/>
      <c r="L1468" s="155">
        <v>2022</v>
      </c>
      <c r="M1468" s="158">
        <v>1966</v>
      </c>
      <c r="N1468" s="159">
        <v>16056707.460000001</v>
      </c>
      <c r="O1468" s="159">
        <v>12405908.369999999</v>
      </c>
      <c r="P1468" s="159">
        <v>9411765.8399999999</v>
      </c>
      <c r="Q1468" s="159">
        <v>4990201</v>
      </c>
      <c r="R1468" s="159">
        <v>4421564.84</v>
      </c>
      <c r="S1468" s="159">
        <v>3650799.09</v>
      </c>
      <c r="T1468" s="159">
        <v>58651</v>
      </c>
      <c r="U1468" s="159">
        <v>12304659.24</v>
      </c>
      <c r="V1468" s="159">
        <v>11619447.550000001</v>
      </c>
      <c r="W1468" s="159">
        <v>4906758.45</v>
      </c>
      <c r="X1468" s="159">
        <v>5837.23</v>
      </c>
      <c r="Y1468" s="159">
        <v>685211.69</v>
      </c>
      <c r="Z1468" s="159">
        <v>2644609.5</v>
      </c>
      <c r="AA1468" s="159">
        <v>0</v>
      </c>
      <c r="AB1468" s="159">
        <v>2644609.5</v>
      </c>
      <c r="AC1468" s="159">
        <v>365000</v>
      </c>
      <c r="AD1468" s="159">
        <v>210000</v>
      </c>
      <c r="AE1468" s="159">
        <v>0</v>
      </c>
      <c r="AF1468" s="159">
        <v>786460.82</v>
      </c>
      <c r="AG1468" s="159">
        <v>10332</v>
      </c>
      <c r="AH1468" s="159">
        <v>10332</v>
      </c>
      <c r="AI1468" s="159">
        <v>0</v>
      </c>
      <c r="AJ1468" s="159">
        <v>0</v>
      </c>
    </row>
    <row r="1469" spans="1:36">
      <c r="A1469" s="153">
        <v>18</v>
      </c>
      <c r="B1469" s="154">
        <v>17</v>
      </c>
      <c r="C1469" s="154">
        <v>7</v>
      </c>
      <c r="D1469" s="155">
        <v>3</v>
      </c>
      <c r="E1469" s="155" t="s">
        <v>556</v>
      </c>
      <c r="F1469" s="156" t="s">
        <v>4662</v>
      </c>
      <c r="G1469" s="156" t="s">
        <v>556</v>
      </c>
      <c r="H1469" s="156" t="s">
        <v>4663</v>
      </c>
      <c r="I1469" s="155">
        <v>1817073</v>
      </c>
      <c r="J1469" s="157" t="s">
        <v>1442</v>
      </c>
      <c r="K1469" s="157"/>
      <c r="L1469" s="155">
        <v>2022</v>
      </c>
      <c r="M1469" s="158">
        <v>12990</v>
      </c>
      <c r="N1469" s="159">
        <v>84085316.650000006</v>
      </c>
      <c r="O1469" s="159">
        <v>68498588.900000006</v>
      </c>
      <c r="P1469" s="159">
        <v>44800901.450000003</v>
      </c>
      <c r="Q1469" s="159">
        <v>21714791</v>
      </c>
      <c r="R1469" s="159">
        <v>23086110.449999999</v>
      </c>
      <c r="S1469" s="159">
        <v>15586727.75</v>
      </c>
      <c r="T1469" s="159">
        <v>995345.73</v>
      </c>
      <c r="U1469" s="159">
        <v>72459437.420000002</v>
      </c>
      <c r="V1469" s="159">
        <v>59503984.380000003</v>
      </c>
      <c r="W1469" s="159">
        <v>19839780.559999999</v>
      </c>
      <c r="X1469" s="159">
        <v>116115.77</v>
      </c>
      <c r="Y1469" s="159">
        <v>12955453.039999999</v>
      </c>
      <c r="Z1469" s="159">
        <v>8265929.2199999997</v>
      </c>
      <c r="AA1469" s="159">
        <v>0</v>
      </c>
      <c r="AB1469" s="159">
        <v>8265929.2199999997</v>
      </c>
      <c r="AC1469" s="159">
        <v>3067282.14</v>
      </c>
      <c r="AD1469" s="159">
        <v>3056437.14</v>
      </c>
      <c r="AE1469" s="159">
        <v>6738302.5199999996</v>
      </c>
      <c r="AF1469" s="159">
        <v>8994604.5199999996</v>
      </c>
      <c r="AG1469" s="159">
        <v>348752.87</v>
      </c>
      <c r="AH1469" s="159">
        <v>310266.69</v>
      </c>
      <c r="AI1469" s="159">
        <v>0</v>
      </c>
      <c r="AJ1469" s="159">
        <v>0</v>
      </c>
    </row>
    <row r="1470" spans="1:36">
      <c r="A1470" s="153">
        <v>18</v>
      </c>
      <c r="B1470" s="154">
        <v>17</v>
      </c>
      <c r="C1470" s="154">
        <v>8</v>
      </c>
      <c r="D1470" s="155">
        <v>2</v>
      </c>
      <c r="E1470" s="155" t="s">
        <v>556</v>
      </c>
      <c r="F1470" s="156" t="s">
        <v>4656</v>
      </c>
      <c r="G1470" s="156" t="s">
        <v>556</v>
      </c>
      <c r="H1470" s="156" t="s">
        <v>4664</v>
      </c>
      <c r="I1470" s="155">
        <v>1817082</v>
      </c>
      <c r="J1470" s="157" t="s">
        <v>1441</v>
      </c>
      <c r="K1470" s="157"/>
      <c r="L1470" s="155">
        <v>2022</v>
      </c>
      <c r="M1470" s="158">
        <v>9203</v>
      </c>
      <c r="N1470" s="159">
        <v>54824762.770000003</v>
      </c>
      <c r="O1470" s="159">
        <v>47700026.890000001</v>
      </c>
      <c r="P1470" s="159">
        <v>36215578.079999998</v>
      </c>
      <c r="Q1470" s="159">
        <v>18266301</v>
      </c>
      <c r="R1470" s="159">
        <v>17949277.079999998</v>
      </c>
      <c r="S1470" s="159">
        <v>7124735.8799999999</v>
      </c>
      <c r="T1470" s="159">
        <v>181156.19</v>
      </c>
      <c r="U1470" s="159">
        <v>50480695.189999998</v>
      </c>
      <c r="V1470" s="159">
        <v>43401959.049999997</v>
      </c>
      <c r="W1470" s="159">
        <v>16436377.449999999</v>
      </c>
      <c r="X1470" s="159">
        <v>193657.82</v>
      </c>
      <c r="Y1470" s="159">
        <v>7078736.1399999997</v>
      </c>
      <c r="Z1470" s="159">
        <v>7054439.7800000003</v>
      </c>
      <c r="AA1470" s="159">
        <v>4288185.03</v>
      </c>
      <c r="AB1470" s="159">
        <v>2766254.75</v>
      </c>
      <c r="AC1470" s="159">
        <v>2262052.4700000002</v>
      </c>
      <c r="AD1470" s="159">
        <v>2187604</v>
      </c>
      <c r="AE1470" s="159">
        <v>17873841.010000002</v>
      </c>
      <c r="AF1470" s="159">
        <v>4298067.84</v>
      </c>
      <c r="AG1470" s="159">
        <v>290028.77</v>
      </c>
      <c r="AH1470" s="159">
        <v>307828.57</v>
      </c>
      <c r="AI1470" s="159">
        <v>3071.31</v>
      </c>
      <c r="AJ1470" s="159">
        <v>0</v>
      </c>
    </row>
    <row r="1471" spans="1:36">
      <c r="A1471" s="153">
        <v>18</v>
      </c>
      <c r="B1471" s="154">
        <v>18</v>
      </c>
      <c r="C1471" s="154">
        <v>1</v>
      </c>
      <c r="D1471" s="155">
        <v>1</v>
      </c>
      <c r="E1471" s="155" t="s">
        <v>556</v>
      </c>
      <c r="F1471" s="156" t="s">
        <v>4665</v>
      </c>
      <c r="G1471" s="156" t="s">
        <v>556</v>
      </c>
      <c r="H1471" s="156" t="s">
        <v>4666</v>
      </c>
      <c r="I1471" s="155">
        <v>1818011</v>
      </c>
      <c r="J1471" s="157" t="s">
        <v>1440</v>
      </c>
      <c r="K1471" s="157"/>
      <c r="L1471" s="155">
        <v>2022</v>
      </c>
      <c r="M1471" s="158">
        <v>59098</v>
      </c>
      <c r="N1471" s="159">
        <v>377710724.39999998</v>
      </c>
      <c r="O1471" s="159">
        <v>332870466.13</v>
      </c>
      <c r="P1471" s="159">
        <v>151653937.48000002</v>
      </c>
      <c r="Q1471" s="159">
        <v>58463324</v>
      </c>
      <c r="R1471" s="159">
        <v>93190613.480000004</v>
      </c>
      <c r="S1471" s="159">
        <v>44840258.270000003</v>
      </c>
      <c r="T1471" s="159">
        <v>6984711.0899999999</v>
      </c>
      <c r="U1471" s="159">
        <v>394822870.55000001</v>
      </c>
      <c r="V1471" s="159">
        <v>330475549.23000002</v>
      </c>
      <c r="W1471" s="159">
        <v>122980022.75</v>
      </c>
      <c r="X1471" s="159">
        <v>2780937.25</v>
      </c>
      <c r="Y1471" s="159">
        <v>64347321.32</v>
      </c>
      <c r="Z1471" s="159">
        <v>51430343.619999997</v>
      </c>
      <c r="AA1471" s="159">
        <v>44000000</v>
      </c>
      <c r="AB1471" s="159">
        <v>7430343.6199999973</v>
      </c>
      <c r="AC1471" s="159">
        <v>16000000</v>
      </c>
      <c r="AD1471" s="159">
        <v>16000000</v>
      </c>
      <c r="AE1471" s="159">
        <v>224759000</v>
      </c>
      <c r="AF1471" s="159">
        <v>2394916.9</v>
      </c>
      <c r="AG1471" s="159">
        <v>2035338.14</v>
      </c>
      <c r="AH1471" s="159">
        <v>1401694.93</v>
      </c>
      <c r="AI1471" s="159">
        <v>0</v>
      </c>
      <c r="AJ1471" s="159">
        <v>0</v>
      </c>
    </row>
    <row r="1472" spans="1:36">
      <c r="A1472" s="153">
        <v>18</v>
      </c>
      <c r="B1472" s="154">
        <v>18</v>
      </c>
      <c r="C1472" s="154">
        <v>2</v>
      </c>
      <c r="D1472" s="155">
        <v>2</v>
      </c>
      <c r="E1472" s="155" t="s">
        <v>556</v>
      </c>
      <c r="F1472" s="156" t="s">
        <v>4667</v>
      </c>
      <c r="G1472" s="156" t="s">
        <v>556</v>
      </c>
      <c r="H1472" s="156" t="s">
        <v>4668</v>
      </c>
      <c r="I1472" s="155">
        <v>1818022</v>
      </c>
      <c r="J1472" s="157" t="s">
        <v>1439</v>
      </c>
      <c r="K1472" s="157"/>
      <c r="L1472" s="155">
        <v>2022</v>
      </c>
      <c r="M1472" s="158">
        <v>7618</v>
      </c>
      <c r="N1472" s="159">
        <v>45336131.43</v>
      </c>
      <c r="O1472" s="159">
        <v>40891282.289999999</v>
      </c>
      <c r="P1472" s="159">
        <v>32819676.969999999</v>
      </c>
      <c r="Q1472" s="159">
        <v>16795751</v>
      </c>
      <c r="R1472" s="159">
        <v>16023925.970000001</v>
      </c>
      <c r="S1472" s="159">
        <v>4444849.1399999997</v>
      </c>
      <c r="T1472" s="159">
        <v>105799.64</v>
      </c>
      <c r="U1472" s="159">
        <v>44514600.049999997</v>
      </c>
      <c r="V1472" s="159">
        <v>36431608.270000003</v>
      </c>
      <c r="W1472" s="159">
        <v>13848697.699999999</v>
      </c>
      <c r="X1472" s="159">
        <v>44591.1</v>
      </c>
      <c r="Y1472" s="159">
        <v>8082991.7800000003</v>
      </c>
      <c r="Z1472" s="159">
        <v>8124968.54</v>
      </c>
      <c r="AA1472" s="159">
        <v>2928888</v>
      </c>
      <c r="AB1472" s="159">
        <v>5196080.54</v>
      </c>
      <c r="AC1472" s="159">
        <v>1074960</v>
      </c>
      <c r="AD1472" s="159">
        <v>1042653</v>
      </c>
      <c r="AE1472" s="159">
        <v>8987339.0999999996</v>
      </c>
      <c r="AF1472" s="159">
        <v>4459674.0199999996</v>
      </c>
      <c r="AG1472" s="159">
        <v>15568.71</v>
      </c>
      <c r="AH1472" s="159">
        <v>335806.27</v>
      </c>
      <c r="AI1472" s="159">
        <v>0</v>
      </c>
      <c r="AJ1472" s="159">
        <v>0</v>
      </c>
    </row>
    <row r="1473" spans="1:36">
      <c r="A1473" s="153">
        <v>18</v>
      </c>
      <c r="B1473" s="154">
        <v>18</v>
      </c>
      <c r="C1473" s="154">
        <v>3</v>
      </c>
      <c r="D1473" s="155">
        <v>2</v>
      </c>
      <c r="E1473" s="155" t="s">
        <v>556</v>
      </c>
      <c r="F1473" s="156" t="s">
        <v>4667</v>
      </c>
      <c r="G1473" s="156" t="s">
        <v>556</v>
      </c>
      <c r="H1473" s="156" t="s">
        <v>4669</v>
      </c>
      <c r="I1473" s="155">
        <v>1818032</v>
      </c>
      <c r="J1473" s="157" t="s">
        <v>1438</v>
      </c>
      <c r="K1473" s="157"/>
      <c r="L1473" s="155">
        <v>2022</v>
      </c>
      <c r="M1473" s="158">
        <v>11373</v>
      </c>
      <c r="N1473" s="159">
        <v>60440882.07</v>
      </c>
      <c r="O1473" s="159">
        <v>55120136.710000001</v>
      </c>
      <c r="P1473" s="159">
        <v>36402517.739999995</v>
      </c>
      <c r="Q1473" s="159">
        <v>17170263</v>
      </c>
      <c r="R1473" s="159">
        <v>19232254.739999998</v>
      </c>
      <c r="S1473" s="159">
        <v>5320745.3600000003</v>
      </c>
      <c r="T1473" s="159">
        <v>1028579.68</v>
      </c>
      <c r="U1473" s="159">
        <v>59541416.729999997</v>
      </c>
      <c r="V1473" s="159">
        <v>48553925.75</v>
      </c>
      <c r="W1473" s="159">
        <v>18049909.620000001</v>
      </c>
      <c r="X1473" s="159">
        <v>77994.22</v>
      </c>
      <c r="Y1473" s="159">
        <v>10987490.98</v>
      </c>
      <c r="Z1473" s="159">
        <v>10721261.960000001</v>
      </c>
      <c r="AA1473" s="159">
        <v>4440000</v>
      </c>
      <c r="AB1473" s="159">
        <v>6281261.9600000009</v>
      </c>
      <c r="AC1473" s="159">
        <v>1167083</v>
      </c>
      <c r="AD1473" s="159">
        <v>1151000</v>
      </c>
      <c r="AE1473" s="159">
        <v>8818500</v>
      </c>
      <c r="AF1473" s="159">
        <v>6566210.96</v>
      </c>
      <c r="AG1473" s="159">
        <v>401560</v>
      </c>
      <c r="AH1473" s="159">
        <v>342970.74</v>
      </c>
      <c r="AI1473" s="159">
        <v>0</v>
      </c>
      <c r="AJ1473" s="159">
        <v>0</v>
      </c>
    </row>
    <row r="1474" spans="1:36">
      <c r="A1474" s="153">
        <v>18</v>
      </c>
      <c r="B1474" s="154">
        <v>18</v>
      </c>
      <c r="C1474" s="154">
        <v>4</v>
      </c>
      <c r="D1474" s="155">
        <v>2</v>
      </c>
      <c r="E1474" s="155" t="s">
        <v>556</v>
      </c>
      <c r="F1474" s="156" t="s">
        <v>4667</v>
      </c>
      <c r="G1474" s="156" t="s">
        <v>556</v>
      </c>
      <c r="H1474" s="156" t="s">
        <v>4670</v>
      </c>
      <c r="I1474" s="155">
        <v>1818042</v>
      </c>
      <c r="J1474" s="157" t="s">
        <v>1437</v>
      </c>
      <c r="K1474" s="157"/>
      <c r="L1474" s="155">
        <v>2022</v>
      </c>
      <c r="M1474" s="158">
        <v>7328</v>
      </c>
      <c r="N1474" s="159">
        <v>45349123.020000003</v>
      </c>
      <c r="O1474" s="159">
        <v>39631984.939999998</v>
      </c>
      <c r="P1474" s="159">
        <v>27819529.329999998</v>
      </c>
      <c r="Q1474" s="159">
        <v>14800739</v>
      </c>
      <c r="R1474" s="159">
        <v>13018790.33</v>
      </c>
      <c r="S1474" s="159">
        <v>5717138.0800000001</v>
      </c>
      <c r="T1474" s="159">
        <v>497774.22</v>
      </c>
      <c r="U1474" s="159">
        <v>37096799.759999998</v>
      </c>
      <c r="V1474" s="159">
        <v>34034714.299999997</v>
      </c>
      <c r="W1474" s="159">
        <v>14380525.189999999</v>
      </c>
      <c r="X1474" s="159">
        <v>200465.23</v>
      </c>
      <c r="Y1474" s="159">
        <v>3062085.46</v>
      </c>
      <c r="Z1474" s="159">
        <v>1503000</v>
      </c>
      <c r="AA1474" s="159">
        <v>0</v>
      </c>
      <c r="AB1474" s="159">
        <v>1503000</v>
      </c>
      <c r="AC1474" s="159">
        <v>1507160</v>
      </c>
      <c r="AD1474" s="159">
        <v>1507160</v>
      </c>
      <c r="AE1474" s="159">
        <v>10802450.01</v>
      </c>
      <c r="AF1474" s="159">
        <v>5597270.6399999997</v>
      </c>
      <c r="AG1474" s="159">
        <v>372633.53</v>
      </c>
      <c r="AH1474" s="159">
        <v>372633.53</v>
      </c>
      <c r="AI1474" s="159">
        <v>0</v>
      </c>
      <c r="AJ1474" s="159">
        <v>0</v>
      </c>
    </row>
    <row r="1475" spans="1:36">
      <c r="A1475" s="153">
        <v>18</v>
      </c>
      <c r="B1475" s="154">
        <v>18</v>
      </c>
      <c r="C1475" s="154">
        <v>5</v>
      </c>
      <c r="D1475" s="155">
        <v>3</v>
      </c>
      <c r="E1475" s="155" t="s">
        <v>556</v>
      </c>
      <c r="F1475" s="156" t="s">
        <v>4671</v>
      </c>
      <c r="G1475" s="156" t="s">
        <v>556</v>
      </c>
      <c r="H1475" s="156" t="s">
        <v>4672</v>
      </c>
      <c r="I1475" s="155">
        <v>1818053</v>
      </c>
      <c r="J1475" s="157" t="s">
        <v>1436</v>
      </c>
      <c r="K1475" s="157"/>
      <c r="L1475" s="155">
        <v>2022</v>
      </c>
      <c r="M1475" s="158">
        <v>8436</v>
      </c>
      <c r="N1475" s="159">
        <v>49118911.920000002</v>
      </c>
      <c r="O1475" s="159">
        <v>44699045.68</v>
      </c>
      <c r="P1475" s="159">
        <v>32289667.259999998</v>
      </c>
      <c r="Q1475" s="159">
        <v>16197970</v>
      </c>
      <c r="R1475" s="159">
        <v>16091697.26</v>
      </c>
      <c r="S1475" s="159">
        <v>4419866.24</v>
      </c>
      <c r="T1475" s="159">
        <v>612891.30000000005</v>
      </c>
      <c r="U1475" s="159">
        <v>46396187.079999998</v>
      </c>
      <c r="V1475" s="159">
        <v>38597528.060000002</v>
      </c>
      <c r="W1475" s="159">
        <v>15198475.77</v>
      </c>
      <c r="X1475" s="159">
        <v>107830.63</v>
      </c>
      <c r="Y1475" s="159">
        <v>7798659.0199999996</v>
      </c>
      <c r="Z1475" s="159">
        <v>9446300.9700000007</v>
      </c>
      <c r="AA1475" s="159">
        <v>1900000</v>
      </c>
      <c r="AB1475" s="159">
        <v>7546300.9700000007</v>
      </c>
      <c r="AC1475" s="159">
        <v>959570</v>
      </c>
      <c r="AD1475" s="159">
        <v>927009</v>
      </c>
      <c r="AE1475" s="159">
        <v>8831395</v>
      </c>
      <c r="AF1475" s="159">
        <v>6101517.6200000001</v>
      </c>
      <c r="AG1475" s="159">
        <v>0</v>
      </c>
      <c r="AH1475" s="159">
        <v>0</v>
      </c>
      <c r="AI1475" s="159">
        <v>0</v>
      </c>
      <c r="AJ1475" s="159">
        <v>0</v>
      </c>
    </row>
    <row r="1476" spans="1:36">
      <c r="A1476" s="153">
        <v>18</v>
      </c>
      <c r="B1476" s="154">
        <v>18</v>
      </c>
      <c r="C1476" s="154">
        <v>6</v>
      </c>
      <c r="D1476" s="155">
        <v>2</v>
      </c>
      <c r="E1476" s="155" t="s">
        <v>556</v>
      </c>
      <c r="F1476" s="156" t="s">
        <v>4667</v>
      </c>
      <c r="G1476" s="156" t="s">
        <v>556</v>
      </c>
      <c r="H1476" s="156" t="s">
        <v>4673</v>
      </c>
      <c r="I1476" s="155">
        <v>1818062</v>
      </c>
      <c r="J1476" s="157" t="s">
        <v>1435</v>
      </c>
      <c r="K1476" s="157"/>
      <c r="L1476" s="155">
        <v>2022</v>
      </c>
      <c r="M1476" s="158">
        <v>11012</v>
      </c>
      <c r="N1476" s="159">
        <v>58040585.479999997</v>
      </c>
      <c r="O1476" s="159">
        <v>54716789.920000002</v>
      </c>
      <c r="P1476" s="159">
        <v>36952119.549999997</v>
      </c>
      <c r="Q1476" s="159">
        <v>16096601</v>
      </c>
      <c r="R1476" s="159">
        <v>20855518.550000001</v>
      </c>
      <c r="S1476" s="159">
        <v>3323795.56</v>
      </c>
      <c r="T1476" s="159">
        <v>1266920.43</v>
      </c>
      <c r="U1476" s="159">
        <v>55742729.640000001</v>
      </c>
      <c r="V1476" s="159">
        <v>47547570.229999997</v>
      </c>
      <c r="W1476" s="159">
        <v>14570311.26</v>
      </c>
      <c r="X1476" s="159">
        <v>141545.65</v>
      </c>
      <c r="Y1476" s="159">
        <v>8195159.4100000001</v>
      </c>
      <c r="Z1476" s="159">
        <v>11889799.289999999</v>
      </c>
      <c r="AA1476" s="159">
        <v>1584259</v>
      </c>
      <c r="AB1476" s="159">
        <v>10305540.289999999</v>
      </c>
      <c r="AC1476" s="159">
        <v>1025000</v>
      </c>
      <c r="AD1476" s="159">
        <v>1025000</v>
      </c>
      <c r="AE1476" s="159">
        <v>12229259</v>
      </c>
      <c r="AF1476" s="159">
        <v>7169219.6900000004</v>
      </c>
      <c r="AG1476" s="159">
        <v>104196</v>
      </c>
      <c r="AH1476" s="159">
        <v>104196</v>
      </c>
      <c r="AI1476" s="159">
        <v>0</v>
      </c>
      <c r="AJ1476" s="159">
        <v>0</v>
      </c>
    </row>
    <row r="1477" spans="1:36">
      <c r="A1477" s="153">
        <v>18</v>
      </c>
      <c r="B1477" s="154">
        <v>19</v>
      </c>
      <c r="C1477" s="154">
        <v>1</v>
      </c>
      <c r="D1477" s="155">
        <v>2</v>
      </c>
      <c r="E1477" s="155" t="s">
        <v>556</v>
      </c>
      <c r="F1477" s="156" t="s">
        <v>4674</v>
      </c>
      <c r="G1477" s="156" t="s">
        <v>556</v>
      </c>
      <c r="H1477" s="156" t="s">
        <v>4675</v>
      </c>
      <c r="I1477" s="155">
        <v>1819012</v>
      </c>
      <c r="J1477" s="157" t="s">
        <v>1434</v>
      </c>
      <c r="K1477" s="157"/>
      <c r="L1477" s="155">
        <v>2022</v>
      </c>
      <c r="M1477" s="158">
        <v>11747</v>
      </c>
      <c r="N1477" s="159">
        <v>74599500.260000005</v>
      </c>
      <c r="O1477" s="159">
        <v>63540064.109999999</v>
      </c>
      <c r="P1477" s="159">
        <v>44388396.280000001</v>
      </c>
      <c r="Q1477" s="159">
        <v>21142075</v>
      </c>
      <c r="R1477" s="159">
        <v>23246321.280000001</v>
      </c>
      <c r="S1477" s="159">
        <v>11059436.15</v>
      </c>
      <c r="T1477" s="159">
        <v>1006656.1</v>
      </c>
      <c r="U1477" s="159">
        <v>68502405.150000006</v>
      </c>
      <c r="V1477" s="159">
        <v>59753911.719999999</v>
      </c>
      <c r="W1477" s="159">
        <v>24471356.27</v>
      </c>
      <c r="X1477" s="159">
        <v>141531.57</v>
      </c>
      <c r="Y1477" s="159">
        <v>8748493.4299999997</v>
      </c>
      <c r="Z1477" s="159">
        <v>7378428.96</v>
      </c>
      <c r="AA1477" s="159">
        <v>0</v>
      </c>
      <c r="AB1477" s="159">
        <v>7378428.96</v>
      </c>
      <c r="AC1477" s="159">
        <v>783876</v>
      </c>
      <c r="AD1477" s="159">
        <v>783876</v>
      </c>
      <c r="AE1477" s="159">
        <v>10360374</v>
      </c>
      <c r="AF1477" s="159">
        <v>3786152.39</v>
      </c>
      <c r="AG1477" s="159">
        <v>621239.24</v>
      </c>
      <c r="AH1477" s="159">
        <v>781600.82</v>
      </c>
      <c r="AI1477" s="159">
        <v>0</v>
      </c>
      <c r="AJ1477" s="159">
        <v>0</v>
      </c>
    </row>
    <row r="1478" spans="1:36">
      <c r="A1478" s="153">
        <v>18</v>
      </c>
      <c r="B1478" s="154">
        <v>19</v>
      </c>
      <c r="C1478" s="154">
        <v>2</v>
      </c>
      <c r="D1478" s="155">
        <v>2</v>
      </c>
      <c r="E1478" s="155" t="s">
        <v>556</v>
      </c>
      <c r="F1478" s="156" t="s">
        <v>4674</v>
      </c>
      <c r="G1478" s="156" t="s">
        <v>556</v>
      </c>
      <c r="H1478" s="156" t="s">
        <v>4676</v>
      </c>
      <c r="I1478" s="155">
        <v>1819022</v>
      </c>
      <c r="J1478" s="157" t="s">
        <v>1433</v>
      </c>
      <c r="K1478" s="157"/>
      <c r="L1478" s="155">
        <v>2022</v>
      </c>
      <c r="M1478" s="158">
        <v>10332</v>
      </c>
      <c r="N1478" s="159">
        <v>60657883.329999998</v>
      </c>
      <c r="O1478" s="159">
        <v>52259898.840000004</v>
      </c>
      <c r="P1478" s="159">
        <v>39169108.879999995</v>
      </c>
      <c r="Q1478" s="159">
        <v>19741894</v>
      </c>
      <c r="R1478" s="159">
        <v>19427214.879999999</v>
      </c>
      <c r="S1478" s="159">
        <v>8397984.4900000002</v>
      </c>
      <c r="T1478" s="159">
        <v>89836.79</v>
      </c>
      <c r="U1478" s="159">
        <v>54432412.130000003</v>
      </c>
      <c r="V1478" s="159">
        <v>47850708.640000001</v>
      </c>
      <c r="W1478" s="159">
        <v>18351996.890000001</v>
      </c>
      <c r="X1478" s="159">
        <v>316990.44</v>
      </c>
      <c r="Y1478" s="159">
        <v>6581703.4900000002</v>
      </c>
      <c r="Z1478" s="159">
        <v>2729134.61</v>
      </c>
      <c r="AA1478" s="159">
        <v>613043.54</v>
      </c>
      <c r="AB1478" s="159">
        <v>2116091.0699999998</v>
      </c>
      <c r="AC1478" s="159">
        <v>146082.54</v>
      </c>
      <c r="AD1478" s="159">
        <v>146082.54</v>
      </c>
      <c r="AE1478" s="159">
        <v>20530116.309999999</v>
      </c>
      <c r="AF1478" s="159">
        <v>4409190.2</v>
      </c>
      <c r="AG1478" s="159">
        <v>1048987.8899999999</v>
      </c>
      <c r="AH1478" s="159">
        <v>1238437.8</v>
      </c>
      <c r="AI1478" s="159">
        <v>0</v>
      </c>
      <c r="AJ1478" s="159">
        <v>2311.31</v>
      </c>
    </row>
    <row r="1479" spans="1:36">
      <c r="A1479" s="153">
        <v>18</v>
      </c>
      <c r="B1479" s="154">
        <v>19</v>
      </c>
      <c r="C1479" s="154">
        <v>3</v>
      </c>
      <c r="D1479" s="155">
        <v>2</v>
      </c>
      <c r="E1479" s="155" t="s">
        <v>556</v>
      </c>
      <c r="F1479" s="156" t="s">
        <v>4674</v>
      </c>
      <c r="G1479" s="156" t="s">
        <v>556</v>
      </c>
      <c r="H1479" s="156" t="s">
        <v>4677</v>
      </c>
      <c r="I1479" s="155">
        <v>1819032</v>
      </c>
      <c r="J1479" s="157" t="s">
        <v>1432</v>
      </c>
      <c r="K1479" s="157"/>
      <c r="L1479" s="155">
        <v>2022</v>
      </c>
      <c r="M1479" s="158">
        <v>10491</v>
      </c>
      <c r="N1479" s="159">
        <v>60095346.619999997</v>
      </c>
      <c r="O1479" s="159">
        <v>51900131.729999997</v>
      </c>
      <c r="P1479" s="159">
        <v>38936579.25</v>
      </c>
      <c r="Q1479" s="159">
        <v>21556020</v>
      </c>
      <c r="R1479" s="159">
        <v>17380559.25</v>
      </c>
      <c r="S1479" s="159">
        <v>8195214.8899999997</v>
      </c>
      <c r="T1479" s="159">
        <v>122140</v>
      </c>
      <c r="U1479" s="159">
        <v>49804570.200000003</v>
      </c>
      <c r="V1479" s="159">
        <v>47208239.740000002</v>
      </c>
      <c r="W1479" s="159">
        <v>20031471.140000001</v>
      </c>
      <c r="X1479" s="159">
        <v>14337.33</v>
      </c>
      <c r="Y1479" s="159">
        <v>2596330.46</v>
      </c>
      <c r="Z1479" s="159">
        <v>6501784.21</v>
      </c>
      <c r="AA1479" s="159">
        <v>0</v>
      </c>
      <c r="AB1479" s="159">
        <v>6501784.21</v>
      </c>
      <c r="AC1479" s="159">
        <v>498576</v>
      </c>
      <c r="AD1479" s="159">
        <v>498576</v>
      </c>
      <c r="AE1479" s="159">
        <v>1495728</v>
      </c>
      <c r="AF1479" s="159">
        <v>4691891.99</v>
      </c>
      <c r="AG1479" s="159">
        <v>0</v>
      </c>
      <c r="AH1479" s="159">
        <v>0</v>
      </c>
      <c r="AI1479" s="159">
        <v>0</v>
      </c>
      <c r="AJ1479" s="159">
        <v>0</v>
      </c>
    </row>
    <row r="1480" spans="1:36">
      <c r="A1480" s="153">
        <v>18</v>
      </c>
      <c r="B1480" s="154">
        <v>19</v>
      </c>
      <c r="C1480" s="154">
        <v>4</v>
      </c>
      <c r="D1480" s="155">
        <v>3</v>
      </c>
      <c r="E1480" s="155" t="s">
        <v>556</v>
      </c>
      <c r="F1480" s="156" t="s">
        <v>4678</v>
      </c>
      <c r="G1480" s="156" t="s">
        <v>556</v>
      </c>
      <c r="H1480" s="156" t="s">
        <v>4679</v>
      </c>
      <c r="I1480" s="155">
        <v>1819043</v>
      </c>
      <c r="J1480" s="157" t="s">
        <v>1431</v>
      </c>
      <c r="K1480" s="157"/>
      <c r="L1480" s="155">
        <v>2022</v>
      </c>
      <c r="M1480" s="158">
        <v>20384</v>
      </c>
      <c r="N1480" s="159">
        <v>116395742.97</v>
      </c>
      <c r="O1480" s="159">
        <v>101817565.26000001</v>
      </c>
      <c r="P1480" s="159">
        <v>69979214.039999992</v>
      </c>
      <c r="Q1480" s="159">
        <v>35118454</v>
      </c>
      <c r="R1480" s="159">
        <v>34860760.039999999</v>
      </c>
      <c r="S1480" s="159">
        <v>14578177.710000001</v>
      </c>
      <c r="T1480" s="159">
        <v>579154.19999999995</v>
      </c>
      <c r="U1480" s="159">
        <v>99460549.659999996</v>
      </c>
      <c r="V1480" s="159">
        <v>93015557.200000003</v>
      </c>
      <c r="W1480" s="159">
        <v>35499966.909999996</v>
      </c>
      <c r="X1480" s="159">
        <v>573831.30000000005</v>
      </c>
      <c r="Y1480" s="159">
        <v>6444992.46</v>
      </c>
      <c r="Z1480" s="159">
        <v>10394663.5</v>
      </c>
      <c r="AA1480" s="159">
        <v>0</v>
      </c>
      <c r="AB1480" s="159">
        <v>10394663.5</v>
      </c>
      <c r="AC1480" s="159">
        <v>1765764.87</v>
      </c>
      <c r="AD1480" s="159">
        <v>1711000</v>
      </c>
      <c r="AE1480" s="159">
        <v>35658401.18</v>
      </c>
      <c r="AF1480" s="159">
        <v>8802008.0600000005</v>
      </c>
      <c r="AG1480" s="159">
        <v>0</v>
      </c>
      <c r="AH1480" s="159">
        <v>0</v>
      </c>
      <c r="AI1480" s="159">
        <v>0</v>
      </c>
      <c r="AJ1480" s="159">
        <v>12570.64</v>
      </c>
    </row>
    <row r="1481" spans="1:36">
      <c r="A1481" s="153">
        <v>18</v>
      </c>
      <c r="B1481" s="154">
        <v>19</v>
      </c>
      <c r="C1481" s="154">
        <v>5</v>
      </c>
      <c r="D1481" s="155">
        <v>2</v>
      </c>
      <c r="E1481" s="155" t="s">
        <v>556</v>
      </c>
      <c r="F1481" s="156" t="s">
        <v>4674</v>
      </c>
      <c r="G1481" s="156" t="s">
        <v>556</v>
      </c>
      <c r="H1481" s="156" t="s">
        <v>4680</v>
      </c>
      <c r="I1481" s="155">
        <v>1819052</v>
      </c>
      <c r="J1481" s="157" t="s">
        <v>1430</v>
      </c>
      <c r="K1481" s="157"/>
      <c r="L1481" s="155">
        <v>2022</v>
      </c>
      <c r="M1481" s="158">
        <v>7926</v>
      </c>
      <c r="N1481" s="159">
        <v>47361469.340000004</v>
      </c>
      <c r="O1481" s="159">
        <v>42139859.270000003</v>
      </c>
      <c r="P1481" s="159">
        <v>33297700.41</v>
      </c>
      <c r="Q1481" s="159">
        <v>16699407</v>
      </c>
      <c r="R1481" s="159">
        <v>16598293.41</v>
      </c>
      <c r="S1481" s="159">
        <v>5221610.07</v>
      </c>
      <c r="T1481" s="159">
        <v>149914.17000000001</v>
      </c>
      <c r="U1481" s="159">
        <v>42478911.530000001</v>
      </c>
      <c r="V1481" s="159">
        <v>39313019.600000001</v>
      </c>
      <c r="W1481" s="159">
        <v>15558089.140000001</v>
      </c>
      <c r="X1481" s="159">
        <v>250206.26</v>
      </c>
      <c r="Y1481" s="159">
        <v>3165891.93</v>
      </c>
      <c r="Z1481" s="159">
        <v>12880504.91</v>
      </c>
      <c r="AA1481" s="159">
        <v>12067000</v>
      </c>
      <c r="AB1481" s="159">
        <v>813504.91000000015</v>
      </c>
      <c r="AC1481" s="159">
        <v>10317540</v>
      </c>
      <c r="AD1481" s="159">
        <v>10317540</v>
      </c>
      <c r="AE1481" s="159">
        <v>18312000</v>
      </c>
      <c r="AF1481" s="159">
        <v>2826839.67</v>
      </c>
      <c r="AG1481" s="159">
        <v>0</v>
      </c>
      <c r="AH1481" s="159">
        <v>0</v>
      </c>
      <c r="AI1481" s="159">
        <v>0</v>
      </c>
      <c r="AJ1481" s="159">
        <v>0</v>
      </c>
    </row>
    <row r="1482" spans="1:36">
      <c r="A1482" s="153">
        <v>18</v>
      </c>
      <c r="B1482" s="154">
        <v>20</v>
      </c>
      <c r="C1482" s="154">
        <v>1</v>
      </c>
      <c r="D1482" s="155">
        <v>3</v>
      </c>
      <c r="E1482" s="155" t="s">
        <v>556</v>
      </c>
      <c r="F1482" s="156" t="s">
        <v>4681</v>
      </c>
      <c r="G1482" s="156" t="s">
        <v>556</v>
      </c>
      <c r="H1482" s="156" t="s">
        <v>4682</v>
      </c>
      <c r="I1482" s="155">
        <v>1820013</v>
      </c>
      <c r="J1482" s="157" t="s">
        <v>1429</v>
      </c>
      <c r="K1482" s="157"/>
      <c r="L1482" s="155">
        <v>2022</v>
      </c>
      <c r="M1482" s="158">
        <v>11706</v>
      </c>
      <c r="N1482" s="159">
        <v>70388627.230000004</v>
      </c>
      <c r="O1482" s="159">
        <v>58506345.530000001</v>
      </c>
      <c r="P1482" s="159">
        <v>40480176.109999999</v>
      </c>
      <c r="Q1482" s="159">
        <v>20897693</v>
      </c>
      <c r="R1482" s="159">
        <v>19582483.109999999</v>
      </c>
      <c r="S1482" s="159">
        <v>11882281.699999999</v>
      </c>
      <c r="T1482" s="159">
        <v>689204</v>
      </c>
      <c r="U1482" s="159">
        <v>69633936.409999996</v>
      </c>
      <c r="V1482" s="159">
        <v>49938102.039999999</v>
      </c>
      <c r="W1482" s="159">
        <v>21413354.5</v>
      </c>
      <c r="X1482" s="159">
        <v>207687.78</v>
      </c>
      <c r="Y1482" s="159">
        <v>19695834.370000001</v>
      </c>
      <c r="Z1482" s="159">
        <v>11344015.619999999</v>
      </c>
      <c r="AA1482" s="159">
        <v>3483588.12</v>
      </c>
      <c r="AB1482" s="159">
        <v>7860427.4999999991</v>
      </c>
      <c r="AC1482" s="159">
        <v>1615000</v>
      </c>
      <c r="AD1482" s="159">
        <v>1615000</v>
      </c>
      <c r="AE1482" s="159">
        <v>16744836.039999999</v>
      </c>
      <c r="AF1482" s="159">
        <v>8568243.4900000002</v>
      </c>
      <c r="AG1482" s="159">
        <v>0</v>
      </c>
      <c r="AH1482" s="159">
        <v>0</v>
      </c>
      <c r="AI1482" s="159">
        <v>0</v>
      </c>
      <c r="AJ1482" s="159">
        <v>0</v>
      </c>
    </row>
    <row r="1483" spans="1:36">
      <c r="A1483" s="153">
        <v>18</v>
      </c>
      <c r="B1483" s="154">
        <v>20</v>
      </c>
      <c r="C1483" s="154">
        <v>2</v>
      </c>
      <c r="D1483" s="155">
        <v>2</v>
      </c>
      <c r="E1483" s="155" t="s">
        <v>556</v>
      </c>
      <c r="F1483" s="156" t="s">
        <v>4683</v>
      </c>
      <c r="G1483" s="156" t="s">
        <v>556</v>
      </c>
      <c r="H1483" s="156" t="s">
        <v>4684</v>
      </c>
      <c r="I1483" s="155">
        <v>1820022</v>
      </c>
      <c r="J1483" s="157" t="s">
        <v>1095</v>
      </c>
      <c r="K1483" s="157"/>
      <c r="L1483" s="155">
        <v>2022</v>
      </c>
      <c r="M1483" s="158">
        <v>12991</v>
      </c>
      <c r="N1483" s="159">
        <v>69285419.129999995</v>
      </c>
      <c r="O1483" s="159">
        <v>64058265.969999999</v>
      </c>
      <c r="P1483" s="159">
        <v>39259086.07</v>
      </c>
      <c r="Q1483" s="159">
        <v>18734007</v>
      </c>
      <c r="R1483" s="159">
        <v>20525079.07</v>
      </c>
      <c r="S1483" s="159">
        <v>5227153.16</v>
      </c>
      <c r="T1483" s="159">
        <v>401168.99</v>
      </c>
      <c r="U1483" s="159">
        <v>61947656.75</v>
      </c>
      <c r="V1483" s="159">
        <v>57982849.299999997</v>
      </c>
      <c r="W1483" s="159">
        <v>24869215.18</v>
      </c>
      <c r="X1483" s="159">
        <v>196636.78</v>
      </c>
      <c r="Y1483" s="159">
        <v>3964807.45</v>
      </c>
      <c r="Z1483" s="159">
        <v>6221537.0999999996</v>
      </c>
      <c r="AA1483" s="159">
        <v>0</v>
      </c>
      <c r="AB1483" s="159">
        <v>6221537.0999999996</v>
      </c>
      <c r="AC1483" s="159">
        <v>833828</v>
      </c>
      <c r="AD1483" s="159">
        <v>804000</v>
      </c>
      <c r="AE1483" s="159">
        <v>14039424</v>
      </c>
      <c r="AF1483" s="159">
        <v>6075416.6699999999</v>
      </c>
      <c r="AG1483" s="159">
        <v>246127.66</v>
      </c>
      <c r="AH1483" s="159">
        <v>258283.8</v>
      </c>
      <c r="AI1483" s="159">
        <v>0</v>
      </c>
      <c r="AJ1483" s="159">
        <v>0</v>
      </c>
    </row>
    <row r="1484" spans="1:36">
      <c r="A1484" s="153">
        <v>18</v>
      </c>
      <c r="B1484" s="154">
        <v>20</v>
      </c>
      <c r="C1484" s="154">
        <v>3</v>
      </c>
      <c r="D1484" s="155">
        <v>2</v>
      </c>
      <c r="E1484" s="155" t="s">
        <v>556</v>
      </c>
      <c r="F1484" s="156" t="s">
        <v>4683</v>
      </c>
      <c r="G1484" s="156" t="s">
        <v>556</v>
      </c>
      <c r="H1484" s="156" t="s">
        <v>4685</v>
      </c>
      <c r="I1484" s="155">
        <v>1820032</v>
      </c>
      <c r="J1484" s="157" t="s">
        <v>1428</v>
      </c>
      <c r="K1484" s="157"/>
      <c r="L1484" s="155">
        <v>2022</v>
      </c>
      <c r="M1484" s="158">
        <v>10022</v>
      </c>
      <c r="N1484" s="159">
        <v>55594035.939999998</v>
      </c>
      <c r="O1484" s="159">
        <v>52370859.619999997</v>
      </c>
      <c r="P1484" s="159">
        <v>36358350.019999996</v>
      </c>
      <c r="Q1484" s="159">
        <v>18673081</v>
      </c>
      <c r="R1484" s="159">
        <v>17685269.02</v>
      </c>
      <c r="S1484" s="159">
        <v>3223176.32</v>
      </c>
      <c r="T1484" s="159">
        <v>1746446.27</v>
      </c>
      <c r="U1484" s="159">
        <v>50354581.130000003</v>
      </c>
      <c r="V1484" s="159">
        <v>48128727.979999997</v>
      </c>
      <c r="W1484" s="159">
        <v>19980003.43</v>
      </c>
      <c r="X1484" s="159">
        <v>164439.9</v>
      </c>
      <c r="Y1484" s="159">
        <v>2225853.15</v>
      </c>
      <c r="Z1484" s="159">
        <v>2097079.72</v>
      </c>
      <c r="AA1484" s="159">
        <v>0</v>
      </c>
      <c r="AB1484" s="159">
        <v>2097079.72</v>
      </c>
      <c r="AC1484" s="159">
        <v>1252000</v>
      </c>
      <c r="AD1484" s="159">
        <v>1220000</v>
      </c>
      <c r="AE1484" s="159">
        <v>13807000</v>
      </c>
      <c r="AF1484" s="159">
        <v>4242131.6399999997</v>
      </c>
      <c r="AG1484" s="159">
        <v>0</v>
      </c>
      <c r="AH1484" s="159">
        <v>0</v>
      </c>
      <c r="AI1484" s="159">
        <v>0</v>
      </c>
      <c r="AJ1484" s="159">
        <v>0</v>
      </c>
    </row>
    <row r="1485" spans="1:36">
      <c r="A1485" s="153">
        <v>18</v>
      </c>
      <c r="B1485" s="154">
        <v>20</v>
      </c>
      <c r="C1485" s="154">
        <v>4</v>
      </c>
      <c r="D1485" s="155">
        <v>3</v>
      </c>
      <c r="E1485" s="155" t="s">
        <v>556</v>
      </c>
      <c r="F1485" s="156" t="s">
        <v>4681</v>
      </c>
      <c r="G1485" s="156" t="s">
        <v>556</v>
      </c>
      <c r="H1485" s="156" t="s">
        <v>4686</v>
      </c>
      <c r="I1485" s="155">
        <v>1820043</v>
      </c>
      <c r="J1485" s="157" t="s">
        <v>1427</v>
      </c>
      <c r="K1485" s="157"/>
      <c r="L1485" s="155">
        <v>2022</v>
      </c>
      <c r="M1485" s="158">
        <v>17815</v>
      </c>
      <c r="N1485" s="159">
        <v>87008787.189999998</v>
      </c>
      <c r="O1485" s="159">
        <v>83437595.879999995</v>
      </c>
      <c r="P1485" s="159">
        <v>41203089.629999995</v>
      </c>
      <c r="Q1485" s="159">
        <v>15641685</v>
      </c>
      <c r="R1485" s="159">
        <v>25561404.629999999</v>
      </c>
      <c r="S1485" s="159">
        <v>3571191.31</v>
      </c>
      <c r="T1485" s="159">
        <v>1196983.2</v>
      </c>
      <c r="U1485" s="159">
        <v>91087354.959999993</v>
      </c>
      <c r="V1485" s="159">
        <v>78807979.379999995</v>
      </c>
      <c r="W1485" s="159">
        <v>30713190.789999999</v>
      </c>
      <c r="X1485" s="159">
        <v>140762.29</v>
      </c>
      <c r="Y1485" s="159">
        <v>12279375.58</v>
      </c>
      <c r="Z1485" s="159">
        <v>9322001.2699999996</v>
      </c>
      <c r="AA1485" s="159">
        <v>8186709</v>
      </c>
      <c r="AB1485" s="159">
        <v>1135292.2699999996</v>
      </c>
      <c r="AC1485" s="159">
        <v>1318699.24</v>
      </c>
      <c r="AD1485" s="159">
        <v>1318699.24</v>
      </c>
      <c r="AE1485" s="159">
        <v>19418660.359999999</v>
      </c>
      <c r="AF1485" s="159">
        <v>4629616.5</v>
      </c>
      <c r="AG1485" s="159">
        <v>243845.84</v>
      </c>
      <c r="AH1485" s="159">
        <v>44634.28</v>
      </c>
      <c r="AI1485" s="159">
        <v>0</v>
      </c>
      <c r="AJ1485" s="159">
        <v>0</v>
      </c>
    </row>
    <row r="1486" spans="1:36">
      <c r="A1486" s="153">
        <v>18</v>
      </c>
      <c r="B1486" s="154">
        <v>21</v>
      </c>
      <c r="C1486" s="154">
        <v>1</v>
      </c>
      <c r="D1486" s="155">
        <v>2</v>
      </c>
      <c r="E1486" s="155" t="s">
        <v>556</v>
      </c>
      <c r="F1486" s="156" t="s">
        <v>4687</v>
      </c>
      <c r="G1486" s="156" t="s">
        <v>556</v>
      </c>
      <c r="H1486" s="156" t="s">
        <v>4688</v>
      </c>
      <c r="I1486" s="155">
        <v>1821012</v>
      </c>
      <c r="J1486" s="157" t="s">
        <v>1426</v>
      </c>
      <c r="K1486" s="157"/>
      <c r="L1486" s="155">
        <v>2022</v>
      </c>
      <c r="M1486" s="158">
        <v>3138</v>
      </c>
      <c r="N1486" s="159">
        <v>26705749.390000001</v>
      </c>
      <c r="O1486" s="159">
        <v>18349420.800000001</v>
      </c>
      <c r="P1486" s="159">
        <v>12661477.57</v>
      </c>
      <c r="Q1486" s="159">
        <v>6471669</v>
      </c>
      <c r="R1486" s="159">
        <v>6189808.5700000003</v>
      </c>
      <c r="S1486" s="159">
        <v>8356328.5899999999</v>
      </c>
      <c r="T1486" s="159">
        <v>1758425.69</v>
      </c>
      <c r="U1486" s="159">
        <v>23010047.690000001</v>
      </c>
      <c r="V1486" s="159">
        <v>17224158.920000002</v>
      </c>
      <c r="W1486" s="159">
        <v>5788195.6399999997</v>
      </c>
      <c r="X1486" s="159">
        <v>92975.63</v>
      </c>
      <c r="Y1486" s="159">
        <v>5785888.7699999996</v>
      </c>
      <c r="Z1486" s="159">
        <v>5322865.9400000004</v>
      </c>
      <c r="AA1486" s="159">
        <v>0</v>
      </c>
      <c r="AB1486" s="159">
        <v>5322865.9400000004</v>
      </c>
      <c r="AC1486" s="159">
        <v>654896</v>
      </c>
      <c r="AD1486" s="159">
        <v>654896</v>
      </c>
      <c r="AE1486" s="159">
        <v>3359997.47</v>
      </c>
      <c r="AF1486" s="159">
        <v>1125261.8799999999</v>
      </c>
      <c r="AG1486" s="159">
        <v>68501.210000000006</v>
      </c>
      <c r="AH1486" s="159">
        <v>91475.98</v>
      </c>
      <c r="AI1486" s="159">
        <v>0</v>
      </c>
      <c r="AJ1486" s="159">
        <v>3370.2</v>
      </c>
    </row>
    <row r="1487" spans="1:36">
      <c r="A1487" s="153">
        <v>18</v>
      </c>
      <c r="B1487" s="154">
        <v>21</v>
      </c>
      <c r="C1487" s="154">
        <v>2</v>
      </c>
      <c r="D1487" s="155">
        <v>2</v>
      </c>
      <c r="E1487" s="155" t="s">
        <v>556</v>
      </c>
      <c r="F1487" s="156" t="s">
        <v>4687</v>
      </c>
      <c r="G1487" s="156" t="s">
        <v>556</v>
      </c>
      <c r="H1487" s="156" t="s">
        <v>4689</v>
      </c>
      <c r="I1487" s="155">
        <v>1821022</v>
      </c>
      <c r="J1487" s="157" t="s">
        <v>1425</v>
      </c>
      <c r="K1487" s="157"/>
      <c r="L1487" s="155">
        <v>2022</v>
      </c>
      <c r="M1487" s="158">
        <v>1767</v>
      </c>
      <c r="N1487" s="159">
        <v>20171236.149999999</v>
      </c>
      <c r="O1487" s="159">
        <v>14589980.26</v>
      </c>
      <c r="P1487" s="159">
        <v>7410408.5</v>
      </c>
      <c r="Q1487" s="159">
        <v>2614300</v>
      </c>
      <c r="R1487" s="159">
        <v>4796108.5</v>
      </c>
      <c r="S1487" s="159">
        <v>5581255.8899999997</v>
      </c>
      <c r="T1487" s="159">
        <v>217057.79</v>
      </c>
      <c r="U1487" s="159">
        <v>13689782.02</v>
      </c>
      <c r="V1487" s="159">
        <v>12520587.26</v>
      </c>
      <c r="W1487" s="159">
        <v>5916530.3200000003</v>
      </c>
      <c r="X1487" s="159">
        <v>71087</v>
      </c>
      <c r="Y1487" s="159">
        <v>1169194.76</v>
      </c>
      <c r="Z1487" s="159">
        <v>1059654.25</v>
      </c>
      <c r="AA1487" s="159">
        <v>437337</v>
      </c>
      <c r="AB1487" s="159">
        <v>622317.25</v>
      </c>
      <c r="AC1487" s="159">
        <v>487472</v>
      </c>
      <c r="AD1487" s="159">
        <v>487472</v>
      </c>
      <c r="AE1487" s="159">
        <v>4581716</v>
      </c>
      <c r="AF1487" s="159">
        <v>2069393</v>
      </c>
      <c r="AG1487" s="159">
        <v>294888.99</v>
      </c>
      <c r="AH1487" s="159">
        <v>294888.99</v>
      </c>
      <c r="AI1487" s="159">
        <v>0</v>
      </c>
      <c r="AJ1487" s="159">
        <v>0</v>
      </c>
    </row>
    <row r="1488" spans="1:36">
      <c r="A1488" s="153">
        <v>18</v>
      </c>
      <c r="B1488" s="154">
        <v>21</v>
      </c>
      <c r="C1488" s="154">
        <v>3</v>
      </c>
      <c r="D1488" s="155">
        <v>3</v>
      </c>
      <c r="E1488" s="155" t="s">
        <v>556</v>
      </c>
      <c r="F1488" s="156" t="s">
        <v>4690</v>
      </c>
      <c r="G1488" s="156" t="s">
        <v>556</v>
      </c>
      <c r="H1488" s="156" t="s">
        <v>4691</v>
      </c>
      <c r="I1488" s="155">
        <v>1821033</v>
      </c>
      <c r="J1488" s="157" t="s">
        <v>1424</v>
      </c>
      <c r="K1488" s="157"/>
      <c r="L1488" s="155">
        <v>2022</v>
      </c>
      <c r="M1488" s="158">
        <v>11212</v>
      </c>
      <c r="N1488" s="159">
        <v>66022987.07</v>
      </c>
      <c r="O1488" s="159">
        <v>56413798.759999998</v>
      </c>
      <c r="P1488" s="159">
        <v>35578820.420000002</v>
      </c>
      <c r="Q1488" s="159">
        <v>16881183</v>
      </c>
      <c r="R1488" s="159">
        <v>18697637.420000002</v>
      </c>
      <c r="S1488" s="159">
        <v>9609188.3100000005</v>
      </c>
      <c r="T1488" s="159">
        <v>2078696.23</v>
      </c>
      <c r="U1488" s="159">
        <v>54188839.640000001</v>
      </c>
      <c r="V1488" s="159">
        <v>48629349.979999997</v>
      </c>
      <c r="W1488" s="159">
        <v>17135212.699999999</v>
      </c>
      <c r="X1488" s="159">
        <v>139480.46</v>
      </c>
      <c r="Y1488" s="159">
        <v>5559489.6600000001</v>
      </c>
      <c r="Z1488" s="159">
        <v>6715920.5999999996</v>
      </c>
      <c r="AA1488" s="159">
        <v>0</v>
      </c>
      <c r="AB1488" s="159">
        <v>6715920.5999999996</v>
      </c>
      <c r="AC1488" s="159">
        <v>1720000</v>
      </c>
      <c r="AD1488" s="159">
        <v>1720000</v>
      </c>
      <c r="AE1488" s="159">
        <v>9422746</v>
      </c>
      <c r="AF1488" s="159">
        <v>7784448.7800000003</v>
      </c>
      <c r="AG1488" s="159">
        <v>244325.93</v>
      </c>
      <c r="AH1488" s="159">
        <v>113399.75</v>
      </c>
      <c r="AI1488" s="159">
        <v>0</v>
      </c>
      <c r="AJ1488" s="159">
        <v>0</v>
      </c>
    </row>
    <row r="1489" spans="1:36">
      <c r="A1489" s="153">
        <v>18</v>
      </c>
      <c r="B1489" s="154">
        <v>21</v>
      </c>
      <c r="C1489" s="154">
        <v>4</v>
      </c>
      <c r="D1489" s="155">
        <v>2</v>
      </c>
      <c r="E1489" s="155" t="s">
        <v>556</v>
      </c>
      <c r="F1489" s="156" t="s">
        <v>4687</v>
      </c>
      <c r="G1489" s="156" t="s">
        <v>556</v>
      </c>
      <c r="H1489" s="156" t="s">
        <v>4692</v>
      </c>
      <c r="I1489" s="155">
        <v>1821042</v>
      </c>
      <c r="J1489" s="157" t="s">
        <v>1423</v>
      </c>
      <c r="K1489" s="157"/>
      <c r="L1489" s="155">
        <v>2022</v>
      </c>
      <c r="M1489" s="158">
        <v>4854</v>
      </c>
      <c r="N1489" s="159">
        <v>35397735.229999997</v>
      </c>
      <c r="O1489" s="159">
        <v>25374331.879999999</v>
      </c>
      <c r="P1489" s="159">
        <v>17767762.420000002</v>
      </c>
      <c r="Q1489" s="159">
        <v>9403865</v>
      </c>
      <c r="R1489" s="159">
        <v>8363897.4199999999</v>
      </c>
      <c r="S1489" s="159">
        <v>10023403.35</v>
      </c>
      <c r="T1489" s="159">
        <v>506161</v>
      </c>
      <c r="U1489" s="159">
        <v>34181854.539999999</v>
      </c>
      <c r="V1489" s="159">
        <v>22475668.350000001</v>
      </c>
      <c r="W1489" s="159">
        <v>8399762.7699999996</v>
      </c>
      <c r="X1489" s="159">
        <v>56248.01</v>
      </c>
      <c r="Y1489" s="159">
        <v>11706186.189999999</v>
      </c>
      <c r="Z1489" s="159">
        <v>9118069.1999999993</v>
      </c>
      <c r="AA1489" s="159">
        <v>2000000</v>
      </c>
      <c r="AB1489" s="159">
        <v>7118069.1999999993</v>
      </c>
      <c r="AC1489" s="159">
        <v>717357.26</v>
      </c>
      <c r="AD1489" s="159">
        <v>600000</v>
      </c>
      <c r="AE1489" s="159">
        <v>7005696.8499999996</v>
      </c>
      <c r="AF1489" s="159">
        <v>2898663.53</v>
      </c>
      <c r="AG1489" s="159">
        <v>0</v>
      </c>
      <c r="AH1489" s="159">
        <v>406716.57</v>
      </c>
      <c r="AI1489" s="159">
        <v>0</v>
      </c>
      <c r="AJ1489" s="159">
        <v>5696.85</v>
      </c>
    </row>
    <row r="1490" spans="1:36">
      <c r="A1490" s="153">
        <v>18</v>
      </c>
      <c r="B1490" s="154">
        <v>21</v>
      </c>
      <c r="C1490" s="154">
        <v>5</v>
      </c>
      <c r="D1490" s="155">
        <v>2</v>
      </c>
      <c r="E1490" s="155" t="s">
        <v>556</v>
      </c>
      <c r="F1490" s="156" t="s">
        <v>4687</v>
      </c>
      <c r="G1490" s="156" t="s">
        <v>556</v>
      </c>
      <c r="H1490" s="156" t="s">
        <v>4693</v>
      </c>
      <c r="I1490" s="155">
        <v>1821052</v>
      </c>
      <c r="J1490" s="157" t="s">
        <v>1422</v>
      </c>
      <c r="K1490" s="157"/>
      <c r="L1490" s="155">
        <v>2022</v>
      </c>
      <c r="M1490" s="158">
        <v>5284</v>
      </c>
      <c r="N1490" s="159">
        <v>56815936.939999998</v>
      </c>
      <c r="O1490" s="159">
        <v>40282777.359999999</v>
      </c>
      <c r="P1490" s="159">
        <v>16411929.710000001</v>
      </c>
      <c r="Q1490" s="159">
        <v>6641422</v>
      </c>
      <c r="R1490" s="159">
        <v>9770507.7100000009</v>
      </c>
      <c r="S1490" s="159">
        <v>16533159.58</v>
      </c>
      <c r="T1490" s="159">
        <v>2355434.94</v>
      </c>
      <c r="U1490" s="159">
        <v>52317002.420000002</v>
      </c>
      <c r="V1490" s="159">
        <v>34447031.840000004</v>
      </c>
      <c r="W1490" s="159">
        <v>12561763.539999999</v>
      </c>
      <c r="X1490" s="159">
        <v>198695.95</v>
      </c>
      <c r="Y1490" s="159">
        <v>17869970.579999998</v>
      </c>
      <c r="Z1490" s="159">
        <v>10289353.67</v>
      </c>
      <c r="AA1490" s="159">
        <v>1200880.22</v>
      </c>
      <c r="AB1490" s="159">
        <v>9088473.4499999993</v>
      </c>
      <c r="AC1490" s="159">
        <v>2442039.94</v>
      </c>
      <c r="AD1490" s="159">
        <v>2442039.94</v>
      </c>
      <c r="AE1490" s="159">
        <v>11577612.710000001</v>
      </c>
      <c r="AF1490" s="159">
        <v>5835745.5199999996</v>
      </c>
      <c r="AG1490" s="159">
        <v>0</v>
      </c>
      <c r="AH1490" s="159">
        <v>0</v>
      </c>
      <c r="AI1490" s="159">
        <v>0</v>
      </c>
      <c r="AJ1490" s="159">
        <v>0</v>
      </c>
    </row>
    <row r="1491" spans="1:36">
      <c r="A1491" s="153">
        <v>20</v>
      </c>
      <c r="B1491" s="154">
        <v>1</v>
      </c>
      <c r="C1491" s="154">
        <v>1</v>
      </c>
      <c r="D1491" s="155">
        <v>1</v>
      </c>
      <c r="E1491" s="155" t="s">
        <v>556</v>
      </c>
      <c r="F1491" s="156" t="s">
        <v>4694</v>
      </c>
      <c r="G1491" s="156" t="s">
        <v>556</v>
      </c>
      <c r="H1491" s="156" t="s">
        <v>4695</v>
      </c>
      <c r="I1491" s="155">
        <v>2001011</v>
      </c>
      <c r="J1491" s="157" t="s">
        <v>1421</v>
      </c>
      <c r="K1491" s="157"/>
      <c r="L1491" s="155">
        <v>2022</v>
      </c>
      <c r="M1491" s="158">
        <v>29785</v>
      </c>
      <c r="N1491" s="159">
        <v>178369219.84999999</v>
      </c>
      <c r="O1491" s="159">
        <v>168642369.25</v>
      </c>
      <c r="P1491" s="159">
        <v>86755370</v>
      </c>
      <c r="Q1491" s="159">
        <v>32792291</v>
      </c>
      <c r="R1491" s="159">
        <v>53963079</v>
      </c>
      <c r="S1491" s="159">
        <v>9726850.5999999996</v>
      </c>
      <c r="T1491" s="159">
        <v>3403165.25</v>
      </c>
      <c r="U1491" s="159">
        <v>168035470.05000001</v>
      </c>
      <c r="V1491" s="159">
        <v>138060970.97999999</v>
      </c>
      <c r="W1491" s="159">
        <v>49994311.590000004</v>
      </c>
      <c r="X1491" s="159">
        <v>445805.57</v>
      </c>
      <c r="Y1491" s="159">
        <v>29974499.07</v>
      </c>
      <c r="Z1491" s="159">
        <v>22143897.690000001</v>
      </c>
      <c r="AA1491" s="159">
        <v>0</v>
      </c>
      <c r="AB1491" s="159">
        <v>22143897.690000001</v>
      </c>
      <c r="AC1491" s="159">
        <v>3538012</v>
      </c>
      <c r="AD1491" s="159">
        <v>3538012</v>
      </c>
      <c r="AE1491" s="159">
        <v>42818964</v>
      </c>
      <c r="AF1491" s="159">
        <v>30581398.27</v>
      </c>
      <c r="AG1491" s="159">
        <v>7515716.25</v>
      </c>
      <c r="AH1491" s="159">
        <v>424032.56</v>
      </c>
      <c r="AI1491" s="159">
        <v>0</v>
      </c>
      <c r="AJ1491" s="159">
        <v>0</v>
      </c>
    </row>
    <row r="1492" spans="1:36">
      <c r="A1492" s="153">
        <v>20</v>
      </c>
      <c r="B1492" s="154">
        <v>1</v>
      </c>
      <c r="C1492" s="154">
        <v>2</v>
      </c>
      <c r="D1492" s="155">
        <v>2</v>
      </c>
      <c r="E1492" s="155" t="s">
        <v>556</v>
      </c>
      <c r="F1492" s="156" t="s">
        <v>4696</v>
      </c>
      <c r="G1492" s="156" t="s">
        <v>556</v>
      </c>
      <c r="H1492" s="156" t="s">
        <v>4697</v>
      </c>
      <c r="I1492" s="155">
        <v>2001022</v>
      </c>
      <c r="J1492" s="157" t="s">
        <v>1421</v>
      </c>
      <c r="K1492" s="157"/>
      <c r="L1492" s="155">
        <v>2022</v>
      </c>
      <c r="M1492" s="158">
        <v>6724</v>
      </c>
      <c r="N1492" s="159">
        <v>39810979.009999998</v>
      </c>
      <c r="O1492" s="159">
        <v>35724655.43</v>
      </c>
      <c r="P1492" s="159">
        <v>27033271.039999999</v>
      </c>
      <c r="Q1492" s="159">
        <v>14769631</v>
      </c>
      <c r="R1492" s="159">
        <v>12263640.039999999</v>
      </c>
      <c r="S1492" s="159">
        <v>4086323.58</v>
      </c>
      <c r="T1492" s="159">
        <v>0</v>
      </c>
      <c r="U1492" s="159">
        <v>36847329.380000003</v>
      </c>
      <c r="V1492" s="159">
        <v>31470221.359999999</v>
      </c>
      <c r="W1492" s="159">
        <v>12882283.85</v>
      </c>
      <c r="X1492" s="159">
        <v>50489.52</v>
      </c>
      <c r="Y1492" s="159">
        <v>5377108.0199999996</v>
      </c>
      <c r="Z1492" s="159">
        <v>6458094.0800000001</v>
      </c>
      <c r="AA1492" s="159">
        <v>0</v>
      </c>
      <c r="AB1492" s="159">
        <v>6458094.0800000001</v>
      </c>
      <c r="AC1492" s="159">
        <v>799956</v>
      </c>
      <c r="AD1492" s="159">
        <v>799956</v>
      </c>
      <c r="AE1492" s="159">
        <v>4799736</v>
      </c>
      <c r="AF1492" s="159">
        <v>4254434.07</v>
      </c>
      <c r="AG1492" s="159">
        <v>0</v>
      </c>
      <c r="AH1492" s="159">
        <v>0</v>
      </c>
      <c r="AI1492" s="159">
        <v>0</v>
      </c>
      <c r="AJ1492" s="159">
        <v>0</v>
      </c>
    </row>
    <row r="1493" spans="1:36">
      <c r="A1493" s="153">
        <v>20</v>
      </c>
      <c r="B1493" s="154">
        <v>1</v>
      </c>
      <c r="C1493" s="154">
        <v>3</v>
      </c>
      <c r="D1493" s="155">
        <v>2</v>
      </c>
      <c r="E1493" s="155" t="s">
        <v>556</v>
      </c>
      <c r="F1493" s="156" t="s">
        <v>4696</v>
      </c>
      <c r="G1493" s="156" t="s">
        <v>556</v>
      </c>
      <c r="H1493" s="156" t="s">
        <v>4698</v>
      </c>
      <c r="I1493" s="155">
        <v>2001032</v>
      </c>
      <c r="J1493" s="157" t="s">
        <v>1420</v>
      </c>
      <c r="K1493" s="157"/>
      <c r="L1493" s="155">
        <v>2022</v>
      </c>
      <c r="M1493" s="158">
        <v>5422</v>
      </c>
      <c r="N1493" s="159">
        <v>32855037.800000001</v>
      </c>
      <c r="O1493" s="159">
        <v>28881264.600000001</v>
      </c>
      <c r="P1493" s="159">
        <v>22103979.170000002</v>
      </c>
      <c r="Q1493" s="159">
        <v>11965195</v>
      </c>
      <c r="R1493" s="159">
        <v>10138784.17</v>
      </c>
      <c r="S1493" s="159">
        <v>3973773.2</v>
      </c>
      <c r="T1493" s="159">
        <v>36756.1</v>
      </c>
      <c r="U1493" s="159">
        <v>28541452.420000002</v>
      </c>
      <c r="V1493" s="159">
        <v>24520805.5</v>
      </c>
      <c r="W1493" s="159">
        <v>9281300.1500000004</v>
      </c>
      <c r="X1493" s="159">
        <v>58988.56</v>
      </c>
      <c r="Y1493" s="159">
        <v>4020646.92</v>
      </c>
      <c r="Z1493" s="159">
        <v>6064769.2599999998</v>
      </c>
      <c r="AA1493" s="159">
        <v>0</v>
      </c>
      <c r="AB1493" s="159">
        <v>6064769.2599999998</v>
      </c>
      <c r="AC1493" s="159">
        <v>314400</v>
      </c>
      <c r="AD1493" s="159">
        <v>314400</v>
      </c>
      <c r="AE1493" s="159">
        <v>6217596</v>
      </c>
      <c r="AF1493" s="159">
        <v>4360459.0999999996</v>
      </c>
      <c r="AG1493" s="159">
        <v>0</v>
      </c>
      <c r="AH1493" s="159">
        <v>0</v>
      </c>
      <c r="AI1493" s="159">
        <v>0</v>
      </c>
      <c r="AJ1493" s="159">
        <v>0</v>
      </c>
    </row>
    <row r="1494" spans="1:36">
      <c r="A1494" s="153">
        <v>20</v>
      </c>
      <c r="B1494" s="154">
        <v>1</v>
      </c>
      <c r="C1494" s="154">
        <v>4</v>
      </c>
      <c r="D1494" s="155">
        <v>3</v>
      </c>
      <c r="E1494" s="155" t="s">
        <v>556</v>
      </c>
      <c r="F1494" s="156" t="s">
        <v>4699</v>
      </c>
      <c r="G1494" s="156" t="s">
        <v>556</v>
      </c>
      <c r="H1494" s="156" t="s">
        <v>4700</v>
      </c>
      <c r="I1494" s="155">
        <v>2001043</v>
      </c>
      <c r="J1494" s="157" t="s">
        <v>1419</v>
      </c>
      <c r="K1494" s="157"/>
      <c r="L1494" s="155">
        <v>2022</v>
      </c>
      <c r="M1494" s="158">
        <v>4920</v>
      </c>
      <c r="N1494" s="159">
        <v>26041090.969999999</v>
      </c>
      <c r="O1494" s="159">
        <v>24090584.129999999</v>
      </c>
      <c r="P1494" s="159">
        <v>17923245.91</v>
      </c>
      <c r="Q1494" s="159">
        <v>9838015</v>
      </c>
      <c r="R1494" s="159">
        <v>8085230.9100000001</v>
      </c>
      <c r="S1494" s="159">
        <v>1950506.84</v>
      </c>
      <c r="T1494" s="159">
        <v>150805.5</v>
      </c>
      <c r="U1494" s="159">
        <v>23367717.370000001</v>
      </c>
      <c r="V1494" s="159">
        <v>22347545.43</v>
      </c>
      <c r="W1494" s="159">
        <v>8710316.7200000007</v>
      </c>
      <c r="X1494" s="159">
        <v>101068.09</v>
      </c>
      <c r="Y1494" s="159">
        <v>1020171.94</v>
      </c>
      <c r="Z1494" s="159">
        <v>1690313.86</v>
      </c>
      <c r="AA1494" s="159">
        <v>0</v>
      </c>
      <c r="AB1494" s="159">
        <v>1690313.86</v>
      </c>
      <c r="AC1494" s="159">
        <v>772170.31</v>
      </c>
      <c r="AD1494" s="159">
        <v>727000</v>
      </c>
      <c r="AE1494" s="159">
        <v>6766000</v>
      </c>
      <c r="AF1494" s="159">
        <v>1743038.7</v>
      </c>
      <c r="AG1494" s="159">
        <v>18572.11</v>
      </c>
      <c r="AH1494" s="159">
        <v>39378.480000000003</v>
      </c>
      <c r="AI1494" s="159">
        <v>0</v>
      </c>
      <c r="AJ1494" s="159">
        <v>0</v>
      </c>
    </row>
    <row r="1495" spans="1:36">
      <c r="A1495" s="153">
        <v>20</v>
      </c>
      <c r="B1495" s="154">
        <v>1</v>
      </c>
      <c r="C1495" s="154">
        <v>5</v>
      </c>
      <c r="D1495" s="155">
        <v>2</v>
      </c>
      <c r="E1495" s="155" t="s">
        <v>556</v>
      </c>
      <c r="F1495" s="156" t="s">
        <v>4696</v>
      </c>
      <c r="G1495" s="156" t="s">
        <v>556</v>
      </c>
      <c r="H1495" s="156" t="s">
        <v>4701</v>
      </c>
      <c r="I1495" s="155">
        <v>2001052</v>
      </c>
      <c r="J1495" s="157" t="s">
        <v>1418</v>
      </c>
      <c r="K1495" s="157"/>
      <c r="L1495" s="155">
        <v>2022</v>
      </c>
      <c r="M1495" s="158">
        <v>2940</v>
      </c>
      <c r="N1495" s="159">
        <v>18789832.16</v>
      </c>
      <c r="O1495" s="159">
        <v>16239830.199999999</v>
      </c>
      <c r="P1495" s="159">
        <v>10870140.280000001</v>
      </c>
      <c r="Q1495" s="159">
        <v>5060654</v>
      </c>
      <c r="R1495" s="159">
        <v>5809486.2800000003</v>
      </c>
      <c r="S1495" s="159">
        <v>2550001.96</v>
      </c>
      <c r="T1495" s="159">
        <v>0</v>
      </c>
      <c r="U1495" s="159">
        <v>17138760.23</v>
      </c>
      <c r="V1495" s="159">
        <v>14755255.42</v>
      </c>
      <c r="W1495" s="159">
        <v>5388831.5800000001</v>
      </c>
      <c r="X1495" s="159">
        <v>102841.1</v>
      </c>
      <c r="Y1495" s="159">
        <v>2383504.81</v>
      </c>
      <c r="Z1495" s="159">
        <v>2984917.44</v>
      </c>
      <c r="AA1495" s="159">
        <v>0</v>
      </c>
      <c r="AB1495" s="159">
        <v>2984917.44</v>
      </c>
      <c r="AC1495" s="159">
        <v>449200</v>
      </c>
      <c r="AD1495" s="159">
        <v>449200</v>
      </c>
      <c r="AE1495" s="159">
        <v>6576400</v>
      </c>
      <c r="AF1495" s="159">
        <v>1484574.78</v>
      </c>
      <c r="AG1495" s="159">
        <v>56000</v>
      </c>
      <c r="AH1495" s="159">
        <v>56000</v>
      </c>
      <c r="AI1495" s="159">
        <v>0</v>
      </c>
      <c r="AJ1495" s="159">
        <v>0</v>
      </c>
    </row>
    <row r="1496" spans="1:36">
      <c r="A1496" s="153">
        <v>20</v>
      </c>
      <c r="B1496" s="154">
        <v>1</v>
      </c>
      <c r="C1496" s="154">
        <v>6</v>
      </c>
      <c r="D1496" s="155">
        <v>2</v>
      </c>
      <c r="E1496" s="155" t="s">
        <v>556</v>
      </c>
      <c r="F1496" s="156" t="s">
        <v>4696</v>
      </c>
      <c r="G1496" s="156" t="s">
        <v>556</v>
      </c>
      <c r="H1496" s="156" t="s">
        <v>4702</v>
      </c>
      <c r="I1496" s="155">
        <v>2001062</v>
      </c>
      <c r="J1496" s="157" t="s">
        <v>1417</v>
      </c>
      <c r="K1496" s="157"/>
      <c r="L1496" s="155">
        <v>2022</v>
      </c>
      <c r="M1496" s="158">
        <v>2570</v>
      </c>
      <c r="N1496" s="159">
        <v>18083450.5</v>
      </c>
      <c r="O1496" s="159">
        <v>15242877.5</v>
      </c>
      <c r="P1496" s="159">
        <v>8816089.5199999996</v>
      </c>
      <c r="Q1496" s="159">
        <v>3767652</v>
      </c>
      <c r="R1496" s="159">
        <v>5048437.5199999996</v>
      </c>
      <c r="S1496" s="159">
        <v>2840573</v>
      </c>
      <c r="T1496" s="159">
        <v>418446</v>
      </c>
      <c r="U1496" s="159">
        <v>14927916.17</v>
      </c>
      <c r="V1496" s="159">
        <v>13377999.41</v>
      </c>
      <c r="W1496" s="159">
        <v>5444761.7699999996</v>
      </c>
      <c r="X1496" s="159">
        <v>67497.47</v>
      </c>
      <c r="Y1496" s="159">
        <v>1549916.76</v>
      </c>
      <c r="Z1496" s="159">
        <v>1092.8800000000001</v>
      </c>
      <c r="AA1496" s="159">
        <v>0</v>
      </c>
      <c r="AB1496" s="159">
        <v>1092.8800000000001</v>
      </c>
      <c r="AC1496" s="159">
        <v>736000</v>
      </c>
      <c r="AD1496" s="159">
        <v>736000</v>
      </c>
      <c r="AE1496" s="159">
        <v>3208655</v>
      </c>
      <c r="AF1496" s="159">
        <v>1864878.09</v>
      </c>
      <c r="AG1496" s="159">
        <v>425498.66</v>
      </c>
      <c r="AH1496" s="159">
        <v>22065.32</v>
      </c>
      <c r="AI1496" s="159">
        <v>0</v>
      </c>
      <c r="AJ1496" s="159">
        <v>0</v>
      </c>
    </row>
    <row r="1497" spans="1:36">
      <c r="A1497" s="153">
        <v>20</v>
      </c>
      <c r="B1497" s="154">
        <v>1</v>
      </c>
      <c r="C1497" s="154">
        <v>7</v>
      </c>
      <c r="D1497" s="155">
        <v>2</v>
      </c>
      <c r="E1497" s="155" t="s">
        <v>556</v>
      </c>
      <c r="F1497" s="156" t="s">
        <v>4696</v>
      </c>
      <c r="G1497" s="156" t="s">
        <v>556</v>
      </c>
      <c r="H1497" s="156" t="s">
        <v>4703</v>
      </c>
      <c r="I1497" s="155">
        <v>2001072</v>
      </c>
      <c r="J1497" s="157" t="s">
        <v>1416</v>
      </c>
      <c r="K1497" s="157"/>
      <c r="L1497" s="155">
        <v>2022</v>
      </c>
      <c r="M1497" s="158">
        <v>4955</v>
      </c>
      <c r="N1497" s="159">
        <v>29416678.370000001</v>
      </c>
      <c r="O1497" s="159">
        <v>24381606.93</v>
      </c>
      <c r="P1497" s="159">
        <v>18686725.509999998</v>
      </c>
      <c r="Q1497" s="159">
        <v>10096289</v>
      </c>
      <c r="R1497" s="159">
        <v>8590436.5099999998</v>
      </c>
      <c r="S1497" s="159">
        <v>5035071.4400000004</v>
      </c>
      <c r="T1497" s="159">
        <v>26936</v>
      </c>
      <c r="U1497" s="159">
        <v>25364571.309999999</v>
      </c>
      <c r="V1497" s="159">
        <v>20510364.609999999</v>
      </c>
      <c r="W1497" s="159">
        <v>7914628.75</v>
      </c>
      <c r="X1497" s="159">
        <v>52629.34</v>
      </c>
      <c r="Y1497" s="159">
        <v>4854206.7</v>
      </c>
      <c r="Z1497" s="159">
        <v>4241239.8</v>
      </c>
      <c r="AA1497" s="159">
        <v>0</v>
      </c>
      <c r="AB1497" s="159">
        <v>4241239.8</v>
      </c>
      <c r="AC1497" s="159">
        <v>657947</v>
      </c>
      <c r="AD1497" s="159">
        <v>472058</v>
      </c>
      <c r="AE1497" s="159">
        <v>4248515</v>
      </c>
      <c r="AF1497" s="159">
        <v>3871242.32</v>
      </c>
      <c r="AG1497" s="159">
        <v>124185.24</v>
      </c>
      <c r="AH1497" s="159">
        <v>93613.03</v>
      </c>
      <c r="AI1497" s="159">
        <v>0</v>
      </c>
      <c r="AJ1497" s="159">
        <v>0</v>
      </c>
    </row>
    <row r="1498" spans="1:36">
      <c r="A1498" s="153">
        <v>20</v>
      </c>
      <c r="B1498" s="154">
        <v>2</v>
      </c>
      <c r="C1498" s="154">
        <v>1</v>
      </c>
      <c r="D1498" s="155">
        <v>3</v>
      </c>
      <c r="E1498" s="155" t="s">
        <v>556</v>
      </c>
      <c r="F1498" s="156" t="s">
        <v>4704</v>
      </c>
      <c r="G1498" s="156" t="s">
        <v>556</v>
      </c>
      <c r="H1498" s="156" t="s">
        <v>4705</v>
      </c>
      <c r="I1498" s="155">
        <v>2002013</v>
      </c>
      <c r="J1498" s="157" t="s">
        <v>1415</v>
      </c>
      <c r="K1498" s="157"/>
      <c r="L1498" s="155">
        <v>2022</v>
      </c>
      <c r="M1498" s="158">
        <v>15985</v>
      </c>
      <c r="N1498" s="159">
        <v>86849950.670000002</v>
      </c>
      <c r="O1498" s="159">
        <v>82570118.359999999</v>
      </c>
      <c r="P1498" s="159">
        <v>37660359.730000004</v>
      </c>
      <c r="Q1498" s="159">
        <v>11159059</v>
      </c>
      <c r="R1498" s="159">
        <v>26501300.73</v>
      </c>
      <c r="S1498" s="159">
        <v>4279832.3099999996</v>
      </c>
      <c r="T1498" s="159">
        <v>776496.14</v>
      </c>
      <c r="U1498" s="159">
        <v>75955776.090000004</v>
      </c>
      <c r="V1498" s="159">
        <v>63830444.210000001</v>
      </c>
      <c r="W1498" s="159">
        <v>19239293.890000001</v>
      </c>
      <c r="X1498" s="159">
        <v>91465.79</v>
      </c>
      <c r="Y1498" s="159">
        <v>12125331.880000001</v>
      </c>
      <c r="Z1498" s="159">
        <v>5318768.59</v>
      </c>
      <c r="AA1498" s="159">
        <v>0</v>
      </c>
      <c r="AB1498" s="159">
        <v>5318768.59</v>
      </c>
      <c r="AC1498" s="159">
        <v>3245598.68</v>
      </c>
      <c r="AD1498" s="159">
        <v>3245598.68</v>
      </c>
      <c r="AE1498" s="159">
        <v>11618571.59</v>
      </c>
      <c r="AF1498" s="159">
        <v>18739674.149999999</v>
      </c>
      <c r="AG1498" s="159">
        <v>64663.51</v>
      </c>
      <c r="AH1498" s="159">
        <v>437607.53</v>
      </c>
      <c r="AI1498" s="159">
        <v>0</v>
      </c>
      <c r="AJ1498" s="159">
        <v>0</v>
      </c>
    </row>
    <row r="1499" spans="1:36">
      <c r="A1499" s="153">
        <v>20</v>
      </c>
      <c r="B1499" s="154">
        <v>2</v>
      </c>
      <c r="C1499" s="154">
        <v>2</v>
      </c>
      <c r="D1499" s="155">
        <v>3</v>
      </c>
      <c r="E1499" s="155" t="s">
        <v>556</v>
      </c>
      <c r="F1499" s="156" t="s">
        <v>4704</v>
      </c>
      <c r="G1499" s="156" t="s">
        <v>556</v>
      </c>
      <c r="H1499" s="156" t="s">
        <v>4706</v>
      </c>
      <c r="I1499" s="155">
        <v>2002023</v>
      </c>
      <c r="J1499" s="157" t="s">
        <v>1414</v>
      </c>
      <c r="K1499" s="157"/>
      <c r="L1499" s="155">
        <v>2022</v>
      </c>
      <c r="M1499" s="158">
        <v>11154</v>
      </c>
      <c r="N1499" s="159">
        <v>61541120.600000001</v>
      </c>
      <c r="O1499" s="159">
        <v>52670471.390000001</v>
      </c>
      <c r="P1499" s="159">
        <v>33703515.780000001</v>
      </c>
      <c r="Q1499" s="159">
        <v>16491677</v>
      </c>
      <c r="R1499" s="159">
        <v>17211838.780000001</v>
      </c>
      <c r="S1499" s="159">
        <v>8870649.2100000009</v>
      </c>
      <c r="T1499" s="159">
        <v>1509591.91</v>
      </c>
      <c r="U1499" s="159">
        <v>57928094.439999998</v>
      </c>
      <c r="V1499" s="159">
        <v>45559007.780000001</v>
      </c>
      <c r="W1499" s="159">
        <v>17023566.469999999</v>
      </c>
      <c r="X1499" s="159">
        <v>115978.55</v>
      </c>
      <c r="Y1499" s="159">
        <v>12369086.66</v>
      </c>
      <c r="Z1499" s="159">
        <v>8632713.9600000009</v>
      </c>
      <c r="AA1499" s="159">
        <v>1000000</v>
      </c>
      <c r="AB1499" s="159">
        <v>7632713.9600000009</v>
      </c>
      <c r="AC1499" s="159">
        <v>1925333.28</v>
      </c>
      <c r="AD1499" s="159">
        <v>1925333.28</v>
      </c>
      <c r="AE1499" s="159">
        <v>12284000.039999999</v>
      </c>
      <c r="AF1499" s="159">
        <v>7111463.6100000003</v>
      </c>
      <c r="AG1499" s="159">
        <v>412972.65</v>
      </c>
      <c r="AH1499" s="159">
        <v>1388087.84</v>
      </c>
      <c r="AI1499" s="159">
        <v>0</v>
      </c>
      <c r="AJ1499" s="159">
        <v>0</v>
      </c>
    </row>
    <row r="1500" spans="1:36">
      <c r="A1500" s="153">
        <v>20</v>
      </c>
      <c r="B1500" s="154">
        <v>2</v>
      </c>
      <c r="C1500" s="154">
        <v>3</v>
      </c>
      <c r="D1500" s="155">
        <v>2</v>
      </c>
      <c r="E1500" s="155" t="s">
        <v>556</v>
      </c>
      <c r="F1500" s="156" t="s">
        <v>4707</v>
      </c>
      <c r="G1500" s="156" t="s">
        <v>556</v>
      </c>
      <c r="H1500" s="156" t="s">
        <v>4708</v>
      </c>
      <c r="I1500" s="155">
        <v>2002032</v>
      </c>
      <c r="J1500" s="157" t="s">
        <v>1413</v>
      </c>
      <c r="K1500" s="157"/>
      <c r="L1500" s="155">
        <v>2022</v>
      </c>
      <c r="M1500" s="158">
        <v>9701</v>
      </c>
      <c r="N1500" s="159">
        <v>66107002.68</v>
      </c>
      <c r="O1500" s="159">
        <v>58259487.159999996</v>
      </c>
      <c r="P1500" s="159">
        <v>35535850.659999996</v>
      </c>
      <c r="Q1500" s="159">
        <v>16747041</v>
      </c>
      <c r="R1500" s="159">
        <v>18788809.66</v>
      </c>
      <c r="S1500" s="159">
        <v>7847515.5199999996</v>
      </c>
      <c r="T1500" s="159">
        <v>678217.44</v>
      </c>
      <c r="U1500" s="159">
        <v>58439498.969999999</v>
      </c>
      <c r="V1500" s="159">
        <v>50660267.509999998</v>
      </c>
      <c r="W1500" s="159">
        <v>17097633.539999999</v>
      </c>
      <c r="X1500" s="159">
        <v>119205.86</v>
      </c>
      <c r="Y1500" s="159">
        <v>7779231.46</v>
      </c>
      <c r="Z1500" s="159">
        <v>7616781.1500000004</v>
      </c>
      <c r="AA1500" s="159">
        <v>3500000</v>
      </c>
      <c r="AB1500" s="159">
        <v>4116781.1500000004</v>
      </c>
      <c r="AC1500" s="159">
        <v>1569000</v>
      </c>
      <c r="AD1500" s="159">
        <v>1569000</v>
      </c>
      <c r="AE1500" s="159">
        <v>10364940</v>
      </c>
      <c r="AF1500" s="159">
        <v>7599219.6500000004</v>
      </c>
      <c r="AG1500" s="159">
        <v>939110.16</v>
      </c>
      <c r="AH1500" s="159">
        <v>1453081.67</v>
      </c>
      <c r="AI1500" s="159">
        <v>0</v>
      </c>
      <c r="AJ1500" s="159">
        <v>0</v>
      </c>
    </row>
    <row r="1501" spans="1:36">
      <c r="A1501" s="153">
        <v>20</v>
      </c>
      <c r="B1501" s="154">
        <v>2</v>
      </c>
      <c r="C1501" s="154">
        <v>4</v>
      </c>
      <c r="D1501" s="155">
        <v>2</v>
      </c>
      <c r="E1501" s="155" t="s">
        <v>556</v>
      </c>
      <c r="F1501" s="156" t="s">
        <v>4707</v>
      </c>
      <c r="G1501" s="156" t="s">
        <v>556</v>
      </c>
      <c r="H1501" s="156" t="s">
        <v>4709</v>
      </c>
      <c r="I1501" s="155">
        <v>2002042</v>
      </c>
      <c r="J1501" s="157" t="s">
        <v>1412</v>
      </c>
      <c r="K1501" s="157"/>
      <c r="L1501" s="155">
        <v>2022</v>
      </c>
      <c r="M1501" s="158">
        <v>5074</v>
      </c>
      <c r="N1501" s="159">
        <v>32807522.93</v>
      </c>
      <c r="O1501" s="159">
        <v>28088492.41</v>
      </c>
      <c r="P1501" s="159">
        <v>16309667.6</v>
      </c>
      <c r="Q1501" s="159">
        <v>7442054</v>
      </c>
      <c r="R1501" s="159">
        <v>8867613.5999999996</v>
      </c>
      <c r="S1501" s="159">
        <v>4719030.5199999996</v>
      </c>
      <c r="T1501" s="159">
        <v>284186.15999999997</v>
      </c>
      <c r="U1501" s="159">
        <v>30139795.379999999</v>
      </c>
      <c r="V1501" s="159">
        <v>26218898.5</v>
      </c>
      <c r="W1501" s="159">
        <v>9222061.8599999994</v>
      </c>
      <c r="X1501" s="159">
        <v>140694.65</v>
      </c>
      <c r="Y1501" s="159">
        <v>3920896.88</v>
      </c>
      <c r="Z1501" s="159">
        <v>1591674.55</v>
      </c>
      <c r="AA1501" s="159">
        <v>0</v>
      </c>
      <c r="AB1501" s="159">
        <v>1591674.55</v>
      </c>
      <c r="AC1501" s="159">
        <v>615000</v>
      </c>
      <c r="AD1501" s="159">
        <v>615000</v>
      </c>
      <c r="AE1501" s="159">
        <v>9866642</v>
      </c>
      <c r="AF1501" s="159">
        <v>1869593.91</v>
      </c>
      <c r="AG1501" s="159">
        <v>41152.519999999997</v>
      </c>
      <c r="AH1501" s="159">
        <v>102634.06</v>
      </c>
      <c r="AI1501" s="159">
        <v>0</v>
      </c>
      <c r="AJ1501" s="159">
        <v>0</v>
      </c>
    </row>
    <row r="1502" spans="1:36">
      <c r="A1502" s="153">
        <v>20</v>
      </c>
      <c r="B1502" s="154">
        <v>2</v>
      </c>
      <c r="C1502" s="154">
        <v>5</v>
      </c>
      <c r="D1502" s="155">
        <v>2</v>
      </c>
      <c r="E1502" s="155" t="s">
        <v>556</v>
      </c>
      <c r="F1502" s="156" t="s">
        <v>4707</v>
      </c>
      <c r="G1502" s="156" t="s">
        <v>556</v>
      </c>
      <c r="H1502" s="156" t="s">
        <v>4710</v>
      </c>
      <c r="I1502" s="155">
        <v>2002052</v>
      </c>
      <c r="J1502" s="157" t="s">
        <v>1411</v>
      </c>
      <c r="K1502" s="157"/>
      <c r="L1502" s="155">
        <v>2022</v>
      </c>
      <c r="M1502" s="158">
        <v>17034</v>
      </c>
      <c r="N1502" s="159">
        <v>103492064.94</v>
      </c>
      <c r="O1502" s="159">
        <v>99959581.349999994</v>
      </c>
      <c r="P1502" s="159">
        <v>50697086.480000004</v>
      </c>
      <c r="Q1502" s="159">
        <v>20221080</v>
      </c>
      <c r="R1502" s="159">
        <v>30476006.48</v>
      </c>
      <c r="S1502" s="159">
        <v>3532483.59</v>
      </c>
      <c r="T1502" s="159">
        <v>429317.48</v>
      </c>
      <c r="U1502" s="159">
        <v>89672065.370000005</v>
      </c>
      <c r="V1502" s="159">
        <v>77238442.569999993</v>
      </c>
      <c r="W1502" s="159">
        <v>26402363.800000001</v>
      </c>
      <c r="X1502" s="159">
        <v>77884.5</v>
      </c>
      <c r="Y1502" s="159">
        <v>12433622.800000001</v>
      </c>
      <c r="Z1502" s="159">
        <v>11679786.689999999</v>
      </c>
      <c r="AA1502" s="159">
        <v>0</v>
      </c>
      <c r="AB1502" s="159">
        <v>11679786.689999999</v>
      </c>
      <c r="AC1502" s="159">
        <v>2326386</v>
      </c>
      <c r="AD1502" s="159">
        <v>2326386</v>
      </c>
      <c r="AE1502" s="159">
        <v>5683332</v>
      </c>
      <c r="AF1502" s="159">
        <v>22721138.780000001</v>
      </c>
      <c r="AG1502" s="159">
        <v>832108.39</v>
      </c>
      <c r="AH1502" s="159">
        <v>914202.16</v>
      </c>
      <c r="AI1502" s="159">
        <v>0</v>
      </c>
      <c r="AJ1502" s="159">
        <v>0</v>
      </c>
    </row>
    <row r="1503" spans="1:36">
      <c r="A1503" s="153">
        <v>20</v>
      </c>
      <c r="B1503" s="154">
        <v>2</v>
      </c>
      <c r="C1503" s="154">
        <v>6</v>
      </c>
      <c r="D1503" s="155">
        <v>3</v>
      </c>
      <c r="E1503" s="155" t="s">
        <v>556</v>
      </c>
      <c r="F1503" s="156" t="s">
        <v>4704</v>
      </c>
      <c r="G1503" s="156" t="s">
        <v>556</v>
      </c>
      <c r="H1503" s="156" t="s">
        <v>4711</v>
      </c>
      <c r="I1503" s="155">
        <v>2002063</v>
      </c>
      <c r="J1503" s="157" t="s">
        <v>1410</v>
      </c>
      <c r="K1503" s="157"/>
      <c r="L1503" s="155">
        <v>2022</v>
      </c>
      <c r="M1503" s="158">
        <v>21567</v>
      </c>
      <c r="N1503" s="159">
        <v>120225797.59</v>
      </c>
      <c r="O1503" s="159">
        <v>102091930.42</v>
      </c>
      <c r="P1503" s="159">
        <v>66405305.450000003</v>
      </c>
      <c r="Q1503" s="159">
        <v>30906881</v>
      </c>
      <c r="R1503" s="159">
        <v>35498424.450000003</v>
      </c>
      <c r="S1503" s="159">
        <v>18133867.170000002</v>
      </c>
      <c r="T1503" s="159">
        <v>4760564.0999999996</v>
      </c>
      <c r="U1503" s="159">
        <v>113914017.14</v>
      </c>
      <c r="V1503" s="159">
        <v>92340048.379999995</v>
      </c>
      <c r="W1503" s="159">
        <v>35880035.890000001</v>
      </c>
      <c r="X1503" s="159">
        <v>436706.76</v>
      </c>
      <c r="Y1503" s="159">
        <v>21573968.760000002</v>
      </c>
      <c r="Z1503" s="159">
        <v>13184289.41</v>
      </c>
      <c r="AA1503" s="159">
        <v>3000000</v>
      </c>
      <c r="AB1503" s="159">
        <v>10184289.41</v>
      </c>
      <c r="AC1503" s="159">
        <v>6555268</v>
      </c>
      <c r="AD1503" s="159">
        <v>6555268</v>
      </c>
      <c r="AE1503" s="159">
        <v>32271948</v>
      </c>
      <c r="AF1503" s="159">
        <v>9751882.0399999991</v>
      </c>
      <c r="AG1503" s="159">
        <v>1607534.86</v>
      </c>
      <c r="AH1503" s="159">
        <v>1869544.1</v>
      </c>
      <c r="AI1503" s="159">
        <v>0</v>
      </c>
      <c r="AJ1503" s="159">
        <v>0</v>
      </c>
    </row>
    <row r="1504" spans="1:36">
      <c r="A1504" s="153">
        <v>20</v>
      </c>
      <c r="B1504" s="154">
        <v>2</v>
      </c>
      <c r="C1504" s="154">
        <v>7</v>
      </c>
      <c r="D1504" s="155">
        <v>3</v>
      </c>
      <c r="E1504" s="155" t="s">
        <v>556</v>
      </c>
      <c r="F1504" s="156" t="s">
        <v>4704</v>
      </c>
      <c r="G1504" s="156" t="s">
        <v>556</v>
      </c>
      <c r="H1504" s="156" t="s">
        <v>4712</v>
      </c>
      <c r="I1504" s="155">
        <v>2002073</v>
      </c>
      <c r="J1504" s="157" t="s">
        <v>1409</v>
      </c>
      <c r="K1504" s="157"/>
      <c r="L1504" s="155">
        <v>2022</v>
      </c>
      <c r="M1504" s="158">
        <v>6397</v>
      </c>
      <c r="N1504" s="159">
        <v>42087293.289999999</v>
      </c>
      <c r="O1504" s="159">
        <v>39437304.75</v>
      </c>
      <c r="P1504" s="159">
        <v>19442501.560000002</v>
      </c>
      <c r="Q1504" s="159">
        <v>8863953</v>
      </c>
      <c r="R1504" s="159">
        <v>10578548.560000001</v>
      </c>
      <c r="S1504" s="159">
        <v>2649988.54</v>
      </c>
      <c r="T1504" s="159">
        <v>1749451.97</v>
      </c>
      <c r="U1504" s="159">
        <v>40236506.829999998</v>
      </c>
      <c r="V1504" s="159">
        <v>36867938.189999998</v>
      </c>
      <c r="W1504" s="159">
        <v>12141924.359999999</v>
      </c>
      <c r="X1504" s="159">
        <v>77467.25</v>
      </c>
      <c r="Y1504" s="159">
        <v>3368568.64</v>
      </c>
      <c r="Z1504" s="159">
        <v>8305147.1500000004</v>
      </c>
      <c r="AA1504" s="159">
        <v>4600000</v>
      </c>
      <c r="AB1504" s="159">
        <v>3705147.1500000004</v>
      </c>
      <c r="AC1504" s="159">
        <v>610000</v>
      </c>
      <c r="AD1504" s="159">
        <v>610000</v>
      </c>
      <c r="AE1504" s="159">
        <v>8750670</v>
      </c>
      <c r="AF1504" s="159">
        <v>2569366.56</v>
      </c>
      <c r="AG1504" s="159">
        <v>852484.54</v>
      </c>
      <c r="AH1504" s="159">
        <v>462739.47</v>
      </c>
      <c r="AI1504" s="159">
        <v>0</v>
      </c>
      <c r="AJ1504" s="159">
        <v>0</v>
      </c>
    </row>
    <row r="1505" spans="1:36">
      <c r="A1505" s="153">
        <v>20</v>
      </c>
      <c r="B1505" s="154">
        <v>2</v>
      </c>
      <c r="C1505" s="154">
        <v>8</v>
      </c>
      <c r="D1505" s="155">
        <v>2</v>
      </c>
      <c r="E1505" s="155" t="s">
        <v>556</v>
      </c>
      <c r="F1505" s="156" t="s">
        <v>4707</v>
      </c>
      <c r="G1505" s="156" t="s">
        <v>556</v>
      </c>
      <c r="H1505" s="156" t="s">
        <v>4713</v>
      </c>
      <c r="I1505" s="155">
        <v>2002082</v>
      </c>
      <c r="J1505" s="157" t="s">
        <v>1408</v>
      </c>
      <c r="K1505" s="157"/>
      <c r="L1505" s="155">
        <v>2022</v>
      </c>
      <c r="M1505" s="158">
        <v>3312</v>
      </c>
      <c r="N1505" s="159">
        <v>18154993.420000002</v>
      </c>
      <c r="O1505" s="159">
        <v>16557764.220000001</v>
      </c>
      <c r="P1505" s="159">
        <v>11438181.969999999</v>
      </c>
      <c r="Q1505" s="159">
        <v>5610309</v>
      </c>
      <c r="R1505" s="159">
        <v>5827872.9699999997</v>
      </c>
      <c r="S1505" s="159">
        <v>1597229.2</v>
      </c>
      <c r="T1505" s="159">
        <v>149802.10999999999</v>
      </c>
      <c r="U1505" s="159">
        <v>16782169.039999999</v>
      </c>
      <c r="V1505" s="159">
        <v>14650998.970000001</v>
      </c>
      <c r="W1505" s="159">
        <v>5372337.3300000001</v>
      </c>
      <c r="X1505" s="159">
        <v>0</v>
      </c>
      <c r="Y1505" s="159">
        <v>2131170.0699999998</v>
      </c>
      <c r="Z1505" s="159">
        <v>4939454.54</v>
      </c>
      <c r="AA1505" s="159">
        <v>0</v>
      </c>
      <c r="AB1505" s="159">
        <v>4939454.54</v>
      </c>
      <c r="AC1505" s="159">
        <v>0</v>
      </c>
      <c r="AD1505" s="159">
        <v>0</v>
      </c>
      <c r="AE1505" s="159">
        <v>0</v>
      </c>
      <c r="AF1505" s="159">
        <v>1906765.25</v>
      </c>
      <c r="AG1505" s="159">
        <v>20632.830000000002</v>
      </c>
      <c r="AH1505" s="159">
        <v>21751.759999999998</v>
      </c>
      <c r="AI1505" s="159">
        <v>0</v>
      </c>
      <c r="AJ1505" s="159">
        <v>0</v>
      </c>
    </row>
    <row r="1506" spans="1:36">
      <c r="A1506" s="153">
        <v>20</v>
      </c>
      <c r="B1506" s="154">
        <v>2</v>
      </c>
      <c r="C1506" s="154">
        <v>9</v>
      </c>
      <c r="D1506" s="155">
        <v>3</v>
      </c>
      <c r="E1506" s="155" t="s">
        <v>556</v>
      </c>
      <c r="F1506" s="156" t="s">
        <v>4704</v>
      </c>
      <c r="G1506" s="156" t="s">
        <v>556</v>
      </c>
      <c r="H1506" s="156" t="s">
        <v>4714</v>
      </c>
      <c r="I1506" s="155">
        <v>2002093</v>
      </c>
      <c r="J1506" s="157" t="s">
        <v>1407</v>
      </c>
      <c r="K1506" s="157"/>
      <c r="L1506" s="155">
        <v>2022</v>
      </c>
      <c r="M1506" s="158">
        <v>16199</v>
      </c>
      <c r="N1506" s="159">
        <v>101279757.13</v>
      </c>
      <c r="O1506" s="159">
        <v>91769104.079999998</v>
      </c>
      <c r="P1506" s="159">
        <v>43708150.879999995</v>
      </c>
      <c r="Q1506" s="159">
        <v>16833622</v>
      </c>
      <c r="R1506" s="159">
        <v>26874528.879999999</v>
      </c>
      <c r="S1506" s="159">
        <v>9510653.0500000007</v>
      </c>
      <c r="T1506" s="159">
        <v>896134.87</v>
      </c>
      <c r="U1506" s="159">
        <v>99581324.109999999</v>
      </c>
      <c r="V1506" s="159">
        <v>76924448.879999995</v>
      </c>
      <c r="W1506" s="159">
        <v>25449094.68</v>
      </c>
      <c r="X1506" s="159">
        <v>332764.21999999997</v>
      </c>
      <c r="Y1506" s="159">
        <v>22656875.23</v>
      </c>
      <c r="Z1506" s="159">
        <v>18558760.219999999</v>
      </c>
      <c r="AA1506" s="159">
        <v>6300000</v>
      </c>
      <c r="AB1506" s="159">
        <v>12258760.219999999</v>
      </c>
      <c r="AC1506" s="159">
        <v>2700000</v>
      </c>
      <c r="AD1506" s="159">
        <v>2700000</v>
      </c>
      <c r="AE1506" s="159">
        <v>35910236.479999997</v>
      </c>
      <c r="AF1506" s="159">
        <v>14844655.199999999</v>
      </c>
      <c r="AG1506" s="159">
        <v>294561.59000000003</v>
      </c>
      <c r="AH1506" s="159">
        <v>384438.25</v>
      </c>
      <c r="AI1506" s="159">
        <v>0</v>
      </c>
      <c r="AJ1506" s="159">
        <v>40236.480000000003</v>
      </c>
    </row>
    <row r="1507" spans="1:36">
      <c r="A1507" s="153">
        <v>20</v>
      </c>
      <c r="B1507" s="154">
        <v>2</v>
      </c>
      <c r="C1507" s="154">
        <v>10</v>
      </c>
      <c r="D1507" s="155">
        <v>3</v>
      </c>
      <c r="E1507" s="155" t="s">
        <v>556</v>
      </c>
      <c r="F1507" s="156" t="s">
        <v>4704</v>
      </c>
      <c r="G1507" s="156" t="s">
        <v>556</v>
      </c>
      <c r="H1507" s="156" t="s">
        <v>4715</v>
      </c>
      <c r="I1507" s="155">
        <v>2002103</v>
      </c>
      <c r="J1507" s="157" t="s">
        <v>1406</v>
      </c>
      <c r="K1507" s="157"/>
      <c r="L1507" s="155">
        <v>2022</v>
      </c>
      <c r="M1507" s="158">
        <v>1922</v>
      </c>
      <c r="N1507" s="159">
        <v>14145449.73</v>
      </c>
      <c r="O1507" s="159">
        <v>12024551.27</v>
      </c>
      <c r="P1507" s="159">
        <v>6545216.8399999999</v>
      </c>
      <c r="Q1507" s="159">
        <v>2568098</v>
      </c>
      <c r="R1507" s="159">
        <v>3977118.84</v>
      </c>
      <c r="S1507" s="159">
        <v>2120898.46</v>
      </c>
      <c r="T1507" s="159">
        <v>8241</v>
      </c>
      <c r="U1507" s="159">
        <v>12466155.18</v>
      </c>
      <c r="V1507" s="159">
        <v>10995801.67</v>
      </c>
      <c r="W1507" s="159">
        <v>4420253.2300000004</v>
      </c>
      <c r="X1507" s="159">
        <v>20150.64</v>
      </c>
      <c r="Y1507" s="159">
        <v>1470353.51</v>
      </c>
      <c r="Z1507" s="159">
        <v>2095333.08</v>
      </c>
      <c r="AA1507" s="159">
        <v>0</v>
      </c>
      <c r="AB1507" s="159">
        <v>2095333.08</v>
      </c>
      <c r="AC1507" s="159">
        <v>202989</v>
      </c>
      <c r="AD1507" s="159">
        <v>202989</v>
      </c>
      <c r="AE1507" s="159">
        <v>1737188</v>
      </c>
      <c r="AF1507" s="159">
        <v>1028749.6</v>
      </c>
      <c r="AG1507" s="159">
        <v>0</v>
      </c>
      <c r="AH1507" s="159">
        <v>23809.439999999999</v>
      </c>
      <c r="AI1507" s="159">
        <v>0</v>
      </c>
      <c r="AJ1507" s="159">
        <v>0</v>
      </c>
    </row>
    <row r="1508" spans="1:36">
      <c r="A1508" s="153">
        <v>20</v>
      </c>
      <c r="B1508" s="154">
        <v>2</v>
      </c>
      <c r="C1508" s="154">
        <v>11</v>
      </c>
      <c r="D1508" s="155">
        <v>2</v>
      </c>
      <c r="E1508" s="155" t="s">
        <v>556</v>
      </c>
      <c r="F1508" s="156" t="s">
        <v>4707</v>
      </c>
      <c r="G1508" s="156" t="s">
        <v>556</v>
      </c>
      <c r="H1508" s="156" t="s">
        <v>4716</v>
      </c>
      <c r="I1508" s="155">
        <v>2002112</v>
      </c>
      <c r="J1508" s="157" t="s">
        <v>1405</v>
      </c>
      <c r="K1508" s="157"/>
      <c r="L1508" s="155">
        <v>2022</v>
      </c>
      <c r="M1508" s="158">
        <v>6585</v>
      </c>
      <c r="N1508" s="159">
        <v>45003620.850000001</v>
      </c>
      <c r="O1508" s="159">
        <v>37965499.460000001</v>
      </c>
      <c r="P1508" s="159">
        <v>20567404.060000002</v>
      </c>
      <c r="Q1508" s="159">
        <v>8612907</v>
      </c>
      <c r="R1508" s="159">
        <v>11954497.060000001</v>
      </c>
      <c r="S1508" s="159">
        <v>7038121.3899999997</v>
      </c>
      <c r="T1508" s="159">
        <v>474417.53</v>
      </c>
      <c r="U1508" s="159">
        <v>39302218.759999998</v>
      </c>
      <c r="V1508" s="159">
        <v>32557690.800000001</v>
      </c>
      <c r="W1508" s="159">
        <v>10176854.050000001</v>
      </c>
      <c r="X1508" s="159">
        <v>66004.289999999994</v>
      </c>
      <c r="Y1508" s="159">
        <v>6744527.96</v>
      </c>
      <c r="Z1508" s="159">
        <v>3340581.25</v>
      </c>
      <c r="AA1508" s="159">
        <v>0</v>
      </c>
      <c r="AB1508" s="159">
        <v>3340581.25</v>
      </c>
      <c r="AC1508" s="159">
        <v>951744</v>
      </c>
      <c r="AD1508" s="159">
        <v>951744</v>
      </c>
      <c r="AE1508" s="159">
        <v>5051138.62</v>
      </c>
      <c r="AF1508" s="159">
        <v>5407808.6600000001</v>
      </c>
      <c r="AG1508" s="159">
        <v>381766.1</v>
      </c>
      <c r="AH1508" s="159">
        <v>354739.1</v>
      </c>
      <c r="AI1508" s="159">
        <v>0</v>
      </c>
      <c r="AJ1508" s="159">
        <v>0</v>
      </c>
    </row>
    <row r="1509" spans="1:36">
      <c r="A1509" s="153">
        <v>20</v>
      </c>
      <c r="B1509" s="154">
        <v>2</v>
      </c>
      <c r="C1509" s="154">
        <v>12</v>
      </c>
      <c r="D1509" s="155">
        <v>3</v>
      </c>
      <c r="E1509" s="155" t="s">
        <v>556</v>
      </c>
      <c r="F1509" s="156" t="s">
        <v>4704</v>
      </c>
      <c r="G1509" s="156" t="s">
        <v>556</v>
      </c>
      <c r="H1509" s="156" t="s">
        <v>4717</v>
      </c>
      <c r="I1509" s="155">
        <v>2002123</v>
      </c>
      <c r="J1509" s="157" t="s">
        <v>1404</v>
      </c>
      <c r="K1509" s="157"/>
      <c r="L1509" s="155">
        <v>2022</v>
      </c>
      <c r="M1509" s="158">
        <v>6127</v>
      </c>
      <c r="N1509" s="159">
        <v>39713900.109999999</v>
      </c>
      <c r="O1509" s="159">
        <v>33442329.690000001</v>
      </c>
      <c r="P1509" s="159">
        <v>24296834.600000001</v>
      </c>
      <c r="Q1509" s="159">
        <v>12069856</v>
      </c>
      <c r="R1509" s="159">
        <v>12226978.6</v>
      </c>
      <c r="S1509" s="159">
        <v>6271570.4199999999</v>
      </c>
      <c r="T1509" s="159">
        <v>53086.04</v>
      </c>
      <c r="U1509" s="159">
        <v>43833892.740000002</v>
      </c>
      <c r="V1509" s="159">
        <v>31575105.079999998</v>
      </c>
      <c r="W1509" s="159">
        <v>11237693.529999999</v>
      </c>
      <c r="X1509" s="159">
        <v>85277.69</v>
      </c>
      <c r="Y1509" s="159">
        <v>12258787.66</v>
      </c>
      <c r="Z1509" s="159">
        <v>10394532.76</v>
      </c>
      <c r="AA1509" s="159">
        <v>6300000</v>
      </c>
      <c r="AB1509" s="159">
        <v>4094532.76</v>
      </c>
      <c r="AC1509" s="159">
        <v>1200000</v>
      </c>
      <c r="AD1509" s="159">
        <v>1200000</v>
      </c>
      <c r="AE1509" s="159">
        <v>12980000</v>
      </c>
      <c r="AF1509" s="159">
        <v>1867224.61</v>
      </c>
      <c r="AG1509" s="159">
        <v>889765.98</v>
      </c>
      <c r="AH1509" s="159">
        <v>1166144.6599999999</v>
      </c>
      <c r="AI1509" s="159">
        <v>0</v>
      </c>
      <c r="AJ1509" s="159">
        <v>0</v>
      </c>
    </row>
    <row r="1510" spans="1:36">
      <c r="A1510" s="153">
        <v>20</v>
      </c>
      <c r="B1510" s="154">
        <v>2</v>
      </c>
      <c r="C1510" s="154">
        <v>13</v>
      </c>
      <c r="D1510" s="155">
        <v>3</v>
      </c>
      <c r="E1510" s="155" t="s">
        <v>556</v>
      </c>
      <c r="F1510" s="156" t="s">
        <v>4704</v>
      </c>
      <c r="G1510" s="156" t="s">
        <v>556</v>
      </c>
      <c r="H1510" s="156" t="s">
        <v>4718</v>
      </c>
      <c r="I1510" s="155">
        <v>2002133</v>
      </c>
      <c r="J1510" s="157" t="s">
        <v>1403</v>
      </c>
      <c r="K1510" s="157"/>
      <c r="L1510" s="155">
        <v>2022</v>
      </c>
      <c r="M1510" s="158">
        <v>18352</v>
      </c>
      <c r="N1510" s="159">
        <v>109928477.06</v>
      </c>
      <c r="O1510" s="159">
        <v>98500308.879999995</v>
      </c>
      <c r="P1510" s="159">
        <v>49775054.609999999</v>
      </c>
      <c r="Q1510" s="159">
        <v>16699643</v>
      </c>
      <c r="R1510" s="159">
        <v>33075411.609999999</v>
      </c>
      <c r="S1510" s="159">
        <v>11428168.18</v>
      </c>
      <c r="T1510" s="159">
        <v>4077220.27</v>
      </c>
      <c r="U1510" s="159">
        <v>106695497.89</v>
      </c>
      <c r="V1510" s="159">
        <v>85355474.030000001</v>
      </c>
      <c r="W1510" s="159">
        <v>27782387.469999999</v>
      </c>
      <c r="X1510" s="159">
        <v>210996.71</v>
      </c>
      <c r="Y1510" s="159">
        <v>21340023.859999999</v>
      </c>
      <c r="Z1510" s="159">
        <v>14287065.050000001</v>
      </c>
      <c r="AA1510" s="159">
        <v>5000000</v>
      </c>
      <c r="AB1510" s="159">
        <v>9287065.0500000007</v>
      </c>
      <c r="AC1510" s="159">
        <v>1930000</v>
      </c>
      <c r="AD1510" s="159">
        <v>1930000</v>
      </c>
      <c r="AE1510" s="159">
        <v>20758083.390000001</v>
      </c>
      <c r="AF1510" s="159">
        <v>13144834.85</v>
      </c>
      <c r="AG1510" s="159">
        <v>5400</v>
      </c>
      <c r="AH1510" s="159">
        <v>337189.88</v>
      </c>
      <c r="AI1510" s="159">
        <v>0</v>
      </c>
      <c r="AJ1510" s="159">
        <v>0</v>
      </c>
    </row>
    <row r="1511" spans="1:36">
      <c r="A1511" s="153">
        <v>20</v>
      </c>
      <c r="B1511" s="154">
        <v>2</v>
      </c>
      <c r="C1511" s="154">
        <v>14</v>
      </c>
      <c r="D1511" s="155">
        <v>3</v>
      </c>
      <c r="E1511" s="155" t="s">
        <v>556</v>
      </c>
      <c r="F1511" s="156" t="s">
        <v>4704</v>
      </c>
      <c r="G1511" s="156" t="s">
        <v>556</v>
      </c>
      <c r="H1511" s="156" t="s">
        <v>4719</v>
      </c>
      <c r="I1511" s="155">
        <v>2002143</v>
      </c>
      <c r="J1511" s="157" t="s">
        <v>1402</v>
      </c>
      <c r="K1511" s="157"/>
      <c r="L1511" s="155">
        <v>2022</v>
      </c>
      <c r="M1511" s="158">
        <v>9414</v>
      </c>
      <c r="N1511" s="159">
        <v>63564750.240000002</v>
      </c>
      <c r="O1511" s="159">
        <v>53151607.340000004</v>
      </c>
      <c r="P1511" s="159">
        <v>29092197.420000002</v>
      </c>
      <c r="Q1511" s="159">
        <v>12137382</v>
      </c>
      <c r="R1511" s="159">
        <v>16954815.420000002</v>
      </c>
      <c r="S1511" s="159">
        <v>10413142.9</v>
      </c>
      <c r="T1511" s="159">
        <v>1353428.75</v>
      </c>
      <c r="U1511" s="159">
        <v>54500843.100000001</v>
      </c>
      <c r="V1511" s="159">
        <v>45375130.810000002</v>
      </c>
      <c r="W1511" s="159">
        <v>16425427.07</v>
      </c>
      <c r="X1511" s="159">
        <v>249356.45</v>
      </c>
      <c r="Y1511" s="159">
        <v>9125712.2899999991</v>
      </c>
      <c r="Z1511" s="159">
        <v>6505686.3099999996</v>
      </c>
      <c r="AA1511" s="159">
        <v>0</v>
      </c>
      <c r="AB1511" s="159">
        <v>6505686.3099999996</v>
      </c>
      <c r="AC1511" s="159">
        <v>1730000</v>
      </c>
      <c r="AD1511" s="159">
        <v>1730000</v>
      </c>
      <c r="AE1511" s="159">
        <v>24463000</v>
      </c>
      <c r="AF1511" s="159">
        <v>7776476.5300000003</v>
      </c>
      <c r="AG1511" s="159">
        <v>594464.26</v>
      </c>
      <c r="AH1511" s="159">
        <v>386661.03</v>
      </c>
      <c r="AI1511" s="159">
        <v>0</v>
      </c>
      <c r="AJ1511" s="159">
        <v>0</v>
      </c>
    </row>
    <row r="1512" spans="1:36">
      <c r="A1512" s="153">
        <v>20</v>
      </c>
      <c r="B1512" s="154">
        <v>2</v>
      </c>
      <c r="C1512" s="154">
        <v>15</v>
      </c>
      <c r="D1512" s="155">
        <v>2</v>
      </c>
      <c r="E1512" s="155" t="s">
        <v>556</v>
      </c>
      <c r="F1512" s="156" t="s">
        <v>4707</v>
      </c>
      <c r="G1512" s="156" t="s">
        <v>556</v>
      </c>
      <c r="H1512" s="156" t="s">
        <v>4720</v>
      </c>
      <c r="I1512" s="155">
        <v>2002152</v>
      </c>
      <c r="J1512" s="157" t="s">
        <v>1401</v>
      </c>
      <c r="K1512" s="157"/>
      <c r="L1512" s="155">
        <v>2022</v>
      </c>
      <c r="M1512" s="158">
        <v>2656</v>
      </c>
      <c r="N1512" s="159">
        <v>16419986.34</v>
      </c>
      <c r="O1512" s="159">
        <v>14066733.890000001</v>
      </c>
      <c r="P1512" s="159">
        <v>10965634.25</v>
      </c>
      <c r="Q1512" s="159">
        <v>6257195</v>
      </c>
      <c r="R1512" s="159">
        <v>4708439.25</v>
      </c>
      <c r="S1512" s="159">
        <v>2353252.4500000002</v>
      </c>
      <c r="T1512" s="159">
        <v>31991.45</v>
      </c>
      <c r="U1512" s="159">
        <v>13265191.57</v>
      </c>
      <c r="V1512" s="159">
        <v>11668038.68</v>
      </c>
      <c r="W1512" s="159">
        <v>3661085.86</v>
      </c>
      <c r="X1512" s="159">
        <v>74253.289999999994</v>
      </c>
      <c r="Y1512" s="159">
        <v>1597152.89</v>
      </c>
      <c r="Z1512" s="159">
        <v>0</v>
      </c>
      <c r="AA1512" s="159">
        <v>0</v>
      </c>
      <c r="AB1512" s="159">
        <v>0</v>
      </c>
      <c r="AC1512" s="159">
        <v>571339.22</v>
      </c>
      <c r="AD1512" s="159">
        <v>571339.22</v>
      </c>
      <c r="AE1512" s="159">
        <v>4108956.98</v>
      </c>
      <c r="AF1512" s="159">
        <v>2398695.21</v>
      </c>
      <c r="AG1512" s="159">
        <v>0</v>
      </c>
      <c r="AH1512" s="159">
        <v>0</v>
      </c>
      <c r="AI1512" s="159">
        <v>0</v>
      </c>
      <c r="AJ1512" s="159">
        <v>0</v>
      </c>
    </row>
    <row r="1513" spans="1:36">
      <c r="A1513" s="153">
        <v>20</v>
      </c>
      <c r="B1513" s="154">
        <v>3</v>
      </c>
      <c r="C1513" s="154">
        <v>1</v>
      </c>
      <c r="D1513" s="155">
        <v>1</v>
      </c>
      <c r="E1513" s="155" t="s">
        <v>556</v>
      </c>
      <c r="F1513" s="156" t="s">
        <v>4721</v>
      </c>
      <c r="G1513" s="156" t="s">
        <v>556</v>
      </c>
      <c r="H1513" s="156" t="s">
        <v>4722</v>
      </c>
      <c r="I1513" s="155">
        <v>2003011</v>
      </c>
      <c r="J1513" s="157" t="s">
        <v>1400</v>
      </c>
      <c r="K1513" s="157"/>
      <c r="L1513" s="155">
        <v>2022</v>
      </c>
      <c r="M1513" s="158">
        <v>24883</v>
      </c>
      <c r="N1513" s="159">
        <v>138886534.69999999</v>
      </c>
      <c r="O1513" s="159">
        <v>123905964.33</v>
      </c>
      <c r="P1513" s="159">
        <v>62781800.829999998</v>
      </c>
      <c r="Q1513" s="159">
        <v>23803335</v>
      </c>
      <c r="R1513" s="159">
        <v>38978465.829999998</v>
      </c>
      <c r="S1513" s="159">
        <v>14980570.369999999</v>
      </c>
      <c r="T1513" s="159">
        <v>976625.27</v>
      </c>
      <c r="U1513" s="159">
        <v>134519750.05000001</v>
      </c>
      <c r="V1513" s="159">
        <v>112605679.51000001</v>
      </c>
      <c r="W1513" s="159">
        <v>47626381.340000004</v>
      </c>
      <c r="X1513" s="159">
        <v>564707.05000000005</v>
      </c>
      <c r="Y1513" s="159">
        <v>21914070.539999999</v>
      </c>
      <c r="Z1513" s="159">
        <v>20151028.190000001</v>
      </c>
      <c r="AA1513" s="159">
        <v>6000000</v>
      </c>
      <c r="AB1513" s="159">
        <v>14151028.190000001</v>
      </c>
      <c r="AC1513" s="159">
        <v>2900000</v>
      </c>
      <c r="AD1513" s="159">
        <v>2900000</v>
      </c>
      <c r="AE1513" s="159">
        <v>40472406</v>
      </c>
      <c r="AF1513" s="159">
        <v>11300284.82</v>
      </c>
      <c r="AG1513" s="159">
        <v>29910.34</v>
      </c>
      <c r="AH1513" s="159">
        <v>98313.88</v>
      </c>
      <c r="AI1513" s="159">
        <v>0</v>
      </c>
      <c r="AJ1513" s="159">
        <v>0</v>
      </c>
    </row>
    <row r="1514" spans="1:36">
      <c r="A1514" s="153">
        <v>20</v>
      </c>
      <c r="B1514" s="154">
        <v>3</v>
      </c>
      <c r="C1514" s="154">
        <v>2</v>
      </c>
      <c r="D1514" s="155">
        <v>1</v>
      </c>
      <c r="E1514" s="155" t="s">
        <v>556</v>
      </c>
      <c r="F1514" s="156" t="s">
        <v>4721</v>
      </c>
      <c r="G1514" s="156" t="s">
        <v>556</v>
      </c>
      <c r="H1514" s="156" t="s">
        <v>4723</v>
      </c>
      <c r="I1514" s="155">
        <v>2003021</v>
      </c>
      <c r="J1514" s="157" t="s">
        <v>1398</v>
      </c>
      <c r="K1514" s="157"/>
      <c r="L1514" s="155">
        <v>2022</v>
      </c>
      <c r="M1514" s="158">
        <v>3667</v>
      </c>
      <c r="N1514" s="159">
        <v>22737197.010000002</v>
      </c>
      <c r="O1514" s="159">
        <v>21399506.039999999</v>
      </c>
      <c r="P1514" s="159">
        <v>10991776.43</v>
      </c>
      <c r="Q1514" s="159">
        <v>4471770</v>
      </c>
      <c r="R1514" s="159">
        <v>6520006.4299999997</v>
      </c>
      <c r="S1514" s="159">
        <v>1337690.97</v>
      </c>
      <c r="T1514" s="159">
        <v>537299.5</v>
      </c>
      <c r="U1514" s="159">
        <v>23514368.620000001</v>
      </c>
      <c r="V1514" s="159">
        <v>20500231.899999999</v>
      </c>
      <c r="W1514" s="159">
        <v>8950644.8699999992</v>
      </c>
      <c r="X1514" s="159">
        <v>3368.58</v>
      </c>
      <c r="Y1514" s="159">
        <v>3014136.72</v>
      </c>
      <c r="Z1514" s="159">
        <v>2783427.25</v>
      </c>
      <c r="AA1514" s="159">
        <v>0</v>
      </c>
      <c r="AB1514" s="159">
        <v>2783427.25</v>
      </c>
      <c r="AC1514" s="159">
        <v>410000</v>
      </c>
      <c r="AD1514" s="159">
        <v>410000</v>
      </c>
      <c r="AE1514" s="159">
        <v>0</v>
      </c>
      <c r="AF1514" s="159">
        <v>899274.14</v>
      </c>
      <c r="AG1514" s="159">
        <v>344499.87</v>
      </c>
      <c r="AH1514" s="159">
        <v>529370.48</v>
      </c>
      <c r="AI1514" s="159">
        <v>0</v>
      </c>
      <c r="AJ1514" s="159">
        <v>0</v>
      </c>
    </row>
    <row r="1515" spans="1:36">
      <c r="A1515" s="153">
        <v>20</v>
      </c>
      <c r="B1515" s="154">
        <v>3</v>
      </c>
      <c r="C1515" s="154">
        <v>3</v>
      </c>
      <c r="D1515" s="155">
        <v>2</v>
      </c>
      <c r="E1515" s="155" t="s">
        <v>556</v>
      </c>
      <c r="F1515" s="156" t="s">
        <v>4724</v>
      </c>
      <c r="G1515" s="156" t="s">
        <v>556</v>
      </c>
      <c r="H1515" s="156" t="s">
        <v>4725</v>
      </c>
      <c r="I1515" s="155">
        <v>2003032</v>
      </c>
      <c r="J1515" s="157" t="s">
        <v>1400</v>
      </c>
      <c r="K1515" s="157"/>
      <c r="L1515" s="155">
        <v>2022</v>
      </c>
      <c r="M1515" s="158">
        <v>6475</v>
      </c>
      <c r="N1515" s="159">
        <v>38765043.32</v>
      </c>
      <c r="O1515" s="159">
        <v>34372280.939999998</v>
      </c>
      <c r="P1515" s="159">
        <v>20065831.199999999</v>
      </c>
      <c r="Q1515" s="159">
        <v>8637822</v>
      </c>
      <c r="R1515" s="159">
        <v>11428009.199999999</v>
      </c>
      <c r="S1515" s="159">
        <v>4392762.38</v>
      </c>
      <c r="T1515" s="159">
        <v>376795.89</v>
      </c>
      <c r="U1515" s="159">
        <v>33525508.960000001</v>
      </c>
      <c r="V1515" s="159">
        <v>30367309.850000001</v>
      </c>
      <c r="W1515" s="159">
        <v>11753220.380000001</v>
      </c>
      <c r="X1515" s="159">
        <v>69318.42</v>
      </c>
      <c r="Y1515" s="159">
        <v>3158199.11</v>
      </c>
      <c r="Z1515" s="159">
        <v>2193815</v>
      </c>
      <c r="AA1515" s="159">
        <v>0</v>
      </c>
      <c r="AB1515" s="159">
        <v>2193815</v>
      </c>
      <c r="AC1515" s="159">
        <v>1658072</v>
      </c>
      <c r="AD1515" s="159">
        <v>1658072</v>
      </c>
      <c r="AE1515" s="159">
        <v>6153197</v>
      </c>
      <c r="AF1515" s="159">
        <v>4004971.09</v>
      </c>
      <c r="AG1515" s="159">
        <v>0</v>
      </c>
      <c r="AH1515" s="159">
        <v>0</v>
      </c>
      <c r="AI1515" s="159">
        <v>0</v>
      </c>
      <c r="AJ1515" s="159">
        <v>0</v>
      </c>
    </row>
    <row r="1516" spans="1:36">
      <c r="A1516" s="153">
        <v>20</v>
      </c>
      <c r="B1516" s="154">
        <v>3</v>
      </c>
      <c r="C1516" s="154">
        <v>4</v>
      </c>
      <c r="D1516" s="155">
        <v>2</v>
      </c>
      <c r="E1516" s="155" t="s">
        <v>556</v>
      </c>
      <c r="F1516" s="156" t="s">
        <v>4724</v>
      </c>
      <c r="G1516" s="156" t="s">
        <v>556</v>
      </c>
      <c r="H1516" s="156" t="s">
        <v>4726</v>
      </c>
      <c r="I1516" s="155">
        <v>2003042</v>
      </c>
      <c r="J1516" s="157" t="s">
        <v>1399</v>
      </c>
      <c r="K1516" s="157"/>
      <c r="L1516" s="155">
        <v>2022</v>
      </c>
      <c r="M1516" s="158">
        <v>4043</v>
      </c>
      <c r="N1516" s="159">
        <v>24235503.57</v>
      </c>
      <c r="O1516" s="159">
        <v>21991937.27</v>
      </c>
      <c r="P1516" s="159">
        <v>16795107.07</v>
      </c>
      <c r="Q1516" s="159">
        <v>8283969</v>
      </c>
      <c r="R1516" s="159">
        <v>8511138.0700000003</v>
      </c>
      <c r="S1516" s="159">
        <v>2243566.2999999998</v>
      </c>
      <c r="T1516" s="159">
        <v>208854.3</v>
      </c>
      <c r="U1516" s="159">
        <v>21787854.309999999</v>
      </c>
      <c r="V1516" s="159">
        <v>19996182.789999999</v>
      </c>
      <c r="W1516" s="159">
        <v>7429510.8700000001</v>
      </c>
      <c r="X1516" s="159">
        <v>31075</v>
      </c>
      <c r="Y1516" s="159">
        <v>1791671.52</v>
      </c>
      <c r="Z1516" s="159">
        <v>4864240.45</v>
      </c>
      <c r="AA1516" s="159">
        <v>0</v>
      </c>
      <c r="AB1516" s="159">
        <v>4864240.45</v>
      </c>
      <c r="AC1516" s="159">
        <v>650000</v>
      </c>
      <c r="AD1516" s="159">
        <v>650000</v>
      </c>
      <c r="AE1516" s="159">
        <v>1650000</v>
      </c>
      <c r="AF1516" s="159">
        <v>1995754.48</v>
      </c>
      <c r="AG1516" s="159">
        <v>1384960.89</v>
      </c>
      <c r="AH1516" s="159">
        <v>1373655.6</v>
      </c>
      <c r="AI1516" s="159">
        <v>0</v>
      </c>
      <c r="AJ1516" s="159">
        <v>0</v>
      </c>
    </row>
    <row r="1517" spans="1:36">
      <c r="A1517" s="153">
        <v>20</v>
      </c>
      <c r="B1517" s="154">
        <v>3</v>
      </c>
      <c r="C1517" s="154">
        <v>5</v>
      </c>
      <c r="D1517" s="155">
        <v>2</v>
      </c>
      <c r="E1517" s="155" t="s">
        <v>556</v>
      </c>
      <c r="F1517" s="156" t="s">
        <v>4724</v>
      </c>
      <c r="G1517" s="156" t="s">
        <v>556</v>
      </c>
      <c r="H1517" s="156" t="s">
        <v>4727</v>
      </c>
      <c r="I1517" s="155">
        <v>2003052</v>
      </c>
      <c r="J1517" s="157" t="s">
        <v>1398</v>
      </c>
      <c r="K1517" s="157"/>
      <c r="L1517" s="155">
        <v>2022</v>
      </c>
      <c r="M1517" s="158">
        <v>5523</v>
      </c>
      <c r="N1517" s="159">
        <v>33974515.960000001</v>
      </c>
      <c r="O1517" s="159">
        <v>27825560.190000001</v>
      </c>
      <c r="P1517" s="159">
        <v>20434850.310000002</v>
      </c>
      <c r="Q1517" s="159">
        <v>10867188</v>
      </c>
      <c r="R1517" s="159">
        <v>9567662.3100000005</v>
      </c>
      <c r="S1517" s="159">
        <v>6148955.7699999996</v>
      </c>
      <c r="T1517" s="159">
        <v>426610</v>
      </c>
      <c r="U1517" s="159">
        <v>28567282.149999999</v>
      </c>
      <c r="V1517" s="159">
        <v>25363894.859999999</v>
      </c>
      <c r="W1517" s="159">
        <v>9495366.0899999999</v>
      </c>
      <c r="X1517" s="159">
        <v>33488.04</v>
      </c>
      <c r="Y1517" s="159">
        <v>3203387.29</v>
      </c>
      <c r="Z1517" s="159">
        <v>1224135.99</v>
      </c>
      <c r="AA1517" s="159">
        <v>0</v>
      </c>
      <c r="AB1517" s="159">
        <v>1224135.99</v>
      </c>
      <c r="AC1517" s="159">
        <v>1036491</v>
      </c>
      <c r="AD1517" s="159">
        <v>1036491</v>
      </c>
      <c r="AE1517" s="159">
        <v>1972418</v>
      </c>
      <c r="AF1517" s="159">
        <v>2461665.33</v>
      </c>
      <c r="AG1517" s="159">
        <v>202014</v>
      </c>
      <c r="AH1517" s="159">
        <v>159429.13</v>
      </c>
      <c r="AI1517" s="159">
        <v>0</v>
      </c>
      <c r="AJ1517" s="159">
        <v>0</v>
      </c>
    </row>
    <row r="1518" spans="1:36">
      <c r="A1518" s="153">
        <v>20</v>
      </c>
      <c r="B1518" s="154">
        <v>3</v>
      </c>
      <c r="C1518" s="154">
        <v>6</v>
      </c>
      <c r="D1518" s="155">
        <v>2</v>
      </c>
      <c r="E1518" s="155" t="s">
        <v>556</v>
      </c>
      <c r="F1518" s="156" t="s">
        <v>4724</v>
      </c>
      <c r="G1518" s="156" t="s">
        <v>556</v>
      </c>
      <c r="H1518" s="156" t="s">
        <v>4728</v>
      </c>
      <c r="I1518" s="155">
        <v>2003062</v>
      </c>
      <c r="J1518" s="157" t="s">
        <v>1397</v>
      </c>
      <c r="K1518" s="157"/>
      <c r="L1518" s="155">
        <v>2022</v>
      </c>
      <c r="M1518" s="158">
        <v>2606</v>
      </c>
      <c r="N1518" s="159">
        <v>20382317.059999999</v>
      </c>
      <c r="O1518" s="159">
        <v>16932516.460000001</v>
      </c>
      <c r="P1518" s="159">
        <v>6443380.5300000003</v>
      </c>
      <c r="Q1518" s="159">
        <v>2232691</v>
      </c>
      <c r="R1518" s="159">
        <v>4210689.53</v>
      </c>
      <c r="S1518" s="159">
        <v>3449800.6</v>
      </c>
      <c r="T1518" s="159">
        <v>98063.66</v>
      </c>
      <c r="U1518" s="159">
        <v>19781045.09</v>
      </c>
      <c r="V1518" s="159">
        <v>14770999.550000001</v>
      </c>
      <c r="W1518" s="159">
        <v>6566491.2699999996</v>
      </c>
      <c r="X1518" s="159">
        <v>13040.36</v>
      </c>
      <c r="Y1518" s="159">
        <v>5010045.54</v>
      </c>
      <c r="Z1518" s="159">
        <v>5250274.99</v>
      </c>
      <c r="AA1518" s="159">
        <v>0</v>
      </c>
      <c r="AB1518" s="159">
        <v>5250274.99</v>
      </c>
      <c r="AC1518" s="159">
        <v>1726222</v>
      </c>
      <c r="AD1518" s="159">
        <v>1590000</v>
      </c>
      <c r="AE1518" s="159">
        <v>1280000</v>
      </c>
      <c r="AF1518" s="159">
        <v>2161516.91</v>
      </c>
      <c r="AG1518" s="159">
        <v>461804.34</v>
      </c>
      <c r="AH1518" s="159">
        <v>323606.13</v>
      </c>
      <c r="AI1518" s="159">
        <v>0</v>
      </c>
      <c r="AJ1518" s="159">
        <v>0</v>
      </c>
    </row>
    <row r="1519" spans="1:36">
      <c r="A1519" s="153">
        <v>20</v>
      </c>
      <c r="B1519" s="154">
        <v>3</v>
      </c>
      <c r="C1519" s="154">
        <v>7</v>
      </c>
      <c r="D1519" s="155">
        <v>2</v>
      </c>
      <c r="E1519" s="155" t="s">
        <v>556</v>
      </c>
      <c r="F1519" s="156" t="s">
        <v>4724</v>
      </c>
      <c r="G1519" s="156" t="s">
        <v>556</v>
      </c>
      <c r="H1519" s="156" t="s">
        <v>4729</v>
      </c>
      <c r="I1519" s="155">
        <v>2003072</v>
      </c>
      <c r="J1519" s="157" t="s">
        <v>1396</v>
      </c>
      <c r="K1519" s="157"/>
      <c r="L1519" s="155">
        <v>2022</v>
      </c>
      <c r="M1519" s="158">
        <v>1842</v>
      </c>
      <c r="N1519" s="159">
        <v>12426555.41</v>
      </c>
      <c r="O1519" s="159">
        <v>10480665.33</v>
      </c>
      <c r="P1519" s="159">
        <v>7835462.6899999995</v>
      </c>
      <c r="Q1519" s="159">
        <v>4133220</v>
      </c>
      <c r="R1519" s="159">
        <v>3702242.69</v>
      </c>
      <c r="S1519" s="159">
        <v>1945890.08</v>
      </c>
      <c r="T1519" s="159">
        <v>15000</v>
      </c>
      <c r="U1519" s="159">
        <v>10252542.57</v>
      </c>
      <c r="V1519" s="159">
        <v>9392719.7599999998</v>
      </c>
      <c r="W1519" s="159">
        <v>3987085.49</v>
      </c>
      <c r="X1519" s="159">
        <v>80710.740000000005</v>
      </c>
      <c r="Y1519" s="159">
        <v>859822.81</v>
      </c>
      <c r="Z1519" s="159">
        <v>1228742.3999999999</v>
      </c>
      <c r="AA1519" s="159">
        <v>0</v>
      </c>
      <c r="AB1519" s="159">
        <v>1228742.3999999999</v>
      </c>
      <c r="AC1519" s="159">
        <v>200120</v>
      </c>
      <c r="AD1519" s="159">
        <v>200120</v>
      </c>
      <c r="AE1519" s="159">
        <v>6545795</v>
      </c>
      <c r="AF1519" s="159">
        <v>1087945.57</v>
      </c>
      <c r="AG1519" s="159">
        <v>660690.39</v>
      </c>
      <c r="AH1519" s="159">
        <v>397050.02</v>
      </c>
      <c r="AI1519" s="159">
        <v>0</v>
      </c>
      <c r="AJ1519" s="159">
        <v>0</v>
      </c>
    </row>
    <row r="1520" spans="1:36">
      <c r="A1520" s="153">
        <v>20</v>
      </c>
      <c r="B1520" s="154">
        <v>3</v>
      </c>
      <c r="C1520" s="154">
        <v>8</v>
      </c>
      <c r="D1520" s="155">
        <v>2</v>
      </c>
      <c r="E1520" s="155" t="s">
        <v>556</v>
      </c>
      <c r="F1520" s="156" t="s">
        <v>4724</v>
      </c>
      <c r="G1520" s="156" t="s">
        <v>556</v>
      </c>
      <c r="H1520" s="156" t="s">
        <v>4730</v>
      </c>
      <c r="I1520" s="155">
        <v>2003082</v>
      </c>
      <c r="J1520" s="157" t="s">
        <v>1395</v>
      </c>
      <c r="K1520" s="157"/>
      <c r="L1520" s="155">
        <v>2022</v>
      </c>
      <c r="M1520" s="158">
        <v>4260</v>
      </c>
      <c r="N1520" s="159">
        <v>31215164.859999999</v>
      </c>
      <c r="O1520" s="159">
        <v>27169031.52</v>
      </c>
      <c r="P1520" s="159">
        <v>19715969.82</v>
      </c>
      <c r="Q1520" s="159">
        <v>9276965</v>
      </c>
      <c r="R1520" s="159">
        <v>10439004.82</v>
      </c>
      <c r="S1520" s="159">
        <v>4046133.34</v>
      </c>
      <c r="T1520" s="159">
        <v>328515.3</v>
      </c>
      <c r="U1520" s="159">
        <v>26360644.809999999</v>
      </c>
      <c r="V1520" s="159">
        <v>22898084.48</v>
      </c>
      <c r="W1520" s="159">
        <v>9094717.8599999994</v>
      </c>
      <c r="X1520" s="159">
        <v>82687.56</v>
      </c>
      <c r="Y1520" s="159">
        <v>3462560.33</v>
      </c>
      <c r="Z1520" s="159">
        <v>1224445.55</v>
      </c>
      <c r="AA1520" s="159">
        <v>0</v>
      </c>
      <c r="AB1520" s="159">
        <v>1224445.55</v>
      </c>
      <c r="AC1520" s="159">
        <v>1353311</v>
      </c>
      <c r="AD1520" s="159">
        <v>1353311</v>
      </c>
      <c r="AE1520" s="159">
        <v>5092707</v>
      </c>
      <c r="AF1520" s="159">
        <v>4270947.04</v>
      </c>
      <c r="AG1520" s="159">
        <v>2217551.5499999998</v>
      </c>
      <c r="AH1520" s="159">
        <v>149334.21</v>
      </c>
      <c r="AI1520" s="159">
        <v>0</v>
      </c>
      <c r="AJ1520" s="159">
        <v>0</v>
      </c>
    </row>
    <row r="1521" spans="1:36">
      <c r="A1521" s="153">
        <v>20</v>
      </c>
      <c r="B1521" s="154">
        <v>4</v>
      </c>
      <c r="C1521" s="154">
        <v>1</v>
      </c>
      <c r="D1521" s="155">
        <v>1</v>
      </c>
      <c r="E1521" s="155" t="s">
        <v>556</v>
      </c>
      <c r="F1521" s="156" t="s">
        <v>4731</v>
      </c>
      <c r="G1521" s="156" t="s">
        <v>556</v>
      </c>
      <c r="H1521" s="156" t="s">
        <v>4732</v>
      </c>
      <c r="I1521" s="155">
        <v>2004011</v>
      </c>
      <c r="J1521" s="157" t="s">
        <v>1394</v>
      </c>
      <c r="K1521" s="157"/>
      <c r="L1521" s="155">
        <v>2022</v>
      </c>
      <c r="M1521" s="158">
        <v>21616</v>
      </c>
      <c r="N1521" s="159">
        <v>119722757.34999999</v>
      </c>
      <c r="O1521" s="159">
        <v>107631180.28</v>
      </c>
      <c r="P1521" s="159">
        <v>59765242.009999998</v>
      </c>
      <c r="Q1521" s="159">
        <v>22005392</v>
      </c>
      <c r="R1521" s="159">
        <v>37759850.009999998</v>
      </c>
      <c r="S1521" s="159">
        <v>12091577.07</v>
      </c>
      <c r="T1521" s="159">
        <v>5945628.8499999996</v>
      </c>
      <c r="U1521" s="159">
        <v>118568937.37</v>
      </c>
      <c r="V1521" s="159">
        <v>100033878.55</v>
      </c>
      <c r="W1521" s="159">
        <v>41067911.93</v>
      </c>
      <c r="X1521" s="159">
        <v>328176.05</v>
      </c>
      <c r="Y1521" s="159">
        <v>18535058.82</v>
      </c>
      <c r="Z1521" s="159">
        <v>25449170.489999998</v>
      </c>
      <c r="AA1521" s="159">
        <v>0</v>
      </c>
      <c r="AB1521" s="159">
        <v>25449170.489999998</v>
      </c>
      <c r="AC1521" s="159">
        <v>100000</v>
      </c>
      <c r="AD1521" s="159">
        <v>100000</v>
      </c>
      <c r="AE1521" s="159">
        <v>23140000</v>
      </c>
      <c r="AF1521" s="159">
        <v>7597301.7300000004</v>
      </c>
      <c r="AG1521" s="159">
        <v>663237.79</v>
      </c>
      <c r="AH1521" s="159">
        <v>1471754.17</v>
      </c>
      <c r="AI1521" s="159">
        <v>0</v>
      </c>
      <c r="AJ1521" s="159">
        <v>0</v>
      </c>
    </row>
    <row r="1522" spans="1:36">
      <c r="A1522" s="153">
        <v>20</v>
      </c>
      <c r="B1522" s="154">
        <v>4</v>
      </c>
      <c r="C1522" s="154">
        <v>2</v>
      </c>
      <c r="D1522" s="155">
        <v>2</v>
      </c>
      <c r="E1522" s="155" t="s">
        <v>556</v>
      </c>
      <c r="F1522" s="156" t="s">
        <v>4733</v>
      </c>
      <c r="G1522" s="156" t="s">
        <v>556</v>
      </c>
      <c r="H1522" s="156" t="s">
        <v>4734</v>
      </c>
      <c r="I1522" s="155">
        <v>2004022</v>
      </c>
      <c r="J1522" s="157" t="s">
        <v>1394</v>
      </c>
      <c r="K1522" s="157"/>
      <c r="L1522" s="155">
        <v>2022</v>
      </c>
      <c r="M1522" s="158">
        <v>5748</v>
      </c>
      <c r="N1522" s="159">
        <v>40735672.18</v>
      </c>
      <c r="O1522" s="159">
        <v>33802067.460000001</v>
      </c>
      <c r="P1522" s="159">
        <v>24074877.210000001</v>
      </c>
      <c r="Q1522" s="159">
        <v>11445682</v>
      </c>
      <c r="R1522" s="159">
        <v>12629195.210000001</v>
      </c>
      <c r="S1522" s="159">
        <v>6933604.7199999997</v>
      </c>
      <c r="T1522" s="159">
        <v>107302</v>
      </c>
      <c r="U1522" s="159">
        <v>36403171.689999998</v>
      </c>
      <c r="V1522" s="159">
        <v>29332855.27</v>
      </c>
      <c r="W1522" s="159">
        <v>11365277.65</v>
      </c>
      <c r="X1522" s="159">
        <v>90249.65</v>
      </c>
      <c r="Y1522" s="159">
        <v>7070316.4199999999</v>
      </c>
      <c r="Z1522" s="159">
        <v>5237204.4000000004</v>
      </c>
      <c r="AA1522" s="159">
        <v>0</v>
      </c>
      <c r="AB1522" s="159">
        <v>5237204.4000000004</v>
      </c>
      <c r="AC1522" s="159">
        <v>1178029.98</v>
      </c>
      <c r="AD1522" s="159">
        <v>1178029.98</v>
      </c>
      <c r="AE1522" s="159">
        <v>5988130</v>
      </c>
      <c r="AF1522" s="159">
        <v>4469212.1900000004</v>
      </c>
      <c r="AG1522" s="159">
        <v>568403</v>
      </c>
      <c r="AH1522" s="159">
        <v>595792.76</v>
      </c>
      <c r="AI1522" s="159">
        <v>0</v>
      </c>
      <c r="AJ1522" s="159">
        <v>0</v>
      </c>
    </row>
    <row r="1523" spans="1:36">
      <c r="A1523" s="153">
        <v>20</v>
      </c>
      <c r="B1523" s="154">
        <v>4</v>
      </c>
      <c r="C1523" s="154">
        <v>3</v>
      </c>
      <c r="D1523" s="155">
        <v>2</v>
      </c>
      <c r="E1523" s="155" t="s">
        <v>556</v>
      </c>
      <c r="F1523" s="156" t="s">
        <v>4733</v>
      </c>
      <c r="G1523" s="156" t="s">
        <v>556</v>
      </c>
      <c r="H1523" s="156" t="s">
        <v>4735</v>
      </c>
      <c r="I1523" s="155">
        <v>2004032</v>
      </c>
      <c r="J1523" s="157" t="s">
        <v>1393</v>
      </c>
      <c r="K1523" s="157"/>
      <c r="L1523" s="155">
        <v>2022</v>
      </c>
      <c r="M1523" s="158">
        <v>4598</v>
      </c>
      <c r="N1523" s="159">
        <v>31633917.829999998</v>
      </c>
      <c r="O1523" s="159">
        <v>27371974.23</v>
      </c>
      <c r="P1523" s="159">
        <v>21721391.920000002</v>
      </c>
      <c r="Q1523" s="159">
        <v>11447708</v>
      </c>
      <c r="R1523" s="159">
        <v>10273683.92</v>
      </c>
      <c r="S1523" s="159">
        <v>4261943.5999999996</v>
      </c>
      <c r="T1523" s="159">
        <v>215889</v>
      </c>
      <c r="U1523" s="159">
        <v>28973423.609999999</v>
      </c>
      <c r="V1523" s="159">
        <v>24059250.57</v>
      </c>
      <c r="W1523" s="159">
        <v>7796821.9299999997</v>
      </c>
      <c r="X1523" s="159">
        <v>54188.65</v>
      </c>
      <c r="Y1523" s="159">
        <v>4914173.04</v>
      </c>
      <c r="Z1523" s="159">
        <v>4797792.8899999997</v>
      </c>
      <c r="AA1523" s="159">
        <v>0</v>
      </c>
      <c r="AB1523" s="159">
        <v>4797792.8899999997</v>
      </c>
      <c r="AC1523" s="159">
        <v>460244</v>
      </c>
      <c r="AD1523" s="159">
        <v>460244</v>
      </c>
      <c r="AE1523" s="159">
        <v>3844406.31</v>
      </c>
      <c r="AF1523" s="159">
        <v>3312723.66</v>
      </c>
      <c r="AG1523" s="159">
        <v>338325.33</v>
      </c>
      <c r="AH1523" s="159">
        <v>306119.53999999998</v>
      </c>
      <c r="AI1523" s="159">
        <v>0</v>
      </c>
      <c r="AJ1523" s="159">
        <v>0</v>
      </c>
    </row>
    <row r="1524" spans="1:36">
      <c r="A1524" s="153">
        <v>20</v>
      </c>
      <c r="B1524" s="154">
        <v>4</v>
      </c>
      <c r="C1524" s="154">
        <v>4</v>
      </c>
      <c r="D1524" s="155">
        <v>3</v>
      </c>
      <c r="E1524" s="155" t="s">
        <v>556</v>
      </c>
      <c r="F1524" s="156" t="s">
        <v>4736</v>
      </c>
      <c r="G1524" s="156" t="s">
        <v>556</v>
      </c>
      <c r="H1524" s="156" t="s">
        <v>4737</v>
      </c>
      <c r="I1524" s="155">
        <v>2004043</v>
      </c>
      <c r="J1524" s="157" t="s">
        <v>1392</v>
      </c>
      <c r="K1524" s="157"/>
      <c r="L1524" s="155">
        <v>2022</v>
      </c>
      <c r="M1524" s="158">
        <v>5068</v>
      </c>
      <c r="N1524" s="159">
        <v>32046133.609999999</v>
      </c>
      <c r="O1524" s="159">
        <v>27180444.68</v>
      </c>
      <c r="P1524" s="159">
        <v>17742667.960000001</v>
      </c>
      <c r="Q1524" s="159">
        <v>8348074</v>
      </c>
      <c r="R1524" s="159">
        <v>9394593.9600000009</v>
      </c>
      <c r="S1524" s="159">
        <v>4865688.93</v>
      </c>
      <c r="T1524" s="159">
        <v>136669</v>
      </c>
      <c r="U1524" s="159">
        <v>26099427.68</v>
      </c>
      <c r="V1524" s="159">
        <v>22544653.68</v>
      </c>
      <c r="W1524" s="159">
        <v>7490452.9699999997</v>
      </c>
      <c r="X1524" s="159">
        <v>75358.8</v>
      </c>
      <c r="Y1524" s="159">
        <v>3554774</v>
      </c>
      <c r="Z1524" s="159">
        <v>4944575.63</v>
      </c>
      <c r="AA1524" s="159">
        <v>0</v>
      </c>
      <c r="AB1524" s="159">
        <v>4944575.63</v>
      </c>
      <c r="AC1524" s="159">
        <v>732954</v>
      </c>
      <c r="AD1524" s="159">
        <v>732954</v>
      </c>
      <c r="AE1524" s="159">
        <v>6339813</v>
      </c>
      <c r="AF1524" s="159">
        <v>4635791</v>
      </c>
      <c r="AG1524" s="159">
        <v>3795</v>
      </c>
      <c r="AH1524" s="159">
        <v>222126.25</v>
      </c>
      <c r="AI1524" s="159">
        <v>0</v>
      </c>
      <c r="AJ1524" s="159">
        <v>0</v>
      </c>
    </row>
    <row r="1525" spans="1:36">
      <c r="A1525" s="153">
        <v>20</v>
      </c>
      <c r="B1525" s="154">
        <v>4</v>
      </c>
      <c r="C1525" s="154">
        <v>5</v>
      </c>
      <c r="D1525" s="155">
        <v>3</v>
      </c>
      <c r="E1525" s="155" t="s">
        <v>556</v>
      </c>
      <c r="F1525" s="156" t="s">
        <v>4736</v>
      </c>
      <c r="G1525" s="156" t="s">
        <v>556</v>
      </c>
      <c r="H1525" s="156" t="s">
        <v>4738</v>
      </c>
      <c r="I1525" s="155">
        <v>2004053</v>
      </c>
      <c r="J1525" s="157" t="s">
        <v>1391</v>
      </c>
      <c r="K1525" s="157"/>
      <c r="L1525" s="155">
        <v>2022</v>
      </c>
      <c r="M1525" s="158">
        <v>5961</v>
      </c>
      <c r="N1525" s="159">
        <v>41732409.490000002</v>
      </c>
      <c r="O1525" s="159">
        <v>32060600.420000002</v>
      </c>
      <c r="P1525" s="159">
        <v>23419073.27</v>
      </c>
      <c r="Q1525" s="159">
        <v>11762820</v>
      </c>
      <c r="R1525" s="159">
        <v>11656253.27</v>
      </c>
      <c r="S1525" s="159">
        <v>9671809.0700000003</v>
      </c>
      <c r="T1525" s="159">
        <v>263522.86</v>
      </c>
      <c r="U1525" s="159">
        <v>41934280.219999999</v>
      </c>
      <c r="V1525" s="159">
        <v>27959387.5</v>
      </c>
      <c r="W1525" s="159">
        <v>9995587.1999999993</v>
      </c>
      <c r="X1525" s="159">
        <v>106836.61</v>
      </c>
      <c r="Y1525" s="159">
        <v>13974892.720000001</v>
      </c>
      <c r="Z1525" s="159">
        <v>8672414.2400000002</v>
      </c>
      <c r="AA1525" s="159">
        <v>4000000</v>
      </c>
      <c r="AB1525" s="159">
        <v>4672414.24</v>
      </c>
      <c r="AC1525" s="159">
        <v>1889048</v>
      </c>
      <c r="AD1525" s="159">
        <v>1889048</v>
      </c>
      <c r="AE1525" s="159">
        <v>13143808</v>
      </c>
      <c r="AF1525" s="159">
        <v>4101212.92</v>
      </c>
      <c r="AG1525" s="159">
        <v>13000</v>
      </c>
      <c r="AH1525" s="159">
        <v>326005.49</v>
      </c>
      <c r="AI1525" s="159">
        <v>0</v>
      </c>
      <c r="AJ1525" s="159">
        <v>0</v>
      </c>
    </row>
    <row r="1526" spans="1:36">
      <c r="A1526" s="153">
        <v>20</v>
      </c>
      <c r="B1526" s="154">
        <v>4</v>
      </c>
      <c r="C1526" s="154">
        <v>6</v>
      </c>
      <c r="D1526" s="155">
        <v>2</v>
      </c>
      <c r="E1526" s="155" t="s">
        <v>556</v>
      </c>
      <c r="F1526" s="156" t="s">
        <v>4733</v>
      </c>
      <c r="G1526" s="156" t="s">
        <v>556</v>
      </c>
      <c r="H1526" s="156" t="s">
        <v>4739</v>
      </c>
      <c r="I1526" s="155">
        <v>2004062</v>
      </c>
      <c r="J1526" s="157" t="s">
        <v>1390</v>
      </c>
      <c r="K1526" s="157"/>
      <c r="L1526" s="155">
        <v>2022</v>
      </c>
      <c r="M1526" s="158">
        <v>3528</v>
      </c>
      <c r="N1526" s="159">
        <v>21489545.02</v>
      </c>
      <c r="O1526" s="159">
        <v>18948549.379999999</v>
      </c>
      <c r="P1526" s="159">
        <v>14315968.390000001</v>
      </c>
      <c r="Q1526" s="159">
        <v>7519686</v>
      </c>
      <c r="R1526" s="159">
        <v>6796282.3899999997</v>
      </c>
      <c r="S1526" s="159">
        <v>2540995.64</v>
      </c>
      <c r="T1526" s="159">
        <v>19629.080000000002</v>
      </c>
      <c r="U1526" s="159">
        <v>22129037.399999999</v>
      </c>
      <c r="V1526" s="159">
        <v>16372927.189999999</v>
      </c>
      <c r="W1526" s="159">
        <v>6057503.4900000002</v>
      </c>
      <c r="X1526" s="159">
        <v>0</v>
      </c>
      <c r="Y1526" s="159">
        <v>5756110.21</v>
      </c>
      <c r="Z1526" s="159">
        <v>3889753.06</v>
      </c>
      <c r="AA1526" s="159">
        <v>500000</v>
      </c>
      <c r="AB1526" s="159">
        <v>3389753.06</v>
      </c>
      <c r="AC1526" s="159">
        <v>0</v>
      </c>
      <c r="AD1526" s="159">
        <v>0</v>
      </c>
      <c r="AE1526" s="159">
        <v>500000</v>
      </c>
      <c r="AF1526" s="159">
        <v>2575622.19</v>
      </c>
      <c r="AG1526" s="159">
        <v>0</v>
      </c>
      <c r="AH1526" s="159">
        <v>104997.93</v>
      </c>
      <c r="AI1526" s="159">
        <v>0</v>
      </c>
      <c r="AJ1526" s="159">
        <v>0</v>
      </c>
    </row>
    <row r="1527" spans="1:36">
      <c r="A1527" s="153">
        <v>20</v>
      </c>
      <c r="B1527" s="154">
        <v>5</v>
      </c>
      <c r="C1527" s="154">
        <v>1</v>
      </c>
      <c r="D1527" s="155">
        <v>1</v>
      </c>
      <c r="E1527" s="155" t="s">
        <v>556</v>
      </c>
      <c r="F1527" s="156" t="s">
        <v>4740</v>
      </c>
      <c r="G1527" s="156" t="s">
        <v>556</v>
      </c>
      <c r="H1527" s="156" t="s">
        <v>4741</v>
      </c>
      <c r="I1527" s="155">
        <v>2005011</v>
      </c>
      <c r="J1527" s="157" t="s">
        <v>1385</v>
      </c>
      <c r="K1527" s="157"/>
      <c r="L1527" s="155">
        <v>2022</v>
      </c>
      <c r="M1527" s="158">
        <v>20141</v>
      </c>
      <c r="N1527" s="159">
        <v>110723796.15000001</v>
      </c>
      <c r="O1527" s="159">
        <v>102514090.38</v>
      </c>
      <c r="P1527" s="159">
        <v>61314271.270000003</v>
      </c>
      <c r="Q1527" s="159">
        <v>24000570</v>
      </c>
      <c r="R1527" s="159">
        <v>37313701.270000003</v>
      </c>
      <c r="S1527" s="159">
        <v>8209705.7699999996</v>
      </c>
      <c r="T1527" s="159">
        <v>2630840.4900000002</v>
      </c>
      <c r="U1527" s="159">
        <v>92470525.209999993</v>
      </c>
      <c r="V1527" s="159">
        <v>90159460.810000002</v>
      </c>
      <c r="W1527" s="159">
        <v>36582447.109999999</v>
      </c>
      <c r="X1527" s="159">
        <v>416923.47</v>
      </c>
      <c r="Y1527" s="159">
        <v>2311064.4</v>
      </c>
      <c r="Z1527" s="159">
        <v>6146231.1500000004</v>
      </c>
      <c r="AA1527" s="159">
        <v>0</v>
      </c>
      <c r="AB1527" s="159">
        <v>6146231.1500000004</v>
      </c>
      <c r="AC1527" s="159">
        <v>4264736</v>
      </c>
      <c r="AD1527" s="159">
        <v>4264736</v>
      </c>
      <c r="AE1527" s="159">
        <v>27071216</v>
      </c>
      <c r="AF1527" s="159">
        <v>12354629.57</v>
      </c>
      <c r="AG1527" s="159">
        <v>5273645.97</v>
      </c>
      <c r="AH1527" s="159">
        <v>2431157.4700000002</v>
      </c>
      <c r="AI1527" s="159">
        <v>0</v>
      </c>
      <c r="AJ1527" s="159">
        <v>0</v>
      </c>
    </row>
    <row r="1528" spans="1:36">
      <c r="A1528" s="153">
        <v>20</v>
      </c>
      <c r="B1528" s="154">
        <v>5</v>
      </c>
      <c r="C1528" s="154">
        <v>2</v>
      </c>
      <c r="D1528" s="155">
        <v>2</v>
      </c>
      <c r="E1528" s="155" t="s">
        <v>556</v>
      </c>
      <c r="F1528" s="156" t="s">
        <v>4742</v>
      </c>
      <c r="G1528" s="156" t="s">
        <v>556</v>
      </c>
      <c r="H1528" s="156" t="s">
        <v>4743</v>
      </c>
      <c r="I1528" s="155">
        <v>2005022</v>
      </c>
      <c r="J1528" s="157" t="s">
        <v>1389</v>
      </c>
      <c r="K1528" s="157"/>
      <c r="L1528" s="155">
        <v>2022</v>
      </c>
      <c r="M1528" s="158">
        <v>2102</v>
      </c>
      <c r="N1528" s="159">
        <v>14359392.560000001</v>
      </c>
      <c r="O1528" s="159">
        <v>12924900.99</v>
      </c>
      <c r="P1528" s="159">
        <v>6424457.4199999999</v>
      </c>
      <c r="Q1528" s="159">
        <v>2428534</v>
      </c>
      <c r="R1528" s="159">
        <v>3995923.42</v>
      </c>
      <c r="S1528" s="159">
        <v>1434491.57</v>
      </c>
      <c r="T1528" s="159">
        <v>195178.2</v>
      </c>
      <c r="U1528" s="159">
        <v>13197237.52</v>
      </c>
      <c r="V1528" s="159">
        <v>11283443.68</v>
      </c>
      <c r="W1528" s="159">
        <v>4829503.54</v>
      </c>
      <c r="X1528" s="159">
        <v>49566.07</v>
      </c>
      <c r="Y1528" s="159">
        <v>1913793.84</v>
      </c>
      <c r="Z1528" s="159">
        <v>2943257.68</v>
      </c>
      <c r="AA1528" s="159">
        <v>0</v>
      </c>
      <c r="AB1528" s="159">
        <v>2943257.68</v>
      </c>
      <c r="AC1528" s="159">
        <v>534765</v>
      </c>
      <c r="AD1528" s="159">
        <v>510240</v>
      </c>
      <c r="AE1528" s="159">
        <v>3142855.99</v>
      </c>
      <c r="AF1528" s="159">
        <v>1641457.31</v>
      </c>
      <c r="AG1528" s="159">
        <v>18670.38</v>
      </c>
      <c r="AH1528" s="159">
        <v>76098.740000000005</v>
      </c>
      <c r="AI1528" s="159">
        <v>1357.92</v>
      </c>
      <c r="AJ1528" s="159">
        <v>10657.55</v>
      </c>
    </row>
    <row r="1529" spans="1:36">
      <c r="A1529" s="153">
        <v>20</v>
      </c>
      <c r="B1529" s="154">
        <v>5</v>
      </c>
      <c r="C1529" s="154">
        <v>3</v>
      </c>
      <c r="D1529" s="155">
        <v>2</v>
      </c>
      <c r="E1529" s="155" t="s">
        <v>556</v>
      </c>
      <c r="F1529" s="156" t="s">
        <v>4742</v>
      </c>
      <c r="G1529" s="156" t="s">
        <v>556</v>
      </c>
      <c r="H1529" s="156" t="s">
        <v>4744</v>
      </c>
      <c r="I1529" s="155">
        <v>2005032</v>
      </c>
      <c r="J1529" s="157" t="s">
        <v>1388</v>
      </c>
      <c r="K1529" s="157"/>
      <c r="L1529" s="155">
        <v>2022</v>
      </c>
      <c r="M1529" s="158">
        <v>3009</v>
      </c>
      <c r="N1529" s="159">
        <v>17297551.309999999</v>
      </c>
      <c r="O1529" s="159">
        <v>14899193.9</v>
      </c>
      <c r="P1529" s="159">
        <v>8913521.1600000001</v>
      </c>
      <c r="Q1529" s="159">
        <v>4787314</v>
      </c>
      <c r="R1529" s="159">
        <v>4126207.16</v>
      </c>
      <c r="S1529" s="159">
        <v>2398357.41</v>
      </c>
      <c r="T1529" s="159">
        <v>101900.3</v>
      </c>
      <c r="U1529" s="159">
        <v>17900874.699999999</v>
      </c>
      <c r="V1529" s="159">
        <v>13839025.42</v>
      </c>
      <c r="W1529" s="159">
        <v>6172860.3399999999</v>
      </c>
      <c r="X1529" s="159">
        <v>51239.64</v>
      </c>
      <c r="Y1529" s="159">
        <v>4061849.28</v>
      </c>
      <c r="Z1529" s="159">
        <v>4566527.5999999996</v>
      </c>
      <c r="AA1529" s="159">
        <v>3000000</v>
      </c>
      <c r="AB1529" s="159">
        <v>1566527.5999999996</v>
      </c>
      <c r="AC1529" s="159">
        <v>830000</v>
      </c>
      <c r="AD1529" s="159">
        <v>830000</v>
      </c>
      <c r="AE1529" s="159">
        <v>5833000</v>
      </c>
      <c r="AF1529" s="159">
        <v>1060168.48</v>
      </c>
      <c r="AG1529" s="159">
        <v>0</v>
      </c>
      <c r="AH1529" s="159">
        <v>0</v>
      </c>
      <c r="AI1529" s="159">
        <v>0</v>
      </c>
      <c r="AJ1529" s="159">
        <v>0</v>
      </c>
    </row>
    <row r="1530" spans="1:36">
      <c r="A1530" s="153">
        <v>20</v>
      </c>
      <c r="B1530" s="154">
        <v>5</v>
      </c>
      <c r="C1530" s="154">
        <v>4</v>
      </c>
      <c r="D1530" s="155">
        <v>2</v>
      </c>
      <c r="E1530" s="155" t="s">
        <v>556</v>
      </c>
      <c r="F1530" s="156" t="s">
        <v>4742</v>
      </c>
      <c r="G1530" s="156" t="s">
        <v>556</v>
      </c>
      <c r="H1530" s="156" t="s">
        <v>4745</v>
      </c>
      <c r="I1530" s="155">
        <v>2005042</v>
      </c>
      <c r="J1530" s="157" t="s">
        <v>1387</v>
      </c>
      <c r="K1530" s="157"/>
      <c r="L1530" s="155">
        <v>2022</v>
      </c>
      <c r="M1530" s="158">
        <v>1901</v>
      </c>
      <c r="N1530" s="159">
        <v>11675058.73</v>
      </c>
      <c r="O1530" s="159">
        <v>10208024.66</v>
      </c>
      <c r="P1530" s="159">
        <v>6856110.3399999999</v>
      </c>
      <c r="Q1530" s="159">
        <v>3519468</v>
      </c>
      <c r="R1530" s="159">
        <v>3336642.34</v>
      </c>
      <c r="S1530" s="159">
        <v>1467034.07</v>
      </c>
      <c r="T1530" s="159">
        <v>52882.07</v>
      </c>
      <c r="U1530" s="159">
        <v>10089023.6</v>
      </c>
      <c r="V1530" s="159">
        <v>9342962.0299999993</v>
      </c>
      <c r="W1530" s="159">
        <v>4106952.59</v>
      </c>
      <c r="X1530" s="159">
        <v>6955.47</v>
      </c>
      <c r="Y1530" s="159">
        <v>746061.57</v>
      </c>
      <c r="Z1530" s="159">
        <v>1115466.3</v>
      </c>
      <c r="AA1530" s="159">
        <v>0</v>
      </c>
      <c r="AB1530" s="159">
        <v>1115466.3</v>
      </c>
      <c r="AC1530" s="159">
        <v>195000</v>
      </c>
      <c r="AD1530" s="159">
        <v>195000</v>
      </c>
      <c r="AE1530" s="159">
        <v>825000</v>
      </c>
      <c r="AF1530" s="159">
        <v>865062.63</v>
      </c>
      <c r="AG1530" s="159">
        <v>336990</v>
      </c>
      <c r="AH1530" s="159">
        <v>324114</v>
      </c>
      <c r="AI1530" s="159">
        <v>0</v>
      </c>
      <c r="AJ1530" s="159">
        <v>0</v>
      </c>
    </row>
    <row r="1531" spans="1:36">
      <c r="A1531" s="153">
        <v>20</v>
      </c>
      <c r="B1531" s="154">
        <v>5</v>
      </c>
      <c r="C1531" s="154">
        <v>5</v>
      </c>
      <c r="D1531" s="155">
        <v>2</v>
      </c>
      <c r="E1531" s="155" t="s">
        <v>556</v>
      </c>
      <c r="F1531" s="156" t="s">
        <v>4742</v>
      </c>
      <c r="G1531" s="156" t="s">
        <v>556</v>
      </c>
      <c r="H1531" s="156" t="s">
        <v>4746</v>
      </c>
      <c r="I1531" s="155">
        <v>2005052</v>
      </c>
      <c r="J1531" s="157" t="s">
        <v>1386</v>
      </c>
      <c r="K1531" s="157"/>
      <c r="L1531" s="155">
        <v>2022</v>
      </c>
      <c r="M1531" s="158">
        <v>1420</v>
      </c>
      <c r="N1531" s="159">
        <v>12434789.210000001</v>
      </c>
      <c r="O1531" s="159">
        <v>7415069.9400000004</v>
      </c>
      <c r="P1531" s="159">
        <v>4531420.18</v>
      </c>
      <c r="Q1531" s="159">
        <v>2296847</v>
      </c>
      <c r="R1531" s="159">
        <v>2234573.1800000002</v>
      </c>
      <c r="S1531" s="159">
        <v>5019719.2699999996</v>
      </c>
      <c r="T1531" s="159">
        <v>684481.74</v>
      </c>
      <c r="U1531" s="159">
        <v>8532644.3300000001</v>
      </c>
      <c r="V1531" s="159">
        <v>7062683.5899999999</v>
      </c>
      <c r="W1531" s="159">
        <v>3221090.68</v>
      </c>
      <c r="X1531" s="159">
        <v>5948.72</v>
      </c>
      <c r="Y1531" s="159">
        <v>1469960.74</v>
      </c>
      <c r="Z1531" s="159">
        <v>1952713.31</v>
      </c>
      <c r="AA1531" s="159">
        <v>0</v>
      </c>
      <c r="AB1531" s="159">
        <v>1952713.31</v>
      </c>
      <c r="AC1531" s="159">
        <v>142048</v>
      </c>
      <c r="AD1531" s="159">
        <v>142048</v>
      </c>
      <c r="AE1531" s="159">
        <v>425451.84</v>
      </c>
      <c r="AF1531" s="159">
        <v>352386.35</v>
      </c>
      <c r="AG1531" s="159">
        <v>0</v>
      </c>
      <c r="AH1531" s="159">
        <v>0</v>
      </c>
      <c r="AI1531" s="159">
        <v>0</v>
      </c>
      <c r="AJ1531" s="159">
        <v>0</v>
      </c>
    </row>
    <row r="1532" spans="1:36">
      <c r="A1532" s="153">
        <v>20</v>
      </c>
      <c r="B1532" s="154">
        <v>5</v>
      </c>
      <c r="C1532" s="154">
        <v>6</v>
      </c>
      <c r="D1532" s="155">
        <v>2</v>
      </c>
      <c r="E1532" s="155" t="s">
        <v>556</v>
      </c>
      <c r="F1532" s="156" t="s">
        <v>4742</v>
      </c>
      <c r="G1532" s="156" t="s">
        <v>556</v>
      </c>
      <c r="H1532" s="156" t="s">
        <v>4747</v>
      </c>
      <c r="I1532" s="155">
        <v>2005062</v>
      </c>
      <c r="J1532" s="157" t="s">
        <v>1385</v>
      </c>
      <c r="K1532" s="157"/>
      <c r="L1532" s="155">
        <v>2022</v>
      </c>
      <c r="M1532" s="158">
        <v>3780</v>
      </c>
      <c r="N1532" s="159">
        <v>23716642.91</v>
      </c>
      <c r="O1532" s="159">
        <v>19875709.899999999</v>
      </c>
      <c r="P1532" s="159">
        <v>11307010.539999999</v>
      </c>
      <c r="Q1532" s="159">
        <v>4797430</v>
      </c>
      <c r="R1532" s="159">
        <v>6509580.54</v>
      </c>
      <c r="S1532" s="159">
        <v>3840933.01</v>
      </c>
      <c r="T1532" s="159">
        <v>253303.12</v>
      </c>
      <c r="U1532" s="159">
        <v>22685551.16</v>
      </c>
      <c r="V1532" s="159">
        <v>17335010.18</v>
      </c>
      <c r="W1532" s="159">
        <v>5796916.6699999999</v>
      </c>
      <c r="X1532" s="159">
        <v>26270.560000000001</v>
      </c>
      <c r="Y1532" s="159">
        <v>5350540.9800000004</v>
      </c>
      <c r="Z1532" s="159">
        <v>1913034.25</v>
      </c>
      <c r="AA1532" s="159">
        <v>0</v>
      </c>
      <c r="AB1532" s="159">
        <v>1913034.25</v>
      </c>
      <c r="AC1532" s="159">
        <v>754068</v>
      </c>
      <c r="AD1532" s="159">
        <v>754068</v>
      </c>
      <c r="AE1532" s="159">
        <v>2822301.6</v>
      </c>
      <c r="AF1532" s="159">
        <v>2540699.7200000002</v>
      </c>
      <c r="AG1532" s="159">
        <v>557518.94999999995</v>
      </c>
      <c r="AH1532" s="159">
        <v>554090.59</v>
      </c>
      <c r="AI1532" s="159">
        <v>0</v>
      </c>
      <c r="AJ1532" s="159">
        <v>0</v>
      </c>
    </row>
    <row r="1533" spans="1:36">
      <c r="A1533" s="153">
        <v>20</v>
      </c>
      <c r="B1533" s="154">
        <v>5</v>
      </c>
      <c r="C1533" s="154">
        <v>7</v>
      </c>
      <c r="D1533" s="155">
        <v>3</v>
      </c>
      <c r="E1533" s="155" t="s">
        <v>556</v>
      </c>
      <c r="F1533" s="156" t="s">
        <v>4748</v>
      </c>
      <c r="G1533" s="156" t="s">
        <v>556</v>
      </c>
      <c r="H1533" s="156" t="s">
        <v>4749</v>
      </c>
      <c r="I1533" s="155">
        <v>2005073</v>
      </c>
      <c r="J1533" s="157" t="s">
        <v>1384</v>
      </c>
      <c r="K1533" s="157"/>
      <c r="L1533" s="155">
        <v>2022</v>
      </c>
      <c r="M1533" s="158">
        <v>2401</v>
      </c>
      <c r="N1533" s="159">
        <v>13931989.51</v>
      </c>
      <c r="O1533" s="159">
        <v>12646400.32</v>
      </c>
      <c r="P1533" s="159">
        <v>7748440.4700000007</v>
      </c>
      <c r="Q1533" s="159">
        <v>4231687</v>
      </c>
      <c r="R1533" s="159">
        <v>3516753.47</v>
      </c>
      <c r="S1533" s="159">
        <v>1285589.19</v>
      </c>
      <c r="T1533" s="159">
        <v>385450.11</v>
      </c>
      <c r="U1533" s="159">
        <v>12209013.32</v>
      </c>
      <c r="V1533" s="159">
        <v>11735562.82</v>
      </c>
      <c r="W1533" s="159">
        <v>4011993</v>
      </c>
      <c r="X1533" s="159">
        <v>15195.88</v>
      </c>
      <c r="Y1533" s="159">
        <v>473450.5</v>
      </c>
      <c r="Z1533" s="159">
        <v>1616651.14</v>
      </c>
      <c r="AA1533" s="159">
        <v>0</v>
      </c>
      <c r="AB1533" s="159">
        <v>1616651.14</v>
      </c>
      <c r="AC1533" s="159">
        <v>162280</v>
      </c>
      <c r="AD1533" s="159">
        <v>162280</v>
      </c>
      <c r="AE1533" s="159">
        <v>567980</v>
      </c>
      <c r="AF1533" s="159">
        <v>910837.5</v>
      </c>
      <c r="AG1533" s="159">
        <v>0</v>
      </c>
      <c r="AH1533" s="159">
        <v>0</v>
      </c>
      <c r="AI1533" s="159">
        <v>0</v>
      </c>
      <c r="AJ1533" s="159">
        <v>0</v>
      </c>
    </row>
    <row r="1534" spans="1:36">
      <c r="A1534" s="153">
        <v>20</v>
      </c>
      <c r="B1534" s="154">
        <v>5</v>
      </c>
      <c r="C1534" s="154">
        <v>8</v>
      </c>
      <c r="D1534" s="155">
        <v>2</v>
      </c>
      <c r="E1534" s="155" t="s">
        <v>556</v>
      </c>
      <c r="F1534" s="156" t="s">
        <v>4742</v>
      </c>
      <c r="G1534" s="156" t="s">
        <v>556</v>
      </c>
      <c r="H1534" s="156" t="s">
        <v>4750</v>
      </c>
      <c r="I1534" s="155">
        <v>2005082</v>
      </c>
      <c r="J1534" s="157" t="s">
        <v>1383</v>
      </c>
      <c r="K1534" s="157"/>
      <c r="L1534" s="155">
        <v>2022</v>
      </c>
      <c r="M1534" s="158">
        <v>3370</v>
      </c>
      <c r="N1534" s="159">
        <v>24393614.18</v>
      </c>
      <c r="O1534" s="159">
        <v>20441014.559999999</v>
      </c>
      <c r="P1534" s="159">
        <v>10452285.6</v>
      </c>
      <c r="Q1534" s="159">
        <v>4135480</v>
      </c>
      <c r="R1534" s="159">
        <v>6316805.5999999996</v>
      </c>
      <c r="S1534" s="159">
        <v>3952599.62</v>
      </c>
      <c r="T1534" s="159">
        <v>580548.5</v>
      </c>
      <c r="U1534" s="159">
        <v>23284565.940000001</v>
      </c>
      <c r="V1534" s="159">
        <v>18857645.649999999</v>
      </c>
      <c r="W1534" s="159">
        <v>7564320.71</v>
      </c>
      <c r="X1534" s="159">
        <v>31353.53</v>
      </c>
      <c r="Y1534" s="159">
        <v>4426920.29</v>
      </c>
      <c r="Z1534" s="159">
        <v>783636.99</v>
      </c>
      <c r="AA1534" s="159">
        <v>0</v>
      </c>
      <c r="AB1534" s="159">
        <v>783636.99</v>
      </c>
      <c r="AC1534" s="159">
        <v>306860</v>
      </c>
      <c r="AD1534" s="159">
        <v>306860</v>
      </c>
      <c r="AE1534" s="159">
        <v>1700407</v>
      </c>
      <c r="AF1534" s="159">
        <v>1583368.91</v>
      </c>
      <c r="AG1534" s="159">
        <v>0</v>
      </c>
      <c r="AH1534" s="159">
        <v>528.24</v>
      </c>
      <c r="AI1534" s="159">
        <v>0</v>
      </c>
      <c r="AJ1534" s="159">
        <v>0</v>
      </c>
    </row>
    <row r="1535" spans="1:36">
      <c r="A1535" s="153">
        <v>20</v>
      </c>
      <c r="B1535" s="154">
        <v>5</v>
      </c>
      <c r="C1535" s="154">
        <v>9</v>
      </c>
      <c r="D1535" s="155">
        <v>2</v>
      </c>
      <c r="E1535" s="155" t="s">
        <v>556</v>
      </c>
      <c r="F1535" s="156" t="s">
        <v>4742</v>
      </c>
      <c r="G1535" s="156" t="s">
        <v>556</v>
      </c>
      <c r="H1535" s="156" t="s">
        <v>4751</v>
      </c>
      <c r="I1535" s="155">
        <v>2005092</v>
      </c>
      <c r="J1535" s="157" t="s">
        <v>1382</v>
      </c>
      <c r="K1535" s="157"/>
      <c r="L1535" s="155">
        <v>2022</v>
      </c>
      <c r="M1535" s="158">
        <v>3488</v>
      </c>
      <c r="N1535" s="159">
        <v>29453128.760000002</v>
      </c>
      <c r="O1535" s="159">
        <v>22402114.300000001</v>
      </c>
      <c r="P1535" s="159">
        <v>9316730.2800000012</v>
      </c>
      <c r="Q1535" s="159">
        <v>4208901</v>
      </c>
      <c r="R1535" s="159">
        <v>5107829.28</v>
      </c>
      <c r="S1535" s="159">
        <v>7051014.46</v>
      </c>
      <c r="T1535" s="159">
        <v>4682893.3</v>
      </c>
      <c r="U1535" s="159">
        <v>25873730.539999999</v>
      </c>
      <c r="V1535" s="159">
        <v>19985633.25</v>
      </c>
      <c r="W1535" s="159">
        <v>7289373.4400000004</v>
      </c>
      <c r="X1535" s="159">
        <v>73352.78</v>
      </c>
      <c r="Y1535" s="159">
        <v>5888097.29</v>
      </c>
      <c r="Z1535" s="159">
        <v>4193590.37</v>
      </c>
      <c r="AA1535" s="159">
        <v>0</v>
      </c>
      <c r="AB1535" s="159">
        <v>4193590.37</v>
      </c>
      <c r="AC1535" s="159">
        <v>775504</v>
      </c>
      <c r="AD1535" s="159">
        <v>775504</v>
      </c>
      <c r="AE1535" s="159">
        <v>4357145</v>
      </c>
      <c r="AF1535" s="159">
        <v>2416481.0499999998</v>
      </c>
      <c r="AG1535" s="159">
        <v>577697.23</v>
      </c>
      <c r="AH1535" s="159">
        <v>631401.80000000005</v>
      </c>
      <c r="AI1535" s="159">
        <v>0</v>
      </c>
      <c r="AJ1535" s="159">
        <v>0</v>
      </c>
    </row>
    <row r="1536" spans="1:36">
      <c r="A1536" s="153">
        <v>20</v>
      </c>
      <c r="B1536" s="154">
        <v>6</v>
      </c>
      <c r="C1536" s="154">
        <v>1</v>
      </c>
      <c r="D1536" s="155">
        <v>1</v>
      </c>
      <c r="E1536" s="155" t="s">
        <v>556</v>
      </c>
      <c r="F1536" s="156" t="s">
        <v>4752</v>
      </c>
      <c r="G1536" s="156" t="s">
        <v>556</v>
      </c>
      <c r="H1536" s="156" t="s">
        <v>4753</v>
      </c>
      <c r="I1536" s="155">
        <v>2006011</v>
      </c>
      <c r="J1536" s="157" t="s">
        <v>897</v>
      </c>
      <c r="K1536" s="157"/>
      <c r="L1536" s="155">
        <v>2022</v>
      </c>
      <c r="M1536" s="158">
        <v>10107</v>
      </c>
      <c r="N1536" s="159">
        <v>57713884.100000001</v>
      </c>
      <c r="O1536" s="159">
        <v>49951662.369999997</v>
      </c>
      <c r="P1536" s="159">
        <v>28780099.380000003</v>
      </c>
      <c r="Q1536" s="159">
        <v>12909723</v>
      </c>
      <c r="R1536" s="159">
        <v>15870376.380000001</v>
      </c>
      <c r="S1536" s="159">
        <v>7762221.7300000004</v>
      </c>
      <c r="T1536" s="159">
        <v>4573776.6900000004</v>
      </c>
      <c r="U1536" s="159">
        <v>52500631.890000001</v>
      </c>
      <c r="V1536" s="159">
        <v>45987388.240000002</v>
      </c>
      <c r="W1536" s="159">
        <v>17792792.460000001</v>
      </c>
      <c r="X1536" s="159">
        <v>96553.46</v>
      </c>
      <c r="Y1536" s="159">
        <v>6513243.6500000004</v>
      </c>
      <c r="Z1536" s="159">
        <v>8617943.6400000006</v>
      </c>
      <c r="AA1536" s="159">
        <v>0</v>
      </c>
      <c r="AB1536" s="159">
        <v>8617943.6400000006</v>
      </c>
      <c r="AC1536" s="159">
        <v>900000</v>
      </c>
      <c r="AD1536" s="159">
        <v>900000</v>
      </c>
      <c r="AE1536" s="159">
        <v>9280000</v>
      </c>
      <c r="AF1536" s="159">
        <v>3964274.13</v>
      </c>
      <c r="AG1536" s="159">
        <v>122367.61</v>
      </c>
      <c r="AH1536" s="159">
        <v>138454.67000000001</v>
      </c>
      <c r="AI1536" s="159">
        <v>0</v>
      </c>
      <c r="AJ1536" s="159">
        <v>0</v>
      </c>
    </row>
    <row r="1537" spans="1:36">
      <c r="A1537" s="153">
        <v>20</v>
      </c>
      <c r="B1537" s="154">
        <v>6</v>
      </c>
      <c r="C1537" s="154">
        <v>2</v>
      </c>
      <c r="D1537" s="155">
        <v>2</v>
      </c>
      <c r="E1537" s="155" t="s">
        <v>556</v>
      </c>
      <c r="F1537" s="156" t="s">
        <v>4754</v>
      </c>
      <c r="G1537" s="156" t="s">
        <v>556</v>
      </c>
      <c r="H1537" s="156" t="s">
        <v>4755</v>
      </c>
      <c r="I1537" s="155">
        <v>2006022</v>
      </c>
      <c r="J1537" s="157" t="s">
        <v>1381</v>
      </c>
      <c r="K1537" s="157"/>
      <c r="L1537" s="155">
        <v>2022</v>
      </c>
      <c r="M1537" s="158">
        <v>3364</v>
      </c>
      <c r="N1537" s="159">
        <v>22630530.079999998</v>
      </c>
      <c r="O1537" s="159">
        <v>19291022.23</v>
      </c>
      <c r="P1537" s="159">
        <v>14620124.140000001</v>
      </c>
      <c r="Q1537" s="159">
        <v>7361348</v>
      </c>
      <c r="R1537" s="159">
        <v>7258776.1399999997</v>
      </c>
      <c r="S1537" s="159">
        <v>3339507.85</v>
      </c>
      <c r="T1537" s="159">
        <v>439996.85</v>
      </c>
      <c r="U1537" s="159">
        <v>20278359.640000001</v>
      </c>
      <c r="V1537" s="159">
        <v>18517028.170000002</v>
      </c>
      <c r="W1537" s="159">
        <v>7977898.4800000004</v>
      </c>
      <c r="X1537" s="159">
        <v>42472.17</v>
      </c>
      <c r="Y1537" s="159">
        <v>1761331.47</v>
      </c>
      <c r="Z1537" s="159">
        <v>3171467.09</v>
      </c>
      <c r="AA1537" s="159">
        <v>0</v>
      </c>
      <c r="AB1537" s="159">
        <v>3171467.09</v>
      </c>
      <c r="AC1537" s="159">
        <v>700000</v>
      </c>
      <c r="AD1537" s="159">
        <v>700000</v>
      </c>
      <c r="AE1537" s="159">
        <v>4752454.84</v>
      </c>
      <c r="AF1537" s="159">
        <v>773994.06</v>
      </c>
      <c r="AG1537" s="159">
        <v>0</v>
      </c>
      <c r="AH1537" s="159">
        <v>0</v>
      </c>
      <c r="AI1537" s="159">
        <v>0</v>
      </c>
      <c r="AJ1537" s="159">
        <v>0</v>
      </c>
    </row>
    <row r="1538" spans="1:36">
      <c r="A1538" s="153">
        <v>20</v>
      </c>
      <c r="B1538" s="154">
        <v>6</v>
      </c>
      <c r="C1538" s="154">
        <v>3</v>
      </c>
      <c r="D1538" s="155">
        <v>2</v>
      </c>
      <c r="E1538" s="155" t="s">
        <v>556</v>
      </c>
      <c r="F1538" s="156" t="s">
        <v>4754</v>
      </c>
      <c r="G1538" s="156" t="s">
        <v>556</v>
      </c>
      <c r="H1538" s="156" t="s">
        <v>4756</v>
      </c>
      <c r="I1538" s="155">
        <v>2006032</v>
      </c>
      <c r="J1538" s="157" t="s">
        <v>897</v>
      </c>
      <c r="K1538" s="157"/>
      <c r="L1538" s="155">
        <v>2022</v>
      </c>
      <c r="M1538" s="158">
        <v>8470</v>
      </c>
      <c r="N1538" s="159">
        <v>55138930.560000002</v>
      </c>
      <c r="O1538" s="159">
        <v>45430739.869999997</v>
      </c>
      <c r="P1538" s="159">
        <v>35441235.030000001</v>
      </c>
      <c r="Q1538" s="159">
        <v>19243408</v>
      </c>
      <c r="R1538" s="159">
        <v>16197827.029999999</v>
      </c>
      <c r="S1538" s="159">
        <v>9708190.6899999995</v>
      </c>
      <c r="T1538" s="159">
        <v>72165</v>
      </c>
      <c r="U1538" s="159">
        <v>49023422.310000002</v>
      </c>
      <c r="V1538" s="159">
        <v>40436807.090000004</v>
      </c>
      <c r="W1538" s="159">
        <v>16011521.43</v>
      </c>
      <c r="X1538" s="159">
        <v>53667.4</v>
      </c>
      <c r="Y1538" s="159">
        <v>8586615.2200000007</v>
      </c>
      <c r="Z1538" s="159">
        <v>6739252.96</v>
      </c>
      <c r="AA1538" s="159">
        <v>500000</v>
      </c>
      <c r="AB1538" s="159">
        <v>6239252.96</v>
      </c>
      <c r="AC1538" s="159">
        <v>901200</v>
      </c>
      <c r="AD1538" s="159">
        <v>901200</v>
      </c>
      <c r="AE1538" s="159">
        <v>3672800</v>
      </c>
      <c r="AF1538" s="159">
        <v>4993932.78</v>
      </c>
      <c r="AG1538" s="159">
        <v>477241.25</v>
      </c>
      <c r="AH1538" s="159">
        <v>365326.38</v>
      </c>
      <c r="AI1538" s="159">
        <v>0</v>
      </c>
      <c r="AJ1538" s="159">
        <v>0</v>
      </c>
    </row>
    <row r="1539" spans="1:36">
      <c r="A1539" s="153">
        <v>20</v>
      </c>
      <c r="B1539" s="154">
        <v>6</v>
      </c>
      <c r="C1539" s="154">
        <v>4</v>
      </c>
      <c r="D1539" s="155">
        <v>2</v>
      </c>
      <c r="E1539" s="155" t="s">
        <v>556</v>
      </c>
      <c r="F1539" s="156" t="s">
        <v>4754</v>
      </c>
      <c r="G1539" s="156" t="s">
        <v>556</v>
      </c>
      <c r="H1539" s="156" t="s">
        <v>4757</v>
      </c>
      <c r="I1539" s="155">
        <v>2006042</v>
      </c>
      <c r="J1539" s="157" t="s">
        <v>1380</v>
      </c>
      <c r="K1539" s="157"/>
      <c r="L1539" s="155">
        <v>2022</v>
      </c>
      <c r="M1539" s="158">
        <v>4666</v>
      </c>
      <c r="N1539" s="159">
        <v>29097944.559999999</v>
      </c>
      <c r="O1539" s="159">
        <v>25219277.879999999</v>
      </c>
      <c r="P1539" s="159">
        <v>19767140.390000001</v>
      </c>
      <c r="Q1539" s="159">
        <v>11143321</v>
      </c>
      <c r="R1539" s="159">
        <v>8623819.3900000006</v>
      </c>
      <c r="S1539" s="159">
        <v>3878666.68</v>
      </c>
      <c r="T1539" s="159">
        <v>223000</v>
      </c>
      <c r="U1539" s="159">
        <v>30836919.050000001</v>
      </c>
      <c r="V1539" s="159">
        <v>23562355</v>
      </c>
      <c r="W1539" s="159">
        <v>10007473.109999999</v>
      </c>
      <c r="X1539" s="159">
        <v>87200.59</v>
      </c>
      <c r="Y1539" s="159">
        <v>7274564.0499999998</v>
      </c>
      <c r="Z1539" s="159">
        <v>5956172.21</v>
      </c>
      <c r="AA1539" s="159">
        <v>2955993.04</v>
      </c>
      <c r="AB1539" s="159">
        <v>3000179.17</v>
      </c>
      <c r="AC1539" s="159">
        <v>562000</v>
      </c>
      <c r="AD1539" s="159">
        <v>562000</v>
      </c>
      <c r="AE1539" s="159">
        <v>6691732</v>
      </c>
      <c r="AF1539" s="159">
        <v>1656922.88</v>
      </c>
      <c r="AG1539" s="159">
        <v>278902.5</v>
      </c>
      <c r="AH1539" s="159">
        <v>391268.99</v>
      </c>
      <c r="AI1539" s="159">
        <v>0</v>
      </c>
      <c r="AJ1539" s="159">
        <v>0</v>
      </c>
    </row>
    <row r="1540" spans="1:36">
      <c r="A1540" s="153">
        <v>20</v>
      </c>
      <c r="B1540" s="154">
        <v>6</v>
      </c>
      <c r="C1540" s="154">
        <v>5</v>
      </c>
      <c r="D1540" s="155">
        <v>3</v>
      </c>
      <c r="E1540" s="155" t="s">
        <v>556</v>
      </c>
      <c r="F1540" s="156" t="s">
        <v>4758</v>
      </c>
      <c r="G1540" s="156" t="s">
        <v>556</v>
      </c>
      <c r="H1540" s="156" t="s">
        <v>4759</v>
      </c>
      <c r="I1540" s="155">
        <v>2006053</v>
      </c>
      <c r="J1540" s="157" t="s">
        <v>1379</v>
      </c>
      <c r="K1540" s="157"/>
      <c r="L1540" s="155">
        <v>2022</v>
      </c>
      <c r="M1540" s="158">
        <v>6013</v>
      </c>
      <c r="N1540" s="159">
        <v>41560715.530000001</v>
      </c>
      <c r="O1540" s="159">
        <v>32599628.030000001</v>
      </c>
      <c r="P1540" s="159">
        <v>23689890.689999998</v>
      </c>
      <c r="Q1540" s="159">
        <v>11700253</v>
      </c>
      <c r="R1540" s="159">
        <v>11989637.689999999</v>
      </c>
      <c r="S1540" s="159">
        <v>8961087.5</v>
      </c>
      <c r="T1540" s="159">
        <v>37181.78</v>
      </c>
      <c r="U1540" s="159">
        <v>44382853.780000001</v>
      </c>
      <c r="V1540" s="159">
        <v>30916372.199999999</v>
      </c>
      <c r="W1540" s="159">
        <v>10891473.789999999</v>
      </c>
      <c r="X1540" s="159">
        <v>100884.42</v>
      </c>
      <c r="Y1540" s="159">
        <v>13466481.58</v>
      </c>
      <c r="Z1540" s="159">
        <v>12479354.15</v>
      </c>
      <c r="AA1540" s="159">
        <v>3000000</v>
      </c>
      <c r="AB1540" s="159">
        <v>9479354.1500000004</v>
      </c>
      <c r="AC1540" s="159">
        <v>1423528.68</v>
      </c>
      <c r="AD1540" s="159">
        <v>1423528.68</v>
      </c>
      <c r="AE1540" s="159">
        <v>10114950.5</v>
      </c>
      <c r="AF1540" s="159">
        <v>1683255.83</v>
      </c>
      <c r="AG1540" s="159">
        <v>452997.5</v>
      </c>
      <c r="AH1540" s="159">
        <v>1120794.1299999999</v>
      </c>
      <c r="AI1540" s="159">
        <v>0</v>
      </c>
      <c r="AJ1540" s="159">
        <v>0</v>
      </c>
    </row>
    <row r="1541" spans="1:36">
      <c r="A1541" s="153">
        <v>20</v>
      </c>
      <c r="B1541" s="154">
        <v>6</v>
      </c>
      <c r="C1541" s="154">
        <v>6</v>
      </c>
      <c r="D1541" s="155">
        <v>2</v>
      </c>
      <c r="E1541" s="155" t="s">
        <v>556</v>
      </c>
      <c r="F1541" s="156" t="s">
        <v>4754</v>
      </c>
      <c r="G1541" s="156" t="s">
        <v>556</v>
      </c>
      <c r="H1541" s="156" t="s">
        <v>4760</v>
      </c>
      <c r="I1541" s="155">
        <v>2006062</v>
      </c>
      <c r="J1541" s="157" t="s">
        <v>1378</v>
      </c>
      <c r="K1541" s="157"/>
      <c r="L1541" s="155">
        <v>2022</v>
      </c>
      <c r="M1541" s="158">
        <v>5087</v>
      </c>
      <c r="N1541" s="159">
        <v>36666498.219999999</v>
      </c>
      <c r="O1541" s="159">
        <v>31002487.800000001</v>
      </c>
      <c r="P1541" s="159">
        <v>25892032.509999998</v>
      </c>
      <c r="Q1541" s="159">
        <v>14426977</v>
      </c>
      <c r="R1541" s="159">
        <v>11465055.51</v>
      </c>
      <c r="S1541" s="159">
        <v>5664010.4199999999</v>
      </c>
      <c r="T1541" s="159">
        <v>37216.230000000003</v>
      </c>
      <c r="U1541" s="159">
        <v>32304675.670000002</v>
      </c>
      <c r="V1541" s="159">
        <v>27840623.059999999</v>
      </c>
      <c r="W1541" s="159">
        <v>11117665.52</v>
      </c>
      <c r="X1541" s="159">
        <v>80184.02</v>
      </c>
      <c r="Y1541" s="159">
        <v>4464052.6100000003</v>
      </c>
      <c r="Z1541" s="159">
        <v>5018709.09</v>
      </c>
      <c r="AA1541" s="159">
        <v>1000000</v>
      </c>
      <c r="AB1541" s="159">
        <v>4018709.09</v>
      </c>
      <c r="AC1541" s="159">
        <v>2300000</v>
      </c>
      <c r="AD1541" s="159">
        <v>2300000</v>
      </c>
      <c r="AE1541" s="159">
        <v>6640000</v>
      </c>
      <c r="AF1541" s="159">
        <v>3161864.74</v>
      </c>
      <c r="AG1541" s="159">
        <v>0</v>
      </c>
      <c r="AH1541" s="159">
        <v>0</v>
      </c>
      <c r="AI1541" s="159">
        <v>0</v>
      </c>
      <c r="AJ1541" s="159">
        <v>0</v>
      </c>
    </row>
    <row r="1542" spans="1:36">
      <c r="A1542" s="153">
        <v>20</v>
      </c>
      <c r="B1542" s="154">
        <v>7</v>
      </c>
      <c r="C1542" s="154">
        <v>1</v>
      </c>
      <c r="D1542" s="155">
        <v>3</v>
      </c>
      <c r="E1542" s="155" t="s">
        <v>556</v>
      </c>
      <c r="F1542" s="156" t="s">
        <v>4761</v>
      </c>
      <c r="G1542" s="156" t="s">
        <v>556</v>
      </c>
      <c r="H1542" s="156" t="s">
        <v>4762</v>
      </c>
      <c r="I1542" s="155">
        <v>2007013</v>
      </c>
      <c r="J1542" s="157" t="s">
        <v>1377</v>
      </c>
      <c r="K1542" s="157"/>
      <c r="L1542" s="155">
        <v>2022</v>
      </c>
      <c r="M1542" s="158">
        <v>5191</v>
      </c>
      <c r="N1542" s="159">
        <v>34445045.280000001</v>
      </c>
      <c r="O1542" s="159">
        <v>26547705.100000001</v>
      </c>
      <c r="P1542" s="159">
        <v>20570566.59</v>
      </c>
      <c r="Q1542" s="159">
        <v>10218811</v>
      </c>
      <c r="R1542" s="159">
        <v>10351755.59</v>
      </c>
      <c r="S1542" s="159">
        <v>7897340.1799999997</v>
      </c>
      <c r="T1542" s="159">
        <v>441178.5</v>
      </c>
      <c r="U1542" s="159">
        <v>27601259.210000001</v>
      </c>
      <c r="V1542" s="159">
        <v>24269908.620000001</v>
      </c>
      <c r="W1542" s="159">
        <v>8837511.7100000009</v>
      </c>
      <c r="X1542" s="159">
        <v>55654.22</v>
      </c>
      <c r="Y1542" s="159">
        <v>3331350.59</v>
      </c>
      <c r="Z1542" s="159">
        <v>3897052.65</v>
      </c>
      <c r="AA1542" s="159">
        <v>0</v>
      </c>
      <c r="AB1542" s="159">
        <v>3897052.65</v>
      </c>
      <c r="AC1542" s="159">
        <v>502000</v>
      </c>
      <c r="AD1542" s="159">
        <v>502000</v>
      </c>
      <c r="AE1542" s="159">
        <v>4435000</v>
      </c>
      <c r="AF1542" s="159">
        <v>2277796.48</v>
      </c>
      <c r="AG1542" s="159">
        <v>17898</v>
      </c>
      <c r="AH1542" s="159">
        <v>19298.57</v>
      </c>
      <c r="AI1542" s="159">
        <v>0</v>
      </c>
      <c r="AJ1542" s="159">
        <v>0</v>
      </c>
    </row>
    <row r="1543" spans="1:36">
      <c r="A1543" s="153">
        <v>20</v>
      </c>
      <c r="B1543" s="154">
        <v>7</v>
      </c>
      <c r="C1543" s="154">
        <v>2</v>
      </c>
      <c r="D1543" s="155">
        <v>2</v>
      </c>
      <c r="E1543" s="155" t="s">
        <v>556</v>
      </c>
      <c r="F1543" s="156" t="s">
        <v>4763</v>
      </c>
      <c r="G1543" s="156" t="s">
        <v>556</v>
      </c>
      <c r="H1543" s="156" t="s">
        <v>4764</v>
      </c>
      <c r="I1543" s="155">
        <v>2007022</v>
      </c>
      <c r="J1543" s="157" t="s">
        <v>1376</v>
      </c>
      <c r="K1543" s="157"/>
      <c r="L1543" s="155">
        <v>2022</v>
      </c>
      <c r="M1543" s="158">
        <v>11310</v>
      </c>
      <c r="N1543" s="159">
        <v>74101499.310000002</v>
      </c>
      <c r="O1543" s="159">
        <v>60980310.5</v>
      </c>
      <c r="P1543" s="159">
        <v>35074277.909999996</v>
      </c>
      <c r="Q1543" s="159">
        <v>14644294</v>
      </c>
      <c r="R1543" s="159">
        <v>20429983.91</v>
      </c>
      <c r="S1543" s="159">
        <v>13121188.810000001</v>
      </c>
      <c r="T1543" s="159">
        <v>821140.56</v>
      </c>
      <c r="U1543" s="159">
        <v>60518309.07</v>
      </c>
      <c r="V1543" s="159">
        <v>50813072.340000004</v>
      </c>
      <c r="W1543" s="159">
        <v>18325033.719999999</v>
      </c>
      <c r="X1543" s="159">
        <v>71154.7</v>
      </c>
      <c r="Y1543" s="159">
        <v>9705236.7300000004</v>
      </c>
      <c r="Z1543" s="159">
        <v>5687701.04</v>
      </c>
      <c r="AA1543" s="159">
        <v>0</v>
      </c>
      <c r="AB1543" s="159">
        <v>5687701.04</v>
      </c>
      <c r="AC1543" s="159">
        <v>1500000</v>
      </c>
      <c r="AD1543" s="159">
        <v>1500000</v>
      </c>
      <c r="AE1543" s="159">
        <v>6900000.04</v>
      </c>
      <c r="AF1543" s="159">
        <v>10167238.16</v>
      </c>
      <c r="AG1543" s="159">
        <v>148383.24</v>
      </c>
      <c r="AH1543" s="159">
        <v>340244.56</v>
      </c>
      <c r="AI1543" s="159">
        <v>0</v>
      </c>
      <c r="AJ1543" s="159">
        <v>0</v>
      </c>
    </row>
    <row r="1544" spans="1:36">
      <c r="A1544" s="153">
        <v>20</v>
      </c>
      <c r="B1544" s="154">
        <v>7</v>
      </c>
      <c r="C1544" s="154">
        <v>3</v>
      </c>
      <c r="D1544" s="155">
        <v>2</v>
      </c>
      <c r="E1544" s="155" t="s">
        <v>556</v>
      </c>
      <c r="F1544" s="156" t="s">
        <v>4763</v>
      </c>
      <c r="G1544" s="156" t="s">
        <v>556</v>
      </c>
      <c r="H1544" s="156" t="s">
        <v>4765</v>
      </c>
      <c r="I1544" s="155">
        <v>2007032</v>
      </c>
      <c r="J1544" s="157" t="s">
        <v>1375</v>
      </c>
      <c r="K1544" s="157"/>
      <c r="L1544" s="155">
        <v>2022</v>
      </c>
      <c r="M1544" s="158">
        <v>4211</v>
      </c>
      <c r="N1544" s="159">
        <v>29308741.239999998</v>
      </c>
      <c r="O1544" s="159">
        <v>25246196.32</v>
      </c>
      <c r="P1544" s="159">
        <v>17659475.68</v>
      </c>
      <c r="Q1544" s="159">
        <v>8945822</v>
      </c>
      <c r="R1544" s="159">
        <v>8713653.6799999997</v>
      </c>
      <c r="S1544" s="159">
        <v>4062544.92</v>
      </c>
      <c r="T1544" s="159">
        <v>219185.5</v>
      </c>
      <c r="U1544" s="159">
        <v>25446649.43</v>
      </c>
      <c r="V1544" s="159">
        <v>22924639.510000002</v>
      </c>
      <c r="W1544" s="159">
        <v>10074730.5</v>
      </c>
      <c r="X1544" s="159">
        <v>18967.099999999999</v>
      </c>
      <c r="Y1544" s="159">
        <v>2522009.92</v>
      </c>
      <c r="Z1544" s="159">
        <v>1818022.57</v>
      </c>
      <c r="AA1544" s="159">
        <v>0</v>
      </c>
      <c r="AB1544" s="159">
        <v>1818022.57</v>
      </c>
      <c r="AC1544" s="159">
        <v>483324</v>
      </c>
      <c r="AD1544" s="159">
        <v>483324</v>
      </c>
      <c r="AE1544" s="159">
        <v>1333320</v>
      </c>
      <c r="AF1544" s="159">
        <v>2321556.81</v>
      </c>
      <c r="AG1544" s="159">
        <v>0</v>
      </c>
      <c r="AH1544" s="159">
        <v>70712</v>
      </c>
      <c r="AI1544" s="159">
        <v>0</v>
      </c>
      <c r="AJ1544" s="159">
        <v>0</v>
      </c>
    </row>
    <row r="1545" spans="1:36">
      <c r="A1545" s="153">
        <v>20</v>
      </c>
      <c r="B1545" s="154">
        <v>7</v>
      </c>
      <c r="C1545" s="154">
        <v>4</v>
      </c>
      <c r="D1545" s="155">
        <v>3</v>
      </c>
      <c r="E1545" s="155" t="s">
        <v>556</v>
      </c>
      <c r="F1545" s="156" t="s">
        <v>4761</v>
      </c>
      <c r="G1545" s="156" t="s">
        <v>556</v>
      </c>
      <c r="H1545" s="156" t="s">
        <v>4766</v>
      </c>
      <c r="I1545" s="155">
        <v>2007043</v>
      </c>
      <c r="J1545" s="157" t="s">
        <v>1374</v>
      </c>
      <c r="K1545" s="157"/>
      <c r="L1545" s="155">
        <v>2022</v>
      </c>
      <c r="M1545" s="158">
        <v>3986</v>
      </c>
      <c r="N1545" s="159">
        <v>24117039.969999999</v>
      </c>
      <c r="O1545" s="159">
        <v>22275115.100000001</v>
      </c>
      <c r="P1545" s="159">
        <v>14606045.26</v>
      </c>
      <c r="Q1545" s="159">
        <v>7683719</v>
      </c>
      <c r="R1545" s="159">
        <v>6922326.2599999998</v>
      </c>
      <c r="S1545" s="159">
        <v>1841924.87</v>
      </c>
      <c r="T1545" s="159">
        <v>275344.34000000003</v>
      </c>
      <c r="U1545" s="159">
        <v>23206934.170000002</v>
      </c>
      <c r="V1545" s="159">
        <v>17772703.620000001</v>
      </c>
      <c r="W1545" s="159">
        <v>6740294.8499999996</v>
      </c>
      <c r="X1545" s="159">
        <v>34692.239999999998</v>
      </c>
      <c r="Y1545" s="159">
        <v>5434230.5499999998</v>
      </c>
      <c r="Z1545" s="159">
        <v>9104036.6400000006</v>
      </c>
      <c r="AA1545" s="159">
        <v>0</v>
      </c>
      <c r="AB1545" s="159">
        <v>9104036.6400000006</v>
      </c>
      <c r="AC1545" s="159">
        <v>593237.56000000006</v>
      </c>
      <c r="AD1545" s="159">
        <v>593237.56000000006</v>
      </c>
      <c r="AE1545" s="159">
        <v>1019895.54</v>
      </c>
      <c r="AF1545" s="159">
        <v>4502411.4800000004</v>
      </c>
      <c r="AG1545" s="159">
        <v>27690</v>
      </c>
      <c r="AH1545" s="159">
        <v>153226.43</v>
      </c>
      <c r="AI1545" s="159">
        <v>0</v>
      </c>
      <c r="AJ1545" s="159">
        <v>0</v>
      </c>
    </row>
    <row r="1546" spans="1:36">
      <c r="A1546" s="153">
        <v>20</v>
      </c>
      <c r="B1546" s="154">
        <v>7</v>
      </c>
      <c r="C1546" s="154">
        <v>5</v>
      </c>
      <c r="D1546" s="155">
        <v>2</v>
      </c>
      <c r="E1546" s="155" t="s">
        <v>556</v>
      </c>
      <c r="F1546" s="156" t="s">
        <v>4763</v>
      </c>
      <c r="G1546" s="156" t="s">
        <v>556</v>
      </c>
      <c r="H1546" s="156" t="s">
        <v>4767</v>
      </c>
      <c r="I1546" s="155">
        <v>2007052</v>
      </c>
      <c r="J1546" s="157" t="s">
        <v>1373</v>
      </c>
      <c r="K1546" s="157"/>
      <c r="L1546" s="155">
        <v>2022</v>
      </c>
      <c r="M1546" s="158">
        <v>10620</v>
      </c>
      <c r="N1546" s="159">
        <v>60970947.280000001</v>
      </c>
      <c r="O1546" s="159">
        <v>55790002.75</v>
      </c>
      <c r="P1546" s="159">
        <v>37936865</v>
      </c>
      <c r="Q1546" s="159">
        <v>20164851</v>
      </c>
      <c r="R1546" s="159">
        <v>17772014</v>
      </c>
      <c r="S1546" s="159">
        <v>5180944.53</v>
      </c>
      <c r="T1546" s="159">
        <v>4950</v>
      </c>
      <c r="U1546" s="159">
        <v>56998620.200000003</v>
      </c>
      <c r="V1546" s="159">
        <v>50738758.899999999</v>
      </c>
      <c r="W1546" s="159">
        <v>22783370.699999999</v>
      </c>
      <c r="X1546" s="159">
        <v>55443.06</v>
      </c>
      <c r="Y1546" s="159">
        <v>6259861.2999999998</v>
      </c>
      <c r="Z1546" s="159">
        <v>3235192.42</v>
      </c>
      <c r="AA1546" s="159">
        <v>1130000</v>
      </c>
      <c r="AB1546" s="159">
        <v>2105192.42</v>
      </c>
      <c r="AC1546" s="159">
        <v>1115448</v>
      </c>
      <c r="AD1546" s="159">
        <v>1115448</v>
      </c>
      <c r="AE1546" s="159">
        <v>6440543.1100000003</v>
      </c>
      <c r="AF1546" s="159">
        <v>5051243.8499999996</v>
      </c>
      <c r="AG1546" s="159">
        <v>224605.28</v>
      </c>
      <c r="AH1546" s="159">
        <v>124337.07</v>
      </c>
      <c r="AI1546" s="159">
        <v>0</v>
      </c>
      <c r="AJ1546" s="159">
        <v>2383.91</v>
      </c>
    </row>
    <row r="1547" spans="1:36">
      <c r="A1547" s="153">
        <v>20</v>
      </c>
      <c r="B1547" s="154">
        <v>7</v>
      </c>
      <c r="C1547" s="154">
        <v>6</v>
      </c>
      <c r="D1547" s="155">
        <v>2</v>
      </c>
      <c r="E1547" s="155" t="s">
        <v>556</v>
      </c>
      <c r="F1547" s="156" t="s">
        <v>4763</v>
      </c>
      <c r="G1547" s="156" t="s">
        <v>556</v>
      </c>
      <c r="H1547" s="156" t="s">
        <v>4768</v>
      </c>
      <c r="I1547" s="155">
        <v>2007062</v>
      </c>
      <c r="J1547" s="157" t="s">
        <v>1372</v>
      </c>
      <c r="K1547" s="157"/>
      <c r="L1547" s="155">
        <v>2022</v>
      </c>
      <c r="M1547" s="158">
        <v>2042</v>
      </c>
      <c r="N1547" s="159">
        <v>15146639.83</v>
      </c>
      <c r="O1547" s="159">
        <v>11583635.83</v>
      </c>
      <c r="P1547" s="159">
        <v>9704771.379999999</v>
      </c>
      <c r="Q1547" s="159">
        <v>5729064</v>
      </c>
      <c r="R1547" s="159">
        <v>3975707.38</v>
      </c>
      <c r="S1547" s="159">
        <v>3563004</v>
      </c>
      <c r="T1547" s="159">
        <v>861</v>
      </c>
      <c r="U1547" s="159">
        <v>12647479.289999999</v>
      </c>
      <c r="V1547" s="159">
        <v>9800371.2599999998</v>
      </c>
      <c r="W1547" s="159">
        <v>4426565.5199999996</v>
      </c>
      <c r="X1547" s="159">
        <v>13289.57</v>
      </c>
      <c r="Y1547" s="159">
        <v>2847108.03</v>
      </c>
      <c r="Z1547" s="159">
        <v>2555270.79</v>
      </c>
      <c r="AA1547" s="159">
        <v>0</v>
      </c>
      <c r="AB1547" s="159">
        <v>2555270.79</v>
      </c>
      <c r="AC1547" s="159">
        <v>1198029.44</v>
      </c>
      <c r="AD1547" s="159">
        <v>1198029.44</v>
      </c>
      <c r="AE1547" s="159">
        <v>396000</v>
      </c>
      <c r="AF1547" s="159">
        <v>1783264.57</v>
      </c>
      <c r="AG1547" s="159">
        <v>0</v>
      </c>
      <c r="AH1547" s="159">
        <v>0</v>
      </c>
      <c r="AI1547" s="159">
        <v>0</v>
      </c>
      <c r="AJ1547" s="159">
        <v>0</v>
      </c>
    </row>
    <row r="1548" spans="1:36">
      <c r="A1548" s="153">
        <v>20</v>
      </c>
      <c r="B1548" s="154">
        <v>7</v>
      </c>
      <c r="C1548" s="154">
        <v>7</v>
      </c>
      <c r="D1548" s="155">
        <v>2</v>
      </c>
      <c r="E1548" s="155" t="s">
        <v>556</v>
      </c>
      <c r="F1548" s="156" t="s">
        <v>4763</v>
      </c>
      <c r="G1548" s="156" t="s">
        <v>556</v>
      </c>
      <c r="H1548" s="156" t="s">
        <v>4769</v>
      </c>
      <c r="I1548" s="155">
        <v>2007072</v>
      </c>
      <c r="J1548" s="157" t="s">
        <v>1371</v>
      </c>
      <c r="K1548" s="157"/>
      <c r="L1548" s="155">
        <v>2022</v>
      </c>
      <c r="M1548" s="158">
        <v>5232</v>
      </c>
      <c r="N1548" s="159">
        <v>32486757.43</v>
      </c>
      <c r="O1548" s="159">
        <v>29157422.460000001</v>
      </c>
      <c r="P1548" s="159">
        <v>21729666.16</v>
      </c>
      <c r="Q1548" s="159">
        <v>11365865</v>
      </c>
      <c r="R1548" s="159">
        <v>10363801.16</v>
      </c>
      <c r="S1548" s="159">
        <v>3329334.97</v>
      </c>
      <c r="T1548" s="159">
        <v>301103.84999999998</v>
      </c>
      <c r="U1548" s="159">
        <v>28455397.739999998</v>
      </c>
      <c r="V1548" s="159">
        <v>26268983.260000002</v>
      </c>
      <c r="W1548" s="159">
        <v>10059559.779999999</v>
      </c>
      <c r="X1548" s="159">
        <v>37579.33</v>
      </c>
      <c r="Y1548" s="159">
        <v>2186414.48</v>
      </c>
      <c r="Z1548" s="159">
        <v>4533082.87</v>
      </c>
      <c r="AA1548" s="159">
        <v>0</v>
      </c>
      <c r="AB1548" s="159">
        <v>4533082.87</v>
      </c>
      <c r="AC1548" s="159">
        <v>516000</v>
      </c>
      <c r="AD1548" s="159">
        <v>516000</v>
      </c>
      <c r="AE1548" s="159">
        <v>2573839</v>
      </c>
      <c r="AF1548" s="159">
        <v>2888439.2</v>
      </c>
      <c r="AG1548" s="159">
        <v>76655</v>
      </c>
      <c r="AH1548" s="159">
        <v>150559.70000000001</v>
      </c>
      <c r="AI1548" s="159">
        <v>0</v>
      </c>
      <c r="AJ1548" s="159">
        <v>0</v>
      </c>
    </row>
    <row r="1549" spans="1:36">
      <c r="A1549" s="153">
        <v>20</v>
      </c>
      <c r="B1549" s="154">
        <v>7</v>
      </c>
      <c r="C1549" s="154">
        <v>8</v>
      </c>
      <c r="D1549" s="155">
        <v>2</v>
      </c>
      <c r="E1549" s="155" t="s">
        <v>556</v>
      </c>
      <c r="F1549" s="156" t="s">
        <v>4763</v>
      </c>
      <c r="G1549" s="156" t="s">
        <v>556</v>
      </c>
      <c r="H1549" s="156" t="s">
        <v>4770</v>
      </c>
      <c r="I1549" s="155">
        <v>2007082</v>
      </c>
      <c r="J1549" s="157" t="s">
        <v>1370</v>
      </c>
      <c r="K1549" s="157"/>
      <c r="L1549" s="155">
        <v>2022</v>
      </c>
      <c r="M1549" s="158">
        <v>3916</v>
      </c>
      <c r="N1549" s="159">
        <v>23537999.030000001</v>
      </c>
      <c r="O1549" s="159">
        <v>20309020.48</v>
      </c>
      <c r="P1549" s="159">
        <v>16015267.530000001</v>
      </c>
      <c r="Q1549" s="159">
        <v>8555588</v>
      </c>
      <c r="R1549" s="159">
        <v>7459679.5300000003</v>
      </c>
      <c r="S1549" s="159">
        <v>3228978.55</v>
      </c>
      <c r="T1549" s="159">
        <v>310166.59999999998</v>
      </c>
      <c r="U1549" s="159">
        <v>23604974.239999998</v>
      </c>
      <c r="V1549" s="159">
        <v>18920925.199999999</v>
      </c>
      <c r="W1549" s="159">
        <v>6910367.5999999996</v>
      </c>
      <c r="X1549" s="159">
        <v>17624.89</v>
      </c>
      <c r="Y1549" s="159">
        <v>4684049.04</v>
      </c>
      <c r="Z1549" s="159">
        <v>5898803.2000000002</v>
      </c>
      <c r="AA1549" s="159">
        <v>0</v>
      </c>
      <c r="AB1549" s="159">
        <v>5898803.2000000002</v>
      </c>
      <c r="AC1549" s="159">
        <v>180000</v>
      </c>
      <c r="AD1549" s="159">
        <v>180000</v>
      </c>
      <c r="AE1549" s="159">
        <v>1080000</v>
      </c>
      <c r="AF1549" s="159">
        <v>1388095.28</v>
      </c>
      <c r="AG1549" s="159">
        <v>0</v>
      </c>
      <c r="AH1549" s="159">
        <v>426996.32</v>
      </c>
      <c r="AI1549" s="159">
        <v>0</v>
      </c>
      <c r="AJ1549" s="159">
        <v>0</v>
      </c>
    </row>
    <row r="1550" spans="1:36">
      <c r="A1550" s="153">
        <v>20</v>
      </c>
      <c r="B1550" s="154">
        <v>7</v>
      </c>
      <c r="C1550" s="154">
        <v>9</v>
      </c>
      <c r="D1550" s="155">
        <v>2</v>
      </c>
      <c r="E1550" s="155" t="s">
        <v>556</v>
      </c>
      <c r="F1550" s="156" t="s">
        <v>4763</v>
      </c>
      <c r="G1550" s="156" t="s">
        <v>556</v>
      </c>
      <c r="H1550" s="156" t="s">
        <v>4771</v>
      </c>
      <c r="I1550" s="155">
        <v>2007092</v>
      </c>
      <c r="J1550" s="157" t="s">
        <v>1369</v>
      </c>
      <c r="K1550" s="157"/>
      <c r="L1550" s="155">
        <v>2022</v>
      </c>
      <c r="M1550" s="158">
        <v>4158</v>
      </c>
      <c r="N1550" s="159">
        <v>26460887.859999999</v>
      </c>
      <c r="O1550" s="159">
        <v>23176320.859999999</v>
      </c>
      <c r="P1550" s="159">
        <v>18595952.710000001</v>
      </c>
      <c r="Q1550" s="159">
        <v>10195592</v>
      </c>
      <c r="R1550" s="159">
        <v>8400360.7100000009</v>
      </c>
      <c r="S1550" s="159">
        <v>3284567</v>
      </c>
      <c r="T1550" s="159">
        <v>0</v>
      </c>
      <c r="U1550" s="159">
        <v>23262095.620000001</v>
      </c>
      <c r="V1550" s="159">
        <v>20977150.399999999</v>
      </c>
      <c r="W1550" s="159">
        <v>8829931.5800000001</v>
      </c>
      <c r="X1550" s="159">
        <v>57667.22</v>
      </c>
      <c r="Y1550" s="159">
        <v>2284945.2200000002</v>
      </c>
      <c r="Z1550" s="159">
        <v>3471296.97</v>
      </c>
      <c r="AA1550" s="159">
        <v>1500000</v>
      </c>
      <c r="AB1550" s="159">
        <v>1971296.9700000002</v>
      </c>
      <c r="AC1550" s="159">
        <v>410000</v>
      </c>
      <c r="AD1550" s="159">
        <v>410000</v>
      </c>
      <c r="AE1550" s="159">
        <v>4873571.5</v>
      </c>
      <c r="AF1550" s="159">
        <v>2199170.46</v>
      </c>
      <c r="AG1550" s="159">
        <v>145670</v>
      </c>
      <c r="AH1550" s="159">
        <v>161870</v>
      </c>
      <c r="AI1550" s="159">
        <v>0</v>
      </c>
      <c r="AJ1550" s="159">
        <v>0</v>
      </c>
    </row>
    <row r="1551" spans="1:36">
      <c r="A1551" s="153">
        <v>20</v>
      </c>
      <c r="B1551" s="154">
        <v>8</v>
      </c>
      <c r="C1551" s="154">
        <v>1</v>
      </c>
      <c r="D1551" s="155">
        <v>3</v>
      </c>
      <c r="E1551" s="155" t="s">
        <v>556</v>
      </c>
      <c r="F1551" s="156" t="s">
        <v>4772</v>
      </c>
      <c r="G1551" s="156" t="s">
        <v>556</v>
      </c>
      <c r="H1551" s="156" t="s">
        <v>4773</v>
      </c>
      <c r="I1551" s="155">
        <v>2008013</v>
      </c>
      <c r="J1551" s="157" t="s">
        <v>1368</v>
      </c>
      <c r="K1551" s="157"/>
      <c r="L1551" s="155">
        <v>2022</v>
      </c>
      <c r="M1551" s="158">
        <v>4847</v>
      </c>
      <c r="N1551" s="159">
        <v>31302902.050000001</v>
      </c>
      <c r="O1551" s="159">
        <v>27536153.329999998</v>
      </c>
      <c r="P1551" s="159">
        <v>18730380.77</v>
      </c>
      <c r="Q1551" s="159">
        <v>9804272</v>
      </c>
      <c r="R1551" s="159">
        <v>8926108.7699999996</v>
      </c>
      <c r="S1551" s="159">
        <v>3766748.72</v>
      </c>
      <c r="T1551" s="159">
        <v>377835.29</v>
      </c>
      <c r="U1551" s="159">
        <v>29594884.129999999</v>
      </c>
      <c r="V1551" s="159">
        <v>25419520.07</v>
      </c>
      <c r="W1551" s="159">
        <v>9362914.9499999993</v>
      </c>
      <c r="X1551" s="159">
        <v>93278.26</v>
      </c>
      <c r="Y1551" s="159">
        <v>4175364.06</v>
      </c>
      <c r="Z1551" s="159">
        <v>5994554.9400000004</v>
      </c>
      <c r="AA1551" s="159">
        <v>2880000</v>
      </c>
      <c r="AB1551" s="159">
        <v>3114554.9400000004</v>
      </c>
      <c r="AC1551" s="159">
        <v>413868</v>
      </c>
      <c r="AD1551" s="159">
        <v>413868</v>
      </c>
      <c r="AE1551" s="159">
        <v>9380352</v>
      </c>
      <c r="AF1551" s="159">
        <v>2116633.2599999998</v>
      </c>
      <c r="AG1551" s="159">
        <v>260051.35</v>
      </c>
      <c r="AH1551" s="159">
        <v>284329.59000000003</v>
      </c>
      <c r="AI1551" s="159">
        <v>0</v>
      </c>
      <c r="AJ1551" s="159">
        <v>0</v>
      </c>
    </row>
    <row r="1552" spans="1:36">
      <c r="A1552" s="153">
        <v>20</v>
      </c>
      <c r="B1552" s="154">
        <v>8</v>
      </c>
      <c r="C1552" s="154">
        <v>2</v>
      </c>
      <c r="D1552" s="155">
        <v>2</v>
      </c>
      <c r="E1552" s="155" t="s">
        <v>556</v>
      </c>
      <c r="F1552" s="156" t="s">
        <v>4774</v>
      </c>
      <c r="G1552" s="156" t="s">
        <v>556</v>
      </c>
      <c r="H1552" s="156" t="s">
        <v>4775</v>
      </c>
      <c r="I1552" s="155">
        <v>2008022</v>
      </c>
      <c r="J1552" s="157" t="s">
        <v>1367</v>
      </c>
      <c r="K1552" s="157"/>
      <c r="L1552" s="155">
        <v>2022</v>
      </c>
      <c r="M1552" s="158">
        <v>2694</v>
      </c>
      <c r="N1552" s="159">
        <v>15994330.289999999</v>
      </c>
      <c r="O1552" s="159">
        <v>13490917.689999999</v>
      </c>
      <c r="P1552" s="159">
        <v>9927499.9800000004</v>
      </c>
      <c r="Q1552" s="159">
        <v>5143256</v>
      </c>
      <c r="R1552" s="159">
        <v>4784243.9800000004</v>
      </c>
      <c r="S1552" s="159">
        <v>2503412.6</v>
      </c>
      <c r="T1552" s="159">
        <v>1700</v>
      </c>
      <c r="U1552" s="159">
        <v>15881015.810000001</v>
      </c>
      <c r="V1552" s="159">
        <v>12877504.27</v>
      </c>
      <c r="W1552" s="159">
        <v>5318769.72</v>
      </c>
      <c r="X1552" s="159">
        <v>127662.44</v>
      </c>
      <c r="Y1552" s="159">
        <v>3003511.54</v>
      </c>
      <c r="Z1552" s="159">
        <v>2241679.02</v>
      </c>
      <c r="AA1552" s="159">
        <v>1500000</v>
      </c>
      <c r="AB1552" s="159">
        <v>741679.02</v>
      </c>
      <c r="AC1552" s="159">
        <v>289532.96000000002</v>
      </c>
      <c r="AD1552" s="159">
        <v>289532.96000000002</v>
      </c>
      <c r="AE1552" s="159">
        <v>5884198.0800000001</v>
      </c>
      <c r="AF1552" s="159">
        <v>613413.42000000004</v>
      </c>
      <c r="AG1552" s="159">
        <v>62463.08</v>
      </c>
      <c r="AH1552" s="159">
        <v>18321.63</v>
      </c>
      <c r="AI1552" s="159">
        <v>0</v>
      </c>
      <c r="AJ1552" s="159">
        <v>0</v>
      </c>
    </row>
    <row r="1553" spans="1:36">
      <c r="A1553" s="153">
        <v>20</v>
      </c>
      <c r="B1553" s="154">
        <v>8</v>
      </c>
      <c r="C1553" s="154">
        <v>3</v>
      </c>
      <c r="D1553" s="155">
        <v>2</v>
      </c>
      <c r="E1553" s="155" t="s">
        <v>556</v>
      </c>
      <c r="F1553" s="156" t="s">
        <v>4774</v>
      </c>
      <c r="G1553" s="156" t="s">
        <v>556</v>
      </c>
      <c r="H1553" s="156" t="s">
        <v>4776</v>
      </c>
      <c r="I1553" s="155">
        <v>2008032</v>
      </c>
      <c r="J1553" s="157" t="s">
        <v>1366</v>
      </c>
      <c r="K1553" s="157"/>
      <c r="L1553" s="155">
        <v>2022</v>
      </c>
      <c r="M1553" s="158">
        <v>4763</v>
      </c>
      <c r="N1553" s="159">
        <v>25128355.02</v>
      </c>
      <c r="O1553" s="159">
        <v>22878263.059999999</v>
      </c>
      <c r="P1553" s="159">
        <v>18047135.16</v>
      </c>
      <c r="Q1553" s="159">
        <v>9787494</v>
      </c>
      <c r="R1553" s="159">
        <v>8259641.1600000001</v>
      </c>
      <c r="S1553" s="159">
        <v>2250091.96</v>
      </c>
      <c r="T1553" s="159">
        <v>63639.63</v>
      </c>
      <c r="U1553" s="159">
        <v>21781387.329999998</v>
      </c>
      <c r="V1553" s="159">
        <v>21106970.670000002</v>
      </c>
      <c r="W1553" s="159">
        <v>8376568.2999999998</v>
      </c>
      <c r="X1553" s="159">
        <v>44733.01</v>
      </c>
      <c r="Y1553" s="159">
        <v>674416.66</v>
      </c>
      <c r="Z1553" s="159">
        <v>2667305.7799999998</v>
      </c>
      <c r="AA1553" s="159">
        <v>0</v>
      </c>
      <c r="AB1553" s="159">
        <v>2667305.7799999998</v>
      </c>
      <c r="AC1553" s="159">
        <v>838530</v>
      </c>
      <c r="AD1553" s="159">
        <v>838530</v>
      </c>
      <c r="AE1553" s="159">
        <v>4254000</v>
      </c>
      <c r="AF1553" s="159">
        <v>1771292.39</v>
      </c>
      <c r="AG1553" s="159">
        <v>390903.96</v>
      </c>
      <c r="AH1553" s="159">
        <v>492147.82</v>
      </c>
      <c r="AI1553" s="159">
        <v>0</v>
      </c>
      <c r="AJ1553" s="159">
        <v>0</v>
      </c>
    </row>
    <row r="1554" spans="1:36">
      <c r="A1554" s="153">
        <v>20</v>
      </c>
      <c r="B1554" s="154">
        <v>8</v>
      </c>
      <c r="C1554" s="154">
        <v>4</v>
      </c>
      <c r="D1554" s="155">
        <v>3</v>
      </c>
      <c r="E1554" s="155" t="s">
        <v>556</v>
      </c>
      <c r="F1554" s="156" t="s">
        <v>4772</v>
      </c>
      <c r="G1554" s="156" t="s">
        <v>556</v>
      </c>
      <c r="H1554" s="156" t="s">
        <v>4777</v>
      </c>
      <c r="I1554" s="155">
        <v>2008043</v>
      </c>
      <c r="J1554" s="157" t="s">
        <v>1365</v>
      </c>
      <c r="K1554" s="157"/>
      <c r="L1554" s="155">
        <v>2022</v>
      </c>
      <c r="M1554" s="158">
        <v>4670</v>
      </c>
      <c r="N1554" s="159">
        <v>26180179.579999998</v>
      </c>
      <c r="O1554" s="159">
        <v>25948660.52</v>
      </c>
      <c r="P1554" s="159">
        <v>19026089.630000003</v>
      </c>
      <c r="Q1554" s="159">
        <v>10414464</v>
      </c>
      <c r="R1554" s="159">
        <v>8611625.6300000008</v>
      </c>
      <c r="S1554" s="159">
        <v>231519.06</v>
      </c>
      <c r="T1554" s="159">
        <v>99237.94</v>
      </c>
      <c r="U1554" s="159">
        <v>24711307.780000001</v>
      </c>
      <c r="V1554" s="159">
        <v>23511469.690000001</v>
      </c>
      <c r="W1554" s="159">
        <v>10390608.49</v>
      </c>
      <c r="X1554" s="159">
        <v>36589.199999999997</v>
      </c>
      <c r="Y1554" s="159">
        <v>1199838.0900000001</v>
      </c>
      <c r="Z1554" s="159">
        <v>4328037.6500000004</v>
      </c>
      <c r="AA1554" s="159">
        <v>2090000</v>
      </c>
      <c r="AB1554" s="159">
        <v>2238037.6500000004</v>
      </c>
      <c r="AC1554" s="159">
        <v>1070000</v>
      </c>
      <c r="AD1554" s="159">
        <v>1070000</v>
      </c>
      <c r="AE1554" s="159">
        <v>4240512</v>
      </c>
      <c r="AF1554" s="159">
        <v>2437190.83</v>
      </c>
      <c r="AG1554" s="159">
        <v>557000</v>
      </c>
      <c r="AH1554" s="159">
        <v>96344.05</v>
      </c>
      <c r="AI1554" s="159">
        <v>0</v>
      </c>
      <c r="AJ1554" s="159">
        <v>0</v>
      </c>
    </row>
    <row r="1555" spans="1:36">
      <c r="A1555" s="153">
        <v>20</v>
      </c>
      <c r="B1555" s="154">
        <v>8</v>
      </c>
      <c r="C1555" s="154">
        <v>5</v>
      </c>
      <c r="D1555" s="155">
        <v>2</v>
      </c>
      <c r="E1555" s="155" t="s">
        <v>556</v>
      </c>
      <c r="F1555" s="156" t="s">
        <v>4774</v>
      </c>
      <c r="G1555" s="156" t="s">
        <v>556</v>
      </c>
      <c r="H1555" s="156" t="s">
        <v>4778</v>
      </c>
      <c r="I1555" s="155">
        <v>2008052</v>
      </c>
      <c r="J1555" s="157" t="s">
        <v>1364</v>
      </c>
      <c r="K1555" s="157"/>
      <c r="L1555" s="155">
        <v>2022</v>
      </c>
      <c r="M1555" s="158">
        <v>3935</v>
      </c>
      <c r="N1555" s="159">
        <v>29175814.73</v>
      </c>
      <c r="O1555" s="159">
        <v>21610639.120000001</v>
      </c>
      <c r="P1555" s="159">
        <v>15302175.17</v>
      </c>
      <c r="Q1555" s="159">
        <v>8613433</v>
      </c>
      <c r="R1555" s="159">
        <v>6688742.1699999999</v>
      </c>
      <c r="S1555" s="159">
        <v>7565175.6100000003</v>
      </c>
      <c r="T1555" s="159">
        <v>61007</v>
      </c>
      <c r="U1555" s="159">
        <v>27774650.77</v>
      </c>
      <c r="V1555" s="159">
        <v>18773753.989999998</v>
      </c>
      <c r="W1555" s="159">
        <v>6619392.2599999998</v>
      </c>
      <c r="X1555" s="159">
        <v>48261.65</v>
      </c>
      <c r="Y1555" s="159">
        <v>9000896.7799999993</v>
      </c>
      <c r="Z1555" s="159">
        <v>2704733.05</v>
      </c>
      <c r="AA1555" s="159">
        <v>1166700</v>
      </c>
      <c r="AB1555" s="159">
        <v>1538033.0499999998</v>
      </c>
      <c r="AC1555" s="159">
        <v>1310912</v>
      </c>
      <c r="AD1555" s="159">
        <v>1310912</v>
      </c>
      <c r="AE1555" s="159">
        <v>4943570</v>
      </c>
      <c r="AF1555" s="159">
        <v>2836885.13</v>
      </c>
      <c r="AG1555" s="159">
        <v>0</v>
      </c>
      <c r="AH1555" s="159">
        <v>0</v>
      </c>
      <c r="AI1555" s="159">
        <v>0</v>
      </c>
      <c r="AJ1555" s="159">
        <v>0</v>
      </c>
    </row>
    <row r="1556" spans="1:36">
      <c r="A1556" s="153">
        <v>20</v>
      </c>
      <c r="B1556" s="154">
        <v>8</v>
      </c>
      <c r="C1556" s="154">
        <v>6</v>
      </c>
      <c r="D1556" s="155">
        <v>3</v>
      </c>
      <c r="E1556" s="155" t="s">
        <v>556</v>
      </c>
      <c r="F1556" s="156" t="s">
        <v>4772</v>
      </c>
      <c r="G1556" s="156" t="s">
        <v>556</v>
      </c>
      <c r="H1556" s="156" t="s">
        <v>4779</v>
      </c>
      <c r="I1556" s="155">
        <v>2008063</v>
      </c>
      <c r="J1556" s="157" t="s">
        <v>1363</v>
      </c>
      <c r="K1556" s="157"/>
      <c r="L1556" s="155">
        <v>2022</v>
      </c>
      <c r="M1556" s="158">
        <v>14738</v>
      </c>
      <c r="N1556" s="159">
        <v>75421836.629999995</v>
      </c>
      <c r="O1556" s="159">
        <v>69215250.769999996</v>
      </c>
      <c r="P1556" s="159">
        <v>46169244.710000001</v>
      </c>
      <c r="Q1556" s="159">
        <v>21845489</v>
      </c>
      <c r="R1556" s="159">
        <v>24323755.710000001</v>
      </c>
      <c r="S1556" s="159">
        <v>6206585.8600000003</v>
      </c>
      <c r="T1556" s="159">
        <v>148344.76</v>
      </c>
      <c r="U1556" s="159">
        <v>66791760.859999999</v>
      </c>
      <c r="V1556" s="159">
        <v>63266562.5</v>
      </c>
      <c r="W1556" s="159">
        <v>23870035.48</v>
      </c>
      <c r="X1556" s="159">
        <v>292829.32</v>
      </c>
      <c r="Y1556" s="159">
        <v>3525198.36</v>
      </c>
      <c r="Z1556" s="159">
        <v>12980577.57</v>
      </c>
      <c r="AA1556" s="159">
        <v>0</v>
      </c>
      <c r="AB1556" s="159">
        <v>12980577.57</v>
      </c>
      <c r="AC1556" s="159">
        <v>1784575.68</v>
      </c>
      <c r="AD1556" s="159">
        <v>1784575.68</v>
      </c>
      <c r="AE1556" s="159">
        <v>19400000</v>
      </c>
      <c r="AF1556" s="159">
        <v>5948688.2699999996</v>
      </c>
      <c r="AG1556" s="159">
        <v>999511.68</v>
      </c>
      <c r="AH1556" s="159">
        <v>963045.13</v>
      </c>
      <c r="AI1556" s="159">
        <v>0</v>
      </c>
      <c r="AJ1556" s="159">
        <v>0</v>
      </c>
    </row>
    <row r="1557" spans="1:36">
      <c r="A1557" s="153">
        <v>20</v>
      </c>
      <c r="B1557" s="154">
        <v>8</v>
      </c>
      <c r="C1557" s="154">
        <v>7</v>
      </c>
      <c r="D1557" s="155">
        <v>2</v>
      </c>
      <c r="E1557" s="155" t="s">
        <v>556</v>
      </c>
      <c r="F1557" s="156" t="s">
        <v>4774</v>
      </c>
      <c r="G1557" s="156" t="s">
        <v>556</v>
      </c>
      <c r="H1557" s="156" t="s">
        <v>4780</v>
      </c>
      <c r="I1557" s="155">
        <v>2008072</v>
      </c>
      <c r="J1557" s="157" t="s">
        <v>1362</v>
      </c>
      <c r="K1557" s="157"/>
      <c r="L1557" s="155">
        <v>2022</v>
      </c>
      <c r="M1557" s="158">
        <v>4178</v>
      </c>
      <c r="N1557" s="159">
        <v>24454481.609999999</v>
      </c>
      <c r="O1557" s="159">
        <v>22174836.609999999</v>
      </c>
      <c r="P1557" s="159">
        <v>17655463.91</v>
      </c>
      <c r="Q1557" s="159">
        <v>10291955</v>
      </c>
      <c r="R1557" s="159">
        <v>7363508.9100000001</v>
      </c>
      <c r="S1557" s="159">
        <v>2279645</v>
      </c>
      <c r="T1557" s="159">
        <v>0</v>
      </c>
      <c r="U1557" s="159">
        <v>21073427.399999999</v>
      </c>
      <c r="V1557" s="159">
        <v>20095041.710000001</v>
      </c>
      <c r="W1557" s="159">
        <v>6619916.7699999996</v>
      </c>
      <c r="X1557" s="159">
        <v>26147.71</v>
      </c>
      <c r="Y1557" s="159">
        <v>978385.69</v>
      </c>
      <c r="Z1557" s="159">
        <v>3213782.12</v>
      </c>
      <c r="AA1557" s="159">
        <v>0</v>
      </c>
      <c r="AB1557" s="159">
        <v>3213782.12</v>
      </c>
      <c r="AC1557" s="159">
        <v>504175</v>
      </c>
      <c r="AD1557" s="159">
        <v>504175</v>
      </c>
      <c r="AE1557" s="159">
        <v>1887516.45</v>
      </c>
      <c r="AF1557" s="159">
        <v>2079794.9</v>
      </c>
      <c r="AG1557" s="159">
        <v>0</v>
      </c>
      <c r="AH1557" s="159">
        <v>116708.66</v>
      </c>
      <c r="AI1557" s="159">
        <v>0</v>
      </c>
      <c r="AJ1557" s="159">
        <v>0</v>
      </c>
    </row>
    <row r="1558" spans="1:36">
      <c r="A1558" s="153">
        <v>20</v>
      </c>
      <c r="B1558" s="154">
        <v>9</v>
      </c>
      <c r="C1558" s="154">
        <v>1</v>
      </c>
      <c r="D1558" s="155">
        <v>1</v>
      </c>
      <c r="E1558" s="155" t="s">
        <v>556</v>
      </c>
      <c r="F1558" s="156" t="s">
        <v>4781</v>
      </c>
      <c r="G1558" s="156" t="s">
        <v>556</v>
      </c>
      <c r="H1558" s="156" t="s">
        <v>4782</v>
      </c>
      <c r="I1558" s="155">
        <v>2009011</v>
      </c>
      <c r="J1558" s="157" t="s">
        <v>1358</v>
      </c>
      <c r="K1558" s="157"/>
      <c r="L1558" s="155">
        <v>2022</v>
      </c>
      <c r="M1558" s="158">
        <v>5124</v>
      </c>
      <c r="N1558" s="159">
        <v>37944841.880000003</v>
      </c>
      <c r="O1558" s="159">
        <v>27120205.010000002</v>
      </c>
      <c r="P1558" s="159">
        <v>16079957.02</v>
      </c>
      <c r="Q1558" s="159">
        <v>8218424</v>
      </c>
      <c r="R1558" s="159">
        <v>7861533.0199999996</v>
      </c>
      <c r="S1558" s="159">
        <v>10824636.869999999</v>
      </c>
      <c r="T1558" s="159">
        <v>32260</v>
      </c>
      <c r="U1558" s="159">
        <v>33374598.530000001</v>
      </c>
      <c r="V1558" s="159">
        <v>25625790.969999999</v>
      </c>
      <c r="W1558" s="159">
        <v>9610886.75</v>
      </c>
      <c r="X1558" s="159">
        <v>98315.97</v>
      </c>
      <c r="Y1558" s="159">
        <v>7748807.5599999996</v>
      </c>
      <c r="Z1558" s="159">
        <v>4865804.3899999997</v>
      </c>
      <c r="AA1558" s="159">
        <v>2903133.41</v>
      </c>
      <c r="AB1558" s="159">
        <v>1962670.9799999995</v>
      </c>
      <c r="AC1558" s="159">
        <v>1274300</v>
      </c>
      <c r="AD1558" s="159">
        <v>1225500</v>
      </c>
      <c r="AE1558" s="159">
        <v>8003359.3600000003</v>
      </c>
      <c r="AF1558" s="159">
        <v>1494414.04</v>
      </c>
      <c r="AG1558" s="159">
        <v>412167.82</v>
      </c>
      <c r="AH1558" s="159">
        <v>563565</v>
      </c>
      <c r="AI1558" s="159">
        <v>288374.19</v>
      </c>
      <c r="AJ1558" s="159">
        <v>0</v>
      </c>
    </row>
    <row r="1559" spans="1:36">
      <c r="A1559" s="153">
        <v>20</v>
      </c>
      <c r="B1559" s="154">
        <v>9</v>
      </c>
      <c r="C1559" s="154">
        <v>2</v>
      </c>
      <c r="D1559" s="155">
        <v>2</v>
      </c>
      <c r="E1559" s="155" t="s">
        <v>556</v>
      </c>
      <c r="F1559" s="156" t="s">
        <v>4783</v>
      </c>
      <c r="G1559" s="156" t="s">
        <v>556</v>
      </c>
      <c r="H1559" s="156" t="s">
        <v>4784</v>
      </c>
      <c r="I1559" s="155">
        <v>2009022</v>
      </c>
      <c r="J1559" s="157" t="s">
        <v>1361</v>
      </c>
      <c r="K1559" s="157"/>
      <c r="L1559" s="155">
        <v>2022</v>
      </c>
      <c r="M1559" s="158">
        <v>2664</v>
      </c>
      <c r="N1559" s="159">
        <v>18425701.960000001</v>
      </c>
      <c r="O1559" s="159">
        <v>13874989.34</v>
      </c>
      <c r="P1559" s="159">
        <v>7960598.5599999996</v>
      </c>
      <c r="Q1559" s="159">
        <v>3282248</v>
      </c>
      <c r="R1559" s="159">
        <v>4678350.5599999996</v>
      </c>
      <c r="S1559" s="159">
        <v>4550712.62</v>
      </c>
      <c r="T1559" s="159">
        <v>444308</v>
      </c>
      <c r="U1559" s="159">
        <v>14237197.560000001</v>
      </c>
      <c r="V1559" s="159">
        <v>11934634.060000001</v>
      </c>
      <c r="W1559" s="159">
        <v>4094088.52</v>
      </c>
      <c r="X1559" s="159">
        <v>96701.57</v>
      </c>
      <c r="Y1559" s="159">
        <v>2302563.5</v>
      </c>
      <c r="Z1559" s="159">
        <v>2305287.02</v>
      </c>
      <c r="AA1559" s="159">
        <v>0</v>
      </c>
      <c r="AB1559" s="159">
        <v>2305287.02</v>
      </c>
      <c r="AC1559" s="159">
        <v>450200</v>
      </c>
      <c r="AD1559" s="159">
        <v>450200</v>
      </c>
      <c r="AE1559" s="159">
        <v>3300194.05</v>
      </c>
      <c r="AF1559" s="159">
        <v>1940355.28</v>
      </c>
      <c r="AG1559" s="159">
        <v>97103.52</v>
      </c>
      <c r="AH1559" s="159">
        <v>323509.01</v>
      </c>
      <c r="AI1559" s="159">
        <v>0</v>
      </c>
      <c r="AJ1559" s="159">
        <v>23.05</v>
      </c>
    </row>
    <row r="1560" spans="1:36">
      <c r="A1560" s="153">
        <v>20</v>
      </c>
      <c r="B1560" s="154">
        <v>9</v>
      </c>
      <c r="C1560" s="154">
        <v>3</v>
      </c>
      <c r="D1560" s="155">
        <v>2</v>
      </c>
      <c r="E1560" s="155" t="s">
        <v>556</v>
      </c>
      <c r="F1560" s="156" t="s">
        <v>4783</v>
      </c>
      <c r="G1560" s="156" t="s">
        <v>556</v>
      </c>
      <c r="H1560" s="156" t="s">
        <v>4785</v>
      </c>
      <c r="I1560" s="155">
        <v>2009032</v>
      </c>
      <c r="J1560" s="157" t="s">
        <v>1360</v>
      </c>
      <c r="K1560" s="157"/>
      <c r="L1560" s="155">
        <v>2022</v>
      </c>
      <c r="M1560" s="158">
        <v>3729</v>
      </c>
      <c r="N1560" s="159">
        <v>23957145.239999998</v>
      </c>
      <c r="O1560" s="159">
        <v>19528446.760000002</v>
      </c>
      <c r="P1560" s="159">
        <v>14129696.9</v>
      </c>
      <c r="Q1560" s="159">
        <v>6962484</v>
      </c>
      <c r="R1560" s="159">
        <v>7167212.9000000004</v>
      </c>
      <c r="S1560" s="159">
        <v>4428698.4800000004</v>
      </c>
      <c r="T1560" s="159">
        <v>134711</v>
      </c>
      <c r="U1560" s="159">
        <v>20451404.649999999</v>
      </c>
      <c r="V1560" s="159">
        <v>16185845.109999999</v>
      </c>
      <c r="W1560" s="159">
        <v>5740423.4500000002</v>
      </c>
      <c r="X1560" s="159">
        <v>0</v>
      </c>
      <c r="Y1560" s="159">
        <v>4265559.54</v>
      </c>
      <c r="Z1560" s="159">
        <v>8917643.7400000002</v>
      </c>
      <c r="AA1560" s="159">
        <v>0</v>
      </c>
      <c r="AB1560" s="159">
        <v>8917643.7400000002</v>
      </c>
      <c r="AC1560" s="159">
        <v>42500</v>
      </c>
      <c r="AD1560" s="159">
        <v>0</v>
      </c>
      <c r="AE1560" s="159">
        <v>0</v>
      </c>
      <c r="AF1560" s="159">
        <v>3342601.65</v>
      </c>
      <c r="AG1560" s="159">
        <v>0</v>
      </c>
      <c r="AH1560" s="159">
        <v>6858.88</v>
      </c>
      <c r="AI1560" s="159">
        <v>0</v>
      </c>
      <c r="AJ1560" s="159">
        <v>0</v>
      </c>
    </row>
    <row r="1561" spans="1:36">
      <c r="A1561" s="153">
        <v>20</v>
      </c>
      <c r="B1561" s="154">
        <v>9</v>
      </c>
      <c r="C1561" s="154">
        <v>4</v>
      </c>
      <c r="D1561" s="155">
        <v>2</v>
      </c>
      <c r="E1561" s="155" t="s">
        <v>556</v>
      </c>
      <c r="F1561" s="156" t="s">
        <v>4783</v>
      </c>
      <c r="G1561" s="156" t="s">
        <v>556</v>
      </c>
      <c r="H1561" s="156" t="s">
        <v>4786</v>
      </c>
      <c r="I1561" s="155">
        <v>2009042</v>
      </c>
      <c r="J1561" s="157" t="s">
        <v>1359</v>
      </c>
      <c r="K1561" s="157"/>
      <c r="L1561" s="155">
        <v>2022</v>
      </c>
      <c r="M1561" s="158">
        <v>4117</v>
      </c>
      <c r="N1561" s="159">
        <v>35924010</v>
      </c>
      <c r="O1561" s="159">
        <v>25063859.190000001</v>
      </c>
      <c r="P1561" s="159">
        <v>15595716.059999999</v>
      </c>
      <c r="Q1561" s="159">
        <v>7672957</v>
      </c>
      <c r="R1561" s="159">
        <v>7922759.0599999996</v>
      </c>
      <c r="S1561" s="159">
        <v>10860150.810000001</v>
      </c>
      <c r="T1561" s="159">
        <v>304782.59999999998</v>
      </c>
      <c r="U1561" s="159">
        <v>32907914.68</v>
      </c>
      <c r="V1561" s="159">
        <v>22848622.190000001</v>
      </c>
      <c r="W1561" s="159">
        <v>9833628.3200000003</v>
      </c>
      <c r="X1561" s="159">
        <v>199919.05</v>
      </c>
      <c r="Y1561" s="159">
        <v>10059292.49</v>
      </c>
      <c r="Z1561" s="159">
        <v>919399.67</v>
      </c>
      <c r="AA1561" s="159">
        <v>0</v>
      </c>
      <c r="AB1561" s="159">
        <v>919399.67</v>
      </c>
      <c r="AC1561" s="159">
        <v>738114</v>
      </c>
      <c r="AD1561" s="159">
        <v>700000</v>
      </c>
      <c r="AE1561" s="159">
        <v>13359000</v>
      </c>
      <c r="AF1561" s="159">
        <v>2215237</v>
      </c>
      <c r="AG1561" s="159">
        <v>969110.15</v>
      </c>
      <c r="AH1561" s="159">
        <v>412623.43</v>
      </c>
      <c r="AI1561" s="159">
        <v>0</v>
      </c>
      <c r="AJ1561" s="159">
        <v>0</v>
      </c>
    </row>
    <row r="1562" spans="1:36">
      <c r="A1562" s="153">
        <v>20</v>
      </c>
      <c r="B1562" s="154">
        <v>9</v>
      </c>
      <c r="C1562" s="154">
        <v>5</v>
      </c>
      <c r="D1562" s="155">
        <v>2</v>
      </c>
      <c r="E1562" s="155" t="s">
        <v>556</v>
      </c>
      <c r="F1562" s="156" t="s">
        <v>4783</v>
      </c>
      <c r="G1562" s="156" t="s">
        <v>556</v>
      </c>
      <c r="H1562" s="156" t="s">
        <v>4787</v>
      </c>
      <c r="I1562" s="155">
        <v>2009052</v>
      </c>
      <c r="J1562" s="157" t="s">
        <v>1358</v>
      </c>
      <c r="K1562" s="157"/>
      <c r="L1562" s="155">
        <v>2022</v>
      </c>
      <c r="M1562" s="158">
        <v>3916</v>
      </c>
      <c r="N1562" s="159">
        <v>24913132.16</v>
      </c>
      <c r="O1562" s="159">
        <v>21094969.710000001</v>
      </c>
      <c r="P1562" s="159">
        <v>13613998.140000001</v>
      </c>
      <c r="Q1562" s="159">
        <v>5970808</v>
      </c>
      <c r="R1562" s="159">
        <v>7643190.1399999997</v>
      </c>
      <c r="S1562" s="159">
        <v>3818162.45</v>
      </c>
      <c r="T1562" s="159">
        <v>21525</v>
      </c>
      <c r="U1562" s="159">
        <v>23673550.59</v>
      </c>
      <c r="V1562" s="159">
        <v>18948110.850000001</v>
      </c>
      <c r="W1562" s="159">
        <v>6831531.9699999997</v>
      </c>
      <c r="X1562" s="159">
        <v>0</v>
      </c>
      <c r="Y1562" s="159">
        <v>4725439.74</v>
      </c>
      <c r="Z1562" s="159">
        <v>9474693.7899999991</v>
      </c>
      <c r="AA1562" s="159">
        <v>0</v>
      </c>
      <c r="AB1562" s="159">
        <v>9474693.7899999991</v>
      </c>
      <c r="AC1562" s="159">
        <v>42704</v>
      </c>
      <c r="AD1562" s="159">
        <v>0</v>
      </c>
      <c r="AE1562" s="159">
        <v>0</v>
      </c>
      <c r="AF1562" s="159">
        <v>2146858.86</v>
      </c>
      <c r="AG1562" s="159">
        <v>665730.53</v>
      </c>
      <c r="AH1562" s="159">
        <v>1305093.1499999999</v>
      </c>
      <c r="AI1562" s="159">
        <v>0</v>
      </c>
      <c r="AJ1562" s="159">
        <v>0</v>
      </c>
    </row>
    <row r="1563" spans="1:36">
      <c r="A1563" s="153">
        <v>20</v>
      </c>
      <c r="B1563" s="154">
        <v>10</v>
      </c>
      <c r="C1563" s="154">
        <v>1</v>
      </c>
      <c r="D1563" s="155">
        <v>1</v>
      </c>
      <c r="E1563" s="155" t="s">
        <v>556</v>
      </c>
      <c r="F1563" s="156" t="s">
        <v>4788</v>
      </c>
      <c r="G1563" s="156" t="s">
        <v>556</v>
      </c>
      <c r="H1563" s="156" t="s">
        <v>4789</v>
      </c>
      <c r="I1563" s="155">
        <v>2010011</v>
      </c>
      <c r="J1563" s="157" t="s">
        <v>1350</v>
      </c>
      <c r="K1563" s="157"/>
      <c r="L1563" s="155">
        <v>2022</v>
      </c>
      <c r="M1563" s="158">
        <v>14131</v>
      </c>
      <c r="N1563" s="159">
        <v>77526653.620000005</v>
      </c>
      <c r="O1563" s="159">
        <v>70007532.400000006</v>
      </c>
      <c r="P1563" s="159">
        <v>37992957.219999999</v>
      </c>
      <c r="Q1563" s="159">
        <v>15894842</v>
      </c>
      <c r="R1563" s="159">
        <v>22098115.219999999</v>
      </c>
      <c r="S1563" s="159">
        <v>7519121.2199999997</v>
      </c>
      <c r="T1563" s="159">
        <v>3057166.55</v>
      </c>
      <c r="U1563" s="159">
        <v>77721160.349999994</v>
      </c>
      <c r="V1563" s="159">
        <v>67427614.609999999</v>
      </c>
      <c r="W1563" s="159">
        <v>30822117.77</v>
      </c>
      <c r="X1563" s="159">
        <v>226792.14</v>
      </c>
      <c r="Y1563" s="159">
        <v>10293545.74</v>
      </c>
      <c r="Z1563" s="159">
        <v>1351857.57</v>
      </c>
      <c r="AA1563" s="159">
        <v>0</v>
      </c>
      <c r="AB1563" s="159">
        <v>1351857.57</v>
      </c>
      <c r="AC1563" s="159">
        <v>1000000</v>
      </c>
      <c r="AD1563" s="159">
        <v>1000000</v>
      </c>
      <c r="AE1563" s="159">
        <v>16400000</v>
      </c>
      <c r="AF1563" s="159">
        <v>2579917.79</v>
      </c>
      <c r="AG1563" s="159">
        <v>831719.44</v>
      </c>
      <c r="AH1563" s="159">
        <v>915434.03</v>
      </c>
      <c r="AI1563" s="159">
        <v>0</v>
      </c>
      <c r="AJ1563" s="159">
        <v>0</v>
      </c>
    </row>
    <row r="1564" spans="1:36">
      <c r="A1564" s="153">
        <v>20</v>
      </c>
      <c r="B1564" s="154">
        <v>10</v>
      </c>
      <c r="C1564" s="154">
        <v>2</v>
      </c>
      <c r="D1564" s="155">
        <v>3</v>
      </c>
      <c r="E1564" s="155" t="s">
        <v>556</v>
      </c>
      <c r="F1564" s="156" t="s">
        <v>4790</v>
      </c>
      <c r="G1564" s="156" t="s">
        <v>556</v>
      </c>
      <c r="H1564" s="156" t="s">
        <v>4791</v>
      </c>
      <c r="I1564" s="155">
        <v>2010023</v>
      </c>
      <c r="J1564" s="157" t="s">
        <v>1357</v>
      </c>
      <c r="K1564" s="157"/>
      <c r="L1564" s="155">
        <v>2022</v>
      </c>
      <c r="M1564" s="158">
        <v>6096</v>
      </c>
      <c r="N1564" s="159">
        <v>46316993.140000001</v>
      </c>
      <c r="O1564" s="159">
        <v>32364948.010000002</v>
      </c>
      <c r="P1564" s="159">
        <v>23436462.109999999</v>
      </c>
      <c r="Q1564" s="159">
        <v>11497182</v>
      </c>
      <c r="R1564" s="159">
        <v>11939280.109999999</v>
      </c>
      <c r="S1564" s="159">
        <v>13952045.130000001</v>
      </c>
      <c r="T1564" s="159">
        <v>108832.28</v>
      </c>
      <c r="U1564" s="159">
        <v>40986622.390000001</v>
      </c>
      <c r="V1564" s="159">
        <v>29042483.440000001</v>
      </c>
      <c r="W1564" s="159">
        <v>8303356.75</v>
      </c>
      <c r="X1564" s="159">
        <v>155103.75</v>
      </c>
      <c r="Y1564" s="159">
        <v>11944138.949999999</v>
      </c>
      <c r="Z1564" s="159">
        <v>8870529.9499999993</v>
      </c>
      <c r="AA1564" s="159">
        <v>1429000</v>
      </c>
      <c r="AB1564" s="159">
        <v>7441529.9499999993</v>
      </c>
      <c r="AC1564" s="159">
        <v>1105000</v>
      </c>
      <c r="AD1564" s="159">
        <v>1105000</v>
      </c>
      <c r="AE1564" s="159">
        <v>10089694.640000001</v>
      </c>
      <c r="AF1564" s="159">
        <v>3322464.57</v>
      </c>
      <c r="AG1564" s="159">
        <v>939986.53</v>
      </c>
      <c r="AH1564" s="159">
        <v>1228506.96</v>
      </c>
      <c r="AI1564" s="159">
        <v>0</v>
      </c>
      <c r="AJ1564" s="159">
        <v>0</v>
      </c>
    </row>
    <row r="1565" spans="1:36">
      <c r="A1565" s="153">
        <v>20</v>
      </c>
      <c r="B1565" s="154">
        <v>10</v>
      </c>
      <c r="C1565" s="154">
        <v>3</v>
      </c>
      <c r="D1565" s="155">
        <v>2</v>
      </c>
      <c r="E1565" s="155" t="s">
        <v>556</v>
      </c>
      <c r="F1565" s="156" t="s">
        <v>4792</v>
      </c>
      <c r="G1565" s="156" t="s">
        <v>556</v>
      </c>
      <c r="H1565" s="156" t="s">
        <v>4793</v>
      </c>
      <c r="I1565" s="155">
        <v>2010032</v>
      </c>
      <c r="J1565" s="157" t="s">
        <v>1356</v>
      </c>
      <c r="K1565" s="157"/>
      <c r="L1565" s="155">
        <v>2022</v>
      </c>
      <c r="M1565" s="158">
        <v>2669</v>
      </c>
      <c r="N1565" s="159">
        <v>17164959.370000001</v>
      </c>
      <c r="O1565" s="159">
        <v>13857695.640000001</v>
      </c>
      <c r="P1565" s="159">
        <v>9995670.1699999999</v>
      </c>
      <c r="Q1565" s="159">
        <v>5062540</v>
      </c>
      <c r="R1565" s="159">
        <v>4933130.17</v>
      </c>
      <c r="S1565" s="159">
        <v>3307263.73</v>
      </c>
      <c r="T1565" s="159">
        <v>0</v>
      </c>
      <c r="U1565" s="159">
        <v>17250222.789999999</v>
      </c>
      <c r="V1565" s="159">
        <v>11943628.41</v>
      </c>
      <c r="W1565" s="159">
        <v>4544622.68</v>
      </c>
      <c r="X1565" s="159">
        <v>35283.5</v>
      </c>
      <c r="Y1565" s="159">
        <v>5306594.38</v>
      </c>
      <c r="Z1565" s="159">
        <v>1753287.22</v>
      </c>
      <c r="AA1565" s="159">
        <v>0</v>
      </c>
      <c r="AB1565" s="159">
        <v>1753287.22</v>
      </c>
      <c r="AC1565" s="159">
        <v>327820</v>
      </c>
      <c r="AD1565" s="159">
        <v>327820</v>
      </c>
      <c r="AE1565" s="159">
        <v>2885640</v>
      </c>
      <c r="AF1565" s="159">
        <v>1914067.23</v>
      </c>
      <c r="AG1565" s="159">
        <v>46029.91</v>
      </c>
      <c r="AH1565" s="159">
        <v>67587.61</v>
      </c>
      <c r="AI1565" s="159">
        <v>0</v>
      </c>
      <c r="AJ1565" s="159">
        <v>0</v>
      </c>
    </row>
    <row r="1566" spans="1:36">
      <c r="A1566" s="153">
        <v>20</v>
      </c>
      <c r="B1566" s="154">
        <v>10</v>
      </c>
      <c r="C1566" s="154">
        <v>4</v>
      </c>
      <c r="D1566" s="155">
        <v>2</v>
      </c>
      <c r="E1566" s="155" t="s">
        <v>556</v>
      </c>
      <c r="F1566" s="156" t="s">
        <v>4792</v>
      </c>
      <c r="G1566" s="156" t="s">
        <v>556</v>
      </c>
      <c r="H1566" s="156" t="s">
        <v>4794</v>
      </c>
      <c r="I1566" s="155">
        <v>2010042</v>
      </c>
      <c r="J1566" s="157" t="s">
        <v>1355</v>
      </c>
      <c r="K1566" s="157"/>
      <c r="L1566" s="155">
        <v>2022</v>
      </c>
      <c r="M1566" s="158">
        <v>4091</v>
      </c>
      <c r="N1566" s="159">
        <v>21307019.289999999</v>
      </c>
      <c r="O1566" s="159">
        <v>18412773.280000001</v>
      </c>
      <c r="P1566" s="159">
        <v>13617224.08</v>
      </c>
      <c r="Q1566" s="159">
        <v>6586338</v>
      </c>
      <c r="R1566" s="159">
        <v>7030886.0800000001</v>
      </c>
      <c r="S1566" s="159">
        <v>2894246.01</v>
      </c>
      <c r="T1566" s="159">
        <v>1255.8800000000001</v>
      </c>
      <c r="U1566" s="159">
        <v>17144743.43</v>
      </c>
      <c r="V1566" s="159">
        <v>16699639.16</v>
      </c>
      <c r="W1566" s="159">
        <v>6208039.3600000003</v>
      </c>
      <c r="X1566" s="159">
        <v>74673.38</v>
      </c>
      <c r="Y1566" s="159">
        <v>445104.27</v>
      </c>
      <c r="Z1566" s="159">
        <v>2651667.5699999998</v>
      </c>
      <c r="AA1566" s="159">
        <v>0</v>
      </c>
      <c r="AB1566" s="159">
        <v>2651667.5699999998</v>
      </c>
      <c r="AC1566" s="159">
        <v>471000</v>
      </c>
      <c r="AD1566" s="159">
        <v>471000</v>
      </c>
      <c r="AE1566" s="159">
        <v>5277757</v>
      </c>
      <c r="AF1566" s="159">
        <v>1713134.12</v>
      </c>
      <c r="AG1566" s="159">
        <v>83000.070000000007</v>
      </c>
      <c r="AH1566" s="159">
        <v>174765.04</v>
      </c>
      <c r="AI1566" s="159">
        <v>0</v>
      </c>
      <c r="AJ1566" s="159">
        <v>0</v>
      </c>
    </row>
    <row r="1567" spans="1:36">
      <c r="A1567" s="153">
        <v>20</v>
      </c>
      <c r="B1567" s="154">
        <v>10</v>
      </c>
      <c r="C1567" s="154">
        <v>5</v>
      </c>
      <c r="D1567" s="155">
        <v>2</v>
      </c>
      <c r="E1567" s="155" t="s">
        <v>556</v>
      </c>
      <c r="F1567" s="156" t="s">
        <v>4792</v>
      </c>
      <c r="G1567" s="156" t="s">
        <v>556</v>
      </c>
      <c r="H1567" s="156" t="s">
        <v>4795</v>
      </c>
      <c r="I1567" s="155">
        <v>2010052</v>
      </c>
      <c r="J1567" s="157" t="s">
        <v>1354</v>
      </c>
      <c r="K1567" s="157"/>
      <c r="L1567" s="155">
        <v>2022</v>
      </c>
      <c r="M1567" s="158">
        <v>2273</v>
      </c>
      <c r="N1567" s="159">
        <v>26375811.420000002</v>
      </c>
      <c r="O1567" s="159">
        <v>21295869.379999999</v>
      </c>
      <c r="P1567" s="159">
        <v>5928995.9000000004</v>
      </c>
      <c r="Q1567" s="159">
        <v>2102983</v>
      </c>
      <c r="R1567" s="159">
        <v>3826012.9</v>
      </c>
      <c r="S1567" s="159">
        <v>5079942.04</v>
      </c>
      <c r="T1567" s="159">
        <v>56678.86</v>
      </c>
      <c r="U1567" s="159">
        <v>24649335.57</v>
      </c>
      <c r="V1567" s="159">
        <v>19439316.309999999</v>
      </c>
      <c r="W1567" s="159">
        <v>6606024.8499999996</v>
      </c>
      <c r="X1567" s="159">
        <v>102741.94</v>
      </c>
      <c r="Y1567" s="159">
        <v>5210019.26</v>
      </c>
      <c r="Z1567" s="159">
        <v>3503681.96</v>
      </c>
      <c r="AA1567" s="159">
        <v>1200000</v>
      </c>
      <c r="AB1567" s="159">
        <v>2303681.96</v>
      </c>
      <c r="AC1567" s="159">
        <v>884000</v>
      </c>
      <c r="AD1567" s="159">
        <v>884000</v>
      </c>
      <c r="AE1567" s="159">
        <v>11085000</v>
      </c>
      <c r="AF1567" s="159">
        <v>1856553.07</v>
      </c>
      <c r="AG1567" s="159">
        <v>434840.37</v>
      </c>
      <c r="AH1567" s="159">
        <v>265955.88</v>
      </c>
      <c r="AI1567" s="159">
        <v>0</v>
      </c>
      <c r="AJ1567" s="159">
        <v>0</v>
      </c>
    </row>
    <row r="1568" spans="1:36">
      <c r="A1568" s="153">
        <v>20</v>
      </c>
      <c r="B1568" s="154">
        <v>10</v>
      </c>
      <c r="C1568" s="154">
        <v>6</v>
      </c>
      <c r="D1568" s="155">
        <v>2</v>
      </c>
      <c r="E1568" s="155" t="s">
        <v>556</v>
      </c>
      <c r="F1568" s="156" t="s">
        <v>4792</v>
      </c>
      <c r="G1568" s="156" t="s">
        <v>556</v>
      </c>
      <c r="H1568" s="156" t="s">
        <v>4796</v>
      </c>
      <c r="I1568" s="155">
        <v>2010062</v>
      </c>
      <c r="J1568" s="157" t="s">
        <v>1353</v>
      </c>
      <c r="K1568" s="157"/>
      <c r="L1568" s="155">
        <v>2022</v>
      </c>
      <c r="M1568" s="158">
        <v>1670</v>
      </c>
      <c r="N1568" s="159">
        <v>11775940.970000001</v>
      </c>
      <c r="O1568" s="159">
        <v>9134525.0600000005</v>
      </c>
      <c r="P1568" s="159">
        <v>6270783.96</v>
      </c>
      <c r="Q1568" s="159">
        <v>2908175</v>
      </c>
      <c r="R1568" s="159">
        <v>3362608.96</v>
      </c>
      <c r="S1568" s="159">
        <v>2641415.91</v>
      </c>
      <c r="T1568" s="159">
        <v>2</v>
      </c>
      <c r="U1568" s="159">
        <v>11056361.970000001</v>
      </c>
      <c r="V1568" s="159">
        <v>8564845.1199999992</v>
      </c>
      <c r="W1568" s="159">
        <v>3452430.84</v>
      </c>
      <c r="X1568" s="159">
        <v>16167.19</v>
      </c>
      <c r="Y1568" s="159">
        <v>2491516.85</v>
      </c>
      <c r="Z1568" s="159">
        <v>1548695.7</v>
      </c>
      <c r="AA1568" s="159">
        <v>0</v>
      </c>
      <c r="AB1568" s="159">
        <v>1548695.7</v>
      </c>
      <c r="AC1568" s="159">
        <v>155000</v>
      </c>
      <c r="AD1568" s="159">
        <v>155000</v>
      </c>
      <c r="AE1568" s="159">
        <v>1205000</v>
      </c>
      <c r="AF1568" s="159">
        <v>569679.93999999994</v>
      </c>
      <c r="AG1568" s="159">
        <v>212462.57</v>
      </c>
      <c r="AH1568" s="159">
        <v>158309.32</v>
      </c>
      <c r="AI1568" s="159">
        <v>0</v>
      </c>
      <c r="AJ1568" s="159">
        <v>0</v>
      </c>
    </row>
    <row r="1569" spans="1:36">
      <c r="A1569" s="153">
        <v>20</v>
      </c>
      <c r="B1569" s="154">
        <v>10</v>
      </c>
      <c r="C1569" s="154">
        <v>7</v>
      </c>
      <c r="D1569" s="155">
        <v>2</v>
      </c>
      <c r="E1569" s="155" t="s">
        <v>556</v>
      </c>
      <c r="F1569" s="156" t="s">
        <v>4792</v>
      </c>
      <c r="G1569" s="156" t="s">
        <v>556</v>
      </c>
      <c r="H1569" s="156" t="s">
        <v>4797</v>
      </c>
      <c r="I1569" s="155">
        <v>2010072</v>
      </c>
      <c r="J1569" s="157" t="s">
        <v>1352</v>
      </c>
      <c r="K1569" s="157"/>
      <c r="L1569" s="155">
        <v>2022</v>
      </c>
      <c r="M1569" s="158">
        <v>3663</v>
      </c>
      <c r="N1569" s="159">
        <v>20121737.84</v>
      </c>
      <c r="O1569" s="159">
        <v>16927992.27</v>
      </c>
      <c r="P1569" s="159">
        <v>11940879.699999999</v>
      </c>
      <c r="Q1569" s="159">
        <v>6846416</v>
      </c>
      <c r="R1569" s="159">
        <v>5094463.7</v>
      </c>
      <c r="S1569" s="159">
        <v>3193745.57</v>
      </c>
      <c r="T1569" s="159">
        <v>255157.97</v>
      </c>
      <c r="U1569" s="159">
        <v>18069921.219999999</v>
      </c>
      <c r="V1569" s="159">
        <v>14456385.699999999</v>
      </c>
      <c r="W1569" s="159">
        <v>5737453.9000000004</v>
      </c>
      <c r="X1569" s="159">
        <v>42542.81</v>
      </c>
      <c r="Y1569" s="159">
        <v>3613535.52</v>
      </c>
      <c r="Z1569" s="159">
        <v>3041415.89</v>
      </c>
      <c r="AA1569" s="159">
        <v>0</v>
      </c>
      <c r="AB1569" s="159">
        <v>3041415.89</v>
      </c>
      <c r="AC1569" s="159">
        <v>700000</v>
      </c>
      <c r="AD1569" s="159">
        <v>700000</v>
      </c>
      <c r="AE1569" s="159">
        <v>4030000</v>
      </c>
      <c r="AF1569" s="159">
        <v>2471606.5699999998</v>
      </c>
      <c r="AG1569" s="159">
        <v>0</v>
      </c>
      <c r="AH1569" s="159">
        <v>39383.440000000002</v>
      </c>
      <c r="AI1569" s="159">
        <v>0</v>
      </c>
      <c r="AJ1569" s="159">
        <v>0</v>
      </c>
    </row>
    <row r="1570" spans="1:36">
      <c r="A1570" s="153">
        <v>20</v>
      </c>
      <c r="B1570" s="154">
        <v>10</v>
      </c>
      <c r="C1570" s="154">
        <v>8</v>
      </c>
      <c r="D1570" s="155">
        <v>2</v>
      </c>
      <c r="E1570" s="155" t="s">
        <v>556</v>
      </c>
      <c r="F1570" s="156" t="s">
        <v>4792</v>
      </c>
      <c r="G1570" s="156" t="s">
        <v>556</v>
      </c>
      <c r="H1570" s="156" t="s">
        <v>4798</v>
      </c>
      <c r="I1570" s="155">
        <v>2010082</v>
      </c>
      <c r="J1570" s="157" t="s">
        <v>1351</v>
      </c>
      <c r="K1570" s="157"/>
      <c r="L1570" s="155">
        <v>2022</v>
      </c>
      <c r="M1570" s="158">
        <v>2699</v>
      </c>
      <c r="N1570" s="159">
        <v>21125128.719999999</v>
      </c>
      <c r="O1570" s="159">
        <v>13630959.640000001</v>
      </c>
      <c r="P1570" s="159">
        <v>10704280.129999999</v>
      </c>
      <c r="Q1570" s="159">
        <v>5659723</v>
      </c>
      <c r="R1570" s="159">
        <v>5044557.13</v>
      </c>
      <c r="S1570" s="159">
        <v>7494169.0800000001</v>
      </c>
      <c r="T1570" s="159">
        <v>33922.39</v>
      </c>
      <c r="U1570" s="159">
        <v>20194852.77</v>
      </c>
      <c r="V1570" s="159">
        <v>11537028.98</v>
      </c>
      <c r="W1570" s="159">
        <v>3826960.31</v>
      </c>
      <c r="X1570" s="159">
        <v>21729.51</v>
      </c>
      <c r="Y1570" s="159">
        <v>8657823.7899999991</v>
      </c>
      <c r="Z1570" s="159">
        <v>6427043.9800000004</v>
      </c>
      <c r="AA1570" s="159">
        <v>2275758</v>
      </c>
      <c r="AB1570" s="159">
        <v>4151285.9800000004</v>
      </c>
      <c r="AC1570" s="159">
        <v>1962804.08</v>
      </c>
      <c r="AD1570" s="159">
        <v>1962804.08</v>
      </c>
      <c r="AE1570" s="159">
        <v>2275758</v>
      </c>
      <c r="AF1570" s="159">
        <v>2093930.66</v>
      </c>
      <c r="AG1570" s="159">
        <v>480732.32</v>
      </c>
      <c r="AH1570" s="159">
        <v>608882.31000000006</v>
      </c>
      <c r="AI1570" s="159">
        <v>0</v>
      </c>
      <c r="AJ1570" s="159">
        <v>0</v>
      </c>
    </row>
    <row r="1571" spans="1:36">
      <c r="A1571" s="153">
        <v>20</v>
      </c>
      <c r="B1571" s="154">
        <v>10</v>
      </c>
      <c r="C1571" s="154">
        <v>9</v>
      </c>
      <c r="D1571" s="155">
        <v>2</v>
      </c>
      <c r="E1571" s="155" t="s">
        <v>556</v>
      </c>
      <c r="F1571" s="156" t="s">
        <v>4792</v>
      </c>
      <c r="G1571" s="156" t="s">
        <v>556</v>
      </c>
      <c r="H1571" s="156" t="s">
        <v>4799</v>
      </c>
      <c r="I1571" s="155">
        <v>2010092</v>
      </c>
      <c r="J1571" s="157" t="s">
        <v>1350</v>
      </c>
      <c r="K1571" s="157"/>
      <c r="L1571" s="155">
        <v>2022</v>
      </c>
      <c r="M1571" s="158">
        <v>6003</v>
      </c>
      <c r="N1571" s="159">
        <v>38823090.460000001</v>
      </c>
      <c r="O1571" s="159">
        <v>30119029.559999999</v>
      </c>
      <c r="P1571" s="159">
        <v>18969912.170000002</v>
      </c>
      <c r="Q1571" s="159">
        <v>8673443</v>
      </c>
      <c r="R1571" s="159">
        <v>10296469.17</v>
      </c>
      <c r="S1571" s="159">
        <v>8704060.9000000004</v>
      </c>
      <c r="T1571" s="159">
        <v>1830828.23</v>
      </c>
      <c r="U1571" s="159">
        <v>32328952.600000001</v>
      </c>
      <c r="V1571" s="159">
        <v>25666062.600000001</v>
      </c>
      <c r="W1571" s="159">
        <v>9377840.7599999998</v>
      </c>
      <c r="X1571" s="159">
        <v>60013.82</v>
      </c>
      <c r="Y1571" s="159">
        <v>6662890</v>
      </c>
      <c r="Z1571" s="159">
        <v>1404009.11</v>
      </c>
      <c r="AA1571" s="159">
        <v>0</v>
      </c>
      <c r="AB1571" s="159">
        <v>1404009.11</v>
      </c>
      <c r="AC1571" s="159">
        <v>959757</v>
      </c>
      <c r="AD1571" s="159">
        <v>959757</v>
      </c>
      <c r="AE1571" s="159">
        <v>4230872</v>
      </c>
      <c r="AF1571" s="159">
        <v>4452966.96</v>
      </c>
      <c r="AG1571" s="159">
        <v>1238644.6599999999</v>
      </c>
      <c r="AH1571" s="159">
        <v>1402156.81</v>
      </c>
      <c r="AI1571" s="159">
        <v>0</v>
      </c>
      <c r="AJ1571" s="159">
        <v>0</v>
      </c>
    </row>
    <row r="1572" spans="1:36">
      <c r="A1572" s="153">
        <v>20</v>
      </c>
      <c r="B1572" s="154">
        <v>11</v>
      </c>
      <c r="C1572" s="154">
        <v>1</v>
      </c>
      <c r="D1572" s="155">
        <v>3</v>
      </c>
      <c r="E1572" s="155" t="s">
        <v>556</v>
      </c>
      <c r="F1572" s="156" t="s">
        <v>4800</v>
      </c>
      <c r="G1572" s="156" t="s">
        <v>556</v>
      </c>
      <c r="H1572" s="156" t="s">
        <v>4801</v>
      </c>
      <c r="I1572" s="155">
        <v>2011013</v>
      </c>
      <c r="J1572" s="157" t="s">
        <v>1349</v>
      </c>
      <c r="K1572" s="157"/>
      <c r="L1572" s="155">
        <v>2022</v>
      </c>
      <c r="M1572" s="158">
        <v>11055</v>
      </c>
      <c r="N1572" s="159">
        <v>57071261.509999998</v>
      </c>
      <c r="O1572" s="159">
        <v>52259097.469999999</v>
      </c>
      <c r="P1572" s="159">
        <v>37170811.82</v>
      </c>
      <c r="Q1572" s="159">
        <v>19835507</v>
      </c>
      <c r="R1572" s="159">
        <v>17335304.82</v>
      </c>
      <c r="S1572" s="159">
        <v>4812164.04</v>
      </c>
      <c r="T1572" s="159">
        <v>508992.65</v>
      </c>
      <c r="U1572" s="159">
        <v>51224433.609999999</v>
      </c>
      <c r="V1572" s="159">
        <v>47731221.090000004</v>
      </c>
      <c r="W1572" s="159">
        <v>18441716.109999999</v>
      </c>
      <c r="X1572" s="159">
        <v>214067.77</v>
      </c>
      <c r="Y1572" s="159">
        <v>3493212.52</v>
      </c>
      <c r="Z1572" s="159">
        <v>3623857.06</v>
      </c>
      <c r="AA1572" s="159">
        <v>0</v>
      </c>
      <c r="AB1572" s="159">
        <v>3623857.06</v>
      </c>
      <c r="AC1572" s="159">
        <v>979000</v>
      </c>
      <c r="AD1572" s="159">
        <v>979000</v>
      </c>
      <c r="AE1572" s="159">
        <v>12334000</v>
      </c>
      <c r="AF1572" s="159">
        <v>4527876.38</v>
      </c>
      <c r="AG1572" s="159">
        <v>257528.54</v>
      </c>
      <c r="AH1572" s="159">
        <v>228981.34</v>
      </c>
      <c r="AI1572" s="159">
        <v>0</v>
      </c>
      <c r="AJ1572" s="159">
        <v>0</v>
      </c>
    </row>
    <row r="1573" spans="1:36">
      <c r="A1573" s="153">
        <v>20</v>
      </c>
      <c r="B1573" s="154">
        <v>11</v>
      </c>
      <c r="C1573" s="154">
        <v>2</v>
      </c>
      <c r="D1573" s="155">
        <v>2</v>
      </c>
      <c r="E1573" s="155" t="s">
        <v>556</v>
      </c>
      <c r="F1573" s="156" t="s">
        <v>4802</v>
      </c>
      <c r="G1573" s="156" t="s">
        <v>556</v>
      </c>
      <c r="H1573" s="156" t="s">
        <v>4803</v>
      </c>
      <c r="I1573" s="155">
        <v>2011022</v>
      </c>
      <c r="J1573" s="157" t="s">
        <v>1181</v>
      </c>
      <c r="K1573" s="157"/>
      <c r="L1573" s="155">
        <v>2022</v>
      </c>
      <c r="M1573" s="158">
        <v>3977</v>
      </c>
      <c r="N1573" s="159">
        <v>23670718.100000001</v>
      </c>
      <c r="O1573" s="159">
        <v>20630888.329999998</v>
      </c>
      <c r="P1573" s="159">
        <v>15518237.92</v>
      </c>
      <c r="Q1573" s="159">
        <v>8234176</v>
      </c>
      <c r="R1573" s="159">
        <v>7284061.9199999999</v>
      </c>
      <c r="S1573" s="159">
        <v>3039829.77</v>
      </c>
      <c r="T1573" s="159">
        <v>0</v>
      </c>
      <c r="U1573" s="159">
        <v>20556070.73</v>
      </c>
      <c r="V1573" s="159">
        <v>18575280.829999998</v>
      </c>
      <c r="W1573" s="159">
        <v>7921925.1500000004</v>
      </c>
      <c r="X1573" s="159">
        <v>92635.37</v>
      </c>
      <c r="Y1573" s="159">
        <v>1980789.9</v>
      </c>
      <c r="Z1573" s="159">
        <v>2295842.39</v>
      </c>
      <c r="AA1573" s="159">
        <v>1100000</v>
      </c>
      <c r="AB1573" s="159">
        <v>1195842.3900000001</v>
      </c>
      <c r="AC1573" s="159">
        <v>916000</v>
      </c>
      <c r="AD1573" s="159">
        <v>916000</v>
      </c>
      <c r="AE1573" s="159">
        <v>5616000</v>
      </c>
      <c r="AF1573" s="159">
        <v>2055607.5</v>
      </c>
      <c r="AG1573" s="159">
        <v>0</v>
      </c>
      <c r="AH1573" s="159">
        <v>0</v>
      </c>
      <c r="AI1573" s="159">
        <v>0</v>
      </c>
      <c r="AJ1573" s="159">
        <v>0</v>
      </c>
    </row>
    <row r="1574" spans="1:36">
      <c r="A1574" s="153">
        <v>20</v>
      </c>
      <c r="B1574" s="154">
        <v>11</v>
      </c>
      <c r="C1574" s="154">
        <v>3</v>
      </c>
      <c r="D1574" s="155">
        <v>2</v>
      </c>
      <c r="E1574" s="155" t="s">
        <v>556</v>
      </c>
      <c r="F1574" s="156" t="s">
        <v>4802</v>
      </c>
      <c r="G1574" s="156" t="s">
        <v>556</v>
      </c>
      <c r="H1574" s="156" t="s">
        <v>4804</v>
      </c>
      <c r="I1574" s="155">
        <v>2011032</v>
      </c>
      <c r="J1574" s="157" t="s">
        <v>1348</v>
      </c>
      <c r="K1574" s="157"/>
      <c r="L1574" s="155">
        <v>2022</v>
      </c>
      <c r="M1574" s="158">
        <v>3155</v>
      </c>
      <c r="N1574" s="159">
        <v>21189955.75</v>
      </c>
      <c r="O1574" s="159">
        <v>16872803.960000001</v>
      </c>
      <c r="P1574" s="159">
        <v>12354672.359999999</v>
      </c>
      <c r="Q1574" s="159">
        <v>6373281</v>
      </c>
      <c r="R1574" s="159">
        <v>5981391.3600000003</v>
      </c>
      <c r="S1574" s="159">
        <v>4317151.79</v>
      </c>
      <c r="T1574" s="159">
        <v>220881.04</v>
      </c>
      <c r="U1574" s="159">
        <v>18628323.75</v>
      </c>
      <c r="V1574" s="159">
        <v>14881205.470000001</v>
      </c>
      <c r="W1574" s="159">
        <v>5713467.4400000004</v>
      </c>
      <c r="X1574" s="159">
        <v>125604.53</v>
      </c>
      <c r="Y1574" s="159">
        <v>3747118.28</v>
      </c>
      <c r="Z1574" s="159">
        <v>2267423.4300000002</v>
      </c>
      <c r="AA1574" s="159">
        <v>0</v>
      </c>
      <c r="AB1574" s="159">
        <v>2267423.4300000002</v>
      </c>
      <c r="AC1574" s="159">
        <v>445073</v>
      </c>
      <c r="AD1574" s="159">
        <v>445073</v>
      </c>
      <c r="AE1574" s="159">
        <v>7596963.5599999996</v>
      </c>
      <c r="AF1574" s="159">
        <v>1991598.49</v>
      </c>
      <c r="AG1574" s="159">
        <v>451493.79</v>
      </c>
      <c r="AH1574" s="159">
        <v>426478.54</v>
      </c>
      <c r="AI1574" s="159">
        <v>0</v>
      </c>
      <c r="AJ1574" s="159">
        <v>961.56</v>
      </c>
    </row>
    <row r="1575" spans="1:36">
      <c r="A1575" s="153">
        <v>20</v>
      </c>
      <c r="B1575" s="154">
        <v>11</v>
      </c>
      <c r="C1575" s="154">
        <v>4</v>
      </c>
      <c r="D1575" s="155">
        <v>3</v>
      </c>
      <c r="E1575" s="155" t="s">
        <v>556</v>
      </c>
      <c r="F1575" s="156" t="s">
        <v>4800</v>
      </c>
      <c r="G1575" s="156" t="s">
        <v>556</v>
      </c>
      <c r="H1575" s="156" t="s">
        <v>4805</v>
      </c>
      <c r="I1575" s="155">
        <v>2011043</v>
      </c>
      <c r="J1575" s="157" t="s">
        <v>1347</v>
      </c>
      <c r="K1575" s="157"/>
      <c r="L1575" s="155">
        <v>2022</v>
      </c>
      <c r="M1575" s="158">
        <v>2929</v>
      </c>
      <c r="N1575" s="159">
        <v>18206077.07</v>
      </c>
      <c r="O1575" s="159">
        <v>14490562.15</v>
      </c>
      <c r="P1575" s="159">
        <v>8938108.9400000013</v>
      </c>
      <c r="Q1575" s="159">
        <v>4583121</v>
      </c>
      <c r="R1575" s="159">
        <v>4354987.9400000004</v>
      </c>
      <c r="S1575" s="159">
        <v>3715514.92</v>
      </c>
      <c r="T1575" s="159">
        <v>62015</v>
      </c>
      <c r="U1575" s="159">
        <v>14408883.449999999</v>
      </c>
      <c r="V1575" s="159">
        <v>13402990.27</v>
      </c>
      <c r="W1575" s="159">
        <v>5771330.0300000003</v>
      </c>
      <c r="X1575" s="159">
        <v>25690.6</v>
      </c>
      <c r="Y1575" s="159">
        <v>1005893.18</v>
      </c>
      <c r="Z1575" s="159">
        <v>2150166.11</v>
      </c>
      <c r="AA1575" s="159">
        <v>0</v>
      </c>
      <c r="AB1575" s="159">
        <v>2150166.11</v>
      </c>
      <c r="AC1575" s="159">
        <v>300000</v>
      </c>
      <c r="AD1575" s="159">
        <v>300000</v>
      </c>
      <c r="AE1575" s="159">
        <v>2365000</v>
      </c>
      <c r="AF1575" s="159">
        <v>1087571.8799999999</v>
      </c>
      <c r="AG1575" s="159">
        <v>78099.149999999994</v>
      </c>
      <c r="AH1575" s="159">
        <v>85262.54</v>
      </c>
      <c r="AI1575" s="159">
        <v>0</v>
      </c>
      <c r="AJ1575" s="159">
        <v>0</v>
      </c>
    </row>
    <row r="1576" spans="1:36">
      <c r="A1576" s="153">
        <v>20</v>
      </c>
      <c r="B1576" s="154">
        <v>11</v>
      </c>
      <c r="C1576" s="154">
        <v>5</v>
      </c>
      <c r="D1576" s="155">
        <v>2</v>
      </c>
      <c r="E1576" s="155" t="s">
        <v>556</v>
      </c>
      <c r="F1576" s="156" t="s">
        <v>4802</v>
      </c>
      <c r="G1576" s="156" t="s">
        <v>556</v>
      </c>
      <c r="H1576" s="156" t="s">
        <v>4806</v>
      </c>
      <c r="I1576" s="155">
        <v>2011052</v>
      </c>
      <c r="J1576" s="157" t="s">
        <v>1346</v>
      </c>
      <c r="K1576" s="157"/>
      <c r="L1576" s="155">
        <v>2022</v>
      </c>
      <c r="M1576" s="158">
        <v>3853</v>
      </c>
      <c r="N1576" s="159">
        <v>24980669.859999999</v>
      </c>
      <c r="O1576" s="159">
        <v>19638675.140000001</v>
      </c>
      <c r="P1576" s="159">
        <v>12101319.09</v>
      </c>
      <c r="Q1576" s="159">
        <v>6059016</v>
      </c>
      <c r="R1576" s="159">
        <v>6042303.0899999999</v>
      </c>
      <c r="S1576" s="159">
        <v>5341994.72</v>
      </c>
      <c r="T1576" s="159">
        <v>50694</v>
      </c>
      <c r="U1576" s="159">
        <v>28189356.039999999</v>
      </c>
      <c r="V1576" s="159">
        <v>16462083.66</v>
      </c>
      <c r="W1576" s="159">
        <v>6007874.4900000002</v>
      </c>
      <c r="X1576" s="159">
        <v>92586.62</v>
      </c>
      <c r="Y1576" s="159">
        <v>11727272.380000001</v>
      </c>
      <c r="Z1576" s="159">
        <v>12175714.789999999</v>
      </c>
      <c r="AA1576" s="159">
        <v>3050725.93</v>
      </c>
      <c r="AB1576" s="159">
        <v>9124988.8599999994</v>
      </c>
      <c r="AC1576" s="159">
        <v>2910362.55</v>
      </c>
      <c r="AD1576" s="159">
        <v>2910362.55</v>
      </c>
      <c r="AE1576" s="159">
        <v>8330763.4000000004</v>
      </c>
      <c r="AF1576" s="159">
        <v>3176591.48</v>
      </c>
      <c r="AG1576" s="159">
        <v>0</v>
      </c>
      <c r="AH1576" s="159">
        <v>192280.68</v>
      </c>
      <c r="AI1576" s="159">
        <v>0</v>
      </c>
      <c r="AJ1576" s="159">
        <v>80037.47</v>
      </c>
    </row>
    <row r="1577" spans="1:36">
      <c r="A1577" s="153">
        <v>20</v>
      </c>
      <c r="B1577" s="154">
        <v>11</v>
      </c>
      <c r="C1577" s="154">
        <v>6</v>
      </c>
      <c r="D1577" s="155">
        <v>2</v>
      </c>
      <c r="E1577" s="155" t="s">
        <v>556</v>
      </c>
      <c r="F1577" s="156" t="s">
        <v>4802</v>
      </c>
      <c r="G1577" s="156" t="s">
        <v>556</v>
      </c>
      <c r="H1577" s="156" t="s">
        <v>4807</v>
      </c>
      <c r="I1577" s="155">
        <v>2011062</v>
      </c>
      <c r="J1577" s="157" t="s">
        <v>1345</v>
      </c>
      <c r="K1577" s="157"/>
      <c r="L1577" s="155">
        <v>2022</v>
      </c>
      <c r="M1577" s="158">
        <v>2525</v>
      </c>
      <c r="N1577" s="159">
        <v>14916674.890000001</v>
      </c>
      <c r="O1577" s="159">
        <v>12640937.15</v>
      </c>
      <c r="P1577" s="159">
        <v>9997534.6699999999</v>
      </c>
      <c r="Q1577" s="159">
        <v>5878239</v>
      </c>
      <c r="R1577" s="159">
        <v>4119295.67</v>
      </c>
      <c r="S1577" s="159">
        <v>2275737.7400000002</v>
      </c>
      <c r="T1577" s="159">
        <v>104367.75</v>
      </c>
      <c r="U1577" s="159">
        <v>15260744.5</v>
      </c>
      <c r="V1577" s="159">
        <v>11500725.18</v>
      </c>
      <c r="W1577" s="159">
        <v>4782765.13</v>
      </c>
      <c r="X1577" s="159">
        <v>192081.61</v>
      </c>
      <c r="Y1577" s="159">
        <v>3760019.32</v>
      </c>
      <c r="Z1577" s="159">
        <v>4462185.3</v>
      </c>
      <c r="AA1577" s="159">
        <v>1450000</v>
      </c>
      <c r="AB1577" s="159">
        <v>3012185.3</v>
      </c>
      <c r="AC1577" s="159">
        <v>645205.55000000005</v>
      </c>
      <c r="AD1577" s="159">
        <v>645205.55000000005</v>
      </c>
      <c r="AE1577" s="159">
        <v>5150000</v>
      </c>
      <c r="AF1577" s="159">
        <v>1140211.97</v>
      </c>
      <c r="AG1577" s="159">
        <v>0</v>
      </c>
      <c r="AH1577" s="159">
        <v>0</v>
      </c>
      <c r="AI1577" s="159">
        <v>0</v>
      </c>
      <c r="AJ1577" s="159">
        <v>0</v>
      </c>
    </row>
    <row r="1578" spans="1:36">
      <c r="A1578" s="153">
        <v>20</v>
      </c>
      <c r="B1578" s="154">
        <v>11</v>
      </c>
      <c r="C1578" s="154">
        <v>7</v>
      </c>
      <c r="D1578" s="155">
        <v>2</v>
      </c>
      <c r="E1578" s="155" t="s">
        <v>556</v>
      </c>
      <c r="F1578" s="156" t="s">
        <v>4802</v>
      </c>
      <c r="G1578" s="156" t="s">
        <v>556</v>
      </c>
      <c r="H1578" s="156" t="s">
        <v>4808</v>
      </c>
      <c r="I1578" s="155">
        <v>2011072</v>
      </c>
      <c r="J1578" s="157" t="s">
        <v>1344</v>
      </c>
      <c r="K1578" s="157"/>
      <c r="L1578" s="155">
        <v>2022</v>
      </c>
      <c r="M1578" s="158">
        <v>3323</v>
      </c>
      <c r="N1578" s="159">
        <v>22825964.379999999</v>
      </c>
      <c r="O1578" s="159">
        <v>17911307.039999999</v>
      </c>
      <c r="P1578" s="159">
        <v>12659054.84</v>
      </c>
      <c r="Q1578" s="159">
        <v>6525095</v>
      </c>
      <c r="R1578" s="159">
        <v>6133959.8399999999</v>
      </c>
      <c r="S1578" s="159">
        <v>4914657.34</v>
      </c>
      <c r="T1578" s="159">
        <v>87903.73</v>
      </c>
      <c r="U1578" s="159">
        <v>20207295.210000001</v>
      </c>
      <c r="V1578" s="159">
        <v>16057213.279999999</v>
      </c>
      <c r="W1578" s="159">
        <v>6623746.9100000001</v>
      </c>
      <c r="X1578" s="159">
        <v>32910</v>
      </c>
      <c r="Y1578" s="159">
        <v>4150081.93</v>
      </c>
      <c r="Z1578" s="159">
        <v>6402374.3200000003</v>
      </c>
      <c r="AA1578" s="159">
        <v>0</v>
      </c>
      <c r="AB1578" s="159">
        <v>6402374.3200000003</v>
      </c>
      <c r="AC1578" s="159">
        <v>220000</v>
      </c>
      <c r="AD1578" s="159">
        <v>220000</v>
      </c>
      <c r="AE1578" s="159">
        <v>1980000</v>
      </c>
      <c r="AF1578" s="159">
        <v>1854093.76</v>
      </c>
      <c r="AG1578" s="159">
        <v>15240.15</v>
      </c>
      <c r="AH1578" s="159">
        <v>15936.63</v>
      </c>
      <c r="AI1578" s="159">
        <v>0</v>
      </c>
      <c r="AJ1578" s="159">
        <v>0</v>
      </c>
    </row>
    <row r="1579" spans="1:36">
      <c r="A1579" s="153">
        <v>20</v>
      </c>
      <c r="B1579" s="154">
        <v>11</v>
      </c>
      <c r="C1579" s="154">
        <v>8</v>
      </c>
      <c r="D1579" s="155">
        <v>3</v>
      </c>
      <c r="E1579" s="155" t="s">
        <v>556</v>
      </c>
      <c r="F1579" s="156" t="s">
        <v>4800</v>
      </c>
      <c r="G1579" s="156" t="s">
        <v>556</v>
      </c>
      <c r="H1579" s="156" t="s">
        <v>4809</v>
      </c>
      <c r="I1579" s="155">
        <v>2011083</v>
      </c>
      <c r="J1579" s="157" t="s">
        <v>1343</v>
      </c>
      <c r="K1579" s="157"/>
      <c r="L1579" s="155">
        <v>2022</v>
      </c>
      <c r="M1579" s="158">
        <v>25026</v>
      </c>
      <c r="N1579" s="159">
        <v>141715922.53999999</v>
      </c>
      <c r="O1579" s="159">
        <v>130936995.88</v>
      </c>
      <c r="P1579" s="159">
        <v>72824622.909999996</v>
      </c>
      <c r="Q1579" s="159">
        <v>30413747</v>
      </c>
      <c r="R1579" s="159">
        <v>42410875.909999996</v>
      </c>
      <c r="S1579" s="159">
        <v>10778926.66</v>
      </c>
      <c r="T1579" s="159">
        <v>2586634.75</v>
      </c>
      <c r="U1579" s="159">
        <v>139039976.65000001</v>
      </c>
      <c r="V1579" s="159">
        <v>123184989.02</v>
      </c>
      <c r="W1579" s="159">
        <v>49232526.359999999</v>
      </c>
      <c r="X1579" s="159">
        <v>374180.58</v>
      </c>
      <c r="Y1579" s="159">
        <v>15854987.630000001</v>
      </c>
      <c r="Z1579" s="159">
        <v>17340000</v>
      </c>
      <c r="AA1579" s="159">
        <v>2365254.39</v>
      </c>
      <c r="AB1579" s="159">
        <v>14974745.609999999</v>
      </c>
      <c r="AC1579" s="159">
        <v>2940000</v>
      </c>
      <c r="AD1579" s="159">
        <v>2940000</v>
      </c>
      <c r="AE1579" s="159">
        <v>38980252.299999997</v>
      </c>
      <c r="AF1579" s="159">
        <v>7752006.8600000003</v>
      </c>
      <c r="AG1579" s="159">
        <v>2253167.92</v>
      </c>
      <c r="AH1579" s="159">
        <v>2847402.56</v>
      </c>
      <c r="AI1579" s="159">
        <v>0</v>
      </c>
      <c r="AJ1579" s="159">
        <v>351797.91</v>
      </c>
    </row>
    <row r="1580" spans="1:36">
      <c r="A1580" s="153">
        <v>20</v>
      </c>
      <c r="B1580" s="154">
        <v>11</v>
      </c>
      <c r="C1580" s="154">
        <v>9</v>
      </c>
      <c r="D1580" s="155">
        <v>3</v>
      </c>
      <c r="E1580" s="155" t="s">
        <v>556</v>
      </c>
      <c r="F1580" s="156" t="s">
        <v>4800</v>
      </c>
      <c r="G1580" s="156" t="s">
        <v>556</v>
      </c>
      <c r="H1580" s="156" t="s">
        <v>4810</v>
      </c>
      <c r="I1580" s="155">
        <v>2011093</v>
      </c>
      <c r="J1580" s="157" t="s">
        <v>1342</v>
      </c>
      <c r="K1580" s="157"/>
      <c r="L1580" s="155">
        <v>2022</v>
      </c>
      <c r="M1580" s="158">
        <v>6727</v>
      </c>
      <c r="N1580" s="159">
        <v>45583228.140000001</v>
      </c>
      <c r="O1580" s="159">
        <v>35313481.539999999</v>
      </c>
      <c r="P1580" s="159">
        <v>28130047.550000001</v>
      </c>
      <c r="Q1580" s="159">
        <v>15527350</v>
      </c>
      <c r="R1580" s="159">
        <v>12602697.550000001</v>
      </c>
      <c r="S1580" s="159">
        <v>10269746.6</v>
      </c>
      <c r="T1580" s="159">
        <v>155392</v>
      </c>
      <c r="U1580" s="159">
        <v>37928880.68</v>
      </c>
      <c r="V1580" s="159">
        <v>30247332.899999999</v>
      </c>
      <c r="W1580" s="159">
        <v>10640990.539999999</v>
      </c>
      <c r="X1580" s="159">
        <v>53620.46</v>
      </c>
      <c r="Y1580" s="159">
        <v>7681547.7800000003</v>
      </c>
      <c r="Z1580" s="159">
        <v>5463457.96</v>
      </c>
      <c r="AA1580" s="159">
        <v>0</v>
      </c>
      <c r="AB1580" s="159">
        <v>5463457.96</v>
      </c>
      <c r="AC1580" s="159">
        <v>806850</v>
      </c>
      <c r="AD1580" s="159">
        <v>806850</v>
      </c>
      <c r="AE1580" s="159">
        <v>4549220</v>
      </c>
      <c r="AF1580" s="159">
        <v>5066148.6399999997</v>
      </c>
      <c r="AG1580" s="159">
        <v>0</v>
      </c>
      <c r="AH1580" s="159">
        <v>5761.1</v>
      </c>
      <c r="AI1580" s="159">
        <v>0</v>
      </c>
      <c r="AJ1580" s="159">
        <v>0</v>
      </c>
    </row>
    <row r="1581" spans="1:36">
      <c r="A1581" s="153">
        <v>20</v>
      </c>
      <c r="B1581" s="154">
        <v>11</v>
      </c>
      <c r="C1581" s="154">
        <v>10</v>
      </c>
      <c r="D1581" s="155">
        <v>2</v>
      </c>
      <c r="E1581" s="155" t="s">
        <v>556</v>
      </c>
      <c r="F1581" s="156" t="s">
        <v>4802</v>
      </c>
      <c r="G1581" s="156" t="s">
        <v>556</v>
      </c>
      <c r="H1581" s="156" t="s">
        <v>4811</v>
      </c>
      <c r="I1581" s="155">
        <v>2011102</v>
      </c>
      <c r="J1581" s="157" t="s">
        <v>1341</v>
      </c>
      <c r="K1581" s="157"/>
      <c r="L1581" s="155">
        <v>2022</v>
      </c>
      <c r="M1581" s="158">
        <v>2797</v>
      </c>
      <c r="N1581" s="159">
        <v>20040085.719999999</v>
      </c>
      <c r="O1581" s="159">
        <v>15938399.93</v>
      </c>
      <c r="P1581" s="159">
        <v>10783282.9</v>
      </c>
      <c r="Q1581" s="159">
        <v>5285423</v>
      </c>
      <c r="R1581" s="159">
        <v>5497859.9000000004</v>
      </c>
      <c r="S1581" s="159">
        <v>4101685.79</v>
      </c>
      <c r="T1581" s="159">
        <v>1222898.79</v>
      </c>
      <c r="U1581" s="159">
        <v>18131614.870000001</v>
      </c>
      <c r="V1581" s="159">
        <v>15797286</v>
      </c>
      <c r="W1581" s="159">
        <v>6352667.5099999998</v>
      </c>
      <c r="X1581" s="159">
        <v>176110.38</v>
      </c>
      <c r="Y1581" s="159">
        <v>2334328.87</v>
      </c>
      <c r="Z1581" s="159">
        <v>1221950.44</v>
      </c>
      <c r="AA1581" s="159">
        <v>0</v>
      </c>
      <c r="AB1581" s="159">
        <v>1221950.44</v>
      </c>
      <c r="AC1581" s="159">
        <v>100000</v>
      </c>
      <c r="AD1581" s="159">
        <v>100000</v>
      </c>
      <c r="AE1581" s="159">
        <v>7078694.54</v>
      </c>
      <c r="AF1581" s="159">
        <v>141113.93</v>
      </c>
      <c r="AG1581" s="159">
        <v>164982.46</v>
      </c>
      <c r="AH1581" s="159">
        <v>239929.46</v>
      </c>
      <c r="AI1581" s="159">
        <v>0</v>
      </c>
      <c r="AJ1581" s="159">
        <v>971.1</v>
      </c>
    </row>
    <row r="1582" spans="1:36">
      <c r="A1582" s="153">
        <v>20</v>
      </c>
      <c r="B1582" s="154">
        <v>12</v>
      </c>
      <c r="C1582" s="154">
        <v>1</v>
      </c>
      <c r="D1582" s="155">
        <v>2</v>
      </c>
      <c r="E1582" s="155" t="s">
        <v>556</v>
      </c>
      <c r="F1582" s="156" t="s">
        <v>4812</v>
      </c>
      <c r="G1582" s="156" t="s">
        <v>556</v>
      </c>
      <c r="H1582" s="156" t="s">
        <v>4813</v>
      </c>
      <c r="I1582" s="155">
        <v>2012012</v>
      </c>
      <c r="J1582" s="157" t="s">
        <v>1340</v>
      </c>
      <c r="K1582" s="157"/>
      <c r="L1582" s="155">
        <v>2022</v>
      </c>
      <c r="M1582" s="158">
        <v>3064</v>
      </c>
      <c r="N1582" s="159">
        <v>21279970.149999999</v>
      </c>
      <c r="O1582" s="159">
        <v>17616293.27</v>
      </c>
      <c r="P1582" s="159">
        <v>10907655.370000001</v>
      </c>
      <c r="Q1582" s="159">
        <v>4179107</v>
      </c>
      <c r="R1582" s="159">
        <v>6728548.3700000001</v>
      </c>
      <c r="S1582" s="159">
        <v>3663676.88</v>
      </c>
      <c r="T1582" s="159">
        <v>242764.23</v>
      </c>
      <c r="U1582" s="159">
        <v>19993535</v>
      </c>
      <c r="V1582" s="159">
        <v>15981340.380000001</v>
      </c>
      <c r="W1582" s="159">
        <v>5435612.2199999997</v>
      </c>
      <c r="X1582" s="159">
        <v>0</v>
      </c>
      <c r="Y1582" s="159">
        <v>4012194.62</v>
      </c>
      <c r="Z1582" s="159">
        <v>2961375.69</v>
      </c>
      <c r="AA1582" s="159">
        <v>0</v>
      </c>
      <c r="AB1582" s="159">
        <v>2961375.69</v>
      </c>
      <c r="AC1582" s="159">
        <v>0</v>
      </c>
      <c r="AD1582" s="159">
        <v>0</v>
      </c>
      <c r="AE1582" s="159">
        <v>0</v>
      </c>
      <c r="AF1582" s="159">
        <v>1634952.89</v>
      </c>
      <c r="AG1582" s="159">
        <v>428947.5</v>
      </c>
      <c r="AH1582" s="159">
        <v>441411.47</v>
      </c>
      <c r="AI1582" s="159">
        <v>0</v>
      </c>
      <c r="AJ1582" s="159">
        <v>0</v>
      </c>
    </row>
    <row r="1583" spans="1:36">
      <c r="A1583" s="153">
        <v>20</v>
      </c>
      <c r="B1583" s="154">
        <v>12</v>
      </c>
      <c r="C1583" s="154">
        <v>2</v>
      </c>
      <c r="D1583" s="155">
        <v>2</v>
      </c>
      <c r="E1583" s="155" t="s">
        <v>556</v>
      </c>
      <c r="F1583" s="156" t="s">
        <v>4812</v>
      </c>
      <c r="G1583" s="156" t="s">
        <v>556</v>
      </c>
      <c r="H1583" s="156" t="s">
        <v>4814</v>
      </c>
      <c r="I1583" s="155">
        <v>2012022</v>
      </c>
      <c r="J1583" s="157" t="s">
        <v>1339</v>
      </c>
      <c r="K1583" s="157"/>
      <c r="L1583" s="155">
        <v>2022</v>
      </c>
      <c r="M1583" s="158">
        <v>4190</v>
      </c>
      <c r="N1583" s="159">
        <v>28678877.18</v>
      </c>
      <c r="O1583" s="159">
        <v>24788147.739999998</v>
      </c>
      <c r="P1583" s="159">
        <v>17614368.359999999</v>
      </c>
      <c r="Q1583" s="159">
        <v>8211511</v>
      </c>
      <c r="R1583" s="159">
        <v>9402857.3599999994</v>
      </c>
      <c r="S1583" s="159">
        <v>3890729.44</v>
      </c>
      <c r="T1583" s="159">
        <v>3550</v>
      </c>
      <c r="U1583" s="159">
        <v>30220863.300000001</v>
      </c>
      <c r="V1583" s="159">
        <v>22499098.100000001</v>
      </c>
      <c r="W1583" s="159">
        <v>7609675.9299999997</v>
      </c>
      <c r="X1583" s="159">
        <v>23032.3</v>
      </c>
      <c r="Y1583" s="159">
        <v>7721765.2000000002</v>
      </c>
      <c r="Z1583" s="159">
        <v>6213266.8700000001</v>
      </c>
      <c r="AA1583" s="159">
        <v>0</v>
      </c>
      <c r="AB1583" s="159">
        <v>6213266.8700000001</v>
      </c>
      <c r="AC1583" s="159">
        <v>496083</v>
      </c>
      <c r="AD1583" s="159">
        <v>496083</v>
      </c>
      <c r="AE1583" s="159">
        <v>1251015</v>
      </c>
      <c r="AF1583" s="159">
        <v>2289049.64</v>
      </c>
      <c r="AG1583" s="159">
        <v>443810.39</v>
      </c>
      <c r="AH1583" s="159">
        <v>181589.04</v>
      </c>
      <c r="AI1583" s="159">
        <v>0</v>
      </c>
      <c r="AJ1583" s="159">
        <v>0</v>
      </c>
    </row>
    <row r="1584" spans="1:36">
      <c r="A1584" s="153">
        <v>20</v>
      </c>
      <c r="B1584" s="154">
        <v>12</v>
      </c>
      <c r="C1584" s="154">
        <v>3</v>
      </c>
      <c r="D1584" s="155">
        <v>2</v>
      </c>
      <c r="E1584" s="155" t="s">
        <v>556</v>
      </c>
      <c r="F1584" s="156" t="s">
        <v>4812</v>
      </c>
      <c r="G1584" s="156" t="s">
        <v>556</v>
      </c>
      <c r="H1584" s="156" t="s">
        <v>4815</v>
      </c>
      <c r="I1584" s="155">
        <v>2012032</v>
      </c>
      <c r="J1584" s="157" t="s">
        <v>1338</v>
      </c>
      <c r="K1584" s="157"/>
      <c r="L1584" s="155">
        <v>2022</v>
      </c>
      <c r="M1584" s="158">
        <v>3141</v>
      </c>
      <c r="N1584" s="159">
        <v>20925562.390000001</v>
      </c>
      <c r="O1584" s="159">
        <v>17585782.699999999</v>
      </c>
      <c r="P1584" s="159">
        <v>11572765.76</v>
      </c>
      <c r="Q1584" s="159">
        <v>4997003</v>
      </c>
      <c r="R1584" s="159">
        <v>6575762.7599999998</v>
      </c>
      <c r="S1584" s="159">
        <v>3339779.69</v>
      </c>
      <c r="T1584" s="159">
        <v>15446.21</v>
      </c>
      <c r="U1584" s="159">
        <v>17280458.52</v>
      </c>
      <c r="V1584" s="159">
        <v>14958821.609999999</v>
      </c>
      <c r="W1584" s="159">
        <v>4928253.3499999996</v>
      </c>
      <c r="X1584" s="159">
        <v>44957.55</v>
      </c>
      <c r="Y1584" s="159">
        <v>2321636.91</v>
      </c>
      <c r="Z1584" s="159">
        <v>1004952.6</v>
      </c>
      <c r="AA1584" s="159">
        <v>0</v>
      </c>
      <c r="AB1584" s="159">
        <v>1004952.6</v>
      </c>
      <c r="AC1584" s="159">
        <v>451986.22</v>
      </c>
      <c r="AD1584" s="159">
        <v>451986.22</v>
      </c>
      <c r="AE1584" s="159">
        <v>2433813.91</v>
      </c>
      <c r="AF1584" s="159">
        <v>2626961.09</v>
      </c>
      <c r="AG1584" s="159">
        <v>555287.96</v>
      </c>
      <c r="AH1584" s="159">
        <v>0</v>
      </c>
      <c r="AI1584" s="159">
        <v>0</v>
      </c>
      <c r="AJ1584" s="159">
        <v>0</v>
      </c>
    </row>
    <row r="1585" spans="1:36">
      <c r="A1585" s="153">
        <v>20</v>
      </c>
      <c r="B1585" s="154">
        <v>12</v>
      </c>
      <c r="C1585" s="154">
        <v>4</v>
      </c>
      <c r="D1585" s="155">
        <v>2</v>
      </c>
      <c r="E1585" s="155" t="s">
        <v>556</v>
      </c>
      <c r="F1585" s="156" t="s">
        <v>4812</v>
      </c>
      <c r="G1585" s="156" t="s">
        <v>556</v>
      </c>
      <c r="H1585" s="156" t="s">
        <v>4816</v>
      </c>
      <c r="I1585" s="155">
        <v>2012042</v>
      </c>
      <c r="J1585" s="157" t="s">
        <v>1337</v>
      </c>
      <c r="K1585" s="157"/>
      <c r="L1585" s="155">
        <v>2022</v>
      </c>
      <c r="M1585" s="158">
        <v>2897</v>
      </c>
      <c r="N1585" s="159">
        <v>19940169.050000001</v>
      </c>
      <c r="O1585" s="159">
        <v>17573232.449999999</v>
      </c>
      <c r="P1585" s="159">
        <v>12739710.52</v>
      </c>
      <c r="Q1585" s="159">
        <v>5238891</v>
      </c>
      <c r="R1585" s="159">
        <v>7500819.5199999996</v>
      </c>
      <c r="S1585" s="159">
        <v>2366936.6</v>
      </c>
      <c r="T1585" s="159">
        <v>91670</v>
      </c>
      <c r="U1585" s="159">
        <v>19183796.760000002</v>
      </c>
      <c r="V1585" s="159">
        <v>16239070.27</v>
      </c>
      <c r="W1585" s="159">
        <v>5892728.9500000002</v>
      </c>
      <c r="X1585" s="159">
        <v>49350</v>
      </c>
      <c r="Y1585" s="159">
        <v>2944726.49</v>
      </c>
      <c r="Z1585" s="159">
        <v>3323889.53</v>
      </c>
      <c r="AA1585" s="159">
        <v>0</v>
      </c>
      <c r="AB1585" s="159">
        <v>3323889.53</v>
      </c>
      <c r="AC1585" s="159">
        <v>84660</v>
      </c>
      <c r="AD1585" s="159">
        <v>0</v>
      </c>
      <c r="AE1585" s="159">
        <v>3000000</v>
      </c>
      <c r="AF1585" s="159">
        <v>1334162.18</v>
      </c>
      <c r="AG1585" s="159">
        <v>900112.78</v>
      </c>
      <c r="AH1585" s="159">
        <v>718731.99</v>
      </c>
      <c r="AI1585" s="159">
        <v>0</v>
      </c>
      <c r="AJ1585" s="159">
        <v>0</v>
      </c>
    </row>
    <row r="1586" spans="1:36">
      <c r="A1586" s="153">
        <v>20</v>
      </c>
      <c r="B1586" s="154">
        <v>12</v>
      </c>
      <c r="C1586" s="154">
        <v>5</v>
      </c>
      <c r="D1586" s="155">
        <v>2</v>
      </c>
      <c r="E1586" s="155" t="s">
        <v>556</v>
      </c>
      <c r="F1586" s="156" t="s">
        <v>4812</v>
      </c>
      <c r="G1586" s="156" t="s">
        <v>556</v>
      </c>
      <c r="H1586" s="156" t="s">
        <v>4817</v>
      </c>
      <c r="I1586" s="155">
        <v>2012052</v>
      </c>
      <c r="J1586" s="157" t="s">
        <v>1336</v>
      </c>
      <c r="K1586" s="157"/>
      <c r="L1586" s="155">
        <v>2022</v>
      </c>
      <c r="M1586" s="158">
        <v>5826</v>
      </c>
      <c r="N1586" s="159">
        <v>33570598.100000001</v>
      </c>
      <c r="O1586" s="159">
        <v>29886300.48</v>
      </c>
      <c r="P1586" s="159">
        <v>21248358.16</v>
      </c>
      <c r="Q1586" s="159">
        <v>11209207</v>
      </c>
      <c r="R1586" s="159">
        <v>10039151.16</v>
      </c>
      <c r="S1586" s="159">
        <v>3684297.62</v>
      </c>
      <c r="T1586" s="159">
        <v>8248.94</v>
      </c>
      <c r="U1586" s="159">
        <v>33066950.73</v>
      </c>
      <c r="V1586" s="159">
        <v>24822042.329999998</v>
      </c>
      <c r="W1586" s="159">
        <v>8947797.6699999999</v>
      </c>
      <c r="X1586" s="159">
        <v>34188.14</v>
      </c>
      <c r="Y1586" s="159">
        <v>8244908.4000000004</v>
      </c>
      <c r="Z1586" s="159">
        <v>4422828.46</v>
      </c>
      <c r="AA1586" s="159">
        <v>0</v>
      </c>
      <c r="AB1586" s="159">
        <v>4422828.46</v>
      </c>
      <c r="AC1586" s="159">
        <v>695304</v>
      </c>
      <c r="AD1586" s="159">
        <v>695304</v>
      </c>
      <c r="AE1586" s="159">
        <v>2562465.54</v>
      </c>
      <c r="AF1586" s="159">
        <v>5064258.1500000004</v>
      </c>
      <c r="AG1586" s="159">
        <v>94970</v>
      </c>
      <c r="AH1586" s="159">
        <v>57929.27</v>
      </c>
      <c r="AI1586" s="159">
        <v>61.5</v>
      </c>
      <c r="AJ1586" s="159">
        <v>0.54</v>
      </c>
    </row>
    <row r="1587" spans="1:36">
      <c r="A1587" s="153">
        <v>20</v>
      </c>
      <c r="B1587" s="154">
        <v>12</v>
      </c>
      <c r="C1587" s="154">
        <v>6</v>
      </c>
      <c r="D1587" s="155">
        <v>2</v>
      </c>
      <c r="E1587" s="155" t="s">
        <v>556</v>
      </c>
      <c r="F1587" s="156" t="s">
        <v>4812</v>
      </c>
      <c r="G1587" s="156" t="s">
        <v>556</v>
      </c>
      <c r="H1587" s="156" t="s">
        <v>4818</v>
      </c>
      <c r="I1587" s="155">
        <v>2012062</v>
      </c>
      <c r="J1587" s="157" t="s">
        <v>1335</v>
      </c>
      <c r="K1587" s="157"/>
      <c r="L1587" s="155">
        <v>2022</v>
      </c>
      <c r="M1587" s="158">
        <v>2314</v>
      </c>
      <c r="N1587" s="159">
        <v>14053282.949999999</v>
      </c>
      <c r="O1587" s="159">
        <v>12590520.27</v>
      </c>
      <c r="P1587" s="159">
        <v>9816126.9900000002</v>
      </c>
      <c r="Q1587" s="159">
        <v>4834691</v>
      </c>
      <c r="R1587" s="159">
        <v>4981435.99</v>
      </c>
      <c r="S1587" s="159">
        <v>1462762.68</v>
      </c>
      <c r="T1587" s="159">
        <v>71364.600000000006</v>
      </c>
      <c r="U1587" s="159">
        <v>12109720.41</v>
      </c>
      <c r="V1587" s="159">
        <v>11419567.23</v>
      </c>
      <c r="W1587" s="159">
        <v>4283341.82</v>
      </c>
      <c r="X1587" s="159">
        <v>0</v>
      </c>
      <c r="Y1587" s="159">
        <v>690153.18</v>
      </c>
      <c r="Z1587" s="159">
        <v>4895343.68</v>
      </c>
      <c r="AA1587" s="159">
        <v>0</v>
      </c>
      <c r="AB1587" s="159">
        <v>4895343.68</v>
      </c>
      <c r="AC1587" s="159">
        <v>0</v>
      </c>
      <c r="AD1587" s="159">
        <v>0</v>
      </c>
      <c r="AE1587" s="159">
        <v>0</v>
      </c>
      <c r="AF1587" s="159">
        <v>1170953.04</v>
      </c>
      <c r="AG1587" s="159">
        <v>0</v>
      </c>
      <c r="AH1587" s="159">
        <v>51982.5</v>
      </c>
      <c r="AI1587" s="159">
        <v>0</v>
      </c>
      <c r="AJ1587" s="159">
        <v>0</v>
      </c>
    </row>
    <row r="1588" spans="1:36">
      <c r="A1588" s="153">
        <v>20</v>
      </c>
      <c r="B1588" s="154">
        <v>12</v>
      </c>
      <c r="C1588" s="154">
        <v>7</v>
      </c>
      <c r="D1588" s="155">
        <v>2</v>
      </c>
      <c r="E1588" s="155" t="s">
        <v>556</v>
      </c>
      <c r="F1588" s="156" t="s">
        <v>4812</v>
      </c>
      <c r="G1588" s="156" t="s">
        <v>556</v>
      </c>
      <c r="H1588" s="156" t="s">
        <v>4819</v>
      </c>
      <c r="I1588" s="155">
        <v>2012072</v>
      </c>
      <c r="J1588" s="157" t="s">
        <v>1334</v>
      </c>
      <c r="K1588" s="157"/>
      <c r="L1588" s="155">
        <v>2022</v>
      </c>
      <c r="M1588" s="158">
        <v>7849</v>
      </c>
      <c r="N1588" s="159">
        <v>62883414.009999998</v>
      </c>
      <c r="O1588" s="159">
        <v>51778671.030000001</v>
      </c>
      <c r="P1588" s="159">
        <v>20343008.140000001</v>
      </c>
      <c r="Q1588" s="159">
        <v>6023460</v>
      </c>
      <c r="R1588" s="159">
        <v>14319548.140000001</v>
      </c>
      <c r="S1588" s="159">
        <v>11104742.98</v>
      </c>
      <c r="T1588" s="159">
        <v>880555.61</v>
      </c>
      <c r="U1588" s="159">
        <v>52023870.159999996</v>
      </c>
      <c r="V1588" s="159">
        <v>41420817.969999999</v>
      </c>
      <c r="W1588" s="159">
        <v>13567989.119999999</v>
      </c>
      <c r="X1588" s="159">
        <v>21075.13</v>
      </c>
      <c r="Y1588" s="159">
        <v>10603052.189999999</v>
      </c>
      <c r="Z1588" s="159">
        <v>19405983.84</v>
      </c>
      <c r="AA1588" s="159">
        <v>0</v>
      </c>
      <c r="AB1588" s="159">
        <v>19405983.84</v>
      </c>
      <c r="AC1588" s="159">
        <v>790000</v>
      </c>
      <c r="AD1588" s="159">
        <v>784000</v>
      </c>
      <c r="AE1588" s="159">
        <v>2352000</v>
      </c>
      <c r="AF1588" s="159">
        <v>10357853.060000001</v>
      </c>
      <c r="AG1588" s="159">
        <v>74940</v>
      </c>
      <c r="AH1588" s="159">
        <v>601481.78</v>
      </c>
      <c r="AI1588" s="159">
        <v>0</v>
      </c>
      <c r="AJ1588" s="159">
        <v>0</v>
      </c>
    </row>
    <row r="1589" spans="1:36">
      <c r="A1589" s="153">
        <v>20</v>
      </c>
      <c r="B1589" s="154">
        <v>12</v>
      </c>
      <c r="C1589" s="154">
        <v>8</v>
      </c>
      <c r="D1589" s="155">
        <v>2</v>
      </c>
      <c r="E1589" s="155" t="s">
        <v>556</v>
      </c>
      <c r="F1589" s="156" t="s">
        <v>4812</v>
      </c>
      <c r="G1589" s="156" t="s">
        <v>556</v>
      </c>
      <c r="H1589" s="156" t="s">
        <v>4820</v>
      </c>
      <c r="I1589" s="155">
        <v>2012082</v>
      </c>
      <c r="J1589" s="157" t="s">
        <v>1333</v>
      </c>
      <c r="K1589" s="157"/>
      <c r="L1589" s="155">
        <v>2022</v>
      </c>
      <c r="M1589" s="158">
        <v>3871</v>
      </c>
      <c r="N1589" s="159">
        <v>24716450.52</v>
      </c>
      <c r="O1589" s="159">
        <v>21631197.629999999</v>
      </c>
      <c r="P1589" s="159">
        <v>12474984.780000001</v>
      </c>
      <c r="Q1589" s="159">
        <v>5221357</v>
      </c>
      <c r="R1589" s="159">
        <v>7253627.7800000003</v>
      </c>
      <c r="S1589" s="159">
        <v>3085252.89</v>
      </c>
      <c r="T1589" s="159">
        <v>129610</v>
      </c>
      <c r="U1589" s="159">
        <v>24057094.489999998</v>
      </c>
      <c r="V1589" s="159">
        <v>20204205.449999999</v>
      </c>
      <c r="W1589" s="159">
        <v>6679791.6900000004</v>
      </c>
      <c r="X1589" s="159">
        <v>132212.32999999999</v>
      </c>
      <c r="Y1589" s="159">
        <v>3852889.04</v>
      </c>
      <c r="Z1589" s="159">
        <v>1955333.48</v>
      </c>
      <c r="AA1589" s="159">
        <v>0</v>
      </c>
      <c r="AB1589" s="159">
        <v>1955333.48</v>
      </c>
      <c r="AC1589" s="159">
        <v>1027500</v>
      </c>
      <c r="AD1589" s="159">
        <v>1027500</v>
      </c>
      <c r="AE1589" s="159">
        <v>7900000</v>
      </c>
      <c r="AF1589" s="159">
        <v>1426992.18</v>
      </c>
      <c r="AG1589" s="159">
        <v>0</v>
      </c>
      <c r="AH1589" s="159">
        <v>245643.79</v>
      </c>
      <c r="AI1589" s="159">
        <v>0</v>
      </c>
      <c r="AJ1589" s="159">
        <v>0</v>
      </c>
    </row>
    <row r="1590" spans="1:36">
      <c r="A1590" s="153">
        <v>20</v>
      </c>
      <c r="B1590" s="154">
        <v>12</v>
      </c>
      <c r="C1590" s="154">
        <v>9</v>
      </c>
      <c r="D1590" s="155">
        <v>2</v>
      </c>
      <c r="E1590" s="155" t="s">
        <v>556</v>
      </c>
      <c r="F1590" s="156" t="s">
        <v>4812</v>
      </c>
      <c r="G1590" s="156" t="s">
        <v>556</v>
      </c>
      <c r="H1590" s="156" t="s">
        <v>4821</v>
      </c>
      <c r="I1590" s="155">
        <v>2012092</v>
      </c>
      <c r="J1590" s="157" t="s">
        <v>1332</v>
      </c>
      <c r="K1590" s="157"/>
      <c r="L1590" s="155">
        <v>2022</v>
      </c>
      <c r="M1590" s="158">
        <v>2278</v>
      </c>
      <c r="N1590" s="159">
        <v>16104924.050000001</v>
      </c>
      <c r="O1590" s="159">
        <v>12616260.26</v>
      </c>
      <c r="P1590" s="159">
        <v>8839674.879999999</v>
      </c>
      <c r="Q1590" s="159">
        <v>4826851</v>
      </c>
      <c r="R1590" s="159">
        <v>4012823.88</v>
      </c>
      <c r="S1590" s="159">
        <v>3488663.79</v>
      </c>
      <c r="T1590" s="159">
        <v>44000</v>
      </c>
      <c r="U1590" s="159">
        <v>16088561.25</v>
      </c>
      <c r="V1590" s="159">
        <v>11611685.189999999</v>
      </c>
      <c r="W1590" s="159">
        <v>4265242.6900000004</v>
      </c>
      <c r="X1590" s="159">
        <v>71336.44</v>
      </c>
      <c r="Y1590" s="159">
        <v>4476876.0599999996</v>
      </c>
      <c r="Z1590" s="159">
        <v>2616551.21</v>
      </c>
      <c r="AA1590" s="159">
        <v>628218</v>
      </c>
      <c r="AB1590" s="159">
        <v>1988333.21</v>
      </c>
      <c r="AC1590" s="159">
        <v>848788.95</v>
      </c>
      <c r="AD1590" s="159">
        <v>848788.95</v>
      </c>
      <c r="AE1590" s="159">
        <v>3122390.2</v>
      </c>
      <c r="AF1590" s="159">
        <v>1004575.07</v>
      </c>
      <c r="AG1590" s="159">
        <v>26734</v>
      </c>
      <c r="AH1590" s="159">
        <v>138464.93</v>
      </c>
      <c r="AI1590" s="159">
        <v>181.2</v>
      </c>
      <c r="AJ1590" s="159">
        <v>0</v>
      </c>
    </row>
    <row r="1591" spans="1:36">
      <c r="A1591" s="153">
        <v>20</v>
      </c>
      <c r="B1591" s="154">
        <v>13</v>
      </c>
      <c r="C1591" s="154">
        <v>1</v>
      </c>
      <c r="D1591" s="155">
        <v>1</v>
      </c>
      <c r="E1591" s="155" t="s">
        <v>556</v>
      </c>
      <c r="F1591" s="156" t="s">
        <v>4822</v>
      </c>
      <c r="G1591" s="156" t="s">
        <v>556</v>
      </c>
      <c r="H1591" s="156" t="s">
        <v>4823</v>
      </c>
      <c r="I1591" s="155">
        <v>2013011</v>
      </c>
      <c r="J1591" s="157" t="s">
        <v>1323</v>
      </c>
      <c r="K1591" s="157"/>
      <c r="L1591" s="155">
        <v>2022</v>
      </c>
      <c r="M1591" s="158">
        <v>9304</v>
      </c>
      <c r="N1591" s="159">
        <v>69035961.219999999</v>
      </c>
      <c r="O1591" s="159">
        <v>56636238.75</v>
      </c>
      <c r="P1591" s="159">
        <v>28978271.34</v>
      </c>
      <c r="Q1591" s="159">
        <v>12482642</v>
      </c>
      <c r="R1591" s="159">
        <v>16495629.34</v>
      </c>
      <c r="S1591" s="159">
        <v>12399722.470000001</v>
      </c>
      <c r="T1591" s="159">
        <v>6856121.4500000002</v>
      </c>
      <c r="U1591" s="159">
        <v>67067867.990000002</v>
      </c>
      <c r="V1591" s="159">
        <v>46543561.659999996</v>
      </c>
      <c r="W1591" s="159">
        <v>20963465.91</v>
      </c>
      <c r="X1591" s="159">
        <v>18369.54</v>
      </c>
      <c r="Y1591" s="159">
        <v>20524306.329999998</v>
      </c>
      <c r="Z1591" s="159">
        <v>8496399.7599999998</v>
      </c>
      <c r="AA1591" s="159">
        <v>0</v>
      </c>
      <c r="AB1591" s="159">
        <v>8496399.7599999998</v>
      </c>
      <c r="AC1591" s="159">
        <v>1732256.94</v>
      </c>
      <c r="AD1591" s="159">
        <v>1732256.94</v>
      </c>
      <c r="AE1591" s="159">
        <v>1732256.95</v>
      </c>
      <c r="AF1591" s="159">
        <v>10092677.09</v>
      </c>
      <c r="AG1591" s="159">
        <v>1934580.74</v>
      </c>
      <c r="AH1591" s="159">
        <v>2257766.3199999998</v>
      </c>
      <c r="AI1591" s="159">
        <v>0</v>
      </c>
      <c r="AJ1591" s="159">
        <v>0</v>
      </c>
    </row>
    <row r="1592" spans="1:36">
      <c r="A1592" s="153">
        <v>20</v>
      </c>
      <c r="B1592" s="154">
        <v>13</v>
      </c>
      <c r="C1592" s="154">
        <v>2</v>
      </c>
      <c r="D1592" s="155">
        <v>3</v>
      </c>
      <c r="E1592" s="155" t="s">
        <v>556</v>
      </c>
      <c r="F1592" s="156" t="s">
        <v>4824</v>
      </c>
      <c r="G1592" s="156" t="s">
        <v>556</v>
      </c>
      <c r="H1592" s="156" t="s">
        <v>4825</v>
      </c>
      <c r="I1592" s="155">
        <v>2013023</v>
      </c>
      <c r="J1592" s="157" t="s">
        <v>1331</v>
      </c>
      <c r="K1592" s="157"/>
      <c r="L1592" s="155">
        <v>2022</v>
      </c>
      <c r="M1592" s="158">
        <v>8405</v>
      </c>
      <c r="N1592" s="159">
        <v>54207560.840000004</v>
      </c>
      <c r="O1592" s="159">
        <v>41113146.600000001</v>
      </c>
      <c r="P1592" s="159">
        <v>28967683.259999998</v>
      </c>
      <c r="Q1592" s="159">
        <v>15115742</v>
      </c>
      <c r="R1592" s="159">
        <v>13851941.26</v>
      </c>
      <c r="S1592" s="159">
        <v>13094414.24</v>
      </c>
      <c r="T1592" s="159">
        <v>525461.87</v>
      </c>
      <c r="U1592" s="159">
        <v>44022369.100000001</v>
      </c>
      <c r="V1592" s="159">
        <v>32827212.780000001</v>
      </c>
      <c r="W1592" s="159">
        <v>11005703.279999999</v>
      </c>
      <c r="X1592" s="159">
        <v>89655.83</v>
      </c>
      <c r="Y1592" s="159">
        <v>11195156.32</v>
      </c>
      <c r="Z1592" s="159">
        <v>7201014.0199999996</v>
      </c>
      <c r="AA1592" s="159">
        <v>0</v>
      </c>
      <c r="AB1592" s="159">
        <v>7201014.0199999996</v>
      </c>
      <c r="AC1592" s="159">
        <v>1080000</v>
      </c>
      <c r="AD1592" s="159">
        <v>1080000</v>
      </c>
      <c r="AE1592" s="159">
        <v>5900000</v>
      </c>
      <c r="AF1592" s="159">
        <v>8285933.8200000003</v>
      </c>
      <c r="AG1592" s="159">
        <v>438072.19</v>
      </c>
      <c r="AH1592" s="159">
        <v>1114279.54</v>
      </c>
      <c r="AI1592" s="159">
        <v>0</v>
      </c>
      <c r="AJ1592" s="159">
        <v>0</v>
      </c>
    </row>
    <row r="1593" spans="1:36">
      <c r="A1593" s="153">
        <v>20</v>
      </c>
      <c r="B1593" s="154">
        <v>13</v>
      </c>
      <c r="C1593" s="154">
        <v>3</v>
      </c>
      <c r="D1593" s="155">
        <v>3</v>
      </c>
      <c r="E1593" s="155" t="s">
        <v>556</v>
      </c>
      <c r="F1593" s="156" t="s">
        <v>4824</v>
      </c>
      <c r="G1593" s="156" t="s">
        <v>556</v>
      </c>
      <c r="H1593" s="156" t="s">
        <v>4826</v>
      </c>
      <c r="I1593" s="155">
        <v>2013033</v>
      </c>
      <c r="J1593" s="157" t="s">
        <v>1330</v>
      </c>
      <c r="K1593" s="157"/>
      <c r="L1593" s="155">
        <v>2022</v>
      </c>
      <c r="M1593" s="158">
        <v>6297</v>
      </c>
      <c r="N1593" s="159">
        <v>45984232.420000002</v>
      </c>
      <c r="O1593" s="159">
        <v>38490095.68</v>
      </c>
      <c r="P1593" s="159">
        <v>23432332.289999999</v>
      </c>
      <c r="Q1593" s="159">
        <v>10726498</v>
      </c>
      <c r="R1593" s="159">
        <v>12705834.289999999</v>
      </c>
      <c r="S1593" s="159">
        <v>7494136.7400000002</v>
      </c>
      <c r="T1593" s="159">
        <v>566040.16</v>
      </c>
      <c r="U1593" s="159">
        <v>42714000.469999999</v>
      </c>
      <c r="V1593" s="159">
        <v>30302660.129999999</v>
      </c>
      <c r="W1593" s="159">
        <v>10733230.17</v>
      </c>
      <c r="X1593" s="159">
        <v>17001.36</v>
      </c>
      <c r="Y1593" s="159">
        <v>12411340.34</v>
      </c>
      <c r="Z1593" s="159">
        <v>11704130.68</v>
      </c>
      <c r="AA1593" s="159">
        <v>0</v>
      </c>
      <c r="AB1593" s="159">
        <v>11704130.68</v>
      </c>
      <c r="AC1593" s="159">
        <v>175000</v>
      </c>
      <c r="AD1593" s="159">
        <v>175000</v>
      </c>
      <c r="AE1593" s="159">
        <v>525000</v>
      </c>
      <c r="AF1593" s="159">
        <v>8187435.5499999998</v>
      </c>
      <c r="AG1593" s="159">
        <v>405246.12</v>
      </c>
      <c r="AH1593" s="159">
        <v>244534.84</v>
      </c>
      <c r="AI1593" s="159">
        <v>0</v>
      </c>
      <c r="AJ1593" s="159">
        <v>0</v>
      </c>
    </row>
    <row r="1594" spans="1:36">
      <c r="A1594" s="153">
        <v>20</v>
      </c>
      <c r="B1594" s="154">
        <v>13</v>
      </c>
      <c r="C1594" s="154">
        <v>4</v>
      </c>
      <c r="D1594" s="155">
        <v>2</v>
      </c>
      <c r="E1594" s="155" t="s">
        <v>556</v>
      </c>
      <c r="F1594" s="156" t="s">
        <v>4827</v>
      </c>
      <c r="G1594" s="156" t="s">
        <v>556</v>
      </c>
      <c r="H1594" s="156" t="s">
        <v>4828</v>
      </c>
      <c r="I1594" s="155">
        <v>2013042</v>
      </c>
      <c r="J1594" s="157" t="s">
        <v>1329</v>
      </c>
      <c r="K1594" s="157"/>
      <c r="L1594" s="155">
        <v>2022</v>
      </c>
      <c r="M1594" s="158">
        <v>4216</v>
      </c>
      <c r="N1594" s="159">
        <v>25361010.34</v>
      </c>
      <c r="O1594" s="159">
        <v>21988614.809999999</v>
      </c>
      <c r="P1594" s="159">
        <v>15319729.58</v>
      </c>
      <c r="Q1594" s="159">
        <v>6981140</v>
      </c>
      <c r="R1594" s="159">
        <v>8338589.5800000001</v>
      </c>
      <c r="S1594" s="159">
        <v>3372395.53</v>
      </c>
      <c r="T1594" s="159">
        <v>67983</v>
      </c>
      <c r="U1594" s="159">
        <v>23115699.66</v>
      </c>
      <c r="V1594" s="159">
        <v>20017967.309999999</v>
      </c>
      <c r="W1594" s="159">
        <v>7686438.5999999996</v>
      </c>
      <c r="X1594" s="159">
        <v>0</v>
      </c>
      <c r="Y1594" s="159">
        <v>3097732.35</v>
      </c>
      <c r="Z1594" s="159">
        <v>3492759.4</v>
      </c>
      <c r="AA1594" s="159">
        <v>0</v>
      </c>
      <c r="AB1594" s="159">
        <v>3492759.4</v>
      </c>
      <c r="AC1594" s="159">
        <v>0</v>
      </c>
      <c r="AD1594" s="159">
        <v>0</v>
      </c>
      <c r="AE1594" s="159">
        <v>0</v>
      </c>
      <c r="AF1594" s="159">
        <v>1970647.5</v>
      </c>
      <c r="AG1594" s="159">
        <v>0</v>
      </c>
      <c r="AH1594" s="159">
        <v>7149.53</v>
      </c>
      <c r="AI1594" s="159">
        <v>36335.64</v>
      </c>
      <c r="AJ1594" s="159">
        <v>0</v>
      </c>
    </row>
    <row r="1595" spans="1:36">
      <c r="A1595" s="153">
        <v>20</v>
      </c>
      <c r="B1595" s="154">
        <v>13</v>
      </c>
      <c r="C1595" s="154">
        <v>5</v>
      </c>
      <c r="D1595" s="155">
        <v>2</v>
      </c>
      <c r="E1595" s="155" t="s">
        <v>556</v>
      </c>
      <c r="F1595" s="156" t="s">
        <v>4827</v>
      </c>
      <c r="G1595" s="156" t="s">
        <v>556</v>
      </c>
      <c r="H1595" s="156" t="s">
        <v>4829</v>
      </c>
      <c r="I1595" s="155">
        <v>2013052</v>
      </c>
      <c r="J1595" s="157" t="s">
        <v>1328</v>
      </c>
      <c r="K1595" s="157"/>
      <c r="L1595" s="155">
        <v>2022</v>
      </c>
      <c r="M1595" s="158">
        <v>3128</v>
      </c>
      <c r="N1595" s="159">
        <v>23649268.359999999</v>
      </c>
      <c r="O1595" s="159">
        <v>17247701.079999998</v>
      </c>
      <c r="P1595" s="159">
        <v>12412851.469999999</v>
      </c>
      <c r="Q1595" s="159">
        <v>6700513</v>
      </c>
      <c r="R1595" s="159">
        <v>5712338.4699999997</v>
      </c>
      <c r="S1595" s="159">
        <v>6401567.2800000003</v>
      </c>
      <c r="T1595" s="159">
        <v>37916.800000000003</v>
      </c>
      <c r="U1595" s="159">
        <v>19934351.969999999</v>
      </c>
      <c r="V1595" s="159">
        <v>14422295.02</v>
      </c>
      <c r="W1595" s="159">
        <v>4745238.9000000004</v>
      </c>
      <c r="X1595" s="159">
        <v>4682.67</v>
      </c>
      <c r="Y1595" s="159">
        <v>5512056.9500000002</v>
      </c>
      <c r="Z1595" s="159">
        <v>3090663.34</v>
      </c>
      <c r="AA1595" s="159">
        <v>0</v>
      </c>
      <c r="AB1595" s="159">
        <v>3090663.34</v>
      </c>
      <c r="AC1595" s="159">
        <v>500000</v>
      </c>
      <c r="AD1595" s="159">
        <v>500000</v>
      </c>
      <c r="AE1595" s="159">
        <v>500000</v>
      </c>
      <c r="AF1595" s="159">
        <v>2825406.06</v>
      </c>
      <c r="AG1595" s="159">
        <v>450000</v>
      </c>
      <c r="AH1595" s="159">
        <v>146293.32999999999</v>
      </c>
      <c r="AI1595" s="159">
        <v>0</v>
      </c>
      <c r="AJ1595" s="159">
        <v>0</v>
      </c>
    </row>
    <row r="1596" spans="1:36">
      <c r="A1596" s="153">
        <v>20</v>
      </c>
      <c r="B1596" s="154">
        <v>13</v>
      </c>
      <c r="C1596" s="154">
        <v>6</v>
      </c>
      <c r="D1596" s="155">
        <v>2</v>
      </c>
      <c r="E1596" s="155" t="s">
        <v>556</v>
      </c>
      <c r="F1596" s="156" t="s">
        <v>4827</v>
      </c>
      <c r="G1596" s="156" t="s">
        <v>556</v>
      </c>
      <c r="H1596" s="156" t="s">
        <v>4830</v>
      </c>
      <c r="I1596" s="155">
        <v>2013062</v>
      </c>
      <c r="J1596" s="157" t="s">
        <v>1327</v>
      </c>
      <c r="K1596" s="157"/>
      <c r="L1596" s="155">
        <v>2022</v>
      </c>
      <c r="M1596" s="158">
        <v>3041</v>
      </c>
      <c r="N1596" s="159">
        <v>20030148.690000001</v>
      </c>
      <c r="O1596" s="159">
        <v>17437562.32</v>
      </c>
      <c r="P1596" s="159">
        <v>12140137.789999999</v>
      </c>
      <c r="Q1596" s="159">
        <v>5680581</v>
      </c>
      <c r="R1596" s="159">
        <v>6459556.79</v>
      </c>
      <c r="S1596" s="159">
        <v>2592586.37</v>
      </c>
      <c r="T1596" s="159">
        <v>25769</v>
      </c>
      <c r="U1596" s="159">
        <v>20743580.440000001</v>
      </c>
      <c r="V1596" s="159">
        <v>16008455.960000001</v>
      </c>
      <c r="W1596" s="159">
        <v>5962522.3499999996</v>
      </c>
      <c r="X1596" s="159">
        <v>23299.01</v>
      </c>
      <c r="Y1596" s="159">
        <v>4735124.4800000004</v>
      </c>
      <c r="Z1596" s="159">
        <v>2769859.21</v>
      </c>
      <c r="AA1596" s="159">
        <v>2505832.3199999998</v>
      </c>
      <c r="AB1596" s="159">
        <v>264026.89000000013</v>
      </c>
      <c r="AC1596" s="159">
        <v>0</v>
      </c>
      <c r="AD1596" s="159">
        <v>0</v>
      </c>
      <c r="AE1596" s="159">
        <v>2505832.3199999998</v>
      </c>
      <c r="AF1596" s="159">
        <v>1429106.36</v>
      </c>
      <c r="AG1596" s="159">
        <v>330000</v>
      </c>
      <c r="AH1596" s="159">
        <v>279926.53000000003</v>
      </c>
      <c r="AI1596" s="159">
        <v>0</v>
      </c>
      <c r="AJ1596" s="159">
        <v>0</v>
      </c>
    </row>
    <row r="1597" spans="1:36">
      <c r="A1597" s="153">
        <v>20</v>
      </c>
      <c r="B1597" s="154">
        <v>13</v>
      </c>
      <c r="C1597" s="154">
        <v>7</v>
      </c>
      <c r="D1597" s="155">
        <v>2</v>
      </c>
      <c r="E1597" s="155" t="s">
        <v>556</v>
      </c>
      <c r="F1597" s="156" t="s">
        <v>4827</v>
      </c>
      <c r="G1597" s="156" t="s">
        <v>556</v>
      </c>
      <c r="H1597" s="156" t="s">
        <v>4831</v>
      </c>
      <c r="I1597" s="155">
        <v>2013072</v>
      </c>
      <c r="J1597" s="157" t="s">
        <v>1326</v>
      </c>
      <c r="K1597" s="157"/>
      <c r="L1597" s="155">
        <v>2022</v>
      </c>
      <c r="M1597" s="158">
        <v>3784</v>
      </c>
      <c r="N1597" s="159">
        <v>26154836.850000001</v>
      </c>
      <c r="O1597" s="159">
        <v>21805584.440000001</v>
      </c>
      <c r="P1597" s="159">
        <v>15354980.27</v>
      </c>
      <c r="Q1597" s="159">
        <v>8323904</v>
      </c>
      <c r="R1597" s="159">
        <v>7031076.2699999996</v>
      </c>
      <c r="S1597" s="159">
        <v>4349252.41</v>
      </c>
      <c r="T1597" s="159">
        <v>128183.29</v>
      </c>
      <c r="U1597" s="159">
        <v>23839464.949999999</v>
      </c>
      <c r="V1597" s="159">
        <v>19692982.18</v>
      </c>
      <c r="W1597" s="159">
        <v>8161057.3600000003</v>
      </c>
      <c r="X1597" s="159">
        <v>71936.149999999994</v>
      </c>
      <c r="Y1597" s="159">
        <v>4146482.77</v>
      </c>
      <c r="Z1597" s="159">
        <v>1807288.6</v>
      </c>
      <c r="AA1597" s="159">
        <v>0</v>
      </c>
      <c r="AB1597" s="159">
        <v>1807288.6</v>
      </c>
      <c r="AC1597" s="159">
        <v>100000</v>
      </c>
      <c r="AD1597" s="159">
        <v>100000</v>
      </c>
      <c r="AE1597" s="159">
        <v>5080000</v>
      </c>
      <c r="AF1597" s="159">
        <v>2112602.2599999998</v>
      </c>
      <c r="AG1597" s="159">
        <v>354586.12</v>
      </c>
      <c r="AH1597" s="159">
        <v>181749</v>
      </c>
      <c r="AI1597" s="159">
        <v>0</v>
      </c>
      <c r="AJ1597" s="159">
        <v>0</v>
      </c>
    </row>
    <row r="1598" spans="1:36">
      <c r="A1598" s="153">
        <v>20</v>
      </c>
      <c r="B1598" s="154">
        <v>13</v>
      </c>
      <c r="C1598" s="154">
        <v>8</v>
      </c>
      <c r="D1598" s="155">
        <v>2</v>
      </c>
      <c r="E1598" s="155" t="s">
        <v>556</v>
      </c>
      <c r="F1598" s="156" t="s">
        <v>4827</v>
      </c>
      <c r="G1598" s="156" t="s">
        <v>556</v>
      </c>
      <c r="H1598" s="156" t="s">
        <v>4832</v>
      </c>
      <c r="I1598" s="155">
        <v>2013082</v>
      </c>
      <c r="J1598" s="157" t="s">
        <v>1325</v>
      </c>
      <c r="K1598" s="157"/>
      <c r="L1598" s="155">
        <v>2022</v>
      </c>
      <c r="M1598" s="158">
        <v>5650</v>
      </c>
      <c r="N1598" s="159">
        <v>33333457.09</v>
      </c>
      <c r="O1598" s="159">
        <v>29930526.920000002</v>
      </c>
      <c r="P1598" s="159">
        <v>20202333.579999998</v>
      </c>
      <c r="Q1598" s="159">
        <v>9460186</v>
      </c>
      <c r="R1598" s="159">
        <v>10742147.58</v>
      </c>
      <c r="S1598" s="159">
        <v>3402930.17</v>
      </c>
      <c r="T1598" s="159">
        <v>217097</v>
      </c>
      <c r="U1598" s="159">
        <v>39224060.840000004</v>
      </c>
      <c r="V1598" s="159">
        <v>26686617.370000001</v>
      </c>
      <c r="W1598" s="159">
        <v>9332903.6600000001</v>
      </c>
      <c r="X1598" s="159">
        <v>35212.78</v>
      </c>
      <c r="Y1598" s="159">
        <v>12537443.470000001</v>
      </c>
      <c r="Z1598" s="159">
        <v>11725741.789999999</v>
      </c>
      <c r="AA1598" s="159">
        <v>4500000</v>
      </c>
      <c r="AB1598" s="159">
        <v>7225741.7899999991</v>
      </c>
      <c r="AC1598" s="159">
        <v>920000</v>
      </c>
      <c r="AD1598" s="159">
        <v>920000</v>
      </c>
      <c r="AE1598" s="159">
        <v>6340000</v>
      </c>
      <c r="AF1598" s="159">
        <v>3243909.55</v>
      </c>
      <c r="AG1598" s="159">
        <v>985327.14</v>
      </c>
      <c r="AH1598" s="159">
        <v>968837.98</v>
      </c>
      <c r="AI1598" s="159">
        <v>0</v>
      </c>
      <c r="AJ1598" s="159">
        <v>0</v>
      </c>
    </row>
    <row r="1599" spans="1:36">
      <c r="A1599" s="153">
        <v>20</v>
      </c>
      <c r="B1599" s="154">
        <v>13</v>
      </c>
      <c r="C1599" s="154">
        <v>9</v>
      </c>
      <c r="D1599" s="155">
        <v>3</v>
      </c>
      <c r="E1599" s="155" t="s">
        <v>556</v>
      </c>
      <c r="F1599" s="156" t="s">
        <v>4824</v>
      </c>
      <c r="G1599" s="156" t="s">
        <v>556</v>
      </c>
      <c r="H1599" s="156" t="s">
        <v>4833</v>
      </c>
      <c r="I1599" s="155">
        <v>2013093</v>
      </c>
      <c r="J1599" s="157" t="s">
        <v>1324</v>
      </c>
      <c r="K1599" s="157"/>
      <c r="L1599" s="155">
        <v>2022</v>
      </c>
      <c r="M1599" s="158">
        <v>6813</v>
      </c>
      <c r="N1599" s="159">
        <v>39974925.950000003</v>
      </c>
      <c r="O1599" s="159">
        <v>33455039.27</v>
      </c>
      <c r="P1599" s="159">
        <v>20986244.91</v>
      </c>
      <c r="Q1599" s="159">
        <v>9083388</v>
      </c>
      <c r="R1599" s="159">
        <v>11902856.91</v>
      </c>
      <c r="S1599" s="159">
        <v>6519886.6799999997</v>
      </c>
      <c r="T1599" s="159">
        <v>47684.68</v>
      </c>
      <c r="U1599" s="159">
        <v>36386279.409999996</v>
      </c>
      <c r="V1599" s="159">
        <v>30609863.91</v>
      </c>
      <c r="W1599" s="159">
        <v>11523584.5</v>
      </c>
      <c r="X1599" s="159">
        <v>77004.789999999994</v>
      </c>
      <c r="Y1599" s="159">
        <v>5776415.5</v>
      </c>
      <c r="Z1599" s="159">
        <v>6354323.2199999997</v>
      </c>
      <c r="AA1599" s="159">
        <v>3295591</v>
      </c>
      <c r="AB1599" s="159">
        <v>3058732.2199999997</v>
      </c>
      <c r="AC1599" s="159">
        <v>1464040</v>
      </c>
      <c r="AD1599" s="159">
        <v>1464040</v>
      </c>
      <c r="AE1599" s="159">
        <v>9403695</v>
      </c>
      <c r="AF1599" s="159">
        <v>2845175.36</v>
      </c>
      <c r="AG1599" s="159">
        <v>2168</v>
      </c>
      <c r="AH1599" s="159">
        <v>11828</v>
      </c>
      <c r="AI1599" s="159">
        <v>0</v>
      </c>
      <c r="AJ1599" s="159">
        <v>0</v>
      </c>
    </row>
    <row r="1600" spans="1:36">
      <c r="A1600" s="153">
        <v>20</v>
      </c>
      <c r="B1600" s="154">
        <v>13</v>
      </c>
      <c r="C1600" s="154">
        <v>10</v>
      </c>
      <c r="D1600" s="155">
        <v>2</v>
      </c>
      <c r="E1600" s="155" t="s">
        <v>556</v>
      </c>
      <c r="F1600" s="156" t="s">
        <v>4827</v>
      </c>
      <c r="G1600" s="156" t="s">
        <v>556</v>
      </c>
      <c r="H1600" s="156" t="s">
        <v>4834</v>
      </c>
      <c r="I1600" s="155">
        <v>2013102</v>
      </c>
      <c r="J1600" s="157" t="s">
        <v>1323</v>
      </c>
      <c r="K1600" s="157"/>
      <c r="L1600" s="155">
        <v>2022</v>
      </c>
      <c r="M1600" s="158">
        <v>5449</v>
      </c>
      <c r="N1600" s="159">
        <v>31837950.649999999</v>
      </c>
      <c r="O1600" s="159">
        <v>27733623.699999999</v>
      </c>
      <c r="P1600" s="159">
        <v>17135060.609999999</v>
      </c>
      <c r="Q1600" s="159">
        <v>5213841</v>
      </c>
      <c r="R1600" s="159">
        <v>11921219.609999999</v>
      </c>
      <c r="S1600" s="159">
        <v>4104326.95</v>
      </c>
      <c r="T1600" s="159">
        <v>416684.26</v>
      </c>
      <c r="U1600" s="159">
        <v>28689194.75</v>
      </c>
      <c r="V1600" s="159">
        <v>26138331.879999999</v>
      </c>
      <c r="W1600" s="159">
        <v>5854964.6600000001</v>
      </c>
      <c r="X1600" s="159">
        <v>35901.360000000001</v>
      </c>
      <c r="Y1600" s="159">
        <v>2550862.87</v>
      </c>
      <c r="Z1600" s="159">
        <v>4297003.75</v>
      </c>
      <c r="AA1600" s="159">
        <v>0</v>
      </c>
      <c r="AB1600" s="159">
        <v>4297003.75</v>
      </c>
      <c r="AC1600" s="159">
        <v>600000</v>
      </c>
      <c r="AD1600" s="159">
        <v>600000</v>
      </c>
      <c r="AE1600" s="159">
        <v>600000</v>
      </c>
      <c r="AF1600" s="159">
        <v>1595291.82</v>
      </c>
      <c r="AG1600" s="159">
        <v>0</v>
      </c>
      <c r="AH1600" s="159">
        <v>87002.33</v>
      </c>
      <c r="AI1600" s="159">
        <v>0</v>
      </c>
      <c r="AJ1600" s="159">
        <v>0</v>
      </c>
    </row>
    <row r="1601" spans="1:36">
      <c r="A1601" s="153">
        <v>20</v>
      </c>
      <c r="B1601" s="154">
        <v>14</v>
      </c>
      <c r="C1601" s="154">
        <v>1</v>
      </c>
      <c r="D1601" s="155">
        <v>1</v>
      </c>
      <c r="E1601" s="155" t="s">
        <v>556</v>
      </c>
      <c r="F1601" s="156" t="s">
        <v>4835</v>
      </c>
      <c r="G1601" s="156" t="s">
        <v>556</v>
      </c>
      <c r="H1601" s="156" t="s">
        <v>4836</v>
      </c>
      <c r="I1601" s="155">
        <v>2014011</v>
      </c>
      <c r="J1601" s="157" t="s">
        <v>1319</v>
      </c>
      <c r="K1601" s="157"/>
      <c r="L1601" s="155">
        <v>2022</v>
      </c>
      <c r="M1601" s="158">
        <v>21853</v>
      </c>
      <c r="N1601" s="159">
        <v>119702026.93000001</v>
      </c>
      <c r="O1601" s="159">
        <v>112398798.62</v>
      </c>
      <c r="P1601" s="159">
        <v>66968936.759999998</v>
      </c>
      <c r="Q1601" s="159">
        <v>28817543</v>
      </c>
      <c r="R1601" s="159">
        <v>38151393.759999998</v>
      </c>
      <c r="S1601" s="159">
        <v>7303228.3099999996</v>
      </c>
      <c r="T1601" s="159">
        <v>1565178.47</v>
      </c>
      <c r="U1601" s="159">
        <v>114674543.73</v>
      </c>
      <c r="V1601" s="159">
        <v>100965648.98</v>
      </c>
      <c r="W1601" s="159">
        <v>42139607.590000004</v>
      </c>
      <c r="X1601" s="159">
        <v>0</v>
      </c>
      <c r="Y1601" s="159">
        <v>13708894.75</v>
      </c>
      <c r="Z1601" s="159">
        <v>5484382.5800000001</v>
      </c>
      <c r="AA1601" s="159">
        <v>0</v>
      </c>
      <c r="AB1601" s="159">
        <v>5484382.5800000001</v>
      </c>
      <c r="AC1601" s="159">
        <v>0</v>
      </c>
      <c r="AD1601" s="159">
        <v>0</v>
      </c>
      <c r="AE1601" s="159">
        <v>0</v>
      </c>
      <c r="AF1601" s="159">
        <v>11433149.640000001</v>
      </c>
      <c r="AG1601" s="159">
        <v>1872296.62</v>
      </c>
      <c r="AH1601" s="159">
        <v>1039711.25</v>
      </c>
      <c r="AI1601" s="159">
        <v>0</v>
      </c>
      <c r="AJ1601" s="159">
        <v>0</v>
      </c>
    </row>
    <row r="1602" spans="1:36">
      <c r="A1602" s="153">
        <v>20</v>
      </c>
      <c r="B1602" s="154">
        <v>14</v>
      </c>
      <c r="C1602" s="154">
        <v>2</v>
      </c>
      <c r="D1602" s="155">
        <v>2</v>
      </c>
      <c r="E1602" s="155" t="s">
        <v>556</v>
      </c>
      <c r="F1602" s="156" t="s">
        <v>4837</v>
      </c>
      <c r="G1602" s="156" t="s">
        <v>556</v>
      </c>
      <c r="H1602" s="156" t="s">
        <v>4838</v>
      </c>
      <c r="I1602" s="155">
        <v>2014022</v>
      </c>
      <c r="J1602" s="157" t="s">
        <v>1322</v>
      </c>
      <c r="K1602" s="157"/>
      <c r="L1602" s="155">
        <v>2022</v>
      </c>
      <c r="M1602" s="158">
        <v>2288</v>
      </c>
      <c r="N1602" s="159">
        <v>17902927.289999999</v>
      </c>
      <c r="O1602" s="159">
        <v>12966195.189999999</v>
      </c>
      <c r="P1602" s="159">
        <v>9731314.9699999988</v>
      </c>
      <c r="Q1602" s="159">
        <v>5081398</v>
      </c>
      <c r="R1602" s="159">
        <v>4649916.97</v>
      </c>
      <c r="S1602" s="159">
        <v>4936732.0999999996</v>
      </c>
      <c r="T1602" s="159">
        <v>48079.03</v>
      </c>
      <c r="U1602" s="159">
        <v>13669440.83</v>
      </c>
      <c r="V1602" s="159">
        <v>11621095.560000001</v>
      </c>
      <c r="W1602" s="159">
        <v>4162357.9</v>
      </c>
      <c r="X1602" s="159">
        <v>26913.34</v>
      </c>
      <c r="Y1602" s="159">
        <v>2048345.27</v>
      </c>
      <c r="Z1602" s="159">
        <v>3905116.81</v>
      </c>
      <c r="AA1602" s="159">
        <v>0</v>
      </c>
      <c r="AB1602" s="159">
        <v>3905116.81</v>
      </c>
      <c r="AC1602" s="159">
        <v>200772</v>
      </c>
      <c r="AD1602" s="159">
        <v>200772</v>
      </c>
      <c r="AE1602" s="159">
        <v>1299716</v>
      </c>
      <c r="AF1602" s="159">
        <v>1345099.63</v>
      </c>
      <c r="AG1602" s="159">
        <v>174378.12</v>
      </c>
      <c r="AH1602" s="159">
        <v>174378.12</v>
      </c>
      <c r="AI1602" s="159">
        <v>0</v>
      </c>
      <c r="AJ1602" s="159">
        <v>0</v>
      </c>
    </row>
    <row r="1603" spans="1:36">
      <c r="A1603" s="153">
        <v>20</v>
      </c>
      <c r="B1603" s="154">
        <v>14</v>
      </c>
      <c r="C1603" s="154">
        <v>3</v>
      </c>
      <c r="D1603" s="155">
        <v>2</v>
      </c>
      <c r="E1603" s="155" t="s">
        <v>556</v>
      </c>
      <c r="F1603" s="156" t="s">
        <v>4837</v>
      </c>
      <c r="G1603" s="156" t="s">
        <v>556</v>
      </c>
      <c r="H1603" s="156" t="s">
        <v>4839</v>
      </c>
      <c r="I1603" s="155">
        <v>2014032</v>
      </c>
      <c r="J1603" s="157" t="s">
        <v>1321</v>
      </c>
      <c r="K1603" s="157"/>
      <c r="L1603" s="155">
        <v>2022</v>
      </c>
      <c r="M1603" s="158">
        <v>5399</v>
      </c>
      <c r="N1603" s="159">
        <v>32945390.57</v>
      </c>
      <c r="O1603" s="159">
        <v>28955599.41</v>
      </c>
      <c r="P1603" s="159">
        <v>21384374.490000002</v>
      </c>
      <c r="Q1603" s="159">
        <v>10697238</v>
      </c>
      <c r="R1603" s="159">
        <v>10687136.49</v>
      </c>
      <c r="S1603" s="159">
        <v>3989791.16</v>
      </c>
      <c r="T1603" s="159">
        <v>65258.45</v>
      </c>
      <c r="U1603" s="159">
        <v>32891480.25</v>
      </c>
      <c r="V1603" s="159">
        <v>24959497.98</v>
      </c>
      <c r="W1603" s="159">
        <v>9026622.3100000005</v>
      </c>
      <c r="X1603" s="159">
        <v>40360</v>
      </c>
      <c r="Y1603" s="159">
        <v>7931982.2699999996</v>
      </c>
      <c r="Z1603" s="159">
        <v>6169551.4900000002</v>
      </c>
      <c r="AA1603" s="159">
        <v>2000000</v>
      </c>
      <c r="AB1603" s="159">
        <v>4169551.49</v>
      </c>
      <c r="AC1603" s="159">
        <v>150000</v>
      </c>
      <c r="AD1603" s="159">
        <v>0</v>
      </c>
      <c r="AE1603" s="159">
        <v>2000619.92</v>
      </c>
      <c r="AF1603" s="159">
        <v>3996101.43</v>
      </c>
      <c r="AG1603" s="159">
        <v>225569.43</v>
      </c>
      <c r="AH1603" s="159">
        <v>135455.46</v>
      </c>
      <c r="AI1603" s="159">
        <v>0</v>
      </c>
      <c r="AJ1603" s="159">
        <v>619.91999999999996</v>
      </c>
    </row>
    <row r="1604" spans="1:36">
      <c r="A1604" s="153">
        <v>20</v>
      </c>
      <c r="B1604" s="154">
        <v>14</v>
      </c>
      <c r="C1604" s="154">
        <v>4</v>
      </c>
      <c r="D1604" s="155">
        <v>2</v>
      </c>
      <c r="E1604" s="155" t="s">
        <v>556</v>
      </c>
      <c r="F1604" s="156" t="s">
        <v>4837</v>
      </c>
      <c r="G1604" s="156" t="s">
        <v>556</v>
      </c>
      <c r="H1604" s="156" t="s">
        <v>4840</v>
      </c>
      <c r="I1604" s="155">
        <v>2014042</v>
      </c>
      <c r="J1604" s="157" t="s">
        <v>1320</v>
      </c>
      <c r="K1604" s="157"/>
      <c r="L1604" s="155">
        <v>2022</v>
      </c>
      <c r="M1604" s="158">
        <v>4737</v>
      </c>
      <c r="N1604" s="159">
        <v>31824530.260000002</v>
      </c>
      <c r="O1604" s="159">
        <v>27709447.390000001</v>
      </c>
      <c r="P1604" s="159">
        <v>14736807.189999999</v>
      </c>
      <c r="Q1604" s="159">
        <v>6114364</v>
      </c>
      <c r="R1604" s="159">
        <v>8622443.1899999995</v>
      </c>
      <c r="S1604" s="159">
        <v>4115082.87</v>
      </c>
      <c r="T1604" s="159">
        <v>59700</v>
      </c>
      <c r="U1604" s="159">
        <v>32106363.57</v>
      </c>
      <c r="V1604" s="159">
        <v>24176816.469999999</v>
      </c>
      <c r="W1604" s="159">
        <v>8983460.8300000001</v>
      </c>
      <c r="X1604" s="159">
        <v>16823.18</v>
      </c>
      <c r="Y1604" s="159">
        <v>7929547.0999999996</v>
      </c>
      <c r="Z1604" s="159">
        <v>6446162</v>
      </c>
      <c r="AA1604" s="159">
        <v>0</v>
      </c>
      <c r="AB1604" s="159">
        <v>6446162</v>
      </c>
      <c r="AC1604" s="159">
        <v>800000</v>
      </c>
      <c r="AD1604" s="159">
        <v>800000</v>
      </c>
      <c r="AE1604" s="159">
        <v>2400000</v>
      </c>
      <c r="AF1604" s="159">
        <v>3532630.92</v>
      </c>
      <c r="AG1604" s="159">
        <v>250000</v>
      </c>
      <c r="AH1604" s="159">
        <v>31776.53</v>
      </c>
      <c r="AI1604" s="159">
        <v>0</v>
      </c>
      <c r="AJ1604" s="159">
        <v>0</v>
      </c>
    </row>
    <row r="1605" spans="1:36">
      <c r="A1605" s="153">
        <v>20</v>
      </c>
      <c r="B1605" s="154">
        <v>14</v>
      </c>
      <c r="C1605" s="154">
        <v>5</v>
      </c>
      <c r="D1605" s="155">
        <v>2</v>
      </c>
      <c r="E1605" s="155" t="s">
        <v>556</v>
      </c>
      <c r="F1605" s="156" t="s">
        <v>4837</v>
      </c>
      <c r="G1605" s="156" t="s">
        <v>556</v>
      </c>
      <c r="H1605" s="156" t="s">
        <v>4841</v>
      </c>
      <c r="I1605" s="155">
        <v>2014052</v>
      </c>
      <c r="J1605" s="157" t="s">
        <v>1319</v>
      </c>
      <c r="K1605" s="157"/>
      <c r="L1605" s="155">
        <v>2022</v>
      </c>
      <c r="M1605" s="158">
        <v>8751</v>
      </c>
      <c r="N1605" s="159">
        <v>58267487.340000004</v>
      </c>
      <c r="O1605" s="159">
        <v>45592609.009999998</v>
      </c>
      <c r="P1605" s="159">
        <v>24224708.09</v>
      </c>
      <c r="Q1605" s="159">
        <v>8507848</v>
      </c>
      <c r="R1605" s="159">
        <v>15716860.09</v>
      </c>
      <c r="S1605" s="159">
        <v>12674878.33</v>
      </c>
      <c r="T1605" s="159">
        <v>0</v>
      </c>
      <c r="U1605" s="159">
        <v>50428114.990000002</v>
      </c>
      <c r="V1605" s="159">
        <v>34712123.350000001</v>
      </c>
      <c r="W1605" s="159">
        <v>11668292.17</v>
      </c>
      <c r="X1605" s="159">
        <v>0</v>
      </c>
      <c r="Y1605" s="159">
        <v>15715991.640000001</v>
      </c>
      <c r="Z1605" s="159">
        <v>11346661.09</v>
      </c>
      <c r="AA1605" s="159">
        <v>0</v>
      </c>
      <c r="AB1605" s="159">
        <v>11346661.09</v>
      </c>
      <c r="AC1605" s="159">
        <v>0</v>
      </c>
      <c r="AD1605" s="159">
        <v>0</v>
      </c>
      <c r="AE1605" s="159">
        <v>0</v>
      </c>
      <c r="AF1605" s="159">
        <v>10880485.66</v>
      </c>
      <c r="AG1605" s="159">
        <v>333323.05</v>
      </c>
      <c r="AH1605" s="159">
        <v>238748.16</v>
      </c>
      <c r="AI1605" s="159">
        <v>0</v>
      </c>
      <c r="AJ1605" s="159">
        <v>0</v>
      </c>
    </row>
    <row r="1606" spans="1:36">
      <c r="A1606" s="153">
        <v>22</v>
      </c>
      <c r="B1606" s="154">
        <v>1</v>
      </c>
      <c r="C1606" s="154">
        <v>1</v>
      </c>
      <c r="D1606" s="155">
        <v>2</v>
      </c>
      <c r="E1606" s="155" t="s">
        <v>556</v>
      </c>
      <c r="F1606" s="156" t="s">
        <v>4842</v>
      </c>
      <c r="G1606" s="156" t="s">
        <v>556</v>
      </c>
      <c r="H1606" s="156" t="s">
        <v>4843</v>
      </c>
      <c r="I1606" s="155">
        <v>2201012</v>
      </c>
      <c r="J1606" s="157" t="s">
        <v>1318</v>
      </c>
      <c r="K1606" s="157"/>
      <c r="L1606" s="155">
        <v>2022</v>
      </c>
      <c r="M1606" s="158">
        <v>3444</v>
      </c>
      <c r="N1606" s="159">
        <v>25627441.629999999</v>
      </c>
      <c r="O1606" s="159">
        <v>22825214.48</v>
      </c>
      <c r="P1606" s="159">
        <v>16127697.210000001</v>
      </c>
      <c r="Q1606" s="159">
        <v>8075914</v>
      </c>
      <c r="R1606" s="159">
        <v>8051783.21</v>
      </c>
      <c r="S1606" s="159">
        <v>2802227.15</v>
      </c>
      <c r="T1606" s="159">
        <v>550168</v>
      </c>
      <c r="U1606" s="159">
        <v>25266586.34</v>
      </c>
      <c r="V1606" s="159">
        <v>20479952.879999999</v>
      </c>
      <c r="W1606" s="159">
        <v>8503856.4600000009</v>
      </c>
      <c r="X1606" s="159">
        <v>21223.53</v>
      </c>
      <c r="Y1606" s="159">
        <v>4786633.46</v>
      </c>
      <c r="Z1606" s="159">
        <v>5064133.2699999996</v>
      </c>
      <c r="AA1606" s="159">
        <v>0</v>
      </c>
      <c r="AB1606" s="159">
        <v>5064133.2699999996</v>
      </c>
      <c r="AC1606" s="159">
        <v>489089</v>
      </c>
      <c r="AD1606" s="159">
        <v>440000</v>
      </c>
      <c r="AE1606" s="159">
        <v>2260335</v>
      </c>
      <c r="AF1606" s="159">
        <v>2345261.6</v>
      </c>
      <c r="AG1606" s="159">
        <v>331513.78999999998</v>
      </c>
      <c r="AH1606" s="159">
        <v>64002.98</v>
      </c>
      <c r="AI1606" s="159">
        <v>0</v>
      </c>
      <c r="AJ1606" s="159">
        <v>0</v>
      </c>
    </row>
    <row r="1607" spans="1:36">
      <c r="A1607" s="153">
        <v>22</v>
      </c>
      <c r="B1607" s="154">
        <v>1</v>
      </c>
      <c r="C1607" s="154">
        <v>2</v>
      </c>
      <c r="D1607" s="155">
        <v>3</v>
      </c>
      <c r="E1607" s="155" t="s">
        <v>556</v>
      </c>
      <c r="F1607" s="156" t="s">
        <v>4844</v>
      </c>
      <c r="G1607" s="156" t="s">
        <v>556</v>
      </c>
      <c r="H1607" s="156" t="s">
        <v>4845</v>
      </c>
      <c r="I1607" s="155">
        <v>2201023</v>
      </c>
      <c r="J1607" s="157" t="s">
        <v>1317</v>
      </c>
      <c r="K1607" s="157"/>
      <c r="L1607" s="155">
        <v>2022</v>
      </c>
      <c r="M1607" s="158">
        <v>25363</v>
      </c>
      <c r="N1607" s="159">
        <v>163013654.69999999</v>
      </c>
      <c r="O1607" s="159">
        <v>144557540.74000001</v>
      </c>
      <c r="P1607" s="159">
        <v>79923901.840000004</v>
      </c>
      <c r="Q1607" s="159">
        <v>28520388</v>
      </c>
      <c r="R1607" s="159">
        <v>51403513.840000004</v>
      </c>
      <c r="S1607" s="159">
        <v>18456113.960000001</v>
      </c>
      <c r="T1607" s="159">
        <v>3733216.71</v>
      </c>
      <c r="U1607" s="159">
        <v>155442794.25</v>
      </c>
      <c r="V1607" s="159">
        <v>127643875.19</v>
      </c>
      <c r="W1607" s="159">
        <v>40674107.490000002</v>
      </c>
      <c r="X1607" s="159">
        <v>202418.97</v>
      </c>
      <c r="Y1607" s="159">
        <v>27798919.059999999</v>
      </c>
      <c r="Z1607" s="159">
        <v>25323050.43</v>
      </c>
      <c r="AA1607" s="159">
        <v>5200000</v>
      </c>
      <c r="AB1607" s="159">
        <v>20123050.43</v>
      </c>
      <c r="AC1607" s="159">
        <v>4559324</v>
      </c>
      <c r="AD1607" s="159">
        <v>4517964</v>
      </c>
      <c r="AE1607" s="159">
        <v>24675678</v>
      </c>
      <c r="AF1607" s="159">
        <v>16913665.550000001</v>
      </c>
      <c r="AG1607" s="159">
        <v>1133711.1399999999</v>
      </c>
      <c r="AH1607" s="159">
        <v>1147371.4099999999</v>
      </c>
      <c r="AI1607" s="159">
        <v>0</v>
      </c>
      <c r="AJ1607" s="159">
        <v>0</v>
      </c>
    </row>
    <row r="1608" spans="1:36">
      <c r="A1608" s="153">
        <v>22</v>
      </c>
      <c r="B1608" s="154">
        <v>1</v>
      </c>
      <c r="C1608" s="154">
        <v>3</v>
      </c>
      <c r="D1608" s="155">
        <v>2</v>
      </c>
      <c r="E1608" s="155" t="s">
        <v>556</v>
      </c>
      <c r="F1608" s="156" t="s">
        <v>4842</v>
      </c>
      <c r="G1608" s="156" t="s">
        <v>556</v>
      </c>
      <c r="H1608" s="156" t="s">
        <v>4846</v>
      </c>
      <c r="I1608" s="155">
        <v>2201032</v>
      </c>
      <c r="J1608" s="157" t="s">
        <v>1316</v>
      </c>
      <c r="K1608" s="157"/>
      <c r="L1608" s="155">
        <v>2022</v>
      </c>
      <c r="M1608" s="158">
        <v>5917</v>
      </c>
      <c r="N1608" s="159">
        <v>47452005.93</v>
      </c>
      <c r="O1608" s="159">
        <v>38587373.909999996</v>
      </c>
      <c r="P1608" s="159">
        <v>29033188.75</v>
      </c>
      <c r="Q1608" s="159">
        <v>14172455</v>
      </c>
      <c r="R1608" s="159">
        <v>14860733.75</v>
      </c>
      <c r="S1608" s="159">
        <v>8864632.0199999996</v>
      </c>
      <c r="T1608" s="159">
        <v>755030.24</v>
      </c>
      <c r="U1608" s="159">
        <v>48397982.950000003</v>
      </c>
      <c r="V1608" s="159">
        <v>35741619.979999997</v>
      </c>
      <c r="W1608" s="159">
        <v>13004317.619999999</v>
      </c>
      <c r="X1608" s="159">
        <v>233232.13</v>
      </c>
      <c r="Y1608" s="159">
        <v>12656362.970000001</v>
      </c>
      <c r="Z1608" s="159">
        <v>4034017.63</v>
      </c>
      <c r="AA1608" s="159">
        <v>850000</v>
      </c>
      <c r="AB1608" s="159">
        <v>3184017.63</v>
      </c>
      <c r="AC1608" s="159">
        <v>1533500</v>
      </c>
      <c r="AD1608" s="159">
        <v>1495500</v>
      </c>
      <c r="AE1608" s="159">
        <v>14328500</v>
      </c>
      <c r="AF1608" s="159">
        <v>2845753.93</v>
      </c>
      <c r="AG1608" s="159">
        <v>1140027.6100000001</v>
      </c>
      <c r="AH1608" s="159">
        <v>1212277.6100000001</v>
      </c>
      <c r="AI1608" s="159">
        <v>0</v>
      </c>
      <c r="AJ1608" s="159">
        <v>0</v>
      </c>
    </row>
    <row r="1609" spans="1:36">
      <c r="A1609" s="153">
        <v>22</v>
      </c>
      <c r="B1609" s="154">
        <v>1</v>
      </c>
      <c r="C1609" s="154">
        <v>4</v>
      </c>
      <c r="D1609" s="155">
        <v>2</v>
      </c>
      <c r="E1609" s="155" t="s">
        <v>556</v>
      </c>
      <c r="F1609" s="156" t="s">
        <v>4842</v>
      </c>
      <c r="G1609" s="156" t="s">
        <v>556</v>
      </c>
      <c r="H1609" s="156" t="s">
        <v>4847</v>
      </c>
      <c r="I1609" s="155">
        <v>2201042</v>
      </c>
      <c r="J1609" s="157" t="s">
        <v>1315</v>
      </c>
      <c r="K1609" s="157"/>
      <c r="L1609" s="155">
        <v>2022</v>
      </c>
      <c r="M1609" s="158">
        <v>4199</v>
      </c>
      <c r="N1609" s="159">
        <v>27303616.579999998</v>
      </c>
      <c r="O1609" s="159">
        <v>25179521.530000001</v>
      </c>
      <c r="P1609" s="159">
        <v>17474791.920000002</v>
      </c>
      <c r="Q1609" s="159">
        <v>7929066</v>
      </c>
      <c r="R1609" s="159">
        <v>9545725.9199999999</v>
      </c>
      <c r="S1609" s="159">
        <v>2124095.0499999998</v>
      </c>
      <c r="T1609" s="159">
        <v>68819</v>
      </c>
      <c r="U1609" s="159">
        <v>26523807.829999998</v>
      </c>
      <c r="V1609" s="159">
        <v>23346454.829999998</v>
      </c>
      <c r="W1609" s="159">
        <v>9956189.2899999991</v>
      </c>
      <c r="X1609" s="159">
        <v>112494.6</v>
      </c>
      <c r="Y1609" s="159">
        <v>3177353</v>
      </c>
      <c r="Z1609" s="159">
        <v>3292721.16</v>
      </c>
      <c r="AA1609" s="159">
        <v>1239884</v>
      </c>
      <c r="AB1609" s="159">
        <v>2052837.1600000001</v>
      </c>
      <c r="AC1609" s="159">
        <v>1031524</v>
      </c>
      <c r="AD1609" s="159">
        <v>970000</v>
      </c>
      <c r="AE1609" s="159">
        <v>9635724.3399999999</v>
      </c>
      <c r="AF1609" s="159">
        <v>1833066.7</v>
      </c>
      <c r="AG1609" s="159">
        <v>1425147.37</v>
      </c>
      <c r="AH1609" s="159">
        <v>218459.49</v>
      </c>
      <c r="AI1609" s="159">
        <v>0</v>
      </c>
      <c r="AJ1609" s="159">
        <v>0</v>
      </c>
    </row>
    <row r="1610" spans="1:36">
      <c r="A1610" s="153">
        <v>22</v>
      </c>
      <c r="B1610" s="154">
        <v>1</v>
      </c>
      <c r="C1610" s="154">
        <v>5</v>
      </c>
      <c r="D1610" s="155">
        <v>2</v>
      </c>
      <c r="E1610" s="155" t="s">
        <v>556</v>
      </c>
      <c r="F1610" s="156" t="s">
        <v>4842</v>
      </c>
      <c r="G1610" s="156" t="s">
        <v>556</v>
      </c>
      <c r="H1610" s="156" t="s">
        <v>4848</v>
      </c>
      <c r="I1610" s="155">
        <v>2201052</v>
      </c>
      <c r="J1610" s="157" t="s">
        <v>1314</v>
      </c>
      <c r="K1610" s="157"/>
      <c r="L1610" s="155">
        <v>2022</v>
      </c>
      <c r="M1610" s="158">
        <v>5203</v>
      </c>
      <c r="N1610" s="159">
        <v>36151557.969999999</v>
      </c>
      <c r="O1610" s="159">
        <v>33846946.759999998</v>
      </c>
      <c r="P1610" s="159">
        <v>21596559.560000002</v>
      </c>
      <c r="Q1610" s="159">
        <v>9968969</v>
      </c>
      <c r="R1610" s="159">
        <v>11627590.560000001</v>
      </c>
      <c r="S1610" s="159">
        <v>2304611.21</v>
      </c>
      <c r="T1610" s="159">
        <v>625768.62</v>
      </c>
      <c r="U1610" s="159">
        <v>36168083.299999997</v>
      </c>
      <c r="V1610" s="159">
        <v>30048438.649999999</v>
      </c>
      <c r="W1610" s="159">
        <v>12115246.560000001</v>
      </c>
      <c r="X1610" s="159">
        <v>126067.47</v>
      </c>
      <c r="Y1610" s="159">
        <v>6119644.6500000004</v>
      </c>
      <c r="Z1610" s="159">
        <v>6907358.9100000001</v>
      </c>
      <c r="AA1610" s="159">
        <v>3000000</v>
      </c>
      <c r="AB1610" s="159">
        <v>3907358.91</v>
      </c>
      <c r="AC1610" s="159">
        <v>1525550</v>
      </c>
      <c r="AD1610" s="159">
        <v>1525550</v>
      </c>
      <c r="AE1610" s="159">
        <v>10810000</v>
      </c>
      <c r="AF1610" s="159">
        <v>3798508.11</v>
      </c>
      <c r="AG1610" s="159">
        <v>190015.79</v>
      </c>
      <c r="AH1610" s="159">
        <v>149817.25</v>
      </c>
      <c r="AI1610" s="159">
        <v>0</v>
      </c>
      <c r="AJ1610" s="159">
        <v>0</v>
      </c>
    </row>
    <row r="1611" spans="1:36">
      <c r="A1611" s="153">
        <v>22</v>
      </c>
      <c r="B1611" s="154">
        <v>1</v>
      </c>
      <c r="C1611" s="154">
        <v>6</v>
      </c>
      <c r="D1611" s="155">
        <v>3</v>
      </c>
      <c r="E1611" s="155" t="s">
        <v>556</v>
      </c>
      <c r="F1611" s="156" t="s">
        <v>4844</v>
      </c>
      <c r="G1611" s="156" t="s">
        <v>556</v>
      </c>
      <c r="H1611" s="156" t="s">
        <v>4849</v>
      </c>
      <c r="I1611" s="155">
        <v>2201063</v>
      </c>
      <c r="J1611" s="157" t="s">
        <v>1313</v>
      </c>
      <c r="K1611" s="157"/>
      <c r="L1611" s="155">
        <v>2022</v>
      </c>
      <c r="M1611" s="158">
        <v>19185</v>
      </c>
      <c r="N1611" s="159">
        <v>112412424.53</v>
      </c>
      <c r="O1611" s="159">
        <v>101522783.7</v>
      </c>
      <c r="P1611" s="159">
        <v>62418574.469999999</v>
      </c>
      <c r="Q1611" s="159">
        <v>28450550</v>
      </c>
      <c r="R1611" s="159">
        <v>33968024.469999999</v>
      </c>
      <c r="S1611" s="159">
        <v>10889640.83</v>
      </c>
      <c r="T1611" s="159">
        <v>2095078.17</v>
      </c>
      <c r="U1611" s="159">
        <v>112023334.27</v>
      </c>
      <c r="V1611" s="159">
        <v>94188148.549999997</v>
      </c>
      <c r="W1611" s="159">
        <v>34534291.700000003</v>
      </c>
      <c r="X1611" s="159">
        <v>254369.58</v>
      </c>
      <c r="Y1611" s="159">
        <v>17835185.719999999</v>
      </c>
      <c r="Z1611" s="159">
        <v>13974533.15</v>
      </c>
      <c r="AA1611" s="159">
        <v>2500000</v>
      </c>
      <c r="AB1611" s="159">
        <v>11474533.15</v>
      </c>
      <c r="AC1611" s="159">
        <v>2200000</v>
      </c>
      <c r="AD1611" s="159">
        <v>2200000</v>
      </c>
      <c r="AE1611" s="159">
        <v>20500000</v>
      </c>
      <c r="AF1611" s="159">
        <v>7334635.1500000004</v>
      </c>
      <c r="AG1611" s="159">
        <v>884367.79</v>
      </c>
      <c r="AH1611" s="159">
        <v>783437.04</v>
      </c>
      <c r="AI1611" s="159">
        <v>0</v>
      </c>
      <c r="AJ1611" s="159">
        <v>0</v>
      </c>
    </row>
    <row r="1612" spans="1:36">
      <c r="A1612" s="153">
        <v>22</v>
      </c>
      <c r="B1612" s="154">
        <v>1</v>
      </c>
      <c r="C1612" s="154">
        <v>7</v>
      </c>
      <c r="D1612" s="155">
        <v>2</v>
      </c>
      <c r="E1612" s="155" t="s">
        <v>556</v>
      </c>
      <c r="F1612" s="156" t="s">
        <v>4842</v>
      </c>
      <c r="G1612" s="156" t="s">
        <v>556</v>
      </c>
      <c r="H1612" s="156" t="s">
        <v>4850</v>
      </c>
      <c r="I1612" s="155">
        <v>2201072</v>
      </c>
      <c r="J1612" s="157" t="s">
        <v>1312</v>
      </c>
      <c r="K1612" s="157"/>
      <c r="L1612" s="155">
        <v>2022</v>
      </c>
      <c r="M1612" s="158">
        <v>3849</v>
      </c>
      <c r="N1612" s="159">
        <v>30320154.32</v>
      </c>
      <c r="O1612" s="159">
        <v>27518597.530000001</v>
      </c>
      <c r="P1612" s="159">
        <v>19274410.16</v>
      </c>
      <c r="Q1612" s="159">
        <v>9152021</v>
      </c>
      <c r="R1612" s="159">
        <v>10122389.16</v>
      </c>
      <c r="S1612" s="159">
        <v>2801556.79</v>
      </c>
      <c r="T1612" s="159">
        <v>493102.49</v>
      </c>
      <c r="U1612" s="159">
        <v>29283219.18</v>
      </c>
      <c r="V1612" s="159">
        <v>23667566.059999999</v>
      </c>
      <c r="W1612" s="159">
        <v>9324660.0999999996</v>
      </c>
      <c r="X1612" s="159">
        <v>25105.15</v>
      </c>
      <c r="Y1612" s="159">
        <v>5615653.1200000001</v>
      </c>
      <c r="Z1612" s="159">
        <v>5163070.9800000004</v>
      </c>
      <c r="AA1612" s="159">
        <v>0</v>
      </c>
      <c r="AB1612" s="159">
        <v>5163070.9800000004</v>
      </c>
      <c r="AC1612" s="159">
        <v>365866</v>
      </c>
      <c r="AD1612" s="159">
        <v>350000</v>
      </c>
      <c r="AE1612" s="159">
        <v>2500000</v>
      </c>
      <c r="AF1612" s="159">
        <v>3851031.47</v>
      </c>
      <c r="AG1612" s="159">
        <v>222682.7</v>
      </c>
      <c r="AH1612" s="159">
        <v>380475.84</v>
      </c>
      <c r="AI1612" s="159">
        <v>0</v>
      </c>
      <c r="AJ1612" s="159">
        <v>0</v>
      </c>
    </row>
    <row r="1613" spans="1:36">
      <c r="A1613" s="153">
        <v>22</v>
      </c>
      <c r="B1613" s="154">
        <v>1</v>
      </c>
      <c r="C1613" s="154">
        <v>8</v>
      </c>
      <c r="D1613" s="155">
        <v>2</v>
      </c>
      <c r="E1613" s="155" t="s">
        <v>556</v>
      </c>
      <c r="F1613" s="156" t="s">
        <v>4842</v>
      </c>
      <c r="G1613" s="156" t="s">
        <v>556</v>
      </c>
      <c r="H1613" s="156" t="s">
        <v>4851</v>
      </c>
      <c r="I1613" s="155">
        <v>2201082</v>
      </c>
      <c r="J1613" s="157" t="s">
        <v>1311</v>
      </c>
      <c r="K1613" s="157"/>
      <c r="L1613" s="155">
        <v>2022</v>
      </c>
      <c r="M1613" s="158">
        <v>3784</v>
      </c>
      <c r="N1613" s="159">
        <v>29900843.170000002</v>
      </c>
      <c r="O1613" s="159">
        <v>26977316.899999999</v>
      </c>
      <c r="P1613" s="159">
        <v>17738355.869999997</v>
      </c>
      <c r="Q1613" s="159">
        <v>8902209</v>
      </c>
      <c r="R1613" s="159">
        <v>8836146.8699999992</v>
      </c>
      <c r="S1613" s="159">
        <v>2923526.27</v>
      </c>
      <c r="T1613" s="159">
        <v>2173350</v>
      </c>
      <c r="U1613" s="159">
        <v>28212452.629999999</v>
      </c>
      <c r="V1613" s="159">
        <v>24730127.109999999</v>
      </c>
      <c r="W1613" s="159">
        <v>11033686.41</v>
      </c>
      <c r="X1613" s="159">
        <v>90111.39</v>
      </c>
      <c r="Y1613" s="159">
        <v>3482325.52</v>
      </c>
      <c r="Z1613" s="159">
        <v>4100204.89</v>
      </c>
      <c r="AA1613" s="159">
        <v>1211621.26</v>
      </c>
      <c r="AB1613" s="159">
        <v>2888583.63</v>
      </c>
      <c r="AC1613" s="159">
        <v>356763.83</v>
      </c>
      <c r="AD1613" s="159">
        <v>356763.83</v>
      </c>
      <c r="AE1613" s="159">
        <v>8470553.3100000005</v>
      </c>
      <c r="AF1613" s="159">
        <v>2247189.79</v>
      </c>
      <c r="AG1613" s="159">
        <v>583693.92000000004</v>
      </c>
      <c r="AH1613" s="159">
        <v>387895.39</v>
      </c>
      <c r="AI1613" s="159">
        <v>0</v>
      </c>
      <c r="AJ1613" s="159">
        <v>0</v>
      </c>
    </row>
    <row r="1614" spans="1:36">
      <c r="A1614" s="153">
        <v>22</v>
      </c>
      <c r="B1614" s="154">
        <v>1</v>
      </c>
      <c r="C1614" s="154">
        <v>9</v>
      </c>
      <c r="D1614" s="155">
        <v>2</v>
      </c>
      <c r="E1614" s="155" t="s">
        <v>556</v>
      </c>
      <c r="F1614" s="156" t="s">
        <v>4842</v>
      </c>
      <c r="G1614" s="156" t="s">
        <v>556</v>
      </c>
      <c r="H1614" s="156" t="s">
        <v>4852</v>
      </c>
      <c r="I1614" s="155">
        <v>2201092</v>
      </c>
      <c r="J1614" s="157" t="s">
        <v>1310</v>
      </c>
      <c r="K1614" s="157"/>
      <c r="L1614" s="155">
        <v>2022</v>
      </c>
      <c r="M1614" s="158">
        <v>3686</v>
      </c>
      <c r="N1614" s="159">
        <v>26123357.920000002</v>
      </c>
      <c r="O1614" s="159">
        <v>24479490.149999999</v>
      </c>
      <c r="P1614" s="159">
        <v>18178862.050000001</v>
      </c>
      <c r="Q1614" s="159">
        <v>9994141</v>
      </c>
      <c r="R1614" s="159">
        <v>8184721.0499999998</v>
      </c>
      <c r="S1614" s="159">
        <v>1643867.77</v>
      </c>
      <c r="T1614" s="159">
        <v>34941</v>
      </c>
      <c r="U1614" s="159">
        <v>27378196.609999999</v>
      </c>
      <c r="V1614" s="159">
        <v>22182815.359999999</v>
      </c>
      <c r="W1614" s="159">
        <v>9295266.7300000004</v>
      </c>
      <c r="X1614" s="159">
        <v>26769.31</v>
      </c>
      <c r="Y1614" s="159">
        <v>5195381.25</v>
      </c>
      <c r="Z1614" s="159">
        <v>4691178.5599999996</v>
      </c>
      <c r="AA1614" s="159">
        <v>1647875</v>
      </c>
      <c r="AB1614" s="159">
        <v>3043303.5599999996</v>
      </c>
      <c r="AC1614" s="159">
        <v>412500</v>
      </c>
      <c r="AD1614" s="159">
        <v>400000</v>
      </c>
      <c r="AE1614" s="159">
        <v>3444184</v>
      </c>
      <c r="AF1614" s="159">
        <v>2296674.79</v>
      </c>
      <c r="AG1614" s="159">
        <v>378684.99</v>
      </c>
      <c r="AH1614" s="159">
        <v>242233.8</v>
      </c>
      <c r="AI1614" s="159">
        <v>0</v>
      </c>
      <c r="AJ1614" s="159">
        <v>0</v>
      </c>
    </row>
    <row r="1615" spans="1:36">
      <c r="A1615" s="153">
        <v>22</v>
      </c>
      <c r="B1615" s="154">
        <v>1</v>
      </c>
      <c r="C1615" s="154">
        <v>10</v>
      </c>
      <c r="D1615" s="155">
        <v>2</v>
      </c>
      <c r="E1615" s="155" t="s">
        <v>556</v>
      </c>
      <c r="F1615" s="156" t="s">
        <v>4842</v>
      </c>
      <c r="G1615" s="156" t="s">
        <v>556</v>
      </c>
      <c r="H1615" s="156" t="s">
        <v>4853</v>
      </c>
      <c r="I1615" s="155">
        <v>2201102</v>
      </c>
      <c r="J1615" s="157" t="s">
        <v>1309</v>
      </c>
      <c r="K1615" s="157"/>
      <c r="L1615" s="155">
        <v>2022</v>
      </c>
      <c r="M1615" s="158">
        <v>4309</v>
      </c>
      <c r="N1615" s="159">
        <v>32204290.449999999</v>
      </c>
      <c r="O1615" s="159">
        <v>27842902.219999999</v>
      </c>
      <c r="P1615" s="159">
        <v>19394683.579999998</v>
      </c>
      <c r="Q1615" s="159">
        <v>10606516</v>
      </c>
      <c r="R1615" s="159">
        <v>8788167.5800000001</v>
      </c>
      <c r="S1615" s="159">
        <v>4361388.2300000004</v>
      </c>
      <c r="T1615" s="159">
        <v>216059.56</v>
      </c>
      <c r="U1615" s="159">
        <v>30131950.690000001</v>
      </c>
      <c r="V1615" s="159">
        <v>24629838.199999999</v>
      </c>
      <c r="W1615" s="159">
        <v>9849657.3399999999</v>
      </c>
      <c r="X1615" s="159">
        <v>63836.05</v>
      </c>
      <c r="Y1615" s="159">
        <v>5502112.4900000002</v>
      </c>
      <c r="Z1615" s="159">
        <v>2226790.56</v>
      </c>
      <c r="AA1615" s="159">
        <v>380000</v>
      </c>
      <c r="AB1615" s="159">
        <v>1846790.56</v>
      </c>
      <c r="AC1615" s="159">
        <v>2661871.35</v>
      </c>
      <c r="AD1615" s="159">
        <v>2639841.09</v>
      </c>
      <c r="AE1615" s="159">
        <v>5403483.5999999996</v>
      </c>
      <c r="AF1615" s="159">
        <v>3213064.02</v>
      </c>
      <c r="AG1615" s="159">
        <v>475758.18</v>
      </c>
      <c r="AH1615" s="159">
        <v>414106.81</v>
      </c>
      <c r="AI1615" s="159">
        <v>0</v>
      </c>
      <c r="AJ1615" s="159">
        <v>0</v>
      </c>
    </row>
    <row r="1616" spans="1:36">
      <c r="A1616" s="153">
        <v>22</v>
      </c>
      <c r="B1616" s="154">
        <v>2</v>
      </c>
      <c r="C1616" s="154">
        <v>1</v>
      </c>
      <c r="D1616" s="155">
        <v>1</v>
      </c>
      <c r="E1616" s="155" t="s">
        <v>556</v>
      </c>
      <c r="F1616" s="156" t="s">
        <v>4854</v>
      </c>
      <c r="G1616" s="156" t="s">
        <v>556</v>
      </c>
      <c r="H1616" s="156" t="s">
        <v>4855</v>
      </c>
      <c r="I1616" s="155">
        <v>2202011</v>
      </c>
      <c r="J1616" s="157" t="s">
        <v>1307</v>
      </c>
      <c r="K1616" s="157"/>
      <c r="L1616" s="155">
        <v>2022</v>
      </c>
      <c r="M1616" s="158">
        <v>39484</v>
      </c>
      <c r="N1616" s="159">
        <v>248250040.77000001</v>
      </c>
      <c r="O1616" s="159">
        <v>216267917.08000001</v>
      </c>
      <c r="P1616" s="159">
        <v>127381170.14</v>
      </c>
      <c r="Q1616" s="159">
        <v>47827580</v>
      </c>
      <c r="R1616" s="159">
        <v>79553590.140000001</v>
      </c>
      <c r="S1616" s="159">
        <v>31982123.690000001</v>
      </c>
      <c r="T1616" s="159">
        <v>8756589.0099999998</v>
      </c>
      <c r="U1616" s="159">
        <v>233396040.84</v>
      </c>
      <c r="V1616" s="159">
        <v>194946801.69999999</v>
      </c>
      <c r="W1616" s="159">
        <v>61717610.579999998</v>
      </c>
      <c r="X1616" s="159">
        <v>839405.23</v>
      </c>
      <c r="Y1616" s="159">
        <v>38449239.140000001</v>
      </c>
      <c r="Z1616" s="159">
        <v>50497822.450000003</v>
      </c>
      <c r="AA1616" s="159">
        <v>14000000</v>
      </c>
      <c r="AB1616" s="159">
        <v>36497822.450000003</v>
      </c>
      <c r="AC1616" s="159">
        <v>7757000</v>
      </c>
      <c r="AD1616" s="159">
        <v>7757000</v>
      </c>
      <c r="AE1616" s="159">
        <v>82860000</v>
      </c>
      <c r="AF1616" s="159">
        <v>21321115.379999999</v>
      </c>
      <c r="AG1616" s="159">
        <v>1644865.95</v>
      </c>
      <c r="AH1616" s="159">
        <v>723322.42</v>
      </c>
      <c r="AI1616" s="159">
        <v>0</v>
      </c>
      <c r="AJ1616" s="159">
        <v>0</v>
      </c>
    </row>
    <row r="1617" spans="1:36">
      <c r="A1617" s="153">
        <v>22</v>
      </c>
      <c r="B1617" s="154">
        <v>2</v>
      </c>
      <c r="C1617" s="154">
        <v>2</v>
      </c>
      <c r="D1617" s="155">
        <v>3</v>
      </c>
      <c r="E1617" s="155" t="s">
        <v>556</v>
      </c>
      <c r="F1617" s="156" t="s">
        <v>4856</v>
      </c>
      <c r="G1617" s="156" t="s">
        <v>556</v>
      </c>
      <c r="H1617" s="156" t="s">
        <v>4857</v>
      </c>
      <c r="I1617" s="155">
        <v>2202023</v>
      </c>
      <c r="J1617" s="157" t="s">
        <v>1308</v>
      </c>
      <c r="K1617" s="157"/>
      <c r="L1617" s="155">
        <v>2022</v>
      </c>
      <c r="M1617" s="158">
        <v>14611</v>
      </c>
      <c r="N1617" s="159">
        <v>101056210.09</v>
      </c>
      <c r="O1617" s="159">
        <v>91555266.099999994</v>
      </c>
      <c r="P1617" s="159">
        <v>70055576.650000006</v>
      </c>
      <c r="Q1617" s="159">
        <v>32787805</v>
      </c>
      <c r="R1617" s="159">
        <v>37267771.649999999</v>
      </c>
      <c r="S1617" s="159">
        <v>9500943.9900000002</v>
      </c>
      <c r="T1617" s="159">
        <v>70350</v>
      </c>
      <c r="U1617" s="159">
        <v>100103142.47</v>
      </c>
      <c r="V1617" s="159">
        <v>80079969.629999995</v>
      </c>
      <c r="W1617" s="159">
        <v>29610178.91</v>
      </c>
      <c r="X1617" s="159">
        <v>217913.49</v>
      </c>
      <c r="Y1617" s="159">
        <v>20023172.84</v>
      </c>
      <c r="Z1617" s="159">
        <v>14665887.939999999</v>
      </c>
      <c r="AA1617" s="159">
        <v>4000000</v>
      </c>
      <c r="AB1617" s="159">
        <v>10665887.939999999</v>
      </c>
      <c r="AC1617" s="159">
        <v>3000000</v>
      </c>
      <c r="AD1617" s="159">
        <v>3000000</v>
      </c>
      <c r="AE1617" s="159">
        <v>22680000</v>
      </c>
      <c r="AF1617" s="159">
        <v>11475296.470000001</v>
      </c>
      <c r="AG1617" s="159">
        <v>1425968.56</v>
      </c>
      <c r="AH1617" s="159">
        <v>1353915.9</v>
      </c>
      <c r="AI1617" s="159">
        <v>0</v>
      </c>
      <c r="AJ1617" s="159">
        <v>0</v>
      </c>
    </row>
    <row r="1618" spans="1:36">
      <c r="A1618" s="153">
        <v>22</v>
      </c>
      <c r="B1618" s="154">
        <v>2</v>
      </c>
      <c r="C1618" s="154">
        <v>3</v>
      </c>
      <c r="D1618" s="155">
        <v>2</v>
      </c>
      <c r="E1618" s="155" t="s">
        <v>556</v>
      </c>
      <c r="F1618" s="156" t="s">
        <v>4858</v>
      </c>
      <c r="G1618" s="156" t="s">
        <v>556</v>
      </c>
      <c r="H1618" s="156" t="s">
        <v>4859</v>
      </c>
      <c r="I1618" s="155">
        <v>2202032</v>
      </c>
      <c r="J1618" s="157" t="s">
        <v>1307</v>
      </c>
      <c r="K1618" s="157"/>
      <c r="L1618" s="155">
        <v>2022</v>
      </c>
      <c r="M1618" s="158">
        <v>19604</v>
      </c>
      <c r="N1618" s="159">
        <v>115011084.95</v>
      </c>
      <c r="O1618" s="159">
        <v>109963012.27</v>
      </c>
      <c r="P1618" s="159">
        <v>66156279.579999998</v>
      </c>
      <c r="Q1618" s="159">
        <v>26794180</v>
      </c>
      <c r="R1618" s="159">
        <v>39362099.579999998</v>
      </c>
      <c r="S1618" s="159">
        <v>5048072.68</v>
      </c>
      <c r="T1618" s="159">
        <v>1576726.6</v>
      </c>
      <c r="U1618" s="159">
        <v>139744692.16</v>
      </c>
      <c r="V1618" s="159">
        <v>101122738.59999999</v>
      </c>
      <c r="W1618" s="159">
        <v>30007895.670000002</v>
      </c>
      <c r="X1618" s="159">
        <v>391355.95</v>
      </c>
      <c r="Y1618" s="159">
        <v>38621953.560000002</v>
      </c>
      <c r="Z1618" s="159">
        <v>58966700.93</v>
      </c>
      <c r="AA1618" s="159">
        <v>0</v>
      </c>
      <c r="AB1618" s="159">
        <v>58966700.93</v>
      </c>
      <c r="AC1618" s="159">
        <v>5934800</v>
      </c>
      <c r="AD1618" s="159">
        <v>5934800</v>
      </c>
      <c r="AE1618" s="159">
        <v>27173240</v>
      </c>
      <c r="AF1618" s="159">
        <v>8840273.6699999999</v>
      </c>
      <c r="AG1618" s="159">
        <v>76586.12</v>
      </c>
      <c r="AH1618" s="159">
        <v>73437.009999999995</v>
      </c>
      <c r="AI1618" s="159">
        <v>0</v>
      </c>
      <c r="AJ1618" s="159">
        <v>0</v>
      </c>
    </row>
    <row r="1619" spans="1:36">
      <c r="A1619" s="153">
        <v>22</v>
      </c>
      <c r="B1619" s="154">
        <v>2</v>
      </c>
      <c r="C1619" s="154">
        <v>4</v>
      </c>
      <c r="D1619" s="155">
        <v>3</v>
      </c>
      <c r="E1619" s="155" t="s">
        <v>556</v>
      </c>
      <c r="F1619" s="156" t="s">
        <v>4856</v>
      </c>
      <c r="G1619" s="156" t="s">
        <v>556</v>
      </c>
      <c r="H1619" s="156" t="s">
        <v>4860</v>
      </c>
      <c r="I1619" s="155">
        <v>2202043</v>
      </c>
      <c r="J1619" s="157" t="s">
        <v>1306</v>
      </c>
      <c r="K1619" s="157"/>
      <c r="L1619" s="155">
        <v>2022</v>
      </c>
      <c r="M1619" s="158">
        <v>21556</v>
      </c>
      <c r="N1619" s="159">
        <v>142630925.81999999</v>
      </c>
      <c r="O1619" s="159">
        <v>126010714.09999999</v>
      </c>
      <c r="P1619" s="159">
        <v>88373451.319999993</v>
      </c>
      <c r="Q1619" s="159">
        <v>35930901</v>
      </c>
      <c r="R1619" s="159">
        <v>52442550.32</v>
      </c>
      <c r="S1619" s="159">
        <v>16620211.720000001</v>
      </c>
      <c r="T1619" s="159">
        <v>1990846.18</v>
      </c>
      <c r="U1619" s="159">
        <v>143126188.80000001</v>
      </c>
      <c r="V1619" s="159">
        <v>115294084.36</v>
      </c>
      <c r="W1619" s="159">
        <v>38222108.460000001</v>
      </c>
      <c r="X1619" s="159">
        <v>437763.31</v>
      </c>
      <c r="Y1619" s="159">
        <v>27832104.440000001</v>
      </c>
      <c r="Z1619" s="159">
        <v>19780091.23</v>
      </c>
      <c r="AA1619" s="159">
        <v>9120000</v>
      </c>
      <c r="AB1619" s="159">
        <v>10660091.23</v>
      </c>
      <c r="AC1619" s="159">
        <v>3760000</v>
      </c>
      <c r="AD1619" s="159">
        <v>3760000</v>
      </c>
      <c r="AE1619" s="159">
        <v>40740000</v>
      </c>
      <c r="AF1619" s="159">
        <v>10716629.74</v>
      </c>
      <c r="AG1619" s="159">
        <v>585049.12</v>
      </c>
      <c r="AH1619" s="159">
        <v>476421.4</v>
      </c>
      <c r="AI1619" s="159">
        <v>0</v>
      </c>
      <c r="AJ1619" s="159">
        <v>0</v>
      </c>
    </row>
    <row r="1620" spans="1:36">
      <c r="A1620" s="153">
        <v>22</v>
      </c>
      <c r="B1620" s="154">
        <v>2</v>
      </c>
      <c r="C1620" s="154">
        <v>5</v>
      </c>
      <c r="D1620" s="155">
        <v>2</v>
      </c>
      <c r="E1620" s="155" t="s">
        <v>556</v>
      </c>
      <c r="F1620" s="156" t="s">
        <v>4858</v>
      </c>
      <c r="G1620" s="156" t="s">
        <v>556</v>
      </c>
      <c r="H1620" s="156" t="s">
        <v>4861</v>
      </c>
      <c r="I1620" s="155">
        <v>2202052</v>
      </c>
      <c r="J1620" s="157" t="s">
        <v>1305</v>
      </c>
      <c r="K1620" s="157"/>
      <c r="L1620" s="155">
        <v>2022</v>
      </c>
      <c r="M1620" s="158">
        <v>2281</v>
      </c>
      <c r="N1620" s="159">
        <v>16473174.65</v>
      </c>
      <c r="O1620" s="159">
        <v>15426063.98</v>
      </c>
      <c r="P1620" s="159">
        <v>10824362.890000001</v>
      </c>
      <c r="Q1620" s="159">
        <v>3575160</v>
      </c>
      <c r="R1620" s="159">
        <v>7249202.8899999997</v>
      </c>
      <c r="S1620" s="159">
        <v>1047110.67</v>
      </c>
      <c r="T1620" s="159">
        <v>11872.5</v>
      </c>
      <c r="U1620" s="159">
        <v>13752424.949999999</v>
      </c>
      <c r="V1620" s="159">
        <v>12987101.01</v>
      </c>
      <c r="W1620" s="159">
        <v>4899455.4000000004</v>
      </c>
      <c r="X1620" s="159">
        <v>35972.01</v>
      </c>
      <c r="Y1620" s="159">
        <v>765323.94</v>
      </c>
      <c r="Z1620" s="159">
        <v>2383418.62</v>
      </c>
      <c r="AA1620" s="159">
        <v>0</v>
      </c>
      <c r="AB1620" s="159">
        <v>2383418.62</v>
      </c>
      <c r="AC1620" s="159">
        <v>500070.16</v>
      </c>
      <c r="AD1620" s="159">
        <v>500070.16</v>
      </c>
      <c r="AE1620" s="159">
        <v>877208.72</v>
      </c>
      <c r="AF1620" s="159">
        <v>2438962.9700000002</v>
      </c>
      <c r="AG1620" s="159">
        <v>525085.73</v>
      </c>
      <c r="AH1620" s="159">
        <v>250366.6</v>
      </c>
      <c r="AI1620" s="159">
        <v>0</v>
      </c>
      <c r="AJ1620" s="159">
        <v>0</v>
      </c>
    </row>
    <row r="1621" spans="1:36">
      <c r="A1621" s="153">
        <v>22</v>
      </c>
      <c r="B1621" s="154">
        <v>3</v>
      </c>
      <c r="C1621" s="154">
        <v>1</v>
      </c>
      <c r="D1621" s="155">
        <v>1</v>
      </c>
      <c r="E1621" s="155" t="s">
        <v>556</v>
      </c>
      <c r="F1621" s="156" t="s">
        <v>4862</v>
      </c>
      <c r="G1621" s="156" t="s">
        <v>556</v>
      </c>
      <c r="H1621" s="156" t="s">
        <v>4863</v>
      </c>
      <c r="I1621" s="155">
        <v>2203011</v>
      </c>
      <c r="J1621" s="157" t="s">
        <v>1303</v>
      </c>
      <c r="K1621" s="157"/>
      <c r="L1621" s="155">
        <v>2022</v>
      </c>
      <c r="M1621" s="158">
        <v>13386</v>
      </c>
      <c r="N1621" s="159">
        <v>75166083.359999999</v>
      </c>
      <c r="O1621" s="159">
        <v>68823295.689999998</v>
      </c>
      <c r="P1621" s="159">
        <v>34546224.810000002</v>
      </c>
      <c r="Q1621" s="159">
        <v>11375258</v>
      </c>
      <c r="R1621" s="159">
        <v>23170966.809999999</v>
      </c>
      <c r="S1621" s="159">
        <v>6342787.6699999999</v>
      </c>
      <c r="T1621" s="159">
        <v>2465740.8199999998</v>
      </c>
      <c r="U1621" s="159">
        <v>76013934.310000002</v>
      </c>
      <c r="V1621" s="159">
        <v>58370204.18</v>
      </c>
      <c r="W1621" s="159">
        <v>16060363.35</v>
      </c>
      <c r="X1621" s="159">
        <v>225026.4</v>
      </c>
      <c r="Y1621" s="159">
        <v>17643730.129999999</v>
      </c>
      <c r="Z1621" s="159">
        <v>14367840.16</v>
      </c>
      <c r="AA1621" s="159">
        <v>0</v>
      </c>
      <c r="AB1621" s="159">
        <v>14367840.16</v>
      </c>
      <c r="AC1621" s="159">
        <v>2330833.96</v>
      </c>
      <c r="AD1621" s="159">
        <v>2330833.96</v>
      </c>
      <c r="AE1621" s="159">
        <v>16535827.720000001</v>
      </c>
      <c r="AF1621" s="159">
        <v>10453091.51</v>
      </c>
      <c r="AG1621" s="159">
        <v>311723.63</v>
      </c>
      <c r="AH1621" s="159">
        <v>379736.45</v>
      </c>
      <c r="AI1621" s="159">
        <v>0</v>
      </c>
      <c r="AJ1621" s="159">
        <v>0</v>
      </c>
    </row>
    <row r="1622" spans="1:36">
      <c r="A1622" s="153">
        <v>22</v>
      </c>
      <c r="B1622" s="154">
        <v>3</v>
      </c>
      <c r="C1622" s="154">
        <v>2</v>
      </c>
      <c r="D1622" s="155">
        <v>3</v>
      </c>
      <c r="E1622" s="155" t="s">
        <v>556</v>
      </c>
      <c r="F1622" s="156" t="s">
        <v>4864</v>
      </c>
      <c r="G1622" s="156" t="s">
        <v>556</v>
      </c>
      <c r="H1622" s="156" t="s">
        <v>4865</v>
      </c>
      <c r="I1622" s="155">
        <v>2203023</v>
      </c>
      <c r="J1622" s="157" t="s">
        <v>1304</v>
      </c>
      <c r="K1622" s="157"/>
      <c r="L1622" s="155">
        <v>2022</v>
      </c>
      <c r="M1622" s="158">
        <v>8921</v>
      </c>
      <c r="N1622" s="159">
        <v>52123863.670000002</v>
      </c>
      <c r="O1622" s="159">
        <v>47563056.390000001</v>
      </c>
      <c r="P1622" s="159">
        <v>28718089.850000001</v>
      </c>
      <c r="Q1622" s="159">
        <v>11745929</v>
      </c>
      <c r="R1622" s="159">
        <v>16972160.850000001</v>
      </c>
      <c r="S1622" s="159">
        <v>4560807.28</v>
      </c>
      <c r="T1622" s="159">
        <v>644915.38</v>
      </c>
      <c r="U1622" s="159">
        <v>61301887.210000001</v>
      </c>
      <c r="V1622" s="159">
        <v>46854453.119999997</v>
      </c>
      <c r="W1622" s="159">
        <v>18791530.93</v>
      </c>
      <c r="X1622" s="159">
        <v>317634.44</v>
      </c>
      <c r="Y1622" s="159">
        <v>14447434.09</v>
      </c>
      <c r="Z1622" s="159">
        <v>17100185.84</v>
      </c>
      <c r="AA1622" s="159">
        <v>3507820</v>
      </c>
      <c r="AB1622" s="159">
        <v>13592365.84</v>
      </c>
      <c r="AC1622" s="159">
        <v>2739070</v>
      </c>
      <c r="AD1622" s="159">
        <v>2739070</v>
      </c>
      <c r="AE1622" s="159">
        <v>25418213.800000001</v>
      </c>
      <c r="AF1622" s="159">
        <v>708603.27</v>
      </c>
      <c r="AG1622" s="159">
        <v>522158.12</v>
      </c>
      <c r="AH1622" s="159">
        <v>591111.81999999995</v>
      </c>
      <c r="AI1622" s="159">
        <v>0</v>
      </c>
      <c r="AJ1622" s="159">
        <v>0</v>
      </c>
    </row>
    <row r="1623" spans="1:36">
      <c r="A1623" s="153">
        <v>22</v>
      </c>
      <c r="B1623" s="154">
        <v>3</v>
      </c>
      <c r="C1623" s="154">
        <v>3</v>
      </c>
      <c r="D1623" s="155">
        <v>2</v>
      </c>
      <c r="E1623" s="155" t="s">
        <v>556</v>
      </c>
      <c r="F1623" s="156" t="s">
        <v>4866</v>
      </c>
      <c r="G1623" s="156" t="s">
        <v>556</v>
      </c>
      <c r="H1623" s="156" t="s">
        <v>4867</v>
      </c>
      <c r="I1623" s="155">
        <v>2203032</v>
      </c>
      <c r="J1623" s="157" t="s">
        <v>1303</v>
      </c>
      <c r="K1623" s="157"/>
      <c r="L1623" s="155">
        <v>2022</v>
      </c>
      <c r="M1623" s="158">
        <v>11223</v>
      </c>
      <c r="N1623" s="159">
        <v>73198952.299999997</v>
      </c>
      <c r="O1623" s="159">
        <v>69405321.109999999</v>
      </c>
      <c r="P1623" s="159">
        <v>44912179.439999998</v>
      </c>
      <c r="Q1623" s="159">
        <v>20409236</v>
      </c>
      <c r="R1623" s="159">
        <v>24502943.440000001</v>
      </c>
      <c r="S1623" s="159">
        <v>3793631.19</v>
      </c>
      <c r="T1623" s="159">
        <v>1766172.58</v>
      </c>
      <c r="U1623" s="159">
        <v>72356205.180000007</v>
      </c>
      <c r="V1623" s="159">
        <v>63374384.289999999</v>
      </c>
      <c r="W1623" s="159">
        <v>22813690.199999999</v>
      </c>
      <c r="X1623" s="159">
        <v>245568.49</v>
      </c>
      <c r="Y1623" s="159">
        <v>8981820.8900000006</v>
      </c>
      <c r="Z1623" s="159">
        <v>8594068.6799999997</v>
      </c>
      <c r="AA1623" s="159">
        <v>0</v>
      </c>
      <c r="AB1623" s="159">
        <v>8594068.6799999997</v>
      </c>
      <c r="AC1623" s="159">
        <v>3448100</v>
      </c>
      <c r="AD1623" s="159">
        <v>3440000</v>
      </c>
      <c r="AE1623" s="159">
        <v>21286746</v>
      </c>
      <c r="AF1623" s="159">
        <v>6030936.8200000003</v>
      </c>
      <c r="AG1623" s="159">
        <v>0</v>
      </c>
      <c r="AH1623" s="159">
        <v>0</v>
      </c>
      <c r="AI1623" s="159">
        <v>0</v>
      </c>
      <c r="AJ1623" s="159">
        <v>0</v>
      </c>
    </row>
    <row r="1624" spans="1:36">
      <c r="A1624" s="153">
        <v>22</v>
      </c>
      <c r="B1624" s="154">
        <v>3</v>
      </c>
      <c r="C1624" s="154">
        <v>4</v>
      </c>
      <c r="D1624" s="155">
        <v>3</v>
      </c>
      <c r="E1624" s="155" t="s">
        <v>556</v>
      </c>
      <c r="F1624" s="156" t="s">
        <v>4864</v>
      </c>
      <c r="G1624" s="156" t="s">
        <v>556</v>
      </c>
      <c r="H1624" s="156" t="s">
        <v>4868</v>
      </c>
      <c r="I1624" s="155">
        <v>2203043</v>
      </c>
      <c r="J1624" s="157" t="s">
        <v>1302</v>
      </c>
      <c r="K1624" s="157"/>
      <c r="L1624" s="155">
        <v>2022</v>
      </c>
      <c r="M1624" s="158">
        <v>8916</v>
      </c>
      <c r="N1624" s="159">
        <v>54147198.229999997</v>
      </c>
      <c r="O1624" s="159">
        <v>51496917.109999999</v>
      </c>
      <c r="P1624" s="159">
        <v>38190923.18</v>
      </c>
      <c r="Q1624" s="159">
        <v>16793074</v>
      </c>
      <c r="R1624" s="159">
        <v>21397849.18</v>
      </c>
      <c r="S1624" s="159">
        <v>2650281.12</v>
      </c>
      <c r="T1624" s="159">
        <v>375852.2</v>
      </c>
      <c r="U1624" s="159">
        <v>55336525.350000001</v>
      </c>
      <c r="V1624" s="159">
        <v>48849679.799999997</v>
      </c>
      <c r="W1624" s="159">
        <v>16256538.6</v>
      </c>
      <c r="X1624" s="159">
        <v>332397.03000000003</v>
      </c>
      <c r="Y1624" s="159">
        <v>6486845.5499999998</v>
      </c>
      <c r="Z1624" s="159">
        <v>7258076.5099999998</v>
      </c>
      <c r="AA1624" s="159">
        <v>0</v>
      </c>
      <c r="AB1624" s="159">
        <v>7258076.5099999998</v>
      </c>
      <c r="AC1624" s="159">
        <v>1842197.76</v>
      </c>
      <c r="AD1624" s="159">
        <v>1660700</v>
      </c>
      <c r="AE1624" s="159">
        <v>18206007.579999998</v>
      </c>
      <c r="AF1624" s="159">
        <v>2647237.31</v>
      </c>
      <c r="AG1624" s="159">
        <v>1422804.67</v>
      </c>
      <c r="AH1624" s="159">
        <v>1860478.15</v>
      </c>
      <c r="AI1624" s="159">
        <v>0</v>
      </c>
      <c r="AJ1624" s="159">
        <v>0</v>
      </c>
    </row>
    <row r="1625" spans="1:36">
      <c r="A1625" s="153">
        <v>22</v>
      </c>
      <c r="B1625" s="154">
        <v>3</v>
      </c>
      <c r="C1625" s="154">
        <v>5</v>
      </c>
      <c r="D1625" s="155">
        <v>2</v>
      </c>
      <c r="E1625" s="155" t="s">
        <v>556</v>
      </c>
      <c r="F1625" s="156" t="s">
        <v>4866</v>
      </c>
      <c r="G1625" s="156" t="s">
        <v>556</v>
      </c>
      <c r="H1625" s="156" t="s">
        <v>4869</v>
      </c>
      <c r="I1625" s="155">
        <v>2203052</v>
      </c>
      <c r="J1625" s="157" t="s">
        <v>1301</v>
      </c>
      <c r="K1625" s="157"/>
      <c r="L1625" s="155">
        <v>2022</v>
      </c>
      <c r="M1625" s="158">
        <v>3310</v>
      </c>
      <c r="N1625" s="159">
        <v>19581665.379999999</v>
      </c>
      <c r="O1625" s="159">
        <v>17560078.170000002</v>
      </c>
      <c r="P1625" s="159">
        <v>10997157.370000001</v>
      </c>
      <c r="Q1625" s="159">
        <v>4600463</v>
      </c>
      <c r="R1625" s="159">
        <v>6396694.3700000001</v>
      </c>
      <c r="S1625" s="159">
        <v>2021587.21</v>
      </c>
      <c r="T1625" s="159">
        <v>15830</v>
      </c>
      <c r="U1625" s="159">
        <v>18272447.850000001</v>
      </c>
      <c r="V1625" s="159">
        <v>16963205.82</v>
      </c>
      <c r="W1625" s="159">
        <v>6684552.3899999997</v>
      </c>
      <c r="X1625" s="159">
        <v>133887.07</v>
      </c>
      <c r="Y1625" s="159">
        <v>1309242.03</v>
      </c>
      <c r="Z1625" s="159">
        <v>2943328.72</v>
      </c>
      <c r="AA1625" s="159">
        <v>0</v>
      </c>
      <c r="AB1625" s="159">
        <v>2943328.72</v>
      </c>
      <c r="AC1625" s="159">
        <v>720000</v>
      </c>
      <c r="AD1625" s="159">
        <v>720000</v>
      </c>
      <c r="AE1625" s="159">
        <v>5512100</v>
      </c>
      <c r="AF1625" s="159">
        <v>596872.35</v>
      </c>
      <c r="AG1625" s="159">
        <v>0</v>
      </c>
      <c r="AH1625" s="159">
        <v>0</v>
      </c>
      <c r="AI1625" s="159">
        <v>0</v>
      </c>
      <c r="AJ1625" s="159">
        <v>0</v>
      </c>
    </row>
    <row r="1626" spans="1:36">
      <c r="A1626" s="153">
        <v>22</v>
      </c>
      <c r="B1626" s="154">
        <v>3</v>
      </c>
      <c r="C1626" s="154">
        <v>6</v>
      </c>
      <c r="D1626" s="155">
        <v>2</v>
      </c>
      <c r="E1626" s="155" t="s">
        <v>556</v>
      </c>
      <c r="F1626" s="156" t="s">
        <v>4866</v>
      </c>
      <c r="G1626" s="156" t="s">
        <v>556</v>
      </c>
      <c r="H1626" s="156" t="s">
        <v>4870</v>
      </c>
      <c r="I1626" s="155">
        <v>2203062</v>
      </c>
      <c r="J1626" s="157" t="s">
        <v>1300</v>
      </c>
      <c r="K1626" s="157"/>
      <c r="L1626" s="155">
        <v>2022</v>
      </c>
      <c r="M1626" s="158">
        <v>6240</v>
      </c>
      <c r="N1626" s="159">
        <v>41702045.039999999</v>
      </c>
      <c r="O1626" s="159">
        <v>38886404.920000002</v>
      </c>
      <c r="P1626" s="159">
        <v>25079404.810000002</v>
      </c>
      <c r="Q1626" s="159">
        <v>10899743</v>
      </c>
      <c r="R1626" s="159">
        <v>14179661.810000001</v>
      </c>
      <c r="S1626" s="159">
        <v>2815640.12</v>
      </c>
      <c r="T1626" s="159">
        <v>224854.27</v>
      </c>
      <c r="U1626" s="159">
        <v>38536077.020000003</v>
      </c>
      <c r="V1626" s="159">
        <v>34770334.439999998</v>
      </c>
      <c r="W1626" s="159">
        <v>14177913.51</v>
      </c>
      <c r="X1626" s="159">
        <v>220014.76</v>
      </c>
      <c r="Y1626" s="159">
        <v>3765742.58</v>
      </c>
      <c r="Z1626" s="159">
        <v>10482469.460000001</v>
      </c>
      <c r="AA1626" s="159">
        <v>0</v>
      </c>
      <c r="AB1626" s="159">
        <v>10482469.460000001</v>
      </c>
      <c r="AC1626" s="159">
        <v>2126403</v>
      </c>
      <c r="AD1626" s="159">
        <v>2126403</v>
      </c>
      <c r="AE1626" s="159">
        <v>13606546</v>
      </c>
      <c r="AF1626" s="159">
        <v>4116070.48</v>
      </c>
      <c r="AG1626" s="159">
        <v>0</v>
      </c>
      <c r="AH1626" s="159">
        <v>0</v>
      </c>
      <c r="AI1626" s="159">
        <v>0</v>
      </c>
      <c r="AJ1626" s="159">
        <v>0</v>
      </c>
    </row>
    <row r="1627" spans="1:36">
      <c r="A1627" s="153">
        <v>22</v>
      </c>
      <c r="B1627" s="154">
        <v>3</v>
      </c>
      <c r="C1627" s="154">
        <v>7</v>
      </c>
      <c r="D1627" s="155">
        <v>2</v>
      </c>
      <c r="E1627" s="155" t="s">
        <v>556</v>
      </c>
      <c r="F1627" s="156" t="s">
        <v>4866</v>
      </c>
      <c r="G1627" s="156" t="s">
        <v>556</v>
      </c>
      <c r="H1627" s="156" t="s">
        <v>4871</v>
      </c>
      <c r="I1627" s="155">
        <v>2203072</v>
      </c>
      <c r="J1627" s="157" t="s">
        <v>1299</v>
      </c>
      <c r="K1627" s="157"/>
      <c r="L1627" s="155">
        <v>2022</v>
      </c>
      <c r="M1627" s="158">
        <v>3619</v>
      </c>
      <c r="N1627" s="159">
        <v>22672913.73</v>
      </c>
      <c r="O1627" s="159">
        <v>20652442.66</v>
      </c>
      <c r="P1627" s="159">
        <v>12601660.949999999</v>
      </c>
      <c r="Q1627" s="159">
        <v>4750198</v>
      </c>
      <c r="R1627" s="159">
        <v>7851462.9500000002</v>
      </c>
      <c r="S1627" s="159">
        <v>2020471.07</v>
      </c>
      <c r="T1627" s="159">
        <v>369445.36</v>
      </c>
      <c r="U1627" s="159">
        <v>21454614.800000001</v>
      </c>
      <c r="V1627" s="159">
        <v>19387920.050000001</v>
      </c>
      <c r="W1627" s="159">
        <v>7720202.0099999998</v>
      </c>
      <c r="X1627" s="159">
        <v>116997.64</v>
      </c>
      <c r="Y1627" s="159">
        <v>2066694.75</v>
      </c>
      <c r="Z1627" s="159">
        <v>3708315.58</v>
      </c>
      <c r="AA1627" s="159">
        <v>0</v>
      </c>
      <c r="AB1627" s="159">
        <v>3708315.58</v>
      </c>
      <c r="AC1627" s="159">
        <v>954000</v>
      </c>
      <c r="AD1627" s="159">
        <v>900000</v>
      </c>
      <c r="AE1627" s="159">
        <v>6562926</v>
      </c>
      <c r="AF1627" s="159">
        <v>1264522.6100000001</v>
      </c>
      <c r="AG1627" s="159">
        <v>248110.47</v>
      </c>
      <c r="AH1627" s="159">
        <v>336347.44</v>
      </c>
      <c r="AI1627" s="159">
        <v>0</v>
      </c>
      <c r="AJ1627" s="159">
        <v>0</v>
      </c>
    </row>
    <row r="1628" spans="1:36">
      <c r="A1628" s="153">
        <v>22</v>
      </c>
      <c r="B1628" s="154">
        <v>4</v>
      </c>
      <c r="C1628" s="154">
        <v>1</v>
      </c>
      <c r="D1628" s="155">
        <v>1</v>
      </c>
      <c r="E1628" s="155" t="s">
        <v>556</v>
      </c>
      <c r="F1628" s="156" t="s">
        <v>4872</v>
      </c>
      <c r="G1628" s="156" t="s">
        <v>556</v>
      </c>
      <c r="H1628" s="156" t="s">
        <v>4873</v>
      </c>
      <c r="I1628" s="155">
        <v>2204011</v>
      </c>
      <c r="J1628" s="157" t="s">
        <v>1296</v>
      </c>
      <c r="K1628" s="157"/>
      <c r="L1628" s="155">
        <v>2022</v>
      </c>
      <c r="M1628" s="158">
        <v>31822</v>
      </c>
      <c r="N1628" s="159">
        <v>256260838.66999999</v>
      </c>
      <c r="O1628" s="159">
        <v>212857334.13999999</v>
      </c>
      <c r="P1628" s="159">
        <v>105341990.13</v>
      </c>
      <c r="Q1628" s="159">
        <v>45952801</v>
      </c>
      <c r="R1628" s="159">
        <v>59389189.130000003</v>
      </c>
      <c r="S1628" s="159">
        <v>43403504.530000001</v>
      </c>
      <c r="T1628" s="159">
        <v>29238565.629999999</v>
      </c>
      <c r="U1628" s="159">
        <v>220384805</v>
      </c>
      <c r="V1628" s="159">
        <v>182599791.47</v>
      </c>
      <c r="W1628" s="159">
        <v>58539304.82</v>
      </c>
      <c r="X1628" s="159">
        <v>98700.09</v>
      </c>
      <c r="Y1628" s="159">
        <v>37785013.530000001</v>
      </c>
      <c r="Z1628" s="159">
        <v>12102766.08</v>
      </c>
      <c r="AA1628" s="159">
        <v>0</v>
      </c>
      <c r="AB1628" s="159">
        <v>12102766.08</v>
      </c>
      <c r="AC1628" s="159">
        <v>3605656</v>
      </c>
      <c r="AD1628" s="159">
        <v>3605656</v>
      </c>
      <c r="AE1628" s="159">
        <v>7457473.7599999998</v>
      </c>
      <c r="AF1628" s="159">
        <v>30257542.670000002</v>
      </c>
      <c r="AG1628" s="159">
        <v>317798.05</v>
      </c>
      <c r="AH1628" s="159">
        <v>546607.07999999996</v>
      </c>
      <c r="AI1628" s="159">
        <v>0</v>
      </c>
      <c r="AJ1628" s="159">
        <v>0</v>
      </c>
    </row>
    <row r="1629" spans="1:36">
      <c r="A1629" s="153">
        <v>22</v>
      </c>
      <c r="B1629" s="154">
        <v>4</v>
      </c>
      <c r="C1629" s="154">
        <v>2</v>
      </c>
      <c r="D1629" s="155">
        <v>2</v>
      </c>
      <c r="E1629" s="155" t="s">
        <v>556</v>
      </c>
      <c r="F1629" s="156" t="s">
        <v>4874</v>
      </c>
      <c r="G1629" s="156" t="s">
        <v>556</v>
      </c>
      <c r="H1629" s="156" t="s">
        <v>4875</v>
      </c>
      <c r="I1629" s="155">
        <v>2204022</v>
      </c>
      <c r="J1629" s="157" t="s">
        <v>1298</v>
      </c>
      <c r="K1629" s="157"/>
      <c r="L1629" s="155">
        <v>2022</v>
      </c>
      <c r="M1629" s="158">
        <v>6987</v>
      </c>
      <c r="N1629" s="159">
        <v>56264206.460000001</v>
      </c>
      <c r="O1629" s="159">
        <v>44012210.119999997</v>
      </c>
      <c r="P1629" s="159">
        <v>22381627.57</v>
      </c>
      <c r="Q1629" s="159">
        <v>8486611</v>
      </c>
      <c r="R1629" s="159">
        <v>13895016.57</v>
      </c>
      <c r="S1629" s="159">
        <v>12251996.34</v>
      </c>
      <c r="T1629" s="159">
        <v>1243856.8999999999</v>
      </c>
      <c r="U1629" s="159">
        <v>52030002.140000001</v>
      </c>
      <c r="V1629" s="159">
        <v>39973893.5</v>
      </c>
      <c r="W1629" s="159">
        <v>13149568.880000001</v>
      </c>
      <c r="X1629" s="159">
        <v>348833.75</v>
      </c>
      <c r="Y1629" s="159">
        <v>12056108.640000001</v>
      </c>
      <c r="Z1629" s="159">
        <v>10166104.189999999</v>
      </c>
      <c r="AA1629" s="159">
        <v>3500000</v>
      </c>
      <c r="AB1629" s="159">
        <v>6666104.1899999995</v>
      </c>
      <c r="AC1629" s="159">
        <v>3627055</v>
      </c>
      <c r="AD1629" s="159">
        <v>3405000</v>
      </c>
      <c r="AE1629" s="159">
        <v>28111000</v>
      </c>
      <c r="AF1629" s="159">
        <v>4038316.62</v>
      </c>
      <c r="AG1629" s="159">
        <v>639191.99</v>
      </c>
      <c r="AH1629" s="159">
        <v>380920.61</v>
      </c>
      <c r="AI1629" s="159">
        <v>0</v>
      </c>
      <c r="AJ1629" s="159">
        <v>0</v>
      </c>
    </row>
    <row r="1630" spans="1:36">
      <c r="A1630" s="153">
        <v>22</v>
      </c>
      <c r="B1630" s="154">
        <v>4</v>
      </c>
      <c r="C1630" s="154">
        <v>3</v>
      </c>
      <c r="D1630" s="155">
        <v>2</v>
      </c>
      <c r="E1630" s="155" t="s">
        <v>556</v>
      </c>
      <c r="F1630" s="156" t="s">
        <v>4874</v>
      </c>
      <c r="G1630" s="156" t="s">
        <v>556</v>
      </c>
      <c r="H1630" s="156" t="s">
        <v>4876</v>
      </c>
      <c r="I1630" s="155">
        <v>2204032</v>
      </c>
      <c r="J1630" s="157" t="s">
        <v>1297</v>
      </c>
      <c r="K1630" s="157"/>
      <c r="L1630" s="155">
        <v>2022</v>
      </c>
      <c r="M1630" s="158">
        <v>18370</v>
      </c>
      <c r="N1630" s="159">
        <v>164038453.59999999</v>
      </c>
      <c r="O1630" s="159">
        <v>153176897.55000001</v>
      </c>
      <c r="P1630" s="159">
        <v>77232701.810000002</v>
      </c>
      <c r="Q1630" s="159">
        <v>40770551</v>
      </c>
      <c r="R1630" s="159">
        <v>36462150.810000002</v>
      </c>
      <c r="S1630" s="159">
        <v>10861556.050000001</v>
      </c>
      <c r="T1630" s="159">
        <v>269669.62</v>
      </c>
      <c r="U1630" s="159">
        <v>168533188.88999999</v>
      </c>
      <c r="V1630" s="159">
        <v>129553035.88</v>
      </c>
      <c r="W1630" s="159">
        <v>44962715.409999996</v>
      </c>
      <c r="X1630" s="159">
        <v>366293.34</v>
      </c>
      <c r="Y1630" s="159">
        <v>38980153.009999998</v>
      </c>
      <c r="Z1630" s="159">
        <v>18635825.440000001</v>
      </c>
      <c r="AA1630" s="159">
        <v>0</v>
      </c>
      <c r="AB1630" s="159">
        <v>18635825.440000001</v>
      </c>
      <c r="AC1630" s="159">
        <v>2687008</v>
      </c>
      <c r="AD1630" s="159">
        <v>2687008</v>
      </c>
      <c r="AE1630" s="159">
        <v>26942468</v>
      </c>
      <c r="AF1630" s="159">
        <v>23623861.670000002</v>
      </c>
      <c r="AG1630" s="159">
        <v>367957.47</v>
      </c>
      <c r="AH1630" s="159">
        <v>178149.91</v>
      </c>
      <c r="AI1630" s="159">
        <v>0</v>
      </c>
      <c r="AJ1630" s="159">
        <v>0</v>
      </c>
    </row>
    <row r="1631" spans="1:36">
      <c r="A1631" s="153">
        <v>22</v>
      </c>
      <c r="B1631" s="154">
        <v>4</v>
      </c>
      <c r="C1631" s="154">
        <v>4</v>
      </c>
      <c r="D1631" s="155">
        <v>2</v>
      </c>
      <c r="E1631" s="155" t="s">
        <v>556</v>
      </c>
      <c r="F1631" s="156" t="s">
        <v>4874</v>
      </c>
      <c r="G1631" s="156" t="s">
        <v>556</v>
      </c>
      <c r="H1631" s="156" t="s">
        <v>4877</v>
      </c>
      <c r="I1631" s="155">
        <v>2204042</v>
      </c>
      <c r="J1631" s="157" t="s">
        <v>1296</v>
      </c>
      <c r="K1631" s="157"/>
      <c r="L1631" s="155">
        <v>2022</v>
      </c>
      <c r="M1631" s="158">
        <v>32532</v>
      </c>
      <c r="N1631" s="159">
        <v>231876165.38</v>
      </c>
      <c r="O1631" s="159">
        <v>228181147.34999999</v>
      </c>
      <c r="P1631" s="159">
        <v>114527376.70999999</v>
      </c>
      <c r="Q1631" s="159">
        <v>42997016</v>
      </c>
      <c r="R1631" s="159">
        <v>71530360.709999993</v>
      </c>
      <c r="S1631" s="159">
        <v>3695018.03</v>
      </c>
      <c r="T1631" s="159">
        <v>1214324.55</v>
      </c>
      <c r="U1631" s="159">
        <v>212282743.78</v>
      </c>
      <c r="V1631" s="159">
        <v>189883609.33000001</v>
      </c>
      <c r="W1631" s="159">
        <v>56799296.149999999</v>
      </c>
      <c r="X1631" s="159">
        <v>211260.75</v>
      </c>
      <c r="Y1631" s="159">
        <v>22399134.449999999</v>
      </c>
      <c r="Z1631" s="159">
        <v>26077163.449999999</v>
      </c>
      <c r="AA1631" s="159">
        <v>0</v>
      </c>
      <c r="AB1631" s="159">
        <v>26077163.449999999</v>
      </c>
      <c r="AC1631" s="159">
        <v>5233034</v>
      </c>
      <c r="AD1631" s="159">
        <v>5200000</v>
      </c>
      <c r="AE1631" s="159">
        <v>17800000</v>
      </c>
      <c r="AF1631" s="159">
        <v>38297538.020000003</v>
      </c>
      <c r="AG1631" s="159">
        <v>252011.7</v>
      </c>
      <c r="AH1631" s="159">
        <v>294459.03000000003</v>
      </c>
      <c r="AI1631" s="159">
        <v>0</v>
      </c>
      <c r="AJ1631" s="159">
        <v>0</v>
      </c>
    </row>
    <row r="1632" spans="1:36">
      <c r="A1632" s="153">
        <v>22</v>
      </c>
      <c r="B1632" s="154">
        <v>4</v>
      </c>
      <c r="C1632" s="154">
        <v>5</v>
      </c>
      <c r="D1632" s="155">
        <v>2</v>
      </c>
      <c r="E1632" s="155" t="s">
        <v>556</v>
      </c>
      <c r="F1632" s="156" t="s">
        <v>4874</v>
      </c>
      <c r="G1632" s="156" t="s">
        <v>556</v>
      </c>
      <c r="H1632" s="156" t="s">
        <v>4878</v>
      </c>
      <c r="I1632" s="155">
        <v>2204052</v>
      </c>
      <c r="J1632" s="157" t="s">
        <v>1295</v>
      </c>
      <c r="K1632" s="157"/>
      <c r="L1632" s="155">
        <v>2022</v>
      </c>
      <c r="M1632" s="158">
        <v>5990</v>
      </c>
      <c r="N1632" s="159">
        <v>50735164.390000001</v>
      </c>
      <c r="O1632" s="159">
        <v>35154261.740000002</v>
      </c>
      <c r="P1632" s="159">
        <v>23675689.210000001</v>
      </c>
      <c r="Q1632" s="159">
        <v>11217221</v>
      </c>
      <c r="R1632" s="159">
        <v>12458468.210000001</v>
      </c>
      <c r="S1632" s="159">
        <v>15580902.65</v>
      </c>
      <c r="T1632" s="159">
        <v>1359877.98</v>
      </c>
      <c r="U1632" s="159">
        <v>52926970.18</v>
      </c>
      <c r="V1632" s="159">
        <v>32126929.690000001</v>
      </c>
      <c r="W1632" s="159">
        <v>12454262.460000001</v>
      </c>
      <c r="X1632" s="159">
        <v>289888.07</v>
      </c>
      <c r="Y1632" s="159">
        <v>20800040.489999998</v>
      </c>
      <c r="Z1632" s="159">
        <v>7642778.7400000002</v>
      </c>
      <c r="AA1632" s="159">
        <v>6072236</v>
      </c>
      <c r="AB1632" s="159">
        <v>1570542.7400000002</v>
      </c>
      <c r="AC1632" s="159">
        <v>2040000</v>
      </c>
      <c r="AD1632" s="159">
        <v>2040000</v>
      </c>
      <c r="AE1632" s="159">
        <v>15277000</v>
      </c>
      <c r="AF1632" s="159">
        <v>3027332.05</v>
      </c>
      <c r="AG1632" s="159">
        <v>632494.55000000005</v>
      </c>
      <c r="AH1632" s="159">
        <v>360422.17</v>
      </c>
      <c r="AI1632" s="159">
        <v>0</v>
      </c>
      <c r="AJ1632" s="159">
        <v>0</v>
      </c>
    </row>
    <row r="1633" spans="1:36">
      <c r="A1633" s="153">
        <v>22</v>
      </c>
      <c r="B1633" s="154">
        <v>4</v>
      </c>
      <c r="C1633" s="154">
        <v>6</v>
      </c>
      <c r="D1633" s="155">
        <v>2</v>
      </c>
      <c r="E1633" s="155" t="s">
        <v>556</v>
      </c>
      <c r="F1633" s="156" t="s">
        <v>4874</v>
      </c>
      <c r="G1633" s="156" t="s">
        <v>556</v>
      </c>
      <c r="H1633" s="156" t="s">
        <v>4879</v>
      </c>
      <c r="I1633" s="155">
        <v>2204062</v>
      </c>
      <c r="J1633" s="157" t="s">
        <v>1294</v>
      </c>
      <c r="K1633" s="157"/>
      <c r="L1633" s="155">
        <v>2022</v>
      </c>
      <c r="M1633" s="158">
        <v>10067</v>
      </c>
      <c r="N1633" s="159">
        <v>62626477.020000003</v>
      </c>
      <c r="O1633" s="159">
        <v>58783904.759999998</v>
      </c>
      <c r="P1633" s="159">
        <v>34499289.879999995</v>
      </c>
      <c r="Q1633" s="159">
        <v>13423853</v>
      </c>
      <c r="R1633" s="159">
        <v>21075436.879999999</v>
      </c>
      <c r="S1633" s="159">
        <v>3842572.26</v>
      </c>
      <c r="T1633" s="159">
        <v>267325.33</v>
      </c>
      <c r="U1633" s="159">
        <v>62894996.619999997</v>
      </c>
      <c r="V1633" s="159">
        <v>51942419.719999999</v>
      </c>
      <c r="W1633" s="159">
        <v>17213266.43</v>
      </c>
      <c r="X1633" s="159">
        <v>54945.97</v>
      </c>
      <c r="Y1633" s="159">
        <v>10952576.9</v>
      </c>
      <c r="Z1633" s="159">
        <v>11901897.49</v>
      </c>
      <c r="AA1633" s="159">
        <v>0</v>
      </c>
      <c r="AB1633" s="159">
        <v>11901897.49</v>
      </c>
      <c r="AC1633" s="159">
        <v>1273088</v>
      </c>
      <c r="AD1633" s="159">
        <v>1240000</v>
      </c>
      <c r="AE1633" s="159">
        <v>4987780</v>
      </c>
      <c r="AF1633" s="159">
        <v>6841485.04</v>
      </c>
      <c r="AG1633" s="159">
        <v>48422</v>
      </c>
      <c r="AH1633" s="159">
        <v>48422</v>
      </c>
      <c r="AI1633" s="159">
        <v>0</v>
      </c>
      <c r="AJ1633" s="159">
        <v>0</v>
      </c>
    </row>
    <row r="1634" spans="1:36">
      <c r="A1634" s="153">
        <v>22</v>
      </c>
      <c r="B1634" s="154">
        <v>4</v>
      </c>
      <c r="C1634" s="154">
        <v>7</v>
      </c>
      <c r="D1634" s="155">
        <v>2</v>
      </c>
      <c r="E1634" s="155" t="s">
        <v>556</v>
      </c>
      <c r="F1634" s="156" t="s">
        <v>4874</v>
      </c>
      <c r="G1634" s="156" t="s">
        <v>556</v>
      </c>
      <c r="H1634" s="156" t="s">
        <v>4880</v>
      </c>
      <c r="I1634" s="155">
        <v>2204072</v>
      </c>
      <c r="J1634" s="157" t="s">
        <v>1293</v>
      </c>
      <c r="K1634" s="157"/>
      <c r="L1634" s="155">
        <v>2022</v>
      </c>
      <c r="M1634" s="158">
        <v>4265</v>
      </c>
      <c r="N1634" s="159">
        <v>29827018.510000002</v>
      </c>
      <c r="O1634" s="159">
        <v>24611304.18</v>
      </c>
      <c r="P1634" s="159">
        <v>15719808.52</v>
      </c>
      <c r="Q1634" s="159">
        <v>6549747</v>
      </c>
      <c r="R1634" s="159">
        <v>9170061.5199999996</v>
      </c>
      <c r="S1634" s="159">
        <v>5215714.33</v>
      </c>
      <c r="T1634" s="159">
        <v>597338.66</v>
      </c>
      <c r="U1634" s="159">
        <v>27818540.199999999</v>
      </c>
      <c r="V1634" s="159">
        <v>23876642.739999998</v>
      </c>
      <c r="W1634" s="159">
        <v>9747011.9600000009</v>
      </c>
      <c r="X1634" s="159">
        <v>270270.27</v>
      </c>
      <c r="Y1634" s="159">
        <v>3941897.46</v>
      </c>
      <c r="Z1634" s="159">
        <v>2257246.59</v>
      </c>
      <c r="AA1634" s="159">
        <v>0</v>
      </c>
      <c r="AB1634" s="159">
        <v>2257246.59</v>
      </c>
      <c r="AC1634" s="159">
        <v>563477</v>
      </c>
      <c r="AD1634" s="159">
        <v>563477</v>
      </c>
      <c r="AE1634" s="159">
        <v>11609000</v>
      </c>
      <c r="AF1634" s="159">
        <v>734661.44</v>
      </c>
      <c r="AG1634" s="159">
        <v>72252.899999999994</v>
      </c>
      <c r="AH1634" s="159">
        <v>1500</v>
      </c>
      <c r="AI1634" s="159">
        <v>0</v>
      </c>
      <c r="AJ1634" s="159">
        <v>0</v>
      </c>
    </row>
    <row r="1635" spans="1:36">
      <c r="A1635" s="153">
        <v>22</v>
      </c>
      <c r="B1635" s="154">
        <v>4</v>
      </c>
      <c r="C1635" s="154">
        <v>8</v>
      </c>
      <c r="D1635" s="155">
        <v>2</v>
      </c>
      <c r="E1635" s="155" t="s">
        <v>556</v>
      </c>
      <c r="F1635" s="156" t="s">
        <v>4874</v>
      </c>
      <c r="G1635" s="156" t="s">
        <v>556</v>
      </c>
      <c r="H1635" s="156" t="s">
        <v>4881</v>
      </c>
      <c r="I1635" s="155">
        <v>2204082</v>
      </c>
      <c r="J1635" s="157" t="s">
        <v>1292</v>
      </c>
      <c r="K1635" s="157"/>
      <c r="L1635" s="155">
        <v>2022</v>
      </c>
      <c r="M1635" s="158">
        <v>11373</v>
      </c>
      <c r="N1635" s="159">
        <v>78328031.439999998</v>
      </c>
      <c r="O1635" s="159">
        <v>67376769</v>
      </c>
      <c r="P1635" s="159">
        <v>42864998.060000002</v>
      </c>
      <c r="Q1635" s="159">
        <v>18927919</v>
      </c>
      <c r="R1635" s="159">
        <v>23937079.059999999</v>
      </c>
      <c r="S1635" s="159">
        <v>10951262.439999999</v>
      </c>
      <c r="T1635" s="159">
        <v>2231309.59</v>
      </c>
      <c r="U1635" s="159">
        <v>74863304.069999993</v>
      </c>
      <c r="V1635" s="159">
        <v>59824899.200000003</v>
      </c>
      <c r="W1635" s="159">
        <v>20101564.449999999</v>
      </c>
      <c r="X1635" s="159">
        <v>301933.28000000003</v>
      </c>
      <c r="Y1635" s="159">
        <v>15038404.869999999</v>
      </c>
      <c r="Z1635" s="159">
        <v>4426426.32</v>
      </c>
      <c r="AA1635" s="159">
        <v>2026743</v>
      </c>
      <c r="AB1635" s="159">
        <v>2399683.3200000003</v>
      </c>
      <c r="AC1635" s="159">
        <v>1873445.28</v>
      </c>
      <c r="AD1635" s="159">
        <v>1873445.28</v>
      </c>
      <c r="AE1635" s="159">
        <v>21623950.039999999</v>
      </c>
      <c r="AF1635" s="159">
        <v>7551869.7999999998</v>
      </c>
      <c r="AG1635" s="159">
        <v>2165572.36</v>
      </c>
      <c r="AH1635" s="159">
        <v>1684553.54</v>
      </c>
      <c r="AI1635" s="159">
        <v>44926.8</v>
      </c>
      <c r="AJ1635" s="159">
        <v>0</v>
      </c>
    </row>
    <row r="1636" spans="1:36">
      <c r="A1636" s="153">
        <v>22</v>
      </c>
      <c r="B1636" s="154">
        <v>5</v>
      </c>
      <c r="C1636" s="154">
        <v>1</v>
      </c>
      <c r="D1636" s="155">
        <v>2</v>
      </c>
      <c r="E1636" s="155" t="s">
        <v>556</v>
      </c>
      <c r="F1636" s="156" t="s">
        <v>4882</v>
      </c>
      <c r="G1636" s="156" t="s">
        <v>556</v>
      </c>
      <c r="H1636" s="156" t="s">
        <v>4883</v>
      </c>
      <c r="I1636" s="155">
        <v>2205012</v>
      </c>
      <c r="J1636" s="157" t="s">
        <v>1291</v>
      </c>
      <c r="K1636" s="157"/>
      <c r="L1636" s="155">
        <v>2022</v>
      </c>
      <c r="M1636" s="158">
        <v>7895</v>
      </c>
      <c r="N1636" s="159">
        <v>56268524.420000002</v>
      </c>
      <c r="O1636" s="159">
        <v>53355368.68</v>
      </c>
      <c r="P1636" s="159">
        <v>37907120.560000002</v>
      </c>
      <c r="Q1636" s="159">
        <v>17511264</v>
      </c>
      <c r="R1636" s="159">
        <v>20395856.559999999</v>
      </c>
      <c r="S1636" s="159">
        <v>2913155.74</v>
      </c>
      <c r="T1636" s="159">
        <v>731448</v>
      </c>
      <c r="U1636" s="159">
        <v>51136279.189999998</v>
      </c>
      <c r="V1636" s="159">
        <v>47268538.909999996</v>
      </c>
      <c r="W1636" s="159">
        <v>17986493.539999999</v>
      </c>
      <c r="X1636" s="159">
        <v>138769.53</v>
      </c>
      <c r="Y1636" s="159">
        <v>3867740.28</v>
      </c>
      <c r="Z1636" s="159">
        <v>6724055.1100000003</v>
      </c>
      <c r="AA1636" s="159">
        <v>860000</v>
      </c>
      <c r="AB1636" s="159">
        <v>5864055.1100000003</v>
      </c>
      <c r="AC1636" s="159">
        <v>1850000</v>
      </c>
      <c r="AD1636" s="159">
        <v>1850000</v>
      </c>
      <c r="AE1636" s="159">
        <v>16000000</v>
      </c>
      <c r="AF1636" s="159">
        <v>6086829.7699999996</v>
      </c>
      <c r="AG1636" s="159">
        <v>750453.95</v>
      </c>
      <c r="AH1636" s="159">
        <v>769184.19</v>
      </c>
      <c r="AI1636" s="159">
        <v>0</v>
      </c>
      <c r="AJ1636" s="159">
        <v>0</v>
      </c>
    </row>
    <row r="1637" spans="1:36">
      <c r="A1637" s="153">
        <v>22</v>
      </c>
      <c r="B1637" s="154">
        <v>5</v>
      </c>
      <c r="C1637" s="154">
        <v>2</v>
      </c>
      <c r="D1637" s="155">
        <v>3</v>
      </c>
      <c r="E1637" s="155" t="s">
        <v>556</v>
      </c>
      <c r="F1637" s="156" t="s">
        <v>4884</v>
      </c>
      <c r="G1637" s="156" t="s">
        <v>556</v>
      </c>
      <c r="H1637" s="156" t="s">
        <v>4885</v>
      </c>
      <c r="I1637" s="155">
        <v>2205023</v>
      </c>
      <c r="J1637" s="157" t="s">
        <v>1290</v>
      </c>
      <c r="K1637" s="157"/>
      <c r="L1637" s="155">
        <v>2022</v>
      </c>
      <c r="M1637" s="158">
        <v>34047</v>
      </c>
      <c r="N1637" s="159">
        <v>244829606.56999999</v>
      </c>
      <c r="O1637" s="159">
        <v>219825263.78999999</v>
      </c>
      <c r="P1637" s="159">
        <v>143524462.09</v>
      </c>
      <c r="Q1637" s="159">
        <v>62394095</v>
      </c>
      <c r="R1637" s="159">
        <v>81130367.090000004</v>
      </c>
      <c r="S1637" s="159">
        <v>25004342.780000001</v>
      </c>
      <c r="T1637" s="159">
        <v>1057496.3</v>
      </c>
      <c r="U1637" s="159">
        <v>235816889.27000001</v>
      </c>
      <c r="V1637" s="159">
        <v>194614607.22999999</v>
      </c>
      <c r="W1637" s="159">
        <v>65491602.289999999</v>
      </c>
      <c r="X1637" s="159">
        <v>776323.59</v>
      </c>
      <c r="Y1637" s="159">
        <v>41202282.039999999</v>
      </c>
      <c r="Z1637" s="159">
        <v>35105421.780000001</v>
      </c>
      <c r="AA1637" s="159">
        <v>10186759.34</v>
      </c>
      <c r="AB1637" s="159">
        <v>24918662.440000001</v>
      </c>
      <c r="AC1637" s="159">
        <v>6667170.4699999997</v>
      </c>
      <c r="AD1637" s="159">
        <v>6467612</v>
      </c>
      <c r="AE1637" s="159">
        <v>71862465.340000004</v>
      </c>
      <c r="AF1637" s="159">
        <v>25210656.559999999</v>
      </c>
      <c r="AG1637" s="159">
        <v>2668610.25</v>
      </c>
      <c r="AH1637" s="159">
        <v>2144001.67</v>
      </c>
      <c r="AI1637" s="159">
        <v>0</v>
      </c>
      <c r="AJ1637" s="159">
        <v>0</v>
      </c>
    </row>
    <row r="1638" spans="1:36">
      <c r="A1638" s="153">
        <v>22</v>
      </c>
      <c r="B1638" s="154">
        <v>5</v>
      </c>
      <c r="C1638" s="154">
        <v>3</v>
      </c>
      <c r="D1638" s="155">
        <v>2</v>
      </c>
      <c r="E1638" s="155" t="s">
        <v>556</v>
      </c>
      <c r="F1638" s="156" t="s">
        <v>4882</v>
      </c>
      <c r="G1638" s="156" t="s">
        <v>556</v>
      </c>
      <c r="H1638" s="156" t="s">
        <v>4886</v>
      </c>
      <c r="I1638" s="155">
        <v>2205032</v>
      </c>
      <c r="J1638" s="157" t="s">
        <v>1289</v>
      </c>
      <c r="K1638" s="157"/>
      <c r="L1638" s="155">
        <v>2022</v>
      </c>
      <c r="M1638" s="158">
        <v>10050</v>
      </c>
      <c r="N1638" s="159">
        <v>75445379.569999993</v>
      </c>
      <c r="O1638" s="159">
        <v>69878151.420000002</v>
      </c>
      <c r="P1638" s="159">
        <v>45149954.489999995</v>
      </c>
      <c r="Q1638" s="159">
        <v>18140581</v>
      </c>
      <c r="R1638" s="159">
        <v>27009373.489999998</v>
      </c>
      <c r="S1638" s="159">
        <v>5567228.1500000004</v>
      </c>
      <c r="T1638" s="159">
        <v>1006505.15</v>
      </c>
      <c r="U1638" s="159">
        <v>77266430.560000002</v>
      </c>
      <c r="V1638" s="159">
        <v>61918542.219999999</v>
      </c>
      <c r="W1638" s="159">
        <v>19085219.460000001</v>
      </c>
      <c r="X1638" s="159">
        <v>438820.24</v>
      </c>
      <c r="Y1638" s="159">
        <v>15347888.34</v>
      </c>
      <c r="Z1638" s="159">
        <v>9069994.4299999997</v>
      </c>
      <c r="AA1638" s="159">
        <v>1461174</v>
      </c>
      <c r="AB1638" s="159">
        <v>7608820.4299999997</v>
      </c>
      <c r="AC1638" s="159">
        <v>1641294.12</v>
      </c>
      <c r="AD1638" s="159">
        <v>1641294.12</v>
      </c>
      <c r="AE1638" s="159">
        <v>28178821.059999999</v>
      </c>
      <c r="AF1638" s="159">
        <v>7959609.2000000002</v>
      </c>
      <c r="AG1638" s="159">
        <v>307389.06</v>
      </c>
      <c r="AH1638" s="159">
        <v>139443.70000000001</v>
      </c>
      <c r="AI1638" s="159">
        <v>0</v>
      </c>
      <c r="AJ1638" s="159">
        <v>0</v>
      </c>
    </row>
    <row r="1639" spans="1:36">
      <c r="A1639" s="153">
        <v>22</v>
      </c>
      <c r="B1639" s="154">
        <v>5</v>
      </c>
      <c r="C1639" s="154">
        <v>4</v>
      </c>
      <c r="D1639" s="155">
        <v>2</v>
      </c>
      <c r="E1639" s="155" t="s">
        <v>556</v>
      </c>
      <c r="F1639" s="156" t="s">
        <v>4882</v>
      </c>
      <c r="G1639" s="156" t="s">
        <v>556</v>
      </c>
      <c r="H1639" s="156" t="s">
        <v>4887</v>
      </c>
      <c r="I1639" s="155">
        <v>2205042</v>
      </c>
      <c r="J1639" s="157" t="s">
        <v>1288</v>
      </c>
      <c r="K1639" s="157"/>
      <c r="L1639" s="155">
        <v>2022</v>
      </c>
      <c r="M1639" s="158">
        <v>20451</v>
      </c>
      <c r="N1639" s="159">
        <v>154228046.93000001</v>
      </c>
      <c r="O1639" s="159">
        <v>145458493.47999999</v>
      </c>
      <c r="P1639" s="159">
        <v>109459115.49000001</v>
      </c>
      <c r="Q1639" s="159">
        <v>52676233</v>
      </c>
      <c r="R1639" s="159">
        <v>56782882.490000002</v>
      </c>
      <c r="S1639" s="159">
        <v>8769553.4499999993</v>
      </c>
      <c r="T1639" s="159">
        <v>13111.14</v>
      </c>
      <c r="U1639" s="159">
        <v>153592499.40000001</v>
      </c>
      <c r="V1639" s="159">
        <v>129889478.23</v>
      </c>
      <c r="W1639" s="159">
        <v>47002798.799999997</v>
      </c>
      <c r="X1639" s="159">
        <v>523116.65</v>
      </c>
      <c r="Y1639" s="159">
        <v>23703021.170000002</v>
      </c>
      <c r="Z1639" s="159">
        <v>14759291.550000001</v>
      </c>
      <c r="AA1639" s="159">
        <v>3500000</v>
      </c>
      <c r="AB1639" s="159">
        <v>11259291.550000001</v>
      </c>
      <c r="AC1639" s="159">
        <v>3562000</v>
      </c>
      <c r="AD1639" s="159">
        <v>3562000</v>
      </c>
      <c r="AE1639" s="159">
        <v>40598000</v>
      </c>
      <c r="AF1639" s="159">
        <v>15569015.25</v>
      </c>
      <c r="AG1639" s="159">
        <v>74886.41</v>
      </c>
      <c r="AH1639" s="159">
        <v>0</v>
      </c>
      <c r="AI1639" s="159">
        <v>0</v>
      </c>
      <c r="AJ1639" s="159">
        <v>0</v>
      </c>
    </row>
    <row r="1640" spans="1:36">
      <c r="A1640" s="153">
        <v>22</v>
      </c>
      <c r="B1640" s="154">
        <v>5</v>
      </c>
      <c r="C1640" s="154">
        <v>5</v>
      </c>
      <c r="D1640" s="155">
        <v>2</v>
      </c>
      <c r="E1640" s="155" t="s">
        <v>556</v>
      </c>
      <c r="F1640" s="156" t="s">
        <v>4882</v>
      </c>
      <c r="G1640" s="156" t="s">
        <v>556</v>
      </c>
      <c r="H1640" s="156" t="s">
        <v>4888</v>
      </c>
      <c r="I1640" s="155">
        <v>2205052</v>
      </c>
      <c r="J1640" s="157" t="s">
        <v>1287</v>
      </c>
      <c r="K1640" s="157"/>
      <c r="L1640" s="155">
        <v>2022</v>
      </c>
      <c r="M1640" s="158">
        <v>10980</v>
      </c>
      <c r="N1640" s="159">
        <v>76625095.790000007</v>
      </c>
      <c r="O1640" s="159">
        <v>70992685.349999994</v>
      </c>
      <c r="P1640" s="159">
        <v>51118566.989999995</v>
      </c>
      <c r="Q1640" s="159">
        <v>22854532</v>
      </c>
      <c r="R1640" s="159">
        <v>28264034.989999998</v>
      </c>
      <c r="S1640" s="159">
        <v>5632410.4400000004</v>
      </c>
      <c r="T1640" s="159">
        <v>186483.53</v>
      </c>
      <c r="U1640" s="159">
        <v>73932627.109999999</v>
      </c>
      <c r="V1640" s="159">
        <v>62900906.670000002</v>
      </c>
      <c r="W1640" s="159">
        <v>20750872.050000001</v>
      </c>
      <c r="X1640" s="159">
        <v>259620.11</v>
      </c>
      <c r="Y1640" s="159">
        <v>11031720.439999999</v>
      </c>
      <c r="Z1640" s="159">
        <v>10816683.83</v>
      </c>
      <c r="AA1640" s="159">
        <v>131175.94</v>
      </c>
      <c r="AB1640" s="159">
        <v>10685507.890000001</v>
      </c>
      <c r="AC1640" s="159">
        <v>1120000</v>
      </c>
      <c r="AD1640" s="159">
        <v>1120000</v>
      </c>
      <c r="AE1640" s="159">
        <v>15452247.93</v>
      </c>
      <c r="AF1640" s="159">
        <v>8091778.6799999997</v>
      </c>
      <c r="AG1640" s="159">
        <v>488493.18</v>
      </c>
      <c r="AH1640" s="159">
        <v>517780.77</v>
      </c>
      <c r="AI1640" s="159">
        <v>0</v>
      </c>
      <c r="AJ1640" s="159">
        <v>6154.17</v>
      </c>
    </row>
    <row r="1641" spans="1:36">
      <c r="A1641" s="153">
        <v>22</v>
      </c>
      <c r="B1641" s="154">
        <v>5</v>
      </c>
      <c r="C1641" s="154">
        <v>6</v>
      </c>
      <c r="D1641" s="155">
        <v>2</v>
      </c>
      <c r="E1641" s="155" t="s">
        <v>556</v>
      </c>
      <c r="F1641" s="156" t="s">
        <v>4882</v>
      </c>
      <c r="G1641" s="156" t="s">
        <v>556</v>
      </c>
      <c r="H1641" s="156" t="s">
        <v>4889</v>
      </c>
      <c r="I1641" s="155">
        <v>2205062</v>
      </c>
      <c r="J1641" s="157" t="s">
        <v>1286</v>
      </c>
      <c r="K1641" s="157"/>
      <c r="L1641" s="155">
        <v>2022</v>
      </c>
      <c r="M1641" s="158">
        <v>10803</v>
      </c>
      <c r="N1641" s="159">
        <v>95009139.739999995</v>
      </c>
      <c r="O1641" s="159">
        <v>87650992.469999999</v>
      </c>
      <c r="P1641" s="159">
        <v>59986990.299999997</v>
      </c>
      <c r="Q1641" s="159">
        <v>28752339</v>
      </c>
      <c r="R1641" s="159">
        <v>31234651.300000001</v>
      </c>
      <c r="S1641" s="159">
        <v>7358147.2699999996</v>
      </c>
      <c r="T1641" s="159">
        <v>1873687.39</v>
      </c>
      <c r="U1641" s="159">
        <v>100762522.62</v>
      </c>
      <c r="V1641" s="159">
        <v>83371273.829999998</v>
      </c>
      <c r="W1641" s="159">
        <v>31780308.039999999</v>
      </c>
      <c r="X1641" s="159">
        <v>301397.69</v>
      </c>
      <c r="Y1641" s="159">
        <v>17391248.789999999</v>
      </c>
      <c r="Z1641" s="159">
        <v>14063250.960000001</v>
      </c>
      <c r="AA1641" s="159">
        <v>11470280</v>
      </c>
      <c r="AB1641" s="159">
        <v>2592970.9600000009</v>
      </c>
      <c r="AC1641" s="159">
        <v>5200000</v>
      </c>
      <c r="AD1641" s="159">
        <v>5200000</v>
      </c>
      <c r="AE1641" s="159">
        <v>33250609</v>
      </c>
      <c r="AF1641" s="159">
        <v>4279718.6399999997</v>
      </c>
      <c r="AG1641" s="159">
        <v>5164</v>
      </c>
      <c r="AH1641" s="159">
        <v>107102.55</v>
      </c>
      <c r="AI1641" s="159">
        <v>0</v>
      </c>
      <c r="AJ1641" s="159">
        <v>0</v>
      </c>
    </row>
    <row r="1642" spans="1:36">
      <c r="A1642" s="153">
        <v>22</v>
      </c>
      <c r="B1642" s="154">
        <v>5</v>
      </c>
      <c r="C1642" s="154">
        <v>7</v>
      </c>
      <c r="D1642" s="155">
        <v>2</v>
      </c>
      <c r="E1642" s="155" t="s">
        <v>556</v>
      </c>
      <c r="F1642" s="156" t="s">
        <v>4882</v>
      </c>
      <c r="G1642" s="156" t="s">
        <v>556</v>
      </c>
      <c r="H1642" s="156" t="s">
        <v>4890</v>
      </c>
      <c r="I1642" s="155">
        <v>2205072</v>
      </c>
      <c r="J1642" s="157" t="s">
        <v>1285</v>
      </c>
      <c r="K1642" s="157"/>
      <c r="L1642" s="155">
        <v>2022</v>
      </c>
      <c r="M1642" s="158">
        <v>5643</v>
      </c>
      <c r="N1642" s="159">
        <v>42693827.32</v>
      </c>
      <c r="O1642" s="159">
        <v>39571943.390000001</v>
      </c>
      <c r="P1642" s="159">
        <v>28649965.34</v>
      </c>
      <c r="Q1642" s="159">
        <v>13645635</v>
      </c>
      <c r="R1642" s="159">
        <v>15004330.34</v>
      </c>
      <c r="S1642" s="159">
        <v>3121883.93</v>
      </c>
      <c r="T1642" s="159">
        <v>725764</v>
      </c>
      <c r="U1642" s="159">
        <v>39719936.950000003</v>
      </c>
      <c r="V1642" s="159">
        <v>35713162.170000002</v>
      </c>
      <c r="W1642" s="159">
        <v>14516668.49</v>
      </c>
      <c r="X1642" s="159">
        <v>157998.49</v>
      </c>
      <c r="Y1642" s="159">
        <v>4006774.78</v>
      </c>
      <c r="Z1642" s="159">
        <v>1284630.26</v>
      </c>
      <c r="AA1642" s="159">
        <v>0</v>
      </c>
      <c r="AB1642" s="159">
        <v>1284630.26</v>
      </c>
      <c r="AC1642" s="159">
        <v>1670000</v>
      </c>
      <c r="AD1642" s="159">
        <v>1670000</v>
      </c>
      <c r="AE1642" s="159">
        <v>10700000</v>
      </c>
      <c r="AF1642" s="159">
        <v>3858781.22</v>
      </c>
      <c r="AG1642" s="159">
        <v>260290.21</v>
      </c>
      <c r="AH1642" s="159">
        <v>198124.79999999999</v>
      </c>
      <c r="AI1642" s="159">
        <v>0</v>
      </c>
      <c r="AJ1642" s="159">
        <v>0</v>
      </c>
    </row>
    <row r="1643" spans="1:36">
      <c r="A1643" s="153">
        <v>22</v>
      </c>
      <c r="B1643" s="154">
        <v>5</v>
      </c>
      <c r="C1643" s="154">
        <v>8</v>
      </c>
      <c r="D1643" s="155">
        <v>3</v>
      </c>
      <c r="E1643" s="155" t="s">
        <v>556</v>
      </c>
      <c r="F1643" s="156" t="s">
        <v>4884</v>
      </c>
      <c r="G1643" s="156" t="s">
        <v>556</v>
      </c>
      <c r="H1643" s="156" t="s">
        <v>4891</v>
      </c>
      <c r="I1643" s="155">
        <v>2205083</v>
      </c>
      <c r="J1643" s="157" t="s">
        <v>1284</v>
      </c>
      <c r="K1643" s="157"/>
      <c r="L1643" s="155">
        <v>2022</v>
      </c>
      <c r="M1643" s="158">
        <v>43232</v>
      </c>
      <c r="N1643" s="159">
        <v>308558013.63</v>
      </c>
      <c r="O1643" s="159">
        <v>301449316.06999999</v>
      </c>
      <c r="P1643" s="159">
        <v>162660261.67000002</v>
      </c>
      <c r="Q1643" s="159">
        <v>66223768</v>
      </c>
      <c r="R1643" s="159">
        <v>96436493.670000002</v>
      </c>
      <c r="S1643" s="159">
        <v>7108697.5599999996</v>
      </c>
      <c r="T1643" s="159">
        <v>1199443.8999999999</v>
      </c>
      <c r="U1643" s="159">
        <v>274902281.41000003</v>
      </c>
      <c r="V1643" s="159">
        <v>233305143.63999999</v>
      </c>
      <c r="W1643" s="159">
        <v>69281430.489999995</v>
      </c>
      <c r="X1643" s="159">
        <v>387457.74</v>
      </c>
      <c r="Y1643" s="159">
        <v>41597137.770000003</v>
      </c>
      <c r="Z1643" s="159">
        <v>57324501.840000004</v>
      </c>
      <c r="AA1643" s="159">
        <v>10000000</v>
      </c>
      <c r="AB1643" s="159">
        <v>47324501.840000004</v>
      </c>
      <c r="AC1643" s="159">
        <v>10400000</v>
      </c>
      <c r="AD1643" s="159">
        <v>10400000</v>
      </c>
      <c r="AE1643" s="159">
        <v>46700000</v>
      </c>
      <c r="AF1643" s="159">
        <v>68144172.430000007</v>
      </c>
      <c r="AG1643" s="159">
        <v>931968.31</v>
      </c>
      <c r="AH1643" s="159">
        <v>577724.65</v>
      </c>
      <c r="AI1643" s="159">
        <v>0</v>
      </c>
      <c r="AJ1643" s="159">
        <v>0</v>
      </c>
    </row>
    <row r="1644" spans="1:36">
      <c r="A1644" s="153">
        <v>22</v>
      </c>
      <c r="B1644" s="154">
        <v>6</v>
      </c>
      <c r="C1644" s="154">
        <v>1</v>
      </c>
      <c r="D1644" s="155">
        <v>1</v>
      </c>
      <c r="E1644" s="155" t="s">
        <v>556</v>
      </c>
      <c r="F1644" s="156" t="s">
        <v>4892</v>
      </c>
      <c r="G1644" s="156" t="s">
        <v>556</v>
      </c>
      <c r="H1644" s="156" t="s">
        <v>4893</v>
      </c>
      <c r="I1644" s="155">
        <v>2206011</v>
      </c>
      <c r="J1644" s="157" t="s">
        <v>1281</v>
      </c>
      <c r="K1644" s="157"/>
      <c r="L1644" s="155">
        <v>2022</v>
      </c>
      <c r="M1644" s="158">
        <v>23698</v>
      </c>
      <c r="N1644" s="159">
        <v>142600435.71000001</v>
      </c>
      <c r="O1644" s="159">
        <v>131335853.53</v>
      </c>
      <c r="P1644" s="159">
        <v>84751778.920000002</v>
      </c>
      <c r="Q1644" s="159">
        <v>35401655</v>
      </c>
      <c r="R1644" s="159">
        <v>49350123.920000002</v>
      </c>
      <c r="S1644" s="159">
        <v>11264582.18</v>
      </c>
      <c r="T1644" s="159">
        <v>4845366.0199999996</v>
      </c>
      <c r="U1644" s="159">
        <v>144242965.41999999</v>
      </c>
      <c r="V1644" s="159">
        <v>122251731.88</v>
      </c>
      <c r="W1644" s="159">
        <v>41373131.109999999</v>
      </c>
      <c r="X1644" s="159">
        <v>445342.58</v>
      </c>
      <c r="Y1644" s="159">
        <v>21991233.539999999</v>
      </c>
      <c r="Z1644" s="159">
        <v>20922042.899999999</v>
      </c>
      <c r="AA1644" s="159">
        <v>0</v>
      </c>
      <c r="AB1644" s="159">
        <v>20922042.899999999</v>
      </c>
      <c r="AC1644" s="159">
        <v>5600000</v>
      </c>
      <c r="AD1644" s="159">
        <v>5600000</v>
      </c>
      <c r="AE1644" s="159">
        <v>33726342.520000003</v>
      </c>
      <c r="AF1644" s="159">
        <v>9084121.6500000004</v>
      </c>
      <c r="AG1644" s="159">
        <v>948153.41</v>
      </c>
      <c r="AH1644" s="159">
        <v>342809.5</v>
      </c>
      <c r="AI1644" s="159">
        <v>0</v>
      </c>
      <c r="AJ1644" s="159">
        <v>26342.52</v>
      </c>
    </row>
    <row r="1645" spans="1:36">
      <c r="A1645" s="153">
        <v>22</v>
      </c>
      <c r="B1645" s="154">
        <v>6</v>
      </c>
      <c r="C1645" s="154">
        <v>2</v>
      </c>
      <c r="D1645" s="155">
        <v>2</v>
      </c>
      <c r="E1645" s="155" t="s">
        <v>556</v>
      </c>
      <c r="F1645" s="156" t="s">
        <v>4894</v>
      </c>
      <c r="G1645" s="156" t="s">
        <v>556</v>
      </c>
      <c r="H1645" s="156" t="s">
        <v>4895</v>
      </c>
      <c r="I1645" s="155">
        <v>2206022</v>
      </c>
      <c r="J1645" s="157" t="s">
        <v>1283</v>
      </c>
      <c r="K1645" s="157"/>
      <c r="L1645" s="155">
        <v>2022</v>
      </c>
      <c r="M1645" s="158">
        <v>4429</v>
      </c>
      <c r="N1645" s="159">
        <v>32951108.879999999</v>
      </c>
      <c r="O1645" s="159">
        <v>29894953.109999999</v>
      </c>
      <c r="P1645" s="159">
        <v>21112162.240000002</v>
      </c>
      <c r="Q1645" s="159">
        <v>9928129</v>
      </c>
      <c r="R1645" s="159">
        <v>11184033.24</v>
      </c>
      <c r="S1645" s="159">
        <v>3056155.77</v>
      </c>
      <c r="T1645" s="159">
        <v>193693.7</v>
      </c>
      <c r="U1645" s="159">
        <v>30748966.870000001</v>
      </c>
      <c r="V1645" s="159">
        <v>26519211.629999999</v>
      </c>
      <c r="W1645" s="159">
        <v>10792769.18</v>
      </c>
      <c r="X1645" s="159">
        <v>49313.62</v>
      </c>
      <c r="Y1645" s="159">
        <v>4229755.24</v>
      </c>
      <c r="Z1645" s="159">
        <v>6247052.5300000003</v>
      </c>
      <c r="AA1645" s="159">
        <v>0</v>
      </c>
      <c r="AB1645" s="159">
        <v>6247052.5300000003</v>
      </c>
      <c r="AC1645" s="159">
        <v>785003</v>
      </c>
      <c r="AD1645" s="159">
        <v>785003</v>
      </c>
      <c r="AE1645" s="159">
        <v>4623373</v>
      </c>
      <c r="AF1645" s="159">
        <v>3375741.48</v>
      </c>
      <c r="AG1645" s="159">
        <v>701159.6</v>
      </c>
      <c r="AH1645" s="159">
        <v>361474.86</v>
      </c>
      <c r="AI1645" s="159">
        <v>0</v>
      </c>
      <c r="AJ1645" s="159">
        <v>0</v>
      </c>
    </row>
    <row r="1646" spans="1:36">
      <c r="A1646" s="153">
        <v>22</v>
      </c>
      <c r="B1646" s="154">
        <v>6</v>
      </c>
      <c r="C1646" s="154">
        <v>3</v>
      </c>
      <c r="D1646" s="155">
        <v>2</v>
      </c>
      <c r="E1646" s="155" t="s">
        <v>556</v>
      </c>
      <c r="F1646" s="156" t="s">
        <v>4894</v>
      </c>
      <c r="G1646" s="156" t="s">
        <v>556</v>
      </c>
      <c r="H1646" s="156" t="s">
        <v>4896</v>
      </c>
      <c r="I1646" s="155">
        <v>2206032</v>
      </c>
      <c r="J1646" s="157" t="s">
        <v>1282</v>
      </c>
      <c r="K1646" s="157"/>
      <c r="L1646" s="155">
        <v>2022</v>
      </c>
      <c r="M1646" s="158">
        <v>6253</v>
      </c>
      <c r="N1646" s="159">
        <v>42903927.890000001</v>
      </c>
      <c r="O1646" s="159">
        <v>40453567.539999999</v>
      </c>
      <c r="P1646" s="159">
        <v>27261744.289999999</v>
      </c>
      <c r="Q1646" s="159">
        <v>13336969</v>
      </c>
      <c r="R1646" s="159">
        <v>13924775.289999999</v>
      </c>
      <c r="S1646" s="159">
        <v>2450360.35</v>
      </c>
      <c r="T1646" s="159">
        <v>50575.56</v>
      </c>
      <c r="U1646" s="159">
        <v>45326486.619999997</v>
      </c>
      <c r="V1646" s="159">
        <v>37375303.810000002</v>
      </c>
      <c r="W1646" s="159">
        <v>14803488.060000001</v>
      </c>
      <c r="X1646" s="159">
        <v>197546.45</v>
      </c>
      <c r="Y1646" s="159">
        <v>7951182.8099999996</v>
      </c>
      <c r="Z1646" s="159">
        <v>6535265.75</v>
      </c>
      <c r="AA1646" s="159">
        <v>4093558.97</v>
      </c>
      <c r="AB1646" s="159">
        <v>2441706.7799999998</v>
      </c>
      <c r="AC1646" s="159">
        <v>2361096.12</v>
      </c>
      <c r="AD1646" s="159">
        <v>2361096.12</v>
      </c>
      <c r="AE1646" s="159">
        <v>18197219.949999999</v>
      </c>
      <c r="AF1646" s="159">
        <v>3078263.73</v>
      </c>
      <c r="AG1646" s="159">
        <v>6130.81</v>
      </c>
      <c r="AH1646" s="159">
        <v>89551.87</v>
      </c>
      <c r="AI1646" s="159">
        <v>0</v>
      </c>
      <c r="AJ1646" s="159">
        <v>0</v>
      </c>
    </row>
    <row r="1647" spans="1:36">
      <c r="A1647" s="153">
        <v>22</v>
      </c>
      <c r="B1647" s="154">
        <v>6</v>
      </c>
      <c r="C1647" s="154">
        <v>4</v>
      </c>
      <c r="D1647" s="155">
        <v>2</v>
      </c>
      <c r="E1647" s="155" t="s">
        <v>556</v>
      </c>
      <c r="F1647" s="156" t="s">
        <v>4894</v>
      </c>
      <c r="G1647" s="156" t="s">
        <v>556</v>
      </c>
      <c r="H1647" s="156" t="s">
        <v>4897</v>
      </c>
      <c r="I1647" s="155">
        <v>2206042</v>
      </c>
      <c r="J1647" s="157" t="s">
        <v>1281</v>
      </c>
      <c r="K1647" s="157"/>
      <c r="L1647" s="155">
        <v>2022</v>
      </c>
      <c r="M1647" s="158">
        <v>16269</v>
      </c>
      <c r="N1647" s="159">
        <v>109560753.87</v>
      </c>
      <c r="O1647" s="159">
        <v>94117220.980000004</v>
      </c>
      <c r="P1647" s="159">
        <v>58191433.189999998</v>
      </c>
      <c r="Q1647" s="159">
        <v>23965281</v>
      </c>
      <c r="R1647" s="159">
        <v>34226152.189999998</v>
      </c>
      <c r="S1647" s="159">
        <v>15443532.890000001</v>
      </c>
      <c r="T1647" s="159">
        <v>1513900.89</v>
      </c>
      <c r="U1647" s="159">
        <v>112541518.41</v>
      </c>
      <c r="V1647" s="159">
        <v>83459362.719999999</v>
      </c>
      <c r="W1647" s="159">
        <v>31607214.48</v>
      </c>
      <c r="X1647" s="159">
        <v>59261.55</v>
      </c>
      <c r="Y1647" s="159">
        <v>29082155.690000001</v>
      </c>
      <c r="Z1647" s="159">
        <v>21095210</v>
      </c>
      <c r="AA1647" s="159">
        <v>1040000</v>
      </c>
      <c r="AB1647" s="159">
        <v>20055210</v>
      </c>
      <c r="AC1647" s="159">
        <v>1218460</v>
      </c>
      <c r="AD1647" s="159">
        <v>1218460</v>
      </c>
      <c r="AE1647" s="159">
        <v>3040000</v>
      </c>
      <c r="AF1647" s="159">
        <v>10657858.26</v>
      </c>
      <c r="AG1647" s="159">
        <v>163791.67999999999</v>
      </c>
      <c r="AH1647" s="159">
        <v>162988.03</v>
      </c>
      <c r="AI1647" s="159">
        <v>0</v>
      </c>
      <c r="AJ1647" s="159">
        <v>0</v>
      </c>
    </row>
    <row r="1648" spans="1:36">
      <c r="A1648" s="153">
        <v>22</v>
      </c>
      <c r="B1648" s="154">
        <v>6</v>
      </c>
      <c r="C1648" s="154">
        <v>5</v>
      </c>
      <c r="D1648" s="155">
        <v>2</v>
      </c>
      <c r="E1648" s="155" t="s">
        <v>556</v>
      </c>
      <c r="F1648" s="156" t="s">
        <v>4894</v>
      </c>
      <c r="G1648" s="156" t="s">
        <v>556</v>
      </c>
      <c r="H1648" s="156" t="s">
        <v>4898</v>
      </c>
      <c r="I1648" s="155">
        <v>2206052</v>
      </c>
      <c r="J1648" s="157" t="s">
        <v>1280</v>
      </c>
      <c r="K1648" s="157"/>
      <c r="L1648" s="155">
        <v>2022</v>
      </c>
      <c r="M1648" s="158">
        <v>4609</v>
      </c>
      <c r="N1648" s="159">
        <v>31832552.199999999</v>
      </c>
      <c r="O1648" s="159">
        <v>29464620.879999999</v>
      </c>
      <c r="P1648" s="159">
        <v>21692877.579999998</v>
      </c>
      <c r="Q1648" s="159">
        <v>10556174</v>
      </c>
      <c r="R1648" s="159">
        <v>11136703.58</v>
      </c>
      <c r="S1648" s="159">
        <v>2367931.3199999998</v>
      </c>
      <c r="T1648" s="159">
        <v>778840.59</v>
      </c>
      <c r="U1648" s="159">
        <v>31073517.829999998</v>
      </c>
      <c r="V1648" s="159">
        <v>26635682.34</v>
      </c>
      <c r="W1648" s="159">
        <v>10697855.640000001</v>
      </c>
      <c r="X1648" s="159">
        <v>32921.26</v>
      </c>
      <c r="Y1648" s="159">
        <v>4437835.49</v>
      </c>
      <c r="Z1648" s="159">
        <v>7308543.4900000002</v>
      </c>
      <c r="AA1648" s="159">
        <v>0</v>
      </c>
      <c r="AB1648" s="159">
        <v>7308543.4900000002</v>
      </c>
      <c r="AC1648" s="159">
        <v>1208557</v>
      </c>
      <c r="AD1648" s="159">
        <v>1208557</v>
      </c>
      <c r="AE1648" s="159">
        <v>2875000</v>
      </c>
      <c r="AF1648" s="159">
        <v>2828938.54</v>
      </c>
      <c r="AG1648" s="159">
        <v>28990</v>
      </c>
      <c r="AH1648" s="159">
        <v>19990</v>
      </c>
      <c r="AI1648" s="159">
        <v>0</v>
      </c>
      <c r="AJ1648" s="159">
        <v>0</v>
      </c>
    </row>
    <row r="1649" spans="1:36">
      <c r="A1649" s="153">
        <v>22</v>
      </c>
      <c r="B1649" s="154">
        <v>6</v>
      </c>
      <c r="C1649" s="154">
        <v>6</v>
      </c>
      <c r="D1649" s="155">
        <v>2</v>
      </c>
      <c r="E1649" s="155" t="s">
        <v>556</v>
      </c>
      <c r="F1649" s="156" t="s">
        <v>4894</v>
      </c>
      <c r="G1649" s="156" t="s">
        <v>556</v>
      </c>
      <c r="H1649" s="156" t="s">
        <v>4899</v>
      </c>
      <c r="I1649" s="155">
        <v>2206062</v>
      </c>
      <c r="J1649" s="157" t="s">
        <v>1279</v>
      </c>
      <c r="K1649" s="157"/>
      <c r="L1649" s="155">
        <v>2022</v>
      </c>
      <c r="M1649" s="158">
        <v>3775</v>
      </c>
      <c r="N1649" s="159">
        <v>29278046.170000002</v>
      </c>
      <c r="O1649" s="159">
        <v>24059044.09</v>
      </c>
      <c r="P1649" s="159">
        <v>16872543.869999997</v>
      </c>
      <c r="Q1649" s="159">
        <v>8451009</v>
      </c>
      <c r="R1649" s="159">
        <v>8421534.8699999992</v>
      </c>
      <c r="S1649" s="159">
        <v>5219002.08</v>
      </c>
      <c r="T1649" s="159">
        <v>147872.69</v>
      </c>
      <c r="U1649" s="159">
        <v>29136431.48</v>
      </c>
      <c r="V1649" s="159">
        <v>21421724.280000001</v>
      </c>
      <c r="W1649" s="159">
        <v>8512755.0199999996</v>
      </c>
      <c r="X1649" s="159">
        <v>37231.14</v>
      </c>
      <c r="Y1649" s="159">
        <v>7714707.2000000002</v>
      </c>
      <c r="Z1649" s="159">
        <v>4399986</v>
      </c>
      <c r="AA1649" s="159">
        <v>0</v>
      </c>
      <c r="AB1649" s="159">
        <v>4399986</v>
      </c>
      <c r="AC1649" s="159">
        <v>985282</v>
      </c>
      <c r="AD1649" s="159">
        <v>890000</v>
      </c>
      <c r="AE1649" s="159">
        <v>2477200</v>
      </c>
      <c r="AF1649" s="159">
        <v>2637319.81</v>
      </c>
      <c r="AG1649" s="159">
        <v>189862.97</v>
      </c>
      <c r="AH1649" s="159">
        <v>201340.12</v>
      </c>
      <c r="AI1649" s="159">
        <v>0</v>
      </c>
      <c r="AJ1649" s="159">
        <v>0</v>
      </c>
    </row>
    <row r="1650" spans="1:36">
      <c r="A1650" s="153">
        <v>22</v>
      </c>
      <c r="B1650" s="154">
        <v>6</v>
      </c>
      <c r="C1650" s="154">
        <v>7</v>
      </c>
      <c r="D1650" s="155">
        <v>2</v>
      </c>
      <c r="E1650" s="155" t="s">
        <v>556</v>
      </c>
      <c r="F1650" s="156" t="s">
        <v>4894</v>
      </c>
      <c r="G1650" s="156" t="s">
        <v>556</v>
      </c>
      <c r="H1650" s="156" t="s">
        <v>4900</v>
      </c>
      <c r="I1650" s="155">
        <v>2206072</v>
      </c>
      <c r="J1650" s="157" t="s">
        <v>1278</v>
      </c>
      <c r="K1650" s="157"/>
      <c r="L1650" s="155">
        <v>2022</v>
      </c>
      <c r="M1650" s="158">
        <v>7087</v>
      </c>
      <c r="N1650" s="159">
        <v>55483304.840000004</v>
      </c>
      <c r="O1650" s="159">
        <v>47909156.829999998</v>
      </c>
      <c r="P1650" s="159">
        <v>34563532.670000002</v>
      </c>
      <c r="Q1650" s="159">
        <v>17483888</v>
      </c>
      <c r="R1650" s="159">
        <v>17079644.670000002</v>
      </c>
      <c r="S1650" s="159">
        <v>7574148.0099999998</v>
      </c>
      <c r="T1650" s="159">
        <v>2593899.31</v>
      </c>
      <c r="U1650" s="159">
        <v>49520006.840000004</v>
      </c>
      <c r="V1650" s="159">
        <v>40736454.859999999</v>
      </c>
      <c r="W1650" s="159">
        <v>14674875.68</v>
      </c>
      <c r="X1650" s="159">
        <v>49138.99</v>
      </c>
      <c r="Y1650" s="159">
        <v>8783551.9800000004</v>
      </c>
      <c r="Z1650" s="159">
        <v>7548455.8099999996</v>
      </c>
      <c r="AA1650" s="159">
        <v>0</v>
      </c>
      <c r="AB1650" s="159">
        <v>7548455.8099999996</v>
      </c>
      <c r="AC1650" s="159">
        <v>1840000</v>
      </c>
      <c r="AD1650" s="159">
        <v>1840000</v>
      </c>
      <c r="AE1650" s="159">
        <v>2497977</v>
      </c>
      <c r="AF1650" s="159">
        <v>7172701.9699999997</v>
      </c>
      <c r="AG1650" s="159">
        <v>14240.29</v>
      </c>
      <c r="AH1650" s="159">
        <v>22320.17</v>
      </c>
      <c r="AI1650" s="159">
        <v>0</v>
      </c>
      <c r="AJ1650" s="159">
        <v>0</v>
      </c>
    </row>
    <row r="1651" spans="1:36">
      <c r="A1651" s="153">
        <v>22</v>
      </c>
      <c r="B1651" s="154">
        <v>6</v>
      </c>
      <c r="C1651" s="154">
        <v>8</v>
      </c>
      <c r="D1651" s="155">
        <v>2</v>
      </c>
      <c r="E1651" s="155" t="s">
        <v>556</v>
      </c>
      <c r="F1651" s="156" t="s">
        <v>4894</v>
      </c>
      <c r="G1651" s="156" t="s">
        <v>556</v>
      </c>
      <c r="H1651" s="156" t="s">
        <v>4901</v>
      </c>
      <c r="I1651" s="155">
        <v>2206082</v>
      </c>
      <c r="J1651" s="157" t="s">
        <v>1277</v>
      </c>
      <c r="K1651" s="157"/>
      <c r="L1651" s="155">
        <v>2022</v>
      </c>
      <c r="M1651" s="158">
        <v>6831</v>
      </c>
      <c r="N1651" s="159">
        <v>46415617.670000002</v>
      </c>
      <c r="O1651" s="159">
        <v>42412814.159999996</v>
      </c>
      <c r="P1651" s="159">
        <v>30836319.380000003</v>
      </c>
      <c r="Q1651" s="159">
        <v>14490061</v>
      </c>
      <c r="R1651" s="159">
        <v>16346258.380000001</v>
      </c>
      <c r="S1651" s="159">
        <v>4002803.51</v>
      </c>
      <c r="T1651" s="159">
        <v>401031.8</v>
      </c>
      <c r="U1651" s="159">
        <v>42636657.229999997</v>
      </c>
      <c r="V1651" s="159">
        <v>36171087.780000001</v>
      </c>
      <c r="W1651" s="159">
        <v>13832724.689999999</v>
      </c>
      <c r="X1651" s="159">
        <v>240837.14</v>
      </c>
      <c r="Y1651" s="159">
        <v>6465569.4500000002</v>
      </c>
      <c r="Z1651" s="159">
        <v>2930212.08</v>
      </c>
      <c r="AA1651" s="159">
        <v>2823097</v>
      </c>
      <c r="AB1651" s="159">
        <v>107115.08000000007</v>
      </c>
      <c r="AC1651" s="159">
        <v>2611097</v>
      </c>
      <c r="AD1651" s="159">
        <v>2611097</v>
      </c>
      <c r="AE1651" s="159">
        <v>15925000</v>
      </c>
      <c r="AF1651" s="159">
        <v>6241726.3799999999</v>
      </c>
      <c r="AG1651" s="159">
        <v>0</v>
      </c>
      <c r="AH1651" s="159">
        <v>0</v>
      </c>
      <c r="AI1651" s="159">
        <v>0</v>
      </c>
      <c r="AJ1651" s="159">
        <v>0</v>
      </c>
    </row>
    <row r="1652" spans="1:36">
      <c r="A1652" s="153">
        <v>22</v>
      </c>
      <c r="B1652" s="154">
        <v>7</v>
      </c>
      <c r="C1652" s="154">
        <v>1</v>
      </c>
      <c r="D1652" s="155">
        <v>1</v>
      </c>
      <c r="E1652" s="155" t="s">
        <v>556</v>
      </c>
      <c r="F1652" s="156" t="s">
        <v>4902</v>
      </c>
      <c r="G1652" s="156" t="s">
        <v>556</v>
      </c>
      <c r="H1652" s="156" t="s">
        <v>4903</v>
      </c>
      <c r="I1652" s="155">
        <v>2207011</v>
      </c>
      <c r="J1652" s="157" t="s">
        <v>1275</v>
      </c>
      <c r="K1652" s="157"/>
      <c r="L1652" s="155">
        <v>2022</v>
      </c>
      <c r="M1652" s="158">
        <v>38179</v>
      </c>
      <c r="N1652" s="159">
        <v>275343159.17000002</v>
      </c>
      <c r="O1652" s="159">
        <v>269546249.16000003</v>
      </c>
      <c r="P1652" s="159">
        <v>104345558.27000001</v>
      </c>
      <c r="Q1652" s="159">
        <v>39497046</v>
      </c>
      <c r="R1652" s="159">
        <v>64848512.270000003</v>
      </c>
      <c r="S1652" s="159">
        <v>5796910.0099999998</v>
      </c>
      <c r="T1652" s="159">
        <v>4763579.33</v>
      </c>
      <c r="U1652" s="159">
        <v>236931397.94</v>
      </c>
      <c r="V1652" s="159">
        <v>227895144.09</v>
      </c>
      <c r="W1652" s="159">
        <v>55542849.710000001</v>
      </c>
      <c r="X1652" s="159">
        <v>335489.07</v>
      </c>
      <c r="Y1652" s="159">
        <v>9036253.8499999996</v>
      </c>
      <c r="Z1652" s="159">
        <v>16712927.84</v>
      </c>
      <c r="AA1652" s="159">
        <v>0</v>
      </c>
      <c r="AB1652" s="159">
        <v>16712927.84</v>
      </c>
      <c r="AC1652" s="159">
        <v>10021860</v>
      </c>
      <c r="AD1652" s="159">
        <v>10021860</v>
      </c>
      <c r="AE1652" s="159">
        <v>27185789.260000002</v>
      </c>
      <c r="AF1652" s="159">
        <v>41651105.07</v>
      </c>
      <c r="AG1652" s="159">
        <v>971594.48</v>
      </c>
      <c r="AH1652" s="159">
        <v>578855.97</v>
      </c>
      <c r="AI1652" s="159">
        <v>0</v>
      </c>
      <c r="AJ1652" s="159">
        <v>105789.26</v>
      </c>
    </row>
    <row r="1653" spans="1:36">
      <c r="A1653" s="153">
        <v>22</v>
      </c>
      <c r="B1653" s="154">
        <v>7</v>
      </c>
      <c r="C1653" s="154">
        <v>2</v>
      </c>
      <c r="D1653" s="155">
        <v>2</v>
      </c>
      <c r="E1653" s="155" t="s">
        <v>556</v>
      </c>
      <c r="F1653" s="156" t="s">
        <v>4904</v>
      </c>
      <c r="G1653" s="156" t="s">
        <v>556</v>
      </c>
      <c r="H1653" s="156" t="s">
        <v>4905</v>
      </c>
      <c r="I1653" s="155">
        <v>2207022</v>
      </c>
      <c r="J1653" s="157" t="s">
        <v>1276</v>
      </c>
      <c r="K1653" s="157"/>
      <c r="L1653" s="155">
        <v>2022</v>
      </c>
      <c r="M1653" s="158">
        <v>8393</v>
      </c>
      <c r="N1653" s="159">
        <v>50103502.590000004</v>
      </c>
      <c r="O1653" s="159">
        <v>48037847.960000001</v>
      </c>
      <c r="P1653" s="159">
        <v>35666463.899999999</v>
      </c>
      <c r="Q1653" s="159">
        <v>16052795</v>
      </c>
      <c r="R1653" s="159">
        <v>19613668.899999999</v>
      </c>
      <c r="S1653" s="159">
        <v>2065654.63</v>
      </c>
      <c r="T1653" s="159">
        <v>290713.64</v>
      </c>
      <c r="U1653" s="159">
        <v>46395255.359999999</v>
      </c>
      <c r="V1653" s="159">
        <v>43282178.479999997</v>
      </c>
      <c r="W1653" s="159">
        <v>15370015.859999999</v>
      </c>
      <c r="X1653" s="159">
        <v>134312.76</v>
      </c>
      <c r="Y1653" s="159">
        <v>3113076.88</v>
      </c>
      <c r="Z1653" s="159">
        <v>4764124.83</v>
      </c>
      <c r="AA1653" s="159">
        <v>0</v>
      </c>
      <c r="AB1653" s="159">
        <v>4764124.83</v>
      </c>
      <c r="AC1653" s="159">
        <v>3019143.95</v>
      </c>
      <c r="AD1653" s="159">
        <v>3019143.95</v>
      </c>
      <c r="AE1653" s="159">
        <v>4667075.0599999996</v>
      </c>
      <c r="AF1653" s="159">
        <v>4755669.4800000004</v>
      </c>
      <c r="AG1653" s="159">
        <v>1139359.5</v>
      </c>
      <c r="AH1653" s="159">
        <v>984335.22</v>
      </c>
      <c r="AI1653" s="159">
        <v>0</v>
      </c>
      <c r="AJ1653" s="159">
        <v>304061.52</v>
      </c>
    </row>
    <row r="1654" spans="1:36">
      <c r="A1654" s="153">
        <v>22</v>
      </c>
      <c r="B1654" s="154">
        <v>7</v>
      </c>
      <c r="C1654" s="154">
        <v>3</v>
      </c>
      <c r="D1654" s="155">
        <v>2</v>
      </c>
      <c r="E1654" s="155" t="s">
        <v>556</v>
      </c>
      <c r="F1654" s="156" t="s">
        <v>4904</v>
      </c>
      <c r="G1654" s="156" t="s">
        <v>556</v>
      </c>
      <c r="H1654" s="156" t="s">
        <v>4906</v>
      </c>
      <c r="I1654" s="155">
        <v>2207032</v>
      </c>
      <c r="J1654" s="157" t="s">
        <v>1275</v>
      </c>
      <c r="K1654" s="157"/>
      <c r="L1654" s="155">
        <v>2022</v>
      </c>
      <c r="M1654" s="158">
        <v>11460</v>
      </c>
      <c r="N1654" s="159">
        <v>69218183.269999996</v>
      </c>
      <c r="O1654" s="159">
        <v>64809400.810000002</v>
      </c>
      <c r="P1654" s="159">
        <v>35098823.049999997</v>
      </c>
      <c r="Q1654" s="159">
        <v>13097661</v>
      </c>
      <c r="R1654" s="159">
        <v>22001162.050000001</v>
      </c>
      <c r="S1654" s="159">
        <v>4408782.46</v>
      </c>
      <c r="T1654" s="159">
        <v>1431767.02</v>
      </c>
      <c r="U1654" s="159">
        <v>68536297.870000005</v>
      </c>
      <c r="V1654" s="159">
        <v>58111079.600000001</v>
      </c>
      <c r="W1654" s="159">
        <v>19292194.629999999</v>
      </c>
      <c r="X1654" s="159">
        <v>315639.71999999997</v>
      </c>
      <c r="Y1654" s="159">
        <v>10425218.27</v>
      </c>
      <c r="Z1654" s="159">
        <v>10212153.83</v>
      </c>
      <c r="AA1654" s="159">
        <v>0</v>
      </c>
      <c r="AB1654" s="159">
        <v>10212153.83</v>
      </c>
      <c r="AC1654" s="159">
        <v>1827500</v>
      </c>
      <c r="AD1654" s="159">
        <v>1827500</v>
      </c>
      <c r="AE1654" s="159">
        <v>21097000</v>
      </c>
      <c r="AF1654" s="159">
        <v>6698321.21</v>
      </c>
      <c r="AG1654" s="159">
        <v>20662.87</v>
      </c>
      <c r="AH1654" s="159">
        <v>140996.26999999999</v>
      </c>
      <c r="AI1654" s="159">
        <v>0</v>
      </c>
      <c r="AJ1654" s="159">
        <v>0</v>
      </c>
    </row>
    <row r="1655" spans="1:36">
      <c r="A1655" s="153">
        <v>22</v>
      </c>
      <c r="B1655" s="154">
        <v>7</v>
      </c>
      <c r="C1655" s="154">
        <v>4</v>
      </c>
      <c r="D1655" s="155">
        <v>3</v>
      </c>
      <c r="E1655" s="155" t="s">
        <v>556</v>
      </c>
      <c r="F1655" s="156" t="s">
        <v>4907</v>
      </c>
      <c r="G1655" s="156" t="s">
        <v>556</v>
      </c>
      <c r="H1655" s="156" t="s">
        <v>4908</v>
      </c>
      <c r="I1655" s="155">
        <v>2207043</v>
      </c>
      <c r="J1655" s="157" t="s">
        <v>1274</v>
      </c>
      <c r="K1655" s="157"/>
      <c r="L1655" s="155">
        <v>2022</v>
      </c>
      <c r="M1655" s="158">
        <v>12941</v>
      </c>
      <c r="N1655" s="159">
        <v>74188739.549999997</v>
      </c>
      <c r="O1655" s="159">
        <v>67889840.480000004</v>
      </c>
      <c r="P1655" s="159">
        <v>48933068.969999999</v>
      </c>
      <c r="Q1655" s="159">
        <v>22880396</v>
      </c>
      <c r="R1655" s="159">
        <v>26052672.969999999</v>
      </c>
      <c r="S1655" s="159">
        <v>6298899.0700000003</v>
      </c>
      <c r="T1655" s="159">
        <v>1332747.03</v>
      </c>
      <c r="U1655" s="159">
        <v>73277138.549999997</v>
      </c>
      <c r="V1655" s="159">
        <v>63884490.789999999</v>
      </c>
      <c r="W1655" s="159">
        <v>22054214</v>
      </c>
      <c r="X1655" s="159">
        <v>244489.96</v>
      </c>
      <c r="Y1655" s="159">
        <v>9392647.7599999998</v>
      </c>
      <c r="Z1655" s="159">
        <v>7241804.04</v>
      </c>
      <c r="AA1655" s="159">
        <v>3000000</v>
      </c>
      <c r="AB1655" s="159">
        <v>4241804.04</v>
      </c>
      <c r="AC1655" s="159">
        <v>2035240</v>
      </c>
      <c r="AD1655" s="159">
        <v>2035240</v>
      </c>
      <c r="AE1655" s="159">
        <v>17334760</v>
      </c>
      <c r="AF1655" s="159">
        <v>4005349.69</v>
      </c>
      <c r="AG1655" s="159">
        <v>1404577.5</v>
      </c>
      <c r="AH1655" s="159">
        <v>1106011.7</v>
      </c>
      <c r="AI1655" s="159">
        <v>0</v>
      </c>
      <c r="AJ1655" s="159">
        <v>0</v>
      </c>
    </row>
    <row r="1656" spans="1:36">
      <c r="A1656" s="153">
        <v>22</v>
      </c>
      <c r="B1656" s="154">
        <v>7</v>
      </c>
      <c r="C1656" s="154">
        <v>5</v>
      </c>
      <c r="D1656" s="155">
        <v>2</v>
      </c>
      <c r="E1656" s="155" t="s">
        <v>556</v>
      </c>
      <c r="F1656" s="156" t="s">
        <v>4904</v>
      </c>
      <c r="G1656" s="156" t="s">
        <v>556</v>
      </c>
      <c r="H1656" s="156" t="s">
        <v>4909</v>
      </c>
      <c r="I1656" s="155">
        <v>2207052</v>
      </c>
      <c r="J1656" s="157" t="s">
        <v>1273</v>
      </c>
      <c r="K1656" s="157"/>
      <c r="L1656" s="155">
        <v>2022</v>
      </c>
      <c r="M1656" s="158">
        <v>5805</v>
      </c>
      <c r="N1656" s="159">
        <v>36913492.579999998</v>
      </c>
      <c r="O1656" s="159">
        <v>33856943.759999998</v>
      </c>
      <c r="P1656" s="159">
        <v>24829276.98</v>
      </c>
      <c r="Q1656" s="159">
        <v>12271278</v>
      </c>
      <c r="R1656" s="159">
        <v>12557998.98</v>
      </c>
      <c r="S1656" s="159">
        <v>3056548.82</v>
      </c>
      <c r="T1656" s="159">
        <v>250907.34</v>
      </c>
      <c r="U1656" s="159">
        <v>35761125.100000001</v>
      </c>
      <c r="V1656" s="159">
        <v>31169363.120000001</v>
      </c>
      <c r="W1656" s="159">
        <v>11352794.619999999</v>
      </c>
      <c r="X1656" s="159">
        <v>129083.85</v>
      </c>
      <c r="Y1656" s="159">
        <v>4591761.9800000004</v>
      </c>
      <c r="Z1656" s="159">
        <v>6066072.2599999998</v>
      </c>
      <c r="AA1656" s="159">
        <v>3363000</v>
      </c>
      <c r="AB1656" s="159">
        <v>2703072.26</v>
      </c>
      <c r="AC1656" s="159">
        <v>1212830</v>
      </c>
      <c r="AD1656" s="159">
        <v>1212830</v>
      </c>
      <c r="AE1656" s="159">
        <v>10226231</v>
      </c>
      <c r="AF1656" s="159">
        <v>2687580.64</v>
      </c>
      <c r="AG1656" s="159">
        <v>0</v>
      </c>
      <c r="AH1656" s="159">
        <v>0</v>
      </c>
      <c r="AI1656" s="159">
        <v>0</v>
      </c>
      <c r="AJ1656" s="159">
        <v>0</v>
      </c>
    </row>
    <row r="1657" spans="1:36">
      <c r="A1657" s="153">
        <v>22</v>
      </c>
      <c r="B1657" s="154">
        <v>7</v>
      </c>
      <c r="C1657" s="154">
        <v>6</v>
      </c>
      <c r="D1657" s="155">
        <v>2</v>
      </c>
      <c r="E1657" s="155" t="s">
        <v>556</v>
      </c>
      <c r="F1657" s="156" t="s">
        <v>4904</v>
      </c>
      <c r="G1657" s="156" t="s">
        <v>556</v>
      </c>
      <c r="H1657" s="156" t="s">
        <v>4910</v>
      </c>
      <c r="I1657" s="155">
        <v>2207062</v>
      </c>
      <c r="J1657" s="157" t="s">
        <v>1272</v>
      </c>
      <c r="K1657" s="157"/>
      <c r="L1657" s="155">
        <v>2022</v>
      </c>
      <c r="M1657" s="158">
        <v>6017</v>
      </c>
      <c r="N1657" s="159">
        <v>37051299.93</v>
      </c>
      <c r="O1657" s="159">
        <v>33745760.399999999</v>
      </c>
      <c r="P1657" s="159">
        <v>25956164.210000001</v>
      </c>
      <c r="Q1657" s="159">
        <v>12343659</v>
      </c>
      <c r="R1657" s="159">
        <v>13612505.210000001</v>
      </c>
      <c r="S1657" s="159">
        <v>3305539.53</v>
      </c>
      <c r="T1657" s="159">
        <v>135867.28</v>
      </c>
      <c r="U1657" s="159">
        <v>32101175.43</v>
      </c>
      <c r="V1657" s="159">
        <v>28287849.059999999</v>
      </c>
      <c r="W1657" s="159">
        <v>9230883.3200000003</v>
      </c>
      <c r="X1657" s="159">
        <v>20472.66</v>
      </c>
      <c r="Y1657" s="159">
        <v>3813326.37</v>
      </c>
      <c r="Z1657" s="159">
        <v>7415744.7800000003</v>
      </c>
      <c r="AA1657" s="159">
        <v>0</v>
      </c>
      <c r="AB1657" s="159">
        <v>7415744.7800000003</v>
      </c>
      <c r="AC1657" s="159">
        <v>600000</v>
      </c>
      <c r="AD1657" s="159">
        <v>600000</v>
      </c>
      <c r="AE1657" s="159">
        <v>1398000</v>
      </c>
      <c r="AF1657" s="159">
        <v>5457911.3399999999</v>
      </c>
      <c r="AG1657" s="159">
        <v>1602828.65</v>
      </c>
      <c r="AH1657" s="159">
        <v>1400760.24</v>
      </c>
      <c r="AI1657" s="159">
        <v>0</v>
      </c>
      <c r="AJ1657" s="159">
        <v>0</v>
      </c>
    </row>
    <row r="1658" spans="1:36">
      <c r="A1658" s="153">
        <v>22</v>
      </c>
      <c r="B1658" s="154">
        <v>8</v>
      </c>
      <c r="C1658" s="154">
        <v>1</v>
      </c>
      <c r="D1658" s="155">
        <v>1</v>
      </c>
      <c r="E1658" s="155" t="s">
        <v>556</v>
      </c>
      <c r="F1658" s="156" t="s">
        <v>4911</v>
      </c>
      <c r="G1658" s="156" t="s">
        <v>556</v>
      </c>
      <c r="H1658" s="156" t="s">
        <v>4912</v>
      </c>
      <c r="I1658" s="155">
        <v>2208011</v>
      </c>
      <c r="J1658" s="157" t="s">
        <v>1271</v>
      </c>
      <c r="K1658" s="157"/>
      <c r="L1658" s="155">
        <v>2022</v>
      </c>
      <c r="M1658" s="158">
        <v>34977</v>
      </c>
      <c r="N1658" s="159">
        <v>220321593.97</v>
      </c>
      <c r="O1658" s="159">
        <v>199998869.36000001</v>
      </c>
      <c r="P1658" s="159">
        <v>116837442.89</v>
      </c>
      <c r="Q1658" s="159">
        <v>42721519</v>
      </c>
      <c r="R1658" s="159">
        <v>74115923.890000001</v>
      </c>
      <c r="S1658" s="159">
        <v>20322724.609999999</v>
      </c>
      <c r="T1658" s="159">
        <v>12001843.83</v>
      </c>
      <c r="U1658" s="159">
        <v>223969794.97999999</v>
      </c>
      <c r="V1658" s="159">
        <v>188646423.34</v>
      </c>
      <c r="W1658" s="159">
        <v>61131127.140000001</v>
      </c>
      <c r="X1658" s="159">
        <v>1555165.92</v>
      </c>
      <c r="Y1658" s="159">
        <v>35323371.640000001</v>
      </c>
      <c r="Z1658" s="159">
        <v>20775274.890000001</v>
      </c>
      <c r="AA1658" s="159">
        <v>7500000</v>
      </c>
      <c r="AB1658" s="159">
        <v>13275274.890000001</v>
      </c>
      <c r="AC1658" s="159">
        <v>5574212</v>
      </c>
      <c r="AD1658" s="159">
        <v>5574212</v>
      </c>
      <c r="AE1658" s="159">
        <v>91461806.549999997</v>
      </c>
      <c r="AF1658" s="159">
        <v>11352446.02</v>
      </c>
      <c r="AG1658" s="159">
        <v>1092830.9099999999</v>
      </c>
      <c r="AH1658" s="159">
        <v>1155113.06</v>
      </c>
      <c r="AI1658" s="159">
        <v>0</v>
      </c>
      <c r="AJ1658" s="159">
        <v>0</v>
      </c>
    </row>
    <row r="1659" spans="1:36">
      <c r="A1659" s="153">
        <v>22</v>
      </c>
      <c r="B1659" s="154">
        <v>8</v>
      </c>
      <c r="C1659" s="154">
        <v>2</v>
      </c>
      <c r="D1659" s="155">
        <v>1</v>
      </c>
      <c r="E1659" s="155" t="s">
        <v>556</v>
      </c>
      <c r="F1659" s="156" t="s">
        <v>4911</v>
      </c>
      <c r="G1659" s="156" t="s">
        <v>556</v>
      </c>
      <c r="H1659" s="156" t="s">
        <v>4913</v>
      </c>
      <c r="I1659" s="155">
        <v>2208021</v>
      </c>
      <c r="J1659" s="157" t="s">
        <v>1270</v>
      </c>
      <c r="K1659" s="157"/>
      <c r="L1659" s="155">
        <v>2022</v>
      </c>
      <c r="M1659" s="158">
        <v>3525</v>
      </c>
      <c r="N1659" s="159">
        <v>37358213.770000003</v>
      </c>
      <c r="O1659" s="159">
        <v>30977995.539999999</v>
      </c>
      <c r="P1659" s="159">
        <v>8936094.5500000007</v>
      </c>
      <c r="Q1659" s="159">
        <v>3624947</v>
      </c>
      <c r="R1659" s="159">
        <v>5311147.55</v>
      </c>
      <c r="S1659" s="159">
        <v>6380218.2300000004</v>
      </c>
      <c r="T1659" s="159">
        <v>1264060.44</v>
      </c>
      <c r="U1659" s="159">
        <v>34716627.310000002</v>
      </c>
      <c r="V1659" s="159">
        <v>25601782.43</v>
      </c>
      <c r="W1659" s="159">
        <v>9238109.1300000008</v>
      </c>
      <c r="X1659" s="159">
        <v>155932.76</v>
      </c>
      <c r="Y1659" s="159">
        <v>9114844.8800000008</v>
      </c>
      <c r="Z1659" s="159">
        <v>14260113.27</v>
      </c>
      <c r="AA1659" s="159">
        <v>0</v>
      </c>
      <c r="AB1659" s="159">
        <v>14260113.27</v>
      </c>
      <c r="AC1659" s="159">
        <v>1292156.93</v>
      </c>
      <c r="AD1659" s="159">
        <v>1292156.93</v>
      </c>
      <c r="AE1659" s="159">
        <v>9100000</v>
      </c>
      <c r="AF1659" s="159">
        <v>5376213.1100000003</v>
      </c>
      <c r="AG1659" s="159">
        <v>170304.38</v>
      </c>
      <c r="AH1659" s="159">
        <v>44924</v>
      </c>
      <c r="AI1659" s="159">
        <v>0</v>
      </c>
      <c r="AJ1659" s="159">
        <v>0</v>
      </c>
    </row>
    <row r="1660" spans="1:36">
      <c r="A1660" s="153">
        <v>22</v>
      </c>
      <c r="B1660" s="154">
        <v>8</v>
      </c>
      <c r="C1660" s="154">
        <v>3</v>
      </c>
      <c r="D1660" s="155">
        <v>2</v>
      </c>
      <c r="E1660" s="155" t="s">
        <v>556</v>
      </c>
      <c r="F1660" s="156" t="s">
        <v>4914</v>
      </c>
      <c r="G1660" s="156" t="s">
        <v>556</v>
      </c>
      <c r="H1660" s="156" t="s">
        <v>4915</v>
      </c>
      <c r="I1660" s="155">
        <v>2208032</v>
      </c>
      <c r="J1660" s="157" t="s">
        <v>1269</v>
      </c>
      <c r="K1660" s="157"/>
      <c r="L1660" s="155">
        <v>2022</v>
      </c>
      <c r="M1660" s="158">
        <v>7620</v>
      </c>
      <c r="N1660" s="159">
        <v>61112362.159999996</v>
      </c>
      <c r="O1660" s="159">
        <v>56563872.009999998</v>
      </c>
      <c r="P1660" s="159">
        <v>39741560.450000003</v>
      </c>
      <c r="Q1660" s="159">
        <v>17973454</v>
      </c>
      <c r="R1660" s="159">
        <v>21768106.449999999</v>
      </c>
      <c r="S1660" s="159">
        <v>4548490.1500000004</v>
      </c>
      <c r="T1660" s="159">
        <v>882720</v>
      </c>
      <c r="U1660" s="159">
        <v>57381857.630000003</v>
      </c>
      <c r="V1660" s="159">
        <v>52675970.899999999</v>
      </c>
      <c r="W1660" s="159">
        <v>16795671.789999999</v>
      </c>
      <c r="X1660" s="159">
        <v>273051.78999999998</v>
      </c>
      <c r="Y1660" s="159">
        <v>4705886.7300000004</v>
      </c>
      <c r="Z1660" s="159">
        <v>6979403.9299999997</v>
      </c>
      <c r="AA1660" s="159">
        <v>4725289.7699999996</v>
      </c>
      <c r="AB1660" s="159">
        <v>2254114.16</v>
      </c>
      <c r="AC1660" s="159">
        <v>2092000</v>
      </c>
      <c r="AD1660" s="159">
        <v>2092000</v>
      </c>
      <c r="AE1660" s="159">
        <v>18357289.77</v>
      </c>
      <c r="AF1660" s="159">
        <v>3887901.11</v>
      </c>
      <c r="AG1660" s="159">
        <v>183517.09</v>
      </c>
      <c r="AH1660" s="159">
        <v>183517.09</v>
      </c>
      <c r="AI1660" s="159">
        <v>0</v>
      </c>
      <c r="AJ1660" s="159">
        <v>0</v>
      </c>
    </row>
    <row r="1661" spans="1:36">
      <c r="A1661" s="153">
        <v>22</v>
      </c>
      <c r="B1661" s="154">
        <v>8</v>
      </c>
      <c r="C1661" s="154">
        <v>4</v>
      </c>
      <c r="D1661" s="155">
        <v>2</v>
      </c>
      <c r="E1661" s="155" t="s">
        <v>556</v>
      </c>
      <c r="F1661" s="156" t="s">
        <v>4914</v>
      </c>
      <c r="G1661" s="156" t="s">
        <v>556</v>
      </c>
      <c r="H1661" s="156" t="s">
        <v>4916</v>
      </c>
      <c r="I1661" s="155">
        <v>2208042</v>
      </c>
      <c r="J1661" s="157" t="s">
        <v>1268</v>
      </c>
      <c r="K1661" s="157"/>
      <c r="L1661" s="155">
        <v>2022</v>
      </c>
      <c r="M1661" s="158">
        <v>13827</v>
      </c>
      <c r="N1661" s="159">
        <v>100296414.33</v>
      </c>
      <c r="O1661" s="159">
        <v>92781327.859999999</v>
      </c>
      <c r="P1661" s="159">
        <v>56848220.670000002</v>
      </c>
      <c r="Q1661" s="159">
        <v>22430262</v>
      </c>
      <c r="R1661" s="159">
        <v>34417958.670000002</v>
      </c>
      <c r="S1661" s="159">
        <v>7515086.4699999997</v>
      </c>
      <c r="T1661" s="159">
        <v>752056.51</v>
      </c>
      <c r="U1661" s="159">
        <v>95122510.290000007</v>
      </c>
      <c r="V1661" s="159">
        <v>83769323.239999995</v>
      </c>
      <c r="W1661" s="159">
        <v>29346553.23</v>
      </c>
      <c r="X1661" s="159">
        <v>343651.49</v>
      </c>
      <c r="Y1661" s="159">
        <v>11353187.050000001</v>
      </c>
      <c r="Z1661" s="159">
        <v>10005622.51</v>
      </c>
      <c r="AA1661" s="159">
        <v>3300000</v>
      </c>
      <c r="AB1661" s="159">
        <v>6705622.5099999998</v>
      </c>
      <c r="AC1661" s="159">
        <v>1660000</v>
      </c>
      <c r="AD1661" s="159">
        <v>1660000</v>
      </c>
      <c r="AE1661" s="159">
        <v>23390000</v>
      </c>
      <c r="AF1661" s="159">
        <v>9012004.6199999992</v>
      </c>
      <c r="AG1661" s="159">
        <v>450683.02</v>
      </c>
      <c r="AH1661" s="159">
        <v>534307.41</v>
      </c>
      <c r="AI1661" s="159">
        <v>0</v>
      </c>
      <c r="AJ1661" s="159">
        <v>0</v>
      </c>
    </row>
    <row r="1662" spans="1:36">
      <c r="A1662" s="153">
        <v>22</v>
      </c>
      <c r="B1662" s="154">
        <v>8</v>
      </c>
      <c r="C1662" s="154">
        <v>5</v>
      </c>
      <c r="D1662" s="155">
        <v>2</v>
      </c>
      <c r="E1662" s="155" t="s">
        <v>556</v>
      </c>
      <c r="F1662" s="156" t="s">
        <v>4914</v>
      </c>
      <c r="G1662" s="156" t="s">
        <v>556</v>
      </c>
      <c r="H1662" s="156" t="s">
        <v>4917</v>
      </c>
      <c r="I1662" s="155">
        <v>2208052</v>
      </c>
      <c r="J1662" s="157" t="s">
        <v>1267</v>
      </c>
      <c r="K1662" s="157"/>
      <c r="L1662" s="155">
        <v>2022</v>
      </c>
      <c r="M1662" s="158">
        <v>6020</v>
      </c>
      <c r="N1662" s="159">
        <v>44641387.909999996</v>
      </c>
      <c r="O1662" s="159">
        <v>41088358.890000001</v>
      </c>
      <c r="P1662" s="159">
        <v>21808329.600000001</v>
      </c>
      <c r="Q1662" s="159">
        <v>7943064</v>
      </c>
      <c r="R1662" s="159">
        <v>13865265.6</v>
      </c>
      <c r="S1662" s="159">
        <v>3553029.02</v>
      </c>
      <c r="T1662" s="159">
        <v>2231964.56</v>
      </c>
      <c r="U1662" s="159">
        <v>41780849.030000001</v>
      </c>
      <c r="V1662" s="159">
        <v>39009874.979999997</v>
      </c>
      <c r="W1662" s="159">
        <v>14594099.42</v>
      </c>
      <c r="X1662" s="159">
        <v>325136.7</v>
      </c>
      <c r="Y1662" s="159">
        <v>2770974.05</v>
      </c>
      <c r="Z1662" s="159">
        <v>1431454.48</v>
      </c>
      <c r="AA1662" s="159">
        <v>0</v>
      </c>
      <c r="AB1662" s="159">
        <v>1431454.48</v>
      </c>
      <c r="AC1662" s="159">
        <v>0</v>
      </c>
      <c r="AD1662" s="159">
        <v>0</v>
      </c>
      <c r="AE1662" s="159">
        <v>17700000</v>
      </c>
      <c r="AF1662" s="159">
        <v>2078483.91</v>
      </c>
      <c r="AG1662" s="159">
        <v>760323.17</v>
      </c>
      <c r="AH1662" s="159">
        <v>495093.86</v>
      </c>
      <c r="AI1662" s="159">
        <v>0</v>
      </c>
      <c r="AJ1662" s="159">
        <v>0</v>
      </c>
    </row>
    <row r="1663" spans="1:36">
      <c r="A1663" s="153">
        <v>22</v>
      </c>
      <c r="B1663" s="154">
        <v>9</v>
      </c>
      <c r="C1663" s="154">
        <v>1</v>
      </c>
      <c r="D1663" s="155">
        <v>1</v>
      </c>
      <c r="E1663" s="155" t="s">
        <v>556</v>
      </c>
      <c r="F1663" s="156" t="s">
        <v>4918</v>
      </c>
      <c r="G1663" s="156" t="s">
        <v>556</v>
      </c>
      <c r="H1663" s="156" t="s">
        <v>4919</v>
      </c>
      <c r="I1663" s="155">
        <v>2209011</v>
      </c>
      <c r="J1663" s="157" t="s">
        <v>1265</v>
      </c>
      <c r="K1663" s="157"/>
      <c r="L1663" s="155">
        <v>2022</v>
      </c>
      <c r="M1663" s="158">
        <v>37898</v>
      </c>
      <c r="N1663" s="159">
        <v>211237150.93000001</v>
      </c>
      <c r="O1663" s="159">
        <v>191446245.41999999</v>
      </c>
      <c r="P1663" s="159">
        <v>110068079.93000001</v>
      </c>
      <c r="Q1663" s="159">
        <v>44978136</v>
      </c>
      <c r="R1663" s="159">
        <v>65089943.93</v>
      </c>
      <c r="S1663" s="159">
        <v>19790905.510000002</v>
      </c>
      <c r="T1663" s="159">
        <v>11256056.66</v>
      </c>
      <c r="U1663" s="159">
        <v>206496772.25999999</v>
      </c>
      <c r="V1663" s="159">
        <v>177938173.18000001</v>
      </c>
      <c r="W1663" s="159">
        <v>56209266.060000002</v>
      </c>
      <c r="X1663" s="159">
        <v>861567.57</v>
      </c>
      <c r="Y1663" s="159">
        <v>28558599.079999998</v>
      </c>
      <c r="Z1663" s="159">
        <v>17530605.710000001</v>
      </c>
      <c r="AA1663" s="159">
        <v>4651705</v>
      </c>
      <c r="AB1663" s="159">
        <v>12878900.710000001</v>
      </c>
      <c r="AC1663" s="159">
        <v>6971100</v>
      </c>
      <c r="AD1663" s="159">
        <v>6971100</v>
      </c>
      <c r="AE1663" s="159">
        <v>61299969.130000003</v>
      </c>
      <c r="AF1663" s="159">
        <v>13508072.24</v>
      </c>
      <c r="AG1663" s="159">
        <v>507824.83</v>
      </c>
      <c r="AH1663" s="159">
        <v>487859.58</v>
      </c>
      <c r="AI1663" s="159">
        <v>0</v>
      </c>
      <c r="AJ1663" s="159">
        <v>171769.13</v>
      </c>
    </row>
    <row r="1664" spans="1:36">
      <c r="A1664" s="153">
        <v>22</v>
      </c>
      <c r="B1664" s="154">
        <v>9</v>
      </c>
      <c r="C1664" s="154">
        <v>3</v>
      </c>
      <c r="D1664" s="155">
        <v>2</v>
      </c>
      <c r="E1664" s="155" t="s">
        <v>556</v>
      </c>
      <c r="F1664" s="156" t="s">
        <v>4920</v>
      </c>
      <c r="G1664" s="156" t="s">
        <v>556</v>
      </c>
      <c r="H1664" s="156" t="s">
        <v>4921</v>
      </c>
      <c r="I1664" s="155">
        <v>2209032</v>
      </c>
      <c r="J1664" s="157" t="s">
        <v>1266</v>
      </c>
      <c r="K1664" s="157"/>
      <c r="L1664" s="155">
        <v>2022</v>
      </c>
      <c r="M1664" s="158">
        <v>4599</v>
      </c>
      <c r="N1664" s="159">
        <v>28506252.91</v>
      </c>
      <c r="O1664" s="159">
        <v>26535063.829999998</v>
      </c>
      <c r="P1664" s="159">
        <v>17216182.98</v>
      </c>
      <c r="Q1664" s="159">
        <v>7697117</v>
      </c>
      <c r="R1664" s="159">
        <v>9519065.9800000004</v>
      </c>
      <c r="S1664" s="159">
        <v>1971189.08</v>
      </c>
      <c r="T1664" s="159">
        <v>220043.13</v>
      </c>
      <c r="U1664" s="159">
        <v>25901789.199999999</v>
      </c>
      <c r="V1664" s="159">
        <v>23463741.600000001</v>
      </c>
      <c r="W1664" s="159">
        <v>8675342.0899999999</v>
      </c>
      <c r="X1664" s="159">
        <v>77253.960000000006</v>
      </c>
      <c r="Y1664" s="159">
        <v>2438047.6</v>
      </c>
      <c r="Z1664" s="159">
        <v>2593668.9300000002</v>
      </c>
      <c r="AA1664" s="159">
        <v>0</v>
      </c>
      <c r="AB1664" s="159">
        <v>2593668.9300000002</v>
      </c>
      <c r="AC1664" s="159">
        <v>671004</v>
      </c>
      <c r="AD1664" s="159">
        <v>671004</v>
      </c>
      <c r="AE1664" s="159">
        <v>4328925</v>
      </c>
      <c r="AF1664" s="159">
        <v>3071322.23</v>
      </c>
      <c r="AG1664" s="159">
        <v>0</v>
      </c>
      <c r="AH1664" s="159">
        <v>59036.160000000003</v>
      </c>
      <c r="AI1664" s="159">
        <v>0</v>
      </c>
      <c r="AJ1664" s="159">
        <v>0</v>
      </c>
    </row>
    <row r="1665" spans="1:36">
      <c r="A1665" s="153">
        <v>22</v>
      </c>
      <c r="B1665" s="154">
        <v>9</v>
      </c>
      <c r="C1665" s="154">
        <v>4</v>
      </c>
      <c r="D1665" s="155">
        <v>2</v>
      </c>
      <c r="E1665" s="155" t="s">
        <v>556</v>
      </c>
      <c r="F1665" s="156" t="s">
        <v>4920</v>
      </c>
      <c r="G1665" s="156" t="s">
        <v>556</v>
      </c>
      <c r="H1665" s="156" t="s">
        <v>4922</v>
      </c>
      <c r="I1665" s="155">
        <v>2209042</v>
      </c>
      <c r="J1665" s="157" t="s">
        <v>1265</v>
      </c>
      <c r="K1665" s="157"/>
      <c r="L1665" s="155">
        <v>2022</v>
      </c>
      <c r="M1665" s="158">
        <v>4907</v>
      </c>
      <c r="N1665" s="159">
        <v>31867615.57</v>
      </c>
      <c r="O1665" s="159">
        <v>28328929.66</v>
      </c>
      <c r="P1665" s="159">
        <v>14443583.02</v>
      </c>
      <c r="Q1665" s="159">
        <v>5075159</v>
      </c>
      <c r="R1665" s="159">
        <v>9368424.0199999996</v>
      </c>
      <c r="S1665" s="159">
        <v>3538685.91</v>
      </c>
      <c r="T1665" s="159">
        <v>1805239.86</v>
      </c>
      <c r="U1665" s="159">
        <v>26696395.52</v>
      </c>
      <c r="V1665" s="159">
        <v>24373532.960000001</v>
      </c>
      <c r="W1665" s="159">
        <v>8461983.6400000006</v>
      </c>
      <c r="X1665" s="159">
        <v>37317.32</v>
      </c>
      <c r="Y1665" s="159">
        <v>2322862.56</v>
      </c>
      <c r="Z1665" s="159">
        <v>1860113.35</v>
      </c>
      <c r="AA1665" s="159">
        <v>0</v>
      </c>
      <c r="AB1665" s="159">
        <v>1860113.35</v>
      </c>
      <c r="AC1665" s="159">
        <v>404000</v>
      </c>
      <c r="AD1665" s="159">
        <v>404000</v>
      </c>
      <c r="AE1665" s="159">
        <v>2330000</v>
      </c>
      <c r="AF1665" s="159">
        <v>3955396.7</v>
      </c>
      <c r="AG1665" s="159">
        <v>0</v>
      </c>
      <c r="AH1665" s="159">
        <v>0</v>
      </c>
      <c r="AI1665" s="159">
        <v>0</v>
      </c>
      <c r="AJ1665" s="159">
        <v>0</v>
      </c>
    </row>
    <row r="1666" spans="1:36">
      <c r="A1666" s="153">
        <v>22</v>
      </c>
      <c r="B1666" s="154">
        <v>9</v>
      </c>
      <c r="C1666" s="154">
        <v>6</v>
      </c>
      <c r="D1666" s="155">
        <v>2</v>
      </c>
      <c r="E1666" s="155" t="s">
        <v>556</v>
      </c>
      <c r="F1666" s="156" t="s">
        <v>4920</v>
      </c>
      <c r="G1666" s="156" t="s">
        <v>556</v>
      </c>
      <c r="H1666" s="156" t="s">
        <v>4923</v>
      </c>
      <c r="I1666" s="155">
        <v>2209062</v>
      </c>
      <c r="J1666" s="157" t="s">
        <v>1264</v>
      </c>
      <c r="K1666" s="157"/>
      <c r="L1666" s="155">
        <v>2022</v>
      </c>
      <c r="M1666" s="158">
        <v>3323</v>
      </c>
      <c r="N1666" s="159">
        <v>25407498.210000001</v>
      </c>
      <c r="O1666" s="159">
        <v>19607167.710000001</v>
      </c>
      <c r="P1666" s="159">
        <v>13723319.370000001</v>
      </c>
      <c r="Q1666" s="159">
        <v>5701657</v>
      </c>
      <c r="R1666" s="159">
        <v>8021662.3700000001</v>
      </c>
      <c r="S1666" s="159">
        <v>5800330.5</v>
      </c>
      <c r="T1666" s="159">
        <v>138302.51</v>
      </c>
      <c r="U1666" s="159">
        <v>25878224.030000001</v>
      </c>
      <c r="V1666" s="159">
        <v>18966226.260000002</v>
      </c>
      <c r="W1666" s="159">
        <v>7717310.6399999997</v>
      </c>
      <c r="X1666" s="159">
        <v>128231.29</v>
      </c>
      <c r="Y1666" s="159">
        <v>6911997.7699999996</v>
      </c>
      <c r="Z1666" s="159">
        <v>4286075.82</v>
      </c>
      <c r="AA1666" s="159">
        <v>2912581.91</v>
      </c>
      <c r="AB1666" s="159">
        <v>1373493.9100000001</v>
      </c>
      <c r="AC1666" s="159">
        <v>2125560</v>
      </c>
      <c r="AD1666" s="159">
        <v>2125560</v>
      </c>
      <c r="AE1666" s="159">
        <v>5454000</v>
      </c>
      <c r="AF1666" s="159">
        <v>640941.44999999995</v>
      </c>
      <c r="AG1666" s="159">
        <v>516518.54</v>
      </c>
      <c r="AH1666" s="159">
        <v>352051.31</v>
      </c>
      <c r="AI1666" s="159">
        <v>0</v>
      </c>
      <c r="AJ1666" s="159">
        <v>0</v>
      </c>
    </row>
    <row r="1667" spans="1:36">
      <c r="A1667" s="153">
        <v>22</v>
      </c>
      <c r="B1667" s="154">
        <v>9</v>
      </c>
      <c r="C1667" s="154">
        <v>7</v>
      </c>
      <c r="D1667" s="155">
        <v>3</v>
      </c>
      <c r="E1667" s="155" t="s">
        <v>556</v>
      </c>
      <c r="F1667" s="156" t="s">
        <v>4924</v>
      </c>
      <c r="G1667" s="156" t="s">
        <v>556</v>
      </c>
      <c r="H1667" s="156" t="s">
        <v>4925</v>
      </c>
      <c r="I1667" s="155">
        <v>2209073</v>
      </c>
      <c r="J1667" s="157" t="s">
        <v>1263</v>
      </c>
      <c r="K1667" s="157"/>
      <c r="L1667" s="155">
        <v>2022</v>
      </c>
      <c r="M1667" s="158">
        <v>7530</v>
      </c>
      <c r="N1667" s="159">
        <v>52720142.159999996</v>
      </c>
      <c r="O1667" s="159">
        <v>41657515.130000003</v>
      </c>
      <c r="P1667" s="159">
        <v>24688518.469999999</v>
      </c>
      <c r="Q1667" s="159">
        <v>9315667</v>
      </c>
      <c r="R1667" s="159">
        <v>15372851.470000001</v>
      </c>
      <c r="S1667" s="159">
        <v>11062627.029999999</v>
      </c>
      <c r="T1667" s="159">
        <v>814505.07</v>
      </c>
      <c r="U1667" s="159">
        <v>47303358.450000003</v>
      </c>
      <c r="V1667" s="159">
        <v>38762926.950000003</v>
      </c>
      <c r="W1667" s="159">
        <v>13749694.720000001</v>
      </c>
      <c r="X1667" s="159">
        <v>444942.87</v>
      </c>
      <c r="Y1667" s="159">
        <v>8540431.5</v>
      </c>
      <c r="Z1667" s="159">
        <v>5965814.7999999998</v>
      </c>
      <c r="AA1667" s="159">
        <v>3000000</v>
      </c>
      <c r="AB1667" s="159">
        <v>2965814.8</v>
      </c>
      <c r="AC1667" s="159">
        <v>1550000</v>
      </c>
      <c r="AD1667" s="159">
        <v>1500000</v>
      </c>
      <c r="AE1667" s="159">
        <v>25760000</v>
      </c>
      <c r="AF1667" s="159">
        <v>2894588.18</v>
      </c>
      <c r="AG1667" s="159">
        <v>791646.96</v>
      </c>
      <c r="AH1667" s="159">
        <v>373177.22</v>
      </c>
      <c r="AI1667" s="159">
        <v>0</v>
      </c>
      <c r="AJ1667" s="159">
        <v>0</v>
      </c>
    </row>
    <row r="1668" spans="1:36">
      <c r="A1668" s="153">
        <v>22</v>
      </c>
      <c r="B1668" s="154">
        <v>9</v>
      </c>
      <c r="C1668" s="154">
        <v>8</v>
      </c>
      <c r="D1668" s="155">
        <v>2</v>
      </c>
      <c r="E1668" s="155" t="s">
        <v>556</v>
      </c>
      <c r="F1668" s="156" t="s">
        <v>4920</v>
      </c>
      <c r="G1668" s="156" t="s">
        <v>556</v>
      </c>
      <c r="H1668" s="156" t="s">
        <v>4926</v>
      </c>
      <c r="I1668" s="155">
        <v>2209082</v>
      </c>
      <c r="J1668" s="157" t="s">
        <v>1262</v>
      </c>
      <c r="K1668" s="157"/>
      <c r="L1668" s="155">
        <v>2022</v>
      </c>
      <c r="M1668" s="158">
        <v>4696</v>
      </c>
      <c r="N1668" s="159">
        <v>29678122.530000001</v>
      </c>
      <c r="O1668" s="159">
        <v>28270926.260000002</v>
      </c>
      <c r="P1668" s="159">
        <v>14668567.26</v>
      </c>
      <c r="Q1668" s="159">
        <v>5392717</v>
      </c>
      <c r="R1668" s="159">
        <v>9275850.2599999998</v>
      </c>
      <c r="S1668" s="159">
        <v>1407196.27</v>
      </c>
      <c r="T1668" s="159">
        <v>543042.16</v>
      </c>
      <c r="U1668" s="159">
        <v>27304181.809999999</v>
      </c>
      <c r="V1668" s="159">
        <v>23183860.829999998</v>
      </c>
      <c r="W1668" s="159">
        <v>8581152.0800000001</v>
      </c>
      <c r="X1668" s="159">
        <v>24552.66</v>
      </c>
      <c r="Y1668" s="159">
        <v>4120320.98</v>
      </c>
      <c r="Z1668" s="159">
        <v>5253405.6500000004</v>
      </c>
      <c r="AA1668" s="159">
        <v>0</v>
      </c>
      <c r="AB1668" s="159">
        <v>5253405.6500000004</v>
      </c>
      <c r="AC1668" s="159">
        <v>462500</v>
      </c>
      <c r="AD1668" s="159">
        <v>462500</v>
      </c>
      <c r="AE1668" s="159">
        <v>2562500</v>
      </c>
      <c r="AF1668" s="159">
        <v>5087065.43</v>
      </c>
      <c r="AG1668" s="159">
        <v>0</v>
      </c>
      <c r="AH1668" s="159">
        <v>0</v>
      </c>
      <c r="AI1668" s="159">
        <v>0</v>
      </c>
      <c r="AJ1668" s="159">
        <v>0</v>
      </c>
    </row>
    <row r="1669" spans="1:36">
      <c r="A1669" s="153">
        <v>22</v>
      </c>
      <c r="B1669" s="154">
        <v>10</v>
      </c>
      <c r="C1669" s="154">
        <v>1</v>
      </c>
      <c r="D1669" s="155">
        <v>1</v>
      </c>
      <c r="E1669" s="155" t="s">
        <v>556</v>
      </c>
      <c r="F1669" s="156" t="s">
        <v>4927</v>
      </c>
      <c r="G1669" s="156" t="s">
        <v>556</v>
      </c>
      <c r="H1669" s="156" t="s">
        <v>4928</v>
      </c>
      <c r="I1669" s="155">
        <v>2210011</v>
      </c>
      <c r="J1669" s="157" t="s">
        <v>1261</v>
      </c>
      <c r="K1669" s="157"/>
      <c r="L1669" s="155">
        <v>2022</v>
      </c>
      <c r="M1669" s="158">
        <v>1284</v>
      </c>
      <c r="N1669" s="159">
        <v>18795365.629999999</v>
      </c>
      <c r="O1669" s="159">
        <v>18320736.82</v>
      </c>
      <c r="P1669" s="159">
        <v>3920997.16</v>
      </c>
      <c r="Q1669" s="159">
        <v>1102192</v>
      </c>
      <c r="R1669" s="159">
        <v>2818805.16</v>
      </c>
      <c r="S1669" s="159">
        <v>474628.81</v>
      </c>
      <c r="T1669" s="159">
        <v>350620.57</v>
      </c>
      <c r="U1669" s="159">
        <v>18852646.760000002</v>
      </c>
      <c r="V1669" s="159">
        <v>15567846.74</v>
      </c>
      <c r="W1669" s="159">
        <v>5715128.3099999996</v>
      </c>
      <c r="X1669" s="159">
        <v>2905.19</v>
      </c>
      <c r="Y1669" s="159">
        <v>3284800.02</v>
      </c>
      <c r="Z1669" s="159">
        <v>10700990.050000001</v>
      </c>
      <c r="AA1669" s="159">
        <v>0</v>
      </c>
      <c r="AB1669" s="159">
        <v>10700990.050000001</v>
      </c>
      <c r="AC1669" s="159">
        <v>0</v>
      </c>
      <c r="AD1669" s="159">
        <v>0</v>
      </c>
      <c r="AE1669" s="159">
        <v>1260576.04</v>
      </c>
      <c r="AF1669" s="159">
        <v>2752890.08</v>
      </c>
      <c r="AG1669" s="159">
        <v>0</v>
      </c>
      <c r="AH1669" s="159">
        <v>210079.5</v>
      </c>
      <c r="AI1669" s="159">
        <v>61207.27</v>
      </c>
      <c r="AJ1669" s="159">
        <v>10400.799999999999</v>
      </c>
    </row>
    <row r="1670" spans="1:36">
      <c r="A1670" s="153">
        <v>22</v>
      </c>
      <c r="B1670" s="154">
        <v>10</v>
      </c>
      <c r="C1670" s="154">
        <v>2</v>
      </c>
      <c r="D1670" s="155">
        <v>3</v>
      </c>
      <c r="E1670" s="155" t="s">
        <v>556</v>
      </c>
      <c r="F1670" s="156" t="s">
        <v>4929</v>
      </c>
      <c r="G1670" s="156" t="s">
        <v>556</v>
      </c>
      <c r="H1670" s="156" t="s">
        <v>4930</v>
      </c>
      <c r="I1670" s="155">
        <v>2210023</v>
      </c>
      <c r="J1670" s="157" t="s">
        <v>1260</v>
      </c>
      <c r="K1670" s="157"/>
      <c r="L1670" s="155">
        <v>2022</v>
      </c>
      <c r="M1670" s="158">
        <v>17526</v>
      </c>
      <c r="N1670" s="159">
        <v>96447791.579999998</v>
      </c>
      <c r="O1670" s="159">
        <v>92158300.560000002</v>
      </c>
      <c r="P1670" s="159">
        <v>56401443.689999998</v>
      </c>
      <c r="Q1670" s="159">
        <v>23847150</v>
      </c>
      <c r="R1670" s="159">
        <v>32554293.690000001</v>
      </c>
      <c r="S1670" s="159">
        <v>4289491.0199999996</v>
      </c>
      <c r="T1670" s="159">
        <v>1398455.69</v>
      </c>
      <c r="U1670" s="159">
        <v>91429851.810000002</v>
      </c>
      <c r="V1670" s="159">
        <v>82058946.439999998</v>
      </c>
      <c r="W1670" s="159">
        <v>26504886.190000001</v>
      </c>
      <c r="X1670" s="159">
        <v>566431.31999999995</v>
      </c>
      <c r="Y1670" s="159">
        <v>9370905.3699999992</v>
      </c>
      <c r="Z1670" s="159">
        <v>9314086.8100000005</v>
      </c>
      <c r="AA1670" s="159">
        <v>2440878</v>
      </c>
      <c r="AB1670" s="159">
        <v>6873208.8100000005</v>
      </c>
      <c r="AC1670" s="159">
        <v>2027726</v>
      </c>
      <c r="AD1670" s="159">
        <v>2027726</v>
      </c>
      <c r="AE1670" s="159">
        <v>35180018</v>
      </c>
      <c r="AF1670" s="159">
        <v>10099354.119999999</v>
      </c>
      <c r="AG1670" s="159">
        <v>467663.88</v>
      </c>
      <c r="AH1670" s="159">
        <v>597708.99</v>
      </c>
      <c r="AI1670" s="159">
        <v>0</v>
      </c>
      <c r="AJ1670" s="159">
        <v>0</v>
      </c>
    </row>
    <row r="1671" spans="1:36">
      <c r="A1671" s="153">
        <v>22</v>
      </c>
      <c r="B1671" s="154">
        <v>10</v>
      </c>
      <c r="C1671" s="154">
        <v>3</v>
      </c>
      <c r="D1671" s="155">
        <v>2</v>
      </c>
      <c r="E1671" s="155" t="s">
        <v>556</v>
      </c>
      <c r="F1671" s="156" t="s">
        <v>4931</v>
      </c>
      <c r="G1671" s="156" t="s">
        <v>556</v>
      </c>
      <c r="H1671" s="156" t="s">
        <v>4932</v>
      </c>
      <c r="I1671" s="155">
        <v>2210032</v>
      </c>
      <c r="J1671" s="157" t="s">
        <v>1259</v>
      </c>
      <c r="K1671" s="157"/>
      <c r="L1671" s="155">
        <v>2022</v>
      </c>
      <c r="M1671" s="158">
        <v>3186</v>
      </c>
      <c r="N1671" s="159">
        <v>21764158.559999999</v>
      </c>
      <c r="O1671" s="159">
        <v>17331968.809999999</v>
      </c>
      <c r="P1671" s="159">
        <v>10963019.6</v>
      </c>
      <c r="Q1671" s="159">
        <v>4801788</v>
      </c>
      <c r="R1671" s="159">
        <v>6161231.5999999996</v>
      </c>
      <c r="S1671" s="159">
        <v>4432189.75</v>
      </c>
      <c r="T1671" s="159">
        <v>265670.55</v>
      </c>
      <c r="U1671" s="159">
        <v>18503379.25</v>
      </c>
      <c r="V1671" s="159">
        <v>14487565.140000001</v>
      </c>
      <c r="W1671" s="159">
        <v>5532488.9000000004</v>
      </c>
      <c r="X1671" s="159">
        <v>0</v>
      </c>
      <c r="Y1671" s="159">
        <v>4015814.11</v>
      </c>
      <c r="Z1671" s="159">
        <v>2230784.4500000002</v>
      </c>
      <c r="AA1671" s="159">
        <v>0</v>
      </c>
      <c r="AB1671" s="159">
        <v>2230784.4500000002</v>
      </c>
      <c r="AC1671" s="159">
        <v>144702.66</v>
      </c>
      <c r="AD1671" s="159">
        <v>0</v>
      </c>
      <c r="AE1671" s="159">
        <v>0</v>
      </c>
      <c r="AF1671" s="159">
        <v>2844403.67</v>
      </c>
      <c r="AG1671" s="159">
        <v>121441.55</v>
      </c>
      <c r="AH1671" s="159">
        <v>71242.649999999994</v>
      </c>
      <c r="AI1671" s="159">
        <v>0</v>
      </c>
      <c r="AJ1671" s="159">
        <v>0</v>
      </c>
    </row>
    <row r="1672" spans="1:36">
      <c r="A1672" s="153">
        <v>22</v>
      </c>
      <c r="B1672" s="154">
        <v>10</v>
      </c>
      <c r="C1672" s="154">
        <v>4</v>
      </c>
      <c r="D1672" s="155">
        <v>2</v>
      </c>
      <c r="E1672" s="155" t="s">
        <v>556</v>
      </c>
      <c r="F1672" s="156" t="s">
        <v>4931</v>
      </c>
      <c r="G1672" s="156" t="s">
        <v>556</v>
      </c>
      <c r="H1672" s="156" t="s">
        <v>4933</v>
      </c>
      <c r="I1672" s="155">
        <v>2210042</v>
      </c>
      <c r="J1672" s="157" t="s">
        <v>1258</v>
      </c>
      <c r="K1672" s="157"/>
      <c r="L1672" s="155">
        <v>2022</v>
      </c>
      <c r="M1672" s="158">
        <v>9683</v>
      </c>
      <c r="N1672" s="159">
        <v>64668989.079999998</v>
      </c>
      <c r="O1672" s="159">
        <v>59167308.280000001</v>
      </c>
      <c r="P1672" s="159">
        <v>31301809.309999999</v>
      </c>
      <c r="Q1672" s="159">
        <v>11253601</v>
      </c>
      <c r="R1672" s="159">
        <v>20048208.309999999</v>
      </c>
      <c r="S1672" s="159">
        <v>5501680.7999999998</v>
      </c>
      <c r="T1672" s="159">
        <v>880288.77</v>
      </c>
      <c r="U1672" s="159">
        <v>65438091.409999996</v>
      </c>
      <c r="V1672" s="159">
        <v>50760414.280000001</v>
      </c>
      <c r="W1672" s="159">
        <v>19132811.5</v>
      </c>
      <c r="X1672" s="159">
        <v>66986.59</v>
      </c>
      <c r="Y1672" s="159">
        <v>14677677.130000001</v>
      </c>
      <c r="Z1672" s="159">
        <v>13047647.470000001</v>
      </c>
      <c r="AA1672" s="159">
        <v>3400000</v>
      </c>
      <c r="AB1672" s="159">
        <v>9647647.4700000007</v>
      </c>
      <c r="AC1672" s="159">
        <v>1040000</v>
      </c>
      <c r="AD1672" s="159">
        <v>1040000</v>
      </c>
      <c r="AE1672" s="159">
        <v>8123106</v>
      </c>
      <c r="AF1672" s="159">
        <v>8406894</v>
      </c>
      <c r="AG1672" s="159">
        <v>3156205.6</v>
      </c>
      <c r="AH1672" s="159">
        <v>2082517.39</v>
      </c>
      <c r="AI1672" s="159">
        <v>0</v>
      </c>
      <c r="AJ1672" s="159">
        <v>0</v>
      </c>
    </row>
    <row r="1673" spans="1:36">
      <c r="A1673" s="153">
        <v>22</v>
      </c>
      <c r="B1673" s="154">
        <v>10</v>
      </c>
      <c r="C1673" s="154">
        <v>5</v>
      </c>
      <c r="D1673" s="155">
        <v>2</v>
      </c>
      <c r="E1673" s="155" t="s">
        <v>556</v>
      </c>
      <c r="F1673" s="156" t="s">
        <v>4931</v>
      </c>
      <c r="G1673" s="156" t="s">
        <v>556</v>
      </c>
      <c r="H1673" s="156" t="s">
        <v>4934</v>
      </c>
      <c r="I1673" s="155">
        <v>2210052</v>
      </c>
      <c r="J1673" s="157" t="s">
        <v>1257</v>
      </c>
      <c r="K1673" s="157"/>
      <c r="L1673" s="155">
        <v>2022</v>
      </c>
      <c r="M1673" s="158">
        <v>3635</v>
      </c>
      <c r="N1673" s="159">
        <v>27947239.460000001</v>
      </c>
      <c r="O1673" s="159">
        <v>20090409.920000002</v>
      </c>
      <c r="P1673" s="159">
        <v>9903593.4699999988</v>
      </c>
      <c r="Q1673" s="159">
        <v>4377237</v>
      </c>
      <c r="R1673" s="159">
        <v>5526356.4699999997</v>
      </c>
      <c r="S1673" s="159">
        <v>7856829.54</v>
      </c>
      <c r="T1673" s="159">
        <v>6495000</v>
      </c>
      <c r="U1673" s="159">
        <v>21993348.850000001</v>
      </c>
      <c r="V1673" s="159">
        <v>18421238.289999999</v>
      </c>
      <c r="W1673" s="159">
        <v>8285170.6900000004</v>
      </c>
      <c r="X1673" s="159">
        <v>0</v>
      </c>
      <c r="Y1673" s="159">
        <v>3572110.56</v>
      </c>
      <c r="Z1673" s="159">
        <v>4258419.4000000004</v>
      </c>
      <c r="AA1673" s="159">
        <v>0</v>
      </c>
      <c r="AB1673" s="159">
        <v>4258419.4000000004</v>
      </c>
      <c r="AC1673" s="159">
        <v>0</v>
      </c>
      <c r="AD1673" s="159">
        <v>0</v>
      </c>
      <c r="AE1673" s="159">
        <v>0</v>
      </c>
      <c r="AF1673" s="159">
        <v>1669171.63</v>
      </c>
      <c r="AG1673" s="159">
        <v>0</v>
      </c>
      <c r="AH1673" s="159">
        <v>0</v>
      </c>
      <c r="AI1673" s="159">
        <v>0</v>
      </c>
      <c r="AJ1673" s="159">
        <v>0</v>
      </c>
    </row>
    <row r="1674" spans="1:36">
      <c r="A1674" s="153">
        <v>22</v>
      </c>
      <c r="B1674" s="154">
        <v>11</v>
      </c>
      <c r="C1674" s="154">
        <v>1</v>
      </c>
      <c r="D1674" s="155">
        <v>1</v>
      </c>
      <c r="E1674" s="155" t="s">
        <v>556</v>
      </c>
      <c r="F1674" s="156" t="s">
        <v>4935</v>
      </c>
      <c r="G1674" s="156" t="s">
        <v>556</v>
      </c>
      <c r="H1674" s="156" t="s">
        <v>4936</v>
      </c>
      <c r="I1674" s="155">
        <v>2211011</v>
      </c>
      <c r="J1674" s="157" t="s">
        <v>1256</v>
      </c>
      <c r="K1674" s="157"/>
      <c r="L1674" s="155">
        <v>2022</v>
      </c>
      <c r="M1674" s="158">
        <v>3165</v>
      </c>
      <c r="N1674" s="159">
        <v>25095629.09</v>
      </c>
      <c r="O1674" s="159">
        <v>21406188.75</v>
      </c>
      <c r="P1674" s="159">
        <v>8441166.5700000003</v>
      </c>
      <c r="Q1674" s="159">
        <v>3286258</v>
      </c>
      <c r="R1674" s="159">
        <v>5154908.57</v>
      </c>
      <c r="S1674" s="159">
        <v>3689440.34</v>
      </c>
      <c r="T1674" s="159">
        <v>2772109.35</v>
      </c>
      <c r="U1674" s="159">
        <v>28998861.43</v>
      </c>
      <c r="V1674" s="159">
        <v>25621032.829999998</v>
      </c>
      <c r="W1674" s="159">
        <v>7827884.4900000002</v>
      </c>
      <c r="X1674" s="159">
        <v>98258.85</v>
      </c>
      <c r="Y1674" s="159">
        <v>3377828.6</v>
      </c>
      <c r="Z1674" s="159">
        <v>13540142.68</v>
      </c>
      <c r="AA1674" s="159">
        <v>0</v>
      </c>
      <c r="AB1674" s="159">
        <v>13540142.68</v>
      </c>
      <c r="AC1674" s="159">
        <v>2038000</v>
      </c>
      <c r="AD1674" s="159">
        <v>2038000</v>
      </c>
      <c r="AE1674" s="159">
        <v>2413476.21</v>
      </c>
      <c r="AF1674" s="159">
        <v>-4214844.08</v>
      </c>
      <c r="AG1674" s="159">
        <v>3139.09</v>
      </c>
      <c r="AH1674" s="159">
        <v>3139.09</v>
      </c>
      <c r="AI1674" s="159">
        <v>0</v>
      </c>
      <c r="AJ1674" s="159">
        <v>0</v>
      </c>
    </row>
    <row r="1675" spans="1:36">
      <c r="A1675" s="153">
        <v>22</v>
      </c>
      <c r="B1675" s="154">
        <v>11</v>
      </c>
      <c r="C1675" s="154">
        <v>2</v>
      </c>
      <c r="D1675" s="155">
        <v>3</v>
      </c>
      <c r="E1675" s="155" t="s">
        <v>556</v>
      </c>
      <c r="F1675" s="156" t="s">
        <v>4937</v>
      </c>
      <c r="G1675" s="156" t="s">
        <v>556</v>
      </c>
      <c r="H1675" s="156" t="s">
        <v>4938</v>
      </c>
      <c r="I1675" s="155">
        <v>2211023</v>
      </c>
      <c r="J1675" s="157" t="s">
        <v>1255</v>
      </c>
      <c r="K1675" s="157"/>
      <c r="L1675" s="155">
        <v>2022</v>
      </c>
      <c r="M1675" s="158">
        <v>3612</v>
      </c>
      <c r="N1675" s="159">
        <v>35995604.439999998</v>
      </c>
      <c r="O1675" s="159">
        <v>32587093.359999999</v>
      </c>
      <c r="P1675" s="159">
        <v>10011147.35</v>
      </c>
      <c r="Q1675" s="159">
        <v>4498103</v>
      </c>
      <c r="R1675" s="159">
        <v>5513044.3499999996</v>
      </c>
      <c r="S1675" s="159">
        <v>3408511.08</v>
      </c>
      <c r="T1675" s="159">
        <v>1183671.8899999999</v>
      </c>
      <c r="U1675" s="159">
        <v>32350648.879999999</v>
      </c>
      <c r="V1675" s="159">
        <v>29547229.25</v>
      </c>
      <c r="W1675" s="159">
        <v>11663404.65</v>
      </c>
      <c r="X1675" s="159">
        <v>21916.32</v>
      </c>
      <c r="Y1675" s="159">
        <v>2803419.63</v>
      </c>
      <c r="Z1675" s="159">
        <v>4408187.42</v>
      </c>
      <c r="AA1675" s="159">
        <v>0</v>
      </c>
      <c r="AB1675" s="159">
        <v>4408187.42</v>
      </c>
      <c r="AC1675" s="159">
        <v>813000</v>
      </c>
      <c r="AD1675" s="159">
        <v>813000</v>
      </c>
      <c r="AE1675" s="159">
        <v>2439000</v>
      </c>
      <c r="AF1675" s="159">
        <v>3039864.11</v>
      </c>
      <c r="AG1675" s="159">
        <v>0</v>
      </c>
      <c r="AH1675" s="159">
        <v>0</v>
      </c>
      <c r="AI1675" s="159">
        <v>0</v>
      </c>
      <c r="AJ1675" s="159">
        <v>0</v>
      </c>
    </row>
    <row r="1676" spans="1:36">
      <c r="A1676" s="153">
        <v>22</v>
      </c>
      <c r="B1676" s="154">
        <v>11</v>
      </c>
      <c r="C1676" s="154">
        <v>3</v>
      </c>
      <c r="D1676" s="155">
        <v>1</v>
      </c>
      <c r="E1676" s="155" t="s">
        <v>556</v>
      </c>
      <c r="F1676" s="156" t="s">
        <v>4935</v>
      </c>
      <c r="G1676" s="156" t="s">
        <v>556</v>
      </c>
      <c r="H1676" s="156" t="s">
        <v>4939</v>
      </c>
      <c r="I1676" s="155">
        <v>2211031</v>
      </c>
      <c r="J1676" s="157" t="s">
        <v>1251</v>
      </c>
      <c r="K1676" s="157"/>
      <c r="L1676" s="155">
        <v>2022</v>
      </c>
      <c r="M1676" s="158">
        <v>11089</v>
      </c>
      <c r="N1676" s="159">
        <v>79985352.400000006</v>
      </c>
      <c r="O1676" s="159">
        <v>71754292.150000006</v>
      </c>
      <c r="P1676" s="159">
        <v>36067053.370000005</v>
      </c>
      <c r="Q1676" s="159">
        <v>15959257</v>
      </c>
      <c r="R1676" s="159">
        <v>20107796.370000001</v>
      </c>
      <c r="S1676" s="159">
        <v>8231060.25</v>
      </c>
      <c r="T1676" s="159">
        <v>6590670.5</v>
      </c>
      <c r="U1676" s="159">
        <v>75747783.709999993</v>
      </c>
      <c r="V1676" s="159">
        <v>60728926.950000003</v>
      </c>
      <c r="W1676" s="159">
        <v>18561291.390000001</v>
      </c>
      <c r="X1676" s="159">
        <v>590316.02</v>
      </c>
      <c r="Y1676" s="159">
        <v>15018856.76</v>
      </c>
      <c r="Z1676" s="159">
        <v>8798642.4100000001</v>
      </c>
      <c r="AA1676" s="159">
        <v>0</v>
      </c>
      <c r="AB1676" s="159">
        <v>8798642.4100000001</v>
      </c>
      <c r="AC1676" s="159">
        <v>1436130</v>
      </c>
      <c r="AD1676" s="159">
        <v>1388550</v>
      </c>
      <c r="AE1676" s="159">
        <v>29900000</v>
      </c>
      <c r="AF1676" s="159">
        <v>11025365.199999999</v>
      </c>
      <c r="AG1676" s="159">
        <v>203794.14</v>
      </c>
      <c r="AH1676" s="159">
        <v>627823.62</v>
      </c>
      <c r="AI1676" s="159">
        <v>0</v>
      </c>
      <c r="AJ1676" s="159">
        <v>0</v>
      </c>
    </row>
    <row r="1677" spans="1:36">
      <c r="A1677" s="153">
        <v>22</v>
      </c>
      <c r="B1677" s="154">
        <v>11</v>
      </c>
      <c r="C1677" s="154">
        <v>4</v>
      </c>
      <c r="D1677" s="155">
        <v>3</v>
      </c>
      <c r="E1677" s="155" t="s">
        <v>556</v>
      </c>
      <c r="F1677" s="156" t="s">
        <v>4937</v>
      </c>
      <c r="G1677" s="156" t="s">
        <v>556</v>
      </c>
      <c r="H1677" s="156" t="s">
        <v>4940</v>
      </c>
      <c r="I1677" s="155">
        <v>2211043</v>
      </c>
      <c r="J1677" s="157" t="s">
        <v>1254</v>
      </c>
      <c r="K1677" s="157"/>
      <c r="L1677" s="155">
        <v>2022</v>
      </c>
      <c r="M1677" s="158">
        <v>15262</v>
      </c>
      <c r="N1677" s="159">
        <v>120566241.06</v>
      </c>
      <c r="O1677" s="159">
        <v>109396862.14</v>
      </c>
      <c r="P1677" s="159">
        <v>42031455.030000001</v>
      </c>
      <c r="Q1677" s="159">
        <v>16824897</v>
      </c>
      <c r="R1677" s="159">
        <v>25206558.030000001</v>
      </c>
      <c r="S1677" s="159">
        <v>11169378.92</v>
      </c>
      <c r="T1677" s="159">
        <v>5693329.2199999997</v>
      </c>
      <c r="U1677" s="159">
        <v>113810357.54000001</v>
      </c>
      <c r="V1677" s="159">
        <v>96724083.319999993</v>
      </c>
      <c r="W1677" s="159">
        <v>33894064.759999998</v>
      </c>
      <c r="X1677" s="159">
        <v>372817.6</v>
      </c>
      <c r="Y1677" s="159">
        <v>17086274.219999999</v>
      </c>
      <c r="Z1677" s="159">
        <v>21570004.23</v>
      </c>
      <c r="AA1677" s="159">
        <v>0</v>
      </c>
      <c r="AB1677" s="159">
        <v>21570004.23</v>
      </c>
      <c r="AC1677" s="159">
        <v>3130888.16</v>
      </c>
      <c r="AD1677" s="159">
        <v>3130888.16</v>
      </c>
      <c r="AE1677" s="159">
        <v>24373281.190000001</v>
      </c>
      <c r="AF1677" s="159">
        <v>12672778.82</v>
      </c>
      <c r="AG1677" s="159">
        <v>206366.99</v>
      </c>
      <c r="AH1677" s="159">
        <v>263104.23</v>
      </c>
      <c r="AI1677" s="159">
        <v>47430.18</v>
      </c>
      <c r="AJ1677" s="159">
        <v>20</v>
      </c>
    </row>
    <row r="1678" spans="1:36">
      <c r="A1678" s="153">
        <v>22</v>
      </c>
      <c r="B1678" s="154">
        <v>11</v>
      </c>
      <c r="C1678" s="154">
        <v>5</v>
      </c>
      <c r="D1678" s="155">
        <v>2</v>
      </c>
      <c r="E1678" s="155" t="s">
        <v>556</v>
      </c>
      <c r="F1678" s="156" t="s">
        <v>4941</v>
      </c>
      <c r="G1678" s="156" t="s">
        <v>556</v>
      </c>
      <c r="H1678" s="156" t="s">
        <v>4942</v>
      </c>
      <c r="I1678" s="155">
        <v>2211052</v>
      </c>
      <c r="J1678" s="157" t="s">
        <v>1253</v>
      </c>
      <c r="K1678" s="157"/>
      <c r="L1678" s="155">
        <v>2022</v>
      </c>
      <c r="M1678" s="158">
        <v>16826</v>
      </c>
      <c r="N1678" s="159">
        <v>134762120.62</v>
      </c>
      <c r="O1678" s="159">
        <v>129174111.95999999</v>
      </c>
      <c r="P1678" s="159">
        <v>56626350.07</v>
      </c>
      <c r="Q1678" s="159">
        <v>23570109</v>
      </c>
      <c r="R1678" s="159">
        <v>33056241.07</v>
      </c>
      <c r="S1678" s="159">
        <v>5588008.6600000001</v>
      </c>
      <c r="T1678" s="159">
        <v>414069.24</v>
      </c>
      <c r="U1678" s="159">
        <v>126843915.98999999</v>
      </c>
      <c r="V1678" s="159">
        <v>98893421.200000003</v>
      </c>
      <c r="W1678" s="159">
        <v>30468808.300000001</v>
      </c>
      <c r="X1678" s="159">
        <v>287344.92</v>
      </c>
      <c r="Y1678" s="159">
        <v>27950494.789999999</v>
      </c>
      <c r="Z1678" s="159">
        <v>18588115.379999999</v>
      </c>
      <c r="AA1678" s="159">
        <v>5500000</v>
      </c>
      <c r="AB1678" s="159">
        <v>13088115.379999999</v>
      </c>
      <c r="AC1678" s="159">
        <v>3306317.5</v>
      </c>
      <c r="AD1678" s="159">
        <v>3306317.5</v>
      </c>
      <c r="AE1678" s="159">
        <v>28056317.5</v>
      </c>
      <c r="AF1678" s="159">
        <v>30280690.760000002</v>
      </c>
      <c r="AG1678" s="159">
        <v>42193.93</v>
      </c>
      <c r="AH1678" s="159">
        <v>67412.740000000005</v>
      </c>
      <c r="AI1678" s="159">
        <v>0</v>
      </c>
      <c r="AJ1678" s="159">
        <v>0</v>
      </c>
    </row>
    <row r="1679" spans="1:36">
      <c r="A1679" s="153">
        <v>22</v>
      </c>
      <c r="B1679" s="154">
        <v>11</v>
      </c>
      <c r="C1679" s="154">
        <v>6</v>
      </c>
      <c r="D1679" s="155">
        <v>2</v>
      </c>
      <c r="E1679" s="155" t="s">
        <v>556</v>
      </c>
      <c r="F1679" s="156" t="s">
        <v>4941</v>
      </c>
      <c r="G1679" s="156" t="s">
        <v>556</v>
      </c>
      <c r="H1679" s="156" t="s">
        <v>4943</v>
      </c>
      <c r="I1679" s="155">
        <v>2211062</v>
      </c>
      <c r="J1679" s="157" t="s">
        <v>1252</v>
      </c>
      <c r="K1679" s="157"/>
      <c r="L1679" s="155">
        <v>2022</v>
      </c>
      <c r="M1679" s="158">
        <v>10828</v>
      </c>
      <c r="N1679" s="159">
        <v>78169218.819999993</v>
      </c>
      <c r="O1679" s="159">
        <v>70820416.469999999</v>
      </c>
      <c r="P1679" s="159">
        <v>37309409.519999996</v>
      </c>
      <c r="Q1679" s="159">
        <v>15526743</v>
      </c>
      <c r="R1679" s="159">
        <v>21782666.52</v>
      </c>
      <c r="S1679" s="159">
        <v>7348802.3499999996</v>
      </c>
      <c r="T1679" s="159">
        <v>2199267.0699999998</v>
      </c>
      <c r="U1679" s="159">
        <v>72952059.349999994</v>
      </c>
      <c r="V1679" s="159">
        <v>61176554.340000004</v>
      </c>
      <c r="W1679" s="159">
        <v>22772051.579999998</v>
      </c>
      <c r="X1679" s="159">
        <v>249261.64</v>
      </c>
      <c r="Y1679" s="159">
        <v>11775505.01</v>
      </c>
      <c r="Z1679" s="159">
        <v>7040837.9699999997</v>
      </c>
      <c r="AA1679" s="159">
        <v>0</v>
      </c>
      <c r="AB1679" s="159">
        <v>7040837.9699999997</v>
      </c>
      <c r="AC1679" s="159">
        <v>4484373.84</v>
      </c>
      <c r="AD1679" s="159">
        <v>4484373.84</v>
      </c>
      <c r="AE1679" s="159">
        <v>19275638.359999999</v>
      </c>
      <c r="AF1679" s="159">
        <v>9643862.1300000008</v>
      </c>
      <c r="AG1679" s="159">
        <v>3780</v>
      </c>
      <c r="AH1679" s="159">
        <v>3780</v>
      </c>
      <c r="AI1679" s="159">
        <v>0</v>
      </c>
      <c r="AJ1679" s="159">
        <v>0</v>
      </c>
    </row>
    <row r="1680" spans="1:36">
      <c r="A1680" s="153">
        <v>22</v>
      </c>
      <c r="B1680" s="154">
        <v>11</v>
      </c>
      <c r="C1680" s="154">
        <v>7</v>
      </c>
      <c r="D1680" s="155">
        <v>2</v>
      </c>
      <c r="E1680" s="155" t="s">
        <v>556</v>
      </c>
      <c r="F1680" s="156" t="s">
        <v>4941</v>
      </c>
      <c r="G1680" s="156" t="s">
        <v>556</v>
      </c>
      <c r="H1680" s="156" t="s">
        <v>4944</v>
      </c>
      <c r="I1680" s="155">
        <v>2211072</v>
      </c>
      <c r="J1680" s="157" t="s">
        <v>1251</v>
      </c>
      <c r="K1680" s="157"/>
      <c r="L1680" s="155">
        <v>2022</v>
      </c>
      <c r="M1680" s="158">
        <v>27230</v>
      </c>
      <c r="N1680" s="159">
        <v>184318957.12</v>
      </c>
      <c r="O1680" s="159">
        <v>175615886.38</v>
      </c>
      <c r="P1680" s="159">
        <v>107946989.53999999</v>
      </c>
      <c r="Q1680" s="159">
        <v>48326781</v>
      </c>
      <c r="R1680" s="159">
        <v>59620208.539999999</v>
      </c>
      <c r="S1680" s="159">
        <v>8703070.7400000002</v>
      </c>
      <c r="T1680" s="159">
        <v>1167345.99</v>
      </c>
      <c r="U1680" s="159">
        <v>187600817.81999999</v>
      </c>
      <c r="V1680" s="159">
        <v>157292323.00999999</v>
      </c>
      <c r="W1680" s="159">
        <v>51262599.759999998</v>
      </c>
      <c r="X1680" s="159">
        <v>318240.40000000002</v>
      </c>
      <c r="Y1680" s="159">
        <v>30308494.809999999</v>
      </c>
      <c r="Z1680" s="159">
        <v>37038103.329999998</v>
      </c>
      <c r="AA1680" s="159">
        <v>11000000</v>
      </c>
      <c r="AB1680" s="159">
        <v>26038103.329999998</v>
      </c>
      <c r="AC1680" s="159">
        <v>6035109</v>
      </c>
      <c r="AD1680" s="159">
        <v>5740000</v>
      </c>
      <c r="AE1680" s="159">
        <v>32879590</v>
      </c>
      <c r="AF1680" s="159">
        <v>18323563.370000001</v>
      </c>
      <c r="AG1680" s="159">
        <v>2201361.7999999998</v>
      </c>
      <c r="AH1680" s="159">
        <v>1608183.36</v>
      </c>
      <c r="AI1680" s="159">
        <v>0</v>
      </c>
      <c r="AJ1680" s="159">
        <v>0</v>
      </c>
    </row>
    <row r="1681" spans="1:36">
      <c r="A1681" s="153">
        <v>22</v>
      </c>
      <c r="B1681" s="154">
        <v>12</v>
      </c>
      <c r="C1681" s="154">
        <v>1</v>
      </c>
      <c r="D1681" s="155">
        <v>1</v>
      </c>
      <c r="E1681" s="155" t="s">
        <v>556</v>
      </c>
      <c r="F1681" s="156" t="s">
        <v>4945</v>
      </c>
      <c r="G1681" s="156" t="s">
        <v>556</v>
      </c>
      <c r="H1681" s="156" t="s">
        <v>4946</v>
      </c>
      <c r="I1681" s="155">
        <v>2212011</v>
      </c>
      <c r="J1681" s="157" t="s">
        <v>1242</v>
      </c>
      <c r="K1681" s="157"/>
      <c r="L1681" s="155">
        <v>2022</v>
      </c>
      <c r="M1681" s="158">
        <v>15047</v>
      </c>
      <c r="N1681" s="159">
        <v>119751718.05</v>
      </c>
      <c r="O1681" s="159">
        <v>94870527.390000001</v>
      </c>
      <c r="P1681" s="159">
        <v>43665521.25</v>
      </c>
      <c r="Q1681" s="159">
        <v>17934758</v>
      </c>
      <c r="R1681" s="159">
        <v>25730763.25</v>
      </c>
      <c r="S1681" s="159">
        <v>24881190.66</v>
      </c>
      <c r="T1681" s="159">
        <v>3220703.45</v>
      </c>
      <c r="U1681" s="159">
        <v>136692295.55000001</v>
      </c>
      <c r="V1681" s="159">
        <v>87003732.989999995</v>
      </c>
      <c r="W1681" s="159">
        <v>31902673.379999999</v>
      </c>
      <c r="X1681" s="159">
        <v>566524.4</v>
      </c>
      <c r="Y1681" s="159">
        <v>49688562.560000002</v>
      </c>
      <c r="Z1681" s="159">
        <v>31467061.739999998</v>
      </c>
      <c r="AA1681" s="159">
        <v>12900000</v>
      </c>
      <c r="AB1681" s="159">
        <v>18567061.739999998</v>
      </c>
      <c r="AC1681" s="159">
        <v>1220850.8799999999</v>
      </c>
      <c r="AD1681" s="159">
        <v>1220850.8799999999</v>
      </c>
      <c r="AE1681" s="159">
        <v>47891912.590000004</v>
      </c>
      <c r="AF1681" s="159">
        <v>7866794.4000000004</v>
      </c>
      <c r="AG1681" s="159">
        <v>3509292.43</v>
      </c>
      <c r="AH1681" s="159">
        <v>2798150.59</v>
      </c>
      <c r="AI1681" s="159">
        <v>0</v>
      </c>
      <c r="AJ1681" s="159">
        <v>0</v>
      </c>
    </row>
    <row r="1682" spans="1:36">
      <c r="A1682" s="153">
        <v>22</v>
      </c>
      <c r="B1682" s="154">
        <v>12</v>
      </c>
      <c r="C1682" s="154">
        <v>2</v>
      </c>
      <c r="D1682" s="155">
        <v>2</v>
      </c>
      <c r="E1682" s="155" t="s">
        <v>556</v>
      </c>
      <c r="F1682" s="156" t="s">
        <v>4947</v>
      </c>
      <c r="G1682" s="156" t="s">
        <v>556</v>
      </c>
      <c r="H1682" s="156" t="s">
        <v>4948</v>
      </c>
      <c r="I1682" s="155">
        <v>2212022</v>
      </c>
      <c r="J1682" s="157" t="s">
        <v>1250</v>
      </c>
      <c r="K1682" s="157"/>
      <c r="L1682" s="155">
        <v>2022</v>
      </c>
      <c r="M1682" s="158">
        <v>6043</v>
      </c>
      <c r="N1682" s="159">
        <v>38487475.219999999</v>
      </c>
      <c r="O1682" s="159">
        <v>35367954.759999998</v>
      </c>
      <c r="P1682" s="159">
        <v>21838485.449999999</v>
      </c>
      <c r="Q1682" s="159">
        <v>10267467</v>
      </c>
      <c r="R1682" s="159">
        <v>11571018.449999999</v>
      </c>
      <c r="S1682" s="159">
        <v>3119520.46</v>
      </c>
      <c r="T1682" s="159">
        <v>40996.9</v>
      </c>
      <c r="U1682" s="159">
        <v>37544160.030000001</v>
      </c>
      <c r="V1682" s="159">
        <v>32949888.02</v>
      </c>
      <c r="W1682" s="159">
        <v>13665146.689999999</v>
      </c>
      <c r="X1682" s="159">
        <v>135050.31</v>
      </c>
      <c r="Y1682" s="159">
        <v>4594272.01</v>
      </c>
      <c r="Z1682" s="159">
        <v>7199866.1399999997</v>
      </c>
      <c r="AA1682" s="159">
        <v>2649000</v>
      </c>
      <c r="AB1682" s="159">
        <v>4550866.1399999997</v>
      </c>
      <c r="AC1682" s="159">
        <v>2322500</v>
      </c>
      <c r="AD1682" s="159">
        <v>2322500</v>
      </c>
      <c r="AE1682" s="159">
        <v>9799000</v>
      </c>
      <c r="AF1682" s="159">
        <v>2418066.7400000002</v>
      </c>
      <c r="AG1682" s="159">
        <v>141969.20000000001</v>
      </c>
      <c r="AH1682" s="159">
        <v>102710.98</v>
      </c>
      <c r="AI1682" s="159">
        <v>0</v>
      </c>
      <c r="AJ1682" s="159">
        <v>0</v>
      </c>
    </row>
    <row r="1683" spans="1:36">
      <c r="A1683" s="153">
        <v>22</v>
      </c>
      <c r="B1683" s="154">
        <v>12</v>
      </c>
      <c r="C1683" s="154">
        <v>3</v>
      </c>
      <c r="D1683" s="155">
        <v>2</v>
      </c>
      <c r="E1683" s="155" t="s">
        <v>556</v>
      </c>
      <c r="F1683" s="156" t="s">
        <v>4947</v>
      </c>
      <c r="G1683" s="156" t="s">
        <v>556</v>
      </c>
      <c r="H1683" s="156" t="s">
        <v>4949</v>
      </c>
      <c r="I1683" s="155">
        <v>2212032</v>
      </c>
      <c r="J1683" s="157" t="s">
        <v>1249</v>
      </c>
      <c r="K1683" s="157"/>
      <c r="L1683" s="155">
        <v>2022</v>
      </c>
      <c r="M1683" s="158">
        <v>9451</v>
      </c>
      <c r="N1683" s="159">
        <v>69526653.099999994</v>
      </c>
      <c r="O1683" s="159">
        <v>59326855.140000001</v>
      </c>
      <c r="P1683" s="159">
        <v>42749934.649999999</v>
      </c>
      <c r="Q1683" s="159">
        <v>21018631</v>
      </c>
      <c r="R1683" s="159">
        <v>21731303.649999999</v>
      </c>
      <c r="S1683" s="159">
        <v>10199797.960000001</v>
      </c>
      <c r="T1683" s="159">
        <v>1478349.09</v>
      </c>
      <c r="U1683" s="159">
        <v>67098648.450000003</v>
      </c>
      <c r="V1683" s="159">
        <v>54123711.109999999</v>
      </c>
      <c r="W1683" s="159">
        <v>16931076.949999999</v>
      </c>
      <c r="X1683" s="159">
        <v>434943.49</v>
      </c>
      <c r="Y1683" s="159">
        <v>12974937.34</v>
      </c>
      <c r="Z1683" s="159">
        <v>5273794.3499999996</v>
      </c>
      <c r="AA1683" s="159">
        <v>0</v>
      </c>
      <c r="AB1683" s="159">
        <v>5273794.3499999996</v>
      </c>
      <c r="AC1683" s="159">
        <v>1948675.22</v>
      </c>
      <c r="AD1683" s="159">
        <v>1948675.22</v>
      </c>
      <c r="AE1683" s="159">
        <v>27354905.129999999</v>
      </c>
      <c r="AF1683" s="159">
        <v>5203144.03</v>
      </c>
      <c r="AG1683" s="159">
        <v>983090.03</v>
      </c>
      <c r="AH1683" s="159">
        <v>790435.13</v>
      </c>
      <c r="AI1683" s="159">
        <v>0</v>
      </c>
      <c r="AJ1683" s="159">
        <v>0</v>
      </c>
    </row>
    <row r="1684" spans="1:36">
      <c r="A1684" s="153">
        <v>22</v>
      </c>
      <c r="B1684" s="154">
        <v>12</v>
      </c>
      <c r="C1684" s="154">
        <v>4</v>
      </c>
      <c r="D1684" s="155">
        <v>2</v>
      </c>
      <c r="E1684" s="155" t="s">
        <v>556</v>
      </c>
      <c r="F1684" s="156" t="s">
        <v>4947</v>
      </c>
      <c r="G1684" s="156" t="s">
        <v>556</v>
      </c>
      <c r="H1684" s="156" t="s">
        <v>4950</v>
      </c>
      <c r="I1684" s="155">
        <v>2212042</v>
      </c>
      <c r="J1684" s="157" t="s">
        <v>1248</v>
      </c>
      <c r="K1684" s="157"/>
      <c r="L1684" s="155">
        <v>2022</v>
      </c>
      <c r="M1684" s="158">
        <v>8833</v>
      </c>
      <c r="N1684" s="159">
        <v>56438529.579999998</v>
      </c>
      <c r="O1684" s="159">
        <v>53136810.109999999</v>
      </c>
      <c r="P1684" s="159">
        <v>38573819.969999999</v>
      </c>
      <c r="Q1684" s="159">
        <v>18104297</v>
      </c>
      <c r="R1684" s="159">
        <v>20469522.969999999</v>
      </c>
      <c r="S1684" s="159">
        <v>3301719.47</v>
      </c>
      <c r="T1684" s="159">
        <v>134083.45000000001</v>
      </c>
      <c r="U1684" s="159">
        <v>59301884.909999996</v>
      </c>
      <c r="V1684" s="159">
        <v>50209469.32</v>
      </c>
      <c r="W1684" s="159">
        <v>17227952.870000001</v>
      </c>
      <c r="X1684" s="159">
        <v>236465.29</v>
      </c>
      <c r="Y1684" s="159">
        <v>9092415.5899999999</v>
      </c>
      <c r="Z1684" s="159">
        <v>12298514.800000001</v>
      </c>
      <c r="AA1684" s="159">
        <v>3479084.68</v>
      </c>
      <c r="AB1684" s="159">
        <v>8819430.120000001</v>
      </c>
      <c r="AC1684" s="159">
        <v>1103805</v>
      </c>
      <c r="AD1684" s="159">
        <v>1103805</v>
      </c>
      <c r="AE1684" s="159">
        <v>11787279.68</v>
      </c>
      <c r="AF1684" s="159">
        <v>2927340.79</v>
      </c>
      <c r="AG1684" s="159">
        <v>135846.96</v>
      </c>
      <c r="AH1684" s="159">
        <v>137146.96</v>
      </c>
      <c r="AI1684" s="159">
        <v>0</v>
      </c>
      <c r="AJ1684" s="159">
        <v>0</v>
      </c>
    </row>
    <row r="1685" spans="1:36">
      <c r="A1685" s="153">
        <v>22</v>
      </c>
      <c r="B1685" s="154">
        <v>12</v>
      </c>
      <c r="C1685" s="154">
        <v>5</v>
      </c>
      <c r="D1685" s="155">
        <v>3</v>
      </c>
      <c r="E1685" s="155" t="s">
        <v>556</v>
      </c>
      <c r="F1685" s="156" t="s">
        <v>4951</v>
      </c>
      <c r="G1685" s="156" t="s">
        <v>556</v>
      </c>
      <c r="H1685" s="156" t="s">
        <v>4952</v>
      </c>
      <c r="I1685" s="155">
        <v>2212053</v>
      </c>
      <c r="J1685" s="157" t="s">
        <v>1247</v>
      </c>
      <c r="K1685" s="157"/>
      <c r="L1685" s="155">
        <v>2022</v>
      </c>
      <c r="M1685" s="158">
        <v>8888</v>
      </c>
      <c r="N1685" s="159">
        <v>70917458.569999993</v>
      </c>
      <c r="O1685" s="159">
        <v>57175471.329999998</v>
      </c>
      <c r="P1685" s="159">
        <v>39116925</v>
      </c>
      <c r="Q1685" s="159">
        <v>20474859</v>
      </c>
      <c r="R1685" s="159">
        <v>18642066</v>
      </c>
      <c r="S1685" s="159">
        <v>13741987.24</v>
      </c>
      <c r="T1685" s="159">
        <v>2163119.2200000002</v>
      </c>
      <c r="U1685" s="159">
        <v>69912090.909999996</v>
      </c>
      <c r="V1685" s="159">
        <v>53083069.560000002</v>
      </c>
      <c r="W1685" s="159">
        <v>18222514.440000001</v>
      </c>
      <c r="X1685" s="159">
        <v>562182.28</v>
      </c>
      <c r="Y1685" s="159">
        <v>16829021.350000001</v>
      </c>
      <c r="Z1685" s="159">
        <v>11674518.279999999</v>
      </c>
      <c r="AA1685" s="159">
        <v>5129523.45</v>
      </c>
      <c r="AB1685" s="159">
        <v>6544994.8299999991</v>
      </c>
      <c r="AC1685" s="159">
        <v>1459469</v>
      </c>
      <c r="AD1685" s="159">
        <v>1459469</v>
      </c>
      <c r="AE1685" s="159">
        <v>35816667.340000004</v>
      </c>
      <c r="AF1685" s="159">
        <v>4092401.77</v>
      </c>
      <c r="AG1685" s="159">
        <v>2076702.21</v>
      </c>
      <c r="AH1685" s="159">
        <v>2654141.4</v>
      </c>
      <c r="AI1685" s="159">
        <v>0</v>
      </c>
      <c r="AJ1685" s="159">
        <v>0</v>
      </c>
    </row>
    <row r="1686" spans="1:36">
      <c r="A1686" s="153">
        <v>22</v>
      </c>
      <c r="B1686" s="154">
        <v>12</v>
      </c>
      <c r="C1686" s="154">
        <v>6</v>
      </c>
      <c r="D1686" s="155">
        <v>2</v>
      </c>
      <c r="E1686" s="155" t="s">
        <v>556</v>
      </c>
      <c r="F1686" s="156" t="s">
        <v>4947</v>
      </c>
      <c r="G1686" s="156" t="s">
        <v>556</v>
      </c>
      <c r="H1686" s="156" t="s">
        <v>4953</v>
      </c>
      <c r="I1686" s="155">
        <v>2212062</v>
      </c>
      <c r="J1686" s="157" t="s">
        <v>1246</v>
      </c>
      <c r="K1686" s="157"/>
      <c r="L1686" s="155">
        <v>2022</v>
      </c>
      <c r="M1686" s="158">
        <v>13413</v>
      </c>
      <c r="N1686" s="159">
        <v>103696798.87</v>
      </c>
      <c r="O1686" s="159">
        <v>91858813.319999993</v>
      </c>
      <c r="P1686" s="159">
        <v>44268388.530000001</v>
      </c>
      <c r="Q1686" s="159">
        <v>18919768</v>
      </c>
      <c r="R1686" s="159">
        <v>25348620.530000001</v>
      </c>
      <c r="S1686" s="159">
        <v>11837985.550000001</v>
      </c>
      <c r="T1686" s="159">
        <v>1484470.8</v>
      </c>
      <c r="U1686" s="159">
        <v>103049061.37</v>
      </c>
      <c r="V1686" s="159">
        <v>78188458.040000007</v>
      </c>
      <c r="W1686" s="159">
        <v>26612635.25</v>
      </c>
      <c r="X1686" s="159">
        <v>891460.26</v>
      </c>
      <c r="Y1686" s="159">
        <v>24860603.329999998</v>
      </c>
      <c r="Z1686" s="159">
        <v>17280966.91</v>
      </c>
      <c r="AA1686" s="159">
        <v>12000000</v>
      </c>
      <c r="AB1686" s="159">
        <v>5280966.91</v>
      </c>
      <c r="AC1686" s="159">
        <v>4873636</v>
      </c>
      <c r="AD1686" s="159">
        <v>4873636</v>
      </c>
      <c r="AE1686" s="159">
        <v>68281915.859999999</v>
      </c>
      <c r="AF1686" s="159">
        <v>13670355.279999999</v>
      </c>
      <c r="AG1686" s="159">
        <v>315147.06</v>
      </c>
      <c r="AH1686" s="159">
        <v>241540.23</v>
      </c>
      <c r="AI1686" s="159">
        <v>0</v>
      </c>
      <c r="AJ1686" s="159">
        <v>0</v>
      </c>
    </row>
    <row r="1687" spans="1:36">
      <c r="A1687" s="153">
        <v>22</v>
      </c>
      <c r="B1687" s="154">
        <v>12</v>
      </c>
      <c r="C1687" s="154">
        <v>7</v>
      </c>
      <c r="D1687" s="155">
        <v>2</v>
      </c>
      <c r="E1687" s="155" t="s">
        <v>556</v>
      </c>
      <c r="F1687" s="156" t="s">
        <v>4947</v>
      </c>
      <c r="G1687" s="156" t="s">
        <v>556</v>
      </c>
      <c r="H1687" s="156" t="s">
        <v>4954</v>
      </c>
      <c r="I1687" s="155">
        <v>2212072</v>
      </c>
      <c r="J1687" s="157" t="s">
        <v>1245</v>
      </c>
      <c r="K1687" s="157"/>
      <c r="L1687" s="155">
        <v>2022</v>
      </c>
      <c r="M1687" s="158">
        <v>6795</v>
      </c>
      <c r="N1687" s="159">
        <v>51363377.289999999</v>
      </c>
      <c r="O1687" s="159">
        <v>44530596.689999998</v>
      </c>
      <c r="P1687" s="159">
        <v>28687694.579999998</v>
      </c>
      <c r="Q1687" s="159">
        <v>10988636</v>
      </c>
      <c r="R1687" s="159">
        <v>17699058.579999998</v>
      </c>
      <c r="S1687" s="159">
        <v>6832780.5999999996</v>
      </c>
      <c r="T1687" s="159">
        <v>2821329.74</v>
      </c>
      <c r="U1687" s="159">
        <v>54801663.100000001</v>
      </c>
      <c r="V1687" s="159">
        <v>41898963.409999996</v>
      </c>
      <c r="W1687" s="159">
        <v>15584962.34</v>
      </c>
      <c r="X1687" s="159">
        <v>264116.63</v>
      </c>
      <c r="Y1687" s="159">
        <v>12902699.689999999</v>
      </c>
      <c r="Z1687" s="159">
        <v>11000000</v>
      </c>
      <c r="AA1687" s="159">
        <v>11000000</v>
      </c>
      <c r="AB1687" s="159">
        <v>0</v>
      </c>
      <c r="AC1687" s="159">
        <v>1226500.3600000001</v>
      </c>
      <c r="AD1687" s="159">
        <v>1226500.3600000001</v>
      </c>
      <c r="AE1687" s="159">
        <v>27987452.969999999</v>
      </c>
      <c r="AF1687" s="159">
        <v>2631633.2799999998</v>
      </c>
      <c r="AG1687" s="159">
        <v>2491955.17</v>
      </c>
      <c r="AH1687" s="159">
        <v>2106970.83</v>
      </c>
      <c r="AI1687" s="159">
        <v>0</v>
      </c>
      <c r="AJ1687" s="159">
        <v>0</v>
      </c>
    </row>
    <row r="1688" spans="1:36">
      <c r="A1688" s="153">
        <v>22</v>
      </c>
      <c r="B1688" s="154">
        <v>12</v>
      </c>
      <c r="C1688" s="154">
        <v>8</v>
      </c>
      <c r="D1688" s="155">
        <v>2</v>
      </c>
      <c r="E1688" s="155" t="s">
        <v>556</v>
      </c>
      <c r="F1688" s="156" t="s">
        <v>4947</v>
      </c>
      <c r="G1688" s="156" t="s">
        <v>556</v>
      </c>
      <c r="H1688" s="156" t="s">
        <v>4955</v>
      </c>
      <c r="I1688" s="155">
        <v>2212082</v>
      </c>
      <c r="J1688" s="157" t="s">
        <v>1244</v>
      </c>
      <c r="K1688" s="157"/>
      <c r="L1688" s="155">
        <v>2022</v>
      </c>
      <c r="M1688" s="158">
        <v>18707</v>
      </c>
      <c r="N1688" s="159">
        <v>168150229.59999999</v>
      </c>
      <c r="O1688" s="159">
        <v>137584962</v>
      </c>
      <c r="P1688" s="159">
        <v>68504566.460000008</v>
      </c>
      <c r="Q1688" s="159">
        <v>29188584</v>
      </c>
      <c r="R1688" s="159">
        <v>39315982.460000001</v>
      </c>
      <c r="S1688" s="159">
        <v>30565267.600000001</v>
      </c>
      <c r="T1688" s="159">
        <v>13291770.9</v>
      </c>
      <c r="U1688" s="159">
        <v>167170825.46000001</v>
      </c>
      <c r="V1688" s="159">
        <v>118351137.73999999</v>
      </c>
      <c r="W1688" s="159">
        <v>39273030.009999998</v>
      </c>
      <c r="X1688" s="159">
        <v>1723050.58</v>
      </c>
      <c r="Y1688" s="159">
        <v>48819687.719999999</v>
      </c>
      <c r="Z1688" s="159">
        <v>27306955.760000002</v>
      </c>
      <c r="AA1688" s="159">
        <v>13300000</v>
      </c>
      <c r="AB1688" s="159">
        <v>14006955.760000002</v>
      </c>
      <c r="AC1688" s="159">
        <v>8236411</v>
      </c>
      <c r="AD1688" s="159">
        <v>8197411</v>
      </c>
      <c r="AE1688" s="159">
        <v>114562514.81</v>
      </c>
      <c r="AF1688" s="159">
        <v>19233824.260000002</v>
      </c>
      <c r="AG1688" s="159">
        <v>1724970.95</v>
      </c>
      <c r="AH1688" s="159">
        <v>1510590.62</v>
      </c>
      <c r="AI1688" s="159">
        <v>183813.75</v>
      </c>
      <c r="AJ1688" s="159">
        <v>0</v>
      </c>
    </row>
    <row r="1689" spans="1:36">
      <c r="A1689" s="153">
        <v>22</v>
      </c>
      <c r="B1689" s="154">
        <v>12</v>
      </c>
      <c r="C1689" s="154">
        <v>9</v>
      </c>
      <c r="D1689" s="155">
        <v>2</v>
      </c>
      <c r="E1689" s="155" t="s">
        <v>556</v>
      </c>
      <c r="F1689" s="156" t="s">
        <v>4947</v>
      </c>
      <c r="G1689" s="156" t="s">
        <v>556</v>
      </c>
      <c r="H1689" s="156" t="s">
        <v>4956</v>
      </c>
      <c r="I1689" s="155">
        <v>2212092</v>
      </c>
      <c r="J1689" s="157" t="s">
        <v>1243</v>
      </c>
      <c r="K1689" s="157"/>
      <c r="L1689" s="155">
        <v>2022</v>
      </c>
      <c r="M1689" s="158">
        <v>3356</v>
      </c>
      <c r="N1689" s="159">
        <v>22474830.440000001</v>
      </c>
      <c r="O1689" s="159">
        <v>20308372.379999999</v>
      </c>
      <c r="P1689" s="159">
        <v>13429444.92</v>
      </c>
      <c r="Q1689" s="159">
        <v>6608422</v>
      </c>
      <c r="R1689" s="159">
        <v>6821022.9199999999</v>
      </c>
      <c r="S1689" s="159">
        <v>2166458.06</v>
      </c>
      <c r="T1689" s="159">
        <v>141702.38</v>
      </c>
      <c r="U1689" s="159">
        <v>21876995.300000001</v>
      </c>
      <c r="V1689" s="159">
        <v>19668628</v>
      </c>
      <c r="W1689" s="159">
        <v>7499734.7999999998</v>
      </c>
      <c r="X1689" s="159">
        <v>99841.04</v>
      </c>
      <c r="Y1689" s="159">
        <v>2208367.2999999998</v>
      </c>
      <c r="Z1689" s="159">
        <v>2902397.79</v>
      </c>
      <c r="AA1689" s="159">
        <v>700000</v>
      </c>
      <c r="AB1689" s="159">
        <v>2202397.79</v>
      </c>
      <c r="AC1689" s="159">
        <v>706042</v>
      </c>
      <c r="AD1689" s="159">
        <v>706042</v>
      </c>
      <c r="AE1689" s="159">
        <v>700000</v>
      </c>
      <c r="AF1689" s="159">
        <v>639744.38</v>
      </c>
      <c r="AG1689" s="159">
        <v>70182.95</v>
      </c>
      <c r="AH1689" s="159">
        <v>365026.26</v>
      </c>
      <c r="AI1689" s="159">
        <v>0</v>
      </c>
      <c r="AJ1689" s="159">
        <v>0</v>
      </c>
    </row>
    <row r="1690" spans="1:36">
      <c r="A1690" s="153">
        <v>22</v>
      </c>
      <c r="B1690" s="154">
        <v>12</v>
      </c>
      <c r="C1690" s="154">
        <v>10</v>
      </c>
      <c r="D1690" s="155">
        <v>2</v>
      </c>
      <c r="E1690" s="155" t="s">
        <v>556</v>
      </c>
      <c r="F1690" s="156" t="s">
        <v>4947</v>
      </c>
      <c r="G1690" s="156" t="s">
        <v>556</v>
      </c>
      <c r="H1690" s="156" t="s">
        <v>4957</v>
      </c>
      <c r="I1690" s="155">
        <v>2212102</v>
      </c>
      <c r="J1690" s="157" t="s">
        <v>1242</v>
      </c>
      <c r="K1690" s="157"/>
      <c r="L1690" s="155">
        <v>2022</v>
      </c>
      <c r="M1690" s="158">
        <v>8290</v>
      </c>
      <c r="N1690" s="159">
        <v>67582026.230000004</v>
      </c>
      <c r="O1690" s="159">
        <v>57873522.359999999</v>
      </c>
      <c r="P1690" s="159">
        <v>21334790.130000003</v>
      </c>
      <c r="Q1690" s="159">
        <v>6077895</v>
      </c>
      <c r="R1690" s="159">
        <v>15256895.130000001</v>
      </c>
      <c r="S1690" s="159">
        <v>9708503.8699999992</v>
      </c>
      <c r="T1690" s="159">
        <v>3777993.23</v>
      </c>
      <c r="U1690" s="159">
        <v>62237257.390000001</v>
      </c>
      <c r="V1690" s="159">
        <v>48991512.539999999</v>
      </c>
      <c r="W1690" s="159">
        <v>14577304.52</v>
      </c>
      <c r="X1690" s="159">
        <v>129868.24</v>
      </c>
      <c r="Y1690" s="159">
        <v>13245744.85</v>
      </c>
      <c r="Z1690" s="159">
        <v>17792991.620000001</v>
      </c>
      <c r="AA1690" s="159">
        <v>0</v>
      </c>
      <c r="AB1690" s="159">
        <v>17792991.620000001</v>
      </c>
      <c r="AC1690" s="159">
        <v>2832000</v>
      </c>
      <c r="AD1690" s="159">
        <v>2832000</v>
      </c>
      <c r="AE1690" s="159">
        <v>8872290</v>
      </c>
      <c r="AF1690" s="159">
        <v>8882009.8200000003</v>
      </c>
      <c r="AG1690" s="159">
        <v>332214.45</v>
      </c>
      <c r="AH1690" s="159">
        <v>382315.75</v>
      </c>
      <c r="AI1690" s="159">
        <v>0</v>
      </c>
      <c r="AJ1690" s="159">
        <v>0</v>
      </c>
    </row>
    <row r="1691" spans="1:36">
      <c r="A1691" s="153">
        <v>22</v>
      </c>
      <c r="B1691" s="154">
        <v>13</v>
      </c>
      <c r="C1691" s="154">
        <v>1</v>
      </c>
      <c r="D1691" s="155">
        <v>3</v>
      </c>
      <c r="E1691" s="155" t="s">
        <v>556</v>
      </c>
      <c r="F1691" s="156" t="s">
        <v>4958</v>
      </c>
      <c r="G1691" s="156" t="s">
        <v>556</v>
      </c>
      <c r="H1691" s="156" t="s">
        <v>4959</v>
      </c>
      <c r="I1691" s="155">
        <v>2213013</v>
      </c>
      <c r="J1691" s="157" t="s">
        <v>1241</v>
      </c>
      <c r="K1691" s="157"/>
      <c r="L1691" s="155">
        <v>2022</v>
      </c>
      <c r="M1691" s="158">
        <v>3119</v>
      </c>
      <c r="N1691" s="159">
        <v>23976067.719999999</v>
      </c>
      <c r="O1691" s="159">
        <v>17974471.52</v>
      </c>
      <c r="P1691" s="159">
        <v>9051575.8900000006</v>
      </c>
      <c r="Q1691" s="159">
        <v>3437470</v>
      </c>
      <c r="R1691" s="159">
        <v>5614105.8899999997</v>
      </c>
      <c r="S1691" s="159">
        <v>6001596.2000000002</v>
      </c>
      <c r="T1691" s="159">
        <v>696227.24</v>
      </c>
      <c r="U1691" s="159">
        <v>18805721.140000001</v>
      </c>
      <c r="V1691" s="159">
        <v>17120395.199999999</v>
      </c>
      <c r="W1691" s="159">
        <v>7021141.1900000004</v>
      </c>
      <c r="X1691" s="159">
        <v>91374.71</v>
      </c>
      <c r="Y1691" s="159">
        <v>1685325.94</v>
      </c>
      <c r="Z1691" s="159">
        <v>3800160.12</v>
      </c>
      <c r="AA1691" s="159">
        <v>0</v>
      </c>
      <c r="AB1691" s="159">
        <v>3800160.12</v>
      </c>
      <c r="AC1691" s="159">
        <v>421112</v>
      </c>
      <c r="AD1691" s="159">
        <v>421112</v>
      </c>
      <c r="AE1691" s="159">
        <v>5851128</v>
      </c>
      <c r="AF1691" s="159">
        <v>854076.32</v>
      </c>
      <c r="AG1691" s="159">
        <v>0</v>
      </c>
      <c r="AH1691" s="159">
        <v>0</v>
      </c>
      <c r="AI1691" s="159">
        <v>0</v>
      </c>
      <c r="AJ1691" s="159">
        <v>0</v>
      </c>
    </row>
    <row r="1692" spans="1:36">
      <c r="A1692" s="153">
        <v>22</v>
      </c>
      <c r="B1692" s="154">
        <v>13</v>
      </c>
      <c r="C1692" s="154">
        <v>2</v>
      </c>
      <c r="D1692" s="155">
        <v>1</v>
      </c>
      <c r="E1692" s="155" t="s">
        <v>556</v>
      </c>
      <c r="F1692" s="156" t="s">
        <v>4960</v>
      </c>
      <c r="G1692" s="156" t="s">
        <v>556</v>
      </c>
      <c r="H1692" s="156" t="s">
        <v>4961</v>
      </c>
      <c r="I1692" s="155">
        <v>2213021</v>
      </c>
      <c r="J1692" s="157" t="s">
        <v>1236</v>
      </c>
      <c r="K1692" s="157"/>
      <c r="L1692" s="155">
        <v>2022</v>
      </c>
      <c r="M1692" s="158">
        <v>3585</v>
      </c>
      <c r="N1692" s="159">
        <v>22499894.82</v>
      </c>
      <c r="O1692" s="159">
        <v>19495470.41</v>
      </c>
      <c r="P1692" s="159">
        <v>12226480.34</v>
      </c>
      <c r="Q1692" s="159">
        <v>5498549</v>
      </c>
      <c r="R1692" s="159">
        <v>6727931.3399999999</v>
      </c>
      <c r="S1692" s="159">
        <v>3004424.41</v>
      </c>
      <c r="T1692" s="159">
        <v>574326.5</v>
      </c>
      <c r="U1692" s="159">
        <v>22485678.309999999</v>
      </c>
      <c r="V1692" s="159">
        <v>17525756.530000001</v>
      </c>
      <c r="W1692" s="159">
        <v>6793520.4800000004</v>
      </c>
      <c r="X1692" s="159">
        <v>75397.87</v>
      </c>
      <c r="Y1692" s="159">
        <v>4959921.78</v>
      </c>
      <c r="Z1692" s="159">
        <v>5599351.8099999996</v>
      </c>
      <c r="AA1692" s="159">
        <v>0</v>
      </c>
      <c r="AB1692" s="159">
        <v>5599351.8099999996</v>
      </c>
      <c r="AC1692" s="159">
        <v>430000</v>
      </c>
      <c r="AD1692" s="159">
        <v>430000</v>
      </c>
      <c r="AE1692" s="159">
        <v>3070000</v>
      </c>
      <c r="AF1692" s="159">
        <v>1969713.88</v>
      </c>
      <c r="AG1692" s="159">
        <v>0</v>
      </c>
      <c r="AH1692" s="159">
        <v>8846.99</v>
      </c>
      <c r="AI1692" s="159">
        <v>0</v>
      </c>
      <c r="AJ1692" s="159">
        <v>0</v>
      </c>
    </row>
    <row r="1693" spans="1:36">
      <c r="A1693" s="153">
        <v>22</v>
      </c>
      <c r="B1693" s="154">
        <v>13</v>
      </c>
      <c r="C1693" s="154">
        <v>3</v>
      </c>
      <c r="D1693" s="155">
        <v>1</v>
      </c>
      <c r="E1693" s="155" t="s">
        <v>556</v>
      </c>
      <c r="F1693" s="156" t="s">
        <v>4960</v>
      </c>
      <c r="G1693" s="156" t="s">
        <v>556</v>
      </c>
      <c r="H1693" s="156" t="s">
        <v>4962</v>
      </c>
      <c r="I1693" s="155">
        <v>2213031</v>
      </c>
      <c r="J1693" s="157" t="s">
        <v>1234</v>
      </c>
      <c r="K1693" s="157"/>
      <c r="L1693" s="155">
        <v>2022</v>
      </c>
      <c r="M1693" s="158">
        <v>47037</v>
      </c>
      <c r="N1693" s="159">
        <v>266530998.71000001</v>
      </c>
      <c r="O1693" s="159">
        <v>251431478.34</v>
      </c>
      <c r="P1693" s="159">
        <v>141100984.34999999</v>
      </c>
      <c r="Q1693" s="159">
        <v>53979965</v>
      </c>
      <c r="R1693" s="159">
        <v>87121019.349999994</v>
      </c>
      <c r="S1693" s="159">
        <v>15099520.369999999</v>
      </c>
      <c r="T1693" s="159">
        <v>10204447.810000001</v>
      </c>
      <c r="U1693" s="159">
        <v>259758680.99000001</v>
      </c>
      <c r="V1693" s="159">
        <v>234941450.75</v>
      </c>
      <c r="W1693" s="159">
        <v>87134442.480000004</v>
      </c>
      <c r="X1693" s="159">
        <v>746124.46</v>
      </c>
      <c r="Y1693" s="159">
        <v>24817230.239999998</v>
      </c>
      <c r="Z1693" s="159">
        <v>27545938.109999999</v>
      </c>
      <c r="AA1693" s="159">
        <v>15000000</v>
      </c>
      <c r="AB1693" s="159">
        <v>12545938.109999999</v>
      </c>
      <c r="AC1693" s="159">
        <v>8727000</v>
      </c>
      <c r="AD1693" s="159">
        <v>8727000</v>
      </c>
      <c r="AE1693" s="159">
        <v>73712075.25</v>
      </c>
      <c r="AF1693" s="159">
        <v>16490027.59</v>
      </c>
      <c r="AG1693" s="159">
        <v>1313347.06</v>
      </c>
      <c r="AH1693" s="159">
        <v>1194611.56</v>
      </c>
      <c r="AI1693" s="159">
        <v>0</v>
      </c>
      <c r="AJ1693" s="159">
        <v>62075.25</v>
      </c>
    </row>
    <row r="1694" spans="1:36">
      <c r="A1694" s="153">
        <v>22</v>
      </c>
      <c r="B1694" s="154">
        <v>13</v>
      </c>
      <c r="C1694" s="154">
        <v>4</v>
      </c>
      <c r="D1694" s="155">
        <v>2</v>
      </c>
      <c r="E1694" s="155" t="s">
        <v>556</v>
      </c>
      <c r="F1694" s="156" t="s">
        <v>4963</v>
      </c>
      <c r="G1694" s="156" t="s">
        <v>556</v>
      </c>
      <c r="H1694" s="156" t="s">
        <v>4964</v>
      </c>
      <c r="I1694" s="155">
        <v>2213042</v>
      </c>
      <c r="J1694" s="157" t="s">
        <v>1240</v>
      </c>
      <c r="K1694" s="157"/>
      <c r="L1694" s="155">
        <v>2022</v>
      </c>
      <c r="M1694" s="158">
        <v>3203</v>
      </c>
      <c r="N1694" s="159">
        <v>22262809.350000001</v>
      </c>
      <c r="O1694" s="159">
        <v>17983404.32</v>
      </c>
      <c r="P1694" s="159">
        <v>12500202.190000001</v>
      </c>
      <c r="Q1694" s="159">
        <v>6004105</v>
      </c>
      <c r="R1694" s="159">
        <v>6496097.1900000004</v>
      </c>
      <c r="S1694" s="159">
        <v>4279405.03</v>
      </c>
      <c r="T1694" s="159">
        <v>0</v>
      </c>
      <c r="U1694" s="159">
        <v>18473503.43</v>
      </c>
      <c r="V1694" s="159">
        <v>15343746.710000001</v>
      </c>
      <c r="W1694" s="159">
        <v>6067014.96</v>
      </c>
      <c r="X1694" s="159">
        <v>617.36</v>
      </c>
      <c r="Y1694" s="159">
        <v>3129756.72</v>
      </c>
      <c r="Z1694" s="159">
        <v>4206962.8</v>
      </c>
      <c r="AA1694" s="159">
        <v>1240000</v>
      </c>
      <c r="AB1694" s="159">
        <v>2966962.8</v>
      </c>
      <c r="AC1694" s="159">
        <v>70222</v>
      </c>
      <c r="AD1694" s="159">
        <v>70222</v>
      </c>
      <c r="AE1694" s="159">
        <v>1240000</v>
      </c>
      <c r="AF1694" s="159">
        <v>2639657.61</v>
      </c>
      <c r="AG1694" s="159">
        <v>2550</v>
      </c>
      <c r="AH1694" s="159">
        <v>0</v>
      </c>
      <c r="AI1694" s="159">
        <v>0</v>
      </c>
      <c r="AJ1694" s="159">
        <v>0</v>
      </c>
    </row>
    <row r="1695" spans="1:36">
      <c r="A1695" s="153">
        <v>22</v>
      </c>
      <c r="B1695" s="154">
        <v>13</v>
      </c>
      <c r="C1695" s="154">
        <v>5</v>
      </c>
      <c r="D1695" s="155">
        <v>2</v>
      </c>
      <c r="E1695" s="155" t="s">
        <v>556</v>
      </c>
      <c r="F1695" s="156" t="s">
        <v>4963</v>
      </c>
      <c r="G1695" s="156" t="s">
        <v>556</v>
      </c>
      <c r="H1695" s="156" t="s">
        <v>4965</v>
      </c>
      <c r="I1695" s="155">
        <v>2213052</v>
      </c>
      <c r="J1695" s="157" t="s">
        <v>1239</v>
      </c>
      <c r="K1695" s="157"/>
      <c r="L1695" s="155">
        <v>2022</v>
      </c>
      <c r="M1695" s="158">
        <v>5427</v>
      </c>
      <c r="N1695" s="159">
        <v>33127394.420000002</v>
      </c>
      <c r="O1695" s="159">
        <v>32127412.59</v>
      </c>
      <c r="P1695" s="159">
        <v>22443521.460000001</v>
      </c>
      <c r="Q1695" s="159">
        <v>9961119</v>
      </c>
      <c r="R1695" s="159">
        <v>12482402.460000001</v>
      </c>
      <c r="S1695" s="159">
        <v>999981.83</v>
      </c>
      <c r="T1695" s="159">
        <v>807851.85</v>
      </c>
      <c r="U1695" s="159">
        <v>31943903.649999999</v>
      </c>
      <c r="V1695" s="159">
        <v>29637085.309999999</v>
      </c>
      <c r="W1695" s="159">
        <v>11415594.119999999</v>
      </c>
      <c r="X1695" s="159">
        <v>129161.27</v>
      </c>
      <c r="Y1695" s="159">
        <v>2306818.34</v>
      </c>
      <c r="Z1695" s="159">
        <v>4465100.63</v>
      </c>
      <c r="AA1695" s="159">
        <v>540000</v>
      </c>
      <c r="AB1695" s="159">
        <v>3925100.63</v>
      </c>
      <c r="AC1695" s="159">
        <v>1680000</v>
      </c>
      <c r="AD1695" s="159">
        <v>1680000</v>
      </c>
      <c r="AE1695" s="159">
        <v>12356851</v>
      </c>
      <c r="AF1695" s="159">
        <v>2490327.2799999998</v>
      </c>
      <c r="AG1695" s="159">
        <v>3332</v>
      </c>
      <c r="AH1695" s="159">
        <v>0</v>
      </c>
      <c r="AI1695" s="159">
        <v>0</v>
      </c>
      <c r="AJ1695" s="159">
        <v>0</v>
      </c>
    </row>
    <row r="1696" spans="1:36">
      <c r="A1696" s="153">
        <v>22</v>
      </c>
      <c r="B1696" s="154">
        <v>13</v>
      </c>
      <c r="C1696" s="154">
        <v>6</v>
      </c>
      <c r="D1696" s="155">
        <v>2</v>
      </c>
      <c r="E1696" s="155" t="s">
        <v>556</v>
      </c>
      <c r="F1696" s="156" t="s">
        <v>4963</v>
      </c>
      <c r="G1696" s="156" t="s">
        <v>556</v>
      </c>
      <c r="H1696" s="156" t="s">
        <v>4966</v>
      </c>
      <c r="I1696" s="155">
        <v>2213062</v>
      </c>
      <c r="J1696" s="157" t="s">
        <v>1238</v>
      </c>
      <c r="K1696" s="157"/>
      <c r="L1696" s="155">
        <v>2022</v>
      </c>
      <c r="M1696" s="158">
        <v>6750</v>
      </c>
      <c r="N1696" s="159">
        <v>44068885.130000003</v>
      </c>
      <c r="O1696" s="159">
        <v>38647195.530000001</v>
      </c>
      <c r="P1696" s="159">
        <v>26854828.07</v>
      </c>
      <c r="Q1696" s="159">
        <v>11776223</v>
      </c>
      <c r="R1696" s="159">
        <v>15078605.07</v>
      </c>
      <c r="S1696" s="159">
        <v>5421689.5999999996</v>
      </c>
      <c r="T1696" s="159">
        <v>162871.64000000001</v>
      </c>
      <c r="U1696" s="159">
        <v>44826024.340000004</v>
      </c>
      <c r="V1696" s="159">
        <v>36166872.939999998</v>
      </c>
      <c r="W1696" s="159">
        <v>12842954.58</v>
      </c>
      <c r="X1696" s="159">
        <v>22393.81</v>
      </c>
      <c r="Y1696" s="159">
        <v>8659151.4000000004</v>
      </c>
      <c r="Z1696" s="159">
        <v>4777469.0599999996</v>
      </c>
      <c r="AA1696" s="159">
        <v>0</v>
      </c>
      <c r="AB1696" s="159">
        <v>4777469.0599999996</v>
      </c>
      <c r="AC1696" s="159">
        <v>1006000</v>
      </c>
      <c r="AD1696" s="159">
        <v>1006000</v>
      </c>
      <c r="AE1696" s="159">
        <v>1912000</v>
      </c>
      <c r="AF1696" s="159">
        <v>2480322.59</v>
      </c>
      <c r="AG1696" s="159">
        <v>332738.13</v>
      </c>
      <c r="AH1696" s="159">
        <v>335308.26</v>
      </c>
      <c r="AI1696" s="159">
        <v>0</v>
      </c>
      <c r="AJ1696" s="159">
        <v>0</v>
      </c>
    </row>
    <row r="1697" spans="1:36">
      <c r="A1697" s="153">
        <v>22</v>
      </c>
      <c r="B1697" s="154">
        <v>13</v>
      </c>
      <c r="C1697" s="154">
        <v>7</v>
      </c>
      <c r="D1697" s="155">
        <v>2</v>
      </c>
      <c r="E1697" s="155" t="s">
        <v>556</v>
      </c>
      <c r="F1697" s="156" t="s">
        <v>4963</v>
      </c>
      <c r="G1697" s="156" t="s">
        <v>556</v>
      </c>
      <c r="H1697" s="156" t="s">
        <v>4967</v>
      </c>
      <c r="I1697" s="155">
        <v>2213072</v>
      </c>
      <c r="J1697" s="157" t="s">
        <v>777</v>
      </c>
      <c r="K1697" s="157"/>
      <c r="L1697" s="155">
        <v>2022</v>
      </c>
      <c r="M1697" s="158">
        <v>2867</v>
      </c>
      <c r="N1697" s="159">
        <v>17969246.489999998</v>
      </c>
      <c r="O1697" s="159">
        <v>15911614.92</v>
      </c>
      <c r="P1697" s="159">
        <v>10950534.24</v>
      </c>
      <c r="Q1697" s="159">
        <v>5522080</v>
      </c>
      <c r="R1697" s="159">
        <v>5428454.2400000002</v>
      </c>
      <c r="S1697" s="159">
        <v>2057631.57</v>
      </c>
      <c r="T1697" s="159">
        <v>92113</v>
      </c>
      <c r="U1697" s="159">
        <v>15720081.960000001</v>
      </c>
      <c r="V1697" s="159">
        <v>15197144.24</v>
      </c>
      <c r="W1697" s="159">
        <v>6504619.2599999998</v>
      </c>
      <c r="X1697" s="159">
        <v>24750</v>
      </c>
      <c r="Y1697" s="159">
        <v>522937.72</v>
      </c>
      <c r="Z1697" s="159">
        <v>2810345.08</v>
      </c>
      <c r="AA1697" s="159">
        <v>0</v>
      </c>
      <c r="AB1697" s="159">
        <v>2810345.08</v>
      </c>
      <c r="AC1697" s="159">
        <v>200000</v>
      </c>
      <c r="AD1697" s="159">
        <v>200000</v>
      </c>
      <c r="AE1697" s="159">
        <v>1450000</v>
      </c>
      <c r="AF1697" s="159">
        <v>714470.68</v>
      </c>
      <c r="AG1697" s="159">
        <v>27962.639999999999</v>
      </c>
      <c r="AH1697" s="159">
        <v>31060.38</v>
      </c>
      <c r="AI1697" s="159">
        <v>0</v>
      </c>
      <c r="AJ1697" s="159">
        <v>0</v>
      </c>
    </row>
    <row r="1698" spans="1:36">
      <c r="A1698" s="153">
        <v>22</v>
      </c>
      <c r="B1698" s="154">
        <v>13</v>
      </c>
      <c r="C1698" s="154">
        <v>8</v>
      </c>
      <c r="D1698" s="155">
        <v>2</v>
      </c>
      <c r="E1698" s="155" t="s">
        <v>556</v>
      </c>
      <c r="F1698" s="156" t="s">
        <v>4963</v>
      </c>
      <c r="G1698" s="156" t="s">
        <v>556</v>
      </c>
      <c r="H1698" s="156" t="s">
        <v>4968</v>
      </c>
      <c r="I1698" s="155">
        <v>2213082</v>
      </c>
      <c r="J1698" s="157" t="s">
        <v>976</v>
      </c>
      <c r="K1698" s="157"/>
      <c r="L1698" s="155">
        <v>2022</v>
      </c>
      <c r="M1698" s="158">
        <v>2355</v>
      </c>
      <c r="N1698" s="159">
        <v>15552500.029999999</v>
      </c>
      <c r="O1698" s="159">
        <v>13004339.25</v>
      </c>
      <c r="P1698" s="159">
        <v>7765750.2799999993</v>
      </c>
      <c r="Q1698" s="159">
        <v>3615513</v>
      </c>
      <c r="R1698" s="159">
        <v>4150237.28</v>
      </c>
      <c r="S1698" s="159">
        <v>2548160.7799999998</v>
      </c>
      <c r="T1698" s="159">
        <v>187604.06</v>
      </c>
      <c r="U1698" s="159">
        <v>13741986.359999999</v>
      </c>
      <c r="V1698" s="159">
        <v>11579260.98</v>
      </c>
      <c r="W1698" s="159">
        <v>4794227.29</v>
      </c>
      <c r="X1698" s="159">
        <v>23433.75</v>
      </c>
      <c r="Y1698" s="159">
        <v>2162725.38</v>
      </c>
      <c r="Z1698" s="159">
        <v>1582679.66</v>
      </c>
      <c r="AA1698" s="159">
        <v>0</v>
      </c>
      <c r="AB1698" s="159">
        <v>1582679.66</v>
      </c>
      <c r="AC1698" s="159">
        <v>553332</v>
      </c>
      <c r="AD1698" s="159">
        <v>553332</v>
      </c>
      <c r="AE1698" s="159">
        <v>1273348</v>
      </c>
      <c r="AF1698" s="159">
        <v>1425078.27</v>
      </c>
      <c r="AG1698" s="159">
        <v>0</v>
      </c>
      <c r="AH1698" s="159">
        <v>0</v>
      </c>
      <c r="AI1698" s="159">
        <v>0</v>
      </c>
      <c r="AJ1698" s="159">
        <v>0</v>
      </c>
    </row>
    <row r="1699" spans="1:36">
      <c r="A1699" s="153">
        <v>22</v>
      </c>
      <c r="B1699" s="154">
        <v>13</v>
      </c>
      <c r="C1699" s="154">
        <v>9</v>
      </c>
      <c r="D1699" s="155">
        <v>3</v>
      </c>
      <c r="E1699" s="155" t="s">
        <v>556</v>
      </c>
      <c r="F1699" s="156" t="s">
        <v>4958</v>
      </c>
      <c r="G1699" s="156" t="s">
        <v>556</v>
      </c>
      <c r="H1699" s="156" t="s">
        <v>4969</v>
      </c>
      <c r="I1699" s="155">
        <v>2213093</v>
      </c>
      <c r="J1699" s="157" t="s">
        <v>1237</v>
      </c>
      <c r="K1699" s="157"/>
      <c r="L1699" s="155">
        <v>2022</v>
      </c>
      <c r="M1699" s="158">
        <v>14909</v>
      </c>
      <c r="N1699" s="159">
        <v>90094878.640000001</v>
      </c>
      <c r="O1699" s="159">
        <v>85584204.680000007</v>
      </c>
      <c r="P1699" s="159">
        <v>56706727.579999998</v>
      </c>
      <c r="Q1699" s="159">
        <v>24949516</v>
      </c>
      <c r="R1699" s="159">
        <v>31757211.579999998</v>
      </c>
      <c r="S1699" s="159">
        <v>4510673.96</v>
      </c>
      <c r="T1699" s="159">
        <v>1979047.33</v>
      </c>
      <c r="U1699" s="159">
        <v>88313793.189999998</v>
      </c>
      <c r="V1699" s="159">
        <v>80721197.969999999</v>
      </c>
      <c r="W1699" s="159">
        <v>28587655.530000001</v>
      </c>
      <c r="X1699" s="159">
        <v>235215.18</v>
      </c>
      <c r="Y1699" s="159">
        <v>7592595.2199999997</v>
      </c>
      <c r="Z1699" s="159">
        <v>10271257.199999999</v>
      </c>
      <c r="AA1699" s="159">
        <v>0</v>
      </c>
      <c r="AB1699" s="159">
        <v>10271257.199999999</v>
      </c>
      <c r="AC1699" s="159">
        <v>950000</v>
      </c>
      <c r="AD1699" s="159">
        <v>950000</v>
      </c>
      <c r="AE1699" s="159">
        <v>13512497.65</v>
      </c>
      <c r="AF1699" s="159">
        <v>4863006.71</v>
      </c>
      <c r="AG1699" s="159">
        <v>656405.14</v>
      </c>
      <c r="AH1699" s="159">
        <v>839582.27</v>
      </c>
      <c r="AI1699" s="159">
        <v>0</v>
      </c>
      <c r="AJ1699" s="159">
        <v>26769.01</v>
      </c>
    </row>
    <row r="1700" spans="1:36">
      <c r="A1700" s="153">
        <v>22</v>
      </c>
      <c r="B1700" s="154">
        <v>13</v>
      </c>
      <c r="C1700" s="154">
        <v>10</v>
      </c>
      <c r="D1700" s="155">
        <v>2</v>
      </c>
      <c r="E1700" s="155" t="s">
        <v>556</v>
      </c>
      <c r="F1700" s="156" t="s">
        <v>4963</v>
      </c>
      <c r="G1700" s="156" t="s">
        <v>556</v>
      </c>
      <c r="H1700" s="156" t="s">
        <v>4970</v>
      </c>
      <c r="I1700" s="155">
        <v>2213102</v>
      </c>
      <c r="J1700" s="157" t="s">
        <v>1236</v>
      </c>
      <c r="K1700" s="157"/>
      <c r="L1700" s="155">
        <v>2022</v>
      </c>
      <c r="M1700" s="158">
        <v>4624</v>
      </c>
      <c r="N1700" s="159">
        <v>27302681.140000001</v>
      </c>
      <c r="O1700" s="159">
        <v>24549530.66</v>
      </c>
      <c r="P1700" s="159">
        <v>17296665.109999999</v>
      </c>
      <c r="Q1700" s="159">
        <v>7885148</v>
      </c>
      <c r="R1700" s="159">
        <v>9411517.1099999994</v>
      </c>
      <c r="S1700" s="159">
        <v>2753150.48</v>
      </c>
      <c r="T1700" s="159">
        <v>12000</v>
      </c>
      <c r="U1700" s="159">
        <v>23893852.920000002</v>
      </c>
      <c r="V1700" s="159">
        <v>22144486.41</v>
      </c>
      <c r="W1700" s="159">
        <v>8304961.0800000001</v>
      </c>
      <c r="X1700" s="159">
        <v>9816.7800000000007</v>
      </c>
      <c r="Y1700" s="159">
        <v>1749366.51</v>
      </c>
      <c r="Z1700" s="159">
        <v>908978.4</v>
      </c>
      <c r="AA1700" s="159">
        <v>0</v>
      </c>
      <c r="AB1700" s="159">
        <v>908978.4</v>
      </c>
      <c r="AC1700" s="159">
        <v>660000</v>
      </c>
      <c r="AD1700" s="159">
        <v>660000</v>
      </c>
      <c r="AE1700" s="159">
        <v>1474000</v>
      </c>
      <c r="AF1700" s="159">
        <v>2405044.25</v>
      </c>
      <c r="AG1700" s="159">
        <v>0</v>
      </c>
      <c r="AH1700" s="159">
        <v>0</v>
      </c>
      <c r="AI1700" s="159">
        <v>0</v>
      </c>
      <c r="AJ1700" s="159">
        <v>0</v>
      </c>
    </row>
    <row r="1701" spans="1:36">
      <c r="A1701" s="153">
        <v>22</v>
      </c>
      <c r="B1701" s="154">
        <v>13</v>
      </c>
      <c r="C1701" s="154">
        <v>11</v>
      </c>
      <c r="D1701" s="155">
        <v>2</v>
      </c>
      <c r="E1701" s="155" t="s">
        <v>556</v>
      </c>
      <c r="F1701" s="156" t="s">
        <v>4963</v>
      </c>
      <c r="G1701" s="156" t="s">
        <v>556</v>
      </c>
      <c r="H1701" s="156" t="s">
        <v>4971</v>
      </c>
      <c r="I1701" s="155">
        <v>2213112</v>
      </c>
      <c r="J1701" s="157" t="s">
        <v>1235</v>
      </c>
      <c r="K1701" s="157"/>
      <c r="L1701" s="155">
        <v>2022</v>
      </c>
      <c r="M1701" s="158">
        <v>5151</v>
      </c>
      <c r="N1701" s="159">
        <v>30457327.710000001</v>
      </c>
      <c r="O1701" s="159">
        <v>27415801.710000001</v>
      </c>
      <c r="P1701" s="159">
        <v>18260068.199999999</v>
      </c>
      <c r="Q1701" s="159">
        <v>8095992</v>
      </c>
      <c r="R1701" s="159">
        <v>10164076.199999999</v>
      </c>
      <c r="S1701" s="159">
        <v>3041526</v>
      </c>
      <c r="T1701" s="159">
        <v>30271.13</v>
      </c>
      <c r="U1701" s="159">
        <v>29202545.399999999</v>
      </c>
      <c r="V1701" s="159">
        <v>26119085.879999999</v>
      </c>
      <c r="W1701" s="159">
        <v>10773198.43</v>
      </c>
      <c r="X1701" s="159">
        <v>151893.67000000001</v>
      </c>
      <c r="Y1701" s="159">
        <v>3083459.52</v>
      </c>
      <c r="Z1701" s="159">
        <v>5345366.8499999996</v>
      </c>
      <c r="AA1701" s="159">
        <v>1500000</v>
      </c>
      <c r="AB1701" s="159">
        <v>3845366.8499999996</v>
      </c>
      <c r="AC1701" s="159">
        <v>960000</v>
      </c>
      <c r="AD1701" s="159">
        <v>960000</v>
      </c>
      <c r="AE1701" s="159">
        <v>10488291.32</v>
      </c>
      <c r="AF1701" s="159">
        <v>1296715.83</v>
      </c>
      <c r="AG1701" s="159">
        <v>326043.75</v>
      </c>
      <c r="AH1701" s="159">
        <v>231602.85</v>
      </c>
      <c r="AI1701" s="159">
        <v>0</v>
      </c>
      <c r="AJ1701" s="159">
        <v>3291.32</v>
      </c>
    </row>
    <row r="1702" spans="1:36">
      <c r="A1702" s="153">
        <v>22</v>
      </c>
      <c r="B1702" s="154">
        <v>13</v>
      </c>
      <c r="C1702" s="154">
        <v>12</v>
      </c>
      <c r="D1702" s="155">
        <v>2</v>
      </c>
      <c r="E1702" s="155" t="s">
        <v>556</v>
      </c>
      <c r="F1702" s="156" t="s">
        <v>4963</v>
      </c>
      <c r="G1702" s="156" t="s">
        <v>556</v>
      </c>
      <c r="H1702" s="156" t="s">
        <v>4972</v>
      </c>
      <c r="I1702" s="155">
        <v>2213122</v>
      </c>
      <c r="J1702" s="157" t="s">
        <v>1234</v>
      </c>
      <c r="K1702" s="157"/>
      <c r="L1702" s="155">
        <v>2022</v>
      </c>
      <c r="M1702" s="158">
        <v>16890</v>
      </c>
      <c r="N1702" s="159">
        <v>104628799.48</v>
      </c>
      <c r="O1702" s="159">
        <v>97503619.780000001</v>
      </c>
      <c r="P1702" s="159">
        <v>53872349.670000002</v>
      </c>
      <c r="Q1702" s="159">
        <v>19381356</v>
      </c>
      <c r="R1702" s="159">
        <v>34490993.670000002</v>
      </c>
      <c r="S1702" s="159">
        <v>7125179.7000000002</v>
      </c>
      <c r="T1702" s="159">
        <v>1464177.82</v>
      </c>
      <c r="U1702" s="159">
        <v>97709824.299999997</v>
      </c>
      <c r="V1702" s="159">
        <v>83405305.400000006</v>
      </c>
      <c r="W1702" s="159">
        <v>27230363.800000001</v>
      </c>
      <c r="X1702" s="159">
        <v>99199.59</v>
      </c>
      <c r="Y1702" s="159">
        <v>14304518.9</v>
      </c>
      <c r="Z1702" s="159">
        <v>15340750.26</v>
      </c>
      <c r="AA1702" s="159">
        <v>0</v>
      </c>
      <c r="AB1702" s="159">
        <v>15340750.26</v>
      </c>
      <c r="AC1702" s="159">
        <v>3796000</v>
      </c>
      <c r="AD1702" s="159">
        <v>3796000</v>
      </c>
      <c r="AE1702" s="159">
        <v>10928000</v>
      </c>
      <c r="AF1702" s="159">
        <v>14098314.380000001</v>
      </c>
      <c r="AG1702" s="159">
        <v>445283.46</v>
      </c>
      <c r="AH1702" s="159">
        <v>428001.94</v>
      </c>
      <c r="AI1702" s="159">
        <v>0</v>
      </c>
      <c r="AJ1702" s="159">
        <v>0</v>
      </c>
    </row>
    <row r="1703" spans="1:36">
      <c r="A1703" s="153">
        <v>22</v>
      </c>
      <c r="B1703" s="154">
        <v>13</v>
      </c>
      <c r="C1703" s="154">
        <v>13</v>
      </c>
      <c r="D1703" s="155">
        <v>2</v>
      </c>
      <c r="E1703" s="155" t="s">
        <v>556</v>
      </c>
      <c r="F1703" s="156" t="s">
        <v>4963</v>
      </c>
      <c r="G1703" s="156" t="s">
        <v>556</v>
      </c>
      <c r="H1703" s="156" t="s">
        <v>4973</v>
      </c>
      <c r="I1703" s="155">
        <v>2213132</v>
      </c>
      <c r="J1703" s="157" t="s">
        <v>1233</v>
      </c>
      <c r="K1703" s="157"/>
      <c r="L1703" s="155">
        <v>2022</v>
      </c>
      <c r="M1703" s="158">
        <v>11989</v>
      </c>
      <c r="N1703" s="159">
        <v>84229790.439999998</v>
      </c>
      <c r="O1703" s="159">
        <v>72197396.439999998</v>
      </c>
      <c r="P1703" s="159">
        <v>49706963.299999997</v>
      </c>
      <c r="Q1703" s="159">
        <v>21484824</v>
      </c>
      <c r="R1703" s="159">
        <v>28222139.300000001</v>
      </c>
      <c r="S1703" s="159">
        <v>12032394</v>
      </c>
      <c r="T1703" s="159">
        <v>1782830.29</v>
      </c>
      <c r="U1703" s="159">
        <v>86501623.099999994</v>
      </c>
      <c r="V1703" s="159">
        <v>66724094.109999999</v>
      </c>
      <c r="W1703" s="159">
        <v>25821875.460000001</v>
      </c>
      <c r="X1703" s="159">
        <v>616871.93000000005</v>
      </c>
      <c r="Y1703" s="159">
        <v>19777528.989999998</v>
      </c>
      <c r="Z1703" s="159">
        <v>15306486.789999999</v>
      </c>
      <c r="AA1703" s="159">
        <v>7534268.3200000003</v>
      </c>
      <c r="AB1703" s="159">
        <v>7772218.4699999988</v>
      </c>
      <c r="AC1703" s="159">
        <v>3048450</v>
      </c>
      <c r="AD1703" s="159">
        <v>3048450</v>
      </c>
      <c r="AE1703" s="159">
        <v>43088105.780000001</v>
      </c>
      <c r="AF1703" s="159">
        <v>5473302.3300000001</v>
      </c>
      <c r="AG1703" s="159">
        <v>628513.65</v>
      </c>
      <c r="AH1703" s="159">
        <v>373859.95</v>
      </c>
      <c r="AI1703" s="159">
        <v>0</v>
      </c>
      <c r="AJ1703" s="159">
        <v>0</v>
      </c>
    </row>
    <row r="1704" spans="1:36">
      <c r="A1704" s="153">
        <v>22</v>
      </c>
      <c r="B1704" s="154">
        <v>14</v>
      </c>
      <c r="C1704" s="154">
        <v>1</v>
      </c>
      <c r="D1704" s="155">
        <v>1</v>
      </c>
      <c r="E1704" s="155" t="s">
        <v>556</v>
      </c>
      <c r="F1704" s="156" t="s">
        <v>4974</v>
      </c>
      <c r="G1704" s="156" t="s">
        <v>556</v>
      </c>
      <c r="H1704" s="156" t="s">
        <v>4975</v>
      </c>
      <c r="I1704" s="155">
        <v>2214011</v>
      </c>
      <c r="J1704" s="157" t="s">
        <v>1228</v>
      </c>
      <c r="K1704" s="157"/>
      <c r="L1704" s="155">
        <v>2022</v>
      </c>
      <c r="M1704" s="158">
        <v>59105</v>
      </c>
      <c r="N1704" s="159">
        <v>345160018.44</v>
      </c>
      <c r="O1704" s="159">
        <v>324662683.44</v>
      </c>
      <c r="P1704" s="159">
        <v>183479633.20999998</v>
      </c>
      <c r="Q1704" s="159">
        <v>75610889</v>
      </c>
      <c r="R1704" s="159">
        <v>107868744.20999999</v>
      </c>
      <c r="S1704" s="159">
        <v>20497335</v>
      </c>
      <c r="T1704" s="159">
        <v>3192956.61</v>
      </c>
      <c r="U1704" s="159">
        <v>340053075.62</v>
      </c>
      <c r="V1704" s="159">
        <v>291569254.66000003</v>
      </c>
      <c r="W1704" s="159">
        <v>90663934.230000004</v>
      </c>
      <c r="X1704" s="159">
        <v>952412.26</v>
      </c>
      <c r="Y1704" s="159">
        <v>48483820.960000001</v>
      </c>
      <c r="Z1704" s="159">
        <v>47933409.299999997</v>
      </c>
      <c r="AA1704" s="159">
        <v>17000000</v>
      </c>
      <c r="AB1704" s="159">
        <v>30933409.299999997</v>
      </c>
      <c r="AC1704" s="159">
        <v>7000000</v>
      </c>
      <c r="AD1704" s="159">
        <v>7000000</v>
      </c>
      <c r="AE1704" s="159">
        <v>85001156.200000003</v>
      </c>
      <c r="AF1704" s="159">
        <v>33093428.780000001</v>
      </c>
      <c r="AG1704" s="159">
        <v>381469.14</v>
      </c>
      <c r="AH1704" s="159">
        <v>311239.27</v>
      </c>
      <c r="AI1704" s="159">
        <v>1725</v>
      </c>
      <c r="AJ1704" s="159">
        <v>0</v>
      </c>
    </row>
    <row r="1705" spans="1:36">
      <c r="A1705" s="153">
        <v>22</v>
      </c>
      <c r="B1705" s="154">
        <v>14</v>
      </c>
      <c r="C1705" s="154">
        <v>2</v>
      </c>
      <c r="D1705" s="155">
        <v>3</v>
      </c>
      <c r="E1705" s="155" t="s">
        <v>556</v>
      </c>
      <c r="F1705" s="156" t="s">
        <v>4976</v>
      </c>
      <c r="G1705" s="156" t="s">
        <v>556</v>
      </c>
      <c r="H1705" s="156" t="s">
        <v>4977</v>
      </c>
      <c r="I1705" s="155">
        <v>2214023</v>
      </c>
      <c r="J1705" s="157" t="s">
        <v>1232</v>
      </c>
      <c r="K1705" s="157"/>
      <c r="L1705" s="155">
        <v>2022</v>
      </c>
      <c r="M1705" s="158">
        <v>15228</v>
      </c>
      <c r="N1705" s="159">
        <v>91471857.989999995</v>
      </c>
      <c r="O1705" s="159">
        <v>83123875.959999993</v>
      </c>
      <c r="P1705" s="159">
        <v>55580638.950000003</v>
      </c>
      <c r="Q1705" s="159">
        <v>24232531</v>
      </c>
      <c r="R1705" s="159">
        <v>31348107.949999999</v>
      </c>
      <c r="S1705" s="159">
        <v>8347982.0300000003</v>
      </c>
      <c r="T1705" s="159">
        <v>2173749.64</v>
      </c>
      <c r="U1705" s="159">
        <v>88552827.840000004</v>
      </c>
      <c r="V1705" s="159">
        <v>77212704.060000002</v>
      </c>
      <c r="W1705" s="159">
        <v>25520583.82</v>
      </c>
      <c r="X1705" s="159">
        <v>404994</v>
      </c>
      <c r="Y1705" s="159">
        <v>11340123.779999999</v>
      </c>
      <c r="Z1705" s="159">
        <v>13954030.01</v>
      </c>
      <c r="AA1705" s="159">
        <v>3000000</v>
      </c>
      <c r="AB1705" s="159">
        <v>10954030.01</v>
      </c>
      <c r="AC1705" s="159">
        <v>3000000</v>
      </c>
      <c r="AD1705" s="159">
        <v>3000000</v>
      </c>
      <c r="AE1705" s="159">
        <v>27100000</v>
      </c>
      <c r="AF1705" s="159">
        <v>5911171.9000000004</v>
      </c>
      <c r="AG1705" s="159">
        <v>1059577.79</v>
      </c>
      <c r="AH1705" s="159">
        <v>902147.14</v>
      </c>
      <c r="AI1705" s="159">
        <v>0</v>
      </c>
      <c r="AJ1705" s="159">
        <v>0</v>
      </c>
    </row>
    <row r="1706" spans="1:36">
      <c r="A1706" s="153">
        <v>22</v>
      </c>
      <c r="B1706" s="154">
        <v>14</v>
      </c>
      <c r="C1706" s="154">
        <v>3</v>
      </c>
      <c r="D1706" s="155">
        <v>2</v>
      </c>
      <c r="E1706" s="155" t="s">
        <v>556</v>
      </c>
      <c r="F1706" s="156" t="s">
        <v>4978</v>
      </c>
      <c r="G1706" s="156" t="s">
        <v>556</v>
      </c>
      <c r="H1706" s="156" t="s">
        <v>4979</v>
      </c>
      <c r="I1706" s="155">
        <v>2214032</v>
      </c>
      <c r="J1706" s="157" t="s">
        <v>1231</v>
      </c>
      <c r="K1706" s="157"/>
      <c r="L1706" s="155">
        <v>2022</v>
      </c>
      <c r="M1706" s="158">
        <v>3627</v>
      </c>
      <c r="N1706" s="159">
        <v>21738128.059999999</v>
      </c>
      <c r="O1706" s="159">
        <v>20641525.629999999</v>
      </c>
      <c r="P1706" s="159">
        <v>14161505.199999999</v>
      </c>
      <c r="Q1706" s="159">
        <v>6162533</v>
      </c>
      <c r="R1706" s="159">
        <v>7998972.2000000002</v>
      </c>
      <c r="S1706" s="159">
        <v>1096602.43</v>
      </c>
      <c r="T1706" s="159">
        <v>0</v>
      </c>
      <c r="U1706" s="159">
        <v>21240611.350000001</v>
      </c>
      <c r="V1706" s="159">
        <v>19210765.239999998</v>
      </c>
      <c r="W1706" s="159">
        <v>7517994.3899999997</v>
      </c>
      <c r="X1706" s="159">
        <v>157495.39000000001</v>
      </c>
      <c r="Y1706" s="159">
        <v>2029846.11</v>
      </c>
      <c r="Z1706" s="159">
        <v>2142355.96</v>
      </c>
      <c r="AA1706" s="159">
        <v>900000</v>
      </c>
      <c r="AB1706" s="159">
        <v>1242355.96</v>
      </c>
      <c r="AC1706" s="159">
        <v>1160000</v>
      </c>
      <c r="AD1706" s="159">
        <v>1160000</v>
      </c>
      <c r="AE1706" s="159">
        <v>7761360</v>
      </c>
      <c r="AF1706" s="159">
        <v>1430760.39</v>
      </c>
      <c r="AG1706" s="159">
        <v>0</v>
      </c>
      <c r="AH1706" s="159">
        <v>0</v>
      </c>
      <c r="AI1706" s="159">
        <v>0</v>
      </c>
      <c r="AJ1706" s="159">
        <v>0</v>
      </c>
    </row>
    <row r="1707" spans="1:36">
      <c r="A1707" s="153">
        <v>22</v>
      </c>
      <c r="B1707" s="154">
        <v>14</v>
      </c>
      <c r="C1707" s="154">
        <v>4</v>
      </c>
      <c r="D1707" s="155">
        <v>3</v>
      </c>
      <c r="E1707" s="155" t="s">
        <v>556</v>
      </c>
      <c r="F1707" s="156" t="s">
        <v>4976</v>
      </c>
      <c r="G1707" s="156" t="s">
        <v>556</v>
      </c>
      <c r="H1707" s="156" t="s">
        <v>4980</v>
      </c>
      <c r="I1707" s="155">
        <v>2214043</v>
      </c>
      <c r="J1707" s="157" t="s">
        <v>1230</v>
      </c>
      <c r="K1707" s="157"/>
      <c r="L1707" s="155">
        <v>2022</v>
      </c>
      <c r="M1707" s="158">
        <v>15953</v>
      </c>
      <c r="N1707" s="159">
        <v>91992033.530000001</v>
      </c>
      <c r="O1707" s="159">
        <v>86099456.219999999</v>
      </c>
      <c r="P1707" s="159">
        <v>53799439.399999999</v>
      </c>
      <c r="Q1707" s="159">
        <v>22815303</v>
      </c>
      <c r="R1707" s="159">
        <v>30984136.399999999</v>
      </c>
      <c r="S1707" s="159">
        <v>5892577.3099999996</v>
      </c>
      <c r="T1707" s="159">
        <v>943817.87</v>
      </c>
      <c r="U1707" s="159">
        <v>86159880.450000003</v>
      </c>
      <c r="V1707" s="159">
        <v>79489170.909999996</v>
      </c>
      <c r="W1707" s="159">
        <v>29240448.670000002</v>
      </c>
      <c r="X1707" s="159">
        <v>314001.2</v>
      </c>
      <c r="Y1707" s="159">
        <v>6670709.54</v>
      </c>
      <c r="Z1707" s="159">
        <v>4036941.94</v>
      </c>
      <c r="AA1707" s="159">
        <v>0</v>
      </c>
      <c r="AB1707" s="159">
        <v>4036941.94</v>
      </c>
      <c r="AC1707" s="159">
        <v>2344380.12</v>
      </c>
      <c r="AD1707" s="159">
        <v>2344380.12</v>
      </c>
      <c r="AE1707" s="159">
        <v>22415827.030000001</v>
      </c>
      <c r="AF1707" s="159">
        <v>6610285.3099999996</v>
      </c>
      <c r="AG1707" s="159">
        <v>5422.42</v>
      </c>
      <c r="AH1707" s="159">
        <v>28011.46</v>
      </c>
      <c r="AI1707" s="159">
        <v>0</v>
      </c>
      <c r="AJ1707" s="159">
        <v>0</v>
      </c>
    </row>
    <row r="1708" spans="1:36">
      <c r="A1708" s="153">
        <v>22</v>
      </c>
      <c r="B1708" s="154">
        <v>14</v>
      </c>
      <c r="C1708" s="154">
        <v>5</v>
      </c>
      <c r="D1708" s="155">
        <v>2</v>
      </c>
      <c r="E1708" s="155" t="s">
        <v>556</v>
      </c>
      <c r="F1708" s="156" t="s">
        <v>4978</v>
      </c>
      <c r="G1708" s="156" t="s">
        <v>556</v>
      </c>
      <c r="H1708" s="156" t="s">
        <v>4981</v>
      </c>
      <c r="I1708" s="155">
        <v>2214052</v>
      </c>
      <c r="J1708" s="157" t="s">
        <v>1229</v>
      </c>
      <c r="K1708" s="157"/>
      <c r="L1708" s="155">
        <v>2022</v>
      </c>
      <c r="M1708" s="158">
        <v>5491</v>
      </c>
      <c r="N1708" s="159">
        <v>32970488.829999998</v>
      </c>
      <c r="O1708" s="159">
        <v>32312485.699999999</v>
      </c>
      <c r="P1708" s="159">
        <v>21292012.34</v>
      </c>
      <c r="Q1708" s="159">
        <v>8483105</v>
      </c>
      <c r="R1708" s="159">
        <v>12808907.34</v>
      </c>
      <c r="S1708" s="159">
        <v>658003.13</v>
      </c>
      <c r="T1708" s="159">
        <v>0</v>
      </c>
      <c r="U1708" s="159">
        <v>30681007.77</v>
      </c>
      <c r="V1708" s="159">
        <v>29526765.699999999</v>
      </c>
      <c r="W1708" s="159">
        <v>10839660.82</v>
      </c>
      <c r="X1708" s="159">
        <v>89967.32</v>
      </c>
      <c r="Y1708" s="159">
        <v>1154242.07</v>
      </c>
      <c r="Z1708" s="159">
        <v>3217096.29</v>
      </c>
      <c r="AA1708" s="159">
        <v>0</v>
      </c>
      <c r="AB1708" s="159">
        <v>3217096.29</v>
      </c>
      <c r="AC1708" s="159">
        <v>842587</v>
      </c>
      <c r="AD1708" s="159">
        <v>842587</v>
      </c>
      <c r="AE1708" s="159">
        <v>6800000</v>
      </c>
      <c r="AF1708" s="159">
        <v>2785720</v>
      </c>
      <c r="AG1708" s="159">
        <v>705028.7</v>
      </c>
      <c r="AH1708" s="159">
        <v>413030.8</v>
      </c>
      <c r="AI1708" s="159">
        <v>0</v>
      </c>
      <c r="AJ1708" s="159">
        <v>0</v>
      </c>
    </row>
    <row r="1709" spans="1:36">
      <c r="A1709" s="153">
        <v>22</v>
      </c>
      <c r="B1709" s="154">
        <v>14</v>
      </c>
      <c r="C1709" s="154">
        <v>6</v>
      </c>
      <c r="D1709" s="155">
        <v>2</v>
      </c>
      <c r="E1709" s="155" t="s">
        <v>556</v>
      </c>
      <c r="F1709" s="156" t="s">
        <v>4978</v>
      </c>
      <c r="G1709" s="156" t="s">
        <v>556</v>
      </c>
      <c r="H1709" s="156" t="s">
        <v>4982</v>
      </c>
      <c r="I1709" s="155">
        <v>2214062</v>
      </c>
      <c r="J1709" s="157" t="s">
        <v>1228</v>
      </c>
      <c r="K1709" s="157"/>
      <c r="L1709" s="155">
        <v>2022</v>
      </c>
      <c r="M1709" s="158">
        <v>15439</v>
      </c>
      <c r="N1709" s="159">
        <v>95147456.640000001</v>
      </c>
      <c r="O1709" s="159">
        <v>91931156.849999994</v>
      </c>
      <c r="P1709" s="159">
        <v>47066711.109999999</v>
      </c>
      <c r="Q1709" s="159">
        <v>14392945</v>
      </c>
      <c r="R1709" s="159">
        <v>32673766.109999999</v>
      </c>
      <c r="S1709" s="159">
        <v>3216299.79</v>
      </c>
      <c r="T1709" s="159">
        <v>316461.12</v>
      </c>
      <c r="U1709" s="159">
        <v>97128688.579999998</v>
      </c>
      <c r="V1709" s="159">
        <v>81415141.290000007</v>
      </c>
      <c r="W1709" s="159">
        <v>25309170.280000001</v>
      </c>
      <c r="X1709" s="159">
        <v>78506.47</v>
      </c>
      <c r="Y1709" s="159">
        <v>15713547.289999999</v>
      </c>
      <c r="Z1709" s="159">
        <v>12858115.050000001</v>
      </c>
      <c r="AA1709" s="159">
        <v>285181</v>
      </c>
      <c r="AB1709" s="159">
        <v>12572934.050000001</v>
      </c>
      <c r="AC1709" s="159">
        <v>2085988</v>
      </c>
      <c r="AD1709" s="159">
        <v>2085988</v>
      </c>
      <c r="AE1709" s="159">
        <v>3849723</v>
      </c>
      <c r="AF1709" s="159">
        <v>10516015.560000001</v>
      </c>
      <c r="AG1709" s="159">
        <v>204709.15</v>
      </c>
      <c r="AH1709" s="159">
        <v>94731.99</v>
      </c>
      <c r="AI1709" s="159">
        <v>0</v>
      </c>
      <c r="AJ1709" s="159">
        <v>0</v>
      </c>
    </row>
    <row r="1710" spans="1:36">
      <c r="A1710" s="153">
        <v>22</v>
      </c>
      <c r="B1710" s="154">
        <v>15</v>
      </c>
      <c r="C1710" s="154">
        <v>1</v>
      </c>
      <c r="D1710" s="155">
        <v>1</v>
      </c>
      <c r="E1710" s="155" t="s">
        <v>556</v>
      </c>
      <c r="F1710" s="156" t="s">
        <v>4983</v>
      </c>
      <c r="G1710" s="156" t="s">
        <v>556</v>
      </c>
      <c r="H1710" s="156" t="s">
        <v>4984</v>
      </c>
      <c r="I1710" s="155">
        <v>2215011</v>
      </c>
      <c r="J1710" s="157" t="s">
        <v>1227</v>
      </c>
      <c r="K1710" s="157"/>
      <c r="L1710" s="155">
        <v>2022</v>
      </c>
      <c r="M1710" s="158">
        <v>26838</v>
      </c>
      <c r="N1710" s="159">
        <v>158078008.25999999</v>
      </c>
      <c r="O1710" s="159">
        <v>149242368.94</v>
      </c>
      <c r="P1710" s="159">
        <v>88183145.729999989</v>
      </c>
      <c r="Q1710" s="159">
        <v>35606330</v>
      </c>
      <c r="R1710" s="159">
        <v>52576815.729999997</v>
      </c>
      <c r="S1710" s="159">
        <v>8835639.3200000003</v>
      </c>
      <c r="T1710" s="159">
        <v>6817307.71</v>
      </c>
      <c r="U1710" s="159">
        <v>143236101.81999999</v>
      </c>
      <c r="V1710" s="159">
        <v>136626187.25999999</v>
      </c>
      <c r="W1710" s="159">
        <v>45005906.119999997</v>
      </c>
      <c r="X1710" s="159">
        <v>220144.12</v>
      </c>
      <c r="Y1710" s="159">
        <v>6609914.5599999996</v>
      </c>
      <c r="Z1710" s="159">
        <v>0</v>
      </c>
      <c r="AA1710" s="159">
        <v>0</v>
      </c>
      <c r="AB1710" s="159">
        <v>0</v>
      </c>
      <c r="AC1710" s="159">
        <v>3853857.84</v>
      </c>
      <c r="AD1710" s="159">
        <v>3853857.84</v>
      </c>
      <c r="AE1710" s="159">
        <v>18448349.640000001</v>
      </c>
      <c r="AF1710" s="159">
        <v>12616181.68</v>
      </c>
      <c r="AG1710" s="159">
        <v>71657.679999999993</v>
      </c>
      <c r="AH1710" s="159">
        <v>392621.48</v>
      </c>
      <c r="AI1710" s="159">
        <v>0</v>
      </c>
      <c r="AJ1710" s="159">
        <v>0</v>
      </c>
    </row>
    <row r="1711" spans="1:36">
      <c r="A1711" s="153">
        <v>22</v>
      </c>
      <c r="B1711" s="154">
        <v>15</v>
      </c>
      <c r="C1711" s="154">
        <v>2</v>
      </c>
      <c r="D1711" s="155">
        <v>1</v>
      </c>
      <c r="E1711" s="155" t="s">
        <v>556</v>
      </c>
      <c r="F1711" s="156" t="s">
        <v>4983</v>
      </c>
      <c r="G1711" s="156" t="s">
        <v>556</v>
      </c>
      <c r="H1711" s="156" t="s">
        <v>4985</v>
      </c>
      <c r="I1711" s="155">
        <v>2215021</v>
      </c>
      <c r="J1711" s="157" t="s">
        <v>1226</v>
      </c>
      <c r="K1711" s="157"/>
      <c r="L1711" s="155">
        <v>2022</v>
      </c>
      <c r="M1711" s="158">
        <v>49672</v>
      </c>
      <c r="N1711" s="159">
        <v>315766100.94</v>
      </c>
      <c r="O1711" s="159">
        <v>281033888.25</v>
      </c>
      <c r="P1711" s="159">
        <v>150322343.63</v>
      </c>
      <c r="Q1711" s="159">
        <v>60921364</v>
      </c>
      <c r="R1711" s="159">
        <v>89400979.629999995</v>
      </c>
      <c r="S1711" s="159">
        <v>34732212.689999998</v>
      </c>
      <c r="T1711" s="159">
        <v>17717729.879999999</v>
      </c>
      <c r="U1711" s="159">
        <v>309730761.73000002</v>
      </c>
      <c r="V1711" s="159">
        <v>238932445.50999999</v>
      </c>
      <c r="W1711" s="159">
        <v>82675962.629999995</v>
      </c>
      <c r="X1711" s="159">
        <v>762457.32</v>
      </c>
      <c r="Y1711" s="159">
        <v>70798316.219999999</v>
      </c>
      <c r="Z1711" s="159">
        <v>61824665.609999999</v>
      </c>
      <c r="AA1711" s="159">
        <v>8000000</v>
      </c>
      <c r="AB1711" s="159">
        <v>53824665.609999999</v>
      </c>
      <c r="AC1711" s="159">
        <v>5648575.2800000003</v>
      </c>
      <c r="AD1711" s="159">
        <v>5648575.2800000003</v>
      </c>
      <c r="AE1711" s="159">
        <v>60104539</v>
      </c>
      <c r="AF1711" s="159">
        <v>42101442.740000002</v>
      </c>
      <c r="AG1711" s="159">
        <v>2050123.43</v>
      </c>
      <c r="AH1711" s="159">
        <v>1932288.98</v>
      </c>
      <c r="AI1711" s="159">
        <v>0</v>
      </c>
      <c r="AJ1711" s="159">
        <v>0</v>
      </c>
    </row>
    <row r="1712" spans="1:36">
      <c r="A1712" s="153">
        <v>22</v>
      </c>
      <c r="B1712" s="154">
        <v>15</v>
      </c>
      <c r="C1712" s="154">
        <v>3</v>
      </c>
      <c r="D1712" s="155">
        <v>1</v>
      </c>
      <c r="E1712" s="155" t="s">
        <v>556</v>
      </c>
      <c r="F1712" s="156" t="s">
        <v>4983</v>
      </c>
      <c r="G1712" s="156" t="s">
        <v>556</v>
      </c>
      <c r="H1712" s="156" t="s">
        <v>4986</v>
      </c>
      <c r="I1712" s="155">
        <v>2215031</v>
      </c>
      <c r="J1712" s="157" t="s">
        <v>1219</v>
      </c>
      <c r="K1712" s="157"/>
      <c r="L1712" s="155">
        <v>2022</v>
      </c>
      <c r="M1712" s="158">
        <v>48735</v>
      </c>
      <c r="N1712" s="159">
        <v>301365823.76999998</v>
      </c>
      <c r="O1712" s="159">
        <v>275409698.66000003</v>
      </c>
      <c r="P1712" s="159">
        <v>164549389.51999998</v>
      </c>
      <c r="Q1712" s="159">
        <v>67469746</v>
      </c>
      <c r="R1712" s="159">
        <v>97079643.519999996</v>
      </c>
      <c r="S1712" s="159">
        <v>25956125.109999999</v>
      </c>
      <c r="T1712" s="159">
        <v>8787931.3800000008</v>
      </c>
      <c r="U1712" s="159">
        <v>292176076.20999998</v>
      </c>
      <c r="V1712" s="159">
        <v>246417134.78</v>
      </c>
      <c r="W1712" s="159">
        <v>68429553.939999998</v>
      </c>
      <c r="X1712" s="159">
        <v>845199.07</v>
      </c>
      <c r="Y1712" s="159">
        <v>45758941.43</v>
      </c>
      <c r="Z1712" s="159">
        <v>27175654.739999998</v>
      </c>
      <c r="AA1712" s="159">
        <v>5914056</v>
      </c>
      <c r="AB1712" s="159">
        <v>21261598.739999998</v>
      </c>
      <c r="AC1712" s="159">
        <v>4288180</v>
      </c>
      <c r="AD1712" s="159">
        <v>4288180</v>
      </c>
      <c r="AE1712" s="159">
        <v>78418537</v>
      </c>
      <c r="AF1712" s="159">
        <v>28992563.879999999</v>
      </c>
      <c r="AG1712" s="159">
        <v>1468661.03</v>
      </c>
      <c r="AH1712" s="159">
        <v>679360.86</v>
      </c>
      <c r="AI1712" s="159">
        <v>1186667</v>
      </c>
      <c r="AJ1712" s="159">
        <v>0</v>
      </c>
    </row>
    <row r="1713" spans="1:36">
      <c r="A1713" s="153">
        <v>22</v>
      </c>
      <c r="B1713" s="154">
        <v>15</v>
      </c>
      <c r="C1713" s="154">
        <v>4</v>
      </c>
      <c r="D1713" s="155">
        <v>2</v>
      </c>
      <c r="E1713" s="155" t="s">
        <v>556</v>
      </c>
      <c r="F1713" s="156" t="s">
        <v>4987</v>
      </c>
      <c r="G1713" s="156" t="s">
        <v>556</v>
      </c>
      <c r="H1713" s="156" t="s">
        <v>4988</v>
      </c>
      <c r="I1713" s="155">
        <v>2215042</v>
      </c>
      <c r="J1713" s="157" t="s">
        <v>1225</v>
      </c>
      <c r="K1713" s="157"/>
      <c r="L1713" s="155">
        <v>2022</v>
      </c>
      <c r="M1713" s="158">
        <v>5427</v>
      </c>
      <c r="N1713" s="159">
        <v>42681548.75</v>
      </c>
      <c r="O1713" s="159">
        <v>39694416.869999997</v>
      </c>
      <c r="P1713" s="159">
        <v>21064599.199999999</v>
      </c>
      <c r="Q1713" s="159">
        <v>8599944</v>
      </c>
      <c r="R1713" s="159">
        <v>12464655.199999999</v>
      </c>
      <c r="S1713" s="159">
        <v>2987131.88</v>
      </c>
      <c r="T1713" s="159">
        <v>1544409.84</v>
      </c>
      <c r="U1713" s="159">
        <v>36785024.310000002</v>
      </c>
      <c r="V1713" s="159">
        <v>30986855.219999999</v>
      </c>
      <c r="W1713" s="159">
        <v>9565919.7699999996</v>
      </c>
      <c r="X1713" s="159">
        <v>54516.02</v>
      </c>
      <c r="Y1713" s="159">
        <v>5798169.0899999999</v>
      </c>
      <c r="Z1713" s="159">
        <v>12116025.640000001</v>
      </c>
      <c r="AA1713" s="159">
        <v>0</v>
      </c>
      <c r="AB1713" s="159">
        <v>12116025.640000001</v>
      </c>
      <c r="AC1713" s="159">
        <v>800568</v>
      </c>
      <c r="AD1713" s="159">
        <v>800568</v>
      </c>
      <c r="AE1713" s="159">
        <v>3360840</v>
      </c>
      <c r="AF1713" s="159">
        <v>8707561.6500000004</v>
      </c>
      <c r="AG1713" s="159">
        <v>0</v>
      </c>
      <c r="AH1713" s="159">
        <v>0</v>
      </c>
      <c r="AI1713" s="159">
        <v>0</v>
      </c>
      <c r="AJ1713" s="159">
        <v>0</v>
      </c>
    </row>
    <row r="1714" spans="1:36">
      <c r="A1714" s="153">
        <v>22</v>
      </c>
      <c r="B1714" s="154">
        <v>15</v>
      </c>
      <c r="C1714" s="154">
        <v>5</v>
      </c>
      <c r="D1714" s="155">
        <v>2</v>
      </c>
      <c r="E1714" s="155" t="s">
        <v>556</v>
      </c>
      <c r="F1714" s="156" t="s">
        <v>4987</v>
      </c>
      <c r="G1714" s="156" t="s">
        <v>556</v>
      </c>
      <c r="H1714" s="156" t="s">
        <v>4989</v>
      </c>
      <c r="I1714" s="155">
        <v>2215052</v>
      </c>
      <c r="J1714" s="157" t="s">
        <v>1224</v>
      </c>
      <c r="K1714" s="157"/>
      <c r="L1714" s="155">
        <v>2022</v>
      </c>
      <c r="M1714" s="158">
        <v>7429</v>
      </c>
      <c r="N1714" s="159">
        <v>59329457.880000003</v>
      </c>
      <c r="O1714" s="159">
        <v>58226667.420000002</v>
      </c>
      <c r="P1714" s="159">
        <v>29042367.870000001</v>
      </c>
      <c r="Q1714" s="159">
        <v>9694095</v>
      </c>
      <c r="R1714" s="159">
        <v>19348272.870000001</v>
      </c>
      <c r="S1714" s="159">
        <v>1102790.46</v>
      </c>
      <c r="T1714" s="159">
        <v>636806.17000000004</v>
      </c>
      <c r="U1714" s="159">
        <v>53977969.369999997</v>
      </c>
      <c r="V1714" s="159">
        <v>47369691.390000001</v>
      </c>
      <c r="W1714" s="159">
        <v>14822230.5</v>
      </c>
      <c r="X1714" s="159">
        <v>49012.04</v>
      </c>
      <c r="Y1714" s="159">
        <v>6608277.9800000004</v>
      </c>
      <c r="Z1714" s="159">
        <v>5983456.2300000004</v>
      </c>
      <c r="AA1714" s="159">
        <v>0</v>
      </c>
      <c r="AB1714" s="159">
        <v>5983456.2300000004</v>
      </c>
      <c r="AC1714" s="159">
        <v>3669230</v>
      </c>
      <c r="AD1714" s="159">
        <v>3669230</v>
      </c>
      <c r="AE1714" s="159">
        <v>3000000</v>
      </c>
      <c r="AF1714" s="159">
        <v>10856976.029999999</v>
      </c>
      <c r="AG1714" s="159">
        <v>0</v>
      </c>
      <c r="AH1714" s="159">
        <v>74042.740000000005</v>
      </c>
      <c r="AI1714" s="159">
        <v>0</v>
      </c>
      <c r="AJ1714" s="159">
        <v>0</v>
      </c>
    </row>
    <row r="1715" spans="1:36">
      <c r="A1715" s="153">
        <v>22</v>
      </c>
      <c r="B1715" s="154">
        <v>15</v>
      </c>
      <c r="C1715" s="154">
        <v>6</v>
      </c>
      <c r="D1715" s="155">
        <v>2</v>
      </c>
      <c r="E1715" s="155" t="s">
        <v>556</v>
      </c>
      <c r="F1715" s="156" t="s">
        <v>4987</v>
      </c>
      <c r="G1715" s="156" t="s">
        <v>556</v>
      </c>
      <c r="H1715" s="156" t="s">
        <v>4990</v>
      </c>
      <c r="I1715" s="155">
        <v>2215062</v>
      </c>
      <c r="J1715" s="157" t="s">
        <v>1223</v>
      </c>
      <c r="K1715" s="157"/>
      <c r="L1715" s="155">
        <v>2022</v>
      </c>
      <c r="M1715" s="158">
        <v>6493</v>
      </c>
      <c r="N1715" s="159">
        <v>48343771.579999998</v>
      </c>
      <c r="O1715" s="159">
        <v>45927098.060000002</v>
      </c>
      <c r="P1715" s="159">
        <v>34575128.600000001</v>
      </c>
      <c r="Q1715" s="159">
        <v>17516051</v>
      </c>
      <c r="R1715" s="159">
        <v>17059077.600000001</v>
      </c>
      <c r="S1715" s="159">
        <v>2416673.52</v>
      </c>
      <c r="T1715" s="159">
        <v>1198.1600000000001</v>
      </c>
      <c r="U1715" s="159">
        <v>48808102.670000002</v>
      </c>
      <c r="V1715" s="159">
        <v>42870156.710000001</v>
      </c>
      <c r="W1715" s="159">
        <v>15982865.52</v>
      </c>
      <c r="X1715" s="159">
        <v>69893.570000000007</v>
      </c>
      <c r="Y1715" s="159">
        <v>5937945.96</v>
      </c>
      <c r="Z1715" s="159">
        <v>9054275.5800000001</v>
      </c>
      <c r="AA1715" s="159">
        <v>3000000</v>
      </c>
      <c r="AB1715" s="159">
        <v>6054275.5800000001</v>
      </c>
      <c r="AC1715" s="159">
        <v>1393233</v>
      </c>
      <c r="AD1715" s="159">
        <v>1393233</v>
      </c>
      <c r="AE1715" s="159">
        <v>7157500</v>
      </c>
      <c r="AF1715" s="159">
        <v>3056941.35</v>
      </c>
      <c r="AG1715" s="159">
        <v>154885.12</v>
      </c>
      <c r="AH1715" s="159">
        <v>192893.98</v>
      </c>
      <c r="AI1715" s="159">
        <v>0</v>
      </c>
      <c r="AJ1715" s="159">
        <v>0</v>
      </c>
    </row>
    <row r="1716" spans="1:36">
      <c r="A1716" s="153">
        <v>22</v>
      </c>
      <c r="B1716" s="154">
        <v>15</v>
      </c>
      <c r="C1716" s="154">
        <v>7</v>
      </c>
      <c r="D1716" s="155">
        <v>2</v>
      </c>
      <c r="E1716" s="155" t="s">
        <v>556</v>
      </c>
      <c r="F1716" s="156" t="s">
        <v>4987</v>
      </c>
      <c r="G1716" s="156" t="s">
        <v>556</v>
      </c>
      <c r="H1716" s="156" t="s">
        <v>4991</v>
      </c>
      <c r="I1716" s="155">
        <v>2215072</v>
      </c>
      <c r="J1716" s="157" t="s">
        <v>1222</v>
      </c>
      <c r="K1716" s="157"/>
      <c r="L1716" s="155">
        <v>2022</v>
      </c>
      <c r="M1716" s="158">
        <v>17005</v>
      </c>
      <c r="N1716" s="159">
        <v>120925565.47</v>
      </c>
      <c r="O1716" s="159">
        <v>117096649.09999999</v>
      </c>
      <c r="P1716" s="159">
        <v>75956843.310000002</v>
      </c>
      <c r="Q1716" s="159">
        <v>32483465</v>
      </c>
      <c r="R1716" s="159">
        <v>43473378.310000002</v>
      </c>
      <c r="S1716" s="159">
        <v>3828916.37</v>
      </c>
      <c r="T1716" s="159">
        <v>1241323.07</v>
      </c>
      <c r="U1716" s="159">
        <v>114974224.45</v>
      </c>
      <c r="V1716" s="159">
        <v>105207740.28</v>
      </c>
      <c r="W1716" s="159">
        <v>38120893.829999998</v>
      </c>
      <c r="X1716" s="159">
        <v>496661.62</v>
      </c>
      <c r="Y1716" s="159">
        <v>9766484.1699999999</v>
      </c>
      <c r="Z1716" s="159">
        <v>14338531.560000001</v>
      </c>
      <c r="AA1716" s="159">
        <v>7550000</v>
      </c>
      <c r="AB1716" s="159">
        <v>6788531.5600000005</v>
      </c>
      <c r="AC1716" s="159">
        <v>4087288</v>
      </c>
      <c r="AD1716" s="159">
        <v>4087288</v>
      </c>
      <c r="AE1716" s="159">
        <v>49408824</v>
      </c>
      <c r="AF1716" s="159">
        <v>11888908.82</v>
      </c>
      <c r="AG1716" s="159">
        <v>440175.41</v>
      </c>
      <c r="AH1716" s="159">
        <v>135684.73000000001</v>
      </c>
      <c r="AI1716" s="159">
        <v>0</v>
      </c>
      <c r="AJ1716" s="159">
        <v>0</v>
      </c>
    </row>
    <row r="1717" spans="1:36">
      <c r="A1717" s="153">
        <v>22</v>
      </c>
      <c r="B1717" s="154">
        <v>15</v>
      </c>
      <c r="C1717" s="154">
        <v>8</v>
      </c>
      <c r="D1717" s="155">
        <v>2</v>
      </c>
      <c r="E1717" s="155" t="s">
        <v>556</v>
      </c>
      <c r="F1717" s="156" t="s">
        <v>4987</v>
      </c>
      <c r="G1717" s="156" t="s">
        <v>556</v>
      </c>
      <c r="H1717" s="156" t="s">
        <v>4992</v>
      </c>
      <c r="I1717" s="155">
        <v>2215082</v>
      </c>
      <c r="J1717" s="157" t="s">
        <v>1221</v>
      </c>
      <c r="K1717" s="157"/>
      <c r="L1717" s="155">
        <v>2022</v>
      </c>
      <c r="M1717" s="158">
        <v>12114</v>
      </c>
      <c r="N1717" s="159">
        <v>84228208.079999998</v>
      </c>
      <c r="O1717" s="159">
        <v>76376094.25</v>
      </c>
      <c r="P1717" s="159">
        <v>55011727.390000001</v>
      </c>
      <c r="Q1717" s="159">
        <v>25546373</v>
      </c>
      <c r="R1717" s="159">
        <v>29465354.390000001</v>
      </c>
      <c r="S1717" s="159">
        <v>7852113.8300000001</v>
      </c>
      <c r="T1717" s="159">
        <v>5541994.8099999996</v>
      </c>
      <c r="U1717" s="159">
        <v>80584661.680000007</v>
      </c>
      <c r="V1717" s="159">
        <v>69332802.25</v>
      </c>
      <c r="W1717" s="159">
        <v>25267714.309999999</v>
      </c>
      <c r="X1717" s="159">
        <v>161550.51999999999</v>
      </c>
      <c r="Y1717" s="159">
        <v>11251859.43</v>
      </c>
      <c r="Z1717" s="159">
        <v>2397954.34</v>
      </c>
      <c r="AA1717" s="159">
        <v>0</v>
      </c>
      <c r="AB1717" s="159">
        <v>2397954.34</v>
      </c>
      <c r="AC1717" s="159">
        <v>3864049</v>
      </c>
      <c r="AD1717" s="159">
        <v>3864049</v>
      </c>
      <c r="AE1717" s="159">
        <v>10787420.810000001</v>
      </c>
      <c r="AF1717" s="159">
        <v>7043292</v>
      </c>
      <c r="AG1717" s="159">
        <v>328679.21000000002</v>
      </c>
      <c r="AH1717" s="159">
        <v>66795.06</v>
      </c>
      <c r="AI1717" s="159">
        <v>2147.15</v>
      </c>
      <c r="AJ1717" s="159">
        <v>0</v>
      </c>
    </row>
    <row r="1718" spans="1:36">
      <c r="A1718" s="153">
        <v>22</v>
      </c>
      <c r="B1718" s="154">
        <v>15</v>
      </c>
      <c r="C1718" s="154">
        <v>9</v>
      </c>
      <c r="D1718" s="155">
        <v>2</v>
      </c>
      <c r="E1718" s="155" t="s">
        <v>556</v>
      </c>
      <c r="F1718" s="156" t="s">
        <v>4987</v>
      </c>
      <c r="G1718" s="156" t="s">
        <v>556</v>
      </c>
      <c r="H1718" s="156" t="s">
        <v>4993</v>
      </c>
      <c r="I1718" s="155">
        <v>2215092</v>
      </c>
      <c r="J1718" s="157" t="s">
        <v>1220</v>
      </c>
      <c r="K1718" s="157"/>
      <c r="L1718" s="155">
        <v>2022</v>
      </c>
      <c r="M1718" s="158">
        <v>18840</v>
      </c>
      <c r="N1718" s="159">
        <v>147796064.43000001</v>
      </c>
      <c r="O1718" s="159">
        <v>134817848.74000001</v>
      </c>
      <c r="P1718" s="159">
        <v>83147767.030000001</v>
      </c>
      <c r="Q1718" s="159">
        <v>36804116</v>
      </c>
      <c r="R1718" s="159">
        <v>46343651.030000001</v>
      </c>
      <c r="S1718" s="159">
        <v>12978215.689999999</v>
      </c>
      <c r="T1718" s="159">
        <v>4690671.03</v>
      </c>
      <c r="U1718" s="159">
        <v>130454170.75</v>
      </c>
      <c r="V1718" s="159">
        <v>103532858.45999999</v>
      </c>
      <c r="W1718" s="159">
        <v>30066285.600000001</v>
      </c>
      <c r="X1718" s="159">
        <v>436661.69</v>
      </c>
      <c r="Y1718" s="159">
        <v>26921312.289999999</v>
      </c>
      <c r="Z1718" s="159">
        <v>24901081.109999999</v>
      </c>
      <c r="AA1718" s="159">
        <v>0</v>
      </c>
      <c r="AB1718" s="159">
        <v>24901081.109999999</v>
      </c>
      <c r="AC1718" s="159">
        <v>3871879.51</v>
      </c>
      <c r="AD1718" s="159">
        <v>3871879.51</v>
      </c>
      <c r="AE1718" s="159">
        <v>35831973.619999997</v>
      </c>
      <c r="AF1718" s="159">
        <v>31284990.280000001</v>
      </c>
      <c r="AG1718" s="159">
        <v>0</v>
      </c>
      <c r="AH1718" s="159">
        <v>148749.25</v>
      </c>
      <c r="AI1718" s="159">
        <v>0</v>
      </c>
      <c r="AJ1718" s="159">
        <v>0</v>
      </c>
    </row>
    <row r="1719" spans="1:36">
      <c r="A1719" s="153">
        <v>22</v>
      </c>
      <c r="B1719" s="154">
        <v>15</v>
      </c>
      <c r="C1719" s="154">
        <v>10</v>
      </c>
      <c r="D1719" s="155">
        <v>2</v>
      </c>
      <c r="E1719" s="155" t="s">
        <v>556</v>
      </c>
      <c r="F1719" s="156" t="s">
        <v>4987</v>
      </c>
      <c r="G1719" s="156" t="s">
        <v>556</v>
      </c>
      <c r="H1719" s="156" t="s">
        <v>4994</v>
      </c>
      <c r="I1719" s="155">
        <v>2215102</v>
      </c>
      <c r="J1719" s="157" t="s">
        <v>1219</v>
      </c>
      <c r="K1719" s="157"/>
      <c r="L1719" s="155">
        <v>2022</v>
      </c>
      <c r="M1719" s="158">
        <v>27501</v>
      </c>
      <c r="N1719" s="159">
        <v>187345026.15000001</v>
      </c>
      <c r="O1719" s="159">
        <v>180747406.13</v>
      </c>
      <c r="P1719" s="159">
        <v>106778721.61</v>
      </c>
      <c r="Q1719" s="159">
        <v>42397447</v>
      </c>
      <c r="R1719" s="159">
        <v>64381274.609999999</v>
      </c>
      <c r="S1719" s="159">
        <v>6597620.0199999996</v>
      </c>
      <c r="T1719" s="159">
        <v>2420744.69</v>
      </c>
      <c r="U1719" s="159">
        <v>161414870.22</v>
      </c>
      <c r="V1719" s="159">
        <v>148636727.72</v>
      </c>
      <c r="W1719" s="159">
        <v>45957064.789999999</v>
      </c>
      <c r="X1719" s="159">
        <v>402862.7</v>
      </c>
      <c r="Y1719" s="159">
        <v>12778142.5</v>
      </c>
      <c r="Z1719" s="159">
        <v>19047823.280000001</v>
      </c>
      <c r="AA1719" s="159">
        <v>0</v>
      </c>
      <c r="AB1719" s="159">
        <v>19047823.280000001</v>
      </c>
      <c r="AC1719" s="159">
        <v>5153912.04</v>
      </c>
      <c r="AD1719" s="159">
        <v>5153912.04</v>
      </c>
      <c r="AE1719" s="159">
        <v>36077356.039999999</v>
      </c>
      <c r="AF1719" s="159">
        <v>32110678.41</v>
      </c>
      <c r="AG1719" s="159">
        <v>20778.45</v>
      </c>
      <c r="AH1719" s="159">
        <v>38738.06</v>
      </c>
      <c r="AI1719" s="159">
        <v>0</v>
      </c>
      <c r="AJ1719" s="159">
        <v>0</v>
      </c>
    </row>
    <row r="1720" spans="1:36">
      <c r="A1720" s="153">
        <v>22</v>
      </c>
      <c r="B1720" s="154">
        <v>16</v>
      </c>
      <c r="C1720" s="154">
        <v>1</v>
      </c>
      <c r="D1720" s="155">
        <v>3</v>
      </c>
      <c r="E1720" s="155" t="s">
        <v>556</v>
      </c>
      <c r="F1720" s="156" t="s">
        <v>4995</v>
      </c>
      <c r="G1720" s="156" t="s">
        <v>556</v>
      </c>
      <c r="H1720" s="156" t="s">
        <v>4996</v>
      </c>
      <c r="I1720" s="155">
        <v>2216013</v>
      </c>
      <c r="J1720" s="157" t="s">
        <v>1218</v>
      </c>
      <c r="K1720" s="157"/>
      <c r="L1720" s="155">
        <v>2022</v>
      </c>
      <c r="M1720" s="158">
        <v>9167</v>
      </c>
      <c r="N1720" s="159">
        <v>59272379.990000002</v>
      </c>
      <c r="O1720" s="159">
        <v>51739229.719999999</v>
      </c>
      <c r="P1720" s="159">
        <v>35975157.350000001</v>
      </c>
      <c r="Q1720" s="159">
        <v>15412173</v>
      </c>
      <c r="R1720" s="159">
        <v>20562984.350000001</v>
      </c>
      <c r="S1720" s="159">
        <v>7533150.2699999996</v>
      </c>
      <c r="T1720" s="159">
        <v>498201.29</v>
      </c>
      <c r="U1720" s="159">
        <v>57538599.18</v>
      </c>
      <c r="V1720" s="159">
        <v>47605225.880000003</v>
      </c>
      <c r="W1720" s="159">
        <v>16323481.369999999</v>
      </c>
      <c r="X1720" s="159">
        <v>139030.32999999999</v>
      </c>
      <c r="Y1720" s="159">
        <v>9933373.3000000007</v>
      </c>
      <c r="Z1720" s="159">
        <v>5880772.2400000002</v>
      </c>
      <c r="AA1720" s="159">
        <v>0</v>
      </c>
      <c r="AB1720" s="159">
        <v>5880772.2400000002</v>
      </c>
      <c r="AC1720" s="159">
        <v>1535780</v>
      </c>
      <c r="AD1720" s="159">
        <v>1535780</v>
      </c>
      <c r="AE1720" s="159">
        <v>10529518</v>
      </c>
      <c r="AF1720" s="159">
        <v>4134003.84</v>
      </c>
      <c r="AG1720" s="159">
        <v>1639021.91</v>
      </c>
      <c r="AH1720" s="159">
        <v>1023233.66</v>
      </c>
      <c r="AI1720" s="159">
        <v>0</v>
      </c>
      <c r="AJ1720" s="159">
        <v>0</v>
      </c>
    </row>
    <row r="1721" spans="1:36">
      <c r="A1721" s="153">
        <v>22</v>
      </c>
      <c r="B1721" s="154">
        <v>16</v>
      </c>
      <c r="C1721" s="154">
        <v>2</v>
      </c>
      <c r="D1721" s="155">
        <v>2</v>
      </c>
      <c r="E1721" s="155" t="s">
        <v>556</v>
      </c>
      <c r="F1721" s="156" t="s">
        <v>4997</v>
      </c>
      <c r="G1721" s="156" t="s">
        <v>556</v>
      </c>
      <c r="H1721" s="156" t="s">
        <v>4998</v>
      </c>
      <c r="I1721" s="155">
        <v>2216022</v>
      </c>
      <c r="J1721" s="157" t="s">
        <v>1217</v>
      </c>
      <c r="K1721" s="157"/>
      <c r="L1721" s="155">
        <v>2022</v>
      </c>
      <c r="M1721" s="158">
        <v>3586</v>
      </c>
      <c r="N1721" s="159">
        <v>25063414.059999999</v>
      </c>
      <c r="O1721" s="159">
        <v>23849467.399999999</v>
      </c>
      <c r="P1721" s="159">
        <v>16143718.789999999</v>
      </c>
      <c r="Q1721" s="159">
        <v>7068263</v>
      </c>
      <c r="R1721" s="159">
        <v>9075455.7899999991</v>
      </c>
      <c r="S1721" s="159">
        <v>1213946.6599999999</v>
      </c>
      <c r="T1721" s="159">
        <v>285338.98</v>
      </c>
      <c r="U1721" s="159">
        <v>22812747.870000001</v>
      </c>
      <c r="V1721" s="159">
        <v>20451943.93</v>
      </c>
      <c r="W1721" s="159">
        <v>7163544.4500000002</v>
      </c>
      <c r="X1721" s="159">
        <v>36750</v>
      </c>
      <c r="Y1721" s="159">
        <v>2360803.94</v>
      </c>
      <c r="Z1721" s="159">
        <v>1734686.28</v>
      </c>
      <c r="AA1721" s="159">
        <v>0</v>
      </c>
      <c r="AB1721" s="159">
        <v>1734686.28</v>
      </c>
      <c r="AC1721" s="159">
        <v>700000</v>
      </c>
      <c r="AD1721" s="159">
        <v>700000</v>
      </c>
      <c r="AE1721" s="159">
        <v>2800000</v>
      </c>
      <c r="AF1721" s="159">
        <v>3397523.47</v>
      </c>
      <c r="AG1721" s="159">
        <v>1081799.5</v>
      </c>
      <c r="AH1721" s="159">
        <v>751695.63</v>
      </c>
      <c r="AI1721" s="159">
        <v>0</v>
      </c>
      <c r="AJ1721" s="159">
        <v>0</v>
      </c>
    </row>
    <row r="1722" spans="1:36">
      <c r="A1722" s="153">
        <v>22</v>
      </c>
      <c r="B1722" s="154">
        <v>16</v>
      </c>
      <c r="C1722" s="154">
        <v>3</v>
      </c>
      <c r="D1722" s="155">
        <v>2</v>
      </c>
      <c r="E1722" s="155" t="s">
        <v>556</v>
      </c>
      <c r="F1722" s="156" t="s">
        <v>4997</v>
      </c>
      <c r="G1722" s="156" t="s">
        <v>556</v>
      </c>
      <c r="H1722" s="156" t="s">
        <v>4999</v>
      </c>
      <c r="I1722" s="155">
        <v>2216032</v>
      </c>
      <c r="J1722" s="157" t="s">
        <v>1216</v>
      </c>
      <c r="K1722" s="157"/>
      <c r="L1722" s="155">
        <v>2022</v>
      </c>
      <c r="M1722" s="158">
        <v>3858</v>
      </c>
      <c r="N1722" s="159">
        <v>27291996.07</v>
      </c>
      <c r="O1722" s="159">
        <v>22273583.050000001</v>
      </c>
      <c r="P1722" s="159">
        <v>15775299.6</v>
      </c>
      <c r="Q1722" s="159">
        <v>6745246</v>
      </c>
      <c r="R1722" s="159">
        <v>9030053.5999999996</v>
      </c>
      <c r="S1722" s="159">
        <v>5018413.0199999996</v>
      </c>
      <c r="T1722" s="159">
        <v>61390.76</v>
      </c>
      <c r="U1722" s="159">
        <v>24648832.100000001</v>
      </c>
      <c r="V1722" s="159">
        <v>19728992.77</v>
      </c>
      <c r="W1722" s="159">
        <v>7313404.0099999998</v>
      </c>
      <c r="X1722" s="159">
        <v>27014.080000000002</v>
      </c>
      <c r="Y1722" s="159">
        <v>4919839.33</v>
      </c>
      <c r="Z1722" s="159">
        <v>3235871.88</v>
      </c>
      <c r="AA1722" s="159">
        <v>670000</v>
      </c>
      <c r="AB1722" s="159">
        <v>2565871.88</v>
      </c>
      <c r="AC1722" s="159">
        <v>670000</v>
      </c>
      <c r="AD1722" s="159">
        <v>670000</v>
      </c>
      <c r="AE1722" s="159">
        <v>2187060</v>
      </c>
      <c r="AF1722" s="159">
        <v>2544590.2799999998</v>
      </c>
      <c r="AG1722" s="159">
        <v>917781.2</v>
      </c>
      <c r="AH1722" s="159">
        <v>198697.26</v>
      </c>
      <c r="AI1722" s="159">
        <v>0</v>
      </c>
      <c r="AJ1722" s="159">
        <v>30000</v>
      </c>
    </row>
    <row r="1723" spans="1:36">
      <c r="A1723" s="153">
        <v>22</v>
      </c>
      <c r="B1723" s="154">
        <v>16</v>
      </c>
      <c r="C1723" s="154">
        <v>4</v>
      </c>
      <c r="D1723" s="155">
        <v>2</v>
      </c>
      <c r="E1723" s="155" t="s">
        <v>556</v>
      </c>
      <c r="F1723" s="156" t="s">
        <v>4997</v>
      </c>
      <c r="G1723" s="156" t="s">
        <v>556</v>
      </c>
      <c r="H1723" s="156" t="s">
        <v>5000</v>
      </c>
      <c r="I1723" s="155">
        <v>2216042</v>
      </c>
      <c r="J1723" s="157" t="s">
        <v>1215</v>
      </c>
      <c r="K1723" s="157"/>
      <c r="L1723" s="155">
        <v>2022</v>
      </c>
      <c r="M1723" s="158">
        <v>6174</v>
      </c>
      <c r="N1723" s="159">
        <v>40637702.219999999</v>
      </c>
      <c r="O1723" s="159">
        <v>33370728.739999998</v>
      </c>
      <c r="P1723" s="159">
        <v>24424887.509999998</v>
      </c>
      <c r="Q1723" s="159">
        <v>11248178</v>
      </c>
      <c r="R1723" s="159">
        <v>13176709.51</v>
      </c>
      <c r="S1723" s="159">
        <v>7266973.4800000004</v>
      </c>
      <c r="T1723" s="159">
        <v>137632.26999999999</v>
      </c>
      <c r="U1723" s="159">
        <v>34844399.140000001</v>
      </c>
      <c r="V1723" s="159">
        <v>32525788.16</v>
      </c>
      <c r="W1723" s="159">
        <v>11373857.33</v>
      </c>
      <c r="X1723" s="159">
        <v>187792.98</v>
      </c>
      <c r="Y1723" s="159">
        <v>2318610.98</v>
      </c>
      <c r="Z1723" s="159">
        <v>4830296.09</v>
      </c>
      <c r="AA1723" s="159">
        <v>2501530</v>
      </c>
      <c r="AB1723" s="159">
        <v>2328766.09</v>
      </c>
      <c r="AC1723" s="159">
        <v>3122569.96</v>
      </c>
      <c r="AD1723" s="159">
        <v>3122569.96</v>
      </c>
      <c r="AE1723" s="159">
        <v>11802286.710000001</v>
      </c>
      <c r="AF1723" s="159">
        <v>844940.58</v>
      </c>
      <c r="AG1723" s="159">
        <v>1577710.5</v>
      </c>
      <c r="AH1723" s="159">
        <v>1355445.75</v>
      </c>
      <c r="AI1723" s="159">
        <v>0</v>
      </c>
      <c r="AJ1723" s="159">
        <v>0</v>
      </c>
    </row>
    <row r="1724" spans="1:36">
      <c r="A1724" s="153">
        <v>22</v>
      </c>
      <c r="B1724" s="154">
        <v>16</v>
      </c>
      <c r="C1724" s="154">
        <v>5</v>
      </c>
      <c r="D1724" s="155">
        <v>3</v>
      </c>
      <c r="E1724" s="155" t="s">
        <v>556</v>
      </c>
      <c r="F1724" s="156" t="s">
        <v>4995</v>
      </c>
      <c r="G1724" s="156" t="s">
        <v>556</v>
      </c>
      <c r="H1724" s="156" t="s">
        <v>5001</v>
      </c>
      <c r="I1724" s="155">
        <v>2216053</v>
      </c>
      <c r="J1724" s="157" t="s">
        <v>1214</v>
      </c>
      <c r="K1724" s="157"/>
      <c r="L1724" s="155">
        <v>2022</v>
      </c>
      <c r="M1724" s="158">
        <v>18097</v>
      </c>
      <c r="N1724" s="159">
        <v>100054909.95</v>
      </c>
      <c r="O1724" s="159">
        <v>94208181.950000003</v>
      </c>
      <c r="P1724" s="159">
        <v>53135186.689999998</v>
      </c>
      <c r="Q1724" s="159">
        <v>21305723</v>
      </c>
      <c r="R1724" s="159">
        <v>31829463.690000001</v>
      </c>
      <c r="S1724" s="159">
        <v>5846728</v>
      </c>
      <c r="T1724" s="159">
        <v>1941282.33</v>
      </c>
      <c r="U1724" s="159">
        <v>95209570.519999996</v>
      </c>
      <c r="V1724" s="159">
        <v>81881721.480000004</v>
      </c>
      <c r="W1724" s="159">
        <v>27556221.100000001</v>
      </c>
      <c r="X1724" s="159">
        <v>54.51</v>
      </c>
      <c r="Y1724" s="159">
        <v>13327849.039999999</v>
      </c>
      <c r="Z1724" s="159">
        <v>13425031.42</v>
      </c>
      <c r="AA1724" s="159">
        <v>1150083.8999999999</v>
      </c>
      <c r="AB1724" s="159">
        <v>12274947.52</v>
      </c>
      <c r="AC1724" s="159">
        <v>0</v>
      </c>
      <c r="AD1724" s="159">
        <v>0</v>
      </c>
      <c r="AE1724" s="159">
        <v>1150083.8999999999</v>
      </c>
      <c r="AF1724" s="159">
        <v>12326460.470000001</v>
      </c>
      <c r="AG1724" s="159">
        <v>1209061.24</v>
      </c>
      <c r="AH1724" s="159">
        <v>447879.26</v>
      </c>
      <c r="AI1724" s="159">
        <v>0</v>
      </c>
      <c r="AJ1724" s="159">
        <v>0</v>
      </c>
    </row>
    <row r="1725" spans="1:36">
      <c r="A1725" s="153">
        <v>24</v>
      </c>
      <c r="B1725" s="154">
        <v>1</v>
      </c>
      <c r="C1725" s="154">
        <v>1</v>
      </c>
      <c r="D1725" s="155">
        <v>1</v>
      </c>
      <c r="E1725" s="155" t="s">
        <v>556</v>
      </c>
      <c r="F1725" s="156" t="s">
        <v>5002</v>
      </c>
      <c r="G1725" s="156" t="s">
        <v>556</v>
      </c>
      <c r="H1725" s="156" t="s">
        <v>5003</v>
      </c>
      <c r="I1725" s="155">
        <v>2401011</v>
      </c>
      <c r="J1725" s="157" t="s">
        <v>1213</v>
      </c>
      <c r="K1725" s="157"/>
      <c r="L1725" s="155">
        <v>2022</v>
      </c>
      <c r="M1725" s="158">
        <v>55542</v>
      </c>
      <c r="N1725" s="159">
        <v>323347413.97000003</v>
      </c>
      <c r="O1725" s="159">
        <v>306713006.31999999</v>
      </c>
      <c r="P1725" s="159">
        <v>129095345.51000001</v>
      </c>
      <c r="Q1725" s="159">
        <v>48995617</v>
      </c>
      <c r="R1725" s="159">
        <v>80099728.510000005</v>
      </c>
      <c r="S1725" s="159">
        <v>16634407.65</v>
      </c>
      <c r="T1725" s="159">
        <v>7975015.79</v>
      </c>
      <c r="U1725" s="159">
        <v>322108030.20999998</v>
      </c>
      <c r="V1725" s="159">
        <v>287874044.14999998</v>
      </c>
      <c r="W1725" s="159">
        <v>98596045.659999996</v>
      </c>
      <c r="X1725" s="159">
        <v>701996.29</v>
      </c>
      <c r="Y1725" s="159">
        <v>34233986.060000002</v>
      </c>
      <c r="Z1725" s="159">
        <v>30355455.739999998</v>
      </c>
      <c r="AA1725" s="159">
        <v>17000000</v>
      </c>
      <c r="AB1725" s="159">
        <v>13355455.739999998</v>
      </c>
      <c r="AC1725" s="159">
        <v>8100000</v>
      </c>
      <c r="AD1725" s="159">
        <v>8100000</v>
      </c>
      <c r="AE1725" s="159">
        <v>85295000</v>
      </c>
      <c r="AF1725" s="159">
        <v>18838962.170000002</v>
      </c>
      <c r="AG1725" s="159">
        <v>1543979.7</v>
      </c>
      <c r="AH1725" s="159">
        <v>1004752.02</v>
      </c>
      <c r="AI1725" s="159">
        <v>0</v>
      </c>
      <c r="AJ1725" s="159">
        <v>0</v>
      </c>
    </row>
    <row r="1726" spans="1:36">
      <c r="A1726" s="153">
        <v>24</v>
      </c>
      <c r="B1726" s="154">
        <v>1</v>
      </c>
      <c r="C1726" s="154">
        <v>2</v>
      </c>
      <c r="D1726" s="155">
        <v>1</v>
      </c>
      <c r="E1726" s="155" t="s">
        <v>556</v>
      </c>
      <c r="F1726" s="156" t="s">
        <v>5002</v>
      </c>
      <c r="G1726" s="156" t="s">
        <v>556</v>
      </c>
      <c r="H1726" s="156" t="s">
        <v>5004</v>
      </c>
      <c r="I1726" s="155">
        <v>2401021</v>
      </c>
      <c r="J1726" s="157" t="s">
        <v>1212</v>
      </c>
      <c r="K1726" s="157"/>
      <c r="L1726" s="155">
        <v>2022</v>
      </c>
      <c r="M1726" s="158">
        <v>30854</v>
      </c>
      <c r="N1726" s="159">
        <v>212613163.59999999</v>
      </c>
      <c r="O1726" s="159">
        <v>172683316.68000001</v>
      </c>
      <c r="P1726" s="159">
        <v>65039870.520000003</v>
      </c>
      <c r="Q1726" s="159">
        <v>24506860</v>
      </c>
      <c r="R1726" s="159">
        <v>40533010.520000003</v>
      </c>
      <c r="S1726" s="159">
        <v>39929846.920000002</v>
      </c>
      <c r="T1726" s="159">
        <v>15923164.529999999</v>
      </c>
      <c r="U1726" s="159">
        <v>209354426.02000001</v>
      </c>
      <c r="V1726" s="159">
        <v>149487952.83000001</v>
      </c>
      <c r="W1726" s="159">
        <v>59285214.93</v>
      </c>
      <c r="X1726" s="159">
        <v>378594.07</v>
      </c>
      <c r="Y1726" s="159">
        <v>59866473.189999998</v>
      </c>
      <c r="Z1726" s="159">
        <v>21076162.43</v>
      </c>
      <c r="AA1726" s="159">
        <v>0</v>
      </c>
      <c r="AB1726" s="159">
        <v>21076162.43</v>
      </c>
      <c r="AC1726" s="159">
        <v>2081333</v>
      </c>
      <c r="AD1726" s="159">
        <v>2081333</v>
      </c>
      <c r="AE1726" s="159">
        <v>37552069.520000003</v>
      </c>
      <c r="AF1726" s="159">
        <v>23195363.850000001</v>
      </c>
      <c r="AG1726" s="159">
        <v>539721.28</v>
      </c>
      <c r="AH1726" s="159">
        <v>988020.37</v>
      </c>
      <c r="AI1726" s="159">
        <v>0</v>
      </c>
      <c r="AJ1726" s="159">
        <v>0</v>
      </c>
    </row>
    <row r="1727" spans="1:36">
      <c r="A1727" s="153">
        <v>24</v>
      </c>
      <c r="B1727" s="154">
        <v>1</v>
      </c>
      <c r="C1727" s="154">
        <v>3</v>
      </c>
      <c r="D1727" s="155">
        <v>1</v>
      </c>
      <c r="E1727" s="155" t="s">
        <v>556</v>
      </c>
      <c r="F1727" s="156" t="s">
        <v>5002</v>
      </c>
      <c r="G1727" s="156" t="s">
        <v>556</v>
      </c>
      <c r="H1727" s="156" t="s">
        <v>5005</v>
      </c>
      <c r="I1727" s="155">
        <v>2401031</v>
      </c>
      <c r="J1727" s="157" t="s">
        <v>1211</v>
      </c>
      <c r="K1727" s="157"/>
      <c r="L1727" s="155">
        <v>2022</v>
      </c>
      <c r="M1727" s="158">
        <v>8847</v>
      </c>
      <c r="N1727" s="159">
        <v>47171767.869999997</v>
      </c>
      <c r="O1727" s="159">
        <v>41068020.219999999</v>
      </c>
      <c r="P1727" s="159">
        <v>20198812.509999998</v>
      </c>
      <c r="Q1727" s="159">
        <v>7718638</v>
      </c>
      <c r="R1727" s="159">
        <v>12480174.51</v>
      </c>
      <c r="S1727" s="159">
        <v>6103747.6500000004</v>
      </c>
      <c r="T1727" s="159">
        <v>198516.8</v>
      </c>
      <c r="U1727" s="159">
        <v>44045552.350000001</v>
      </c>
      <c r="V1727" s="159">
        <v>37404577.090000004</v>
      </c>
      <c r="W1727" s="159">
        <v>12824759.07</v>
      </c>
      <c r="X1727" s="159">
        <v>141123.74</v>
      </c>
      <c r="Y1727" s="159">
        <v>6640975.2599999998</v>
      </c>
      <c r="Z1727" s="159">
        <v>8813206</v>
      </c>
      <c r="AA1727" s="159">
        <v>1830000</v>
      </c>
      <c r="AB1727" s="159">
        <v>6983206</v>
      </c>
      <c r="AC1727" s="159">
        <v>2009592.12</v>
      </c>
      <c r="AD1727" s="159">
        <v>2009592.12</v>
      </c>
      <c r="AE1727" s="159">
        <v>10328247.210000001</v>
      </c>
      <c r="AF1727" s="159">
        <v>3663443.13</v>
      </c>
      <c r="AG1727" s="159">
        <v>0</v>
      </c>
      <c r="AH1727" s="159">
        <v>3690</v>
      </c>
      <c r="AI1727" s="159">
        <v>0</v>
      </c>
      <c r="AJ1727" s="159">
        <v>74773</v>
      </c>
    </row>
    <row r="1728" spans="1:36">
      <c r="A1728" s="153">
        <v>24</v>
      </c>
      <c r="B1728" s="154">
        <v>1</v>
      </c>
      <c r="C1728" s="154">
        <v>4</v>
      </c>
      <c r="D1728" s="155">
        <v>2</v>
      </c>
      <c r="E1728" s="155" t="s">
        <v>556</v>
      </c>
      <c r="F1728" s="156" t="s">
        <v>5006</v>
      </c>
      <c r="G1728" s="156" t="s">
        <v>556</v>
      </c>
      <c r="H1728" s="156" t="s">
        <v>5007</v>
      </c>
      <c r="I1728" s="155">
        <v>2401042</v>
      </c>
      <c r="J1728" s="157" t="s">
        <v>1210</v>
      </c>
      <c r="K1728" s="157"/>
      <c r="L1728" s="155">
        <v>2022</v>
      </c>
      <c r="M1728" s="158">
        <v>12102</v>
      </c>
      <c r="N1728" s="159">
        <v>83928511.120000005</v>
      </c>
      <c r="O1728" s="159">
        <v>63257741.420000002</v>
      </c>
      <c r="P1728" s="159">
        <v>30216733.059999999</v>
      </c>
      <c r="Q1728" s="159">
        <v>12797640</v>
      </c>
      <c r="R1728" s="159">
        <v>17419093.059999999</v>
      </c>
      <c r="S1728" s="159">
        <v>20670769.699999999</v>
      </c>
      <c r="T1728" s="159">
        <v>4526074.3</v>
      </c>
      <c r="U1728" s="159">
        <v>82782954.079999998</v>
      </c>
      <c r="V1728" s="159">
        <v>55183543.450000003</v>
      </c>
      <c r="W1728" s="159">
        <v>19820423.809999999</v>
      </c>
      <c r="X1728" s="159">
        <v>223464.52</v>
      </c>
      <c r="Y1728" s="159">
        <v>27599410.629999999</v>
      </c>
      <c r="Z1728" s="159">
        <v>25094355.43</v>
      </c>
      <c r="AA1728" s="159">
        <v>5639116</v>
      </c>
      <c r="AB1728" s="159">
        <v>19455239.43</v>
      </c>
      <c r="AC1728" s="159">
        <v>264217.99</v>
      </c>
      <c r="AD1728" s="159">
        <v>264217.99</v>
      </c>
      <c r="AE1728" s="159">
        <v>18480096.460000001</v>
      </c>
      <c r="AF1728" s="159">
        <v>8074197.9699999997</v>
      </c>
      <c r="AG1728" s="159">
        <v>173268.9</v>
      </c>
      <c r="AH1728" s="159">
        <v>310840.2</v>
      </c>
      <c r="AI1728" s="159">
        <v>0</v>
      </c>
      <c r="AJ1728" s="159">
        <v>0</v>
      </c>
    </row>
    <row r="1729" spans="1:36">
      <c r="A1729" s="153">
        <v>24</v>
      </c>
      <c r="B1729" s="154">
        <v>1</v>
      </c>
      <c r="C1729" s="154">
        <v>5</v>
      </c>
      <c r="D1729" s="155">
        <v>2</v>
      </c>
      <c r="E1729" s="155" t="s">
        <v>556</v>
      </c>
      <c r="F1729" s="156" t="s">
        <v>5006</v>
      </c>
      <c r="G1729" s="156" t="s">
        <v>556</v>
      </c>
      <c r="H1729" s="156" t="s">
        <v>5008</v>
      </c>
      <c r="I1729" s="155">
        <v>2401052</v>
      </c>
      <c r="J1729" s="157" t="s">
        <v>1209</v>
      </c>
      <c r="K1729" s="157"/>
      <c r="L1729" s="155">
        <v>2022</v>
      </c>
      <c r="M1729" s="158">
        <v>7619</v>
      </c>
      <c r="N1729" s="159">
        <v>45873786.57</v>
      </c>
      <c r="O1729" s="159">
        <v>43002796.450000003</v>
      </c>
      <c r="P1729" s="159">
        <v>21705929.789999999</v>
      </c>
      <c r="Q1729" s="159">
        <v>9348955</v>
      </c>
      <c r="R1729" s="159">
        <v>12356974.789999999</v>
      </c>
      <c r="S1729" s="159">
        <v>2870990.12</v>
      </c>
      <c r="T1729" s="159">
        <v>285440</v>
      </c>
      <c r="U1729" s="159">
        <v>46907006.460000001</v>
      </c>
      <c r="V1729" s="159">
        <v>39319639.380000003</v>
      </c>
      <c r="W1729" s="159">
        <v>14369310.859999999</v>
      </c>
      <c r="X1729" s="159">
        <v>132885.37</v>
      </c>
      <c r="Y1729" s="159">
        <v>7587367.0800000001</v>
      </c>
      <c r="Z1729" s="159">
        <v>7131492.5999999996</v>
      </c>
      <c r="AA1729" s="159">
        <v>0</v>
      </c>
      <c r="AB1729" s="159">
        <v>7131492.5999999996</v>
      </c>
      <c r="AC1729" s="159">
        <v>2000000</v>
      </c>
      <c r="AD1729" s="159">
        <v>2000000</v>
      </c>
      <c r="AE1729" s="159">
        <v>3256302.4</v>
      </c>
      <c r="AF1729" s="159">
        <v>3683157.07</v>
      </c>
      <c r="AG1729" s="159">
        <v>272817.28000000003</v>
      </c>
      <c r="AH1729" s="159">
        <v>512408.02</v>
      </c>
      <c r="AI1729" s="159">
        <v>16670.150000000001</v>
      </c>
      <c r="AJ1729" s="159">
        <v>0</v>
      </c>
    </row>
    <row r="1730" spans="1:36">
      <c r="A1730" s="153">
        <v>24</v>
      </c>
      <c r="B1730" s="154">
        <v>1</v>
      </c>
      <c r="C1730" s="154">
        <v>6</v>
      </c>
      <c r="D1730" s="155">
        <v>2</v>
      </c>
      <c r="E1730" s="155" t="s">
        <v>556</v>
      </c>
      <c r="F1730" s="156" t="s">
        <v>5006</v>
      </c>
      <c r="G1730" s="156" t="s">
        <v>556</v>
      </c>
      <c r="H1730" s="156" t="s">
        <v>5009</v>
      </c>
      <c r="I1730" s="155">
        <v>2401062</v>
      </c>
      <c r="J1730" s="157" t="s">
        <v>1208</v>
      </c>
      <c r="K1730" s="157"/>
      <c r="L1730" s="155">
        <v>2022</v>
      </c>
      <c r="M1730" s="158">
        <v>12234</v>
      </c>
      <c r="N1730" s="159">
        <v>88323185.469999999</v>
      </c>
      <c r="O1730" s="159">
        <v>70982167.379999995</v>
      </c>
      <c r="P1730" s="159">
        <v>31046947.59</v>
      </c>
      <c r="Q1730" s="159">
        <v>14277507</v>
      </c>
      <c r="R1730" s="159">
        <v>16769440.59</v>
      </c>
      <c r="S1730" s="159">
        <v>17341018.09</v>
      </c>
      <c r="T1730" s="159">
        <v>1127910</v>
      </c>
      <c r="U1730" s="159">
        <v>81415541.349999994</v>
      </c>
      <c r="V1730" s="159">
        <v>63204127.159999996</v>
      </c>
      <c r="W1730" s="159">
        <v>22699406.27</v>
      </c>
      <c r="X1730" s="159">
        <v>596157.77</v>
      </c>
      <c r="Y1730" s="159">
        <v>18211414.190000001</v>
      </c>
      <c r="Z1730" s="159">
        <v>15071496.060000001</v>
      </c>
      <c r="AA1730" s="159">
        <v>1837925.05</v>
      </c>
      <c r="AB1730" s="159">
        <v>13233571.01</v>
      </c>
      <c r="AC1730" s="159">
        <v>1967316.92</v>
      </c>
      <c r="AD1730" s="159">
        <v>1967316.92</v>
      </c>
      <c r="AE1730" s="159">
        <v>38650093.539999999</v>
      </c>
      <c r="AF1730" s="159">
        <v>7778040.2199999997</v>
      </c>
      <c r="AG1730" s="159">
        <v>581700.82999999996</v>
      </c>
      <c r="AH1730" s="159">
        <v>560714.79</v>
      </c>
      <c r="AI1730" s="159">
        <v>0</v>
      </c>
      <c r="AJ1730" s="159">
        <v>0</v>
      </c>
    </row>
    <row r="1731" spans="1:36">
      <c r="A1731" s="153">
        <v>24</v>
      </c>
      <c r="B1731" s="154">
        <v>1</v>
      </c>
      <c r="C1731" s="154">
        <v>7</v>
      </c>
      <c r="D1731" s="155">
        <v>3</v>
      </c>
      <c r="E1731" s="155" t="s">
        <v>556</v>
      </c>
      <c r="F1731" s="156" t="s">
        <v>5010</v>
      </c>
      <c r="G1731" s="156" t="s">
        <v>556</v>
      </c>
      <c r="H1731" s="156" t="s">
        <v>5011</v>
      </c>
      <c r="I1731" s="155">
        <v>2401073</v>
      </c>
      <c r="J1731" s="157" t="s">
        <v>1207</v>
      </c>
      <c r="K1731" s="157"/>
      <c r="L1731" s="155">
        <v>2022</v>
      </c>
      <c r="M1731" s="158">
        <v>12405</v>
      </c>
      <c r="N1731" s="159">
        <v>97906714.879999995</v>
      </c>
      <c r="O1731" s="159">
        <v>78792322.079999998</v>
      </c>
      <c r="P1731" s="159">
        <v>35418577.829999998</v>
      </c>
      <c r="Q1731" s="159">
        <v>15908056</v>
      </c>
      <c r="R1731" s="159">
        <v>19510521.829999998</v>
      </c>
      <c r="S1731" s="159">
        <v>19114392.800000001</v>
      </c>
      <c r="T1731" s="159">
        <v>517334.55</v>
      </c>
      <c r="U1731" s="159">
        <v>93971451.840000004</v>
      </c>
      <c r="V1731" s="159">
        <v>65139028.579999998</v>
      </c>
      <c r="W1731" s="159">
        <v>25652189.219999999</v>
      </c>
      <c r="X1731" s="159">
        <v>169846.45</v>
      </c>
      <c r="Y1731" s="159">
        <v>28832423.260000002</v>
      </c>
      <c r="Z1731" s="159">
        <v>8916984.9399999995</v>
      </c>
      <c r="AA1731" s="159">
        <v>4563747.1100000003</v>
      </c>
      <c r="AB1731" s="159">
        <v>4353237.8299999991</v>
      </c>
      <c r="AC1731" s="159">
        <v>3190000</v>
      </c>
      <c r="AD1731" s="159">
        <v>3190000</v>
      </c>
      <c r="AE1731" s="159">
        <v>20767471</v>
      </c>
      <c r="AF1731" s="159">
        <v>13653293.5</v>
      </c>
      <c r="AG1731" s="159">
        <v>495015.15</v>
      </c>
      <c r="AH1731" s="159">
        <v>752212.93</v>
      </c>
      <c r="AI1731" s="159">
        <v>0</v>
      </c>
      <c r="AJ1731" s="159">
        <v>0</v>
      </c>
    </row>
    <row r="1732" spans="1:36">
      <c r="A1732" s="153">
        <v>24</v>
      </c>
      <c r="B1732" s="154">
        <v>1</v>
      </c>
      <c r="C1732" s="154">
        <v>8</v>
      </c>
      <c r="D1732" s="155">
        <v>1</v>
      </c>
      <c r="E1732" s="155" t="s">
        <v>556</v>
      </c>
      <c r="F1732" s="156" t="s">
        <v>5002</v>
      </c>
      <c r="G1732" s="156" t="s">
        <v>556</v>
      </c>
      <c r="H1732" s="156" t="s">
        <v>5012</v>
      </c>
      <c r="I1732" s="155">
        <v>2401081</v>
      </c>
      <c r="J1732" s="157" t="s">
        <v>1206</v>
      </c>
      <c r="K1732" s="157"/>
      <c r="L1732" s="155">
        <v>2022</v>
      </c>
      <c r="M1732" s="158">
        <v>6924</v>
      </c>
      <c r="N1732" s="159">
        <v>50924114.090000004</v>
      </c>
      <c r="O1732" s="159">
        <v>44473123.630000003</v>
      </c>
      <c r="P1732" s="159">
        <v>18539262.449999999</v>
      </c>
      <c r="Q1732" s="159">
        <v>7117590</v>
      </c>
      <c r="R1732" s="159">
        <v>11421672.449999999</v>
      </c>
      <c r="S1732" s="159">
        <v>6450990.46</v>
      </c>
      <c r="T1732" s="159">
        <v>878586.72</v>
      </c>
      <c r="U1732" s="159">
        <v>48709166.810000002</v>
      </c>
      <c r="V1732" s="159">
        <v>41538605.170000002</v>
      </c>
      <c r="W1732" s="159">
        <v>18312317.5</v>
      </c>
      <c r="X1732" s="159">
        <v>202542.09</v>
      </c>
      <c r="Y1732" s="159">
        <v>7170561.6399999997</v>
      </c>
      <c r="Z1732" s="159">
        <v>2031025.53</v>
      </c>
      <c r="AA1732" s="159">
        <v>1669598.02</v>
      </c>
      <c r="AB1732" s="159">
        <v>361427.51</v>
      </c>
      <c r="AC1732" s="159">
        <v>696828.49</v>
      </c>
      <c r="AD1732" s="159">
        <v>696828.49</v>
      </c>
      <c r="AE1732" s="159">
        <v>14184545.689999999</v>
      </c>
      <c r="AF1732" s="159">
        <v>2934518.46</v>
      </c>
      <c r="AG1732" s="159">
        <v>1423396.74</v>
      </c>
      <c r="AH1732" s="159">
        <v>1185245.77</v>
      </c>
      <c r="AI1732" s="159">
        <v>0</v>
      </c>
      <c r="AJ1732" s="159">
        <v>0</v>
      </c>
    </row>
    <row r="1733" spans="1:36">
      <c r="A1733" s="153">
        <v>24</v>
      </c>
      <c r="B1733" s="154">
        <v>2</v>
      </c>
      <c r="C1733" s="154">
        <v>1</v>
      </c>
      <c r="D1733" s="155">
        <v>1</v>
      </c>
      <c r="E1733" s="155" t="s">
        <v>556</v>
      </c>
      <c r="F1733" s="156" t="s">
        <v>5013</v>
      </c>
      <c r="G1733" s="156" t="s">
        <v>556</v>
      </c>
      <c r="H1733" s="156" t="s">
        <v>5014</v>
      </c>
      <c r="I1733" s="155">
        <v>2402011</v>
      </c>
      <c r="J1733" s="157" t="s">
        <v>1205</v>
      </c>
      <c r="K1733" s="157"/>
      <c r="L1733" s="155">
        <v>2022</v>
      </c>
      <c r="M1733" s="158">
        <v>5671</v>
      </c>
      <c r="N1733" s="159">
        <v>38839389.509999998</v>
      </c>
      <c r="O1733" s="159">
        <v>32409913.48</v>
      </c>
      <c r="P1733" s="159">
        <v>12376677.470000001</v>
      </c>
      <c r="Q1733" s="159">
        <v>3689424</v>
      </c>
      <c r="R1733" s="159">
        <v>8687253.4700000007</v>
      </c>
      <c r="S1733" s="159">
        <v>6429476.0300000003</v>
      </c>
      <c r="T1733" s="159">
        <v>716648.7</v>
      </c>
      <c r="U1733" s="159">
        <v>37295601.18</v>
      </c>
      <c r="V1733" s="159">
        <v>30955119.989999998</v>
      </c>
      <c r="W1733" s="159">
        <v>12107910.869999999</v>
      </c>
      <c r="X1733" s="159">
        <v>12570.87</v>
      </c>
      <c r="Y1733" s="159">
        <v>6340481.1900000004</v>
      </c>
      <c r="Z1733" s="159">
        <v>7539811.5</v>
      </c>
      <c r="AA1733" s="159">
        <v>189485.21</v>
      </c>
      <c r="AB1733" s="159">
        <v>7350326.29</v>
      </c>
      <c r="AC1733" s="159">
        <v>142593.75</v>
      </c>
      <c r="AD1733" s="159">
        <v>142593.75</v>
      </c>
      <c r="AE1733" s="159">
        <v>2199841.96</v>
      </c>
      <c r="AF1733" s="159">
        <v>1454793.49</v>
      </c>
      <c r="AG1733" s="159">
        <v>578746.9</v>
      </c>
      <c r="AH1733" s="159">
        <v>562567.51</v>
      </c>
      <c r="AI1733" s="159">
        <v>0</v>
      </c>
      <c r="AJ1733" s="159">
        <v>1689334.03</v>
      </c>
    </row>
    <row r="1734" spans="1:36">
      <c r="A1734" s="153">
        <v>24</v>
      </c>
      <c r="B1734" s="154">
        <v>2</v>
      </c>
      <c r="C1734" s="154">
        <v>2</v>
      </c>
      <c r="D1734" s="155">
        <v>2</v>
      </c>
      <c r="E1734" s="155" t="s">
        <v>556</v>
      </c>
      <c r="F1734" s="156" t="s">
        <v>5015</v>
      </c>
      <c r="G1734" s="156" t="s">
        <v>556</v>
      </c>
      <c r="H1734" s="156" t="s">
        <v>5016</v>
      </c>
      <c r="I1734" s="155">
        <v>2402022</v>
      </c>
      <c r="J1734" s="157" t="s">
        <v>1204</v>
      </c>
      <c r="K1734" s="157"/>
      <c r="L1734" s="155">
        <v>2022</v>
      </c>
      <c r="M1734" s="158">
        <v>11998</v>
      </c>
      <c r="N1734" s="159">
        <v>71953219.450000003</v>
      </c>
      <c r="O1734" s="159">
        <v>67577333.75</v>
      </c>
      <c r="P1734" s="159">
        <v>35289344.789999999</v>
      </c>
      <c r="Q1734" s="159">
        <v>14792775</v>
      </c>
      <c r="R1734" s="159">
        <v>20496569.789999999</v>
      </c>
      <c r="S1734" s="159">
        <v>4375885.7</v>
      </c>
      <c r="T1734" s="159">
        <v>97677.5</v>
      </c>
      <c r="U1734" s="159">
        <v>64321890.490000002</v>
      </c>
      <c r="V1734" s="159">
        <v>58854574.130000003</v>
      </c>
      <c r="W1734" s="159">
        <v>23816204.34</v>
      </c>
      <c r="X1734" s="159">
        <v>127296.22</v>
      </c>
      <c r="Y1734" s="159">
        <v>5467316.3600000003</v>
      </c>
      <c r="Z1734" s="159">
        <v>5779189.7000000002</v>
      </c>
      <c r="AA1734" s="159">
        <v>1098589.57</v>
      </c>
      <c r="AB1734" s="159">
        <v>4680600.13</v>
      </c>
      <c r="AC1734" s="159">
        <v>4097334</v>
      </c>
      <c r="AD1734" s="159">
        <v>1769000</v>
      </c>
      <c r="AE1734" s="159">
        <v>7926902.5499999998</v>
      </c>
      <c r="AF1734" s="159">
        <v>8722759.6199999992</v>
      </c>
      <c r="AG1734" s="159">
        <v>86875.199999999997</v>
      </c>
      <c r="AH1734" s="159">
        <v>310938.78000000003</v>
      </c>
      <c r="AI1734" s="159">
        <v>0</v>
      </c>
      <c r="AJ1734" s="159">
        <v>0</v>
      </c>
    </row>
    <row r="1735" spans="1:36">
      <c r="A1735" s="153">
        <v>24</v>
      </c>
      <c r="B1735" s="154">
        <v>2</v>
      </c>
      <c r="C1735" s="154">
        <v>3</v>
      </c>
      <c r="D1735" s="155">
        <v>2</v>
      </c>
      <c r="E1735" s="155" t="s">
        <v>556</v>
      </c>
      <c r="F1735" s="156" t="s">
        <v>5015</v>
      </c>
      <c r="G1735" s="156" t="s">
        <v>556</v>
      </c>
      <c r="H1735" s="156" t="s">
        <v>5017</v>
      </c>
      <c r="I1735" s="155">
        <v>2402032</v>
      </c>
      <c r="J1735" s="157" t="s">
        <v>1203</v>
      </c>
      <c r="K1735" s="157"/>
      <c r="L1735" s="155">
        <v>2022</v>
      </c>
      <c r="M1735" s="158">
        <v>11178</v>
      </c>
      <c r="N1735" s="159">
        <v>74294863.359999999</v>
      </c>
      <c r="O1735" s="159">
        <v>60372282.969999999</v>
      </c>
      <c r="P1735" s="159">
        <v>33784575.060000002</v>
      </c>
      <c r="Q1735" s="159">
        <v>15897928</v>
      </c>
      <c r="R1735" s="159">
        <v>17886647.059999999</v>
      </c>
      <c r="S1735" s="159">
        <v>13922580.390000001</v>
      </c>
      <c r="T1735" s="159">
        <v>289443.46999999997</v>
      </c>
      <c r="U1735" s="159">
        <v>58586040.340000004</v>
      </c>
      <c r="V1735" s="159">
        <v>53680962.630000003</v>
      </c>
      <c r="W1735" s="159">
        <v>22488580.059999999</v>
      </c>
      <c r="X1735" s="159">
        <v>188294.62</v>
      </c>
      <c r="Y1735" s="159">
        <v>4905077.71</v>
      </c>
      <c r="Z1735" s="159">
        <v>8091619.7000000002</v>
      </c>
      <c r="AA1735" s="159">
        <v>720000</v>
      </c>
      <c r="AB1735" s="159">
        <v>7371619.7000000002</v>
      </c>
      <c r="AC1735" s="159">
        <v>2551791.4700000002</v>
      </c>
      <c r="AD1735" s="159">
        <v>2551791.4700000002</v>
      </c>
      <c r="AE1735" s="159">
        <v>6156190.5300000003</v>
      </c>
      <c r="AF1735" s="159">
        <v>6691320.3399999999</v>
      </c>
      <c r="AG1735" s="159">
        <v>242069.37</v>
      </c>
      <c r="AH1735" s="159">
        <v>258701.45</v>
      </c>
      <c r="AI1735" s="159">
        <v>0</v>
      </c>
      <c r="AJ1735" s="159">
        <v>0</v>
      </c>
    </row>
    <row r="1736" spans="1:36">
      <c r="A1736" s="153">
        <v>24</v>
      </c>
      <c r="B1736" s="154">
        <v>2</v>
      </c>
      <c r="C1736" s="154">
        <v>4</v>
      </c>
      <c r="D1736" s="155">
        <v>3</v>
      </c>
      <c r="E1736" s="155" t="s">
        <v>556</v>
      </c>
      <c r="F1736" s="156" t="s">
        <v>5018</v>
      </c>
      <c r="G1736" s="156" t="s">
        <v>556</v>
      </c>
      <c r="H1736" s="156" t="s">
        <v>5019</v>
      </c>
      <c r="I1736" s="155">
        <v>2402043</v>
      </c>
      <c r="J1736" s="157" t="s">
        <v>1202</v>
      </c>
      <c r="K1736" s="157"/>
      <c r="L1736" s="155">
        <v>2022</v>
      </c>
      <c r="M1736" s="158">
        <v>45441</v>
      </c>
      <c r="N1736" s="159">
        <v>280467277.37</v>
      </c>
      <c r="O1736" s="159">
        <v>262456656.66999999</v>
      </c>
      <c r="P1736" s="159">
        <v>119556804.04000001</v>
      </c>
      <c r="Q1736" s="159">
        <v>46059368</v>
      </c>
      <c r="R1736" s="159">
        <v>73497436.040000007</v>
      </c>
      <c r="S1736" s="159">
        <v>18010620.699999999</v>
      </c>
      <c r="T1736" s="159">
        <v>1694583.68</v>
      </c>
      <c r="U1736" s="159">
        <v>265936838.05000001</v>
      </c>
      <c r="V1736" s="159">
        <v>239369395.81999999</v>
      </c>
      <c r="W1736" s="159">
        <v>92604291.859999999</v>
      </c>
      <c r="X1736" s="159">
        <v>265985.40999999997</v>
      </c>
      <c r="Y1736" s="159">
        <v>26567442.23</v>
      </c>
      <c r="Z1736" s="159">
        <v>17110097.600000001</v>
      </c>
      <c r="AA1736" s="159">
        <v>0</v>
      </c>
      <c r="AB1736" s="159">
        <v>17110097.600000001</v>
      </c>
      <c r="AC1736" s="159">
        <v>2858598.19</v>
      </c>
      <c r="AD1736" s="159">
        <v>2858598.19</v>
      </c>
      <c r="AE1736" s="159">
        <v>22541159.710000001</v>
      </c>
      <c r="AF1736" s="159">
        <v>23087260.850000001</v>
      </c>
      <c r="AG1736" s="159">
        <v>2005365.66</v>
      </c>
      <c r="AH1736" s="159">
        <v>2614560.41</v>
      </c>
      <c r="AI1736" s="159">
        <v>0</v>
      </c>
      <c r="AJ1736" s="159">
        <v>0</v>
      </c>
    </row>
    <row r="1737" spans="1:36">
      <c r="A1737" s="153">
        <v>24</v>
      </c>
      <c r="B1737" s="154">
        <v>2</v>
      </c>
      <c r="C1737" s="154">
        <v>5</v>
      </c>
      <c r="D1737" s="155">
        <v>2</v>
      </c>
      <c r="E1737" s="155" t="s">
        <v>556</v>
      </c>
      <c r="F1737" s="156" t="s">
        <v>5015</v>
      </c>
      <c r="G1737" s="156" t="s">
        <v>556</v>
      </c>
      <c r="H1737" s="156" t="s">
        <v>5020</v>
      </c>
      <c r="I1737" s="155">
        <v>2402052</v>
      </c>
      <c r="J1737" s="157" t="s">
        <v>1201</v>
      </c>
      <c r="K1737" s="157"/>
      <c r="L1737" s="155">
        <v>2022</v>
      </c>
      <c r="M1737" s="158">
        <v>24731</v>
      </c>
      <c r="N1737" s="159">
        <v>164406501.41999999</v>
      </c>
      <c r="O1737" s="159">
        <v>139589861.50999999</v>
      </c>
      <c r="P1737" s="159">
        <v>76255899.430000007</v>
      </c>
      <c r="Q1737" s="159">
        <v>33603937</v>
      </c>
      <c r="R1737" s="159">
        <v>42651962.43</v>
      </c>
      <c r="S1737" s="159">
        <v>24816639.91</v>
      </c>
      <c r="T1737" s="159">
        <v>6497881.8399999999</v>
      </c>
      <c r="U1737" s="159">
        <v>146127262.61000001</v>
      </c>
      <c r="V1737" s="159">
        <v>128481078.69</v>
      </c>
      <c r="W1737" s="159">
        <v>49112307.619999997</v>
      </c>
      <c r="X1737" s="159">
        <v>495918.59</v>
      </c>
      <c r="Y1737" s="159">
        <v>17646183.920000002</v>
      </c>
      <c r="Z1737" s="159">
        <v>24776937.609999999</v>
      </c>
      <c r="AA1737" s="159">
        <v>5200000</v>
      </c>
      <c r="AB1737" s="159">
        <v>19576937.609999999</v>
      </c>
      <c r="AC1737" s="159">
        <v>4552034.33</v>
      </c>
      <c r="AD1737" s="159">
        <v>4552034.33</v>
      </c>
      <c r="AE1737" s="159">
        <v>33250000</v>
      </c>
      <c r="AF1737" s="159">
        <v>11108782.82</v>
      </c>
      <c r="AG1737" s="159">
        <v>309711</v>
      </c>
      <c r="AH1737" s="159">
        <v>104283.4</v>
      </c>
      <c r="AI1737" s="159">
        <v>0</v>
      </c>
      <c r="AJ1737" s="159">
        <v>0</v>
      </c>
    </row>
    <row r="1738" spans="1:36">
      <c r="A1738" s="153">
        <v>24</v>
      </c>
      <c r="B1738" s="154">
        <v>2</v>
      </c>
      <c r="C1738" s="154">
        <v>6</v>
      </c>
      <c r="D1738" s="155">
        <v>2</v>
      </c>
      <c r="E1738" s="155" t="s">
        <v>556</v>
      </c>
      <c r="F1738" s="156" t="s">
        <v>5015</v>
      </c>
      <c r="G1738" s="156" t="s">
        <v>556</v>
      </c>
      <c r="H1738" s="156" t="s">
        <v>5021</v>
      </c>
      <c r="I1738" s="155">
        <v>2402062</v>
      </c>
      <c r="J1738" s="157" t="s">
        <v>1200</v>
      </c>
      <c r="K1738" s="157"/>
      <c r="L1738" s="155">
        <v>2022</v>
      </c>
      <c r="M1738" s="158">
        <v>7446</v>
      </c>
      <c r="N1738" s="159">
        <v>48711024.939999998</v>
      </c>
      <c r="O1738" s="159">
        <v>44500809.310000002</v>
      </c>
      <c r="P1738" s="159">
        <v>20382792.670000002</v>
      </c>
      <c r="Q1738" s="159">
        <v>9919332</v>
      </c>
      <c r="R1738" s="159">
        <v>10463460.67</v>
      </c>
      <c r="S1738" s="159">
        <v>4210215.63</v>
      </c>
      <c r="T1738" s="159">
        <v>484731.94</v>
      </c>
      <c r="U1738" s="159">
        <v>45180069.939999998</v>
      </c>
      <c r="V1738" s="159">
        <v>36503149.950000003</v>
      </c>
      <c r="W1738" s="159">
        <v>15307817.119999999</v>
      </c>
      <c r="X1738" s="159">
        <v>160466.31</v>
      </c>
      <c r="Y1738" s="159">
        <v>8676919.9900000002</v>
      </c>
      <c r="Z1738" s="159">
        <v>9016300.8800000008</v>
      </c>
      <c r="AA1738" s="159">
        <v>2208639</v>
      </c>
      <c r="AB1738" s="159">
        <v>6807661.8800000008</v>
      </c>
      <c r="AC1738" s="159">
        <v>1333276</v>
      </c>
      <c r="AD1738" s="159">
        <v>1333276</v>
      </c>
      <c r="AE1738" s="159">
        <v>12395914.869999999</v>
      </c>
      <c r="AF1738" s="159">
        <v>7997659.3600000003</v>
      </c>
      <c r="AG1738" s="159">
        <v>0</v>
      </c>
      <c r="AH1738" s="159">
        <v>0</v>
      </c>
      <c r="AI1738" s="159">
        <v>0</v>
      </c>
      <c r="AJ1738" s="159">
        <v>0</v>
      </c>
    </row>
    <row r="1739" spans="1:36">
      <c r="A1739" s="153">
        <v>24</v>
      </c>
      <c r="B1739" s="154">
        <v>2</v>
      </c>
      <c r="C1739" s="154">
        <v>7</v>
      </c>
      <c r="D1739" s="155">
        <v>2</v>
      </c>
      <c r="E1739" s="155" t="s">
        <v>556</v>
      </c>
      <c r="F1739" s="156" t="s">
        <v>5015</v>
      </c>
      <c r="G1739" s="156" t="s">
        <v>556</v>
      </c>
      <c r="H1739" s="156" t="s">
        <v>5022</v>
      </c>
      <c r="I1739" s="155">
        <v>2402072</v>
      </c>
      <c r="J1739" s="157" t="s">
        <v>1199</v>
      </c>
      <c r="K1739" s="157"/>
      <c r="L1739" s="155">
        <v>2022</v>
      </c>
      <c r="M1739" s="158">
        <v>13116</v>
      </c>
      <c r="N1739" s="159">
        <v>95776806.280000001</v>
      </c>
      <c r="O1739" s="159">
        <v>80479554.230000004</v>
      </c>
      <c r="P1739" s="159">
        <v>44198265.32</v>
      </c>
      <c r="Q1739" s="159">
        <v>22544579</v>
      </c>
      <c r="R1739" s="159">
        <v>21653686.32</v>
      </c>
      <c r="S1739" s="159">
        <v>15297252.050000001</v>
      </c>
      <c r="T1739" s="159">
        <v>153200</v>
      </c>
      <c r="U1739" s="159">
        <v>86296069.5</v>
      </c>
      <c r="V1739" s="159">
        <v>68864915.030000001</v>
      </c>
      <c r="W1739" s="159">
        <v>28328760.25</v>
      </c>
      <c r="X1739" s="159">
        <v>302591.49</v>
      </c>
      <c r="Y1739" s="159">
        <v>17431154.469999999</v>
      </c>
      <c r="Z1739" s="159">
        <v>21022891.710000001</v>
      </c>
      <c r="AA1739" s="159">
        <v>4054657.46</v>
      </c>
      <c r="AB1739" s="159">
        <v>16968234.25</v>
      </c>
      <c r="AC1739" s="159">
        <v>2433744</v>
      </c>
      <c r="AD1739" s="159">
        <v>2380100</v>
      </c>
      <c r="AE1739" s="159">
        <v>20626208.07</v>
      </c>
      <c r="AF1739" s="159">
        <v>11614639.199999999</v>
      </c>
      <c r="AG1739" s="159">
        <v>290988</v>
      </c>
      <c r="AH1739" s="159">
        <v>271888.8</v>
      </c>
      <c r="AI1739" s="159">
        <v>0</v>
      </c>
      <c r="AJ1739" s="159">
        <v>0</v>
      </c>
    </row>
    <row r="1740" spans="1:36">
      <c r="A1740" s="153">
        <v>24</v>
      </c>
      <c r="B1740" s="154">
        <v>2</v>
      </c>
      <c r="C1740" s="154">
        <v>8</v>
      </c>
      <c r="D1740" s="155">
        <v>2</v>
      </c>
      <c r="E1740" s="155" t="s">
        <v>556</v>
      </c>
      <c r="F1740" s="156" t="s">
        <v>5015</v>
      </c>
      <c r="G1740" s="156" t="s">
        <v>556</v>
      </c>
      <c r="H1740" s="156" t="s">
        <v>5023</v>
      </c>
      <c r="I1740" s="155">
        <v>2402082</v>
      </c>
      <c r="J1740" s="157" t="s">
        <v>1198</v>
      </c>
      <c r="K1740" s="157"/>
      <c r="L1740" s="155">
        <v>2022</v>
      </c>
      <c r="M1740" s="158">
        <v>15593</v>
      </c>
      <c r="N1740" s="159">
        <v>93797264.969999999</v>
      </c>
      <c r="O1740" s="159">
        <v>82547853.959999993</v>
      </c>
      <c r="P1740" s="159">
        <v>43307895.810000002</v>
      </c>
      <c r="Q1740" s="159">
        <v>19155745</v>
      </c>
      <c r="R1740" s="159">
        <v>24152150.809999999</v>
      </c>
      <c r="S1740" s="159">
        <v>11249411.01</v>
      </c>
      <c r="T1740" s="159">
        <v>87416.33</v>
      </c>
      <c r="U1740" s="159">
        <v>82357418.959999993</v>
      </c>
      <c r="V1740" s="159">
        <v>77635032.290000007</v>
      </c>
      <c r="W1740" s="159">
        <v>29386869.079999998</v>
      </c>
      <c r="X1740" s="159">
        <v>322656.90000000002</v>
      </c>
      <c r="Y1740" s="159">
        <v>4722386.67</v>
      </c>
      <c r="Z1740" s="159">
        <v>6247540.4800000004</v>
      </c>
      <c r="AA1740" s="159">
        <v>3387400</v>
      </c>
      <c r="AB1740" s="159">
        <v>2860140.4800000004</v>
      </c>
      <c r="AC1740" s="159">
        <v>2651000</v>
      </c>
      <c r="AD1740" s="159">
        <v>2651000</v>
      </c>
      <c r="AE1740" s="159">
        <v>14455271.060000001</v>
      </c>
      <c r="AF1740" s="159">
        <v>4912821.67</v>
      </c>
      <c r="AG1740" s="159">
        <v>309198.90000000002</v>
      </c>
      <c r="AH1740" s="159">
        <v>243375.81</v>
      </c>
      <c r="AI1740" s="159">
        <v>0</v>
      </c>
      <c r="AJ1740" s="159">
        <v>0</v>
      </c>
    </row>
    <row r="1741" spans="1:36">
      <c r="A1741" s="153">
        <v>24</v>
      </c>
      <c r="B1741" s="154">
        <v>2</v>
      </c>
      <c r="C1741" s="154">
        <v>9</v>
      </c>
      <c r="D1741" s="155">
        <v>3</v>
      </c>
      <c r="E1741" s="155" t="s">
        <v>556</v>
      </c>
      <c r="F1741" s="156" t="s">
        <v>5018</v>
      </c>
      <c r="G1741" s="156" t="s">
        <v>556</v>
      </c>
      <c r="H1741" s="156" t="s">
        <v>5024</v>
      </c>
      <c r="I1741" s="155">
        <v>2402093</v>
      </c>
      <c r="J1741" s="157" t="s">
        <v>1197</v>
      </c>
      <c r="K1741" s="157"/>
      <c r="L1741" s="155">
        <v>2022</v>
      </c>
      <c r="M1741" s="158">
        <v>17850</v>
      </c>
      <c r="N1741" s="159">
        <v>102469610.72</v>
      </c>
      <c r="O1741" s="159">
        <v>97036098.540000007</v>
      </c>
      <c r="P1741" s="159">
        <v>57905614.170000002</v>
      </c>
      <c r="Q1741" s="159">
        <v>25481671</v>
      </c>
      <c r="R1741" s="159">
        <v>32423943.170000002</v>
      </c>
      <c r="S1741" s="159">
        <v>5433512.1799999997</v>
      </c>
      <c r="T1741" s="159">
        <v>16300</v>
      </c>
      <c r="U1741" s="159">
        <v>98355170.109999999</v>
      </c>
      <c r="V1741" s="159">
        <v>88798065.560000002</v>
      </c>
      <c r="W1741" s="159">
        <v>32746198.649999999</v>
      </c>
      <c r="X1741" s="159">
        <v>284044.40999999997</v>
      </c>
      <c r="Y1741" s="159">
        <v>9557104.5500000007</v>
      </c>
      <c r="Z1741" s="159">
        <v>15744106.68</v>
      </c>
      <c r="AA1741" s="159">
        <v>1739000</v>
      </c>
      <c r="AB1741" s="159">
        <v>14005106.68</v>
      </c>
      <c r="AC1741" s="159">
        <v>4406687</v>
      </c>
      <c r="AD1741" s="159">
        <v>4187472</v>
      </c>
      <c r="AE1741" s="159">
        <v>11089968.41</v>
      </c>
      <c r="AF1741" s="159">
        <v>8238032.9800000004</v>
      </c>
      <c r="AG1741" s="159">
        <v>0</v>
      </c>
      <c r="AH1741" s="159">
        <v>136111.37</v>
      </c>
      <c r="AI1741" s="159">
        <v>0</v>
      </c>
      <c r="AJ1741" s="159">
        <v>0</v>
      </c>
    </row>
    <row r="1742" spans="1:36">
      <c r="A1742" s="153">
        <v>24</v>
      </c>
      <c r="B1742" s="154">
        <v>2</v>
      </c>
      <c r="C1742" s="154">
        <v>10</v>
      </c>
      <c r="D1742" s="155">
        <v>2</v>
      </c>
      <c r="E1742" s="155" t="s">
        <v>556</v>
      </c>
      <c r="F1742" s="156" t="s">
        <v>5015</v>
      </c>
      <c r="G1742" s="156" t="s">
        <v>556</v>
      </c>
      <c r="H1742" s="156" t="s">
        <v>5025</v>
      </c>
      <c r="I1742" s="155">
        <v>2402102</v>
      </c>
      <c r="J1742" s="157" t="s">
        <v>1196</v>
      </c>
      <c r="K1742" s="157"/>
      <c r="L1742" s="155">
        <v>2022</v>
      </c>
      <c r="M1742" s="158">
        <v>13381</v>
      </c>
      <c r="N1742" s="159">
        <v>93671114.629999995</v>
      </c>
      <c r="O1742" s="159">
        <v>78215363.319999993</v>
      </c>
      <c r="P1742" s="159">
        <v>35869501.519999996</v>
      </c>
      <c r="Q1742" s="159">
        <v>16925786</v>
      </c>
      <c r="R1742" s="159">
        <v>18943715.52</v>
      </c>
      <c r="S1742" s="159">
        <v>15455751.310000001</v>
      </c>
      <c r="T1742" s="159">
        <v>406028.44</v>
      </c>
      <c r="U1742" s="159">
        <v>90790318.900000006</v>
      </c>
      <c r="V1742" s="159">
        <v>67151398.790000007</v>
      </c>
      <c r="W1742" s="159">
        <v>27328608.07</v>
      </c>
      <c r="X1742" s="159">
        <v>337525.72</v>
      </c>
      <c r="Y1742" s="159">
        <v>23638920.109999999</v>
      </c>
      <c r="Z1742" s="159">
        <v>21889642.120000001</v>
      </c>
      <c r="AA1742" s="159">
        <v>9354937.8100000005</v>
      </c>
      <c r="AB1742" s="159">
        <v>12534704.310000001</v>
      </c>
      <c r="AC1742" s="159">
        <v>2464137.9</v>
      </c>
      <c r="AD1742" s="159">
        <v>2086417.9</v>
      </c>
      <c r="AE1742" s="159">
        <v>21582075.289999999</v>
      </c>
      <c r="AF1742" s="159">
        <v>11063964.529999999</v>
      </c>
      <c r="AG1742" s="159">
        <v>325096.28999999998</v>
      </c>
      <c r="AH1742" s="159">
        <v>489677.36</v>
      </c>
      <c r="AI1742" s="159">
        <v>0</v>
      </c>
      <c r="AJ1742" s="159">
        <v>0</v>
      </c>
    </row>
    <row r="1743" spans="1:36">
      <c r="A1743" s="153">
        <v>24</v>
      </c>
      <c r="B1743" s="154">
        <v>3</v>
      </c>
      <c r="C1743" s="154">
        <v>1</v>
      </c>
      <c r="D1743" s="155">
        <v>1</v>
      </c>
      <c r="E1743" s="155" t="s">
        <v>556</v>
      </c>
      <c r="F1743" s="156" t="s">
        <v>5026</v>
      </c>
      <c r="G1743" s="156" t="s">
        <v>556</v>
      </c>
      <c r="H1743" s="156" t="s">
        <v>5027</v>
      </c>
      <c r="I1743" s="155">
        <v>2403011</v>
      </c>
      <c r="J1743" s="157" t="s">
        <v>1195</v>
      </c>
      <c r="K1743" s="157"/>
      <c r="L1743" s="155">
        <v>2022</v>
      </c>
      <c r="M1743" s="158">
        <v>33757</v>
      </c>
      <c r="N1743" s="159">
        <v>209398743.30000001</v>
      </c>
      <c r="O1743" s="159">
        <v>199673291.06</v>
      </c>
      <c r="P1743" s="159">
        <v>95173228.530000001</v>
      </c>
      <c r="Q1743" s="159">
        <v>41198317</v>
      </c>
      <c r="R1743" s="159">
        <v>53974911.530000001</v>
      </c>
      <c r="S1743" s="159">
        <v>9725452.2400000002</v>
      </c>
      <c r="T1743" s="159">
        <v>7667118.1799999997</v>
      </c>
      <c r="U1743" s="159">
        <v>205319474.80000001</v>
      </c>
      <c r="V1743" s="159">
        <v>189820087.62</v>
      </c>
      <c r="W1743" s="159">
        <v>74098904.849999994</v>
      </c>
      <c r="X1743" s="159">
        <v>724867.88</v>
      </c>
      <c r="Y1743" s="159">
        <v>15499387.18</v>
      </c>
      <c r="Z1743" s="159">
        <v>22843671.98</v>
      </c>
      <c r="AA1743" s="159">
        <v>7200000</v>
      </c>
      <c r="AB1743" s="159">
        <v>15643671.98</v>
      </c>
      <c r="AC1743" s="159">
        <v>7117196</v>
      </c>
      <c r="AD1743" s="159">
        <v>6917196</v>
      </c>
      <c r="AE1743" s="159">
        <v>50305824.899999999</v>
      </c>
      <c r="AF1743" s="159">
        <v>9853203.4399999995</v>
      </c>
      <c r="AG1743" s="159">
        <v>1570932.86</v>
      </c>
      <c r="AH1743" s="159">
        <v>904548.91</v>
      </c>
      <c r="AI1743" s="159">
        <v>0</v>
      </c>
      <c r="AJ1743" s="159">
        <v>5079.8999999999996</v>
      </c>
    </row>
    <row r="1744" spans="1:36">
      <c r="A1744" s="153">
        <v>24</v>
      </c>
      <c r="B1744" s="154">
        <v>3</v>
      </c>
      <c r="C1744" s="154">
        <v>2</v>
      </c>
      <c r="D1744" s="155">
        <v>1</v>
      </c>
      <c r="E1744" s="155" t="s">
        <v>556</v>
      </c>
      <c r="F1744" s="156" t="s">
        <v>5026</v>
      </c>
      <c r="G1744" s="156" t="s">
        <v>556</v>
      </c>
      <c r="H1744" s="156" t="s">
        <v>5028</v>
      </c>
      <c r="I1744" s="155">
        <v>2403021</v>
      </c>
      <c r="J1744" s="157" t="s">
        <v>1194</v>
      </c>
      <c r="K1744" s="157"/>
      <c r="L1744" s="155">
        <v>2022</v>
      </c>
      <c r="M1744" s="158">
        <v>15932</v>
      </c>
      <c r="N1744" s="159">
        <v>119998773.53</v>
      </c>
      <c r="O1744" s="159">
        <v>108056482.89</v>
      </c>
      <c r="P1744" s="159">
        <v>42516028.090000004</v>
      </c>
      <c r="Q1744" s="159">
        <v>16386255</v>
      </c>
      <c r="R1744" s="159">
        <v>26129773.09</v>
      </c>
      <c r="S1744" s="159">
        <v>11942290.640000001</v>
      </c>
      <c r="T1744" s="159">
        <v>355404.34</v>
      </c>
      <c r="U1744" s="159">
        <v>110966290.70999999</v>
      </c>
      <c r="V1744" s="159">
        <v>91652314.909999996</v>
      </c>
      <c r="W1744" s="159">
        <v>41369776.090000004</v>
      </c>
      <c r="X1744" s="159">
        <v>471164.33</v>
      </c>
      <c r="Y1744" s="159">
        <v>19313975.800000001</v>
      </c>
      <c r="Z1744" s="159">
        <v>10244006.48</v>
      </c>
      <c r="AA1744" s="159">
        <v>976860</v>
      </c>
      <c r="AB1744" s="159">
        <v>9267146.4800000004</v>
      </c>
      <c r="AC1744" s="159">
        <v>11821839.130000001</v>
      </c>
      <c r="AD1744" s="159">
        <v>2448044.0299999998</v>
      </c>
      <c r="AE1744" s="159">
        <v>41528851.149999999</v>
      </c>
      <c r="AF1744" s="159">
        <v>16404167.98</v>
      </c>
      <c r="AG1744" s="159">
        <v>109635.39</v>
      </c>
      <c r="AH1744" s="159">
        <v>140024.97</v>
      </c>
      <c r="AI1744" s="159">
        <v>0</v>
      </c>
      <c r="AJ1744" s="159">
        <v>0</v>
      </c>
    </row>
    <row r="1745" spans="1:36">
      <c r="A1745" s="153">
        <v>24</v>
      </c>
      <c r="B1745" s="154">
        <v>3</v>
      </c>
      <c r="C1745" s="154">
        <v>3</v>
      </c>
      <c r="D1745" s="155">
        <v>1</v>
      </c>
      <c r="E1745" s="155" t="s">
        <v>556</v>
      </c>
      <c r="F1745" s="156" t="s">
        <v>5026</v>
      </c>
      <c r="G1745" s="156" t="s">
        <v>556</v>
      </c>
      <c r="H1745" s="156" t="s">
        <v>5029</v>
      </c>
      <c r="I1745" s="155">
        <v>2403031</v>
      </c>
      <c r="J1745" s="157" t="s">
        <v>1193</v>
      </c>
      <c r="K1745" s="157"/>
      <c r="L1745" s="155">
        <v>2022</v>
      </c>
      <c r="M1745" s="158">
        <v>10964</v>
      </c>
      <c r="N1745" s="159">
        <v>83654010.840000004</v>
      </c>
      <c r="O1745" s="159">
        <v>65928629.539999999</v>
      </c>
      <c r="P1745" s="159">
        <v>27713534.829999998</v>
      </c>
      <c r="Q1745" s="159">
        <v>10180580</v>
      </c>
      <c r="R1745" s="159">
        <v>17532954.829999998</v>
      </c>
      <c r="S1745" s="159">
        <v>17725381.300000001</v>
      </c>
      <c r="T1745" s="159">
        <v>921354.04</v>
      </c>
      <c r="U1745" s="159">
        <v>71372179.959999993</v>
      </c>
      <c r="V1745" s="159">
        <v>56125556.079999998</v>
      </c>
      <c r="W1745" s="159">
        <v>21006269.309999999</v>
      </c>
      <c r="X1745" s="159">
        <v>368866.69</v>
      </c>
      <c r="Y1745" s="159">
        <v>15246623.880000001</v>
      </c>
      <c r="Z1745" s="159">
        <v>5970835.9100000001</v>
      </c>
      <c r="AA1745" s="159">
        <v>394449.62</v>
      </c>
      <c r="AB1745" s="159">
        <v>5576386.29</v>
      </c>
      <c r="AC1745" s="159">
        <v>979059.89</v>
      </c>
      <c r="AD1745" s="159">
        <v>814059.89</v>
      </c>
      <c r="AE1745" s="159">
        <v>23793042.100000001</v>
      </c>
      <c r="AF1745" s="159">
        <v>9803073.4600000009</v>
      </c>
      <c r="AG1745" s="159">
        <v>1595775.21</v>
      </c>
      <c r="AH1745" s="159">
        <v>1110505.1399999999</v>
      </c>
      <c r="AI1745" s="159">
        <v>0</v>
      </c>
      <c r="AJ1745" s="159">
        <v>0</v>
      </c>
    </row>
    <row r="1746" spans="1:36">
      <c r="A1746" s="153">
        <v>24</v>
      </c>
      <c r="B1746" s="154">
        <v>3</v>
      </c>
      <c r="C1746" s="154">
        <v>4</v>
      </c>
      <c r="D1746" s="155">
        <v>2</v>
      </c>
      <c r="E1746" s="155" t="s">
        <v>556</v>
      </c>
      <c r="F1746" s="156" t="s">
        <v>5030</v>
      </c>
      <c r="G1746" s="156" t="s">
        <v>556</v>
      </c>
      <c r="H1746" s="156" t="s">
        <v>5031</v>
      </c>
      <c r="I1746" s="155">
        <v>2403042</v>
      </c>
      <c r="J1746" s="157" t="s">
        <v>1192</v>
      </c>
      <c r="K1746" s="157"/>
      <c r="L1746" s="155">
        <v>2022</v>
      </c>
      <c r="M1746" s="158">
        <v>11329</v>
      </c>
      <c r="N1746" s="159">
        <v>79443438.700000003</v>
      </c>
      <c r="O1746" s="159">
        <v>62982742.270000003</v>
      </c>
      <c r="P1746" s="159">
        <v>34118928</v>
      </c>
      <c r="Q1746" s="159">
        <v>13778834</v>
      </c>
      <c r="R1746" s="159">
        <v>20340094</v>
      </c>
      <c r="S1746" s="159">
        <v>16460696.43</v>
      </c>
      <c r="T1746" s="159">
        <v>579599</v>
      </c>
      <c r="U1746" s="159">
        <v>59191935.289999999</v>
      </c>
      <c r="V1746" s="159">
        <v>55196692.009999998</v>
      </c>
      <c r="W1746" s="159">
        <v>21086298.780000001</v>
      </c>
      <c r="X1746" s="159">
        <v>962436.52</v>
      </c>
      <c r="Y1746" s="159">
        <v>3995243.28</v>
      </c>
      <c r="Z1746" s="159">
        <v>6505000</v>
      </c>
      <c r="AA1746" s="159">
        <v>6505000</v>
      </c>
      <c r="AB1746" s="159">
        <v>0</v>
      </c>
      <c r="AC1746" s="159">
        <v>18480147.27</v>
      </c>
      <c r="AD1746" s="159">
        <v>10309953.27</v>
      </c>
      <c r="AE1746" s="159">
        <v>28877939.170000002</v>
      </c>
      <c r="AF1746" s="159">
        <v>7786050.2599999998</v>
      </c>
      <c r="AG1746" s="159">
        <v>725849.07</v>
      </c>
      <c r="AH1746" s="159">
        <v>104050.32</v>
      </c>
      <c r="AI1746" s="159">
        <v>0</v>
      </c>
      <c r="AJ1746" s="159">
        <v>0</v>
      </c>
    </row>
    <row r="1747" spans="1:36">
      <c r="A1747" s="153">
        <v>24</v>
      </c>
      <c r="B1747" s="154">
        <v>3</v>
      </c>
      <c r="C1747" s="154">
        <v>5</v>
      </c>
      <c r="D1747" s="155">
        <v>2</v>
      </c>
      <c r="E1747" s="155" t="s">
        <v>556</v>
      </c>
      <c r="F1747" s="156" t="s">
        <v>5030</v>
      </c>
      <c r="G1747" s="156" t="s">
        <v>556</v>
      </c>
      <c r="H1747" s="156" t="s">
        <v>5032</v>
      </c>
      <c r="I1747" s="155">
        <v>2403052</v>
      </c>
      <c r="J1747" s="157" t="s">
        <v>1191</v>
      </c>
      <c r="K1747" s="157"/>
      <c r="L1747" s="155">
        <v>2022</v>
      </c>
      <c r="M1747" s="158">
        <v>9827</v>
      </c>
      <c r="N1747" s="159">
        <v>66634550.770000003</v>
      </c>
      <c r="O1747" s="159">
        <v>59362948.009999998</v>
      </c>
      <c r="P1747" s="159">
        <v>37697779.489999995</v>
      </c>
      <c r="Q1747" s="159">
        <v>17219247</v>
      </c>
      <c r="R1747" s="159">
        <v>20478532.489999998</v>
      </c>
      <c r="S1747" s="159">
        <v>7271602.7599999998</v>
      </c>
      <c r="T1747" s="159">
        <v>58116</v>
      </c>
      <c r="U1747" s="159">
        <v>73424409.430000007</v>
      </c>
      <c r="V1747" s="159">
        <v>48640003.229999997</v>
      </c>
      <c r="W1747" s="159">
        <v>18867358.75</v>
      </c>
      <c r="X1747" s="159">
        <v>20889.919999999998</v>
      </c>
      <c r="Y1747" s="159">
        <v>24784406.199999999</v>
      </c>
      <c r="Z1747" s="159">
        <v>21002454.940000001</v>
      </c>
      <c r="AA1747" s="159">
        <v>5305459.34</v>
      </c>
      <c r="AB1747" s="159">
        <v>15696995.600000001</v>
      </c>
      <c r="AC1747" s="159">
        <v>3415768</v>
      </c>
      <c r="AD1747" s="159">
        <v>2989888</v>
      </c>
      <c r="AE1747" s="159">
        <v>13080843.609999999</v>
      </c>
      <c r="AF1747" s="159">
        <v>10722944.779999999</v>
      </c>
      <c r="AG1747" s="159">
        <v>179009.02</v>
      </c>
      <c r="AH1747" s="159">
        <v>243735.38</v>
      </c>
      <c r="AI1747" s="159">
        <v>0</v>
      </c>
      <c r="AJ1747" s="159">
        <v>0</v>
      </c>
    </row>
    <row r="1748" spans="1:36">
      <c r="A1748" s="153">
        <v>24</v>
      </c>
      <c r="B1748" s="154">
        <v>3</v>
      </c>
      <c r="C1748" s="154">
        <v>6</v>
      </c>
      <c r="D1748" s="155">
        <v>2</v>
      </c>
      <c r="E1748" s="155" t="s">
        <v>556</v>
      </c>
      <c r="F1748" s="156" t="s">
        <v>5030</v>
      </c>
      <c r="G1748" s="156" t="s">
        <v>556</v>
      </c>
      <c r="H1748" s="156" t="s">
        <v>5033</v>
      </c>
      <c r="I1748" s="155">
        <v>2403062</v>
      </c>
      <c r="J1748" s="157" t="s">
        <v>1190</v>
      </c>
      <c r="K1748" s="157"/>
      <c r="L1748" s="155">
        <v>2022</v>
      </c>
      <c r="M1748" s="158">
        <v>5841</v>
      </c>
      <c r="N1748" s="159">
        <v>34290531.130000003</v>
      </c>
      <c r="O1748" s="159">
        <v>33069954.149999999</v>
      </c>
      <c r="P1748" s="159">
        <v>18014016.93</v>
      </c>
      <c r="Q1748" s="159">
        <v>8577193</v>
      </c>
      <c r="R1748" s="159">
        <v>9436823.9299999997</v>
      </c>
      <c r="S1748" s="159">
        <v>1220576.98</v>
      </c>
      <c r="T1748" s="159">
        <v>25700</v>
      </c>
      <c r="U1748" s="159">
        <v>32524399.800000001</v>
      </c>
      <c r="V1748" s="159">
        <v>29137369.969999999</v>
      </c>
      <c r="W1748" s="159">
        <v>12381562.91</v>
      </c>
      <c r="X1748" s="159">
        <v>24876.52</v>
      </c>
      <c r="Y1748" s="159">
        <v>3387029.83</v>
      </c>
      <c r="Z1748" s="159">
        <v>5654856.46</v>
      </c>
      <c r="AA1748" s="159">
        <v>149338.01</v>
      </c>
      <c r="AB1748" s="159">
        <v>5505518.4500000002</v>
      </c>
      <c r="AC1748" s="159">
        <v>160000</v>
      </c>
      <c r="AD1748" s="159">
        <v>160000</v>
      </c>
      <c r="AE1748" s="159">
        <v>809338.01</v>
      </c>
      <c r="AF1748" s="159">
        <v>3932584.18</v>
      </c>
      <c r="AG1748" s="159">
        <v>63473.120000000003</v>
      </c>
      <c r="AH1748" s="159">
        <v>204350.64</v>
      </c>
      <c r="AI1748" s="159">
        <v>0</v>
      </c>
      <c r="AJ1748" s="159">
        <v>0</v>
      </c>
    </row>
    <row r="1749" spans="1:36">
      <c r="A1749" s="153">
        <v>24</v>
      </c>
      <c r="B1749" s="154">
        <v>3</v>
      </c>
      <c r="C1749" s="154">
        <v>7</v>
      </c>
      <c r="D1749" s="155">
        <v>2</v>
      </c>
      <c r="E1749" s="155" t="s">
        <v>556</v>
      </c>
      <c r="F1749" s="156" t="s">
        <v>5030</v>
      </c>
      <c r="G1749" s="156" t="s">
        <v>556</v>
      </c>
      <c r="H1749" s="156" t="s">
        <v>5034</v>
      </c>
      <c r="I1749" s="155">
        <v>2403072</v>
      </c>
      <c r="J1749" s="157" t="s">
        <v>1189</v>
      </c>
      <c r="K1749" s="157"/>
      <c r="L1749" s="155">
        <v>2022</v>
      </c>
      <c r="M1749" s="158">
        <v>13114</v>
      </c>
      <c r="N1749" s="159">
        <v>83761379.099999994</v>
      </c>
      <c r="O1749" s="159">
        <v>68727229.459999993</v>
      </c>
      <c r="P1749" s="159">
        <v>35669192.719999999</v>
      </c>
      <c r="Q1749" s="159">
        <v>15973088</v>
      </c>
      <c r="R1749" s="159">
        <v>19696104.719999999</v>
      </c>
      <c r="S1749" s="159">
        <v>15034149.640000001</v>
      </c>
      <c r="T1749" s="159">
        <v>15516.34</v>
      </c>
      <c r="U1749" s="159">
        <v>70682791.519999996</v>
      </c>
      <c r="V1749" s="159">
        <v>59164136.590000004</v>
      </c>
      <c r="W1749" s="159">
        <v>22555684.190000001</v>
      </c>
      <c r="X1749" s="159">
        <v>35040.379999999997</v>
      </c>
      <c r="Y1749" s="159">
        <v>11518654.93</v>
      </c>
      <c r="Z1749" s="159">
        <v>7748857.6600000001</v>
      </c>
      <c r="AA1749" s="159">
        <v>240000</v>
      </c>
      <c r="AB1749" s="159">
        <v>7508857.6600000001</v>
      </c>
      <c r="AC1749" s="159">
        <v>1053994.3400000001</v>
      </c>
      <c r="AD1749" s="159">
        <v>1053994.3400000001</v>
      </c>
      <c r="AE1749" s="159">
        <v>931062.5</v>
      </c>
      <c r="AF1749" s="159">
        <v>9563092.8699999992</v>
      </c>
      <c r="AG1749" s="159">
        <v>357235.59</v>
      </c>
      <c r="AH1749" s="159">
        <v>274603.36</v>
      </c>
      <c r="AI1749" s="159">
        <v>0</v>
      </c>
      <c r="AJ1749" s="159">
        <v>0</v>
      </c>
    </row>
    <row r="1750" spans="1:36">
      <c r="A1750" s="153">
        <v>24</v>
      </c>
      <c r="B1750" s="154">
        <v>3</v>
      </c>
      <c r="C1750" s="154">
        <v>8</v>
      </c>
      <c r="D1750" s="155">
        <v>2</v>
      </c>
      <c r="E1750" s="155" t="s">
        <v>556</v>
      </c>
      <c r="F1750" s="156" t="s">
        <v>5030</v>
      </c>
      <c r="G1750" s="156" t="s">
        <v>556</v>
      </c>
      <c r="H1750" s="156" t="s">
        <v>5035</v>
      </c>
      <c r="I1750" s="155">
        <v>2403082</v>
      </c>
      <c r="J1750" s="157" t="s">
        <v>1188</v>
      </c>
      <c r="K1750" s="157"/>
      <c r="L1750" s="155">
        <v>2022</v>
      </c>
      <c r="M1750" s="158">
        <v>10885</v>
      </c>
      <c r="N1750" s="159">
        <v>61226971.539999999</v>
      </c>
      <c r="O1750" s="159">
        <v>58452566.170000002</v>
      </c>
      <c r="P1750" s="159">
        <v>34032860.960000001</v>
      </c>
      <c r="Q1750" s="159">
        <v>16462774</v>
      </c>
      <c r="R1750" s="159">
        <v>17570086.960000001</v>
      </c>
      <c r="S1750" s="159">
        <v>2774405.37</v>
      </c>
      <c r="T1750" s="159">
        <v>84.63</v>
      </c>
      <c r="U1750" s="159">
        <v>57213650.899999999</v>
      </c>
      <c r="V1750" s="159">
        <v>50949833.859999999</v>
      </c>
      <c r="W1750" s="159">
        <v>20439907.27</v>
      </c>
      <c r="X1750" s="159">
        <v>39166.76</v>
      </c>
      <c r="Y1750" s="159">
        <v>6263817.04</v>
      </c>
      <c r="Z1750" s="159">
        <v>10920057.460000001</v>
      </c>
      <c r="AA1750" s="159">
        <v>149977.18</v>
      </c>
      <c r="AB1750" s="159">
        <v>10770080.280000001</v>
      </c>
      <c r="AC1750" s="159">
        <v>702200</v>
      </c>
      <c r="AD1750" s="159">
        <v>647200</v>
      </c>
      <c r="AE1750" s="159">
        <v>3525977.18</v>
      </c>
      <c r="AF1750" s="159">
        <v>7502732.3099999996</v>
      </c>
      <c r="AG1750" s="159">
        <v>554288</v>
      </c>
      <c r="AH1750" s="159">
        <v>474845.8</v>
      </c>
      <c r="AI1750" s="159">
        <v>0</v>
      </c>
      <c r="AJ1750" s="159">
        <v>0</v>
      </c>
    </row>
    <row r="1751" spans="1:36">
      <c r="A1751" s="153">
        <v>24</v>
      </c>
      <c r="B1751" s="154">
        <v>3</v>
      </c>
      <c r="C1751" s="154">
        <v>9</v>
      </c>
      <c r="D1751" s="155">
        <v>2</v>
      </c>
      <c r="E1751" s="155" t="s">
        <v>556</v>
      </c>
      <c r="F1751" s="156" t="s">
        <v>5030</v>
      </c>
      <c r="G1751" s="156" t="s">
        <v>556</v>
      </c>
      <c r="H1751" s="156" t="s">
        <v>5036</v>
      </c>
      <c r="I1751" s="155">
        <v>2403092</v>
      </c>
      <c r="J1751" s="157" t="s">
        <v>1187</v>
      </c>
      <c r="K1751" s="157"/>
      <c r="L1751" s="155">
        <v>2022</v>
      </c>
      <c r="M1751" s="158">
        <v>12193</v>
      </c>
      <c r="N1751" s="159">
        <v>89710169.810000002</v>
      </c>
      <c r="O1751" s="159">
        <v>70502919.340000004</v>
      </c>
      <c r="P1751" s="159">
        <v>48514034.030000001</v>
      </c>
      <c r="Q1751" s="159">
        <v>22962333</v>
      </c>
      <c r="R1751" s="159">
        <v>25551701.030000001</v>
      </c>
      <c r="S1751" s="159">
        <v>19207250.469999999</v>
      </c>
      <c r="T1751" s="159">
        <v>17900</v>
      </c>
      <c r="U1751" s="159">
        <v>80976054.370000005</v>
      </c>
      <c r="V1751" s="159">
        <v>63832255.369999997</v>
      </c>
      <c r="W1751" s="159">
        <v>24484759.850000001</v>
      </c>
      <c r="X1751" s="159">
        <v>149721.25</v>
      </c>
      <c r="Y1751" s="159">
        <v>17143799</v>
      </c>
      <c r="Z1751" s="159">
        <v>17618742.43</v>
      </c>
      <c r="AA1751" s="159">
        <v>1551934</v>
      </c>
      <c r="AB1751" s="159">
        <v>16066808.43</v>
      </c>
      <c r="AC1751" s="159">
        <v>1952038</v>
      </c>
      <c r="AD1751" s="159">
        <v>1952038</v>
      </c>
      <c r="AE1751" s="159">
        <v>12124057.199999999</v>
      </c>
      <c r="AF1751" s="159">
        <v>6670663.9699999997</v>
      </c>
      <c r="AG1751" s="159">
        <v>0</v>
      </c>
      <c r="AH1751" s="159">
        <v>112452.9</v>
      </c>
      <c r="AI1751" s="159">
        <v>0</v>
      </c>
      <c r="AJ1751" s="159">
        <v>0</v>
      </c>
    </row>
    <row r="1752" spans="1:36">
      <c r="A1752" s="153">
        <v>24</v>
      </c>
      <c r="B1752" s="154">
        <v>3</v>
      </c>
      <c r="C1752" s="154">
        <v>10</v>
      </c>
      <c r="D1752" s="155">
        <v>3</v>
      </c>
      <c r="E1752" s="155" t="s">
        <v>556</v>
      </c>
      <c r="F1752" s="156" t="s">
        <v>5037</v>
      </c>
      <c r="G1752" s="156" t="s">
        <v>556</v>
      </c>
      <c r="H1752" s="156" t="s">
        <v>5038</v>
      </c>
      <c r="I1752" s="155">
        <v>2403103</v>
      </c>
      <c r="J1752" s="157" t="s">
        <v>1186</v>
      </c>
      <c r="K1752" s="157"/>
      <c r="L1752" s="155">
        <v>2022</v>
      </c>
      <c r="M1752" s="158">
        <v>26752</v>
      </c>
      <c r="N1752" s="159">
        <v>145762424.19999999</v>
      </c>
      <c r="O1752" s="159">
        <v>141008350.65000001</v>
      </c>
      <c r="P1752" s="159">
        <v>72502394.979999989</v>
      </c>
      <c r="Q1752" s="159">
        <v>30326714</v>
      </c>
      <c r="R1752" s="159">
        <v>42175680.979999997</v>
      </c>
      <c r="S1752" s="159">
        <v>4754073.55</v>
      </c>
      <c r="T1752" s="159">
        <v>401752.1</v>
      </c>
      <c r="U1752" s="159">
        <v>142516133.27000001</v>
      </c>
      <c r="V1752" s="159">
        <v>129276334.76000001</v>
      </c>
      <c r="W1752" s="159">
        <v>49225078.380000003</v>
      </c>
      <c r="X1752" s="159">
        <v>182637.87</v>
      </c>
      <c r="Y1752" s="159">
        <v>13239798.51</v>
      </c>
      <c r="Z1752" s="159">
        <v>26465239.050000001</v>
      </c>
      <c r="AA1752" s="159">
        <v>857588.86</v>
      </c>
      <c r="AB1752" s="159">
        <v>25607650.190000001</v>
      </c>
      <c r="AC1752" s="159">
        <v>2542014</v>
      </c>
      <c r="AD1752" s="159">
        <v>2542014</v>
      </c>
      <c r="AE1752" s="159">
        <v>14069080.859999999</v>
      </c>
      <c r="AF1752" s="159">
        <v>11732015.890000001</v>
      </c>
      <c r="AG1752" s="159">
        <v>364590.4</v>
      </c>
      <c r="AH1752" s="159">
        <v>761997.97</v>
      </c>
      <c r="AI1752" s="159">
        <v>0</v>
      </c>
      <c r="AJ1752" s="159">
        <v>0</v>
      </c>
    </row>
    <row r="1753" spans="1:36">
      <c r="A1753" s="153">
        <v>24</v>
      </c>
      <c r="B1753" s="154">
        <v>3</v>
      </c>
      <c r="C1753" s="154">
        <v>11</v>
      </c>
      <c r="D1753" s="155">
        <v>3</v>
      </c>
      <c r="E1753" s="155" t="s">
        <v>556</v>
      </c>
      <c r="F1753" s="156" t="s">
        <v>5037</v>
      </c>
      <c r="G1753" s="156" t="s">
        <v>556</v>
      </c>
      <c r="H1753" s="156" t="s">
        <v>5039</v>
      </c>
      <c r="I1753" s="155">
        <v>2403113</v>
      </c>
      <c r="J1753" s="157" t="s">
        <v>1185</v>
      </c>
      <c r="K1753" s="157"/>
      <c r="L1753" s="155">
        <v>2022</v>
      </c>
      <c r="M1753" s="158">
        <v>13268</v>
      </c>
      <c r="N1753" s="159">
        <v>89298015.849999994</v>
      </c>
      <c r="O1753" s="159">
        <v>77483838.239999995</v>
      </c>
      <c r="P1753" s="159">
        <v>44383071.329999998</v>
      </c>
      <c r="Q1753" s="159">
        <v>19988686</v>
      </c>
      <c r="R1753" s="159">
        <v>24394385.329999998</v>
      </c>
      <c r="S1753" s="159">
        <v>11814177.609999999</v>
      </c>
      <c r="T1753" s="159">
        <v>140297.88</v>
      </c>
      <c r="U1753" s="159">
        <v>78445982.739999995</v>
      </c>
      <c r="V1753" s="159">
        <v>67759114.709999993</v>
      </c>
      <c r="W1753" s="159">
        <v>23313056.120000001</v>
      </c>
      <c r="X1753" s="159">
        <v>76451.350000000006</v>
      </c>
      <c r="Y1753" s="159">
        <v>10686868.029999999</v>
      </c>
      <c r="Z1753" s="159">
        <v>18976435.300000001</v>
      </c>
      <c r="AA1753" s="159">
        <v>4000000</v>
      </c>
      <c r="AB1753" s="159">
        <v>14976435.300000001</v>
      </c>
      <c r="AC1753" s="159">
        <v>3229200</v>
      </c>
      <c r="AD1753" s="159">
        <v>3229200</v>
      </c>
      <c r="AE1753" s="159">
        <v>11760908.800000001</v>
      </c>
      <c r="AF1753" s="159">
        <v>9724723.5299999993</v>
      </c>
      <c r="AG1753" s="159">
        <v>1051955.79</v>
      </c>
      <c r="AH1753" s="159">
        <v>1043195.53</v>
      </c>
      <c r="AI1753" s="159">
        <v>0</v>
      </c>
      <c r="AJ1753" s="159">
        <v>0</v>
      </c>
    </row>
    <row r="1754" spans="1:36">
      <c r="A1754" s="153">
        <v>24</v>
      </c>
      <c r="B1754" s="154">
        <v>3</v>
      </c>
      <c r="C1754" s="154">
        <v>12</v>
      </c>
      <c r="D1754" s="155">
        <v>2</v>
      </c>
      <c r="E1754" s="155" t="s">
        <v>556</v>
      </c>
      <c r="F1754" s="156" t="s">
        <v>5030</v>
      </c>
      <c r="G1754" s="156" t="s">
        <v>556</v>
      </c>
      <c r="H1754" s="156" t="s">
        <v>5040</v>
      </c>
      <c r="I1754" s="155">
        <v>2403122</v>
      </c>
      <c r="J1754" s="157" t="s">
        <v>1184</v>
      </c>
      <c r="K1754" s="157"/>
      <c r="L1754" s="155">
        <v>2022</v>
      </c>
      <c r="M1754" s="158">
        <v>13168</v>
      </c>
      <c r="N1754" s="159">
        <v>69307441.120000005</v>
      </c>
      <c r="O1754" s="159">
        <v>67912041.519999996</v>
      </c>
      <c r="P1754" s="159">
        <v>40197137.969999999</v>
      </c>
      <c r="Q1754" s="159">
        <v>20484010</v>
      </c>
      <c r="R1754" s="159">
        <v>19713127.969999999</v>
      </c>
      <c r="S1754" s="159">
        <v>1395399.6</v>
      </c>
      <c r="T1754" s="159">
        <v>193065.27</v>
      </c>
      <c r="U1754" s="159">
        <v>67131653.129999995</v>
      </c>
      <c r="V1754" s="159">
        <v>57981440.740000002</v>
      </c>
      <c r="W1754" s="159">
        <v>21736050.84</v>
      </c>
      <c r="X1754" s="159">
        <v>147300.03</v>
      </c>
      <c r="Y1754" s="159">
        <v>9150212.3900000006</v>
      </c>
      <c r="Z1754" s="159">
        <v>12312741.33</v>
      </c>
      <c r="AA1754" s="159">
        <v>1876853</v>
      </c>
      <c r="AB1754" s="159">
        <v>10435888.33</v>
      </c>
      <c r="AC1754" s="159">
        <v>1162460</v>
      </c>
      <c r="AD1754" s="159">
        <v>1162460</v>
      </c>
      <c r="AE1754" s="159">
        <v>5865673</v>
      </c>
      <c r="AF1754" s="159">
        <v>9930600.7799999993</v>
      </c>
      <c r="AG1754" s="159">
        <v>0</v>
      </c>
      <c r="AH1754" s="159">
        <v>0</v>
      </c>
      <c r="AI1754" s="159">
        <v>0</v>
      </c>
      <c r="AJ1754" s="159">
        <v>0</v>
      </c>
    </row>
    <row r="1755" spans="1:36">
      <c r="A1755" s="153">
        <v>24</v>
      </c>
      <c r="B1755" s="154">
        <v>4</v>
      </c>
      <c r="C1755" s="154">
        <v>1</v>
      </c>
      <c r="D1755" s="155">
        <v>3</v>
      </c>
      <c r="E1755" s="155" t="s">
        <v>556</v>
      </c>
      <c r="F1755" s="156" t="s">
        <v>5041</v>
      </c>
      <c r="G1755" s="156" t="s">
        <v>556</v>
      </c>
      <c r="H1755" s="156" t="s">
        <v>5042</v>
      </c>
      <c r="I1755" s="155">
        <v>2404013</v>
      </c>
      <c r="J1755" s="157" t="s">
        <v>1183</v>
      </c>
      <c r="K1755" s="157"/>
      <c r="L1755" s="155">
        <v>2022</v>
      </c>
      <c r="M1755" s="158">
        <v>12787</v>
      </c>
      <c r="N1755" s="159">
        <v>63091363.799999997</v>
      </c>
      <c r="O1755" s="159">
        <v>60511730.630000003</v>
      </c>
      <c r="P1755" s="159">
        <v>33958106.030000001</v>
      </c>
      <c r="Q1755" s="159">
        <v>14469450</v>
      </c>
      <c r="R1755" s="159">
        <v>19488656.030000001</v>
      </c>
      <c r="S1755" s="159">
        <v>2579633.17</v>
      </c>
      <c r="T1755" s="159">
        <v>780153.16</v>
      </c>
      <c r="U1755" s="159">
        <v>58709420.210000001</v>
      </c>
      <c r="V1755" s="159">
        <v>53152633.710000001</v>
      </c>
      <c r="W1755" s="159">
        <v>17532310.879999999</v>
      </c>
      <c r="X1755" s="159">
        <v>243373.95</v>
      </c>
      <c r="Y1755" s="159">
        <v>5556786.5</v>
      </c>
      <c r="Z1755" s="159">
        <v>5287350.92</v>
      </c>
      <c r="AA1755" s="159">
        <v>2000000</v>
      </c>
      <c r="AB1755" s="159">
        <v>3287350.92</v>
      </c>
      <c r="AC1755" s="159">
        <v>5373305</v>
      </c>
      <c r="AD1755" s="159">
        <v>1970000</v>
      </c>
      <c r="AE1755" s="159">
        <v>17835481.370000001</v>
      </c>
      <c r="AF1755" s="159">
        <v>7359096.9199999999</v>
      </c>
      <c r="AG1755" s="159">
        <v>481372.45</v>
      </c>
      <c r="AH1755" s="159">
        <v>508037.95</v>
      </c>
      <c r="AI1755" s="159">
        <v>0</v>
      </c>
      <c r="AJ1755" s="159">
        <v>0</v>
      </c>
    </row>
    <row r="1756" spans="1:36">
      <c r="A1756" s="153">
        <v>24</v>
      </c>
      <c r="B1756" s="154">
        <v>4</v>
      </c>
      <c r="C1756" s="154">
        <v>2</v>
      </c>
      <c r="D1756" s="155">
        <v>2</v>
      </c>
      <c r="E1756" s="155" t="s">
        <v>556</v>
      </c>
      <c r="F1756" s="156" t="s">
        <v>5043</v>
      </c>
      <c r="G1756" s="156" t="s">
        <v>556</v>
      </c>
      <c r="H1756" s="156" t="s">
        <v>5044</v>
      </c>
      <c r="I1756" s="155">
        <v>2404022</v>
      </c>
      <c r="J1756" s="157" t="s">
        <v>1182</v>
      </c>
      <c r="K1756" s="157"/>
      <c r="L1756" s="155">
        <v>2022</v>
      </c>
      <c r="M1756" s="158">
        <v>3818</v>
      </c>
      <c r="N1756" s="159">
        <v>21974406.09</v>
      </c>
      <c r="O1756" s="159">
        <v>19592054.469999999</v>
      </c>
      <c r="P1756" s="159">
        <v>13144661.879999999</v>
      </c>
      <c r="Q1756" s="159">
        <v>7002713</v>
      </c>
      <c r="R1756" s="159">
        <v>6141948.8799999999</v>
      </c>
      <c r="S1756" s="159">
        <v>2382351.62</v>
      </c>
      <c r="T1756" s="159">
        <v>142732.64000000001</v>
      </c>
      <c r="U1756" s="159">
        <v>20660609.010000002</v>
      </c>
      <c r="V1756" s="159">
        <v>17252046.219999999</v>
      </c>
      <c r="W1756" s="159">
        <v>6647308.1500000004</v>
      </c>
      <c r="X1756" s="159">
        <v>102601.1</v>
      </c>
      <c r="Y1756" s="159">
        <v>3408562.79</v>
      </c>
      <c r="Z1756" s="159">
        <v>6356347.1399999997</v>
      </c>
      <c r="AA1756" s="159">
        <v>0</v>
      </c>
      <c r="AB1756" s="159">
        <v>6356347.1399999997</v>
      </c>
      <c r="AC1756" s="159">
        <v>3343840</v>
      </c>
      <c r="AD1756" s="159">
        <v>1449420</v>
      </c>
      <c r="AE1756" s="159">
        <v>4158728</v>
      </c>
      <c r="AF1756" s="159">
        <v>2340008.25</v>
      </c>
      <c r="AG1756" s="159">
        <v>421543.28</v>
      </c>
      <c r="AH1756" s="159">
        <v>322576.78000000003</v>
      </c>
      <c r="AI1756" s="159">
        <v>0</v>
      </c>
      <c r="AJ1756" s="159">
        <v>0</v>
      </c>
    </row>
    <row r="1757" spans="1:36">
      <c r="A1757" s="153">
        <v>24</v>
      </c>
      <c r="B1757" s="154">
        <v>4</v>
      </c>
      <c r="C1757" s="154">
        <v>3</v>
      </c>
      <c r="D1757" s="155">
        <v>2</v>
      </c>
      <c r="E1757" s="155" t="s">
        <v>556</v>
      </c>
      <c r="F1757" s="156" t="s">
        <v>5043</v>
      </c>
      <c r="G1757" s="156" t="s">
        <v>556</v>
      </c>
      <c r="H1757" s="156" t="s">
        <v>5045</v>
      </c>
      <c r="I1757" s="155">
        <v>2404032</v>
      </c>
      <c r="J1757" s="157" t="s">
        <v>1181</v>
      </c>
      <c r="K1757" s="157"/>
      <c r="L1757" s="155">
        <v>2022</v>
      </c>
      <c r="M1757" s="158">
        <v>5938</v>
      </c>
      <c r="N1757" s="159">
        <v>38595323.869999997</v>
      </c>
      <c r="O1757" s="159">
        <v>31891863.84</v>
      </c>
      <c r="P1757" s="159">
        <v>20510487.699999999</v>
      </c>
      <c r="Q1757" s="159">
        <v>10745814</v>
      </c>
      <c r="R1757" s="159">
        <v>9764673.6999999993</v>
      </c>
      <c r="S1757" s="159">
        <v>6703460.0300000003</v>
      </c>
      <c r="T1757" s="159">
        <v>435584.18</v>
      </c>
      <c r="U1757" s="159">
        <v>34919389.509999998</v>
      </c>
      <c r="V1757" s="159">
        <v>28399884.940000001</v>
      </c>
      <c r="W1757" s="159">
        <v>11717697.970000001</v>
      </c>
      <c r="X1757" s="159">
        <v>179458.09</v>
      </c>
      <c r="Y1757" s="159">
        <v>6519504.5700000003</v>
      </c>
      <c r="Z1757" s="159">
        <v>5666593.7699999996</v>
      </c>
      <c r="AA1757" s="159">
        <v>0</v>
      </c>
      <c r="AB1757" s="159">
        <v>5666593.7699999996</v>
      </c>
      <c r="AC1757" s="159">
        <v>4415852.8</v>
      </c>
      <c r="AD1757" s="159">
        <v>906852.8</v>
      </c>
      <c r="AE1757" s="159">
        <v>9451962.1999999993</v>
      </c>
      <c r="AF1757" s="159">
        <v>3491978.9</v>
      </c>
      <c r="AG1757" s="159">
        <v>91693.9</v>
      </c>
      <c r="AH1757" s="159">
        <v>48086</v>
      </c>
      <c r="AI1757" s="159">
        <v>0</v>
      </c>
      <c r="AJ1757" s="159">
        <v>0</v>
      </c>
    </row>
    <row r="1758" spans="1:36">
      <c r="A1758" s="153">
        <v>24</v>
      </c>
      <c r="B1758" s="154">
        <v>4</v>
      </c>
      <c r="C1758" s="154">
        <v>4</v>
      </c>
      <c r="D1758" s="155">
        <v>2</v>
      </c>
      <c r="E1758" s="155" t="s">
        <v>556</v>
      </c>
      <c r="F1758" s="156" t="s">
        <v>5043</v>
      </c>
      <c r="G1758" s="156" t="s">
        <v>556</v>
      </c>
      <c r="H1758" s="156" t="s">
        <v>5046</v>
      </c>
      <c r="I1758" s="155">
        <v>2404042</v>
      </c>
      <c r="J1758" s="157" t="s">
        <v>1180</v>
      </c>
      <c r="K1758" s="157"/>
      <c r="L1758" s="155">
        <v>2022</v>
      </c>
      <c r="M1758" s="158">
        <v>5469</v>
      </c>
      <c r="N1758" s="159">
        <v>28810458.27</v>
      </c>
      <c r="O1758" s="159">
        <v>27836838.68</v>
      </c>
      <c r="P1758" s="159">
        <v>14016555.23</v>
      </c>
      <c r="Q1758" s="159">
        <v>5100449</v>
      </c>
      <c r="R1758" s="159">
        <v>8916106.2300000004</v>
      </c>
      <c r="S1758" s="159">
        <v>973619.59</v>
      </c>
      <c r="T1758" s="159">
        <v>73.8</v>
      </c>
      <c r="U1758" s="159">
        <v>28661703.02</v>
      </c>
      <c r="V1758" s="159">
        <v>24479315.359999999</v>
      </c>
      <c r="W1758" s="159">
        <v>10275155.32</v>
      </c>
      <c r="X1758" s="159">
        <v>199587.23</v>
      </c>
      <c r="Y1758" s="159">
        <v>4182387.66</v>
      </c>
      <c r="Z1758" s="159">
        <v>4322493.5999999996</v>
      </c>
      <c r="AA1758" s="159">
        <v>900000</v>
      </c>
      <c r="AB1758" s="159">
        <v>3422493.5999999996</v>
      </c>
      <c r="AC1758" s="159">
        <v>1288758</v>
      </c>
      <c r="AD1758" s="159">
        <v>1202000</v>
      </c>
      <c r="AE1758" s="159">
        <v>12205278.74</v>
      </c>
      <c r="AF1758" s="159">
        <v>3357523.32</v>
      </c>
      <c r="AG1758" s="159">
        <v>0</v>
      </c>
      <c r="AH1758" s="159">
        <v>0</v>
      </c>
      <c r="AI1758" s="159">
        <v>0</v>
      </c>
      <c r="AJ1758" s="159">
        <v>0</v>
      </c>
    </row>
    <row r="1759" spans="1:36">
      <c r="A1759" s="153">
        <v>24</v>
      </c>
      <c r="B1759" s="154">
        <v>4</v>
      </c>
      <c r="C1759" s="154">
        <v>5</v>
      </c>
      <c r="D1759" s="155">
        <v>2</v>
      </c>
      <c r="E1759" s="155" t="s">
        <v>556</v>
      </c>
      <c r="F1759" s="156" t="s">
        <v>5043</v>
      </c>
      <c r="G1759" s="156" t="s">
        <v>556</v>
      </c>
      <c r="H1759" s="156" t="s">
        <v>5047</v>
      </c>
      <c r="I1759" s="155">
        <v>2404052</v>
      </c>
      <c r="J1759" s="157" t="s">
        <v>1179</v>
      </c>
      <c r="K1759" s="157"/>
      <c r="L1759" s="155">
        <v>2022</v>
      </c>
      <c r="M1759" s="158">
        <v>13355</v>
      </c>
      <c r="N1759" s="159">
        <v>72759061.109999999</v>
      </c>
      <c r="O1759" s="159">
        <v>68023160.129999995</v>
      </c>
      <c r="P1759" s="159">
        <v>41447453.260000005</v>
      </c>
      <c r="Q1759" s="159">
        <v>19762806</v>
      </c>
      <c r="R1759" s="159">
        <v>21684647.260000002</v>
      </c>
      <c r="S1759" s="159">
        <v>4735900.9800000004</v>
      </c>
      <c r="T1759" s="159">
        <v>130864.99</v>
      </c>
      <c r="U1759" s="159">
        <v>68364061.579999998</v>
      </c>
      <c r="V1759" s="159">
        <v>62723147.109999999</v>
      </c>
      <c r="W1759" s="159">
        <v>25099085.719999999</v>
      </c>
      <c r="X1759" s="159">
        <v>327814.53999999998</v>
      </c>
      <c r="Y1759" s="159">
        <v>5640914.4699999997</v>
      </c>
      <c r="Z1759" s="159">
        <v>1076022.3799999999</v>
      </c>
      <c r="AA1759" s="159">
        <v>0</v>
      </c>
      <c r="AB1759" s="159">
        <v>1076022.3799999999</v>
      </c>
      <c r="AC1759" s="159">
        <v>5307948.0599999996</v>
      </c>
      <c r="AD1759" s="159">
        <v>3294527.84</v>
      </c>
      <c r="AE1759" s="159">
        <v>18830739.84</v>
      </c>
      <c r="AF1759" s="159">
        <v>5300013.0199999996</v>
      </c>
      <c r="AG1759" s="159">
        <v>1461744</v>
      </c>
      <c r="AH1759" s="159">
        <v>1498124.7</v>
      </c>
      <c r="AI1759" s="159">
        <v>0</v>
      </c>
      <c r="AJ1759" s="159">
        <v>0</v>
      </c>
    </row>
    <row r="1760" spans="1:36">
      <c r="A1760" s="153">
        <v>24</v>
      </c>
      <c r="B1760" s="154">
        <v>4</v>
      </c>
      <c r="C1760" s="154">
        <v>6</v>
      </c>
      <c r="D1760" s="155">
        <v>3</v>
      </c>
      <c r="E1760" s="155" t="s">
        <v>556</v>
      </c>
      <c r="F1760" s="156" t="s">
        <v>5041</v>
      </c>
      <c r="G1760" s="156" t="s">
        <v>556</v>
      </c>
      <c r="H1760" s="156" t="s">
        <v>5048</v>
      </c>
      <c r="I1760" s="155">
        <v>2404063</v>
      </c>
      <c r="J1760" s="157" t="s">
        <v>1178</v>
      </c>
      <c r="K1760" s="157"/>
      <c r="L1760" s="155">
        <v>2022</v>
      </c>
      <c r="M1760" s="158">
        <v>9190</v>
      </c>
      <c r="N1760" s="159">
        <v>57261595.259999998</v>
      </c>
      <c r="O1760" s="159">
        <v>46504012.710000001</v>
      </c>
      <c r="P1760" s="159">
        <v>28586529.75</v>
      </c>
      <c r="Q1760" s="159">
        <v>12825448</v>
      </c>
      <c r="R1760" s="159">
        <v>15761081.75</v>
      </c>
      <c r="S1760" s="159">
        <v>10757582.550000001</v>
      </c>
      <c r="T1760" s="159">
        <v>739225.05</v>
      </c>
      <c r="U1760" s="159">
        <v>48884159.689999998</v>
      </c>
      <c r="V1760" s="159">
        <v>39350964.920000002</v>
      </c>
      <c r="W1760" s="159">
        <v>13892029.18</v>
      </c>
      <c r="X1760" s="159">
        <v>133235.66</v>
      </c>
      <c r="Y1760" s="159">
        <v>9533194.7699999996</v>
      </c>
      <c r="Z1760" s="159">
        <v>8689043.4499999993</v>
      </c>
      <c r="AA1760" s="159">
        <v>0</v>
      </c>
      <c r="AB1760" s="159">
        <v>8689043.4499999993</v>
      </c>
      <c r="AC1760" s="159">
        <v>1115698.57</v>
      </c>
      <c r="AD1760" s="159">
        <v>1115698.57</v>
      </c>
      <c r="AE1760" s="159">
        <v>8068975.3799999999</v>
      </c>
      <c r="AF1760" s="159">
        <v>7153047.79</v>
      </c>
      <c r="AG1760" s="159">
        <v>1116429.8899999999</v>
      </c>
      <c r="AH1760" s="159">
        <v>862293.78</v>
      </c>
      <c r="AI1760" s="159">
        <v>0</v>
      </c>
      <c r="AJ1760" s="159">
        <v>0</v>
      </c>
    </row>
    <row r="1761" spans="1:36">
      <c r="A1761" s="153">
        <v>24</v>
      </c>
      <c r="B1761" s="154">
        <v>4</v>
      </c>
      <c r="C1761" s="154">
        <v>7</v>
      </c>
      <c r="D1761" s="155">
        <v>2</v>
      </c>
      <c r="E1761" s="155" t="s">
        <v>556</v>
      </c>
      <c r="F1761" s="156" t="s">
        <v>5043</v>
      </c>
      <c r="G1761" s="156" t="s">
        <v>556</v>
      </c>
      <c r="H1761" s="156" t="s">
        <v>5049</v>
      </c>
      <c r="I1761" s="155">
        <v>2404072</v>
      </c>
      <c r="J1761" s="157" t="s">
        <v>1177</v>
      </c>
      <c r="K1761" s="157"/>
      <c r="L1761" s="155">
        <v>2022</v>
      </c>
      <c r="M1761" s="158">
        <v>10750</v>
      </c>
      <c r="N1761" s="159">
        <v>61113022.560000002</v>
      </c>
      <c r="O1761" s="159">
        <v>57085736.350000001</v>
      </c>
      <c r="P1761" s="159">
        <v>32340756.829999998</v>
      </c>
      <c r="Q1761" s="159">
        <v>13445005</v>
      </c>
      <c r="R1761" s="159">
        <v>18895751.829999998</v>
      </c>
      <c r="S1761" s="159">
        <v>4027286.21</v>
      </c>
      <c r="T1761" s="159">
        <v>2678206.59</v>
      </c>
      <c r="U1761" s="159">
        <v>54070933.859999999</v>
      </c>
      <c r="V1761" s="159">
        <v>50395942.219999999</v>
      </c>
      <c r="W1761" s="159">
        <v>20341733.809999999</v>
      </c>
      <c r="X1761" s="159">
        <v>244463.2</v>
      </c>
      <c r="Y1761" s="159">
        <v>3674991.64</v>
      </c>
      <c r="Z1761" s="159">
        <v>6293969.7699999996</v>
      </c>
      <c r="AA1761" s="159">
        <v>264811.61</v>
      </c>
      <c r="AB1761" s="159">
        <v>6029158.1599999992</v>
      </c>
      <c r="AC1761" s="159">
        <v>3149164.41</v>
      </c>
      <c r="AD1761" s="159">
        <v>3062279.41</v>
      </c>
      <c r="AE1761" s="159">
        <v>11911439.34</v>
      </c>
      <c r="AF1761" s="159">
        <v>6689794.1299999999</v>
      </c>
      <c r="AG1761" s="159">
        <v>125969.23</v>
      </c>
      <c r="AH1761" s="159">
        <v>555985.65</v>
      </c>
      <c r="AI1761" s="159">
        <v>0</v>
      </c>
      <c r="AJ1761" s="159">
        <v>0</v>
      </c>
    </row>
    <row r="1762" spans="1:36">
      <c r="A1762" s="153">
        <v>24</v>
      </c>
      <c r="B1762" s="154">
        <v>4</v>
      </c>
      <c r="C1762" s="154">
        <v>8</v>
      </c>
      <c r="D1762" s="155">
        <v>2</v>
      </c>
      <c r="E1762" s="155" t="s">
        <v>556</v>
      </c>
      <c r="F1762" s="156" t="s">
        <v>5043</v>
      </c>
      <c r="G1762" s="156" t="s">
        <v>556</v>
      </c>
      <c r="H1762" s="156" t="s">
        <v>5050</v>
      </c>
      <c r="I1762" s="155">
        <v>2404082</v>
      </c>
      <c r="J1762" s="157" t="s">
        <v>1176</v>
      </c>
      <c r="K1762" s="157"/>
      <c r="L1762" s="155">
        <v>2022</v>
      </c>
      <c r="M1762" s="158">
        <v>4774</v>
      </c>
      <c r="N1762" s="159">
        <v>28715445.079999998</v>
      </c>
      <c r="O1762" s="159">
        <v>26055657.649999999</v>
      </c>
      <c r="P1762" s="159">
        <v>16557892.42</v>
      </c>
      <c r="Q1762" s="159">
        <v>8825552</v>
      </c>
      <c r="R1762" s="159">
        <v>7732340.4199999999</v>
      </c>
      <c r="S1762" s="159">
        <v>2659787.4300000002</v>
      </c>
      <c r="T1762" s="159">
        <v>210889.09</v>
      </c>
      <c r="U1762" s="159">
        <v>30940703.75</v>
      </c>
      <c r="V1762" s="159">
        <v>22845367.239999998</v>
      </c>
      <c r="W1762" s="159">
        <v>8799787.7599999998</v>
      </c>
      <c r="X1762" s="159">
        <v>222733.81</v>
      </c>
      <c r="Y1762" s="159">
        <v>8095336.5099999998</v>
      </c>
      <c r="Z1762" s="159">
        <v>6958357.4000000004</v>
      </c>
      <c r="AA1762" s="159">
        <v>0</v>
      </c>
      <c r="AB1762" s="159">
        <v>6958357.4000000004</v>
      </c>
      <c r="AC1762" s="159">
        <v>755536</v>
      </c>
      <c r="AD1762" s="159">
        <v>733060</v>
      </c>
      <c r="AE1762" s="159">
        <v>10629252</v>
      </c>
      <c r="AF1762" s="159">
        <v>3210290.41</v>
      </c>
      <c r="AG1762" s="159">
        <v>0</v>
      </c>
      <c r="AH1762" s="159">
        <v>0</v>
      </c>
      <c r="AI1762" s="159">
        <v>0</v>
      </c>
      <c r="AJ1762" s="159">
        <v>0</v>
      </c>
    </row>
    <row r="1763" spans="1:36">
      <c r="A1763" s="153">
        <v>24</v>
      </c>
      <c r="B1763" s="154">
        <v>4</v>
      </c>
      <c r="C1763" s="154">
        <v>9</v>
      </c>
      <c r="D1763" s="155">
        <v>2</v>
      </c>
      <c r="E1763" s="155" t="s">
        <v>556</v>
      </c>
      <c r="F1763" s="156" t="s">
        <v>5043</v>
      </c>
      <c r="G1763" s="156" t="s">
        <v>556</v>
      </c>
      <c r="H1763" s="156" t="s">
        <v>5051</v>
      </c>
      <c r="I1763" s="155">
        <v>2404092</v>
      </c>
      <c r="J1763" s="157" t="s">
        <v>1175</v>
      </c>
      <c r="K1763" s="157"/>
      <c r="L1763" s="155">
        <v>2022</v>
      </c>
      <c r="M1763" s="158">
        <v>4761</v>
      </c>
      <c r="N1763" s="159">
        <v>29661655.48</v>
      </c>
      <c r="O1763" s="159">
        <v>26340662.350000001</v>
      </c>
      <c r="P1763" s="159">
        <v>17454201.780000001</v>
      </c>
      <c r="Q1763" s="159">
        <v>8853871</v>
      </c>
      <c r="R1763" s="159">
        <v>8600330.7799999993</v>
      </c>
      <c r="S1763" s="159">
        <v>3320993.13</v>
      </c>
      <c r="T1763" s="159">
        <v>95940</v>
      </c>
      <c r="U1763" s="159">
        <v>26725591.489999998</v>
      </c>
      <c r="V1763" s="159">
        <v>24134785.940000001</v>
      </c>
      <c r="W1763" s="159">
        <v>8151017.7000000002</v>
      </c>
      <c r="X1763" s="159">
        <v>184254.66</v>
      </c>
      <c r="Y1763" s="159">
        <v>2590805.5499999998</v>
      </c>
      <c r="Z1763" s="159">
        <v>2582552.44</v>
      </c>
      <c r="AA1763" s="159">
        <v>1200000</v>
      </c>
      <c r="AB1763" s="159">
        <v>1382552.44</v>
      </c>
      <c r="AC1763" s="159">
        <v>1365186.3</v>
      </c>
      <c r="AD1763" s="159">
        <v>1365186.3</v>
      </c>
      <c r="AE1763" s="159">
        <v>9201961.1899999995</v>
      </c>
      <c r="AF1763" s="159">
        <v>2205876.41</v>
      </c>
      <c r="AG1763" s="159">
        <v>159.69</v>
      </c>
      <c r="AH1763" s="159">
        <v>0</v>
      </c>
      <c r="AI1763" s="159">
        <v>0</v>
      </c>
      <c r="AJ1763" s="159">
        <v>0</v>
      </c>
    </row>
    <row r="1764" spans="1:36">
      <c r="A1764" s="153">
        <v>24</v>
      </c>
      <c r="B1764" s="154">
        <v>4</v>
      </c>
      <c r="C1764" s="154">
        <v>10</v>
      </c>
      <c r="D1764" s="155">
        <v>2</v>
      </c>
      <c r="E1764" s="155" t="s">
        <v>556</v>
      </c>
      <c r="F1764" s="156" t="s">
        <v>5043</v>
      </c>
      <c r="G1764" s="156" t="s">
        <v>556</v>
      </c>
      <c r="H1764" s="156" t="s">
        <v>5052</v>
      </c>
      <c r="I1764" s="155">
        <v>2404102</v>
      </c>
      <c r="J1764" s="157" t="s">
        <v>1174</v>
      </c>
      <c r="K1764" s="157"/>
      <c r="L1764" s="155">
        <v>2022</v>
      </c>
      <c r="M1764" s="158">
        <v>10859</v>
      </c>
      <c r="N1764" s="159">
        <v>65440139.549999997</v>
      </c>
      <c r="O1764" s="159">
        <v>59821013.689999998</v>
      </c>
      <c r="P1764" s="159">
        <v>33837959.460000001</v>
      </c>
      <c r="Q1764" s="159">
        <v>16263570</v>
      </c>
      <c r="R1764" s="159">
        <v>17574389.460000001</v>
      </c>
      <c r="S1764" s="159">
        <v>5619125.8600000003</v>
      </c>
      <c r="T1764" s="159">
        <v>311421.59000000003</v>
      </c>
      <c r="U1764" s="159">
        <v>63981936.240000002</v>
      </c>
      <c r="V1764" s="159">
        <v>49527423.060000002</v>
      </c>
      <c r="W1764" s="159">
        <v>18411333.710000001</v>
      </c>
      <c r="X1764" s="159">
        <v>74000.039999999994</v>
      </c>
      <c r="Y1764" s="159">
        <v>14454513.18</v>
      </c>
      <c r="Z1764" s="159">
        <v>5168183.5599999996</v>
      </c>
      <c r="AA1764" s="159">
        <v>0</v>
      </c>
      <c r="AB1764" s="159">
        <v>5168183.5599999996</v>
      </c>
      <c r="AC1764" s="159">
        <v>1600000</v>
      </c>
      <c r="AD1764" s="159">
        <v>1600000</v>
      </c>
      <c r="AE1764" s="159">
        <v>3732886.54</v>
      </c>
      <c r="AF1764" s="159">
        <v>10293590.630000001</v>
      </c>
      <c r="AG1764" s="159">
        <v>308453.3</v>
      </c>
      <c r="AH1764" s="159">
        <v>199051.05</v>
      </c>
      <c r="AI1764" s="159">
        <v>0</v>
      </c>
      <c r="AJ1764" s="159">
        <v>12886.54</v>
      </c>
    </row>
    <row r="1765" spans="1:36">
      <c r="A1765" s="153">
        <v>24</v>
      </c>
      <c r="B1765" s="154">
        <v>4</v>
      </c>
      <c r="C1765" s="154">
        <v>11</v>
      </c>
      <c r="D1765" s="155">
        <v>2</v>
      </c>
      <c r="E1765" s="155" t="s">
        <v>556</v>
      </c>
      <c r="F1765" s="156" t="s">
        <v>5043</v>
      </c>
      <c r="G1765" s="156" t="s">
        <v>556</v>
      </c>
      <c r="H1765" s="156" t="s">
        <v>5053</v>
      </c>
      <c r="I1765" s="155">
        <v>2404112</v>
      </c>
      <c r="J1765" s="157" t="s">
        <v>1173</v>
      </c>
      <c r="K1765" s="157"/>
      <c r="L1765" s="155">
        <v>2022</v>
      </c>
      <c r="M1765" s="158">
        <v>15171</v>
      </c>
      <c r="N1765" s="159">
        <v>90191733.239999995</v>
      </c>
      <c r="O1765" s="159">
        <v>84770200.090000004</v>
      </c>
      <c r="P1765" s="159">
        <v>51742009.260000005</v>
      </c>
      <c r="Q1765" s="159">
        <v>24417253</v>
      </c>
      <c r="R1765" s="159">
        <v>27324756.260000002</v>
      </c>
      <c r="S1765" s="159">
        <v>5421533.1500000004</v>
      </c>
      <c r="T1765" s="159">
        <v>70734.679999999993</v>
      </c>
      <c r="U1765" s="159">
        <v>82882344.260000005</v>
      </c>
      <c r="V1765" s="159">
        <v>75051676.709999993</v>
      </c>
      <c r="W1765" s="159">
        <v>29952359</v>
      </c>
      <c r="X1765" s="159">
        <v>683984.18</v>
      </c>
      <c r="Y1765" s="159">
        <v>7830667.5499999998</v>
      </c>
      <c r="Z1765" s="159">
        <v>8230603.0899999999</v>
      </c>
      <c r="AA1765" s="159">
        <v>647079</v>
      </c>
      <c r="AB1765" s="159">
        <v>7583524.0899999999</v>
      </c>
      <c r="AC1765" s="159">
        <v>1355204.69</v>
      </c>
      <c r="AD1765" s="159">
        <v>235294.12</v>
      </c>
      <c r="AE1765" s="159">
        <v>36147619.590000004</v>
      </c>
      <c r="AF1765" s="159">
        <v>9718523.3800000008</v>
      </c>
      <c r="AG1765" s="159">
        <v>451982.67</v>
      </c>
      <c r="AH1765" s="159">
        <v>499787.29</v>
      </c>
      <c r="AI1765" s="159">
        <v>0</v>
      </c>
      <c r="AJ1765" s="159">
        <v>0</v>
      </c>
    </row>
    <row r="1766" spans="1:36">
      <c r="A1766" s="153">
        <v>24</v>
      </c>
      <c r="B1766" s="154">
        <v>4</v>
      </c>
      <c r="C1766" s="154">
        <v>12</v>
      </c>
      <c r="D1766" s="155">
        <v>3</v>
      </c>
      <c r="E1766" s="155" t="s">
        <v>556</v>
      </c>
      <c r="F1766" s="156" t="s">
        <v>5041</v>
      </c>
      <c r="G1766" s="156" t="s">
        <v>556</v>
      </c>
      <c r="H1766" s="156" t="s">
        <v>5054</v>
      </c>
      <c r="I1766" s="155">
        <v>2404123</v>
      </c>
      <c r="J1766" s="157" t="s">
        <v>1172</v>
      </c>
      <c r="K1766" s="157"/>
      <c r="L1766" s="155">
        <v>2022</v>
      </c>
      <c r="M1766" s="158">
        <v>7843</v>
      </c>
      <c r="N1766" s="159">
        <v>50225920.909999996</v>
      </c>
      <c r="O1766" s="159">
        <v>47575231.25</v>
      </c>
      <c r="P1766" s="159">
        <v>24755371.920000002</v>
      </c>
      <c r="Q1766" s="159">
        <v>10145462</v>
      </c>
      <c r="R1766" s="159">
        <v>14609909.92</v>
      </c>
      <c r="S1766" s="159">
        <v>2650689.66</v>
      </c>
      <c r="T1766" s="159">
        <v>359849.1</v>
      </c>
      <c r="U1766" s="159">
        <v>46626806.140000001</v>
      </c>
      <c r="V1766" s="159">
        <v>39534760.130000003</v>
      </c>
      <c r="W1766" s="159">
        <v>13403898.880000001</v>
      </c>
      <c r="X1766" s="159">
        <v>96946.95</v>
      </c>
      <c r="Y1766" s="159">
        <v>7092046.0099999998</v>
      </c>
      <c r="Z1766" s="159">
        <v>8548087.6600000001</v>
      </c>
      <c r="AA1766" s="159">
        <v>0</v>
      </c>
      <c r="AB1766" s="159">
        <v>8548087.6600000001</v>
      </c>
      <c r="AC1766" s="159">
        <v>1759996</v>
      </c>
      <c r="AD1766" s="159">
        <v>1759996</v>
      </c>
      <c r="AE1766" s="159">
        <v>3520012</v>
      </c>
      <c r="AF1766" s="159">
        <v>8040471.1200000001</v>
      </c>
      <c r="AG1766" s="159">
        <v>97897.77</v>
      </c>
      <c r="AH1766" s="159">
        <v>43724.6</v>
      </c>
      <c r="AI1766" s="159">
        <v>0</v>
      </c>
      <c r="AJ1766" s="159">
        <v>0</v>
      </c>
    </row>
    <row r="1767" spans="1:36">
      <c r="A1767" s="153">
        <v>24</v>
      </c>
      <c r="B1767" s="154">
        <v>4</v>
      </c>
      <c r="C1767" s="154">
        <v>13</v>
      </c>
      <c r="D1767" s="155">
        <v>2</v>
      </c>
      <c r="E1767" s="155" t="s">
        <v>556</v>
      </c>
      <c r="F1767" s="156" t="s">
        <v>5043</v>
      </c>
      <c r="G1767" s="156" t="s">
        <v>556</v>
      </c>
      <c r="H1767" s="156" t="s">
        <v>5055</v>
      </c>
      <c r="I1767" s="155">
        <v>2404132</v>
      </c>
      <c r="J1767" s="157" t="s">
        <v>1171</v>
      </c>
      <c r="K1767" s="157"/>
      <c r="L1767" s="155">
        <v>2022</v>
      </c>
      <c r="M1767" s="158">
        <v>12574</v>
      </c>
      <c r="N1767" s="159">
        <v>76326715.390000001</v>
      </c>
      <c r="O1767" s="159">
        <v>74594913.439999998</v>
      </c>
      <c r="P1767" s="159">
        <v>31436396.109999999</v>
      </c>
      <c r="Q1767" s="159">
        <v>12342052</v>
      </c>
      <c r="R1767" s="159">
        <v>19094344.109999999</v>
      </c>
      <c r="S1767" s="159">
        <v>1731801.95</v>
      </c>
      <c r="T1767" s="159">
        <v>186365</v>
      </c>
      <c r="U1767" s="159">
        <v>66395020.689999998</v>
      </c>
      <c r="V1767" s="159">
        <v>63116985.909999996</v>
      </c>
      <c r="W1767" s="159">
        <v>22870011.809999999</v>
      </c>
      <c r="X1767" s="159">
        <v>413129.57</v>
      </c>
      <c r="Y1767" s="159">
        <v>3278034.78</v>
      </c>
      <c r="Z1767" s="159">
        <v>6948776.0899999999</v>
      </c>
      <c r="AA1767" s="159">
        <v>0</v>
      </c>
      <c r="AB1767" s="159">
        <v>6948776.0899999999</v>
      </c>
      <c r="AC1767" s="159">
        <v>2055372.58</v>
      </c>
      <c r="AD1767" s="159">
        <v>1846398.58</v>
      </c>
      <c r="AE1767" s="159">
        <v>14743649.91</v>
      </c>
      <c r="AF1767" s="159">
        <v>11477927.529999999</v>
      </c>
      <c r="AG1767" s="159">
        <v>0</v>
      </c>
      <c r="AH1767" s="159">
        <v>63490.02</v>
      </c>
      <c r="AI1767" s="159">
        <v>209216.16</v>
      </c>
      <c r="AJ1767" s="159">
        <v>0</v>
      </c>
    </row>
    <row r="1768" spans="1:36">
      <c r="A1768" s="153">
        <v>24</v>
      </c>
      <c r="B1768" s="154">
        <v>4</v>
      </c>
      <c r="C1768" s="154">
        <v>14</v>
      </c>
      <c r="D1768" s="155">
        <v>2</v>
      </c>
      <c r="E1768" s="155" t="s">
        <v>556</v>
      </c>
      <c r="F1768" s="156" t="s">
        <v>5043</v>
      </c>
      <c r="G1768" s="156" t="s">
        <v>556</v>
      </c>
      <c r="H1768" s="156" t="s">
        <v>5056</v>
      </c>
      <c r="I1768" s="155">
        <v>2404142</v>
      </c>
      <c r="J1768" s="157" t="s">
        <v>1170</v>
      </c>
      <c r="K1768" s="157"/>
      <c r="L1768" s="155">
        <v>2022</v>
      </c>
      <c r="M1768" s="158">
        <v>3723</v>
      </c>
      <c r="N1768" s="159">
        <v>20220667.899999999</v>
      </c>
      <c r="O1768" s="159">
        <v>18253025.32</v>
      </c>
      <c r="P1768" s="159">
        <v>12165119.609999999</v>
      </c>
      <c r="Q1768" s="159">
        <v>6619227</v>
      </c>
      <c r="R1768" s="159">
        <v>5545892.6100000003</v>
      </c>
      <c r="S1768" s="159">
        <v>1967642.58</v>
      </c>
      <c r="T1768" s="159">
        <v>61185.14</v>
      </c>
      <c r="U1768" s="159">
        <v>18619612.68</v>
      </c>
      <c r="V1768" s="159">
        <v>16117444.82</v>
      </c>
      <c r="W1768" s="159">
        <v>5301510.9000000004</v>
      </c>
      <c r="X1768" s="159">
        <v>51102.93</v>
      </c>
      <c r="Y1768" s="159">
        <v>2502167.86</v>
      </c>
      <c r="Z1768" s="159">
        <v>2437216.25</v>
      </c>
      <c r="AA1768" s="159">
        <v>98086.36</v>
      </c>
      <c r="AB1768" s="159">
        <v>2339129.89</v>
      </c>
      <c r="AC1768" s="159">
        <v>2196119.2000000002</v>
      </c>
      <c r="AD1768" s="159">
        <v>595673.19999999995</v>
      </c>
      <c r="AE1768" s="159">
        <v>1504992.04</v>
      </c>
      <c r="AF1768" s="159">
        <v>2135580.5</v>
      </c>
      <c r="AG1768" s="159">
        <v>0</v>
      </c>
      <c r="AH1768" s="159">
        <v>71539.34</v>
      </c>
      <c r="AI1768" s="159">
        <v>0</v>
      </c>
      <c r="AJ1768" s="159">
        <v>0</v>
      </c>
    </row>
    <row r="1769" spans="1:36">
      <c r="A1769" s="153">
        <v>24</v>
      </c>
      <c r="B1769" s="154">
        <v>4</v>
      </c>
      <c r="C1769" s="154">
        <v>15</v>
      </c>
      <c r="D1769" s="155">
        <v>2</v>
      </c>
      <c r="E1769" s="155" t="s">
        <v>556</v>
      </c>
      <c r="F1769" s="156" t="s">
        <v>5043</v>
      </c>
      <c r="G1769" s="156" t="s">
        <v>556</v>
      </c>
      <c r="H1769" s="156" t="s">
        <v>5057</v>
      </c>
      <c r="I1769" s="155">
        <v>2404152</v>
      </c>
      <c r="J1769" s="157" t="s">
        <v>1169</v>
      </c>
      <c r="K1769" s="157"/>
      <c r="L1769" s="155">
        <v>2022</v>
      </c>
      <c r="M1769" s="158">
        <v>9777</v>
      </c>
      <c r="N1769" s="159">
        <v>61146171.020000003</v>
      </c>
      <c r="O1769" s="159">
        <v>52903732.869999997</v>
      </c>
      <c r="P1769" s="159">
        <v>27417257.48</v>
      </c>
      <c r="Q1769" s="159">
        <v>10539998</v>
      </c>
      <c r="R1769" s="159">
        <v>16877259.48</v>
      </c>
      <c r="S1769" s="159">
        <v>8242438.1500000004</v>
      </c>
      <c r="T1769" s="159">
        <v>0</v>
      </c>
      <c r="U1769" s="159">
        <v>53018096.170000002</v>
      </c>
      <c r="V1769" s="159">
        <v>45133878.140000001</v>
      </c>
      <c r="W1769" s="159">
        <v>16893522.57</v>
      </c>
      <c r="X1769" s="159">
        <v>290534.38</v>
      </c>
      <c r="Y1769" s="159">
        <v>7884218.0300000003</v>
      </c>
      <c r="Z1769" s="159">
        <v>7570752.7300000004</v>
      </c>
      <c r="AA1769" s="159">
        <v>0</v>
      </c>
      <c r="AB1769" s="159">
        <v>7570752.7300000004</v>
      </c>
      <c r="AC1769" s="159">
        <v>1449541.32</v>
      </c>
      <c r="AD1769" s="159">
        <v>1449541.32</v>
      </c>
      <c r="AE1769" s="159">
        <v>11808083.310000001</v>
      </c>
      <c r="AF1769" s="159">
        <v>7769854.7300000004</v>
      </c>
      <c r="AG1769" s="159">
        <v>672215.47</v>
      </c>
      <c r="AH1769" s="159">
        <v>587287.84</v>
      </c>
      <c r="AI1769" s="159">
        <v>0</v>
      </c>
      <c r="AJ1769" s="159">
        <v>0</v>
      </c>
    </row>
    <row r="1770" spans="1:36">
      <c r="A1770" s="153">
        <v>24</v>
      </c>
      <c r="B1770" s="154">
        <v>4</v>
      </c>
      <c r="C1770" s="154">
        <v>16</v>
      </c>
      <c r="D1770" s="155">
        <v>2</v>
      </c>
      <c r="E1770" s="155" t="s">
        <v>556</v>
      </c>
      <c r="F1770" s="156" t="s">
        <v>5043</v>
      </c>
      <c r="G1770" s="156" t="s">
        <v>556</v>
      </c>
      <c r="H1770" s="156" t="s">
        <v>5058</v>
      </c>
      <c r="I1770" s="155">
        <v>2404162</v>
      </c>
      <c r="J1770" s="157" t="s">
        <v>1168</v>
      </c>
      <c r="K1770" s="157"/>
      <c r="L1770" s="155">
        <v>2022</v>
      </c>
      <c r="M1770" s="158">
        <v>2861</v>
      </c>
      <c r="N1770" s="159">
        <v>16879947.59</v>
      </c>
      <c r="O1770" s="159">
        <v>15543957.07</v>
      </c>
      <c r="P1770" s="159">
        <v>9249996.5099999998</v>
      </c>
      <c r="Q1770" s="159">
        <v>4847434</v>
      </c>
      <c r="R1770" s="159">
        <v>4402562.51</v>
      </c>
      <c r="S1770" s="159">
        <v>1335990.52</v>
      </c>
      <c r="T1770" s="159">
        <v>3250</v>
      </c>
      <c r="U1770" s="159">
        <v>16349690.550000001</v>
      </c>
      <c r="V1770" s="159">
        <v>14418152.75</v>
      </c>
      <c r="W1770" s="159">
        <v>6574524.2300000004</v>
      </c>
      <c r="X1770" s="159">
        <v>43421.65</v>
      </c>
      <c r="Y1770" s="159">
        <v>1931537.8</v>
      </c>
      <c r="Z1770" s="159">
        <v>1143482.1000000001</v>
      </c>
      <c r="AA1770" s="159">
        <v>0</v>
      </c>
      <c r="AB1770" s="159">
        <v>1143482.1000000001</v>
      </c>
      <c r="AC1770" s="159">
        <v>646908</v>
      </c>
      <c r="AD1770" s="159">
        <v>560000</v>
      </c>
      <c r="AE1770" s="159">
        <v>1690000</v>
      </c>
      <c r="AF1770" s="159">
        <v>1125804.32</v>
      </c>
      <c r="AG1770" s="159">
        <v>100770.66</v>
      </c>
      <c r="AH1770" s="159">
        <v>163217.49</v>
      </c>
      <c r="AI1770" s="159">
        <v>0</v>
      </c>
      <c r="AJ1770" s="159">
        <v>0</v>
      </c>
    </row>
    <row r="1771" spans="1:36">
      <c r="A1771" s="153">
        <v>24</v>
      </c>
      <c r="B1771" s="154">
        <v>5</v>
      </c>
      <c r="C1771" s="154">
        <v>1</v>
      </c>
      <c r="D1771" s="155">
        <v>1</v>
      </c>
      <c r="E1771" s="155" t="s">
        <v>556</v>
      </c>
      <c r="F1771" s="156" t="s">
        <v>5059</v>
      </c>
      <c r="G1771" s="156" t="s">
        <v>556</v>
      </c>
      <c r="H1771" s="156" t="s">
        <v>5060</v>
      </c>
      <c r="I1771" s="155">
        <v>2405011</v>
      </c>
      <c r="J1771" s="157" t="s">
        <v>1167</v>
      </c>
      <c r="K1771" s="157"/>
      <c r="L1771" s="155">
        <v>2022</v>
      </c>
      <c r="M1771" s="158">
        <v>37657</v>
      </c>
      <c r="N1771" s="159">
        <v>228177343.19999999</v>
      </c>
      <c r="O1771" s="159">
        <v>207004985.31999999</v>
      </c>
      <c r="P1771" s="159">
        <v>89856952.920000002</v>
      </c>
      <c r="Q1771" s="159">
        <v>35304084</v>
      </c>
      <c r="R1771" s="159">
        <v>54552868.920000002</v>
      </c>
      <c r="S1771" s="159">
        <v>21172357.879999999</v>
      </c>
      <c r="T1771" s="159">
        <v>6455959.4199999999</v>
      </c>
      <c r="U1771" s="159">
        <v>198482648.37</v>
      </c>
      <c r="V1771" s="159">
        <v>169085667.66999999</v>
      </c>
      <c r="W1771" s="159">
        <v>65594236.649999999</v>
      </c>
      <c r="X1771" s="159">
        <v>3655.64</v>
      </c>
      <c r="Y1771" s="159">
        <v>29396980.699999999</v>
      </c>
      <c r="Z1771" s="159">
        <v>112556676.28</v>
      </c>
      <c r="AA1771" s="159">
        <v>0</v>
      </c>
      <c r="AB1771" s="159">
        <v>112556676.28</v>
      </c>
      <c r="AC1771" s="159">
        <v>82541.69</v>
      </c>
      <c r="AD1771" s="159">
        <v>82541.69</v>
      </c>
      <c r="AE1771" s="159">
        <v>221188.75</v>
      </c>
      <c r="AF1771" s="159">
        <v>37919317.649999999</v>
      </c>
      <c r="AG1771" s="159">
        <v>682304.6</v>
      </c>
      <c r="AH1771" s="159">
        <v>926545.9</v>
      </c>
      <c r="AI1771" s="159">
        <v>0</v>
      </c>
      <c r="AJ1771" s="159">
        <v>120244.75</v>
      </c>
    </row>
    <row r="1772" spans="1:36">
      <c r="A1772" s="153">
        <v>24</v>
      </c>
      <c r="B1772" s="154">
        <v>5</v>
      </c>
      <c r="C1772" s="154">
        <v>2</v>
      </c>
      <c r="D1772" s="155">
        <v>1</v>
      </c>
      <c r="E1772" s="155" t="s">
        <v>556</v>
      </c>
      <c r="F1772" s="156" t="s">
        <v>5059</v>
      </c>
      <c r="G1772" s="156" t="s">
        <v>556</v>
      </c>
      <c r="H1772" s="156" t="s">
        <v>5061</v>
      </c>
      <c r="I1772" s="155">
        <v>2405021</v>
      </c>
      <c r="J1772" s="157" t="s">
        <v>1166</v>
      </c>
      <c r="K1772" s="157"/>
      <c r="L1772" s="155">
        <v>2022</v>
      </c>
      <c r="M1772" s="158">
        <v>18368</v>
      </c>
      <c r="N1772" s="159">
        <v>109401480.47</v>
      </c>
      <c r="O1772" s="159">
        <v>98971648.659999996</v>
      </c>
      <c r="P1772" s="159">
        <v>45344536.810000002</v>
      </c>
      <c r="Q1772" s="159">
        <v>19651495</v>
      </c>
      <c r="R1772" s="159">
        <v>25693041.809999999</v>
      </c>
      <c r="S1772" s="159">
        <v>10429831.810000001</v>
      </c>
      <c r="T1772" s="159">
        <v>3750727.29</v>
      </c>
      <c r="U1772" s="159">
        <v>102524061.11</v>
      </c>
      <c r="V1772" s="159">
        <v>93907848.120000005</v>
      </c>
      <c r="W1772" s="159">
        <v>37571923.079999998</v>
      </c>
      <c r="X1772" s="159">
        <v>198781.73</v>
      </c>
      <c r="Y1772" s="159">
        <v>8616212.9900000002</v>
      </c>
      <c r="Z1772" s="159">
        <v>11757323.539999999</v>
      </c>
      <c r="AA1772" s="159">
        <v>0</v>
      </c>
      <c r="AB1772" s="159">
        <v>11757323.539999999</v>
      </c>
      <c r="AC1772" s="159">
        <v>1292559.3999999999</v>
      </c>
      <c r="AD1772" s="159">
        <v>1292559.3999999999</v>
      </c>
      <c r="AE1772" s="159">
        <v>14660361.57</v>
      </c>
      <c r="AF1772" s="159">
        <v>5063800.54</v>
      </c>
      <c r="AG1772" s="159">
        <v>452564.24</v>
      </c>
      <c r="AH1772" s="159">
        <v>660918.25</v>
      </c>
      <c r="AI1772" s="159">
        <v>40500.18</v>
      </c>
      <c r="AJ1772" s="159">
        <v>0</v>
      </c>
    </row>
    <row r="1773" spans="1:36">
      <c r="A1773" s="153">
        <v>24</v>
      </c>
      <c r="B1773" s="154">
        <v>5</v>
      </c>
      <c r="C1773" s="154">
        <v>3</v>
      </c>
      <c r="D1773" s="155">
        <v>2</v>
      </c>
      <c r="E1773" s="155" t="s">
        <v>556</v>
      </c>
      <c r="F1773" s="156" t="s">
        <v>5062</v>
      </c>
      <c r="G1773" s="156" t="s">
        <v>556</v>
      </c>
      <c r="H1773" s="156" t="s">
        <v>5063</v>
      </c>
      <c r="I1773" s="155">
        <v>2405032</v>
      </c>
      <c r="J1773" s="157" t="s">
        <v>1165</v>
      </c>
      <c r="K1773" s="157"/>
      <c r="L1773" s="155">
        <v>2022</v>
      </c>
      <c r="M1773" s="158">
        <v>12272</v>
      </c>
      <c r="N1773" s="159">
        <v>87483348.109999999</v>
      </c>
      <c r="O1773" s="159">
        <v>83447352.25</v>
      </c>
      <c r="P1773" s="159">
        <v>39979058.489999995</v>
      </c>
      <c r="Q1773" s="159">
        <v>20171458</v>
      </c>
      <c r="R1773" s="159">
        <v>19807600.489999998</v>
      </c>
      <c r="S1773" s="159">
        <v>4035995.86</v>
      </c>
      <c r="T1773" s="159">
        <v>110091.53</v>
      </c>
      <c r="U1773" s="159">
        <v>83252484</v>
      </c>
      <c r="V1773" s="159">
        <v>71018881.75</v>
      </c>
      <c r="W1773" s="159">
        <v>29415365.690000001</v>
      </c>
      <c r="X1773" s="159">
        <v>11290.56</v>
      </c>
      <c r="Y1773" s="159">
        <v>12233602.25</v>
      </c>
      <c r="Z1773" s="159">
        <v>10854580</v>
      </c>
      <c r="AA1773" s="159">
        <v>0</v>
      </c>
      <c r="AB1773" s="159">
        <v>10854580</v>
      </c>
      <c r="AC1773" s="159">
        <v>129996</v>
      </c>
      <c r="AD1773" s="159">
        <v>129996</v>
      </c>
      <c r="AE1773" s="159">
        <v>314173</v>
      </c>
      <c r="AF1773" s="159">
        <v>12428470.5</v>
      </c>
      <c r="AG1773" s="159">
        <v>154530.6</v>
      </c>
      <c r="AH1773" s="159">
        <v>94695.12</v>
      </c>
      <c r="AI1773" s="159">
        <v>0</v>
      </c>
      <c r="AJ1773" s="159">
        <v>0</v>
      </c>
    </row>
    <row r="1774" spans="1:36">
      <c r="A1774" s="153">
        <v>24</v>
      </c>
      <c r="B1774" s="154">
        <v>5</v>
      </c>
      <c r="C1774" s="154">
        <v>4</v>
      </c>
      <c r="D1774" s="155">
        <v>2</v>
      </c>
      <c r="E1774" s="155" t="s">
        <v>556</v>
      </c>
      <c r="F1774" s="156" t="s">
        <v>5062</v>
      </c>
      <c r="G1774" s="156" t="s">
        <v>556</v>
      </c>
      <c r="H1774" s="156" t="s">
        <v>5064</v>
      </c>
      <c r="I1774" s="155">
        <v>2405042</v>
      </c>
      <c r="J1774" s="157" t="s">
        <v>1164</v>
      </c>
      <c r="K1774" s="157"/>
      <c r="L1774" s="155">
        <v>2022</v>
      </c>
      <c r="M1774" s="158">
        <v>12150</v>
      </c>
      <c r="N1774" s="159">
        <v>74963587.5</v>
      </c>
      <c r="O1774" s="159">
        <v>68303173.909999996</v>
      </c>
      <c r="P1774" s="159">
        <v>35977759.010000005</v>
      </c>
      <c r="Q1774" s="159">
        <v>16846625</v>
      </c>
      <c r="R1774" s="159">
        <v>19131134.010000002</v>
      </c>
      <c r="S1774" s="159">
        <v>6660413.5899999999</v>
      </c>
      <c r="T1774" s="159">
        <v>1075635</v>
      </c>
      <c r="U1774" s="159">
        <v>71887995.590000004</v>
      </c>
      <c r="V1774" s="159">
        <v>56129308.57</v>
      </c>
      <c r="W1774" s="159">
        <v>22090446.289999999</v>
      </c>
      <c r="X1774" s="159">
        <v>74105.69</v>
      </c>
      <c r="Y1774" s="159">
        <v>15758687.02</v>
      </c>
      <c r="Z1774" s="159">
        <v>8697596.4399999995</v>
      </c>
      <c r="AA1774" s="159">
        <v>1216660.48</v>
      </c>
      <c r="AB1774" s="159">
        <v>7480935.959999999</v>
      </c>
      <c r="AC1774" s="159">
        <v>501868</v>
      </c>
      <c r="AD1774" s="159">
        <v>451625</v>
      </c>
      <c r="AE1774" s="159">
        <v>2720540.4</v>
      </c>
      <c r="AF1774" s="159">
        <v>12173865.34</v>
      </c>
      <c r="AG1774" s="159">
        <v>283153.08</v>
      </c>
      <c r="AH1774" s="159">
        <v>302410.13</v>
      </c>
      <c r="AI1774" s="159">
        <v>0</v>
      </c>
      <c r="AJ1774" s="159">
        <v>0</v>
      </c>
    </row>
    <row r="1775" spans="1:36">
      <c r="A1775" s="153">
        <v>24</v>
      </c>
      <c r="B1775" s="154">
        <v>5</v>
      </c>
      <c r="C1775" s="154">
        <v>5</v>
      </c>
      <c r="D1775" s="155">
        <v>2</v>
      </c>
      <c r="E1775" s="155" t="s">
        <v>556</v>
      </c>
      <c r="F1775" s="156" t="s">
        <v>5062</v>
      </c>
      <c r="G1775" s="156" t="s">
        <v>556</v>
      </c>
      <c r="H1775" s="156" t="s">
        <v>5065</v>
      </c>
      <c r="I1775" s="155">
        <v>2405052</v>
      </c>
      <c r="J1775" s="157" t="s">
        <v>1163</v>
      </c>
      <c r="K1775" s="157"/>
      <c r="L1775" s="155">
        <v>2022</v>
      </c>
      <c r="M1775" s="158">
        <v>10694</v>
      </c>
      <c r="N1775" s="159">
        <v>69208157.969999999</v>
      </c>
      <c r="O1775" s="159">
        <v>61703303.880000003</v>
      </c>
      <c r="P1775" s="159">
        <v>31778438.670000002</v>
      </c>
      <c r="Q1775" s="159">
        <v>16074771</v>
      </c>
      <c r="R1775" s="159">
        <v>15703667.67</v>
      </c>
      <c r="S1775" s="159">
        <v>7504854.0899999999</v>
      </c>
      <c r="T1775" s="159">
        <v>369223.99</v>
      </c>
      <c r="U1775" s="159">
        <v>58995310.219999999</v>
      </c>
      <c r="V1775" s="159">
        <v>53202449.759999998</v>
      </c>
      <c r="W1775" s="159">
        <v>19899510.960000001</v>
      </c>
      <c r="X1775" s="159">
        <v>10812.94</v>
      </c>
      <c r="Y1775" s="159">
        <v>5792860.46</v>
      </c>
      <c r="Z1775" s="159">
        <v>10575958.33</v>
      </c>
      <c r="AA1775" s="159">
        <v>0</v>
      </c>
      <c r="AB1775" s="159">
        <v>10575958.33</v>
      </c>
      <c r="AC1775" s="159">
        <v>446500</v>
      </c>
      <c r="AD1775" s="159">
        <v>446500</v>
      </c>
      <c r="AE1775" s="159">
        <v>709194.23999999999</v>
      </c>
      <c r="AF1775" s="159">
        <v>8500854.1199999992</v>
      </c>
      <c r="AG1775" s="159">
        <v>77480</v>
      </c>
      <c r="AH1775" s="159">
        <v>93095.85</v>
      </c>
      <c r="AI1775" s="159">
        <v>0</v>
      </c>
      <c r="AJ1775" s="159">
        <v>0</v>
      </c>
    </row>
    <row r="1776" spans="1:36">
      <c r="A1776" s="153">
        <v>24</v>
      </c>
      <c r="B1776" s="154">
        <v>5</v>
      </c>
      <c r="C1776" s="154">
        <v>6</v>
      </c>
      <c r="D1776" s="155">
        <v>3</v>
      </c>
      <c r="E1776" s="155" t="s">
        <v>556</v>
      </c>
      <c r="F1776" s="156" t="s">
        <v>5066</v>
      </c>
      <c r="G1776" s="156" t="s">
        <v>556</v>
      </c>
      <c r="H1776" s="156" t="s">
        <v>5067</v>
      </c>
      <c r="I1776" s="155">
        <v>2405063</v>
      </c>
      <c r="J1776" s="157" t="s">
        <v>1162</v>
      </c>
      <c r="K1776" s="157"/>
      <c r="L1776" s="155">
        <v>2022</v>
      </c>
      <c r="M1776" s="158">
        <v>8931</v>
      </c>
      <c r="N1776" s="159">
        <v>59504229.25</v>
      </c>
      <c r="O1776" s="159">
        <v>54315563.700000003</v>
      </c>
      <c r="P1776" s="159">
        <v>26811415.969999999</v>
      </c>
      <c r="Q1776" s="159">
        <v>12038315</v>
      </c>
      <c r="R1776" s="159">
        <v>14773100.970000001</v>
      </c>
      <c r="S1776" s="159">
        <v>5188665.55</v>
      </c>
      <c r="T1776" s="159">
        <v>3320344.7</v>
      </c>
      <c r="U1776" s="159">
        <v>52307628.049999997</v>
      </c>
      <c r="V1776" s="159">
        <v>47143513.82</v>
      </c>
      <c r="W1776" s="159">
        <v>18141100.030000001</v>
      </c>
      <c r="X1776" s="159">
        <v>122251.01</v>
      </c>
      <c r="Y1776" s="159">
        <v>5164114.2300000004</v>
      </c>
      <c r="Z1776" s="159">
        <v>9807877.9600000009</v>
      </c>
      <c r="AA1776" s="159">
        <v>662675.46</v>
      </c>
      <c r="AB1776" s="159">
        <v>9145202.5</v>
      </c>
      <c r="AC1776" s="159">
        <v>2180928</v>
      </c>
      <c r="AD1776" s="159">
        <v>708931</v>
      </c>
      <c r="AE1776" s="159">
        <v>8379285.0800000001</v>
      </c>
      <c r="AF1776" s="159">
        <v>7172049.8799999999</v>
      </c>
      <c r="AG1776" s="159">
        <v>0</v>
      </c>
      <c r="AH1776" s="159">
        <v>0</v>
      </c>
      <c r="AI1776" s="159">
        <v>0</v>
      </c>
      <c r="AJ1776" s="159">
        <v>0</v>
      </c>
    </row>
    <row r="1777" spans="1:36">
      <c r="A1777" s="153">
        <v>24</v>
      </c>
      <c r="B1777" s="154">
        <v>5</v>
      </c>
      <c r="C1777" s="154">
        <v>7</v>
      </c>
      <c r="D1777" s="155">
        <v>3</v>
      </c>
      <c r="E1777" s="155" t="s">
        <v>556</v>
      </c>
      <c r="F1777" s="156" t="s">
        <v>5066</v>
      </c>
      <c r="G1777" s="156" t="s">
        <v>556</v>
      </c>
      <c r="H1777" s="156" t="s">
        <v>5068</v>
      </c>
      <c r="I1777" s="155">
        <v>2405073</v>
      </c>
      <c r="J1777" s="157" t="s">
        <v>1161</v>
      </c>
      <c r="K1777" s="157"/>
      <c r="L1777" s="155">
        <v>2022</v>
      </c>
      <c r="M1777" s="158">
        <v>9316</v>
      </c>
      <c r="N1777" s="159">
        <v>59824600.270000003</v>
      </c>
      <c r="O1777" s="159">
        <v>51705702.159999996</v>
      </c>
      <c r="P1777" s="159">
        <v>30719656.960000001</v>
      </c>
      <c r="Q1777" s="159">
        <v>16389165</v>
      </c>
      <c r="R1777" s="159">
        <v>14330491.960000001</v>
      </c>
      <c r="S1777" s="159">
        <v>8118898.1100000003</v>
      </c>
      <c r="T1777" s="159">
        <v>1515539.96</v>
      </c>
      <c r="U1777" s="159">
        <v>53375836.859999999</v>
      </c>
      <c r="V1777" s="159">
        <v>48791010.100000001</v>
      </c>
      <c r="W1777" s="159">
        <v>18587132.34</v>
      </c>
      <c r="X1777" s="159">
        <v>50595.93</v>
      </c>
      <c r="Y1777" s="159">
        <v>4584826.76</v>
      </c>
      <c r="Z1777" s="159">
        <v>4796779.82</v>
      </c>
      <c r="AA1777" s="159">
        <v>0</v>
      </c>
      <c r="AB1777" s="159">
        <v>4796779.82</v>
      </c>
      <c r="AC1777" s="159">
        <v>3603456</v>
      </c>
      <c r="AD1777" s="159">
        <v>336000</v>
      </c>
      <c r="AE1777" s="159">
        <v>1414684.66</v>
      </c>
      <c r="AF1777" s="159">
        <v>2914692.06</v>
      </c>
      <c r="AG1777" s="159">
        <v>217011.73</v>
      </c>
      <c r="AH1777" s="159">
        <v>354135.89</v>
      </c>
      <c r="AI1777" s="159">
        <v>0</v>
      </c>
      <c r="AJ1777" s="159">
        <v>310</v>
      </c>
    </row>
    <row r="1778" spans="1:36">
      <c r="A1778" s="153">
        <v>24</v>
      </c>
      <c r="B1778" s="154">
        <v>5</v>
      </c>
      <c r="C1778" s="154">
        <v>8</v>
      </c>
      <c r="D1778" s="155">
        <v>2</v>
      </c>
      <c r="E1778" s="155" t="s">
        <v>556</v>
      </c>
      <c r="F1778" s="156" t="s">
        <v>5062</v>
      </c>
      <c r="G1778" s="156" t="s">
        <v>556</v>
      </c>
      <c r="H1778" s="156" t="s">
        <v>5069</v>
      </c>
      <c r="I1778" s="155">
        <v>2405082</v>
      </c>
      <c r="J1778" s="157" t="s">
        <v>1160</v>
      </c>
      <c r="K1778" s="157"/>
      <c r="L1778" s="155">
        <v>2022</v>
      </c>
      <c r="M1778" s="158">
        <v>5819</v>
      </c>
      <c r="N1778" s="159">
        <v>35259119.859999999</v>
      </c>
      <c r="O1778" s="159">
        <v>32954785.300000001</v>
      </c>
      <c r="P1778" s="159">
        <v>20609108.619999997</v>
      </c>
      <c r="Q1778" s="159">
        <v>11335070</v>
      </c>
      <c r="R1778" s="159">
        <v>9274038.6199999992</v>
      </c>
      <c r="S1778" s="159">
        <v>2304334.56</v>
      </c>
      <c r="T1778" s="159">
        <v>485289.92</v>
      </c>
      <c r="U1778" s="159">
        <v>33082705.800000001</v>
      </c>
      <c r="V1778" s="159">
        <v>29128116.75</v>
      </c>
      <c r="W1778" s="159">
        <v>11426351.09</v>
      </c>
      <c r="X1778" s="159">
        <v>9257.01</v>
      </c>
      <c r="Y1778" s="159">
        <v>3954589.05</v>
      </c>
      <c r="Z1778" s="159">
        <v>6800534.0700000003</v>
      </c>
      <c r="AA1778" s="159">
        <v>0</v>
      </c>
      <c r="AB1778" s="159">
        <v>6800534.0700000003</v>
      </c>
      <c r="AC1778" s="159">
        <v>327821.84999999998</v>
      </c>
      <c r="AD1778" s="159">
        <v>243692</v>
      </c>
      <c r="AE1778" s="159">
        <v>567407</v>
      </c>
      <c r="AF1778" s="159">
        <v>3826668.55</v>
      </c>
      <c r="AG1778" s="159">
        <v>300273.33</v>
      </c>
      <c r="AH1778" s="159">
        <v>175396.25</v>
      </c>
      <c r="AI1778" s="159">
        <v>0</v>
      </c>
      <c r="AJ1778" s="159">
        <v>0</v>
      </c>
    </row>
    <row r="1779" spans="1:36">
      <c r="A1779" s="153">
        <v>24</v>
      </c>
      <c r="B1779" s="154">
        <v>6</v>
      </c>
      <c r="C1779" s="154">
        <v>1</v>
      </c>
      <c r="D1779" s="155">
        <v>3</v>
      </c>
      <c r="E1779" s="155" t="s">
        <v>556</v>
      </c>
      <c r="F1779" s="156" t="s">
        <v>5070</v>
      </c>
      <c r="G1779" s="156" t="s">
        <v>556</v>
      </c>
      <c r="H1779" s="156" t="s">
        <v>5071</v>
      </c>
      <c r="I1779" s="155">
        <v>2406013</v>
      </c>
      <c r="J1779" s="157" t="s">
        <v>1159</v>
      </c>
      <c r="K1779" s="157"/>
      <c r="L1779" s="155">
        <v>2022</v>
      </c>
      <c r="M1779" s="158">
        <v>20135</v>
      </c>
      <c r="N1779" s="159">
        <v>108237908.76000001</v>
      </c>
      <c r="O1779" s="159">
        <v>105849315.81</v>
      </c>
      <c r="P1779" s="159">
        <v>52039855.280000001</v>
      </c>
      <c r="Q1779" s="159">
        <v>21710119</v>
      </c>
      <c r="R1779" s="159">
        <v>30329736.280000001</v>
      </c>
      <c r="S1779" s="159">
        <v>2388592.9500000002</v>
      </c>
      <c r="T1779" s="159">
        <v>466845.07</v>
      </c>
      <c r="U1779" s="159">
        <v>103721759.22</v>
      </c>
      <c r="V1779" s="159">
        <v>96073445.730000004</v>
      </c>
      <c r="W1779" s="159">
        <v>38827139.759999998</v>
      </c>
      <c r="X1779" s="159">
        <v>134649.47</v>
      </c>
      <c r="Y1779" s="159">
        <v>7648313.4900000002</v>
      </c>
      <c r="Z1779" s="159">
        <v>7291558.0300000003</v>
      </c>
      <c r="AA1779" s="159">
        <v>1500000</v>
      </c>
      <c r="AB1779" s="159">
        <v>5791558.0300000003</v>
      </c>
      <c r="AC1779" s="159">
        <v>2816087.16</v>
      </c>
      <c r="AD1779" s="159">
        <v>2816087.16</v>
      </c>
      <c r="AE1779" s="159">
        <v>14603600</v>
      </c>
      <c r="AF1779" s="159">
        <v>9775870.0800000001</v>
      </c>
      <c r="AG1779" s="159">
        <v>469243.16</v>
      </c>
      <c r="AH1779" s="159">
        <v>891434.99</v>
      </c>
      <c r="AI1779" s="159">
        <v>0</v>
      </c>
      <c r="AJ1779" s="159">
        <v>0</v>
      </c>
    </row>
    <row r="1780" spans="1:36">
      <c r="A1780" s="153">
        <v>24</v>
      </c>
      <c r="B1780" s="154">
        <v>6</v>
      </c>
      <c r="C1780" s="154">
        <v>2</v>
      </c>
      <c r="D1780" s="155">
        <v>3</v>
      </c>
      <c r="E1780" s="155" t="s">
        <v>556</v>
      </c>
      <c r="F1780" s="156" t="s">
        <v>5070</v>
      </c>
      <c r="G1780" s="156" t="s">
        <v>556</v>
      </c>
      <c r="H1780" s="156" t="s">
        <v>5072</v>
      </c>
      <c r="I1780" s="155">
        <v>2406023</v>
      </c>
      <c r="J1780" s="157" t="s">
        <v>1158</v>
      </c>
      <c r="K1780" s="157"/>
      <c r="L1780" s="155">
        <v>2022</v>
      </c>
      <c r="M1780" s="158">
        <v>8958</v>
      </c>
      <c r="N1780" s="159">
        <v>48942701.659999996</v>
      </c>
      <c r="O1780" s="159">
        <v>44519171.979999997</v>
      </c>
      <c r="P1780" s="159">
        <v>25120797.689999998</v>
      </c>
      <c r="Q1780" s="159">
        <v>11247365</v>
      </c>
      <c r="R1780" s="159">
        <v>13873432.689999999</v>
      </c>
      <c r="S1780" s="159">
        <v>4423529.68</v>
      </c>
      <c r="T1780" s="159">
        <v>426890</v>
      </c>
      <c r="U1780" s="159">
        <v>45973049.840000004</v>
      </c>
      <c r="V1780" s="159">
        <v>39771860.829999998</v>
      </c>
      <c r="W1780" s="159">
        <v>17103583.510000002</v>
      </c>
      <c r="X1780" s="159">
        <v>193782.34</v>
      </c>
      <c r="Y1780" s="159">
        <v>6201189.0099999998</v>
      </c>
      <c r="Z1780" s="159">
        <v>4853433.3</v>
      </c>
      <c r="AA1780" s="159">
        <v>0</v>
      </c>
      <c r="AB1780" s="159">
        <v>4853433.3</v>
      </c>
      <c r="AC1780" s="159">
        <v>1445890</v>
      </c>
      <c r="AD1780" s="159">
        <v>1445890</v>
      </c>
      <c r="AE1780" s="159">
        <v>10324177</v>
      </c>
      <c r="AF1780" s="159">
        <v>4747311.1500000004</v>
      </c>
      <c r="AG1780" s="159">
        <v>347550.63</v>
      </c>
      <c r="AH1780" s="159">
        <v>282826.63</v>
      </c>
      <c r="AI1780" s="159">
        <v>0</v>
      </c>
      <c r="AJ1780" s="159">
        <v>0</v>
      </c>
    </row>
    <row r="1781" spans="1:36">
      <c r="A1781" s="153">
        <v>24</v>
      </c>
      <c r="B1781" s="154">
        <v>6</v>
      </c>
      <c r="C1781" s="154">
        <v>3</v>
      </c>
      <c r="D1781" s="155">
        <v>2</v>
      </c>
      <c r="E1781" s="155" t="s">
        <v>556</v>
      </c>
      <c r="F1781" s="156" t="s">
        <v>5073</v>
      </c>
      <c r="G1781" s="156" t="s">
        <v>556</v>
      </c>
      <c r="H1781" s="156" t="s">
        <v>5074</v>
      </c>
      <c r="I1781" s="155">
        <v>2406032</v>
      </c>
      <c r="J1781" s="157" t="s">
        <v>1157</v>
      </c>
      <c r="K1781" s="157"/>
      <c r="L1781" s="155">
        <v>2022</v>
      </c>
      <c r="M1781" s="158">
        <v>6172</v>
      </c>
      <c r="N1781" s="159">
        <v>39437258.799999997</v>
      </c>
      <c r="O1781" s="159">
        <v>33116328.280000001</v>
      </c>
      <c r="P1781" s="159">
        <v>17272940.579999998</v>
      </c>
      <c r="Q1781" s="159">
        <v>8062486</v>
      </c>
      <c r="R1781" s="159">
        <v>9210454.5800000001</v>
      </c>
      <c r="S1781" s="159">
        <v>6320930.5199999996</v>
      </c>
      <c r="T1781" s="159">
        <v>402895</v>
      </c>
      <c r="U1781" s="159">
        <v>35695447</v>
      </c>
      <c r="V1781" s="159">
        <v>28343080.989999998</v>
      </c>
      <c r="W1781" s="159">
        <v>11608043.289999999</v>
      </c>
      <c r="X1781" s="159">
        <v>117003.02</v>
      </c>
      <c r="Y1781" s="159">
        <v>7352366.0099999998</v>
      </c>
      <c r="Z1781" s="159">
        <v>8360078.1299999999</v>
      </c>
      <c r="AA1781" s="159">
        <v>0</v>
      </c>
      <c r="AB1781" s="159">
        <v>8360078.1299999999</v>
      </c>
      <c r="AC1781" s="159">
        <v>2628942.9</v>
      </c>
      <c r="AD1781" s="159">
        <v>2628942.9</v>
      </c>
      <c r="AE1781" s="159">
        <v>4818412.51</v>
      </c>
      <c r="AF1781" s="159">
        <v>4773247.29</v>
      </c>
      <c r="AG1781" s="159">
        <v>0</v>
      </c>
      <c r="AH1781" s="159">
        <v>0</v>
      </c>
      <c r="AI1781" s="159">
        <v>0</v>
      </c>
      <c r="AJ1781" s="159">
        <v>0</v>
      </c>
    </row>
    <row r="1782" spans="1:36">
      <c r="A1782" s="153">
        <v>24</v>
      </c>
      <c r="B1782" s="154">
        <v>6</v>
      </c>
      <c r="C1782" s="154">
        <v>4</v>
      </c>
      <c r="D1782" s="155">
        <v>2</v>
      </c>
      <c r="E1782" s="155" t="s">
        <v>556</v>
      </c>
      <c r="F1782" s="156" t="s">
        <v>5073</v>
      </c>
      <c r="G1782" s="156" t="s">
        <v>556</v>
      </c>
      <c r="H1782" s="156" t="s">
        <v>5075</v>
      </c>
      <c r="I1782" s="155">
        <v>2406042</v>
      </c>
      <c r="J1782" s="157" t="s">
        <v>1156</v>
      </c>
      <c r="K1782" s="157"/>
      <c r="L1782" s="155">
        <v>2022</v>
      </c>
      <c r="M1782" s="158">
        <v>7494</v>
      </c>
      <c r="N1782" s="159">
        <v>51127479.07</v>
      </c>
      <c r="O1782" s="159">
        <v>41970894.259999998</v>
      </c>
      <c r="P1782" s="159">
        <v>25877561.82</v>
      </c>
      <c r="Q1782" s="159">
        <v>13228915</v>
      </c>
      <c r="R1782" s="159">
        <v>12648646.82</v>
      </c>
      <c r="S1782" s="159">
        <v>9156584.8100000005</v>
      </c>
      <c r="T1782" s="159">
        <v>0</v>
      </c>
      <c r="U1782" s="159">
        <v>43478236.299999997</v>
      </c>
      <c r="V1782" s="159">
        <v>34731889.5</v>
      </c>
      <c r="W1782" s="159">
        <v>13888594.65</v>
      </c>
      <c r="X1782" s="159">
        <v>95085.87</v>
      </c>
      <c r="Y1782" s="159">
        <v>8746346.8000000007</v>
      </c>
      <c r="Z1782" s="159">
        <v>9828004.2200000007</v>
      </c>
      <c r="AA1782" s="159">
        <v>0</v>
      </c>
      <c r="AB1782" s="159">
        <v>9828004.2200000007</v>
      </c>
      <c r="AC1782" s="159">
        <v>784781.52</v>
      </c>
      <c r="AD1782" s="159">
        <v>784781.52</v>
      </c>
      <c r="AE1782" s="159">
        <v>4566415.1500000004</v>
      </c>
      <c r="AF1782" s="159">
        <v>7239004.7599999998</v>
      </c>
      <c r="AG1782" s="159">
        <v>55677.27</v>
      </c>
      <c r="AH1782" s="159">
        <v>119571.4</v>
      </c>
      <c r="AI1782" s="159">
        <v>0</v>
      </c>
      <c r="AJ1782" s="159">
        <v>0</v>
      </c>
    </row>
    <row r="1783" spans="1:36">
      <c r="A1783" s="153">
        <v>24</v>
      </c>
      <c r="B1783" s="154">
        <v>6</v>
      </c>
      <c r="C1783" s="154">
        <v>5</v>
      </c>
      <c r="D1783" s="155">
        <v>2</v>
      </c>
      <c r="E1783" s="155" t="s">
        <v>556</v>
      </c>
      <c r="F1783" s="156" t="s">
        <v>5073</v>
      </c>
      <c r="G1783" s="156" t="s">
        <v>556</v>
      </c>
      <c r="H1783" s="156" t="s">
        <v>5076</v>
      </c>
      <c r="I1783" s="155">
        <v>2406052</v>
      </c>
      <c r="J1783" s="157" t="s">
        <v>1014</v>
      </c>
      <c r="K1783" s="157"/>
      <c r="L1783" s="155">
        <v>2022</v>
      </c>
      <c r="M1783" s="158">
        <v>6763</v>
      </c>
      <c r="N1783" s="159">
        <v>38078649.460000001</v>
      </c>
      <c r="O1783" s="159">
        <v>36676446.710000001</v>
      </c>
      <c r="P1783" s="159">
        <v>25740243.310000002</v>
      </c>
      <c r="Q1783" s="159">
        <v>14796423</v>
      </c>
      <c r="R1783" s="159">
        <v>10943820.310000001</v>
      </c>
      <c r="S1783" s="159">
        <v>1402202.75</v>
      </c>
      <c r="T1783" s="159">
        <v>145470</v>
      </c>
      <c r="U1783" s="159">
        <v>36588332.340000004</v>
      </c>
      <c r="V1783" s="159">
        <v>33639785.880000003</v>
      </c>
      <c r="W1783" s="159">
        <v>12502783.42</v>
      </c>
      <c r="X1783" s="159">
        <v>118123.46</v>
      </c>
      <c r="Y1783" s="159">
        <v>2948546.46</v>
      </c>
      <c r="Z1783" s="159">
        <v>5489571.2400000002</v>
      </c>
      <c r="AA1783" s="159">
        <v>1500000</v>
      </c>
      <c r="AB1783" s="159">
        <v>3989571.24</v>
      </c>
      <c r="AC1783" s="159">
        <v>1850000</v>
      </c>
      <c r="AD1783" s="159">
        <v>950000</v>
      </c>
      <c r="AE1783" s="159">
        <v>9147740</v>
      </c>
      <c r="AF1783" s="159">
        <v>3036660.83</v>
      </c>
      <c r="AG1783" s="159">
        <v>0</v>
      </c>
      <c r="AH1783" s="159">
        <v>32648.84</v>
      </c>
      <c r="AI1783" s="159">
        <v>0</v>
      </c>
      <c r="AJ1783" s="159">
        <v>0</v>
      </c>
    </row>
    <row r="1784" spans="1:36">
      <c r="A1784" s="153">
        <v>24</v>
      </c>
      <c r="B1784" s="154">
        <v>6</v>
      </c>
      <c r="C1784" s="154">
        <v>6</v>
      </c>
      <c r="D1784" s="155">
        <v>2</v>
      </c>
      <c r="E1784" s="155" t="s">
        <v>556</v>
      </c>
      <c r="F1784" s="156" t="s">
        <v>5073</v>
      </c>
      <c r="G1784" s="156" t="s">
        <v>556</v>
      </c>
      <c r="H1784" s="156" t="s">
        <v>5077</v>
      </c>
      <c r="I1784" s="155">
        <v>2406062</v>
      </c>
      <c r="J1784" s="157" t="s">
        <v>1155</v>
      </c>
      <c r="K1784" s="157"/>
      <c r="L1784" s="155">
        <v>2022</v>
      </c>
      <c r="M1784" s="158">
        <v>5000</v>
      </c>
      <c r="N1784" s="159">
        <v>27688505.66</v>
      </c>
      <c r="O1784" s="159">
        <v>26259011.239999998</v>
      </c>
      <c r="P1784" s="159">
        <v>13894263.51</v>
      </c>
      <c r="Q1784" s="159">
        <v>5550085</v>
      </c>
      <c r="R1784" s="159">
        <v>8344178.5099999998</v>
      </c>
      <c r="S1784" s="159">
        <v>1429494.42</v>
      </c>
      <c r="T1784" s="159">
        <v>147012.98000000001</v>
      </c>
      <c r="U1784" s="159">
        <v>25007550.789999999</v>
      </c>
      <c r="V1784" s="159">
        <v>23622054.100000001</v>
      </c>
      <c r="W1784" s="159">
        <v>8994735.9299999997</v>
      </c>
      <c r="X1784" s="159">
        <v>200731.67</v>
      </c>
      <c r="Y1784" s="159">
        <v>1385496.69</v>
      </c>
      <c r="Z1784" s="159">
        <v>4064341.06</v>
      </c>
      <c r="AA1784" s="159">
        <v>0</v>
      </c>
      <c r="AB1784" s="159">
        <v>4064341.06</v>
      </c>
      <c r="AC1784" s="159">
        <v>2135180.56</v>
      </c>
      <c r="AD1784" s="159">
        <v>757109.56</v>
      </c>
      <c r="AE1784" s="159">
        <v>10173820.720000001</v>
      </c>
      <c r="AF1784" s="159">
        <v>2636957.14</v>
      </c>
      <c r="AG1784" s="159">
        <v>0</v>
      </c>
      <c r="AH1784" s="159">
        <v>125016.71</v>
      </c>
      <c r="AI1784" s="159">
        <v>0</v>
      </c>
      <c r="AJ1784" s="159">
        <v>0</v>
      </c>
    </row>
    <row r="1785" spans="1:36">
      <c r="A1785" s="153">
        <v>24</v>
      </c>
      <c r="B1785" s="154">
        <v>6</v>
      </c>
      <c r="C1785" s="154">
        <v>7</v>
      </c>
      <c r="D1785" s="155">
        <v>2</v>
      </c>
      <c r="E1785" s="155" t="s">
        <v>556</v>
      </c>
      <c r="F1785" s="156" t="s">
        <v>5073</v>
      </c>
      <c r="G1785" s="156" t="s">
        <v>556</v>
      </c>
      <c r="H1785" s="156" t="s">
        <v>5078</v>
      </c>
      <c r="I1785" s="155">
        <v>2406072</v>
      </c>
      <c r="J1785" s="157" t="s">
        <v>1154</v>
      </c>
      <c r="K1785" s="157"/>
      <c r="L1785" s="155">
        <v>2022</v>
      </c>
      <c r="M1785" s="158">
        <v>5832</v>
      </c>
      <c r="N1785" s="159">
        <v>36167767.07</v>
      </c>
      <c r="O1785" s="159">
        <v>32908567.07</v>
      </c>
      <c r="P1785" s="159">
        <v>20518443.59</v>
      </c>
      <c r="Q1785" s="159">
        <v>10192123</v>
      </c>
      <c r="R1785" s="159">
        <v>10326320.59</v>
      </c>
      <c r="S1785" s="159">
        <v>3259200</v>
      </c>
      <c r="T1785" s="159">
        <v>27646.18</v>
      </c>
      <c r="U1785" s="159">
        <v>36977895.850000001</v>
      </c>
      <c r="V1785" s="159">
        <v>29880826.699999999</v>
      </c>
      <c r="W1785" s="159">
        <v>13263479.42</v>
      </c>
      <c r="X1785" s="159">
        <v>55080.43</v>
      </c>
      <c r="Y1785" s="159">
        <v>7097069.1500000004</v>
      </c>
      <c r="Z1785" s="159">
        <v>6651003.21</v>
      </c>
      <c r="AA1785" s="159">
        <v>1000000</v>
      </c>
      <c r="AB1785" s="159">
        <v>5651003.21</v>
      </c>
      <c r="AC1785" s="159">
        <v>3331010.99</v>
      </c>
      <c r="AD1785" s="159">
        <v>432306.74</v>
      </c>
      <c r="AE1785" s="159">
        <v>5883280.71</v>
      </c>
      <c r="AF1785" s="159">
        <v>3027740.37</v>
      </c>
      <c r="AG1785" s="159">
        <v>300000</v>
      </c>
      <c r="AH1785" s="159">
        <v>358528.91</v>
      </c>
      <c r="AI1785" s="159">
        <v>0</v>
      </c>
      <c r="AJ1785" s="159">
        <v>0</v>
      </c>
    </row>
    <row r="1786" spans="1:36">
      <c r="A1786" s="153">
        <v>24</v>
      </c>
      <c r="B1786" s="154">
        <v>6</v>
      </c>
      <c r="C1786" s="154">
        <v>8</v>
      </c>
      <c r="D1786" s="155">
        <v>2</v>
      </c>
      <c r="E1786" s="155" t="s">
        <v>556</v>
      </c>
      <c r="F1786" s="156" t="s">
        <v>5073</v>
      </c>
      <c r="G1786" s="156" t="s">
        <v>556</v>
      </c>
      <c r="H1786" s="156" t="s">
        <v>5079</v>
      </c>
      <c r="I1786" s="155">
        <v>2406082</v>
      </c>
      <c r="J1786" s="157" t="s">
        <v>1153</v>
      </c>
      <c r="K1786" s="157"/>
      <c r="L1786" s="155">
        <v>2022</v>
      </c>
      <c r="M1786" s="158">
        <v>5821</v>
      </c>
      <c r="N1786" s="159">
        <v>35370387.189999998</v>
      </c>
      <c r="O1786" s="159">
        <v>31325481.079999998</v>
      </c>
      <c r="P1786" s="159">
        <v>20360933.420000002</v>
      </c>
      <c r="Q1786" s="159">
        <v>9607204</v>
      </c>
      <c r="R1786" s="159">
        <v>10753729.42</v>
      </c>
      <c r="S1786" s="159">
        <v>4044906.11</v>
      </c>
      <c r="T1786" s="159">
        <v>0</v>
      </c>
      <c r="U1786" s="159">
        <v>32807694.5</v>
      </c>
      <c r="V1786" s="159">
        <v>29004052.43</v>
      </c>
      <c r="W1786" s="159">
        <v>11963350.43</v>
      </c>
      <c r="X1786" s="159">
        <v>117847.42</v>
      </c>
      <c r="Y1786" s="159">
        <v>3803642.07</v>
      </c>
      <c r="Z1786" s="159">
        <v>5512717.9100000001</v>
      </c>
      <c r="AA1786" s="159">
        <v>1250000</v>
      </c>
      <c r="AB1786" s="159">
        <v>4262717.91</v>
      </c>
      <c r="AC1786" s="159">
        <v>2665214.0699999998</v>
      </c>
      <c r="AD1786" s="159">
        <v>1212492</v>
      </c>
      <c r="AE1786" s="159">
        <v>7496564</v>
      </c>
      <c r="AF1786" s="159">
        <v>2321428.65</v>
      </c>
      <c r="AG1786" s="159">
        <v>422374.56</v>
      </c>
      <c r="AH1786" s="159">
        <v>298145.38</v>
      </c>
      <c r="AI1786" s="159">
        <v>0</v>
      </c>
      <c r="AJ1786" s="159">
        <v>0</v>
      </c>
    </row>
    <row r="1787" spans="1:36">
      <c r="A1787" s="153">
        <v>24</v>
      </c>
      <c r="B1787" s="154">
        <v>6</v>
      </c>
      <c r="C1787" s="154">
        <v>9</v>
      </c>
      <c r="D1787" s="155">
        <v>2</v>
      </c>
      <c r="E1787" s="155" t="s">
        <v>556</v>
      </c>
      <c r="F1787" s="156" t="s">
        <v>5073</v>
      </c>
      <c r="G1787" s="156" t="s">
        <v>556</v>
      </c>
      <c r="H1787" s="156" t="s">
        <v>5080</v>
      </c>
      <c r="I1787" s="155">
        <v>2406092</v>
      </c>
      <c r="J1787" s="157" t="s">
        <v>1152</v>
      </c>
      <c r="K1787" s="157"/>
      <c r="L1787" s="155">
        <v>2022</v>
      </c>
      <c r="M1787" s="158">
        <v>17809</v>
      </c>
      <c r="N1787" s="159">
        <v>99917693.920000002</v>
      </c>
      <c r="O1787" s="159">
        <v>92023971.439999998</v>
      </c>
      <c r="P1787" s="159">
        <v>53714943.700000003</v>
      </c>
      <c r="Q1787" s="159">
        <v>24131413</v>
      </c>
      <c r="R1787" s="159">
        <v>29583530.699999999</v>
      </c>
      <c r="S1787" s="159">
        <v>7893722.4800000004</v>
      </c>
      <c r="T1787" s="159">
        <v>0</v>
      </c>
      <c r="U1787" s="159">
        <v>91360043.689999998</v>
      </c>
      <c r="V1787" s="159">
        <v>84736567.980000004</v>
      </c>
      <c r="W1787" s="159">
        <v>32656062.379999999</v>
      </c>
      <c r="X1787" s="159">
        <v>456395.27</v>
      </c>
      <c r="Y1787" s="159">
        <v>6623475.71</v>
      </c>
      <c r="Z1787" s="159">
        <v>6137978.46</v>
      </c>
      <c r="AA1787" s="159">
        <v>0</v>
      </c>
      <c r="AB1787" s="159">
        <v>6137978.46</v>
      </c>
      <c r="AC1787" s="159">
        <v>2179263.9700000002</v>
      </c>
      <c r="AD1787" s="159">
        <v>2179263.9700000002</v>
      </c>
      <c r="AE1787" s="159">
        <v>27077322.02</v>
      </c>
      <c r="AF1787" s="159">
        <v>7287403.46</v>
      </c>
      <c r="AG1787" s="159">
        <v>276471.28999999998</v>
      </c>
      <c r="AH1787" s="159">
        <v>285748.06</v>
      </c>
      <c r="AI1787" s="159">
        <v>0</v>
      </c>
      <c r="AJ1787" s="159">
        <v>42.02</v>
      </c>
    </row>
    <row r="1788" spans="1:36">
      <c r="A1788" s="153">
        <v>24</v>
      </c>
      <c r="B1788" s="154">
        <v>7</v>
      </c>
      <c r="C1788" s="154">
        <v>1</v>
      </c>
      <c r="D1788" s="155">
        <v>1</v>
      </c>
      <c r="E1788" s="155" t="s">
        <v>556</v>
      </c>
      <c r="F1788" s="156" t="s">
        <v>5081</v>
      </c>
      <c r="G1788" s="156" t="s">
        <v>556</v>
      </c>
      <c r="H1788" s="156" t="s">
        <v>5082</v>
      </c>
      <c r="I1788" s="155">
        <v>2407011</v>
      </c>
      <c r="J1788" s="157" t="s">
        <v>1151</v>
      </c>
      <c r="K1788" s="157"/>
      <c r="L1788" s="155">
        <v>2022</v>
      </c>
      <c r="M1788" s="158">
        <v>23430</v>
      </c>
      <c r="N1788" s="159">
        <v>147461474</v>
      </c>
      <c r="O1788" s="159">
        <v>132040442.48</v>
      </c>
      <c r="P1788" s="159">
        <v>64273609.240000002</v>
      </c>
      <c r="Q1788" s="159">
        <v>25265419</v>
      </c>
      <c r="R1788" s="159">
        <v>39008190.240000002</v>
      </c>
      <c r="S1788" s="159">
        <v>15421031.52</v>
      </c>
      <c r="T1788" s="159">
        <v>1300931.8</v>
      </c>
      <c r="U1788" s="159">
        <v>150640199.71000001</v>
      </c>
      <c r="V1788" s="159">
        <v>119249948.61</v>
      </c>
      <c r="W1788" s="159">
        <v>44311465.380000003</v>
      </c>
      <c r="X1788" s="159">
        <v>438817.43</v>
      </c>
      <c r="Y1788" s="159">
        <v>31390251.100000001</v>
      </c>
      <c r="Z1788" s="159">
        <v>21248595.210000001</v>
      </c>
      <c r="AA1788" s="159">
        <v>12471953.17</v>
      </c>
      <c r="AB1788" s="159">
        <v>8776642.040000001</v>
      </c>
      <c r="AC1788" s="159">
        <v>3100000</v>
      </c>
      <c r="AD1788" s="159">
        <v>3100000</v>
      </c>
      <c r="AE1788" s="159">
        <v>44714953.170000002</v>
      </c>
      <c r="AF1788" s="159">
        <v>12790493.869999999</v>
      </c>
      <c r="AG1788" s="159">
        <v>72433.8</v>
      </c>
      <c r="AH1788" s="159">
        <v>269489.56</v>
      </c>
      <c r="AI1788" s="159">
        <v>0</v>
      </c>
      <c r="AJ1788" s="159">
        <v>0</v>
      </c>
    </row>
    <row r="1789" spans="1:36">
      <c r="A1789" s="153">
        <v>24</v>
      </c>
      <c r="B1789" s="154">
        <v>7</v>
      </c>
      <c r="C1789" s="154">
        <v>2</v>
      </c>
      <c r="D1789" s="155">
        <v>2</v>
      </c>
      <c r="E1789" s="155" t="s">
        <v>556</v>
      </c>
      <c r="F1789" s="156" t="s">
        <v>5083</v>
      </c>
      <c r="G1789" s="156" t="s">
        <v>556</v>
      </c>
      <c r="H1789" s="156" t="s">
        <v>5084</v>
      </c>
      <c r="I1789" s="155">
        <v>2407022</v>
      </c>
      <c r="J1789" s="157" t="s">
        <v>1150</v>
      </c>
      <c r="K1789" s="157"/>
      <c r="L1789" s="155">
        <v>2022</v>
      </c>
      <c r="M1789" s="158">
        <v>3437</v>
      </c>
      <c r="N1789" s="159">
        <v>24004187.309999999</v>
      </c>
      <c r="O1789" s="159">
        <v>23504564.16</v>
      </c>
      <c r="P1789" s="159">
        <v>11791819.289999999</v>
      </c>
      <c r="Q1789" s="159">
        <v>5540128</v>
      </c>
      <c r="R1789" s="159">
        <v>6251691.29</v>
      </c>
      <c r="S1789" s="159">
        <v>499623.15</v>
      </c>
      <c r="T1789" s="159">
        <v>43007.69</v>
      </c>
      <c r="U1789" s="159">
        <v>22498363.43</v>
      </c>
      <c r="V1789" s="159">
        <v>19147787.32</v>
      </c>
      <c r="W1789" s="159">
        <v>6480652.3799999999</v>
      </c>
      <c r="X1789" s="159">
        <v>42387.49</v>
      </c>
      <c r="Y1789" s="159">
        <v>3350576.11</v>
      </c>
      <c r="Z1789" s="159">
        <v>9719029.2899999991</v>
      </c>
      <c r="AA1789" s="159">
        <v>441000</v>
      </c>
      <c r="AB1789" s="159">
        <v>9278029.2899999991</v>
      </c>
      <c r="AC1789" s="159">
        <v>261586.25</v>
      </c>
      <c r="AD1789" s="159">
        <v>174699.25</v>
      </c>
      <c r="AE1789" s="159">
        <v>1616643.44</v>
      </c>
      <c r="AF1789" s="159">
        <v>4356776.84</v>
      </c>
      <c r="AG1789" s="159">
        <v>0</v>
      </c>
      <c r="AH1789" s="159">
        <v>0</v>
      </c>
      <c r="AI1789" s="159">
        <v>0</v>
      </c>
      <c r="AJ1789" s="159">
        <v>0</v>
      </c>
    </row>
    <row r="1790" spans="1:36">
      <c r="A1790" s="153">
        <v>24</v>
      </c>
      <c r="B1790" s="154">
        <v>7</v>
      </c>
      <c r="C1790" s="154">
        <v>3</v>
      </c>
      <c r="D1790" s="155">
        <v>2</v>
      </c>
      <c r="E1790" s="155" t="s">
        <v>556</v>
      </c>
      <c r="F1790" s="156" t="s">
        <v>5083</v>
      </c>
      <c r="G1790" s="156" t="s">
        <v>556</v>
      </c>
      <c r="H1790" s="156" t="s">
        <v>5085</v>
      </c>
      <c r="I1790" s="155">
        <v>2407032</v>
      </c>
      <c r="J1790" s="157" t="s">
        <v>1149</v>
      </c>
      <c r="K1790" s="157"/>
      <c r="L1790" s="155">
        <v>2022</v>
      </c>
      <c r="M1790" s="158">
        <v>7357</v>
      </c>
      <c r="N1790" s="159">
        <v>45138451.210000001</v>
      </c>
      <c r="O1790" s="159">
        <v>41978709.460000001</v>
      </c>
      <c r="P1790" s="159">
        <v>23036942.140000001</v>
      </c>
      <c r="Q1790" s="159">
        <v>11713681</v>
      </c>
      <c r="R1790" s="159">
        <v>11323261.140000001</v>
      </c>
      <c r="S1790" s="159">
        <v>3159741.75</v>
      </c>
      <c r="T1790" s="159">
        <v>79805.36</v>
      </c>
      <c r="U1790" s="159">
        <v>45527572.340000004</v>
      </c>
      <c r="V1790" s="159">
        <v>35721491.619999997</v>
      </c>
      <c r="W1790" s="159">
        <v>13543854.949999999</v>
      </c>
      <c r="X1790" s="159">
        <v>293144.40000000002</v>
      </c>
      <c r="Y1790" s="159">
        <v>9806080.7200000007</v>
      </c>
      <c r="Z1790" s="159">
        <v>9633193.7899999991</v>
      </c>
      <c r="AA1790" s="159">
        <v>932033</v>
      </c>
      <c r="AB1790" s="159">
        <v>8701160.7899999991</v>
      </c>
      <c r="AC1790" s="159">
        <v>1906922</v>
      </c>
      <c r="AD1790" s="159">
        <v>1906922</v>
      </c>
      <c r="AE1790" s="159">
        <v>11289332.1</v>
      </c>
      <c r="AF1790" s="159">
        <v>6257217.8399999999</v>
      </c>
      <c r="AG1790" s="159">
        <v>0</v>
      </c>
      <c r="AH1790" s="159">
        <v>0</v>
      </c>
      <c r="AI1790" s="159">
        <v>0</v>
      </c>
      <c r="AJ1790" s="159">
        <v>0</v>
      </c>
    </row>
    <row r="1791" spans="1:36">
      <c r="A1791" s="153">
        <v>24</v>
      </c>
      <c r="B1791" s="154">
        <v>7</v>
      </c>
      <c r="C1791" s="154">
        <v>4</v>
      </c>
      <c r="D1791" s="155">
        <v>2</v>
      </c>
      <c r="E1791" s="155" t="s">
        <v>556</v>
      </c>
      <c r="F1791" s="156" t="s">
        <v>5083</v>
      </c>
      <c r="G1791" s="156" t="s">
        <v>556</v>
      </c>
      <c r="H1791" s="156" t="s">
        <v>5086</v>
      </c>
      <c r="I1791" s="155">
        <v>2407042</v>
      </c>
      <c r="J1791" s="157" t="s">
        <v>1148</v>
      </c>
      <c r="K1791" s="157"/>
      <c r="L1791" s="155">
        <v>2022</v>
      </c>
      <c r="M1791" s="158">
        <v>6737</v>
      </c>
      <c r="N1791" s="159">
        <v>42745646.82</v>
      </c>
      <c r="O1791" s="159">
        <v>38441408.310000002</v>
      </c>
      <c r="P1791" s="159">
        <v>18668666.780000001</v>
      </c>
      <c r="Q1791" s="159">
        <v>8211047</v>
      </c>
      <c r="R1791" s="159">
        <v>10457619.779999999</v>
      </c>
      <c r="S1791" s="159">
        <v>4304238.51</v>
      </c>
      <c r="T1791" s="159">
        <v>52487.56</v>
      </c>
      <c r="U1791" s="159">
        <v>39825570.93</v>
      </c>
      <c r="V1791" s="159">
        <v>34649401.659999996</v>
      </c>
      <c r="W1791" s="159">
        <v>13650448.83</v>
      </c>
      <c r="X1791" s="159">
        <v>106272.57</v>
      </c>
      <c r="Y1791" s="159">
        <v>5176169.2699999996</v>
      </c>
      <c r="Z1791" s="159">
        <v>4345543.87</v>
      </c>
      <c r="AA1791" s="159">
        <v>3050048.14</v>
      </c>
      <c r="AB1791" s="159">
        <v>1295495.73</v>
      </c>
      <c r="AC1791" s="159">
        <v>1844291</v>
      </c>
      <c r="AD1791" s="159">
        <v>1844291</v>
      </c>
      <c r="AE1791" s="159">
        <v>8441990.1400000006</v>
      </c>
      <c r="AF1791" s="159">
        <v>3792006.65</v>
      </c>
      <c r="AG1791" s="159">
        <v>0</v>
      </c>
      <c r="AH1791" s="159">
        <v>0</v>
      </c>
      <c r="AI1791" s="159">
        <v>0</v>
      </c>
      <c r="AJ1791" s="159">
        <v>0</v>
      </c>
    </row>
    <row r="1792" spans="1:36">
      <c r="A1792" s="153">
        <v>24</v>
      </c>
      <c r="B1792" s="154">
        <v>7</v>
      </c>
      <c r="C1792" s="154">
        <v>5</v>
      </c>
      <c r="D1792" s="155">
        <v>2</v>
      </c>
      <c r="E1792" s="155" t="s">
        <v>556</v>
      </c>
      <c r="F1792" s="156" t="s">
        <v>5083</v>
      </c>
      <c r="G1792" s="156" t="s">
        <v>556</v>
      </c>
      <c r="H1792" s="156" t="s">
        <v>5087</v>
      </c>
      <c r="I1792" s="155">
        <v>2407052</v>
      </c>
      <c r="J1792" s="157" t="s">
        <v>1147</v>
      </c>
      <c r="K1792" s="157"/>
      <c r="L1792" s="155">
        <v>2022</v>
      </c>
      <c r="M1792" s="158">
        <v>6935</v>
      </c>
      <c r="N1792" s="159">
        <v>49626322.609999999</v>
      </c>
      <c r="O1792" s="159">
        <v>38756829.869999997</v>
      </c>
      <c r="P1792" s="159">
        <v>26398087.530000001</v>
      </c>
      <c r="Q1792" s="159">
        <v>14581192</v>
      </c>
      <c r="R1792" s="159">
        <v>11816895.529999999</v>
      </c>
      <c r="S1792" s="159">
        <v>10869492.74</v>
      </c>
      <c r="T1792" s="159">
        <v>895050.08</v>
      </c>
      <c r="U1792" s="159">
        <v>46973081.890000001</v>
      </c>
      <c r="V1792" s="159">
        <v>34382853.740000002</v>
      </c>
      <c r="W1792" s="159">
        <v>15543444.140000001</v>
      </c>
      <c r="X1792" s="159">
        <v>154422.47</v>
      </c>
      <c r="Y1792" s="159">
        <v>12590228.15</v>
      </c>
      <c r="Z1792" s="159">
        <v>7418751.0499999998</v>
      </c>
      <c r="AA1792" s="159">
        <v>3000000</v>
      </c>
      <c r="AB1792" s="159">
        <v>4418751.05</v>
      </c>
      <c r="AC1792" s="159">
        <v>835619.32</v>
      </c>
      <c r="AD1792" s="159">
        <v>835619.32</v>
      </c>
      <c r="AE1792" s="159">
        <v>8539200.3599999994</v>
      </c>
      <c r="AF1792" s="159">
        <v>4373976.13</v>
      </c>
      <c r="AG1792" s="159">
        <v>0</v>
      </c>
      <c r="AH1792" s="159">
        <v>49202.52</v>
      </c>
      <c r="AI1792" s="159">
        <v>0</v>
      </c>
      <c r="AJ1792" s="159">
        <v>170415.58</v>
      </c>
    </row>
    <row r="1793" spans="1:36">
      <c r="A1793" s="153">
        <v>24</v>
      </c>
      <c r="B1793" s="154">
        <v>7</v>
      </c>
      <c r="C1793" s="154">
        <v>6</v>
      </c>
      <c r="D1793" s="155">
        <v>2</v>
      </c>
      <c r="E1793" s="155" t="s">
        <v>556</v>
      </c>
      <c r="F1793" s="156" t="s">
        <v>5083</v>
      </c>
      <c r="G1793" s="156" t="s">
        <v>556</v>
      </c>
      <c r="H1793" s="156" t="s">
        <v>5088</v>
      </c>
      <c r="I1793" s="155">
        <v>2407062</v>
      </c>
      <c r="J1793" s="157" t="s">
        <v>1146</v>
      </c>
      <c r="K1793" s="157"/>
      <c r="L1793" s="155">
        <v>2022</v>
      </c>
      <c r="M1793" s="158">
        <v>11787</v>
      </c>
      <c r="N1793" s="159">
        <v>63895067.25</v>
      </c>
      <c r="O1793" s="159">
        <v>63848010.859999999</v>
      </c>
      <c r="P1793" s="159">
        <v>41053627</v>
      </c>
      <c r="Q1793" s="159">
        <v>21386775</v>
      </c>
      <c r="R1793" s="159">
        <v>19666852</v>
      </c>
      <c r="S1793" s="159">
        <v>47056.39</v>
      </c>
      <c r="T1793" s="159">
        <v>4950</v>
      </c>
      <c r="U1793" s="159">
        <v>64693355.020000003</v>
      </c>
      <c r="V1793" s="159">
        <v>56733763.990000002</v>
      </c>
      <c r="W1793" s="159">
        <v>19647973.739999998</v>
      </c>
      <c r="X1793" s="159">
        <v>43380.18</v>
      </c>
      <c r="Y1793" s="159">
        <v>7959591.0300000003</v>
      </c>
      <c r="Z1793" s="159">
        <v>9345855.9900000002</v>
      </c>
      <c r="AA1793" s="159">
        <v>4120000</v>
      </c>
      <c r="AB1793" s="159">
        <v>5225855.99</v>
      </c>
      <c r="AC1793" s="159">
        <v>1262400</v>
      </c>
      <c r="AD1793" s="159">
        <v>1262400</v>
      </c>
      <c r="AE1793" s="159">
        <v>5141500</v>
      </c>
      <c r="AF1793" s="159">
        <v>7114246.8700000001</v>
      </c>
      <c r="AG1793" s="159">
        <v>0</v>
      </c>
      <c r="AH1793" s="159">
        <v>110260.3</v>
      </c>
      <c r="AI1793" s="159">
        <v>0</v>
      </c>
      <c r="AJ1793" s="159">
        <v>0</v>
      </c>
    </row>
    <row r="1794" spans="1:36">
      <c r="A1794" s="153">
        <v>24</v>
      </c>
      <c r="B1794" s="154">
        <v>7</v>
      </c>
      <c r="C1794" s="154">
        <v>7</v>
      </c>
      <c r="D1794" s="155">
        <v>2</v>
      </c>
      <c r="E1794" s="155" t="s">
        <v>556</v>
      </c>
      <c r="F1794" s="156" t="s">
        <v>5083</v>
      </c>
      <c r="G1794" s="156" t="s">
        <v>556</v>
      </c>
      <c r="H1794" s="156" t="s">
        <v>5089</v>
      </c>
      <c r="I1794" s="155">
        <v>2407072</v>
      </c>
      <c r="J1794" s="157" t="s">
        <v>1145</v>
      </c>
      <c r="K1794" s="157"/>
      <c r="L1794" s="155">
        <v>2022</v>
      </c>
      <c r="M1794" s="158">
        <v>6590</v>
      </c>
      <c r="N1794" s="159">
        <v>47904427.450000003</v>
      </c>
      <c r="O1794" s="159">
        <v>35639578.920000002</v>
      </c>
      <c r="P1794" s="159">
        <v>23976219.800000001</v>
      </c>
      <c r="Q1794" s="159">
        <v>13681397</v>
      </c>
      <c r="R1794" s="159">
        <v>10294822.800000001</v>
      </c>
      <c r="S1794" s="159">
        <v>12264848.529999999</v>
      </c>
      <c r="T1794" s="159">
        <v>281794</v>
      </c>
      <c r="U1794" s="159">
        <v>33588839.189999998</v>
      </c>
      <c r="V1794" s="159">
        <v>29244969.039999999</v>
      </c>
      <c r="W1794" s="159">
        <v>10756655.289999999</v>
      </c>
      <c r="X1794" s="159">
        <v>102318.58</v>
      </c>
      <c r="Y1794" s="159">
        <v>4343870.1500000004</v>
      </c>
      <c r="Z1794" s="159">
        <v>9238825.1699999999</v>
      </c>
      <c r="AA1794" s="159">
        <v>0</v>
      </c>
      <c r="AB1794" s="159">
        <v>9238825.1699999999</v>
      </c>
      <c r="AC1794" s="159">
        <v>1092388</v>
      </c>
      <c r="AD1794" s="159">
        <v>1092388</v>
      </c>
      <c r="AE1794" s="159">
        <v>8292388</v>
      </c>
      <c r="AF1794" s="159">
        <v>6394609.8799999999</v>
      </c>
      <c r="AG1794" s="159">
        <v>0</v>
      </c>
      <c r="AH1794" s="159">
        <v>0</v>
      </c>
      <c r="AI1794" s="159">
        <v>0</v>
      </c>
      <c r="AJ1794" s="159">
        <v>0</v>
      </c>
    </row>
    <row r="1795" spans="1:36">
      <c r="A1795" s="153">
        <v>24</v>
      </c>
      <c r="B1795" s="154">
        <v>7</v>
      </c>
      <c r="C1795" s="154">
        <v>8</v>
      </c>
      <c r="D1795" s="155">
        <v>3</v>
      </c>
      <c r="E1795" s="155" t="s">
        <v>556</v>
      </c>
      <c r="F1795" s="156" t="s">
        <v>5090</v>
      </c>
      <c r="G1795" s="156" t="s">
        <v>556</v>
      </c>
      <c r="H1795" s="156" t="s">
        <v>5091</v>
      </c>
      <c r="I1795" s="155">
        <v>2407083</v>
      </c>
      <c r="J1795" s="157" t="s">
        <v>1144</v>
      </c>
      <c r="K1795" s="157"/>
      <c r="L1795" s="155">
        <v>2022</v>
      </c>
      <c r="M1795" s="158">
        <v>9553</v>
      </c>
      <c r="N1795" s="159">
        <v>67527956.329999998</v>
      </c>
      <c r="O1795" s="159">
        <v>56568724.520000003</v>
      </c>
      <c r="P1795" s="159">
        <v>34638086.060000002</v>
      </c>
      <c r="Q1795" s="159">
        <v>16208414</v>
      </c>
      <c r="R1795" s="159">
        <v>18429672.059999999</v>
      </c>
      <c r="S1795" s="159">
        <v>10959231.810000001</v>
      </c>
      <c r="T1795" s="159">
        <v>344800</v>
      </c>
      <c r="U1795" s="159">
        <v>63312933.390000001</v>
      </c>
      <c r="V1795" s="159">
        <v>51590403.579999998</v>
      </c>
      <c r="W1795" s="159">
        <v>19219612.079999998</v>
      </c>
      <c r="X1795" s="159">
        <v>184662.86</v>
      </c>
      <c r="Y1795" s="159">
        <v>11722529.810000001</v>
      </c>
      <c r="Z1795" s="159">
        <v>6718663.0499999998</v>
      </c>
      <c r="AA1795" s="159">
        <v>3249137.83</v>
      </c>
      <c r="AB1795" s="159">
        <v>3469525.2199999997</v>
      </c>
      <c r="AC1795" s="159">
        <v>2721245.22</v>
      </c>
      <c r="AD1795" s="159">
        <v>2721245.22</v>
      </c>
      <c r="AE1795" s="159">
        <v>12916887.029999999</v>
      </c>
      <c r="AF1795" s="159">
        <v>4978320.9400000004</v>
      </c>
      <c r="AG1795" s="159">
        <v>686362.58</v>
      </c>
      <c r="AH1795" s="159">
        <v>737822.71999999997</v>
      </c>
      <c r="AI1795" s="159">
        <v>0</v>
      </c>
      <c r="AJ1795" s="159">
        <v>0</v>
      </c>
    </row>
    <row r="1796" spans="1:36">
      <c r="A1796" s="153">
        <v>24</v>
      </c>
      <c r="B1796" s="154">
        <v>8</v>
      </c>
      <c r="C1796" s="154">
        <v>1</v>
      </c>
      <c r="D1796" s="155">
        <v>1</v>
      </c>
      <c r="E1796" s="155" t="s">
        <v>556</v>
      </c>
      <c r="F1796" s="156" t="s">
        <v>5092</v>
      </c>
      <c r="G1796" s="156" t="s">
        <v>556</v>
      </c>
      <c r="H1796" s="156" t="s">
        <v>5093</v>
      </c>
      <c r="I1796" s="155">
        <v>2408011</v>
      </c>
      <c r="J1796" s="157" t="s">
        <v>1143</v>
      </c>
      <c r="K1796" s="157"/>
      <c r="L1796" s="155">
        <v>2022</v>
      </c>
      <c r="M1796" s="158">
        <v>22062</v>
      </c>
      <c r="N1796" s="159">
        <v>142401642.38</v>
      </c>
      <c r="O1796" s="159">
        <v>133008204.59</v>
      </c>
      <c r="P1796" s="159">
        <v>55347283.310000002</v>
      </c>
      <c r="Q1796" s="159">
        <v>20518659</v>
      </c>
      <c r="R1796" s="159">
        <v>34828624.310000002</v>
      </c>
      <c r="S1796" s="159">
        <v>9393437.7899999991</v>
      </c>
      <c r="T1796" s="159">
        <v>6722892.7999999998</v>
      </c>
      <c r="U1796" s="159">
        <v>139210700.06</v>
      </c>
      <c r="V1796" s="159">
        <v>125875073.78</v>
      </c>
      <c r="W1796" s="159">
        <v>53318821.740000002</v>
      </c>
      <c r="X1796" s="159">
        <v>227529.04</v>
      </c>
      <c r="Y1796" s="159">
        <v>13335626.279999999</v>
      </c>
      <c r="Z1796" s="159">
        <v>10901766.68</v>
      </c>
      <c r="AA1796" s="159">
        <v>6000000</v>
      </c>
      <c r="AB1796" s="159">
        <v>4901766.68</v>
      </c>
      <c r="AC1796" s="159">
        <v>2500000</v>
      </c>
      <c r="AD1796" s="159">
        <v>2500000</v>
      </c>
      <c r="AE1796" s="159">
        <v>18500000</v>
      </c>
      <c r="AF1796" s="159">
        <v>7133130.8099999996</v>
      </c>
      <c r="AG1796" s="159">
        <v>866094.25</v>
      </c>
      <c r="AH1796" s="159">
        <v>847053.67</v>
      </c>
      <c r="AI1796" s="159">
        <v>0</v>
      </c>
      <c r="AJ1796" s="159">
        <v>0</v>
      </c>
    </row>
    <row r="1797" spans="1:36">
      <c r="A1797" s="153">
        <v>24</v>
      </c>
      <c r="B1797" s="154">
        <v>8</v>
      </c>
      <c r="C1797" s="154">
        <v>2</v>
      </c>
      <c r="D1797" s="155">
        <v>1</v>
      </c>
      <c r="E1797" s="155" t="s">
        <v>556</v>
      </c>
      <c r="F1797" s="156" t="s">
        <v>5092</v>
      </c>
      <c r="G1797" s="156" t="s">
        <v>556</v>
      </c>
      <c r="H1797" s="156" t="s">
        <v>5094</v>
      </c>
      <c r="I1797" s="155">
        <v>2408021</v>
      </c>
      <c r="J1797" s="157" t="s">
        <v>1142</v>
      </c>
      <c r="K1797" s="157"/>
      <c r="L1797" s="155">
        <v>2022</v>
      </c>
      <c r="M1797" s="158">
        <v>40994</v>
      </c>
      <c r="N1797" s="159">
        <v>293781565.76999998</v>
      </c>
      <c r="O1797" s="159">
        <v>276184567.76999998</v>
      </c>
      <c r="P1797" s="159">
        <v>105963211.75</v>
      </c>
      <c r="Q1797" s="159">
        <v>43604702</v>
      </c>
      <c r="R1797" s="159">
        <v>62358509.75</v>
      </c>
      <c r="S1797" s="159">
        <v>17596998</v>
      </c>
      <c r="T1797" s="159">
        <v>8528662.7400000002</v>
      </c>
      <c r="U1797" s="159">
        <v>284362729.66000003</v>
      </c>
      <c r="V1797" s="159">
        <v>248010518.78999999</v>
      </c>
      <c r="W1797" s="159">
        <v>97731642.010000005</v>
      </c>
      <c r="X1797" s="159">
        <v>769846.01</v>
      </c>
      <c r="Y1797" s="159">
        <v>36352210.869999997</v>
      </c>
      <c r="Z1797" s="159">
        <v>23762102.760000002</v>
      </c>
      <c r="AA1797" s="159">
        <v>17000000</v>
      </c>
      <c r="AB1797" s="159">
        <v>6762102.7600000016</v>
      </c>
      <c r="AC1797" s="159">
        <v>6000000</v>
      </c>
      <c r="AD1797" s="159">
        <v>6000000</v>
      </c>
      <c r="AE1797" s="159">
        <v>67600000</v>
      </c>
      <c r="AF1797" s="159">
        <v>28174048.98</v>
      </c>
      <c r="AG1797" s="159">
        <v>416261.76</v>
      </c>
      <c r="AH1797" s="159">
        <v>1082658.73</v>
      </c>
      <c r="AI1797" s="159">
        <v>0</v>
      </c>
      <c r="AJ1797" s="159">
        <v>0</v>
      </c>
    </row>
    <row r="1798" spans="1:36">
      <c r="A1798" s="153">
        <v>24</v>
      </c>
      <c r="B1798" s="154">
        <v>8</v>
      </c>
      <c r="C1798" s="154">
        <v>3</v>
      </c>
      <c r="D1798" s="155">
        <v>1</v>
      </c>
      <c r="E1798" s="155" t="s">
        <v>556</v>
      </c>
      <c r="F1798" s="156" t="s">
        <v>5092</v>
      </c>
      <c r="G1798" s="156" t="s">
        <v>556</v>
      </c>
      <c r="H1798" s="156" t="s">
        <v>5095</v>
      </c>
      <c r="I1798" s="155">
        <v>2408031</v>
      </c>
      <c r="J1798" s="157" t="s">
        <v>1141</v>
      </c>
      <c r="K1798" s="157"/>
      <c r="L1798" s="155">
        <v>2022</v>
      </c>
      <c r="M1798" s="158">
        <v>21324</v>
      </c>
      <c r="N1798" s="159">
        <v>131174013.73</v>
      </c>
      <c r="O1798" s="159">
        <v>121959252.73999999</v>
      </c>
      <c r="P1798" s="159">
        <v>63750036.579999998</v>
      </c>
      <c r="Q1798" s="159">
        <v>24835359</v>
      </c>
      <c r="R1798" s="159">
        <v>38914677.579999998</v>
      </c>
      <c r="S1798" s="159">
        <v>9214760.9900000002</v>
      </c>
      <c r="T1798" s="159">
        <v>1138076.52</v>
      </c>
      <c r="U1798" s="159">
        <v>122727972.88</v>
      </c>
      <c r="V1798" s="159">
        <v>109338956.22</v>
      </c>
      <c r="W1798" s="159">
        <v>41997837.350000001</v>
      </c>
      <c r="X1798" s="159">
        <v>86681.66</v>
      </c>
      <c r="Y1798" s="159">
        <v>13389016.66</v>
      </c>
      <c r="Z1798" s="159">
        <v>16849057.190000001</v>
      </c>
      <c r="AA1798" s="159">
        <v>1845864.51</v>
      </c>
      <c r="AB1798" s="159">
        <v>15003192.680000002</v>
      </c>
      <c r="AC1798" s="159">
        <v>780000</v>
      </c>
      <c r="AD1798" s="159">
        <v>780000</v>
      </c>
      <c r="AE1798" s="159">
        <v>8850729.5099999998</v>
      </c>
      <c r="AF1798" s="159">
        <v>12620296.52</v>
      </c>
      <c r="AG1798" s="159">
        <v>2029818.99</v>
      </c>
      <c r="AH1798" s="159">
        <v>1799522.3</v>
      </c>
      <c r="AI1798" s="159">
        <v>0</v>
      </c>
      <c r="AJ1798" s="159">
        <v>4865</v>
      </c>
    </row>
    <row r="1799" spans="1:36">
      <c r="A1799" s="153">
        <v>24</v>
      </c>
      <c r="B1799" s="154">
        <v>8</v>
      </c>
      <c r="C1799" s="154">
        <v>4</v>
      </c>
      <c r="D1799" s="155">
        <v>2</v>
      </c>
      <c r="E1799" s="155" t="s">
        <v>556</v>
      </c>
      <c r="F1799" s="156" t="s">
        <v>5096</v>
      </c>
      <c r="G1799" s="156" t="s">
        <v>556</v>
      </c>
      <c r="H1799" s="156" t="s">
        <v>5097</v>
      </c>
      <c r="I1799" s="155">
        <v>2408042</v>
      </c>
      <c r="J1799" s="157" t="s">
        <v>1140</v>
      </c>
      <c r="K1799" s="157"/>
      <c r="L1799" s="155">
        <v>2022</v>
      </c>
      <c r="M1799" s="158">
        <v>6167</v>
      </c>
      <c r="N1799" s="159">
        <v>46336955.689999998</v>
      </c>
      <c r="O1799" s="159">
        <v>41999457.270000003</v>
      </c>
      <c r="P1799" s="159">
        <v>19026787.449999999</v>
      </c>
      <c r="Q1799" s="159">
        <v>8798758</v>
      </c>
      <c r="R1799" s="159">
        <v>10228029.449999999</v>
      </c>
      <c r="S1799" s="159">
        <v>4337498.42</v>
      </c>
      <c r="T1799" s="159">
        <v>227850.07</v>
      </c>
      <c r="U1799" s="159">
        <v>42716312.5</v>
      </c>
      <c r="V1799" s="159">
        <v>37524053.560000002</v>
      </c>
      <c r="W1799" s="159">
        <v>14882325.84</v>
      </c>
      <c r="X1799" s="159">
        <v>234042.5</v>
      </c>
      <c r="Y1799" s="159">
        <v>5192258.9400000004</v>
      </c>
      <c r="Z1799" s="159">
        <v>26113415.699999999</v>
      </c>
      <c r="AA1799" s="159">
        <v>0</v>
      </c>
      <c r="AB1799" s="159">
        <v>26113415.699999999</v>
      </c>
      <c r="AC1799" s="159">
        <v>1500000</v>
      </c>
      <c r="AD1799" s="159">
        <v>1500000</v>
      </c>
      <c r="AE1799" s="159">
        <v>17000000</v>
      </c>
      <c r="AF1799" s="159">
        <v>4475403.71</v>
      </c>
      <c r="AG1799" s="159">
        <v>120000</v>
      </c>
      <c r="AH1799" s="159">
        <v>158432.21</v>
      </c>
      <c r="AI1799" s="159">
        <v>0</v>
      </c>
      <c r="AJ1799" s="159">
        <v>0</v>
      </c>
    </row>
    <row r="1800" spans="1:36">
      <c r="A1800" s="153">
        <v>24</v>
      </c>
      <c r="B1800" s="154">
        <v>8</v>
      </c>
      <c r="C1800" s="154">
        <v>5</v>
      </c>
      <c r="D1800" s="155">
        <v>2</v>
      </c>
      <c r="E1800" s="155" t="s">
        <v>556</v>
      </c>
      <c r="F1800" s="156" t="s">
        <v>5096</v>
      </c>
      <c r="G1800" s="156" t="s">
        <v>556</v>
      </c>
      <c r="H1800" s="156" t="s">
        <v>5098</v>
      </c>
      <c r="I1800" s="155">
        <v>2408052</v>
      </c>
      <c r="J1800" s="157" t="s">
        <v>1139</v>
      </c>
      <c r="K1800" s="157"/>
      <c r="L1800" s="155">
        <v>2022</v>
      </c>
      <c r="M1800" s="158">
        <v>8706</v>
      </c>
      <c r="N1800" s="159">
        <v>61513003.57</v>
      </c>
      <c r="O1800" s="159">
        <v>55166451.25</v>
      </c>
      <c r="P1800" s="159">
        <v>28737962.719999999</v>
      </c>
      <c r="Q1800" s="159">
        <v>12995257</v>
      </c>
      <c r="R1800" s="159">
        <v>15742705.720000001</v>
      </c>
      <c r="S1800" s="159">
        <v>6346552.3200000003</v>
      </c>
      <c r="T1800" s="159">
        <v>366645.53</v>
      </c>
      <c r="U1800" s="159">
        <v>62172149.670000002</v>
      </c>
      <c r="V1800" s="159">
        <v>48938003.170000002</v>
      </c>
      <c r="W1800" s="159">
        <v>17640718.41</v>
      </c>
      <c r="X1800" s="159">
        <v>305606.23</v>
      </c>
      <c r="Y1800" s="159">
        <v>13234146.5</v>
      </c>
      <c r="Z1800" s="159">
        <v>13380794.970000001</v>
      </c>
      <c r="AA1800" s="159">
        <v>6800000</v>
      </c>
      <c r="AB1800" s="159">
        <v>6580794.9700000007</v>
      </c>
      <c r="AC1800" s="159">
        <v>1264000</v>
      </c>
      <c r="AD1800" s="159">
        <v>1264000</v>
      </c>
      <c r="AE1800" s="159">
        <v>24568002.32</v>
      </c>
      <c r="AF1800" s="159">
        <v>6228448.0800000001</v>
      </c>
      <c r="AG1800" s="159">
        <v>320000</v>
      </c>
      <c r="AH1800" s="159">
        <v>199134.21</v>
      </c>
      <c r="AI1800" s="159">
        <v>0</v>
      </c>
      <c r="AJ1800" s="159">
        <v>110002.32</v>
      </c>
    </row>
    <row r="1801" spans="1:36">
      <c r="A1801" s="153">
        <v>24</v>
      </c>
      <c r="B1801" s="154">
        <v>9</v>
      </c>
      <c r="C1801" s="154">
        <v>1</v>
      </c>
      <c r="D1801" s="155">
        <v>1</v>
      </c>
      <c r="E1801" s="155" t="s">
        <v>556</v>
      </c>
      <c r="F1801" s="156" t="s">
        <v>5099</v>
      </c>
      <c r="G1801" s="156" t="s">
        <v>556</v>
      </c>
      <c r="H1801" s="156" t="s">
        <v>5100</v>
      </c>
      <c r="I1801" s="155">
        <v>2409011</v>
      </c>
      <c r="J1801" s="157" t="s">
        <v>1138</v>
      </c>
      <c r="K1801" s="157"/>
      <c r="L1801" s="155">
        <v>2022</v>
      </c>
      <c r="M1801" s="158">
        <v>30988</v>
      </c>
      <c r="N1801" s="159">
        <v>175108222.43000001</v>
      </c>
      <c r="O1801" s="159">
        <v>156699191.91</v>
      </c>
      <c r="P1801" s="159">
        <v>83892472.450000003</v>
      </c>
      <c r="Q1801" s="159">
        <v>33616842</v>
      </c>
      <c r="R1801" s="159">
        <v>50275630.450000003</v>
      </c>
      <c r="S1801" s="159">
        <v>18409030.52</v>
      </c>
      <c r="T1801" s="159">
        <v>181970.25</v>
      </c>
      <c r="U1801" s="159">
        <v>151311344.97</v>
      </c>
      <c r="V1801" s="159">
        <v>139740056.27000001</v>
      </c>
      <c r="W1801" s="159">
        <v>57847187.82</v>
      </c>
      <c r="X1801" s="159">
        <v>265576.77</v>
      </c>
      <c r="Y1801" s="159">
        <v>11571288.699999999</v>
      </c>
      <c r="Z1801" s="159">
        <v>20566562.91</v>
      </c>
      <c r="AA1801" s="159">
        <v>7431112</v>
      </c>
      <c r="AB1801" s="159">
        <v>13135450.91</v>
      </c>
      <c r="AC1801" s="159">
        <v>8045365.1399999997</v>
      </c>
      <c r="AD1801" s="159">
        <v>7992322.6200000001</v>
      </c>
      <c r="AE1801" s="159">
        <v>26656112</v>
      </c>
      <c r="AF1801" s="159">
        <v>16959135.640000001</v>
      </c>
      <c r="AG1801" s="159">
        <v>364107.74</v>
      </c>
      <c r="AH1801" s="159">
        <v>458387.47</v>
      </c>
      <c r="AI1801" s="159">
        <v>0</v>
      </c>
      <c r="AJ1801" s="159">
        <v>0</v>
      </c>
    </row>
    <row r="1802" spans="1:36">
      <c r="A1802" s="153">
        <v>24</v>
      </c>
      <c r="B1802" s="154">
        <v>9</v>
      </c>
      <c r="C1802" s="154">
        <v>2</v>
      </c>
      <c r="D1802" s="155">
        <v>3</v>
      </c>
      <c r="E1802" s="155" t="s">
        <v>556</v>
      </c>
      <c r="F1802" s="156" t="s">
        <v>5101</v>
      </c>
      <c r="G1802" s="156" t="s">
        <v>556</v>
      </c>
      <c r="H1802" s="156" t="s">
        <v>5102</v>
      </c>
      <c r="I1802" s="155">
        <v>2409023</v>
      </c>
      <c r="J1802" s="157" t="s">
        <v>1137</v>
      </c>
      <c r="K1802" s="157"/>
      <c r="L1802" s="155">
        <v>2022</v>
      </c>
      <c r="M1802" s="158">
        <v>14315</v>
      </c>
      <c r="N1802" s="159">
        <v>94249064.260000005</v>
      </c>
      <c r="O1802" s="159">
        <v>79563555.069999993</v>
      </c>
      <c r="P1802" s="159">
        <v>46462428.510000005</v>
      </c>
      <c r="Q1802" s="159">
        <v>22703626</v>
      </c>
      <c r="R1802" s="159">
        <v>23758802.510000002</v>
      </c>
      <c r="S1802" s="159">
        <v>14685509.189999999</v>
      </c>
      <c r="T1802" s="159">
        <v>70392.899999999994</v>
      </c>
      <c r="U1802" s="159">
        <v>82427706.349999994</v>
      </c>
      <c r="V1802" s="159">
        <v>67208127.530000001</v>
      </c>
      <c r="W1802" s="159">
        <v>25824924.16</v>
      </c>
      <c r="X1802" s="159">
        <v>213313.78</v>
      </c>
      <c r="Y1802" s="159">
        <v>15219578.82</v>
      </c>
      <c r="Z1802" s="159">
        <v>11331055.48</v>
      </c>
      <c r="AA1802" s="159">
        <v>0</v>
      </c>
      <c r="AB1802" s="159">
        <v>11331055.48</v>
      </c>
      <c r="AC1802" s="159">
        <v>2334185</v>
      </c>
      <c r="AD1802" s="159">
        <v>2334185</v>
      </c>
      <c r="AE1802" s="159">
        <v>11191913.74</v>
      </c>
      <c r="AF1802" s="159">
        <v>12355427.539999999</v>
      </c>
      <c r="AG1802" s="159">
        <v>115659.62</v>
      </c>
      <c r="AH1802" s="159">
        <v>218183.41</v>
      </c>
      <c r="AI1802" s="159">
        <v>0</v>
      </c>
      <c r="AJ1802" s="159">
        <v>0</v>
      </c>
    </row>
    <row r="1803" spans="1:36">
      <c r="A1803" s="153">
        <v>24</v>
      </c>
      <c r="B1803" s="154">
        <v>9</v>
      </c>
      <c r="C1803" s="154">
        <v>3</v>
      </c>
      <c r="D1803" s="155">
        <v>2</v>
      </c>
      <c r="E1803" s="155" t="s">
        <v>556</v>
      </c>
      <c r="F1803" s="156" t="s">
        <v>5103</v>
      </c>
      <c r="G1803" s="156" t="s">
        <v>556</v>
      </c>
      <c r="H1803" s="156" t="s">
        <v>5104</v>
      </c>
      <c r="I1803" s="155">
        <v>2409032</v>
      </c>
      <c r="J1803" s="157" t="s">
        <v>1136</v>
      </c>
      <c r="K1803" s="157"/>
      <c r="L1803" s="155">
        <v>2022</v>
      </c>
      <c r="M1803" s="158">
        <v>5588</v>
      </c>
      <c r="N1803" s="159">
        <v>37187966</v>
      </c>
      <c r="O1803" s="159">
        <v>32459150.91</v>
      </c>
      <c r="P1803" s="159">
        <v>23167000.149999999</v>
      </c>
      <c r="Q1803" s="159">
        <v>11977199</v>
      </c>
      <c r="R1803" s="159">
        <v>11189801.15</v>
      </c>
      <c r="S1803" s="159">
        <v>4728815.09</v>
      </c>
      <c r="T1803" s="159">
        <v>151788.10999999999</v>
      </c>
      <c r="U1803" s="159">
        <v>33798255.43</v>
      </c>
      <c r="V1803" s="159">
        <v>30132895.98</v>
      </c>
      <c r="W1803" s="159">
        <v>13575011.130000001</v>
      </c>
      <c r="X1803" s="159">
        <v>150808.67000000001</v>
      </c>
      <c r="Y1803" s="159">
        <v>3665359.45</v>
      </c>
      <c r="Z1803" s="159">
        <v>2877850.88</v>
      </c>
      <c r="AA1803" s="159">
        <v>885624</v>
      </c>
      <c r="AB1803" s="159">
        <v>1992226.88</v>
      </c>
      <c r="AC1803" s="159">
        <v>885624</v>
      </c>
      <c r="AD1803" s="159">
        <v>885624</v>
      </c>
      <c r="AE1803" s="159">
        <v>10057014</v>
      </c>
      <c r="AF1803" s="159">
        <v>2326254.9300000002</v>
      </c>
      <c r="AG1803" s="159">
        <v>0</v>
      </c>
      <c r="AH1803" s="159">
        <v>245417.17</v>
      </c>
      <c r="AI1803" s="159">
        <v>0</v>
      </c>
      <c r="AJ1803" s="159">
        <v>0</v>
      </c>
    </row>
    <row r="1804" spans="1:36">
      <c r="A1804" s="153">
        <v>24</v>
      </c>
      <c r="B1804" s="154">
        <v>9</v>
      </c>
      <c r="C1804" s="154">
        <v>4</v>
      </c>
      <c r="D1804" s="155">
        <v>2</v>
      </c>
      <c r="E1804" s="155" t="s">
        <v>556</v>
      </c>
      <c r="F1804" s="156" t="s">
        <v>5103</v>
      </c>
      <c r="G1804" s="156" t="s">
        <v>556</v>
      </c>
      <c r="H1804" s="156" t="s">
        <v>5105</v>
      </c>
      <c r="I1804" s="155">
        <v>2409042</v>
      </c>
      <c r="J1804" s="157" t="s">
        <v>1135</v>
      </c>
      <c r="K1804" s="157"/>
      <c r="L1804" s="155">
        <v>2022</v>
      </c>
      <c r="M1804" s="158">
        <v>10797</v>
      </c>
      <c r="N1804" s="159">
        <v>64686093.700000003</v>
      </c>
      <c r="O1804" s="159">
        <v>59575698.619999997</v>
      </c>
      <c r="P1804" s="159">
        <v>29441780.559999999</v>
      </c>
      <c r="Q1804" s="159">
        <v>12612959</v>
      </c>
      <c r="R1804" s="159">
        <v>16828821.559999999</v>
      </c>
      <c r="S1804" s="159">
        <v>5110395.08</v>
      </c>
      <c r="T1804" s="159">
        <v>748743.85</v>
      </c>
      <c r="U1804" s="159">
        <v>60124709.579999998</v>
      </c>
      <c r="V1804" s="159">
        <v>53809908.840000004</v>
      </c>
      <c r="W1804" s="159">
        <v>21821545.649999999</v>
      </c>
      <c r="X1804" s="159">
        <v>997726.54</v>
      </c>
      <c r="Y1804" s="159">
        <v>6314800.7400000002</v>
      </c>
      <c r="Z1804" s="159">
        <v>18217753.829999998</v>
      </c>
      <c r="AA1804" s="159">
        <v>14121000</v>
      </c>
      <c r="AB1804" s="159">
        <v>4096753.8299999982</v>
      </c>
      <c r="AC1804" s="159">
        <v>15265017</v>
      </c>
      <c r="AD1804" s="159">
        <v>15115017</v>
      </c>
      <c r="AE1804" s="159">
        <v>23609851</v>
      </c>
      <c r="AF1804" s="159">
        <v>5765789.7800000003</v>
      </c>
      <c r="AG1804" s="159">
        <v>1010155</v>
      </c>
      <c r="AH1804" s="159">
        <v>1025005.42</v>
      </c>
      <c r="AI1804" s="159">
        <v>0</v>
      </c>
      <c r="AJ1804" s="159">
        <v>0</v>
      </c>
    </row>
    <row r="1805" spans="1:36">
      <c r="A1805" s="153">
        <v>24</v>
      </c>
      <c r="B1805" s="154">
        <v>9</v>
      </c>
      <c r="C1805" s="154">
        <v>5</v>
      </c>
      <c r="D1805" s="155">
        <v>3</v>
      </c>
      <c r="E1805" s="155" t="s">
        <v>556</v>
      </c>
      <c r="F1805" s="156" t="s">
        <v>5101</v>
      </c>
      <c r="G1805" s="156" t="s">
        <v>556</v>
      </c>
      <c r="H1805" s="156" t="s">
        <v>5106</v>
      </c>
      <c r="I1805" s="155">
        <v>2409053</v>
      </c>
      <c r="J1805" s="157" t="s">
        <v>1134</v>
      </c>
      <c r="K1805" s="157"/>
      <c r="L1805" s="155">
        <v>2022</v>
      </c>
      <c r="M1805" s="158">
        <v>8423</v>
      </c>
      <c r="N1805" s="159">
        <v>53193775.450000003</v>
      </c>
      <c r="O1805" s="159">
        <v>48326729.729999997</v>
      </c>
      <c r="P1805" s="159">
        <v>30896803.600000001</v>
      </c>
      <c r="Q1805" s="159">
        <v>14830095</v>
      </c>
      <c r="R1805" s="159">
        <v>16066708.6</v>
      </c>
      <c r="S1805" s="159">
        <v>4867045.72</v>
      </c>
      <c r="T1805" s="159">
        <v>77875.899999999994</v>
      </c>
      <c r="U1805" s="159">
        <v>50920223.630000003</v>
      </c>
      <c r="V1805" s="159">
        <v>42916138.259999998</v>
      </c>
      <c r="W1805" s="159">
        <v>19247579.219999999</v>
      </c>
      <c r="X1805" s="159">
        <v>106437.14</v>
      </c>
      <c r="Y1805" s="159">
        <v>8004085.3700000001</v>
      </c>
      <c r="Z1805" s="159">
        <v>4486588.76</v>
      </c>
      <c r="AA1805" s="159">
        <v>1777221.16</v>
      </c>
      <c r="AB1805" s="159">
        <v>2709367.5999999996</v>
      </c>
      <c r="AC1805" s="159">
        <v>1849236</v>
      </c>
      <c r="AD1805" s="159">
        <v>1849236</v>
      </c>
      <c r="AE1805" s="159">
        <v>7499216.2800000003</v>
      </c>
      <c r="AF1805" s="159">
        <v>5410591.4699999997</v>
      </c>
      <c r="AG1805" s="159">
        <v>491373.98</v>
      </c>
      <c r="AH1805" s="159">
        <v>610201.41</v>
      </c>
      <c r="AI1805" s="159">
        <v>0</v>
      </c>
      <c r="AJ1805" s="159">
        <v>0</v>
      </c>
    </row>
    <row r="1806" spans="1:36">
      <c r="A1806" s="153">
        <v>24</v>
      </c>
      <c r="B1806" s="154">
        <v>10</v>
      </c>
      <c r="C1806" s="154">
        <v>1</v>
      </c>
      <c r="D1806" s="155">
        <v>2</v>
      </c>
      <c r="E1806" s="155" t="s">
        <v>556</v>
      </c>
      <c r="F1806" s="156" t="s">
        <v>5107</v>
      </c>
      <c r="G1806" s="156" t="s">
        <v>556</v>
      </c>
      <c r="H1806" s="156" t="s">
        <v>5108</v>
      </c>
      <c r="I1806" s="155">
        <v>2410012</v>
      </c>
      <c r="J1806" s="157" t="s">
        <v>1133</v>
      </c>
      <c r="K1806" s="157"/>
      <c r="L1806" s="155">
        <v>2022</v>
      </c>
      <c r="M1806" s="158">
        <v>6734</v>
      </c>
      <c r="N1806" s="159">
        <v>55486323.289999999</v>
      </c>
      <c r="O1806" s="159">
        <v>54475134.140000001</v>
      </c>
      <c r="P1806" s="159">
        <v>23021391.23</v>
      </c>
      <c r="Q1806" s="159">
        <v>10480786</v>
      </c>
      <c r="R1806" s="159">
        <v>12540605.23</v>
      </c>
      <c r="S1806" s="159">
        <v>1011189.15</v>
      </c>
      <c r="T1806" s="159">
        <v>26414.63</v>
      </c>
      <c r="U1806" s="159">
        <v>55322011.829999998</v>
      </c>
      <c r="V1806" s="159">
        <v>47559116.119999997</v>
      </c>
      <c r="W1806" s="159">
        <v>16017570.57</v>
      </c>
      <c r="X1806" s="159">
        <v>117095.22</v>
      </c>
      <c r="Y1806" s="159">
        <v>7762895.71</v>
      </c>
      <c r="Z1806" s="159">
        <v>11578886.6</v>
      </c>
      <c r="AA1806" s="159">
        <v>2612977.5299999998</v>
      </c>
      <c r="AB1806" s="159">
        <v>8965909.0700000003</v>
      </c>
      <c r="AC1806" s="159">
        <v>689060.78</v>
      </c>
      <c r="AD1806" s="159">
        <v>689060.78</v>
      </c>
      <c r="AE1806" s="159">
        <v>5609379.2999999998</v>
      </c>
      <c r="AF1806" s="159">
        <v>6916018.0199999996</v>
      </c>
      <c r="AG1806" s="159">
        <v>199406.83</v>
      </c>
      <c r="AH1806" s="159">
        <v>252421.51</v>
      </c>
      <c r="AI1806" s="159">
        <v>0</v>
      </c>
      <c r="AJ1806" s="159">
        <v>0</v>
      </c>
    </row>
    <row r="1807" spans="1:36">
      <c r="A1807" s="153">
        <v>24</v>
      </c>
      <c r="B1807" s="154">
        <v>10</v>
      </c>
      <c r="C1807" s="154">
        <v>2</v>
      </c>
      <c r="D1807" s="155">
        <v>2</v>
      </c>
      <c r="E1807" s="155" t="s">
        <v>556</v>
      </c>
      <c r="F1807" s="156" t="s">
        <v>5107</v>
      </c>
      <c r="G1807" s="156" t="s">
        <v>556</v>
      </c>
      <c r="H1807" s="156" t="s">
        <v>5109</v>
      </c>
      <c r="I1807" s="155">
        <v>2410022</v>
      </c>
      <c r="J1807" s="157" t="s">
        <v>1132</v>
      </c>
      <c r="K1807" s="157"/>
      <c r="L1807" s="155">
        <v>2022</v>
      </c>
      <c r="M1807" s="158">
        <v>4988</v>
      </c>
      <c r="N1807" s="159">
        <v>32194113.879999999</v>
      </c>
      <c r="O1807" s="159">
        <v>28863564.510000002</v>
      </c>
      <c r="P1807" s="159">
        <v>14455954.800000001</v>
      </c>
      <c r="Q1807" s="159">
        <v>6813867</v>
      </c>
      <c r="R1807" s="159">
        <v>7642087.7999999998</v>
      </c>
      <c r="S1807" s="159">
        <v>3330549.37</v>
      </c>
      <c r="T1807" s="159">
        <v>639235.6</v>
      </c>
      <c r="U1807" s="159">
        <v>28000692.510000002</v>
      </c>
      <c r="V1807" s="159">
        <v>24451127.09</v>
      </c>
      <c r="W1807" s="159">
        <v>10770731.65</v>
      </c>
      <c r="X1807" s="159">
        <v>11903.9</v>
      </c>
      <c r="Y1807" s="159">
        <v>3549565.42</v>
      </c>
      <c r="Z1807" s="159">
        <v>4310299.41</v>
      </c>
      <c r="AA1807" s="159">
        <v>337647.88</v>
      </c>
      <c r="AB1807" s="159">
        <v>3972651.5300000003</v>
      </c>
      <c r="AC1807" s="159">
        <v>917992</v>
      </c>
      <c r="AD1807" s="159">
        <v>67992</v>
      </c>
      <c r="AE1807" s="159">
        <v>667681.4</v>
      </c>
      <c r="AF1807" s="159">
        <v>4412437.42</v>
      </c>
      <c r="AG1807" s="159">
        <v>124452.92</v>
      </c>
      <c r="AH1807" s="159">
        <v>173152.33</v>
      </c>
      <c r="AI1807" s="159">
        <v>0</v>
      </c>
      <c r="AJ1807" s="159">
        <v>44.62</v>
      </c>
    </row>
    <row r="1808" spans="1:36">
      <c r="A1808" s="153">
        <v>24</v>
      </c>
      <c r="B1808" s="154">
        <v>10</v>
      </c>
      <c r="C1808" s="154">
        <v>3</v>
      </c>
      <c r="D1808" s="155">
        <v>2</v>
      </c>
      <c r="E1808" s="155" t="s">
        <v>556</v>
      </c>
      <c r="F1808" s="156" t="s">
        <v>5107</v>
      </c>
      <c r="G1808" s="156" t="s">
        <v>556</v>
      </c>
      <c r="H1808" s="156" t="s">
        <v>5110</v>
      </c>
      <c r="I1808" s="155">
        <v>2410032</v>
      </c>
      <c r="J1808" s="157" t="s">
        <v>1131</v>
      </c>
      <c r="K1808" s="157"/>
      <c r="L1808" s="155">
        <v>2022</v>
      </c>
      <c r="M1808" s="158">
        <v>16621</v>
      </c>
      <c r="N1808" s="159">
        <v>94328754.969999999</v>
      </c>
      <c r="O1808" s="159">
        <v>88307440.519999996</v>
      </c>
      <c r="P1808" s="159">
        <v>57675411.710000001</v>
      </c>
      <c r="Q1808" s="159">
        <v>28660035</v>
      </c>
      <c r="R1808" s="159">
        <v>29015376.710000001</v>
      </c>
      <c r="S1808" s="159">
        <v>6021314.4500000002</v>
      </c>
      <c r="T1808" s="159">
        <v>816383</v>
      </c>
      <c r="U1808" s="159">
        <v>91028915.640000001</v>
      </c>
      <c r="V1808" s="159">
        <v>81281331.560000002</v>
      </c>
      <c r="W1808" s="159">
        <v>33981632.030000001</v>
      </c>
      <c r="X1808" s="159">
        <v>74015.58</v>
      </c>
      <c r="Y1808" s="159">
        <v>9747584.0800000001</v>
      </c>
      <c r="Z1808" s="159">
        <v>20173998.75</v>
      </c>
      <c r="AA1808" s="159">
        <v>3291945.53</v>
      </c>
      <c r="AB1808" s="159">
        <v>16882053.219999999</v>
      </c>
      <c r="AC1808" s="159">
        <v>2201880</v>
      </c>
      <c r="AD1808" s="159">
        <v>2201880</v>
      </c>
      <c r="AE1808" s="159">
        <v>6244563.1500000004</v>
      </c>
      <c r="AF1808" s="159">
        <v>7026108.96</v>
      </c>
      <c r="AG1808" s="159">
        <v>383473.38</v>
      </c>
      <c r="AH1808" s="159">
        <v>673353.82</v>
      </c>
      <c r="AI1808" s="159">
        <v>0</v>
      </c>
      <c r="AJ1808" s="159">
        <v>1497.12</v>
      </c>
    </row>
    <row r="1809" spans="1:36">
      <c r="A1809" s="153">
        <v>24</v>
      </c>
      <c r="B1809" s="154">
        <v>10</v>
      </c>
      <c r="C1809" s="154">
        <v>4</v>
      </c>
      <c r="D1809" s="155">
        <v>2</v>
      </c>
      <c r="E1809" s="155" t="s">
        <v>556</v>
      </c>
      <c r="F1809" s="156" t="s">
        <v>5107</v>
      </c>
      <c r="G1809" s="156" t="s">
        <v>556</v>
      </c>
      <c r="H1809" s="156" t="s">
        <v>5111</v>
      </c>
      <c r="I1809" s="155">
        <v>2410042</v>
      </c>
      <c r="J1809" s="157" t="s">
        <v>1130</v>
      </c>
      <c r="K1809" s="157"/>
      <c r="L1809" s="155">
        <v>2022</v>
      </c>
      <c r="M1809" s="158">
        <v>18106</v>
      </c>
      <c r="N1809" s="159">
        <v>136519125.63999999</v>
      </c>
      <c r="O1809" s="159">
        <v>131556940.13</v>
      </c>
      <c r="P1809" s="159">
        <v>60737631.890000001</v>
      </c>
      <c r="Q1809" s="159">
        <v>30080931</v>
      </c>
      <c r="R1809" s="159">
        <v>30656700.890000001</v>
      </c>
      <c r="S1809" s="159">
        <v>4962185.51</v>
      </c>
      <c r="T1809" s="159">
        <v>270975.96999999997</v>
      </c>
      <c r="U1809" s="159">
        <v>125568637.78</v>
      </c>
      <c r="V1809" s="159">
        <v>104693942.69</v>
      </c>
      <c r="W1809" s="159">
        <v>42907472.880000003</v>
      </c>
      <c r="X1809" s="159">
        <v>93161.57</v>
      </c>
      <c r="Y1809" s="159">
        <v>20874695.09</v>
      </c>
      <c r="Z1809" s="159">
        <v>31016671.5</v>
      </c>
      <c r="AA1809" s="159">
        <v>1399825</v>
      </c>
      <c r="AB1809" s="159">
        <v>29616846.5</v>
      </c>
      <c r="AC1809" s="159">
        <v>750750</v>
      </c>
      <c r="AD1809" s="159">
        <v>750750</v>
      </c>
      <c r="AE1809" s="159">
        <v>3676618</v>
      </c>
      <c r="AF1809" s="159">
        <v>26862997.440000001</v>
      </c>
      <c r="AG1809" s="159">
        <v>174295.47</v>
      </c>
      <c r="AH1809" s="159">
        <v>401688.11</v>
      </c>
      <c r="AI1809" s="159">
        <v>0</v>
      </c>
      <c r="AJ1809" s="159">
        <v>0</v>
      </c>
    </row>
    <row r="1810" spans="1:36">
      <c r="A1810" s="153">
        <v>24</v>
      </c>
      <c r="B1810" s="154">
        <v>10</v>
      </c>
      <c r="C1810" s="154">
        <v>5</v>
      </c>
      <c r="D1810" s="155">
        <v>3</v>
      </c>
      <c r="E1810" s="155" t="s">
        <v>556</v>
      </c>
      <c r="F1810" s="156" t="s">
        <v>5112</v>
      </c>
      <c r="G1810" s="156" t="s">
        <v>556</v>
      </c>
      <c r="H1810" s="156" t="s">
        <v>5113</v>
      </c>
      <c r="I1810" s="155">
        <v>2410053</v>
      </c>
      <c r="J1810" s="157" t="s">
        <v>1129</v>
      </c>
      <c r="K1810" s="157"/>
      <c r="L1810" s="155">
        <v>2022</v>
      </c>
      <c r="M1810" s="158">
        <v>52772</v>
      </c>
      <c r="N1810" s="159">
        <v>327782884.5</v>
      </c>
      <c r="O1810" s="159">
        <v>312043636.94</v>
      </c>
      <c r="P1810" s="159">
        <v>165549032.70999998</v>
      </c>
      <c r="Q1810" s="159">
        <v>73722816</v>
      </c>
      <c r="R1810" s="159">
        <v>91826216.709999993</v>
      </c>
      <c r="S1810" s="159">
        <v>15739247.560000001</v>
      </c>
      <c r="T1810" s="159">
        <v>1524308.39</v>
      </c>
      <c r="U1810" s="159">
        <v>313199463.13999999</v>
      </c>
      <c r="V1810" s="159">
        <v>286191723.80000001</v>
      </c>
      <c r="W1810" s="159">
        <v>119332951.19</v>
      </c>
      <c r="X1810" s="159">
        <v>510745.2</v>
      </c>
      <c r="Y1810" s="159">
        <v>27007739.34</v>
      </c>
      <c r="Z1810" s="159">
        <v>30750981.75</v>
      </c>
      <c r="AA1810" s="159">
        <v>11806753.57</v>
      </c>
      <c r="AB1810" s="159">
        <v>18944228.18</v>
      </c>
      <c r="AC1810" s="159">
        <v>9235325.9299999997</v>
      </c>
      <c r="AD1810" s="159">
        <v>9235325.9299999997</v>
      </c>
      <c r="AE1810" s="159">
        <v>45313789.390000001</v>
      </c>
      <c r="AF1810" s="159">
        <v>25851913.140000001</v>
      </c>
      <c r="AG1810" s="159">
        <v>290889.21999999997</v>
      </c>
      <c r="AH1810" s="159">
        <v>570664.72</v>
      </c>
      <c r="AI1810" s="159">
        <v>0</v>
      </c>
      <c r="AJ1810" s="159">
        <v>5719.85</v>
      </c>
    </row>
    <row r="1811" spans="1:36">
      <c r="A1811" s="153">
        <v>24</v>
      </c>
      <c r="B1811" s="154">
        <v>10</v>
      </c>
      <c r="C1811" s="154">
        <v>6</v>
      </c>
      <c r="D1811" s="155">
        <v>2</v>
      </c>
      <c r="E1811" s="155" t="s">
        <v>556</v>
      </c>
      <c r="F1811" s="156" t="s">
        <v>5107</v>
      </c>
      <c r="G1811" s="156" t="s">
        <v>556</v>
      </c>
      <c r="H1811" s="156" t="s">
        <v>5114</v>
      </c>
      <c r="I1811" s="155">
        <v>2410062</v>
      </c>
      <c r="J1811" s="157" t="s">
        <v>1128</v>
      </c>
      <c r="K1811" s="157"/>
      <c r="L1811" s="155">
        <v>2022</v>
      </c>
      <c r="M1811" s="158">
        <v>12527</v>
      </c>
      <c r="N1811" s="159">
        <v>71523194.040000007</v>
      </c>
      <c r="O1811" s="159">
        <v>70430311.299999997</v>
      </c>
      <c r="P1811" s="159">
        <v>39989121.090000004</v>
      </c>
      <c r="Q1811" s="159">
        <v>17494611</v>
      </c>
      <c r="R1811" s="159">
        <v>22494510.09</v>
      </c>
      <c r="S1811" s="159">
        <v>1092882.74</v>
      </c>
      <c r="T1811" s="159">
        <v>9471.2000000000007</v>
      </c>
      <c r="U1811" s="159">
        <v>72251445.099999994</v>
      </c>
      <c r="V1811" s="159">
        <v>65264207.090000004</v>
      </c>
      <c r="W1811" s="159">
        <v>27874047.969999999</v>
      </c>
      <c r="X1811" s="159">
        <v>8360.7999999999993</v>
      </c>
      <c r="Y1811" s="159">
        <v>6987238.0099999998</v>
      </c>
      <c r="Z1811" s="159">
        <v>24247410.739999998</v>
      </c>
      <c r="AA1811" s="159">
        <v>0</v>
      </c>
      <c r="AB1811" s="159">
        <v>24247410.739999998</v>
      </c>
      <c r="AC1811" s="159">
        <v>255512</v>
      </c>
      <c r="AD1811" s="159">
        <v>255512</v>
      </c>
      <c r="AE1811" s="159">
        <v>122214</v>
      </c>
      <c r="AF1811" s="159">
        <v>5166104.21</v>
      </c>
      <c r="AG1811" s="159">
        <v>665761</v>
      </c>
      <c r="AH1811" s="159">
        <v>487348.09</v>
      </c>
      <c r="AI1811" s="159">
        <v>0</v>
      </c>
      <c r="AJ1811" s="159">
        <v>0</v>
      </c>
    </row>
    <row r="1812" spans="1:36">
      <c r="A1812" s="153">
        <v>24</v>
      </c>
      <c r="B1812" s="154">
        <v>11</v>
      </c>
      <c r="C1812" s="154">
        <v>1</v>
      </c>
      <c r="D1812" s="155">
        <v>1</v>
      </c>
      <c r="E1812" s="155" t="s">
        <v>556</v>
      </c>
      <c r="F1812" s="156" t="s">
        <v>5115</v>
      </c>
      <c r="G1812" s="156" t="s">
        <v>556</v>
      </c>
      <c r="H1812" s="156" t="s">
        <v>5116</v>
      </c>
      <c r="I1812" s="155">
        <v>2411011</v>
      </c>
      <c r="J1812" s="157" t="s">
        <v>1127</v>
      </c>
      <c r="K1812" s="157"/>
      <c r="L1812" s="155">
        <v>2022</v>
      </c>
      <c r="M1812" s="158">
        <v>54004</v>
      </c>
      <c r="N1812" s="159">
        <v>300394570.13</v>
      </c>
      <c r="O1812" s="159">
        <v>265706287.52000001</v>
      </c>
      <c r="P1812" s="159">
        <v>123539573.15000001</v>
      </c>
      <c r="Q1812" s="159">
        <v>50098785</v>
      </c>
      <c r="R1812" s="159">
        <v>73440788.150000006</v>
      </c>
      <c r="S1812" s="159">
        <v>34688282.609999999</v>
      </c>
      <c r="T1812" s="159">
        <v>15383262.57</v>
      </c>
      <c r="U1812" s="159">
        <v>276704541.89999998</v>
      </c>
      <c r="V1812" s="159">
        <v>234455878.37</v>
      </c>
      <c r="W1812" s="159">
        <v>83029277.909999996</v>
      </c>
      <c r="X1812" s="159">
        <v>670475.24</v>
      </c>
      <c r="Y1812" s="159">
        <v>42248663.530000001</v>
      </c>
      <c r="Z1812" s="159">
        <v>47695970.109999999</v>
      </c>
      <c r="AA1812" s="159">
        <v>2072647.53</v>
      </c>
      <c r="AB1812" s="159">
        <v>45623322.579999998</v>
      </c>
      <c r="AC1812" s="159">
        <v>14056180</v>
      </c>
      <c r="AD1812" s="159">
        <v>5075838</v>
      </c>
      <c r="AE1812" s="159">
        <v>37541435.07</v>
      </c>
      <c r="AF1812" s="159">
        <v>31250409.149999999</v>
      </c>
      <c r="AG1812" s="159">
        <v>3631879.46</v>
      </c>
      <c r="AH1812" s="159">
        <v>2218425.08</v>
      </c>
      <c r="AI1812" s="159">
        <v>0</v>
      </c>
      <c r="AJ1812" s="159">
        <v>0</v>
      </c>
    </row>
    <row r="1813" spans="1:36">
      <c r="A1813" s="153">
        <v>24</v>
      </c>
      <c r="B1813" s="154">
        <v>11</v>
      </c>
      <c r="C1813" s="154">
        <v>2</v>
      </c>
      <c r="D1813" s="155">
        <v>2</v>
      </c>
      <c r="E1813" s="155" t="s">
        <v>556</v>
      </c>
      <c r="F1813" s="156" t="s">
        <v>5117</v>
      </c>
      <c r="G1813" s="156" t="s">
        <v>556</v>
      </c>
      <c r="H1813" s="156" t="s">
        <v>5118</v>
      </c>
      <c r="I1813" s="155">
        <v>2411022</v>
      </c>
      <c r="J1813" s="157" t="s">
        <v>1126</v>
      </c>
      <c r="K1813" s="157"/>
      <c r="L1813" s="155">
        <v>2022</v>
      </c>
      <c r="M1813" s="158">
        <v>5152</v>
      </c>
      <c r="N1813" s="159">
        <v>39080200.329999998</v>
      </c>
      <c r="O1813" s="159">
        <v>29156978.25</v>
      </c>
      <c r="P1813" s="159">
        <v>18763084.390000001</v>
      </c>
      <c r="Q1813" s="159">
        <v>9386086</v>
      </c>
      <c r="R1813" s="159">
        <v>9376998.3900000006</v>
      </c>
      <c r="S1813" s="159">
        <v>9923222.0800000001</v>
      </c>
      <c r="T1813" s="159">
        <v>16868.13</v>
      </c>
      <c r="U1813" s="159">
        <v>38680334.020000003</v>
      </c>
      <c r="V1813" s="159">
        <v>25296118.309999999</v>
      </c>
      <c r="W1813" s="159">
        <v>9858121.5099999998</v>
      </c>
      <c r="X1813" s="159">
        <v>88197.99</v>
      </c>
      <c r="Y1813" s="159">
        <v>13384215.710000001</v>
      </c>
      <c r="Z1813" s="159">
        <v>11131267.550000001</v>
      </c>
      <c r="AA1813" s="159">
        <v>1640354.81</v>
      </c>
      <c r="AB1813" s="159">
        <v>9490912.7400000002</v>
      </c>
      <c r="AC1813" s="159">
        <v>131721</v>
      </c>
      <c r="AD1813" s="159">
        <v>80951</v>
      </c>
      <c r="AE1813" s="159">
        <v>4330117.08</v>
      </c>
      <c r="AF1813" s="159">
        <v>3860859.94</v>
      </c>
      <c r="AG1813" s="159">
        <v>469408.78</v>
      </c>
      <c r="AH1813" s="159">
        <v>367343.71</v>
      </c>
      <c r="AI1813" s="159">
        <v>0</v>
      </c>
      <c r="AJ1813" s="159">
        <v>0</v>
      </c>
    </row>
    <row r="1814" spans="1:36">
      <c r="A1814" s="153">
        <v>24</v>
      </c>
      <c r="B1814" s="154">
        <v>11</v>
      </c>
      <c r="C1814" s="154">
        <v>3</v>
      </c>
      <c r="D1814" s="155">
        <v>3</v>
      </c>
      <c r="E1814" s="155" t="s">
        <v>556</v>
      </c>
      <c r="F1814" s="156" t="s">
        <v>5119</v>
      </c>
      <c r="G1814" s="156" t="s">
        <v>556</v>
      </c>
      <c r="H1814" s="156" t="s">
        <v>5120</v>
      </c>
      <c r="I1814" s="155">
        <v>2411033</v>
      </c>
      <c r="J1814" s="157" t="s">
        <v>1125</v>
      </c>
      <c r="K1814" s="157"/>
      <c r="L1814" s="155">
        <v>2022</v>
      </c>
      <c r="M1814" s="158">
        <v>5656</v>
      </c>
      <c r="N1814" s="159">
        <v>30595368.809999999</v>
      </c>
      <c r="O1814" s="159">
        <v>27832119.039999999</v>
      </c>
      <c r="P1814" s="159">
        <v>18570403.16</v>
      </c>
      <c r="Q1814" s="159">
        <v>10156329</v>
      </c>
      <c r="R1814" s="159">
        <v>8414074.1600000001</v>
      </c>
      <c r="S1814" s="159">
        <v>2763249.77</v>
      </c>
      <c r="T1814" s="159">
        <v>75338.97</v>
      </c>
      <c r="U1814" s="159">
        <v>28316671.41</v>
      </c>
      <c r="V1814" s="159">
        <v>25683590.719999999</v>
      </c>
      <c r="W1814" s="159">
        <v>10463552.41</v>
      </c>
      <c r="X1814" s="159">
        <v>119384.85</v>
      </c>
      <c r="Y1814" s="159">
        <v>2633080.69</v>
      </c>
      <c r="Z1814" s="159">
        <v>2760001.56</v>
      </c>
      <c r="AA1814" s="159">
        <v>468000</v>
      </c>
      <c r="AB1814" s="159">
        <v>2292001.56</v>
      </c>
      <c r="AC1814" s="159">
        <v>2584417.7400000002</v>
      </c>
      <c r="AD1814" s="159">
        <v>813700</v>
      </c>
      <c r="AE1814" s="159">
        <v>8496104.0500000007</v>
      </c>
      <c r="AF1814" s="159">
        <v>2148528.3199999998</v>
      </c>
      <c r="AG1814" s="159">
        <v>525281.59</v>
      </c>
      <c r="AH1814" s="159">
        <v>387059.72</v>
      </c>
      <c r="AI1814" s="159">
        <v>0</v>
      </c>
      <c r="AJ1814" s="159">
        <v>0</v>
      </c>
    </row>
    <row r="1815" spans="1:36">
      <c r="A1815" s="153">
        <v>24</v>
      </c>
      <c r="B1815" s="154">
        <v>11</v>
      </c>
      <c r="C1815" s="154">
        <v>4</v>
      </c>
      <c r="D1815" s="155">
        <v>2</v>
      </c>
      <c r="E1815" s="155" t="s">
        <v>556</v>
      </c>
      <c r="F1815" s="156" t="s">
        <v>5117</v>
      </c>
      <c r="G1815" s="156" t="s">
        <v>556</v>
      </c>
      <c r="H1815" s="156" t="s">
        <v>5121</v>
      </c>
      <c r="I1815" s="155">
        <v>2411042</v>
      </c>
      <c r="J1815" s="157" t="s">
        <v>1124</v>
      </c>
      <c r="K1815" s="157"/>
      <c r="L1815" s="155">
        <v>2022</v>
      </c>
      <c r="M1815" s="158">
        <v>11141</v>
      </c>
      <c r="N1815" s="159">
        <v>69738876.739999995</v>
      </c>
      <c r="O1815" s="159">
        <v>56351773.270000003</v>
      </c>
      <c r="P1815" s="159">
        <v>35065322.100000001</v>
      </c>
      <c r="Q1815" s="159">
        <v>18253256</v>
      </c>
      <c r="R1815" s="159">
        <v>16812066.100000001</v>
      </c>
      <c r="S1815" s="159">
        <v>13387103.470000001</v>
      </c>
      <c r="T1815" s="159">
        <v>464755.37</v>
      </c>
      <c r="U1815" s="159">
        <v>66496353.280000001</v>
      </c>
      <c r="V1815" s="159">
        <v>50561855.560000002</v>
      </c>
      <c r="W1815" s="159">
        <v>20804735.77</v>
      </c>
      <c r="X1815" s="159">
        <v>81706.52</v>
      </c>
      <c r="Y1815" s="159">
        <v>15934497.720000001</v>
      </c>
      <c r="Z1815" s="159">
        <v>7894674.4100000001</v>
      </c>
      <c r="AA1815" s="159">
        <v>660000</v>
      </c>
      <c r="AB1815" s="159">
        <v>7234674.4100000001</v>
      </c>
      <c r="AC1815" s="159">
        <v>3055978.07</v>
      </c>
      <c r="AD1815" s="159">
        <v>3055978.07</v>
      </c>
      <c r="AE1815" s="159">
        <v>2041673.93</v>
      </c>
      <c r="AF1815" s="159">
        <v>5789917.71</v>
      </c>
      <c r="AG1815" s="159">
        <v>453273.89</v>
      </c>
      <c r="AH1815" s="159">
        <v>279751.37</v>
      </c>
      <c r="AI1815" s="159">
        <v>0</v>
      </c>
      <c r="AJ1815" s="159">
        <v>0</v>
      </c>
    </row>
    <row r="1816" spans="1:36">
      <c r="A1816" s="153">
        <v>24</v>
      </c>
      <c r="B1816" s="154">
        <v>11</v>
      </c>
      <c r="C1816" s="154">
        <v>5</v>
      </c>
      <c r="D1816" s="155">
        <v>3</v>
      </c>
      <c r="E1816" s="155" t="s">
        <v>556</v>
      </c>
      <c r="F1816" s="156" t="s">
        <v>5119</v>
      </c>
      <c r="G1816" s="156" t="s">
        <v>556</v>
      </c>
      <c r="H1816" s="156" t="s">
        <v>5122</v>
      </c>
      <c r="I1816" s="155">
        <v>2411053</v>
      </c>
      <c r="J1816" s="157" t="s">
        <v>1123</v>
      </c>
      <c r="K1816" s="157"/>
      <c r="L1816" s="155">
        <v>2022</v>
      </c>
      <c r="M1816" s="158">
        <v>11596</v>
      </c>
      <c r="N1816" s="159">
        <v>62772598</v>
      </c>
      <c r="O1816" s="159">
        <v>52605476.520000003</v>
      </c>
      <c r="P1816" s="159">
        <v>31231733.34</v>
      </c>
      <c r="Q1816" s="159">
        <v>15892325</v>
      </c>
      <c r="R1816" s="159">
        <v>15339408.34</v>
      </c>
      <c r="S1816" s="159">
        <v>10167121.48</v>
      </c>
      <c r="T1816" s="159">
        <v>329989.99</v>
      </c>
      <c r="U1816" s="159">
        <v>59800723.460000001</v>
      </c>
      <c r="V1816" s="159">
        <v>47679074.450000003</v>
      </c>
      <c r="W1816" s="159">
        <v>16295391.26</v>
      </c>
      <c r="X1816" s="159">
        <v>27531.27</v>
      </c>
      <c r="Y1816" s="159">
        <v>12121649.01</v>
      </c>
      <c r="Z1816" s="159">
        <v>4335205.0199999996</v>
      </c>
      <c r="AA1816" s="159">
        <v>0</v>
      </c>
      <c r="AB1816" s="159">
        <v>4335205.0199999996</v>
      </c>
      <c r="AC1816" s="159">
        <v>671874</v>
      </c>
      <c r="AD1816" s="159">
        <v>671874</v>
      </c>
      <c r="AE1816" s="159">
        <v>1647465</v>
      </c>
      <c r="AF1816" s="159">
        <v>4926402.07</v>
      </c>
      <c r="AG1816" s="159">
        <v>609276.43000000005</v>
      </c>
      <c r="AH1816" s="159">
        <v>740012.62</v>
      </c>
      <c r="AI1816" s="159">
        <v>0</v>
      </c>
      <c r="AJ1816" s="159">
        <v>0</v>
      </c>
    </row>
    <row r="1817" spans="1:36">
      <c r="A1817" s="153">
        <v>24</v>
      </c>
      <c r="B1817" s="154">
        <v>11</v>
      </c>
      <c r="C1817" s="154">
        <v>6</v>
      </c>
      <c r="D1817" s="155">
        <v>2</v>
      </c>
      <c r="E1817" s="155" t="s">
        <v>556</v>
      </c>
      <c r="F1817" s="156" t="s">
        <v>5117</v>
      </c>
      <c r="G1817" s="156" t="s">
        <v>556</v>
      </c>
      <c r="H1817" s="156" t="s">
        <v>5123</v>
      </c>
      <c r="I1817" s="155">
        <v>2411062</v>
      </c>
      <c r="J1817" s="157" t="s">
        <v>1122</v>
      </c>
      <c r="K1817" s="157"/>
      <c r="L1817" s="155">
        <v>2022</v>
      </c>
      <c r="M1817" s="158">
        <v>7419</v>
      </c>
      <c r="N1817" s="159">
        <v>40891934.950000003</v>
      </c>
      <c r="O1817" s="159">
        <v>34405340.149999999</v>
      </c>
      <c r="P1817" s="159">
        <v>21747391.119999997</v>
      </c>
      <c r="Q1817" s="159">
        <v>11741586</v>
      </c>
      <c r="R1817" s="159">
        <v>10005805.119999999</v>
      </c>
      <c r="S1817" s="159">
        <v>6486594.7999999998</v>
      </c>
      <c r="T1817" s="159">
        <v>57507.839999999997</v>
      </c>
      <c r="U1817" s="159">
        <v>34522908.579999998</v>
      </c>
      <c r="V1817" s="159">
        <v>30986137.870000001</v>
      </c>
      <c r="W1817" s="159">
        <v>12375213.68</v>
      </c>
      <c r="X1817" s="159">
        <v>84054.42</v>
      </c>
      <c r="Y1817" s="159">
        <v>3536770.71</v>
      </c>
      <c r="Z1817" s="159">
        <v>6097898.9100000001</v>
      </c>
      <c r="AA1817" s="159">
        <v>0</v>
      </c>
      <c r="AB1817" s="159">
        <v>6097898.9100000001</v>
      </c>
      <c r="AC1817" s="159">
        <v>92061.22</v>
      </c>
      <c r="AD1817" s="159">
        <v>0</v>
      </c>
      <c r="AE1817" s="159">
        <v>2816808.44</v>
      </c>
      <c r="AF1817" s="159">
        <v>3419202.28</v>
      </c>
      <c r="AG1817" s="159">
        <v>0</v>
      </c>
      <c r="AH1817" s="159">
        <v>16130.24</v>
      </c>
      <c r="AI1817" s="159">
        <v>0</v>
      </c>
      <c r="AJ1817" s="159">
        <v>14994.24</v>
      </c>
    </row>
    <row r="1818" spans="1:36">
      <c r="A1818" s="153">
        <v>24</v>
      </c>
      <c r="B1818" s="154">
        <v>11</v>
      </c>
      <c r="C1818" s="154">
        <v>7</v>
      </c>
      <c r="D1818" s="155">
        <v>2</v>
      </c>
      <c r="E1818" s="155" t="s">
        <v>556</v>
      </c>
      <c r="F1818" s="156" t="s">
        <v>5117</v>
      </c>
      <c r="G1818" s="156" t="s">
        <v>556</v>
      </c>
      <c r="H1818" s="156" t="s">
        <v>5124</v>
      </c>
      <c r="I1818" s="155">
        <v>2411072</v>
      </c>
      <c r="J1818" s="157" t="s">
        <v>1121</v>
      </c>
      <c r="K1818" s="157"/>
      <c r="L1818" s="155">
        <v>2022</v>
      </c>
      <c r="M1818" s="158">
        <v>6861</v>
      </c>
      <c r="N1818" s="159">
        <v>47837046.729999997</v>
      </c>
      <c r="O1818" s="159">
        <v>39968546.899999999</v>
      </c>
      <c r="P1818" s="159">
        <v>17973840.670000002</v>
      </c>
      <c r="Q1818" s="159">
        <v>8168926</v>
      </c>
      <c r="R1818" s="159">
        <v>9804914.6699999999</v>
      </c>
      <c r="S1818" s="159">
        <v>7868499.8300000001</v>
      </c>
      <c r="T1818" s="159">
        <v>558119.14</v>
      </c>
      <c r="U1818" s="159">
        <v>38038245</v>
      </c>
      <c r="V1818" s="159">
        <v>31231354.629999999</v>
      </c>
      <c r="W1818" s="159">
        <v>12721636.17</v>
      </c>
      <c r="X1818" s="159">
        <v>197541.83</v>
      </c>
      <c r="Y1818" s="159">
        <v>6806890.3700000001</v>
      </c>
      <c r="Z1818" s="159">
        <v>5281619.1399999997</v>
      </c>
      <c r="AA1818" s="159">
        <v>132000</v>
      </c>
      <c r="AB1818" s="159">
        <v>5149619.1399999997</v>
      </c>
      <c r="AC1818" s="159">
        <v>5299526</v>
      </c>
      <c r="AD1818" s="159">
        <v>1143590</v>
      </c>
      <c r="AE1818" s="159">
        <v>5183318.5599999996</v>
      </c>
      <c r="AF1818" s="159">
        <v>8737192.2699999996</v>
      </c>
      <c r="AG1818" s="159">
        <v>1027368.35</v>
      </c>
      <c r="AH1818" s="159">
        <v>1055465.52</v>
      </c>
      <c r="AI1818" s="159">
        <v>0</v>
      </c>
      <c r="AJ1818" s="159">
        <v>0</v>
      </c>
    </row>
    <row r="1819" spans="1:36">
      <c r="A1819" s="153">
        <v>24</v>
      </c>
      <c r="B1819" s="154">
        <v>11</v>
      </c>
      <c r="C1819" s="154">
        <v>8</v>
      </c>
      <c r="D1819" s="155">
        <v>2</v>
      </c>
      <c r="E1819" s="155" t="s">
        <v>556</v>
      </c>
      <c r="F1819" s="156" t="s">
        <v>5117</v>
      </c>
      <c r="G1819" s="156" t="s">
        <v>556</v>
      </c>
      <c r="H1819" s="156" t="s">
        <v>5125</v>
      </c>
      <c r="I1819" s="155">
        <v>2411082</v>
      </c>
      <c r="J1819" s="157" t="s">
        <v>1120</v>
      </c>
      <c r="K1819" s="157"/>
      <c r="L1819" s="155">
        <v>2022</v>
      </c>
      <c r="M1819" s="158">
        <v>5141</v>
      </c>
      <c r="N1819" s="159">
        <v>31047761.469999999</v>
      </c>
      <c r="O1819" s="159">
        <v>27672285.550000001</v>
      </c>
      <c r="P1819" s="159">
        <v>18677871.98</v>
      </c>
      <c r="Q1819" s="159">
        <v>10715169</v>
      </c>
      <c r="R1819" s="159">
        <v>7962702.9800000004</v>
      </c>
      <c r="S1819" s="159">
        <v>3375475.92</v>
      </c>
      <c r="T1819" s="159">
        <v>56505.16</v>
      </c>
      <c r="U1819" s="159">
        <v>28414012.629999999</v>
      </c>
      <c r="V1819" s="159">
        <v>25196446.329999998</v>
      </c>
      <c r="W1819" s="159">
        <v>9485166.8900000006</v>
      </c>
      <c r="X1819" s="159">
        <v>48984.45</v>
      </c>
      <c r="Y1819" s="159">
        <v>3217566.3</v>
      </c>
      <c r="Z1819" s="159">
        <v>3673621.59</v>
      </c>
      <c r="AA1819" s="159">
        <v>0</v>
      </c>
      <c r="AB1819" s="159">
        <v>3673621.59</v>
      </c>
      <c r="AC1819" s="159">
        <v>569880</v>
      </c>
      <c r="AD1819" s="159">
        <v>569880</v>
      </c>
      <c r="AE1819" s="159">
        <v>3543890.4</v>
      </c>
      <c r="AF1819" s="159">
        <v>2475839.2200000002</v>
      </c>
      <c r="AG1819" s="159">
        <v>87350</v>
      </c>
      <c r="AH1819" s="159">
        <v>149583.57999999999</v>
      </c>
      <c r="AI1819" s="159">
        <v>0</v>
      </c>
      <c r="AJ1819" s="159">
        <v>0</v>
      </c>
    </row>
    <row r="1820" spans="1:36">
      <c r="A1820" s="153">
        <v>24</v>
      </c>
      <c r="B1820" s="154">
        <v>12</v>
      </c>
      <c r="C1820" s="154">
        <v>1</v>
      </c>
      <c r="D1820" s="155">
        <v>3</v>
      </c>
      <c r="E1820" s="155" t="s">
        <v>556</v>
      </c>
      <c r="F1820" s="156" t="s">
        <v>5126</v>
      </c>
      <c r="G1820" s="156" t="s">
        <v>556</v>
      </c>
      <c r="H1820" s="156" t="s">
        <v>5127</v>
      </c>
      <c r="I1820" s="155">
        <v>2412013</v>
      </c>
      <c r="J1820" s="157" t="s">
        <v>1119</v>
      </c>
      <c r="K1820" s="157"/>
      <c r="L1820" s="155">
        <v>2022</v>
      </c>
      <c r="M1820" s="158">
        <v>41742</v>
      </c>
      <c r="N1820" s="159">
        <v>248394115.84</v>
      </c>
      <c r="O1820" s="159">
        <v>219550842.28999999</v>
      </c>
      <c r="P1820" s="159">
        <v>120865829.09999999</v>
      </c>
      <c r="Q1820" s="159">
        <v>54722360</v>
      </c>
      <c r="R1820" s="159">
        <v>66143469.100000001</v>
      </c>
      <c r="S1820" s="159">
        <v>28843273.550000001</v>
      </c>
      <c r="T1820" s="159">
        <v>1873709.34</v>
      </c>
      <c r="U1820" s="159">
        <v>226636848.13</v>
      </c>
      <c r="V1820" s="159">
        <v>198991285.25999999</v>
      </c>
      <c r="W1820" s="159">
        <v>74828144.950000003</v>
      </c>
      <c r="X1820" s="159">
        <v>249900</v>
      </c>
      <c r="Y1820" s="159">
        <v>27645562.870000001</v>
      </c>
      <c r="Z1820" s="159">
        <v>22200446.75</v>
      </c>
      <c r="AA1820" s="159">
        <v>0</v>
      </c>
      <c r="AB1820" s="159">
        <v>22200446.75</v>
      </c>
      <c r="AC1820" s="159">
        <v>3000000</v>
      </c>
      <c r="AD1820" s="159">
        <v>3000000</v>
      </c>
      <c r="AE1820" s="159">
        <v>20068407.100000001</v>
      </c>
      <c r="AF1820" s="159">
        <v>20559557.030000001</v>
      </c>
      <c r="AG1820" s="159">
        <v>656107.92000000004</v>
      </c>
      <c r="AH1820" s="159">
        <v>722678.08</v>
      </c>
      <c r="AI1820" s="159">
        <v>0</v>
      </c>
      <c r="AJ1820" s="159">
        <v>68407.100000000006</v>
      </c>
    </row>
    <row r="1821" spans="1:36">
      <c r="A1821" s="153">
        <v>24</v>
      </c>
      <c r="B1821" s="154">
        <v>12</v>
      </c>
      <c r="C1821" s="154">
        <v>2</v>
      </c>
      <c r="D1821" s="155">
        <v>2</v>
      </c>
      <c r="E1821" s="155" t="s">
        <v>556</v>
      </c>
      <c r="F1821" s="156" t="s">
        <v>5128</v>
      </c>
      <c r="G1821" s="156" t="s">
        <v>556</v>
      </c>
      <c r="H1821" s="156" t="s">
        <v>5129</v>
      </c>
      <c r="I1821" s="155">
        <v>2412022</v>
      </c>
      <c r="J1821" s="157" t="s">
        <v>1118</v>
      </c>
      <c r="K1821" s="157"/>
      <c r="L1821" s="155">
        <v>2022</v>
      </c>
      <c r="M1821" s="158">
        <v>9893</v>
      </c>
      <c r="N1821" s="159">
        <v>57821372.520000003</v>
      </c>
      <c r="O1821" s="159">
        <v>54308029.25</v>
      </c>
      <c r="P1821" s="159">
        <v>32790880.84</v>
      </c>
      <c r="Q1821" s="159">
        <v>16445505</v>
      </c>
      <c r="R1821" s="159">
        <v>16345375.84</v>
      </c>
      <c r="S1821" s="159">
        <v>3513343.27</v>
      </c>
      <c r="T1821" s="159">
        <v>42538.400000000001</v>
      </c>
      <c r="U1821" s="159">
        <v>54410713.890000001</v>
      </c>
      <c r="V1821" s="159">
        <v>47995769</v>
      </c>
      <c r="W1821" s="159">
        <v>18725325.960000001</v>
      </c>
      <c r="X1821" s="159">
        <v>21999.96</v>
      </c>
      <c r="Y1821" s="159">
        <v>6414944.8899999997</v>
      </c>
      <c r="Z1821" s="159">
        <v>5679991.6200000001</v>
      </c>
      <c r="AA1821" s="159">
        <v>0</v>
      </c>
      <c r="AB1821" s="159">
        <v>5679991.6200000001</v>
      </c>
      <c r="AC1821" s="159">
        <v>172320</v>
      </c>
      <c r="AD1821" s="159">
        <v>114000</v>
      </c>
      <c r="AE1821" s="159">
        <v>636000</v>
      </c>
      <c r="AF1821" s="159">
        <v>6312260.25</v>
      </c>
      <c r="AG1821" s="159">
        <v>106880.23</v>
      </c>
      <c r="AH1821" s="159">
        <v>200851.38</v>
      </c>
      <c r="AI1821" s="159">
        <v>0</v>
      </c>
      <c r="AJ1821" s="159">
        <v>0</v>
      </c>
    </row>
    <row r="1822" spans="1:36">
      <c r="A1822" s="153">
        <v>24</v>
      </c>
      <c r="B1822" s="154">
        <v>12</v>
      </c>
      <c r="C1822" s="154">
        <v>3</v>
      </c>
      <c r="D1822" s="155">
        <v>2</v>
      </c>
      <c r="E1822" s="155" t="s">
        <v>556</v>
      </c>
      <c r="F1822" s="156" t="s">
        <v>5128</v>
      </c>
      <c r="G1822" s="156" t="s">
        <v>556</v>
      </c>
      <c r="H1822" s="156" t="s">
        <v>5130</v>
      </c>
      <c r="I1822" s="155">
        <v>2412032</v>
      </c>
      <c r="J1822" s="157" t="s">
        <v>1117</v>
      </c>
      <c r="K1822" s="157"/>
      <c r="L1822" s="155">
        <v>2022</v>
      </c>
      <c r="M1822" s="158">
        <v>4190</v>
      </c>
      <c r="N1822" s="159">
        <v>25947406.399999999</v>
      </c>
      <c r="O1822" s="159">
        <v>23970461.449999999</v>
      </c>
      <c r="P1822" s="159">
        <v>14052047.41</v>
      </c>
      <c r="Q1822" s="159">
        <v>6024636</v>
      </c>
      <c r="R1822" s="159">
        <v>8027411.4100000001</v>
      </c>
      <c r="S1822" s="159">
        <v>1976944.95</v>
      </c>
      <c r="T1822" s="159">
        <v>0</v>
      </c>
      <c r="U1822" s="159">
        <v>23843395.829999998</v>
      </c>
      <c r="V1822" s="159">
        <v>20882971.760000002</v>
      </c>
      <c r="W1822" s="159">
        <v>8932961.0099999998</v>
      </c>
      <c r="X1822" s="159">
        <v>39199.01</v>
      </c>
      <c r="Y1822" s="159">
        <v>2960424.07</v>
      </c>
      <c r="Z1822" s="159">
        <v>2818109.32</v>
      </c>
      <c r="AA1822" s="159">
        <v>498875</v>
      </c>
      <c r="AB1822" s="159">
        <v>2319234.3199999998</v>
      </c>
      <c r="AC1822" s="159">
        <v>1950789</v>
      </c>
      <c r="AD1822" s="159">
        <v>210000</v>
      </c>
      <c r="AE1822" s="159">
        <v>1645727</v>
      </c>
      <c r="AF1822" s="159">
        <v>3087489.69</v>
      </c>
      <c r="AG1822" s="159">
        <v>32461.41</v>
      </c>
      <c r="AH1822" s="159">
        <v>122025.95</v>
      </c>
      <c r="AI1822" s="159">
        <v>0</v>
      </c>
      <c r="AJ1822" s="159">
        <v>0</v>
      </c>
    </row>
    <row r="1823" spans="1:36">
      <c r="A1823" s="153">
        <v>24</v>
      </c>
      <c r="B1823" s="154">
        <v>12</v>
      </c>
      <c r="C1823" s="154">
        <v>4</v>
      </c>
      <c r="D1823" s="155">
        <v>2</v>
      </c>
      <c r="E1823" s="155" t="s">
        <v>556</v>
      </c>
      <c r="F1823" s="156" t="s">
        <v>5128</v>
      </c>
      <c r="G1823" s="156" t="s">
        <v>556</v>
      </c>
      <c r="H1823" s="156" t="s">
        <v>5131</v>
      </c>
      <c r="I1823" s="155">
        <v>2412042</v>
      </c>
      <c r="J1823" s="157" t="s">
        <v>1116</v>
      </c>
      <c r="K1823" s="157"/>
      <c r="L1823" s="155">
        <v>2022</v>
      </c>
      <c r="M1823" s="158">
        <v>9660</v>
      </c>
      <c r="N1823" s="159">
        <v>64112823.710000001</v>
      </c>
      <c r="O1823" s="159">
        <v>52749011.25</v>
      </c>
      <c r="P1823" s="159">
        <v>30218061.07</v>
      </c>
      <c r="Q1823" s="159">
        <v>14582807</v>
      </c>
      <c r="R1823" s="159">
        <v>15635254.07</v>
      </c>
      <c r="S1823" s="159">
        <v>11363812.460000001</v>
      </c>
      <c r="T1823" s="159">
        <v>3830</v>
      </c>
      <c r="U1823" s="159">
        <v>57788483.509999998</v>
      </c>
      <c r="V1823" s="159">
        <v>48622572.829999998</v>
      </c>
      <c r="W1823" s="159">
        <v>20620310.780000001</v>
      </c>
      <c r="X1823" s="159">
        <v>172396</v>
      </c>
      <c r="Y1823" s="159">
        <v>9165910.6799999997</v>
      </c>
      <c r="Z1823" s="159">
        <v>3895562.97</v>
      </c>
      <c r="AA1823" s="159">
        <v>890614.08</v>
      </c>
      <c r="AB1823" s="159">
        <v>3004948.89</v>
      </c>
      <c r="AC1823" s="159">
        <v>7675203.0800000001</v>
      </c>
      <c r="AD1823" s="159">
        <v>890614.08</v>
      </c>
      <c r="AE1823" s="159">
        <v>9565351.1300000008</v>
      </c>
      <c r="AF1823" s="159">
        <v>4126438.42</v>
      </c>
      <c r="AG1823" s="159">
        <v>388866.16</v>
      </c>
      <c r="AH1823" s="159">
        <v>351699.93</v>
      </c>
      <c r="AI1823" s="159">
        <v>0</v>
      </c>
      <c r="AJ1823" s="159">
        <v>0</v>
      </c>
    </row>
    <row r="1824" spans="1:36">
      <c r="A1824" s="153">
        <v>24</v>
      </c>
      <c r="B1824" s="154">
        <v>12</v>
      </c>
      <c r="C1824" s="154">
        <v>5</v>
      </c>
      <c r="D1824" s="155">
        <v>2</v>
      </c>
      <c r="E1824" s="155" t="s">
        <v>556</v>
      </c>
      <c r="F1824" s="156" t="s">
        <v>5128</v>
      </c>
      <c r="G1824" s="156" t="s">
        <v>556</v>
      </c>
      <c r="H1824" s="156" t="s">
        <v>5132</v>
      </c>
      <c r="I1824" s="155">
        <v>2412052</v>
      </c>
      <c r="J1824" s="157" t="s">
        <v>1115</v>
      </c>
      <c r="K1824" s="157"/>
      <c r="L1824" s="155">
        <v>2022</v>
      </c>
      <c r="M1824" s="158">
        <v>12569</v>
      </c>
      <c r="N1824" s="159">
        <v>78715458.930000007</v>
      </c>
      <c r="O1824" s="159">
        <v>78311029.459999993</v>
      </c>
      <c r="P1824" s="159">
        <v>38812518.760000005</v>
      </c>
      <c r="Q1824" s="159">
        <v>17286066</v>
      </c>
      <c r="R1824" s="159">
        <v>21526452.760000002</v>
      </c>
      <c r="S1824" s="159">
        <v>404429.47</v>
      </c>
      <c r="T1824" s="159">
        <v>24029.47</v>
      </c>
      <c r="U1824" s="159">
        <v>77482643</v>
      </c>
      <c r="V1824" s="159">
        <v>70517677.939999998</v>
      </c>
      <c r="W1824" s="159">
        <v>28347048.539999999</v>
      </c>
      <c r="X1824" s="159">
        <v>65370.8</v>
      </c>
      <c r="Y1824" s="159">
        <v>6964965.0599999996</v>
      </c>
      <c r="Z1824" s="159">
        <v>14264498.689999999</v>
      </c>
      <c r="AA1824" s="159">
        <v>1598821.97</v>
      </c>
      <c r="AB1824" s="159">
        <v>12665676.719999999</v>
      </c>
      <c r="AC1824" s="159">
        <v>694151</v>
      </c>
      <c r="AD1824" s="159">
        <v>694151</v>
      </c>
      <c r="AE1824" s="159">
        <v>2886283.82</v>
      </c>
      <c r="AF1824" s="159">
        <v>7793351.5199999996</v>
      </c>
      <c r="AG1824" s="159">
        <v>2240</v>
      </c>
      <c r="AH1824" s="159">
        <v>114765.27</v>
      </c>
      <c r="AI1824" s="159">
        <v>0</v>
      </c>
      <c r="AJ1824" s="159">
        <v>0</v>
      </c>
    </row>
    <row r="1825" spans="1:36">
      <c r="A1825" s="153">
        <v>24</v>
      </c>
      <c r="B1825" s="154">
        <v>13</v>
      </c>
      <c r="C1825" s="154">
        <v>1</v>
      </c>
      <c r="D1825" s="155">
        <v>1</v>
      </c>
      <c r="E1825" s="155" t="s">
        <v>556</v>
      </c>
      <c r="F1825" s="156" t="s">
        <v>5133</v>
      </c>
      <c r="G1825" s="156" t="s">
        <v>556</v>
      </c>
      <c r="H1825" s="156" t="s">
        <v>5134</v>
      </c>
      <c r="I1825" s="155">
        <v>2413011</v>
      </c>
      <c r="J1825" s="157" t="s">
        <v>1114</v>
      </c>
      <c r="K1825" s="157"/>
      <c r="L1825" s="155">
        <v>2022</v>
      </c>
      <c r="M1825" s="158">
        <v>8502</v>
      </c>
      <c r="N1825" s="159">
        <v>45018522.460000001</v>
      </c>
      <c r="O1825" s="159">
        <v>43359000.909999996</v>
      </c>
      <c r="P1825" s="159">
        <v>23762436.48</v>
      </c>
      <c r="Q1825" s="159">
        <v>11732774</v>
      </c>
      <c r="R1825" s="159">
        <v>12029662.48</v>
      </c>
      <c r="S1825" s="159">
        <v>1659521.55</v>
      </c>
      <c r="T1825" s="159">
        <v>505759.48</v>
      </c>
      <c r="U1825" s="159">
        <v>40860108.119999997</v>
      </c>
      <c r="V1825" s="159">
        <v>36482727.659999996</v>
      </c>
      <c r="W1825" s="159">
        <v>13460255.970000001</v>
      </c>
      <c r="X1825" s="159">
        <v>181648.21</v>
      </c>
      <c r="Y1825" s="159">
        <v>4377380.46</v>
      </c>
      <c r="Z1825" s="159">
        <v>5867876.4500000002</v>
      </c>
      <c r="AA1825" s="159">
        <v>0</v>
      </c>
      <c r="AB1825" s="159">
        <v>5867876.4500000002</v>
      </c>
      <c r="AC1825" s="159">
        <v>2612044</v>
      </c>
      <c r="AD1825" s="159">
        <v>1180000</v>
      </c>
      <c r="AE1825" s="159">
        <v>5225000</v>
      </c>
      <c r="AF1825" s="159">
        <v>6876273.25</v>
      </c>
      <c r="AG1825" s="159">
        <v>171816.75</v>
      </c>
      <c r="AH1825" s="159">
        <v>581966.97</v>
      </c>
      <c r="AI1825" s="159">
        <v>0</v>
      </c>
      <c r="AJ1825" s="159">
        <v>0</v>
      </c>
    </row>
    <row r="1826" spans="1:36">
      <c r="A1826" s="153">
        <v>24</v>
      </c>
      <c r="B1826" s="154">
        <v>13</v>
      </c>
      <c r="C1826" s="154">
        <v>2</v>
      </c>
      <c r="D1826" s="155">
        <v>1</v>
      </c>
      <c r="E1826" s="155" t="s">
        <v>556</v>
      </c>
      <c r="F1826" s="156" t="s">
        <v>5133</v>
      </c>
      <c r="G1826" s="156" t="s">
        <v>556</v>
      </c>
      <c r="H1826" s="156" t="s">
        <v>5135</v>
      </c>
      <c r="I1826" s="155">
        <v>2413021</v>
      </c>
      <c r="J1826" s="157" t="s">
        <v>1113</v>
      </c>
      <c r="K1826" s="157"/>
      <c r="L1826" s="155">
        <v>2022</v>
      </c>
      <c r="M1826" s="158">
        <v>7378</v>
      </c>
      <c r="N1826" s="159">
        <v>49112909.780000001</v>
      </c>
      <c r="O1826" s="159">
        <v>46439123.009999998</v>
      </c>
      <c r="P1826" s="159">
        <v>18579236.079999998</v>
      </c>
      <c r="Q1826" s="159">
        <v>6865475</v>
      </c>
      <c r="R1826" s="159">
        <v>11713761.08</v>
      </c>
      <c r="S1826" s="159">
        <v>2673786.77</v>
      </c>
      <c r="T1826" s="159">
        <v>1987016.01</v>
      </c>
      <c r="U1826" s="159">
        <v>49893964.060000002</v>
      </c>
      <c r="V1826" s="159">
        <v>43369802.25</v>
      </c>
      <c r="W1826" s="159">
        <v>14464177.210000001</v>
      </c>
      <c r="X1826" s="159">
        <v>70446.880000000005</v>
      </c>
      <c r="Y1826" s="159">
        <v>6524161.8099999996</v>
      </c>
      <c r="Z1826" s="159">
        <v>6508746.6799999997</v>
      </c>
      <c r="AA1826" s="159">
        <v>324000</v>
      </c>
      <c r="AB1826" s="159">
        <v>6184746.6799999997</v>
      </c>
      <c r="AC1826" s="159">
        <v>910800.04</v>
      </c>
      <c r="AD1826" s="159">
        <v>910800.04</v>
      </c>
      <c r="AE1826" s="159">
        <v>4411088.43</v>
      </c>
      <c r="AF1826" s="159">
        <v>3069320.76</v>
      </c>
      <c r="AG1826" s="159">
        <v>633936.68999999994</v>
      </c>
      <c r="AH1826" s="159">
        <v>380429.91</v>
      </c>
      <c r="AI1826" s="159">
        <v>0</v>
      </c>
      <c r="AJ1826" s="159">
        <v>0</v>
      </c>
    </row>
    <row r="1827" spans="1:36">
      <c r="A1827" s="153">
        <v>24</v>
      </c>
      <c r="B1827" s="154">
        <v>13</v>
      </c>
      <c r="C1827" s="154">
        <v>3</v>
      </c>
      <c r="D1827" s="155">
        <v>1</v>
      </c>
      <c r="E1827" s="155" t="s">
        <v>556</v>
      </c>
      <c r="F1827" s="156" t="s">
        <v>5133</v>
      </c>
      <c r="G1827" s="156" t="s">
        <v>556</v>
      </c>
      <c r="H1827" s="156" t="s">
        <v>5136</v>
      </c>
      <c r="I1827" s="155">
        <v>2413031</v>
      </c>
      <c r="J1827" s="157" t="s">
        <v>1112</v>
      </c>
      <c r="K1827" s="157"/>
      <c r="L1827" s="155">
        <v>2022</v>
      </c>
      <c r="M1827" s="158">
        <v>16883</v>
      </c>
      <c r="N1827" s="159">
        <v>99656151.439999998</v>
      </c>
      <c r="O1827" s="159">
        <v>90962687.370000005</v>
      </c>
      <c r="P1827" s="159">
        <v>44524372.420000002</v>
      </c>
      <c r="Q1827" s="159">
        <v>17741761</v>
      </c>
      <c r="R1827" s="159">
        <v>26782611.420000002</v>
      </c>
      <c r="S1827" s="159">
        <v>8693464.0700000003</v>
      </c>
      <c r="T1827" s="159">
        <v>2559464.25</v>
      </c>
      <c r="U1827" s="159">
        <v>91037423.329999998</v>
      </c>
      <c r="V1827" s="159">
        <v>83398365.540000007</v>
      </c>
      <c r="W1827" s="159">
        <v>32683191.390000001</v>
      </c>
      <c r="X1827" s="159">
        <v>147307.9</v>
      </c>
      <c r="Y1827" s="159">
        <v>7639057.79</v>
      </c>
      <c r="Z1827" s="159">
        <v>7379017.1699999999</v>
      </c>
      <c r="AA1827" s="159">
        <v>0</v>
      </c>
      <c r="AB1827" s="159">
        <v>7379017.1699999999</v>
      </c>
      <c r="AC1827" s="159">
        <v>5662202</v>
      </c>
      <c r="AD1827" s="159">
        <v>2407692</v>
      </c>
      <c r="AE1827" s="159">
        <v>13792816</v>
      </c>
      <c r="AF1827" s="159">
        <v>7564321.8300000001</v>
      </c>
      <c r="AG1827" s="159">
        <v>2297877.2599999998</v>
      </c>
      <c r="AH1827" s="159">
        <v>1791672.33</v>
      </c>
      <c r="AI1827" s="159">
        <v>0</v>
      </c>
      <c r="AJ1827" s="159">
        <v>412</v>
      </c>
    </row>
    <row r="1828" spans="1:36">
      <c r="A1828" s="153">
        <v>24</v>
      </c>
      <c r="B1828" s="154">
        <v>13</v>
      </c>
      <c r="C1828" s="154">
        <v>4</v>
      </c>
      <c r="D1828" s="155">
        <v>1</v>
      </c>
      <c r="E1828" s="155" t="s">
        <v>556</v>
      </c>
      <c r="F1828" s="156" t="s">
        <v>5133</v>
      </c>
      <c r="G1828" s="156" t="s">
        <v>556</v>
      </c>
      <c r="H1828" s="156" t="s">
        <v>5137</v>
      </c>
      <c r="I1828" s="155">
        <v>2413041</v>
      </c>
      <c r="J1828" s="157" t="s">
        <v>1111</v>
      </c>
      <c r="K1828" s="157"/>
      <c r="L1828" s="155">
        <v>2022</v>
      </c>
      <c r="M1828" s="158">
        <v>61789</v>
      </c>
      <c r="N1828" s="159">
        <v>374926320.66000003</v>
      </c>
      <c r="O1828" s="159">
        <v>349405751.04000002</v>
      </c>
      <c r="P1828" s="159">
        <v>157818540.13999999</v>
      </c>
      <c r="Q1828" s="159">
        <v>64877666</v>
      </c>
      <c r="R1828" s="159">
        <v>92940874.140000001</v>
      </c>
      <c r="S1828" s="159">
        <v>25520569.620000001</v>
      </c>
      <c r="T1828" s="159">
        <v>6425528.2000000002</v>
      </c>
      <c r="U1828" s="159">
        <v>343544268.77999997</v>
      </c>
      <c r="V1828" s="159">
        <v>314064228.80000001</v>
      </c>
      <c r="W1828" s="159">
        <v>105370094.79000001</v>
      </c>
      <c r="X1828" s="159">
        <v>493962.13</v>
      </c>
      <c r="Y1828" s="159">
        <v>29480039.98</v>
      </c>
      <c r="Z1828" s="159">
        <v>55537080.850000001</v>
      </c>
      <c r="AA1828" s="159">
        <v>8500000</v>
      </c>
      <c r="AB1828" s="159">
        <v>47037080.850000001</v>
      </c>
      <c r="AC1828" s="159">
        <v>31925346</v>
      </c>
      <c r="AD1828" s="159">
        <v>4974300</v>
      </c>
      <c r="AE1828" s="159">
        <v>48804325</v>
      </c>
      <c r="AF1828" s="159">
        <v>35341522.240000002</v>
      </c>
      <c r="AG1828" s="159">
        <v>1034638.1</v>
      </c>
      <c r="AH1828" s="159">
        <v>849018.12</v>
      </c>
      <c r="AI1828" s="159">
        <v>0</v>
      </c>
      <c r="AJ1828" s="159">
        <v>0</v>
      </c>
    </row>
    <row r="1829" spans="1:36">
      <c r="A1829" s="153">
        <v>24</v>
      </c>
      <c r="B1829" s="154">
        <v>13</v>
      </c>
      <c r="C1829" s="154">
        <v>5</v>
      </c>
      <c r="D1829" s="155">
        <v>2</v>
      </c>
      <c r="E1829" s="155" t="s">
        <v>556</v>
      </c>
      <c r="F1829" s="156" t="s">
        <v>5138</v>
      </c>
      <c r="G1829" s="156" t="s">
        <v>556</v>
      </c>
      <c r="H1829" s="156" t="s">
        <v>5139</v>
      </c>
      <c r="I1829" s="155">
        <v>2413052</v>
      </c>
      <c r="J1829" s="157" t="s">
        <v>1110</v>
      </c>
      <c r="K1829" s="157"/>
      <c r="L1829" s="155">
        <v>2022</v>
      </c>
      <c r="M1829" s="158">
        <v>3163</v>
      </c>
      <c r="N1829" s="159">
        <v>33438191.02</v>
      </c>
      <c r="O1829" s="159">
        <v>23090623.149999999</v>
      </c>
      <c r="P1829" s="159">
        <v>9505289.629999999</v>
      </c>
      <c r="Q1829" s="159">
        <v>4779095</v>
      </c>
      <c r="R1829" s="159">
        <v>4726194.63</v>
      </c>
      <c r="S1829" s="159">
        <v>10347567.869999999</v>
      </c>
      <c r="T1829" s="159">
        <v>985052.57</v>
      </c>
      <c r="U1829" s="159">
        <v>21971086.82</v>
      </c>
      <c r="V1829" s="159">
        <v>21170239.879999999</v>
      </c>
      <c r="W1829" s="159">
        <v>8710221</v>
      </c>
      <c r="X1829" s="159">
        <v>116469.26</v>
      </c>
      <c r="Y1829" s="159">
        <v>800846.94</v>
      </c>
      <c r="Z1829" s="159">
        <v>893413.2</v>
      </c>
      <c r="AA1829" s="159">
        <v>0</v>
      </c>
      <c r="AB1829" s="159">
        <v>893413.2</v>
      </c>
      <c r="AC1829" s="159">
        <v>7553498.0099999998</v>
      </c>
      <c r="AD1829" s="159">
        <v>1135807.3600000001</v>
      </c>
      <c r="AE1829" s="159">
        <v>4857767.78</v>
      </c>
      <c r="AF1829" s="159">
        <v>1920383.27</v>
      </c>
      <c r="AG1829" s="159">
        <v>300000</v>
      </c>
      <c r="AH1829" s="159">
        <v>244907.55</v>
      </c>
      <c r="AI1829" s="159">
        <v>0</v>
      </c>
      <c r="AJ1829" s="159">
        <v>0</v>
      </c>
    </row>
    <row r="1830" spans="1:36">
      <c r="A1830" s="153">
        <v>24</v>
      </c>
      <c r="B1830" s="154">
        <v>13</v>
      </c>
      <c r="C1830" s="154">
        <v>6</v>
      </c>
      <c r="D1830" s="155">
        <v>2</v>
      </c>
      <c r="E1830" s="155" t="s">
        <v>556</v>
      </c>
      <c r="F1830" s="156" t="s">
        <v>5138</v>
      </c>
      <c r="G1830" s="156" t="s">
        <v>556</v>
      </c>
      <c r="H1830" s="156" t="s">
        <v>5140</v>
      </c>
      <c r="I1830" s="155">
        <v>2413062</v>
      </c>
      <c r="J1830" s="157" t="s">
        <v>1109</v>
      </c>
      <c r="K1830" s="157"/>
      <c r="L1830" s="155">
        <v>2022</v>
      </c>
      <c r="M1830" s="158">
        <v>5836</v>
      </c>
      <c r="N1830" s="159">
        <v>54061255.869999997</v>
      </c>
      <c r="O1830" s="159">
        <v>40955476.119999997</v>
      </c>
      <c r="P1830" s="159">
        <v>17096159.789999999</v>
      </c>
      <c r="Q1830" s="159">
        <v>6862568</v>
      </c>
      <c r="R1830" s="159">
        <v>10233591.789999999</v>
      </c>
      <c r="S1830" s="159">
        <v>13105779.75</v>
      </c>
      <c r="T1830" s="159">
        <v>1351913</v>
      </c>
      <c r="U1830" s="159">
        <v>50161759.020000003</v>
      </c>
      <c r="V1830" s="159">
        <v>36349582.490000002</v>
      </c>
      <c r="W1830" s="159">
        <v>11741788.16</v>
      </c>
      <c r="X1830" s="159">
        <v>470055.11</v>
      </c>
      <c r="Y1830" s="159">
        <v>13812176.529999999</v>
      </c>
      <c r="Z1830" s="159">
        <v>18410893.170000002</v>
      </c>
      <c r="AA1830" s="159">
        <v>3300000</v>
      </c>
      <c r="AB1830" s="159">
        <v>15110893.170000002</v>
      </c>
      <c r="AC1830" s="159">
        <v>2044000</v>
      </c>
      <c r="AD1830" s="159">
        <v>2044000</v>
      </c>
      <c r="AE1830" s="159">
        <v>30356177.289999999</v>
      </c>
      <c r="AF1830" s="159">
        <v>4605893.63</v>
      </c>
      <c r="AG1830" s="159">
        <v>244075.01</v>
      </c>
      <c r="AH1830" s="159">
        <v>637861.32999999996</v>
      </c>
      <c r="AI1830" s="159">
        <v>0</v>
      </c>
      <c r="AJ1830" s="159">
        <v>0</v>
      </c>
    </row>
    <row r="1831" spans="1:36">
      <c r="A1831" s="153">
        <v>24</v>
      </c>
      <c r="B1831" s="154">
        <v>13</v>
      </c>
      <c r="C1831" s="154">
        <v>7</v>
      </c>
      <c r="D1831" s="155">
        <v>2</v>
      </c>
      <c r="E1831" s="155" t="s">
        <v>556</v>
      </c>
      <c r="F1831" s="156" t="s">
        <v>5138</v>
      </c>
      <c r="G1831" s="156" t="s">
        <v>556</v>
      </c>
      <c r="H1831" s="156" t="s">
        <v>5141</v>
      </c>
      <c r="I1831" s="155">
        <v>2413072</v>
      </c>
      <c r="J1831" s="157" t="s">
        <v>1108</v>
      </c>
      <c r="K1831" s="157"/>
      <c r="L1831" s="155">
        <v>2022</v>
      </c>
      <c r="M1831" s="158">
        <v>12524</v>
      </c>
      <c r="N1831" s="159">
        <v>92109836.890000001</v>
      </c>
      <c r="O1831" s="159">
        <v>75242106.739999995</v>
      </c>
      <c r="P1831" s="159">
        <v>37195586.260000005</v>
      </c>
      <c r="Q1831" s="159">
        <v>16904538</v>
      </c>
      <c r="R1831" s="159">
        <v>20291048.260000002</v>
      </c>
      <c r="S1831" s="159">
        <v>16867730.149999999</v>
      </c>
      <c r="T1831" s="159">
        <v>919580</v>
      </c>
      <c r="U1831" s="159">
        <v>81247209.969999999</v>
      </c>
      <c r="V1831" s="159">
        <v>68148638.090000004</v>
      </c>
      <c r="W1831" s="159">
        <v>25763467.800000001</v>
      </c>
      <c r="X1831" s="159">
        <v>287882.59000000003</v>
      </c>
      <c r="Y1831" s="159">
        <v>13098571.880000001</v>
      </c>
      <c r="Z1831" s="159">
        <v>12857127.4</v>
      </c>
      <c r="AA1831" s="159">
        <v>7916000</v>
      </c>
      <c r="AB1831" s="159">
        <v>4941127.4000000004</v>
      </c>
      <c r="AC1831" s="159">
        <v>8696523.4600000009</v>
      </c>
      <c r="AD1831" s="159">
        <v>2022392.46</v>
      </c>
      <c r="AE1831" s="159">
        <v>24102175.370000001</v>
      </c>
      <c r="AF1831" s="159">
        <v>7093468.6500000004</v>
      </c>
      <c r="AG1831" s="159">
        <v>666494.56000000006</v>
      </c>
      <c r="AH1831" s="159">
        <v>1181201.56</v>
      </c>
      <c r="AI1831" s="159">
        <v>0</v>
      </c>
      <c r="AJ1831" s="159">
        <v>0</v>
      </c>
    </row>
    <row r="1832" spans="1:36">
      <c r="A1832" s="153">
        <v>24</v>
      </c>
      <c r="B1832" s="154">
        <v>13</v>
      </c>
      <c r="C1832" s="154">
        <v>8</v>
      </c>
      <c r="D1832" s="155">
        <v>2</v>
      </c>
      <c r="E1832" s="155" t="s">
        <v>556</v>
      </c>
      <c r="F1832" s="156" t="s">
        <v>5138</v>
      </c>
      <c r="G1832" s="156" t="s">
        <v>556</v>
      </c>
      <c r="H1832" s="156" t="s">
        <v>5142</v>
      </c>
      <c r="I1832" s="155">
        <v>2413082</v>
      </c>
      <c r="J1832" s="157" t="s">
        <v>1107</v>
      </c>
      <c r="K1832" s="157"/>
      <c r="L1832" s="155">
        <v>2022</v>
      </c>
      <c r="M1832" s="158">
        <v>8284</v>
      </c>
      <c r="N1832" s="159">
        <v>54951081.68</v>
      </c>
      <c r="O1832" s="159">
        <v>47774013.880000003</v>
      </c>
      <c r="P1832" s="159">
        <v>26026438.350000001</v>
      </c>
      <c r="Q1832" s="159">
        <v>13022551</v>
      </c>
      <c r="R1832" s="159">
        <v>13003887.35</v>
      </c>
      <c r="S1832" s="159">
        <v>7177067.7999999998</v>
      </c>
      <c r="T1832" s="159">
        <v>766080.07</v>
      </c>
      <c r="U1832" s="159">
        <v>41505694.539999999</v>
      </c>
      <c r="V1832" s="159">
        <v>39717343.340000004</v>
      </c>
      <c r="W1832" s="159">
        <v>14581698.460000001</v>
      </c>
      <c r="X1832" s="159">
        <v>78386.100000000006</v>
      </c>
      <c r="Y1832" s="159">
        <v>1788351.2</v>
      </c>
      <c r="Z1832" s="159">
        <v>7414008.3200000003</v>
      </c>
      <c r="AA1832" s="159">
        <v>0</v>
      </c>
      <c r="AB1832" s="159">
        <v>7414008.3200000003</v>
      </c>
      <c r="AC1832" s="159">
        <v>877359</v>
      </c>
      <c r="AD1832" s="159">
        <v>877359</v>
      </c>
      <c r="AE1832" s="159">
        <v>5610376.2000000002</v>
      </c>
      <c r="AF1832" s="159">
        <v>8056670.54</v>
      </c>
      <c r="AG1832" s="159">
        <v>-73707.05</v>
      </c>
      <c r="AH1832" s="159">
        <v>103437.48</v>
      </c>
      <c r="AI1832" s="159">
        <v>0</v>
      </c>
      <c r="AJ1832" s="159">
        <v>0</v>
      </c>
    </row>
    <row r="1833" spans="1:36">
      <c r="A1833" s="153">
        <v>24</v>
      </c>
      <c r="B1833" s="154">
        <v>13</v>
      </c>
      <c r="C1833" s="154">
        <v>9</v>
      </c>
      <c r="D1833" s="155">
        <v>2</v>
      </c>
      <c r="E1833" s="155" t="s">
        <v>556</v>
      </c>
      <c r="F1833" s="156" t="s">
        <v>5138</v>
      </c>
      <c r="G1833" s="156" t="s">
        <v>556</v>
      </c>
      <c r="H1833" s="156" t="s">
        <v>5143</v>
      </c>
      <c r="I1833" s="155">
        <v>2413092</v>
      </c>
      <c r="J1833" s="157" t="s">
        <v>1106</v>
      </c>
      <c r="K1833" s="157"/>
      <c r="L1833" s="155">
        <v>2022</v>
      </c>
      <c r="M1833" s="158">
        <v>16432</v>
      </c>
      <c r="N1833" s="159">
        <v>101535970.2</v>
      </c>
      <c r="O1833" s="159">
        <v>95317440.849999994</v>
      </c>
      <c r="P1833" s="159">
        <v>49363724.07</v>
      </c>
      <c r="Q1833" s="159">
        <v>23274340</v>
      </c>
      <c r="R1833" s="159">
        <v>26089384.07</v>
      </c>
      <c r="S1833" s="159">
        <v>6218529.3499999996</v>
      </c>
      <c r="T1833" s="159">
        <v>839850.29</v>
      </c>
      <c r="U1833" s="159">
        <v>97072690.519999996</v>
      </c>
      <c r="V1833" s="159">
        <v>87409565.370000005</v>
      </c>
      <c r="W1833" s="159">
        <v>30431726.66</v>
      </c>
      <c r="X1833" s="159">
        <v>134543.15</v>
      </c>
      <c r="Y1833" s="159">
        <v>9663125.1500000004</v>
      </c>
      <c r="Z1833" s="159">
        <v>17361808</v>
      </c>
      <c r="AA1833" s="159">
        <v>0</v>
      </c>
      <c r="AB1833" s="159">
        <v>17361808</v>
      </c>
      <c r="AC1833" s="159">
        <v>9371831</v>
      </c>
      <c r="AD1833" s="159">
        <v>1859603</v>
      </c>
      <c r="AE1833" s="159">
        <v>6896547.5999999996</v>
      </c>
      <c r="AF1833" s="159">
        <v>7907875.4800000004</v>
      </c>
      <c r="AG1833" s="159">
        <v>423649.1</v>
      </c>
      <c r="AH1833" s="159">
        <v>528287.26</v>
      </c>
      <c r="AI1833" s="159">
        <v>0</v>
      </c>
      <c r="AJ1833" s="159">
        <v>0</v>
      </c>
    </row>
    <row r="1834" spans="1:36">
      <c r="A1834" s="153">
        <v>24</v>
      </c>
      <c r="B1834" s="154">
        <v>14</v>
      </c>
      <c r="C1834" s="154">
        <v>1</v>
      </c>
      <c r="D1834" s="155">
        <v>1</v>
      </c>
      <c r="E1834" s="155" t="s">
        <v>556</v>
      </c>
      <c r="F1834" s="156" t="s">
        <v>5144</v>
      </c>
      <c r="G1834" s="156" t="s">
        <v>556</v>
      </c>
      <c r="H1834" s="156" t="s">
        <v>5145</v>
      </c>
      <c r="I1834" s="155">
        <v>2414011</v>
      </c>
      <c r="J1834" s="157" t="s">
        <v>1105</v>
      </c>
      <c r="K1834" s="157"/>
      <c r="L1834" s="155">
        <v>2022</v>
      </c>
      <c r="M1834" s="158">
        <v>19328</v>
      </c>
      <c r="N1834" s="159">
        <v>129885242.72</v>
      </c>
      <c r="O1834" s="159">
        <v>118909061.34999999</v>
      </c>
      <c r="P1834" s="159">
        <v>48906916.899999999</v>
      </c>
      <c r="Q1834" s="159">
        <v>18106837</v>
      </c>
      <c r="R1834" s="159">
        <v>30800079.899999999</v>
      </c>
      <c r="S1834" s="159">
        <v>10976181.369999999</v>
      </c>
      <c r="T1834" s="159">
        <v>1028234.17</v>
      </c>
      <c r="U1834" s="159">
        <v>125655969.45</v>
      </c>
      <c r="V1834" s="159">
        <v>104177321.68000001</v>
      </c>
      <c r="W1834" s="159">
        <v>40711725.450000003</v>
      </c>
      <c r="X1834" s="159">
        <v>242146.49</v>
      </c>
      <c r="Y1834" s="159">
        <v>21478647.77</v>
      </c>
      <c r="Z1834" s="159">
        <v>18283753.059999999</v>
      </c>
      <c r="AA1834" s="159">
        <v>891870.75</v>
      </c>
      <c r="AB1834" s="159">
        <v>17391882.309999999</v>
      </c>
      <c r="AC1834" s="159">
        <v>4098236.08</v>
      </c>
      <c r="AD1834" s="159">
        <v>4098236.08</v>
      </c>
      <c r="AE1834" s="159">
        <v>16919455.75</v>
      </c>
      <c r="AF1834" s="159">
        <v>14731739.67</v>
      </c>
      <c r="AG1834" s="159">
        <v>183691.44</v>
      </c>
      <c r="AH1834" s="159">
        <v>482444.88</v>
      </c>
      <c r="AI1834" s="159">
        <v>0</v>
      </c>
      <c r="AJ1834" s="159">
        <v>0</v>
      </c>
    </row>
    <row r="1835" spans="1:36">
      <c r="A1835" s="153">
        <v>24</v>
      </c>
      <c r="B1835" s="154">
        <v>14</v>
      </c>
      <c r="C1835" s="154">
        <v>2</v>
      </c>
      <c r="D1835" s="155">
        <v>1</v>
      </c>
      <c r="E1835" s="155" t="s">
        <v>556</v>
      </c>
      <c r="F1835" s="156" t="s">
        <v>5144</v>
      </c>
      <c r="G1835" s="156" t="s">
        <v>556</v>
      </c>
      <c r="H1835" s="156" t="s">
        <v>5146</v>
      </c>
      <c r="I1835" s="155">
        <v>2414021</v>
      </c>
      <c r="J1835" s="157" t="s">
        <v>1104</v>
      </c>
      <c r="K1835" s="157"/>
      <c r="L1835" s="155">
        <v>2022</v>
      </c>
      <c r="M1835" s="158">
        <v>9333</v>
      </c>
      <c r="N1835" s="159">
        <v>63790811.329999998</v>
      </c>
      <c r="O1835" s="159">
        <v>57429052.659999996</v>
      </c>
      <c r="P1835" s="159">
        <v>23572823.509999998</v>
      </c>
      <c r="Q1835" s="159">
        <v>8172545</v>
      </c>
      <c r="R1835" s="159">
        <v>15400278.51</v>
      </c>
      <c r="S1835" s="159">
        <v>6361758.6699999999</v>
      </c>
      <c r="T1835" s="159">
        <v>520620</v>
      </c>
      <c r="U1835" s="159">
        <v>61399801.079999998</v>
      </c>
      <c r="V1835" s="159">
        <v>46654039.950000003</v>
      </c>
      <c r="W1835" s="159">
        <v>17005541.640000001</v>
      </c>
      <c r="X1835" s="159">
        <v>149903.81</v>
      </c>
      <c r="Y1835" s="159">
        <v>14745761.130000001</v>
      </c>
      <c r="Z1835" s="159">
        <v>3636618.67</v>
      </c>
      <c r="AA1835" s="159">
        <v>320000</v>
      </c>
      <c r="AB1835" s="159">
        <v>3316618.67</v>
      </c>
      <c r="AC1835" s="159">
        <v>1098666.74</v>
      </c>
      <c r="AD1835" s="159">
        <v>1098666.74</v>
      </c>
      <c r="AE1835" s="159">
        <v>4672000</v>
      </c>
      <c r="AF1835" s="159">
        <v>10775012.710000001</v>
      </c>
      <c r="AG1835" s="159">
        <v>0</v>
      </c>
      <c r="AH1835" s="159">
        <v>0</v>
      </c>
      <c r="AI1835" s="159">
        <v>0</v>
      </c>
      <c r="AJ1835" s="159">
        <v>0</v>
      </c>
    </row>
    <row r="1836" spans="1:36">
      <c r="A1836" s="153">
        <v>24</v>
      </c>
      <c r="B1836" s="154">
        <v>14</v>
      </c>
      <c r="C1836" s="154">
        <v>3</v>
      </c>
      <c r="D1836" s="155">
        <v>1</v>
      </c>
      <c r="E1836" s="155" t="s">
        <v>556</v>
      </c>
      <c r="F1836" s="156" t="s">
        <v>5144</v>
      </c>
      <c r="G1836" s="156" t="s">
        <v>556</v>
      </c>
      <c r="H1836" s="156" t="s">
        <v>5147</v>
      </c>
      <c r="I1836" s="155">
        <v>2414031</v>
      </c>
      <c r="J1836" s="157" t="s">
        <v>1103</v>
      </c>
      <c r="K1836" s="157"/>
      <c r="L1836" s="155">
        <v>2022</v>
      </c>
      <c r="M1836" s="158">
        <v>16721</v>
      </c>
      <c r="N1836" s="159">
        <v>95064193.010000005</v>
      </c>
      <c r="O1836" s="159">
        <v>83394398.150000006</v>
      </c>
      <c r="P1836" s="159">
        <v>43183402.82</v>
      </c>
      <c r="Q1836" s="159">
        <v>16283051</v>
      </c>
      <c r="R1836" s="159">
        <v>26900351.82</v>
      </c>
      <c r="S1836" s="159">
        <v>11669794.859999999</v>
      </c>
      <c r="T1836" s="159">
        <v>7886629.0599999996</v>
      </c>
      <c r="U1836" s="159">
        <v>84330435.629999995</v>
      </c>
      <c r="V1836" s="159">
        <v>81213241.150000006</v>
      </c>
      <c r="W1836" s="159">
        <v>34443792.960000001</v>
      </c>
      <c r="X1836" s="159">
        <v>327695.95</v>
      </c>
      <c r="Y1836" s="159">
        <v>3117194.48</v>
      </c>
      <c r="Z1836" s="159">
        <v>2750089.58</v>
      </c>
      <c r="AA1836" s="159">
        <v>0</v>
      </c>
      <c r="AB1836" s="159">
        <v>2750089.58</v>
      </c>
      <c r="AC1836" s="159">
        <v>3282492</v>
      </c>
      <c r="AD1836" s="159">
        <v>3282492</v>
      </c>
      <c r="AE1836" s="159">
        <v>16450099.01</v>
      </c>
      <c r="AF1836" s="159">
        <v>2181157</v>
      </c>
      <c r="AG1836" s="159">
        <v>0</v>
      </c>
      <c r="AH1836" s="159">
        <v>9598.6200000000008</v>
      </c>
      <c r="AI1836" s="159">
        <v>0</v>
      </c>
      <c r="AJ1836" s="159">
        <v>0</v>
      </c>
    </row>
    <row r="1837" spans="1:36">
      <c r="A1837" s="153">
        <v>24</v>
      </c>
      <c r="B1837" s="154">
        <v>14</v>
      </c>
      <c r="C1837" s="154">
        <v>4</v>
      </c>
      <c r="D1837" s="155">
        <v>2</v>
      </c>
      <c r="E1837" s="155" t="s">
        <v>556</v>
      </c>
      <c r="F1837" s="156" t="s">
        <v>5148</v>
      </c>
      <c r="G1837" s="156" t="s">
        <v>556</v>
      </c>
      <c r="H1837" s="156" t="s">
        <v>5149</v>
      </c>
      <c r="I1837" s="155">
        <v>2414042</v>
      </c>
      <c r="J1837" s="157" t="s">
        <v>1102</v>
      </c>
      <c r="K1837" s="157"/>
      <c r="L1837" s="155">
        <v>2022</v>
      </c>
      <c r="M1837" s="158">
        <v>8089</v>
      </c>
      <c r="N1837" s="159">
        <v>49387302.159999996</v>
      </c>
      <c r="O1837" s="159">
        <v>48694384.159999996</v>
      </c>
      <c r="P1837" s="159">
        <v>27592987.57</v>
      </c>
      <c r="Q1837" s="159">
        <v>13146024</v>
      </c>
      <c r="R1837" s="159">
        <v>14446963.57</v>
      </c>
      <c r="S1837" s="159">
        <v>692918</v>
      </c>
      <c r="T1837" s="159">
        <v>325</v>
      </c>
      <c r="U1837" s="159">
        <v>45918449.450000003</v>
      </c>
      <c r="V1837" s="159">
        <v>43223458.82</v>
      </c>
      <c r="W1837" s="159">
        <v>18821823.350000001</v>
      </c>
      <c r="X1837" s="159">
        <v>123613.1</v>
      </c>
      <c r="Y1837" s="159">
        <v>2694990.63</v>
      </c>
      <c r="Z1837" s="159">
        <v>3539263.39</v>
      </c>
      <c r="AA1837" s="159">
        <v>495000</v>
      </c>
      <c r="AB1837" s="159">
        <v>3044263.39</v>
      </c>
      <c r="AC1837" s="159">
        <v>2324818.06</v>
      </c>
      <c r="AD1837" s="159">
        <v>1300000</v>
      </c>
      <c r="AE1837" s="159">
        <v>6659987.7199999997</v>
      </c>
      <c r="AF1837" s="159">
        <v>5470925.3399999999</v>
      </c>
      <c r="AG1837" s="159">
        <v>301760</v>
      </c>
      <c r="AH1837" s="159">
        <v>180445.79</v>
      </c>
      <c r="AI1837" s="159">
        <v>0</v>
      </c>
      <c r="AJ1837" s="159">
        <v>0</v>
      </c>
    </row>
    <row r="1838" spans="1:36">
      <c r="A1838" s="153">
        <v>24</v>
      </c>
      <c r="B1838" s="154">
        <v>14</v>
      </c>
      <c r="C1838" s="154">
        <v>5</v>
      </c>
      <c r="D1838" s="155">
        <v>2</v>
      </c>
      <c r="E1838" s="155" t="s">
        <v>556</v>
      </c>
      <c r="F1838" s="156" t="s">
        <v>5148</v>
      </c>
      <c r="G1838" s="156" t="s">
        <v>556</v>
      </c>
      <c r="H1838" s="156" t="s">
        <v>5150</v>
      </c>
      <c r="I1838" s="155">
        <v>2414052</v>
      </c>
      <c r="J1838" s="157" t="s">
        <v>1101</v>
      </c>
      <c r="K1838" s="157"/>
      <c r="L1838" s="155">
        <v>2022</v>
      </c>
      <c r="M1838" s="158">
        <v>6427</v>
      </c>
      <c r="N1838" s="159">
        <v>41861020.799999997</v>
      </c>
      <c r="O1838" s="159">
        <v>39968411.960000001</v>
      </c>
      <c r="P1838" s="159">
        <v>17063716.100000001</v>
      </c>
      <c r="Q1838" s="159">
        <v>7345979</v>
      </c>
      <c r="R1838" s="159">
        <v>9717737.0999999996</v>
      </c>
      <c r="S1838" s="159">
        <v>1892608.84</v>
      </c>
      <c r="T1838" s="159">
        <v>67833.2</v>
      </c>
      <c r="U1838" s="159">
        <v>37659474.530000001</v>
      </c>
      <c r="V1838" s="159">
        <v>32126447.370000001</v>
      </c>
      <c r="W1838" s="159">
        <v>13046034.550000001</v>
      </c>
      <c r="X1838" s="159">
        <v>37038.81</v>
      </c>
      <c r="Y1838" s="159">
        <v>5533027.1600000001</v>
      </c>
      <c r="Z1838" s="159">
        <v>21213485.120000001</v>
      </c>
      <c r="AA1838" s="159">
        <v>0</v>
      </c>
      <c r="AB1838" s="159">
        <v>21213485.120000001</v>
      </c>
      <c r="AC1838" s="159">
        <v>537500</v>
      </c>
      <c r="AD1838" s="159">
        <v>537500</v>
      </c>
      <c r="AE1838" s="159">
        <v>3093750</v>
      </c>
      <c r="AF1838" s="159">
        <v>7841964.5899999999</v>
      </c>
      <c r="AG1838" s="159">
        <v>0</v>
      </c>
      <c r="AH1838" s="159">
        <v>0</v>
      </c>
      <c r="AI1838" s="159">
        <v>0</v>
      </c>
      <c r="AJ1838" s="159">
        <v>0</v>
      </c>
    </row>
    <row r="1839" spans="1:36">
      <c r="A1839" s="153">
        <v>24</v>
      </c>
      <c r="B1839" s="154">
        <v>15</v>
      </c>
      <c r="C1839" s="154">
        <v>1</v>
      </c>
      <c r="D1839" s="155">
        <v>1</v>
      </c>
      <c r="E1839" s="155" t="s">
        <v>556</v>
      </c>
      <c r="F1839" s="156" t="s">
        <v>5151</v>
      </c>
      <c r="G1839" s="156" t="s">
        <v>556</v>
      </c>
      <c r="H1839" s="156" t="s">
        <v>5152</v>
      </c>
      <c r="I1839" s="155">
        <v>2415011</v>
      </c>
      <c r="J1839" s="157" t="s">
        <v>1100</v>
      </c>
      <c r="K1839" s="157"/>
      <c r="L1839" s="155">
        <v>2022</v>
      </c>
      <c r="M1839" s="158">
        <v>13668</v>
      </c>
      <c r="N1839" s="159">
        <v>67560222.420000002</v>
      </c>
      <c r="O1839" s="159">
        <v>66401310.640000001</v>
      </c>
      <c r="P1839" s="159">
        <v>36863066.409999996</v>
      </c>
      <c r="Q1839" s="159">
        <v>17322760</v>
      </c>
      <c r="R1839" s="159">
        <v>19540306.41</v>
      </c>
      <c r="S1839" s="159">
        <v>1158911.78</v>
      </c>
      <c r="T1839" s="159">
        <v>458268.88</v>
      </c>
      <c r="U1839" s="159">
        <v>64325989.68</v>
      </c>
      <c r="V1839" s="159">
        <v>59751067.920000002</v>
      </c>
      <c r="W1839" s="159">
        <v>25457277.57</v>
      </c>
      <c r="X1839" s="159">
        <v>165150.72</v>
      </c>
      <c r="Y1839" s="159">
        <v>4574921.76</v>
      </c>
      <c r="Z1839" s="159">
        <v>16115515.310000001</v>
      </c>
      <c r="AA1839" s="159">
        <v>346972.18</v>
      </c>
      <c r="AB1839" s="159">
        <v>15768543.130000001</v>
      </c>
      <c r="AC1839" s="159">
        <v>1253329.72</v>
      </c>
      <c r="AD1839" s="159">
        <v>1253329.72</v>
      </c>
      <c r="AE1839" s="159">
        <v>9362654.2200000007</v>
      </c>
      <c r="AF1839" s="159">
        <v>6650242.7199999997</v>
      </c>
      <c r="AG1839" s="159">
        <v>181351.96</v>
      </c>
      <c r="AH1839" s="159">
        <v>190592.53</v>
      </c>
      <c r="AI1839" s="159">
        <v>0</v>
      </c>
      <c r="AJ1839" s="159">
        <v>0</v>
      </c>
    </row>
    <row r="1840" spans="1:36">
      <c r="A1840" s="153">
        <v>24</v>
      </c>
      <c r="B1840" s="154">
        <v>15</v>
      </c>
      <c r="C1840" s="154">
        <v>2</v>
      </c>
      <c r="D1840" s="155">
        <v>1</v>
      </c>
      <c r="E1840" s="155" t="s">
        <v>556</v>
      </c>
      <c r="F1840" s="156" t="s">
        <v>5151</v>
      </c>
      <c r="G1840" s="156" t="s">
        <v>556</v>
      </c>
      <c r="H1840" s="156" t="s">
        <v>5153</v>
      </c>
      <c r="I1840" s="155">
        <v>2415021</v>
      </c>
      <c r="J1840" s="157" t="s">
        <v>1099</v>
      </c>
      <c r="K1840" s="157"/>
      <c r="L1840" s="155">
        <v>2022</v>
      </c>
      <c r="M1840" s="158">
        <v>17567</v>
      </c>
      <c r="N1840" s="159">
        <v>102019770.01000001</v>
      </c>
      <c r="O1840" s="159">
        <v>98227342.489999995</v>
      </c>
      <c r="P1840" s="159">
        <v>46541448.5</v>
      </c>
      <c r="Q1840" s="159">
        <v>19047049</v>
      </c>
      <c r="R1840" s="159">
        <v>27494399.5</v>
      </c>
      <c r="S1840" s="159">
        <v>3792427.52</v>
      </c>
      <c r="T1840" s="159">
        <v>275700</v>
      </c>
      <c r="U1840" s="159">
        <v>104957751.02</v>
      </c>
      <c r="V1840" s="159">
        <v>92788339.519999996</v>
      </c>
      <c r="W1840" s="159">
        <v>41604026.770000003</v>
      </c>
      <c r="X1840" s="159">
        <v>771365.57</v>
      </c>
      <c r="Y1840" s="159">
        <v>12169411.5</v>
      </c>
      <c r="Z1840" s="159">
        <v>11852042.85</v>
      </c>
      <c r="AA1840" s="159">
        <v>2900000</v>
      </c>
      <c r="AB1840" s="159">
        <v>8952042.8499999996</v>
      </c>
      <c r="AC1840" s="159">
        <v>2664000</v>
      </c>
      <c r="AD1840" s="159">
        <v>2664000</v>
      </c>
      <c r="AE1840" s="159">
        <v>47676898.600000001</v>
      </c>
      <c r="AF1840" s="159">
        <v>5439002.9699999997</v>
      </c>
      <c r="AG1840" s="159">
        <v>253787.29</v>
      </c>
      <c r="AH1840" s="159">
        <v>256629.17</v>
      </c>
      <c r="AI1840" s="159">
        <v>0</v>
      </c>
      <c r="AJ1840" s="159">
        <v>780</v>
      </c>
    </row>
    <row r="1841" spans="1:36">
      <c r="A1841" s="153">
        <v>24</v>
      </c>
      <c r="B1841" s="154">
        <v>15</v>
      </c>
      <c r="C1841" s="154">
        <v>3</v>
      </c>
      <c r="D1841" s="155">
        <v>1</v>
      </c>
      <c r="E1841" s="155" t="s">
        <v>556</v>
      </c>
      <c r="F1841" s="156" t="s">
        <v>5151</v>
      </c>
      <c r="G1841" s="156" t="s">
        <v>556</v>
      </c>
      <c r="H1841" s="156" t="s">
        <v>5154</v>
      </c>
      <c r="I1841" s="155">
        <v>2415031</v>
      </c>
      <c r="J1841" s="157" t="s">
        <v>1098</v>
      </c>
      <c r="K1841" s="157"/>
      <c r="L1841" s="155">
        <v>2022</v>
      </c>
      <c r="M1841" s="158">
        <v>21298</v>
      </c>
      <c r="N1841" s="159">
        <v>122407489.61</v>
      </c>
      <c r="O1841" s="159">
        <v>109725772.54000001</v>
      </c>
      <c r="P1841" s="159">
        <v>58845644.079999998</v>
      </c>
      <c r="Q1841" s="159">
        <v>21521229</v>
      </c>
      <c r="R1841" s="159">
        <v>37324415.079999998</v>
      </c>
      <c r="S1841" s="159">
        <v>12681717.07</v>
      </c>
      <c r="T1841" s="159">
        <v>228178.8</v>
      </c>
      <c r="U1841" s="159">
        <v>122450631.70999999</v>
      </c>
      <c r="V1841" s="159">
        <v>101042053.76000001</v>
      </c>
      <c r="W1841" s="159">
        <v>41307812.899999999</v>
      </c>
      <c r="X1841" s="159">
        <v>505374.49</v>
      </c>
      <c r="Y1841" s="159">
        <v>21408577.949999999</v>
      </c>
      <c r="Z1841" s="159">
        <v>18304820.370000001</v>
      </c>
      <c r="AA1841" s="159">
        <v>10537454.52</v>
      </c>
      <c r="AB1841" s="159">
        <v>7767365.8500000015</v>
      </c>
      <c r="AC1841" s="159">
        <v>5206125.05</v>
      </c>
      <c r="AD1841" s="159">
        <v>5206125.05</v>
      </c>
      <c r="AE1841" s="159">
        <v>41123596.490000002</v>
      </c>
      <c r="AF1841" s="159">
        <v>8683718.7799999993</v>
      </c>
      <c r="AG1841" s="159">
        <v>3295292.11</v>
      </c>
      <c r="AH1841" s="159">
        <v>1059440.3</v>
      </c>
      <c r="AI1841" s="159">
        <v>0</v>
      </c>
      <c r="AJ1841" s="159">
        <v>0</v>
      </c>
    </row>
    <row r="1842" spans="1:36">
      <c r="A1842" s="153">
        <v>24</v>
      </c>
      <c r="B1842" s="154">
        <v>15</v>
      </c>
      <c r="C1842" s="154">
        <v>4</v>
      </c>
      <c r="D1842" s="155">
        <v>1</v>
      </c>
      <c r="E1842" s="155" t="s">
        <v>556</v>
      </c>
      <c r="F1842" s="156" t="s">
        <v>5151</v>
      </c>
      <c r="G1842" s="156" t="s">
        <v>556</v>
      </c>
      <c r="H1842" s="156" t="s">
        <v>5155</v>
      </c>
      <c r="I1842" s="155">
        <v>2415041</v>
      </c>
      <c r="J1842" s="157" t="s">
        <v>1097</v>
      </c>
      <c r="K1842" s="157"/>
      <c r="L1842" s="155">
        <v>2022</v>
      </c>
      <c r="M1842" s="158">
        <v>47319</v>
      </c>
      <c r="N1842" s="159">
        <v>261596400.19999999</v>
      </c>
      <c r="O1842" s="159">
        <v>248435298.81</v>
      </c>
      <c r="P1842" s="159">
        <v>122419341.37</v>
      </c>
      <c r="Q1842" s="159">
        <v>52741935</v>
      </c>
      <c r="R1842" s="159">
        <v>69677406.370000005</v>
      </c>
      <c r="S1842" s="159">
        <v>13161101.390000001</v>
      </c>
      <c r="T1842" s="159">
        <v>3059493.69</v>
      </c>
      <c r="U1842" s="159">
        <v>256252611.56</v>
      </c>
      <c r="V1842" s="159">
        <v>228919736.75999999</v>
      </c>
      <c r="W1842" s="159">
        <v>80997113.200000003</v>
      </c>
      <c r="X1842" s="159">
        <v>1168120.3</v>
      </c>
      <c r="Y1842" s="159">
        <v>27332874.800000001</v>
      </c>
      <c r="Z1842" s="159">
        <v>63671526.880000003</v>
      </c>
      <c r="AA1842" s="159">
        <v>17937607.609999999</v>
      </c>
      <c r="AB1842" s="159">
        <v>45733919.270000003</v>
      </c>
      <c r="AC1842" s="159">
        <v>22065273</v>
      </c>
      <c r="AD1842" s="159">
        <v>12991381</v>
      </c>
      <c r="AE1842" s="159">
        <v>75874958.760000005</v>
      </c>
      <c r="AF1842" s="159">
        <v>19515562.050000001</v>
      </c>
      <c r="AG1842" s="159">
        <v>760680.65</v>
      </c>
      <c r="AH1842" s="159">
        <v>936784.42</v>
      </c>
      <c r="AI1842" s="159">
        <v>0</v>
      </c>
      <c r="AJ1842" s="159">
        <v>5140.5200000000004</v>
      </c>
    </row>
    <row r="1843" spans="1:36">
      <c r="A1843" s="153">
        <v>24</v>
      </c>
      <c r="B1843" s="154">
        <v>15</v>
      </c>
      <c r="C1843" s="154">
        <v>5</v>
      </c>
      <c r="D1843" s="155">
        <v>2</v>
      </c>
      <c r="E1843" s="155" t="s">
        <v>556</v>
      </c>
      <c r="F1843" s="156" t="s">
        <v>5156</v>
      </c>
      <c r="G1843" s="156" t="s">
        <v>556</v>
      </c>
      <c r="H1843" s="156" t="s">
        <v>5157</v>
      </c>
      <c r="I1843" s="155">
        <v>2415052</v>
      </c>
      <c r="J1843" s="157" t="s">
        <v>1096</v>
      </c>
      <c r="K1843" s="157"/>
      <c r="L1843" s="155">
        <v>2022</v>
      </c>
      <c r="M1843" s="158">
        <v>13789</v>
      </c>
      <c r="N1843" s="159">
        <v>85062024.120000005</v>
      </c>
      <c r="O1843" s="159">
        <v>75311329.739999995</v>
      </c>
      <c r="P1843" s="159">
        <v>42514654.060000002</v>
      </c>
      <c r="Q1843" s="159">
        <v>19758211</v>
      </c>
      <c r="R1843" s="159">
        <v>22756443.059999999</v>
      </c>
      <c r="S1843" s="159">
        <v>9750694.3800000008</v>
      </c>
      <c r="T1843" s="159">
        <v>182742.45</v>
      </c>
      <c r="U1843" s="159">
        <v>75271583.099999994</v>
      </c>
      <c r="V1843" s="159">
        <v>63522650.009999998</v>
      </c>
      <c r="W1843" s="159">
        <v>26815891.75</v>
      </c>
      <c r="X1843" s="159">
        <v>115493.74</v>
      </c>
      <c r="Y1843" s="159">
        <v>11748933.09</v>
      </c>
      <c r="Z1843" s="159">
        <v>7155494.6399999997</v>
      </c>
      <c r="AA1843" s="159">
        <v>998956</v>
      </c>
      <c r="AB1843" s="159">
        <v>6156538.6399999997</v>
      </c>
      <c r="AC1843" s="159">
        <v>1378268.6</v>
      </c>
      <c r="AD1843" s="159">
        <v>1378268.6</v>
      </c>
      <c r="AE1843" s="159">
        <v>13138956</v>
      </c>
      <c r="AF1843" s="159">
        <v>11788679.73</v>
      </c>
      <c r="AG1843" s="159">
        <v>814696.9</v>
      </c>
      <c r="AH1843" s="159">
        <v>875119.43</v>
      </c>
      <c r="AI1843" s="159">
        <v>0</v>
      </c>
      <c r="AJ1843" s="159">
        <v>0</v>
      </c>
    </row>
    <row r="1844" spans="1:36">
      <c r="A1844" s="153">
        <v>24</v>
      </c>
      <c r="B1844" s="154">
        <v>15</v>
      </c>
      <c r="C1844" s="154">
        <v>6</v>
      </c>
      <c r="D1844" s="155">
        <v>2</v>
      </c>
      <c r="E1844" s="155" t="s">
        <v>556</v>
      </c>
      <c r="F1844" s="156" t="s">
        <v>5156</v>
      </c>
      <c r="G1844" s="156" t="s">
        <v>556</v>
      </c>
      <c r="H1844" s="156" t="s">
        <v>5158</v>
      </c>
      <c r="I1844" s="155">
        <v>2415062</v>
      </c>
      <c r="J1844" s="157" t="s">
        <v>1095</v>
      </c>
      <c r="K1844" s="157"/>
      <c r="L1844" s="155">
        <v>2022</v>
      </c>
      <c r="M1844" s="158">
        <v>21355</v>
      </c>
      <c r="N1844" s="159">
        <v>122826514.45999999</v>
      </c>
      <c r="O1844" s="159">
        <v>113584926.89</v>
      </c>
      <c r="P1844" s="159">
        <v>64234582.350000001</v>
      </c>
      <c r="Q1844" s="159">
        <v>30018919</v>
      </c>
      <c r="R1844" s="159">
        <v>34215663.350000001</v>
      </c>
      <c r="S1844" s="159">
        <v>9241587.5700000003</v>
      </c>
      <c r="T1844" s="159">
        <v>1827098.06</v>
      </c>
      <c r="U1844" s="159">
        <v>110710960.25</v>
      </c>
      <c r="V1844" s="159">
        <v>95612061.040000007</v>
      </c>
      <c r="W1844" s="159">
        <v>36508310.149999999</v>
      </c>
      <c r="X1844" s="159">
        <v>185520.14</v>
      </c>
      <c r="Y1844" s="159">
        <v>15098899.210000001</v>
      </c>
      <c r="Z1844" s="159">
        <v>15802911.27</v>
      </c>
      <c r="AA1844" s="159">
        <v>1726524.99</v>
      </c>
      <c r="AB1844" s="159">
        <v>14076386.279999999</v>
      </c>
      <c r="AC1844" s="159">
        <v>2584957.56</v>
      </c>
      <c r="AD1844" s="159">
        <v>2584957.56</v>
      </c>
      <c r="AE1844" s="159">
        <v>11219034.73</v>
      </c>
      <c r="AF1844" s="159">
        <v>17972865.850000001</v>
      </c>
      <c r="AG1844" s="159">
        <v>412495.05</v>
      </c>
      <c r="AH1844" s="159">
        <v>576864.15</v>
      </c>
      <c r="AI1844" s="159">
        <v>26312.639999999999</v>
      </c>
      <c r="AJ1844" s="159">
        <v>0</v>
      </c>
    </row>
    <row r="1845" spans="1:36">
      <c r="A1845" s="153">
        <v>24</v>
      </c>
      <c r="B1845" s="154">
        <v>15</v>
      </c>
      <c r="C1845" s="154">
        <v>7</v>
      </c>
      <c r="D1845" s="155">
        <v>2</v>
      </c>
      <c r="E1845" s="155" t="s">
        <v>556</v>
      </c>
      <c r="F1845" s="156" t="s">
        <v>5156</v>
      </c>
      <c r="G1845" s="156" t="s">
        <v>556</v>
      </c>
      <c r="H1845" s="156" t="s">
        <v>5159</v>
      </c>
      <c r="I1845" s="155">
        <v>2415072</v>
      </c>
      <c r="J1845" s="157" t="s">
        <v>1094</v>
      </c>
      <c r="K1845" s="157"/>
      <c r="L1845" s="155">
        <v>2022</v>
      </c>
      <c r="M1845" s="158">
        <v>7885</v>
      </c>
      <c r="N1845" s="159">
        <v>56771601.619999997</v>
      </c>
      <c r="O1845" s="159">
        <v>42783849.740000002</v>
      </c>
      <c r="P1845" s="159">
        <v>24848972.850000001</v>
      </c>
      <c r="Q1845" s="159">
        <v>10944996</v>
      </c>
      <c r="R1845" s="159">
        <v>13903976.85</v>
      </c>
      <c r="S1845" s="159">
        <v>13987751.880000001</v>
      </c>
      <c r="T1845" s="159">
        <v>613515.93000000005</v>
      </c>
      <c r="U1845" s="159">
        <v>47189448.850000001</v>
      </c>
      <c r="V1845" s="159">
        <v>40316841.090000004</v>
      </c>
      <c r="W1845" s="159">
        <v>14729369.09</v>
      </c>
      <c r="X1845" s="159">
        <v>369152.37</v>
      </c>
      <c r="Y1845" s="159">
        <v>6872607.7599999998</v>
      </c>
      <c r="Z1845" s="159">
        <v>5133611.1900000004</v>
      </c>
      <c r="AA1845" s="159">
        <v>518558</v>
      </c>
      <c r="AB1845" s="159">
        <v>4615053.1900000004</v>
      </c>
      <c r="AC1845" s="159">
        <v>1095805.8600000001</v>
      </c>
      <c r="AD1845" s="159">
        <v>1095805.8600000001</v>
      </c>
      <c r="AE1845" s="159">
        <v>15233720</v>
      </c>
      <c r="AF1845" s="159">
        <v>2467008.65</v>
      </c>
      <c r="AG1845" s="159">
        <v>0</v>
      </c>
      <c r="AH1845" s="159">
        <v>162523.66</v>
      </c>
      <c r="AI1845" s="159">
        <v>0</v>
      </c>
      <c r="AJ1845" s="159">
        <v>0</v>
      </c>
    </row>
    <row r="1846" spans="1:36">
      <c r="A1846" s="153">
        <v>24</v>
      </c>
      <c r="B1846" s="154">
        <v>15</v>
      </c>
      <c r="C1846" s="154">
        <v>8</v>
      </c>
      <c r="D1846" s="155">
        <v>2</v>
      </c>
      <c r="E1846" s="155" t="s">
        <v>556</v>
      </c>
      <c r="F1846" s="156" t="s">
        <v>5156</v>
      </c>
      <c r="G1846" s="156" t="s">
        <v>556</v>
      </c>
      <c r="H1846" s="156" t="s">
        <v>5160</v>
      </c>
      <c r="I1846" s="155">
        <v>2415082</v>
      </c>
      <c r="J1846" s="157" t="s">
        <v>1093</v>
      </c>
      <c r="K1846" s="157"/>
      <c r="L1846" s="155">
        <v>2022</v>
      </c>
      <c r="M1846" s="158">
        <v>5405</v>
      </c>
      <c r="N1846" s="159">
        <v>36077630.829999998</v>
      </c>
      <c r="O1846" s="159">
        <v>34083770.829999998</v>
      </c>
      <c r="P1846" s="159">
        <v>15130561.16</v>
      </c>
      <c r="Q1846" s="159">
        <v>6725120</v>
      </c>
      <c r="R1846" s="159">
        <v>8405441.1600000001</v>
      </c>
      <c r="S1846" s="159">
        <v>1993860</v>
      </c>
      <c r="T1846" s="159">
        <v>12600</v>
      </c>
      <c r="U1846" s="159">
        <v>32000082.699999999</v>
      </c>
      <c r="V1846" s="159">
        <v>30277929.84</v>
      </c>
      <c r="W1846" s="159">
        <v>13621813.23</v>
      </c>
      <c r="X1846" s="159">
        <v>16895.490000000002</v>
      </c>
      <c r="Y1846" s="159">
        <v>1722152.86</v>
      </c>
      <c r="Z1846" s="159">
        <v>14760081</v>
      </c>
      <c r="AA1846" s="159">
        <v>151764.1</v>
      </c>
      <c r="AB1846" s="159">
        <v>14608316.9</v>
      </c>
      <c r="AC1846" s="159">
        <v>58200</v>
      </c>
      <c r="AD1846" s="159">
        <v>58200</v>
      </c>
      <c r="AE1846" s="159">
        <v>639170.96</v>
      </c>
      <c r="AF1846" s="159">
        <v>3805840.99</v>
      </c>
      <c r="AG1846" s="159">
        <v>6377</v>
      </c>
      <c r="AH1846" s="159">
        <v>84216.960000000006</v>
      </c>
      <c r="AI1846" s="159">
        <v>0</v>
      </c>
      <c r="AJ1846" s="159">
        <v>0</v>
      </c>
    </row>
    <row r="1847" spans="1:36">
      <c r="A1847" s="153">
        <v>24</v>
      </c>
      <c r="B1847" s="154">
        <v>15</v>
      </c>
      <c r="C1847" s="154">
        <v>9</v>
      </c>
      <c r="D1847" s="155">
        <v>2</v>
      </c>
      <c r="E1847" s="155" t="s">
        <v>556</v>
      </c>
      <c r="F1847" s="156" t="s">
        <v>5156</v>
      </c>
      <c r="G1847" s="156" t="s">
        <v>556</v>
      </c>
      <c r="H1847" s="156" t="s">
        <v>5161</v>
      </c>
      <c r="I1847" s="155">
        <v>2415092</v>
      </c>
      <c r="J1847" s="157" t="s">
        <v>1092</v>
      </c>
      <c r="K1847" s="157"/>
      <c r="L1847" s="155">
        <v>2022</v>
      </c>
      <c r="M1847" s="158">
        <v>7669</v>
      </c>
      <c r="N1847" s="159">
        <v>50554091.689999998</v>
      </c>
      <c r="O1847" s="159">
        <v>43939652.07</v>
      </c>
      <c r="P1847" s="159">
        <v>23181117.550000001</v>
      </c>
      <c r="Q1847" s="159">
        <v>9049501</v>
      </c>
      <c r="R1847" s="159">
        <v>14131616.550000001</v>
      </c>
      <c r="S1847" s="159">
        <v>6614439.6200000001</v>
      </c>
      <c r="T1847" s="159">
        <v>5601080.2699999996</v>
      </c>
      <c r="U1847" s="159">
        <v>54572935.32</v>
      </c>
      <c r="V1847" s="159">
        <v>42658203.109999999</v>
      </c>
      <c r="W1847" s="159">
        <v>17701723.300000001</v>
      </c>
      <c r="X1847" s="159">
        <v>74569.289999999994</v>
      </c>
      <c r="Y1847" s="159">
        <v>11914732.210000001</v>
      </c>
      <c r="Z1847" s="159">
        <v>14065019.58</v>
      </c>
      <c r="AA1847" s="159">
        <v>1372005.03</v>
      </c>
      <c r="AB1847" s="159">
        <v>12693014.550000001</v>
      </c>
      <c r="AC1847" s="159">
        <v>927394</v>
      </c>
      <c r="AD1847" s="159">
        <v>927394</v>
      </c>
      <c r="AE1847" s="159">
        <v>6613111.1299999999</v>
      </c>
      <c r="AF1847" s="159">
        <v>1281448.96</v>
      </c>
      <c r="AG1847" s="159">
        <v>506493.97</v>
      </c>
      <c r="AH1847" s="159">
        <v>371819.01</v>
      </c>
      <c r="AI1847" s="159">
        <v>0</v>
      </c>
      <c r="AJ1847" s="159">
        <v>0</v>
      </c>
    </row>
    <row r="1848" spans="1:36">
      <c r="A1848" s="153">
        <v>24</v>
      </c>
      <c r="B1848" s="154">
        <v>16</v>
      </c>
      <c r="C1848" s="154">
        <v>1</v>
      </c>
      <c r="D1848" s="155">
        <v>1</v>
      </c>
      <c r="E1848" s="155" t="s">
        <v>556</v>
      </c>
      <c r="F1848" s="156" t="s">
        <v>5162</v>
      </c>
      <c r="G1848" s="156" t="s">
        <v>556</v>
      </c>
      <c r="H1848" s="156" t="s">
        <v>5163</v>
      </c>
      <c r="I1848" s="155">
        <v>2416011</v>
      </c>
      <c r="J1848" s="157" t="s">
        <v>1091</v>
      </c>
      <c r="K1848" s="157"/>
      <c r="L1848" s="155">
        <v>2022</v>
      </c>
      <c r="M1848" s="158">
        <v>8418</v>
      </c>
      <c r="N1848" s="159">
        <v>47951551.32</v>
      </c>
      <c r="O1848" s="159">
        <v>41065267.590000004</v>
      </c>
      <c r="P1848" s="159">
        <v>18693126.710000001</v>
      </c>
      <c r="Q1848" s="159">
        <v>7682905</v>
      </c>
      <c r="R1848" s="159">
        <v>11010221.710000001</v>
      </c>
      <c r="S1848" s="159">
        <v>6886283.7300000004</v>
      </c>
      <c r="T1848" s="159">
        <v>2735232.71</v>
      </c>
      <c r="U1848" s="159">
        <v>44029792.68</v>
      </c>
      <c r="V1848" s="159">
        <v>36535828.299999997</v>
      </c>
      <c r="W1848" s="159">
        <v>11929053.630000001</v>
      </c>
      <c r="X1848" s="159">
        <v>227678</v>
      </c>
      <c r="Y1848" s="159">
        <v>7493964.3799999999</v>
      </c>
      <c r="Z1848" s="159">
        <v>3759719.32</v>
      </c>
      <c r="AA1848" s="159">
        <v>0</v>
      </c>
      <c r="AB1848" s="159">
        <v>3759719.32</v>
      </c>
      <c r="AC1848" s="159">
        <v>372989</v>
      </c>
      <c r="AD1848" s="159">
        <v>345000</v>
      </c>
      <c r="AE1848" s="159">
        <v>6860000</v>
      </c>
      <c r="AF1848" s="159">
        <v>4529439.29</v>
      </c>
      <c r="AG1848" s="159">
        <v>453185</v>
      </c>
      <c r="AH1848" s="159">
        <v>551207.98</v>
      </c>
      <c r="AI1848" s="159">
        <v>0</v>
      </c>
      <c r="AJ1848" s="159">
        <v>0</v>
      </c>
    </row>
    <row r="1849" spans="1:36">
      <c r="A1849" s="153">
        <v>24</v>
      </c>
      <c r="B1849" s="154">
        <v>16</v>
      </c>
      <c r="C1849" s="154">
        <v>2</v>
      </c>
      <c r="D1849" s="155">
        <v>1</v>
      </c>
      <c r="E1849" s="155" t="s">
        <v>556</v>
      </c>
      <c r="F1849" s="156" t="s">
        <v>5162</v>
      </c>
      <c r="G1849" s="156" t="s">
        <v>556</v>
      </c>
      <c r="H1849" s="156" t="s">
        <v>5164</v>
      </c>
      <c r="I1849" s="155">
        <v>2416021</v>
      </c>
      <c r="J1849" s="157" t="s">
        <v>1090</v>
      </c>
      <c r="K1849" s="157"/>
      <c r="L1849" s="155">
        <v>2022</v>
      </c>
      <c r="M1849" s="158">
        <v>48412</v>
      </c>
      <c r="N1849" s="159">
        <v>278873765.49000001</v>
      </c>
      <c r="O1849" s="159">
        <v>249835626.5</v>
      </c>
      <c r="P1849" s="159">
        <v>114166214.90000001</v>
      </c>
      <c r="Q1849" s="159">
        <v>42145273</v>
      </c>
      <c r="R1849" s="159">
        <v>72020941.900000006</v>
      </c>
      <c r="S1849" s="159">
        <v>29038138.989999998</v>
      </c>
      <c r="T1849" s="159">
        <v>11322971.15</v>
      </c>
      <c r="U1849" s="159">
        <v>259260983.38</v>
      </c>
      <c r="V1849" s="159">
        <v>224862108.56999999</v>
      </c>
      <c r="W1849" s="159">
        <v>88222402.540000007</v>
      </c>
      <c r="X1849" s="159">
        <v>643523.32999999996</v>
      </c>
      <c r="Y1849" s="159">
        <v>34398874.810000002</v>
      </c>
      <c r="Z1849" s="159">
        <v>19870528.57</v>
      </c>
      <c r="AA1849" s="159">
        <v>0</v>
      </c>
      <c r="AB1849" s="159">
        <v>19870528.57</v>
      </c>
      <c r="AC1849" s="159">
        <v>4562268</v>
      </c>
      <c r="AD1849" s="159">
        <v>4562268</v>
      </c>
      <c r="AE1849" s="159">
        <v>46000000</v>
      </c>
      <c r="AF1849" s="159">
        <v>24973517.93</v>
      </c>
      <c r="AG1849" s="159">
        <v>1678510.13</v>
      </c>
      <c r="AH1849" s="159">
        <v>1744002.55</v>
      </c>
      <c r="AI1849" s="159">
        <v>0</v>
      </c>
      <c r="AJ1849" s="159">
        <v>0</v>
      </c>
    </row>
    <row r="1850" spans="1:36">
      <c r="A1850" s="153">
        <v>24</v>
      </c>
      <c r="B1850" s="154">
        <v>16</v>
      </c>
      <c r="C1850" s="154">
        <v>3</v>
      </c>
      <c r="D1850" s="155">
        <v>2</v>
      </c>
      <c r="E1850" s="155" t="s">
        <v>556</v>
      </c>
      <c r="F1850" s="156" t="s">
        <v>5165</v>
      </c>
      <c r="G1850" s="156" t="s">
        <v>556</v>
      </c>
      <c r="H1850" s="156" t="s">
        <v>5166</v>
      </c>
      <c r="I1850" s="155">
        <v>2416032</v>
      </c>
      <c r="J1850" s="157" t="s">
        <v>1089</v>
      </c>
      <c r="K1850" s="157"/>
      <c r="L1850" s="155">
        <v>2022</v>
      </c>
      <c r="M1850" s="158">
        <v>2555</v>
      </c>
      <c r="N1850" s="159">
        <v>18504479.800000001</v>
      </c>
      <c r="O1850" s="159">
        <v>13450490.460000001</v>
      </c>
      <c r="P1850" s="159">
        <v>9412738.4499999993</v>
      </c>
      <c r="Q1850" s="159">
        <v>4582760</v>
      </c>
      <c r="R1850" s="159">
        <v>4829978.45</v>
      </c>
      <c r="S1850" s="159">
        <v>5053989.34</v>
      </c>
      <c r="T1850" s="159">
        <v>10280</v>
      </c>
      <c r="U1850" s="159">
        <v>18098165.02</v>
      </c>
      <c r="V1850" s="159">
        <v>12449500.41</v>
      </c>
      <c r="W1850" s="159">
        <v>5708056.46</v>
      </c>
      <c r="X1850" s="159">
        <v>44002.239999999998</v>
      </c>
      <c r="Y1850" s="159">
        <v>5648664.6100000003</v>
      </c>
      <c r="Z1850" s="159">
        <v>3111362.73</v>
      </c>
      <c r="AA1850" s="159">
        <v>0</v>
      </c>
      <c r="AB1850" s="159">
        <v>3111362.73</v>
      </c>
      <c r="AC1850" s="159">
        <v>72722</v>
      </c>
      <c r="AD1850" s="159">
        <v>50000</v>
      </c>
      <c r="AE1850" s="159">
        <v>1807750</v>
      </c>
      <c r="AF1850" s="159">
        <v>1000990.05</v>
      </c>
      <c r="AG1850" s="159">
        <v>4455</v>
      </c>
      <c r="AH1850" s="159">
        <v>11500</v>
      </c>
      <c r="AI1850" s="159">
        <v>0</v>
      </c>
      <c r="AJ1850" s="159">
        <v>0</v>
      </c>
    </row>
    <row r="1851" spans="1:36">
      <c r="A1851" s="153">
        <v>24</v>
      </c>
      <c r="B1851" s="154">
        <v>16</v>
      </c>
      <c r="C1851" s="154">
        <v>4</v>
      </c>
      <c r="D1851" s="155">
        <v>2</v>
      </c>
      <c r="E1851" s="155" t="s">
        <v>556</v>
      </c>
      <c r="F1851" s="156" t="s">
        <v>5165</v>
      </c>
      <c r="G1851" s="156" t="s">
        <v>556</v>
      </c>
      <c r="H1851" s="156" t="s">
        <v>5167</v>
      </c>
      <c r="I1851" s="155">
        <v>2416042</v>
      </c>
      <c r="J1851" s="157" t="s">
        <v>1088</v>
      </c>
      <c r="K1851" s="157"/>
      <c r="L1851" s="155">
        <v>2022</v>
      </c>
      <c r="M1851" s="158">
        <v>6222</v>
      </c>
      <c r="N1851" s="159">
        <v>39230618.310000002</v>
      </c>
      <c r="O1851" s="159">
        <v>33471088.670000002</v>
      </c>
      <c r="P1851" s="159">
        <v>21894399.109999999</v>
      </c>
      <c r="Q1851" s="159">
        <v>12504842</v>
      </c>
      <c r="R1851" s="159">
        <v>9389557.1099999994</v>
      </c>
      <c r="S1851" s="159">
        <v>5759529.6399999997</v>
      </c>
      <c r="T1851" s="159">
        <v>280517.48</v>
      </c>
      <c r="U1851" s="159">
        <v>35916339.409999996</v>
      </c>
      <c r="V1851" s="159">
        <v>29986407.420000002</v>
      </c>
      <c r="W1851" s="159">
        <v>10988738.210000001</v>
      </c>
      <c r="X1851" s="159">
        <v>107554.85</v>
      </c>
      <c r="Y1851" s="159">
        <v>5929931.9900000002</v>
      </c>
      <c r="Z1851" s="159">
        <v>4723643.33</v>
      </c>
      <c r="AA1851" s="159">
        <v>612884.35</v>
      </c>
      <c r="AB1851" s="159">
        <v>4110758.98</v>
      </c>
      <c r="AC1851" s="159">
        <v>420233.7</v>
      </c>
      <c r="AD1851" s="159">
        <v>383680</v>
      </c>
      <c r="AE1851" s="159">
        <v>4912723.08</v>
      </c>
      <c r="AF1851" s="159">
        <v>3484681.25</v>
      </c>
      <c r="AG1851" s="159">
        <v>0</v>
      </c>
      <c r="AH1851" s="159">
        <v>0</v>
      </c>
      <c r="AI1851" s="159">
        <v>0</v>
      </c>
      <c r="AJ1851" s="159">
        <v>619</v>
      </c>
    </row>
    <row r="1852" spans="1:36">
      <c r="A1852" s="153">
        <v>24</v>
      </c>
      <c r="B1852" s="154">
        <v>16</v>
      </c>
      <c r="C1852" s="154">
        <v>5</v>
      </c>
      <c r="D1852" s="155">
        <v>3</v>
      </c>
      <c r="E1852" s="155" t="s">
        <v>556</v>
      </c>
      <c r="F1852" s="156" t="s">
        <v>5168</v>
      </c>
      <c r="G1852" s="156" t="s">
        <v>556</v>
      </c>
      <c r="H1852" s="156" t="s">
        <v>5169</v>
      </c>
      <c r="I1852" s="155">
        <v>2416053</v>
      </c>
      <c r="J1852" s="157" t="s">
        <v>1087</v>
      </c>
      <c r="K1852" s="157"/>
      <c r="L1852" s="155">
        <v>2022</v>
      </c>
      <c r="M1852" s="158">
        <v>15762</v>
      </c>
      <c r="N1852" s="159">
        <v>96744992</v>
      </c>
      <c r="O1852" s="159">
        <v>76280683.629999995</v>
      </c>
      <c r="P1852" s="159">
        <v>38858879.260000005</v>
      </c>
      <c r="Q1852" s="159">
        <v>16560545</v>
      </c>
      <c r="R1852" s="159">
        <v>22298334.260000002</v>
      </c>
      <c r="S1852" s="159">
        <v>20464308.370000001</v>
      </c>
      <c r="T1852" s="159">
        <v>4903538.2</v>
      </c>
      <c r="U1852" s="159">
        <v>90150301.700000003</v>
      </c>
      <c r="V1852" s="159">
        <v>68634667.629999995</v>
      </c>
      <c r="W1852" s="159">
        <v>22609588.600000001</v>
      </c>
      <c r="X1852" s="159">
        <v>775354.75</v>
      </c>
      <c r="Y1852" s="159">
        <v>21515634.07</v>
      </c>
      <c r="Z1852" s="159">
        <v>8652567.7300000004</v>
      </c>
      <c r="AA1852" s="159">
        <v>3690000</v>
      </c>
      <c r="AB1852" s="159">
        <v>4962567.7300000004</v>
      </c>
      <c r="AC1852" s="159">
        <v>3449214.75</v>
      </c>
      <c r="AD1852" s="159">
        <v>3390329.75</v>
      </c>
      <c r="AE1852" s="159">
        <v>38940276.310000002</v>
      </c>
      <c r="AF1852" s="159">
        <v>7646016</v>
      </c>
      <c r="AG1852" s="159">
        <v>892638.32</v>
      </c>
      <c r="AH1852" s="159">
        <v>433458.39</v>
      </c>
      <c r="AI1852" s="159">
        <v>10540.53</v>
      </c>
      <c r="AJ1852" s="159">
        <v>0</v>
      </c>
    </row>
    <row r="1853" spans="1:36">
      <c r="A1853" s="153">
        <v>24</v>
      </c>
      <c r="B1853" s="154">
        <v>16</v>
      </c>
      <c r="C1853" s="154">
        <v>6</v>
      </c>
      <c r="D1853" s="155">
        <v>3</v>
      </c>
      <c r="E1853" s="155" t="s">
        <v>556</v>
      </c>
      <c r="F1853" s="156" t="s">
        <v>5168</v>
      </c>
      <c r="G1853" s="156" t="s">
        <v>556</v>
      </c>
      <c r="H1853" s="156" t="s">
        <v>5170</v>
      </c>
      <c r="I1853" s="155">
        <v>2416063</v>
      </c>
      <c r="J1853" s="157" t="s">
        <v>1086</v>
      </c>
      <c r="K1853" s="157"/>
      <c r="L1853" s="155">
        <v>2022</v>
      </c>
      <c r="M1853" s="158">
        <v>8939</v>
      </c>
      <c r="N1853" s="159">
        <v>61319115.5</v>
      </c>
      <c r="O1853" s="159">
        <v>44671056.439999998</v>
      </c>
      <c r="P1853" s="159">
        <v>24154303.57</v>
      </c>
      <c r="Q1853" s="159">
        <v>11018451</v>
      </c>
      <c r="R1853" s="159">
        <v>13135852.57</v>
      </c>
      <c r="S1853" s="159">
        <v>16648059.060000001</v>
      </c>
      <c r="T1853" s="159">
        <v>2665591.35</v>
      </c>
      <c r="U1853" s="159">
        <v>53878398.350000001</v>
      </c>
      <c r="V1853" s="159">
        <v>40709931.369999997</v>
      </c>
      <c r="W1853" s="159">
        <v>15220555.58</v>
      </c>
      <c r="X1853" s="159">
        <v>164648.26</v>
      </c>
      <c r="Y1853" s="159">
        <v>13168466.98</v>
      </c>
      <c r="Z1853" s="159">
        <v>6665081.1500000004</v>
      </c>
      <c r="AA1853" s="159">
        <v>0</v>
      </c>
      <c r="AB1853" s="159">
        <v>6665081.1500000004</v>
      </c>
      <c r="AC1853" s="159">
        <v>600000</v>
      </c>
      <c r="AD1853" s="159">
        <v>600000</v>
      </c>
      <c r="AE1853" s="159">
        <v>12200000</v>
      </c>
      <c r="AF1853" s="159">
        <v>3961125.07</v>
      </c>
      <c r="AG1853" s="159">
        <v>654743.72</v>
      </c>
      <c r="AH1853" s="159">
        <v>745201.9</v>
      </c>
      <c r="AI1853" s="159">
        <v>0</v>
      </c>
      <c r="AJ1853" s="159">
        <v>0</v>
      </c>
    </row>
    <row r="1854" spans="1:36">
      <c r="A1854" s="153">
        <v>24</v>
      </c>
      <c r="B1854" s="154">
        <v>16</v>
      </c>
      <c r="C1854" s="154">
        <v>7</v>
      </c>
      <c r="D1854" s="155">
        <v>3</v>
      </c>
      <c r="E1854" s="155" t="s">
        <v>556</v>
      </c>
      <c r="F1854" s="156" t="s">
        <v>5168</v>
      </c>
      <c r="G1854" s="156" t="s">
        <v>556</v>
      </c>
      <c r="H1854" s="156" t="s">
        <v>5171</v>
      </c>
      <c r="I1854" s="155">
        <v>2416073</v>
      </c>
      <c r="J1854" s="157" t="s">
        <v>1085</v>
      </c>
      <c r="K1854" s="157"/>
      <c r="L1854" s="155">
        <v>2022</v>
      </c>
      <c r="M1854" s="158">
        <v>8490</v>
      </c>
      <c r="N1854" s="159">
        <v>46464529.030000001</v>
      </c>
      <c r="O1854" s="159">
        <v>43301582.780000001</v>
      </c>
      <c r="P1854" s="159">
        <v>25774191.509999998</v>
      </c>
      <c r="Q1854" s="159">
        <v>12885612</v>
      </c>
      <c r="R1854" s="159">
        <v>12888579.51</v>
      </c>
      <c r="S1854" s="159">
        <v>3162946.25</v>
      </c>
      <c r="T1854" s="159">
        <v>147980.53</v>
      </c>
      <c r="U1854" s="159">
        <v>40194098.280000001</v>
      </c>
      <c r="V1854" s="159">
        <v>39102949.68</v>
      </c>
      <c r="W1854" s="159">
        <v>15272651.35</v>
      </c>
      <c r="X1854" s="159">
        <v>191200.94</v>
      </c>
      <c r="Y1854" s="159">
        <v>1091148.6000000001</v>
      </c>
      <c r="Z1854" s="159">
        <v>1423227.43</v>
      </c>
      <c r="AA1854" s="159">
        <v>0</v>
      </c>
      <c r="AB1854" s="159">
        <v>1423227.43</v>
      </c>
      <c r="AC1854" s="159">
        <v>5863359</v>
      </c>
      <c r="AD1854" s="159">
        <v>2496109</v>
      </c>
      <c r="AE1854" s="159">
        <v>8844500</v>
      </c>
      <c r="AF1854" s="159">
        <v>4198633.0999999996</v>
      </c>
      <c r="AG1854" s="159">
        <v>37100.26</v>
      </c>
      <c r="AH1854" s="159">
        <v>39645.26</v>
      </c>
      <c r="AI1854" s="159">
        <v>0</v>
      </c>
      <c r="AJ1854" s="159">
        <v>0</v>
      </c>
    </row>
    <row r="1855" spans="1:36">
      <c r="A1855" s="153">
        <v>24</v>
      </c>
      <c r="B1855" s="154">
        <v>16</v>
      </c>
      <c r="C1855" s="154">
        <v>8</v>
      </c>
      <c r="D1855" s="155">
        <v>3</v>
      </c>
      <c r="E1855" s="155" t="s">
        <v>556</v>
      </c>
      <c r="F1855" s="156" t="s">
        <v>5168</v>
      </c>
      <c r="G1855" s="156" t="s">
        <v>556</v>
      </c>
      <c r="H1855" s="156" t="s">
        <v>5172</v>
      </c>
      <c r="I1855" s="155">
        <v>2416083</v>
      </c>
      <c r="J1855" s="157" t="s">
        <v>1084</v>
      </c>
      <c r="K1855" s="157"/>
      <c r="L1855" s="155">
        <v>2022</v>
      </c>
      <c r="M1855" s="158">
        <v>7452</v>
      </c>
      <c r="N1855" s="159">
        <v>54653957.689999998</v>
      </c>
      <c r="O1855" s="159">
        <v>40180689.07</v>
      </c>
      <c r="P1855" s="159">
        <v>23293940.5</v>
      </c>
      <c r="Q1855" s="159">
        <v>11101782</v>
      </c>
      <c r="R1855" s="159">
        <v>12192158.5</v>
      </c>
      <c r="S1855" s="159">
        <v>14473268.619999999</v>
      </c>
      <c r="T1855" s="159">
        <v>43000</v>
      </c>
      <c r="U1855" s="159">
        <v>52403071.060000002</v>
      </c>
      <c r="V1855" s="159">
        <v>35568091.25</v>
      </c>
      <c r="W1855" s="159">
        <v>9904804.7699999996</v>
      </c>
      <c r="X1855" s="159">
        <v>216766.49</v>
      </c>
      <c r="Y1855" s="159">
        <v>16834979.809999999</v>
      </c>
      <c r="Z1855" s="159">
        <v>9577251.8399999999</v>
      </c>
      <c r="AA1855" s="159">
        <v>1152000</v>
      </c>
      <c r="AB1855" s="159">
        <v>8425251.8399999999</v>
      </c>
      <c r="AC1855" s="159">
        <v>4537700</v>
      </c>
      <c r="AD1855" s="159">
        <v>1037700</v>
      </c>
      <c r="AE1855" s="159">
        <v>8524200.0299999993</v>
      </c>
      <c r="AF1855" s="159">
        <v>4612597.82</v>
      </c>
      <c r="AG1855" s="159">
        <v>139102.20000000001</v>
      </c>
      <c r="AH1855" s="159">
        <v>0</v>
      </c>
      <c r="AI1855" s="159">
        <v>0</v>
      </c>
      <c r="AJ1855" s="159">
        <v>0</v>
      </c>
    </row>
    <row r="1856" spans="1:36">
      <c r="A1856" s="153">
        <v>24</v>
      </c>
      <c r="B1856" s="154">
        <v>16</v>
      </c>
      <c r="C1856" s="154">
        <v>9</v>
      </c>
      <c r="D1856" s="155">
        <v>2</v>
      </c>
      <c r="E1856" s="155" t="s">
        <v>556</v>
      </c>
      <c r="F1856" s="156" t="s">
        <v>5165</v>
      </c>
      <c r="G1856" s="156" t="s">
        <v>556</v>
      </c>
      <c r="H1856" s="156" t="s">
        <v>5173</v>
      </c>
      <c r="I1856" s="155">
        <v>2416092</v>
      </c>
      <c r="J1856" s="157" t="s">
        <v>1083</v>
      </c>
      <c r="K1856" s="157"/>
      <c r="L1856" s="155">
        <v>2022</v>
      </c>
      <c r="M1856" s="158">
        <v>5178</v>
      </c>
      <c r="N1856" s="159">
        <v>33547158.710000001</v>
      </c>
      <c r="O1856" s="159">
        <v>27649665.010000002</v>
      </c>
      <c r="P1856" s="159">
        <v>15315465.559999999</v>
      </c>
      <c r="Q1856" s="159">
        <v>8326228</v>
      </c>
      <c r="R1856" s="159">
        <v>6989237.5599999996</v>
      </c>
      <c r="S1856" s="159">
        <v>5897493.7000000002</v>
      </c>
      <c r="T1856" s="159">
        <v>0</v>
      </c>
      <c r="U1856" s="159">
        <v>28101591.309999999</v>
      </c>
      <c r="V1856" s="159">
        <v>23822390.43</v>
      </c>
      <c r="W1856" s="159">
        <v>10147209.99</v>
      </c>
      <c r="X1856" s="159">
        <v>56407.48</v>
      </c>
      <c r="Y1856" s="159">
        <v>4279200.88</v>
      </c>
      <c r="Z1856" s="159">
        <v>4106244.16</v>
      </c>
      <c r="AA1856" s="159">
        <v>0</v>
      </c>
      <c r="AB1856" s="159">
        <v>4106244.16</v>
      </c>
      <c r="AC1856" s="159">
        <v>345992</v>
      </c>
      <c r="AD1856" s="159">
        <v>312452</v>
      </c>
      <c r="AE1856" s="159">
        <v>1692989.72</v>
      </c>
      <c r="AF1856" s="159">
        <v>3827274.58</v>
      </c>
      <c r="AG1856" s="159">
        <v>5772.84</v>
      </c>
      <c r="AH1856" s="159">
        <v>7000</v>
      </c>
      <c r="AI1856" s="159">
        <v>0</v>
      </c>
      <c r="AJ1856" s="159">
        <v>0</v>
      </c>
    </row>
    <row r="1857" spans="1:36">
      <c r="A1857" s="153">
        <v>24</v>
      </c>
      <c r="B1857" s="154">
        <v>16</v>
      </c>
      <c r="C1857" s="154">
        <v>10</v>
      </c>
      <c r="D1857" s="155">
        <v>2</v>
      </c>
      <c r="E1857" s="155" t="s">
        <v>556</v>
      </c>
      <c r="F1857" s="156" t="s">
        <v>5165</v>
      </c>
      <c r="G1857" s="156" t="s">
        <v>556</v>
      </c>
      <c r="H1857" s="156" t="s">
        <v>5174</v>
      </c>
      <c r="I1857" s="155">
        <v>2416102</v>
      </c>
      <c r="J1857" s="157" t="s">
        <v>1082</v>
      </c>
      <c r="K1857" s="157"/>
      <c r="L1857" s="155">
        <v>2022</v>
      </c>
      <c r="M1857" s="158">
        <v>4527</v>
      </c>
      <c r="N1857" s="159">
        <v>27671202.280000001</v>
      </c>
      <c r="O1857" s="159">
        <v>23764395.309999999</v>
      </c>
      <c r="P1857" s="159">
        <v>17682746.190000001</v>
      </c>
      <c r="Q1857" s="159">
        <v>9508252</v>
      </c>
      <c r="R1857" s="159">
        <v>8174494.1900000004</v>
      </c>
      <c r="S1857" s="159">
        <v>3906806.97</v>
      </c>
      <c r="T1857" s="159">
        <v>9558</v>
      </c>
      <c r="U1857" s="159">
        <v>22688813.52</v>
      </c>
      <c r="V1857" s="159">
        <v>21851193.350000001</v>
      </c>
      <c r="W1857" s="159">
        <v>8165278.04</v>
      </c>
      <c r="X1857" s="159">
        <v>18853.310000000001</v>
      </c>
      <c r="Y1857" s="159">
        <v>837620.17</v>
      </c>
      <c r="Z1857" s="159">
        <v>3803343.44</v>
      </c>
      <c r="AA1857" s="159">
        <v>0</v>
      </c>
      <c r="AB1857" s="159">
        <v>3803343.44</v>
      </c>
      <c r="AC1857" s="159">
        <v>2743728</v>
      </c>
      <c r="AD1857" s="159">
        <v>0</v>
      </c>
      <c r="AE1857" s="159">
        <v>615000</v>
      </c>
      <c r="AF1857" s="159">
        <v>1913201.96</v>
      </c>
      <c r="AG1857" s="159">
        <v>522787.5</v>
      </c>
      <c r="AH1857" s="159">
        <v>227010.67</v>
      </c>
      <c r="AI1857" s="159">
        <v>0</v>
      </c>
      <c r="AJ1857" s="159">
        <v>0</v>
      </c>
    </row>
    <row r="1858" spans="1:36">
      <c r="A1858" s="153">
        <v>24</v>
      </c>
      <c r="B1858" s="154">
        <v>17</v>
      </c>
      <c r="C1858" s="154">
        <v>1</v>
      </c>
      <c r="D1858" s="155">
        <v>1</v>
      </c>
      <c r="E1858" s="155" t="s">
        <v>556</v>
      </c>
      <c r="F1858" s="156" t="s">
        <v>5175</v>
      </c>
      <c r="G1858" s="156" t="s">
        <v>556</v>
      </c>
      <c r="H1858" s="156" t="s">
        <v>5176</v>
      </c>
      <c r="I1858" s="155">
        <v>2417011</v>
      </c>
      <c r="J1858" s="157" t="s">
        <v>1081</v>
      </c>
      <c r="K1858" s="157"/>
      <c r="L1858" s="155">
        <v>2022</v>
      </c>
      <c r="M1858" s="158">
        <v>30526</v>
      </c>
      <c r="N1858" s="159">
        <v>189301709.59999999</v>
      </c>
      <c r="O1858" s="159">
        <v>173818095.47999999</v>
      </c>
      <c r="P1858" s="159">
        <v>82258341.539999992</v>
      </c>
      <c r="Q1858" s="159">
        <v>31247956</v>
      </c>
      <c r="R1858" s="159">
        <v>51010385.539999999</v>
      </c>
      <c r="S1858" s="159">
        <v>15483614.119999999</v>
      </c>
      <c r="T1858" s="159">
        <v>2609859.66</v>
      </c>
      <c r="U1858" s="159">
        <v>182515882.25999999</v>
      </c>
      <c r="V1858" s="159">
        <v>171389036.19</v>
      </c>
      <c r="W1858" s="159">
        <v>60809714.950000003</v>
      </c>
      <c r="X1858" s="159">
        <v>240520</v>
      </c>
      <c r="Y1858" s="159">
        <v>11126846.07</v>
      </c>
      <c r="Z1858" s="159">
        <v>15345404.380000001</v>
      </c>
      <c r="AA1858" s="159">
        <v>0</v>
      </c>
      <c r="AB1858" s="159">
        <v>15345404.380000001</v>
      </c>
      <c r="AC1858" s="159">
        <v>0</v>
      </c>
      <c r="AD1858" s="159">
        <v>0</v>
      </c>
      <c r="AE1858" s="159">
        <v>20000000</v>
      </c>
      <c r="AF1858" s="159">
        <v>2429059.29</v>
      </c>
      <c r="AG1858" s="159">
        <v>944005.9</v>
      </c>
      <c r="AH1858" s="159">
        <v>4101.9799999999996</v>
      </c>
      <c r="AI1858" s="159">
        <v>0</v>
      </c>
      <c r="AJ1858" s="159">
        <v>0</v>
      </c>
    </row>
    <row r="1859" spans="1:36">
      <c r="A1859" s="153">
        <v>24</v>
      </c>
      <c r="B1859" s="154">
        <v>17</v>
      </c>
      <c r="C1859" s="154">
        <v>2</v>
      </c>
      <c r="D1859" s="155">
        <v>2</v>
      </c>
      <c r="E1859" s="155" t="s">
        <v>556</v>
      </c>
      <c r="F1859" s="156" t="s">
        <v>5177</v>
      </c>
      <c r="G1859" s="156" t="s">
        <v>556</v>
      </c>
      <c r="H1859" s="156" t="s">
        <v>5178</v>
      </c>
      <c r="I1859" s="155">
        <v>2417022</v>
      </c>
      <c r="J1859" s="157" t="s">
        <v>1080</v>
      </c>
      <c r="K1859" s="157"/>
      <c r="L1859" s="155">
        <v>2022</v>
      </c>
      <c r="M1859" s="158">
        <v>6623</v>
      </c>
      <c r="N1859" s="159">
        <v>39325170.420000002</v>
      </c>
      <c r="O1859" s="159">
        <v>36515818.899999999</v>
      </c>
      <c r="P1859" s="159">
        <v>16511414.380000001</v>
      </c>
      <c r="Q1859" s="159">
        <v>6188613</v>
      </c>
      <c r="R1859" s="159">
        <v>10322801.380000001</v>
      </c>
      <c r="S1859" s="159">
        <v>2809351.52</v>
      </c>
      <c r="T1859" s="159">
        <v>35815.519999999997</v>
      </c>
      <c r="U1859" s="159">
        <v>33738787.640000001</v>
      </c>
      <c r="V1859" s="159">
        <v>33358731.370000001</v>
      </c>
      <c r="W1859" s="159">
        <v>14082824.83</v>
      </c>
      <c r="X1859" s="159">
        <v>198218.98</v>
      </c>
      <c r="Y1859" s="159">
        <v>380056.27</v>
      </c>
      <c r="Z1859" s="159">
        <v>1936582.71</v>
      </c>
      <c r="AA1859" s="159">
        <v>0</v>
      </c>
      <c r="AB1859" s="159">
        <v>1936582.71</v>
      </c>
      <c r="AC1859" s="159">
        <v>1441120</v>
      </c>
      <c r="AD1859" s="159">
        <v>1441120</v>
      </c>
      <c r="AE1859" s="159">
        <v>6541120</v>
      </c>
      <c r="AF1859" s="159">
        <v>3157087.53</v>
      </c>
      <c r="AG1859" s="159">
        <v>859139.9</v>
      </c>
      <c r="AH1859" s="159">
        <v>762089.15</v>
      </c>
      <c r="AI1859" s="159">
        <v>0</v>
      </c>
      <c r="AJ1859" s="159">
        <v>0</v>
      </c>
    </row>
    <row r="1860" spans="1:36">
      <c r="A1860" s="153">
        <v>24</v>
      </c>
      <c r="B1860" s="154">
        <v>17</v>
      </c>
      <c r="C1860" s="154">
        <v>3</v>
      </c>
      <c r="D1860" s="155">
        <v>2</v>
      </c>
      <c r="E1860" s="155" t="s">
        <v>556</v>
      </c>
      <c r="F1860" s="156" t="s">
        <v>5177</v>
      </c>
      <c r="G1860" s="156" t="s">
        <v>556</v>
      </c>
      <c r="H1860" s="156" t="s">
        <v>5179</v>
      </c>
      <c r="I1860" s="155">
        <v>2417032</v>
      </c>
      <c r="J1860" s="157" t="s">
        <v>1079</v>
      </c>
      <c r="K1860" s="157"/>
      <c r="L1860" s="155">
        <v>2022</v>
      </c>
      <c r="M1860" s="158">
        <v>6310</v>
      </c>
      <c r="N1860" s="159">
        <v>41242039.369999997</v>
      </c>
      <c r="O1860" s="159">
        <v>33984061.189999998</v>
      </c>
      <c r="P1860" s="159">
        <v>21022445.18</v>
      </c>
      <c r="Q1860" s="159">
        <v>9730437</v>
      </c>
      <c r="R1860" s="159">
        <v>11292008.18</v>
      </c>
      <c r="S1860" s="159">
        <v>7257978.1799999997</v>
      </c>
      <c r="T1860" s="159">
        <v>2685.37</v>
      </c>
      <c r="U1860" s="159">
        <v>37519446.399999999</v>
      </c>
      <c r="V1860" s="159">
        <v>30686000.57</v>
      </c>
      <c r="W1860" s="159">
        <v>10488230.23</v>
      </c>
      <c r="X1860" s="159">
        <v>144606.47</v>
      </c>
      <c r="Y1860" s="159">
        <v>6833445.8300000001</v>
      </c>
      <c r="Z1860" s="159">
        <v>5507218.29</v>
      </c>
      <c r="AA1860" s="159">
        <v>1340000</v>
      </c>
      <c r="AB1860" s="159">
        <v>4167218.29</v>
      </c>
      <c r="AC1860" s="159">
        <v>2225400</v>
      </c>
      <c r="AD1860" s="159">
        <v>2225400</v>
      </c>
      <c r="AE1860" s="159">
        <v>7290099</v>
      </c>
      <c r="AF1860" s="159">
        <v>3298060.62</v>
      </c>
      <c r="AG1860" s="159">
        <v>0</v>
      </c>
      <c r="AH1860" s="159">
        <v>0</v>
      </c>
      <c r="AI1860" s="159">
        <v>0</v>
      </c>
      <c r="AJ1860" s="159">
        <v>0</v>
      </c>
    </row>
    <row r="1861" spans="1:36">
      <c r="A1861" s="153">
        <v>24</v>
      </c>
      <c r="B1861" s="154">
        <v>17</v>
      </c>
      <c r="C1861" s="154">
        <v>4</v>
      </c>
      <c r="D1861" s="155">
        <v>2</v>
      </c>
      <c r="E1861" s="155" t="s">
        <v>556</v>
      </c>
      <c r="F1861" s="156" t="s">
        <v>5177</v>
      </c>
      <c r="G1861" s="156" t="s">
        <v>556</v>
      </c>
      <c r="H1861" s="156" t="s">
        <v>5180</v>
      </c>
      <c r="I1861" s="155">
        <v>2417042</v>
      </c>
      <c r="J1861" s="157" t="s">
        <v>1078</v>
      </c>
      <c r="K1861" s="157"/>
      <c r="L1861" s="155">
        <v>2022</v>
      </c>
      <c r="M1861" s="158">
        <v>13126</v>
      </c>
      <c r="N1861" s="159">
        <v>80530592.629999995</v>
      </c>
      <c r="O1861" s="159">
        <v>68812912.280000001</v>
      </c>
      <c r="P1861" s="159">
        <v>43161861.93</v>
      </c>
      <c r="Q1861" s="159">
        <v>20955758</v>
      </c>
      <c r="R1861" s="159">
        <v>22206103.93</v>
      </c>
      <c r="S1861" s="159">
        <v>11717680.35</v>
      </c>
      <c r="T1861" s="159">
        <v>3252.03</v>
      </c>
      <c r="U1861" s="159">
        <v>71767446.510000005</v>
      </c>
      <c r="V1861" s="159">
        <v>60804824.68</v>
      </c>
      <c r="W1861" s="159">
        <v>22372357.149999999</v>
      </c>
      <c r="X1861" s="159">
        <v>262354.01</v>
      </c>
      <c r="Y1861" s="159">
        <v>10962621.83</v>
      </c>
      <c r="Z1861" s="159">
        <v>3418862.1</v>
      </c>
      <c r="AA1861" s="159">
        <v>0</v>
      </c>
      <c r="AB1861" s="159">
        <v>3418862.1</v>
      </c>
      <c r="AC1861" s="159">
        <v>2500000</v>
      </c>
      <c r="AD1861" s="159">
        <v>2500000</v>
      </c>
      <c r="AE1861" s="159">
        <v>13060585</v>
      </c>
      <c r="AF1861" s="159">
        <v>8008087.5999999996</v>
      </c>
      <c r="AG1861" s="159">
        <v>480282.8</v>
      </c>
      <c r="AH1861" s="159">
        <v>583622.78</v>
      </c>
      <c r="AI1861" s="159">
        <v>0</v>
      </c>
      <c r="AJ1861" s="159">
        <v>0</v>
      </c>
    </row>
    <row r="1862" spans="1:36">
      <c r="A1862" s="153">
        <v>24</v>
      </c>
      <c r="B1862" s="154">
        <v>17</v>
      </c>
      <c r="C1862" s="154">
        <v>5</v>
      </c>
      <c r="D1862" s="155">
        <v>2</v>
      </c>
      <c r="E1862" s="155" t="s">
        <v>556</v>
      </c>
      <c r="F1862" s="156" t="s">
        <v>5177</v>
      </c>
      <c r="G1862" s="156" t="s">
        <v>556</v>
      </c>
      <c r="H1862" s="156" t="s">
        <v>5181</v>
      </c>
      <c r="I1862" s="155">
        <v>2417052</v>
      </c>
      <c r="J1862" s="157" t="s">
        <v>1077</v>
      </c>
      <c r="K1862" s="157"/>
      <c r="L1862" s="155">
        <v>2022</v>
      </c>
      <c r="M1862" s="158">
        <v>2332</v>
      </c>
      <c r="N1862" s="159">
        <v>17849155.579999998</v>
      </c>
      <c r="O1862" s="159">
        <v>15556091</v>
      </c>
      <c r="P1862" s="159">
        <v>11301691.789999999</v>
      </c>
      <c r="Q1862" s="159">
        <v>7084912</v>
      </c>
      <c r="R1862" s="159">
        <v>4216779.79</v>
      </c>
      <c r="S1862" s="159">
        <v>2293064.58</v>
      </c>
      <c r="T1862" s="159">
        <v>409.76</v>
      </c>
      <c r="U1862" s="159">
        <v>15415446.109999999</v>
      </c>
      <c r="V1862" s="159">
        <v>13989336.789999999</v>
      </c>
      <c r="W1862" s="159">
        <v>3749463.53</v>
      </c>
      <c r="X1862" s="159">
        <v>3201.96</v>
      </c>
      <c r="Y1862" s="159">
        <v>1426109.32</v>
      </c>
      <c r="Z1862" s="159">
        <v>1501586.88</v>
      </c>
      <c r="AA1862" s="159">
        <v>150000</v>
      </c>
      <c r="AB1862" s="159">
        <v>1351586.88</v>
      </c>
      <c r="AC1862" s="159">
        <v>571000</v>
      </c>
      <c r="AD1862" s="159">
        <v>250000</v>
      </c>
      <c r="AE1862" s="159">
        <v>188750</v>
      </c>
      <c r="AF1862" s="159">
        <v>1566754.21</v>
      </c>
      <c r="AG1862" s="159">
        <v>469262.16</v>
      </c>
      <c r="AH1862" s="159">
        <v>561984.27</v>
      </c>
      <c r="AI1862" s="159">
        <v>0</v>
      </c>
      <c r="AJ1862" s="159">
        <v>0</v>
      </c>
    </row>
    <row r="1863" spans="1:36">
      <c r="A1863" s="153">
        <v>24</v>
      </c>
      <c r="B1863" s="154">
        <v>17</v>
      </c>
      <c r="C1863" s="154">
        <v>6</v>
      </c>
      <c r="D1863" s="155">
        <v>2</v>
      </c>
      <c r="E1863" s="155" t="s">
        <v>556</v>
      </c>
      <c r="F1863" s="156" t="s">
        <v>5177</v>
      </c>
      <c r="G1863" s="156" t="s">
        <v>556</v>
      </c>
      <c r="H1863" s="156" t="s">
        <v>5182</v>
      </c>
      <c r="I1863" s="155">
        <v>2417062</v>
      </c>
      <c r="J1863" s="157" t="s">
        <v>1076</v>
      </c>
      <c r="K1863" s="157"/>
      <c r="L1863" s="155">
        <v>2022</v>
      </c>
      <c r="M1863" s="158">
        <v>10916</v>
      </c>
      <c r="N1863" s="159">
        <v>66170322.170000002</v>
      </c>
      <c r="O1863" s="159">
        <v>60446500.329999998</v>
      </c>
      <c r="P1863" s="159">
        <v>35861296.039999999</v>
      </c>
      <c r="Q1863" s="159">
        <v>17798745</v>
      </c>
      <c r="R1863" s="159">
        <v>18062551.039999999</v>
      </c>
      <c r="S1863" s="159">
        <v>5723821.8399999999</v>
      </c>
      <c r="T1863" s="159">
        <v>6056</v>
      </c>
      <c r="U1863" s="159">
        <v>59835620.649999999</v>
      </c>
      <c r="V1863" s="159">
        <v>54162277.439999998</v>
      </c>
      <c r="W1863" s="159">
        <v>20569979.100000001</v>
      </c>
      <c r="X1863" s="159">
        <v>306405.01</v>
      </c>
      <c r="Y1863" s="159">
        <v>5673343.21</v>
      </c>
      <c r="Z1863" s="159">
        <v>5226549.13</v>
      </c>
      <c r="AA1863" s="159">
        <v>1310000</v>
      </c>
      <c r="AB1863" s="159">
        <v>3916549.13</v>
      </c>
      <c r="AC1863" s="159">
        <v>2061144</v>
      </c>
      <c r="AD1863" s="159">
        <v>2061144</v>
      </c>
      <c r="AE1863" s="159">
        <v>11707116</v>
      </c>
      <c r="AF1863" s="159">
        <v>6284222.8899999997</v>
      </c>
      <c r="AG1863" s="159">
        <v>224390.61</v>
      </c>
      <c r="AH1863" s="159">
        <v>473229.52</v>
      </c>
      <c r="AI1863" s="159">
        <v>0</v>
      </c>
      <c r="AJ1863" s="159">
        <v>0</v>
      </c>
    </row>
    <row r="1864" spans="1:36">
      <c r="A1864" s="153">
        <v>24</v>
      </c>
      <c r="B1864" s="154">
        <v>17</v>
      </c>
      <c r="C1864" s="154">
        <v>7</v>
      </c>
      <c r="D1864" s="155">
        <v>2</v>
      </c>
      <c r="E1864" s="155" t="s">
        <v>556</v>
      </c>
      <c r="F1864" s="156" t="s">
        <v>5177</v>
      </c>
      <c r="G1864" s="156" t="s">
        <v>556</v>
      </c>
      <c r="H1864" s="156" t="s">
        <v>5183</v>
      </c>
      <c r="I1864" s="155">
        <v>2417072</v>
      </c>
      <c r="J1864" s="157" t="s">
        <v>1075</v>
      </c>
      <c r="K1864" s="157"/>
      <c r="L1864" s="155">
        <v>2022</v>
      </c>
      <c r="M1864" s="158">
        <v>4578</v>
      </c>
      <c r="N1864" s="159">
        <v>28889381.390000001</v>
      </c>
      <c r="O1864" s="159">
        <v>24535859.149999999</v>
      </c>
      <c r="P1864" s="159">
        <v>15198128.57</v>
      </c>
      <c r="Q1864" s="159">
        <v>7414047</v>
      </c>
      <c r="R1864" s="159">
        <v>7784081.5700000003</v>
      </c>
      <c r="S1864" s="159">
        <v>4353522.24</v>
      </c>
      <c r="T1864" s="159">
        <v>0</v>
      </c>
      <c r="U1864" s="159">
        <v>24724407.640000001</v>
      </c>
      <c r="V1864" s="159">
        <v>22799668.329999998</v>
      </c>
      <c r="W1864" s="159">
        <v>9058656.8499999996</v>
      </c>
      <c r="X1864" s="159">
        <v>69858.070000000007</v>
      </c>
      <c r="Y1864" s="159">
        <v>1924739.31</v>
      </c>
      <c r="Z1864" s="159">
        <v>2255186.25</v>
      </c>
      <c r="AA1864" s="159">
        <v>690000</v>
      </c>
      <c r="AB1864" s="159">
        <v>1565186.25</v>
      </c>
      <c r="AC1864" s="159">
        <v>1755048.19</v>
      </c>
      <c r="AD1864" s="159">
        <v>1715048.19</v>
      </c>
      <c r="AE1864" s="159">
        <v>4989196.13</v>
      </c>
      <c r="AF1864" s="159">
        <v>1736190.82</v>
      </c>
      <c r="AG1864" s="159">
        <v>22116.77</v>
      </c>
      <c r="AH1864" s="159">
        <v>129672.05</v>
      </c>
      <c r="AI1864" s="159">
        <v>0</v>
      </c>
      <c r="AJ1864" s="159">
        <v>0</v>
      </c>
    </row>
    <row r="1865" spans="1:36">
      <c r="A1865" s="153">
        <v>24</v>
      </c>
      <c r="B1865" s="154">
        <v>17</v>
      </c>
      <c r="C1865" s="154">
        <v>8</v>
      </c>
      <c r="D1865" s="155">
        <v>2</v>
      </c>
      <c r="E1865" s="155" t="s">
        <v>556</v>
      </c>
      <c r="F1865" s="156" t="s">
        <v>5177</v>
      </c>
      <c r="G1865" s="156" t="s">
        <v>556</v>
      </c>
      <c r="H1865" s="156" t="s">
        <v>5184</v>
      </c>
      <c r="I1865" s="155">
        <v>2417082</v>
      </c>
      <c r="J1865" s="157" t="s">
        <v>1074</v>
      </c>
      <c r="K1865" s="157"/>
      <c r="L1865" s="155">
        <v>2022</v>
      </c>
      <c r="M1865" s="158">
        <v>14707</v>
      </c>
      <c r="N1865" s="159">
        <v>83375076.219999999</v>
      </c>
      <c r="O1865" s="159">
        <v>79140490.340000004</v>
      </c>
      <c r="P1865" s="159">
        <v>46056365.899999999</v>
      </c>
      <c r="Q1865" s="159">
        <v>22008418</v>
      </c>
      <c r="R1865" s="159">
        <v>24047947.899999999</v>
      </c>
      <c r="S1865" s="159">
        <v>4234585.88</v>
      </c>
      <c r="T1865" s="159">
        <v>39720.6</v>
      </c>
      <c r="U1865" s="159">
        <v>75572882.609999999</v>
      </c>
      <c r="V1865" s="159">
        <v>66516918.710000001</v>
      </c>
      <c r="W1865" s="159">
        <v>23931292.309999999</v>
      </c>
      <c r="X1865" s="159">
        <v>192704.07</v>
      </c>
      <c r="Y1865" s="159">
        <v>9055963.9000000004</v>
      </c>
      <c r="Z1865" s="159">
        <v>16566952.91</v>
      </c>
      <c r="AA1865" s="159">
        <v>2000000</v>
      </c>
      <c r="AB1865" s="159">
        <v>14566952.91</v>
      </c>
      <c r="AC1865" s="159">
        <v>2270000</v>
      </c>
      <c r="AD1865" s="159">
        <v>2270000</v>
      </c>
      <c r="AE1865" s="159">
        <v>18602000</v>
      </c>
      <c r="AF1865" s="159">
        <v>12623571.630000001</v>
      </c>
      <c r="AG1865" s="159">
        <v>0</v>
      </c>
      <c r="AH1865" s="159">
        <v>44381.64</v>
      </c>
      <c r="AI1865" s="159">
        <v>0</v>
      </c>
      <c r="AJ1865" s="159">
        <v>0</v>
      </c>
    </row>
    <row r="1866" spans="1:36">
      <c r="A1866" s="153">
        <v>24</v>
      </c>
      <c r="B1866" s="154">
        <v>17</v>
      </c>
      <c r="C1866" s="154">
        <v>9</v>
      </c>
      <c r="D1866" s="155">
        <v>2</v>
      </c>
      <c r="E1866" s="155" t="s">
        <v>556</v>
      </c>
      <c r="F1866" s="156" t="s">
        <v>5177</v>
      </c>
      <c r="G1866" s="156" t="s">
        <v>556</v>
      </c>
      <c r="H1866" s="156" t="s">
        <v>5185</v>
      </c>
      <c r="I1866" s="155">
        <v>2417092</v>
      </c>
      <c r="J1866" s="157" t="s">
        <v>1073</v>
      </c>
      <c r="K1866" s="157"/>
      <c r="L1866" s="155">
        <v>2022</v>
      </c>
      <c r="M1866" s="158">
        <v>10012</v>
      </c>
      <c r="N1866" s="159">
        <v>65479784.93</v>
      </c>
      <c r="O1866" s="159">
        <v>56891512.280000001</v>
      </c>
      <c r="P1866" s="159">
        <v>38114303.359999999</v>
      </c>
      <c r="Q1866" s="159">
        <v>19076265</v>
      </c>
      <c r="R1866" s="159">
        <v>19038038.359999999</v>
      </c>
      <c r="S1866" s="159">
        <v>8588272.6500000004</v>
      </c>
      <c r="T1866" s="159">
        <v>765000</v>
      </c>
      <c r="U1866" s="159">
        <v>54956699.060000002</v>
      </c>
      <c r="V1866" s="159">
        <v>49981341.939999998</v>
      </c>
      <c r="W1866" s="159">
        <v>19253318.289999999</v>
      </c>
      <c r="X1866" s="159">
        <v>357674.41</v>
      </c>
      <c r="Y1866" s="159">
        <v>4975357.12</v>
      </c>
      <c r="Z1866" s="159">
        <v>11903198.51</v>
      </c>
      <c r="AA1866" s="159">
        <v>10830000</v>
      </c>
      <c r="AB1866" s="159">
        <v>1073198.5099999998</v>
      </c>
      <c r="AC1866" s="159">
        <v>12658853</v>
      </c>
      <c r="AD1866" s="159">
        <v>12658853</v>
      </c>
      <c r="AE1866" s="159">
        <v>13942700.25</v>
      </c>
      <c r="AF1866" s="159">
        <v>6910170.3399999999</v>
      </c>
      <c r="AG1866" s="159">
        <v>262607.05</v>
      </c>
      <c r="AH1866" s="159">
        <v>197341.99</v>
      </c>
      <c r="AI1866" s="159">
        <v>0</v>
      </c>
      <c r="AJ1866" s="159">
        <v>0</v>
      </c>
    </row>
    <row r="1867" spans="1:36">
      <c r="A1867" s="153">
        <v>24</v>
      </c>
      <c r="B1867" s="154">
        <v>17</v>
      </c>
      <c r="C1867" s="154">
        <v>10</v>
      </c>
      <c r="D1867" s="155">
        <v>2</v>
      </c>
      <c r="E1867" s="155" t="s">
        <v>556</v>
      </c>
      <c r="F1867" s="156" t="s">
        <v>5177</v>
      </c>
      <c r="G1867" s="156" t="s">
        <v>556</v>
      </c>
      <c r="H1867" s="156" t="s">
        <v>5186</v>
      </c>
      <c r="I1867" s="155">
        <v>2417102</v>
      </c>
      <c r="J1867" s="157" t="s">
        <v>1072</v>
      </c>
      <c r="K1867" s="157"/>
      <c r="L1867" s="155">
        <v>2022</v>
      </c>
      <c r="M1867" s="158">
        <v>13007</v>
      </c>
      <c r="N1867" s="159">
        <v>84131366.370000005</v>
      </c>
      <c r="O1867" s="159">
        <v>69418704.060000002</v>
      </c>
      <c r="P1867" s="159">
        <v>46236911.600000001</v>
      </c>
      <c r="Q1867" s="159">
        <v>24224324</v>
      </c>
      <c r="R1867" s="159">
        <v>22012587.600000001</v>
      </c>
      <c r="S1867" s="159">
        <v>14712662.310000001</v>
      </c>
      <c r="T1867" s="159">
        <v>1157247</v>
      </c>
      <c r="U1867" s="159">
        <v>78144081.900000006</v>
      </c>
      <c r="V1867" s="159">
        <v>63133746.310000002</v>
      </c>
      <c r="W1867" s="159">
        <v>24163473.170000002</v>
      </c>
      <c r="X1867" s="159">
        <v>56730.49</v>
      </c>
      <c r="Y1867" s="159">
        <v>15010335.59</v>
      </c>
      <c r="Z1867" s="159">
        <v>9307929.3499999996</v>
      </c>
      <c r="AA1867" s="159">
        <v>0</v>
      </c>
      <c r="AB1867" s="159">
        <v>9307929.3499999996</v>
      </c>
      <c r="AC1867" s="159">
        <v>706300</v>
      </c>
      <c r="AD1867" s="159">
        <v>706300</v>
      </c>
      <c r="AE1867" s="159">
        <v>3899578</v>
      </c>
      <c r="AF1867" s="159">
        <v>6284957.75</v>
      </c>
      <c r="AG1867" s="159">
        <v>0</v>
      </c>
      <c r="AH1867" s="159">
        <v>54732</v>
      </c>
      <c r="AI1867" s="159">
        <v>0</v>
      </c>
      <c r="AJ1867" s="159">
        <v>2</v>
      </c>
    </row>
    <row r="1868" spans="1:36">
      <c r="A1868" s="153">
        <v>24</v>
      </c>
      <c r="B1868" s="154">
        <v>17</v>
      </c>
      <c r="C1868" s="154">
        <v>11</v>
      </c>
      <c r="D1868" s="155">
        <v>2</v>
      </c>
      <c r="E1868" s="155" t="s">
        <v>556</v>
      </c>
      <c r="F1868" s="156" t="s">
        <v>5177</v>
      </c>
      <c r="G1868" s="156" t="s">
        <v>556</v>
      </c>
      <c r="H1868" s="156" t="s">
        <v>5187</v>
      </c>
      <c r="I1868" s="155">
        <v>2417112</v>
      </c>
      <c r="J1868" s="157" t="s">
        <v>1071</v>
      </c>
      <c r="K1868" s="157"/>
      <c r="L1868" s="155">
        <v>2022</v>
      </c>
      <c r="M1868" s="158">
        <v>8669</v>
      </c>
      <c r="N1868" s="159">
        <v>61939332.390000001</v>
      </c>
      <c r="O1868" s="159">
        <v>51327599.539999999</v>
      </c>
      <c r="P1868" s="159">
        <v>35534835.899999999</v>
      </c>
      <c r="Q1868" s="159">
        <v>18213077</v>
      </c>
      <c r="R1868" s="159">
        <v>17321758.899999999</v>
      </c>
      <c r="S1868" s="159">
        <v>10611732.85</v>
      </c>
      <c r="T1868" s="159">
        <v>14340.07</v>
      </c>
      <c r="U1868" s="159">
        <v>52417412.549999997</v>
      </c>
      <c r="V1868" s="159">
        <v>47528427.68</v>
      </c>
      <c r="W1868" s="159">
        <v>19139136.829999998</v>
      </c>
      <c r="X1868" s="159">
        <v>121490.25</v>
      </c>
      <c r="Y1868" s="159">
        <v>4888984.87</v>
      </c>
      <c r="Z1868" s="159">
        <v>4138116.27</v>
      </c>
      <c r="AA1868" s="159">
        <v>1300000</v>
      </c>
      <c r="AB1868" s="159">
        <v>2838116.27</v>
      </c>
      <c r="AC1868" s="159">
        <v>13660036.109999999</v>
      </c>
      <c r="AD1868" s="159">
        <v>2148405.17</v>
      </c>
      <c r="AE1868" s="159">
        <v>7549747.6399999997</v>
      </c>
      <c r="AF1868" s="159">
        <v>3799171.86</v>
      </c>
      <c r="AG1868" s="159">
        <v>967365.2</v>
      </c>
      <c r="AH1868" s="159">
        <v>566727.73</v>
      </c>
      <c r="AI1868" s="159">
        <v>0</v>
      </c>
      <c r="AJ1868" s="159">
        <v>0</v>
      </c>
    </row>
    <row r="1869" spans="1:36">
      <c r="A1869" s="153">
        <v>24</v>
      </c>
      <c r="B1869" s="154">
        <v>17</v>
      </c>
      <c r="C1869" s="154">
        <v>12</v>
      </c>
      <c r="D1869" s="155">
        <v>2</v>
      </c>
      <c r="E1869" s="155" t="s">
        <v>556</v>
      </c>
      <c r="F1869" s="156" t="s">
        <v>5177</v>
      </c>
      <c r="G1869" s="156" t="s">
        <v>556</v>
      </c>
      <c r="H1869" s="156" t="s">
        <v>5188</v>
      </c>
      <c r="I1869" s="155">
        <v>2417122</v>
      </c>
      <c r="J1869" s="157" t="s">
        <v>1070</v>
      </c>
      <c r="K1869" s="157"/>
      <c r="L1869" s="155">
        <v>2022</v>
      </c>
      <c r="M1869" s="158">
        <v>3546</v>
      </c>
      <c r="N1869" s="159">
        <v>23822036.219999999</v>
      </c>
      <c r="O1869" s="159">
        <v>19369822.579999998</v>
      </c>
      <c r="P1869" s="159">
        <v>11677835.98</v>
      </c>
      <c r="Q1869" s="159">
        <v>5886559</v>
      </c>
      <c r="R1869" s="159">
        <v>5791276.9800000004</v>
      </c>
      <c r="S1869" s="159">
        <v>4452213.6399999997</v>
      </c>
      <c r="T1869" s="159">
        <v>171</v>
      </c>
      <c r="U1869" s="159">
        <v>19414320.739999998</v>
      </c>
      <c r="V1869" s="159">
        <v>17778546.120000001</v>
      </c>
      <c r="W1869" s="159">
        <v>7188213.1299999999</v>
      </c>
      <c r="X1869" s="159">
        <v>64581.81</v>
      </c>
      <c r="Y1869" s="159">
        <v>1635774.62</v>
      </c>
      <c r="Z1869" s="159">
        <v>3446223.53</v>
      </c>
      <c r="AA1869" s="159">
        <v>0</v>
      </c>
      <c r="AB1869" s="159">
        <v>3446223.53</v>
      </c>
      <c r="AC1869" s="159">
        <v>457096</v>
      </c>
      <c r="AD1869" s="159">
        <v>457096</v>
      </c>
      <c r="AE1869" s="159">
        <v>3359429.64</v>
      </c>
      <c r="AF1869" s="159">
        <v>1591276.46</v>
      </c>
      <c r="AG1869" s="159">
        <v>114419.56</v>
      </c>
      <c r="AH1869" s="159">
        <v>145064.54</v>
      </c>
      <c r="AI1869" s="159">
        <v>0</v>
      </c>
      <c r="AJ1869" s="159">
        <v>0</v>
      </c>
    </row>
    <row r="1870" spans="1:36">
      <c r="A1870" s="153">
        <v>24</v>
      </c>
      <c r="B1870" s="154">
        <v>17</v>
      </c>
      <c r="C1870" s="154">
        <v>13</v>
      </c>
      <c r="D1870" s="155">
        <v>2</v>
      </c>
      <c r="E1870" s="155" t="s">
        <v>556</v>
      </c>
      <c r="F1870" s="156" t="s">
        <v>5177</v>
      </c>
      <c r="G1870" s="156" t="s">
        <v>556</v>
      </c>
      <c r="H1870" s="156" t="s">
        <v>5189</v>
      </c>
      <c r="I1870" s="155">
        <v>2417132</v>
      </c>
      <c r="J1870" s="157" t="s">
        <v>1069</v>
      </c>
      <c r="K1870" s="157"/>
      <c r="L1870" s="155">
        <v>2022</v>
      </c>
      <c r="M1870" s="158">
        <v>8007</v>
      </c>
      <c r="N1870" s="159">
        <v>52987551.009999998</v>
      </c>
      <c r="O1870" s="159">
        <v>45364136.380000003</v>
      </c>
      <c r="P1870" s="159">
        <v>30415301.23</v>
      </c>
      <c r="Q1870" s="159">
        <v>17032201</v>
      </c>
      <c r="R1870" s="159">
        <v>13383100.23</v>
      </c>
      <c r="S1870" s="159">
        <v>7623414.6299999999</v>
      </c>
      <c r="T1870" s="159">
        <v>36260</v>
      </c>
      <c r="U1870" s="159">
        <v>49167878.130000003</v>
      </c>
      <c r="V1870" s="159">
        <v>41543524.5</v>
      </c>
      <c r="W1870" s="159">
        <v>14153321.25</v>
      </c>
      <c r="X1870" s="159">
        <v>0</v>
      </c>
      <c r="Y1870" s="159">
        <v>7624353.6299999999</v>
      </c>
      <c r="Z1870" s="159">
        <v>10697680.689999999</v>
      </c>
      <c r="AA1870" s="159">
        <v>0</v>
      </c>
      <c r="AB1870" s="159">
        <v>10697680.689999999</v>
      </c>
      <c r="AC1870" s="159">
        <v>6248467.7000000002</v>
      </c>
      <c r="AD1870" s="159">
        <v>0</v>
      </c>
      <c r="AE1870" s="159">
        <v>0</v>
      </c>
      <c r="AF1870" s="159">
        <v>3820611.88</v>
      </c>
      <c r="AG1870" s="159">
        <v>0</v>
      </c>
      <c r="AH1870" s="159">
        <v>0</v>
      </c>
      <c r="AI1870" s="159">
        <v>0</v>
      </c>
      <c r="AJ1870" s="159">
        <v>0</v>
      </c>
    </row>
    <row r="1871" spans="1:36">
      <c r="A1871" s="153">
        <v>24</v>
      </c>
      <c r="B1871" s="154">
        <v>17</v>
      </c>
      <c r="C1871" s="154">
        <v>14</v>
      </c>
      <c r="D1871" s="155">
        <v>2</v>
      </c>
      <c r="E1871" s="155" t="s">
        <v>556</v>
      </c>
      <c r="F1871" s="156" t="s">
        <v>5177</v>
      </c>
      <c r="G1871" s="156" t="s">
        <v>556</v>
      </c>
      <c r="H1871" s="156" t="s">
        <v>5190</v>
      </c>
      <c r="I1871" s="155">
        <v>2417142</v>
      </c>
      <c r="J1871" s="157" t="s">
        <v>1068</v>
      </c>
      <c r="K1871" s="157"/>
      <c r="L1871" s="155">
        <v>2022</v>
      </c>
      <c r="M1871" s="158">
        <v>4365</v>
      </c>
      <c r="N1871" s="159">
        <v>30108340.68</v>
      </c>
      <c r="O1871" s="159">
        <v>22973945.02</v>
      </c>
      <c r="P1871" s="159">
        <v>15503939.050000001</v>
      </c>
      <c r="Q1871" s="159">
        <v>7824426</v>
      </c>
      <c r="R1871" s="159">
        <v>7679513.0499999998</v>
      </c>
      <c r="S1871" s="159">
        <v>7134395.6600000001</v>
      </c>
      <c r="T1871" s="159">
        <v>0</v>
      </c>
      <c r="U1871" s="159">
        <v>25215378.579999998</v>
      </c>
      <c r="V1871" s="159">
        <v>20369512.629999999</v>
      </c>
      <c r="W1871" s="159">
        <v>7225600.6399999997</v>
      </c>
      <c r="X1871" s="159">
        <v>60438.6</v>
      </c>
      <c r="Y1871" s="159">
        <v>4845865.95</v>
      </c>
      <c r="Z1871" s="159">
        <v>2460923.4500000002</v>
      </c>
      <c r="AA1871" s="159">
        <v>400000</v>
      </c>
      <c r="AB1871" s="159">
        <v>2060923.4500000002</v>
      </c>
      <c r="AC1871" s="159">
        <v>1164913.97</v>
      </c>
      <c r="AD1871" s="159">
        <v>1164913.97</v>
      </c>
      <c r="AE1871" s="159">
        <v>3116334.1</v>
      </c>
      <c r="AF1871" s="159">
        <v>2604432.39</v>
      </c>
      <c r="AG1871" s="159">
        <v>243350.57</v>
      </c>
      <c r="AH1871" s="159">
        <v>257854.98</v>
      </c>
      <c r="AI1871" s="159">
        <v>0</v>
      </c>
      <c r="AJ1871" s="159">
        <v>0</v>
      </c>
    </row>
    <row r="1872" spans="1:36">
      <c r="A1872" s="153">
        <v>24</v>
      </c>
      <c r="B1872" s="154">
        <v>17</v>
      </c>
      <c r="C1872" s="154">
        <v>15</v>
      </c>
      <c r="D1872" s="155">
        <v>2</v>
      </c>
      <c r="E1872" s="155" t="s">
        <v>556</v>
      </c>
      <c r="F1872" s="156" t="s">
        <v>5177</v>
      </c>
      <c r="G1872" s="156" t="s">
        <v>556</v>
      </c>
      <c r="H1872" s="156" t="s">
        <v>5191</v>
      </c>
      <c r="I1872" s="155">
        <v>2417152</v>
      </c>
      <c r="J1872" s="157" t="s">
        <v>1067</v>
      </c>
      <c r="K1872" s="157"/>
      <c r="L1872" s="155">
        <v>2022</v>
      </c>
      <c r="M1872" s="158">
        <v>15007</v>
      </c>
      <c r="N1872" s="159">
        <v>92439070.769999996</v>
      </c>
      <c r="O1872" s="159">
        <v>82953737.180000007</v>
      </c>
      <c r="P1872" s="159">
        <v>54209919.310000002</v>
      </c>
      <c r="Q1872" s="159">
        <v>26153145</v>
      </c>
      <c r="R1872" s="159">
        <v>28056774.309999999</v>
      </c>
      <c r="S1872" s="159">
        <v>9485333.5899999999</v>
      </c>
      <c r="T1872" s="159">
        <v>86543.7</v>
      </c>
      <c r="U1872" s="159">
        <v>82240270.760000005</v>
      </c>
      <c r="V1872" s="159">
        <v>71404619.25</v>
      </c>
      <c r="W1872" s="159">
        <v>26407757.02</v>
      </c>
      <c r="X1872" s="159">
        <v>98672.69</v>
      </c>
      <c r="Y1872" s="159">
        <v>10835651.51</v>
      </c>
      <c r="Z1872" s="159">
        <v>12344195.75</v>
      </c>
      <c r="AA1872" s="159">
        <v>0</v>
      </c>
      <c r="AB1872" s="159">
        <v>12344195.75</v>
      </c>
      <c r="AC1872" s="159">
        <v>2166653</v>
      </c>
      <c r="AD1872" s="159">
        <v>2166653</v>
      </c>
      <c r="AE1872" s="159">
        <v>4526250</v>
      </c>
      <c r="AF1872" s="159">
        <v>11549117.93</v>
      </c>
      <c r="AG1872" s="159">
        <v>364752</v>
      </c>
      <c r="AH1872" s="159">
        <v>591079.05000000005</v>
      </c>
      <c r="AI1872" s="159">
        <v>0</v>
      </c>
      <c r="AJ1872" s="159">
        <v>0</v>
      </c>
    </row>
    <row r="1873" spans="1:36">
      <c r="A1873" s="153">
        <v>26</v>
      </c>
      <c r="B1873" s="154">
        <v>1</v>
      </c>
      <c r="C1873" s="154">
        <v>1</v>
      </c>
      <c r="D1873" s="155">
        <v>3</v>
      </c>
      <c r="E1873" s="155" t="s">
        <v>556</v>
      </c>
      <c r="F1873" s="156" t="s">
        <v>5192</v>
      </c>
      <c r="G1873" s="156" t="s">
        <v>556</v>
      </c>
      <c r="H1873" s="156" t="s">
        <v>5193</v>
      </c>
      <c r="I1873" s="155">
        <v>2601013</v>
      </c>
      <c r="J1873" s="157" t="s">
        <v>1066</v>
      </c>
      <c r="K1873" s="157"/>
      <c r="L1873" s="155">
        <v>2022</v>
      </c>
      <c r="M1873" s="158">
        <v>31829</v>
      </c>
      <c r="N1873" s="159">
        <v>175009864.84999999</v>
      </c>
      <c r="O1873" s="159">
        <v>161501851.02000001</v>
      </c>
      <c r="P1873" s="159">
        <v>86218114.299999997</v>
      </c>
      <c r="Q1873" s="159">
        <v>34241479</v>
      </c>
      <c r="R1873" s="159">
        <v>51976635.299999997</v>
      </c>
      <c r="S1873" s="159">
        <v>13508013.83</v>
      </c>
      <c r="T1873" s="159">
        <v>1271957.1000000001</v>
      </c>
      <c r="U1873" s="159">
        <v>167434317.30000001</v>
      </c>
      <c r="V1873" s="159">
        <v>132449490.54000001</v>
      </c>
      <c r="W1873" s="159">
        <v>49991486.109999999</v>
      </c>
      <c r="X1873" s="159">
        <v>9906.9599999999991</v>
      </c>
      <c r="Y1873" s="159">
        <v>34984826.759999998</v>
      </c>
      <c r="Z1873" s="159">
        <v>34123037.990000002</v>
      </c>
      <c r="AA1873" s="159">
        <v>0</v>
      </c>
      <c r="AB1873" s="159">
        <v>34123037.990000002</v>
      </c>
      <c r="AC1873" s="159">
        <v>600000</v>
      </c>
      <c r="AD1873" s="159">
        <v>600000</v>
      </c>
      <c r="AE1873" s="159">
        <v>1000000</v>
      </c>
      <c r="AF1873" s="159">
        <v>29052360.48</v>
      </c>
      <c r="AG1873" s="159">
        <v>690750.54</v>
      </c>
      <c r="AH1873" s="159">
        <v>1077729.1000000001</v>
      </c>
      <c r="AI1873" s="159">
        <v>0</v>
      </c>
      <c r="AJ1873" s="159">
        <v>0</v>
      </c>
    </row>
    <row r="1874" spans="1:36">
      <c r="A1874" s="153">
        <v>26</v>
      </c>
      <c r="B1874" s="154">
        <v>1</v>
      </c>
      <c r="C1874" s="154">
        <v>2</v>
      </c>
      <c r="D1874" s="155">
        <v>2</v>
      </c>
      <c r="E1874" s="155" t="s">
        <v>556</v>
      </c>
      <c r="F1874" s="156" t="s">
        <v>5194</v>
      </c>
      <c r="G1874" s="156" t="s">
        <v>556</v>
      </c>
      <c r="H1874" s="156" t="s">
        <v>5195</v>
      </c>
      <c r="I1874" s="155">
        <v>2601022</v>
      </c>
      <c r="J1874" s="157" t="s">
        <v>1065</v>
      </c>
      <c r="K1874" s="157"/>
      <c r="L1874" s="155">
        <v>2022</v>
      </c>
      <c r="M1874" s="158">
        <v>4297</v>
      </c>
      <c r="N1874" s="159">
        <v>26820975.039999999</v>
      </c>
      <c r="O1874" s="159">
        <v>23391002.68</v>
      </c>
      <c r="P1874" s="159">
        <v>17881632.399999999</v>
      </c>
      <c r="Q1874" s="159">
        <v>9142454</v>
      </c>
      <c r="R1874" s="159">
        <v>8739178.4000000004</v>
      </c>
      <c r="S1874" s="159">
        <v>3429972.36</v>
      </c>
      <c r="T1874" s="159">
        <v>214721</v>
      </c>
      <c r="U1874" s="159">
        <v>23911761.52</v>
      </c>
      <c r="V1874" s="159">
        <v>23195797.07</v>
      </c>
      <c r="W1874" s="159">
        <v>10665649.439999999</v>
      </c>
      <c r="X1874" s="159">
        <v>238983.25</v>
      </c>
      <c r="Y1874" s="159">
        <v>715964.45</v>
      </c>
      <c r="Z1874" s="159">
        <v>4686355.99</v>
      </c>
      <c r="AA1874" s="159">
        <v>1462710</v>
      </c>
      <c r="AB1874" s="159">
        <v>3223645.99</v>
      </c>
      <c r="AC1874" s="159">
        <v>619848</v>
      </c>
      <c r="AD1874" s="159">
        <v>619848</v>
      </c>
      <c r="AE1874" s="159">
        <v>17456155.539999999</v>
      </c>
      <c r="AF1874" s="159">
        <v>195205.61</v>
      </c>
      <c r="AG1874" s="159">
        <v>469952.05</v>
      </c>
      <c r="AH1874" s="159">
        <v>268473.09999999998</v>
      </c>
      <c r="AI1874" s="159">
        <v>0</v>
      </c>
      <c r="AJ1874" s="159">
        <v>0</v>
      </c>
    </row>
    <row r="1875" spans="1:36">
      <c r="A1875" s="153">
        <v>26</v>
      </c>
      <c r="B1875" s="154">
        <v>1</v>
      </c>
      <c r="C1875" s="154">
        <v>3</v>
      </c>
      <c r="D1875" s="155">
        <v>3</v>
      </c>
      <c r="E1875" s="155" t="s">
        <v>556</v>
      </c>
      <c r="F1875" s="156" t="s">
        <v>5192</v>
      </c>
      <c r="G1875" s="156" t="s">
        <v>556</v>
      </c>
      <c r="H1875" s="156" t="s">
        <v>5196</v>
      </c>
      <c r="I1875" s="155">
        <v>2601033</v>
      </c>
      <c r="J1875" s="157" t="s">
        <v>1064</v>
      </c>
      <c r="K1875" s="157"/>
      <c r="L1875" s="155">
        <v>2022</v>
      </c>
      <c r="M1875" s="158">
        <v>5755</v>
      </c>
      <c r="N1875" s="159">
        <v>33268600.030000001</v>
      </c>
      <c r="O1875" s="159">
        <v>29896326.52</v>
      </c>
      <c r="P1875" s="159">
        <v>20349951.300000001</v>
      </c>
      <c r="Q1875" s="159">
        <v>10958646</v>
      </c>
      <c r="R1875" s="159">
        <v>9391305.3000000007</v>
      </c>
      <c r="S1875" s="159">
        <v>3372273.51</v>
      </c>
      <c r="T1875" s="159">
        <v>259080</v>
      </c>
      <c r="U1875" s="159">
        <v>27507915.98</v>
      </c>
      <c r="V1875" s="159">
        <v>24664768.329999998</v>
      </c>
      <c r="W1875" s="159">
        <v>10818239.189999999</v>
      </c>
      <c r="X1875" s="159">
        <v>282364.09999999998</v>
      </c>
      <c r="Y1875" s="159">
        <v>2843147.65</v>
      </c>
      <c r="Z1875" s="159">
        <v>3673702.81</v>
      </c>
      <c r="AA1875" s="159">
        <v>0</v>
      </c>
      <c r="AB1875" s="159">
        <v>3673702.81</v>
      </c>
      <c r="AC1875" s="159">
        <v>996048</v>
      </c>
      <c r="AD1875" s="159">
        <v>996048</v>
      </c>
      <c r="AE1875" s="159">
        <v>14097150.800000001</v>
      </c>
      <c r="AF1875" s="159">
        <v>5231558.1900000004</v>
      </c>
      <c r="AG1875" s="159">
        <v>16720.96</v>
      </c>
      <c r="AH1875" s="159">
        <v>37153.97</v>
      </c>
      <c r="AI1875" s="159">
        <v>0</v>
      </c>
      <c r="AJ1875" s="159">
        <v>0</v>
      </c>
    </row>
    <row r="1876" spans="1:36">
      <c r="A1876" s="153">
        <v>26</v>
      </c>
      <c r="B1876" s="154">
        <v>1</v>
      </c>
      <c r="C1876" s="154">
        <v>4</v>
      </c>
      <c r="D1876" s="155">
        <v>3</v>
      </c>
      <c r="E1876" s="155" t="s">
        <v>556</v>
      </c>
      <c r="F1876" s="156" t="s">
        <v>5192</v>
      </c>
      <c r="G1876" s="156" t="s">
        <v>556</v>
      </c>
      <c r="H1876" s="156" t="s">
        <v>5197</v>
      </c>
      <c r="I1876" s="155">
        <v>2601043</v>
      </c>
      <c r="J1876" s="157" t="s">
        <v>1063</v>
      </c>
      <c r="K1876" s="157"/>
      <c r="L1876" s="155">
        <v>2022</v>
      </c>
      <c r="M1876" s="158">
        <v>7228</v>
      </c>
      <c r="N1876" s="159">
        <v>43037067.829999998</v>
      </c>
      <c r="O1876" s="159">
        <v>38575859.630000003</v>
      </c>
      <c r="P1876" s="159">
        <v>27987914.27</v>
      </c>
      <c r="Q1876" s="159">
        <v>14040548</v>
      </c>
      <c r="R1876" s="159">
        <v>13947366.27</v>
      </c>
      <c r="S1876" s="159">
        <v>4461208.2</v>
      </c>
      <c r="T1876" s="159">
        <v>127779.77</v>
      </c>
      <c r="U1876" s="159">
        <v>37134619.729999997</v>
      </c>
      <c r="V1876" s="159">
        <v>33313659.969999999</v>
      </c>
      <c r="W1876" s="159">
        <v>12603446.210000001</v>
      </c>
      <c r="X1876" s="159">
        <v>120146.39</v>
      </c>
      <c r="Y1876" s="159">
        <v>3820959.76</v>
      </c>
      <c r="Z1876" s="159">
        <v>3497116.42</v>
      </c>
      <c r="AA1876" s="159">
        <v>0</v>
      </c>
      <c r="AB1876" s="159">
        <v>3497116.42</v>
      </c>
      <c r="AC1876" s="159">
        <v>1379940</v>
      </c>
      <c r="AD1876" s="159">
        <v>1360000</v>
      </c>
      <c r="AE1876" s="159">
        <v>8184441</v>
      </c>
      <c r="AF1876" s="159">
        <v>5262199.66</v>
      </c>
      <c r="AG1876" s="159">
        <v>58192.04</v>
      </c>
      <c r="AH1876" s="159">
        <v>235707.41</v>
      </c>
      <c r="AI1876" s="159">
        <v>0</v>
      </c>
      <c r="AJ1876" s="159">
        <v>0</v>
      </c>
    </row>
    <row r="1877" spans="1:36">
      <c r="A1877" s="153">
        <v>26</v>
      </c>
      <c r="B1877" s="154">
        <v>1</v>
      </c>
      <c r="C1877" s="154">
        <v>5</v>
      </c>
      <c r="D1877" s="155">
        <v>2</v>
      </c>
      <c r="E1877" s="155" t="s">
        <v>556</v>
      </c>
      <c r="F1877" s="156" t="s">
        <v>5194</v>
      </c>
      <c r="G1877" s="156" t="s">
        <v>556</v>
      </c>
      <c r="H1877" s="156" t="s">
        <v>5198</v>
      </c>
      <c r="I1877" s="155">
        <v>2601052</v>
      </c>
      <c r="J1877" s="157" t="s">
        <v>1062</v>
      </c>
      <c r="K1877" s="157"/>
      <c r="L1877" s="155">
        <v>2022</v>
      </c>
      <c r="M1877" s="158">
        <v>5005</v>
      </c>
      <c r="N1877" s="159">
        <v>32982002.93</v>
      </c>
      <c r="O1877" s="159">
        <v>28301311.989999998</v>
      </c>
      <c r="P1877" s="159">
        <v>18706330.630000003</v>
      </c>
      <c r="Q1877" s="159">
        <v>9155389</v>
      </c>
      <c r="R1877" s="159">
        <v>9550941.6300000008</v>
      </c>
      <c r="S1877" s="159">
        <v>4680690.9400000004</v>
      </c>
      <c r="T1877" s="159">
        <v>30642.36</v>
      </c>
      <c r="U1877" s="159">
        <v>32914154.649999999</v>
      </c>
      <c r="V1877" s="159">
        <v>24028339.940000001</v>
      </c>
      <c r="W1877" s="159">
        <v>9206741.0099999998</v>
      </c>
      <c r="X1877" s="159">
        <v>255131.22</v>
      </c>
      <c r="Y1877" s="159">
        <v>8885814.7100000009</v>
      </c>
      <c r="Z1877" s="159">
        <v>5911367.0099999998</v>
      </c>
      <c r="AA1877" s="159">
        <v>4637868.21</v>
      </c>
      <c r="AB1877" s="159">
        <v>1273498.7999999998</v>
      </c>
      <c r="AC1877" s="159">
        <v>1637868.21</v>
      </c>
      <c r="AD1877" s="159">
        <v>1637868.21</v>
      </c>
      <c r="AE1877" s="159">
        <v>19603559.98</v>
      </c>
      <c r="AF1877" s="159">
        <v>4272972.05</v>
      </c>
      <c r="AG1877" s="159">
        <v>0</v>
      </c>
      <c r="AH1877" s="159">
        <v>0</v>
      </c>
      <c r="AI1877" s="159">
        <v>0</v>
      </c>
      <c r="AJ1877" s="159">
        <v>0</v>
      </c>
    </row>
    <row r="1878" spans="1:36">
      <c r="A1878" s="153">
        <v>26</v>
      </c>
      <c r="B1878" s="154">
        <v>1</v>
      </c>
      <c r="C1878" s="154">
        <v>6</v>
      </c>
      <c r="D1878" s="155">
        <v>3</v>
      </c>
      <c r="E1878" s="155" t="s">
        <v>556</v>
      </c>
      <c r="F1878" s="156" t="s">
        <v>5192</v>
      </c>
      <c r="G1878" s="156" t="s">
        <v>556</v>
      </c>
      <c r="H1878" s="156" t="s">
        <v>5199</v>
      </c>
      <c r="I1878" s="155">
        <v>2601063</v>
      </c>
      <c r="J1878" s="157" t="s">
        <v>1061</v>
      </c>
      <c r="K1878" s="157"/>
      <c r="L1878" s="155">
        <v>2022</v>
      </c>
      <c r="M1878" s="158">
        <v>7534</v>
      </c>
      <c r="N1878" s="159">
        <v>37714422.390000001</v>
      </c>
      <c r="O1878" s="159">
        <v>37090889.590000004</v>
      </c>
      <c r="P1878" s="159">
        <v>26145460.609999999</v>
      </c>
      <c r="Q1878" s="159">
        <v>13170248</v>
      </c>
      <c r="R1878" s="159">
        <v>12975212.609999999</v>
      </c>
      <c r="S1878" s="159">
        <v>623532.80000000005</v>
      </c>
      <c r="T1878" s="159">
        <v>82961.41</v>
      </c>
      <c r="U1878" s="159">
        <v>35954416.340000004</v>
      </c>
      <c r="V1878" s="159">
        <v>28302717.27</v>
      </c>
      <c r="W1878" s="159">
        <v>9633145.0999999996</v>
      </c>
      <c r="X1878" s="159">
        <v>37491.870000000003</v>
      </c>
      <c r="Y1878" s="159">
        <v>7651699.0700000003</v>
      </c>
      <c r="Z1878" s="159">
        <v>8704625.8200000003</v>
      </c>
      <c r="AA1878" s="159">
        <v>1657672.06</v>
      </c>
      <c r="AB1878" s="159">
        <v>7046953.7599999998</v>
      </c>
      <c r="AC1878" s="159">
        <v>602400</v>
      </c>
      <c r="AD1878" s="159">
        <v>602400</v>
      </c>
      <c r="AE1878" s="159">
        <v>2774494.81</v>
      </c>
      <c r="AF1878" s="159">
        <v>8788172.3200000003</v>
      </c>
      <c r="AG1878" s="159">
        <v>0</v>
      </c>
      <c r="AH1878" s="159">
        <v>0</v>
      </c>
      <c r="AI1878" s="159">
        <v>0</v>
      </c>
      <c r="AJ1878" s="159">
        <v>0</v>
      </c>
    </row>
    <row r="1879" spans="1:36">
      <c r="A1879" s="153">
        <v>26</v>
      </c>
      <c r="B1879" s="154">
        <v>1</v>
      </c>
      <c r="C1879" s="154">
        <v>7</v>
      </c>
      <c r="D1879" s="155">
        <v>2</v>
      </c>
      <c r="E1879" s="155" t="s">
        <v>556</v>
      </c>
      <c r="F1879" s="156" t="s">
        <v>5194</v>
      </c>
      <c r="G1879" s="156" t="s">
        <v>556</v>
      </c>
      <c r="H1879" s="156" t="s">
        <v>5200</v>
      </c>
      <c r="I1879" s="155">
        <v>2601072</v>
      </c>
      <c r="J1879" s="157" t="s">
        <v>1060</v>
      </c>
      <c r="K1879" s="157"/>
      <c r="L1879" s="155">
        <v>2022</v>
      </c>
      <c r="M1879" s="158">
        <v>3659</v>
      </c>
      <c r="N1879" s="159">
        <v>22254669.170000002</v>
      </c>
      <c r="O1879" s="159">
        <v>19498363.84</v>
      </c>
      <c r="P1879" s="159">
        <v>10717168.01</v>
      </c>
      <c r="Q1879" s="159">
        <v>4236929</v>
      </c>
      <c r="R1879" s="159">
        <v>6480239.0099999998</v>
      </c>
      <c r="S1879" s="159">
        <v>2756305.33</v>
      </c>
      <c r="T1879" s="159">
        <v>3663</v>
      </c>
      <c r="U1879" s="159">
        <v>20649311.109999999</v>
      </c>
      <c r="V1879" s="159">
        <v>17703887.760000002</v>
      </c>
      <c r="W1879" s="159">
        <v>7741672.5</v>
      </c>
      <c r="X1879" s="159">
        <v>26305</v>
      </c>
      <c r="Y1879" s="159">
        <v>2945423.35</v>
      </c>
      <c r="Z1879" s="159">
        <v>3794910.97</v>
      </c>
      <c r="AA1879" s="159">
        <v>0</v>
      </c>
      <c r="AB1879" s="159">
        <v>3794910.97</v>
      </c>
      <c r="AC1879" s="159">
        <v>443600</v>
      </c>
      <c r="AD1879" s="159">
        <v>420000</v>
      </c>
      <c r="AE1879" s="159">
        <v>1745000</v>
      </c>
      <c r="AF1879" s="159">
        <v>1794476.08</v>
      </c>
      <c r="AG1879" s="159">
        <v>0</v>
      </c>
      <c r="AH1879" s="159">
        <v>3006</v>
      </c>
      <c r="AI1879" s="159">
        <v>0</v>
      </c>
      <c r="AJ1879" s="159">
        <v>0</v>
      </c>
    </row>
    <row r="1880" spans="1:36">
      <c r="A1880" s="153">
        <v>26</v>
      </c>
      <c r="B1880" s="154">
        <v>1</v>
      </c>
      <c r="C1880" s="154">
        <v>8</v>
      </c>
      <c r="D1880" s="155">
        <v>3</v>
      </c>
      <c r="E1880" s="155" t="s">
        <v>556</v>
      </c>
      <c r="F1880" s="156" t="s">
        <v>5192</v>
      </c>
      <c r="G1880" s="156" t="s">
        <v>556</v>
      </c>
      <c r="H1880" s="156" t="s">
        <v>5201</v>
      </c>
      <c r="I1880" s="155">
        <v>2601083</v>
      </c>
      <c r="J1880" s="157" t="s">
        <v>1059</v>
      </c>
      <c r="K1880" s="157"/>
      <c r="L1880" s="155">
        <v>2022</v>
      </c>
      <c r="M1880" s="158">
        <v>5380</v>
      </c>
      <c r="N1880" s="159">
        <v>31115988.84</v>
      </c>
      <c r="O1880" s="159">
        <v>27336097.48</v>
      </c>
      <c r="P1880" s="159">
        <v>20235762.460000001</v>
      </c>
      <c r="Q1880" s="159">
        <v>9792631</v>
      </c>
      <c r="R1880" s="159">
        <v>10443131.460000001</v>
      </c>
      <c r="S1880" s="159">
        <v>3779891.36</v>
      </c>
      <c r="T1880" s="159">
        <v>202651.51999999999</v>
      </c>
      <c r="U1880" s="159">
        <v>28801456.600000001</v>
      </c>
      <c r="V1880" s="159">
        <v>24962840.129999999</v>
      </c>
      <c r="W1880" s="159">
        <v>10314164.560000001</v>
      </c>
      <c r="X1880" s="159">
        <v>255225.09</v>
      </c>
      <c r="Y1880" s="159">
        <v>3838616.47</v>
      </c>
      <c r="Z1880" s="159">
        <v>3588126.63</v>
      </c>
      <c r="AA1880" s="159">
        <v>0</v>
      </c>
      <c r="AB1880" s="159">
        <v>3588126.63</v>
      </c>
      <c r="AC1880" s="159">
        <v>880428</v>
      </c>
      <c r="AD1880" s="159">
        <v>875528</v>
      </c>
      <c r="AE1880" s="159">
        <v>12644923.4</v>
      </c>
      <c r="AF1880" s="159">
        <v>2373257.35</v>
      </c>
      <c r="AG1880" s="159">
        <v>389616.25</v>
      </c>
      <c r="AH1880" s="159">
        <v>1196</v>
      </c>
      <c r="AI1880" s="159">
        <v>0</v>
      </c>
      <c r="AJ1880" s="159">
        <v>0</v>
      </c>
    </row>
    <row r="1881" spans="1:36">
      <c r="A1881" s="153">
        <v>26</v>
      </c>
      <c r="B1881" s="154">
        <v>2</v>
      </c>
      <c r="C1881" s="154">
        <v>1</v>
      </c>
      <c r="D1881" s="155">
        <v>2</v>
      </c>
      <c r="E1881" s="155" t="s">
        <v>556</v>
      </c>
      <c r="F1881" s="156" t="s">
        <v>5202</v>
      </c>
      <c r="G1881" s="156" t="s">
        <v>556</v>
      </c>
      <c r="H1881" s="156" t="s">
        <v>5203</v>
      </c>
      <c r="I1881" s="155">
        <v>2602012</v>
      </c>
      <c r="J1881" s="157" t="s">
        <v>1058</v>
      </c>
      <c r="K1881" s="157"/>
      <c r="L1881" s="155">
        <v>2022</v>
      </c>
      <c r="M1881" s="158">
        <v>4269</v>
      </c>
      <c r="N1881" s="159">
        <v>28192980.789999999</v>
      </c>
      <c r="O1881" s="159">
        <v>23035794.129999999</v>
      </c>
      <c r="P1881" s="159">
        <v>17968257.390000001</v>
      </c>
      <c r="Q1881" s="159">
        <v>9240517</v>
      </c>
      <c r="R1881" s="159">
        <v>8727740.3900000006</v>
      </c>
      <c r="S1881" s="159">
        <v>5157186.66</v>
      </c>
      <c r="T1881" s="159">
        <v>111400</v>
      </c>
      <c r="U1881" s="159">
        <v>23328047.48</v>
      </c>
      <c r="V1881" s="159">
        <v>21838737.23</v>
      </c>
      <c r="W1881" s="159">
        <v>9196307.2599999998</v>
      </c>
      <c r="X1881" s="159">
        <v>75750</v>
      </c>
      <c r="Y1881" s="159">
        <v>1489310.25</v>
      </c>
      <c r="Z1881" s="159">
        <v>849212.95</v>
      </c>
      <c r="AA1881" s="159">
        <v>0</v>
      </c>
      <c r="AB1881" s="159">
        <v>849212.95</v>
      </c>
      <c r="AC1881" s="159">
        <v>500000</v>
      </c>
      <c r="AD1881" s="159">
        <v>500000</v>
      </c>
      <c r="AE1881" s="159">
        <v>3380000</v>
      </c>
      <c r="AF1881" s="159">
        <v>1197056.8999999999</v>
      </c>
      <c r="AG1881" s="159">
        <v>346277.99</v>
      </c>
      <c r="AH1881" s="159">
        <v>362515.51</v>
      </c>
      <c r="AI1881" s="159">
        <v>0</v>
      </c>
      <c r="AJ1881" s="159">
        <v>0</v>
      </c>
    </row>
    <row r="1882" spans="1:36">
      <c r="A1882" s="153">
        <v>26</v>
      </c>
      <c r="B1882" s="154">
        <v>2</v>
      </c>
      <c r="C1882" s="154">
        <v>2</v>
      </c>
      <c r="D1882" s="155">
        <v>3</v>
      </c>
      <c r="E1882" s="155" t="s">
        <v>556</v>
      </c>
      <c r="F1882" s="156" t="s">
        <v>5204</v>
      </c>
      <c r="G1882" s="156" t="s">
        <v>556</v>
      </c>
      <c r="H1882" s="156" t="s">
        <v>5205</v>
      </c>
      <c r="I1882" s="155">
        <v>2602023</v>
      </c>
      <c r="J1882" s="157" t="s">
        <v>1057</v>
      </c>
      <c r="K1882" s="157"/>
      <c r="L1882" s="155">
        <v>2022</v>
      </c>
      <c r="M1882" s="158">
        <v>27564</v>
      </c>
      <c r="N1882" s="159">
        <v>153112338.72999999</v>
      </c>
      <c r="O1882" s="159">
        <v>138202995.03999999</v>
      </c>
      <c r="P1882" s="159">
        <v>81942382.960000008</v>
      </c>
      <c r="Q1882" s="159">
        <v>37053623</v>
      </c>
      <c r="R1882" s="159">
        <v>44888759.960000001</v>
      </c>
      <c r="S1882" s="159">
        <v>14909343.689999999</v>
      </c>
      <c r="T1882" s="159">
        <v>2560159</v>
      </c>
      <c r="U1882" s="159">
        <v>147351862.13999999</v>
      </c>
      <c r="V1882" s="159">
        <v>131389436.34</v>
      </c>
      <c r="W1882" s="159">
        <v>55406586.780000001</v>
      </c>
      <c r="X1882" s="159">
        <v>764947.31</v>
      </c>
      <c r="Y1882" s="159">
        <v>15962425.800000001</v>
      </c>
      <c r="Z1882" s="159">
        <v>17277148.789999999</v>
      </c>
      <c r="AA1882" s="159">
        <v>6000000</v>
      </c>
      <c r="AB1882" s="159">
        <v>11277148.789999999</v>
      </c>
      <c r="AC1882" s="159">
        <v>4888000</v>
      </c>
      <c r="AD1882" s="159">
        <v>4888000</v>
      </c>
      <c r="AE1882" s="159">
        <v>46667000</v>
      </c>
      <c r="AF1882" s="159">
        <v>6813558.7000000002</v>
      </c>
      <c r="AG1882" s="159">
        <v>58620</v>
      </c>
      <c r="AH1882" s="159">
        <v>667888.12</v>
      </c>
      <c r="AI1882" s="159">
        <v>0</v>
      </c>
      <c r="AJ1882" s="159">
        <v>0</v>
      </c>
    </row>
    <row r="1883" spans="1:36">
      <c r="A1883" s="153">
        <v>26</v>
      </c>
      <c r="B1883" s="154">
        <v>2</v>
      </c>
      <c r="C1883" s="154">
        <v>3</v>
      </c>
      <c r="D1883" s="155">
        <v>3</v>
      </c>
      <c r="E1883" s="155" t="s">
        <v>556</v>
      </c>
      <c r="F1883" s="156" t="s">
        <v>5204</v>
      </c>
      <c r="G1883" s="156" t="s">
        <v>556</v>
      </c>
      <c r="H1883" s="156" t="s">
        <v>5206</v>
      </c>
      <c r="I1883" s="155">
        <v>2602033</v>
      </c>
      <c r="J1883" s="157" t="s">
        <v>1056</v>
      </c>
      <c r="K1883" s="157"/>
      <c r="L1883" s="155">
        <v>2022</v>
      </c>
      <c r="M1883" s="158">
        <v>11447</v>
      </c>
      <c r="N1883" s="159">
        <v>72249266.319999993</v>
      </c>
      <c r="O1883" s="159">
        <v>64368445.700000003</v>
      </c>
      <c r="P1883" s="159">
        <v>37624244.5</v>
      </c>
      <c r="Q1883" s="159">
        <v>17122815</v>
      </c>
      <c r="R1883" s="159">
        <v>20501429.5</v>
      </c>
      <c r="S1883" s="159">
        <v>7880820.6200000001</v>
      </c>
      <c r="T1883" s="159">
        <v>19176.98</v>
      </c>
      <c r="U1883" s="159">
        <v>67441818.939999998</v>
      </c>
      <c r="V1883" s="159">
        <v>58091553.619999997</v>
      </c>
      <c r="W1883" s="159">
        <v>24720764.039999999</v>
      </c>
      <c r="X1883" s="159">
        <v>159649.29999999999</v>
      </c>
      <c r="Y1883" s="159">
        <v>9350265.3200000003</v>
      </c>
      <c r="Z1883" s="159">
        <v>6086269.9199999999</v>
      </c>
      <c r="AA1883" s="159">
        <v>0</v>
      </c>
      <c r="AB1883" s="159">
        <v>6086269.9199999999</v>
      </c>
      <c r="AC1883" s="159">
        <v>2000000</v>
      </c>
      <c r="AD1883" s="159">
        <v>2000000</v>
      </c>
      <c r="AE1883" s="159">
        <v>11942721</v>
      </c>
      <c r="AF1883" s="159">
        <v>6276892.0800000001</v>
      </c>
      <c r="AG1883" s="159">
        <v>35982.550000000003</v>
      </c>
      <c r="AH1883" s="159">
        <v>106914.14</v>
      </c>
      <c r="AI1883" s="159">
        <v>0</v>
      </c>
      <c r="AJ1883" s="159">
        <v>0</v>
      </c>
    </row>
    <row r="1884" spans="1:36">
      <c r="A1884" s="153">
        <v>26</v>
      </c>
      <c r="B1884" s="154">
        <v>2</v>
      </c>
      <c r="C1884" s="154">
        <v>4</v>
      </c>
      <c r="D1884" s="155">
        <v>2</v>
      </c>
      <c r="E1884" s="155" t="s">
        <v>556</v>
      </c>
      <c r="F1884" s="156" t="s">
        <v>5202</v>
      </c>
      <c r="G1884" s="156" t="s">
        <v>556</v>
      </c>
      <c r="H1884" s="156" t="s">
        <v>5207</v>
      </c>
      <c r="I1884" s="155">
        <v>2602042</v>
      </c>
      <c r="J1884" s="157" t="s">
        <v>1055</v>
      </c>
      <c r="K1884" s="157"/>
      <c r="L1884" s="155">
        <v>2022</v>
      </c>
      <c r="M1884" s="158">
        <v>4853</v>
      </c>
      <c r="N1884" s="159">
        <v>32271128.539999999</v>
      </c>
      <c r="O1884" s="159">
        <v>25281295.649999999</v>
      </c>
      <c r="P1884" s="159">
        <v>18917247.07</v>
      </c>
      <c r="Q1884" s="159">
        <v>9726641</v>
      </c>
      <c r="R1884" s="159">
        <v>9190606.0700000003</v>
      </c>
      <c r="S1884" s="159">
        <v>6989832.8899999997</v>
      </c>
      <c r="T1884" s="159">
        <v>16829.560000000001</v>
      </c>
      <c r="U1884" s="159">
        <v>26941369.460000001</v>
      </c>
      <c r="V1884" s="159">
        <v>23719808.91</v>
      </c>
      <c r="W1884" s="159">
        <v>9166217.7599999998</v>
      </c>
      <c r="X1884" s="159">
        <v>141657.35</v>
      </c>
      <c r="Y1884" s="159">
        <v>3221560.55</v>
      </c>
      <c r="Z1884" s="159">
        <v>1515907.23</v>
      </c>
      <c r="AA1884" s="159">
        <v>400000</v>
      </c>
      <c r="AB1884" s="159">
        <v>1115907.23</v>
      </c>
      <c r="AC1884" s="159">
        <v>1060000</v>
      </c>
      <c r="AD1884" s="159">
        <v>1060000</v>
      </c>
      <c r="AE1884" s="159">
        <v>9850000</v>
      </c>
      <c r="AF1884" s="159">
        <v>1561486.74</v>
      </c>
      <c r="AG1884" s="159">
        <v>0</v>
      </c>
      <c r="AH1884" s="159">
        <v>0</v>
      </c>
      <c r="AI1884" s="159">
        <v>0</v>
      </c>
      <c r="AJ1884" s="159">
        <v>0</v>
      </c>
    </row>
    <row r="1885" spans="1:36">
      <c r="A1885" s="153">
        <v>26</v>
      </c>
      <c r="B1885" s="154">
        <v>2</v>
      </c>
      <c r="C1885" s="154">
        <v>5</v>
      </c>
      <c r="D1885" s="155">
        <v>2</v>
      </c>
      <c r="E1885" s="155" t="s">
        <v>556</v>
      </c>
      <c r="F1885" s="156" t="s">
        <v>5202</v>
      </c>
      <c r="G1885" s="156" t="s">
        <v>556</v>
      </c>
      <c r="H1885" s="156" t="s">
        <v>5208</v>
      </c>
      <c r="I1885" s="155">
        <v>2602052</v>
      </c>
      <c r="J1885" s="157" t="s">
        <v>1054</v>
      </c>
      <c r="K1885" s="157"/>
      <c r="L1885" s="155">
        <v>2022</v>
      </c>
      <c r="M1885" s="158">
        <v>4499</v>
      </c>
      <c r="N1885" s="159">
        <v>30528667.440000001</v>
      </c>
      <c r="O1885" s="159">
        <v>25558628.149999999</v>
      </c>
      <c r="P1885" s="159">
        <v>20003458.710000001</v>
      </c>
      <c r="Q1885" s="159">
        <v>10007701</v>
      </c>
      <c r="R1885" s="159">
        <v>9995757.7100000009</v>
      </c>
      <c r="S1885" s="159">
        <v>4970039.29</v>
      </c>
      <c r="T1885" s="159">
        <v>0</v>
      </c>
      <c r="U1885" s="159">
        <v>26841191.41</v>
      </c>
      <c r="V1885" s="159">
        <v>22261557.73</v>
      </c>
      <c r="W1885" s="159">
        <v>9273274.2400000002</v>
      </c>
      <c r="X1885" s="159">
        <v>0</v>
      </c>
      <c r="Y1885" s="159">
        <v>4579633.68</v>
      </c>
      <c r="Z1885" s="159">
        <v>4290813.3</v>
      </c>
      <c r="AA1885" s="159">
        <v>0</v>
      </c>
      <c r="AB1885" s="159">
        <v>4290813.3</v>
      </c>
      <c r="AC1885" s="159">
        <v>0</v>
      </c>
      <c r="AD1885" s="159">
        <v>0</v>
      </c>
      <c r="AE1885" s="159">
        <v>0</v>
      </c>
      <c r="AF1885" s="159">
        <v>3297070.42</v>
      </c>
      <c r="AG1885" s="159">
        <v>1490515.04</v>
      </c>
      <c r="AH1885" s="159">
        <v>1811917.85</v>
      </c>
      <c r="AI1885" s="159">
        <v>0</v>
      </c>
      <c r="AJ1885" s="159">
        <v>0</v>
      </c>
    </row>
    <row r="1886" spans="1:36">
      <c r="A1886" s="153">
        <v>26</v>
      </c>
      <c r="B1886" s="154">
        <v>2</v>
      </c>
      <c r="C1886" s="154">
        <v>6</v>
      </c>
      <c r="D1886" s="155">
        <v>3</v>
      </c>
      <c r="E1886" s="155" t="s">
        <v>556</v>
      </c>
      <c r="F1886" s="156" t="s">
        <v>5204</v>
      </c>
      <c r="G1886" s="156" t="s">
        <v>556</v>
      </c>
      <c r="H1886" s="156" t="s">
        <v>5209</v>
      </c>
      <c r="I1886" s="155">
        <v>2602063</v>
      </c>
      <c r="J1886" s="157" t="s">
        <v>1053</v>
      </c>
      <c r="K1886" s="157"/>
      <c r="L1886" s="155">
        <v>2022</v>
      </c>
      <c r="M1886" s="158">
        <v>12248</v>
      </c>
      <c r="N1886" s="159">
        <v>72748648.620000005</v>
      </c>
      <c r="O1886" s="159">
        <v>63986861.350000001</v>
      </c>
      <c r="P1886" s="159">
        <v>37666952.030000001</v>
      </c>
      <c r="Q1886" s="159">
        <v>16082929</v>
      </c>
      <c r="R1886" s="159">
        <v>21584023.030000001</v>
      </c>
      <c r="S1886" s="159">
        <v>8761787.2699999996</v>
      </c>
      <c r="T1886" s="159">
        <v>60939.19</v>
      </c>
      <c r="U1886" s="159">
        <v>70174790.829999998</v>
      </c>
      <c r="V1886" s="159">
        <v>57074918.600000001</v>
      </c>
      <c r="W1886" s="159">
        <v>18628841.969999999</v>
      </c>
      <c r="X1886" s="159">
        <v>432162.7</v>
      </c>
      <c r="Y1886" s="159">
        <v>13099872.23</v>
      </c>
      <c r="Z1886" s="159">
        <v>11781683.33</v>
      </c>
      <c r="AA1886" s="159">
        <v>6568000</v>
      </c>
      <c r="AB1886" s="159">
        <v>5213683.33</v>
      </c>
      <c r="AC1886" s="159">
        <v>3093512.13</v>
      </c>
      <c r="AD1886" s="159">
        <v>3093512.13</v>
      </c>
      <c r="AE1886" s="159">
        <v>34670949.340000004</v>
      </c>
      <c r="AF1886" s="159">
        <v>6911942.75</v>
      </c>
      <c r="AG1886" s="159">
        <v>424235.99</v>
      </c>
      <c r="AH1886" s="159">
        <v>892399.08</v>
      </c>
      <c r="AI1886" s="159">
        <v>0</v>
      </c>
      <c r="AJ1886" s="159">
        <v>0</v>
      </c>
    </row>
    <row r="1887" spans="1:36">
      <c r="A1887" s="153">
        <v>26</v>
      </c>
      <c r="B1887" s="154">
        <v>2</v>
      </c>
      <c r="C1887" s="154">
        <v>7</v>
      </c>
      <c r="D1887" s="155">
        <v>2</v>
      </c>
      <c r="E1887" s="155" t="s">
        <v>556</v>
      </c>
      <c r="F1887" s="156" t="s">
        <v>5202</v>
      </c>
      <c r="G1887" s="156" t="s">
        <v>556</v>
      </c>
      <c r="H1887" s="156" t="s">
        <v>5210</v>
      </c>
      <c r="I1887" s="155">
        <v>2602072</v>
      </c>
      <c r="J1887" s="157" t="s">
        <v>1052</v>
      </c>
      <c r="K1887" s="157"/>
      <c r="L1887" s="155">
        <v>2022</v>
      </c>
      <c r="M1887" s="158">
        <v>4258</v>
      </c>
      <c r="N1887" s="159">
        <v>27911318.329999998</v>
      </c>
      <c r="O1887" s="159">
        <v>21876226.77</v>
      </c>
      <c r="P1887" s="159">
        <v>15798885.809999999</v>
      </c>
      <c r="Q1887" s="159">
        <v>8071435</v>
      </c>
      <c r="R1887" s="159">
        <v>7727450.8099999996</v>
      </c>
      <c r="S1887" s="159">
        <v>6035091.5599999996</v>
      </c>
      <c r="T1887" s="159">
        <v>800</v>
      </c>
      <c r="U1887" s="159">
        <v>24894952.609999999</v>
      </c>
      <c r="V1887" s="159">
        <v>20090737.280000001</v>
      </c>
      <c r="W1887" s="159">
        <v>8525964.0500000007</v>
      </c>
      <c r="X1887" s="159">
        <v>134994.20000000001</v>
      </c>
      <c r="Y1887" s="159">
        <v>4804215.33</v>
      </c>
      <c r="Z1887" s="159">
        <v>3223149.47</v>
      </c>
      <c r="AA1887" s="159">
        <v>65862.5</v>
      </c>
      <c r="AB1887" s="159">
        <v>3157286.97</v>
      </c>
      <c r="AC1887" s="159">
        <v>817188</v>
      </c>
      <c r="AD1887" s="159">
        <v>627212</v>
      </c>
      <c r="AE1887" s="159">
        <v>8020723.5899999999</v>
      </c>
      <c r="AF1887" s="159">
        <v>1785489.49</v>
      </c>
      <c r="AG1887" s="159">
        <v>460812.72</v>
      </c>
      <c r="AH1887" s="159">
        <v>365773.68</v>
      </c>
      <c r="AI1887" s="159">
        <v>0</v>
      </c>
      <c r="AJ1887" s="159">
        <v>0</v>
      </c>
    </row>
    <row r="1888" spans="1:36">
      <c r="A1888" s="153">
        <v>26</v>
      </c>
      <c r="B1888" s="154">
        <v>2</v>
      </c>
      <c r="C1888" s="154">
        <v>8</v>
      </c>
      <c r="D1888" s="155">
        <v>2</v>
      </c>
      <c r="E1888" s="155" t="s">
        <v>556</v>
      </c>
      <c r="F1888" s="156" t="s">
        <v>5202</v>
      </c>
      <c r="G1888" s="156" t="s">
        <v>556</v>
      </c>
      <c r="H1888" s="156" t="s">
        <v>5211</v>
      </c>
      <c r="I1888" s="155">
        <v>2602082</v>
      </c>
      <c r="J1888" s="157" t="s">
        <v>1051</v>
      </c>
      <c r="K1888" s="157"/>
      <c r="L1888" s="155">
        <v>2022</v>
      </c>
      <c r="M1888" s="158">
        <v>8446</v>
      </c>
      <c r="N1888" s="159">
        <v>48828032.659999996</v>
      </c>
      <c r="O1888" s="159">
        <v>45132278.939999998</v>
      </c>
      <c r="P1888" s="159">
        <v>33024351.050000001</v>
      </c>
      <c r="Q1888" s="159">
        <v>16777016</v>
      </c>
      <c r="R1888" s="159">
        <v>16247335.050000001</v>
      </c>
      <c r="S1888" s="159">
        <v>3695753.72</v>
      </c>
      <c r="T1888" s="159">
        <v>151311.47</v>
      </c>
      <c r="U1888" s="159">
        <v>50195243.990000002</v>
      </c>
      <c r="V1888" s="159">
        <v>41060519.060000002</v>
      </c>
      <c r="W1888" s="159">
        <v>17601365.199999999</v>
      </c>
      <c r="X1888" s="159">
        <v>50539.02</v>
      </c>
      <c r="Y1888" s="159">
        <v>9134724.9299999997</v>
      </c>
      <c r="Z1888" s="159">
        <v>8876512.4800000004</v>
      </c>
      <c r="AA1888" s="159">
        <v>3160092.73</v>
      </c>
      <c r="AB1888" s="159">
        <v>5716419.75</v>
      </c>
      <c r="AC1888" s="159">
        <v>704761.89</v>
      </c>
      <c r="AD1888" s="159">
        <v>704761.89</v>
      </c>
      <c r="AE1888" s="159">
        <v>6184587.75</v>
      </c>
      <c r="AF1888" s="159">
        <v>4071759.88</v>
      </c>
      <c r="AG1888" s="159">
        <v>478144.91</v>
      </c>
      <c r="AH1888" s="159">
        <v>476631.25</v>
      </c>
      <c r="AI1888" s="159">
        <v>0</v>
      </c>
      <c r="AJ1888" s="159">
        <v>0</v>
      </c>
    </row>
    <row r="1889" spans="1:36">
      <c r="A1889" s="153">
        <v>26</v>
      </c>
      <c r="B1889" s="154">
        <v>2</v>
      </c>
      <c r="C1889" s="154">
        <v>9</v>
      </c>
      <c r="D1889" s="155">
        <v>3</v>
      </c>
      <c r="E1889" s="155" t="s">
        <v>556</v>
      </c>
      <c r="F1889" s="156" t="s">
        <v>5204</v>
      </c>
      <c r="G1889" s="156" t="s">
        <v>556</v>
      </c>
      <c r="H1889" s="156" t="s">
        <v>5212</v>
      </c>
      <c r="I1889" s="155">
        <v>2602093</v>
      </c>
      <c r="J1889" s="157" t="s">
        <v>1050</v>
      </c>
      <c r="K1889" s="157"/>
      <c r="L1889" s="155">
        <v>2022</v>
      </c>
      <c r="M1889" s="158">
        <v>6851</v>
      </c>
      <c r="N1889" s="159">
        <v>39029506.210000001</v>
      </c>
      <c r="O1889" s="159">
        <v>34605188.340000004</v>
      </c>
      <c r="P1889" s="159">
        <v>23885099.82</v>
      </c>
      <c r="Q1889" s="159">
        <v>13201053</v>
      </c>
      <c r="R1889" s="159">
        <v>10684046.82</v>
      </c>
      <c r="S1889" s="159">
        <v>4424317.87</v>
      </c>
      <c r="T1889" s="159">
        <v>57881.4</v>
      </c>
      <c r="U1889" s="159">
        <v>37007436.979999997</v>
      </c>
      <c r="V1889" s="159">
        <v>31097273.050000001</v>
      </c>
      <c r="W1889" s="159">
        <v>10329368.130000001</v>
      </c>
      <c r="X1889" s="159">
        <v>58697.31</v>
      </c>
      <c r="Y1889" s="159">
        <v>5910163.9299999997</v>
      </c>
      <c r="Z1889" s="159">
        <v>6568516.4699999997</v>
      </c>
      <c r="AA1889" s="159">
        <v>3000000</v>
      </c>
      <c r="AB1889" s="159">
        <v>3568516.4699999997</v>
      </c>
      <c r="AC1889" s="159">
        <v>1607000</v>
      </c>
      <c r="AD1889" s="159">
        <v>1607000</v>
      </c>
      <c r="AE1889" s="159">
        <v>7230000</v>
      </c>
      <c r="AF1889" s="159">
        <v>3507915.29</v>
      </c>
      <c r="AG1889" s="159">
        <v>0</v>
      </c>
      <c r="AH1889" s="159">
        <v>0</v>
      </c>
      <c r="AI1889" s="159">
        <v>0</v>
      </c>
      <c r="AJ1889" s="159">
        <v>0</v>
      </c>
    </row>
    <row r="1890" spans="1:36">
      <c r="A1890" s="153">
        <v>26</v>
      </c>
      <c r="B1890" s="154">
        <v>3</v>
      </c>
      <c r="C1890" s="154">
        <v>1</v>
      </c>
      <c r="D1890" s="155">
        <v>2</v>
      </c>
      <c r="E1890" s="155" t="s">
        <v>556</v>
      </c>
      <c r="F1890" s="156" t="s">
        <v>5213</v>
      </c>
      <c r="G1890" s="156" t="s">
        <v>556</v>
      </c>
      <c r="H1890" s="156" t="s">
        <v>5214</v>
      </c>
      <c r="I1890" s="155">
        <v>2603012</v>
      </c>
      <c r="J1890" s="157" t="s">
        <v>1049</v>
      </c>
      <c r="K1890" s="157"/>
      <c r="L1890" s="155">
        <v>2022</v>
      </c>
      <c r="M1890" s="158">
        <v>3977</v>
      </c>
      <c r="N1890" s="159">
        <v>21667863.989999998</v>
      </c>
      <c r="O1890" s="159">
        <v>17665332.010000002</v>
      </c>
      <c r="P1890" s="159">
        <v>13360108.26</v>
      </c>
      <c r="Q1890" s="159">
        <v>7572048</v>
      </c>
      <c r="R1890" s="159">
        <v>5788060.2599999998</v>
      </c>
      <c r="S1890" s="159">
        <v>4002531.98</v>
      </c>
      <c r="T1890" s="159">
        <v>0</v>
      </c>
      <c r="U1890" s="159">
        <v>18059990.440000001</v>
      </c>
      <c r="V1890" s="159">
        <v>15724365.029999999</v>
      </c>
      <c r="W1890" s="159">
        <v>6025122</v>
      </c>
      <c r="X1890" s="159">
        <v>47196.85</v>
      </c>
      <c r="Y1890" s="159">
        <v>2335625.41</v>
      </c>
      <c r="Z1890" s="159">
        <v>6439111.2000000002</v>
      </c>
      <c r="AA1890" s="159">
        <v>0</v>
      </c>
      <c r="AB1890" s="159">
        <v>6439111.2000000002</v>
      </c>
      <c r="AC1890" s="159">
        <v>327140</v>
      </c>
      <c r="AD1890" s="159">
        <v>327140</v>
      </c>
      <c r="AE1890" s="159">
        <v>3215738.71</v>
      </c>
      <c r="AF1890" s="159">
        <v>1940966.98</v>
      </c>
      <c r="AG1890" s="159">
        <v>0</v>
      </c>
      <c r="AH1890" s="159">
        <v>0</v>
      </c>
      <c r="AI1890" s="159">
        <v>0</v>
      </c>
      <c r="AJ1890" s="159">
        <v>0</v>
      </c>
    </row>
    <row r="1891" spans="1:36">
      <c r="A1891" s="153">
        <v>26</v>
      </c>
      <c r="B1891" s="154">
        <v>3</v>
      </c>
      <c r="C1891" s="154">
        <v>2</v>
      </c>
      <c r="D1891" s="155">
        <v>2</v>
      </c>
      <c r="E1891" s="155" t="s">
        <v>556</v>
      </c>
      <c r="F1891" s="156" t="s">
        <v>5213</v>
      </c>
      <c r="G1891" s="156" t="s">
        <v>556</v>
      </c>
      <c r="H1891" s="156" t="s">
        <v>5215</v>
      </c>
      <c r="I1891" s="155">
        <v>2603022</v>
      </c>
      <c r="J1891" s="157" t="s">
        <v>1048</v>
      </c>
      <c r="K1891" s="157"/>
      <c r="L1891" s="155">
        <v>2022</v>
      </c>
      <c r="M1891" s="158">
        <v>3701</v>
      </c>
      <c r="N1891" s="159">
        <v>25253531.260000002</v>
      </c>
      <c r="O1891" s="159">
        <v>19906947.23</v>
      </c>
      <c r="P1891" s="159">
        <v>14774475.85</v>
      </c>
      <c r="Q1891" s="159">
        <v>7242587</v>
      </c>
      <c r="R1891" s="159">
        <v>7531888.8499999996</v>
      </c>
      <c r="S1891" s="159">
        <v>5346584.03</v>
      </c>
      <c r="T1891" s="159">
        <v>160130</v>
      </c>
      <c r="U1891" s="159">
        <v>22147817.109999999</v>
      </c>
      <c r="V1891" s="159">
        <v>18179116.030000001</v>
      </c>
      <c r="W1891" s="159">
        <v>6746841.0800000001</v>
      </c>
      <c r="X1891" s="159">
        <v>74780.710000000006</v>
      </c>
      <c r="Y1891" s="159">
        <v>3968701.08</v>
      </c>
      <c r="Z1891" s="159">
        <v>2972489.78</v>
      </c>
      <c r="AA1891" s="159">
        <v>0</v>
      </c>
      <c r="AB1891" s="159">
        <v>2972489.78</v>
      </c>
      <c r="AC1891" s="159">
        <v>263043</v>
      </c>
      <c r="AD1891" s="159">
        <v>200000</v>
      </c>
      <c r="AE1891" s="159">
        <v>3720210.47</v>
      </c>
      <c r="AF1891" s="159">
        <v>1727831.2</v>
      </c>
      <c r="AG1891" s="159">
        <v>0</v>
      </c>
      <c r="AH1891" s="159">
        <v>0</v>
      </c>
      <c r="AI1891" s="159">
        <v>885.6</v>
      </c>
      <c r="AJ1891" s="159">
        <v>0</v>
      </c>
    </row>
    <row r="1892" spans="1:36">
      <c r="A1892" s="153">
        <v>26</v>
      </c>
      <c r="B1892" s="154">
        <v>3</v>
      </c>
      <c r="C1892" s="154">
        <v>3</v>
      </c>
      <c r="D1892" s="155">
        <v>3</v>
      </c>
      <c r="E1892" s="155" t="s">
        <v>556</v>
      </c>
      <c r="F1892" s="156" t="s">
        <v>5216</v>
      </c>
      <c r="G1892" s="156" t="s">
        <v>556</v>
      </c>
      <c r="H1892" s="156" t="s">
        <v>5217</v>
      </c>
      <c r="I1892" s="155">
        <v>2603033</v>
      </c>
      <c r="J1892" s="157" t="s">
        <v>1047</v>
      </c>
      <c r="K1892" s="157"/>
      <c r="L1892" s="155">
        <v>2022</v>
      </c>
      <c r="M1892" s="158">
        <v>15969</v>
      </c>
      <c r="N1892" s="159">
        <v>83982701.519999996</v>
      </c>
      <c r="O1892" s="159">
        <v>73914262.430000007</v>
      </c>
      <c r="P1892" s="159">
        <v>50654655.060000002</v>
      </c>
      <c r="Q1892" s="159">
        <v>23649196</v>
      </c>
      <c r="R1892" s="159">
        <v>27005459.059999999</v>
      </c>
      <c r="S1892" s="159">
        <v>10068439.09</v>
      </c>
      <c r="T1892" s="159">
        <v>48554.98</v>
      </c>
      <c r="U1892" s="159">
        <v>81488793.640000001</v>
      </c>
      <c r="V1892" s="159">
        <v>68976621.650000006</v>
      </c>
      <c r="W1892" s="159">
        <v>24912788.57</v>
      </c>
      <c r="X1892" s="159">
        <v>306300.96999999997</v>
      </c>
      <c r="Y1892" s="159">
        <v>12512171.99</v>
      </c>
      <c r="Z1892" s="159">
        <v>7871496.6799999997</v>
      </c>
      <c r="AA1892" s="159">
        <v>3500000</v>
      </c>
      <c r="AB1892" s="159">
        <v>4371496.68</v>
      </c>
      <c r="AC1892" s="159">
        <v>2700000</v>
      </c>
      <c r="AD1892" s="159">
        <v>2700000</v>
      </c>
      <c r="AE1892" s="159">
        <v>25829616.620000001</v>
      </c>
      <c r="AF1892" s="159">
        <v>4937640.78</v>
      </c>
      <c r="AG1892" s="159">
        <v>721507</v>
      </c>
      <c r="AH1892" s="159">
        <v>1080192.45</v>
      </c>
      <c r="AI1892" s="159">
        <v>0</v>
      </c>
      <c r="AJ1892" s="159">
        <v>7696.62</v>
      </c>
    </row>
    <row r="1893" spans="1:36">
      <c r="A1893" s="153">
        <v>26</v>
      </c>
      <c r="B1893" s="154">
        <v>3</v>
      </c>
      <c r="C1893" s="154">
        <v>4</v>
      </c>
      <c r="D1893" s="155">
        <v>3</v>
      </c>
      <c r="E1893" s="155" t="s">
        <v>556</v>
      </c>
      <c r="F1893" s="156" t="s">
        <v>5216</v>
      </c>
      <c r="G1893" s="156" t="s">
        <v>556</v>
      </c>
      <c r="H1893" s="156" t="s">
        <v>5218</v>
      </c>
      <c r="I1893" s="155">
        <v>2603043</v>
      </c>
      <c r="J1893" s="157" t="s">
        <v>1046</v>
      </c>
      <c r="K1893" s="157"/>
      <c r="L1893" s="155">
        <v>2022</v>
      </c>
      <c r="M1893" s="158">
        <v>3210</v>
      </c>
      <c r="N1893" s="159">
        <v>21305964</v>
      </c>
      <c r="O1893" s="159">
        <v>15240078.359999999</v>
      </c>
      <c r="P1893" s="159">
        <v>10777380.469999999</v>
      </c>
      <c r="Q1893" s="159">
        <v>5939520</v>
      </c>
      <c r="R1893" s="159">
        <v>4837860.47</v>
      </c>
      <c r="S1893" s="159">
        <v>6065885.6399999997</v>
      </c>
      <c r="T1893" s="159">
        <v>853.66</v>
      </c>
      <c r="U1893" s="159">
        <v>19265722.800000001</v>
      </c>
      <c r="V1893" s="159">
        <v>13795308.199999999</v>
      </c>
      <c r="W1893" s="159">
        <v>5866705.3600000003</v>
      </c>
      <c r="X1893" s="159">
        <v>73612.34</v>
      </c>
      <c r="Y1893" s="159">
        <v>5470414.5999999996</v>
      </c>
      <c r="Z1893" s="159">
        <v>2827791.66</v>
      </c>
      <c r="AA1893" s="159">
        <v>287704.89</v>
      </c>
      <c r="AB1893" s="159">
        <v>2540086.77</v>
      </c>
      <c r="AC1893" s="159">
        <v>314500</v>
      </c>
      <c r="AD1893" s="159">
        <v>277000</v>
      </c>
      <c r="AE1893" s="159">
        <v>5835704.8899999997</v>
      </c>
      <c r="AF1893" s="159">
        <v>1444770.16</v>
      </c>
      <c r="AG1893" s="159">
        <v>452749.17</v>
      </c>
      <c r="AH1893" s="159">
        <v>474580.67</v>
      </c>
      <c r="AI1893" s="159">
        <v>566.75</v>
      </c>
      <c r="AJ1893" s="159">
        <v>0</v>
      </c>
    </row>
    <row r="1894" spans="1:36">
      <c r="A1894" s="153">
        <v>26</v>
      </c>
      <c r="B1894" s="154">
        <v>3</v>
      </c>
      <c r="C1894" s="154">
        <v>5</v>
      </c>
      <c r="D1894" s="155">
        <v>3</v>
      </c>
      <c r="E1894" s="155" t="s">
        <v>556</v>
      </c>
      <c r="F1894" s="156" t="s">
        <v>5216</v>
      </c>
      <c r="G1894" s="156" t="s">
        <v>556</v>
      </c>
      <c r="H1894" s="156" t="s">
        <v>5219</v>
      </c>
      <c r="I1894" s="155">
        <v>2603053</v>
      </c>
      <c r="J1894" s="157" t="s">
        <v>1045</v>
      </c>
      <c r="K1894" s="157"/>
      <c r="L1894" s="155">
        <v>2022</v>
      </c>
      <c r="M1894" s="158">
        <v>6348</v>
      </c>
      <c r="N1894" s="159">
        <v>37860243.350000001</v>
      </c>
      <c r="O1894" s="159">
        <v>34104980.109999999</v>
      </c>
      <c r="P1894" s="159">
        <v>25273041.75</v>
      </c>
      <c r="Q1894" s="159">
        <v>11647524</v>
      </c>
      <c r="R1894" s="159">
        <v>13625517.75</v>
      </c>
      <c r="S1894" s="159">
        <v>3755263.24</v>
      </c>
      <c r="T1894" s="159">
        <v>280561.5</v>
      </c>
      <c r="U1894" s="159">
        <v>39157289.609999999</v>
      </c>
      <c r="V1894" s="159">
        <v>30779261.510000002</v>
      </c>
      <c r="W1894" s="159">
        <v>10247145.619999999</v>
      </c>
      <c r="X1894" s="159">
        <v>111511.6</v>
      </c>
      <c r="Y1894" s="159">
        <v>8378028.0999999996</v>
      </c>
      <c r="Z1894" s="159">
        <v>6299237.1900000004</v>
      </c>
      <c r="AA1894" s="159">
        <v>1676687.15</v>
      </c>
      <c r="AB1894" s="159">
        <v>4622550.040000001</v>
      </c>
      <c r="AC1894" s="159">
        <v>723959.04</v>
      </c>
      <c r="AD1894" s="159">
        <v>667709.04</v>
      </c>
      <c r="AE1894" s="159">
        <v>6446928.3799999999</v>
      </c>
      <c r="AF1894" s="159">
        <v>3325718.6</v>
      </c>
      <c r="AG1894" s="159">
        <v>0</v>
      </c>
      <c r="AH1894" s="159">
        <v>0</v>
      </c>
      <c r="AI1894" s="159">
        <v>0</v>
      </c>
      <c r="AJ1894" s="159">
        <v>0</v>
      </c>
    </row>
    <row r="1895" spans="1:36">
      <c r="A1895" s="153">
        <v>26</v>
      </c>
      <c r="B1895" s="154">
        <v>4</v>
      </c>
      <c r="C1895" s="154">
        <v>1</v>
      </c>
      <c r="D1895" s="155">
        <v>2</v>
      </c>
      <c r="E1895" s="155" t="s">
        <v>556</v>
      </c>
      <c r="F1895" s="156" t="s">
        <v>5220</v>
      </c>
      <c r="G1895" s="156" t="s">
        <v>556</v>
      </c>
      <c r="H1895" s="156" t="s">
        <v>5221</v>
      </c>
      <c r="I1895" s="155">
        <v>2604012</v>
      </c>
      <c r="J1895" s="157" t="s">
        <v>1044</v>
      </c>
      <c r="K1895" s="157"/>
      <c r="L1895" s="155">
        <v>2022</v>
      </c>
      <c r="M1895" s="158">
        <v>10238</v>
      </c>
      <c r="N1895" s="159">
        <v>74067369.680000007</v>
      </c>
      <c r="O1895" s="159">
        <v>55436199.93</v>
      </c>
      <c r="P1895" s="159">
        <v>43414373.530000001</v>
      </c>
      <c r="Q1895" s="159">
        <v>22093451</v>
      </c>
      <c r="R1895" s="159">
        <v>21320922.530000001</v>
      </c>
      <c r="S1895" s="159">
        <v>18631169.75</v>
      </c>
      <c r="T1895" s="159">
        <v>6689.43</v>
      </c>
      <c r="U1895" s="159">
        <v>65091459.729999997</v>
      </c>
      <c r="V1895" s="159">
        <v>49645622.130000003</v>
      </c>
      <c r="W1895" s="159">
        <v>19725550.239999998</v>
      </c>
      <c r="X1895" s="159">
        <v>165046.44</v>
      </c>
      <c r="Y1895" s="159">
        <v>15445837.6</v>
      </c>
      <c r="Z1895" s="159">
        <v>6149874.5999999996</v>
      </c>
      <c r="AA1895" s="159">
        <v>1900000</v>
      </c>
      <c r="AB1895" s="159">
        <v>4249874.5999999996</v>
      </c>
      <c r="AC1895" s="159">
        <v>1922626</v>
      </c>
      <c r="AD1895" s="159">
        <v>1922626</v>
      </c>
      <c r="AE1895" s="159">
        <v>16800670</v>
      </c>
      <c r="AF1895" s="159">
        <v>5790577.7999999998</v>
      </c>
      <c r="AG1895" s="159">
        <v>350972.63</v>
      </c>
      <c r="AH1895" s="159">
        <v>643409.17000000004</v>
      </c>
      <c r="AI1895" s="159">
        <v>0</v>
      </c>
      <c r="AJ1895" s="159">
        <v>0</v>
      </c>
    </row>
    <row r="1896" spans="1:36">
      <c r="A1896" s="153">
        <v>26</v>
      </c>
      <c r="B1896" s="154">
        <v>4</v>
      </c>
      <c r="C1896" s="154">
        <v>2</v>
      </c>
      <c r="D1896" s="155">
        <v>3</v>
      </c>
      <c r="E1896" s="155" t="s">
        <v>556</v>
      </c>
      <c r="F1896" s="156" t="s">
        <v>5222</v>
      </c>
      <c r="G1896" s="156" t="s">
        <v>556</v>
      </c>
      <c r="H1896" s="156" t="s">
        <v>5223</v>
      </c>
      <c r="I1896" s="155">
        <v>2604023</v>
      </c>
      <c r="J1896" s="157" t="s">
        <v>1043</v>
      </c>
      <c r="K1896" s="157"/>
      <c r="L1896" s="155">
        <v>2022</v>
      </c>
      <c r="M1896" s="158">
        <v>11365</v>
      </c>
      <c r="N1896" s="159">
        <v>61596180.439999998</v>
      </c>
      <c r="O1896" s="159">
        <v>55631011.640000001</v>
      </c>
      <c r="P1896" s="159">
        <v>41413636.039999999</v>
      </c>
      <c r="Q1896" s="159">
        <v>17983197</v>
      </c>
      <c r="R1896" s="159">
        <v>23430439.039999999</v>
      </c>
      <c r="S1896" s="159">
        <v>5965168.7999999998</v>
      </c>
      <c r="T1896" s="159">
        <v>23849.91</v>
      </c>
      <c r="U1896" s="159">
        <v>58305483.939999998</v>
      </c>
      <c r="V1896" s="159">
        <v>54453240.590000004</v>
      </c>
      <c r="W1896" s="159">
        <v>20738347.690000001</v>
      </c>
      <c r="X1896" s="159">
        <v>420243.92</v>
      </c>
      <c r="Y1896" s="159">
        <v>3852243.35</v>
      </c>
      <c r="Z1896" s="159">
        <v>7523613.9800000004</v>
      </c>
      <c r="AA1896" s="159">
        <v>2700000</v>
      </c>
      <c r="AB1896" s="159">
        <v>4823613.9800000004</v>
      </c>
      <c r="AC1896" s="159">
        <v>967720</v>
      </c>
      <c r="AD1896" s="159">
        <v>752720</v>
      </c>
      <c r="AE1896" s="159">
        <v>25484297.609999999</v>
      </c>
      <c r="AF1896" s="159">
        <v>1177771.05</v>
      </c>
      <c r="AG1896" s="159">
        <v>581757.28</v>
      </c>
      <c r="AH1896" s="159">
        <v>679027.59</v>
      </c>
      <c r="AI1896" s="159">
        <v>0</v>
      </c>
      <c r="AJ1896" s="159">
        <v>0</v>
      </c>
    </row>
    <row r="1897" spans="1:36">
      <c r="A1897" s="153">
        <v>26</v>
      </c>
      <c r="B1897" s="154">
        <v>4</v>
      </c>
      <c r="C1897" s="154">
        <v>3</v>
      </c>
      <c r="D1897" s="155">
        <v>3</v>
      </c>
      <c r="E1897" s="155" t="s">
        <v>556</v>
      </c>
      <c r="F1897" s="156" t="s">
        <v>5222</v>
      </c>
      <c r="G1897" s="156" t="s">
        <v>556</v>
      </c>
      <c r="H1897" s="156" t="s">
        <v>5224</v>
      </c>
      <c r="I1897" s="155">
        <v>2604033</v>
      </c>
      <c r="J1897" s="157" t="s">
        <v>1042</v>
      </c>
      <c r="K1897" s="157"/>
      <c r="L1897" s="155">
        <v>2022</v>
      </c>
      <c r="M1897" s="158">
        <v>14989</v>
      </c>
      <c r="N1897" s="159">
        <v>98793308.420000002</v>
      </c>
      <c r="O1897" s="159">
        <v>76847576.579999998</v>
      </c>
      <c r="P1897" s="159">
        <v>44870460.530000001</v>
      </c>
      <c r="Q1897" s="159">
        <v>20132454</v>
      </c>
      <c r="R1897" s="159">
        <v>24738006.530000001</v>
      </c>
      <c r="S1897" s="159">
        <v>21945731.84</v>
      </c>
      <c r="T1897" s="159">
        <v>651480.56999999995</v>
      </c>
      <c r="U1897" s="159">
        <v>83641616.329999998</v>
      </c>
      <c r="V1897" s="159">
        <v>66584590.009999998</v>
      </c>
      <c r="W1897" s="159">
        <v>24196723.989999998</v>
      </c>
      <c r="X1897" s="159">
        <v>538643.24</v>
      </c>
      <c r="Y1897" s="159">
        <v>17057026.32</v>
      </c>
      <c r="Z1897" s="159">
        <v>15904002.17</v>
      </c>
      <c r="AA1897" s="159">
        <v>5000000</v>
      </c>
      <c r="AB1897" s="159">
        <v>10904002.17</v>
      </c>
      <c r="AC1897" s="159">
        <v>4449098.09</v>
      </c>
      <c r="AD1897" s="159">
        <v>4178529.31</v>
      </c>
      <c r="AE1897" s="159">
        <v>38800000</v>
      </c>
      <c r="AF1897" s="159">
        <v>10262986.57</v>
      </c>
      <c r="AG1897" s="159">
        <v>342259.25</v>
      </c>
      <c r="AH1897" s="159">
        <v>391795.43</v>
      </c>
      <c r="AI1897" s="159">
        <v>0</v>
      </c>
      <c r="AJ1897" s="159">
        <v>0</v>
      </c>
    </row>
    <row r="1898" spans="1:36">
      <c r="A1898" s="153">
        <v>26</v>
      </c>
      <c r="B1898" s="154">
        <v>4</v>
      </c>
      <c r="C1898" s="154">
        <v>4</v>
      </c>
      <c r="D1898" s="155">
        <v>3</v>
      </c>
      <c r="E1898" s="155" t="s">
        <v>556</v>
      </c>
      <c r="F1898" s="156" t="s">
        <v>5222</v>
      </c>
      <c r="G1898" s="156" t="s">
        <v>556</v>
      </c>
      <c r="H1898" s="156" t="s">
        <v>5225</v>
      </c>
      <c r="I1898" s="155">
        <v>2604043</v>
      </c>
      <c r="J1898" s="157" t="s">
        <v>1041</v>
      </c>
      <c r="K1898" s="157"/>
      <c r="L1898" s="155">
        <v>2022</v>
      </c>
      <c r="M1898" s="158">
        <v>11110</v>
      </c>
      <c r="N1898" s="159">
        <v>67305177.299999997</v>
      </c>
      <c r="O1898" s="159">
        <v>59233081.409999996</v>
      </c>
      <c r="P1898" s="159">
        <v>39750786.200000003</v>
      </c>
      <c r="Q1898" s="159">
        <v>18759328</v>
      </c>
      <c r="R1898" s="159">
        <v>20991458.199999999</v>
      </c>
      <c r="S1898" s="159">
        <v>8072095.8899999997</v>
      </c>
      <c r="T1898" s="159">
        <v>441627.13</v>
      </c>
      <c r="U1898" s="159">
        <v>63983818.090000004</v>
      </c>
      <c r="V1898" s="159">
        <v>53558577.869999997</v>
      </c>
      <c r="W1898" s="159">
        <v>20858682.609999999</v>
      </c>
      <c r="X1898" s="159">
        <v>596799.73</v>
      </c>
      <c r="Y1898" s="159">
        <v>10425240.220000001</v>
      </c>
      <c r="Z1898" s="159">
        <v>6805937.75</v>
      </c>
      <c r="AA1898" s="159">
        <v>0</v>
      </c>
      <c r="AB1898" s="159">
        <v>6805937.75</v>
      </c>
      <c r="AC1898" s="159">
        <v>1899667</v>
      </c>
      <c r="AD1898" s="159">
        <v>1899667</v>
      </c>
      <c r="AE1898" s="159">
        <v>35745691</v>
      </c>
      <c r="AF1898" s="159">
        <v>5674503.54</v>
      </c>
      <c r="AG1898" s="159">
        <v>505978.8</v>
      </c>
      <c r="AH1898" s="159">
        <v>365235.93</v>
      </c>
      <c r="AI1898" s="159">
        <v>0</v>
      </c>
      <c r="AJ1898" s="159">
        <v>0</v>
      </c>
    </row>
    <row r="1899" spans="1:36">
      <c r="A1899" s="153">
        <v>26</v>
      </c>
      <c r="B1899" s="154">
        <v>4</v>
      </c>
      <c r="C1899" s="154">
        <v>5</v>
      </c>
      <c r="D1899" s="155">
        <v>3</v>
      </c>
      <c r="E1899" s="155" t="s">
        <v>556</v>
      </c>
      <c r="F1899" s="156" t="s">
        <v>5222</v>
      </c>
      <c r="G1899" s="156" t="s">
        <v>556</v>
      </c>
      <c r="H1899" s="156" t="s">
        <v>5226</v>
      </c>
      <c r="I1899" s="155">
        <v>2604053</v>
      </c>
      <c r="J1899" s="157" t="s">
        <v>1040</v>
      </c>
      <c r="K1899" s="157"/>
      <c r="L1899" s="155">
        <v>2022</v>
      </c>
      <c r="M1899" s="158">
        <v>15814</v>
      </c>
      <c r="N1899" s="159">
        <v>91500085.340000004</v>
      </c>
      <c r="O1899" s="159">
        <v>84885009.060000002</v>
      </c>
      <c r="P1899" s="159">
        <v>50776758.230000004</v>
      </c>
      <c r="Q1899" s="159">
        <v>19922971</v>
      </c>
      <c r="R1899" s="159">
        <v>30853787.23</v>
      </c>
      <c r="S1899" s="159">
        <v>6615076.2800000003</v>
      </c>
      <c r="T1899" s="159">
        <v>92722</v>
      </c>
      <c r="U1899" s="159">
        <v>90203314.650000006</v>
      </c>
      <c r="V1899" s="159">
        <v>74603684.849999994</v>
      </c>
      <c r="W1899" s="159">
        <v>22025236.27</v>
      </c>
      <c r="X1899" s="159">
        <v>627199.01</v>
      </c>
      <c r="Y1899" s="159">
        <v>15599629.800000001</v>
      </c>
      <c r="Z1899" s="159">
        <v>27422135.77</v>
      </c>
      <c r="AA1899" s="159">
        <v>25414157.68</v>
      </c>
      <c r="AB1899" s="159">
        <v>2007978.0899999999</v>
      </c>
      <c r="AC1899" s="159">
        <v>23144504.039999999</v>
      </c>
      <c r="AD1899" s="159">
        <v>23144504.039999999</v>
      </c>
      <c r="AE1899" s="159">
        <v>37598000.020000003</v>
      </c>
      <c r="AF1899" s="159">
        <v>10281324.210000001</v>
      </c>
      <c r="AG1899" s="159">
        <v>1413756.51</v>
      </c>
      <c r="AH1899" s="159">
        <v>2004000.18</v>
      </c>
      <c r="AI1899" s="159">
        <v>0</v>
      </c>
      <c r="AJ1899" s="159">
        <v>0</v>
      </c>
    </row>
    <row r="1900" spans="1:36">
      <c r="A1900" s="153">
        <v>26</v>
      </c>
      <c r="B1900" s="154">
        <v>4</v>
      </c>
      <c r="C1900" s="154">
        <v>6</v>
      </c>
      <c r="D1900" s="155">
        <v>2</v>
      </c>
      <c r="E1900" s="155" t="s">
        <v>556</v>
      </c>
      <c r="F1900" s="156" t="s">
        <v>5220</v>
      </c>
      <c r="G1900" s="156" t="s">
        <v>556</v>
      </c>
      <c r="H1900" s="156" t="s">
        <v>5227</v>
      </c>
      <c r="I1900" s="155">
        <v>2604062</v>
      </c>
      <c r="J1900" s="157" t="s">
        <v>1039</v>
      </c>
      <c r="K1900" s="157"/>
      <c r="L1900" s="155">
        <v>2022</v>
      </c>
      <c r="M1900" s="158">
        <v>14690</v>
      </c>
      <c r="N1900" s="159">
        <v>93659871.299999997</v>
      </c>
      <c r="O1900" s="159">
        <v>85990305.319999993</v>
      </c>
      <c r="P1900" s="159">
        <v>62259987.480000004</v>
      </c>
      <c r="Q1900" s="159">
        <v>29170733</v>
      </c>
      <c r="R1900" s="159">
        <v>33089254.48</v>
      </c>
      <c r="S1900" s="159">
        <v>7669565.9800000004</v>
      </c>
      <c r="T1900" s="159">
        <v>140211.54999999999</v>
      </c>
      <c r="U1900" s="159">
        <v>96352660.709999993</v>
      </c>
      <c r="V1900" s="159">
        <v>75730718.180000007</v>
      </c>
      <c r="W1900" s="159">
        <v>27030606.780000001</v>
      </c>
      <c r="X1900" s="159">
        <v>324536.59000000003</v>
      </c>
      <c r="Y1900" s="159">
        <v>20621942.530000001</v>
      </c>
      <c r="Z1900" s="159">
        <v>19178336.890000001</v>
      </c>
      <c r="AA1900" s="159">
        <v>6363598.9699999997</v>
      </c>
      <c r="AB1900" s="159">
        <v>12814737.920000002</v>
      </c>
      <c r="AC1900" s="159">
        <v>3072018</v>
      </c>
      <c r="AD1900" s="159">
        <v>2983018</v>
      </c>
      <c r="AE1900" s="159">
        <v>39743078.609999999</v>
      </c>
      <c r="AF1900" s="159">
        <v>10259587.140000001</v>
      </c>
      <c r="AG1900" s="159">
        <v>2122274.06</v>
      </c>
      <c r="AH1900" s="159">
        <v>1582578.54</v>
      </c>
      <c r="AI1900" s="159">
        <v>0</v>
      </c>
      <c r="AJ1900" s="159">
        <v>0</v>
      </c>
    </row>
    <row r="1901" spans="1:36">
      <c r="A1901" s="153">
        <v>26</v>
      </c>
      <c r="B1901" s="154">
        <v>4</v>
      </c>
      <c r="C1901" s="154">
        <v>7</v>
      </c>
      <c r="D1901" s="155">
        <v>3</v>
      </c>
      <c r="E1901" s="155" t="s">
        <v>556</v>
      </c>
      <c r="F1901" s="156" t="s">
        <v>5222</v>
      </c>
      <c r="G1901" s="156" t="s">
        <v>556</v>
      </c>
      <c r="H1901" s="156" t="s">
        <v>5228</v>
      </c>
      <c r="I1901" s="155">
        <v>2604073</v>
      </c>
      <c r="J1901" s="157" t="s">
        <v>1038</v>
      </c>
      <c r="K1901" s="157"/>
      <c r="L1901" s="155">
        <v>2022</v>
      </c>
      <c r="M1901" s="158">
        <v>6750</v>
      </c>
      <c r="N1901" s="159">
        <v>49922927.460000001</v>
      </c>
      <c r="O1901" s="159">
        <v>41771985.57</v>
      </c>
      <c r="P1901" s="159">
        <v>28736582.52</v>
      </c>
      <c r="Q1901" s="159">
        <v>11378559</v>
      </c>
      <c r="R1901" s="159">
        <v>17358023.52</v>
      </c>
      <c r="S1901" s="159">
        <v>8150941.8899999997</v>
      </c>
      <c r="T1901" s="159">
        <v>2181183.75</v>
      </c>
      <c r="U1901" s="159">
        <v>49187762.350000001</v>
      </c>
      <c r="V1901" s="159">
        <v>43708398.469999999</v>
      </c>
      <c r="W1901" s="159">
        <v>15386374.949999999</v>
      </c>
      <c r="X1901" s="159">
        <v>726226.71</v>
      </c>
      <c r="Y1901" s="159">
        <v>5479363.8799999999</v>
      </c>
      <c r="Z1901" s="159">
        <v>17968416.59</v>
      </c>
      <c r="AA1901" s="159">
        <v>17942000</v>
      </c>
      <c r="AB1901" s="159">
        <v>26416.589999999851</v>
      </c>
      <c r="AC1901" s="159">
        <v>13291038.529999999</v>
      </c>
      <c r="AD1901" s="159">
        <v>13291038.529999999</v>
      </c>
      <c r="AE1901" s="159">
        <v>36441048.759999998</v>
      </c>
      <c r="AF1901" s="159">
        <v>-1936412.9</v>
      </c>
      <c r="AG1901" s="159">
        <v>523444.44</v>
      </c>
      <c r="AH1901" s="159">
        <v>933060.02</v>
      </c>
      <c r="AI1901" s="159">
        <v>0</v>
      </c>
      <c r="AJ1901" s="159">
        <v>0</v>
      </c>
    </row>
    <row r="1902" spans="1:36">
      <c r="A1902" s="153">
        <v>26</v>
      </c>
      <c r="B1902" s="154">
        <v>4</v>
      </c>
      <c r="C1902" s="154">
        <v>8</v>
      </c>
      <c r="D1902" s="155">
        <v>2</v>
      </c>
      <c r="E1902" s="155" t="s">
        <v>556</v>
      </c>
      <c r="F1902" s="156" t="s">
        <v>5220</v>
      </c>
      <c r="G1902" s="156" t="s">
        <v>556</v>
      </c>
      <c r="H1902" s="156" t="s">
        <v>5229</v>
      </c>
      <c r="I1902" s="155">
        <v>2604082</v>
      </c>
      <c r="J1902" s="157" t="s">
        <v>1037</v>
      </c>
      <c r="K1902" s="157"/>
      <c r="L1902" s="155">
        <v>2022</v>
      </c>
      <c r="M1902" s="158">
        <v>8880</v>
      </c>
      <c r="N1902" s="159">
        <v>58581050.170000002</v>
      </c>
      <c r="O1902" s="159">
        <v>48634346.420000002</v>
      </c>
      <c r="P1902" s="159">
        <v>37516880.030000001</v>
      </c>
      <c r="Q1902" s="159">
        <v>18084676</v>
      </c>
      <c r="R1902" s="159">
        <v>19432204.030000001</v>
      </c>
      <c r="S1902" s="159">
        <v>9946703.75</v>
      </c>
      <c r="T1902" s="159">
        <v>361184.76</v>
      </c>
      <c r="U1902" s="159">
        <v>58046766.719999999</v>
      </c>
      <c r="V1902" s="159">
        <v>45809321.609999999</v>
      </c>
      <c r="W1902" s="159">
        <v>18434053.550000001</v>
      </c>
      <c r="X1902" s="159">
        <v>344029.19</v>
      </c>
      <c r="Y1902" s="159">
        <v>12237445.109999999</v>
      </c>
      <c r="Z1902" s="159">
        <v>14243970.109999999</v>
      </c>
      <c r="AA1902" s="159">
        <v>8111414.6100000003</v>
      </c>
      <c r="AB1902" s="159">
        <v>6132555.4999999991</v>
      </c>
      <c r="AC1902" s="159">
        <v>1517414.61</v>
      </c>
      <c r="AD1902" s="159">
        <v>1517414.61</v>
      </c>
      <c r="AE1902" s="159">
        <v>25673000</v>
      </c>
      <c r="AF1902" s="159">
        <v>2825024.81</v>
      </c>
      <c r="AG1902" s="159">
        <v>1095395.8799999999</v>
      </c>
      <c r="AH1902" s="159">
        <v>912972.7</v>
      </c>
      <c r="AI1902" s="159">
        <v>0</v>
      </c>
      <c r="AJ1902" s="159">
        <v>0</v>
      </c>
    </row>
    <row r="1903" spans="1:36">
      <c r="A1903" s="153">
        <v>26</v>
      </c>
      <c r="B1903" s="154">
        <v>4</v>
      </c>
      <c r="C1903" s="154">
        <v>9</v>
      </c>
      <c r="D1903" s="155">
        <v>2</v>
      </c>
      <c r="E1903" s="155" t="s">
        <v>556</v>
      </c>
      <c r="F1903" s="156" t="s">
        <v>5220</v>
      </c>
      <c r="G1903" s="156" t="s">
        <v>556</v>
      </c>
      <c r="H1903" s="156" t="s">
        <v>5230</v>
      </c>
      <c r="I1903" s="155">
        <v>2604092</v>
      </c>
      <c r="J1903" s="157" t="s">
        <v>1036</v>
      </c>
      <c r="K1903" s="157"/>
      <c r="L1903" s="155">
        <v>2022</v>
      </c>
      <c r="M1903" s="158">
        <v>11174</v>
      </c>
      <c r="N1903" s="159">
        <v>62039767.619999997</v>
      </c>
      <c r="O1903" s="159">
        <v>59257692.659999996</v>
      </c>
      <c r="P1903" s="159">
        <v>32207348.100000001</v>
      </c>
      <c r="Q1903" s="159">
        <v>11250842</v>
      </c>
      <c r="R1903" s="159">
        <v>20956506.100000001</v>
      </c>
      <c r="S1903" s="159">
        <v>2782074.96</v>
      </c>
      <c r="T1903" s="159">
        <v>698.5</v>
      </c>
      <c r="U1903" s="159">
        <v>55091711.490000002</v>
      </c>
      <c r="V1903" s="159">
        <v>50934977.840000004</v>
      </c>
      <c r="W1903" s="159">
        <v>17478969.82</v>
      </c>
      <c r="X1903" s="159">
        <v>169164.55</v>
      </c>
      <c r="Y1903" s="159">
        <v>4156733.65</v>
      </c>
      <c r="Z1903" s="159">
        <v>8221985.4900000002</v>
      </c>
      <c r="AA1903" s="159">
        <v>0</v>
      </c>
      <c r="AB1903" s="159">
        <v>8221985.4900000002</v>
      </c>
      <c r="AC1903" s="159">
        <v>2011333</v>
      </c>
      <c r="AD1903" s="159">
        <v>2011333</v>
      </c>
      <c r="AE1903" s="159">
        <v>11221837</v>
      </c>
      <c r="AF1903" s="159">
        <v>8322714.8200000003</v>
      </c>
      <c r="AG1903" s="159">
        <v>4001.84</v>
      </c>
      <c r="AH1903" s="159">
        <v>108219.2</v>
      </c>
      <c r="AI1903" s="159">
        <v>0</v>
      </c>
      <c r="AJ1903" s="159">
        <v>0</v>
      </c>
    </row>
    <row r="1904" spans="1:36">
      <c r="A1904" s="153">
        <v>26</v>
      </c>
      <c r="B1904" s="154">
        <v>4</v>
      </c>
      <c r="C1904" s="154">
        <v>10</v>
      </c>
      <c r="D1904" s="155">
        <v>2</v>
      </c>
      <c r="E1904" s="155" t="s">
        <v>556</v>
      </c>
      <c r="F1904" s="156" t="s">
        <v>5220</v>
      </c>
      <c r="G1904" s="156" t="s">
        <v>556</v>
      </c>
      <c r="H1904" s="156" t="s">
        <v>5231</v>
      </c>
      <c r="I1904" s="155">
        <v>2604102</v>
      </c>
      <c r="J1904" s="157" t="s">
        <v>1035</v>
      </c>
      <c r="K1904" s="157"/>
      <c r="L1904" s="155">
        <v>2022</v>
      </c>
      <c r="M1904" s="158">
        <v>11747</v>
      </c>
      <c r="N1904" s="159">
        <v>61865846.399999999</v>
      </c>
      <c r="O1904" s="159">
        <v>59355028.390000001</v>
      </c>
      <c r="P1904" s="159">
        <v>36691129.600000001</v>
      </c>
      <c r="Q1904" s="159">
        <v>16355504</v>
      </c>
      <c r="R1904" s="159">
        <v>20335625.600000001</v>
      </c>
      <c r="S1904" s="159">
        <v>2510818.0099999998</v>
      </c>
      <c r="T1904" s="159">
        <v>3727.2</v>
      </c>
      <c r="U1904" s="159">
        <v>65812486.25</v>
      </c>
      <c r="V1904" s="159">
        <v>52959478.490000002</v>
      </c>
      <c r="W1904" s="159">
        <v>19656529.739999998</v>
      </c>
      <c r="X1904" s="159">
        <v>354090.73</v>
      </c>
      <c r="Y1904" s="159">
        <v>12853007.76</v>
      </c>
      <c r="Z1904" s="159">
        <v>17094785.25</v>
      </c>
      <c r="AA1904" s="159">
        <v>0</v>
      </c>
      <c r="AB1904" s="159">
        <v>17094785.25</v>
      </c>
      <c r="AC1904" s="159">
        <v>977780</v>
      </c>
      <c r="AD1904" s="159">
        <v>977780</v>
      </c>
      <c r="AE1904" s="159">
        <v>24866660</v>
      </c>
      <c r="AF1904" s="159">
        <v>6395549.9000000004</v>
      </c>
      <c r="AG1904" s="159">
        <v>879603.79</v>
      </c>
      <c r="AH1904" s="159">
        <v>1380244.43</v>
      </c>
      <c r="AI1904" s="159">
        <v>0</v>
      </c>
      <c r="AJ1904" s="159">
        <v>0</v>
      </c>
    </row>
    <row r="1905" spans="1:36">
      <c r="A1905" s="153">
        <v>26</v>
      </c>
      <c r="B1905" s="154">
        <v>4</v>
      </c>
      <c r="C1905" s="154">
        <v>11</v>
      </c>
      <c r="D1905" s="155">
        <v>2</v>
      </c>
      <c r="E1905" s="155" t="s">
        <v>556</v>
      </c>
      <c r="F1905" s="156" t="s">
        <v>5220</v>
      </c>
      <c r="G1905" s="156" t="s">
        <v>556</v>
      </c>
      <c r="H1905" s="156" t="s">
        <v>5232</v>
      </c>
      <c r="I1905" s="155">
        <v>2604112</v>
      </c>
      <c r="J1905" s="157" t="s">
        <v>1034</v>
      </c>
      <c r="K1905" s="157"/>
      <c r="L1905" s="155">
        <v>2022</v>
      </c>
      <c r="M1905" s="158">
        <v>9298</v>
      </c>
      <c r="N1905" s="159">
        <v>54384467.689999998</v>
      </c>
      <c r="O1905" s="159">
        <v>50272857.280000001</v>
      </c>
      <c r="P1905" s="159">
        <v>39741149.760000005</v>
      </c>
      <c r="Q1905" s="159">
        <v>20030187</v>
      </c>
      <c r="R1905" s="159">
        <v>19710962.760000002</v>
      </c>
      <c r="S1905" s="159">
        <v>4111610.41</v>
      </c>
      <c r="T1905" s="159">
        <v>223804.59</v>
      </c>
      <c r="U1905" s="159">
        <v>49958332.549999997</v>
      </c>
      <c r="V1905" s="159">
        <v>45036976.119999997</v>
      </c>
      <c r="W1905" s="159">
        <v>15899334.640000001</v>
      </c>
      <c r="X1905" s="159">
        <v>213457.5</v>
      </c>
      <c r="Y1905" s="159">
        <v>4921356.43</v>
      </c>
      <c r="Z1905" s="159">
        <v>4791640.7699999996</v>
      </c>
      <c r="AA1905" s="159">
        <v>0</v>
      </c>
      <c r="AB1905" s="159">
        <v>4791640.7699999996</v>
      </c>
      <c r="AC1905" s="159">
        <v>2363500</v>
      </c>
      <c r="AD1905" s="159">
        <v>2330000</v>
      </c>
      <c r="AE1905" s="159">
        <v>13895193</v>
      </c>
      <c r="AF1905" s="159">
        <v>5235881.16</v>
      </c>
      <c r="AG1905" s="159">
        <v>897903.92</v>
      </c>
      <c r="AH1905" s="159">
        <v>1034954.6</v>
      </c>
      <c r="AI1905" s="159">
        <v>0</v>
      </c>
      <c r="AJ1905" s="159">
        <v>0</v>
      </c>
    </row>
    <row r="1906" spans="1:36">
      <c r="A1906" s="153">
        <v>26</v>
      </c>
      <c r="B1906" s="154">
        <v>4</v>
      </c>
      <c r="C1906" s="154">
        <v>12</v>
      </c>
      <c r="D1906" s="155">
        <v>3</v>
      </c>
      <c r="E1906" s="155" t="s">
        <v>556</v>
      </c>
      <c r="F1906" s="156" t="s">
        <v>5222</v>
      </c>
      <c r="G1906" s="156" t="s">
        <v>556</v>
      </c>
      <c r="H1906" s="156" t="s">
        <v>5233</v>
      </c>
      <c r="I1906" s="155">
        <v>2604123</v>
      </c>
      <c r="J1906" s="157" t="s">
        <v>1033</v>
      </c>
      <c r="K1906" s="157"/>
      <c r="L1906" s="155">
        <v>2022</v>
      </c>
      <c r="M1906" s="158">
        <v>16963</v>
      </c>
      <c r="N1906" s="159">
        <v>118628246.89</v>
      </c>
      <c r="O1906" s="159">
        <v>102984242.38</v>
      </c>
      <c r="P1906" s="159">
        <v>57080245.07</v>
      </c>
      <c r="Q1906" s="159">
        <v>21713496</v>
      </c>
      <c r="R1906" s="159">
        <v>35366749.07</v>
      </c>
      <c r="S1906" s="159">
        <v>15644004.51</v>
      </c>
      <c r="T1906" s="159">
        <v>4443466.1100000003</v>
      </c>
      <c r="U1906" s="159">
        <v>102049422.45999999</v>
      </c>
      <c r="V1906" s="159">
        <v>82314783.760000005</v>
      </c>
      <c r="W1906" s="159">
        <v>23701358.440000001</v>
      </c>
      <c r="X1906" s="159">
        <v>103832.26</v>
      </c>
      <c r="Y1906" s="159">
        <v>19734638.699999999</v>
      </c>
      <c r="Z1906" s="159">
        <v>19186805.969999999</v>
      </c>
      <c r="AA1906" s="159">
        <v>0</v>
      </c>
      <c r="AB1906" s="159">
        <v>19186805.969999999</v>
      </c>
      <c r="AC1906" s="159">
        <v>4000000</v>
      </c>
      <c r="AD1906" s="159">
        <v>4000000</v>
      </c>
      <c r="AE1906" s="159">
        <v>11087256</v>
      </c>
      <c r="AF1906" s="159">
        <v>20669458.620000001</v>
      </c>
      <c r="AG1906" s="159">
        <v>2308549.19</v>
      </c>
      <c r="AH1906" s="159">
        <v>2445857.4700000002</v>
      </c>
      <c r="AI1906" s="159">
        <v>324.54000000000002</v>
      </c>
      <c r="AJ1906" s="159">
        <v>0</v>
      </c>
    </row>
    <row r="1907" spans="1:36">
      <c r="A1907" s="153">
        <v>26</v>
      </c>
      <c r="B1907" s="154">
        <v>4</v>
      </c>
      <c r="C1907" s="154">
        <v>13</v>
      </c>
      <c r="D1907" s="155">
        <v>3</v>
      </c>
      <c r="E1907" s="155" t="s">
        <v>556</v>
      </c>
      <c r="F1907" s="156" t="s">
        <v>5222</v>
      </c>
      <c r="G1907" s="156" t="s">
        <v>556</v>
      </c>
      <c r="H1907" s="156" t="s">
        <v>5234</v>
      </c>
      <c r="I1907" s="155">
        <v>2604133</v>
      </c>
      <c r="J1907" s="157" t="s">
        <v>1032</v>
      </c>
      <c r="K1907" s="157"/>
      <c r="L1907" s="155">
        <v>2022</v>
      </c>
      <c r="M1907" s="158">
        <v>9305</v>
      </c>
      <c r="N1907" s="159">
        <v>65223230.159999996</v>
      </c>
      <c r="O1907" s="159">
        <v>52503433.359999999</v>
      </c>
      <c r="P1907" s="159">
        <v>36228131.159999996</v>
      </c>
      <c r="Q1907" s="159">
        <v>18382017</v>
      </c>
      <c r="R1907" s="159">
        <v>17846114.16</v>
      </c>
      <c r="S1907" s="159">
        <v>12719796.800000001</v>
      </c>
      <c r="T1907" s="159">
        <v>38965</v>
      </c>
      <c r="U1907" s="159">
        <v>65063112.880000003</v>
      </c>
      <c r="V1907" s="159">
        <v>48362465.780000001</v>
      </c>
      <c r="W1907" s="159">
        <v>13901417.189999999</v>
      </c>
      <c r="X1907" s="159">
        <v>553136.35</v>
      </c>
      <c r="Y1907" s="159">
        <v>16700647.1</v>
      </c>
      <c r="Z1907" s="159">
        <v>13270015.67</v>
      </c>
      <c r="AA1907" s="159">
        <v>5222913.78</v>
      </c>
      <c r="AB1907" s="159">
        <v>8047101.8899999997</v>
      </c>
      <c r="AC1907" s="159">
        <v>1441544.48</v>
      </c>
      <c r="AD1907" s="159">
        <v>1172154.3500000001</v>
      </c>
      <c r="AE1907" s="159">
        <v>34683726.369999997</v>
      </c>
      <c r="AF1907" s="159">
        <v>4140967.58</v>
      </c>
      <c r="AG1907" s="159">
        <v>158737.21</v>
      </c>
      <c r="AH1907" s="159">
        <v>393534.62</v>
      </c>
      <c r="AI1907" s="159">
        <v>0</v>
      </c>
      <c r="AJ1907" s="159">
        <v>0</v>
      </c>
    </row>
    <row r="1908" spans="1:36">
      <c r="A1908" s="153">
        <v>26</v>
      </c>
      <c r="B1908" s="154">
        <v>4</v>
      </c>
      <c r="C1908" s="154">
        <v>14</v>
      </c>
      <c r="D1908" s="155">
        <v>2</v>
      </c>
      <c r="E1908" s="155" t="s">
        <v>556</v>
      </c>
      <c r="F1908" s="156" t="s">
        <v>5220</v>
      </c>
      <c r="G1908" s="156" t="s">
        <v>556</v>
      </c>
      <c r="H1908" s="156" t="s">
        <v>5235</v>
      </c>
      <c r="I1908" s="155">
        <v>2604142</v>
      </c>
      <c r="J1908" s="157" t="s">
        <v>1031</v>
      </c>
      <c r="K1908" s="157"/>
      <c r="L1908" s="155">
        <v>2022</v>
      </c>
      <c r="M1908" s="158">
        <v>16435</v>
      </c>
      <c r="N1908" s="159">
        <v>101175612.18000001</v>
      </c>
      <c r="O1908" s="159">
        <v>88047859.230000004</v>
      </c>
      <c r="P1908" s="159">
        <v>54495384.439999998</v>
      </c>
      <c r="Q1908" s="159">
        <v>23913365</v>
      </c>
      <c r="R1908" s="159">
        <v>30582019.440000001</v>
      </c>
      <c r="S1908" s="159">
        <v>13127752.949999999</v>
      </c>
      <c r="T1908" s="159">
        <v>83145</v>
      </c>
      <c r="U1908" s="159">
        <v>88968280.099999994</v>
      </c>
      <c r="V1908" s="159">
        <v>74652100.560000002</v>
      </c>
      <c r="W1908" s="159">
        <v>27978497.219999999</v>
      </c>
      <c r="X1908" s="159">
        <v>248411.19</v>
      </c>
      <c r="Y1908" s="159">
        <v>14316179.539999999</v>
      </c>
      <c r="Z1908" s="159">
        <v>8396022.8399999999</v>
      </c>
      <c r="AA1908" s="159">
        <v>0</v>
      </c>
      <c r="AB1908" s="159">
        <v>8396022.8399999999</v>
      </c>
      <c r="AC1908" s="159">
        <v>3577367</v>
      </c>
      <c r="AD1908" s="159">
        <v>3500000</v>
      </c>
      <c r="AE1908" s="159">
        <v>11227000</v>
      </c>
      <c r="AF1908" s="159">
        <v>13395758.67</v>
      </c>
      <c r="AG1908" s="159">
        <v>586077.57999999996</v>
      </c>
      <c r="AH1908" s="159">
        <v>956011.13</v>
      </c>
      <c r="AI1908" s="159">
        <v>0</v>
      </c>
      <c r="AJ1908" s="159">
        <v>0</v>
      </c>
    </row>
    <row r="1909" spans="1:36">
      <c r="A1909" s="153">
        <v>26</v>
      </c>
      <c r="B1909" s="154">
        <v>4</v>
      </c>
      <c r="C1909" s="154">
        <v>15</v>
      </c>
      <c r="D1909" s="155">
        <v>3</v>
      </c>
      <c r="E1909" s="155" t="s">
        <v>556</v>
      </c>
      <c r="F1909" s="156" t="s">
        <v>5222</v>
      </c>
      <c r="G1909" s="156" t="s">
        <v>556</v>
      </c>
      <c r="H1909" s="156" t="s">
        <v>5236</v>
      </c>
      <c r="I1909" s="155">
        <v>2604153</v>
      </c>
      <c r="J1909" s="157" t="s">
        <v>1030</v>
      </c>
      <c r="K1909" s="157"/>
      <c r="L1909" s="155">
        <v>2022</v>
      </c>
      <c r="M1909" s="158">
        <v>4620</v>
      </c>
      <c r="N1909" s="159">
        <v>31330364.780000001</v>
      </c>
      <c r="O1909" s="159">
        <v>24989055.699999999</v>
      </c>
      <c r="P1909" s="159">
        <v>18766878.399999999</v>
      </c>
      <c r="Q1909" s="159">
        <v>9431265</v>
      </c>
      <c r="R1909" s="159">
        <v>9335613.4000000004</v>
      </c>
      <c r="S1909" s="159">
        <v>6341309.0800000001</v>
      </c>
      <c r="T1909" s="159">
        <v>480125.8</v>
      </c>
      <c r="U1909" s="159">
        <v>27384915.890000001</v>
      </c>
      <c r="V1909" s="159">
        <v>23357064.140000001</v>
      </c>
      <c r="W1909" s="159">
        <v>7379056.3399999999</v>
      </c>
      <c r="X1909" s="159">
        <v>158831.03</v>
      </c>
      <c r="Y1909" s="159">
        <v>4027851.75</v>
      </c>
      <c r="Z1909" s="159">
        <v>5295493.53</v>
      </c>
      <c r="AA1909" s="159">
        <v>1400000</v>
      </c>
      <c r="AB1909" s="159">
        <v>3895493.5300000003</v>
      </c>
      <c r="AC1909" s="159">
        <v>800000</v>
      </c>
      <c r="AD1909" s="159">
        <v>800000</v>
      </c>
      <c r="AE1909" s="159">
        <v>12300000</v>
      </c>
      <c r="AF1909" s="159">
        <v>1631991.56</v>
      </c>
      <c r="AG1909" s="159">
        <v>313122.82</v>
      </c>
      <c r="AH1909" s="159">
        <v>299714.46999999997</v>
      </c>
      <c r="AI1909" s="159">
        <v>0</v>
      </c>
      <c r="AJ1909" s="159">
        <v>0</v>
      </c>
    </row>
    <row r="1910" spans="1:36">
      <c r="A1910" s="153">
        <v>26</v>
      </c>
      <c r="B1910" s="154">
        <v>4</v>
      </c>
      <c r="C1910" s="154">
        <v>16</v>
      </c>
      <c r="D1910" s="155">
        <v>2</v>
      </c>
      <c r="E1910" s="155" t="s">
        <v>556</v>
      </c>
      <c r="F1910" s="156" t="s">
        <v>5220</v>
      </c>
      <c r="G1910" s="156" t="s">
        <v>556</v>
      </c>
      <c r="H1910" s="156" t="s">
        <v>5237</v>
      </c>
      <c r="I1910" s="155">
        <v>2604162</v>
      </c>
      <c r="J1910" s="157" t="s">
        <v>1029</v>
      </c>
      <c r="K1910" s="157"/>
      <c r="L1910" s="155">
        <v>2022</v>
      </c>
      <c r="M1910" s="158">
        <v>5510</v>
      </c>
      <c r="N1910" s="159">
        <v>36614876.770000003</v>
      </c>
      <c r="O1910" s="159">
        <v>32115936.550000001</v>
      </c>
      <c r="P1910" s="159">
        <v>23948107.039999999</v>
      </c>
      <c r="Q1910" s="159">
        <v>11523168</v>
      </c>
      <c r="R1910" s="159">
        <v>12424939.039999999</v>
      </c>
      <c r="S1910" s="159">
        <v>4498940.22</v>
      </c>
      <c r="T1910" s="159">
        <v>562099.30000000005</v>
      </c>
      <c r="U1910" s="159">
        <v>30688495.670000002</v>
      </c>
      <c r="V1910" s="159">
        <v>28524769.789999999</v>
      </c>
      <c r="W1910" s="159">
        <v>11869666.27</v>
      </c>
      <c r="X1910" s="159">
        <v>205584.26</v>
      </c>
      <c r="Y1910" s="159">
        <v>2163725.88</v>
      </c>
      <c r="Z1910" s="159">
        <v>9929775.4100000001</v>
      </c>
      <c r="AA1910" s="159">
        <v>0</v>
      </c>
      <c r="AB1910" s="159">
        <v>9929775.4100000001</v>
      </c>
      <c r="AC1910" s="159">
        <v>1170000</v>
      </c>
      <c r="AD1910" s="159">
        <v>1060000</v>
      </c>
      <c r="AE1910" s="159">
        <v>16240073.02</v>
      </c>
      <c r="AF1910" s="159">
        <v>3591166.76</v>
      </c>
      <c r="AG1910" s="159">
        <v>330659.5</v>
      </c>
      <c r="AH1910" s="159">
        <v>528093.43000000005</v>
      </c>
      <c r="AI1910" s="159">
        <v>0</v>
      </c>
      <c r="AJ1910" s="159">
        <v>73.02</v>
      </c>
    </row>
    <row r="1911" spans="1:36">
      <c r="A1911" s="153">
        <v>26</v>
      </c>
      <c r="B1911" s="154">
        <v>4</v>
      </c>
      <c r="C1911" s="154">
        <v>17</v>
      </c>
      <c r="D1911" s="155">
        <v>2</v>
      </c>
      <c r="E1911" s="155" t="s">
        <v>556</v>
      </c>
      <c r="F1911" s="156" t="s">
        <v>5220</v>
      </c>
      <c r="G1911" s="156" t="s">
        <v>556</v>
      </c>
      <c r="H1911" s="156" t="s">
        <v>5238</v>
      </c>
      <c r="I1911" s="155">
        <v>2604172</v>
      </c>
      <c r="J1911" s="157" t="s">
        <v>1028</v>
      </c>
      <c r="K1911" s="157"/>
      <c r="L1911" s="155">
        <v>2022</v>
      </c>
      <c r="M1911" s="158">
        <v>7951</v>
      </c>
      <c r="N1911" s="159">
        <v>71509148.870000005</v>
      </c>
      <c r="O1911" s="159">
        <v>68735789.150000006</v>
      </c>
      <c r="P1911" s="159">
        <v>25437256.52</v>
      </c>
      <c r="Q1911" s="159">
        <v>12301751</v>
      </c>
      <c r="R1911" s="159">
        <v>13135505.52</v>
      </c>
      <c r="S1911" s="159">
        <v>2773359.72</v>
      </c>
      <c r="T1911" s="159">
        <v>643114.97</v>
      </c>
      <c r="U1911" s="159">
        <v>72803852.349999994</v>
      </c>
      <c r="V1911" s="159">
        <v>65824982.350000001</v>
      </c>
      <c r="W1911" s="159">
        <v>26735537.27</v>
      </c>
      <c r="X1911" s="159">
        <v>226715.73</v>
      </c>
      <c r="Y1911" s="159">
        <v>6978870</v>
      </c>
      <c r="Z1911" s="159">
        <v>13098808.140000001</v>
      </c>
      <c r="AA1911" s="159">
        <v>0</v>
      </c>
      <c r="AB1911" s="159">
        <v>13098808.140000001</v>
      </c>
      <c r="AC1911" s="159">
        <v>2155564.25</v>
      </c>
      <c r="AD1911" s="159">
        <v>2000000</v>
      </c>
      <c r="AE1911" s="159">
        <v>23056383.059999999</v>
      </c>
      <c r="AF1911" s="159">
        <v>2910806.8</v>
      </c>
      <c r="AG1911" s="159">
        <v>21392.53</v>
      </c>
      <c r="AH1911" s="159">
        <v>128457.31</v>
      </c>
      <c r="AI1911" s="159">
        <v>0</v>
      </c>
      <c r="AJ1911" s="159">
        <v>0</v>
      </c>
    </row>
    <row r="1912" spans="1:36">
      <c r="A1912" s="153">
        <v>26</v>
      </c>
      <c r="B1912" s="154">
        <v>4</v>
      </c>
      <c r="C1912" s="154">
        <v>18</v>
      </c>
      <c r="D1912" s="155">
        <v>2</v>
      </c>
      <c r="E1912" s="155" t="s">
        <v>556</v>
      </c>
      <c r="F1912" s="156" t="s">
        <v>5220</v>
      </c>
      <c r="G1912" s="156" t="s">
        <v>556</v>
      </c>
      <c r="H1912" s="156" t="s">
        <v>5239</v>
      </c>
      <c r="I1912" s="155">
        <v>2604182</v>
      </c>
      <c r="J1912" s="157" t="s">
        <v>1027</v>
      </c>
      <c r="K1912" s="157"/>
      <c r="L1912" s="155">
        <v>2022</v>
      </c>
      <c r="M1912" s="158">
        <v>10993</v>
      </c>
      <c r="N1912" s="159">
        <v>65765342.479999997</v>
      </c>
      <c r="O1912" s="159">
        <v>61358004.25</v>
      </c>
      <c r="P1912" s="159">
        <v>40171811.710000001</v>
      </c>
      <c r="Q1912" s="159">
        <v>17955277</v>
      </c>
      <c r="R1912" s="159">
        <v>22216534.710000001</v>
      </c>
      <c r="S1912" s="159">
        <v>4407338.2300000004</v>
      </c>
      <c r="T1912" s="159">
        <v>0</v>
      </c>
      <c r="U1912" s="159">
        <v>62736877.450000003</v>
      </c>
      <c r="V1912" s="159">
        <v>54089985.049999997</v>
      </c>
      <c r="W1912" s="159">
        <v>20500568.190000001</v>
      </c>
      <c r="X1912" s="159">
        <v>192223.13</v>
      </c>
      <c r="Y1912" s="159">
        <v>8646892.4000000004</v>
      </c>
      <c r="Z1912" s="159">
        <v>7136501.3300000001</v>
      </c>
      <c r="AA1912" s="159">
        <v>2500000</v>
      </c>
      <c r="AB1912" s="159">
        <v>4636501.33</v>
      </c>
      <c r="AC1912" s="159">
        <v>3654000</v>
      </c>
      <c r="AD1912" s="159">
        <v>3654000</v>
      </c>
      <c r="AE1912" s="159">
        <v>17009000</v>
      </c>
      <c r="AF1912" s="159">
        <v>7268019.2000000002</v>
      </c>
      <c r="AG1912" s="159">
        <v>878953.48</v>
      </c>
      <c r="AH1912" s="159">
        <v>983262.39</v>
      </c>
      <c r="AI1912" s="159">
        <v>0</v>
      </c>
      <c r="AJ1912" s="159">
        <v>0</v>
      </c>
    </row>
    <row r="1913" spans="1:36">
      <c r="A1913" s="153">
        <v>26</v>
      </c>
      <c r="B1913" s="154">
        <v>4</v>
      </c>
      <c r="C1913" s="154">
        <v>19</v>
      </c>
      <c r="D1913" s="155">
        <v>2</v>
      </c>
      <c r="E1913" s="155" t="s">
        <v>556</v>
      </c>
      <c r="F1913" s="156" t="s">
        <v>5220</v>
      </c>
      <c r="G1913" s="156" t="s">
        <v>556</v>
      </c>
      <c r="H1913" s="156" t="s">
        <v>5240</v>
      </c>
      <c r="I1913" s="155">
        <v>2604192</v>
      </c>
      <c r="J1913" s="157" t="s">
        <v>1026</v>
      </c>
      <c r="K1913" s="157"/>
      <c r="L1913" s="155">
        <v>2022</v>
      </c>
      <c r="M1913" s="158">
        <v>12857</v>
      </c>
      <c r="N1913" s="159">
        <v>68696394.129999995</v>
      </c>
      <c r="O1913" s="159">
        <v>65377425.869999997</v>
      </c>
      <c r="P1913" s="159">
        <v>41531047.039999999</v>
      </c>
      <c r="Q1913" s="159">
        <v>19971511</v>
      </c>
      <c r="R1913" s="159">
        <v>21559536.039999999</v>
      </c>
      <c r="S1913" s="159">
        <v>3318968.26</v>
      </c>
      <c r="T1913" s="159">
        <v>13298.34</v>
      </c>
      <c r="U1913" s="159">
        <v>67252613.599999994</v>
      </c>
      <c r="V1913" s="159">
        <v>54487073.090000004</v>
      </c>
      <c r="W1913" s="159">
        <v>22591827.190000001</v>
      </c>
      <c r="X1913" s="159">
        <v>387868.79</v>
      </c>
      <c r="Y1913" s="159">
        <v>12765540.51</v>
      </c>
      <c r="Z1913" s="159">
        <v>13276351.51</v>
      </c>
      <c r="AA1913" s="159">
        <v>0</v>
      </c>
      <c r="AB1913" s="159">
        <v>13276351.51</v>
      </c>
      <c r="AC1913" s="159">
        <v>3080000</v>
      </c>
      <c r="AD1913" s="159">
        <v>3080000</v>
      </c>
      <c r="AE1913" s="159">
        <v>22343263</v>
      </c>
      <c r="AF1913" s="159">
        <v>10890352.779999999</v>
      </c>
      <c r="AG1913" s="159">
        <v>736330.8</v>
      </c>
      <c r="AH1913" s="159">
        <v>686779.25</v>
      </c>
      <c r="AI1913" s="159">
        <v>0</v>
      </c>
      <c r="AJ1913" s="159">
        <v>0</v>
      </c>
    </row>
    <row r="1914" spans="1:36">
      <c r="A1914" s="153">
        <v>26</v>
      </c>
      <c r="B1914" s="154">
        <v>5</v>
      </c>
      <c r="C1914" s="154">
        <v>1</v>
      </c>
      <c r="D1914" s="155">
        <v>2</v>
      </c>
      <c r="E1914" s="155" t="s">
        <v>556</v>
      </c>
      <c r="F1914" s="156" t="s">
        <v>5241</v>
      </c>
      <c r="G1914" s="156" t="s">
        <v>556</v>
      </c>
      <c r="H1914" s="156" t="s">
        <v>5242</v>
      </c>
      <c r="I1914" s="155">
        <v>2605012</v>
      </c>
      <c r="J1914" s="157" t="s">
        <v>1025</v>
      </c>
      <c r="K1914" s="157"/>
      <c r="L1914" s="155">
        <v>2022</v>
      </c>
      <c r="M1914" s="158">
        <v>4294</v>
      </c>
      <c r="N1914" s="159">
        <v>32663618.870000001</v>
      </c>
      <c r="O1914" s="159">
        <v>23874150.350000001</v>
      </c>
      <c r="P1914" s="159">
        <v>16961373.460000001</v>
      </c>
      <c r="Q1914" s="159">
        <v>7533161</v>
      </c>
      <c r="R1914" s="159">
        <v>9428212.4600000009</v>
      </c>
      <c r="S1914" s="159">
        <v>8789468.5199999996</v>
      </c>
      <c r="T1914" s="159">
        <v>556186.62</v>
      </c>
      <c r="U1914" s="159">
        <v>31196576.969999999</v>
      </c>
      <c r="V1914" s="159">
        <v>19271327.699999999</v>
      </c>
      <c r="W1914" s="159">
        <v>7937184.9500000002</v>
      </c>
      <c r="X1914" s="159">
        <v>12559</v>
      </c>
      <c r="Y1914" s="159">
        <v>11925249.27</v>
      </c>
      <c r="Z1914" s="159">
        <v>1580957.27</v>
      </c>
      <c r="AA1914" s="159">
        <v>0</v>
      </c>
      <c r="AB1914" s="159">
        <v>1580957.27</v>
      </c>
      <c r="AC1914" s="159">
        <v>628000</v>
      </c>
      <c r="AD1914" s="159">
        <v>528000</v>
      </c>
      <c r="AE1914" s="159">
        <v>2244000</v>
      </c>
      <c r="AF1914" s="159">
        <v>4602822.6500000004</v>
      </c>
      <c r="AG1914" s="159">
        <v>680881</v>
      </c>
      <c r="AH1914" s="159">
        <v>735343.44</v>
      </c>
      <c r="AI1914" s="159">
        <v>0</v>
      </c>
      <c r="AJ1914" s="159">
        <v>0</v>
      </c>
    </row>
    <row r="1915" spans="1:36">
      <c r="A1915" s="153">
        <v>26</v>
      </c>
      <c r="B1915" s="154">
        <v>5</v>
      </c>
      <c r="C1915" s="154">
        <v>2</v>
      </c>
      <c r="D1915" s="155">
        <v>2</v>
      </c>
      <c r="E1915" s="155" t="s">
        <v>556</v>
      </c>
      <c r="F1915" s="156" t="s">
        <v>5241</v>
      </c>
      <c r="G1915" s="156" t="s">
        <v>556</v>
      </c>
      <c r="H1915" s="156" t="s">
        <v>5243</v>
      </c>
      <c r="I1915" s="155">
        <v>2605022</v>
      </c>
      <c r="J1915" s="157" t="s">
        <v>1024</v>
      </c>
      <c r="K1915" s="157"/>
      <c r="L1915" s="155">
        <v>2022</v>
      </c>
      <c r="M1915" s="158">
        <v>4556</v>
      </c>
      <c r="N1915" s="159">
        <v>25139218.02</v>
      </c>
      <c r="O1915" s="159">
        <v>22525265.670000002</v>
      </c>
      <c r="P1915" s="159">
        <v>16095011.620000001</v>
      </c>
      <c r="Q1915" s="159">
        <v>8519865</v>
      </c>
      <c r="R1915" s="159">
        <v>7575146.6200000001</v>
      </c>
      <c r="S1915" s="159">
        <v>2613952.35</v>
      </c>
      <c r="T1915" s="159">
        <v>9810</v>
      </c>
      <c r="U1915" s="159">
        <v>21866098.539999999</v>
      </c>
      <c r="V1915" s="159">
        <v>19774051.559999999</v>
      </c>
      <c r="W1915" s="159">
        <v>7408386.5199999996</v>
      </c>
      <c r="X1915" s="159">
        <v>0</v>
      </c>
      <c r="Y1915" s="159">
        <v>2092046.98</v>
      </c>
      <c r="Z1915" s="159">
        <v>3486786.81</v>
      </c>
      <c r="AA1915" s="159">
        <v>0</v>
      </c>
      <c r="AB1915" s="159">
        <v>3486786.81</v>
      </c>
      <c r="AC1915" s="159">
        <v>0</v>
      </c>
      <c r="AD1915" s="159">
        <v>0</v>
      </c>
      <c r="AE1915" s="159">
        <v>0</v>
      </c>
      <c r="AF1915" s="159">
        <v>2751214.11</v>
      </c>
      <c r="AG1915" s="159">
        <v>0</v>
      </c>
      <c r="AH1915" s="159">
        <v>54960</v>
      </c>
      <c r="AI1915" s="159">
        <v>0</v>
      </c>
      <c r="AJ1915" s="159">
        <v>0</v>
      </c>
    </row>
    <row r="1916" spans="1:36">
      <c r="A1916" s="153">
        <v>26</v>
      </c>
      <c r="B1916" s="154">
        <v>5</v>
      </c>
      <c r="C1916" s="154">
        <v>3</v>
      </c>
      <c r="D1916" s="155">
        <v>3</v>
      </c>
      <c r="E1916" s="155" t="s">
        <v>556</v>
      </c>
      <c r="F1916" s="156" t="s">
        <v>5244</v>
      </c>
      <c r="G1916" s="156" t="s">
        <v>556</v>
      </c>
      <c r="H1916" s="156" t="s">
        <v>5245</v>
      </c>
      <c r="I1916" s="155">
        <v>2605033</v>
      </c>
      <c r="J1916" s="157" t="s">
        <v>1023</v>
      </c>
      <c r="K1916" s="157"/>
      <c r="L1916" s="155">
        <v>2022</v>
      </c>
      <c r="M1916" s="158">
        <v>34604</v>
      </c>
      <c r="N1916" s="159">
        <v>183230018.44999999</v>
      </c>
      <c r="O1916" s="159">
        <v>163284588.36000001</v>
      </c>
      <c r="P1916" s="159">
        <v>90908323.079999998</v>
      </c>
      <c r="Q1916" s="159">
        <v>35132726</v>
      </c>
      <c r="R1916" s="159">
        <v>55775597.079999998</v>
      </c>
      <c r="S1916" s="159">
        <v>19945430.09</v>
      </c>
      <c r="T1916" s="159">
        <v>4015906.49</v>
      </c>
      <c r="U1916" s="159">
        <v>192262948.56</v>
      </c>
      <c r="V1916" s="159">
        <v>148780121.55000001</v>
      </c>
      <c r="W1916" s="159">
        <v>53307431.689999998</v>
      </c>
      <c r="X1916" s="159">
        <v>1104081.49</v>
      </c>
      <c r="Y1916" s="159">
        <v>43482827.009999998</v>
      </c>
      <c r="Z1916" s="159">
        <v>37270535.960000001</v>
      </c>
      <c r="AA1916" s="159">
        <v>7000000</v>
      </c>
      <c r="AB1916" s="159">
        <v>30270535.960000001</v>
      </c>
      <c r="AC1916" s="159">
        <v>8000000</v>
      </c>
      <c r="AD1916" s="159">
        <v>8000000</v>
      </c>
      <c r="AE1916" s="159">
        <v>75000000</v>
      </c>
      <c r="AF1916" s="159">
        <v>14504466.810000001</v>
      </c>
      <c r="AG1916" s="159">
        <v>258746.45</v>
      </c>
      <c r="AH1916" s="159">
        <v>258746.45</v>
      </c>
      <c r="AI1916" s="159">
        <v>0</v>
      </c>
      <c r="AJ1916" s="159">
        <v>0</v>
      </c>
    </row>
    <row r="1917" spans="1:36">
      <c r="A1917" s="153">
        <v>26</v>
      </c>
      <c r="B1917" s="154">
        <v>5</v>
      </c>
      <c r="C1917" s="154">
        <v>4</v>
      </c>
      <c r="D1917" s="155">
        <v>3</v>
      </c>
      <c r="E1917" s="155" t="s">
        <v>556</v>
      </c>
      <c r="F1917" s="156" t="s">
        <v>5244</v>
      </c>
      <c r="G1917" s="156" t="s">
        <v>556</v>
      </c>
      <c r="H1917" s="156" t="s">
        <v>5246</v>
      </c>
      <c r="I1917" s="155">
        <v>2605043</v>
      </c>
      <c r="J1917" s="157" t="s">
        <v>1022</v>
      </c>
      <c r="K1917" s="157"/>
      <c r="L1917" s="155">
        <v>2022</v>
      </c>
      <c r="M1917" s="158">
        <v>8691</v>
      </c>
      <c r="N1917" s="159">
        <v>53163550.68</v>
      </c>
      <c r="O1917" s="159">
        <v>47182655.75</v>
      </c>
      <c r="P1917" s="159">
        <v>37260872.140000001</v>
      </c>
      <c r="Q1917" s="159">
        <v>20481824</v>
      </c>
      <c r="R1917" s="159">
        <v>16779048.140000001</v>
      </c>
      <c r="S1917" s="159">
        <v>5980894.9299999997</v>
      </c>
      <c r="T1917" s="159">
        <v>20595.400000000001</v>
      </c>
      <c r="U1917" s="159">
        <v>47992919.68</v>
      </c>
      <c r="V1917" s="159">
        <v>42834718.409999996</v>
      </c>
      <c r="W1917" s="159">
        <v>17825462.52</v>
      </c>
      <c r="X1917" s="159">
        <v>96548.64</v>
      </c>
      <c r="Y1917" s="159">
        <v>5158201.2699999996</v>
      </c>
      <c r="Z1917" s="159">
        <v>5289654.04</v>
      </c>
      <c r="AA1917" s="159">
        <v>0</v>
      </c>
      <c r="AB1917" s="159">
        <v>5289654.04</v>
      </c>
      <c r="AC1917" s="159">
        <v>1045000</v>
      </c>
      <c r="AD1917" s="159">
        <v>1045000</v>
      </c>
      <c r="AE1917" s="159">
        <v>11432755.300000001</v>
      </c>
      <c r="AF1917" s="159">
        <v>4347937.34</v>
      </c>
      <c r="AG1917" s="159">
        <v>674574.61</v>
      </c>
      <c r="AH1917" s="159">
        <v>652656.12</v>
      </c>
      <c r="AI1917" s="159">
        <v>0</v>
      </c>
      <c r="AJ1917" s="159">
        <v>0</v>
      </c>
    </row>
    <row r="1918" spans="1:36">
      <c r="A1918" s="153">
        <v>26</v>
      </c>
      <c r="B1918" s="154">
        <v>5</v>
      </c>
      <c r="C1918" s="154">
        <v>5</v>
      </c>
      <c r="D1918" s="155">
        <v>2</v>
      </c>
      <c r="E1918" s="155" t="s">
        <v>556</v>
      </c>
      <c r="F1918" s="156" t="s">
        <v>5241</v>
      </c>
      <c r="G1918" s="156" t="s">
        <v>556</v>
      </c>
      <c r="H1918" s="156" t="s">
        <v>5247</v>
      </c>
      <c r="I1918" s="155">
        <v>2605052</v>
      </c>
      <c r="J1918" s="157" t="s">
        <v>1021</v>
      </c>
      <c r="K1918" s="157"/>
      <c r="L1918" s="155">
        <v>2022</v>
      </c>
      <c r="M1918" s="158">
        <v>3022</v>
      </c>
      <c r="N1918" s="159">
        <v>22063674.300000001</v>
      </c>
      <c r="O1918" s="159">
        <v>17188681.48</v>
      </c>
      <c r="P1918" s="159">
        <v>11560224.949999999</v>
      </c>
      <c r="Q1918" s="159">
        <v>5540403</v>
      </c>
      <c r="R1918" s="159">
        <v>6019821.9500000002</v>
      </c>
      <c r="S1918" s="159">
        <v>4874992.82</v>
      </c>
      <c r="T1918" s="159">
        <v>25546.240000000002</v>
      </c>
      <c r="U1918" s="159">
        <v>21350985.98</v>
      </c>
      <c r="V1918" s="159">
        <v>15475264.98</v>
      </c>
      <c r="W1918" s="159">
        <v>5445455.5700000003</v>
      </c>
      <c r="X1918" s="159">
        <v>75814.179999999993</v>
      </c>
      <c r="Y1918" s="159">
        <v>5875721</v>
      </c>
      <c r="Z1918" s="159">
        <v>2576341.13</v>
      </c>
      <c r="AA1918" s="159">
        <v>1444378</v>
      </c>
      <c r="AB1918" s="159">
        <v>1131963.1299999999</v>
      </c>
      <c r="AC1918" s="159">
        <v>1181812</v>
      </c>
      <c r="AD1918" s="159">
        <v>1181812</v>
      </c>
      <c r="AE1918" s="159">
        <v>8568613</v>
      </c>
      <c r="AF1918" s="159">
        <v>1713416.5</v>
      </c>
      <c r="AG1918" s="159">
        <v>768360.99</v>
      </c>
      <c r="AH1918" s="159">
        <v>872650.27</v>
      </c>
      <c r="AI1918" s="159">
        <v>0</v>
      </c>
      <c r="AJ1918" s="159">
        <v>0</v>
      </c>
    </row>
    <row r="1919" spans="1:36">
      <c r="A1919" s="153">
        <v>26</v>
      </c>
      <c r="B1919" s="154">
        <v>5</v>
      </c>
      <c r="C1919" s="154">
        <v>6</v>
      </c>
      <c r="D1919" s="155">
        <v>2</v>
      </c>
      <c r="E1919" s="155" t="s">
        <v>556</v>
      </c>
      <c r="F1919" s="156" t="s">
        <v>5241</v>
      </c>
      <c r="G1919" s="156" t="s">
        <v>556</v>
      </c>
      <c r="H1919" s="156" t="s">
        <v>5248</v>
      </c>
      <c r="I1919" s="155">
        <v>2605062</v>
      </c>
      <c r="J1919" s="157" t="s">
        <v>1020</v>
      </c>
      <c r="K1919" s="157"/>
      <c r="L1919" s="155">
        <v>2022</v>
      </c>
      <c r="M1919" s="158">
        <v>3258</v>
      </c>
      <c r="N1919" s="159">
        <v>21893307.289999999</v>
      </c>
      <c r="O1919" s="159">
        <v>17879840.289999999</v>
      </c>
      <c r="P1919" s="159">
        <v>13207866.59</v>
      </c>
      <c r="Q1919" s="159">
        <v>7148736</v>
      </c>
      <c r="R1919" s="159">
        <v>6059130.5899999999</v>
      </c>
      <c r="S1919" s="159">
        <v>4013467</v>
      </c>
      <c r="T1919" s="159">
        <v>900</v>
      </c>
      <c r="U1919" s="159">
        <v>18188080.260000002</v>
      </c>
      <c r="V1919" s="159">
        <v>16541553.17</v>
      </c>
      <c r="W1919" s="159">
        <v>5917161.04</v>
      </c>
      <c r="X1919" s="159">
        <v>73759.69</v>
      </c>
      <c r="Y1919" s="159">
        <v>1646527.09</v>
      </c>
      <c r="Z1919" s="159">
        <v>429580.65</v>
      </c>
      <c r="AA1919" s="159">
        <v>0</v>
      </c>
      <c r="AB1919" s="159">
        <v>429580.65</v>
      </c>
      <c r="AC1919" s="159">
        <v>1844000</v>
      </c>
      <c r="AD1919" s="159">
        <v>1844000</v>
      </c>
      <c r="AE1919" s="159">
        <v>5449820</v>
      </c>
      <c r="AF1919" s="159">
        <v>1338287.1200000001</v>
      </c>
      <c r="AG1919" s="159">
        <v>101907.65</v>
      </c>
      <c r="AH1919" s="159">
        <v>101917.4</v>
      </c>
      <c r="AI1919" s="159">
        <v>0</v>
      </c>
      <c r="AJ1919" s="159">
        <v>0</v>
      </c>
    </row>
    <row r="1920" spans="1:36">
      <c r="A1920" s="153">
        <v>26</v>
      </c>
      <c r="B1920" s="154">
        <v>5</v>
      </c>
      <c r="C1920" s="154">
        <v>7</v>
      </c>
      <c r="D1920" s="155">
        <v>2</v>
      </c>
      <c r="E1920" s="155" t="s">
        <v>556</v>
      </c>
      <c r="F1920" s="156" t="s">
        <v>5241</v>
      </c>
      <c r="G1920" s="156" t="s">
        <v>556</v>
      </c>
      <c r="H1920" s="156" t="s">
        <v>5249</v>
      </c>
      <c r="I1920" s="155">
        <v>2605072</v>
      </c>
      <c r="J1920" s="157" t="s">
        <v>1019</v>
      </c>
      <c r="K1920" s="157"/>
      <c r="L1920" s="155">
        <v>2022</v>
      </c>
      <c r="M1920" s="158">
        <v>3764</v>
      </c>
      <c r="N1920" s="159">
        <v>23472763.239999998</v>
      </c>
      <c r="O1920" s="159">
        <v>21277571.239999998</v>
      </c>
      <c r="P1920" s="159">
        <v>15895407.75</v>
      </c>
      <c r="Q1920" s="159">
        <v>7970037</v>
      </c>
      <c r="R1920" s="159">
        <v>7925370.75</v>
      </c>
      <c r="S1920" s="159">
        <v>2195192</v>
      </c>
      <c r="T1920" s="159">
        <v>5000</v>
      </c>
      <c r="U1920" s="159">
        <v>23338512.489999998</v>
      </c>
      <c r="V1920" s="159">
        <v>19385909.579999998</v>
      </c>
      <c r="W1920" s="159">
        <v>7709890.6399999997</v>
      </c>
      <c r="X1920" s="159">
        <v>143842.73000000001</v>
      </c>
      <c r="Y1920" s="159">
        <v>3952602.91</v>
      </c>
      <c r="Z1920" s="159">
        <v>5490742.9000000004</v>
      </c>
      <c r="AA1920" s="159">
        <v>1312867.69</v>
      </c>
      <c r="AB1920" s="159">
        <v>4177875.2100000004</v>
      </c>
      <c r="AC1920" s="159">
        <v>648510.18000000005</v>
      </c>
      <c r="AD1920" s="159">
        <v>648510.18000000005</v>
      </c>
      <c r="AE1920" s="159">
        <v>6945217.6900000004</v>
      </c>
      <c r="AF1920" s="159">
        <v>1891661.66</v>
      </c>
      <c r="AG1920" s="159">
        <v>0</v>
      </c>
      <c r="AH1920" s="159">
        <v>0</v>
      </c>
      <c r="AI1920" s="159">
        <v>0</v>
      </c>
      <c r="AJ1920" s="159">
        <v>0</v>
      </c>
    </row>
    <row r="1921" spans="1:36">
      <c r="A1921" s="153">
        <v>26</v>
      </c>
      <c r="B1921" s="154">
        <v>5</v>
      </c>
      <c r="C1921" s="154">
        <v>8</v>
      </c>
      <c r="D1921" s="155">
        <v>3</v>
      </c>
      <c r="E1921" s="155" t="s">
        <v>556</v>
      </c>
      <c r="F1921" s="156" t="s">
        <v>5244</v>
      </c>
      <c r="G1921" s="156" t="s">
        <v>556</v>
      </c>
      <c r="H1921" s="156" t="s">
        <v>5250</v>
      </c>
      <c r="I1921" s="155">
        <v>2605083</v>
      </c>
      <c r="J1921" s="157" t="s">
        <v>1018</v>
      </c>
      <c r="K1921" s="157"/>
      <c r="L1921" s="155">
        <v>2022</v>
      </c>
      <c r="M1921" s="158">
        <v>16317</v>
      </c>
      <c r="N1921" s="159">
        <v>87074286.010000005</v>
      </c>
      <c r="O1921" s="159">
        <v>74058647.340000004</v>
      </c>
      <c r="P1921" s="159">
        <v>51441202.829999998</v>
      </c>
      <c r="Q1921" s="159">
        <v>23975837</v>
      </c>
      <c r="R1921" s="159">
        <v>27465365.829999998</v>
      </c>
      <c r="S1921" s="159">
        <v>13015638.67</v>
      </c>
      <c r="T1921" s="159">
        <v>711836.32</v>
      </c>
      <c r="U1921" s="159">
        <v>72226004.180000007</v>
      </c>
      <c r="V1921" s="159">
        <v>65173190.75</v>
      </c>
      <c r="W1921" s="159">
        <v>20741576.789999999</v>
      </c>
      <c r="X1921" s="159">
        <v>100675.44</v>
      </c>
      <c r="Y1921" s="159">
        <v>7052813.4299999997</v>
      </c>
      <c r="Z1921" s="159">
        <v>11643799</v>
      </c>
      <c r="AA1921" s="159">
        <v>0</v>
      </c>
      <c r="AB1921" s="159">
        <v>11643799</v>
      </c>
      <c r="AC1921" s="159">
        <v>2028000</v>
      </c>
      <c r="AD1921" s="159">
        <v>2028000</v>
      </c>
      <c r="AE1921" s="159">
        <v>6353000</v>
      </c>
      <c r="AF1921" s="159">
        <v>8885456.5899999999</v>
      </c>
      <c r="AG1921" s="159">
        <v>232454.95</v>
      </c>
      <c r="AH1921" s="159">
        <v>266013.84000000003</v>
      </c>
      <c r="AI1921" s="159">
        <v>0</v>
      </c>
      <c r="AJ1921" s="159">
        <v>0</v>
      </c>
    </row>
    <row r="1922" spans="1:36">
      <c r="A1922" s="153">
        <v>26</v>
      </c>
      <c r="B1922" s="154">
        <v>6</v>
      </c>
      <c r="C1922" s="154">
        <v>1</v>
      </c>
      <c r="D1922" s="155">
        <v>2</v>
      </c>
      <c r="E1922" s="155" t="s">
        <v>556</v>
      </c>
      <c r="F1922" s="156" t="s">
        <v>5251</v>
      </c>
      <c r="G1922" s="156" t="s">
        <v>556</v>
      </c>
      <c r="H1922" s="156" t="s">
        <v>5252</v>
      </c>
      <c r="I1922" s="155">
        <v>2606012</v>
      </c>
      <c r="J1922" s="157" t="s">
        <v>1017</v>
      </c>
      <c r="K1922" s="157"/>
      <c r="L1922" s="155">
        <v>2022</v>
      </c>
      <c r="M1922" s="158">
        <v>4832</v>
      </c>
      <c r="N1922" s="159">
        <v>33568828.049999997</v>
      </c>
      <c r="O1922" s="159">
        <v>27902433.899999999</v>
      </c>
      <c r="P1922" s="159">
        <v>16273016.710000001</v>
      </c>
      <c r="Q1922" s="159">
        <v>7616120</v>
      </c>
      <c r="R1922" s="159">
        <v>8656896.7100000009</v>
      </c>
      <c r="S1922" s="159">
        <v>5666394.1500000004</v>
      </c>
      <c r="T1922" s="159">
        <v>46146</v>
      </c>
      <c r="U1922" s="159">
        <v>31436110.879999999</v>
      </c>
      <c r="V1922" s="159">
        <v>24261880.640000001</v>
      </c>
      <c r="W1922" s="159">
        <v>7859415.1399999997</v>
      </c>
      <c r="X1922" s="159">
        <v>13444.46</v>
      </c>
      <c r="Y1922" s="159">
        <v>7174230.2400000002</v>
      </c>
      <c r="Z1922" s="159">
        <v>4316030.76</v>
      </c>
      <c r="AA1922" s="159">
        <v>0</v>
      </c>
      <c r="AB1922" s="159">
        <v>4316030.76</v>
      </c>
      <c r="AC1922" s="159">
        <v>572657</v>
      </c>
      <c r="AD1922" s="159">
        <v>238370</v>
      </c>
      <c r="AE1922" s="159">
        <v>1906956</v>
      </c>
      <c r="AF1922" s="159">
        <v>3640553.26</v>
      </c>
      <c r="AG1922" s="159">
        <v>299093.14</v>
      </c>
      <c r="AH1922" s="159">
        <v>430428.96</v>
      </c>
      <c r="AI1922" s="159">
        <v>0</v>
      </c>
      <c r="AJ1922" s="159">
        <v>0</v>
      </c>
    </row>
    <row r="1923" spans="1:36">
      <c r="A1923" s="153">
        <v>26</v>
      </c>
      <c r="B1923" s="154">
        <v>6</v>
      </c>
      <c r="C1923" s="154">
        <v>2</v>
      </c>
      <c r="D1923" s="155">
        <v>3</v>
      </c>
      <c r="E1923" s="155" t="s">
        <v>556</v>
      </c>
      <c r="F1923" s="156" t="s">
        <v>5253</v>
      </c>
      <c r="G1923" s="156" t="s">
        <v>556</v>
      </c>
      <c r="H1923" s="156" t="s">
        <v>5254</v>
      </c>
      <c r="I1923" s="155">
        <v>2606023</v>
      </c>
      <c r="J1923" s="157" t="s">
        <v>1016</v>
      </c>
      <c r="K1923" s="157"/>
      <c r="L1923" s="155">
        <v>2022</v>
      </c>
      <c r="M1923" s="158">
        <v>6463</v>
      </c>
      <c r="N1923" s="159">
        <v>39155140.890000001</v>
      </c>
      <c r="O1923" s="159">
        <v>34004862.770000003</v>
      </c>
      <c r="P1923" s="159">
        <v>26706466.02</v>
      </c>
      <c r="Q1923" s="159">
        <v>14084379</v>
      </c>
      <c r="R1923" s="159">
        <v>12622087.02</v>
      </c>
      <c r="S1923" s="159">
        <v>5150278.12</v>
      </c>
      <c r="T1923" s="159">
        <v>0</v>
      </c>
      <c r="U1923" s="159">
        <v>38664240.979999997</v>
      </c>
      <c r="V1923" s="159">
        <v>28907051.91</v>
      </c>
      <c r="W1923" s="159">
        <v>12248884.199999999</v>
      </c>
      <c r="X1923" s="159">
        <v>97074.85</v>
      </c>
      <c r="Y1923" s="159">
        <v>9757189.0700000003</v>
      </c>
      <c r="Z1923" s="159">
        <v>6280717.6399999997</v>
      </c>
      <c r="AA1923" s="159">
        <v>2500000</v>
      </c>
      <c r="AB1923" s="159">
        <v>3780717.6399999997</v>
      </c>
      <c r="AC1923" s="159">
        <v>791400</v>
      </c>
      <c r="AD1923" s="159">
        <v>791400</v>
      </c>
      <c r="AE1923" s="159">
        <v>11558983.92</v>
      </c>
      <c r="AF1923" s="159">
        <v>5097810.8600000003</v>
      </c>
      <c r="AG1923" s="159">
        <v>0</v>
      </c>
      <c r="AH1923" s="159">
        <v>0</v>
      </c>
      <c r="AI1923" s="159">
        <v>0</v>
      </c>
      <c r="AJ1923" s="159">
        <v>0</v>
      </c>
    </row>
    <row r="1924" spans="1:36">
      <c r="A1924" s="153">
        <v>26</v>
      </c>
      <c r="B1924" s="154">
        <v>6</v>
      </c>
      <c r="C1924" s="154">
        <v>3</v>
      </c>
      <c r="D1924" s="155">
        <v>2</v>
      </c>
      <c r="E1924" s="155" t="s">
        <v>556</v>
      </c>
      <c r="F1924" s="156" t="s">
        <v>5251</v>
      </c>
      <c r="G1924" s="156" t="s">
        <v>556</v>
      </c>
      <c r="H1924" s="156" t="s">
        <v>5255</v>
      </c>
      <c r="I1924" s="155">
        <v>2606032</v>
      </c>
      <c r="J1924" s="157" t="s">
        <v>1015</v>
      </c>
      <c r="K1924" s="157"/>
      <c r="L1924" s="155">
        <v>2022</v>
      </c>
      <c r="M1924" s="158">
        <v>5092</v>
      </c>
      <c r="N1924" s="159">
        <v>30910674.530000001</v>
      </c>
      <c r="O1924" s="159">
        <v>23586930.329999998</v>
      </c>
      <c r="P1924" s="159">
        <v>17693667.460000001</v>
      </c>
      <c r="Q1924" s="159">
        <v>8868293</v>
      </c>
      <c r="R1924" s="159">
        <v>8825374.4600000009</v>
      </c>
      <c r="S1924" s="159">
        <v>7323744.2000000002</v>
      </c>
      <c r="T1924" s="159">
        <v>0</v>
      </c>
      <c r="U1924" s="159">
        <v>27657909.609999999</v>
      </c>
      <c r="V1924" s="159">
        <v>21210774.390000001</v>
      </c>
      <c r="W1924" s="159">
        <v>8272660.8200000003</v>
      </c>
      <c r="X1924" s="159">
        <v>57337.31</v>
      </c>
      <c r="Y1924" s="159">
        <v>6447135.2199999997</v>
      </c>
      <c r="Z1924" s="159">
        <v>3213884.53</v>
      </c>
      <c r="AA1924" s="159">
        <v>0</v>
      </c>
      <c r="AB1924" s="159">
        <v>3213884.53</v>
      </c>
      <c r="AC1924" s="159">
        <v>698533</v>
      </c>
      <c r="AD1924" s="159">
        <v>600893</v>
      </c>
      <c r="AE1924" s="159">
        <v>4782797</v>
      </c>
      <c r="AF1924" s="159">
        <v>2376155.94</v>
      </c>
      <c r="AG1924" s="159">
        <v>248935.15</v>
      </c>
      <c r="AH1924" s="159">
        <v>164418.31</v>
      </c>
      <c r="AI1924" s="159">
        <v>0</v>
      </c>
      <c r="AJ1924" s="159">
        <v>0</v>
      </c>
    </row>
    <row r="1925" spans="1:36">
      <c r="A1925" s="153">
        <v>26</v>
      </c>
      <c r="B1925" s="154">
        <v>6</v>
      </c>
      <c r="C1925" s="154">
        <v>4</v>
      </c>
      <c r="D1925" s="155">
        <v>3</v>
      </c>
      <c r="E1925" s="155" t="s">
        <v>556</v>
      </c>
      <c r="F1925" s="156" t="s">
        <v>5253</v>
      </c>
      <c r="G1925" s="156" t="s">
        <v>556</v>
      </c>
      <c r="H1925" s="156" t="s">
        <v>5256</v>
      </c>
      <c r="I1925" s="155">
        <v>2606043</v>
      </c>
      <c r="J1925" s="157" t="s">
        <v>1014</v>
      </c>
      <c r="K1925" s="157"/>
      <c r="L1925" s="155">
        <v>2022</v>
      </c>
      <c r="M1925" s="158">
        <v>11426</v>
      </c>
      <c r="N1925" s="159">
        <v>56013772.57</v>
      </c>
      <c r="O1925" s="159">
        <v>49350081.57</v>
      </c>
      <c r="P1925" s="159">
        <v>31251322.16</v>
      </c>
      <c r="Q1925" s="159">
        <v>14380176</v>
      </c>
      <c r="R1925" s="159">
        <v>16871146.16</v>
      </c>
      <c r="S1925" s="159">
        <v>6663691</v>
      </c>
      <c r="T1925" s="159">
        <v>701483.37</v>
      </c>
      <c r="U1925" s="159">
        <v>45343641.439999998</v>
      </c>
      <c r="V1925" s="159">
        <v>41609497.609999999</v>
      </c>
      <c r="W1925" s="159">
        <v>15906460.67</v>
      </c>
      <c r="X1925" s="159">
        <v>117955.79</v>
      </c>
      <c r="Y1925" s="159">
        <v>3734143.83</v>
      </c>
      <c r="Z1925" s="159">
        <v>7079773.6399999997</v>
      </c>
      <c r="AA1925" s="159">
        <v>0</v>
      </c>
      <c r="AB1925" s="159">
        <v>7079773.6399999997</v>
      </c>
      <c r="AC1925" s="159">
        <v>881338</v>
      </c>
      <c r="AD1925" s="159">
        <v>881338</v>
      </c>
      <c r="AE1925" s="159">
        <v>12710932</v>
      </c>
      <c r="AF1925" s="159">
        <v>7740583.96</v>
      </c>
      <c r="AG1925" s="159">
        <v>0</v>
      </c>
      <c r="AH1925" s="159">
        <v>85613.61</v>
      </c>
      <c r="AI1925" s="159">
        <v>0</v>
      </c>
      <c r="AJ1925" s="159">
        <v>0</v>
      </c>
    </row>
    <row r="1926" spans="1:36">
      <c r="A1926" s="153">
        <v>26</v>
      </c>
      <c r="B1926" s="154">
        <v>6</v>
      </c>
      <c r="C1926" s="154">
        <v>5</v>
      </c>
      <c r="D1926" s="155">
        <v>3</v>
      </c>
      <c r="E1926" s="155" t="s">
        <v>556</v>
      </c>
      <c r="F1926" s="156" t="s">
        <v>5253</v>
      </c>
      <c r="G1926" s="156" t="s">
        <v>556</v>
      </c>
      <c r="H1926" s="156" t="s">
        <v>5257</v>
      </c>
      <c r="I1926" s="155">
        <v>2606053</v>
      </c>
      <c r="J1926" s="157" t="s">
        <v>1013</v>
      </c>
      <c r="K1926" s="157"/>
      <c r="L1926" s="155">
        <v>2022</v>
      </c>
      <c r="M1926" s="158">
        <v>10509</v>
      </c>
      <c r="N1926" s="159">
        <v>73195352.640000001</v>
      </c>
      <c r="O1926" s="159">
        <v>68377598.069999993</v>
      </c>
      <c r="P1926" s="159">
        <v>33267965.48</v>
      </c>
      <c r="Q1926" s="159">
        <v>12915193</v>
      </c>
      <c r="R1926" s="159">
        <v>20352772.48</v>
      </c>
      <c r="S1926" s="159">
        <v>4817754.57</v>
      </c>
      <c r="T1926" s="159">
        <v>3138041.2</v>
      </c>
      <c r="U1926" s="159">
        <v>67849992.780000001</v>
      </c>
      <c r="V1926" s="159">
        <v>60103266.630000003</v>
      </c>
      <c r="W1926" s="159">
        <v>23488152.550000001</v>
      </c>
      <c r="X1926" s="159">
        <v>0</v>
      </c>
      <c r="Y1926" s="159">
        <v>7746726.1500000004</v>
      </c>
      <c r="Z1926" s="159">
        <v>17709274.59</v>
      </c>
      <c r="AA1926" s="159">
        <v>0</v>
      </c>
      <c r="AB1926" s="159">
        <v>17709274.59</v>
      </c>
      <c r="AC1926" s="159">
        <v>0</v>
      </c>
      <c r="AD1926" s="159">
        <v>0</v>
      </c>
      <c r="AE1926" s="159">
        <v>0</v>
      </c>
      <c r="AF1926" s="159">
        <v>8274331.4400000004</v>
      </c>
      <c r="AG1926" s="159">
        <v>1802849.12</v>
      </c>
      <c r="AH1926" s="159">
        <v>1922980.12</v>
      </c>
      <c r="AI1926" s="159">
        <v>0</v>
      </c>
      <c r="AJ1926" s="159">
        <v>0</v>
      </c>
    </row>
    <row r="1927" spans="1:36">
      <c r="A1927" s="153">
        <v>26</v>
      </c>
      <c r="B1927" s="154">
        <v>6</v>
      </c>
      <c r="C1927" s="154">
        <v>6</v>
      </c>
      <c r="D1927" s="155">
        <v>2</v>
      </c>
      <c r="E1927" s="155" t="s">
        <v>556</v>
      </c>
      <c r="F1927" s="156" t="s">
        <v>5251</v>
      </c>
      <c r="G1927" s="156" t="s">
        <v>556</v>
      </c>
      <c r="H1927" s="156" t="s">
        <v>5258</v>
      </c>
      <c r="I1927" s="155">
        <v>2606062</v>
      </c>
      <c r="J1927" s="157" t="s">
        <v>1012</v>
      </c>
      <c r="K1927" s="157"/>
      <c r="L1927" s="155">
        <v>2022</v>
      </c>
      <c r="M1927" s="158">
        <v>3861</v>
      </c>
      <c r="N1927" s="159">
        <v>21981798.09</v>
      </c>
      <c r="O1927" s="159">
        <v>17428628.300000001</v>
      </c>
      <c r="P1927" s="159">
        <v>12984696.109999999</v>
      </c>
      <c r="Q1927" s="159">
        <v>6200066</v>
      </c>
      <c r="R1927" s="159">
        <v>6784630.1100000003</v>
      </c>
      <c r="S1927" s="159">
        <v>4553169.79</v>
      </c>
      <c r="T1927" s="159">
        <v>0</v>
      </c>
      <c r="U1927" s="159">
        <v>19479348.780000001</v>
      </c>
      <c r="V1927" s="159">
        <v>16004560.26</v>
      </c>
      <c r="W1927" s="159">
        <v>5615607.1500000004</v>
      </c>
      <c r="X1927" s="159">
        <v>64194.43</v>
      </c>
      <c r="Y1927" s="159">
        <v>3474788.52</v>
      </c>
      <c r="Z1927" s="159">
        <v>5102840.0999999996</v>
      </c>
      <c r="AA1927" s="159">
        <v>3700000</v>
      </c>
      <c r="AB1927" s="159">
        <v>1402840.0999999996</v>
      </c>
      <c r="AC1927" s="159">
        <v>283557</v>
      </c>
      <c r="AD1927" s="159">
        <v>283557</v>
      </c>
      <c r="AE1927" s="159">
        <v>7224680.8399999999</v>
      </c>
      <c r="AF1927" s="159">
        <v>1424068.04</v>
      </c>
      <c r="AG1927" s="159">
        <v>554071.06000000006</v>
      </c>
      <c r="AH1927" s="159">
        <v>841610.96</v>
      </c>
      <c r="AI1927" s="159">
        <v>899.76</v>
      </c>
      <c r="AJ1927" s="159">
        <v>0</v>
      </c>
    </row>
    <row r="1928" spans="1:36">
      <c r="A1928" s="153">
        <v>26</v>
      </c>
      <c r="B1928" s="154">
        <v>6</v>
      </c>
      <c r="C1928" s="154">
        <v>7</v>
      </c>
      <c r="D1928" s="155">
        <v>2</v>
      </c>
      <c r="E1928" s="155" t="s">
        <v>556</v>
      </c>
      <c r="F1928" s="156" t="s">
        <v>5251</v>
      </c>
      <c r="G1928" s="156" t="s">
        <v>556</v>
      </c>
      <c r="H1928" s="156" t="s">
        <v>5259</v>
      </c>
      <c r="I1928" s="155">
        <v>2606072</v>
      </c>
      <c r="J1928" s="157" t="s">
        <v>1011</v>
      </c>
      <c r="K1928" s="157"/>
      <c r="L1928" s="155">
        <v>2022</v>
      </c>
      <c r="M1928" s="158">
        <v>5002</v>
      </c>
      <c r="N1928" s="159">
        <v>26239808.739999998</v>
      </c>
      <c r="O1928" s="159">
        <v>22778887.739999998</v>
      </c>
      <c r="P1928" s="159">
        <v>17606649.310000002</v>
      </c>
      <c r="Q1928" s="159">
        <v>8909890</v>
      </c>
      <c r="R1928" s="159">
        <v>8696759.3100000005</v>
      </c>
      <c r="S1928" s="159">
        <v>3460921</v>
      </c>
      <c r="T1928" s="159">
        <v>0</v>
      </c>
      <c r="U1928" s="159">
        <v>21796788.859999999</v>
      </c>
      <c r="V1928" s="159">
        <v>20553894.43</v>
      </c>
      <c r="W1928" s="159">
        <v>7811861.4699999997</v>
      </c>
      <c r="X1928" s="159">
        <v>67494.210000000006</v>
      </c>
      <c r="Y1928" s="159">
        <v>1242894.43</v>
      </c>
      <c r="Z1928" s="159">
        <v>322417.78999999998</v>
      </c>
      <c r="AA1928" s="159">
        <v>0</v>
      </c>
      <c r="AB1928" s="159">
        <v>322417.78999999998</v>
      </c>
      <c r="AC1928" s="159">
        <v>220000</v>
      </c>
      <c r="AD1928" s="159">
        <v>220000</v>
      </c>
      <c r="AE1928" s="159">
        <v>5730000</v>
      </c>
      <c r="AF1928" s="159">
        <v>2224993.31</v>
      </c>
      <c r="AG1928" s="159">
        <v>45278.91</v>
      </c>
      <c r="AH1928" s="159">
        <v>77419.27</v>
      </c>
      <c r="AI1928" s="159">
        <v>0</v>
      </c>
      <c r="AJ1928" s="159">
        <v>0</v>
      </c>
    </row>
    <row r="1929" spans="1:36">
      <c r="A1929" s="153">
        <v>26</v>
      </c>
      <c r="B1929" s="154">
        <v>6</v>
      </c>
      <c r="C1929" s="154">
        <v>8</v>
      </c>
      <c r="D1929" s="155">
        <v>2</v>
      </c>
      <c r="E1929" s="155" t="s">
        <v>556</v>
      </c>
      <c r="F1929" s="156" t="s">
        <v>5251</v>
      </c>
      <c r="G1929" s="156" t="s">
        <v>556</v>
      </c>
      <c r="H1929" s="156" t="s">
        <v>5260</v>
      </c>
      <c r="I1929" s="155">
        <v>2606082</v>
      </c>
      <c r="J1929" s="157" t="s">
        <v>1010</v>
      </c>
      <c r="K1929" s="157"/>
      <c r="L1929" s="155">
        <v>2022</v>
      </c>
      <c r="M1929" s="158">
        <v>3964</v>
      </c>
      <c r="N1929" s="159">
        <v>22109456.43</v>
      </c>
      <c r="O1929" s="159">
        <v>19705981.43</v>
      </c>
      <c r="P1929" s="159">
        <v>13574871.85</v>
      </c>
      <c r="Q1929" s="159">
        <v>6903730</v>
      </c>
      <c r="R1929" s="159">
        <v>6671141.8499999996</v>
      </c>
      <c r="S1929" s="159">
        <v>2403475</v>
      </c>
      <c r="T1929" s="159">
        <v>0</v>
      </c>
      <c r="U1929" s="159">
        <v>20823782.170000002</v>
      </c>
      <c r="V1929" s="159">
        <v>18079266.260000002</v>
      </c>
      <c r="W1929" s="159">
        <v>4960583.1900000004</v>
      </c>
      <c r="X1929" s="159">
        <v>40530.22</v>
      </c>
      <c r="Y1929" s="159">
        <v>2744515.91</v>
      </c>
      <c r="Z1929" s="159">
        <v>2857411</v>
      </c>
      <c r="AA1929" s="159">
        <v>0</v>
      </c>
      <c r="AB1929" s="159">
        <v>2857411</v>
      </c>
      <c r="AC1929" s="159">
        <v>300000</v>
      </c>
      <c r="AD1929" s="159">
        <v>300000</v>
      </c>
      <c r="AE1929" s="159">
        <v>2187000</v>
      </c>
      <c r="AF1929" s="159">
        <v>1626715.17</v>
      </c>
      <c r="AG1929" s="159">
        <v>0</v>
      </c>
      <c r="AH1929" s="159">
        <v>0</v>
      </c>
      <c r="AI1929" s="159">
        <v>0</v>
      </c>
      <c r="AJ1929" s="159">
        <v>0</v>
      </c>
    </row>
    <row r="1930" spans="1:36">
      <c r="A1930" s="153">
        <v>26</v>
      </c>
      <c r="B1930" s="154">
        <v>7</v>
      </c>
      <c r="C1930" s="154">
        <v>1</v>
      </c>
      <c r="D1930" s="155">
        <v>1</v>
      </c>
      <c r="E1930" s="155" t="s">
        <v>556</v>
      </c>
      <c r="F1930" s="156" t="s">
        <v>5261</v>
      </c>
      <c r="G1930" s="156" t="s">
        <v>556</v>
      </c>
      <c r="H1930" s="156" t="s">
        <v>5262</v>
      </c>
      <c r="I1930" s="155">
        <v>2607011</v>
      </c>
      <c r="J1930" s="157" t="s">
        <v>1009</v>
      </c>
      <c r="K1930" s="157"/>
      <c r="L1930" s="155">
        <v>2022</v>
      </c>
      <c r="M1930" s="158">
        <v>66837</v>
      </c>
      <c r="N1930" s="159">
        <v>326137608.16000003</v>
      </c>
      <c r="O1930" s="159">
        <v>308442071.75</v>
      </c>
      <c r="P1930" s="159">
        <v>162634133.50999999</v>
      </c>
      <c r="Q1930" s="159">
        <v>60338764</v>
      </c>
      <c r="R1930" s="159">
        <v>102295369.51000001</v>
      </c>
      <c r="S1930" s="159">
        <v>17695536.41</v>
      </c>
      <c r="T1930" s="159">
        <v>4878998.32</v>
      </c>
      <c r="U1930" s="159">
        <v>316122028.80000001</v>
      </c>
      <c r="V1930" s="159">
        <v>262283772.75999999</v>
      </c>
      <c r="W1930" s="159">
        <v>82543373.290000007</v>
      </c>
      <c r="X1930" s="159">
        <v>10200.89</v>
      </c>
      <c r="Y1930" s="159">
        <v>53838256.039999999</v>
      </c>
      <c r="Z1930" s="159">
        <v>27697557.030000001</v>
      </c>
      <c r="AA1930" s="159">
        <v>0</v>
      </c>
      <c r="AB1930" s="159">
        <v>27697557.030000001</v>
      </c>
      <c r="AC1930" s="159">
        <v>8022401.5599999996</v>
      </c>
      <c r="AD1930" s="159">
        <v>8022401.5599999996</v>
      </c>
      <c r="AE1930" s="159">
        <v>0</v>
      </c>
      <c r="AF1930" s="159">
        <v>46158298.990000002</v>
      </c>
      <c r="AG1930" s="159">
        <v>3784724.01</v>
      </c>
      <c r="AH1930" s="159">
        <v>2046849.17</v>
      </c>
      <c r="AI1930" s="159">
        <v>0</v>
      </c>
      <c r="AJ1930" s="159">
        <v>0</v>
      </c>
    </row>
    <row r="1931" spans="1:36">
      <c r="A1931" s="153">
        <v>26</v>
      </c>
      <c r="B1931" s="154">
        <v>7</v>
      </c>
      <c r="C1931" s="154">
        <v>2</v>
      </c>
      <c r="D1931" s="155">
        <v>2</v>
      </c>
      <c r="E1931" s="155" t="s">
        <v>556</v>
      </c>
      <c r="F1931" s="156" t="s">
        <v>5263</v>
      </c>
      <c r="G1931" s="156" t="s">
        <v>556</v>
      </c>
      <c r="H1931" s="156" t="s">
        <v>5264</v>
      </c>
      <c r="I1931" s="155">
        <v>2607022</v>
      </c>
      <c r="J1931" s="157" t="s">
        <v>1008</v>
      </c>
      <c r="K1931" s="157"/>
      <c r="L1931" s="155">
        <v>2022</v>
      </c>
      <c r="M1931" s="158">
        <v>3339</v>
      </c>
      <c r="N1931" s="159">
        <v>22582535.48</v>
      </c>
      <c r="O1931" s="159">
        <v>18318528.469999999</v>
      </c>
      <c r="P1931" s="159">
        <v>12521031.280000001</v>
      </c>
      <c r="Q1931" s="159">
        <v>5603693</v>
      </c>
      <c r="R1931" s="159">
        <v>6917338.2800000003</v>
      </c>
      <c r="S1931" s="159">
        <v>4264007.01</v>
      </c>
      <c r="T1931" s="159">
        <v>245299.6</v>
      </c>
      <c r="U1931" s="159">
        <v>21023240.649999999</v>
      </c>
      <c r="V1931" s="159">
        <v>17367396.77</v>
      </c>
      <c r="W1931" s="159">
        <v>6661551.1200000001</v>
      </c>
      <c r="X1931" s="159">
        <v>167470.19</v>
      </c>
      <c r="Y1931" s="159">
        <v>3655843.88</v>
      </c>
      <c r="Z1931" s="159">
        <v>8386187.4500000002</v>
      </c>
      <c r="AA1931" s="159">
        <v>2337290</v>
      </c>
      <c r="AB1931" s="159">
        <v>6048897.4500000002</v>
      </c>
      <c r="AC1931" s="159">
        <v>750000</v>
      </c>
      <c r="AD1931" s="159">
        <v>750000</v>
      </c>
      <c r="AE1931" s="159">
        <v>12091790</v>
      </c>
      <c r="AF1931" s="159">
        <v>951131.7</v>
      </c>
      <c r="AG1931" s="159">
        <v>0</v>
      </c>
      <c r="AH1931" s="159">
        <v>0</v>
      </c>
      <c r="AI1931" s="159">
        <v>0</v>
      </c>
      <c r="AJ1931" s="159">
        <v>0</v>
      </c>
    </row>
    <row r="1932" spans="1:36">
      <c r="A1932" s="153">
        <v>26</v>
      </c>
      <c r="B1932" s="154">
        <v>7</v>
      </c>
      <c r="C1932" s="154">
        <v>3</v>
      </c>
      <c r="D1932" s="155">
        <v>2</v>
      </c>
      <c r="E1932" s="155" t="s">
        <v>556</v>
      </c>
      <c r="F1932" s="156" t="s">
        <v>5263</v>
      </c>
      <c r="G1932" s="156" t="s">
        <v>556</v>
      </c>
      <c r="H1932" s="156" t="s">
        <v>5265</v>
      </c>
      <c r="I1932" s="155">
        <v>2607032</v>
      </c>
      <c r="J1932" s="157" t="s">
        <v>1007</v>
      </c>
      <c r="K1932" s="157"/>
      <c r="L1932" s="155">
        <v>2022</v>
      </c>
      <c r="M1932" s="158">
        <v>13130</v>
      </c>
      <c r="N1932" s="159">
        <v>73714619</v>
      </c>
      <c r="O1932" s="159">
        <v>65610706.759999998</v>
      </c>
      <c r="P1932" s="159">
        <v>42540574.030000001</v>
      </c>
      <c r="Q1932" s="159">
        <v>19417923</v>
      </c>
      <c r="R1932" s="159">
        <v>23122651.030000001</v>
      </c>
      <c r="S1932" s="159">
        <v>8103912.2400000002</v>
      </c>
      <c r="T1932" s="159">
        <v>1609</v>
      </c>
      <c r="U1932" s="159">
        <v>71259471.469999999</v>
      </c>
      <c r="V1932" s="159">
        <v>60311566.060000002</v>
      </c>
      <c r="W1932" s="159">
        <v>21353228.32</v>
      </c>
      <c r="X1932" s="159">
        <v>133416.04999999999</v>
      </c>
      <c r="Y1932" s="159">
        <v>10947905.41</v>
      </c>
      <c r="Z1932" s="159">
        <v>8135059.0800000001</v>
      </c>
      <c r="AA1932" s="159">
        <v>416581.84</v>
      </c>
      <c r="AB1932" s="159">
        <v>7718477.2400000002</v>
      </c>
      <c r="AC1932" s="159">
        <v>1770068.43</v>
      </c>
      <c r="AD1932" s="159">
        <v>1770068.43</v>
      </c>
      <c r="AE1932" s="159">
        <v>8965974.1500000004</v>
      </c>
      <c r="AF1932" s="159">
        <v>5299140.7</v>
      </c>
      <c r="AG1932" s="159">
        <v>896337.59</v>
      </c>
      <c r="AH1932" s="159">
        <v>1021130.19</v>
      </c>
      <c r="AI1932" s="159">
        <v>0</v>
      </c>
      <c r="AJ1932" s="159">
        <v>0</v>
      </c>
    </row>
    <row r="1933" spans="1:36">
      <c r="A1933" s="153">
        <v>26</v>
      </c>
      <c r="B1933" s="154">
        <v>7</v>
      </c>
      <c r="C1933" s="154">
        <v>4</v>
      </c>
      <c r="D1933" s="155">
        <v>3</v>
      </c>
      <c r="E1933" s="155" t="s">
        <v>556</v>
      </c>
      <c r="F1933" s="156" t="s">
        <v>5266</v>
      </c>
      <c r="G1933" s="156" t="s">
        <v>556</v>
      </c>
      <c r="H1933" s="156" t="s">
        <v>5267</v>
      </c>
      <c r="I1933" s="155">
        <v>2607043</v>
      </c>
      <c r="J1933" s="157" t="s">
        <v>1006</v>
      </c>
      <c r="K1933" s="157"/>
      <c r="L1933" s="155">
        <v>2022</v>
      </c>
      <c r="M1933" s="158">
        <v>7224</v>
      </c>
      <c r="N1933" s="159">
        <v>35830057.350000001</v>
      </c>
      <c r="O1933" s="159">
        <v>33010895.25</v>
      </c>
      <c r="P1933" s="159">
        <v>23565087.530000001</v>
      </c>
      <c r="Q1933" s="159">
        <v>11814417</v>
      </c>
      <c r="R1933" s="159">
        <v>11750670.529999999</v>
      </c>
      <c r="S1933" s="159">
        <v>2819162.1</v>
      </c>
      <c r="T1933" s="159">
        <v>61281</v>
      </c>
      <c r="U1933" s="159">
        <v>33471782.489999998</v>
      </c>
      <c r="V1933" s="159">
        <v>31216815.629999999</v>
      </c>
      <c r="W1933" s="159">
        <v>12093673.51</v>
      </c>
      <c r="X1933" s="159">
        <v>17505.29</v>
      </c>
      <c r="Y1933" s="159">
        <v>2254966.86</v>
      </c>
      <c r="Z1933" s="159">
        <v>2773745.22</v>
      </c>
      <c r="AA1933" s="159">
        <v>1000000</v>
      </c>
      <c r="AB1933" s="159">
        <v>1773745.2200000002</v>
      </c>
      <c r="AC1933" s="159">
        <v>600000</v>
      </c>
      <c r="AD1933" s="159">
        <v>600000</v>
      </c>
      <c r="AE1933" s="159">
        <v>2650000</v>
      </c>
      <c r="AF1933" s="159">
        <v>1794079.62</v>
      </c>
      <c r="AG1933" s="159">
        <v>8000</v>
      </c>
      <c r="AH1933" s="159">
        <v>8000</v>
      </c>
      <c r="AI1933" s="159">
        <v>0</v>
      </c>
      <c r="AJ1933" s="159">
        <v>0</v>
      </c>
    </row>
    <row r="1934" spans="1:36">
      <c r="A1934" s="153">
        <v>26</v>
      </c>
      <c r="B1934" s="154">
        <v>7</v>
      </c>
      <c r="C1934" s="154">
        <v>5</v>
      </c>
      <c r="D1934" s="155">
        <v>3</v>
      </c>
      <c r="E1934" s="155" t="s">
        <v>556</v>
      </c>
      <c r="F1934" s="156" t="s">
        <v>5266</v>
      </c>
      <c r="G1934" s="156" t="s">
        <v>556</v>
      </c>
      <c r="H1934" s="156" t="s">
        <v>5268</v>
      </c>
      <c r="I1934" s="155">
        <v>2607053</v>
      </c>
      <c r="J1934" s="157" t="s">
        <v>1005</v>
      </c>
      <c r="K1934" s="157"/>
      <c r="L1934" s="155">
        <v>2022</v>
      </c>
      <c r="M1934" s="158">
        <v>9682</v>
      </c>
      <c r="N1934" s="159">
        <v>58731741.43</v>
      </c>
      <c r="O1934" s="159">
        <v>49698170.740000002</v>
      </c>
      <c r="P1934" s="159">
        <v>31128559.73</v>
      </c>
      <c r="Q1934" s="159">
        <v>14245204</v>
      </c>
      <c r="R1934" s="159">
        <v>16883355.73</v>
      </c>
      <c r="S1934" s="159">
        <v>9033570.6899999995</v>
      </c>
      <c r="T1934" s="159">
        <v>752419.53</v>
      </c>
      <c r="U1934" s="159">
        <v>56430192.619999997</v>
      </c>
      <c r="V1934" s="159">
        <v>43022056.359999999</v>
      </c>
      <c r="W1934" s="159">
        <v>15413511.550000001</v>
      </c>
      <c r="X1934" s="159">
        <v>269802.19</v>
      </c>
      <c r="Y1934" s="159">
        <v>13408136.26</v>
      </c>
      <c r="Z1934" s="159">
        <v>4486358.13</v>
      </c>
      <c r="AA1934" s="159">
        <v>450000</v>
      </c>
      <c r="AB1934" s="159">
        <v>4036358.13</v>
      </c>
      <c r="AC1934" s="159">
        <v>460000</v>
      </c>
      <c r="AD1934" s="159">
        <v>460000</v>
      </c>
      <c r="AE1934" s="159">
        <v>15616829</v>
      </c>
      <c r="AF1934" s="159">
        <v>6676114.3799999999</v>
      </c>
      <c r="AG1934" s="159">
        <v>300337.88</v>
      </c>
      <c r="AH1934" s="159">
        <v>421463.94</v>
      </c>
      <c r="AI1934" s="159">
        <v>0</v>
      </c>
      <c r="AJ1934" s="159">
        <v>0</v>
      </c>
    </row>
    <row r="1935" spans="1:36">
      <c r="A1935" s="153">
        <v>26</v>
      </c>
      <c r="B1935" s="154">
        <v>7</v>
      </c>
      <c r="C1935" s="154">
        <v>6</v>
      </c>
      <c r="D1935" s="155">
        <v>2</v>
      </c>
      <c r="E1935" s="155" t="s">
        <v>556</v>
      </c>
      <c r="F1935" s="156" t="s">
        <v>5263</v>
      </c>
      <c r="G1935" s="156" t="s">
        <v>556</v>
      </c>
      <c r="H1935" s="156" t="s">
        <v>5269</v>
      </c>
      <c r="I1935" s="155">
        <v>2607062</v>
      </c>
      <c r="J1935" s="157" t="s">
        <v>1004</v>
      </c>
      <c r="K1935" s="157"/>
      <c r="L1935" s="155">
        <v>2022</v>
      </c>
      <c r="M1935" s="158">
        <v>6698</v>
      </c>
      <c r="N1935" s="159">
        <v>41839904.030000001</v>
      </c>
      <c r="O1935" s="159">
        <v>34822260.299999997</v>
      </c>
      <c r="P1935" s="159">
        <v>27462276.850000001</v>
      </c>
      <c r="Q1935" s="159">
        <v>14159394</v>
      </c>
      <c r="R1935" s="159">
        <v>13302882.85</v>
      </c>
      <c r="S1935" s="159">
        <v>7017643.7300000004</v>
      </c>
      <c r="T1935" s="159">
        <v>159482.73000000001</v>
      </c>
      <c r="U1935" s="159">
        <v>34826928.759999998</v>
      </c>
      <c r="V1935" s="159">
        <v>31462611.510000002</v>
      </c>
      <c r="W1935" s="159">
        <v>8977617.4900000002</v>
      </c>
      <c r="X1935" s="159">
        <v>28579.48</v>
      </c>
      <c r="Y1935" s="159">
        <v>3364317.25</v>
      </c>
      <c r="Z1935" s="159">
        <v>10341025.439999999</v>
      </c>
      <c r="AA1935" s="159">
        <v>1190000</v>
      </c>
      <c r="AB1935" s="159">
        <v>9151025.4399999995</v>
      </c>
      <c r="AC1935" s="159">
        <v>1048332</v>
      </c>
      <c r="AD1935" s="159">
        <v>1048332</v>
      </c>
      <c r="AE1935" s="159">
        <v>2841668</v>
      </c>
      <c r="AF1935" s="159">
        <v>3359648.79</v>
      </c>
      <c r="AG1935" s="159">
        <v>0</v>
      </c>
      <c r="AH1935" s="159">
        <v>0</v>
      </c>
      <c r="AI1935" s="159">
        <v>0</v>
      </c>
      <c r="AJ1935" s="159">
        <v>0</v>
      </c>
    </row>
    <row r="1936" spans="1:36">
      <c r="A1936" s="153">
        <v>26</v>
      </c>
      <c r="B1936" s="154">
        <v>8</v>
      </c>
      <c r="C1936" s="154">
        <v>1</v>
      </c>
      <c r="D1936" s="155">
        <v>3</v>
      </c>
      <c r="E1936" s="155" t="s">
        <v>556</v>
      </c>
      <c r="F1936" s="156" t="s">
        <v>5270</v>
      </c>
      <c r="G1936" s="156" t="s">
        <v>556</v>
      </c>
      <c r="H1936" s="156" t="s">
        <v>5271</v>
      </c>
      <c r="I1936" s="155">
        <v>2608013</v>
      </c>
      <c r="J1936" s="157" t="s">
        <v>1003</v>
      </c>
      <c r="K1936" s="157"/>
      <c r="L1936" s="155">
        <v>2022</v>
      </c>
      <c r="M1936" s="158">
        <v>4784</v>
      </c>
      <c r="N1936" s="159">
        <v>33550826.82</v>
      </c>
      <c r="O1936" s="159">
        <v>26573399.670000002</v>
      </c>
      <c r="P1936" s="159">
        <v>19414533.050000001</v>
      </c>
      <c r="Q1936" s="159">
        <v>8099645</v>
      </c>
      <c r="R1936" s="159">
        <v>11314888.050000001</v>
      </c>
      <c r="S1936" s="159">
        <v>6977427.1500000004</v>
      </c>
      <c r="T1936" s="159">
        <v>8000</v>
      </c>
      <c r="U1936" s="159">
        <v>37105736.149999999</v>
      </c>
      <c r="V1936" s="159">
        <v>24712694.219999999</v>
      </c>
      <c r="W1936" s="159">
        <v>8230651.4699999997</v>
      </c>
      <c r="X1936" s="159">
        <v>0</v>
      </c>
      <c r="Y1936" s="159">
        <v>12393041.93</v>
      </c>
      <c r="Z1936" s="159">
        <v>8061300.9400000004</v>
      </c>
      <c r="AA1936" s="159">
        <v>0</v>
      </c>
      <c r="AB1936" s="159">
        <v>8061300.9400000004</v>
      </c>
      <c r="AC1936" s="159">
        <v>99177</v>
      </c>
      <c r="AD1936" s="159">
        <v>0</v>
      </c>
      <c r="AE1936" s="159">
        <v>0</v>
      </c>
      <c r="AF1936" s="159">
        <v>1860705.45</v>
      </c>
      <c r="AG1936" s="159">
        <v>2335330.9700000002</v>
      </c>
      <c r="AH1936" s="159">
        <v>2265328.7200000002</v>
      </c>
      <c r="AI1936" s="159">
        <v>0</v>
      </c>
      <c r="AJ1936" s="159">
        <v>0</v>
      </c>
    </row>
    <row r="1937" spans="1:36">
      <c r="A1937" s="153">
        <v>26</v>
      </c>
      <c r="B1937" s="154">
        <v>8</v>
      </c>
      <c r="C1937" s="154">
        <v>2</v>
      </c>
      <c r="D1937" s="155">
        <v>2</v>
      </c>
      <c r="E1937" s="155" t="s">
        <v>556</v>
      </c>
      <c r="F1937" s="156" t="s">
        <v>5272</v>
      </c>
      <c r="G1937" s="156" t="s">
        <v>556</v>
      </c>
      <c r="H1937" s="156" t="s">
        <v>5273</v>
      </c>
      <c r="I1937" s="155">
        <v>2608022</v>
      </c>
      <c r="J1937" s="157" t="s">
        <v>1002</v>
      </c>
      <c r="K1937" s="157"/>
      <c r="L1937" s="155">
        <v>2022</v>
      </c>
      <c r="M1937" s="158">
        <v>4288</v>
      </c>
      <c r="N1937" s="159">
        <v>26630145.489999998</v>
      </c>
      <c r="O1937" s="159">
        <v>24368732</v>
      </c>
      <c r="P1937" s="159">
        <v>15883089.539999999</v>
      </c>
      <c r="Q1937" s="159">
        <v>7417454</v>
      </c>
      <c r="R1937" s="159">
        <v>8465635.5399999991</v>
      </c>
      <c r="S1937" s="159">
        <v>2261413.4900000002</v>
      </c>
      <c r="T1937" s="159">
        <v>190010.73</v>
      </c>
      <c r="U1937" s="159">
        <v>23497111.719999999</v>
      </c>
      <c r="V1937" s="159">
        <v>20140647.07</v>
      </c>
      <c r="W1937" s="159">
        <v>6945554.71</v>
      </c>
      <c r="X1937" s="159">
        <v>57738.35</v>
      </c>
      <c r="Y1937" s="159">
        <v>3356464.65</v>
      </c>
      <c r="Z1937" s="159">
        <v>5322306.24</v>
      </c>
      <c r="AA1937" s="159">
        <v>0</v>
      </c>
      <c r="AB1937" s="159">
        <v>5322306.24</v>
      </c>
      <c r="AC1937" s="159">
        <v>777808</v>
      </c>
      <c r="AD1937" s="159">
        <v>777808</v>
      </c>
      <c r="AE1937" s="159">
        <v>4286832</v>
      </c>
      <c r="AF1937" s="159">
        <v>4228084.93</v>
      </c>
      <c r="AG1937" s="159">
        <v>686972.13</v>
      </c>
      <c r="AH1937" s="159">
        <v>644841.55000000005</v>
      </c>
      <c r="AI1937" s="159">
        <v>0</v>
      </c>
      <c r="AJ1937" s="159">
        <v>0</v>
      </c>
    </row>
    <row r="1938" spans="1:36">
      <c r="A1938" s="153">
        <v>26</v>
      </c>
      <c r="B1938" s="154">
        <v>8</v>
      </c>
      <c r="C1938" s="154">
        <v>3</v>
      </c>
      <c r="D1938" s="155">
        <v>2</v>
      </c>
      <c r="E1938" s="155" t="s">
        <v>556</v>
      </c>
      <c r="F1938" s="156" t="s">
        <v>5272</v>
      </c>
      <c r="G1938" s="156" t="s">
        <v>556</v>
      </c>
      <c r="H1938" s="156" t="s">
        <v>5274</v>
      </c>
      <c r="I1938" s="155">
        <v>2608032</v>
      </c>
      <c r="J1938" s="157" t="s">
        <v>1001</v>
      </c>
      <c r="K1938" s="157"/>
      <c r="L1938" s="155">
        <v>2022</v>
      </c>
      <c r="M1938" s="158">
        <v>4505</v>
      </c>
      <c r="N1938" s="159">
        <v>25802592.91</v>
      </c>
      <c r="O1938" s="159">
        <v>23190976.91</v>
      </c>
      <c r="P1938" s="159">
        <v>16971170.879999999</v>
      </c>
      <c r="Q1938" s="159">
        <v>8865644</v>
      </c>
      <c r="R1938" s="159">
        <v>8105526.8799999999</v>
      </c>
      <c r="S1938" s="159">
        <v>2611616</v>
      </c>
      <c r="T1938" s="159">
        <v>25250</v>
      </c>
      <c r="U1938" s="159">
        <v>20953088.690000001</v>
      </c>
      <c r="V1938" s="159">
        <v>20014883.289999999</v>
      </c>
      <c r="W1938" s="159">
        <v>7802550.6500000004</v>
      </c>
      <c r="X1938" s="159">
        <v>3011.49</v>
      </c>
      <c r="Y1938" s="159">
        <v>938205.4</v>
      </c>
      <c r="Z1938" s="159">
        <v>2436106.4900000002</v>
      </c>
      <c r="AA1938" s="159">
        <v>0</v>
      </c>
      <c r="AB1938" s="159">
        <v>2436106.4900000002</v>
      </c>
      <c r="AC1938" s="159">
        <v>320000</v>
      </c>
      <c r="AD1938" s="159">
        <v>320000</v>
      </c>
      <c r="AE1938" s="159">
        <v>0</v>
      </c>
      <c r="AF1938" s="159">
        <v>3176093.62</v>
      </c>
      <c r="AG1938" s="159">
        <v>0</v>
      </c>
      <c r="AH1938" s="159">
        <v>0</v>
      </c>
      <c r="AI1938" s="159">
        <v>0</v>
      </c>
      <c r="AJ1938" s="159">
        <v>0</v>
      </c>
    </row>
    <row r="1939" spans="1:36">
      <c r="A1939" s="153">
        <v>26</v>
      </c>
      <c r="B1939" s="154">
        <v>8</v>
      </c>
      <c r="C1939" s="154">
        <v>4</v>
      </c>
      <c r="D1939" s="155">
        <v>3</v>
      </c>
      <c r="E1939" s="155" t="s">
        <v>556</v>
      </c>
      <c r="F1939" s="156" t="s">
        <v>5270</v>
      </c>
      <c r="G1939" s="156" t="s">
        <v>556</v>
      </c>
      <c r="H1939" s="156" t="s">
        <v>5275</v>
      </c>
      <c r="I1939" s="155">
        <v>2608043</v>
      </c>
      <c r="J1939" s="157" t="s">
        <v>1000</v>
      </c>
      <c r="K1939" s="157"/>
      <c r="L1939" s="155">
        <v>2022</v>
      </c>
      <c r="M1939" s="158">
        <v>20249</v>
      </c>
      <c r="N1939" s="159">
        <v>104601357.38</v>
      </c>
      <c r="O1939" s="159">
        <v>101993380.65000001</v>
      </c>
      <c r="P1939" s="159">
        <v>54986363.329999998</v>
      </c>
      <c r="Q1939" s="159">
        <v>23810155</v>
      </c>
      <c r="R1939" s="159">
        <v>31176208.329999998</v>
      </c>
      <c r="S1939" s="159">
        <v>2607976.73</v>
      </c>
      <c r="T1939" s="159">
        <v>456173.09</v>
      </c>
      <c r="U1939" s="159">
        <v>98380800.269999996</v>
      </c>
      <c r="V1939" s="159">
        <v>87386298.530000001</v>
      </c>
      <c r="W1939" s="159">
        <v>32205053.300000001</v>
      </c>
      <c r="X1939" s="159">
        <v>245188.84</v>
      </c>
      <c r="Y1939" s="159">
        <v>10994501.74</v>
      </c>
      <c r="Z1939" s="159">
        <v>12344775.810000001</v>
      </c>
      <c r="AA1939" s="159">
        <v>0</v>
      </c>
      <c r="AB1939" s="159">
        <v>12344775.810000001</v>
      </c>
      <c r="AC1939" s="159">
        <v>1946638</v>
      </c>
      <c r="AD1939" s="159">
        <v>1855137</v>
      </c>
      <c r="AE1939" s="159">
        <v>17448805</v>
      </c>
      <c r="AF1939" s="159">
        <v>14607082.119999999</v>
      </c>
      <c r="AG1939" s="159">
        <v>298379.32</v>
      </c>
      <c r="AH1939" s="159">
        <v>343215.67</v>
      </c>
      <c r="AI1939" s="159">
        <v>0</v>
      </c>
      <c r="AJ1939" s="159">
        <v>0</v>
      </c>
    </row>
    <row r="1940" spans="1:36">
      <c r="A1940" s="153">
        <v>26</v>
      </c>
      <c r="B1940" s="154">
        <v>8</v>
      </c>
      <c r="C1940" s="154">
        <v>5</v>
      </c>
      <c r="D1940" s="155">
        <v>2</v>
      </c>
      <c r="E1940" s="155" t="s">
        <v>556</v>
      </c>
      <c r="F1940" s="156" t="s">
        <v>5272</v>
      </c>
      <c r="G1940" s="156" t="s">
        <v>556</v>
      </c>
      <c r="H1940" s="156" t="s">
        <v>5276</v>
      </c>
      <c r="I1940" s="155">
        <v>2608052</v>
      </c>
      <c r="J1940" s="157" t="s">
        <v>999</v>
      </c>
      <c r="K1940" s="157"/>
      <c r="L1940" s="155">
        <v>2022</v>
      </c>
      <c r="M1940" s="158">
        <v>4411</v>
      </c>
      <c r="N1940" s="159">
        <v>23436297.440000001</v>
      </c>
      <c r="O1940" s="159">
        <v>21784826.100000001</v>
      </c>
      <c r="P1940" s="159">
        <v>16123544.77</v>
      </c>
      <c r="Q1940" s="159">
        <v>8121804</v>
      </c>
      <c r="R1940" s="159">
        <v>8001740.7699999996</v>
      </c>
      <c r="S1940" s="159">
        <v>1651471.34</v>
      </c>
      <c r="T1940" s="159">
        <v>40612</v>
      </c>
      <c r="U1940" s="159">
        <v>19805961.960000001</v>
      </c>
      <c r="V1940" s="159">
        <v>18126884.920000002</v>
      </c>
      <c r="W1940" s="159">
        <v>6821577.0499999998</v>
      </c>
      <c r="X1940" s="159">
        <v>52328.18</v>
      </c>
      <c r="Y1940" s="159">
        <v>1679077.04</v>
      </c>
      <c r="Z1940" s="159">
        <v>1078694.49</v>
      </c>
      <c r="AA1940" s="159">
        <v>0</v>
      </c>
      <c r="AB1940" s="159">
        <v>1078694.49</v>
      </c>
      <c r="AC1940" s="159">
        <v>624340</v>
      </c>
      <c r="AD1940" s="159">
        <v>624340</v>
      </c>
      <c r="AE1940" s="159">
        <v>4256010.2699999996</v>
      </c>
      <c r="AF1940" s="159">
        <v>3657941.18</v>
      </c>
      <c r="AG1940" s="159">
        <v>342956</v>
      </c>
      <c r="AH1940" s="159">
        <v>308372.98</v>
      </c>
      <c r="AI1940" s="159">
        <v>0</v>
      </c>
      <c r="AJ1940" s="159">
        <v>0</v>
      </c>
    </row>
    <row r="1941" spans="1:36">
      <c r="A1941" s="153">
        <v>26</v>
      </c>
      <c r="B1941" s="154">
        <v>9</v>
      </c>
      <c r="C1941" s="154">
        <v>1</v>
      </c>
      <c r="D1941" s="155">
        <v>1</v>
      </c>
      <c r="E1941" s="155" t="s">
        <v>556</v>
      </c>
      <c r="F1941" s="156" t="s">
        <v>5277</v>
      </c>
      <c r="G1941" s="156" t="s">
        <v>556</v>
      </c>
      <c r="H1941" s="156" t="s">
        <v>5278</v>
      </c>
      <c r="I1941" s="155">
        <v>2609011</v>
      </c>
      <c r="J1941" s="157" t="s">
        <v>998</v>
      </c>
      <c r="K1941" s="157"/>
      <c r="L1941" s="155">
        <v>2022</v>
      </c>
      <c r="M1941" s="158">
        <v>22803</v>
      </c>
      <c r="N1941" s="159">
        <v>142745401.05000001</v>
      </c>
      <c r="O1941" s="159">
        <v>127487032.16</v>
      </c>
      <c r="P1941" s="159">
        <v>54564188.100000001</v>
      </c>
      <c r="Q1941" s="159">
        <v>19471695</v>
      </c>
      <c r="R1941" s="159">
        <v>35092493.100000001</v>
      </c>
      <c r="S1941" s="159">
        <v>15258368.890000001</v>
      </c>
      <c r="T1941" s="159">
        <v>1122862.77</v>
      </c>
      <c r="U1941" s="159">
        <v>140155294.65000001</v>
      </c>
      <c r="V1941" s="159">
        <v>117502035.42</v>
      </c>
      <c r="W1941" s="159">
        <v>50089860.840000004</v>
      </c>
      <c r="X1941" s="159">
        <v>638648.49</v>
      </c>
      <c r="Y1941" s="159">
        <v>22653259.23</v>
      </c>
      <c r="Z1941" s="159">
        <v>11998850.640000001</v>
      </c>
      <c r="AA1941" s="159">
        <v>5000000</v>
      </c>
      <c r="AB1941" s="159">
        <v>6998850.6400000006</v>
      </c>
      <c r="AC1941" s="159">
        <v>2500000</v>
      </c>
      <c r="AD1941" s="159">
        <v>2500000</v>
      </c>
      <c r="AE1941" s="159">
        <v>38750000</v>
      </c>
      <c r="AF1941" s="159">
        <v>9984996.7400000002</v>
      </c>
      <c r="AG1941" s="159">
        <v>528848.79</v>
      </c>
      <c r="AH1941" s="159">
        <v>570218.1</v>
      </c>
      <c r="AI1941" s="159">
        <v>0</v>
      </c>
      <c r="AJ1941" s="159">
        <v>0</v>
      </c>
    </row>
    <row r="1942" spans="1:36">
      <c r="A1942" s="153">
        <v>26</v>
      </c>
      <c r="B1942" s="154">
        <v>9</v>
      </c>
      <c r="C1942" s="154">
        <v>2</v>
      </c>
      <c r="D1942" s="155">
        <v>2</v>
      </c>
      <c r="E1942" s="155" t="s">
        <v>556</v>
      </c>
      <c r="F1942" s="156" t="s">
        <v>5279</v>
      </c>
      <c r="G1942" s="156" t="s">
        <v>556</v>
      </c>
      <c r="H1942" s="156" t="s">
        <v>5280</v>
      </c>
      <c r="I1942" s="155">
        <v>2609022</v>
      </c>
      <c r="J1942" s="157" t="s">
        <v>997</v>
      </c>
      <c r="K1942" s="157"/>
      <c r="L1942" s="155">
        <v>2022</v>
      </c>
      <c r="M1942" s="158">
        <v>8611</v>
      </c>
      <c r="N1942" s="159">
        <v>50858436.049999997</v>
      </c>
      <c r="O1942" s="159">
        <v>42919618.850000001</v>
      </c>
      <c r="P1942" s="159">
        <v>32737547.73</v>
      </c>
      <c r="Q1942" s="159">
        <v>16932535</v>
      </c>
      <c r="R1942" s="159">
        <v>15805012.73</v>
      </c>
      <c r="S1942" s="159">
        <v>7938817.2000000002</v>
      </c>
      <c r="T1942" s="159">
        <v>0</v>
      </c>
      <c r="U1942" s="159">
        <v>47108339.289999999</v>
      </c>
      <c r="V1942" s="159">
        <v>38450283.799999997</v>
      </c>
      <c r="W1942" s="159">
        <v>8851860.6699999999</v>
      </c>
      <c r="X1942" s="159">
        <v>206696.55</v>
      </c>
      <c r="Y1942" s="159">
        <v>8658055.4900000002</v>
      </c>
      <c r="Z1942" s="159">
        <v>9442371.3900000006</v>
      </c>
      <c r="AA1942" s="159">
        <v>3950000</v>
      </c>
      <c r="AB1942" s="159">
        <v>5492371.3900000006</v>
      </c>
      <c r="AC1942" s="159">
        <v>1581636.53</v>
      </c>
      <c r="AD1942" s="159">
        <v>1354616</v>
      </c>
      <c r="AE1942" s="159">
        <v>17662215.719999999</v>
      </c>
      <c r="AF1942" s="159">
        <v>4469335.05</v>
      </c>
      <c r="AG1942" s="159">
        <v>167685.12</v>
      </c>
      <c r="AH1942" s="159">
        <v>106027.29</v>
      </c>
      <c r="AI1942" s="159">
        <v>0</v>
      </c>
      <c r="AJ1942" s="159">
        <v>0</v>
      </c>
    </row>
    <row r="1943" spans="1:36">
      <c r="A1943" s="153">
        <v>26</v>
      </c>
      <c r="B1943" s="154">
        <v>9</v>
      </c>
      <c r="C1943" s="154">
        <v>3</v>
      </c>
      <c r="D1943" s="155">
        <v>3</v>
      </c>
      <c r="E1943" s="155" t="s">
        <v>556</v>
      </c>
      <c r="F1943" s="156" t="s">
        <v>5281</v>
      </c>
      <c r="G1943" s="156" t="s">
        <v>556</v>
      </c>
      <c r="H1943" s="156" t="s">
        <v>5282</v>
      </c>
      <c r="I1943" s="155">
        <v>2609033</v>
      </c>
      <c r="J1943" s="157" t="s">
        <v>996</v>
      </c>
      <c r="K1943" s="157"/>
      <c r="L1943" s="155">
        <v>2022</v>
      </c>
      <c r="M1943" s="158">
        <v>7931</v>
      </c>
      <c r="N1943" s="159">
        <v>50577932.560000002</v>
      </c>
      <c r="O1943" s="159">
        <v>41522267.509999998</v>
      </c>
      <c r="P1943" s="159">
        <v>33931534.649999999</v>
      </c>
      <c r="Q1943" s="159">
        <v>17531208</v>
      </c>
      <c r="R1943" s="159">
        <v>16400326.65</v>
      </c>
      <c r="S1943" s="159">
        <v>9055665.0500000007</v>
      </c>
      <c r="T1943" s="159">
        <v>0</v>
      </c>
      <c r="U1943" s="159">
        <v>49372248.07</v>
      </c>
      <c r="V1943" s="159">
        <v>37286400.939999998</v>
      </c>
      <c r="W1943" s="159">
        <v>11399770.609999999</v>
      </c>
      <c r="X1943" s="159">
        <v>141251.34</v>
      </c>
      <c r="Y1943" s="159">
        <v>12085847.130000001</v>
      </c>
      <c r="Z1943" s="159">
        <v>11932898.029999999</v>
      </c>
      <c r="AA1943" s="159">
        <v>1513551.23</v>
      </c>
      <c r="AB1943" s="159">
        <v>10419346.799999999</v>
      </c>
      <c r="AC1943" s="159">
        <v>950000</v>
      </c>
      <c r="AD1943" s="159">
        <v>950000</v>
      </c>
      <c r="AE1943" s="159">
        <v>11853551.23</v>
      </c>
      <c r="AF1943" s="159">
        <v>4235866.57</v>
      </c>
      <c r="AG1943" s="159">
        <v>415637.5</v>
      </c>
      <c r="AH1943" s="159">
        <v>455401.91</v>
      </c>
      <c r="AI1943" s="159">
        <v>0</v>
      </c>
      <c r="AJ1943" s="159">
        <v>0</v>
      </c>
    </row>
    <row r="1944" spans="1:36">
      <c r="A1944" s="153">
        <v>26</v>
      </c>
      <c r="B1944" s="154">
        <v>9</v>
      </c>
      <c r="C1944" s="154">
        <v>4</v>
      </c>
      <c r="D1944" s="155">
        <v>3</v>
      </c>
      <c r="E1944" s="155" t="s">
        <v>556</v>
      </c>
      <c r="F1944" s="156" t="s">
        <v>5281</v>
      </c>
      <c r="G1944" s="156" t="s">
        <v>556</v>
      </c>
      <c r="H1944" s="156" t="s">
        <v>5283</v>
      </c>
      <c r="I1944" s="155">
        <v>2609043</v>
      </c>
      <c r="J1944" s="157" t="s">
        <v>995</v>
      </c>
      <c r="K1944" s="157"/>
      <c r="L1944" s="155">
        <v>2022</v>
      </c>
      <c r="M1944" s="158">
        <v>6513</v>
      </c>
      <c r="N1944" s="159">
        <v>36939398.020000003</v>
      </c>
      <c r="O1944" s="159">
        <v>33099010.289999999</v>
      </c>
      <c r="P1944" s="159">
        <v>23798371.649999999</v>
      </c>
      <c r="Q1944" s="159">
        <v>11905389</v>
      </c>
      <c r="R1944" s="159">
        <v>11892982.65</v>
      </c>
      <c r="S1944" s="159">
        <v>3840387.73</v>
      </c>
      <c r="T1944" s="159">
        <v>7154.47</v>
      </c>
      <c r="U1944" s="159">
        <v>35044296.479999997</v>
      </c>
      <c r="V1944" s="159">
        <v>30180238.149999999</v>
      </c>
      <c r="W1944" s="159">
        <v>12273890.630000001</v>
      </c>
      <c r="X1944" s="159">
        <v>234049.22</v>
      </c>
      <c r="Y1944" s="159">
        <v>4864058.33</v>
      </c>
      <c r="Z1944" s="159">
        <v>6905481.4500000002</v>
      </c>
      <c r="AA1944" s="159">
        <v>0</v>
      </c>
      <c r="AB1944" s="159">
        <v>6905481.4500000002</v>
      </c>
      <c r="AC1944" s="159">
        <v>815000</v>
      </c>
      <c r="AD1944" s="159">
        <v>810000</v>
      </c>
      <c r="AE1944" s="159">
        <v>16340000</v>
      </c>
      <c r="AF1944" s="159">
        <v>2918772.14</v>
      </c>
      <c r="AG1944" s="159">
        <v>724094.08</v>
      </c>
      <c r="AH1944" s="159">
        <v>373304.28</v>
      </c>
      <c r="AI1944" s="159">
        <v>0</v>
      </c>
      <c r="AJ1944" s="159">
        <v>0</v>
      </c>
    </row>
    <row r="1945" spans="1:36">
      <c r="A1945" s="153">
        <v>26</v>
      </c>
      <c r="B1945" s="154">
        <v>9</v>
      </c>
      <c r="C1945" s="154">
        <v>5</v>
      </c>
      <c r="D1945" s="155">
        <v>2</v>
      </c>
      <c r="E1945" s="155" t="s">
        <v>556</v>
      </c>
      <c r="F1945" s="156" t="s">
        <v>5279</v>
      </c>
      <c r="G1945" s="156" t="s">
        <v>556</v>
      </c>
      <c r="H1945" s="156" t="s">
        <v>5284</v>
      </c>
      <c r="I1945" s="155">
        <v>2609052</v>
      </c>
      <c r="J1945" s="157" t="s">
        <v>994</v>
      </c>
      <c r="K1945" s="157"/>
      <c r="L1945" s="155">
        <v>2022</v>
      </c>
      <c r="M1945" s="158">
        <v>7417</v>
      </c>
      <c r="N1945" s="159">
        <v>42831700.710000001</v>
      </c>
      <c r="O1945" s="159">
        <v>38653387.539999999</v>
      </c>
      <c r="P1945" s="159">
        <v>27044814.75</v>
      </c>
      <c r="Q1945" s="159">
        <v>13749391</v>
      </c>
      <c r="R1945" s="159">
        <v>13295423.75</v>
      </c>
      <c r="S1945" s="159">
        <v>4178313.17</v>
      </c>
      <c r="T1945" s="159">
        <v>0</v>
      </c>
      <c r="U1945" s="159">
        <v>38402027.030000001</v>
      </c>
      <c r="V1945" s="159">
        <v>35612603.289999999</v>
      </c>
      <c r="W1945" s="159">
        <v>16122788.699999999</v>
      </c>
      <c r="X1945" s="159">
        <v>220280.87</v>
      </c>
      <c r="Y1945" s="159">
        <v>2789423.74</v>
      </c>
      <c r="Z1945" s="159">
        <v>2879581.09</v>
      </c>
      <c r="AA1945" s="159">
        <v>0</v>
      </c>
      <c r="AB1945" s="159">
        <v>2879581.09</v>
      </c>
      <c r="AC1945" s="159">
        <v>833000</v>
      </c>
      <c r="AD1945" s="159">
        <v>833000</v>
      </c>
      <c r="AE1945" s="159">
        <v>15930000</v>
      </c>
      <c r="AF1945" s="159">
        <v>3040784.25</v>
      </c>
      <c r="AG1945" s="159">
        <v>114089.94</v>
      </c>
      <c r="AH1945" s="159">
        <v>173262.66</v>
      </c>
      <c r="AI1945" s="159">
        <v>0</v>
      </c>
      <c r="AJ1945" s="159">
        <v>0</v>
      </c>
    </row>
    <row r="1946" spans="1:36">
      <c r="A1946" s="153">
        <v>26</v>
      </c>
      <c r="B1946" s="154">
        <v>9</v>
      </c>
      <c r="C1946" s="154">
        <v>6</v>
      </c>
      <c r="D1946" s="155">
        <v>2</v>
      </c>
      <c r="E1946" s="155" t="s">
        <v>556</v>
      </c>
      <c r="F1946" s="156" t="s">
        <v>5279</v>
      </c>
      <c r="G1946" s="156" t="s">
        <v>556</v>
      </c>
      <c r="H1946" s="156" t="s">
        <v>5285</v>
      </c>
      <c r="I1946" s="155">
        <v>2609062</v>
      </c>
      <c r="J1946" s="157" t="s">
        <v>993</v>
      </c>
      <c r="K1946" s="157"/>
      <c r="L1946" s="155">
        <v>2022</v>
      </c>
      <c r="M1946" s="158">
        <v>6365</v>
      </c>
      <c r="N1946" s="159">
        <v>38642353.530000001</v>
      </c>
      <c r="O1946" s="159">
        <v>34405390.43</v>
      </c>
      <c r="P1946" s="159">
        <v>25258807.380000003</v>
      </c>
      <c r="Q1946" s="159">
        <v>11815592</v>
      </c>
      <c r="R1946" s="159">
        <v>13443215.380000001</v>
      </c>
      <c r="S1946" s="159">
        <v>4236963.0999999996</v>
      </c>
      <c r="T1946" s="159">
        <v>49.1</v>
      </c>
      <c r="U1946" s="159">
        <v>35746284.799999997</v>
      </c>
      <c r="V1946" s="159">
        <v>31817253.129999999</v>
      </c>
      <c r="W1946" s="159">
        <v>9453837.8100000005</v>
      </c>
      <c r="X1946" s="159">
        <v>26449.06</v>
      </c>
      <c r="Y1946" s="159">
        <v>3929031.67</v>
      </c>
      <c r="Z1946" s="159">
        <v>3943720.01</v>
      </c>
      <c r="AA1946" s="159">
        <v>300000</v>
      </c>
      <c r="AB1946" s="159">
        <v>3643720.01</v>
      </c>
      <c r="AC1946" s="159">
        <v>662232.88</v>
      </c>
      <c r="AD1946" s="159">
        <v>545890.88</v>
      </c>
      <c r="AE1946" s="159">
        <v>3254109.12</v>
      </c>
      <c r="AF1946" s="159">
        <v>2588137.2999999998</v>
      </c>
      <c r="AG1946" s="159">
        <v>156006.10999999999</v>
      </c>
      <c r="AH1946" s="159">
        <v>243766.81</v>
      </c>
      <c r="AI1946" s="159">
        <v>0</v>
      </c>
      <c r="AJ1946" s="159">
        <v>0</v>
      </c>
    </row>
    <row r="1947" spans="1:36">
      <c r="A1947" s="153">
        <v>26</v>
      </c>
      <c r="B1947" s="154">
        <v>9</v>
      </c>
      <c r="C1947" s="154">
        <v>7</v>
      </c>
      <c r="D1947" s="155">
        <v>2</v>
      </c>
      <c r="E1947" s="155" t="s">
        <v>556</v>
      </c>
      <c r="F1947" s="156" t="s">
        <v>5279</v>
      </c>
      <c r="G1947" s="156" t="s">
        <v>556</v>
      </c>
      <c r="H1947" s="156" t="s">
        <v>5286</v>
      </c>
      <c r="I1947" s="155">
        <v>2609072</v>
      </c>
      <c r="J1947" s="157" t="s">
        <v>992</v>
      </c>
      <c r="K1947" s="157"/>
      <c r="L1947" s="155">
        <v>2022</v>
      </c>
      <c r="M1947" s="158">
        <v>8340</v>
      </c>
      <c r="N1947" s="159">
        <v>47927566.25</v>
      </c>
      <c r="O1947" s="159">
        <v>41643407.310000002</v>
      </c>
      <c r="P1947" s="159">
        <v>31735092.399999999</v>
      </c>
      <c r="Q1947" s="159">
        <v>16447308</v>
      </c>
      <c r="R1947" s="159">
        <v>15287784.4</v>
      </c>
      <c r="S1947" s="159">
        <v>6284158.9400000004</v>
      </c>
      <c r="T1947" s="159">
        <v>9638.7999999999993</v>
      </c>
      <c r="U1947" s="159">
        <v>43522161.280000001</v>
      </c>
      <c r="V1947" s="159">
        <v>38562753.57</v>
      </c>
      <c r="W1947" s="159">
        <v>11633818.279999999</v>
      </c>
      <c r="X1947" s="159">
        <v>54524.4</v>
      </c>
      <c r="Y1947" s="159">
        <v>4959407.71</v>
      </c>
      <c r="Z1947" s="159">
        <v>4456175</v>
      </c>
      <c r="AA1947" s="159">
        <v>0</v>
      </c>
      <c r="AB1947" s="159">
        <v>4456175</v>
      </c>
      <c r="AC1947" s="159">
        <v>1258629</v>
      </c>
      <c r="AD1947" s="159">
        <v>1200000</v>
      </c>
      <c r="AE1947" s="159">
        <v>5000000</v>
      </c>
      <c r="AF1947" s="159">
        <v>3080653.74</v>
      </c>
      <c r="AG1947" s="159">
        <v>0</v>
      </c>
      <c r="AH1947" s="159">
        <v>0</v>
      </c>
      <c r="AI1947" s="159">
        <v>408.36</v>
      </c>
      <c r="AJ1947" s="159">
        <v>0</v>
      </c>
    </row>
    <row r="1948" spans="1:36">
      <c r="A1948" s="153">
        <v>26</v>
      </c>
      <c r="B1948" s="154">
        <v>9</v>
      </c>
      <c r="C1948" s="154">
        <v>8</v>
      </c>
      <c r="D1948" s="155">
        <v>2</v>
      </c>
      <c r="E1948" s="155" t="s">
        <v>556</v>
      </c>
      <c r="F1948" s="156" t="s">
        <v>5279</v>
      </c>
      <c r="G1948" s="156" t="s">
        <v>556</v>
      </c>
      <c r="H1948" s="156" t="s">
        <v>5287</v>
      </c>
      <c r="I1948" s="155">
        <v>2609082</v>
      </c>
      <c r="J1948" s="157" t="s">
        <v>991</v>
      </c>
      <c r="K1948" s="157"/>
      <c r="L1948" s="155">
        <v>2022</v>
      </c>
      <c r="M1948" s="158">
        <v>3615</v>
      </c>
      <c r="N1948" s="159">
        <v>25036357.760000002</v>
      </c>
      <c r="O1948" s="159">
        <v>19935036.32</v>
      </c>
      <c r="P1948" s="159">
        <v>14937151.370000001</v>
      </c>
      <c r="Q1948" s="159">
        <v>7248449</v>
      </c>
      <c r="R1948" s="159">
        <v>7688702.3700000001</v>
      </c>
      <c r="S1948" s="159">
        <v>5101321.4400000004</v>
      </c>
      <c r="T1948" s="159">
        <v>3211.38</v>
      </c>
      <c r="U1948" s="159">
        <v>18339720.100000001</v>
      </c>
      <c r="V1948" s="159">
        <v>17374985.600000001</v>
      </c>
      <c r="W1948" s="159">
        <v>4973399.58</v>
      </c>
      <c r="X1948" s="159">
        <v>28561.34</v>
      </c>
      <c r="Y1948" s="159">
        <v>964734.5</v>
      </c>
      <c r="Z1948" s="159">
        <v>1984563.26</v>
      </c>
      <c r="AA1948" s="159">
        <v>0</v>
      </c>
      <c r="AB1948" s="159">
        <v>1984563.26</v>
      </c>
      <c r="AC1948" s="159">
        <v>450000</v>
      </c>
      <c r="AD1948" s="159">
        <v>450000</v>
      </c>
      <c r="AE1948" s="159">
        <v>2416233</v>
      </c>
      <c r="AF1948" s="159">
        <v>2560050.7200000002</v>
      </c>
      <c r="AG1948" s="159">
        <v>693593.38</v>
      </c>
      <c r="AH1948" s="159">
        <v>611648.43999999994</v>
      </c>
      <c r="AI1948" s="159">
        <v>0</v>
      </c>
      <c r="AJ1948" s="159">
        <v>0</v>
      </c>
    </row>
    <row r="1949" spans="1:36">
      <c r="A1949" s="153">
        <v>26</v>
      </c>
      <c r="B1949" s="154">
        <v>9</v>
      </c>
      <c r="C1949" s="154">
        <v>9</v>
      </c>
      <c r="D1949" s="155">
        <v>3</v>
      </c>
      <c r="E1949" s="155" t="s">
        <v>556</v>
      </c>
      <c r="F1949" s="156" t="s">
        <v>5281</v>
      </c>
      <c r="G1949" s="156" t="s">
        <v>556</v>
      </c>
      <c r="H1949" s="156" t="s">
        <v>5288</v>
      </c>
      <c r="I1949" s="155">
        <v>2609093</v>
      </c>
      <c r="J1949" s="157" t="s">
        <v>990</v>
      </c>
      <c r="K1949" s="157"/>
      <c r="L1949" s="155">
        <v>2022</v>
      </c>
      <c r="M1949" s="158">
        <v>4305</v>
      </c>
      <c r="N1949" s="159">
        <v>27725433.07</v>
      </c>
      <c r="O1949" s="159">
        <v>24174668.609999999</v>
      </c>
      <c r="P1949" s="159">
        <v>18677490.300000001</v>
      </c>
      <c r="Q1949" s="159">
        <v>8016316</v>
      </c>
      <c r="R1949" s="159">
        <v>10661174.300000001</v>
      </c>
      <c r="S1949" s="159">
        <v>3550764.46</v>
      </c>
      <c r="T1949" s="159">
        <v>51050</v>
      </c>
      <c r="U1949" s="159">
        <v>24797671.579999998</v>
      </c>
      <c r="V1949" s="159">
        <v>21306373.27</v>
      </c>
      <c r="W1949" s="159">
        <v>8777315.0199999996</v>
      </c>
      <c r="X1949" s="159">
        <v>55960.47</v>
      </c>
      <c r="Y1949" s="159">
        <v>3491298.31</v>
      </c>
      <c r="Z1949" s="159">
        <v>2901076.1</v>
      </c>
      <c r="AA1949" s="159">
        <v>1427811.2</v>
      </c>
      <c r="AB1949" s="159">
        <v>1473264.9000000001</v>
      </c>
      <c r="AC1949" s="159">
        <v>517000</v>
      </c>
      <c r="AD1949" s="159">
        <v>425000</v>
      </c>
      <c r="AE1949" s="159">
        <v>4750586.42</v>
      </c>
      <c r="AF1949" s="159">
        <v>2868295.34</v>
      </c>
      <c r="AG1949" s="159">
        <v>759509</v>
      </c>
      <c r="AH1949" s="159">
        <v>662265.09</v>
      </c>
      <c r="AI1949" s="159">
        <v>0</v>
      </c>
      <c r="AJ1949" s="159">
        <v>97775.22</v>
      </c>
    </row>
    <row r="1950" spans="1:36">
      <c r="A1950" s="153">
        <v>26</v>
      </c>
      <c r="B1950" s="154">
        <v>10</v>
      </c>
      <c r="C1950" s="154">
        <v>1</v>
      </c>
      <c r="D1950" s="155">
        <v>1</v>
      </c>
      <c r="E1950" s="155" t="s">
        <v>556</v>
      </c>
      <c r="F1950" s="156" t="s">
        <v>5289</v>
      </c>
      <c r="G1950" s="156" t="s">
        <v>556</v>
      </c>
      <c r="H1950" s="156" t="s">
        <v>5290</v>
      </c>
      <c r="I1950" s="155">
        <v>2610011</v>
      </c>
      <c r="J1950" s="157" t="s">
        <v>989</v>
      </c>
      <c r="K1950" s="157"/>
      <c r="L1950" s="155">
        <v>2022</v>
      </c>
      <c r="M1950" s="158">
        <v>43804</v>
      </c>
      <c r="N1950" s="159">
        <v>218684280.56999999</v>
      </c>
      <c r="O1950" s="159">
        <v>206975510.91</v>
      </c>
      <c r="P1950" s="159">
        <v>103233616.34999999</v>
      </c>
      <c r="Q1950" s="159">
        <v>42147808</v>
      </c>
      <c r="R1950" s="159">
        <v>61085808.350000001</v>
      </c>
      <c r="S1950" s="159">
        <v>11708769.66</v>
      </c>
      <c r="T1950" s="159">
        <v>3696653.62</v>
      </c>
      <c r="U1950" s="159">
        <v>207396168.50999999</v>
      </c>
      <c r="V1950" s="159">
        <v>189424294.03999999</v>
      </c>
      <c r="W1950" s="159">
        <v>69418393.620000005</v>
      </c>
      <c r="X1950" s="159">
        <v>2379653.9</v>
      </c>
      <c r="Y1950" s="159">
        <v>17971874.469999999</v>
      </c>
      <c r="Z1950" s="159">
        <v>19541897.719999999</v>
      </c>
      <c r="AA1950" s="159">
        <v>0</v>
      </c>
      <c r="AB1950" s="159">
        <v>19541897.719999999</v>
      </c>
      <c r="AC1950" s="159">
        <v>0</v>
      </c>
      <c r="AD1950" s="159">
        <v>0</v>
      </c>
      <c r="AE1950" s="159">
        <v>130980500</v>
      </c>
      <c r="AF1950" s="159">
        <v>17551216.870000001</v>
      </c>
      <c r="AG1950" s="159">
        <v>671808.5</v>
      </c>
      <c r="AH1950" s="159">
        <v>1217202.3400000001</v>
      </c>
      <c r="AI1950" s="159">
        <v>0</v>
      </c>
      <c r="AJ1950" s="159">
        <v>0</v>
      </c>
    </row>
    <row r="1951" spans="1:36">
      <c r="A1951" s="153">
        <v>26</v>
      </c>
      <c r="B1951" s="154">
        <v>10</v>
      </c>
      <c r="C1951" s="154">
        <v>2</v>
      </c>
      <c r="D1951" s="155">
        <v>2</v>
      </c>
      <c r="E1951" s="155" t="s">
        <v>556</v>
      </c>
      <c r="F1951" s="156" t="s">
        <v>5291</v>
      </c>
      <c r="G1951" s="156" t="s">
        <v>556</v>
      </c>
      <c r="H1951" s="156" t="s">
        <v>5292</v>
      </c>
      <c r="I1951" s="155">
        <v>2610022</v>
      </c>
      <c r="J1951" s="157" t="s">
        <v>988</v>
      </c>
      <c r="K1951" s="157"/>
      <c r="L1951" s="155">
        <v>2022</v>
      </c>
      <c r="M1951" s="158">
        <v>7952</v>
      </c>
      <c r="N1951" s="159">
        <v>39938788.810000002</v>
      </c>
      <c r="O1951" s="159">
        <v>37030667.75</v>
      </c>
      <c r="P1951" s="159">
        <v>25690128.699999999</v>
      </c>
      <c r="Q1951" s="159">
        <v>13588260</v>
      </c>
      <c r="R1951" s="159">
        <v>12101868.699999999</v>
      </c>
      <c r="S1951" s="159">
        <v>2908121.06</v>
      </c>
      <c r="T1951" s="159">
        <v>219.51</v>
      </c>
      <c r="U1951" s="159">
        <v>35558871.780000001</v>
      </c>
      <c r="V1951" s="159">
        <v>32625864.25</v>
      </c>
      <c r="W1951" s="159">
        <v>11283134.85</v>
      </c>
      <c r="X1951" s="159">
        <v>282646.56</v>
      </c>
      <c r="Y1951" s="159">
        <v>2933007.53</v>
      </c>
      <c r="Z1951" s="159">
        <v>2254991.94</v>
      </c>
      <c r="AA1951" s="159">
        <v>0</v>
      </c>
      <c r="AB1951" s="159">
        <v>2254991.94</v>
      </c>
      <c r="AC1951" s="159">
        <v>1300000</v>
      </c>
      <c r="AD1951" s="159">
        <v>1300000</v>
      </c>
      <c r="AE1951" s="159">
        <v>14924000</v>
      </c>
      <c r="AF1951" s="159">
        <v>4404803.5</v>
      </c>
      <c r="AG1951" s="159">
        <v>0</v>
      </c>
      <c r="AH1951" s="159">
        <v>0</v>
      </c>
      <c r="AI1951" s="159">
        <v>0</v>
      </c>
      <c r="AJ1951" s="159">
        <v>0</v>
      </c>
    </row>
    <row r="1952" spans="1:36">
      <c r="A1952" s="153">
        <v>26</v>
      </c>
      <c r="B1952" s="154">
        <v>10</v>
      </c>
      <c r="C1952" s="154">
        <v>3</v>
      </c>
      <c r="D1952" s="155">
        <v>2</v>
      </c>
      <c r="E1952" s="155" t="s">
        <v>556</v>
      </c>
      <c r="F1952" s="156" t="s">
        <v>5291</v>
      </c>
      <c r="G1952" s="156" t="s">
        <v>556</v>
      </c>
      <c r="H1952" s="156" t="s">
        <v>5293</v>
      </c>
      <c r="I1952" s="155">
        <v>2610032</v>
      </c>
      <c r="J1952" s="157" t="s">
        <v>987</v>
      </c>
      <c r="K1952" s="157"/>
      <c r="L1952" s="155">
        <v>2022</v>
      </c>
      <c r="M1952" s="158">
        <v>4869</v>
      </c>
      <c r="N1952" s="159">
        <v>27853471.09</v>
      </c>
      <c r="O1952" s="159">
        <v>25070223.41</v>
      </c>
      <c r="P1952" s="159">
        <v>16237520.800000001</v>
      </c>
      <c r="Q1952" s="159">
        <v>7287389</v>
      </c>
      <c r="R1952" s="159">
        <v>8950131.8000000007</v>
      </c>
      <c r="S1952" s="159">
        <v>2783247.68</v>
      </c>
      <c r="T1952" s="159">
        <v>23700</v>
      </c>
      <c r="U1952" s="159">
        <v>24328057.149999999</v>
      </c>
      <c r="V1952" s="159">
        <v>22546192.449999999</v>
      </c>
      <c r="W1952" s="159">
        <v>8354910.2699999996</v>
      </c>
      <c r="X1952" s="159">
        <v>59125.46</v>
      </c>
      <c r="Y1952" s="159">
        <v>1781864.7</v>
      </c>
      <c r="Z1952" s="159">
        <v>617174.68999999994</v>
      </c>
      <c r="AA1952" s="159">
        <v>0</v>
      </c>
      <c r="AB1952" s="159">
        <v>617174.68999999994</v>
      </c>
      <c r="AC1952" s="159">
        <v>1302000</v>
      </c>
      <c r="AD1952" s="159">
        <v>1302000</v>
      </c>
      <c r="AE1952" s="159">
        <v>6732000</v>
      </c>
      <c r="AF1952" s="159">
        <v>2524030.96</v>
      </c>
      <c r="AG1952" s="159">
        <v>447742.96</v>
      </c>
      <c r="AH1952" s="159">
        <v>480998.13</v>
      </c>
      <c r="AI1952" s="159">
        <v>0</v>
      </c>
      <c r="AJ1952" s="159">
        <v>0</v>
      </c>
    </row>
    <row r="1953" spans="1:36">
      <c r="A1953" s="153">
        <v>26</v>
      </c>
      <c r="B1953" s="154">
        <v>10</v>
      </c>
      <c r="C1953" s="154">
        <v>4</v>
      </c>
      <c r="D1953" s="155">
        <v>2</v>
      </c>
      <c r="E1953" s="155" t="s">
        <v>556</v>
      </c>
      <c r="F1953" s="156" t="s">
        <v>5291</v>
      </c>
      <c r="G1953" s="156" t="s">
        <v>556</v>
      </c>
      <c r="H1953" s="156" t="s">
        <v>5294</v>
      </c>
      <c r="I1953" s="155">
        <v>2610042</v>
      </c>
      <c r="J1953" s="157" t="s">
        <v>986</v>
      </c>
      <c r="K1953" s="157"/>
      <c r="L1953" s="155">
        <v>2022</v>
      </c>
      <c r="M1953" s="158">
        <v>5896</v>
      </c>
      <c r="N1953" s="159">
        <v>30123127.940000001</v>
      </c>
      <c r="O1953" s="159">
        <v>29018177.73</v>
      </c>
      <c r="P1953" s="159">
        <v>19697120.880000003</v>
      </c>
      <c r="Q1953" s="159">
        <v>9897896</v>
      </c>
      <c r="R1953" s="159">
        <v>9799224.8800000008</v>
      </c>
      <c r="S1953" s="159">
        <v>1104950.21</v>
      </c>
      <c r="T1953" s="159">
        <v>2844</v>
      </c>
      <c r="U1953" s="159">
        <v>30718156.260000002</v>
      </c>
      <c r="V1953" s="159">
        <v>26391289.699999999</v>
      </c>
      <c r="W1953" s="159">
        <v>8606289.6400000006</v>
      </c>
      <c r="X1953" s="159">
        <v>90504.24</v>
      </c>
      <c r="Y1953" s="159">
        <v>4326866.5599999996</v>
      </c>
      <c r="Z1953" s="159">
        <v>5313398.0199999996</v>
      </c>
      <c r="AA1953" s="159">
        <v>0</v>
      </c>
      <c r="AB1953" s="159">
        <v>5313398.0199999996</v>
      </c>
      <c r="AC1953" s="159">
        <v>870000</v>
      </c>
      <c r="AD1953" s="159">
        <v>870000</v>
      </c>
      <c r="AE1953" s="159">
        <v>7601652</v>
      </c>
      <c r="AF1953" s="159">
        <v>2626888.0299999998</v>
      </c>
      <c r="AG1953" s="159">
        <v>103820.2</v>
      </c>
      <c r="AH1953" s="159">
        <v>247616.16</v>
      </c>
      <c r="AI1953" s="159">
        <v>0</v>
      </c>
      <c r="AJ1953" s="159">
        <v>0</v>
      </c>
    </row>
    <row r="1954" spans="1:36">
      <c r="A1954" s="153">
        <v>26</v>
      </c>
      <c r="B1954" s="154">
        <v>10</v>
      </c>
      <c r="C1954" s="154">
        <v>5</v>
      </c>
      <c r="D1954" s="155">
        <v>3</v>
      </c>
      <c r="E1954" s="155" t="s">
        <v>556</v>
      </c>
      <c r="F1954" s="156" t="s">
        <v>5295</v>
      </c>
      <c r="G1954" s="156" t="s">
        <v>556</v>
      </c>
      <c r="H1954" s="156" t="s">
        <v>5296</v>
      </c>
      <c r="I1954" s="155">
        <v>2610053</v>
      </c>
      <c r="J1954" s="157" t="s">
        <v>985</v>
      </c>
      <c r="K1954" s="157"/>
      <c r="L1954" s="155">
        <v>2022</v>
      </c>
      <c r="M1954" s="158">
        <v>9961</v>
      </c>
      <c r="N1954" s="159">
        <v>55656055.909999996</v>
      </c>
      <c r="O1954" s="159">
        <v>50024031.32</v>
      </c>
      <c r="P1954" s="159">
        <v>25847877.48</v>
      </c>
      <c r="Q1954" s="159">
        <v>12135434</v>
      </c>
      <c r="R1954" s="159">
        <v>13712443.48</v>
      </c>
      <c r="S1954" s="159">
        <v>5632024.5899999999</v>
      </c>
      <c r="T1954" s="159">
        <v>23127.11</v>
      </c>
      <c r="U1954" s="159">
        <v>53355883.859999999</v>
      </c>
      <c r="V1954" s="159">
        <v>45778460.719999999</v>
      </c>
      <c r="W1954" s="159">
        <v>19398643.289999999</v>
      </c>
      <c r="X1954" s="159">
        <v>256700.33</v>
      </c>
      <c r="Y1954" s="159">
        <v>7577423.1399999997</v>
      </c>
      <c r="Z1954" s="159">
        <v>11159700.76</v>
      </c>
      <c r="AA1954" s="159">
        <v>800000</v>
      </c>
      <c r="AB1954" s="159">
        <v>10359700.76</v>
      </c>
      <c r="AC1954" s="159">
        <v>3080000</v>
      </c>
      <c r="AD1954" s="159">
        <v>3080000</v>
      </c>
      <c r="AE1954" s="159">
        <v>16700000</v>
      </c>
      <c r="AF1954" s="159">
        <v>4245570.5999999996</v>
      </c>
      <c r="AG1954" s="159">
        <v>387300.02</v>
      </c>
      <c r="AH1954" s="159">
        <v>280435.32</v>
      </c>
      <c r="AI1954" s="159">
        <v>0</v>
      </c>
      <c r="AJ1954" s="159">
        <v>0</v>
      </c>
    </row>
    <row r="1955" spans="1:36">
      <c r="A1955" s="153">
        <v>26</v>
      </c>
      <c r="B1955" s="154">
        <v>11</v>
      </c>
      <c r="C1955" s="154">
        <v>1</v>
      </c>
      <c r="D1955" s="155">
        <v>1</v>
      </c>
      <c r="E1955" s="155" t="s">
        <v>556</v>
      </c>
      <c r="F1955" s="156" t="s">
        <v>5297</v>
      </c>
      <c r="G1955" s="156" t="s">
        <v>556</v>
      </c>
      <c r="H1955" s="156" t="s">
        <v>5298</v>
      </c>
      <c r="I1955" s="155">
        <v>2611011</v>
      </c>
      <c r="J1955" s="157" t="s">
        <v>984</v>
      </c>
      <c r="K1955" s="157"/>
      <c r="L1955" s="155">
        <v>2022</v>
      </c>
      <c r="M1955" s="158">
        <v>47238</v>
      </c>
      <c r="N1955" s="159">
        <v>288955126.01999998</v>
      </c>
      <c r="O1955" s="159">
        <v>244313761.97</v>
      </c>
      <c r="P1955" s="159">
        <v>120938732.17</v>
      </c>
      <c r="Q1955" s="159">
        <v>42298891</v>
      </c>
      <c r="R1955" s="159">
        <v>78639841.170000002</v>
      </c>
      <c r="S1955" s="159">
        <v>44641364.049999997</v>
      </c>
      <c r="T1955" s="159">
        <v>8680076.4700000007</v>
      </c>
      <c r="U1955" s="159">
        <v>261061881.25999999</v>
      </c>
      <c r="V1955" s="159">
        <v>208807788.83000001</v>
      </c>
      <c r="W1955" s="159">
        <v>73017360.450000003</v>
      </c>
      <c r="X1955" s="159">
        <v>555383.68999999994</v>
      </c>
      <c r="Y1955" s="159">
        <v>52254092.43</v>
      </c>
      <c r="Z1955" s="159">
        <v>40056813.549999997</v>
      </c>
      <c r="AA1955" s="159">
        <v>0</v>
      </c>
      <c r="AB1955" s="159">
        <v>40056813.549999997</v>
      </c>
      <c r="AC1955" s="159">
        <v>4684732.4800000004</v>
      </c>
      <c r="AD1955" s="159">
        <v>4684732.4800000004</v>
      </c>
      <c r="AE1955" s="159">
        <v>45013605.090000004</v>
      </c>
      <c r="AF1955" s="159">
        <v>35505973.140000001</v>
      </c>
      <c r="AG1955" s="159">
        <v>3652985.73</v>
      </c>
      <c r="AH1955" s="159">
        <v>2476346.69</v>
      </c>
      <c r="AI1955" s="159">
        <v>0</v>
      </c>
      <c r="AJ1955" s="159">
        <v>0</v>
      </c>
    </row>
    <row r="1956" spans="1:36">
      <c r="A1956" s="153">
        <v>26</v>
      </c>
      <c r="B1956" s="154">
        <v>11</v>
      </c>
      <c r="C1956" s="154">
        <v>2</v>
      </c>
      <c r="D1956" s="155">
        <v>2</v>
      </c>
      <c r="E1956" s="155" t="s">
        <v>556</v>
      </c>
      <c r="F1956" s="156" t="s">
        <v>5299</v>
      </c>
      <c r="G1956" s="156" t="s">
        <v>556</v>
      </c>
      <c r="H1956" s="156" t="s">
        <v>5300</v>
      </c>
      <c r="I1956" s="155">
        <v>2611022</v>
      </c>
      <c r="J1956" s="157" t="s">
        <v>983</v>
      </c>
      <c r="K1956" s="157"/>
      <c r="L1956" s="155">
        <v>2022</v>
      </c>
      <c r="M1956" s="158">
        <v>10675</v>
      </c>
      <c r="N1956" s="159">
        <v>56119285.130000003</v>
      </c>
      <c r="O1956" s="159">
        <v>53431431.299999997</v>
      </c>
      <c r="P1956" s="159">
        <v>37985221.469999999</v>
      </c>
      <c r="Q1956" s="159">
        <v>19657988</v>
      </c>
      <c r="R1956" s="159">
        <v>18327233.469999999</v>
      </c>
      <c r="S1956" s="159">
        <v>2687853.83</v>
      </c>
      <c r="T1956" s="159">
        <v>118130</v>
      </c>
      <c r="U1956" s="159">
        <v>60109870.990000002</v>
      </c>
      <c r="V1956" s="159">
        <v>50192448.649999999</v>
      </c>
      <c r="W1956" s="159">
        <v>19818536.859999999</v>
      </c>
      <c r="X1956" s="159">
        <v>304117.76000000001</v>
      </c>
      <c r="Y1956" s="159">
        <v>9917422.3399999999</v>
      </c>
      <c r="Z1956" s="159">
        <v>9895101.4499999993</v>
      </c>
      <c r="AA1956" s="159">
        <v>4542614.4800000004</v>
      </c>
      <c r="AB1956" s="159">
        <v>5352486.9699999988</v>
      </c>
      <c r="AC1956" s="159">
        <v>1302826</v>
      </c>
      <c r="AD1956" s="159">
        <v>1190000</v>
      </c>
      <c r="AE1956" s="159">
        <v>22580796.02</v>
      </c>
      <c r="AF1956" s="159">
        <v>3238982.65</v>
      </c>
      <c r="AG1956" s="159">
        <v>0</v>
      </c>
      <c r="AH1956" s="159">
        <v>0</v>
      </c>
      <c r="AI1956" s="159">
        <v>0</v>
      </c>
      <c r="AJ1956" s="159">
        <v>0</v>
      </c>
    </row>
    <row r="1957" spans="1:36">
      <c r="A1957" s="153">
        <v>26</v>
      </c>
      <c r="B1957" s="154">
        <v>11</v>
      </c>
      <c r="C1957" s="154">
        <v>3</v>
      </c>
      <c r="D1957" s="155">
        <v>2</v>
      </c>
      <c r="E1957" s="155" t="s">
        <v>556</v>
      </c>
      <c r="F1957" s="156" t="s">
        <v>5299</v>
      </c>
      <c r="G1957" s="156" t="s">
        <v>556</v>
      </c>
      <c r="H1957" s="156" t="s">
        <v>5301</v>
      </c>
      <c r="I1957" s="155">
        <v>2611032</v>
      </c>
      <c r="J1957" s="157" t="s">
        <v>982</v>
      </c>
      <c r="K1957" s="157"/>
      <c r="L1957" s="155">
        <v>2022</v>
      </c>
      <c r="M1957" s="158">
        <v>8198</v>
      </c>
      <c r="N1957" s="159">
        <v>50660874.149999999</v>
      </c>
      <c r="O1957" s="159">
        <v>44811780.490000002</v>
      </c>
      <c r="P1957" s="159">
        <v>33818366.509999998</v>
      </c>
      <c r="Q1957" s="159">
        <v>17592880</v>
      </c>
      <c r="R1957" s="159">
        <v>16225486.51</v>
      </c>
      <c r="S1957" s="159">
        <v>5849093.6600000001</v>
      </c>
      <c r="T1957" s="159">
        <v>621015.49</v>
      </c>
      <c r="U1957" s="159">
        <v>48211901.990000002</v>
      </c>
      <c r="V1957" s="159">
        <v>40459620.25</v>
      </c>
      <c r="W1957" s="159">
        <v>17271964.84</v>
      </c>
      <c r="X1957" s="159">
        <v>115235.42</v>
      </c>
      <c r="Y1957" s="159">
        <v>7752281.7400000002</v>
      </c>
      <c r="Z1957" s="159">
        <v>11539957.689999999</v>
      </c>
      <c r="AA1957" s="159">
        <v>4760000</v>
      </c>
      <c r="AB1957" s="159">
        <v>6779957.6899999995</v>
      </c>
      <c r="AC1957" s="159">
        <v>1932000</v>
      </c>
      <c r="AD1957" s="159">
        <v>1932000</v>
      </c>
      <c r="AE1957" s="159">
        <v>16221000</v>
      </c>
      <c r="AF1957" s="159">
        <v>4352160.24</v>
      </c>
      <c r="AG1957" s="159">
        <v>923388.03</v>
      </c>
      <c r="AH1957" s="159">
        <v>932073.52</v>
      </c>
      <c r="AI1957" s="159">
        <v>285.36</v>
      </c>
      <c r="AJ1957" s="159">
        <v>0</v>
      </c>
    </row>
    <row r="1958" spans="1:36">
      <c r="A1958" s="153">
        <v>26</v>
      </c>
      <c r="B1958" s="154">
        <v>11</v>
      </c>
      <c r="C1958" s="154">
        <v>4</v>
      </c>
      <c r="D1958" s="155">
        <v>2</v>
      </c>
      <c r="E1958" s="155" t="s">
        <v>556</v>
      </c>
      <c r="F1958" s="156" t="s">
        <v>5299</v>
      </c>
      <c r="G1958" s="156" t="s">
        <v>556</v>
      </c>
      <c r="H1958" s="156" t="s">
        <v>5302</v>
      </c>
      <c r="I1958" s="155">
        <v>2611042</v>
      </c>
      <c r="J1958" s="157" t="s">
        <v>981</v>
      </c>
      <c r="K1958" s="157"/>
      <c r="L1958" s="155">
        <v>2022</v>
      </c>
      <c r="M1958" s="158">
        <v>15153</v>
      </c>
      <c r="N1958" s="159">
        <v>89806931.939999998</v>
      </c>
      <c r="O1958" s="159">
        <v>79775685.439999998</v>
      </c>
      <c r="P1958" s="159">
        <v>63477525.519999996</v>
      </c>
      <c r="Q1958" s="159">
        <v>30051982</v>
      </c>
      <c r="R1958" s="159">
        <v>33425543.52</v>
      </c>
      <c r="S1958" s="159">
        <v>10031246.5</v>
      </c>
      <c r="T1958" s="159">
        <v>294.61</v>
      </c>
      <c r="U1958" s="159">
        <v>89559650.099999994</v>
      </c>
      <c r="V1958" s="159">
        <v>71360268.829999998</v>
      </c>
      <c r="W1958" s="159">
        <v>26399978.370000001</v>
      </c>
      <c r="X1958" s="159">
        <v>357310.32</v>
      </c>
      <c r="Y1958" s="159">
        <v>18199381.27</v>
      </c>
      <c r="Z1958" s="159">
        <v>16866532.079999998</v>
      </c>
      <c r="AA1958" s="159">
        <v>6489459.1799999997</v>
      </c>
      <c r="AB1958" s="159">
        <v>10377072.899999999</v>
      </c>
      <c r="AC1958" s="159">
        <v>3749292.7</v>
      </c>
      <c r="AD1958" s="159">
        <v>3749292.7</v>
      </c>
      <c r="AE1958" s="159">
        <v>29891718.600000001</v>
      </c>
      <c r="AF1958" s="159">
        <v>8415416.6099999994</v>
      </c>
      <c r="AG1958" s="159">
        <v>763141.36</v>
      </c>
      <c r="AH1958" s="159">
        <v>768835.59</v>
      </c>
      <c r="AI1958" s="159">
        <v>1550.85</v>
      </c>
      <c r="AJ1958" s="159">
        <v>0</v>
      </c>
    </row>
    <row r="1959" spans="1:36">
      <c r="A1959" s="153">
        <v>26</v>
      </c>
      <c r="B1959" s="154">
        <v>11</v>
      </c>
      <c r="C1959" s="154">
        <v>5</v>
      </c>
      <c r="D1959" s="155">
        <v>3</v>
      </c>
      <c r="E1959" s="155" t="s">
        <v>556</v>
      </c>
      <c r="F1959" s="156" t="s">
        <v>5303</v>
      </c>
      <c r="G1959" s="156" t="s">
        <v>556</v>
      </c>
      <c r="H1959" s="156" t="s">
        <v>5304</v>
      </c>
      <c r="I1959" s="155">
        <v>2611053</v>
      </c>
      <c r="J1959" s="157" t="s">
        <v>980</v>
      </c>
      <c r="K1959" s="157"/>
      <c r="L1959" s="155">
        <v>2022</v>
      </c>
      <c r="M1959" s="158">
        <v>6704</v>
      </c>
      <c r="N1959" s="159">
        <v>33584294.909999996</v>
      </c>
      <c r="O1959" s="159">
        <v>32691863.719999999</v>
      </c>
      <c r="P1959" s="159">
        <v>21336339.59</v>
      </c>
      <c r="Q1959" s="159">
        <v>9798940</v>
      </c>
      <c r="R1959" s="159">
        <v>11537399.59</v>
      </c>
      <c r="S1959" s="159">
        <v>892431.19</v>
      </c>
      <c r="T1959" s="159">
        <v>192320.23</v>
      </c>
      <c r="U1959" s="159">
        <v>29660979.34</v>
      </c>
      <c r="V1959" s="159">
        <v>28475669.370000001</v>
      </c>
      <c r="W1959" s="159">
        <v>11899460.029999999</v>
      </c>
      <c r="X1959" s="159">
        <v>147354.82</v>
      </c>
      <c r="Y1959" s="159">
        <v>1185309.97</v>
      </c>
      <c r="Z1959" s="159">
        <v>6757474.5199999996</v>
      </c>
      <c r="AA1959" s="159">
        <v>600000</v>
      </c>
      <c r="AB1959" s="159">
        <v>6157474.5199999996</v>
      </c>
      <c r="AC1959" s="159">
        <v>1823117</v>
      </c>
      <c r="AD1959" s="159">
        <v>1712909</v>
      </c>
      <c r="AE1959" s="159">
        <v>9184545</v>
      </c>
      <c r="AF1959" s="159">
        <v>4216194.3499999996</v>
      </c>
      <c r="AG1959" s="159">
        <v>0</v>
      </c>
      <c r="AH1959" s="159">
        <v>0</v>
      </c>
      <c r="AI1959" s="159">
        <v>0</v>
      </c>
      <c r="AJ1959" s="159">
        <v>0</v>
      </c>
    </row>
    <row r="1960" spans="1:36">
      <c r="A1960" s="153">
        <v>26</v>
      </c>
      <c r="B1960" s="154">
        <v>12</v>
      </c>
      <c r="C1960" s="154">
        <v>1</v>
      </c>
      <c r="D1960" s="155">
        <v>2</v>
      </c>
      <c r="E1960" s="155" t="s">
        <v>556</v>
      </c>
      <c r="F1960" s="156" t="s">
        <v>5305</v>
      </c>
      <c r="G1960" s="156" t="s">
        <v>556</v>
      </c>
      <c r="H1960" s="156" t="s">
        <v>5306</v>
      </c>
      <c r="I1960" s="155">
        <v>2612012</v>
      </c>
      <c r="J1960" s="157" t="s">
        <v>979</v>
      </c>
      <c r="K1960" s="157"/>
      <c r="L1960" s="155">
        <v>2022</v>
      </c>
      <c r="M1960" s="158">
        <v>7634</v>
      </c>
      <c r="N1960" s="159">
        <v>57571249.310000002</v>
      </c>
      <c r="O1960" s="159">
        <v>50857372.030000001</v>
      </c>
      <c r="P1960" s="159">
        <v>30502764.899999999</v>
      </c>
      <c r="Q1960" s="159">
        <v>14202112</v>
      </c>
      <c r="R1960" s="159">
        <v>16300652.9</v>
      </c>
      <c r="S1960" s="159">
        <v>6713877.2800000003</v>
      </c>
      <c r="T1960" s="159">
        <v>12166.93</v>
      </c>
      <c r="U1960" s="159">
        <v>54010274.039999999</v>
      </c>
      <c r="V1960" s="159">
        <v>44236549.920000002</v>
      </c>
      <c r="W1960" s="159">
        <v>19334372.640000001</v>
      </c>
      <c r="X1960" s="159">
        <v>181527.37</v>
      </c>
      <c r="Y1960" s="159">
        <v>9773724.1199999992</v>
      </c>
      <c r="Z1960" s="159">
        <v>4926097.68</v>
      </c>
      <c r="AA1960" s="159">
        <v>0</v>
      </c>
      <c r="AB1960" s="159">
        <v>4926097.68</v>
      </c>
      <c r="AC1960" s="159">
        <v>1185004</v>
      </c>
      <c r="AD1960" s="159">
        <v>1185004</v>
      </c>
      <c r="AE1960" s="159">
        <v>10915004</v>
      </c>
      <c r="AF1960" s="159">
        <v>6620822.1100000003</v>
      </c>
      <c r="AG1960" s="159">
        <v>395117.82</v>
      </c>
      <c r="AH1960" s="159">
        <v>593638.93999999994</v>
      </c>
      <c r="AI1960" s="159">
        <v>0</v>
      </c>
      <c r="AJ1960" s="159">
        <v>0</v>
      </c>
    </row>
    <row r="1961" spans="1:36">
      <c r="A1961" s="153">
        <v>26</v>
      </c>
      <c r="B1961" s="154">
        <v>12</v>
      </c>
      <c r="C1961" s="154">
        <v>2</v>
      </c>
      <c r="D1961" s="155">
        <v>2</v>
      </c>
      <c r="E1961" s="155" t="s">
        <v>556</v>
      </c>
      <c r="F1961" s="156" t="s">
        <v>5305</v>
      </c>
      <c r="G1961" s="156" t="s">
        <v>556</v>
      </c>
      <c r="H1961" s="156" t="s">
        <v>5307</v>
      </c>
      <c r="I1961" s="155">
        <v>2612022</v>
      </c>
      <c r="J1961" s="157" t="s">
        <v>978</v>
      </c>
      <c r="K1961" s="157"/>
      <c r="L1961" s="155">
        <v>2022</v>
      </c>
      <c r="M1961" s="158">
        <v>4072</v>
      </c>
      <c r="N1961" s="159">
        <v>27208999.18</v>
      </c>
      <c r="O1961" s="159">
        <v>22993830.710000001</v>
      </c>
      <c r="P1961" s="159">
        <v>18004799.359999999</v>
      </c>
      <c r="Q1961" s="159">
        <v>9202539</v>
      </c>
      <c r="R1961" s="159">
        <v>8802260.3599999994</v>
      </c>
      <c r="S1961" s="159">
        <v>4215168.47</v>
      </c>
      <c r="T1961" s="159">
        <v>1906.51</v>
      </c>
      <c r="U1961" s="159">
        <v>26257471.109999999</v>
      </c>
      <c r="V1961" s="159">
        <v>20037579.390000001</v>
      </c>
      <c r="W1961" s="159">
        <v>7762938.8700000001</v>
      </c>
      <c r="X1961" s="159">
        <v>54486.23</v>
      </c>
      <c r="Y1961" s="159">
        <v>6219891.7199999997</v>
      </c>
      <c r="Z1961" s="159">
        <v>4623038.41</v>
      </c>
      <c r="AA1961" s="159">
        <v>2421997.21</v>
      </c>
      <c r="AB1961" s="159">
        <v>2201041.2000000002</v>
      </c>
      <c r="AC1961" s="159">
        <v>384183.51</v>
      </c>
      <c r="AD1961" s="159">
        <v>339276.96</v>
      </c>
      <c r="AE1961" s="159">
        <v>4742390.32</v>
      </c>
      <c r="AF1961" s="159">
        <v>2956251.32</v>
      </c>
      <c r="AG1961" s="159">
        <v>346311.75</v>
      </c>
      <c r="AH1961" s="159">
        <v>88090.83</v>
      </c>
      <c r="AI1961" s="159">
        <v>0</v>
      </c>
      <c r="AJ1961" s="159">
        <v>0</v>
      </c>
    </row>
    <row r="1962" spans="1:36">
      <c r="A1962" s="153">
        <v>26</v>
      </c>
      <c r="B1962" s="154">
        <v>12</v>
      </c>
      <c r="C1962" s="154">
        <v>3</v>
      </c>
      <c r="D1962" s="155">
        <v>3</v>
      </c>
      <c r="E1962" s="155" t="s">
        <v>556</v>
      </c>
      <c r="F1962" s="156" t="s">
        <v>5308</v>
      </c>
      <c r="G1962" s="156" t="s">
        <v>556</v>
      </c>
      <c r="H1962" s="156" t="s">
        <v>5309</v>
      </c>
      <c r="I1962" s="155">
        <v>2612033</v>
      </c>
      <c r="J1962" s="157" t="s">
        <v>977</v>
      </c>
      <c r="K1962" s="157"/>
      <c r="L1962" s="155">
        <v>2022</v>
      </c>
      <c r="M1962" s="158">
        <v>3821</v>
      </c>
      <c r="N1962" s="159">
        <v>21193094.149999999</v>
      </c>
      <c r="O1962" s="159">
        <v>19623057.550000001</v>
      </c>
      <c r="P1962" s="159">
        <v>12653323.24</v>
      </c>
      <c r="Q1962" s="159">
        <v>5679153</v>
      </c>
      <c r="R1962" s="159">
        <v>6974170.2400000002</v>
      </c>
      <c r="S1962" s="159">
        <v>1570036.6</v>
      </c>
      <c r="T1962" s="159">
        <v>4552.8500000000004</v>
      </c>
      <c r="U1962" s="159">
        <v>22746998.489999998</v>
      </c>
      <c r="V1962" s="159">
        <v>18222515.350000001</v>
      </c>
      <c r="W1962" s="159">
        <v>7922790.4500000002</v>
      </c>
      <c r="X1962" s="159">
        <v>0</v>
      </c>
      <c r="Y1962" s="159">
        <v>4524483.1399999997</v>
      </c>
      <c r="Z1962" s="159">
        <v>6480370.2400000002</v>
      </c>
      <c r="AA1962" s="159">
        <v>0</v>
      </c>
      <c r="AB1962" s="159">
        <v>6480370.2400000002</v>
      </c>
      <c r="AC1962" s="159">
        <v>0</v>
      </c>
      <c r="AD1962" s="159">
        <v>0</v>
      </c>
      <c r="AE1962" s="159">
        <v>0</v>
      </c>
      <c r="AF1962" s="159">
        <v>1400542.2</v>
      </c>
      <c r="AG1962" s="159">
        <v>30651.94</v>
      </c>
      <c r="AH1962" s="159">
        <v>122310.12</v>
      </c>
      <c r="AI1962" s="159">
        <v>0</v>
      </c>
      <c r="AJ1962" s="159">
        <v>0</v>
      </c>
    </row>
    <row r="1963" spans="1:36">
      <c r="A1963" s="153">
        <v>26</v>
      </c>
      <c r="B1963" s="154">
        <v>12</v>
      </c>
      <c r="C1963" s="154">
        <v>4</v>
      </c>
      <c r="D1963" s="155">
        <v>3</v>
      </c>
      <c r="E1963" s="155" t="s">
        <v>556</v>
      </c>
      <c r="F1963" s="156" t="s">
        <v>5308</v>
      </c>
      <c r="G1963" s="156" t="s">
        <v>556</v>
      </c>
      <c r="H1963" s="156" t="s">
        <v>5310</v>
      </c>
      <c r="I1963" s="155">
        <v>2612043</v>
      </c>
      <c r="J1963" s="157" t="s">
        <v>976</v>
      </c>
      <c r="K1963" s="157"/>
      <c r="L1963" s="155">
        <v>2022</v>
      </c>
      <c r="M1963" s="158">
        <v>7575</v>
      </c>
      <c r="N1963" s="159">
        <v>44717021.780000001</v>
      </c>
      <c r="O1963" s="159">
        <v>39767445.920000002</v>
      </c>
      <c r="P1963" s="159">
        <v>26067690.640000001</v>
      </c>
      <c r="Q1963" s="159">
        <v>11506623</v>
      </c>
      <c r="R1963" s="159">
        <v>14561067.640000001</v>
      </c>
      <c r="S1963" s="159">
        <v>4949575.8600000003</v>
      </c>
      <c r="T1963" s="159">
        <v>1028.46</v>
      </c>
      <c r="U1963" s="159">
        <v>38084765.520000003</v>
      </c>
      <c r="V1963" s="159">
        <v>36305793.109999999</v>
      </c>
      <c r="W1963" s="159">
        <v>15469826.66</v>
      </c>
      <c r="X1963" s="159">
        <v>118009</v>
      </c>
      <c r="Y1963" s="159">
        <v>1778972.41</v>
      </c>
      <c r="Z1963" s="159">
        <v>1945180.63</v>
      </c>
      <c r="AA1963" s="159">
        <v>0</v>
      </c>
      <c r="AB1963" s="159">
        <v>1945180.63</v>
      </c>
      <c r="AC1963" s="159">
        <v>825406.36</v>
      </c>
      <c r="AD1963" s="159">
        <v>750000</v>
      </c>
      <c r="AE1963" s="159">
        <v>8935000</v>
      </c>
      <c r="AF1963" s="159">
        <v>3461652.81</v>
      </c>
      <c r="AG1963" s="159">
        <v>0</v>
      </c>
      <c r="AH1963" s="159">
        <v>0</v>
      </c>
      <c r="AI1963" s="159">
        <v>0</v>
      </c>
      <c r="AJ1963" s="159">
        <v>0</v>
      </c>
    </row>
    <row r="1964" spans="1:36">
      <c r="A1964" s="153">
        <v>26</v>
      </c>
      <c r="B1964" s="154">
        <v>12</v>
      </c>
      <c r="C1964" s="154">
        <v>5</v>
      </c>
      <c r="D1964" s="155">
        <v>3</v>
      </c>
      <c r="E1964" s="155" t="s">
        <v>556</v>
      </c>
      <c r="F1964" s="156" t="s">
        <v>5308</v>
      </c>
      <c r="G1964" s="156" t="s">
        <v>556</v>
      </c>
      <c r="H1964" s="156" t="s">
        <v>5311</v>
      </c>
      <c r="I1964" s="155">
        <v>2612053</v>
      </c>
      <c r="J1964" s="157" t="s">
        <v>975</v>
      </c>
      <c r="K1964" s="157"/>
      <c r="L1964" s="155">
        <v>2022</v>
      </c>
      <c r="M1964" s="158">
        <v>11594</v>
      </c>
      <c r="N1964" s="159">
        <v>82025250.790000007</v>
      </c>
      <c r="O1964" s="159">
        <v>72899961.650000006</v>
      </c>
      <c r="P1964" s="159">
        <v>30066496.649999999</v>
      </c>
      <c r="Q1964" s="159">
        <v>10151518</v>
      </c>
      <c r="R1964" s="159">
        <v>19914978.649999999</v>
      </c>
      <c r="S1964" s="159">
        <v>9125289.1400000006</v>
      </c>
      <c r="T1964" s="159">
        <v>4632793.5999999996</v>
      </c>
      <c r="U1964" s="159">
        <v>82883688.319999993</v>
      </c>
      <c r="V1964" s="159">
        <v>72845691.859999999</v>
      </c>
      <c r="W1964" s="159">
        <v>33758018.960000001</v>
      </c>
      <c r="X1964" s="159">
        <v>127180.35</v>
      </c>
      <c r="Y1964" s="159">
        <v>10037996.460000001</v>
      </c>
      <c r="Z1964" s="159">
        <v>5755470.9699999997</v>
      </c>
      <c r="AA1964" s="159">
        <v>0</v>
      </c>
      <c r="AB1964" s="159">
        <v>5755470.9699999997</v>
      </c>
      <c r="AC1964" s="159">
        <v>3031977.5</v>
      </c>
      <c r="AD1964" s="159">
        <v>2912000</v>
      </c>
      <c r="AE1964" s="159">
        <v>11924000</v>
      </c>
      <c r="AF1964" s="159">
        <v>54269.79</v>
      </c>
      <c r="AG1964" s="159">
        <v>0</v>
      </c>
      <c r="AH1964" s="159">
        <v>49789.47</v>
      </c>
      <c r="AI1964" s="159">
        <v>0</v>
      </c>
      <c r="AJ1964" s="159">
        <v>0</v>
      </c>
    </row>
    <row r="1965" spans="1:36">
      <c r="A1965" s="153">
        <v>26</v>
      </c>
      <c r="B1965" s="154">
        <v>12</v>
      </c>
      <c r="C1965" s="154">
        <v>6</v>
      </c>
      <c r="D1965" s="155">
        <v>2</v>
      </c>
      <c r="E1965" s="155" t="s">
        <v>556</v>
      </c>
      <c r="F1965" s="156" t="s">
        <v>5305</v>
      </c>
      <c r="G1965" s="156" t="s">
        <v>556</v>
      </c>
      <c r="H1965" s="156" t="s">
        <v>5312</v>
      </c>
      <c r="I1965" s="155">
        <v>2612062</v>
      </c>
      <c r="J1965" s="157" t="s">
        <v>974</v>
      </c>
      <c r="K1965" s="157"/>
      <c r="L1965" s="155">
        <v>2022</v>
      </c>
      <c r="M1965" s="158">
        <v>6339</v>
      </c>
      <c r="N1965" s="159">
        <v>36393212.060000002</v>
      </c>
      <c r="O1965" s="159">
        <v>32263952.370000001</v>
      </c>
      <c r="P1965" s="159">
        <v>22244364.449999999</v>
      </c>
      <c r="Q1965" s="159">
        <v>12055678</v>
      </c>
      <c r="R1965" s="159">
        <v>10188686.449999999</v>
      </c>
      <c r="S1965" s="159">
        <v>4129259.69</v>
      </c>
      <c r="T1965" s="159">
        <v>3333.33</v>
      </c>
      <c r="U1965" s="159">
        <v>34697386.259999998</v>
      </c>
      <c r="V1965" s="159">
        <v>27596117.66</v>
      </c>
      <c r="W1965" s="159">
        <v>12144513.800000001</v>
      </c>
      <c r="X1965" s="159">
        <v>103201.88</v>
      </c>
      <c r="Y1965" s="159">
        <v>7101268.5999999996</v>
      </c>
      <c r="Z1965" s="159">
        <v>4772406.57</v>
      </c>
      <c r="AA1965" s="159">
        <v>0</v>
      </c>
      <c r="AB1965" s="159">
        <v>4772406.57</v>
      </c>
      <c r="AC1965" s="159">
        <v>1031985.18</v>
      </c>
      <c r="AD1965" s="159">
        <v>1031985.18</v>
      </c>
      <c r="AE1965" s="159">
        <v>7126386.9800000004</v>
      </c>
      <c r="AF1965" s="159">
        <v>4667834.71</v>
      </c>
      <c r="AG1965" s="159">
        <v>0</v>
      </c>
      <c r="AH1965" s="159">
        <v>0</v>
      </c>
      <c r="AI1965" s="159">
        <v>0</v>
      </c>
      <c r="AJ1965" s="159">
        <v>0</v>
      </c>
    </row>
    <row r="1966" spans="1:36">
      <c r="A1966" s="153">
        <v>26</v>
      </c>
      <c r="B1966" s="154">
        <v>12</v>
      </c>
      <c r="C1966" s="154">
        <v>7</v>
      </c>
      <c r="D1966" s="155">
        <v>3</v>
      </c>
      <c r="E1966" s="155" t="s">
        <v>556</v>
      </c>
      <c r="F1966" s="156" t="s">
        <v>5308</v>
      </c>
      <c r="G1966" s="156" t="s">
        <v>556</v>
      </c>
      <c r="H1966" s="156" t="s">
        <v>5313</v>
      </c>
      <c r="I1966" s="155">
        <v>2612073</v>
      </c>
      <c r="J1966" s="157" t="s">
        <v>973</v>
      </c>
      <c r="K1966" s="157"/>
      <c r="L1966" s="155">
        <v>2022</v>
      </c>
      <c r="M1966" s="158">
        <v>25328</v>
      </c>
      <c r="N1966" s="159">
        <v>149515647.13</v>
      </c>
      <c r="O1966" s="159">
        <v>126431564.03</v>
      </c>
      <c r="P1966" s="159">
        <v>76026167.24000001</v>
      </c>
      <c r="Q1966" s="159">
        <v>35977997</v>
      </c>
      <c r="R1966" s="159">
        <v>40048170.240000002</v>
      </c>
      <c r="S1966" s="159">
        <v>23084083.100000001</v>
      </c>
      <c r="T1966" s="159">
        <v>2928323.5</v>
      </c>
      <c r="U1966" s="159">
        <v>137356337.34</v>
      </c>
      <c r="V1966" s="159">
        <v>117450065.98999999</v>
      </c>
      <c r="W1966" s="159">
        <v>51191611.829999998</v>
      </c>
      <c r="X1966" s="159">
        <v>561968.39</v>
      </c>
      <c r="Y1966" s="159">
        <v>19906271.350000001</v>
      </c>
      <c r="Z1966" s="159">
        <v>11531762.199999999</v>
      </c>
      <c r="AA1966" s="159">
        <v>3850000</v>
      </c>
      <c r="AB1966" s="159">
        <v>7681762.1999999993</v>
      </c>
      <c r="AC1966" s="159">
        <v>5150000</v>
      </c>
      <c r="AD1966" s="159">
        <v>5150000</v>
      </c>
      <c r="AE1966" s="159">
        <v>39550000</v>
      </c>
      <c r="AF1966" s="159">
        <v>8981498.0399999991</v>
      </c>
      <c r="AG1966" s="159">
        <v>452623.85</v>
      </c>
      <c r="AH1966" s="159">
        <v>247441.32</v>
      </c>
      <c r="AI1966" s="159">
        <v>0</v>
      </c>
      <c r="AJ1966" s="159">
        <v>0</v>
      </c>
    </row>
    <row r="1967" spans="1:36">
      <c r="A1967" s="153">
        <v>26</v>
      </c>
      <c r="B1967" s="154">
        <v>12</v>
      </c>
      <c r="C1967" s="154">
        <v>8</v>
      </c>
      <c r="D1967" s="155">
        <v>3</v>
      </c>
      <c r="E1967" s="155" t="s">
        <v>556</v>
      </c>
      <c r="F1967" s="156" t="s">
        <v>5308</v>
      </c>
      <c r="G1967" s="156" t="s">
        <v>556</v>
      </c>
      <c r="H1967" s="156" t="s">
        <v>5314</v>
      </c>
      <c r="I1967" s="155">
        <v>2612083</v>
      </c>
      <c r="J1967" s="157" t="s">
        <v>972</v>
      </c>
      <c r="K1967" s="157"/>
      <c r="L1967" s="155">
        <v>2022</v>
      </c>
      <c r="M1967" s="158">
        <v>4565</v>
      </c>
      <c r="N1967" s="159">
        <v>27711817.84</v>
      </c>
      <c r="O1967" s="159">
        <v>23531688.859999999</v>
      </c>
      <c r="P1967" s="159">
        <v>16262497.710000001</v>
      </c>
      <c r="Q1967" s="159">
        <v>8289794</v>
      </c>
      <c r="R1967" s="159">
        <v>7972703.71</v>
      </c>
      <c r="S1967" s="159">
        <v>4180128.98</v>
      </c>
      <c r="T1967" s="159">
        <v>19463</v>
      </c>
      <c r="U1967" s="159">
        <v>27228990.829999998</v>
      </c>
      <c r="V1967" s="159">
        <v>20843588</v>
      </c>
      <c r="W1967" s="159">
        <v>7245780.0199999996</v>
      </c>
      <c r="X1967" s="159">
        <v>31768.77</v>
      </c>
      <c r="Y1967" s="159">
        <v>6385402.8300000001</v>
      </c>
      <c r="Z1967" s="159">
        <v>3606460.55</v>
      </c>
      <c r="AA1967" s="159">
        <v>0</v>
      </c>
      <c r="AB1967" s="159">
        <v>3606460.55</v>
      </c>
      <c r="AC1967" s="159">
        <v>300000</v>
      </c>
      <c r="AD1967" s="159">
        <v>300000</v>
      </c>
      <c r="AE1967" s="159">
        <v>3300000</v>
      </c>
      <c r="AF1967" s="159">
        <v>2688100.86</v>
      </c>
      <c r="AG1967" s="159">
        <v>0</v>
      </c>
      <c r="AH1967" s="159">
        <v>0</v>
      </c>
      <c r="AI1967" s="159">
        <v>0</v>
      </c>
      <c r="AJ1967" s="159">
        <v>0</v>
      </c>
    </row>
    <row r="1968" spans="1:36">
      <c r="A1968" s="153">
        <v>26</v>
      </c>
      <c r="B1968" s="154">
        <v>13</v>
      </c>
      <c r="C1968" s="154">
        <v>1</v>
      </c>
      <c r="D1968" s="155">
        <v>2</v>
      </c>
      <c r="E1968" s="155" t="s">
        <v>556</v>
      </c>
      <c r="F1968" s="156" t="s">
        <v>5315</v>
      </c>
      <c r="G1968" s="156" t="s">
        <v>556</v>
      </c>
      <c r="H1968" s="156" t="s">
        <v>5316</v>
      </c>
      <c r="I1968" s="155">
        <v>2613012</v>
      </c>
      <c r="J1968" s="157" t="s">
        <v>971</v>
      </c>
      <c r="K1968" s="157"/>
      <c r="L1968" s="155">
        <v>2022</v>
      </c>
      <c r="M1968" s="158">
        <v>5130</v>
      </c>
      <c r="N1968" s="159">
        <v>30995573.710000001</v>
      </c>
      <c r="O1968" s="159">
        <v>27751938.140000001</v>
      </c>
      <c r="P1968" s="159">
        <v>21835441.75</v>
      </c>
      <c r="Q1968" s="159">
        <v>12246487</v>
      </c>
      <c r="R1968" s="159">
        <v>9588954.75</v>
      </c>
      <c r="S1968" s="159">
        <v>3243635.57</v>
      </c>
      <c r="T1968" s="159">
        <v>0</v>
      </c>
      <c r="U1968" s="159">
        <v>26907958.440000001</v>
      </c>
      <c r="V1968" s="159">
        <v>24534552.949999999</v>
      </c>
      <c r="W1968" s="159">
        <v>9172044.0600000005</v>
      </c>
      <c r="X1968" s="159">
        <v>67543</v>
      </c>
      <c r="Y1968" s="159">
        <v>2373405.4900000002</v>
      </c>
      <c r="Z1968" s="159">
        <v>3583730.09</v>
      </c>
      <c r="AA1968" s="159">
        <v>0</v>
      </c>
      <c r="AB1968" s="159">
        <v>3583730.09</v>
      </c>
      <c r="AC1968" s="159">
        <v>630000</v>
      </c>
      <c r="AD1968" s="159">
        <v>630000</v>
      </c>
      <c r="AE1968" s="159">
        <v>3848000</v>
      </c>
      <c r="AF1968" s="159">
        <v>3217385.19</v>
      </c>
      <c r="AG1968" s="159">
        <v>0</v>
      </c>
      <c r="AH1968" s="159">
        <v>0</v>
      </c>
      <c r="AI1968" s="159">
        <v>0</v>
      </c>
      <c r="AJ1968" s="159">
        <v>0</v>
      </c>
    </row>
    <row r="1969" spans="1:36">
      <c r="A1969" s="153">
        <v>26</v>
      </c>
      <c r="B1969" s="154">
        <v>13</v>
      </c>
      <c r="C1969" s="154">
        <v>2</v>
      </c>
      <c r="D1969" s="155">
        <v>2</v>
      </c>
      <c r="E1969" s="155" t="s">
        <v>556</v>
      </c>
      <c r="F1969" s="156" t="s">
        <v>5315</v>
      </c>
      <c r="G1969" s="156" t="s">
        <v>556</v>
      </c>
      <c r="H1969" s="156" t="s">
        <v>5317</v>
      </c>
      <c r="I1969" s="155">
        <v>2613022</v>
      </c>
      <c r="J1969" s="157" t="s">
        <v>970</v>
      </c>
      <c r="K1969" s="157"/>
      <c r="L1969" s="155">
        <v>2022</v>
      </c>
      <c r="M1969" s="158">
        <v>10585</v>
      </c>
      <c r="N1969" s="159">
        <v>62844165.509999998</v>
      </c>
      <c r="O1969" s="159">
        <v>56080176.490000002</v>
      </c>
      <c r="P1969" s="159">
        <v>34336127.519999996</v>
      </c>
      <c r="Q1969" s="159">
        <v>14708755</v>
      </c>
      <c r="R1969" s="159">
        <v>19627372.52</v>
      </c>
      <c r="S1969" s="159">
        <v>6763989.0199999996</v>
      </c>
      <c r="T1969" s="159">
        <v>64770.26</v>
      </c>
      <c r="U1969" s="159">
        <v>58708794.920000002</v>
      </c>
      <c r="V1969" s="159">
        <v>50099472.380000003</v>
      </c>
      <c r="W1969" s="159">
        <v>20488287.52</v>
      </c>
      <c r="X1969" s="159">
        <v>156528.25</v>
      </c>
      <c r="Y1969" s="159">
        <v>8609322.5399999991</v>
      </c>
      <c r="Z1969" s="159">
        <v>7457926.5099999998</v>
      </c>
      <c r="AA1969" s="159">
        <v>2012020.14</v>
      </c>
      <c r="AB1969" s="159">
        <v>5445906.3700000001</v>
      </c>
      <c r="AC1969" s="159">
        <v>1650000</v>
      </c>
      <c r="AD1969" s="159">
        <v>1550000</v>
      </c>
      <c r="AE1969" s="159">
        <v>10712498.76</v>
      </c>
      <c r="AF1969" s="159">
        <v>5980704.1100000003</v>
      </c>
      <c r="AG1969" s="159">
        <v>596841.88</v>
      </c>
      <c r="AH1969" s="159">
        <v>620625.07999999996</v>
      </c>
      <c r="AI1969" s="159">
        <v>0</v>
      </c>
      <c r="AJ1969" s="159">
        <v>0</v>
      </c>
    </row>
    <row r="1970" spans="1:36">
      <c r="A1970" s="153">
        <v>26</v>
      </c>
      <c r="B1970" s="154">
        <v>13</v>
      </c>
      <c r="C1970" s="154">
        <v>3</v>
      </c>
      <c r="D1970" s="155">
        <v>2</v>
      </c>
      <c r="E1970" s="155" t="s">
        <v>556</v>
      </c>
      <c r="F1970" s="156" t="s">
        <v>5315</v>
      </c>
      <c r="G1970" s="156" t="s">
        <v>556</v>
      </c>
      <c r="H1970" s="156" t="s">
        <v>5318</v>
      </c>
      <c r="I1970" s="155">
        <v>2613032</v>
      </c>
      <c r="J1970" s="157" t="s">
        <v>969</v>
      </c>
      <c r="K1970" s="157"/>
      <c r="L1970" s="155">
        <v>2022</v>
      </c>
      <c r="M1970" s="158">
        <v>2612</v>
      </c>
      <c r="N1970" s="159">
        <v>16018845.41</v>
      </c>
      <c r="O1970" s="159">
        <v>10887184.73</v>
      </c>
      <c r="P1970" s="159">
        <v>6865875.8799999999</v>
      </c>
      <c r="Q1970" s="159">
        <v>3049167</v>
      </c>
      <c r="R1970" s="159">
        <v>3816708.88</v>
      </c>
      <c r="S1970" s="159">
        <v>5131660.68</v>
      </c>
      <c r="T1970" s="159">
        <v>20559.62</v>
      </c>
      <c r="U1970" s="159">
        <v>12883147.76</v>
      </c>
      <c r="V1970" s="159">
        <v>10741378.26</v>
      </c>
      <c r="W1970" s="159">
        <v>4793393.99</v>
      </c>
      <c r="X1970" s="159">
        <v>27616.53</v>
      </c>
      <c r="Y1970" s="159">
        <v>2141769.5</v>
      </c>
      <c r="Z1970" s="159">
        <v>1197796.19</v>
      </c>
      <c r="AA1970" s="159">
        <v>0</v>
      </c>
      <c r="AB1970" s="159">
        <v>1197796.19</v>
      </c>
      <c r="AC1970" s="159">
        <v>192000</v>
      </c>
      <c r="AD1970" s="159">
        <v>192000</v>
      </c>
      <c r="AE1970" s="159">
        <v>1899615.8</v>
      </c>
      <c r="AF1970" s="159">
        <v>145806.47</v>
      </c>
      <c r="AG1970" s="159">
        <v>0</v>
      </c>
      <c r="AH1970" s="159">
        <v>0</v>
      </c>
      <c r="AI1970" s="159">
        <v>0</v>
      </c>
      <c r="AJ1970" s="159">
        <v>0</v>
      </c>
    </row>
    <row r="1971" spans="1:36">
      <c r="A1971" s="153">
        <v>26</v>
      </c>
      <c r="B1971" s="154">
        <v>13</v>
      </c>
      <c r="C1971" s="154">
        <v>4</v>
      </c>
      <c r="D1971" s="155">
        <v>2</v>
      </c>
      <c r="E1971" s="155" t="s">
        <v>556</v>
      </c>
      <c r="F1971" s="156" t="s">
        <v>5315</v>
      </c>
      <c r="G1971" s="156" t="s">
        <v>556</v>
      </c>
      <c r="H1971" s="156" t="s">
        <v>5319</v>
      </c>
      <c r="I1971" s="155">
        <v>2613042</v>
      </c>
      <c r="J1971" s="157" t="s">
        <v>968</v>
      </c>
      <c r="K1971" s="157"/>
      <c r="L1971" s="155">
        <v>2022</v>
      </c>
      <c r="M1971" s="158">
        <v>2486</v>
      </c>
      <c r="N1971" s="159">
        <v>14912122.039999999</v>
      </c>
      <c r="O1971" s="159">
        <v>12803117.060000001</v>
      </c>
      <c r="P1971" s="159">
        <v>9672779.4699999988</v>
      </c>
      <c r="Q1971" s="159">
        <v>4952030</v>
      </c>
      <c r="R1971" s="159">
        <v>4720749.47</v>
      </c>
      <c r="S1971" s="159">
        <v>2109004.98</v>
      </c>
      <c r="T1971" s="159">
        <v>92280</v>
      </c>
      <c r="U1971" s="159">
        <v>13426047.65</v>
      </c>
      <c r="V1971" s="159">
        <v>11446609.58</v>
      </c>
      <c r="W1971" s="159">
        <v>4806891.82</v>
      </c>
      <c r="X1971" s="159">
        <v>38621.9</v>
      </c>
      <c r="Y1971" s="159">
        <v>1979438.07</v>
      </c>
      <c r="Z1971" s="159">
        <v>2122376.2599999998</v>
      </c>
      <c r="AA1971" s="159">
        <v>0</v>
      </c>
      <c r="AB1971" s="159">
        <v>2122376.2599999998</v>
      </c>
      <c r="AC1971" s="159">
        <v>625000</v>
      </c>
      <c r="AD1971" s="159">
        <v>525000</v>
      </c>
      <c r="AE1971" s="159">
        <v>1993900</v>
      </c>
      <c r="AF1971" s="159">
        <v>1356507.48</v>
      </c>
      <c r="AG1971" s="159">
        <v>339315.92</v>
      </c>
      <c r="AH1971" s="159">
        <v>333102.52</v>
      </c>
      <c r="AI1971" s="159">
        <v>0</v>
      </c>
      <c r="AJ1971" s="159">
        <v>0</v>
      </c>
    </row>
    <row r="1972" spans="1:36">
      <c r="A1972" s="153">
        <v>26</v>
      </c>
      <c r="B1972" s="154">
        <v>13</v>
      </c>
      <c r="C1972" s="154">
        <v>5</v>
      </c>
      <c r="D1972" s="155">
        <v>2</v>
      </c>
      <c r="E1972" s="155" t="s">
        <v>556</v>
      </c>
      <c r="F1972" s="156" t="s">
        <v>5315</v>
      </c>
      <c r="G1972" s="156" t="s">
        <v>556</v>
      </c>
      <c r="H1972" s="156" t="s">
        <v>5320</v>
      </c>
      <c r="I1972" s="155">
        <v>2613052</v>
      </c>
      <c r="J1972" s="157" t="s">
        <v>967</v>
      </c>
      <c r="K1972" s="157"/>
      <c r="L1972" s="155">
        <v>2022</v>
      </c>
      <c r="M1972" s="158">
        <v>4692</v>
      </c>
      <c r="N1972" s="159">
        <v>26169885.120000001</v>
      </c>
      <c r="O1972" s="159">
        <v>24061699.23</v>
      </c>
      <c r="P1972" s="159">
        <v>17359891.990000002</v>
      </c>
      <c r="Q1972" s="159">
        <v>8696381</v>
      </c>
      <c r="R1972" s="159">
        <v>8663510.9900000002</v>
      </c>
      <c r="S1972" s="159">
        <v>2108185.89</v>
      </c>
      <c r="T1972" s="159">
        <v>8388.0499999999993</v>
      </c>
      <c r="U1972" s="159">
        <v>22360715.579999998</v>
      </c>
      <c r="V1972" s="159">
        <v>20893425.690000001</v>
      </c>
      <c r="W1972" s="159">
        <v>8477713.0500000007</v>
      </c>
      <c r="X1972" s="159">
        <v>36410.47</v>
      </c>
      <c r="Y1972" s="159">
        <v>1467289.89</v>
      </c>
      <c r="Z1972" s="159">
        <v>1298691.1200000001</v>
      </c>
      <c r="AA1972" s="159">
        <v>0</v>
      </c>
      <c r="AB1972" s="159">
        <v>1298691.1200000001</v>
      </c>
      <c r="AC1972" s="159">
        <v>800000</v>
      </c>
      <c r="AD1972" s="159">
        <v>800000</v>
      </c>
      <c r="AE1972" s="159">
        <v>3100000</v>
      </c>
      <c r="AF1972" s="159">
        <v>3168273.54</v>
      </c>
      <c r="AG1972" s="159">
        <v>253480</v>
      </c>
      <c r="AH1972" s="159">
        <v>49231.28</v>
      </c>
      <c r="AI1972" s="159">
        <v>0</v>
      </c>
      <c r="AJ1972" s="159">
        <v>0</v>
      </c>
    </row>
    <row r="1973" spans="1:36">
      <c r="A1973" s="153">
        <v>26</v>
      </c>
      <c r="B1973" s="154">
        <v>13</v>
      </c>
      <c r="C1973" s="154">
        <v>6</v>
      </c>
      <c r="D1973" s="155">
        <v>3</v>
      </c>
      <c r="E1973" s="155" t="s">
        <v>556</v>
      </c>
      <c r="F1973" s="156" t="s">
        <v>5321</v>
      </c>
      <c r="G1973" s="156" t="s">
        <v>556</v>
      </c>
      <c r="H1973" s="156" t="s">
        <v>5322</v>
      </c>
      <c r="I1973" s="155">
        <v>2613063</v>
      </c>
      <c r="J1973" s="157" t="s">
        <v>966</v>
      </c>
      <c r="K1973" s="157"/>
      <c r="L1973" s="155">
        <v>2022</v>
      </c>
      <c r="M1973" s="158">
        <v>19020</v>
      </c>
      <c r="N1973" s="159">
        <v>99417593.409999996</v>
      </c>
      <c r="O1973" s="159">
        <v>96643709.310000002</v>
      </c>
      <c r="P1973" s="159">
        <v>51835288.710000001</v>
      </c>
      <c r="Q1973" s="159">
        <v>23007400</v>
      </c>
      <c r="R1973" s="159">
        <v>28827888.710000001</v>
      </c>
      <c r="S1973" s="159">
        <v>2773884.1</v>
      </c>
      <c r="T1973" s="159">
        <v>617367.55000000005</v>
      </c>
      <c r="U1973" s="159">
        <v>93689556.200000003</v>
      </c>
      <c r="V1973" s="159">
        <v>85530515.959999993</v>
      </c>
      <c r="W1973" s="159">
        <v>35581420.189999998</v>
      </c>
      <c r="X1973" s="159">
        <v>277701.14</v>
      </c>
      <c r="Y1973" s="159">
        <v>8159040.2400000002</v>
      </c>
      <c r="Z1973" s="159">
        <v>14460399.439999999</v>
      </c>
      <c r="AA1973" s="159">
        <v>0</v>
      </c>
      <c r="AB1973" s="159">
        <v>14460399.439999999</v>
      </c>
      <c r="AC1973" s="159">
        <v>2361466</v>
      </c>
      <c r="AD1973" s="159">
        <v>2361466</v>
      </c>
      <c r="AE1973" s="159">
        <v>21023052</v>
      </c>
      <c r="AF1973" s="159">
        <v>11113193.35</v>
      </c>
      <c r="AG1973" s="159">
        <v>0</v>
      </c>
      <c r="AH1973" s="159">
        <v>0</v>
      </c>
      <c r="AI1973" s="159">
        <v>0</v>
      </c>
      <c r="AJ1973" s="159">
        <v>0</v>
      </c>
    </row>
    <row r="1974" spans="1:36">
      <c r="A1974" s="153">
        <v>28</v>
      </c>
      <c r="B1974" s="154">
        <v>1</v>
      </c>
      <c r="C1974" s="154">
        <v>1</v>
      </c>
      <c r="D1974" s="155">
        <v>1</v>
      </c>
      <c r="E1974" s="155" t="s">
        <v>556</v>
      </c>
      <c r="F1974" s="156" t="s">
        <v>5323</v>
      </c>
      <c r="G1974" s="156" t="s">
        <v>556</v>
      </c>
      <c r="H1974" s="156" t="s">
        <v>5324</v>
      </c>
      <c r="I1974" s="155">
        <v>2801011</v>
      </c>
      <c r="J1974" s="157" t="s">
        <v>965</v>
      </c>
      <c r="K1974" s="157"/>
      <c r="L1974" s="155">
        <v>2022</v>
      </c>
      <c r="M1974" s="158">
        <v>22785</v>
      </c>
      <c r="N1974" s="159">
        <v>120449194.5</v>
      </c>
      <c r="O1974" s="159">
        <v>115430382.77</v>
      </c>
      <c r="P1974" s="159">
        <v>68856717.409999996</v>
      </c>
      <c r="Q1974" s="159">
        <v>30290502</v>
      </c>
      <c r="R1974" s="159">
        <v>38566215.409999996</v>
      </c>
      <c r="S1974" s="159">
        <v>5018811.7300000004</v>
      </c>
      <c r="T1974" s="159">
        <v>485230.54</v>
      </c>
      <c r="U1974" s="159">
        <v>119776561.70999999</v>
      </c>
      <c r="V1974" s="159">
        <v>103868278.92</v>
      </c>
      <c r="W1974" s="159">
        <v>40202023.789999999</v>
      </c>
      <c r="X1974" s="159">
        <v>356362.4</v>
      </c>
      <c r="Y1974" s="159">
        <v>15908282.789999999</v>
      </c>
      <c r="Z1974" s="159">
        <v>5615569.04</v>
      </c>
      <c r="AA1974" s="159">
        <v>4163907</v>
      </c>
      <c r="AB1974" s="159">
        <v>1451662.04</v>
      </c>
      <c r="AC1974" s="159">
        <v>4440000</v>
      </c>
      <c r="AD1974" s="159">
        <v>4440000</v>
      </c>
      <c r="AE1974" s="159">
        <v>36895507</v>
      </c>
      <c r="AF1974" s="159">
        <v>11562103.85</v>
      </c>
      <c r="AG1974" s="159">
        <v>55322.36</v>
      </c>
      <c r="AH1974" s="159">
        <v>244310.61</v>
      </c>
      <c r="AI1974" s="159">
        <v>0</v>
      </c>
      <c r="AJ1974" s="159">
        <v>0</v>
      </c>
    </row>
    <row r="1975" spans="1:36">
      <c r="A1975" s="153">
        <v>28</v>
      </c>
      <c r="B1975" s="154">
        <v>1</v>
      </c>
      <c r="C1975" s="154">
        <v>2</v>
      </c>
      <c r="D1975" s="155">
        <v>1</v>
      </c>
      <c r="E1975" s="155" t="s">
        <v>556</v>
      </c>
      <c r="F1975" s="156" t="s">
        <v>5323</v>
      </c>
      <c r="G1975" s="156" t="s">
        <v>556</v>
      </c>
      <c r="H1975" s="156" t="s">
        <v>5325</v>
      </c>
      <c r="I1975" s="155">
        <v>2801021</v>
      </c>
      <c r="J1975" s="157" t="s">
        <v>963</v>
      </c>
      <c r="K1975" s="157"/>
      <c r="L1975" s="155">
        <v>2022</v>
      </c>
      <c r="M1975" s="158">
        <v>3840</v>
      </c>
      <c r="N1975" s="159">
        <v>25048058.27</v>
      </c>
      <c r="O1975" s="159">
        <v>23465281.68</v>
      </c>
      <c r="P1975" s="159">
        <v>15890518.1</v>
      </c>
      <c r="Q1975" s="159">
        <v>7380664</v>
      </c>
      <c r="R1975" s="159">
        <v>8509854.0999999996</v>
      </c>
      <c r="S1975" s="159">
        <v>1582776.59</v>
      </c>
      <c r="T1975" s="159">
        <v>516860.1</v>
      </c>
      <c r="U1975" s="159">
        <v>25062143.48</v>
      </c>
      <c r="V1975" s="159">
        <v>21967486.829999998</v>
      </c>
      <c r="W1975" s="159">
        <v>7816457.54</v>
      </c>
      <c r="X1975" s="159">
        <v>270201.02</v>
      </c>
      <c r="Y1975" s="159">
        <v>3094656.65</v>
      </c>
      <c r="Z1975" s="159">
        <v>11913460.82</v>
      </c>
      <c r="AA1975" s="159">
        <v>8359000</v>
      </c>
      <c r="AB1975" s="159">
        <v>3554460.8200000003</v>
      </c>
      <c r="AC1975" s="159">
        <v>8649550</v>
      </c>
      <c r="AD1975" s="159">
        <v>8551000</v>
      </c>
      <c r="AE1975" s="159">
        <v>8359000</v>
      </c>
      <c r="AF1975" s="159">
        <v>1497794.85</v>
      </c>
      <c r="AG1975" s="159">
        <v>394096.58</v>
      </c>
      <c r="AH1975" s="159">
        <v>312985.18</v>
      </c>
      <c r="AI1975" s="159">
        <v>0</v>
      </c>
      <c r="AJ1975" s="159">
        <v>0</v>
      </c>
    </row>
    <row r="1976" spans="1:36">
      <c r="A1976" s="153">
        <v>28</v>
      </c>
      <c r="B1976" s="154">
        <v>1</v>
      </c>
      <c r="C1976" s="154">
        <v>3</v>
      </c>
      <c r="D1976" s="155">
        <v>2</v>
      </c>
      <c r="E1976" s="155" t="s">
        <v>556</v>
      </c>
      <c r="F1976" s="156" t="s">
        <v>5326</v>
      </c>
      <c r="G1976" s="156" t="s">
        <v>556</v>
      </c>
      <c r="H1976" s="156" t="s">
        <v>5327</v>
      </c>
      <c r="I1976" s="155">
        <v>2801032</v>
      </c>
      <c r="J1976" s="157" t="s">
        <v>965</v>
      </c>
      <c r="K1976" s="157"/>
      <c r="L1976" s="155">
        <v>2022</v>
      </c>
      <c r="M1976" s="158">
        <v>10582</v>
      </c>
      <c r="N1976" s="159">
        <v>73038947.739999995</v>
      </c>
      <c r="O1976" s="159">
        <v>65163317.890000001</v>
      </c>
      <c r="P1976" s="159">
        <v>41167953.43</v>
      </c>
      <c r="Q1976" s="159">
        <v>17427846</v>
      </c>
      <c r="R1976" s="159">
        <v>23740107.43</v>
      </c>
      <c r="S1976" s="159">
        <v>7875629.8499999996</v>
      </c>
      <c r="T1976" s="159">
        <v>464044.67</v>
      </c>
      <c r="U1976" s="159">
        <v>66247963.740000002</v>
      </c>
      <c r="V1976" s="159">
        <v>53656306.100000001</v>
      </c>
      <c r="W1976" s="159">
        <v>13602630.949999999</v>
      </c>
      <c r="X1976" s="159">
        <v>210723.64</v>
      </c>
      <c r="Y1976" s="159">
        <v>12591657.640000001</v>
      </c>
      <c r="Z1976" s="159">
        <v>11941920.99</v>
      </c>
      <c r="AA1976" s="159">
        <v>3000000</v>
      </c>
      <c r="AB1976" s="159">
        <v>8941920.9900000002</v>
      </c>
      <c r="AC1976" s="159">
        <v>1650000</v>
      </c>
      <c r="AD1976" s="159">
        <v>1650000</v>
      </c>
      <c r="AE1976" s="159">
        <v>20383688.879999999</v>
      </c>
      <c r="AF1976" s="159">
        <v>11507011.789999999</v>
      </c>
      <c r="AG1976" s="159">
        <v>286102.94</v>
      </c>
      <c r="AH1976" s="159">
        <v>252309.94</v>
      </c>
      <c r="AI1976" s="159">
        <v>0</v>
      </c>
      <c r="AJ1976" s="159">
        <v>183644.88</v>
      </c>
    </row>
    <row r="1977" spans="1:36">
      <c r="A1977" s="153">
        <v>28</v>
      </c>
      <c r="B1977" s="154">
        <v>1</v>
      </c>
      <c r="C1977" s="154">
        <v>4</v>
      </c>
      <c r="D1977" s="155">
        <v>3</v>
      </c>
      <c r="E1977" s="155" t="s">
        <v>556</v>
      </c>
      <c r="F1977" s="156" t="s">
        <v>5328</v>
      </c>
      <c r="G1977" s="156" t="s">
        <v>556</v>
      </c>
      <c r="H1977" s="156" t="s">
        <v>5329</v>
      </c>
      <c r="I1977" s="155">
        <v>2801043</v>
      </c>
      <c r="J1977" s="157" t="s">
        <v>964</v>
      </c>
      <c r="K1977" s="157"/>
      <c r="L1977" s="155">
        <v>2022</v>
      </c>
      <c r="M1977" s="158">
        <v>6125</v>
      </c>
      <c r="N1977" s="159">
        <v>36985372.259999998</v>
      </c>
      <c r="O1977" s="159">
        <v>32627787.75</v>
      </c>
      <c r="P1977" s="159">
        <v>23135396.52</v>
      </c>
      <c r="Q1977" s="159">
        <v>10304008</v>
      </c>
      <c r="R1977" s="159">
        <v>12831388.52</v>
      </c>
      <c r="S1977" s="159">
        <v>4357584.51</v>
      </c>
      <c r="T1977" s="159">
        <v>418189.6</v>
      </c>
      <c r="U1977" s="159">
        <v>32838345.649999999</v>
      </c>
      <c r="V1977" s="159">
        <v>30915357.940000001</v>
      </c>
      <c r="W1977" s="159">
        <v>10647700.949999999</v>
      </c>
      <c r="X1977" s="159">
        <v>135917.88</v>
      </c>
      <c r="Y1977" s="159">
        <v>1922987.71</v>
      </c>
      <c r="Z1977" s="159">
        <v>3268507.48</v>
      </c>
      <c r="AA1977" s="159">
        <v>0</v>
      </c>
      <c r="AB1977" s="159">
        <v>3268507.48</v>
      </c>
      <c r="AC1977" s="159">
        <v>1404507</v>
      </c>
      <c r="AD1977" s="159">
        <v>1255000</v>
      </c>
      <c r="AE1977" s="159">
        <v>10245000</v>
      </c>
      <c r="AF1977" s="159">
        <v>1712429.81</v>
      </c>
      <c r="AG1977" s="159">
        <v>35452.76</v>
      </c>
      <c r="AH1977" s="159">
        <v>306771.92</v>
      </c>
      <c r="AI1977" s="159">
        <v>0</v>
      </c>
      <c r="AJ1977" s="159">
        <v>0</v>
      </c>
    </row>
    <row r="1978" spans="1:36">
      <c r="A1978" s="153">
        <v>28</v>
      </c>
      <c r="B1978" s="154">
        <v>1</v>
      </c>
      <c r="C1978" s="154">
        <v>5</v>
      </c>
      <c r="D1978" s="155">
        <v>2</v>
      </c>
      <c r="E1978" s="155" t="s">
        <v>556</v>
      </c>
      <c r="F1978" s="156" t="s">
        <v>5326</v>
      </c>
      <c r="G1978" s="156" t="s">
        <v>556</v>
      </c>
      <c r="H1978" s="156" t="s">
        <v>5330</v>
      </c>
      <c r="I1978" s="155">
        <v>2801052</v>
      </c>
      <c r="J1978" s="157" t="s">
        <v>963</v>
      </c>
      <c r="K1978" s="157"/>
      <c r="L1978" s="155">
        <v>2022</v>
      </c>
      <c r="M1978" s="158">
        <v>6731</v>
      </c>
      <c r="N1978" s="159">
        <v>40901658.859999999</v>
      </c>
      <c r="O1978" s="159">
        <v>35919760.509999998</v>
      </c>
      <c r="P1978" s="159">
        <v>24540243.990000002</v>
      </c>
      <c r="Q1978" s="159">
        <v>10441797</v>
      </c>
      <c r="R1978" s="159">
        <v>14098446.99</v>
      </c>
      <c r="S1978" s="159">
        <v>4981898.3499999996</v>
      </c>
      <c r="T1978" s="159">
        <v>397051</v>
      </c>
      <c r="U1978" s="159">
        <v>35721162.380000003</v>
      </c>
      <c r="V1978" s="159">
        <v>30654135.280000001</v>
      </c>
      <c r="W1978" s="159">
        <v>9560810.1199999992</v>
      </c>
      <c r="X1978" s="159">
        <v>24755.040000000001</v>
      </c>
      <c r="Y1978" s="159">
        <v>5067027.0999999996</v>
      </c>
      <c r="Z1978" s="159">
        <v>13267358.060000001</v>
      </c>
      <c r="AA1978" s="159">
        <v>0</v>
      </c>
      <c r="AB1978" s="159">
        <v>13267358.060000001</v>
      </c>
      <c r="AC1978" s="159">
        <v>461498</v>
      </c>
      <c r="AD1978" s="159">
        <v>461498</v>
      </c>
      <c r="AE1978" s="159">
        <v>1869243</v>
      </c>
      <c r="AF1978" s="159">
        <v>5265625.2300000004</v>
      </c>
      <c r="AG1978" s="159">
        <v>27845.51</v>
      </c>
      <c r="AH1978" s="159">
        <v>46475.32</v>
      </c>
      <c r="AI1978" s="159">
        <v>0</v>
      </c>
      <c r="AJ1978" s="159">
        <v>0</v>
      </c>
    </row>
    <row r="1979" spans="1:36">
      <c r="A1979" s="153">
        <v>28</v>
      </c>
      <c r="B1979" s="154">
        <v>1</v>
      </c>
      <c r="C1979" s="154">
        <v>6</v>
      </c>
      <c r="D1979" s="155">
        <v>3</v>
      </c>
      <c r="E1979" s="155" t="s">
        <v>556</v>
      </c>
      <c r="F1979" s="156" t="s">
        <v>5328</v>
      </c>
      <c r="G1979" s="156" t="s">
        <v>556</v>
      </c>
      <c r="H1979" s="156" t="s">
        <v>5331</v>
      </c>
      <c r="I1979" s="155">
        <v>2801063</v>
      </c>
      <c r="J1979" s="157" t="s">
        <v>962</v>
      </c>
      <c r="K1979" s="157"/>
      <c r="L1979" s="155">
        <v>2022</v>
      </c>
      <c r="M1979" s="158">
        <v>6014</v>
      </c>
      <c r="N1979" s="159">
        <v>42697325.409999996</v>
      </c>
      <c r="O1979" s="159">
        <v>34169470.939999998</v>
      </c>
      <c r="P1979" s="159">
        <v>24753269.93</v>
      </c>
      <c r="Q1979" s="159">
        <v>11918181</v>
      </c>
      <c r="R1979" s="159">
        <v>12835088.93</v>
      </c>
      <c r="S1979" s="159">
        <v>8527854.4700000007</v>
      </c>
      <c r="T1979" s="159">
        <v>252730</v>
      </c>
      <c r="U1979" s="159">
        <v>38301041.020000003</v>
      </c>
      <c r="V1979" s="159">
        <v>31475566.59</v>
      </c>
      <c r="W1979" s="159">
        <v>11374824.380000001</v>
      </c>
      <c r="X1979" s="159">
        <v>234092.68</v>
      </c>
      <c r="Y1979" s="159">
        <v>6825474.4299999997</v>
      </c>
      <c r="Z1979" s="159">
        <v>8480752.4199999999</v>
      </c>
      <c r="AA1979" s="159">
        <v>0</v>
      </c>
      <c r="AB1979" s="159">
        <v>8480752.4199999999</v>
      </c>
      <c r="AC1979" s="159">
        <v>1073594</v>
      </c>
      <c r="AD1979" s="159">
        <v>1073594</v>
      </c>
      <c r="AE1979" s="159">
        <v>9884778.8499999996</v>
      </c>
      <c r="AF1979" s="159">
        <v>2693904.35</v>
      </c>
      <c r="AG1979" s="159">
        <v>0</v>
      </c>
      <c r="AH1979" s="159">
        <v>108170.76</v>
      </c>
      <c r="AI1979" s="159">
        <v>0</v>
      </c>
      <c r="AJ1979" s="159">
        <v>137375.99</v>
      </c>
    </row>
    <row r="1980" spans="1:36">
      <c r="A1980" s="153">
        <v>28</v>
      </c>
      <c r="B1980" s="154">
        <v>2</v>
      </c>
      <c r="C1980" s="154">
        <v>1</v>
      </c>
      <c r="D1980" s="155">
        <v>1</v>
      </c>
      <c r="E1980" s="155" t="s">
        <v>556</v>
      </c>
      <c r="F1980" s="156" t="s">
        <v>5332</v>
      </c>
      <c r="G1980" s="156" t="s">
        <v>556</v>
      </c>
      <c r="H1980" s="156" t="s">
        <v>5333</v>
      </c>
      <c r="I1980" s="155">
        <v>2802011</v>
      </c>
      <c r="J1980" s="157" t="s">
        <v>961</v>
      </c>
      <c r="K1980" s="157"/>
      <c r="L1980" s="155">
        <v>2022</v>
      </c>
      <c r="M1980" s="158">
        <v>16907</v>
      </c>
      <c r="N1980" s="159">
        <v>91100404.040000007</v>
      </c>
      <c r="O1980" s="159">
        <v>83875221.769999996</v>
      </c>
      <c r="P1980" s="159">
        <v>48207567.450000003</v>
      </c>
      <c r="Q1980" s="159">
        <v>20398135</v>
      </c>
      <c r="R1980" s="159">
        <v>27809432.449999999</v>
      </c>
      <c r="S1980" s="159">
        <v>7225182.2699999996</v>
      </c>
      <c r="T1980" s="159">
        <v>1644703.24</v>
      </c>
      <c r="U1980" s="159">
        <v>89180846.680000007</v>
      </c>
      <c r="V1980" s="159">
        <v>79350458.799999997</v>
      </c>
      <c r="W1980" s="159">
        <v>30243986.079999998</v>
      </c>
      <c r="X1980" s="159">
        <v>163940.04999999999</v>
      </c>
      <c r="Y1980" s="159">
        <v>9830387.8800000008</v>
      </c>
      <c r="Z1980" s="159">
        <v>2974322.98</v>
      </c>
      <c r="AA1980" s="159">
        <v>587560.98</v>
      </c>
      <c r="AB1980" s="159">
        <v>2386762</v>
      </c>
      <c r="AC1980" s="159">
        <v>2154050.4900000002</v>
      </c>
      <c r="AD1980" s="159">
        <v>2154050.4900000002</v>
      </c>
      <c r="AE1980" s="159">
        <v>9712560.9800000004</v>
      </c>
      <c r="AF1980" s="159">
        <v>4524762.97</v>
      </c>
      <c r="AG1980" s="159">
        <v>885.85</v>
      </c>
      <c r="AH1980" s="159">
        <v>19717.57</v>
      </c>
      <c r="AI1980" s="159">
        <v>0</v>
      </c>
      <c r="AJ1980" s="159">
        <v>0</v>
      </c>
    </row>
    <row r="1981" spans="1:36">
      <c r="A1981" s="153">
        <v>28</v>
      </c>
      <c r="B1981" s="154">
        <v>2</v>
      </c>
      <c r="C1981" s="154">
        <v>2</v>
      </c>
      <c r="D1981" s="155">
        <v>2</v>
      </c>
      <c r="E1981" s="155" t="s">
        <v>556</v>
      </c>
      <c r="F1981" s="156" t="s">
        <v>5334</v>
      </c>
      <c r="G1981" s="156" t="s">
        <v>556</v>
      </c>
      <c r="H1981" s="156" t="s">
        <v>5335</v>
      </c>
      <c r="I1981" s="155">
        <v>2802022</v>
      </c>
      <c r="J1981" s="157" t="s">
        <v>961</v>
      </c>
      <c r="K1981" s="157"/>
      <c r="L1981" s="155">
        <v>2022</v>
      </c>
      <c r="M1981" s="158">
        <v>5966</v>
      </c>
      <c r="N1981" s="159">
        <v>34094034.600000001</v>
      </c>
      <c r="O1981" s="159">
        <v>30528546.23</v>
      </c>
      <c r="P1981" s="159">
        <v>19272818.829999998</v>
      </c>
      <c r="Q1981" s="159">
        <v>5851348</v>
      </c>
      <c r="R1981" s="159">
        <v>13421470.83</v>
      </c>
      <c r="S1981" s="159">
        <v>3565488.37</v>
      </c>
      <c r="T1981" s="159">
        <v>159558.14000000001</v>
      </c>
      <c r="U1981" s="159">
        <v>30449838.809999999</v>
      </c>
      <c r="V1981" s="159">
        <v>27981584.109999999</v>
      </c>
      <c r="W1981" s="159">
        <v>7277409.04</v>
      </c>
      <c r="X1981" s="159">
        <v>22593.15</v>
      </c>
      <c r="Y1981" s="159">
        <v>2468254.7000000002</v>
      </c>
      <c r="Z1981" s="159">
        <v>2487577.8199999998</v>
      </c>
      <c r="AA1981" s="159">
        <v>0</v>
      </c>
      <c r="AB1981" s="159">
        <v>2487577.8199999998</v>
      </c>
      <c r="AC1981" s="159">
        <v>828400</v>
      </c>
      <c r="AD1981" s="159">
        <v>828400</v>
      </c>
      <c r="AE1981" s="159">
        <v>1645600</v>
      </c>
      <c r="AF1981" s="159">
        <v>2546962.12</v>
      </c>
      <c r="AG1981" s="159">
        <v>367749.7</v>
      </c>
      <c r="AH1981" s="159">
        <v>315146</v>
      </c>
      <c r="AI1981" s="159">
        <v>0</v>
      </c>
      <c r="AJ1981" s="159">
        <v>0</v>
      </c>
    </row>
    <row r="1982" spans="1:36">
      <c r="A1982" s="153">
        <v>28</v>
      </c>
      <c r="B1982" s="154">
        <v>2</v>
      </c>
      <c r="C1982" s="154">
        <v>3</v>
      </c>
      <c r="D1982" s="155">
        <v>3</v>
      </c>
      <c r="E1982" s="155" t="s">
        <v>556</v>
      </c>
      <c r="F1982" s="156" t="s">
        <v>5336</v>
      </c>
      <c r="G1982" s="156" t="s">
        <v>556</v>
      </c>
      <c r="H1982" s="156" t="s">
        <v>5337</v>
      </c>
      <c r="I1982" s="155">
        <v>2802033</v>
      </c>
      <c r="J1982" s="157" t="s">
        <v>960</v>
      </c>
      <c r="K1982" s="157"/>
      <c r="L1982" s="155">
        <v>2022</v>
      </c>
      <c r="M1982" s="158">
        <v>3481</v>
      </c>
      <c r="N1982" s="159">
        <v>18938385.960000001</v>
      </c>
      <c r="O1982" s="159">
        <v>17637138.239999998</v>
      </c>
      <c r="P1982" s="159">
        <v>11199307.710000001</v>
      </c>
      <c r="Q1982" s="159">
        <v>5445048</v>
      </c>
      <c r="R1982" s="159">
        <v>5754259.71</v>
      </c>
      <c r="S1982" s="159">
        <v>1301247.72</v>
      </c>
      <c r="T1982" s="159">
        <v>1126784.3799999999</v>
      </c>
      <c r="U1982" s="159">
        <v>16928387.370000001</v>
      </c>
      <c r="V1982" s="159">
        <v>16708692.43</v>
      </c>
      <c r="W1982" s="159">
        <v>5898776.5899999999</v>
      </c>
      <c r="X1982" s="159">
        <v>44538.77</v>
      </c>
      <c r="Y1982" s="159">
        <v>219694.94</v>
      </c>
      <c r="Z1982" s="159">
        <v>2997732.73</v>
      </c>
      <c r="AA1982" s="159">
        <v>0</v>
      </c>
      <c r="AB1982" s="159">
        <v>2997732.73</v>
      </c>
      <c r="AC1982" s="159">
        <v>527400</v>
      </c>
      <c r="AD1982" s="159">
        <v>527400</v>
      </c>
      <c r="AE1982" s="159">
        <v>3814560</v>
      </c>
      <c r="AF1982" s="159">
        <v>928445.81</v>
      </c>
      <c r="AG1982" s="159">
        <v>7040</v>
      </c>
      <c r="AH1982" s="159">
        <v>53277.85</v>
      </c>
      <c r="AI1982" s="159">
        <v>0</v>
      </c>
      <c r="AJ1982" s="159">
        <v>0</v>
      </c>
    </row>
    <row r="1983" spans="1:36">
      <c r="A1983" s="153">
        <v>28</v>
      </c>
      <c r="B1983" s="154">
        <v>2</v>
      </c>
      <c r="C1983" s="154">
        <v>4</v>
      </c>
      <c r="D1983" s="155">
        <v>2</v>
      </c>
      <c r="E1983" s="155" t="s">
        <v>556</v>
      </c>
      <c r="F1983" s="156" t="s">
        <v>5334</v>
      </c>
      <c r="G1983" s="156" t="s">
        <v>556</v>
      </c>
      <c r="H1983" s="156" t="s">
        <v>5338</v>
      </c>
      <c r="I1983" s="155">
        <v>2802042</v>
      </c>
      <c r="J1983" s="157" t="s">
        <v>959</v>
      </c>
      <c r="K1983" s="157"/>
      <c r="L1983" s="155">
        <v>2022</v>
      </c>
      <c r="M1983" s="158">
        <v>2749</v>
      </c>
      <c r="N1983" s="159">
        <v>17395127.850000001</v>
      </c>
      <c r="O1983" s="159">
        <v>15651611.65</v>
      </c>
      <c r="P1983" s="159">
        <v>11750557.050000001</v>
      </c>
      <c r="Q1983" s="159">
        <v>4748626</v>
      </c>
      <c r="R1983" s="159">
        <v>7001931.0499999998</v>
      </c>
      <c r="S1983" s="159">
        <v>1743516.2</v>
      </c>
      <c r="T1983" s="159">
        <v>0</v>
      </c>
      <c r="U1983" s="159">
        <v>15025488.52</v>
      </c>
      <c r="V1983" s="159">
        <v>14157182.890000001</v>
      </c>
      <c r="W1983" s="159">
        <v>5453812.8200000003</v>
      </c>
      <c r="X1983" s="159">
        <v>53603.39</v>
      </c>
      <c r="Y1983" s="159">
        <v>868305.63</v>
      </c>
      <c r="Z1983" s="159">
        <v>2562525.63</v>
      </c>
      <c r="AA1983" s="159">
        <v>0</v>
      </c>
      <c r="AB1983" s="159">
        <v>2562525.63</v>
      </c>
      <c r="AC1983" s="159">
        <v>550000</v>
      </c>
      <c r="AD1983" s="159">
        <v>300000</v>
      </c>
      <c r="AE1983" s="159">
        <v>3490464.26</v>
      </c>
      <c r="AF1983" s="159">
        <v>1494428.76</v>
      </c>
      <c r="AG1983" s="159">
        <v>0</v>
      </c>
      <c r="AH1983" s="159">
        <v>0</v>
      </c>
      <c r="AI1983" s="159">
        <v>0</v>
      </c>
      <c r="AJ1983" s="159">
        <v>36895.97</v>
      </c>
    </row>
    <row r="1984" spans="1:36">
      <c r="A1984" s="153">
        <v>28</v>
      </c>
      <c r="B1984" s="154">
        <v>2</v>
      </c>
      <c r="C1984" s="154">
        <v>5</v>
      </c>
      <c r="D1984" s="155">
        <v>3</v>
      </c>
      <c r="E1984" s="155" t="s">
        <v>556</v>
      </c>
      <c r="F1984" s="156" t="s">
        <v>5336</v>
      </c>
      <c r="G1984" s="156" t="s">
        <v>556</v>
      </c>
      <c r="H1984" s="156" t="s">
        <v>5339</v>
      </c>
      <c r="I1984" s="155">
        <v>2802053</v>
      </c>
      <c r="J1984" s="157" t="s">
        <v>958</v>
      </c>
      <c r="K1984" s="157"/>
      <c r="L1984" s="155">
        <v>2022</v>
      </c>
      <c r="M1984" s="158">
        <v>6061</v>
      </c>
      <c r="N1984" s="159">
        <v>40563283.090000004</v>
      </c>
      <c r="O1984" s="159">
        <v>34495859.920000002</v>
      </c>
      <c r="P1984" s="159">
        <v>24897993.100000001</v>
      </c>
      <c r="Q1984" s="159">
        <v>10700012</v>
      </c>
      <c r="R1984" s="159">
        <v>14197981.1</v>
      </c>
      <c r="S1984" s="159">
        <v>6067423.1699999999</v>
      </c>
      <c r="T1984" s="159">
        <v>548081</v>
      </c>
      <c r="U1984" s="159">
        <v>33489331.710000001</v>
      </c>
      <c r="V1984" s="159">
        <v>32536620.309999999</v>
      </c>
      <c r="W1984" s="159">
        <v>12141715.380000001</v>
      </c>
      <c r="X1984" s="159">
        <v>93783.78</v>
      </c>
      <c r="Y1984" s="159">
        <v>952711.4</v>
      </c>
      <c r="Z1984" s="159">
        <v>657822.71</v>
      </c>
      <c r="AA1984" s="159">
        <v>0</v>
      </c>
      <c r="AB1984" s="159">
        <v>657822.71</v>
      </c>
      <c r="AC1984" s="159">
        <v>806172</v>
      </c>
      <c r="AD1984" s="159">
        <v>806172</v>
      </c>
      <c r="AE1984" s="159">
        <v>5457000</v>
      </c>
      <c r="AF1984" s="159">
        <v>1959239.61</v>
      </c>
      <c r="AG1984" s="159">
        <v>11257.39</v>
      </c>
      <c r="AH1984" s="159">
        <v>2879.39</v>
      </c>
      <c r="AI1984" s="159">
        <v>0</v>
      </c>
      <c r="AJ1984" s="159">
        <v>0</v>
      </c>
    </row>
    <row r="1985" spans="1:36">
      <c r="A1985" s="153">
        <v>28</v>
      </c>
      <c r="B1985" s="154">
        <v>2</v>
      </c>
      <c r="C1985" s="154">
        <v>6</v>
      </c>
      <c r="D1985" s="155">
        <v>2</v>
      </c>
      <c r="E1985" s="155" t="s">
        <v>556</v>
      </c>
      <c r="F1985" s="156" t="s">
        <v>5334</v>
      </c>
      <c r="G1985" s="156" t="s">
        <v>556</v>
      </c>
      <c r="H1985" s="156" t="s">
        <v>5340</v>
      </c>
      <c r="I1985" s="155">
        <v>2802062</v>
      </c>
      <c r="J1985" s="157" t="s">
        <v>957</v>
      </c>
      <c r="K1985" s="157"/>
      <c r="L1985" s="155">
        <v>2022</v>
      </c>
      <c r="M1985" s="158">
        <v>2455</v>
      </c>
      <c r="N1985" s="159">
        <v>18809226.350000001</v>
      </c>
      <c r="O1985" s="159">
        <v>17087156.449999999</v>
      </c>
      <c r="P1985" s="159">
        <v>10143912.469999999</v>
      </c>
      <c r="Q1985" s="159">
        <v>3479877</v>
      </c>
      <c r="R1985" s="159">
        <v>6664035.4699999997</v>
      </c>
      <c r="S1985" s="159">
        <v>1722069.9</v>
      </c>
      <c r="T1985" s="159">
        <v>196800.89</v>
      </c>
      <c r="U1985" s="159">
        <v>16975763.449999999</v>
      </c>
      <c r="V1985" s="159">
        <v>15411773.49</v>
      </c>
      <c r="W1985" s="159">
        <v>5695927.3700000001</v>
      </c>
      <c r="X1985" s="159">
        <v>86744.75</v>
      </c>
      <c r="Y1985" s="159">
        <v>1563989.96</v>
      </c>
      <c r="Z1985" s="159">
        <v>1583196.77</v>
      </c>
      <c r="AA1985" s="159">
        <v>1076000</v>
      </c>
      <c r="AB1985" s="159">
        <v>507196.77</v>
      </c>
      <c r="AC1985" s="159">
        <v>2636531.2999999998</v>
      </c>
      <c r="AD1985" s="159">
        <v>1327711.3</v>
      </c>
      <c r="AE1985" s="159">
        <v>6769656.0499999998</v>
      </c>
      <c r="AF1985" s="159">
        <v>1675382.96</v>
      </c>
      <c r="AG1985" s="159">
        <v>364020.93</v>
      </c>
      <c r="AH1985" s="159">
        <v>316703.43</v>
      </c>
      <c r="AI1985" s="159">
        <v>0</v>
      </c>
      <c r="AJ1985" s="159">
        <v>0</v>
      </c>
    </row>
    <row r="1986" spans="1:36">
      <c r="A1986" s="153">
        <v>28</v>
      </c>
      <c r="B1986" s="154">
        <v>2</v>
      </c>
      <c r="C1986" s="154">
        <v>7</v>
      </c>
      <c r="D1986" s="155">
        <v>2</v>
      </c>
      <c r="E1986" s="155" t="s">
        <v>556</v>
      </c>
      <c r="F1986" s="156" t="s">
        <v>5334</v>
      </c>
      <c r="G1986" s="156" t="s">
        <v>556</v>
      </c>
      <c r="H1986" s="156" t="s">
        <v>5341</v>
      </c>
      <c r="I1986" s="155">
        <v>2802072</v>
      </c>
      <c r="J1986" s="157" t="s">
        <v>956</v>
      </c>
      <c r="K1986" s="157"/>
      <c r="L1986" s="155">
        <v>2022</v>
      </c>
      <c r="M1986" s="158">
        <v>2892</v>
      </c>
      <c r="N1986" s="159">
        <v>18781118.120000001</v>
      </c>
      <c r="O1986" s="159">
        <v>17459406.449999999</v>
      </c>
      <c r="P1986" s="159">
        <v>12492615.190000001</v>
      </c>
      <c r="Q1986" s="159">
        <v>4921798</v>
      </c>
      <c r="R1986" s="159">
        <v>7570817.1900000004</v>
      </c>
      <c r="S1986" s="159">
        <v>1321711.67</v>
      </c>
      <c r="T1986" s="159">
        <v>1711.67</v>
      </c>
      <c r="U1986" s="159">
        <v>17455586.039999999</v>
      </c>
      <c r="V1986" s="159">
        <v>16724438.119999999</v>
      </c>
      <c r="W1986" s="159">
        <v>6004366.5199999996</v>
      </c>
      <c r="X1986" s="159">
        <v>68513.78</v>
      </c>
      <c r="Y1986" s="159">
        <v>731147.92</v>
      </c>
      <c r="Z1986" s="159">
        <v>1870062.61</v>
      </c>
      <c r="AA1986" s="159">
        <v>0</v>
      </c>
      <c r="AB1986" s="159">
        <v>1870062.61</v>
      </c>
      <c r="AC1986" s="159">
        <v>546233.23</v>
      </c>
      <c r="AD1986" s="159">
        <v>546233.23</v>
      </c>
      <c r="AE1986" s="159">
        <v>4472555.96</v>
      </c>
      <c r="AF1986" s="159">
        <v>734968.33</v>
      </c>
      <c r="AG1986" s="159">
        <v>355004.3</v>
      </c>
      <c r="AH1986" s="159">
        <v>311518.25</v>
      </c>
      <c r="AI1986" s="159">
        <v>0</v>
      </c>
      <c r="AJ1986" s="159">
        <v>9400.7099999999991</v>
      </c>
    </row>
    <row r="1987" spans="1:36">
      <c r="A1987" s="153">
        <v>28</v>
      </c>
      <c r="B1987" s="154">
        <v>3</v>
      </c>
      <c r="C1987" s="154">
        <v>1</v>
      </c>
      <c r="D1987" s="155">
        <v>1</v>
      </c>
      <c r="E1987" s="155" t="s">
        <v>556</v>
      </c>
      <c r="F1987" s="156" t="s">
        <v>5342</v>
      </c>
      <c r="G1987" s="156" t="s">
        <v>556</v>
      </c>
      <c r="H1987" s="156" t="s">
        <v>5343</v>
      </c>
      <c r="I1987" s="155">
        <v>2803011</v>
      </c>
      <c r="J1987" s="157" t="s">
        <v>955</v>
      </c>
      <c r="K1987" s="157"/>
      <c r="L1987" s="155">
        <v>2022</v>
      </c>
      <c r="M1987" s="158">
        <v>21014</v>
      </c>
      <c r="N1987" s="159">
        <v>113041514.40000001</v>
      </c>
      <c r="O1987" s="159">
        <v>98923683.790000007</v>
      </c>
      <c r="P1987" s="159">
        <v>58013597.030000001</v>
      </c>
      <c r="Q1987" s="159">
        <v>25882756</v>
      </c>
      <c r="R1987" s="159">
        <v>32130841.030000001</v>
      </c>
      <c r="S1987" s="159">
        <v>14117830.609999999</v>
      </c>
      <c r="T1987" s="159">
        <v>4844845.29</v>
      </c>
      <c r="U1987" s="159">
        <v>101014873.06999999</v>
      </c>
      <c r="V1987" s="159">
        <v>86291787.730000004</v>
      </c>
      <c r="W1987" s="159">
        <v>35899041.359999999</v>
      </c>
      <c r="X1987" s="159">
        <v>56935.4</v>
      </c>
      <c r="Y1987" s="159">
        <v>14723085.34</v>
      </c>
      <c r="Z1987" s="159">
        <v>15458663.84</v>
      </c>
      <c r="AA1987" s="159">
        <v>0</v>
      </c>
      <c r="AB1987" s="159">
        <v>15458663.84</v>
      </c>
      <c r="AC1987" s="159">
        <v>8145250</v>
      </c>
      <c r="AD1987" s="159">
        <v>2145250</v>
      </c>
      <c r="AE1987" s="159">
        <v>5781000</v>
      </c>
      <c r="AF1987" s="159">
        <v>12631896.060000001</v>
      </c>
      <c r="AG1987" s="159">
        <v>-151165.18</v>
      </c>
      <c r="AH1987" s="159">
        <v>159708.26999999999</v>
      </c>
      <c r="AI1987" s="159">
        <v>0</v>
      </c>
      <c r="AJ1987" s="159">
        <v>0</v>
      </c>
    </row>
    <row r="1988" spans="1:36">
      <c r="A1988" s="153">
        <v>28</v>
      </c>
      <c r="B1988" s="154">
        <v>3</v>
      </c>
      <c r="C1988" s="154">
        <v>2</v>
      </c>
      <c r="D1988" s="155">
        <v>2</v>
      </c>
      <c r="E1988" s="155" t="s">
        <v>556</v>
      </c>
      <c r="F1988" s="156" t="s">
        <v>5344</v>
      </c>
      <c r="G1988" s="156" t="s">
        <v>556</v>
      </c>
      <c r="H1988" s="156" t="s">
        <v>5345</v>
      </c>
      <c r="I1988" s="155">
        <v>2803022</v>
      </c>
      <c r="J1988" s="157" t="s">
        <v>955</v>
      </c>
      <c r="K1988" s="157"/>
      <c r="L1988" s="155">
        <v>2022</v>
      </c>
      <c r="M1988" s="158">
        <v>9823</v>
      </c>
      <c r="N1988" s="159">
        <v>61351798.640000001</v>
      </c>
      <c r="O1988" s="159">
        <v>53709278.18</v>
      </c>
      <c r="P1988" s="159">
        <v>38813044.269999996</v>
      </c>
      <c r="Q1988" s="159">
        <v>19258083</v>
      </c>
      <c r="R1988" s="159">
        <v>19554961.27</v>
      </c>
      <c r="S1988" s="159">
        <v>7642520.46</v>
      </c>
      <c r="T1988" s="159">
        <v>511434.51</v>
      </c>
      <c r="U1988" s="159">
        <v>54108612.039999999</v>
      </c>
      <c r="V1988" s="159">
        <v>45382162.420000002</v>
      </c>
      <c r="W1988" s="159">
        <v>16437303.859999999</v>
      </c>
      <c r="X1988" s="159">
        <v>246699.65</v>
      </c>
      <c r="Y1988" s="159">
        <v>8726449.6199999992</v>
      </c>
      <c r="Z1988" s="159">
        <v>7949360.7199999997</v>
      </c>
      <c r="AA1988" s="159">
        <v>0</v>
      </c>
      <c r="AB1988" s="159">
        <v>7949360.7199999997</v>
      </c>
      <c r="AC1988" s="159">
        <v>850569.39</v>
      </c>
      <c r="AD1988" s="159">
        <v>850569.39</v>
      </c>
      <c r="AE1988" s="159">
        <v>5228340.9000000004</v>
      </c>
      <c r="AF1988" s="159">
        <v>8327115.7599999998</v>
      </c>
      <c r="AG1988" s="159">
        <v>0</v>
      </c>
      <c r="AH1988" s="159">
        <v>0</v>
      </c>
      <c r="AI1988" s="159">
        <v>0</v>
      </c>
      <c r="AJ1988" s="159">
        <v>28340.9</v>
      </c>
    </row>
    <row r="1989" spans="1:36">
      <c r="A1989" s="153">
        <v>28</v>
      </c>
      <c r="B1989" s="154">
        <v>3</v>
      </c>
      <c r="C1989" s="154">
        <v>3</v>
      </c>
      <c r="D1989" s="155">
        <v>2</v>
      </c>
      <c r="E1989" s="155" t="s">
        <v>556</v>
      </c>
      <c r="F1989" s="156" t="s">
        <v>5344</v>
      </c>
      <c r="G1989" s="156" t="s">
        <v>556</v>
      </c>
      <c r="H1989" s="156" t="s">
        <v>5346</v>
      </c>
      <c r="I1989" s="155">
        <v>2803032</v>
      </c>
      <c r="J1989" s="157" t="s">
        <v>954</v>
      </c>
      <c r="K1989" s="157"/>
      <c r="L1989" s="155">
        <v>2022</v>
      </c>
      <c r="M1989" s="158">
        <v>7124</v>
      </c>
      <c r="N1989" s="159">
        <v>44837179.439999998</v>
      </c>
      <c r="O1989" s="159">
        <v>37275807.380000003</v>
      </c>
      <c r="P1989" s="159">
        <v>28545752.630000003</v>
      </c>
      <c r="Q1989" s="159">
        <v>14794879</v>
      </c>
      <c r="R1989" s="159">
        <v>13750873.630000001</v>
      </c>
      <c r="S1989" s="159">
        <v>7561372.0599999996</v>
      </c>
      <c r="T1989" s="159">
        <v>21182.22</v>
      </c>
      <c r="U1989" s="159">
        <v>45885595.240000002</v>
      </c>
      <c r="V1989" s="159">
        <v>33136920</v>
      </c>
      <c r="W1989" s="159">
        <v>12102515.550000001</v>
      </c>
      <c r="X1989" s="159">
        <v>93181.52</v>
      </c>
      <c r="Y1989" s="159">
        <v>12748675.24</v>
      </c>
      <c r="Z1989" s="159">
        <v>7476152.9100000001</v>
      </c>
      <c r="AA1989" s="159">
        <v>1021393</v>
      </c>
      <c r="AB1989" s="159">
        <v>6454759.9100000001</v>
      </c>
      <c r="AC1989" s="159">
        <v>1923315.92</v>
      </c>
      <c r="AD1989" s="159">
        <v>1923315.92</v>
      </c>
      <c r="AE1989" s="159">
        <v>6282268.5899999999</v>
      </c>
      <c r="AF1989" s="159">
        <v>4138887.38</v>
      </c>
      <c r="AG1989" s="159">
        <v>0</v>
      </c>
      <c r="AH1989" s="159">
        <v>193989.45</v>
      </c>
      <c r="AI1989" s="159">
        <v>0</v>
      </c>
      <c r="AJ1989" s="159">
        <v>0</v>
      </c>
    </row>
    <row r="1990" spans="1:36">
      <c r="A1990" s="153">
        <v>28</v>
      </c>
      <c r="B1990" s="154">
        <v>3</v>
      </c>
      <c r="C1990" s="154">
        <v>4</v>
      </c>
      <c r="D1990" s="155">
        <v>3</v>
      </c>
      <c r="E1990" s="155" t="s">
        <v>556</v>
      </c>
      <c r="F1990" s="156" t="s">
        <v>5347</v>
      </c>
      <c r="G1990" s="156" t="s">
        <v>556</v>
      </c>
      <c r="H1990" s="156" t="s">
        <v>5348</v>
      </c>
      <c r="I1990" s="155">
        <v>2803043</v>
      </c>
      <c r="J1990" s="157" t="s">
        <v>953</v>
      </c>
      <c r="K1990" s="157"/>
      <c r="L1990" s="155">
        <v>2022</v>
      </c>
      <c r="M1990" s="158">
        <v>13849</v>
      </c>
      <c r="N1990" s="159">
        <v>77757128.319999993</v>
      </c>
      <c r="O1990" s="159">
        <v>69366940.420000002</v>
      </c>
      <c r="P1990" s="159">
        <v>48292354.469999999</v>
      </c>
      <c r="Q1990" s="159">
        <v>23245050</v>
      </c>
      <c r="R1990" s="159">
        <v>25047304.469999999</v>
      </c>
      <c r="S1990" s="159">
        <v>8390187.9000000004</v>
      </c>
      <c r="T1990" s="159">
        <v>1592690</v>
      </c>
      <c r="U1990" s="159">
        <v>81430693.980000004</v>
      </c>
      <c r="V1990" s="159">
        <v>64859505.840000004</v>
      </c>
      <c r="W1990" s="159">
        <v>23274547.09</v>
      </c>
      <c r="X1990" s="159">
        <v>113411.38</v>
      </c>
      <c r="Y1990" s="159">
        <v>16571188.140000001</v>
      </c>
      <c r="Z1990" s="159">
        <v>14184713.880000001</v>
      </c>
      <c r="AA1990" s="159">
        <v>3500000</v>
      </c>
      <c r="AB1990" s="159">
        <v>10684713.880000001</v>
      </c>
      <c r="AC1990" s="159">
        <v>900000</v>
      </c>
      <c r="AD1990" s="159">
        <v>900000</v>
      </c>
      <c r="AE1990" s="159">
        <v>12570000</v>
      </c>
      <c r="AF1990" s="159">
        <v>4507434.58</v>
      </c>
      <c r="AG1990" s="159">
        <v>327880</v>
      </c>
      <c r="AH1990" s="159">
        <v>597914.98</v>
      </c>
      <c r="AI1990" s="159">
        <v>0</v>
      </c>
      <c r="AJ1990" s="159">
        <v>0</v>
      </c>
    </row>
    <row r="1991" spans="1:36">
      <c r="A1991" s="153">
        <v>28</v>
      </c>
      <c r="B1991" s="154">
        <v>3</v>
      </c>
      <c r="C1991" s="154">
        <v>5</v>
      </c>
      <c r="D1991" s="155">
        <v>2</v>
      </c>
      <c r="E1991" s="155" t="s">
        <v>556</v>
      </c>
      <c r="F1991" s="156" t="s">
        <v>5344</v>
      </c>
      <c r="G1991" s="156" t="s">
        <v>556</v>
      </c>
      <c r="H1991" s="156" t="s">
        <v>5349</v>
      </c>
      <c r="I1991" s="155">
        <v>2803052</v>
      </c>
      <c r="J1991" s="157" t="s">
        <v>952</v>
      </c>
      <c r="K1991" s="157"/>
      <c r="L1991" s="155">
        <v>2022</v>
      </c>
      <c r="M1991" s="158">
        <v>5502</v>
      </c>
      <c r="N1991" s="159">
        <v>35428326.100000001</v>
      </c>
      <c r="O1991" s="159">
        <v>28151408.02</v>
      </c>
      <c r="P1991" s="159">
        <v>17754993.140000001</v>
      </c>
      <c r="Q1991" s="159">
        <v>6822891</v>
      </c>
      <c r="R1991" s="159">
        <v>10932102.140000001</v>
      </c>
      <c r="S1991" s="159">
        <v>7276918.0800000001</v>
      </c>
      <c r="T1991" s="159">
        <v>188604.72</v>
      </c>
      <c r="U1991" s="159">
        <v>32657739.899999999</v>
      </c>
      <c r="V1991" s="159">
        <v>25062834.260000002</v>
      </c>
      <c r="W1991" s="159">
        <v>9521038.8599999994</v>
      </c>
      <c r="X1991" s="159">
        <v>42510.39</v>
      </c>
      <c r="Y1991" s="159">
        <v>7594905.6399999997</v>
      </c>
      <c r="Z1991" s="159">
        <v>4176027.38</v>
      </c>
      <c r="AA1991" s="159">
        <v>0</v>
      </c>
      <c r="AB1991" s="159">
        <v>4176027.38</v>
      </c>
      <c r="AC1991" s="159">
        <v>610743</v>
      </c>
      <c r="AD1991" s="159">
        <v>610743</v>
      </c>
      <c r="AE1991" s="159">
        <v>1642919</v>
      </c>
      <c r="AF1991" s="159">
        <v>3088573.76</v>
      </c>
      <c r="AG1991" s="159">
        <v>507022.22</v>
      </c>
      <c r="AH1991" s="159">
        <v>300096.74</v>
      </c>
      <c r="AI1991" s="159">
        <v>0</v>
      </c>
      <c r="AJ1991" s="159">
        <v>0</v>
      </c>
    </row>
    <row r="1992" spans="1:36">
      <c r="A1992" s="153">
        <v>28</v>
      </c>
      <c r="B1992" s="154">
        <v>3</v>
      </c>
      <c r="C1992" s="154">
        <v>6</v>
      </c>
      <c r="D1992" s="155">
        <v>2</v>
      </c>
      <c r="E1992" s="155" t="s">
        <v>556</v>
      </c>
      <c r="F1992" s="156" t="s">
        <v>5344</v>
      </c>
      <c r="G1992" s="156" t="s">
        <v>556</v>
      </c>
      <c r="H1992" s="156" t="s">
        <v>5350</v>
      </c>
      <c r="I1992" s="155">
        <v>2803062</v>
      </c>
      <c r="J1992" s="157" t="s">
        <v>951</v>
      </c>
      <c r="K1992" s="157"/>
      <c r="L1992" s="155">
        <v>2022</v>
      </c>
      <c r="M1992" s="158">
        <v>7103</v>
      </c>
      <c r="N1992" s="159">
        <v>48741153.479999997</v>
      </c>
      <c r="O1992" s="159">
        <v>41783749.909999996</v>
      </c>
      <c r="P1992" s="159">
        <v>31748634.109999999</v>
      </c>
      <c r="Q1992" s="159">
        <v>16262084</v>
      </c>
      <c r="R1992" s="159">
        <v>15486550.109999999</v>
      </c>
      <c r="S1992" s="159">
        <v>6957403.5700000003</v>
      </c>
      <c r="T1992" s="159">
        <v>231369</v>
      </c>
      <c r="U1992" s="159">
        <v>50108127.759999998</v>
      </c>
      <c r="V1992" s="159">
        <v>38319763.530000001</v>
      </c>
      <c r="W1992" s="159">
        <v>16677400.640000001</v>
      </c>
      <c r="X1992" s="159">
        <v>149953.51</v>
      </c>
      <c r="Y1992" s="159">
        <v>11788364.23</v>
      </c>
      <c r="Z1992" s="159">
        <v>6342323.29</v>
      </c>
      <c r="AA1992" s="159">
        <v>2400000</v>
      </c>
      <c r="AB1992" s="159">
        <v>3942323.29</v>
      </c>
      <c r="AC1992" s="159">
        <v>698334</v>
      </c>
      <c r="AD1992" s="159">
        <v>698334</v>
      </c>
      <c r="AE1992" s="159">
        <v>12444870</v>
      </c>
      <c r="AF1992" s="159">
        <v>3463986.38</v>
      </c>
      <c r="AG1992" s="159">
        <v>198487.46</v>
      </c>
      <c r="AH1992" s="159">
        <v>303318.07</v>
      </c>
      <c r="AI1992" s="159">
        <v>0</v>
      </c>
      <c r="AJ1992" s="159">
        <v>0</v>
      </c>
    </row>
    <row r="1993" spans="1:36">
      <c r="A1993" s="153">
        <v>28</v>
      </c>
      <c r="B1993" s="154">
        <v>4</v>
      </c>
      <c r="C1993" s="154">
        <v>1</v>
      </c>
      <c r="D1993" s="155">
        <v>2</v>
      </c>
      <c r="E1993" s="155" t="s">
        <v>556</v>
      </c>
      <c r="F1993" s="156" t="s">
        <v>5351</v>
      </c>
      <c r="G1993" s="156" t="s">
        <v>556</v>
      </c>
      <c r="H1993" s="156" t="s">
        <v>5352</v>
      </c>
      <c r="I1993" s="155">
        <v>2804012</v>
      </c>
      <c r="J1993" s="157" t="s">
        <v>950</v>
      </c>
      <c r="K1993" s="157"/>
      <c r="L1993" s="155">
        <v>2022</v>
      </c>
      <c r="M1993" s="158">
        <v>7609</v>
      </c>
      <c r="N1993" s="159">
        <v>58935746.640000001</v>
      </c>
      <c r="O1993" s="159">
        <v>47372800.850000001</v>
      </c>
      <c r="P1993" s="159">
        <v>21523029.43</v>
      </c>
      <c r="Q1993" s="159">
        <v>7510752</v>
      </c>
      <c r="R1993" s="159">
        <v>14012277.43</v>
      </c>
      <c r="S1993" s="159">
        <v>11562945.789999999</v>
      </c>
      <c r="T1993" s="159">
        <v>104566.58</v>
      </c>
      <c r="U1993" s="159">
        <v>54615946.200000003</v>
      </c>
      <c r="V1993" s="159">
        <v>38525273.520000003</v>
      </c>
      <c r="W1993" s="159">
        <v>13345543.33</v>
      </c>
      <c r="X1993" s="159">
        <v>711780.09</v>
      </c>
      <c r="Y1993" s="159">
        <v>16090672.68</v>
      </c>
      <c r="Z1993" s="159">
        <v>2000540</v>
      </c>
      <c r="AA1993" s="159">
        <v>0</v>
      </c>
      <c r="AB1993" s="159">
        <v>2000540</v>
      </c>
      <c r="AC1993" s="159">
        <v>2000000</v>
      </c>
      <c r="AD1993" s="159">
        <v>2000000</v>
      </c>
      <c r="AE1993" s="159">
        <v>36521238.850000001</v>
      </c>
      <c r="AF1993" s="159">
        <v>8847527.3300000001</v>
      </c>
      <c r="AG1993" s="159">
        <v>0</v>
      </c>
      <c r="AH1993" s="159">
        <v>0</v>
      </c>
      <c r="AI1993" s="159">
        <v>486039.32</v>
      </c>
      <c r="AJ1993" s="159">
        <v>0</v>
      </c>
    </row>
    <row r="1994" spans="1:36">
      <c r="A1994" s="153">
        <v>28</v>
      </c>
      <c r="B1994" s="154">
        <v>4</v>
      </c>
      <c r="C1994" s="154">
        <v>2</v>
      </c>
      <c r="D1994" s="155">
        <v>2</v>
      </c>
      <c r="E1994" s="155" t="s">
        <v>556</v>
      </c>
      <c r="F1994" s="156" t="s">
        <v>5351</v>
      </c>
      <c r="G1994" s="156" t="s">
        <v>556</v>
      </c>
      <c r="H1994" s="156" t="s">
        <v>5353</v>
      </c>
      <c r="I1994" s="155">
        <v>2804022</v>
      </c>
      <c r="J1994" s="157" t="s">
        <v>949</v>
      </c>
      <c r="K1994" s="157"/>
      <c r="L1994" s="155">
        <v>2022</v>
      </c>
      <c r="M1994" s="158">
        <v>2953</v>
      </c>
      <c r="N1994" s="159">
        <v>19384156.300000001</v>
      </c>
      <c r="O1994" s="159">
        <v>16784986.059999999</v>
      </c>
      <c r="P1994" s="159">
        <v>12429179.83</v>
      </c>
      <c r="Q1994" s="159">
        <v>5412978</v>
      </c>
      <c r="R1994" s="159">
        <v>7016201.8300000001</v>
      </c>
      <c r="S1994" s="159">
        <v>2599170.2400000002</v>
      </c>
      <c r="T1994" s="159">
        <v>123835.15</v>
      </c>
      <c r="U1994" s="159">
        <v>18029055.010000002</v>
      </c>
      <c r="V1994" s="159">
        <v>16145196.210000001</v>
      </c>
      <c r="W1994" s="159">
        <v>4458415.92</v>
      </c>
      <c r="X1994" s="159">
        <v>8615.7999999999993</v>
      </c>
      <c r="Y1994" s="159">
        <v>1883858.8</v>
      </c>
      <c r="Z1994" s="159">
        <v>674614.6</v>
      </c>
      <c r="AA1994" s="159">
        <v>0</v>
      </c>
      <c r="AB1994" s="159">
        <v>674614.6</v>
      </c>
      <c r="AC1994" s="159">
        <v>320000</v>
      </c>
      <c r="AD1994" s="159">
        <v>320000</v>
      </c>
      <c r="AE1994" s="159">
        <v>500000</v>
      </c>
      <c r="AF1994" s="159">
        <v>639789.85</v>
      </c>
      <c r="AG1994" s="159">
        <v>2800</v>
      </c>
      <c r="AH1994" s="159">
        <v>141414.6</v>
      </c>
      <c r="AI1994" s="159">
        <v>0</v>
      </c>
      <c r="AJ1994" s="159">
        <v>0</v>
      </c>
    </row>
    <row r="1995" spans="1:36">
      <c r="A1995" s="153">
        <v>28</v>
      </c>
      <c r="B1995" s="154">
        <v>4</v>
      </c>
      <c r="C1995" s="154">
        <v>3</v>
      </c>
      <c r="D1995" s="155">
        <v>2</v>
      </c>
      <c r="E1995" s="155" t="s">
        <v>556</v>
      </c>
      <c r="F1995" s="156" t="s">
        <v>5351</v>
      </c>
      <c r="G1995" s="156" t="s">
        <v>556</v>
      </c>
      <c r="H1995" s="156" t="s">
        <v>5354</v>
      </c>
      <c r="I1995" s="155">
        <v>2804032</v>
      </c>
      <c r="J1995" s="157" t="s">
        <v>948</v>
      </c>
      <c r="K1995" s="157"/>
      <c r="L1995" s="155">
        <v>2022</v>
      </c>
      <c r="M1995" s="158">
        <v>5075</v>
      </c>
      <c r="N1995" s="159">
        <v>31261886.52</v>
      </c>
      <c r="O1995" s="159">
        <v>27261028.57</v>
      </c>
      <c r="P1995" s="159">
        <v>18162868.130000003</v>
      </c>
      <c r="Q1995" s="159">
        <v>8173214</v>
      </c>
      <c r="R1995" s="159">
        <v>9989654.1300000008</v>
      </c>
      <c r="S1995" s="159">
        <v>4000857.95</v>
      </c>
      <c r="T1995" s="159">
        <v>46094.41</v>
      </c>
      <c r="U1995" s="159">
        <v>28521685.77</v>
      </c>
      <c r="V1995" s="159">
        <v>25003439.18</v>
      </c>
      <c r="W1995" s="159">
        <v>9251474.5399999991</v>
      </c>
      <c r="X1995" s="159">
        <v>335833.49</v>
      </c>
      <c r="Y1995" s="159">
        <v>3518246.59</v>
      </c>
      <c r="Z1995" s="159">
        <v>4953599</v>
      </c>
      <c r="AA1995" s="159">
        <v>0</v>
      </c>
      <c r="AB1995" s="159">
        <v>4953599</v>
      </c>
      <c r="AC1995" s="159">
        <v>3500000</v>
      </c>
      <c r="AD1995" s="159">
        <v>3500000</v>
      </c>
      <c r="AE1995" s="159">
        <v>12000000</v>
      </c>
      <c r="AF1995" s="159">
        <v>2257589.39</v>
      </c>
      <c r="AG1995" s="159">
        <v>0</v>
      </c>
      <c r="AH1995" s="159">
        <v>0</v>
      </c>
      <c r="AI1995" s="159">
        <v>0</v>
      </c>
      <c r="AJ1995" s="159">
        <v>0</v>
      </c>
    </row>
    <row r="1996" spans="1:36">
      <c r="A1996" s="153">
        <v>28</v>
      </c>
      <c r="B1996" s="154">
        <v>4</v>
      </c>
      <c r="C1996" s="154">
        <v>4</v>
      </c>
      <c r="D1996" s="155">
        <v>2</v>
      </c>
      <c r="E1996" s="155" t="s">
        <v>556</v>
      </c>
      <c r="F1996" s="156" t="s">
        <v>5351</v>
      </c>
      <c r="G1996" s="156" t="s">
        <v>556</v>
      </c>
      <c r="H1996" s="156" t="s">
        <v>5355</v>
      </c>
      <c r="I1996" s="155">
        <v>2804042</v>
      </c>
      <c r="J1996" s="157" t="s">
        <v>947</v>
      </c>
      <c r="K1996" s="157"/>
      <c r="L1996" s="155">
        <v>2022</v>
      </c>
      <c r="M1996" s="158">
        <v>4028</v>
      </c>
      <c r="N1996" s="159">
        <v>26022258.510000002</v>
      </c>
      <c r="O1996" s="159">
        <v>23155145.260000002</v>
      </c>
      <c r="P1996" s="159">
        <v>17209740.300000001</v>
      </c>
      <c r="Q1996" s="159">
        <v>7739826</v>
      </c>
      <c r="R1996" s="159">
        <v>9469914.3000000007</v>
      </c>
      <c r="S1996" s="159">
        <v>2867113.25</v>
      </c>
      <c r="T1996" s="159">
        <v>350255.79</v>
      </c>
      <c r="U1996" s="159">
        <v>21879003.329999998</v>
      </c>
      <c r="V1996" s="159">
        <v>20595044.039999999</v>
      </c>
      <c r="W1996" s="159">
        <v>7435253.7000000002</v>
      </c>
      <c r="X1996" s="159">
        <v>97772.98</v>
      </c>
      <c r="Y1996" s="159">
        <v>1283959.29</v>
      </c>
      <c r="Z1996" s="159">
        <v>1556000</v>
      </c>
      <c r="AA1996" s="159">
        <v>0</v>
      </c>
      <c r="AB1996" s="159">
        <v>1556000</v>
      </c>
      <c r="AC1996" s="159">
        <v>400000</v>
      </c>
      <c r="AD1996" s="159">
        <v>400000</v>
      </c>
      <c r="AE1996" s="159">
        <v>4201826.55</v>
      </c>
      <c r="AF1996" s="159">
        <v>2560101.2200000002</v>
      </c>
      <c r="AG1996" s="159">
        <v>0</v>
      </c>
      <c r="AH1996" s="159">
        <v>0</v>
      </c>
      <c r="AI1996" s="159">
        <v>2868.36</v>
      </c>
      <c r="AJ1996" s="159">
        <v>0</v>
      </c>
    </row>
    <row r="1997" spans="1:36">
      <c r="A1997" s="153">
        <v>28</v>
      </c>
      <c r="B1997" s="154">
        <v>4</v>
      </c>
      <c r="C1997" s="154">
        <v>5</v>
      </c>
      <c r="D1997" s="155">
        <v>2</v>
      </c>
      <c r="E1997" s="155" t="s">
        <v>556</v>
      </c>
      <c r="F1997" s="156" t="s">
        <v>5351</v>
      </c>
      <c r="G1997" s="156" t="s">
        <v>556</v>
      </c>
      <c r="H1997" s="156" t="s">
        <v>5356</v>
      </c>
      <c r="I1997" s="155">
        <v>2804052</v>
      </c>
      <c r="J1997" s="157" t="s">
        <v>946</v>
      </c>
      <c r="K1997" s="157"/>
      <c r="L1997" s="155">
        <v>2022</v>
      </c>
      <c r="M1997" s="158">
        <v>3415</v>
      </c>
      <c r="N1997" s="159">
        <v>22149644.32</v>
      </c>
      <c r="O1997" s="159">
        <v>18243133.510000002</v>
      </c>
      <c r="P1997" s="159">
        <v>10612313.48</v>
      </c>
      <c r="Q1997" s="159">
        <v>4332111</v>
      </c>
      <c r="R1997" s="159">
        <v>6280202.4800000004</v>
      </c>
      <c r="S1997" s="159">
        <v>3906510.81</v>
      </c>
      <c r="T1997" s="159">
        <v>347051.08</v>
      </c>
      <c r="U1997" s="159">
        <v>19442705.850000001</v>
      </c>
      <c r="V1997" s="159">
        <v>16123993.390000001</v>
      </c>
      <c r="W1997" s="159">
        <v>6324759.2000000002</v>
      </c>
      <c r="X1997" s="159">
        <v>17195.46</v>
      </c>
      <c r="Y1997" s="159">
        <v>3318712.46</v>
      </c>
      <c r="Z1997" s="159">
        <v>203450.29</v>
      </c>
      <c r="AA1997" s="159">
        <v>0</v>
      </c>
      <c r="AB1997" s="159">
        <v>203450.29</v>
      </c>
      <c r="AC1997" s="159">
        <v>312951.64</v>
      </c>
      <c r="AD1997" s="159">
        <v>312951.64</v>
      </c>
      <c r="AE1997" s="159">
        <v>881596.91</v>
      </c>
      <c r="AF1997" s="159">
        <v>2119140.12</v>
      </c>
      <c r="AG1997" s="159">
        <v>0</v>
      </c>
      <c r="AH1997" s="159">
        <v>0</v>
      </c>
      <c r="AI1997" s="159">
        <v>0</v>
      </c>
      <c r="AJ1997" s="159">
        <v>0</v>
      </c>
    </row>
    <row r="1998" spans="1:36">
      <c r="A1998" s="153">
        <v>28</v>
      </c>
      <c r="B1998" s="154">
        <v>4</v>
      </c>
      <c r="C1998" s="154">
        <v>6</v>
      </c>
      <c r="D1998" s="155">
        <v>3</v>
      </c>
      <c r="E1998" s="155" t="s">
        <v>556</v>
      </c>
      <c r="F1998" s="156" t="s">
        <v>5357</v>
      </c>
      <c r="G1998" s="156" t="s">
        <v>556</v>
      </c>
      <c r="H1998" s="156" t="s">
        <v>5358</v>
      </c>
      <c r="I1998" s="155">
        <v>2804063</v>
      </c>
      <c r="J1998" s="157" t="s">
        <v>945</v>
      </c>
      <c r="K1998" s="157"/>
      <c r="L1998" s="155">
        <v>2022</v>
      </c>
      <c r="M1998" s="158">
        <v>4385</v>
      </c>
      <c r="N1998" s="159">
        <v>31006438.52</v>
      </c>
      <c r="O1998" s="159">
        <v>25410748.27</v>
      </c>
      <c r="P1998" s="159">
        <v>16501948.73</v>
      </c>
      <c r="Q1998" s="159">
        <v>6297153</v>
      </c>
      <c r="R1998" s="159">
        <v>10204795.73</v>
      </c>
      <c r="S1998" s="159">
        <v>5595690.25</v>
      </c>
      <c r="T1998" s="159">
        <v>211264.5</v>
      </c>
      <c r="U1998" s="159">
        <v>31051195.469999999</v>
      </c>
      <c r="V1998" s="159">
        <v>23516601.670000002</v>
      </c>
      <c r="W1998" s="159">
        <v>8311595.7599999998</v>
      </c>
      <c r="X1998" s="159">
        <v>190091.72</v>
      </c>
      <c r="Y1998" s="159">
        <v>7534593.7999999998</v>
      </c>
      <c r="Z1998" s="159">
        <v>3883313.45</v>
      </c>
      <c r="AA1998" s="159">
        <v>1650000</v>
      </c>
      <c r="AB1998" s="159">
        <v>2233313.4500000002</v>
      </c>
      <c r="AC1998" s="159">
        <v>550096</v>
      </c>
      <c r="AD1998" s="159">
        <v>550096</v>
      </c>
      <c r="AE1998" s="159">
        <v>12712021</v>
      </c>
      <c r="AF1998" s="159">
        <v>1894146.6</v>
      </c>
      <c r="AG1998" s="159">
        <v>771757.81</v>
      </c>
      <c r="AH1998" s="159">
        <v>660591.28</v>
      </c>
      <c r="AI1998" s="159">
        <v>0</v>
      </c>
      <c r="AJ1998" s="159">
        <v>0</v>
      </c>
    </row>
    <row r="1999" spans="1:36">
      <c r="A1999" s="153">
        <v>28</v>
      </c>
      <c r="B1999" s="154">
        <v>4</v>
      </c>
      <c r="C1999" s="154">
        <v>7</v>
      </c>
      <c r="D1999" s="155">
        <v>3</v>
      </c>
      <c r="E1999" s="155" t="s">
        <v>556</v>
      </c>
      <c r="F1999" s="156" t="s">
        <v>5357</v>
      </c>
      <c r="G1999" s="156" t="s">
        <v>556</v>
      </c>
      <c r="H1999" s="156" t="s">
        <v>5359</v>
      </c>
      <c r="I1999" s="155">
        <v>2804073</v>
      </c>
      <c r="J1999" s="157" t="s">
        <v>944</v>
      </c>
      <c r="K1999" s="157"/>
      <c r="L1999" s="155">
        <v>2022</v>
      </c>
      <c r="M1999" s="158">
        <v>19126</v>
      </c>
      <c r="N1999" s="159">
        <v>105475750.83</v>
      </c>
      <c r="O1999" s="159">
        <v>98620843.819999993</v>
      </c>
      <c r="P1999" s="159">
        <v>64713917.329999998</v>
      </c>
      <c r="Q1999" s="159">
        <v>26834768</v>
      </c>
      <c r="R1999" s="159">
        <v>37879149.329999998</v>
      </c>
      <c r="S1999" s="159">
        <v>6854907.0099999998</v>
      </c>
      <c r="T1999" s="159">
        <v>2280087.52</v>
      </c>
      <c r="U1999" s="159">
        <v>99945942.030000001</v>
      </c>
      <c r="V1999" s="159">
        <v>86372231.359999999</v>
      </c>
      <c r="W1999" s="159">
        <v>28935085.899999999</v>
      </c>
      <c r="X1999" s="159">
        <v>303340.28000000003</v>
      </c>
      <c r="Y1999" s="159">
        <v>13573710.67</v>
      </c>
      <c r="Z1999" s="159">
        <v>5525938.0999999996</v>
      </c>
      <c r="AA1999" s="159">
        <v>0</v>
      </c>
      <c r="AB1999" s="159">
        <v>5525938.0999999996</v>
      </c>
      <c r="AC1999" s="159">
        <v>4136796</v>
      </c>
      <c r="AD1999" s="159">
        <v>4136796</v>
      </c>
      <c r="AE1999" s="159">
        <v>26366353.149999999</v>
      </c>
      <c r="AF1999" s="159">
        <v>12248612.460000001</v>
      </c>
      <c r="AG1999" s="159">
        <v>232525.46</v>
      </c>
      <c r="AH1999" s="159">
        <v>239449.02</v>
      </c>
      <c r="AI1999" s="159">
        <v>0</v>
      </c>
      <c r="AJ1999" s="159">
        <v>589727.15</v>
      </c>
    </row>
    <row r="2000" spans="1:36">
      <c r="A2000" s="153">
        <v>28</v>
      </c>
      <c r="B2000" s="154">
        <v>4</v>
      </c>
      <c r="C2000" s="154">
        <v>8</v>
      </c>
      <c r="D2000" s="155">
        <v>2</v>
      </c>
      <c r="E2000" s="155" t="s">
        <v>556</v>
      </c>
      <c r="F2000" s="156" t="s">
        <v>5351</v>
      </c>
      <c r="G2000" s="156" t="s">
        <v>556</v>
      </c>
      <c r="H2000" s="156" t="s">
        <v>5360</v>
      </c>
      <c r="I2000" s="155">
        <v>2804082</v>
      </c>
      <c r="J2000" s="157" t="s">
        <v>943</v>
      </c>
      <c r="K2000" s="157"/>
      <c r="L2000" s="155">
        <v>2022</v>
      </c>
      <c r="M2000" s="158">
        <v>3694</v>
      </c>
      <c r="N2000" s="159">
        <v>24374224.949999999</v>
      </c>
      <c r="O2000" s="159">
        <v>21962669.09</v>
      </c>
      <c r="P2000" s="159">
        <v>16416771.4</v>
      </c>
      <c r="Q2000" s="159">
        <v>6416099</v>
      </c>
      <c r="R2000" s="159">
        <v>10000672.4</v>
      </c>
      <c r="S2000" s="159">
        <v>2411555.86</v>
      </c>
      <c r="T2000" s="159">
        <v>241228.5</v>
      </c>
      <c r="U2000" s="159">
        <v>22140693.59</v>
      </c>
      <c r="V2000" s="159">
        <v>18165285.039999999</v>
      </c>
      <c r="W2000" s="159">
        <v>5351454.18</v>
      </c>
      <c r="X2000" s="159">
        <v>24796.95</v>
      </c>
      <c r="Y2000" s="159">
        <v>3975408.55</v>
      </c>
      <c r="Z2000" s="159">
        <v>4128646.48</v>
      </c>
      <c r="AA2000" s="159">
        <v>0</v>
      </c>
      <c r="AB2000" s="159">
        <v>4128646.48</v>
      </c>
      <c r="AC2000" s="159">
        <v>1056000</v>
      </c>
      <c r="AD2000" s="159">
        <v>966000</v>
      </c>
      <c r="AE2000" s="159">
        <v>2954000</v>
      </c>
      <c r="AF2000" s="159">
        <v>3797384.05</v>
      </c>
      <c r="AG2000" s="159">
        <v>114828.77</v>
      </c>
      <c r="AH2000" s="159">
        <v>151468.29999999999</v>
      </c>
      <c r="AI2000" s="159">
        <v>0</v>
      </c>
      <c r="AJ2000" s="159">
        <v>0</v>
      </c>
    </row>
    <row r="2001" spans="1:36">
      <c r="A2001" s="153">
        <v>28</v>
      </c>
      <c r="B2001" s="154">
        <v>4</v>
      </c>
      <c r="C2001" s="154">
        <v>9</v>
      </c>
      <c r="D2001" s="155">
        <v>3</v>
      </c>
      <c r="E2001" s="155" t="s">
        <v>556</v>
      </c>
      <c r="F2001" s="156" t="s">
        <v>5357</v>
      </c>
      <c r="G2001" s="156" t="s">
        <v>556</v>
      </c>
      <c r="H2001" s="156" t="s">
        <v>5361</v>
      </c>
      <c r="I2001" s="155">
        <v>2804093</v>
      </c>
      <c r="J2001" s="157" t="s">
        <v>942</v>
      </c>
      <c r="K2001" s="157"/>
      <c r="L2001" s="155">
        <v>2022</v>
      </c>
      <c r="M2001" s="158">
        <v>6477</v>
      </c>
      <c r="N2001" s="159">
        <v>36230920.689999998</v>
      </c>
      <c r="O2001" s="159">
        <v>33616632.579999998</v>
      </c>
      <c r="P2001" s="159">
        <v>23246851.550000001</v>
      </c>
      <c r="Q2001" s="159">
        <v>10763919</v>
      </c>
      <c r="R2001" s="159">
        <v>12482932.550000001</v>
      </c>
      <c r="S2001" s="159">
        <v>2614288.11</v>
      </c>
      <c r="T2001" s="159">
        <v>673248.52</v>
      </c>
      <c r="U2001" s="159">
        <v>34682081.759999998</v>
      </c>
      <c r="V2001" s="159">
        <v>32389150.32</v>
      </c>
      <c r="W2001" s="159">
        <v>10281252.039999999</v>
      </c>
      <c r="X2001" s="159">
        <v>180016.57</v>
      </c>
      <c r="Y2001" s="159">
        <v>2292931.44</v>
      </c>
      <c r="Z2001" s="159">
        <v>6248564.8200000003</v>
      </c>
      <c r="AA2001" s="159">
        <v>0</v>
      </c>
      <c r="AB2001" s="159">
        <v>6248564.8200000003</v>
      </c>
      <c r="AC2001" s="159">
        <v>1102164</v>
      </c>
      <c r="AD2001" s="159">
        <v>1102164</v>
      </c>
      <c r="AE2001" s="159">
        <v>9936763</v>
      </c>
      <c r="AF2001" s="159">
        <v>1227482.26</v>
      </c>
      <c r="AG2001" s="159">
        <v>584714.5</v>
      </c>
      <c r="AH2001" s="159">
        <v>684860.9</v>
      </c>
      <c r="AI2001" s="159">
        <v>0</v>
      </c>
      <c r="AJ2001" s="159">
        <v>0</v>
      </c>
    </row>
    <row r="2002" spans="1:36">
      <c r="A2002" s="153">
        <v>28</v>
      </c>
      <c r="B2002" s="154">
        <v>5</v>
      </c>
      <c r="C2002" s="154">
        <v>1</v>
      </c>
      <c r="D2002" s="155">
        <v>1</v>
      </c>
      <c r="E2002" s="155" t="s">
        <v>556</v>
      </c>
      <c r="F2002" s="156" t="s">
        <v>5362</v>
      </c>
      <c r="G2002" s="156" t="s">
        <v>556</v>
      </c>
      <c r="H2002" s="156" t="s">
        <v>5363</v>
      </c>
      <c r="I2002" s="155">
        <v>2805011</v>
      </c>
      <c r="J2002" s="157" t="s">
        <v>941</v>
      </c>
      <c r="K2002" s="157"/>
      <c r="L2002" s="155">
        <v>2022</v>
      </c>
      <c r="M2002" s="158">
        <v>61782</v>
      </c>
      <c r="N2002" s="159">
        <v>357852119.61000001</v>
      </c>
      <c r="O2002" s="159">
        <v>318867687.85000002</v>
      </c>
      <c r="P2002" s="159">
        <v>190309868.65000001</v>
      </c>
      <c r="Q2002" s="159">
        <v>83842580</v>
      </c>
      <c r="R2002" s="159">
        <v>106467288.65000001</v>
      </c>
      <c r="S2002" s="159">
        <v>38984431.759999998</v>
      </c>
      <c r="T2002" s="159">
        <v>13592067.210000001</v>
      </c>
      <c r="U2002" s="159">
        <v>337099515.67000002</v>
      </c>
      <c r="V2002" s="159">
        <v>295456794.00999999</v>
      </c>
      <c r="W2002" s="159">
        <v>109712143.15000001</v>
      </c>
      <c r="X2002" s="159">
        <v>1307210</v>
      </c>
      <c r="Y2002" s="159">
        <v>41642721.659999996</v>
      </c>
      <c r="Z2002" s="159">
        <v>31445219.09</v>
      </c>
      <c r="AA2002" s="159">
        <v>0</v>
      </c>
      <c r="AB2002" s="159">
        <v>31445219.09</v>
      </c>
      <c r="AC2002" s="159">
        <v>6315000</v>
      </c>
      <c r="AD2002" s="159">
        <v>6000000</v>
      </c>
      <c r="AE2002" s="159">
        <v>99850000</v>
      </c>
      <c r="AF2002" s="159">
        <v>23410893.84</v>
      </c>
      <c r="AG2002" s="159">
        <v>2194935.9900000002</v>
      </c>
      <c r="AH2002" s="159">
        <v>2541201.13</v>
      </c>
      <c r="AI2002" s="159">
        <v>0</v>
      </c>
      <c r="AJ2002" s="159">
        <v>0</v>
      </c>
    </row>
    <row r="2003" spans="1:36">
      <c r="A2003" s="153">
        <v>28</v>
      </c>
      <c r="B2003" s="154">
        <v>5</v>
      </c>
      <c r="C2003" s="154">
        <v>2</v>
      </c>
      <c r="D2003" s="155">
        <v>2</v>
      </c>
      <c r="E2003" s="155" t="s">
        <v>556</v>
      </c>
      <c r="F2003" s="156" t="s">
        <v>5364</v>
      </c>
      <c r="G2003" s="156" t="s">
        <v>556</v>
      </c>
      <c r="H2003" s="156" t="s">
        <v>5365</v>
      </c>
      <c r="I2003" s="155">
        <v>2805022</v>
      </c>
      <c r="J2003" s="157" t="s">
        <v>941</v>
      </c>
      <c r="K2003" s="157"/>
      <c r="L2003" s="155">
        <v>2022</v>
      </c>
      <c r="M2003" s="158">
        <v>11939</v>
      </c>
      <c r="N2003" s="159">
        <v>101422169.79000001</v>
      </c>
      <c r="O2003" s="159">
        <v>75537328.569999993</v>
      </c>
      <c r="P2003" s="159">
        <v>36870690.289999999</v>
      </c>
      <c r="Q2003" s="159">
        <v>14530456</v>
      </c>
      <c r="R2003" s="159">
        <v>22340234.289999999</v>
      </c>
      <c r="S2003" s="159">
        <v>25884841.219999999</v>
      </c>
      <c r="T2003" s="159">
        <v>8644535.9000000004</v>
      </c>
      <c r="U2003" s="159">
        <v>84222546.989999995</v>
      </c>
      <c r="V2003" s="159">
        <v>61328823.560000002</v>
      </c>
      <c r="W2003" s="159">
        <v>20135234.109999999</v>
      </c>
      <c r="X2003" s="159">
        <v>673160.73</v>
      </c>
      <c r="Y2003" s="159">
        <v>22893723.43</v>
      </c>
      <c r="Z2003" s="159">
        <v>3218720.65</v>
      </c>
      <c r="AA2003" s="159">
        <v>0</v>
      </c>
      <c r="AB2003" s="159">
        <v>3218720.65</v>
      </c>
      <c r="AC2003" s="159">
        <v>1813294.12</v>
      </c>
      <c r="AD2003" s="159">
        <v>1813294.12</v>
      </c>
      <c r="AE2003" s="159">
        <v>28508470.59</v>
      </c>
      <c r="AF2003" s="159">
        <v>14208505.01</v>
      </c>
      <c r="AG2003" s="159">
        <v>1437913.09</v>
      </c>
      <c r="AH2003" s="159">
        <v>983690.17</v>
      </c>
      <c r="AI2003" s="159">
        <v>0</v>
      </c>
      <c r="AJ2003" s="159">
        <v>185000</v>
      </c>
    </row>
    <row r="2004" spans="1:36">
      <c r="A2004" s="153">
        <v>28</v>
      </c>
      <c r="B2004" s="154">
        <v>5</v>
      </c>
      <c r="C2004" s="154">
        <v>3</v>
      </c>
      <c r="D2004" s="155">
        <v>2</v>
      </c>
      <c r="E2004" s="155" t="s">
        <v>556</v>
      </c>
      <c r="F2004" s="156" t="s">
        <v>5364</v>
      </c>
      <c r="G2004" s="156" t="s">
        <v>556</v>
      </c>
      <c r="H2004" s="156" t="s">
        <v>5366</v>
      </c>
      <c r="I2004" s="155">
        <v>2805032</v>
      </c>
      <c r="J2004" s="157" t="s">
        <v>940</v>
      </c>
      <c r="K2004" s="157"/>
      <c r="L2004" s="155">
        <v>2022</v>
      </c>
      <c r="M2004" s="158">
        <v>6630</v>
      </c>
      <c r="N2004" s="159">
        <v>40995198.200000003</v>
      </c>
      <c r="O2004" s="159">
        <v>36657114.060000002</v>
      </c>
      <c r="P2004" s="159">
        <v>26691974.59</v>
      </c>
      <c r="Q2004" s="159">
        <v>13026643</v>
      </c>
      <c r="R2004" s="159">
        <v>13665331.59</v>
      </c>
      <c r="S2004" s="159">
        <v>4338084.1399999997</v>
      </c>
      <c r="T2004" s="159">
        <v>263150</v>
      </c>
      <c r="U2004" s="159">
        <v>37946659.369999997</v>
      </c>
      <c r="V2004" s="159">
        <v>34099072.869999997</v>
      </c>
      <c r="W2004" s="159">
        <v>12472580.710000001</v>
      </c>
      <c r="X2004" s="159">
        <v>40070.199999999997</v>
      </c>
      <c r="Y2004" s="159">
        <v>3847586.5</v>
      </c>
      <c r="Z2004" s="159">
        <v>7099580.5599999996</v>
      </c>
      <c r="AA2004" s="159">
        <v>0</v>
      </c>
      <c r="AB2004" s="159">
        <v>7099580.5599999996</v>
      </c>
      <c r="AC2004" s="159">
        <v>618494.12</v>
      </c>
      <c r="AD2004" s="159">
        <v>618494.12</v>
      </c>
      <c r="AE2004" s="159">
        <v>2280270.59</v>
      </c>
      <c r="AF2004" s="159">
        <v>2558041.19</v>
      </c>
      <c r="AG2004" s="159">
        <v>140077.79999999999</v>
      </c>
      <c r="AH2004" s="159">
        <v>606267.98</v>
      </c>
      <c r="AI2004" s="159">
        <v>0</v>
      </c>
      <c r="AJ2004" s="159">
        <v>0</v>
      </c>
    </row>
    <row r="2005" spans="1:36">
      <c r="A2005" s="153">
        <v>28</v>
      </c>
      <c r="B2005" s="154">
        <v>5</v>
      </c>
      <c r="C2005" s="154">
        <v>4</v>
      </c>
      <c r="D2005" s="155">
        <v>2</v>
      </c>
      <c r="E2005" s="155" t="s">
        <v>556</v>
      </c>
      <c r="F2005" s="156" t="s">
        <v>5364</v>
      </c>
      <c r="G2005" s="156" t="s">
        <v>556</v>
      </c>
      <c r="H2005" s="156" t="s">
        <v>5367</v>
      </c>
      <c r="I2005" s="155">
        <v>2805042</v>
      </c>
      <c r="J2005" s="157" t="s">
        <v>939</v>
      </c>
      <c r="K2005" s="157"/>
      <c r="L2005" s="155">
        <v>2022</v>
      </c>
      <c r="M2005" s="158">
        <v>7195</v>
      </c>
      <c r="N2005" s="159">
        <v>44446925.75</v>
      </c>
      <c r="O2005" s="159">
        <v>38167594.479999997</v>
      </c>
      <c r="P2005" s="159">
        <v>26025552.039999999</v>
      </c>
      <c r="Q2005" s="159">
        <v>12001569</v>
      </c>
      <c r="R2005" s="159">
        <v>14023983.039999999</v>
      </c>
      <c r="S2005" s="159">
        <v>6279331.2699999996</v>
      </c>
      <c r="T2005" s="159">
        <v>846481</v>
      </c>
      <c r="U2005" s="159">
        <v>40044708.960000001</v>
      </c>
      <c r="V2005" s="159">
        <v>36501727.280000001</v>
      </c>
      <c r="W2005" s="159">
        <v>13116927.18</v>
      </c>
      <c r="X2005" s="159">
        <v>21736.15</v>
      </c>
      <c r="Y2005" s="159">
        <v>3542981.68</v>
      </c>
      <c r="Z2005" s="159">
        <v>2601175.86</v>
      </c>
      <c r="AA2005" s="159">
        <v>300000</v>
      </c>
      <c r="AB2005" s="159">
        <v>2301175.86</v>
      </c>
      <c r="AC2005" s="159">
        <v>850000</v>
      </c>
      <c r="AD2005" s="159">
        <v>850000</v>
      </c>
      <c r="AE2005" s="159">
        <v>1347937.34</v>
      </c>
      <c r="AF2005" s="159">
        <v>1665867.2</v>
      </c>
      <c r="AG2005" s="159">
        <v>0</v>
      </c>
      <c r="AH2005" s="159">
        <v>0</v>
      </c>
      <c r="AI2005" s="159">
        <v>0</v>
      </c>
      <c r="AJ2005" s="159">
        <v>0</v>
      </c>
    </row>
    <row r="2006" spans="1:36">
      <c r="A2006" s="153">
        <v>28</v>
      </c>
      <c r="B2006" s="154">
        <v>5</v>
      </c>
      <c r="C2006" s="154">
        <v>5</v>
      </c>
      <c r="D2006" s="155">
        <v>2</v>
      </c>
      <c r="E2006" s="155" t="s">
        <v>556</v>
      </c>
      <c r="F2006" s="156" t="s">
        <v>5364</v>
      </c>
      <c r="G2006" s="156" t="s">
        <v>556</v>
      </c>
      <c r="H2006" s="156" t="s">
        <v>5368</v>
      </c>
      <c r="I2006" s="155">
        <v>2805052</v>
      </c>
      <c r="J2006" s="157" t="s">
        <v>938</v>
      </c>
      <c r="K2006" s="157"/>
      <c r="L2006" s="155">
        <v>2022</v>
      </c>
      <c r="M2006" s="158">
        <v>3670</v>
      </c>
      <c r="N2006" s="159">
        <v>23006262.93</v>
      </c>
      <c r="O2006" s="159">
        <v>21192406.149999999</v>
      </c>
      <c r="P2006" s="159">
        <v>13201243.77</v>
      </c>
      <c r="Q2006" s="159">
        <v>6402292</v>
      </c>
      <c r="R2006" s="159">
        <v>6798951.7699999996</v>
      </c>
      <c r="S2006" s="159">
        <v>1813856.78</v>
      </c>
      <c r="T2006" s="159">
        <v>120508</v>
      </c>
      <c r="U2006" s="159">
        <v>20853734.989999998</v>
      </c>
      <c r="V2006" s="159">
        <v>17768470.109999999</v>
      </c>
      <c r="W2006" s="159">
        <v>6357212.9400000004</v>
      </c>
      <c r="X2006" s="159">
        <v>37614.5</v>
      </c>
      <c r="Y2006" s="159">
        <v>3085264.88</v>
      </c>
      <c r="Z2006" s="159">
        <v>3020416.88</v>
      </c>
      <c r="AA2006" s="159">
        <v>0</v>
      </c>
      <c r="AB2006" s="159">
        <v>3020416.88</v>
      </c>
      <c r="AC2006" s="159">
        <v>344647.04</v>
      </c>
      <c r="AD2006" s="159">
        <v>344647.04</v>
      </c>
      <c r="AE2006" s="159">
        <v>2180823.48</v>
      </c>
      <c r="AF2006" s="159">
        <v>3423936.04</v>
      </c>
      <c r="AG2006" s="159">
        <v>63378.01</v>
      </c>
      <c r="AH2006" s="159">
        <v>526322.31999999995</v>
      </c>
      <c r="AI2006" s="159">
        <v>0</v>
      </c>
      <c r="AJ2006" s="159">
        <v>0</v>
      </c>
    </row>
    <row r="2007" spans="1:36">
      <c r="A2007" s="153">
        <v>28</v>
      </c>
      <c r="B2007" s="154">
        <v>6</v>
      </c>
      <c r="C2007" s="154">
        <v>1</v>
      </c>
      <c r="D2007" s="155">
        <v>1</v>
      </c>
      <c r="E2007" s="155" t="s">
        <v>556</v>
      </c>
      <c r="F2007" s="156" t="s">
        <v>5369</v>
      </c>
      <c r="G2007" s="156" t="s">
        <v>556</v>
      </c>
      <c r="H2007" s="156" t="s">
        <v>5370</v>
      </c>
      <c r="I2007" s="155">
        <v>2806011</v>
      </c>
      <c r="J2007" s="157" t="s">
        <v>937</v>
      </c>
      <c r="K2007" s="157"/>
      <c r="L2007" s="155">
        <v>2022</v>
      </c>
      <c r="M2007" s="158">
        <v>28803</v>
      </c>
      <c r="N2007" s="159">
        <v>169854546.56</v>
      </c>
      <c r="O2007" s="159">
        <v>145560678.63999999</v>
      </c>
      <c r="P2007" s="159">
        <v>81414670.00999999</v>
      </c>
      <c r="Q2007" s="159">
        <v>35758769</v>
      </c>
      <c r="R2007" s="159">
        <v>45655901.009999998</v>
      </c>
      <c r="S2007" s="159">
        <v>24293867.920000002</v>
      </c>
      <c r="T2007" s="159">
        <v>4246255.22</v>
      </c>
      <c r="U2007" s="159">
        <v>157465644.56999999</v>
      </c>
      <c r="V2007" s="159">
        <v>135319032.99000001</v>
      </c>
      <c r="W2007" s="159">
        <v>50059260.609999999</v>
      </c>
      <c r="X2007" s="159">
        <v>492636</v>
      </c>
      <c r="Y2007" s="159">
        <v>22146611.579999998</v>
      </c>
      <c r="Z2007" s="159">
        <v>18465090.390000001</v>
      </c>
      <c r="AA2007" s="159">
        <v>0</v>
      </c>
      <c r="AB2007" s="159">
        <v>18465090.390000001</v>
      </c>
      <c r="AC2007" s="159">
        <v>6661080</v>
      </c>
      <c r="AD2007" s="159">
        <v>6661080</v>
      </c>
      <c r="AE2007" s="159">
        <v>42355203.810000002</v>
      </c>
      <c r="AF2007" s="159">
        <v>10241645.65</v>
      </c>
      <c r="AG2007" s="159">
        <v>722721.52</v>
      </c>
      <c r="AH2007" s="159">
        <v>406347.95</v>
      </c>
      <c r="AI2007" s="159">
        <v>0</v>
      </c>
      <c r="AJ2007" s="159">
        <v>5203.8100000000004</v>
      </c>
    </row>
    <row r="2008" spans="1:36">
      <c r="A2008" s="153">
        <v>28</v>
      </c>
      <c r="B2008" s="154">
        <v>6</v>
      </c>
      <c r="C2008" s="154">
        <v>4</v>
      </c>
      <c r="D2008" s="155">
        <v>2</v>
      </c>
      <c r="E2008" s="155" t="s">
        <v>556</v>
      </c>
      <c r="F2008" s="156" t="s">
        <v>5371</v>
      </c>
      <c r="G2008" s="156" t="s">
        <v>556</v>
      </c>
      <c r="H2008" s="156" t="s">
        <v>5372</v>
      </c>
      <c r="I2008" s="155">
        <v>2806042</v>
      </c>
      <c r="J2008" s="157" t="s">
        <v>937</v>
      </c>
      <c r="K2008" s="157"/>
      <c r="L2008" s="155">
        <v>2022</v>
      </c>
      <c r="M2008" s="158">
        <v>8630</v>
      </c>
      <c r="N2008" s="159">
        <v>60650780.439999998</v>
      </c>
      <c r="O2008" s="159">
        <v>53341980.909999996</v>
      </c>
      <c r="P2008" s="159">
        <v>25935139.359999999</v>
      </c>
      <c r="Q2008" s="159">
        <v>10255659</v>
      </c>
      <c r="R2008" s="159">
        <v>15679480.359999999</v>
      </c>
      <c r="S2008" s="159">
        <v>7308799.5300000003</v>
      </c>
      <c r="T2008" s="159">
        <v>299250.99</v>
      </c>
      <c r="U2008" s="159">
        <v>57439447.020000003</v>
      </c>
      <c r="V2008" s="159">
        <v>44079441.189999998</v>
      </c>
      <c r="W2008" s="159">
        <v>13309431.85</v>
      </c>
      <c r="X2008" s="159">
        <v>143643.78</v>
      </c>
      <c r="Y2008" s="159">
        <v>13360005.83</v>
      </c>
      <c r="Z2008" s="159">
        <v>5961702</v>
      </c>
      <c r="AA2008" s="159">
        <v>4089000</v>
      </c>
      <c r="AB2008" s="159">
        <v>1872702</v>
      </c>
      <c r="AC2008" s="159">
        <v>1988000</v>
      </c>
      <c r="AD2008" s="159">
        <v>1988000</v>
      </c>
      <c r="AE2008" s="159">
        <v>10374358.27</v>
      </c>
      <c r="AF2008" s="159">
        <v>9262539.7200000007</v>
      </c>
      <c r="AG2008" s="159">
        <v>476307.55</v>
      </c>
      <c r="AH2008" s="159">
        <v>640590.75</v>
      </c>
      <c r="AI2008" s="159">
        <v>0</v>
      </c>
      <c r="AJ2008" s="159">
        <v>0</v>
      </c>
    </row>
    <row r="2009" spans="1:36">
      <c r="A2009" s="153">
        <v>28</v>
      </c>
      <c r="B2009" s="154">
        <v>6</v>
      </c>
      <c r="C2009" s="154">
        <v>5</v>
      </c>
      <c r="D2009" s="155">
        <v>2</v>
      </c>
      <c r="E2009" s="155" t="s">
        <v>556</v>
      </c>
      <c r="F2009" s="156" t="s">
        <v>5371</v>
      </c>
      <c r="G2009" s="156" t="s">
        <v>556</v>
      </c>
      <c r="H2009" s="156" t="s">
        <v>5373</v>
      </c>
      <c r="I2009" s="155">
        <v>2806052</v>
      </c>
      <c r="J2009" s="157" t="s">
        <v>936</v>
      </c>
      <c r="K2009" s="157"/>
      <c r="L2009" s="155">
        <v>2022</v>
      </c>
      <c r="M2009" s="158">
        <v>3095</v>
      </c>
      <c r="N2009" s="159">
        <v>18080954.25</v>
      </c>
      <c r="O2009" s="159">
        <v>17150555.539999999</v>
      </c>
      <c r="P2009" s="159">
        <v>10538551.460000001</v>
      </c>
      <c r="Q2009" s="159">
        <v>4620676</v>
      </c>
      <c r="R2009" s="159">
        <v>5917875.46</v>
      </c>
      <c r="S2009" s="159">
        <v>930398.71</v>
      </c>
      <c r="T2009" s="159">
        <v>618445.37</v>
      </c>
      <c r="U2009" s="159">
        <v>17453007.129999999</v>
      </c>
      <c r="V2009" s="159">
        <v>15782294.9</v>
      </c>
      <c r="W2009" s="159">
        <v>5532528.6200000001</v>
      </c>
      <c r="X2009" s="159">
        <v>36469.64</v>
      </c>
      <c r="Y2009" s="159">
        <v>1670712.23</v>
      </c>
      <c r="Z2009" s="159">
        <v>4483538.55</v>
      </c>
      <c r="AA2009" s="159">
        <v>0</v>
      </c>
      <c r="AB2009" s="159">
        <v>4483538.55</v>
      </c>
      <c r="AC2009" s="159">
        <v>0</v>
      </c>
      <c r="AD2009" s="159">
        <v>0</v>
      </c>
      <c r="AE2009" s="159">
        <v>3200000</v>
      </c>
      <c r="AF2009" s="159">
        <v>1368260.64</v>
      </c>
      <c r="AG2009" s="159">
        <v>0</v>
      </c>
      <c r="AH2009" s="159">
        <v>0</v>
      </c>
      <c r="AI2009" s="159">
        <v>0</v>
      </c>
      <c r="AJ2009" s="159">
        <v>0</v>
      </c>
    </row>
    <row r="2010" spans="1:36">
      <c r="A2010" s="153">
        <v>28</v>
      </c>
      <c r="B2010" s="154">
        <v>6</v>
      </c>
      <c r="C2010" s="154">
        <v>6</v>
      </c>
      <c r="D2010" s="155">
        <v>2</v>
      </c>
      <c r="E2010" s="155" t="s">
        <v>556</v>
      </c>
      <c r="F2010" s="156" t="s">
        <v>5371</v>
      </c>
      <c r="G2010" s="156" t="s">
        <v>556</v>
      </c>
      <c r="H2010" s="156" t="s">
        <v>5374</v>
      </c>
      <c r="I2010" s="155">
        <v>2806062</v>
      </c>
      <c r="J2010" s="157" t="s">
        <v>935</v>
      </c>
      <c r="K2010" s="157"/>
      <c r="L2010" s="155">
        <v>2022</v>
      </c>
      <c r="M2010" s="158">
        <v>3680</v>
      </c>
      <c r="N2010" s="159">
        <v>22967428.390000001</v>
      </c>
      <c r="O2010" s="159">
        <v>20064976.219999999</v>
      </c>
      <c r="P2010" s="159">
        <v>13784296.780000001</v>
      </c>
      <c r="Q2010" s="159">
        <v>5791807</v>
      </c>
      <c r="R2010" s="159">
        <v>7992489.7800000003</v>
      </c>
      <c r="S2010" s="159">
        <v>2902452.17</v>
      </c>
      <c r="T2010" s="159">
        <v>790927</v>
      </c>
      <c r="U2010" s="159">
        <v>21696274.670000002</v>
      </c>
      <c r="V2010" s="159">
        <v>19912280.219999999</v>
      </c>
      <c r="W2010" s="159">
        <v>6791114</v>
      </c>
      <c r="X2010" s="159">
        <v>174885.22</v>
      </c>
      <c r="Y2010" s="159">
        <v>1783994.45</v>
      </c>
      <c r="Z2010" s="159">
        <v>1512670.84</v>
      </c>
      <c r="AA2010" s="159">
        <v>989046.4</v>
      </c>
      <c r="AB2010" s="159">
        <v>523624.44000000006</v>
      </c>
      <c r="AC2010" s="159">
        <v>989046.4</v>
      </c>
      <c r="AD2010" s="159">
        <v>989046.4</v>
      </c>
      <c r="AE2010" s="159">
        <v>8085842.5</v>
      </c>
      <c r="AF2010" s="159">
        <v>152696</v>
      </c>
      <c r="AG2010" s="159">
        <v>768596.85</v>
      </c>
      <c r="AH2010" s="159">
        <v>749498.68</v>
      </c>
      <c r="AI2010" s="159">
        <v>0</v>
      </c>
      <c r="AJ2010" s="159">
        <v>0</v>
      </c>
    </row>
    <row r="2011" spans="1:36">
      <c r="A2011" s="153">
        <v>28</v>
      </c>
      <c r="B2011" s="154">
        <v>6</v>
      </c>
      <c r="C2011" s="154">
        <v>8</v>
      </c>
      <c r="D2011" s="155">
        <v>3</v>
      </c>
      <c r="E2011" s="155" t="s">
        <v>556</v>
      </c>
      <c r="F2011" s="156" t="s">
        <v>5375</v>
      </c>
      <c r="G2011" s="156" t="s">
        <v>556</v>
      </c>
      <c r="H2011" s="156" t="s">
        <v>5376</v>
      </c>
      <c r="I2011" s="155">
        <v>2806083</v>
      </c>
      <c r="J2011" s="157" t="s">
        <v>934</v>
      </c>
      <c r="K2011" s="157"/>
      <c r="L2011" s="155">
        <v>2022</v>
      </c>
      <c r="M2011" s="158">
        <v>5613</v>
      </c>
      <c r="N2011" s="159">
        <v>34664818.899999999</v>
      </c>
      <c r="O2011" s="159">
        <v>30050595.329999998</v>
      </c>
      <c r="P2011" s="159">
        <v>19129368.149999999</v>
      </c>
      <c r="Q2011" s="159">
        <v>9345950</v>
      </c>
      <c r="R2011" s="159">
        <v>9783418.1500000004</v>
      </c>
      <c r="S2011" s="159">
        <v>4614223.57</v>
      </c>
      <c r="T2011" s="159">
        <v>885594.9</v>
      </c>
      <c r="U2011" s="159">
        <v>33448732.940000001</v>
      </c>
      <c r="V2011" s="159">
        <v>25049321.68</v>
      </c>
      <c r="W2011" s="159">
        <v>8383286.6600000001</v>
      </c>
      <c r="X2011" s="159">
        <v>45519.94</v>
      </c>
      <c r="Y2011" s="159">
        <v>8399411.2599999998</v>
      </c>
      <c r="Z2011" s="159">
        <v>3745455.97</v>
      </c>
      <c r="AA2011" s="159">
        <v>0</v>
      </c>
      <c r="AB2011" s="159">
        <v>3745455.97</v>
      </c>
      <c r="AC2011" s="159">
        <v>1026413.05</v>
      </c>
      <c r="AD2011" s="159">
        <v>1026413.05</v>
      </c>
      <c r="AE2011" s="159">
        <v>5132064.8499999996</v>
      </c>
      <c r="AF2011" s="159">
        <v>5001273.6500000004</v>
      </c>
      <c r="AG2011" s="159">
        <v>225556.77</v>
      </c>
      <c r="AH2011" s="159">
        <v>102949.43</v>
      </c>
      <c r="AI2011" s="159">
        <v>0</v>
      </c>
      <c r="AJ2011" s="159">
        <v>0</v>
      </c>
    </row>
    <row r="2012" spans="1:36">
      <c r="A2012" s="153">
        <v>28</v>
      </c>
      <c r="B2012" s="154">
        <v>6</v>
      </c>
      <c r="C2012" s="154">
        <v>10</v>
      </c>
      <c r="D2012" s="155">
        <v>2</v>
      </c>
      <c r="E2012" s="155" t="s">
        <v>556</v>
      </c>
      <c r="F2012" s="156" t="s">
        <v>5371</v>
      </c>
      <c r="G2012" s="156" t="s">
        <v>556</v>
      </c>
      <c r="H2012" s="156" t="s">
        <v>5377</v>
      </c>
      <c r="I2012" s="155">
        <v>2806102</v>
      </c>
      <c r="J2012" s="157" t="s">
        <v>933</v>
      </c>
      <c r="K2012" s="157"/>
      <c r="L2012" s="155">
        <v>2022</v>
      </c>
      <c r="M2012" s="158">
        <v>6122</v>
      </c>
      <c r="N2012" s="159">
        <v>39184529.229999997</v>
      </c>
      <c r="O2012" s="159">
        <v>33095195.91</v>
      </c>
      <c r="P2012" s="159">
        <v>24793513.41</v>
      </c>
      <c r="Q2012" s="159">
        <v>11844789</v>
      </c>
      <c r="R2012" s="159">
        <v>12948724.41</v>
      </c>
      <c r="S2012" s="159">
        <v>6089333.3200000003</v>
      </c>
      <c r="T2012" s="159">
        <v>239402</v>
      </c>
      <c r="U2012" s="159">
        <v>40743402.479999997</v>
      </c>
      <c r="V2012" s="159">
        <v>31646078.149999999</v>
      </c>
      <c r="W2012" s="159">
        <v>9876670.7799999993</v>
      </c>
      <c r="X2012" s="159">
        <v>257706.72</v>
      </c>
      <c r="Y2012" s="159">
        <v>9097324.3300000001</v>
      </c>
      <c r="Z2012" s="159">
        <v>5520872.7400000002</v>
      </c>
      <c r="AA2012" s="159">
        <v>4550000</v>
      </c>
      <c r="AB2012" s="159">
        <v>970872.74000000022</v>
      </c>
      <c r="AC2012" s="159">
        <v>1090517.9099999999</v>
      </c>
      <c r="AD2012" s="159">
        <v>1090517.9099999999</v>
      </c>
      <c r="AE2012" s="159">
        <v>20178020.199999999</v>
      </c>
      <c r="AF2012" s="159">
        <v>1449117.76</v>
      </c>
      <c r="AG2012" s="159">
        <v>822001.93</v>
      </c>
      <c r="AH2012" s="159">
        <v>711688.03</v>
      </c>
      <c r="AI2012" s="159">
        <v>0</v>
      </c>
      <c r="AJ2012" s="159">
        <v>0</v>
      </c>
    </row>
    <row r="2013" spans="1:36">
      <c r="A2013" s="153">
        <v>28</v>
      </c>
      <c r="B2013" s="154">
        <v>7</v>
      </c>
      <c r="C2013" s="154">
        <v>1</v>
      </c>
      <c r="D2013" s="155">
        <v>1</v>
      </c>
      <c r="E2013" s="155" t="s">
        <v>556</v>
      </c>
      <c r="F2013" s="156" t="s">
        <v>5378</v>
      </c>
      <c r="G2013" s="156" t="s">
        <v>556</v>
      </c>
      <c r="H2013" s="156" t="s">
        <v>5379</v>
      </c>
      <c r="I2013" s="155">
        <v>2807011</v>
      </c>
      <c r="J2013" s="157" t="s">
        <v>932</v>
      </c>
      <c r="K2013" s="157"/>
      <c r="L2013" s="155">
        <v>2022</v>
      </c>
      <c r="M2013" s="158">
        <v>33111</v>
      </c>
      <c r="N2013" s="159">
        <v>194090983.91999999</v>
      </c>
      <c r="O2013" s="159">
        <v>175263618.19999999</v>
      </c>
      <c r="P2013" s="159">
        <v>97518945.460000008</v>
      </c>
      <c r="Q2013" s="159">
        <v>37592788</v>
      </c>
      <c r="R2013" s="159">
        <v>59926157.460000001</v>
      </c>
      <c r="S2013" s="159">
        <v>18827365.719999999</v>
      </c>
      <c r="T2013" s="159">
        <v>3955280.33</v>
      </c>
      <c r="U2013" s="159">
        <v>192203938.30000001</v>
      </c>
      <c r="V2013" s="159">
        <v>165893784.00999999</v>
      </c>
      <c r="W2013" s="159">
        <v>61832816.049999997</v>
      </c>
      <c r="X2013" s="159">
        <v>408138.49</v>
      </c>
      <c r="Y2013" s="159">
        <v>26310154.289999999</v>
      </c>
      <c r="Z2013" s="159">
        <v>10845228.48</v>
      </c>
      <c r="AA2013" s="159">
        <v>7600000</v>
      </c>
      <c r="AB2013" s="159">
        <v>3245228.4800000004</v>
      </c>
      <c r="AC2013" s="159">
        <v>7600000</v>
      </c>
      <c r="AD2013" s="159">
        <v>7600000</v>
      </c>
      <c r="AE2013" s="159">
        <v>40300000</v>
      </c>
      <c r="AF2013" s="159">
        <v>9369834.1899999995</v>
      </c>
      <c r="AG2013" s="159">
        <v>868252.13</v>
      </c>
      <c r="AH2013" s="159">
        <v>1087769.1499999999</v>
      </c>
      <c r="AI2013" s="159">
        <v>0</v>
      </c>
      <c r="AJ2013" s="159">
        <v>0</v>
      </c>
    </row>
    <row r="2014" spans="1:36">
      <c r="A2014" s="153">
        <v>28</v>
      </c>
      <c r="B2014" s="154">
        <v>7</v>
      </c>
      <c r="C2014" s="154">
        <v>2</v>
      </c>
      <c r="D2014" s="155">
        <v>1</v>
      </c>
      <c r="E2014" s="155" t="s">
        <v>556</v>
      </c>
      <c r="F2014" s="156" t="s">
        <v>5378</v>
      </c>
      <c r="G2014" s="156" t="s">
        <v>556</v>
      </c>
      <c r="H2014" s="156" t="s">
        <v>5380</v>
      </c>
      <c r="I2014" s="155">
        <v>2807021</v>
      </c>
      <c r="J2014" s="157" t="s">
        <v>930</v>
      </c>
      <c r="K2014" s="157"/>
      <c r="L2014" s="155">
        <v>2022</v>
      </c>
      <c r="M2014" s="158">
        <v>10369</v>
      </c>
      <c r="N2014" s="159">
        <v>62664096.649999999</v>
      </c>
      <c r="O2014" s="159">
        <v>57752745.219999999</v>
      </c>
      <c r="P2014" s="159">
        <v>30238480.609999999</v>
      </c>
      <c r="Q2014" s="159">
        <v>9023176</v>
      </c>
      <c r="R2014" s="159">
        <v>21215304.609999999</v>
      </c>
      <c r="S2014" s="159">
        <v>4911351.43</v>
      </c>
      <c r="T2014" s="159">
        <v>637823.72</v>
      </c>
      <c r="U2014" s="159">
        <v>57957353.310000002</v>
      </c>
      <c r="V2014" s="159">
        <v>51540324.590000004</v>
      </c>
      <c r="W2014" s="159">
        <v>16740569.34</v>
      </c>
      <c r="X2014" s="159">
        <v>161558.54999999999</v>
      </c>
      <c r="Y2014" s="159">
        <v>6417028.7199999997</v>
      </c>
      <c r="Z2014" s="159">
        <v>8376558.7800000003</v>
      </c>
      <c r="AA2014" s="159">
        <v>0</v>
      </c>
      <c r="AB2014" s="159">
        <v>8376558.7800000003</v>
      </c>
      <c r="AC2014" s="159">
        <v>2800000</v>
      </c>
      <c r="AD2014" s="159">
        <v>2800000</v>
      </c>
      <c r="AE2014" s="159">
        <v>16580000</v>
      </c>
      <c r="AF2014" s="159">
        <v>6212420.6299999999</v>
      </c>
      <c r="AG2014" s="159">
        <v>61537.5</v>
      </c>
      <c r="AH2014" s="159">
        <v>83137.5</v>
      </c>
      <c r="AI2014" s="159">
        <v>0</v>
      </c>
      <c r="AJ2014" s="159">
        <v>0</v>
      </c>
    </row>
    <row r="2015" spans="1:36">
      <c r="A2015" s="153">
        <v>28</v>
      </c>
      <c r="B2015" s="154">
        <v>7</v>
      </c>
      <c r="C2015" s="154">
        <v>3</v>
      </c>
      <c r="D2015" s="155">
        <v>2</v>
      </c>
      <c r="E2015" s="155" t="s">
        <v>556</v>
      </c>
      <c r="F2015" s="156" t="s">
        <v>5381</v>
      </c>
      <c r="G2015" s="156" t="s">
        <v>556</v>
      </c>
      <c r="H2015" s="156" t="s">
        <v>5382</v>
      </c>
      <c r="I2015" s="155">
        <v>2807032</v>
      </c>
      <c r="J2015" s="157" t="s">
        <v>932</v>
      </c>
      <c r="K2015" s="157"/>
      <c r="L2015" s="155">
        <v>2022</v>
      </c>
      <c r="M2015" s="158">
        <v>13087</v>
      </c>
      <c r="N2015" s="159">
        <v>79827055.590000004</v>
      </c>
      <c r="O2015" s="159">
        <v>72286284.920000002</v>
      </c>
      <c r="P2015" s="159">
        <v>45441021.109999999</v>
      </c>
      <c r="Q2015" s="159">
        <v>17498161</v>
      </c>
      <c r="R2015" s="159">
        <v>27942860.109999999</v>
      </c>
      <c r="S2015" s="159">
        <v>7540770.6699999999</v>
      </c>
      <c r="T2015" s="159">
        <v>659575.91</v>
      </c>
      <c r="U2015" s="159">
        <v>72362828.450000003</v>
      </c>
      <c r="V2015" s="159">
        <v>62346350.530000001</v>
      </c>
      <c r="W2015" s="159">
        <v>19829422.449999999</v>
      </c>
      <c r="X2015" s="159">
        <v>156643.26999999999</v>
      </c>
      <c r="Y2015" s="159">
        <v>10016477.92</v>
      </c>
      <c r="Z2015" s="159">
        <v>5740007.7699999996</v>
      </c>
      <c r="AA2015" s="159">
        <v>0</v>
      </c>
      <c r="AB2015" s="159">
        <v>5740007.7699999996</v>
      </c>
      <c r="AC2015" s="159">
        <v>3590899</v>
      </c>
      <c r="AD2015" s="159">
        <v>3049000</v>
      </c>
      <c r="AE2015" s="159">
        <v>13768480</v>
      </c>
      <c r="AF2015" s="159">
        <v>9939934.3900000006</v>
      </c>
      <c r="AG2015" s="159">
        <v>796594.29</v>
      </c>
      <c r="AH2015" s="159">
        <v>689010.14</v>
      </c>
      <c r="AI2015" s="159">
        <v>0</v>
      </c>
      <c r="AJ2015" s="159">
        <v>0</v>
      </c>
    </row>
    <row r="2016" spans="1:36">
      <c r="A2016" s="153">
        <v>28</v>
      </c>
      <c r="B2016" s="154">
        <v>7</v>
      </c>
      <c r="C2016" s="154">
        <v>4</v>
      </c>
      <c r="D2016" s="155">
        <v>3</v>
      </c>
      <c r="E2016" s="155" t="s">
        <v>556</v>
      </c>
      <c r="F2016" s="156" t="s">
        <v>5383</v>
      </c>
      <c r="G2016" s="156" t="s">
        <v>556</v>
      </c>
      <c r="H2016" s="156" t="s">
        <v>5384</v>
      </c>
      <c r="I2016" s="155">
        <v>2807043</v>
      </c>
      <c r="J2016" s="157" t="s">
        <v>931</v>
      </c>
      <c r="K2016" s="157"/>
      <c r="L2016" s="155">
        <v>2022</v>
      </c>
      <c r="M2016" s="158">
        <v>5875</v>
      </c>
      <c r="N2016" s="159">
        <v>36737661.439999998</v>
      </c>
      <c r="O2016" s="159">
        <v>34937045.43</v>
      </c>
      <c r="P2016" s="159">
        <v>23160558.640000001</v>
      </c>
      <c r="Q2016" s="159">
        <v>10066377</v>
      </c>
      <c r="R2016" s="159">
        <v>13094181.640000001</v>
      </c>
      <c r="S2016" s="159">
        <v>1800616.01</v>
      </c>
      <c r="T2016" s="159">
        <v>34915.42</v>
      </c>
      <c r="U2016" s="159">
        <v>37562199.729999997</v>
      </c>
      <c r="V2016" s="159">
        <v>32550967.93</v>
      </c>
      <c r="W2016" s="159">
        <v>11373242.25</v>
      </c>
      <c r="X2016" s="159">
        <v>231456.48</v>
      </c>
      <c r="Y2016" s="159">
        <v>5011231.8</v>
      </c>
      <c r="Z2016" s="159">
        <v>2236186.04</v>
      </c>
      <c r="AA2016" s="159">
        <v>1600000</v>
      </c>
      <c r="AB2016" s="159">
        <v>636186.04</v>
      </c>
      <c r="AC2016" s="159">
        <v>478602</v>
      </c>
      <c r="AD2016" s="159">
        <v>478602</v>
      </c>
      <c r="AE2016" s="159">
        <v>12892139.83</v>
      </c>
      <c r="AF2016" s="159">
        <v>2386077.5</v>
      </c>
      <c r="AG2016" s="159">
        <v>360001.01</v>
      </c>
      <c r="AH2016" s="159">
        <v>535622.93000000005</v>
      </c>
      <c r="AI2016" s="159">
        <v>0</v>
      </c>
      <c r="AJ2016" s="159">
        <v>0</v>
      </c>
    </row>
    <row r="2017" spans="1:36">
      <c r="A2017" s="153">
        <v>28</v>
      </c>
      <c r="B2017" s="154">
        <v>7</v>
      </c>
      <c r="C2017" s="154">
        <v>5</v>
      </c>
      <c r="D2017" s="155">
        <v>2</v>
      </c>
      <c r="E2017" s="155" t="s">
        <v>556</v>
      </c>
      <c r="F2017" s="156" t="s">
        <v>5381</v>
      </c>
      <c r="G2017" s="156" t="s">
        <v>556</v>
      </c>
      <c r="H2017" s="156" t="s">
        <v>5385</v>
      </c>
      <c r="I2017" s="155">
        <v>2807052</v>
      </c>
      <c r="J2017" s="157" t="s">
        <v>930</v>
      </c>
      <c r="K2017" s="157"/>
      <c r="L2017" s="155">
        <v>2022</v>
      </c>
      <c r="M2017" s="158">
        <v>10690</v>
      </c>
      <c r="N2017" s="159">
        <v>68532775.950000003</v>
      </c>
      <c r="O2017" s="159">
        <v>59239565.770000003</v>
      </c>
      <c r="P2017" s="159">
        <v>44035252.530000001</v>
      </c>
      <c r="Q2017" s="159">
        <v>21579377</v>
      </c>
      <c r="R2017" s="159">
        <v>22455875.530000001</v>
      </c>
      <c r="S2017" s="159">
        <v>9293210.1799999997</v>
      </c>
      <c r="T2017" s="159">
        <v>109809.68</v>
      </c>
      <c r="U2017" s="159">
        <v>58885184.890000001</v>
      </c>
      <c r="V2017" s="159">
        <v>53891892.890000001</v>
      </c>
      <c r="W2017" s="159">
        <v>18474676.059999999</v>
      </c>
      <c r="X2017" s="159">
        <v>37023.31</v>
      </c>
      <c r="Y2017" s="159">
        <v>4993292</v>
      </c>
      <c r="Z2017" s="159">
        <v>3568398.26</v>
      </c>
      <c r="AA2017" s="159">
        <v>0</v>
      </c>
      <c r="AB2017" s="159">
        <v>3568398.26</v>
      </c>
      <c r="AC2017" s="159">
        <v>1000000</v>
      </c>
      <c r="AD2017" s="159">
        <v>1000000</v>
      </c>
      <c r="AE2017" s="159">
        <v>4000000</v>
      </c>
      <c r="AF2017" s="159">
        <v>5347672.88</v>
      </c>
      <c r="AG2017" s="159">
        <v>224880.94</v>
      </c>
      <c r="AH2017" s="159">
        <v>248185.94</v>
      </c>
      <c r="AI2017" s="159">
        <v>0</v>
      </c>
      <c r="AJ2017" s="159">
        <v>0</v>
      </c>
    </row>
    <row r="2018" spans="1:36">
      <c r="A2018" s="153">
        <v>28</v>
      </c>
      <c r="B2018" s="154">
        <v>7</v>
      </c>
      <c r="C2018" s="154">
        <v>6</v>
      </c>
      <c r="D2018" s="155">
        <v>3</v>
      </c>
      <c r="E2018" s="155" t="s">
        <v>556</v>
      </c>
      <c r="F2018" s="156" t="s">
        <v>5383</v>
      </c>
      <c r="G2018" s="156" t="s">
        <v>556</v>
      </c>
      <c r="H2018" s="156" t="s">
        <v>5386</v>
      </c>
      <c r="I2018" s="155">
        <v>2807063</v>
      </c>
      <c r="J2018" s="157" t="s">
        <v>929</v>
      </c>
      <c r="K2018" s="157"/>
      <c r="L2018" s="155">
        <v>2022</v>
      </c>
      <c r="M2018" s="158">
        <v>12553</v>
      </c>
      <c r="N2018" s="159">
        <v>77439871.280000001</v>
      </c>
      <c r="O2018" s="159">
        <v>75172230.209999993</v>
      </c>
      <c r="P2018" s="159">
        <v>49734537.090000004</v>
      </c>
      <c r="Q2018" s="159">
        <v>21164999</v>
      </c>
      <c r="R2018" s="159">
        <v>28569538.09</v>
      </c>
      <c r="S2018" s="159">
        <v>2267641.0699999998</v>
      </c>
      <c r="T2018" s="159">
        <v>1110985.6000000001</v>
      </c>
      <c r="U2018" s="159">
        <v>76226835.239999995</v>
      </c>
      <c r="V2018" s="159">
        <v>69083372.719999999</v>
      </c>
      <c r="W2018" s="159">
        <v>18386488.52</v>
      </c>
      <c r="X2018" s="159">
        <v>204238.92</v>
      </c>
      <c r="Y2018" s="159">
        <v>7143462.5199999996</v>
      </c>
      <c r="Z2018" s="159">
        <v>9245984.1500000004</v>
      </c>
      <c r="AA2018" s="159">
        <v>3256363.65</v>
      </c>
      <c r="AB2018" s="159">
        <v>5989620.5</v>
      </c>
      <c r="AC2018" s="159">
        <v>3407500</v>
      </c>
      <c r="AD2018" s="159">
        <v>3407500</v>
      </c>
      <c r="AE2018" s="159">
        <v>21150657.309999999</v>
      </c>
      <c r="AF2018" s="159">
        <v>6088857.4900000002</v>
      </c>
      <c r="AG2018" s="159">
        <v>55651.18</v>
      </c>
      <c r="AH2018" s="159">
        <v>109902.16</v>
      </c>
      <c r="AI2018" s="159">
        <v>0</v>
      </c>
      <c r="AJ2018" s="159">
        <v>0</v>
      </c>
    </row>
    <row r="2019" spans="1:36">
      <c r="A2019" s="153">
        <v>28</v>
      </c>
      <c r="B2019" s="154">
        <v>7</v>
      </c>
      <c r="C2019" s="154">
        <v>7</v>
      </c>
      <c r="D2019" s="155">
        <v>3</v>
      </c>
      <c r="E2019" s="155" t="s">
        <v>556</v>
      </c>
      <c r="F2019" s="156" t="s">
        <v>5383</v>
      </c>
      <c r="G2019" s="156" t="s">
        <v>556</v>
      </c>
      <c r="H2019" s="156" t="s">
        <v>5387</v>
      </c>
      <c r="I2019" s="155">
        <v>2807073</v>
      </c>
      <c r="J2019" s="157" t="s">
        <v>928</v>
      </c>
      <c r="K2019" s="157"/>
      <c r="L2019" s="155">
        <v>2022</v>
      </c>
      <c r="M2019" s="158">
        <v>6651</v>
      </c>
      <c r="N2019" s="159">
        <v>45205921.109999999</v>
      </c>
      <c r="O2019" s="159">
        <v>36298858.359999999</v>
      </c>
      <c r="P2019" s="159">
        <v>23844283.530000001</v>
      </c>
      <c r="Q2019" s="159">
        <v>10625104</v>
      </c>
      <c r="R2019" s="159">
        <v>13219179.529999999</v>
      </c>
      <c r="S2019" s="159">
        <v>8907062.75</v>
      </c>
      <c r="T2019" s="159">
        <v>1229798.5</v>
      </c>
      <c r="U2019" s="159">
        <v>44138263.810000002</v>
      </c>
      <c r="V2019" s="159">
        <v>30872905.300000001</v>
      </c>
      <c r="W2019" s="159">
        <v>12206050.380000001</v>
      </c>
      <c r="X2019" s="159">
        <v>212758.29</v>
      </c>
      <c r="Y2019" s="159">
        <v>13265358.51</v>
      </c>
      <c r="Z2019" s="159">
        <v>5016582.1100000003</v>
      </c>
      <c r="AA2019" s="159">
        <v>0</v>
      </c>
      <c r="AB2019" s="159">
        <v>5016582.1100000003</v>
      </c>
      <c r="AC2019" s="159">
        <v>1031000</v>
      </c>
      <c r="AD2019" s="159">
        <v>1031000</v>
      </c>
      <c r="AE2019" s="159">
        <v>16752903.720000001</v>
      </c>
      <c r="AF2019" s="159">
        <v>5425953.0599999996</v>
      </c>
      <c r="AG2019" s="159">
        <v>10701.4</v>
      </c>
      <c r="AH2019" s="159">
        <v>10701.4</v>
      </c>
      <c r="AI2019" s="159">
        <v>0</v>
      </c>
      <c r="AJ2019" s="159">
        <v>0</v>
      </c>
    </row>
    <row r="2020" spans="1:36">
      <c r="A2020" s="153">
        <v>28</v>
      </c>
      <c r="B2020" s="154">
        <v>8</v>
      </c>
      <c r="C2020" s="154">
        <v>1</v>
      </c>
      <c r="D2020" s="155">
        <v>1</v>
      </c>
      <c r="E2020" s="155" t="s">
        <v>556</v>
      </c>
      <c r="F2020" s="156" t="s">
        <v>5388</v>
      </c>
      <c r="G2020" s="156" t="s">
        <v>556</v>
      </c>
      <c r="H2020" s="156" t="s">
        <v>5389</v>
      </c>
      <c r="I2020" s="155">
        <v>2808011</v>
      </c>
      <c r="J2020" s="157" t="s">
        <v>926</v>
      </c>
      <c r="K2020" s="157"/>
      <c r="L2020" s="155">
        <v>2022</v>
      </c>
      <c r="M2020" s="158">
        <v>26609</v>
      </c>
      <c r="N2020" s="159">
        <v>142629181.84999999</v>
      </c>
      <c r="O2020" s="159">
        <v>134156812.06</v>
      </c>
      <c r="P2020" s="159">
        <v>79268461.280000001</v>
      </c>
      <c r="Q2020" s="159">
        <v>33865255</v>
      </c>
      <c r="R2020" s="159">
        <v>45403206.280000001</v>
      </c>
      <c r="S2020" s="159">
        <v>8472369.7899999991</v>
      </c>
      <c r="T2020" s="159">
        <v>1742806.82</v>
      </c>
      <c r="U2020" s="159">
        <v>130451978.56</v>
      </c>
      <c r="V2020" s="159">
        <v>121187266.87</v>
      </c>
      <c r="W2020" s="159">
        <v>38508453.899999999</v>
      </c>
      <c r="X2020" s="159">
        <v>350079.45</v>
      </c>
      <c r="Y2020" s="159">
        <v>9264711.6899999995</v>
      </c>
      <c r="Z2020" s="159">
        <v>11822111</v>
      </c>
      <c r="AA2020" s="159">
        <v>5605866.2199999997</v>
      </c>
      <c r="AB2020" s="159">
        <v>6216244.7800000003</v>
      </c>
      <c r="AC2020" s="159">
        <v>3832720</v>
      </c>
      <c r="AD2020" s="159">
        <v>3832720</v>
      </c>
      <c r="AE2020" s="159">
        <v>38195227.219999999</v>
      </c>
      <c r="AF2020" s="159">
        <v>12969545.189999999</v>
      </c>
      <c r="AG2020" s="159">
        <v>936971.6</v>
      </c>
      <c r="AH2020" s="159">
        <v>3424160.85</v>
      </c>
      <c r="AI2020" s="159">
        <v>0</v>
      </c>
      <c r="AJ2020" s="159">
        <v>0</v>
      </c>
    </row>
    <row r="2021" spans="1:36">
      <c r="A2021" s="153">
        <v>28</v>
      </c>
      <c r="B2021" s="154">
        <v>8</v>
      </c>
      <c r="C2021" s="154">
        <v>2</v>
      </c>
      <c r="D2021" s="155">
        <v>2</v>
      </c>
      <c r="E2021" s="155" t="s">
        <v>556</v>
      </c>
      <c r="F2021" s="156" t="s">
        <v>5390</v>
      </c>
      <c r="G2021" s="156" t="s">
        <v>556</v>
      </c>
      <c r="H2021" s="156" t="s">
        <v>5391</v>
      </c>
      <c r="I2021" s="155">
        <v>2808022</v>
      </c>
      <c r="J2021" s="157" t="s">
        <v>927</v>
      </c>
      <c r="K2021" s="157"/>
      <c r="L2021" s="155">
        <v>2022</v>
      </c>
      <c r="M2021" s="158">
        <v>5982</v>
      </c>
      <c r="N2021" s="159">
        <v>47858585.189999998</v>
      </c>
      <c r="O2021" s="159">
        <v>36981616.380000003</v>
      </c>
      <c r="P2021" s="159">
        <v>25910503.920000002</v>
      </c>
      <c r="Q2021" s="159">
        <v>10023640</v>
      </c>
      <c r="R2021" s="159">
        <v>15886863.92</v>
      </c>
      <c r="S2021" s="159">
        <v>10876968.810000001</v>
      </c>
      <c r="T2021" s="159">
        <v>237211.57</v>
      </c>
      <c r="U2021" s="159">
        <v>39059964.049999997</v>
      </c>
      <c r="V2021" s="159">
        <v>35350976.979999997</v>
      </c>
      <c r="W2021" s="159">
        <v>11227670.6</v>
      </c>
      <c r="X2021" s="159">
        <v>289973.89</v>
      </c>
      <c r="Y2021" s="159">
        <v>3708987.07</v>
      </c>
      <c r="Z2021" s="159">
        <v>109749</v>
      </c>
      <c r="AA2021" s="159">
        <v>0</v>
      </c>
      <c r="AB2021" s="159">
        <v>109749</v>
      </c>
      <c r="AC2021" s="159">
        <v>1548241</v>
      </c>
      <c r="AD2021" s="159">
        <v>1438492</v>
      </c>
      <c r="AE2021" s="159">
        <v>18253193.41</v>
      </c>
      <c r="AF2021" s="159">
        <v>1630639.4</v>
      </c>
      <c r="AG2021" s="159">
        <v>58510.79</v>
      </c>
      <c r="AH2021" s="159">
        <v>282547.8</v>
      </c>
      <c r="AI2021" s="159">
        <v>0</v>
      </c>
      <c r="AJ2021" s="159">
        <v>6</v>
      </c>
    </row>
    <row r="2022" spans="1:36">
      <c r="A2022" s="153">
        <v>28</v>
      </c>
      <c r="B2022" s="154">
        <v>8</v>
      </c>
      <c r="C2022" s="154">
        <v>3</v>
      </c>
      <c r="D2022" s="155">
        <v>2</v>
      </c>
      <c r="E2022" s="155" t="s">
        <v>556</v>
      </c>
      <c r="F2022" s="156" t="s">
        <v>5390</v>
      </c>
      <c r="G2022" s="156" t="s">
        <v>556</v>
      </c>
      <c r="H2022" s="156" t="s">
        <v>5392</v>
      </c>
      <c r="I2022" s="155">
        <v>2808032</v>
      </c>
      <c r="J2022" s="157" t="s">
        <v>926</v>
      </c>
      <c r="K2022" s="157"/>
      <c r="L2022" s="155">
        <v>2022</v>
      </c>
      <c r="M2022" s="158">
        <v>8169</v>
      </c>
      <c r="N2022" s="159">
        <v>52899341.670000002</v>
      </c>
      <c r="O2022" s="159">
        <v>45592097.939999998</v>
      </c>
      <c r="P2022" s="159">
        <v>29762063.949999999</v>
      </c>
      <c r="Q2022" s="159">
        <v>12319286</v>
      </c>
      <c r="R2022" s="159">
        <v>17442777.949999999</v>
      </c>
      <c r="S2022" s="159">
        <v>7307243.7300000004</v>
      </c>
      <c r="T2022" s="159">
        <v>105053.27</v>
      </c>
      <c r="U2022" s="159">
        <v>46366097.25</v>
      </c>
      <c r="V2022" s="159">
        <v>40723196.090000004</v>
      </c>
      <c r="W2022" s="159">
        <v>13405973.98</v>
      </c>
      <c r="X2022" s="159">
        <v>307595.18</v>
      </c>
      <c r="Y2022" s="159">
        <v>5642901.1600000001</v>
      </c>
      <c r="Z2022" s="159">
        <v>1266348</v>
      </c>
      <c r="AA2022" s="159">
        <v>0</v>
      </c>
      <c r="AB2022" s="159">
        <v>1266348</v>
      </c>
      <c r="AC2022" s="159">
        <v>1889658</v>
      </c>
      <c r="AD2022" s="159">
        <v>1889658</v>
      </c>
      <c r="AE2022" s="159">
        <v>20020780</v>
      </c>
      <c r="AF2022" s="159">
        <v>4868901.8499999996</v>
      </c>
      <c r="AG2022" s="159">
        <v>2590</v>
      </c>
      <c r="AH2022" s="159">
        <v>0</v>
      </c>
      <c r="AI2022" s="159">
        <v>0</v>
      </c>
      <c r="AJ2022" s="159">
        <v>0</v>
      </c>
    </row>
    <row r="2023" spans="1:36">
      <c r="A2023" s="153">
        <v>28</v>
      </c>
      <c r="B2023" s="154">
        <v>8</v>
      </c>
      <c r="C2023" s="154">
        <v>4</v>
      </c>
      <c r="D2023" s="155">
        <v>3</v>
      </c>
      <c r="E2023" s="155" t="s">
        <v>556</v>
      </c>
      <c r="F2023" s="156" t="s">
        <v>5393</v>
      </c>
      <c r="G2023" s="156" t="s">
        <v>556</v>
      </c>
      <c r="H2023" s="156" t="s">
        <v>5394</v>
      </c>
      <c r="I2023" s="155">
        <v>2808043</v>
      </c>
      <c r="J2023" s="157" t="s">
        <v>925</v>
      </c>
      <c r="K2023" s="157"/>
      <c r="L2023" s="155">
        <v>2022</v>
      </c>
      <c r="M2023" s="158">
        <v>9484</v>
      </c>
      <c r="N2023" s="159">
        <v>57536395.770000003</v>
      </c>
      <c r="O2023" s="159">
        <v>54171351.359999999</v>
      </c>
      <c r="P2023" s="159">
        <v>35068050.829999998</v>
      </c>
      <c r="Q2023" s="159">
        <v>15078541</v>
      </c>
      <c r="R2023" s="159">
        <v>19989509.829999998</v>
      </c>
      <c r="S2023" s="159">
        <v>3365044.41</v>
      </c>
      <c r="T2023" s="159">
        <v>323223.05</v>
      </c>
      <c r="U2023" s="159">
        <v>58648105.399999999</v>
      </c>
      <c r="V2023" s="159">
        <v>50914249.219999999</v>
      </c>
      <c r="W2023" s="159">
        <v>18728897.23</v>
      </c>
      <c r="X2023" s="159">
        <v>2125390.35</v>
      </c>
      <c r="Y2023" s="159">
        <v>7733856.1799999997</v>
      </c>
      <c r="Z2023" s="159">
        <v>28153557.170000002</v>
      </c>
      <c r="AA2023" s="159">
        <v>26622490.489999998</v>
      </c>
      <c r="AB2023" s="159">
        <v>1531066.6800000034</v>
      </c>
      <c r="AC2023" s="159">
        <v>25512890.489999998</v>
      </c>
      <c r="AD2023" s="159">
        <v>25512890.489999998</v>
      </c>
      <c r="AE2023" s="159">
        <v>30591446.34</v>
      </c>
      <c r="AF2023" s="159">
        <v>3257102.14</v>
      </c>
      <c r="AG2023" s="159">
        <v>0</v>
      </c>
      <c r="AH2023" s="159">
        <v>0</v>
      </c>
      <c r="AI2023" s="159">
        <v>0</v>
      </c>
      <c r="AJ2023" s="159">
        <v>0</v>
      </c>
    </row>
    <row r="2024" spans="1:36">
      <c r="A2024" s="153">
        <v>28</v>
      </c>
      <c r="B2024" s="154">
        <v>8</v>
      </c>
      <c r="C2024" s="154">
        <v>5</v>
      </c>
      <c r="D2024" s="155">
        <v>3</v>
      </c>
      <c r="E2024" s="155" t="s">
        <v>556</v>
      </c>
      <c r="F2024" s="156" t="s">
        <v>5393</v>
      </c>
      <c r="G2024" s="156" t="s">
        <v>556</v>
      </c>
      <c r="H2024" s="156" t="s">
        <v>5395</v>
      </c>
      <c r="I2024" s="155">
        <v>2808053</v>
      </c>
      <c r="J2024" s="157" t="s">
        <v>924</v>
      </c>
      <c r="K2024" s="157"/>
      <c r="L2024" s="155">
        <v>2022</v>
      </c>
      <c r="M2024" s="158">
        <v>7427</v>
      </c>
      <c r="N2024" s="159">
        <v>43497657.75</v>
      </c>
      <c r="O2024" s="159">
        <v>38618042.799999997</v>
      </c>
      <c r="P2024" s="159">
        <v>24807695.689999998</v>
      </c>
      <c r="Q2024" s="159">
        <v>11132843</v>
      </c>
      <c r="R2024" s="159">
        <v>13674852.689999999</v>
      </c>
      <c r="S2024" s="159">
        <v>4879614.95</v>
      </c>
      <c r="T2024" s="159">
        <v>1523965.64</v>
      </c>
      <c r="U2024" s="159">
        <v>42545790.520000003</v>
      </c>
      <c r="V2024" s="159">
        <v>36119994.670000002</v>
      </c>
      <c r="W2024" s="159">
        <v>13190704.1</v>
      </c>
      <c r="X2024" s="159">
        <v>149207.76</v>
      </c>
      <c r="Y2024" s="159">
        <v>6425795.8499999996</v>
      </c>
      <c r="Z2024" s="159">
        <v>4414389.3600000003</v>
      </c>
      <c r="AA2024" s="159">
        <v>1779255</v>
      </c>
      <c r="AB2024" s="159">
        <v>2635134.3600000003</v>
      </c>
      <c r="AC2024" s="159">
        <v>1142120</v>
      </c>
      <c r="AD2024" s="159">
        <v>1142120</v>
      </c>
      <c r="AE2024" s="159">
        <v>12117566.27</v>
      </c>
      <c r="AF2024" s="159">
        <v>2498048.13</v>
      </c>
      <c r="AG2024" s="159">
        <v>398974.47</v>
      </c>
      <c r="AH2024" s="159">
        <v>316019.06</v>
      </c>
      <c r="AI2024" s="159">
        <v>0</v>
      </c>
      <c r="AJ2024" s="159">
        <v>3079.27</v>
      </c>
    </row>
    <row r="2025" spans="1:36">
      <c r="A2025" s="153">
        <v>28</v>
      </c>
      <c r="B2025" s="154">
        <v>8</v>
      </c>
      <c r="C2025" s="154">
        <v>6</v>
      </c>
      <c r="D2025" s="155">
        <v>2</v>
      </c>
      <c r="E2025" s="155" t="s">
        <v>556</v>
      </c>
      <c r="F2025" s="156" t="s">
        <v>5390</v>
      </c>
      <c r="G2025" s="156" t="s">
        <v>556</v>
      </c>
      <c r="H2025" s="156" t="s">
        <v>5396</v>
      </c>
      <c r="I2025" s="155">
        <v>2808062</v>
      </c>
      <c r="J2025" s="157" t="s">
        <v>923</v>
      </c>
      <c r="K2025" s="157"/>
      <c r="L2025" s="155">
        <v>2022</v>
      </c>
      <c r="M2025" s="158">
        <v>3698</v>
      </c>
      <c r="N2025" s="159">
        <v>21538724.510000002</v>
      </c>
      <c r="O2025" s="159">
        <v>19862529.32</v>
      </c>
      <c r="P2025" s="159">
        <v>14451694.359999999</v>
      </c>
      <c r="Q2025" s="159">
        <v>6793577</v>
      </c>
      <c r="R2025" s="159">
        <v>7658117.3600000003</v>
      </c>
      <c r="S2025" s="159">
        <v>1676195.19</v>
      </c>
      <c r="T2025" s="159">
        <v>1449910.6</v>
      </c>
      <c r="U2025" s="159">
        <v>20680446.739999998</v>
      </c>
      <c r="V2025" s="159">
        <v>18313591.460000001</v>
      </c>
      <c r="W2025" s="159">
        <v>6473539.9699999997</v>
      </c>
      <c r="X2025" s="159">
        <v>8993.61</v>
      </c>
      <c r="Y2025" s="159">
        <v>2366855.2799999998</v>
      </c>
      <c r="Z2025" s="159">
        <v>1676046.36</v>
      </c>
      <c r="AA2025" s="159">
        <v>0</v>
      </c>
      <c r="AB2025" s="159">
        <v>1676046.36</v>
      </c>
      <c r="AC2025" s="159">
        <v>450000</v>
      </c>
      <c r="AD2025" s="159">
        <v>450000</v>
      </c>
      <c r="AE2025" s="159">
        <v>400000</v>
      </c>
      <c r="AF2025" s="159">
        <v>1548937.86</v>
      </c>
      <c r="AG2025" s="159">
        <v>835267.9</v>
      </c>
      <c r="AH2025" s="159">
        <v>356450.33</v>
      </c>
      <c r="AI2025" s="159">
        <v>0</v>
      </c>
      <c r="AJ2025" s="159">
        <v>0</v>
      </c>
    </row>
    <row r="2026" spans="1:36">
      <c r="A2026" s="153">
        <v>28</v>
      </c>
      <c r="B2026" s="154">
        <v>9</v>
      </c>
      <c r="C2026" s="154">
        <v>1</v>
      </c>
      <c r="D2026" s="155">
        <v>1</v>
      </c>
      <c r="E2026" s="155" t="s">
        <v>556</v>
      </c>
      <c r="F2026" s="156" t="s">
        <v>5397</v>
      </c>
      <c r="G2026" s="156" t="s">
        <v>556</v>
      </c>
      <c r="H2026" s="156" t="s">
        <v>5398</v>
      </c>
      <c r="I2026" s="155">
        <v>2809011</v>
      </c>
      <c r="J2026" s="157" t="s">
        <v>921</v>
      </c>
      <c r="K2026" s="157"/>
      <c r="L2026" s="155">
        <v>2022</v>
      </c>
      <c r="M2026" s="158">
        <v>15420</v>
      </c>
      <c r="N2026" s="159">
        <v>96500935.920000002</v>
      </c>
      <c r="O2026" s="159">
        <v>81334197.840000004</v>
      </c>
      <c r="P2026" s="159">
        <v>41600514.280000001</v>
      </c>
      <c r="Q2026" s="159">
        <v>16068460</v>
      </c>
      <c r="R2026" s="159">
        <v>25532054.280000001</v>
      </c>
      <c r="S2026" s="159">
        <v>15166738.08</v>
      </c>
      <c r="T2026" s="159">
        <v>2131393.75</v>
      </c>
      <c r="U2026" s="159">
        <v>92840079.129999995</v>
      </c>
      <c r="V2026" s="159">
        <v>73579958.560000002</v>
      </c>
      <c r="W2026" s="159">
        <v>24651723.300000001</v>
      </c>
      <c r="X2026" s="159">
        <v>384746.65</v>
      </c>
      <c r="Y2026" s="159">
        <v>19260120.57</v>
      </c>
      <c r="Z2026" s="159">
        <v>6701904.7000000002</v>
      </c>
      <c r="AA2026" s="159">
        <v>0</v>
      </c>
      <c r="AB2026" s="159">
        <v>6701904.7000000002</v>
      </c>
      <c r="AC2026" s="159">
        <v>3592072</v>
      </c>
      <c r="AD2026" s="159">
        <v>3592072</v>
      </c>
      <c r="AE2026" s="159">
        <v>29396580</v>
      </c>
      <c r="AF2026" s="159">
        <v>7754239.2800000003</v>
      </c>
      <c r="AG2026" s="159">
        <v>686626.5</v>
      </c>
      <c r="AH2026" s="159">
        <v>732308.83</v>
      </c>
      <c r="AI2026" s="159">
        <v>0</v>
      </c>
      <c r="AJ2026" s="159">
        <v>0</v>
      </c>
    </row>
    <row r="2027" spans="1:36">
      <c r="A2027" s="153">
        <v>28</v>
      </c>
      <c r="B2027" s="154">
        <v>9</v>
      </c>
      <c r="C2027" s="154">
        <v>2</v>
      </c>
      <c r="D2027" s="155">
        <v>2</v>
      </c>
      <c r="E2027" s="155" t="s">
        <v>556</v>
      </c>
      <c r="F2027" s="156" t="s">
        <v>5399</v>
      </c>
      <c r="G2027" s="156" t="s">
        <v>556</v>
      </c>
      <c r="H2027" s="156" t="s">
        <v>5400</v>
      </c>
      <c r="I2027" s="155">
        <v>2809022</v>
      </c>
      <c r="J2027" s="157" t="s">
        <v>922</v>
      </c>
      <c r="K2027" s="157"/>
      <c r="L2027" s="155">
        <v>2022</v>
      </c>
      <c r="M2027" s="158">
        <v>3237</v>
      </c>
      <c r="N2027" s="159">
        <v>21364609.98</v>
      </c>
      <c r="O2027" s="159">
        <v>18979733.199999999</v>
      </c>
      <c r="P2027" s="159">
        <v>13058665.640000001</v>
      </c>
      <c r="Q2027" s="159">
        <v>6603937</v>
      </c>
      <c r="R2027" s="159">
        <v>6454728.6399999997</v>
      </c>
      <c r="S2027" s="159">
        <v>2384876.7799999998</v>
      </c>
      <c r="T2027" s="159">
        <v>75930</v>
      </c>
      <c r="U2027" s="159">
        <v>20213878.609999999</v>
      </c>
      <c r="V2027" s="159">
        <v>18639517.870000001</v>
      </c>
      <c r="W2027" s="159">
        <v>5536895.0999999996</v>
      </c>
      <c r="X2027" s="159">
        <v>16652.2</v>
      </c>
      <c r="Y2027" s="159">
        <v>1574360.74</v>
      </c>
      <c r="Z2027" s="159">
        <v>1939791.87</v>
      </c>
      <c r="AA2027" s="159">
        <v>0</v>
      </c>
      <c r="AB2027" s="159">
        <v>1939791.87</v>
      </c>
      <c r="AC2027" s="159">
        <v>2682095.87</v>
      </c>
      <c r="AD2027" s="159">
        <v>200500</v>
      </c>
      <c r="AE2027" s="159">
        <v>813000</v>
      </c>
      <c r="AF2027" s="159">
        <v>340215.33</v>
      </c>
      <c r="AG2027" s="159">
        <v>249782.79</v>
      </c>
      <c r="AH2027" s="159">
        <v>470904.28</v>
      </c>
      <c r="AI2027" s="159">
        <v>0</v>
      </c>
      <c r="AJ2027" s="159">
        <v>0</v>
      </c>
    </row>
    <row r="2028" spans="1:36">
      <c r="A2028" s="153">
        <v>28</v>
      </c>
      <c r="B2028" s="154">
        <v>9</v>
      </c>
      <c r="C2028" s="154">
        <v>3</v>
      </c>
      <c r="D2028" s="155">
        <v>2</v>
      </c>
      <c r="E2028" s="155" t="s">
        <v>556</v>
      </c>
      <c r="F2028" s="156" t="s">
        <v>5399</v>
      </c>
      <c r="G2028" s="156" t="s">
        <v>556</v>
      </c>
      <c r="H2028" s="156" t="s">
        <v>5401</v>
      </c>
      <c r="I2028" s="155">
        <v>2809032</v>
      </c>
      <c r="J2028" s="157" t="s">
        <v>921</v>
      </c>
      <c r="K2028" s="157"/>
      <c r="L2028" s="155">
        <v>2022</v>
      </c>
      <c r="M2028" s="158">
        <v>6660</v>
      </c>
      <c r="N2028" s="159">
        <v>41011282.359999999</v>
      </c>
      <c r="O2028" s="159">
        <v>34617294.140000001</v>
      </c>
      <c r="P2028" s="159">
        <v>22174733.859999999</v>
      </c>
      <c r="Q2028" s="159">
        <v>9355145</v>
      </c>
      <c r="R2028" s="159">
        <v>12819588.859999999</v>
      </c>
      <c r="S2028" s="159">
        <v>6393988.2199999997</v>
      </c>
      <c r="T2028" s="159">
        <v>333542.37</v>
      </c>
      <c r="U2028" s="159">
        <v>39411894.060000002</v>
      </c>
      <c r="V2028" s="159">
        <v>32194006.379999999</v>
      </c>
      <c r="W2028" s="159">
        <v>11780067.66</v>
      </c>
      <c r="X2028" s="159">
        <v>163372.46</v>
      </c>
      <c r="Y2028" s="159">
        <v>7217887.6799999997</v>
      </c>
      <c r="Z2028" s="159">
        <v>5132759</v>
      </c>
      <c r="AA2028" s="159">
        <v>0</v>
      </c>
      <c r="AB2028" s="159">
        <v>5132759</v>
      </c>
      <c r="AC2028" s="159">
        <v>758000</v>
      </c>
      <c r="AD2028" s="159">
        <v>758000</v>
      </c>
      <c r="AE2028" s="159">
        <v>11829000</v>
      </c>
      <c r="AF2028" s="159">
        <v>2423287.7599999998</v>
      </c>
      <c r="AG2028" s="159">
        <v>29209.040000000001</v>
      </c>
      <c r="AH2028" s="159">
        <v>140328.54999999999</v>
      </c>
      <c r="AI2028" s="159">
        <v>0</v>
      </c>
      <c r="AJ2028" s="159">
        <v>0</v>
      </c>
    </row>
    <row r="2029" spans="1:36">
      <c r="A2029" s="153">
        <v>28</v>
      </c>
      <c r="B2029" s="154">
        <v>9</v>
      </c>
      <c r="C2029" s="154">
        <v>4</v>
      </c>
      <c r="D2029" s="155">
        <v>2</v>
      </c>
      <c r="E2029" s="155" t="s">
        <v>556</v>
      </c>
      <c r="F2029" s="156" t="s">
        <v>5399</v>
      </c>
      <c r="G2029" s="156" t="s">
        <v>556</v>
      </c>
      <c r="H2029" s="156" t="s">
        <v>5402</v>
      </c>
      <c r="I2029" s="155">
        <v>2809042</v>
      </c>
      <c r="J2029" s="157" t="s">
        <v>920</v>
      </c>
      <c r="K2029" s="157"/>
      <c r="L2029" s="155">
        <v>2022</v>
      </c>
      <c r="M2029" s="158">
        <v>3560</v>
      </c>
      <c r="N2029" s="159">
        <v>28218555.239999998</v>
      </c>
      <c r="O2029" s="159">
        <v>21777679.719999999</v>
      </c>
      <c r="P2029" s="159">
        <v>16419467.02</v>
      </c>
      <c r="Q2029" s="159">
        <v>7426663</v>
      </c>
      <c r="R2029" s="159">
        <v>8992804.0199999996</v>
      </c>
      <c r="S2029" s="159">
        <v>6440875.5199999996</v>
      </c>
      <c r="T2029" s="159">
        <v>483337.75</v>
      </c>
      <c r="U2029" s="159">
        <v>28330495.649999999</v>
      </c>
      <c r="V2029" s="159">
        <v>20173594.640000001</v>
      </c>
      <c r="W2029" s="159">
        <v>8489103.8300000001</v>
      </c>
      <c r="X2029" s="159">
        <v>98293.49</v>
      </c>
      <c r="Y2029" s="159">
        <v>8156901.0099999998</v>
      </c>
      <c r="Z2029" s="159">
        <v>4841450.22</v>
      </c>
      <c r="AA2029" s="159">
        <v>2519339.5299999998</v>
      </c>
      <c r="AB2029" s="159">
        <v>2322110.69</v>
      </c>
      <c r="AC2029" s="159">
        <v>407018</v>
      </c>
      <c r="AD2029" s="159">
        <v>323686</v>
      </c>
      <c r="AE2029" s="159">
        <v>5208370.82</v>
      </c>
      <c r="AF2029" s="159">
        <v>1604085.08</v>
      </c>
      <c r="AG2029" s="159">
        <v>770572.98</v>
      </c>
      <c r="AH2029" s="159">
        <v>744875.41</v>
      </c>
      <c r="AI2029" s="159">
        <v>0</v>
      </c>
      <c r="AJ2029" s="159">
        <v>0</v>
      </c>
    </row>
    <row r="2030" spans="1:36">
      <c r="A2030" s="153">
        <v>28</v>
      </c>
      <c r="B2030" s="154">
        <v>9</v>
      </c>
      <c r="C2030" s="154">
        <v>5</v>
      </c>
      <c r="D2030" s="155">
        <v>3</v>
      </c>
      <c r="E2030" s="155" t="s">
        <v>556</v>
      </c>
      <c r="F2030" s="156" t="s">
        <v>5403</v>
      </c>
      <c r="G2030" s="156" t="s">
        <v>556</v>
      </c>
      <c r="H2030" s="156" t="s">
        <v>5404</v>
      </c>
      <c r="I2030" s="155">
        <v>2809053</v>
      </c>
      <c r="J2030" s="157" t="s">
        <v>919</v>
      </c>
      <c r="K2030" s="157"/>
      <c r="L2030" s="155">
        <v>2022</v>
      </c>
      <c r="M2030" s="158">
        <v>11764</v>
      </c>
      <c r="N2030" s="159">
        <v>66156084.229999997</v>
      </c>
      <c r="O2030" s="159">
        <v>62041312.43</v>
      </c>
      <c r="P2030" s="159">
        <v>41734768.760000005</v>
      </c>
      <c r="Q2030" s="159">
        <v>18858479</v>
      </c>
      <c r="R2030" s="159">
        <v>22876289.760000002</v>
      </c>
      <c r="S2030" s="159">
        <v>4114771.8</v>
      </c>
      <c r="T2030" s="159">
        <v>1821329.54</v>
      </c>
      <c r="U2030" s="159">
        <v>66356776.719999999</v>
      </c>
      <c r="V2030" s="159">
        <v>58984737.100000001</v>
      </c>
      <c r="W2030" s="159">
        <v>20337016.640000001</v>
      </c>
      <c r="X2030" s="159">
        <v>389787.51</v>
      </c>
      <c r="Y2030" s="159">
        <v>7372039.6200000001</v>
      </c>
      <c r="Z2030" s="159">
        <v>5426389.0199999996</v>
      </c>
      <c r="AA2030" s="159">
        <v>3700000</v>
      </c>
      <c r="AB2030" s="159">
        <v>1726389.0199999996</v>
      </c>
      <c r="AC2030" s="159">
        <v>2150000</v>
      </c>
      <c r="AD2030" s="159">
        <v>2150000</v>
      </c>
      <c r="AE2030" s="159">
        <v>23770000</v>
      </c>
      <c r="AF2030" s="159">
        <v>3056575.33</v>
      </c>
      <c r="AG2030" s="159">
        <v>318850.12</v>
      </c>
      <c r="AH2030" s="159">
        <v>227237.89</v>
      </c>
      <c r="AI2030" s="159">
        <v>0</v>
      </c>
      <c r="AJ2030" s="159">
        <v>0</v>
      </c>
    </row>
    <row r="2031" spans="1:36">
      <c r="A2031" s="153">
        <v>28</v>
      </c>
      <c r="B2031" s="154">
        <v>10</v>
      </c>
      <c r="C2031" s="154">
        <v>1</v>
      </c>
      <c r="D2031" s="155">
        <v>1</v>
      </c>
      <c r="E2031" s="155" t="s">
        <v>556</v>
      </c>
      <c r="F2031" s="156" t="s">
        <v>5405</v>
      </c>
      <c r="G2031" s="156" t="s">
        <v>556</v>
      </c>
      <c r="H2031" s="156" t="s">
        <v>5406</v>
      </c>
      <c r="I2031" s="155">
        <v>2810011</v>
      </c>
      <c r="J2031" s="157" t="s">
        <v>917</v>
      </c>
      <c r="K2031" s="157"/>
      <c r="L2031" s="155">
        <v>2022</v>
      </c>
      <c r="M2031" s="158">
        <v>21179</v>
      </c>
      <c r="N2031" s="159">
        <v>132327964.88</v>
      </c>
      <c r="O2031" s="159">
        <v>114233325.29000001</v>
      </c>
      <c r="P2031" s="159">
        <v>59977826.359999999</v>
      </c>
      <c r="Q2031" s="159">
        <v>23917666</v>
      </c>
      <c r="R2031" s="159">
        <v>36060160.359999999</v>
      </c>
      <c r="S2031" s="159">
        <v>18094639.59</v>
      </c>
      <c r="T2031" s="159">
        <v>7816813.6200000001</v>
      </c>
      <c r="U2031" s="159">
        <v>120222236.53</v>
      </c>
      <c r="V2031" s="159">
        <v>104015614.28</v>
      </c>
      <c r="W2031" s="159">
        <v>38116417.780000001</v>
      </c>
      <c r="X2031" s="159">
        <v>200142.95</v>
      </c>
      <c r="Y2031" s="159">
        <v>16206622.25</v>
      </c>
      <c r="Z2031" s="159">
        <v>15143226.52</v>
      </c>
      <c r="AA2031" s="159">
        <v>0</v>
      </c>
      <c r="AB2031" s="159">
        <v>15143226.52</v>
      </c>
      <c r="AC2031" s="159">
        <v>3036363.64</v>
      </c>
      <c r="AD2031" s="159">
        <v>3036363.64</v>
      </c>
      <c r="AE2031" s="159">
        <v>15263636.359999999</v>
      </c>
      <c r="AF2031" s="159">
        <v>10217711.01</v>
      </c>
      <c r="AG2031" s="159">
        <v>514448.8</v>
      </c>
      <c r="AH2031" s="159">
        <v>198487</v>
      </c>
      <c r="AI2031" s="159">
        <v>0</v>
      </c>
      <c r="AJ2031" s="159">
        <v>0</v>
      </c>
    </row>
    <row r="2032" spans="1:36">
      <c r="A2032" s="153">
        <v>28</v>
      </c>
      <c r="B2032" s="154">
        <v>10</v>
      </c>
      <c r="C2032" s="154">
        <v>2</v>
      </c>
      <c r="D2032" s="155">
        <v>3</v>
      </c>
      <c r="E2032" s="155" t="s">
        <v>556</v>
      </c>
      <c r="F2032" s="156" t="s">
        <v>5407</v>
      </c>
      <c r="G2032" s="156" t="s">
        <v>556</v>
      </c>
      <c r="H2032" s="156" t="s">
        <v>5408</v>
      </c>
      <c r="I2032" s="155">
        <v>2810023</v>
      </c>
      <c r="J2032" s="157" t="s">
        <v>918</v>
      </c>
      <c r="K2032" s="157"/>
      <c r="L2032" s="155">
        <v>2022</v>
      </c>
      <c r="M2032" s="158">
        <v>8007</v>
      </c>
      <c r="N2032" s="159">
        <v>57919661.159999996</v>
      </c>
      <c r="O2032" s="159">
        <v>52439895.939999998</v>
      </c>
      <c r="P2032" s="159">
        <v>27246893.800000001</v>
      </c>
      <c r="Q2032" s="159">
        <v>12123102</v>
      </c>
      <c r="R2032" s="159">
        <v>15123791.800000001</v>
      </c>
      <c r="S2032" s="159">
        <v>5479765.2199999997</v>
      </c>
      <c r="T2032" s="159">
        <v>1780309.5</v>
      </c>
      <c r="U2032" s="159">
        <v>54248481.289999999</v>
      </c>
      <c r="V2032" s="159">
        <v>45102411.759999998</v>
      </c>
      <c r="W2032" s="159">
        <v>14078946.439999999</v>
      </c>
      <c r="X2032" s="159">
        <v>216530.93</v>
      </c>
      <c r="Y2032" s="159">
        <v>9146069.5299999993</v>
      </c>
      <c r="Z2032" s="159">
        <v>7917665.96</v>
      </c>
      <c r="AA2032" s="159">
        <v>0</v>
      </c>
      <c r="AB2032" s="159">
        <v>7917665.96</v>
      </c>
      <c r="AC2032" s="159">
        <v>1308000</v>
      </c>
      <c r="AD2032" s="159">
        <v>1308000</v>
      </c>
      <c r="AE2032" s="159">
        <v>16314000</v>
      </c>
      <c r="AF2032" s="159">
        <v>7337484.1799999997</v>
      </c>
      <c r="AG2032" s="159">
        <v>392015.96</v>
      </c>
      <c r="AH2032" s="159">
        <v>402369.7</v>
      </c>
      <c r="AI2032" s="159">
        <v>0</v>
      </c>
      <c r="AJ2032" s="159">
        <v>0</v>
      </c>
    </row>
    <row r="2033" spans="1:36">
      <c r="A2033" s="153">
        <v>28</v>
      </c>
      <c r="B2033" s="154">
        <v>10</v>
      </c>
      <c r="C2033" s="154">
        <v>3</v>
      </c>
      <c r="D2033" s="155">
        <v>2</v>
      </c>
      <c r="E2033" s="155" t="s">
        <v>556</v>
      </c>
      <c r="F2033" s="156" t="s">
        <v>5409</v>
      </c>
      <c r="G2033" s="156" t="s">
        <v>556</v>
      </c>
      <c r="H2033" s="156" t="s">
        <v>5410</v>
      </c>
      <c r="I2033" s="155">
        <v>2810032</v>
      </c>
      <c r="J2033" s="157" t="s">
        <v>917</v>
      </c>
      <c r="K2033" s="157"/>
      <c r="L2033" s="155">
        <v>2022</v>
      </c>
      <c r="M2033" s="158">
        <v>8015</v>
      </c>
      <c r="N2033" s="159">
        <v>51379902.5</v>
      </c>
      <c r="O2033" s="159">
        <v>43311378.32</v>
      </c>
      <c r="P2033" s="159">
        <v>24035493.119999997</v>
      </c>
      <c r="Q2033" s="159">
        <v>8210750</v>
      </c>
      <c r="R2033" s="159">
        <v>15824743.119999999</v>
      </c>
      <c r="S2033" s="159">
        <v>8068524.1799999997</v>
      </c>
      <c r="T2033" s="159">
        <v>2470599.4300000002</v>
      </c>
      <c r="U2033" s="159">
        <v>47440061.490000002</v>
      </c>
      <c r="V2033" s="159">
        <v>39376041.909999996</v>
      </c>
      <c r="W2033" s="159">
        <v>12622313.76</v>
      </c>
      <c r="X2033" s="159">
        <v>321839.73</v>
      </c>
      <c r="Y2033" s="159">
        <v>8064019.5800000001</v>
      </c>
      <c r="Z2033" s="159">
        <v>4339167.01</v>
      </c>
      <c r="AA2033" s="159">
        <v>1650000</v>
      </c>
      <c r="AB2033" s="159">
        <v>2689167.01</v>
      </c>
      <c r="AC2033" s="159">
        <v>1950000</v>
      </c>
      <c r="AD2033" s="159">
        <v>1950000</v>
      </c>
      <c r="AE2033" s="159">
        <v>18486975</v>
      </c>
      <c r="AF2033" s="159">
        <v>3935336.41</v>
      </c>
      <c r="AG2033" s="159">
        <v>261024.88</v>
      </c>
      <c r="AH2033" s="159">
        <v>109306.79</v>
      </c>
      <c r="AI2033" s="159">
        <v>0</v>
      </c>
      <c r="AJ2033" s="159">
        <v>0</v>
      </c>
    </row>
    <row r="2034" spans="1:36">
      <c r="A2034" s="153">
        <v>28</v>
      </c>
      <c r="B2034" s="154">
        <v>10</v>
      </c>
      <c r="C2034" s="154">
        <v>4</v>
      </c>
      <c r="D2034" s="155">
        <v>2</v>
      </c>
      <c r="E2034" s="155" t="s">
        <v>556</v>
      </c>
      <c r="F2034" s="156" t="s">
        <v>5409</v>
      </c>
      <c r="G2034" s="156" t="s">
        <v>556</v>
      </c>
      <c r="H2034" s="156" t="s">
        <v>5411</v>
      </c>
      <c r="I2034" s="155">
        <v>2810042</v>
      </c>
      <c r="J2034" s="157" t="s">
        <v>916</v>
      </c>
      <c r="K2034" s="157"/>
      <c r="L2034" s="155">
        <v>2022</v>
      </c>
      <c r="M2034" s="158">
        <v>7531</v>
      </c>
      <c r="N2034" s="159">
        <v>44394218.289999999</v>
      </c>
      <c r="O2034" s="159">
        <v>40526323.299999997</v>
      </c>
      <c r="P2034" s="159">
        <v>26340736.16</v>
      </c>
      <c r="Q2034" s="159">
        <v>11548813</v>
      </c>
      <c r="R2034" s="159">
        <v>14791923.16</v>
      </c>
      <c r="S2034" s="159">
        <v>3867894.99</v>
      </c>
      <c r="T2034" s="159">
        <v>1165668.9099999999</v>
      </c>
      <c r="U2034" s="159">
        <v>41112840.049999997</v>
      </c>
      <c r="V2034" s="159">
        <v>38302035.439999998</v>
      </c>
      <c r="W2034" s="159">
        <v>14531513.18</v>
      </c>
      <c r="X2034" s="159">
        <v>139313.26</v>
      </c>
      <c r="Y2034" s="159">
        <v>2810804.61</v>
      </c>
      <c r="Z2034" s="159">
        <v>4047654</v>
      </c>
      <c r="AA2034" s="159">
        <v>2591134</v>
      </c>
      <c r="AB2034" s="159">
        <v>1456520</v>
      </c>
      <c r="AC2034" s="159">
        <v>2491134</v>
      </c>
      <c r="AD2034" s="159">
        <v>2491134</v>
      </c>
      <c r="AE2034" s="159">
        <v>13590126</v>
      </c>
      <c r="AF2034" s="159">
        <v>2224287.86</v>
      </c>
      <c r="AG2034" s="159">
        <v>513621.78</v>
      </c>
      <c r="AH2034" s="159">
        <v>716260.23</v>
      </c>
      <c r="AI2034" s="159">
        <v>0</v>
      </c>
      <c r="AJ2034" s="159">
        <v>0</v>
      </c>
    </row>
    <row r="2035" spans="1:36">
      <c r="A2035" s="153">
        <v>28</v>
      </c>
      <c r="B2035" s="154">
        <v>10</v>
      </c>
      <c r="C2035" s="154">
        <v>5</v>
      </c>
      <c r="D2035" s="155">
        <v>2</v>
      </c>
      <c r="E2035" s="155" t="s">
        <v>556</v>
      </c>
      <c r="F2035" s="156" t="s">
        <v>5409</v>
      </c>
      <c r="G2035" s="156" t="s">
        <v>556</v>
      </c>
      <c r="H2035" s="156" t="s">
        <v>5412</v>
      </c>
      <c r="I2035" s="155">
        <v>2810052</v>
      </c>
      <c r="J2035" s="157" t="s">
        <v>915</v>
      </c>
      <c r="K2035" s="157"/>
      <c r="L2035" s="155">
        <v>2022</v>
      </c>
      <c r="M2035" s="158">
        <v>4460</v>
      </c>
      <c r="N2035" s="159">
        <v>30393189.890000001</v>
      </c>
      <c r="O2035" s="159">
        <v>27107016.739999998</v>
      </c>
      <c r="P2035" s="159">
        <v>18704257.170000002</v>
      </c>
      <c r="Q2035" s="159">
        <v>8720813</v>
      </c>
      <c r="R2035" s="159">
        <v>9983444.1699999999</v>
      </c>
      <c r="S2035" s="159">
        <v>3286173.15</v>
      </c>
      <c r="T2035" s="159">
        <v>789380.14</v>
      </c>
      <c r="U2035" s="159">
        <v>25617087.550000001</v>
      </c>
      <c r="V2035" s="159">
        <v>24193557.390000001</v>
      </c>
      <c r="W2035" s="159">
        <v>7353468</v>
      </c>
      <c r="X2035" s="159">
        <v>142294.69</v>
      </c>
      <c r="Y2035" s="159">
        <v>1423530.16</v>
      </c>
      <c r="Z2035" s="159">
        <v>500000</v>
      </c>
      <c r="AA2035" s="159">
        <v>0</v>
      </c>
      <c r="AB2035" s="159">
        <v>500000</v>
      </c>
      <c r="AC2035" s="159">
        <v>2125000</v>
      </c>
      <c r="AD2035" s="159">
        <v>825000</v>
      </c>
      <c r="AE2035" s="159">
        <v>6122368.3399999999</v>
      </c>
      <c r="AF2035" s="159">
        <v>2913459.35</v>
      </c>
      <c r="AG2035" s="159">
        <v>166332.57999999999</v>
      </c>
      <c r="AH2035" s="159">
        <v>146909.07</v>
      </c>
      <c r="AI2035" s="159">
        <v>0</v>
      </c>
      <c r="AJ2035" s="159">
        <v>0</v>
      </c>
    </row>
    <row r="2036" spans="1:36">
      <c r="A2036" s="153">
        <v>28</v>
      </c>
      <c r="B2036" s="154">
        <v>11</v>
      </c>
      <c r="C2036" s="154">
        <v>1</v>
      </c>
      <c r="D2036" s="155">
        <v>2</v>
      </c>
      <c r="E2036" s="155" t="s">
        <v>556</v>
      </c>
      <c r="F2036" s="156" t="s">
        <v>5413</v>
      </c>
      <c r="G2036" s="156" t="s">
        <v>556</v>
      </c>
      <c r="H2036" s="156" t="s">
        <v>5414</v>
      </c>
      <c r="I2036" s="155">
        <v>2811012</v>
      </c>
      <c r="J2036" s="157" t="s">
        <v>914</v>
      </c>
      <c r="K2036" s="157"/>
      <c r="L2036" s="155">
        <v>2022</v>
      </c>
      <c r="M2036" s="158">
        <v>3171</v>
      </c>
      <c r="N2036" s="159">
        <v>24310912.440000001</v>
      </c>
      <c r="O2036" s="159">
        <v>21438402.190000001</v>
      </c>
      <c r="P2036" s="159">
        <v>18196807.390000001</v>
      </c>
      <c r="Q2036" s="159">
        <v>7384791</v>
      </c>
      <c r="R2036" s="159">
        <v>10812016.390000001</v>
      </c>
      <c r="S2036" s="159">
        <v>2872510.25</v>
      </c>
      <c r="T2036" s="159">
        <v>332660</v>
      </c>
      <c r="U2036" s="159">
        <v>23644538.68</v>
      </c>
      <c r="V2036" s="159">
        <v>19774885.199999999</v>
      </c>
      <c r="W2036" s="159">
        <v>7438573.5499999998</v>
      </c>
      <c r="X2036" s="159">
        <v>83456.570000000007</v>
      </c>
      <c r="Y2036" s="159">
        <v>3869653.48</v>
      </c>
      <c r="Z2036" s="159">
        <v>1749101.58</v>
      </c>
      <c r="AA2036" s="159">
        <v>600000</v>
      </c>
      <c r="AB2036" s="159">
        <v>1149101.58</v>
      </c>
      <c r="AC2036" s="159">
        <v>440000</v>
      </c>
      <c r="AD2036" s="159">
        <v>440000</v>
      </c>
      <c r="AE2036" s="159">
        <v>5696397.9800000004</v>
      </c>
      <c r="AF2036" s="159">
        <v>1663516.99</v>
      </c>
      <c r="AG2036" s="159">
        <v>730163.7</v>
      </c>
      <c r="AH2036" s="159">
        <v>626775.81000000006</v>
      </c>
      <c r="AI2036" s="159">
        <v>0</v>
      </c>
      <c r="AJ2036" s="159">
        <v>0</v>
      </c>
    </row>
    <row r="2037" spans="1:36">
      <c r="A2037" s="153">
        <v>28</v>
      </c>
      <c r="B2037" s="154">
        <v>11</v>
      </c>
      <c r="C2037" s="154">
        <v>2</v>
      </c>
      <c r="D2037" s="155">
        <v>2</v>
      </c>
      <c r="E2037" s="155" t="s">
        <v>556</v>
      </c>
      <c r="F2037" s="156" t="s">
        <v>5413</v>
      </c>
      <c r="G2037" s="156" t="s">
        <v>556</v>
      </c>
      <c r="H2037" s="156" t="s">
        <v>5415</v>
      </c>
      <c r="I2037" s="155">
        <v>2811022</v>
      </c>
      <c r="J2037" s="157" t="s">
        <v>913</v>
      </c>
      <c r="K2037" s="157"/>
      <c r="L2037" s="155">
        <v>2022</v>
      </c>
      <c r="M2037" s="158">
        <v>2604</v>
      </c>
      <c r="N2037" s="159">
        <v>14976776.4</v>
      </c>
      <c r="O2037" s="159">
        <v>14667159.68</v>
      </c>
      <c r="P2037" s="159">
        <v>11257951</v>
      </c>
      <c r="Q2037" s="159">
        <v>5488026</v>
      </c>
      <c r="R2037" s="159">
        <v>5769925</v>
      </c>
      <c r="S2037" s="159">
        <v>309616.71999999997</v>
      </c>
      <c r="T2037" s="159">
        <v>77485</v>
      </c>
      <c r="U2037" s="159">
        <v>14548435.92</v>
      </c>
      <c r="V2037" s="159">
        <v>13573876.470000001</v>
      </c>
      <c r="W2037" s="159">
        <v>5623773.9699999997</v>
      </c>
      <c r="X2037" s="159">
        <v>37439.730000000003</v>
      </c>
      <c r="Y2037" s="159">
        <v>974559.45</v>
      </c>
      <c r="Z2037" s="159">
        <v>955095.93</v>
      </c>
      <c r="AA2037" s="159">
        <v>0</v>
      </c>
      <c r="AB2037" s="159">
        <v>955095.93</v>
      </c>
      <c r="AC2037" s="159">
        <v>169625.48</v>
      </c>
      <c r="AD2037" s="159">
        <v>169625.48</v>
      </c>
      <c r="AE2037" s="159">
        <v>1631945.48</v>
      </c>
      <c r="AF2037" s="159">
        <v>1093283.21</v>
      </c>
      <c r="AG2037" s="159">
        <v>0</v>
      </c>
      <c r="AH2037" s="159">
        <v>0</v>
      </c>
      <c r="AI2037" s="159">
        <v>0</v>
      </c>
      <c r="AJ2037" s="159">
        <v>0</v>
      </c>
    </row>
    <row r="2038" spans="1:36">
      <c r="A2038" s="153">
        <v>28</v>
      </c>
      <c r="B2038" s="154">
        <v>11</v>
      </c>
      <c r="C2038" s="154">
        <v>3</v>
      </c>
      <c r="D2038" s="155">
        <v>2</v>
      </c>
      <c r="E2038" s="155" t="s">
        <v>556</v>
      </c>
      <c r="F2038" s="156" t="s">
        <v>5413</v>
      </c>
      <c r="G2038" s="156" t="s">
        <v>556</v>
      </c>
      <c r="H2038" s="156" t="s">
        <v>5416</v>
      </c>
      <c r="I2038" s="155">
        <v>2811032</v>
      </c>
      <c r="J2038" s="157" t="s">
        <v>912</v>
      </c>
      <c r="K2038" s="157"/>
      <c r="L2038" s="155">
        <v>2022</v>
      </c>
      <c r="M2038" s="158">
        <v>5883</v>
      </c>
      <c r="N2038" s="159">
        <v>37966872.869999997</v>
      </c>
      <c r="O2038" s="159">
        <v>35029178.990000002</v>
      </c>
      <c r="P2038" s="159">
        <v>27941887.719999999</v>
      </c>
      <c r="Q2038" s="159">
        <v>13834732</v>
      </c>
      <c r="R2038" s="159">
        <v>14107155.720000001</v>
      </c>
      <c r="S2038" s="159">
        <v>2937693.88</v>
      </c>
      <c r="T2038" s="159">
        <v>396047.16</v>
      </c>
      <c r="U2038" s="159">
        <v>32683862.809999999</v>
      </c>
      <c r="V2038" s="159">
        <v>30495303.559999999</v>
      </c>
      <c r="W2038" s="159">
        <v>11766701.65</v>
      </c>
      <c r="X2038" s="159">
        <v>66732.09</v>
      </c>
      <c r="Y2038" s="159">
        <v>2188559.25</v>
      </c>
      <c r="Z2038" s="159">
        <v>2151436.77</v>
      </c>
      <c r="AA2038" s="159">
        <v>125136</v>
      </c>
      <c r="AB2038" s="159">
        <v>2026300.77</v>
      </c>
      <c r="AC2038" s="159">
        <v>760000</v>
      </c>
      <c r="AD2038" s="159">
        <v>760000</v>
      </c>
      <c r="AE2038" s="159">
        <v>3499246.92</v>
      </c>
      <c r="AF2038" s="159">
        <v>4533875.43</v>
      </c>
      <c r="AG2038" s="159">
        <v>425856.13</v>
      </c>
      <c r="AH2038" s="159">
        <v>554380.56000000006</v>
      </c>
      <c r="AI2038" s="159">
        <v>0</v>
      </c>
      <c r="AJ2038" s="159">
        <v>0</v>
      </c>
    </row>
    <row r="2039" spans="1:36">
      <c r="A2039" s="153">
        <v>28</v>
      </c>
      <c r="B2039" s="154">
        <v>11</v>
      </c>
      <c r="C2039" s="154">
        <v>4</v>
      </c>
      <c r="D2039" s="155">
        <v>3</v>
      </c>
      <c r="E2039" s="155" t="s">
        <v>556</v>
      </c>
      <c r="F2039" s="156" t="s">
        <v>5417</v>
      </c>
      <c r="G2039" s="156" t="s">
        <v>556</v>
      </c>
      <c r="H2039" s="156" t="s">
        <v>5418</v>
      </c>
      <c r="I2039" s="155">
        <v>2811043</v>
      </c>
      <c r="J2039" s="157" t="s">
        <v>911</v>
      </c>
      <c r="K2039" s="157"/>
      <c r="L2039" s="155">
        <v>2022</v>
      </c>
      <c r="M2039" s="158">
        <v>20773</v>
      </c>
      <c r="N2039" s="159">
        <v>116848003.72</v>
      </c>
      <c r="O2039" s="159">
        <v>101332800.89</v>
      </c>
      <c r="P2039" s="159">
        <v>62610545.730000004</v>
      </c>
      <c r="Q2039" s="159">
        <v>29689951</v>
      </c>
      <c r="R2039" s="159">
        <v>32920594.73</v>
      </c>
      <c r="S2039" s="159">
        <v>15515202.83</v>
      </c>
      <c r="T2039" s="159">
        <v>6472445.6600000001</v>
      </c>
      <c r="U2039" s="159">
        <v>112609308.52</v>
      </c>
      <c r="V2039" s="159">
        <v>94882609.909999996</v>
      </c>
      <c r="W2039" s="159">
        <v>37823726.579999998</v>
      </c>
      <c r="X2039" s="159">
        <v>662756.31999999995</v>
      </c>
      <c r="Y2039" s="159">
        <v>17726698.609999999</v>
      </c>
      <c r="Z2039" s="159">
        <v>10880485.560000001</v>
      </c>
      <c r="AA2039" s="159">
        <v>3035000</v>
      </c>
      <c r="AB2039" s="159">
        <v>7845485.5600000005</v>
      </c>
      <c r="AC2039" s="159">
        <v>3150000</v>
      </c>
      <c r="AD2039" s="159">
        <v>3150000</v>
      </c>
      <c r="AE2039" s="159">
        <v>44023000</v>
      </c>
      <c r="AF2039" s="159">
        <v>6450190.9800000004</v>
      </c>
      <c r="AG2039" s="159">
        <v>6692.77</v>
      </c>
      <c r="AH2039" s="159">
        <v>149567.01</v>
      </c>
      <c r="AI2039" s="159">
        <v>0</v>
      </c>
      <c r="AJ2039" s="159">
        <v>0</v>
      </c>
    </row>
    <row r="2040" spans="1:36">
      <c r="A2040" s="153">
        <v>28</v>
      </c>
      <c r="B2040" s="154">
        <v>12</v>
      </c>
      <c r="C2040" s="154">
        <v>1</v>
      </c>
      <c r="D2040" s="155">
        <v>1</v>
      </c>
      <c r="E2040" s="155" t="s">
        <v>556</v>
      </c>
      <c r="F2040" s="156" t="s">
        <v>5419</v>
      </c>
      <c r="G2040" s="156" t="s">
        <v>556</v>
      </c>
      <c r="H2040" s="156" t="s">
        <v>5420</v>
      </c>
      <c r="I2040" s="155">
        <v>2812011</v>
      </c>
      <c r="J2040" s="157" t="s">
        <v>908</v>
      </c>
      <c r="K2040" s="157"/>
      <c r="L2040" s="155">
        <v>2022</v>
      </c>
      <c r="M2040" s="158">
        <v>10657</v>
      </c>
      <c r="N2040" s="159">
        <v>67998971.659999996</v>
      </c>
      <c r="O2040" s="159">
        <v>58003081.670000002</v>
      </c>
      <c r="P2040" s="159">
        <v>34294463.170000002</v>
      </c>
      <c r="Q2040" s="159">
        <v>13213732</v>
      </c>
      <c r="R2040" s="159">
        <v>21080731.170000002</v>
      </c>
      <c r="S2040" s="159">
        <v>9995889.9900000002</v>
      </c>
      <c r="T2040" s="159">
        <v>3026282</v>
      </c>
      <c r="U2040" s="159">
        <v>67089642.140000001</v>
      </c>
      <c r="V2040" s="159">
        <v>53610476.219999999</v>
      </c>
      <c r="W2040" s="159">
        <v>22992865.539999999</v>
      </c>
      <c r="X2040" s="159">
        <v>429675.91</v>
      </c>
      <c r="Y2040" s="159">
        <v>13479165.92</v>
      </c>
      <c r="Z2040" s="159">
        <v>6150654.2800000003</v>
      </c>
      <c r="AA2040" s="159">
        <v>4200000</v>
      </c>
      <c r="AB2040" s="159">
        <v>1950654.2800000003</v>
      </c>
      <c r="AC2040" s="159">
        <v>1369655.4</v>
      </c>
      <c r="AD2040" s="159">
        <v>1369655.4</v>
      </c>
      <c r="AE2040" s="159">
        <v>31442436.109999999</v>
      </c>
      <c r="AF2040" s="159">
        <v>4392605.45</v>
      </c>
      <c r="AG2040" s="159">
        <v>618968.27</v>
      </c>
      <c r="AH2040" s="159">
        <v>805985.61</v>
      </c>
      <c r="AI2040" s="159">
        <v>0</v>
      </c>
      <c r="AJ2040" s="159">
        <v>0</v>
      </c>
    </row>
    <row r="2041" spans="1:36">
      <c r="A2041" s="153">
        <v>28</v>
      </c>
      <c r="B2041" s="154">
        <v>12</v>
      </c>
      <c r="C2041" s="154">
        <v>2</v>
      </c>
      <c r="D2041" s="155">
        <v>2</v>
      </c>
      <c r="E2041" s="155" t="s">
        <v>556</v>
      </c>
      <c r="F2041" s="156" t="s">
        <v>5421</v>
      </c>
      <c r="G2041" s="156" t="s">
        <v>556</v>
      </c>
      <c r="H2041" s="156" t="s">
        <v>5422</v>
      </c>
      <c r="I2041" s="155">
        <v>2812022</v>
      </c>
      <c r="J2041" s="157" t="s">
        <v>903</v>
      </c>
      <c r="K2041" s="157"/>
      <c r="L2041" s="155">
        <v>2022</v>
      </c>
      <c r="M2041" s="158">
        <v>9280</v>
      </c>
      <c r="N2041" s="159">
        <v>56450331.359999999</v>
      </c>
      <c r="O2041" s="159">
        <v>53471063.75</v>
      </c>
      <c r="P2041" s="159">
        <v>39634295.730000004</v>
      </c>
      <c r="Q2041" s="159">
        <v>20803014</v>
      </c>
      <c r="R2041" s="159">
        <v>18831281.73</v>
      </c>
      <c r="S2041" s="159">
        <v>2979267.61</v>
      </c>
      <c r="T2041" s="159">
        <v>293794.99</v>
      </c>
      <c r="U2041" s="159">
        <v>49964557.960000001</v>
      </c>
      <c r="V2041" s="159">
        <v>44493085.5</v>
      </c>
      <c r="W2041" s="159">
        <v>16066684.800000001</v>
      </c>
      <c r="X2041" s="159">
        <v>235557.13</v>
      </c>
      <c r="Y2041" s="159">
        <v>5471472.46</v>
      </c>
      <c r="Z2041" s="159">
        <v>8081670.8899999997</v>
      </c>
      <c r="AA2041" s="159">
        <v>0</v>
      </c>
      <c r="AB2041" s="159">
        <v>8081670.8899999997</v>
      </c>
      <c r="AC2041" s="159">
        <v>2530626</v>
      </c>
      <c r="AD2041" s="159">
        <v>2530626</v>
      </c>
      <c r="AE2041" s="159">
        <v>15852916</v>
      </c>
      <c r="AF2041" s="159">
        <v>8977978.25</v>
      </c>
      <c r="AG2041" s="159">
        <v>0</v>
      </c>
      <c r="AH2041" s="159">
        <v>0</v>
      </c>
      <c r="AI2041" s="159">
        <v>0</v>
      </c>
      <c r="AJ2041" s="159">
        <v>0</v>
      </c>
    </row>
    <row r="2042" spans="1:36">
      <c r="A2042" s="153">
        <v>28</v>
      </c>
      <c r="B2042" s="154">
        <v>12</v>
      </c>
      <c r="C2042" s="154">
        <v>3</v>
      </c>
      <c r="D2042" s="155">
        <v>2</v>
      </c>
      <c r="E2042" s="155" t="s">
        <v>556</v>
      </c>
      <c r="F2042" s="156" t="s">
        <v>5421</v>
      </c>
      <c r="G2042" s="156" t="s">
        <v>556</v>
      </c>
      <c r="H2042" s="156" t="s">
        <v>5423</v>
      </c>
      <c r="I2042" s="155">
        <v>2812032</v>
      </c>
      <c r="J2042" s="157" t="s">
        <v>910</v>
      </c>
      <c r="K2042" s="157"/>
      <c r="L2042" s="155">
        <v>2022</v>
      </c>
      <c r="M2042" s="158">
        <v>6212</v>
      </c>
      <c r="N2042" s="159">
        <v>41190676.630000003</v>
      </c>
      <c r="O2042" s="159">
        <v>36331718.689999998</v>
      </c>
      <c r="P2042" s="159">
        <v>28632166.579999998</v>
      </c>
      <c r="Q2042" s="159">
        <v>13905492</v>
      </c>
      <c r="R2042" s="159">
        <v>14726674.58</v>
      </c>
      <c r="S2042" s="159">
        <v>4858957.9400000004</v>
      </c>
      <c r="T2042" s="159">
        <v>45053.94</v>
      </c>
      <c r="U2042" s="159">
        <v>35328098.229999997</v>
      </c>
      <c r="V2042" s="159">
        <v>33523893.27</v>
      </c>
      <c r="W2042" s="159">
        <v>13853673.300000001</v>
      </c>
      <c r="X2042" s="159">
        <v>145292.69</v>
      </c>
      <c r="Y2042" s="159">
        <v>1804204.96</v>
      </c>
      <c r="Z2042" s="159">
        <v>5613509.7999999998</v>
      </c>
      <c r="AA2042" s="159">
        <v>0</v>
      </c>
      <c r="AB2042" s="159">
        <v>5613509.7999999998</v>
      </c>
      <c r="AC2042" s="159">
        <v>4831147.2</v>
      </c>
      <c r="AD2042" s="159">
        <v>1020000</v>
      </c>
      <c r="AE2042" s="159">
        <v>8890000</v>
      </c>
      <c r="AF2042" s="159">
        <v>2807825.42</v>
      </c>
      <c r="AG2042" s="159">
        <v>26703</v>
      </c>
      <c r="AH2042" s="159">
        <v>26690.9</v>
      </c>
      <c r="AI2042" s="159">
        <v>0</v>
      </c>
      <c r="AJ2042" s="159">
        <v>0</v>
      </c>
    </row>
    <row r="2043" spans="1:36">
      <c r="A2043" s="153">
        <v>28</v>
      </c>
      <c r="B2043" s="154">
        <v>12</v>
      </c>
      <c r="C2043" s="154">
        <v>4</v>
      </c>
      <c r="D2043" s="155">
        <v>2</v>
      </c>
      <c r="E2043" s="155" t="s">
        <v>556</v>
      </c>
      <c r="F2043" s="156" t="s">
        <v>5421</v>
      </c>
      <c r="G2043" s="156" t="s">
        <v>556</v>
      </c>
      <c r="H2043" s="156" t="s">
        <v>5424</v>
      </c>
      <c r="I2043" s="155">
        <v>2812042</v>
      </c>
      <c r="J2043" s="157" t="s">
        <v>909</v>
      </c>
      <c r="K2043" s="157"/>
      <c r="L2043" s="155">
        <v>2022</v>
      </c>
      <c r="M2043" s="158">
        <v>9132</v>
      </c>
      <c r="N2043" s="159">
        <v>62721959.520000003</v>
      </c>
      <c r="O2043" s="159">
        <v>55378801.640000001</v>
      </c>
      <c r="P2043" s="159">
        <v>41257397.230000004</v>
      </c>
      <c r="Q2043" s="159">
        <v>18250287</v>
      </c>
      <c r="R2043" s="159">
        <v>23007110.23</v>
      </c>
      <c r="S2043" s="159">
        <v>7343157.8799999999</v>
      </c>
      <c r="T2043" s="159">
        <v>1017208.3199999999</v>
      </c>
      <c r="U2043" s="159">
        <v>58654263.840000004</v>
      </c>
      <c r="V2043" s="159">
        <v>47400588.479999997</v>
      </c>
      <c r="W2043" s="159">
        <v>18775662.5</v>
      </c>
      <c r="X2043" s="159">
        <v>198791.34</v>
      </c>
      <c r="Y2043" s="159">
        <v>11253675.359999999</v>
      </c>
      <c r="Z2043" s="159">
        <v>8942718.2599999998</v>
      </c>
      <c r="AA2043" s="159">
        <v>0</v>
      </c>
      <c r="AB2043" s="159">
        <v>8942718.2599999998</v>
      </c>
      <c r="AC2043" s="159">
        <v>1500000</v>
      </c>
      <c r="AD2043" s="159">
        <v>1500000</v>
      </c>
      <c r="AE2043" s="159">
        <v>15604394</v>
      </c>
      <c r="AF2043" s="159">
        <v>7978213.1600000001</v>
      </c>
      <c r="AG2043" s="159">
        <v>936.4</v>
      </c>
      <c r="AH2043" s="159">
        <v>196669.76</v>
      </c>
      <c r="AI2043" s="159">
        <v>0</v>
      </c>
      <c r="AJ2043" s="159">
        <v>0</v>
      </c>
    </row>
    <row r="2044" spans="1:36">
      <c r="A2044" s="153">
        <v>28</v>
      </c>
      <c r="B2044" s="154">
        <v>12</v>
      </c>
      <c r="C2044" s="154">
        <v>5</v>
      </c>
      <c r="D2044" s="155">
        <v>2</v>
      </c>
      <c r="E2044" s="155" t="s">
        <v>556</v>
      </c>
      <c r="F2044" s="156" t="s">
        <v>5421</v>
      </c>
      <c r="G2044" s="156" t="s">
        <v>556</v>
      </c>
      <c r="H2044" s="156" t="s">
        <v>5425</v>
      </c>
      <c r="I2044" s="155">
        <v>2812052</v>
      </c>
      <c r="J2044" s="157" t="s">
        <v>908</v>
      </c>
      <c r="K2044" s="157"/>
      <c r="L2044" s="155">
        <v>2022</v>
      </c>
      <c r="M2044" s="158">
        <v>8275</v>
      </c>
      <c r="N2044" s="159">
        <v>60046561.270000003</v>
      </c>
      <c r="O2044" s="159">
        <v>46859781.600000001</v>
      </c>
      <c r="P2044" s="159">
        <v>35974348.870000005</v>
      </c>
      <c r="Q2044" s="159">
        <v>16449765</v>
      </c>
      <c r="R2044" s="159">
        <v>19524583.870000001</v>
      </c>
      <c r="S2044" s="159">
        <v>13186779.67</v>
      </c>
      <c r="T2044" s="159">
        <v>613869.27</v>
      </c>
      <c r="U2044" s="159">
        <v>55303314.770000003</v>
      </c>
      <c r="V2044" s="159">
        <v>39467271.939999998</v>
      </c>
      <c r="W2044" s="159">
        <v>11423358.23</v>
      </c>
      <c r="X2044" s="159">
        <v>207139.49</v>
      </c>
      <c r="Y2044" s="159">
        <v>15836042.83</v>
      </c>
      <c r="Z2044" s="159">
        <v>6768580.8200000003</v>
      </c>
      <c r="AA2044" s="159">
        <v>2100000</v>
      </c>
      <c r="AB2044" s="159">
        <v>4668580.82</v>
      </c>
      <c r="AC2044" s="159">
        <v>2012000</v>
      </c>
      <c r="AD2044" s="159">
        <v>2012000</v>
      </c>
      <c r="AE2044" s="159">
        <v>17478000</v>
      </c>
      <c r="AF2044" s="159">
        <v>7392509.6600000001</v>
      </c>
      <c r="AG2044" s="159">
        <v>146653.56</v>
      </c>
      <c r="AH2044" s="159">
        <v>338302.34</v>
      </c>
      <c r="AI2044" s="159">
        <v>0</v>
      </c>
      <c r="AJ2044" s="159">
        <v>0</v>
      </c>
    </row>
    <row r="2045" spans="1:36">
      <c r="A2045" s="153">
        <v>28</v>
      </c>
      <c r="B2045" s="154">
        <v>13</v>
      </c>
      <c r="C2045" s="154">
        <v>3</v>
      </c>
      <c r="D2045" s="155">
        <v>2</v>
      </c>
      <c r="E2045" s="155" t="s">
        <v>556</v>
      </c>
      <c r="F2045" s="156" t="s">
        <v>5426</v>
      </c>
      <c r="G2045" s="156" t="s">
        <v>556</v>
      </c>
      <c r="H2045" s="156" t="s">
        <v>5427</v>
      </c>
      <c r="I2045" s="155">
        <v>2813032</v>
      </c>
      <c r="J2045" s="157" t="s">
        <v>907</v>
      </c>
      <c r="K2045" s="157"/>
      <c r="L2045" s="155">
        <v>2022</v>
      </c>
      <c r="M2045" s="158">
        <v>4906</v>
      </c>
      <c r="N2045" s="159">
        <v>32137596.890000001</v>
      </c>
      <c r="O2045" s="159">
        <v>27695257.16</v>
      </c>
      <c r="P2045" s="159">
        <v>19498093.420000002</v>
      </c>
      <c r="Q2045" s="159">
        <v>9524248</v>
      </c>
      <c r="R2045" s="159">
        <v>9973845.4199999999</v>
      </c>
      <c r="S2045" s="159">
        <v>4442339.7300000004</v>
      </c>
      <c r="T2045" s="159">
        <v>186479.58</v>
      </c>
      <c r="U2045" s="159">
        <v>29636617.719999999</v>
      </c>
      <c r="V2045" s="159">
        <v>25571135.670000002</v>
      </c>
      <c r="W2045" s="159">
        <v>10375195.49</v>
      </c>
      <c r="X2045" s="159">
        <v>63904.49</v>
      </c>
      <c r="Y2045" s="159">
        <v>4065482.05</v>
      </c>
      <c r="Z2045" s="159">
        <v>4073667.9</v>
      </c>
      <c r="AA2045" s="159">
        <v>0</v>
      </c>
      <c r="AB2045" s="159">
        <v>4073667.9</v>
      </c>
      <c r="AC2045" s="159">
        <v>965400</v>
      </c>
      <c r="AD2045" s="159">
        <v>965400</v>
      </c>
      <c r="AE2045" s="159">
        <v>3713903</v>
      </c>
      <c r="AF2045" s="159">
        <v>2124121.4900000002</v>
      </c>
      <c r="AG2045" s="159">
        <v>4895.1400000000003</v>
      </c>
      <c r="AH2045" s="159">
        <v>156131.31</v>
      </c>
      <c r="AI2045" s="159">
        <v>0</v>
      </c>
      <c r="AJ2045" s="159">
        <v>0</v>
      </c>
    </row>
    <row r="2046" spans="1:36">
      <c r="A2046" s="153">
        <v>28</v>
      </c>
      <c r="B2046" s="154">
        <v>13</v>
      </c>
      <c r="C2046" s="154">
        <v>4</v>
      </c>
      <c r="D2046" s="155">
        <v>3</v>
      </c>
      <c r="E2046" s="155" t="s">
        <v>556</v>
      </c>
      <c r="F2046" s="156" t="s">
        <v>5428</v>
      </c>
      <c r="G2046" s="156" t="s">
        <v>556</v>
      </c>
      <c r="H2046" s="156" t="s">
        <v>5429</v>
      </c>
      <c r="I2046" s="155">
        <v>2813043</v>
      </c>
      <c r="J2046" s="157" t="s">
        <v>906</v>
      </c>
      <c r="K2046" s="157"/>
      <c r="L2046" s="155">
        <v>2022</v>
      </c>
      <c r="M2046" s="158">
        <v>21850</v>
      </c>
      <c r="N2046" s="159">
        <v>132085264.31999999</v>
      </c>
      <c r="O2046" s="159">
        <v>125968195.75</v>
      </c>
      <c r="P2046" s="159">
        <v>73827612.689999998</v>
      </c>
      <c r="Q2046" s="159">
        <v>29427825</v>
      </c>
      <c r="R2046" s="159">
        <v>44399787.689999998</v>
      </c>
      <c r="S2046" s="159">
        <v>6117068.5700000003</v>
      </c>
      <c r="T2046" s="159">
        <v>868393.88</v>
      </c>
      <c r="U2046" s="159">
        <v>134436428.22</v>
      </c>
      <c r="V2046" s="159">
        <v>118608925.64</v>
      </c>
      <c r="W2046" s="159">
        <v>40007123.600000001</v>
      </c>
      <c r="X2046" s="159">
        <v>535635.03</v>
      </c>
      <c r="Y2046" s="159">
        <v>15827502.58</v>
      </c>
      <c r="Z2046" s="159">
        <v>12794404.91</v>
      </c>
      <c r="AA2046" s="159">
        <v>12794000</v>
      </c>
      <c r="AB2046" s="159">
        <v>404.91000000014901</v>
      </c>
      <c r="AC2046" s="159">
        <v>3700000</v>
      </c>
      <c r="AD2046" s="159">
        <v>3700000</v>
      </c>
      <c r="AE2046" s="159">
        <v>47535590.280000001</v>
      </c>
      <c r="AF2046" s="159">
        <v>7359270.1100000003</v>
      </c>
      <c r="AG2046" s="159">
        <v>1250370.0900000001</v>
      </c>
      <c r="AH2046" s="159">
        <v>1167626.24</v>
      </c>
      <c r="AI2046" s="159">
        <v>0</v>
      </c>
      <c r="AJ2046" s="159">
        <v>3441590.28</v>
      </c>
    </row>
    <row r="2047" spans="1:36">
      <c r="A2047" s="153">
        <v>28</v>
      </c>
      <c r="B2047" s="154">
        <v>13</v>
      </c>
      <c r="C2047" s="154">
        <v>5</v>
      </c>
      <c r="D2047" s="155">
        <v>2</v>
      </c>
      <c r="E2047" s="155" t="s">
        <v>556</v>
      </c>
      <c r="F2047" s="156" t="s">
        <v>5426</v>
      </c>
      <c r="G2047" s="156" t="s">
        <v>556</v>
      </c>
      <c r="H2047" s="156" t="s">
        <v>5430</v>
      </c>
      <c r="I2047" s="155">
        <v>2813052</v>
      </c>
      <c r="J2047" s="157" t="s">
        <v>875</v>
      </c>
      <c r="K2047" s="157"/>
      <c r="L2047" s="155">
        <v>2022</v>
      </c>
      <c r="M2047" s="158">
        <v>3878</v>
      </c>
      <c r="N2047" s="159">
        <v>26837447.030000001</v>
      </c>
      <c r="O2047" s="159">
        <v>22731179.170000002</v>
      </c>
      <c r="P2047" s="159">
        <v>16686557.859999999</v>
      </c>
      <c r="Q2047" s="159">
        <v>7371959</v>
      </c>
      <c r="R2047" s="159">
        <v>9314598.8599999994</v>
      </c>
      <c r="S2047" s="159">
        <v>4106267.86</v>
      </c>
      <c r="T2047" s="159">
        <v>189735</v>
      </c>
      <c r="U2047" s="159">
        <v>21235074.469999999</v>
      </c>
      <c r="V2047" s="159">
        <v>19722152</v>
      </c>
      <c r="W2047" s="159">
        <v>6225135.9000000004</v>
      </c>
      <c r="X2047" s="159">
        <v>36310.089999999997</v>
      </c>
      <c r="Y2047" s="159">
        <v>1512922.47</v>
      </c>
      <c r="Z2047" s="159">
        <v>3674410.19</v>
      </c>
      <c r="AA2047" s="159">
        <v>0</v>
      </c>
      <c r="AB2047" s="159">
        <v>3674410.19</v>
      </c>
      <c r="AC2047" s="159">
        <v>656000</v>
      </c>
      <c r="AD2047" s="159">
        <v>656000</v>
      </c>
      <c r="AE2047" s="159">
        <v>1811000</v>
      </c>
      <c r="AF2047" s="159">
        <v>3009027.17</v>
      </c>
      <c r="AG2047" s="159">
        <v>722714.75</v>
      </c>
      <c r="AH2047" s="159">
        <v>837209.52</v>
      </c>
      <c r="AI2047" s="159">
        <v>0</v>
      </c>
      <c r="AJ2047" s="159">
        <v>0</v>
      </c>
    </row>
    <row r="2048" spans="1:36">
      <c r="A2048" s="153">
        <v>28</v>
      </c>
      <c r="B2048" s="154">
        <v>13</v>
      </c>
      <c r="C2048" s="154">
        <v>6</v>
      </c>
      <c r="D2048" s="155">
        <v>2</v>
      </c>
      <c r="E2048" s="155" t="s">
        <v>556</v>
      </c>
      <c r="F2048" s="156" t="s">
        <v>5426</v>
      </c>
      <c r="G2048" s="156" t="s">
        <v>556</v>
      </c>
      <c r="H2048" s="156" t="s">
        <v>5431</v>
      </c>
      <c r="I2048" s="155">
        <v>2813062</v>
      </c>
      <c r="J2048" s="157" t="s">
        <v>905</v>
      </c>
      <c r="K2048" s="157"/>
      <c r="L2048" s="155">
        <v>2022</v>
      </c>
      <c r="M2048" s="158">
        <v>3173</v>
      </c>
      <c r="N2048" s="159">
        <v>22365445.719999999</v>
      </c>
      <c r="O2048" s="159">
        <v>18136559.199999999</v>
      </c>
      <c r="P2048" s="159">
        <v>11981560.199999999</v>
      </c>
      <c r="Q2048" s="159">
        <v>5782820</v>
      </c>
      <c r="R2048" s="159">
        <v>6198740.2000000002</v>
      </c>
      <c r="S2048" s="159">
        <v>4228886.5199999996</v>
      </c>
      <c r="T2048" s="159">
        <v>101133.92</v>
      </c>
      <c r="U2048" s="159">
        <v>18092811.899999999</v>
      </c>
      <c r="V2048" s="159">
        <v>15686440.029999999</v>
      </c>
      <c r="W2048" s="159">
        <v>5842292.2999999998</v>
      </c>
      <c r="X2048" s="159">
        <v>75400</v>
      </c>
      <c r="Y2048" s="159">
        <v>2406371.87</v>
      </c>
      <c r="Z2048" s="159">
        <v>2978355.15</v>
      </c>
      <c r="AA2048" s="159">
        <v>0</v>
      </c>
      <c r="AB2048" s="159">
        <v>2978355.15</v>
      </c>
      <c r="AC2048" s="159">
        <v>350000</v>
      </c>
      <c r="AD2048" s="159">
        <v>350000</v>
      </c>
      <c r="AE2048" s="159">
        <v>4100000</v>
      </c>
      <c r="AF2048" s="159">
        <v>2450119.17</v>
      </c>
      <c r="AG2048" s="159">
        <v>0</v>
      </c>
      <c r="AH2048" s="159">
        <v>60026.55</v>
      </c>
      <c r="AI2048" s="159">
        <v>0</v>
      </c>
      <c r="AJ2048" s="159">
        <v>0</v>
      </c>
    </row>
    <row r="2049" spans="1:36">
      <c r="A2049" s="153">
        <v>28</v>
      </c>
      <c r="B2049" s="154">
        <v>14</v>
      </c>
      <c r="C2049" s="154">
        <v>1</v>
      </c>
      <c r="D2049" s="155">
        <v>3</v>
      </c>
      <c r="E2049" s="155" t="s">
        <v>556</v>
      </c>
      <c r="F2049" s="156" t="s">
        <v>5432</v>
      </c>
      <c r="G2049" s="156" t="s">
        <v>556</v>
      </c>
      <c r="H2049" s="156" t="s">
        <v>5433</v>
      </c>
      <c r="I2049" s="155">
        <v>2814013</v>
      </c>
      <c r="J2049" s="157" t="s">
        <v>904</v>
      </c>
      <c r="K2049" s="157"/>
      <c r="L2049" s="155">
        <v>2022</v>
      </c>
      <c r="M2049" s="158">
        <v>18182</v>
      </c>
      <c r="N2049" s="159">
        <v>107110063.58</v>
      </c>
      <c r="O2049" s="159">
        <v>98317721.950000003</v>
      </c>
      <c r="P2049" s="159">
        <v>57359679.039999999</v>
      </c>
      <c r="Q2049" s="159">
        <v>25412514</v>
      </c>
      <c r="R2049" s="159">
        <v>31947165.039999999</v>
      </c>
      <c r="S2049" s="159">
        <v>8792341.6300000008</v>
      </c>
      <c r="T2049" s="159">
        <v>1172681.58</v>
      </c>
      <c r="U2049" s="159">
        <v>103297823.75</v>
      </c>
      <c r="V2049" s="159">
        <v>87649498.420000002</v>
      </c>
      <c r="W2049" s="159">
        <v>25352913.199999999</v>
      </c>
      <c r="X2049" s="159">
        <v>145223.59</v>
      </c>
      <c r="Y2049" s="159">
        <v>15648325.33</v>
      </c>
      <c r="Z2049" s="159">
        <v>11547388.960000001</v>
      </c>
      <c r="AA2049" s="159">
        <v>1500000</v>
      </c>
      <c r="AB2049" s="159">
        <v>10047388.960000001</v>
      </c>
      <c r="AC2049" s="159">
        <v>1515000</v>
      </c>
      <c r="AD2049" s="159">
        <v>1500000</v>
      </c>
      <c r="AE2049" s="159">
        <v>12350000</v>
      </c>
      <c r="AF2049" s="159">
        <v>10668223.529999999</v>
      </c>
      <c r="AG2049" s="159">
        <v>3000</v>
      </c>
      <c r="AH2049" s="159">
        <v>101337.85</v>
      </c>
      <c r="AI2049" s="159">
        <v>0</v>
      </c>
      <c r="AJ2049" s="159">
        <v>0</v>
      </c>
    </row>
    <row r="2050" spans="1:36">
      <c r="A2050" s="153">
        <v>28</v>
      </c>
      <c r="B2050" s="154">
        <v>14</v>
      </c>
      <c r="C2050" s="154">
        <v>2</v>
      </c>
      <c r="D2050" s="155">
        <v>3</v>
      </c>
      <c r="E2050" s="155" t="s">
        <v>556</v>
      </c>
      <c r="F2050" s="156" t="s">
        <v>5432</v>
      </c>
      <c r="G2050" s="156" t="s">
        <v>556</v>
      </c>
      <c r="H2050" s="156" t="s">
        <v>5434</v>
      </c>
      <c r="I2050" s="155">
        <v>2814023</v>
      </c>
      <c r="J2050" s="157" t="s">
        <v>903</v>
      </c>
      <c r="K2050" s="157"/>
      <c r="L2050" s="155">
        <v>2022</v>
      </c>
      <c r="M2050" s="158">
        <v>18822</v>
      </c>
      <c r="N2050" s="159">
        <v>126436128.89</v>
      </c>
      <c r="O2050" s="159">
        <v>109656214.52</v>
      </c>
      <c r="P2050" s="159">
        <v>63267956.289999999</v>
      </c>
      <c r="Q2050" s="159">
        <v>28189922</v>
      </c>
      <c r="R2050" s="159">
        <v>35078034.289999999</v>
      </c>
      <c r="S2050" s="159">
        <v>16779914.370000001</v>
      </c>
      <c r="T2050" s="159">
        <v>2819464.23</v>
      </c>
      <c r="U2050" s="159">
        <v>121773986.58</v>
      </c>
      <c r="V2050" s="159">
        <v>94452100.590000004</v>
      </c>
      <c r="W2050" s="159">
        <v>23284625.32</v>
      </c>
      <c r="X2050" s="159">
        <v>522389.79</v>
      </c>
      <c r="Y2050" s="159">
        <v>27321885.989999998</v>
      </c>
      <c r="Z2050" s="159">
        <v>11763281.810000001</v>
      </c>
      <c r="AA2050" s="159">
        <v>0</v>
      </c>
      <c r="AB2050" s="159">
        <v>11763281.810000001</v>
      </c>
      <c r="AC2050" s="159">
        <v>6210696</v>
      </c>
      <c r="AD2050" s="159">
        <v>4100000</v>
      </c>
      <c r="AE2050" s="159">
        <v>43680000</v>
      </c>
      <c r="AF2050" s="159">
        <v>15204113.93</v>
      </c>
      <c r="AG2050" s="159">
        <v>8177.74</v>
      </c>
      <c r="AH2050" s="159">
        <v>1008887.98</v>
      </c>
      <c r="AI2050" s="159">
        <v>0</v>
      </c>
      <c r="AJ2050" s="159">
        <v>0</v>
      </c>
    </row>
    <row r="2051" spans="1:36">
      <c r="A2051" s="153">
        <v>28</v>
      </c>
      <c r="B2051" s="154">
        <v>14</v>
      </c>
      <c r="C2051" s="154">
        <v>3</v>
      </c>
      <c r="D2051" s="155">
        <v>3</v>
      </c>
      <c r="E2051" s="155" t="s">
        <v>556</v>
      </c>
      <c r="F2051" s="156" t="s">
        <v>5432</v>
      </c>
      <c r="G2051" s="156" t="s">
        <v>556</v>
      </c>
      <c r="H2051" s="156" t="s">
        <v>5435</v>
      </c>
      <c r="I2051" s="155">
        <v>2814033</v>
      </c>
      <c r="J2051" s="157" t="s">
        <v>902</v>
      </c>
      <c r="K2051" s="157"/>
      <c r="L2051" s="155">
        <v>2022</v>
      </c>
      <c r="M2051" s="158">
        <v>15666</v>
      </c>
      <c r="N2051" s="159">
        <v>84198174.310000002</v>
      </c>
      <c r="O2051" s="159">
        <v>78444202.799999997</v>
      </c>
      <c r="P2051" s="159">
        <v>47271668.420000002</v>
      </c>
      <c r="Q2051" s="159">
        <v>19702066</v>
      </c>
      <c r="R2051" s="159">
        <v>27569602.420000002</v>
      </c>
      <c r="S2051" s="159">
        <v>5753971.5099999998</v>
      </c>
      <c r="T2051" s="159">
        <v>2146334.13</v>
      </c>
      <c r="U2051" s="159">
        <v>80011576.489999995</v>
      </c>
      <c r="V2051" s="159">
        <v>74744762.349999994</v>
      </c>
      <c r="W2051" s="159">
        <v>23668326</v>
      </c>
      <c r="X2051" s="159">
        <v>221790.23</v>
      </c>
      <c r="Y2051" s="159">
        <v>5266814.1399999997</v>
      </c>
      <c r="Z2051" s="159">
        <v>6999565.4000000004</v>
      </c>
      <c r="AA2051" s="159">
        <v>0</v>
      </c>
      <c r="AB2051" s="159">
        <v>6999565.4000000004</v>
      </c>
      <c r="AC2051" s="159">
        <v>2035000</v>
      </c>
      <c r="AD2051" s="159">
        <v>2035000</v>
      </c>
      <c r="AE2051" s="159">
        <v>16783250</v>
      </c>
      <c r="AF2051" s="159">
        <v>3699440.45</v>
      </c>
      <c r="AG2051" s="159">
        <v>0</v>
      </c>
      <c r="AH2051" s="159">
        <v>184412.37</v>
      </c>
      <c r="AI2051" s="159">
        <v>0</v>
      </c>
      <c r="AJ2051" s="159">
        <v>0</v>
      </c>
    </row>
    <row r="2052" spans="1:36">
      <c r="A2052" s="153">
        <v>28</v>
      </c>
      <c r="B2052" s="154">
        <v>14</v>
      </c>
      <c r="C2052" s="154">
        <v>4</v>
      </c>
      <c r="D2052" s="155">
        <v>2</v>
      </c>
      <c r="E2052" s="155" t="s">
        <v>556</v>
      </c>
      <c r="F2052" s="156" t="s">
        <v>5436</v>
      </c>
      <c r="G2052" s="156" t="s">
        <v>556</v>
      </c>
      <c r="H2052" s="156" t="s">
        <v>5437</v>
      </c>
      <c r="I2052" s="155">
        <v>2814042</v>
      </c>
      <c r="J2052" s="157" t="s">
        <v>901</v>
      </c>
      <c r="K2052" s="157"/>
      <c r="L2052" s="155">
        <v>2022</v>
      </c>
      <c r="M2052" s="158">
        <v>12416</v>
      </c>
      <c r="N2052" s="159">
        <v>86479923.540000007</v>
      </c>
      <c r="O2052" s="159">
        <v>82155321.290000007</v>
      </c>
      <c r="P2052" s="159">
        <v>38801525.859999999</v>
      </c>
      <c r="Q2052" s="159">
        <v>16751720</v>
      </c>
      <c r="R2052" s="159">
        <v>22049805.859999999</v>
      </c>
      <c r="S2052" s="159">
        <v>4324602.25</v>
      </c>
      <c r="T2052" s="159">
        <v>859468</v>
      </c>
      <c r="U2052" s="159">
        <v>88518461.590000004</v>
      </c>
      <c r="V2052" s="159">
        <v>71233066.319999993</v>
      </c>
      <c r="W2052" s="159">
        <v>22428984.210000001</v>
      </c>
      <c r="X2052" s="159">
        <v>243073.04</v>
      </c>
      <c r="Y2052" s="159">
        <v>17285395.27</v>
      </c>
      <c r="Z2052" s="159">
        <v>16137118.220000001</v>
      </c>
      <c r="AA2052" s="159">
        <v>6000000</v>
      </c>
      <c r="AB2052" s="159">
        <v>10137118.220000001</v>
      </c>
      <c r="AC2052" s="159">
        <v>4574637.0599999996</v>
      </c>
      <c r="AD2052" s="159">
        <v>4549513.75</v>
      </c>
      <c r="AE2052" s="159">
        <v>28376160.629999999</v>
      </c>
      <c r="AF2052" s="159">
        <v>10922254.970000001</v>
      </c>
      <c r="AG2052" s="159">
        <v>73740</v>
      </c>
      <c r="AH2052" s="159">
        <v>443091.53</v>
      </c>
      <c r="AI2052" s="159">
        <v>0</v>
      </c>
      <c r="AJ2052" s="159">
        <v>0</v>
      </c>
    </row>
    <row r="2053" spans="1:36">
      <c r="A2053" s="153">
        <v>28</v>
      </c>
      <c r="B2053" s="154">
        <v>14</v>
      </c>
      <c r="C2053" s="154">
        <v>5</v>
      </c>
      <c r="D2053" s="155">
        <v>2</v>
      </c>
      <c r="E2053" s="155" t="s">
        <v>556</v>
      </c>
      <c r="F2053" s="156" t="s">
        <v>5436</v>
      </c>
      <c r="G2053" s="156" t="s">
        <v>556</v>
      </c>
      <c r="H2053" s="156" t="s">
        <v>5438</v>
      </c>
      <c r="I2053" s="155">
        <v>2814052</v>
      </c>
      <c r="J2053" s="157" t="s">
        <v>900</v>
      </c>
      <c r="K2053" s="157"/>
      <c r="L2053" s="155">
        <v>2022</v>
      </c>
      <c r="M2053" s="158">
        <v>6733</v>
      </c>
      <c r="N2053" s="159">
        <v>58257128.909999996</v>
      </c>
      <c r="O2053" s="159">
        <v>39214381.329999998</v>
      </c>
      <c r="P2053" s="159">
        <v>19748168.469999999</v>
      </c>
      <c r="Q2053" s="159">
        <v>7729243</v>
      </c>
      <c r="R2053" s="159">
        <v>12018925.470000001</v>
      </c>
      <c r="S2053" s="159">
        <v>19042747.579999998</v>
      </c>
      <c r="T2053" s="159">
        <v>615787.13</v>
      </c>
      <c r="U2053" s="159">
        <v>51592504.450000003</v>
      </c>
      <c r="V2053" s="159">
        <v>37192841.439999998</v>
      </c>
      <c r="W2053" s="159">
        <v>11651352.32</v>
      </c>
      <c r="X2053" s="159">
        <v>349697.81</v>
      </c>
      <c r="Y2053" s="159">
        <v>14399663.01</v>
      </c>
      <c r="Z2053" s="159">
        <v>16299310.26</v>
      </c>
      <c r="AA2053" s="159">
        <v>5000000</v>
      </c>
      <c r="AB2053" s="159">
        <v>11299310.26</v>
      </c>
      <c r="AC2053" s="159">
        <v>650592</v>
      </c>
      <c r="AD2053" s="159">
        <v>650592</v>
      </c>
      <c r="AE2053" s="159">
        <v>25425187.859999999</v>
      </c>
      <c r="AF2053" s="159">
        <v>2021539.89</v>
      </c>
      <c r="AG2053" s="159">
        <v>68829.119999999995</v>
      </c>
      <c r="AH2053" s="159">
        <v>151737.46</v>
      </c>
      <c r="AI2053" s="159">
        <v>0</v>
      </c>
      <c r="AJ2053" s="159">
        <v>0</v>
      </c>
    </row>
    <row r="2054" spans="1:36">
      <c r="A2054" s="153">
        <v>28</v>
      </c>
      <c r="B2054" s="154">
        <v>14</v>
      </c>
      <c r="C2054" s="154">
        <v>6</v>
      </c>
      <c r="D2054" s="155">
        <v>3</v>
      </c>
      <c r="E2054" s="155" t="s">
        <v>556</v>
      </c>
      <c r="F2054" s="156" t="s">
        <v>5432</v>
      </c>
      <c r="G2054" s="156" t="s">
        <v>556</v>
      </c>
      <c r="H2054" s="156" t="s">
        <v>5439</v>
      </c>
      <c r="I2054" s="155">
        <v>2814063</v>
      </c>
      <c r="J2054" s="157" t="s">
        <v>899</v>
      </c>
      <c r="K2054" s="157"/>
      <c r="L2054" s="155">
        <v>2022</v>
      </c>
      <c r="M2054" s="158">
        <v>7555</v>
      </c>
      <c r="N2054" s="159">
        <v>57328510.43</v>
      </c>
      <c r="O2054" s="159">
        <v>42443577.460000001</v>
      </c>
      <c r="P2054" s="159">
        <v>27406583.199999999</v>
      </c>
      <c r="Q2054" s="159">
        <v>14745242</v>
      </c>
      <c r="R2054" s="159">
        <v>12661341.199999999</v>
      </c>
      <c r="S2054" s="159">
        <v>14884932.970000001</v>
      </c>
      <c r="T2054" s="159">
        <v>821034.75</v>
      </c>
      <c r="U2054" s="159">
        <v>53900781.740000002</v>
      </c>
      <c r="V2054" s="159">
        <v>39083329</v>
      </c>
      <c r="W2054" s="159">
        <v>11774243.18</v>
      </c>
      <c r="X2054" s="159">
        <v>258326.6</v>
      </c>
      <c r="Y2054" s="159">
        <v>14817452.74</v>
      </c>
      <c r="Z2054" s="159">
        <v>5980760.1299999999</v>
      </c>
      <c r="AA2054" s="159">
        <v>3252101</v>
      </c>
      <c r="AB2054" s="159">
        <v>2728659.13</v>
      </c>
      <c r="AC2054" s="159">
        <v>1709500</v>
      </c>
      <c r="AD2054" s="159">
        <v>1709500</v>
      </c>
      <c r="AE2054" s="159">
        <v>16858419.02</v>
      </c>
      <c r="AF2054" s="159">
        <v>3360248.46</v>
      </c>
      <c r="AG2054" s="159">
        <v>0</v>
      </c>
      <c r="AH2054" s="159">
        <v>0</v>
      </c>
      <c r="AI2054" s="159">
        <v>0</v>
      </c>
      <c r="AJ2054" s="159">
        <v>0</v>
      </c>
    </row>
    <row r="2055" spans="1:36">
      <c r="A2055" s="153">
        <v>28</v>
      </c>
      <c r="B2055" s="154">
        <v>14</v>
      </c>
      <c r="C2055" s="154">
        <v>7</v>
      </c>
      <c r="D2055" s="155">
        <v>2</v>
      </c>
      <c r="E2055" s="155" t="s">
        <v>556</v>
      </c>
      <c r="F2055" s="156" t="s">
        <v>5436</v>
      </c>
      <c r="G2055" s="156" t="s">
        <v>556</v>
      </c>
      <c r="H2055" s="156" t="s">
        <v>5440</v>
      </c>
      <c r="I2055" s="155">
        <v>2814072</v>
      </c>
      <c r="J2055" s="157" t="s">
        <v>898</v>
      </c>
      <c r="K2055" s="157"/>
      <c r="L2055" s="155">
        <v>2022</v>
      </c>
      <c r="M2055" s="158">
        <v>7540</v>
      </c>
      <c r="N2055" s="159">
        <v>46893759.450000003</v>
      </c>
      <c r="O2055" s="159">
        <v>43025311.490000002</v>
      </c>
      <c r="P2055" s="159">
        <v>22394663.199999999</v>
      </c>
      <c r="Q2055" s="159">
        <v>8632841</v>
      </c>
      <c r="R2055" s="159">
        <v>13761822.199999999</v>
      </c>
      <c r="S2055" s="159">
        <v>3868447.96</v>
      </c>
      <c r="T2055" s="159">
        <v>1120460.81</v>
      </c>
      <c r="U2055" s="159">
        <v>42469426.149999999</v>
      </c>
      <c r="V2055" s="159">
        <v>35845723.060000002</v>
      </c>
      <c r="W2055" s="159">
        <v>12376146.73</v>
      </c>
      <c r="X2055" s="159">
        <v>88289.75</v>
      </c>
      <c r="Y2055" s="159">
        <v>6623703.0899999999</v>
      </c>
      <c r="Z2055" s="159">
        <v>8015687.5899999999</v>
      </c>
      <c r="AA2055" s="159">
        <v>0</v>
      </c>
      <c r="AB2055" s="159">
        <v>8015687.5899999999</v>
      </c>
      <c r="AC2055" s="159">
        <v>1450000</v>
      </c>
      <c r="AD2055" s="159">
        <v>1450000</v>
      </c>
      <c r="AE2055" s="159">
        <v>10809453.67</v>
      </c>
      <c r="AF2055" s="159">
        <v>7179588.4299999997</v>
      </c>
      <c r="AG2055" s="159">
        <v>0</v>
      </c>
      <c r="AH2055" s="159">
        <v>0</v>
      </c>
      <c r="AI2055" s="159">
        <v>0</v>
      </c>
      <c r="AJ2055" s="159">
        <v>86155.67</v>
      </c>
    </row>
    <row r="2056" spans="1:36">
      <c r="A2056" s="153">
        <v>28</v>
      </c>
      <c r="B2056" s="154">
        <v>14</v>
      </c>
      <c r="C2056" s="154">
        <v>8</v>
      </c>
      <c r="D2056" s="155">
        <v>2</v>
      </c>
      <c r="E2056" s="155" t="s">
        <v>556</v>
      </c>
      <c r="F2056" s="156" t="s">
        <v>5436</v>
      </c>
      <c r="G2056" s="156" t="s">
        <v>556</v>
      </c>
      <c r="H2056" s="156" t="s">
        <v>5441</v>
      </c>
      <c r="I2056" s="155">
        <v>2814082</v>
      </c>
      <c r="J2056" s="157" t="s">
        <v>897</v>
      </c>
      <c r="K2056" s="157"/>
      <c r="L2056" s="155">
        <v>2022</v>
      </c>
      <c r="M2056" s="158">
        <v>3065</v>
      </c>
      <c r="N2056" s="159">
        <v>24122447.359999999</v>
      </c>
      <c r="O2056" s="159">
        <v>15997819.59</v>
      </c>
      <c r="P2056" s="159">
        <v>10842733.68</v>
      </c>
      <c r="Q2056" s="159">
        <v>5473644</v>
      </c>
      <c r="R2056" s="159">
        <v>5369089.6799999997</v>
      </c>
      <c r="S2056" s="159">
        <v>8124627.7699999996</v>
      </c>
      <c r="T2056" s="159">
        <v>47130.09</v>
      </c>
      <c r="U2056" s="159">
        <v>19290329.949999999</v>
      </c>
      <c r="V2056" s="159">
        <v>15089549.99</v>
      </c>
      <c r="W2056" s="159">
        <v>4703864.18</v>
      </c>
      <c r="X2056" s="159">
        <v>118819.75</v>
      </c>
      <c r="Y2056" s="159">
        <v>4200779.96</v>
      </c>
      <c r="Z2056" s="159">
        <v>1482580.86</v>
      </c>
      <c r="AA2056" s="159">
        <v>0</v>
      </c>
      <c r="AB2056" s="159">
        <v>1482580.86</v>
      </c>
      <c r="AC2056" s="159">
        <v>579740</v>
      </c>
      <c r="AD2056" s="159">
        <v>579740</v>
      </c>
      <c r="AE2056" s="159">
        <v>5679351</v>
      </c>
      <c r="AF2056" s="159">
        <v>908269.6</v>
      </c>
      <c r="AG2056" s="159">
        <v>0</v>
      </c>
      <c r="AH2056" s="159">
        <v>0</v>
      </c>
      <c r="AI2056" s="159">
        <v>0</v>
      </c>
      <c r="AJ2056" s="159">
        <v>0</v>
      </c>
    </row>
    <row r="2057" spans="1:36">
      <c r="A2057" s="153">
        <v>28</v>
      </c>
      <c r="B2057" s="154">
        <v>14</v>
      </c>
      <c r="C2057" s="154">
        <v>9</v>
      </c>
      <c r="D2057" s="155">
        <v>3</v>
      </c>
      <c r="E2057" s="155" t="s">
        <v>556</v>
      </c>
      <c r="F2057" s="156" t="s">
        <v>5432</v>
      </c>
      <c r="G2057" s="156" t="s">
        <v>556</v>
      </c>
      <c r="H2057" s="156" t="s">
        <v>5442</v>
      </c>
      <c r="I2057" s="155">
        <v>2814093</v>
      </c>
      <c r="J2057" s="157" t="s">
        <v>896</v>
      </c>
      <c r="K2057" s="157"/>
      <c r="L2057" s="155">
        <v>2022</v>
      </c>
      <c r="M2057" s="158">
        <v>13597</v>
      </c>
      <c r="N2057" s="159">
        <v>78100957.909999996</v>
      </c>
      <c r="O2057" s="159">
        <v>70947895.540000007</v>
      </c>
      <c r="P2057" s="159">
        <v>38009931.289999999</v>
      </c>
      <c r="Q2057" s="159">
        <v>14692799</v>
      </c>
      <c r="R2057" s="159">
        <v>23317132.289999999</v>
      </c>
      <c r="S2057" s="159">
        <v>7153062.3700000001</v>
      </c>
      <c r="T2057" s="159">
        <v>1080659.0900000001</v>
      </c>
      <c r="U2057" s="159">
        <v>74588256.730000004</v>
      </c>
      <c r="V2057" s="159">
        <v>65174785.969999999</v>
      </c>
      <c r="W2057" s="159">
        <v>25535233.199999999</v>
      </c>
      <c r="X2057" s="159">
        <v>338058.69</v>
      </c>
      <c r="Y2057" s="159">
        <v>9413470.7599999998</v>
      </c>
      <c r="Z2057" s="159">
        <v>14775023.83</v>
      </c>
      <c r="AA2057" s="159">
        <v>4000000</v>
      </c>
      <c r="AB2057" s="159">
        <v>10775023.83</v>
      </c>
      <c r="AC2057" s="159">
        <v>10031100</v>
      </c>
      <c r="AD2057" s="159">
        <v>2231100</v>
      </c>
      <c r="AE2057" s="159">
        <v>25540942.25</v>
      </c>
      <c r="AF2057" s="159">
        <v>5773109.5700000003</v>
      </c>
      <c r="AG2057" s="159">
        <v>3979.52</v>
      </c>
      <c r="AH2057" s="159">
        <v>473118.6</v>
      </c>
      <c r="AI2057" s="159">
        <v>0</v>
      </c>
      <c r="AJ2057" s="159">
        <v>0</v>
      </c>
    </row>
    <row r="2058" spans="1:36">
      <c r="A2058" s="153">
        <v>28</v>
      </c>
      <c r="B2058" s="154">
        <v>14</v>
      </c>
      <c r="C2058" s="154">
        <v>10</v>
      </c>
      <c r="D2058" s="155">
        <v>2</v>
      </c>
      <c r="E2058" s="155" t="s">
        <v>556</v>
      </c>
      <c r="F2058" s="156" t="s">
        <v>5436</v>
      </c>
      <c r="G2058" s="156" t="s">
        <v>556</v>
      </c>
      <c r="H2058" s="156" t="s">
        <v>5443</v>
      </c>
      <c r="I2058" s="155">
        <v>2814102</v>
      </c>
      <c r="J2058" s="157" t="s">
        <v>895</v>
      </c>
      <c r="K2058" s="157"/>
      <c r="L2058" s="155">
        <v>2022</v>
      </c>
      <c r="M2058" s="158">
        <v>8779</v>
      </c>
      <c r="N2058" s="159">
        <v>64167449.979999997</v>
      </c>
      <c r="O2058" s="159">
        <v>54514271.18</v>
      </c>
      <c r="P2058" s="159">
        <v>30346287.780000001</v>
      </c>
      <c r="Q2058" s="159">
        <v>12893877</v>
      </c>
      <c r="R2058" s="159">
        <v>17452410.780000001</v>
      </c>
      <c r="S2058" s="159">
        <v>9653178.8000000007</v>
      </c>
      <c r="T2058" s="159">
        <v>514339.16</v>
      </c>
      <c r="U2058" s="159">
        <v>60771277.200000003</v>
      </c>
      <c r="V2058" s="159">
        <v>47653616.729999997</v>
      </c>
      <c r="W2058" s="159">
        <v>17175484.719999999</v>
      </c>
      <c r="X2058" s="159">
        <v>326734.21999999997</v>
      </c>
      <c r="Y2058" s="159">
        <v>13117660.470000001</v>
      </c>
      <c r="Z2058" s="159">
        <v>7065551.0499999998</v>
      </c>
      <c r="AA2058" s="159">
        <v>0</v>
      </c>
      <c r="AB2058" s="159">
        <v>7065551.0499999998</v>
      </c>
      <c r="AC2058" s="159">
        <v>1042555.64</v>
      </c>
      <c r="AD2058" s="159">
        <v>1042555.64</v>
      </c>
      <c r="AE2058" s="159">
        <v>21355776.829999998</v>
      </c>
      <c r="AF2058" s="159">
        <v>6860654.4500000002</v>
      </c>
      <c r="AG2058" s="159">
        <v>207206.7</v>
      </c>
      <c r="AH2058" s="159">
        <v>579525.51</v>
      </c>
      <c r="AI2058" s="159">
        <v>25345.57</v>
      </c>
      <c r="AJ2058" s="159">
        <v>2076.1999999999998</v>
      </c>
    </row>
    <row r="2059" spans="1:36">
      <c r="A2059" s="153">
        <v>28</v>
      </c>
      <c r="B2059" s="154">
        <v>14</v>
      </c>
      <c r="C2059" s="154">
        <v>11</v>
      </c>
      <c r="D2059" s="155">
        <v>2</v>
      </c>
      <c r="E2059" s="155" t="s">
        <v>556</v>
      </c>
      <c r="F2059" s="156" t="s">
        <v>5436</v>
      </c>
      <c r="G2059" s="156" t="s">
        <v>556</v>
      </c>
      <c r="H2059" s="156" t="s">
        <v>5444</v>
      </c>
      <c r="I2059" s="155">
        <v>2814112</v>
      </c>
      <c r="J2059" s="157" t="s">
        <v>894</v>
      </c>
      <c r="K2059" s="157"/>
      <c r="L2059" s="155">
        <v>2022</v>
      </c>
      <c r="M2059" s="158">
        <v>11456</v>
      </c>
      <c r="N2059" s="159">
        <v>108390065.15000001</v>
      </c>
      <c r="O2059" s="159">
        <v>91163722.040000007</v>
      </c>
      <c r="P2059" s="159">
        <v>41231494.850000001</v>
      </c>
      <c r="Q2059" s="159">
        <v>16272562</v>
      </c>
      <c r="R2059" s="159">
        <v>24958932.850000001</v>
      </c>
      <c r="S2059" s="159">
        <v>17226343.109999999</v>
      </c>
      <c r="T2059" s="159">
        <v>50761.93</v>
      </c>
      <c r="U2059" s="159">
        <v>105839822.43000001</v>
      </c>
      <c r="V2059" s="159">
        <v>74939320.030000001</v>
      </c>
      <c r="W2059" s="159">
        <v>20575384.379999999</v>
      </c>
      <c r="X2059" s="159">
        <v>106136.05</v>
      </c>
      <c r="Y2059" s="159">
        <v>30900502.399999999</v>
      </c>
      <c r="Z2059" s="159">
        <v>15650048.77</v>
      </c>
      <c r="AA2059" s="159">
        <v>3000000</v>
      </c>
      <c r="AB2059" s="159">
        <v>12650048.77</v>
      </c>
      <c r="AC2059" s="159">
        <v>2260317</v>
      </c>
      <c r="AD2059" s="159">
        <v>1636087</v>
      </c>
      <c r="AE2059" s="159">
        <v>10194566</v>
      </c>
      <c r="AF2059" s="159">
        <v>16224402.01</v>
      </c>
      <c r="AG2059" s="159">
        <v>271777.67</v>
      </c>
      <c r="AH2059" s="159">
        <v>276512.67</v>
      </c>
      <c r="AI2059" s="159">
        <v>0</v>
      </c>
      <c r="AJ2059" s="159">
        <v>0</v>
      </c>
    </row>
    <row r="2060" spans="1:36">
      <c r="A2060" s="153">
        <v>28</v>
      </c>
      <c r="B2060" s="154">
        <v>14</v>
      </c>
      <c r="C2060" s="154">
        <v>12</v>
      </c>
      <c r="D2060" s="155">
        <v>2</v>
      </c>
      <c r="E2060" s="155" t="s">
        <v>556</v>
      </c>
      <c r="F2060" s="156" t="s">
        <v>5436</v>
      </c>
      <c r="G2060" s="156" t="s">
        <v>556</v>
      </c>
      <c r="H2060" s="156" t="s">
        <v>5445</v>
      </c>
      <c r="I2060" s="155">
        <v>2814122</v>
      </c>
      <c r="J2060" s="157" t="s">
        <v>893</v>
      </c>
      <c r="K2060" s="157"/>
      <c r="L2060" s="155">
        <v>2022</v>
      </c>
      <c r="M2060" s="158">
        <v>3958</v>
      </c>
      <c r="N2060" s="159">
        <v>27430195.489999998</v>
      </c>
      <c r="O2060" s="159">
        <v>24250214.489999998</v>
      </c>
      <c r="P2060" s="159">
        <v>16620032.75</v>
      </c>
      <c r="Q2060" s="159">
        <v>7362097</v>
      </c>
      <c r="R2060" s="159">
        <v>9257935.75</v>
      </c>
      <c r="S2060" s="159">
        <v>3179981</v>
      </c>
      <c r="T2060" s="159">
        <v>102162.52</v>
      </c>
      <c r="U2060" s="159">
        <v>24124239.579999998</v>
      </c>
      <c r="V2060" s="159">
        <v>21870559.219999999</v>
      </c>
      <c r="W2060" s="159">
        <v>7555021.9900000002</v>
      </c>
      <c r="X2060" s="159">
        <v>95899.8</v>
      </c>
      <c r="Y2060" s="159">
        <v>2253680.36</v>
      </c>
      <c r="Z2060" s="159">
        <v>1595813.19</v>
      </c>
      <c r="AA2060" s="159">
        <v>1000000</v>
      </c>
      <c r="AB2060" s="159">
        <v>595813.18999999994</v>
      </c>
      <c r="AC2060" s="159">
        <v>849544.94</v>
      </c>
      <c r="AD2060" s="159">
        <v>849544.94</v>
      </c>
      <c r="AE2060" s="159">
        <v>7718076.5</v>
      </c>
      <c r="AF2060" s="159">
        <v>2379655.27</v>
      </c>
      <c r="AG2060" s="159">
        <v>153724.49</v>
      </c>
      <c r="AH2060" s="159">
        <v>148539.81</v>
      </c>
      <c r="AI2060" s="159">
        <v>0</v>
      </c>
      <c r="AJ2060" s="159">
        <v>0</v>
      </c>
    </row>
    <row r="2061" spans="1:36">
      <c r="A2061" s="153">
        <v>28</v>
      </c>
      <c r="B2061" s="154">
        <v>15</v>
      </c>
      <c r="C2061" s="154">
        <v>1</v>
      </c>
      <c r="D2061" s="155">
        <v>1</v>
      </c>
      <c r="E2061" s="155" t="s">
        <v>556</v>
      </c>
      <c r="F2061" s="156" t="s">
        <v>5446</v>
      </c>
      <c r="G2061" s="156" t="s">
        <v>556</v>
      </c>
      <c r="H2061" s="156" t="s">
        <v>5447</v>
      </c>
      <c r="I2061" s="155">
        <v>2815011</v>
      </c>
      <c r="J2061" s="157" t="s">
        <v>885</v>
      </c>
      <c r="K2061" s="157"/>
      <c r="L2061" s="155">
        <v>2022</v>
      </c>
      <c r="M2061" s="158">
        <v>32547</v>
      </c>
      <c r="N2061" s="159">
        <v>174301195.84</v>
      </c>
      <c r="O2061" s="159">
        <v>167297035.94</v>
      </c>
      <c r="P2061" s="159">
        <v>93882660.170000002</v>
      </c>
      <c r="Q2061" s="159">
        <v>36601772</v>
      </c>
      <c r="R2061" s="159">
        <v>57280888.170000002</v>
      </c>
      <c r="S2061" s="159">
        <v>7004159.9000000004</v>
      </c>
      <c r="T2061" s="159">
        <v>975958.96</v>
      </c>
      <c r="U2061" s="159">
        <v>165069615.33000001</v>
      </c>
      <c r="V2061" s="159">
        <v>149249944.81</v>
      </c>
      <c r="W2061" s="159">
        <v>50204454.350000001</v>
      </c>
      <c r="X2061" s="159">
        <v>481378.95</v>
      </c>
      <c r="Y2061" s="159">
        <v>15819670.52</v>
      </c>
      <c r="Z2061" s="159">
        <v>16244093.5</v>
      </c>
      <c r="AA2061" s="159">
        <v>0</v>
      </c>
      <c r="AB2061" s="159">
        <v>16244093.5</v>
      </c>
      <c r="AC2061" s="159">
        <v>5287280</v>
      </c>
      <c r="AD2061" s="159">
        <v>5287280</v>
      </c>
      <c r="AE2061" s="159">
        <v>34274020</v>
      </c>
      <c r="AF2061" s="159">
        <v>18047091.129999999</v>
      </c>
      <c r="AG2061" s="159">
        <v>316077.34000000003</v>
      </c>
      <c r="AH2061" s="159">
        <v>700126.45</v>
      </c>
      <c r="AI2061" s="159">
        <v>0</v>
      </c>
      <c r="AJ2061" s="159">
        <v>0</v>
      </c>
    </row>
    <row r="2062" spans="1:36">
      <c r="A2062" s="153">
        <v>28</v>
      </c>
      <c r="B2062" s="154">
        <v>15</v>
      </c>
      <c r="C2062" s="154">
        <v>2</v>
      </c>
      <c r="D2062" s="155">
        <v>2</v>
      </c>
      <c r="E2062" s="155" t="s">
        <v>556</v>
      </c>
      <c r="F2062" s="156" t="s">
        <v>5448</v>
      </c>
      <c r="G2062" s="156" t="s">
        <v>556</v>
      </c>
      <c r="H2062" s="156" t="s">
        <v>5449</v>
      </c>
      <c r="I2062" s="155">
        <v>2815022</v>
      </c>
      <c r="J2062" s="157" t="s">
        <v>892</v>
      </c>
      <c r="K2062" s="157"/>
      <c r="L2062" s="155">
        <v>2022</v>
      </c>
      <c r="M2062" s="158">
        <v>4222</v>
      </c>
      <c r="N2062" s="159">
        <v>27440061.539999999</v>
      </c>
      <c r="O2062" s="159">
        <v>24719895.75</v>
      </c>
      <c r="P2062" s="159">
        <v>17201994.289999999</v>
      </c>
      <c r="Q2062" s="159">
        <v>7587827</v>
      </c>
      <c r="R2062" s="159">
        <v>9614167.2899999991</v>
      </c>
      <c r="S2062" s="159">
        <v>2720165.79</v>
      </c>
      <c r="T2062" s="159">
        <v>385739.85</v>
      </c>
      <c r="U2062" s="159">
        <v>26536541.34</v>
      </c>
      <c r="V2062" s="159">
        <v>23691475.199999999</v>
      </c>
      <c r="W2062" s="159">
        <v>10067404.98</v>
      </c>
      <c r="X2062" s="159">
        <v>206199.94</v>
      </c>
      <c r="Y2062" s="159">
        <v>2845066.14</v>
      </c>
      <c r="Z2062" s="159">
        <v>4617888.51</v>
      </c>
      <c r="AA2062" s="159">
        <v>3605500</v>
      </c>
      <c r="AB2062" s="159">
        <v>1012388.5099999998</v>
      </c>
      <c r="AC2062" s="159">
        <v>3859500</v>
      </c>
      <c r="AD2062" s="159">
        <v>2959500</v>
      </c>
      <c r="AE2062" s="159">
        <v>8747000</v>
      </c>
      <c r="AF2062" s="159">
        <v>1028420.55</v>
      </c>
      <c r="AG2062" s="159">
        <v>0</v>
      </c>
      <c r="AH2062" s="159">
        <v>205761.85</v>
      </c>
      <c r="AI2062" s="159">
        <v>0</v>
      </c>
      <c r="AJ2062" s="159">
        <v>0</v>
      </c>
    </row>
    <row r="2063" spans="1:36">
      <c r="A2063" s="153">
        <v>28</v>
      </c>
      <c r="B2063" s="154">
        <v>15</v>
      </c>
      <c r="C2063" s="154">
        <v>3</v>
      </c>
      <c r="D2063" s="155">
        <v>2</v>
      </c>
      <c r="E2063" s="155" t="s">
        <v>556</v>
      </c>
      <c r="F2063" s="156" t="s">
        <v>5448</v>
      </c>
      <c r="G2063" s="156" t="s">
        <v>556</v>
      </c>
      <c r="H2063" s="156" t="s">
        <v>5450</v>
      </c>
      <c r="I2063" s="155">
        <v>2815032</v>
      </c>
      <c r="J2063" s="157" t="s">
        <v>891</v>
      </c>
      <c r="K2063" s="157"/>
      <c r="L2063" s="155">
        <v>2022</v>
      </c>
      <c r="M2063" s="158">
        <v>5532</v>
      </c>
      <c r="N2063" s="159">
        <v>38222817.100000001</v>
      </c>
      <c r="O2063" s="159">
        <v>33583240.880000003</v>
      </c>
      <c r="P2063" s="159">
        <v>24754465.060000002</v>
      </c>
      <c r="Q2063" s="159">
        <v>11138318</v>
      </c>
      <c r="R2063" s="159">
        <v>13616147.060000001</v>
      </c>
      <c r="S2063" s="159">
        <v>4639576.22</v>
      </c>
      <c r="T2063" s="159">
        <v>296314.34999999998</v>
      </c>
      <c r="U2063" s="159">
        <v>36242805.899999999</v>
      </c>
      <c r="V2063" s="159">
        <v>33519951.739999998</v>
      </c>
      <c r="W2063" s="159">
        <v>13834104.779999999</v>
      </c>
      <c r="X2063" s="159">
        <v>273111.87</v>
      </c>
      <c r="Y2063" s="159">
        <v>2722854.16</v>
      </c>
      <c r="Z2063" s="159">
        <v>3210355.04</v>
      </c>
      <c r="AA2063" s="159">
        <v>1760000</v>
      </c>
      <c r="AB2063" s="159">
        <v>1450355.04</v>
      </c>
      <c r="AC2063" s="159">
        <v>949657.64</v>
      </c>
      <c r="AD2063" s="159">
        <v>949657.64</v>
      </c>
      <c r="AE2063" s="159">
        <v>11716937.48</v>
      </c>
      <c r="AF2063" s="159">
        <v>63289.14</v>
      </c>
      <c r="AG2063" s="159">
        <v>315944.59999999998</v>
      </c>
      <c r="AH2063" s="159">
        <v>321297.32</v>
      </c>
      <c r="AI2063" s="159">
        <v>0</v>
      </c>
      <c r="AJ2063" s="159">
        <v>1543179.77</v>
      </c>
    </row>
    <row r="2064" spans="1:36">
      <c r="A2064" s="153">
        <v>28</v>
      </c>
      <c r="B2064" s="154">
        <v>15</v>
      </c>
      <c r="C2064" s="154">
        <v>4</v>
      </c>
      <c r="D2064" s="155">
        <v>2</v>
      </c>
      <c r="E2064" s="155" t="s">
        <v>556</v>
      </c>
      <c r="F2064" s="156" t="s">
        <v>5448</v>
      </c>
      <c r="G2064" s="156" t="s">
        <v>556</v>
      </c>
      <c r="H2064" s="156" t="s">
        <v>5451</v>
      </c>
      <c r="I2064" s="155">
        <v>2815042</v>
      </c>
      <c r="J2064" s="157" t="s">
        <v>890</v>
      </c>
      <c r="K2064" s="157"/>
      <c r="L2064" s="155">
        <v>2022</v>
      </c>
      <c r="M2064" s="158">
        <v>4442</v>
      </c>
      <c r="N2064" s="159">
        <v>27251820.219999999</v>
      </c>
      <c r="O2064" s="159">
        <v>25239521.23</v>
      </c>
      <c r="P2064" s="159">
        <v>17290806.850000001</v>
      </c>
      <c r="Q2064" s="159">
        <v>7831739</v>
      </c>
      <c r="R2064" s="159">
        <v>9459067.8499999996</v>
      </c>
      <c r="S2064" s="159">
        <v>2012298.99</v>
      </c>
      <c r="T2064" s="159">
        <v>358917.86</v>
      </c>
      <c r="U2064" s="159">
        <v>25730824.18</v>
      </c>
      <c r="V2064" s="159">
        <v>23271457.43</v>
      </c>
      <c r="W2064" s="159">
        <v>8906507.9700000007</v>
      </c>
      <c r="X2064" s="159">
        <v>438064.5</v>
      </c>
      <c r="Y2064" s="159">
        <v>2459366.75</v>
      </c>
      <c r="Z2064" s="159">
        <v>16594</v>
      </c>
      <c r="AA2064" s="159">
        <v>0</v>
      </c>
      <c r="AB2064" s="159">
        <v>16594</v>
      </c>
      <c r="AC2064" s="159">
        <v>10000</v>
      </c>
      <c r="AD2064" s="159">
        <v>10000</v>
      </c>
      <c r="AE2064" s="159">
        <v>12010000</v>
      </c>
      <c r="AF2064" s="159">
        <v>1968063.8</v>
      </c>
      <c r="AG2064" s="159">
        <v>252535.39</v>
      </c>
      <c r="AH2064" s="159">
        <v>244028.38</v>
      </c>
      <c r="AI2064" s="159">
        <v>0</v>
      </c>
      <c r="AJ2064" s="159">
        <v>0</v>
      </c>
    </row>
    <row r="2065" spans="1:36">
      <c r="A2065" s="153">
        <v>28</v>
      </c>
      <c r="B2065" s="154">
        <v>15</v>
      </c>
      <c r="C2065" s="154">
        <v>5</v>
      </c>
      <c r="D2065" s="155">
        <v>2</v>
      </c>
      <c r="E2065" s="155" t="s">
        <v>556</v>
      </c>
      <c r="F2065" s="156" t="s">
        <v>5448</v>
      </c>
      <c r="G2065" s="156" t="s">
        <v>556</v>
      </c>
      <c r="H2065" s="156" t="s">
        <v>5452</v>
      </c>
      <c r="I2065" s="155">
        <v>2815052</v>
      </c>
      <c r="J2065" s="157" t="s">
        <v>889</v>
      </c>
      <c r="K2065" s="157"/>
      <c r="L2065" s="155">
        <v>2022</v>
      </c>
      <c r="M2065" s="158">
        <v>6200</v>
      </c>
      <c r="N2065" s="159">
        <v>36640935.299999997</v>
      </c>
      <c r="O2065" s="159">
        <v>32761229.52</v>
      </c>
      <c r="P2065" s="159">
        <v>22505839.48</v>
      </c>
      <c r="Q2065" s="159">
        <v>10200149</v>
      </c>
      <c r="R2065" s="159">
        <v>12305690.48</v>
      </c>
      <c r="S2065" s="159">
        <v>3879705.78</v>
      </c>
      <c r="T2065" s="159">
        <v>200921.24</v>
      </c>
      <c r="U2065" s="159">
        <v>33348637.859999999</v>
      </c>
      <c r="V2065" s="159">
        <v>28423857.420000002</v>
      </c>
      <c r="W2065" s="159">
        <v>9008880.1099999994</v>
      </c>
      <c r="X2065" s="159">
        <v>51083.3</v>
      </c>
      <c r="Y2065" s="159">
        <v>4924780.4400000004</v>
      </c>
      <c r="Z2065" s="159">
        <v>2318993.36</v>
      </c>
      <c r="AA2065" s="159">
        <v>0</v>
      </c>
      <c r="AB2065" s="159">
        <v>2318993.36</v>
      </c>
      <c r="AC2065" s="159">
        <v>502853.75</v>
      </c>
      <c r="AD2065" s="159">
        <v>502853.75</v>
      </c>
      <c r="AE2065" s="159">
        <v>2203149.92</v>
      </c>
      <c r="AF2065" s="159">
        <v>4337372.0999999996</v>
      </c>
      <c r="AG2065" s="159">
        <v>0</v>
      </c>
      <c r="AH2065" s="159">
        <v>0</v>
      </c>
      <c r="AI2065" s="159">
        <v>0</v>
      </c>
      <c r="AJ2065" s="159">
        <v>0</v>
      </c>
    </row>
    <row r="2066" spans="1:36">
      <c r="A2066" s="153">
        <v>28</v>
      </c>
      <c r="B2066" s="154">
        <v>15</v>
      </c>
      <c r="C2066" s="154">
        <v>6</v>
      </c>
      <c r="D2066" s="155">
        <v>3</v>
      </c>
      <c r="E2066" s="155" t="s">
        <v>556</v>
      </c>
      <c r="F2066" s="156" t="s">
        <v>5453</v>
      </c>
      <c r="G2066" s="156" t="s">
        <v>556</v>
      </c>
      <c r="H2066" s="156" t="s">
        <v>5454</v>
      </c>
      <c r="I2066" s="155">
        <v>2815063</v>
      </c>
      <c r="J2066" s="157" t="s">
        <v>888</v>
      </c>
      <c r="K2066" s="157"/>
      <c r="L2066" s="155">
        <v>2022</v>
      </c>
      <c r="M2066" s="158">
        <v>5335</v>
      </c>
      <c r="N2066" s="159">
        <v>34825144.740000002</v>
      </c>
      <c r="O2066" s="159">
        <v>30809068.550000001</v>
      </c>
      <c r="P2066" s="159">
        <v>22832987.740000002</v>
      </c>
      <c r="Q2066" s="159">
        <v>10299583</v>
      </c>
      <c r="R2066" s="159">
        <v>12533404.74</v>
      </c>
      <c r="S2066" s="159">
        <v>4016076.19</v>
      </c>
      <c r="T2066" s="159">
        <v>107105.09</v>
      </c>
      <c r="U2066" s="159">
        <v>31755797.48</v>
      </c>
      <c r="V2066" s="159">
        <v>29770951.25</v>
      </c>
      <c r="W2066" s="159">
        <v>11679116.460000001</v>
      </c>
      <c r="X2066" s="159">
        <v>366961.31</v>
      </c>
      <c r="Y2066" s="159">
        <v>1984846.23</v>
      </c>
      <c r="Z2066" s="159">
        <v>4050398.05</v>
      </c>
      <c r="AA2066" s="159">
        <v>2900000</v>
      </c>
      <c r="AB2066" s="159">
        <v>1150398.0499999998</v>
      </c>
      <c r="AC2066" s="159">
        <v>2321615</v>
      </c>
      <c r="AD2066" s="159">
        <v>2321615</v>
      </c>
      <c r="AE2066" s="159">
        <v>16852008</v>
      </c>
      <c r="AF2066" s="159">
        <v>1038117.3</v>
      </c>
      <c r="AG2066" s="159">
        <v>1538801.43</v>
      </c>
      <c r="AH2066" s="159">
        <v>177055.48</v>
      </c>
      <c r="AI2066" s="159">
        <v>0</v>
      </c>
      <c r="AJ2066" s="159">
        <v>0</v>
      </c>
    </row>
    <row r="2067" spans="1:36">
      <c r="A2067" s="153">
        <v>28</v>
      </c>
      <c r="B2067" s="154">
        <v>15</v>
      </c>
      <c r="C2067" s="154">
        <v>7</v>
      </c>
      <c r="D2067" s="155">
        <v>3</v>
      </c>
      <c r="E2067" s="155" t="s">
        <v>556</v>
      </c>
      <c r="F2067" s="156" t="s">
        <v>5453</v>
      </c>
      <c r="G2067" s="156" t="s">
        <v>556</v>
      </c>
      <c r="H2067" s="156" t="s">
        <v>5455</v>
      </c>
      <c r="I2067" s="155">
        <v>2815073</v>
      </c>
      <c r="J2067" s="157" t="s">
        <v>887</v>
      </c>
      <c r="K2067" s="157"/>
      <c r="L2067" s="155">
        <v>2022</v>
      </c>
      <c r="M2067" s="158">
        <v>4854</v>
      </c>
      <c r="N2067" s="159">
        <v>37790389.909999996</v>
      </c>
      <c r="O2067" s="159">
        <v>27322073.91</v>
      </c>
      <c r="P2067" s="159">
        <v>19412566</v>
      </c>
      <c r="Q2067" s="159">
        <v>7763910</v>
      </c>
      <c r="R2067" s="159">
        <v>11648656</v>
      </c>
      <c r="S2067" s="159">
        <v>10468316</v>
      </c>
      <c r="T2067" s="159">
        <v>303151.57</v>
      </c>
      <c r="U2067" s="159">
        <v>35437048.539999999</v>
      </c>
      <c r="V2067" s="159">
        <v>24930880.16</v>
      </c>
      <c r="W2067" s="159">
        <v>9435576.9499999993</v>
      </c>
      <c r="X2067" s="159">
        <v>40637.78</v>
      </c>
      <c r="Y2067" s="159">
        <v>10506168.380000001</v>
      </c>
      <c r="Z2067" s="159">
        <v>3782864.44</v>
      </c>
      <c r="AA2067" s="159">
        <v>1250000</v>
      </c>
      <c r="AB2067" s="159">
        <v>2532864.44</v>
      </c>
      <c r="AC2067" s="159">
        <v>540000</v>
      </c>
      <c r="AD2067" s="159">
        <v>540000</v>
      </c>
      <c r="AE2067" s="159">
        <v>4695955.8600000003</v>
      </c>
      <c r="AF2067" s="159">
        <v>2391193.75</v>
      </c>
      <c r="AG2067" s="159">
        <v>354987.19</v>
      </c>
      <c r="AH2067" s="159">
        <v>416275.05</v>
      </c>
      <c r="AI2067" s="159">
        <v>0</v>
      </c>
      <c r="AJ2067" s="159">
        <v>0</v>
      </c>
    </row>
    <row r="2068" spans="1:36">
      <c r="A2068" s="153">
        <v>28</v>
      </c>
      <c r="B2068" s="154">
        <v>15</v>
      </c>
      <c r="C2068" s="154">
        <v>8</v>
      </c>
      <c r="D2068" s="155">
        <v>3</v>
      </c>
      <c r="E2068" s="155" t="s">
        <v>556</v>
      </c>
      <c r="F2068" s="156" t="s">
        <v>5453</v>
      </c>
      <c r="G2068" s="156" t="s">
        <v>556</v>
      </c>
      <c r="H2068" s="156" t="s">
        <v>5456</v>
      </c>
      <c r="I2068" s="155">
        <v>2815083</v>
      </c>
      <c r="J2068" s="157" t="s">
        <v>886</v>
      </c>
      <c r="K2068" s="157"/>
      <c r="L2068" s="155">
        <v>2022</v>
      </c>
      <c r="M2068" s="158">
        <v>23802</v>
      </c>
      <c r="N2068" s="159">
        <v>132483225.95999999</v>
      </c>
      <c r="O2068" s="159">
        <v>128565365.23999999</v>
      </c>
      <c r="P2068" s="159">
        <v>83565027.469999999</v>
      </c>
      <c r="Q2068" s="159">
        <v>33728477</v>
      </c>
      <c r="R2068" s="159">
        <v>49836550.469999999</v>
      </c>
      <c r="S2068" s="159">
        <v>3917860.72</v>
      </c>
      <c r="T2068" s="159">
        <v>1138386.04</v>
      </c>
      <c r="U2068" s="159">
        <v>124783369.41</v>
      </c>
      <c r="V2068" s="159">
        <v>116256058</v>
      </c>
      <c r="W2068" s="159">
        <v>43598800.520000003</v>
      </c>
      <c r="X2068" s="159">
        <v>663720.65</v>
      </c>
      <c r="Y2068" s="159">
        <v>8527311.4100000001</v>
      </c>
      <c r="Z2068" s="159">
        <v>17188947.920000002</v>
      </c>
      <c r="AA2068" s="159">
        <v>7080000</v>
      </c>
      <c r="AB2068" s="159">
        <v>10108947.920000002</v>
      </c>
      <c r="AC2068" s="159">
        <v>9280000</v>
      </c>
      <c r="AD2068" s="159">
        <v>9280000</v>
      </c>
      <c r="AE2068" s="159">
        <v>44180000</v>
      </c>
      <c r="AF2068" s="159">
        <v>12309307.24</v>
      </c>
      <c r="AG2068" s="159">
        <v>760080.06</v>
      </c>
      <c r="AH2068" s="159">
        <v>691686.13</v>
      </c>
      <c r="AI2068" s="159">
        <v>0</v>
      </c>
      <c r="AJ2068" s="159">
        <v>0</v>
      </c>
    </row>
    <row r="2069" spans="1:36">
      <c r="A2069" s="153">
        <v>28</v>
      </c>
      <c r="B2069" s="154">
        <v>15</v>
      </c>
      <c r="C2069" s="154">
        <v>9</v>
      </c>
      <c r="D2069" s="155">
        <v>2</v>
      </c>
      <c r="E2069" s="155" t="s">
        <v>556</v>
      </c>
      <c r="F2069" s="156" t="s">
        <v>5448</v>
      </c>
      <c r="G2069" s="156" t="s">
        <v>556</v>
      </c>
      <c r="H2069" s="156" t="s">
        <v>5457</v>
      </c>
      <c r="I2069" s="155">
        <v>2815092</v>
      </c>
      <c r="J2069" s="157" t="s">
        <v>885</v>
      </c>
      <c r="K2069" s="157"/>
      <c r="L2069" s="155">
        <v>2022</v>
      </c>
      <c r="M2069" s="158">
        <v>16067</v>
      </c>
      <c r="N2069" s="159">
        <v>97098300.239999995</v>
      </c>
      <c r="O2069" s="159">
        <v>89356578.849999994</v>
      </c>
      <c r="P2069" s="159">
        <v>52803262.960000001</v>
      </c>
      <c r="Q2069" s="159">
        <v>19764553</v>
      </c>
      <c r="R2069" s="159">
        <v>33038709.960000001</v>
      </c>
      <c r="S2069" s="159">
        <v>7741721.3899999997</v>
      </c>
      <c r="T2069" s="159">
        <v>1151388.79</v>
      </c>
      <c r="U2069" s="159">
        <v>101785047.39</v>
      </c>
      <c r="V2069" s="159">
        <v>84382294.719999999</v>
      </c>
      <c r="W2069" s="159">
        <v>30286087.260000002</v>
      </c>
      <c r="X2069" s="159">
        <v>434221.03</v>
      </c>
      <c r="Y2069" s="159">
        <v>17402752.670000002</v>
      </c>
      <c r="Z2069" s="159">
        <v>10286188.91</v>
      </c>
      <c r="AA2069" s="159">
        <v>5500000</v>
      </c>
      <c r="AB2069" s="159">
        <v>4786188.91</v>
      </c>
      <c r="AC2069" s="159">
        <v>2345995</v>
      </c>
      <c r="AD2069" s="159">
        <v>2282822</v>
      </c>
      <c r="AE2069" s="159">
        <v>33410161</v>
      </c>
      <c r="AF2069" s="159">
        <v>4974284.13</v>
      </c>
      <c r="AG2069" s="159">
        <v>134239.44</v>
      </c>
      <c r="AH2069" s="159">
        <v>397446.99</v>
      </c>
      <c r="AI2069" s="159">
        <v>0</v>
      </c>
      <c r="AJ2069" s="159">
        <v>161</v>
      </c>
    </row>
    <row r="2070" spans="1:36">
      <c r="A2070" s="153">
        <v>28</v>
      </c>
      <c r="B2070" s="154">
        <v>16</v>
      </c>
      <c r="C2070" s="154">
        <v>1</v>
      </c>
      <c r="D2070" s="155">
        <v>3</v>
      </c>
      <c r="E2070" s="155" t="s">
        <v>556</v>
      </c>
      <c r="F2070" s="156" t="s">
        <v>5458</v>
      </c>
      <c r="G2070" s="156" t="s">
        <v>556</v>
      </c>
      <c r="H2070" s="156" t="s">
        <v>5459</v>
      </c>
      <c r="I2070" s="155">
        <v>2816013</v>
      </c>
      <c r="J2070" s="157" t="s">
        <v>884</v>
      </c>
      <c r="K2070" s="157"/>
      <c r="L2070" s="155">
        <v>2022</v>
      </c>
      <c r="M2070" s="158">
        <v>11465</v>
      </c>
      <c r="N2070" s="159">
        <v>67523343.980000004</v>
      </c>
      <c r="O2070" s="159">
        <v>62197061.710000001</v>
      </c>
      <c r="P2070" s="159">
        <v>44344592.68</v>
      </c>
      <c r="Q2070" s="159">
        <v>22757884</v>
      </c>
      <c r="R2070" s="159">
        <v>21586708.68</v>
      </c>
      <c r="S2070" s="159">
        <v>5326282.2699999996</v>
      </c>
      <c r="T2070" s="159">
        <v>497478.8</v>
      </c>
      <c r="U2070" s="159">
        <v>63949497.5</v>
      </c>
      <c r="V2070" s="159">
        <v>61176213.609999999</v>
      </c>
      <c r="W2070" s="159">
        <v>24484070.100000001</v>
      </c>
      <c r="X2070" s="159">
        <v>254958.94</v>
      </c>
      <c r="Y2070" s="159">
        <v>2773283.89</v>
      </c>
      <c r="Z2070" s="159">
        <v>3754832.53</v>
      </c>
      <c r="AA2070" s="159">
        <v>2404000</v>
      </c>
      <c r="AB2070" s="159">
        <v>1350832.5299999998</v>
      </c>
      <c r="AC2070" s="159">
        <v>2818849</v>
      </c>
      <c r="AD2070" s="159">
        <v>2588849</v>
      </c>
      <c r="AE2070" s="159">
        <v>17870184.600000001</v>
      </c>
      <c r="AF2070" s="159">
        <v>1020848.1</v>
      </c>
      <c r="AG2070" s="159">
        <v>13278.63</v>
      </c>
      <c r="AH2070" s="159">
        <v>13278.63</v>
      </c>
      <c r="AI2070" s="159">
        <v>0</v>
      </c>
      <c r="AJ2070" s="159">
        <v>4628.09</v>
      </c>
    </row>
    <row r="2071" spans="1:36">
      <c r="A2071" s="153">
        <v>28</v>
      </c>
      <c r="B2071" s="154">
        <v>16</v>
      </c>
      <c r="C2071" s="154">
        <v>2</v>
      </c>
      <c r="D2071" s="155">
        <v>3</v>
      </c>
      <c r="E2071" s="155" t="s">
        <v>556</v>
      </c>
      <c r="F2071" s="156" t="s">
        <v>5458</v>
      </c>
      <c r="G2071" s="156" t="s">
        <v>556</v>
      </c>
      <c r="H2071" s="156" t="s">
        <v>5460</v>
      </c>
      <c r="I2071" s="155">
        <v>2816023</v>
      </c>
      <c r="J2071" s="157" t="s">
        <v>883</v>
      </c>
      <c r="K2071" s="157"/>
      <c r="L2071" s="155">
        <v>2022</v>
      </c>
      <c r="M2071" s="158">
        <v>8770</v>
      </c>
      <c r="N2071" s="159">
        <v>53826872.159999996</v>
      </c>
      <c r="O2071" s="159">
        <v>47273264.630000003</v>
      </c>
      <c r="P2071" s="159">
        <v>26805382.859999999</v>
      </c>
      <c r="Q2071" s="159">
        <v>9726364</v>
      </c>
      <c r="R2071" s="159">
        <v>17079018.859999999</v>
      </c>
      <c r="S2071" s="159">
        <v>6553607.5300000003</v>
      </c>
      <c r="T2071" s="159">
        <v>2899048.49</v>
      </c>
      <c r="U2071" s="159">
        <v>52036770.520000003</v>
      </c>
      <c r="V2071" s="159">
        <v>44151619.82</v>
      </c>
      <c r="W2071" s="159">
        <v>17623824.899999999</v>
      </c>
      <c r="X2071" s="159">
        <v>118470.12</v>
      </c>
      <c r="Y2071" s="159">
        <v>7885150.7000000002</v>
      </c>
      <c r="Z2071" s="159">
        <v>3538734.58</v>
      </c>
      <c r="AA2071" s="159">
        <v>0</v>
      </c>
      <c r="AB2071" s="159">
        <v>3538734.58</v>
      </c>
      <c r="AC2071" s="159">
        <v>1272640</v>
      </c>
      <c r="AD2071" s="159">
        <v>1272640</v>
      </c>
      <c r="AE2071" s="159">
        <v>5148720</v>
      </c>
      <c r="AF2071" s="159">
        <v>3121644.81</v>
      </c>
      <c r="AG2071" s="159">
        <v>449520.9</v>
      </c>
      <c r="AH2071" s="159">
        <v>410438.38</v>
      </c>
      <c r="AI2071" s="159">
        <v>0</v>
      </c>
      <c r="AJ2071" s="159">
        <v>0</v>
      </c>
    </row>
    <row r="2072" spans="1:36">
      <c r="A2072" s="153">
        <v>28</v>
      </c>
      <c r="B2072" s="154">
        <v>16</v>
      </c>
      <c r="C2072" s="154">
        <v>3</v>
      </c>
      <c r="D2072" s="155">
        <v>3</v>
      </c>
      <c r="E2072" s="155" t="s">
        <v>556</v>
      </c>
      <c r="F2072" s="156" t="s">
        <v>5458</v>
      </c>
      <c r="G2072" s="156" t="s">
        <v>556</v>
      </c>
      <c r="H2072" s="156" t="s">
        <v>5461</v>
      </c>
      <c r="I2072" s="155">
        <v>2816033</v>
      </c>
      <c r="J2072" s="157" t="s">
        <v>882</v>
      </c>
      <c r="K2072" s="157"/>
      <c r="L2072" s="155">
        <v>2022</v>
      </c>
      <c r="M2072" s="158">
        <v>27367</v>
      </c>
      <c r="N2072" s="159">
        <v>152492162.63999999</v>
      </c>
      <c r="O2072" s="159">
        <v>139704046.03999999</v>
      </c>
      <c r="P2072" s="159">
        <v>85835460.75999999</v>
      </c>
      <c r="Q2072" s="159">
        <v>36715662</v>
      </c>
      <c r="R2072" s="159">
        <v>49119798.759999998</v>
      </c>
      <c r="S2072" s="159">
        <v>12788116.6</v>
      </c>
      <c r="T2072" s="159">
        <v>4293343.4000000004</v>
      </c>
      <c r="U2072" s="159">
        <v>140805979.41</v>
      </c>
      <c r="V2072" s="159">
        <v>116913464.56</v>
      </c>
      <c r="W2072" s="159">
        <v>38704190.920000002</v>
      </c>
      <c r="X2072" s="159">
        <v>16181.33</v>
      </c>
      <c r="Y2072" s="159">
        <v>23892514.850000001</v>
      </c>
      <c r="Z2072" s="159">
        <v>16484038.810000001</v>
      </c>
      <c r="AA2072" s="159">
        <v>0</v>
      </c>
      <c r="AB2072" s="159">
        <v>16484038.810000001</v>
      </c>
      <c r="AC2072" s="159">
        <v>4159235.35</v>
      </c>
      <c r="AD2072" s="159">
        <v>4159235.35</v>
      </c>
      <c r="AE2072" s="159">
        <v>0</v>
      </c>
      <c r="AF2072" s="159">
        <v>22790581.48</v>
      </c>
      <c r="AG2072" s="159">
        <v>551668.94999999995</v>
      </c>
      <c r="AH2072" s="159">
        <v>197966.06</v>
      </c>
      <c r="AI2072" s="159">
        <v>0</v>
      </c>
      <c r="AJ2072" s="159">
        <v>0</v>
      </c>
    </row>
    <row r="2073" spans="1:36">
      <c r="A2073" s="153">
        <v>28</v>
      </c>
      <c r="B2073" s="154">
        <v>16</v>
      </c>
      <c r="C2073" s="154">
        <v>4</v>
      </c>
      <c r="D2073" s="155">
        <v>3</v>
      </c>
      <c r="E2073" s="155" t="s">
        <v>556</v>
      </c>
      <c r="F2073" s="156" t="s">
        <v>5458</v>
      </c>
      <c r="G2073" s="156" t="s">
        <v>556</v>
      </c>
      <c r="H2073" s="156" t="s">
        <v>5462</v>
      </c>
      <c r="I2073" s="155">
        <v>2816043</v>
      </c>
      <c r="J2073" s="157" t="s">
        <v>881</v>
      </c>
      <c r="K2073" s="157"/>
      <c r="L2073" s="155">
        <v>2022</v>
      </c>
      <c r="M2073" s="158">
        <v>7894</v>
      </c>
      <c r="N2073" s="159">
        <v>42829640.590000004</v>
      </c>
      <c r="O2073" s="159">
        <v>36160950.740000002</v>
      </c>
      <c r="P2073" s="159">
        <v>18626448.59</v>
      </c>
      <c r="Q2073" s="159">
        <v>8447863</v>
      </c>
      <c r="R2073" s="159">
        <v>10178585.59</v>
      </c>
      <c r="S2073" s="159">
        <v>6668689.8499999996</v>
      </c>
      <c r="T2073" s="159">
        <v>1618728.2</v>
      </c>
      <c r="U2073" s="159">
        <v>41745140.380000003</v>
      </c>
      <c r="V2073" s="159">
        <v>31327285.93</v>
      </c>
      <c r="W2073" s="159">
        <v>12085445.369999999</v>
      </c>
      <c r="X2073" s="159">
        <v>112675.6</v>
      </c>
      <c r="Y2073" s="159">
        <v>10417854.449999999</v>
      </c>
      <c r="Z2073" s="159">
        <v>2072218.39</v>
      </c>
      <c r="AA2073" s="159">
        <v>0</v>
      </c>
      <c r="AB2073" s="159">
        <v>2072218.39</v>
      </c>
      <c r="AC2073" s="159">
        <v>1670000</v>
      </c>
      <c r="AD2073" s="159">
        <v>1670000</v>
      </c>
      <c r="AE2073" s="159">
        <v>9811740</v>
      </c>
      <c r="AF2073" s="159">
        <v>4833664.8099999996</v>
      </c>
      <c r="AG2073" s="159">
        <v>629269.75</v>
      </c>
      <c r="AH2073" s="159">
        <v>357507.48</v>
      </c>
      <c r="AI2073" s="159">
        <v>0</v>
      </c>
      <c r="AJ2073" s="159">
        <v>0</v>
      </c>
    </row>
    <row r="2074" spans="1:36">
      <c r="A2074" s="153">
        <v>28</v>
      </c>
      <c r="B2074" s="154">
        <v>17</v>
      </c>
      <c r="C2074" s="154">
        <v>1</v>
      </c>
      <c r="D2074" s="155">
        <v>1</v>
      </c>
      <c r="E2074" s="155" t="s">
        <v>556</v>
      </c>
      <c r="F2074" s="156" t="s">
        <v>5463</v>
      </c>
      <c r="G2074" s="156" t="s">
        <v>556</v>
      </c>
      <c r="H2074" s="156" t="s">
        <v>5464</v>
      </c>
      <c r="I2074" s="155">
        <v>2817011</v>
      </c>
      <c r="J2074" s="157" t="s">
        <v>876</v>
      </c>
      <c r="K2074" s="157"/>
      <c r="L2074" s="155">
        <v>2022</v>
      </c>
      <c r="M2074" s="158">
        <v>22671</v>
      </c>
      <c r="N2074" s="159">
        <v>129863476.40000001</v>
      </c>
      <c r="O2074" s="159">
        <v>115422017.98999999</v>
      </c>
      <c r="P2074" s="159">
        <v>69395533.960000008</v>
      </c>
      <c r="Q2074" s="159">
        <v>31093816</v>
      </c>
      <c r="R2074" s="159">
        <v>38301717.960000001</v>
      </c>
      <c r="S2074" s="159">
        <v>14441458.41</v>
      </c>
      <c r="T2074" s="159">
        <v>1615457.7</v>
      </c>
      <c r="U2074" s="159">
        <v>130213956.86</v>
      </c>
      <c r="V2074" s="159">
        <v>109353964.31</v>
      </c>
      <c r="W2074" s="159">
        <v>44625170.130000003</v>
      </c>
      <c r="X2074" s="159">
        <v>189862.13</v>
      </c>
      <c r="Y2074" s="159">
        <v>20859992.550000001</v>
      </c>
      <c r="Z2074" s="159">
        <v>10923180.619999999</v>
      </c>
      <c r="AA2074" s="159">
        <v>5182964.1500000004</v>
      </c>
      <c r="AB2074" s="159">
        <v>5740216.4699999988</v>
      </c>
      <c r="AC2074" s="159">
        <v>3964463</v>
      </c>
      <c r="AD2074" s="159">
        <v>3964463</v>
      </c>
      <c r="AE2074" s="159">
        <v>20791217.91</v>
      </c>
      <c r="AF2074" s="159">
        <v>6068053.6799999997</v>
      </c>
      <c r="AG2074" s="159">
        <v>74532.78</v>
      </c>
      <c r="AH2074" s="159">
        <v>124942.45</v>
      </c>
      <c r="AI2074" s="159">
        <v>0</v>
      </c>
      <c r="AJ2074" s="159">
        <v>908253.76</v>
      </c>
    </row>
    <row r="2075" spans="1:36">
      <c r="A2075" s="153">
        <v>28</v>
      </c>
      <c r="B2075" s="154">
        <v>17</v>
      </c>
      <c r="C2075" s="154">
        <v>2</v>
      </c>
      <c r="D2075" s="155">
        <v>2</v>
      </c>
      <c r="E2075" s="155" t="s">
        <v>556</v>
      </c>
      <c r="F2075" s="156" t="s">
        <v>5465</v>
      </c>
      <c r="G2075" s="156" t="s">
        <v>556</v>
      </c>
      <c r="H2075" s="156" t="s">
        <v>5466</v>
      </c>
      <c r="I2075" s="155">
        <v>2817022</v>
      </c>
      <c r="J2075" s="157" t="s">
        <v>880</v>
      </c>
      <c r="K2075" s="157"/>
      <c r="L2075" s="155">
        <v>2022</v>
      </c>
      <c r="M2075" s="158">
        <v>6391</v>
      </c>
      <c r="N2075" s="159">
        <v>42013871.109999999</v>
      </c>
      <c r="O2075" s="159">
        <v>32916585.5</v>
      </c>
      <c r="P2075" s="159">
        <v>22576459.420000002</v>
      </c>
      <c r="Q2075" s="159">
        <v>9613849</v>
      </c>
      <c r="R2075" s="159">
        <v>12962610.42</v>
      </c>
      <c r="S2075" s="159">
        <v>9097285.6099999994</v>
      </c>
      <c r="T2075" s="159">
        <v>534221.65</v>
      </c>
      <c r="U2075" s="159">
        <v>42345882.539999999</v>
      </c>
      <c r="V2075" s="159">
        <v>30933776.68</v>
      </c>
      <c r="W2075" s="159">
        <v>10803129.470000001</v>
      </c>
      <c r="X2075" s="159">
        <v>73787.95</v>
      </c>
      <c r="Y2075" s="159">
        <v>11412105.859999999</v>
      </c>
      <c r="Z2075" s="159">
        <v>8790070.7400000002</v>
      </c>
      <c r="AA2075" s="159">
        <v>4980439.2699999996</v>
      </c>
      <c r="AB2075" s="159">
        <v>3809631.4700000007</v>
      </c>
      <c r="AC2075" s="159">
        <v>1086829.58</v>
      </c>
      <c r="AD2075" s="159">
        <v>1086829.58</v>
      </c>
      <c r="AE2075" s="159">
        <v>8395560.2400000002</v>
      </c>
      <c r="AF2075" s="159">
        <v>1982808.82</v>
      </c>
      <c r="AG2075" s="159">
        <v>71344.899999999994</v>
      </c>
      <c r="AH2075" s="159">
        <v>146844.96</v>
      </c>
      <c r="AI2075" s="159">
        <v>0</v>
      </c>
      <c r="AJ2075" s="159">
        <v>0</v>
      </c>
    </row>
    <row r="2076" spans="1:36">
      <c r="A2076" s="153">
        <v>28</v>
      </c>
      <c r="B2076" s="154">
        <v>17</v>
      </c>
      <c r="C2076" s="154">
        <v>3</v>
      </c>
      <c r="D2076" s="155">
        <v>2</v>
      </c>
      <c r="E2076" s="155" t="s">
        <v>556</v>
      </c>
      <c r="F2076" s="156" t="s">
        <v>5465</v>
      </c>
      <c r="G2076" s="156" t="s">
        <v>556</v>
      </c>
      <c r="H2076" s="156" t="s">
        <v>5467</v>
      </c>
      <c r="I2076" s="155">
        <v>2817032</v>
      </c>
      <c r="J2076" s="157" t="s">
        <v>879</v>
      </c>
      <c r="K2076" s="157"/>
      <c r="L2076" s="155">
        <v>2022</v>
      </c>
      <c r="M2076" s="158">
        <v>3595</v>
      </c>
      <c r="N2076" s="159">
        <v>27337825.120000001</v>
      </c>
      <c r="O2076" s="159">
        <v>23374496.109999999</v>
      </c>
      <c r="P2076" s="159">
        <v>12433568.609999999</v>
      </c>
      <c r="Q2076" s="159">
        <v>4423239</v>
      </c>
      <c r="R2076" s="159">
        <v>8010329.6100000003</v>
      </c>
      <c r="S2076" s="159">
        <v>3963329.01</v>
      </c>
      <c r="T2076" s="159">
        <v>370108.39</v>
      </c>
      <c r="U2076" s="159">
        <v>26876986.530000001</v>
      </c>
      <c r="V2076" s="159">
        <v>21122397.5</v>
      </c>
      <c r="W2076" s="159">
        <v>8048084.9000000004</v>
      </c>
      <c r="X2076" s="159">
        <v>165012.76999999999</v>
      </c>
      <c r="Y2076" s="159">
        <v>5754589.0300000003</v>
      </c>
      <c r="Z2076" s="159">
        <v>3590167.14</v>
      </c>
      <c r="AA2076" s="159">
        <v>1101000</v>
      </c>
      <c r="AB2076" s="159">
        <v>2489167.14</v>
      </c>
      <c r="AC2076" s="159">
        <v>1478023</v>
      </c>
      <c r="AD2076" s="159">
        <v>1390000</v>
      </c>
      <c r="AE2076" s="159">
        <v>9153648.9499999993</v>
      </c>
      <c r="AF2076" s="159">
        <v>2252098.61</v>
      </c>
      <c r="AG2076" s="159">
        <v>342268.38</v>
      </c>
      <c r="AH2076" s="159">
        <v>273073.46000000002</v>
      </c>
      <c r="AI2076" s="159">
        <v>0</v>
      </c>
      <c r="AJ2076" s="159">
        <v>0</v>
      </c>
    </row>
    <row r="2077" spans="1:36">
      <c r="A2077" s="153">
        <v>28</v>
      </c>
      <c r="B2077" s="154">
        <v>17</v>
      </c>
      <c r="C2077" s="154">
        <v>4</v>
      </c>
      <c r="D2077" s="155">
        <v>3</v>
      </c>
      <c r="E2077" s="155" t="s">
        <v>556</v>
      </c>
      <c r="F2077" s="156" t="s">
        <v>5468</v>
      </c>
      <c r="G2077" s="156" t="s">
        <v>556</v>
      </c>
      <c r="H2077" s="156" t="s">
        <v>5469</v>
      </c>
      <c r="I2077" s="155">
        <v>2817043</v>
      </c>
      <c r="J2077" s="157" t="s">
        <v>878</v>
      </c>
      <c r="K2077" s="157"/>
      <c r="L2077" s="155">
        <v>2022</v>
      </c>
      <c r="M2077" s="158">
        <v>5258</v>
      </c>
      <c r="N2077" s="159">
        <v>39919572.460000001</v>
      </c>
      <c r="O2077" s="159">
        <v>30323147.719999999</v>
      </c>
      <c r="P2077" s="159">
        <v>17781211.48</v>
      </c>
      <c r="Q2077" s="159">
        <v>8461595</v>
      </c>
      <c r="R2077" s="159">
        <v>9319616.4800000004</v>
      </c>
      <c r="S2077" s="159">
        <v>9596424.7400000002</v>
      </c>
      <c r="T2077" s="159">
        <v>6472400.04</v>
      </c>
      <c r="U2077" s="159">
        <v>35232667.759999998</v>
      </c>
      <c r="V2077" s="159">
        <v>27783486.34</v>
      </c>
      <c r="W2077" s="159">
        <v>9512706.2300000004</v>
      </c>
      <c r="X2077" s="159">
        <v>176000</v>
      </c>
      <c r="Y2077" s="159">
        <v>7449181.4199999999</v>
      </c>
      <c r="Z2077" s="159">
        <v>6408632.4199999999</v>
      </c>
      <c r="AA2077" s="159">
        <v>0</v>
      </c>
      <c r="AB2077" s="159">
        <v>6408632.4199999999</v>
      </c>
      <c r="AC2077" s="159">
        <v>800000</v>
      </c>
      <c r="AD2077" s="159">
        <v>800000</v>
      </c>
      <c r="AE2077" s="159">
        <v>5600000</v>
      </c>
      <c r="AF2077" s="159">
        <v>2539661.38</v>
      </c>
      <c r="AG2077" s="159">
        <v>359139.68</v>
      </c>
      <c r="AH2077" s="159">
        <v>374442.47</v>
      </c>
      <c r="AI2077" s="159">
        <v>0</v>
      </c>
      <c r="AJ2077" s="159">
        <v>0</v>
      </c>
    </row>
    <row r="2078" spans="1:36">
      <c r="A2078" s="153">
        <v>28</v>
      </c>
      <c r="B2078" s="154">
        <v>17</v>
      </c>
      <c r="C2078" s="154">
        <v>5</v>
      </c>
      <c r="D2078" s="155">
        <v>2</v>
      </c>
      <c r="E2078" s="155" t="s">
        <v>556</v>
      </c>
      <c r="F2078" s="156" t="s">
        <v>5465</v>
      </c>
      <c r="G2078" s="156" t="s">
        <v>556</v>
      </c>
      <c r="H2078" s="156" t="s">
        <v>5470</v>
      </c>
      <c r="I2078" s="155">
        <v>2817052</v>
      </c>
      <c r="J2078" s="157" t="s">
        <v>877</v>
      </c>
      <c r="K2078" s="157"/>
      <c r="L2078" s="155">
        <v>2022</v>
      </c>
      <c r="M2078" s="158">
        <v>5467</v>
      </c>
      <c r="N2078" s="159">
        <v>38602975.659999996</v>
      </c>
      <c r="O2078" s="159">
        <v>31525851.43</v>
      </c>
      <c r="P2078" s="159">
        <v>25911174.18</v>
      </c>
      <c r="Q2078" s="159">
        <v>12429558</v>
      </c>
      <c r="R2078" s="159">
        <v>13481616.18</v>
      </c>
      <c r="S2078" s="159">
        <v>7077124.2300000004</v>
      </c>
      <c r="T2078" s="159">
        <v>368315.65</v>
      </c>
      <c r="U2078" s="159">
        <v>34905576.57</v>
      </c>
      <c r="V2078" s="159">
        <v>29895144.09</v>
      </c>
      <c r="W2078" s="159">
        <v>10624904.970000001</v>
      </c>
      <c r="X2078" s="159">
        <v>89171.74</v>
      </c>
      <c r="Y2078" s="159">
        <v>5010432.4800000004</v>
      </c>
      <c r="Z2078" s="159">
        <v>3697710.21</v>
      </c>
      <c r="AA2078" s="159">
        <v>0</v>
      </c>
      <c r="AB2078" s="159">
        <v>3697710.21</v>
      </c>
      <c r="AC2078" s="159">
        <v>2808679</v>
      </c>
      <c r="AD2078" s="159">
        <v>2808679</v>
      </c>
      <c r="AE2078" s="159">
        <v>5675000</v>
      </c>
      <c r="AF2078" s="159">
        <v>1630707.34</v>
      </c>
      <c r="AG2078" s="159">
        <v>23337.65</v>
      </c>
      <c r="AH2078" s="159">
        <v>37737.56</v>
      </c>
      <c r="AI2078" s="159">
        <v>0</v>
      </c>
      <c r="AJ2078" s="159">
        <v>0</v>
      </c>
    </row>
    <row r="2079" spans="1:36">
      <c r="A2079" s="153">
        <v>28</v>
      </c>
      <c r="B2079" s="154">
        <v>17</v>
      </c>
      <c r="C2079" s="154">
        <v>6</v>
      </c>
      <c r="D2079" s="155">
        <v>2</v>
      </c>
      <c r="E2079" s="155" t="s">
        <v>556</v>
      </c>
      <c r="F2079" s="156" t="s">
        <v>5465</v>
      </c>
      <c r="G2079" s="156" t="s">
        <v>556</v>
      </c>
      <c r="H2079" s="156" t="s">
        <v>5471</v>
      </c>
      <c r="I2079" s="155">
        <v>2817062</v>
      </c>
      <c r="J2079" s="157" t="s">
        <v>876</v>
      </c>
      <c r="K2079" s="157"/>
      <c r="L2079" s="155">
        <v>2022</v>
      </c>
      <c r="M2079" s="158">
        <v>13257</v>
      </c>
      <c r="N2079" s="159">
        <v>79810452.700000003</v>
      </c>
      <c r="O2079" s="159">
        <v>72666570.079999998</v>
      </c>
      <c r="P2079" s="159">
        <v>43958008.859999999</v>
      </c>
      <c r="Q2079" s="159">
        <v>16095620</v>
      </c>
      <c r="R2079" s="159">
        <v>27862388.859999999</v>
      </c>
      <c r="S2079" s="159">
        <v>7143882.6200000001</v>
      </c>
      <c r="T2079" s="159">
        <v>859458.1</v>
      </c>
      <c r="U2079" s="159">
        <v>74157106.620000005</v>
      </c>
      <c r="V2079" s="159">
        <v>57754066.329999998</v>
      </c>
      <c r="W2079" s="159">
        <v>15150820.15</v>
      </c>
      <c r="X2079" s="159">
        <v>95663.65</v>
      </c>
      <c r="Y2079" s="159">
        <v>16403040.289999999</v>
      </c>
      <c r="Z2079" s="159">
        <v>8527408.9199999999</v>
      </c>
      <c r="AA2079" s="159">
        <v>2350000</v>
      </c>
      <c r="AB2079" s="159">
        <v>6177408.9199999999</v>
      </c>
      <c r="AC2079" s="159">
        <v>1284649.2</v>
      </c>
      <c r="AD2079" s="159">
        <v>1284649.2</v>
      </c>
      <c r="AE2079" s="159">
        <v>6693128.5800000001</v>
      </c>
      <c r="AF2079" s="159">
        <v>14912503.75</v>
      </c>
      <c r="AG2079" s="159">
        <v>1040356.91</v>
      </c>
      <c r="AH2079" s="159">
        <v>1031965.02</v>
      </c>
      <c r="AI2079" s="159">
        <v>0</v>
      </c>
      <c r="AJ2079" s="159">
        <v>0</v>
      </c>
    </row>
    <row r="2080" spans="1:36">
      <c r="A2080" s="153">
        <v>28</v>
      </c>
      <c r="B2080" s="154">
        <v>17</v>
      </c>
      <c r="C2080" s="154">
        <v>7</v>
      </c>
      <c r="D2080" s="155">
        <v>2</v>
      </c>
      <c r="E2080" s="155" t="s">
        <v>556</v>
      </c>
      <c r="F2080" s="156" t="s">
        <v>5465</v>
      </c>
      <c r="G2080" s="156" t="s">
        <v>556</v>
      </c>
      <c r="H2080" s="156" t="s">
        <v>5472</v>
      </c>
      <c r="I2080" s="155">
        <v>2817072</v>
      </c>
      <c r="J2080" s="157" t="s">
        <v>875</v>
      </c>
      <c r="K2080" s="157"/>
      <c r="L2080" s="155">
        <v>2022</v>
      </c>
      <c r="M2080" s="158">
        <v>5702</v>
      </c>
      <c r="N2080" s="159">
        <v>41110180.450000003</v>
      </c>
      <c r="O2080" s="159">
        <v>30981236.469999999</v>
      </c>
      <c r="P2080" s="159">
        <v>19878488.630000003</v>
      </c>
      <c r="Q2080" s="159">
        <v>8269700</v>
      </c>
      <c r="R2080" s="159">
        <v>11608788.630000001</v>
      </c>
      <c r="S2080" s="159">
        <v>10128943.98</v>
      </c>
      <c r="T2080" s="159">
        <v>1101536.5</v>
      </c>
      <c r="U2080" s="159">
        <v>31594149.640000001</v>
      </c>
      <c r="V2080" s="159">
        <v>28728522.09</v>
      </c>
      <c r="W2080" s="159">
        <v>10604369.640000001</v>
      </c>
      <c r="X2080" s="159">
        <v>138097.32</v>
      </c>
      <c r="Y2080" s="159">
        <v>2865627.55</v>
      </c>
      <c r="Z2080" s="159">
        <v>2338263.85</v>
      </c>
      <c r="AA2080" s="159">
        <v>0</v>
      </c>
      <c r="AB2080" s="159">
        <v>2338263.85</v>
      </c>
      <c r="AC2080" s="159">
        <v>3317834.99</v>
      </c>
      <c r="AD2080" s="159">
        <v>3282118.99</v>
      </c>
      <c r="AE2080" s="159">
        <v>8734200.1099999994</v>
      </c>
      <c r="AF2080" s="159">
        <v>2252714.38</v>
      </c>
      <c r="AG2080" s="159">
        <v>715965.68</v>
      </c>
      <c r="AH2080" s="159">
        <v>709243.19</v>
      </c>
      <c r="AI2080" s="159">
        <v>0</v>
      </c>
      <c r="AJ2080" s="159">
        <v>49.2</v>
      </c>
    </row>
    <row r="2081" spans="1:36">
      <c r="A2081" s="153">
        <v>28</v>
      </c>
      <c r="B2081" s="154">
        <v>17</v>
      </c>
      <c r="C2081" s="154">
        <v>8</v>
      </c>
      <c r="D2081" s="155">
        <v>3</v>
      </c>
      <c r="E2081" s="155" t="s">
        <v>556</v>
      </c>
      <c r="F2081" s="156" t="s">
        <v>5468</v>
      </c>
      <c r="G2081" s="156" t="s">
        <v>556</v>
      </c>
      <c r="H2081" s="156" t="s">
        <v>5473</v>
      </c>
      <c r="I2081" s="155">
        <v>2817083</v>
      </c>
      <c r="J2081" s="157" t="s">
        <v>874</v>
      </c>
      <c r="K2081" s="157"/>
      <c r="L2081" s="155">
        <v>2022</v>
      </c>
      <c r="M2081" s="158">
        <v>6434</v>
      </c>
      <c r="N2081" s="159">
        <v>44305906.200000003</v>
      </c>
      <c r="O2081" s="159">
        <v>41281521.859999999</v>
      </c>
      <c r="P2081" s="159">
        <v>26141065.93</v>
      </c>
      <c r="Q2081" s="159">
        <v>9515478</v>
      </c>
      <c r="R2081" s="159">
        <v>16625587.93</v>
      </c>
      <c r="S2081" s="159">
        <v>3024384.34</v>
      </c>
      <c r="T2081" s="159">
        <v>306400</v>
      </c>
      <c r="U2081" s="159">
        <v>39146942.149999999</v>
      </c>
      <c r="V2081" s="159">
        <v>33356520.649999999</v>
      </c>
      <c r="W2081" s="159">
        <v>10087055.869999999</v>
      </c>
      <c r="X2081" s="159">
        <v>101676.84</v>
      </c>
      <c r="Y2081" s="159">
        <v>5790421.5</v>
      </c>
      <c r="Z2081" s="159">
        <v>2868993.22</v>
      </c>
      <c r="AA2081" s="159">
        <v>0</v>
      </c>
      <c r="AB2081" s="159">
        <v>2868993.22</v>
      </c>
      <c r="AC2081" s="159">
        <v>1247840.22</v>
      </c>
      <c r="AD2081" s="159">
        <v>1247840.22</v>
      </c>
      <c r="AE2081" s="159">
        <v>6170394.54</v>
      </c>
      <c r="AF2081" s="159">
        <v>7925001.21</v>
      </c>
      <c r="AG2081" s="159">
        <v>7800</v>
      </c>
      <c r="AH2081" s="159">
        <v>11578.95</v>
      </c>
      <c r="AI2081" s="159">
        <v>0</v>
      </c>
      <c r="AJ2081" s="159">
        <v>0</v>
      </c>
    </row>
    <row r="2082" spans="1:36">
      <c r="A2082" s="153">
        <v>28</v>
      </c>
      <c r="B2082" s="154">
        <v>18</v>
      </c>
      <c r="C2082" s="154">
        <v>1</v>
      </c>
      <c r="D2082" s="155">
        <v>2</v>
      </c>
      <c r="E2082" s="155" t="s">
        <v>556</v>
      </c>
      <c r="F2082" s="156" t="s">
        <v>5474</v>
      </c>
      <c r="G2082" s="156" t="s">
        <v>556</v>
      </c>
      <c r="H2082" s="156" t="s">
        <v>5475</v>
      </c>
      <c r="I2082" s="155">
        <v>2818012</v>
      </c>
      <c r="J2082" s="157" t="s">
        <v>873</v>
      </c>
      <c r="K2082" s="157"/>
      <c r="L2082" s="155">
        <v>2022</v>
      </c>
      <c r="M2082" s="158">
        <v>3577</v>
      </c>
      <c r="N2082" s="159">
        <v>21423317.620000001</v>
      </c>
      <c r="O2082" s="159">
        <v>19150876.5</v>
      </c>
      <c r="P2082" s="159">
        <v>14356476.210000001</v>
      </c>
      <c r="Q2082" s="159">
        <v>7070717</v>
      </c>
      <c r="R2082" s="159">
        <v>7285759.21</v>
      </c>
      <c r="S2082" s="159">
        <v>2272441.12</v>
      </c>
      <c r="T2082" s="159">
        <v>35625.43</v>
      </c>
      <c r="U2082" s="159">
        <v>18519203.670000002</v>
      </c>
      <c r="V2082" s="159">
        <v>16657818.970000001</v>
      </c>
      <c r="W2082" s="159">
        <v>5637818.25</v>
      </c>
      <c r="X2082" s="159">
        <v>4034.77</v>
      </c>
      <c r="Y2082" s="159">
        <v>1861384.7</v>
      </c>
      <c r="Z2082" s="159">
        <v>33718.78</v>
      </c>
      <c r="AA2082" s="159">
        <v>0</v>
      </c>
      <c r="AB2082" s="159">
        <v>33718.78</v>
      </c>
      <c r="AC2082" s="159">
        <v>345000</v>
      </c>
      <c r="AD2082" s="159">
        <v>345000</v>
      </c>
      <c r="AE2082" s="159">
        <v>92000</v>
      </c>
      <c r="AF2082" s="159">
        <v>2493057.5299999998</v>
      </c>
      <c r="AG2082" s="159">
        <v>169649.4</v>
      </c>
      <c r="AH2082" s="159">
        <v>169530</v>
      </c>
      <c r="AI2082" s="159">
        <v>0</v>
      </c>
      <c r="AJ2082" s="159">
        <v>0</v>
      </c>
    </row>
    <row r="2083" spans="1:36">
      <c r="A2083" s="153">
        <v>28</v>
      </c>
      <c r="B2083" s="154">
        <v>18</v>
      </c>
      <c r="C2083" s="154">
        <v>2</v>
      </c>
      <c r="D2083" s="155">
        <v>2</v>
      </c>
      <c r="E2083" s="155" t="s">
        <v>556</v>
      </c>
      <c r="F2083" s="156" t="s">
        <v>5474</v>
      </c>
      <c r="G2083" s="156" t="s">
        <v>556</v>
      </c>
      <c r="H2083" s="156" t="s">
        <v>5476</v>
      </c>
      <c r="I2083" s="155">
        <v>2818022</v>
      </c>
      <c r="J2083" s="157" t="s">
        <v>872</v>
      </c>
      <c r="K2083" s="157"/>
      <c r="L2083" s="155">
        <v>2022</v>
      </c>
      <c r="M2083" s="158">
        <v>2841</v>
      </c>
      <c r="N2083" s="159">
        <v>17896074.98</v>
      </c>
      <c r="O2083" s="159">
        <v>15171246.949999999</v>
      </c>
      <c r="P2083" s="159">
        <v>10765523.09</v>
      </c>
      <c r="Q2083" s="159">
        <v>5616059</v>
      </c>
      <c r="R2083" s="159">
        <v>5149464.09</v>
      </c>
      <c r="S2083" s="159">
        <v>2724828.03</v>
      </c>
      <c r="T2083" s="159">
        <v>230361.66</v>
      </c>
      <c r="U2083" s="159">
        <v>15910947.109999999</v>
      </c>
      <c r="V2083" s="159">
        <v>13981349.68</v>
      </c>
      <c r="W2083" s="159">
        <v>4451939.74</v>
      </c>
      <c r="X2083" s="159">
        <v>74639.929999999993</v>
      </c>
      <c r="Y2083" s="159">
        <v>1929597.43</v>
      </c>
      <c r="Z2083" s="159">
        <v>2765180.34</v>
      </c>
      <c r="AA2083" s="159">
        <v>0</v>
      </c>
      <c r="AB2083" s="159">
        <v>2765180.34</v>
      </c>
      <c r="AC2083" s="159">
        <v>4750308.21</v>
      </c>
      <c r="AD2083" s="159">
        <v>408705.68</v>
      </c>
      <c r="AE2083" s="159">
        <v>2784110.43</v>
      </c>
      <c r="AF2083" s="159">
        <v>1189897.27</v>
      </c>
      <c r="AG2083" s="159">
        <v>0</v>
      </c>
      <c r="AH2083" s="159">
        <v>0</v>
      </c>
      <c r="AI2083" s="159">
        <v>0</v>
      </c>
      <c r="AJ2083" s="159">
        <v>0</v>
      </c>
    </row>
    <row r="2084" spans="1:36">
      <c r="A2084" s="153">
        <v>28</v>
      </c>
      <c r="B2084" s="154">
        <v>18</v>
      </c>
      <c r="C2084" s="154">
        <v>3</v>
      </c>
      <c r="D2084" s="155">
        <v>3</v>
      </c>
      <c r="E2084" s="155" t="s">
        <v>556</v>
      </c>
      <c r="F2084" s="156" t="s">
        <v>5477</v>
      </c>
      <c r="G2084" s="156" t="s">
        <v>556</v>
      </c>
      <c r="H2084" s="156" t="s">
        <v>5478</v>
      </c>
      <c r="I2084" s="155">
        <v>2818033</v>
      </c>
      <c r="J2084" s="157" t="s">
        <v>871</v>
      </c>
      <c r="K2084" s="157"/>
      <c r="L2084" s="155">
        <v>2022</v>
      </c>
      <c r="M2084" s="158">
        <v>19978</v>
      </c>
      <c r="N2084" s="159">
        <v>121974639.29000001</v>
      </c>
      <c r="O2084" s="159">
        <v>113808617.36</v>
      </c>
      <c r="P2084" s="159">
        <v>70829012.189999998</v>
      </c>
      <c r="Q2084" s="159">
        <v>31788133</v>
      </c>
      <c r="R2084" s="159">
        <v>39040879.189999998</v>
      </c>
      <c r="S2084" s="159">
        <v>8166021.9299999997</v>
      </c>
      <c r="T2084" s="159">
        <v>2366904.61</v>
      </c>
      <c r="U2084" s="159">
        <v>109747172.01000001</v>
      </c>
      <c r="V2084" s="159">
        <v>103270617.87</v>
      </c>
      <c r="W2084" s="159">
        <v>35551485.710000001</v>
      </c>
      <c r="X2084" s="159">
        <v>842456.96</v>
      </c>
      <c r="Y2084" s="159">
        <v>6476554.1399999997</v>
      </c>
      <c r="Z2084" s="159">
        <v>17050618.41</v>
      </c>
      <c r="AA2084" s="159">
        <v>0</v>
      </c>
      <c r="AB2084" s="159">
        <v>17050618.41</v>
      </c>
      <c r="AC2084" s="159">
        <v>3471848</v>
      </c>
      <c r="AD2084" s="159">
        <v>3471848</v>
      </c>
      <c r="AE2084" s="159">
        <v>48433558</v>
      </c>
      <c r="AF2084" s="159">
        <v>10537999.49</v>
      </c>
      <c r="AG2084" s="159">
        <v>1575543.26</v>
      </c>
      <c r="AH2084" s="159">
        <v>1000846.96</v>
      </c>
      <c r="AI2084" s="159">
        <v>0</v>
      </c>
      <c r="AJ2084" s="159">
        <v>0</v>
      </c>
    </row>
    <row r="2085" spans="1:36">
      <c r="A2085" s="153">
        <v>28</v>
      </c>
      <c r="B2085" s="154">
        <v>19</v>
      </c>
      <c r="C2085" s="154">
        <v>1</v>
      </c>
      <c r="D2085" s="155">
        <v>2</v>
      </c>
      <c r="E2085" s="155" t="s">
        <v>556</v>
      </c>
      <c r="F2085" s="156" t="s">
        <v>5479</v>
      </c>
      <c r="G2085" s="156" t="s">
        <v>556</v>
      </c>
      <c r="H2085" s="156" t="s">
        <v>5480</v>
      </c>
      <c r="I2085" s="155">
        <v>2819012</v>
      </c>
      <c r="J2085" s="157" t="s">
        <v>870</v>
      </c>
      <c r="K2085" s="157"/>
      <c r="L2085" s="155">
        <v>2022</v>
      </c>
      <c r="M2085" s="158">
        <v>2728</v>
      </c>
      <c r="N2085" s="159">
        <v>17091200.140000001</v>
      </c>
      <c r="O2085" s="159">
        <v>14921016.859999999</v>
      </c>
      <c r="P2085" s="159">
        <v>11491409.710000001</v>
      </c>
      <c r="Q2085" s="159">
        <v>5345154</v>
      </c>
      <c r="R2085" s="159">
        <v>6146255.71</v>
      </c>
      <c r="S2085" s="159">
        <v>2170183.2799999998</v>
      </c>
      <c r="T2085" s="159">
        <v>217186.84</v>
      </c>
      <c r="U2085" s="159">
        <v>14858616.35</v>
      </c>
      <c r="V2085" s="159">
        <v>12934174.25</v>
      </c>
      <c r="W2085" s="159">
        <v>5185300.45</v>
      </c>
      <c r="X2085" s="159">
        <v>6940.77</v>
      </c>
      <c r="Y2085" s="159">
        <v>1924442.1</v>
      </c>
      <c r="Z2085" s="159">
        <v>500000</v>
      </c>
      <c r="AA2085" s="159">
        <v>0</v>
      </c>
      <c r="AB2085" s="159">
        <v>500000</v>
      </c>
      <c r="AC2085" s="159">
        <v>410000</v>
      </c>
      <c r="AD2085" s="159">
        <v>410000</v>
      </c>
      <c r="AE2085" s="159">
        <v>400000</v>
      </c>
      <c r="AF2085" s="159">
        <v>1986842.61</v>
      </c>
      <c r="AG2085" s="159">
        <v>20456.71</v>
      </c>
      <c r="AH2085" s="159">
        <v>227134.56</v>
      </c>
      <c r="AI2085" s="159">
        <v>0</v>
      </c>
      <c r="AJ2085" s="159">
        <v>0</v>
      </c>
    </row>
    <row r="2086" spans="1:36">
      <c r="A2086" s="153">
        <v>28</v>
      </c>
      <c r="B2086" s="154">
        <v>19</v>
      </c>
      <c r="C2086" s="154">
        <v>2</v>
      </c>
      <c r="D2086" s="155">
        <v>2</v>
      </c>
      <c r="E2086" s="155" t="s">
        <v>556</v>
      </c>
      <c r="F2086" s="156" t="s">
        <v>5479</v>
      </c>
      <c r="G2086" s="156" t="s">
        <v>556</v>
      </c>
      <c r="H2086" s="156" t="s">
        <v>5481</v>
      </c>
      <c r="I2086" s="155">
        <v>2819022</v>
      </c>
      <c r="J2086" s="157" t="s">
        <v>869</v>
      </c>
      <c r="K2086" s="157"/>
      <c r="L2086" s="155">
        <v>2022</v>
      </c>
      <c r="M2086" s="158">
        <v>3231</v>
      </c>
      <c r="N2086" s="159">
        <v>22902908.809999999</v>
      </c>
      <c r="O2086" s="159">
        <v>17287233.469999999</v>
      </c>
      <c r="P2086" s="159">
        <v>10954153.25</v>
      </c>
      <c r="Q2086" s="159">
        <v>5413398</v>
      </c>
      <c r="R2086" s="159">
        <v>5540755.25</v>
      </c>
      <c r="S2086" s="159">
        <v>5615675.3399999999</v>
      </c>
      <c r="T2086" s="159">
        <v>1478409.89</v>
      </c>
      <c r="U2086" s="159">
        <v>15842398.939999999</v>
      </c>
      <c r="V2086" s="159">
        <v>14477683.800000001</v>
      </c>
      <c r="W2086" s="159">
        <v>4698675.21</v>
      </c>
      <c r="X2086" s="159">
        <v>21174.65</v>
      </c>
      <c r="Y2086" s="159">
        <v>1364715.14</v>
      </c>
      <c r="Z2086" s="159">
        <v>2218074.0699999998</v>
      </c>
      <c r="AA2086" s="159">
        <v>0</v>
      </c>
      <c r="AB2086" s="159">
        <v>2218074.0699999998</v>
      </c>
      <c r="AC2086" s="159">
        <v>650000</v>
      </c>
      <c r="AD2086" s="159">
        <v>650000</v>
      </c>
      <c r="AE2086" s="159">
        <v>1450000</v>
      </c>
      <c r="AF2086" s="159">
        <v>2809549.67</v>
      </c>
      <c r="AG2086" s="159">
        <v>314710.05</v>
      </c>
      <c r="AH2086" s="159">
        <v>293074.09999999998</v>
      </c>
      <c r="AI2086" s="159">
        <v>0</v>
      </c>
      <c r="AJ2086" s="159">
        <v>0</v>
      </c>
    </row>
    <row r="2087" spans="1:36">
      <c r="A2087" s="153">
        <v>28</v>
      </c>
      <c r="B2087" s="154">
        <v>19</v>
      </c>
      <c r="C2087" s="154">
        <v>3</v>
      </c>
      <c r="D2087" s="155">
        <v>3</v>
      </c>
      <c r="E2087" s="155" t="s">
        <v>556</v>
      </c>
      <c r="F2087" s="156" t="s">
        <v>5482</v>
      </c>
      <c r="G2087" s="156" t="s">
        <v>556</v>
      </c>
      <c r="H2087" s="156" t="s">
        <v>5483</v>
      </c>
      <c r="I2087" s="155">
        <v>2819033</v>
      </c>
      <c r="J2087" s="157" t="s">
        <v>868</v>
      </c>
      <c r="K2087" s="157"/>
      <c r="L2087" s="155">
        <v>2022</v>
      </c>
      <c r="M2087" s="158">
        <v>16417</v>
      </c>
      <c r="N2087" s="159">
        <v>85354075.609999999</v>
      </c>
      <c r="O2087" s="159">
        <v>81009481.310000002</v>
      </c>
      <c r="P2087" s="159">
        <v>48149853.769999996</v>
      </c>
      <c r="Q2087" s="159">
        <v>22205006</v>
      </c>
      <c r="R2087" s="159">
        <v>25944847.77</v>
      </c>
      <c r="S2087" s="159">
        <v>4344594.3</v>
      </c>
      <c r="T2087" s="159">
        <v>1674694</v>
      </c>
      <c r="U2087" s="159">
        <v>86827776.129999995</v>
      </c>
      <c r="V2087" s="159">
        <v>71770228.489999995</v>
      </c>
      <c r="W2087" s="159">
        <v>29903332.960000001</v>
      </c>
      <c r="X2087" s="159">
        <v>0</v>
      </c>
      <c r="Y2087" s="159">
        <v>15057547.640000001</v>
      </c>
      <c r="Z2087" s="159">
        <v>4507136.87</v>
      </c>
      <c r="AA2087" s="159">
        <v>0</v>
      </c>
      <c r="AB2087" s="159">
        <v>4507136.87</v>
      </c>
      <c r="AC2087" s="159">
        <v>0</v>
      </c>
      <c r="AD2087" s="159">
        <v>0</v>
      </c>
      <c r="AE2087" s="159">
        <v>0</v>
      </c>
      <c r="AF2087" s="159">
        <v>9239252.8200000003</v>
      </c>
      <c r="AG2087" s="159">
        <v>330960.37</v>
      </c>
      <c r="AH2087" s="159">
        <v>489100.15</v>
      </c>
      <c r="AI2087" s="159">
        <v>0</v>
      </c>
      <c r="AJ2087" s="159">
        <v>0</v>
      </c>
    </row>
    <row r="2088" spans="1:36">
      <c r="A2088" s="153">
        <v>30</v>
      </c>
      <c r="B2088" s="154">
        <v>1</v>
      </c>
      <c r="C2088" s="154">
        <v>1</v>
      </c>
      <c r="D2088" s="155">
        <v>1</v>
      </c>
      <c r="E2088" s="155" t="s">
        <v>556</v>
      </c>
      <c r="F2088" s="156" t="s">
        <v>5484</v>
      </c>
      <c r="G2088" s="156" t="s">
        <v>556</v>
      </c>
      <c r="H2088" s="156" t="s">
        <v>5485</v>
      </c>
      <c r="I2088" s="155">
        <v>3001011</v>
      </c>
      <c r="J2088" s="157" t="s">
        <v>866</v>
      </c>
      <c r="K2088" s="157"/>
      <c r="L2088" s="155">
        <v>2022</v>
      </c>
      <c r="M2088" s="158">
        <v>18117</v>
      </c>
      <c r="N2088" s="159">
        <v>97777558.829999998</v>
      </c>
      <c r="O2088" s="159">
        <v>92452765.959999993</v>
      </c>
      <c r="P2088" s="159">
        <v>45625750.480000004</v>
      </c>
      <c r="Q2088" s="159">
        <v>18211622</v>
      </c>
      <c r="R2088" s="159">
        <v>27414128.48</v>
      </c>
      <c r="S2088" s="159">
        <v>5324792.87</v>
      </c>
      <c r="T2088" s="159">
        <v>733237.01</v>
      </c>
      <c r="U2088" s="159">
        <v>90762098.719999999</v>
      </c>
      <c r="V2088" s="159">
        <v>80507352.159999996</v>
      </c>
      <c r="W2088" s="159">
        <v>23039945.129999999</v>
      </c>
      <c r="X2088" s="159">
        <v>116792.28</v>
      </c>
      <c r="Y2088" s="159">
        <v>10254746.560000001</v>
      </c>
      <c r="Z2088" s="159">
        <v>25363148.07</v>
      </c>
      <c r="AA2088" s="159">
        <v>0</v>
      </c>
      <c r="AB2088" s="159">
        <v>25363148.07</v>
      </c>
      <c r="AC2088" s="159">
        <v>1560000</v>
      </c>
      <c r="AD2088" s="159">
        <v>1560000</v>
      </c>
      <c r="AE2088" s="159">
        <v>7909300</v>
      </c>
      <c r="AF2088" s="159">
        <v>11945413.800000001</v>
      </c>
      <c r="AG2088" s="159">
        <v>40320.550000000003</v>
      </c>
      <c r="AH2088" s="159">
        <v>242951.72</v>
      </c>
      <c r="AI2088" s="159">
        <v>0</v>
      </c>
      <c r="AJ2088" s="159">
        <v>0</v>
      </c>
    </row>
    <row r="2089" spans="1:36">
      <c r="A2089" s="153">
        <v>30</v>
      </c>
      <c r="B2089" s="154">
        <v>1</v>
      </c>
      <c r="C2089" s="154">
        <v>2</v>
      </c>
      <c r="D2089" s="155">
        <v>3</v>
      </c>
      <c r="E2089" s="155" t="s">
        <v>556</v>
      </c>
      <c r="F2089" s="156" t="s">
        <v>5486</v>
      </c>
      <c r="G2089" s="156" t="s">
        <v>556</v>
      </c>
      <c r="H2089" s="156" t="s">
        <v>5487</v>
      </c>
      <c r="I2089" s="155">
        <v>3001023</v>
      </c>
      <c r="J2089" s="157" t="s">
        <v>867</v>
      </c>
      <c r="K2089" s="157"/>
      <c r="L2089" s="155">
        <v>2022</v>
      </c>
      <c r="M2089" s="158">
        <v>8491</v>
      </c>
      <c r="N2089" s="159">
        <v>56786348.350000001</v>
      </c>
      <c r="O2089" s="159">
        <v>53410518.090000004</v>
      </c>
      <c r="P2089" s="159">
        <v>27935677.469999999</v>
      </c>
      <c r="Q2089" s="159">
        <v>11984987</v>
      </c>
      <c r="R2089" s="159">
        <v>15950690.470000001</v>
      </c>
      <c r="S2089" s="159">
        <v>3375830.26</v>
      </c>
      <c r="T2089" s="159">
        <v>1086978.5600000001</v>
      </c>
      <c r="U2089" s="159">
        <v>49514158.280000001</v>
      </c>
      <c r="V2089" s="159">
        <v>42266117.960000001</v>
      </c>
      <c r="W2089" s="159">
        <v>14476777.09</v>
      </c>
      <c r="X2089" s="159">
        <v>59180.65</v>
      </c>
      <c r="Y2089" s="159">
        <v>7248040.3200000003</v>
      </c>
      <c r="Z2089" s="159">
        <v>8742929.2200000007</v>
      </c>
      <c r="AA2089" s="159">
        <v>330000</v>
      </c>
      <c r="AB2089" s="159">
        <v>8412929.2200000007</v>
      </c>
      <c r="AC2089" s="159">
        <v>9714572.3599999994</v>
      </c>
      <c r="AD2089" s="159">
        <v>714572.36</v>
      </c>
      <c r="AE2089" s="159">
        <v>1928765.9</v>
      </c>
      <c r="AF2089" s="159">
        <v>11144400.130000001</v>
      </c>
      <c r="AG2089" s="159">
        <v>0</v>
      </c>
      <c r="AH2089" s="159">
        <v>0</v>
      </c>
      <c r="AI2089" s="159">
        <v>0</v>
      </c>
      <c r="AJ2089" s="159">
        <v>0</v>
      </c>
    </row>
    <row r="2090" spans="1:36">
      <c r="A2090" s="153">
        <v>30</v>
      </c>
      <c r="B2090" s="154">
        <v>1</v>
      </c>
      <c r="C2090" s="154">
        <v>3</v>
      </c>
      <c r="D2090" s="155">
        <v>2</v>
      </c>
      <c r="E2090" s="155" t="s">
        <v>556</v>
      </c>
      <c r="F2090" s="156" t="s">
        <v>5488</v>
      </c>
      <c r="G2090" s="156" t="s">
        <v>556</v>
      </c>
      <c r="H2090" s="156" t="s">
        <v>5489</v>
      </c>
      <c r="I2090" s="155">
        <v>3001032</v>
      </c>
      <c r="J2090" s="157" t="s">
        <v>866</v>
      </c>
      <c r="K2090" s="157"/>
      <c r="L2090" s="155">
        <v>2022</v>
      </c>
      <c r="M2090" s="158">
        <v>6114</v>
      </c>
      <c r="N2090" s="159">
        <v>40273647.390000001</v>
      </c>
      <c r="O2090" s="159">
        <v>39517317.859999999</v>
      </c>
      <c r="P2090" s="159">
        <v>21893723.699999999</v>
      </c>
      <c r="Q2090" s="159">
        <v>9458652</v>
      </c>
      <c r="R2090" s="159">
        <v>12435071.699999999</v>
      </c>
      <c r="S2090" s="159">
        <v>756329.53</v>
      </c>
      <c r="T2090" s="159">
        <v>128262.93</v>
      </c>
      <c r="U2090" s="159">
        <v>39302957.210000001</v>
      </c>
      <c r="V2090" s="159">
        <v>32807373.350000001</v>
      </c>
      <c r="W2090" s="159">
        <v>11408013.449999999</v>
      </c>
      <c r="X2090" s="159">
        <v>1437.6</v>
      </c>
      <c r="Y2090" s="159">
        <v>6495583.8600000003</v>
      </c>
      <c r="Z2090" s="159">
        <v>9263807.7899999991</v>
      </c>
      <c r="AA2090" s="159">
        <v>0</v>
      </c>
      <c r="AB2090" s="159">
        <v>9263807.7899999991</v>
      </c>
      <c r="AC2090" s="159">
        <v>320000</v>
      </c>
      <c r="AD2090" s="159">
        <v>320000</v>
      </c>
      <c r="AE2090" s="159">
        <v>0</v>
      </c>
      <c r="AF2090" s="159">
        <v>6709944.5099999998</v>
      </c>
      <c r="AG2090" s="159">
        <v>0</v>
      </c>
      <c r="AH2090" s="159">
        <v>56887.16</v>
      </c>
      <c r="AI2090" s="159">
        <v>0</v>
      </c>
      <c r="AJ2090" s="159">
        <v>0</v>
      </c>
    </row>
    <row r="2091" spans="1:36">
      <c r="A2091" s="153">
        <v>30</v>
      </c>
      <c r="B2091" s="154">
        <v>1</v>
      </c>
      <c r="C2091" s="154">
        <v>4</v>
      </c>
      <c r="D2091" s="155">
        <v>3</v>
      </c>
      <c r="E2091" s="155" t="s">
        <v>556</v>
      </c>
      <c r="F2091" s="156" t="s">
        <v>5486</v>
      </c>
      <c r="G2091" s="156" t="s">
        <v>556</v>
      </c>
      <c r="H2091" s="156" t="s">
        <v>5490</v>
      </c>
      <c r="I2091" s="155">
        <v>3001043</v>
      </c>
      <c r="J2091" s="157" t="s">
        <v>865</v>
      </c>
      <c r="K2091" s="157"/>
      <c r="L2091" s="155">
        <v>2022</v>
      </c>
      <c r="M2091" s="158">
        <v>6444</v>
      </c>
      <c r="N2091" s="159">
        <v>44186950.710000001</v>
      </c>
      <c r="O2091" s="159">
        <v>42769767.079999998</v>
      </c>
      <c r="P2091" s="159">
        <v>22691020.93</v>
      </c>
      <c r="Q2091" s="159">
        <v>9763009</v>
      </c>
      <c r="R2091" s="159">
        <v>12928011.93</v>
      </c>
      <c r="S2091" s="159">
        <v>1417183.63</v>
      </c>
      <c r="T2091" s="159">
        <v>155290.81</v>
      </c>
      <c r="U2091" s="159">
        <v>44526035</v>
      </c>
      <c r="V2091" s="159">
        <v>39260295.140000001</v>
      </c>
      <c r="W2091" s="159">
        <v>15114443.710000001</v>
      </c>
      <c r="X2091" s="159">
        <v>35727.620000000003</v>
      </c>
      <c r="Y2091" s="159">
        <v>5265739.8600000003</v>
      </c>
      <c r="Z2091" s="159">
        <v>4882227.8099999996</v>
      </c>
      <c r="AA2091" s="159">
        <v>0</v>
      </c>
      <c r="AB2091" s="159">
        <v>4882227.8099999996</v>
      </c>
      <c r="AC2091" s="159">
        <v>1056807.82</v>
      </c>
      <c r="AD2091" s="159">
        <v>735293.82</v>
      </c>
      <c r="AE2091" s="159">
        <v>1649348.39</v>
      </c>
      <c r="AF2091" s="159">
        <v>3509471.94</v>
      </c>
      <c r="AG2091" s="159">
        <v>92108</v>
      </c>
      <c r="AH2091" s="159">
        <v>65889.350000000006</v>
      </c>
      <c r="AI2091" s="159">
        <v>0</v>
      </c>
      <c r="AJ2091" s="159">
        <v>2289.2600000000002</v>
      </c>
    </row>
    <row r="2092" spans="1:36">
      <c r="A2092" s="153">
        <v>30</v>
      </c>
      <c r="B2092" s="154">
        <v>1</v>
      </c>
      <c r="C2092" s="154">
        <v>5</v>
      </c>
      <c r="D2092" s="155">
        <v>3</v>
      </c>
      <c r="E2092" s="155" t="s">
        <v>556</v>
      </c>
      <c r="F2092" s="156" t="s">
        <v>5486</v>
      </c>
      <c r="G2092" s="156" t="s">
        <v>556</v>
      </c>
      <c r="H2092" s="156" t="s">
        <v>5491</v>
      </c>
      <c r="I2092" s="155">
        <v>3001053</v>
      </c>
      <c r="J2092" s="157" t="s">
        <v>864</v>
      </c>
      <c r="K2092" s="157"/>
      <c r="L2092" s="155">
        <v>2022</v>
      </c>
      <c r="M2092" s="158">
        <v>7503</v>
      </c>
      <c r="N2092" s="159">
        <v>43275886.780000001</v>
      </c>
      <c r="O2092" s="159">
        <v>39433427.509999998</v>
      </c>
      <c r="P2092" s="159">
        <v>27025536.829999998</v>
      </c>
      <c r="Q2092" s="159">
        <v>13994767</v>
      </c>
      <c r="R2092" s="159">
        <v>13030769.83</v>
      </c>
      <c r="S2092" s="159">
        <v>3842459.27</v>
      </c>
      <c r="T2092" s="159">
        <v>2097505</v>
      </c>
      <c r="U2092" s="159">
        <v>40134585.439999998</v>
      </c>
      <c r="V2092" s="159">
        <v>35321115.189999998</v>
      </c>
      <c r="W2092" s="159">
        <v>13565362.27</v>
      </c>
      <c r="X2092" s="159">
        <v>154097.94</v>
      </c>
      <c r="Y2092" s="159">
        <v>4813470.25</v>
      </c>
      <c r="Z2092" s="159">
        <v>4810236.5599999996</v>
      </c>
      <c r="AA2092" s="159">
        <v>858500</v>
      </c>
      <c r="AB2092" s="159">
        <v>3951736.5599999996</v>
      </c>
      <c r="AC2092" s="159">
        <v>2588659</v>
      </c>
      <c r="AD2092" s="159">
        <v>1988659</v>
      </c>
      <c r="AE2092" s="159">
        <v>9933079.2400000002</v>
      </c>
      <c r="AF2092" s="159">
        <v>4112312.3199999998</v>
      </c>
      <c r="AG2092" s="159">
        <v>0</v>
      </c>
      <c r="AH2092" s="159">
        <v>18411.87</v>
      </c>
      <c r="AI2092" s="159">
        <v>0</v>
      </c>
      <c r="AJ2092" s="159">
        <v>404.24</v>
      </c>
    </row>
    <row r="2093" spans="1:36">
      <c r="A2093" s="153">
        <v>30</v>
      </c>
      <c r="B2093" s="154">
        <v>2</v>
      </c>
      <c r="C2093" s="154">
        <v>1</v>
      </c>
      <c r="D2093" s="155">
        <v>1</v>
      </c>
      <c r="E2093" s="155" t="s">
        <v>556</v>
      </c>
      <c r="F2093" s="156" t="s">
        <v>5492</v>
      </c>
      <c r="G2093" s="156" t="s">
        <v>556</v>
      </c>
      <c r="H2093" s="156" t="s">
        <v>5493</v>
      </c>
      <c r="I2093" s="155">
        <v>3002011</v>
      </c>
      <c r="J2093" s="157" t="s">
        <v>863</v>
      </c>
      <c r="K2093" s="157"/>
      <c r="L2093" s="155">
        <v>2022</v>
      </c>
      <c r="M2093" s="158">
        <v>10373</v>
      </c>
      <c r="N2093" s="159">
        <v>65518827.439999998</v>
      </c>
      <c r="O2093" s="159">
        <v>63780486.869999997</v>
      </c>
      <c r="P2093" s="159">
        <v>28969136.239999998</v>
      </c>
      <c r="Q2093" s="159">
        <v>10978626</v>
      </c>
      <c r="R2093" s="159">
        <v>17990510.239999998</v>
      </c>
      <c r="S2093" s="159">
        <v>1738340.57</v>
      </c>
      <c r="T2093" s="159">
        <v>856007.77</v>
      </c>
      <c r="U2093" s="159">
        <v>62673771.280000001</v>
      </c>
      <c r="V2093" s="159">
        <v>59033117.560000002</v>
      </c>
      <c r="W2093" s="159">
        <v>23867237.300000001</v>
      </c>
      <c r="X2093" s="159">
        <v>140031.04999999999</v>
      </c>
      <c r="Y2093" s="159">
        <v>3640653.72</v>
      </c>
      <c r="Z2093" s="159">
        <v>3377869.21</v>
      </c>
      <c r="AA2093" s="159">
        <v>0</v>
      </c>
      <c r="AB2093" s="159">
        <v>3377869.21</v>
      </c>
      <c r="AC2093" s="159">
        <v>2900000</v>
      </c>
      <c r="AD2093" s="159">
        <v>2600000</v>
      </c>
      <c r="AE2093" s="159">
        <v>12850000</v>
      </c>
      <c r="AF2093" s="159">
        <v>4747369.3099999996</v>
      </c>
      <c r="AG2093" s="159">
        <v>0</v>
      </c>
      <c r="AH2093" s="159">
        <v>0</v>
      </c>
      <c r="AI2093" s="159">
        <v>0</v>
      </c>
      <c r="AJ2093" s="159">
        <v>0</v>
      </c>
    </row>
    <row r="2094" spans="1:36">
      <c r="A2094" s="153">
        <v>30</v>
      </c>
      <c r="B2094" s="154">
        <v>2</v>
      </c>
      <c r="C2094" s="154">
        <v>2</v>
      </c>
      <c r="D2094" s="155">
        <v>2</v>
      </c>
      <c r="E2094" s="155" t="s">
        <v>556</v>
      </c>
      <c r="F2094" s="156" t="s">
        <v>5494</v>
      </c>
      <c r="G2094" s="156" t="s">
        <v>556</v>
      </c>
      <c r="H2094" s="156" t="s">
        <v>5495</v>
      </c>
      <c r="I2094" s="155">
        <v>3002022</v>
      </c>
      <c r="J2094" s="157" t="s">
        <v>863</v>
      </c>
      <c r="K2094" s="157"/>
      <c r="L2094" s="155">
        <v>2022</v>
      </c>
      <c r="M2094" s="158">
        <v>11416</v>
      </c>
      <c r="N2094" s="159">
        <v>64873990.340000004</v>
      </c>
      <c r="O2094" s="159">
        <v>59531413.140000001</v>
      </c>
      <c r="P2094" s="159">
        <v>41487234.539999999</v>
      </c>
      <c r="Q2094" s="159">
        <v>19273786</v>
      </c>
      <c r="R2094" s="159">
        <v>22213448.539999999</v>
      </c>
      <c r="S2094" s="159">
        <v>5342577.2</v>
      </c>
      <c r="T2094" s="159">
        <v>690171.07</v>
      </c>
      <c r="U2094" s="159">
        <v>64694583.100000001</v>
      </c>
      <c r="V2094" s="159">
        <v>55746914.950000003</v>
      </c>
      <c r="W2094" s="159">
        <v>20930567.100000001</v>
      </c>
      <c r="X2094" s="159">
        <v>136473.76</v>
      </c>
      <c r="Y2094" s="159">
        <v>8947668.1500000004</v>
      </c>
      <c r="Z2094" s="159">
        <v>12395953.42</v>
      </c>
      <c r="AA2094" s="159">
        <v>5500000</v>
      </c>
      <c r="AB2094" s="159">
        <v>6895953.4199999999</v>
      </c>
      <c r="AC2094" s="159">
        <v>5669456.7300000004</v>
      </c>
      <c r="AD2094" s="159">
        <v>820000</v>
      </c>
      <c r="AE2094" s="159">
        <v>21446593</v>
      </c>
      <c r="AF2094" s="159">
        <v>3784498.19</v>
      </c>
      <c r="AG2094" s="159">
        <v>1326605.6599999999</v>
      </c>
      <c r="AH2094" s="159">
        <v>868137.42</v>
      </c>
      <c r="AI2094" s="159">
        <v>0</v>
      </c>
      <c r="AJ2094" s="159">
        <v>0</v>
      </c>
    </row>
    <row r="2095" spans="1:36">
      <c r="A2095" s="153">
        <v>30</v>
      </c>
      <c r="B2095" s="154">
        <v>2</v>
      </c>
      <c r="C2095" s="154">
        <v>3</v>
      </c>
      <c r="D2095" s="155">
        <v>2</v>
      </c>
      <c r="E2095" s="155" t="s">
        <v>556</v>
      </c>
      <c r="F2095" s="156" t="s">
        <v>5494</v>
      </c>
      <c r="G2095" s="156" t="s">
        <v>556</v>
      </c>
      <c r="H2095" s="156" t="s">
        <v>5496</v>
      </c>
      <c r="I2095" s="155">
        <v>3002032</v>
      </c>
      <c r="J2095" s="157" t="s">
        <v>862</v>
      </c>
      <c r="K2095" s="157"/>
      <c r="L2095" s="155">
        <v>2022</v>
      </c>
      <c r="M2095" s="158">
        <v>5727</v>
      </c>
      <c r="N2095" s="159">
        <v>32963996.460000001</v>
      </c>
      <c r="O2095" s="159">
        <v>30790793.5</v>
      </c>
      <c r="P2095" s="159">
        <v>22263579.25</v>
      </c>
      <c r="Q2095" s="159">
        <v>11702228</v>
      </c>
      <c r="R2095" s="159">
        <v>10561351.25</v>
      </c>
      <c r="S2095" s="159">
        <v>2173202.96</v>
      </c>
      <c r="T2095" s="159">
        <v>79108.63</v>
      </c>
      <c r="U2095" s="159">
        <v>32297462.850000001</v>
      </c>
      <c r="V2095" s="159">
        <v>29164931.16</v>
      </c>
      <c r="W2095" s="159">
        <v>12978117.74</v>
      </c>
      <c r="X2095" s="159">
        <v>65242.75</v>
      </c>
      <c r="Y2095" s="159">
        <v>3132531.69</v>
      </c>
      <c r="Z2095" s="159">
        <v>2894708.81</v>
      </c>
      <c r="AA2095" s="159">
        <v>0</v>
      </c>
      <c r="AB2095" s="159">
        <v>2894708.81</v>
      </c>
      <c r="AC2095" s="159">
        <v>560287.09</v>
      </c>
      <c r="AD2095" s="159">
        <v>215901.96</v>
      </c>
      <c r="AE2095" s="159">
        <v>4687650.4800000004</v>
      </c>
      <c r="AF2095" s="159">
        <v>1625862.34</v>
      </c>
      <c r="AG2095" s="159">
        <v>0</v>
      </c>
      <c r="AH2095" s="159">
        <v>15818.75</v>
      </c>
      <c r="AI2095" s="159">
        <v>0</v>
      </c>
      <c r="AJ2095" s="159">
        <v>0</v>
      </c>
    </row>
    <row r="2096" spans="1:36">
      <c r="A2096" s="153">
        <v>30</v>
      </c>
      <c r="B2096" s="154">
        <v>2</v>
      </c>
      <c r="C2096" s="154">
        <v>4</v>
      </c>
      <c r="D2096" s="155">
        <v>3</v>
      </c>
      <c r="E2096" s="155" t="s">
        <v>556</v>
      </c>
      <c r="F2096" s="156" t="s">
        <v>5497</v>
      </c>
      <c r="G2096" s="156" t="s">
        <v>556</v>
      </c>
      <c r="H2096" s="156" t="s">
        <v>5498</v>
      </c>
      <c r="I2096" s="155">
        <v>3002043</v>
      </c>
      <c r="J2096" s="157" t="s">
        <v>861</v>
      </c>
      <c r="K2096" s="157"/>
      <c r="L2096" s="155">
        <v>2022</v>
      </c>
      <c r="M2096" s="158">
        <v>8581</v>
      </c>
      <c r="N2096" s="159">
        <v>45452847.68</v>
      </c>
      <c r="O2096" s="159">
        <v>42802827.090000004</v>
      </c>
      <c r="P2096" s="159">
        <v>26874964.149999999</v>
      </c>
      <c r="Q2096" s="159">
        <v>12864582</v>
      </c>
      <c r="R2096" s="159">
        <v>14010382.15</v>
      </c>
      <c r="S2096" s="159">
        <v>2650020.59</v>
      </c>
      <c r="T2096" s="159">
        <v>1355734.9</v>
      </c>
      <c r="U2096" s="159">
        <v>42962801.909999996</v>
      </c>
      <c r="V2096" s="159">
        <v>39079219.799999997</v>
      </c>
      <c r="W2096" s="159">
        <v>16373788.83</v>
      </c>
      <c r="X2096" s="159">
        <v>87202.86</v>
      </c>
      <c r="Y2096" s="159">
        <v>3883582.11</v>
      </c>
      <c r="Z2096" s="159">
        <v>5607531.6100000003</v>
      </c>
      <c r="AA2096" s="159">
        <v>1970000</v>
      </c>
      <c r="AB2096" s="159">
        <v>3637531.6100000003</v>
      </c>
      <c r="AC2096" s="159">
        <v>3359168</v>
      </c>
      <c r="AD2096" s="159">
        <v>1028847</v>
      </c>
      <c r="AE2096" s="159">
        <v>4970850.9800000004</v>
      </c>
      <c r="AF2096" s="159">
        <v>3723607.29</v>
      </c>
      <c r="AG2096" s="159">
        <v>346974.46</v>
      </c>
      <c r="AH2096" s="159">
        <v>532908.4</v>
      </c>
      <c r="AI2096" s="159">
        <v>0</v>
      </c>
      <c r="AJ2096" s="159">
        <v>5095.9799999999996</v>
      </c>
    </row>
    <row r="2097" spans="1:36">
      <c r="A2097" s="153">
        <v>30</v>
      </c>
      <c r="B2097" s="154">
        <v>2</v>
      </c>
      <c r="C2097" s="154">
        <v>5</v>
      </c>
      <c r="D2097" s="155">
        <v>2</v>
      </c>
      <c r="E2097" s="155" t="s">
        <v>556</v>
      </c>
      <c r="F2097" s="156" t="s">
        <v>5494</v>
      </c>
      <c r="G2097" s="156" t="s">
        <v>556</v>
      </c>
      <c r="H2097" s="156" t="s">
        <v>5499</v>
      </c>
      <c r="I2097" s="155">
        <v>3002052</v>
      </c>
      <c r="J2097" s="157" t="s">
        <v>860</v>
      </c>
      <c r="K2097" s="157"/>
      <c r="L2097" s="155">
        <v>2022</v>
      </c>
      <c r="M2097" s="158">
        <v>7663</v>
      </c>
      <c r="N2097" s="159">
        <v>49335977.560000002</v>
      </c>
      <c r="O2097" s="159">
        <v>44529965</v>
      </c>
      <c r="P2097" s="159">
        <v>28905217.02</v>
      </c>
      <c r="Q2097" s="159">
        <v>14381125</v>
      </c>
      <c r="R2097" s="159">
        <v>14524092.02</v>
      </c>
      <c r="S2097" s="159">
        <v>4806012.5599999996</v>
      </c>
      <c r="T2097" s="159">
        <v>132242.97</v>
      </c>
      <c r="U2097" s="159">
        <v>47808173.82</v>
      </c>
      <c r="V2097" s="159">
        <v>41591994.039999999</v>
      </c>
      <c r="W2097" s="159">
        <v>15847390.67</v>
      </c>
      <c r="X2097" s="159">
        <v>404539.71</v>
      </c>
      <c r="Y2097" s="159">
        <v>6216179.7800000003</v>
      </c>
      <c r="Z2097" s="159">
        <v>17533594.02</v>
      </c>
      <c r="AA2097" s="159">
        <v>16591000</v>
      </c>
      <c r="AB2097" s="159">
        <v>942594.01999999955</v>
      </c>
      <c r="AC2097" s="159">
        <v>18520009.379999999</v>
      </c>
      <c r="AD2097" s="159">
        <v>15148337.02</v>
      </c>
      <c r="AE2097" s="159">
        <v>22861417.280000001</v>
      </c>
      <c r="AF2097" s="159">
        <v>2937970.96</v>
      </c>
      <c r="AG2097" s="159">
        <v>119124</v>
      </c>
      <c r="AH2097" s="159">
        <v>0</v>
      </c>
      <c r="AI2097" s="159">
        <v>0</v>
      </c>
      <c r="AJ2097" s="159">
        <v>0</v>
      </c>
    </row>
    <row r="2098" spans="1:36">
      <c r="A2098" s="153">
        <v>30</v>
      </c>
      <c r="B2098" s="154">
        <v>2</v>
      </c>
      <c r="C2098" s="154">
        <v>6</v>
      </c>
      <c r="D2098" s="155">
        <v>2</v>
      </c>
      <c r="E2098" s="155" t="s">
        <v>556</v>
      </c>
      <c r="F2098" s="156" t="s">
        <v>5494</v>
      </c>
      <c r="G2098" s="156" t="s">
        <v>556</v>
      </c>
      <c r="H2098" s="156" t="s">
        <v>5500</v>
      </c>
      <c r="I2098" s="155">
        <v>3002062</v>
      </c>
      <c r="J2098" s="157" t="s">
        <v>859</v>
      </c>
      <c r="K2098" s="157"/>
      <c r="L2098" s="155">
        <v>2022</v>
      </c>
      <c r="M2098" s="158">
        <v>6160</v>
      </c>
      <c r="N2098" s="159">
        <v>39464182.189999998</v>
      </c>
      <c r="O2098" s="159">
        <v>35962108.810000002</v>
      </c>
      <c r="P2098" s="159">
        <v>25286445.740000002</v>
      </c>
      <c r="Q2098" s="159">
        <v>13005250</v>
      </c>
      <c r="R2098" s="159">
        <v>12281195.74</v>
      </c>
      <c r="S2098" s="159">
        <v>3502073.38</v>
      </c>
      <c r="T2098" s="159">
        <v>105183.38</v>
      </c>
      <c r="U2098" s="159">
        <v>37810630.149999999</v>
      </c>
      <c r="V2098" s="159">
        <v>33568135.799999997</v>
      </c>
      <c r="W2098" s="159">
        <v>13210973.4</v>
      </c>
      <c r="X2098" s="159">
        <v>104881.2</v>
      </c>
      <c r="Y2098" s="159">
        <v>4242494.3499999996</v>
      </c>
      <c r="Z2098" s="159">
        <v>3783926.61</v>
      </c>
      <c r="AA2098" s="159">
        <v>0</v>
      </c>
      <c r="AB2098" s="159">
        <v>3783926.61</v>
      </c>
      <c r="AC2098" s="159">
        <v>4155410</v>
      </c>
      <c r="AD2098" s="159">
        <v>532000</v>
      </c>
      <c r="AE2098" s="159">
        <v>4194697.2300000004</v>
      </c>
      <c r="AF2098" s="159">
        <v>2393973.0099999998</v>
      </c>
      <c r="AG2098" s="159">
        <v>0</v>
      </c>
      <c r="AH2098" s="159">
        <v>56782.76</v>
      </c>
      <c r="AI2098" s="159">
        <v>0</v>
      </c>
      <c r="AJ2098" s="159">
        <v>0</v>
      </c>
    </row>
    <row r="2099" spans="1:36">
      <c r="A2099" s="153">
        <v>30</v>
      </c>
      <c r="B2099" s="154">
        <v>2</v>
      </c>
      <c r="C2099" s="154">
        <v>7</v>
      </c>
      <c r="D2099" s="155">
        <v>3</v>
      </c>
      <c r="E2099" s="155" t="s">
        <v>556</v>
      </c>
      <c r="F2099" s="156" t="s">
        <v>5497</v>
      </c>
      <c r="G2099" s="156" t="s">
        <v>556</v>
      </c>
      <c r="H2099" s="156" t="s">
        <v>5501</v>
      </c>
      <c r="I2099" s="155">
        <v>3002073</v>
      </c>
      <c r="J2099" s="157" t="s">
        <v>858</v>
      </c>
      <c r="K2099" s="157"/>
      <c r="L2099" s="155">
        <v>2022</v>
      </c>
      <c r="M2099" s="158">
        <v>24122</v>
      </c>
      <c r="N2099" s="159">
        <v>144495474.41</v>
      </c>
      <c r="O2099" s="159">
        <v>135999381.63</v>
      </c>
      <c r="P2099" s="159">
        <v>81538202.319999993</v>
      </c>
      <c r="Q2099" s="159">
        <v>35142030</v>
      </c>
      <c r="R2099" s="159">
        <v>46396172.32</v>
      </c>
      <c r="S2099" s="159">
        <v>8496092.7799999993</v>
      </c>
      <c r="T2099" s="159">
        <v>3192551.79</v>
      </c>
      <c r="U2099" s="159">
        <v>134217879.16</v>
      </c>
      <c r="V2099" s="159">
        <v>125331340.34</v>
      </c>
      <c r="W2099" s="159">
        <v>44686571.93</v>
      </c>
      <c r="X2099" s="159">
        <v>425913.57</v>
      </c>
      <c r="Y2099" s="159">
        <v>8886538.8200000003</v>
      </c>
      <c r="Z2099" s="159">
        <v>10008683.43</v>
      </c>
      <c r="AA2099" s="159">
        <v>2391213.0299999998</v>
      </c>
      <c r="AB2099" s="159">
        <v>7617470.4000000004</v>
      </c>
      <c r="AC2099" s="159">
        <v>2488908.39</v>
      </c>
      <c r="AD2099" s="159">
        <v>2488908.39</v>
      </c>
      <c r="AE2099" s="159">
        <v>34201447.409999996</v>
      </c>
      <c r="AF2099" s="159">
        <v>10668041.289999999</v>
      </c>
      <c r="AG2099" s="159">
        <v>1714752.15</v>
      </c>
      <c r="AH2099" s="159">
        <v>1574391.93</v>
      </c>
      <c r="AI2099" s="159">
        <v>0</v>
      </c>
      <c r="AJ2099" s="159">
        <v>0</v>
      </c>
    </row>
    <row r="2100" spans="1:36">
      <c r="A2100" s="153">
        <v>30</v>
      </c>
      <c r="B2100" s="154">
        <v>2</v>
      </c>
      <c r="C2100" s="154">
        <v>8</v>
      </c>
      <c r="D2100" s="155">
        <v>3</v>
      </c>
      <c r="E2100" s="155" t="s">
        <v>556</v>
      </c>
      <c r="F2100" s="156" t="s">
        <v>5497</v>
      </c>
      <c r="G2100" s="156" t="s">
        <v>556</v>
      </c>
      <c r="H2100" s="156" t="s">
        <v>5502</v>
      </c>
      <c r="I2100" s="155">
        <v>3002083</v>
      </c>
      <c r="J2100" s="157" t="s">
        <v>857</v>
      </c>
      <c r="K2100" s="157"/>
      <c r="L2100" s="155">
        <v>2022</v>
      </c>
      <c r="M2100" s="158">
        <v>12074</v>
      </c>
      <c r="N2100" s="159">
        <v>76582820.310000002</v>
      </c>
      <c r="O2100" s="159">
        <v>65206776.939999998</v>
      </c>
      <c r="P2100" s="159">
        <v>43487392.689999998</v>
      </c>
      <c r="Q2100" s="159">
        <v>20332256</v>
      </c>
      <c r="R2100" s="159">
        <v>23155136.690000001</v>
      </c>
      <c r="S2100" s="159">
        <v>11376043.369999999</v>
      </c>
      <c r="T2100" s="159">
        <v>1259626.07</v>
      </c>
      <c r="U2100" s="159">
        <v>73939594.359999999</v>
      </c>
      <c r="V2100" s="159">
        <v>63872137.359999999</v>
      </c>
      <c r="W2100" s="159">
        <v>24784756.469999999</v>
      </c>
      <c r="X2100" s="159">
        <v>1000283.59</v>
      </c>
      <c r="Y2100" s="159">
        <v>10067457</v>
      </c>
      <c r="Z2100" s="159">
        <v>8848563.4600000009</v>
      </c>
      <c r="AA2100" s="159">
        <v>2500000</v>
      </c>
      <c r="AB2100" s="159">
        <v>6348563.4600000009</v>
      </c>
      <c r="AC2100" s="159">
        <v>3106318</v>
      </c>
      <c r="AD2100" s="159">
        <v>3106318</v>
      </c>
      <c r="AE2100" s="159">
        <v>46716385.18</v>
      </c>
      <c r="AF2100" s="159">
        <v>1334639.58</v>
      </c>
      <c r="AG2100" s="159">
        <v>1947064.23</v>
      </c>
      <c r="AH2100" s="159">
        <v>2465573.17</v>
      </c>
      <c r="AI2100" s="159">
        <v>0</v>
      </c>
      <c r="AJ2100" s="159">
        <v>449794.91</v>
      </c>
    </row>
    <row r="2101" spans="1:36">
      <c r="A2101" s="153">
        <v>30</v>
      </c>
      <c r="B2101" s="154">
        <v>3</v>
      </c>
      <c r="C2101" s="154">
        <v>1</v>
      </c>
      <c r="D2101" s="155">
        <v>1</v>
      </c>
      <c r="E2101" s="155" t="s">
        <v>556</v>
      </c>
      <c r="F2101" s="156" t="s">
        <v>5503</v>
      </c>
      <c r="G2101" s="156" t="s">
        <v>556</v>
      </c>
      <c r="H2101" s="156" t="s">
        <v>5504</v>
      </c>
      <c r="I2101" s="155">
        <v>3003011</v>
      </c>
      <c r="J2101" s="157" t="s">
        <v>855</v>
      </c>
      <c r="K2101" s="157"/>
      <c r="L2101" s="155">
        <v>2022</v>
      </c>
      <c r="M2101" s="158">
        <v>67157</v>
      </c>
      <c r="N2101" s="159">
        <v>383648247.97000003</v>
      </c>
      <c r="O2101" s="159">
        <v>353629671.02999997</v>
      </c>
      <c r="P2101" s="159">
        <v>187660577.26999998</v>
      </c>
      <c r="Q2101" s="159">
        <v>78543833</v>
      </c>
      <c r="R2101" s="159">
        <v>109116744.27</v>
      </c>
      <c r="S2101" s="159">
        <v>30018576.940000001</v>
      </c>
      <c r="T2101" s="159">
        <v>15590831.470000001</v>
      </c>
      <c r="U2101" s="159">
        <v>370185845.75999999</v>
      </c>
      <c r="V2101" s="159">
        <v>323025142.37</v>
      </c>
      <c r="W2101" s="159">
        <v>103834725.15000001</v>
      </c>
      <c r="X2101" s="159">
        <v>1121166.5900000001</v>
      </c>
      <c r="Y2101" s="159">
        <v>47160703.390000001</v>
      </c>
      <c r="Z2101" s="159">
        <v>39122999.759999998</v>
      </c>
      <c r="AA2101" s="159">
        <v>0</v>
      </c>
      <c r="AB2101" s="159">
        <v>39122999.759999998</v>
      </c>
      <c r="AC2101" s="159">
        <v>29874039.510000002</v>
      </c>
      <c r="AD2101" s="159">
        <v>14026721.51</v>
      </c>
      <c r="AE2101" s="159">
        <v>91910493.129999995</v>
      </c>
      <c r="AF2101" s="159">
        <v>30604528.66</v>
      </c>
      <c r="AG2101" s="159">
        <v>671270.58</v>
      </c>
      <c r="AH2101" s="159">
        <v>1694074.76</v>
      </c>
      <c r="AI2101" s="159">
        <v>0</v>
      </c>
      <c r="AJ2101" s="159">
        <v>0</v>
      </c>
    </row>
    <row r="2102" spans="1:36">
      <c r="A2102" s="153">
        <v>30</v>
      </c>
      <c r="B2102" s="154">
        <v>3</v>
      </c>
      <c r="C2102" s="154">
        <v>2</v>
      </c>
      <c r="D2102" s="155">
        <v>3</v>
      </c>
      <c r="E2102" s="155" t="s">
        <v>556</v>
      </c>
      <c r="F2102" s="156" t="s">
        <v>5505</v>
      </c>
      <c r="G2102" s="156" t="s">
        <v>556</v>
      </c>
      <c r="H2102" s="156" t="s">
        <v>5506</v>
      </c>
      <c r="I2102" s="155">
        <v>3003023</v>
      </c>
      <c r="J2102" s="157" t="s">
        <v>856</v>
      </c>
      <c r="K2102" s="157"/>
      <c r="L2102" s="155">
        <v>2022</v>
      </c>
      <c r="M2102" s="158">
        <v>7353</v>
      </c>
      <c r="N2102" s="159">
        <v>43869648.799999997</v>
      </c>
      <c r="O2102" s="159">
        <v>41251044.689999998</v>
      </c>
      <c r="P2102" s="159">
        <v>26133111.73</v>
      </c>
      <c r="Q2102" s="159">
        <v>11742098</v>
      </c>
      <c r="R2102" s="159">
        <v>14391013.73</v>
      </c>
      <c r="S2102" s="159">
        <v>2618604.11</v>
      </c>
      <c r="T2102" s="159">
        <v>1077323.8600000001</v>
      </c>
      <c r="U2102" s="159">
        <v>41956822.460000001</v>
      </c>
      <c r="V2102" s="159">
        <v>37953483.969999999</v>
      </c>
      <c r="W2102" s="159">
        <v>14054687.880000001</v>
      </c>
      <c r="X2102" s="159">
        <v>61520.28</v>
      </c>
      <c r="Y2102" s="159">
        <v>4003338.49</v>
      </c>
      <c r="Z2102" s="159">
        <v>2507024.02</v>
      </c>
      <c r="AA2102" s="159">
        <v>0</v>
      </c>
      <c r="AB2102" s="159">
        <v>2507024.02</v>
      </c>
      <c r="AC2102" s="159">
        <v>1414680.74</v>
      </c>
      <c r="AD2102" s="159">
        <v>1414680.74</v>
      </c>
      <c r="AE2102" s="159">
        <v>3954250.89</v>
      </c>
      <c r="AF2102" s="159">
        <v>3297560.72</v>
      </c>
      <c r="AG2102" s="159">
        <v>232027.66</v>
      </c>
      <c r="AH2102" s="159">
        <v>384475.15</v>
      </c>
      <c r="AI2102" s="159">
        <v>0</v>
      </c>
      <c r="AJ2102" s="159">
        <v>0</v>
      </c>
    </row>
    <row r="2103" spans="1:36">
      <c r="A2103" s="153">
        <v>30</v>
      </c>
      <c r="B2103" s="154">
        <v>3</v>
      </c>
      <c r="C2103" s="154">
        <v>3</v>
      </c>
      <c r="D2103" s="155">
        <v>2</v>
      </c>
      <c r="E2103" s="155" t="s">
        <v>556</v>
      </c>
      <c r="F2103" s="156" t="s">
        <v>5507</v>
      </c>
      <c r="G2103" s="156" t="s">
        <v>556</v>
      </c>
      <c r="H2103" s="156" t="s">
        <v>5508</v>
      </c>
      <c r="I2103" s="155">
        <v>3003032</v>
      </c>
      <c r="J2103" s="157" t="s">
        <v>855</v>
      </c>
      <c r="K2103" s="157"/>
      <c r="L2103" s="155">
        <v>2022</v>
      </c>
      <c r="M2103" s="158">
        <v>12803</v>
      </c>
      <c r="N2103" s="159">
        <v>87335707.980000004</v>
      </c>
      <c r="O2103" s="159">
        <v>75941215.640000001</v>
      </c>
      <c r="P2103" s="159">
        <v>41900355.280000001</v>
      </c>
      <c r="Q2103" s="159">
        <v>14286320</v>
      </c>
      <c r="R2103" s="159">
        <v>27614035.280000001</v>
      </c>
      <c r="S2103" s="159">
        <v>11394492.34</v>
      </c>
      <c r="T2103" s="159">
        <v>1620562.02</v>
      </c>
      <c r="U2103" s="159">
        <v>77553587.450000003</v>
      </c>
      <c r="V2103" s="159">
        <v>65081785.509999998</v>
      </c>
      <c r="W2103" s="159">
        <v>19216244.16</v>
      </c>
      <c r="X2103" s="159">
        <v>346449.39</v>
      </c>
      <c r="Y2103" s="159">
        <v>12471801.939999999</v>
      </c>
      <c r="Z2103" s="159">
        <v>8895093.6999999993</v>
      </c>
      <c r="AA2103" s="159">
        <v>0</v>
      </c>
      <c r="AB2103" s="159">
        <v>8895093.6999999993</v>
      </c>
      <c r="AC2103" s="159">
        <v>15369368</v>
      </c>
      <c r="AD2103" s="159">
        <v>3450000</v>
      </c>
      <c r="AE2103" s="159">
        <v>28301000</v>
      </c>
      <c r="AF2103" s="159">
        <v>10859430.130000001</v>
      </c>
      <c r="AG2103" s="159">
        <v>735995.35</v>
      </c>
      <c r="AH2103" s="159">
        <v>1031050.8</v>
      </c>
      <c r="AI2103" s="159">
        <v>0</v>
      </c>
      <c r="AJ2103" s="159">
        <v>0</v>
      </c>
    </row>
    <row r="2104" spans="1:36">
      <c r="A2104" s="153">
        <v>30</v>
      </c>
      <c r="B2104" s="154">
        <v>3</v>
      </c>
      <c r="C2104" s="154">
        <v>4</v>
      </c>
      <c r="D2104" s="155">
        <v>2</v>
      </c>
      <c r="E2104" s="155" t="s">
        <v>556</v>
      </c>
      <c r="F2104" s="156" t="s">
        <v>5507</v>
      </c>
      <c r="G2104" s="156" t="s">
        <v>556</v>
      </c>
      <c r="H2104" s="156" t="s">
        <v>5509</v>
      </c>
      <c r="I2104" s="155">
        <v>3003042</v>
      </c>
      <c r="J2104" s="157" t="s">
        <v>854</v>
      </c>
      <c r="K2104" s="157"/>
      <c r="L2104" s="155">
        <v>2022</v>
      </c>
      <c r="M2104" s="158">
        <v>5447</v>
      </c>
      <c r="N2104" s="159">
        <v>33316169.43</v>
      </c>
      <c r="O2104" s="159">
        <v>31395650.34</v>
      </c>
      <c r="P2104" s="159">
        <v>18635628.460000001</v>
      </c>
      <c r="Q2104" s="159">
        <v>7847661</v>
      </c>
      <c r="R2104" s="159">
        <v>10787967.460000001</v>
      </c>
      <c r="S2104" s="159">
        <v>1920519.09</v>
      </c>
      <c r="T2104" s="159">
        <v>4480.6000000000004</v>
      </c>
      <c r="U2104" s="159">
        <v>30377614.59</v>
      </c>
      <c r="V2104" s="159">
        <v>24768500.789999999</v>
      </c>
      <c r="W2104" s="159">
        <v>9658637.1099999994</v>
      </c>
      <c r="X2104" s="159">
        <v>4833.6000000000004</v>
      </c>
      <c r="Y2104" s="159">
        <v>5609113.7999999998</v>
      </c>
      <c r="Z2104" s="159">
        <v>2655235.2999999998</v>
      </c>
      <c r="AA2104" s="159">
        <v>0</v>
      </c>
      <c r="AB2104" s="159">
        <v>2655235.2999999998</v>
      </c>
      <c r="AC2104" s="159">
        <v>132000</v>
      </c>
      <c r="AD2104" s="159">
        <v>132000</v>
      </c>
      <c r="AE2104" s="159">
        <v>136639.82999999999</v>
      </c>
      <c r="AF2104" s="159">
        <v>6627149.5499999998</v>
      </c>
      <c r="AG2104" s="159">
        <v>0</v>
      </c>
      <c r="AH2104" s="159">
        <v>0</v>
      </c>
      <c r="AI2104" s="159">
        <v>0</v>
      </c>
      <c r="AJ2104" s="159">
        <v>0</v>
      </c>
    </row>
    <row r="2105" spans="1:36">
      <c r="A2105" s="153">
        <v>30</v>
      </c>
      <c r="B2105" s="154">
        <v>3</v>
      </c>
      <c r="C2105" s="154">
        <v>5</v>
      </c>
      <c r="D2105" s="155">
        <v>3</v>
      </c>
      <c r="E2105" s="155" t="s">
        <v>556</v>
      </c>
      <c r="F2105" s="156" t="s">
        <v>5505</v>
      </c>
      <c r="G2105" s="156" t="s">
        <v>556</v>
      </c>
      <c r="H2105" s="156" t="s">
        <v>5510</v>
      </c>
      <c r="I2105" s="155">
        <v>3003053</v>
      </c>
      <c r="J2105" s="157" t="s">
        <v>853</v>
      </c>
      <c r="K2105" s="157"/>
      <c r="L2105" s="155">
        <v>2022</v>
      </c>
      <c r="M2105" s="158">
        <v>7413</v>
      </c>
      <c r="N2105" s="159">
        <v>44796538.259999998</v>
      </c>
      <c r="O2105" s="159">
        <v>42290091.670000002</v>
      </c>
      <c r="P2105" s="159">
        <v>26839244.57</v>
      </c>
      <c r="Q2105" s="159">
        <v>11601915</v>
      </c>
      <c r="R2105" s="159">
        <v>15237329.57</v>
      </c>
      <c r="S2105" s="159">
        <v>2506446.59</v>
      </c>
      <c r="T2105" s="159">
        <v>889289.2</v>
      </c>
      <c r="U2105" s="159">
        <v>45889224.600000001</v>
      </c>
      <c r="V2105" s="159">
        <v>39142200.869999997</v>
      </c>
      <c r="W2105" s="159">
        <v>12136671.08</v>
      </c>
      <c r="X2105" s="159">
        <v>236804.79</v>
      </c>
      <c r="Y2105" s="159">
        <v>6747023.7300000004</v>
      </c>
      <c r="Z2105" s="159">
        <v>5308288.6900000004</v>
      </c>
      <c r="AA2105" s="159">
        <v>2960000</v>
      </c>
      <c r="AB2105" s="159">
        <v>2348288.6900000004</v>
      </c>
      <c r="AC2105" s="159">
        <v>2258566.5299999998</v>
      </c>
      <c r="AD2105" s="159">
        <v>2258566.5299999998</v>
      </c>
      <c r="AE2105" s="159">
        <v>21238571.82</v>
      </c>
      <c r="AF2105" s="159">
        <v>3147890.8</v>
      </c>
      <c r="AG2105" s="159">
        <v>909712.64</v>
      </c>
      <c r="AH2105" s="159">
        <v>704835.27</v>
      </c>
      <c r="AI2105" s="159">
        <v>0</v>
      </c>
      <c r="AJ2105" s="159">
        <v>230</v>
      </c>
    </row>
    <row r="2106" spans="1:36">
      <c r="A2106" s="153">
        <v>30</v>
      </c>
      <c r="B2106" s="154">
        <v>3</v>
      </c>
      <c r="C2106" s="154">
        <v>6</v>
      </c>
      <c r="D2106" s="155">
        <v>2</v>
      </c>
      <c r="E2106" s="155" t="s">
        <v>556</v>
      </c>
      <c r="F2106" s="156" t="s">
        <v>5507</v>
      </c>
      <c r="G2106" s="156" t="s">
        <v>556</v>
      </c>
      <c r="H2106" s="156" t="s">
        <v>5511</v>
      </c>
      <c r="I2106" s="155">
        <v>3003062</v>
      </c>
      <c r="J2106" s="157" t="s">
        <v>852</v>
      </c>
      <c r="K2106" s="157"/>
      <c r="L2106" s="155">
        <v>2022</v>
      </c>
      <c r="M2106" s="158">
        <v>6814</v>
      </c>
      <c r="N2106" s="159">
        <v>47962516.600000001</v>
      </c>
      <c r="O2106" s="159">
        <v>46229496.229999997</v>
      </c>
      <c r="P2106" s="159">
        <v>25779565.949999999</v>
      </c>
      <c r="Q2106" s="159">
        <v>11345115</v>
      </c>
      <c r="R2106" s="159">
        <v>14434450.949999999</v>
      </c>
      <c r="S2106" s="159">
        <v>1733020.37</v>
      </c>
      <c r="T2106" s="159">
        <v>497484.46</v>
      </c>
      <c r="U2106" s="159">
        <v>44902822.619999997</v>
      </c>
      <c r="V2106" s="159">
        <v>38455847.469999999</v>
      </c>
      <c r="W2106" s="159">
        <v>13939898.48</v>
      </c>
      <c r="X2106" s="159">
        <v>210069.81</v>
      </c>
      <c r="Y2106" s="159">
        <v>6446975.1500000004</v>
      </c>
      <c r="Z2106" s="159">
        <v>4686134.9800000004</v>
      </c>
      <c r="AA2106" s="159">
        <v>0</v>
      </c>
      <c r="AB2106" s="159">
        <v>4686134.9800000004</v>
      </c>
      <c r="AC2106" s="159">
        <v>1514200</v>
      </c>
      <c r="AD2106" s="159">
        <v>1514200</v>
      </c>
      <c r="AE2106" s="159">
        <v>12163900</v>
      </c>
      <c r="AF2106" s="159">
        <v>7773648.7599999998</v>
      </c>
      <c r="AG2106" s="159">
        <v>592585.37</v>
      </c>
      <c r="AH2106" s="159">
        <v>406747.36</v>
      </c>
      <c r="AI2106" s="159">
        <v>0</v>
      </c>
      <c r="AJ2106" s="159">
        <v>0</v>
      </c>
    </row>
    <row r="2107" spans="1:36">
      <c r="A2107" s="153">
        <v>30</v>
      </c>
      <c r="B2107" s="154">
        <v>3</v>
      </c>
      <c r="C2107" s="154">
        <v>7</v>
      </c>
      <c r="D2107" s="155">
        <v>2</v>
      </c>
      <c r="E2107" s="155" t="s">
        <v>556</v>
      </c>
      <c r="F2107" s="156" t="s">
        <v>5507</v>
      </c>
      <c r="G2107" s="156" t="s">
        <v>556</v>
      </c>
      <c r="H2107" s="156" t="s">
        <v>5512</v>
      </c>
      <c r="I2107" s="155">
        <v>3003072</v>
      </c>
      <c r="J2107" s="157" t="s">
        <v>851</v>
      </c>
      <c r="K2107" s="157"/>
      <c r="L2107" s="155">
        <v>2022</v>
      </c>
      <c r="M2107" s="158">
        <v>3985</v>
      </c>
      <c r="N2107" s="159">
        <v>23039666.98</v>
      </c>
      <c r="O2107" s="159">
        <v>20854022.07</v>
      </c>
      <c r="P2107" s="159">
        <v>14033330.35</v>
      </c>
      <c r="Q2107" s="159">
        <v>6984779</v>
      </c>
      <c r="R2107" s="159">
        <v>7048551.3499999996</v>
      </c>
      <c r="S2107" s="159">
        <v>2185644.91</v>
      </c>
      <c r="T2107" s="159">
        <v>2460</v>
      </c>
      <c r="U2107" s="159">
        <v>21205088.030000001</v>
      </c>
      <c r="V2107" s="159">
        <v>19453613.73</v>
      </c>
      <c r="W2107" s="159">
        <v>7325527.0499999998</v>
      </c>
      <c r="X2107" s="159">
        <v>61703.39</v>
      </c>
      <c r="Y2107" s="159">
        <v>1751474.3</v>
      </c>
      <c r="Z2107" s="159">
        <v>1476935.08</v>
      </c>
      <c r="AA2107" s="159">
        <v>0</v>
      </c>
      <c r="AB2107" s="159">
        <v>1476935.08</v>
      </c>
      <c r="AC2107" s="159">
        <v>713884</v>
      </c>
      <c r="AD2107" s="159">
        <v>713884</v>
      </c>
      <c r="AE2107" s="159">
        <v>2762597</v>
      </c>
      <c r="AF2107" s="159">
        <v>1400408.34</v>
      </c>
      <c r="AG2107" s="159">
        <v>0</v>
      </c>
      <c r="AH2107" s="159">
        <v>0</v>
      </c>
      <c r="AI2107" s="159">
        <v>53910.99</v>
      </c>
      <c r="AJ2107" s="159">
        <v>0</v>
      </c>
    </row>
    <row r="2108" spans="1:36">
      <c r="A2108" s="153">
        <v>30</v>
      </c>
      <c r="B2108" s="154">
        <v>3</v>
      </c>
      <c r="C2108" s="154">
        <v>8</v>
      </c>
      <c r="D2108" s="155">
        <v>2</v>
      </c>
      <c r="E2108" s="155" t="s">
        <v>556</v>
      </c>
      <c r="F2108" s="156" t="s">
        <v>5507</v>
      </c>
      <c r="G2108" s="156" t="s">
        <v>556</v>
      </c>
      <c r="H2108" s="156" t="s">
        <v>5513</v>
      </c>
      <c r="I2108" s="155">
        <v>3003082</v>
      </c>
      <c r="J2108" s="157" t="s">
        <v>850</v>
      </c>
      <c r="K2108" s="157"/>
      <c r="L2108" s="155">
        <v>2022</v>
      </c>
      <c r="M2108" s="158">
        <v>6044</v>
      </c>
      <c r="N2108" s="159">
        <v>38485197.560000002</v>
      </c>
      <c r="O2108" s="159">
        <v>36034259.119999997</v>
      </c>
      <c r="P2108" s="159">
        <v>23572872.5</v>
      </c>
      <c r="Q2108" s="159">
        <v>10202902</v>
      </c>
      <c r="R2108" s="159">
        <v>13369970.5</v>
      </c>
      <c r="S2108" s="159">
        <v>2450938.44</v>
      </c>
      <c r="T2108" s="159">
        <v>158768</v>
      </c>
      <c r="U2108" s="159">
        <v>35964386.380000003</v>
      </c>
      <c r="V2108" s="159">
        <v>32011371.66</v>
      </c>
      <c r="W2108" s="159">
        <v>10202697.15</v>
      </c>
      <c r="X2108" s="159">
        <v>129310.26</v>
      </c>
      <c r="Y2108" s="159">
        <v>3953014.72</v>
      </c>
      <c r="Z2108" s="159">
        <v>902465.09</v>
      </c>
      <c r="AA2108" s="159">
        <v>0</v>
      </c>
      <c r="AB2108" s="159">
        <v>902465.09</v>
      </c>
      <c r="AC2108" s="159">
        <v>1423057.31</v>
      </c>
      <c r="AD2108" s="159">
        <v>1423057.31</v>
      </c>
      <c r="AE2108" s="159">
        <v>5063428.75</v>
      </c>
      <c r="AF2108" s="159">
        <v>4022887.46</v>
      </c>
      <c r="AG2108" s="159">
        <v>423421.31</v>
      </c>
      <c r="AH2108" s="159">
        <v>282790.33</v>
      </c>
      <c r="AI2108" s="159">
        <v>0</v>
      </c>
      <c r="AJ2108" s="159">
        <v>25980.15</v>
      </c>
    </row>
    <row r="2109" spans="1:36">
      <c r="A2109" s="153">
        <v>30</v>
      </c>
      <c r="B2109" s="154">
        <v>3</v>
      </c>
      <c r="C2109" s="154">
        <v>9</v>
      </c>
      <c r="D2109" s="155">
        <v>3</v>
      </c>
      <c r="E2109" s="155" t="s">
        <v>556</v>
      </c>
      <c r="F2109" s="156" t="s">
        <v>5505</v>
      </c>
      <c r="G2109" s="156" t="s">
        <v>556</v>
      </c>
      <c r="H2109" s="156" t="s">
        <v>5514</v>
      </c>
      <c r="I2109" s="155">
        <v>3003093</v>
      </c>
      <c r="J2109" s="157" t="s">
        <v>849</v>
      </c>
      <c r="K2109" s="157"/>
      <c r="L2109" s="155">
        <v>2022</v>
      </c>
      <c r="M2109" s="158">
        <v>14185</v>
      </c>
      <c r="N2109" s="159">
        <v>77785338.280000001</v>
      </c>
      <c r="O2109" s="159">
        <v>76595291.969999999</v>
      </c>
      <c r="P2109" s="159">
        <v>43704788.25</v>
      </c>
      <c r="Q2109" s="159">
        <v>16278115</v>
      </c>
      <c r="R2109" s="159">
        <v>27426673.25</v>
      </c>
      <c r="S2109" s="159">
        <v>1190046.31</v>
      </c>
      <c r="T2109" s="159">
        <v>711303.19</v>
      </c>
      <c r="U2109" s="159">
        <v>76722184.140000001</v>
      </c>
      <c r="V2109" s="159">
        <v>74111418.780000001</v>
      </c>
      <c r="W2109" s="159">
        <v>29633667.510000002</v>
      </c>
      <c r="X2109" s="159">
        <v>195616.29</v>
      </c>
      <c r="Y2109" s="159">
        <v>2610765.36</v>
      </c>
      <c r="Z2109" s="159">
        <v>2391560.7000000002</v>
      </c>
      <c r="AA2109" s="159">
        <v>0</v>
      </c>
      <c r="AB2109" s="159">
        <v>2391560.7000000002</v>
      </c>
      <c r="AC2109" s="159">
        <v>1772804.16</v>
      </c>
      <c r="AD2109" s="159">
        <v>1772804.16</v>
      </c>
      <c r="AE2109" s="159">
        <v>17617804.199999999</v>
      </c>
      <c r="AF2109" s="159">
        <v>2483873.19</v>
      </c>
      <c r="AG2109" s="159">
        <v>383394.02</v>
      </c>
      <c r="AH2109" s="159">
        <v>254307.18</v>
      </c>
      <c r="AI2109" s="159">
        <v>0</v>
      </c>
      <c r="AJ2109" s="159">
        <v>0</v>
      </c>
    </row>
    <row r="2110" spans="1:36">
      <c r="A2110" s="153">
        <v>30</v>
      </c>
      <c r="B2110" s="154">
        <v>3</v>
      </c>
      <c r="C2110" s="154">
        <v>10</v>
      </c>
      <c r="D2110" s="155">
        <v>3</v>
      </c>
      <c r="E2110" s="155" t="s">
        <v>556</v>
      </c>
      <c r="F2110" s="156" t="s">
        <v>5505</v>
      </c>
      <c r="G2110" s="156" t="s">
        <v>556</v>
      </c>
      <c r="H2110" s="156" t="s">
        <v>5515</v>
      </c>
      <c r="I2110" s="155">
        <v>3003103</v>
      </c>
      <c r="J2110" s="157" t="s">
        <v>848</v>
      </c>
      <c r="K2110" s="157"/>
      <c r="L2110" s="155">
        <v>2022</v>
      </c>
      <c r="M2110" s="158">
        <v>13461</v>
      </c>
      <c r="N2110" s="159">
        <v>73471866.280000001</v>
      </c>
      <c r="O2110" s="159">
        <v>72771512.420000002</v>
      </c>
      <c r="P2110" s="159">
        <v>43013965.090000004</v>
      </c>
      <c r="Q2110" s="159">
        <v>17963103</v>
      </c>
      <c r="R2110" s="159">
        <v>25050862.09</v>
      </c>
      <c r="S2110" s="159">
        <v>700353.86</v>
      </c>
      <c r="T2110" s="159">
        <v>191151.31</v>
      </c>
      <c r="U2110" s="159">
        <v>72624884.560000002</v>
      </c>
      <c r="V2110" s="159">
        <v>66643532.810000002</v>
      </c>
      <c r="W2110" s="159">
        <v>21086505</v>
      </c>
      <c r="X2110" s="159">
        <v>65060.53</v>
      </c>
      <c r="Y2110" s="159">
        <v>5981351.75</v>
      </c>
      <c r="Z2110" s="159">
        <v>10207502.449999999</v>
      </c>
      <c r="AA2110" s="159">
        <v>1599381.87</v>
      </c>
      <c r="AB2110" s="159">
        <v>8608120.5799999982</v>
      </c>
      <c r="AC2110" s="159">
        <v>2572000</v>
      </c>
      <c r="AD2110" s="159">
        <v>2572000</v>
      </c>
      <c r="AE2110" s="159">
        <v>6338068.21</v>
      </c>
      <c r="AF2110" s="159">
        <v>6127979.6100000003</v>
      </c>
      <c r="AG2110" s="159">
        <v>9463.86</v>
      </c>
      <c r="AH2110" s="159">
        <v>147462.57</v>
      </c>
      <c r="AI2110" s="159">
        <v>0</v>
      </c>
      <c r="AJ2110" s="159">
        <v>0</v>
      </c>
    </row>
    <row r="2111" spans="1:36">
      <c r="A2111" s="153">
        <v>30</v>
      </c>
      <c r="B2111" s="154">
        <v>4</v>
      </c>
      <c r="C2111" s="154">
        <v>1</v>
      </c>
      <c r="D2111" s="155">
        <v>3</v>
      </c>
      <c r="E2111" s="155" t="s">
        <v>556</v>
      </c>
      <c r="F2111" s="156" t="s">
        <v>5516</v>
      </c>
      <c r="G2111" s="156" t="s">
        <v>556</v>
      </c>
      <c r="H2111" s="156" t="s">
        <v>5517</v>
      </c>
      <c r="I2111" s="155">
        <v>3004013</v>
      </c>
      <c r="J2111" s="157" t="s">
        <v>847</v>
      </c>
      <c r="K2111" s="157"/>
      <c r="L2111" s="155">
        <v>2022</v>
      </c>
      <c r="M2111" s="158">
        <v>7401</v>
      </c>
      <c r="N2111" s="159">
        <v>46470769.259999998</v>
      </c>
      <c r="O2111" s="159">
        <v>43646620.219999999</v>
      </c>
      <c r="P2111" s="159">
        <v>28339129.619999997</v>
      </c>
      <c r="Q2111" s="159">
        <v>11941413</v>
      </c>
      <c r="R2111" s="159">
        <v>16397716.619999999</v>
      </c>
      <c r="S2111" s="159">
        <v>2824149.04</v>
      </c>
      <c r="T2111" s="159">
        <v>1213967.6499999999</v>
      </c>
      <c r="U2111" s="159">
        <v>42710925.229999997</v>
      </c>
      <c r="V2111" s="159">
        <v>39769321.490000002</v>
      </c>
      <c r="W2111" s="159">
        <v>14262901.470000001</v>
      </c>
      <c r="X2111" s="159">
        <v>76975.73</v>
      </c>
      <c r="Y2111" s="159">
        <v>2941603.74</v>
      </c>
      <c r="Z2111" s="159">
        <v>4740805.05</v>
      </c>
      <c r="AA2111" s="159">
        <v>1000000</v>
      </c>
      <c r="AB2111" s="159">
        <v>3740805.05</v>
      </c>
      <c r="AC2111" s="159">
        <v>1790000</v>
      </c>
      <c r="AD2111" s="159">
        <v>1790000</v>
      </c>
      <c r="AE2111" s="159">
        <v>6234792.1799999997</v>
      </c>
      <c r="AF2111" s="159">
        <v>3877298.73</v>
      </c>
      <c r="AG2111" s="159">
        <v>150030.04</v>
      </c>
      <c r="AH2111" s="159">
        <v>0</v>
      </c>
      <c r="AI2111" s="159">
        <v>0</v>
      </c>
      <c r="AJ2111" s="159">
        <v>0</v>
      </c>
    </row>
    <row r="2112" spans="1:36">
      <c r="A2112" s="153">
        <v>30</v>
      </c>
      <c r="B2112" s="154">
        <v>4</v>
      </c>
      <c r="C2112" s="154">
        <v>2</v>
      </c>
      <c r="D2112" s="155">
        <v>3</v>
      </c>
      <c r="E2112" s="155" t="s">
        <v>556</v>
      </c>
      <c r="F2112" s="156" t="s">
        <v>5516</v>
      </c>
      <c r="G2112" s="156" t="s">
        <v>556</v>
      </c>
      <c r="H2112" s="156" t="s">
        <v>5518</v>
      </c>
      <c r="I2112" s="155">
        <v>3004023</v>
      </c>
      <c r="J2112" s="157" t="s">
        <v>846</v>
      </c>
      <c r="K2112" s="157"/>
      <c r="L2112" s="155">
        <v>2022</v>
      </c>
      <c r="M2112" s="158">
        <v>28109</v>
      </c>
      <c r="N2112" s="159">
        <v>170066251.80000001</v>
      </c>
      <c r="O2112" s="159">
        <v>157702082.24000001</v>
      </c>
      <c r="P2112" s="159">
        <v>76997939.900000006</v>
      </c>
      <c r="Q2112" s="159">
        <v>26790281</v>
      </c>
      <c r="R2112" s="159">
        <v>50207658.899999999</v>
      </c>
      <c r="S2112" s="159">
        <v>12364169.560000001</v>
      </c>
      <c r="T2112" s="159">
        <v>2712017.79</v>
      </c>
      <c r="U2112" s="159">
        <v>150563623.12</v>
      </c>
      <c r="V2112" s="159">
        <v>132608855.93000001</v>
      </c>
      <c r="W2112" s="159">
        <v>47014059.369999997</v>
      </c>
      <c r="X2112" s="159">
        <v>61594.59</v>
      </c>
      <c r="Y2112" s="159">
        <v>17954767.190000001</v>
      </c>
      <c r="Z2112" s="159">
        <v>18368854.510000002</v>
      </c>
      <c r="AA2112" s="159">
        <v>0</v>
      </c>
      <c r="AB2112" s="159">
        <v>18368854.510000002</v>
      </c>
      <c r="AC2112" s="159">
        <v>3111357</v>
      </c>
      <c r="AD2112" s="159">
        <v>3111357</v>
      </c>
      <c r="AE2112" s="159">
        <v>4984743</v>
      </c>
      <c r="AF2112" s="159">
        <v>25093226.309999999</v>
      </c>
      <c r="AG2112" s="159">
        <v>498459.94</v>
      </c>
      <c r="AH2112" s="159">
        <v>808153.72</v>
      </c>
      <c r="AI2112" s="159">
        <v>0</v>
      </c>
      <c r="AJ2112" s="159">
        <v>0</v>
      </c>
    </row>
    <row r="2113" spans="1:36">
      <c r="A2113" s="153">
        <v>30</v>
      </c>
      <c r="B2113" s="154">
        <v>4</v>
      </c>
      <c r="C2113" s="154">
        <v>3</v>
      </c>
      <c r="D2113" s="155">
        <v>3</v>
      </c>
      <c r="E2113" s="155" t="s">
        <v>556</v>
      </c>
      <c r="F2113" s="156" t="s">
        <v>5516</v>
      </c>
      <c r="G2113" s="156" t="s">
        <v>556</v>
      </c>
      <c r="H2113" s="156" t="s">
        <v>5519</v>
      </c>
      <c r="I2113" s="155">
        <v>3004033</v>
      </c>
      <c r="J2113" s="157" t="s">
        <v>845</v>
      </c>
      <c r="K2113" s="157"/>
      <c r="L2113" s="155">
        <v>2022</v>
      </c>
      <c r="M2113" s="158">
        <v>12886</v>
      </c>
      <c r="N2113" s="159">
        <v>78453905.519999996</v>
      </c>
      <c r="O2113" s="159">
        <v>68190473.239999995</v>
      </c>
      <c r="P2113" s="159">
        <v>43178594.390000001</v>
      </c>
      <c r="Q2113" s="159">
        <v>18132875</v>
      </c>
      <c r="R2113" s="159">
        <v>25045719.390000001</v>
      </c>
      <c r="S2113" s="159">
        <v>10263432.279999999</v>
      </c>
      <c r="T2113" s="159">
        <v>309628.94</v>
      </c>
      <c r="U2113" s="159">
        <v>72310401.370000005</v>
      </c>
      <c r="V2113" s="159">
        <v>61236579.590000004</v>
      </c>
      <c r="W2113" s="159">
        <v>21608805.460000001</v>
      </c>
      <c r="X2113" s="159">
        <v>235155</v>
      </c>
      <c r="Y2113" s="159">
        <v>11073821.779999999</v>
      </c>
      <c r="Z2113" s="159">
        <v>13752422.33</v>
      </c>
      <c r="AA2113" s="159">
        <v>2800000</v>
      </c>
      <c r="AB2113" s="159">
        <v>10952422.33</v>
      </c>
      <c r="AC2113" s="159">
        <v>1590000</v>
      </c>
      <c r="AD2113" s="159">
        <v>1500000</v>
      </c>
      <c r="AE2113" s="159">
        <v>18858100</v>
      </c>
      <c r="AF2113" s="159">
        <v>6953893.6500000004</v>
      </c>
      <c r="AG2113" s="159">
        <v>1051209.3799999999</v>
      </c>
      <c r="AH2113" s="159">
        <v>1295671.26</v>
      </c>
      <c r="AI2113" s="159">
        <v>0</v>
      </c>
      <c r="AJ2113" s="159">
        <v>0</v>
      </c>
    </row>
    <row r="2114" spans="1:36">
      <c r="A2114" s="153">
        <v>30</v>
      </c>
      <c r="B2114" s="154">
        <v>4</v>
      </c>
      <c r="C2114" s="154">
        <v>4</v>
      </c>
      <c r="D2114" s="155">
        <v>2</v>
      </c>
      <c r="E2114" s="155" t="s">
        <v>556</v>
      </c>
      <c r="F2114" s="156" t="s">
        <v>5520</v>
      </c>
      <c r="G2114" s="156" t="s">
        <v>556</v>
      </c>
      <c r="H2114" s="156" t="s">
        <v>5521</v>
      </c>
      <c r="I2114" s="155">
        <v>3004042</v>
      </c>
      <c r="J2114" s="157" t="s">
        <v>844</v>
      </c>
      <c r="K2114" s="157"/>
      <c r="L2114" s="155">
        <v>2022</v>
      </c>
      <c r="M2114" s="158">
        <v>5936</v>
      </c>
      <c r="N2114" s="159">
        <v>35080584.189999998</v>
      </c>
      <c r="O2114" s="159">
        <v>31838822.859999999</v>
      </c>
      <c r="P2114" s="159">
        <v>19015361.93</v>
      </c>
      <c r="Q2114" s="159">
        <v>8010883</v>
      </c>
      <c r="R2114" s="159">
        <v>11004478.93</v>
      </c>
      <c r="S2114" s="159">
        <v>3241761.33</v>
      </c>
      <c r="T2114" s="159">
        <v>339882.5</v>
      </c>
      <c r="U2114" s="159">
        <v>31932129.030000001</v>
      </c>
      <c r="V2114" s="159">
        <v>27599094.719999999</v>
      </c>
      <c r="W2114" s="159">
        <v>11179765.890000001</v>
      </c>
      <c r="X2114" s="159">
        <v>83785.34</v>
      </c>
      <c r="Y2114" s="159">
        <v>4333034.3099999996</v>
      </c>
      <c r="Z2114" s="159">
        <v>5553564.21</v>
      </c>
      <c r="AA2114" s="159">
        <v>140599</v>
      </c>
      <c r="AB2114" s="159">
        <v>5412965.21</v>
      </c>
      <c r="AC2114" s="159">
        <v>538670.15</v>
      </c>
      <c r="AD2114" s="159">
        <v>538670.15</v>
      </c>
      <c r="AE2114" s="159">
        <v>4473443.1100000003</v>
      </c>
      <c r="AF2114" s="159">
        <v>4239728.1399999997</v>
      </c>
      <c r="AG2114" s="159">
        <v>0</v>
      </c>
      <c r="AH2114" s="159">
        <v>0</v>
      </c>
      <c r="AI2114" s="159">
        <v>0</v>
      </c>
      <c r="AJ2114" s="159">
        <v>0</v>
      </c>
    </row>
    <row r="2115" spans="1:36">
      <c r="A2115" s="153">
        <v>30</v>
      </c>
      <c r="B2115" s="154">
        <v>4</v>
      </c>
      <c r="C2115" s="154">
        <v>5</v>
      </c>
      <c r="D2115" s="155">
        <v>2</v>
      </c>
      <c r="E2115" s="155" t="s">
        <v>556</v>
      </c>
      <c r="F2115" s="156" t="s">
        <v>5520</v>
      </c>
      <c r="G2115" s="156" t="s">
        <v>556</v>
      </c>
      <c r="H2115" s="156" t="s">
        <v>5522</v>
      </c>
      <c r="I2115" s="155">
        <v>3004052</v>
      </c>
      <c r="J2115" s="157" t="s">
        <v>843</v>
      </c>
      <c r="K2115" s="157"/>
      <c r="L2115" s="155">
        <v>2022</v>
      </c>
      <c r="M2115" s="158">
        <v>8603</v>
      </c>
      <c r="N2115" s="159">
        <v>48390864.43</v>
      </c>
      <c r="O2115" s="159">
        <v>46627387.219999999</v>
      </c>
      <c r="P2115" s="159">
        <v>28947765.310000002</v>
      </c>
      <c r="Q2115" s="159">
        <v>12540796</v>
      </c>
      <c r="R2115" s="159">
        <v>16406969.310000001</v>
      </c>
      <c r="S2115" s="159">
        <v>1763477.21</v>
      </c>
      <c r="T2115" s="159">
        <v>346907.82</v>
      </c>
      <c r="U2115" s="159">
        <v>46243442.840000004</v>
      </c>
      <c r="V2115" s="159">
        <v>42931333.640000001</v>
      </c>
      <c r="W2115" s="159">
        <v>15169544.01</v>
      </c>
      <c r="X2115" s="159">
        <v>30859.33</v>
      </c>
      <c r="Y2115" s="159">
        <v>3312109.2</v>
      </c>
      <c r="Z2115" s="159">
        <v>10528311.199999999</v>
      </c>
      <c r="AA2115" s="159">
        <v>0</v>
      </c>
      <c r="AB2115" s="159">
        <v>10528311.199999999</v>
      </c>
      <c r="AC2115" s="159">
        <v>600000</v>
      </c>
      <c r="AD2115" s="159">
        <v>600000</v>
      </c>
      <c r="AE2115" s="159">
        <v>1400000</v>
      </c>
      <c r="AF2115" s="159">
        <v>3696053.58</v>
      </c>
      <c r="AG2115" s="159">
        <v>0</v>
      </c>
      <c r="AH2115" s="159">
        <v>0</v>
      </c>
      <c r="AI2115" s="159">
        <v>0</v>
      </c>
      <c r="AJ2115" s="159">
        <v>0</v>
      </c>
    </row>
    <row r="2116" spans="1:36">
      <c r="A2116" s="153">
        <v>30</v>
      </c>
      <c r="B2116" s="154">
        <v>4</v>
      </c>
      <c r="C2116" s="154">
        <v>6</v>
      </c>
      <c r="D2116" s="155">
        <v>3</v>
      </c>
      <c r="E2116" s="155" t="s">
        <v>556</v>
      </c>
      <c r="F2116" s="156" t="s">
        <v>5516</v>
      </c>
      <c r="G2116" s="156" t="s">
        <v>556</v>
      </c>
      <c r="H2116" s="156" t="s">
        <v>5523</v>
      </c>
      <c r="I2116" s="155">
        <v>3004063</v>
      </c>
      <c r="J2116" s="157" t="s">
        <v>842</v>
      </c>
      <c r="K2116" s="157"/>
      <c r="L2116" s="155">
        <v>2022</v>
      </c>
      <c r="M2116" s="158">
        <v>4891</v>
      </c>
      <c r="N2116" s="159">
        <v>30813332.149999999</v>
      </c>
      <c r="O2116" s="159">
        <v>28560010.050000001</v>
      </c>
      <c r="P2116" s="159">
        <v>20289297.32</v>
      </c>
      <c r="Q2116" s="159">
        <v>10540811</v>
      </c>
      <c r="R2116" s="159">
        <v>9748486.3200000003</v>
      </c>
      <c r="S2116" s="159">
        <v>2253322.1</v>
      </c>
      <c r="T2116" s="159">
        <v>245277.37</v>
      </c>
      <c r="U2116" s="159">
        <v>29480847.870000001</v>
      </c>
      <c r="V2116" s="159">
        <v>27198809.32</v>
      </c>
      <c r="W2116" s="159">
        <v>12678412.07</v>
      </c>
      <c r="X2116" s="159">
        <v>0</v>
      </c>
      <c r="Y2116" s="159">
        <v>2282038.5499999998</v>
      </c>
      <c r="Z2116" s="159">
        <v>1816409.58</v>
      </c>
      <c r="AA2116" s="159">
        <v>0</v>
      </c>
      <c r="AB2116" s="159">
        <v>1816409.58</v>
      </c>
      <c r="AC2116" s="159">
        <v>1417792</v>
      </c>
      <c r="AD2116" s="159">
        <v>0</v>
      </c>
      <c r="AE2116" s="159">
        <v>0</v>
      </c>
      <c r="AF2116" s="159">
        <v>1361200.73</v>
      </c>
      <c r="AG2116" s="159">
        <v>240437.25</v>
      </c>
      <c r="AH2116" s="159">
        <v>277821.01</v>
      </c>
      <c r="AI2116" s="159">
        <v>0</v>
      </c>
      <c r="AJ2116" s="159">
        <v>0</v>
      </c>
    </row>
    <row r="2117" spans="1:36">
      <c r="A2117" s="153">
        <v>30</v>
      </c>
      <c r="B2117" s="154">
        <v>4</v>
      </c>
      <c r="C2117" s="154">
        <v>7</v>
      </c>
      <c r="D2117" s="155">
        <v>3</v>
      </c>
      <c r="E2117" s="155" t="s">
        <v>556</v>
      </c>
      <c r="F2117" s="156" t="s">
        <v>5516</v>
      </c>
      <c r="G2117" s="156" t="s">
        <v>556</v>
      </c>
      <c r="H2117" s="156" t="s">
        <v>5524</v>
      </c>
      <c r="I2117" s="155">
        <v>3004073</v>
      </c>
      <c r="J2117" s="157" t="s">
        <v>841</v>
      </c>
      <c r="K2117" s="157"/>
      <c r="L2117" s="155">
        <v>2022</v>
      </c>
      <c r="M2117" s="158">
        <v>7683</v>
      </c>
      <c r="N2117" s="159">
        <v>45618391.939999998</v>
      </c>
      <c r="O2117" s="159">
        <v>40699347.240000002</v>
      </c>
      <c r="P2117" s="159">
        <v>24754645.82</v>
      </c>
      <c r="Q2117" s="159">
        <v>10624224</v>
      </c>
      <c r="R2117" s="159">
        <v>14130421.82</v>
      </c>
      <c r="S2117" s="159">
        <v>4919044.7</v>
      </c>
      <c r="T2117" s="159">
        <v>3019830</v>
      </c>
      <c r="U2117" s="159">
        <v>40915696.689999998</v>
      </c>
      <c r="V2117" s="159">
        <v>37079921.670000002</v>
      </c>
      <c r="W2117" s="159">
        <v>13464809.640000001</v>
      </c>
      <c r="X2117" s="159">
        <v>71605.78</v>
      </c>
      <c r="Y2117" s="159">
        <v>3835775.02</v>
      </c>
      <c r="Z2117" s="159">
        <v>5470840.5499999998</v>
      </c>
      <c r="AA2117" s="159">
        <v>0</v>
      </c>
      <c r="AB2117" s="159">
        <v>5470840.5499999998</v>
      </c>
      <c r="AC2117" s="159">
        <v>1340000</v>
      </c>
      <c r="AD2117" s="159">
        <v>1340000</v>
      </c>
      <c r="AE2117" s="159">
        <v>6348573.5</v>
      </c>
      <c r="AF2117" s="159">
        <v>3619425.57</v>
      </c>
      <c r="AG2117" s="159">
        <v>138143.25</v>
      </c>
      <c r="AH2117" s="159">
        <v>0</v>
      </c>
      <c r="AI2117" s="159">
        <v>0</v>
      </c>
      <c r="AJ2117" s="159">
        <v>30617.24</v>
      </c>
    </row>
    <row r="2118" spans="1:36">
      <c r="A2118" s="153">
        <v>30</v>
      </c>
      <c r="B2118" s="154">
        <v>5</v>
      </c>
      <c r="C2118" s="154">
        <v>1</v>
      </c>
      <c r="D2118" s="155">
        <v>2</v>
      </c>
      <c r="E2118" s="155" t="s">
        <v>556</v>
      </c>
      <c r="F2118" s="156" t="s">
        <v>5525</v>
      </c>
      <c r="G2118" s="156" t="s">
        <v>556</v>
      </c>
      <c r="H2118" s="156" t="s">
        <v>5526</v>
      </c>
      <c r="I2118" s="155">
        <v>3005012</v>
      </c>
      <c r="J2118" s="157" t="s">
        <v>840</v>
      </c>
      <c r="K2118" s="157"/>
      <c r="L2118" s="155">
        <v>2022</v>
      </c>
      <c r="M2118" s="158">
        <v>5069</v>
      </c>
      <c r="N2118" s="159">
        <v>33067175.420000002</v>
      </c>
      <c r="O2118" s="159">
        <v>30992613.359999999</v>
      </c>
      <c r="P2118" s="159">
        <v>19306832.710000001</v>
      </c>
      <c r="Q2118" s="159">
        <v>7683681</v>
      </c>
      <c r="R2118" s="159">
        <v>11623151.710000001</v>
      </c>
      <c r="S2118" s="159">
        <v>2074562.06</v>
      </c>
      <c r="T2118" s="159">
        <v>7050</v>
      </c>
      <c r="U2118" s="159">
        <v>35555922.859999999</v>
      </c>
      <c r="V2118" s="159">
        <v>27655404.629999999</v>
      </c>
      <c r="W2118" s="159">
        <v>9704551.4700000007</v>
      </c>
      <c r="X2118" s="159">
        <v>110793.27</v>
      </c>
      <c r="Y2118" s="159">
        <v>7900518.2300000004</v>
      </c>
      <c r="Z2118" s="159">
        <v>7236463.8700000001</v>
      </c>
      <c r="AA2118" s="159">
        <v>2500000</v>
      </c>
      <c r="AB2118" s="159">
        <v>4736463.87</v>
      </c>
      <c r="AC2118" s="159">
        <v>400217.59999999998</v>
      </c>
      <c r="AD2118" s="159">
        <v>400217.59999999998</v>
      </c>
      <c r="AE2118" s="159">
        <v>13293797.07</v>
      </c>
      <c r="AF2118" s="159">
        <v>3337208.73</v>
      </c>
      <c r="AG2118" s="159">
        <v>0</v>
      </c>
      <c r="AH2118" s="159">
        <v>55747.79</v>
      </c>
      <c r="AI2118" s="159">
        <v>0</v>
      </c>
      <c r="AJ2118" s="159">
        <v>0</v>
      </c>
    </row>
    <row r="2119" spans="1:36">
      <c r="A2119" s="153">
        <v>30</v>
      </c>
      <c r="B2119" s="154">
        <v>5</v>
      </c>
      <c r="C2119" s="154">
        <v>2</v>
      </c>
      <c r="D2119" s="155">
        <v>3</v>
      </c>
      <c r="E2119" s="155" t="s">
        <v>556</v>
      </c>
      <c r="F2119" s="156" t="s">
        <v>5527</v>
      </c>
      <c r="G2119" s="156" t="s">
        <v>556</v>
      </c>
      <c r="H2119" s="156" t="s">
        <v>5528</v>
      </c>
      <c r="I2119" s="155">
        <v>3005023</v>
      </c>
      <c r="J2119" s="157" t="s">
        <v>839</v>
      </c>
      <c r="K2119" s="157"/>
      <c r="L2119" s="155">
        <v>2022</v>
      </c>
      <c r="M2119" s="158">
        <v>20073</v>
      </c>
      <c r="N2119" s="159">
        <v>118494141.90000001</v>
      </c>
      <c r="O2119" s="159">
        <v>114116895.76000001</v>
      </c>
      <c r="P2119" s="159">
        <v>60566817.229999997</v>
      </c>
      <c r="Q2119" s="159">
        <v>21450852</v>
      </c>
      <c r="R2119" s="159">
        <v>39115965.229999997</v>
      </c>
      <c r="S2119" s="159">
        <v>4377246.1399999997</v>
      </c>
      <c r="T2119" s="159">
        <v>1190205</v>
      </c>
      <c r="U2119" s="159">
        <v>105326030.55</v>
      </c>
      <c r="V2119" s="159">
        <v>100417093.48999999</v>
      </c>
      <c r="W2119" s="159">
        <v>34973791.329999998</v>
      </c>
      <c r="X2119" s="159">
        <v>267033.74</v>
      </c>
      <c r="Y2119" s="159">
        <v>4908937.0599999996</v>
      </c>
      <c r="Z2119" s="159">
        <v>3511866.9</v>
      </c>
      <c r="AA2119" s="159">
        <v>0</v>
      </c>
      <c r="AB2119" s="159">
        <v>3511866.9</v>
      </c>
      <c r="AC2119" s="159">
        <v>5500000</v>
      </c>
      <c r="AD2119" s="159">
        <v>5500000</v>
      </c>
      <c r="AE2119" s="159">
        <v>17939202.399999999</v>
      </c>
      <c r="AF2119" s="159">
        <v>13699802.27</v>
      </c>
      <c r="AG2119" s="159">
        <v>120474.91</v>
      </c>
      <c r="AH2119" s="159">
        <v>37875</v>
      </c>
      <c r="AI2119" s="159">
        <v>0</v>
      </c>
      <c r="AJ2119" s="159">
        <v>0</v>
      </c>
    </row>
    <row r="2120" spans="1:36">
      <c r="A2120" s="153">
        <v>30</v>
      </c>
      <c r="B2120" s="154">
        <v>5</v>
      </c>
      <c r="C2120" s="154">
        <v>3</v>
      </c>
      <c r="D2120" s="155">
        <v>2</v>
      </c>
      <c r="E2120" s="155" t="s">
        <v>556</v>
      </c>
      <c r="F2120" s="156" t="s">
        <v>5525</v>
      </c>
      <c r="G2120" s="156" t="s">
        <v>556</v>
      </c>
      <c r="H2120" s="156" t="s">
        <v>5529</v>
      </c>
      <c r="I2120" s="155">
        <v>3005032</v>
      </c>
      <c r="J2120" s="157" t="s">
        <v>838</v>
      </c>
      <c r="K2120" s="157"/>
      <c r="L2120" s="155">
        <v>2022</v>
      </c>
      <c r="M2120" s="158">
        <v>6607</v>
      </c>
      <c r="N2120" s="159">
        <v>41196794.759999998</v>
      </c>
      <c r="O2120" s="159">
        <v>39092272.140000001</v>
      </c>
      <c r="P2120" s="159">
        <v>23136712.41</v>
      </c>
      <c r="Q2120" s="159">
        <v>8951627</v>
      </c>
      <c r="R2120" s="159">
        <v>14185085.41</v>
      </c>
      <c r="S2120" s="159">
        <v>2104522.62</v>
      </c>
      <c r="T2120" s="159">
        <v>72210</v>
      </c>
      <c r="U2120" s="159">
        <v>37661530.600000001</v>
      </c>
      <c r="V2120" s="159">
        <v>31658451.809999999</v>
      </c>
      <c r="W2120" s="159">
        <v>12879996.99</v>
      </c>
      <c r="X2120" s="159">
        <v>68.53</v>
      </c>
      <c r="Y2120" s="159">
        <v>6003078.79</v>
      </c>
      <c r="Z2120" s="159">
        <v>8453408.8900000006</v>
      </c>
      <c r="AA2120" s="159">
        <v>0</v>
      </c>
      <c r="AB2120" s="159">
        <v>8453408.8900000006</v>
      </c>
      <c r="AC2120" s="159">
        <v>0</v>
      </c>
      <c r="AD2120" s="159">
        <v>0</v>
      </c>
      <c r="AE2120" s="159">
        <v>0</v>
      </c>
      <c r="AF2120" s="159">
        <v>7433820.3300000001</v>
      </c>
      <c r="AG2120" s="159">
        <v>0</v>
      </c>
      <c r="AH2120" s="159">
        <v>0</v>
      </c>
      <c r="AI2120" s="159">
        <v>0</v>
      </c>
      <c r="AJ2120" s="159">
        <v>0</v>
      </c>
    </row>
    <row r="2121" spans="1:36">
      <c r="A2121" s="153">
        <v>30</v>
      </c>
      <c r="B2121" s="154">
        <v>5</v>
      </c>
      <c r="C2121" s="154">
        <v>4</v>
      </c>
      <c r="D2121" s="155">
        <v>3</v>
      </c>
      <c r="E2121" s="155" t="s">
        <v>556</v>
      </c>
      <c r="F2121" s="156" t="s">
        <v>5527</v>
      </c>
      <c r="G2121" s="156" t="s">
        <v>556</v>
      </c>
      <c r="H2121" s="156" t="s">
        <v>5530</v>
      </c>
      <c r="I2121" s="155">
        <v>3005043</v>
      </c>
      <c r="J2121" s="157" t="s">
        <v>837</v>
      </c>
      <c r="K2121" s="157"/>
      <c r="L2121" s="155">
        <v>2022</v>
      </c>
      <c r="M2121" s="158">
        <v>13169</v>
      </c>
      <c r="N2121" s="159">
        <v>77515832.650000006</v>
      </c>
      <c r="O2121" s="159">
        <v>74678012.620000005</v>
      </c>
      <c r="P2121" s="159">
        <v>46819880</v>
      </c>
      <c r="Q2121" s="159">
        <v>18530147</v>
      </c>
      <c r="R2121" s="159">
        <v>28289733</v>
      </c>
      <c r="S2121" s="159">
        <v>2837820.03</v>
      </c>
      <c r="T2121" s="159">
        <v>159380.15</v>
      </c>
      <c r="U2121" s="159">
        <v>67308966.810000002</v>
      </c>
      <c r="V2121" s="159">
        <v>62478973.740000002</v>
      </c>
      <c r="W2121" s="159">
        <v>21806770.800000001</v>
      </c>
      <c r="X2121" s="159">
        <v>55937.5</v>
      </c>
      <c r="Y2121" s="159">
        <v>4829993.07</v>
      </c>
      <c r="Z2121" s="159">
        <v>6642601.0800000001</v>
      </c>
      <c r="AA2121" s="159">
        <v>0</v>
      </c>
      <c r="AB2121" s="159">
        <v>6642601.0800000001</v>
      </c>
      <c r="AC2121" s="159">
        <v>1750000</v>
      </c>
      <c r="AD2121" s="159">
        <v>1750000</v>
      </c>
      <c r="AE2121" s="159">
        <v>3500000</v>
      </c>
      <c r="AF2121" s="159">
        <v>12199038.880000001</v>
      </c>
      <c r="AG2121" s="159">
        <v>56926.98</v>
      </c>
      <c r="AH2121" s="159">
        <v>66891.89</v>
      </c>
      <c r="AI2121" s="159">
        <v>0</v>
      </c>
      <c r="AJ2121" s="159">
        <v>0</v>
      </c>
    </row>
    <row r="2122" spans="1:36">
      <c r="A2122" s="153">
        <v>30</v>
      </c>
      <c r="B2122" s="154">
        <v>5</v>
      </c>
      <c r="C2122" s="154">
        <v>5</v>
      </c>
      <c r="D2122" s="155">
        <v>3</v>
      </c>
      <c r="E2122" s="155" t="s">
        <v>556</v>
      </c>
      <c r="F2122" s="156" t="s">
        <v>5527</v>
      </c>
      <c r="G2122" s="156" t="s">
        <v>556</v>
      </c>
      <c r="H2122" s="156" t="s">
        <v>5531</v>
      </c>
      <c r="I2122" s="155">
        <v>3005053</v>
      </c>
      <c r="J2122" s="157" t="s">
        <v>836</v>
      </c>
      <c r="K2122" s="157"/>
      <c r="L2122" s="155">
        <v>2022</v>
      </c>
      <c r="M2122" s="158">
        <v>6901</v>
      </c>
      <c r="N2122" s="159">
        <v>43688358.280000001</v>
      </c>
      <c r="O2122" s="159">
        <v>38136874.240000002</v>
      </c>
      <c r="P2122" s="159">
        <v>23436669.359999999</v>
      </c>
      <c r="Q2122" s="159">
        <v>9828739</v>
      </c>
      <c r="R2122" s="159">
        <v>13607930.359999999</v>
      </c>
      <c r="S2122" s="159">
        <v>5551484.04</v>
      </c>
      <c r="T2122" s="159">
        <v>4396.3500000000004</v>
      </c>
      <c r="U2122" s="159">
        <v>39353174.560000002</v>
      </c>
      <c r="V2122" s="159">
        <v>34046694.740000002</v>
      </c>
      <c r="W2122" s="159">
        <v>12651589.33</v>
      </c>
      <c r="X2122" s="159">
        <v>89673.42</v>
      </c>
      <c r="Y2122" s="159">
        <v>5306479.82</v>
      </c>
      <c r="Z2122" s="159">
        <v>3677357.57</v>
      </c>
      <c r="AA2122" s="159">
        <v>1000000</v>
      </c>
      <c r="AB2122" s="159">
        <v>2677357.5699999998</v>
      </c>
      <c r="AC2122" s="159">
        <v>1234400</v>
      </c>
      <c r="AD2122" s="159">
        <v>1234400</v>
      </c>
      <c r="AE2122" s="159">
        <v>7243100</v>
      </c>
      <c r="AF2122" s="159">
        <v>4090179.5</v>
      </c>
      <c r="AG2122" s="159">
        <v>5162.62</v>
      </c>
      <c r="AH2122" s="159">
        <v>0</v>
      </c>
      <c r="AI2122" s="159">
        <v>0</v>
      </c>
      <c r="AJ2122" s="159">
        <v>0</v>
      </c>
    </row>
    <row r="2123" spans="1:36">
      <c r="A2123" s="153">
        <v>30</v>
      </c>
      <c r="B2123" s="154">
        <v>6</v>
      </c>
      <c r="C2123" s="154">
        <v>1</v>
      </c>
      <c r="D2123" s="155">
        <v>3</v>
      </c>
      <c r="E2123" s="155" t="s">
        <v>556</v>
      </c>
      <c r="F2123" s="156" t="s">
        <v>5532</v>
      </c>
      <c r="G2123" s="156" t="s">
        <v>556</v>
      </c>
      <c r="H2123" s="156" t="s">
        <v>5533</v>
      </c>
      <c r="I2123" s="155">
        <v>3006013</v>
      </c>
      <c r="J2123" s="157" t="s">
        <v>835</v>
      </c>
      <c r="K2123" s="157"/>
      <c r="L2123" s="155">
        <v>2022</v>
      </c>
      <c r="M2123" s="158">
        <v>7982</v>
      </c>
      <c r="N2123" s="159">
        <v>50065220.829999998</v>
      </c>
      <c r="O2123" s="159">
        <v>43475880.770000003</v>
      </c>
      <c r="P2123" s="159">
        <v>29317876.469999999</v>
      </c>
      <c r="Q2123" s="159">
        <v>14473933</v>
      </c>
      <c r="R2123" s="159">
        <v>14843943.470000001</v>
      </c>
      <c r="S2123" s="159">
        <v>6589340.0599999996</v>
      </c>
      <c r="T2123" s="159">
        <v>706565.84</v>
      </c>
      <c r="U2123" s="159">
        <v>49160841.130000003</v>
      </c>
      <c r="V2123" s="159">
        <v>38834460.340000004</v>
      </c>
      <c r="W2123" s="159">
        <v>12628001.689999999</v>
      </c>
      <c r="X2123" s="159">
        <v>119670.36</v>
      </c>
      <c r="Y2123" s="159">
        <v>10326380.789999999</v>
      </c>
      <c r="Z2123" s="159">
        <v>16351494.279999999</v>
      </c>
      <c r="AA2123" s="159">
        <v>4000000</v>
      </c>
      <c r="AB2123" s="159">
        <v>12351494.279999999</v>
      </c>
      <c r="AC2123" s="159">
        <v>1517950.44</v>
      </c>
      <c r="AD2123" s="159">
        <v>1517950.44</v>
      </c>
      <c r="AE2123" s="159">
        <v>14570683.9</v>
      </c>
      <c r="AF2123" s="159">
        <v>4641420.43</v>
      </c>
      <c r="AG2123" s="159">
        <v>0</v>
      </c>
      <c r="AH2123" s="159">
        <v>0</v>
      </c>
      <c r="AI2123" s="159">
        <v>0</v>
      </c>
      <c r="AJ2123" s="159">
        <v>0</v>
      </c>
    </row>
    <row r="2124" spans="1:36">
      <c r="A2124" s="153">
        <v>30</v>
      </c>
      <c r="B2124" s="154">
        <v>6</v>
      </c>
      <c r="C2124" s="154">
        <v>2</v>
      </c>
      <c r="D2124" s="155">
        <v>3</v>
      </c>
      <c r="E2124" s="155" t="s">
        <v>556</v>
      </c>
      <c r="F2124" s="156" t="s">
        <v>5532</v>
      </c>
      <c r="G2124" s="156" t="s">
        <v>556</v>
      </c>
      <c r="H2124" s="156" t="s">
        <v>5534</v>
      </c>
      <c r="I2124" s="155">
        <v>3006023</v>
      </c>
      <c r="J2124" s="157" t="s">
        <v>834</v>
      </c>
      <c r="K2124" s="157"/>
      <c r="L2124" s="155">
        <v>2022</v>
      </c>
      <c r="M2124" s="158">
        <v>45654</v>
      </c>
      <c r="N2124" s="159">
        <v>277153028.19999999</v>
      </c>
      <c r="O2124" s="159">
        <v>251681387.18000001</v>
      </c>
      <c r="P2124" s="159">
        <v>135762599.63999999</v>
      </c>
      <c r="Q2124" s="159">
        <v>50462200</v>
      </c>
      <c r="R2124" s="159">
        <v>85300399.640000001</v>
      </c>
      <c r="S2124" s="159">
        <v>25471641.02</v>
      </c>
      <c r="T2124" s="159">
        <v>5632373.8200000003</v>
      </c>
      <c r="U2124" s="159">
        <v>292971271.36000001</v>
      </c>
      <c r="V2124" s="159">
        <v>210475263.97</v>
      </c>
      <c r="W2124" s="159">
        <v>43383039.329999998</v>
      </c>
      <c r="X2124" s="159">
        <v>2096130.11</v>
      </c>
      <c r="Y2124" s="159">
        <v>82496007.390000001</v>
      </c>
      <c r="Z2124" s="159">
        <v>49931239.759999998</v>
      </c>
      <c r="AA2124" s="159">
        <v>39100000</v>
      </c>
      <c r="AB2124" s="159">
        <v>10831239.759999998</v>
      </c>
      <c r="AC2124" s="159">
        <v>20432863.57</v>
      </c>
      <c r="AD2124" s="159">
        <v>9691867</v>
      </c>
      <c r="AE2124" s="159">
        <v>158616601.22</v>
      </c>
      <c r="AF2124" s="159">
        <v>41206123.210000001</v>
      </c>
      <c r="AG2124" s="159">
        <v>3717498.49</v>
      </c>
      <c r="AH2124" s="159">
        <v>636582.98</v>
      </c>
      <c r="AI2124" s="159">
        <v>0</v>
      </c>
      <c r="AJ2124" s="159">
        <v>1013</v>
      </c>
    </row>
    <row r="2125" spans="1:36">
      <c r="A2125" s="153">
        <v>30</v>
      </c>
      <c r="B2125" s="154">
        <v>6</v>
      </c>
      <c r="C2125" s="154">
        <v>3</v>
      </c>
      <c r="D2125" s="155">
        <v>2</v>
      </c>
      <c r="E2125" s="155" t="s">
        <v>556</v>
      </c>
      <c r="F2125" s="156" t="s">
        <v>5535</v>
      </c>
      <c r="G2125" s="156" t="s">
        <v>556</v>
      </c>
      <c r="H2125" s="156" t="s">
        <v>5536</v>
      </c>
      <c r="I2125" s="155">
        <v>3006032</v>
      </c>
      <c r="J2125" s="157" t="s">
        <v>833</v>
      </c>
      <c r="K2125" s="157"/>
      <c r="L2125" s="155">
        <v>2022</v>
      </c>
      <c r="M2125" s="158">
        <v>7342</v>
      </c>
      <c r="N2125" s="159">
        <v>45943457.310000002</v>
      </c>
      <c r="O2125" s="159">
        <v>42270188.530000001</v>
      </c>
      <c r="P2125" s="159">
        <v>26390708.469999999</v>
      </c>
      <c r="Q2125" s="159">
        <v>11979372</v>
      </c>
      <c r="R2125" s="159">
        <v>14411336.470000001</v>
      </c>
      <c r="S2125" s="159">
        <v>3673268.78</v>
      </c>
      <c r="T2125" s="159">
        <v>197046.5</v>
      </c>
      <c r="U2125" s="159">
        <v>46653202.469999999</v>
      </c>
      <c r="V2125" s="159">
        <v>38634077.780000001</v>
      </c>
      <c r="W2125" s="159">
        <v>15010726.74</v>
      </c>
      <c r="X2125" s="159">
        <v>116334.12</v>
      </c>
      <c r="Y2125" s="159">
        <v>8019124.6900000004</v>
      </c>
      <c r="Z2125" s="159">
        <v>4673785.83</v>
      </c>
      <c r="AA2125" s="159">
        <v>4611721.41</v>
      </c>
      <c r="AB2125" s="159">
        <v>62064.419999999925</v>
      </c>
      <c r="AC2125" s="159">
        <v>2305350.6</v>
      </c>
      <c r="AD2125" s="159">
        <v>1594890.6</v>
      </c>
      <c r="AE2125" s="159">
        <v>10603812.949999999</v>
      </c>
      <c r="AF2125" s="159">
        <v>3636110.75</v>
      </c>
      <c r="AG2125" s="159">
        <v>30309.88</v>
      </c>
      <c r="AH2125" s="159">
        <v>87281.77</v>
      </c>
      <c r="AI2125" s="159">
        <v>0</v>
      </c>
      <c r="AJ2125" s="159">
        <v>0</v>
      </c>
    </row>
    <row r="2126" spans="1:36">
      <c r="A2126" s="153">
        <v>30</v>
      </c>
      <c r="B2126" s="154">
        <v>6</v>
      </c>
      <c r="C2126" s="154">
        <v>4</v>
      </c>
      <c r="D2126" s="155">
        <v>3</v>
      </c>
      <c r="E2126" s="155" t="s">
        <v>556</v>
      </c>
      <c r="F2126" s="156" t="s">
        <v>5532</v>
      </c>
      <c r="G2126" s="156" t="s">
        <v>556</v>
      </c>
      <c r="H2126" s="156" t="s">
        <v>5537</v>
      </c>
      <c r="I2126" s="155">
        <v>3006043</v>
      </c>
      <c r="J2126" s="157" t="s">
        <v>832</v>
      </c>
      <c r="K2126" s="157"/>
      <c r="L2126" s="155">
        <v>2022</v>
      </c>
      <c r="M2126" s="158">
        <v>10162</v>
      </c>
      <c r="N2126" s="159">
        <v>61992422.18</v>
      </c>
      <c r="O2126" s="159">
        <v>59789111.560000002</v>
      </c>
      <c r="P2126" s="159">
        <v>37736662.539999999</v>
      </c>
      <c r="Q2126" s="159">
        <v>16359860</v>
      </c>
      <c r="R2126" s="159">
        <v>21376802.539999999</v>
      </c>
      <c r="S2126" s="159">
        <v>2203310.62</v>
      </c>
      <c r="T2126" s="159">
        <v>1050163.98</v>
      </c>
      <c r="U2126" s="159">
        <v>57729358.270000003</v>
      </c>
      <c r="V2126" s="159">
        <v>53234636.100000001</v>
      </c>
      <c r="W2126" s="159">
        <v>17691944.210000001</v>
      </c>
      <c r="X2126" s="159">
        <v>140173.4</v>
      </c>
      <c r="Y2126" s="159">
        <v>4494722.17</v>
      </c>
      <c r="Z2126" s="159">
        <v>2843654.44</v>
      </c>
      <c r="AA2126" s="159">
        <v>0</v>
      </c>
      <c r="AB2126" s="159">
        <v>2843654.44</v>
      </c>
      <c r="AC2126" s="159">
        <v>2159022.0499999998</v>
      </c>
      <c r="AD2126" s="159">
        <v>2159022.0499999998</v>
      </c>
      <c r="AE2126" s="159">
        <v>5720838.5800000001</v>
      </c>
      <c r="AF2126" s="159">
        <v>6554475.46</v>
      </c>
      <c r="AG2126" s="159">
        <v>0</v>
      </c>
      <c r="AH2126" s="159">
        <v>0</v>
      </c>
      <c r="AI2126" s="159">
        <v>0</v>
      </c>
      <c r="AJ2126" s="159">
        <v>0</v>
      </c>
    </row>
    <row r="2127" spans="1:36">
      <c r="A2127" s="153">
        <v>30</v>
      </c>
      <c r="B2127" s="154">
        <v>7</v>
      </c>
      <c r="C2127" s="154">
        <v>1</v>
      </c>
      <c r="D2127" s="155">
        <v>2</v>
      </c>
      <c r="E2127" s="155" t="s">
        <v>556</v>
      </c>
      <c r="F2127" s="156" t="s">
        <v>5538</v>
      </c>
      <c r="G2127" s="156" t="s">
        <v>556</v>
      </c>
      <c r="H2127" s="156" t="s">
        <v>5539</v>
      </c>
      <c r="I2127" s="155">
        <v>3007012</v>
      </c>
      <c r="J2127" s="157" t="s">
        <v>831</v>
      </c>
      <c r="K2127" s="157"/>
      <c r="L2127" s="155">
        <v>2022</v>
      </c>
      <c r="M2127" s="158">
        <v>9928</v>
      </c>
      <c r="N2127" s="159">
        <v>58720003.859999999</v>
      </c>
      <c r="O2127" s="159">
        <v>51797779.710000001</v>
      </c>
      <c r="P2127" s="159">
        <v>30783106.93</v>
      </c>
      <c r="Q2127" s="159">
        <v>13604764</v>
      </c>
      <c r="R2127" s="159">
        <v>17178342.93</v>
      </c>
      <c r="S2127" s="159">
        <v>6922224.1500000004</v>
      </c>
      <c r="T2127" s="159">
        <v>26407.599999999999</v>
      </c>
      <c r="U2127" s="159">
        <v>53227400.899999999</v>
      </c>
      <c r="V2127" s="159">
        <v>45505954.619999997</v>
      </c>
      <c r="W2127" s="159">
        <v>15244680.380000001</v>
      </c>
      <c r="X2127" s="159">
        <v>95999.75</v>
      </c>
      <c r="Y2127" s="159">
        <v>7721446.2800000003</v>
      </c>
      <c r="Z2127" s="159">
        <v>2784003.41</v>
      </c>
      <c r="AA2127" s="159">
        <v>0</v>
      </c>
      <c r="AB2127" s="159">
        <v>2784003.41</v>
      </c>
      <c r="AC2127" s="159">
        <v>4999631.8</v>
      </c>
      <c r="AD2127" s="159">
        <v>2534243.7799999998</v>
      </c>
      <c r="AE2127" s="159">
        <v>6246719.5199999996</v>
      </c>
      <c r="AF2127" s="159">
        <v>6291825.0899999999</v>
      </c>
      <c r="AG2127" s="159">
        <v>0</v>
      </c>
      <c r="AH2127" s="159">
        <v>41868.79</v>
      </c>
      <c r="AI2127" s="159">
        <v>0</v>
      </c>
      <c r="AJ2127" s="159">
        <v>0</v>
      </c>
    </row>
    <row r="2128" spans="1:36">
      <c r="A2128" s="153">
        <v>30</v>
      </c>
      <c r="B2128" s="154">
        <v>7</v>
      </c>
      <c r="C2128" s="154">
        <v>2</v>
      </c>
      <c r="D2128" s="155">
        <v>2</v>
      </c>
      <c r="E2128" s="155" t="s">
        <v>556</v>
      </c>
      <c r="F2128" s="156" t="s">
        <v>5538</v>
      </c>
      <c r="G2128" s="156" t="s">
        <v>556</v>
      </c>
      <c r="H2128" s="156" t="s">
        <v>5540</v>
      </c>
      <c r="I2128" s="155">
        <v>3007022</v>
      </c>
      <c r="J2128" s="157" t="s">
        <v>830</v>
      </c>
      <c r="K2128" s="157"/>
      <c r="L2128" s="155">
        <v>2022</v>
      </c>
      <c r="M2128" s="158">
        <v>5771</v>
      </c>
      <c r="N2128" s="159">
        <v>37338036.090000004</v>
      </c>
      <c r="O2128" s="159">
        <v>32836734.449999999</v>
      </c>
      <c r="P2128" s="159">
        <v>24189759.100000001</v>
      </c>
      <c r="Q2128" s="159">
        <v>11909020</v>
      </c>
      <c r="R2128" s="159">
        <v>12280739.1</v>
      </c>
      <c r="S2128" s="159">
        <v>4501301.6399999997</v>
      </c>
      <c r="T2128" s="159">
        <v>71272.83</v>
      </c>
      <c r="U2128" s="159">
        <v>37519176.329999998</v>
      </c>
      <c r="V2128" s="159">
        <v>30567515.640000001</v>
      </c>
      <c r="W2128" s="159">
        <v>12389155.27</v>
      </c>
      <c r="X2128" s="159">
        <v>243372.82</v>
      </c>
      <c r="Y2128" s="159">
        <v>6951660.6900000004</v>
      </c>
      <c r="Z2128" s="159">
        <v>6120405.1200000001</v>
      </c>
      <c r="AA2128" s="159">
        <v>400000</v>
      </c>
      <c r="AB2128" s="159">
        <v>5720405.1200000001</v>
      </c>
      <c r="AC2128" s="159">
        <v>3244167.83</v>
      </c>
      <c r="AD2128" s="159">
        <v>1154355</v>
      </c>
      <c r="AE2128" s="159">
        <v>9616403.0500000007</v>
      </c>
      <c r="AF2128" s="159">
        <v>2269218.81</v>
      </c>
      <c r="AG2128" s="159">
        <v>111854.31</v>
      </c>
      <c r="AH2128" s="159">
        <v>222967.12</v>
      </c>
      <c r="AI2128" s="159">
        <v>0</v>
      </c>
      <c r="AJ2128" s="159">
        <v>0</v>
      </c>
    </row>
    <row r="2129" spans="1:36">
      <c r="A2129" s="153">
        <v>30</v>
      </c>
      <c r="B2129" s="154">
        <v>7</v>
      </c>
      <c r="C2129" s="154">
        <v>3</v>
      </c>
      <c r="D2129" s="155">
        <v>2</v>
      </c>
      <c r="E2129" s="155" t="s">
        <v>556</v>
      </c>
      <c r="F2129" s="156" t="s">
        <v>5538</v>
      </c>
      <c r="G2129" s="156" t="s">
        <v>556</v>
      </c>
      <c r="H2129" s="156" t="s">
        <v>5541</v>
      </c>
      <c r="I2129" s="155">
        <v>3007032</v>
      </c>
      <c r="J2129" s="157" t="s">
        <v>829</v>
      </c>
      <c r="K2129" s="157"/>
      <c r="L2129" s="155">
        <v>2022</v>
      </c>
      <c r="M2129" s="158">
        <v>4772</v>
      </c>
      <c r="N2129" s="159">
        <v>32981942.649999999</v>
      </c>
      <c r="O2129" s="159">
        <v>29766608.449999999</v>
      </c>
      <c r="P2129" s="159">
        <v>16043577.970000001</v>
      </c>
      <c r="Q2129" s="159">
        <v>7090911</v>
      </c>
      <c r="R2129" s="159">
        <v>8952666.9700000007</v>
      </c>
      <c r="S2129" s="159">
        <v>3215334.2</v>
      </c>
      <c r="T2129" s="159">
        <v>486600</v>
      </c>
      <c r="U2129" s="159">
        <v>33000287.559999999</v>
      </c>
      <c r="V2129" s="159">
        <v>27792495.48</v>
      </c>
      <c r="W2129" s="159">
        <v>10425203</v>
      </c>
      <c r="X2129" s="159">
        <v>42711.57</v>
      </c>
      <c r="Y2129" s="159">
        <v>5207792.08</v>
      </c>
      <c r="Z2129" s="159">
        <v>3642955.6</v>
      </c>
      <c r="AA2129" s="159">
        <v>1974724.81</v>
      </c>
      <c r="AB2129" s="159">
        <v>1668230.79</v>
      </c>
      <c r="AC2129" s="159">
        <v>1024724.81</v>
      </c>
      <c r="AD2129" s="159">
        <v>1024724.81</v>
      </c>
      <c r="AE2129" s="159">
        <v>5900000</v>
      </c>
      <c r="AF2129" s="159">
        <v>1974112.97</v>
      </c>
      <c r="AG2129" s="159">
        <v>361890.04</v>
      </c>
      <c r="AH2129" s="159">
        <v>515989.23</v>
      </c>
      <c r="AI2129" s="159">
        <v>0</v>
      </c>
      <c r="AJ2129" s="159">
        <v>0</v>
      </c>
    </row>
    <row r="2130" spans="1:36">
      <c r="A2130" s="153">
        <v>30</v>
      </c>
      <c r="B2130" s="154">
        <v>7</v>
      </c>
      <c r="C2130" s="154">
        <v>4</v>
      </c>
      <c r="D2130" s="155">
        <v>2</v>
      </c>
      <c r="E2130" s="155" t="s">
        <v>556</v>
      </c>
      <c r="F2130" s="156" t="s">
        <v>5538</v>
      </c>
      <c r="G2130" s="156" t="s">
        <v>556</v>
      </c>
      <c r="H2130" s="156" t="s">
        <v>5542</v>
      </c>
      <c r="I2130" s="155">
        <v>3007042</v>
      </c>
      <c r="J2130" s="157" t="s">
        <v>828</v>
      </c>
      <c r="K2130" s="157"/>
      <c r="L2130" s="155">
        <v>2022</v>
      </c>
      <c r="M2130" s="158">
        <v>9736</v>
      </c>
      <c r="N2130" s="159">
        <v>57844182.270000003</v>
      </c>
      <c r="O2130" s="159">
        <v>52633665.840000004</v>
      </c>
      <c r="P2130" s="159">
        <v>35319276.079999998</v>
      </c>
      <c r="Q2130" s="159">
        <v>16490486</v>
      </c>
      <c r="R2130" s="159">
        <v>18828790.079999998</v>
      </c>
      <c r="S2130" s="159">
        <v>5210516.43</v>
      </c>
      <c r="T2130" s="159">
        <v>3063</v>
      </c>
      <c r="U2130" s="159">
        <v>53656114.93</v>
      </c>
      <c r="V2130" s="159">
        <v>47067267.68</v>
      </c>
      <c r="W2130" s="159">
        <v>18355457.289999999</v>
      </c>
      <c r="X2130" s="159">
        <v>81807.94</v>
      </c>
      <c r="Y2130" s="159">
        <v>6588847.25</v>
      </c>
      <c r="Z2130" s="159">
        <v>11401763.039999999</v>
      </c>
      <c r="AA2130" s="159">
        <v>0</v>
      </c>
      <c r="AB2130" s="159">
        <v>11401763.039999999</v>
      </c>
      <c r="AC2130" s="159">
        <v>6544086.0199999996</v>
      </c>
      <c r="AD2130" s="159">
        <v>749000</v>
      </c>
      <c r="AE2130" s="159">
        <v>4699797</v>
      </c>
      <c r="AF2130" s="159">
        <v>5566398.1600000001</v>
      </c>
      <c r="AG2130" s="159">
        <v>0</v>
      </c>
      <c r="AH2130" s="159">
        <v>2301.5100000000002</v>
      </c>
      <c r="AI2130" s="159">
        <v>0</v>
      </c>
      <c r="AJ2130" s="159">
        <v>0</v>
      </c>
    </row>
    <row r="2131" spans="1:36">
      <c r="A2131" s="153">
        <v>30</v>
      </c>
      <c r="B2131" s="154">
        <v>7</v>
      </c>
      <c r="C2131" s="154">
        <v>5</v>
      </c>
      <c r="D2131" s="155">
        <v>3</v>
      </c>
      <c r="E2131" s="155" t="s">
        <v>556</v>
      </c>
      <c r="F2131" s="156" t="s">
        <v>5543</v>
      </c>
      <c r="G2131" s="156" t="s">
        <v>556</v>
      </c>
      <c r="H2131" s="156" t="s">
        <v>5544</v>
      </c>
      <c r="I2131" s="155">
        <v>3007053</v>
      </c>
      <c r="J2131" s="157" t="s">
        <v>827</v>
      </c>
      <c r="K2131" s="157"/>
      <c r="L2131" s="155">
        <v>2022</v>
      </c>
      <c r="M2131" s="158">
        <v>7539</v>
      </c>
      <c r="N2131" s="159">
        <v>42835288.990000002</v>
      </c>
      <c r="O2131" s="159">
        <v>37193090.979999997</v>
      </c>
      <c r="P2131" s="159">
        <v>25976575.66</v>
      </c>
      <c r="Q2131" s="159">
        <v>12031954</v>
      </c>
      <c r="R2131" s="159">
        <v>13944621.66</v>
      </c>
      <c r="S2131" s="159">
        <v>5642198.0099999998</v>
      </c>
      <c r="T2131" s="159">
        <v>95707.12</v>
      </c>
      <c r="U2131" s="159">
        <v>36313429.369999997</v>
      </c>
      <c r="V2131" s="159">
        <v>33120140.309999999</v>
      </c>
      <c r="W2131" s="159">
        <v>11293710.98</v>
      </c>
      <c r="X2131" s="159">
        <v>196011.27</v>
      </c>
      <c r="Y2131" s="159">
        <v>3193289.06</v>
      </c>
      <c r="Z2131" s="159">
        <v>3192259.01</v>
      </c>
      <c r="AA2131" s="159">
        <v>877783.35</v>
      </c>
      <c r="AB2131" s="159">
        <v>2314475.6599999997</v>
      </c>
      <c r="AC2131" s="159">
        <v>5532069.0899999999</v>
      </c>
      <c r="AD2131" s="159">
        <v>2247827.9900000002</v>
      </c>
      <c r="AE2131" s="159">
        <v>7474043.5199999996</v>
      </c>
      <c r="AF2131" s="159">
        <v>4072950.67</v>
      </c>
      <c r="AG2131" s="159">
        <v>51282.1</v>
      </c>
      <c r="AH2131" s="159">
        <v>87671.11</v>
      </c>
      <c r="AI2131" s="159">
        <v>0</v>
      </c>
      <c r="AJ2131" s="159">
        <v>0</v>
      </c>
    </row>
    <row r="2132" spans="1:36">
      <c r="A2132" s="153">
        <v>30</v>
      </c>
      <c r="B2132" s="154">
        <v>7</v>
      </c>
      <c r="C2132" s="154">
        <v>6</v>
      </c>
      <c r="D2132" s="155">
        <v>2</v>
      </c>
      <c r="E2132" s="155" t="s">
        <v>556</v>
      </c>
      <c r="F2132" s="156" t="s">
        <v>5538</v>
      </c>
      <c r="G2132" s="156" t="s">
        <v>556</v>
      </c>
      <c r="H2132" s="156" t="s">
        <v>5545</v>
      </c>
      <c r="I2132" s="155">
        <v>3007062</v>
      </c>
      <c r="J2132" s="157" t="s">
        <v>826</v>
      </c>
      <c r="K2132" s="157"/>
      <c r="L2132" s="155">
        <v>2022</v>
      </c>
      <c r="M2132" s="158">
        <v>5127</v>
      </c>
      <c r="N2132" s="159">
        <v>32996109.969999999</v>
      </c>
      <c r="O2132" s="159">
        <v>29871031.850000001</v>
      </c>
      <c r="P2132" s="159">
        <v>20809772.969999999</v>
      </c>
      <c r="Q2132" s="159">
        <v>10234442</v>
      </c>
      <c r="R2132" s="159">
        <v>10575330.970000001</v>
      </c>
      <c r="S2132" s="159">
        <v>3125078.12</v>
      </c>
      <c r="T2132" s="159">
        <v>3500</v>
      </c>
      <c r="U2132" s="159">
        <v>29989835.879999999</v>
      </c>
      <c r="V2132" s="159">
        <v>26275232.190000001</v>
      </c>
      <c r="W2132" s="159">
        <v>9179482.9299999997</v>
      </c>
      <c r="X2132" s="159">
        <v>100911.99</v>
      </c>
      <c r="Y2132" s="159">
        <v>3714603.69</v>
      </c>
      <c r="Z2132" s="159">
        <v>1632319.51</v>
      </c>
      <c r="AA2132" s="159">
        <v>541500</v>
      </c>
      <c r="AB2132" s="159">
        <v>1090819.51</v>
      </c>
      <c r="AC2132" s="159">
        <v>1038762</v>
      </c>
      <c r="AD2132" s="159">
        <v>1018902</v>
      </c>
      <c r="AE2132" s="159">
        <v>4600300</v>
      </c>
      <c r="AF2132" s="159">
        <v>3595799.66</v>
      </c>
      <c r="AG2132" s="159">
        <v>128045.5</v>
      </c>
      <c r="AH2132" s="159">
        <v>223691.49</v>
      </c>
      <c r="AI2132" s="159">
        <v>0</v>
      </c>
      <c r="AJ2132" s="159">
        <v>0</v>
      </c>
    </row>
    <row r="2133" spans="1:36">
      <c r="A2133" s="153">
        <v>30</v>
      </c>
      <c r="B2133" s="154">
        <v>7</v>
      </c>
      <c r="C2133" s="154">
        <v>7</v>
      </c>
      <c r="D2133" s="155">
        <v>2</v>
      </c>
      <c r="E2133" s="155" t="s">
        <v>556</v>
      </c>
      <c r="F2133" s="156" t="s">
        <v>5538</v>
      </c>
      <c r="G2133" s="156" t="s">
        <v>556</v>
      </c>
      <c r="H2133" s="156" t="s">
        <v>5546</v>
      </c>
      <c r="I2133" s="155">
        <v>3007072</v>
      </c>
      <c r="J2133" s="157" t="s">
        <v>825</v>
      </c>
      <c r="K2133" s="157"/>
      <c r="L2133" s="155">
        <v>2022</v>
      </c>
      <c r="M2133" s="158">
        <v>4838</v>
      </c>
      <c r="N2133" s="159">
        <v>31461733.359999999</v>
      </c>
      <c r="O2133" s="159">
        <v>25828645.190000001</v>
      </c>
      <c r="P2133" s="159">
        <v>19504445.949999999</v>
      </c>
      <c r="Q2133" s="159">
        <v>11011139</v>
      </c>
      <c r="R2133" s="159">
        <v>8493306.9499999993</v>
      </c>
      <c r="S2133" s="159">
        <v>5633088.1699999999</v>
      </c>
      <c r="T2133" s="159">
        <v>50512</v>
      </c>
      <c r="U2133" s="159">
        <v>29132651.899999999</v>
      </c>
      <c r="V2133" s="159">
        <v>23734659.09</v>
      </c>
      <c r="W2133" s="159">
        <v>10197465.470000001</v>
      </c>
      <c r="X2133" s="159">
        <v>59932.34</v>
      </c>
      <c r="Y2133" s="159">
        <v>5397992.8099999996</v>
      </c>
      <c r="Z2133" s="159">
        <v>3750146.09</v>
      </c>
      <c r="AA2133" s="159">
        <v>0</v>
      </c>
      <c r="AB2133" s="159">
        <v>3750146.09</v>
      </c>
      <c r="AC2133" s="159">
        <v>432228.5</v>
      </c>
      <c r="AD2133" s="159">
        <v>410000</v>
      </c>
      <c r="AE2133" s="159">
        <v>1925000</v>
      </c>
      <c r="AF2133" s="159">
        <v>2093986.1</v>
      </c>
      <c r="AG2133" s="159">
        <v>0</v>
      </c>
      <c r="AH2133" s="159">
        <v>1398.55</v>
      </c>
      <c r="AI2133" s="159">
        <v>0</v>
      </c>
      <c r="AJ2133" s="159">
        <v>0</v>
      </c>
    </row>
    <row r="2134" spans="1:36">
      <c r="A2134" s="153">
        <v>30</v>
      </c>
      <c r="B2134" s="154">
        <v>7</v>
      </c>
      <c r="C2134" s="154">
        <v>8</v>
      </c>
      <c r="D2134" s="155">
        <v>3</v>
      </c>
      <c r="E2134" s="155" t="s">
        <v>556</v>
      </c>
      <c r="F2134" s="156" t="s">
        <v>5543</v>
      </c>
      <c r="G2134" s="156" t="s">
        <v>556</v>
      </c>
      <c r="H2134" s="156" t="s">
        <v>5547</v>
      </c>
      <c r="I2134" s="155">
        <v>3007083</v>
      </c>
      <c r="J2134" s="157" t="s">
        <v>824</v>
      </c>
      <c r="K2134" s="157"/>
      <c r="L2134" s="155">
        <v>2022</v>
      </c>
      <c r="M2134" s="158">
        <v>10772</v>
      </c>
      <c r="N2134" s="159">
        <v>71582655.310000002</v>
      </c>
      <c r="O2134" s="159">
        <v>63150449.020000003</v>
      </c>
      <c r="P2134" s="159">
        <v>31684689.170000002</v>
      </c>
      <c r="Q2134" s="159">
        <v>13867071</v>
      </c>
      <c r="R2134" s="159">
        <v>17817618.170000002</v>
      </c>
      <c r="S2134" s="159">
        <v>8432206.2899999991</v>
      </c>
      <c r="T2134" s="159">
        <v>1454.3</v>
      </c>
      <c r="U2134" s="159">
        <v>63090119.5</v>
      </c>
      <c r="V2134" s="159">
        <v>52233704.240000002</v>
      </c>
      <c r="W2134" s="159">
        <v>19272100.309999999</v>
      </c>
      <c r="X2134" s="159">
        <v>43111.35</v>
      </c>
      <c r="Y2134" s="159">
        <v>10856415.26</v>
      </c>
      <c r="Z2134" s="159">
        <v>10932998.300000001</v>
      </c>
      <c r="AA2134" s="159">
        <v>0</v>
      </c>
      <c r="AB2134" s="159">
        <v>10932998.300000001</v>
      </c>
      <c r="AC2134" s="159">
        <v>1357600</v>
      </c>
      <c r="AD2134" s="159">
        <v>1357600</v>
      </c>
      <c r="AE2134" s="159">
        <v>3900800</v>
      </c>
      <c r="AF2134" s="159">
        <v>10916744.779999999</v>
      </c>
      <c r="AG2134" s="159">
        <v>0</v>
      </c>
      <c r="AH2134" s="159">
        <v>2702.76</v>
      </c>
      <c r="AI2134" s="159">
        <v>0</v>
      </c>
      <c r="AJ2134" s="159">
        <v>0</v>
      </c>
    </row>
    <row r="2135" spans="1:36">
      <c r="A2135" s="153">
        <v>30</v>
      </c>
      <c r="B2135" s="154">
        <v>7</v>
      </c>
      <c r="C2135" s="154">
        <v>9</v>
      </c>
      <c r="D2135" s="155">
        <v>3</v>
      </c>
      <c r="E2135" s="155" t="s">
        <v>556</v>
      </c>
      <c r="F2135" s="156" t="s">
        <v>5543</v>
      </c>
      <c r="G2135" s="156" t="s">
        <v>556</v>
      </c>
      <c r="H2135" s="156" t="s">
        <v>5548</v>
      </c>
      <c r="I2135" s="155">
        <v>3007093</v>
      </c>
      <c r="J2135" s="157" t="s">
        <v>823</v>
      </c>
      <c r="K2135" s="157"/>
      <c r="L2135" s="155">
        <v>2022</v>
      </c>
      <c r="M2135" s="158">
        <v>7036</v>
      </c>
      <c r="N2135" s="159">
        <v>41198954.5</v>
      </c>
      <c r="O2135" s="159">
        <v>37074374.909999996</v>
      </c>
      <c r="P2135" s="159">
        <v>23789771.060000002</v>
      </c>
      <c r="Q2135" s="159">
        <v>11060613</v>
      </c>
      <c r="R2135" s="159">
        <v>12729158.060000001</v>
      </c>
      <c r="S2135" s="159">
        <v>4124579.59</v>
      </c>
      <c r="T2135" s="159">
        <v>6800</v>
      </c>
      <c r="U2135" s="159">
        <v>39453257.5</v>
      </c>
      <c r="V2135" s="159">
        <v>33057985.640000001</v>
      </c>
      <c r="W2135" s="159">
        <v>13094154.84</v>
      </c>
      <c r="X2135" s="159">
        <v>139051.66</v>
      </c>
      <c r="Y2135" s="159">
        <v>6395271.8600000003</v>
      </c>
      <c r="Z2135" s="159">
        <v>4778290.75</v>
      </c>
      <c r="AA2135" s="159">
        <v>0</v>
      </c>
      <c r="AB2135" s="159">
        <v>4778290.75</v>
      </c>
      <c r="AC2135" s="159">
        <v>1530000</v>
      </c>
      <c r="AD2135" s="159">
        <v>1530000</v>
      </c>
      <c r="AE2135" s="159">
        <v>11585891</v>
      </c>
      <c r="AF2135" s="159">
        <v>4016389.27</v>
      </c>
      <c r="AG2135" s="159">
        <v>213506.62</v>
      </c>
      <c r="AH2135" s="159">
        <v>506316.46</v>
      </c>
      <c r="AI2135" s="159">
        <v>0</v>
      </c>
      <c r="AJ2135" s="159">
        <v>0</v>
      </c>
    </row>
    <row r="2136" spans="1:36">
      <c r="A2136" s="153">
        <v>30</v>
      </c>
      <c r="B2136" s="154">
        <v>7</v>
      </c>
      <c r="C2136" s="154">
        <v>10</v>
      </c>
      <c r="D2136" s="155">
        <v>2</v>
      </c>
      <c r="E2136" s="155" t="s">
        <v>556</v>
      </c>
      <c r="F2136" s="156" t="s">
        <v>5538</v>
      </c>
      <c r="G2136" s="156" t="s">
        <v>556</v>
      </c>
      <c r="H2136" s="156" t="s">
        <v>5549</v>
      </c>
      <c r="I2136" s="155">
        <v>3007102</v>
      </c>
      <c r="J2136" s="157" t="s">
        <v>822</v>
      </c>
      <c r="K2136" s="157"/>
      <c r="L2136" s="155">
        <v>2022</v>
      </c>
      <c r="M2136" s="158">
        <v>7774</v>
      </c>
      <c r="N2136" s="159">
        <v>48391486.030000001</v>
      </c>
      <c r="O2136" s="159">
        <v>42250954.109999999</v>
      </c>
      <c r="P2136" s="159">
        <v>31870001.300000001</v>
      </c>
      <c r="Q2136" s="159">
        <v>16319259</v>
      </c>
      <c r="R2136" s="159">
        <v>15550742.300000001</v>
      </c>
      <c r="S2136" s="159">
        <v>6140531.9199999999</v>
      </c>
      <c r="T2136" s="159">
        <v>28500</v>
      </c>
      <c r="U2136" s="159">
        <v>44417794.200000003</v>
      </c>
      <c r="V2136" s="159">
        <v>38680026.280000001</v>
      </c>
      <c r="W2136" s="159">
        <v>15577657.07</v>
      </c>
      <c r="X2136" s="159">
        <v>140918.20000000001</v>
      </c>
      <c r="Y2136" s="159">
        <v>5737767.9199999999</v>
      </c>
      <c r="Z2136" s="159">
        <v>5902589.1900000004</v>
      </c>
      <c r="AA2136" s="159">
        <v>2875965</v>
      </c>
      <c r="AB2136" s="159">
        <v>3026624.1900000004</v>
      </c>
      <c r="AC2136" s="159">
        <v>7663036.5</v>
      </c>
      <c r="AD2136" s="159">
        <v>2927150.5</v>
      </c>
      <c r="AE2136" s="159">
        <v>11835561.5</v>
      </c>
      <c r="AF2136" s="159">
        <v>3570927.83</v>
      </c>
      <c r="AG2136" s="159">
        <v>512006.94</v>
      </c>
      <c r="AH2136" s="159">
        <v>547712.02</v>
      </c>
      <c r="AI2136" s="159">
        <v>0</v>
      </c>
      <c r="AJ2136" s="159">
        <v>0</v>
      </c>
    </row>
    <row r="2137" spans="1:36">
      <c r="A2137" s="153">
        <v>30</v>
      </c>
      <c r="B2137" s="154">
        <v>7</v>
      </c>
      <c r="C2137" s="154">
        <v>11</v>
      </c>
      <c r="D2137" s="155">
        <v>2</v>
      </c>
      <c r="E2137" s="155" t="s">
        <v>556</v>
      </c>
      <c r="F2137" s="156" t="s">
        <v>5538</v>
      </c>
      <c r="G2137" s="156" t="s">
        <v>556</v>
      </c>
      <c r="H2137" s="156" t="s">
        <v>5550</v>
      </c>
      <c r="I2137" s="155">
        <v>3007112</v>
      </c>
      <c r="J2137" s="157" t="s">
        <v>821</v>
      </c>
      <c r="K2137" s="157"/>
      <c r="L2137" s="155">
        <v>2022</v>
      </c>
      <c r="M2137" s="158">
        <v>9500</v>
      </c>
      <c r="N2137" s="159">
        <v>63071452.520000003</v>
      </c>
      <c r="O2137" s="159">
        <v>58481206.909999996</v>
      </c>
      <c r="P2137" s="159">
        <v>28138470.030000001</v>
      </c>
      <c r="Q2137" s="159">
        <v>11281404</v>
      </c>
      <c r="R2137" s="159">
        <v>16857066.030000001</v>
      </c>
      <c r="S2137" s="159">
        <v>4590245.6100000003</v>
      </c>
      <c r="T2137" s="159">
        <v>0</v>
      </c>
      <c r="U2137" s="159">
        <v>54911749.579999998</v>
      </c>
      <c r="V2137" s="159">
        <v>46883854.189999998</v>
      </c>
      <c r="W2137" s="159">
        <v>16476627.640000001</v>
      </c>
      <c r="X2137" s="159">
        <v>0</v>
      </c>
      <c r="Y2137" s="159">
        <v>8027895.3899999997</v>
      </c>
      <c r="Z2137" s="159">
        <v>12453407.640000001</v>
      </c>
      <c r="AA2137" s="159">
        <v>0</v>
      </c>
      <c r="AB2137" s="159">
        <v>12453407.640000001</v>
      </c>
      <c r="AC2137" s="159">
        <v>900000</v>
      </c>
      <c r="AD2137" s="159">
        <v>0</v>
      </c>
      <c r="AE2137" s="159">
        <v>0</v>
      </c>
      <c r="AF2137" s="159">
        <v>11597352.720000001</v>
      </c>
      <c r="AG2137" s="159">
        <v>962486.47</v>
      </c>
      <c r="AH2137" s="159">
        <v>636614.38</v>
      </c>
      <c r="AI2137" s="159">
        <v>0</v>
      </c>
      <c r="AJ2137" s="159">
        <v>0</v>
      </c>
    </row>
    <row r="2138" spans="1:36">
      <c r="A2138" s="153">
        <v>30</v>
      </c>
      <c r="B2138" s="154">
        <v>8</v>
      </c>
      <c r="C2138" s="154">
        <v>1</v>
      </c>
      <c r="D2138" s="155">
        <v>2</v>
      </c>
      <c r="E2138" s="155" t="s">
        <v>556</v>
      </c>
      <c r="F2138" s="156" t="s">
        <v>5551</v>
      </c>
      <c r="G2138" s="156" t="s">
        <v>556</v>
      </c>
      <c r="H2138" s="156" t="s">
        <v>5552</v>
      </c>
      <c r="I2138" s="155">
        <v>3008012</v>
      </c>
      <c r="J2138" s="157" t="s">
        <v>820</v>
      </c>
      <c r="K2138" s="157"/>
      <c r="L2138" s="155">
        <v>2022</v>
      </c>
      <c r="M2138" s="158">
        <v>8050</v>
      </c>
      <c r="N2138" s="159">
        <v>78163660.25</v>
      </c>
      <c r="O2138" s="159">
        <v>68483819.140000001</v>
      </c>
      <c r="P2138" s="159">
        <v>24100490.380000003</v>
      </c>
      <c r="Q2138" s="159">
        <v>8930252</v>
      </c>
      <c r="R2138" s="159">
        <v>15170238.380000001</v>
      </c>
      <c r="S2138" s="159">
        <v>9679841.1099999994</v>
      </c>
      <c r="T2138" s="159">
        <v>1108817.81</v>
      </c>
      <c r="U2138" s="159">
        <v>79462468.799999997</v>
      </c>
      <c r="V2138" s="159">
        <v>44582642.810000002</v>
      </c>
      <c r="W2138" s="159">
        <v>15834386.890000001</v>
      </c>
      <c r="X2138" s="159">
        <v>31463.01</v>
      </c>
      <c r="Y2138" s="159">
        <v>34879825.990000002</v>
      </c>
      <c r="Z2138" s="159">
        <v>15310368.09</v>
      </c>
      <c r="AA2138" s="159">
        <v>9000000</v>
      </c>
      <c r="AB2138" s="159">
        <v>6310368.0899999999</v>
      </c>
      <c r="AC2138" s="159">
        <v>6650</v>
      </c>
      <c r="AD2138" s="159">
        <v>0</v>
      </c>
      <c r="AE2138" s="159">
        <v>9000000</v>
      </c>
      <c r="AF2138" s="159">
        <v>23901176.329999998</v>
      </c>
      <c r="AG2138" s="159">
        <v>64036.959999999999</v>
      </c>
      <c r="AH2138" s="159">
        <v>175740.34</v>
      </c>
      <c r="AI2138" s="159">
        <v>0</v>
      </c>
      <c r="AJ2138" s="159">
        <v>0</v>
      </c>
    </row>
    <row r="2139" spans="1:36">
      <c r="A2139" s="153">
        <v>30</v>
      </c>
      <c r="B2139" s="154">
        <v>8</v>
      </c>
      <c r="C2139" s="154">
        <v>2</v>
      </c>
      <c r="D2139" s="155">
        <v>2</v>
      </c>
      <c r="E2139" s="155" t="s">
        <v>556</v>
      </c>
      <c r="F2139" s="156" t="s">
        <v>5551</v>
      </c>
      <c r="G2139" s="156" t="s">
        <v>556</v>
      </c>
      <c r="H2139" s="156" t="s">
        <v>5553</v>
      </c>
      <c r="I2139" s="155">
        <v>3008022</v>
      </c>
      <c r="J2139" s="157" t="s">
        <v>819</v>
      </c>
      <c r="K2139" s="157"/>
      <c r="L2139" s="155">
        <v>2022</v>
      </c>
      <c r="M2139" s="158">
        <v>6079</v>
      </c>
      <c r="N2139" s="159">
        <v>41288378.969999999</v>
      </c>
      <c r="O2139" s="159">
        <v>36845197.359999999</v>
      </c>
      <c r="P2139" s="159">
        <v>19897890.34</v>
      </c>
      <c r="Q2139" s="159">
        <v>8409852</v>
      </c>
      <c r="R2139" s="159">
        <v>11488038.34</v>
      </c>
      <c r="S2139" s="159">
        <v>4443181.6100000003</v>
      </c>
      <c r="T2139" s="159">
        <v>420996.69</v>
      </c>
      <c r="U2139" s="159">
        <v>41461443.740000002</v>
      </c>
      <c r="V2139" s="159">
        <v>32949578.18</v>
      </c>
      <c r="W2139" s="159">
        <v>12539262.67</v>
      </c>
      <c r="X2139" s="159">
        <v>115582.12</v>
      </c>
      <c r="Y2139" s="159">
        <v>8511865.5600000005</v>
      </c>
      <c r="Z2139" s="159">
        <v>6474398.6900000004</v>
      </c>
      <c r="AA2139" s="159">
        <v>3400000</v>
      </c>
      <c r="AB2139" s="159">
        <v>3074398.6900000004</v>
      </c>
      <c r="AC2139" s="159">
        <v>1125000</v>
      </c>
      <c r="AD2139" s="159">
        <v>1125000</v>
      </c>
      <c r="AE2139" s="159">
        <v>8325000</v>
      </c>
      <c r="AF2139" s="159">
        <v>3895619.18</v>
      </c>
      <c r="AG2139" s="159">
        <v>49872.78</v>
      </c>
      <c r="AH2139" s="159">
        <v>55497.27</v>
      </c>
      <c r="AI2139" s="159">
        <v>0</v>
      </c>
      <c r="AJ2139" s="159">
        <v>0</v>
      </c>
    </row>
    <row r="2140" spans="1:36">
      <c r="A2140" s="153">
        <v>30</v>
      </c>
      <c r="B2140" s="154">
        <v>8</v>
      </c>
      <c r="C2140" s="154">
        <v>3</v>
      </c>
      <c r="D2140" s="155">
        <v>3</v>
      </c>
      <c r="E2140" s="155" t="s">
        <v>556</v>
      </c>
      <c r="F2140" s="156" t="s">
        <v>5554</v>
      </c>
      <c r="G2140" s="156" t="s">
        <v>556</v>
      </c>
      <c r="H2140" s="156" t="s">
        <v>5555</v>
      </c>
      <c r="I2140" s="155">
        <v>3008033</v>
      </c>
      <c r="J2140" s="157" t="s">
        <v>818</v>
      </c>
      <c r="K2140" s="157"/>
      <c r="L2140" s="155">
        <v>2022</v>
      </c>
      <c r="M2140" s="158">
        <v>24327</v>
      </c>
      <c r="N2140" s="159">
        <v>168754127.80000001</v>
      </c>
      <c r="O2140" s="159">
        <v>151208419.13</v>
      </c>
      <c r="P2140" s="159">
        <v>71090445.49000001</v>
      </c>
      <c r="Q2140" s="159">
        <v>27225145</v>
      </c>
      <c r="R2140" s="159">
        <v>43865300.490000002</v>
      </c>
      <c r="S2140" s="159">
        <v>17545708.670000002</v>
      </c>
      <c r="T2140" s="159">
        <v>1790156.9</v>
      </c>
      <c r="U2140" s="159">
        <v>154458486.88999999</v>
      </c>
      <c r="V2140" s="159">
        <v>124612420.09999999</v>
      </c>
      <c r="W2140" s="159">
        <v>44212006.359999999</v>
      </c>
      <c r="X2140" s="159">
        <v>502168.49</v>
      </c>
      <c r="Y2140" s="159">
        <v>29846066.789999999</v>
      </c>
      <c r="Z2140" s="159">
        <v>17346929.370000001</v>
      </c>
      <c r="AA2140" s="159">
        <v>3009769.61</v>
      </c>
      <c r="AB2140" s="159">
        <v>14337159.760000002</v>
      </c>
      <c r="AC2140" s="159">
        <v>4224817.8099999996</v>
      </c>
      <c r="AD2140" s="159">
        <v>4224817.8099999996</v>
      </c>
      <c r="AE2140" s="159">
        <v>41246933.310000002</v>
      </c>
      <c r="AF2140" s="159">
        <v>26595999.030000001</v>
      </c>
      <c r="AG2140" s="159">
        <v>1985067.3</v>
      </c>
      <c r="AH2140" s="159">
        <v>1840162.4</v>
      </c>
      <c r="AI2140" s="159">
        <v>1312417.44</v>
      </c>
      <c r="AJ2140" s="159">
        <v>0</v>
      </c>
    </row>
    <row r="2141" spans="1:36">
      <c r="A2141" s="153">
        <v>30</v>
      </c>
      <c r="B2141" s="154">
        <v>8</v>
      </c>
      <c r="C2141" s="154">
        <v>4</v>
      </c>
      <c r="D2141" s="155">
        <v>2</v>
      </c>
      <c r="E2141" s="155" t="s">
        <v>556</v>
      </c>
      <c r="F2141" s="156" t="s">
        <v>5551</v>
      </c>
      <c r="G2141" s="156" t="s">
        <v>556</v>
      </c>
      <c r="H2141" s="156" t="s">
        <v>5556</v>
      </c>
      <c r="I2141" s="155">
        <v>3008042</v>
      </c>
      <c r="J2141" s="157" t="s">
        <v>817</v>
      </c>
      <c r="K2141" s="157"/>
      <c r="L2141" s="155">
        <v>2022</v>
      </c>
      <c r="M2141" s="158">
        <v>5326</v>
      </c>
      <c r="N2141" s="159">
        <v>48098717.600000001</v>
      </c>
      <c r="O2141" s="159">
        <v>42422543.140000001</v>
      </c>
      <c r="P2141" s="159">
        <v>17753060.560000002</v>
      </c>
      <c r="Q2141" s="159">
        <v>7480995</v>
      </c>
      <c r="R2141" s="159">
        <v>10272065.560000001</v>
      </c>
      <c r="S2141" s="159">
        <v>5676174.46</v>
      </c>
      <c r="T2141" s="159">
        <v>94800</v>
      </c>
      <c r="U2141" s="159">
        <v>50767408.5</v>
      </c>
      <c r="V2141" s="159">
        <v>31778195.25</v>
      </c>
      <c r="W2141" s="159">
        <v>13302227.220000001</v>
      </c>
      <c r="X2141" s="159">
        <v>271945.42</v>
      </c>
      <c r="Y2141" s="159">
        <v>18989213.25</v>
      </c>
      <c r="Z2141" s="159">
        <v>13362325.699999999</v>
      </c>
      <c r="AA2141" s="159">
        <v>1924000</v>
      </c>
      <c r="AB2141" s="159">
        <v>11438325.699999999</v>
      </c>
      <c r="AC2141" s="159">
        <v>3087423</v>
      </c>
      <c r="AD2141" s="159">
        <v>1002341</v>
      </c>
      <c r="AE2141" s="159">
        <v>13362416.789999999</v>
      </c>
      <c r="AF2141" s="159">
        <v>10644347.890000001</v>
      </c>
      <c r="AG2141" s="159">
        <v>7000</v>
      </c>
      <c r="AH2141" s="159">
        <v>5472.01</v>
      </c>
      <c r="AI2141" s="159">
        <v>0</v>
      </c>
      <c r="AJ2141" s="159">
        <v>0</v>
      </c>
    </row>
    <row r="2142" spans="1:36">
      <c r="A2142" s="153">
        <v>30</v>
      </c>
      <c r="B2142" s="154">
        <v>8</v>
      </c>
      <c r="C2142" s="154">
        <v>5</v>
      </c>
      <c r="D2142" s="155">
        <v>2</v>
      </c>
      <c r="E2142" s="155" t="s">
        <v>556</v>
      </c>
      <c r="F2142" s="156" t="s">
        <v>5551</v>
      </c>
      <c r="G2142" s="156" t="s">
        <v>556</v>
      </c>
      <c r="H2142" s="156" t="s">
        <v>5557</v>
      </c>
      <c r="I2142" s="155">
        <v>3008052</v>
      </c>
      <c r="J2142" s="157" t="s">
        <v>816</v>
      </c>
      <c r="K2142" s="157"/>
      <c r="L2142" s="155">
        <v>2022</v>
      </c>
      <c r="M2142" s="158">
        <v>3753</v>
      </c>
      <c r="N2142" s="159">
        <v>32266665.550000001</v>
      </c>
      <c r="O2142" s="159">
        <v>30607409.699999999</v>
      </c>
      <c r="P2142" s="159">
        <v>10168953.460000001</v>
      </c>
      <c r="Q2142" s="159">
        <v>4153917</v>
      </c>
      <c r="R2142" s="159">
        <v>6015036.46</v>
      </c>
      <c r="S2142" s="159">
        <v>1659255.85</v>
      </c>
      <c r="T2142" s="159">
        <v>149328.41</v>
      </c>
      <c r="U2142" s="159">
        <v>32755435.98</v>
      </c>
      <c r="V2142" s="159">
        <v>21449549.289999999</v>
      </c>
      <c r="W2142" s="159">
        <v>9029978.7899999991</v>
      </c>
      <c r="X2142" s="159">
        <v>26942.27</v>
      </c>
      <c r="Y2142" s="159">
        <v>11305886.689999999</v>
      </c>
      <c r="Z2142" s="159">
        <v>13077179.15</v>
      </c>
      <c r="AA2142" s="159">
        <v>3363087.54</v>
      </c>
      <c r="AB2142" s="159">
        <v>9714091.6099999994</v>
      </c>
      <c r="AC2142" s="159">
        <v>760980</v>
      </c>
      <c r="AD2142" s="159">
        <v>760980</v>
      </c>
      <c r="AE2142" s="159">
        <v>3715412.29</v>
      </c>
      <c r="AF2142" s="159">
        <v>9157860.4100000001</v>
      </c>
      <c r="AG2142" s="159">
        <v>0</v>
      </c>
      <c r="AH2142" s="159">
        <v>0</v>
      </c>
      <c r="AI2142" s="159">
        <v>0</v>
      </c>
      <c r="AJ2142" s="159">
        <v>0</v>
      </c>
    </row>
    <row r="2143" spans="1:36">
      <c r="A2143" s="153">
        <v>30</v>
      </c>
      <c r="B2143" s="154">
        <v>8</v>
      </c>
      <c r="C2143" s="154">
        <v>6</v>
      </c>
      <c r="D2143" s="155">
        <v>2</v>
      </c>
      <c r="E2143" s="155" t="s">
        <v>556</v>
      </c>
      <c r="F2143" s="156" t="s">
        <v>5551</v>
      </c>
      <c r="G2143" s="156" t="s">
        <v>556</v>
      </c>
      <c r="H2143" s="156" t="s">
        <v>5558</v>
      </c>
      <c r="I2143" s="155">
        <v>3008062</v>
      </c>
      <c r="J2143" s="157" t="s">
        <v>815</v>
      </c>
      <c r="K2143" s="157"/>
      <c r="L2143" s="155">
        <v>2022</v>
      </c>
      <c r="M2143" s="158">
        <v>3768</v>
      </c>
      <c r="N2143" s="159">
        <v>23064304.93</v>
      </c>
      <c r="O2143" s="159">
        <v>21262564.460000001</v>
      </c>
      <c r="P2143" s="159">
        <v>13499312.210000001</v>
      </c>
      <c r="Q2143" s="159">
        <v>7274445</v>
      </c>
      <c r="R2143" s="159">
        <v>6224867.21</v>
      </c>
      <c r="S2143" s="159">
        <v>1801740.47</v>
      </c>
      <c r="T2143" s="159">
        <v>5707.45</v>
      </c>
      <c r="U2143" s="159">
        <v>24391199.620000001</v>
      </c>
      <c r="V2143" s="159">
        <v>19299071.73</v>
      </c>
      <c r="W2143" s="159">
        <v>7978071.75</v>
      </c>
      <c r="X2143" s="159">
        <v>68229.47</v>
      </c>
      <c r="Y2143" s="159">
        <v>5092127.8899999997</v>
      </c>
      <c r="Z2143" s="159">
        <v>3743317.67</v>
      </c>
      <c r="AA2143" s="159">
        <v>0</v>
      </c>
      <c r="AB2143" s="159">
        <v>3743317.67</v>
      </c>
      <c r="AC2143" s="159">
        <v>908458.33</v>
      </c>
      <c r="AD2143" s="159">
        <v>474862.6</v>
      </c>
      <c r="AE2143" s="159">
        <v>3522762.02</v>
      </c>
      <c r="AF2143" s="159">
        <v>1963492.73</v>
      </c>
      <c r="AG2143" s="159">
        <v>49245.79</v>
      </c>
      <c r="AH2143" s="159">
        <v>212482.6</v>
      </c>
      <c r="AI2143" s="159">
        <v>0</v>
      </c>
      <c r="AJ2143" s="159">
        <v>0</v>
      </c>
    </row>
    <row r="2144" spans="1:36">
      <c r="A2144" s="153">
        <v>30</v>
      </c>
      <c r="B2144" s="154">
        <v>8</v>
      </c>
      <c r="C2144" s="154">
        <v>7</v>
      </c>
      <c r="D2144" s="155">
        <v>2</v>
      </c>
      <c r="E2144" s="155" t="s">
        <v>556</v>
      </c>
      <c r="F2144" s="156" t="s">
        <v>5551</v>
      </c>
      <c r="G2144" s="156" t="s">
        <v>556</v>
      </c>
      <c r="H2144" s="156" t="s">
        <v>5559</v>
      </c>
      <c r="I2144" s="155">
        <v>3008072</v>
      </c>
      <c r="J2144" s="157" t="s">
        <v>814</v>
      </c>
      <c r="K2144" s="157"/>
      <c r="L2144" s="155">
        <v>2022</v>
      </c>
      <c r="M2144" s="158">
        <v>4917</v>
      </c>
      <c r="N2144" s="159">
        <v>30862517.120000001</v>
      </c>
      <c r="O2144" s="159">
        <v>28629914.289999999</v>
      </c>
      <c r="P2144" s="159">
        <v>16459056.76</v>
      </c>
      <c r="Q2144" s="159">
        <v>8220127</v>
      </c>
      <c r="R2144" s="159">
        <v>8238929.7599999998</v>
      </c>
      <c r="S2144" s="159">
        <v>2232602.83</v>
      </c>
      <c r="T2144" s="159">
        <v>17070</v>
      </c>
      <c r="U2144" s="159">
        <v>26806439.329999998</v>
      </c>
      <c r="V2144" s="159">
        <v>24143512.18</v>
      </c>
      <c r="W2144" s="159">
        <v>9517091.7699999996</v>
      </c>
      <c r="X2144" s="159">
        <v>74771.8</v>
      </c>
      <c r="Y2144" s="159">
        <v>2662927.15</v>
      </c>
      <c r="Z2144" s="159">
        <v>6666835.1699999999</v>
      </c>
      <c r="AA2144" s="159">
        <v>0</v>
      </c>
      <c r="AB2144" s="159">
        <v>6666835.1699999999</v>
      </c>
      <c r="AC2144" s="159">
        <v>6491509.0499999998</v>
      </c>
      <c r="AD2144" s="159">
        <v>865918.05</v>
      </c>
      <c r="AE2144" s="159">
        <v>7675778.4500000002</v>
      </c>
      <c r="AF2144" s="159">
        <v>4486402.1100000003</v>
      </c>
      <c r="AG2144" s="159">
        <v>38377.550000000003</v>
      </c>
      <c r="AH2144" s="159">
        <v>313368.18</v>
      </c>
      <c r="AI2144" s="159">
        <v>0</v>
      </c>
      <c r="AJ2144" s="159">
        <v>0</v>
      </c>
    </row>
    <row r="2145" spans="1:36">
      <c r="A2145" s="153">
        <v>30</v>
      </c>
      <c r="B2145" s="154">
        <v>9</v>
      </c>
      <c r="C2145" s="154">
        <v>1</v>
      </c>
      <c r="D2145" s="155">
        <v>1</v>
      </c>
      <c r="E2145" s="155" t="s">
        <v>556</v>
      </c>
      <c r="F2145" s="156" t="s">
        <v>5560</v>
      </c>
      <c r="G2145" s="156" t="s">
        <v>556</v>
      </c>
      <c r="H2145" s="156" t="s">
        <v>5561</v>
      </c>
      <c r="I2145" s="155">
        <v>3009011</v>
      </c>
      <c r="J2145" s="157" t="s">
        <v>808</v>
      </c>
      <c r="K2145" s="157"/>
      <c r="L2145" s="155">
        <v>2022</v>
      </c>
      <c r="M2145" s="158">
        <v>21035</v>
      </c>
      <c r="N2145" s="159">
        <v>123237563.61</v>
      </c>
      <c r="O2145" s="159">
        <v>119353968.52</v>
      </c>
      <c r="P2145" s="159">
        <v>57907280.539999999</v>
      </c>
      <c r="Q2145" s="159">
        <v>22844905</v>
      </c>
      <c r="R2145" s="159">
        <v>35062375.539999999</v>
      </c>
      <c r="S2145" s="159">
        <v>3883595.09</v>
      </c>
      <c r="T2145" s="159">
        <v>1096657.99</v>
      </c>
      <c r="U2145" s="159">
        <v>124703739.39</v>
      </c>
      <c r="V2145" s="159">
        <v>108442596.01000001</v>
      </c>
      <c r="W2145" s="159">
        <v>45875667.109999999</v>
      </c>
      <c r="X2145" s="159">
        <v>119440.08</v>
      </c>
      <c r="Y2145" s="159">
        <v>16261143.380000001</v>
      </c>
      <c r="Z2145" s="159">
        <v>16864450.629999999</v>
      </c>
      <c r="AA2145" s="159">
        <v>9000000</v>
      </c>
      <c r="AB2145" s="159">
        <v>7864450.629999999</v>
      </c>
      <c r="AC2145" s="159">
        <v>2454000</v>
      </c>
      <c r="AD2145" s="159">
        <v>2454000</v>
      </c>
      <c r="AE2145" s="159">
        <v>14962656.140000001</v>
      </c>
      <c r="AF2145" s="159">
        <v>10911372.51</v>
      </c>
      <c r="AG2145" s="159">
        <v>624624.25</v>
      </c>
      <c r="AH2145" s="159">
        <v>641674</v>
      </c>
      <c r="AI2145" s="159">
        <v>0</v>
      </c>
      <c r="AJ2145" s="159">
        <v>0</v>
      </c>
    </row>
    <row r="2146" spans="1:36">
      <c r="A2146" s="153">
        <v>30</v>
      </c>
      <c r="B2146" s="154">
        <v>9</v>
      </c>
      <c r="C2146" s="154">
        <v>2</v>
      </c>
      <c r="D2146" s="155">
        <v>2</v>
      </c>
      <c r="E2146" s="155" t="s">
        <v>556</v>
      </c>
      <c r="F2146" s="156" t="s">
        <v>5562</v>
      </c>
      <c r="G2146" s="156" t="s">
        <v>556</v>
      </c>
      <c r="H2146" s="156" t="s">
        <v>5563</v>
      </c>
      <c r="I2146" s="155">
        <v>3009022</v>
      </c>
      <c r="J2146" s="157" t="s">
        <v>813</v>
      </c>
      <c r="K2146" s="157"/>
      <c r="L2146" s="155">
        <v>2022</v>
      </c>
      <c r="M2146" s="158">
        <v>7784</v>
      </c>
      <c r="N2146" s="159">
        <v>45058555.939999998</v>
      </c>
      <c r="O2146" s="159">
        <v>42869728.539999999</v>
      </c>
      <c r="P2146" s="159">
        <v>31096009.369999997</v>
      </c>
      <c r="Q2146" s="159">
        <v>14802344</v>
      </c>
      <c r="R2146" s="159">
        <v>16293665.369999999</v>
      </c>
      <c r="S2146" s="159">
        <v>2188827.4</v>
      </c>
      <c r="T2146" s="159">
        <v>165267.29</v>
      </c>
      <c r="U2146" s="159">
        <v>42343901.75</v>
      </c>
      <c r="V2146" s="159">
        <v>38688267.189999998</v>
      </c>
      <c r="W2146" s="159">
        <v>15581674.539999999</v>
      </c>
      <c r="X2146" s="159">
        <v>87207.37</v>
      </c>
      <c r="Y2146" s="159">
        <v>3655634.56</v>
      </c>
      <c r="Z2146" s="159">
        <v>2603716.0699999998</v>
      </c>
      <c r="AA2146" s="159">
        <v>0</v>
      </c>
      <c r="AB2146" s="159">
        <v>2603716.0699999998</v>
      </c>
      <c r="AC2146" s="159">
        <v>2286886.58</v>
      </c>
      <c r="AD2146" s="159">
        <v>994533.58</v>
      </c>
      <c r="AE2146" s="159">
        <v>7050172.29</v>
      </c>
      <c r="AF2146" s="159">
        <v>4181461.35</v>
      </c>
      <c r="AG2146" s="159">
        <v>232300.09</v>
      </c>
      <c r="AH2146" s="159">
        <v>366723</v>
      </c>
      <c r="AI2146" s="159">
        <v>0</v>
      </c>
      <c r="AJ2146" s="159">
        <v>0</v>
      </c>
    </row>
    <row r="2147" spans="1:36">
      <c r="A2147" s="153">
        <v>30</v>
      </c>
      <c r="B2147" s="154">
        <v>9</v>
      </c>
      <c r="C2147" s="154">
        <v>3</v>
      </c>
      <c r="D2147" s="155">
        <v>2</v>
      </c>
      <c r="E2147" s="155" t="s">
        <v>556</v>
      </c>
      <c r="F2147" s="156" t="s">
        <v>5562</v>
      </c>
      <c r="G2147" s="156" t="s">
        <v>556</v>
      </c>
      <c r="H2147" s="156" t="s">
        <v>5564</v>
      </c>
      <c r="I2147" s="155">
        <v>3009032</v>
      </c>
      <c r="J2147" s="157" t="s">
        <v>812</v>
      </c>
      <c r="K2147" s="157"/>
      <c r="L2147" s="155">
        <v>2022</v>
      </c>
      <c r="M2147" s="158">
        <v>2976</v>
      </c>
      <c r="N2147" s="159">
        <v>17609563.010000002</v>
      </c>
      <c r="O2147" s="159">
        <v>15198261.01</v>
      </c>
      <c r="P2147" s="159">
        <v>11043952.85</v>
      </c>
      <c r="Q2147" s="159">
        <v>5852160</v>
      </c>
      <c r="R2147" s="159">
        <v>5191792.8499999996</v>
      </c>
      <c r="S2147" s="159">
        <v>2411302</v>
      </c>
      <c r="T2147" s="159">
        <v>348450</v>
      </c>
      <c r="U2147" s="159">
        <v>15486557.35</v>
      </c>
      <c r="V2147" s="159">
        <v>13213501.789999999</v>
      </c>
      <c r="W2147" s="159">
        <v>4176583.53</v>
      </c>
      <c r="X2147" s="159">
        <v>4508.82</v>
      </c>
      <c r="Y2147" s="159">
        <v>2273055.56</v>
      </c>
      <c r="Z2147" s="159">
        <v>1589488.61</v>
      </c>
      <c r="AA2147" s="159">
        <v>0</v>
      </c>
      <c r="AB2147" s="159">
        <v>1589488.61</v>
      </c>
      <c r="AC2147" s="159">
        <v>554677.43999999994</v>
      </c>
      <c r="AD2147" s="159">
        <v>410000</v>
      </c>
      <c r="AE2147" s="159">
        <v>980000</v>
      </c>
      <c r="AF2147" s="159">
        <v>1984759.22</v>
      </c>
      <c r="AG2147" s="159">
        <v>0</v>
      </c>
      <c r="AH2147" s="159">
        <v>0</v>
      </c>
      <c r="AI2147" s="159">
        <v>0</v>
      </c>
      <c r="AJ2147" s="159">
        <v>0</v>
      </c>
    </row>
    <row r="2148" spans="1:36">
      <c r="A2148" s="153">
        <v>30</v>
      </c>
      <c r="B2148" s="154">
        <v>9</v>
      </c>
      <c r="C2148" s="154">
        <v>4</v>
      </c>
      <c r="D2148" s="155">
        <v>3</v>
      </c>
      <c r="E2148" s="155" t="s">
        <v>556</v>
      </c>
      <c r="F2148" s="156" t="s">
        <v>5565</v>
      </c>
      <c r="G2148" s="156" t="s">
        <v>556</v>
      </c>
      <c r="H2148" s="156" t="s">
        <v>5566</v>
      </c>
      <c r="I2148" s="155">
        <v>3009043</v>
      </c>
      <c r="J2148" s="157" t="s">
        <v>811</v>
      </c>
      <c r="K2148" s="157"/>
      <c r="L2148" s="155">
        <v>2022</v>
      </c>
      <c r="M2148" s="158">
        <v>6211</v>
      </c>
      <c r="N2148" s="159">
        <v>36472332.159999996</v>
      </c>
      <c r="O2148" s="159">
        <v>32403542.789999999</v>
      </c>
      <c r="P2148" s="159">
        <v>23930321.619999997</v>
      </c>
      <c r="Q2148" s="159">
        <v>11741137</v>
      </c>
      <c r="R2148" s="159">
        <v>12189184.619999999</v>
      </c>
      <c r="S2148" s="159">
        <v>4068789.37</v>
      </c>
      <c r="T2148" s="159">
        <v>35352.99</v>
      </c>
      <c r="U2148" s="159">
        <v>31733954.440000001</v>
      </c>
      <c r="V2148" s="159">
        <v>28636865.760000002</v>
      </c>
      <c r="W2148" s="159">
        <v>10742667.02</v>
      </c>
      <c r="X2148" s="159">
        <v>145424.06</v>
      </c>
      <c r="Y2148" s="159">
        <v>3097088.68</v>
      </c>
      <c r="Z2148" s="159">
        <v>4754590.78</v>
      </c>
      <c r="AA2148" s="159">
        <v>0</v>
      </c>
      <c r="AB2148" s="159">
        <v>4754590.78</v>
      </c>
      <c r="AC2148" s="159">
        <v>2143500</v>
      </c>
      <c r="AD2148" s="159">
        <v>1380000</v>
      </c>
      <c r="AE2148" s="159">
        <v>9353686.4700000007</v>
      </c>
      <c r="AF2148" s="159">
        <v>3766677.03</v>
      </c>
      <c r="AG2148" s="159">
        <v>88722.240000000005</v>
      </c>
      <c r="AH2148" s="159">
        <v>88722.240000000005</v>
      </c>
      <c r="AI2148" s="159">
        <v>0</v>
      </c>
      <c r="AJ2148" s="159">
        <v>0</v>
      </c>
    </row>
    <row r="2149" spans="1:36">
      <c r="A2149" s="153">
        <v>30</v>
      </c>
      <c r="B2149" s="154">
        <v>9</v>
      </c>
      <c r="C2149" s="154">
        <v>5</v>
      </c>
      <c r="D2149" s="155">
        <v>2</v>
      </c>
      <c r="E2149" s="155" t="s">
        <v>556</v>
      </c>
      <c r="F2149" s="156" t="s">
        <v>5562</v>
      </c>
      <c r="G2149" s="156" t="s">
        <v>556</v>
      </c>
      <c r="H2149" s="156" t="s">
        <v>5567</v>
      </c>
      <c r="I2149" s="155">
        <v>3009052</v>
      </c>
      <c r="J2149" s="157" t="s">
        <v>810</v>
      </c>
      <c r="K2149" s="157"/>
      <c r="L2149" s="155">
        <v>2022</v>
      </c>
      <c r="M2149" s="158">
        <v>5642</v>
      </c>
      <c r="N2149" s="159">
        <v>34077206.829999998</v>
      </c>
      <c r="O2149" s="159">
        <v>31062571.399999999</v>
      </c>
      <c r="P2149" s="159">
        <v>22775283.560000002</v>
      </c>
      <c r="Q2149" s="159">
        <v>11062325</v>
      </c>
      <c r="R2149" s="159">
        <v>11712958.560000001</v>
      </c>
      <c r="S2149" s="159">
        <v>3014635.43</v>
      </c>
      <c r="T2149" s="159">
        <v>1219.51</v>
      </c>
      <c r="U2149" s="159">
        <v>31878732</v>
      </c>
      <c r="V2149" s="159">
        <v>28731107.140000001</v>
      </c>
      <c r="W2149" s="159">
        <v>11992418.34</v>
      </c>
      <c r="X2149" s="159">
        <v>107478.32</v>
      </c>
      <c r="Y2149" s="159">
        <v>3147624.86</v>
      </c>
      <c r="Z2149" s="159">
        <v>1593077.43</v>
      </c>
      <c r="AA2149" s="159">
        <v>0</v>
      </c>
      <c r="AB2149" s="159">
        <v>1593077.43</v>
      </c>
      <c r="AC2149" s="159">
        <v>415000</v>
      </c>
      <c r="AD2149" s="159">
        <v>415000</v>
      </c>
      <c r="AE2149" s="159">
        <v>8494000</v>
      </c>
      <c r="AF2149" s="159">
        <v>2331464.2599999998</v>
      </c>
      <c r="AG2149" s="159">
        <v>644933.06000000006</v>
      </c>
      <c r="AH2149" s="159">
        <v>553096.4</v>
      </c>
      <c r="AI2149" s="159">
        <v>0</v>
      </c>
      <c r="AJ2149" s="159">
        <v>0</v>
      </c>
    </row>
    <row r="2150" spans="1:36">
      <c r="A2150" s="153">
        <v>30</v>
      </c>
      <c r="B2150" s="154">
        <v>9</v>
      </c>
      <c r="C2150" s="154">
        <v>6</v>
      </c>
      <c r="D2150" s="155">
        <v>3</v>
      </c>
      <c r="E2150" s="155" t="s">
        <v>556</v>
      </c>
      <c r="F2150" s="156" t="s">
        <v>5565</v>
      </c>
      <c r="G2150" s="156" t="s">
        <v>556</v>
      </c>
      <c r="H2150" s="156" t="s">
        <v>5568</v>
      </c>
      <c r="I2150" s="155">
        <v>3009063</v>
      </c>
      <c r="J2150" s="157" t="s">
        <v>809</v>
      </c>
      <c r="K2150" s="157"/>
      <c r="L2150" s="155">
        <v>2022</v>
      </c>
      <c r="M2150" s="158">
        <v>12646</v>
      </c>
      <c r="N2150" s="159">
        <v>70520695.349999994</v>
      </c>
      <c r="O2150" s="159">
        <v>63698706.670000002</v>
      </c>
      <c r="P2150" s="159">
        <v>41278779.219999999</v>
      </c>
      <c r="Q2150" s="159">
        <v>18590292</v>
      </c>
      <c r="R2150" s="159">
        <v>22688487.219999999</v>
      </c>
      <c r="S2150" s="159">
        <v>6821988.6799999997</v>
      </c>
      <c r="T2150" s="159">
        <v>1106302.6000000001</v>
      </c>
      <c r="U2150" s="159">
        <v>68890654.189999998</v>
      </c>
      <c r="V2150" s="159">
        <v>58209649.979999997</v>
      </c>
      <c r="W2150" s="159">
        <v>15263581.710000001</v>
      </c>
      <c r="X2150" s="159">
        <v>172995.76</v>
      </c>
      <c r="Y2150" s="159">
        <v>10681004.210000001</v>
      </c>
      <c r="Z2150" s="159">
        <v>8388669.7300000004</v>
      </c>
      <c r="AA2150" s="159">
        <v>0</v>
      </c>
      <c r="AB2150" s="159">
        <v>8388669.7300000004</v>
      </c>
      <c r="AC2150" s="159">
        <v>485551.68</v>
      </c>
      <c r="AD2150" s="159">
        <v>485551.68</v>
      </c>
      <c r="AE2150" s="159">
        <v>7774265.46</v>
      </c>
      <c r="AF2150" s="159">
        <v>5489056.6900000004</v>
      </c>
      <c r="AG2150" s="159">
        <v>0</v>
      </c>
      <c r="AH2150" s="159">
        <v>32810.97</v>
      </c>
      <c r="AI2150" s="159">
        <v>0</v>
      </c>
      <c r="AJ2150" s="159">
        <v>753147.22</v>
      </c>
    </row>
    <row r="2151" spans="1:36">
      <c r="A2151" s="153">
        <v>30</v>
      </c>
      <c r="B2151" s="154">
        <v>9</v>
      </c>
      <c r="C2151" s="154">
        <v>7</v>
      </c>
      <c r="D2151" s="155">
        <v>2</v>
      </c>
      <c r="E2151" s="155" t="s">
        <v>556</v>
      </c>
      <c r="F2151" s="156" t="s">
        <v>5562</v>
      </c>
      <c r="G2151" s="156" t="s">
        <v>556</v>
      </c>
      <c r="H2151" s="156" t="s">
        <v>5569</v>
      </c>
      <c r="I2151" s="155">
        <v>3009072</v>
      </c>
      <c r="J2151" s="157" t="s">
        <v>808</v>
      </c>
      <c r="K2151" s="157"/>
      <c r="L2151" s="155">
        <v>2022</v>
      </c>
      <c r="M2151" s="158">
        <v>7874</v>
      </c>
      <c r="N2151" s="159">
        <v>47398826.18</v>
      </c>
      <c r="O2151" s="159">
        <v>42351707.100000001</v>
      </c>
      <c r="P2151" s="159">
        <v>26306336.52</v>
      </c>
      <c r="Q2151" s="159">
        <v>11331176</v>
      </c>
      <c r="R2151" s="159">
        <v>14975160.52</v>
      </c>
      <c r="S2151" s="159">
        <v>5047119.08</v>
      </c>
      <c r="T2151" s="159">
        <v>202428.4</v>
      </c>
      <c r="U2151" s="159">
        <v>43829902.060000002</v>
      </c>
      <c r="V2151" s="159">
        <v>37336381.5</v>
      </c>
      <c r="W2151" s="159">
        <v>14926501.02</v>
      </c>
      <c r="X2151" s="159">
        <v>46486.62</v>
      </c>
      <c r="Y2151" s="159">
        <v>6493520.5599999996</v>
      </c>
      <c r="Z2151" s="159">
        <v>7988875.4000000004</v>
      </c>
      <c r="AA2151" s="159">
        <v>2500000</v>
      </c>
      <c r="AB2151" s="159">
        <v>5488875.4000000004</v>
      </c>
      <c r="AC2151" s="159">
        <v>5037681</v>
      </c>
      <c r="AD2151" s="159">
        <v>1700000</v>
      </c>
      <c r="AE2151" s="159">
        <v>5800000</v>
      </c>
      <c r="AF2151" s="159">
        <v>5015325.5999999996</v>
      </c>
      <c r="AG2151" s="159">
        <v>0</v>
      </c>
      <c r="AH2151" s="159">
        <v>0</v>
      </c>
      <c r="AI2151" s="159">
        <v>0</v>
      </c>
      <c r="AJ2151" s="159">
        <v>0</v>
      </c>
    </row>
    <row r="2152" spans="1:36">
      <c r="A2152" s="153">
        <v>30</v>
      </c>
      <c r="B2152" s="154">
        <v>9</v>
      </c>
      <c r="C2152" s="154">
        <v>8</v>
      </c>
      <c r="D2152" s="155">
        <v>2</v>
      </c>
      <c r="E2152" s="155" t="s">
        <v>556</v>
      </c>
      <c r="F2152" s="156" t="s">
        <v>5562</v>
      </c>
      <c r="G2152" s="156" t="s">
        <v>556</v>
      </c>
      <c r="H2152" s="156" t="s">
        <v>5570</v>
      </c>
      <c r="I2152" s="155">
        <v>3009082</v>
      </c>
      <c r="J2152" s="157" t="s">
        <v>807</v>
      </c>
      <c r="K2152" s="157"/>
      <c r="L2152" s="155">
        <v>2022</v>
      </c>
      <c r="M2152" s="158">
        <v>6862</v>
      </c>
      <c r="N2152" s="159">
        <v>40888123.939999998</v>
      </c>
      <c r="O2152" s="159">
        <v>36568040.299999997</v>
      </c>
      <c r="P2152" s="159">
        <v>24748972.259999998</v>
      </c>
      <c r="Q2152" s="159">
        <v>11245931</v>
      </c>
      <c r="R2152" s="159">
        <v>13503041.26</v>
      </c>
      <c r="S2152" s="159">
        <v>4320083.6399999997</v>
      </c>
      <c r="T2152" s="159">
        <v>9585.1</v>
      </c>
      <c r="U2152" s="159">
        <v>34657753.920000002</v>
      </c>
      <c r="V2152" s="159">
        <v>31623162.149999999</v>
      </c>
      <c r="W2152" s="159">
        <v>12505225.890000001</v>
      </c>
      <c r="X2152" s="159">
        <v>43433.22</v>
      </c>
      <c r="Y2152" s="159">
        <v>3034591.77</v>
      </c>
      <c r="Z2152" s="159">
        <v>1100249.97</v>
      </c>
      <c r="AA2152" s="159">
        <v>0</v>
      </c>
      <c r="AB2152" s="159">
        <v>1100249.97</v>
      </c>
      <c r="AC2152" s="159">
        <v>1159779</v>
      </c>
      <c r="AD2152" s="159">
        <v>1159779</v>
      </c>
      <c r="AE2152" s="159">
        <v>2759755.81</v>
      </c>
      <c r="AF2152" s="159">
        <v>4944878.1500000004</v>
      </c>
      <c r="AG2152" s="159">
        <v>358446.34</v>
      </c>
      <c r="AH2152" s="159">
        <v>447902.1</v>
      </c>
      <c r="AI2152" s="159">
        <v>0</v>
      </c>
      <c r="AJ2152" s="159">
        <v>0</v>
      </c>
    </row>
    <row r="2153" spans="1:36">
      <c r="A2153" s="153">
        <v>30</v>
      </c>
      <c r="B2153" s="154">
        <v>9</v>
      </c>
      <c r="C2153" s="154">
        <v>9</v>
      </c>
      <c r="D2153" s="155">
        <v>2</v>
      </c>
      <c r="E2153" s="155" t="s">
        <v>556</v>
      </c>
      <c r="F2153" s="156" t="s">
        <v>5562</v>
      </c>
      <c r="G2153" s="156" t="s">
        <v>556</v>
      </c>
      <c r="H2153" s="156" t="s">
        <v>5571</v>
      </c>
      <c r="I2153" s="155">
        <v>3009092</v>
      </c>
      <c r="J2153" s="157" t="s">
        <v>806</v>
      </c>
      <c r="K2153" s="157"/>
      <c r="L2153" s="155">
        <v>2022</v>
      </c>
      <c r="M2153" s="158">
        <v>4448</v>
      </c>
      <c r="N2153" s="159">
        <v>27220491.989999998</v>
      </c>
      <c r="O2153" s="159">
        <v>23468881.030000001</v>
      </c>
      <c r="P2153" s="159">
        <v>16652567.539999999</v>
      </c>
      <c r="Q2153" s="159">
        <v>8730675</v>
      </c>
      <c r="R2153" s="159">
        <v>7921892.54</v>
      </c>
      <c r="S2153" s="159">
        <v>3751610.96</v>
      </c>
      <c r="T2153" s="159">
        <v>14150</v>
      </c>
      <c r="U2153" s="159">
        <v>22572547.5</v>
      </c>
      <c r="V2153" s="159">
        <v>19702580.690000001</v>
      </c>
      <c r="W2153" s="159">
        <v>7926406.8399999999</v>
      </c>
      <c r="X2153" s="159">
        <v>19441.02</v>
      </c>
      <c r="Y2153" s="159">
        <v>2869966.81</v>
      </c>
      <c r="Z2153" s="159">
        <v>1596354.66</v>
      </c>
      <c r="AA2153" s="159">
        <v>0</v>
      </c>
      <c r="AB2153" s="159">
        <v>1596354.66</v>
      </c>
      <c r="AC2153" s="159">
        <v>536668</v>
      </c>
      <c r="AD2153" s="159">
        <v>536668</v>
      </c>
      <c r="AE2153" s="159">
        <v>1423332</v>
      </c>
      <c r="AF2153" s="159">
        <v>3766300.34</v>
      </c>
      <c r="AG2153" s="159">
        <v>0</v>
      </c>
      <c r="AH2153" s="159">
        <v>0</v>
      </c>
      <c r="AI2153" s="159">
        <v>0</v>
      </c>
      <c r="AJ2153" s="159">
        <v>0</v>
      </c>
    </row>
    <row r="2154" spans="1:36">
      <c r="A2154" s="153">
        <v>30</v>
      </c>
      <c r="B2154" s="154">
        <v>9</v>
      </c>
      <c r="C2154" s="154">
        <v>10</v>
      </c>
      <c r="D2154" s="155">
        <v>2</v>
      </c>
      <c r="E2154" s="155" t="s">
        <v>556</v>
      </c>
      <c r="F2154" s="156" t="s">
        <v>5562</v>
      </c>
      <c r="G2154" s="156" t="s">
        <v>556</v>
      </c>
      <c r="H2154" s="156" t="s">
        <v>5572</v>
      </c>
      <c r="I2154" s="155">
        <v>3009102</v>
      </c>
      <c r="J2154" s="157" t="s">
        <v>805</v>
      </c>
      <c r="K2154" s="157"/>
      <c r="L2154" s="155">
        <v>2022</v>
      </c>
      <c r="M2154" s="158">
        <v>6180</v>
      </c>
      <c r="N2154" s="159">
        <v>38754388.780000001</v>
      </c>
      <c r="O2154" s="159">
        <v>37119710.950000003</v>
      </c>
      <c r="P2154" s="159">
        <v>20088407.369999997</v>
      </c>
      <c r="Q2154" s="159">
        <v>7506644</v>
      </c>
      <c r="R2154" s="159">
        <v>12581763.369999999</v>
      </c>
      <c r="S2154" s="159">
        <v>1634677.83</v>
      </c>
      <c r="T2154" s="159">
        <v>40.65</v>
      </c>
      <c r="U2154" s="159">
        <v>35590165.890000001</v>
      </c>
      <c r="V2154" s="159">
        <v>32517125.82</v>
      </c>
      <c r="W2154" s="159">
        <v>11894652.76</v>
      </c>
      <c r="X2154" s="159">
        <v>64567.96</v>
      </c>
      <c r="Y2154" s="159">
        <v>3073040.07</v>
      </c>
      <c r="Z2154" s="159">
        <v>5018724.49</v>
      </c>
      <c r="AA2154" s="159">
        <v>0</v>
      </c>
      <c r="AB2154" s="159">
        <v>5018724.49</v>
      </c>
      <c r="AC2154" s="159">
        <v>1500000</v>
      </c>
      <c r="AD2154" s="159">
        <v>600000</v>
      </c>
      <c r="AE2154" s="159">
        <v>2049415</v>
      </c>
      <c r="AF2154" s="159">
        <v>4602585.13</v>
      </c>
      <c r="AG2154" s="159">
        <v>0</v>
      </c>
      <c r="AH2154" s="159">
        <v>0</v>
      </c>
      <c r="AI2154" s="159">
        <v>0</v>
      </c>
      <c r="AJ2154" s="159">
        <v>0</v>
      </c>
    </row>
    <row r="2155" spans="1:36">
      <c r="A2155" s="153">
        <v>30</v>
      </c>
      <c r="B2155" s="154">
        <v>9</v>
      </c>
      <c r="C2155" s="154">
        <v>11</v>
      </c>
      <c r="D2155" s="155">
        <v>3</v>
      </c>
      <c r="E2155" s="155" t="s">
        <v>556</v>
      </c>
      <c r="F2155" s="156" t="s">
        <v>5565</v>
      </c>
      <c r="G2155" s="156" t="s">
        <v>556</v>
      </c>
      <c r="H2155" s="156" t="s">
        <v>5573</v>
      </c>
      <c r="I2155" s="155">
        <v>3009113</v>
      </c>
      <c r="J2155" s="157" t="s">
        <v>804</v>
      </c>
      <c r="K2155" s="157"/>
      <c r="L2155" s="155">
        <v>2022</v>
      </c>
      <c r="M2155" s="158">
        <v>4049</v>
      </c>
      <c r="N2155" s="159">
        <v>25309474.84</v>
      </c>
      <c r="O2155" s="159">
        <v>22657776.59</v>
      </c>
      <c r="P2155" s="159">
        <v>17431991.960000001</v>
      </c>
      <c r="Q2155" s="159">
        <v>8595745</v>
      </c>
      <c r="R2155" s="159">
        <v>8836246.9600000009</v>
      </c>
      <c r="S2155" s="159">
        <v>2651698.25</v>
      </c>
      <c r="T2155" s="159">
        <v>15344.02</v>
      </c>
      <c r="U2155" s="159">
        <v>23746229.84</v>
      </c>
      <c r="V2155" s="159">
        <v>20212802.390000001</v>
      </c>
      <c r="W2155" s="159">
        <v>7512770.5499999998</v>
      </c>
      <c r="X2155" s="159">
        <v>2134.11</v>
      </c>
      <c r="Y2155" s="159">
        <v>3533427.45</v>
      </c>
      <c r="Z2155" s="159">
        <v>3149936.83</v>
      </c>
      <c r="AA2155" s="159">
        <v>0</v>
      </c>
      <c r="AB2155" s="159">
        <v>3149936.83</v>
      </c>
      <c r="AC2155" s="159">
        <v>41378.800000000003</v>
      </c>
      <c r="AD2155" s="159">
        <v>41378.800000000003</v>
      </c>
      <c r="AE2155" s="159">
        <v>41378.800000000003</v>
      </c>
      <c r="AF2155" s="159">
        <v>2444974.2000000002</v>
      </c>
      <c r="AG2155" s="159">
        <v>0</v>
      </c>
      <c r="AH2155" s="159">
        <v>0</v>
      </c>
      <c r="AI2155" s="159">
        <v>0</v>
      </c>
      <c r="AJ2155" s="159">
        <v>0</v>
      </c>
    </row>
    <row r="2156" spans="1:36">
      <c r="A2156" s="153">
        <v>30</v>
      </c>
      <c r="B2156" s="154">
        <v>10</v>
      </c>
      <c r="C2156" s="154">
        <v>1</v>
      </c>
      <c r="D2156" s="155">
        <v>3</v>
      </c>
      <c r="E2156" s="155" t="s">
        <v>556</v>
      </c>
      <c r="F2156" s="156" t="s">
        <v>5574</v>
      </c>
      <c r="G2156" s="156" t="s">
        <v>556</v>
      </c>
      <c r="H2156" s="156" t="s">
        <v>5575</v>
      </c>
      <c r="I2156" s="155">
        <v>3010013</v>
      </c>
      <c r="J2156" s="157" t="s">
        <v>803</v>
      </c>
      <c r="K2156" s="157"/>
      <c r="L2156" s="155">
        <v>2022</v>
      </c>
      <c r="M2156" s="158">
        <v>12154</v>
      </c>
      <c r="N2156" s="159">
        <v>66763921.289999999</v>
      </c>
      <c r="O2156" s="159">
        <v>62116489.219999999</v>
      </c>
      <c r="P2156" s="159">
        <v>40400058.109999999</v>
      </c>
      <c r="Q2156" s="159">
        <v>17187799</v>
      </c>
      <c r="R2156" s="159">
        <v>23212259.109999999</v>
      </c>
      <c r="S2156" s="159">
        <v>4647432.07</v>
      </c>
      <c r="T2156" s="159">
        <v>13702.4</v>
      </c>
      <c r="U2156" s="159">
        <v>63668125.469999999</v>
      </c>
      <c r="V2156" s="159">
        <v>55976644.259999998</v>
      </c>
      <c r="W2156" s="159">
        <v>20346223.010000002</v>
      </c>
      <c r="X2156" s="159">
        <v>98437.34</v>
      </c>
      <c r="Y2156" s="159">
        <v>7691481.21</v>
      </c>
      <c r="Z2156" s="159">
        <v>7483833.3300000001</v>
      </c>
      <c r="AA2156" s="159">
        <v>2000000</v>
      </c>
      <c r="AB2156" s="159">
        <v>5483833.3300000001</v>
      </c>
      <c r="AC2156" s="159">
        <v>7734559</v>
      </c>
      <c r="AD2156" s="159">
        <v>2512500</v>
      </c>
      <c r="AE2156" s="159">
        <v>11961739.189999999</v>
      </c>
      <c r="AF2156" s="159">
        <v>6139844.96</v>
      </c>
      <c r="AG2156" s="159">
        <v>179910.28</v>
      </c>
      <c r="AH2156" s="159">
        <v>401411.9</v>
      </c>
      <c r="AI2156" s="159">
        <v>0</v>
      </c>
      <c r="AJ2156" s="159">
        <v>1739.19</v>
      </c>
    </row>
    <row r="2157" spans="1:36">
      <c r="A2157" s="153">
        <v>30</v>
      </c>
      <c r="B2157" s="154">
        <v>10</v>
      </c>
      <c r="C2157" s="154">
        <v>2</v>
      </c>
      <c r="D2157" s="155">
        <v>2</v>
      </c>
      <c r="E2157" s="155" t="s">
        <v>556</v>
      </c>
      <c r="F2157" s="156" t="s">
        <v>5576</v>
      </c>
      <c r="G2157" s="156" t="s">
        <v>556</v>
      </c>
      <c r="H2157" s="156" t="s">
        <v>5577</v>
      </c>
      <c r="I2157" s="155">
        <v>3010022</v>
      </c>
      <c r="J2157" s="157" t="s">
        <v>802</v>
      </c>
      <c r="K2157" s="157"/>
      <c r="L2157" s="155">
        <v>2022</v>
      </c>
      <c r="M2157" s="158">
        <v>5104</v>
      </c>
      <c r="N2157" s="159">
        <v>35746175.329999998</v>
      </c>
      <c r="O2157" s="159">
        <v>30296601.399999999</v>
      </c>
      <c r="P2157" s="159">
        <v>23640346.199999999</v>
      </c>
      <c r="Q2157" s="159">
        <v>12106143</v>
      </c>
      <c r="R2157" s="159">
        <v>11534203.199999999</v>
      </c>
      <c r="S2157" s="159">
        <v>5449573.9299999997</v>
      </c>
      <c r="T2157" s="159">
        <v>0</v>
      </c>
      <c r="U2157" s="159">
        <v>31572993.890000001</v>
      </c>
      <c r="V2157" s="159">
        <v>28212032.989999998</v>
      </c>
      <c r="W2157" s="159">
        <v>10827242.15</v>
      </c>
      <c r="X2157" s="159">
        <v>27709.59</v>
      </c>
      <c r="Y2157" s="159">
        <v>3360960.9</v>
      </c>
      <c r="Z2157" s="159">
        <v>1446919.71</v>
      </c>
      <c r="AA2157" s="159">
        <v>1170000</v>
      </c>
      <c r="AB2157" s="159">
        <v>276919.70999999996</v>
      </c>
      <c r="AC2157" s="159">
        <v>798978</v>
      </c>
      <c r="AD2157" s="159">
        <v>798978</v>
      </c>
      <c r="AE2157" s="159">
        <v>1649145</v>
      </c>
      <c r="AF2157" s="159">
        <v>2084568.41</v>
      </c>
      <c r="AG2157" s="159">
        <v>708.33</v>
      </c>
      <c r="AH2157" s="159">
        <v>131076.32999999999</v>
      </c>
      <c r="AI2157" s="159">
        <v>0</v>
      </c>
      <c r="AJ2157" s="159">
        <v>0</v>
      </c>
    </row>
    <row r="2158" spans="1:36">
      <c r="A2158" s="153">
        <v>30</v>
      </c>
      <c r="B2158" s="154">
        <v>10</v>
      </c>
      <c r="C2158" s="154">
        <v>3</v>
      </c>
      <c r="D2158" s="155">
        <v>2</v>
      </c>
      <c r="E2158" s="155" t="s">
        <v>556</v>
      </c>
      <c r="F2158" s="156" t="s">
        <v>5576</v>
      </c>
      <c r="G2158" s="156" t="s">
        <v>556</v>
      </c>
      <c r="H2158" s="156" t="s">
        <v>5578</v>
      </c>
      <c r="I2158" s="155">
        <v>3010032</v>
      </c>
      <c r="J2158" s="157" t="s">
        <v>801</v>
      </c>
      <c r="K2158" s="157"/>
      <c r="L2158" s="155">
        <v>2022</v>
      </c>
      <c r="M2158" s="158">
        <v>11478</v>
      </c>
      <c r="N2158" s="159">
        <v>69232937.540000007</v>
      </c>
      <c r="O2158" s="159">
        <v>61144993.469999999</v>
      </c>
      <c r="P2158" s="159">
        <v>31748424.43</v>
      </c>
      <c r="Q2158" s="159">
        <v>10744491</v>
      </c>
      <c r="R2158" s="159">
        <v>21003933.43</v>
      </c>
      <c r="S2158" s="159">
        <v>8087944.0700000003</v>
      </c>
      <c r="T2158" s="159">
        <v>153662.73000000001</v>
      </c>
      <c r="U2158" s="159">
        <v>62701182.899999999</v>
      </c>
      <c r="V2158" s="159">
        <v>54949545.700000003</v>
      </c>
      <c r="W2158" s="159">
        <v>20236820.18</v>
      </c>
      <c r="X2158" s="159">
        <v>125850.84</v>
      </c>
      <c r="Y2158" s="159">
        <v>7751637.2000000002</v>
      </c>
      <c r="Z2158" s="159">
        <v>9025839.9199999999</v>
      </c>
      <c r="AA2158" s="159">
        <v>4100000</v>
      </c>
      <c r="AB2158" s="159">
        <v>4925839.92</v>
      </c>
      <c r="AC2158" s="159">
        <v>2510306</v>
      </c>
      <c r="AD2158" s="159">
        <v>2510306</v>
      </c>
      <c r="AE2158" s="159">
        <v>11538664</v>
      </c>
      <c r="AF2158" s="159">
        <v>6195447.7699999996</v>
      </c>
      <c r="AG2158" s="159">
        <v>526053.37</v>
      </c>
      <c r="AH2158" s="159">
        <v>755881.84</v>
      </c>
      <c r="AI2158" s="159">
        <v>0</v>
      </c>
      <c r="AJ2158" s="159">
        <v>0</v>
      </c>
    </row>
    <row r="2159" spans="1:36">
      <c r="A2159" s="153">
        <v>30</v>
      </c>
      <c r="B2159" s="154">
        <v>10</v>
      </c>
      <c r="C2159" s="154">
        <v>4</v>
      </c>
      <c r="D2159" s="155">
        <v>3</v>
      </c>
      <c r="E2159" s="155" t="s">
        <v>556</v>
      </c>
      <c r="F2159" s="156" t="s">
        <v>5574</v>
      </c>
      <c r="G2159" s="156" t="s">
        <v>556</v>
      </c>
      <c r="H2159" s="156" t="s">
        <v>5579</v>
      </c>
      <c r="I2159" s="155">
        <v>3010043</v>
      </c>
      <c r="J2159" s="157" t="s">
        <v>800</v>
      </c>
      <c r="K2159" s="157"/>
      <c r="L2159" s="155">
        <v>2022</v>
      </c>
      <c r="M2159" s="158">
        <v>9886</v>
      </c>
      <c r="N2159" s="159">
        <v>76597090.560000002</v>
      </c>
      <c r="O2159" s="159">
        <v>75097996.189999998</v>
      </c>
      <c r="P2159" s="159">
        <v>28048713.890000001</v>
      </c>
      <c r="Q2159" s="159">
        <v>10429334</v>
      </c>
      <c r="R2159" s="159">
        <v>17619379.890000001</v>
      </c>
      <c r="S2159" s="159">
        <v>1499094.37</v>
      </c>
      <c r="T2159" s="159">
        <v>458040.5</v>
      </c>
      <c r="U2159" s="159">
        <v>68655543.760000005</v>
      </c>
      <c r="V2159" s="159">
        <v>60449940.460000001</v>
      </c>
      <c r="W2159" s="159">
        <v>24957920.710000001</v>
      </c>
      <c r="X2159" s="159">
        <v>329374.64</v>
      </c>
      <c r="Y2159" s="159">
        <v>8205603.2999999998</v>
      </c>
      <c r="Z2159" s="159">
        <v>23549670.960000001</v>
      </c>
      <c r="AA2159" s="159">
        <v>0</v>
      </c>
      <c r="AB2159" s="159">
        <v>23549670.960000001</v>
      </c>
      <c r="AC2159" s="159">
        <v>2056549.51</v>
      </c>
      <c r="AD2159" s="159">
        <v>2056549.51</v>
      </c>
      <c r="AE2159" s="159">
        <v>9357921.2200000007</v>
      </c>
      <c r="AF2159" s="159">
        <v>14648055.73</v>
      </c>
      <c r="AG2159" s="159">
        <v>251538.47</v>
      </c>
      <c r="AH2159" s="159">
        <v>304653.93</v>
      </c>
      <c r="AI2159" s="159">
        <v>0</v>
      </c>
      <c r="AJ2159" s="159">
        <v>0</v>
      </c>
    </row>
    <row r="2160" spans="1:36">
      <c r="A2160" s="153">
        <v>30</v>
      </c>
      <c r="B2160" s="154">
        <v>10</v>
      </c>
      <c r="C2160" s="154">
        <v>5</v>
      </c>
      <c r="D2160" s="155">
        <v>2</v>
      </c>
      <c r="E2160" s="155" t="s">
        <v>556</v>
      </c>
      <c r="F2160" s="156" t="s">
        <v>5576</v>
      </c>
      <c r="G2160" s="156" t="s">
        <v>556</v>
      </c>
      <c r="H2160" s="156" t="s">
        <v>5580</v>
      </c>
      <c r="I2160" s="155">
        <v>3010052</v>
      </c>
      <c r="J2160" s="157" t="s">
        <v>799</v>
      </c>
      <c r="K2160" s="157"/>
      <c r="L2160" s="155">
        <v>2022</v>
      </c>
      <c r="M2160" s="158">
        <v>11379</v>
      </c>
      <c r="N2160" s="159">
        <v>69948510.689999998</v>
      </c>
      <c r="O2160" s="159">
        <v>62910875.350000001</v>
      </c>
      <c r="P2160" s="159">
        <v>46662466.039999999</v>
      </c>
      <c r="Q2160" s="159">
        <v>20961056</v>
      </c>
      <c r="R2160" s="159">
        <v>25701410.039999999</v>
      </c>
      <c r="S2160" s="159">
        <v>7037635.3399999999</v>
      </c>
      <c r="T2160" s="159">
        <v>162259</v>
      </c>
      <c r="U2160" s="159">
        <v>59746476.420000002</v>
      </c>
      <c r="V2160" s="159">
        <v>55835044.82</v>
      </c>
      <c r="W2160" s="159">
        <v>15205704.85</v>
      </c>
      <c r="X2160" s="159">
        <v>58642.44</v>
      </c>
      <c r="Y2160" s="159">
        <v>3911431.6</v>
      </c>
      <c r="Z2160" s="159">
        <v>2146085.29</v>
      </c>
      <c r="AA2160" s="159">
        <v>0</v>
      </c>
      <c r="AB2160" s="159">
        <v>2146085.29</v>
      </c>
      <c r="AC2160" s="159">
        <v>7514646.9500000002</v>
      </c>
      <c r="AD2160" s="159">
        <v>1716000</v>
      </c>
      <c r="AE2160" s="159">
        <v>1900000</v>
      </c>
      <c r="AF2160" s="159">
        <v>7075830.5300000003</v>
      </c>
      <c r="AG2160" s="159">
        <v>1291953.8999999999</v>
      </c>
      <c r="AH2160" s="159">
        <v>1010955.26</v>
      </c>
      <c r="AI2160" s="159">
        <v>0</v>
      </c>
      <c r="AJ2160" s="159">
        <v>0</v>
      </c>
    </row>
    <row r="2161" spans="1:36">
      <c r="A2161" s="153">
        <v>30</v>
      </c>
      <c r="B2161" s="154">
        <v>10</v>
      </c>
      <c r="C2161" s="154">
        <v>6</v>
      </c>
      <c r="D2161" s="155">
        <v>2</v>
      </c>
      <c r="E2161" s="155" t="s">
        <v>556</v>
      </c>
      <c r="F2161" s="156" t="s">
        <v>5576</v>
      </c>
      <c r="G2161" s="156" t="s">
        <v>556</v>
      </c>
      <c r="H2161" s="156" t="s">
        <v>5581</v>
      </c>
      <c r="I2161" s="155">
        <v>3010062</v>
      </c>
      <c r="J2161" s="157" t="s">
        <v>798</v>
      </c>
      <c r="K2161" s="157"/>
      <c r="L2161" s="155">
        <v>2022</v>
      </c>
      <c r="M2161" s="158">
        <v>8166</v>
      </c>
      <c r="N2161" s="159">
        <v>50256243.159999996</v>
      </c>
      <c r="O2161" s="159">
        <v>44785971.509999998</v>
      </c>
      <c r="P2161" s="159">
        <v>31219580.18</v>
      </c>
      <c r="Q2161" s="159">
        <v>14404624</v>
      </c>
      <c r="R2161" s="159">
        <v>16814956.18</v>
      </c>
      <c r="S2161" s="159">
        <v>5470271.6500000004</v>
      </c>
      <c r="T2161" s="159">
        <v>0</v>
      </c>
      <c r="U2161" s="159">
        <v>44507186.619999997</v>
      </c>
      <c r="V2161" s="159">
        <v>40680996.859999999</v>
      </c>
      <c r="W2161" s="159">
        <v>14545146.369999999</v>
      </c>
      <c r="X2161" s="159">
        <v>215289.85</v>
      </c>
      <c r="Y2161" s="159">
        <v>3826189.76</v>
      </c>
      <c r="Z2161" s="159">
        <v>6161466.1299999999</v>
      </c>
      <c r="AA2161" s="159">
        <v>1170000</v>
      </c>
      <c r="AB2161" s="159">
        <v>4991466.13</v>
      </c>
      <c r="AC2161" s="159">
        <v>2043800</v>
      </c>
      <c r="AD2161" s="159">
        <v>2043800</v>
      </c>
      <c r="AE2161" s="159">
        <v>11941333.130000001</v>
      </c>
      <c r="AF2161" s="159">
        <v>4104974.65</v>
      </c>
      <c r="AG2161" s="159">
        <v>510795.87</v>
      </c>
      <c r="AH2161" s="159">
        <v>499581.49</v>
      </c>
      <c r="AI2161" s="159">
        <v>0</v>
      </c>
      <c r="AJ2161" s="159">
        <v>433.13</v>
      </c>
    </row>
    <row r="2162" spans="1:36">
      <c r="A2162" s="153">
        <v>30</v>
      </c>
      <c r="B2162" s="154">
        <v>10</v>
      </c>
      <c r="C2162" s="154">
        <v>7</v>
      </c>
      <c r="D2162" s="155">
        <v>3</v>
      </c>
      <c r="E2162" s="155" t="s">
        <v>556</v>
      </c>
      <c r="F2162" s="156" t="s">
        <v>5574</v>
      </c>
      <c r="G2162" s="156" t="s">
        <v>556</v>
      </c>
      <c r="H2162" s="156" t="s">
        <v>5582</v>
      </c>
      <c r="I2162" s="155">
        <v>3010073</v>
      </c>
      <c r="J2162" s="157" t="s">
        <v>797</v>
      </c>
      <c r="K2162" s="157"/>
      <c r="L2162" s="155">
        <v>2022</v>
      </c>
      <c r="M2162" s="158">
        <v>8178</v>
      </c>
      <c r="N2162" s="159">
        <v>51984597.259999998</v>
      </c>
      <c r="O2162" s="159">
        <v>46363408.560000002</v>
      </c>
      <c r="P2162" s="159">
        <v>34902375.090000004</v>
      </c>
      <c r="Q2162" s="159">
        <v>16448085</v>
      </c>
      <c r="R2162" s="159">
        <v>18454290.09</v>
      </c>
      <c r="S2162" s="159">
        <v>5621188.7000000002</v>
      </c>
      <c r="T2162" s="159">
        <v>0</v>
      </c>
      <c r="U2162" s="159">
        <v>46714817.789999999</v>
      </c>
      <c r="V2162" s="159">
        <v>42955609.329999998</v>
      </c>
      <c r="W2162" s="159">
        <v>17590980.219999999</v>
      </c>
      <c r="X2162" s="159">
        <v>316920.67</v>
      </c>
      <c r="Y2162" s="159">
        <v>3759208.46</v>
      </c>
      <c r="Z2162" s="159">
        <v>11771307.119999999</v>
      </c>
      <c r="AA2162" s="159">
        <v>9406534.8300000001</v>
      </c>
      <c r="AB2162" s="159">
        <v>2364772.2899999991</v>
      </c>
      <c r="AC2162" s="159">
        <v>12894320.380000001</v>
      </c>
      <c r="AD2162" s="159">
        <v>8951550.3800000008</v>
      </c>
      <c r="AE2162" s="159">
        <v>15679634.83</v>
      </c>
      <c r="AF2162" s="159">
        <v>3407799.23</v>
      </c>
      <c r="AG2162" s="159">
        <v>1598808.81</v>
      </c>
      <c r="AH2162" s="159">
        <v>1039516.17</v>
      </c>
      <c r="AI2162" s="159">
        <v>0</v>
      </c>
      <c r="AJ2162" s="159">
        <v>0</v>
      </c>
    </row>
    <row r="2163" spans="1:36">
      <c r="A2163" s="153">
        <v>30</v>
      </c>
      <c r="B2163" s="154">
        <v>10</v>
      </c>
      <c r="C2163" s="154">
        <v>8</v>
      </c>
      <c r="D2163" s="155">
        <v>2</v>
      </c>
      <c r="E2163" s="155" t="s">
        <v>556</v>
      </c>
      <c r="F2163" s="156" t="s">
        <v>5576</v>
      </c>
      <c r="G2163" s="156" t="s">
        <v>556</v>
      </c>
      <c r="H2163" s="156" t="s">
        <v>5583</v>
      </c>
      <c r="I2163" s="155">
        <v>3010082</v>
      </c>
      <c r="J2163" s="157" t="s">
        <v>796</v>
      </c>
      <c r="K2163" s="157"/>
      <c r="L2163" s="155">
        <v>2022</v>
      </c>
      <c r="M2163" s="158">
        <v>7259</v>
      </c>
      <c r="N2163" s="159">
        <v>44637199.380000003</v>
      </c>
      <c r="O2163" s="159">
        <v>39828572.619999997</v>
      </c>
      <c r="P2163" s="159">
        <v>30178818.759999998</v>
      </c>
      <c r="Q2163" s="159">
        <v>15201233</v>
      </c>
      <c r="R2163" s="159">
        <v>14977585.76</v>
      </c>
      <c r="S2163" s="159">
        <v>4808626.76</v>
      </c>
      <c r="T2163" s="159">
        <v>620800</v>
      </c>
      <c r="U2163" s="159">
        <v>41330822.520000003</v>
      </c>
      <c r="V2163" s="159">
        <v>35844659.399999999</v>
      </c>
      <c r="W2163" s="159">
        <v>13991970.939999999</v>
      </c>
      <c r="X2163" s="159">
        <v>125703.61</v>
      </c>
      <c r="Y2163" s="159">
        <v>5486163.1200000001</v>
      </c>
      <c r="Z2163" s="159">
        <v>1770661.62</v>
      </c>
      <c r="AA2163" s="159">
        <v>745536.6</v>
      </c>
      <c r="AB2163" s="159">
        <v>1025125.0200000001</v>
      </c>
      <c r="AC2163" s="159">
        <v>3788832.6</v>
      </c>
      <c r="AD2163" s="159">
        <v>2190691.6</v>
      </c>
      <c r="AE2163" s="159">
        <v>7669708.7400000002</v>
      </c>
      <c r="AF2163" s="159">
        <v>3983913.22</v>
      </c>
      <c r="AG2163" s="159">
        <v>55890.51</v>
      </c>
      <c r="AH2163" s="159">
        <v>116180.84</v>
      </c>
      <c r="AI2163" s="159">
        <v>0</v>
      </c>
      <c r="AJ2163" s="159">
        <v>50873.79</v>
      </c>
    </row>
    <row r="2164" spans="1:36">
      <c r="A2164" s="153">
        <v>30</v>
      </c>
      <c r="B2164" s="154">
        <v>10</v>
      </c>
      <c r="C2164" s="154">
        <v>9</v>
      </c>
      <c r="D2164" s="155">
        <v>2</v>
      </c>
      <c r="E2164" s="155" t="s">
        <v>556</v>
      </c>
      <c r="F2164" s="156" t="s">
        <v>5576</v>
      </c>
      <c r="G2164" s="156" t="s">
        <v>556</v>
      </c>
      <c r="H2164" s="156" t="s">
        <v>5584</v>
      </c>
      <c r="I2164" s="155">
        <v>3010092</v>
      </c>
      <c r="J2164" s="157" t="s">
        <v>795</v>
      </c>
      <c r="K2164" s="157"/>
      <c r="L2164" s="155">
        <v>2022</v>
      </c>
      <c r="M2164" s="158">
        <v>6063</v>
      </c>
      <c r="N2164" s="159">
        <v>39537433.380000003</v>
      </c>
      <c r="O2164" s="159">
        <v>33457585.91</v>
      </c>
      <c r="P2164" s="159">
        <v>26586769.34</v>
      </c>
      <c r="Q2164" s="159">
        <v>13146146</v>
      </c>
      <c r="R2164" s="159">
        <v>13440623.34</v>
      </c>
      <c r="S2164" s="159">
        <v>6079847.4699999997</v>
      </c>
      <c r="T2164" s="159">
        <v>36380</v>
      </c>
      <c r="U2164" s="159">
        <v>34888753.57</v>
      </c>
      <c r="V2164" s="159">
        <v>31441416.010000002</v>
      </c>
      <c r="W2164" s="159">
        <v>12725235.08</v>
      </c>
      <c r="X2164" s="159">
        <v>55352.23</v>
      </c>
      <c r="Y2164" s="159">
        <v>3447337.56</v>
      </c>
      <c r="Z2164" s="159">
        <v>2654476.75</v>
      </c>
      <c r="AA2164" s="159">
        <v>1000000</v>
      </c>
      <c r="AB2164" s="159">
        <v>1654476.75</v>
      </c>
      <c r="AC2164" s="159">
        <v>1000000</v>
      </c>
      <c r="AD2164" s="159">
        <v>1000000</v>
      </c>
      <c r="AE2164" s="159">
        <v>4579695.07</v>
      </c>
      <c r="AF2164" s="159">
        <v>2016169.9</v>
      </c>
      <c r="AG2164" s="159">
        <v>298778.14</v>
      </c>
      <c r="AH2164" s="159">
        <v>264938.8</v>
      </c>
      <c r="AI2164" s="159">
        <v>0</v>
      </c>
      <c r="AJ2164" s="159">
        <v>0</v>
      </c>
    </row>
    <row r="2165" spans="1:36">
      <c r="A2165" s="153">
        <v>30</v>
      </c>
      <c r="B2165" s="154">
        <v>10</v>
      </c>
      <c r="C2165" s="154">
        <v>10</v>
      </c>
      <c r="D2165" s="155">
        <v>3</v>
      </c>
      <c r="E2165" s="155" t="s">
        <v>556</v>
      </c>
      <c r="F2165" s="156" t="s">
        <v>5574</v>
      </c>
      <c r="G2165" s="156" t="s">
        <v>556</v>
      </c>
      <c r="H2165" s="156" t="s">
        <v>5585</v>
      </c>
      <c r="I2165" s="155">
        <v>3010103</v>
      </c>
      <c r="J2165" s="157" t="s">
        <v>794</v>
      </c>
      <c r="K2165" s="157"/>
      <c r="L2165" s="155">
        <v>2022</v>
      </c>
      <c r="M2165" s="158">
        <v>10230</v>
      </c>
      <c r="N2165" s="159">
        <v>63651776.700000003</v>
      </c>
      <c r="O2165" s="159">
        <v>58422918.18</v>
      </c>
      <c r="P2165" s="159">
        <v>38113511.780000001</v>
      </c>
      <c r="Q2165" s="159">
        <v>16092758</v>
      </c>
      <c r="R2165" s="159">
        <v>22020753.780000001</v>
      </c>
      <c r="S2165" s="159">
        <v>5228858.5199999996</v>
      </c>
      <c r="T2165" s="159">
        <v>321937.26</v>
      </c>
      <c r="U2165" s="159">
        <v>57833944.939999998</v>
      </c>
      <c r="V2165" s="159">
        <v>53653789.729999997</v>
      </c>
      <c r="W2165" s="159">
        <v>20205698.280000001</v>
      </c>
      <c r="X2165" s="159">
        <v>93751.62</v>
      </c>
      <c r="Y2165" s="159">
        <v>4180155.21</v>
      </c>
      <c r="Z2165" s="159">
        <v>3138278.01</v>
      </c>
      <c r="AA2165" s="159">
        <v>0</v>
      </c>
      <c r="AB2165" s="159">
        <v>3138278.01</v>
      </c>
      <c r="AC2165" s="159">
        <v>722500</v>
      </c>
      <c r="AD2165" s="159">
        <v>717000</v>
      </c>
      <c r="AE2165" s="159">
        <v>4269519.1900000004</v>
      </c>
      <c r="AF2165" s="159">
        <v>4769128.45</v>
      </c>
      <c r="AG2165" s="159">
        <v>168264.74</v>
      </c>
      <c r="AH2165" s="159">
        <v>298308.68</v>
      </c>
      <c r="AI2165" s="159">
        <v>0</v>
      </c>
      <c r="AJ2165" s="159">
        <v>1519.19</v>
      </c>
    </row>
    <row r="2166" spans="1:36">
      <c r="A2166" s="153">
        <v>30</v>
      </c>
      <c r="B2166" s="154">
        <v>10</v>
      </c>
      <c r="C2166" s="154">
        <v>11</v>
      </c>
      <c r="D2166" s="155">
        <v>2</v>
      </c>
      <c r="E2166" s="155" t="s">
        <v>556</v>
      </c>
      <c r="F2166" s="156" t="s">
        <v>5576</v>
      </c>
      <c r="G2166" s="156" t="s">
        <v>556</v>
      </c>
      <c r="H2166" s="156" t="s">
        <v>5586</v>
      </c>
      <c r="I2166" s="155">
        <v>3010112</v>
      </c>
      <c r="J2166" s="157" t="s">
        <v>793</v>
      </c>
      <c r="K2166" s="157"/>
      <c r="L2166" s="155">
        <v>2022</v>
      </c>
      <c r="M2166" s="158">
        <v>12559</v>
      </c>
      <c r="N2166" s="159">
        <v>84092305.810000002</v>
      </c>
      <c r="O2166" s="159">
        <v>75751556.069999993</v>
      </c>
      <c r="P2166" s="159">
        <v>39850631.239999995</v>
      </c>
      <c r="Q2166" s="159">
        <v>15320596</v>
      </c>
      <c r="R2166" s="159">
        <v>24530035.239999998</v>
      </c>
      <c r="S2166" s="159">
        <v>8340749.7400000002</v>
      </c>
      <c r="T2166" s="159">
        <v>1374974.95</v>
      </c>
      <c r="U2166" s="159">
        <v>76298642.430000007</v>
      </c>
      <c r="V2166" s="159">
        <v>67922907.590000004</v>
      </c>
      <c r="W2166" s="159">
        <v>31080860.210000001</v>
      </c>
      <c r="X2166" s="159">
        <v>339883.5</v>
      </c>
      <c r="Y2166" s="159">
        <v>8375734.8399999999</v>
      </c>
      <c r="Z2166" s="159">
        <v>7434951.8799999999</v>
      </c>
      <c r="AA2166" s="159">
        <v>0</v>
      </c>
      <c r="AB2166" s="159">
        <v>7434951.8799999999</v>
      </c>
      <c r="AC2166" s="159">
        <v>2100000</v>
      </c>
      <c r="AD2166" s="159">
        <v>1500000</v>
      </c>
      <c r="AE2166" s="159">
        <v>19667000</v>
      </c>
      <c r="AF2166" s="159">
        <v>7828648.4800000004</v>
      </c>
      <c r="AG2166" s="159">
        <v>104360.34</v>
      </c>
      <c r="AH2166" s="159">
        <v>198176.94</v>
      </c>
      <c r="AI2166" s="159">
        <v>0</v>
      </c>
      <c r="AJ2166" s="159">
        <v>0</v>
      </c>
    </row>
    <row r="2167" spans="1:36">
      <c r="A2167" s="153">
        <v>30</v>
      </c>
      <c r="B2167" s="154">
        <v>10</v>
      </c>
      <c r="C2167" s="154">
        <v>12</v>
      </c>
      <c r="D2167" s="155">
        <v>3</v>
      </c>
      <c r="E2167" s="155" t="s">
        <v>556</v>
      </c>
      <c r="F2167" s="156" t="s">
        <v>5574</v>
      </c>
      <c r="G2167" s="156" t="s">
        <v>556</v>
      </c>
      <c r="H2167" s="156" t="s">
        <v>5587</v>
      </c>
      <c r="I2167" s="155">
        <v>3010123</v>
      </c>
      <c r="J2167" s="157" t="s">
        <v>792</v>
      </c>
      <c r="K2167" s="157"/>
      <c r="L2167" s="155">
        <v>2022</v>
      </c>
      <c r="M2167" s="158">
        <v>14013</v>
      </c>
      <c r="N2167" s="159">
        <v>78923973.560000002</v>
      </c>
      <c r="O2167" s="159">
        <v>77822495.780000001</v>
      </c>
      <c r="P2167" s="159">
        <v>43221452.670000002</v>
      </c>
      <c r="Q2167" s="159">
        <v>15833928</v>
      </c>
      <c r="R2167" s="159">
        <v>27387524.670000002</v>
      </c>
      <c r="S2167" s="159">
        <v>1101477.78</v>
      </c>
      <c r="T2167" s="159">
        <v>26864.58</v>
      </c>
      <c r="U2167" s="159">
        <v>81631854.659999996</v>
      </c>
      <c r="V2167" s="159">
        <v>72384754.959999993</v>
      </c>
      <c r="W2167" s="159">
        <v>27130923.800000001</v>
      </c>
      <c r="X2167" s="159">
        <v>200967.23</v>
      </c>
      <c r="Y2167" s="159">
        <v>9247099.6999999993</v>
      </c>
      <c r="Z2167" s="159">
        <v>7073763.1500000004</v>
      </c>
      <c r="AA2167" s="159">
        <v>4500000</v>
      </c>
      <c r="AB2167" s="159">
        <v>2573763.1500000004</v>
      </c>
      <c r="AC2167" s="159">
        <v>1638000</v>
      </c>
      <c r="AD2167" s="159">
        <v>1638000</v>
      </c>
      <c r="AE2167" s="159">
        <v>20784000</v>
      </c>
      <c r="AF2167" s="159">
        <v>5437740.8200000003</v>
      </c>
      <c r="AG2167" s="159">
        <v>278142.03000000003</v>
      </c>
      <c r="AH2167" s="159">
        <v>285283.65000000002</v>
      </c>
      <c r="AI2167" s="159">
        <v>0</v>
      </c>
      <c r="AJ2167" s="159">
        <v>0</v>
      </c>
    </row>
    <row r="2168" spans="1:36">
      <c r="A2168" s="153">
        <v>30</v>
      </c>
      <c r="B2168" s="154">
        <v>10</v>
      </c>
      <c r="C2168" s="154">
        <v>13</v>
      </c>
      <c r="D2168" s="155">
        <v>2</v>
      </c>
      <c r="E2168" s="155" t="s">
        <v>556</v>
      </c>
      <c r="F2168" s="156" t="s">
        <v>5576</v>
      </c>
      <c r="G2168" s="156" t="s">
        <v>556</v>
      </c>
      <c r="H2168" s="156" t="s">
        <v>5588</v>
      </c>
      <c r="I2168" s="155">
        <v>3010132</v>
      </c>
      <c r="J2168" s="157" t="s">
        <v>791</v>
      </c>
      <c r="K2168" s="157"/>
      <c r="L2168" s="155">
        <v>2022</v>
      </c>
      <c r="M2168" s="158">
        <v>7200</v>
      </c>
      <c r="N2168" s="159">
        <v>51741616.240000002</v>
      </c>
      <c r="O2168" s="159">
        <v>42348124.670000002</v>
      </c>
      <c r="P2168" s="159">
        <v>25109799.199999999</v>
      </c>
      <c r="Q2168" s="159">
        <v>9438349</v>
      </c>
      <c r="R2168" s="159">
        <v>15671450.199999999</v>
      </c>
      <c r="S2168" s="159">
        <v>9393491.5700000003</v>
      </c>
      <c r="T2168" s="159">
        <v>408140.96</v>
      </c>
      <c r="U2168" s="159">
        <v>47353064.359999999</v>
      </c>
      <c r="V2168" s="159">
        <v>37377099.75</v>
      </c>
      <c r="W2168" s="159">
        <v>15420658.939999999</v>
      </c>
      <c r="X2168" s="159">
        <v>135769.19</v>
      </c>
      <c r="Y2168" s="159">
        <v>9975964.6099999994</v>
      </c>
      <c r="Z2168" s="159">
        <v>7800152.1799999997</v>
      </c>
      <c r="AA2168" s="159">
        <v>2000000</v>
      </c>
      <c r="AB2168" s="159">
        <v>5800152.1799999997</v>
      </c>
      <c r="AC2168" s="159">
        <v>5064514</v>
      </c>
      <c r="AD2168" s="159">
        <v>1799000</v>
      </c>
      <c r="AE2168" s="159">
        <v>7649000</v>
      </c>
      <c r="AF2168" s="159">
        <v>4971024.92</v>
      </c>
      <c r="AG2168" s="159">
        <v>0</v>
      </c>
      <c r="AH2168" s="159">
        <v>12300</v>
      </c>
      <c r="AI2168" s="159">
        <v>0</v>
      </c>
      <c r="AJ2168" s="159">
        <v>0</v>
      </c>
    </row>
    <row r="2169" spans="1:36">
      <c r="A2169" s="153">
        <v>30</v>
      </c>
      <c r="B2169" s="154">
        <v>10</v>
      </c>
      <c r="C2169" s="154">
        <v>14</v>
      </c>
      <c r="D2169" s="155">
        <v>2</v>
      </c>
      <c r="E2169" s="155" t="s">
        <v>556</v>
      </c>
      <c r="F2169" s="156" t="s">
        <v>5576</v>
      </c>
      <c r="G2169" s="156" t="s">
        <v>556</v>
      </c>
      <c r="H2169" s="156" t="s">
        <v>5589</v>
      </c>
      <c r="I2169" s="155">
        <v>3010142</v>
      </c>
      <c r="J2169" s="157" t="s">
        <v>790</v>
      </c>
      <c r="K2169" s="157"/>
      <c r="L2169" s="155">
        <v>2022</v>
      </c>
      <c r="M2169" s="158">
        <v>6161</v>
      </c>
      <c r="N2169" s="159">
        <v>35448011.100000001</v>
      </c>
      <c r="O2169" s="159">
        <v>34030381.100000001</v>
      </c>
      <c r="P2169" s="159">
        <v>22350957.949999999</v>
      </c>
      <c r="Q2169" s="159">
        <v>8489084</v>
      </c>
      <c r="R2169" s="159">
        <v>13861873.949999999</v>
      </c>
      <c r="S2169" s="159">
        <v>1417630</v>
      </c>
      <c r="T2169" s="159">
        <v>153830</v>
      </c>
      <c r="U2169" s="159">
        <v>33213662.77</v>
      </c>
      <c r="V2169" s="159">
        <v>31948182.690000001</v>
      </c>
      <c r="W2169" s="159">
        <v>11533140.51</v>
      </c>
      <c r="X2169" s="159">
        <v>56742.31</v>
      </c>
      <c r="Y2169" s="159">
        <v>1265480.08</v>
      </c>
      <c r="Z2169" s="159">
        <v>2747207.74</v>
      </c>
      <c r="AA2169" s="159">
        <v>0</v>
      </c>
      <c r="AB2169" s="159">
        <v>2747207.74</v>
      </c>
      <c r="AC2169" s="159">
        <v>1000000</v>
      </c>
      <c r="AD2169" s="159">
        <v>1000000</v>
      </c>
      <c r="AE2169" s="159">
        <v>2980000</v>
      </c>
      <c r="AF2169" s="159">
        <v>2082198.41</v>
      </c>
      <c r="AG2169" s="159">
        <v>517529.37</v>
      </c>
      <c r="AH2169" s="159">
        <v>379320.81</v>
      </c>
      <c r="AI2169" s="159">
        <v>0</v>
      </c>
      <c r="AJ2169" s="159">
        <v>0</v>
      </c>
    </row>
    <row r="2170" spans="1:36">
      <c r="A2170" s="153">
        <v>30</v>
      </c>
      <c r="B2170" s="154">
        <v>11</v>
      </c>
      <c r="C2170" s="154">
        <v>1</v>
      </c>
      <c r="D2170" s="155">
        <v>1</v>
      </c>
      <c r="E2170" s="155" t="s">
        <v>556</v>
      </c>
      <c r="F2170" s="156" t="s">
        <v>5590</v>
      </c>
      <c r="G2170" s="156" t="s">
        <v>556</v>
      </c>
      <c r="H2170" s="156" t="s">
        <v>5591</v>
      </c>
      <c r="I2170" s="155">
        <v>3011011</v>
      </c>
      <c r="J2170" s="157" t="s">
        <v>788</v>
      </c>
      <c r="K2170" s="157"/>
      <c r="L2170" s="155">
        <v>2022</v>
      </c>
      <c r="M2170" s="158">
        <v>23596</v>
      </c>
      <c r="N2170" s="159">
        <v>137396260.46000001</v>
      </c>
      <c r="O2170" s="159">
        <v>129629451.75</v>
      </c>
      <c r="P2170" s="159">
        <v>69840220.909999996</v>
      </c>
      <c r="Q2170" s="159">
        <v>27106822</v>
      </c>
      <c r="R2170" s="159">
        <v>42733398.909999996</v>
      </c>
      <c r="S2170" s="159">
        <v>7766808.71</v>
      </c>
      <c r="T2170" s="159">
        <v>245552.12</v>
      </c>
      <c r="U2170" s="159">
        <v>143763890.80000001</v>
      </c>
      <c r="V2170" s="159">
        <v>116990850.56</v>
      </c>
      <c r="W2170" s="159">
        <v>52414413.850000001</v>
      </c>
      <c r="X2170" s="159">
        <v>455589.27</v>
      </c>
      <c r="Y2170" s="159">
        <v>26773040.239999998</v>
      </c>
      <c r="Z2170" s="159">
        <v>19437372.920000002</v>
      </c>
      <c r="AA2170" s="159">
        <v>6000000</v>
      </c>
      <c r="AB2170" s="159">
        <v>13437372.920000002</v>
      </c>
      <c r="AC2170" s="159">
        <v>5511900</v>
      </c>
      <c r="AD2170" s="159">
        <v>3610000</v>
      </c>
      <c r="AE2170" s="159">
        <v>37304385.420000002</v>
      </c>
      <c r="AF2170" s="159">
        <v>12638601.189999999</v>
      </c>
      <c r="AG2170" s="159">
        <v>200062.48</v>
      </c>
      <c r="AH2170" s="159">
        <v>1646.98</v>
      </c>
      <c r="AI2170" s="159">
        <v>0</v>
      </c>
      <c r="AJ2170" s="159">
        <v>0</v>
      </c>
    </row>
    <row r="2171" spans="1:36">
      <c r="A2171" s="153">
        <v>30</v>
      </c>
      <c r="B2171" s="154">
        <v>11</v>
      </c>
      <c r="C2171" s="154">
        <v>2</v>
      </c>
      <c r="D2171" s="155">
        <v>3</v>
      </c>
      <c r="E2171" s="155" t="s">
        <v>556</v>
      </c>
      <c r="F2171" s="156" t="s">
        <v>5592</v>
      </c>
      <c r="G2171" s="156" t="s">
        <v>556</v>
      </c>
      <c r="H2171" s="156" t="s">
        <v>5593</v>
      </c>
      <c r="I2171" s="155">
        <v>3011023</v>
      </c>
      <c r="J2171" s="157" t="s">
        <v>789</v>
      </c>
      <c r="K2171" s="157"/>
      <c r="L2171" s="155">
        <v>2022</v>
      </c>
      <c r="M2171" s="158">
        <v>11506</v>
      </c>
      <c r="N2171" s="159">
        <v>67926235.469999999</v>
      </c>
      <c r="O2171" s="159">
        <v>59063178.350000001</v>
      </c>
      <c r="P2171" s="159">
        <v>36510823.93</v>
      </c>
      <c r="Q2171" s="159">
        <v>14367618</v>
      </c>
      <c r="R2171" s="159">
        <v>22143205.93</v>
      </c>
      <c r="S2171" s="159">
        <v>8863057.1199999992</v>
      </c>
      <c r="T2171" s="159">
        <v>1748538.94</v>
      </c>
      <c r="U2171" s="159">
        <v>74354704.890000001</v>
      </c>
      <c r="V2171" s="159">
        <v>52911976.950000003</v>
      </c>
      <c r="W2171" s="159">
        <v>17938574.760000002</v>
      </c>
      <c r="X2171" s="159">
        <v>426520.73</v>
      </c>
      <c r="Y2171" s="159">
        <v>21442727.940000001</v>
      </c>
      <c r="Z2171" s="159">
        <v>15517423.5</v>
      </c>
      <c r="AA2171" s="159">
        <v>6900000</v>
      </c>
      <c r="AB2171" s="159">
        <v>8617423.5</v>
      </c>
      <c r="AC2171" s="159">
        <v>3483500</v>
      </c>
      <c r="AD2171" s="159">
        <v>3483500</v>
      </c>
      <c r="AE2171" s="159">
        <v>25136559.399999999</v>
      </c>
      <c r="AF2171" s="159">
        <v>6151201.4000000004</v>
      </c>
      <c r="AG2171" s="159">
        <v>57472.28</v>
      </c>
      <c r="AH2171" s="159">
        <v>62558.14</v>
      </c>
      <c r="AI2171" s="159">
        <v>0</v>
      </c>
      <c r="AJ2171" s="159">
        <v>9682.08</v>
      </c>
    </row>
    <row r="2172" spans="1:36">
      <c r="A2172" s="153">
        <v>30</v>
      </c>
      <c r="B2172" s="154">
        <v>11</v>
      </c>
      <c r="C2172" s="154">
        <v>3</v>
      </c>
      <c r="D2172" s="155">
        <v>2</v>
      </c>
      <c r="E2172" s="155" t="s">
        <v>556</v>
      </c>
      <c r="F2172" s="156" t="s">
        <v>5594</v>
      </c>
      <c r="G2172" s="156" t="s">
        <v>556</v>
      </c>
      <c r="H2172" s="156" t="s">
        <v>5595</v>
      </c>
      <c r="I2172" s="155">
        <v>3011032</v>
      </c>
      <c r="J2172" s="157" t="s">
        <v>788</v>
      </c>
      <c r="K2172" s="157"/>
      <c r="L2172" s="155">
        <v>2022</v>
      </c>
      <c r="M2172" s="158">
        <v>16196</v>
      </c>
      <c r="N2172" s="159">
        <v>102699642.09999999</v>
      </c>
      <c r="O2172" s="159">
        <v>99662686.189999998</v>
      </c>
      <c r="P2172" s="159">
        <v>47442952.090000004</v>
      </c>
      <c r="Q2172" s="159">
        <v>16264592</v>
      </c>
      <c r="R2172" s="159">
        <v>31178360.09</v>
      </c>
      <c r="S2172" s="159">
        <v>3036955.91</v>
      </c>
      <c r="T2172" s="159">
        <v>839343.81</v>
      </c>
      <c r="U2172" s="159">
        <v>104086401.94</v>
      </c>
      <c r="V2172" s="159">
        <v>77016563.689999998</v>
      </c>
      <c r="W2172" s="159">
        <v>26941778.039999999</v>
      </c>
      <c r="X2172" s="159">
        <v>272160.38</v>
      </c>
      <c r="Y2172" s="159">
        <v>27069838.25</v>
      </c>
      <c r="Z2172" s="159">
        <v>28059536.829999998</v>
      </c>
      <c r="AA2172" s="159">
        <v>3003472</v>
      </c>
      <c r="AB2172" s="159">
        <v>25056064.829999998</v>
      </c>
      <c r="AC2172" s="159">
        <v>1659000</v>
      </c>
      <c r="AD2172" s="159">
        <v>1624000</v>
      </c>
      <c r="AE2172" s="159">
        <v>11565372</v>
      </c>
      <c r="AF2172" s="159">
        <v>22646122.5</v>
      </c>
      <c r="AG2172" s="159">
        <v>72799.72</v>
      </c>
      <c r="AH2172" s="159">
        <v>72799.72</v>
      </c>
      <c r="AI2172" s="159">
        <v>0</v>
      </c>
      <c r="AJ2172" s="159">
        <v>0</v>
      </c>
    </row>
    <row r="2173" spans="1:36">
      <c r="A2173" s="153">
        <v>30</v>
      </c>
      <c r="B2173" s="154">
        <v>11</v>
      </c>
      <c r="C2173" s="154">
        <v>4</v>
      </c>
      <c r="D2173" s="155">
        <v>3</v>
      </c>
      <c r="E2173" s="155" t="s">
        <v>556</v>
      </c>
      <c r="F2173" s="156" t="s">
        <v>5592</v>
      </c>
      <c r="G2173" s="156" t="s">
        <v>556</v>
      </c>
      <c r="H2173" s="156" t="s">
        <v>5596</v>
      </c>
      <c r="I2173" s="155">
        <v>3011043</v>
      </c>
      <c r="J2173" s="157" t="s">
        <v>787</v>
      </c>
      <c r="K2173" s="157"/>
      <c r="L2173" s="155">
        <v>2022</v>
      </c>
      <c r="M2173" s="158">
        <v>9895</v>
      </c>
      <c r="N2173" s="159">
        <v>70437520.069999993</v>
      </c>
      <c r="O2173" s="159">
        <v>57944539.060000002</v>
      </c>
      <c r="P2173" s="159">
        <v>37620801.519999996</v>
      </c>
      <c r="Q2173" s="159">
        <v>17106379</v>
      </c>
      <c r="R2173" s="159">
        <v>20514422.52</v>
      </c>
      <c r="S2173" s="159">
        <v>12492981.01</v>
      </c>
      <c r="T2173" s="159">
        <v>264273.90000000002</v>
      </c>
      <c r="U2173" s="159">
        <v>55821241.009999998</v>
      </c>
      <c r="V2173" s="159">
        <v>53121448.240000002</v>
      </c>
      <c r="W2173" s="159">
        <v>18223076.699999999</v>
      </c>
      <c r="X2173" s="159">
        <v>387634.05</v>
      </c>
      <c r="Y2173" s="159">
        <v>2699792.77</v>
      </c>
      <c r="Z2173" s="159">
        <v>3144148.51</v>
      </c>
      <c r="AA2173" s="159">
        <v>0</v>
      </c>
      <c r="AB2173" s="159">
        <v>3144148.51</v>
      </c>
      <c r="AC2173" s="159">
        <v>12521246.619999999</v>
      </c>
      <c r="AD2173" s="159">
        <v>1635317</v>
      </c>
      <c r="AE2173" s="159">
        <v>24194082.309999999</v>
      </c>
      <c r="AF2173" s="159">
        <v>4823090.82</v>
      </c>
      <c r="AG2173" s="159">
        <v>98281.49</v>
      </c>
      <c r="AH2173" s="159">
        <v>201021.72</v>
      </c>
      <c r="AI2173" s="159">
        <v>0</v>
      </c>
      <c r="AJ2173" s="159">
        <v>0</v>
      </c>
    </row>
    <row r="2174" spans="1:36">
      <c r="A2174" s="153">
        <v>30</v>
      </c>
      <c r="B2174" s="154">
        <v>11</v>
      </c>
      <c r="C2174" s="154">
        <v>5</v>
      </c>
      <c r="D2174" s="155">
        <v>3</v>
      </c>
      <c r="E2174" s="155" t="s">
        <v>556</v>
      </c>
      <c r="F2174" s="156" t="s">
        <v>5592</v>
      </c>
      <c r="G2174" s="156" t="s">
        <v>556</v>
      </c>
      <c r="H2174" s="156" t="s">
        <v>5597</v>
      </c>
      <c r="I2174" s="155">
        <v>3011053</v>
      </c>
      <c r="J2174" s="157" t="s">
        <v>786</v>
      </c>
      <c r="K2174" s="157"/>
      <c r="L2174" s="155">
        <v>2022</v>
      </c>
      <c r="M2174" s="158">
        <v>17405</v>
      </c>
      <c r="N2174" s="159">
        <v>96152899.709999993</v>
      </c>
      <c r="O2174" s="159">
        <v>94594235.549999997</v>
      </c>
      <c r="P2174" s="159">
        <v>54718654.539999999</v>
      </c>
      <c r="Q2174" s="159">
        <v>19350871</v>
      </c>
      <c r="R2174" s="159">
        <v>35367783.539999999</v>
      </c>
      <c r="S2174" s="159">
        <v>1558664.16</v>
      </c>
      <c r="T2174" s="159">
        <v>444763.56</v>
      </c>
      <c r="U2174" s="159">
        <v>97186410.25</v>
      </c>
      <c r="V2174" s="159">
        <v>87706443.659999996</v>
      </c>
      <c r="W2174" s="159">
        <v>33588952.670000002</v>
      </c>
      <c r="X2174" s="159">
        <v>281255.25</v>
      </c>
      <c r="Y2174" s="159">
        <v>9479966.5899999999</v>
      </c>
      <c r="Z2174" s="159">
        <v>10127950.630000001</v>
      </c>
      <c r="AA2174" s="159">
        <v>4806669.2</v>
      </c>
      <c r="AB2174" s="159">
        <v>5321281.4300000006</v>
      </c>
      <c r="AC2174" s="159">
        <v>2064000</v>
      </c>
      <c r="AD2174" s="159">
        <v>2064000</v>
      </c>
      <c r="AE2174" s="159">
        <v>24601419.390000001</v>
      </c>
      <c r="AF2174" s="159">
        <v>6887791.8899999997</v>
      </c>
      <c r="AG2174" s="159">
        <v>153681.01</v>
      </c>
      <c r="AH2174" s="159">
        <v>186142.96</v>
      </c>
      <c r="AI2174" s="159">
        <v>0</v>
      </c>
      <c r="AJ2174" s="159">
        <v>0</v>
      </c>
    </row>
    <row r="2175" spans="1:36">
      <c r="A2175" s="153">
        <v>30</v>
      </c>
      <c r="B2175" s="154">
        <v>12</v>
      </c>
      <c r="C2175" s="154">
        <v>1</v>
      </c>
      <c r="D2175" s="155">
        <v>1</v>
      </c>
      <c r="E2175" s="155" t="s">
        <v>556</v>
      </c>
      <c r="F2175" s="156" t="s">
        <v>5598</v>
      </c>
      <c r="G2175" s="156" t="s">
        <v>556</v>
      </c>
      <c r="H2175" s="156" t="s">
        <v>5599</v>
      </c>
      <c r="I2175" s="155">
        <v>3012011</v>
      </c>
      <c r="J2175" s="157" t="s">
        <v>785</v>
      </c>
      <c r="K2175" s="157"/>
      <c r="L2175" s="155">
        <v>2022</v>
      </c>
      <c r="M2175" s="158">
        <v>2820</v>
      </c>
      <c r="N2175" s="159">
        <v>17647262.91</v>
      </c>
      <c r="O2175" s="159">
        <v>16269887.33</v>
      </c>
      <c r="P2175" s="159">
        <v>10922466.710000001</v>
      </c>
      <c r="Q2175" s="159">
        <v>4745669</v>
      </c>
      <c r="R2175" s="159">
        <v>6176797.71</v>
      </c>
      <c r="S2175" s="159">
        <v>1377375.58</v>
      </c>
      <c r="T2175" s="159">
        <v>249824</v>
      </c>
      <c r="U2175" s="159">
        <v>17693027.91</v>
      </c>
      <c r="V2175" s="159">
        <v>14806556.859999999</v>
      </c>
      <c r="W2175" s="159">
        <v>6130842.1600000001</v>
      </c>
      <c r="X2175" s="159">
        <v>8892.1</v>
      </c>
      <c r="Y2175" s="159">
        <v>2886471.05</v>
      </c>
      <c r="Z2175" s="159">
        <v>2075634.1</v>
      </c>
      <c r="AA2175" s="159">
        <v>308000</v>
      </c>
      <c r="AB2175" s="159">
        <v>1767634.1</v>
      </c>
      <c r="AC2175" s="159">
        <v>216750</v>
      </c>
      <c r="AD2175" s="159">
        <v>216750</v>
      </c>
      <c r="AE2175" s="159">
        <v>627331.80000000005</v>
      </c>
      <c r="AF2175" s="159">
        <v>1463330.47</v>
      </c>
      <c r="AG2175" s="159">
        <v>94639.22</v>
      </c>
      <c r="AH2175" s="159">
        <v>104906.28</v>
      </c>
      <c r="AI2175" s="159">
        <v>0</v>
      </c>
      <c r="AJ2175" s="159">
        <v>0</v>
      </c>
    </row>
    <row r="2176" spans="1:36">
      <c r="A2176" s="153">
        <v>30</v>
      </c>
      <c r="B2176" s="154">
        <v>12</v>
      </c>
      <c r="C2176" s="154">
        <v>2</v>
      </c>
      <c r="D2176" s="155">
        <v>3</v>
      </c>
      <c r="E2176" s="155" t="s">
        <v>556</v>
      </c>
      <c r="F2176" s="156" t="s">
        <v>5600</v>
      </c>
      <c r="G2176" s="156" t="s">
        <v>556</v>
      </c>
      <c r="H2176" s="156" t="s">
        <v>5601</v>
      </c>
      <c r="I2176" s="155">
        <v>3012023</v>
      </c>
      <c r="J2176" s="157" t="s">
        <v>784</v>
      </c>
      <c r="K2176" s="157"/>
      <c r="L2176" s="155">
        <v>2022</v>
      </c>
      <c r="M2176" s="158">
        <v>8025</v>
      </c>
      <c r="N2176" s="159">
        <v>48532864.850000001</v>
      </c>
      <c r="O2176" s="159">
        <v>43451346.960000001</v>
      </c>
      <c r="P2176" s="159">
        <v>28815717.369999997</v>
      </c>
      <c r="Q2176" s="159">
        <v>13939835</v>
      </c>
      <c r="R2176" s="159">
        <v>14875882.369999999</v>
      </c>
      <c r="S2176" s="159">
        <v>5081517.8899999997</v>
      </c>
      <c r="T2176" s="159">
        <v>1447819.4</v>
      </c>
      <c r="U2176" s="159">
        <v>42415427.840000004</v>
      </c>
      <c r="V2176" s="159">
        <v>38315986.950000003</v>
      </c>
      <c r="W2176" s="159">
        <v>14797308.060000001</v>
      </c>
      <c r="X2176" s="159">
        <v>54501.91</v>
      </c>
      <c r="Y2176" s="159">
        <v>4099440.89</v>
      </c>
      <c r="Z2176" s="159">
        <v>4910994.13</v>
      </c>
      <c r="AA2176" s="159">
        <v>0</v>
      </c>
      <c r="AB2176" s="159">
        <v>4910994.13</v>
      </c>
      <c r="AC2176" s="159">
        <v>459857</v>
      </c>
      <c r="AD2176" s="159">
        <v>459857</v>
      </c>
      <c r="AE2176" s="159">
        <v>2630275.62</v>
      </c>
      <c r="AF2176" s="159">
        <v>5135360.01</v>
      </c>
      <c r="AG2176" s="159">
        <v>100000</v>
      </c>
      <c r="AH2176" s="159">
        <v>116674.1</v>
      </c>
      <c r="AI2176" s="159">
        <v>0</v>
      </c>
      <c r="AJ2176" s="159">
        <v>0</v>
      </c>
    </row>
    <row r="2177" spans="1:36">
      <c r="A2177" s="153">
        <v>30</v>
      </c>
      <c r="B2177" s="154">
        <v>12</v>
      </c>
      <c r="C2177" s="154">
        <v>3</v>
      </c>
      <c r="D2177" s="155">
        <v>3</v>
      </c>
      <c r="E2177" s="155" t="s">
        <v>556</v>
      </c>
      <c r="F2177" s="156" t="s">
        <v>5600</v>
      </c>
      <c r="G2177" s="156" t="s">
        <v>556</v>
      </c>
      <c r="H2177" s="156" t="s">
        <v>5602</v>
      </c>
      <c r="I2177" s="155">
        <v>3012033</v>
      </c>
      <c r="J2177" s="157" t="s">
        <v>783</v>
      </c>
      <c r="K2177" s="157"/>
      <c r="L2177" s="155">
        <v>2022</v>
      </c>
      <c r="M2177" s="158">
        <v>13089</v>
      </c>
      <c r="N2177" s="159">
        <v>80056441.400000006</v>
      </c>
      <c r="O2177" s="159">
        <v>74295076.310000002</v>
      </c>
      <c r="P2177" s="159">
        <v>43632381.450000003</v>
      </c>
      <c r="Q2177" s="159">
        <v>17226574</v>
      </c>
      <c r="R2177" s="159">
        <v>26405807.449999999</v>
      </c>
      <c r="S2177" s="159">
        <v>5761365.0899999999</v>
      </c>
      <c r="T2177" s="159">
        <v>2028</v>
      </c>
      <c r="U2177" s="159">
        <v>70526040.959999993</v>
      </c>
      <c r="V2177" s="159">
        <v>66545780.390000001</v>
      </c>
      <c r="W2177" s="159">
        <v>23856018.280000001</v>
      </c>
      <c r="X2177" s="159">
        <v>172076.25</v>
      </c>
      <c r="Y2177" s="159">
        <v>3980260.57</v>
      </c>
      <c r="Z2177" s="159">
        <v>4215633.83</v>
      </c>
      <c r="AA2177" s="159">
        <v>1128713.3</v>
      </c>
      <c r="AB2177" s="159">
        <v>3086920.5300000003</v>
      </c>
      <c r="AC2177" s="159">
        <v>3615001.48</v>
      </c>
      <c r="AD2177" s="159">
        <v>1315903.72</v>
      </c>
      <c r="AE2177" s="159">
        <v>13424400.199999999</v>
      </c>
      <c r="AF2177" s="159">
        <v>7749295.9199999999</v>
      </c>
      <c r="AG2177" s="159">
        <v>388296.13</v>
      </c>
      <c r="AH2177" s="159">
        <v>758351.26</v>
      </c>
      <c r="AI2177" s="159">
        <v>0</v>
      </c>
      <c r="AJ2177" s="159">
        <v>0</v>
      </c>
    </row>
    <row r="2178" spans="1:36">
      <c r="A2178" s="153">
        <v>30</v>
      </c>
      <c r="B2178" s="154">
        <v>12</v>
      </c>
      <c r="C2178" s="154">
        <v>4</v>
      </c>
      <c r="D2178" s="155">
        <v>3</v>
      </c>
      <c r="E2178" s="155" t="s">
        <v>556</v>
      </c>
      <c r="F2178" s="156" t="s">
        <v>5600</v>
      </c>
      <c r="G2178" s="156" t="s">
        <v>556</v>
      </c>
      <c r="H2178" s="156" t="s">
        <v>5603</v>
      </c>
      <c r="I2178" s="155">
        <v>3012043</v>
      </c>
      <c r="J2178" s="157" t="s">
        <v>782</v>
      </c>
      <c r="K2178" s="157"/>
      <c r="L2178" s="155">
        <v>2022</v>
      </c>
      <c r="M2178" s="158">
        <v>40152</v>
      </c>
      <c r="N2178" s="159">
        <v>222663418.80000001</v>
      </c>
      <c r="O2178" s="159">
        <v>206886895.03</v>
      </c>
      <c r="P2178" s="159">
        <v>112715583.08</v>
      </c>
      <c r="Q2178" s="159">
        <v>43580525</v>
      </c>
      <c r="R2178" s="159">
        <v>69135058.079999998</v>
      </c>
      <c r="S2178" s="159">
        <v>15776523.77</v>
      </c>
      <c r="T2178" s="159">
        <v>1792736.45</v>
      </c>
      <c r="U2178" s="159">
        <v>199405291.84999999</v>
      </c>
      <c r="V2178" s="159">
        <v>179706658.55000001</v>
      </c>
      <c r="W2178" s="159">
        <v>68584134.659999996</v>
      </c>
      <c r="X2178" s="159">
        <v>1048766.46</v>
      </c>
      <c r="Y2178" s="159">
        <v>19698633.300000001</v>
      </c>
      <c r="Z2178" s="159">
        <v>23847529.199999999</v>
      </c>
      <c r="AA2178" s="159">
        <v>0</v>
      </c>
      <c r="AB2178" s="159">
        <v>23847529.199999999</v>
      </c>
      <c r="AC2178" s="159">
        <v>15379902.439999999</v>
      </c>
      <c r="AD2178" s="159">
        <v>15299902.439999999</v>
      </c>
      <c r="AE2178" s="159">
        <v>79255689.390000001</v>
      </c>
      <c r="AF2178" s="159">
        <v>27180236.48</v>
      </c>
      <c r="AG2178" s="159">
        <v>0</v>
      </c>
      <c r="AH2178" s="159">
        <v>373552.51</v>
      </c>
      <c r="AI2178" s="159">
        <v>0</v>
      </c>
      <c r="AJ2178" s="159">
        <v>0</v>
      </c>
    </row>
    <row r="2179" spans="1:36">
      <c r="A2179" s="153">
        <v>30</v>
      </c>
      <c r="B2179" s="154">
        <v>12</v>
      </c>
      <c r="C2179" s="154">
        <v>5</v>
      </c>
      <c r="D2179" s="155">
        <v>2</v>
      </c>
      <c r="E2179" s="155" t="s">
        <v>556</v>
      </c>
      <c r="F2179" s="156" t="s">
        <v>5604</v>
      </c>
      <c r="G2179" s="156" t="s">
        <v>556</v>
      </c>
      <c r="H2179" s="156" t="s">
        <v>5605</v>
      </c>
      <c r="I2179" s="155">
        <v>3012052</v>
      </c>
      <c r="J2179" s="157" t="s">
        <v>781</v>
      </c>
      <c r="K2179" s="157"/>
      <c r="L2179" s="155">
        <v>2022</v>
      </c>
      <c r="M2179" s="158">
        <v>5132</v>
      </c>
      <c r="N2179" s="159">
        <v>30146656.59</v>
      </c>
      <c r="O2179" s="159">
        <v>29400863.73</v>
      </c>
      <c r="P2179" s="159">
        <v>20162286.689999998</v>
      </c>
      <c r="Q2179" s="159">
        <v>9989987</v>
      </c>
      <c r="R2179" s="159">
        <v>10172299.689999999</v>
      </c>
      <c r="S2179" s="159">
        <v>745792.86</v>
      </c>
      <c r="T2179" s="159">
        <v>58650</v>
      </c>
      <c r="U2179" s="159">
        <v>31745307.390000001</v>
      </c>
      <c r="V2179" s="159">
        <v>25352713.210000001</v>
      </c>
      <c r="W2179" s="159">
        <v>10045528.09</v>
      </c>
      <c r="X2179" s="159">
        <v>33497.480000000003</v>
      </c>
      <c r="Y2179" s="159">
        <v>6392594.1799999997</v>
      </c>
      <c r="Z2179" s="159">
        <v>6792912.9000000004</v>
      </c>
      <c r="AA2179" s="159">
        <v>1661006.19</v>
      </c>
      <c r="AB2179" s="159">
        <v>5131906.7100000009</v>
      </c>
      <c r="AC2179" s="159">
        <v>123124</v>
      </c>
      <c r="AD2179" s="159">
        <v>123124</v>
      </c>
      <c r="AE2179" s="159">
        <v>2605978.65</v>
      </c>
      <c r="AF2179" s="159">
        <v>4048150.52</v>
      </c>
      <c r="AG2179" s="159">
        <v>92988</v>
      </c>
      <c r="AH2179" s="159">
        <v>103179.83</v>
      </c>
      <c r="AI2179" s="159">
        <v>0</v>
      </c>
      <c r="AJ2179" s="159">
        <v>0</v>
      </c>
    </row>
    <row r="2180" spans="1:36">
      <c r="A2180" s="153">
        <v>30</v>
      </c>
      <c r="B2180" s="154">
        <v>12</v>
      </c>
      <c r="C2180" s="154">
        <v>6</v>
      </c>
      <c r="D2180" s="155">
        <v>3</v>
      </c>
      <c r="E2180" s="155" t="s">
        <v>556</v>
      </c>
      <c r="F2180" s="156" t="s">
        <v>5600</v>
      </c>
      <c r="G2180" s="156" t="s">
        <v>556</v>
      </c>
      <c r="H2180" s="156" t="s">
        <v>5606</v>
      </c>
      <c r="I2180" s="155">
        <v>3012063</v>
      </c>
      <c r="J2180" s="157" t="s">
        <v>780</v>
      </c>
      <c r="K2180" s="157"/>
      <c r="L2180" s="155">
        <v>2022</v>
      </c>
      <c r="M2180" s="158">
        <v>7564</v>
      </c>
      <c r="N2180" s="159">
        <v>50068220.590000004</v>
      </c>
      <c r="O2180" s="159">
        <v>42436675.509999998</v>
      </c>
      <c r="P2180" s="159">
        <v>26882628.300000001</v>
      </c>
      <c r="Q2180" s="159">
        <v>12517428</v>
      </c>
      <c r="R2180" s="159">
        <v>14365200.300000001</v>
      </c>
      <c r="S2180" s="159">
        <v>7631545.0800000001</v>
      </c>
      <c r="T2180" s="159">
        <v>126845.1</v>
      </c>
      <c r="U2180" s="159">
        <v>50114981.460000001</v>
      </c>
      <c r="V2180" s="159">
        <v>38519695.649999999</v>
      </c>
      <c r="W2180" s="159">
        <v>14997589.92</v>
      </c>
      <c r="X2180" s="159">
        <v>233505.12</v>
      </c>
      <c r="Y2180" s="159">
        <v>11595285.810000001</v>
      </c>
      <c r="Z2180" s="159">
        <v>3998012.28</v>
      </c>
      <c r="AA2180" s="159">
        <v>1934000</v>
      </c>
      <c r="AB2180" s="159">
        <v>2064012.2799999998</v>
      </c>
      <c r="AC2180" s="159">
        <v>1472000</v>
      </c>
      <c r="AD2180" s="159">
        <v>1472000</v>
      </c>
      <c r="AE2180" s="159">
        <v>13028901.17</v>
      </c>
      <c r="AF2180" s="159">
        <v>3916979.86</v>
      </c>
      <c r="AG2180" s="159">
        <v>24409.439999999999</v>
      </c>
      <c r="AH2180" s="159">
        <v>631498.35</v>
      </c>
      <c r="AI2180" s="159">
        <v>0</v>
      </c>
      <c r="AJ2180" s="159">
        <v>0</v>
      </c>
    </row>
    <row r="2181" spans="1:36">
      <c r="A2181" s="153">
        <v>30</v>
      </c>
      <c r="B2181" s="154">
        <v>13</v>
      </c>
      <c r="C2181" s="154">
        <v>1</v>
      </c>
      <c r="D2181" s="155">
        <v>2</v>
      </c>
      <c r="E2181" s="155" t="s">
        <v>556</v>
      </c>
      <c r="F2181" s="156" t="s">
        <v>5607</v>
      </c>
      <c r="G2181" s="156" t="s">
        <v>556</v>
      </c>
      <c r="H2181" s="156" t="s">
        <v>5608</v>
      </c>
      <c r="I2181" s="155">
        <v>3013012</v>
      </c>
      <c r="J2181" s="157" t="s">
        <v>779</v>
      </c>
      <c r="K2181" s="157"/>
      <c r="L2181" s="155">
        <v>2022</v>
      </c>
      <c r="M2181" s="158">
        <v>8255</v>
      </c>
      <c r="N2181" s="159">
        <v>44526199.369999997</v>
      </c>
      <c r="O2181" s="159">
        <v>42977882.030000001</v>
      </c>
      <c r="P2181" s="159">
        <v>29874665.48</v>
      </c>
      <c r="Q2181" s="159">
        <v>15337661</v>
      </c>
      <c r="R2181" s="159">
        <v>14537004.48</v>
      </c>
      <c r="S2181" s="159">
        <v>1548317.34</v>
      </c>
      <c r="T2181" s="159">
        <v>321093.69</v>
      </c>
      <c r="U2181" s="159">
        <v>41876935.479999997</v>
      </c>
      <c r="V2181" s="159">
        <v>37790732.649999999</v>
      </c>
      <c r="W2181" s="159">
        <v>14748491.310000001</v>
      </c>
      <c r="X2181" s="159">
        <v>44565.72</v>
      </c>
      <c r="Y2181" s="159">
        <v>4086202.83</v>
      </c>
      <c r="Z2181" s="159">
        <v>9481355.7400000002</v>
      </c>
      <c r="AA2181" s="159">
        <v>0</v>
      </c>
      <c r="AB2181" s="159">
        <v>9481355.7400000002</v>
      </c>
      <c r="AC2181" s="159">
        <v>1500000</v>
      </c>
      <c r="AD2181" s="159">
        <v>1500000</v>
      </c>
      <c r="AE2181" s="159">
        <v>942318.09</v>
      </c>
      <c r="AF2181" s="159">
        <v>5187149.38</v>
      </c>
      <c r="AG2181" s="159">
        <v>208007.25</v>
      </c>
      <c r="AH2181" s="159">
        <v>260194.15</v>
      </c>
      <c r="AI2181" s="159">
        <v>0</v>
      </c>
      <c r="AJ2181" s="159">
        <v>0</v>
      </c>
    </row>
    <row r="2182" spans="1:36">
      <c r="A2182" s="153">
        <v>30</v>
      </c>
      <c r="B2182" s="154">
        <v>13</v>
      </c>
      <c r="C2182" s="154">
        <v>2</v>
      </c>
      <c r="D2182" s="155">
        <v>2</v>
      </c>
      <c r="E2182" s="155" t="s">
        <v>556</v>
      </c>
      <c r="F2182" s="156" t="s">
        <v>5607</v>
      </c>
      <c r="G2182" s="156" t="s">
        <v>556</v>
      </c>
      <c r="H2182" s="156" t="s">
        <v>5609</v>
      </c>
      <c r="I2182" s="155">
        <v>3013022</v>
      </c>
      <c r="J2182" s="157" t="s">
        <v>778</v>
      </c>
      <c r="K2182" s="157"/>
      <c r="L2182" s="155">
        <v>2022</v>
      </c>
      <c r="M2182" s="158">
        <v>8814</v>
      </c>
      <c r="N2182" s="159">
        <v>57569714.420000002</v>
      </c>
      <c r="O2182" s="159">
        <v>53609933.780000001</v>
      </c>
      <c r="P2182" s="159">
        <v>29043173.02</v>
      </c>
      <c r="Q2182" s="159">
        <v>11253040</v>
      </c>
      <c r="R2182" s="159">
        <v>17790133.02</v>
      </c>
      <c r="S2182" s="159">
        <v>3959780.64</v>
      </c>
      <c r="T2182" s="159">
        <v>191333.77</v>
      </c>
      <c r="U2182" s="159">
        <v>49987356.329999998</v>
      </c>
      <c r="V2182" s="159">
        <v>43689945.960000001</v>
      </c>
      <c r="W2182" s="159">
        <v>14861276.17</v>
      </c>
      <c r="X2182" s="159">
        <v>91581.78</v>
      </c>
      <c r="Y2182" s="159">
        <v>6297410.3700000001</v>
      </c>
      <c r="Z2182" s="159">
        <v>9451700.3699999992</v>
      </c>
      <c r="AA2182" s="159">
        <v>0</v>
      </c>
      <c r="AB2182" s="159">
        <v>9451700.3699999992</v>
      </c>
      <c r="AC2182" s="159">
        <v>1627093</v>
      </c>
      <c r="AD2182" s="159">
        <v>1627093</v>
      </c>
      <c r="AE2182" s="159">
        <v>8291480</v>
      </c>
      <c r="AF2182" s="159">
        <v>9919987.8200000003</v>
      </c>
      <c r="AG2182" s="159">
        <v>162466.99</v>
      </c>
      <c r="AH2182" s="159">
        <v>156631.29999999999</v>
      </c>
      <c r="AI2182" s="159">
        <v>0</v>
      </c>
      <c r="AJ2182" s="159">
        <v>0</v>
      </c>
    </row>
    <row r="2183" spans="1:36">
      <c r="A2183" s="153">
        <v>30</v>
      </c>
      <c r="B2183" s="154">
        <v>13</v>
      </c>
      <c r="C2183" s="154">
        <v>3</v>
      </c>
      <c r="D2183" s="155">
        <v>3</v>
      </c>
      <c r="E2183" s="155" t="s">
        <v>556</v>
      </c>
      <c r="F2183" s="156" t="s">
        <v>5610</v>
      </c>
      <c r="G2183" s="156" t="s">
        <v>556</v>
      </c>
      <c r="H2183" s="156" t="s">
        <v>5611</v>
      </c>
      <c r="I2183" s="155">
        <v>3013033</v>
      </c>
      <c r="J2183" s="157" t="s">
        <v>777</v>
      </c>
      <c r="K2183" s="157"/>
      <c r="L2183" s="155">
        <v>2022</v>
      </c>
      <c r="M2183" s="158">
        <v>9311</v>
      </c>
      <c r="N2183" s="159">
        <v>55658298.060000002</v>
      </c>
      <c r="O2183" s="159">
        <v>53487015.5</v>
      </c>
      <c r="P2183" s="159">
        <v>29822333.600000001</v>
      </c>
      <c r="Q2183" s="159">
        <v>12911300</v>
      </c>
      <c r="R2183" s="159">
        <v>16911033.600000001</v>
      </c>
      <c r="S2183" s="159">
        <v>2171282.56</v>
      </c>
      <c r="T2183" s="159">
        <v>456657.56</v>
      </c>
      <c r="U2183" s="159">
        <v>51746592.729999997</v>
      </c>
      <c r="V2183" s="159">
        <v>40075900.75</v>
      </c>
      <c r="W2183" s="159">
        <v>13561891.35</v>
      </c>
      <c r="X2183" s="159">
        <v>190324.07</v>
      </c>
      <c r="Y2183" s="159">
        <v>11670691.98</v>
      </c>
      <c r="Z2183" s="159">
        <v>15367171.140000001</v>
      </c>
      <c r="AA2183" s="159">
        <v>0</v>
      </c>
      <c r="AB2183" s="159">
        <v>15367171.140000001</v>
      </c>
      <c r="AC2183" s="159">
        <v>4749206.29</v>
      </c>
      <c r="AD2183" s="159">
        <v>4749206.29</v>
      </c>
      <c r="AE2183" s="159">
        <v>2800000</v>
      </c>
      <c r="AF2183" s="159">
        <v>13411114.75</v>
      </c>
      <c r="AG2183" s="159">
        <v>518382.05</v>
      </c>
      <c r="AH2183" s="159">
        <v>559259.11</v>
      </c>
      <c r="AI2183" s="159">
        <v>0</v>
      </c>
      <c r="AJ2183" s="159">
        <v>0</v>
      </c>
    </row>
    <row r="2184" spans="1:36">
      <c r="A2184" s="153">
        <v>30</v>
      </c>
      <c r="B2184" s="154">
        <v>13</v>
      </c>
      <c r="C2184" s="154">
        <v>4</v>
      </c>
      <c r="D2184" s="155">
        <v>3</v>
      </c>
      <c r="E2184" s="155" t="s">
        <v>556</v>
      </c>
      <c r="F2184" s="156" t="s">
        <v>5610</v>
      </c>
      <c r="G2184" s="156" t="s">
        <v>556</v>
      </c>
      <c r="H2184" s="156" t="s">
        <v>5612</v>
      </c>
      <c r="I2184" s="155">
        <v>3013043</v>
      </c>
      <c r="J2184" s="157" t="s">
        <v>776</v>
      </c>
      <c r="K2184" s="157"/>
      <c r="L2184" s="155">
        <v>2022</v>
      </c>
      <c r="M2184" s="158">
        <v>9962</v>
      </c>
      <c r="N2184" s="159">
        <v>57409173.359999999</v>
      </c>
      <c r="O2184" s="159">
        <v>54340503.200000003</v>
      </c>
      <c r="P2184" s="159">
        <v>31343001.390000001</v>
      </c>
      <c r="Q2184" s="159">
        <v>12143875</v>
      </c>
      <c r="R2184" s="159">
        <v>19199126.390000001</v>
      </c>
      <c r="S2184" s="159">
        <v>3068670.16</v>
      </c>
      <c r="T2184" s="159">
        <v>1084600</v>
      </c>
      <c r="U2184" s="159">
        <v>59693449.869999997</v>
      </c>
      <c r="V2184" s="159">
        <v>47108303.219999999</v>
      </c>
      <c r="W2184" s="159">
        <v>17531516.59</v>
      </c>
      <c r="X2184" s="159">
        <v>179663.21</v>
      </c>
      <c r="Y2184" s="159">
        <v>12585146.65</v>
      </c>
      <c r="Z2184" s="159">
        <v>10694144.32</v>
      </c>
      <c r="AA2184" s="159">
        <v>0</v>
      </c>
      <c r="AB2184" s="159">
        <v>10694144.32</v>
      </c>
      <c r="AC2184" s="159">
        <v>1482000</v>
      </c>
      <c r="AD2184" s="159">
        <v>1200000</v>
      </c>
      <c r="AE2184" s="159">
        <v>11533227.869999999</v>
      </c>
      <c r="AF2184" s="159">
        <v>7232199.9800000004</v>
      </c>
      <c r="AG2184" s="159">
        <v>0</v>
      </c>
      <c r="AH2184" s="159">
        <v>4925.32</v>
      </c>
      <c r="AI2184" s="159">
        <v>0</v>
      </c>
      <c r="AJ2184" s="159">
        <v>0</v>
      </c>
    </row>
    <row r="2185" spans="1:36">
      <c r="A2185" s="153">
        <v>30</v>
      </c>
      <c r="B2185" s="154">
        <v>13</v>
      </c>
      <c r="C2185" s="154">
        <v>5</v>
      </c>
      <c r="D2185" s="155">
        <v>2</v>
      </c>
      <c r="E2185" s="155" t="s">
        <v>556</v>
      </c>
      <c r="F2185" s="156" t="s">
        <v>5607</v>
      </c>
      <c r="G2185" s="156" t="s">
        <v>556</v>
      </c>
      <c r="H2185" s="156" t="s">
        <v>5613</v>
      </c>
      <c r="I2185" s="155">
        <v>3013052</v>
      </c>
      <c r="J2185" s="157" t="s">
        <v>775</v>
      </c>
      <c r="K2185" s="157"/>
      <c r="L2185" s="155">
        <v>2022</v>
      </c>
      <c r="M2185" s="158">
        <v>8265</v>
      </c>
      <c r="N2185" s="159">
        <v>47596283.439999998</v>
      </c>
      <c r="O2185" s="159">
        <v>46634728.32</v>
      </c>
      <c r="P2185" s="159">
        <v>25127411.100000001</v>
      </c>
      <c r="Q2185" s="159">
        <v>9140559</v>
      </c>
      <c r="R2185" s="159">
        <v>15986852.1</v>
      </c>
      <c r="S2185" s="159">
        <v>961555.12</v>
      </c>
      <c r="T2185" s="159">
        <v>481508.32</v>
      </c>
      <c r="U2185" s="159">
        <v>41947212.960000001</v>
      </c>
      <c r="V2185" s="159">
        <v>38354541.359999999</v>
      </c>
      <c r="W2185" s="159">
        <v>13365449.24</v>
      </c>
      <c r="X2185" s="159">
        <v>100779.43</v>
      </c>
      <c r="Y2185" s="159">
        <v>3592671.6</v>
      </c>
      <c r="Z2185" s="159">
        <v>8175519.6399999997</v>
      </c>
      <c r="AA2185" s="159">
        <v>159654</v>
      </c>
      <c r="AB2185" s="159">
        <v>8015865.6399999997</v>
      </c>
      <c r="AC2185" s="159">
        <v>1700000</v>
      </c>
      <c r="AD2185" s="159">
        <v>1700000</v>
      </c>
      <c r="AE2185" s="159">
        <v>7159654</v>
      </c>
      <c r="AF2185" s="159">
        <v>8280186.96</v>
      </c>
      <c r="AG2185" s="159">
        <v>800429.1</v>
      </c>
      <c r="AH2185" s="159">
        <v>510715.13</v>
      </c>
      <c r="AI2185" s="159">
        <v>0</v>
      </c>
      <c r="AJ2185" s="159">
        <v>0</v>
      </c>
    </row>
    <row r="2186" spans="1:36">
      <c r="A2186" s="153">
        <v>30</v>
      </c>
      <c r="B2186" s="154">
        <v>13</v>
      </c>
      <c r="C2186" s="154">
        <v>6</v>
      </c>
      <c r="D2186" s="155">
        <v>2</v>
      </c>
      <c r="E2186" s="155" t="s">
        <v>556</v>
      </c>
      <c r="F2186" s="156" t="s">
        <v>5607</v>
      </c>
      <c r="G2186" s="156" t="s">
        <v>556</v>
      </c>
      <c r="H2186" s="156" t="s">
        <v>5614</v>
      </c>
      <c r="I2186" s="155">
        <v>3013062</v>
      </c>
      <c r="J2186" s="157" t="s">
        <v>774</v>
      </c>
      <c r="K2186" s="157"/>
      <c r="L2186" s="155">
        <v>2022</v>
      </c>
      <c r="M2186" s="158">
        <v>3860</v>
      </c>
      <c r="N2186" s="159">
        <v>29698952.84</v>
      </c>
      <c r="O2186" s="159">
        <v>24042806.09</v>
      </c>
      <c r="P2186" s="159">
        <v>15820815.379999999</v>
      </c>
      <c r="Q2186" s="159">
        <v>7625038</v>
      </c>
      <c r="R2186" s="159">
        <v>8195777.3799999999</v>
      </c>
      <c r="S2186" s="159">
        <v>5656146.75</v>
      </c>
      <c r="T2186" s="159">
        <v>959301</v>
      </c>
      <c r="U2186" s="159">
        <v>29242189.739999998</v>
      </c>
      <c r="V2186" s="159">
        <v>21213016.100000001</v>
      </c>
      <c r="W2186" s="159">
        <v>7846809.6699999999</v>
      </c>
      <c r="X2186" s="159">
        <v>224526.98</v>
      </c>
      <c r="Y2186" s="159">
        <v>8029173.6399999997</v>
      </c>
      <c r="Z2186" s="159">
        <v>4608821.26</v>
      </c>
      <c r="AA2186" s="159">
        <v>3700391</v>
      </c>
      <c r="AB2186" s="159">
        <v>908430.25999999978</v>
      </c>
      <c r="AC2186" s="159">
        <v>1609000</v>
      </c>
      <c r="AD2186" s="159">
        <v>1609000</v>
      </c>
      <c r="AE2186" s="159">
        <v>10801319.27</v>
      </c>
      <c r="AF2186" s="159">
        <v>2829789.99</v>
      </c>
      <c r="AG2186" s="159">
        <v>45590.98</v>
      </c>
      <c r="AH2186" s="159">
        <v>93063.28</v>
      </c>
      <c r="AI2186" s="159">
        <v>0</v>
      </c>
      <c r="AJ2186" s="159">
        <v>3928.27</v>
      </c>
    </row>
    <row r="2187" spans="1:36">
      <c r="A2187" s="153">
        <v>30</v>
      </c>
      <c r="B2187" s="154">
        <v>13</v>
      </c>
      <c r="C2187" s="154">
        <v>7</v>
      </c>
      <c r="D2187" s="155">
        <v>2</v>
      </c>
      <c r="E2187" s="155" t="s">
        <v>556</v>
      </c>
      <c r="F2187" s="156" t="s">
        <v>5607</v>
      </c>
      <c r="G2187" s="156" t="s">
        <v>556</v>
      </c>
      <c r="H2187" s="156" t="s">
        <v>5615</v>
      </c>
      <c r="I2187" s="155">
        <v>3013072</v>
      </c>
      <c r="J2187" s="157" t="s">
        <v>773</v>
      </c>
      <c r="K2187" s="157"/>
      <c r="L2187" s="155">
        <v>2022</v>
      </c>
      <c r="M2187" s="158">
        <v>9788</v>
      </c>
      <c r="N2187" s="159">
        <v>65291529.810000002</v>
      </c>
      <c r="O2187" s="159">
        <v>60760680.659999996</v>
      </c>
      <c r="P2187" s="159">
        <v>32799044.09</v>
      </c>
      <c r="Q2187" s="159">
        <v>14385462</v>
      </c>
      <c r="R2187" s="159">
        <v>18413582.09</v>
      </c>
      <c r="S2187" s="159">
        <v>4530849.1500000004</v>
      </c>
      <c r="T2187" s="159">
        <v>1555196.06</v>
      </c>
      <c r="U2187" s="159">
        <v>59044677.469999999</v>
      </c>
      <c r="V2187" s="159">
        <v>50622597.93</v>
      </c>
      <c r="W2187" s="159">
        <v>18399279.550000001</v>
      </c>
      <c r="X2187" s="159">
        <v>198211.47</v>
      </c>
      <c r="Y2187" s="159">
        <v>8422079.5399999991</v>
      </c>
      <c r="Z2187" s="159">
        <v>5090904.9800000004</v>
      </c>
      <c r="AA2187" s="159">
        <v>1000000</v>
      </c>
      <c r="AB2187" s="159">
        <v>4090904.9800000004</v>
      </c>
      <c r="AC2187" s="159">
        <v>3140000</v>
      </c>
      <c r="AD2187" s="159">
        <v>3140000</v>
      </c>
      <c r="AE2187" s="159">
        <v>10957931.289999999</v>
      </c>
      <c r="AF2187" s="159">
        <v>10138082.73</v>
      </c>
      <c r="AG2187" s="159">
        <v>206352.5</v>
      </c>
      <c r="AH2187" s="159">
        <v>329331.15999999997</v>
      </c>
      <c r="AI2187" s="159">
        <v>0</v>
      </c>
      <c r="AJ2187" s="159">
        <v>0</v>
      </c>
    </row>
    <row r="2188" spans="1:36">
      <c r="A2188" s="153">
        <v>30</v>
      </c>
      <c r="B2188" s="154">
        <v>14</v>
      </c>
      <c r="C2188" s="154">
        <v>1</v>
      </c>
      <c r="D2188" s="155">
        <v>2</v>
      </c>
      <c r="E2188" s="155" t="s">
        <v>556</v>
      </c>
      <c r="F2188" s="156" t="s">
        <v>5616</v>
      </c>
      <c r="G2188" s="156" t="s">
        <v>556</v>
      </c>
      <c r="H2188" s="156" t="s">
        <v>5617</v>
      </c>
      <c r="I2188" s="155">
        <v>3014012</v>
      </c>
      <c r="J2188" s="157" t="s">
        <v>772</v>
      </c>
      <c r="K2188" s="157"/>
      <c r="L2188" s="155">
        <v>2022</v>
      </c>
      <c r="M2188" s="158">
        <v>3301</v>
      </c>
      <c r="N2188" s="159">
        <v>22141462.859999999</v>
      </c>
      <c r="O2188" s="159">
        <v>19888583.609999999</v>
      </c>
      <c r="P2188" s="159">
        <v>12253550.68</v>
      </c>
      <c r="Q2188" s="159">
        <v>5185837</v>
      </c>
      <c r="R2188" s="159">
        <v>7067713.6799999997</v>
      </c>
      <c r="S2188" s="159">
        <v>2252879.25</v>
      </c>
      <c r="T2188" s="159">
        <v>123297</v>
      </c>
      <c r="U2188" s="159">
        <v>20576367.170000002</v>
      </c>
      <c r="V2188" s="159">
        <v>17000295.969999999</v>
      </c>
      <c r="W2188" s="159">
        <v>6510439.04</v>
      </c>
      <c r="X2188" s="159">
        <v>40827.99</v>
      </c>
      <c r="Y2188" s="159">
        <v>3576071.2</v>
      </c>
      <c r="Z2188" s="159">
        <v>3460180</v>
      </c>
      <c r="AA2188" s="159">
        <v>0</v>
      </c>
      <c r="AB2188" s="159">
        <v>3460180</v>
      </c>
      <c r="AC2188" s="159">
        <v>175000</v>
      </c>
      <c r="AD2188" s="159">
        <v>155000</v>
      </c>
      <c r="AE2188" s="159">
        <v>1702000</v>
      </c>
      <c r="AF2188" s="159">
        <v>2888287.64</v>
      </c>
      <c r="AG2188" s="159">
        <v>44897.93</v>
      </c>
      <c r="AH2188" s="159">
        <v>49903.11</v>
      </c>
      <c r="AI2188" s="159">
        <v>0</v>
      </c>
      <c r="AJ2188" s="159">
        <v>0</v>
      </c>
    </row>
    <row r="2189" spans="1:36">
      <c r="A2189" s="153">
        <v>30</v>
      </c>
      <c r="B2189" s="154">
        <v>14</v>
      </c>
      <c r="C2189" s="154">
        <v>2</v>
      </c>
      <c r="D2189" s="155">
        <v>2</v>
      </c>
      <c r="E2189" s="155" t="s">
        <v>556</v>
      </c>
      <c r="F2189" s="156" t="s">
        <v>5616</v>
      </c>
      <c r="G2189" s="156" t="s">
        <v>556</v>
      </c>
      <c r="H2189" s="156" t="s">
        <v>5618</v>
      </c>
      <c r="I2189" s="155">
        <v>3014022</v>
      </c>
      <c r="J2189" s="157" t="s">
        <v>771</v>
      </c>
      <c r="K2189" s="157"/>
      <c r="L2189" s="155">
        <v>2022</v>
      </c>
      <c r="M2189" s="158">
        <v>6351</v>
      </c>
      <c r="N2189" s="159">
        <v>39511486.32</v>
      </c>
      <c r="O2189" s="159">
        <v>35596819.119999997</v>
      </c>
      <c r="P2189" s="159">
        <v>21815920.869999997</v>
      </c>
      <c r="Q2189" s="159">
        <v>9419762</v>
      </c>
      <c r="R2189" s="159">
        <v>12396158.869999999</v>
      </c>
      <c r="S2189" s="159">
        <v>3914667.2</v>
      </c>
      <c r="T2189" s="159">
        <v>156749.18</v>
      </c>
      <c r="U2189" s="159">
        <v>38229872.539999999</v>
      </c>
      <c r="V2189" s="159">
        <v>32114471.399999999</v>
      </c>
      <c r="W2189" s="159">
        <v>13050756.609999999</v>
      </c>
      <c r="X2189" s="159">
        <v>82919.14</v>
      </c>
      <c r="Y2189" s="159">
        <v>6115401.1399999997</v>
      </c>
      <c r="Z2189" s="159">
        <v>6295960.9900000002</v>
      </c>
      <c r="AA2189" s="159">
        <v>1498167</v>
      </c>
      <c r="AB2189" s="159">
        <v>4797793.99</v>
      </c>
      <c r="AC2189" s="159">
        <v>712000</v>
      </c>
      <c r="AD2189" s="159">
        <v>712000</v>
      </c>
      <c r="AE2189" s="159">
        <v>4462091.9400000004</v>
      </c>
      <c r="AF2189" s="159">
        <v>3482347.72</v>
      </c>
      <c r="AG2189" s="159">
        <v>0</v>
      </c>
      <c r="AH2189" s="159">
        <v>0</v>
      </c>
      <c r="AI2189" s="159">
        <v>0</v>
      </c>
      <c r="AJ2189" s="159">
        <v>0</v>
      </c>
    </row>
    <row r="2190" spans="1:36">
      <c r="A2190" s="153">
        <v>30</v>
      </c>
      <c r="B2190" s="154">
        <v>14</v>
      </c>
      <c r="C2190" s="154">
        <v>3</v>
      </c>
      <c r="D2190" s="155">
        <v>3</v>
      </c>
      <c r="E2190" s="155" t="s">
        <v>556</v>
      </c>
      <c r="F2190" s="156" t="s">
        <v>5619</v>
      </c>
      <c r="G2190" s="156" t="s">
        <v>556</v>
      </c>
      <c r="H2190" s="156" t="s">
        <v>5620</v>
      </c>
      <c r="I2190" s="155">
        <v>3014033</v>
      </c>
      <c r="J2190" s="157" t="s">
        <v>770</v>
      </c>
      <c r="K2190" s="157"/>
      <c r="L2190" s="155">
        <v>2022</v>
      </c>
      <c r="M2190" s="158">
        <v>18245</v>
      </c>
      <c r="N2190" s="159">
        <v>121291682.53</v>
      </c>
      <c r="O2190" s="159">
        <v>117380649.51000001</v>
      </c>
      <c r="P2190" s="159">
        <v>51154281.18</v>
      </c>
      <c r="Q2190" s="159">
        <v>17978894</v>
      </c>
      <c r="R2190" s="159">
        <v>33175387.18</v>
      </c>
      <c r="S2190" s="159">
        <v>3911033.02</v>
      </c>
      <c r="T2190" s="159">
        <v>600452.68000000005</v>
      </c>
      <c r="U2190" s="159">
        <v>106980858.66</v>
      </c>
      <c r="V2190" s="159">
        <v>97074429.659999996</v>
      </c>
      <c r="W2190" s="159">
        <v>36027601.530000001</v>
      </c>
      <c r="X2190" s="159">
        <v>145800.42000000001</v>
      </c>
      <c r="Y2190" s="159">
        <v>9906429</v>
      </c>
      <c r="Z2190" s="159">
        <v>15733659.59</v>
      </c>
      <c r="AA2190" s="159">
        <v>6390000</v>
      </c>
      <c r="AB2190" s="159">
        <v>9343659.5899999999</v>
      </c>
      <c r="AC2190" s="159">
        <v>3599118</v>
      </c>
      <c r="AD2190" s="159">
        <v>3599118</v>
      </c>
      <c r="AE2190" s="159">
        <v>15140000</v>
      </c>
      <c r="AF2190" s="159">
        <v>20306219.850000001</v>
      </c>
      <c r="AG2190" s="159">
        <v>0</v>
      </c>
      <c r="AH2190" s="159">
        <v>0</v>
      </c>
      <c r="AI2190" s="159">
        <v>0</v>
      </c>
      <c r="AJ2190" s="159">
        <v>0</v>
      </c>
    </row>
    <row r="2191" spans="1:36">
      <c r="A2191" s="153">
        <v>30</v>
      </c>
      <c r="B2191" s="154">
        <v>14</v>
      </c>
      <c r="C2191" s="154">
        <v>4</v>
      </c>
      <c r="D2191" s="155">
        <v>3</v>
      </c>
      <c r="E2191" s="155" t="s">
        <v>556</v>
      </c>
      <c r="F2191" s="156" t="s">
        <v>5619</v>
      </c>
      <c r="G2191" s="156" t="s">
        <v>556</v>
      </c>
      <c r="H2191" s="156" t="s">
        <v>5621</v>
      </c>
      <c r="I2191" s="155">
        <v>3014043</v>
      </c>
      <c r="J2191" s="157" t="s">
        <v>769</v>
      </c>
      <c r="K2191" s="157"/>
      <c r="L2191" s="155">
        <v>2022</v>
      </c>
      <c r="M2191" s="158">
        <v>8620</v>
      </c>
      <c r="N2191" s="159">
        <v>58539313.450000003</v>
      </c>
      <c r="O2191" s="159">
        <v>53406959.299999997</v>
      </c>
      <c r="P2191" s="159">
        <v>28995459.719999999</v>
      </c>
      <c r="Q2191" s="159">
        <v>11214854</v>
      </c>
      <c r="R2191" s="159">
        <v>17780605.719999999</v>
      </c>
      <c r="S2191" s="159">
        <v>5132354.1500000004</v>
      </c>
      <c r="T2191" s="159">
        <v>807041.31</v>
      </c>
      <c r="U2191" s="159">
        <v>57452375.960000001</v>
      </c>
      <c r="V2191" s="159">
        <v>48164796.310000002</v>
      </c>
      <c r="W2191" s="159">
        <v>17061856.870000001</v>
      </c>
      <c r="X2191" s="159">
        <v>126680.31</v>
      </c>
      <c r="Y2191" s="159">
        <v>9287579.6500000004</v>
      </c>
      <c r="Z2191" s="159">
        <v>8409461.8599999994</v>
      </c>
      <c r="AA2191" s="159">
        <v>0</v>
      </c>
      <c r="AB2191" s="159">
        <v>8409461.8599999994</v>
      </c>
      <c r="AC2191" s="159">
        <v>1214000</v>
      </c>
      <c r="AD2191" s="159">
        <v>1064000</v>
      </c>
      <c r="AE2191" s="159">
        <v>7877676</v>
      </c>
      <c r="AF2191" s="159">
        <v>5242162.99</v>
      </c>
      <c r="AG2191" s="159">
        <v>912002.2</v>
      </c>
      <c r="AH2191" s="159">
        <v>1048440.83</v>
      </c>
      <c r="AI2191" s="159">
        <v>0</v>
      </c>
      <c r="AJ2191" s="159">
        <v>0</v>
      </c>
    </row>
    <row r="2192" spans="1:36">
      <c r="A2192" s="153">
        <v>30</v>
      </c>
      <c r="B2192" s="154">
        <v>15</v>
      </c>
      <c r="C2192" s="154">
        <v>1</v>
      </c>
      <c r="D2192" s="155">
        <v>2</v>
      </c>
      <c r="E2192" s="155" t="s">
        <v>556</v>
      </c>
      <c r="F2192" s="156" t="s">
        <v>5622</v>
      </c>
      <c r="G2192" s="156" t="s">
        <v>556</v>
      </c>
      <c r="H2192" s="156" t="s">
        <v>5623</v>
      </c>
      <c r="I2192" s="155">
        <v>3015012</v>
      </c>
      <c r="J2192" s="157" t="s">
        <v>768</v>
      </c>
      <c r="K2192" s="157"/>
      <c r="L2192" s="155">
        <v>2022</v>
      </c>
      <c r="M2192" s="158">
        <v>5453</v>
      </c>
      <c r="N2192" s="159">
        <v>37325964.840000004</v>
      </c>
      <c r="O2192" s="159">
        <v>33453833.629999999</v>
      </c>
      <c r="P2192" s="159">
        <v>20591087.109999999</v>
      </c>
      <c r="Q2192" s="159">
        <v>9179934</v>
      </c>
      <c r="R2192" s="159">
        <v>11411153.109999999</v>
      </c>
      <c r="S2192" s="159">
        <v>3872131.21</v>
      </c>
      <c r="T2192" s="159">
        <v>6222</v>
      </c>
      <c r="U2192" s="159">
        <v>32904940.399999999</v>
      </c>
      <c r="V2192" s="159">
        <v>29805582.239999998</v>
      </c>
      <c r="W2192" s="159">
        <v>11651363.1</v>
      </c>
      <c r="X2192" s="159">
        <v>51241</v>
      </c>
      <c r="Y2192" s="159">
        <v>3099358.16</v>
      </c>
      <c r="Z2192" s="159">
        <v>2347585.6800000002</v>
      </c>
      <c r="AA2192" s="159">
        <v>0</v>
      </c>
      <c r="AB2192" s="159">
        <v>2347585.6800000002</v>
      </c>
      <c r="AC2192" s="159">
        <v>650000</v>
      </c>
      <c r="AD2192" s="159">
        <v>650000</v>
      </c>
      <c r="AE2192" s="159">
        <v>4150000</v>
      </c>
      <c r="AF2192" s="159">
        <v>3648251.39</v>
      </c>
      <c r="AG2192" s="159">
        <v>50265.02</v>
      </c>
      <c r="AH2192" s="159">
        <v>55850.02</v>
      </c>
      <c r="AI2192" s="159">
        <v>0</v>
      </c>
      <c r="AJ2192" s="159">
        <v>0</v>
      </c>
    </row>
    <row r="2193" spans="1:36">
      <c r="A2193" s="153">
        <v>30</v>
      </c>
      <c r="B2193" s="154">
        <v>15</v>
      </c>
      <c r="C2193" s="154">
        <v>2</v>
      </c>
      <c r="D2193" s="155">
        <v>3</v>
      </c>
      <c r="E2193" s="155" t="s">
        <v>556</v>
      </c>
      <c r="F2193" s="156" t="s">
        <v>5624</v>
      </c>
      <c r="G2193" s="156" t="s">
        <v>556</v>
      </c>
      <c r="H2193" s="156" t="s">
        <v>5625</v>
      </c>
      <c r="I2193" s="155">
        <v>3015023</v>
      </c>
      <c r="J2193" s="157" t="s">
        <v>767</v>
      </c>
      <c r="K2193" s="157"/>
      <c r="L2193" s="155">
        <v>2022</v>
      </c>
      <c r="M2193" s="158">
        <v>8994</v>
      </c>
      <c r="N2193" s="159">
        <v>57252377.880000003</v>
      </c>
      <c r="O2193" s="159">
        <v>53642207.579999998</v>
      </c>
      <c r="P2193" s="159">
        <v>31719553.379999999</v>
      </c>
      <c r="Q2193" s="159">
        <v>13992128</v>
      </c>
      <c r="R2193" s="159">
        <v>17727425.379999999</v>
      </c>
      <c r="S2193" s="159">
        <v>3610170.3</v>
      </c>
      <c r="T2193" s="159">
        <v>7200</v>
      </c>
      <c r="U2193" s="159">
        <v>53158594.93</v>
      </c>
      <c r="V2193" s="159">
        <v>48824649.560000002</v>
      </c>
      <c r="W2193" s="159">
        <v>19166235.359999999</v>
      </c>
      <c r="X2193" s="159">
        <v>197355</v>
      </c>
      <c r="Y2193" s="159">
        <v>4333945.37</v>
      </c>
      <c r="Z2193" s="159">
        <v>3553658.84</v>
      </c>
      <c r="AA2193" s="159">
        <v>3000000</v>
      </c>
      <c r="AB2193" s="159">
        <v>553658.83999999985</v>
      </c>
      <c r="AC2193" s="159">
        <v>1915290</v>
      </c>
      <c r="AD2193" s="159">
        <v>1900000</v>
      </c>
      <c r="AE2193" s="159">
        <v>14337000</v>
      </c>
      <c r="AF2193" s="159">
        <v>4817558.0199999996</v>
      </c>
      <c r="AG2193" s="159">
        <v>0</v>
      </c>
      <c r="AH2193" s="159">
        <v>0</v>
      </c>
      <c r="AI2193" s="159">
        <v>0</v>
      </c>
      <c r="AJ2193" s="159">
        <v>0</v>
      </c>
    </row>
    <row r="2194" spans="1:36">
      <c r="A2194" s="153">
        <v>30</v>
      </c>
      <c r="B2194" s="154">
        <v>15</v>
      </c>
      <c r="C2194" s="154">
        <v>3</v>
      </c>
      <c r="D2194" s="155">
        <v>2</v>
      </c>
      <c r="E2194" s="155" t="s">
        <v>556</v>
      </c>
      <c r="F2194" s="156" t="s">
        <v>5622</v>
      </c>
      <c r="G2194" s="156" t="s">
        <v>556</v>
      </c>
      <c r="H2194" s="156" t="s">
        <v>5626</v>
      </c>
      <c r="I2194" s="155">
        <v>3015032</v>
      </c>
      <c r="J2194" s="157" t="s">
        <v>766</v>
      </c>
      <c r="K2194" s="157"/>
      <c r="L2194" s="155">
        <v>2022</v>
      </c>
      <c r="M2194" s="158">
        <v>3744</v>
      </c>
      <c r="N2194" s="159">
        <v>30841274.359999999</v>
      </c>
      <c r="O2194" s="159">
        <v>27074340.77</v>
      </c>
      <c r="P2194" s="159">
        <v>12758436.289999999</v>
      </c>
      <c r="Q2194" s="159">
        <v>5193812</v>
      </c>
      <c r="R2194" s="159">
        <v>7564624.29</v>
      </c>
      <c r="S2194" s="159">
        <v>3766933.59</v>
      </c>
      <c r="T2194" s="159">
        <v>25608.62</v>
      </c>
      <c r="U2194" s="159">
        <v>27004334.120000001</v>
      </c>
      <c r="V2194" s="159">
        <v>22395649.82</v>
      </c>
      <c r="W2194" s="159">
        <v>7504437.6399999997</v>
      </c>
      <c r="X2194" s="159">
        <v>14267.41</v>
      </c>
      <c r="Y2194" s="159">
        <v>4608684.3</v>
      </c>
      <c r="Z2194" s="159">
        <v>4427208.7300000004</v>
      </c>
      <c r="AA2194" s="159">
        <v>0</v>
      </c>
      <c r="AB2194" s="159">
        <v>4427208.7300000004</v>
      </c>
      <c r="AC2194" s="159">
        <v>354081.68</v>
      </c>
      <c r="AD2194" s="159">
        <v>354081.68</v>
      </c>
      <c r="AE2194" s="159">
        <v>2622194.02</v>
      </c>
      <c r="AF2194" s="159">
        <v>4678690.95</v>
      </c>
      <c r="AG2194" s="159">
        <v>0</v>
      </c>
      <c r="AH2194" s="159">
        <v>0</v>
      </c>
      <c r="AI2194" s="159">
        <v>11697.3</v>
      </c>
      <c r="AJ2194" s="159">
        <v>0</v>
      </c>
    </row>
    <row r="2195" spans="1:36">
      <c r="A2195" s="153">
        <v>30</v>
      </c>
      <c r="B2195" s="154">
        <v>15</v>
      </c>
      <c r="C2195" s="154">
        <v>4</v>
      </c>
      <c r="D2195" s="155">
        <v>3</v>
      </c>
      <c r="E2195" s="155" t="s">
        <v>556</v>
      </c>
      <c r="F2195" s="156" t="s">
        <v>5624</v>
      </c>
      <c r="G2195" s="156" t="s">
        <v>556</v>
      </c>
      <c r="H2195" s="156" t="s">
        <v>5627</v>
      </c>
      <c r="I2195" s="155">
        <v>3015043</v>
      </c>
      <c r="J2195" s="157" t="s">
        <v>765</v>
      </c>
      <c r="K2195" s="157"/>
      <c r="L2195" s="155">
        <v>2022</v>
      </c>
      <c r="M2195" s="158">
        <v>27163</v>
      </c>
      <c r="N2195" s="159">
        <v>182786469.93000001</v>
      </c>
      <c r="O2195" s="159">
        <v>174976895.74000001</v>
      </c>
      <c r="P2195" s="159">
        <v>82588826.329999998</v>
      </c>
      <c r="Q2195" s="159">
        <v>30211536</v>
      </c>
      <c r="R2195" s="159">
        <v>52377290.329999998</v>
      </c>
      <c r="S2195" s="159">
        <v>7809574.1900000004</v>
      </c>
      <c r="T2195" s="159">
        <v>892819.07</v>
      </c>
      <c r="U2195" s="159">
        <v>170922202.30000001</v>
      </c>
      <c r="V2195" s="159">
        <v>151117550.15000001</v>
      </c>
      <c r="W2195" s="159">
        <v>56707484.969999999</v>
      </c>
      <c r="X2195" s="159">
        <v>216008.14</v>
      </c>
      <c r="Y2195" s="159">
        <v>19804652.149999999</v>
      </c>
      <c r="Z2195" s="159">
        <v>24682389.23</v>
      </c>
      <c r="AA2195" s="159">
        <v>0</v>
      </c>
      <c r="AB2195" s="159">
        <v>24682389.23</v>
      </c>
      <c r="AC2195" s="159">
        <v>2224500</v>
      </c>
      <c r="AD2195" s="159">
        <v>2224500</v>
      </c>
      <c r="AE2195" s="159">
        <v>17141404.960000001</v>
      </c>
      <c r="AF2195" s="159">
        <v>23859345.59</v>
      </c>
      <c r="AG2195" s="159">
        <v>847858.14</v>
      </c>
      <c r="AH2195" s="159">
        <v>1114630.68</v>
      </c>
      <c r="AI2195" s="159">
        <v>0</v>
      </c>
      <c r="AJ2195" s="159">
        <v>18904.96</v>
      </c>
    </row>
    <row r="2196" spans="1:36">
      <c r="A2196" s="153">
        <v>30</v>
      </c>
      <c r="B2196" s="154">
        <v>15</v>
      </c>
      <c r="C2196" s="154">
        <v>5</v>
      </c>
      <c r="D2196" s="155">
        <v>3</v>
      </c>
      <c r="E2196" s="155" t="s">
        <v>556</v>
      </c>
      <c r="F2196" s="156" t="s">
        <v>5624</v>
      </c>
      <c r="G2196" s="156" t="s">
        <v>556</v>
      </c>
      <c r="H2196" s="156" t="s">
        <v>5628</v>
      </c>
      <c r="I2196" s="155">
        <v>3015053</v>
      </c>
      <c r="J2196" s="157" t="s">
        <v>764</v>
      </c>
      <c r="K2196" s="157"/>
      <c r="L2196" s="155">
        <v>2022</v>
      </c>
      <c r="M2196" s="158">
        <v>16320</v>
      </c>
      <c r="N2196" s="159">
        <v>96367996.519999996</v>
      </c>
      <c r="O2196" s="159">
        <v>93138355.560000002</v>
      </c>
      <c r="P2196" s="159">
        <v>51113883.039999999</v>
      </c>
      <c r="Q2196" s="159">
        <v>22122618</v>
      </c>
      <c r="R2196" s="159">
        <v>28991265.039999999</v>
      </c>
      <c r="S2196" s="159">
        <v>3229640.96</v>
      </c>
      <c r="T2196" s="159">
        <v>401044.34</v>
      </c>
      <c r="U2196" s="159">
        <v>93472521.840000004</v>
      </c>
      <c r="V2196" s="159">
        <v>82201069.290000007</v>
      </c>
      <c r="W2196" s="159">
        <v>33846531.450000003</v>
      </c>
      <c r="X2196" s="159">
        <v>621215.05000000005</v>
      </c>
      <c r="Y2196" s="159">
        <v>11271452.550000001</v>
      </c>
      <c r="Z2196" s="159">
        <v>10894526.98</v>
      </c>
      <c r="AA2196" s="159">
        <v>6000000</v>
      </c>
      <c r="AB2196" s="159">
        <v>4894526.9800000004</v>
      </c>
      <c r="AC2196" s="159">
        <v>2300000</v>
      </c>
      <c r="AD2196" s="159">
        <v>2300000</v>
      </c>
      <c r="AE2196" s="159">
        <v>36000000</v>
      </c>
      <c r="AF2196" s="159">
        <v>10937286.27</v>
      </c>
      <c r="AG2196" s="159">
        <v>392846.62</v>
      </c>
      <c r="AH2196" s="159">
        <v>462172.5</v>
      </c>
      <c r="AI2196" s="159">
        <v>0</v>
      </c>
      <c r="AJ2196" s="159">
        <v>0</v>
      </c>
    </row>
    <row r="2197" spans="1:36">
      <c r="A2197" s="153">
        <v>30</v>
      </c>
      <c r="B2197" s="154">
        <v>15</v>
      </c>
      <c r="C2197" s="154">
        <v>6</v>
      </c>
      <c r="D2197" s="155">
        <v>3</v>
      </c>
      <c r="E2197" s="155" t="s">
        <v>556</v>
      </c>
      <c r="F2197" s="156" t="s">
        <v>5624</v>
      </c>
      <c r="G2197" s="156" t="s">
        <v>556</v>
      </c>
      <c r="H2197" s="156" t="s">
        <v>5629</v>
      </c>
      <c r="I2197" s="155">
        <v>3015063</v>
      </c>
      <c r="J2197" s="157" t="s">
        <v>763</v>
      </c>
      <c r="K2197" s="157"/>
      <c r="L2197" s="155">
        <v>2022</v>
      </c>
      <c r="M2197" s="158">
        <v>13783</v>
      </c>
      <c r="N2197" s="159">
        <v>79115481</v>
      </c>
      <c r="O2197" s="159">
        <v>70922390.329999998</v>
      </c>
      <c r="P2197" s="159">
        <v>40590267.480000004</v>
      </c>
      <c r="Q2197" s="159">
        <v>17497477</v>
      </c>
      <c r="R2197" s="159">
        <v>23092790.48</v>
      </c>
      <c r="S2197" s="159">
        <v>8193090.6699999999</v>
      </c>
      <c r="T2197" s="159">
        <v>505961.93</v>
      </c>
      <c r="U2197" s="159">
        <v>73237196.299999997</v>
      </c>
      <c r="V2197" s="159">
        <v>58454981.969999999</v>
      </c>
      <c r="W2197" s="159">
        <v>23654875.469999999</v>
      </c>
      <c r="X2197" s="159">
        <v>99772.35</v>
      </c>
      <c r="Y2197" s="159">
        <v>14782214.33</v>
      </c>
      <c r="Z2197" s="159">
        <v>10996150.869999999</v>
      </c>
      <c r="AA2197" s="159">
        <v>0</v>
      </c>
      <c r="AB2197" s="159">
        <v>10996150.869999999</v>
      </c>
      <c r="AC2197" s="159">
        <v>1192433.6599999999</v>
      </c>
      <c r="AD2197" s="159">
        <v>1192433.6599999999</v>
      </c>
      <c r="AE2197" s="159">
        <v>5200000</v>
      </c>
      <c r="AF2197" s="159">
        <v>12467408.359999999</v>
      </c>
      <c r="AG2197" s="159">
        <v>83975.79</v>
      </c>
      <c r="AH2197" s="159">
        <v>39884.79</v>
      </c>
      <c r="AI2197" s="159">
        <v>0</v>
      </c>
      <c r="AJ2197" s="159">
        <v>0</v>
      </c>
    </row>
    <row r="2198" spans="1:36">
      <c r="A2198" s="153">
        <v>30</v>
      </c>
      <c r="B2198" s="154">
        <v>16</v>
      </c>
      <c r="C2198" s="154">
        <v>1</v>
      </c>
      <c r="D2198" s="155">
        <v>3</v>
      </c>
      <c r="E2198" s="155" t="s">
        <v>556</v>
      </c>
      <c r="F2198" s="156" t="s">
        <v>5630</v>
      </c>
      <c r="G2198" s="156" t="s">
        <v>556</v>
      </c>
      <c r="H2198" s="156" t="s">
        <v>5631</v>
      </c>
      <c r="I2198" s="155">
        <v>3016013</v>
      </c>
      <c r="J2198" s="157" t="s">
        <v>762</v>
      </c>
      <c r="K2198" s="157"/>
      <c r="L2198" s="155">
        <v>2022</v>
      </c>
      <c r="M2198" s="158">
        <v>34165</v>
      </c>
      <c r="N2198" s="159">
        <v>201532870.91999999</v>
      </c>
      <c r="O2198" s="159">
        <v>192023732.91999999</v>
      </c>
      <c r="P2198" s="159">
        <v>105768868.53999999</v>
      </c>
      <c r="Q2198" s="159">
        <v>40256013</v>
      </c>
      <c r="R2198" s="159">
        <v>65512855.539999999</v>
      </c>
      <c r="S2198" s="159">
        <v>9509138</v>
      </c>
      <c r="T2198" s="159">
        <v>5668675.4800000004</v>
      </c>
      <c r="U2198" s="159">
        <v>191488559</v>
      </c>
      <c r="V2198" s="159">
        <v>172700110.28</v>
      </c>
      <c r="W2198" s="159">
        <v>66358385.369999997</v>
      </c>
      <c r="X2198" s="159">
        <v>369500.69</v>
      </c>
      <c r="Y2198" s="159">
        <v>18788448.719999999</v>
      </c>
      <c r="Z2198" s="159">
        <v>9734764.4000000004</v>
      </c>
      <c r="AA2198" s="159">
        <v>145683</v>
      </c>
      <c r="AB2198" s="159">
        <v>9589081.4000000004</v>
      </c>
      <c r="AC2198" s="159">
        <v>4626883.1399999997</v>
      </c>
      <c r="AD2198" s="159">
        <v>4626883.1399999997</v>
      </c>
      <c r="AE2198" s="159">
        <v>24501624.890000001</v>
      </c>
      <c r="AF2198" s="159">
        <v>19323622.640000001</v>
      </c>
      <c r="AG2198" s="159">
        <v>444512.1</v>
      </c>
      <c r="AH2198" s="159">
        <v>128958.97</v>
      </c>
      <c r="AI2198" s="159">
        <v>758842.24</v>
      </c>
      <c r="AJ2198" s="159">
        <v>432</v>
      </c>
    </row>
    <row r="2199" spans="1:36">
      <c r="A2199" s="153">
        <v>30</v>
      </c>
      <c r="B2199" s="154">
        <v>16</v>
      </c>
      <c r="C2199" s="154">
        <v>2</v>
      </c>
      <c r="D2199" s="155">
        <v>3</v>
      </c>
      <c r="E2199" s="155" t="s">
        <v>556</v>
      </c>
      <c r="F2199" s="156" t="s">
        <v>5630</v>
      </c>
      <c r="G2199" s="156" t="s">
        <v>556</v>
      </c>
      <c r="H2199" s="156" t="s">
        <v>5632</v>
      </c>
      <c r="I2199" s="155">
        <v>3016023</v>
      </c>
      <c r="J2199" s="157" t="s">
        <v>761</v>
      </c>
      <c r="K2199" s="157"/>
      <c r="L2199" s="155">
        <v>2022</v>
      </c>
      <c r="M2199" s="158">
        <v>18304</v>
      </c>
      <c r="N2199" s="159">
        <v>106651820.48999999</v>
      </c>
      <c r="O2199" s="159">
        <v>99173040.120000005</v>
      </c>
      <c r="P2199" s="159">
        <v>59669527.619999997</v>
      </c>
      <c r="Q2199" s="159">
        <v>24650655</v>
      </c>
      <c r="R2199" s="159">
        <v>35018872.619999997</v>
      </c>
      <c r="S2199" s="159">
        <v>7478780.3700000001</v>
      </c>
      <c r="T2199" s="159">
        <v>2607068.88</v>
      </c>
      <c r="U2199" s="159">
        <v>102820441.54000001</v>
      </c>
      <c r="V2199" s="159">
        <v>94077521</v>
      </c>
      <c r="W2199" s="159">
        <v>32941642.850000001</v>
      </c>
      <c r="X2199" s="159">
        <v>265590.86</v>
      </c>
      <c r="Y2199" s="159">
        <v>8742920.5399999991</v>
      </c>
      <c r="Z2199" s="159">
        <v>6766229.0599999996</v>
      </c>
      <c r="AA2199" s="159">
        <v>5547000</v>
      </c>
      <c r="AB2199" s="159">
        <v>1219229.0599999996</v>
      </c>
      <c r="AC2199" s="159">
        <v>2803900</v>
      </c>
      <c r="AD2199" s="159">
        <v>2803900</v>
      </c>
      <c r="AE2199" s="159">
        <v>23716551.18</v>
      </c>
      <c r="AF2199" s="159">
        <v>5095519.12</v>
      </c>
      <c r="AG2199" s="159">
        <v>234794.79</v>
      </c>
      <c r="AH2199" s="159">
        <v>0</v>
      </c>
      <c r="AI2199" s="159">
        <v>0</v>
      </c>
      <c r="AJ2199" s="159">
        <v>103979.83</v>
      </c>
    </row>
    <row r="2200" spans="1:36">
      <c r="A2200" s="153">
        <v>30</v>
      </c>
      <c r="B2200" s="154">
        <v>16</v>
      </c>
      <c r="C2200" s="154">
        <v>3</v>
      </c>
      <c r="D2200" s="155">
        <v>2</v>
      </c>
      <c r="E2200" s="155" t="s">
        <v>556</v>
      </c>
      <c r="F2200" s="156" t="s">
        <v>5633</v>
      </c>
      <c r="G2200" s="156" t="s">
        <v>556</v>
      </c>
      <c r="H2200" s="156" t="s">
        <v>5634</v>
      </c>
      <c r="I2200" s="155">
        <v>3016032</v>
      </c>
      <c r="J2200" s="157" t="s">
        <v>760</v>
      </c>
      <c r="K2200" s="157"/>
      <c r="L2200" s="155">
        <v>2022</v>
      </c>
      <c r="M2200" s="158">
        <v>7250</v>
      </c>
      <c r="N2200" s="159">
        <v>44060091.439999998</v>
      </c>
      <c r="O2200" s="159">
        <v>40336847.640000001</v>
      </c>
      <c r="P2200" s="159">
        <v>27310412.119999997</v>
      </c>
      <c r="Q2200" s="159">
        <v>13061521</v>
      </c>
      <c r="R2200" s="159">
        <v>14248891.119999999</v>
      </c>
      <c r="S2200" s="159">
        <v>3723243.8</v>
      </c>
      <c r="T2200" s="159">
        <v>101636.35</v>
      </c>
      <c r="U2200" s="159">
        <v>41245812.93</v>
      </c>
      <c r="V2200" s="159">
        <v>35403582.200000003</v>
      </c>
      <c r="W2200" s="159">
        <v>12328240.390000001</v>
      </c>
      <c r="X2200" s="159">
        <v>98611.01</v>
      </c>
      <c r="Y2200" s="159">
        <v>5842230.7300000004</v>
      </c>
      <c r="Z2200" s="159">
        <v>7711645.4900000002</v>
      </c>
      <c r="AA2200" s="159">
        <v>0</v>
      </c>
      <c r="AB2200" s="159">
        <v>7711645.4900000002</v>
      </c>
      <c r="AC2200" s="159">
        <v>2423138.8199999998</v>
      </c>
      <c r="AD2200" s="159">
        <v>771238.82</v>
      </c>
      <c r="AE2200" s="159">
        <v>5571320</v>
      </c>
      <c r="AF2200" s="159">
        <v>4933265.4400000004</v>
      </c>
      <c r="AG2200" s="159">
        <v>0</v>
      </c>
      <c r="AH2200" s="159">
        <v>0</v>
      </c>
      <c r="AI2200" s="159">
        <v>0</v>
      </c>
      <c r="AJ2200" s="159">
        <v>0</v>
      </c>
    </row>
    <row r="2201" spans="1:36">
      <c r="A2201" s="153">
        <v>30</v>
      </c>
      <c r="B2201" s="154">
        <v>17</v>
      </c>
      <c r="C2201" s="154">
        <v>1</v>
      </c>
      <c r="D2201" s="155">
        <v>1</v>
      </c>
      <c r="E2201" s="155" t="s">
        <v>556</v>
      </c>
      <c r="F2201" s="156" t="s">
        <v>5635</v>
      </c>
      <c r="G2201" s="156" t="s">
        <v>556</v>
      </c>
      <c r="H2201" s="156" t="s">
        <v>5636</v>
      </c>
      <c r="I2201" s="155">
        <v>3017011</v>
      </c>
      <c r="J2201" s="157" t="s">
        <v>757</v>
      </c>
      <c r="K2201" s="157"/>
      <c r="L2201" s="155">
        <v>2022</v>
      </c>
      <c r="M2201" s="158">
        <v>71254</v>
      </c>
      <c r="N2201" s="159">
        <v>401742316.33999997</v>
      </c>
      <c r="O2201" s="159">
        <v>384264856.44999999</v>
      </c>
      <c r="P2201" s="159">
        <v>180886345.76999998</v>
      </c>
      <c r="Q2201" s="159">
        <v>65615464</v>
      </c>
      <c r="R2201" s="159">
        <v>115270881.77</v>
      </c>
      <c r="S2201" s="159">
        <v>17477459.890000001</v>
      </c>
      <c r="T2201" s="159">
        <v>3641726.18</v>
      </c>
      <c r="U2201" s="159">
        <v>390440022.22000003</v>
      </c>
      <c r="V2201" s="159">
        <v>347729190.35000002</v>
      </c>
      <c r="W2201" s="159">
        <v>112296253.28</v>
      </c>
      <c r="X2201" s="159">
        <v>946341.29</v>
      </c>
      <c r="Y2201" s="159">
        <v>42710831.869999997</v>
      </c>
      <c r="Z2201" s="159">
        <v>29049831.289999999</v>
      </c>
      <c r="AA2201" s="159">
        <v>10000000</v>
      </c>
      <c r="AB2201" s="159">
        <v>19049831.289999999</v>
      </c>
      <c r="AC2201" s="159">
        <v>11524054.210000001</v>
      </c>
      <c r="AD2201" s="159">
        <v>11352344.210000001</v>
      </c>
      <c r="AE2201" s="159">
        <v>83675000</v>
      </c>
      <c r="AF2201" s="159">
        <v>36535666.100000001</v>
      </c>
      <c r="AG2201" s="159">
        <v>597521.11</v>
      </c>
      <c r="AH2201" s="159">
        <v>198814.1</v>
      </c>
      <c r="AI2201" s="159">
        <v>0</v>
      </c>
      <c r="AJ2201" s="159">
        <v>0</v>
      </c>
    </row>
    <row r="2202" spans="1:36">
      <c r="A2202" s="153">
        <v>30</v>
      </c>
      <c r="B2202" s="154">
        <v>17</v>
      </c>
      <c r="C2202" s="154">
        <v>2</v>
      </c>
      <c r="D2202" s="155">
        <v>3</v>
      </c>
      <c r="E2202" s="155" t="s">
        <v>556</v>
      </c>
      <c r="F2202" s="156" t="s">
        <v>5637</v>
      </c>
      <c r="G2202" s="156" t="s">
        <v>556</v>
      </c>
      <c r="H2202" s="156" t="s">
        <v>5638</v>
      </c>
      <c r="I2202" s="155">
        <v>3017023</v>
      </c>
      <c r="J2202" s="157" t="s">
        <v>759</v>
      </c>
      <c r="K2202" s="157"/>
      <c r="L2202" s="155">
        <v>2022</v>
      </c>
      <c r="M2202" s="158">
        <v>15658</v>
      </c>
      <c r="N2202" s="159">
        <v>112976686.90000001</v>
      </c>
      <c r="O2202" s="159">
        <v>108337121.8</v>
      </c>
      <c r="P2202" s="159">
        <v>47197065.189999998</v>
      </c>
      <c r="Q2202" s="159">
        <v>16823878</v>
      </c>
      <c r="R2202" s="159">
        <v>30373187.190000001</v>
      </c>
      <c r="S2202" s="159">
        <v>4639565.0999999996</v>
      </c>
      <c r="T2202" s="159">
        <v>360372.73</v>
      </c>
      <c r="U2202" s="159">
        <v>102147522.34999999</v>
      </c>
      <c r="V2202" s="159">
        <v>89147578.549999997</v>
      </c>
      <c r="W2202" s="159">
        <v>32982904.84</v>
      </c>
      <c r="X2202" s="159">
        <v>230629.28</v>
      </c>
      <c r="Y2202" s="159">
        <v>12999943.800000001</v>
      </c>
      <c r="Z2202" s="159">
        <v>14989192.25</v>
      </c>
      <c r="AA2202" s="159">
        <v>0</v>
      </c>
      <c r="AB2202" s="159">
        <v>14989192.25</v>
      </c>
      <c r="AC2202" s="159">
        <v>4079454.12</v>
      </c>
      <c r="AD2202" s="159">
        <v>2020718.12</v>
      </c>
      <c r="AE2202" s="159">
        <v>16681522</v>
      </c>
      <c r="AF2202" s="159">
        <v>19189543.25</v>
      </c>
      <c r="AG2202" s="159">
        <v>112702.06</v>
      </c>
      <c r="AH2202" s="159">
        <v>150882.79</v>
      </c>
      <c r="AI2202" s="159">
        <v>0</v>
      </c>
      <c r="AJ2202" s="159">
        <v>0</v>
      </c>
    </row>
    <row r="2203" spans="1:36">
      <c r="A2203" s="153">
        <v>30</v>
      </c>
      <c r="B2203" s="154">
        <v>17</v>
      </c>
      <c r="C2203" s="154">
        <v>3</v>
      </c>
      <c r="D2203" s="155">
        <v>3</v>
      </c>
      <c r="E2203" s="155" t="s">
        <v>556</v>
      </c>
      <c r="F2203" s="156" t="s">
        <v>5637</v>
      </c>
      <c r="G2203" s="156" t="s">
        <v>556</v>
      </c>
      <c r="H2203" s="156" t="s">
        <v>5639</v>
      </c>
      <c r="I2203" s="155">
        <v>3017033</v>
      </c>
      <c r="J2203" s="157" t="s">
        <v>758</v>
      </c>
      <c r="K2203" s="157"/>
      <c r="L2203" s="155">
        <v>2022</v>
      </c>
      <c r="M2203" s="158">
        <v>14636</v>
      </c>
      <c r="N2203" s="159">
        <v>98835602.930000007</v>
      </c>
      <c r="O2203" s="159">
        <v>91639854.950000003</v>
      </c>
      <c r="P2203" s="159">
        <v>48985768.370000005</v>
      </c>
      <c r="Q2203" s="159">
        <v>18587622</v>
      </c>
      <c r="R2203" s="159">
        <v>30398146.370000001</v>
      </c>
      <c r="S2203" s="159">
        <v>7195747.9800000004</v>
      </c>
      <c r="T2203" s="159">
        <v>549310.43000000005</v>
      </c>
      <c r="U2203" s="159">
        <v>90918892.930000007</v>
      </c>
      <c r="V2203" s="159">
        <v>81045383.659999996</v>
      </c>
      <c r="W2203" s="159">
        <v>31835164.289999999</v>
      </c>
      <c r="X2203" s="159">
        <v>692717.19</v>
      </c>
      <c r="Y2203" s="159">
        <v>9873509.2699999996</v>
      </c>
      <c r="Z2203" s="159">
        <v>6785761.2599999998</v>
      </c>
      <c r="AA2203" s="159">
        <v>1500000</v>
      </c>
      <c r="AB2203" s="159">
        <v>5285761.26</v>
      </c>
      <c r="AC2203" s="159">
        <v>3060116</v>
      </c>
      <c r="AD2203" s="159">
        <v>3060116</v>
      </c>
      <c r="AE2203" s="159">
        <v>41608218.200000003</v>
      </c>
      <c r="AF2203" s="159">
        <v>10594471.289999999</v>
      </c>
      <c r="AG2203" s="159">
        <v>359917.42</v>
      </c>
      <c r="AH2203" s="159">
        <v>442885.13</v>
      </c>
      <c r="AI2203" s="159">
        <v>0</v>
      </c>
      <c r="AJ2203" s="159">
        <v>0</v>
      </c>
    </row>
    <row r="2204" spans="1:36">
      <c r="A2204" s="153">
        <v>30</v>
      </c>
      <c r="B2204" s="154">
        <v>17</v>
      </c>
      <c r="C2204" s="154">
        <v>4</v>
      </c>
      <c r="D2204" s="155">
        <v>2</v>
      </c>
      <c r="E2204" s="155" t="s">
        <v>556</v>
      </c>
      <c r="F2204" s="156" t="s">
        <v>5640</v>
      </c>
      <c r="G2204" s="156" t="s">
        <v>556</v>
      </c>
      <c r="H2204" s="156" t="s">
        <v>5641</v>
      </c>
      <c r="I2204" s="155">
        <v>3017042</v>
      </c>
      <c r="J2204" s="157" t="s">
        <v>757</v>
      </c>
      <c r="K2204" s="157"/>
      <c r="L2204" s="155">
        <v>2022</v>
      </c>
      <c r="M2204" s="158">
        <v>19228</v>
      </c>
      <c r="N2204" s="159">
        <v>106700833.56</v>
      </c>
      <c r="O2204" s="159">
        <v>103989172.42</v>
      </c>
      <c r="P2204" s="159">
        <v>60927063.350000001</v>
      </c>
      <c r="Q2204" s="159">
        <v>27797891</v>
      </c>
      <c r="R2204" s="159">
        <v>33129172.350000001</v>
      </c>
      <c r="S2204" s="159">
        <v>2711661.14</v>
      </c>
      <c r="T2204" s="159">
        <v>653317.31999999995</v>
      </c>
      <c r="U2204" s="159">
        <v>110788360.77</v>
      </c>
      <c r="V2204" s="159">
        <v>96654917.540000007</v>
      </c>
      <c r="W2204" s="159">
        <v>30895782.059999999</v>
      </c>
      <c r="X2204" s="159">
        <v>438978.55</v>
      </c>
      <c r="Y2204" s="159">
        <v>14133443.23</v>
      </c>
      <c r="Z2204" s="159">
        <v>15205377.869999999</v>
      </c>
      <c r="AA2204" s="159">
        <v>8193868</v>
      </c>
      <c r="AB2204" s="159">
        <v>7011509.8699999992</v>
      </c>
      <c r="AC2204" s="159">
        <v>4200000</v>
      </c>
      <c r="AD2204" s="159">
        <v>4200000</v>
      </c>
      <c r="AE2204" s="159">
        <v>41508868</v>
      </c>
      <c r="AF2204" s="159">
        <v>7334254.8799999999</v>
      </c>
      <c r="AG2204" s="159">
        <v>0</v>
      </c>
      <c r="AH2204" s="159">
        <v>1284785.56</v>
      </c>
      <c r="AI2204" s="159">
        <v>0</v>
      </c>
      <c r="AJ2204" s="159">
        <v>0</v>
      </c>
    </row>
    <row r="2205" spans="1:36">
      <c r="A2205" s="153">
        <v>30</v>
      </c>
      <c r="B2205" s="154">
        <v>17</v>
      </c>
      <c r="C2205" s="154">
        <v>5</v>
      </c>
      <c r="D2205" s="155">
        <v>2</v>
      </c>
      <c r="E2205" s="155" t="s">
        <v>556</v>
      </c>
      <c r="F2205" s="156" t="s">
        <v>5640</v>
      </c>
      <c r="G2205" s="156" t="s">
        <v>556</v>
      </c>
      <c r="H2205" s="156" t="s">
        <v>5642</v>
      </c>
      <c r="I2205" s="155">
        <v>3017052</v>
      </c>
      <c r="J2205" s="157" t="s">
        <v>756</v>
      </c>
      <c r="K2205" s="157"/>
      <c r="L2205" s="155">
        <v>2022</v>
      </c>
      <c r="M2205" s="158">
        <v>12259</v>
      </c>
      <c r="N2205" s="159">
        <v>77291748.599999994</v>
      </c>
      <c r="O2205" s="159">
        <v>67742279.780000001</v>
      </c>
      <c r="P2205" s="159">
        <v>41411761.939999998</v>
      </c>
      <c r="Q2205" s="159">
        <v>19107698</v>
      </c>
      <c r="R2205" s="159">
        <v>22304063.940000001</v>
      </c>
      <c r="S2205" s="159">
        <v>9549468.8200000003</v>
      </c>
      <c r="T2205" s="159">
        <v>275880</v>
      </c>
      <c r="U2205" s="159">
        <v>73073626.950000003</v>
      </c>
      <c r="V2205" s="159">
        <v>59440871.43</v>
      </c>
      <c r="W2205" s="159">
        <v>20831814.789999999</v>
      </c>
      <c r="X2205" s="159">
        <v>207972.61</v>
      </c>
      <c r="Y2205" s="159">
        <v>13632755.52</v>
      </c>
      <c r="Z2205" s="159">
        <v>8646696.2799999993</v>
      </c>
      <c r="AA2205" s="159">
        <v>6193302.2800000003</v>
      </c>
      <c r="AB2205" s="159">
        <v>2453393.9999999991</v>
      </c>
      <c r="AC2205" s="159">
        <v>4994895.92</v>
      </c>
      <c r="AD2205" s="159">
        <v>3894895.92</v>
      </c>
      <c r="AE2205" s="159">
        <v>23272912.809999999</v>
      </c>
      <c r="AF2205" s="159">
        <v>8301408.3499999996</v>
      </c>
      <c r="AG2205" s="159">
        <v>933957.31</v>
      </c>
      <c r="AH2205" s="159">
        <v>1177296.95</v>
      </c>
      <c r="AI2205" s="159">
        <v>0</v>
      </c>
      <c r="AJ2205" s="159">
        <v>0</v>
      </c>
    </row>
    <row r="2206" spans="1:36">
      <c r="A2206" s="153">
        <v>30</v>
      </c>
      <c r="B2206" s="154">
        <v>17</v>
      </c>
      <c r="C2206" s="154">
        <v>6</v>
      </c>
      <c r="D2206" s="155">
        <v>3</v>
      </c>
      <c r="E2206" s="155" t="s">
        <v>556</v>
      </c>
      <c r="F2206" s="156" t="s">
        <v>5637</v>
      </c>
      <c r="G2206" s="156" t="s">
        <v>556</v>
      </c>
      <c r="H2206" s="156" t="s">
        <v>5643</v>
      </c>
      <c r="I2206" s="155">
        <v>3017063</v>
      </c>
      <c r="J2206" s="157" t="s">
        <v>755</v>
      </c>
      <c r="K2206" s="157"/>
      <c r="L2206" s="155">
        <v>2022</v>
      </c>
      <c r="M2206" s="158">
        <v>11838</v>
      </c>
      <c r="N2206" s="159">
        <v>75883393.290000007</v>
      </c>
      <c r="O2206" s="159">
        <v>69439336.450000003</v>
      </c>
      <c r="P2206" s="159">
        <v>42095595.600000001</v>
      </c>
      <c r="Q2206" s="159">
        <v>18561959</v>
      </c>
      <c r="R2206" s="159">
        <v>23533636.600000001</v>
      </c>
      <c r="S2206" s="159">
        <v>6444056.8399999999</v>
      </c>
      <c r="T2206" s="159">
        <v>566670.4</v>
      </c>
      <c r="U2206" s="159">
        <v>65980471.57</v>
      </c>
      <c r="V2206" s="159">
        <v>58286970.219999999</v>
      </c>
      <c r="W2206" s="159">
        <v>21526882.050000001</v>
      </c>
      <c r="X2206" s="159">
        <v>102595.7</v>
      </c>
      <c r="Y2206" s="159">
        <v>7693501.3499999996</v>
      </c>
      <c r="Z2206" s="159">
        <v>9903812.8100000005</v>
      </c>
      <c r="AA2206" s="159">
        <v>1000000</v>
      </c>
      <c r="AB2206" s="159">
        <v>8903812.8100000005</v>
      </c>
      <c r="AC2206" s="159">
        <v>4030000</v>
      </c>
      <c r="AD2206" s="159">
        <v>1280000</v>
      </c>
      <c r="AE2206" s="159">
        <v>10543250</v>
      </c>
      <c r="AF2206" s="159">
        <v>11152366.23</v>
      </c>
      <c r="AG2206" s="159">
        <v>0</v>
      </c>
      <c r="AH2206" s="159">
        <v>24166.240000000002</v>
      </c>
      <c r="AI2206" s="159">
        <v>0</v>
      </c>
      <c r="AJ2206" s="159">
        <v>0</v>
      </c>
    </row>
    <row r="2207" spans="1:36">
      <c r="A2207" s="153">
        <v>30</v>
      </c>
      <c r="B2207" s="154">
        <v>17</v>
      </c>
      <c r="C2207" s="154">
        <v>7</v>
      </c>
      <c r="D2207" s="155">
        <v>2</v>
      </c>
      <c r="E2207" s="155" t="s">
        <v>556</v>
      </c>
      <c r="F2207" s="156" t="s">
        <v>5640</v>
      </c>
      <c r="G2207" s="156" t="s">
        <v>556</v>
      </c>
      <c r="H2207" s="156" t="s">
        <v>5644</v>
      </c>
      <c r="I2207" s="155">
        <v>3017072</v>
      </c>
      <c r="J2207" s="157" t="s">
        <v>754</v>
      </c>
      <c r="K2207" s="157"/>
      <c r="L2207" s="155">
        <v>2022</v>
      </c>
      <c r="M2207" s="158">
        <v>9614</v>
      </c>
      <c r="N2207" s="159">
        <v>54961295.560000002</v>
      </c>
      <c r="O2207" s="159">
        <v>48869335.670000002</v>
      </c>
      <c r="P2207" s="159">
        <v>34432497.519999996</v>
      </c>
      <c r="Q2207" s="159">
        <v>16916625</v>
      </c>
      <c r="R2207" s="159">
        <v>17515872.52</v>
      </c>
      <c r="S2207" s="159">
        <v>6091959.8899999997</v>
      </c>
      <c r="T2207" s="159">
        <v>891925.69</v>
      </c>
      <c r="U2207" s="159">
        <v>50434168.439999998</v>
      </c>
      <c r="V2207" s="159">
        <v>44850144.969999999</v>
      </c>
      <c r="W2207" s="159">
        <v>17310118.370000001</v>
      </c>
      <c r="X2207" s="159">
        <v>31676.6</v>
      </c>
      <c r="Y2207" s="159">
        <v>5584023.4699999997</v>
      </c>
      <c r="Z2207" s="159">
        <v>4606104.71</v>
      </c>
      <c r="AA2207" s="159">
        <v>0</v>
      </c>
      <c r="AB2207" s="159">
        <v>4606104.71</v>
      </c>
      <c r="AC2207" s="159">
        <v>6133506</v>
      </c>
      <c r="AD2207" s="159">
        <v>1435500</v>
      </c>
      <c r="AE2207" s="159">
        <v>2871000</v>
      </c>
      <c r="AF2207" s="159">
        <v>4019190.7</v>
      </c>
      <c r="AG2207" s="159">
        <v>0</v>
      </c>
      <c r="AH2207" s="159">
        <v>2419.13</v>
      </c>
      <c r="AI2207" s="159">
        <v>0</v>
      </c>
      <c r="AJ2207" s="159">
        <v>0</v>
      </c>
    </row>
    <row r="2208" spans="1:36">
      <c r="A2208" s="153">
        <v>30</v>
      </c>
      <c r="B2208" s="154">
        <v>17</v>
      </c>
      <c r="C2208" s="154">
        <v>8</v>
      </c>
      <c r="D2208" s="155">
        <v>2</v>
      </c>
      <c r="E2208" s="155" t="s">
        <v>556</v>
      </c>
      <c r="F2208" s="156" t="s">
        <v>5640</v>
      </c>
      <c r="G2208" s="156" t="s">
        <v>556</v>
      </c>
      <c r="H2208" s="156" t="s">
        <v>5645</v>
      </c>
      <c r="I2208" s="155">
        <v>3017082</v>
      </c>
      <c r="J2208" s="157" t="s">
        <v>753</v>
      </c>
      <c r="K2208" s="157"/>
      <c r="L2208" s="155">
        <v>2022</v>
      </c>
      <c r="M2208" s="158">
        <v>6519</v>
      </c>
      <c r="N2208" s="159">
        <v>41772628.270000003</v>
      </c>
      <c r="O2208" s="159">
        <v>35826524.990000002</v>
      </c>
      <c r="P2208" s="159">
        <v>24899952.170000002</v>
      </c>
      <c r="Q2208" s="159">
        <v>11504789</v>
      </c>
      <c r="R2208" s="159">
        <v>13395163.17</v>
      </c>
      <c r="S2208" s="159">
        <v>5946103.2800000003</v>
      </c>
      <c r="T2208" s="159">
        <v>89610.33</v>
      </c>
      <c r="U2208" s="159">
        <v>34687456.700000003</v>
      </c>
      <c r="V2208" s="159">
        <v>31107727.489999998</v>
      </c>
      <c r="W2208" s="159">
        <v>11779280.66</v>
      </c>
      <c r="X2208" s="159">
        <v>619.01</v>
      </c>
      <c r="Y2208" s="159">
        <v>3579729.21</v>
      </c>
      <c r="Z2208" s="159">
        <v>3818904.46</v>
      </c>
      <c r="AA2208" s="159">
        <v>0</v>
      </c>
      <c r="AB2208" s="159">
        <v>3818904.46</v>
      </c>
      <c r="AC2208" s="159">
        <v>5151669.29</v>
      </c>
      <c r="AD2208" s="159">
        <v>250000</v>
      </c>
      <c r="AE2208" s="159">
        <v>0</v>
      </c>
      <c r="AF2208" s="159">
        <v>4718797.5</v>
      </c>
      <c r="AG2208" s="159">
        <v>594151.23</v>
      </c>
      <c r="AH2208" s="159">
        <v>446078.71</v>
      </c>
      <c r="AI2208" s="159">
        <v>0</v>
      </c>
      <c r="AJ2208" s="159">
        <v>0</v>
      </c>
    </row>
    <row r="2209" spans="1:36">
      <c r="A2209" s="153">
        <v>30</v>
      </c>
      <c r="B2209" s="154">
        <v>18</v>
      </c>
      <c r="C2209" s="154">
        <v>1</v>
      </c>
      <c r="D2209" s="155">
        <v>2</v>
      </c>
      <c r="E2209" s="155" t="s">
        <v>556</v>
      </c>
      <c r="F2209" s="156" t="s">
        <v>5646</v>
      </c>
      <c r="G2209" s="156" t="s">
        <v>556</v>
      </c>
      <c r="H2209" s="156" t="s">
        <v>5647</v>
      </c>
      <c r="I2209" s="155">
        <v>3018012</v>
      </c>
      <c r="J2209" s="157" t="s">
        <v>752</v>
      </c>
      <c r="K2209" s="157"/>
      <c r="L2209" s="155">
        <v>2022</v>
      </c>
      <c r="M2209" s="158">
        <v>2501</v>
      </c>
      <c r="N2209" s="159">
        <v>18524168.719999999</v>
      </c>
      <c r="O2209" s="159">
        <v>15098991.720000001</v>
      </c>
      <c r="P2209" s="159">
        <v>9059381.0300000012</v>
      </c>
      <c r="Q2209" s="159">
        <v>3828770</v>
      </c>
      <c r="R2209" s="159">
        <v>5230611.03</v>
      </c>
      <c r="S2209" s="159">
        <v>3425177</v>
      </c>
      <c r="T2209" s="159">
        <v>0</v>
      </c>
      <c r="U2209" s="159">
        <v>18165800.289999999</v>
      </c>
      <c r="V2209" s="159">
        <v>12713709.119999999</v>
      </c>
      <c r="W2209" s="159">
        <v>4914532.7300000004</v>
      </c>
      <c r="X2209" s="159">
        <v>4390.17</v>
      </c>
      <c r="Y2209" s="159">
        <v>5452091.1699999999</v>
      </c>
      <c r="Z2209" s="159">
        <v>4497101.6500000004</v>
      </c>
      <c r="AA2209" s="159">
        <v>0</v>
      </c>
      <c r="AB2209" s="159">
        <v>4497101.6500000004</v>
      </c>
      <c r="AC2209" s="159">
        <v>2142686</v>
      </c>
      <c r="AD2209" s="159">
        <v>260000</v>
      </c>
      <c r="AE2209" s="159">
        <v>260000</v>
      </c>
      <c r="AF2209" s="159">
        <v>2385282.6</v>
      </c>
      <c r="AG2209" s="159">
        <v>0</v>
      </c>
      <c r="AH2209" s="159">
        <v>0</v>
      </c>
      <c r="AI2209" s="159">
        <v>45.64</v>
      </c>
      <c r="AJ2209" s="159">
        <v>0</v>
      </c>
    </row>
    <row r="2210" spans="1:36">
      <c r="A2210" s="153">
        <v>30</v>
      </c>
      <c r="B2210" s="154">
        <v>18</v>
      </c>
      <c r="C2210" s="154">
        <v>2</v>
      </c>
      <c r="D2210" s="155">
        <v>2</v>
      </c>
      <c r="E2210" s="155" t="s">
        <v>556</v>
      </c>
      <c r="F2210" s="156" t="s">
        <v>5646</v>
      </c>
      <c r="G2210" s="156" t="s">
        <v>556</v>
      </c>
      <c r="H2210" s="156" t="s">
        <v>5648</v>
      </c>
      <c r="I2210" s="155">
        <v>3018022</v>
      </c>
      <c r="J2210" s="157" t="s">
        <v>751</v>
      </c>
      <c r="K2210" s="157"/>
      <c r="L2210" s="155">
        <v>2022</v>
      </c>
      <c r="M2210" s="158">
        <v>5373</v>
      </c>
      <c r="N2210" s="159">
        <v>35205466.57</v>
      </c>
      <c r="O2210" s="159">
        <v>31787012.350000001</v>
      </c>
      <c r="P2210" s="159">
        <v>23711590.509999998</v>
      </c>
      <c r="Q2210" s="159">
        <v>12545931</v>
      </c>
      <c r="R2210" s="159">
        <v>11165659.51</v>
      </c>
      <c r="S2210" s="159">
        <v>3418454.22</v>
      </c>
      <c r="T2210" s="159">
        <v>3211.38</v>
      </c>
      <c r="U2210" s="159">
        <v>33949917.990000002</v>
      </c>
      <c r="V2210" s="159">
        <v>28907130.920000002</v>
      </c>
      <c r="W2210" s="159">
        <v>7984139.6100000003</v>
      </c>
      <c r="X2210" s="159">
        <v>70187.960000000006</v>
      </c>
      <c r="Y2210" s="159">
        <v>5042787.07</v>
      </c>
      <c r="Z2210" s="159">
        <v>6125051.3099999996</v>
      </c>
      <c r="AA2210" s="159">
        <v>1000000</v>
      </c>
      <c r="AB2210" s="159">
        <v>5125051.3099999996</v>
      </c>
      <c r="AC2210" s="159">
        <v>2919996</v>
      </c>
      <c r="AD2210" s="159">
        <v>1147834</v>
      </c>
      <c r="AE2210" s="159">
        <v>5316150.68</v>
      </c>
      <c r="AF2210" s="159">
        <v>2879881.43</v>
      </c>
      <c r="AG2210" s="159">
        <v>15575.54</v>
      </c>
      <c r="AH2210" s="159">
        <v>97869.87</v>
      </c>
      <c r="AI2210" s="159">
        <v>0</v>
      </c>
      <c r="AJ2210" s="159">
        <v>3421.15</v>
      </c>
    </row>
    <row r="2211" spans="1:36">
      <c r="A2211" s="153">
        <v>30</v>
      </c>
      <c r="B2211" s="154">
        <v>18</v>
      </c>
      <c r="C2211" s="154">
        <v>3</v>
      </c>
      <c r="D2211" s="155">
        <v>3</v>
      </c>
      <c r="E2211" s="155" t="s">
        <v>556</v>
      </c>
      <c r="F2211" s="156" t="s">
        <v>5649</v>
      </c>
      <c r="G2211" s="156" t="s">
        <v>556</v>
      </c>
      <c r="H2211" s="156" t="s">
        <v>5650</v>
      </c>
      <c r="I2211" s="155">
        <v>3018033</v>
      </c>
      <c r="J2211" s="157" t="s">
        <v>750</v>
      </c>
      <c r="K2211" s="157"/>
      <c r="L2211" s="155">
        <v>2022</v>
      </c>
      <c r="M2211" s="158">
        <v>7776</v>
      </c>
      <c r="N2211" s="159">
        <v>47344466.049999997</v>
      </c>
      <c r="O2211" s="159">
        <v>41810097.359999999</v>
      </c>
      <c r="P2211" s="159">
        <v>27085839.060000002</v>
      </c>
      <c r="Q2211" s="159">
        <v>13273600</v>
      </c>
      <c r="R2211" s="159">
        <v>13812239.060000001</v>
      </c>
      <c r="S2211" s="159">
        <v>5534368.6900000004</v>
      </c>
      <c r="T2211" s="159">
        <v>36038</v>
      </c>
      <c r="U2211" s="159">
        <v>48285784.829999998</v>
      </c>
      <c r="V2211" s="159">
        <v>39578970.5</v>
      </c>
      <c r="W2211" s="159">
        <v>13164096.060000001</v>
      </c>
      <c r="X2211" s="159">
        <v>46211.5</v>
      </c>
      <c r="Y2211" s="159">
        <v>8706814.3300000001</v>
      </c>
      <c r="Z2211" s="159">
        <v>7014824.3200000003</v>
      </c>
      <c r="AA2211" s="159">
        <v>3845319</v>
      </c>
      <c r="AB2211" s="159">
        <v>3169505.3200000003</v>
      </c>
      <c r="AC2211" s="159">
        <v>675772</v>
      </c>
      <c r="AD2211" s="159">
        <v>675772</v>
      </c>
      <c r="AE2211" s="159">
        <v>7724631</v>
      </c>
      <c r="AF2211" s="159">
        <v>2231126.86</v>
      </c>
      <c r="AG2211" s="159">
        <v>33342.370000000003</v>
      </c>
      <c r="AH2211" s="159">
        <v>35704.36</v>
      </c>
      <c r="AI2211" s="159">
        <v>0</v>
      </c>
      <c r="AJ2211" s="159">
        <v>0</v>
      </c>
    </row>
    <row r="2212" spans="1:36">
      <c r="A2212" s="153">
        <v>30</v>
      </c>
      <c r="B2212" s="154">
        <v>18</v>
      </c>
      <c r="C2212" s="154">
        <v>4</v>
      </c>
      <c r="D2212" s="155">
        <v>2</v>
      </c>
      <c r="E2212" s="155" t="s">
        <v>556</v>
      </c>
      <c r="F2212" s="156" t="s">
        <v>5646</v>
      </c>
      <c r="G2212" s="156" t="s">
        <v>556</v>
      </c>
      <c r="H2212" s="156" t="s">
        <v>5651</v>
      </c>
      <c r="I2212" s="155">
        <v>3018042</v>
      </c>
      <c r="J2212" s="157" t="s">
        <v>749</v>
      </c>
      <c r="K2212" s="157"/>
      <c r="L2212" s="155">
        <v>2022</v>
      </c>
      <c r="M2212" s="158">
        <v>6129</v>
      </c>
      <c r="N2212" s="159">
        <v>38976063.049999997</v>
      </c>
      <c r="O2212" s="159">
        <v>36861546.609999999</v>
      </c>
      <c r="P2212" s="159">
        <v>21679078.759999998</v>
      </c>
      <c r="Q2212" s="159">
        <v>10465127</v>
      </c>
      <c r="R2212" s="159">
        <v>11213951.76</v>
      </c>
      <c r="S2212" s="159">
        <v>2114516.44</v>
      </c>
      <c r="T2212" s="159">
        <v>99087.73</v>
      </c>
      <c r="U2212" s="159">
        <v>37228209.009999998</v>
      </c>
      <c r="V2212" s="159">
        <v>33184849.550000001</v>
      </c>
      <c r="W2212" s="159">
        <v>12295567.84</v>
      </c>
      <c r="X2212" s="159">
        <v>48601.43</v>
      </c>
      <c r="Y2212" s="159">
        <v>4043359.46</v>
      </c>
      <c r="Z2212" s="159">
        <v>8295586.7699999996</v>
      </c>
      <c r="AA2212" s="159">
        <v>0</v>
      </c>
      <c r="AB2212" s="159">
        <v>8295586.7699999996</v>
      </c>
      <c r="AC2212" s="159">
        <v>5357952</v>
      </c>
      <c r="AD2212" s="159">
        <v>1716500</v>
      </c>
      <c r="AE2212" s="159">
        <v>2829911</v>
      </c>
      <c r="AF2212" s="159">
        <v>3676697.06</v>
      </c>
      <c r="AG2212" s="159">
        <v>49123.7</v>
      </c>
      <c r="AH2212" s="159">
        <v>55004.4</v>
      </c>
      <c r="AI2212" s="159">
        <v>0</v>
      </c>
      <c r="AJ2212" s="159">
        <v>0</v>
      </c>
    </row>
    <row r="2213" spans="1:36">
      <c r="A2213" s="153">
        <v>30</v>
      </c>
      <c r="B2213" s="154">
        <v>18</v>
      </c>
      <c r="C2213" s="154">
        <v>5</v>
      </c>
      <c r="D2213" s="155">
        <v>2</v>
      </c>
      <c r="E2213" s="155" t="s">
        <v>556</v>
      </c>
      <c r="F2213" s="156" t="s">
        <v>5646</v>
      </c>
      <c r="G2213" s="156" t="s">
        <v>556</v>
      </c>
      <c r="H2213" s="156" t="s">
        <v>5652</v>
      </c>
      <c r="I2213" s="155">
        <v>3018052</v>
      </c>
      <c r="J2213" s="157" t="s">
        <v>748</v>
      </c>
      <c r="K2213" s="157"/>
      <c r="L2213" s="155">
        <v>2022</v>
      </c>
      <c r="M2213" s="158">
        <v>3636</v>
      </c>
      <c r="N2213" s="159">
        <v>26566989.039999999</v>
      </c>
      <c r="O2213" s="159">
        <v>22539156.140000001</v>
      </c>
      <c r="P2213" s="159">
        <v>13375683.18</v>
      </c>
      <c r="Q2213" s="159">
        <v>6223337</v>
      </c>
      <c r="R2213" s="159">
        <v>7152346.1799999997</v>
      </c>
      <c r="S2213" s="159">
        <v>4027832.9</v>
      </c>
      <c r="T2213" s="159">
        <v>119089.42</v>
      </c>
      <c r="U2213" s="159">
        <v>23670509.859999999</v>
      </c>
      <c r="V2213" s="159">
        <v>21001323.469999999</v>
      </c>
      <c r="W2213" s="159">
        <v>8779036.0299999993</v>
      </c>
      <c r="X2213" s="159">
        <v>47926.59</v>
      </c>
      <c r="Y2213" s="159">
        <v>2669186.39</v>
      </c>
      <c r="Z2213" s="159">
        <v>3380094.74</v>
      </c>
      <c r="AA2213" s="159">
        <v>1100000</v>
      </c>
      <c r="AB2213" s="159">
        <v>2280094.7400000002</v>
      </c>
      <c r="AC2213" s="159">
        <v>1970000</v>
      </c>
      <c r="AD2213" s="159">
        <v>780000</v>
      </c>
      <c r="AE2213" s="159">
        <v>6977556.7999999998</v>
      </c>
      <c r="AF2213" s="159">
        <v>1537832.67</v>
      </c>
      <c r="AG2213" s="159">
        <v>0</v>
      </c>
      <c r="AH2213" s="159">
        <v>0</v>
      </c>
      <c r="AI2213" s="159">
        <v>0</v>
      </c>
      <c r="AJ2213" s="159">
        <v>0</v>
      </c>
    </row>
    <row r="2214" spans="1:36">
      <c r="A2214" s="153">
        <v>30</v>
      </c>
      <c r="B2214" s="154">
        <v>18</v>
      </c>
      <c r="C2214" s="154">
        <v>6</v>
      </c>
      <c r="D2214" s="155">
        <v>3</v>
      </c>
      <c r="E2214" s="155" t="s">
        <v>556</v>
      </c>
      <c r="F2214" s="156" t="s">
        <v>5649</v>
      </c>
      <c r="G2214" s="156" t="s">
        <v>556</v>
      </c>
      <c r="H2214" s="156" t="s">
        <v>5653</v>
      </c>
      <c r="I2214" s="155">
        <v>3018063</v>
      </c>
      <c r="J2214" s="157" t="s">
        <v>747</v>
      </c>
      <c r="K2214" s="157"/>
      <c r="L2214" s="155">
        <v>2022</v>
      </c>
      <c r="M2214" s="158">
        <v>5969</v>
      </c>
      <c r="N2214" s="159">
        <v>36455063.560000002</v>
      </c>
      <c r="O2214" s="159">
        <v>33691494.590000004</v>
      </c>
      <c r="P2214" s="159">
        <v>18673489.039999999</v>
      </c>
      <c r="Q2214" s="159">
        <v>7641240</v>
      </c>
      <c r="R2214" s="159">
        <v>11032249.039999999</v>
      </c>
      <c r="S2214" s="159">
        <v>2763568.97</v>
      </c>
      <c r="T2214" s="159">
        <v>274188.25</v>
      </c>
      <c r="U2214" s="159">
        <v>37434093.409999996</v>
      </c>
      <c r="V2214" s="159">
        <v>31670442.98</v>
      </c>
      <c r="W2214" s="159">
        <v>11973578.32</v>
      </c>
      <c r="X2214" s="159">
        <v>31880.78</v>
      </c>
      <c r="Y2214" s="159">
        <v>5763650.4299999997</v>
      </c>
      <c r="Z2214" s="159">
        <v>9773223.8599999994</v>
      </c>
      <c r="AA2214" s="159">
        <v>0</v>
      </c>
      <c r="AB2214" s="159">
        <v>9773223.8599999994</v>
      </c>
      <c r="AC2214" s="159">
        <v>1723085</v>
      </c>
      <c r="AD2214" s="159">
        <v>758060</v>
      </c>
      <c r="AE2214" s="159">
        <v>2371250</v>
      </c>
      <c r="AF2214" s="159">
        <v>2021051.61</v>
      </c>
      <c r="AG2214" s="159">
        <v>0</v>
      </c>
      <c r="AH2214" s="159">
        <v>0</v>
      </c>
      <c r="AI2214" s="159">
        <v>0</v>
      </c>
      <c r="AJ2214" s="159">
        <v>0</v>
      </c>
    </row>
    <row r="2215" spans="1:36">
      <c r="A2215" s="153">
        <v>30</v>
      </c>
      <c r="B2215" s="154">
        <v>18</v>
      </c>
      <c r="C2215" s="154">
        <v>7</v>
      </c>
      <c r="D2215" s="155">
        <v>3</v>
      </c>
      <c r="E2215" s="155" t="s">
        <v>556</v>
      </c>
      <c r="F2215" s="156" t="s">
        <v>5649</v>
      </c>
      <c r="G2215" s="156" t="s">
        <v>556</v>
      </c>
      <c r="H2215" s="156" t="s">
        <v>5654</v>
      </c>
      <c r="I2215" s="155">
        <v>3018073</v>
      </c>
      <c r="J2215" s="157" t="s">
        <v>746</v>
      </c>
      <c r="K2215" s="157"/>
      <c r="L2215" s="155">
        <v>2022</v>
      </c>
      <c r="M2215" s="158">
        <v>23792</v>
      </c>
      <c r="N2215" s="159">
        <v>143068820.12</v>
      </c>
      <c r="O2215" s="159">
        <v>123978537.45</v>
      </c>
      <c r="P2215" s="159">
        <v>64182567.359999999</v>
      </c>
      <c r="Q2215" s="159">
        <v>25613553</v>
      </c>
      <c r="R2215" s="159">
        <v>38569014.359999999</v>
      </c>
      <c r="S2215" s="159">
        <v>19090282.670000002</v>
      </c>
      <c r="T2215" s="159">
        <v>9129341.6600000001</v>
      </c>
      <c r="U2215" s="159">
        <v>125951780.51000001</v>
      </c>
      <c r="V2215" s="159">
        <v>114965925.33</v>
      </c>
      <c r="W2215" s="159">
        <v>40310214.310000002</v>
      </c>
      <c r="X2215" s="159">
        <v>164871.29</v>
      </c>
      <c r="Y2215" s="159">
        <v>10985855.18</v>
      </c>
      <c r="Z2215" s="159">
        <v>4399965.57</v>
      </c>
      <c r="AA2215" s="159">
        <v>0</v>
      </c>
      <c r="AB2215" s="159">
        <v>4399965.57</v>
      </c>
      <c r="AC2215" s="159">
        <v>5503231.2999999998</v>
      </c>
      <c r="AD2215" s="159">
        <v>1717000</v>
      </c>
      <c r="AE2215" s="159">
        <v>16707095</v>
      </c>
      <c r="AF2215" s="159">
        <v>9012612.1199999992</v>
      </c>
      <c r="AG2215" s="159">
        <v>444138.29</v>
      </c>
      <c r="AH2215" s="159">
        <v>443571.75</v>
      </c>
      <c r="AI2215" s="159">
        <v>0</v>
      </c>
      <c r="AJ2215" s="159">
        <v>0</v>
      </c>
    </row>
    <row r="2216" spans="1:36">
      <c r="A2216" s="153">
        <v>30</v>
      </c>
      <c r="B2216" s="154">
        <v>19</v>
      </c>
      <c r="C2216" s="154">
        <v>1</v>
      </c>
      <c r="D2216" s="155">
        <v>1</v>
      </c>
      <c r="E2216" s="155" t="s">
        <v>556</v>
      </c>
      <c r="F2216" s="156" t="s">
        <v>5655</v>
      </c>
      <c r="G2216" s="156" t="s">
        <v>556</v>
      </c>
      <c r="H2216" s="156" t="s">
        <v>5656</v>
      </c>
      <c r="I2216" s="155">
        <v>3019011</v>
      </c>
      <c r="J2216" s="157" t="s">
        <v>745</v>
      </c>
      <c r="K2216" s="157"/>
      <c r="L2216" s="155">
        <v>2022</v>
      </c>
      <c r="M2216" s="158">
        <v>72184</v>
      </c>
      <c r="N2216" s="159">
        <v>424704703.33999997</v>
      </c>
      <c r="O2216" s="159">
        <v>382076770.27999997</v>
      </c>
      <c r="P2216" s="159">
        <v>184849133.67000002</v>
      </c>
      <c r="Q2216" s="159">
        <v>71048338</v>
      </c>
      <c r="R2216" s="159">
        <v>113800795.67</v>
      </c>
      <c r="S2216" s="159">
        <v>42627933.060000002</v>
      </c>
      <c r="T2216" s="159">
        <v>14537380.449999999</v>
      </c>
      <c r="U2216" s="159">
        <v>392910607.19</v>
      </c>
      <c r="V2216" s="159">
        <v>345028330.10000002</v>
      </c>
      <c r="W2216" s="159">
        <v>127704663.56</v>
      </c>
      <c r="X2216" s="159">
        <v>1692803.5</v>
      </c>
      <c r="Y2216" s="159">
        <v>47882277.090000004</v>
      </c>
      <c r="Z2216" s="159">
        <v>113463976.61</v>
      </c>
      <c r="AA2216" s="159">
        <v>24928900</v>
      </c>
      <c r="AB2216" s="159">
        <v>88535076.609999999</v>
      </c>
      <c r="AC2216" s="159">
        <v>37090074.549999997</v>
      </c>
      <c r="AD2216" s="159">
        <v>37090074.549999997</v>
      </c>
      <c r="AE2216" s="159">
        <v>117509039.52</v>
      </c>
      <c r="AF2216" s="159">
        <v>37048440.18</v>
      </c>
      <c r="AG2216" s="159">
        <v>3024650.11</v>
      </c>
      <c r="AH2216" s="159">
        <v>1523253.34</v>
      </c>
      <c r="AI2216" s="159">
        <v>0</v>
      </c>
      <c r="AJ2216" s="159">
        <v>5800.91</v>
      </c>
    </row>
    <row r="2217" spans="1:36">
      <c r="A2217" s="153">
        <v>30</v>
      </c>
      <c r="B2217" s="154">
        <v>19</v>
      </c>
      <c r="C2217" s="154">
        <v>2</v>
      </c>
      <c r="D2217" s="155">
        <v>2</v>
      </c>
      <c r="E2217" s="155" t="s">
        <v>556</v>
      </c>
      <c r="F2217" s="156" t="s">
        <v>5657</v>
      </c>
      <c r="G2217" s="156" t="s">
        <v>556</v>
      </c>
      <c r="H2217" s="156" t="s">
        <v>5658</v>
      </c>
      <c r="I2217" s="155">
        <v>3019022</v>
      </c>
      <c r="J2217" s="157" t="s">
        <v>744</v>
      </c>
      <c r="K2217" s="157"/>
      <c r="L2217" s="155">
        <v>2022</v>
      </c>
      <c r="M2217" s="158">
        <v>4805</v>
      </c>
      <c r="N2217" s="159">
        <v>30790305.989999998</v>
      </c>
      <c r="O2217" s="159">
        <v>28623009.07</v>
      </c>
      <c r="P2217" s="159">
        <v>18578636.84</v>
      </c>
      <c r="Q2217" s="159">
        <v>8879586</v>
      </c>
      <c r="R2217" s="159">
        <v>9699050.8399999999</v>
      </c>
      <c r="S2217" s="159">
        <v>2167296.92</v>
      </c>
      <c r="T2217" s="159">
        <v>45270</v>
      </c>
      <c r="U2217" s="159">
        <v>24989911.07</v>
      </c>
      <c r="V2217" s="159">
        <v>23390784.07</v>
      </c>
      <c r="W2217" s="159">
        <v>8985545.1699999999</v>
      </c>
      <c r="X2217" s="159">
        <v>202196.86</v>
      </c>
      <c r="Y2217" s="159">
        <v>1599127</v>
      </c>
      <c r="Z2217" s="159">
        <v>446912.15</v>
      </c>
      <c r="AA2217" s="159">
        <v>0</v>
      </c>
      <c r="AB2217" s="159">
        <v>446912.15</v>
      </c>
      <c r="AC2217" s="159">
        <v>3686183.36</v>
      </c>
      <c r="AD2217" s="159">
        <v>950000</v>
      </c>
      <c r="AE2217" s="159">
        <v>7950783.1500000004</v>
      </c>
      <c r="AF2217" s="159">
        <v>5232225</v>
      </c>
      <c r="AG2217" s="159">
        <v>60482.5</v>
      </c>
      <c r="AH2217" s="159">
        <v>0</v>
      </c>
      <c r="AI2217" s="159">
        <v>0</v>
      </c>
      <c r="AJ2217" s="159">
        <v>0</v>
      </c>
    </row>
    <row r="2218" spans="1:36">
      <c r="A2218" s="153">
        <v>30</v>
      </c>
      <c r="B2218" s="154">
        <v>19</v>
      </c>
      <c r="C2218" s="154">
        <v>3</v>
      </c>
      <c r="D2218" s="155">
        <v>3</v>
      </c>
      <c r="E2218" s="155" t="s">
        <v>556</v>
      </c>
      <c r="F2218" s="156" t="s">
        <v>5659</v>
      </c>
      <c r="G2218" s="156" t="s">
        <v>556</v>
      </c>
      <c r="H2218" s="156" t="s">
        <v>5660</v>
      </c>
      <c r="I2218" s="155">
        <v>3019033</v>
      </c>
      <c r="J2218" s="157" t="s">
        <v>743</v>
      </c>
      <c r="K2218" s="157"/>
      <c r="L2218" s="155">
        <v>2022</v>
      </c>
      <c r="M2218" s="158">
        <v>7865</v>
      </c>
      <c r="N2218" s="159">
        <v>49082159.649999999</v>
      </c>
      <c r="O2218" s="159">
        <v>43063044.07</v>
      </c>
      <c r="P2218" s="159">
        <v>22540124.579999998</v>
      </c>
      <c r="Q2218" s="159">
        <v>9770769</v>
      </c>
      <c r="R2218" s="159">
        <v>12769355.58</v>
      </c>
      <c r="S2218" s="159">
        <v>6019115.5800000001</v>
      </c>
      <c r="T2218" s="159">
        <v>333964.55</v>
      </c>
      <c r="U2218" s="159">
        <v>42186285.280000001</v>
      </c>
      <c r="V2218" s="159">
        <v>36632584.75</v>
      </c>
      <c r="W2218" s="159">
        <v>14843594.23</v>
      </c>
      <c r="X2218" s="159">
        <v>185937.6</v>
      </c>
      <c r="Y2218" s="159">
        <v>5553700.5300000003</v>
      </c>
      <c r="Z2218" s="159">
        <v>2889861.3</v>
      </c>
      <c r="AA2218" s="159">
        <v>0</v>
      </c>
      <c r="AB2218" s="159">
        <v>2889861.3</v>
      </c>
      <c r="AC2218" s="159">
        <v>1650000</v>
      </c>
      <c r="AD2218" s="159">
        <v>1650000</v>
      </c>
      <c r="AE2218" s="159">
        <v>5916273</v>
      </c>
      <c r="AF2218" s="159">
        <v>6430459.3200000003</v>
      </c>
      <c r="AG2218" s="159">
        <v>0</v>
      </c>
      <c r="AH2218" s="159">
        <v>0</v>
      </c>
      <c r="AI2218" s="159">
        <v>0</v>
      </c>
      <c r="AJ2218" s="159">
        <v>0</v>
      </c>
    </row>
    <row r="2219" spans="1:36">
      <c r="A2219" s="153">
        <v>30</v>
      </c>
      <c r="B2219" s="154">
        <v>19</v>
      </c>
      <c r="C2219" s="154">
        <v>4</v>
      </c>
      <c r="D2219" s="155">
        <v>3</v>
      </c>
      <c r="E2219" s="155" t="s">
        <v>556</v>
      </c>
      <c r="F2219" s="156" t="s">
        <v>5659</v>
      </c>
      <c r="G2219" s="156" t="s">
        <v>556</v>
      </c>
      <c r="H2219" s="156" t="s">
        <v>5661</v>
      </c>
      <c r="I2219" s="155">
        <v>3019043</v>
      </c>
      <c r="J2219" s="157" t="s">
        <v>742</v>
      </c>
      <c r="K2219" s="157"/>
      <c r="L2219" s="155">
        <v>2022</v>
      </c>
      <c r="M2219" s="158">
        <v>9416</v>
      </c>
      <c r="N2219" s="159">
        <v>52692212.57</v>
      </c>
      <c r="O2219" s="159">
        <v>48319599.939999998</v>
      </c>
      <c r="P2219" s="159">
        <v>37600374.200000003</v>
      </c>
      <c r="Q2219" s="159">
        <v>19459764</v>
      </c>
      <c r="R2219" s="159">
        <v>18140610.199999999</v>
      </c>
      <c r="S2219" s="159">
        <v>4372612.63</v>
      </c>
      <c r="T2219" s="159">
        <v>479644.05</v>
      </c>
      <c r="U2219" s="159">
        <v>51197458.960000001</v>
      </c>
      <c r="V2219" s="159">
        <v>43295405.399999999</v>
      </c>
      <c r="W2219" s="159">
        <v>17756620.02</v>
      </c>
      <c r="X2219" s="159">
        <v>415281.75</v>
      </c>
      <c r="Y2219" s="159">
        <v>7902053.5599999996</v>
      </c>
      <c r="Z2219" s="159">
        <v>5268277</v>
      </c>
      <c r="AA2219" s="159">
        <v>2600000</v>
      </c>
      <c r="AB2219" s="159">
        <v>2668277</v>
      </c>
      <c r="AC2219" s="159">
        <v>3809335.75</v>
      </c>
      <c r="AD2219" s="159">
        <v>1209335.75</v>
      </c>
      <c r="AE2219" s="159">
        <v>23900488.59</v>
      </c>
      <c r="AF2219" s="159">
        <v>5024194.54</v>
      </c>
      <c r="AG2219" s="159">
        <v>0</v>
      </c>
      <c r="AH2219" s="159">
        <v>109274.98</v>
      </c>
      <c r="AI2219" s="159">
        <v>0</v>
      </c>
      <c r="AJ2219" s="159">
        <v>0</v>
      </c>
    </row>
    <row r="2220" spans="1:36">
      <c r="A2220" s="153">
        <v>30</v>
      </c>
      <c r="B2220" s="154">
        <v>19</v>
      </c>
      <c r="C2220" s="154">
        <v>5</v>
      </c>
      <c r="D2220" s="155">
        <v>2</v>
      </c>
      <c r="E2220" s="155" t="s">
        <v>556</v>
      </c>
      <c r="F2220" s="156" t="s">
        <v>5657</v>
      </c>
      <c r="G2220" s="156" t="s">
        <v>556</v>
      </c>
      <c r="H2220" s="156" t="s">
        <v>5662</v>
      </c>
      <c r="I2220" s="155">
        <v>3019052</v>
      </c>
      <c r="J2220" s="157" t="s">
        <v>741</v>
      </c>
      <c r="K2220" s="157"/>
      <c r="L2220" s="155">
        <v>2022</v>
      </c>
      <c r="M2220" s="158">
        <v>3125</v>
      </c>
      <c r="N2220" s="159">
        <v>21631733</v>
      </c>
      <c r="O2220" s="159">
        <v>18848874.93</v>
      </c>
      <c r="P2220" s="159">
        <v>12019323.460000001</v>
      </c>
      <c r="Q2220" s="159">
        <v>5457189</v>
      </c>
      <c r="R2220" s="159">
        <v>6562134.46</v>
      </c>
      <c r="S2220" s="159">
        <v>2782858.07</v>
      </c>
      <c r="T2220" s="159">
        <v>720776.26</v>
      </c>
      <c r="U2220" s="159">
        <v>17529875.359999999</v>
      </c>
      <c r="V2220" s="159">
        <v>16849995.719999999</v>
      </c>
      <c r="W2220" s="159">
        <v>6780068.4000000004</v>
      </c>
      <c r="X2220" s="159">
        <v>187263.91</v>
      </c>
      <c r="Y2220" s="159">
        <v>679879.64</v>
      </c>
      <c r="Z2220" s="159">
        <v>2173485.65</v>
      </c>
      <c r="AA2220" s="159">
        <v>0</v>
      </c>
      <c r="AB2220" s="159">
        <v>2173485.65</v>
      </c>
      <c r="AC2220" s="159">
        <v>1711218</v>
      </c>
      <c r="AD2220" s="159">
        <v>1711218</v>
      </c>
      <c r="AE2220" s="159">
        <v>6847547.9800000004</v>
      </c>
      <c r="AF2220" s="159">
        <v>1998879.21</v>
      </c>
      <c r="AG2220" s="159">
        <v>542046.32999999996</v>
      </c>
      <c r="AH2220" s="159">
        <v>549814.76</v>
      </c>
      <c r="AI2220" s="159">
        <v>0</v>
      </c>
      <c r="AJ2220" s="159">
        <v>0</v>
      </c>
    </row>
    <row r="2221" spans="1:36">
      <c r="A2221" s="153">
        <v>30</v>
      </c>
      <c r="B2221" s="154">
        <v>19</v>
      </c>
      <c r="C2221" s="154">
        <v>6</v>
      </c>
      <c r="D2221" s="155">
        <v>2</v>
      </c>
      <c r="E2221" s="155" t="s">
        <v>556</v>
      </c>
      <c r="F2221" s="156" t="s">
        <v>5657</v>
      </c>
      <c r="G2221" s="156" t="s">
        <v>556</v>
      </c>
      <c r="H2221" s="156" t="s">
        <v>5663</v>
      </c>
      <c r="I2221" s="155">
        <v>3019062</v>
      </c>
      <c r="J2221" s="157" t="s">
        <v>740</v>
      </c>
      <c r="K2221" s="157"/>
      <c r="L2221" s="155">
        <v>2022</v>
      </c>
      <c r="M2221" s="158">
        <v>9429</v>
      </c>
      <c r="N2221" s="159">
        <v>60035217.490000002</v>
      </c>
      <c r="O2221" s="159">
        <v>54695309.009999998</v>
      </c>
      <c r="P2221" s="159">
        <v>27955465.120000001</v>
      </c>
      <c r="Q2221" s="159">
        <v>11134180</v>
      </c>
      <c r="R2221" s="159">
        <v>16821285.120000001</v>
      </c>
      <c r="S2221" s="159">
        <v>5339908.4800000004</v>
      </c>
      <c r="T2221" s="159">
        <v>753547.1</v>
      </c>
      <c r="U2221" s="159">
        <v>56734104.729999997</v>
      </c>
      <c r="V2221" s="159">
        <v>49483635.600000001</v>
      </c>
      <c r="W2221" s="159">
        <v>17532503.969999999</v>
      </c>
      <c r="X2221" s="159">
        <v>136303.75</v>
      </c>
      <c r="Y2221" s="159">
        <v>7250469.1299999999</v>
      </c>
      <c r="Z2221" s="159">
        <v>5878591.2699999996</v>
      </c>
      <c r="AA2221" s="159">
        <v>2000000</v>
      </c>
      <c r="AB2221" s="159">
        <v>3878591.2699999996</v>
      </c>
      <c r="AC2221" s="159">
        <v>3358109.16</v>
      </c>
      <c r="AD2221" s="159">
        <v>1316719.1599999999</v>
      </c>
      <c r="AE2221" s="159">
        <v>9717545.8300000001</v>
      </c>
      <c r="AF2221" s="159">
        <v>5211673.41</v>
      </c>
      <c r="AG2221" s="159">
        <v>244331.25</v>
      </c>
      <c r="AH2221" s="159">
        <v>375128.43</v>
      </c>
      <c r="AI2221" s="159">
        <v>0</v>
      </c>
      <c r="AJ2221" s="159">
        <v>0</v>
      </c>
    </row>
    <row r="2222" spans="1:36">
      <c r="A2222" s="153">
        <v>30</v>
      </c>
      <c r="B2222" s="154">
        <v>19</v>
      </c>
      <c r="C2222" s="154">
        <v>7</v>
      </c>
      <c r="D2222" s="155">
        <v>3</v>
      </c>
      <c r="E2222" s="155" t="s">
        <v>556</v>
      </c>
      <c r="F2222" s="156" t="s">
        <v>5659</v>
      </c>
      <c r="G2222" s="156" t="s">
        <v>556</v>
      </c>
      <c r="H2222" s="156" t="s">
        <v>5664</v>
      </c>
      <c r="I2222" s="155">
        <v>3019073</v>
      </c>
      <c r="J2222" s="157" t="s">
        <v>739</v>
      </c>
      <c r="K2222" s="157"/>
      <c r="L2222" s="155">
        <v>2022</v>
      </c>
      <c r="M2222" s="158">
        <v>7915</v>
      </c>
      <c r="N2222" s="159">
        <v>40862841.979999997</v>
      </c>
      <c r="O2222" s="159">
        <v>39288874.439999998</v>
      </c>
      <c r="P2222" s="159">
        <v>23229958.390000001</v>
      </c>
      <c r="Q2222" s="159">
        <v>10587186</v>
      </c>
      <c r="R2222" s="159">
        <v>12642772.390000001</v>
      </c>
      <c r="S2222" s="159">
        <v>1573967.54</v>
      </c>
      <c r="T2222" s="159">
        <v>370757.78</v>
      </c>
      <c r="U2222" s="159">
        <v>38073189.07</v>
      </c>
      <c r="V2222" s="159">
        <v>34125097.57</v>
      </c>
      <c r="W2222" s="159">
        <v>14137052.33</v>
      </c>
      <c r="X2222" s="159">
        <v>19827.79</v>
      </c>
      <c r="Y2222" s="159">
        <v>3948091.5</v>
      </c>
      <c r="Z2222" s="159">
        <v>3963715.73</v>
      </c>
      <c r="AA2222" s="159">
        <v>0</v>
      </c>
      <c r="AB2222" s="159">
        <v>3963715.73</v>
      </c>
      <c r="AC2222" s="159">
        <v>660000</v>
      </c>
      <c r="AD2222" s="159">
        <v>660000</v>
      </c>
      <c r="AE2222" s="159">
        <v>2400000</v>
      </c>
      <c r="AF2222" s="159">
        <v>5163776.87</v>
      </c>
      <c r="AG2222" s="159">
        <v>243850</v>
      </c>
      <c r="AH2222" s="159">
        <v>277279.67</v>
      </c>
      <c r="AI2222" s="159">
        <v>0</v>
      </c>
      <c r="AJ2222" s="159">
        <v>0</v>
      </c>
    </row>
    <row r="2223" spans="1:36">
      <c r="A2223" s="153">
        <v>30</v>
      </c>
      <c r="B2223" s="154">
        <v>19</v>
      </c>
      <c r="C2223" s="154">
        <v>8</v>
      </c>
      <c r="D2223" s="155">
        <v>3</v>
      </c>
      <c r="E2223" s="155" t="s">
        <v>556</v>
      </c>
      <c r="F2223" s="156" t="s">
        <v>5659</v>
      </c>
      <c r="G2223" s="156" t="s">
        <v>556</v>
      </c>
      <c r="H2223" s="156" t="s">
        <v>5665</v>
      </c>
      <c r="I2223" s="155">
        <v>3019083</v>
      </c>
      <c r="J2223" s="157" t="s">
        <v>738</v>
      </c>
      <c r="K2223" s="157"/>
      <c r="L2223" s="155">
        <v>2022</v>
      </c>
      <c r="M2223" s="158">
        <v>13705</v>
      </c>
      <c r="N2223" s="159">
        <v>76719694.180000007</v>
      </c>
      <c r="O2223" s="159">
        <v>72891323.700000003</v>
      </c>
      <c r="P2223" s="159">
        <v>47168922.460000001</v>
      </c>
      <c r="Q2223" s="159">
        <v>23044445</v>
      </c>
      <c r="R2223" s="159">
        <v>24124477.460000001</v>
      </c>
      <c r="S2223" s="159">
        <v>3828370.48</v>
      </c>
      <c r="T2223" s="159">
        <v>667611.03</v>
      </c>
      <c r="U2223" s="159">
        <v>70922114.659999996</v>
      </c>
      <c r="V2223" s="159">
        <v>65615430.340000004</v>
      </c>
      <c r="W2223" s="159">
        <v>25812226.940000001</v>
      </c>
      <c r="X2223" s="159">
        <v>702183.43</v>
      </c>
      <c r="Y2223" s="159">
        <v>5306684.32</v>
      </c>
      <c r="Z2223" s="159">
        <v>3771949.67</v>
      </c>
      <c r="AA2223" s="159">
        <v>0</v>
      </c>
      <c r="AB2223" s="159">
        <v>3771949.67</v>
      </c>
      <c r="AC2223" s="159">
        <v>6210572</v>
      </c>
      <c r="AD2223" s="159">
        <v>4109614</v>
      </c>
      <c r="AE2223" s="159">
        <v>26106045</v>
      </c>
      <c r="AF2223" s="159">
        <v>7275893.3600000003</v>
      </c>
      <c r="AG2223" s="159">
        <v>137114.5</v>
      </c>
      <c r="AH2223" s="159">
        <v>148320</v>
      </c>
      <c r="AI2223" s="159">
        <v>0</v>
      </c>
      <c r="AJ2223" s="159">
        <v>0</v>
      </c>
    </row>
    <row r="2224" spans="1:36">
      <c r="A2224" s="153">
        <v>30</v>
      </c>
      <c r="B2224" s="154">
        <v>19</v>
      </c>
      <c r="C2224" s="154">
        <v>9</v>
      </c>
      <c r="D2224" s="155">
        <v>3</v>
      </c>
      <c r="E2224" s="155" t="s">
        <v>556</v>
      </c>
      <c r="F2224" s="156" t="s">
        <v>5659</v>
      </c>
      <c r="G2224" s="156" t="s">
        <v>556</v>
      </c>
      <c r="H2224" s="156" t="s">
        <v>5666</v>
      </c>
      <c r="I2224" s="155">
        <v>3019093</v>
      </c>
      <c r="J2224" s="157" t="s">
        <v>737</v>
      </c>
      <c r="K2224" s="157"/>
      <c r="L2224" s="155">
        <v>2022</v>
      </c>
      <c r="M2224" s="158">
        <v>6495</v>
      </c>
      <c r="N2224" s="159">
        <v>35834489.770000003</v>
      </c>
      <c r="O2224" s="159">
        <v>33918946.170000002</v>
      </c>
      <c r="P2224" s="159">
        <v>25185160.66</v>
      </c>
      <c r="Q2224" s="159">
        <v>12293063</v>
      </c>
      <c r="R2224" s="159">
        <v>12892097.66</v>
      </c>
      <c r="S2224" s="159">
        <v>1915543.6</v>
      </c>
      <c r="T2224" s="159">
        <v>82935.179999999993</v>
      </c>
      <c r="U2224" s="159">
        <v>35318157.259999998</v>
      </c>
      <c r="V2224" s="159">
        <v>30638588.789999999</v>
      </c>
      <c r="W2224" s="159">
        <v>11944664.58</v>
      </c>
      <c r="X2224" s="159">
        <v>108893.14</v>
      </c>
      <c r="Y2224" s="159">
        <v>4679568.47</v>
      </c>
      <c r="Z2224" s="159">
        <v>4527043.3899999997</v>
      </c>
      <c r="AA2224" s="159">
        <v>2400000</v>
      </c>
      <c r="AB2224" s="159">
        <v>2127043.3899999997</v>
      </c>
      <c r="AC2224" s="159">
        <v>2648389.71</v>
      </c>
      <c r="AD2224" s="159">
        <v>657000</v>
      </c>
      <c r="AE2224" s="159">
        <v>9665000</v>
      </c>
      <c r="AF2224" s="159">
        <v>3280357.38</v>
      </c>
      <c r="AG2224" s="159">
        <v>83417.919999999998</v>
      </c>
      <c r="AH2224" s="159">
        <v>176976.89</v>
      </c>
      <c r="AI2224" s="159">
        <v>0</v>
      </c>
      <c r="AJ2224" s="159">
        <v>0</v>
      </c>
    </row>
    <row r="2225" spans="1:36">
      <c r="A2225" s="153">
        <v>30</v>
      </c>
      <c r="B2225" s="154">
        <v>20</v>
      </c>
      <c r="C2225" s="154">
        <v>1</v>
      </c>
      <c r="D2225" s="155">
        <v>3</v>
      </c>
      <c r="E2225" s="155" t="s">
        <v>556</v>
      </c>
      <c r="F2225" s="156" t="s">
        <v>5667</v>
      </c>
      <c r="G2225" s="156" t="s">
        <v>556</v>
      </c>
      <c r="H2225" s="156" t="s">
        <v>5668</v>
      </c>
      <c r="I2225" s="155">
        <v>3020013</v>
      </c>
      <c r="J2225" s="157" t="s">
        <v>736</v>
      </c>
      <c r="K2225" s="157"/>
      <c r="L2225" s="155">
        <v>2022</v>
      </c>
      <c r="M2225" s="158">
        <v>4734</v>
      </c>
      <c r="N2225" s="159">
        <v>28421129.690000001</v>
      </c>
      <c r="O2225" s="159">
        <v>25269287.91</v>
      </c>
      <c r="P2225" s="159">
        <v>19361822.060000002</v>
      </c>
      <c r="Q2225" s="159">
        <v>9605712</v>
      </c>
      <c r="R2225" s="159">
        <v>9756110.0600000005</v>
      </c>
      <c r="S2225" s="159">
        <v>3151841.78</v>
      </c>
      <c r="T2225" s="159">
        <v>57464</v>
      </c>
      <c r="U2225" s="159">
        <v>26176549.129999999</v>
      </c>
      <c r="V2225" s="159">
        <v>23604314.52</v>
      </c>
      <c r="W2225" s="159">
        <v>8790298</v>
      </c>
      <c r="X2225" s="159">
        <v>435271.59</v>
      </c>
      <c r="Y2225" s="159">
        <v>2572234.61</v>
      </c>
      <c r="Z2225" s="159">
        <v>1764745.17</v>
      </c>
      <c r="AA2225" s="159">
        <v>0</v>
      </c>
      <c r="AB2225" s="159">
        <v>1764745.17</v>
      </c>
      <c r="AC2225" s="159">
        <v>2784579</v>
      </c>
      <c r="AD2225" s="159">
        <v>818225</v>
      </c>
      <c r="AE2225" s="159">
        <v>20030455.350000001</v>
      </c>
      <c r="AF2225" s="159">
        <v>1664973.39</v>
      </c>
      <c r="AG2225" s="159">
        <v>457263.37</v>
      </c>
      <c r="AH2225" s="159">
        <v>506773.97</v>
      </c>
      <c r="AI2225" s="159">
        <v>0</v>
      </c>
      <c r="AJ2225" s="159">
        <v>0</v>
      </c>
    </row>
    <row r="2226" spans="1:36">
      <c r="A2226" s="153">
        <v>30</v>
      </c>
      <c r="B2226" s="154">
        <v>20</v>
      </c>
      <c r="C2226" s="154">
        <v>2</v>
      </c>
      <c r="D2226" s="155">
        <v>2</v>
      </c>
      <c r="E2226" s="155" t="s">
        <v>556</v>
      </c>
      <c r="F2226" s="156" t="s">
        <v>5669</v>
      </c>
      <c r="G2226" s="156" t="s">
        <v>556</v>
      </c>
      <c r="H2226" s="156" t="s">
        <v>5670</v>
      </c>
      <c r="I2226" s="155">
        <v>3020022</v>
      </c>
      <c r="J2226" s="157" t="s">
        <v>735</v>
      </c>
      <c r="K2226" s="157"/>
      <c r="L2226" s="155">
        <v>2022</v>
      </c>
      <c r="M2226" s="158">
        <v>4929</v>
      </c>
      <c r="N2226" s="159">
        <v>32164505.399999999</v>
      </c>
      <c r="O2226" s="159">
        <v>28292944.23</v>
      </c>
      <c r="P2226" s="159">
        <v>21688979.759999998</v>
      </c>
      <c r="Q2226" s="159">
        <v>9767084</v>
      </c>
      <c r="R2226" s="159">
        <v>11921895.76</v>
      </c>
      <c r="S2226" s="159">
        <v>3871561.17</v>
      </c>
      <c r="T2226" s="159">
        <v>326424.65999999997</v>
      </c>
      <c r="U2226" s="159">
        <v>31437551.850000001</v>
      </c>
      <c r="V2226" s="159">
        <v>26759309.649999999</v>
      </c>
      <c r="W2226" s="159">
        <v>10049378.08</v>
      </c>
      <c r="X2226" s="159">
        <v>66521.67</v>
      </c>
      <c r="Y2226" s="159">
        <v>4678242.2</v>
      </c>
      <c r="Z2226" s="159">
        <v>5642779.6100000003</v>
      </c>
      <c r="AA2226" s="159">
        <v>3000000</v>
      </c>
      <c r="AB2226" s="159">
        <v>2642779.6100000003</v>
      </c>
      <c r="AC2226" s="159">
        <v>2263484.33</v>
      </c>
      <c r="AD2226" s="159">
        <v>899840</v>
      </c>
      <c r="AE2226" s="159">
        <v>9283612</v>
      </c>
      <c r="AF2226" s="159">
        <v>1533634.58</v>
      </c>
      <c r="AG2226" s="159">
        <v>65724.960000000006</v>
      </c>
      <c r="AH2226" s="159">
        <v>68894.27</v>
      </c>
      <c r="AI2226" s="159">
        <v>0</v>
      </c>
      <c r="AJ2226" s="159">
        <v>0</v>
      </c>
    </row>
    <row r="2227" spans="1:36">
      <c r="A2227" s="153">
        <v>30</v>
      </c>
      <c r="B2227" s="154">
        <v>20</v>
      </c>
      <c r="C2227" s="154">
        <v>3</v>
      </c>
      <c r="D2227" s="155">
        <v>3</v>
      </c>
      <c r="E2227" s="155" t="s">
        <v>556</v>
      </c>
      <c r="F2227" s="156" t="s">
        <v>5667</v>
      </c>
      <c r="G2227" s="156" t="s">
        <v>556</v>
      </c>
      <c r="H2227" s="156" t="s">
        <v>5671</v>
      </c>
      <c r="I2227" s="155">
        <v>3020033</v>
      </c>
      <c r="J2227" s="157" t="s">
        <v>734</v>
      </c>
      <c r="K2227" s="157"/>
      <c r="L2227" s="155">
        <v>2022</v>
      </c>
      <c r="M2227" s="158">
        <v>8056</v>
      </c>
      <c r="N2227" s="159">
        <v>47132832.109999999</v>
      </c>
      <c r="O2227" s="159">
        <v>43837833.200000003</v>
      </c>
      <c r="P2227" s="159">
        <v>28141961.130000003</v>
      </c>
      <c r="Q2227" s="159">
        <v>11850944</v>
      </c>
      <c r="R2227" s="159">
        <v>16291017.130000001</v>
      </c>
      <c r="S2227" s="159">
        <v>3294998.91</v>
      </c>
      <c r="T2227" s="159">
        <v>442635</v>
      </c>
      <c r="U2227" s="159">
        <v>43239584.530000001</v>
      </c>
      <c r="V2227" s="159">
        <v>39489000.560000002</v>
      </c>
      <c r="W2227" s="159">
        <v>10187535.970000001</v>
      </c>
      <c r="X2227" s="159">
        <v>366365.35</v>
      </c>
      <c r="Y2227" s="159">
        <v>3750583.97</v>
      </c>
      <c r="Z2227" s="159">
        <v>5580663.5199999996</v>
      </c>
      <c r="AA2227" s="159">
        <v>1800000</v>
      </c>
      <c r="AB2227" s="159">
        <v>3780663.5199999996</v>
      </c>
      <c r="AC2227" s="159">
        <v>4813406</v>
      </c>
      <c r="AD2227" s="159">
        <v>2156400</v>
      </c>
      <c r="AE2227" s="159">
        <v>16414342.75</v>
      </c>
      <c r="AF2227" s="159">
        <v>4348832.6399999997</v>
      </c>
      <c r="AG2227" s="159">
        <v>0</v>
      </c>
      <c r="AH2227" s="159">
        <v>0</v>
      </c>
      <c r="AI2227" s="159">
        <v>0</v>
      </c>
      <c r="AJ2227" s="159">
        <v>0</v>
      </c>
    </row>
    <row r="2228" spans="1:36">
      <c r="A2228" s="153">
        <v>30</v>
      </c>
      <c r="B2228" s="154">
        <v>20</v>
      </c>
      <c r="C2228" s="154">
        <v>4</v>
      </c>
      <c r="D2228" s="155">
        <v>2</v>
      </c>
      <c r="E2228" s="155" t="s">
        <v>556</v>
      </c>
      <c r="F2228" s="156" t="s">
        <v>5669</v>
      </c>
      <c r="G2228" s="156" t="s">
        <v>556</v>
      </c>
      <c r="H2228" s="156" t="s">
        <v>5672</v>
      </c>
      <c r="I2228" s="155">
        <v>3020042</v>
      </c>
      <c r="J2228" s="157" t="s">
        <v>733</v>
      </c>
      <c r="K2228" s="157"/>
      <c r="L2228" s="155">
        <v>2022</v>
      </c>
      <c r="M2228" s="158">
        <v>4589</v>
      </c>
      <c r="N2228" s="159">
        <v>30508171.140000001</v>
      </c>
      <c r="O2228" s="159">
        <v>27066098.670000002</v>
      </c>
      <c r="P2228" s="159">
        <v>19802755.380000003</v>
      </c>
      <c r="Q2228" s="159">
        <v>9161833</v>
      </c>
      <c r="R2228" s="159">
        <v>10640922.380000001</v>
      </c>
      <c r="S2228" s="159">
        <v>3442072.47</v>
      </c>
      <c r="T2228" s="159">
        <v>98</v>
      </c>
      <c r="U2228" s="159">
        <v>29432157.289999999</v>
      </c>
      <c r="V2228" s="159">
        <v>24631335.780000001</v>
      </c>
      <c r="W2228" s="159">
        <v>8938059.1799999997</v>
      </c>
      <c r="X2228" s="159">
        <v>135924.15</v>
      </c>
      <c r="Y2228" s="159">
        <v>4800821.51</v>
      </c>
      <c r="Z2228" s="159">
        <v>4258751.42</v>
      </c>
      <c r="AA2228" s="159">
        <v>0</v>
      </c>
      <c r="AB2228" s="159">
        <v>4258751.42</v>
      </c>
      <c r="AC2228" s="159">
        <v>510000</v>
      </c>
      <c r="AD2228" s="159">
        <v>510000</v>
      </c>
      <c r="AE2228" s="159">
        <v>10730000</v>
      </c>
      <c r="AF2228" s="159">
        <v>2434762.89</v>
      </c>
      <c r="AG2228" s="159">
        <v>34238.480000000003</v>
      </c>
      <c r="AH2228" s="159">
        <v>29241.82</v>
      </c>
      <c r="AI2228" s="159">
        <v>0</v>
      </c>
      <c r="AJ2228" s="159">
        <v>0</v>
      </c>
    </row>
    <row r="2229" spans="1:36">
      <c r="A2229" s="153">
        <v>30</v>
      </c>
      <c r="B2229" s="154">
        <v>20</v>
      </c>
      <c r="C2229" s="154">
        <v>5</v>
      </c>
      <c r="D2229" s="155">
        <v>2</v>
      </c>
      <c r="E2229" s="155" t="s">
        <v>556</v>
      </c>
      <c r="F2229" s="156" t="s">
        <v>5669</v>
      </c>
      <c r="G2229" s="156" t="s">
        <v>556</v>
      </c>
      <c r="H2229" s="156" t="s">
        <v>5673</v>
      </c>
      <c r="I2229" s="155">
        <v>3020052</v>
      </c>
      <c r="J2229" s="157" t="s">
        <v>732</v>
      </c>
      <c r="K2229" s="157"/>
      <c r="L2229" s="155">
        <v>2022</v>
      </c>
      <c r="M2229" s="158">
        <v>10811</v>
      </c>
      <c r="N2229" s="159">
        <v>63877253.219999999</v>
      </c>
      <c r="O2229" s="159">
        <v>60017890.759999998</v>
      </c>
      <c r="P2229" s="159">
        <v>32629051.620000001</v>
      </c>
      <c r="Q2229" s="159">
        <v>11866445</v>
      </c>
      <c r="R2229" s="159">
        <v>20762606.620000001</v>
      </c>
      <c r="S2229" s="159">
        <v>3859362.46</v>
      </c>
      <c r="T2229" s="159">
        <v>67463.399999999994</v>
      </c>
      <c r="U2229" s="159">
        <v>60494032.07</v>
      </c>
      <c r="V2229" s="159">
        <v>51932180.630000003</v>
      </c>
      <c r="W2229" s="159">
        <v>16990010.870000001</v>
      </c>
      <c r="X2229" s="159">
        <v>177891.09</v>
      </c>
      <c r="Y2229" s="159">
        <v>8561851.4399999995</v>
      </c>
      <c r="Z2229" s="159">
        <v>6187606.1299999999</v>
      </c>
      <c r="AA2229" s="159">
        <v>2200501</v>
      </c>
      <c r="AB2229" s="159">
        <v>3987105.13</v>
      </c>
      <c r="AC2229" s="159">
        <v>3690000</v>
      </c>
      <c r="AD2229" s="159">
        <v>3090000</v>
      </c>
      <c r="AE2229" s="159">
        <v>17632366</v>
      </c>
      <c r="AF2229" s="159">
        <v>8085710.1299999999</v>
      </c>
      <c r="AG2229" s="159">
        <v>426620.24</v>
      </c>
      <c r="AH2229" s="159">
        <v>561520.68000000005</v>
      </c>
      <c r="AI2229" s="159">
        <v>0</v>
      </c>
      <c r="AJ2229" s="159">
        <v>0</v>
      </c>
    </row>
    <row r="2230" spans="1:36">
      <c r="A2230" s="153">
        <v>30</v>
      </c>
      <c r="B2230" s="154">
        <v>20</v>
      </c>
      <c r="C2230" s="154">
        <v>6</v>
      </c>
      <c r="D2230" s="155">
        <v>3</v>
      </c>
      <c r="E2230" s="155" t="s">
        <v>556</v>
      </c>
      <c r="F2230" s="156" t="s">
        <v>5667</v>
      </c>
      <c r="G2230" s="156" t="s">
        <v>556</v>
      </c>
      <c r="H2230" s="156" t="s">
        <v>5674</v>
      </c>
      <c r="I2230" s="155">
        <v>3020063</v>
      </c>
      <c r="J2230" s="157" t="s">
        <v>731</v>
      </c>
      <c r="K2230" s="157"/>
      <c r="L2230" s="155">
        <v>2022</v>
      </c>
      <c r="M2230" s="158">
        <v>29496</v>
      </c>
      <c r="N2230" s="159">
        <v>167035640.44</v>
      </c>
      <c r="O2230" s="159">
        <v>159430858.66</v>
      </c>
      <c r="P2230" s="159">
        <v>91975696.439999998</v>
      </c>
      <c r="Q2230" s="159">
        <v>34488475</v>
      </c>
      <c r="R2230" s="159">
        <v>57487221.439999998</v>
      </c>
      <c r="S2230" s="159">
        <v>7604781.7800000003</v>
      </c>
      <c r="T2230" s="159">
        <v>977212.63</v>
      </c>
      <c r="U2230" s="159">
        <v>165144741.47999999</v>
      </c>
      <c r="V2230" s="159">
        <v>137317289.69</v>
      </c>
      <c r="W2230" s="159">
        <v>41028459.700000003</v>
      </c>
      <c r="X2230" s="159">
        <v>399360.59</v>
      </c>
      <c r="Y2230" s="159">
        <v>27827451.789999999</v>
      </c>
      <c r="Z2230" s="159">
        <v>31868873.149999999</v>
      </c>
      <c r="AA2230" s="159">
        <v>1000000</v>
      </c>
      <c r="AB2230" s="159">
        <v>30868873.149999999</v>
      </c>
      <c r="AC2230" s="159">
        <v>4421000</v>
      </c>
      <c r="AD2230" s="159">
        <v>4421000</v>
      </c>
      <c r="AE2230" s="159">
        <v>40660000</v>
      </c>
      <c r="AF2230" s="159">
        <v>22113568.969999999</v>
      </c>
      <c r="AG2230" s="159">
        <v>905242.83</v>
      </c>
      <c r="AH2230" s="159">
        <v>1082488.95</v>
      </c>
      <c r="AI2230" s="159">
        <v>0</v>
      </c>
      <c r="AJ2230" s="159">
        <v>0</v>
      </c>
    </row>
    <row r="2231" spans="1:36">
      <c r="A2231" s="153">
        <v>30</v>
      </c>
      <c r="B2231" s="154">
        <v>21</v>
      </c>
      <c r="C2231" s="154">
        <v>1</v>
      </c>
      <c r="D2231" s="155">
        <v>1</v>
      </c>
      <c r="E2231" s="155" t="s">
        <v>556</v>
      </c>
      <c r="F2231" s="156" t="s">
        <v>5675</v>
      </c>
      <c r="G2231" s="156" t="s">
        <v>556</v>
      </c>
      <c r="H2231" s="156" t="s">
        <v>5676</v>
      </c>
      <c r="I2231" s="155">
        <v>3021011</v>
      </c>
      <c r="J2231" s="157" t="s">
        <v>730</v>
      </c>
      <c r="K2231" s="157"/>
      <c r="L2231" s="155">
        <v>2022</v>
      </c>
      <c r="M2231" s="158">
        <v>31978</v>
      </c>
      <c r="N2231" s="159">
        <v>188075180.13</v>
      </c>
      <c r="O2231" s="159">
        <v>178489418.22</v>
      </c>
      <c r="P2231" s="159">
        <v>87297201.590000004</v>
      </c>
      <c r="Q2231" s="159">
        <v>33121620</v>
      </c>
      <c r="R2231" s="159">
        <v>54175581.590000004</v>
      </c>
      <c r="S2231" s="159">
        <v>9585761.9100000001</v>
      </c>
      <c r="T2231" s="159">
        <v>159617.16</v>
      </c>
      <c r="U2231" s="159">
        <v>175724081.38999999</v>
      </c>
      <c r="V2231" s="159">
        <v>159560390.66999999</v>
      </c>
      <c r="W2231" s="159">
        <v>43338770.079999998</v>
      </c>
      <c r="X2231" s="159">
        <v>443784.71</v>
      </c>
      <c r="Y2231" s="159">
        <v>16163690.720000001</v>
      </c>
      <c r="Z2231" s="159">
        <v>16314140.25</v>
      </c>
      <c r="AA2231" s="159">
        <v>6000000</v>
      </c>
      <c r="AB2231" s="159">
        <v>10314140.25</v>
      </c>
      <c r="AC2231" s="159">
        <v>18204257.850000001</v>
      </c>
      <c r="AD2231" s="159">
        <v>6307380.5700000003</v>
      </c>
      <c r="AE2231" s="159">
        <v>38923300.979999997</v>
      </c>
      <c r="AF2231" s="159">
        <v>18929027.550000001</v>
      </c>
      <c r="AG2231" s="159">
        <v>89236.2</v>
      </c>
      <c r="AH2231" s="159">
        <v>346309.71</v>
      </c>
      <c r="AI2231" s="159">
        <v>0</v>
      </c>
      <c r="AJ2231" s="159">
        <v>0</v>
      </c>
    </row>
    <row r="2232" spans="1:36">
      <c r="A2232" s="153">
        <v>30</v>
      </c>
      <c r="B2232" s="154">
        <v>21</v>
      </c>
      <c r="C2232" s="154">
        <v>2</v>
      </c>
      <c r="D2232" s="155">
        <v>1</v>
      </c>
      <c r="E2232" s="155" t="s">
        <v>556</v>
      </c>
      <c r="F2232" s="156" t="s">
        <v>5675</v>
      </c>
      <c r="G2232" s="156" t="s">
        <v>556</v>
      </c>
      <c r="H2232" s="156" t="s">
        <v>5677</v>
      </c>
      <c r="I2232" s="155">
        <v>3021021</v>
      </c>
      <c r="J2232" s="157" t="s">
        <v>729</v>
      </c>
      <c r="K2232" s="157"/>
      <c r="L2232" s="155">
        <v>2022</v>
      </c>
      <c r="M2232" s="158">
        <v>9530</v>
      </c>
      <c r="N2232" s="159">
        <v>64495525.5</v>
      </c>
      <c r="O2232" s="159">
        <v>62742768.310000002</v>
      </c>
      <c r="P2232" s="159">
        <v>22633909.75</v>
      </c>
      <c r="Q2232" s="159">
        <v>8542321</v>
      </c>
      <c r="R2232" s="159">
        <v>14091588.75</v>
      </c>
      <c r="S2232" s="159">
        <v>1752757.19</v>
      </c>
      <c r="T2232" s="159">
        <v>87264.55</v>
      </c>
      <c r="U2232" s="159">
        <v>54530547.950000003</v>
      </c>
      <c r="V2232" s="159">
        <v>50642931.93</v>
      </c>
      <c r="W2232" s="159">
        <v>18943004.84</v>
      </c>
      <c r="X2232" s="159">
        <v>198346.84</v>
      </c>
      <c r="Y2232" s="159">
        <v>3887616.02</v>
      </c>
      <c r="Z2232" s="159">
        <v>7082133.3300000001</v>
      </c>
      <c r="AA2232" s="159">
        <v>0</v>
      </c>
      <c r="AB2232" s="159">
        <v>7082133.3300000001</v>
      </c>
      <c r="AC2232" s="159">
        <v>3758000</v>
      </c>
      <c r="AD2232" s="159">
        <v>3758000</v>
      </c>
      <c r="AE2232" s="159">
        <v>15020000</v>
      </c>
      <c r="AF2232" s="159">
        <v>12099836.380000001</v>
      </c>
      <c r="AG2232" s="159">
        <v>50006.38</v>
      </c>
      <c r="AH2232" s="159">
        <v>78747.86</v>
      </c>
      <c r="AI2232" s="159">
        <v>0</v>
      </c>
      <c r="AJ2232" s="159">
        <v>0</v>
      </c>
    </row>
    <row r="2233" spans="1:36">
      <c r="A2233" s="153">
        <v>30</v>
      </c>
      <c r="B2233" s="154">
        <v>21</v>
      </c>
      <c r="C2233" s="154">
        <v>3</v>
      </c>
      <c r="D2233" s="155">
        <v>3</v>
      </c>
      <c r="E2233" s="155" t="s">
        <v>556</v>
      </c>
      <c r="F2233" s="156" t="s">
        <v>5678</v>
      </c>
      <c r="G2233" s="156" t="s">
        <v>556</v>
      </c>
      <c r="H2233" s="156" t="s">
        <v>5679</v>
      </c>
      <c r="I2233" s="155">
        <v>3021033</v>
      </c>
      <c r="J2233" s="157" t="s">
        <v>728</v>
      </c>
      <c r="K2233" s="157"/>
      <c r="L2233" s="155">
        <v>2022</v>
      </c>
      <c r="M2233" s="158">
        <v>12698</v>
      </c>
      <c r="N2233" s="159">
        <v>82050123.75</v>
      </c>
      <c r="O2233" s="159">
        <v>73393131.459999993</v>
      </c>
      <c r="P2233" s="159">
        <v>36795562.579999998</v>
      </c>
      <c r="Q2233" s="159">
        <v>13554758</v>
      </c>
      <c r="R2233" s="159">
        <v>23240804.579999998</v>
      </c>
      <c r="S2233" s="159">
        <v>8656992.2899999991</v>
      </c>
      <c r="T2233" s="159">
        <v>5264.4</v>
      </c>
      <c r="U2233" s="159">
        <v>88611767.459999993</v>
      </c>
      <c r="V2233" s="159">
        <v>68438734.140000001</v>
      </c>
      <c r="W2233" s="159">
        <v>23837478.43</v>
      </c>
      <c r="X2233" s="159">
        <v>361235.41</v>
      </c>
      <c r="Y2233" s="159">
        <v>20173033.32</v>
      </c>
      <c r="Z2233" s="159">
        <v>13973699.25</v>
      </c>
      <c r="AA2233" s="159">
        <v>10603628.439999999</v>
      </c>
      <c r="AB2233" s="159">
        <v>3370070.8100000005</v>
      </c>
      <c r="AC2233" s="159">
        <v>2500000</v>
      </c>
      <c r="AD2233" s="159">
        <v>2500000</v>
      </c>
      <c r="AE2233" s="159">
        <v>27023628.440000001</v>
      </c>
      <c r="AF2233" s="159">
        <v>4954397.32</v>
      </c>
      <c r="AG2233" s="159">
        <v>368662.37</v>
      </c>
      <c r="AH2233" s="159">
        <v>428298.21</v>
      </c>
      <c r="AI2233" s="159">
        <v>0</v>
      </c>
      <c r="AJ2233" s="159">
        <v>0</v>
      </c>
    </row>
    <row r="2234" spans="1:36">
      <c r="A2234" s="153">
        <v>30</v>
      </c>
      <c r="B2234" s="154">
        <v>21</v>
      </c>
      <c r="C2234" s="154">
        <v>4</v>
      </c>
      <c r="D2234" s="155">
        <v>2</v>
      </c>
      <c r="E2234" s="155" t="s">
        <v>556</v>
      </c>
      <c r="F2234" s="156" t="s">
        <v>5680</v>
      </c>
      <c r="G2234" s="156" t="s">
        <v>556</v>
      </c>
      <c r="H2234" s="156" t="s">
        <v>5681</v>
      </c>
      <c r="I2234" s="155">
        <v>3021042</v>
      </c>
      <c r="J2234" s="157" t="s">
        <v>727</v>
      </c>
      <c r="K2234" s="157"/>
      <c r="L2234" s="155">
        <v>2022</v>
      </c>
      <c r="M2234" s="158">
        <v>27776</v>
      </c>
      <c r="N2234" s="159">
        <v>179465304.22</v>
      </c>
      <c r="O2234" s="159">
        <v>167876376.47</v>
      </c>
      <c r="P2234" s="159">
        <v>74274173.25</v>
      </c>
      <c r="Q2234" s="159">
        <v>30496450</v>
      </c>
      <c r="R2234" s="159">
        <v>43777723.25</v>
      </c>
      <c r="S2234" s="159">
        <v>11588927.75</v>
      </c>
      <c r="T2234" s="159">
        <v>5560520.0700000003</v>
      </c>
      <c r="U2234" s="159">
        <v>170812913.24000001</v>
      </c>
      <c r="V2234" s="159">
        <v>142956973.05000001</v>
      </c>
      <c r="W2234" s="159">
        <v>47089954.210000001</v>
      </c>
      <c r="X2234" s="159">
        <v>521032.5</v>
      </c>
      <c r="Y2234" s="159">
        <v>27855940.190000001</v>
      </c>
      <c r="Z2234" s="159">
        <v>28874359.190000001</v>
      </c>
      <c r="AA2234" s="159">
        <v>11000000</v>
      </c>
      <c r="AB2234" s="159">
        <v>17874359.190000001</v>
      </c>
      <c r="AC2234" s="159">
        <v>7356776</v>
      </c>
      <c r="AD2234" s="159">
        <v>7356776</v>
      </c>
      <c r="AE2234" s="159">
        <v>56488590.079999998</v>
      </c>
      <c r="AF2234" s="159">
        <v>24919403.420000002</v>
      </c>
      <c r="AG2234" s="159">
        <v>1373677.61</v>
      </c>
      <c r="AH2234" s="159">
        <v>653575.37</v>
      </c>
      <c r="AI2234" s="159">
        <v>238969.25</v>
      </c>
      <c r="AJ2234" s="159">
        <v>0</v>
      </c>
    </row>
    <row r="2235" spans="1:36">
      <c r="A2235" s="153">
        <v>30</v>
      </c>
      <c r="B2235" s="154">
        <v>21</v>
      </c>
      <c r="C2235" s="154">
        <v>5</v>
      </c>
      <c r="D2235" s="155">
        <v>2</v>
      </c>
      <c r="E2235" s="155" t="s">
        <v>556</v>
      </c>
      <c r="F2235" s="156" t="s">
        <v>5680</v>
      </c>
      <c r="G2235" s="156" t="s">
        <v>556</v>
      </c>
      <c r="H2235" s="156" t="s">
        <v>5682</v>
      </c>
      <c r="I2235" s="155">
        <v>3021052</v>
      </c>
      <c r="J2235" s="157" t="s">
        <v>726</v>
      </c>
      <c r="K2235" s="157"/>
      <c r="L2235" s="155">
        <v>2022</v>
      </c>
      <c r="M2235" s="158">
        <v>30005</v>
      </c>
      <c r="N2235" s="159">
        <v>220843935.34999999</v>
      </c>
      <c r="O2235" s="159">
        <v>212992971.86000001</v>
      </c>
      <c r="P2235" s="159">
        <v>104174313.78999999</v>
      </c>
      <c r="Q2235" s="159">
        <v>41603185</v>
      </c>
      <c r="R2235" s="159">
        <v>62571128.789999999</v>
      </c>
      <c r="S2235" s="159">
        <v>7850963.4900000002</v>
      </c>
      <c r="T2235" s="159">
        <v>1531063.73</v>
      </c>
      <c r="U2235" s="159">
        <v>195397037.27000001</v>
      </c>
      <c r="V2235" s="159">
        <v>163369996.83000001</v>
      </c>
      <c r="W2235" s="159">
        <v>46545084.560000002</v>
      </c>
      <c r="X2235" s="159">
        <v>847305.84</v>
      </c>
      <c r="Y2235" s="159">
        <v>32027040.440000001</v>
      </c>
      <c r="Z2235" s="159">
        <v>28239903.98</v>
      </c>
      <c r="AA2235" s="159">
        <v>0</v>
      </c>
      <c r="AB2235" s="159">
        <v>28239903.98</v>
      </c>
      <c r="AC2235" s="159">
        <v>10800000</v>
      </c>
      <c r="AD2235" s="159">
        <v>10800000</v>
      </c>
      <c r="AE2235" s="159">
        <v>68000000</v>
      </c>
      <c r="AF2235" s="159">
        <v>49622975.030000001</v>
      </c>
      <c r="AG2235" s="159">
        <v>561568.02</v>
      </c>
      <c r="AH2235" s="159">
        <v>343503.8</v>
      </c>
      <c r="AI2235" s="159">
        <v>0</v>
      </c>
      <c r="AJ2235" s="159">
        <v>0</v>
      </c>
    </row>
    <row r="2236" spans="1:36">
      <c r="A2236" s="153">
        <v>30</v>
      </c>
      <c r="B2236" s="154">
        <v>21</v>
      </c>
      <c r="C2236" s="154">
        <v>6</v>
      </c>
      <c r="D2236" s="155">
        <v>2</v>
      </c>
      <c r="E2236" s="155" t="s">
        <v>556</v>
      </c>
      <c r="F2236" s="156" t="s">
        <v>5680</v>
      </c>
      <c r="G2236" s="156" t="s">
        <v>556</v>
      </c>
      <c r="H2236" s="156" t="s">
        <v>5683</v>
      </c>
      <c r="I2236" s="155">
        <v>3021062</v>
      </c>
      <c r="J2236" s="157" t="s">
        <v>725</v>
      </c>
      <c r="K2236" s="157"/>
      <c r="L2236" s="155">
        <v>2022</v>
      </c>
      <c r="M2236" s="158">
        <v>9589</v>
      </c>
      <c r="N2236" s="159">
        <v>73474095.060000002</v>
      </c>
      <c r="O2236" s="159">
        <v>63365775.159999996</v>
      </c>
      <c r="P2236" s="159">
        <v>36985948.409999996</v>
      </c>
      <c r="Q2236" s="159">
        <v>16529442</v>
      </c>
      <c r="R2236" s="159">
        <v>20456506.41</v>
      </c>
      <c r="S2236" s="159">
        <v>10108319.9</v>
      </c>
      <c r="T2236" s="159">
        <v>802500</v>
      </c>
      <c r="U2236" s="159">
        <v>67177147.939999998</v>
      </c>
      <c r="V2236" s="159">
        <v>52877674.310000002</v>
      </c>
      <c r="W2236" s="159">
        <v>14431358.91</v>
      </c>
      <c r="X2236" s="159">
        <v>457049.14</v>
      </c>
      <c r="Y2236" s="159">
        <v>14299473.630000001</v>
      </c>
      <c r="Z2236" s="159">
        <v>25601871.739999998</v>
      </c>
      <c r="AA2236" s="159">
        <v>0</v>
      </c>
      <c r="AB2236" s="159">
        <v>25601871.739999998</v>
      </c>
      <c r="AC2236" s="159">
        <v>11417831.630000001</v>
      </c>
      <c r="AD2236" s="159">
        <v>11417831.630000001</v>
      </c>
      <c r="AE2236" s="159">
        <v>27914598.52</v>
      </c>
      <c r="AF2236" s="159">
        <v>10488100.85</v>
      </c>
      <c r="AG2236" s="159">
        <v>4665.3</v>
      </c>
      <c r="AH2236" s="159">
        <v>56423.76</v>
      </c>
      <c r="AI2236" s="159">
        <v>0</v>
      </c>
      <c r="AJ2236" s="159">
        <v>0</v>
      </c>
    </row>
    <row r="2237" spans="1:36">
      <c r="A2237" s="153">
        <v>30</v>
      </c>
      <c r="B2237" s="154">
        <v>21</v>
      </c>
      <c r="C2237" s="154">
        <v>7</v>
      </c>
      <c r="D2237" s="155">
        <v>2</v>
      </c>
      <c r="E2237" s="155" t="s">
        <v>556</v>
      </c>
      <c r="F2237" s="156" t="s">
        <v>5680</v>
      </c>
      <c r="G2237" s="156" t="s">
        <v>556</v>
      </c>
      <c r="H2237" s="156" t="s">
        <v>5684</v>
      </c>
      <c r="I2237" s="155">
        <v>3021072</v>
      </c>
      <c r="J2237" s="157" t="s">
        <v>724</v>
      </c>
      <c r="K2237" s="157"/>
      <c r="L2237" s="155">
        <v>2022</v>
      </c>
      <c r="M2237" s="158">
        <v>31863</v>
      </c>
      <c r="N2237" s="159">
        <v>261825799.34999999</v>
      </c>
      <c r="O2237" s="159">
        <v>257231072.50999999</v>
      </c>
      <c r="P2237" s="159">
        <v>110040829.93000001</v>
      </c>
      <c r="Q2237" s="159">
        <v>43220632</v>
      </c>
      <c r="R2237" s="159">
        <v>66820197.93</v>
      </c>
      <c r="S2237" s="159">
        <v>4594726.84</v>
      </c>
      <c r="T2237" s="159">
        <v>1477825.5</v>
      </c>
      <c r="U2237" s="159">
        <v>224390104.34</v>
      </c>
      <c r="V2237" s="159">
        <v>185225946.27000001</v>
      </c>
      <c r="W2237" s="159">
        <v>52926873.619999997</v>
      </c>
      <c r="X2237" s="159">
        <v>606171.04</v>
      </c>
      <c r="Y2237" s="159">
        <v>39164158.07</v>
      </c>
      <c r="Z2237" s="159">
        <v>11530463.300000001</v>
      </c>
      <c r="AA2237" s="159">
        <v>227000</v>
      </c>
      <c r="AB2237" s="159">
        <v>11303463.300000001</v>
      </c>
      <c r="AC2237" s="159">
        <v>6598580</v>
      </c>
      <c r="AD2237" s="159">
        <v>6598580</v>
      </c>
      <c r="AE2237" s="159">
        <v>29150400</v>
      </c>
      <c r="AF2237" s="159">
        <v>72005126.239999995</v>
      </c>
      <c r="AG2237" s="159">
        <v>193074.69</v>
      </c>
      <c r="AH2237" s="159">
        <v>198764.89</v>
      </c>
      <c r="AI2237" s="159">
        <v>0</v>
      </c>
      <c r="AJ2237" s="159">
        <v>0</v>
      </c>
    </row>
    <row r="2238" spans="1:36">
      <c r="A2238" s="153">
        <v>30</v>
      </c>
      <c r="B2238" s="154">
        <v>21</v>
      </c>
      <c r="C2238" s="154">
        <v>8</v>
      </c>
      <c r="D2238" s="155">
        <v>3</v>
      </c>
      <c r="E2238" s="155" t="s">
        <v>556</v>
      </c>
      <c r="F2238" s="156" t="s">
        <v>5678</v>
      </c>
      <c r="G2238" s="156" t="s">
        <v>556</v>
      </c>
      <c r="H2238" s="156" t="s">
        <v>5685</v>
      </c>
      <c r="I2238" s="155">
        <v>3021083</v>
      </c>
      <c r="J2238" s="157" t="s">
        <v>723</v>
      </c>
      <c r="K2238" s="157"/>
      <c r="L2238" s="155">
        <v>2022</v>
      </c>
      <c r="M2238" s="158">
        <v>18888</v>
      </c>
      <c r="N2238" s="159">
        <v>125480521.37</v>
      </c>
      <c r="O2238" s="159">
        <v>92661839.819999993</v>
      </c>
      <c r="P2238" s="159">
        <v>51941906.390000001</v>
      </c>
      <c r="Q2238" s="159">
        <v>18108662</v>
      </c>
      <c r="R2238" s="159">
        <v>33833244.390000001</v>
      </c>
      <c r="S2238" s="159">
        <v>32818681.550000001</v>
      </c>
      <c r="T2238" s="159">
        <v>23366830</v>
      </c>
      <c r="U2238" s="159">
        <v>116766303.52</v>
      </c>
      <c r="V2238" s="159">
        <v>91787123.609999999</v>
      </c>
      <c r="W2238" s="159">
        <v>29033010.09</v>
      </c>
      <c r="X2238" s="159">
        <v>696707.03</v>
      </c>
      <c r="Y2238" s="159">
        <v>24979179.91</v>
      </c>
      <c r="Z2238" s="159">
        <v>15342393.029999999</v>
      </c>
      <c r="AA2238" s="159">
        <v>9800000</v>
      </c>
      <c r="AB2238" s="159">
        <v>5542393.0299999993</v>
      </c>
      <c r="AC2238" s="159">
        <v>4800000</v>
      </c>
      <c r="AD2238" s="159">
        <v>4800000</v>
      </c>
      <c r="AE2238" s="159">
        <v>48700000</v>
      </c>
      <c r="AF2238" s="159">
        <v>874716.21</v>
      </c>
      <c r="AG2238" s="159">
        <v>701456.62</v>
      </c>
      <c r="AH2238" s="159">
        <v>977452.89</v>
      </c>
      <c r="AI2238" s="159">
        <v>0</v>
      </c>
      <c r="AJ2238" s="159">
        <v>0</v>
      </c>
    </row>
    <row r="2239" spans="1:36">
      <c r="A2239" s="153">
        <v>30</v>
      </c>
      <c r="B2239" s="154">
        <v>21</v>
      </c>
      <c r="C2239" s="154">
        <v>9</v>
      </c>
      <c r="D2239" s="155">
        <v>3</v>
      </c>
      <c r="E2239" s="155" t="s">
        <v>556</v>
      </c>
      <c r="F2239" s="156" t="s">
        <v>5678</v>
      </c>
      <c r="G2239" s="156" t="s">
        <v>556</v>
      </c>
      <c r="H2239" s="156" t="s">
        <v>5686</v>
      </c>
      <c r="I2239" s="155">
        <v>3021093</v>
      </c>
      <c r="J2239" s="157" t="s">
        <v>722</v>
      </c>
      <c r="K2239" s="157"/>
      <c r="L2239" s="155">
        <v>2022</v>
      </c>
      <c r="M2239" s="158">
        <v>31451</v>
      </c>
      <c r="N2239" s="159">
        <v>270312957.12</v>
      </c>
      <c r="O2239" s="159">
        <v>261680536.53</v>
      </c>
      <c r="P2239" s="159">
        <v>101354922.48999999</v>
      </c>
      <c r="Q2239" s="159">
        <v>32090807</v>
      </c>
      <c r="R2239" s="159">
        <v>69264115.489999995</v>
      </c>
      <c r="S2239" s="159">
        <v>8632420.5899999999</v>
      </c>
      <c r="T2239" s="159">
        <v>6402.4</v>
      </c>
      <c r="U2239" s="159">
        <v>252546915.88999999</v>
      </c>
      <c r="V2239" s="159">
        <v>214335879.91</v>
      </c>
      <c r="W2239" s="159">
        <v>61463222.759999998</v>
      </c>
      <c r="X2239" s="159">
        <v>306849.90000000002</v>
      </c>
      <c r="Y2239" s="159">
        <v>38211035.979999997</v>
      </c>
      <c r="Z2239" s="159">
        <v>33803360.859999999</v>
      </c>
      <c r="AA2239" s="159">
        <v>331226.13</v>
      </c>
      <c r="AB2239" s="159">
        <v>33472134.73</v>
      </c>
      <c r="AC2239" s="159">
        <v>7679555.4500000002</v>
      </c>
      <c r="AD2239" s="159">
        <v>7679555.4500000002</v>
      </c>
      <c r="AE2239" s="159">
        <v>25431226.129999999</v>
      </c>
      <c r="AF2239" s="159">
        <v>47344656.619999997</v>
      </c>
      <c r="AG2239" s="159">
        <v>253485.06</v>
      </c>
      <c r="AH2239" s="159">
        <v>373049.85</v>
      </c>
      <c r="AI2239" s="159">
        <v>0</v>
      </c>
      <c r="AJ2239" s="159">
        <v>0</v>
      </c>
    </row>
    <row r="2240" spans="1:36">
      <c r="A2240" s="153">
        <v>30</v>
      </c>
      <c r="B2240" s="154">
        <v>21</v>
      </c>
      <c r="C2240" s="154">
        <v>10</v>
      </c>
      <c r="D2240" s="155">
        <v>3</v>
      </c>
      <c r="E2240" s="155" t="s">
        <v>556</v>
      </c>
      <c r="F2240" s="156" t="s">
        <v>5678</v>
      </c>
      <c r="G2240" s="156" t="s">
        <v>556</v>
      </c>
      <c r="H2240" s="156" t="s">
        <v>5687</v>
      </c>
      <c r="I2240" s="155">
        <v>3021103</v>
      </c>
      <c r="J2240" s="157" t="s">
        <v>721</v>
      </c>
      <c r="K2240" s="157"/>
      <c r="L2240" s="155">
        <v>2022</v>
      </c>
      <c r="M2240" s="158">
        <v>33936</v>
      </c>
      <c r="N2240" s="159">
        <v>211090325.83000001</v>
      </c>
      <c r="O2240" s="159">
        <v>195062891.21000001</v>
      </c>
      <c r="P2240" s="159">
        <v>97224280.629999995</v>
      </c>
      <c r="Q2240" s="159">
        <v>36301896</v>
      </c>
      <c r="R2240" s="159">
        <v>60922384.630000003</v>
      </c>
      <c r="S2240" s="159">
        <v>16027434.619999999</v>
      </c>
      <c r="T2240" s="159">
        <v>3360387.87</v>
      </c>
      <c r="U2240" s="159">
        <v>197534092.56</v>
      </c>
      <c r="V2240" s="159">
        <v>173789426.34999999</v>
      </c>
      <c r="W2240" s="159">
        <v>55193954.479999997</v>
      </c>
      <c r="X2240" s="159">
        <v>497593.58</v>
      </c>
      <c r="Y2240" s="159">
        <v>23744666.210000001</v>
      </c>
      <c r="Z2240" s="159">
        <v>14219675.24</v>
      </c>
      <c r="AA2240" s="159">
        <v>5000000</v>
      </c>
      <c r="AB2240" s="159">
        <v>9219675.2400000002</v>
      </c>
      <c r="AC2240" s="159">
        <v>9500000</v>
      </c>
      <c r="AD2240" s="159">
        <v>9500000</v>
      </c>
      <c r="AE2240" s="159">
        <v>39116710</v>
      </c>
      <c r="AF2240" s="159">
        <v>21273464.859999999</v>
      </c>
      <c r="AG2240" s="159">
        <v>0</v>
      </c>
      <c r="AH2240" s="159">
        <v>88444.800000000003</v>
      </c>
      <c r="AI2240" s="159">
        <v>0</v>
      </c>
      <c r="AJ2240" s="159">
        <v>0</v>
      </c>
    </row>
    <row r="2241" spans="1:36">
      <c r="A2241" s="153">
        <v>30</v>
      </c>
      <c r="B2241" s="154">
        <v>21</v>
      </c>
      <c r="C2241" s="154">
        <v>11</v>
      </c>
      <c r="D2241" s="155">
        <v>3</v>
      </c>
      <c r="E2241" s="155" t="s">
        <v>556</v>
      </c>
      <c r="F2241" s="156" t="s">
        <v>5678</v>
      </c>
      <c r="G2241" s="156" t="s">
        <v>556</v>
      </c>
      <c r="H2241" s="156" t="s">
        <v>5688</v>
      </c>
      <c r="I2241" s="155">
        <v>3021113</v>
      </c>
      <c r="J2241" s="157" t="s">
        <v>720</v>
      </c>
      <c r="K2241" s="157"/>
      <c r="L2241" s="155">
        <v>2022</v>
      </c>
      <c r="M2241" s="158">
        <v>16928</v>
      </c>
      <c r="N2241" s="159">
        <v>91143729.079999998</v>
      </c>
      <c r="O2241" s="159">
        <v>89246350.099999994</v>
      </c>
      <c r="P2241" s="159">
        <v>44181712.109999999</v>
      </c>
      <c r="Q2241" s="159">
        <v>16212114</v>
      </c>
      <c r="R2241" s="159">
        <v>27969598.109999999</v>
      </c>
      <c r="S2241" s="159">
        <v>1897378.98</v>
      </c>
      <c r="T2241" s="159">
        <v>810397.6</v>
      </c>
      <c r="U2241" s="159">
        <v>86338594.239999995</v>
      </c>
      <c r="V2241" s="159">
        <v>81017749.319999993</v>
      </c>
      <c r="W2241" s="159">
        <v>20608643.850000001</v>
      </c>
      <c r="X2241" s="159">
        <v>422239.08</v>
      </c>
      <c r="Y2241" s="159">
        <v>5320844.92</v>
      </c>
      <c r="Z2241" s="159">
        <v>10270383.33</v>
      </c>
      <c r="AA2241" s="159">
        <v>3000000</v>
      </c>
      <c r="AB2241" s="159">
        <v>7270383.3300000001</v>
      </c>
      <c r="AC2241" s="159">
        <v>5208488</v>
      </c>
      <c r="AD2241" s="159">
        <v>2239139</v>
      </c>
      <c r="AE2241" s="159">
        <v>27968011.949999999</v>
      </c>
      <c r="AF2241" s="159">
        <v>8228600.7800000003</v>
      </c>
      <c r="AG2241" s="159">
        <v>71543.11</v>
      </c>
      <c r="AH2241" s="159">
        <v>90512.23</v>
      </c>
      <c r="AI2241" s="159">
        <v>0</v>
      </c>
      <c r="AJ2241" s="159">
        <v>0</v>
      </c>
    </row>
    <row r="2242" spans="1:36">
      <c r="A2242" s="153">
        <v>30</v>
      </c>
      <c r="B2242" s="154">
        <v>21</v>
      </c>
      <c r="C2242" s="154">
        <v>12</v>
      </c>
      <c r="D2242" s="155">
        <v>3</v>
      </c>
      <c r="E2242" s="155" t="s">
        <v>556</v>
      </c>
      <c r="F2242" s="156" t="s">
        <v>5678</v>
      </c>
      <c r="G2242" s="156" t="s">
        <v>556</v>
      </c>
      <c r="H2242" s="156" t="s">
        <v>5689</v>
      </c>
      <c r="I2242" s="155">
        <v>3021123</v>
      </c>
      <c r="J2242" s="157" t="s">
        <v>719</v>
      </c>
      <c r="K2242" s="157"/>
      <c r="L2242" s="155">
        <v>2022</v>
      </c>
      <c r="M2242" s="158">
        <v>20030</v>
      </c>
      <c r="N2242" s="159">
        <v>136044976.97</v>
      </c>
      <c r="O2242" s="159">
        <v>124281522.22</v>
      </c>
      <c r="P2242" s="159">
        <v>58028570.890000001</v>
      </c>
      <c r="Q2242" s="159">
        <v>23166605</v>
      </c>
      <c r="R2242" s="159">
        <v>34861965.890000001</v>
      </c>
      <c r="S2242" s="159">
        <v>11763454.75</v>
      </c>
      <c r="T2242" s="159">
        <v>1953907.63</v>
      </c>
      <c r="U2242" s="159">
        <v>124091259.09</v>
      </c>
      <c r="V2242" s="159">
        <v>106107062.98999999</v>
      </c>
      <c r="W2242" s="159">
        <v>32835022.710000001</v>
      </c>
      <c r="X2242" s="159">
        <v>286090.53000000003</v>
      </c>
      <c r="Y2242" s="159">
        <v>17984196.100000001</v>
      </c>
      <c r="Z2242" s="159">
        <v>11839245.99</v>
      </c>
      <c r="AA2242" s="159">
        <v>0</v>
      </c>
      <c r="AB2242" s="159">
        <v>11839245.99</v>
      </c>
      <c r="AC2242" s="159">
        <v>9173861</v>
      </c>
      <c r="AD2242" s="159">
        <v>5160000</v>
      </c>
      <c r="AE2242" s="159">
        <v>22688606</v>
      </c>
      <c r="AF2242" s="159">
        <v>18174459.23</v>
      </c>
      <c r="AG2242" s="159">
        <v>74382.92</v>
      </c>
      <c r="AH2242" s="159">
        <v>708029.31</v>
      </c>
      <c r="AI2242" s="159">
        <v>0</v>
      </c>
      <c r="AJ2242" s="159">
        <v>0</v>
      </c>
    </row>
    <row r="2243" spans="1:36">
      <c r="A2243" s="153">
        <v>30</v>
      </c>
      <c r="B2243" s="154">
        <v>21</v>
      </c>
      <c r="C2243" s="154">
        <v>13</v>
      </c>
      <c r="D2243" s="155">
        <v>2</v>
      </c>
      <c r="E2243" s="155" t="s">
        <v>556</v>
      </c>
      <c r="F2243" s="156" t="s">
        <v>5680</v>
      </c>
      <c r="G2243" s="156" t="s">
        <v>556</v>
      </c>
      <c r="H2243" s="156" t="s">
        <v>5690</v>
      </c>
      <c r="I2243" s="155">
        <v>3021132</v>
      </c>
      <c r="J2243" s="157" t="s">
        <v>718</v>
      </c>
      <c r="K2243" s="157"/>
      <c r="L2243" s="155">
        <v>2022</v>
      </c>
      <c r="M2243" s="158">
        <v>19763</v>
      </c>
      <c r="N2243" s="159">
        <v>136443601.16</v>
      </c>
      <c r="O2243" s="159">
        <v>125475621.25</v>
      </c>
      <c r="P2243" s="159">
        <v>63338594.899999999</v>
      </c>
      <c r="Q2243" s="159">
        <v>22599938</v>
      </c>
      <c r="R2243" s="159">
        <v>40738656.899999999</v>
      </c>
      <c r="S2243" s="159">
        <v>10967979.91</v>
      </c>
      <c r="T2243" s="159">
        <v>417440</v>
      </c>
      <c r="U2243" s="159">
        <v>129931743.23</v>
      </c>
      <c r="V2243" s="159">
        <v>107468652.94</v>
      </c>
      <c r="W2243" s="159">
        <v>28932413.870000001</v>
      </c>
      <c r="X2243" s="159">
        <v>373710.98</v>
      </c>
      <c r="Y2243" s="159">
        <v>22463090.289999999</v>
      </c>
      <c r="Z2243" s="159">
        <v>6854496.5800000001</v>
      </c>
      <c r="AA2243" s="159">
        <v>4000000</v>
      </c>
      <c r="AB2243" s="159">
        <v>2854496.58</v>
      </c>
      <c r="AC2243" s="159">
        <v>9755242.3200000003</v>
      </c>
      <c r="AD2243" s="159">
        <v>5268893.32</v>
      </c>
      <c r="AE2243" s="159">
        <v>37498634.439999998</v>
      </c>
      <c r="AF2243" s="159">
        <v>18006968.309999999</v>
      </c>
      <c r="AG2243" s="159">
        <v>124608.14</v>
      </c>
      <c r="AH2243" s="159">
        <v>174538.68</v>
      </c>
      <c r="AI2243" s="159">
        <v>0</v>
      </c>
      <c r="AJ2243" s="159">
        <v>0</v>
      </c>
    </row>
    <row r="2244" spans="1:36">
      <c r="A2244" s="153">
        <v>30</v>
      </c>
      <c r="B2244" s="154">
        <v>21</v>
      </c>
      <c r="C2244" s="154">
        <v>14</v>
      </c>
      <c r="D2244" s="155">
        <v>3</v>
      </c>
      <c r="E2244" s="155" t="s">
        <v>556</v>
      </c>
      <c r="F2244" s="156" t="s">
        <v>5678</v>
      </c>
      <c r="G2244" s="156" t="s">
        <v>556</v>
      </c>
      <c r="H2244" s="156" t="s">
        <v>5691</v>
      </c>
      <c r="I2244" s="155">
        <v>3021143</v>
      </c>
      <c r="J2244" s="157" t="s">
        <v>717</v>
      </c>
      <c r="K2244" s="157"/>
      <c r="L2244" s="155">
        <v>2022</v>
      </c>
      <c r="M2244" s="158">
        <v>15174</v>
      </c>
      <c r="N2244" s="159">
        <v>91861973.659999996</v>
      </c>
      <c r="O2244" s="159">
        <v>84416331.810000002</v>
      </c>
      <c r="P2244" s="159">
        <v>42194081.560000002</v>
      </c>
      <c r="Q2244" s="159">
        <v>16322845</v>
      </c>
      <c r="R2244" s="159">
        <v>25871236.559999999</v>
      </c>
      <c r="S2244" s="159">
        <v>7445641.8499999996</v>
      </c>
      <c r="T2244" s="159">
        <v>4797437</v>
      </c>
      <c r="U2244" s="159">
        <v>79930157.480000004</v>
      </c>
      <c r="V2244" s="159">
        <v>68110363.069999993</v>
      </c>
      <c r="W2244" s="159">
        <v>25953518.43</v>
      </c>
      <c r="X2244" s="159">
        <v>8021.04</v>
      </c>
      <c r="Y2244" s="159">
        <v>11819794.41</v>
      </c>
      <c r="Z2244" s="159">
        <v>22086111.239999998</v>
      </c>
      <c r="AA2244" s="159">
        <v>0</v>
      </c>
      <c r="AB2244" s="159">
        <v>22086111.239999998</v>
      </c>
      <c r="AC2244" s="159">
        <v>210000</v>
      </c>
      <c r="AD2244" s="159">
        <v>210000</v>
      </c>
      <c r="AE2244" s="159">
        <v>36878.54</v>
      </c>
      <c r="AF2244" s="159">
        <v>16305968.74</v>
      </c>
      <c r="AG2244" s="159">
        <v>69035.25</v>
      </c>
      <c r="AH2244" s="159">
        <v>83653.960000000006</v>
      </c>
      <c r="AI2244" s="159">
        <v>0</v>
      </c>
      <c r="AJ2244" s="159">
        <v>0</v>
      </c>
    </row>
    <row r="2245" spans="1:36">
      <c r="A2245" s="153">
        <v>30</v>
      </c>
      <c r="B2245" s="154">
        <v>21</v>
      </c>
      <c r="C2245" s="154">
        <v>15</v>
      </c>
      <c r="D2245" s="155">
        <v>2</v>
      </c>
      <c r="E2245" s="155" t="s">
        <v>556</v>
      </c>
      <c r="F2245" s="156" t="s">
        <v>5680</v>
      </c>
      <c r="G2245" s="156" t="s">
        <v>556</v>
      </c>
      <c r="H2245" s="156" t="s">
        <v>5692</v>
      </c>
      <c r="I2245" s="155">
        <v>3021152</v>
      </c>
      <c r="J2245" s="157" t="s">
        <v>716</v>
      </c>
      <c r="K2245" s="157"/>
      <c r="L2245" s="155">
        <v>2022</v>
      </c>
      <c r="M2245" s="158">
        <v>18630</v>
      </c>
      <c r="N2245" s="159">
        <v>197153484.16</v>
      </c>
      <c r="O2245" s="159">
        <v>192688047.59</v>
      </c>
      <c r="P2245" s="159">
        <v>62507361.840000004</v>
      </c>
      <c r="Q2245" s="159">
        <v>27235051</v>
      </c>
      <c r="R2245" s="159">
        <v>35272310.840000004</v>
      </c>
      <c r="S2245" s="159">
        <v>4465436.57</v>
      </c>
      <c r="T2245" s="159">
        <v>2400253.23</v>
      </c>
      <c r="U2245" s="159">
        <v>182109765.31999999</v>
      </c>
      <c r="V2245" s="159">
        <v>153414933</v>
      </c>
      <c r="W2245" s="159">
        <v>39332033.950000003</v>
      </c>
      <c r="X2245" s="159">
        <v>1350977.71</v>
      </c>
      <c r="Y2245" s="159">
        <v>28694832.32</v>
      </c>
      <c r="Z2245" s="159">
        <v>38950319.140000001</v>
      </c>
      <c r="AA2245" s="159">
        <v>268644</v>
      </c>
      <c r="AB2245" s="159">
        <v>38681675.140000001</v>
      </c>
      <c r="AC2245" s="159">
        <v>8013904.7199999997</v>
      </c>
      <c r="AD2245" s="159">
        <v>8013904.7199999997</v>
      </c>
      <c r="AE2245" s="159">
        <v>93369152.269999996</v>
      </c>
      <c r="AF2245" s="159">
        <v>39273114.590000004</v>
      </c>
      <c r="AG2245" s="159">
        <v>43648.94</v>
      </c>
      <c r="AH2245" s="159">
        <v>573844.87</v>
      </c>
      <c r="AI2245" s="159">
        <v>0</v>
      </c>
      <c r="AJ2245" s="159">
        <v>0</v>
      </c>
    </row>
    <row r="2246" spans="1:36">
      <c r="A2246" s="153">
        <v>30</v>
      </c>
      <c r="B2246" s="154">
        <v>21</v>
      </c>
      <c r="C2246" s="154">
        <v>16</v>
      </c>
      <c r="D2246" s="155">
        <v>3</v>
      </c>
      <c r="E2246" s="155" t="s">
        <v>556</v>
      </c>
      <c r="F2246" s="156" t="s">
        <v>5678</v>
      </c>
      <c r="G2246" s="156" t="s">
        <v>556</v>
      </c>
      <c r="H2246" s="156" t="s">
        <v>5693</v>
      </c>
      <c r="I2246" s="155">
        <v>3021163</v>
      </c>
      <c r="J2246" s="157" t="s">
        <v>715</v>
      </c>
      <c r="K2246" s="157"/>
      <c r="L2246" s="155">
        <v>2022</v>
      </c>
      <c r="M2246" s="158">
        <v>52446</v>
      </c>
      <c r="N2246" s="159">
        <v>364896004.07999998</v>
      </c>
      <c r="O2246" s="159">
        <v>352781759.61000001</v>
      </c>
      <c r="P2246" s="159">
        <v>154085454.68000001</v>
      </c>
      <c r="Q2246" s="159">
        <v>57019695</v>
      </c>
      <c r="R2246" s="159">
        <v>97065759.680000007</v>
      </c>
      <c r="S2246" s="159">
        <v>12114244.470000001</v>
      </c>
      <c r="T2246" s="159">
        <v>3314832.03</v>
      </c>
      <c r="U2246" s="159">
        <v>362583099.32999998</v>
      </c>
      <c r="V2246" s="159">
        <v>302061808.52999997</v>
      </c>
      <c r="W2246" s="159">
        <v>92329364.109999999</v>
      </c>
      <c r="X2246" s="159">
        <v>1308606.3799999999</v>
      </c>
      <c r="Y2246" s="159">
        <v>60521290.799999997</v>
      </c>
      <c r="Z2246" s="159">
        <v>55310837.640000001</v>
      </c>
      <c r="AA2246" s="159">
        <v>25969000</v>
      </c>
      <c r="AB2246" s="159">
        <v>29341837.640000001</v>
      </c>
      <c r="AC2246" s="159">
        <v>12515000</v>
      </c>
      <c r="AD2246" s="159">
        <v>12515000</v>
      </c>
      <c r="AE2246" s="159">
        <v>116489000</v>
      </c>
      <c r="AF2246" s="159">
        <v>50719951.079999998</v>
      </c>
      <c r="AG2246" s="159">
        <v>980633.38</v>
      </c>
      <c r="AH2246" s="159">
        <v>1572168.75</v>
      </c>
      <c r="AI2246" s="159">
        <v>0</v>
      </c>
      <c r="AJ2246" s="159">
        <v>0</v>
      </c>
    </row>
    <row r="2247" spans="1:36">
      <c r="A2247" s="153">
        <v>30</v>
      </c>
      <c r="B2247" s="154">
        <v>21</v>
      </c>
      <c r="C2247" s="154">
        <v>17</v>
      </c>
      <c r="D2247" s="155">
        <v>2</v>
      </c>
      <c r="E2247" s="155" t="s">
        <v>556</v>
      </c>
      <c r="F2247" s="156" t="s">
        <v>5680</v>
      </c>
      <c r="G2247" s="156" t="s">
        <v>556</v>
      </c>
      <c r="H2247" s="156" t="s">
        <v>5694</v>
      </c>
      <c r="I2247" s="155">
        <v>3021172</v>
      </c>
      <c r="J2247" s="157" t="s">
        <v>714</v>
      </c>
      <c r="K2247" s="157"/>
      <c r="L2247" s="155">
        <v>2022</v>
      </c>
      <c r="M2247" s="158">
        <v>29289</v>
      </c>
      <c r="N2247" s="159">
        <v>318980873.05000001</v>
      </c>
      <c r="O2247" s="159">
        <v>308841235.58999997</v>
      </c>
      <c r="P2247" s="159">
        <v>105829865.7</v>
      </c>
      <c r="Q2247" s="159">
        <v>49877601</v>
      </c>
      <c r="R2247" s="159">
        <v>55952264.700000003</v>
      </c>
      <c r="S2247" s="159">
        <v>10139637.460000001</v>
      </c>
      <c r="T2247" s="159">
        <v>1903822.9</v>
      </c>
      <c r="U2247" s="159">
        <v>295674017.31</v>
      </c>
      <c r="V2247" s="159">
        <v>246780478.88</v>
      </c>
      <c r="W2247" s="159">
        <v>73619087.299999997</v>
      </c>
      <c r="X2247" s="159">
        <v>808348.31</v>
      </c>
      <c r="Y2247" s="159">
        <v>48893538.43</v>
      </c>
      <c r="Z2247" s="159">
        <v>46477602.079999998</v>
      </c>
      <c r="AA2247" s="159">
        <v>0</v>
      </c>
      <c r="AB2247" s="159">
        <v>46477602.079999998</v>
      </c>
      <c r="AC2247" s="159">
        <v>13375872.6</v>
      </c>
      <c r="AD2247" s="159">
        <v>8524531.5999999996</v>
      </c>
      <c r="AE2247" s="159">
        <v>65338765.600000001</v>
      </c>
      <c r="AF2247" s="159">
        <v>62060756.710000001</v>
      </c>
      <c r="AG2247" s="159">
        <v>710242.18</v>
      </c>
      <c r="AH2247" s="159">
        <v>450733.59</v>
      </c>
      <c r="AI2247" s="159">
        <v>0</v>
      </c>
      <c r="AJ2247" s="159">
        <v>0</v>
      </c>
    </row>
    <row r="2248" spans="1:36">
      <c r="A2248" s="153">
        <v>30</v>
      </c>
      <c r="B2248" s="154">
        <v>22</v>
      </c>
      <c r="C2248" s="154">
        <v>1</v>
      </c>
      <c r="D2248" s="155">
        <v>3</v>
      </c>
      <c r="E2248" s="155" t="s">
        <v>556</v>
      </c>
      <c r="F2248" s="156" t="s">
        <v>5695</v>
      </c>
      <c r="G2248" s="156" t="s">
        <v>556</v>
      </c>
      <c r="H2248" s="156" t="s">
        <v>5696</v>
      </c>
      <c r="I2248" s="155">
        <v>3022013</v>
      </c>
      <c r="J2248" s="157" t="s">
        <v>713</v>
      </c>
      <c r="K2248" s="157"/>
      <c r="L2248" s="155">
        <v>2022</v>
      </c>
      <c r="M2248" s="158">
        <v>8643</v>
      </c>
      <c r="N2248" s="159">
        <v>48431178.259999998</v>
      </c>
      <c r="O2248" s="159">
        <v>43697627.490000002</v>
      </c>
      <c r="P2248" s="159">
        <v>30328115.77</v>
      </c>
      <c r="Q2248" s="159">
        <v>14611728</v>
      </c>
      <c r="R2248" s="159">
        <v>15716387.77</v>
      </c>
      <c r="S2248" s="159">
        <v>4733550.7699999996</v>
      </c>
      <c r="T2248" s="159">
        <v>691918.43</v>
      </c>
      <c r="U2248" s="159">
        <v>43023432.600000001</v>
      </c>
      <c r="V2248" s="159">
        <v>40549104.890000001</v>
      </c>
      <c r="W2248" s="159">
        <v>15615350.779999999</v>
      </c>
      <c r="X2248" s="159">
        <v>236126.38</v>
      </c>
      <c r="Y2248" s="159">
        <v>2474327.71</v>
      </c>
      <c r="Z2248" s="159">
        <v>2860578.11</v>
      </c>
      <c r="AA2248" s="159">
        <v>1200000</v>
      </c>
      <c r="AB2248" s="159">
        <v>1660578.1099999999</v>
      </c>
      <c r="AC2248" s="159">
        <v>4475905</v>
      </c>
      <c r="AD2248" s="159">
        <v>341600</v>
      </c>
      <c r="AE2248" s="159">
        <v>11263753.279999999</v>
      </c>
      <c r="AF2248" s="159">
        <v>3148522.6</v>
      </c>
      <c r="AG2248" s="159">
        <v>167500</v>
      </c>
      <c r="AH2248" s="159">
        <v>5040.43</v>
      </c>
      <c r="AI2248" s="159">
        <v>0</v>
      </c>
      <c r="AJ2248" s="159">
        <v>0</v>
      </c>
    </row>
    <row r="2249" spans="1:36">
      <c r="A2249" s="153">
        <v>30</v>
      </c>
      <c r="B2249" s="154">
        <v>22</v>
      </c>
      <c r="C2249" s="154">
        <v>2</v>
      </c>
      <c r="D2249" s="155">
        <v>3</v>
      </c>
      <c r="E2249" s="155" t="s">
        <v>556</v>
      </c>
      <c r="F2249" s="156" t="s">
        <v>5695</v>
      </c>
      <c r="G2249" s="156" t="s">
        <v>556</v>
      </c>
      <c r="H2249" s="156" t="s">
        <v>5697</v>
      </c>
      <c r="I2249" s="155">
        <v>3022023</v>
      </c>
      <c r="J2249" s="157" t="s">
        <v>712</v>
      </c>
      <c r="K2249" s="157"/>
      <c r="L2249" s="155">
        <v>2022</v>
      </c>
      <c r="M2249" s="158">
        <v>7041</v>
      </c>
      <c r="N2249" s="159">
        <v>47005980.420000002</v>
      </c>
      <c r="O2249" s="159">
        <v>42565836.909999996</v>
      </c>
      <c r="P2249" s="159">
        <v>30697083.48</v>
      </c>
      <c r="Q2249" s="159">
        <v>15490937</v>
      </c>
      <c r="R2249" s="159">
        <v>15206146.48</v>
      </c>
      <c r="S2249" s="159">
        <v>4440143.51</v>
      </c>
      <c r="T2249" s="159">
        <v>408892.36</v>
      </c>
      <c r="U2249" s="159">
        <v>45298357.450000003</v>
      </c>
      <c r="V2249" s="159">
        <v>38235612.840000004</v>
      </c>
      <c r="W2249" s="159">
        <v>16840579.489999998</v>
      </c>
      <c r="X2249" s="159">
        <v>56314.13</v>
      </c>
      <c r="Y2249" s="159">
        <v>7062744.6100000003</v>
      </c>
      <c r="Z2249" s="159">
        <v>3031600.75</v>
      </c>
      <c r="AA2249" s="159">
        <v>1500000</v>
      </c>
      <c r="AB2249" s="159">
        <v>1531600.75</v>
      </c>
      <c r="AC2249" s="159">
        <v>2738779</v>
      </c>
      <c r="AD2249" s="159">
        <v>676000</v>
      </c>
      <c r="AE2249" s="159">
        <v>4498846.58</v>
      </c>
      <c r="AF2249" s="159">
        <v>4330224.07</v>
      </c>
      <c r="AG2249" s="159">
        <v>336437.19</v>
      </c>
      <c r="AH2249" s="159">
        <v>336437.19</v>
      </c>
      <c r="AI2249" s="159">
        <v>0</v>
      </c>
      <c r="AJ2249" s="159">
        <v>0</v>
      </c>
    </row>
    <row r="2250" spans="1:36">
      <c r="A2250" s="153">
        <v>30</v>
      </c>
      <c r="B2250" s="154">
        <v>22</v>
      </c>
      <c r="C2250" s="154">
        <v>3</v>
      </c>
      <c r="D2250" s="155">
        <v>3</v>
      </c>
      <c r="E2250" s="155" t="s">
        <v>556</v>
      </c>
      <c r="F2250" s="156" t="s">
        <v>5695</v>
      </c>
      <c r="G2250" s="156" t="s">
        <v>556</v>
      </c>
      <c r="H2250" s="156" t="s">
        <v>5698</v>
      </c>
      <c r="I2250" s="155">
        <v>3022033</v>
      </c>
      <c r="J2250" s="157" t="s">
        <v>711</v>
      </c>
      <c r="K2250" s="157"/>
      <c r="L2250" s="155">
        <v>2022</v>
      </c>
      <c r="M2250" s="158">
        <v>9183</v>
      </c>
      <c r="N2250" s="159">
        <v>68834199.239999995</v>
      </c>
      <c r="O2250" s="159">
        <v>52066694.990000002</v>
      </c>
      <c r="P2250" s="159">
        <v>35112830.049999997</v>
      </c>
      <c r="Q2250" s="159">
        <v>18103879</v>
      </c>
      <c r="R2250" s="159">
        <v>17008951.050000001</v>
      </c>
      <c r="S2250" s="159">
        <v>16767504.25</v>
      </c>
      <c r="T2250" s="159">
        <v>607901</v>
      </c>
      <c r="U2250" s="159">
        <v>53850008.340000004</v>
      </c>
      <c r="V2250" s="159">
        <v>46003429.939999998</v>
      </c>
      <c r="W2250" s="159">
        <v>17036608.379999999</v>
      </c>
      <c r="X2250" s="159">
        <v>37170</v>
      </c>
      <c r="Y2250" s="159">
        <v>7846578.4000000004</v>
      </c>
      <c r="Z2250" s="159">
        <v>3666859.31</v>
      </c>
      <c r="AA2250" s="159">
        <v>0</v>
      </c>
      <c r="AB2250" s="159">
        <v>3666859.31</v>
      </c>
      <c r="AC2250" s="159">
        <v>2300000</v>
      </c>
      <c r="AD2250" s="159">
        <v>2300000</v>
      </c>
      <c r="AE2250" s="159">
        <v>1700000</v>
      </c>
      <c r="AF2250" s="159">
        <v>6063265.0499999998</v>
      </c>
      <c r="AG2250" s="159">
        <v>0</v>
      </c>
      <c r="AH2250" s="159">
        <v>0</v>
      </c>
      <c r="AI2250" s="159">
        <v>0</v>
      </c>
      <c r="AJ2250" s="159">
        <v>0</v>
      </c>
    </row>
    <row r="2251" spans="1:36">
      <c r="A2251" s="153">
        <v>30</v>
      </c>
      <c r="B2251" s="154">
        <v>22</v>
      </c>
      <c r="C2251" s="154">
        <v>4</v>
      </c>
      <c r="D2251" s="155">
        <v>2</v>
      </c>
      <c r="E2251" s="155" t="s">
        <v>556</v>
      </c>
      <c r="F2251" s="156" t="s">
        <v>5699</v>
      </c>
      <c r="G2251" s="156" t="s">
        <v>556</v>
      </c>
      <c r="H2251" s="156" t="s">
        <v>5700</v>
      </c>
      <c r="I2251" s="155">
        <v>3022042</v>
      </c>
      <c r="J2251" s="157" t="s">
        <v>710</v>
      </c>
      <c r="K2251" s="157"/>
      <c r="L2251" s="155">
        <v>2022</v>
      </c>
      <c r="M2251" s="158">
        <v>4890</v>
      </c>
      <c r="N2251" s="159">
        <v>31579772.399999999</v>
      </c>
      <c r="O2251" s="159">
        <v>26430434.640000001</v>
      </c>
      <c r="P2251" s="159">
        <v>19048976.100000001</v>
      </c>
      <c r="Q2251" s="159">
        <v>8741043</v>
      </c>
      <c r="R2251" s="159">
        <v>10307933.1</v>
      </c>
      <c r="S2251" s="159">
        <v>5149337.76</v>
      </c>
      <c r="T2251" s="159">
        <v>255309.18</v>
      </c>
      <c r="U2251" s="159">
        <v>32652164.190000001</v>
      </c>
      <c r="V2251" s="159">
        <v>24623713.690000001</v>
      </c>
      <c r="W2251" s="159">
        <v>9470875.2100000009</v>
      </c>
      <c r="X2251" s="159">
        <v>169549.71</v>
      </c>
      <c r="Y2251" s="159">
        <v>8028450.5</v>
      </c>
      <c r="Z2251" s="159">
        <v>7075553.5700000003</v>
      </c>
      <c r="AA2251" s="159">
        <v>1500000</v>
      </c>
      <c r="AB2251" s="159">
        <v>5575553.5700000003</v>
      </c>
      <c r="AC2251" s="159">
        <v>3284986.87</v>
      </c>
      <c r="AD2251" s="159">
        <v>300000</v>
      </c>
      <c r="AE2251" s="159">
        <v>8400000</v>
      </c>
      <c r="AF2251" s="159">
        <v>1806720.95</v>
      </c>
      <c r="AG2251" s="159">
        <v>0</v>
      </c>
      <c r="AH2251" s="159">
        <v>0</v>
      </c>
      <c r="AI2251" s="159">
        <v>0</v>
      </c>
      <c r="AJ2251" s="159">
        <v>0</v>
      </c>
    </row>
    <row r="2252" spans="1:36">
      <c r="A2252" s="153">
        <v>30</v>
      </c>
      <c r="B2252" s="154">
        <v>22</v>
      </c>
      <c r="C2252" s="154">
        <v>5</v>
      </c>
      <c r="D2252" s="155">
        <v>3</v>
      </c>
      <c r="E2252" s="155" t="s">
        <v>556</v>
      </c>
      <c r="F2252" s="156" t="s">
        <v>5695</v>
      </c>
      <c r="G2252" s="156" t="s">
        <v>556</v>
      </c>
      <c r="H2252" s="156" t="s">
        <v>5701</v>
      </c>
      <c r="I2252" s="155">
        <v>3022053</v>
      </c>
      <c r="J2252" s="157" t="s">
        <v>709</v>
      </c>
      <c r="K2252" s="157"/>
      <c r="L2252" s="155">
        <v>2022</v>
      </c>
      <c r="M2252" s="158">
        <v>30199</v>
      </c>
      <c r="N2252" s="159">
        <v>175289375.44</v>
      </c>
      <c r="O2252" s="159">
        <v>157845114.87</v>
      </c>
      <c r="P2252" s="159">
        <v>87671992.74000001</v>
      </c>
      <c r="Q2252" s="159">
        <v>32806490</v>
      </c>
      <c r="R2252" s="159">
        <v>54865502.740000002</v>
      </c>
      <c r="S2252" s="159">
        <v>17444260.57</v>
      </c>
      <c r="T2252" s="159">
        <v>5810852.5599999996</v>
      </c>
      <c r="U2252" s="159">
        <v>165894747.55000001</v>
      </c>
      <c r="V2252" s="159">
        <v>138601710.74000001</v>
      </c>
      <c r="W2252" s="159">
        <v>55697129.829999998</v>
      </c>
      <c r="X2252" s="159">
        <v>380936.33</v>
      </c>
      <c r="Y2252" s="159">
        <v>27293036.809999999</v>
      </c>
      <c r="Z2252" s="159">
        <v>25764992.379999999</v>
      </c>
      <c r="AA2252" s="159">
        <v>3900000</v>
      </c>
      <c r="AB2252" s="159">
        <v>21864992.379999999</v>
      </c>
      <c r="AC2252" s="159">
        <v>1673000</v>
      </c>
      <c r="AD2252" s="159">
        <v>1673000</v>
      </c>
      <c r="AE2252" s="159">
        <v>39391343.579999998</v>
      </c>
      <c r="AF2252" s="159">
        <v>19243404.129999999</v>
      </c>
      <c r="AG2252" s="159">
        <v>1452355.73</v>
      </c>
      <c r="AH2252" s="159">
        <v>1611039.46</v>
      </c>
      <c r="AI2252" s="159">
        <v>0</v>
      </c>
      <c r="AJ2252" s="159">
        <v>0</v>
      </c>
    </row>
    <row r="2253" spans="1:36">
      <c r="A2253" s="153">
        <v>30</v>
      </c>
      <c r="B2253" s="154">
        <v>23</v>
      </c>
      <c r="C2253" s="154">
        <v>1</v>
      </c>
      <c r="D2253" s="155">
        <v>1</v>
      </c>
      <c r="E2253" s="155" t="s">
        <v>556</v>
      </c>
      <c r="F2253" s="156" t="s">
        <v>5702</v>
      </c>
      <c r="G2253" s="156" t="s">
        <v>556</v>
      </c>
      <c r="H2253" s="156" t="s">
        <v>5703</v>
      </c>
      <c r="I2253" s="155">
        <v>3023011</v>
      </c>
      <c r="J2253" s="157" t="s">
        <v>704</v>
      </c>
      <c r="K2253" s="157"/>
      <c r="L2253" s="155">
        <v>2022</v>
      </c>
      <c r="M2253" s="158">
        <v>13505</v>
      </c>
      <c r="N2253" s="159">
        <v>71961100.120000005</v>
      </c>
      <c r="O2253" s="159">
        <v>70623804.760000005</v>
      </c>
      <c r="P2253" s="159">
        <v>36828731</v>
      </c>
      <c r="Q2253" s="159">
        <v>12874823</v>
      </c>
      <c r="R2253" s="159">
        <v>23953908</v>
      </c>
      <c r="S2253" s="159">
        <v>1337295.3600000001</v>
      </c>
      <c r="T2253" s="159">
        <v>156860</v>
      </c>
      <c r="U2253" s="159">
        <v>69678447.439999998</v>
      </c>
      <c r="V2253" s="159">
        <v>64411330.270000003</v>
      </c>
      <c r="W2253" s="159">
        <v>26836124.68</v>
      </c>
      <c r="X2253" s="159">
        <v>187312.14</v>
      </c>
      <c r="Y2253" s="159">
        <v>5267117.17</v>
      </c>
      <c r="Z2253" s="159">
        <v>6900355.2800000003</v>
      </c>
      <c r="AA2253" s="159">
        <v>0</v>
      </c>
      <c r="AB2253" s="159">
        <v>6900355.2800000003</v>
      </c>
      <c r="AC2253" s="159">
        <v>1533704</v>
      </c>
      <c r="AD2253" s="159">
        <v>1533704</v>
      </c>
      <c r="AE2253" s="159">
        <v>16298737.630000001</v>
      </c>
      <c r="AF2253" s="159">
        <v>6212474.4900000002</v>
      </c>
      <c r="AG2253" s="159">
        <v>418842.55</v>
      </c>
      <c r="AH2253" s="159">
        <v>312919.28999999998</v>
      </c>
      <c r="AI2253" s="159">
        <v>0</v>
      </c>
      <c r="AJ2253" s="159">
        <v>95393.63</v>
      </c>
    </row>
    <row r="2254" spans="1:36">
      <c r="A2254" s="153">
        <v>30</v>
      </c>
      <c r="B2254" s="154">
        <v>23</v>
      </c>
      <c r="C2254" s="154">
        <v>2</v>
      </c>
      <c r="D2254" s="155">
        <v>2</v>
      </c>
      <c r="E2254" s="155" t="s">
        <v>556</v>
      </c>
      <c r="F2254" s="156" t="s">
        <v>5704</v>
      </c>
      <c r="G2254" s="156" t="s">
        <v>556</v>
      </c>
      <c r="H2254" s="156" t="s">
        <v>5705</v>
      </c>
      <c r="I2254" s="155">
        <v>3023022</v>
      </c>
      <c r="J2254" s="157" t="s">
        <v>708</v>
      </c>
      <c r="K2254" s="157"/>
      <c r="L2254" s="155">
        <v>2022</v>
      </c>
      <c r="M2254" s="158">
        <v>5733</v>
      </c>
      <c r="N2254" s="159">
        <v>36847056.590000004</v>
      </c>
      <c r="O2254" s="159">
        <v>30806172.18</v>
      </c>
      <c r="P2254" s="159">
        <v>22483828.939999998</v>
      </c>
      <c r="Q2254" s="159">
        <v>10205612</v>
      </c>
      <c r="R2254" s="159">
        <v>12278216.939999999</v>
      </c>
      <c r="S2254" s="159">
        <v>6040884.4100000001</v>
      </c>
      <c r="T2254" s="159">
        <v>0</v>
      </c>
      <c r="U2254" s="159">
        <v>33289407.879999999</v>
      </c>
      <c r="V2254" s="159">
        <v>29201038.32</v>
      </c>
      <c r="W2254" s="159">
        <v>11752778.02</v>
      </c>
      <c r="X2254" s="159">
        <v>60653.03</v>
      </c>
      <c r="Y2254" s="159">
        <v>4088369.56</v>
      </c>
      <c r="Z2254" s="159">
        <v>1703057.53</v>
      </c>
      <c r="AA2254" s="159">
        <v>1008484.14</v>
      </c>
      <c r="AB2254" s="159">
        <v>694573.39</v>
      </c>
      <c r="AC2254" s="159">
        <v>899800.91</v>
      </c>
      <c r="AD2254" s="159">
        <v>899800.91</v>
      </c>
      <c r="AE2254" s="159">
        <v>3524711.35</v>
      </c>
      <c r="AF2254" s="159">
        <v>1605133.86</v>
      </c>
      <c r="AG2254" s="159">
        <v>274900.75</v>
      </c>
      <c r="AH2254" s="159">
        <v>219625.75</v>
      </c>
      <c r="AI2254" s="159">
        <v>0</v>
      </c>
      <c r="AJ2254" s="159">
        <v>0</v>
      </c>
    </row>
    <row r="2255" spans="1:36">
      <c r="A2255" s="153">
        <v>30</v>
      </c>
      <c r="B2255" s="154">
        <v>23</v>
      </c>
      <c r="C2255" s="154">
        <v>3</v>
      </c>
      <c r="D2255" s="155">
        <v>2</v>
      </c>
      <c r="E2255" s="155" t="s">
        <v>556</v>
      </c>
      <c r="F2255" s="156" t="s">
        <v>5704</v>
      </c>
      <c r="G2255" s="156" t="s">
        <v>556</v>
      </c>
      <c r="H2255" s="156" t="s">
        <v>5706</v>
      </c>
      <c r="I2255" s="155">
        <v>3023032</v>
      </c>
      <c r="J2255" s="157" t="s">
        <v>707</v>
      </c>
      <c r="K2255" s="157"/>
      <c r="L2255" s="155">
        <v>2022</v>
      </c>
      <c r="M2255" s="158">
        <v>3774</v>
      </c>
      <c r="N2255" s="159">
        <v>25709298.960000001</v>
      </c>
      <c r="O2255" s="159">
        <v>24570342.16</v>
      </c>
      <c r="P2255" s="159">
        <v>18022619.800000001</v>
      </c>
      <c r="Q2255" s="159">
        <v>8678703</v>
      </c>
      <c r="R2255" s="159">
        <v>9343916.8000000007</v>
      </c>
      <c r="S2255" s="159">
        <v>1138956.8</v>
      </c>
      <c r="T2255" s="159">
        <v>42060.98</v>
      </c>
      <c r="U2255" s="159">
        <v>25086985.649999999</v>
      </c>
      <c r="V2255" s="159">
        <v>23391265.77</v>
      </c>
      <c r="W2255" s="159">
        <v>6227098.0899999999</v>
      </c>
      <c r="X2255" s="159">
        <v>39478.67</v>
      </c>
      <c r="Y2255" s="159">
        <v>1695719.88</v>
      </c>
      <c r="Z2255" s="159">
        <v>3827668.3</v>
      </c>
      <c r="AA2255" s="159">
        <v>0</v>
      </c>
      <c r="AB2255" s="159">
        <v>3827668.3</v>
      </c>
      <c r="AC2255" s="159">
        <v>1571971.68</v>
      </c>
      <c r="AD2255" s="159">
        <v>320239.68</v>
      </c>
      <c r="AE2255" s="159">
        <v>2608721.4</v>
      </c>
      <c r="AF2255" s="159">
        <v>1179076.3899999999</v>
      </c>
      <c r="AG2255" s="159">
        <v>116647.19</v>
      </c>
      <c r="AH2255" s="159">
        <v>86118.67</v>
      </c>
      <c r="AI2255" s="159">
        <v>0</v>
      </c>
      <c r="AJ2255" s="159">
        <v>0</v>
      </c>
    </row>
    <row r="2256" spans="1:36">
      <c r="A2256" s="153">
        <v>30</v>
      </c>
      <c r="B2256" s="154">
        <v>23</v>
      </c>
      <c r="C2256" s="154">
        <v>4</v>
      </c>
      <c r="D2256" s="155">
        <v>2</v>
      </c>
      <c r="E2256" s="155" t="s">
        <v>556</v>
      </c>
      <c r="F2256" s="156" t="s">
        <v>5704</v>
      </c>
      <c r="G2256" s="156" t="s">
        <v>556</v>
      </c>
      <c r="H2256" s="156" t="s">
        <v>5707</v>
      </c>
      <c r="I2256" s="155">
        <v>3023042</v>
      </c>
      <c r="J2256" s="157" t="s">
        <v>706</v>
      </c>
      <c r="K2256" s="157"/>
      <c r="L2256" s="155">
        <v>2022</v>
      </c>
      <c r="M2256" s="158">
        <v>5040</v>
      </c>
      <c r="N2256" s="159">
        <v>38588322.920000002</v>
      </c>
      <c r="O2256" s="159">
        <v>28126680.629999999</v>
      </c>
      <c r="P2256" s="159">
        <v>19395469.380000003</v>
      </c>
      <c r="Q2256" s="159">
        <v>8765468</v>
      </c>
      <c r="R2256" s="159">
        <v>10630001.380000001</v>
      </c>
      <c r="S2256" s="159">
        <v>10461642.289999999</v>
      </c>
      <c r="T2256" s="159">
        <v>1008785.66</v>
      </c>
      <c r="U2256" s="159">
        <v>33246629.969999999</v>
      </c>
      <c r="V2256" s="159">
        <v>26153373.530000001</v>
      </c>
      <c r="W2256" s="159">
        <v>10852047.67</v>
      </c>
      <c r="X2256" s="159">
        <v>129301.75999999999</v>
      </c>
      <c r="Y2256" s="159">
        <v>7093256.4400000004</v>
      </c>
      <c r="Z2256" s="159">
        <v>4312687.42</v>
      </c>
      <c r="AA2256" s="159">
        <v>284834.84000000003</v>
      </c>
      <c r="AB2256" s="159">
        <v>4027852.58</v>
      </c>
      <c r="AC2256" s="159">
        <v>5118035</v>
      </c>
      <c r="AD2256" s="159">
        <v>706000</v>
      </c>
      <c r="AE2256" s="159">
        <v>9322154.8399999999</v>
      </c>
      <c r="AF2256" s="159">
        <v>1973307.1</v>
      </c>
      <c r="AG2256" s="159">
        <v>495019.26</v>
      </c>
      <c r="AH2256" s="159">
        <v>330573.92</v>
      </c>
      <c r="AI2256" s="159">
        <v>0</v>
      </c>
      <c r="AJ2256" s="159">
        <v>0</v>
      </c>
    </row>
    <row r="2257" spans="1:36">
      <c r="A2257" s="153">
        <v>30</v>
      </c>
      <c r="B2257" s="154">
        <v>23</v>
      </c>
      <c r="C2257" s="154">
        <v>5</v>
      </c>
      <c r="D2257" s="155">
        <v>2</v>
      </c>
      <c r="E2257" s="155" t="s">
        <v>556</v>
      </c>
      <c r="F2257" s="156" t="s">
        <v>5704</v>
      </c>
      <c r="G2257" s="156" t="s">
        <v>556</v>
      </c>
      <c r="H2257" s="156" t="s">
        <v>5708</v>
      </c>
      <c r="I2257" s="155">
        <v>3023052</v>
      </c>
      <c r="J2257" s="157" t="s">
        <v>705</v>
      </c>
      <c r="K2257" s="157"/>
      <c r="L2257" s="155">
        <v>2022</v>
      </c>
      <c r="M2257" s="158">
        <v>2332</v>
      </c>
      <c r="N2257" s="159">
        <v>27443814.73</v>
      </c>
      <c r="O2257" s="159">
        <v>21340064.16</v>
      </c>
      <c r="P2257" s="159">
        <v>6258614.3799999999</v>
      </c>
      <c r="Q2257" s="159">
        <v>2135759</v>
      </c>
      <c r="R2257" s="159">
        <v>4122855.38</v>
      </c>
      <c r="S2257" s="159">
        <v>6103750.5700000003</v>
      </c>
      <c r="T2257" s="159">
        <v>364698.5</v>
      </c>
      <c r="U2257" s="159">
        <v>25526389.25</v>
      </c>
      <c r="V2257" s="159">
        <v>17479159.48</v>
      </c>
      <c r="W2257" s="159">
        <v>6797931.2699999996</v>
      </c>
      <c r="X2257" s="159">
        <v>3910.72</v>
      </c>
      <c r="Y2257" s="159">
        <v>8047229.7699999996</v>
      </c>
      <c r="Z2257" s="159">
        <v>5917019.1699999999</v>
      </c>
      <c r="AA2257" s="159">
        <v>0</v>
      </c>
      <c r="AB2257" s="159">
        <v>5917019.1699999999</v>
      </c>
      <c r="AC2257" s="159">
        <v>3080393</v>
      </c>
      <c r="AD2257" s="159">
        <v>334736</v>
      </c>
      <c r="AE2257" s="159">
        <v>130511</v>
      </c>
      <c r="AF2257" s="159">
        <v>3860904.68</v>
      </c>
      <c r="AG2257" s="159">
        <v>0</v>
      </c>
      <c r="AH2257" s="159">
        <v>42231.32</v>
      </c>
      <c r="AI2257" s="159">
        <v>0</v>
      </c>
      <c r="AJ2257" s="159">
        <v>0</v>
      </c>
    </row>
    <row r="2258" spans="1:36">
      <c r="A2258" s="153">
        <v>30</v>
      </c>
      <c r="B2258" s="154">
        <v>23</v>
      </c>
      <c r="C2258" s="154">
        <v>6</v>
      </c>
      <c r="D2258" s="155">
        <v>2</v>
      </c>
      <c r="E2258" s="155" t="s">
        <v>556</v>
      </c>
      <c r="F2258" s="156" t="s">
        <v>5704</v>
      </c>
      <c r="G2258" s="156" t="s">
        <v>556</v>
      </c>
      <c r="H2258" s="156" t="s">
        <v>5709</v>
      </c>
      <c r="I2258" s="155">
        <v>3023062</v>
      </c>
      <c r="J2258" s="157" t="s">
        <v>704</v>
      </c>
      <c r="K2258" s="157"/>
      <c r="L2258" s="155">
        <v>2022</v>
      </c>
      <c r="M2258" s="158">
        <v>9310</v>
      </c>
      <c r="N2258" s="159">
        <v>53505652.5</v>
      </c>
      <c r="O2258" s="159">
        <v>51451480.189999998</v>
      </c>
      <c r="P2258" s="159">
        <v>33047672.789999999</v>
      </c>
      <c r="Q2258" s="159">
        <v>15149039</v>
      </c>
      <c r="R2258" s="159">
        <v>17898633.789999999</v>
      </c>
      <c r="S2258" s="159">
        <v>2054172.31</v>
      </c>
      <c r="T2258" s="159">
        <v>0</v>
      </c>
      <c r="U2258" s="159">
        <v>48567731.420000002</v>
      </c>
      <c r="V2258" s="159">
        <v>46679289.310000002</v>
      </c>
      <c r="W2258" s="159">
        <v>17422207.649999999</v>
      </c>
      <c r="X2258" s="159">
        <v>139145.04999999999</v>
      </c>
      <c r="Y2258" s="159">
        <v>1888442.11</v>
      </c>
      <c r="Z2258" s="159">
        <v>5002905.8099999996</v>
      </c>
      <c r="AA2258" s="159">
        <v>0</v>
      </c>
      <c r="AB2258" s="159">
        <v>5002905.8099999996</v>
      </c>
      <c r="AC2258" s="159">
        <v>4815298.97</v>
      </c>
      <c r="AD2258" s="159">
        <v>1060000</v>
      </c>
      <c r="AE2258" s="159">
        <v>3980896.26</v>
      </c>
      <c r="AF2258" s="159">
        <v>4772190.88</v>
      </c>
      <c r="AG2258" s="159">
        <v>0</v>
      </c>
      <c r="AH2258" s="159">
        <v>26797.98</v>
      </c>
      <c r="AI2258" s="159">
        <v>0</v>
      </c>
      <c r="AJ2258" s="159">
        <v>2896.26</v>
      </c>
    </row>
    <row r="2259" spans="1:36">
      <c r="A2259" s="153">
        <v>30</v>
      </c>
      <c r="B2259" s="154">
        <v>23</v>
      </c>
      <c r="C2259" s="154">
        <v>7</v>
      </c>
      <c r="D2259" s="155">
        <v>2</v>
      </c>
      <c r="E2259" s="155" t="s">
        <v>556</v>
      </c>
      <c r="F2259" s="156" t="s">
        <v>5704</v>
      </c>
      <c r="G2259" s="156" t="s">
        <v>556</v>
      </c>
      <c r="H2259" s="156" t="s">
        <v>5710</v>
      </c>
      <c r="I2259" s="155">
        <v>3023072</v>
      </c>
      <c r="J2259" s="157" t="s">
        <v>703</v>
      </c>
      <c r="K2259" s="157"/>
      <c r="L2259" s="155">
        <v>2022</v>
      </c>
      <c r="M2259" s="158">
        <v>10239</v>
      </c>
      <c r="N2259" s="159">
        <v>61811691.68</v>
      </c>
      <c r="O2259" s="159">
        <v>57472418.259999998</v>
      </c>
      <c r="P2259" s="159">
        <v>32133791.449999999</v>
      </c>
      <c r="Q2259" s="159">
        <v>12888081</v>
      </c>
      <c r="R2259" s="159">
        <v>19245710.449999999</v>
      </c>
      <c r="S2259" s="159">
        <v>4339273.42</v>
      </c>
      <c r="T2259" s="159">
        <v>369602.92</v>
      </c>
      <c r="U2259" s="159">
        <v>56576344.990000002</v>
      </c>
      <c r="V2259" s="159">
        <v>51232390.060000002</v>
      </c>
      <c r="W2259" s="159">
        <v>19836069.050000001</v>
      </c>
      <c r="X2259" s="159">
        <v>98181.72</v>
      </c>
      <c r="Y2259" s="159">
        <v>5343954.93</v>
      </c>
      <c r="Z2259" s="159">
        <v>5802201.5</v>
      </c>
      <c r="AA2259" s="159">
        <v>2000000</v>
      </c>
      <c r="AB2259" s="159">
        <v>3802201.5</v>
      </c>
      <c r="AC2259" s="159">
        <v>4428604</v>
      </c>
      <c r="AD2259" s="159">
        <v>1528604</v>
      </c>
      <c r="AE2259" s="159">
        <v>7768672.6600000001</v>
      </c>
      <c r="AF2259" s="159">
        <v>6240028.2000000002</v>
      </c>
      <c r="AG2259" s="159">
        <v>98707.88</v>
      </c>
      <c r="AH2259" s="159">
        <v>109929.88</v>
      </c>
      <c r="AI2259" s="159">
        <v>0</v>
      </c>
      <c r="AJ2259" s="159">
        <v>0</v>
      </c>
    </row>
    <row r="2260" spans="1:36">
      <c r="A2260" s="153">
        <v>30</v>
      </c>
      <c r="B2260" s="154">
        <v>23</v>
      </c>
      <c r="C2260" s="154">
        <v>8</v>
      </c>
      <c r="D2260" s="155">
        <v>3</v>
      </c>
      <c r="E2260" s="155" t="s">
        <v>556</v>
      </c>
      <c r="F2260" s="156" t="s">
        <v>5711</v>
      </c>
      <c r="G2260" s="156" t="s">
        <v>556</v>
      </c>
      <c r="H2260" s="156" t="s">
        <v>5712</v>
      </c>
      <c r="I2260" s="155">
        <v>3023083</v>
      </c>
      <c r="J2260" s="157" t="s">
        <v>702</v>
      </c>
      <c r="K2260" s="157"/>
      <c r="L2260" s="155">
        <v>2022</v>
      </c>
      <c r="M2260" s="158">
        <v>8845</v>
      </c>
      <c r="N2260" s="159">
        <v>55868106.380000003</v>
      </c>
      <c r="O2260" s="159">
        <v>49112350.490000002</v>
      </c>
      <c r="P2260" s="159">
        <v>35251762.18</v>
      </c>
      <c r="Q2260" s="159">
        <v>17187811</v>
      </c>
      <c r="R2260" s="159">
        <v>18063951.18</v>
      </c>
      <c r="S2260" s="159">
        <v>6755755.8899999997</v>
      </c>
      <c r="T2260" s="159">
        <v>46506.55</v>
      </c>
      <c r="U2260" s="159">
        <v>55502081.109999999</v>
      </c>
      <c r="V2260" s="159">
        <v>45755353.229999997</v>
      </c>
      <c r="W2260" s="159">
        <v>17847702.18</v>
      </c>
      <c r="X2260" s="159">
        <v>269632.48</v>
      </c>
      <c r="Y2260" s="159">
        <v>9746727.8800000008</v>
      </c>
      <c r="Z2260" s="159">
        <v>4037591.96</v>
      </c>
      <c r="AA2260" s="159">
        <v>2000000</v>
      </c>
      <c r="AB2260" s="159">
        <v>2037591.96</v>
      </c>
      <c r="AC2260" s="159">
        <v>1341800</v>
      </c>
      <c r="AD2260" s="159">
        <v>1341800</v>
      </c>
      <c r="AE2260" s="159">
        <v>15068600</v>
      </c>
      <c r="AF2260" s="159">
        <v>3356997.26</v>
      </c>
      <c r="AG2260" s="159">
        <v>58304.56</v>
      </c>
      <c r="AH2260" s="159">
        <v>199524.17</v>
      </c>
      <c r="AI2260" s="159">
        <v>0</v>
      </c>
      <c r="AJ2260" s="159">
        <v>0</v>
      </c>
    </row>
    <row r="2261" spans="1:36">
      <c r="A2261" s="153">
        <v>30</v>
      </c>
      <c r="B2261" s="154">
        <v>24</v>
      </c>
      <c r="C2261" s="154">
        <v>1</v>
      </c>
      <c r="D2261" s="155">
        <v>1</v>
      </c>
      <c r="E2261" s="155" t="s">
        <v>556</v>
      </c>
      <c r="F2261" s="156" t="s">
        <v>5713</v>
      </c>
      <c r="G2261" s="156" t="s">
        <v>556</v>
      </c>
      <c r="H2261" s="156" t="s">
        <v>5714</v>
      </c>
      <c r="I2261" s="155">
        <v>3024011</v>
      </c>
      <c r="J2261" s="157" t="s">
        <v>699</v>
      </c>
      <c r="K2261" s="157"/>
      <c r="L2261" s="155">
        <v>2022</v>
      </c>
      <c r="M2261" s="158">
        <v>2376</v>
      </c>
      <c r="N2261" s="159">
        <v>18550500.399999999</v>
      </c>
      <c r="O2261" s="159">
        <v>18074057.43</v>
      </c>
      <c r="P2261" s="159">
        <v>12012091.17</v>
      </c>
      <c r="Q2261" s="159">
        <v>5156533</v>
      </c>
      <c r="R2261" s="159">
        <v>6855558.1699999999</v>
      </c>
      <c r="S2261" s="159">
        <v>476442.97</v>
      </c>
      <c r="T2261" s="159">
        <v>149820</v>
      </c>
      <c r="U2261" s="159">
        <v>15791056.73</v>
      </c>
      <c r="V2261" s="159">
        <v>15093050.199999999</v>
      </c>
      <c r="W2261" s="159">
        <v>6619917.2000000002</v>
      </c>
      <c r="X2261" s="159">
        <v>62338.559999999998</v>
      </c>
      <c r="Y2261" s="159">
        <v>698006.53</v>
      </c>
      <c r="Z2261" s="159">
        <v>967405.49</v>
      </c>
      <c r="AA2261" s="159">
        <v>300000</v>
      </c>
      <c r="AB2261" s="159">
        <v>667405.49</v>
      </c>
      <c r="AC2261" s="159">
        <v>330903.12</v>
      </c>
      <c r="AD2261" s="159">
        <v>330903.12</v>
      </c>
      <c r="AE2261" s="159">
        <v>1666886.08</v>
      </c>
      <c r="AF2261" s="159">
        <v>2981007.23</v>
      </c>
      <c r="AG2261" s="159">
        <v>347248.47</v>
      </c>
      <c r="AH2261" s="159">
        <v>0</v>
      </c>
      <c r="AI2261" s="159">
        <v>0</v>
      </c>
      <c r="AJ2261" s="159">
        <v>0</v>
      </c>
    </row>
    <row r="2262" spans="1:36">
      <c r="A2262" s="153">
        <v>30</v>
      </c>
      <c r="B2262" s="154">
        <v>24</v>
      </c>
      <c r="C2262" s="154">
        <v>2</v>
      </c>
      <c r="D2262" s="155">
        <v>2</v>
      </c>
      <c r="E2262" s="155" t="s">
        <v>556</v>
      </c>
      <c r="F2262" s="156" t="s">
        <v>5715</v>
      </c>
      <c r="G2262" s="156" t="s">
        <v>556</v>
      </c>
      <c r="H2262" s="156" t="s">
        <v>5716</v>
      </c>
      <c r="I2262" s="155">
        <v>3024022</v>
      </c>
      <c r="J2262" s="157" t="s">
        <v>701</v>
      </c>
      <c r="K2262" s="157"/>
      <c r="L2262" s="155">
        <v>2022</v>
      </c>
      <c r="M2262" s="158">
        <v>9200</v>
      </c>
      <c r="N2262" s="159">
        <v>53822138.75</v>
      </c>
      <c r="O2262" s="159">
        <v>51889904.159999996</v>
      </c>
      <c r="P2262" s="159">
        <v>31695109.780000001</v>
      </c>
      <c r="Q2262" s="159">
        <v>12835321</v>
      </c>
      <c r="R2262" s="159">
        <v>18859788.780000001</v>
      </c>
      <c r="S2262" s="159">
        <v>1932234.59</v>
      </c>
      <c r="T2262" s="159">
        <v>231039.07</v>
      </c>
      <c r="U2262" s="159">
        <v>48751279.149999999</v>
      </c>
      <c r="V2262" s="159">
        <v>44687842.289999999</v>
      </c>
      <c r="W2262" s="159">
        <v>15271474.76</v>
      </c>
      <c r="X2262" s="159">
        <v>166595.23000000001</v>
      </c>
      <c r="Y2262" s="159">
        <v>4063436.86</v>
      </c>
      <c r="Z2262" s="159">
        <v>3626442.9</v>
      </c>
      <c r="AA2262" s="159">
        <v>0</v>
      </c>
      <c r="AB2262" s="159">
        <v>3626442.9</v>
      </c>
      <c r="AC2262" s="159">
        <v>2818700</v>
      </c>
      <c r="AD2262" s="159">
        <v>1380000</v>
      </c>
      <c r="AE2262" s="159">
        <v>10617759.34</v>
      </c>
      <c r="AF2262" s="159">
        <v>7202061.8700000001</v>
      </c>
      <c r="AG2262" s="159">
        <v>211152.58</v>
      </c>
      <c r="AH2262" s="159">
        <v>0</v>
      </c>
      <c r="AI2262" s="159">
        <v>0</v>
      </c>
      <c r="AJ2262" s="159">
        <v>0</v>
      </c>
    </row>
    <row r="2263" spans="1:36">
      <c r="A2263" s="153">
        <v>30</v>
      </c>
      <c r="B2263" s="154">
        <v>24</v>
      </c>
      <c r="C2263" s="154">
        <v>3</v>
      </c>
      <c r="D2263" s="155">
        <v>2</v>
      </c>
      <c r="E2263" s="155" t="s">
        <v>556</v>
      </c>
      <c r="F2263" s="156" t="s">
        <v>5715</v>
      </c>
      <c r="G2263" s="156" t="s">
        <v>556</v>
      </c>
      <c r="H2263" s="156" t="s">
        <v>5717</v>
      </c>
      <c r="I2263" s="155">
        <v>3024032</v>
      </c>
      <c r="J2263" s="157" t="s">
        <v>700</v>
      </c>
      <c r="K2263" s="157"/>
      <c r="L2263" s="155">
        <v>2022</v>
      </c>
      <c r="M2263" s="158">
        <v>8923</v>
      </c>
      <c r="N2263" s="159">
        <v>54055356.520000003</v>
      </c>
      <c r="O2263" s="159">
        <v>51618815.109999999</v>
      </c>
      <c r="P2263" s="159">
        <v>30439934.890000001</v>
      </c>
      <c r="Q2263" s="159">
        <v>13276368</v>
      </c>
      <c r="R2263" s="159">
        <v>17163566.890000001</v>
      </c>
      <c r="S2263" s="159">
        <v>2436541.41</v>
      </c>
      <c r="T2263" s="159">
        <v>336601.75</v>
      </c>
      <c r="U2263" s="159">
        <v>52456342.880000003</v>
      </c>
      <c r="V2263" s="159">
        <v>47981894.049999997</v>
      </c>
      <c r="W2263" s="159">
        <v>18915522.41</v>
      </c>
      <c r="X2263" s="159">
        <v>149718.85</v>
      </c>
      <c r="Y2263" s="159">
        <v>4474448.83</v>
      </c>
      <c r="Z2263" s="159">
        <v>4169111.96</v>
      </c>
      <c r="AA2263" s="159">
        <v>1700000</v>
      </c>
      <c r="AB2263" s="159">
        <v>2469111.96</v>
      </c>
      <c r="AC2263" s="159">
        <v>1227360</v>
      </c>
      <c r="AD2263" s="159">
        <v>1227360</v>
      </c>
      <c r="AE2263" s="159">
        <v>9680380</v>
      </c>
      <c r="AF2263" s="159">
        <v>3636921.06</v>
      </c>
      <c r="AG2263" s="159">
        <v>0</v>
      </c>
      <c r="AH2263" s="159">
        <v>109891.42</v>
      </c>
      <c r="AI2263" s="159">
        <v>0</v>
      </c>
      <c r="AJ2263" s="159">
        <v>0</v>
      </c>
    </row>
    <row r="2264" spans="1:36">
      <c r="A2264" s="153">
        <v>30</v>
      </c>
      <c r="B2264" s="154">
        <v>24</v>
      </c>
      <c r="C2264" s="154">
        <v>4</v>
      </c>
      <c r="D2264" s="155">
        <v>2</v>
      </c>
      <c r="E2264" s="155" t="s">
        <v>556</v>
      </c>
      <c r="F2264" s="156" t="s">
        <v>5715</v>
      </c>
      <c r="G2264" s="156" t="s">
        <v>556</v>
      </c>
      <c r="H2264" s="156" t="s">
        <v>5718</v>
      </c>
      <c r="I2264" s="155">
        <v>3024042</v>
      </c>
      <c r="J2264" s="157" t="s">
        <v>699</v>
      </c>
      <c r="K2264" s="157"/>
      <c r="L2264" s="155">
        <v>2022</v>
      </c>
      <c r="M2264" s="158">
        <v>4500</v>
      </c>
      <c r="N2264" s="159">
        <v>27844318.920000002</v>
      </c>
      <c r="O2264" s="159">
        <v>24985291.649999999</v>
      </c>
      <c r="P2264" s="159">
        <v>14891496.779999999</v>
      </c>
      <c r="Q2264" s="159">
        <v>6386890</v>
      </c>
      <c r="R2264" s="159">
        <v>8504606.7799999993</v>
      </c>
      <c r="S2264" s="159">
        <v>2859027.27</v>
      </c>
      <c r="T2264" s="159">
        <v>107253.78</v>
      </c>
      <c r="U2264" s="159">
        <v>23757732.149999999</v>
      </c>
      <c r="V2264" s="159">
        <v>21731613.600000001</v>
      </c>
      <c r="W2264" s="159">
        <v>7437861.9500000002</v>
      </c>
      <c r="X2264" s="159">
        <v>109990.17</v>
      </c>
      <c r="Y2264" s="159">
        <v>2026118.55</v>
      </c>
      <c r="Z2264" s="159">
        <v>5534777.75</v>
      </c>
      <c r="AA2264" s="159">
        <v>0</v>
      </c>
      <c r="AB2264" s="159">
        <v>5534777.75</v>
      </c>
      <c r="AC2264" s="159">
        <v>1656000</v>
      </c>
      <c r="AD2264" s="159">
        <v>906000</v>
      </c>
      <c r="AE2264" s="159">
        <v>5537000</v>
      </c>
      <c r="AF2264" s="159">
        <v>3253678.05</v>
      </c>
      <c r="AG2264" s="159">
        <v>49572.56</v>
      </c>
      <c r="AH2264" s="159">
        <v>55167.26</v>
      </c>
      <c r="AI2264" s="159">
        <v>0</v>
      </c>
      <c r="AJ2264" s="159">
        <v>0</v>
      </c>
    </row>
    <row r="2265" spans="1:36">
      <c r="A2265" s="153">
        <v>30</v>
      </c>
      <c r="B2265" s="154">
        <v>24</v>
      </c>
      <c r="C2265" s="154">
        <v>5</v>
      </c>
      <c r="D2265" s="155">
        <v>3</v>
      </c>
      <c r="E2265" s="155" t="s">
        <v>556</v>
      </c>
      <c r="F2265" s="156" t="s">
        <v>5719</v>
      </c>
      <c r="G2265" s="156" t="s">
        <v>556</v>
      </c>
      <c r="H2265" s="156" t="s">
        <v>5720</v>
      </c>
      <c r="I2265" s="155">
        <v>3024053</v>
      </c>
      <c r="J2265" s="157" t="s">
        <v>698</v>
      </c>
      <c r="K2265" s="157"/>
      <c r="L2265" s="155">
        <v>2022</v>
      </c>
      <c r="M2265" s="158">
        <v>4922</v>
      </c>
      <c r="N2265" s="159">
        <v>27797600.629999999</v>
      </c>
      <c r="O2265" s="159">
        <v>26152891.300000001</v>
      </c>
      <c r="P2265" s="159">
        <v>17231020.670000002</v>
      </c>
      <c r="Q2265" s="159">
        <v>8089005</v>
      </c>
      <c r="R2265" s="159">
        <v>9142015.6699999999</v>
      </c>
      <c r="S2265" s="159">
        <v>1644709.33</v>
      </c>
      <c r="T2265" s="159">
        <v>410945.41</v>
      </c>
      <c r="U2265" s="159">
        <v>27399514.780000001</v>
      </c>
      <c r="V2265" s="159">
        <v>25489875.609999999</v>
      </c>
      <c r="W2265" s="159">
        <v>9306231.5800000001</v>
      </c>
      <c r="X2265" s="159">
        <v>49763.61</v>
      </c>
      <c r="Y2265" s="159">
        <v>1909639.17</v>
      </c>
      <c r="Z2265" s="159">
        <v>2968306.67</v>
      </c>
      <c r="AA2265" s="159">
        <v>2000000</v>
      </c>
      <c r="AB2265" s="159">
        <v>968306.66999999993</v>
      </c>
      <c r="AC2265" s="159">
        <v>850000</v>
      </c>
      <c r="AD2265" s="159">
        <v>850000</v>
      </c>
      <c r="AE2265" s="159">
        <v>4901995</v>
      </c>
      <c r="AF2265" s="159">
        <v>663015.68999999994</v>
      </c>
      <c r="AG2265" s="159">
        <v>0</v>
      </c>
      <c r="AH2265" s="159">
        <v>0</v>
      </c>
      <c r="AI2265" s="159">
        <v>129396.9</v>
      </c>
      <c r="AJ2265" s="159">
        <v>0</v>
      </c>
    </row>
    <row r="2266" spans="1:36">
      <c r="A2266" s="153">
        <v>30</v>
      </c>
      <c r="B2266" s="154">
        <v>24</v>
      </c>
      <c r="C2266" s="154">
        <v>6</v>
      </c>
      <c r="D2266" s="155">
        <v>3</v>
      </c>
      <c r="E2266" s="155" t="s">
        <v>556</v>
      </c>
      <c r="F2266" s="156" t="s">
        <v>5719</v>
      </c>
      <c r="G2266" s="156" t="s">
        <v>556</v>
      </c>
      <c r="H2266" s="156" t="s">
        <v>5721</v>
      </c>
      <c r="I2266" s="155">
        <v>3024063</v>
      </c>
      <c r="J2266" s="157" t="s">
        <v>697</v>
      </c>
      <c r="K2266" s="157"/>
      <c r="L2266" s="155">
        <v>2022</v>
      </c>
      <c r="M2266" s="158">
        <v>12607</v>
      </c>
      <c r="N2266" s="159">
        <v>93579145.390000001</v>
      </c>
      <c r="O2266" s="159">
        <v>82502341.180000007</v>
      </c>
      <c r="P2266" s="159">
        <v>43909650.010000005</v>
      </c>
      <c r="Q2266" s="159">
        <v>20363446</v>
      </c>
      <c r="R2266" s="159">
        <v>23546204.010000002</v>
      </c>
      <c r="S2266" s="159">
        <v>11076804.210000001</v>
      </c>
      <c r="T2266" s="159">
        <v>376906.25</v>
      </c>
      <c r="U2266" s="159">
        <v>97371079.890000001</v>
      </c>
      <c r="V2266" s="159">
        <v>73059870.5</v>
      </c>
      <c r="W2266" s="159">
        <v>30882901.68</v>
      </c>
      <c r="X2266" s="159">
        <v>299368.21999999997</v>
      </c>
      <c r="Y2266" s="159">
        <v>24311209.390000001</v>
      </c>
      <c r="Z2266" s="159">
        <v>15250681.939999999</v>
      </c>
      <c r="AA2266" s="159">
        <v>0</v>
      </c>
      <c r="AB2266" s="159">
        <v>15250681.939999999</v>
      </c>
      <c r="AC2266" s="159">
        <v>5517011</v>
      </c>
      <c r="AD2266" s="159">
        <v>5482150</v>
      </c>
      <c r="AE2266" s="159">
        <v>19375000</v>
      </c>
      <c r="AF2266" s="159">
        <v>9442470.6799999997</v>
      </c>
      <c r="AG2266" s="159">
        <v>207538.06</v>
      </c>
      <c r="AH2266" s="159">
        <v>247653.36</v>
      </c>
      <c r="AI2266" s="159">
        <v>0</v>
      </c>
      <c r="AJ2266" s="159">
        <v>0</v>
      </c>
    </row>
    <row r="2267" spans="1:36">
      <c r="A2267" s="153">
        <v>30</v>
      </c>
      <c r="B2267" s="154">
        <v>24</v>
      </c>
      <c r="C2267" s="154">
        <v>7</v>
      </c>
      <c r="D2267" s="155">
        <v>3</v>
      </c>
      <c r="E2267" s="155" t="s">
        <v>556</v>
      </c>
      <c r="F2267" s="156" t="s">
        <v>5719</v>
      </c>
      <c r="G2267" s="156" t="s">
        <v>556</v>
      </c>
      <c r="H2267" s="156" t="s">
        <v>5722</v>
      </c>
      <c r="I2267" s="155">
        <v>3024073</v>
      </c>
      <c r="J2267" s="157" t="s">
        <v>696</v>
      </c>
      <c r="K2267" s="157"/>
      <c r="L2267" s="155">
        <v>2022</v>
      </c>
      <c r="M2267" s="158">
        <v>30130</v>
      </c>
      <c r="N2267" s="159">
        <v>174507744.06</v>
      </c>
      <c r="O2267" s="159">
        <v>166837706.08000001</v>
      </c>
      <c r="P2267" s="159">
        <v>83579440.819999993</v>
      </c>
      <c r="Q2267" s="159">
        <v>30005235</v>
      </c>
      <c r="R2267" s="159">
        <v>53574205.82</v>
      </c>
      <c r="S2267" s="159">
        <v>7670037.9800000004</v>
      </c>
      <c r="T2267" s="159">
        <v>3701044.79</v>
      </c>
      <c r="U2267" s="159">
        <v>168718055.47999999</v>
      </c>
      <c r="V2267" s="159">
        <v>153564145.63999999</v>
      </c>
      <c r="W2267" s="159">
        <v>49153768.619999997</v>
      </c>
      <c r="X2267" s="159">
        <v>894135.99</v>
      </c>
      <c r="Y2267" s="159">
        <v>15153909.84</v>
      </c>
      <c r="Z2267" s="159">
        <v>16305740.720000001</v>
      </c>
      <c r="AA2267" s="159">
        <v>8000000</v>
      </c>
      <c r="AB2267" s="159">
        <v>8305740.7200000007</v>
      </c>
      <c r="AC2267" s="159">
        <v>8112400</v>
      </c>
      <c r="AD2267" s="159">
        <v>8112400</v>
      </c>
      <c r="AE2267" s="159">
        <v>65990600</v>
      </c>
      <c r="AF2267" s="159">
        <v>13273560.439999999</v>
      </c>
      <c r="AG2267" s="159">
        <v>48368.86</v>
      </c>
      <c r="AH2267" s="159">
        <v>561554.88</v>
      </c>
      <c r="AI2267" s="159">
        <v>0</v>
      </c>
      <c r="AJ2267" s="159">
        <v>0</v>
      </c>
    </row>
    <row r="2268" spans="1:36">
      <c r="A2268" s="153">
        <v>30</v>
      </c>
      <c r="B2268" s="154">
        <v>24</v>
      </c>
      <c r="C2268" s="154">
        <v>8</v>
      </c>
      <c r="D2268" s="155">
        <v>3</v>
      </c>
      <c r="E2268" s="155" t="s">
        <v>556</v>
      </c>
      <c r="F2268" s="156" t="s">
        <v>5719</v>
      </c>
      <c r="G2268" s="156" t="s">
        <v>556</v>
      </c>
      <c r="H2268" s="156" t="s">
        <v>5723</v>
      </c>
      <c r="I2268" s="155">
        <v>3024083</v>
      </c>
      <c r="J2268" s="157" t="s">
        <v>695</v>
      </c>
      <c r="K2268" s="157"/>
      <c r="L2268" s="155">
        <v>2022</v>
      </c>
      <c r="M2268" s="158">
        <v>19028</v>
      </c>
      <c r="N2268" s="159">
        <v>117412333.86</v>
      </c>
      <c r="O2268" s="159">
        <v>114016772.92</v>
      </c>
      <c r="P2268" s="159">
        <v>53847890.549999997</v>
      </c>
      <c r="Q2268" s="159">
        <v>21621623</v>
      </c>
      <c r="R2268" s="159">
        <v>32226267.550000001</v>
      </c>
      <c r="S2268" s="159">
        <v>3395560.94</v>
      </c>
      <c r="T2268" s="159">
        <v>438312.69</v>
      </c>
      <c r="U2268" s="159">
        <v>107767271.78</v>
      </c>
      <c r="V2268" s="159">
        <v>97610414.700000003</v>
      </c>
      <c r="W2268" s="159">
        <v>32314924.109999999</v>
      </c>
      <c r="X2268" s="159">
        <v>0</v>
      </c>
      <c r="Y2268" s="159">
        <v>10156857.08</v>
      </c>
      <c r="Z2268" s="159">
        <v>19132887.620000001</v>
      </c>
      <c r="AA2268" s="159">
        <v>0</v>
      </c>
      <c r="AB2268" s="159">
        <v>19132887.620000001</v>
      </c>
      <c r="AC2268" s="159">
        <v>0</v>
      </c>
      <c r="AD2268" s="159">
        <v>0</v>
      </c>
      <c r="AE2268" s="159">
        <v>0</v>
      </c>
      <c r="AF2268" s="159">
        <v>16406358.220000001</v>
      </c>
      <c r="AG2268" s="159">
        <v>392219.61</v>
      </c>
      <c r="AH2268" s="159">
        <v>363292.94</v>
      </c>
      <c r="AI2268" s="159">
        <v>0</v>
      </c>
      <c r="AJ2268" s="159">
        <v>0</v>
      </c>
    </row>
    <row r="2269" spans="1:36">
      <c r="A2269" s="153">
        <v>30</v>
      </c>
      <c r="B2269" s="154">
        <v>25</v>
      </c>
      <c r="C2269" s="154">
        <v>1</v>
      </c>
      <c r="D2269" s="155">
        <v>2</v>
      </c>
      <c r="E2269" s="155" t="s">
        <v>556</v>
      </c>
      <c r="F2269" s="156" t="s">
        <v>5724</v>
      </c>
      <c r="G2269" s="156" t="s">
        <v>556</v>
      </c>
      <c r="H2269" s="156" t="s">
        <v>5725</v>
      </c>
      <c r="I2269" s="155">
        <v>3025012</v>
      </c>
      <c r="J2269" s="157" t="s">
        <v>694</v>
      </c>
      <c r="K2269" s="157"/>
      <c r="L2269" s="155">
        <v>2022</v>
      </c>
      <c r="M2269" s="158">
        <v>3249</v>
      </c>
      <c r="N2269" s="159">
        <v>19449918.579999998</v>
      </c>
      <c r="O2269" s="159">
        <v>18894004.879999999</v>
      </c>
      <c r="P2269" s="159">
        <v>11696610.25</v>
      </c>
      <c r="Q2269" s="159">
        <v>5026433</v>
      </c>
      <c r="R2269" s="159">
        <v>6670177.25</v>
      </c>
      <c r="S2269" s="159">
        <v>555913.69999999995</v>
      </c>
      <c r="T2269" s="159">
        <v>265675.25</v>
      </c>
      <c r="U2269" s="159">
        <v>19323494.050000001</v>
      </c>
      <c r="V2269" s="159">
        <v>17600792.199999999</v>
      </c>
      <c r="W2269" s="159">
        <v>6437340.4199999999</v>
      </c>
      <c r="X2269" s="159">
        <v>98377.1</v>
      </c>
      <c r="Y2269" s="159">
        <v>1722701.85</v>
      </c>
      <c r="Z2269" s="159">
        <v>2893094.75</v>
      </c>
      <c r="AA2269" s="159">
        <v>1300000</v>
      </c>
      <c r="AB2269" s="159">
        <v>1593094.75</v>
      </c>
      <c r="AC2269" s="159">
        <v>1227000</v>
      </c>
      <c r="AD2269" s="159">
        <v>1227000</v>
      </c>
      <c r="AE2269" s="159">
        <v>4490139.32</v>
      </c>
      <c r="AF2269" s="159">
        <v>1293212.68</v>
      </c>
      <c r="AG2269" s="159">
        <v>0</v>
      </c>
      <c r="AH2269" s="159">
        <v>0</v>
      </c>
      <c r="AI2269" s="159">
        <v>0</v>
      </c>
      <c r="AJ2269" s="159">
        <v>0</v>
      </c>
    </row>
    <row r="2270" spans="1:36">
      <c r="A2270" s="153">
        <v>30</v>
      </c>
      <c r="B2270" s="154">
        <v>25</v>
      </c>
      <c r="C2270" s="154">
        <v>2</v>
      </c>
      <c r="D2270" s="155">
        <v>2</v>
      </c>
      <c r="E2270" s="155" t="s">
        <v>556</v>
      </c>
      <c r="F2270" s="156" t="s">
        <v>5724</v>
      </c>
      <c r="G2270" s="156" t="s">
        <v>556</v>
      </c>
      <c r="H2270" s="156" t="s">
        <v>5726</v>
      </c>
      <c r="I2270" s="155">
        <v>3025022</v>
      </c>
      <c r="J2270" s="157" t="s">
        <v>693</v>
      </c>
      <c r="K2270" s="157"/>
      <c r="L2270" s="155">
        <v>2022</v>
      </c>
      <c r="M2270" s="158">
        <v>7172</v>
      </c>
      <c r="N2270" s="159">
        <v>51526256.710000001</v>
      </c>
      <c r="O2270" s="159">
        <v>45358538.390000001</v>
      </c>
      <c r="P2270" s="159">
        <v>27404323.670000002</v>
      </c>
      <c r="Q2270" s="159">
        <v>12618457</v>
      </c>
      <c r="R2270" s="159">
        <v>14785866.67</v>
      </c>
      <c r="S2270" s="159">
        <v>6167718.3200000003</v>
      </c>
      <c r="T2270" s="159">
        <v>64950</v>
      </c>
      <c r="U2270" s="159">
        <v>45948026.039999999</v>
      </c>
      <c r="V2270" s="159">
        <v>40421059.840000004</v>
      </c>
      <c r="W2270" s="159">
        <v>14566940.91</v>
      </c>
      <c r="X2270" s="159">
        <v>373989.71</v>
      </c>
      <c r="Y2270" s="159">
        <v>5526966.2000000002</v>
      </c>
      <c r="Z2270" s="159">
        <v>9754504.6999999993</v>
      </c>
      <c r="AA2270" s="159">
        <v>0</v>
      </c>
      <c r="AB2270" s="159">
        <v>9754504.6999999993</v>
      </c>
      <c r="AC2270" s="159">
        <v>1681000</v>
      </c>
      <c r="AD2270" s="159">
        <v>1681000</v>
      </c>
      <c r="AE2270" s="159">
        <v>24759021.739999998</v>
      </c>
      <c r="AF2270" s="159">
        <v>4937478.55</v>
      </c>
      <c r="AG2270" s="159">
        <v>74000</v>
      </c>
      <c r="AH2270" s="159">
        <v>158143.04999999999</v>
      </c>
      <c r="AI2270" s="159">
        <v>0</v>
      </c>
      <c r="AJ2270" s="159">
        <v>0</v>
      </c>
    </row>
    <row r="2271" spans="1:36">
      <c r="A2271" s="153">
        <v>30</v>
      </c>
      <c r="B2271" s="154">
        <v>25</v>
      </c>
      <c r="C2271" s="154">
        <v>3</v>
      </c>
      <c r="D2271" s="155">
        <v>2</v>
      </c>
      <c r="E2271" s="155" t="s">
        <v>556</v>
      </c>
      <c r="F2271" s="156" t="s">
        <v>5724</v>
      </c>
      <c r="G2271" s="156" t="s">
        <v>556</v>
      </c>
      <c r="H2271" s="156" t="s">
        <v>5727</v>
      </c>
      <c r="I2271" s="155">
        <v>3025032</v>
      </c>
      <c r="J2271" s="157" t="s">
        <v>692</v>
      </c>
      <c r="K2271" s="157"/>
      <c r="L2271" s="155">
        <v>2022</v>
      </c>
      <c r="M2271" s="158">
        <v>8945</v>
      </c>
      <c r="N2271" s="159">
        <v>54089005.369999997</v>
      </c>
      <c r="O2271" s="159">
        <v>52426278.210000001</v>
      </c>
      <c r="P2271" s="159">
        <v>32289684.93</v>
      </c>
      <c r="Q2271" s="159">
        <v>14826272</v>
      </c>
      <c r="R2271" s="159">
        <v>17463412.93</v>
      </c>
      <c r="S2271" s="159">
        <v>1662727.16</v>
      </c>
      <c r="T2271" s="159">
        <v>103710</v>
      </c>
      <c r="U2271" s="159">
        <v>53602089.240000002</v>
      </c>
      <c r="V2271" s="159">
        <v>49358978.939999998</v>
      </c>
      <c r="W2271" s="159">
        <v>18926412.649999999</v>
      </c>
      <c r="X2271" s="159">
        <v>118274.26</v>
      </c>
      <c r="Y2271" s="159">
        <v>4243110.3</v>
      </c>
      <c r="Z2271" s="159">
        <v>6976423.8700000001</v>
      </c>
      <c r="AA2271" s="159">
        <v>0</v>
      </c>
      <c r="AB2271" s="159">
        <v>6976423.8700000001</v>
      </c>
      <c r="AC2271" s="159">
        <v>770000</v>
      </c>
      <c r="AD2271" s="159">
        <v>770000</v>
      </c>
      <c r="AE2271" s="159">
        <v>3673115.32</v>
      </c>
      <c r="AF2271" s="159">
        <v>3067299.27</v>
      </c>
      <c r="AG2271" s="159">
        <v>64489.5</v>
      </c>
      <c r="AH2271" s="159">
        <v>0</v>
      </c>
      <c r="AI2271" s="159">
        <v>0</v>
      </c>
      <c r="AJ2271" s="159">
        <v>0</v>
      </c>
    </row>
    <row r="2272" spans="1:36">
      <c r="A2272" s="153">
        <v>30</v>
      </c>
      <c r="B2272" s="154">
        <v>25</v>
      </c>
      <c r="C2272" s="154">
        <v>4</v>
      </c>
      <c r="D2272" s="155">
        <v>3</v>
      </c>
      <c r="E2272" s="155" t="s">
        <v>556</v>
      </c>
      <c r="F2272" s="156" t="s">
        <v>5728</v>
      </c>
      <c r="G2272" s="156" t="s">
        <v>556</v>
      </c>
      <c r="H2272" s="156" t="s">
        <v>5729</v>
      </c>
      <c r="I2272" s="155">
        <v>3025043</v>
      </c>
      <c r="J2272" s="157" t="s">
        <v>691</v>
      </c>
      <c r="K2272" s="157"/>
      <c r="L2272" s="155">
        <v>2022</v>
      </c>
      <c r="M2272" s="158">
        <v>32900</v>
      </c>
      <c r="N2272" s="159">
        <v>207918499.19</v>
      </c>
      <c r="O2272" s="159">
        <v>203171815.68000001</v>
      </c>
      <c r="P2272" s="159">
        <v>98223639.340000004</v>
      </c>
      <c r="Q2272" s="159">
        <v>33173130</v>
      </c>
      <c r="R2272" s="159">
        <v>65050509.340000004</v>
      </c>
      <c r="S2272" s="159">
        <v>4746683.51</v>
      </c>
      <c r="T2272" s="159">
        <v>802602.36</v>
      </c>
      <c r="U2272" s="159">
        <v>196416725.44</v>
      </c>
      <c r="V2272" s="159">
        <v>177047092.81</v>
      </c>
      <c r="W2272" s="159">
        <v>42895118.609999999</v>
      </c>
      <c r="X2272" s="159">
        <v>1347052.33</v>
      </c>
      <c r="Y2272" s="159">
        <v>19369632.629999999</v>
      </c>
      <c r="Z2272" s="159">
        <v>34195767.909999996</v>
      </c>
      <c r="AA2272" s="159">
        <v>17000000</v>
      </c>
      <c r="AB2272" s="159">
        <v>17195767.909999996</v>
      </c>
      <c r="AC2272" s="159">
        <v>13047862.560000001</v>
      </c>
      <c r="AD2272" s="159">
        <v>13047862.560000001</v>
      </c>
      <c r="AE2272" s="159">
        <v>91147982.620000005</v>
      </c>
      <c r="AF2272" s="159">
        <v>26124722.870000001</v>
      </c>
      <c r="AG2272" s="159">
        <v>0</v>
      </c>
      <c r="AH2272" s="159">
        <v>0</v>
      </c>
      <c r="AI2272" s="159">
        <v>37609.58</v>
      </c>
      <c r="AJ2272" s="159">
        <v>0</v>
      </c>
    </row>
    <row r="2273" spans="1:36">
      <c r="A2273" s="153">
        <v>30</v>
      </c>
      <c r="B2273" s="154">
        <v>25</v>
      </c>
      <c r="C2273" s="154">
        <v>5</v>
      </c>
      <c r="D2273" s="155">
        <v>2</v>
      </c>
      <c r="E2273" s="155" t="s">
        <v>556</v>
      </c>
      <c r="F2273" s="156" t="s">
        <v>5724</v>
      </c>
      <c r="G2273" s="156" t="s">
        <v>556</v>
      </c>
      <c r="H2273" s="156" t="s">
        <v>5730</v>
      </c>
      <c r="I2273" s="155">
        <v>3025052</v>
      </c>
      <c r="J2273" s="157" t="s">
        <v>690</v>
      </c>
      <c r="K2273" s="157"/>
      <c r="L2273" s="155">
        <v>2022</v>
      </c>
      <c r="M2273" s="158">
        <v>6928</v>
      </c>
      <c r="N2273" s="159">
        <v>41481178.920000002</v>
      </c>
      <c r="O2273" s="159">
        <v>40691538.460000001</v>
      </c>
      <c r="P2273" s="159">
        <v>22449613.960000001</v>
      </c>
      <c r="Q2273" s="159">
        <v>9531489</v>
      </c>
      <c r="R2273" s="159">
        <v>12918124.960000001</v>
      </c>
      <c r="S2273" s="159">
        <v>789640.46</v>
      </c>
      <c r="T2273" s="159">
        <v>143700</v>
      </c>
      <c r="U2273" s="159">
        <v>38432023.090000004</v>
      </c>
      <c r="V2273" s="159">
        <v>35549921.619999997</v>
      </c>
      <c r="W2273" s="159">
        <v>10017805.74</v>
      </c>
      <c r="X2273" s="159">
        <v>50584.02</v>
      </c>
      <c r="Y2273" s="159">
        <v>2882101.47</v>
      </c>
      <c r="Z2273" s="159">
        <v>3516802.49</v>
      </c>
      <c r="AA2273" s="159">
        <v>0</v>
      </c>
      <c r="AB2273" s="159">
        <v>3516802.49</v>
      </c>
      <c r="AC2273" s="159">
        <v>257220</v>
      </c>
      <c r="AD2273" s="159">
        <v>257220</v>
      </c>
      <c r="AE2273" s="159">
        <v>2198060.2799999998</v>
      </c>
      <c r="AF2273" s="159">
        <v>5141616.84</v>
      </c>
      <c r="AG2273" s="159">
        <v>0</v>
      </c>
      <c r="AH2273" s="159">
        <v>0</v>
      </c>
      <c r="AI2273" s="159">
        <v>0</v>
      </c>
      <c r="AJ2273" s="159">
        <v>0</v>
      </c>
    </row>
    <row r="2274" spans="1:36">
      <c r="A2274" s="153">
        <v>30</v>
      </c>
      <c r="B2274" s="154">
        <v>26</v>
      </c>
      <c r="C2274" s="154">
        <v>1</v>
      </c>
      <c r="D2274" s="155">
        <v>2</v>
      </c>
      <c r="E2274" s="155" t="s">
        <v>556</v>
      </c>
      <c r="F2274" s="156" t="s">
        <v>5731</v>
      </c>
      <c r="G2274" s="156" t="s">
        <v>556</v>
      </c>
      <c r="H2274" s="156" t="s">
        <v>5732</v>
      </c>
      <c r="I2274" s="155">
        <v>3026012</v>
      </c>
      <c r="J2274" s="157" t="s">
        <v>689</v>
      </c>
      <c r="K2274" s="157"/>
      <c r="L2274" s="155">
        <v>2022</v>
      </c>
      <c r="M2274" s="158">
        <v>4897</v>
      </c>
      <c r="N2274" s="159">
        <v>32129832</v>
      </c>
      <c r="O2274" s="159">
        <v>28066401.370000001</v>
      </c>
      <c r="P2274" s="159">
        <v>19181894.670000002</v>
      </c>
      <c r="Q2274" s="159">
        <v>9273223</v>
      </c>
      <c r="R2274" s="159">
        <v>9908671.6699999999</v>
      </c>
      <c r="S2274" s="159">
        <v>4063430.63</v>
      </c>
      <c r="T2274" s="159">
        <v>2837961</v>
      </c>
      <c r="U2274" s="159">
        <v>26538568.41</v>
      </c>
      <c r="V2274" s="159">
        <v>24509257.190000001</v>
      </c>
      <c r="W2274" s="159">
        <v>9586922.8100000005</v>
      </c>
      <c r="X2274" s="159">
        <v>27121.35</v>
      </c>
      <c r="Y2274" s="159">
        <v>2029311.22</v>
      </c>
      <c r="Z2274" s="159">
        <v>3556856.74</v>
      </c>
      <c r="AA2274" s="159">
        <v>0</v>
      </c>
      <c r="AB2274" s="159">
        <v>3556856.74</v>
      </c>
      <c r="AC2274" s="159">
        <v>3723367.85</v>
      </c>
      <c r="AD2274" s="159">
        <v>365250</v>
      </c>
      <c r="AE2274" s="159">
        <v>1504250</v>
      </c>
      <c r="AF2274" s="159">
        <v>3557144.18</v>
      </c>
      <c r="AG2274" s="159">
        <v>378056.8</v>
      </c>
      <c r="AH2274" s="159">
        <v>54437.59</v>
      </c>
      <c r="AI2274" s="159">
        <v>0</v>
      </c>
      <c r="AJ2274" s="159">
        <v>0</v>
      </c>
    </row>
    <row r="2275" spans="1:36">
      <c r="A2275" s="153">
        <v>30</v>
      </c>
      <c r="B2275" s="154">
        <v>26</v>
      </c>
      <c r="C2275" s="154">
        <v>2</v>
      </c>
      <c r="D2275" s="155">
        <v>3</v>
      </c>
      <c r="E2275" s="155" t="s">
        <v>556</v>
      </c>
      <c r="F2275" s="156" t="s">
        <v>5733</v>
      </c>
      <c r="G2275" s="156" t="s">
        <v>556</v>
      </c>
      <c r="H2275" s="156" t="s">
        <v>5734</v>
      </c>
      <c r="I2275" s="155">
        <v>3026023</v>
      </c>
      <c r="J2275" s="157" t="s">
        <v>688</v>
      </c>
      <c r="K2275" s="157"/>
      <c r="L2275" s="155">
        <v>2022</v>
      </c>
      <c r="M2275" s="158">
        <v>5903</v>
      </c>
      <c r="N2275" s="159">
        <v>31502356.449999999</v>
      </c>
      <c r="O2275" s="159">
        <v>30019233.640000001</v>
      </c>
      <c r="P2275" s="159">
        <v>20164871.960000001</v>
      </c>
      <c r="Q2275" s="159">
        <v>8429445</v>
      </c>
      <c r="R2275" s="159">
        <v>11735426.960000001</v>
      </c>
      <c r="S2275" s="159">
        <v>1483122.81</v>
      </c>
      <c r="T2275" s="159">
        <v>240160.64000000001</v>
      </c>
      <c r="U2275" s="159">
        <v>28000563.809999999</v>
      </c>
      <c r="V2275" s="159">
        <v>27424283.25</v>
      </c>
      <c r="W2275" s="159">
        <v>10070448.140000001</v>
      </c>
      <c r="X2275" s="159">
        <v>214084.6</v>
      </c>
      <c r="Y2275" s="159">
        <v>576280.56000000006</v>
      </c>
      <c r="Z2275" s="159">
        <v>2138236.66</v>
      </c>
      <c r="AA2275" s="159">
        <v>0</v>
      </c>
      <c r="AB2275" s="159">
        <v>2138236.66</v>
      </c>
      <c r="AC2275" s="159">
        <v>2830215</v>
      </c>
      <c r="AD2275" s="159">
        <v>1102860</v>
      </c>
      <c r="AE2275" s="159">
        <v>7114549.7999999998</v>
      </c>
      <c r="AF2275" s="159">
        <v>2594950.39</v>
      </c>
      <c r="AG2275" s="159">
        <v>0</v>
      </c>
      <c r="AH2275" s="159">
        <v>0</v>
      </c>
      <c r="AI2275" s="159">
        <v>0</v>
      </c>
      <c r="AJ2275" s="159">
        <v>0</v>
      </c>
    </row>
    <row r="2276" spans="1:36">
      <c r="A2276" s="153">
        <v>30</v>
      </c>
      <c r="B2276" s="154">
        <v>26</v>
      </c>
      <c r="C2276" s="154">
        <v>3</v>
      </c>
      <c r="D2276" s="155">
        <v>3</v>
      </c>
      <c r="E2276" s="155" t="s">
        <v>556</v>
      </c>
      <c r="F2276" s="156" t="s">
        <v>5733</v>
      </c>
      <c r="G2276" s="156" t="s">
        <v>556</v>
      </c>
      <c r="H2276" s="156" t="s">
        <v>5735</v>
      </c>
      <c r="I2276" s="155">
        <v>3026033</v>
      </c>
      <c r="J2276" s="157" t="s">
        <v>687</v>
      </c>
      <c r="K2276" s="157"/>
      <c r="L2276" s="155">
        <v>2022</v>
      </c>
      <c r="M2276" s="158">
        <v>8424</v>
      </c>
      <c r="N2276" s="159">
        <v>50175223.18</v>
      </c>
      <c r="O2276" s="159">
        <v>45866566.490000002</v>
      </c>
      <c r="P2276" s="159">
        <v>30365417.670000002</v>
      </c>
      <c r="Q2276" s="159">
        <v>14509032</v>
      </c>
      <c r="R2276" s="159">
        <v>15856385.67</v>
      </c>
      <c r="S2276" s="159">
        <v>4308656.6900000004</v>
      </c>
      <c r="T2276" s="159">
        <v>324712.17</v>
      </c>
      <c r="U2276" s="159">
        <v>53962641.969999999</v>
      </c>
      <c r="V2276" s="159">
        <v>39042344.340000004</v>
      </c>
      <c r="W2276" s="159">
        <v>12705714.279999999</v>
      </c>
      <c r="X2276" s="159">
        <v>92701.54</v>
      </c>
      <c r="Y2276" s="159">
        <v>14920297.630000001</v>
      </c>
      <c r="Z2276" s="159">
        <v>13316996.82</v>
      </c>
      <c r="AA2276" s="159">
        <v>6500000</v>
      </c>
      <c r="AB2276" s="159">
        <v>6816996.8200000003</v>
      </c>
      <c r="AC2276" s="159">
        <v>686800</v>
      </c>
      <c r="AD2276" s="159">
        <v>686800</v>
      </c>
      <c r="AE2276" s="159">
        <v>8786000</v>
      </c>
      <c r="AF2276" s="159">
        <v>6824222.1500000004</v>
      </c>
      <c r="AG2276" s="159">
        <v>0</v>
      </c>
      <c r="AH2276" s="159">
        <v>0</v>
      </c>
      <c r="AI2276" s="159">
        <v>0</v>
      </c>
      <c r="AJ2276" s="159">
        <v>0</v>
      </c>
    </row>
    <row r="2277" spans="1:36">
      <c r="A2277" s="153">
        <v>30</v>
      </c>
      <c r="B2277" s="154">
        <v>26</v>
      </c>
      <c r="C2277" s="154">
        <v>4</v>
      </c>
      <c r="D2277" s="155">
        <v>3</v>
      </c>
      <c r="E2277" s="155" t="s">
        <v>556</v>
      </c>
      <c r="F2277" s="156" t="s">
        <v>5733</v>
      </c>
      <c r="G2277" s="156" t="s">
        <v>556</v>
      </c>
      <c r="H2277" s="156" t="s">
        <v>5736</v>
      </c>
      <c r="I2277" s="155">
        <v>3026043</v>
      </c>
      <c r="J2277" s="157" t="s">
        <v>686</v>
      </c>
      <c r="K2277" s="157"/>
      <c r="L2277" s="155">
        <v>2022</v>
      </c>
      <c r="M2277" s="158">
        <v>42173</v>
      </c>
      <c r="N2277" s="159">
        <v>259092933.56999999</v>
      </c>
      <c r="O2277" s="159">
        <v>239866216.44</v>
      </c>
      <c r="P2277" s="159">
        <v>128478820.19</v>
      </c>
      <c r="Q2277" s="159">
        <v>47146871</v>
      </c>
      <c r="R2277" s="159">
        <v>81331949.189999998</v>
      </c>
      <c r="S2277" s="159">
        <v>19226717.129999999</v>
      </c>
      <c r="T2277" s="159">
        <v>2553193.79</v>
      </c>
      <c r="U2277" s="159">
        <v>248331831.44999999</v>
      </c>
      <c r="V2277" s="159">
        <v>212664877.90000001</v>
      </c>
      <c r="W2277" s="159">
        <v>60345520.390000001</v>
      </c>
      <c r="X2277" s="159">
        <v>765308.34</v>
      </c>
      <c r="Y2277" s="159">
        <v>35666953.549999997</v>
      </c>
      <c r="Z2277" s="159">
        <v>19296782.09</v>
      </c>
      <c r="AA2277" s="159">
        <v>8000000</v>
      </c>
      <c r="AB2277" s="159">
        <v>11296782.09</v>
      </c>
      <c r="AC2277" s="159">
        <v>5667730</v>
      </c>
      <c r="AD2277" s="159">
        <v>5667730</v>
      </c>
      <c r="AE2277" s="159">
        <v>56866500</v>
      </c>
      <c r="AF2277" s="159">
        <v>27201338.539999999</v>
      </c>
      <c r="AG2277" s="159">
        <v>1226938.8899999999</v>
      </c>
      <c r="AH2277" s="159">
        <v>886253.24</v>
      </c>
      <c r="AI2277" s="159">
        <v>0</v>
      </c>
      <c r="AJ2277" s="159">
        <v>0</v>
      </c>
    </row>
    <row r="2278" spans="1:36">
      <c r="A2278" s="153">
        <v>30</v>
      </c>
      <c r="B2278" s="154">
        <v>27</v>
      </c>
      <c r="C2278" s="154">
        <v>1</v>
      </c>
      <c r="D2278" s="155">
        <v>1</v>
      </c>
      <c r="E2278" s="155" t="s">
        <v>556</v>
      </c>
      <c r="F2278" s="156" t="s">
        <v>5737</v>
      </c>
      <c r="G2278" s="156" t="s">
        <v>556</v>
      </c>
      <c r="H2278" s="156" t="s">
        <v>5738</v>
      </c>
      <c r="I2278" s="155">
        <v>3027011</v>
      </c>
      <c r="J2278" s="157" t="s">
        <v>680</v>
      </c>
      <c r="K2278" s="157"/>
      <c r="L2278" s="155">
        <v>2022</v>
      </c>
      <c r="M2278" s="158">
        <v>26201</v>
      </c>
      <c r="N2278" s="159">
        <v>146520881.37</v>
      </c>
      <c r="O2278" s="159">
        <v>137875753.72999999</v>
      </c>
      <c r="P2278" s="159">
        <v>63023632.960000001</v>
      </c>
      <c r="Q2278" s="159">
        <v>24172277</v>
      </c>
      <c r="R2278" s="159">
        <v>38851355.960000001</v>
      </c>
      <c r="S2278" s="159">
        <v>8645127.6400000006</v>
      </c>
      <c r="T2278" s="159">
        <v>963984.84</v>
      </c>
      <c r="U2278" s="159">
        <v>137026220.97999999</v>
      </c>
      <c r="V2278" s="159">
        <v>125276707.73999999</v>
      </c>
      <c r="W2278" s="159">
        <v>49593476.590000004</v>
      </c>
      <c r="X2278" s="159">
        <v>319852.94</v>
      </c>
      <c r="Y2278" s="159">
        <v>11749513.24</v>
      </c>
      <c r="Z2278" s="159">
        <v>4734938.51</v>
      </c>
      <c r="AA2278" s="159">
        <v>0</v>
      </c>
      <c r="AB2278" s="159">
        <v>4734938.51</v>
      </c>
      <c r="AC2278" s="159">
        <v>2564031.7999999998</v>
      </c>
      <c r="AD2278" s="159">
        <v>2564031.7999999998</v>
      </c>
      <c r="AE2278" s="159">
        <v>22244786.399999999</v>
      </c>
      <c r="AF2278" s="159">
        <v>12599045.99</v>
      </c>
      <c r="AG2278" s="159">
        <v>10200</v>
      </c>
      <c r="AH2278" s="159">
        <v>0</v>
      </c>
      <c r="AI2278" s="159">
        <v>0</v>
      </c>
      <c r="AJ2278" s="159">
        <v>0</v>
      </c>
    </row>
    <row r="2279" spans="1:36">
      <c r="A2279" s="153">
        <v>30</v>
      </c>
      <c r="B2279" s="154">
        <v>27</v>
      </c>
      <c r="C2279" s="154">
        <v>2</v>
      </c>
      <c r="D2279" s="155">
        <v>2</v>
      </c>
      <c r="E2279" s="155" t="s">
        <v>556</v>
      </c>
      <c r="F2279" s="156" t="s">
        <v>5739</v>
      </c>
      <c r="G2279" s="156" t="s">
        <v>556</v>
      </c>
      <c r="H2279" s="156" t="s">
        <v>5740</v>
      </c>
      <c r="I2279" s="155">
        <v>3027022</v>
      </c>
      <c r="J2279" s="157" t="s">
        <v>685</v>
      </c>
      <c r="K2279" s="157"/>
      <c r="L2279" s="155">
        <v>2022</v>
      </c>
      <c r="M2279" s="158">
        <v>5932</v>
      </c>
      <c r="N2279" s="159">
        <v>41508803.719999999</v>
      </c>
      <c r="O2279" s="159">
        <v>38584618.799999997</v>
      </c>
      <c r="P2279" s="159">
        <v>19928048.939999998</v>
      </c>
      <c r="Q2279" s="159">
        <v>8199151</v>
      </c>
      <c r="R2279" s="159">
        <v>11728897.939999999</v>
      </c>
      <c r="S2279" s="159">
        <v>2924184.92</v>
      </c>
      <c r="T2279" s="159">
        <v>194478</v>
      </c>
      <c r="U2279" s="159">
        <v>38692179.909999996</v>
      </c>
      <c r="V2279" s="159">
        <v>32350346.739999998</v>
      </c>
      <c r="W2279" s="159">
        <v>13168595.439999999</v>
      </c>
      <c r="X2279" s="159">
        <v>802.8</v>
      </c>
      <c r="Y2279" s="159">
        <v>6341833.1699999999</v>
      </c>
      <c r="Z2279" s="159">
        <v>9707546.1400000006</v>
      </c>
      <c r="AA2279" s="159">
        <v>0</v>
      </c>
      <c r="AB2279" s="159">
        <v>9707546.1400000006</v>
      </c>
      <c r="AC2279" s="159">
        <v>750000</v>
      </c>
      <c r="AD2279" s="159">
        <v>750000</v>
      </c>
      <c r="AE2279" s="159">
        <v>0</v>
      </c>
      <c r="AF2279" s="159">
        <v>6234272.0599999996</v>
      </c>
      <c r="AG2279" s="159">
        <v>0</v>
      </c>
      <c r="AH2279" s="159">
        <v>13346.43</v>
      </c>
      <c r="AI2279" s="159">
        <v>0</v>
      </c>
      <c r="AJ2279" s="159">
        <v>0</v>
      </c>
    </row>
    <row r="2280" spans="1:36">
      <c r="A2280" s="153">
        <v>30</v>
      </c>
      <c r="B2280" s="154">
        <v>27</v>
      </c>
      <c r="C2280" s="154">
        <v>3</v>
      </c>
      <c r="D2280" s="155">
        <v>3</v>
      </c>
      <c r="E2280" s="155" t="s">
        <v>556</v>
      </c>
      <c r="F2280" s="156" t="s">
        <v>5741</v>
      </c>
      <c r="G2280" s="156" t="s">
        <v>556</v>
      </c>
      <c r="H2280" s="156" t="s">
        <v>5742</v>
      </c>
      <c r="I2280" s="155">
        <v>3027033</v>
      </c>
      <c r="J2280" s="157" t="s">
        <v>560</v>
      </c>
      <c r="K2280" s="157"/>
      <c r="L2280" s="155">
        <v>2022</v>
      </c>
      <c r="M2280" s="158">
        <v>6052</v>
      </c>
      <c r="N2280" s="159">
        <v>41242665.670000002</v>
      </c>
      <c r="O2280" s="159">
        <v>36722033.369999997</v>
      </c>
      <c r="P2280" s="159">
        <v>25453631.649999999</v>
      </c>
      <c r="Q2280" s="159">
        <v>11081746</v>
      </c>
      <c r="R2280" s="159">
        <v>14371885.65</v>
      </c>
      <c r="S2280" s="159">
        <v>4520632.3</v>
      </c>
      <c r="T2280" s="159">
        <v>0</v>
      </c>
      <c r="U2280" s="159">
        <v>37787049.75</v>
      </c>
      <c r="V2280" s="159">
        <v>33028622.600000001</v>
      </c>
      <c r="W2280" s="159">
        <v>12363009.890000001</v>
      </c>
      <c r="X2280" s="159">
        <v>50457.66</v>
      </c>
      <c r="Y2280" s="159">
        <v>4758427.1500000004</v>
      </c>
      <c r="Z2280" s="159">
        <v>8118222.6100000003</v>
      </c>
      <c r="AA2280" s="159">
        <v>0</v>
      </c>
      <c r="AB2280" s="159">
        <v>8118222.6100000003</v>
      </c>
      <c r="AC2280" s="159">
        <v>634496</v>
      </c>
      <c r="AD2280" s="159">
        <v>634496</v>
      </c>
      <c r="AE2280" s="159">
        <v>2904163</v>
      </c>
      <c r="AF2280" s="159">
        <v>3693410.77</v>
      </c>
      <c r="AG2280" s="159">
        <v>418118.12</v>
      </c>
      <c r="AH2280" s="159">
        <v>628639.15</v>
      </c>
      <c r="AI2280" s="159">
        <v>0</v>
      </c>
      <c r="AJ2280" s="159">
        <v>0</v>
      </c>
    </row>
    <row r="2281" spans="1:36">
      <c r="A2281" s="153">
        <v>30</v>
      </c>
      <c r="B2281" s="154">
        <v>27</v>
      </c>
      <c r="C2281" s="154">
        <v>4</v>
      </c>
      <c r="D2281" s="155">
        <v>2</v>
      </c>
      <c r="E2281" s="155" t="s">
        <v>556</v>
      </c>
      <c r="F2281" s="156" t="s">
        <v>5739</v>
      </c>
      <c r="G2281" s="156" t="s">
        <v>556</v>
      </c>
      <c r="H2281" s="156" t="s">
        <v>5743</v>
      </c>
      <c r="I2281" s="155">
        <v>3027042</v>
      </c>
      <c r="J2281" s="157" t="s">
        <v>684</v>
      </c>
      <c r="K2281" s="157"/>
      <c r="L2281" s="155">
        <v>2022</v>
      </c>
      <c r="M2281" s="158">
        <v>5177</v>
      </c>
      <c r="N2281" s="159">
        <v>32480902.09</v>
      </c>
      <c r="O2281" s="159">
        <v>29876206.449999999</v>
      </c>
      <c r="P2281" s="159">
        <v>22102823.780000001</v>
      </c>
      <c r="Q2281" s="159">
        <v>11388258</v>
      </c>
      <c r="R2281" s="159">
        <v>10714565.779999999</v>
      </c>
      <c r="S2281" s="159">
        <v>2604695.64</v>
      </c>
      <c r="T2281" s="159">
        <v>72708</v>
      </c>
      <c r="U2281" s="159">
        <v>28790977.199999999</v>
      </c>
      <c r="V2281" s="159">
        <v>26080113.43</v>
      </c>
      <c r="W2281" s="159">
        <v>10610292.050000001</v>
      </c>
      <c r="X2281" s="159">
        <v>24784.74</v>
      </c>
      <c r="Y2281" s="159">
        <v>2710863.77</v>
      </c>
      <c r="Z2281" s="159">
        <v>1553953.53</v>
      </c>
      <c r="AA2281" s="159">
        <v>0</v>
      </c>
      <c r="AB2281" s="159">
        <v>1553953.53</v>
      </c>
      <c r="AC2281" s="159">
        <v>442986</v>
      </c>
      <c r="AD2281" s="159">
        <v>442986</v>
      </c>
      <c r="AE2281" s="159">
        <v>2092856</v>
      </c>
      <c r="AF2281" s="159">
        <v>3796093.02</v>
      </c>
      <c r="AG2281" s="159">
        <v>491511.93</v>
      </c>
      <c r="AH2281" s="159">
        <v>674486</v>
      </c>
      <c r="AI2281" s="159">
        <v>0</v>
      </c>
      <c r="AJ2281" s="159">
        <v>0</v>
      </c>
    </row>
    <row r="2282" spans="1:36">
      <c r="A2282" s="153">
        <v>30</v>
      </c>
      <c r="B2282" s="154">
        <v>27</v>
      </c>
      <c r="C2282" s="154">
        <v>5</v>
      </c>
      <c r="D2282" s="155">
        <v>2</v>
      </c>
      <c r="E2282" s="155" t="s">
        <v>556</v>
      </c>
      <c r="F2282" s="156" t="s">
        <v>5739</v>
      </c>
      <c r="G2282" s="156" t="s">
        <v>556</v>
      </c>
      <c r="H2282" s="156" t="s">
        <v>5744</v>
      </c>
      <c r="I2282" s="155">
        <v>3027052</v>
      </c>
      <c r="J2282" s="157" t="s">
        <v>683</v>
      </c>
      <c r="K2282" s="157"/>
      <c r="L2282" s="155">
        <v>2022</v>
      </c>
      <c r="M2282" s="158">
        <v>6555</v>
      </c>
      <c r="N2282" s="159">
        <v>43184468.579999998</v>
      </c>
      <c r="O2282" s="159">
        <v>38966363.840000004</v>
      </c>
      <c r="P2282" s="159">
        <v>23305078.130000003</v>
      </c>
      <c r="Q2282" s="159">
        <v>10121471</v>
      </c>
      <c r="R2282" s="159">
        <v>13183607.130000001</v>
      </c>
      <c r="S2282" s="159">
        <v>4218104.74</v>
      </c>
      <c r="T2282" s="159">
        <v>89481.38</v>
      </c>
      <c r="U2282" s="159">
        <v>38439711.609999999</v>
      </c>
      <c r="V2282" s="159">
        <v>33698871.43</v>
      </c>
      <c r="W2282" s="159">
        <v>13877748.66</v>
      </c>
      <c r="X2282" s="159">
        <v>97832.27</v>
      </c>
      <c r="Y2282" s="159">
        <v>4740840.18</v>
      </c>
      <c r="Z2282" s="159">
        <v>6219597.04</v>
      </c>
      <c r="AA2282" s="159">
        <v>0</v>
      </c>
      <c r="AB2282" s="159">
        <v>6219597.04</v>
      </c>
      <c r="AC2282" s="159">
        <v>4443571</v>
      </c>
      <c r="AD2282" s="159">
        <v>1582802</v>
      </c>
      <c r="AE2282" s="159">
        <v>8534449</v>
      </c>
      <c r="AF2282" s="159">
        <v>5267492.41</v>
      </c>
      <c r="AG2282" s="159">
        <v>56942.1</v>
      </c>
      <c r="AH2282" s="159">
        <v>63745.58</v>
      </c>
      <c r="AI2282" s="159">
        <v>0</v>
      </c>
      <c r="AJ2282" s="159">
        <v>33</v>
      </c>
    </row>
    <row r="2283" spans="1:36">
      <c r="A2283" s="153">
        <v>30</v>
      </c>
      <c r="B2283" s="154">
        <v>27</v>
      </c>
      <c r="C2283" s="154">
        <v>6</v>
      </c>
      <c r="D2283" s="155">
        <v>2</v>
      </c>
      <c r="E2283" s="155" t="s">
        <v>556</v>
      </c>
      <c r="F2283" s="156" t="s">
        <v>5739</v>
      </c>
      <c r="G2283" s="156" t="s">
        <v>556</v>
      </c>
      <c r="H2283" s="156" t="s">
        <v>5745</v>
      </c>
      <c r="I2283" s="155">
        <v>3027062</v>
      </c>
      <c r="J2283" s="157" t="s">
        <v>682</v>
      </c>
      <c r="K2283" s="157"/>
      <c r="L2283" s="155">
        <v>2022</v>
      </c>
      <c r="M2283" s="158">
        <v>4624</v>
      </c>
      <c r="N2283" s="159">
        <v>39407038.600000001</v>
      </c>
      <c r="O2283" s="159">
        <v>36074476.560000002</v>
      </c>
      <c r="P2283" s="159">
        <v>15379253.42</v>
      </c>
      <c r="Q2283" s="159">
        <v>6258312</v>
      </c>
      <c r="R2283" s="159">
        <v>9120941.4199999999</v>
      </c>
      <c r="S2283" s="159">
        <v>3332562.04</v>
      </c>
      <c r="T2283" s="159">
        <v>1920220</v>
      </c>
      <c r="U2283" s="159">
        <v>33168168.82</v>
      </c>
      <c r="V2283" s="159">
        <v>29337068.289999999</v>
      </c>
      <c r="W2283" s="159">
        <v>9645689.9800000004</v>
      </c>
      <c r="X2283" s="159">
        <v>15273.51</v>
      </c>
      <c r="Y2283" s="159">
        <v>3831100.53</v>
      </c>
      <c r="Z2283" s="159">
        <v>9784531.4600000009</v>
      </c>
      <c r="AA2283" s="159">
        <v>79740.899999999994</v>
      </c>
      <c r="AB2283" s="159">
        <v>9704790.5600000005</v>
      </c>
      <c r="AC2283" s="159">
        <v>222228</v>
      </c>
      <c r="AD2283" s="159">
        <v>222228</v>
      </c>
      <c r="AE2283" s="159">
        <v>586140.9</v>
      </c>
      <c r="AF2283" s="159">
        <v>6737408.2699999996</v>
      </c>
      <c r="AG2283" s="159">
        <v>162681.70000000001</v>
      </c>
      <c r="AH2283" s="159">
        <v>166148.26999999999</v>
      </c>
      <c r="AI2283" s="159">
        <v>0</v>
      </c>
      <c r="AJ2283" s="159">
        <v>0</v>
      </c>
    </row>
    <row r="2284" spans="1:36">
      <c r="A2284" s="153">
        <v>30</v>
      </c>
      <c r="B2284" s="154">
        <v>27</v>
      </c>
      <c r="C2284" s="154">
        <v>7</v>
      </c>
      <c r="D2284" s="155">
        <v>3</v>
      </c>
      <c r="E2284" s="155" t="s">
        <v>556</v>
      </c>
      <c r="F2284" s="156" t="s">
        <v>5741</v>
      </c>
      <c r="G2284" s="156" t="s">
        <v>556</v>
      </c>
      <c r="H2284" s="156" t="s">
        <v>5746</v>
      </c>
      <c r="I2284" s="155">
        <v>3027073</v>
      </c>
      <c r="J2284" s="157" t="s">
        <v>681</v>
      </c>
      <c r="K2284" s="157"/>
      <c r="L2284" s="155">
        <v>2022</v>
      </c>
      <c r="M2284" s="158">
        <v>10482</v>
      </c>
      <c r="N2284" s="159">
        <v>64115421.520000003</v>
      </c>
      <c r="O2284" s="159">
        <v>57683240.079999998</v>
      </c>
      <c r="P2284" s="159">
        <v>43274829.5</v>
      </c>
      <c r="Q2284" s="159">
        <v>21559861</v>
      </c>
      <c r="R2284" s="159">
        <v>21714968.5</v>
      </c>
      <c r="S2284" s="159">
        <v>6432181.4400000004</v>
      </c>
      <c r="T2284" s="159">
        <v>0</v>
      </c>
      <c r="U2284" s="159">
        <v>56793636.140000001</v>
      </c>
      <c r="V2284" s="159">
        <v>51305328.939999998</v>
      </c>
      <c r="W2284" s="159">
        <v>18842293.640000001</v>
      </c>
      <c r="X2284" s="159">
        <v>114030.2</v>
      </c>
      <c r="Y2284" s="159">
        <v>5488307.2000000002</v>
      </c>
      <c r="Z2284" s="159">
        <v>2828289.02</v>
      </c>
      <c r="AA2284" s="159">
        <v>694711</v>
      </c>
      <c r="AB2284" s="159">
        <v>2133578.02</v>
      </c>
      <c r="AC2284" s="159">
        <v>5384519</v>
      </c>
      <c r="AD2284" s="159">
        <v>1665342</v>
      </c>
      <c r="AE2284" s="159">
        <v>5700201.1699999999</v>
      </c>
      <c r="AF2284" s="159">
        <v>6377911.1399999997</v>
      </c>
      <c r="AG2284" s="159">
        <v>34884.61</v>
      </c>
      <c r="AH2284" s="159">
        <v>376883.51</v>
      </c>
      <c r="AI2284" s="159">
        <v>0</v>
      </c>
      <c r="AJ2284" s="159">
        <v>455.1</v>
      </c>
    </row>
    <row r="2285" spans="1:36">
      <c r="A2285" s="153">
        <v>30</v>
      </c>
      <c r="B2285" s="154">
        <v>27</v>
      </c>
      <c r="C2285" s="154">
        <v>8</v>
      </c>
      <c r="D2285" s="155">
        <v>2</v>
      </c>
      <c r="E2285" s="155" t="s">
        <v>556</v>
      </c>
      <c r="F2285" s="156" t="s">
        <v>5739</v>
      </c>
      <c r="G2285" s="156" t="s">
        <v>556</v>
      </c>
      <c r="H2285" s="156" t="s">
        <v>5747</v>
      </c>
      <c r="I2285" s="155">
        <v>3027082</v>
      </c>
      <c r="J2285" s="157" t="s">
        <v>680</v>
      </c>
      <c r="K2285" s="157"/>
      <c r="L2285" s="155">
        <v>2022</v>
      </c>
      <c r="M2285" s="158">
        <v>10239</v>
      </c>
      <c r="N2285" s="159">
        <v>59123379.939999998</v>
      </c>
      <c r="O2285" s="159">
        <v>53371658.890000001</v>
      </c>
      <c r="P2285" s="159">
        <v>32637800.420000002</v>
      </c>
      <c r="Q2285" s="159">
        <v>13724249</v>
      </c>
      <c r="R2285" s="159">
        <v>18913551.420000002</v>
      </c>
      <c r="S2285" s="159">
        <v>5751721.0499999998</v>
      </c>
      <c r="T2285" s="159">
        <v>66346.649999999994</v>
      </c>
      <c r="U2285" s="159">
        <v>49702704.689999998</v>
      </c>
      <c r="V2285" s="159">
        <v>45476180.329999998</v>
      </c>
      <c r="W2285" s="159">
        <v>15928391.050000001</v>
      </c>
      <c r="X2285" s="159">
        <v>101923.59</v>
      </c>
      <c r="Y2285" s="159">
        <v>4226524.3600000003</v>
      </c>
      <c r="Z2285" s="159">
        <v>5795647.7599999998</v>
      </c>
      <c r="AA2285" s="159">
        <v>0</v>
      </c>
      <c r="AB2285" s="159">
        <v>5795647.7599999998</v>
      </c>
      <c r="AC2285" s="159">
        <v>1381092.48</v>
      </c>
      <c r="AD2285" s="159">
        <v>881092.48</v>
      </c>
      <c r="AE2285" s="159">
        <v>2931828.38</v>
      </c>
      <c r="AF2285" s="159">
        <v>7895478.5599999996</v>
      </c>
      <c r="AG2285" s="159">
        <v>0</v>
      </c>
      <c r="AH2285" s="159">
        <v>0</v>
      </c>
      <c r="AI2285" s="159">
        <v>0</v>
      </c>
      <c r="AJ2285" s="159">
        <v>0</v>
      </c>
    </row>
    <row r="2286" spans="1:36">
      <c r="A2286" s="153">
        <v>30</v>
      </c>
      <c r="B2286" s="154">
        <v>27</v>
      </c>
      <c r="C2286" s="154">
        <v>9</v>
      </c>
      <c r="D2286" s="155">
        <v>2</v>
      </c>
      <c r="E2286" s="155" t="s">
        <v>556</v>
      </c>
      <c r="F2286" s="156" t="s">
        <v>5739</v>
      </c>
      <c r="G2286" s="156" t="s">
        <v>556</v>
      </c>
      <c r="H2286" s="156" t="s">
        <v>5748</v>
      </c>
      <c r="I2286" s="155">
        <v>3027092</v>
      </c>
      <c r="J2286" s="157" t="s">
        <v>679</v>
      </c>
      <c r="K2286" s="157"/>
      <c r="L2286" s="155">
        <v>2022</v>
      </c>
      <c r="M2286" s="158">
        <v>8056</v>
      </c>
      <c r="N2286" s="159">
        <v>53342150.780000001</v>
      </c>
      <c r="O2286" s="159">
        <v>46414533.229999997</v>
      </c>
      <c r="P2286" s="159">
        <v>31736254.449999999</v>
      </c>
      <c r="Q2286" s="159">
        <v>15248178</v>
      </c>
      <c r="R2286" s="159">
        <v>16488076.449999999</v>
      </c>
      <c r="S2286" s="159">
        <v>6927617.5499999998</v>
      </c>
      <c r="T2286" s="159">
        <v>3797.01</v>
      </c>
      <c r="U2286" s="159">
        <v>48975585.119999997</v>
      </c>
      <c r="V2286" s="159">
        <v>41527642.399999999</v>
      </c>
      <c r="W2286" s="159">
        <v>17482805.030000001</v>
      </c>
      <c r="X2286" s="159">
        <v>11807.04</v>
      </c>
      <c r="Y2286" s="159">
        <v>7447942.7199999997</v>
      </c>
      <c r="Z2286" s="159">
        <v>5224061.1100000003</v>
      </c>
      <c r="AA2286" s="159">
        <v>0</v>
      </c>
      <c r="AB2286" s="159">
        <v>5224061.1100000003</v>
      </c>
      <c r="AC2286" s="159">
        <v>477999.96</v>
      </c>
      <c r="AD2286" s="159">
        <v>477999.96</v>
      </c>
      <c r="AE2286" s="159">
        <v>946000.12</v>
      </c>
      <c r="AF2286" s="159">
        <v>4886890.83</v>
      </c>
      <c r="AG2286" s="159">
        <v>0</v>
      </c>
      <c r="AH2286" s="159">
        <v>0</v>
      </c>
      <c r="AI2286" s="159">
        <v>0</v>
      </c>
      <c r="AJ2286" s="159">
        <v>0</v>
      </c>
    </row>
    <row r="2287" spans="1:36">
      <c r="A2287" s="153">
        <v>30</v>
      </c>
      <c r="B2287" s="154">
        <v>28</v>
      </c>
      <c r="C2287" s="154">
        <v>1</v>
      </c>
      <c r="D2287" s="155">
        <v>1</v>
      </c>
      <c r="E2287" s="155" t="s">
        <v>556</v>
      </c>
      <c r="F2287" s="156" t="s">
        <v>5749</v>
      </c>
      <c r="G2287" s="156" t="s">
        <v>556</v>
      </c>
      <c r="H2287" s="156" t="s">
        <v>5750</v>
      </c>
      <c r="I2287" s="155">
        <v>3028011</v>
      </c>
      <c r="J2287" s="157" t="s">
        <v>673</v>
      </c>
      <c r="K2287" s="157"/>
      <c r="L2287" s="155">
        <v>2022</v>
      </c>
      <c r="M2287" s="158">
        <v>25526</v>
      </c>
      <c r="N2287" s="159">
        <v>146825912.43000001</v>
      </c>
      <c r="O2287" s="159">
        <v>134219453.50999999</v>
      </c>
      <c r="P2287" s="159">
        <v>74438811.159999996</v>
      </c>
      <c r="Q2287" s="159">
        <v>28946219</v>
      </c>
      <c r="R2287" s="159">
        <v>45492592.159999996</v>
      </c>
      <c r="S2287" s="159">
        <v>12606458.92</v>
      </c>
      <c r="T2287" s="159">
        <v>3100062.97</v>
      </c>
      <c r="U2287" s="159">
        <v>137893310.22999999</v>
      </c>
      <c r="V2287" s="159">
        <v>125103462.15000001</v>
      </c>
      <c r="W2287" s="159">
        <v>41887534.700000003</v>
      </c>
      <c r="X2287" s="159">
        <v>398934.32</v>
      </c>
      <c r="Y2287" s="159">
        <v>12789848.08</v>
      </c>
      <c r="Z2287" s="159">
        <v>16341971.84</v>
      </c>
      <c r="AA2287" s="159">
        <v>10000000</v>
      </c>
      <c r="AB2287" s="159">
        <v>6341971.8399999999</v>
      </c>
      <c r="AC2287" s="159">
        <v>3056311.68</v>
      </c>
      <c r="AD2287" s="159">
        <v>3056311.68</v>
      </c>
      <c r="AE2287" s="159">
        <v>34729162</v>
      </c>
      <c r="AF2287" s="159">
        <v>9115991.3599999994</v>
      </c>
      <c r="AG2287" s="159">
        <v>707995.11</v>
      </c>
      <c r="AH2287" s="159">
        <v>573144.19999999995</v>
      </c>
      <c r="AI2287" s="159">
        <v>0</v>
      </c>
      <c r="AJ2287" s="159">
        <v>0</v>
      </c>
    </row>
    <row r="2288" spans="1:36">
      <c r="A2288" s="153">
        <v>30</v>
      </c>
      <c r="B2288" s="154">
        <v>28</v>
      </c>
      <c r="C2288" s="154">
        <v>2</v>
      </c>
      <c r="D2288" s="155">
        <v>2</v>
      </c>
      <c r="E2288" s="155" t="s">
        <v>556</v>
      </c>
      <c r="F2288" s="156" t="s">
        <v>5751</v>
      </c>
      <c r="G2288" s="156" t="s">
        <v>556</v>
      </c>
      <c r="H2288" s="156" t="s">
        <v>5752</v>
      </c>
      <c r="I2288" s="155">
        <v>3028022</v>
      </c>
      <c r="J2288" s="157" t="s">
        <v>678</v>
      </c>
      <c r="K2288" s="157"/>
      <c r="L2288" s="155">
        <v>2022</v>
      </c>
      <c r="M2288" s="158">
        <v>5283</v>
      </c>
      <c r="N2288" s="159">
        <v>34193001.729999997</v>
      </c>
      <c r="O2288" s="159">
        <v>32726683.48</v>
      </c>
      <c r="P2288" s="159">
        <v>21437578.880000003</v>
      </c>
      <c r="Q2288" s="159">
        <v>10367725</v>
      </c>
      <c r="R2288" s="159">
        <v>11069853.880000001</v>
      </c>
      <c r="S2288" s="159">
        <v>1466318.25</v>
      </c>
      <c r="T2288" s="159">
        <v>197322</v>
      </c>
      <c r="U2288" s="159">
        <v>34903510.619999997</v>
      </c>
      <c r="V2288" s="159">
        <v>31776620.969999999</v>
      </c>
      <c r="W2288" s="159">
        <v>12050618.380000001</v>
      </c>
      <c r="X2288" s="159">
        <v>57306.9</v>
      </c>
      <c r="Y2288" s="159">
        <v>3126889.65</v>
      </c>
      <c r="Z2288" s="159">
        <v>5392933.8099999996</v>
      </c>
      <c r="AA2288" s="159">
        <v>1500000</v>
      </c>
      <c r="AB2288" s="159">
        <v>3892933.8099999996</v>
      </c>
      <c r="AC2288" s="159">
        <v>2341584.35</v>
      </c>
      <c r="AD2288" s="159">
        <v>854278.47</v>
      </c>
      <c r="AE2288" s="159">
        <v>5810000</v>
      </c>
      <c r="AF2288" s="159">
        <v>950062.51</v>
      </c>
      <c r="AG2288" s="159">
        <v>0</v>
      </c>
      <c r="AH2288" s="159">
        <v>0</v>
      </c>
      <c r="AI2288" s="159">
        <v>0</v>
      </c>
      <c r="AJ2288" s="159">
        <v>0</v>
      </c>
    </row>
    <row r="2289" spans="1:36">
      <c r="A2289" s="153">
        <v>30</v>
      </c>
      <c r="B2289" s="154">
        <v>28</v>
      </c>
      <c r="C2289" s="154">
        <v>3</v>
      </c>
      <c r="D2289" s="155">
        <v>3</v>
      </c>
      <c r="E2289" s="155" t="s">
        <v>556</v>
      </c>
      <c r="F2289" s="156" t="s">
        <v>5753</v>
      </c>
      <c r="G2289" s="156" t="s">
        <v>556</v>
      </c>
      <c r="H2289" s="156" t="s">
        <v>5754</v>
      </c>
      <c r="I2289" s="155">
        <v>3028033</v>
      </c>
      <c r="J2289" s="157" t="s">
        <v>677</v>
      </c>
      <c r="K2289" s="157"/>
      <c r="L2289" s="155">
        <v>2022</v>
      </c>
      <c r="M2289" s="158">
        <v>8138</v>
      </c>
      <c r="N2289" s="159">
        <v>54220731.310000002</v>
      </c>
      <c r="O2289" s="159">
        <v>49708833.789999999</v>
      </c>
      <c r="P2289" s="159">
        <v>33950192.07</v>
      </c>
      <c r="Q2289" s="159">
        <v>14038127</v>
      </c>
      <c r="R2289" s="159">
        <v>19912065.07</v>
      </c>
      <c r="S2289" s="159">
        <v>4511897.5199999996</v>
      </c>
      <c r="T2289" s="159">
        <v>206315.68</v>
      </c>
      <c r="U2289" s="159">
        <v>49881189.009999998</v>
      </c>
      <c r="V2289" s="159">
        <v>45462339.859999999</v>
      </c>
      <c r="W2289" s="159">
        <v>15373151.16</v>
      </c>
      <c r="X2289" s="159">
        <v>49893.55</v>
      </c>
      <c r="Y2289" s="159">
        <v>4418849.1500000004</v>
      </c>
      <c r="Z2289" s="159">
        <v>3928305.23</v>
      </c>
      <c r="AA2289" s="159">
        <v>1200000</v>
      </c>
      <c r="AB2289" s="159">
        <v>2728305.23</v>
      </c>
      <c r="AC2289" s="159">
        <v>710000</v>
      </c>
      <c r="AD2289" s="159">
        <v>710000</v>
      </c>
      <c r="AE2289" s="159">
        <v>4504000</v>
      </c>
      <c r="AF2289" s="159">
        <v>4246493.93</v>
      </c>
      <c r="AG2289" s="159">
        <v>63570</v>
      </c>
      <c r="AH2289" s="159">
        <v>0</v>
      </c>
      <c r="AI2289" s="159">
        <v>0</v>
      </c>
      <c r="AJ2289" s="159">
        <v>0</v>
      </c>
    </row>
    <row r="2290" spans="1:36">
      <c r="A2290" s="153">
        <v>30</v>
      </c>
      <c r="B2290" s="154">
        <v>28</v>
      </c>
      <c r="C2290" s="154">
        <v>4</v>
      </c>
      <c r="D2290" s="155">
        <v>2</v>
      </c>
      <c r="E2290" s="155" t="s">
        <v>556</v>
      </c>
      <c r="F2290" s="156" t="s">
        <v>5751</v>
      </c>
      <c r="G2290" s="156" t="s">
        <v>556</v>
      </c>
      <c r="H2290" s="156" t="s">
        <v>5755</v>
      </c>
      <c r="I2290" s="155">
        <v>3028042</v>
      </c>
      <c r="J2290" s="157" t="s">
        <v>676</v>
      </c>
      <c r="K2290" s="157"/>
      <c r="L2290" s="155">
        <v>2022</v>
      </c>
      <c r="M2290" s="158">
        <v>5896</v>
      </c>
      <c r="N2290" s="159">
        <v>42075456.299999997</v>
      </c>
      <c r="O2290" s="159">
        <v>36222590.240000002</v>
      </c>
      <c r="P2290" s="159">
        <v>21188090.039999999</v>
      </c>
      <c r="Q2290" s="159">
        <v>8766692</v>
      </c>
      <c r="R2290" s="159">
        <v>12421398.039999999</v>
      </c>
      <c r="S2290" s="159">
        <v>5852866.0599999996</v>
      </c>
      <c r="T2290" s="159">
        <v>1119210.5</v>
      </c>
      <c r="U2290" s="159">
        <v>36535902.960000001</v>
      </c>
      <c r="V2290" s="159">
        <v>32341269.699999999</v>
      </c>
      <c r="W2290" s="159">
        <v>9083542.0099999998</v>
      </c>
      <c r="X2290" s="159">
        <v>53200.67</v>
      </c>
      <c r="Y2290" s="159">
        <v>4194633.26</v>
      </c>
      <c r="Z2290" s="159">
        <v>4926090.95</v>
      </c>
      <c r="AA2290" s="159">
        <v>0</v>
      </c>
      <c r="AB2290" s="159">
        <v>4926090.95</v>
      </c>
      <c r="AC2290" s="159">
        <v>760811.15</v>
      </c>
      <c r="AD2290" s="159">
        <v>760811.15</v>
      </c>
      <c r="AE2290" s="159">
        <v>2327139.85</v>
      </c>
      <c r="AF2290" s="159">
        <v>3881320.54</v>
      </c>
      <c r="AG2290" s="159">
        <v>0</v>
      </c>
      <c r="AH2290" s="159">
        <v>0</v>
      </c>
      <c r="AI2290" s="159">
        <v>0</v>
      </c>
      <c r="AJ2290" s="159">
        <v>0</v>
      </c>
    </row>
    <row r="2291" spans="1:36">
      <c r="A2291" s="153">
        <v>30</v>
      </c>
      <c r="B2291" s="154">
        <v>28</v>
      </c>
      <c r="C2291" s="154">
        <v>5</v>
      </c>
      <c r="D2291" s="155">
        <v>3</v>
      </c>
      <c r="E2291" s="155" t="s">
        <v>556</v>
      </c>
      <c r="F2291" s="156" t="s">
        <v>5753</v>
      </c>
      <c r="G2291" s="156" t="s">
        <v>556</v>
      </c>
      <c r="H2291" s="156" t="s">
        <v>5756</v>
      </c>
      <c r="I2291" s="155">
        <v>3028053</v>
      </c>
      <c r="J2291" s="157" t="s">
        <v>675</v>
      </c>
      <c r="K2291" s="157"/>
      <c r="L2291" s="155">
        <v>2022</v>
      </c>
      <c r="M2291" s="158">
        <v>9849</v>
      </c>
      <c r="N2291" s="159">
        <v>63357950.149999999</v>
      </c>
      <c r="O2291" s="159">
        <v>61496118.789999999</v>
      </c>
      <c r="P2291" s="159">
        <v>34046811.439999998</v>
      </c>
      <c r="Q2291" s="159">
        <v>13775759</v>
      </c>
      <c r="R2291" s="159">
        <v>20271052.440000001</v>
      </c>
      <c r="S2291" s="159">
        <v>1861831.36</v>
      </c>
      <c r="T2291" s="159">
        <v>1127118.0900000001</v>
      </c>
      <c r="U2291" s="159">
        <v>62086254.060000002</v>
      </c>
      <c r="V2291" s="159">
        <v>55873480.399999999</v>
      </c>
      <c r="W2291" s="159">
        <v>15354030.140000001</v>
      </c>
      <c r="X2291" s="159">
        <v>146744.72</v>
      </c>
      <c r="Y2291" s="159">
        <v>6212773.6600000001</v>
      </c>
      <c r="Z2291" s="159">
        <v>2175935.88</v>
      </c>
      <c r="AA2291" s="159">
        <v>500000</v>
      </c>
      <c r="AB2291" s="159">
        <v>1675935.88</v>
      </c>
      <c r="AC2291" s="159">
        <v>917500</v>
      </c>
      <c r="AD2291" s="159">
        <v>917500</v>
      </c>
      <c r="AE2291" s="159">
        <v>10456900</v>
      </c>
      <c r="AF2291" s="159">
        <v>5622638.3899999997</v>
      </c>
      <c r="AG2291" s="159">
        <v>58706.1</v>
      </c>
      <c r="AH2291" s="159">
        <v>39689.519999999997</v>
      </c>
      <c r="AI2291" s="159">
        <v>0</v>
      </c>
      <c r="AJ2291" s="159">
        <v>0</v>
      </c>
    </row>
    <row r="2292" spans="1:36">
      <c r="A2292" s="153">
        <v>30</v>
      </c>
      <c r="B2292" s="154">
        <v>28</v>
      </c>
      <c r="C2292" s="154">
        <v>6</v>
      </c>
      <c r="D2292" s="155">
        <v>2</v>
      </c>
      <c r="E2292" s="155" t="s">
        <v>556</v>
      </c>
      <c r="F2292" s="156" t="s">
        <v>5751</v>
      </c>
      <c r="G2292" s="156" t="s">
        <v>556</v>
      </c>
      <c r="H2292" s="156" t="s">
        <v>5757</v>
      </c>
      <c r="I2292" s="155">
        <v>3028062</v>
      </c>
      <c r="J2292" s="157" t="s">
        <v>674</v>
      </c>
      <c r="K2292" s="157"/>
      <c r="L2292" s="155">
        <v>2022</v>
      </c>
      <c r="M2292" s="158">
        <v>2906</v>
      </c>
      <c r="N2292" s="159">
        <v>17116035.940000001</v>
      </c>
      <c r="O2292" s="159">
        <v>16195944.07</v>
      </c>
      <c r="P2292" s="159">
        <v>11202494.49</v>
      </c>
      <c r="Q2292" s="159">
        <v>6018485</v>
      </c>
      <c r="R2292" s="159">
        <v>5184009.49</v>
      </c>
      <c r="S2292" s="159">
        <v>920091.87</v>
      </c>
      <c r="T2292" s="159">
        <v>51326</v>
      </c>
      <c r="U2292" s="159">
        <v>17074457.239999998</v>
      </c>
      <c r="V2292" s="159">
        <v>15592207.34</v>
      </c>
      <c r="W2292" s="159">
        <v>6216520.9500000002</v>
      </c>
      <c r="X2292" s="159">
        <v>60513.11</v>
      </c>
      <c r="Y2292" s="159">
        <v>1482249.9</v>
      </c>
      <c r="Z2292" s="159">
        <v>1228955.8999999999</v>
      </c>
      <c r="AA2292" s="159">
        <v>0</v>
      </c>
      <c r="AB2292" s="159">
        <v>1228955.8999999999</v>
      </c>
      <c r="AC2292" s="159">
        <v>450534.95</v>
      </c>
      <c r="AD2292" s="159">
        <v>200000</v>
      </c>
      <c r="AE2292" s="159">
        <v>2351952</v>
      </c>
      <c r="AF2292" s="159">
        <v>603736.73</v>
      </c>
      <c r="AG2292" s="159">
        <v>0</v>
      </c>
      <c r="AH2292" s="159">
        <v>0</v>
      </c>
      <c r="AI2292" s="159">
        <v>0</v>
      </c>
      <c r="AJ2292" s="159">
        <v>0</v>
      </c>
    </row>
    <row r="2293" spans="1:36">
      <c r="A2293" s="153">
        <v>30</v>
      </c>
      <c r="B2293" s="154">
        <v>28</v>
      </c>
      <c r="C2293" s="154">
        <v>7</v>
      </c>
      <c r="D2293" s="155">
        <v>2</v>
      </c>
      <c r="E2293" s="155" t="s">
        <v>556</v>
      </c>
      <c r="F2293" s="156" t="s">
        <v>5751</v>
      </c>
      <c r="G2293" s="156" t="s">
        <v>556</v>
      </c>
      <c r="H2293" s="156" t="s">
        <v>5758</v>
      </c>
      <c r="I2293" s="155">
        <v>3028072</v>
      </c>
      <c r="J2293" s="157" t="s">
        <v>673</v>
      </c>
      <c r="K2293" s="157"/>
      <c r="L2293" s="155">
        <v>2022</v>
      </c>
      <c r="M2293" s="158">
        <v>12372</v>
      </c>
      <c r="N2293" s="159">
        <v>77290919.739999995</v>
      </c>
      <c r="O2293" s="159">
        <v>70875124.549999997</v>
      </c>
      <c r="P2293" s="159">
        <v>47994586.989999995</v>
      </c>
      <c r="Q2293" s="159">
        <v>22356267</v>
      </c>
      <c r="R2293" s="159">
        <v>25638319.989999998</v>
      </c>
      <c r="S2293" s="159">
        <v>6415795.1900000004</v>
      </c>
      <c r="T2293" s="159">
        <v>946396.71</v>
      </c>
      <c r="U2293" s="159">
        <v>71976012.510000005</v>
      </c>
      <c r="V2293" s="159">
        <v>61154181.810000002</v>
      </c>
      <c r="W2293" s="159">
        <v>20778682.809999999</v>
      </c>
      <c r="X2293" s="159">
        <v>144010.4</v>
      </c>
      <c r="Y2293" s="159">
        <v>10821830.699999999</v>
      </c>
      <c r="Z2293" s="159">
        <v>9133353.8200000003</v>
      </c>
      <c r="AA2293" s="159">
        <v>2005314.46</v>
      </c>
      <c r="AB2293" s="159">
        <v>7128039.3600000003</v>
      </c>
      <c r="AC2293" s="159">
        <v>2268029</v>
      </c>
      <c r="AD2293" s="159">
        <v>2268029</v>
      </c>
      <c r="AE2293" s="159">
        <v>10808614.67</v>
      </c>
      <c r="AF2293" s="159">
        <v>9720942.7400000002</v>
      </c>
      <c r="AG2293" s="159">
        <v>93957.39</v>
      </c>
      <c r="AH2293" s="159">
        <v>57805.09</v>
      </c>
      <c r="AI2293" s="159">
        <v>0</v>
      </c>
      <c r="AJ2293" s="159">
        <v>0</v>
      </c>
    </row>
    <row r="2294" spans="1:36">
      <c r="A2294" s="153">
        <v>30</v>
      </c>
      <c r="B2294" s="154">
        <v>29</v>
      </c>
      <c r="C2294" s="154">
        <v>1</v>
      </c>
      <c r="D2294" s="155">
        <v>2</v>
      </c>
      <c r="E2294" s="155" t="s">
        <v>556</v>
      </c>
      <c r="F2294" s="156" t="s">
        <v>5759</v>
      </c>
      <c r="G2294" s="156" t="s">
        <v>556</v>
      </c>
      <c r="H2294" s="156" t="s">
        <v>5760</v>
      </c>
      <c r="I2294" s="155">
        <v>3029012</v>
      </c>
      <c r="J2294" s="157" t="s">
        <v>672</v>
      </c>
      <c r="K2294" s="157"/>
      <c r="L2294" s="155">
        <v>2022</v>
      </c>
      <c r="M2294" s="158">
        <v>14148</v>
      </c>
      <c r="N2294" s="159">
        <v>86229660.680000007</v>
      </c>
      <c r="O2294" s="159">
        <v>78782897.170000002</v>
      </c>
      <c r="P2294" s="159">
        <v>56554129.329999998</v>
      </c>
      <c r="Q2294" s="159">
        <v>27780444</v>
      </c>
      <c r="R2294" s="159">
        <v>28773685.329999998</v>
      </c>
      <c r="S2294" s="159">
        <v>7446763.5099999998</v>
      </c>
      <c r="T2294" s="159">
        <v>376528.97</v>
      </c>
      <c r="U2294" s="159">
        <v>77526661.340000004</v>
      </c>
      <c r="V2294" s="159">
        <v>69003942.5</v>
      </c>
      <c r="W2294" s="159">
        <v>23902608.960000001</v>
      </c>
      <c r="X2294" s="159">
        <v>189178.21</v>
      </c>
      <c r="Y2294" s="159">
        <v>8522718.8399999999</v>
      </c>
      <c r="Z2294" s="159">
        <v>8608441.7799999993</v>
      </c>
      <c r="AA2294" s="159">
        <v>2000000</v>
      </c>
      <c r="AB2294" s="159">
        <v>6608441.7799999993</v>
      </c>
      <c r="AC2294" s="159">
        <v>2179405.13</v>
      </c>
      <c r="AD2294" s="159">
        <v>2179405.13</v>
      </c>
      <c r="AE2294" s="159">
        <v>8241252.0800000001</v>
      </c>
      <c r="AF2294" s="159">
        <v>9778954.6699999999</v>
      </c>
      <c r="AG2294" s="159">
        <v>952368.13</v>
      </c>
      <c r="AH2294" s="159">
        <v>1214459.47</v>
      </c>
      <c r="AI2294" s="159">
        <v>0</v>
      </c>
      <c r="AJ2294" s="159">
        <v>0</v>
      </c>
    </row>
    <row r="2295" spans="1:36">
      <c r="A2295" s="153">
        <v>30</v>
      </c>
      <c r="B2295" s="154">
        <v>29</v>
      </c>
      <c r="C2295" s="154">
        <v>2</v>
      </c>
      <c r="D2295" s="155">
        <v>2</v>
      </c>
      <c r="E2295" s="155" t="s">
        <v>556</v>
      </c>
      <c r="F2295" s="156" t="s">
        <v>5759</v>
      </c>
      <c r="G2295" s="156" t="s">
        <v>556</v>
      </c>
      <c r="H2295" s="156" t="s">
        <v>5761</v>
      </c>
      <c r="I2295" s="155">
        <v>3029022</v>
      </c>
      <c r="J2295" s="157" t="s">
        <v>671</v>
      </c>
      <c r="K2295" s="157"/>
      <c r="L2295" s="155">
        <v>2022</v>
      </c>
      <c r="M2295" s="158">
        <v>12767</v>
      </c>
      <c r="N2295" s="159">
        <v>69026007.459999993</v>
      </c>
      <c r="O2295" s="159">
        <v>65856384.450000003</v>
      </c>
      <c r="P2295" s="159">
        <v>40255278.010000005</v>
      </c>
      <c r="Q2295" s="159">
        <v>16728549</v>
      </c>
      <c r="R2295" s="159">
        <v>23526729.010000002</v>
      </c>
      <c r="S2295" s="159">
        <v>3169623.01</v>
      </c>
      <c r="T2295" s="159">
        <v>350578.3</v>
      </c>
      <c r="U2295" s="159">
        <v>60875266.799999997</v>
      </c>
      <c r="V2295" s="159">
        <v>57013423.030000001</v>
      </c>
      <c r="W2295" s="159">
        <v>22906509.199999999</v>
      </c>
      <c r="X2295" s="159">
        <v>128916.9</v>
      </c>
      <c r="Y2295" s="159">
        <v>3861843.77</v>
      </c>
      <c r="Z2295" s="159">
        <v>10645611.789999999</v>
      </c>
      <c r="AA2295" s="159">
        <v>0</v>
      </c>
      <c r="AB2295" s="159">
        <v>10645611.789999999</v>
      </c>
      <c r="AC2295" s="159">
        <v>2000000</v>
      </c>
      <c r="AD2295" s="159">
        <v>1000000</v>
      </c>
      <c r="AE2295" s="159">
        <v>6150000</v>
      </c>
      <c r="AF2295" s="159">
        <v>8842961.4199999999</v>
      </c>
      <c r="AG2295" s="159">
        <v>0</v>
      </c>
      <c r="AH2295" s="159">
        <v>122183.39</v>
      </c>
      <c r="AI2295" s="159">
        <v>0</v>
      </c>
      <c r="AJ2295" s="159">
        <v>0</v>
      </c>
    </row>
    <row r="2296" spans="1:36">
      <c r="A2296" s="153">
        <v>30</v>
      </c>
      <c r="B2296" s="154">
        <v>29</v>
      </c>
      <c r="C2296" s="154">
        <v>3</v>
      </c>
      <c r="D2296" s="155">
        <v>3</v>
      </c>
      <c r="E2296" s="155" t="s">
        <v>556</v>
      </c>
      <c r="F2296" s="156" t="s">
        <v>5762</v>
      </c>
      <c r="G2296" s="156" t="s">
        <v>556</v>
      </c>
      <c r="H2296" s="156" t="s">
        <v>5763</v>
      </c>
      <c r="I2296" s="155">
        <v>3029033</v>
      </c>
      <c r="J2296" s="157" t="s">
        <v>670</v>
      </c>
      <c r="K2296" s="157"/>
      <c r="L2296" s="155">
        <v>2022</v>
      </c>
      <c r="M2296" s="158">
        <v>30514</v>
      </c>
      <c r="N2296" s="159">
        <v>176766236.55000001</v>
      </c>
      <c r="O2296" s="159">
        <v>163844765.12</v>
      </c>
      <c r="P2296" s="159">
        <v>88331202.219999999</v>
      </c>
      <c r="Q2296" s="159">
        <v>32059302</v>
      </c>
      <c r="R2296" s="159">
        <v>56271900.219999999</v>
      </c>
      <c r="S2296" s="159">
        <v>12921471.43</v>
      </c>
      <c r="T2296" s="159">
        <v>2294693.16</v>
      </c>
      <c r="U2296" s="159">
        <v>158589666.58000001</v>
      </c>
      <c r="V2296" s="159">
        <v>141472900.21000001</v>
      </c>
      <c r="W2296" s="159">
        <v>52807606.490000002</v>
      </c>
      <c r="X2296" s="159">
        <v>246074.36</v>
      </c>
      <c r="Y2296" s="159">
        <v>17116766.370000001</v>
      </c>
      <c r="Z2296" s="159">
        <v>9925348.3000000007</v>
      </c>
      <c r="AA2296" s="159">
        <v>642478</v>
      </c>
      <c r="AB2296" s="159">
        <v>9282870.3000000007</v>
      </c>
      <c r="AC2296" s="159">
        <v>4366868</v>
      </c>
      <c r="AD2296" s="159">
        <v>4366868</v>
      </c>
      <c r="AE2296" s="159">
        <v>21715452</v>
      </c>
      <c r="AF2296" s="159">
        <v>22371864.91</v>
      </c>
      <c r="AG2296" s="159">
        <v>1073560.96</v>
      </c>
      <c r="AH2296" s="159">
        <v>305812.21000000002</v>
      </c>
      <c r="AI2296" s="159">
        <v>0</v>
      </c>
      <c r="AJ2296" s="159">
        <v>0</v>
      </c>
    </row>
    <row r="2297" spans="1:36">
      <c r="A2297" s="153">
        <v>30</v>
      </c>
      <c r="B2297" s="154">
        <v>30</v>
      </c>
      <c r="C2297" s="154">
        <v>1</v>
      </c>
      <c r="D2297" s="155">
        <v>2</v>
      </c>
      <c r="E2297" s="155" t="s">
        <v>556</v>
      </c>
      <c r="F2297" s="156" t="s">
        <v>5764</v>
      </c>
      <c r="G2297" s="156" t="s">
        <v>556</v>
      </c>
      <c r="H2297" s="156" t="s">
        <v>5765</v>
      </c>
      <c r="I2297" s="155">
        <v>3030012</v>
      </c>
      <c r="J2297" s="157" t="s">
        <v>669</v>
      </c>
      <c r="K2297" s="157"/>
      <c r="L2297" s="155">
        <v>2022</v>
      </c>
      <c r="M2297" s="158">
        <v>5966</v>
      </c>
      <c r="N2297" s="159">
        <v>35060611.799999997</v>
      </c>
      <c r="O2297" s="159">
        <v>31613614.27</v>
      </c>
      <c r="P2297" s="159">
        <v>20881004.670000002</v>
      </c>
      <c r="Q2297" s="159">
        <v>9722903</v>
      </c>
      <c r="R2297" s="159">
        <v>11158101.67</v>
      </c>
      <c r="S2297" s="159">
        <v>3446997.53</v>
      </c>
      <c r="T2297" s="159">
        <v>89669.19</v>
      </c>
      <c r="U2297" s="159">
        <v>34843082.840000004</v>
      </c>
      <c r="V2297" s="159">
        <v>28895688.379999999</v>
      </c>
      <c r="W2297" s="159">
        <v>10438129.16</v>
      </c>
      <c r="X2297" s="159">
        <v>0</v>
      </c>
      <c r="Y2297" s="159">
        <v>5947394.46</v>
      </c>
      <c r="Z2297" s="159">
        <v>3437170.02</v>
      </c>
      <c r="AA2297" s="159">
        <v>0</v>
      </c>
      <c r="AB2297" s="159">
        <v>3437170.02</v>
      </c>
      <c r="AC2297" s="159">
        <v>0</v>
      </c>
      <c r="AD2297" s="159">
        <v>0</v>
      </c>
      <c r="AE2297" s="159">
        <v>0</v>
      </c>
      <c r="AF2297" s="159">
        <v>2717925.89</v>
      </c>
      <c r="AG2297" s="159">
        <v>0</v>
      </c>
      <c r="AH2297" s="159">
        <v>0</v>
      </c>
      <c r="AI2297" s="159">
        <v>0</v>
      </c>
      <c r="AJ2297" s="159">
        <v>0</v>
      </c>
    </row>
    <row r="2298" spans="1:36">
      <c r="A2298" s="153">
        <v>30</v>
      </c>
      <c r="B2298" s="154">
        <v>30</v>
      </c>
      <c r="C2298" s="154">
        <v>2</v>
      </c>
      <c r="D2298" s="155">
        <v>3</v>
      </c>
      <c r="E2298" s="155" t="s">
        <v>556</v>
      </c>
      <c r="F2298" s="156" t="s">
        <v>5766</v>
      </c>
      <c r="G2298" s="156" t="s">
        <v>556</v>
      </c>
      <c r="H2298" s="156" t="s">
        <v>5767</v>
      </c>
      <c r="I2298" s="155">
        <v>3030023</v>
      </c>
      <c r="J2298" s="157" t="s">
        <v>668</v>
      </c>
      <c r="K2298" s="157"/>
      <c r="L2298" s="155">
        <v>2022</v>
      </c>
      <c r="M2298" s="158">
        <v>10094</v>
      </c>
      <c r="N2298" s="159">
        <v>57950844.32</v>
      </c>
      <c r="O2298" s="159">
        <v>53274713.200000003</v>
      </c>
      <c r="P2298" s="159">
        <v>33518065.16</v>
      </c>
      <c r="Q2298" s="159">
        <v>15703872</v>
      </c>
      <c r="R2298" s="159">
        <v>17814193.16</v>
      </c>
      <c r="S2298" s="159">
        <v>4676131.12</v>
      </c>
      <c r="T2298" s="159">
        <v>521319.32</v>
      </c>
      <c r="U2298" s="159">
        <v>54498611.219999999</v>
      </c>
      <c r="V2298" s="159">
        <v>46613369.159999996</v>
      </c>
      <c r="W2298" s="159">
        <v>16671711.939999999</v>
      </c>
      <c r="X2298" s="159">
        <v>98821.95</v>
      </c>
      <c r="Y2298" s="159">
        <v>7885242.0599999996</v>
      </c>
      <c r="Z2298" s="159">
        <v>3377700.24</v>
      </c>
      <c r="AA2298" s="159">
        <v>0</v>
      </c>
      <c r="AB2298" s="159">
        <v>3377700.24</v>
      </c>
      <c r="AC2298" s="159">
        <v>1471161</v>
      </c>
      <c r="AD2298" s="159">
        <v>1471161</v>
      </c>
      <c r="AE2298" s="159">
        <v>7750035.3499999996</v>
      </c>
      <c r="AF2298" s="159">
        <v>6661344.04</v>
      </c>
      <c r="AG2298" s="159">
        <v>441861.12</v>
      </c>
      <c r="AH2298" s="159">
        <v>251677.51</v>
      </c>
      <c r="AI2298" s="159">
        <v>0</v>
      </c>
      <c r="AJ2298" s="159">
        <v>0</v>
      </c>
    </row>
    <row r="2299" spans="1:36">
      <c r="A2299" s="153">
        <v>30</v>
      </c>
      <c r="B2299" s="154">
        <v>30</v>
      </c>
      <c r="C2299" s="154">
        <v>3</v>
      </c>
      <c r="D2299" s="155">
        <v>3</v>
      </c>
      <c r="E2299" s="155" t="s">
        <v>556</v>
      </c>
      <c r="F2299" s="156" t="s">
        <v>5766</v>
      </c>
      <c r="G2299" s="156" t="s">
        <v>556</v>
      </c>
      <c r="H2299" s="156" t="s">
        <v>5768</v>
      </c>
      <c r="I2299" s="155">
        <v>3030033</v>
      </c>
      <c r="J2299" s="157" t="s">
        <v>667</v>
      </c>
      <c r="K2299" s="157"/>
      <c r="L2299" s="155">
        <v>2022</v>
      </c>
      <c r="M2299" s="158">
        <v>7658</v>
      </c>
      <c r="N2299" s="159">
        <v>53480276.130000003</v>
      </c>
      <c r="O2299" s="159">
        <v>50397465.590000004</v>
      </c>
      <c r="P2299" s="159">
        <v>24426684.039999999</v>
      </c>
      <c r="Q2299" s="159">
        <v>9931613</v>
      </c>
      <c r="R2299" s="159">
        <v>14495071.039999999</v>
      </c>
      <c r="S2299" s="159">
        <v>3082810.54</v>
      </c>
      <c r="T2299" s="159">
        <v>974202.4</v>
      </c>
      <c r="U2299" s="159">
        <v>51129232.490000002</v>
      </c>
      <c r="V2299" s="159">
        <v>43521886.310000002</v>
      </c>
      <c r="W2299" s="159">
        <v>15082609.460000001</v>
      </c>
      <c r="X2299" s="159">
        <v>183340.92</v>
      </c>
      <c r="Y2299" s="159">
        <v>7607346.1799999997</v>
      </c>
      <c r="Z2299" s="159">
        <v>3869502.49</v>
      </c>
      <c r="AA2299" s="159">
        <v>2547723.5499999998</v>
      </c>
      <c r="AB2299" s="159">
        <v>1321778.9400000004</v>
      </c>
      <c r="AC2299" s="159">
        <v>4314756</v>
      </c>
      <c r="AD2299" s="159">
        <v>2181174</v>
      </c>
      <c r="AE2299" s="159">
        <v>9700853.5500000007</v>
      </c>
      <c r="AF2299" s="159">
        <v>6875579.2800000003</v>
      </c>
      <c r="AG2299" s="159">
        <v>68652.98</v>
      </c>
      <c r="AH2299" s="159">
        <v>66266.23</v>
      </c>
      <c r="AI2299" s="159">
        <v>0</v>
      </c>
      <c r="AJ2299" s="159">
        <v>0</v>
      </c>
    </row>
    <row r="2300" spans="1:36">
      <c r="A2300" s="153">
        <v>30</v>
      </c>
      <c r="B2300" s="154">
        <v>30</v>
      </c>
      <c r="C2300" s="154">
        <v>4</v>
      </c>
      <c r="D2300" s="155">
        <v>3</v>
      </c>
      <c r="E2300" s="155" t="s">
        <v>556</v>
      </c>
      <c r="F2300" s="156" t="s">
        <v>5766</v>
      </c>
      <c r="G2300" s="156" t="s">
        <v>556</v>
      </c>
      <c r="H2300" s="156" t="s">
        <v>5769</v>
      </c>
      <c r="I2300" s="155">
        <v>3030043</v>
      </c>
      <c r="J2300" s="157" t="s">
        <v>666</v>
      </c>
      <c r="K2300" s="157"/>
      <c r="L2300" s="155">
        <v>2022</v>
      </c>
      <c r="M2300" s="158">
        <v>6809</v>
      </c>
      <c r="N2300" s="159">
        <v>42890962.340000004</v>
      </c>
      <c r="O2300" s="159">
        <v>37013648.909999996</v>
      </c>
      <c r="P2300" s="159">
        <v>25930031.689999998</v>
      </c>
      <c r="Q2300" s="159">
        <v>13051352</v>
      </c>
      <c r="R2300" s="159">
        <v>12878679.689999999</v>
      </c>
      <c r="S2300" s="159">
        <v>5877313.4299999997</v>
      </c>
      <c r="T2300" s="159">
        <v>229540</v>
      </c>
      <c r="U2300" s="159">
        <v>40625631.789999999</v>
      </c>
      <c r="V2300" s="159">
        <v>34767385.640000001</v>
      </c>
      <c r="W2300" s="159">
        <v>10472908.18</v>
      </c>
      <c r="X2300" s="159">
        <v>69005.83</v>
      </c>
      <c r="Y2300" s="159">
        <v>5858246.1500000004</v>
      </c>
      <c r="Z2300" s="159">
        <v>3946933.49</v>
      </c>
      <c r="AA2300" s="159">
        <v>1466084.67</v>
      </c>
      <c r="AB2300" s="159">
        <v>2480848.8200000003</v>
      </c>
      <c r="AC2300" s="159">
        <v>5521809.21</v>
      </c>
      <c r="AD2300" s="159">
        <v>1125107.8</v>
      </c>
      <c r="AE2300" s="159">
        <v>4211077.9400000004</v>
      </c>
      <c r="AF2300" s="159">
        <v>2246263.27</v>
      </c>
      <c r="AG2300" s="159">
        <v>0</v>
      </c>
      <c r="AH2300" s="159">
        <v>0</v>
      </c>
      <c r="AI2300" s="159">
        <v>0</v>
      </c>
      <c r="AJ2300" s="159">
        <v>0</v>
      </c>
    </row>
    <row r="2301" spans="1:36">
      <c r="A2301" s="153">
        <v>30</v>
      </c>
      <c r="B2301" s="154">
        <v>30</v>
      </c>
      <c r="C2301" s="154">
        <v>5</v>
      </c>
      <c r="D2301" s="155">
        <v>3</v>
      </c>
      <c r="E2301" s="155" t="s">
        <v>556</v>
      </c>
      <c r="F2301" s="156" t="s">
        <v>5766</v>
      </c>
      <c r="G2301" s="156" t="s">
        <v>556</v>
      </c>
      <c r="H2301" s="156" t="s">
        <v>5770</v>
      </c>
      <c r="I2301" s="155">
        <v>3030053</v>
      </c>
      <c r="J2301" s="157" t="s">
        <v>665</v>
      </c>
      <c r="K2301" s="157"/>
      <c r="L2301" s="155">
        <v>2022</v>
      </c>
      <c r="M2301" s="158">
        <v>47392</v>
      </c>
      <c r="N2301" s="159">
        <v>278892971.13</v>
      </c>
      <c r="O2301" s="159">
        <v>272875778.55000001</v>
      </c>
      <c r="P2301" s="159">
        <v>133815251.15000001</v>
      </c>
      <c r="Q2301" s="159">
        <v>48924879</v>
      </c>
      <c r="R2301" s="159">
        <v>84890372.150000006</v>
      </c>
      <c r="S2301" s="159">
        <v>6017192.5800000001</v>
      </c>
      <c r="T2301" s="159">
        <v>186555.67</v>
      </c>
      <c r="U2301" s="159">
        <v>259554487.56999999</v>
      </c>
      <c r="V2301" s="159">
        <v>232530486.44999999</v>
      </c>
      <c r="W2301" s="159">
        <v>73463752.530000001</v>
      </c>
      <c r="X2301" s="159">
        <v>478668.85</v>
      </c>
      <c r="Y2301" s="159">
        <v>27024001.120000001</v>
      </c>
      <c r="Z2301" s="159">
        <v>50058559.310000002</v>
      </c>
      <c r="AA2301" s="159">
        <v>0</v>
      </c>
      <c r="AB2301" s="159">
        <v>50058559.310000002</v>
      </c>
      <c r="AC2301" s="159">
        <v>680624.35</v>
      </c>
      <c r="AD2301" s="159">
        <v>680624.35</v>
      </c>
      <c r="AE2301" s="159">
        <v>43070196.719999999</v>
      </c>
      <c r="AF2301" s="159">
        <v>40345292.100000001</v>
      </c>
      <c r="AG2301" s="159">
        <v>236098.74</v>
      </c>
      <c r="AH2301" s="159">
        <v>282516.11</v>
      </c>
      <c r="AI2301" s="159">
        <v>0</v>
      </c>
      <c r="AJ2301" s="159">
        <v>70196.72</v>
      </c>
    </row>
    <row r="2302" spans="1:36">
      <c r="A2302" s="153">
        <v>30</v>
      </c>
      <c r="B2302" s="154">
        <v>31</v>
      </c>
      <c r="C2302" s="154">
        <v>1</v>
      </c>
      <c r="D2302" s="155">
        <v>1</v>
      </c>
      <c r="E2302" s="155" t="s">
        <v>556</v>
      </c>
      <c r="F2302" s="156" t="s">
        <v>5771</v>
      </c>
      <c r="G2302" s="156" t="s">
        <v>556</v>
      </c>
      <c r="H2302" s="156" t="s">
        <v>5772</v>
      </c>
      <c r="I2302" s="155">
        <v>3031011</v>
      </c>
      <c r="J2302" s="157" t="s">
        <v>658</v>
      </c>
      <c r="K2302" s="157"/>
      <c r="L2302" s="155">
        <v>2022</v>
      </c>
      <c r="M2302" s="158">
        <v>18373</v>
      </c>
      <c r="N2302" s="159">
        <v>108046271.87</v>
      </c>
      <c r="O2302" s="159">
        <v>99877860.579999998</v>
      </c>
      <c r="P2302" s="159">
        <v>52219845.219999999</v>
      </c>
      <c r="Q2302" s="159">
        <v>21439428</v>
      </c>
      <c r="R2302" s="159">
        <v>30780417.219999999</v>
      </c>
      <c r="S2302" s="159">
        <v>8168411.29</v>
      </c>
      <c r="T2302" s="159">
        <v>1750776.47</v>
      </c>
      <c r="U2302" s="159">
        <v>96289324.579999998</v>
      </c>
      <c r="V2302" s="159">
        <v>82449639.849999994</v>
      </c>
      <c r="W2302" s="159">
        <v>30059795.960000001</v>
      </c>
      <c r="X2302" s="159">
        <v>66169.5</v>
      </c>
      <c r="Y2302" s="159">
        <v>13839684.73</v>
      </c>
      <c r="Z2302" s="159">
        <v>10050817.68</v>
      </c>
      <c r="AA2302" s="159">
        <v>0</v>
      </c>
      <c r="AB2302" s="159">
        <v>10050817.68</v>
      </c>
      <c r="AC2302" s="159">
        <v>5566241.6900000004</v>
      </c>
      <c r="AD2302" s="159">
        <v>1000000</v>
      </c>
      <c r="AE2302" s="159">
        <v>2641671.5</v>
      </c>
      <c r="AF2302" s="159">
        <v>17428220.73</v>
      </c>
      <c r="AG2302" s="159">
        <v>11080</v>
      </c>
      <c r="AH2302" s="159">
        <v>42701.82</v>
      </c>
      <c r="AI2302" s="159">
        <v>0</v>
      </c>
      <c r="AJ2302" s="159">
        <v>0</v>
      </c>
    </row>
    <row r="2303" spans="1:36">
      <c r="A2303" s="153">
        <v>30</v>
      </c>
      <c r="B2303" s="154">
        <v>31</v>
      </c>
      <c r="C2303" s="154">
        <v>2</v>
      </c>
      <c r="D2303" s="155">
        <v>3</v>
      </c>
      <c r="E2303" s="155" t="s">
        <v>556</v>
      </c>
      <c r="F2303" s="156" t="s">
        <v>5773</v>
      </c>
      <c r="G2303" s="156" t="s">
        <v>556</v>
      </c>
      <c r="H2303" s="156" t="s">
        <v>5774</v>
      </c>
      <c r="I2303" s="155">
        <v>3031023</v>
      </c>
      <c r="J2303" s="157" t="s">
        <v>664</v>
      </c>
      <c r="K2303" s="157"/>
      <c r="L2303" s="155">
        <v>2022</v>
      </c>
      <c r="M2303" s="158">
        <v>11379</v>
      </c>
      <c r="N2303" s="159">
        <v>63190134.560000002</v>
      </c>
      <c r="O2303" s="159">
        <v>59310512.590000004</v>
      </c>
      <c r="P2303" s="159">
        <v>39041647.120000005</v>
      </c>
      <c r="Q2303" s="159">
        <v>16813331</v>
      </c>
      <c r="R2303" s="159">
        <v>22228316.120000001</v>
      </c>
      <c r="S2303" s="159">
        <v>3879621.97</v>
      </c>
      <c r="T2303" s="159">
        <v>2026520.48</v>
      </c>
      <c r="U2303" s="159">
        <v>60350486.969999999</v>
      </c>
      <c r="V2303" s="159">
        <v>54955885.100000001</v>
      </c>
      <c r="W2303" s="159">
        <v>21923826.420000002</v>
      </c>
      <c r="X2303" s="159">
        <v>128236.98</v>
      </c>
      <c r="Y2303" s="159">
        <v>5394601.8700000001</v>
      </c>
      <c r="Z2303" s="159">
        <v>6289182.6500000004</v>
      </c>
      <c r="AA2303" s="159">
        <v>0</v>
      </c>
      <c r="AB2303" s="159">
        <v>6289182.6500000004</v>
      </c>
      <c r="AC2303" s="159">
        <v>1819772</v>
      </c>
      <c r="AD2303" s="159">
        <v>1739972</v>
      </c>
      <c r="AE2303" s="159">
        <v>10379977</v>
      </c>
      <c r="AF2303" s="159">
        <v>4354627.49</v>
      </c>
      <c r="AG2303" s="159">
        <v>588956.01</v>
      </c>
      <c r="AH2303" s="159">
        <v>361931.54</v>
      </c>
      <c r="AI2303" s="159">
        <v>0</v>
      </c>
      <c r="AJ2303" s="159">
        <v>0</v>
      </c>
    </row>
    <row r="2304" spans="1:36">
      <c r="A2304" s="153">
        <v>30</v>
      </c>
      <c r="B2304" s="154">
        <v>31</v>
      </c>
      <c r="C2304" s="154">
        <v>3</v>
      </c>
      <c r="D2304" s="155">
        <v>3</v>
      </c>
      <c r="E2304" s="155" t="s">
        <v>556</v>
      </c>
      <c r="F2304" s="156" t="s">
        <v>5773</v>
      </c>
      <c r="G2304" s="156" t="s">
        <v>556</v>
      </c>
      <c r="H2304" s="156" t="s">
        <v>5775</v>
      </c>
      <c r="I2304" s="155">
        <v>3031033</v>
      </c>
      <c r="J2304" s="157" t="s">
        <v>663</v>
      </c>
      <c r="K2304" s="157"/>
      <c r="L2304" s="155">
        <v>2022</v>
      </c>
      <c r="M2304" s="158">
        <v>7510</v>
      </c>
      <c r="N2304" s="159">
        <v>43120779.710000001</v>
      </c>
      <c r="O2304" s="159">
        <v>41172330.039999999</v>
      </c>
      <c r="P2304" s="159">
        <v>27191911.210000001</v>
      </c>
      <c r="Q2304" s="159">
        <v>13384940</v>
      </c>
      <c r="R2304" s="159">
        <v>13806971.210000001</v>
      </c>
      <c r="S2304" s="159">
        <v>1948449.67</v>
      </c>
      <c r="T2304" s="159">
        <v>773492.71</v>
      </c>
      <c r="U2304" s="159">
        <v>41314206.009999998</v>
      </c>
      <c r="V2304" s="159">
        <v>37852228.939999998</v>
      </c>
      <c r="W2304" s="159">
        <v>16379915.77</v>
      </c>
      <c r="X2304" s="159">
        <v>117255.08</v>
      </c>
      <c r="Y2304" s="159">
        <v>3461977.07</v>
      </c>
      <c r="Z2304" s="159">
        <v>4416263.3</v>
      </c>
      <c r="AA2304" s="159">
        <v>1972000</v>
      </c>
      <c r="AB2304" s="159">
        <v>2444263.2999999998</v>
      </c>
      <c r="AC2304" s="159">
        <v>1278848.25</v>
      </c>
      <c r="AD2304" s="159">
        <v>1278848.25</v>
      </c>
      <c r="AE2304" s="159">
        <v>7873111.75</v>
      </c>
      <c r="AF2304" s="159">
        <v>3320101.1</v>
      </c>
      <c r="AG2304" s="159">
        <v>0</v>
      </c>
      <c r="AH2304" s="159">
        <v>14179.54</v>
      </c>
      <c r="AI2304" s="159">
        <v>0</v>
      </c>
      <c r="AJ2304" s="159">
        <v>0</v>
      </c>
    </row>
    <row r="2305" spans="1:36">
      <c r="A2305" s="153">
        <v>30</v>
      </c>
      <c r="B2305" s="154">
        <v>31</v>
      </c>
      <c r="C2305" s="154">
        <v>4</v>
      </c>
      <c r="D2305" s="155">
        <v>2</v>
      </c>
      <c r="E2305" s="155" t="s">
        <v>556</v>
      </c>
      <c r="F2305" s="156" t="s">
        <v>5776</v>
      </c>
      <c r="G2305" s="156" t="s">
        <v>556</v>
      </c>
      <c r="H2305" s="156" t="s">
        <v>5777</v>
      </c>
      <c r="I2305" s="155">
        <v>3031042</v>
      </c>
      <c r="J2305" s="157" t="s">
        <v>662</v>
      </c>
      <c r="K2305" s="157"/>
      <c r="L2305" s="155">
        <v>2022</v>
      </c>
      <c r="M2305" s="158">
        <v>5492</v>
      </c>
      <c r="N2305" s="159">
        <v>34463089.630000003</v>
      </c>
      <c r="O2305" s="159">
        <v>29527775.629999999</v>
      </c>
      <c r="P2305" s="159">
        <v>21767721.920000002</v>
      </c>
      <c r="Q2305" s="159">
        <v>10781403</v>
      </c>
      <c r="R2305" s="159">
        <v>10986318.92</v>
      </c>
      <c r="S2305" s="159">
        <v>4935314</v>
      </c>
      <c r="T2305" s="159">
        <v>267090.2</v>
      </c>
      <c r="U2305" s="159">
        <v>35716685.68</v>
      </c>
      <c r="V2305" s="159">
        <v>27529972.370000001</v>
      </c>
      <c r="W2305" s="159">
        <v>10183881.199999999</v>
      </c>
      <c r="X2305" s="159">
        <v>112892.35</v>
      </c>
      <c r="Y2305" s="159">
        <v>8186713.3099999996</v>
      </c>
      <c r="Z2305" s="159">
        <v>5594552.75</v>
      </c>
      <c r="AA2305" s="159">
        <v>3234300</v>
      </c>
      <c r="AB2305" s="159">
        <v>2360252.75</v>
      </c>
      <c r="AC2305" s="159">
        <v>1051182.58</v>
      </c>
      <c r="AD2305" s="159">
        <v>1051182.58</v>
      </c>
      <c r="AE2305" s="159">
        <v>8771110.6300000008</v>
      </c>
      <c r="AF2305" s="159">
        <v>1997803.26</v>
      </c>
      <c r="AG2305" s="159">
        <v>300000</v>
      </c>
      <c r="AH2305" s="159">
        <v>639404.43999999994</v>
      </c>
      <c r="AI2305" s="159">
        <v>0</v>
      </c>
      <c r="AJ2305" s="159">
        <v>0</v>
      </c>
    </row>
    <row r="2306" spans="1:36">
      <c r="A2306" s="153">
        <v>30</v>
      </c>
      <c r="B2306" s="154">
        <v>31</v>
      </c>
      <c r="C2306" s="154">
        <v>5</v>
      </c>
      <c r="D2306" s="155">
        <v>3</v>
      </c>
      <c r="E2306" s="155" t="s">
        <v>556</v>
      </c>
      <c r="F2306" s="156" t="s">
        <v>5773</v>
      </c>
      <c r="G2306" s="156" t="s">
        <v>556</v>
      </c>
      <c r="H2306" s="156" t="s">
        <v>5778</v>
      </c>
      <c r="I2306" s="155">
        <v>3031053</v>
      </c>
      <c r="J2306" s="157" t="s">
        <v>661</v>
      </c>
      <c r="K2306" s="157"/>
      <c r="L2306" s="155">
        <v>2022</v>
      </c>
      <c r="M2306" s="158">
        <v>8388</v>
      </c>
      <c r="N2306" s="159">
        <v>50167044.880000003</v>
      </c>
      <c r="O2306" s="159">
        <v>44833999.700000003</v>
      </c>
      <c r="P2306" s="159">
        <v>29979286.189999998</v>
      </c>
      <c r="Q2306" s="159">
        <v>13656231</v>
      </c>
      <c r="R2306" s="159">
        <v>16323055.189999999</v>
      </c>
      <c r="S2306" s="159">
        <v>5333045.18</v>
      </c>
      <c r="T2306" s="159">
        <v>899740.67</v>
      </c>
      <c r="U2306" s="159">
        <v>45336819.490000002</v>
      </c>
      <c r="V2306" s="159">
        <v>39244837.490000002</v>
      </c>
      <c r="W2306" s="159">
        <v>11447842.1</v>
      </c>
      <c r="X2306" s="159">
        <v>71150.25</v>
      </c>
      <c r="Y2306" s="159">
        <v>6091982</v>
      </c>
      <c r="Z2306" s="159">
        <v>5969721.7999999998</v>
      </c>
      <c r="AA2306" s="159">
        <v>0</v>
      </c>
      <c r="AB2306" s="159">
        <v>5969721.7999999998</v>
      </c>
      <c r="AC2306" s="159">
        <v>1294000</v>
      </c>
      <c r="AD2306" s="159">
        <v>934000</v>
      </c>
      <c r="AE2306" s="159">
        <v>4642754</v>
      </c>
      <c r="AF2306" s="159">
        <v>5589162.21</v>
      </c>
      <c r="AG2306" s="159">
        <v>234338.4</v>
      </c>
      <c r="AH2306" s="159">
        <v>461010.24</v>
      </c>
      <c r="AI2306" s="159">
        <v>0</v>
      </c>
      <c r="AJ2306" s="159">
        <v>0</v>
      </c>
    </row>
    <row r="2307" spans="1:36">
      <c r="A2307" s="153">
        <v>30</v>
      </c>
      <c r="B2307" s="154">
        <v>31</v>
      </c>
      <c r="C2307" s="154">
        <v>6</v>
      </c>
      <c r="D2307" s="155">
        <v>2</v>
      </c>
      <c r="E2307" s="155" t="s">
        <v>556</v>
      </c>
      <c r="F2307" s="156" t="s">
        <v>5776</v>
      </c>
      <c r="G2307" s="156" t="s">
        <v>556</v>
      </c>
      <c r="H2307" s="156" t="s">
        <v>5779</v>
      </c>
      <c r="I2307" s="155">
        <v>3031062</v>
      </c>
      <c r="J2307" s="157" t="s">
        <v>660</v>
      </c>
      <c r="K2307" s="157"/>
      <c r="L2307" s="155">
        <v>2022</v>
      </c>
      <c r="M2307" s="158">
        <v>2970</v>
      </c>
      <c r="N2307" s="159">
        <v>18786244.690000001</v>
      </c>
      <c r="O2307" s="159">
        <v>16780654.969999999</v>
      </c>
      <c r="P2307" s="159">
        <v>11623147.4</v>
      </c>
      <c r="Q2307" s="159">
        <v>4738172</v>
      </c>
      <c r="R2307" s="159">
        <v>6884975.4000000004</v>
      </c>
      <c r="S2307" s="159">
        <v>2005589.72</v>
      </c>
      <c r="T2307" s="159">
        <v>252208</v>
      </c>
      <c r="U2307" s="159">
        <v>16148462.01</v>
      </c>
      <c r="V2307" s="159">
        <v>14455696.35</v>
      </c>
      <c r="W2307" s="159">
        <v>4975920.1500000004</v>
      </c>
      <c r="X2307" s="159">
        <v>66688.649999999994</v>
      </c>
      <c r="Y2307" s="159">
        <v>1692765.66</v>
      </c>
      <c r="Z2307" s="159">
        <v>2274627.75</v>
      </c>
      <c r="AA2307" s="159">
        <v>0</v>
      </c>
      <c r="AB2307" s="159">
        <v>2274627.75</v>
      </c>
      <c r="AC2307" s="159">
        <v>3044212.86</v>
      </c>
      <c r="AD2307" s="159">
        <v>426796</v>
      </c>
      <c r="AE2307" s="159">
        <v>3280149</v>
      </c>
      <c r="AF2307" s="159">
        <v>2324958.62</v>
      </c>
      <c r="AG2307" s="159">
        <v>49773.26</v>
      </c>
      <c r="AH2307" s="159">
        <v>49773.26</v>
      </c>
      <c r="AI2307" s="159">
        <v>0</v>
      </c>
      <c r="AJ2307" s="159">
        <v>0</v>
      </c>
    </row>
    <row r="2308" spans="1:36">
      <c r="A2308" s="153">
        <v>30</v>
      </c>
      <c r="B2308" s="154">
        <v>31</v>
      </c>
      <c r="C2308" s="154">
        <v>7</v>
      </c>
      <c r="D2308" s="155">
        <v>2</v>
      </c>
      <c r="E2308" s="155" t="s">
        <v>556</v>
      </c>
      <c r="F2308" s="156" t="s">
        <v>5776</v>
      </c>
      <c r="G2308" s="156" t="s">
        <v>556</v>
      </c>
      <c r="H2308" s="156" t="s">
        <v>5780</v>
      </c>
      <c r="I2308" s="155">
        <v>3031072</v>
      </c>
      <c r="J2308" s="157" t="s">
        <v>659</v>
      </c>
      <c r="K2308" s="157"/>
      <c r="L2308" s="155">
        <v>2022</v>
      </c>
      <c r="M2308" s="158">
        <v>4856</v>
      </c>
      <c r="N2308" s="159">
        <v>26668356.710000001</v>
      </c>
      <c r="O2308" s="159">
        <v>25026420.84</v>
      </c>
      <c r="P2308" s="159">
        <v>17539701.16</v>
      </c>
      <c r="Q2308" s="159">
        <v>8166032</v>
      </c>
      <c r="R2308" s="159">
        <v>9373669.1600000001</v>
      </c>
      <c r="S2308" s="159">
        <v>1641935.87</v>
      </c>
      <c r="T2308" s="159">
        <v>342095.03</v>
      </c>
      <c r="U2308" s="159">
        <v>26029085.609999999</v>
      </c>
      <c r="V2308" s="159">
        <v>21893138.879999999</v>
      </c>
      <c r="W2308" s="159">
        <v>8570598.2599999998</v>
      </c>
      <c r="X2308" s="159">
        <v>32282.84</v>
      </c>
      <c r="Y2308" s="159">
        <v>4135946.73</v>
      </c>
      <c r="Z2308" s="159">
        <v>2067085.05</v>
      </c>
      <c r="AA2308" s="159">
        <v>200000</v>
      </c>
      <c r="AB2308" s="159">
        <v>1867085.05</v>
      </c>
      <c r="AC2308" s="159">
        <v>1030680</v>
      </c>
      <c r="AD2308" s="159">
        <v>1030680</v>
      </c>
      <c r="AE2308" s="159">
        <v>1388280</v>
      </c>
      <c r="AF2308" s="159">
        <v>3133281.96</v>
      </c>
      <c r="AG2308" s="159">
        <v>95111.79</v>
      </c>
      <c r="AH2308" s="159">
        <v>127307.78</v>
      </c>
      <c r="AI2308" s="159">
        <v>0</v>
      </c>
      <c r="AJ2308" s="159">
        <v>0</v>
      </c>
    </row>
    <row r="2309" spans="1:36">
      <c r="A2309" s="153">
        <v>30</v>
      </c>
      <c r="B2309" s="154">
        <v>31</v>
      </c>
      <c r="C2309" s="154">
        <v>8</v>
      </c>
      <c r="D2309" s="155">
        <v>2</v>
      </c>
      <c r="E2309" s="155" t="s">
        <v>556</v>
      </c>
      <c r="F2309" s="156" t="s">
        <v>5776</v>
      </c>
      <c r="G2309" s="156" t="s">
        <v>556</v>
      </c>
      <c r="H2309" s="156" t="s">
        <v>5781</v>
      </c>
      <c r="I2309" s="155">
        <v>3031082</v>
      </c>
      <c r="J2309" s="157" t="s">
        <v>658</v>
      </c>
      <c r="K2309" s="157"/>
      <c r="L2309" s="155">
        <v>2022</v>
      </c>
      <c r="M2309" s="158">
        <v>10017</v>
      </c>
      <c r="N2309" s="159">
        <v>55589415.700000003</v>
      </c>
      <c r="O2309" s="159">
        <v>52939977.549999997</v>
      </c>
      <c r="P2309" s="159">
        <v>38280347.210000001</v>
      </c>
      <c r="Q2309" s="159">
        <v>17910206</v>
      </c>
      <c r="R2309" s="159">
        <v>20370141.210000001</v>
      </c>
      <c r="S2309" s="159">
        <v>2649438.15</v>
      </c>
      <c r="T2309" s="159">
        <v>411478.5</v>
      </c>
      <c r="U2309" s="159">
        <v>53120466.420000002</v>
      </c>
      <c r="V2309" s="159">
        <v>46850435.630000003</v>
      </c>
      <c r="W2309" s="159">
        <v>16356704.560000001</v>
      </c>
      <c r="X2309" s="159">
        <v>84880.89</v>
      </c>
      <c r="Y2309" s="159">
        <v>6270030.79</v>
      </c>
      <c r="Z2309" s="159">
        <v>3893720.34</v>
      </c>
      <c r="AA2309" s="159">
        <v>0</v>
      </c>
      <c r="AB2309" s="159">
        <v>3893720.34</v>
      </c>
      <c r="AC2309" s="159">
        <v>1495000</v>
      </c>
      <c r="AD2309" s="159">
        <v>1495000</v>
      </c>
      <c r="AE2309" s="159">
        <v>5905500</v>
      </c>
      <c r="AF2309" s="159">
        <v>6089541.9199999999</v>
      </c>
      <c r="AG2309" s="159">
        <v>0</v>
      </c>
      <c r="AH2309" s="159">
        <v>0</v>
      </c>
      <c r="AI2309" s="159">
        <v>0</v>
      </c>
      <c r="AJ2309" s="159">
        <v>0</v>
      </c>
    </row>
    <row r="2310" spans="1:36">
      <c r="A2310" s="153">
        <v>32</v>
      </c>
      <c r="B2310" s="154">
        <v>1</v>
      </c>
      <c r="C2310" s="154">
        <v>1</v>
      </c>
      <c r="D2310" s="155">
        <v>1</v>
      </c>
      <c r="E2310" s="155" t="s">
        <v>556</v>
      </c>
      <c r="F2310" s="156" t="s">
        <v>5782</v>
      </c>
      <c r="G2310" s="156" t="s">
        <v>556</v>
      </c>
      <c r="H2310" s="156" t="s">
        <v>5783</v>
      </c>
      <c r="I2310" s="155">
        <v>3201011</v>
      </c>
      <c r="J2310" s="157" t="s">
        <v>657</v>
      </c>
      <c r="K2310" s="157"/>
      <c r="L2310" s="155">
        <v>2022</v>
      </c>
      <c r="M2310" s="158">
        <v>23811</v>
      </c>
      <c r="N2310" s="159">
        <v>143154022.84999999</v>
      </c>
      <c r="O2310" s="159">
        <v>128508720.91</v>
      </c>
      <c r="P2310" s="159">
        <v>71615626.870000005</v>
      </c>
      <c r="Q2310" s="159">
        <v>28815767</v>
      </c>
      <c r="R2310" s="159">
        <v>42799859.869999997</v>
      </c>
      <c r="S2310" s="159">
        <v>14645301.939999999</v>
      </c>
      <c r="T2310" s="159">
        <v>5344850.5999999996</v>
      </c>
      <c r="U2310" s="159">
        <v>142691534.22999999</v>
      </c>
      <c r="V2310" s="159">
        <v>118464351.23999999</v>
      </c>
      <c r="W2310" s="159">
        <v>42781934</v>
      </c>
      <c r="X2310" s="159">
        <v>453332.67</v>
      </c>
      <c r="Y2310" s="159">
        <v>24227182.989999998</v>
      </c>
      <c r="Z2310" s="159">
        <v>15658695.890000001</v>
      </c>
      <c r="AA2310" s="159">
        <v>4307443</v>
      </c>
      <c r="AB2310" s="159">
        <v>11351252.890000001</v>
      </c>
      <c r="AC2310" s="159">
        <v>3825874</v>
      </c>
      <c r="AD2310" s="159">
        <v>3825874</v>
      </c>
      <c r="AE2310" s="159">
        <v>36071055</v>
      </c>
      <c r="AF2310" s="159">
        <v>10044369.67</v>
      </c>
      <c r="AG2310" s="159">
        <v>1029555.11</v>
      </c>
      <c r="AH2310" s="159">
        <v>1080725.52</v>
      </c>
      <c r="AI2310" s="159">
        <v>0</v>
      </c>
      <c r="AJ2310" s="159">
        <v>0</v>
      </c>
    </row>
    <row r="2311" spans="1:36">
      <c r="A2311" s="153">
        <v>32</v>
      </c>
      <c r="B2311" s="154">
        <v>1</v>
      </c>
      <c r="C2311" s="154">
        <v>2</v>
      </c>
      <c r="D2311" s="155">
        <v>2</v>
      </c>
      <c r="E2311" s="155" t="s">
        <v>556</v>
      </c>
      <c r="F2311" s="156" t="s">
        <v>5784</v>
      </c>
      <c r="G2311" s="156" t="s">
        <v>556</v>
      </c>
      <c r="H2311" s="156" t="s">
        <v>5785</v>
      </c>
      <c r="I2311" s="155">
        <v>3201022</v>
      </c>
      <c r="J2311" s="157" t="s">
        <v>657</v>
      </c>
      <c r="K2311" s="157"/>
      <c r="L2311" s="155">
        <v>2022</v>
      </c>
      <c r="M2311" s="158">
        <v>7555</v>
      </c>
      <c r="N2311" s="159">
        <v>42666054.140000001</v>
      </c>
      <c r="O2311" s="159">
        <v>37923220.32</v>
      </c>
      <c r="P2311" s="159">
        <v>22876050.550000001</v>
      </c>
      <c r="Q2311" s="159">
        <v>9500550</v>
      </c>
      <c r="R2311" s="159">
        <v>13375500.550000001</v>
      </c>
      <c r="S2311" s="159">
        <v>4742833.82</v>
      </c>
      <c r="T2311" s="159">
        <v>72445.119999999995</v>
      </c>
      <c r="U2311" s="159">
        <v>39776967.450000003</v>
      </c>
      <c r="V2311" s="159">
        <v>35072095.229999997</v>
      </c>
      <c r="W2311" s="159">
        <v>11475611.49</v>
      </c>
      <c r="X2311" s="159">
        <v>280122.02</v>
      </c>
      <c r="Y2311" s="159">
        <v>4704872.22</v>
      </c>
      <c r="Z2311" s="159">
        <v>5572511.54</v>
      </c>
      <c r="AA2311" s="159">
        <v>0</v>
      </c>
      <c r="AB2311" s="159">
        <v>5572511.54</v>
      </c>
      <c r="AC2311" s="159">
        <v>500000</v>
      </c>
      <c r="AD2311" s="159">
        <v>500000</v>
      </c>
      <c r="AE2311" s="159">
        <v>18363499.57</v>
      </c>
      <c r="AF2311" s="159">
        <v>2851125.09</v>
      </c>
      <c r="AG2311" s="159">
        <v>370963.69</v>
      </c>
      <c r="AH2311" s="159">
        <v>297729.46000000002</v>
      </c>
      <c r="AI2311" s="159">
        <v>0</v>
      </c>
      <c r="AJ2311" s="159">
        <v>0</v>
      </c>
    </row>
    <row r="2312" spans="1:36">
      <c r="A2312" s="153">
        <v>32</v>
      </c>
      <c r="B2312" s="154">
        <v>1</v>
      </c>
      <c r="C2312" s="154">
        <v>3</v>
      </c>
      <c r="D2312" s="155">
        <v>3</v>
      </c>
      <c r="E2312" s="155" t="s">
        <v>556</v>
      </c>
      <c r="F2312" s="156" t="s">
        <v>5786</v>
      </c>
      <c r="G2312" s="156" t="s">
        <v>556</v>
      </c>
      <c r="H2312" s="156" t="s">
        <v>5787</v>
      </c>
      <c r="I2312" s="155">
        <v>3201033</v>
      </c>
      <c r="J2312" s="157" t="s">
        <v>656</v>
      </c>
      <c r="K2312" s="157"/>
      <c r="L2312" s="155">
        <v>2022</v>
      </c>
      <c r="M2312" s="158">
        <v>9032</v>
      </c>
      <c r="N2312" s="159">
        <v>74807600.950000003</v>
      </c>
      <c r="O2312" s="159">
        <v>62445644.189999998</v>
      </c>
      <c r="P2312" s="159">
        <v>31827973.629999999</v>
      </c>
      <c r="Q2312" s="159">
        <v>11836700</v>
      </c>
      <c r="R2312" s="159">
        <v>19991273.629999999</v>
      </c>
      <c r="S2312" s="159">
        <v>12361956.76</v>
      </c>
      <c r="T2312" s="159">
        <v>5114089.29</v>
      </c>
      <c r="U2312" s="159">
        <v>70504420.459999993</v>
      </c>
      <c r="V2312" s="159">
        <v>61843541.880000003</v>
      </c>
      <c r="W2312" s="159">
        <v>21997675.25</v>
      </c>
      <c r="X2312" s="159">
        <v>611784.1</v>
      </c>
      <c r="Y2312" s="159">
        <v>8660878.5800000001</v>
      </c>
      <c r="Z2312" s="159">
        <v>17798292.140000001</v>
      </c>
      <c r="AA2312" s="159">
        <v>15499000</v>
      </c>
      <c r="AB2312" s="159">
        <v>2299292.1400000006</v>
      </c>
      <c r="AC2312" s="159">
        <v>15686601.84</v>
      </c>
      <c r="AD2312" s="159">
        <v>15686601.84</v>
      </c>
      <c r="AE2312" s="159">
        <v>39037331.090000004</v>
      </c>
      <c r="AF2312" s="159">
        <v>602102.31000000006</v>
      </c>
      <c r="AG2312" s="159">
        <v>1370565.29</v>
      </c>
      <c r="AH2312" s="159">
        <v>1155834.73</v>
      </c>
      <c r="AI2312" s="159">
        <v>1945624.94</v>
      </c>
      <c r="AJ2312" s="159">
        <v>0</v>
      </c>
    </row>
    <row r="2313" spans="1:36">
      <c r="A2313" s="153">
        <v>32</v>
      </c>
      <c r="B2313" s="154">
        <v>1</v>
      </c>
      <c r="C2313" s="154">
        <v>4</v>
      </c>
      <c r="D2313" s="155">
        <v>3</v>
      </c>
      <c r="E2313" s="155" t="s">
        <v>556</v>
      </c>
      <c r="F2313" s="156" t="s">
        <v>5786</v>
      </c>
      <c r="G2313" s="156" t="s">
        <v>556</v>
      </c>
      <c r="H2313" s="156" t="s">
        <v>5788</v>
      </c>
      <c r="I2313" s="155">
        <v>3201043</v>
      </c>
      <c r="J2313" s="157" t="s">
        <v>655</v>
      </c>
      <c r="K2313" s="157"/>
      <c r="L2313" s="155">
        <v>2022</v>
      </c>
      <c r="M2313" s="158">
        <v>6702</v>
      </c>
      <c r="N2313" s="159">
        <v>41097734.090000004</v>
      </c>
      <c r="O2313" s="159">
        <v>37962807.140000001</v>
      </c>
      <c r="P2313" s="159">
        <v>24094383.850000001</v>
      </c>
      <c r="Q2313" s="159">
        <v>10544505</v>
      </c>
      <c r="R2313" s="159">
        <v>13549878.85</v>
      </c>
      <c r="S2313" s="159">
        <v>3134926.95</v>
      </c>
      <c r="T2313" s="159">
        <v>146473.67000000001</v>
      </c>
      <c r="U2313" s="159">
        <v>36416709.829999998</v>
      </c>
      <c r="V2313" s="159">
        <v>33618685.310000002</v>
      </c>
      <c r="W2313" s="159">
        <v>12576449.41</v>
      </c>
      <c r="X2313" s="159">
        <v>196187.28</v>
      </c>
      <c r="Y2313" s="159">
        <v>2798024.52</v>
      </c>
      <c r="Z2313" s="159">
        <v>1722316.91</v>
      </c>
      <c r="AA2313" s="159">
        <v>919509</v>
      </c>
      <c r="AB2313" s="159">
        <v>802807.90999999992</v>
      </c>
      <c r="AC2313" s="159">
        <v>1185000</v>
      </c>
      <c r="AD2313" s="159">
        <v>1185000</v>
      </c>
      <c r="AE2313" s="159">
        <v>10519509</v>
      </c>
      <c r="AF2313" s="159">
        <v>4344121.83</v>
      </c>
      <c r="AG2313" s="159">
        <v>35028.6</v>
      </c>
      <c r="AH2313" s="159">
        <v>95968.7</v>
      </c>
      <c r="AI2313" s="159">
        <v>0</v>
      </c>
      <c r="AJ2313" s="159">
        <v>0</v>
      </c>
    </row>
    <row r="2314" spans="1:36">
      <c r="A2314" s="153">
        <v>32</v>
      </c>
      <c r="B2314" s="154">
        <v>2</v>
      </c>
      <c r="C2314" s="154">
        <v>1</v>
      </c>
      <c r="D2314" s="155">
        <v>2</v>
      </c>
      <c r="E2314" s="155" t="s">
        <v>556</v>
      </c>
      <c r="F2314" s="156" t="s">
        <v>5789</v>
      </c>
      <c r="G2314" s="156" t="s">
        <v>556</v>
      </c>
      <c r="H2314" s="156" t="s">
        <v>5790</v>
      </c>
      <c r="I2314" s="155">
        <v>3202012</v>
      </c>
      <c r="J2314" s="157" t="s">
        <v>654</v>
      </c>
      <c r="K2314" s="157"/>
      <c r="L2314" s="155">
        <v>2022</v>
      </c>
      <c r="M2314" s="158">
        <v>4641</v>
      </c>
      <c r="N2314" s="159">
        <v>29266006.170000002</v>
      </c>
      <c r="O2314" s="159">
        <v>27659209.100000001</v>
      </c>
      <c r="P2314" s="159">
        <v>18442658.23</v>
      </c>
      <c r="Q2314" s="159">
        <v>8933490</v>
      </c>
      <c r="R2314" s="159">
        <v>9509168.2300000004</v>
      </c>
      <c r="S2314" s="159">
        <v>1606797.07</v>
      </c>
      <c r="T2314" s="159">
        <v>259293.07</v>
      </c>
      <c r="U2314" s="159">
        <v>28687117.77</v>
      </c>
      <c r="V2314" s="159">
        <v>25599251.640000001</v>
      </c>
      <c r="W2314" s="159">
        <v>10733696.67</v>
      </c>
      <c r="X2314" s="159">
        <v>82795.94</v>
      </c>
      <c r="Y2314" s="159">
        <v>3087866.13</v>
      </c>
      <c r="Z2314" s="159">
        <v>962558.77</v>
      </c>
      <c r="AA2314" s="159">
        <v>81930.600000000006</v>
      </c>
      <c r="AB2314" s="159">
        <v>880628.17</v>
      </c>
      <c r="AC2314" s="159">
        <v>400000</v>
      </c>
      <c r="AD2314" s="159">
        <v>400000</v>
      </c>
      <c r="AE2314" s="159">
        <v>5655000</v>
      </c>
      <c r="AF2314" s="159">
        <v>2059957.46</v>
      </c>
      <c r="AG2314" s="159">
        <v>266055.39</v>
      </c>
      <c r="AH2314" s="159">
        <v>457194.59</v>
      </c>
      <c r="AI2314" s="159">
        <v>0</v>
      </c>
      <c r="AJ2314" s="159">
        <v>0</v>
      </c>
    </row>
    <row r="2315" spans="1:36">
      <c r="A2315" s="153">
        <v>32</v>
      </c>
      <c r="B2315" s="154">
        <v>2</v>
      </c>
      <c r="C2315" s="154">
        <v>2</v>
      </c>
      <c r="D2315" s="155">
        <v>3</v>
      </c>
      <c r="E2315" s="155" t="s">
        <v>556</v>
      </c>
      <c r="F2315" s="156" t="s">
        <v>5791</v>
      </c>
      <c r="G2315" s="156" t="s">
        <v>556</v>
      </c>
      <c r="H2315" s="156" t="s">
        <v>5792</v>
      </c>
      <c r="I2315" s="155">
        <v>3202023</v>
      </c>
      <c r="J2315" s="157" t="s">
        <v>653</v>
      </c>
      <c r="K2315" s="157"/>
      <c r="L2315" s="155">
        <v>2022</v>
      </c>
      <c r="M2315" s="158">
        <v>21388</v>
      </c>
      <c r="N2315" s="159">
        <v>111915332.65000001</v>
      </c>
      <c r="O2315" s="159">
        <v>109174973.89</v>
      </c>
      <c r="P2315" s="159">
        <v>65183793.020000003</v>
      </c>
      <c r="Q2315" s="159">
        <v>29210456</v>
      </c>
      <c r="R2315" s="159">
        <v>35973337.020000003</v>
      </c>
      <c r="S2315" s="159">
        <v>2740358.76</v>
      </c>
      <c r="T2315" s="159">
        <v>1444056.18</v>
      </c>
      <c r="U2315" s="159">
        <v>104031331.75</v>
      </c>
      <c r="V2315" s="159">
        <v>101856603.72</v>
      </c>
      <c r="W2315" s="159">
        <v>38918265.609999999</v>
      </c>
      <c r="X2315" s="159">
        <v>531040.87</v>
      </c>
      <c r="Y2315" s="159">
        <v>2174728.0299999998</v>
      </c>
      <c r="Z2315" s="159">
        <v>9274818.5</v>
      </c>
      <c r="AA2315" s="159">
        <v>0</v>
      </c>
      <c r="AB2315" s="159">
        <v>9274818.5</v>
      </c>
      <c r="AC2315" s="159">
        <v>5397250</v>
      </c>
      <c r="AD2315" s="159">
        <v>5397250</v>
      </c>
      <c r="AE2315" s="159">
        <v>30600000</v>
      </c>
      <c r="AF2315" s="159">
        <v>7318370.1699999999</v>
      </c>
      <c r="AG2315" s="159">
        <v>1193623.21</v>
      </c>
      <c r="AH2315" s="159">
        <v>1618651.65</v>
      </c>
      <c r="AI2315" s="159">
        <v>0</v>
      </c>
      <c r="AJ2315" s="159">
        <v>0</v>
      </c>
    </row>
    <row r="2316" spans="1:36">
      <c r="A2316" s="153">
        <v>32</v>
      </c>
      <c r="B2316" s="154">
        <v>2</v>
      </c>
      <c r="C2316" s="154">
        <v>3</v>
      </c>
      <c r="D2316" s="155">
        <v>3</v>
      </c>
      <c r="E2316" s="155" t="s">
        <v>556</v>
      </c>
      <c r="F2316" s="156" t="s">
        <v>5791</v>
      </c>
      <c r="G2316" s="156" t="s">
        <v>556</v>
      </c>
      <c r="H2316" s="156" t="s">
        <v>5793</v>
      </c>
      <c r="I2316" s="155">
        <v>3202033</v>
      </c>
      <c r="J2316" s="157" t="s">
        <v>652</v>
      </c>
      <c r="K2316" s="157"/>
      <c r="L2316" s="155">
        <v>2022</v>
      </c>
      <c r="M2316" s="158">
        <v>4960</v>
      </c>
      <c r="N2316" s="159">
        <v>29200618.460000001</v>
      </c>
      <c r="O2316" s="159">
        <v>25875767.32</v>
      </c>
      <c r="P2316" s="159">
        <v>15782614.99</v>
      </c>
      <c r="Q2316" s="159">
        <v>7145185</v>
      </c>
      <c r="R2316" s="159">
        <v>8637429.9900000002</v>
      </c>
      <c r="S2316" s="159">
        <v>3324851.14</v>
      </c>
      <c r="T2316" s="159">
        <v>863928</v>
      </c>
      <c r="U2316" s="159">
        <v>30392624.760000002</v>
      </c>
      <c r="V2316" s="159">
        <v>24642406.239999998</v>
      </c>
      <c r="W2316" s="159">
        <v>9326056.5299999993</v>
      </c>
      <c r="X2316" s="159">
        <v>79117.81</v>
      </c>
      <c r="Y2316" s="159">
        <v>5750218.5199999996</v>
      </c>
      <c r="Z2316" s="159">
        <v>5382867.0700000003</v>
      </c>
      <c r="AA2316" s="159">
        <v>1430787</v>
      </c>
      <c r="AB2316" s="159">
        <v>3952080.0700000003</v>
      </c>
      <c r="AC2316" s="159">
        <v>431000</v>
      </c>
      <c r="AD2316" s="159">
        <v>431000</v>
      </c>
      <c r="AE2316" s="159">
        <v>6642729</v>
      </c>
      <c r="AF2316" s="159">
        <v>1233361.08</v>
      </c>
      <c r="AG2316" s="159">
        <v>9833.25</v>
      </c>
      <c r="AH2316" s="159">
        <v>11133.99</v>
      </c>
      <c r="AI2316" s="159">
        <v>0</v>
      </c>
      <c r="AJ2316" s="159">
        <v>0</v>
      </c>
    </row>
    <row r="2317" spans="1:36">
      <c r="A2317" s="153">
        <v>32</v>
      </c>
      <c r="B2317" s="154">
        <v>2</v>
      </c>
      <c r="C2317" s="154">
        <v>4</v>
      </c>
      <c r="D2317" s="155">
        <v>2</v>
      </c>
      <c r="E2317" s="155" t="s">
        <v>556</v>
      </c>
      <c r="F2317" s="156" t="s">
        <v>5789</v>
      </c>
      <c r="G2317" s="156" t="s">
        <v>556</v>
      </c>
      <c r="H2317" s="156" t="s">
        <v>5794</v>
      </c>
      <c r="I2317" s="155">
        <v>3202042</v>
      </c>
      <c r="J2317" s="157" t="s">
        <v>651</v>
      </c>
      <c r="K2317" s="157"/>
      <c r="L2317" s="155">
        <v>2022</v>
      </c>
      <c r="M2317" s="158">
        <v>3611</v>
      </c>
      <c r="N2317" s="159">
        <v>23168343.91</v>
      </c>
      <c r="O2317" s="159">
        <v>20709821.68</v>
      </c>
      <c r="P2317" s="159">
        <v>12378738.59</v>
      </c>
      <c r="Q2317" s="159">
        <v>5094964</v>
      </c>
      <c r="R2317" s="159">
        <v>7283774.5899999999</v>
      </c>
      <c r="S2317" s="159">
        <v>2458522.23</v>
      </c>
      <c r="T2317" s="159">
        <v>110331.83</v>
      </c>
      <c r="U2317" s="159">
        <v>21986355.219999999</v>
      </c>
      <c r="V2317" s="159">
        <v>19308842.75</v>
      </c>
      <c r="W2317" s="159">
        <v>7393612.3499999996</v>
      </c>
      <c r="X2317" s="159">
        <v>147355.39000000001</v>
      </c>
      <c r="Y2317" s="159">
        <v>2677512.4700000002</v>
      </c>
      <c r="Z2317" s="159">
        <v>1168045.71</v>
      </c>
      <c r="AA2317" s="159">
        <v>0</v>
      </c>
      <c r="AB2317" s="159">
        <v>1168045.71</v>
      </c>
      <c r="AC2317" s="159">
        <v>135000</v>
      </c>
      <c r="AD2317" s="159">
        <v>135000</v>
      </c>
      <c r="AE2317" s="159">
        <v>8420573.9100000001</v>
      </c>
      <c r="AF2317" s="159">
        <v>1400978.93</v>
      </c>
      <c r="AG2317" s="159">
        <v>357667.23</v>
      </c>
      <c r="AH2317" s="159">
        <v>517617.24</v>
      </c>
      <c r="AI2317" s="159">
        <v>0</v>
      </c>
      <c r="AJ2317" s="159">
        <v>0</v>
      </c>
    </row>
    <row r="2318" spans="1:36">
      <c r="A2318" s="153">
        <v>32</v>
      </c>
      <c r="B2318" s="154">
        <v>2</v>
      </c>
      <c r="C2318" s="154">
        <v>5</v>
      </c>
      <c r="D2318" s="155">
        <v>3</v>
      </c>
      <c r="E2318" s="155" t="s">
        <v>556</v>
      </c>
      <c r="F2318" s="156" t="s">
        <v>5791</v>
      </c>
      <c r="G2318" s="156" t="s">
        <v>556</v>
      </c>
      <c r="H2318" s="156" t="s">
        <v>5795</v>
      </c>
      <c r="I2318" s="155">
        <v>3202053</v>
      </c>
      <c r="J2318" s="157" t="s">
        <v>650</v>
      </c>
      <c r="K2318" s="157"/>
      <c r="L2318" s="155">
        <v>2022</v>
      </c>
      <c r="M2318" s="158">
        <v>7662</v>
      </c>
      <c r="N2318" s="159">
        <v>58402156.409999996</v>
      </c>
      <c r="O2318" s="159">
        <v>42892537.560000002</v>
      </c>
      <c r="P2318" s="159">
        <v>27927185.43</v>
      </c>
      <c r="Q2318" s="159">
        <v>12708473</v>
      </c>
      <c r="R2318" s="159">
        <v>15218712.43</v>
      </c>
      <c r="S2318" s="159">
        <v>15509618.85</v>
      </c>
      <c r="T2318" s="159">
        <v>356843.85</v>
      </c>
      <c r="U2318" s="159">
        <v>58219409.630000003</v>
      </c>
      <c r="V2318" s="159">
        <v>38583834.920000002</v>
      </c>
      <c r="W2318" s="159">
        <v>14844374.9</v>
      </c>
      <c r="X2318" s="159">
        <v>404127.3</v>
      </c>
      <c r="Y2318" s="159">
        <v>19635574.710000001</v>
      </c>
      <c r="Z2318" s="159">
        <v>5844452.79</v>
      </c>
      <c r="AA2318" s="159">
        <v>2820072.41</v>
      </c>
      <c r="AB2318" s="159">
        <v>3024380.38</v>
      </c>
      <c r="AC2318" s="159">
        <v>2126297.65</v>
      </c>
      <c r="AD2318" s="159">
        <v>2126297.65</v>
      </c>
      <c r="AE2318" s="159">
        <v>22992072.41</v>
      </c>
      <c r="AF2318" s="159">
        <v>4308702.6399999997</v>
      </c>
      <c r="AG2318" s="159">
        <v>303773.69</v>
      </c>
      <c r="AH2318" s="159">
        <v>274965.73</v>
      </c>
      <c r="AI2318" s="159">
        <v>0</v>
      </c>
      <c r="AJ2318" s="159">
        <v>0</v>
      </c>
    </row>
    <row r="2319" spans="1:36">
      <c r="A2319" s="153">
        <v>32</v>
      </c>
      <c r="B2319" s="154">
        <v>2</v>
      </c>
      <c r="C2319" s="154">
        <v>6</v>
      </c>
      <c r="D2319" s="155">
        <v>3</v>
      </c>
      <c r="E2319" s="155" t="s">
        <v>556</v>
      </c>
      <c r="F2319" s="156" t="s">
        <v>5791</v>
      </c>
      <c r="G2319" s="156" t="s">
        <v>556</v>
      </c>
      <c r="H2319" s="156" t="s">
        <v>5796</v>
      </c>
      <c r="I2319" s="155">
        <v>3202063</v>
      </c>
      <c r="J2319" s="157" t="s">
        <v>649</v>
      </c>
      <c r="K2319" s="157"/>
      <c r="L2319" s="155">
        <v>2022</v>
      </c>
      <c r="M2319" s="158">
        <v>5420</v>
      </c>
      <c r="N2319" s="159">
        <v>31197208.280000001</v>
      </c>
      <c r="O2319" s="159">
        <v>29042566.300000001</v>
      </c>
      <c r="P2319" s="159">
        <v>19160918.460000001</v>
      </c>
      <c r="Q2319" s="159">
        <v>8878646</v>
      </c>
      <c r="R2319" s="159">
        <v>10282272.460000001</v>
      </c>
      <c r="S2319" s="159">
        <v>2154641.98</v>
      </c>
      <c r="T2319" s="159">
        <v>116133.74</v>
      </c>
      <c r="U2319" s="159">
        <v>28284872.370000001</v>
      </c>
      <c r="V2319" s="159">
        <v>26369076.989999998</v>
      </c>
      <c r="W2319" s="159">
        <v>9444818.0099999998</v>
      </c>
      <c r="X2319" s="159">
        <v>81620.81</v>
      </c>
      <c r="Y2319" s="159">
        <v>1915795.38</v>
      </c>
      <c r="Z2319" s="159">
        <v>7150804.3600000003</v>
      </c>
      <c r="AA2319" s="159">
        <v>2837000</v>
      </c>
      <c r="AB2319" s="159">
        <v>4313804.3600000003</v>
      </c>
      <c r="AC2319" s="159">
        <v>2250000</v>
      </c>
      <c r="AD2319" s="159">
        <v>2250000</v>
      </c>
      <c r="AE2319" s="159">
        <v>7187000</v>
      </c>
      <c r="AF2319" s="159">
        <v>2673489.31</v>
      </c>
      <c r="AG2319" s="159">
        <v>14395.94</v>
      </c>
      <c r="AH2319" s="159">
        <v>13387.26</v>
      </c>
      <c r="AI2319" s="159">
        <v>0</v>
      </c>
      <c r="AJ2319" s="159">
        <v>0</v>
      </c>
    </row>
    <row r="2320" spans="1:36">
      <c r="A2320" s="153">
        <v>32</v>
      </c>
      <c r="B2320" s="154">
        <v>3</v>
      </c>
      <c r="C2320" s="154">
        <v>1</v>
      </c>
      <c r="D2320" s="155">
        <v>3</v>
      </c>
      <c r="E2320" s="155" t="s">
        <v>556</v>
      </c>
      <c r="F2320" s="156" t="s">
        <v>5797</v>
      </c>
      <c r="G2320" s="156" t="s">
        <v>556</v>
      </c>
      <c r="H2320" s="156" t="s">
        <v>5798</v>
      </c>
      <c r="I2320" s="155">
        <v>3203013</v>
      </c>
      <c r="J2320" s="157" t="s">
        <v>648</v>
      </c>
      <c r="K2320" s="157"/>
      <c r="L2320" s="155">
        <v>2022</v>
      </c>
      <c r="M2320" s="158">
        <v>11661</v>
      </c>
      <c r="N2320" s="159">
        <v>65527678.840000004</v>
      </c>
      <c r="O2320" s="159">
        <v>58437200.420000002</v>
      </c>
      <c r="P2320" s="159">
        <v>32551153.809999999</v>
      </c>
      <c r="Q2320" s="159">
        <v>12340344</v>
      </c>
      <c r="R2320" s="159">
        <v>20210809.809999999</v>
      </c>
      <c r="S2320" s="159">
        <v>7090478.4199999999</v>
      </c>
      <c r="T2320" s="159">
        <v>904519.95</v>
      </c>
      <c r="U2320" s="159">
        <v>62018480.350000001</v>
      </c>
      <c r="V2320" s="159">
        <v>56396455.740000002</v>
      </c>
      <c r="W2320" s="159">
        <v>19285368.640000001</v>
      </c>
      <c r="X2320" s="159">
        <v>440733.52</v>
      </c>
      <c r="Y2320" s="159">
        <v>5622024.6100000003</v>
      </c>
      <c r="Z2320" s="159">
        <v>4334923</v>
      </c>
      <c r="AA2320" s="159">
        <v>2700000</v>
      </c>
      <c r="AB2320" s="159">
        <v>1634923</v>
      </c>
      <c r="AC2320" s="159">
        <v>2774018</v>
      </c>
      <c r="AD2320" s="159">
        <v>2774018</v>
      </c>
      <c r="AE2320" s="159">
        <v>21500001</v>
      </c>
      <c r="AF2320" s="159">
        <v>2040744.68</v>
      </c>
      <c r="AG2320" s="159">
        <v>19673.009999999998</v>
      </c>
      <c r="AH2320" s="159">
        <v>189048.68</v>
      </c>
      <c r="AI2320" s="159">
        <v>0</v>
      </c>
      <c r="AJ2320" s="159">
        <v>0</v>
      </c>
    </row>
    <row r="2321" spans="1:36">
      <c r="A2321" s="153">
        <v>32</v>
      </c>
      <c r="B2321" s="154">
        <v>3</v>
      </c>
      <c r="C2321" s="154">
        <v>2</v>
      </c>
      <c r="D2321" s="155">
        <v>3</v>
      </c>
      <c r="E2321" s="155" t="s">
        <v>556</v>
      </c>
      <c r="F2321" s="156" t="s">
        <v>5797</v>
      </c>
      <c r="G2321" s="156" t="s">
        <v>556</v>
      </c>
      <c r="H2321" s="156" t="s">
        <v>5799</v>
      </c>
      <c r="I2321" s="155">
        <v>3203023</v>
      </c>
      <c r="J2321" s="157" t="s">
        <v>647</v>
      </c>
      <c r="K2321" s="157"/>
      <c r="L2321" s="155">
        <v>2022</v>
      </c>
      <c r="M2321" s="158">
        <v>16895</v>
      </c>
      <c r="N2321" s="159">
        <v>112469202.31999999</v>
      </c>
      <c r="O2321" s="159">
        <v>96131600.969999999</v>
      </c>
      <c r="P2321" s="159">
        <v>45562040.840000004</v>
      </c>
      <c r="Q2321" s="159">
        <v>18672893</v>
      </c>
      <c r="R2321" s="159">
        <v>26889147.84</v>
      </c>
      <c r="S2321" s="159">
        <v>16337601.35</v>
      </c>
      <c r="T2321" s="159">
        <v>1833844.93</v>
      </c>
      <c r="U2321" s="159">
        <v>116651591.01000001</v>
      </c>
      <c r="V2321" s="159">
        <v>88781405.379999995</v>
      </c>
      <c r="W2321" s="159">
        <v>35323952.75</v>
      </c>
      <c r="X2321" s="159">
        <v>209113.96</v>
      </c>
      <c r="Y2321" s="159">
        <v>27870185.629999999</v>
      </c>
      <c r="Z2321" s="159">
        <v>14939721.800000001</v>
      </c>
      <c r="AA2321" s="159">
        <v>6300000</v>
      </c>
      <c r="AB2321" s="159">
        <v>8639721.8000000007</v>
      </c>
      <c r="AC2321" s="159">
        <v>4069721.8</v>
      </c>
      <c r="AD2321" s="159">
        <v>4069721.8</v>
      </c>
      <c r="AE2321" s="159">
        <v>21064357.43</v>
      </c>
      <c r="AF2321" s="159">
        <v>7350195.5899999999</v>
      </c>
      <c r="AG2321" s="159">
        <v>0</v>
      </c>
      <c r="AH2321" s="159">
        <v>104352.33</v>
      </c>
      <c r="AI2321" s="159">
        <v>0</v>
      </c>
      <c r="AJ2321" s="159">
        <v>8507.81</v>
      </c>
    </row>
    <row r="2322" spans="1:36">
      <c r="A2322" s="153">
        <v>32</v>
      </c>
      <c r="B2322" s="154">
        <v>3</v>
      </c>
      <c r="C2322" s="154">
        <v>3</v>
      </c>
      <c r="D2322" s="155">
        <v>3</v>
      </c>
      <c r="E2322" s="155" t="s">
        <v>556</v>
      </c>
      <c r="F2322" s="156" t="s">
        <v>5797</v>
      </c>
      <c r="G2322" s="156" t="s">
        <v>556</v>
      </c>
      <c r="H2322" s="156" t="s">
        <v>5800</v>
      </c>
      <c r="I2322" s="155">
        <v>3203033</v>
      </c>
      <c r="J2322" s="157" t="s">
        <v>646</v>
      </c>
      <c r="K2322" s="157"/>
      <c r="L2322" s="155">
        <v>2022</v>
      </c>
      <c r="M2322" s="158">
        <v>7322</v>
      </c>
      <c r="N2322" s="159">
        <v>54286557.850000001</v>
      </c>
      <c r="O2322" s="159">
        <v>52031453.299999997</v>
      </c>
      <c r="P2322" s="159">
        <v>20405775.890000001</v>
      </c>
      <c r="Q2322" s="159">
        <v>7744018</v>
      </c>
      <c r="R2322" s="159">
        <v>12661757.890000001</v>
      </c>
      <c r="S2322" s="159">
        <v>2255104.5499999998</v>
      </c>
      <c r="T2322" s="159">
        <v>1322006.21</v>
      </c>
      <c r="U2322" s="159">
        <v>52079367.729999997</v>
      </c>
      <c r="V2322" s="159">
        <v>46645687.799999997</v>
      </c>
      <c r="W2322" s="159">
        <v>17949049.25</v>
      </c>
      <c r="X2322" s="159">
        <v>85345.3</v>
      </c>
      <c r="Y2322" s="159">
        <v>5433679.9299999997</v>
      </c>
      <c r="Z2322" s="159">
        <v>6187135.5800000001</v>
      </c>
      <c r="AA2322" s="159">
        <v>2200000</v>
      </c>
      <c r="AB2322" s="159">
        <v>3987135.58</v>
      </c>
      <c r="AC2322" s="159">
        <v>3200000</v>
      </c>
      <c r="AD2322" s="159">
        <v>3200000</v>
      </c>
      <c r="AE2322" s="159">
        <v>6500000</v>
      </c>
      <c r="AF2322" s="159">
        <v>5385765.5</v>
      </c>
      <c r="AG2322" s="159">
        <v>169474.05</v>
      </c>
      <c r="AH2322" s="159">
        <v>426273.7</v>
      </c>
      <c r="AI2322" s="159">
        <v>0</v>
      </c>
      <c r="AJ2322" s="159">
        <v>0</v>
      </c>
    </row>
    <row r="2323" spans="1:36">
      <c r="A2323" s="153">
        <v>32</v>
      </c>
      <c r="B2323" s="154">
        <v>3</v>
      </c>
      <c r="C2323" s="154">
        <v>5</v>
      </c>
      <c r="D2323" s="155">
        <v>2</v>
      </c>
      <c r="E2323" s="155" t="s">
        <v>556</v>
      </c>
      <c r="F2323" s="156" t="s">
        <v>5801</v>
      </c>
      <c r="G2323" s="156" t="s">
        <v>556</v>
      </c>
      <c r="H2323" s="156" t="s">
        <v>5802</v>
      </c>
      <c r="I2323" s="155">
        <v>3203052</v>
      </c>
      <c r="J2323" s="157" t="s">
        <v>645</v>
      </c>
      <c r="K2323" s="157"/>
      <c r="L2323" s="155">
        <v>2022</v>
      </c>
      <c r="M2323" s="158">
        <v>4153</v>
      </c>
      <c r="N2323" s="159">
        <v>27761615.370000001</v>
      </c>
      <c r="O2323" s="159">
        <v>23971582.539999999</v>
      </c>
      <c r="P2323" s="159">
        <v>13350451.65</v>
      </c>
      <c r="Q2323" s="159">
        <v>6275649</v>
      </c>
      <c r="R2323" s="159">
        <v>7074802.6500000004</v>
      </c>
      <c r="S2323" s="159">
        <v>3790032.83</v>
      </c>
      <c r="T2323" s="159">
        <v>75611.850000000006</v>
      </c>
      <c r="U2323" s="159">
        <v>28379919.789999999</v>
      </c>
      <c r="V2323" s="159">
        <v>22820139.300000001</v>
      </c>
      <c r="W2323" s="159">
        <v>9524697.75</v>
      </c>
      <c r="X2323" s="159">
        <v>134035.54999999999</v>
      </c>
      <c r="Y2323" s="159">
        <v>5559780.4900000002</v>
      </c>
      <c r="Z2323" s="159">
        <v>4611203.83</v>
      </c>
      <c r="AA2323" s="159">
        <v>3168638.38</v>
      </c>
      <c r="AB2323" s="159">
        <v>1442565.4500000002</v>
      </c>
      <c r="AC2323" s="159">
        <v>376100</v>
      </c>
      <c r="AD2323" s="159">
        <v>376100</v>
      </c>
      <c r="AE2323" s="159">
        <v>9040529.0399999991</v>
      </c>
      <c r="AF2323" s="159">
        <v>1151443.24</v>
      </c>
      <c r="AG2323" s="159">
        <v>6872.04</v>
      </c>
      <c r="AH2323" s="159">
        <v>71615.070000000007</v>
      </c>
      <c r="AI2323" s="159">
        <v>0</v>
      </c>
      <c r="AJ2323" s="159">
        <v>0</v>
      </c>
    </row>
    <row r="2324" spans="1:36">
      <c r="A2324" s="153">
        <v>32</v>
      </c>
      <c r="B2324" s="154">
        <v>3</v>
      </c>
      <c r="C2324" s="154">
        <v>6</v>
      </c>
      <c r="D2324" s="155">
        <v>3</v>
      </c>
      <c r="E2324" s="155" t="s">
        <v>556</v>
      </c>
      <c r="F2324" s="156" t="s">
        <v>5797</v>
      </c>
      <c r="G2324" s="156" t="s">
        <v>556</v>
      </c>
      <c r="H2324" s="156" t="s">
        <v>5803</v>
      </c>
      <c r="I2324" s="155">
        <v>3203063</v>
      </c>
      <c r="J2324" s="157" t="s">
        <v>644</v>
      </c>
      <c r="K2324" s="157"/>
      <c r="L2324" s="155">
        <v>2022</v>
      </c>
      <c r="M2324" s="158">
        <v>16128</v>
      </c>
      <c r="N2324" s="159">
        <v>90734800.200000003</v>
      </c>
      <c r="O2324" s="159">
        <v>85460733.780000001</v>
      </c>
      <c r="P2324" s="159">
        <v>48337428.370000005</v>
      </c>
      <c r="Q2324" s="159">
        <v>20815254</v>
      </c>
      <c r="R2324" s="159">
        <v>27522174.370000001</v>
      </c>
      <c r="S2324" s="159">
        <v>5274066.42</v>
      </c>
      <c r="T2324" s="159">
        <v>781264.92</v>
      </c>
      <c r="U2324" s="159">
        <v>80829895.609999999</v>
      </c>
      <c r="V2324" s="159">
        <v>75558327.930000007</v>
      </c>
      <c r="W2324" s="159">
        <v>25254117</v>
      </c>
      <c r="X2324" s="159">
        <v>319459.31</v>
      </c>
      <c r="Y2324" s="159">
        <v>5271567.68</v>
      </c>
      <c r="Z2324" s="159">
        <v>7848652.1500000004</v>
      </c>
      <c r="AA2324" s="159">
        <v>151077.49</v>
      </c>
      <c r="AB2324" s="159">
        <v>7697574.6600000001</v>
      </c>
      <c r="AC2324" s="159">
        <v>532793.78</v>
      </c>
      <c r="AD2324" s="159">
        <v>532793.78</v>
      </c>
      <c r="AE2324" s="159">
        <v>15750967.9</v>
      </c>
      <c r="AF2324" s="159">
        <v>9902405.8499999996</v>
      </c>
      <c r="AG2324" s="159">
        <v>44974.83</v>
      </c>
      <c r="AH2324" s="159">
        <v>2821.72</v>
      </c>
      <c r="AI2324" s="159">
        <v>0</v>
      </c>
      <c r="AJ2324" s="159">
        <v>0</v>
      </c>
    </row>
    <row r="2325" spans="1:36">
      <c r="A2325" s="153">
        <v>32</v>
      </c>
      <c r="B2325" s="154">
        <v>4</v>
      </c>
      <c r="C2325" s="154">
        <v>2</v>
      </c>
      <c r="D2325" s="155">
        <v>3</v>
      </c>
      <c r="E2325" s="155" t="s">
        <v>556</v>
      </c>
      <c r="F2325" s="156" t="s">
        <v>5804</v>
      </c>
      <c r="G2325" s="156" t="s">
        <v>556</v>
      </c>
      <c r="H2325" s="156" t="s">
        <v>5805</v>
      </c>
      <c r="I2325" s="155">
        <v>3204023</v>
      </c>
      <c r="J2325" s="157" t="s">
        <v>643</v>
      </c>
      <c r="K2325" s="157"/>
      <c r="L2325" s="155">
        <v>2022</v>
      </c>
      <c r="M2325" s="158">
        <v>36173</v>
      </c>
      <c r="N2325" s="159">
        <v>269762930.69999999</v>
      </c>
      <c r="O2325" s="159">
        <v>228743586.38</v>
      </c>
      <c r="P2325" s="159">
        <v>104354783.87</v>
      </c>
      <c r="Q2325" s="159">
        <v>41879168</v>
      </c>
      <c r="R2325" s="159">
        <v>62475615.869999997</v>
      </c>
      <c r="S2325" s="159">
        <v>41019344.32</v>
      </c>
      <c r="T2325" s="159">
        <v>17528401.510000002</v>
      </c>
      <c r="U2325" s="159">
        <v>228494051.22999999</v>
      </c>
      <c r="V2325" s="159">
        <v>200467237.53999999</v>
      </c>
      <c r="W2325" s="159">
        <v>62767699.409999996</v>
      </c>
      <c r="X2325" s="159">
        <v>571015.1</v>
      </c>
      <c r="Y2325" s="159">
        <v>28026813.690000001</v>
      </c>
      <c r="Z2325" s="159">
        <v>34438563.899999999</v>
      </c>
      <c r="AA2325" s="159">
        <v>10000000</v>
      </c>
      <c r="AB2325" s="159">
        <v>24438563.899999999</v>
      </c>
      <c r="AC2325" s="159">
        <v>32200000</v>
      </c>
      <c r="AD2325" s="159">
        <v>3100000</v>
      </c>
      <c r="AE2325" s="159">
        <v>54292084</v>
      </c>
      <c r="AF2325" s="159">
        <v>28276348.84</v>
      </c>
      <c r="AG2325" s="159">
        <v>1147359.22</v>
      </c>
      <c r="AH2325" s="159">
        <v>1474639.35</v>
      </c>
      <c r="AI2325" s="159">
        <v>0</v>
      </c>
      <c r="AJ2325" s="159">
        <v>0</v>
      </c>
    </row>
    <row r="2326" spans="1:36">
      <c r="A2326" s="153">
        <v>32</v>
      </c>
      <c r="B2326" s="154">
        <v>4</v>
      </c>
      <c r="C2326" s="154">
        <v>3</v>
      </c>
      <c r="D2326" s="155">
        <v>3</v>
      </c>
      <c r="E2326" s="155" t="s">
        <v>556</v>
      </c>
      <c r="F2326" s="156" t="s">
        <v>5804</v>
      </c>
      <c r="G2326" s="156" t="s">
        <v>556</v>
      </c>
      <c r="H2326" s="156" t="s">
        <v>5806</v>
      </c>
      <c r="I2326" s="155">
        <v>3204033</v>
      </c>
      <c r="J2326" s="157" t="s">
        <v>642</v>
      </c>
      <c r="K2326" s="157"/>
      <c r="L2326" s="155">
        <v>2022</v>
      </c>
      <c r="M2326" s="158">
        <v>8763</v>
      </c>
      <c r="N2326" s="159">
        <v>49653781.460000001</v>
      </c>
      <c r="O2326" s="159">
        <v>45386805.530000001</v>
      </c>
      <c r="P2326" s="159">
        <v>29883323.66</v>
      </c>
      <c r="Q2326" s="159">
        <v>14415300</v>
      </c>
      <c r="R2326" s="159">
        <v>15468023.66</v>
      </c>
      <c r="S2326" s="159">
        <v>4266975.93</v>
      </c>
      <c r="T2326" s="159">
        <v>491221.31</v>
      </c>
      <c r="U2326" s="159">
        <v>45515521.619999997</v>
      </c>
      <c r="V2326" s="159">
        <v>42102903.539999999</v>
      </c>
      <c r="W2326" s="159">
        <v>14354528.99</v>
      </c>
      <c r="X2326" s="159">
        <v>73766.87</v>
      </c>
      <c r="Y2326" s="159">
        <v>3412618.08</v>
      </c>
      <c r="Z2326" s="159">
        <v>7268535.5899999999</v>
      </c>
      <c r="AA2326" s="159">
        <v>0</v>
      </c>
      <c r="AB2326" s="159">
        <v>7268535.5899999999</v>
      </c>
      <c r="AC2326" s="159">
        <v>7900674.2999999998</v>
      </c>
      <c r="AD2326" s="159">
        <v>2067500</v>
      </c>
      <c r="AE2326" s="159">
        <v>4721187.46</v>
      </c>
      <c r="AF2326" s="159">
        <v>3283901.99</v>
      </c>
      <c r="AG2326" s="159">
        <v>149056.78</v>
      </c>
      <c r="AH2326" s="159">
        <v>288887.99</v>
      </c>
      <c r="AI2326" s="159">
        <v>0</v>
      </c>
      <c r="AJ2326" s="159">
        <v>0</v>
      </c>
    </row>
    <row r="2327" spans="1:36">
      <c r="A2327" s="153">
        <v>32</v>
      </c>
      <c r="B2327" s="154">
        <v>4</v>
      </c>
      <c r="C2327" s="154">
        <v>4</v>
      </c>
      <c r="D2327" s="155">
        <v>3</v>
      </c>
      <c r="E2327" s="155" t="s">
        <v>556</v>
      </c>
      <c r="F2327" s="156" t="s">
        <v>5804</v>
      </c>
      <c r="G2327" s="156" t="s">
        <v>556</v>
      </c>
      <c r="H2327" s="156" t="s">
        <v>5807</v>
      </c>
      <c r="I2327" s="155">
        <v>3204043</v>
      </c>
      <c r="J2327" s="157" t="s">
        <v>641</v>
      </c>
      <c r="K2327" s="157"/>
      <c r="L2327" s="155">
        <v>2022</v>
      </c>
      <c r="M2327" s="158">
        <v>24386</v>
      </c>
      <c r="N2327" s="159">
        <v>125154273.89</v>
      </c>
      <c r="O2327" s="159">
        <v>123808772.23999999</v>
      </c>
      <c r="P2327" s="159">
        <v>76619104.579999998</v>
      </c>
      <c r="Q2327" s="159">
        <v>35629692</v>
      </c>
      <c r="R2327" s="159">
        <v>40989412.579999998</v>
      </c>
      <c r="S2327" s="159">
        <v>1345501.65</v>
      </c>
      <c r="T2327" s="159">
        <v>407418.47</v>
      </c>
      <c r="U2327" s="159">
        <v>117755864.84</v>
      </c>
      <c r="V2327" s="159">
        <v>109624000.20999999</v>
      </c>
      <c r="W2327" s="159">
        <v>40183124.850000001</v>
      </c>
      <c r="X2327" s="159">
        <v>257427.43</v>
      </c>
      <c r="Y2327" s="159">
        <v>8131864.6299999999</v>
      </c>
      <c r="Z2327" s="159">
        <v>10359380.949999999</v>
      </c>
      <c r="AA2327" s="159">
        <v>682883.01</v>
      </c>
      <c r="AB2327" s="159">
        <v>9676497.9399999995</v>
      </c>
      <c r="AC2327" s="159">
        <v>4500000</v>
      </c>
      <c r="AD2327" s="159">
        <v>4500000</v>
      </c>
      <c r="AE2327" s="159">
        <v>8682883.0099999998</v>
      </c>
      <c r="AF2327" s="159">
        <v>14184772.029999999</v>
      </c>
      <c r="AG2327" s="159">
        <v>40347.5</v>
      </c>
      <c r="AH2327" s="159">
        <v>98522.12</v>
      </c>
      <c r="AI2327" s="159">
        <v>0</v>
      </c>
      <c r="AJ2327" s="159">
        <v>0</v>
      </c>
    </row>
    <row r="2328" spans="1:36">
      <c r="A2328" s="153">
        <v>32</v>
      </c>
      <c r="B2328" s="154">
        <v>4</v>
      </c>
      <c r="C2328" s="154">
        <v>5</v>
      </c>
      <c r="D2328" s="155">
        <v>2</v>
      </c>
      <c r="E2328" s="155" t="s">
        <v>556</v>
      </c>
      <c r="F2328" s="156" t="s">
        <v>5808</v>
      </c>
      <c r="G2328" s="156" t="s">
        <v>556</v>
      </c>
      <c r="H2328" s="156" t="s">
        <v>5809</v>
      </c>
      <c r="I2328" s="155">
        <v>3204052</v>
      </c>
      <c r="J2328" s="157" t="s">
        <v>640</v>
      </c>
      <c r="K2328" s="157"/>
      <c r="L2328" s="155">
        <v>2022</v>
      </c>
      <c r="M2328" s="158">
        <v>3019</v>
      </c>
      <c r="N2328" s="159">
        <v>17088114.98</v>
      </c>
      <c r="O2328" s="159">
        <v>15089692.470000001</v>
      </c>
      <c r="P2328" s="159">
        <v>9393174.9699999988</v>
      </c>
      <c r="Q2328" s="159">
        <v>4046890</v>
      </c>
      <c r="R2328" s="159">
        <v>5346284.97</v>
      </c>
      <c r="S2328" s="159">
        <v>1998422.51</v>
      </c>
      <c r="T2328" s="159">
        <v>12630</v>
      </c>
      <c r="U2328" s="159">
        <v>16105740.800000001</v>
      </c>
      <c r="V2328" s="159">
        <v>14137211.52</v>
      </c>
      <c r="W2328" s="159">
        <v>5741100.79</v>
      </c>
      <c r="X2328" s="159">
        <v>6731.35</v>
      </c>
      <c r="Y2328" s="159">
        <v>1968529.28</v>
      </c>
      <c r="Z2328" s="159">
        <v>3550482.92</v>
      </c>
      <c r="AA2328" s="159">
        <v>0</v>
      </c>
      <c r="AB2328" s="159">
        <v>3550482.92</v>
      </c>
      <c r="AC2328" s="159">
        <v>2637384.4</v>
      </c>
      <c r="AD2328" s="159">
        <v>137384.4</v>
      </c>
      <c r="AE2328" s="159">
        <v>412162.02</v>
      </c>
      <c r="AF2328" s="159">
        <v>952480.95</v>
      </c>
      <c r="AG2328" s="159">
        <v>78910.320000000007</v>
      </c>
      <c r="AH2328" s="159">
        <v>184290.05</v>
      </c>
      <c r="AI2328" s="159">
        <v>0</v>
      </c>
      <c r="AJ2328" s="159">
        <v>0</v>
      </c>
    </row>
    <row r="2329" spans="1:36">
      <c r="A2329" s="153">
        <v>32</v>
      </c>
      <c r="B2329" s="154">
        <v>4</v>
      </c>
      <c r="C2329" s="154">
        <v>6</v>
      </c>
      <c r="D2329" s="155">
        <v>2</v>
      </c>
      <c r="E2329" s="155" t="s">
        <v>556</v>
      </c>
      <c r="F2329" s="156" t="s">
        <v>5808</v>
      </c>
      <c r="G2329" s="156" t="s">
        <v>556</v>
      </c>
      <c r="H2329" s="156" t="s">
        <v>5810</v>
      </c>
      <c r="I2329" s="155">
        <v>3204062</v>
      </c>
      <c r="J2329" s="157" t="s">
        <v>639</v>
      </c>
      <c r="K2329" s="157"/>
      <c r="L2329" s="155">
        <v>2022</v>
      </c>
      <c r="M2329" s="158">
        <v>4961</v>
      </c>
      <c r="N2329" s="159">
        <v>32728845.359999999</v>
      </c>
      <c r="O2329" s="159">
        <v>25727119.07</v>
      </c>
      <c r="P2329" s="159">
        <v>15874303.59</v>
      </c>
      <c r="Q2329" s="159">
        <v>7221574</v>
      </c>
      <c r="R2329" s="159">
        <v>8652729.5899999999</v>
      </c>
      <c r="S2329" s="159">
        <v>7001726.29</v>
      </c>
      <c r="T2329" s="159">
        <v>695850</v>
      </c>
      <c r="U2329" s="159">
        <v>26206093.899999999</v>
      </c>
      <c r="V2329" s="159">
        <v>24373245.969999999</v>
      </c>
      <c r="W2329" s="159">
        <v>8954749.0199999996</v>
      </c>
      <c r="X2329" s="159">
        <v>47922.6</v>
      </c>
      <c r="Y2329" s="159">
        <v>1832847.93</v>
      </c>
      <c r="Z2329" s="159">
        <v>4759605.8</v>
      </c>
      <c r="AA2329" s="159">
        <v>0</v>
      </c>
      <c r="AB2329" s="159">
        <v>4759605.8</v>
      </c>
      <c r="AC2329" s="159">
        <v>8118116</v>
      </c>
      <c r="AD2329" s="159">
        <v>742800</v>
      </c>
      <c r="AE2329" s="159">
        <v>5662500</v>
      </c>
      <c r="AF2329" s="159">
        <v>1353873.1</v>
      </c>
      <c r="AG2329" s="159">
        <v>0</v>
      </c>
      <c r="AH2329" s="159">
        <v>0</v>
      </c>
      <c r="AI2329" s="159">
        <v>0</v>
      </c>
      <c r="AJ2329" s="159">
        <v>0</v>
      </c>
    </row>
    <row r="2330" spans="1:36">
      <c r="A2330" s="153">
        <v>32</v>
      </c>
      <c r="B2330" s="154">
        <v>4</v>
      </c>
      <c r="C2330" s="154">
        <v>7</v>
      </c>
      <c r="D2330" s="155">
        <v>3</v>
      </c>
      <c r="E2330" s="155" t="s">
        <v>556</v>
      </c>
      <c r="F2330" s="156" t="s">
        <v>5804</v>
      </c>
      <c r="G2330" s="156" t="s">
        <v>556</v>
      </c>
      <c r="H2330" s="156" t="s">
        <v>5811</v>
      </c>
      <c r="I2330" s="155">
        <v>3204073</v>
      </c>
      <c r="J2330" s="157" t="s">
        <v>638</v>
      </c>
      <c r="K2330" s="157"/>
      <c r="L2330" s="155">
        <v>2022</v>
      </c>
      <c r="M2330" s="158">
        <v>4834</v>
      </c>
      <c r="N2330" s="159">
        <v>27613592.899999999</v>
      </c>
      <c r="O2330" s="159">
        <v>26233256.23</v>
      </c>
      <c r="P2330" s="159">
        <v>14111442.280000001</v>
      </c>
      <c r="Q2330" s="159">
        <v>6480259</v>
      </c>
      <c r="R2330" s="159">
        <v>7631183.2800000003</v>
      </c>
      <c r="S2330" s="159">
        <v>1380336.67</v>
      </c>
      <c r="T2330" s="159">
        <v>189857.47</v>
      </c>
      <c r="U2330" s="159">
        <v>26673835.039999999</v>
      </c>
      <c r="V2330" s="159">
        <v>23453047.149999999</v>
      </c>
      <c r="W2330" s="159">
        <v>9143950.0800000001</v>
      </c>
      <c r="X2330" s="159">
        <v>0</v>
      </c>
      <c r="Y2330" s="159">
        <v>3220787.89</v>
      </c>
      <c r="Z2330" s="159">
        <v>22062539.34</v>
      </c>
      <c r="AA2330" s="159">
        <v>0</v>
      </c>
      <c r="AB2330" s="159">
        <v>22062539.34</v>
      </c>
      <c r="AC2330" s="159">
        <v>22874179.199999999</v>
      </c>
      <c r="AD2330" s="159">
        <v>0</v>
      </c>
      <c r="AE2330" s="159">
        <v>0</v>
      </c>
      <c r="AF2330" s="159">
        <v>2780209.08</v>
      </c>
      <c r="AG2330" s="159">
        <v>11960.44</v>
      </c>
      <c r="AH2330" s="159">
        <v>207427.18</v>
      </c>
      <c r="AI2330" s="159">
        <v>0</v>
      </c>
      <c r="AJ2330" s="159">
        <v>0</v>
      </c>
    </row>
    <row r="2331" spans="1:36">
      <c r="A2331" s="153">
        <v>32</v>
      </c>
      <c r="B2331" s="154">
        <v>5</v>
      </c>
      <c r="C2331" s="154">
        <v>1</v>
      </c>
      <c r="D2331" s="155">
        <v>2</v>
      </c>
      <c r="E2331" s="155" t="s">
        <v>556</v>
      </c>
      <c r="F2331" s="156" t="s">
        <v>5812</v>
      </c>
      <c r="G2331" s="156" t="s">
        <v>556</v>
      </c>
      <c r="H2331" s="156" t="s">
        <v>5813</v>
      </c>
      <c r="I2331" s="155">
        <v>3205012</v>
      </c>
      <c r="J2331" s="157" t="s">
        <v>637</v>
      </c>
      <c r="K2331" s="157"/>
      <c r="L2331" s="155">
        <v>2022</v>
      </c>
      <c r="M2331" s="158">
        <v>3651</v>
      </c>
      <c r="N2331" s="159">
        <v>27708228.16</v>
      </c>
      <c r="O2331" s="159">
        <v>20474331.870000001</v>
      </c>
      <c r="P2331" s="159">
        <v>14513590.210000001</v>
      </c>
      <c r="Q2331" s="159">
        <v>6919525</v>
      </c>
      <c r="R2331" s="159">
        <v>7594065.21</v>
      </c>
      <c r="S2331" s="159">
        <v>7233896.29</v>
      </c>
      <c r="T2331" s="159">
        <v>234315.29</v>
      </c>
      <c r="U2331" s="159">
        <v>24418776.600000001</v>
      </c>
      <c r="V2331" s="159">
        <v>19489398.559999999</v>
      </c>
      <c r="W2331" s="159">
        <v>7413326.1299999999</v>
      </c>
      <c r="X2331" s="159">
        <v>220308.22</v>
      </c>
      <c r="Y2331" s="159">
        <v>4929378.04</v>
      </c>
      <c r="Z2331" s="159">
        <v>3254698.62</v>
      </c>
      <c r="AA2331" s="159">
        <v>274290</v>
      </c>
      <c r="AB2331" s="159">
        <v>2980408.62</v>
      </c>
      <c r="AC2331" s="159">
        <v>350000</v>
      </c>
      <c r="AD2331" s="159">
        <v>350000</v>
      </c>
      <c r="AE2331" s="159">
        <v>6299187.5999999996</v>
      </c>
      <c r="AF2331" s="159">
        <v>984933.31</v>
      </c>
      <c r="AG2331" s="159">
        <v>0</v>
      </c>
      <c r="AH2331" s="159">
        <v>13180.5</v>
      </c>
      <c r="AI2331" s="159">
        <v>0</v>
      </c>
      <c r="AJ2331" s="159">
        <v>542.79999999999995</v>
      </c>
    </row>
    <row r="2332" spans="1:36">
      <c r="A2332" s="153">
        <v>32</v>
      </c>
      <c r="B2332" s="154">
        <v>5</v>
      </c>
      <c r="C2332" s="154">
        <v>2</v>
      </c>
      <c r="D2332" s="155">
        <v>3</v>
      </c>
      <c r="E2332" s="155" t="s">
        <v>556</v>
      </c>
      <c r="F2332" s="156" t="s">
        <v>5814</v>
      </c>
      <c r="G2332" s="156" t="s">
        <v>556</v>
      </c>
      <c r="H2332" s="156" t="s">
        <v>5815</v>
      </c>
      <c r="I2332" s="155">
        <v>3205023</v>
      </c>
      <c r="J2332" s="157" t="s">
        <v>636</v>
      </c>
      <c r="K2332" s="157"/>
      <c r="L2332" s="155">
        <v>2022</v>
      </c>
      <c r="M2332" s="158">
        <v>23588</v>
      </c>
      <c r="N2332" s="159">
        <v>136906000.50999999</v>
      </c>
      <c r="O2332" s="159">
        <v>130748679.37</v>
      </c>
      <c r="P2332" s="159">
        <v>72094586.549999997</v>
      </c>
      <c r="Q2332" s="159">
        <v>31897626</v>
      </c>
      <c r="R2332" s="159">
        <v>40196960.549999997</v>
      </c>
      <c r="S2332" s="159">
        <v>6157321.1399999997</v>
      </c>
      <c r="T2332" s="159">
        <v>3525655.59</v>
      </c>
      <c r="U2332" s="159">
        <v>135541982.34</v>
      </c>
      <c r="V2332" s="159">
        <v>120867941.19</v>
      </c>
      <c r="W2332" s="159">
        <v>44649950.100000001</v>
      </c>
      <c r="X2332" s="159">
        <v>131847.81</v>
      </c>
      <c r="Y2332" s="159">
        <v>14674041.15</v>
      </c>
      <c r="Z2332" s="159">
        <v>8845117.3499999996</v>
      </c>
      <c r="AA2332" s="159">
        <v>7038505.0599999996</v>
      </c>
      <c r="AB2332" s="159">
        <v>1806612.29</v>
      </c>
      <c r="AC2332" s="159">
        <v>3017885.06</v>
      </c>
      <c r="AD2332" s="159">
        <v>3017885.06</v>
      </c>
      <c r="AE2332" s="159">
        <v>18021475.100000001</v>
      </c>
      <c r="AF2332" s="159">
        <v>9880738.1799999997</v>
      </c>
      <c r="AG2332" s="159">
        <v>0</v>
      </c>
      <c r="AH2332" s="159">
        <v>0</v>
      </c>
      <c r="AI2332" s="159">
        <v>0</v>
      </c>
      <c r="AJ2332" s="159">
        <v>1123.83</v>
      </c>
    </row>
    <row r="2333" spans="1:36">
      <c r="A2333" s="153">
        <v>32</v>
      </c>
      <c r="B2333" s="154">
        <v>5</v>
      </c>
      <c r="C2333" s="154">
        <v>3</v>
      </c>
      <c r="D2333" s="155">
        <v>2</v>
      </c>
      <c r="E2333" s="155" t="s">
        <v>556</v>
      </c>
      <c r="F2333" s="156" t="s">
        <v>5812</v>
      </c>
      <c r="G2333" s="156" t="s">
        <v>556</v>
      </c>
      <c r="H2333" s="156" t="s">
        <v>5816</v>
      </c>
      <c r="I2333" s="155">
        <v>3205032</v>
      </c>
      <c r="J2333" s="157" t="s">
        <v>635</v>
      </c>
      <c r="K2333" s="157"/>
      <c r="L2333" s="155">
        <v>2022</v>
      </c>
      <c r="M2333" s="158">
        <v>3937</v>
      </c>
      <c r="N2333" s="159">
        <v>25477277.420000002</v>
      </c>
      <c r="O2333" s="159">
        <v>20732940.09</v>
      </c>
      <c r="P2333" s="159">
        <v>11075916.809999999</v>
      </c>
      <c r="Q2333" s="159">
        <v>4642813</v>
      </c>
      <c r="R2333" s="159">
        <v>6433103.8099999996</v>
      </c>
      <c r="S2333" s="159">
        <v>4744337.33</v>
      </c>
      <c r="T2333" s="159">
        <v>117794.6</v>
      </c>
      <c r="U2333" s="159">
        <v>25414690.949999999</v>
      </c>
      <c r="V2333" s="159">
        <v>18920978.890000001</v>
      </c>
      <c r="W2333" s="159">
        <v>6997106.0899999999</v>
      </c>
      <c r="X2333" s="159">
        <v>128872.68</v>
      </c>
      <c r="Y2333" s="159">
        <v>6493712.0599999996</v>
      </c>
      <c r="Z2333" s="159">
        <v>6466822.1500000004</v>
      </c>
      <c r="AA2333" s="159">
        <v>813342.92</v>
      </c>
      <c r="AB2333" s="159">
        <v>5653479.2300000004</v>
      </c>
      <c r="AC2333" s="159">
        <v>181880</v>
      </c>
      <c r="AD2333" s="159">
        <v>131880</v>
      </c>
      <c r="AE2333" s="159">
        <v>8745751.0399999991</v>
      </c>
      <c r="AF2333" s="159">
        <v>1811961.2</v>
      </c>
      <c r="AG2333" s="159">
        <v>172438.11</v>
      </c>
      <c r="AH2333" s="159">
        <v>83349.33</v>
      </c>
      <c r="AI2333" s="159">
        <v>0</v>
      </c>
      <c r="AJ2333" s="159">
        <v>0</v>
      </c>
    </row>
    <row r="2334" spans="1:36">
      <c r="A2334" s="153">
        <v>32</v>
      </c>
      <c r="B2334" s="154">
        <v>5</v>
      </c>
      <c r="C2334" s="154">
        <v>4</v>
      </c>
      <c r="D2334" s="155">
        <v>3</v>
      </c>
      <c r="E2334" s="155" t="s">
        <v>556</v>
      </c>
      <c r="F2334" s="156" t="s">
        <v>5814</v>
      </c>
      <c r="G2334" s="156" t="s">
        <v>556</v>
      </c>
      <c r="H2334" s="156" t="s">
        <v>5817</v>
      </c>
      <c r="I2334" s="155">
        <v>3205043</v>
      </c>
      <c r="J2334" s="157" t="s">
        <v>634</v>
      </c>
      <c r="K2334" s="157"/>
      <c r="L2334" s="155">
        <v>2022</v>
      </c>
      <c r="M2334" s="158">
        <v>8666</v>
      </c>
      <c r="N2334" s="159">
        <v>49386068.390000001</v>
      </c>
      <c r="O2334" s="159">
        <v>43117643.789999999</v>
      </c>
      <c r="P2334" s="159">
        <v>27215562.130000003</v>
      </c>
      <c r="Q2334" s="159">
        <v>12432510</v>
      </c>
      <c r="R2334" s="159">
        <v>14783052.130000001</v>
      </c>
      <c r="S2334" s="159">
        <v>6268424.5999999996</v>
      </c>
      <c r="T2334" s="159">
        <v>736024.66</v>
      </c>
      <c r="U2334" s="159">
        <v>43827721.770000003</v>
      </c>
      <c r="V2334" s="159">
        <v>40877414.740000002</v>
      </c>
      <c r="W2334" s="159">
        <v>15389484.48</v>
      </c>
      <c r="X2334" s="159">
        <v>169305.36</v>
      </c>
      <c r="Y2334" s="159">
        <v>2950307.03</v>
      </c>
      <c r="Z2334" s="159">
        <v>8032551.6399999997</v>
      </c>
      <c r="AA2334" s="159">
        <v>2700000</v>
      </c>
      <c r="AB2334" s="159">
        <v>5332551.6399999997</v>
      </c>
      <c r="AC2334" s="159">
        <v>1848232.72</v>
      </c>
      <c r="AD2334" s="159">
        <v>1848232.72</v>
      </c>
      <c r="AE2334" s="159">
        <v>12013454.18</v>
      </c>
      <c r="AF2334" s="159">
        <v>2240229.0499999998</v>
      </c>
      <c r="AG2334" s="159">
        <v>0</v>
      </c>
      <c r="AH2334" s="159">
        <v>0</v>
      </c>
      <c r="AI2334" s="159">
        <v>0</v>
      </c>
      <c r="AJ2334" s="159">
        <v>305.04000000000002</v>
      </c>
    </row>
    <row r="2335" spans="1:36">
      <c r="A2335" s="153">
        <v>32</v>
      </c>
      <c r="B2335" s="154">
        <v>5</v>
      </c>
      <c r="C2335" s="154">
        <v>7</v>
      </c>
      <c r="D2335" s="155">
        <v>2</v>
      </c>
      <c r="E2335" s="155" t="s">
        <v>556</v>
      </c>
      <c r="F2335" s="156" t="s">
        <v>5812</v>
      </c>
      <c r="G2335" s="156" t="s">
        <v>556</v>
      </c>
      <c r="H2335" s="156" t="s">
        <v>5818</v>
      </c>
      <c r="I2335" s="155">
        <v>3205072</v>
      </c>
      <c r="J2335" s="157" t="s">
        <v>633</v>
      </c>
      <c r="K2335" s="157"/>
      <c r="L2335" s="155">
        <v>2022</v>
      </c>
      <c r="M2335" s="158">
        <v>3842</v>
      </c>
      <c r="N2335" s="159">
        <v>60083329.670000002</v>
      </c>
      <c r="O2335" s="159">
        <v>57424412.560000002</v>
      </c>
      <c r="P2335" s="159">
        <v>11441019.66</v>
      </c>
      <c r="Q2335" s="159">
        <v>5208869</v>
      </c>
      <c r="R2335" s="159">
        <v>6232150.6600000001</v>
      </c>
      <c r="S2335" s="159">
        <v>2658917.11</v>
      </c>
      <c r="T2335" s="159">
        <v>2192896.98</v>
      </c>
      <c r="U2335" s="159">
        <v>55967441.109999999</v>
      </c>
      <c r="V2335" s="159">
        <v>49442190.649999999</v>
      </c>
      <c r="W2335" s="159">
        <v>12251887.029999999</v>
      </c>
      <c r="X2335" s="159">
        <v>365505.05</v>
      </c>
      <c r="Y2335" s="159">
        <v>6525250.46</v>
      </c>
      <c r="Z2335" s="159">
        <v>6812873.4100000001</v>
      </c>
      <c r="AA2335" s="159">
        <v>0</v>
      </c>
      <c r="AB2335" s="159">
        <v>6812873.4100000001</v>
      </c>
      <c r="AC2335" s="159">
        <v>5200003.21</v>
      </c>
      <c r="AD2335" s="159">
        <v>5200003.21</v>
      </c>
      <c r="AE2335" s="159">
        <v>21129466.5</v>
      </c>
      <c r="AF2335" s="159">
        <v>7982221.9100000001</v>
      </c>
      <c r="AG2335" s="159">
        <v>0</v>
      </c>
      <c r="AH2335" s="159">
        <v>0</v>
      </c>
      <c r="AI2335" s="159">
        <v>0</v>
      </c>
      <c r="AJ2335" s="159">
        <v>0</v>
      </c>
    </row>
    <row r="2336" spans="1:36">
      <c r="A2336" s="153">
        <v>32</v>
      </c>
      <c r="B2336" s="154">
        <v>5</v>
      </c>
      <c r="C2336" s="154">
        <v>8</v>
      </c>
      <c r="D2336" s="155">
        <v>3</v>
      </c>
      <c r="E2336" s="155" t="s">
        <v>556</v>
      </c>
      <c r="F2336" s="156" t="s">
        <v>5814</v>
      </c>
      <c r="G2336" s="156" t="s">
        <v>556</v>
      </c>
      <c r="H2336" s="156" t="s">
        <v>5819</v>
      </c>
      <c r="I2336" s="155">
        <v>3205083</v>
      </c>
      <c r="J2336" s="157" t="s">
        <v>632</v>
      </c>
      <c r="K2336" s="157"/>
      <c r="L2336" s="155">
        <v>2022</v>
      </c>
      <c r="M2336" s="158">
        <v>15925</v>
      </c>
      <c r="N2336" s="159">
        <v>97015491.090000004</v>
      </c>
      <c r="O2336" s="159">
        <v>84027038.900000006</v>
      </c>
      <c r="P2336" s="159">
        <v>41889073.939999998</v>
      </c>
      <c r="Q2336" s="159">
        <v>16641971</v>
      </c>
      <c r="R2336" s="159">
        <v>25247102.940000001</v>
      </c>
      <c r="S2336" s="159">
        <v>12988452.189999999</v>
      </c>
      <c r="T2336" s="159">
        <v>6414549.3899999997</v>
      </c>
      <c r="U2336" s="159">
        <v>87118676.680000007</v>
      </c>
      <c r="V2336" s="159">
        <v>75994959.670000002</v>
      </c>
      <c r="W2336" s="159">
        <v>27127695.93</v>
      </c>
      <c r="X2336" s="159">
        <v>219414.67</v>
      </c>
      <c r="Y2336" s="159">
        <v>11123717.01</v>
      </c>
      <c r="Z2336" s="159">
        <v>9106079.3499999996</v>
      </c>
      <c r="AA2336" s="159">
        <v>0</v>
      </c>
      <c r="AB2336" s="159">
        <v>9106079.3499999996</v>
      </c>
      <c r="AC2336" s="159">
        <v>2270239.2999999998</v>
      </c>
      <c r="AD2336" s="159">
        <v>2270239.2999999998</v>
      </c>
      <c r="AE2336" s="159">
        <v>11142320.33</v>
      </c>
      <c r="AF2336" s="159">
        <v>8032079.2300000004</v>
      </c>
      <c r="AG2336" s="159">
        <v>227564.32</v>
      </c>
      <c r="AH2336" s="159">
        <v>282080.05</v>
      </c>
      <c r="AI2336" s="159">
        <v>0</v>
      </c>
      <c r="AJ2336" s="159">
        <v>0</v>
      </c>
    </row>
    <row r="2337" spans="1:36">
      <c r="A2337" s="153">
        <v>32</v>
      </c>
      <c r="B2337" s="154">
        <v>6</v>
      </c>
      <c r="C2337" s="154">
        <v>1</v>
      </c>
      <c r="D2337" s="155">
        <v>2</v>
      </c>
      <c r="E2337" s="155" t="s">
        <v>556</v>
      </c>
      <c r="F2337" s="156" t="s">
        <v>5820</v>
      </c>
      <c r="G2337" s="156" t="s">
        <v>556</v>
      </c>
      <c r="H2337" s="156" t="s">
        <v>5821</v>
      </c>
      <c r="I2337" s="155">
        <v>3206012</v>
      </c>
      <c r="J2337" s="157" t="s">
        <v>631</v>
      </c>
      <c r="K2337" s="157"/>
      <c r="L2337" s="155">
        <v>2022</v>
      </c>
      <c r="M2337" s="158">
        <v>6209</v>
      </c>
      <c r="N2337" s="159">
        <v>36332854.990000002</v>
      </c>
      <c r="O2337" s="159">
        <v>34304300.469999999</v>
      </c>
      <c r="P2337" s="159">
        <v>20796022.420000002</v>
      </c>
      <c r="Q2337" s="159">
        <v>10547512</v>
      </c>
      <c r="R2337" s="159">
        <v>10248510.42</v>
      </c>
      <c r="S2337" s="159">
        <v>2028554.52</v>
      </c>
      <c r="T2337" s="159">
        <v>865363.5</v>
      </c>
      <c r="U2337" s="159">
        <v>33832528.899999999</v>
      </c>
      <c r="V2337" s="159">
        <v>29708276.640000001</v>
      </c>
      <c r="W2337" s="159">
        <v>12020761.710000001</v>
      </c>
      <c r="X2337" s="159">
        <v>65268.160000000003</v>
      </c>
      <c r="Y2337" s="159">
        <v>4124252.26</v>
      </c>
      <c r="Z2337" s="159">
        <v>4683694.97</v>
      </c>
      <c r="AA2337" s="159">
        <v>0</v>
      </c>
      <c r="AB2337" s="159">
        <v>4683694.97</v>
      </c>
      <c r="AC2337" s="159">
        <v>804000</v>
      </c>
      <c r="AD2337" s="159">
        <v>804000</v>
      </c>
      <c r="AE2337" s="159">
        <v>5544000</v>
      </c>
      <c r="AF2337" s="159">
        <v>4596023.83</v>
      </c>
      <c r="AG2337" s="159">
        <v>0</v>
      </c>
      <c r="AH2337" s="159">
        <v>5734.75</v>
      </c>
      <c r="AI2337" s="159">
        <v>0</v>
      </c>
      <c r="AJ2337" s="159">
        <v>0</v>
      </c>
    </row>
    <row r="2338" spans="1:36">
      <c r="A2338" s="153">
        <v>32</v>
      </c>
      <c r="B2338" s="154">
        <v>6</v>
      </c>
      <c r="C2338" s="154">
        <v>2</v>
      </c>
      <c r="D2338" s="155">
        <v>3</v>
      </c>
      <c r="E2338" s="155" t="s">
        <v>556</v>
      </c>
      <c r="F2338" s="156" t="s">
        <v>5822</v>
      </c>
      <c r="G2338" s="156" t="s">
        <v>556</v>
      </c>
      <c r="H2338" s="156" t="s">
        <v>5823</v>
      </c>
      <c r="I2338" s="155">
        <v>3206023</v>
      </c>
      <c r="J2338" s="157" t="s">
        <v>630</v>
      </c>
      <c r="K2338" s="157"/>
      <c r="L2338" s="155">
        <v>2022</v>
      </c>
      <c r="M2338" s="158">
        <v>4142</v>
      </c>
      <c r="N2338" s="159">
        <v>28874202.390000001</v>
      </c>
      <c r="O2338" s="159">
        <v>24290203.829999998</v>
      </c>
      <c r="P2338" s="159">
        <v>12900079.66</v>
      </c>
      <c r="Q2338" s="159">
        <v>5786754</v>
      </c>
      <c r="R2338" s="159">
        <v>7113325.6600000001</v>
      </c>
      <c r="S2338" s="159">
        <v>4583998.5599999996</v>
      </c>
      <c r="T2338" s="159">
        <v>1322224.7</v>
      </c>
      <c r="U2338" s="159">
        <v>23766543.760000002</v>
      </c>
      <c r="V2338" s="159">
        <v>22284023.82</v>
      </c>
      <c r="W2338" s="159">
        <v>9272689.1799999997</v>
      </c>
      <c r="X2338" s="159">
        <v>53715.71</v>
      </c>
      <c r="Y2338" s="159">
        <v>1482519.94</v>
      </c>
      <c r="Z2338" s="159">
        <v>10703959.84</v>
      </c>
      <c r="AA2338" s="159">
        <v>0</v>
      </c>
      <c r="AB2338" s="159">
        <v>10703959.84</v>
      </c>
      <c r="AC2338" s="159">
        <v>1171680.1399999999</v>
      </c>
      <c r="AD2338" s="159">
        <v>1080680.1399999999</v>
      </c>
      <c r="AE2338" s="159">
        <v>3648612.54</v>
      </c>
      <c r="AF2338" s="159">
        <v>2006180.01</v>
      </c>
      <c r="AG2338" s="159">
        <v>0</v>
      </c>
      <c r="AH2338" s="159">
        <v>0</v>
      </c>
      <c r="AI2338" s="159">
        <v>0</v>
      </c>
      <c r="AJ2338" s="159">
        <v>0</v>
      </c>
    </row>
    <row r="2339" spans="1:36">
      <c r="A2339" s="153">
        <v>32</v>
      </c>
      <c r="B2339" s="154">
        <v>6</v>
      </c>
      <c r="C2339" s="154">
        <v>3</v>
      </c>
      <c r="D2339" s="155">
        <v>3</v>
      </c>
      <c r="E2339" s="155" t="s">
        <v>556</v>
      </c>
      <c r="F2339" s="156" t="s">
        <v>5822</v>
      </c>
      <c r="G2339" s="156" t="s">
        <v>556</v>
      </c>
      <c r="H2339" s="156" t="s">
        <v>5824</v>
      </c>
      <c r="I2339" s="155">
        <v>3206033</v>
      </c>
      <c r="J2339" s="157" t="s">
        <v>629</v>
      </c>
      <c r="K2339" s="157"/>
      <c r="L2339" s="155">
        <v>2022</v>
      </c>
      <c r="M2339" s="158">
        <v>13564</v>
      </c>
      <c r="N2339" s="159">
        <v>78083442.019999996</v>
      </c>
      <c r="O2339" s="159">
        <v>70971809.409999996</v>
      </c>
      <c r="P2339" s="159">
        <v>42532439.600000001</v>
      </c>
      <c r="Q2339" s="159">
        <v>19788447</v>
      </c>
      <c r="R2339" s="159">
        <v>22743992.600000001</v>
      </c>
      <c r="S2339" s="159">
        <v>7111632.6100000003</v>
      </c>
      <c r="T2339" s="159">
        <v>1985099.77</v>
      </c>
      <c r="U2339" s="159">
        <v>79140459.519999996</v>
      </c>
      <c r="V2339" s="159">
        <v>66572506.759999998</v>
      </c>
      <c r="W2339" s="159">
        <v>26179678.859999999</v>
      </c>
      <c r="X2339" s="159">
        <v>182899.35</v>
      </c>
      <c r="Y2339" s="159">
        <v>12567952.76</v>
      </c>
      <c r="Z2339" s="159">
        <v>15335417.16</v>
      </c>
      <c r="AA2339" s="159">
        <v>2820000</v>
      </c>
      <c r="AB2339" s="159">
        <v>12515417.16</v>
      </c>
      <c r="AC2339" s="159">
        <v>1120000</v>
      </c>
      <c r="AD2339" s="159">
        <v>1120000</v>
      </c>
      <c r="AE2339" s="159">
        <v>12926798</v>
      </c>
      <c r="AF2339" s="159">
        <v>4399302.6500000004</v>
      </c>
      <c r="AG2339" s="159">
        <v>192275.97</v>
      </c>
      <c r="AH2339" s="159">
        <v>78985.5</v>
      </c>
      <c r="AI2339" s="159">
        <v>0</v>
      </c>
      <c r="AJ2339" s="159">
        <v>0</v>
      </c>
    </row>
    <row r="2340" spans="1:36">
      <c r="A2340" s="153">
        <v>32</v>
      </c>
      <c r="B2340" s="154">
        <v>6</v>
      </c>
      <c r="C2340" s="154">
        <v>4</v>
      </c>
      <c r="D2340" s="155">
        <v>3</v>
      </c>
      <c r="E2340" s="155" t="s">
        <v>556</v>
      </c>
      <c r="F2340" s="156" t="s">
        <v>5822</v>
      </c>
      <c r="G2340" s="156" t="s">
        <v>556</v>
      </c>
      <c r="H2340" s="156" t="s">
        <v>5825</v>
      </c>
      <c r="I2340" s="155">
        <v>3206043</v>
      </c>
      <c r="J2340" s="157" t="s">
        <v>628</v>
      </c>
      <c r="K2340" s="157"/>
      <c r="L2340" s="155">
        <v>2022</v>
      </c>
      <c r="M2340" s="158">
        <v>31504</v>
      </c>
      <c r="N2340" s="159">
        <v>195780259.66999999</v>
      </c>
      <c r="O2340" s="159">
        <v>184357807.59999999</v>
      </c>
      <c r="P2340" s="159">
        <v>75747876.329999998</v>
      </c>
      <c r="Q2340" s="159">
        <v>28094836</v>
      </c>
      <c r="R2340" s="159">
        <v>47653040.329999998</v>
      </c>
      <c r="S2340" s="159">
        <v>11422452.07</v>
      </c>
      <c r="T2340" s="159">
        <v>4728298.8499999996</v>
      </c>
      <c r="U2340" s="159">
        <v>182535876.16999999</v>
      </c>
      <c r="V2340" s="159">
        <v>171204883.90000001</v>
      </c>
      <c r="W2340" s="159">
        <v>70018638.329999998</v>
      </c>
      <c r="X2340" s="159">
        <v>694270.78</v>
      </c>
      <c r="Y2340" s="159">
        <v>11330992.27</v>
      </c>
      <c r="Z2340" s="159">
        <v>24259687.629999999</v>
      </c>
      <c r="AA2340" s="159">
        <v>0</v>
      </c>
      <c r="AB2340" s="159">
        <v>24259687.629999999</v>
      </c>
      <c r="AC2340" s="159">
        <v>3347160</v>
      </c>
      <c r="AD2340" s="159">
        <v>3347160</v>
      </c>
      <c r="AE2340" s="159">
        <v>40947640</v>
      </c>
      <c r="AF2340" s="159">
        <v>13152923.699999999</v>
      </c>
      <c r="AG2340" s="159">
        <v>912027.02</v>
      </c>
      <c r="AH2340" s="159">
        <v>1598852.07</v>
      </c>
      <c r="AI2340" s="159">
        <v>0</v>
      </c>
      <c r="AJ2340" s="159">
        <v>0</v>
      </c>
    </row>
    <row r="2341" spans="1:36">
      <c r="A2341" s="153">
        <v>32</v>
      </c>
      <c r="B2341" s="154">
        <v>6</v>
      </c>
      <c r="C2341" s="154">
        <v>5</v>
      </c>
      <c r="D2341" s="155">
        <v>3</v>
      </c>
      <c r="E2341" s="155" t="s">
        <v>556</v>
      </c>
      <c r="F2341" s="156" t="s">
        <v>5822</v>
      </c>
      <c r="G2341" s="156" t="s">
        <v>556</v>
      </c>
      <c r="H2341" s="156" t="s">
        <v>5826</v>
      </c>
      <c r="I2341" s="155">
        <v>3206053</v>
      </c>
      <c r="J2341" s="157" t="s">
        <v>627</v>
      </c>
      <c r="K2341" s="157"/>
      <c r="L2341" s="155">
        <v>2022</v>
      </c>
      <c r="M2341" s="158">
        <v>6969</v>
      </c>
      <c r="N2341" s="159">
        <v>41011003.310000002</v>
      </c>
      <c r="O2341" s="159">
        <v>38269301.130000003</v>
      </c>
      <c r="P2341" s="159">
        <v>25057365.890000001</v>
      </c>
      <c r="Q2341" s="159">
        <v>12450151</v>
      </c>
      <c r="R2341" s="159">
        <v>12607214.890000001</v>
      </c>
      <c r="S2341" s="159">
        <v>2741702.18</v>
      </c>
      <c r="T2341" s="159">
        <v>295144.36</v>
      </c>
      <c r="U2341" s="159">
        <v>41478119.280000001</v>
      </c>
      <c r="V2341" s="159">
        <v>34410145.299999997</v>
      </c>
      <c r="W2341" s="159">
        <v>14888020.289999999</v>
      </c>
      <c r="X2341" s="159">
        <v>144148.53</v>
      </c>
      <c r="Y2341" s="159">
        <v>7067973.9800000004</v>
      </c>
      <c r="Z2341" s="159">
        <v>4672215.0599999996</v>
      </c>
      <c r="AA2341" s="159">
        <v>0</v>
      </c>
      <c r="AB2341" s="159">
        <v>4672215.0599999996</v>
      </c>
      <c r="AC2341" s="159">
        <v>739333.28</v>
      </c>
      <c r="AD2341" s="159">
        <v>739333.28</v>
      </c>
      <c r="AE2341" s="159">
        <v>7787333.5999999996</v>
      </c>
      <c r="AF2341" s="159">
        <v>3859155.83</v>
      </c>
      <c r="AG2341" s="159">
        <v>172000</v>
      </c>
      <c r="AH2341" s="159">
        <v>140526.47</v>
      </c>
      <c r="AI2341" s="159">
        <v>0</v>
      </c>
      <c r="AJ2341" s="159">
        <v>0</v>
      </c>
    </row>
    <row r="2342" spans="1:36">
      <c r="A2342" s="153">
        <v>32</v>
      </c>
      <c r="B2342" s="154">
        <v>6</v>
      </c>
      <c r="C2342" s="154">
        <v>6</v>
      </c>
      <c r="D2342" s="155">
        <v>3</v>
      </c>
      <c r="E2342" s="155" t="s">
        <v>556</v>
      </c>
      <c r="F2342" s="156" t="s">
        <v>5822</v>
      </c>
      <c r="G2342" s="156" t="s">
        <v>556</v>
      </c>
      <c r="H2342" s="156" t="s">
        <v>5827</v>
      </c>
      <c r="I2342" s="155">
        <v>3206063</v>
      </c>
      <c r="J2342" s="157" t="s">
        <v>626</v>
      </c>
      <c r="K2342" s="157"/>
      <c r="L2342" s="155">
        <v>2022</v>
      </c>
      <c r="M2342" s="158">
        <v>4227</v>
      </c>
      <c r="N2342" s="159">
        <v>24801225.699999999</v>
      </c>
      <c r="O2342" s="159">
        <v>20703265.649999999</v>
      </c>
      <c r="P2342" s="159">
        <v>14157369.039999999</v>
      </c>
      <c r="Q2342" s="159">
        <v>7072396</v>
      </c>
      <c r="R2342" s="159">
        <v>7084973.04</v>
      </c>
      <c r="S2342" s="159">
        <v>4097960.05</v>
      </c>
      <c r="T2342" s="159">
        <v>63561.440000000002</v>
      </c>
      <c r="U2342" s="159">
        <v>24836081.530000001</v>
      </c>
      <c r="V2342" s="159">
        <v>19598204.329999998</v>
      </c>
      <c r="W2342" s="159">
        <v>7742906.21</v>
      </c>
      <c r="X2342" s="159">
        <v>99151.88</v>
      </c>
      <c r="Y2342" s="159">
        <v>5237877.2</v>
      </c>
      <c r="Z2342" s="159">
        <v>4040273.4</v>
      </c>
      <c r="AA2342" s="159">
        <v>833707.51</v>
      </c>
      <c r="AB2342" s="159">
        <v>3206565.8899999997</v>
      </c>
      <c r="AC2342" s="159">
        <v>577401.93000000005</v>
      </c>
      <c r="AD2342" s="159">
        <v>517401.93</v>
      </c>
      <c r="AE2342" s="159">
        <v>6273707.5099999998</v>
      </c>
      <c r="AF2342" s="159">
        <v>1105061.32</v>
      </c>
      <c r="AG2342" s="159">
        <v>68140.88</v>
      </c>
      <c r="AH2342" s="159">
        <v>122917.66</v>
      </c>
      <c r="AI2342" s="159">
        <v>0</v>
      </c>
      <c r="AJ2342" s="159">
        <v>0</v>
      </c>
    </row>
    <row r="2343" spans="1:36">
      <c r="A2343" s="153">
        <v>32</v>
      </c>
      <c r="B2343" s="154">
        <v>6</v>
      </c>
      <c r="C2343" s="154">
        <v>7</v>
      </c>
      <c r="D2343" s="155">
        <v>2</v>
      </c>
      <c r="E2343" s="155" t="s">
        <v>556</v>
      </c>
      <c r="F2343" s="156" t="s">
        <v>5820</v>
      </c>
      <c r="G2343" s="156" t="s">
        <v>556</v>
      </c>
      <c r="H2343" s="156" t="s">
        <v>5828</v>
      </c>
      <c r="I2343" s="155">
        <v>3206072</v>
      </c>
      <c r="J2343" s="157" t="s">
        <v>625</v>
      </c>
      <c r="K2343" s="157"/>
      <c r="L2343" s="155">
        <v>2022</v>
      </c>
      <c r="M2343" s="158">
        <v>3802</v>
      </c>
      <c r="N2343" s="159">
        <v>21245534.59</v>
      </c>
      <c r="O2343" s="159">
        <v>20955272.949999999</v>
      </c>
      <c r="P2343" s="159">
        <v>10290379.77</v>
      </c>
      <c r="Q2343" s="159">
        <v>4219745</v>
      </c>
      <c r="R2343" s="159">
        <v>6070634.7699999996</v>
      </c>
      <c r="S2343" s="159">
        <v>290261.64</v>
      </c>
      <c r="T2343" s="159">
        <v>96835.89</v>
      </c>
      <c r="U2343" s="159">
        <v>19152761.07</v>
      </c>
      <c r="V2343" s="159">
        <v>17866287.609999999</v>
      </c>
      <c r="W2343" s="159">
        <v>7539142.8600000003</v>
      </c>
      <c r="X2343" s="159">
        <v>23666.87</v>
      </c>
      <c r="Y2343" s="159">
        <v>1286473.46</v>
      </c>
      <c r="Z2343" s="159">
        <v>3433992.31</v>
      </c>
      <c r="AA2343" s="159">
        <v>0</v>
      </c>
      <c r="AB2343" s="159">
        <v>3433992.31</v>
      </c>
      <c r="AC2343" s="159">
        <v>330000</v>
      </c>
      <c r="AD2343" s="159">
        <v>330000</v>
      </c>
      <c r="AE2343" s="159">
        <v>2310000</v>
      </c>
      <c r="AF2343" s="159">
        <v>3088985.34</v>
      </c>
      <c r="AG2343" s="159">
        <v>0</v>
      </c>
      <c r="AH2343" s="159">
        <v>20367</v>
      </c>
      <c r="AI2343" s="159">
        <v>0</v>
      </c>
      <c r="AJ2343" s="159">
        <v>0</v>
      </c>
    </row>
    <row r="2344" spans="1:36">
      <c r="A2344" s="153">
        <v>32</v>
      </c>
      <c r="B2344" s="154">
        <v>6</v>
      </c>
      <c r="C2344" s="154">
        <v>8</v>
      </c>
      <c r="D2344" s="155">
        <v>3</v>
      </c>
      <c r="E2344" s="155" t="s">
        <v>556</v>
      </c>
      <c r="F2344" s="156" t="s">
        <v>5822</v>
      </c>
      <c r="G2344" s="156" t="s">
        <v>556</v>
      </c>
      <c r="H2344" s="156" t="s">
        <v>5829</v>
      </c>
      <c r="I2344" s="155">
        <v>3206083</v>
      </c>
      <c r="J2344" s="157" t="s">
        <v>624</v>
      </c>
      <c r="K2344" s="157"/>
      <c r="L2344" s="155">
        <v>2022</v>
      </c>
      <c r="M2344" s="158">
        <v>5163</v>
      </c>
      <c r="N2344" s="159">
        <v>28806467.719999999</v>
      </c>
      <c r="O2344" s="159">
        <v>27553384.309999999</v>
      </c>
      <c r="P2344" s="159">
        <v>18773374.380000003</v>
      </c>
      <c r="Q2344" s="159">
        <v>10150442</v>
      </c>
      <c r="R2344" s="159">
        <v>8622932.3800000008</v>
      </c>
      <c r="S2344" s="159">
        <v>1253083.4099999999</v>
      </c>
      <c r="T2344" s="159">
        <v>362044.13</v>
      </c>
      <c r="U2344" s="159">
        <v>28884976.969999999</v>
      </c>
      <c r="V2344" s="159">
        <v>24947005.010000002</v>
      </c>
      <c r="W2344" s="159">
        <v>10399825.970000001</v>
      </c>
      <c r="X2344" s="159">
        <v>161865.51</v>
      </c>
      <c r="Y2344" s="159">
        <v>3937971.96</v>
      </c>
      <c r="Z2344" s="159">
        <v>10464897.17</v>
      </c>
      <c r="AA2344" s="159">
        <v>6600000</v>
      </c>
      <c r="AB2344" s="159">
        <v>3864897.17</v>
      </c>
      <c r="AC2344" s="159">
        <v>6900000</v>
      </c>
      <c r="AD2344" s="159">
        <v>6900000</v>
      </c>
      <c r="AE2344" s="159">
        <v>6611749.6900000004</v>
      </c>
      <c r="AF2344" s="159">
        <v>2606379.2999999998</v>
      </c>
      <c r="AG2344" s="159">
        <v>0</v>
      </c>
      <c r="AH2344" s="159">
        <v>13464.94</v>
      </c>
      <c r="AI2344" s="159">
        <v>7449.38</v>
      </c>
      <c r="AJ2344" s="159">
        <v>0</v>
      </c>
    </row>
    <row r="2345" spans="1:36">
      <c r="A2345" s="153">
        <v>32</v>
      </c>
      <c r="B2345" s="154">
        <v>6</v>
      </c>
      <c r="C2345" s="154">
        <v>9</v>
      </c>
      <c r="D2345" s="155">
        <v>2</v>
      </c>
      <c r="E2345" s="155" t="s">
        <v>556</v>
      </c>
      <c r="F2345" s="156" t="s">
        <v>5820</v>
      </c>
      <c r="G2345" s="156" t="s">
        <v>556</v>
      </c>
      <c r="H2345" s="156" t="s">
        <v>5830</v>
      </c>
      <c r="I2345" s="155">
        <v>3206092</v>
      </c>
      <c r="J2345" s="157" t="s">
        <v>623</v>
      </c>
      <c r="K2345" s="157"/>
      <c r="L2345" s="155">
        <v>2022</v>
      </c>
      <c r="M2345" s="158">
        <v>5375</v>
      </c>
      <c r="N2345" s="159">
        <v>32776193.68</v>
      </c>
      <c r="O2345" s="159">
        <v>28640434.68</v>
      </c>
      <c r="P2345" s="159">
        <v>19718811.060000002</v>
      </c>
      <c r="Q2345" s="159">
        <v>9520996</v>
      </c>
      <c r="R2345" s="159">
        <v>10197815.060000001</v>
      </c>
      <c r="S2345" s="159">
        <v>4135759</v>
      </c>
      <c r="T2345" s="159">
        <v>175669.22</v>
      </c>
      <c r="U2345" s="159">
        <v>28481166.620000001</v>
      </c>
      <c r="V2345" s="159">
        <v>25981885.309999999</v>
      </c>
      <c r="W2345" s="159">
        <v>10264109.27</v>
      </c>
      <c r="X2345" s="159">
        <v>191365.4</v>
      </c>
      <c r="Y2345" s="159">
        <v>2499281.31</v>
      </c>
      <c r="Z2345" s="159">
        <v>2936535.99</v>
      </c>
      <c r="AA2345" s="159">
        <v>0</v>
      </c>
      <c r="AB2345" s="159">
        <v>2936535.99</v>
      </c>
      <c r="AC2345" s="159">
        <v>4621880</v>
      </c>
      <c r="AD2345" s="159">
        <v>3200000</v>
      </c>
      <c r="AE2345" s="159">
        <v>9358682.1099999994</v>
      </c>
      <c r="AF2345" s="159">
        <v>2658549.37</v>
      </c>
      <c r="AG2345" s="159">
        <v>0</v>
      </c>
      <c r="AH2345" s="159">
        <v>0</v>
      </c>
      <c r="AI2345" s="159">
        <v>0</v>
      </c>
      <c r="AJ2345" s="159">
        <v>13906.48</v>
      </c>
    </row>
    <row r="2346" spans="1:36">
      <c r="A2346" s="153">
        <v>32</v>
      </c>
      <c r="B2346" s="154">
        <v>7</v>
      </c>
      <c r="C2346" s="154">
        <v>1</v>
      </c>
      <c r="D2346" s="155">
        <v>3</v>
      </c>
      <c r="E2346" s="155" t="s">
        <v>556</v>
      </c>
      <c r="F2346" s="156" t="s">
        <v>5831</v>
      </c>
      <c r="G2346" s="156" t="s">
        <v>556</v>
      </c>
      <c r="H2346" s="156" t="s">
        <v>5832</v>
      </c>
      <c r="I2346" s="155">
        <v>3207013</v>
      </c>
      <c r="J2346" s="157" t="s">
        <v>622</v>
      </c>
      <c r="K2346" s="157"/>
      <c r="L2346" s="155">
        <v>2022</v>
      </c>
      <c r="M2346" s="158">
        <v>3913</v>
      </c>
      <c r="N2346" s="159">
        <v>47315390.259999998</v>
      </c>
      <c r="O2346" s="159">
        <v>35802621.310000002</v>
      </c>
      <c r="P2346" s="159">
        <v>8229568.9699999997</v>
      </c>
      <c r="Q2346" s="159">
        <v>3436255</v>
      </c>
      <c r="R2346" s="159">
        <v>4793313.97</v>
      </c>
      <c r="S2346" s="159">
        <v>11512768.949999999</v>
      </c>
      <c r="T2346" s="159">
        <v>5801510.7999999998</v>
      </c>
      <c r="U2346" s="159">
        <v>46576301.689999998</v>
      </c>
      <c r="V2346" s="159">
        <v>32441385.899999999</v>
      </c>
      <c r="W2346" s="159">
        <v>13418077.449999999</v>
      </c>
      <c r="X2346" s="159">
        <v>185600</v>
      </c>
      <c r="Y2346" s="159">
        <v>14134915.789999999</v>
      </c>
      <c r="Z2346" s="159">
        <v>14337632.49</v>
      </c>
      <c r="AA2346" s="159">
        <v>0</v>
      </c>
      <c r="AB2346" s="159">
        <v>14337632.49</v>
      </c>
      <c r="AC2346" s="159">
        <v>0</v>
      </c>
      <c r="AD2346" s="159">
        <v>0</v>
      </c>
      <c r="AE2346" s="159">
        <v>16000000</v>
      </c>
      <c r="AF2346" s="159">
        <v>3361235.41</v>
      </c>
      <c r="AG2346" s="159">
        <v>0</v>
      </c>
      <c r="AH2346" s="159">
        <v>8213.24</v>
      </c>
      <c r="AI2346" s="159">
        <v>0</v>
      </c>
      <c r="AJ2346" s="159">
        <v>0</v>
      </c>
    </row>
    <row r="2347" spans="1:36">
      <c r="A2347" s="153">
        <v>32</v>
      </c>
      <c r="B2347" s="154">
        <v>7</v>
      </c>
      <c r="C2347" s="154">
        <v>2</v>
      </c>
      <c r="D2347" s="155">
        <v>3</v>
      </c>
      <c r="E2347" s="155" t="s">
        <v>556</v>
      </c>
      <c r="F2347" s="156" t="s">
        <v>5831</v>
      </c>
      <c r="G2347" s="156" t="s">
        <v>556</v>
      </c>
      <c r="H2347" s="156" t="s">
        <v>5833</v>
      </c>
      <c r="I2347" s="155">
        <v>3207023</v>
      </c>
      <c r="J2347" s="157" t="s">
        <v>621</v>
      </c>
      <c r="K2347" s="157"/>
      <c r="L2347" s="155">
        <v>2022</v>
      </c>
      <c r="M2347" s="158">
        <v>5845</v>
      </c>
      <c r="N2347" s="159">
        <v>32681834.489999998</v>
      </c>
      <c r="O2347" s="159">
        <v>30469040.460000001</v>
      </c>
      <c r="P2347" s="159">
        <v>18233357.050000001</v>
      </c>
      <c r="Q2347" s="159">
        <v>8737180</v>
      </c>
      <c r="R2347" s="159">
        <v>9496177.0500000007</v>
      </c>
      <c r="S2347" s="159">
        <v>2212794.0299999998</v>
      </c>
      <c r="T2347" s="159">
        <v>405089.78</v>
      </c>
      <c r="U2347" s="159">
        <v>35644581.939999998</v>
      </c>
      <c r="V2347" s="159">
        <v>28165922.66</v>
      </c>
      <c r="W2347" s="159">
        <v>11589739.939999999</v>
      </c>
      <c r="X2347" s="159">
        <v>131474.84</v>
      </c>
      <c r="Y2347" s="159">
        <v>7478659.2800000003</v>
      </c>
      <c r="Z2347" s="159">
        <v>7789827.75</v>
      </c>
      <c r="AA2347" s="159">
        <v>0</v>
      </c>
      <c r="AB2347" s="159">
        <v>7789827.75</v>
      </c>
      <c r="AC2347" s="159">
        <v>1220000</v>
      </c>
      <c r="AD2347" s="159">
        <v>1220000</v>
      </c>
      <c r="AE2347" s="159">
        <v>7680000</v>
      </c>
      <c r="AF2347" s="159">
        <v>2303117.7999999998</v>
      </c>
      <c r="AG2347" s="159">
        <v>17066.7</v>
      </c>
      <c r="AH2347" s="159">
        <v>16592.25</v>
      </c>
      <c r="AI2347" s="159">
        <v>0</v>
      </c>
      <c r="AJ2347" s="159">
        <v>0</v>
      </c>
    </row>
    <row r="2348" spans="1:36">
      <c r="A2348" s="153">
        <v>32</v>
      </c>
      <c r="B2348" s="154">
        <v>7</v>
      </c>
      <c r="C2348" s="154">
        <v>3</v>
      </c>
      <c r="D2348" s="155">
        <v>3</v>
      </c>
      <c r="E2348" s="155" t="s">
        <v>556</v>
      </c>
      <c r="F2348" s="156" t="s">
        <v>5831</v>
      </c>
      <c r="G2348" s="156" t="s">
        <v>556</v>
      </c>
      <c r="H2348" s="156" t="s">
        <v>5834</v>
      </c>
      <c r="I2348" s="155">
        <v>3207033</v>
      </c>
      <c r="J2348" s="157" t="s">
        <v>620</v>
      </c>
      <c r="K2348" s="157"/>
      <c r="L2348" s="155">
        <v>2022</v>
      </c>
      <c r="M2348" s="158">
        <v>14143</v>
      </c>
      <c r="N2348" s="159">
        <v>80816559.540000007</v>
      </c>
      <c r="O2348" s="159">
        <v>72981147.159999996</v>
      </c>
      <c r="P2348" s="159">
        <v>37893254.269999996</v>
      </c>
      <c r="Q2348" s="159">
        <v>16274010</v>
      </c>
      <c r="R2348" s="159">
        <v>21619244.27</v>
      </c>
      <c r="S2348" s="159">
        <v>7835412.3799999999</v>
      </c>
      <c r="T2348" s="159">
        <v>1233512.32</v>
      </c>
      <c r="U2348" s="159">
        <v>74117379.340000004</v>
      </c>
      <c r="V2348" s="159">
        <v>63330817.259999998</v>
      </c>
      <c r="W2348" s="159">
        <v>20898061.170000002</v>
      </c>
      <c r="X2348" s="159">
        <v>508352.12</v>
      </c>
      <c r="Y2348" s="159">
        <v>10786562.08</v>
      </c>
      <c r="Z2348" s="159">
        <v>5120309.63</v>
      </c>
      <c r="AA2348" s="159">
        <v>0</v>
      </c>
      <c r="AB2348" s="159">
        <v>5120309.63</v>
      </c>
      <c r="AC2348" s="159">
        <v>622932</v>
      </c>
      <c r="AD2348" s="159">
        <v>622932</v>
      </c>
      <c r="AE2348" s="159">
        <v>28914468.059999999</v>
      </c>
      <c r="AF2348" s="159">
        <v>9650329.9000000004</v>
      </c>
      <c r="AG2348" s="159">
        <v>148515</v>
      </c>
      <c r="AH2348" s="159">
        <v>13920</v>
      </c>
      <c r="AI2348" s="159">
        <v>0</v>
      </c>
      <c r="AJ2348" s="159">
        <v>0</v>
      </c>
    </row>
    <row r="2349" spans="1:36">
      <c r="A2349" s="153">
        <v>32</v>
      </c>
      <c r="B2349" s="154">
        <v>7</v>
      </c>
      <c r="C2349" s="154">
        <v>4</v>
      </c>
      <c r="D2349" s="155">
        <v>3</v>
      </c>
      <c r="E2349" s="155" t="s">
        <v>556</v>
      </c>
      <c r="F2349" s="156" t="s">
        <v>5831</v>
      </c>
      <c r="G2349" s="156" t="s">
        <v>556</v>
      </c>
      <c r="H2349" s="156" t="s">
        <v>5835</v>
      </c>
      <c r="I2349" s="155">
        <v>3207043</v>
      </c>
      <c r="J2349" s="157" t="s">
        <v>619</v>
      </c>
      <c r="K2349" s="157"/>
      <c r="L2349" s="155">
        <v>2022</v>
      </c>
      <c r="M2349" s="158">
        <v>6374</v>
      </c>
      <c r="N2349" s="159">
        <v>87348348.090000004</v>
      </c>
      <c r="O2349" s="159">
        <v>53475163.939999998</v>
      </c>
      <c r="P2349" s="159">
        <v>12741039.539999999</v>
      </c>
      <c r="Q2349" s="159">
        <v>4861969</v>
      </c>
      <c r="R2349" s="159">
        <v>7879070.54</v>
      </c>
      <c r="S2349" s="159">
        <v>33873184.149999999</v>
      </c>
      <c r="T2349" s="159">
        <v>24906031.010000002</v>
      </c>
      <c r="U2349" s="159">
        <v>65705132.579999998</v>
      </c>
      <c r="V2349" s="159">
        <v>50249823.619999997</v>
      </c>
      <c r="W2349" s="159">
        <v>18509406.109999999</v>
      </c>
      <c r="X2349" s="159">
        <v>268031.92</v>
      </c>
      <c r="Y2349" s="159">
        <v>15455308.960000001</v>
      </c>
      <c r="Z2349" s="159">
        <v>22965931.59</v>
      </c>
      <c r="AA2349" s="159">
        <v>697203</v>
      </c>
      <c r="AB2349" s="159">
        <v>22268728.59</v>
      </c>
      <c r="AC2349" s="159">
        <v>877974.86</v>
      </c>
      <c r="AD2349" s="159">
        <v>877974.86</v>
      </c>
      <c r="AE2349" s="159">
        <v>17669922.789999999</v>
      </c>
      <c r="AF2349" s="159">
        <v>3225340.32</v>
      </c>
      <c r="AG2349" s="159">
        <v>173684.22</v>
      </c>
      <c r="AH2349" s="159">
        <v>201829.11</v>
      </c>
      <c r="AI2349" s="159">
        <v>0</v>
      </c>
      <c r="AJ2349" s="159">
        <v>0</v>
      </c>
    </row>
    <row r="2350" spans="1:36">
      <c r="A2350" s="153">
        <v>32</v>
      </c>
      <c r="B2350" s="154">
        <v>7</v>
      </c>
      <c r="C2350" s="154">
        <v>5</v>
      </c>
      <c r="D2350" s="155">
        <v>2</v>
      </c>
      <c r="E2350" s="155" t="s">
        <v>556</v>
      </c>
      <c r="F2350" s="156" t="s">
        <v>5836</v>
      </c>
      <c r="G2350" s="156" t="s">
        <v>556</v>
      </c>
      <c r="H2350" s="156" t="s">
        <v>5837</v>
      </c>
      <c r="I2350" s="155">
        <v>3207052</v>
      </c>
      <c r="J2350" s="157" t="s">
        <v>618</v>
      </c>
      <c r="K2350" s="157"/>
      <c r="L2350" s="155">
        <v>2022</v>
      </c>
      <c r="M2350" s="158">
        <v>4196</v>
      </c>
      <c r="N2350" s="159">
        <v>25676686.219999999</v>
      </c>
      <c r="O2350" s="159">
        <v>23968889.52</v>
      </c>
      <c r="P2350" s="159">
        <v>14543945.870000001</v>
      </c>
      <c r="Q2350" s="159">
        <v>6876469</v>
      </c>
      <c r="R2350" s="159">
        <v>7667476.8700000001</v>
      </c>
      <c r="S2350" s="159">
        <v>1707796.7</v>
      </c>
      <c r="T2350" s="159">
        <v>950</v>
      </c>
      <c r="U2350" s="159">
        <v>21880356.600000001</v>
      </c>
      <c r="V2350" s="159">
        <v>18823837.129999999</v>
      </c>
      <c r="W2350" s="159">
        <v>6480036</v>
      </c>
      <c r="X2350" s="159">
        <v>142357.92000000001</v>
      </c>
      <c r="Y2350" s="159">
        <v>3056519.47</v>
      </c>
      <c r="Z2350" s="159">
        <v>3294021.55</v>
      </c>
      <c r="AA2350" s="159">
        <v>0</v>
      </c>
      <c r="AB2350" s="159">
        <v>3294021.55</v>
      </c>
      <c r="AC2350" s="159">
        <v>500000</v>
      </c>
      <c r="AD2350" s="159">
        <v>500000</v>
      </c>
      <c r="AE2350" s="159">
        <v>10651339.6</v>
      </c>
      <c r="AF2350" s="159">
        <v>5145052.3899999997</v>
      </c>
      <c r="AG2350" s="159">
        <v>0</v>
      </c>
      <c r="AH2350" s="159">
        <v>0</v>
      </c>
      <c r="AI2350" s="159">
        <v>0</v>
      </c>
      <c r="AJ2350" s="159">
        <v>0</v>
      </c>
    </row>
    <row r="2351" spans="1:36">
      <c r="A2351" s="153">
        <v>32</v>
      </c>
      <c r="B2351" s="154">
        <v>7</v>
      </c>
      <c r="C2351" s="154">
        <v>6</v>
      </c>
      <c r="D2351" s="155">
        <v>3</v>
      </c>
      <c r="E2351" s="155" t="s">
        <v>556</v>
      </c>
      <c r="F2351" s="156" t="s">
        <v>5831</v>
      </c>
      <c r="G2351" s="156" t="s">
        <v>556</v>
      </c>
      <c r="H2351" s="156" t="s">
        <v>5838</v>
      </c>
      <c r="I2351" s="155">
        <v>3207063</v>
      </c>
      <c r="J2351" s="157" t="s">
        <v>617</v>
      </c>
      <c r="K2351" s="157"/>
      <c r="L2351" s="155">
        <v>2022</v>
      </c>
      <c r="M2351" s="158">
        <v>12024</v>
      </c>
      <c r="N2351" s="159">
        <v>88777196.340000004</v>
      </c>
      <c r="O2351" s="159">
        <v>66281521.140000001</v>
      </c>
      <c r="P2351" s="159">
        <v>36118029.530000001</v>
      </c>
      <c r="Q2351" s="159">
        <v>17266003</v>
      </c>
      <c r="R2351" s="159">
        <v>18852026.530000001</v>
      </c>
      <c r="S2351" s="159">
        <v>22495675.199999999</v>
      </c>
      <c r="T2351" s="159">
        <v>10162931.380000001</v>
      </c>
      <c r="U2351" s="159">
        <v>85482515.290000007</v>
      </c>
      <c r="V2351" s="159">
        <v>64601075.539999999</v>
      </c>
      <c r="W2351" s="159">
        <v>21679595.059999999</v>
      </c>
      <c r="X2351" s="159">
        <v>734940</v>
      </c>
      <c r="Y2351" s="159">
        <v>20881439.75</v>
      </c>
      <c r="Z2351" s="159">
        <v>24064755</v>
      </c>
      <c r="AA2351" s="159">
        <v>10000000</v>
      </c>
      <c r="AB2351" s="159">
        <v>14064755</v>
      </c>
      <c r="AC2351" s="159">
        <v>3650000</v>
      </c>
      <c r="AD2351" s="159">
        <v>3000000</v>
      </c>
      <c r="AE2351" s="159">
        <v>40906119.310000002</v>
      </c>
      <c r="AF2351" s="159">
        <v>1680445.6</v>
      </c>
      <c r="AG2351" s="159">
        <v>160255.44</v>
      </c>
      <c r="AH2351" s="159">
        <v>291783.95</v>
      </c>
      <c r="AI2351" s="159">
        <v>0</v>
      </c>
      <c r="AJ2351" s="159">
        <v>6119.31</v>
      </c>
    </row>
    <row r="2352" spans="1:36">
      <c r="A2352" s="153">
        <v>32</v>
      </c>
      <c r="B2352" s="154">
        <v>8</v>
      </c>
      <c r="C2352" s="154">
        <v>1</v>
      </c>
      <c r="D2352" s="155">
        <v>1</v>
      </c>
      <c r="E2352" s="155" t="s">
        <v>556</v>
      </c>
      <c r="F2352" s="156" t="s">
        <v>5839</v>
      </c>
      <c r="G2352" s="156" t="s">
        <v>556</v>
      </c>
      <c r="H2352" s="156" t="s">
        <v>5840</v>
      </c>
      <c r="I2352" s="155">
        <v>3208011</v>
      </c>
      <c r="J2352" s="157" t="s">
        <v>614</v>
      </c>
      <c r="K2352" s="157"/>
      <c r="L2352" s="155">
        <v>2022</v>
      </c>
      <c r="M2352" s="158">
        <v>45930</v>
      </c>
      <c r="N2352" s="159">
        <v>332743204.80000001</v>
      </c>
      <c r="O2352" s="159">
        <v>286781205.55000001</v>
      </c>
      <c r="P2352" s="159">
        <v>124610728.8</v>
      </c>
      <c r="Q2352" s="159">
        <v>43568649</v>
      </c>
      <c r="R2352" s="159">
        <v>81042079.799999997</v>
      </c>
      <c r="S2352" s="159">
        <v>45961999.25</v>
      </c>
      <c r="T2352" s="159">
        <v>29095314.010000002</v>
      </c>
      <c r="U2352" s="159">
        <v>299464212.51999998</v>
      </c>
      <c r="V2352" s="159">
        <v>263077438.91999999</v>
      </c>
      <c r="W2352" s="159">
        <v>88931491.349999994</v>
      </c>
      <c r="X2352" s="159">
        <v>410657.03</v>
      </c>
      <c r="Y2352" s="159">
        <v>36386773.600000001</v>
      </c>
      <c r="Z2352" s="159">
        <v>76895775.150000006</v>
      </c>
      <c r="AA2352" s="159">
        <v>0</v>
      </c>
      <c r="AB2352" s="159">
        <v>76895775.150000006</v>
      </c>
      <c r="AC2352" s="159">
        <v>1459100</v>
      </c>
      <c r="AD2352" s="159">
        <v>0</v>
      </c>
      <c r="AE2352" s="159">
        <v>30006752.760000002</v>
      </c>
      <c r="AF2352" s="159">
        <v>23703766.629999999</v>
      </c>
      <c r="AG2352" s="159">
        <v>1901818.14</v>
      </c>
      <c r="AH2352" s="159">
        <v>2969749.01</v>
      </c>
      <c r="AI2352" s="159">
        <v>27010.68</v>
      </c>
      <c r="AJ2352" s="159">
        <v>0</v>
      </c>
    </row>
    <row r="2353" spans="1:36">
      <c r="A2353" s="153">
        <v>32</v>
      </c>
      <c r="B2353" s="154">
        <v>8</v>
      </c>
      <c r="C2353" s="154">
        <v>2</v>
      </c>
      <c r="D2353" s="155">
        <v>2</v>
      </c>
      <c r="E2353" s="155" t="s">
        <v>556</v>
      </c>
      <c r="F2353" s="156" t="s">
        <v>5841</v>
      </c>
      <c r="G2353" s="156" t="s">
        <v>556</v>
      </c>
      <c r="H2353" s="156" t="s">
        <v>5842</v>
      </c>
      <c r="I2353" s="155">
        <v>3208022</v>
      </c>
      <c r="J2353" s="157" t="s">
        <v>616</v>
      </c>
      <c r="K2353" s="157"/>
      <c r="L2353" s="155">
        <v>2022</v>
      </c>
      <c r="M2353" s="158">
        <v>5565</v>
      </c>
      <c r="N2353" s="159">
        <v>30721208.629999999</v>
      </c>
      <c r="O2353" s="159">
        <v>29762180.530000001</v>
      </c>
      <c r="P2353" s="159">
        <v>15099181.279999999</v>
      </c>
      <c r="Q2353" s="159">
        <v>6286993</v>
      </c>
      <c r="R2353" s="159">
        <v>8812188.2799999993</v>
      </c>
      <c r="S2353" s="159">
        <v>959028.1</v>
      </c>
      <c r="T2353" s="159">
        <v>578893.15</v>
      </c>
      <c r="U2353" s="159">
        <v>35727821.280000001</v>
      </c>
      <c r="V2353" s="159">
        <v>26826344.93</v>
      </c>
      <c r="W2353" s="159">
        <v>10573741.15</v>
      </c>
      <c r="X2353" s="159">
        <v>112638.63</v>
      </c>
      <c r="Y2353" s="159">
        <v>8901476.3499999996</v>
      </c>
      <c r="Z2353" s="159">
        <v>6915282</v>
      </c>
      <c r="AA2353" s="159">
        <v>0</v>
      </c>
      <c r="AB2353" s="159">
        <v>6915282</v>
      </c>
      <c r="AC2353" s="159">
        <v>1255282</v>
      </c>
      <c r="AD2353" s="159">
        <v>1200000</v>
      </c>
      <c r="AE2353" s="159">
        <v>8210000</v>
      </c>
      <c r="AF2353" s="159">
        <v>2935835.6</v>
      </c>
      <c r="AG2353" s="159">
        <v>673.12</v>
      </c>
      <c r="AH2353" s="159">
        <v>0</v>
      </c>
      <c r="AI2353" s="159">
        <v>0</v>
      </c>
      <c r="AJ2353" s="159">
        <v>0</v>
      </c>
    </row>
    <row r="2354" spans="1:36">
      <c r="A2354" s="153">
        <v>32</v>
      </c>
      <c r="B2354" s="154">
        <v>8</v>
      </c>
      <c r="C2354" s="154">
        <v>3</v>
      </c>
      <c r="D2354" s="155">
        <v>3</v>
      </c>
      <c r="E2354" s="155" t="s">
        <v>556</v>
      </c>
      <c r="F2354" s="156" t="s">
        <v>5843</v>
      </c>
      <c r="G2354" s="156" t="s">
        <v>556</v>
      </c>
      <c r="H2354" s="156" t="s">
        <v>5844</v>
      </c>
      <c r="I2354" s="155">
        <v>3208033</v>
      </c>
      <c r="J2354" s="157" t="s">
        <v>615</v>
      </c>
      <c r="K2354" s="157"/>
      <c r="L2354" s="155">
        <v>2022</v>
      </c>
      <c r="M2354" s="158">
        <v>5132</v>
      </c>
      <c r="N2354" s="159">
        <v>36843757.859999999</v>
      </c>
      <c r="O2354" s="159">
        <v>32111915.600000001</v>
      </c>
      <c r="P2354" s="159">
        <v>15602727.82</v>
      </c>
      <c r="Q2354" s="159">
        <v>5479940</v>
      </c>
      <c r="R2354" s="159">
        <v>10122787.82</v>
      </c>
      <c r="S2354" s="159">
        <v>4731842.26</v>
      </c>
      <c r="T2354" s="159">
        <v>127215.61</v>
      </c>
      <c r="U2354" s="159">
        <v>48736915.829999998</v>
      </c>
      <c r="V2354" s="159">
        <v>29280333.670000002</v>
      </c>
      <c r="W2354" s="159">
        <v>11249097.050000001</v>
      </c>
      <c r="X2354" s="159">
        <v>132278.46</v>
      </c>
      <c r="Y2354" s="159">
        <v>19456582.16</v>
      </c>
      <c r="Z2354" s="159">
        <v>14999705.310000001</v>
      </c>
      <c r="AA2354" s="159">
        <v>4000000</v>
      </c>
      <c r="AB2354" s="159">
        <v>10999705.310000001</v>
      </c>
      <c r="AC2354" s="159">
        <v>1580600</v>
      </c>
      <c r="AD2354" s="159">
        <v>1580600</v>
      </c>
      <c r="AE2354" s="159">
        <v>10800000</v>
      </c>
      <c r="AF2354" s="159">
        <v>2831581.93</v>
      </c>
      <c r="AG2354" s="159">
        <v>360.34</v>
      </c>
      <c r="AH2354" s="159">
        <v>0</v>
      </c>
      <c r="AI2354" s="159">
        <v>4598.1000000000004</v>
      </c>
      <c r="AJ2354" s="159">
        <v>0</v>
      </c>
    </row>
    <row r="2355" spans="1:36">
      <c r="A2355" s="153">
        <v>32</v>
      </c>
      <c r="B2355" s="154">
        <v>8</v>
      </c>
      <c r="C2355" s="154">
        <v>4</v>
      </c>
      <c r="D2355" s="155">
        <v>2</v>
      </c>
      <c r="E2355" s="155" t="s">
        <v>556</v>
      </c>
      <c r="F2355" s="156" t="s">
        <v>5841</v>
      </c>
      <c r="G2355" s="156" t="s">
        <v>556</v>
      </c>
      <c r="H2355" s="156" t="s">
        <v>5845</v>
      </c>
      <c r="I2355" s="155">
        <v>3208042</v>
      </c>
      <c r="J2355" s="157" t="s">
        <v>614</v>
      </c>
      <c r="K2355" s="157"/>
      <c r="L2355" s="155">
        <v>2022</v>
      </c>
      <c r="M2355" s="158">
        <v>10953</v>
      </c>
      <c r="N2355" s="159">
        <v>77012247.439999998</v>
      </c>
      <c r="O2355" s="159">
        <v>71359426.379999995</v>
      </c>
      <c r="P2355" s="159">
        <v>22668380.48</v>
      </c>
      <c r="Q2355" s="159">
        <v>5358424</v>
      </c>
      <c r="R2355" s="159">
        <v>17309956.48</v>
      </c>
      <c r="S2355" s="159">
        <v>5652821.0599999996</v>
      </c>
      <c r="T2355" s="159">
        <v>792358.8</v>
      </c>
      <c r="U2355" s="159">
        <v>72082511.340000004</v>
      </c>
      <c r="V2355" s="159">
        <v>60161081.890000001</v>
      </c>
      <c r="W2355" s="159">
        <v>17150852.170000002</v>
      </c>
      <c r="X2355" s="159">
        <v>22950</v>
      </c>
      <c r="Y2355" s="159">
        <v>11921429.449999999</v>
      </c>
      <c r="Z2355" s="159">
        <v>16248198.74</v>
      </c>
      <c r="AA2355" s="159">
        <v>0</v>
      </c>
      <c r="AB2355" s="159">
        <v>16248198.74</v>
      </c>
      <c r="AC2355" s="159">
        <v>987474.08</v>
      </c>
      <c r="AD2355" s="159">
        <v>900000</v>
      </c>
      <c r="AE2355" s="159">
        <v>1800000</v>
      </c>
      <c r="AF2355" s="159">
        <v>11198344.49</v>
      </c>
      <c r="AG2355" s="159">
        <v>457740.39</v>
      </c>
      <c r="AH2355" s="159">
        <v>675481.71</v>
      </c>
      <c r="AI2355" s="159">
        <v>0</v>
      </c>
      <c r="AJ2355" s="159">
        <v>0</v>
      </c>
    </row>
    <row r="2356" spans="1:36">
      <c r="A2356" s="153">
        <v>32</v>
      </c>
      <c r="B2356" s="154">
        <v>8</v>
      </c>
      <c r="C2356" s="154">
        <v>5</v>
      </c>
      <c r="D2356" s="155">
        <v>2</v>
      </c>
      <c r="E2356" s="155" t="s">
        <v>556</v>
      </c>
      <c r="F2356" s="156" t="s">
        <v>5841</v>
      </c>
      <c r="G2356" s="156" t="s">
        <v>556</v>
      </c>
      <c r="H2356" s="156" t="s">
        <v>5846</v>
      </c>
      <c r="I2356" s="155">
        <v>3208052</v>
      </c>
      <c r="J2356" s="157" t="s">
        <v>613</v>
      </c>
      <c r="K2356" s="157"/>
      <c r="L2356" s="155">
        <v>2022</v>
      </c>
      <c r="M2356" s="158">
        <v>3876</v>
      </c>
      <c r="N2356" s="159">
        <v>36994368.920000002</v>
      </c>
      <c r="O2356" s="159">
        <v>30695390.75</v>
      </c>
      <c r="P2356" s="159">
        <v>10855809.309999999</v>
      </c>
      <c r="Q2356" s="159">
        <v>4359666</v>
      </c>
      <c r="R2356" s="159">
        <v>6496143.3099999996</v>
      </c>
      <c r="S2356" s="159">
        <v>6298978.1699999999</v>
      </c>
      <c r="T2356" s="159">
        <v>46431.8</v>
      </c>
      <c r="U2356" s="159">
        <v>32550877.010000002</v>
      </c>
      <c r="V2356" s="159">
        <v>26063745.41</v>
      </c>
      <c r="W2356" s="159">
        <v>7792284.6200000001</v>
      </c>
      <c r="X2356" s="159">
        <v>45071.66</v>
      </c>
      <c r="Y2356" s="159">
        <v>6487131.5999999996</v>
      </c>
      <c r="Z2356" s="159">
        <v>7984246.2300000004</v>
      </c>
      <c r="AA2356" s="159">
        <v>0</v>
      </c>
      <c r="AB2356" s="159">
        <v>7984246.2300000004</v>
      </c>
      <c r="AC2356" s="159">
        <v>966024</v>
      </c>
      <c r="AD2356" s="159">
        <v>966024</v>
      </c>
      <c r="AE2356" s="159">
        <v>3898488.5</v>
      </c>
      <c r="AF2356" s="159">
        <v>4631645.34</v>
      </c>
      <c r="AG2356" s="159">
        <v>0</v>
      </c>
      <c r="AH2356" s="159">
        <v>0</v>
      </c>
      <c r="AI2356" s="159">
        <v>0</v>
      </c>
      <c r="AJ2356" s="159">
        <v>0</v>
      </c>
    </row>
    <row r="2357" spans="1:36">
      <c r="A2357" s="153">
        <v>32</v>
      </c>
      <c r="B2357" s="154">
        <v>8</v>
      </c>
      <c r="C2357" s="154">
        <v>6</v>
      </c>
      <c r="D2357" s="155">
        <v>2</v>
      </c>
      <c r="E2357" s="155" t="s">
        <v>556</v>
      </c>
      <c r="F2357" s="156" t="s">
        <v>5841</v>
      </c>
      <c r="G2357" s="156" t="s">
        <v>556</v>
      </c>
      <c r="H2357" s="156" t="s">
        <v>5847</v>
      </c>
      <c r="I2357" s="155">
        <v>3208062</v>
      </c>
      <c r="J2357" s="157" t="s">
        <v>612</v>
      </c>
      <c r="K2357" s="157"/>
      <c r="L2357" s="155">
        <v>2022</v>
      </c>
      <c r="M2357" s="158">
        <v>3909</v>
      </c>
      <c r="N2357" s="159">
        <v>23403760.59</v>
      </c>
      <c r="O2357" s="159">
        <v>21155232.280000001</v>
      </c>
      <c r="P2357" s="159">
        <v>11914074.74</v>
      </c>
      <c r="Q2357" s="159">
        <v>5120198</v>
      </c>
      <c r="R2357" s="159">
        <v>6793876.7400000002</v>
      </c>
      <c r="S2357" s="159">
        <v>2248528.31</v>
      </c>
      <c r="T2357" s="159">
        <v>101479.31</v>
      </c>
      <c r="U2357" s="159">
        <v>21218891.050000001</v>
      </c>
      <c r="V2357" s="159">
        <v>20622209.140000001</v>
      </c>
      <c r="W2357" s="159">
        <v>7967588.4199999999</v>
      </c>
      <c r="X2357" s="159">
        <v>7745.01</v>
      </c>
      <c r="Y2357" s="159">
        <v>596681.91</v>
      </c>
      <c r="Z2357" s="159">
        <v>1719859.68</v>
      </c>
      <c r="AA2357" s="159">
        <v>0</v>
      </c>
      <c r="AB2357" s="159">
        <v>1719859.68</v>
      </c>
      <c r="AC2357" s="159">
        <v>413408</v>
      </c>
      <c r="AD2357" s="159">
        <v>400000</v>
      </c>
      <c r="AE2357" s="159">
        <v>400000</v>
      </c>
      <c r="AF2357" s="159">
        <v>533023.14</v>
      </c>
      <c r="AG2357" s="159">
        <v>0</v>
      </c>
      <c r="AH2357" s="159">
        <v>6733.96</v>
      </c>
      <c r="AI2357" s="159">
        <v>0</v>
      </c>
      <c r="AJ2357" s="159">
        <v>0</v>
      </c>
    </row>
    <row r="2358" spans="1:36">
      <c r="A2358" s="153">
        <v>32</v>
      </c>
      <c r="B2358" s="154">
        <v>8</v>
      </c>
      <c r="C2358" s="154">
        <v>7</v>
      </c>
      <c r="D2358" s="155">
        <v>2</v>
      </c>
      <c r="E2358" s="155" t="s">
        <v>556</v>
      </c>
      <c r="F2358" s="156" t="s">
        <v>5841</v>
      </c>
      <c r="G2358" s="156" t="s">
        <v>556</v>
      </c>
      <c r="H2358" s="156" t="s">
        <v>5848</v>
      </c>
      <c r="I2358" s="155">
        <v>3208072</v>
      </c>
      <c r="J2358" s="157" t="s">
        <v>611</v>
      </c>
      <c r="K2358" s="157"/>
      <c r="L2358" s="155">
        <v>2022</v>
      </c>
      <c r="M2358" s="158">
        <v>3614</v>
      </c>
      <c r="N2358" s="159">
        <v>47843955.469999999</v>
      </c>
      <c r="O2358" s="159">
        <v>39330789.710000001</v>
      </c>
      <c r="P2358" s="159">
        <v>11797962.789999999</v>
      </c>
      <c r="Q2358" s="159">
        <v>3657284</v>
      </c>
      <c r="R2358" s="159">
        <v>8140678.79</v>
      </c>
      <c r="S2358" s="159">
        <v>8513165.7599999998</v>
      </c>
      <c r="T2358" s="159">
        <v>7411433.5999999996</v>
      </c>
      <c r="U2358" s="159">
        <v>37408295.030000001</v>
      </c>
      <c r="V2358" s="159">
        <v>32175325.18</v>
      </c>
      <c r="W2358" s="159">
        <v>12942796.470000001</v>
      </c>
      <c r="X2358" s="159">
        <v>47626.92</v>
      </c>
      <c r="Y2358" s="159">
        <v>5232969.8499999996</v>
      </c>
      <c r="Z2358" s="159">
        <v>6069073.5300000003</v>
      </c>
      <c r="AA2358" s="159">
        <v>0</v>
      </c>
      <c r="AB2358" s="159">
        <v>6069073.5300000003</v>
      </c>
      <c r="AC2358" s="159">
        <v>1250000</v>
      </c>
      <c r="AD2358" s="159">
        <v>1250000</v>
      </c>
      <c r="AE2358" s="159">
        <v>2203400</v>
      </c>
      <c r="AF2358" s="159">
        <v>7155464.5300000003</v>
      </c>
      <c r="AG2358" s="159">
        <v>19985.68</v>
      </c>
      <c r="AH2358" s="159">
        <v>26813.8</v>
      </c>
      <c r="AI2358" s="159">
        <v>0</v>
      </c>
      <c r="AJ2358" s="159">
        <v>0</v>
      </c>
    </row>
    <row r="2359" spans="1:36">
      <c r="A2359" s="153">
        <v>32</v>
      </c>
      <c r="B2359" s="154">
        <v>9</v>
      </c>
      <c r="C2359" s="154">
        <v>1</v>
      </c>
      <c r="D2359" s="155">
        <v>2</v>
      </c>
      <c r="E2359" s="155" t="s">
        <v>556</v>
      </c>
      <c r="F2359" s="156" t="s">
        <v>5849</v>
      </c>
      <c r="G2359" s="156" t="s">
        <v>556</v>
      </c>
      <c r="H2359" s="156" t="s">
        <v>5850</v>
      </c>
      <c r="I2359" s="155">
        <v>3209012</v>
      </c>
      <c r="J2359" s="157" t="s">
        <v>610</v>
      </c>
      <c r="K2359" s="157"/>
      <c r="L2359" s="155">
        <v>2022</v>
      </c>
      <c r="M2359" s="158">
        <v>8636</v>
      </c>
      <c r="N2359" s="159">
        <v>58367908.659999996</v>
      </c>
      <c r="O2359" s="159">
        <v>51391064.960000001</v>
      </c>
      <c r="P2359" s="159">
        <v>25200413.899999999</v>
      </c>
      <c r="Q2359" s="159">
        <v>10589664</v>
      </c>
      <c r="R2359" s="159">
        <v>14610749.9</v>
      </c>
      <c r="S2359" s="159">
        <v>6976843.7000000002</v>
      </c>
      <c r="T2359" s="159">
        <v>36153.660000000003</v>
      </c>
      <c r="U2359" s="159">
        <v>54691941.390000001</v>
      </c>
      <c r="V2359" s="159">
        <v>47787385.729999997</v>
      </c>
      <c r="W2359" s="159">
        <v>18477858.16</v>
      </c>
      <c r="X2359" s="159">
        <v>184423.41</v>
      </c>
      <c r="Y2359" s="159">
        <v>6904555.6600000001</v>
      </c>
      <c r="Z2359" s="159">
        <v>3209442.41</v>
      </c>
      <c r="AA2359" s="159">
        <v>2000000</v>
      </c>
      <c r="AB2359" s="159">
        <v>1209442.4100000001</v>
      </c>
      <c r="AC2359" s="159">
        <v>3689673.01</v>
      </c>
      <c r="AD2359" s="159">
        <v>3689673.01</v>
      </c>
      <c r="AE2359" s="159">
        <v>10591403</v>
      </c>
      <c r="AF2359" s="159">
        <v>3603679.23</v>
      </c>
      <c r="AG2359" s="159">
        <v>29945.56</v>
      </c>
      <c r="AH2359" s="159">
        <v>75126.509999999995</v>
      </c>
      <c r="AI2359" s="159">
        <v>0</v>
      </c>
      <c r="AJ2359" s="159">
        <v>0</v>
      </c>
    </row>
    <row r="2360" spans="1:36">
      <c r="A2360" s="153">
        <v>32</v>
      </c>
      <c r="B2360" s="154">
        <v>9</v>
      </c>
      <c r="C2360" s="154">
        <v>2</v>
      </c>
      <c r="D2360" s="155">
        <v>2</v>
      </c>
      <c r="E2360" s="155" t="s">
        <v>556</v>
      </c>
      <c r="F2360" s="156" t="s">
        <v>5849</v>
      </c>
      <c r="G2360" s="156" t="s">
        <v>556</v>
      </c>
      <c r="H2360" s="156" t="s">
        <v>5851</v>
      </c>
      <c r="I2360" s="155">
        <v>3209022</v>
      </c>
      <c r="J2360" s="157" t="s">
        <v>609</v>
      </c>
      <c r="K2360" s="157"/>
      <c r="L2360" s="155">
        <v>2022</v>
      </c>
      <c r="M2360" s="158">
        <v>7236</v>
      </c>
      <c r="N2360" s="159">
        <v>52983737.630000003</v>
      </c>
      <c r="O2360" s="159">
        <v>48834245.5</v>
      </c>
      <c r="P2360" s="159">
        <v>20719048.920000002</v>
      </c>
      <c r="Q2360" s="159">
        <v>8248528</v>
      </c>
      <c r="R2360" s="159">
        <v>12470520.92</v>
      </c>
      <c r="S2360" s="159">
        <v>4149492.13</v>
      </c>
      <c r="T2360" s="159">
        <v>94562.28</v>
      </c>
      <c r="U2360" s="159">
        <v>46300917.950000003</v>
      </c>
      <c r="V2360" s="159">
        <v>37696808.950000003</v>
      </c>
      <c r="W2360" s="159">
        <v>13764782.42</v>
      </c>
      <c r="X2360" s="159">
        <v>49280</v>
      </c>
      <c r="Y2360" s="159">
        <v>8604109</v>
      </c>
      <c r="Z2360" s="159">
        <v>20503156.390000001</v>
      </c>
      <c r="AA2360" s="159">
        <v>0</v>
      </c>
      <c r="AB2360" s="159">
        <v>20503156.390000001</v>
      </c>
      <c r="AC2360" s="159">
        <v>600000</v>
      </c>
      <c r="AD2360" s="159">
        <v>600000</v>
      </c>
      <c r="AE2360" s="159">
        <v>4200000</v>
      </c>
      <c r="AF2360" s="159">
        <v>11137436.550000001</v>
      </c>
      <c r="AG2360" s="159">
        <v>494670.58</v>
      </c>
      <c r="AH2360" s="159">
        <v>555057.76</v>
      </c>
      <c r="AI2360" s="159">
        <v>0</v>
      </c>
      <c r="AJ2360" s="159">
        <v>0</v>
      </c>
    </row>
    <row r="2361" spans="1:36">
      <c r="A2361" s="153">
        <v>32</v>
      </c>
      <c r="B2361" s="154">
        <v>9</v>
      </c>
      <c r="C2361" s="154">
        <v>3</v>
      </c>
      <c r="D2361" s="155">
        <v>3</v>
      </c>
      <c r="E2361" s="155" t="s">
        <v>556</v>
      </c>
      <c r="F2361" s="156" t="s">
        <v>5852</v>
      </c>
      <c r="G2361" s="156" t="s">
        <v>556</v>
      </c>
      <c r="H2361" s="156" t="s">
        <v>5853</v>
      </c>
      <c r="I2361" s="155">
        <v>3209033</v>
      </c>
      <c r="J2361" s="157" t="s">
        <v>608</v>
      </c>
      <c r="K2361" s="157"/>
      <c r="L2361" s="155">
        <v>2022</v>
      </c>
      <c r="M2361" s="158">
        <v>8836</v>
      </c>
      <c r="N2361" s="159">
        <v>56830323.07</v>
      </c>
      <c r="O2361" s="159">
        <v>48657193.530000001</v>
      </c>
      <c r="P2361" s="159">
        <v>30503879.530000001</v>
      </c>
      <c r="Q2361" s="159">
        <v>14260856</v>
      </c>
      <c r="R2361" s="159">
        <v>16243023.529999999</v>
      </c>
      <c r="S2361" s="159">
        <v>8173129.54</v>
      </c>
      <c r="T2361" s="159">
        <v>1142472.8999999999</v>
      </c>
      <c r="U2361" s="159">
        <v>53896021.219999999</v>
      </c>
      <c r="V2361" s="159">
        <v>46622470.530000001</v>
      </c>
      <c r="W2361" s="159">
        <v>16929204</v>
      </c>
      <c r="X2361" s="159">
        <v>329290.28999999998</v>
      </c>
      <c r="Y2361" s="159">
        <v>7273550.6900000004</v>
      </c>
      <c r="Z2361" s="159">
        <v>2563927.64</v>
      </c>
      <c r="AA2361" s="159">
        <v>720000</v>
      </c>
      <c r="AB2361" s="159">
        <v>1843927.6400000001</v>
      </c>
      <c r="AC2361" s="159">
        <v>900000</v>
      </c>
      <c r="AD2361" s="159">
        <v>900000</v>
      </c>
      <c r="AE2361" s="159">
        <v>19120000</v>
      </c>
      <c r="AF2361" s="159">
        <v>2034723</v>
      </c>
      <c r="AG2361" s="159">
        <v>42499.23</v>
      </c>
      <c r="AH2361" s="159">
        <v>278524.65000000002</v>
      </c>
      <c r="AI2361" s="159">
        <v>0</v>
      </c>
      <c r="AJ2361" s="159">
        <v>0</v>
      </c>
    </row>
    <row r="2362" spans="1:36">
      <c r="A2362" s="153">
        <v>32</v>
      </c>
      <c r="B2362" s="154">
        <v>9</v>
      </c>
      <c r="C2362" s="154">
        <v>4</v>
      </c>
      <c r="D2362" s="155">
        <v>2</v>
      </c>
      <c r="E2362" s="155" t="s">
        <v>556</v>
      </c>
      <c r="F2362" s="156" t="s">
        <v>5849</v>
      </c>
      <c r="G2362" s="156" t="s">
        <v>556</v>
      </c>
      <c r="H2362" s="156" t="s">
        <v>5854</v>
      </c>
      <c r="I2362" s="155">
        <v>3209042</v>
      </c>
      <c r="J2362" s="157" t="s">
        <v>607</v>
      </c>
      <c r="K2362" s="157"/>
      <c r="L2362" s="155">
        <v>2022</v>
      </c>
      <c r="M2362" s="158">
        <v>6922</v>
      </c>
      <c r="N2362" s="159">
        <v>39330014.479999997</v>
      </c>
      <c r="O2362" s="159">
        <v>37206923.079999998</v>
      </c>
      <c r="P2362" s="159">
        <v>20922038.75</v>
      </c>
      <c r="Q2362" s="159">
        <v>9805439</v>
      </c>
      <c r="R2362" s="159">
        <v>11116599.75</v>
      </c>
      <c r="S2362" s="159">
        <v>2123091.4</v>
      </c>
      <c r="T2362" s="159">
        <v>403385.45</v>
      </c>
      <c r="U2362" s="159">
        <v>34558372.579999998</v>
      </c>
      <c r="V2362" s="159">
        <v>31339589.550000001</v>
      </c>
      <c r="W2362" s="159">
        <v>11377218.210000001</v>
      </c>
      <c r="X2362" s="159">
        <v>206807.25</v>
      </c>
      <c r="Y2362" s="159">
        <v>3218783.03</v>
      </c>
      <c r="Z2362" s="159">
        <v>2030991.51</v>
      </c>
      <c r="AA2362" s="159">
        <v>0</v>
      </c>
      <c r="AB2362" s="159">
        <v>2030991.51</v>
      </c>
      <c r="AC2362" s="159">
        <v>1865000</v>
      </c>
      <c r="AD2362" s="159">
        <v>1865000</v>
      </c>
      <c r="AE2362" s="159">
        <v>7095000</v>
      </c>
      <c r="AF2362" s="159">
        <v>5867333.5300000003</v>
      </c>
      <c r="AG2362" s="159">
        <v>219078.91</v>
      </c>
      <c r="AH2362" s="159">
        <v>237239.3</v>
      </c>
      <c r="AI2362" s="159">
        <v>0</v>
      </c>
      <c r="AJ2362" s="159">
        <v>0</v>
      </c>
    </row>
    <row r="2363" spans="1:36">
      <c r="A2363" s="153">
        <v>32</v>
      </c>
      <c r="B2363" s="154">
        <v>9</v>
      </c>
      <c r="C2363" s="154">
        <v>5</v>
      </c>
      <c r="D2363" s="155">
        <v>3</v>
      </c>
      <c r="E2363" s="155" t="s">
        <v>556</v>
      </c>
      <c r="F2363" s="156" t="s">
        <v>5852</v>
      </c>
      <c r="G2363" s="156" t="s">
        <v>556</v>
      </c>
      <c r="H2363" s="156" t="s">
        <v>5855</v>
      </c>
      <c r="I2363" s="155">
        <v>3209053</v>
      </c>
      <c r="J2363" s="157" t="s">
        <v>606</v>
      </c>
      <c r="K2363" s="157"/>
      <c r="L2363" s="155">
        <v>2022</v>
      </c>
      <c r="M2363" s="158">
        <v>4850</v>
      </c>
      <c r="N2363" s="159">
        <v>62697003.609999999</v>
      </c>
      <c r="O2363" s="159">
        <v>59458941.43</v>
      </c>
      <c r="P2363" s="159">
        <v>12123105.859999999</v>
      </c>
      <c r="Q2363" s="159">
        <v>4425210</v>
      </c>
      <c r="R2363" s="159">
        <v>7697895.8600000003</v>
      </c>
      <c r="S2363" s="159">
        <v>3238062.18</v>
      </c>
      <c r="T2363" s="159">
        <v>2733385</v>
      </c>
      <c r="U2363" s="159">
        <v>59884579.049999997</v>
      </c>
      <c r="V2363" s="159">
        <v>51349337.200000003</v>
      </c>
      <c r="W2363" s="159">
        <v>12822258.050000001</v>
      </c>
      <c r="X2363" s="159">
        <v>255844.14</v>
      </c>
      <c r="Y2363" s="159">
        <v>8535241.8499999996</v>
      </c>
      <c r="Z2363" s="159">
        <v>13182792.310000001</v>
      </c>
      <c r="AA2363" s="159">
        <v>0</v>
      </c>
      <c r="AB2363" s="159">
        <v>13182792.310000001</v>
      </c>
      <c r="AC2363" s="159">
        <v>1980000</v>
      </c>
      <c r="AD2363" s="159">
        <v>1980000</v>
      </c>
      <c r="AE2363" s="159">
        <v>14114283.52</v>
      </c>
      <c r="AF2363" s="159">
        <v>8109604.2300000004</v>
      </c>
      <c r="AG2363" s="159">
        <v>517638.67</v>
      </c>
      <c r="AH2363" s="159">
        <v>843812.07</v>
      </c>
      <c r="AI2363" s="159">
        <v>0</v>
      </c>
      <c r="AJ2363" s="159">
        <v>1283.52</v>
      </c>
    </row>
    <row r="2364" spans="1:36">
      <c r="A2364" s="153">
        <v>32</v>
      </c>
      <c r="B2364" s="154">
        <v>9</v>
      </c>
      <c r="C2364" s="154">
        <v>6</v>
      </c>
      <c r="D2364" s="155">
        <v>3</v>
      </c>
      <c r="E2364" s="155" t="s">
        <v>556</v>
      </c>
      <c r="F2364" s="156" t="s">
        <v>5852</v>
      </c>
      <c r="G2364" s="156" t="s">
        <v>556</v>
      </c>
      <c r="H2364" s="156" t="s">
        <v>5856</v>
      </c>
      <c r="I2364" s="155">
        <v>3209063</v>
      </c>
      <c r="J2364" s="157" t="s">
        <v>605</v>
      </c>
      <c r="K2364" s="157"/>
      <c r="L2364" s="155">
        <v>2022</v>
      </c>
      <c r="M2364" s="158">
        <v>8501</v>
      </c>
      <c r="N2364" s="159">
        <v>58708148.619999997</v>
      </c>
      <c r="O2364" s="159">
        <v>49910768.439999998</v>
      </c>
      <c r="P2364" s="159">
        <v>28348661.699999999</v>
      </c>
      <c r="Q2364" s="159">
        <v>12773369</v>
      </c>
      <c r="R2364" s="159">
        <v>15575292.699999999</v>
      </c>
      <c r="S2364" s="159">
        <v>8797380.1799999997</v>
      </c>
      <c r="T2364" s="159">
        <v>282461.13</v>
      </c>
      <c r="U2364" s="159">
        <v>52754430.530000001</v>
      </c>
      <c r="V2364" s="159">
        <v>44176929.140000001</v>
      </c>
      <c r="W2364" s="159">
        <v>16299956.220000001</v>
      </c>
      <c r="X2364" s="159">
        <v>213831.77</v>
      </c>
      <c r="Y2364" s="159">
        <v>8577501.3900000006</v>
      </c>
      <c r="Z2364" s="159">
        <v>3753602.35</v>
      </c>
      <c r="AA2364" s="159">
        <v>0</v>
      </c>
      <c r="AB2364" s="159">
        <v>3753602.35</v>
      </c>
      <c r="AC2364" s="159">
        <v>1649370</v>
      </c>
      <c r="AD2364" s="159">
        <v>1649370</v>
      </c>
      <c r="AE2364" s="159">
        <v>8985738.8699999992</v>
      </c>
      <c r="AF2364" s="159">
        <v>5733839.2999999998</v>
      </c>
      <c r="AG2364" s="159">
        <v>93858.5</v>
      </c>
      <c r="AH2364" s="159">
        <v>124209.54</v>
      </c>
      <c r="AI2364" s="159">
        <v>0</v>
      </c>
      <c r="AJ2364" s="159">
        <v>0</v>
      </c>
    </row>
    <row r="2365" spans="1:36">
      <c r="A2365" s="153">
        <v>32</v>
      </c>
      <c r="B2365" s="154">
        <v>9</v>
      </c>
      <c r="C2365" s="154">
        <v>7</v>
      </c>
      <c r="D2365" s="155">
        <v>3</v>
      </c>
      <c r="E2365" s="155" t="s">
        <v>556</v>
      </c>
      <c r="F2365" s="156" t="s">
        <v>5852</v>
      </c>
      <c r="G2365" s="156" t="s">
        <v>556</v>
      </c>
      <c r="H2365" s="156" t="s">
        <v>5857</v>
      </c>
      <c r="I2365" s="155">
        <v>3209073</v>
      </c>
      <c r="J2365" s="157" t="s">
        <v>604</v>
      </c>
      <c r="K2365" s="157"/>
      <c r="L2365" s="155">
        <v>2022</v>
      </c>
      <c r="M2365" s="158">
        <v>13802</v>
      </c>
      <c r="N2365" s="159">
        <v>80024567.900000006</v>
      </c>
      <c r="O2365" s="159">
        <v>69793633.900000006</v>
      </c>
      <c r="P2365" s="159">
        <v>40043724.950000003</v>
      </c>
      <c r="Q2365" s="159">
        <v>16225050</v>
      </c>
      <c r="R2365" s="159">
        <v>23818674.949999999</v>
      </c>
      <c r="S2365" s="159">
        <v>10230934</v>
      </c>
      <c r="T2365" s="159">
        <v>2905462.84</v>
      </c>
      <c r="U2365" s="159">
        <v>82572259.120000005</v>
      </c>
      <c r="V2365" s="159">
        <v>62541411.659999996</v>
      </c>
      <c r="W2365" s="159">
        <v>19041528.59</v>
      </c>
      <c r="X2365" s="159">
        <v>261006.54</v>
      </c>
      <c r="Y2365" s="159">
        <v>20030847.460000001</v>
      </c>
      <c r="Z2365" s="159">
        <v>13753540.560000001</v>
      </c>
      <c r="AA2365" s="159">
        <v>0</v>
      </c>
      <c r="AB2365" s="159">
        <v>13753540.560000001</v>
      </c>
      <c r="AC2365" s="159">
        <v>3400000</v>
      </c>
      <c r="AD2365" s="159">
        <v>3400000</v>
      </c>
      <c r="AE2365" s="159">
        <v>11422500</v>
      </c>
      <c r="AF2365" s="159">
        <v>7252222.2400000002</v>
      </c>
      <c r="AG2365" s="159">
        <v>1021431.67</v>
      </c>
      <c r="AH2365" s="159">
        <v>1083208.6499999999</v>
      </c>
      <c r="AI2365" s="159">
        <v>0</v>
      </c>
      <c r="AJ2365" s="159">
        <v>0</v>
      </c>
    </row>
    <row r="2366" spans="1:36">
      <c r="A2366" s="153">
        <v>32</v>
      </c>
      <c r="B2366" s="154">
        <v>9</v>
      </c>
      <c r="C2366" s="154">
        <v>8</v>
      </c>
      <c r="D2366" s="155">
        <v>2</v>
      </c>
      <c r="E2366" s="155" t="s">
        <v>556</v>
      </c>
      <c r="F2366" s="156" t="s">
        <v>5849</v>
      </c>
      <c r="G2366" s="156" t="s">
        <v>556</v>
      </c>
      <c r="H2366" s="156" t="s">
        <v>5858</v>
      </c>
      <c r="I2366" s="155">
        <v>3209082</v>
      </c>
      <c r="J2366" s="157" t="s">
        <v>603</v>
      </c>
      <c r="K2366" s="157"/>
      <c r="L2366" s="155">
        <v>2022</v>
      </c>
      <c r="M2366" s="158">
        <v>7735</v>
      </c>
      <c r="N2366" s="159">
        <v>54155866.530000001</v>
      </c>
      <c r="O2366" s="159">
        <v>47158018.880000003</v>
      </c>
      <c r="P2366" s="159">
        <v>20867892.68</v>
      </c>
      <c r="Q2366" s="159">
        <v>7875783</v>
      </c>
      <c r="R2366" s="159">
        <v>12992109.68</v>
      </c>
      <c r="S2366" s="159">
        <v>6997847.6500000004</v>
      </c>
      <c r="T2366" s="159">
        <v>514047.13</v>
      </c>
      <c r="U2366" s="159">
        <v>49339661.609999999</v>
      </c>
      <c r="V2366" s="159">
        <v>38515434.170000002</v>
      </c>
      <c r="W2366" s="159">
        <v>12070876.66</v>
      </c>
      <c r="X2366" s="159">
        <v>88061.27</v>
      </c>
      <c r="Y2366" s="159">
        <v>10824227.439999999</v>
      </c>
      <c r="Z2366" s="159">
        <v>13765974.369999999</v>
      </c>
      <c r="AA2366" s="159">
        <v>0</v>
      </c>
      <c r="AB2366" s="159">
        <v>13765974.369999999</v>
      </c>
      <c r="AC2366" s="159">
        <v>1876439.16</v>
      </c>
      <c r="AD2366" s="159">
        <v>1876439.16</v>
      </c>
      <c r="AE2366" s="159">
        <v>6329653.2199999997</v>
      </c>
      <c r="AF2366" s="159">
        <v>8642584.7100000009</v>
      </c>
      <c r="AG2366" s="159">
        <v>465694.2</v>
      </c>
      <c r="AH2366" s="159">
        <v>696460.81</v>
      </c>
      <c r="AI2366" s="159">
        <v>0</v>
      </c>
      <c r="AJ2366" s="159">
        <v>0</v>
      </c>
    </row>
    <row r="2367" spans="1:36">
      <c r="A2367" s="153">
        <v>32</v>
      </c>
      <c r="B2367" s="154">
        <v>10</v>
      </c>
      <c r="C2367" s="154">
        <v>1</v>
      </c>
      <c r="D2367" s="155">
        <v>3</v>
      </c>
      <c r="E2367" s="155" t="s">
        <v>556</v>
      </c>
      <c r="F2367" s="156" t="s">
        <v>5859</v>
      </c>
      <c r="G2367" s="156" t="s">
        <v>556</v>
      </c>
      <c r="H2367" s="156" t="s">
        <v>5860</v>
      </c>
      <c r="I2367" s="155">
        <v>3210013</v>
      </c>
      <c r="J2367" s="157" t="s">
        <v>602</v>
      </c>
      <c r="K2367" s="157"/>
      <c r="L2367" s="155">
        <v>2022</v>
      </c>
      <c r="M2367" s="158">
        <v>19129</v>
      </c>
      <c r="N2367" s="159">
        <v>119976296.02</v>
      </c>
      <c r="O2367" s="159">
        <v>108764544.87</v>
      </c>
      <c r="P2367" s="159">
        <v>59147200.200000003</v>
      </c>
      <c r="Q2367" s="159">
        <v>27344702</v>
      </c>
      <c r="R2367" s="159">
        <v>31802498.199999999</v>
      </c>
      <c r="S2367" s="159">
        <v>11211751.15</v>
      </c>
      <c r="T2367" s="159">
        <v>3460679.31</v>
      </c>
      <c r="U2367" s="159">
        <v>111500988.62</v>
      </c>
      <c r="V2367" s="159">
        <v>95386581.950000003</v>
      </c>
      <c r="W2367" s="159">
        <v>32790577.940000001</v>
      </c>
      <c r="X2367" s="159">
        <v>361199.8</v>
      </c>
      <c r="Y2367" s="159">
        <v>16114406.67</v>
      </c>
      <c r="Z2367" s="159">
        <v>11975185.76</v>
      </c>
      <c r="AA2367" s="159">
        <v>0</v>
      </c>
      <c r="AB2367" s="159">
        <v>11975185.76</v>
      </c>
      <c r="AC2367" s="159">
        <v>3000000</v>
      </c>
      <c r="AD2367" s="159">
        <v>3000000</v>
      </c>
      <c r="AE2367" s="159">
        <v>30202980.620000001</v>
      </c>
      <c r="AF2367" s="159">
        <v>13377962.92</v>
      </c>
      <c r="AG2367" s="159">
        <v>255226.3</v>
      </c>
      <c r="AH2367" s="159">
        <v>158013.91</v>
      </c>
      <c r="AI2367" s="159">
        <v>0</v>
      </c>
      <c r="AJ2367" s="159">
        <v>928.1</v>
      </c>
    </row>
    <row r="2368" spans="1:36">
      <c r="A2368" s="153">
        <v>32</v>
      </c>
      <c r="B2368" s="154">
        <v>10</v>
      </c>
      <c r="C2368" s="154">
        <v>2</v>
      </c>
      <c r="D2368" s="155">
        <v>2</v>
      </c>
      <c r="E2368" s="155" t="s">
        <v>556</v>
      </c>
      <c r="F2368" s="156" t="s">
        <v>5861</v>
      </c>
      <c r="G2368" s="156" t="s">
        <v>556</v>
      </c>
      <c r="H2368" s="156" t="s">
        <v>5862</v>
      </c>
      <c r="I2368" s="155">
        <v>3210022</v>
      </c>
      <c r="J2368" s="157" t="s">
        <v>601</v>
      </c>
      <c r="K2368" s="157"/>
      <c r="L2368" s="155">
        <v>2022</v>
      </c>
      <c r="M2368" s="158">
        <v>2838</v>
      </c>
      <c r="N2368" s="159">
        <v>20134423.989999998</v>
      </c>
      <c r="O2368" s="159">
        <v>17231602.059999999</v>
      </c>
      <c r="P2368" s="159">
        <v>9954149.8200000003</v>
      </c>
      <c r="Q2368" s="159">
        <v>3972205</v>
      </c>
      <c r="R2368" s="159">
        <v>5981944.8200000003</v>
      </c>
      <c r="S2368" s="159">
        <v>2902821.93</v>
      </c>
      <c r="T2368" s="159">
        <v>311900</v>
      </c>
      <c r="U2368" s="159">
        <v>17254019.18</v>
      </c>
      <c r="V2368" s="159">
        <v>16153728.27</v>
      </c>
      <c r="W2368" s="159">
        <v>7637958.3899999997</v>
      </c>
      <c r="X2368" s="159">
        <v>111909.46</v>
      </c>
      <c r="Y2368" s="159">
        <v>1100290.9099999999</v>
      </c>
      <c r="Z2368" s="159">
        <v>1617785.05</v>
      </c>
      <c r="AA2368" s="159">
        <v>0</v>
      </c>
      <c r="AB2368" s="159">
        <v>1617785.05</v>
      </c>
      <c r="AC2368" s="159">
        <v>493921.74</v>
      </c>
      <c r="AD2368" s="159">
        <v>493921.74</v>
      </c>
      <c r="AE2368" s="159">
        <v>3949440.08</v>
      </c>
      <c r="AF2368" s="159">
        <v>1077873.79</v>
      </c>
      <c r="AG2368" s="159">
        <v>0</v>
      </c>
      <c r="AH2368" s="159">
        <v>5510.55</v>
      </c>
      <c r="AI2368" s="159">
        <v>0</v>
      </c>
      <c r="AJ2368" s="159">
        <v>0</v>
      </c>
    </row>
    <row r="2369" spans="1:36">
      <c r="A2369" s="153">
        <v>32</v>
      </c>
      <c r="B2369" s="154">
        <v>10</v>
      </c>
      <c r="C2369" s="154">
        <v>3</v>
      </c>
      <c r="D2369" s="155">
        <v>3</v>
      </c>
      <c r="E2369" s="155" t="s">
        <v>556</v>
      </c>
      <c r="F2369" s="156" t="s">
        <v>5859</v>
      </c>
      <c r="G2369" s="156" t="s">
        <v>556</v>
      </c>
      <c r="H2369" s="156" t="s">
        <v>5863</v>
      </c>
      <c r="I2369" s="155">
        <v>3210033</v>
      </c>
      <c r="J2369" s="157" t="s">
        <v>600</v>
      </c>
      <c r="K2369" s="157"/>
      <c r="L2369" s="155">
        <v>2022</v>
      </c>
      <c r="M2369" s="158">
        <v>20241</v>
      </c>
      <c r="N2369" s="159">
        <v>135498698.00999999</v>
      </c>
      <c r="O2369" s="159">
        <v>125274566.95</v>
      </c>
      <c r="P2369" s="159">
        <v>56190447.969999999</v>
      </c>
      <c r="Q2369" s="159">
        <v>21259084</v>
      </c>
      <c r="R2369" s="159">
        <v>34931363.969999999</v>
      </c>
      <c r="S2369" s="159">
        <v>10224131.060000001</v>
      </c>
      <c r="T2369" s="159">
        <v>4092589.81</v>
      </c>
      <c r="U2369" s="159">
        <v>122032196.34</v>
      </c>
      <c r="V2369" s="159">
        <v>108139195.79000001</v>
      </c>
      <c r="W2369" s="159">
        <v>41981953.380000003</v>
      </c>
      <c r="X2369" s="159">
        <v>135989.91</v>
      </c>
      <c r="Y2369" s="159">
        <v>13893000.550000001</v>
      </c>
      <c r="Z2369" s="159">
        <v>13048460.060000001</v>
      </c>
      <c r="AA2369" s="159">
        <v>0</v>
      </c>
      <c r="AB2369" s="159">
        <v>13048460.060000001</v>
      </c>
      <c r="AC2369" s="159">
        <v>4400000</v>
      </c>
      <c r="AD2369" s="159">
        <v>4400000</v>
      </c>
      <c r="AE2369" s="159">
        <v>18450000</v>
      </c>
      <c r="AF2369" s="159">
        <v>17135371.16</v>
      </c>
      <c r="AG2369" s="159">
        <v>322749.52</v>
      </c>
      <c r="AH2369" s="159">
        <v>320580.40999999997</v>
      </c>
      <c r="AI2369" s="159">
        <v>0</v>
      </c>
      <c r="AJ2369" s="159">
        <v>0</v>
      </c>
    </row>
    <row r="2370" spans="1:36">
      <c r="A2370" s="153">
        <v>32</v>
      </c>
      <c r="B2370" s="154">
        <v>10</v>
      </c>
      <c r="C2370" s="154">
        <v>4</v>
      </c>
      <c r="D2370" s="155">
        <v>3</v>
      </c>
      <c r="E2370" s="155" t="s">
        <v>556</v>
      </c>
      <c r="F2370" s="156" t="s">
        <v>5859</v>
      </c>
      <c r="G2370" s="156" t="s">
        <v>556</v>
      </c>
      <c r="H2370" s="156" t="s">
        <v>5864</v>
      </c>
      <c r="I2370" s="155">
        <v>3210043</v>
      </c>
      <c r="J2370" s="157" t="s">
        <v>599</v>
      </c>
      <c r="K2370" s="157"/>
      <c r="L2370" s="155">
        <v>2022</v>
      </c>
      <c r="M2370" s="158">
        <v>19510</v>
      </c>
      <c r="N2370" s="159">
        <v>119535964.2</v>
      </c>
      <c r="O2370" s="159">
        <v>111134918.52</v>
      </c>
      <c r="P2370" s="159">
        <v>56373847.920000002</v>
      </c>
      <c r="Q2370" s="159">
        <v>26106184</v>
      </c>
      <c r="R2370" s="159">
        <v>30267663.920000002</v>
      </c>
      <c r="S2370" s="159">
        <v>8401045.6799999997</v>
      </c>
      <c r="T2370" s="159">
        <v>182914.4</v>
      </c>
      <c r="U2370" s="159">
        <v>112217659.13</v>
      </c>
      <c r="V2370" s="159">
        <v>94545445.230000004</v>
      </c>
      <c r="W2370" s="159">
        <v>35058706.140000001</v>
      </c>
      <c r="X2370" s="159">
        <v>621543.74</v>
      </c>
      <c r="Y2370" s="159">
        <v>17672213.899999999</v>
      </c>
      <c r="Z2370" s="159">
        <v>13827433.65</v>
      </c>
      <c r="AA2370" s="159">
        <v>0</v>
      </c>
      <c r="AB2370" s="159">
        <v>13827433.65</v>
      </c>
      <c r="AC2370" s="159">
        <v>1549300</v>
      </c>
      <c r="AD2370" s="159">
        <v>1549300</v>
      </c>
      <c r="AE2370" s="159">
        <v>36886977.090000004</v>
      </c>
      <c r="AF2370" s="159">
        <v>16589473.289999999</v>
      </c>
      <c r="AG2370" s="159">
        <v>121334.98</v>
      </c>
      <c r="AH2370" s="159">
        <v>231335.8</v>
      </c>
      <c r="AI2370" s="159">
        <v>0</v>
      </c>
      <c r="AJ2370" s="159">
        <v>161377.09</v>
      </c>
    </row>
    <row r="2371" spans="1:36">
      <c r="A2371" s="153">
        <v>32</v>
      </c>
      <c r="B2371" s="154">
        <v>10</v>
      </c>
      <c r="C2371" s="154">
        <v>5</v>
      </c>
      <c r="D2371" s="155">
        <v>2</v>
      </c>
      <c r="E2371" s="155" t="s">
        <v>556</v>
      </c>
      <c r="F2371" s="156" t="s">
        <v>5861</v>
      </c>
      <c r="G2371" s="156" t="s">
        <v>556</v>
      </c>
      <c r="H2371" s="156" t="s">
        <v>5865</v>
      </c>
      <c r="I2371" s="155">
        <v>3210052</v>
      </c>
      <c r="J2371" s="157" t="s">
        <v>598</v>
      </c>
      <c r="K2371" s="157"/>
      <c r="L2371" s="155">
        <v>2022</v>
      </c>
      <c r="M2371" s="158">
        <v>3346</v>
      </c>
      <c r="N2371" s="159">
        <v>22035916.23</v>
      </c>
      <c r="O2371" s="159">
        <v>19314117.670000002</v>
      </c>
      <c r="P2371" s="159">
        <v>12660787.02</v>
      </c>
      <c r="Q2371" s="159">
        <v>5817310</v>
      </c>
      <c r="R2371" s="159">
        <v>6843477.0199999996</v>
      </c>
      <c r="S2371" s="159">
        <v>2721798.56</v>
      </c>
      <c r="T2371" s="159">
        <v>109075.97</v>
      </c>
      <c r="U2371" s="159">
        <v>22510513.68</v>
      </c>
      <c r="V2371" s="159">
        <v>17328058.309999999</v>
      </c>
      <c r="W2371" s="159">
        <v>6611739.4100000001</v>
      </c>
      <c r="X2371" s="159">
        <v>77084.34</v>
      </c>
      <c r="Y2371" s="159">
        <v>5182455.37</v>
      </c>
      <c r="Z2371" s="159">
        <v>4349443.3499999996</v>
      </c>
      <c r="AA2371" s="159">
        <v>1300000</v>
      </c>
      <c r="AB2371" s="159">
        <v>3049443.3499999996</v>
      </c>
      <c r="AC2371" s="159">
        <v>1018763.45</v>
      </c>
      <c r="AD2371" s="159">
        <v>1018763.45</v>
      </c>
      <c r="AE2371" s="159">
        <v>4255447.1500000004</v>
      </c>
      <c r="AF2371" s="159">
        <v>1986059.36</v>
      </c>
      <c r="AG2371" s="159">
        <v>149669.24</v>
      </c>
      <c r="AH2371" s="159">
        <v>242285.57</v>
      </c>
      <c r="AI2371" s="159">
        <v>0</v>
      </c>
      <c r="AJ2371" s="159">
        <v>0</v>
      </c>
    </row>
    <row r="2372" spans="1:36">
      <c r="A2372" s="153">
        <v>32</v>
      </c>
      <c r="B2372" s="154">
        <v>11</v>
      </c>
      <c r="C2372" s="154">
        <v>1</v>
      </c>
      <c r="D2372" s="155">
        <v>2</v>
      </c>
      <c r="E2372" s="155" t="s">
        <v>556</v>
      </c>
      <c r="F2372" s="156" t="s">
        <v>5866</v>
      </c>
      <c r="G2372" s="156" t="s">
        <v>556</v>
      </c>
      <c r="H2372" s="156" t="s">
        <v>5867</v>
      </c>
      <c r="I2372" s="155">
        <v>3211012</v>
      </c>
      <c r="J2372" s="157" t="s">
        <v>597</v>
      </c>
      <c r="K2372" s="157"/>
      <c r="L2372" s="155">
        <v>2022</v>
      </c>
      <c r="M2372" s="158">
        <v>25567</v>
      </c>
      <c r="N2372" s="159">
        <v>187785954.12</v>
      </c>
      <c r="O2372" s="159">
        <v>178344910.80000001</v>
      </c>
      <c r="P2372" s="159">
        <v>72860412.229999989</v>
      </c>
      <c r="Q2372" s="159">
        <v>28317664</v>
      </c>
      <c r="R2372" s="159">
        <v>44542748.229999997</v>
      </c>
      <c r="S2372" s="159">
        <v>9441043.3200000003</v>
      </c>
      <c r="T2372" s="159">
        <v>2252578.9</v>
      </c>
      <c r="U2372" s="159">
        <v>163211616.78999999</v>
      </c>
      <c r="V2372" s="159">
        <v>124711979.22</v>
      </c>
      <c r="W2372" s="159">
        <v>37589563.520000003</v>
      </c>
      <c r="X2372" s="159">
        <v>134327.71</v>
      </c>
      <c r="Y2372" s="159">
        <v>38499637.57</v>
      </c>
      <c r="Z2372" s="159">
        <v>6713993.96</v>
      </c>
      <c r="AA2372" s="159">
        <v>0</v>
      </c>
      <c r="AB2372" s="159">
        <v>6713993.96</v>
      </c>
      <c r="AC2372" s="159">
        <v>2600000</v>
      </c>
      <c r="AD2372" s="159">
        <v>2600000</v>
      </c>
      <c r="AE2372" s="159">
        <v>10400000</v>
      </c>
      <c r="AF2372" s="159">
        <v>53632931.579999998</v>
      </c>
      <c r="AG2372" s="159">
        <v>822215.07</v>
      </c>
      <c r="AH2372" s="159">
        <v>748676.03</v>
      </c>
      <c r="AI2372" s="159">
        <v>0</v>
      </c>
      <c r="AJ2372" s="159">
        <v>0</v>
      </c>
    </row>
    <row r="2373" spans="1:36">
      <c r="A2373" s="153">
        <v>32</v>
      </c>
      <c r="B2373" s="154">
        <v>11</v>
      </c>
      <c r="C2373" s="154">
        <v>2</v>
      </c>
      <c r="D2373" s="155">
        <v>2</v>
      </c>
      <c r="E2373" s="155" t="s">
        <v>556</v>
      </c>
      <c r="F2373" s="156" t="s">
        <v>5866</v>
      </c>
      <c r="G2373" s="156" t="s">
        <v>556</v>
      </c>
      <c r="H2373" s="156" t="s">
        <v>5868</v>
      </c>
      <c r="I2373" s="155">
        <v>3211022</v>
      </c>
      <c r="J2373" s="157" t="s">
        <v>596</v>
      </c>
      <c r="K2373" s="157"/>
      <c r="L2373" s="155">
        <v>2022</v>
      </c>
      <c r="M2373" s="158">
        <v>14044</v>
      </c>
      <c r="N2373" s="159">
        <v>128226931.2</v>
      </c>
      <c r="O2373" s="159">
        <v>94007389.109999999</v>
      </c>
      <c r="P2373" s="159">
        <v>38444067.909999996</v>
      </c>
      <c r="Q2373" s="159">
        <v>14521977</v>
      </c>
      <c r="R2373" s="159">
        <v>23922090.91</v>
      </c>
      <c r="S2373" s="159">
        <v>34219542.090000004</v>
      </c>
      <c r="T2373" s="159">
        <v>30558810.859999999</v>
      </c>
      <c r="U2373" s="159">
        <v>85307699.549999997</v>
      </c>
      <c r="V2373" s="159">
        <v>78186144.810000002</v>
      </c>
      <c r="W2373" s="159">
        <v>26994065.309999999</v>
      </c>
      <c r="X2373" s="159">
        <v>264582.11</v>
      </c>
      <c r="Y2373" s="159">
        <v>7121554.7400000002</v>
      </c>
      <c r="Z2373" s="159">
        <v>20096542.52</v>
      </c>
      <c r="AA2373" s="159">
        <v>0</v>
      </c>
      <c r="AB2373" s="159">
        <v>20096542.52</v>
      </c>
      <c r="AC2373" s="159">
        <v>2890499</v>
      </c>
      <c r="AD2373" s="159">
        <v>2890499</v>
      </c>
      <c r="AE2373" s="159">
        <v>20619592</v>
      </c>
      <c r="AF2373" s="159">
        <v>15821244.300000001</v>
      </c>
      <c r="AG2373" s="159">
        <v>592292.56999999995</v>
      </c>
      <c r="AH2373" s="159">
        <v>1053530.23</v>
      </c>
      <c r="AI2373" s="159">
        <v>0</v>
      </c>
      <c r="AJ2373" s="159">
        <v>0</v>
      </c>
    </row>
    <row r="2374" spans="1:36">
      <c r="A2374" s="153">
        <v>32</v>
      </c>
      <c r="B2374" s="154">
        <v>11</v>
      </c>
      <c r="C2374" s="154">
        <v>3</v>
      </c>
      <c r="D2374" s="155">
        <v>3</v>
      </c>
      <c r="E2374" s="155" t="s">
        <v>556</v>
      </c>
      <c r="F2374" s="156" t="s">
        <v>5869</v>
      </c>
      <c r="G2374" s="156" t="s">
        <v>556</v>
      </c>
      <c r="H2374" s="156" t="s">
        <v>5870</v>
      </c>
      <c r="I2374" s="155">
        <v>3211033</v>
      </c>
      <c r="J2374" s="157" t="s">
        <v>595</v>
      </c>
      <c r="K2374" s="157"/>
      <c r="L2374" s="155">
        <v>2022</v>
      </c>
      <c r="M2374" s="158">
        <v>1628</v>
      </c>
      <c r="N2374" s="159">
        <v>10335034.15</v>
      </c>
      <c r="O2374" s="159">
        <v>10232288.390000001</v>
      </c>
      <c r="P2374" s="159">
        <v>4716393.3900000006</v>
      </c>
      <c r="Q2374" s="159">
        <v>1531601</v>
      </c>
      <c r="R2374" s="159">
        <v>3184792.39</v>
      </c>
      <c r="S2374" s="159">
        <v>102745.76</v>
      </c>
      <c r="T2374" s="159">
        <v>65627.19</v>
      </c>
      <c r="U2374" s="159">
        <v>9329236.6999999993</v>
      </c>
      <c r="V2374" s="159">
        <v>8877418.1899999995</v>
      </c>
      <c r="W2374" s="159">
        <v>3390042.89</v>
      </c>
      <c r="X2374" s="159">
        <v>0</v>
      </c>
      <c r="Y2374" s="159">
        <v>451818.51</v>
      </c>
      <c r="Z2374" s="159">
        <v>1127364.6200000001</v>
      </c>
      <c r="AA2374" s="159">
        <v>0</v>
      </c>
      <c r="AB2374" s="159">
        <v>1127364.6200000001</v>
      </c>
      <c r="AC2374" s="159">
        <v>0</v>
      </c>
      <c r="AD2374" s="159">
        <v>0</v>
      </c>
      <c r="AE2374" s="159">
        <v>0</v>
      </c>
      <c r="AF2374" s="159">
        <v>1354870.2</v>
      </c>
      <c r="AG2374" s="159">
        <v>0</v>
      </c>
      <c r="AH2374" s="159">
        <v>0</v>
      </c>
      <c r="AI2374" s="159">
        <v>0</v>
      </c>
      <c r="AJ2374" s="159">
        <v>0</v>
      </c>
    </row>
    <row r="2375" spans="1:36">
      <c r="A2375" s="153">
        <v>32</v>
      </c>
      <c r="B2375" s="154">
        <v>11</v>
      </c>
      <c r="C2375" s="154">
        <v>4</v>
      </c>
      <c r="D2375" s="155">
        <v>3</v>
      </c>
      <c r="E2375" s="155" t="s">
        <v>556</v>
      </c>
      <c r="F2375" s="156" t="s">
        <v>5869</v>
      </c>
      <c r="G2375" s="156" t="s">
        <v>556</v>
      </c>
      <c r="H2375" s="156" t="s">
        <v>5871</v>
      </c>
      <c r="I2375" s="155">
        <v>3211043</v>
      </c>
      <c r="J2375" s="157" t="s">
        <v>594</v>
      </c>
      <c r="K2375" s="157"/>
      <c r="L2375" s="155">
        <v>2022</v>
      </c>
      <c r="M2375" s="158">
        <v>40954</v>
      </c>
      <c r="N2375" s="159">
        <v>250302026.56999999</v>
      </c>
      <c r="O2375" s="159">
        <v>242485381.62</v>
      </c>
      <c r="P2375" s="159">
        <v>89812691.719999999</v>
      </c>
      <c r="Q2375" s="159">
        <v>30809416</v>
      </c>
      <c r="R2375" s="159">
        <v>59003275.719999999</v>
      </c>
      <c r="S2375" s="159">
        <v>7816644.9500000002</v>
      </c>
      <c r="T2375" s="159">
        <v>3882470.18</v>
      </c>
      <c r="U2375" s="159">
        <v>239885596.12</v>
      </c>
      <c r="V2375" s="159">
        <v>214716515.99000001</v>
      </c>
      <c r="W2375" s="159">
        <v>81639945.319999993</v>
      </c>
      <c r="X2375" s="159">
        <v>95475</v>
      </c>
      <c r="Y2375" s="159">
        <v>25169080.129999999</v>
      </c>
      <c r="Z2375" s="159">
        <v>25255358.670000002</v>
      </c>
      <c r="AA2375" s="159">
        <v>0</v>
      </c>
      <c r="AB2375" s="159">
        <v>25255358.670000002</v>
      </c>
      <c r="AC2375" s="159">
        <v>2800000</v>
      </c>
      <c r="AD2375" s="159">
        <v>2800000</v>
      </c>
      <c r="AE2375" s="159">
        <v>5450000</v>
      </c>
      <c r="AF2375" s="159">
        <v>27768865.629999999</v>
      </c>
      <c r="AG2375" s="159">
        <v>1104406.23</v>
      </c>
      <c r="AH2375" s="159">
        <v>1200843.6299999999</v>
      </c>
      <c r="AI2375" s="159">
        <v>0</v>
      </c>
      <c r="AJ2375" s="159">
        <v>0</v>
      </c>
    </row>
    <row r="2376" spans="1:36">
      <c r="A2376" s="153">
        <v>32</v>
      </c>
      <c r="B2376" s="154">
        <v>12</v>
      </c>
      <c r="C2376" s="154">
        <v>1</v>
      </c>
      <c r="D2376" s="155">
        <v>2</v>
      </c>
      <c r="E2376" s="155" t="s">
        <v>556</v>
      </c>
      <c r="F2376" s="156" t="s">
        <v>5872</v>
      </c>
      <c r="G2376" s="156" t="s">
        <v>556</v>
      </c>
      <c r="H2376" s="156" t="s">
        <v>5873</v>
      </c>
      <c r="I2376" s="155">
        <v>3212012</v>
      </c>
      <c r="J2376" s="157" t="s">
        <v>593</v>
      </c>
      <c r="K2376" s="157"/>
      <c r="L2376" s="155">
        <v>2022</v>
      </c>
      <c r="M2376" s="158">
        <v>3130</v>
      </c>
      <c r="N2376" s="159">
        <v>24427203.379999999</v>
      </c>
      <c r="O2376" s="159">
        <v>17365098.219999999</v>
      </c>
      <c r="P2376" s="159">
        <v>12410908.710000001</v>
      </c>
      <c r="Q2376" s="159">
        <v>5401214</v>
      </c>
      <c r="R2376" s="159">
        <v>7009694.71</v>
      </c>
      <c r="S2376" s="159">
        <v>7062105.1600000001</v>
      </c>
      <c r="T2376" s="159">
        <v>88049</v>
      </c>
      <c r="U2376" s="159">
        <v>15056582.74</v>
      </c>
      <c r="V2376" s="159">
        <v>14342320.34</v>
      </c>
      <c r="W2376" s="159">
        <v>5760136.5199999996</v>
      </c>
      <c r="X2376" s="159">
        <v>209485.64</v>
      </c>
      <c r="Y2376" s="159">
        <v>714262.4</v>
      </c>
      <c r="Z2376" s="159">
        <v>2877945.97</v>
      </c>
      <c r="AA2376" s="159">
        <v>0</v>
      </c>
      <c r="AB2376" s="159">
        <v>2877945.97</v>
      </c>
      <c r="AC2376" s="159">
        <v>450000</v>
      </c>
      <c r="AD2376" s="159">
        <v>450000</v>
      </c>
      <c r="AE2376" s="159">
        <v>11623195.41</v>
      </c>
      <c r="AF2376" s="159">
        <v>3022777.88</v>
      </c>
      <c r="AG2376" s="159">
        <v>19051.400000000001</v>
      </c>
      <c r="AH2376" s="159">
        <v>30482.89</v>
      </c>
      <c r="AI2376" s="159">
        <v>0</v>
      </c>
      <c r="AJ2376" s="159">
        <v>0</v>
      </c>
    </row>
    <row r="2377" spans="1:36">
      <c r="A2377" s="153">
        <v>32</v>
      </c>
      <c r="B2377" s="154">
        <v>12</v>
      </c>
      <c r="C2377" s="154">
        <v>2</v>
      </c>
      <c r="D2377" s="155">
        <v>2</v>
      </c>
      <c r="E2377" s="155" t="s">
        <v>556</v>
      </c>
      <c r="F2377" s="156" t="s">
        <v>5872</v>
      </c>
      <c r="G2377" s="156" t="s">
        <v>556</v>
      </c>
      <c r="H2377" s="156" t="s">
        <v>5874</v>
      </c>
      <c r="I2377" s="155">
        <v>3212022</v>
      </c>
      <c r="J2377" s="157" t="s">
        <v>592</v>
      </c>
      <c r="K2377" s="157"/>
      <c r="L2377" s="155">
        <v>2022</v>
      </c>
      <c r="M2377" s="158">
        <v>2465</v>
      </c>
      <c r="N2377" s="159">
        <v>18667487.859999999</v>
      </c>
      <c r="O2377" s="159">
        <v>15149966.140000001</v>
      </c>
      <c r="P2377" s="159">
        <v>8359921.9299999997</v>
      </c>
      <c r="Q2377" s="159">
        <v>3591508</v>
      </c>
      <c r="R2377" s="159">
        <v>4768413.93</v>
      </c>
      <c r="S2377" s="159">
        <v>3517521.72</v>
      </c>
      <c r="T2377" s="159">
        <v>16418.099999999999</v>
      </c>
      <c r="U2377" s="159">
        <v>19441877.379999999</v>
      </c>
      <c r="V2377" s="159">
        <v>13779099.32</v>
      </c>
      <c r="W2377" s="159">
        <v>5526645.3399999999</v>
      </c>
      <c r="X2377" s="159">
        <v>117578.79</v>
      </c>
      <c r="Y2377" s="159">
        <v>5662778.0599999996</v>
      </c>
      <c r="Z2377" s="159">
        <v>6812802.2000000002</v>
      </c>
      <c r="AA2377" s="159">
        <v>2106904</v>
      </c>
      <c r="AB2377" s="159">
        <v>4705898.2</v>
      </c>
      <c r="AC2377" s="159">
        <v>645997.80000000005</v>
      </c>
      <c r="AD2377" s="159">
        <v>645997.80000000005</v>
      </c>
      <c r="AE2377" s="159">
        <v>7096419.21</v>
      </c>
      <c r="AF2377" s="159">
        <v>1370866.82</v>
      </c>
      <c r="AG2377" s="159">
        <v>0</v>
      </c>
      <c r="AH2377" s="159">
        <v>0</v>
      </c>
      <c r="AI2377" s="159">
        <v>0</v>
      </c>
      <c r="AJ2377" s="159">
        <v>0</v>
      </c>
    </row>
    <row r="2378" spans="1:36">
      <c r="A2378" s="153">
        <v>32</v>
      </c>
      <c r="B2378" s="154">
        <v>12</v>
      </c>
      <c r="C2378" s="154">
        <v>3</v>
      </c>
      <c r="D2378" s="155">
        <v>3</v>
      </c>
      <c r="E2378" s="155" t="s">
        <v>556</v>
      </c>
      <c r="F2378" s="156" t="s">
        <v>5875</v>
      </c>
      <c r="G2378" s="156" t="s">
        <v>556</v>
      </c>
      <c r="H2378" s="156" t="s">
        <v>5876</v>
      </c>
      <c r="I2378" s="155">
        <v>3212033</v>
      </c>
      <c r="J2378" s="157" t="s">
        <v>591</v>
      </c>
      <c r="K2378" s="157"/>
      <c r="L2378" s="155">
        <v>2022</v>
      </c>
      <c r="M2378" s="158">
        <v>5745</v>
      </c>
      <c r="N2378" s="159">
        <v>30870440.210000001</v>
      </c>
      <c r="O2378" s="159">
        <v>27763965.510000002</v>
      </c>
      <c r="P2378" s="159">
        <v>19286686.98</v>
      </c>
      <c r="Q2378" s="159">
        <v>10062392</v>
      </c>
      <c r="R2378" s="159">
        <v>9224294.9800000004</v>
      </c>
      <c r="S2378" s="159">
        <v>3106474.7</v>
      </c>
      <c r="T2378" s="159">
        <v>207820.97</v>
      </c>
      <c r="U2378" s="159">
        <v>30084347.98</v>
      </c>
      <c r="V2378" s="159">
        <v>24760477.850000001</v>
      </c>
      <c r="W2378" s="159">
        <v>9803004.0899999999</v>
      </c>
      <c r="X2378" s="159">
        <v>102549.9</v>
      </c>
      <c r="Y2378" s="159">
        <v>5323870.13</v>
      </c>
      <c r="Z2378" s="159">
        <v>2685859.58</v>
      </c>
      <c r="AA2378" s="159">
        <v>937137.48</v>
      </c>
      <c r="AB2378" s="159">
        <v>1748722.1</v>
      </c>
      <c r="AC2378" s="159">
        <v>1049798</v>
      </c>
      <c r="AD2378" s="159">
        <v>951000</v>
      </c>
      <c r="AE2378" s="159">
        <v>5059621.4800000004</v>
      </c>
      <c r="AF2378" s="159">
        <v>3003487.66</v>
      </c>
      <c r="AG2378" s="159">
        <v>7990</v>
      </c>
      <c r="AH2378" s="159">
        <v>0</v>
      </c>
      <c r="AI2378" s="159">
        <v>0</v>
      </c>
      <c r="AJ2378" s="159">
        <v>0</v>
      </c>
    </row>
    <row r="2379" spans="1:36">
      <c r="A2379" s="153">
        <v>32</v>
      </c>
      <c r="B2379" s="154">
        <v>12</v>
      </c>
      <c r="C2379" s="154">
        <v>4</v>
      </c>
      <c r="D2379" s="155">
        <v>2</v>
      </c>
      <c r="E2379" s="155" t="s">
        <v>556</v>
      </c>
      <c r="F2379" s="156" t="s">
        <v>5872</v>
      </c>
      <c r="G2379" s="156" t="s">
        <v>556</v>
      </c>
      <c r="H2379" s="156" t="s">
        <v>5877</v>
      </c>
      <c r="I2379" s="155">
        <v>3212042</v>
      </c>
      <c r="J2379" s="157" t="s">
        <v>590</v>
      </c>
      <c r="K2379" s="157"/>
      <c r="L2379" s="155">
        <v>2022</v>
      </c>
      <c r="M2379" s="158">
        <v>5075</v>
      </c>
      <c r="N2379" s="159">
        <v>29341588.440000001</v>
      </c>
      <c r="O2379" s="159">
        <v>28066253.489999998</v>
      </c>
      <c r="P2379" s="159">
        <v>16521882.5</v>
      </c>
      <c r="Q2379" s="159">
        <v>7517685</v>
      </c>
      <c r="R2379" s="159">
        <v>9004197.5</v>
      </c>
      <c r="S2379" s="159">
        <v>1275334.95</v>
      </c>
      <c r="T2379" s="159">
        <v>279616.40999999997</v>
      </c>
      <c r="U2379" s="159">
        <v>27526924.329999998</v>
      </c>
      <c r="V2379" s="159">
        <v>26623644.359999999</v>
      </c>
      <c r="W2379" s="159">
        <v>9564854.1899999995</v>
      </c>
      <c r="X2379" s="159">
        <v>208592.9</v>
      </c>
      <c r="Y2379" s="159">
        <v>903279.97</v>
      </c>
      <c r="Z2379" s="159">
        <v>500000</v>
      </c>
      <c r="AA2379" s="159">
        <v>0</v>
      </c>
      <c r="AB2379" s="159">
        <v>500000</v>
      </c>
      <c r="AC2379" s="159">
        <v>727140</v>
      </c>
      <c r="AD2379" s="159">
        <v>727140</v>
      </c>
      <c r="AE2379" s="159">
        <v>8738585</v>
      </c>
      <c r="AF2379" s="159">
        <v>1442609.13</v>
      </c>
      <c r="AG2379" s="159">
        <v>10766.79</v>
      </c>
      <c r="AH2379" s="159">
        <v>22650.06</v>
      </c>
      <c r="AI2379" s="159">
        <v>0</v>
      </c>
      <c r="AJ2379" s="159">
        <v>0</v>
      </c>
    </row>
    <row r="2380" spans="1:36">
      <c r="A2380" s="153">
        <v>32</v>
      </c>
      <c r="B2380" s="154">
        <v>12</v>
      </c>
      <c r="C2380" s="154">
        <v>5</v>
      </c>
      <c r="D2380" s="155">
        <v>3</v>
      </c>
      <c r="E2380" s="155" t="s">
        <v>556</v>
      </c>
      <c r="F2380" s="156" t="s">
        <v>5875</v>
      </c>
      <c r="G2380" s="156" t="s">
        <v>556</v>
      </c>
      <c r="H2380" s="156" t="s">
        <v>5878</v>
      </c>
      <c r="I2380" s="155">
        <v>3212053</v>
      </c>
      <c r="J2380" s="157" t="s">
        <v>589</v>
      </c>
      <c r="K2380" s="157"/>
      <c r="L2380" s="155">
        <v>2022</v>
      </c>
      <c r="M2380" s="158">
        <v>19140</v>
      </c>
      <c r="N2380" s="159">
        <v>104685205.75</v>
      </c>
      <c r="O2380" s="159">
        <v>97683247.799999997</v>
      </c>
      <c r="P2380" s="159">
        <v>57192811.620000005</v>
      </c>
      <c r="Q2380" s="159">
        <v>27189214</v>
      </c>
      <c r="R2380" s="159">
        <v>30003597.620000001</v>
      </c>
      <c r="S2380" s="159">
        <v>7001957.9500000002</v>
      </c>
      <c r="T2380" s="159">
        <v>93011.27</v>
      </c>
      <c r="U2380" s="159">
        <v>104827030.22</v>
      </c>
      <c r="V2380" s="159">
        <v>90034263.079999998</v>
      </c>
      <c r="W2380" s="159">
        <v>33356909.989999998</v>
      </c>
      <c r="X2380" s="159">
        <v>288511.78999999998</v>
      </c>
      <c r="Y2380" s="159">
        <v>14792767.140000001</v>
      </c>
      <c r="Z2380" s="159">
        <v>12379609.560000001</v>
      </c>
      <c r="AA2380" s="159">
        <v>5415915.9100000001</v>
      </c>
      <c r="AB2380" s="159">
        <v>6963693.6500000004</v>
      </c>
      <c r="AC2380" s="159">
        <v>1200000</v>
      </c>
      <c r="AD2380" s="159">
        <v>1200000</v>
      </c>
      <c r="AE2380" s="159">
        <v>14483915.91</v>
      </c>
      <c r="AF2380" s="159">
        <v>7648984.7199999997</v>
      </c>
      <c r="AG2380" s="159">
        <v>589156.68000000005</v>
      </c>
      <c r="AH2380" s="159">
        <v>692035.32</v>
      </c>
      <c r="AI2380" s="159">
        <v>0</v>
      </c>
      <c r="AJ2380" s="159">
        <v>0</v>
      </c>
    </row>
    <row r="2381" spans="1:36">
      <c r="A2381" s="153">
        <v>32</v>
      </c>
      <c r="B2381" s="154">
        <v>12</v>
      </c>
      <c r="C2381" s="154">
        <v>6</v>
      </c>
      <c r="D2381" s="155">
        <v>2</v>
      </c>
      <c r="E2381" s="155" t="s">
        <v>556</v>
      </c>
      <c r="F2381" s="156" t="s">
        <v>5872</v>
      </c>
      <c r="G2381" s="156" t="s">
        <v>556</v>
      </c>
      <c r="H2381" s="156" t="s">
        <v>5879</v>
      </c>
      <c r="I2381" s="155">
        <v>3212062</v>
      </c>
      <c r="J2381" s="157" t="s">
        <v>588</v>
      </c>
      <c r="K2381" s="157"/>
      <c r="L2381" s="155">
        <v>2022</v>
      </c>
      <c r="M2381" s="158">
        <v>3408</v>
      </c>
      <c r="N2381" s="159">
        <v>19628650.710000001</v>
      </c>
      <c r="O2381" s="159">
        <v>17921217.43</v>
      </c>
      <c r="P2381" s="159">
        <v>12205657.699999999</v>
      </c>
      <c r="Q2381" s="159">
        <v>6050298</v>
      </c>
      <c r="R2381" s="159">
        <v>6155359.7000000002</v>
      </c>
      <c r="S2381" s="159">
        <v>1707433.28</v>
      </c>
      <c r="T2381" s="159">
        <v>144976.44</v>
      </c>
      <c r="U2381" s="159">
        <v>17191304.210000001</v>
      </c>
      <c r="V2381" s="159">
        <v>15943939.98</v>
      </c>
      <c r="W2381" s="159">
        <v>6564321.1500000004</v>
      </c>
      <c r="X2381" s="159">
        <v>121754.48</v>
      </c>
      <c r="Y2381" s="159">
        <v>1247364.23</v>
      </c>
      <c r="Z2381" s="159">
        <v>5565615.6900000004</v>
      </c>
      <c r="AA2381" s="159">
        <v>0</v>
      </c>
      <c r="AB2381" s="159">
        <v>5565615.6900000004</v>
      </c>
      <c r="AC2381" s="159">
        <v>29140</v>
      </c>
      <c r="AD2381" s="159">
        <v>29140</v>
      </c>
      <c r="AE2381" s="159">
        <v>3938280</v>
      </c>
      <c r="AF2381" s="159">
        <v>1977277.45</v>
      </c>
      <c r="AG2381" s="159">
        <v>5001</v>
      </c>
      <c r="AH2381" s="159">
        <v>7860</v>
      </c>
      <c r="AI2381" s="159">
        <v>0</v>
      </c>
      <c r="AJ2381" s="159">
        <v>0</v>
      </c>
    </row>
    <row r="2382" spans="1:36">
      <c r="A2382" s="153">
        <v>32</v>
      </c>
      <c r="B2382" s="154">
        <v>13</v>
      </c>
      <c r="C2382" s="154">
        <v>1</v>
      </c>
      <c r="D2382" s="155">
        <v>1</v>
      </c>
      <c r="E2382" s="155" t="s">
        <v>556</v>
      </c>
      <c r="F2382" s="156" t="s">
        <v>5880</v>
      </c>
      <c r="G2382" s="156" t="s">
        <v>556</v>
      </c>
      <c r="H2382" s="156" t="s">
        <v>5881</v>
      </c>
      <c r="I2382" s="155">
        <v>3213011</v>
      </c>
      <c r="J2382" s="157" t="s">
        <v>587</v>
      </c>
      <c r="K2382" s="157"/>
      <c r="L2382" s="155">
        <v>2022</v>
      </c>
      <c r="M2382" s="158">
        <v>13459</v>
      </c>
      <c r="N2382" s="159">
        <v>98341496.950000003</v>
      </c>
      <c r="O2382" s="159">
        <v>75855168.079999998</v>
      </c>
      <c r="P2382" s="159">
        <v>34125476.620000005</v>
      </c>
      <c r="Q2382" s="159">
        <v>13495522</v>
      </c>
      <c r="R2382" s="159">
        <v>20629954.620000001</v>
      </c>
      <c r="S2382" s="159">
        <v>22486328.870000001</v>
      </c>
      <c r="T2382" s="159">
        <v>21131319.98</v>
      </c>
      <c r="U2382" s="159">
        <v>80168778.040000007</v>
      </c>
      <c r="V2382" s="159">
        <v>75998730.150000006</v>
      </c>
      <c r="W2382" s="159">
        <v>22316189.27</v>
      </c>
      <c r="X2382" s="159">
        <v>19682.14</v>
      </c>
      <c r="Y2382" s="159">
        <v>4170047.89</v>
      </c>
      <c r="Z2382" s="159">
        <v>28321621.219999999</v>
      </c>
      <c r="AA2382" s="159">
        <v>0</v>
      </c>
      <c r="AB2382" s="159">
        <v>28321621.219999999</v>
      </c>
      <c r="AC2382" s="159">
        <v>1800000</v>
      </c>
      <c r="AD2382" s="159">
        <v>1800000</v>
      </c>
      <c r="AE2382" s="159">
        <v>1800000</v>
      </c>
      <c r="AF2382" s="159">
        <v>-143562.07</v>
      </c>
      <c r="AG2382" s="159">
        <v>386473.08</v>
      </c>
      <c r="AH2382" s="159">
        <v>415704.69</v>
      </c>
      <c r="AI2382" s="159">
        <v>0</v>
      </c>
      <c r="AJ2382" s="159">
        <v>0</v>
      </c>
    </row>
    <row r="2383" spans="1:36">
      <c r="A2383" s="153">
        <v>32</v>
      </c>
      <c r="B2383" s="154">
        <v>13</v>
      </c>
      <c r="C2383" s="154">
        <v>2</v>
      </c>
      <c r="D2383" s="155">
        <v>1</v>
      </c>
      <c r="E2383" s="155" t="s">
        <v>556</v>
      </c>
      <c r="F2383" s="156" t="s">
        <v>5880</v>
      </c>
      <c r="G2383" s="156" t="s">
        <v>556</v>
      </c>
      <c r="H2383" s="156" t="s">
        <v>5882</v>
      </c>
      <c r="I2383" s="155">
        <v>3213021</v>
      </c>
      <c r="J2383" s="157" t="s">
        <v>584</v>
      </c>
      <c r="K2383" s="157"/>
      <c r="L2383" s="155">
        <v>2022</v>
      </c>
      <c r="M2383" s="158">
        <v>12288</v>
      </c>
      <c r="N2383" s="159">
        <v>63224993.18</v>
      </c>
      <c r="O2383" s="159">
        <v>61137765.100000001</v>
      </c>
      <c r="P2383" s="159">
        <v>33955749.810000002</v>
      </c>
      <c r="Q2383" s="159">
        <v>13355427</v>
      </c>
      <c r="R2383" s="159">
        <v>20600322.809999999</v>
      </c>
      <c r="S2383" s="159">
        <v>2087228.08</v>
      </c>
      <c r="T2383" s="159">
        <v>1428882.9</v>
      </c>
      <c r="U2383" s="159">
        <v>61672372.780000001</v>
      </c>
      <c r="V2383" s="159">
        <v>57368427.289999999</v>
      </c>
      <c r="W2383" s="159">
        <v>22461416.18</v>
      </c>
      <c r="X2383" s="159">
        <v>270473.06</v>
      </c>
      <c r="Y2383" s="159">
        <v>4303945.49</v>
      </c>
      <c r="Z2383" s="159">
        <v>6768886.6799999997</v>
      </c>
      <c r="AA2383" s="159">
        <v>0</v>
      </c>
      <c r="AB2383" s="159">
        <v>6768886.6799999997</v>
      </c>
      <c r="AC2383" s="159">
        <v>1280000</v>
      </c>
      <c r="AD2383" s="159">
        <v>1280000</v>
      </c>
      <c r="AE2383" s="159">
        <v>16500000</v>
      </c>
      <c r="AF2383" s="159">
        <v>3769337.81</v>
      </c>
      <c r="AG2383" s="159">
        <v>0</v>
      </c>
      <c r="AH2383" s="159">
        <v>0</v>
      </c>
      <c r="AI2383" s="159">
        <v>0</v>
      </c>
      <c r="AJ2383" s="159">
        <v>0</v>
      </c>
    </row>
    <row r="2384" spans="1:36">
      <c r="A2384" s="153">
        <v>32</v>
      </c>
      <c r="B2384" s="154">
        <v>13</v>
      </c>
      <c r="C2384" s="154">
        <v>3</v>
      </c>
      <c r="D2384" s="155">
        <v>2</v>
      </c>
      <c r="E2384" s="155" t="s">
        <v>556</v>
      </c>
      <c r="F2384" s="156" t="s">
        <v>5883</v>
      </c>
      <c r="G2384" s="156" t="s">
        <v>556</v>
      </c>
      <c r="H2384" s="156" t="s">
        <v>5884</v>
      </c>
      <c r="I2384" s="155">
        <v>3213032</v>
      </c>
      <c r="J2384" s="157" t="s">
        <v>587</v>
      </c>
      <c r="K2384" s="157"/>
      <c r="L2384" s="155">
        <v>2022</v>
      </c>
      <c r="M2384" s="158">
        <v>7937</v>
      </c>
      <c r="N2384" s="159">
        <v>77364621.459999993</v>
      </c>
      <c r="O2384" s="159">
        <v>65415251.670000002</v>
      </c>
      <c r="P2384" s="159">
        <v>27298397.399999999</v>
      </c>
      <c r="Q2384" s="159">
        <v>10455990</v>
      </c>
      <c r="R2384" s="159">
        <v>16842407.399999999</v>
      </c>
      <c r="S2384" s="159">
        <v>11949369.789999999</v>
      </c>
      <c r="T2384" s="159">
        <v>4745698.3899999997</v>
      </c>
      <c r="U2384" s="159">
        <v>67432104.670000002</v>
      </c>
      <c r="V2384" s="159">
        <v>53424731.439999998</v>
      </c>
      <c r="W2384" s="159">
        <v>18295406.879999999</v>
      </c>
      <c r="X2384" s="159">
        <v>67231.179999999993</v>
      </c>
      <c r="Y2384" s="159">
        <v>14007373.23</v>
      </c>
      <c r="Z2384" s="159">
        <v>3515313.85</v>
      </c>
      <c r="AA2384" s="159">
        <v>0</v>
      </c>
      <c r="AB2384" s="159">
        <v>3515313.85</v>
      </c>
      <c r="AC2384" s="159">
        <v>1700032</v>
      </c>
      <c r="AD2384" s="159">
        <v>1700032</v>
      </c>
      <c r="AE2384" s="159">
        <v>6799968</v>
      </c>
      <c r="AF2384" s="159">
        <v>11990520.23</v>
      </c>
      <c r="AG2384" s="159">
        <v>615187.89</v>
      </c>
      <c r="AH2384" s="159">
        <v>711559.73</v>
      </c>
      <c r="AI2384" s="159">
        <v>0</v>
      </c>
      <c r="AJ2384" s="159">
        <v>0</v>
      </c>
    </row>
    <row r="2385" spans="1:36">
      <c r="A2385" s="153">
        <v>32</v>
      </c>
      <c r="B2385" s="154">
        <v>13</v>
      </c>
      <c r="C2385" s="154">
        <v>4</v>
      </c>
      <c r="D2385" s="155">
        <v>2</v>
      </c>
      <c r="E2385" s="155" t="s">
        <v>556</v>
      </c>
      <c r="F2385" s="156" t="s">
        <v>5883</v>
      </c>
      <c r="G2385" s="156" t="s">
        <v>556</v>
      </c>
      <c r="H2385" s="156" t="s">
        <v>5885</v>
      </c>
      <c r="I2385" s="155">
        <v>3213042</v>
      </c>
      <c r="J2385" s="157" t="s">
        <v>586</v>
      </c>
      <c r="K2385" s="157"/>
      <c r="L2385" s="155">
        <v>2022</v>
      </c>
      <c r="M2385" s="158">
        <v>6160</v>
      </c>
      <c r="N2385" s="159">
        <v>43634817.880000003</v>
      </c>
      <c r="O2385" s="159">
        <v>39467436.880000003</v>
      </c>
      <c r="P2385" s="159">
        <v>19455662.75</v>
      </c>
      <c r="Q2385" s="159">
        <v>7750291</v>
      </c>
      <c r="R2385" s="159">
        <v>11705371.75</v>
      </c>
      <c r="S2385" s="159">
        <v>4167381</v>
      </c>
      <c r="T2385" s="159">
        <v>159848.95999999999</v>
      </c>
      <c r="U2385" s="159">
        <v>41626445.270000003</v>
      </c>
      <c r="V2385" s="159">
        <v>35214016.659999996</v>
      </c>
      <c r="W2385" s="159">
        <v>15137524.279999999</v>
      </c>
      <c r="X2385" s="159">
        <v>151042</v>
      </c>
      <c r="Y2385" s="159">
        <v>6412428.6100000003</v>
      </c>
      <c r="Z2385" s="159">
        <v>3402671.74</v>
      </c>
      <c r="AA2385" s="159">
        <v>1000000</v>
      </c>
      <c r="AB2385" s="159">
        <v>2402671.7400000002</v>
      </c>
      <c r="AC2385" s="159">
        <v>1088000</v>
      </c>
      <c r="AD2385" s="159">
        <v>1088000</v>
      </c>
      <c r="AE2385" s="159">
        <v>12811500</v>
      </c>
      <c r="AF2385" s="159">
        <v>4253420.22</v>
      </c>
      <c r="AG2385" s="159">
        <v>106999.72</v>
      </c>
      <c r="AH2385" s="159">
        <v>207883.41</v>
      </c>
      <c r="AI2385" s="159">
        <v>0</v>
      </c>
      <c r="AJ2385" s="159">
        <v>0</v>
      </c>
    </row>
    <row r="2386" spans="1:36">
      <c r="A2386" s="153">
        <v>32</v>
      </c>
      <c r="B2386" s="154">
        <v>13</v>
      </c>
      <c r="C2386" s="154">
        <v>5</v>
      </c>
      <c r="D2386" s="155">
        <v>2</v>
      </c>
      <c r="E2386" s="155" t="s">
        <v>556</v>
      </c>
      <c r="F2386" s="156" t="s">
        <v>5883</v>
      </c>
      <c r="G2386" s="156" t="s">
        <v>556</v>
      </c>
      <c r="H2386" s="156" t="s">
        <v>5886</v>
      </c>
      <c r="I2386" s="155">
        <v>3213052</v>
      </c>
      <c r="J2386" s="157" t="s">
        <v>585</v>
      </c>
      <c r="K2386" s="157"/>
      <c r="L2386" s="155">
        <v>2022</v>
      </c>
      <c r="M2386" s="158">
        <v>6817</v>
      </c>
      <c r="N2386" s="159">
        <v>71933519.129999995</v>
      </c>
      <c r="O2386" s="159">
        <v>56561883.439999998</v>
      </c>
      <c r="P2386" s="159">
        <v>22997129.880000003</v>
      </c>
      <c r="Q2386" s="159">
        <v>7701874</v>
      </c>
      <c r="R2386" s="159">
        <v>15295255.880000001</v>
      </c>
      <c r="S2386" s="159">
        <v>15371635.689999999</v>
      </c>
      <c r="T2386" s="159">
        <v>2076908.73</v>
      </c>
      <c r="U2386" s="159">
        <v>64975724.710000001</v>
      </c>
      <c r="V2386" s="159">
        <v>46866333.229999997</v>
      </c>
      <c r="W2386" s="159">
        <v>15067152.960000001</v>
      </c>
      <c r="X2386" s="159">
        <v>251027.33</v>
      </c>
      <c r="Y2386" s="159">
        <v>18109391.48</v>
      </c>
      <c r="Z2386" s="159">
        <v>15632430.23</v>
      </c>
      <c r="AA2386" s="159">
        <v>4000000</v>
      </c>
      <c r="AB2386" s="159">
        <v>11632430.23</v>
      </c>
      <c r="AC2386" s="159">
        <v>2922183.27</v>
      </c>
      <c r="AD2386" s="159">
        <v>2922183.27</v>
      </c>
      <c r="AE2386" s="159">
        <v>25033821.140000001</v>
      </c>
      <c r="AF2386" s="159">
        <v>9695550.2100000009</v>
      </c>
      <c r="AG2386" s="159">
        <v>960391.11</v>
      </c>
      <c r="AH2386" s="159">
        <v>1032223.67</v>
      </c>
      <c r="AI2386" s="159">
        <v>0</v>
      </c>
      <c r="AJ2386" s="159">
        <v>0</v>
      </c>
    </row>
    <row r="2387" spans="1:36">
      <c r="A2387" s="153">
        <v>32</v>
      </c>
      <c r="B2387" s="154">
        <v>13</v>
      </c>
      <c r="C2387" s="154">
        <v>6</v>
      </c>
      <c r="D2387" s="155">
        <v>2</v>
      </c>
      <c r="E2387" s="155" t="s">
        <v>556</v>
      </c>
      <c r="F2387" s="156" t="s">
        <v>5883</v>
      </c>
      <c r="G2387" s="156" t="s">
        <v>556</v>
      </c>
      <c r="H2387" s="156" t="s">
        <v>5887</v>
      </c>
      <c r="I2387" s="155">
        <v>3213062</v>
      </c>
      <c r="J2387" s="157" t="s">
        <v>584</v>
      </c>
      <c r="K2387" s="157"/>
      <c r="L2387" s="155">
        <v>2022</v>
      </c>
      <c r="M2387" s="158">
        <v>8808</v>
      </c>
      <c r="N2387" s="159">
        <v>54894826.770000003</v>
      </c>
      <c r="O2387" s="159">
        <v>47238869.119999997</v>
      </c>
      <c r="P2387" s="159">
        <v>31060220.039999999</v>
      </c>
      <c r="Q2387" s="159">
        <v>12638522</v>
      </c>
      <c r="R2387" s="159">
        <v>18421698.039999999</v>
      </c>
      <c r="S2387" s="159">
        <v>7655957.6500000004</v>
      </c>
      <c r="T2387" s="159">
        <v>493357.83</v>
      </c>
      <c r="U2387" s="159">
        <v>54192419.840000004</v>
      </c>
      <c r="V2387" s="159">
        <v>40899767.25</v>
      </c>
      <c r="W2387" s="159">
        <v>12548998.42</v>
      </c>
      <c r="X2387" s="159">
        <v>212486.78</v>
      </c>
      <c r="Y2387" s="159">
        <v>13292652.59</v>
      </c>
      <c r="Z2387" s="159">
        <v>9814193.2899999991</v>
      </c>
      <c r="AA2387" s="159">
        <v>2700000</v>
      </c>
      <c r="AB2387" s="159">
        <v>7114193.2899999991</v>
      </c>
      <c r="AC2387" s="159">
        <v>2563193.29</v>
      </c>
      <c r="AD2387" s="159">
        <v>2563193.29</v>
      </c>
      <c r="AE2387" s="159">
        <v>15687617.449999999</v>
      </c>
      <c r="AF2387" s="159">
        <v>6339101.8700000001</v>
      </c>
      <c r="AG2387" s="159">
        <v>2667112.66</v>
      </c>
      <c r="AH2387" s="159">
        <v>3060645.37</v>
      </c>
      <c r="AI2387" s="159">
        <v>0</v>
      </c>
      <c r="AJ2387" s="159">
        <v>0</v>
      </c>
    </row>
    <row r="2388" spans="1:36">
      <c r="A2388" s="153">
        <v>32</v>
      </c>
      <c r="B2388" s="154">
        <v>14</v>
      </c>
      <c r="C2388" s="154">
        <v>1</v>
      </c>
      <c r="D2388" s="155">
        <v>1</v>
      </c>
      <c r="E2388" s="155" t="s">
        <v>556</v>
      </c>
      <c r="F2388" s="156" t="s">
        <v>5888</v>
      </c>
      <c r="G2388" s="156" t="s">
        <v>556</v>
      </c>
      <c r="H2388" s="156" t="s">
        <v>5889</v>
      </c>
      <c r="I2388" s="155">
        <v>3214011</v>
      </c>
      <c r="J2388" s="157" t="s">
        <v>576</v>
      </c>
      <c r="K2388" s="157"/>
      <c r="L2388" s="155">
        <v>2022</v>
      </c>
      <c r="M2388" s="158">
        <v>67430</v>
      </c>
      <c r="N2388" s="159">
        <v>394643981.82999998</v>
      </c>
      <c r="O2388" s="159">
        <v>359888866.35000002</v>
      </c>
      <c r="P2388" s="159">
        <v>174322079.50999999</v>
      </c>
      <c r="Q2388" s="159">
        <v>68727362</v>
      </c>
      <c r="R2388" s="159">
        <v>105594717.51000001</v>
      </c>
      <c r="S2388" s="159">
        <v>34755115.479999997</v>
      </c>
      <c r="T2388" s="159">
        <v>12768903.85</v>
      </c>
      <c r="U2388" s="159">
        <v>381680896.16000003</v>
      </c>
      <c r="V2388" s="159">
        <v>330773297.63999999</v>
      </c>
      <c r="W2388" s="159">
        <v>113501215.40000001</v>
      </c>
      <c r="X2388" s="159">
        <v>929974.46</v>
      </c>
      <c r="Y2388" s="159">
        <v>50907598.520000003</v>
      </c>
      <c r="Z2388" s="159">
        <v>25101546.359999999</v>
      </c>
      <c r="AA2388" s="159">
        <v>0</v>
      </c>
      <c r="AB2388" s="159">
        <v>25101546.359999999</v>
      </c>
      <c r="AC2388" s="159">
        <v>6425000</v>
      </c>
      <c r="AD2388" s="159">
        <v>6425000</v>
      </c>
      <c r="AE2388" s="159">
        <v>124699687</v>
      </c>
      <c r="AF2388" s="159">
        <v>29115568.710000001</v>
      </c>
      <c r="AG2388" s="159">
        <v>978322.21</v>
      </c>
      <c r="AH2388" s="159">
        <v>977249.79</v>
      </c>
      <c r="AI2388" s="159">
        <v>0</v>
      </c>
      <c r="AJ2388" s="159">
        <v>0</v>
      </c>
    </row>
    <row r="2389" spans="1:36">
      <c r="A2389" s="153">
        <v>32</v>
      </c>
      <c r="B2389" s="154">
        <v>14</v>
      </c>
      <c r="C2389" s="154">
        <v>2</v>
      </c>
      <c r="D2389" s="155">
        <v>3</v>
      </c>
      <c r="E2389" s="155" t="s">
        <v>556</v>
      </c>
      <c r="F2389" s="156" t="s">
        <v>5890</v>
      </c>
      <c r="G2389" s="156" t="s">
        <v>556</v>
      </c>
      <c r="H2389" s="156" t="s">
        <v>5891</v>
      </c>
      <c r="I2389" s="155">
        <v>3214023</v>
      </c>
      <c r="J2389" s="157" t="s">
        <v>583</v>
      </c>
      <c r="K2389" s="157"/>
      <c r="L2389" s="155">
        <v>2022</v>
      </c>
      <c r="M2389" s="158">
        <v>5715</v>
      </c>
      <c r="N2389" s="159">
        <v>36256973.630000003</v>
      </c>
      <c r="O2389" s="159">
        <v>31614095.359999999</v>
      </c>
      <c r="P2389" s="159">
        <v>20141395.509999998</v>
      </c>
      <c r="Q2389" s="159">
        <v>9203999</v>
      </c>
      <c r="R2389" s="159">
        <v>10937396.51</v>
      </c>
      <c r="S2389" s="159">
        <v>4642878.2699999996</v>
      </c>
      <c r="T2389" s="159">
        <v>145201.4</v>
      </c>
      <c r="U2389" s="159">
        <v>34070253.5</v>
      </c>
      <c r="V2389" s="159">
        <v>28660635.75</v>
      </c>
      <c r="W2389" s="159">
        <v>10631711.52</v>
      </c>
      <c r="X2389" s="159">
        <v>7012.03</v>
      </c>
      <c r="Y2389" s="159">
        <v>5409617.75</v>
      </c>
      <c r="Z2389" s="159">
        <v>5573549.9900000002</v>
      </c>
      <c r="AA2389" s="159">
        <v>0</v>
      </c>
      <c r="AB2389" s="159">
        <v>5573549.9900000002</v>
      </c>
      <c r="AC2389" s="159">
        <v>408336</v>
      </c>
      <c r="AD2389" s="159">
        <v>408336</v>
      </c>
      <c r="AE2389" s="159">
        <v>409446.7</v>
      </c>
      <c r="AF2389" s="159">
        <v>2953459.61</v>
      </c>
      <c r="AG2389" s="159">
        <v>129474</v>
      </c>
      <c r="AH2389" s="159">
        <v>11682.93</v>
      </c>
      <c r="AI2389" s="159">
        <v>0</v>
      </c>
      <c r="AJ2389" s="159">
        <v>1110.7</v>
      </c>
    </row>
    <row r="2390" spans="1:36">
      <c r="A2390" s="153">
        <v>32</v>
      </c>
      <c r="B2390" s="154">
        <v>14</v>
      </c>
      <c r="C2390" s="154">
        <v>3</v>
      </c>
      <c r="D2390" s="155">
        <v>3</v>
      </c>
      <c r="E2390" s="155" t="s">
        <v>556</v>
      </c>
      <c r="F2390" s="156" t="s">
        <v>5890</v>
      </c>
      <c r="G2390" s="156" t="s">
        <v>556</v>
      </c>
      <c r="H2390" s="156" t="s">
        <v>5892</v>
      </c>
      <c r="I2390" s="155">
        <v>3214033</v>
      </c>
      <c r="J2390" s="157" t="s">
        <v>582</v>
      </c>
      <c r="K2390" s="157"/>
      <c r="L2390" s="155">
        <v>2022</v>
      </c>
      <c r="M2390" s="158">
        <v>4726</v>
      </c>
      <c r="N2390" s="159">
        <v>29852767.510000002</v>
      </c>
      <c r="O2390" s="159">
        <v>24371312.84</v>
      </c>
      <c r="P2390" s="159">
        <v>16707024.66</v>
      </c>
      <c r="Q2390" s="159">
        <v>8131135</v>
      </c>
      <c r="R2390" s="159">
        <v>8575889.6600000001</v>
      </c>
      <c r="S2390" s="159">
        <v>5481454.6699999999</v>
      </c>
      <c r="T2390" s="159">
        <v>225187.67</v>
      </c>
      <c r="U2390" s="159">
        <v>22242912.68</v>
      </c>
      <c r="V2390" s="159">
        <v>21056582.100000001</v>
      </c>
      <c r="W2390" s="159">
        <v>7112310.3300000001</v>
      </c>
      <c r="X2390" s="159">
        <v>153739.06</v>
      </c>
      <c r="Y2390" s="159">
        <v>1186330.58</v>
      </c>
      <c r="Z2390" s="159">
        <v>2424258.31</v>
      </c>
      <c r="AA2390" s="159">
        <v>0</v>
      </c>
      <c r="AB2390" s="159">
        <v>2424258.31</v>
      </c>
      <c r="AC2390" s="159">
        <v>686167</v>
      </c>
      <c r="AD2390" s="159">
        <v>686167</v>
      </c>
      <c r="AE2390" s="159">
        <v>6847000</v>
      </c>
      <c r="AF2390" s="159">
        <v>3314730.74</v>
      </c>
      <c r="AG2390" s="159">
        <v>22737.85</v>
      </c>
      <c r="AH2390" s="159">
        <v>8536</v>
      </c>
      <c r="AI2390" s="159">
        <v>0</v>
      </c>
      <c r="AJ2390" s="159">
        <v>0</v>
      </c>
    </row>
    <row r="2391" spans="1:36">
      <c r="A2391" s="153">
        <v>32</v>
      </c>
      <c r="B2391" s="154">
        <v>14</v>
      </c>
      <c r="C2391" s="154">
        <v>4</v>
      </c>
      <c r="D2391" s="155">
        <v>2</v>
      </c>
      <c r="E2391" s="155" t="s">
        <v>556</v>
      </c>
      <c r="F2391" s="156" t="s">
        <v>5893</v>
      </c>
      <c r="G2391" s="156" t="s">
        <v>556</v>
      </c>
      <c r="H2391" s="156" t="s">
        <v>5894</v>
      </c>
      <c r="I2391" s="155">
        <v>3214042</v>
      </c>
      <c r="J2391" s="157" t="s">
        <v>581</v>
      </c>
      <c r="K2391" s="157"/>
      <c r="L2391" s="155">
        <v>2022</v>
      </c>
      <c r="M2391" s="158">
        <v>7633</v>
      </c>
      <c r="N2391" s="159">
        <v>47119106.200000003</v>
      </c>
      <c r="O2391" s="159">
        <v>39877703.020000003</v>
      </c>
      <c r="P2391" s="159">
        <v>28742362.32</v>
      </c>
      <c r="Q2391" s="159">
        <v>13501161</v>
      </c>
      <c r="R2391" s="159">
        <v>15241201.32</v>
      </c>
      <c r="S2391" s="159">
        <v>7241403.1799999997</v>
      </c>
      <c r="T2391" s="159">
        <v>156176.21</v>
      </c>
      <c r="U2391" s="159">
        <v>45505853.700000003</v>
      </c>
      <c r="V2391" s="159">
        <v>35002471.68</v>
      </c>
      <c r="W2391" s="159">
        <v>12078379.16</v>
      </c>
      <c r="X2391" s="159">
        <v>82148.25</v>
      </c>
      <c r="Y2391" s="159">
        <v>10503382.02</v>
      </c>
      <c r="Z2391" s="159">
        <v>4914219.51</v>
      </c>
      <c r="AA2391" s="159">
        <v>0</v>
      </c>
      <c r="AB2391" s="159">
        <v>4914219.51</v>
      </c>
      <c r="AC2391" s="159">
        <v>520000</v>
      </c>
      <c r="AD2391" s="159">
        <v>520000</v>
      </c>
      <c r="AE2391" s="159">
        <v>4568450</v>
      </c>
      <c r="AF2391" s="159">
        <v>4875231.34</v>
      </c>
      <c r="AG2391" s="159">
        <v>37117.699999999997</v>
      </c>
      <c r="AH2391" s="159">
        <v>37117.699999999997</v>
      </c>
      <c r="AI2391" s="159">
        <v>0</v>
      </c>
      <c r="AJ2391" s="159">
        <v>8450</v>
      </c>
    </row>
    <row r="2392" spans="1:36">
      <c r="A2392" s="153">
        <v>32</v>
      </c>
      <c r="B2392" s="154">
        <v>14</v>
      </c>
      <c r="C2392" s="154">
        <v>5</v>
      </c>
      <c r="D2392" s="155">
        <v>3</v>
      </c>
      <c r="E2392" s="155" t="s">
        <v>556</v>
      </c>
      <c r="F2392" s="156" t="s">
        <v>5890</v>
      </c>
      <c r="G2392" s="156" t="s">
        <v>556</v>
      </c>
      <c r="H2392" s="156" t="s">
        <v>5895</v>
      </c>
      <c r="I2392" s="155">
        <v>3214053</v>
      </c>
      <c r="J2392" s="157" t="s">
        <v>580</v>
      </c>
      <c r="K2392" s="157"/>
      <c r="L2392" s="155">
        <v>2022</v>
      </c>
      <c r="M2392" s="158">
        <v>3289</v>
      </c>
      <c r="N2392" s="159">
        <v>18169037.23</v>
      </c>
      <c r="O2392" s="159">
        <v>17085782.370000001</v>
      </c>
      <c r="P2392" s="159">
        <v>10221464.379999999</v>
      </c>
      <c r="Q2392" s="159">
        <v>4620886</v>
      </c>
      <c r="R2392" s="159">
        <v>5600578.3799999999</v>
      </c>
      <c r="S2392" s="159">
        <v>1083254.8600000001</v>
      </c>
      <c r="T2392" s="159">
        <v>1018173.93</v>
      </c>
      <c r="U2392" s="159">
        <v>18106941.539999999</v>
      </c>
      <c r="V2392" s="159">
        <v>16928086.649999999</v>
      </c>
      <c r="W2392" s="159">
        <v>6122867.5300000003</v>
      </c>
      <c r="X2392" s="159">
        <v>15176.36</v>
      </c>
      <c r="Y2392" s="159">
        <v>1178854.8899999999</v>
      </c>
      <c r="Z2392" s="159">
        <v>720341.13</v>
      </c>
      <c r="AA2392" s="159">
        <v>0</v>
      </c>
      <c r="AB2392" s="159">
        <v>720341.13</v>
      </c>
      <c r="AC2392" s="159">
        <v>237042.96</v>
      </c>
      <c r="AD2392" s="159">
        <v>237042.96</v>
      </c>
      <c r="AE2392" s="159">
        <v>516899.75</v>
      </c>
      <c r="AF2392" s="159">
        <v>157695.72</v>
      </c>
      <c r="AG2392" s="159">
        <v>28486</v>
      </c>
      <c r="AH2392" s="159">
        <v>44204.959999999999</v>
      </c>
      <c r="AI2392" s="159">
        <v>0</v>
      </c>
      <c r="AJ2392" s="159">
        <v>0</v>
      </c>
    </row>
    <row r="2393" spans="1:36">
      <c r="A2393" s="153">
        <v>32</v>
      </c>
      <c r="B2393" s="154">
        <v>14</v>
      </c>
      <c r="C2393" s="154">
        <v>6</v>
      </c>
      <c r="D2393" s="155">
        <v>2</v>
      </c>
      <c r="E2393" s="155" t="s">
        <v>556</v>
      </c>
      <c r="F2393" s="156" t="s">
        <v>5893</v>
      </c>
      <c r="G2393" s="156" t="s">
        <v>556</v>
      </c>
      <c r="H2393" s="156" t="s">
        <v>5896</v>
      </c>
      <c r="I2393" s="155">
        <v>3214062</v>
      </c>
      <c r="J2393" s="157" t="s">
        <v>579</v>
      </c>
      <c r="K2393" s="157"/>
      <c r="L2393" s="155">
        <v>2022</v>
      </c>
      <c r="M2393" s="158">
        <v>5881</v>
      </c>
      <c r="N2393" s="159">
        <v>43820231.759999998</v>
      </c>
      <c r="O2393" s="159">
        <v>41015995.829999998</v>
      </c>
      <c r="P2393" s="159">
        <v>17307112.880000003</v>
      </c>
      <c r="Q2393" s="159">
        <v>7597789</v>
      </c>
      <c r="R2393" s="159">
        <v>9709323.8800000008</v>
      </c>
      <c r="S2393" s="159">
        <v>2804235.93</v>
      </c>
      <c r="T2393" s="159">
        <v>247860</v>
      </c>
      <c r="U2393" s="159">
        <v>39351293.189999998</v>
      </c>
      <c r="V2393" s="159">
        <v>32256560.199999999</v>
      </c>
      <c r="W2393" s="159">
        <v>10388581.359999999</v>
      </c>
      <c r="X2393" s="159">
        <v>350924.88</v>
      </c>
      <c r="Y2393" s="159">
        <v>7094732.9900000002</v>
      </c>
      <c r="Z2393" s="159">
        <v>4563942.26</v>
      </c>
      <c r="AA2393" s="159">
        <v>0</v>
      </c>
      <c r="AB2393" s="159">
        <v>4563942.26</v>
      </c>
      <c r="AC2393" s="159">
        <v>2783097.44</v>
      </c>
      <c r="AD2393" s="159">
        <v>2783097.44</v>
      </c>
      <c r="AE2393" s="159">
        <v>16509479.34</v>
      </c>
      <c r="AF2393" s="159">
        <v>8759435.6300000008</v>
      </c>
      <c r="AG2393" s="159">
        <v>14089.95</v>
      </c>
      <c r="AH2393" s="159">
        <v>13611.39</v>
      </c>
      <c r="AI2393" s="159">
        <v>0</v>
      </c>
      <c r="AJ2393" s="159">
        <v>0</v>
      </c>
    </row>
    <row r="2394" spans="1:36">
      <c r="A2394" s="153">
        <v>32</v>
      </c>
      <c r="B2394" s="154">
        <v>14</v>
      </c>
      <c r="C2394" s="154">
        <v>8</v>
      </c>
      <c r="D2394" s="155">
        <v>2</v>
      </c>
      <c r="E2394" s="155" t="s">
        <v>556</v>
      </c>
      <c r="F2394" s="156" t="s">
        <v>5893</v>
      </c>
      <c r="G2394" s="156" t="s">
        <v>556</v>
      </c>
      <c r="H2394" s="156" t="s">
        <v>5897</v>
      </c>
      <c r="I2394" s="155">
        <v>3214082</v>
      </c>
      <c r="J2394" s="157" t="s">
        <v>578</v>
      </c>
      <c r="K2394" s="157"/>
      <c r="L2394" s="155">
        <v>2022</v>
      </c>
      <c r="M2394" s="158">
        <v>3066</v>
      </c>
      <c r="N2394" s="159">
        <v>19944119.120000001</v>
      </c>
      <c r="O2394" s="159">
        <v>16218818</v>
      </c>
      <c r="P2394" s="159">
        <v>12250883.77</v>
      </c>
      <c r="Q2394" s="159">
        <v>6028199</v>
      </c>
      <c r="R2394" s="159">
        <v>6222684.7699999996</v>
      </c>
      <c r="S2394" s="159">
        <v>3725301.12</v>
      </c>
      <c r="T2394" s="159">
        <v>641128.02</v>
      </c>
      <c r="U2394" s="159">
        <v>16305293.949999999</v>
      </c>
      <c r="V2394" s="159">
        <v>15216616.550000001</v>
      </c>
      <c r="W2394" s="159">
        <v>5762480.5199999996</v>
      </c>
      <c r="X2394" s="159">
        <v>8726.58</v>
      </c>
      <c r="Y2394" s="159">
        <v>1088677.3999999999</v>
      </c>
      <c r="Z2394" s="159">
        <v>4621101.6500000004</v>
      </c>
      <c r="AA2394" s="159">
        <v>0</v>
      </c>
      <c r="AB2394" s="159">
        <v>4621101.6500000004</v>
      </c>
      <c r="AC2394" s="159">
        <v>128752</v>
      </c>
      <c r="AD2394" s="159">
        <v>128752</v>
      </c>
      <c r="AE2394" s="159">
        <v>436365.23</v>
      </c>
      <c r="AF2394" s="159">
        <v>1002201.45</v>
      </c>
      <c r="AG2394" s="159">
        <v>393623.89</v>
      </c>
      <c r="AH2394" s="159">
        <v>704500.19</v>
      </c>
      <c r="AI2394" s="159">
        <v>0</v>
      </c>
      <c r="AJ2394" s="159">
        <v>0</v>
      </c>
    </row>
    <row r="2395" spans="1:36">
      <c r="A2395" s="153">
        <v>32</v>
      </c>
      <c r="B2395" s="154">
        <v>14</v>
      </c>
      <c r="C2395" s="154">
        <v>9</v>
      </c>
      <c r="D2395" s="155">
        <v>2</v>
      </c>
      <c r="E2395" s="155" t="s">
        <v>556</v>
      </c>
      <c r="F2395" s="156" t="s">
        <v>5893</v>
      </c>
      <c r="G2395" s="156" t="s">
        <v>556</v>
      </c>
      <c r="H2395" s="156" t="s">
        <v>5898</v>
      </c>
      <c r="I2395" s="155">
        <v>3214092</v>
      </c>
      <c r="J2395" s="157" t="s">
        <v>577</v>
      </c>
      <c r="K2395" s="157"/>
      <c r="L2395" s="155">
        <v>2022</v>
      </c>
      <c r="M2395" s="158">
        <v>3706</v>
      </c>
      <c r="N2395" s="159">
        <v>27650045.780000001</v>
      </c>
      <c r="O2395" s="159">
        <v>23080854.66</v>
      </c>
      <c r="P2395" s="159">
        <v>13506921.67</v>
      </c>
      <c r="Q2395" s="159">
        <v>4937492</v>
      </c>
      <c r="R2395" s="159">
        <v>8569429.6699999999</v>
      </c>
      <c r="S2395" s="159">
        <v>4569191.12</v>
      </c>
      <c r="T2395" s="159">
        <v>198594.12</v>
      </c>
      <c r="U2395" s="159">
        <v>27607847.640000001</v>
      </c>
      <c r="V2395" s="159">
        <v>22521880.73</v>
      </c>
      <c r="W2395" s="159">
        <v>7453290.4199999999</v>
      </c>
      <c r="X2395" s="159">
        <v>18392.13</v>
      </c>
      <c r="Y2395" s="159">
        <v>5085966.91</v>
      </c>
      <c r="Z2395" s="159">
        <v>2205127.02</v>
      </c>
      <c r="AA2395" s="159">
        <v>1198500</v>
      </c>
      <c r="AB2395" s="159">
        <v>1006627.02</v>
      </c>
      <c r="AC2395" s="159">
        <v>117849.60000000001</v>
      </c>
      <c r="AD2395" s="159">
        <v>117849.60000000001</v>
      </c>
      <c r="AE2395" s="159">
        <v>1905597.6</v>
      </c>
      <c r="AF2395" s="159">
        <v>558973.93000000005</v>
      </c>
      <c r="AG2395" s="159">
        <v>0</v>
      </c>
      <c r="AH2395" s="159">
        <v>5269.54</v>
      </c>
      <c r="AI2395" s="159">
        <v>0</v>
      </c>
      <c r="AJ2395" s="159">
        <v>0</v>
      </c>
    </row>
    <row r="2396" spans="1:36">
      <c r="A2396" s="153">
        <v>32</v>
      </c>
      <c r="B2396" s="154">
        <v>14</v>
      </c>
      <c r="C2396" s="154">
        <v>10</v>
      </c>
      <c r="D2396" s="155">
        <v>2</v>
      </c>
      <c r="E2396" s="155" t="s">
        <v>556</v>
      </c>
      <c r="F2396" s="156" t="s">
        <v>5893</v>
      </c>
      <c r="G2396" s="156" t="s">
        <v>556</v>
      </c>
      <c r="H2396" s="156" t="s">
        <v>5899</v>
      </c>
      <c r="I2396" s="155">
        <v>3214102</v>
      </c>
      <c r="J2396" s="157" t="s">
        <v>576</v>
      </c>
      <c r="K2396" s="157"/>
      <c r="L2396" s="155">
        <v>2022</v>
      </c>
      <c r="M2396" s="158">
        <v>14270</v>
      </c>
      <c r="N2396" s="159">
        <v>77424946.450000003</v>
      </c>
      <c r="O2396" s="159">
        <v>76451572.969999999</v>
      </c>
      <c r="P2396" s="159">
        <v>43046846.539999999</v>
      </c>
      <c r="Q2396" s="159">
        <v>15543814</v>
      </c>
      <c r="R2396" s="159">
        <v>27503032.539999999</v>
      </c>
      <c r="S2396" s="159">
        <v>973373.48</v>
      </c>
      <c r="T2396" s="159">
        <v>254088.4</v>
      </c>
      <c r="U2396" s="159">
        <v>71253104.049999997</v>
      </c>
      <c r="V2396" s="159">
        <v>65248066.810000002</v>
      </c>
      <c r="W2396" s="159">
        <v>19626754.829999998</v>
      </c>
      <c r="X2396" s="159">
        <v>445105.32</v>
      </c>
      <c r="Y2396" s="159">
        <v>6005037.2400000002</v>
      </c>
      <c r="Z2396" s="159">
        <v>9421494.4499999993</v>
      </c>
      <c r="AA2396" s="159">
        <v>0</v>
      </c>
      <c r="AB2396" s="159">
        <v>9421494.4499999993</v>
      </c>
      <c r="AC2396" s="159">
        <v>2812000</v>
      </c>
      <c r="AD2396" s="159">
        <v>2812000</v>
      </c>
      <c r="AE2396" s="159">
        <v>30250000</v>
      </c>
      <c r="AF2396" s="159">
        <v>11203506.16</v>
      </c>
      <c r="AG2396" s="159">
        <v>0</v>
      </c>
      <c r="AH2396" s="159">
        <v>43147.199999999997</v>
      </c>
      <c r="AI2396" s="159">
        <v>0</v>
      </c>
      <c r="AJ2396" s="159">
        <v>0</v>
      </c>
    </row>
    <row r="2397" spans="1:36">
      <c r="A2397" s="153">
        <v>32</v>
      </c>
      <c r="B2397" s="154">
        <v>14</v>
      </c>
      <c r="C2397" s="154">
        <v>11</v>
      </c>
      <c r="D2397" s="155">
        <v>3</v>
      </c>
      <c r="E2397" s="155" t="s">
        <v>556</v>
      </c>
      <c r="F2397" s="156" t="s">
        <v>5890</v>
      </c>
      <c r="G2397" s="156" t="s">
        <v>556</v>
      </c>
      <c r="H2397" s="156" t="s">
        <v>5900</v>
      </c>
      <c r="I2397" s="155">
        <v>3214113</v>
      </c>
      <c r="J2397" s="157" t="s">
        <v>575</v>
      </c>
      <c r="K2397" s="157"/>
      <c r="L2397" s="155">
        <v>2022</v>
      </c>
      <c r="M2397" s="158">
        <v>4230</v>
      </c>
      <c r="N2397" s="159">
        <v>25027106.239999998</v>
      </c>
      <c r="O2397" s="159">
        <v>24084750.27</v>
      </c>
      <c r="P2397" s="159">
        <v>15039979.32</v>
      </c>
      <c r="Q2397" s="159">
        <v>6623925</v>
      </c>
      <c r="R2397" s="159">
        <v>8416054.3200000003</v>
      </c>
      <c r="S2397" s="159">
        <v>942355.97</v>
      </c>
      <c r="T2397" s="159">
        <v>118542.71</v>
      </c>
      <c r="U2397" s="159">
        <v>22968751.57</v>
      </c>
      <c r="V2397" s="159">
        <v>20306769.719999999</v>
      </c>
      <c r="W2397" s="159">
        <v>7065447.0199999996</v>
      </c>
      <c r="X2397" s="159">
        <v>7289.75</v>
      </c>
      <c r="Y2397" s="159">
        <v>2661981.85</v>
      </c>
      <c r="Z2397" s="159">
        <v>2174874.41</v>
      </c>
      <c r="AA2397" s="159">
        <v>0</v>
      </c>
      <c r="AB2397" s="159">
        <v>2174874.41</v>
      </c>
      <c r="AC2397" s="159">
        <v>324000</v>
      </c>
      <c r="AD2397" s="159">
        <v>324000</v>
      </c>
      <c r="AE2397" s="159">
        <v>877476</v>
      </c>
      <c r="AF2397" s="159">
        <v>3777980.55</v>
      </c>
      <c r="AG2397" s="159">
        <v>443642.17</v>
      </c>
      <c r="AH2397" s="159">
        <v>426567.22</v>
      </c>
      <c r="AI2397" s="159">
        <v>0</v>
      </c>
      <c r="AJ2397" s="159">
        <v>1476</v>
      </c>
    </row>
    <row r="2398" spans="1:36">
      <c r="A2398" s="153">
        <v>32</v>
      </c>
      <c r="B2398" s="154">
        <v>15</v>
      </c>
      <c r="C2398" s="154">
        <v>1</v>
      </c>
      <c r="D2398" s="155">
        <v>1</v>
      </c>
      <c r="E2398" s="155" t="s">
        <v>556</v>
      </c>
      <c r="F2398" s="156" t="s">
        <v>5901</v>
      </c>
      <c r="G2398" s="156" t="s">
        <v>556</v>
      </c>
      <c r="H2398" s="156" t="s">
        <v>5902</v>
      </c>
      <c r="I2398" s="155">
        <v>3215011</v>
      </c>
      <c r="J2398" s="157" t="s">
        <v>570</v>
      </c>
      <c r="K2398" s="157"/>
      <c r="L2398" s="155">
        <v>2022</v>
      </c>
      <c r="M2398" s="158">
        <v>39705</v>
      </c>
      <c r="N2398" s="159">
        <v>221208227.93000001</v>
      </c>
      <c r="O2398" s="159">
        <v>202639111.71000001</v>
      </c>
      <c r="P2398" s="159">
        <v>101249512.72</v>
      </c>
      <c r="Q2398" s="159">
        <v>40127132</v>
      </c>
      <c r="R2398" s="159">
        <v>61122380.719999999</v>
      </c>
      <c r="S2398" s="159">
        <v>18569116.219999999</v>
      </c>
      <c r="T2398" s="159">
        <v>4755052.53</v>
      </c>
      <c r="U2398" s="159">
        <v>203051986.53999999</v>
      </c>
      <c r="V2398" s="159">
        <v>185348034.38999999</v>
      </c>
      <c r="W2398" s="159">
        <v>52060890.560000002</v>
      </c>
      <c r="X2398" s="159">
        <v>495324.91</v>
      </c>
      <c r="Y2398" s="159">
        <v>17703952.149999999</v>
      </c>
      <c r="Z2398" s="159">
        <v>23835907.940000001</v>
      </c>
      <c r="AA2398" s="159">
        <v>8000000</v>
      </c>
      <c r="AB2398" s="159">
        <v>15835907.940000001</v>
      </c>
      <c r="AC2398" s="159">
        <v>6466884</v>
      </c>
      <c r="AD2398" s="159">
        <v>6466884</v>
      </c>
      <c r="AE2398" s="159">
        <v>44621676</v>
      </c>
      <c r="AF2398" s="159">
        <v>17291077.32</v>
      </c>
      <c r="AG2398" s="159">
        <v>1103915.8400000001</v>
      </c>
      <c r="AH2398" s="159">
        <v>829220.02</v>
      </c>
      <c r="AI2398" s="159">
        <v>0</v>
      </c>
      <c r="AJ2398" s="159">
        <v>0</v>
      </c>
    </row>
    <row r="2399" spans="1:36">
      <c r="A2399" s="153">
        <v>32</v>
      </c>
      <c r="B2399" s="154">
        <v>15</v>
      </c>
      <c r="C2399" s="154">
        <v>2</v>
      </c>
      <c r="D2399" s="155">
        <v>3</v>
      </c>
      <c r="E2399" s="155" t="s">
        <v>556</v>
      </c>
      <c r="F2399" s="156" t="s">
        <v>5903</v>
      </c>
      <c r="G2399" s="156" t="s">
        <v>556</v>
      </c>
      <c r="H2399" s="156" t="s">
        <v>5904</v>
      </c>
      <c r="I2399" s="155">
        <v>3215023</v>
      </c>
      <c r="J2399" s="157" t="s">
        <v>574</v>
      </c>
      <c r="K2399" s="157"/>
      <c r="L2399" s="155">
        <v>2022</v>
      </c>
      <c r="M2399" s="158">
        <v>8431</v>
      </c>
      <c r="N2399" s="159">
        <v>55749549.060000002</v>
      </c>
      <c r="O2399" s="159">
        <v>46420148.049999997</v>
      </c>
      <c r="P2399" s="159">
        <v>31860142.52</v>
      </c>
      <c r="Q2399" s="159">
        <v>14618158</v>
      </c>
      <c r="R2399" s="159">
        <v>17241984.52</v>
      </c>
      <c r="S2399" s="159">
        <v>9329401.0099999998</v>
      </c>
      <c r="T2399" s="159">
        <v>163891.70000000001</v>
      </c>
      <c r="U2399" s="159">
        <v>50133370.759999998</v>
      </c>
      <c r="V2399" s="159">
        <v>43648297.82</v>
      </c>
      <c r="W2399" s="159">
        <v>13067751.689999999</v>
      </c>
      <c r="X2399" s="159">
        <v>86506.4</v>
      </c>
      <c r="Y2399" s="159">
        <v>6485072.9400000004</v>
      </c>
      <c r="Z2399" s="159">
        <v>2843499.26</v>
      </c>
      <c r="AA2399" s="159">
        <v>0</v>
      </c>
      <c r="AB2399" s="159">
        <v>2843499.26</v>
      </c>
      <c r="AC2399" s="159">
        <v>1068332</v>
      </c>
      <c r="AD2399" s="159">
        <v>1068332</v>
      </c>
      <c r="AE2399" s="159">
        <v>3673344</v>
      </c>
      <c r="AF2399" s="159">
        <v>2771850.23</v>
      </c>
      <c r="AG2399" s="159">
        <v>0</v>
      </c>
      <c r="AH2399" s="159">
        <v>120601.8</v>
      </c>
      <c r="AI2399" s="159">
        <v>0</v>
      </c>
      <c r="AJ2399" s="159">
        <v>0</v>
      </c>
    </row>
    <row r="2400" spans="1:36">
      <c r="A2400" s="153">
        <v>32</v>
      </c>
      <c r="B2400" s="154">
        <v>15</v>
      </c>
      <c r="C2400" s="154">
        <v>3</v>
      </c>
      <c r="D2400" s="155">
        <v>3</v>
      </c>
      <c r="E2400" s="155" t="s">
        <v>556</v>
      </c>
      <c r="F2400" s="156" t="s">
        <v>5903</v>
      </c>
      <c r="G2400" s="156" t="s">
        <v>556</v>
      </c>
      <c r="H2400" s="156" t="s">
        <v>5905</v>
      </c>
      <c r="I2400" s="155">
        <v>3215033</v>
      </c>
      <c r="J2400" s="157" t="s">
        <v>573</v>
      </c>
      <c r="K2400" s="157"/>
      <c r="L2400" s="155">
        <v>2022</v>
      </c>
      <c r="M2400" s="158">
        <v>5256</v>
      </c>
      <c r="N2400" s="159">
        <v>38925407.170000002</v>
      </c>
      <c r="O2400" s="159">
        <v>31693940.949999999</v>
      </c>
      <c r="P2400" s="159">
        <v>18763249.170000002</v>
      </c>
      <c r="Q2400" s="159">
        <v>7926941</v>
      </c>
      <c r="R2400" s="159">
        <v>10836308.17</v>
      </c>
      <c r="S2400" s="159">
        <v>7231466.2199999997</v>
      </c>
      <c r="T2400" s="159">
        <v>576147.93000000005</v>
      </c>
      <c r="U2400" s="159">
        <v>38158133.18</v>
      </c>
      <c r="V2400" s="159">
        <v>31081806.539999999</v>
      </c>
      <c r="W2400" s="159">
        <v>10925814.029999999</v>
      </c>
      <c r="X2400" s="159">
        <v>194983.08</v>
      </c>
      <c r="Y2400" s="159">
        <v>7076326.6399999997</v>
      </c>
      <c r="Z2400" s="159">
        <v>5234976.91</v>
      </c>
      <c r="AA2400" s="159">
        <v>0</v>
      </c>
      <c r="AB2400" s="159">
        <v>5234976.91</v>
      </c>
      <c r="AC2400" s="159">
        <v>1752000</v>
      </c>
      <c r="AD2400" s="159">
        <v>1752000</v>
      </c>
      <c r="AE2400" s="159">
        <v>12400000</v>
      </c>
      <c r="AF2400" s="159">
        <v>612134.41</v>
      </c>
      <c r="AG2400" s="159">
        <v>0</v>
      </c>
      <c r="AH2400" s="159">
        <v>20353.25</v>
      </c>
      <c r="AI2400" s="159">
        <v>0</v>
      </c>
      <c r="AJ2400" s="159">
        <v>0</v>
      </c>
    </row>
    <row r="2401" spans="1:36">
      <c r="A2401" s="153">
        <v>32</v>
      </c>
      <c r="B2401" s="154">
        <v>15</v>
      </c>
      <c r="C2401" s="154">
        <v>4</v>
      </c>
      <c r="D2401" s="155">
        <v>3</v>
      </c>
      <c r="E2401" s="155" t="s">
        <v>556</v>
      </c>
      <c r="F2401" s="156" t="s">
        <v>5903</v>
      </c>
      <c r="G2401" s="156" t="s">
        <v>556</v>
      </c>
      <c r="H2401" s="156" t="s">
        <v>5906</v>
      </c>
      <c r="I2401" s="155">
        <v>3215043</v>
      </c>
      <c r="J2401" s="157" t="s">
        <v>572</v>
      </c>
      <c r="K2401" s="157"/>
      <c r="L2401" s="155">
        <v>2022</v>
      </c>
      <c r="M2401" s="158">
        <v>9780</v>
      </c>
      <c r="N2401" s="159">
        <v>62469913.649999999</v>
      </c>
      <c r="O2401" s="159">
        <v>53120831.729999997</v>
      </c>
      <c r="P2401" s="159">
        <v>31532808.68</v>
      </c>
      <c r="Q2401" s="159">
        <v>14421306</v>
      </c>
      <c r="R2401" s="159">
        <v>17111502.68</v>
      </c>
      <c r="S2401" s="159">
        <v>9349081.9199999999</v>
      </c>
      <c r="T2401" s="159">
        <v>1334312.43</v>
      </c>
      <c r="U2401" s="159">
        <v>56626565.719999999</v>
      </c>
      <c r="V2401" s="159">
        <v>50537373.640000001</v>
      </c>
      <c r="W2401" s="159">
        <v>19295310.890000001</v>
      </c>
      <c r="X2401" s="159">
        <v>189165.99</v>
      </c>
      <c r="Y2401" s="159">
        <v>6089192.0800000001</v>
      </c>
      <c r="Z2401" s="159">
        <v>4145518.12</v>
      </c>
      <c r="AA2401" s="159">
        <v>1776304</v>
      </c>
      <c r="AB2401" s="159">
        <v>2369214.12</v>
      </c>
      <c r="AC2401" s="159">
        <v>2807705.56</v>
      </c>
      <c r="AD2401" s="159">
        <v>2807705.56</v>
      </c>
      <c r="AE2401" s="159">
        <v>9694650.5800000001</v>
      </c>
      <c r="AF2401" s="159">
        <v>2583458.09</v>
      </c>
      <c r="AG2401" s="159">
        <v>286107.7</v>
      </c>
      <c r="AH2401" s="159">
        <v>276082.81</v>
      </c>
      <c r="AI2401" s="159">
        <v>0</v>
      </c>
      <c r="AJ2401" s="159">
        <v>0</v>
      </c>
    </row>
    <row r="2402" spans="1:36">
      <c r="A2402" s="153">
        <v>32</v>
      </c>
      <c r="B2402" s="154">
        <v>15</v>
      </c>
      <c r="C2402" s="154">
        <v>5</v>
      </c>
      <c r="D2402" s="155">
        <v>2</v>
      </c>
      <c r="E2402" s="155" t="s">
        <v>556</v>
      </c>
      <c r="F2402" s="156" t="s">
        <v>5907</v>
      </c>
      <c r="G2402" s="156" t="s">
        <v>556</v>
      </c>
      <c r="H2402" s="156" t="s">
        <v>5908</v>
      </c>
      <c r="I2402" s="155">
        <v>3215052</v>
      </c>
      <c r="J2402" s="157" t="s">
        <v>571</v>
      </c>
      <c r="K2402" s="157"/>
      <c r="L2402" s="155">
        <v>2022</v>
      </c>
      <c r="M2402" s="158">
        <v>4622</v>
      </c>
      <c r="N2402" s="159">
        <v>28516693.190000001</v>
      </c>
      <c r="O2402" s="159">
        <v>25453039.030000001</v>
      </c>
      <c r="P2402" s="159">
        <v>16553592.59</v>
      </c>
      <c r="Q2402" s="159">
        <v>7261783</v>
      </c>
      <c r="R2402" s="159">
        <v>9291809.5899999999</v>
      </c>
      <c r="S2402" s="159">
        <v>3063654.16</v>
      </c>
      <c r="T2402" s="159">
        <v>16550</v>
      </c>
      <c r="U2402" s="159">
        <v>25650493.84</v>
      </c>
      <c r="V2402" s="159">
        <v>23539073.66</v>
      </c>
      <c r="W2402" s="159">
        <v>8646998.6099999994</v>
      </c>
      <c r="X2402" s="159">
        <v>57918.79</v>
      </c>
      <c r="Y2402" s="159">
        <v>2111420.1800000002</v>
      </c>
      <c r="Z2402" s="159">
        <v>4265956.07</v>
      </c>
      <c r="AA2402" s="159">
        <v>0</v>
      </c>
      <c r="AB2402" s="159">
        <v>4265956.07</v>
      </c>
      <c r="AC2402" s="159">
        <v>720597</v>
      </c>
      <c r="AD2402" s="159">
        <v>720597</v>
      </c>
      <c r="AE2402" s="159">
        <v>2793582</v>
      </c>
      <c r="AF2402" s="159">
        <v>1913965.37</v>
      </c>
      <c r="AG2402" s="159">
        <v>0</v>
      </c>
      <c r="AH2402" s="159">
        <v>0</v>
      </c>
      <c r="AI2402" s="159">
        <v>0</v>
      </c>
      <c r="AJ2402" s="159">
        <v>0</v>
      </c>
    </row>
    <row r="2403" spans="1:36">
      <c r="A2403" s="153">
        <v>32</v>
      </c>
      <c r="B2403" s="154">
        <v>15</v>
      </c>
      <c r="C2403" s="154">
        <v>6</v>
      </c>
      <c r="D2403" s="155">
        <v>2</v>
      </c>
      <c r="E2403" s="155" t="s">
        <v>556</v>
      </c>
      <c r="F2403" s="156" t="s">
        <v>5907</v>
      </c>
      <c r="G2403" s="156" t="s">
        <v>556</v>
      </c>
      <c r="H2403" s="156" t="s">
        <v>5909</v>
      </c>
      <c r="I2403" s="155">
        <v>3215062</v>
      </c>
      <c r="J2403" s="157" t="s">
        <v>570</v>
      </c>
      <c r="K2403" s="157"/>
      <c r="L2403" s="155">
        <v>2022</v>
      </c>
      <c r="M2403" s="158">
        <v>9166</v>
      </c>
      <c r="N2403" s="159">
        <v>54005795.939999998</v>
      </c>
      <c r="O2403" s="159">
        <v>48048847.920000002</v>
      </c>
      <c r="P2403" s="159">
        <v>31418391.829999998</v>
      </c>
      <c r="Q2403" s="159">
        <v>13157680</v>
      </c>
      <c r="R2403" s="159">
        <v>18260711.829999998</v>
      </c>
      <c r="S2403" s="159">
        <v>5956948.0199999996</v>
      </c>
      <c r="T2403" s="159">
        <v>1638683.43</v>
      </c>
      <c r="U2403" s="159">
        <v>56429581.899999999</v>
      </c>
      <c r="V2403" s="159">
        <v>43291493.43</v>
      </c>
      <c r="W2403" s="159">
        <v>15066438.279999999</v>
      </c>
      <c r="X2403" s="159">
        <v>88997.74</v>
      </c>
      <c r="Y2403" s="159">
        <v>13138088.470000001</v>
      </c>
      <c r="Z2403" s="159">
        <v>7731021.8799999999</v>
      </c>
      <c r="AA2403" s="159">
        <v>0</v>
      </c>
      <c r="AB2403" s="159">
        <v>7731021.8799999999</v>
      </c>
      <c r="AC2403" s="159">
        <v>1205875.6000000001</v>
      </c>
      <c r="AD2403" s="159">
        <v>1205875.6000000001</v>
      </c>
      <c r="AE2403" s="159">
        <v>5646865.0499999998</v>
      </c>
      <c r="AF2403" s="159">
        <v>4757354.49</v>
      </c>
      <c r="AG2403" s="159">
        <v>391549.65</v>
      </c>
      <c r="AH2403" s="159">
        <v>393855.18</v>
      </c>
      <c r="AI2403" s="159">
        <v>0</v>
      </c>
      <c r="AJ2403" s="159">
        <v>0</v>
      </c>
    </row>
    <row r="2404" spans="1:36">
      <c r="A2404" s="153">
        <v>32</v>
      </c>
      <c r="B2404" s="154">
        <v>16</v>
      </c>
      <c r="C2404" s="154">
        <v>1</v>
      </c>
      <c r="D2404" s="155">
        <v>1</v>
      </c>
      <c r="E2404" s="155" t="s">
        <v>556</v>
      </c>
      <c r="F2404" s="156" t="s">
        <v>5910</v>
      </c>
      <c r="G2404" s="156" t="s">
        <v>556</v>
      </c>
      <c r="H2404" s="156" t="s">
        <v>5911</v>
      </c>
      <c r="I2404" s="155">
        <v>3216011</v>
      </c>
      <c r="J2404" s="157" t="s">
        <v>565</v>
      </c>
      <c r="K2404" s="157"/>
      <c r="L2404" s="155">
        <v>2022</v>
      </c>
      <c r="M2404" s="158">
        <v>15268</v>
      </c>
      <c r="N2404" s="159">
        <v>86246804.030000001</v>
      </c>
      <c r="O2404" s="159">
        <v>80981203.469999999</v>
      </c>
      <c r="P2404" s="159">
        <v>43151328.68</v>
      </c>
      <c r="Q2404" s="159">
        <v>14873372</v>
      </c>
      <c r="R2404" s="159">
        <v>28277956.68</v>
      </c>
      <c r="S2404" s="159">
        <v>5265600.5599999996</v>
      </c>
      <c r="T2404" s="159">
        <v>689454.83</v>
      </c>
      <c r="U2404" s="159">
        <v>80876751.349999994</v>
      </c>
      <c r="V2404" s="159">
        <v>72045284.069999993</v>
      </c>
      <c r="W2404" s="159">
        <v>26161809.48</v>
      </c>
      <c r="X2404" s="159">
        <v>101020</v>
      </c>
      <c r="Y2404" s="159">
        <v>8831467.2799999993</v>
      </c>
      <c r="Z2404" s="159">
        <v>6163718.9299999997</v>
      </c>
      <c r="AA2404" s="159">
        <v>0</v>
      </c>
      <c r="AB2404" s="159">
        <v>6163718.9299999997</v>
      </c>
      <c r="AC2404" s="159">
        <v>2300000</v>
      </c>
      <c r="AD2404" s="159">
        <v>2300000</v>
      </c>
      <c r="AE2404" s="159">
        <v>6000000</v>
      </c>
      <c r="AF2404" s="159">
        <v>8935919.4000000004</v>
      </c>
      <c r="AG2404" s="159">
        <v>568219.18999999994</v>
      </c>
      <c r="AH2404" s="159">
        <v>587317.94999999995</v>
      </c>
      <c r="AI2404" s="159">
        <v>0</v>
      </c>
      <c r="AJ2404" s="159">
        <v>0</v>
      </c>
    </row>
    <row r="2405" spans="1:36">
      <c r="A2405" s="153">
        <v>32</v>
      </c>
      <c r="B2405" s="154">
        <v>16</v>
      </c>
      <c r="C2405" s="154">
        <v>2</v>
      </c>
      <c r="D2405" s="155">
        <v>2</v>
      </c>
      <c r="E2405" s="155" t="s">
        <v>556</v>
      </c>
      <c r="F2405" s="156" t="s">
        <v>5912</v>
      </c>
      <c r="G2405" s="156" t="s">
        <v>556</v>
      </c>
      <c r="H2405" s="156" t="s">
        <v>5913</v>
      </c>
      <c r="I2405" s="155">
        <v>3216022</v>
      </c>
      <c r="J2405" s="157" t="s">
        <v>569</v>
      </c>
      <c r="K2405" s="157"/>
      <c r="L2405" s="155">
        <v>2022</v>
      </c>
      <c r="M2405" s="158">
        <v>2759</v>
      </c>
      <c r="N2405" s="159">
        <v>16901378.530000001</v>
      </c>
      <c r="O2405" s="159">
        <v>14506371.07</v>
      </c>
      <c r="P2405" s="159">
        <v>9675650.2599999998</v>
      </c>
      <c r="Q2405" s="159">
        <v>4328985</v>
      </c>
      <c r="R2405" s="159">
        <v>5346665.26</v>
      </c>
      <c r="S2405" s="159">
        <v>2395007.46</v>
      </c>
      <c r="T2405" s="159">
        <v>5633.4</v>
      </c>
      <c r="U2405" s="159">
        <v>15157111.15</v>
      </c>
      <c r="V2405" s="159">
        <v>13532428.5</v>
      </c>
      <c r="W2405" s="159">
        <v>5230885.8899999997</v>
      </c>
      <c r="X2405" s="159">
        <v>41768.01</v>
      </c>
      <c r="Y2405" s="159">
        <v>1624682.65</v>
      </c>
      <c r="Z2405" s="159">
        <v>2353684.6800000002</v>
      </c>
      <c r="AA2405" s="159">
        <v>0</v>
      </c>
      <c r="AB2405" s="159">
        <v>2353684.6800000002</v>
      </c>
      <c r="AC2405" s="159">
        <v>477750</v>
      </c>
      <c r="AD2405" s="159">
        <v>477750</v>
      </c>
      <c r="AE2405" s="159">
        <v>1818912.76</v>
      </c>
      <c r="AF2405" s="159">
        <v>973942.57</v>
      </c>
      <c r="AG2405" s="159">
        <v>0</v>
      </c>
      <c r="AH2405" s="159">
        <v>20264.66</v>
      </c>
      <c r="AI2405" s="159">
        <v>0</v>
      </c>
      <c r="AJ2405" s="159">
        <v>0</v>
      </c>
    </row>
    <row r="2406" spans="1:36">
      <c r="A2406" s="153">
        <v>32</v>
      </c>
      <c r="B2406" s="154">
        <v>16</v>
      </c>
      <c r="C2406" s="154">
        <v>3</v>
      </c>
      <c r="D2406" s="155">
        <v>3</v>
      </c>
      <c r="E2406" s="155" t="s">
        <v>556</v>
      </c>
      <c r="F2406" s="156" t="s">
        <v>5914</v>
      </c>
      <c r="G2406" s="156" t="s">
        <v>556</v>
      </c>
      <c r="H2406" s="156" t="s">
        <v>5915</v>
      </c>
      <c r="I2406" s="155">
        <v>3216033</v>
      </c>
      <c r="J2406" s="157" t="s">
        <v>568</v>
      </c>
      <c r="K2406" s="157"/>
      <c r="L2406" s="155">
        <v>2022</v>
      </c>
      <c r="M2406" s="158">
        <v>14908</v>
      </c>
      <c r="N2406" s="159">
        <v>86870614.069999993</v>
      </c>
      <c r="O2406" s="159">
        <v>80674994.069999993</v>
      </c>
      <c r="P2406" s="159">
        <v>46190858.280000001</v>
      </c>
      <c r="Q2406" s="159">
        <v>19395568</v>
      </c>
      <c r="R2406" s="159">
        <v>26795290.280000001</v>
      </c>
      <c r="S2406" s="159">
        <v>6195620</v>
      </c>
      <c r="T2406" s="159">
        <v>804501.62</v>
      </c>
      <c r="U2406" s="159">
        <v>87280443.810000002</v>
      </c>
      <c r="V2406" s="159">
        <v>75805617.019999996</v>
      </c>
      <c r="W2406" s="159">
        <v>27250521.16</v>
      </c>
      <c r="X2406" s="159">
        <v>269871.37</v>
      </c>
      <c r="Y2406" s="159">
        <v>11474826.789999999</v>
      </c>
      <c r="Z2406" s="159">
        <v>9335906</v>
      </c>
      <c r="AA2406" s="159">
        <v>3448005.36</v>
      </c>
      <c r="AB2406" s="159">
        <v>5887900.6400000006</v>
      </c>
      <c r="AC2406" s="159">
        <v>688320.26</v>
      </c>
      <c r="AD2406" s="159">
        <v>688320.26</v>
      </c>
      <c r="AE2406" s="159">
        <v>20272856.829999998</v>
      </c>
      <c r="AF2406" s="159">
        <v>4869377.05</v>
      </c>
      <c r="AG2406" s="159">
        <v>684389.29</v>
      </c>
      <c r="AH2406" s="159">
        <v>574728.4</v>
      </c>
      <c r="AI2406" s="159">
        <v>0</v>
      </c>
      <c r="AJ2406" s="159">
        <v>0</v>
      </c>
    </row>
    <row r="2407" spans="1:36">
      <c r="A2407" s="153">
        <v>32</v>
      </c>
      <c r="B2407" s="154">
        <v>16</v>
      </c>
      <c r="C2407" s="154">
        <v>4</v>
      </c>
      <c r="D2407" s="155">
        <v>2</v>
      </c>
      <c r="E2407" s="155" t="s">
        <v>556</v>
      </c>
      <c r="F2407" s="156" t="s">
        <v>5912</v>
      </c>
      <c r="G2407" s="156" t="s">
        <v>556</v>
      </c>
      <c r="H2407" s="156" t="s">
        <v>5916</v>
      </c>
      <c r="I2407" s="155">
        <v>3216042</v>
      </c>
      <c r="J2407" s="157" t="s">
        <v>567</v>
      </c>
      <c r="K2407" s="157"/>
      <c r="L2407" s="155">
        <v>2022</v>
      </c>
      <c r="M2407" s="158">
        <v>3487</v>
      </c>
      <c r="N2407" s="159">
        <v>19955256.949999999</v>
      </c>
      <c r="O2407" s="159">
        <v>18725203.109999999</v>
      </c>
      <c r="P2407" s="159">
        <v>13056119.199999999</v>
      </c>
      <c r="Q2407" s="159">
        <v>5261087</v>
      </c>
      <c r="R2407" s="159">
        <v>7795032.2000000002</v>
      </c>
      <c r="S2407" s="159">
        <v>1230053.8400000001</v>
      </c>
      <c r="T2407" s="159">
        <v>10053.84</v>
      </c>
      <c r="U2407" s="159">
        <v>18067824.309999999</v>
      </c>
      <c r="V2407" s="159">
        <v>17106349.329999998</v>
      </c>
      <c r="W2407" s="159">
        <v>5542418.3799999999</v>
      </c>
      <c r="X2407" s="159">
        <v>55127.55</v>
      </c>
      <c r="Y2407" s="159">
        <v>961474.98</v>
      </c>
      <c r="Z2407" s="159">
        <v>4572102.74</v>
      </c>
      <c r="AA2407" s="159">
        <v>0</v>
      </c>
      <c r="AB2407" s="159">
        <v>4572102.74</v>
      </c>
      <c r="AC2407" s="159">
        <v>374000</v>
      </c>
      <c r="AD2407" s="159">
        <v>374000</v>
      </c>
      <c r="AE2407" s="159">
        <v>5056216</v>
      </c>
      <c r="AF2407" s="159">
        <v>1618853.78</v>
      </c>
      <c r="AG2407" s="159">
        <v>0</v>
      </c>
      <c r="AH2407" s="159">
        <v>0</v>
      </c>
      <c r="AI2407" s="159">
        <v>0</v>
      </c>
      <c r="AJ2407" s="159">
        <v>0</v>
      </c>
    </row>
    <row r="2408" spans="1:36">
      <c r="A2408" s="153">
        <v>32</v>
      </c>
      <c r="B2408" s="154">
        <v>16</v>
      </c>
      <c r="C2408" s="154">
        <v>5</v>
      </c>
      <c r="D2408" s="155">
        <v>2</v>
      </c>
      <c r="E2408" s="155" t="s">
        <v>556</v>
      </c>
      <c r="F2408" s="156" t="s">
        <v>5912</v>
      </c>
      <c r="G2408" s="156" t="s">
        <v>556</v>
      </c>
      <c r="H2408" s="156" t="s">
        <v>5917</v>
      </c>
      <c r="I2408" s="155">
        <v>3216052</v>
      </c>
      <c r="J2408" s="157" t="s">
        <v>566</v>
      </c>
      <c r="K2408" s="157"/>
      <c r="L2408" s="155">
        <v>2022</v>
      </c>
      <c r="M2408" s="158">
        <v>3954</v>
      </c>
      <c r="N2408" s="159">
        <v>23919404.73</v>
      </c>
      <c r="O2408" s="159">
        <v>21111515.399999999</v>
      </c>
      <c r="P2408" s="159">
        <v>12555131.59</v>
      </c>
      <c r="Q2408" s="159">
        <v>4848290</v>
      </c>
      <c r="R2408" s="159">
        <v>7706841.5899999999</v>
      </c>
      <c r="S2408" s="159">
        <v>2807889.33</v>
      </c>
      <c r="T2408" s="159">
        <v>7962</v>
      </c>
      <c r="U2408" s="159">
        <v>23849453.010000002</v>
      </c>
      <c r="V2408" s="159">
        <v>19884424.620000001</v>
      </c>
      <c r="W2408" s="159">
        <v>7761668.75</v>
      </c>
      <c r="X2408" s="159">
        <v>36224.9</v>
      </c>
      <c r="Y2408" s="159">
        <v>3965028.39</v>
      </c>
      <c r="Z2408" s="159">
        <v>2621987.2799999998</v>
      </c>
      <c r="AA2408" s="159">
        <v>0</v>
      </c>
      <c r="AB2408" s="159">
        <v>2621987.2799999998</v>
      </c>
      <c r="AC2408" s="159">
        <v>600000</v>
      </c>
      <c r="AD2408" s="159">
        <v>600000</v>
      </c>
      <c r="AE2408" s="159">
        <v>1722000</v>
      </c>
      <c r="AF2408" s="159">
        <v>1227090.78</v>
      </c>
      <c r="AG2408" s="159">
        <v>7124.16</v>
      </c>
      <c r="AH2408" s="159">
        <v>0</v>
      </c>
      <c r="AI2408" s="159">
        <v>0</v>
      </c>
      <c r="AJ2408" s="159">
        <v>0</v>
      </c>
    </row>
    <row r="2409" spans="1:36">
      <c r="A2409" s="153">
        <v>32</v>
      </c>
      <c r="B2409" s="154">
        <v>16</v>
      </c>
      <c r="C2409" s="154">
        <v>6</v>
      </c>
      <c r="D2409" s="155">
        <v>2</v>
      </c>
      <c r="E2409" s="155" t="s">
        <v>556</v>
      </c>
      <c r="F2409" s="156" t="s">
        <v>5912</v>
      </c>
      <c r="G2409" s="156" t="s">
        <v>556</v>
      </c>
      <c r="H2409" s="156" t="s">
        <v>5918</v>
      </c>
      <c r="I2409" s="155">
        <v>3216062</v>
      </c>
      <c r="J2409" s="157" t="s">
        <v>565</v>
      </c>
      <c r="K2409" s="157"/>
      <c r="L2409" s="155">
        <v>2022</v>
      </c>
      <c r="M2409" s="158">
        <v>5751</v>
      </c>
      <c r="N2409" s="159">
        <v>36707767.149999999</v>
      </c>
      <c r="O2409" s="159">
        <v>32960473</v>
      </c>
      <c r="P2409" s="159">
        <v>21057083.560000002</v>
      </c>
      <c r="Q2409" s="159">
        <v>8025948</v>
      </c>
      <c r="R2409" s="159">
        <v>13031135.560000001</v>
      </c>
      <c r="S2409" s="159">
        <v>3747294.15</v>
      </c>
      <c r="T2409" s="159">
        <v>215131.2</v>
      </c>
      <c r="U2409" s="159">
        <v>32703310.699999999</v>
      </c>
      <c r="V2409" s="159">
        <v>29930416.170000002</v>
      </c>
      <c r="W2409" s="159">
        <v>11533161.24</v>
      </c>
      <c r="X2409" s="159">
        <v>51299.25</v>
      </c>
      <c r="Y2409" s="159">
        <v>2772894.53</v>
      </c>
      <c r="Z2409" s="159">
        <v>3514576.97</v>
      </c>
      <c r="AA2409" s="159">
        <v>0</v>
      </c>
      <c r="AB2409" s="159">
        <v>3514576.97</v>
      </c>
      <c r="AC2409" s="159">
        <v>500000</v>
      </c>
      <c r="AD2409" s="159">
        <v>500000</v>
      </c>
      <c r="AE2409" s="159">
        <v>2400000</v>
      </c>
      <c r="AF2409" s="159">
        <v>3030056.83</v>
      </c>
      <c r="AG2409" s="159">
        <v>1110134.8</v>
      </c>
      <c r="AH2409" s="159">
        <v>567703.42000000004</v>
      </c>
      <c r="AI2409" s="159">
        <v>0</v>
      </c>
      <c r="AJ2409" s="159">
        <v>0</v>
      </c>
    </row>
    <row r="2410" spans="1:36">
      <c r="A2410" s="153">
        <v>32</v>
      </c>
      <c r="B2410" s="154">
        <v>17</v>
      </c>
      <c r="C2410" s="154">
        <v>1</v>
      </c>
      <c r="D2410" s="155">
        <v>1</v>
      </c>
      <c r="E2410" s="155" t="s">
        <v>556</v>
      </c>
      <c r="F2410" s="156" t="s">
        <v>5919</v>
      </c>
      <c r="G2410" s="156" t="s">
        <v>556</v>
      </c>
      <c r="H2410" s="156" t="s">
        <v>5920</v>
      </c>
      <c r="I2410" s="155">
        <v>3217011</v>
      </c>
      <c r="J2410" s="157" t="s">
        <v>561</v>
      </c>
      <c r="K2410" s="157"/>
      <c r="L2410" s="155">
        <v>2022</v>
      </c>
      <c r="M2410" s="158">
        <v>24802</v>
      </c>
      <c r="N2410" s="159">
        <v>138817916.91999999</v>
      </c>
      <c r="O2410" s="159">
        <v>125574212.08</v>
      </c>
      <c r="P2410" s="159">
        <v>60079397.719999999</v>
      </c>
      <c r="Q2410" s="159">
        <v>24042562</v>
      </c>
      <c r="R2410" s="159">
        <v>36036835.719999999</v>
      </c>
      <c r="S2410" s="159">
        <v>13243704.84</v>
      </c>
      <c r="T2410" s="159">
        <v>8590743.9800000004</v>
      </c>
      <c r="U2410" s="159">
        <v>127160927.02</v>
      </c>
      <c r="V2410" s="159">
        <v>113753000.70999999</v>
      </c>
      <c r="W2410" s="159">
        <v>38933560.710000001</v>
      </c>
      <c r="X2410" s="159">
        <v>453342.43</v>
      </c>
      <c r="Y2410" s="159">
        <v>13407926.310000001</v>
      </c>
      <c r="Z2410" s="159">
        <v>7554153.7999999998</v>
      </c>
      <c r="AA2410" s="159">
        <v>0</v>
      </c>
      <c r="AB2410" s="159">
        <v>7554153.7999999998</v>
      </c>
      <c r="AC2410" s="159">
        <v>2910000</v>
      </c>
      <c r="AD2410" s="159">
        <v>2910000</v>
      </c>
      <c r="AE2410" s="159">
        <v>13343479.4</v>
      </c>
      <c r="AF2410" s="159">
        <v>11821211.369999999</v>
      </c>
      <c r="AG2410" s="159">
        <v>50931.92</v>
      </c>
      <c r="AH2410" s="159">
        <v>604681.53</v>
      </c>
      <c r="AI2410" s="159">
        <v>0</v>
      </c>
      <c r="AJ2410" s="159">
        <v>0</v>
      </c>
    </row>
    <row r="2411" spans="1:36">
      <c r="A2411" s="153">
        <v>32</v>
      </c>
      <c r="B2411" s="154">
        <v>17</v>
      </c>
      <c r="C2411" s="154">
        <v>2</v>
      </c>
      <c r="D2411" s="155">
        <v>3</v>
      </c>
      <c r="E2411" s="155" t="s">
        <v>556</v>
      </c>
      <c r="F2411" s="156" t="s">
        <v>5921</v>
      </c>
      <c r="G2411" s="156" t="s">
        <v>556</v>
      </c>
      <c r="H2411" s="156" t="s">
        <v>5922</v>
      </c>
      <c r="I2411" s="155">
        <v>3217023</v>
      </c>
      <c r="J2411" s="157" t="s">
        <v>564</v>
      </c>
      <c r="K2411" s="157"/>
      <c r="L2411" s="155">
        <v>2022</v>
      </c>
      <c r="M2411" s="158">
        <v>4859</v>
      </c>
      <c r="N2411" s="159">
        <v>28111239.23</v>
      </c>
      <c r="O2411" s="159">
        <v>27117554.359999999</v>
      </c>
      <c r="P2411" s="159">
        <v>17584957.66</v>
      </c>
      <c r="Q2411" s="159">
        <v>7697996</v>
      </c>
      <c r="R2411" s="159">
        <v>9886961.6600000001</v>
      </c>
      <c r="S2411" s="159">
        <v>993684.87</v>
      </c>
      <c r="T2411" s="159">
        <v>487454.26</v>
      </c>
      <c r="U2411" s="159">
        <v>27198035.039999999</v>
      </c>
      <c r="V2411" s="159">
        <v>25506915.25</v>
      </c>
      <c r="W2411" s="159">
        <v>9416389.9900000002</v>
      </c>
      <c r="X2411" s="159">
        <v>13600.3</v>
      </c>
      <c r="Y2411" s="159">
        <v>1691119.79</v>
      </c>
      <c r="Z2411" s="159">
        <v>2231415.0499999998</v>
      </c>
      <c r="AA2411" s="159">
        <v>0</v>
      </c>
      <c r="AB2411" s="159">
        <v>2231415.0499999998</v>
      </c>
      <c r="AC2411" s="159">
        <v>400000</v>
      </c>
      <c r="AD2411" s="159">
        <v>400000</v>
      </c>
      <c r="AE2411" s="159">
        <v>920000</v>
      </c>
      <c r="AF2411" s="159">
        <v>1610639.11</v>
      </c>
      <c r="AG2411" s="159">
        <v>828284.89</v>
      </c>
      <c r="AH2411" s="159">
        <v>710597.64</v>
      </c>
      <c r="AI2411" s="159">
        <v>0</v>
      </c>
      <c r="AJ2411" s="159">
        <v>0</v>
      </c>
    </row>
    <row r="2412" spans="1:36">
      <c r="A2412" s="153">
        <v>32</v>
      </c>
      <c r="B2412" s="154">
        <v>17</v>
      </c>
      <c r="C2412" s="154">
        <v>3</v>
      </c>
      <c r="D2412" s="155">
        <v>3</v>
      </c>
      <c r="E2412" s="155" t="s">
        <v>556</v>
      </c>
      <c r="F2412" s="156" t="s">
        <v>5921</v>
      </c>
      <c r="G2412" s="156" t="s">
        <v>556</v>
      </c>
      <c r="H2412" s="156" t="s">
        <v>5923</v>
      </c>
      <c r="I2412" s="155">
        <v>3217033</v>
      </c>
      <c r="J2412" s="157" t="s">
        <v>563</v>
      </c>
      <c r="K2412" s="157"/>
      <c r="L2412" s="155">
        <v>2022</v>
      </c>
      <c r="M2412" s="158">
        <v>5315</v>
      </c>
      <c r="N2412" s="159">
        <v>40859120.899999999</v>
      </c>
      <c r="O2412" s="159">
        <v>35714876.829999998</v>
      </c>
      <c r="P2412" s="159">
        <v>18072425.259999998</v>
      </c>
      <c r="Q2412" s="159">
        <v>7750398</v>
      </c>
      <c r="R2412" s="159">
        <v>10322027.26</v>
      </c>
      <c r="S2412" s="159">
        <v>5144244.07</v>
      </c>
      <c r="T2412" s="159">
        <v>248867.95</v>
      </c>
      <c r="U2412" s="159">
        <v>34956902.969999999</v>
      </c>
      <c r="V2412" s="159">
        <v>30386706.449999999</v>
      </c>
      <c r="W2412" s="159">
        <v>11470783.880000001</v>
      </c>
      <c r="X2412" s="159">
        <v>41313.89</v>
      </c>
      <c r="Y2412" s="159">
        <v>4570196.5199999996</v>
      </c>
      <c r="Z2412" s="159">
        <v>6272575.9800000004</v>
      </c>
      <c r="AA2412" s="159">
        <v>0</v>
      </c>
      <c r="AB2412" s="159">
        <v>6272575.9800000004</v>
      </c>
      <c r="AC2412" s="159">
        <v>1444016.93</v>
      </c>
      <c r="AD2412" s="159">
        <v>1444016.93</v>
      </c>
      <c r="AE2412" s="159">
        <v>3336911.3</v>
      </c>
      <c r="AF2412" s="159">
        <v>5328170.38</v>
      </c>
      <c r="AG2412" s="159">
        <v>829405.97</v>
      </c>
      <c r="AH2412" s="159">
        <v>672505.16</v>
      </c>
      <c r="AI2412" s="159">
        <v>0</v>
      </c>
      <c r="AJ2412" s="159">
        <v>49036.3</v>
      </c>
    </row>
    <row r="2413" spans="1:36">
      <c r="A2413" s="153">
        <v>32</v>
      </c>
      <c r="B2413" s="154">
        <v>17</v>
      </c>
      <c r="C2413" s="154">
        <v>4</v>
      </c>
      <c r="D2413" s="155">
        <v>3</v>
      </c>
      <c r="E2413" s="155" t="s">
        <v>556</v>
      </c>
      <c r="F2413" s="156" t="s">
        <v>5921</v>
      </c>
      <c r="G2413" s="156" t="s">
        <v>556</v>
      </c>
      <c r="H2413" s="156" t="s">
        <v>5924</v>
      </c>
      <c r="I2413" s="155">
        <v>3217043</v>
      </c>
      <c r="J2413" s="157" t="s">
        <v>562</v>
      </c>
      <c r="K2413" s="157"/>
      <c r="L2413" s="155">
        <v>2022</v>
      </c>
      <c r="M2413" s="158">
        <v>4842</v>
      </c>
      <c r="N2413" s="159">
        <v>30194293.329999998</v>
      </c>
      <c r="O2413" s="159">
        <v>25568750.59</v>
      </c>
      <c r="P2413" s="159">
        <v>15991074.6</v>
      </c>
      <c r="Q2413" s="159">
        <v>8022347</v>
      </c>
      <c r="R2413" s="159">
        <v>7968727.5999999996</v>
      </c>
      <c r="S2413" s="159">
        <v>4625542.74</v>
      </c>
      <c r="T2413" s="159">
        <v>231978.68</v>
      </c>
      <c r="U2413" s="159">
        <v>28832984.27</v>
      </c>
      <c r="V2413" s="159">
        <v>23870228.449999999</v>
      </c>
      <c r="W2413" s="159">
        <v>9693016.9100000001</v>
      </c>
      <c r="X2413" s="159">
        <v>21199.84</v>
      </c>
      <c r="Y2413" s="159">
        <v>4962755.82</v>
      </c>
      <c r="Z2413" s="159">
        <v>4047853.28</v>
      </c>
      <c r="AA2413" s="159">
        <v>1720960.06</v>
      </c>
      <c r="AB2413" s="159">
        <v>2326893.2199999997</v>
      </c>
      <c r="AC2413" s="159">
        <v>256882.55</v>
      </c>
      <c r="AD2413" s="159">
        <v>243734.59</v>
      </c>
      <c r="AE2413" s="159">
        <v>2453440.46</v>
      </c>
      <c r="AF2413" s="159">
        <v>1698522.14</v>
      </c>
      <c r="AG2413" s="159">
        <v>203385.37</v>
      </c>
      <c r="AH2413" s="159">
        <v>137870.9</v>
      </c>
      <c r="AI2413" s="159">
        <v>0</v>
      </c>
      <c r="AJ2413" s="159">
        <v>0</v>
      </c>
    </row>
    <row r="2414" spans="1:36">
      <c r="A2414" s="153">
        <v>32</v>
      </c>
      <c r="B2414" s="154">
        <v>17</v>
      </c>
      <c r="C2414" s="154">
        <v>5</v>
      </c>
      <c r="D2414" s="155">
        <v>2</v>
      </c>
      <c r="E2414" s="155" t="s">
        <v>556</v>
      </c>
      <c r="F2414" s="156" t="s">
        <v>5925</v>
      </c>
      <c r="G2414" s="156" t="s">
        <v>556</v>
      </c>
      <c r="H2414" s="156" t="s">
        <v>5926</v>
      </c>
      <c r="I2414" s="155">
        <v>3217052</v>
      </c>
      <c r="J2414" s="157" t="s">
        <v>561</v>
      </c>
      <c r="K2414" s="157"/>
      <c r="L2414" s="155">
        <v>2022</v>
      </c>
      <c r="M2414" s="158">
        <v>12610</v>
      </c>
      <c r="N2414" s="159">
        <v>78018725.859999999</v>
      </c>
      <c r="O2414" s="159">
        <v>73195707.390000001</v>
      </c>
      <c r="P2414" s="159">
        <v>44759163.480000004</v>
      </c>
      <c r="Q2414" s="159">
        <v>21382945</v>
      </c>
      <c r="R2414" s="159">
        <v>23376218.48</v>
      </c>
      <c r="S2414" s="159">
        <v>4823018.47</v>
      </c>
      <c r="T2414" s="159">
        <v>1725779.37</v>
      </c>
      <c r="U2414" s="159">
        <v>71054311.969999999</v>
      </c>
      <c r="V2414" s="159">
        <v>65093308.299999997</v>
      </c>
      <c r="W2414" s="159">
        <v>19846555.210000001</v>
      </c>
      <c r="X2414" s="159">
        <v>0</v>
      </c>
      <c r="Y2414" s="159">
        <v>5961003.6699999999</v>
      </c>
      <c r="Z2414" s="159">
        <v>9781152.3800000008</v>
      </c>
      <c r="AA2414" s="159">
        <v>0</v>
      </c>
      <c r="AB2414" s="159">
        <v>9781152.3800000008</v>
      </c>
      <c r="AC2414" s="159">
        <v>0</v>
      </c>
      <c r="AD2414" s="159">
        <v>0</v>
      </c>
      <c r="AE2414" s="159">
        <v>0</v>
      </c>
      <c r="AF2414" s="159">
        <v>8102399.0899999999</v>
      </c>
      <c r="AG2414" s="159">
        <v>0</v>
      </c>
      <c r="AH2414" s="159">
        <v>0</v>
      </c>
      <c r="AI2414" s="159">
        <v>0</v>
      </c>
      <c r="AJ2414" s="159">
        <v>0</v>
      </c>
    </row>
    <row r="2415" spans="1:36">
      <c r="A2415" s="153">
        <v>32</v>
      </c>
      <c r="B2415" s="154">
        <v>18</v>
      </c>
      <c r="C2415" s="154">
        <v>1</v>
      </c>
      <c r="D2415" s="155">
        <v>3</v>
      </c>
      <c r="E2415" s="155" t="s">
        <v>556</v>
      </c>
      <c r="F2415" s="156" t="s">
        <v>5927</v>
      </c>
      <c r="G2415" s="156" t="s">
        <v>556</v>
      </c>
      <c r="H2415" s="156" t="s">
        <v>5928</v>
      </c>
      <c r="I2415" s="155">
        <v>3218013</v>
      </c>
      <c r="J2415" s="157" t="s">
        <v>560</v>
      </c>
      <c r="K2415" s="157"/>
      <c r="L2415" s="155">
        <v>2022</v>
      </c>
      <c r="M2415" s="158">
        <v>4315</v>
      </c>
      <c r="N2415" s="159">
        <v>25580869.5</v>
      </c>
      <c r="O2415" s="159">
        <v>20953032.920000002</v>
      </c>
      <c r="P2415" s="159">
        <v>14636441.27</v>
      </c>
      <c r="Q2415" s="159">
        <v>7499754</v>
      </c>
      <c r="R2415" s="159">
        <v>7136687.2699999996</v>
      </c>
      <c r="S2415" s="159">
        <v>4627836.58</v>
      </c>
      <c r="T2415" s="159">
        <v>161410.62</v>
      </c>
      <c r="U2415" s="159">
        <v>21077827.539999999</v>
      </c>
      <c r="V2415" s="159">
        <v>19416488.84</v>
      </c>
      <c r="W2415" s="159">
        <v>7028419.4699999997</v>
      </c>
      <c r="X2415" s="159">
        <v>45684</v>
      </c>
      <c r="Y2415" s="159">
        <v>1661338.7</v>
      </c>
      <c r="Z2415" s="159">
        <v>1209923.82</v>
      </c>
      <c r="AA2415" s="159">
        <v>0</v>
      </c>
      <c r="AB2415" s="159">
        <v>1209923.82</v>
      </c>
      <c r="AC2415" s="159">
        <v>300000</v>
      </c>
      <c r="AD2415" s="159">
        <v>300000</v>
      </c>
      <c r="AE2415" s="159">
        <v>2400000</v>
      </c>
      <c r="AF2415" s="159">
        <v>1536544.08</v>
      </c>
      <c r="AG2415" s="159">
        <v>199299.43</v>
      </c>
      <c r="AH2415" s="159">
        <v>276704.23</v>
      </c>
      <c r="AI2415" s="159">
        <v>0</v>
      </c>
      <c r="AJ2415" s="159">
        <v>0</v>
      </c>
    </row>
    <row r="2416" spans="1:36">
      <c r="A2416" s="153">
        <v>32</v>
      </c>
      <c r="B2416" s="154">
        <v>18</v>
      </c>
      <c r="C2416" s="154">
        <v>2</v>
      </c>
      <c r="D2416" s="155">
        <v>3</v>
      </c>
      <c r="E2416" s="155" t="s">
        <v>556</v>
      </c>
      <c r="F2416" s="156" t="s">
        <v>5927</v>
      </c>
      <c r="G2416" s="156" t="s">
        <v>556</v>
      </c>
      <c r="H2416" s="156" t="s">
        <v>5929</v>
      </c>
      <c r="I2416" s="155">
        <v>3218023</v>
      </c>
      <c r="J2416" s="157" t="s">
        <v>559</v>
      </c>
      <c r="K2416" s="157"/>
      <c r="L2416" s="155">
        <v>2022</v>
      </c>
      <c r="M2416" s="158">
        <v>13749</v>
      </c>
      <c r="N2416" s="159">
        <v>80403193.640000001</v>
      </c>
      <c r="O2416" s="159">
        <v>70260593.400000006</v>
      </c>
      <c r="P2416" s="159">
        <v>38760605.010000005</v>
      </c>
      <c r="Q2416" s="159">
        <v>16304336</v>
      </c>
      <c r="R2416" s="159">
        <v>22456269.010000002</v>
      </c>
      <c r="S2416" s="159">
        <v>10142600.24</v>
      </c>
      <c r="T2416" s="159">
        <v>1727458.42</v>
      </c>
      <c r="U2416" s="159">
        <v>82795803.310000002</v>
      </c>
      <c r="V2416" s="159">
        <v>67069118.850000001</v>
      </c>
      <c r="W2416" s="159">
        <v>26807660.460000001</v>
      </c>
      <c r="X2416" s="159">
        <v>462656.59</v>
      </c>
      <c r="Y2416" s="159">
        <v>15726684.460000001</v>
      </c>
      <c r="Z2416" s="159">
        <v>11482743.619999999</v>
      </c>
      <c r="AA2416" s="159">
        <v>2710000</v>
      </c>
      <c r="AB2416" s="159">
        <v>8772743.6199999992</v>
      </c>
      <c r="AC2416" s="159">
        <v>3255513.82</v>
      </c>
      <c r="AD2416" s="159">
        <v>3058014.32</v>
      </c>
      <c r="AE2416" s="159">
        <v>35132343.68</v>
      </c>
      <c r="AF2416" s="159">
        <v>3191474.55</v>
      </c>
      <c r="AG2416" s="159">
        <v>170000</v>
      </c>
      <c r="AH2416" s="159">
        <v>56750</v>
      </c>
      <c r="AI2416" s="159">
        <v>0</v>
      </c>
      <c r="AJ2416" s="159">
        <v>0</v>
      </c>
    </row>
    <row r="2417" spans="1:36">
      <c r="A2417" s="153">
        <v>32</v>
      </c>
      <c r="B2417" s="154">
        <v>18</v>
      </c>
      <c r="C2417" s="154">
        <v>3</v>
      </c>
      <c r="D2417" s="155">
        <v>2</v>
      </c>
      <c r="E2417" s="155" t="s">
        <v>556</v>
      </c>
      <c r="F2417" s="156" t="s">
        <v>5930</v>
      </c>
      <c r="G2417" s="156" t="s">
        <v>556</v>
      </c>
      <c r="H2417" s="156" t="s">
        <v>5931</v>
      </c>
      <c r="I2417" s="155">
        <v>3218032</v>
      </c>
      <c r="J2417" s="157" t="s">
        <v>558</v>
      </c>
      <c r="K2417" s="157"/>
      <c r="L2417" s="155">
        <v>2022</v>
      </c>
      <c r="M2417" s="158">
        <v>3543</v>
      </c>
      <c r="N2417" s="159">
        <v>21158599.289999999</v>
      </c>
      <c r="O2417" s="159">
        <v>18243757.09</v>
      </c>
      <c r="P2417" s="159">
        <v>12318623.059999999</v>
      </c>
      <c r="Q2417" s="159">
        <v>5773822</v>
      </c>
      <c r="R2417" s="159">
        <v>6544801.0599999996</v>
      </c>
      <c r="S2417" s="159">
        <v>2914842.2</v>
      </c>
      <c r="T2417" s="159">
        <v>162141.03</v>
      </c>
      <c r="U2417" s="159">
        <v>19088378.18</v>
      </c>
      <c r="V2417" s="159">
        <v>16997081.829999998</v>
      </c>
      <c r="W2417" s="159">
        <v>6430917.0300000003</v>
      </c>
      <c r="X2417" s="159">
        <v>19714.759999999998</v>
      </c>
      <c r="Y2417" s="159">
        <v>2091296.35</v>
      </c>
      <c r="Z2417" s="159">
        <v>1159345.4099999999</v>
      </c>
      <c r="AA2417" s="159">
        <v>0</v>
      </c>
      <c r="AB2417" s="159">
        <v>1159345.4099999999</v>
      </c>
      <c r="AC2417" s="159">
        <v>370000</v>
      </c>
      <c r="AD2417" s="159">
        <v>370000</v>
      </c>
      <c r="AE2417" s="159">
        <v>1155663</v>
      </c>
      <c r="AF2417" s="159">
        <v>1246675.26</v>
      </c>
      <c r="AG2417" s="159">
        <v>567334.66</v>
      </c>
      <c r="AH2417" s="159">
        <v>273071.26</v>
      </c>
      <c r="AI2417" s="159">
        <v>0</v>
      </c>
      <c r="AJ2417" s="159">
        <v>0</v>
      </c>
    </row>
    <row r="2418" spans="1:36">
      <c r="A2418" s="153">
        <v>32</v>
      </c>
      <c r="B2418" s="154">
        <v>18</v>
      </c>
      <c r="C2418" s="154">
        <v>4</v>
      </c>
      <c r="D2418" s="155">
        <v>3</v>
      </c>
      <c r="E2418" s="155" t="s">
        <v>556</v>
      </c>
      <c r="F2418" s="156" t="s">
        <v>5927</v>
      </c>
      <c r="G2418" s="156" t="s">
        <v>556</v>
      </c>
      <c r="H2418" s="156" t="s">
        <v>5932</v>
      </c>
      <c r="I2418" s="155">
        <v>3218043</v>
      </c>
      <c r="J2418" s="157" t="s">
        <v>557</v>
      </c>
      <c r="K2418" s="157"/>
      <c r="L2418" s="155">
        <v>2022</v>
      </c>
      <c r="M2418" s="158">
        <v>7837</v>
      </c>
      <c r="N2418" s="159">
        <v>47343337.68</v>
      </c>
      <c r="O2418" s="159">
        <v>43228725.520000003</v>
      </c>
      <c r="P2418" s="159">
        <v>24186470.030000001</v>
      </c>
      <c r="Q2418" s="159">
        <v>10918953</v>
      </c>
      <c r="R2418" s="159">
        <v>13267517.029999999</v>
      </c>
      <c r="S2418" s="159">
        <v>4114612.16</v>
      </c>
      <c r="T2418" s="159">
        <v>788055.3</v>
      </c>
      <c r="U2418" s="159">
        <v>47051495.770000003</v>
      </c>
      <c r="V2418" s="159">
        <v>38031155.439999998</v>
      </c>
      <c r="W2418" s="159">
        <v>14565054.35</v>
      </c>
      <c r="X2418" s="159">
        <v>287629.64</v>
      </c>
      <c r="Y2418" s="159">
        <v>9020340.3300000001</v>
      </c>
      <c r="Z2418" s="159">
        <v>7349566.5899999999</v>
      </c>
      <c r="AA2418" s="159">
        <v>4000000</v>
      </c>
      <c r="AB2418" s="159">
        <v>3349566.59</v>
      </c>
      <c r="AC2418" s="159">
        <v>4160142.1</v>
      </c>
      <c r="AD2418" s="159">
        <v>3105089.1</v>
      </c>
      <c r="AE2418" s="159">
        <v>22282088.800000001</v>
      </c>
      <c r="AF2418" s="159">
        <v>5197570.08</v>
      </c>
      <c r="AG2418" s="159">
        <v>763518.1</v>
      </c>
      <c r="AH2418" s="159">
        <v>516964.51</v>
      </c>
      <c r="AI2418" s="159">
        <v>0</v>
      </c>
      <c r="AJ2418" s="159">
        <v>0</v>
      </c>
    </row>
    <row r="2419" spans="1:36">
      <c r="A2419" s="153">
        <v>32</v>
      </c>
      <c r="B2419" s="154">
        <v>18</v>
      </c>
      <c r="C2419" s="154">
        <v>5</v>
      </c>
      <c r="D2419" s="155">
        <v>3</v>
      </c>
      <c r="E2419" s="155" t="s">
        <v>556</v>
      </c>
      <c r="F2419" s="156" t="s">
        <v>5927</v>
      </c>
      <c r="G2419" s="156" t="s">
        <v>556</v>
      </c>
      <c r="H2419" s="156" t="s">
        <v>5933</v>
      </c>
      <c r="I2419" s="155">
        <v>3218053</v>
      </c>
      <c r="J2419" s="157" t="s">
        <v>555</v>
      </c>
      <c r="K2419" s="157"/>
      <c r="L2419" s="155">
        <v>2022</v>
      </c>
      <c r="M2419" s="158">
        <v>6807</v>
      </c>
      <c r="N2419" s="159">
        <v>40700527.100000001</v>
      </c>
      <c r="O2419" s="159">
        <v>35321269.490000002</v>
      </c>
      <c r="P2419" s="159">
        <v>21576043.07</v>
      </c>
      <c r="Q2419" s="159">
        <v>9339738</v>
      </c>
      <c r="R2419" s="159">
        <v>12236305.07</v>
      </c>
      <c r="S2419" s="159">
        <v>5379257.6100000003</v>
      </c>
      <c r="T2419" s="159">
        <v>272101.64</v>
      </c>
      <c r="U2419" s="159">
        <v>36710327.460000001</v>
      </c>
      <c r="V2419" s="159">
        <v>32594512.300000001</v>
      </c>
      <c r="W2419" s="159">
        <v>12598970.85</v>
      </c>
      <c r="X2419" s="159">
        <v>189905.57</v>
      </c>
      <c r="Y2419" s="159">
        <v>4115815.16</v>
      </c>
      <c r="Z2419" s="159">
        <v>14322908.76</v>
      </c>
      <c r="AA2419" s="159">
        <v>2922862.39</v>
      </c>
      <c r="AB2419" s="159">
        <v>11400046.369999999</v>
      </c>
      <c r="AC2419" s="159">
        <v>3381037.24</v>
      </c>
      <c r="AD2419" s="159">
        <v>3381037.24</v>
      </c>
      <c r="AE2419" s="159">
        <v>16115109.65</v>
      </c>
      <c r="AF2419" s="159">
        <v>2726757.19</v>
      </c>
      <c r="AG2419" s="159">
        <v>3603.37</v>
      </c>
      <c r="AH2419" s="159">
        <v>0</v>
      </c>
      <c r="AI2419" s="159">
        <v>0</v>
      </c>
      <c r="AJ2419" s="159">
        <v>0</v>
      </c>
    </row>
    <row r="2420" spans="1:36">
      <c r="A2420" s="153">
        <v>2</v>
      </c>
      <c r="B2420" s="154">
        <v>61</v>
      </c>
      <c r="C2420" s="154">
        <v>0</v>
      </c>
      <c r="D2420" s="155">
        <v>0</v>
      </c>
      <c r="E2420" s="155" t="s">
        <v>489</v>
      </c>
      <c r="F2420" s="156" t="s">
        <v>5934</v>
      </c>
      <c r="G2420" s="156" t="s">
        <v>489</v>
      </c>
      <c r="H2420" s="156" t="s">
        <v>5935</v>
      </c>
      <c r="I2420" s="155">
        <v>261000</v>
      </c>
      <c r="J2420" s="157" t="s">
        <v>554</v>
      </c>
      <c r="K2420" s="157"/>
      <c r="L2420" s="155">
        <v>2022</v>
      </c>
      <c r="M2420" s="158">
        <v>77807</v>
      </c>
      <c r="N2420" s="159">
        <v>599680887.12</v>
      </c>
      <c r="O2420" s="159">
        <v>550790078.55999994</v>
      </c>
      <c r="P2420" s="159">
        <v>301362422.18000001</v>
      </c>
      <c r="Q2420" s="159">
        <v>147509828</v>
      </c>
      <c r="R2420" s="159">
        <v>153852594.18000001</v>
      </c>
      <c r="S2420" s="159">
        <v>48890808.560000002</v>
      </c>
      <c r="T2420" s="159">
        <v>27231123.890000001</v>
      </c>
      <c r="U2420" s="159">
        <v>559651788.16999996</v>
      </c>
      <c r="V2420" s="159">
        <v>520317150.94999999</v>
      </c>
      <c r="W2420" s="159">
        <v>209403346.19999999</v>
      </c>
      <c r="X2420" s="159">
        <v>2397813.77</v>
      </c>
      <c r="Y2420" s="159">
        <v>39334637.219999999</v>
      </c>
      <c r="Z2420" s="159">
        <v>86406759.930000007</v>
      </c>
      <c r="AA2420" s="159">
        <v>29916174.219999999</v>
      </c>
      <c r="AB2420" s="159">
        <v>56490585.710000008</v>
      </c>
      <c r="AC2420" s="159">
        <v>14617056</v>
      </c>
      <c r="AD2420" s="159">
        <v>13484000</v>
      </c>
      <c r="AE2420" s="159">
        <v>198755541.56999999</v>
      </c>
      <c r="AF2420" s="159">
        <v>30472927.609999999</v>
      </c>
      <c r="AG2420" s="159">
        <v>22343648.629999999</v>
      </c>
      <c r="AH2420" s="159">
        <v>6049975.29</v>
      </c>
      <c r="AI2420" s="159">
        <v>0</v>
      </c>
      <c r="AJ2420" s="159">
        <v>2703557.72</v>
      </c>
    </row>
    <row r="2421" spans="1:36">
      <c r="A2421" s="153">
        <v>2</v>
      </c>
      <c r="B2421" s="154">
        <v>62</v>
      </c>
      <c r="C2421" s="154">
        <v>0</v>
      </c>
      <c r="D2421" s="155">
        <v>0</v>
      </c>
      <c r="E2421" s="155" t="s">
        <v>489</v>
      </c>
      <c r="F2421" s="156" t="s">
        <v>5936</v>
      </c>
      <c r="G2421" s="156" t="s">
        <v>489</v>
      </c>
      <c r="H2421" s="156" t="s">
        <v>5937</v>
      </c>
      <c r="I2421" s="155">
        <v>262000</v>
      </c>
      <c r="J2421" s="157" t="s">
        <v>553</v>
      </c>
      <c r="K2421" s="157"/>
      <c r="L2421" s="155">
        <v>2022</v>
      </c>
      <c r="M2421" s="158">
        <v>97958</v>
      </c>
      <c r="N2421" s="159">
        <v>742107581.79999995</v>
      </c>
      <c r="O2421" s="159">
        <v>670051004.70000005</v>
      </c>
      <c r="P2421" s="159">
        <v>345583107.64999998</v>
      </c>
      <c r="Q2421" s="159">
        <v>175774216</v>
      </c>
      <c r="R2421" s="159">
        <v>169808891.65000001</v>
      </c>
      <c r="S2421" s="159">
        <v>72056577.099999994</v>
      </c>
      <c r="T2421" s="159">
        <v>65957439.280000001</v>
      </c>
      <c r="U2421" s="159">
        <v>676511725.00999999</v>
      </c>
      <c r="V2421" s="159">
        <v>613860887.29999995</v>
      </c>
      <c r="W2421" s="159">
        <v>253216733.28</v>
      </c>
      <c r="X2421" s="159">
        <v>2985608.18</v>
      </c>
      <c r="Y2421" s="159">
        <v>62650837.710000001</v>
      </c>
      <c r="Z2421" s="159">
        <v>102555305.39</v>
      </c>
      <c r="AA2421" s="159">
        <v>34000000</v>
      </c>
      <c r="AB2421" s="159">
        <v>68555305.390000001</v>
      </c>
      <c r="AC2421" s="159">
        <v>16100969.26</v>
      </c>
      <c r="AD2421" s="159">
        <v>16100969.26</v>
      </c>
      <c r="AE2421" s="159">
        <v>293039700.31999999</v>
      </c>
      <c r="AF2421" s="159">
        <v>56190117.399999999</v>
      </c>
      <c r="AG2421" s="159">
        <v>619220.78</v>
      </c>
      <c r="AH2421" s="159">
        <v>370310.57</v>
      </c>
      <c r="AI2421" s="159">
        <v>0</v>
      </c>
      <c r="AJ2421" s="159">
        <v>0</v>
      </c>
    </row>
    <row r="2422" spans="1:36">
      <c r="A2422" s="153">
        <v>2</v>
      </c>
      <c r="B2422" s="154">
        <v>64</v>
      </c>
      <c r="C2422" s="154">
        <v>0</v>
      </c>
      <c r="D2422" s="155">
        <v>0</v>
      </c>
      <c r="E2422" s="155" t="s">
        <v>489</v>
      </c>
      <c r="F2422" s="156" t="s">
        <v>5938</v>
      </c>
      <c r="G2422" s="156" t="s">
        <v>5939</v>
      </c>
      <c r="H2422" s="156" t="s">
        <v>5940</v>
      </c>
      <c r="I2422" s="155">
        <v>264000</v>
      </c>
      <c r="J2422" s="157" t="s">
        <v>552</v>
      </c>
      <c r="K2422" s="157"/>
      <c r="L2422" s="155">
        <v>2022</v>
      </c>
      <c r="M2422" s="158">
        <v>641201</v>
      </c>
      <c r="N2422" s="159">
        <v>6193646460.9399996</v>
      </c>
      <c r="O2422" s="159">
        <v>5635221158.1899996</v>
      </c>
      <c r="P2422" s="159">
        <v>1995938414.9299998</v>
      </c>
      <c r="Q2422" s="159">
        <v>1017219813</v>
      </c>
      <c r="R2422" s="159">
        <v>978718601.92999995</v>
      </c>
      <c r="S2422" s="159">
        <v>558425302.75</v>
      </c>
      <c r="T2422" s="159">
        <v>347616602.02999997</v>
      </c>
      <c r="U2422" s="159">
        <v>6010342068.7799997</v>
      </c>
      <c r="V2422" s="159">
        <v>4989991080.25</v>
      </c>
      <c r="W2422" s="159">
        <v>1664622396.0599999</v>
      </c>
      <c r="X2422" s="159">
        <v>26083706.190000001</v>
      </c>
      <c r="Y2422" s="159">
        <v>1020350988.53</v>
      </c>
      <c r="Z2422" s="159">
        <v>591490158.55999994</v>
      </c>
      <c r="AA2422" s="159">
        <v>470000000</v>
      </c>
      <c r="AB2422" s="159">
        <v>121490158.55999994</v>
      </c>
      <c r="AC2422" s="159">
        <v>252016848.59</v>
      </c>
      <c r="AD2422" s="159">
        <v>252016848.59</v>
      </c>
      <c r="AE2422" s="159">
        <v>3682918680.73</v>
      </c>
      <c r="AF2422" s="159">
        <v>645230077.94000006</v>
      </c>
      <c r="AG2422" s="159">
        <v>19429206.77</v>
      </c>
      <c r="AH2422" s="159">
        <v>25369328.800000001</v>
      </c>
      <c r="AI2422" s="159">
        <v>0</v>
      </c>
      <c r="AJ2422" s="159">
        <v>1155861.6599999999</v>
      </c>
    </row>
    <row r="2423" spans="1:36">
      <c r="A2423" s="153">
        <v>2</v>
      </c>
      <c r="B2423" s="154">
        <v>65</v>
      </c>
      <c r="C2423" s="154">
        <v>0</v>
      </c>
      <c r="D2423" s="155">
        <v>0</v>
      </c>
      <c r="E2423" s="155" t="s">
        <v>489</v>
      </c>
      <c r="F2423" s="156" t="s">
        <v>5941</v>
      </c>
      <c r="G2423" s="156" t="s">
        <v>489</v>
      </c>
      <c r="H2423" s="156" t="s">
        <v>5942</v>
      </c>
      <c r="I2423" s="155">
        <v>265000</v>
      </c>
      <c r="J2423" s="157" t="s">
        <v>551</v>
      </c>
      <c r="K2423" s="157"/>
      <c r="L2423" s="155">
        <v>2022</v>
      </c>
      <c r="M2423" s="158">
        <v>108944</v>
      </c>
      <c r="N2423" s="159">
        <v>782273238.44000006</v>
      </c>
      <c r="O2423" s="159">
        <v>721832902.97000003</v>
      </c>
      <c r="P2423" s="159">
        <v>366727648.69999999</v>
      </c>
      <c r="Q2423" s="159">
        <v>183950211</v>
      </c>
      <c r="R2423" s="159">
        <v>182777437.69999999</v>
      </c>
      <c r="S2423" s="159">
        <v>60440335.469999999</v>
      </c>
      <c r="T2423" s="159">
        <v>18472921.93</v>
      </c>
      <c r="U2423" s="159">
        <v>797970272.03999996</v>
      </c>
      <c r="V2423" s="159">
        <v>659048583.45000005</v>
      </c>
      <c r="W2423" s="159">
        <v>221279231.63</v>
      </c>
      <c r="X2423" s="159">
        <v>13891251.949999999</v>
      </c>
      <c r="Y2423" s="159">
        <v>138921688.59</v>
      </c>
      <c r="Z2423" s="159">
        <v>144263769.94999999</v>
      </c>
      <c r="AA2423" s="159">
        <v>80500000</v>
      </c>
      <c r="AB2423" s="159">
        <v>63763769.949999988</v>
      </c>
      <c r="AC2423" s="159">
        <v>30579096</v>
      </c>
      <c r="AD2423" s="159">
        <v>30579096</v>
      </c>
      <c r="AE2423" s="159">
        <v>680088557.74000001</v>
      </c>
      <c r="AF2423" s="159">
        <v>62784319.520000003</v>
      </c>
      <c r="AG2423" s="159">
        <v>8429824.8900000006</v>
      </c>
      <c r="AH2423" s="159">
        <v>9143072.2599999998</v>
      </c>
      <c r="AI2423" s="159">
        <v>0</v>
      </c>
      <c r="AJ2423" s="159">
        <v>1328.97</v>
      </c>
    </row>
    <row r="2424" spans="1:36">
      <c r="A2424" s="153">
        <v>4</v>
      </c>
      <c r="B2424" s="154">
        <v>61</v>
      </c>
      <c r="C2424" s="154">
        <v>0</v>
      </c>
      <c r="D2424" s="155">
        <v>0</v>
      </c>
      <c r="E2424" s="155" t="s">
        <v>489</v>
      </c>
      <c r="F2424" s="156" t="s">
        <v>5943</v>
      </c>
      <c r="G2424" s="156" t="s">
        <v>5939</v>
      </c>
      <c r="H2424" s="156" t="s">
        <v>5944</v>
      </c>
      <c r="I2424" s="155">
        <v>461000</v>
      </c>
      <c r="J2424" s="157" t="s">
        <v>550</v>
      </c>
      <c r="K2424" s="157"/>
      <c r="L2424" s="155">
        <v>2022</v>
      </c>
      <c r="M2424" s="158">
        <v>341692</v>
      </c>
      <c r="N2424" s="159">
        <v>2544196462.8299999</v>
      </c>
      <c r="O2424" s="159">
        <v>2444252698.7199998</v>
      </c>
      <c r="P2424" s="159">
        <v>1148838010.3899999</v>
      </c>
      <c r="Q2424" s="159">
        <v>578476500</v>
      </c>
      <c r="R2424" s="159">
        <v>570361510.38999999</v>
      </c>
      <c r="S2424" s="159">
        <v>99943764.109999999</v>
      </c>
      <c r="T2424" s="159">
        <v>26714120.73</v>
      </c>
      <c r="U2424" s="159">
        <v>2388712019.1599998</v>
      </c>
      <c r="V2424" s="159">
        <v>2128082179.25</v>
      </c>
      <c r="W2424" s="159">
        <v>756633977.97000003</v>
      </c>
      <c r="X2424" s="159">
        <v>11167329.85</v>
      </c>
      <c r="Y2424" s="159">
        <v>260629839.91</v>
      </c>
      <c r="Z2424" s="159">
        <v>147416204.41</v>
      </c>
      <c r="AA2424" s="159">
        <v>0</v>
      </c>
      <c r="AB2424" s="159">
        <v>147416204.41</v>
      </c>
      <c r="AC2424" s="159">
        <v>57495126.079999998</v>
      </c>
      <c r="AD2424" s="159">
        <v>57495126.079999998</v>
      </c>
      <c r="AE2424" s="159">
        <v>1066842669.35</v>
      </c>
      <c r="AF2424" s="159">
        <v>316170519.47000003</v>
      </c>
      <c r="AG2424" s="159">
        <v>21842583.84</v>
      </c>
      <c r="AH2424" s="159">
        <v>23561022.25</v>
      </c>
      <c r="AI2424" s="159">
        <v>0</v>
      </c>
      <c r="AJ2424" s="159">
        <v>0</v>
      </c>
    </row>
    <row r="2425" spans="1:36">
      <c r="A2425" s="153">
        <v>4</v>
      </c>
      <c r="B2425" s="154">
        <v>62</v>
      </c>
      <c r="C2425" s="154">
        <v>0</v>
      </c>
      <c r="D2425" s="155">
        <v>0</v>
      </c>
      <c r="E2425" s="155" t="s">
        <v>489</v>
      </c>
      <c r="F2425" s="156" t="s">
        <v>5945</v>
      </c>
      <c r="G2425" s="156" t="s">
        <v>489</v>
      </c>
      <c r="H2425" s="156" t="s">
        <v>5946</v>
      </c>
      <c r="I2425" s="155">
        <v>462000</v>
      </c>
      <c r="J2425" s="157" t="s">
        <v>549</v>
      </c>
      <c r="K2425" s="157"/>
      <c r="L2425" s="155">
        <v>2022</v>
      </c>
      <c r="M2425" s="158">
        <v>92894</v>
      </c>
      <c r="N2425" s="159">
        <v>765440546.57000005</v>
      </c>
      <c r="O2425" s="159">
        <v>684915985.95000005</v>
      </c>
      <c r="P2425" s="159">
        <v>411782751.86000001</v>
      </c>
      <c r="Q2425" s="159">
        <v>222701059</v>
      </c>
      <c r="R2425" s="159">
        <v>189081692.86000001</v>
      </c>
      <c r="S2425" s="159">
        <v>80524560.620000005</v>
      </c>
      <c r="T2425" s="159">
        <v>27257253.23</v>
      </c>
      <c r="U2425" s="159">
        <v>731405549.19000006</v>
      </c>
      <c r="V2425" s="159">
        <v>631090019.37</v>
      </c>
      <c r="W2425" s="159">
        <v>258200304.83000001</v>
      </c>
      <c r="X2425" s="159">
        <v>3143005.82</v>
      </c>
      <c r="Y2425" s="159">
        <v>100315529.81999999</v>
      </c>
      <c r="Z2425" s="159">
        <v>76320118.269999996</v>
      </c>
      <c r="AA2425" s="159">
        <v>30000000</v>
      </c>
      <c r="AB2425" s="159">
        <v>46320118.269999996</v>
      </c>
      <c r="AC2425" s="159">
        <v>15334671.800000001</v>
      </c>
      <c r="AD2425" s="159">
        <v>15334671.800000001</v>
      </c>
      <c r="AE2425" s="159">
        <v>208282877.28</v>
      </c>
      <c r="AF2425" s="159">
        <v>53825966.579999998</v>
      </c>
      <c r="AG2425" s="159">
        <v>6667303.0800000001</v>
      </c>
      <c r="AH2425" s="159">
        <v>3908223.11</v>
      </c>
      <c r="AI2425" s="159">
        <v>0</v>
      </c>
      <c r="AJ2425" s="159">
        <v>0</v>
      </c>
    </row>
    <row r="2426" spans="1:36">
      <c r="A2426" s="153">
        <v>4</v>
      </c>
      <c r="B2426" s="154">
        <v>63</v>
      </c>
      <c r="C2426" s="154">
        <v>0</v>
      </c>
      <c r="D2426" s="155">
        <v>0</v>
      </c>
      <c r="E2426" s="155" t="s">
        <v>489</v>
      </c>
      <c r="F2426" s="156" t="s">
        <v>5947</v>
      </c>
      <c r="G2426" s="156" t="s">
        <v>489</v>
      </c>
      <c r="H2426" s="156" t="s">
        <v>5948</v>
      </c>
      <c r="I2426" s="155">
        <v>463000</v>
      </c>
      <c r="J2426" s="157" t="s">
        <v>548</v>
      </c>
      <c r="K2426" s="157"/>
      <c r="L2426" s="155">
        <v>2022</v>
      </c>
      <c r="M2426" s="158">
        <v>197812</v>
      </c>
      <c r="N2426" s="159">
        <v>1525286914.6600001</v>
      </c>
      <c r="O2426" s="159">
        <v>1404411959.73</v>
      </c>
      <c r="P2426" s="159">
        <v>704756222.11000001</v>
      </c>
      <c r="Q2426" s="159">
        <v>360719340</v>
      </c>
      <c r="R2426" s="159">
        <v>344036882.11000001</v>
      </c>
      <c r="S2426" s="159">
        <v>120874954.93000001</v>
      </c>
      <c r="T2426" s="159">
        <v>39270367.350000001</v>
      </c>
      <c r="U2426" s="159">
        <v>1414980997.6800001</v>
      </c>
      <c r="V2426" s="159">
        <v>1197051631.01</v>
      </c>
      <c r="W2426" s="159">
        <v>463297440.88</v>
      </c>
      <c r="X2426" s="159">
        <v>14372761.699999999</v>
      </c>
      <c r="Y2426" s="159">
        <v>217929366.66999999</v>
      </c>
      <c r="Z2426" s="159">
        <v>107366021.84</v>
      </c>
      <c r="AA2426" s="159">
        <v>74520</v>
      </c>
      <c r="AB2426" s="159">
        <v>107291501.84</v>
      </c>
      <c r="AC2426" s="159">
        <v>100208726.8</v>
      </c>
      <c r="AD2426" s="159">
        <v>85708726.799999997</v>
      </c>
      <c r="AE2426" s="159">
        <v>1030326193.27</v>
      </c>
      <c r="AF2426" s="159">
        <v>207360328.72</v>
      </c>
      <c r="AG2426" s="159">
        <v>24418027.489999998</v>
      </c>
      <c r="AH2426" s="159">
        <v>29361500.379999999</v>
      </c>
      <c r="AI2426" s="159">
        <v>0</v>
      </c>
      <c r="AJ2426" s="159">
        <v>3305857.38</v>
      </c>
    </row>
    <row r="2427" spans="1:36">
      <c r="A2427" s="153">
        <v>4</v>
      </c>
      <c r="B2427" s="154">
        <v>64</v>
      </c>
      <c r="C2427" s="154">
        <v>0</v>
      </c>
      <c r="D2427" s="155">
        <v>0</v>
      </c>
      <c r="E2427" s="155" t="s">
        <v>489</v>
      </c>
      <c r="F2427" s="156" t="s">
        <v>5949</v>
      </c>
      <c r="G2427" s="156" t="s">
        <v>489</v>
      </c>
      <c r="H2427" s="156" t="s">
        <v>5950</v>
      </c>
      <c r="I2427" s="155">
        <v>464000</v>
      </c>
      <c r="J2427" s="157" t="s">
        <v>547</v>
      </c>
      <c r="K2427" s="157"/>
      <c r="L2427" s="155">
        <v>2022</v>
      </c>
      <c r="M2427" s="158">
        <v>107745</v>
      </c>
      <c r="N2427" s="159">
        <v>832258815.12</v>
      </c>
      <c r="O2427" s="159">
        <v>798042507.36000001</v>
      </c>
      <c r="P2427" s="159">
        <v>401423975.62</v>
      </c>
      <c r="Q2427" s="159">
        <v>210940142</v>
      </c>
      <c r="R2427" s="159">
        <v>190483833.62</v>
      </c>
      <c r="S2427" s="159">
        <v>34216307.759999998</v>
      </c>
      <c r="T2427" s="159">
        <v>7365860.5800000001</v>
      </c>
      <c r="U2427" s="159">
        <v>843027541.79999995</v>
      </c>
      <c r="V2427" s="159">
        <v>725331223.40999997</v>
      </c>
      <c r="W2427" s="159">
        <v>317160886.73000002</v>
      </c>
      <c r="X2427" s="159">
        <v>5388121.6900000004</v>
      </c>
      <c r="Y2427" s="159">
        <v>117696318.39</v>
      </c>
      <c r="Z2427" s="159">
        <v>134807033.33000001</v>
      </c>
      <c r="AA2427" s="159">
        <v>87800000</v>
      </c>
      <c r="AB2427" s="159">
        <v>47007033.330000013</v>
      </c>
      <c r="AC2427" s="159">
        <v>30725000</v>
      </c>
      <c r="AD2427" s="159">
        <v>30725000</v>
      </c>
      <c r="AE2427" s="159">
        <v>340423027.36000001</v>
      </c>
      <c r="AF2427" s="159">
        <v>72711283.950000003</v>
      </c>
      <c r="AG2427" s="159">
        <v>6252502.2400000002</v>
      </c>
      <c r="AH2427" s="159">
        <v>6217853.6699999999</v>
      </c>
      <c r="AI2427" s="159">
        <v>0</v>
      </c>
      <c r="AJ2427" s="159">
        <v>234406.26</v>
      </c>
    </row>
    <row r="2428" spans="1:36">
      <c r="A2428" s="153">
        <v>6</v>
      </c>
      <c r="B2428" s="154">
        <v>61</v>
      </c>
      <c r="C2428" s="154">
        <v>0</v>
      </c>
      <c r="D2428" s="155">
        <v>0</v>
      </c>
      <c r="E2428" s="155" t="s">
        <v>489</v>
      </c>
      <c r="F2428" s="156" t="s">
        <v>5951</v>
      </c>
      <c r="G2428" s="156" t="s">
        <v>489</v>
      </c>
      <c r="H2428" s="156" t="s">
        <v>5952</v>
      </c>
      <c r="I2428" s="155">
        <v>661000</v>
      </c>
      <c r="J2428" s="157" t="s">
        <v>546</v>
      </c>
      <c r="K2428" s="157"/>
      <c r="L2428" s="155">
        <v>2022</v>
      </c>
      <c r="M2428" s="158">
        <v>56760</v>
      </c>
      <c r="N2428" s="159">
        <v>433259451.91000003</v>
      </c>
      <c r="O2428" s="159">
        <v>404517772.29000002</v>
      </c>
      <c r="P2428" s="159">
        <v>265680071.30000001</v>
      </c>
      <c r="Q2428" s="159">
        <v>150750525</v>
      </c>
      <c r="R2428" s="159">
        <v>114929546.3</v>
      </c>
      <c r="S2428" s="159">
        <v>28741679.620000001</v>
      </c>
      <c r="T2428" s="159">
        <v>5099469.72</v>
      </c>
      <c r="U2428" s="159">
        <v>406050957.06999999</v>
      </c>
      <c r="V2428" s="159">
        <v>356973173.14999998</v>
      </c>
      <c r="W2428" s="159">
        <v>152447681.50999999</v>
      </c>
      <c r="X2428" s="159">
        <v>508538.08</v>
      </c>
      <c r="Y2428" s="159">
        <v>49077783.920000002</v>
      </c>
      <c r="Z2428" s="159">
        <v>57991262.68</v>
      </c>
      <c r="AA2428" s="159">
        <v>0</v>
      </c>
      <c r="AB2428" s="159">
        <v>57991262.68</v>
      </c>
      <c r="AC2428" s="159">
        <v>15000000</v>
      </c>
      <c r="AD2428" s="159">
        <v>15000000</v>
      </c>
      <c r="AE2428" s="159">
        <v>36495204.200000003</v>
      </c>
      <c r="AF2428" s="159">
        <v>47544599.140000001</v>
      </c>
      <c r="AG2428" s="159">
        <v>4729558.01</v>
      </c>
      <c r="AH2428" s="159">
        <v>5867065.3499999996</v>
      </c>
      <c r="AI2428" s="159">
        <v>0</v>
      </c>
      <c r="AJ2428" s="159">
        <v>295.2</v>
      </c>
    </row>
    <row r="2429" spans="1:36">
      <c r="A2429" s="153">
        <v>6</v>
      </c>
      <c r="B2429" s="154">
        <v>62</v>
      </c>
      <c r="C2429" s="154">
        <v>0</v>
      </c>
      <c r="D2429" s="155">
        <v>0</v>
      </c>
      <c r="E2429" s="155" t="s">
        <v>489</v>
      </c>
      <c r="F2429" s="156" t="s">
        <v>5953</v>
      </c>
      <c r="G2429" s="156" t="s">
        <v>489</v>
      </c>
      <c r="H2429" s="156" t="s">
        <v>5954</v>
      </c>
      <c r="I2429" s="155">
        <v>662000</v>
      </c>
      <c r="J2429" s="157" t="s">
        <v>545</v>
      </c>
      <c r="K2429" s="157"/>
      <c r="L2429" s="155">
        <v>2022</v>
      </c>
      <c r="M2429" s="158">
        <v>60738</v>
      </c>
      <c r="N2429" s="159">
        <v>548274397.08000004</v>
      </c>
      <c r="O2429" s="159">
        <v>422499159.18000001</v>
      </c>
      <c r="P2429" s="159">
        <v>271554884.18000001</v>
      </c>
      <c r="Q2429" s="159">
        <v>161819343</v>
      </c>
      <c r="R2429" s="159">
        <v>109735541.18000001</v>
      </c>
      <c r="S2429" s="159">
        <v>125775237.90000001</v>
      </c>
      <c r="T2429" s="159">
        <v>4001100.73</v>
      </c>
      <c r="U2429" s="159">
        <v>519494072.19999999</v>
      </c>
      <c r="V2429" s="159">
        <v>391348598.89999998</v>
      </c>
      <c r="W2429" s="159">
        <v>172383678.78999999</v>
      </c>
      <c r="X2429" s="159">
        <v>3711305.69</v>
      </c>
      <c r="Y2429" s="159">
        <v>128145473.3</v>
      </c>
      <c r="Z2429" s="159">
        <v>59430216.789999999</v>
      </c>
      <c r="AA2429" s="159">
        <v>10000000</v>
      </c>
      <c r="AB2429" s="159">
        <v>49430216.789999999</v>
      </c>
      <c r="AC2429" s="159">
        <v>10000000</v>
      </c>
      <c r="AD2429" s="159">
        <v>10000000</v>
      </c>
      <c r="AE2429" s="159">
        <v>160500000</v>
      </c>
      <c r="AF2429" s="159">
        <v>31150560.280000001</v>
      </c>
      <c r="AG2429" s="159">
        <v>4887351.6100000003</v>
      </c>
      <c r="AH2429" s="159">
        <v>4862892.9400000004</v>
      </c>
      <c r="AI2429" s="159">
        <v>0</v>
      </c>
      <c r="AJ2429" s="159">
        <v>0</v>
      </c>
    </row>
    <row r="2430" spans="1:36">
      <c r="A2430" s="153">
        <v>6</v>
      </c>
      <c r="B2430" s="154">
        <v>63</v>
      </c>
      <c r="C2430" s="154">
        <v>0</v>
      </c>
      <c r="D2430" s="155">
        <v>0</v>
      </c>
      <c r="E2430" s="155" t="s">
        <v>489</v>
      </c>
      <c r="F2430" s="156" t="s">
        <v>5955</v>
      </c>
      <c r="G2430" s="156" t="s">
        <v>5939</v>
      </c>
      <c r="H2430" s="156" t="s">
        <v>5956</v>
      </c>
      <c r="I2430" s="155">
        <v>663000</v>
      </c>
      <c r="J2430" s="157" t="s">
        <v>544</v>
      </c>
      <c r="K2430" s="157"/>
      <c r="L2430" s="155">
        <v>2022</v>
      </c>
      <c r="M2430" s="158">
        <v>337788</v>
      </c>
      <c r="N2430" s="159">
        <v>2764699449.6399999</v>
      </c>
      <c r="O2430" s="159">
        <v>2513871626.8299999</v>
      </c>
      <c r="P2430" s="159">
        <v>1213245371.72</v>
      </c>
      <c r="Q2430" s="159">
        <v>611575549</v>
      </c>
      <c r="R2430" s="159">
        <v>601669822.72000003</v>
      </c>
      <c r="S2430" s="159">
        <v>250827822.81</v>
      </c>
      <c r="T2430" s="159">
        <v>22138359.68</v>
      </c>
      <c r="U2430" s="159">
        <v>2807769653.8400002</v>
      </c>
      <c r="V2430" s="159">
        <v>2358417400.5599999</v>
      </c>
      <c r="W2430" s="159">
        <v>957571235.14999998</v>
      </c>
      <c r="X2430" s="159">
        <v>16970531.43</v>
      </c>
      <c r="Y2430" s="159">
        <v>449352253.27999997</v>
      </c>
      <c r="Z2430" s="159">
        <v>312076344.06</v>
      </c>
      <c r="AA2430" s="159">
        <v>297238795.25</v>
      </c>
      <c r="AB2430" s="159">
        <v>14837548.810000002</v>
      </c>
      <c r="AC2430" s="159">
        <v>138723756.40000001</v>
      </c>
      <c r="AD2430" s="159">
        <v>126821461.09</v>
      </c>
      <c r="AE2430" s="159">
        <v>1804504455.0699999</v>
      </c>
      <c r="AF2430" s="159">
        <v>155454226.27000001</v>
      </c>
      <c r="AG2430" s="159">
        <v>15987402.279999999</v>
      </c>
      <c r="AH2430" s="159">
        <v>20179531.789999999</v>
      </c>
      <c r="AI2430" s="159">
        <v>0</v>
      </c>
      <c r="AJ2430" s="159">
        <v>0</v>
      </c>
    </row>
    <row r="2431" spans="1:36">
      <c r="A2431" s="153">
        <v>6</v>
      </c>
      <c r="B2431" s="154">
        <v>64</v>
      </c>
      <c r="C2431" s="154">
        <v>0</v>
      </c>
      <c r="D2431" s="155">
        <v>0</v>
      </c>
      <c r="E2431" s="155" t="s">
        <v>489</v>
      </c>
      <c r="F2431" s="156" t="s">
        <v>5957</v>
      </c>
      <c r="G2431" s="156" t="s">
        <v>489</v>
      </c>
      <c r="H2431" s="156" t="s">
        <v>5958</v>
      </c>
      <c r="I2431" s="155">
        <v>664000</v>
      </c>
      <c r="J2431" s="157" t="s">
        <v>543</v>
      </c>
      <c r="K2431" s="157"/>
      <c r="L2431" s="155">
        <v>2022</v>
      </c>
      <c r="M2431" s="158">
        <v>62368</v>
      </c>
      <c r="N2431" s="159">
        <v>548901237.71000004</v>
      </c>
      <c r="O2431" s="159">
        <v>487370452.52999997</v>
      </c>
      <c r="P2431" s="159">
        <v>311433270.50999999</v>
      </c>
      <c r="Q2431" s="159">
        <v>182535706</v>
      </c>
      <c r="R2431" s="159">
        <v>128897564.51000001</v>
      </c>
      <c r="S2431" s="159">
        <v>61530785.18</v>
      </c>
      <c r="T2431" s="159">
        <v>10075174.84</v>
      </c>
      <c r="U2431" s="159">
        <v>541371510.15999997</v>
      </c>
      <c r="V2431" s="159">
        <v>443329909.30000001</v>
      </c>
      <c r="W2431" s="159">
        <v>202395244.71000001</v>
      </c>
      <c r="X2431" s="159">
        <v>2283622.79</v>
      </c>
      <c r="Y2431" s="159">
        <v>98041600.859999999</v>
      </c>
      <c r="Z2431" s="159">
        <v>110798505.73</v>
      </c>
      <c r="AA2431" s="159">
        <v>48000000</v>
      </c>
      <c r="AB2431" s="159">
        <v>62798505.730000004</v>
      </c>
      <c r="AC2431" s="159">
        <v>12593697.27</v>
      </c>
      <c r="AD2431" s="159">
        <v>12593697.27</v>
      </c>
      <c r="AE2431" s="159">
        <v>196581546.31999999</v>
      </c>
      <c r="AF2431" s="159">
        <v>44040543.229999997</v>
      </c>
      <c r="AG2431" s="159">
        <v>6177584.2599999998</v>
      </c>
      <c r="AH2431" s="159">
        <v>2741091.77</v>
      </c>
      <c r="AI2431" s="159">
        <v>0</v>
      </c>
      <c r="AJ2431" s="159">
        <v>4262.32</v>
      </c>
    </row>
    <row r="2432" spans="1:36">
      <c r="A2432" s="153">
        <v>8</v>
      </c>
      <c r="B2432" s="154">
        <v>61</v>
      </c>
      <c r="C2432" s="154">
        <v>0</v>
      </c>
      <c r="D2432" s="155">
        <v>0</v>
      </c>
      <c r="E2432" s="155" t="s">
        <v>489</v>
      </c>
      <c r="F2432" s="156" t="s">
        <v>5959</v>
      </c>
      <c r="G2432" s="156" t="s">
        <v>489</v>
      </c>
      <c r="H2432" s="156" t="s">
        <v>5960</v>
      </c>
      <c r="I2432" s="155">
        <v>861000</v>
      </c>
      <c r="J2432" s="157" t="s">
        <v>542</v>
      </c>
      <c r="K2432" s="157"/>
      <c r="L2432" s="155">
        <v>2022</v>
      </c>
      <c r="M2432" s="158">
        <v>121714</v>
      </c>
      <c r="N2432" s="159">
        <v>944521473.35000002</v>
      </c>
      <c r="O2432" s="159">
        <v>845014095.20000005</v>
      </c>
      <c r="P2432" s="159">
        <v>460036673.21000004</v>
      </c>
      <c r="Q2432" s="159">
        <v>236450237</v>
      </c>
      <c r="R2432" s="159">
        <v>223586436.21000001</v>
      </c>
      <c r="S2432" s="159">
        <v>99507378.150000006</v>
      </c>
      <c r="T2432" s="159">
        <v>26435121.300000001</v>
      </c>
      <c r="U2432" s="159">
        <v>970750816.96000004</v>
      </c>
      <c r="V2432" s="159">
        <v>754150045.69000006</v>
      </c>
      <c r="W2432" s="159">
        <v>313382450.48000002</v>
      </c>
      <c r="X2432" s="159">
        <v>1900701.53</v>
      </c>
      <c r="Y2432" s="159">
        <v>216600771.27000001</v>
      </c>
      <c r="Z2432" s="159">
        <v>208559178.25</v>
      </c>
      <c r="AA2432" s="159">
        <v>67211292</v>
      </c>
      <c r="AB2432" s="159">
        <v>141347886.25</v>
      </c>
      <c r="AC2432" s="159">
        <v>15000000</v>
      </c>
      <c r="AD2432" s="159">
        <v>15000000</v>
      </c>
      <c r="AE2432" s="159">
        <v>291646314.63</v>
      </c>
      <c r="AF2432" s="159">
        <v>90864049.510000005</v>
      </c>
      <c r="AG2432" s="159">
        <v>5815064.8600000003</v>
      </c>
      <c r="AH2432" s="159">
        <v>8631341.9199999999</v>
      </c>
      <c r="AI2432" s="159">
        <v>0</v>
      </c>
      <c r="AJ2432" s="159">
        <v>79397.63</v>
      </c>
    </row>
    <row r="2433" spans="1:36">
      <c r="A2433" s="153">
        <v>8</v>
      </c>
      <c r="B2433" s="154">
        <v>62</v>
      </c>
      <c r="C2433" s="154">
        <v>0</v>
      </c>
      <c r="D2433" s="155">
        <v>0</v>
      </c>
      <c r="E2433" s="155" t="s">
        <v>489</v>
      </c>
      <c r="F2433" s="156" t="s">
        <v>5961</v>
      </c>
      <c r="G2433" s="156" t="s">
        <v>489</v>
      </c>
      <c r="H2433" s="156" t="s">
        <v>5962</v>
      </c>
      <c r="I2433" s="155">
        <v>862000</v>
      </c>
      <c r="J2433" s="157" t="s">
        <v>541</v>
      </c>
      <c r="K2433" s="157"/>
      <c r="L2433" s="155">
        <v>2022</v>
      </c>
      <c r="M2433" s="158">
        <v>140708</v>
      </c>
      <c r="N2433" s="159">
        <v>1161395444.75</v>
      </c>
      <c r="O2433" s="159">
        <v>1072321890.54</v>
      </c>
      <c r="P2433" s="159">
        <v>509909342.06999999</v>
      </c>
      <c r="Q2433" s="159">
        <v>250709432</v>
      </c>
      <c r="R2433" s="159">
        <v>259199910.06999999</v>
      </c>
      <c r="S2433" s="159">
        <v>89073554.209999993</v>
      </c>
      <c r="T2433" s="159">
        <v>20232508.170000002</v>
      </c>
      <c r="U2433" s="159">
        <v>1103677261.5799999</v>
      </c>
      <c r="V2433" s="159">
        <v>963182095.36000001</v>
      </c>
      <c r="W2433" s="159">
        <v>397963722.73000002</v>
      </c>
      <c r="X2433" s="159">
        <v>2499238.2999999998</v>
      </c>
      <c r="Y2433" s="159">
        <v>140495166.22</v>
      </c>
      <c r="Z2433" s="159">
        <v>117657180.59</v>
      </c>
      <c r="AA2433" s="159">
        <v>0</v>
      </c>
      <c r="AB2433" s="159">
        <v>117657180.59</v>
      </c>
      <c r="AC2433" s="159">
        <v>15587370.619999999</v>
      </c>
      <c r="AD2433" s="159">
        <v>15587370.619999999</v>
      </c>
      <c r="AE2433" s="159">
        <v>393588491.61000001</v>
      </c>
      <c r="AF2433" s="159">
        <v>109139795.18000001</v>
      </c>
      <c r="AG2433" s="159">
        <v>15562990.109999999</v>
      </c>
      <c r="AH2433" s="159">
        <v>18694623.199999999</v>
      </c>
      <c r="AI2433" s="159">
        <v>0</v>
      </c>
      <c r="AJ2433" s="159">
        <v>0</v>
      </c>
    </row>
    <row r="2434" spans="1:36">
      <c r="A2434" s="153">
        <v>10</v>
      </c>
      <c r="B2434" s="154">
        <v>61</v>
      </c>
      <c r="C2434" s="154">
        <v>0</v>
      </c>
      <c r="D2434" s="155">
        <v>0</v>
      </c>
      <c r="E2434" s="155" t="s">
        <v>489</v>
      </c>
      <c r="F2434" s="156" t="s">
        <v>5963</v>
      </c>
      <c r="G2434" s="156" t="s">
        <v>5939</v>
      </c>
      <c r="H2434" s="156" t="s">
        <v>5964</v>
      </c>
      <c r="I2434" s="155">
        <v>1061000</v>
      </c>
      <c r="J2434" s="157" t="s">
        <v>540</v>
      </c>
      <c r="K2434" s="157"/>
      <c r="L2434" s="155">
        <v>2022</v>
      </c>
      <c r="M2434" s="158">
        <v>667923</v>
      </c>
      <c r="N2434" s="159">
        <v>5353969221.1199999</v>
      </c>
      <c r="O2434" s="159">
        <v>4977816805.1899996</v>
      </c>
      <c r="P2434" s="159">
        <v>2015242950.1900001</v>
      </c>
      <c r="Q2434" s="159">
        <v>959038378</v>
      </c>
      <c r="R2434" s="159">
        <v>1056204572.1900001</v>
      </c>
      <c r="S2434" s="159">
        <v>376152415.93000001</v>
      </c>
      <c r="T2434" s="159">
        <v>152883436.5</v>
      </c>
      <c r="U2434" s="159">
        <v>5227926727.9200001</v>
      </c>
      <c r="V2434" s="159">
        <v>4442113704.9899998</v>
      </c>
      <c r="W2434" s="159">
        <v>1553919767.1099999</v>
      </c>
      <c r="X2434" s="159">
        <v>33906317.43</v>
      </c>
      <c r="Y2434" s="159">
        <v>785813022.92999995</v>
      </c>
      <c r="Z2434" s="159">
        <v>853847534.12</v>
      </c>
      <c r="AA2434" s="159">
        <v>518134646</v>
      </c>
      <c r="AB2434" s="159">
        <v>335712888.12</v>
      </c>
      <c r="AC2434" s="159">
        <v>402128391.52999997</v>
      </c>
      <c r="AD2434" s="159">
        <v>402128391.52999997</v>
      </c>
      <c r="AE2434" s="159">
        <v>3793784449.25</v>
      </c>
      <c r="AF2434" s="159">
        <v>535703100.19999999</v>
      </c>
      <c r="AG2434" s="159">
        <v>45306701.159999996</v>
      </c>
      <c r="AH2434" s="159">
        <v>51485394.18</v>
      </c>
      <c r="AI2434" s="159">
        <v>0</v>
      </c>
      <c r="AJ2434" s="159">
        <v>0</v>
      </c>
    </row>
    <row r="2435" spans="1:36">
      <c r="A2435" s="153">
        <v>10</v>
      </c>
      <c r="B2435" s="154">
        <v>62</v>
      </c>
      <c r="C2435" s="154">
        <v>0</v>
      </c>
      <c r="D2435" s="155">
        <v>0</v>
      </c>
      <c r="E2435" s="155" t="s">
        <v>489</v>
      </c>
      <c r="F2435" s="156" t="s">
        <v>5965</v>
      </c>
      <c r="G2435" s="156" t="s">
        <v>489</v>
      </c>
      <c r="H2435" s="156" t="s">
        <v>5966</v>
      </c>
      <c r="I2435" s="155">
        <v>1062000</v>
      </c>
      <c r="J2435" s="157" t="s">
        <v>539</v>
      </c>
      <c r="K2435" s="157"/>
      <c r="L2435" s="155">
        <v>2022</v>
      </c>
      <c r="M2435" s="158">
        <v>71655</v>
      </c>
      <c r="N2435" s="159">
        <v>565019121.71000004</v>
      </c>
      <c r="O2435" s="159">
        <v>553823111.13999999</v>
      </c>
      <c r="P2435" s="159">
        <v>295815071.40999997</v>
      </c>
      <c r="Q2435" s="159">
        <v>161703540</v>
      </c>
      <c r="R2435" s="159">
        <v>134111531.41</v>
      </c>
      <c r="S2435" s="159">
        <v>11196010.57</v>
      </c>
      <c r="T2435" s="159">
        <v>5279876.03</v>
      </c>
      <c r="U2435" s="159">
        <v>530367274.69</v>
      </c>
      <c r="V2435" s="159">
        <v>496291914</v>
      </c>
      <c r="W2435" s="159">
        <v>206900458.94999999</v>
      </c>
      <c r="X2435" s="159">
        <v>1027274.05</v>
      </c>
      <c r="Y2435" s="159">
        <v>34075360.689999998</v>
      </c>
      <c r="Z2435" s="159">
        <v>28355319.609999999</v>
      </c>
      <c r="AA2435" s="159">
        <v>0</v>
      </c>
      <c r="AB2435" s="159">
        <v>28355319.609999999</v>
      </c>
      <c r="AC2435" s="159">
        <v>13594162.1</v>
      </c>
      <c r="AD2435" s="159">
        <v>13569649.960000001</v>
      </c>
      <c r="AE2435" s="159">
        <v>118562956.51000001</v>
      </c>
      <c r="AF2435" s="159">
        <v>57531197.140000001</v>
      </c>
      <c r="AG2435" s="159">
        <v>5446508.4100000001</v>
      </c>
      <c r="AH2435" s="159">
        <v>7011376.6100000003</v>
      </c>
      <c r="AI2435" s="159">
        <v>0</v>
      </c>
      <c r="AJ2435" s="159">
        <v>0</v>
      </c>
    </row>
    <row r="2436" spans="1:36">
      <c r="A2436" s="153">
        <v>10</v>
      </c>
      <c r="B2436" s="154">
        <v>63</v>
      </c>
      <c r="C2436" s="154">
        <v>0</v>
      </c>
      <c r="D2436" s="155">
        <v>0</v>
      </c>
      <c r="E2436" s="155" t="s">
        <v>489</v>
      </c>
      <c r="F2436" s="156" t="s">
        <v>5967</v>
      </c>
      <c r="G2436" s="156" t="s">
        <v>489</v>
      </c>
      <c r="H2436" s="156" t="s">
        <v>5968</v>
      </c>
      <c r="I2436" s="155">
        <v>1063000</v>
      </c>
      <c r="J2436" s="157" t="s">
        <v>538</v>
      </c>
      <c r="K2436" s="157"/>
      <c r="L2436" s="155">
        <v>2022</v>
      </c>
      <c r="M2436" s="158">
        <v>47493</v>
      </c>
      <c r="N2436" s="159">
        <v>360703798.76999998</v>
      </c>
      <c r="O2436" s="159">
        <v>347212155.93000001</v>
      </c>
      <c r="P2436" s="159">
        <v>184292244.36000001</v>
      </c>
      <c r="Q2436" s="159">
        <v>98180825</v>
      </c>
      <c r="R2436" s="159">
        <v>86111419.359999999</v>
      </c>
      <c r="S2436" s="159">
        <v>13491642.84</v>
      </c>
      <c r="T2436" s="159">
        <v>6194572.4199999999</v>
      </c>
      <c r="U2436" s="159">
        <v>375295238.44</v>
      </c>
      <c r="V2436" s="159">
        <v>316960376.13</v>
      </c>
      <c r="W2436" s="159">
        <v>143340343.05000001</v>
      </c>
      <c r="X2436" s="159">
        <v>1610086.48</v>
      </c>
      <c r="Y2436" s="159">
        <v>58334862.310000002</v>
      </c>
      <c r="Z2436" s="159">
        <v>114022623.95</v>
      </c>
      <c r="AA2436" s="159">
        <v>25000000</v>
      </c>
      <c r="AB2436" s="159">
        <v>89022623.950000003</v>
      </c>
      <c r="AC2436" s="159">
        <v>63109039.840000004</v>
      </c>
      <c r="AD2436" s="159">
        <v>19709039.84</v>
      </c>
      <c r="AE2436" s="159">
        <v>150870584</v>
      </c>
      <c r="AF2436" s="159">
        <v>30251779.800000001</v>
      </c>
      <c r="AG2436" s="159">
        <v>1712736.02</v>
      </c>
      <c r="AH2436" s="159">
        <v>2923306.62</v>
      </c>
      <c r="AI2436" s="159">
        <v>0</v>
      </c>
      <c r="AJ2436" s="159">
        <v>0</v>
      </c>
    </row>
    <row r="2437" spans="1:36">
      <c r="A2437" s="153">
        <v>12</v>
      </c>
      <c r="B2437" s="154">
        <v>61</v>
      </c>
      <c r="C2437" s="154">
        <v>0</v>
      </c>
      <c r="D2437" s="155">
        <v>0</v>
      </c>
      <c r="E2437" s="155" t="s">
        <v>489</v>
      </c>
      <c r="F2437" s="156" t="s">
        <v>5969</v>
      </c>
      <c r="G2437" s="156" t="s">
        <v>5939</v>
      </c>
      <c r="H2437" s="156" t="s">
        <v>5970</v>
      </c>
      <c r="I2437" s="155">
        <v>1261000</v>
      </c>
      <c r="J2437" s="157" t="s">
        <v>537</v>
      </c>
      <c r="K2437" s="157"/>
      <c r="L2437" s="155">
        <v>2022</v>
      </c>
      <c r="M2437" s="158">
        <v>780796</v>
      </c>
      <c r="N2437" s="159">
        <v>7190061157.6499996</v>
      </c>
      <c r="O2437" s="159">
        <v>6914987307.7399998</v>
      </c>
      <c r="P2437" s="159">
        <v>2552970934.1400003</v>
      </c>
      <c r="Q2437" s="159">
        <v>1316209789</v>
      </c>
      <c r="R2437" s="159">
        <v>1236761145.1400001</v>
      </c>
      <c r="S2437" s="159">
        <v>275073849.91000003</v>
      </c>
      <c r="T2437" s="159">
        <v>148096923.72</v>
      </c>
      <c r="U2437" s="159">
        <v>7451927778.1599998</v>
      </c>
      <c r="V2437" s="159">
        <v>6235191665.4099998</v>
      </c>
      <c r="W2437" s="159">
        <v>2137576344.3</v>
      </c>
      <c r="X2437" s="159">
        <v>59776842.890000001</v>
      </c>
      <c r="Y2437" s="159">
        <v>1216736112.75</v>
      </c>
      <c r="Z2437" s="159">
        <v>1069440871.28</v>
      </c>
      <c r="AA2437" s="159">
        <v>920000000</v>
      </c>
      <c r="AB2437" s="159">
        <v>149440871.27999997</v>
      </c>
      <c r="AC2437" s="159">
        <v>178404074.19</v>
      </c>
      <c r="AD2437" s="159">
        <v>178404074.19</v>
      </c>
      <c r="AE2437" s="159">
        <v>4189718751.1900001</v>
      </c>
      <c r="AF2437" s="159">
        <v>679795642.33000004</v>
      </c>
      <c r="AG2437" s="159">
        <v>27225071.309999999</v>
      </c>
      <c r="AH2437" s="159">
        <v>36176798.149999999</v>
      </c>
      <c r="AI2437" s="159">
        <v>0</v>
      </c>
      <c r="AJ2437" s="159">
        <v>1875145.7</v>
      </c>
    </row>
    <row r="2438" spans="1:36">
      <c r="A2438" s="153">
        <v>12</v>
      </c>
      <c r="B2438" s="154">
        <v>62</v>
      </c>
      <c r="C2438" s="154">
        <v>0</v>
      </c>
      <c r="D2438" s="155">
        <v>0</v>
      </c>
      <c r="E2438" s="155" t="s">
        <v>489</v>
      </c>
      <c r="F2438" s="156" t="s">
        <v>5971</v>
      </c>
      <c r="G2438" s="156" t="s">
        <v>489</v>
      </c>
      <c r="H2438" s="156" t="s">
        <v>5972</v>
      </c>
      <c r="I2438" s="155">
        <v>1262000</v>
      </c>
      <c r="J2438" s="157" t="s">
        <v>536</v>
      </c>
      <c r="K2438" s="157"/>
      <c r="L2438" s="155">
        <v>2022</v>
      </c>
      <c r="M2438" s="158">
        <v>83274</v>
      </c>
      <c r="N2438" s="159">
        <v>794562922.71000004</v>
      </c>
      <c r="O2438" s="159">
        <v>704819397.95000005</v>
      </c>
      <c r="P2438" s="159">
        <v>404335578.75</v>
      </c>
      <c r="Q2438" s="159">
        <v>214960492</v>
      </c>
      <c r="R2438" s="159">
        <v>189375086.75</v>
      </c>
      <c r="S2438" s="159">
        <v>89743524.760000005</v>
      </c>
      <c r="T2438" s="159">
        <v>4253452.9000000004</v>
      </c>
      <c r="U2438" s="159">
        <v>718325352.27999997</v>
      </c>
      <c r="V2438" s="159">
        <v>635679117.41999996</v>
      </c>
      <c r="W2438" s="159">
        <v>277036069.27999997</v>
      </c>
      <c r="X2438" s="159">
        <v>868491.71</v>
      </c>
      <c r="Y2438" s="159">
        <v>82646234.859999999</v>
      </c>
      <c r="Z2438" s="159">
        <v>32609839.059999999</v>
      </c>
      <c r="AA2438" s="159">
        <v>1097956.3500000001</v>
      </c>
      <c r="AB2438" s="159">
        <v>31511882.709999997</v>
      </c>
      <c r="AC2438" s="159">
        <v>11475000</v>
      </c>
      <c r="AD2438" s="159">
        <v>11475000</v>
      </c>
      <c r="AE2438" s="159">
        <v>77522956.349999994</v>
      </c>
      <c r="AF2438" s="159">
        <v>69140280.530000001</v>
      </c>
      <c r="AG2438" s="159">
        <v>13888116.130000001</v>
      </c>
      <c r="AH2438" s="159">
        <v>15296565.5</v>
      </c>
      <c r="AI2438" s="159">
        <v>0</v>
      </c>
      <c r="AJ2438" s="159">
        <v>0</v>
      </c>
    </row>
    <row r="2439" spans="1:36">
      <c r="A2439" s="153">
        <v>12</v>
      </c>
      <c r="B2439" s="154">
        <v>63</v>
      </c>
      <c r="C2439" s="154">
        <v>0</v>
      </c>
      <c r="D2439" s="155">
        <v>0</v>
      </c>
      <c r="E2439" s="155" t="s">
        <v>489</v>
      </c>
      <c r="F2439" s="156" t="s">
        <v>5973</v>
      </c>
      <c r="G2439" s="156" t="s">
        <v>489</v>
      </c>
      <c r="H2439" s="156" t="s">
        <v>5974</v>
      </c>
      <c r="I2439" s="155">
        <v>1263000</v>
      </c>
      <c r="J2439" s="157" t="s">
        <v>535</v>
      </c>
      <c r="K2439" s="157"/>
      <c r="L2439" s="155">
        <v>2022</v>
      </c>
      <c r="M2439" s="158">
        <v>106748</v>
      </c>
      <c r="N2439" s="159">
        <v>871588230.83000004</v>
      </c>
      <c r="O2439" s="159">
        <v>822318096.20000005</v>
      </c>
      <c r="P2439" s="159">
        <v>446343541.03999996</v>
      </c>
      <c r="Q2439" s="159">
        <v>246124098</v>
      </c>
      <c r="R2439" s="159">
        <v>200219443.03999999</v>
      </c>
      <c r="S2439" s="159">
        <v>49270134.630000003</v>
      </c>
      <c r="T2439" s="159">
        <v>18903773.550000001</v>
      </c>
      <c r="U2439" s="159">
        <v>833785820.86000001</v>
      </c>
      <c r="V2439" s="159">
        <v>756301315.80999994</v>
      </c>
      <c r="W2439" s="159">
        <v>358436510.69</v>
      </c>
      <c r="X2439" s="159">
        <v>7269446.7400000002</v>
      </c>
      <c r="Y2439" s="159">
        <v>77484505.049999997</v>
      </c>
      <c r="Z2439" s="159">
        <v>173129655.66999999</v>
      </c>
      <c r="AA2439" s="159">
        <v>116162000</v>
      </c>
      <c r="AB2439" s="159">
        <v>56967655.669999987</v>
      </c>
      <c r="AC2439" s="159">
        <v>86067693.510000005</v>
      </c>
      <c r="AD2439" s="159">
        <v>86067693.510000005</v>
      </c>
      <c r="AE2439" s="159">
        <v>457600808.69999999</v>
      </c>
      <c r="AF2439" s="159">
        <v>66016780.390000001</v>
      </c>
      <c r="AG2439" s="159">
        <v>7076682.7199999997</v>
      </c>
      <c r="AH2439" s="159">
        <v>11283082.43</v>
      </c>
      <c r="AI2439" s="159">
        <v>0</v>
      </c>
      <c r="AJ2439" s="159">
        <v>8583</v>
      </c>
    </row>
    <row r="2440" spans="1:36">
      <c r="A2440" s="153">
        <v>14</v>
      </c>
      <c r="B2440" s="154">
        <v>61</v>
      </c>
      <c r="C2440" s="154">
        <v>0</v>
      </c>
      <c r="D2440" s="155">
        <v>0</v>
      </c>
      <c r="E2440" s="155" t="s">
        <v>489</v>
      </c>
      <c r="F2440" s="156" t="s">
        <v>5975</v>
      </c>
      <c r="G2440" s="156" t="s">
        <v>489</v>
      </c>
      <c r="H2440" s="156" t="s">
        <v>5976</v>
      </c>
      <c r="I2440" s="155">
        <v>1461000</v>
      </c>
      <c r="J2440" s="157" t="s">
        <v>534</v>
      </c>
      <c r="K2440" s="157"/>
      <c r="L2440" s="155">
        <v>2022</v>
      </c>
      <c r="M2440" s="158">
        <v>51380</v>
      </c>
      <c r="N2440" s="159">
        <v>430185873.32999998</v>
      </c>
      <c r="O2440" s="159">
        <v>408141520.13999999</v>
      </c>
      <c r="P2440" s="159">
        <v>231538130.55000001</v>
      </c>
      <c r="Q2440" s="159">
        <v>128493578</v>
      </c>
      <c r="R2440" s="159">
        <v>103044552.55</v>
      </c>
      <c r="S2440" s="159">
        <v>22044353.190000001</v>
      </c>
      <c r="T2440" s="159">
        <v>1647138</v>
      </c>
      <c r="U2440" s="159">
        <v>413085619.17000002</v>
      </c>
      <c r="V2440" s="159">
        <v>371829181.26999998</v>
      </c>
      <c r="W2440" s="159">
        <v>186667841.03999999</v>
      </c>
      <c r="X2440" s="159">
        <v>1681291.73</v>
      </c>
      <c r="Y2440" s="159">
        <v>41256437.899999999</v>
      </c>
      <c r="Z2440" s="159">
        <v>21895522.280000001</v>
      </c>
      <c r="AA2440" s="159">
        <v>0</v>
      </c>
      <c r="AB2440" s="159">
        <v>21895522.280000001</v>
      </c>
      <c r="AC2440" s="159">
        <v>9706094.4700000007</v>
      </c>
      <c r="AD2440" s="159">
        <v>7790000</v>
      </c>
      <c r="AE2440" s="159">
        <v>97600012.090000004</v>
      </c>
      <c r="AF2440" s="159">
        <v>36312338.869999997</v>
      </c>
      <c r="AG2440" s="159">
        <v>1861776.38</v>
      </c>
      <c r="AH2440" s="159">
        <v>3593056.24</v>
      </c>
      <c r="AI2440" s="159">
        <v>0</v>
      </c>
      <c r="AJ2440" s="159">
        <v>12.09</v>
      </c>
    </row>
    <row r="2441" spans="1:36">
      <c r="A2441" s="153">
        <v>14</v>
      </c>
      <c r="B2441" s="154">
        <v>62</v>
      </c>
      <c r="C2441" s="154">
        <v>0</v>
      </c>
      <c r="D2441" s="155">
        <v>0</v>
      </c>
      <c r="E2441" s="155" t="s">
        <v>489</v>
      </c>
      <c r="F2441" s="156" t="s">
        <v>5977</v>
      </c>
      <c r="G2441" s="156" t="s">
        <v>489</v>
      </c>
      <c r="H2441" s="156" t="s">
        <v>5978</v>
      </c>
      <c r="I2441" s="155">
        <v>1462000</v>
      </c>
      <c r="J2441" s="157" t="s">
        <v>533</v>
      </c>
      <c r="K2441" s="157"/>
      <c r="L2441" s="155">
        <v>2022</v>
      </c>
      <c r="M2441" s="158">
        <v>117573</v>
      </c>
      <c r="N2441" s="159">
        <v>1152195372.4400001</v>
      </c>
      <c r="O2441" s="159">
        <v>1107925440.7</v>
      </c>
      <c r="P2441" s="159">
        <v>467509364.96000004</v>
      </c>
      <c r="Q2441" s="159">
        <v>249988077</v>
      </c>
      <c r="R2441" s="159">
        <v>217521287.96000001</v>
      </c>
      <c r="S2441" s="159">
        <v>44269931.740000002</v>
      </c>
      <c r="T2441" s="159">
        <v>22451746.670000002</v>
      </c>
      <c r="U2441" s="159">
        <v>1130258666.5999999</v>
      </c>
      <c r="V2441" s="159">
        <v>965067875.95000005</v>
      </c>
      <c r="W2441" s="159">
        <v>403070383.60000002</v>
      </c>
      <c r="X2441" s="159">
        <v>4841467.72</v>
      </c>
      <c r="Y2441" s="159">
        <v>165190790.65000001</v>
      </c>
      <c r="Z2441" s="159">
        <v>87669811.120000005</v>
      </c>
      <c r="AA2441" s="159">
        <v>0</v>
      </c>
      <c r="AB2441" s="159">
        <v>87669811.120000005</v>
      </c>
      <c r="AC2441" s="159">
        <v>47359028.060000002</v>
      </c>
      <c r="AD2441" s="159">
        <v>42359028.060000002</v>
      </c>
      <c r="AE2441" s="159">
        <v>489015513.67000002</v>
      </c>
      <c r="AF2441" s="159">
        <v>142857564.75</v>
      </c>
      <c r="AG2441" s="159">
        <v>2790317.17</v>
      </c>
      <c r="AH2441" s="159">
        <v>2704229.2</v>
      </c>
      <c r="AI2441" s="159">
        <v>0</v>
      </c>
      <c r="AJ2441" s="159">
        <v>0</v>
      </c>
    </row>
    <row r="2442" spans="1:36">
      <c r="A2442" s="153">
        <v>14</v>
      </c>
      <c r="B2442" s="154">
        <v>63</v>
      </c>
      <c r="C2442" s="154">
        <v>0</v>
      </c>
      <c r="D2442" s="155">
        <v>0</v>
      </c>
      <c r="E2442" s="155" t="s">
        <v>489</v>
      </c>
      <c r="F2442" s="156" t="s">
        <v>5979</v>
      </c>
      <c r="G2442" s="156" t="s">
        <v>489</v>
      </c>
      <c r="H2442" s="156" t="s">
        <v>5980</v>
      </c>
      <c r="I2442" s="155">
        <v>1463000</v>
      </c>
      <c r="J2442" s="157" t="s">
        <v>532</v>
      </c>
      <c r="K2442" s="157"/>
      <c r="L2442" s="155">
        <v>2022</v>
      </c>
      <c r="M2442" s="158">
        <v>208091</v>
      </c>
      <c r="N2442" s="159">
        <v>1483016855.03</v>
      </c>
      <c r="O2442" s="159">
        <v>1446005797.6600001</v>
      </c>
      <c r="P2442" s="159">
        <v>841125693.80999994</v>
      </c>
      <c r="Q2442" s="159">
        <v>464690536</v>
      </c>
      <c r="R2442" s="159">
        <v>376435157.81</v>
      </c>
      <c r="S2442" s="159">
        <v>37011057.369999997</v>
      </c>
      <c r="T2442" s="159">
        <v>15192220.84</v>
      </c>
      <c r="U2442" s="159">
        <v>1540943179.4200001</v>
      </c>
      <c r="V2442" s="159">
        <v>1371287623.8800001</v>
      </c>
      <c r="W2442" s="159">
        <v>628452411.07000005</v>
      </c>
      <c r="X2442" s="159">
        <v>9843293.0299999993</v>
      </c>
      <c r="Y2442" s="159">
        <v>169655555.53999999</v>
      </c>
      <c r="Z2442" s="159">
        <v>224610424.87</v>
      </c>
      <c r="AA2442" s="159">
        <v>145453000</v>
      </c>
      <c r="AB2442" s="159">
        <v>79157424.870000005</v>
      </c>
      <c r="AC2442" s="159">
        <v>70167992.379999995</v>
      </c>
      <c r="AD2442" s="159">
        <v>68167992.379999995</v>
      </c>
      <c r="AE2442" s="159">
        <v>818502992.46000004</v>
      </c>
      <c r="AF2442" s="159">
        <v>74718173.780000001</v>
      </c>
      <c r="AG2442" s="159">
        <v>4722378.8499999996</v>
      </c>
      <c r="AH2442" s="159">
        <v>6755170.1200000001</v>
      </c>
      <c r="AI2442" s="159">
        <v>0</v>
      </c>
      <c r="AJ2442" s="159">
        <v>411.53</v>
      </c>
    </row>
    <row r="2443" spans="1:36">
      <c r="A2443" s="153">
        <v>14</v>
      </c>
      <c r="B2443" s="154">
        <v>64</v>
      </c>
      <c r="C2443" s="154">
        <v>0</v>
      </c>
      <c r="D2443" s="155">
        <v>0</v>
      </c>
      <c r="E2443" s="155" t="s">
        <v>489</v>
      </c>
      <c r="F2443" s="156" t="s">
        <v>5981</v>
      </c>
      <c r="G2443" s="156" t="s">
        <v>489</v>
      </c>
      <c r="H2443" s="156" t="s">
        <v>5982</v>
      </c>
      <c r="I2443" s="155">
        <v>1464000</v>
      </c>
      <c r="J2443" s="157" t="s">
        <v>531</v>
      </c>
      <c r="K2443" s="157"/>
      <c r="L2443" s="155">
        <v>2022</v>
      </c>
      <c r="M2443" s="158">
        <v>77645</v>
      </c>
      <c r="N2443" s="159">
        <v>624812248.41999996</v>
      </c>
      <c r="O2443" s="159">
        <v>599420851.91999996</v>
      </c>
      <c r="P2443" s="159">
        <v>354943887.65999997</v>
      </c>
      <c r="Q2443" s="159">
        <v>189991043</v>
      </c>
      <c r="R2443" s="159">
        <v>164952844.66</v>
      </c>
      <c r="S2443" s="159">
        <v>25391396.5</v>
      </c>
      <c r="T2443" s="159">
        <v>16822949.5</v>
      </c>
      <c r="U2443" s="159">
        <v>600676303.11000001</v>
      </c>
      <c r="V2443" s="159">
        <v>560540441.76999998</v>
      </c>
      <c r="W2443" s="159">
        <v>257759308.74000001</v>
      </c>
      <c r="X2443" s="159">
        <v>7365696.6299999999</v>
      </c>
      <c r="Y2443" s="159">
        <v>40135861.340000004</v>
      </c>
      <c r="Z2443" s="159">
        <v>33268915.149999999</v>
      </c>
      <c r="AA2443" s="159">
        <v>29200000</v>
      </c>
      <c r="AB2443" s="159">
        <v>4068915.1499999985</v>
      </c>
      <c r="AC2443" s="159">
        <v>8167708.7000000002</v>
      </c>
      <c r="AD2443" s="159">
        <v>8167708.7000000002</v>
      </c>
      <c r="AE2443" s="159">
        <v>356754210.98000002</v>
      </c>
      <c r="AF2443" s="159">
        <v>38880410.149999999</v>
      </c>
      <c r="AG2443" s="159">
        <v>1923351.48</v>
      </c>
      <c r="AH2443" s="159">
        <v>1794422.88</v>
      </c>
      <c r="AI2443" s="159">
        <v>0</v>
      </c>
      <c r="AJ2443" s="159">
        <v>0</v>
      </c>
    </row>
    <row r="2444" spans="1:36">
      <c r="A2444" s="153">
        <v>14</v>
      </c>
      <c r="B2444" s="154">
        <v>65</v>
      </c>
      <c r="C2444" s="154">
        <v>0</v>
      </c>
      <c r="D2444" s="155">
        <v>0</v>
      </c>
      <c r="E2444" s="155" t="s">
        <v>489</v>
      </c>
      <c r="F2444" s="156" t="s">
        <v>5983</v>
      </c>
      <c r="G2444" s="156" t="s">
        <v>5939</v>
      </c>
      <c r="H2444" s="156" t="s">
        <v>5984</v>
      </c>
      <c r="I2444" s="155">
        <v>1465000</v>
      </c>
      <c r="J2444" s="157" t="s">
        <v>530</v>
      </c>
      <c r="K2444" s="157"/>
      <c r="L2444" s="155">
        <v>2022</v>
      </c>
      <c r="M2444" s="158">
        <v>1792718</v>
      </c>
      <c r="N2444" s="159">
        <v>21594782590.740002</v>
      </c>
      <c r="O2444" s="159">
        <v>20582713368.880001</v>
      </c>
      <c r="P2444" s="159">
        <v>6123760110.5</v>
      </c>
      <c r="Q2444" s="159">
        <v>3223313180</v>
      </c>
      <c r="R2444" s="159">
        <v>2900446930.5</v>
      </c>
      <c r="S2444" s="159">
        <v>1012069221.86</v>
      </c>
      <c r="T2444" s="159">
        <v>226646479.59999999</v>
      </c>
      <c r="U2444" s="159">
        <v>20285439791.799999</v>
      </c>
      <c r="V2444" s="159">
        <v>18292316034.34</v>
      </c>
      <c r="W2444" s="159">
        <v>5807700043.8599997</v>
      </c>
      <c r="X2444" s="159">
        <v>126534816.27</v>
      </c>
      <c r="Y2444" s="159">
        <v>1993123757.46</v>
      </c>
      <c r="Z2444" s="159">
        <v>3105141453.1300001</v>
      </c>
      <c r="AA2444" s="159">
        <v>561253065.00999999</v>
      </c>
      <c r="AB2444" s="159">
        <v>2543888388.1199999</v>
      </c>
      <c r="AC2444" s="159">
        <v>398029950.74000001</v>
      </c>
      <c r="AD2444" s="159">
        <v>398029950.74000001</v>
      </c>
      <c r="AE2444" s="159">
        <v>5811119554.71</v>
      </c>
      <c r="AF2444" s="159">
        <v>2290397334.54</v>
      </c>
      <c r="AG2444" s="159">
        <v>36819490.75</v>
      </c>
      <c r="AH2444" s="159">
        <v>46380865.939999998</v>
      </c>
      <c r="AI2444" s="159">
        <v>0</v>
      </c>
      <c r="AJ2444" s="159">
        <v>692284.65</v>
      </c>
    </row>
    <row r="2445" spans="1:36">
      <c r="A2445" s="153">
        <v>16</v>
      </c>
      <c r="B2445" s="154">
        <v>61</v>
      </c>
      <c r="C2445" s="154">
        <v>0</v>
      </c>
      <c r="D2445" s="155">
        <v>0</v>
      </c>
      <c r="E2445" s="155" t="s">
        <v>489</v>
      </c>
      <c r="F2445" s="156" t="s">
        <v>5985</v>
      </c>
      <c r="G2445" s="156" t="s">
        <v>489</v>
      </c>
      <c r="H2445" s="156" t="s">
        <v>5986</v>
      </c>
      <c r="I2445" s="155">
        <v>1661000</v>
      </c>
      <c r="J2445" s="157" t="s">
        <v>529</v>
      </c>
      <c r="K2445" s="157"/>
      <c r="L2445" s="155">
        <v>2022</v>
      </c>
      <c r="M2445" s="158">
        <v>127561</v>
      </c>
      <c r="N2445" s="159">
        <v>1214427190.23</v>
      </c>
      <c r="O2445" s="159">
        <v>1133612139.79</v>
      </c>
      <c r="P2445" s="159">
        <v>473552958.60000002</v>
      </c>
      <c r="Q2445" s="159">
        <v>258220296</v>
      </c>
      <c r="R2445" s="159">
        <v>215332662.59999999</v>
      </c>
      <c r="S2445" s="159">
        <v>80815050.439999998</v>
      </c>
      <c r="T2445" s="159">
        <v>13531506.91</v>
      </c>
      <c r="U2445" s="159">
        <v>1338999645.24</v>
      </c>
      <c r="V2445" s="159">
        <v>1011151925.84</v>
      </c>
      <c r="W2445" s="159">
        <v>437605465.17000002</v>
      </c>
      <c r="X2445" s="159">
        <v>3301567.48</v>
      </c>
      <c r="Y2445" s="159">
        <v>327847719.39999998</v>
      </c>
      <c r="Z2445" s="159">
        <v>298597750.67000002</v>
      </c>
      <c r="AA2445" s="159">
        <v>148187860.13</v>
      </c>
      <c r="AB2445" s="159">
        <v>150409890.54000002</v>
      </c>
      <c r="AC2445" s="159">
        <v>35277117.530000001</v>
      </c>
      <c r="AD2445" s="159">
        <v>35277117.530000001</v>
      </c>
      <c r="AE2445" s="159">
        <v>495483908.45999998</v>
      </c>
      <c r="AF2445" s="159">
        <v>122460213.95</v>
      </c>
      <c r="AG2445" s="159">
        <v>8425147.7799999993</v>
      </c>
      <c r="AH2445" s="159">
        <v>14049234</v>
      </c>
      <c r="AI2445" s="159">
        <v>0</v>
      </c>
      <c r="AJ2445" s="159">
        <v>59195.26</v>
      </c>
    </row>
    <row r="2446" spans="1:36">
      <c r="A2446" s="153">
        <v>18</v>
      </c>
      <c r="B2446" s="154">
        <v>61</v>
      </c>
      <c r="C2446" s="154">
        <v>0</v>
      </c>
      <c r="D2446" s="155">
        <v>0</v>
      </c>
      <c r="E2446" s="155" t="s">
        <v>489</v>
      </c>
      <c r="F2446" s="156" t="s">
        <v>5987</v>
      </c>
      <c r="G2446" s="156" t="s">
        <v>489</v>
      </c>
      <c r="H2446" s="156" t="s">
        <v>5988</v>
      </c>
      <c r="I2446" s="155">
        <v>1861000</v>
      </c>
      <c r="J2446" s="157" t="s">
        <v>528</v>
      </c>
      <c r="K2446" s="157"/>
      <c r="L2446" s="155">
        <v>2022</v>
      </c>
      <c r="M2446" s="158">
        <v>45715</v>
      </c>
      <c r="N2446" s="159">
        <v>441925341.17000002</v>
      </c>
      <c r="O2446" s="159">
        <v>401939841.60000002</v>
      </c>
      <c r="P2446" s="159">
        <v>237999685.05000001</v>
      </c>
      <c r="Q2446" s="159">
        <v>125449242</v>
      </c>
      <c r="R2446" s="159">
        <v>112550443.05</v>
      </c>
      <c r="S2446" s="159">
        <v>39985499.57</v>
      </c>
      <c r="T2446" s="159">
        <v>7019021.3200000003</v>
      </c>
      <c r="U2446" s="159">
        <v>445301202.37</v>
      </c>
      <c r="V2446" s="159">
        <v>362200236.08999997</v>
      </c>
      <c r="W2446" s="159">
        <v>159969745.13</v>
      </c>
      <c r="X2446" s="159">
        <v>2685473.17</v>
      </c>
      <c r="Y2446" s="159">
        <v>83100966.280000001</v>
      </c>
      <c r="Z2446" s="159">
        <v>53872937.619999997</v>
      </c>
      <c r="AA2446" s="159">
        <v>4915292.79</v>
      </c>
      <c r="AB2446" s="159">
        <v>48957644.829999998</v>
      </c>
      <c r="AC2446" s="159">
        <v>20179532</v>
      </c>
      <c r="AD2446" s="159">
        <v>20179532</v>
      </c>
      <c r="AE2446" s="159">
        <v>239531505.75999999</v>
      </c>
      <c r="AF2446" s="159">
        <v>39739605.509999998</v>
      </c>
      <c r="AG2446" s="159">
        <v>4831439.79</v>
      </c>
      <c r="AH2446" s="159">
        <v>6283557.9699999997</v>
      </c>
      <c r="AI2446" s="159">
        <v>0</v>
      </c>
      <c r="AJ2446" s="159">
        <v>0</v>
      </c>
    </row>
    <row r="2447" spans="1:36">
      <c r="A2447" s="153">
        <v>18</v>
      </c>
      <c r="B2447" s="154">
        <v>62</v>
      </c>
      <c r="C2447" s="154">
        <v>0</v>
      </c>
      <c r="D2447" s="155">
        <v>0</v>
      </c>
      <c r="E2447" s="155" t="s">
        <v>489</v>
      </c>
      <c r="F2447" s="156" t="s">
        <v>5989</v>
      </c>
      <c r="G2447" s="156" t="s">
        <v>489</v>
      </c>
      <c r="H2447" s="156" t="s">
        <v>5990</v>
      </c>
      <c r="I2447" s="155">
        <v>1862000</v>
      </c>
      <c r="J2447" s="157" t="s">
        <v>527</v>
      </c>
      <c r="K2447" s="157"/>
      <c r="L2447" s="155">
        <v>2022</v>
      </c>
      <c r="M2447" s="158">
        <v>59337</v>
      </c>
      <c r="N2447" s="159">
        <v>479527510.76999998</v>
      </c>
      <c r="O2447" s="159">
        <v>465223331.54000002</v>
      </c>
      <c r="P2447" s="159">
        <v>298480317.78999996</v>
      </c>
      <c r="Q2447" s="159">
        <v>161858736</v>
      </c>
      <c r="R2447" s="159">
        <v>136621581.78999999</v>
      </c>
      <c r="S2447" s="159">
        <v>14304179.23</v>
      </c>
      <c r="T2447" s="159">
        <v>3653967.9</v>
      </c>
      <c r="U2447" s="159">
        <v>451064876.48000002</v>
      </c>
      <c r="V2447" s="159">
        <v>432850905.24000001</v>
      </c>
      <c r="W2447" s="159">
        <v>193133548.22</v>
      </c>
      <c r="X2447" s="159">
        <v>1912328.05</v>
      </c>
      <c r="Y2447" s="159">
        <v>18213971.239999998</v>
      </c>
      <c r="Z2447" s="159">
        <v>24115657.940000001</v>
      </c>
      <c r="AA2447" s="159">
        <v>12500000</v>
      </c>
      <c r="AB2447" s="159">
        <v>11615657.940000001</v>
      </c>
      <c r="AC2447" s="159">
        <v>22602300</v>
      </c>
      <c r="AD2447" s="159">
        <v>22602300</v>
      </c>
      <c r="AE2447" s="159">
        <v>112099987.19</v>
      </c>
      <c r="AF2447" s="159">
        <v>32372426.300000001</v>
      </c>
      <c r="AG2447" s="159">
        <v>3545298.09</v>
      </c>
      <c r="AH2447" s="159">
        <v>1771413.17</v>
      </c>
      <c r="AI2447" s="159">
        <v>0</v>
      </c>
      <c r="AJ2447" s="159">
        <v>181909.16</v>
      </c>
    </row>
    <row r="2448" spans="1:36">
      <c r="A2448" s="153">
        <v>18</v>
      </c>
      <c r="B2448" s="154">
        <v>63</v>
      </c>
      <c r="C2448" s="154">
        <v>0</v>
      </c>
      <c r="D2448" s="155">
        <v>0</v>
      </c>
      <c r="E2448" s="155" t="s">
        <v>489</v>
      </c>
      <c r="F2448" s="156" t="s">
        <v>5991</v>
      </c>
      <c r="G2448" s="156" t="s">
        <v>5939</v>
      </c>
      <c r="H2448" s="156" t="s">
        <v>5992</v>
      </c>
      <c r="I2448" s="155">
        <v>1863000</v>
      </c>
      <c r="J2448" s="157" t="s">
        <v>526</v>
      </c>
      <c r="K2448" s="157"/>
      <c r="L2448" s="155">
        <v>2022</v>
      </c>
      <c r="M2448" s="158">
        <v>198476</v>
      </c>
      <c r="N2448" s="159">
        <v>1705384492.52</v>
      </c>
      <c r="O2448" s="159">
        <v>1598106165.53</v>
      </c>
      <c r="P2448" s="159">
        <v>801842627.41000009</v>
      </c>
      <c r="Q2448" s="159">
        <v>455355219</v>
      </c>
      <c r="R2448" s="159">
        <v>346487408.41000003</v>
      </c>
      <c r="S2448" s="159">
        <v>107278326.98999999</v>
      </c>
      <c r="T2448" s="159">
        <v>14204142.140000001</v>
      </c>
      <c r="U2448" s="159">
        <v>1736803086.1900001</v>
      </c>
      <c r="V2448" s="159">
        <v>1453564838.6400001</v>
      </c>
      <c r="W2448" s="159">
        <v>609208152.32000005</v>
      </c>
      <c r="X2448" s="159">
        <v>6636834.1100000003</v>
      </c>
      <c r="Y2448" s="159">
        <v>283238247.55000001</v>
      </c>
      <c r="Z2448" s="159">
        <v>286095461.99000001</v>
      </c>
      <c r="AA2448" s="159">
        <v>92772936</v>
      </c>
      <c r="AB2448" s="159">
        <v>193322525.99000001</v>
      </c>
      <c r="AC2448" s="159">
        <v>46551028.549999997</v>
      </c>
      <c r="AD2448" s="159">
        <v>46551028.549999997</v>
      </c>
      <c r="AE2448" s="159">
        <v>941068676.72000003</v>
      </c>
      <c r="AF2448" s="159">
        <v>144541326.88999999</v>
      </c>
      <c r="AG2448" s="159">
        <v>7098239.6900000004</v>
      </c>
      <c r="AH2448" s="159">
        <v>8449565.8900000006</v>
      </c>
      <c r="AI2448" s="159">
        <v>0</v>
      </c>
      <c r="AJ2448" s="159">
        <v>0</v>
      </c>
    </row>
    <row r="2449" spans="1:36">
      <c r="A2449" s="153">
        <v>18</v>
      </c>
      <c r="B2449" s="154">
        <v>64</v>
      </c>
      <c r="C2449" s="154">
        <v>0</v>
      </c>
      <c r="D2449" s="155">
        <v>0</v>
      </c>
      <c r="E2449" s="155" t="s">
        <v>489</v>
      </c>
      <c r="F2449" s="156" t="s">
        <v>5993</v>
      </c>
      <c r="G2449" s="156" t="s">
        <v>489</v>
      </c>
      <c r="H2449" s="156" t="s">
        <v>5994</v>
      </c>
      <c r="I2449" s="155">
        <v>1864000</v>
      </c>
      <c r="J2449" s="157" t="s">
        <v>525</v>
      </c>
      <c r="K2449" s="157"/>
      <c r="L2449" s="155">
        <v>2022</v>
      </c>
      <c r="M2449" s="158">
        <v>46057</v>
      </c>
      <c r="N2449" s="159">
        <v>372682439.33999997</v>
      </c>
      <c r="O2449" s="159">
        <v>323198922.80000001</v>
      </c>
      <c r="P2449" s="159">
        <v>201543617.90000001</v>
      </c>
      <c r="Q2449" s="159">
        <v>118009128</v>
      </c>
      <c r="R2449" s="159">
        <v>83534489.900000006</v>
      </c>
      <c r="S2449" s="159">
        <v>49483516.539999999</v>
      </c>
      <c r="T2449" s="159">
        <v>12488589.939999999</v>
      </c>
      <c r="U2449" s="159">
        <v>372079919.36000001</v>
      </c>
      <c r="V2449" s="159">
        <v>303814332.38999999</v>
      </c>
      <c r="W2449" s="159">
        <v>140248147.99000001</v>
      </c>
      <c r="X2449" s="159">
        <v>1843488.03</v>
      </c>
      <c r="Y2449" s="159">
        <v>68265586.969999999</v>
      </c>
      <c r="Z2449" s="159">
        <v>21266256.399999999</v>
      </c>
      <c r="AA2449" s="159">
        <v>0</v>
      </c>
      <c r="AB2449" s="159">
        <v>21266256.399999999</v>
      </c>
      <c r="AC2449" s="159">
        <v>2369383.84</v>
      </c>
      <c r="AD2449" s="159">
        <v>2369383.84</v>
      </c>
      <c r="AE2449" s="159">
        <v>114890823.06999999</v>
      </c>
      <c r="AF2449" s="159">
        <v>19384590.41</v>
      </c>
      <c r="AG2449" s="159">
        <v>3265156.44</v>
      </c>
      <c r="AH2449" s="159">
        <v>2907825.08</v>
      </c>
      <c r="AI2449" s="159">
        <v>0</v>
      </c>
      <c r="AJ2449" s="159">
        <v>10572</v>
      </c>
    </row>
    <row r="2450" spans="1:36">
      <c r="A2450" s="153">
        <v>20</v>
      </c>
      <c r="B2450" s="154">
        <v>61</v>
      </c>
      <c r="C2450" s="154">
        <v>0</v>
      </c>
      <c r="D2450" s="155">
        <v>0</v>
      </c>
      <c r="E2450" s="155" t="s">
        <v>489</v>
      </c>
      <c r="F2450" s="156" t="s">
        <v>5995</v>
      </c>
      <c r="G2450" s="156" t="s">
        <v>5939</v>
      </c>
      <c r="H2450" s="156" t="s">
        <v>5996</v>
      </c>
      <c r="I2450" s="155">
        <v>2061000</v>
      </c>
      <c r="J2450" s="157" t="s">
        <v>524</v>
      </c>
      <c r="K2450" s="157"/>
      <c r="L2450" s="155">
        <v>2022</v>
      </c>
      <c r="M2450" s="158">
        <v>296401</v>
      </c>
      <c r="N2450" s="159">
        <v>2370806237.9899998</v>
      </c>
      <c r="O2450" s="159">
        <v>2201665182.5700002</v>
      </c>
      <c r="P2450" s="159">
        <v>1143797073.1100001</v>
      </c>
      <c r="Q2450" s="159">
        <v>610788353</v>
      </c>
      <c r="R2450" s="159">
        <v>533008720.11000001</v>
      </c>
      <c r="S2450" s="159">
        <v>169141055.41999999</v>
      </c>
      <c r="T2450" s="159">
        <v>96477980.590000004</v>
      </c>
      <c r="U2450" s="159">
        <v>2234834597.3200002</v>
      </c>
      <c r="V2450" s="159">
        <v>2035498306.6300001</v>
      </c>
      <c r="W2450" s="159">
        <v>843059407.44000006</v>
      </c>
      <c r="X2450" s="159">
        <v>7952649.7199999997</v>
      </c>
      <c r="Y2450" s="159">
        <v>199336290.69</v>
      </c>
      <c r="Z2450" s="159">
        <v>74477202.290000007</v>
      </c>
      <c r="AA2450" s="159">
        <v>0</v>
      </c>
      <c r="AB2450" s="159">
        <v>74477202.290000007</v>
      </c>
      <c r="AC2450" s="159">
        <v>59710381.560000002</v>
      </c>
      <c r="AD2450" s="159">
        <v>59710381.560000002</v>
      </c>
      <c r="AE2450" s="159">
        <v>920055852.11000001</v>
      </c>
      <c r="AF2450" s="159">
        <v>166166875.94</v>
      </c>
      <c r="AG2450" s="159">
        <v>24223841.489999998</v>
      </c>
      <c r="AH2450" s="159">
        <v>25081165.859999999</v>
      </c>
      <c r="AI2450" s="159">
        <v>0</v>
      </c>
      <c r="AJ2450" s="159">
        <v>0</v>
      </c>
    </row>
    <row r="2451" spans="1:36">
      <c r="A2451" s="153">
        <v>20</v>
      </c>
      <c r="B2451" s="154">
        <v>62</v>
      </c>
      <c r="C2451" s="154">
        <v>0</v>
      </c>
      <c r="D2451" s="155">
        <v>0</v>
      </c>
      <c r="E2451" s="155" t="s">
        <v>489</v>
      </c>
      <c r="F2451" s="156" t="s">
        <v>5997</v>
      </c>
      <c r="G2451" s="156" t="s">
        <v>489</v>
      </c>
      <c r="H2451" s="156" t="s">
        <v>5998</v>
      </c>
      <c r="I2451" s="155">
        <v>2062000</v>
      </c>
      <c r="J2451" s="157" t="s">
        <v>523</v>
      </c>
      <c r="K2451" s="157"/>
      <c r="L2451" s="155">
        <v>2022</v>
      </c>
      <c r="M2451" s="158">
        <v>62278</v>
      </c>
      <c r="N2451" s="159">
        <v>461667311.06</v>
      </c>
      <c r="O2451" s="159">
        <v>438311180.55000001</v>
      </c>
      <c r="P2451" s="159">
        <v>268558951.13</v>
      </c>
      <c r="Q2451" s="159">
        <v>151929015</v>
      </c>
      <c r="R2451" s="159">
        <v>116629936.13</v>
      </c>
      <c r="S2451" s="159">
        <v>23356130.510000002</v>
      </c>
      <c r="T2451" s="159">
        <v>3822699.63</v>
      </c>
      <c r="U2451" s="159">
        <v>447077353.38999999</v>
      </c>
      <c r="V2451" s="159">
        <v>404485415.13</v>
      </c>
      <c r="W2451" s="159">
        <v>180511672.05000001</v>
      </c>
      <c r="X2451" s="159">
        <v>1758587.87</v>
      </c>
      <c r="Y2451" s="159">
        <v>42591938.259999998</v>
      </c>
      <c r="Z2451" s="159">
        <v>49531331.25</v>
      </c>
      <c r="AA2451" s="159">
        <v>25000000</v>
      </c>
      <c r="AB2451" s="159">
        <v>24531331.25</v>
      </c>
      <c r="AC2451" s="159">
        <v>18811753</v>
      </c>
      <c r="AD2451" s="159">
        <v>18811753</v>
      </c>
      <c r="AE2451" s="159">
        <v>167238152.31</v>
      </c>
      <c r="AF2451" s="159">
        <v>33825765.420000002</v>
      </c>
      <c r="AG2451" s="159">
        <v>4919695.42</v>
      </c>
      <c r="AH2451" s="159">
        <v>5793518.0800000001</v>
      </c>
      <c r="AI2451" s="159">
        <v>0</v>
      </c>
      <c r="AJ2451" s="159">
        <v>0</v>
      </c>
    </row>
    <row r="2452" spans="1:36">
      <c r="A2452" s="153">
        <v>20</v>
      </c>
      <c r="B2452" s="154">
        <v>63</v>
      </c>
      <c r="C2452" s="154">
        <v>0</v>
      </c>
      <c r="D2452" s="155">
        <v>0</v>
      </c>
      <c r="E2452" s="155" t="s">
        <v>489</v>
      </c>
      <c r="F2452" s="156" t="s">
        <v>5999</v>
      </c>
      <c r="G2452" s="156" t="s">
        <v>489</v>
      </c>
      <c r="H2452" s="156" t="s">
        <v>6000</v>
      </c>
      <c r="I2452" s="155">
        <v>2063000</v>
      </c>
      <c r="J2452" s="157" t="s">
        <v>522</v>
      </c>
      <c r="K2452" s="157"/>
      <c r="L2452" s="155">
        <v>2022</v>
      </c>
      <c r="M2452" s="158">
        <v>69575</v>
      </c>
      <c r="N2452" s="159">
        <v>557682927.75</v>
      </c>
      <c r="O2452" s="159">
        <v>509405548.75</v>
      </c>
      <c r="P2452" s="159">
        <v>286734163.27999997</v>
      </c>
      <c r="Q2452" s="159">
        <v>145531553</v>
      </c>
      <c r="R2452" s="159">
        <v>141202610.28</v>
      </c>
      <c r="S2452" s="159">
        <v>48277379</v>
      </c>
      <c r="T2452" s="159">
        <v>11088639.24</v>
      </c>
      <c r="U2452" s="159">
        <v>526488296.69999999</v>
      </c>
      <c r="V2452" s="159">
        <v>466601548.57999998</v>
      </c>
      <c r="W2452" s="159">
        <v>191786303.31999999</v>
      </c>
      <c r="X2452" s="159">
        <v>2950063.26</v>
      </c>
      <c r="Y2452" s="159">
        <v>59886748.119999997</v>
      </c>
      <c r="Z2452" s="159">
        <v>31500843.829999998</v>
      </c>
      <c r="AA2452" s="159">
        <v>12000000</v>
      </c>
      <c r="AB2452" s="159">
        <v>19500843.829999998</v>
      </c>
      <c r="AC2452" s="159">
        <v>12667117</v>
      </c>
      <c r="AD2452" s="159">
        <v>11727117</v>
      </c>
      <c r="AE2452" s="159">
        <v>219806296.05000001</v>
      </c>
      <c r="AF2452" s="159">
        <v>42804000.170000002</v>
      </c>
      <c r="AG2452" s="159">
        <v>2547304.7400000002</v>
      </c>
      <c r="AH2452" s="159">
        <v>4456548.5999999996</v>
      </c>
      <c r="AI2452" s="159">
        <v>0</v>
      </c>
      <c r="AJ2452" s="159">
        <v>615.04999999999995</v>
      </c>
    </row>
    <row r="2453" spans="1:36">
      <c r="A2453" s="153">
        <v>22</v>
      </c>
      <c r="B2453" s="154">
        <v>61</v>
      </c>
      <c r="C2453" s="154">
        <v>0</v>
      </c>
      <c r="D2453" s="155">
        <v>0</v>
      </c>
      <c r="E2453" s="155" t="s">
        <v>489</v>
      </c>
      <c r="F2453" s="156" t="s">
        <v>6001</v>
      </c>
      <c r="G2453" s="156" t="s">
        <v>5939</v>
      </c>
      <c r="H2453" s="156" t="s">
        <v>6002</v>
      </c>
      <c r="I2453" s="155">
        <v>2261000</v>
      </c>
      <c r="J2453" s="157" t="s">
        <v>521</v>
      </c>
      <c r="K2453" s="157"/>
      <c r="L2453" s="155">
        <v>2022</v>
      </c>
      <c r="M2453" s="158">
        <v>470633</v>
      </c>
      <c r="N2453" s="159">
        <v>4305802203.8599997</v>
      </c>
      <c r="O2453" s="159">
        <v>4089933066.4099998</v>
      </c>
      <c r="P2453" s="159">
        <v>1554223742.75</v>
      </c>
      <c r="Q2453" s="159">
        <v>745954051</v>
      </c>
      <c r="R2453" s="159">
        <v>808269691.75</v>
      </c>
      <c r="S2453" s="159">
        <v>215869137.44999999</v>
      </c>
      <c r="T2453" s="159">
        <v>51360112.890000001</v>
      </c>
      <c r="U2453" s="159">
        <v>4166812607.6399999</v>
      </c>
      <c r="V2453" s="159">
        <v>3600003959.8800001</v>
      </c>
      <c r="W2453" s="159">
        <v>1190382551.98</v>
      </c>
      <c r="X2453" s="159">
        <v>8553937.9600000009</v>
      </c>
      <c r="Y2453" s="159">
        <v>566808647.75999999</v>
      </c>
      <c r="Z2453" s="159">
        <v>330280767.38999999</v>
      </c>
      <c r="AA2453" s="159">
        <v>3500000</v>
      </c>
      <c r="AB2453" s="159">
        <v>326780767.38999999</v>
      </c>
      <c r="AC2453" s="159">
        <v>52067811.43</v>
      </c>
      <c r="AD2453" s="159">
        <v>52067811.43</v>
      </c>
      <c r="AE2453" s="159">
        <v>1066497359.52</v>
      </c>
      <c r="AF2453" s="159">
        <v>489929106.52999997</v>
      </c>
      <c r="AG2453" s="159">
        <v>27878568.059999999</v>
      </c>
      <c r="AH2453" s="159">
        <v>29121525.890000001</v>
      </c>
      <c r="AI2453" s="159">
        <v>0</v>
      </c>
      <c r="AJ2453" s="159">
        <v>1390908.47</v>
      </c>
    </row>
    <row r="2454" spans="1:36">
      <c r="A2454" s="153">
        <v>22</v>
      </c>
      <c r="B2454" s="154">
        <v>62</v>
      </c>
      <c r="C2454" s="154">
        <v>0</v>
      </c>
      <c r="D2454" s="155">
        <v>0</v>
      </c>
      <c r="E2454" s="155" t="s">
        <v>489</v>
      </c>
      <c r="F2454" s="156" t="s">
        <v>6003</v>
      </c>
      <c r="G2454" s="156" t="s">
        <v>489</v>
      </c>
      <c r="H2454" s="156" t="s">
        <v>6004</v>
      </c>
      <c r="I2454" s="155">
        <v>2262000</v>
      </c>
      <c r="J2454" s="157" t="s">
        <v>520</v>
      </c>
      <c r="K2454" s="157"/>
      <c r="L2454" s="155">
        <v>2022</v>
      </c>
      <c r="M2454" s="158">
        <v>244104</v>
      </c>
      <c r="N2454" s="159">
        <v>2029391881.4100001</v>
      </c>
      <c r="O2454" s="159">
        <v>1884627541.8599999</v>
      </c>
      <c r="P2454" s="159">
        <v>771812405.63</v>
      </c>
      <c r="Q2454" s="159">
        <v>361838603</v>
      </c>
      <c r="R2454" s="159">
        <v>409973802.63</v>
      </c>
      <c r="S2454" s="159">
        <v>144764339.55000001</v>
      </c>
      <c r="T2454" s="159">
        <v>98240106.180000007</v>
      </c>
      <c r="U2454" s="159">
        <v>1921283251.0899999</v>
      </c>
      <c r="V2454" s="159">
        <v>1732202390.5599999</v>
      </c>
      <c r="W2454" s="159">
        <v>659507600.12</v>
      </c>
      <c r="X2454" s="159">
        <v>9639359.0800000001</v>
      </c>
      <c r="Y2454" s="159">
        <v>189080860.53</v>
      </c>
      <c r="Z2454" s="159">
        <v>264063046.97999999</v>
      </c>
      <c r="AA2454" s="159">
        <v>160000000</v>
      </c>
      <c r="AB2454" s="159">
        <v>104063046.97999999</v>
      </c>
      <c r="AC2454" s="159">
        <v>105248315.23999999</v>
      </c>
      <c r="AD2454" s="159">
        <v>105248315.23999999</v>
      </c>
      <c r="AE2454" s="159">
        <v>925806585.50999999</v>
      </c>
      <c r="AF2454" s="159">
        <v>152425151.30000001</v>
      </c>
      <c r="AG2454" s="159">
        <v>11046170.390000001</v>
      </c>
      <c r="AH2454" s="159">
        <v>15739133.439999999</v>
      </c>
      <c r="AI2454" s="159">
        <v>0</v>
      </c>
      <c r="AJ2454" s="159">
        <v>41.61</v>
      </c>
    </row>
    <row r="2455" spans="1:36">
      <c r="A2455" s="153">
        <v>22</v>
      </c>
      <c r="B2455" s="154">
        <v>63</v>
      </c>
      <c r="C2455" s="154">
        <v>0</v>
      </c>
      <c r="D2455" s="155">
        <v>0</v>
      </c>
      <c r="E2455" s="155" t="s">
        <v>489</v>
      </c>
      <c r="F2455" s="156" t="s">
        <v>6005</v>
      </c>
      <c r="G2455" s="156" t="s">
        <v>489</v>
      </c>
      <c r="H2455" s="156" t="s">
        <v>6006</v>
      </c>
      <c r="I2455" s="155">
        <v>2263000</v>
      </c>
      <c r="J2455" s="157" t="s">
        <v>519</v>
      </c>
      <c r="K2455" s="157"/>
      <c r="L2455" s="155">
        <v>2022</v>
      </c>
      <c r="M2455" s="158">
        <v>89180</v>
      </c>
      <c r="N2455" s="159">
        <v>738017633.73000002</v>
      </c>
      <c r="O2455" s="159">
        <v>673803964.25</v>
      </c>
      <c r="P2455" s="159">
        <v>361813906.22000003</v>
      </c>
      <c r="Q2455" s="159">
        <v>194129461</v>
      </c>
      <c r="R2455" s="159">
        <v>167684445.22</v>
      </c>
      <c r="S2455" s="159">
        <v>64213669.479999997</v>
      </c>
      <c r="T2455" s="159">
        <v>19116914.309999999</v>
      </c>
      <c r="U2455" s="159">
        <v>695477106.72000003</v>
      </c>
      <c r="V2455" s="159">
        <v>615489641.5</v>
      </c>
      <c r="W2455" s="159">
        <v>238580059.65000001</v>
      </c>
      <c r="X2455" s="159">
        <v>4570174.97</v>
      </c>
      <c r="Y2455" s="159">
        <v>79987465.219999999</v>
      </c>
      <c r="Z2455" s="159">
        <v>160696129.80000001</v>
      </c>
      <c r="AA2455" s="159">
        <v>122895000</v>
      </c>
      <c r="AB2455" s="159">
        <v>37801129.800000012</v>
      </c>
      <c r="AC2455" s="159">
        <v>119078315</v>
      </c>
      <c r="AD2455" s="159">
        <v>119078315</v>
      </c>
      <c r="AE2455" s="159">
        <v>297632000</v>
      </c>
      <c r="AF2455" s="159">
        <v>58314322.75</v>
      </c>
      <c r="AG2455" s="159">
        <v>4333577.83</v>
      </c>
      <c r="AH2455" s="159">
        <v>5442319.2599999998</v>
      </c>
      <c r="AI2455" s="159">
        <v>0</v>
      </c>
      <c r="AJ2455" s="159">
        <v>0</v>
      </c>
    </row>
    <row r="2456" spans="1:36">
      <c r="A2456" s="153">
        <v>22</v>
      </c>
      <c r="B2456" s="154">
        <v>64</v>
      </c>
      <c r="C2456" s="154">
        <v>0</v>
      </c>
      <c r="D2456" s="155">
        <v>0</v>
      </c>
      <c r="E2456" s="155" t="s">
        <v>489</v>
      </c>
      <c r="F2456" s="156" t="s">
        <v>6007</v>
      </c>
      <c r="G2456" s="156" t="s">
        <v>489</v>
      </c>
      <c r="H2456" s="156" t="s">
        <v>6008</v>
      </c>
      <c r="I2456" s="155">
        <v>2264000</v>
      </c>
      <c r="J2456" s="157" t="s">
        <v>518</v>
      </c>
      <c r="K2456" s="157"/>
      <c r="L2456" s="155">
        <v>2022</v>
      </c>
      <c r="M2456" s="158">
        <v>35049</v>
      </c>
      <c r="N2456" s="159">
        <v>428153831.25</v>
      </c>
      <c r="O2456" s="159">
        <v>374553546.16000003</v>
      </c>
      <c r="P2456" s="159">
        <v>113468834.5</v>
      </c>
      <c r="Q2456" s="159">
        <v>58897469</v>
      </c>
      <c r="R2456" s="159">
        <v>54571365.5</v>
      </c>
      <c r="S2456" s="159">
        <v>53600285.090000004</v>
      </c>
      <c r="T2456" s="159">
        <v>26603023.02</v>
      </c>
      <c r="U2456" s="159">
        <v>403154617.85000002</v>
      </c>
      <c r="V2456" s="159">
        <v>325848918.47000003</v>
      </c>
      <c r="W2456" s="159">
        <v>122288325.94</v>
      </c>
      <c r="X2456" s="159">
        <v>894302.77</v>
      </c>
      <c r="Y2456" s="159">
        <v>77305699.379999995</v>
      </c>
      <c r="Z2456" s="159">
        <v>71021846.170000002</v>
      </c>
      <c r="AA2456" s="159">
        <v>0</v>
      </c>
      <c r="AB2456" s="159">
        <v>71021846.170000002</v>
      </c>
      <c r="AC2456" s="159">
        <v>13936666.68</v>
      </c>
      <c r="AD2456" s="159">
        <v>13666666.68</v>
      </c>
      <c r="AE2456" s="159">
        <v>69899999.879999995</v>
      </c>
      <c r="AF2456" s="159">
        <v>48704627.689999998</v>
      </c>
      <c r="AG2456" s="159">
        <v>1784583.51</v>
      </c>
      <c r="AH2456" s="159">
        <v>1754329.61</v>
      </c>
      <c r="AI2456" s="159">
        <v>0</v>
      </c>
      <c r="AJ2456" s="159">
        <v>0</v>
      </c>
    </row>
    <row r="2457" spans="1:36">
      <c r="A2457" s="153">
        <v>24</v>
      </c>
      <c r="B2457" s="154">
        <v>61</v>
      </c>
      <c r="C2457" s="154">
        <v>0</v>
      </c>
      <c r="D2457" s="155">
        <v>0</v>
      </c>
      <c r="E2457" s="155" t="s">
        <v>489</v>
      </c>
      <c r="F2457" s="156" t="s">
        <v>6009</v>
      </c>
      <c r="G2457" s="156" t="s">
        <v>489</v>
      </c>
      <c r="H2457" s="156" t="s">
        <v>6010</v>
      </c>
      <c r="I2457" s="155">
        <v>2461000</v>
      </c>
      <c r="J2457" s="157" t="s">
        <v>517</v>
      </c>
      <c r="K2457" s="157"/>
      <c r="L2457" s="155">
        <v>2022</v>
      </c>
      <c r="M2457" s="158">
        <v>168835</v>
      </c>
      <c r="N2457" s="159">
        <v>1503882892.2</v>
      </c>
      <c r="O2457" s="159">
        <v>1384006350.53</v>
      </c>
      <c r="P2457" s="159">
        <v>628284053.70000005</v>
      </c>
      <c r="Q2457" s="159">
        <v>341803842</v>
      </c>
      <c r="R2457" s="159">
        <v>286480211.69999999</v>
      </c>
      <c r="S2457" s="159">
        <v>119876541.67</v>
      </c>
      <c r="T2457" s="159">
        <v>24454599.890000001</v>
      </c>
      <c r="U2457" s="159">
        <v>1540028880.4400001</v>
      </c>
      <c r="V2457" s="159">
        <v>1229168514.8</v>
      </c>
      <c r="W2457" s="159">
        <v>470167691.23000002</v>
      </c>
      <c r="X2457" s="159">
        <v>3809386.61</v>
      </c>
      <c r="Y2457" s="159">
        <v>310860365.63999999</v>
      </c>
      <c r="Z2457" s="159">
        <v>233319321.30000001</v>
      </c>
      <c r="AA2457" s="159">
        <v>129790309.06</v>
      </c>
      <c r="AB2457" s="159">
        <v>103529012.24000001</v>
      </c>
      <c r="AC2457" s="159">
        <v>54579000</v>
      </c>
      <c r="AD2457" s="159">
        <v>49579000</v>
      </c>
      <c r="AE2457" s="159">
        <v>410682485.29000002</v>
      </c>
      <c r="AF2457" s="159">
        <v>154837835.72999999</v>
      </c>
      <c r="AG2457" s="159">
        <v>4738504</v>
      </c>
      <c r="AH2457" s="159">
        <v>8608969.7300000004</v>
      </c>
      <c r="AI2457" s="159">
        <v>0</v>
      </c>
      <c r="AJ2457" s="159">
        <v>0</v>
      </c>
    </row>
    <row r="2458" spans="1:36">
      <c r="A2458" s="153">
        <v>24</v>
      </c>
      <c r="B2458" s="154">
        <v>62</v>
      </c>
      <c r="C2458" s="154">
        <v>0</v>
      </c>
      <c r="D2458" s="155">
        <v>0</v>
      </c>
      <c r="E2458" s="155" t="s">
        <v>489</v>
      </c>
      <c r="F2458" s="156" t="s">
        <v>6011</v>
      </c>
      <c r="G2458" s="156" t="s">
        <v>489</v>
      </c>
      <c r="H2458" s="156" t="s">
        <v>6012</v>
      </c>
      <c r="I2458" s="155">
        <v>2462000</v>
      </c>
      <c r="J2458" s="157" t="s">
        <v>516</v>
      </c>
      <c r="K2458" s="157"/>
      <c r="L2458" s="155">
        <v>2022</v>
      </c>
      <c r="M2458" s="158">
        <v>162250</v>
      </c>
      <c r="N2458" s="159">
        <v>1175168236.98</v>
      </c>
      <c r="O2458" s="159">
        <v>1022727405.29</v>
      </c>
      <c r="P2458" s="159">
        <v>564386683.50999999</v>
      </c>
      <c r="Q2458" s="159">
        <v>294318256</v>
      </c>
      <c r="R2458" s="159">
        <v>270068427.50999999</v>
      </c>
      <c r="S2458" s="159">
        <v>152440831.69</v>
      </c>
      <c r="T2458" s="159">
        <v>132999624.22</v>
      </c>
      <c r="U2458" s="159">
        <v>1198976595.6400001</v>
      </c>
      <c r="V2458" s="159">
        <v>993524906.17999995</v>
      </c>
      <c r="W2458" s="159">
        <v>418400839.82999998</v>
      </c>
      <c r="X2458" s="159">
        <v>3944061.02</v>
      </c>
      <c r="Y2458" s="159">
        <v>205451689.46000001</v>
      </c>
      <c r="Z2458" s="159">
        <v>138340627.97</v>
      </c>
      <c r="AA2458" s="159">
        <v>71453918.5</v>
      </c>
      <c r="AB2458" s="159">
        <v>66886709.469999999</v>
      </c>
      <c r="AC2458" s="159">
        <v>18897055</v>
      </c>
      <c r="AD2458" s="159">
        <v>18897055</v>
      </c>
      <c r="AE2458" s="159">
        <v>364438047.20999998</v>
      </c>
      <c r="AF2458" s="159">
        <v>29202499.109999999</v>
      </c>
      <c r="AG2458" s="159">
        <v>10578332.4</v>
      </c>
      <c r="AH2458" s="159">
        <v>13166620.99</v>
      </c>
      <c r="AI2458" s="159">
        <v>0</v>
      </c>
      <c r="AJ2458" s="159">
        <v>2682.01</v>
      </c>
    </row>
    <row r="2459" spans="1:36">
      <c r="A2459" s="153">
        <v>24</v>
      </c>
      <c r="B2459" s="154">
        <v>63</v>
      </c>
      <c r="C2459" s="154">
        <v>0</v>
      </c>
      <c r="D2459" s="155">
        <v>0</v>
      </c>
      <c r="E2459" s="155" t="s">
        <v>489</v>
      </c>
      <c r="F2459" s="156" t="s">
        <v>6013</v>
      </c>
      <c r="G2459" s="156" t="s">
        <v>489</v>
      </c>
      <c r="H2459" s="156" t="s">
        <v>6014</v>
      </c>
      <c r="I2459" s="155">
        <v>2463000</v>
      </c>
      <c r="J2459" s="157" t="s">
        <v>515</v>
      </c>
      <c r="K2459" s="157"/>
      <c r="L2459" s="155">
        <v>2022</v>
      </c>
      <c r="M2459" s="158">
        <v>106272</v>
      </c>
      <c r="N2459" s="159">
        <v>847543453.33000004</v>
      </c>
      <c r="O2459" s="159">
        <v>780635472.63999999</v>
      </c>
      <c r="P2459" s="159">
        <v>392269521.72000003</v>
      </c>
      <c r="Q2459" s="159">
        <v>200147154</v>
      </c>
      <c r="R2459" s="159">
        <v>192122367.72</v>
      </c>
      <c r="S2459" s="159">
        <v>66907980.689999998</v>
      </c>
      <c r="T2459" s="159">
        <v>37927664.109999999</v>
      </c>
      <c r="U2459" s="159">
        <v>776540209.72000003</v>
      </c>
      <c r="V2459" s="159">
        <v>693955371.46000004</v>
      </c>
      <c r="W2459" s="159">
        <v>290193006.63</v>
      </c>
      <c r="X2459" s="159">
        <v>2250579.4300000002</v>
      </c>
      <c r="Y2459" s="159">
        <v>82584838.260000005</v>
      </c>
      <c r="Z2459" s="159">
        <v>60680876.130000003</v>
      </c>
      <c r="AA2459" s="159">
        <v>720978.48</v>
      </c>
      <c r="AB2459" s="159">
        <v>59959897.650000006</v>
      </c>
      <c r="AC2459" s="159">
        <v>17462117.760000002</v>
      </c>
      <c r="AD2459" s="159">
        <v>17462117.760000002</v>
      </c>
      <c r="AE2459" s="159">
        <v>259220721.44999999</v>
      </c>
      <c r="AF2459" s="159">
        <v>86680101.180000007</v>
      </c>
      <c r="AG2459" s="159">
        <v>3646089.37</v>
      </c>
      <c r="AH2459" s="159">
        <v>5647160.8600000003</v>
      </c>
      <c r="AI2459" s="159">
        <v>0</v>
      </c>
      <c r="AJ2459" s="159">
        <v>0</v>
      </c>
    </row>
    <row r="2460" spans="1:36">
      <c r="A2460" s="153">
        <v>24</v>
      </c>
      <c r="B2460" s="154">
        <v>64</v>
      </c>
      <c r="C2460" s="154">
        <v>0</v>
      </c>
      <c r="D2460" s="155">
        <v>0</v>
      </c>
      <c r="E2460" s="155" t="s">
        <v>489</v>
      </c>
      <c r="F2460" s="156" t="s">
        <v>6015</v>
      </c>
      <c r="G2460" s="156" t="s">
        <v>489</v>
      </c>
      <c r="H2460" s="156" t="s">
        <v>6016</v>
      </c>
      <c r="I2460" s="155">
        <v>2464000</v>
      </c>
      <c r="J2460" s="157" t="s">
        <v>514</v>
      </c>
      <c r="K2460" s="157"/>
      <c r="L2460" s="155">
        <v>2022</v>
      </c>
      <c r="M2460" s="158">
        <v>215905</v>
      </c>
      <c r="N2460" s="159">
        <v>1629091976.3800001</v>
      </c>
      <c r="O2460" s="159">
        <v>1569881027.95</v>
      </c>
      <c r="P2460" s="159">
        <v>769570242.22000003</v>
      </c>
      <c r="Q2460" s="159">
        <v>421725597</v>
      </c>
      <c r="R2460" s="159">
        <v>347844645.22000003</v>
      </c>
      <c r="S2460" s="159">
        <v>59210948.43</v>
      </c>
      <c r="T2460" s="159">
        <v>14121192.279999999</v>
      </c>
      <c r="U2460" s="159">
        <v>1551401674.24</v>
      </c>
      <c r="V2460" s="159">
        <v>1424012736.1700001</v>
      </c>
      <c r="W2460" s="159">
        <v>557829626.70000005</v>
      </c>
      <c r="X2460" s="159">
        <v>7430411.6699999999</v>
      </c>
      <c r="Y2460" s="159">
        <v>127388938.06999999</v>
      </c>
      <c r="Z2460" s="159">
        <v>123942433.48</v>
      </c>
      <c r="AA2460" s="159">
        <v>38700000</v>
      </c>
      <c r="AB2460" s="159">
        <v>85242433.480000004</v>
      </c>
      <c r="AC2460" s="159">
        <v>58954235.399999999</v>
      </c>
      <c r="AD2460" s="159">
        <v>49677235.399999999</v>
      </c>
      <c r="AE2460" s="159">
        <v>610173527.13</v>
      </c>
      <c r="AF2460" s="159">
        <v>145868291.78</v>
      </c>
      <c r="AG2460" s="159">
        <v>5800248.54</v>
      </c>
      <c r="AH2460" s="159">
        <v>8936865.0800000001</v>
      </c>
      <c r="AI2460" s="159">
        <v>0</v>
      </c>
      <c r="AJ2460" s="159">
        <v>9784.07</v>
      </c>
    </row>
    <row r="2461" spans="1:36">
      <c r="A2461" s="153">
        <v>24</v>
      </c>
      <c r="B2461" s="154">
        <v>65</v>
      </c>
      <c r="C2461" s="154">
        <v>0</v>
      </c>
      <c r="D2461" s="155">
        <v>0</v>
      </c>
      <c r="E2461" s="155" t="s">
        <v>489</v>
      </c>
      <c r="F2461" s="156" t="s">
        <v>6017</v>
      </c>
      <c r="G2461" s="156" t="s">
        <v>489</v>
      </c>
      <c r="H2461" s="156" t="s">
        <v>6018</v>
      </c>
      <c r="I2461" s="155">
        <v>2465000</v>
      </c>
      <c r="J2461" s="157" t="s">
        <v>513</v>
      </c>
      <c r="K2461" s="157"/>
      <c r="L2461" s="155">
        <v>2022</v>
      </c>
      <c r="M2461" s="158">
        <v>117516</v>
      </c>
      <c r="N2461" s="159">
        <v>1060694260.4</v>
      </c>
      <c r="O2461" s="159">
        <v>931018460.51999998</v>
      </c>
      <c r="P2461" s="159">
        <v>356369069.16999996</v>
      </c>
      <c r="Q2461" s="159">
        <v>186791408</v>
      </c>
      <c r="R2461" s="159">
        <v>169577661.16999999</v>
      </c>
      <c r="S2461" s="159">
        <v>129675799.88</v>
      </c>
      <c r="T2461" s="159">
        <v>54147702.57</v>
      </c>
      <c r="U2461" s="159">
        <v>965189423.12</v>
      </c>
      <c r="V2461" s="159">
        <v>808561106.48000002</v>
      </c>
      <c r="W2461" s="159">
        <v>322066773.72000003</v>
      </c>
      <c r="X2461" s="159">
        <v>1894999.51</v>
      </c>
      <c r="Y2461" s="159">
        <v>156628316.63999999</v>
      </c>
      <c r="Z2461" s="159">
        <v>98525941.900000006</v>
      </c>
      <c r="AA2461" s="159">
        <v>0</v>
      </c>
      <c r="AB2461" s="159">
        <v>98525941.900000006</v>
      </c>
      <c r="AC2461" s="159">
        <v>30154731.960000001</v>
      </c>
      <c r="AD2461" s="159">
        <v>30154731.960000001</v>
      </c>
      <c r="AE2461" s="159">
        <v>287793346.49000001</v>
      </c>
      <c r="AF2461" s="159">
        <v>122457354.04000001</v>
      </c>
      <c r="AG2461" s="159">
        <v>930146.27</v>
      </c>
      <c r="AH2461" s="159">
        <v>2387105.44</v>
      </c>
      <c r="AI2461" s="159">
        <v>0</v>
      </c>
      <c r="AJ2461" s="159">
        <v>3933274.21</v>
      </c>
    </row>
    <row r="2462" spans="1:36">
      <c r="A2462" s="153">
        <v>24</v>
      </c>
      <c r="B2462" s="154">
        <v>66</v>
      </c>
      <c r="C2462" s="154">
        <v>0</v>
      </c>
      <c r="D2462" s="155">
        <v>0</v>
      </c>
      <c r="E2462" s="155" t="s">
        <v>489</v>
      </c>
      <c r="F2462" s="156" t="s">
        <v>6019</v>
      </c>
      <c r="G2462" s="156" t="s">
        <v>489</v>
      </c>
      <c r="H2462" s="156" t="s">
        <v>6020</v>
      </c>
      <c r="I2462" s="155">
        <v>2466000</v>
      </c>
      <c r="J2462" s="157" t="s">
        <v>512</v>
      </c>
      <c r="K2462" s="157"/>
      <c r="L2462" s="155">
        <v>2022</v>
      </c>
      <c r="M2462" s="158">
        <v>176009</v>
      </c>
      <c r="N2462" s="159">
        <v>1642713037</v>
      </c>
      <c r="O2462" s="159">
        <v>1433474821.79</v>
      </c>
      <c r="P2462" s="159">
        <v>593434262.17000008</v>
      </c>
      <c r="Q2462" s="159">
        <v>314867810</v>
      </c>
      <c r="R2462" s="159">
        <v>278566452.17000002</v>
      </c>
      <c r="S2462" s="159">
        <v>209238215.21000001</v>
      </c>
      <c r="T2462" s="159">
        <v>83221009.920000002</v>
      </c>
      <c r="U2462" s="159">
        <v>1667175725.0799999</v>
      </c>
      <c r="V2462" s="159">
        <v>1215749634.9100001</v>
      </c>
      <c r="W2462" s="159">
        <v>481859529.94999999</v>
      </c>
      <c r="X2462" s="159">
        <v>9293102.2300000004</v>
      </c>
      <c r="Y2462" s="159">
        <v>451426090.17000002</v>
      </c>
      <c r="Z2462" s="159">
        <v>220148060.88</v>
      </c>
      <c r="AA2462" s="159">
        <v>0</v>
      </c>
      <c r="AB2462" s="159">
        <v>220148060.88</v>
      </c>
      <c r="AC2462" s="159">
        <v>32947718.699999999</v>
      </c>
      <c r="AD2462" s="159">
        <v>32947718.699999999</v>
      </c>
      <c r="AE2462" s="159">
        <v>488011595.19</v>
      </c>
      <c r="AF2462" s="159">
        <v>217725186.88</v>
      </c>
      <c r="AG2462" s="159">
        <v>4985332.21</v>
      </c>
      <c r="AH2462" s="159">
        <v>6627298.1900000004</v>
      </c>
      <c r="AI2462" s="159">
        <v>0</v>
      </c>
      <c r="AJ2462" s="159">
        <v>0</v>
      </c>
    </row>
    <row r="2463" spans="1:36">
      <c r="A2463" s="153">
        <v>24</v>
      </c>
      <c r="B2463" s="154">
        <v>67</v>
      </c>
      <c r="C2463" s="154">
        <v>0</v>
      </c>
      <c r="D2463" s="155">
        <v>0</v>
      </c>
      <c r="E2463" s="155" t="s">
        <v>489</v>
      </c>
      <c r="F2463" s="156" t="s">
        <v>6021</v>
      </c>
      <c r="G2463" s="156" t="s">
        <v>489</v>
      </c>
      <c r="H2463" s="156" t="s">
        <v>6022</v>
      </c>
      <c r="I2463" s="155">
        <v>2467000</v>
      </c>
      <c r="J2463" s="157" t="s">
        <v>511</v>
      </c>
      <c r="K2463" s="157"/>
      <c r="L2463" s="155">
        <v>2022</v>
      </c>
      <c r="M2463" s="158">
        <v>87322</v>
      </c>
      <c r="N2463" s="159">
        <v>614382753.83000004</v>
      </c>
      <c r="O2463" s="159">
        <v>590966005.02999997</v>
      </c>
      <c r="P2463" s="159">
        <v>292357716.44</v>
      </c>
      <c r="Q2463" s="159">
        <v>149114562</v>
      </c>
      <c r="R2463" s="159">
        <v>143243154.44</v>
      </c>
      <c r="S2463" s="159">
        <v>23416748.800000001</v>
      </c>
      <c r="T2463" s="159">
        <v>3586521.08</v>
      </c>
      <c r="U2463" s="159">
        <v>582285563.57000005</v>
      </c>
      <c r="V2463" s="159">
        <v>511941597.57999998</v>
      </c>
      <c r="W2463" s="159">
        <v>217228469.63</v>
      </c>
      <c r="X2463" s="159">
        <v>277945.5</v>
      </c>
      <c r="Y2463" s="159">
        <v>70343965.989999995</v>
      </c>
      <c r="Z2463" s="159">
        <v>111078401.94</v>
      </c>
      <c r="AA2463" s="159">
        <v>0</v>
      </c>
      <c r="AB2463" s="159">
        <v>111078401.94</v>
      </c>
      <c r="AC2463" s="159">
        <v>6750000</v>
      </c>
      <c r="AD2463" s="159">
        <v>6000000</v>
      </c>
      <c r="AE2463" s="159">
        <v>18000000</v>
      </c>
      <c r="AF2463" s="159">
        <v>79024407.450000003</v>
      </c>
      <c r="AG2463" s="159">
        <v>4203726.66</v>
      </c>
      <c r="AH2463" s="159">
        <v>4348179.5599999996</v>
      </c>
      <c r="AI2463" s="159">
        <v>0</v>
      </c>
      <c r="AJ2463" s="159">
        <v>0</v>
      </c>
    </row>
    <row r="2464" spans="1:36">
      <c r="A2464" s="153">
        <v>24</v>
      </c>
      <c r="B2464" s="154">
        <v>68</v>
      </c>
      <c r="C2464" s="154">
        <v>0</v>
      </c>
      <c r="D2464" s="155">
        <v>0</v>
      </c>
      <c r="E2464" s="155" t="s">
        <v>489</v>
      </c>
      <c r="F2464" s="156" t="s">
        <v>6023</v>
      </c>
      <c r="G2464" s="156" t="s">
        <v>489</v>
      </c>
      <c r="H2464" s="156" t="s">
        <v>6024</v>
      </c>
      <c r="I2464" s="155">
        <v>2468000</v>
      </c>
      <c r="J2464" s="157" t="s">
        <v>510</v>
      </c>
      <c r="K2464" s="157"/>
      <c r="L2464" s="155">
        <v>2022</v>
      </c>
      <c r="M2464" s="158">
        <v>89827</v>
      </c>
      <c r="N2464" s="159">
        <v>716636386.25999999</v>
      </c>
      <c r="O2464" s="159">
        <v>648233253.65999997</v>
      </c>
      <c r="P2464" s="159">
        <v>287500511.38</v>
      </c>
      <c r="Q2464" s="159">
        <v>134070070</v>
      </c>
      <c r="R2464" s="159">
        <v>153430441.38</v>
      </c>
      <c r="S2464" s="159">
        <v>68403132.599999994</v>
      </c>
      <c r="T2464" s="159">
        <v>17408150.640000001</v>
      </c>
      <c r="U2464" s="159">
        <v>666357653.55999994</v>
      </c>
      <c r="V2464" s="159">
        <v>583382729.36000001</v>
      </c>
      <c r="W2464" s="159">
        <v>250598993.22</v>
      </c>
      <c r="X2464" s="159">
        <v>2036922.65</v>
      </c>
      <c r="Y2464" s="159">
        <v>82974924.200000003</v>
      </c>
      <c r="Z2464" s="159">
        <v>56182885.93</v>
      </c>
      <c r="AA2464" s="159">
        <v>0</v>
      </c>
      <c r="AB2464" s="159">
        <v>56182885.93</v>
      </c>
      <c r="AC2464" s="159">
        <v>38165702</v>
      </c>
      <c r="AD2464" s="159">
        <v>17839708</v>
      </c>
      <c r="AE2464" s="159">
        <v>155290639.61000001</v>
      </c>
      <c r="AF2464" s="159">
        <v>64850524.299999997</v>
      </c>
      <c r="AG2464" s="159">
        <v>5754362.5999999996</v>
      </c>
      <c r="AH2464" s="159">
        <v>6344707.0300000003</v>
      </c>
      <c r="AI2464" s="159">
        <v>0</v>
      </c>
      <c r="AJ2464" s="159">
        <v>0</v>
      </c>
    </row>
    <row r="2465" spans="1:36">
      <c r="A2465" s="153">
        <v>24</v>
      </c>
      <c r="B2465" s="154">
        <v>69</v>
      </c>
      <c r="C2465" s="154">
        <v>0</v>
      </c>
      <c r="D2465" s="155">
        <v>0</v>
      </c>
      <c r="E2465" s="155" t="s">
        <v>489</v>
      </c>
      <c r="F2465" s="156" t="s">
        <v>6025</v>
      </c>
      <c r="G2465" s="156" t="s">
        <v>5939</v>
      </c>
      <c r="H2465" s="156" t="s">
        <v>6026</v>
      </c>
      <c r="I2465" s="155">
        <v>2469000</v>
      </c>
      <c r="J2465" s="157" t="s">
        <v>509</v>
      </c>
      <c r="K2465" s="157"/>
      <c r="L2465" s="155">
        <v>2022</v>
      </c>
      <c r="M2465" s="158">
        <v>289162</v>
      </c>
      <c r="N2465" s="159">
        <v>2548819540.9699998</v>
      </c>
      <c r="O2465" s="159">
        <v>2351594869.1700001</v>
      </c>
      <c r="P2465" s="159">
        <v>871224373.82999992</v>
      </c>
      <c r="Q2465" s="159">
        <v>464242363</v>
      </c>
      <c r="R2465" s="159">
        <v>406982010.82999998</v>
      </c>
      <c r="S2465" s="159">
        <v>197224671.80000001</v>
      </c>
      <c r="T2465" s="159">
        <v>53610256.700000003</v>
      </c>
      <c r="U2465" s="159">
        <v>2461366894.5100002</v>
      </c>
      <c r="V2465" s="159">
        <v>2084468758.6400001</v>
      </c>
      <c r="W2465" s="159">
        <v>752164471.55999994</v>
      </c>
      <c r="X2465" s="159">
        <v>5104604.75</v>
      </c>
      <c r="Y2465" s="159">
        <v>376898135.87</v>
      </c>
      <c r="Z2465" s="159">
        <v>530024489.31999999</v>
      </c>
      <c r="AA2465" s="159">
        <v>74545000</v>
      </c>
      <c r="AB2465" s="159">
        <v>455479489.31999999</v>
      </c>
      <c r="AC2465" s="159">
        <v>47291131.979999997</v>
      </c>
      <c r="AD2465" s="159">
        <v>47291131.979999997</v>
      </c>
      <c r="AE2465" s="159">
        <v>797025099</v>
      </c>
      <c r="AF2465" s="159">
        <v>267126110.53</v>
      </c>
      <c r="AG2465" s="159">
        <v>10718774.84</v>
      </c>
      <c r="AH2465" s="159">
        <v>11885144.6</v>
      </c>
      <c r="AI2465" s="159">
        <v>0</v>
      </c>
      <c r="AJ2465" s="159">
        <v>6762.85</v>
      </c>
    </row>
    <row r="2466" spans="1:36">
      <c r="A2466" s="153">
        <v>24</v>
      </c>
      <c r="B2466" s="154">
        <v>70</v>
      </c>
      <c r="C2466" s="154">
        <v>0</v>
      </c>
      <c r="D2466" s="155">
        <v>0</v>
      </c>
      <c r="E2466" s="155" t="s">
        <v>489</v>
      </c>
      <c r="F2466" s="156" t="s">
        <v>6027</v>
      </c>
      <c r="G2466" s="156" t="s">
        <v>489</v>
      </c>
      <c r="H2466" s="156" t="s">
        <v>6028</v>
      </c>
      <c r="I2466" s="155">
        <v>2470000</v>
      </c>
      <c r="J2466" s="157" t="s">
        <v>508</v>
      </c>
      <c r="K2466" s="157"/>
      <c r="L2466" s="155">
        <v>2022</v>
      </c>
      <c r="M2466" s="158">
        <v>74413</v>
      </c>
      <c r="N2466" s="159">
        <v>568415662.72000003</v>
      </c>
      <c r="O2466" s="159">
        <v>540750023.51999998</v>
      </c>
      <c r="P2466" s="159">
        <v>288713141.74000001</v>
      </c>
      <c r="Q2466" s="159">
        <v>99124853</v>
      </c>
      <c r="R2466" s="159">
        <v>189588288.74000001</v>
      </c>
      <c r="S2466" s="159">
        <v>27665639.199999999</v>
      </c>
      <c r="T2466" s="159">
        <v>5623306.5099999998</v>
      </c>
      <c r="U2466" s="159">
        <v>562338383.63</v>
      </c>
      <c r="V2466" s="159">
        <v>501444221.81</v>
      </c>
      <c r="W2466" s="159">
        <v>184689839.36000001</v>
      </c>
      <c r="X2466" s="159">
        <v>2261888.35</v>
      </c>
      <c r="Y2466" s="159">
        <v>60894161.82</v>
      </c>
      <c r="Z2466" s="159">
        <v>82020632.480000004</v>
      </c>
      <c r="AA2466" s="159">
        <v>23207300</v>
      </c>
      <c r="AB2466" s="159">
        <v>58813332.480000004</v>
      </c>
      <c r="AC2466" s="159">
        <v>4867688</v>
      </c>
      <c r="AD2466" s="159">
        <v>4867688</v>
      </c>
      <c r="AE2466" s="159">
        <v>146907450.31999999</v>
      </c>
      <c r="AF2466" s="159">
        <v>39305801.710000001</v>
      </c>
      <c r="AG2466" s="159">
        <v>5393744.79</v>
      </c>
      <c r="AH2466" s="159">
        <v>3467945.2</v>
      </c>
      <c r="AI2466" s="159">
        <v>0</v>
      </c>
      <c r="AJ2466" s="159">
        <v>150.32</v>
      </c>
    </row>
    <row r="2467" spans="1:36">
      <c r="A2467" s="153">
        <v>24</v>
      </c>
      <c r="B2467" s="154">
        <v>71</v>
      </c>
      <c r="C2467" s="154">
        <v>0</v>
      </c>
      <c r="D2467" s="155">
        <v>0</v>
      </c>
      <c r="E2467" s="155" t="s">
        <v>489</v>
      </c>
      <c r="F2467" s="156" t="s">
        <v>6029</v>
      </c>
      <c r="G2467" s="156" t="s">
        <v>489</v>
      </c>
      <c r="H2467" s="156" t="s">
        <v>6030</v>
      </c>
      <c r="I2467" s="155">
        <v>2471000</v>
      </c>
      <c r="J2467" s="157" t="s">
        <v>507</v>
      </c>
      <c r="K2467" s="157"/>
      <c r="L2467" s="155">
        <v>2022</v>
      </c>
      <c r="M2467" s="158">
        <v>54468</v>
      </c>
      <c r="N2467" s="159">
        <v>362615744.05000001</v>
      </c>
      <c r="O2467" s="159">
        <v>343395536.02999997</v>
      </c>
      <c r="P2467" s="159">
        <v>181717341.90000001</v>
      </c>
      <c r="Q2467" s="159">
        <v>93736900</v>
      </c>
      <c r="R2467" s="159">
        <v>87980441.900000006</v>
      </c>
      <c r="S2467" s="159">
        <v>19220208.02</v>
      </c>
      <c r="T2467" s="159">
        <v>5888927.9100000001</v>
      </c>
      <c r="U2467" s="159">
        <v>344203076.66000003</v>
      </c>
      <c r="V2467" s="159">
        <v>306217300.69</v>
      </c>
      <c r="W2467" s="159">
        <v>128888616.39</v>
      </c>
      <c r="X2467" s="159">
        <v>773318.5</v>
      </c>
      <c r="Y2467" s="159">
        <v>37985775.969999999</v>
      </c>
      <c r="Z2467" s="159">
        <v>37846279.579999998</v>
      </c>
      <c r="AA2467" s="159">
        <v>17324000</v>
      </c>
      <c r="AB2467" s="159">
        <v>20522279.579999998</v>
      </c>
      <c r="AC2467" s="159">
        <v>7735868</v>
      </c>
      <c r="AD2467" s="159">
        <v>7735868</v>
      </c>
      <c r="AE2467" s="159">
        <v>116212938.02</v>
      </c>
      <c r="AF2467" s="159">
        <v>37178235.340000004</v>
      </c>
      <c r="AG2467" s="159">
        <v>1234714.5900000001</v>
      </c>
      <c r="AH2467" s="159">
        <v>1529919.96</v>
      </c>
      <c r="AI2467" s="159">
        <v>0</v>
      </c>
      <c r="AJ2467" s="159">
        <v>0</v>
      </c>
    </row>
    <row r="2468" spans="1:36">
      <c r="A2468" s="153">
        <v>24</v>
      </c>
      <c r="B2468" s="154">
        <v>72</v>
      </c>
      <c r="C2468" s="154">
        <v>0</v>
      </c>
      <c r="D2468" s="155">
        <v>0</v>
      </c>
      <c r="E2468" s="155" t="s">
        <v>489</v>
      </c>
      <c r="F2468" s="156" t="s">
        <v>6031</v>
      </c>
      <c r="G2468" s="156" t="s">
        <v>489</v>
      </c>
      <c r="H2468" s="156" t="s">
        <v>6032</v>
      </c>
      <c r="I2468" s="155">
        <v>2472000</v>
      </c>
      <c r="J2468" s="157" t="s">
        <v>506</v>
      </c>
      <c r="K2468" s="157"/>
      <c r="L2468" s="155">
        <v>2022</v>
      </c>
      <c r="M2468" s="158">
        <v>135695</v>
      </c>
      <c r="N2468" s="159">
        <v>976545243.38</v>
      </c>
      <c r="O2468" s="159">
        <v>928688126.5</v>
      </c>
      <c r="P2468" s="159">
        <v>446384567.33000004</v>
      </c>
      <c r="Q2468" s="159">
        <v>203958355</v>
      </c>
      <c r="R2468" s="159">
        <v>242426212.33000001</v>
      </c>
      <c r="S2468" s="159">
        <v>47857116.880000003</v>
      </c>
      <c r="T2468" s="159">
        <v>18536826.989999998</v>
      </c>
      <c r="U2468" s="159">
        <v>934443717.38999999</v>
      </c>
      <c r="V2468" s="159">
        <v>860009186.80999994</v>
      </c>
      <c r="W2468" s="159">
        <v>370898908.81999999</v>
      </c>
      <c r="X2468" s="159">
        <v>1828940.83</v>
      </c>
      <c r="Y2468" s="159">
        <v>74434530.579999998</v>
      </c>
      <c r="Z2468" s="159">
        <v>67558285.370000005</v>
      </c>
      <c r="AA2468" s="159">
        <v>20000000</v>
      </c>
      <c r="AB2468" s="159">
        <v>47558285.370000005</v>
      </c>
      <c r="AC2468" s="159">
        <v>57270735.380000003</v>
      </c>
      <c r="AD2468" s="159">
        <v>23980342.379999999</v>
      </c>
      <c r="AE2468" s="159">
        <v>242893560.16</v>
      </c>
      <c r="AF2468" s="159">
        <v>68678939.689999998</v>
      </c>
      <c r="AG2468" s="159">
        <v>4418158.3</v>
      </c>
      <c r="AH2468" s="159">
        <v>4450247.72</v>
      </c>
      <c r="AI2468" s="159">
        <v>0</v>
      </c>
      <c r="AJ2468" s="159">
        <v>5596.41</v>
      </c>
    </row>
    <row r="2469" spans="1:36">
      <c r="A2469" s="153">
        <v>24</v>
      </c>
      <c r="B2469" s="154">
        <v>73</v>
      </c>
      <c r="C2469" s="154">
        <v>0</v>
      </c>
      <c r="D2469" s="155">
        <v>0</v>
      </c>
      <c r="E2469" s="155" t="s">
        <v>489</v>
      </c>
      <c r="F2469" s="156" t="s">
        <v>6033</v>
      </c>
      <c r="G2469" s="156" t="s">
        <v>489</v>
      </c>
      <c r="H2469" s="156" t="s">
        <v>6034</v>
      </c>
      <c r="I2469" s="155">
        <v>2473000</v>
      </c>
      <c r="J2469" s="157" t="s">
        <v>505</v>
      </c>
      <c r="K2469" s="157"/>
      <c r="L2469" s="155">
        <v>2022</v>
      </c>
      <c r="M2469" s="158">
        <v>136464</v>
      </c>
      <c r="N2469" s="159">
        <v>1038140658.03</v>
      </c>
      <c r="O2469" s="159">
        <v>982054205.63999999</v>
      </c>
      <c r="P2469" s="159">
        <v>479318544.34000003</v>
      </c>
      <c r="Q2469" s="159">
        <v>245520956</v>
      </c>
      <c r="R2469" s="159">
        <v>233797588.34</v>
      </c>
      <c r="S2469" s="159">
        <v>56086452.390000001</v>
      </c>
      <c r="T2469" s="159">
        <v>9047130.3200000003</v>
      </c>
      <c r="U2469" s="159">
        <v>1025487601.05</v>
      </c>
      <c r="V2469" s="159">
        <v>867785346.37</v>
      </c>
      <c r="W2469" s="159">
        <v>376087867.67000002</v>
      </c>
      <c r="X2469" s="159">
        <v>1280060.54</v>
      </c>
      <c r="Y2469" s="159">
        <v>157702254.68000001</v>
      </c>
      <c r="Z2469" s="159">
        <v>123679775.55</v>
      </c>
      <c r="AA2469" s="159">
        <v>0</v>
      </c>
      <c r="AB2469" s="159">
        <v>123679775.55</v>
      </c>
      <c r="AC2469" s="159">
        <v>5445931.6399999997</v>
      </c>
      <c r="AD2469" s="159">
        <v>4695931.6399999997</v>
      </c>
      <c r="AE2469" s="159">
        <v>241309866.91</v>
      </c>
      <c r="AF2469" s="159">
        <v>114268859.27</v>
      </c>
      <c r="AG2469" s="159">
        <v>3888634.73</v>
      </c>
      <c r="AH2469" s="159">
        <v>6887664.9100000001</v>
      </c>
      <c r="AI2469" s="159">
        <v>0</v>
      </c>
      <c r="AJ2469" s="159">
        <v>80532.649999999994</v>
      </c>
    </row>
    <row r="2470" spans="1:36">
      <c r="A2470" s="153">
        <v>24</v>
      </c>
      <c r="B2470" s="154">
        <v>74</v>
      </c>
      <c r="C2470" s="154">
        <v>0</v>
      </c>
      <c r="D2470" s="155">
        <v>0</v>
      </c>
      <c r="E2470" s="155" t="s">
        <v>489</v>
      </c>
      <c r="F2470" s="156" t="s">
        <v>6035</v>
      </c>
      <c r="G2470" s="156" t="s">
        <v>489</v>
      </c>
      <c r="H2470" s="156" t="s">
        <v>6036</v>
      </c>
      <c r="I2470" s="155">
        <v>2474000</v>
      </c>
      <c r="J2470" s="157" t="s">
        <v>504</v>
      </c>
      <c r="K2470" s="157"/>
      <c r="L2470" s="155">
        <v>2022</v>
      </c>
      <c r="M2470" s="158">
        <v>65845</v>
      </c>
      <c r="N2470" s="159">
        <v>469150459.08999997</v>
      </c>
      <c r="O2470" s="159">
        <v>415751129.68000001</v>
      </c>
      <c r="P2470" s="159">
        <v>205335753.44999999</v>
      </c>
      <c r="Q2470" s="159">
        <v>91741266</v>
      </c>
      <c r="R2470" s="159">
        <v>113594487.45</v>
      </c>
      <c r="S2470" s="159">
        <v>53399329.409999996</v>
      </c>
      <c r="T2470" s="159">
        <v>24914496.789999999</v>
      </c>
      <c r="U2470" s="159">
        <v>458672978.24000001</v>
      </c>
      <c r="V2470" s="159">
        <v>408342039.22000003</v>
      </c>
      <c r="W2470" s="159">
        <v>152968429.09999999</v>
      </c>
      <c r="X2470" s="159">
        <v>1599763.41</v>
      </c>
      <c r="Y2470" s="159">
        <v>50330939.020000003</v>
      </c>
      <c r="Z2470" s="159">
        <v>89960247.659999996</v>
      </c>
      <c r="AA2470" s="159">
        <v>46000000</v>
      </c>
      <c r="AB2470" s="159">
        <v>43960247.659999996</v>
      </c>
      <c r="AC2470" s="159">
        <v>38200000</v>
      </c>
      <c r="AD2470" s="159">
        <v>38200000</v>
      </c>
      <c r="AE2470" s="159">
        <v>107343753.09999999</v>
      </c>
      <c r="AF2470" s="159">
        <v>7409090.46</v>
      </c>
      <c r="AG2470" s="159">
        <v>4700444.63</v>
      </c>
      <c r="AH2470" s="159">
        <v>5128270.25</v>
      </c>
      <c r="AI2470" s="159">
        <v>0</v>
      </c>
      <c r="AJ2470" s="159">
        <v>143753.1</v>
      </c>
    </row>
    <row r="2471" spans="1:36">
      <c r="A2471" s="153">
        <v>24</v>
      </c>
      <c r="B2471" s="154">
        <v>75</v>
      </c>
      <c r="C2471" s="154">
        <v>0</v>
      </c>
      <c r="D2471" s="155">
        <v>0</v>
      </c>
      <c r="E2471" s="155" t="s">
        <v>489</v>
      </c>
      <c r="F2471" s="156" t="s">
        <v>6037</v>
      </c>
      <c r="G2471" s="156" t="s">
        <v>489</v>
      </c>
      <c r="H2471" s="156" t="s">
        <v>6038</v>
      </c>
      <c r="I2471" s="155">
        <v>2475000</v>
      </c>
      <c r="J2471" s="157" t="s">
        <v>503</v>
      </c>
      <c r="K2471" s="157"/>
      <c r="L2471" s="155">
        <v>2022</v>
      </c>
      <c r="M2471" s="158">
        <v>195978</v>
      </c>
      <c r="N2471" s="159">
        <v>1310033167.8299999</v>
      </c>
      <c r="O2471" s="159">
        <v>1231794860.96</v>
      </c>
      <c r="P2471" s="159">
        <v>569246069.10000002</v>
      </c>
      <c r="Q2471" s="159">
        <v>281850872</v>
      </c>
      <c r="R2471" s="159">
        <v>287395197.10000002</v>
      </c>
      <c r="S2471" s="159">
        <v>78238306.870000005</v>
      </c>
      <c r="T2471" s="159">
        <v>19709492.16</v>
      </c>
      <c r="U2471" s="159">
        <v>1323566370.8499999</v>
      </c>
      <c r="V2471" s="159">
        <v>1138921053.23</v>
      </c>
      <c r="W2471" s="159">
        <v>465422491.76999998</v>
      </c>
      <c r="X2471" s="159">
        <v>2024276.39</v>
      </c>
      <c r="Y2471" s="159">
        <v>184645317.62</v>
      </c>
      <c r="Z2471" s="159">
        <v>125315055.23999999</v>
      </c>
      <c r="AA2471" s="159">
        <v>50000000</v>
      </c>
      <c r="AB2471" s="159">
        <v>75315055.239999995</v>
      </c>
      <c r="AC2471" s="159">
        <v>17963010.649999999</v>
      </c>
      <c r="AD2471" s="159">
        <v>17963010.649999999</v>
      </c>
      <c r="AE2471" s="159">
        <v>206492776.09999999</v>
      </c>
      <c r="AF2471" s="159">
        <v>92873807.730000004</v>
      </c>
      <c r="AG2471" s="159">
        <v>9380565.9600000009</v>
      </c>
      <c r="AH2471" s="159">
        <v>12605911.140000001</v>
      </c>
      <c r="AI2471" s="159">
        <v>0</v>
      </c>
      <c r="AJ2471" s="159">
        <v>0</v>
      </c>
    </row>
    <row r="2472" spans="1:36">
      <c r="A2472" s="153">
        <v>24</v>
      </c>
      <c r="B2472" s="154">
        <v>76</v>
      </c>
      <c r="C2472" s="154">
        <v>0</v>
      </c>
      <c r="D2472" s="155">
        <v>0</v>
      </c>
      <c r="E2472" s="155" t="s">
        <v>489</v>
      </c>
      <c r="F2472" s="156" t="s">
        <v>6039</v>
      </c>
      <c r="G2472" s="156" t="s">
        <v>489</v>
      </c>
      <c r="H2472" s="156" t="s">
        <v>6040</v>
      </c>
      <c r="I2472" s="155">
        <v>2476000</v>
      </c>
      <c r="J2472" s="157" t="s">
        <v>502</v>
      </c>
      <c r="K2472" s="157"/>
      <c r="L2472" s="155">
        <v>2022</v>
      </c>
      <c r="M2472" s="158">
        <v>48817</v>
      </c>
      <c r="N2472" s="159">
        <v>336110531.11000001</v>
      </c>
      <c r="O2472" s="159">
        <v>290140362.08999997</v>
      </c>
      <c r="P2472" s="159">
        <v>163537268.72</v>
      </c>
      <c r="Q2472" s="159">
        <v>77455250</v>
      </c>
      <c r="R2472" s="159">
        <v>86082018.719999999</v>
      </c>
      <c r="S2472" s="159">
        <v>45970169.020000003</v>
      </c>
      <c r="T2472" s="159">
        <v>12024651.439999999</v>
      </c>
      <c r="U2472" s="159">
        <v>325700485.30000001</v>
      </c>
      <c r="V2472" s="159">
        <v>281088877.12</v>
      </c>
      <c r="W2472" s="159">
        <v>111358397.70999999</v>
      </c>
      <c r="X2472" s="159">
        <v>1599562.6</v>
      </c>
      <c r="Y2472" s="159">
        <v>44611608.18</v>
      </c>
      <c r="Z2472" s="159">
        <v>40193384.259999998</v>
      </c>
      <c r="AA2472" s="159">
        <v>5000000</v>
      </c>
      <c r="AB2472" s="159">
        <v>35193384.259999998</v>
      </c>
      <c r="AC2472" s="159">
        <v>3176631.56</v>
      </c>
      <c r="AD2472" s="159">
        <v>3176631.56</v>
      </c>
      <c r="AE2472" s="159">
        <v>80878816.769999996</v>
      </c>
      <c r="AF2472" s="159">
        <v>9051484.9700000007</v>
      </c>
      <c r="AG2472" s="159">
        <v>880118.32</v>
      </c>
      <c r="AH2472" s="159">
        <v>1847636.18</v>
      </c>
      <c r="AI2472" s="159">
        <v>1921552</v>
      </c>
      <c r="AJ2472" s="159">
        <v>0</v>
      </c>
    </row>
    <row r="2473" spans="1:36">
      <c r="A2473" s="153">
        <v>24</v>
      </c>
      <c r="B2473" s="154">
        <v>77</v>
      </c>
      <c r="C2473" s="154">
        <v>0</v>
      </c>
      <c r="D2473" s="155">
        <v>0</v>
      </c>
      <c r="E2473" s="155" t="s">
        <v>489</v>
      </c>
      <c r="F2473" s="156" t="s">
        <v>6041</v>
      </c>
      <c r="G2473" s="156" t="s">
        <v>489</v>
      </c>
      <c r="H2473" s="156" t="s">
        <v>6042</v>
      </c>
      <c r="I2473" s="155">
        <v>2477000</v>
      </c>
      <c r="J2473" s="157" t="s">
        <v>501</v>
      </c>
      <c r="K2473" s="157"/>
      <c r="L2473" s="155">
        <v>2022</v>
      </c>
      <c r="M2473" s="158">
        <v>126184</v>
      </c>
      <c r="N2473" s="159">
        <v>1014405159.8099999</v>
      </c>
      <c r="O2473" s="159">
        <v>918439554.89999998</v>
      </c>
      <c r="P2473" s="159">
        <v>408593470.77999997</v>
      </c>
      <c r="Q2473" s="159">
        <v>213290978</v>
      </c>
      <c r="R2473" s="159">
        <v>195302492.78</v>
      </c>
      <c r="S2473" s="159">
        <v>95965604.909999996</v>
      </c>
      <c r="T2473" s="159">
        <v>11152704.82</v>
      </c>
      <c r="U2473" s="159">
        <v>994850889.42999995</v>
      </c>
      <c r="V2473" s="159">
        <v>820506544.02999997</v>
      </c>
      <c r="W2473" s="159">
        <v>295251046.86000001</v>
      </c>
      <c r="X2473" s="159">
        <v>1031124.11</v>
      </c>
      <c r="Y2473" s="159">
        <v>174344345.40000001</v>
      </c>
      <c r="Z2473" s="159">
        <v>94874523.870000005</v>
      </c>
      <c r="AA2473" s="159">
        <v>2927587.67</v>
      </c>
      <c r="AB2473" s="159">
        <v>91946936.200000003</v>
      </c>
      <c r="AC2473" s="159">
        <v>15127470.970000001</v>
      </c>
      <c r="AD2473" s="159">
        <v>15127470.970000001</v>
      </c>
      <c r="AE2473" s="159">
        <v>122093006.97</v>
      </c>
      <c r="AF2473" s="159">
        <v>97933010.870000005</v>
      </c>
      <c r="AG2473" s="159">
        <v>2688327.89</v>
      </c>
      <c r="AH2473" s="159">
        <v>5194945.45</v>
      </c>
      <c r="AI2473" s="159">
        <v>0</v>
      </c>
      <c r="AJ2473" s="159">
        <v>19586.84</v>
      </c>
    </row>
    <row r="2474" spans="1:36">
      <c r="A2474" s="153">
        <v>24</v>
      </c>
      <c r="B2474" s="154">
        <v>78</v>
      </c>
      <c r="C2474" s="154">
        <v>0</v>
      </c>
      <c r="D2474" s="155">
        <v>0</v>
      </c>
      <c r="E2474" s="155" t="s">
        <v>489</v>
      </c>
      <c r="F2474" s="156" t="s">
        <v>6043</v>
      </c>
      <c r="G2474" s="156" t="s">
        <v>489</v>
      </c>
      <c r="H2474" s="156" t="s">
        <v>6044</v>
      </c>
      <c r="I2474" s="155">
        <v>2478000</v>
      </c>
      <c r="J2474" s="157" t="s">
        <v>500</v>
      </c>
      <c r="K2474" s="157"/>
      <c r="L2474" s="155">
        <v>2022</v>
      </c>
      <c r="M2474" s="158">
        <v>169831</v>
      </c>
      <c r="N2474" s="159">
        <v>1154958608.9000001</v>
      </c>
      <c r="O2474" s="159">
        <v>1062404075.1799999</v>
      </c>
      <c r="P2474" s="159">
        <v>547912775.61000001</v>
      </c>
      <c r="Q2474" s="159">
        <v>284087460</v>
      </c>
      <c r="R2474" s="159">
        <v>263825315.61000001</v>
      </c>
      <c r="S2474" s="159">
        <v>92554533.719999999</v>
      </c>
      <c r="T2474" s="159">
        <v>47641202</v>
      </c>
      <c r="U2474" s="159">
        <v>1125984616.8900001</v>
      </c>
      <c r="V2474" s="159">
        <v>992279433.44000006</v>
      </c>
      <c r="W2474" s="159">
        <v>391833842.88</v>
      </c>
      <c r="X2474" s="159">
        <v>7287767.6699999999</v>
      </c>
      <c r="Y2474" s="159">
        <v>133705183.45</v>
      </c>
      <c r="Z2474" s="159">
        <v>121270415.48</v>
      </c>
      <c r="AA2474" s="159">
        <v>70634089.870000005</v>
      </c>
      <c r="AB2474" s="159">
        <v>50636325.609999999</v>
      </c>
      <c r="AC2474" s="159">
        <v>49254779.880000003</v>
      </c>
      <c r="AD2474" s="159">
        <v>49254779.880000003</v>
      </c>
      <c r="AE2474" s="159">
        <v>730498293.53999996</v>
      </c>
      <c r="AF2474" s="159">
        <v>70124641.739999995</v>
      </c>
      <c r="AG2474" s="159">
        <v>11347932.810000001</v>
      </c>
      <c r="AH2474" s="159">
        <v>9984465.0299999993</v>
      </c>
      <c r="AI2474" s="159">
        <v>0</v>
      </c>
      <c r="AJ2474" s="159">
        <v>2131157.16</v>
      </c>
    </row>
    <row r="2475" spans="1:36">
      <c r="A2475" s="153">
        <v>24</v>
      </c>
      <c r="B2475" s="154">
        <v>79</v>
      </c>
      <c r="C2475" s="154">
        <v>0</v>
      </c>
      <c r="D2475" s="155">
        <v>0</v>
      </c>
      <c r="E2475" s="155" t="s">
        <v>489</v>
      </c>
      <c r="F2475" s="156" t="s">
        <v>6045</v>
      </c>
      <c r="G2475" s="156" t="s">
        <v>489</v>
      </c>
      <c r="H2475" s="156" t="s">
        <v>6046</v>
      </c>
      <c r="I2475" s="155">
        <v>2479000</v>
      </c>
      <c r="J2475" s="157" t="s">
        <v>499</v>
      </c>
      <c r="K2475" s="157"/>
      <c r="L2475" s="155">
        <v>2022</v>
      </c>
      <c r="M2475" s="158">
        <v>62815</v>
      </c>
      <c r="N2475" s="159">
        <v>460027168.07999998</v>
      </c>
      <c r="O2475" s="159">
        <v>434336479.08999997</v>
      </c>
      <c r="P2475" s="159">
        <v>228266784.48000002</v>
      </c>
      <c r="Q2475" s="159">
        <v>119111271</v>
      </c>
      <c r="R2475" s="159">
        <v>109155513.48</v>
      </c>
      <c r="S2475" s="159">
        <v>25690688.989999998</v>
      </c>
      <c r="T2475" s="159">
        <v>14231924.529999999</v>
      </c>
      <c r="U2475" s="159">
        <v>439261556.67000002</v>
      </c>
      <c r="V2475" s="159">
        <v>380081835.06999999</v>
      </c>
      <c r="W2475" s="159">
        <v>168601375.69999999</v>
      </c>
      <c r="X2475" s="159">
        <v>2843134.99</v>
      </c>
      <c r="Y2475" s="159">
        <v>59179721.600000001</v>
      </c>
      <c r="Z2475" s="159">
        <v>30618878.350000001</v>
      </c>
      <c r="AA2475" s="159">
        <v>19979051.289999999</v>
      </c>
      <c r="AB2475" s="159">
        <v>10639827.060000002</v>
      </c>
      <c r="AC2475" s="159">
        <v>18137914.52</v>
      </c>
      <c r="AD2475" s="159">
        <v>18137914.52</v>
      </c>
      <c r="AE2475" s="159">
        <v>223943957.40000001</v>
      </c>
      <c r="AF2475" s="159">
        <v>54254644.020000003</v>
      </c>
      <c r="AG2475" s="159">
        <v>3143389.79</v>
      </c>
      <c r="AH2475" s="159">
        <v>3142365.1</v>
      </c>
      <c r="AI2475" s="159">
        <v>0</v>
      </c>
      <c r="AJ2475" s="159">
        <v>0</v>
      </c>
    </row>
    <row r="2476" spans="1:36">
      <c r="A2476" s="153">
        <v>26</v>
      </c>
      <c r="B2476" s="154">
        <v>61</v>
      </c>
      <c r="C2476" s="154">
        <v>0</v>
      </c>
      <c r="D2476" s="155">
        <v>0</v>
      </c>
      <c r="E2476" s="155" t="s">
        <v>489</v>
      </c>
      <c r="F2476" s="156" t="s">
        <v>6047</v>
      </c>
      <c r="G2476" s="156" t="s">
        <v>489</v>
      </c>
      <c r="H2476" s="156" t="s">
        <v>6048</v>
      </c>
      <c r="I2476" s="155">
        <v>2661000</v>
      </c>
      <c r="J2476" s="157" t="s">
        <v>498</v>
      </c>
      <c r="K2476" s="157"/>
      <c r="L2476" s="155">
        <v>2022</v>
      </c>
      <c r="M2476" s="158">
        <v>192468</v>
      </c>
      <c r="N2476" s="159">
        <v>1552042335.78</v>
      </c>
      <c r="O2476" s="159">
        <v>1490162121.45</v>
      </c>
      <c r="P2476" s="159">
        <v>783775887.74000001</v>
      </c>
      <c r="Q2476" s="159">
        <v>411561637</v>
      </c>
      <c r="R2476" s="159">
        <v>372214250.74000001</v>
      </c>
      <c r="S2476" s="159">
        <v>61880214.329999998</v>
      </c>
      <c r="T2476" s="159">
        <v>23239291.309999999</v>
      </c>
      <c r="U2476" s="159">
        <v>1542389586.71</v>
      </c>
      <c r="V2476" s="159">
        <v>1417902381.4000001</v>
      </c>
      <c r="W2476" s="159">
        <v>577504226.89999998</v>
      </c>
      <c r="X2476" s="159">
        <v>13669595.789999999</v>
      </c>
      <c r="Y2476" s="159">
        <v>124487205.31</v>
      </c>
      <c r="Z2476" s="159">
        <v>362926629.00999999</v>
      </c>
      <c r="AA2476" s="159">
        <v>250500000</v>
      </c>
      <c r="AB2476" s="159">
        <v>112426629.00999999</v>
      </c>
      <c r="AC2476" s="159">
        <v>255225467.80000001</v>
      </c>
      <c r="AD2476" s="159">
        <v>255225467.80000001</v>
      </c>
      <c r="AE2476" s="159">
        <v>1018261608.0700001</v>
      </c>
      <c r="AF2476" s="159">
        <v>72259740.049999997</v>
      </c>
      <c r="AG2476" s="159">
        <v>19451919.690000001</v>
      </c>
      <c r="AH2476" s="159">
        <v>23541519.800000001</v>
      </c>
      <c r="AI2476" s="159">
        <v>0</v>
      </c>
      <c r="AJ2476" s="159">
        <v>0</v>
      </c>
    </row>
    <row r="2477" spans="1:36">
      <c r="A2477" s="153">
        <v>28</v>
      </c>
      <c r="B2477" s="154">
        <v>61</v>
      </c>
      <c r="C2477" s="154">
        <v>0</v>
      </c>
      <c r="D2477" s="155">
        <v>0</v>
      </c>
      <c r="E2477" s="155" t="s">
        <v>489</v>
      </c>
      <c r="F2477" s="156" t="s">
        <v>6049</v>
      </c>
      <c r="G2477" s="156" t="s">
        <v>489</v>
      </c>
      <c r="H2477" s="156" t="s">
        <v>6050</v>
      </c>
      <c r="I2477" s="155">
        <v>2861000</v>
      </c>
      <c r="J2477" s="157" t="s">
        <v>497</v>
      </c>
      <c r="K2477" s="157"/>
      <c r="L2477" s="155">
        <v>2022</v>
      </c>
      <c r="M2477" s="158">
        <v>117952</v>
      </c>
      <c r="N2477" s="159">
        <v>820959856.28999996</v>
      </c>
      <c r="O2477" s="159">
        <v>760102953.13</v>
      </c>
      <c r="P2477" s="159">
        <v>418697756.10000002</v>
      </c>
      <c r="Q2477" s="159">
        <v>201189014</v>
      </c>
      <c r="R2477" s="159">
        <v>217508742.09999999</v>
      </c>
      <c r="S2477" s="159">
        <v>60856903.159999996</v>
      </c>
      <c r="T2477" s="159">
        <v>26001533.940000001</v>
      </c>
      <c r="U2477" s="159">
        <v>782571626.11000001</v>
      </c>
      <c r="V2477" s="159">
        <v>682865993.58000004</v>
      </c>
      <c r="W2477" s="159">
        <v>303717597.31999999</v>
      </c>
      <c r="X2477" s="159">
        <v>5085897.78</v>
      </c>
      <c r="Y2477" s="159">
        <v>99705632.530000001</v>
      </c>
      <c r="Z2477" s="159">
        <v>49787870.869999997</v>
      </c>
      <c r="AA2477" s="159">
        <v>10000000</v>
      </c>
      <c r="AB2477" s="159">
        <v>39787870.869999997</v>
      </c>
      <c r="AC2477" s="159">
        <v>14261824.33</v>
      </c>
      <c r="AD2477" s="159">
        <v>8961824.3300000001</v>
      </c>
      <c r="AE2477" s="159">
        <v>299251331.04000002</v>
      </c>
      <c r="AF2477" s="159">
        <v>77236959.549999997</v>
      </c>
      <c r="AG2477" s="159">
        <v>7094079.3600000003</v>
      </c>
      <c r="AH2477" s="159">
        <v>3649829.98</v>
      </c>
      <c r="AI2477" s="159">
        <v>0</v>
      </c>
      <c r="AJ2477" s="159">
        <v>0</v>
      </c>
    </row>
    <row r="2478" spans="1:36">
      <c r="A2478" s="153">
        <v>28</v>
      </c>
      <c r="B2478" s="154">
        <v>62</v>
      </c>
      <c r="C2478" s="154">
        <v>0</v>
      </c>
      <c r="D2478" s="155">
        <v>0</v>
      </c>
      <c r="E2478" s="155" t="s">
        <v>489</v>
      </c>
      <c r="F2478" s="156" t="s">
        <v>6051</v>
      </c>
      <c r="G2478" s="156" t="s">
        <v>489</v>
      </c>
      <c r="H2478" s="156" t="s">
        <v>6052</v>
      </c>
      <c r="I2478" s="155">
        <v>2862000</v>
      </c>
      <c r="J2478" s="157" t="s">
        <v>496</v>
      </c>
      <c r="K2478" s="157"/>
      <c r="L2478" s="155">
        <v>2022</v>
      </c>
      <c r="M2478" s="158">
        <v>170622</v>
      </c>
      <c r="N2478" s="159">
        <v>1528165045.99</v>
      </c>
      <c r="O2478" s="159">
        <v>1358025298.96</v>
      </c>
      <c r="P2478" s="159">
        <v>672472427.22000003</v>
      </c>
      <c r="Q2478" s="159">
        <v>356434356</v>
      </c>
      <c r="R2478" s="159">
        <v>316038071.22000003</v>
      </c>
      <c r="S2478" s="159">
        <v>170139747.03</v>
      </c>
      <c r="T2478" s="159">
        <v>71490498.370000005</v>
      </c>
      <c r="U2478" s="159">
        <v>1384796345.3399999</v>
      </c>
      <c r="V2478" s="159">
        <v>1227974590.99</v>
      </c>
      <c r="W2478" s="159">
        <v>445341669.81</v>
      </c>
      <c r="X2478" s="159">
        <v>3180718.44</v>
      </c>
      <c r="Y2478" s="159">
        <v>156821754.34999999</v>
      </c>
      <c r="Z2478" s="159">
        <v>137518367.41</v>
      </c>
      <c r="AA2478" s="159">
        <v>16899293.579999998</v>
      </c>
      <c r="AB2478" s="159">
        <v>120619073.83</v>
      </c>
      <c r="AC2478" s="159">
        <v>31079898.359999999</v>
      </c>
      <c r="AD2478" s="159">
        <v>31079898.359999999</v>
      </c>
      <c r="AE2478" s="159">
        <v>292324783.48000002</v>
      </c>
      <c r="AF2478" s="159">
        <v>130050707.97</v>
      </c>
      <c r="AG2478" s="159">
        <v>11056013.75</v>
      </c>
      <c r="AH2478" s="159">
        <v>13130815.119999999</v>
      </c>
      <c r="AI2478" s="159">
        <v>0</v>
      </c>
      <c r="AJ2478" s="159">
        <v>3925489.9</v>
      </c>
    </row>
    <row r="2479" spans="1:36">
      <c r="A2479" s="153">
        <v>30</v>
      </c>
      <c r="B2479" s="154">
        <v>61</v>
      </c>
      <c r="C2479" s="154">
        <v>0</v>
      </c>
      <c r="D2479" s="155">
        <v>0</v>
      </c>
      <c r="E2479" s="155" t="s">
        <v>489</v>
      </c>
      <c r="F2479" s="156" t="s">
        <v>6053</v>
      </c>
      <c r="G2479" s="156" t="s">
        <v>489</v>
      </c>
      <c r="H2479" s="156" t="s">
        <v>6054</v>
      </c>
      <c r="I2479" s="155">
        <v>3061000</v>
      </c>
      <c r="J2479" s="157" t="s">
        <v>495</v>
      </c>
      <c r="K2479" s="157"/>
      <c r="L2479" s="155">
        <v>2022</v>
      </c>
      <c r="M2479" s="158">
        <v>98447</v>
      </c>
      <c r="N2479" s="159">
        <v>832416642.11000001</v>
      </c>
      <c r="O2479" s="159">
        <v>756096786.01999998</v>
      </c>
      <c r="P2479" s="159">
        <v>380899628.77999997</v>
      </c>
      <c r="Q2479" s="159">
        <v>200200915</v>
      </c>
      <c r="R2479" s="159">
        <v>180698713.78</v>
      </c>
      <c r="S2479" s="159">
        <v>76319856.090000004</v>
      </c>
      <c r="T2479" s="159">
        <v>4849758.5199999996</v>
      </c>
      <c r="U2479" s="159">
        <v>789215201.17999995</v>
      </c>
      <c r="V2479" s="159">
        <v>684947093.03999996</v>
      </c>
      <c r="W2479" s="159">
        <v>275791521.85000002</v>
      </c>
      <c r="X2479" s="159">
        <v>3114951.56</v>
      </c>
      <c r="Y2479" s="159">
        <v>104268108.14</v>
      </c>
      <c r="Z2479" s="159">
        <v>53831559.740000002</v>
      </c>
      <c r="AA2479" s="159">
        <v>20000000</v>
      </c>
      <c r="AB2479" s="159">
        <v>33831559.740000002</v>
      </c>
      <c r="AC2479" s="159">
        <v>13275900</v>
      </c>
      <c r="AD2479" s="159">
        <v>13275900</v>
      </c>
      <c r="AE2479" s="159">
        <v>274813200</v>
      </c>
      <c r="AF2479" s="159">
        <v>71149692.980000004</v>
      </c>
      <c r="AG2479" s="159">
        <v>2144206.9900000002</v>
      </c>
      <c r="AH2479" s="159">
        <v>2091580.13</v>
      </c>
      <c r="AI2479" s="159">
        <v>0</v>
      </c>
      <c r="AJ2479" s="159">
        <v>0</v>
      </c>
    </row>
    <row r="2480" spans="1:36">
      <c r="A2480" s="153">
        <v>30</v>
      </c>
      <c r="B2480" s="154">
        <v>62</v>
      </c>
      <c r="C2480" s="154">
        <v>0</v>
      </c>
      <c r="D2480" s="155">
        <v>0</v>
      </c>
      <c r="E2480" s="155" t="s">
        <v>489</v>
      </c>
      <c r="F2480" s="156" t="s">
        <v>6055</v>
      </c>
      <c r="G2480" s="156" t="s">
        <v>489</v>
      </c>
      <c r="H2480" s="156" t="s">
        <v>6056</v>
      </c>
      <c r="I2480" s="155">
        <v>3062000</v>
      </c>
      <c r="J2480" s="157" t="s">
        <v>494</v>
      </c>
      <c r="K2480" s="157"/>
      <c r="L2480" s="155">
        <v>2022</v>
      </c>
      <c r="M2480" s="158">
        <v>71935</v>
      </c>
      <c r="N2480" s="159">
        <v>630324667.12</v>
      </c>
      <c r="O2480" s="159">
        <v>587200650.13999999</v>
      </c>
      <c r="P2480" s="159">
        <v>313224759.83000004</v>
      </c>
      <c r="Q2480" s="159">
        <v>163197991</v>
      </c>
      <c r="R2480" s="159">
        <v>150026768.83000001</v>
      </c>
      <c r="S2480" s="159">
        <v>43124016.979999997</v>
      </c>
      <c r="T2480" s="159">
        <v>10126966</v>
      </c>
      <c r="U2480" s="159">
        <v>618397066.25</v>
      </c>
      <c r="V2480" s="159">
        <v>554862781.76999998</v>
      </c>
      <c r="W2480" s="159">
        <v>257563036.63999999</v>
      </c>
      <c r="X2480" s="159">
        <v>2702197.21</v>
      </c>
      <c r="Y2480" s="159">
        <v>63534284.479999997</v>
      </c>
      <c r="Z2480" s="159">
        <v>58125650.229999997</v>
      </c>
      <c r="AA2480" s="159">
        <v>4500000</v>
      </c>
      <c r="AB2480" s="159">
        <v>53625650.229999997</v>
      </c>
      <c r="AC2480" s="159">
        <v>24174516</v>
      </c>
      <c r="AD2480" s="159">
        <v>24174516</v>
      </c>
      <c r="AE2480" s="159">
        <v>233978020.40000001</v>
      </c>
      <c r="AF2480" s="159">
        <v>32337868.370000001</v>
      </c>
      <c r="AG2480" s="159">
        <v>4332897.72</v>
      </c>
      <c r="AH2480" s="159">
        <v>5053695.08</v>
      </c>
      <c r="AI2480" s="159">
        <v>0</v>
      </c>
      <c r="AJ2480" s="159">
        <v>0</v>
      </c>
    </row>
    <row r="2481" spans="1:36">
      <c r="A2481" s="153">
        <v>30</v>
      </c>
      <c r="B2481" s="154">
        <v>63</v>
      </c>
      <c r="C2481" s="154">
        <v>0</v>
      </c>
      <c r="D2481" s="155">
        <v>0</v>
      </c>
      <c r="E2481" s="155" t="s">
        <v>489</v>
      </c>
      <c r="F2481" s="156" t="s">
        <v>6057</v>
      </c>
      <c r="G2481" s="156" t="s">
        <v>489</v>
      </c>
      <c r="H2481" s="156" t="s">
        <v>6058</v>
      </c>
      <c r="I2481" s="155">
        <v>3063000</v>
      </c>
      <c r="J2481" s="157" t="s">
        <v>493</v>
      </c>
      <c r="K2481" s="157"/>
      <c r="L2481" s="155">
        <v>2022</v>
      </c>
      <c r="M2481" s="158">
        <v>62429</v>
      </c>
      <c r="N2481" s="159">
        <v>515534895.94</v>
      </c>
      <c r="O2481" s="159">
        <v>469843538.10000002</v>
      </c>
      <c r="P2481" s="159">
        <v>259884460.26999998</v>
      </c>
      <c r="Q2481" s="159">
        <v>140184327</v>
      </c>
      <c r="R2481" s="159">
        <v>119700133.27</v>
      </c>
      <c r="S2481" s="159">
        <v>45691357.840000004</v>
      </c>
      <c r="T2481" s="159">
        <v>19284203.690000001</v>
      </c>
      <c r="U2481" s="159">
        <v>524532914.93000001</v>
      </c>
      <c r="V2481" s="159">
        <v>423372784.20999998</v>
      </c>
      <c r="W2481" s="159">
        <v>197889795.58000001</v>
      </c>
      <c r="X2481" s="159">
        <v>3298274.64</v>
      </c>
      <c r="Y2481" s="159">
        <v>101160130.72</v>
      </c>
      <c r="Z2481" s="159">
        <v>57552164.32</v>
      </c>
      <c r="AA2481" s="159">
        <v>17199614.859999999</v>
      </c>
      <c r="AB2481" s="159">
        <v>40352549.460000001</v>
      </c>
      <c r="AC2481" s="159">
        <v>7109489.3099999996</v>
      </c>
      <c r="AD2481" s="159">
        <v>7109489.3099999996</v>
      </c>
      <c r="AE2481" s="159">
        <v>244114704.75</v>
      </c>
      <c r="AF2481" s="159">
        <v>46470753.890000001</v>
      </c>
      <c r="AG2481" s="159">
        <v>1362172.21</v>
      </c>
      <c r="AH2481" s="159">
        <v>2995487.7</v>
      </c>
      <c r="AI2481" s="159">
        <v>0</v>
      </c>
      <c r="AJ2481" s="159">
        <v>9711.2000000000007</v>
      </c>
    </row>
    <row r="2482" spans="1:36">
      <c r="A2482" s="153">
        <v>30</v>
      </c>
      <c r="B2482" s="154">
        <v>64</v>
      </c>
      <c r="C2482" s="154">
        <v>0</v>
      </c>
      <c r="D2482" s="155">
        <v>0</v>
      </c>
      <c r="E2482" s="155" t="s">
        <v>489</v>
      </c>
      <c r="F2482" s="156" t="s">
        <v>6059</v>
      </c>
      <c r="G2482" s="156" t="s">
        <v>5939</v>
      </c>
      <c r="H2482" s="156" t="s">
        <v>6060</v>
      </c>
      <c r="I2482" s="155">
        <v>3064000</v>
      </c>
      <c r="J2482" s="157" t="s">
        <v>492</v>
      </c>
      <c r="K2482" s="157"/>
      <c r="L2482" s="155">
        <v>2022</v>
      </c>
      <c r="M2482" s="158">
        <v>530464</v>
      </c>
      <c r="N2482" s="159">
        <v>4988553057.6899996</v>
      </c>
      <c r="O2482" s="159">
        <v>4619715536.8599997</v>
      </c>
      <c r="P2482" s="159">
        <v>1827181255.9400001</v>
      </c>
      <c r="Q2482" s="159">
        <v>933159192</v>
      </c>
      <c r="R2482" s="159">
        <v>894022063.94000006</v>
      </c>
      <c r="S2482" s="159">
        <v>368837520.82999998</v>
      </c>
      <c r="T2482" s="159">
        <v>95244241.549999997</v>
      </c>
      <c r="U2482" s="159">
        <v>4928466559.6199999</v>
      </c>
      <c r="V2482" s="159">
        <v>3959585092.25</v>
      </c>
      <c r="W2482" s="159">
        <v>1350946509.47</v>
      </c>
      <c r="X2482" s="159">
        <v>11069334.640000001</v>
      </c>
      <c r="Y2482" s="159">
        <v>968881467.37</v>
      </c>
      <c r="Z2482" s="159">
        <v>668128149.32000005</v>
      </c>
      <c r="AA2482" s="159">
        <v>277950000</v>
      </c>
      <c r="AB2482" s="159">
        <v>390178149.32000005</v>
      </c>
      <c r="AC2482" s="159">
        <v>161208608.52000001</v>
      </c>
      <c r="AD2482" s="159">
        <v>143987685.72</v>
      </c>
      <c r="AE2482" s="159">
        <v>1614689285.6400001</v>
      </c>
      <c r="AF2482" s="159">
        <v>660130444.61000001</v>
      </c>
      <c r="AG2482" s="159">
        <v>21393331.890000001</v>
      </c>
      <c r="AH2482" s="159">
        <v>22629026.129999999</v>
      </c>
      <c r="AI2482" s="159">
        <v>0</v>
      </c>
      <c r="AJ2482" s="159">
        <v>0</v>
      </c>
    </row>
    <row r="2483" spans="1:36">
      <c r="A2483" s="153">
        <v>32</v>
      </c>
      <c r="B2483" s="154">
        <v>61</v>
      </c>
      <c r="C2483" s="154">
        <v>0</v>
      </c>
      <c r="D2483" s="155">
        <v>0</v>
      </c>
      <c r="E2483" s="155" t="s">
        <v>489</v>
      </c>
      <c r="F2483" s="156" t="s">
        <v>6061</v>
      </c>
      <c r="G2483" s="156" t="s">
        <v>489</v>
      </c>
      <c r="H2483" s="156" t="s">
        <v>6062</v>
      </c>
      <c r="I2483" s="155">
        <v>3261000</v>
      </c>
      <c r="J2483" s="157" t="s">
        <v>491</v>
      </c>
      <c r="K2483" s="157"/>
      <c r="L2483" s="155">
        <v>2022</v>
      </c>
      <c r="M2483" s="158">
        <v>105801</v>
      </c>
      <c r="N2483" s="159">
        <v>810751235.88</v>
      </c>
      <c r="O2483" s="159">
        <v>761611961.28999996</v>
      </c>
      <c r="P2483" s="159">
        <v>375526157.87</v>
      </c>
      <c r="Q2483" s="159">
        <v>200505865</v>
      </c>
      <c r="R2483" s="159">
        <v>175020292.87</v>
      </c>
      <c r="S2483" s="159">
        <v>49139274.590000004</v>
      </c>
      <c r="T2483" s="159">
        <v>14700013</v>
      </c>
      <c r="U2483" s="159">
        <v>761364891.85000002</v>
      </c>
      <c r="V2483" s="159">
        <v>693017146.95000005</v>
      </c>
      <c r="W2483" s="159">
        <v>284607538.04000002</v>
      </c>
      <c r="X2483" s="159">
        <v>4932895.47</v>
      </c>
      <c r="Y2483" s="159">
        <v>68347744.900000006</v>
      </c>
      <c r="Z2483" s="159">
        <v>105340396.11</v>
      </c>
      <c r="AA2483" s="159">
        <v>30000000</v>
      </c>
      <c r="AB2483" s="159">
        <v>75340396.109999999</v>
      </c>
      <c r="AC2483" s="159">
        <v>24729253.010000002</v>
      </c>
      <c r="AD2483" s="159">
        <v>22700000</v>
      </c>
      <c r="AE2483" s="159">
        <v>342800000</v>
      </c>
      <c r="AF2483" s="159">
        <v>68594814.340000004</v>
      </c>
      <c r="AG2483" s="159">
        <v>6035258.8799999999</v>
      </c>
      <c r="AH2483" s="159">
        <v>6708379.2300000004</v>
      </c>
      <c r="AI2483" s="159">
        <v>0</v>
      </c>
      <c r="AJ2483" s="159">
        <v>0</v>
      </c>
    </row>
    <row r="2484" spans="1:36">
      <c r="A2484" s="153">
        <v>32</v>
      </c>
      <c r="B2484" s="154">
        <v>62</v>
      </c>
      <c r="C2484" s="154">
        <v>0</v>
      </c>
      <c r="D2484" s="155">
        <v>0</v>
      </c>
      <c r="E2484" s="155" t="s">
        <v>489</v>
      </c>
      <c r="F2484" s="156" t="s">
        <v>6063</v>
      </c>
      <c r="G2484" s="156" t="s">
        <v>5939</v>
      </c>
      <c r="H2484" s="156" t="s">
        <v>6064</v>
      </c>
      <c r="I2484" s="155">
        <v>3262000</v>
      </c>
      <c r="J2484" s="157" t="s">
        <v>490</v>
      </c>
      <c r="K2484" s="157"/>
      <c r="L2484" s="155">
        <v>2022</v>
      </c>
      <c r="M2484" s="158">
        <v>396472</v>
      </c>
      <c r="N2484" s="159">
        <v>3245442624.5900002</v>
      </c>
      <c r="O2484" s="159">
        <v>2962155559.6700001</v>
      </c>
      <c r="P2484" s="159">
        <v>1265379252.6300001</v>
      </c>
      <c r="Q2484" s="159">
        <v>648902819</v>
      </c>
      <c r="R2484" s="159">
        <v>616476433.63</v>
      </c>
      <c r="S2484" s="159">
        <v>283287064.92000002</v>
      </c>
      <c r="T2484" s="159">
        <v>105894549.48999999</v>
      </c>
      <c r="U2484" s="159">
        <v>3502549627.8600001</v>
      </c>
      <c r="V2484" s="159">
        <v>2589062568.6599998</v>
      </c>
      <c r="W2484" s="159">
        <v>930700250.48000002</v>
      </c>
      <c r="X2484" s="159">
        <v>34638398.670000002</v>
      </c>
      <c r="Y2484" s="159">
        <v>913487059.20000005</v>
      </c>
      <c r="Z2484" s="159">
        <v>595699300.64999998</v>
      </c>
      <c r="AA2484" s="159">
        <v>189000000</v>
      </c>
      <c r="AB2484" s="159">
        <v>406699300.64999998</v>
      </c>
      <c r="AC2484" s="159">
        <v>55447853</v>
      </c>
      <c r="AD2484" s="159">
        <v>55447853</v>
      </c>
      <c r="AE2484" s="159">
        <v>2519911689.48</v>
      </c>
      <c r="AF2484" s="159">
        <v>373092991.00999999</v>
      </c>
      <c r="AG2484" s="159">
        <v>16753916.41</v>
      </c>
      <c r="AH2484" s="159">
        <v>19185172.66</v>
      </c>
      <c r="AI2484" s="159">
        <v>0</v>
      </c>
      <c r="AJ2484" s="159">
        <v>0</v>
      </c>
    </row>
    <row r="2485" spans="1:36">
      <c r="A2485" s="153">
        <v>32</v>
      </c>
      <c r="B2485" s="154">
        <v>63</v>
      </c>
      <c r="C2485" s="154">
        <v>0</v>
      </c>
      <c r="D2485" s="155">
        <v>0</v>
      </c>
      <c r="E2485" s="155" t="s">
        <v>489</v>
      </c>
      <c r="F2485" s="156" t="s">
        <v>6065</v>
      </c>
      <c r="G2485" s="156" t="s">
        <v>489</v>
      </c>
      <c r="H2485" s="156" t="s">
        <v>6066</v>
      </c>
      <c r="I2485" s="155">
        <v>3263000</v>
      </c>
      <c r="J2485" s="157" t="s">
        <v>488</v>
      </c>
      <c r="K2485" s="157"/>
      <c r="L2485" s="155">
        <v>2022</v>
      </c>
      <c r="M2485" s="158">
        <v>40696</v>
      </c>
      <c r="N2485" s="159">
        <v>779720959.75999999</v>
      </c>
      <c r="O2485" s="159">
        <v>356683509.52999997</v>
      </c>
      <c r="P2485" s="159">
        <v>143163557.5</v>
      </c>
      <c r="Q2485" s="159">
        <v>74337687</v>
      </c>
      <c r="R2485" s="159">
        <v>68825870.5</v>
      </c>
      <c r="S2485" s="159">
        <v>423037450.23000002</v>
      </c>
      <c r="T2485" s="159">
        <v>8759345.0700000003</v>
      </c>
      <c r="U2485" s="159">
        <v>806244878.88999999</v>
      </c>
      <c r="V2485" s="159">
        <v>300794682.69999999</v>
      </c>
      <c r="W2485" s="159">
        <v>128280903.40000001</v>
      </c>
      <c r="X2485" s="159">
        <v>2499525.9500000002</v>
      </c>
      <c r="Y2485" s="159">
        <v>505450196.19</v>
      </c>
      <c r="Z2485" s="159">
        <v>129158235.78</v>
      </c>
      <c r="AA2485" s="159">
        <v>51000000</v>
      </c>
      <c r="AB2485" s="159">
        <v>78158235.780000001</v>
      </c>
      <c r="AC2485" s="159">
        <v>0</v>
      </c>
      <c r="AD2485" s="159">
        <v>0</v>
      </c>
      <c r="AE2485" s="159">
        <v>282217815.36000001</v>
      </c>
      <c r="AF2485" s="159">
        <v>55888826.829999998</v>
      </c>
      <c r="AG2485" s="159">
        <v>837436.59</v>
      </c>
      <c r="AH2485" s="159">
        <v>1285085.03</v>
      </c>
      <c r="AI2485" s="159">
        <v>0</v>
      </c>
      <c r="AJ2485" s="159">
        <v>0</v>
      </c>
    </row>
    <row r="2486" spans="1:36">
      <c r="A2486" s="153">
        <v>2</v>
      </c>
      <c r="B2486" s="154">
        <v>1</v>
      </c>
      <c r="C2486" s="154">
        <v>0</v>
      </c>
      <c r="D2486" s="155">
        <v>0</v>
      </c>
      <c r="E2486" s="155" t="s">
        <v>90</v>
      </c>
      <c r="F2486" s="156" t="s">
        <v>6067</v>
      </c>
      <c r="G2486" s="156" t="s">
        <v>90</v>
      </c>
      <c r="H2486" s="156" t="s">
        <v>6068</v>
      </c>
      <c r="I2486" s="155">
        <v>201000</v>
      </c>
      <c r="J2486" s="157" t="s">
        <v>487</v>
      </c>
      <c r="K2486" s="157"/>
      <c r="L2486" s="155">
        <v>2022</v>
      </c>
      <c r="M2486" s="158">
        <v>89574</v>
      </c>
      <c r="N2486" s="159">
        <v>117021330.45999999</v>
      </c>
      <c r="O2486" s="159">
        <v>108824722.90000001</v>
      </c>
      <c r="P2486" s="159">
        <v>77383084.409999996</v>
      </c>
      <c r="Q2486" s="159">
        <v>52508550</v>
      </c>
      <c r="R2486" s="159">
        <v>24874534.41</v>
      </c>
      <c r="S2486" s="159">
        <v>8196607.5599999996</v>
      </c>
      <c r="T2486" s="159">
        <v>39.36</v>
      </c>
      <c r="U2486" s="159">
        <v>114046177.02</v>
      </c>
      <c r="V2486" s="159">
        <v>100206357.59</v>
      </c>
      <c r="W2486" s="159">
        <v>62860133.490000002</v>
      </c>
      <c r="X2486" s="159">
        <v>257944.57</v>
      </c>
      <c r="Y2486" s="159">
        <v>13839819.43</v>
      </c>
      <c r="Z2486" s="159">
        <v>13294350.130000001</v>
      </c>
      <c r="AA2486" s="159">
        <v>2500000</v>
      </c>
      <c r="AB2486" s="159">
        <v>10794350.130000001</v>
      </c>
      <c r="AC2486" s="159">
        <v>2055400</v>
      </c>
      <c r="AD2486" s="159">
        <v>2055400</v>
      </c>
      <c r="AE2486" s="159">
        <v>18449889.5</v>
      </c>
      <c r="AF2486" s="159">
        <v>8618365.3100000005</v>
      </c>
      <c r="AG2486" s="159">
        <v>1759605.7</v>
      </c>
      <c r="AH2486" s="159">
        <v>3211826.23</v>
      </c>
      <c r="AI2486" s="159">
        <v>0</v>
      </c>
      <c r="AJ2486" s="159">
        <v>0</v>
      </c>
    </row>
    <row r="2487" spans="1:36">
      <c r="A2487" s="153">
        <v>2</v>
      </c>
      <c r="B2487" s="154">
        <v>2</v>
      </c>
      <c r="C2487" s="154">
        <v>0</v>
      </c>
      <c r="D2487" s="155">
        <v>0</v>
      </c>
      <c r="E2487" s="155" t="s">
        <v>90</v>
      </c>
      <c r="F2487" s="156" t="s">
        <v>6069</v>
      </c>
      <c r="G2487" s="156" t="s">
        <v>90</v>
      </c>
      <c r="H2487" s="156" t="s">
        <v>6070</v>
      </c>
      <c r="I2487" s="155">
        <v>202000</v>
      </c>
      <c r="J2487" s="157" t="s">
        <v>486</v>
      </c>
      <c r="K2487" s="157"/>
      <c r="L2487" s="155">
        <v>2022</v>
      </c>
      <c r="M2487" s="158">
        <v>99340</v>
      </c>
      <c r="N2487" s="159">
        <v>114166644.05</v>
      </c>
      <c r="O2487" s="159">
        <v>111959267.44</v>
      </c>
      <c r="P2487" s="159">
        <v>76602919.840000004</v>
      </c>
      <c r="Q2487" s="159">
        <v>56340595</v>
      </c>
      <c r="R2487" s="159">
        <v>20262324.84</v>
      </c>
      <c r="S2487" s="159">
        <v>2207376.61</v>
      </c>
      <c r="T2487" s="159">
        <v>710306.97</v>
      </c>
      <c r="U2487" s="159">
        <v>105843190.52</v>
      </c>
      <c r="V2487" s="159">
        <v>101661736.45999999</v>
      </c>
      <c r="W2487" s="159">
        <v>65404584.75</v>
      </c>
      <c r="X2487" s="159">
        <v>28315.41</v>
      </c>
      <c r="Y2487" s="159">
        <v>4181454.06</v>
      </c>
      <c r="Z2487" s="159">
        <v>13749388.57</v>
      </c>
      <c r="AA2487" s="159">
        <v>0</v>
      </c>
      <c r="AB2487" s="159">
        <v>13749388.57</v>
      </c>
      <c r="AC2487" s="159">
        <v>1291671.96</v>
      </c>
      <c r="AD2487" s="159">
        <v>1291671.96</v>
      </c>
      <c r="AE2487" s="159">
        <v>1749939.92</v>
      </c>
      <c r="AF2487" s="159">
        <v>10297530.98</v>
      </c>
      <c r="AG2487" s="159">
        <v>1864881.36</v>
      </c>
      <c r="AH2487" s="159">
        <v>2849194.59</v>
      </c>
      <c r="AI2487" s="159">
        <v>0</v>
      </c>
      <c r="AJ2487" s="159">
        <v>0</v>
      </c>
    </row>
    <row r="2488" spans="1:36">
      <c r="A2488" s="153">
        <v>2</v>
      </c>
      <c r="B2488" s="154">
        <v>3</v>
      </c>
      <c r="C2488" s="154">
        <v>0</v>
      </c>
      <c r="D2488" s="155">
        <v>0</v>
      </c>
      <c r="E2488" s="155" t="s">
        <v>90</v>
      </c>
      <c r="F2488" s="156" t="s">
        <v>6071</v>
      </c>
      <c r="G2488" s="156" t="s">
        <v>90</v>
      </c>
      <c r="H2488" s="156" t="s">
        <v>6072</v>
      </c>
      <c r="I2488" s="155">
        <v>203000</v>
      </c>
      <c r="J2488" s="157" t="s">
        <v>485</v>
      </c>
      <c r="K2488" s="157"/>
      <c r="L2488" s="155">
        <v>2022</v>
      </c>
      <c r="M2488" s="158">
        <v>88189</v>
      </c>
      <c r="N2488" s="159">
        <v>140580168.40000001</v>
      </c>
      <c r="O2488" s="159">
        <v>138021402.16999999</v>
      </c>
      <c r="P2488" s="159">
        <v>86683344.829999998</v>
      </c>
      <c r="Q2488" s="159">
        <v>68583825</v>
      </c>
      <c r="R2488" s="159">
        <v>18099519.829999998</v>
      </c>
      <c r="S2488" s="159">
        <v>2558766.23</v>
      </c>
      <c r="T2488" s="159">
        <v>57687.8</v>
      </c>
      <c r="U2488" s="159">
        <v>135753981.72</v>
      </c>
      <c r="V2488" s="159">
        <v>130577337.91</v>
      </c>
      <c r="W2488" s="159">
        <v>89998750.340000004</v>
      </c>
      <c r="X2488" s="159">
        <v>343145.9</v>
      </c>
      <c r="Y2488" s="159">
        <v>5176643.8099999996</v>
      </c>
      <c r="Z2488" s="159">
        <v>13418913.300000001</v>
      </c>
      <c r="AA2488" s="159">
        <v>0</v>
      </c>
      <c r="AB2488" s="159">
        <v>13418913.300000001</v>
      </c>
      <c r="AC2488" s="159">
        <v>3382000</v>
      </c>
      <c r="AD2488" s="159">
        <v>3382000</v>
      </c>
      <c r="AE2488" s="159">
        <v>17000000</v>
      </c>
      <c r="AF2488" s="159">
        <v>7444064.2599999998</v>
      </c>
      <c r="AG2488" s="159">
        <v>931828.2</v>
      </c>
      <c r="AH2488" s="159">
        <v>1187765.81</v>
      </c>
      <c r="AI2488" s="159">
        <v>0</v>
      </c>
      <c r="AJ2488" s="159">
        <v>0</v>
      </c>
    </row>
    <row r="2489" spans="1:36">
      <c r="A2489" s="153">
        <v>2</v>
      </c>
      <c r="B2489" s="154">
        <v>4</v>
      </c>
      <c r="C2489" s="154">
        <v>0</v>
      </c>
      <c r="D2489" s="155">
        <v>0</v>
      </c>
      <c r="E2489" s="155" t="s">
        <v>90</v>
      </c>
      <c r="F2489" s="156" t="s">
        <v>6073</v>
      </c>
      <c r="G2489" s="156" t="s">
        <v>90</v>
      </c>
      <c r="H2489" s="156" t="s">
        <v>6074</v>
      </c>
      <c r="I2489" s="155">
        <v>204000</v>
      </c>
      <c r="J2489" s="157" t="s">
        <v>484</v>
      </c>
      <c r="K2489" s="157"/>
      <c r="L2489" s="155">
        <v>2022</v>
      </c>
      <c r="M2489" s="158">
        <v>34362</v>
      </c>
      <c r="N2489" s="159">
        <v>52610442.829999998</v>
      </c>
      <c r="O2489" s="159">
        <v>50750389.509999998</v>
      </c>
      <c r="P2489" s="159">
        <v>36000580.5</v>
      </c>
      <c r="Q2489" s="159">
        <v>25482979</v>
      </c>
      <c r="R2489" s="159">
        <v>10517601.5</v>
      </c>
      <c r="S2489" s="159">
        <v>1860053.32</v>
      </c>
      <c r="T2489" s="159">
        <v>90806.25</v>
      </c>
      <c r="U2489" s="159">
        <v>49790749.859999999</v>
      </c>
      <c r="V2489" s="159">
        <v>47651228.619999997</v>
      </c>
      <c r="W2489" s="159">
        <v>32558658.52</v>
      </c>
      <c r="X2489" s="159">
        <v>323598.52</v>
      </c>
      <c r="Y2489" s="159">
        <v>2139521.2400000002</v>
      </c>
      <c r="Z2489" s="159">
        <v>3194931.98</v>
      </c>
      <c r="AA2489" s="159">
        <v>0</v>
      </c>
      <c r="AB2489" s="159">
        <v>3194931.98</v>
      </c>
      <c r="AC2489" s="159">
        <v>400000</v>
      </c>
      <c r="AD2489" s="159">
        <v>400000</v>
      </c>
      <c r="AE2489" s="159">
        <v>16157485.59</v>
      </c>
      <c r="AF2489" s="159">
        <v>3099160.89</v>
      </c>
      <c r="AG2489" s="159">
        <v>667554.39</v>
      </c>
      <c r="AH2489" s="159">
        <v>736990.12</v>
      </c>
      <c r="AI2489" s="159">
        <v>0</v>
      </c>
      <c r="AJ2489" s="159">
        <v>0</v>
      </c>
    </row>
    <row r="2490" spans="1:36">
      <c r="A2490" s="153">
        <v>2</v>
      </c>
      <c r="B2490" s="154">
        <v>5</v>
      </c>
      <c r="C2490" s="154">
        <v>0</v>
      </c>
      <c r="D2490" s="155">
        <v>0</v>
      </c>
      <c r="E2490" s="155" t="s">
        <v>90</v>
      </c>
      <c r="F2490" s="156" t="s">
        <v>6075</v>
      </c>
      <c r="G2490" s="156" t="s">
        <v>90</v>
      </c>
      <c r="H2490" s="156" t="s">
        <v>6076</v>
      </c>
      <c r="I2490" s="155">
        <v>205000</v>
      </c>
      <c r="J2490" s="157" t="s">
        <v>483</v>
      </c>
      <c r="K2490" s="157"/>
      <c r="L2490" s="155">
        <v>2022</v>
      </c>
      <c r="M2490" s="158">
        <v>49457</v>
      </c>
      <c r="N2490" s="159">
        <v>79098304.730000004</v>
      </c>
      <c r="O2490" s="159">
        <v>70421641.230000004</v>
      </c>
      <c r="P2490" s="159">
        <v>46900248.810000002</v>
      </c>
      <c r="Q2490" s="159">
        <v>30178124</v>
      </c>
      <c r="R2490" s="159">
        <v>16722124.810000001</v>
      </c>
      <c r="S2490" s="159">
        <v>8676663.5</v>
      </c>
      <c r="T2490" s="159">
        <v>84331.11</v>
      </c>
      <c r="U2490" s="159">
        <v>68371270.769999996</v>
      </c>
      <c r="V2490" s="159">
        <v>61758924.600000001</v>
      </c>
      <c r="W2490" s="159">
        <v>41434994.789999999</v>
      </c>
      <c r="X2490" s="159">
        <v>122500</v>
      </c>
      <c r="Y2490" s="159">
        <v>6612346.1699999999</v>
      </c>
      <c r="Z2490" s="159">
        <v>22713734.059999999</v>
      </c>
      <c r="AA2490" s="159">
        <v>0</v>
      </c>
      <c r="AB2490" s="159">
        <v>22713734.059999999</v>
      </c>
      <c r="AC2490" s="159">
        <v>1400000</v>
      </c>
      <c r="AD2490" s="159">
        <v>1400000</v>
      </c>
      <c r="AE2490" s="159">
        <v>5632686.7199999997</v>
      </c>
      <c r="AF2490" s="159">
        <v>8662716.6300000008</v>
      </c>
      <c r="AG2490" s="159">
        <v>2566841.54</v>
      </c>
      <c r="AH2490" s="159">
        <v>2761773.97</v>
      </c>
      <c r="AI2490" s="159">
        <v>0</v>
      </c>
      <c r="AJ2490" s="159">
        <v>0</v>
      </c>
    </row>
    <row r="2491" spans="1:36">
      <c r="A2491" s="153">
        <v>2</v>
      </c>
      <c r="B2491" s="154">
        <v>6</v>
      </c>
      <c r="C2491" s="154">
        <v>0</v>
      </c>
      <c r="D2491" s="155">
        <v>0</v>
      </c>
      <c r="E2491" s="155" t="s">
        <v>90</v>
      </c>
      <c r="F2491" s="156" t="s">
        <v>6077</v>
      </c>
      <c r="G2491" s="156" t="s">
        <v>90</v>
      </c>
      <c r="H2491" s="156" t="s">
        <v>6078</v>
      </c>
      <c r="I2491" s="155">
        <v>206000</v>
      </c>
      <c r="J2491" s="157" t="s">
        <v>482</v>
      </c>
      <c r="K2491" s="157"/>
      <c r="L2491" s="155">
        <v>2022</v>
      </c>
      <c r="M2491" s="158">
        <v>63004</v>
      </c>
      <c r="N2491" s="159">
        <v>92935460.439999998</v>
      </c>
      <c r="O2491" s="159">
        <v>86392610.219999999</v>
      </c>
      <c r="P2491" s="159">
        <v>52045151.450000003</v>
      </c>
      <c r="Q2491" s="159">
        <v>25707286</v>
      </c>
      <c r="R2491" s="159">
        <v>26337865.449999999</v>
      </c>
      <c r="S2491" s="159">
        <v>6542850.2199999997</v>
      </c>
      <c r="T2491" s="159">
        <v>1488850.6</v>
      </c>
      <c r="U2491" s="159">
        <v>82577803.170000002</v>
      </c>
      <c r="V2491" s="159">
        <v>78801488.530000001</v>
      </c>
      <c r="W2491" s="159">
        <v>46047549.409999996</v>
      </c>
      <c r="X2491" s="159">
        <v>202937.74</v>
      </c>
      <c r="Y2491" s="159">
        <v>3776314.64</v>
      </c>
      <c r="Z2491" s="159">
        <v>21512452.399999999</v>
      </c>
      <c r="AA2491" s="159">
        <v>7252468.1100000003</v>
      </c>
      <c r="AB2491" s="159">
        <v>14259984.289999999</v>
      </c>
      <c r="AC2491" s="159">
        <v>8407495.4700000007</v>
      </c>
      <c r="AD2491" s="159">
        <v>8407495.4700000007</v>
      </c>
      <c r="AE2491" s="159">
        <v>12198104.26</v>
      </c>
      <c r="AF2491" s="159">
        <v>7591121.6900000004</v>
      </c>
      <c r="AG2491" s="159">
        <v>469534.99</v>
      </c>
      <c r="AH2491" s="159">
        <v>419806.92</v>
      </c>
      <c r="AI2491" s="159">
        <v>0</v>
      </c>
      <c r="AJ2491" s="159">
        <v>0</v>
      </c>
    </row>
    <row r="2492" spans="1:36">
      <c r="A2492" s="153">
        <v>2</v>
      </c>
      <c r="B2492" s="154">
        <v>7</v>
      </c>
      <c r="C2492" s="154">
        <v>0</v>
      </c>
      <c r="D2492" s="155">
        <v>0</v>
      </c>
      <c r="E2492" s="155" t="s">
        <v>90</v>
      </c>
      <c r="F2492" s="156" t="s">
        <v>6079</v>
      </c>
      <c r="G2492" s="156" t="s">
        <v>90</v>
      </c>
      <c r="H2492" s="156" t="s">
        <v>6080</v>
      </c>
      <c r="I2492" s="155">
        <v>207000</v>
      </c>
      <c r="J2492" s="157" t="s">
        <v>481</v>
      </c>
      <c r="K2492" s="157"/>
      <c r="L2492" s="155">
        <v>2022</v>
      </c>
      <c r="M2492" s="158">
        <v>42516</v>
      </c>
      <c r="N2492" s="159">
        <v>62057652.670000002</v>
      </c>
      <c r="O2492" s="159">
        <v>58680760.270000003</v>
      </c>
      <c r="P2492" s="159">
        <v>40803900.280000001</v>
      </c>
      <c r="Q2492" s="159">
        <v>24036759</v>
      </c>
      <c r="R2492" s="159">
        <v>16767141.279999999</v>
      </c>
      <c r="S2492" s="159">
        <v>3376892.4</v>
      </c>
      <c r="T2492" s="159">
        <v>2100</v>
      </c>
      <c r="U2492" s="159">
        <v>60518801.119999997</v>
      </c>
      <c r="V2492" s="159">
        <v>57099725.829999998</v>
      </c>
      <c r="W2492" s="159">
        <v>36644001.25</v>
      </c>
      <c r="X2492" s="159">
        <v>130823.49</v>
      </c>
      <c r="Y2492" s="159">
        <v>3419075.29</v>
      </c>
      <c r="Z2492" s="159">
        <v>7813707.4400000004</v>
      </c>
      <c r="AA2492" s="159">
        <v>0</v>
      </c>
      <c r="AB2492" s="159">
        <v>7813707.4400000004</v>
      </c>
      <c r="AC2492" s="159">
        <v>0</v>
      </c>
      <c r="AD2492" s="159">
        <v>0</v>
      </c>
      <c r="AE2492" s="159">
        <v>9000000</v>
      </c>
      <c r="AF2492" s="159">
        <v>1581034.44</v>
      </c>
      <c r="AG2492" s="159">
        <v>942455</v>
      </c>
      <c r="AH2492" s="159">
        <v>1994241.14</v>
      </c>
      <c r="AI2492" s="159">
        <v>0</v>
      </c>
      <c r="AJ2492" s="159">
        <v>0</v>
      </c>
    </row>
    <row r="2493" spans="1:36">
      <c r="A2493" s="153">
        <v>2</v>
      </c>
      <c r="B2493" s="154">
        <v>8</v>
      </c>
      <c r="C2493" s="154">
        <v>0</v>
      </c>
      <c r="D2493" s="155">
        <v>0</v>
      </c>
      <c r="E2493" s="155" t="s">
        <v>90</v>
      </c>
      <c r="F2493" s="156" t="s">
        <v>6081</v>
      </c>
      <c r="G2493" s="156" t="s">
        <v>90</v>
      </c>
      <c r="H2493" s="156" t="s">
        <v>6082</v>
      </c>
      <c r="I2493" s="155">
        <v>208000</v>
      </c>
      <c r="J2493" s="157" t="s">
        <v>480</v>
      </c>
      <c r="K2493" s="157"/>
      <c r="L2493" s="155">
        <v>2022</v>
      </c>
      <c r="M2493" s="158">
        <v>155075</v>
      </c>
      <c r="N2493" s="159">
        <v>236229723.44</v>
      </c>
      <c r="O2493" s="159">
        <v>226773290.31999999</v>
      </c>
      <c r="P2493" s="159">
        <v>161475029.63999999</v>
      </c>
      <c r="Q2493" s="159">
        <v>114918700</v>
      </c>
      <c r="R2493" s="159">
        <v>46556329.640000001</v>
      </c>
      <c r="S2493" s="159">
        <v>9456433.1199999992</v>
      </c>
      <c r="T2493" s="159">
        <v>691260.29</v>
      </c>
      <c r="U2493" s="159">
        <v>222035630.77000001</v>
      </c>
      <c r="V2493" s="159">
        <v>203979528.34</v>
      </c>
      <c r="W2493" s="159">
        <v>113648306.29000001</v>
      </c>
      <c r="X2493" s="159">
        <v>754022.66</v>
      </c>
      <c r="Y2493" s="159">
        <v>18056102.43</v>
      </c>
      <c r="Z2493" s="159">
        <v>17108184.620000001</v>
      </c>
      <c r="AA2493" s="159">
        <v>0</v>
      </c>
      <c r="AB2493" s="159">
        <v>17108184.620000001</v>
      </c>
      <c r="AC2493" s="159">
        <v>4658336</v>
      </c>
      <c r="AD2493" s="159">
        <v>4073336</v>
      </c>
      <c r="AE2493" s="159">
        <v>30646632</v>
      </c>
      <c r="AF2493" s="159">
        <v>22793761.98</v>
      </c>
      <c r="AG2493" s="159">
        <v>709829.7</v>
      </c>
      <c r="AH2493" s="159">
        <v>1953177.01</v>
      </c>
      <c r="AI2493" s="159">
        <v>0</v>
      </c>
      <c r="AJ2493" s="159">
        <v>0</v>
      </c>
    </row>
    <row r="2494" spans="1:36">
      <c r="A2494" s="153">
        <v>2</v>
      </c>
      <c r="B2494" s="154">
        <v>9</v>
      </c>
      <c r="C2494" s="154">
        <v>0</v>
      </c>
      <c r="D2494" s="155">
        <v>0</v>
      </c>
      <c r="E2494" s="155" t="s">
        <v>90</v>
      </c>
      <c r="F2494" s="156" t="s">
        <v>6083</v>
      </c>
      <c r="G2494" s="156" t="s">
        <v>90</v>
      </c>
      <c r="H2494" s="156" t="s">
        <v>6084</v>
      </c>
      <c r="I2494" s="155">
        <v>209000</v>
      </c>
      <c r="J2494" s="157" t="s">
        <v>479</v>
      </c>
      <c r="K2494" s="157"/>
      <c r="L2494" s="155">
        <v>2022</v>
      </c>
      <c r="M2494" s="158">
        <v>55026</v>
      </c>
      <c r="N2494" s="159">
        <v>95807985.489999995</v>
      </c>
      <c r="O2494" s="159">
        <v>86001944.150000006</v>
      </c>
      <c r="P2494" s="159">
        <v>44694640.100000001</v>
      </c>
      <c r="Q2494" s="159">
        <v>17624738</v>
      </c>
      <c r="R2494" s="159">
        <v>27069902.100000001</v>
      </c>
      <c r="S2494" s="159">
        <v>9806041.3399999999</v>
      </c>
      <c r="T2494" s="159">
        <v>6220.46</v>
      </c>
      <c r="U2494" s="159">
        <v>93414113.849999994</v>
      </c>
      <c r="V2494" s="159">
        <v>82240759.319999993</v>
      </c>
      <c r="W2494" s="159">
        <v>51301241.25</v>
      </c>
      <c r="X2494" s="159">
        <v>216179.63</v>
      </c>
      <c r="Y2494" s="159">
        <v>11173354.529999999</v>
      </c>
      <c r="Z2494" s="159">
        <v>6522684.0800000001</v>
      </c>
      <c r="AA2494" s="159">
        <v>0</v>
      </c>
      <c r="AB2494" s="159">
        <v>6522684.0800000001</v>
      </c>
      <c r="AC2494" s="159">
        <v>1079889</v>
      </c>
      <c r="AD2494" s="159">
        <v>1079889</v>
      </c>
      <c r="AE2494" s="159">
        <v>17664984.43</v>
      </c>
      <c r="AF2494" s="159">
        <v>3761184.83</v>
      </c>
      <c r="AG2494" s="159">
        <v>599227.1</v>
      </c>
      <c r="AH2494" s="159">
        <v>683203.64</v>
      </c>
      <c r="AI2494" s="159">
        <v>0</v>
      </c>
      <c r="AJ2494" s="159">
        <v>69739.03</v>
      </c>
    </row>
    <row r="2495" spans="1:36">
      <c r="A2495" s="153">
        <v>2</v>
      </c>
      <c r="B2495" s="154">
        <v>10</v>
      </c>
      <c r="C2495" s="154">
        <v>0</v>
      </c>
      <c r="D2495" s="155">
        <v>0</v>
      </c>
      <c r="E2495" s="155" t="s">
        <v>90</v>
      </c>
      <c r="F2495" s="156" t="s">
        <v>6085</v>
      </c>
      <c r="G2495" s="156" t="s">
        <v>90</v>
      </c>
      <c r="H2495" s="156" t="s">
        <v>6086</v>
      </c>
      <c r="I2495" s="155">
        <v>210000</v>
      </c>
      <c r="J2495" s="157" t="s">
        <v>478</v>
      </c>
      <c r="K2495" s="157"/>
      <c r="L2495" s="155">
        <v>2022</v>
      </c>
      <c r="M2495" s="158">
        <v>53488</v>
      </c>
      <c r="N2495" s="159">
        <v>70273874.890000001</v>
      </c>
      <c r="O2495" s="159">
        <v>67789908.560000002</v>
      </c>
      <c r="P2495" s="159">
        <v>50287119.909999996</v>
      </c>
      <c r="Q2495" s="159">
        <v>32323224</v>
      </c>
      <c r="R2495" s="159">
        <v>17963895.91</v>
      </c>
      <c r="S2495" s="159">
        <v>2483966.33</v>
      </c>
      <c r="T2495" s="159">
        <v>148583.94</v>
      </c>
      <c r="U2495" s="159">
        <v>71578973.280000001</v>
      </c>
      <c r="V2495" s="159">
        <v>64452057.270000003</v>
      </c>
      <c r="W2495" s="159">
        <v>42350632.93</v>
      </c>
      <c r="X2495" s="159">
        <v>298459.69</v>
      </c>
      <c r="Y2495" s="159">
        <v>7126916.0099999998</v>
      </c>
      <c r="Z2495" s="159">
        <v>9059932.4700000007</v>
      </c>
      <c r="AA2495" s="159">
        <v>2933823.69</v>
      </c>
      <c r="AB2495" s="159">
        <v>6126108.7800000012</v>
      </c>
      <c r="AC2495" s="159">
        <v>1825000</v>
      </c>
      <c r="AD2495" s="159">
        <v>1825000</v>
      </c>
      <c r="AE2495" s="159">
        <v>20534051.449999999</v>
      </c>
      <c r="AF2495" s="159">
        <v>3337851.29</v>
      </c>
      <c r="AG2495" s="159">
        <v>1550220.84</v>
      </c>
      <c r="AH2495" s="159">
        <v>2263031.16</v>
      </c>
      <c r="AI2495" s="159">
        <v>0</v>
      </c>
      <c r="AJ2495" s="159">
        <v>0</v>
      </c>
    </row>
    <row r="2496" spans="1:36">
      <c r="A2496" s="153">
        <v>2</v>
      </c>
      <c r="B2496" s="154">
        <v>11</v>
      </c>
      <c r="C2496" s="154">
        <v>0</v>
      </c>
      <c r="D2496" s="155">
        <v>0</v>
      </c>
      <c r="E2496" s="155" t="s">
        <v>90</v>
      </c>
      <c r="F2496" s="156" t="s">
        <v>6087</v>
      </c>
      <c r="G2496" s="156" t="s">
        <v>90</v>
      </c>
      <c r="H2496" s="156" t="s">
        <v>6088</v>
      </c>
      <c r="I2496" s="155">
        <v>211000</v>
      </c>
      <c r="J2496" s="157" t="s">
        <v>477</v>
      </c>
      <c r="K2496" s="157"/>
      <c r="L2496" s="155">
        <v>2022</v>
      </c>
      <c r="M2496" s="158">
        <v>105637</v>
      </c>
      <c r="N2496" s="159">
        <v>164120125.66</v>
      </c>
      <c r="O2496" s="159">
        <v>159058209.72</v>
      </c>
      <c r="P2496" s="159">
        <v>98758064.700000003</v>
      </c>
      <c r="Q2496" s="159">
        <v>64502498</v>
      </c>
      <c r="R2496" s="159">
        <v>34255566.700000003</v>
      </c>
      <c r="S2496" s="159">
        <v>5061915.9400000004</v>
      </c>
      <c r="T2496" s="159">
        <v>1371580.1</v>
      </c>
      <c r="U2496" s="159">
        <v>152378931.80000001</v>
      </c>
      <c r="V2496" s="159">
        <v>146555587.34</v>
      </c>
      <c r="W2496" s="159">
        <v>77617643.989999995</v>
      </c>
      <c r="X2496" s="159">
        <v>845396.98</v>
      </c>
      <c r="Y2496" s="159">
        <v>5823344.46</v>
      </c>
      <c r="Z2496" s="159">
        <v>37789888.130000003</v>
      </c>
      <c r="AA2496" s="159">
        <v>6000000</v>
      </c>
      <c r="AB2496" s="159">
        <v>31789888.130000003</v>
      </c>
      <c r="AC2496" s="159">
        <v>9050000</v>
      </c>
      <c r="AD2496" s="159">
        <v>9050000</v>
      </c>
      <c r="AE2496" s="159">
        <v>50831531.140000001</v>
      </c>
      <c r="AF2496" s="159">
        <v>12502622.380000001</v>
      </c>
      <c r="AG2496" s="159">
        <v>514559.61</v>
      </c>
      <c r="AH2496" s="159">
        <v>1021681.61</v>
      </c>
      <c r="AI2496" s="159">
        <v>0</v>
      </c>
      <c r="AJ2496" s="159">
        <v>81531.14</v>
      </c>
    </row>
    <row r="2497" spans="1:36">
      <c r="A2497" s="153">
        <v>2</v>
      </c>
      <c r="B2497" s="154">
        <v>12</v>
      </c>
      <c r="C2497" s="154">
        <v>0</v>
      </c>
      <c r="D2497" s="155">
        <v>0</v>
      </c>
      <c r="E2497" s="155" t="s">
        <v>90</v>
      </c>
      <c r="F2497" s="156" t="s">
        <v>6089</v>
      </c>
      <c r="G2497" s="156" t="s">
        <v>90</v>
      </c>
      <c r="H2497" s="156" t="s">
        <v>6090</v>
      </c>
      <c r="I2497" s="155">
        <v>212000</v>
      </c>
      <c r="J2497" s="157" t="s">
        <v>476</v>
      </c>
      <c r="K2497" s="157"/>
      <c r="L2497" s="155">
        <v>2022</v>
      </c>
      <c r="M2497" s="158">
        <v>45359</v>
      </c>
      <c r="N2497" s="159">
        <v>81172674.329999998</v>
      </c>
      <c r="O2497" s="159">
        <v>74934203.590000004</v>
      </c>
      <c r="P2497" s="159">
        <v>61063473.640000001</v>
      </c>
      <c r="Q2497" s="159">
        <v>39280205</v>
      </c>
      <c r="R2497" s="159">
        <v>21783268.640000001</v>
      </c>
      <c r="S2497" s="159">
        <v>6238470.7400000002</v>
      </c>
      <c r="T2497" s="159">
        <v>18018.310000000001</v>
      </c>
      <c r="U2497" s="159">
        <v>75732724.439999998</v>
      </c>
      <c r="V2497" s="159">
        <v>68320210.219999999</v>
      </c>
      <c r="W2497" s="159">
        <v>45124120.640000001</v>
      </c>
      <c r="X2497" s="159">
        <v>100362.75</v>
      </c>
      <c r="Y2497" s="159">
        <v>7412514.2199999997</v>
      </c>
      <c r="Z2497" s="159">
        <v>4573623.99</v>
      </c>
      <c r="AA2497" s="159">
        <v>326201.96000000002</v>
      </c>
      <c r="AB2497" s="159">
        <v>4247422.03</v>
      </c>
      <c r="AC2497" s="159">
        <v>1941600</v>
      </c>
      <c r="AD2497" s="159">
        <v>1941600</v>
      </c>
      <c r="AE2497" s="159">
        <v>8311293.96</v>
      </c>
      <c r="AF2497" s="159">
        <v>6613993.3700000001</v>
      </c>
      <c r="AG2497" s="159">
        <v>2786983.93</v>
      </c>
      <c r="AH2497" s="159">
        <v>3315716.09</v>
      </c>
      <c r="AI2497" s="159">
        <v>0</v>
      </c>
      <c r="AJ2497" s="159">
        <v>0</v>
      </c>
    </row>
    <row r="2498" spans="1:36">
      <c r="A2498" s="153">
        <v>2</v>
      </c>
      <c r="B2498" s="154">
        <v>13</v>
      </c>
      <c r="C2498" s="154">
        <v>0</v>
      </c>
      <c r="D2498" s="155">
        <v>0</v>
      </c>
      <c r="E2498" s="155" t="s">
        <v>90</v>
      </c>
      <c r="F2498" s="156" t="s">
        <v>6091</v>
      </c>
      <c r="G2498" s="156" t="s">
        <v>90</v>
      </c>
      <c r="H2498" s="156" t="s">
        <v>6092</v>
      </c>
      <c r="I2498" s="155">
        <v>213000</v>
      </c>
      <c r="J2498" s="157" t="s">
        <v>475</v>
      </c>
      <c r="K2498" s="157"/>
      <c r="L2498" s="155">
        <v>2022</v>
      </c>
      <c r="M2498" s="158">
        <v>36702</v>
      </c>
      <c r="N2498" s="159">
        <v>68103053.560000002</v>
      </c>
      <c r="O2498" s="159">
        <v>66058556.649999999</v>
      </c>
      <c r="P2498" s="159">
        <v>43548336.670000002</v>
      </c>
      <c r="Q2498" s="159">
        <v>28282660</v>
      </c>
      <c r="R2498" s="159">
        <v>15265676.67</v>
      </c>
      <c r="S2498" s="159">
        <v>2044496.91</v>
      </c>
      <c r="T2498" s="159">
        <v>287015.2</v>
      </c>
      <c r="U2498" s="159">
        <v>64697142.359999999</v>
      </c>
      <c r="V2498" s="159">
        <v>61146661.759999998</v>
      </c>
      <c r="W2498" s="159">
        <v>36262043.299999997</v>
      </c>
      <c r="X2498" s="159">
        <v>403785.38</v>
      </c>
      <c r="Y2498" s="159">
        <v>3550480.6</v>
      </c>
      <c r="Z2498" s="159">
        <v>1777991.57</v>
      </c>
      <c r="AA2498" s="159">
        <v>0</v>
      </c>
      <c r="AB2498" s="159">
        <v>1777991.57</v>
      </c>
      <c r="AC2498" s="159">
        <v>751304</v>
      </c>
      <c r="AD2498" s="159">
        <v>751304</v>
      </c>
      <c r="AE2498" s="159">
        <v>18707854.34</v>
      </c>
      <c r="AF2498" s="159">
        <v>4911894.8899999997</v>
      </c>
      <c r="AG2498" s="159">
        <v>1365094.33</v>
      </c>
      <c r="AH2498" s="159">
        <v>1365094.33</v>
      </c>
      <c r="AI2498" s="159">
        <v>0</v>
      </c>
      <c r="AJ2498" s="159">
        <v>0</v>
      </c>
    </row>
    <row r="2499" spans="1:36">
      <c r="A2499" s="153">
        <v>2</v>
      </c>
      <c r="B2499" s="154">
        <v>14</v>
      </c>
      <c r="C2499" s="154">
        <v>0</v>
      </c>
      <c r="D2499" s="155">
        <v>0</v>
      </c>
      <c r="E2499" s="155" t="s">
        <v>90</v>
      </c>
      <c r="F2499" s="156" t="s">
        <v>6093</v>
      </c>
      <c r="G2499" s="156" t="s">
        <v>90</v>
      </c>
      <c r="H2499" s="156" t="s">
        <v>6094</v>
      </c>
      <c r="I2499" s="155">
        <v>214000</v>
      </c>
      <c r="J2499" s="157" t="s">
        <v>474</v>
      </c>
      <c r="K2499" s="157"/>
      <c r="L2499" s="155">
        <v>2022</v>
      </c>
      <c r="M2499" s="158">
        <v>107182</v>
      </c>
      <c r="N2499" s="159">
        <v>153846638.75999999</v>
      </c>
      <c r="O2499" s="159">
        <v>136039004.66</v>
      </c>
      <c r="P2499" s="159">
        <v>83768116.140000001</v>
      </c>
      <c r="Q2499" s="159">
        <v>56063780</v>
      </c>
      <c r="R2499" s="159">
        <v>27704336.140000001</v>
      </c>
      <c r="S2499" s="159">
        <v>17807634.100000001</v>
      </c>
      <c r="T2499" s="159">
        <v>7260661.4500000002</v>
      </c>
      <c r="U2499" s="159">
        <v>135739456.77000001</v>
      </c>
      <c r="V2499" s="159">
        <v>122564245.73</v>
      </c>
      <c r="W2499" s="159">
        <v>80070850.489999995</v>
      </c>
      <c r="X2499" s="159">
        <v>706188.48</v>
      </c>
      <c r="Y2499" s="159">
        <v>13175211.039999999</v>
      </c>
      <c r="Z2499" s="159">
        <v>14581073.16</v>
      </c>
      <c r="AA2499" s="159">
        <v>0</v>
      </c>
      <c r="AB2499" s="159">
        <v>14581073.16</v>
      </c>
      <c r="AC2499" s="159">
        <v>4352667</v>
      </c>
      <c r="AD2499" s="159">
        <v>4352667</v>
      </c>
      <c r="AE2499" s="159">
        <v>38881296.369999997</v>
      </c>
      <c r="AF2499" s="159">
        <v>13474758.93</v>
      </c>
      <c r="AG2499" s="159">
        <v>2030174.86</v>
      </c>
      <c r="AH2499" s="159">
        <v>3521582.59</v>
      </c>
      <c r="AI2499" s="159">
        <v>0</v>
      </c>
      <c r="AJ2499" s="159">
        <v>11297.37</v>
      </c>
    </row>
    <row r="2500" spans="1:36">
      <c r="A2500" s="153">
        <v>2</v>
      </c>
      <c r="B2500" s="154">
        <v>15</v>
      </c>
      <c r="C2500" s="154">
        <v>0</v>
      </c>
      <c r="D2500" s="155">
        <v>0</v>
      </c>
      <c r="E2500" s="155" t="s">
        <v>90</v>
      </c>
      <c r="F2500" s="156" t="s">
        <v>6095</v>
      </c>
      <c r="G2500" s="156" t="s">
        <v>90</v>
      </c>
      <c r="H2500" s="156" t="s">
        <v>6096</v>
      </c>
      <c r="I2500" s="155">
        <v>215000</v>
      </c>
      <c r="J2500" s="157" t="s">
        <v>473</v>
      </c>
      <c r="K2500" s="157"/>
      <c r="L2500" s="155">
        <v>2022</v>
      </c>
      <c r="M2500" s="158">
        <v>76670</v>
      </c>
      <c r="N2500" s="159">
        <v>100614889.33</v>
      </c>
      <c r="O2500" s="159">
        <v>92329212.980000004</v>
      </c>
      <c r="P2500" s="159">
        <v>52616745.560000002</v>
      </c>
      <c r="Q2500" s="159">
        <v>36729504</v>
      </c>
      <c r="R2500" s="159">
        <v>15887241.560000001</v>
      </c>
      <c r="S2500" s="159">
        <v>8285676.3499999996</v>
      </c>
      <c r="T2500" s="159">
        <v>609448.86</v>
      </c>
      <c r="U2500" s="159">
        <v>102011150.23</v>
      </c>
      <c r="V2500" s="159">
        <v>83520238.890000001</v>
      </c>
      <c r="W2500" s="159">
        <v>58671833.789999999</v>
      </c>
      <c r="X2500" s="159">
        <v>286281</v>
      </c>
      <c r="Y2500" s="159">
        <v>18490911.34</v>
      </c>
      <c r="Z2500" s="159">
        <v>22621133.120000001</v>
      </c>
      <c r="AA2500" s="159">
        <v>5900000</v>
      </c>
      <c r="AB2500" s="159">
        <v>16721133.120000001</v>
      </c>
      <c r="AC2500" s="159">
        <v>1900000</v>
      </c>
      <c r="AD2500" s="159">
        <v>1900000</v>
      </c>
      <c r="AE2500" s="159">
        <v>22400000</v>
      </c>
      <c r="AF2500" s="159">
        <v>8808974.0899999999</v>
      </c>
      <c r="AG2500" s="159">
        <v>362520.11</v>
      </c>
      <c r="AH2500" s="159">
        <v>1173481.07</v>
      </c>
      <c r="AI2500" s="159">
        <v>0</v>
      </c>
      <c r="AJ2500" s="159">
        <v>0</v>
      </c>
    </row>
    <row r="2501" spans="1:36">
      <c r="A2501" s="153">
        <v>2</v>
      </c>
      <c r="B2501" s="154">
        <v>16</v>
      </c>
      <c r="C2501" s="154">
        <v>0</v>
      </c>
      <c r="D2501" s="155">
        <v>0</v>
      </c>
      <c r="E2501" s="155" t="s">
        <v>90</v>
      </c>
      <c r="F2501" s="156" t="s">
        <v>6097</v>
      </c>
      <c r="G2501" s="156" t="s">
        <v>90</v>
      </c>
      <c r="H2501" s="156" t="s">
        <v>6098</v>
      </c>
      <c r="I2501" s="155">
        <v>216000</v>
      </c>
      <c r="J2501" s="157" t="s">
        <v>472</v>
      </c>
      <c r="K2501" s="157"/>
      <c r="L2501" s="155">
        <v>2022</v>
      </c>
      <c r="M2501" s="158">
        <v>62882</v>
      </c>
      <c r="N2501" s="159">
        <v>73884469.530000001</v>
      </c>
      <c r="O2501" s="159">
        <v>64677124.700000003</v>
      </c>
      <c r="P2501" s="159">
        <v>33608303.780000001</v>
      </c>
      <c r="Q2501" s="159">
        <v>17103777</v>
      </c>
      <c r="R2501" s="159">
        <v>16504526.779999999</v>
      </c>
      <c r="S2501" s="159">
        <v>9207344.8300000001</v>
      </c>
      <c r="T2501" s="159">
        <v>6943.77</v>
      </c>
      <c r="U2501" s="159">
        <v>64240876.07</v>
      </c>
      <c r="V2501" s="159">
        <v>55123642.5</v>
      </c>
      <c r="W2501" s="159">
        <v>32778630.09</v>
      </c>
      <c r="X2501" s="159">
        <v>262782</v>
      </c>
      <c r="Y2501" s="159">
        <v>9117233.5700000003</v>
      </c>
      <c r="Z2501" s="159">
        <v>28010787.609999999</v>
      </c>
      <c r="AA2501" s="159">
        <v>0</v>
      </c>
      <c r="AB2501" s="159">
        <v>28010787.609999999</v>
      </c>
      <c r="AC2501" s="159">
        <v>3900000</v>
      </c>
      <c r="AD2501" s="159">
        <v>3900000</v>
      </c>
      <c r="AE2501" s="159">
        <v>13300000</v>
      </c>
      <c r="AF2501" s="159">
        <v>9553482.1999999993</v>
      </c>
      <c r="AG2501" s="159">
        <v>2192943.1</v>
      </c>
      <c r="AH2501" s="159">
        <v>2071756.34</v>
      </c>
      <c r="AI2501" s="159">
        <v>0</v>
      </c>
      <c r="AJ2501" s="159">
        <v>0</v>
      </c>
    </row>
    <row r="2502" spans="1:36">
      <c r="A2502" s="153">
        <v>2</v>
      </c>
      <c r="B2502" s="154">
        <v>17</v>
      </c>
      <c r="C2502" s="154">
        <v>0</v>
      </c>
      <c r="D2502" s="155">
        <v>0</v>
      </c>
      <c r="E2502" s="155" t="s">
        <v>90</v>
      </c>
      <c r="F2502" s="156" t="s">
        <v>6099</v>
      </c>
      <c r="G2502" s="156" t="s">
        <v>90</v>
      </c>
      <c r="H2502" s="156" t="s">
        <v>6100</v>
      </c>
      <c r="I2502" s="155">
        <v>217000</v>
      </c>
      <c r="J2502" s="157" t="s">
        <v>471</v>
      </c>
      <c r="K2502" s="157"/>
      <c r="L2502" s="155">
        <v>2022</v>
      </c>
      <c r="M2502" s="158">
        <v>43048</v>
      </c>
      <c r="N2502" s="159">
        <v>65533761.100000001</v>
      </c>
      <c r="O2502" s="159">
        <v>60737596.619999997</v>
      </c>
      <c r="P2502" s="159">
        <v>44645208.710000001</v>
      </c>
      <c r="Q2502" s="159">
        <v>32548770</v>
      </c>
      <c r="R2502" s="159">
        <v>12096438.710000001</v>
      </c>
      <c r="S2502" s="159">
        <v>4796164.4800000004</v>
      </c>
      <c r="T2502" s="159">
        <v>4913.28</v>
      </c>
      <c r="U2502" s="159">
        <v>62355817.25</v>
      </c>
      <c r="V2502" s="159">
        <v>56460785.689999998</v>
      </c>
      <c r="W2502" s="159">
        <v>35693606.420000002</v>
      </c>
      <c r="X2502" s="159">
        <v>77119.19</v>
      </c>
      <c r="Y2502" s="159">
        <v>5895031.5599999996</v>
      </c>
      <c r="Z2502" s="159">
        <v>4410536.8600000003</v>
      </c>
      <c r="AA2502" s="159">
        <v>0</v>
      </c>
      <c r="AB2502" s="159">
        <v>4410536.8600000003</v>
      </c>
      <c r="AC2502" s="159">
        <v>1327592</v>
      </c>
      <c r="AD2502" s="159">
        <v>927592</v>
      </c>
      <c r="AE2502" s="159">
        <v>7275736.1699999999</v>
      </c>
      <c r="AF2502" s="159">
        <v>4276810.93</v>
      </c>
      <c r="AG2502" s="159">
        <v>1496380.33</v>
      </c>
      <c r="AH2502" s="159">
        <v>1768933.67</v>
      </c>
      <c r="AI2502" s="159">
        <v>0</v>
      </c>
      <c r="AJ2502" s="159">
        <v>0</v>
      </c>
    </row>
    <row r="2503" spans="1:36">
      <c r="A2503" s="153">
        <v>2</v>
      </c>
      <c r="B2503" s="154">
        <v>18</v>
      </c>
      <c r="C2503" s="154">
        <v>0</v>
      </c>
      <c r="D2503" s="155">
        <v>0</v>
      </c>
      <c r="E2503" s="155" t="s">
        <v>90</v>
      </c>
      <c r="F2503" s="156" t="s">
        <v>6101</v>
      </c>
      <c r="G2503" s="156" t="s">
        <v>90</v>
      </c>
      <c r="H2503" s="156" t="s">
        <v>6102</v>
      </c>
      <c r="I2503" s="155">
        <v>218000</v>
      </c>
      <c r="J2503" s="157" t="s">
        <v>208</v>
      </c>
      <c r="K2503" s="157"/>
      <c r="L2503" s="155">
        <v>2022</v>
      </c>
      <c r="M2503" s="158">
        <v>55849</v>
      </c>
      <c r="N2503" s="159">
        <v>67458312.060000002</v>
      </c>
      <c r="O2503" s="159">
        <v>56147305</v>
      </c>
      <c r="P2503" s="159">
        <v>31880285.490000002</v>
      </c>
      <c r="Q2503" s="159">
        <v>17719752</v>
      </c>
      <c r="R2503" s="159">
        <v>14160533.49</v>
      </c>
      <c r="S2503" s="159">
        <v>11311007.060000001</v>
      </c>
      <c r="T2503" s="159">
        <v>3477093.64</v>
      </c>
      <c r="U2503" s="159">
        <v>63094220.710000001</v>
      </c>
      <c r="V2503" s="159">
        <v>47627584.740000002</v>
      </c>
      <c r="W2503" s="159">
        <v>30785011.420000002</v>
      </c>
      <c r="X2503" s="159">
        <v>281727.40000000002</v>
      </c>
      <c r="Y2503" s="159">
        <v>15466635.970000001</v>
      </c>
      <c r="Z2503" s="159">
        <v>12631472.84</v>
      </c>
      <c r="AA2503" s="159">
        <v>2000000</v>
      </c>
      <c r="AB2503" s="159">
        <v>10631472.84</v>
      </c>
      <c r="AC2503" s="159">
        <v>2312000</v>
      </c>
      <c r="AD2503" s="159">
        <v>2000000</v>
      </c>
      <c r="AE2503" s="159">
        <v>11915000</v>
      </c>
      <c r="AF2503" s="159">
        <v>8519720.2599999998</v>
      </c>
      <c r="AG2503" s="159">
        <v>1261445.94</v>
      </c>
      <c r="AH2503" s="159">
        <v>564903.88</v>
      </c>
      <c r="AI2503" s="159">
        <v>0</v>
      </c>
      <c r="AJ2503" s="159">
        <v>0</v>
      </c>
    </row>
    <row r="2504" spans="1:36">
      <c r="A2504" s="153">
        <v>2</v>
      </c>
      <c r="B2504" s="154">
        <v>19</v>
      </c>
      <c r="C2504" s="154">
        <v>0</v>
      </c>
      <c r="D2504" s="155">
        <v>0</v>
      </c>
      <c r="E2504" s="155" t="s">
        <v>90</v>
      </c>
      <c r="F2504" s="156" t="s">
        <v>6103</v>
      </c>
      <c r="G2504" s="156" t="s">
        <v>90</v>
      </c>
      <c r="H2504" s="156" t="s">
        <v>6104</v>
      </c>
      <c r="I2504" s="155">
        <v>219000</v>
      </c>
      <c r="J2504" s="157" t="s">
        <v>429</v>
      </c>
      <c r="K2504" s="157"/>
      <c r="L2504" s="155">
        <v>2022</v>
      </c>
      <c r="M2504" s="158">
        <v>155255</v>
      </c>
      <c r="N2504" s="159">
        <v>192884222.59</v>
      </c>
      <c r="O2504" s="159">
        <v>184220479.81</v>
      </c>
      <c r="P2504" s="159">
        <v>121502072.21000001</v>
      </c>
      <c r="Q2504" s="159">
        <v>92202751</v>
      </c>
      <c r="R2504" s="159">
        <v>29299321.210000001</v>
      </c>
      <c r="S2504" s="159">
        <v>8663742.7799999993</v>
      </c>
      <c r="T2504" s="159">
        <v>2617598.69</v>
      </c>
      <c r="U2504" s="159">
        <v>181347993.56</v>
      </c>
      <c r="V2504" s="159">
        <v>166069197.43000001</v>
      </c>
      <c r="W2504" s="159">
        <v>116534635.05</v>
      </c>
      <c r="X2504" s="159">
        <v>848704.22</v>
      </c>
      <c r="Y2504" s="159">
        <v>15278796.130000001</v>
      </c>
      <c r="Z2504" s="159">
        <v>16745693.17</v>
      </c>
      <c r="AA2504" s="159">
        <v>0</v>
      </c>
      <c r="AB2504" s="159">
        <v>16745693.17</v>
      </c>
      <c r="AC2504" s="159">
        <v>5671000</v>
      </c>
      <c r="AD2504" s="159">
        <v>5671000</v>
      </c>
      <c r="AE2504" s="159">
        <v>39699000</v>
      </c>
      <c r="AF2504" s="159">
        <v>18151282.379999999</v>
      </c>
      <c r="AG2504" s="159">
        <v>789482.95</v>
      </c>
      <c r="AH2504" s="159">
        <v>1803522.15</v>
      </c>
      <c r="AI2504" s="159">
        <v>0</v>
      </c>
      <c r="AJ2504" s="159">
        <v>0</v>
      </c>
    </row>
    <row r="2505" spans="1:36">
      <c r="A2505" s="153">
        <v>2</v>
      </c>
      <c r="B2505" s="154">
        <v>20</v>
      </c>
      <c r="C2505" s="154">
        <v>0</v>
      </c>
      <c r="D2505" s="155">
        <v>0</v>
      </c>
      <c r="E2505" s="155" t="s">
        <v>90</v>
      </c>
      <c r="F2505" s="156" t="s">
        <v>6105</v>
      </c>
      <c r="G2505" s="156" t="s">
        <v>90</v>
      </c>
      <c r="H2505" s="156" t="s">
        <v>6106</v>
      </c>
      <c r="I2505" s="155">
        <v>220000</v>
      </c>
      <c r="J2505" s="157" t="s">
        <v>470</v>
      </c>
      <c r="K2505" s="157"/>
      <c r="L2505" s="155">
        <v>2022</v>
      </c>
      <c r="M2505" s="158">
        <v>85242</v>
      </c>
      <c r="N2505" s="159">
        <v>114637449.18000001</v>
      </c>
      <c r="O2505" s="159">
        <v>102858856.67</v>
      </c>
      <c r="P2505" s="159">
        <v>54061945.609999999</v>
      </c>
      <c r="Q2505" s="159">
        <v>34243949</v>
      </c>
      <c r="R2505" s="159">
        <v>19817996.609999999</v>
      </c>
      <c r="S2505" s="159">
        <v>11778592.51</v>
      </c>
      <c r="T2505" s="159">
        <v>18555</v>
      </c>
      <c r="U2505" s="159">
        <v>101001281.17</v>
      </c>
      <c r="V2505" s="159">
        <v>84959392.390000001</v>
      </c>
      <c r="W2505" s="159">
        <v>57928364.600000001</v>
      </c>
      <c r="X2505" s="159">
        <v>494355.3</v>
      </c>
      <c r="Y2505" s="159">
        <v>16041888.779999999</v>
      </c>
      <c r="Z2505" s="159">
        <v>6043946.5199999996</v>
      </c>
      <c r="AA2505" s="159">
        <v>0</v>
      </c>
      <c r="AB2505" s="159">
        <v>6043946.5199999996</v>
      </c>
      <c r="AC2505" s="159">
        <v>6592152</v>
      </c>
      <c r="AD2505" s="159">
        <v>2224280</v>
      </c>
      <c r="AE2505" s="159">
        <v>24701434</v>
      </c>
      <c r="AF2505" s="159">
        <v>17899464.280000001</v>
      </c>
      <c r="AG2505" s="159">
        <v>4779679.79</v>
      </c>
      <c r="AH2505" s="159">
        <v>2849321.23</v>
      </c>
      <c r="AI2505" s="159">
        <v>5077.4399999999996</v>
      </c>
      <c r="AJ2505" s="159">
        <v>0</v>
      </c>
    </row>
    <row r="2506" spans="1:36">
      <c r="A2506" s="153">
        <v>2</v>
      </c>
      <c r="B2506" s="154">
        <v>21</v>
      </c>
      <c r="C2506" s="154">
        <v>0</v>
      </c>
      <c r="D2506" s="155">
        <v>0</v>
      </c>
      <c r="E2506" s="155" t="s">
        <v>90</v>
      </c>
      <c r="F2506" s="156" t="s">
        <v>6107</v>
      </c>
      <c r="G2506" s="156" t="s">
        <v>90</v>
      </c>
      <c r="H2506" s="156" t="s">
        <v>6108</v>
      </c>
      <c r="I2506" s="155">
        <v>221000</v>
      </c>
      <c r="J2506" s="157" t="s">
        <v>469</v>
      </c>
      <c r="K2506" s="157"/>
      <c r="L2506" s="155">
        <v>2022</v>
      </c>
      <c r="M2506" s="158">
        <v>54752</v>
      </c>
      <c r="N2506" s="159">
        <v>64542779.049999997</v>
      </c>
      <c r="O2506" s="159">
        <v>61672146.57</v>
      </c>
      <c r="P2506" s="159">
        <v>39341260.43</v>
      </c>
      <c r="Q2506" s="159">
        <v>27547215</v>
      </c>
      <c r="R2506" s="159">
        <v>11794045.43</v>
      </c>
      <c r="S2506" s="159">
        <v>2870632.48</v>
      </c>
      <c r="T2506" s="159">
        <v>3259.35</v>
      </c>
      <c r="U2506" s="159">
        <v>62172370.810000002</v>
      </c>
      <c r="V2506" s="159">
        <v>55577411.700000003</v>
      </c>
      <c r="W2506" s="159">
        <v>29478306.239999998</v>
      </c>
      <c r="X2506" s="159">
        <v>135383.94</v>
      </c>
      <c r="Y2506" s="159">
        <v>6594959.1100000003</v>
      </c>
      <c r="Z2506" s="159">
        <v>11858152.67</v>
      </c>
      <c r="AA2506" s="159">
        <v>2500000</v>
      </c>
      <c r="AB2506" s="159">
        <v>9358152.6699999999</v>
      </c>
      <c r="AC2506" s="159">
        <v>2110000</v>
      </c>
      <c r="AD2506" s="159">
        <v>2110000</v>
      </c>
      <c r="AE2506" s="159">
        <v>11960356</v>
      </c>
      <c r="AF2506" s="159">
        <v>6094734.8700000001</v>
      </c>
      <c r="AG2506" s="159">
        <v>0</v>
      </c>
      <c r="AH2506" s="159">
        <v>235301.97</v>
      </c>
      <c r="AI2506" s="159">
        <v>0</v>
      </c>
      <c r="AJ2506" s="159">
        <v>0</v>
      </c>
    </row>
    <row r="2507" spans="1:36">
      <c r="A2507" s="153">
        <v>2</v>
      </c>
      <c r="B2507" s="154">
        <v>22</v>
      </c>
      <c r="C2507" s="154">
        <v>0</v>
      </c>
      <c r="D2507" s="155">
        <v>0</v>
      </c>
      <c r="E2507" s="155" t="s">
        <v>90</v>
      </c>
      <c r="F2507" s="156" t="s">
        <v>6109</v>
      </c>
      <c r="G2507" s="156" t="s">
        <v>90</v>
      </c>
      <c r="H2507" s="156" t="s">
        <v>6110</v>
      </c>
      <c r="I2507" s="155">
        <v>222000</v>
      </c>
      <c r="J2507" s="157" t="s">
        <v>468</v>
      </c>
      <c r="K2507" s="157"/>
      <c r="L2507" s="155">
        <v>2022</v>
      </c>
      <c r="M2507" s="158">
        <v>46455</v>
      </c>
      <c r="N2507" s="159">
        <v>77507031.609999999</v>
      </c>
      <c r="O2507" s="159">
        <v>75016466.549999997</v>
      </c>
      <c r="P2507" s="159">
        <v>55654717.560000002</v>
      </c>
      <c r="Q2507" s="159">
        <v>35375799</v>
      </c>
      <c r="R2507" s="159">
        <v>20278918.559999999</v>
      </c>
      <c r="S2507" s="159">
        <v>2490565.06</v>
      </c>
      <c r="T2507" s="159">
        <v>406774.23</v>
      </c>
      <c r="U2507" s="159">
        <v>74629038.280000001</v>
      </c>
      <c r="V2507" s="159">
        <v>70173430.640000001</v>
      </c>
      <c r="W2507" s="159">
        <v>42637308.390000001</v>
      </c>
      <c r="X2507" s="159">
        <v>434559.59</v>
      </c>
      <c r="Y2507" s="159">
        <v>4455607.6399999997</v>
      </c>
      <c r="Z2507" s="159">
        <v>12563435.689999999</v>
      </c>
      <c r="AA2507" s="159">
        <v>7570000</v>
      </c>
      <c r="AB2507" s="159">
        <v>4993435.6899999995</v>
      </c>
      <c r="AC2507" s="159">
        <v>9070000</v>
      </c>
      <c r="AD2507" s="159">
        <v>9070000</v>
      </c>
      <c r="AE2507" s="159">
        <v>23710000</v>
      </c>
      <c r="AF2507" s="159">
        <v>4843035.91</v>
      </c>
      <c r="AG2507" s="159">
        <v>4905225.7300000004</v>
      </c>
      <c r="AH2507" s="159">
        <v>4507036.29</v>
      </c>
      <c r="AI2507" s="159">
        <v>0</v>
      </c>
      <c r="AJ2507" s="159">
        <v>0</v>
      </c>
    </row>
    <row r="2508" spans="1:36">
      <c r="A2508" s="153">
        <v>2</v>
      </c>
      <c r="B2508" s="154">
        <v>23</v>
      </c>
      <c r="C2508" s="154">
        <v>0</v>
      </c>
      <c r="D2508" s="155">
        <v>0</v>
      </c>
      <c r="E2508" s="155" t="s">
        <v>90</v>
      </c>
      <c r="F2508" s="156" t="s">
        <v>6111</v>
      </c>
      <c r="G2508" s="156" t="s">
        <v>90</v>
      </c>
      <c r="H2508" s="156" t="s">
        <v>6112</v>
      </c>
      <c r="I2508" s="155">
        <v>223000</v>
      </c>
      <c r="J2508" s="157" t="s">
        <v>467</v>
      </c>
      <c r="K2508" s="157"/>
      <c r="L2508" s="155">
        <v>2022</v>
      </c>
      <c r="M2508" s="158">
        <v>158755</v>
      </c>
      <c r="N2508" s="159">
        <v>187065832.49000001</v>
      </c>
      <c r="O2508" s="159">
        <v>174659793.56</v>
      </c>
      <c r="P2508" s="159">
        <v>67207118.349999994</v>
      </c>
      <c r="Q2508" s="159">
        <v>46525642</v>
      </c>
      <c r="R2508" s="159">
        <v>20681476.350000001</v>
      </c>
      <c r="S2508" s="159">
        <v>12406038.93</v>
      </c>
      <c r="T2508" s="159">
        <v>1620391.54</v>
      </c>
      <c r="U2508" s="159">
        <v>183557810</v>
      </c>
      <c r="V2508" s="159">
        <v>133329589.37</v>
      </c>
      <c r="W2508" s="159">
        <v>56524232.119999997</v>
      </c>
      <c r="X2508" s="159">
        <v>411902.16</v>
      </c>
      <c r="Y2508" s="159">
        <v>50228220.630000003</v>
      </c>
      <c r="Z2508" s="159">
        <v>81848248.569999993</v>
      </c>
      <c r="AA2508" s="159">
        <v>0</v>
      </c>
      <c r="AB2508" s="159">
        <v>81848248.569999993</v>
      </c>
      <c r="AC2508" s="159">
        <v>7454467.4000000004</v>
      </c>
      <c r="AD2508" s="159">
        <v>7454467.4000000004</v>
      </c>
      <c r="AE2508" s="159">
        <v>25817355.370000001</v>
      </c>
      <c r="AF2508" s="159">
        <v>41330204.189999998</v>
      </c>
      <c r="AG2508" s="159">
        <v>1115684.3899999999</v>
      </c>
      <c r="AH2508" s="159">
        <v>1535163.64</v>
      </c>
      <c r="AI2508" s="159">
        <v>0</v>
      </c>
      <c r="AJ2508" s="159">
        <v>253952.47</v>
      </c>
    </row>
    <row r="2509" spans="1:36">
      <c r="A2509" s="153">
        <v>2</v>
      </c>
      <c r="B2509" s="154">
        <v>24</v>
      </c>
      <c r="C2509" s="154">
        <v>0</v>
      </c>
      <c r="D2509" s="155">
        <v>0</v>
      </c>
      <c r="E2509" s="155" t="s">
        <v>90</v>
      </c>
      <c r="F2509" s="156" t="s">
        <v>6113</v>
      </c>
      <c r="G2509" s="156" t="s">
        <v>90</v>
      </c>
      <c r="H2509" s="156" t="s">
        <v>6114</v>
      </c>
      <c r="I2509" s="155">
        <v>224000</v>
      </c>
      <c r="J2509" s="157" t="s">
        <v>466</v>
      </c>
      <c r="K2509" s="157"/>
      <c r="L2509" s="155">
        <v>2022</v>
      </c>
      <c r="M2509" s="158">
        <v>63629</v>
      </c>
      <c r="N2509" s="159">
        <v>109129025.64</v>
      </c>
      <c r="O2509" s="159">
        <v>104128834.81</v>
      </c>
      <c r="P2509" s="159">
        <v>66937195.68</v>
      </c>
      <c r="Q2509" s="159">
        <v>43900715</v>
      </c>
      <c r="R2509" s="159">
        <v>23036480.68</v>
      </c>
      <c r="S2509" s="159">
        <v>5000190.83</v>
      </c>
      <c r="T2509" s="159">
        <v>89877.77</v>
      </c>
      <c r="U2509" s="159">
        <v>108499847.2</v>
      </c>
      <c r="V2509" s="159">
        <v>95932524.170000002</v>
      </c>
      <c r="W2509" s="159">
        <v>64736597.25</v>
      </c>
      <c r="X2509" s="159">
        <v>614547.04</v>
      </c>
      <c r="Y2509" s="159">
        <v>12567323.029999999</v>
      </c>
      <c r="Z2509" s="159">
        <v>17985199.940000001</v>
      </c>
      <c r="AA2509" s="159">
        <v>0</v>
      </c>
      <c r="AB2509" s="159">
        <v>17985199.940000001</v>
      </c>
      <c r="AC2509" s="159">
        <v>2565925</v>
      </c>
      <c r="AD2509" s="159">
        <v>2565925</v>
      </c>
      <c r="AE2509" s="159">
        <v>36066654.460000001</v>
      </c>
      <c r="AF2509" s="159">
        <v>8196310.6399999997</v>
      </c>
      <c r="AG2509" s="159">
        <v>1218181.44</v>
      </c>
      <c r="AH2509" s="159">
        <v>1516631.14</v>
      </c>
      <c r="AI2509" s="159">
        <v>0</v>
      </c>
      <c r="AJ2509" s="159">
        <v>0</v>
      </c>
    </row>
    <row r="2510" spans="1:36">
      <c r="A2510" s="153">
        <v>2</v>
      </c>
      <c r="B2510" s="154">
        <v>25</v>
      </c>
      <c r="C2510" s="154">
        <v>0</v>
      </c>
      <c r="D2510" s="155">
        <v>0</v>
      </c>
      <c r="E2510" s="155" t="s">
        <v>90</v>
      </c>
      <c r="F2510" s="156" t="s">
        <v>6115</v>
      </c>
      <c r="G2510" s="156" t="s">
        <v>90</v>
      </c>
      <c r="H2510" s="156" t="s">
        <v>6116</v>
      </c>
      <c r="I2510" s="155">
        <v>225000</v>
      </c>
      <c r="J2510" s="157" t="s">
        <v>465</v>
      </c>
      <c r="K2510" s="157"/>
      <c r="L2510" s="155">
        <v>2022</v>
      </c>
      <c r="M2510" s="158">
        <v>87887</v>
      </c>
      <c r="N2510" s="159">
        <v>123732862.89</v>
      </c>
      <c r="O2510" s="159">
        <v>117120872.31999999</v>
      </c>
      <c r="P2510" s="159">
        <v>66054421.480000004</v>
      </c>
      <c r="Q2510" s="159">
        <v>44650279</v>
      </c>
      <c r="R2510" s="159">
        <v>21404142.48</v>
      </c>
      <c r="S2510" s="159">
        <v>6611990.5700000003</v>
      </c>
      <c r="T2510" s="159">
        <v>995500</v>
      </c>
      <c r="U2510" s="159">
        <v>119566287.37</v>
      </c>
      <c r="V2510" s="159">
        <v>112995481.97</v>
      </c>
      <c r="W2510" s="159">
        <v>73053546.400000006</v>
      </c>
      <c r="X2510" s="159">
        <v>269207.03000000003</v>
      </c>
      <c r="Y2510" s="159">
        <v>6570805.4000000004</v>
      </c>
      <c r="Z2510" s="159">
        <v>960262.47</v>
      </c>
      <c r="AA2510" s="159">
        <v>0</v>
      </c>
      <c r="AB2510" s="159">
        <v>960262.47</v>
      </c>
      <c r="AC2510" s="159">
        <v>2027622.45</v>
      </c>
      <c r="AD2510" s="159">
        <v>2027622.45</v>
      </c>
      <c r="AE2510" s="159">
        <v>13141703.689999999</v>
      </c>
      <c r="AF2510" s="159">
        <v>4125390.35</v>
      </c>
      <c r="AG2510" s="159">
        <v>1211967.32</v>
      </c>
      <c r="AH2510" s="159">
        <v>2277313.5299999998</v>
      </c>
      <c r="AI2510" s="159">
        <v>0</v>
      </c>
      <c r="AJ2510" s="159">
        <v>1232688.97</v>
      </c>
    </row>
    <row r="2511" spans="1:36">
      <c r="A2511" s="153">
        <v>2</v>
      </c>
      <c r="B2511" s="154">
        <v>26</v>
      </c>
      <c r="C2511" s="154">
        <v>0</v>
      </c>
      <c r="D2511" s="155">
        <v>0</v>
      </c>
      <c r="E2511" s="155" t="s">
        <v>90</v>
      </c>
      <c r="F2511" s="156" t="s">
        <v>6117</v>
      </c>
      <c r="G2511" s="156" t="s">
        <v>90</v>
      </c>
      <c r="H2511" s="156" t="s">
        <v>6118</v>
      </c>
      <c r="I2511" s="155">
        <v>226000</v>
      </c>
      <c r="J2511" s="157" t="s">
        <v>464</v>
      </c>
      <c r="K2511" s="157"/>
      <c r="L2511" s="155">
        <v>2022</v>
      </c>
      <c r="M2511" s="158">
        <v>42766</v>
      </c>
      <c r="N2511" s="159">
        <v>70703350.129999995</v>
      </c>
      <c r="O2511" s="159">
        <v>59188232.200000003</v>
      </c>
      <c r="P2511" s="159">
        <v>44187590.409999996</v>
      </c>
      <c r="Q2511" s="159">
        <v>26680542</v>
      </c>
      <c r="R2511" s="159">
        <v>17507048.41</v>
      </c>
      <c r="S2511" s="159">
        <v>11515117.93</v>
      </c>
      <c r="T2511" s="159">
        <v>150</v>
      </c>
      <c r="U2511" s="159">
        <v>67887177.370000005</v>
      </c>
      <c r="V2511" s="159">
        <v>55110644.130000003</v>
      </c>
      <c r="W2511" s="159">
        <v>35254280.799999997</v>
      </c>
      <c r="X2511" s="159">
        <v>670343.62</v>
      </c>
      <c r="Y2511" s="159">
        <v>12776533.24</v>
      </c>
      <c r="Z2511" s="159">
        <v>5942237.8700000001</v>
      </c>
      <c r="AA2511" s="159">
        <v>0</v>
      </c>
      <c r="AB2511" s="159">
        <v>5942237.8700000001</v>
      </c>
      <c r="AC2511" s="159">
        <v>800045.31</v>
      </c>
      <c r="AD2511" s="159">
        <v>200000</v>
      </c>
      <c r="AE2511" s="159">
        <v>23257096.050000001</v>
      </c>
      <c r="AF2511" s="159">
        <v>4077588.07</v>
      </c>
      <c r="AG2511" s="159">
        <v>4616589.71</v>
      </c>
      <c r="AH2511" s="159">
        <v>4072673.65</v>
      </c>
      <c r="AI2511" s="159">
        <v>2244</v>
      </c>
      <c r="AJ2511" s="159">
        <v>0</v>
      </c>
    </row>
    <row r="2512" spans="1:36">
      <c r="A2512" s="153">
        <v>4</v>
      </c>
      <c r="B2512" s="154">
        <v>1</v>
      </c>
      <c r="C2512" s="154">
        <v>0</v>
      </c>
      <c r="D2512" s="155">
        <v>0</v>
      </c>
      <c r="E2512" s="155" t="s">
        <v>90</v>
      </c>
      <c r="F2512" s="156" t="s">
        <v>6119</v>
      </c>
      <c r="G2512" s="156" t="s">
        <v>90</v>
      </c>
      <c r="H2512" s="156" t="s">
        <v>6120</v>
      </c>
      <c r="I2512" s="155">
        <v>401000</v>
      </c>
      <c r="J2512" s="157" t="s">
        <v>463</v>
      </c>
      <c r="K2512" s="157"/>
      <c r="L2512" s="155">
        <v>2022</v>
      </c>
      <c r="M2512" s="158">
        <v>54701</v>
      </c>
      <c r="N2512" s="159">
        <v>79887677.640000001</v>
      </c>
      <c r="O2512" s="159">
        <v>72088446.730000004</v>
      </c>
      <c r="P2512" s="159">
        <v>49605939.939999998</v>
      </c>
      <c r="Q2512" s="159">
        <v>33581098</v>
      </c>
      <c r="R2512" s="159">
        <v>16024841.939999999</v>
      </c>
      <c r="S2512" s="159">
        <v>7799230.9100000001</v>
      </c>
      <c r="T2512" s="159">
        <v>1067070.6000000001</v>
      </c>
      <c r="U2512" s="159">
        <v>74043196.799999997</v>
      </c>
      <c r="V2512" s="159">
        <v>64491645.490000002</v>
      </c>
      <c r="W2512" s="159">
        <v>41671775.729999997</v>
      </c>
      <c r="X2512" s="159">
        <v>85117.06</v>
      </c>
      <c r="Y2512" s="159">
        <v>9551551.3100000005</v>
      </c>
      <c r="Z2512" s="159">
        <v>7104692.7400000002</v>
      </c>
      <c r="AA2512" s="159">
        <v>0</v>
      </c>
      <c r="AB2512" s="159">
        <v>7104692.7400000002</v>
      </c>
      <c r="AC2512" s="159">
        <v>7104692.7400000002</v>
      </c>
      <c r="AD2512" s="159">
        <v>1054000</v>
      </c>
      <c r="AE2512" s="159">
        <v>6634000</v>
      </c>
      <c r="AF2512" s="159">
        <v>7596801.2400000002</v>
      </c>
      <c r="AG2512" s="159">
        <v>742564.16</v>
      </c>
      <c r="AH2512" s="159">
        <v>699708.94</v>
      </c>
      <c r="AI2512" s="159">
        <v>0</v>
      </c>
      <c r="AJ2512" s="159">
        <v>0</v>
      </c>
    </row>
    <row r="2513" spans="1:36">
      <c r="A2513" s="153">
        <v>4</v>
      </c>
      <c r="B2513" s="154">
        <v>2</v>
      </c>
      <c r="C2513" s="154">
        <v>0</v>
      </c>
      <c r="D2513" s="155">
        <v>0</v>
      </c>
      <c r="E2513" s="155" t="s">
        <v>90</v>
      </c>
      <c r="F2513" s="156" t="s">
        <v>6121</v>
      </c>
      <c r="G2513" s="156" t="s">
        <v>90</v>
      </c>
      <c r="H2513" s="156" t="s">
        <v>6122</v>
      </c>
      <c r="I2513" s="155">
        <v>402000</v>
      </c>
      <c r="J2513" s="157" t="s">
        <v>462</v>
      </c>
      <c r="K2513" s="157"/>
      <c r="L2513" s="155">
        <v>2022</v>
      </c>
      <c r="M2513" s="158">
        <v>78915</v>
      </c>
      <c r="N2513" s="159">
        <v>104295072.8</v>
      </c>
      <c r="O2513" s="159">
        <v>93151152.319999993</v>
      </c>
      <c r="P2513" s="159">
        <v>64032145.960000001</v>
      </c>
      <c r="Q2513" s="159">
        <v>48983733</v>
      </c>
      <c r="R2513" s="159">
        <v>15048412.960000001</v>
      </c>
      <c r="S2513" s="159">
        <v>11143920.48</v>
      </c>
      <c r="T2513" s="159">
        <v>2652894.77</v>
      </c>
      <c r="U2513" s="159">
        <v>102994761.83</v>
      </c>
      <c r="V2513" s="159">
        <v>82588569.569999993</v>
      </c>
      <c r="W2513" s="159">
        <v>56268491.25</v>
      </c>
      <c r="X2513" s="159">
        <v>65000</v>
      </c>
      <c r="Y2513" s="159">
        <v>20406192.260000002</v>
      </c>
      <c r="Z2513" s="159">
        <v>20622788.57</v>
      </c>
      <c r="AA2513" s="159">
        <v>0</v>
      </c>
      <c r="AB2513" s="159">
        <v>20622788.57</v>
      </c>
      <c r="AC2513" s="159">
        <v>1335000</v>
      </c>
      <c r="AD2513" s="159">
        <v>1335000</v>
      </c>
      <c r="AE2513" s="159">
        <v>5350000</v>
      </c>
      <c r="AF2513" s="159">
        <v>10562582.75</v>
      </c>
      <c r="AG2513" s="159">
        <v>1966559.21</v>
      </c>
      <c r="AH2513" s="159">
        <v>1828184.8</v>
      </c>
      <c r="AI2513" s="159">
        <v>0</v>
      </c>
      <c r="AJ2513" s="159">
        <v>0</v>
      </c>
    </row>
    <row r="2514" spans="1:36">
      <c r="A2514" s="153">
        <v>4</v>
      </c>
      <c r="B2514" s="154">
        <v>3</v>
      </c>
      <c r="C2514" s="154">
        <v>0</v>
      </c>
      <c r="D2514" s="155">
        <v>0</v>
      </c>
      <c r="E2514" s="155" t="s">
        <v>90</v>
      </c>
      <c r="F2514" s="156" t="s">
        <v>6123</v>
      </c>
      <c r="G2514" s="156" t="s">
        <v>90</v>
      </c>
      <c r="H2514" s="156" t="s">
        <v>6124</v>
      </c>
      <c r="I2514" s="155">
        <v>403000</v>
      </c>
      <c r="J2514" s="157" t="s">
        <v>461</v>
      </c>
      <c r="K2514" s="157"/>
      <c r="L2514" s="155">
        <v>2022</v>
      </c>
      <c r="M2514" s="158">
        <v>121098</v>
      </c>
      <c r="N2514" s="159">
        <v>112075837.88</v>
      </c>
      <c r="O2514" s="159">
        <v>103953749.53</v>
      </c>
      <c r="P2514" s="159">
        <v>38647012.289999999</v>
      </c>
      <c r="Q2514" s="159">
        <v>25520799</v>
      </c>
      <c r="R2514" s="159">
        <v>13126213.289999999</v>
      </c>
      <c r="S2514" s="159">
        <v>8122088.3499999996</v>
      </c>
      <c r="T2514" s="159">
        <v>902</v>
      </c>
      <c r="U2514" s="159">
        <v>99213652.409999996</v>
      </c>
      <c r="V2514" s="159">
        <v>82365971.25</v>
      </c>
      <c r="W2514" s="159">
        <v>47151240.090000004</v>
      </c>
      <c r="X2514" s="159">
        <v>11945.41</v>
      </c>
      <c r="Y2514" s="159">
        <v>16847681.16</v>
      </c>
      <c r="Z2514" s="159">
        <v>29618473.879999999</v>
      </c>
      <c r="AA2514" s="159">
        <v>0</v>
      </c>
      <c r="AB2514" s="159">
        <v>29618473.879999999</v>
      </c>
      <c r="AC2514" s="159">
        <v>700000</v>
      </c>
      <c r="AD2514" s="159">
        <v>700000</v>
      </c>
      <c r="AE2514" s="159">
        <v>910707.16</v>
      </c>
      <c r="AF2514" s="159">
        <v>21587778.280000001</v>
      </c>
      <c r="AG2514" s="159">
        <v>895426.88</v>
      </c>
      <c r="AH2514" s="159">
        <v>1359710.74</v>
      </c>
      <c r="AI2514" s="159">
        <v>0</v>
      </c>
      <c r="AJ2514" s="159">
        <v>0</v>
      </c>
    </row>
    <row r="2515" spans="1:36">
      <c r="A2515" s="153">
        <v>4</v>
      </c>
      <c r="B2515" s="154">
        <v>4</v>
      </c>
      <c r="C2515" s="154">
        <v>0</v>
      </c>
      <c r="D2515" s="155">
        <v>0</v>
      </c>
      <c r="E2515" s="155" t="s">
        <v>90</v>
      </c>
      <c r="F2515" s="156" t="s">
        <v>6125</v>
      </c>
      <c r="G2515" s="156" t="s">
        <v>90</v>
      </c>
      <c r="H2515" s="156" t="s">
        <v>6126</v>
      </c>
      <c r="I2515" s="155">
        <v>404000</v>
      </c>
      <c r="J2515" s="157" t="s">
        <v>460</v>
      </c>
      <c r="K2515" s="157"/>
      <c r="L2515" s="155">
        <v>2022</v>
      </c>
      <c r="M2515" s="158">
        <v>51427</v>
      </c>
      <c r="N2515" s="159">
        <v>84737573.900000006</v>
      </c>
      <c r="O2515" s="159">
        <v>81026313.019999996</v>
      </c>
      <c r="P2515" s="159">
        <v>61451273.109999999</v>
      </c>
      <c r="Q2515" s="159">
        <v>40576560</v>
      </c>
      <c r="R2515" s="159">
        <v>20874713.109999999</v>
      </c>
      <c r="S2515" s="159">
        <v>3711260.88</v>
      </c>
      <c r="T2515" s="159">
        <v>1788.6</v>
      </c>
      <c r="U2515" s="159">
        <v>89203418.459999993</v>
      </c>
      <c r="V2515" s="159">
        <v>70209585.090000004</v>
      </c>
      <c r="W2515" s="159">
        <v>43214799.310000002</v>
      </c>
      <c r="X2515" s="159">
        <v>26356.61</v>
      </c>
      <c r="Y2515" s="159">
        <v>18993833.370000001</v>
      </c>
      <c r="Z2515" s="159">
        <v>25125317.260000002</v>
      </c>
      <c r="AA2515" s="159">
        <v>7834032.3600000003</v>
      </c>
      <c r="AB2515" s="159">
        <v>17291284.900000002</v>
      </c>
      <c r="AC2515" s="159">
        <v>1653794.8</v>
      </c>
      <c r="AD2515" s="159">
        <v>353794.8</v>
      </c>
      <c r="AE2515" s="159">
        <v>8335241.5599999996</v>
      </c>
      <c r="AF2515" s="159">
        <v>10816727.93</v>
      </c>
      <c r="AG2515" s="159">
        <v>2258441.2400000002</v>
      </c>
      <c r="AH2515" s="159">
        <v>1585346.03</v>
      </c>
      <c r="AI2515" s="159">
        <v>0</v>
      </c>
      <c r="AJ2515" s="159">
        <v>0</v>
      </c>
    </row>
    <row r="2516" spans="1:36">
      <c r="A2516" s="153">
        <v>4</v>
      </c>
      <c r="B2516" s="154">
        <v>5</v>
      </c>
      <c r="C2516" s="154">
        <v>0</v>
      </c>
      <c r="D2516" s="155">
        <v>0</v>
      </c>
      <c r="E2516" s="155" t="s">
        <v>90</v>
      </c>
      <c r="F2516" s="156" t="s">
        <v>6127</v>
      </c>
      <c r="G2516" s="156" t="s">
        <v>90</v>
      </c>
      <c r="H2516" s="156" t="s">
        <v>6128</v>
      </c>
      <c r="I2516" s="155">
        <v>405000</v>
      </c>
      <c r="J2516" s="157" t="s">
        <v>459</v>
      </c>
      <c r="K2516" s="157"/>
      <c r="L2516" s="155">
        <v>2022</v>
      </c>
      <c r="M2516" s="158">
        <v>44614</v>
      </c>
      <c r="N2516" s="159">
        <v>61512404.920000002</v>
      </c>
      <c r="O2516" s="159">
        <v>58538731.590000004</v>
      </c>
      <c r="P2516" s="159">
        <v>42740568.340000004</v>
      </c>
      <c r="Q2516" s="159">
        <v>28738991</v>
      </c>
      <c r="R2516" s="159">
        <v>14001577.34</v>
      </c>
      <c r="S2516" s="159">
        <v>2973673.33</v>
      </c>
      <c r="T2516" s="159">
        <v>128175.26</v>
      </c>
      <c r="U2516" s="159">
        <v>61425965.659999996</v>
      </c>
      <c r="V2516" s="159">
        <v>54253087.43</v>
      </c>
      <c r="W2516" s="159">
        <v>35850353.390000001</v>
      </c>
      <c r="X2516" s="159">
        <v>263696.28999999998</v>
      </c>
      <c r="Y2516" s="159">
        <v>7172878.2300000004</v>
      </c>
      <c r="Z2516" s="159">
        <v>18269982.460000001</v>
      </c>
      <c r="AA2516" s="159">
        <v>15673000</v>
      </c>
      <c r="AB2516" s="159">
        <v>2596982.4600000009</v>
      </c>
      <c r="AC2516" s="159">
        <v>10778600</v>
      </c>
      <c r="AD2516" s="159">
        <v>9788600</v>
      </c>
      <c r="AE2516" s="159">
        <v>28223994.300000001</v>
      </c>
      <c r="AF2516" s="159">
        <v>4285644.16</v>
      </c>
      <c r="AG2516" s="159">
        <v>1937662.39</v>
      </c>
      <c r="AH2516" s="159">
        <v>1956924.83</v>
      </c>
      <c r="AI2516" s="159">
        <v>0</v>
      </c>
      <c r="AJ2516" s="159">
        <v>0</v>
      </c>
    </row>
    <row r="2517" spans="1:36">
      <c r="A2517" s="153">
        <v>4</v>
      </c>
      <c r="B2517" s="154">
        <v>6</v>
      </c>
      <c r="C2517" s="154">
        <v>0</v>
      </c>
      <c r="D2517" s="155">
        <v>0</v>
      </c>
      <c r="E2517" s="155" t="s">
        <v>90</v>
      </c>
      <c r="F2517" s="156" t="s">
        <v>6129</v>
      </c>
      <c r="G2517" s="156" t="s">
        <v>90</v>
      </c>
      <c r="H2517" s="156" t="s">
        <v>6130</v>
      </c>
      <c r="I2517" s="155">
        <v>406000</v>
      </c>
      <c r="J2517" s="157" t="s">
        <v>458</v>
      </c>
      <c r="K2517" s="157"/>
      <c r="L2517" s="155">
        <v>2022</v>
      </c>
      <c r="M2517" s="158">
        <v>40263</v>
      </c>
      <c r="N2517" s="159">
        <v>39128957.189999998</v>
      </c>
      <c r="O2517" s="159">
        <v>35432244.869999997</v>
      </c>
      <c r="P2517" s="159">
        <v>22444094.640000001</v>
      </c>
      <c r="Q2517" s="159">
        <v>18448508</v>
      </c>
      <c r="R2517" s="159">
        <v>3995586.64</v>
      </c>
      <c r="S2517" s="159">
        <v>3696712.32</v>
      </c>
      <c r="T2517" s="159">
        <v>105246.56</v>
      </c>
      <c r="U2517" s="159">
        <v>36006476.880000003</v>
      </c>
      <c r="V2517" s="159">
        <v>30041295.460000001</v>
      </c>
      <c r="W2517" s="159">
        <v>11172678.800000001</v>
      </c>
      <c r="X2517" s="159">
        <v>30117.599999999999</v>
      </c>
      <c r="Y2517" s="159">
        <v>5965181.4199999999</v>
      </c>
      <c r="Z2517" s="159">
        <v>9701919.5600000005</v>
      </c>
      <c r="AA2517" s="159">
        <v>0</v>
      </c>
      <c r="AB2517" s="159">
        <v>9701919.5600000005</v>
      </c>
      <c r="AC2517" s="159">
        <v>2200000</v>
      </c>
      <c r="AD2517" s="159">
        <v>2200000</v>
      </c>
      <c r="AE2517" s="159">
        <v>3800000</v>
      </c>
      <c r="AF2517" s="159">
        <v>5390949.4100000001</v>
      </c>
      <c r="AG2517" s="159">
        <v>504242.81</v>
      </c>
      <c r="AH2517" s="159">
        <v>399848.68</v>
      </c>
      <c r="AI2517" s="159">
        <v>0</v>
      </c>
      <c r="AJ2517" s="159">
        <v>0</v>
      </c>
    </row>
    <row r="2518" spans="1:36">
      <c r="A2518" s="153">
        <v>4</v>
      </c>
      <c r="B2518" s="154">
        <v>7</v>
      </c>
      <c r="C2518" s="154">
        <v>0</v>
      </c>
      <c r="D2518" s="155">
        <v>0</v>
      </c>
      <c r="E2518" s="155" t="s">
        <v>90</v>
      </c>
      <c r="F2518" s="156" t="s">
        <v>6131</v>
      </c>
      <c r="G2518" s="156" t="s">
        <v>90</v>
      </c>
      <c r="H2518" s="156" t="s">
        <v>6132</v>
      </c>
      <c r="I2518" s="155">
        <v>407000</v>
      </c>
      <c r="J2518" s="157" t="s">
        <v>457</v>
      </c>
      <c r="K2518" s="157"/>
      <c r="L2518" s="155">
        <v>2022</v>
      </c>
      <c r="M2518" s="158">
        <v>157521</v>
      </c>
      <c r="N2518" s="159">
        <v>219374879.16</v>
      </c>
      <c r="O2518" s="159">
        <v>214697586.12</v>
      </c>
      <c r="P2518" s="159">
        <v>144383524.63</v>
      </c>
      <c r="Q2518" s="159">
        <v>105830173</v>
      </c>
      <c r="R2518" s="159">
        <v>38553351.630000003</v>
      </c>
      <c r="S2518" s="159">
        <v>4677293.04</v>
      </c>
      <c r="T2518" s="159">
        <v>84916.82</v>
      </c>
      <c r="U2518" s="159">
        <v>213446856.09</v>
      </c>
      <c r="V2518" s="159">
        <v>198749552.49000001</v>
      </c>
      <c r="W2518" s="159">
        <v>132072503.25</v>
      </c>
      <c r="X2518" s="159">
        <v>136169.64000000001</v>
      </c>
      <c r="Y2518" s="159">
        <v>14697303.6</v>
      </c>
      <c r="Z2518" s="159">
        <v>29731430.109999999</v>
      </c>
      <c r="AA2518" s="159">
        <v>0</v>
      </c>
      <c r="AB2518" s="159">
        <v>29731430.109999999</v>
      </c>
      <c r="AC2518" s="159">
        <v>2602000</v>
      </c>
      <c r="AD2518" s="159">
        <v>2602000</v>
      </c>
      <c r="AE2518" s="159">
        <v>12417581.08</v>
      </c>
      <c r="AF2518" s="159">
        <v>15948033.630000001</v>
      </c>
      <c r="AG2518" s="159">
        <v>3021145.81</v>
      </c>
      <c r="AH2518" s="159">
        <v>2479842.41</v>
      </c>
      <c r="AI2518" s="159">
        <v>0</v>
      </c>
      <c r="AJ2518" s="159">
        <v>19581.080000000002</v>
      </c>
    </row>
    <row r="2519" spans="1:36">
      <c r="A2519" s="153">
        <v>4</v>
      </c>
      <c r="B2519" s="154">
        <v>8</v>
      </c>
      <c r="C2519" s="154">
        <v>0</v>
      </c>
      <c r="D2519" s="155">
        <v>0</v>
      </c>
      <c r="E2519" s="155" t="s">
        <v>90</v>
      </c>
      <c r="F2519" s="156" t="s">
        <v>6133</v>
      </c>
      <c r="G2519" s="156" t="s">
        <v>90</v>
      </c>
      <c r="H2519" s="156" t="s">
        <v>6134</v>
      </c>
      <c r="I2519" s="155">
        <v>408000</v>
      </c>
      <c r="J2519" s="157" t="s">
        <v>456</v>
      </c>
      <c r="K2519" s="157"/>
      <c r="L2519" s="155">
        <v>2022</v>
      </c>
      <c r="M2519" s="158">
        <v>65213</v>
      </c>
      <c r="N2519" s="159">
        <v>93983053.140000001</v>
      </c>
      <c r="O2519" s="159">
        <v>91697598.469999999</v>
      </c>
      <c r="P2519" s="159">
        <v>67385561.810000002</v>
      </c>
      <c r="Q2519" s="159">
        <v>50055175</v>
      </c>
      <c r="R2519" s="159">
        <v>17330386.809999999</v>
      </c>
      <c r="S2519" s="159">
        <v>2285454.67</v>
      </c>
      <c r="T2519" s="159">
        <v>137467.16</v>
      </c>
      <c r="U2519" s="159">
        <v>90399060.890000001</v>
      </c>
      <c r="V2519" s="159">
        <v>78992104.280000001</v>
      </c>
      <c r="W2519" s="159">
        <v>50878106.799999997</v>
      </c>
      <c r="X2519" s="159">
        <v>307436.59999999998</v>
      </c>
      <c r="Y2519" s="159">
        <v>11406956.609999999</v>
      </c>
      <c r="Z2519" s="159">
        <v>2805545.78</v>
      </c>
      <c r="AA2519" s="159">
        <v>1050000</v>
      </c>
      <c r="AB2519" s="159">
        <v>1755545.7799999998</v>
      </c>
      <c r="AC2519" s="159">
        <v>3152511.72</v>
      </c>
      <c r="AD2519" s="159">
        <v>3152511.72</v>
      </c>
      <c r="AE2519" s="159">
        <v>19370234.600000001</v>
      </c>
      <c r="AF2519" s="159">
        <v>12705494.189999999</v>
      </c>
      <c r="AG2519" s="159">
        <v>573403.1</v>
      </c>
      <c r="AH2519" s="159">
        <v>511650.29</v>
      </c>
      <c r="AI2519" s="159">
        <v>0</v>
      </c>
      <c r="AJ2519" s="159">
        <v>0</v>
      </c>
    </row>
    <row r="2520" spans="1:36">
      <c r="A2520" s="153">
        <v>4</v>
      </c>
      <c r="B2520" s="154">
        <v>9</v>
      </c>
      <c r="C2520" s="154">
        <v>0</v>
      </c>
      <c r="D2520" s="155">
        <v>0</v>
      </c>
      <c r="E2520" s="155" t="s">
        <v>90</v>
      </c>
      <c r="F2520" s="156" t="s">
        <v>6135</v>
      </c>
      <c r="G2520" s="156" t="s">
        <v>90</v>
      </c>
      <c r="H2520" s="156" t="s">
        <v>6136</v>
      </c>
      <c r="I2520" s="155">
        <v>409000</v>
      </c>
      <c r="J2520" s="157" t="s">
        <v>455</v>
      </c>
      <c r="K2520" s="157"/>
      <c r="L2520" s="155">
        <v>2022</v>
      </c>
      <c r="M2520" s="158">
        <v>45267</v>
      </c>
      <c r="N2520" s="159">
        <v>78850328.359999999</v>
      </c>
      <c r="O2520" s="159">
        <v>74624593.870000005</v>
      </c>
      <c r="P2520" s="159">
        <v>55731001.82</v>
      </c>
      <c r="Q2520" s="159">
        <v>40807233</v>
      </c>
      <c r="R2520" s="159">
        <v>14923768.82</v>
      </c>
      <c r="S2520" s="159">
        <v>4225734.49</v>
      </c>
      <c r="T2520" s="159">
        <v>3609.64</v>
      </c>
      <c r="U2520" s="159">
        <v>72853423.700000003</v>
      </c>
      <c r="V2520" s="159">
        <v>67024475.850000001</v>
      </c>
      <c r="W2520" s="159">
        <v>46058729.420000002</v>
      </c>
      <c r="X2520" s="159">
        <v>66116.78</v>
      </c>
      <c r="Y2520" s="159">
        <v>5828947.8499999996</v>
      </c>
      <c r="Z2520" s="159">
        <v>12051495.58</v>
      </c>
      <c r="AA2520" s="159">
        <v>0</v>
      </c>
      <c r="AB2520" s="159">
        <v>12051495.58</v>
      </c>
      <c r="AC2520" s="159">
        <v>10266760</v>
      </c>
      <c r="AD2520" s="159">
        <v>566760</v>
      </c>
      <c r="AE2520" s="159">
        <v>5838360</v>
      </c>
      <c r="AF2520" s="159">
        <v>7600118.0199999996</v>
      </c>
      <c r="AG2520" s="159">
        <v>1854776.24</v>
      </c>
      <c r="AH2520" s="159">
        <v>2313891.62</v>
      </c>
      <c r="AI2520" s="159">
        <v>0</v>
      </c>
      <c r="AJ2520" s="159">
        <v>0</v>
      </c>
    </row>
    <row r="2521" spans="1:36">
      <c r="A2521" s="153">
        <v>4</v>
      </c>
      <c r="B2521" s="154">
        <v>10</v>
      </c>
      <c r="C2521" s="154">
        <v>0</v>
      </c>
      <c r="D2521" s="155">
        <v>0</v>
      </c>
      <c r="E2521" s="155" t="s">
        <v>90</v>
      </c>
      <c r="F2521" s="156" t="s">
        <v>6137</v>
      </c>
      <c r="G2521" s="156" t="s">
        <v>90</v>
      </c>
      <c r="H2521" s="156" t="s">
        <v>6138</v>
      </c>
      <c r="I2521" s="155">
        <v>410000</v>
      </c>
      <c r="J2521" s="157" t="s">
        <v>454</v>
      </c>
      <c r="K2521" s="157"/>
      <c r="L2521" s="155">
        <v>2022</v>
      </c>
      <c r="M2521" s="158">
        <v>85866</v>
      </c>
      <c r="N2521" s="159">
        <v>119465581.31</v>
      </c>
      <c r="O2521" s="159">
        <v>112211483.81</v>
      </c>
      <c r="P2521" s="159">
        <v>81912780.099999994</v>
      </c>
      <c r="Q2521" s="159">
        <v>63544991</v>
      </c>
      <c r="R2521" s="159">
        <v>18367789.100000001</v>
      </c>
      <c r="S2521" s="159">
        <v>7254097.5</v>
      </c>
      <c r="T2521" s="159">
        <v>51790.79</v>
      </c>
      <c r="U2521" s="159">
        <v>112446883.14</v>
      </c>
      <c r="V2521" s="159">
        <v>96764608.840000004</v>
      </c>
      <c r="W2521" s="159">
        <v>65409999.439999998</v>
      </c>
      <c r="X2521" s="159">
        <v>520019.33</v>
      </c>
      <c r="Y2521" s="159">
        <v>15682274.300000001</v>
      </c>
      <c r="Z2521" s="159">
        <v>15927741.77</v>
      </c>
      <c r="AA2521" s="159">
        <v>0</v>
      </c>
      <c r="AB2521" s="159">
        <v>15927741.77</v>
      </c>
      <c r="AC2521" s="159">
        <v>11217507.710000001</v>
      </c>
      <c r="AD2521" s="159">
        <v>2469135</v>
      </c>
      <c r="AE2521" s="159">
        <v>34479266.799999997</v>
      </c>
      <c r="AF2521" s="159">
        <v>15446874.970000001</v>
      </c>
      <c r="AG2521" s="159">
        <v>1434207.94</v>
      </c>
      <c r="AH2521" s="159">
        <v>2371424.2599999998</v>
      </c>
      <c r="AI2521" s="159">
        <v>0</v>
      </c>
      <c r="AJ2521" s="159">
        <v>688.8</v>
      </c>
    </row>
    <row r="2522" spans="1:36">
      <c r="A2522" s="153">
        <v>4</v>
      </c>
      <c r="B2522" s="154">
        <v>11</v>
      </c>
      <c r="C2522" s="154">
        <v>0</v>
      </c>
      <c r="D2522" s="155">
        <v>0</v>
      </c>
      <c r="E2522" s="155" t="s">
        <v>90</v>
      </c>
      <c r="F2522" s="156" t="s">
        <v>6139</v>
      </c>
      <c r="G2522" s="156" t="s">
        <v>90</v>
      </c>
      <c r="H2522" s="156" t="s">
        <v>6140</v>
      </c>
      <c r="I2522" s="155">
        <v>411000</v>
      </c>
      <c r="J2522" s="157" t="s">
        <v>453</v>
      </c>
      <c r="K2522" s="157"/>
      <c r="L2522" s="155">
        <v>2022</v>
      </c>
      <c r="M2522" s="158">
        <v>39763</v>
      </c>
      <c r="N2522" s="159">
        <v>72601188.939999998</v>
      </c>
      <c r="O2522" s="159">
        <v>67612999.430000007</v>
      </c>
      <c r="P2522" s="159">
        <v>52567571.219999999</v>
      </c>
      <c r="Q2522" s="159">
        <v>39553123</v>
      </c>
      <c r="R2522" s="159">
        <v>13014448.220000001</v>
      </c>
      <c r="S2522" s="159">
        <v>4988189.51</v>
      </c>
      <c r="T2522" s="159">
        <v>81.3</v>
      </c>
      <c r="U2522" s="159">
        <v>68670051.299999997</v>
      </c>
      <c r="V2522" s="159">
        <v>61256489.520000003</v>
      </c>
      <c r="W2522" s="159">
        <v>41291805.229999997</v>
      </c>
      <c r="X2522" s="159">
        <v>55657.38</v>
      </c>
      <c r="Y2522" s="159">
        <v>7413561.7800000003</v>
      </c>
      <c r="Z2522" s="159">
        <v>10577153.07</v>
      </c>
      <c r="AA2522" s="159">
        <v>0</v>
      </c>
      <c r="AB2522" s="159">
        <v>10577153.07</v>
      </c>
      <c r="AC2522" s="159">
        <v>16151041.99</v>
      </c>
      <c r="AD2522" s="159">
        <v>300000</v>
      </c>
      <c r="AE2522" s="159">
        <v>3483886.22</v>
      </c>
      <c r="AF2522" s="159">
        <v>6356509.9100000001</v>
      </c>
      <c r="AG2522" s="159">
        <v>899176.14</v>
      </c>
      <c r="AH2522" s="159">
        <v>1058733.5</v>
      </c>
      <c r="AI2522" s="159">
        <v>0</v>
      </c>
      <c r="AJ2522" s="159">
        <v>0</v>
      </c>
    </row>
    <row r="2523" spans="1:36">
      <c r="A2523" s="153">
        <v>4</v>
      </c>
      <c r="B2523" s="154">
        <v>12</v>
      </c>
      <c r="C2523" s="154">
        <v>0</v>
      </c>
      <c r="D2523" s="155">
        <v>0</v>
      </c>
      <c r="E2523" s="155" t="s">
        <v>90</v>
      </c>
      <c r="F2523" s="156" t="s">
        <v>6141</v>
      </c>
      <c r="G2523" s="156" t="s">
        <v>90</v>
      </c>
      <c r="H2523" s="156" t="s">
        <v>6142</v>
      </c>
      <c r="I2523" s="155">
        <v>412000</v>
      </c>
      <c r="J2523" s="157" t="s">
        <v>452</v>
      </c>
      <c r="K2523" s="157"/>
      <c r="L2523" s="155">
        <v>2022</v>
      </c>
      <c r="M2523" s="158">
        <v>43190</v>
      </c>
      <c r="N2523" s="159">
        <v>73176090.680000007</v>
      </c>
      <c r="O2523" s="159">
        <v>67948922.239999995</v>
      </c>
      <c r="P2523" s="159">
        <v>51970945.259999998</v>
      </c>
      <c r="Q2523" s="159">
        <v>36049340</v>
      </c>
      <c r="R2523" s="159">
        <v>15921605.26</v>
      </c>
      <c r="S2523" s="159">
        <v>5227168.4400000004</v>
      </c>
      <c r="T2523" s="159">
        <v>4775.91</v>
      </c>
      <c r="U2523" s="159">
        <v>73280491.299999997</v>
      </c>
      <c r="V2523" s="159">
        <v>60879013.329999998</v>
      </c>
      <c r="W2523" s="159">
        <v>42621676.770000003</v>
      </c>
      <c r="X2523" s="159">
        <v>0</v>
      </c>
      <c r="Y2523" s="159">
        <v>12401477.970000001</v>
      </c>
      <c r="Z2523" s="159">
        <v>13918611.07</v>
      </c>
      <c r="AA2523" s="159">
        <v>0</v>
      </c>
      <c r="AB2523" s="159">
        <v>13918611.07</v>
      </c>
      <c r="AC2523" s="159">
        <v>0</v>
      </c>
      <c r="AD2523" s="159">
        <v>0</v>
      </c>
      <c r="AE2523" s="159">
        <v>334</v>
      </c>
      <c r="AF2523" s="159">
        <v>7069908.9100000001</v>
      </c>
      <c r="AG2523" s="159">
        <v>3352695.17</v>
      </c>
      <c r="AH2523" s="159">
        <v>2372751.25</v>
      </c>
      <c r="AI2523" s="159">
        <v>381.3</v>
      </c>
      <c r="AJ2523" s="159">
        <v>334</v>
      </c>
    </row>
    <row r="2524" spans="1:36">
      <c r="A2524" s="153">
        <v>4</v>
      </c>
      <c r="B2524" s="154">
        <v>13</v>
      </c>
      <c r="C2524" s="154">
        <v>0</v>
      </c>
      <c r="D2524" s="155">
        <v>0</v>
      </c>
      <c r="E2524" s="155" t="s">
        <v>90</v>
      </c>
      <c r="F2524" s="156" t="s">
        <v>6143</v>
      </c>
      <c r="G2524" s="156" t="s">
        <v>90</v>
      </c>
      <c r="H2524" s="156" t="s">
        <v>6144</v>
      </c>
      <c r="I2524" s="155">
        <v>413000</v>
      </c>
      <c r="J2524" s="157" t="s">
        <v>451</v>
      </c>
      <c r="K2524" s="157"/>
      <c r="L2524" s="155">
        <v>2022</v>
      </c>
      <c r="M2524" s="158">
        <v>40685</v>
      </c>
      <c r="N2524" s="159">
        <v>64744118.719999999</v>
      </c>
      <c r="O2524" s="159">
        <v>62957522.109999999</v>
      </c>
      <c r="P2524" s="159">
        <v>43093718.730000004</v>
      </c>
      <c r="Q2524" s="159">
        <v>28540223</v>
      </c>
      <c r="R2524" s="159">
        <v>14553495.73</v>
      </c>
      <c r="S2524" s="159">
        <v>1786596.61</v>
      </c>
      <c r="T2524" s="159">
        <v>3930.11</v>
      </c>
      <c r="U2524" s="159">
        <v>59844878.119999997</v>
      </c>
      <c r="V2524" s="159">
        <v>56592992.520000003</v>
      </c>
      <c r="W2524" s="159">
        <v>37136631.32</v>
      </c>
      <c r="X2524" s="159">
        <v>444258.33</v>
      </c>
      <c r="Y2524" s="159">
        <v>3251885.6</v>
      </c>
      <c r="Z2524" s="159">
        <v>1075530</v>
      </c>
      <c r="AA2524" s="159">
        <v>0</v>
      </c>
      <c r="AB2524" s="159">
        <v>1075530</v>
      </c>
      <c r="AC2524" s="159">
        <v>3071396</v>
      </c>
      <c r="AD2524" s="159">
        <v>2027500</v>
      </c>
      <c r="AE2524" s="159">
        <v>25009894.699999999</v>
      </c>
      <c r="AF2524" s="159">
        <v>6364529.5899999999</v>
      </c>
      <c r="AG2524" s="159">
        <v>1970731.69</v>
      </c>
      <c r="AH2524" s="159">
        <v>1928876.47</v>
      </c>
      <c r="AI2524" s="159">
        <v>0</v>
      </c>
      <c r="AJ2524" s="159">
        <v>0</v>
      </c>
    </row>
    <row r="2525" spans="1:36">
      <c r="A2525" s="153">
        <v>4</v>
      </c>
      <c r="B2525" s="154">
        <v>14</v>
      </c>
      <c r="C2525" s="154">
        <v>0</v>
      </c>
      <c r="D2525" s="155">
        <v>0</v>
      </c>
      <c r="E2525" s="155" t="s">
        <v>90</v>
      </c>
      <c r="F2525" s="156" t="s">
        <v>6145</v>
      </c>
      <c r="G2525" s="156" t="s">
        <v>90</v>
      </c>
      <c r="H2525" s="156" t="s">
        <v>6146</v>
      </c>
      <c r="I2525" s="155">
        <v>414000</v>
      </c>
      <c r="J2525" s="157" t="s">
        <v>450</v>
      </c>
      <c r="K2525" s="157"/>
      <c r="L2525" s="155">
        <v>2022</v>
      </c>
      <c r="M2525" s="158">
        <v>98321</v>
      </c>
      <c r="N2525" s="159">
        <v>138230203.33000001</v>
      </c>
      <c r="O2525" s="159">
        <v>119241130.23</v>
      </c>
      <c r="P2525" s="159">
        <v>75618382.099999994</v>
      </c>
      <c r="Q2525" s="159">
        <v>55512888</v>
      </c>
      <c r="R2525" s="159">
        <v>20105494.100000001</v>
      </c>
      <c r="S2525" s="159">
        <v>18989073.100000001</v>
      </c>
      <c r="T2525" s="159">
        <v>57058.11</v>
      </c>
      <c r="U2525" s="159">
        <v>145012120.91</v>
      </c>
      <c r="V2525" s="159">
        <v>105219450.42</v>
      </c>
      <c r="W2525" s="159">
        <v>67865884.170000002</v>
      </c>
      <c r="X2525" s="159">
        <v>300655.27</v>
      </c>
      <c r="Y2525" s="159">
        <v>39792670.490000002</v>
      </c>
      <c r="Z2525" s="159">
        <v>23451501.539999999</v>
      </c>
      <c r="AA2525" s="159">
        <v>3000000</v>
      </c>
      <c r="AB2525" s="159">
        <v>20451501.539999999</v>
      </c>
      <c r="AC2525" s="159">
        <v>2947955.98</v>
      </c>
      <c r="AD2525" s="159">
        <v>2947955.98</v>
      </c>
      <c r="AE2525" s="159">
        <v>21320723.789999999</v>
      </c>
      <c r="AF2525" s="159">
        <v>14021679.810000001</v>
      </c>
      <c r="AG2525" s="159">
        <v>1628429.45</v>
      </c>
      <c r="AH2525" s="159">
        <v>1936623.27</v>
      </c>
      <c r="AI2525" s="159">
        <v>0</v>
      </c>
      <c r="AJ2525" s="159">
        <v>0</v>
      </c>
    </row>
    <row r="2526" spans="1:36">
      <c r="A2526" s="153">
        <v>4</v>
      </c>
      <c r="B2526" s="154">
        <v>15</v>
      </c>
      <c r="C2526" s="154">
        <v>0</v>
      </c>
      <c r="D2526" s="155">
        <v>0</v>
      </c>
      <c r="E2526" s="155" t="s">
        <v>90</v>
      </c>
      <c r="F2526" s="156" t="s">
        <v>6147</v>
      </c>
      <c r="G2526" s="156" t="s">
        <v>90</v>
      </c>
      <c r="H2526" s="156" t="s">
        <v>6148</v>
      </c>
      <c r="I2526" s="155">
        <v>415000</v>
      </c>
      <c r="J2526" s="157" t="s">
        <v>449</v>
      </c>
      <c r="K2526" s="157"/>
      <c r="L2526" s="155">
        <v>2022</v>
      </c>
      <c r="M2526" s="158">
        <v>110053</v>
      </c>
      <c r="N2526" s="159">
        <v>132142073.84999999</v>
      </c>
      <c r="O2526" s="159">
        <v>118970276.29000001</v>
      </c>
      <c r="P2526" s="159">
        <v>60774856.960000001</v>
      </c>
      <c r="Q2526" s="159">
        <v>39903081</v>
      </c>
      <c r="R2526" s="159">
        <v>20871775.960000001</v>
      </c>
      <c r="S2526" s="159">
        <v>13171797.560000001</v>
      </c>
      <c r="T2526" s="159">
        <v>4561.43</v>
      </c>
      <c r="U2526" s="159">
        <v>127009367.23999999</v>
      </c>
      <c r="V2526" s="159">
        <v>100673470.56999999</v>
      </c>
      <c r="W2526" s="159">
        <v>60441966.969999999</v>
      </c>
      <c r="X2526" s="159">
        <v>90250</v>
      </c>
      <c r="Y2526" s="159">
        <v>26335896.670000002</v>
      </c>
      <c r="Z2526" s="159">
        <v>27910332.170000002</v>
      </c>
      <c r="AA2526" s="159">
        <v>0</v>
      </c>
      <c r="AB2526" s="159">
        <v>27910332.170000002</v>
      </c>
      <c r="AC2526" s="159">
        <v>1875000</v>
      </c>
      <c r="AD2526" s="159">
        <v>1875000</v>
      </c>
      <c r="AE2526" s="159">
        <v>5600000</v>
      </c>
      <c r="AF2526" s="159">
        <v>18296805.719999999</v>
      </c>
      <c r="AG2526" s="159">
        <v>6443743.2599999998</v>
      </c>
      <c r="AH2526" s="159">
        <v>4565999.71</v>
      </c>
      <c r="AI2526" s="159">
        <v>0</v>
      </c>
      <c r="AJ2526" s="159">
        <v>0</v>
      </c>
    </row>
    <row r="2527" spans="1:36">
      <c r="A2527" s="153">
        <v>4</v>
      </c>
      <c r="B2527" s="154">
        <v>16</v>
      </c>
      <c r="C2527" s="154">
        <v>0</v>
      </c>
      <c r="D2527" s="155">
        <v>0</v>
      </c>
      <c r="E2527" s="155" t="s">
        <v>90</v>
      </c>
      <c r="F2527" s="156" t="s">
        <v>6149</v>
      </c>
      <c r="G2527" s="156" t="s">
        <v>90</v>
      </c>
      <c r="H2527" s="156" t="s">
        <v>6150</v>
      </c>
      <c r="I2527" s="155">
        <v>416000</v>
      </c>
      <c r="J2527" s="157" t="s">
        <v>448</v>
      </c>
      <c r="K2527" s="157"/>
      <c r="L2527" s="155">
        <v>2022</v>
      </c>
      <c r="M2527" s="158">
        <v>48203</v>
      </c>
      <c r="N2527" s="159">
        <v>77677257.739999995</v>
      </c>
      <c r="O2527" s="159">
        <v>71995403.489999995</v>
      </c>
      <c r="P2527" s="159">
        <v>53030289</v>
      </c>
      <c r="Q2527" s="159">
        <v>38547024</v>
      </c>
      <c r="R2527" s="159">
        <v>14483265</v>
      </c>
      <c r="S2527" s="159">
        <v>5681854.25</v>
      </c>
      <c r="T2527" s="159">
        <v>462503.05</v>
      </c>
      <c r="U2527" s="159">
        <v>77947290.150000006</v>
      </c>
      <c r="V2527" s="159">
        <v>66269320.369999997</v>
      </c>
      <c r="W2527" s="159">
        <v>43042131.57</v>
      </c>
      <c r="X2527" s="159">
        <v>162013.45000000001</v>
      </c>
      <c r="Y2527" s="159">
        <v>11677969.779999999</v>
      </c>
      <c r="Z2527" s="159">
        <v>16297972.189999999</v>
      </c>
      <c r="AA2527" s="159">
        <v>0</v>
      </c>
      <c r="AB2527" s="159">
        <v>16297972.189999999</v>
      </c>
      <c r="AC2527" s="159">
        <v>6705152</v>
      </c>
      <c r="AD2527" s="159">
        <v>6705152</v>
      </c>
      <c r="AE2527" s="159">
        <v>7211486.8600000003</v>
      </c>
      <c r="AF2527" s="159">
        <v>5726083.1200000001</v>
      </c>
      <c r="AG2527" s="159">
        <v>2338824.39</v>
      </c>
      <c r="AH2527" s="159">
        <v>2734840.76</v>
      </c>
      <c r="AI2527" s="159">
        <v>0</v>
      </c>
      <c r="AJ2527" s="159">
        <v>0</v>
      </c>
    </row>
    <row r="2528" spans="1:36">
      <c r="A2528" s="153">
        <v>4</v>
      </c>
      <c r="B2528" s="154">
        <v>17</v>
      </c>
      <c r="C2528" s="154">
        <v>0</v>
      </c>
      <c r="D2528" s="155">
        <v>0</v>
      </c>
      <c r="E2528" s="155" t="s">
        <v>90</v>
      </c>
      <c r="F2528" s="156" t="s">
        <v>6151</v>
      </c>
      <c r="G2528" s="156" t="s">
        <v>90</v>
      </c>
      <c r="H2528" s="156" t="s">
        <v>6152</v>
      </c>
      <c r="I2528" s="155">
        <v>417000</v>
      </c>
      <c r="J2528" s="157" t="s">
        <v>447</v>
      </c>
      <c r="K2528" s="157"/>
      <c r="L2528" s="155">
        <v>2022</v>
      </c>
      <c r="M2528" s="158">
        <v>33837</v>
      </c>
      <c r="N2528" s="159">
        <v>53433871.75</v>
      </c>
      <c r="O2528" s="159">
        <v>49327650.670000002</v>
      </c>
      <c r="P2528" s="159">
        <v>37098731.350000001</v>
      </c>
      <c r="Q2528" s="159">
        <v>21673902</v>
      </c>
      <c r="R2528" s="159">
        <v>15424829.35</v>
      </c>
      <c r="S2528" s="159">
        <v>4106221.08</v>
      </c>
      <c r="T2528" s="159">
        <v>150113.99</v>
      </c>
      <c r="U2528" s="159">
        <v>55310480.630000003</v>
      </c>
      <c r="V2528" s="159">
        <v>47392681.140000001</v>
      </c>
      <c r="W2528" s="159">
        <v>28977881.629999999</v>
      </c>
      <c r="X2528" s="159">
        <v>185011.61</v>
      </c>
      <c r="Y2528" s="159">
        <v>7917799.4900000002</v>
      </c>
      <c r="Z2528" s="159">
        <v>6969042.5999999996</v>
      </c>
      <c r="AA2528" s="159">
        <v>0</v>
      </c>
      <c r="AB2528" s="159">
        <v>6969042.5999999996</v>
      </c>
      <c r="AC2528" s="159">
        <v>1145452</v>
      </c>
      <c r="AD2528" s="159">
        <v>1145452</v>
      </c>
      <c r="AE2528" s="159">
        <v>10585181</v>
      </c>
      <c r="AF2528" s="159">
        <v>1934969.53</v>
      </c>
      <c r="AG2528" s="159">
        <v>1182164.08</v>
      </c>
      <c r="AH2528" s="159">
        <v>1960369.69</v>
      </c>
      <c r="AI2528" s="159">
        <v>0</v>
      </c>
      <c r="AJ2528" s="159">
        <v>0</v>
      </c>
    </row>
    <row r="2529" spans="1:36">
      <c r="A2529" s="153">
        <v>4</v>
      </c>
      <c r="B2529" s="154">
        <v>18</v>
      </c>
      <c r="C2529" s="154">
        <v>0</v>
      </c>
      <c r="D2529" s="155">
        <v>0</v>
      </c>
      <c r="E2529" s="155" t="s">
        <v>90</v>
      </c>
      <c r="F2529" s="156" t="s">
        <v>6153</v>
      </c>
      <c r="G2529" s="156" t="s">
        <v>90</v>
      </c>
      <c r="H2529" s="156" t="s">
        <v>6154</v>
      </c>
      <c r="I2529" s="155">
        <v>418000</v>
      </c>
      <c r="J2529" s="157" t="s">
        <v>446</v>
      </c>
      <c r="K2529" s="157"/>
      <c r="L2529" s="155">
        <v>2022</v>
      </c>
      <c r="M2529" s="158">
        <v>85420</v>
      </c>
      <c r="N2529" s="159">
        <v>119937482.48</v>
      </c>
      <c r="O2529" s="159">
        <v>109548696.45</v>
      </c>
      <c r="P2529" s="159">
        <v>71553556.090000004</v>
      </c>
      <c r="Q2529" s="159">
        <v>43080079</v>
      </c>
      <c r="R2529" s="159">
        <v>28473477.09</v>
      </c>
      <c r="S2529" s="159">
        <v>10388786.029999999</v>
      </c>
      <c r="T2529" s="159">
        <v>529468.30000000005</v>
      </c>
      <c r="U2529" s="159">
        <v>113505722.19</v>
      </c>
      <c r="V2529" s="159">
        <v>85312681.290000007</v>
      </c>
      <c r="W2529" s="159">
        <v>46868325.350000001</v>
      </c>
      <c r="X2529" s="159">
        <v>5418.99</v>
      </c>
      <c r="Y2529" s="159">
        <v>28193040.899999999</v>
      </c>
      <c r="Z2529" s="159">
        <v>23347745.140000001</v>
      </c>
      <c r="AA2529" s="159">
        <v>0</v>
      </c>
      <c r="AB2529" s="159">
        <v>23347745.140000001</v>
      </c>
      <c r="AC2529" s="159">
        <v>149720</v>
      </c>
      <c r="AD2529" s="159">
        <v>149720</v>
      </c>
      <c r="AE2529" s="159">
        <v>112234</v>
      </c>
      <c r="AF2529" s="159">
        <v>24236015.16</v>
      </c>
      <c r="AG2529" s="159">
        <v>5253256.57</v>
      </c>
      <c r="AH2529" s="159">
        <v>4610705.8099999996</v>
      </c>
      <c r="AI2529" s="159">
        <v>0</v>
      </c>
      <c r="AJ2529" s="159">
        <v>0</v>
      </c>
    </row>
    <row r="2530" spans="1:36">
      <c r="A2530" s="153">
        <v>4</v>
      </c>
      <c r="B2530" s="154">
        <v>19</v>
      </c>
      <c r="C2530" s="154">
        <v>0</v>
      </c>
      <c r="D2530" s="155">
        <v>0</v>
      </c>
      <c r="E2530" s="155" t="s">
        <v>90</v>
      </c>
      <c r="F2530" s="156" t="s">
        <v>6155</v>
      </c>
      <c r="G2530" s="156" t="s">
        <v>90</v>
      </c>
      <c r="H2530" s="156" t="s">
        <v>6156</v>
      </c>
      <c r="I2530" s="155">
        <v>419000</v>
      </c>
      <c r="J2530" s="157" t="s">
        <v>445</v>
      </c>
      <c r="K2530" s="157"/>
      <c r="L2530" s="155">
        <v>2022</v>
      </c>
      <c r="M2530" s="158">
        <v>69663</v>
      </c>
      <c r="N2530" s="159">
        <v>99924366.870000005</v>
      </c>
      <c r="O2530" s="159">
        <v>91141781.359999999</v>
      </c>
      <c r="P2530" s="159">
        <v>61300476.200000003</v>
      </c>
      <c r="Q2530" s="159">
        <v>44742433</v>
      </c>
      <c r="R2530" s="159">
        <v>16558043.199999999</v>
      </c>
      <c r="S2530" s="159">
        <v>8782585.5099999998</v>
      </c>
      <c r="T2530" s="159">
        <v>0</v>
      </c>
      <c r="U2530" s="159">
        <v>98843999.109999999</v>
      </c>
      <c r="V2530" s="159">
        <v>79634836.260000005</v>
      </c>
      <c r="W2530" s="159">
        <v>49193148.43</v>
      </c>
      <c r="X2530" s="159">
        <v>240084</v>
      </c>
      <c r="Y2530" s="159">
        <v>19209162.850000001</v>
      </c>
      <c r="Z2530" s="159">
        <v>6468217.6900000004</v>
      </c>
      <c r="AA2530" s="159">
        <v>3000000</v>
      </c>
      <c r="AB2530" s="159">
        <v>3468217.6900000004</v>
      </c>
      <c r="AC2530" s="159">
        <v>2000000</v>
      </c>
      <c r="AD2530" s="159">
        <v>2000000</v>
      </c>
      <c r="AE2530" s="159">
        <v>20000000</v>
      </c>
      <c r="AF2530" s="159">
        <v>11506945.1</v>
      </c>
      <c r="AG2530" s="159">
        <v>951854.32</v>
      </c>
      <c r="AH2530" s="159">
        <v>1258660.77</v>
      </c>
      <c r="AI2530" s="159">
        <v>0</v>
      </c>
      <c r="AJ2530" s="159">
        <v>0</v>
      </c>
    </row>
    <row r="2531" spans="1:36">
      <c r="A2531" s="153">
        <v>6</v>
      </c>
      <c r="B2531" s="154">
        <v>1</v>
      </c>
      <c r="C2531" s="154">
        <v>0</v>
      </c>
      <c r="D2531" s="155">
        <v>0</v>
      </c>
      <c r="E2531" s="155" t="s">
        <v>90</v>
      </c>
      <c r="F2531" s="156" t="s">
        <v>6157</v>
      </c>
      <c r="G2531" s="156" t="s">
        <v>90</v>
      </c>
      <c r="H2531" s="156" t="s">
        <v>6158</v>
      </c>
      <c r="I2531" s="155">
        <v>601000</v>
      </c>
      <c r="J2531" s="157" t="s">
        <v>444</v>
      </c>
      <c r="K2531" s="157"/>
      <c r="L2531" s="155">
        <v>2022</v>
      </c>
      <c r="M2531" s="158">
        <v>109502</v>
      </c>
      <c r="N2531" s="159">
        <v>149881015.38</v>
      </c>
      <c r="O2531" s="159">
        <v>130865370.03</v>
      </c>
      <c r="P2531" s="159">
        <v>89625662.710000008</v>
      </c>
      <c r="Q2531" s="159">
        <v>60923673</v>
      </c>
      <c r="R2531" s="159">
        <v>28701989.710000001</v>
      </c>
      <c r="S2531" s="159">
        <v>19015645.350000001</v>
      </c>
      <c r="T2531" s="159">
        <v>615048.63</v>
      </c>
      <c r="U2531" s="159">
        <v>146948804.87</v>
      </c>
      <c r="V2531" s="159">
        <v>115100057.16</v>
      </c>
      <c r="W2531" s="159">
        <v>65950364.609999999</v>
      </c>
      <c r="X2531" s="159">
        <v>206088.69</v>
      </c>
      <c r="Y2531" s="159">
        <v>31848747.710000001</v>
      </c>
      <c r="Z2531" s="159">
        <v>21958817.68</v>
      </c>
      <c r="AA2531" s="159">
        <v>0</v>
      </c>
      <c r="AB2531" s="159">
        <v>21958817.68</v>
      </c>
      <c r="AC2531" s="159">
        <v>4387889</v>
      </c>
      <c r="AD2531" s="159">
        <v>4235350</v>
      </c>
      <c r="AE2531" s="159">
        <v>20078480</v>
      </c>
      <c r="AF2531" s="159">
        <v>15765312.869999999</v>
      </c>
      <c r="AG2531" s="159">
        <v>4322014.6100000003</v>
      </c>
      <c r="AH2531" s="159">
        <v>4249110.2300000004</v>
      </c>
      <c r="AI2531" s="159">
        <v>0</v>
      </c>
      <c r="AJ2531" s="159">
        <v>0</v>
      </c>
    </row>
    <row r="2532" spans="1:36">
      <c r="A2532" s="153">
        <v>6</v>
      </c>
      <c r="B2532" s="154">
        <v>2</v>
      </c>
      <c r="C2532" s="154">
        <v>0</v>
      </c>
      <c r="D2532" s="155">
        <v>0</v>
      </c>
      <c r="E2532" s="155" t="s">
        <v>90</v>
      </c>
      <c r="F2532" s="156" t="s">
        <v>6159</v>
      </c>
      <c r="G2532" s="156" t="s">
        <v>90</v>
      </c>
      <c r="H2532" s="156" t="s">
        <v>6160</v>
      </c>
      <c r="I2532" s="155">
        <v>602000</v>
      </c>
      <c r="J2532" s="157" t="s">
        <v>443</v>
      </c>
      <c r="K2532" s="157"/>
      <c r="L2532" s="155">
        <v>2022</v>
      </c>
      <c r="M2532" s="158">
        <v>99806</v>
      </c>
      <c r="N2532" s="159">
        <v>141321634.59999999</v>
      </c>
      <c r="O2532" s="159">
        <v>123746569.48999999</v>
      </c>
      <c r="P2532" s="159">
        <v>90644801.469999999</v>
      </c>
      <c r="Q2532" s="159">
        <v>66021257</v>
      </c>
      <c r="R2532" s="159">
        <v>24623544.469999999</v>
      </c>
      <c r="S2532" s="159">
        <v>17575065.109999999</v>
      </c>
      <c r="T2532" s="159">
        <v>521444.3</v>
      </c>
      <c r="U2532" s="159">
        <v>143130010.81</v>
      </c>
      <c r="V2532" s="159">
        <v>119239406.11</v>
      </c>
      <c r="W2532" s="159">
        <v>77981305.150000006</v>
      </c>
      <c r="X2532" s="159">
        <v>275935.39</v>
      </c>
      <c r="Y2532" s="159">
        <v>23890604.699999999</v>
      </c>
      <c r="Z2532" s="159">
        <v>43960840.609999999</v>
      </c>
      <c r="AA2532" s="159">
        <v>7994000</v>
      </c>
      <c r="AB2532" s="159">
        <v>35966840.609999999</v>
      </c>
      <c r="AC2532" s="159">
        <v>3834848</v>
      </c>
      <c r="AD2532" s="159">
        <v>3834848</v>
      </c>
      <c r="AE2532" s="159">
        <v>27873541</v>
      </c>
      <c r="AF2532" s="159">
        <v>4507163.38</v>
      </c>
      <c r="AG2532" s="159">
        <v>3474343.5</v>
      </c>
      <c r="AH2532" s="159">
        <v>4386714.26</v>
      </c>
      <c r="AI2532" s="159">
        <v>0</v>
      </c>
      <c r="AJ2532" s="159">
        <v>0</v>
      </c>
    </row>
    <row r="2533" spans="1:36">
      <c r="A2533" s="153">
        <v>6</v>
      </c>
      <c r="B2533" s="154">
        <v>3</v>
      </c>
      <c r="C2533" s="154">
        <v>0</v>
      </c>
      <c r="D2533" s="155">
        <v>0</v>
      </c>
      <c r="E2533" s="155" t="s">
        <v>90</v>
      </c>
      <c r="F2533" s="156" t="s">
        <v>6161</v>
      </c>
      <c r="G2533" s="156" t="s">
        <v>90</v>
      </c>
      <c r="H2533" s="156" t="s">
        <v>6162</v>
      </c>
      <c r="I2533" s="155">
        <v>603000</v>
      </c>
      <c r="J2533" s="157" t="s">
        <v>442</v>
      </c>
      <c r="K2533" s="157"/>
      <c r="L2533" s="155">
        <v>2022</v>
      </c>
      <c r="M2533" s="158">
        <v>77214</v>
      </c>
      <c r="N2533" s="159">
        <v>132695423.27</v>
      </c>
      <c r="O2533" s="159">
        <v>90052307</v>
      </c>
      <c r="P2533" s="159">
        <v>61754047.859999999</v>
      </c>
      <c r="Q2533" s="159">
        <v>40613165</v>
      </c>
      <c r="R2533" s="159">
        <v>21140882.859999999</v>
      </c>
      <c r="S2533" s="159">
        <v>42643116.270000003</v>
      </c>
      <c r="T2533" s="159">
        <v>10778.82</v>
      </c>
      <c r="U2533" s="159">
        <v>128814047.54000001</v>
      </c>
      <c r="V2533" s="159">
        <v>73009538.909999996</v>
      </c>
      <c r="W2533" s="159">
        <v>41361449.409999996</v>
      </c>
      <c r="X2533" s="159">
        <v>157380.47</v>
      </c>
      <c r="Y2533" s="159">
        <v>55804508.630000003</v>
      </c>
      <c r="Z2533" s="159">
        <v>20574906.93</v>
      </c>
      <c r="AA2533" s="159">
        <v>0</v>
      </c>
      <c r="AB2533" s="159">
        <v>20574906.93</v>
      </c>
      <c r="AC2533" s="159">
        <v>3836928</v>
      </c>
      <c r="AD2533" s="159">
        <v>3836928</v>
      </c>
      <c r="AE2533" s="159">
        <v>14465360</v>
      </c>
      <c r="AF2533" s="159">
        <v>17042768.09</v>
      </c>
      <c r="AG2533" s="159">
        <v>4039216.62</v>
      </c>
      <c r="AH2533" s="159">
        <v>4173917.99</v>
      </c>
      <c r="AI2533" s="159">
        <v>0</v>
      </c>
      <c r="AJ2533" s="159">
        <v>0</v>
      </c>
    </row>
    <row r="2534" spans="1:36">
      <c r="A2534" s="153">
        <v>6</v>
      </c>
      <c r="B2534" s="154">
        <v>4</v>
      </c>
      <c r="C2534" s="154">
        <v>0</v>
      </c>
      <c r="D2534" s="155">
        <v>0</v>
      </c>
      <c r="E2534" s="155" t="s">
        <v>90</v>
      </c>
      <c r="F2534" s="156" t="s">
        <v>6163</v>
      </c>
      <c r="G2534" s="156" t="s">
        <v>90</v>
      </c>
      <c r="H2534" s="156" t="s">
        <v>6164</v>
      </c>
      <c r="I2534" s="155">
        <v>604000</v>
      </c>
      <c r="J2534" s="157" t="s">
        <v>441</v>
      </c>
      <c r="K2534" s="157"/>
      <c r="L2534" s="155">
        <v>2022</v>
      </c>
      <c r="M2534" s="158">
        <v>61444</v>
      </c>
      <c r="N2534" s="159">
        <v>81408850.569999993</v>
      </c>
      <c r="O2534" s="159">
        <v>77245698.409999996</v>
      </c>
      <c r="P2534" s="159">
        <v>62966888.759999998</v>
      </c>
      <c r="Q2534" s="159">
        <v>50857768</v>
      </c>
      <c r="R2534" s="159">
        <v>12109120.76</v>
      </c>
      <c r="S2534" s="159">
        <v>4163152.16</v>
      </c>
      <c r="T2534" s="159">
        <v>91933.63</v>
      </c>
      <c r="U2534" s="159">
        <v>89282824.150000006</v>
      </c>
      <c r="V2534" s="159">
        <v>68946715.480000004</v>
      </c>
      <c r="W2534" s="159">
        <v>44143068.909999996</v>
      </c>
      <c r="X2534" s="159">
        <v>56591.45</v>
      </c>
      <c r="Y2534" s="159">
        <v>20336108.670000002</v>
      </c>
      <c r="Z2534" s="159">
        <v>20078451.32</v>
      </c>
      <c r="AA2534" s="159">
        <v>6000000</v>
      </c>
      <c r="AB2534" s="159">
        <v>14078451.32</v>
      </c>
      <c r="AC2534" s="159">
        <v>3097000</v>
      </c>
      <c r="AD2534" s="159">
        <v>597000</v>
      </c>
      <c r="AE2534" s="159">
        <v>7874000</v>
      </c>
      <c r="AF2534" s="159">
        <v>8298982.9299999997</v>
      </c>
      <c r="AG2534" s="159">
        <v>943043.74</v>
      </c>
      <c r="AH2534" s="159">
        <v>1306253.6399999999</v>
      </c>
      <c r="AI2534" s="159">
        <v>0</v>
      </c>
      <c r="AJ2534" s="159">
        <v>0</v>
      </c>
    </row>
    <row r="2535" spans="1:36">
      <c r="A2535" s="153">
        <v>6</v>
      </c>
      <c r="B2535" s="154">
        <v>5</v>
      </c>
      <c r="C2535" s="154">
        <v>0</v>
      </c>
      <c r="D2535" s="155">
        <v>0</v>
      </c>
      <c r="E2535" s="155" t="s">
        <v>90</v>
      </c>
      <c r="F2535" s="156" t="s">
        <v>6165</v>
      </c>
      <c r="G2535" s="156" t="s">
        <v>90</v>
      </c>
      <c r="H2535" s="156" t="s">
        <v>6166</v>
      </c>
      <c r="I2535" s="155">
        <v>605000</v>
      </c>
      <c r="J2535" s="157" t="s">
        <v>440</v>
      </c>
      <c r="K2535" s="157"/>
      <c r="L2535" s="155">
        <v>2022</v>
      </c>
      <c r="M2535" s="158">
        <v>44911</v>
      </c>
      <c r="N2535" s="159">
        <v>81761046.209999993</v>
      </c>
      <c r="O2535" s="159">
        <v>59704932.32</v>
      </c>
      <c r="P2535" s="159">
        <v>40645747.409999996</v>
      </c>
      <c r="Q2535" s="159">
        <v>29138950</v>
      </c>
      <c r="R2535" s="159">
        <v>11506797.41</v>
      </c>
      <c r="S2535" s="159">
        <v>22056113.890000001</v>
      </c>
      <c r="T2535" s="159">
        <v>754.8</v>
      </c>
      <c r="U2535" s="159">
        <v>78976319.299999997</v>
      </c>
      <c r="V2535" s="159">
        <v>55100766.420000002</v>
      </c>
      <c r="W2535" s="159">
        <v>39682811.140000001</v>
      </c>
      <c r="X2535" s="159">
        <v>279764.73</v>
      </c>
      <c r="Y2535" s="159">
        <v>23875552.879999999</v>
      </c>
      <c r="Z2535" s="159">
        <v>16520003.619999999</v>
      </c>
      <c r="AA2535" s="159">
        <v>1076860</v>
      </c>
      <c r="AB2535" s="159">
        <v>15443143.619999999</v>
      </c>
      <c r="AC2535" s="159">
        <v>2822329.32</v>
      </c>
      <c r="AD2535" s="159">
        <v>1372329.32</v>
      </c>
      <c r="AE2535" s="159">
        <v>21125523.52</v>
      </c>
      <c r="AF2535" s="159">
        <v>4604165.9000000004</v>
      </c>
      <c r="AG2535" s="159">
        <v>234908.67</v>
      </c>
      <c r="AH2535" s="159">
        <v>1626471.41</v>
      </c>
      <c r="AI2535" s="159">
        <v>0</v>
      </c>
      <c r="AJ2535" s="159">
        <v>0</v>
      </c>
    </row>
    <row r="2536" spans="1:36">
      <c r="A2536" s="153">
        <v>6</v>
      </c>
      <c r="B2536" s="154">
        <v>6</v>
      </c>
      <c r="C2536" s="154">
        <v>0</v>
      </c>
      <c r="D2536" s="155">
        <v>0</v>
      </c>
      <c r="E2536" s="155" t="s">
        <v>90</v>
      </c>
      <c r="F2536" s="156" t="s">
        <v>6167</v>
      </c>
      <c r="G2536" s="156" t="s">
        <v>90</v>
      </c>
      <c r="H2536" s="156" t="s">
        <v>6168</v>
      </c>
      <c r="I2536" s="155">
        <v>606000</v>
      </c>
      <c r="J2536" s="157" t="s">
        <v>439</v>
      </c>
      <c r="K2536" s="157"/>
      <c r="L2536" s="155">
        <v>2022</v>
      </c>
      <c r="M2536" s="158">
        <v>62165</v>
      </c>
      <c r="N2536" s="159">
        <v>122211922.23999999</v>
      </c>
      <c r="O2536" s="159">
        <v>101792663.3</v>
      </c>
      <c r="P2536" s="159">
        <v>64622512.629999995</v>
      </c>
      <c r="Q2536" s="159">
        <v>41581705</v>
      </c>
      <c r="R2536" s="159">
        <v>23040807.629999999</v>
      </c>
      <c r="S2536" s="159">
        <v>20419258.940000001</v>
      </c>
      <c r="T2536" s="159">
        <v>302195.62</v>
      </c>
      <c r="U2536" s="159">
        <v>121319278.42</v>
      </c>
      <c r="V2536" s="159">
        <v>92112226.959999993</v>
      </c>
      <c r="W2536" s="159">
        <v>61383160.619999997</v>
      </c>
      <c r="X2536" s="159">
        <v>204205.06</v>
      </c>
      <c r="Y2536" s="159">
        <v>29207051.460000001</v>
      </c>
      <c r="Z2536" s="159">
        <v>14494228.16</v>
      </c>
      <c r="AA2536" s="159">
        <v>0</v>
      </c>
      <c r="AB2536" s="159">
        <v>14494228.16</v>
      </c>
      <c r="AC2536" s="159">
        <v>2583339.14</v>
      </c>
      <c r="AD2536" s="159">
        <v>2583339.14</v>
      </c>
      <c r="AE2536" s="159">
        <v>13837668.66</v>
      </c>
      <c r="AF2536" s="159">
        <v>9680436.3399999999</v>
      </c>
      <c r="AG2536" s="159">
        <v>3232397.88</v>
      </c>
      <c r="AH2536" s="159">
        <v>3936259.78</v>
      </c>
      <c r="AI2536" s="159">
        <v>0</v>
      </c>
      <c r="AJ2536" s="159">
        <v>0</v>
      </c>
    </row>
    <row r="2537" spans="1:36">
      <c r="A2537" s="153">
        <v>6</v>
      </c>
      <c r="B2537" s="154">
        <v>7</v>
      </c>
      <c r="C2537" s="154">
        <v>0</v>
      </c>
      <c r="D2537" s="155">
        <v>0</v>
      </c>
      <c r="E2537" s="155" t="s">
        <v>90</v>
      </c>
      <c r="F2537" s="156" t="s">
        <v>6169</v>
      </c>
      <c r="G2537" s="156" t="s">
        <v>90</v>
      </c>
      <c r="H2537" s="156" t="s">
        <v>6170</v>
      </c>
      <c r="I2537" s="155">
        <v>607000</v>
      </c>
      <c r="J2537" s="157" t="s">
        <v>438</v>
      </c>
      <c r="K2537" s="157"/>
      <c r="L2537" s="155">
        <v>2022</v>
      </c>
      <c r="M2537" s="158">
        <v>94022</v>
      </c>
      <c r="N2537" s="159">
        <v>139692759.80000001</v>
      </c>
      <c r="O2537" s="159">
        <v>128272261.90000001</v>
      </c>
      <c r="P2537" s="159">
        <v>91503152.840000004</v>
      </c>
      <c r="Q2537" s="159">
        <v>66921236</v>
      </c>
      <c r="R2537" s="159">
        <v>24581916.84</v>
      </c>
      <c r="S2537" s="159">
        <v>11420497.9</v>
      </c>
      <c r="T2537" s="159">
        <v>135496.09</v>
      </c>
      <c r="U2537" s="159">
        <v>131003551.48999999</v>
      </c>
      <c r="V2537" s="159">
        <v>117271991.95</v>
      </c>
      <c r="W2537" s="159">
        <v>75576717.409999996</v>
      </c>
      <c r="X2537" s="159">
        <v>254769.23</v>
      </c>
      <c r="Y2537" s="159">
        <v>13731559.539999999</v>
      </c>
      <c r="Z2537" s="159">
        <v>19233892.34</v>
      </c>
      <c r="AA2537" s="159">
        <v>0</v>
      </c>
      <c r="AB2537" s="159">
        <v>19233892.34</v>
      </c>
      <c r="AC2537" s="159">
        <v>4348110.92</v>
      </c>
      <c r="AD2537" s="159">
        <v>2102495.92</v>
      </c>
      <c r="AE2537" s="159">
        <v>19638996.219999999</v>
      </c>
      <c r="AF2537" s="159">
        <v>11000269.949999999</v>
      </c>
      <c r="AG2537" s="159">
        <v>5237290.1399999997</v>
      </c>
      <c r="AH2537" s="159">
        <v>5333258.68</v>
      </c>
      <c r="AI2537" s="159">
        <v>0</v>
      </c>
      <c r="AJ2537" s="159">
        <v>1971.94</v>
      </c>
    </row>
    <row r="2538" spans="1:36">
      <c r="A2538" s="153">
        <v>6</v>
      </c>
      <c r="B2538" s="154">
        <v>8</v>
      </c>
      <c r="C2538" s="154">
        <v>0</v>
      </c>
      <c r="D2538" s="155">
        <v>0</v>
      </c>
      <c r="E2538" s="155" t="s">
        <v>90</v>
      </c>
      <c r="F2538" s="156" t="s">
        <v>6171</v>
      </c>
      <c r="G2538" s="156" t="s">
        <v>90</v>
      </c>
      <c r="H2538" s="156" t="s">
        <v>6172</v>
      </c>
      <c r="I2538" s="155">
        <v>608000</v>
      </c>
      <c r="J2538" s="157" t="s">
        <v>437</v>
      </c>
      <c r="K2538" s="157"/>
      <c r="L2538" s="155">
        <v>2022</v>
      </c>
      <c r="M2538" s="158">
        <v>87490</v>
      </c>
      <c r="N2538" s="159">
        <v>126448478.91</v>
      </c>
      <c r="O2538" s="159">
        <v>103002791.81999999</v>
      </c>
      <c r="P2538" s="159">
        <v>72552173.390000001</v>
      </c>
      <c r="Q2538" s="159">
        <v>51187600</v>
      </c>
      <c r="R2538" s="159">
        <v>21364573.390000001</v>
      </c>
      <c r="S2538" s="159">
        <v>23445687.09</v>
      </c>
      <c r="T2538" s="159">
        <v>49433.14</v>
      </c>
      <c r="U2538" s="159">
        <v>116212374.36</v>
      </c>
      <c r="V2538" s="159">
        <v>87717352.269999996</v>
      </c>
      <c r="W2538" s="159">
        <v>56504760.310000002</v>
      </c>
      <c r="X2538" s="159">
        <v>594976.17000000004</v>
      </c>
      <c r="Y2538" s="159">
        <v>28495022.09</v>
      </c>
      <c r="Z2538" s="159">
        <v>31208348.710000001</v>
      </c>
      <c r="AA2538" s="159">
        <v>0</v>
      </c>
      <c r="AB2538" s="159">
        <v>31208348.710000001</v>
      </c>
      <c r="AC2538" s="159">
        <v>3412559.58</v>
      </c>
      <c r="AD2538" s="159">
        <v>3085464</v>
      </c>
      <c r="AE2538" s="159">
        <v>43108337</v>
      </c>
      <c r="AF2538" s="159">
        <v>15285439.550000001</v>
      </c>
      <c r="AG2538" s="159">
        <v>2465900.0299999998</v>
      </c>
      <c r="AH2538" s="159">
        <v>2634035.4900000002</v>
      </c>
      <c r="AI2538" s="159">
        <v>0</v>
      </c>
      <c r="AJ2538" s="159">
        <v>0</v>
      </c>
    </row>
    <row r="2539" spans="1:36">
      <c r="A2539" s="153">
        <v>6</v>
      </c>
      <c r="B2539" s="154">
        <v>9</v>
      </c>
      <c r="C2539" s="154">
        <v>0</v>
      </c>
      <c r="D2539" s="155">
        <v>0</v>
      </c>
      <c r="E2539" s="155" t="s">
        <v>90</v>
      </c>
      <c r="F2539" s="156" t="s">
        <v>6173</v>
      </c>
      <c r="G2539" s="156" t="s">
        <v>90</v>
      </c>
      <c r="H2539" s="156" t="s">
        <v>6174</v>
      </c>
      <c r="I2539" s="155">
        <v>609000</v>
      </c>
      <c r="J2539" s="157" t="s">
        <v>436</v>
      </c>
      <c r="K2539" s="157"/>
      <c r="L2539" s="155">
        <v>2022</v>
      </c>
      <c r="M2539" s="158">
        <v>156748</v>
      </c>
      <c r="N2539" s="159">
        <v>179158580.50999999</v>
      </c>
      <c r="O2539" s="159">
        <v>146713839.22999999</v>
      </c>
      <c r="P2539" s="159">
        <v>82245443.960000008</v>
      </c>
      <c r="Q2539" s="159">
        <v>62625857</v>
      </c>
      <c r="R2539" s="159">
        <v>19619586.960000001</v>
      </c>
      <c r="S2539" s="159">
        <v>32444741.280000001</v>
      </c>
      <c r="T2539" s="159">
        <v>549610.02</v>
      </c>
      <c r="U2539" s="159">
        <v>176683861.13</v>
      </c>
      <c r="V2539" s="159">
        <v>124309221.13</v>
      </c>
      <c r="W2539" s="159">
        <v>78866741.079999998</v>
      </c>
      <c r="X2539" s="159">
        <v>523090.21</v>
      </c>
      <c r="Y2539" s="159">
        <v>52374640</v>
      </c>
      <c r="Z2539" s="159">
        <v>31558351.579999998</v>
      </c>
      <c r="AA2539" s="159">
        <v>0</v>
      </c>
      <c r="AB2539" s="159">
        <v>31558351.579999998</v>
      </c>
      <c r="AC2539" s="159">
        <v>10325354.9</v>
      </c>
      <c r="AD2539" s="159">
        <v>7625354.9000000004</v>
      </c>
      <c r="AE2539" s="159">
        <v>41567433.990000002</v>
      </c>
      <c r="AF2539" s="159">
        <v>22404618.100000001</v>
      </c>
      <c r="AG2539" s="159">
        <v>2674751.37</v>
      </c>
      <c r="AH2539" s="159">
        <v>4527557.54</v>
      </c>
      <c r="AI2539" s="159">
        <v>0</v>
      </c>
      <c r="AJ2539" s="159">
        <v>0</v>
      </c>
    </row>
    <row r="2540" spans="1:36">
      <c r="A2540" s="153">
        <v>6</v>
      </c>
      <c r="B2540" s="154">
        <v>10</v>
      </c>
      <c r="C2540" s="154">
        <v>0</v>
      </c>
      <c r="D2540" s="155">
        <v>0</v>
      </c>
      <c r="E2540" s="155" t="s">
        <v>90</v>
      </c>
      <c r="F2540" s="156" t="s">
        <v>6175</v>
      </c>
      <c r="G2540" s="156" t="s">
        <v>90</v>
      </c>
      <c r="H2540" s="156" t="s">
        <v>6176</v>
      </c>
      <c r="I2540" s="155">
        <v>610000</v>
      </c>
      <c r="J2540" s="157" t="s">
        <v>435</v>
      </c>
      <c r="K2540" s="157"/>
      <c r="L2540" s="155">
        <v>2022</v>
      </c>
      <c r="M2540" s="158">
        <v>57053</v>
      </c>
      <c r="N2540" s="159">
        <v>74018804.290000007</v>
      </c>
      <c r="O2540" s="159">
        <v>66798859.939999998</v>
      </c>
      <c r="P2540" s="159">
        <v>44478403.82</v>
      </c>
      <c r="Q2540" s="159">
        <v>30542308</v>
      </c>
      <c r="R2540" s="159">
        <v>13936095.82</v>
      </c>
      <c r="S2540" s="159">
        <v>7219944.3499999996</v>
      </c>
      <c r="T2540" s="159">
        <v>1006548.5</v>
      </c>
      <c r="U2540" s="159">
        <v>81022038.700000003</v>
      </c>
      <c r="V2540" s="159">
        <v>65373865.770000003</v>
      </c>
      <c r="W2540" s="159">
        <v>40889389.460000001</v>
      </c>
      <c r="X2540" s="159">
        <v>214410.38</v>
      </c>
      <c r="Y2540" s="159">
        <v>15648172.93</v>
      </c>
      <c r="Z2540" s="159">
        <v>15729623.720000001</v>
      </c>
      <c r="AA2540" s="159">
        <v>0</v>
      </c>
      <c r="AB2540" s="159">
        <v>15729623.720000001</v>
      </c>
      <c r="AC2540" s="159">
        <v>693060</v>
      </c>
      <c r="AD2540" s="159">
        <v>693060</v>
      </c>
      <c r="AE2540" s="159">
        <v>13168248</v>
      </c>
      <c r="AF2540" s="159">
        <v>1424994.17</v>
      </c>
      <c r="AG2540" s="159">
        <v>3558780.43</v>
      </c>
      <c r="AH2540" s="159">
        <v>4874911</v>
      </c>
      <c r="AI2540" s="159">
        <v>0</v>
      </c>
      <c r="AJ2540" s="159">
        <v>13</v>
      </c>
    </row>
    <row r="2541" spans="1:36">
      <c r="A2541" s="153">
        <v>6</v>
      </c>
      <c r="B2541" s="154">
        <v>11</v>
      </c>
      <c r="C2541" s="154">
        <v>0</v>
      </c>
      <c r="D2541" s="155">
        <v>0</v>
      </c>
      <c r="E2541" s="155" t="s">
        <v>90</v>
      </c>
      <c r="F2541" s="156" t="s">
        <v>6177</v>
      </c>
      <c r="G2541" s="156" t="s">
        <v>90</v>
      </c>
      <c r="H2541" s="156" t="s">
        <v>6178</v>
      </c>
      <c r="I2541" s="155">
        <v>611000</v>
      </c>
      <c r="J2541" s="157" t="s">
        <v>434</v>
      </c>
      <c r="K2541" s="157"/>
      <c r="L2541" s="155">
        <v>2022</v>
      </c>
      <c r="M2541" s="158">
        <v>105852</v>
      </c>
      <c r="N2541" s="159">
        <v>173737188.25999999</v>
      </c>
      <c r="O2541" s="159">
        <v>137204872.28999999</v>
      </c>
      <c r="P2541" s="159">
        <v>103519046.47</v>
      </c>
      <c r="Q2541" s="159">
        <v>76605399</v>
      </c>
      <c r="R2541" s="159">
        <v>26913647.469999999</v>
      </c>
      <c r="S2541" s="159">
        <v>36532315.969999999</v>
      </c>
      <c r="T2541" s="159">
        <v>1336909.1100000001</v>
      </c>
      <c r="U2541" s="159">
        <v>179674894.55000001</v>
      </c>
      <c r="V2541" s="159">
        <v>119409801.3</v>
      </c>
      <c r="W2541" s="159">
        <v>79314828.079999998</v>
      </c>
      <c r="X2541" s="159">
        <v>500989.88</v>
      </c>
      <c r="Y2541" s="159">
        <v>60265093.25</v>
      </c>
      <c r="Z2541" s="159">
        <v>33510650.120000001</v>
      </c>
      <c r="AA2541" s="159">
        <v>4950000</v>
      </c>
      <c r="AB2541" s="159">
        <v>28560650.120000001</v>
      </c>
      <c r="AC2541" s="159">
        <v>11052388.439999999</v>
      </c>
      <c r="AD2541" s="159">
        <v>11052388.439999999</v>
      </c>
      <c r="AE2541" s="159">
        <v>39879401.229999997</v>
      </c>
      <c r="AF2541" s="159">
        <v>17795070.989999998</v>
      </c>
      <c r="AG2541" s="159">
        <v>6105869.1399999997</v>
      </c>
      <c r="AH2541" s="159">
        <v>3284648.29</v>
      </c>
      <c r="AI2541" s="159">
        <v>0</v>
      </c>
      <c r="AJ2541" s="159">
        <v>0</v>
      </c>
    </row>
    <row r="2542" spans="1:36">
      <c r="A2542" s="153">
        <v>6</v>
      </c>
      <c r="B2542" s="154">
        <v>12</v>
      </c>
      <c r="C2542" s="154">
        <v>0</v>
      </c>
      <c r="D2542" s="155">
        <v>0</v>
      </c>
      <c r="E2542" s="155" t="s">
        <v>90</v>
      </c>
      <c r="F2542" s="156" t="s">
        <v>6179</v>
      </c>
      <c r="G2542" s="156" t="s">
        <v>90</v>
      </c>
      <c r="H2542" s="156" t="s">
        <v>6180</v>
      </c>
      <c r="I2542" s="155">
        <v>612000</v>
      </c>
      <c r="J2542" s="157" t="s">
        <v>334</v>
      </c>
      <c r="K2542" s="157"/>
      <c r="L2542" s="155">
        <v>2022</v>
      </c>
      <c r="M2542" s="158">
        <v>58353</v>
      </c>
      <c r="N2542" s="159">
        <v>78132373.5</v>
      </c>
      <c r="O2542" s="159">
        <v>58134770.420000002</v>
      </c>
      <c r="P2542" s="159">
        <v>44868879.649999999</v>
      </c>
      <c r="Q2542" s="159">
        <v>30888149</v>
      </c>
      <c r="R2542" s="159">
        <v>13980730.65</v>
      </c>
      <c r="S2542" s="159">
        <v>19997603.079999998</v>
      </c>
      <c r="T2542" s="159">
        <v>23386.959999999999</v>
      </c>
      <c r="U2542" s="159">
        <v>78938168.900000006</v>
      </c>
      <c r="V2542" s="159">
        <v>52788485.130000003</v>
      </c>
      <c r="W2542" s="159">
        <v>34899635.530000001</v>
      </c>
      <c r="X2542" s="159">
        <v>286230.40999999997</v>
      </c>
      <c r="Y2542" s="159">
        <v>26149683.77</v>
      </c>
      <c r="Z2542" s="159">
        <v>17919116.719999999</v>
      </c>
      <c r="AA2542" s="159">
        <v>2500000</v>
      </c>
      <c r="AB2542" s="159">
        <v>15419116.719999999</v>
      </c>
      <c r="AC2542" s="159">
        <v>13696128</v>
      </c>
      <c r="AD2542" s="159">
        <v>1372000</v>
      </c>
      <c r="AE2542" s="159">
        <v>18698620.890000001</v>
      </c>
      <c r="AF2542" s="159">
        <v>5346285.29</v>
      </c>
      <c r="AG2542" s="159">
        <v>834874.92</v>
      </c>
      <c r="AH2542" s="159">
        <v>1094760.76</v>
      </c>
      <c r="AI2542" s="159">
        <v>0</v>
      </c>
      <c r="AJ2542" s="159">
        <v>0</v>
      </c>
    </row>
    <row r="2543" spans="1:36">
      <c r="A2543" s="153">
        <v>6</v>
      </c>
      <c r="B2543" s="154">
        <v>13</v>
      </c>
      <c r="C2543" s="154">
        <v>0</v>
      </c>
      <c r="D2543" s="155">
        <v>0</v>
      </c>
      <c r="E2543" s="155" t="s">
        <v>90</v>
      </c>
      <c r="F2543" s="156" t="s">
        <v>6181</v>
      </c>
      <c r="G2543" s="156" t="s">
        <v>90</v>
      </c>
      <c r="H2543" s="156" t="s">
        <v>6182</v>
      </c>
      <c r="I2543" s="155">
        <v>613000</v>
      </c>
      <c r="J2543" s="157" t="s">
        <v>433</v>
      </c>
      <c r="K2543" s="157"/>
      <c r="L2543" s="155">
        <v>2022</v>
      </c>
      <c r="M2543" s="158">
        <v>34104</v>
      </c>
      <c r="N2543" s="159">
        <v>44632847.520000003</v>
      </c>
      <c r="O2543" s="159">
        <v>38773966.43</v>
      </c>
      <c r="P2543" s="159">
        <v>27070743.710000001</v>
      </c>
      <c r="Q2543" s="159">
        <v>16220804</v>
      </c>
      <c r="R2543" s="159">
        <v>10849939.710000001</v>
      </c>
      <c r="S2543" s="159">
        <v>5858881.0899999999</v>
      </c>
      <c r="T2543" s="159">
        <v>53392.07</v>
      </c>
      <c r="U2543" s="159">
        <v>48331272.439999998</v>
      </c>
      <c r="V2543" s="159">
        <v>35323721.170000002</v>
      </c>
      <c r="W2543" s="159">
        <v>23082306.690000001</v>
      </c>
      <c r="X2543" s="159">
        <v>200040.06</v>
      </c>
      <c r="Y2543" s="159">
        <v>13007551.27</v>
      </c>
      <c r="Z2543" s="159">
        <v>12510220.01</v>
      </c>
      <c r="AA2543" s="159">
        <v>1400000</v>
      </c>
      <c r="AB2543" s="159">
        <v>11110220.01</v>
      </c>
      <c r="AC2543" s="159">
        <v>1923892.52</v>
      </c>
      <c r="AD2543" s="159">
        <v>1923892.52</v>
      </c>
      <c r="AE2543" s="159">
        <v>14093000</v>
      </c>
      <c r="AF2543" s="159">
        <v>3450245.26</v>
      </c>
      <c r="AG2543" s="159">
        <v>2030813.33</v>
      </c>
      <c r="AH2543" s="159">
        <v>2608681.25</v>
      </c>
      <c r="AI2543" s="159">
        <v>0</v>
      </c>
      <c r="AJ2543" s="159">
        <v>0</v>
      </c>
    </row>
    <row r="2544" spans="1:36">
      <c r="A2544" s="153">
        <v>6</v>
      </c>
      <c r="B2544" s="154">
        <v>14</v>
      </c>
      <c r="C2544" s="154">
        <v>0</v>
      </c>
      <c r="D2544" s="155">
        <v>0</v>
      </c>
      <c r="E2544" s="155" t="s">
        <v>90</v>
      </c>
      <c r="F2544" s="156" t="s">
        <v>6183</v>
      </c>
      <c r="G2544" s="156" t="s">
        <v>90</v>
      </c>
      <c r="H2544" s="156" t="s">
        <v>6184</v>
      </c>
      <c r="I2544" s="155">
        <v>614000</v>
      </c>
      <c r="J2544" s="157" t="s">
        <v>432</v>
      </c>
      <c r="K2544" s="157"/>
      <c r="L2544" s="155">
        <v>2022</v>
      </c>
      <c r="M2544" s="158">
        <v>111800</v>
      </c>
      <c r="N2544" s="159">
        <v>158570674.71000001</v>
      </c>
      <c r="O2544" s="159">
        <v>144130922.40000001</v>
      </c>
      <c r="P2544" s="159">
        <v>103099458.28999999</v>
      </c>
      <c r="Q2544" s="159">
        <v>84243714</v>
      </c>
      <c r="R2544" s="159">
        <v>18855744.289999999</v>
      </c>
      <c r="S2544" s="159">
        <v>14439752.310000001</v>
      </c>
      <c r="T2544" s="159">
        <v>607357.86</v>
      </c>
      <c r="U2544" s="159">
        <v>152791595.08000001</v>
      </c>
      <c r="V2544" s="159">
        <v>136432004.09</v>
      </c>
      <c r="W2544" s="159">
        <v>93560103.590000004</v>
      </c>
      <c r="X2544" s="159">
        <v>127909.06</v>
      </c>
      <c r="Y2544" s="159">
        <v>16359590.99</v>
      </c>
      <c r="Z2544" s="159">
        <v>22461338.649999999</v>
      </c>
      <c r="AA2544" s="159">
        <v>0</v>
      </c>
      <c r="AB2544" s="159">
        <v>22461338.649999999</v>
      </c>
      <c r="AC2544" s="159">
        <v>12574997</v>
      </c>
      <c r="AD2544" s="159">
        <v>2000000</v>
      </c>
      <c r="AE2544" s="159">
        <v>13000000</v>
      </c>
      <c r="AF2544" s="159">
        <v>7698918.3099999996</v>
      </c>
      <c r="AG2544" s="159">
        <v>1649000.06</v>
      </c>
      <c r="AH2544" s="159">
        <v>1605948.61</v>
      </c>
      <c r="AI2544" s="159">
        <v>0</v>
      </c>
      <c r="AJ2544" s="159">
        <v>0</v>
      </c>
    </row>
    <row r="2545" spans="1:36">
      <c r="A2545" s="153">
        <v>6</v>
      </c>
      <c r="B2545" s="154">
        <v>15</v>
      </c>
      <c r="C2545" s="154">
        <v>0</v>
      </c>
      <c r="D2545" s="155">
        <v>0</v>
      </c>
      <c r="E2545" s="155" t="s">
        <v>90</v>
      </c>
      <c r="F2545" s="156" t="s">
        <v>6185</v>
      </c>
      <c r="G2545" s="156" t="s">
        <v>90</v>
      </c>
      <c r="H2545" s="156" t="s">
        <v>6186</v>
      </c>
      <c r="I2545" s="155">
        <v>615000</v>
      </c>
      <c r="J2545" s="157" t="s">
        <v>431</v>
      </c>
      <c r="K2545" s="157"/>
      <c r="L2545" s="155">
        <v>2022</v>
      </c>
      <c r="M2545" s="158">
        <v>57990</v>
      </c>
      <c r="N2545" s="159">
        <v>102067071.72</v>
      </c>
      <c r="O2545" s="159">
        <v>66118111.810000002</v>
      </c>
      <c r="P2545" s="159">
        <v>51361497.340000004</v>
      </c>
      <c r="Q2545" s="159">
        <v>38965736</v>
      </c>
      <c r="R2545" s="159">
        <v>12395761.34</v>
      </c>
      <c r="S2545" s="159">
        <v>35948959.909999996</v>
      </c>
      <c r="T2545" s="159">
        <v>206320.99</v>
      </c>
      <c r="U2545" s="159">
        <v>93412497.739999995</v>
      </c>
      <c r="V2545" s="159">
        <v>59926495.57</v>
      </c>
      <c r="W2545" s="159">
        <v>41054021.5</v>
      </c>
      <c r="X2545" s="159">
        <v>170619.69</v>
      </c>
      <c r="Y2545" s="159">
        <v>33486002.170000002</v>
      </c>
      <c r="Z2545" s="159">
        <v>14825905.68</v>
      </c>
      <c r="AA2545" s="159">
        <v>3000000</v>
      </c>
      <c r="AB2545" s="159">
        <v>11825905.68</v>
      </c>
      <c r="AC2545" s="159">
        <v>920000</v>
      </c>
      <c r="AD2545" s="159">
        <v>920000</v>
      </c>
      <c r="AE2545" s="159">
        <v>15698000</v>
      </c>
      <c r="AF2545" s="159">
        <v>6191616.2400000002</v>
      </c>
      <c r="AG2545" s="159">
        <v>771248.81</v>
      </c>
      <c r="AH2545" s="159">
        <v>1031659.31</v>
      </c>
      <c r="AI2545" s="159">
        <v>0</v>
      </c>
      <c r="AJ2545" s="159">
        <v>0</v>
      </c>
    </row>
    <row r="2546" spans="1:36">
      <c r="A2546" s="153">
        <v>6</v>
      </c>
      <c r="B2546" s="154">
        <v>16</v>
      </c>
      <c r="C2546" s="154">
        <v>0</v>
      </c>
      <c r="D2546" s="155">
        <v>0</v>
      </c>
      <c r="E2546" s="155" t="s">
        <v>90</v>
      </c>
      <c r="F2546" s="156" t="s">
        <v>6187</v>
      </c>
      <c r="G2546" s="156" t="s">
        <v>90</v>
      </c>
      <c r="H2546" s="156" t="s">
        <v>6188</v>
      </c>
      <c r="I2546" s="155">
        <v>616000</v>
      </c>
      <c r="J2546" s="157" t="s">
        <v>430</v>
      </c>
      <c r="K2546" s="157"/>
      <c r="L2546" s="155">
        <v>2022</v>
      </c>
      <c r="M2546" s="158">
        <v>55238</v>
      </c>
      <c r="N2546" s="159">
        <v>83689770.340000004</v>
      </c>
      <c r="O2546" s="159">
        <v>72247116.870000005</v>
      </c>
      <c r="P2546" s="159">
        <v>50408474.119999997</v>
      </c>
      <c r="Q2546" s="159">
        <v>36712359</v>
      </c>
      <c r="R2546" s="159">
        <v>13696115.119999999</v>
      </c>
      <c r="S2546" s="159">
        <v>11442653.470000001</v>
      </c>
      <c r="T2546" s="159">
        <v>383720.4</v>
      </c>
      <c r="U2546" s="159">
        <v>81688576.439999998</v>
      </c>
      <c r="V2546" s="159">
        <v>69486979.25</v>
      </c>
      <c r="W2546" s="159">
        <v>45871116.880000003</v>
      </c>
      <c r="X2546" s="159">
        <v>324547.92</v>
      </c>
      <c r="Y2546" s="159">
        <v>12201597.189999999</v>
      </c>
      <c r="Z2546" s="159">
        <v>23007249.640000001</v>
      </c>
      <c r="AA2546" s="159">
        <v>4500000</v>
      </c>
      <c r="AB2546" s="159">
        <v>18507249.640000001</v>
      </c>
      <c r="AC2546" s="159">
        <v>1888500</v>
      </c>
      <c r="AD2546" s="159">
        <v>1888500</v>
      </c>
      <c r="AE2546" s="159">
        <v>28247600</v>
      </c>
      <c r="AF2546" s="159">
        <v>2760137.62</v>
      </c>
      <c r="AG2546" s="159">
        <v>2436391.4700000002</v>
      </c>
      <c r="AH2546" s="159">
        <v>3694553.82</v>
      </c>
      <c r="AI2546" s="159">
        <v>17337.52</v>
      </c>
      <c r="AJ2546" s="159">
        <v>0</v>
      </c>
    </row>
    <row r="2547" spans="1:36">
      <c r="A2547" s="153">
        <v>6</v>
      </c>
      <c r="B2547" s="154">
        <v>17</v>
      </c>
      <c r="C2547" s="154">
        <v>0</v>
      </c>
      <c r="D2547" s="155">
        <v>0</v>
      </c>
      <c r="E2547" s="155" t="s">
        <v>90</v>
      </c>
      <c r="F2547" s="156" t="s">
        <v>6189</v>
      </c>
      <c r="G2547" s="156" t="s">
        <v>90</v>
      </c>
      <c r="H2547" s="156" t="s">
        <v>6190</v>
      </c>
      <c r="I2547" s="155">
        <v>617000</v>
      </c>
      <c r="J2547" s="157" t="s">
        <v>429</v>
      </c>
      <c r="K2547" s="157"/>
      <c r="L2547" s="155">
        <v>2022</v>
      </c>
      <c r="M2547" s="158">
        <v>71181</v>
      </c>
      <c r="N2547" s="159">
        <v>107117734.42</v>
      </c>
      <c r="O2547" s="159">
        <v>93920805.769999996</v>
      </c>
      <c r="P2547" s="159">
        <v>59995674.840000004</v>
      </c>
      <c r="Q2547" s="159">
        <v>35866954</v>
      </c>
      <c r="R2547" s="159">
        <v>24128720.84</v>
      </c>
      <c r="S2547" s="159">
        <v>13196928.65</v>
      </c>
      <c r="T2547" s="159">
        <v>135994.03</v>
      </c>
      <c r="U2547" s="159">
        <v>99206356.680000007</v>
      </c>
      <c r="V2547" s="159">
        <v>80185900.040000007</v>
      </c>
      <c r="W2547" s="159">
        <v>51905973.520000003</v>
      </c>
      <c r="X2547" s="159">
        <v>109028.49</v>
      </c>
      <c r="Y2547" s="159">
        <v>19020456.640000001</v>
      </c>
      <c r="Z2547" s="159">
        <v>19895171.5</v>
      </c>
      <c r="AA2547" s="159">
        <v>0</v>
      </c>
      <c r="AB2547" s="159">
        <v>19895171.5</v>
      </c>
      <c r="AC2547" s="159">
        <v>3550667.12</v>
      </c>
      <c r="AD2547" s="159">
        <v>3550667.12</v>
      </c>
      <c r="AE2547" s="159">
        <v>10450610.210000001</v>
      </c>
      <c r="AF2547" s="159">
        <v>13734905.73</v>
      </c>
      <c r="AG2547" s="159">
        <v>5246045.92</v>
      </c>
      <c r="AH2547" s="159">
        <v>6660619.1900000004</v>
      </c>
      <c r="AI2547" s="159">
        <v>0</v>
      </c>
      <c r="AJ2547" s="159">
        <v>0</v>
      </c>
    </row>
    <row r="2548" spans="1:36">
      <c r="A2548" s="153">
        <v>6</v>
      </c>
      <c r="B2548" s="154">
        <v>18</v>
      </c>
      <c r="C2548" s="154">
        <v>0</v>
      </c>
      <c r="D2548" s="155">
        <v>0</v>
      </c>
      <c r="E2548" s="155" t="s">
        <v>90</v>
      </c>
      <c r="F2548" s="156" t="s">
        <v>6191</v>
      </c>
      <c r="G2548" s="156" t="s">
        <v>90</v>
      </c>
      <c r="H2548" s="156" t="s">
        <v>6192</v>
      </c>
      <c r="I2548" s="155">
        <v>618000</v>
      </c>
      <c r="J2548" s="157" t="s">
        <v>400</v>
      </c>
      <c r="K2548" s="157"/>
      <c r="L2548" s="155">
        <v>2022</v>
      </c>
      <c r="M2548" s="158">
        <v>81350</v>
      </c>
      <c r="N2548" s="159">
        <v>112990397.84</v>
      </c>
      <c r="O2548" s="159">
        <v>96344943.959999993</v>
      </c>
      <c r="P2548" s="159">
        <v>72578348.039999992</v>
      </c>
      <c r="Q2548" s="159">
        <v>55284256</v>
      </c>
      <c r="R2548" s="159">
        <v>17294092.039999999</v>
      </c>
      <c r="S2548" s="159">
        <v>16645453.880000001</v>
      </c>
      <c r="T2548" s="159">
        <v>994679.96</v>
      </c>
      <c r="U2548" s="159">
        <v>111002873.86</v>
      </c>
      <c r="V2548" s="159">
        <v>90128295.450000003</v>
      </c>
      <c r="W2548" s="159">
        <v>58124595.490000002</v>
      </c>
      <c r="X2548" s="159">
        <v>477095.71</v>
      </c>
      <c r="Y2548" s="159">
        <v>20874578.41</v>
      </c>
      <c r="Z2548" s="159">
        <v>15092689.92</v>
      </c>
      <c r="AA2548" s="159">
        <v>0</v>
      </c>
      <c r="AB2548" s="159">
        <v>15092689.92</v>
      </c>
      <c r="AC2548" s="159">
        <v>1805000</v>
      </c>
      <c r="AD2548" s="159">
        <v>1805000</v>
      </c>
      <c r="AE2548" s="159">
        <v>33784378.719999999</v>
      </c>
      <c r="AF2548" s="159">
        <v>6216648.5099999998</v>
      </c>
      <c r="AG2548" s="159">
        <v>3121308.85</v>
      </c>
      <c r="AH2548" s="159">
        <v>2679281.2999999998</v>
      </c>
      <c r="AI2548" s="159">
        <v>0</v>
      </c>
      <c r="AJ2548" s="159">
        <v>0</v>
      </c>
    </row>
    <row r="2549" spans="1:36">
      <c r="A2549" s="153">
        <v>6</v>
      </c>
      <c r="B2549" s="154">
        <v>19</v>
      </c>
      <c r="C2549" s="154">
        <v>0</v>
      </c>
      <c r="D2549" s="155">
        <v>0</v>
      </c>
      <c r="E2549" s="155" t="s">
        <v>90</v>
      </c>
      <c r="F2549" s="156" t="s">
        <v>6193</v>
      </c>
      <c r="G2549" s="156" t="s">
        <v>90</v>
      </c>
      <c r="H2549" s="156" t="s">
        <v>6194</v>
      </c>
      <c r="I2549" s="155">
        <v>619000</v>
      </c>
      <c r="J2549" s="157" t="s">
        <v>428</v>
      </c>
      <c r="K2549" s="157"/>
      <c r="L2549" s="155">
        <v>2022</v>
      </c>
      <c r="M2549" s="158">
        <v>37751</v>
      </c>
      <c r="N2549" s="159">
        <v>81344900.409999996</v>
      </c>
      <c r="O2549" s="159">
        <v>69561420.900000006</v>
      </c>
      <c r="P2549" s="159">
        <v>50597392.200000003</v>
      </c>
      <c r="Q2549" s="159">
        <v>34190796</v>
      </c>
      <c r="R2549" s="159">
        <v>16406596.199999999</v>
      </c>
      <c r="S2549" s="159">
        <v>11783479.51</v>
      </c>
      <c r="T2549" s="159">
        <v>129496.91</v>
      </c>
      <c r="U2549" s="159">
        <v>81301819.670000002</v>
      </c>
      <c r="V2549" s="159">
        <v>64807041.539999999</v>
      </c>
      <c r="W2549" s="159">
        <v>43142635.039999999</v>
      </c>
      <c r="X2549" s="159">
        <v>236393.35</v>
      </c>
      <c r="Y2549" s="159">
        <v>16494778.130000001</v>
      </c>
      <c r="Z2549" s="159">
        <v>3192324.58</v>
      </c>
      <c r="AA2549" s="159">
        <v>0</v>
      </c>
      <c r="AB2549" s="159">
        <v>3192324.58</v>
      </c>
      <c r="AC2549" s="159">
        <v>1860000</v>
      </c>
      <c r="AD2549" s="159">
        <v>1860000</v>
      </c>
      <c r="AE2549" s="159">
        <v>11080709.27</v>
      </c>
      <c r="AF2549" s="159">
        <v>4754379.3600000003</v>
      </c>
      <c r="AG2549" s="159">
        <v>3438705.48</v>
      </c>
      <c r="AH2549" s="159">
        <v>4011036.93</v>
      </c>
      <c r="AI2549" s="159">
        <v>0</v>
      </c>
      <c r="AJ2549" s="159">
        <v>0</v>
      </c>
    </row>
    <row r="2550" spans="1:36">
      <c r="A2550" s="153">
        <v>6</v>
      </c>
      <c r="B2550" s="154">
        <v>20</v>
      </c>
      <c r="C2550" s="154">
        <v>0</v>
      </c>
      <c r="D2550" s="155">
        <v>0</v>
      </c>
      <c r="E2550" s="155" t="s">
        <v>90</v>
      </c>
      <c r="F2550" s="156" t="s">
        <v>6195</v>
      </c>
      <c r="G2550" s="156" t="s">
        <v>90</v>
      </c>
      <c r="H2550" s="156" t="s">
        <v>6196</v>
      </c>
      <c r="I2550" s="155">
        <v>620000</v>
      </c>
      <c r="J2550" s="157" t="s">
        <v>427</v>
      </c>
      <c r="K2550" s="157"/>
      <c r="L2550" s="155">
        <v>2022</v>
      </c>
      <c r="M2550" s="158">
        <v>104775</v>
      </c>
      <c r="N2550" s="159">
        <v>120194690.01000001</v>
      </c>
      <c r="O2550" s="159">
        <v>92243198.719999999</v>
      </c>
      <c r="P2550" s="159">
        <v>55864179.210000001</v>
      </c>
      <c r="Q2550" s="159">
        <v>37578932</v>
      </c>
      <c r="R2550" s="159">
        <v>18285247.210000001</v>
      </c>
      <c r="S2550" s="159">
        <v>27951491.289999999</v>
      </c>
      <c r="T2550" s="159">
        <v>3449.87</v>
      </c>
      <c r="U2550" s="159">
        <v>102127036.90000001</v>
      </c>
      <c r="V2550" s="159">
        <v>78576203.799999997</v>
      </c>
      <c r="W2550" s="159">
        <v>35815779.549999997</v>
      </c>
      <c r="X2550" s="159">
        <v>149981.26</v>
      </c>
      <c r="Y2550" s="159">
        <v>23550833.100000001</v>
      </c>
      <c r="Z2550" s="159">
        <v>14626932.43</v>
      </c>
      <c r="AA2550" s="159">
        <v>0</v>
      </c>
      <c r="AB2550" s="159">
        <v>14626932.43</v>
      </c>
      <c r="AC2550" s="159">
        <v>5650000</v>
      </c>
      <c r="AD2550" s="159">
        <v>5000000</v>
      </c>
      <c r="AE2550" s="159">
        <v>8500000</v>
      </c>
      <c r="AF2550" s="159">
        <v>13666994.92</v>
      </c>
      <c r="AG2550" s="159">
        <v>592534.06999999995</v>
      </c>
      <c r="AH2550" s="159">
        <v>1275626.08</v>
      </c>
      <c r="AI2550" s="159">
        <v>0</v>
      </c>
      <c r="AJ2550" s="159">
        <v>0</v>
      </c>
    </row>
    <row r="2551" spans="1:36">
      <c r="A2551" s="153">
        <v>8</v>
      </c>
      <c r="B2551" s="154">
        <v>1</v>
      </c>
      <c r="C2551" s="154">
        <v>0</v>
      </c>
      <c r="D2551" s="155">
        <v>0</v>
      </c>
      <c r="E2551" s="155" t="s">
        <v>90</v>
      </c>
      <c r="F2551" s="156" t="s">
        <v>6197</v>
      </c>
      <c r="G2551" s="156" t="s">
        <v>90</v>
      </c>
      <c r="H2551" s="156" t="s">
        <v>6198</v>
      </c>
      <c r="I2551" s="155">
        <v>801000</v>
      </c>
      <c r="J2551" s="157" t="s">
        <v>426</v>
      </c>
      <c r="K2551" s="157"/>
      <c r="L2551" s="155">
        <v>2022</v>
      </c>
      <c r="M2551" s="158">
        <v>72429</v>
      </c>
      <c r="N2551" s="159">
        <v>80904321.319999993</v>
      </c>
      <c r="O2551" s="159">
        <v>71162355.859999999</v>
      </c>
      <c r="P2551" s="159">
        <v>34687601.980000004</v>
      </c>
      <c r="Q2551" s="159">
        <v>17946095</v>
      </c>
      <c r="R2551" s="159">
        <v>16741506.98</v>
      </c>
      <c r="S2551" s="159">
        <v>9741965.4600000009</v>
      </c>
      <c r="T2551" s="159">
        <v>4424.18</v>
      </c>
      <c r="U2551" s="159">
        <v>71470195.489999995</v>
      </c>
      <c r="V2551" s="159">
        <v>60727225.859999999</v>
      </c>
      <c r="W2551" s="159">
        <v>34891418.68</v>
      </c>
      <c r="X2551" s="159">
        <v>946656.5</v>
      </c>
      <c r="Y2551" s="159">
        <v>10742969.630000001</v>
      </c>
      <c r="Z2551" s="159">
        <v>32414265.629999999</v>
      </c>
      <c r="AA2551" s="159">
        <v>0</v>
      </c>
      <c r="AB2551" s="159">
        <v>32414265.629999999</v>
      </c>
      <c r="AC2551" s="159">
        <v>2835000</v>
      </c>
      <c r="AD2551" s="159">
        <v>2835000</v>
      </c>
      <c r="AE2551" s="159">
        <v>57211475.649999999</v>
      </c>
      <c r="AF2551" s="159">
        <v>10435130</v>
      </c>
      <c r="AG2551" s="159">
        <v>1722065.11</v>
      </c>
      <c r="AH2551" s="159">
        <v>2052077.49</v>
      </c>
      <c r="AI2551" s="159">
        <v>0</v>
      </c>
      <c r="AJ2551" s="159">
        <v>0</v>
      </c>
    </row>
    <row r="2552" spans="1:36">
      <c r="A2552" s="153">
        <v>8</v>
      </c>
      <c r="B2552" s="154">
        <v>2</v>
      </c>
      <c r="C2552" s="154">
        <v>0</v>
      </c>
      <c r="D2552" s="155">
        <v>0</v>
      </c>
      <c r="E2552" s="155" t="s">
        <v>90</v>
      </c>
      <c r="F2552" s="156" t="s">
        <v>6199</v>
      </c>
      <c r="G2552" s="156" t="s">
        <v>90</v>
      </c>
      <c r="H2552" s="156" t="s">
        <v>6200</v>
      </c>
      <c r="I2552" s="155">
        <v>802000</v>
      </c>
      <c r="J2552" s="157" t="s">
        <v>325</v>
      </c>
      <c r="K2552" s="157"/>
      <c r="L2552" s="155">
        <v>2022</v>
      </c>
      <c r="M2552" s="158">
        <v>54362</v>
      </c>
      <c r="N2552" s="159">
        <v>82142402.819999993</v>
      </c>
      <c r="O2552" s="159">
        <v>68537110.620000005</v>
      </c>
      <c r="P2552" s="159">
        <v>48463179.120000005</v>
      </c>
      <c r="Q2552" s="159">
        <v>28739515</v>
      </c>
      <c r="R2552" s="159">
        <v>19723664.120000001</v>
      </c>
      <c r="S2552" s="159">
        <v>13605292.199999999</v>
      </c>
      <c r="T2552" s="159">
        <v>1683872.87</v>
      </c>
      <c r="U2552" s="159">
        <v>76353584.019999996</v>
      </c>
      <c r="V2552" s="159">
        <v>64780542.869999997</v>
      </c>
      <c r="W2552" s="159">
        <v>47648083.380000003</v>
      </c>
      <c r="X2552" s="159">
        <v>179788.26</v>
      </c>
      <c r="Y2552" s="159">
        <v>11573041.15</v>
      </c>
      <c r="Z2552" s="159">
        <v>11268952.24</v>
      </c>
      <c r="AA2552" s="159">
        <v>2717000</v>
      </c>
      <c r="AB2552" s="159">
        <v>8551952.2400000002</v>
      </c>
      <c r="AC2552" s="159">
        <v>8368000</v>
      </c>
      <c r="AD2552" s="159">
        <v>8368000</v>
      </c>
      <c r="AE2552" s="159">
        <v>15458000</v>
      </c>
      <c r="AF2552" s="159">
        <v>3756567.75</v>
      </c>
      <c r="AG2552" s="159">
        <v>916256.06</v>
      </c>
      <c r="AH2552" s="159">
        <v>1972125.71</v>
      </c>
      <c r="AI2552" s="159">
        <v>0</v>
      </c>
      <c r="AJ2552" s="159">
        <v>0</v>
      </c>
    </row>
    <row r="2553" spans="1:36">
      <c r="A2553" s="153">
        <v>8</v>
      </c>
      <c r="B2553" s="154">
        <v>3</v>
      </c>
      <c r="C2553" s="154">
        <v>0</v>
      </c>
      <c r="D2553" s="155">
        <v>0</v>
      </c>
      <c r="E2553" s="155" t="s">
        <v>90</v>
      </c>
      <c r="F2553" s="156" t="s">
        <v>6201</v>
      </c>
      <c r="G2553" s="156" t="s">
        <v>90</v>
      </c>
      <c r="H2553" s="156" t="s">
        <v>6202</v>
      </c>
      <c r="I2553" s="155">
        <v>803000</v>
      </c>
      <c r="J2553" s="157" t="s">
        <v>425</v>
      </c>
      <c r="K2553" s="157"/>
      <c r="L2553" s="155">
        <v>2022</v>
      </c>
      <c r="M2553" s="158">
        <v>56863</v>
      </c>
      <c r="N2553" s="159">
        <v>100936115.51000001</v>
      </c>
      <c r="O2553" s="159">
        <v>88959840.060000002</v>
      </c>
      <c r="P2553" s="159">
        <v>58550814.980000004</v>
      </c>
      <c r="Q2553" s="159">
        <v>32346666</v>
      </c>
      <c r="R2553" s="159">
        <v>26204148.98</v>
      </c>
      <c r="S2553" s="159">
        <v>11976275.449999999</v>
      </c>
      <c r="T2553" s="159">
        <v>616710.72</v>
      </c>
      <c r="U2553" s="159">
        <v>98158948.620000005</v>
      </c>
      <c r="V2553" s="159">
        <v>82040823.950000003</v>
      </c>
      <c r="W2553" s="159">
        <v>53362436.530000001</v>
      </c>
      <c r="X2553" s="159">
        <v>254353.3</v>
      </c>
      <c r="Y2553" s="159">
        <v>16118124.67</v>
      </c>
      <c r="Z2553" s="159">
        <v>20784652.850000001</v>
      </c>
      <c r="AA2553" s="159">
        <v>0</v>
      </c>
      <c r="AB2553" s="159">
        <v>20784652.850000001</v>
      </c>
      <c r="AC2553" s="159">
        <v>1982272</v>
      </c>
      <c r="AD2553" s="159">
        <v>1982272</v>
      </c>
      <c r="AE2553" s="159">
        <v>19111666.359999999</v>
      </c>
      <c r="AF2553" s="159">
        <v>6919016.1100000003</v>
      </c>
      <c r="AG2553" s="159">
        <v>2666757.41</v>
      </c>
      <c r="AH2553" s="159">
        <v>2750387.63</v>
      </c>
      <c r="AI2553" s="159">
        <v>0</v>
      </c>
      <c r="AJ2553" s="159">
        <v>0</v>
      </c>
    </row>
    <row r="2554" spans="1:36">
      <c r="A2554" s="153">
        <v>8</v>
      </c>
      <c r="B2554" s="154">
        <v>4</v>
      </c>
      <c r="C2554" s="154">
        <v>0</v>
      </c>
      <c r="D2554" s="155">
        <v>0</v>
      </c>
      <c r="E2554" s="155" t="s">
        <v>90</v>
      </c>
      <c r="F2554" s="156" t="s">
        <v>6203</v>
      </c>
      <c r="G2554" s="156" t="s">
        <v>90</v>
      </c>
      <c r="H2554" s="156" t="s">
        <v>6204</v>
      </c>
      <c r="I2554" s="155">
        <v>804000</v>
      </c>
      <c r="J2554" s="157" t="s">
        <v>424</v>
      </c>
      <c r="K2554" s="157"/>
      <c r="L2554" s="155">
        <v>2022</v>
      </c>
      <c r="M2554" s="158">
        <v>85321</v>
      </c>
      <c r="N2554" s="159">
        <v>116149830.14</v>
      </c>
      <c r="O2554" s="159">
        <v>100065491.01000001</v>
      </c>
      <c r="P2554" s="159">
        <v>69528912.049999997</v>
      </c>
      <c r="Q2554" s="159">
        <v>46107321</v>
      </c>
      <c r="R2554" s="159">
        <v>23421591.050000001</v>
      </c>
      <c r="S2554" s="159">
        <v>16084339.130000001</v>
      </c>
      <c r="T2554" s="159">
        <v>4195231.78</v>
      </c>
      <c r="U2554" s="159">
        <v>105541952.16</v>
      </c>
      <c r="V2554" s="159">
        <v>94134696.290000007</v>
      </c>
      <c r="W2554" s="159">
        <v>60078361.670000002</v>
      </c>
      <c r="X2554" s="159">
        <v>676416.78</v>
      </c>
      <c r="Y2554" s="159">
        <v>11407255.869999999</v>
      </c>
      <c r="Z2554" s="159">
        <v>16076856.5</v>
      </c>
      <c r="AA2554" s="159">
        <v>0</v>
      </c>
      <c r="AB2554" s="159">
        <v>16076856.5</v>
      </c>
      <c r="AC2554" s="159">
        <v>2520000</v>
      </c>
      <c r="AD2554" s="159">
        <v>2520000</v>
      </c>
      <c r="AE2554" s="159">
        <v>41200000</v>
      </c>
      <c r="AF2554" s="159">
        <v>5930794.7199999997</v>
      </c>
      <c r="AG2554" s="159">
        <v>3011241.19</v>
      </c>
      <c r="AH2554" s="159">
        <v>3354328.78</v>
      </c>
      <c r="AI2554" s="159">
        <v>0</v>
      </c>
      <c r="AJ2554" s="159">
        <v>0</v>
      </c>
    </row>
    <row r="2555" spans="1:36">
      <c r="A2555" s="153">
        <v>8</v>
      </c>
      <c r="B2555" s="154">
        <v>5</v>
      </c>
      <c r="C2555" s="154">
        <v>0</v>
      </c>
      <c r="D2555" s="155">
        <v>0</v>
      </c>
      <c r="E2555" s="155" t="s">
        <v>90</v>
      </c>
      <c r="F2555" s="156" t="s">
        <v>6205</v>
      </c>
      <c r="G2555" s="156" t="s">
        <v>90</v>
      </c>
      <c r="H2555" s="156" t="s">
        <v>6206</v>
      </c>
      <c r="I2555" s="155">
        <v>805000</v>
      </c>
      <c r="J2555" s="157" t="s">
        <v>423</v>
      </c>
      <c r="K2555" s="157"/>
      <c r="L2555" s="155">
        <v>2022</v>
      </c>
      <c r="M2555" s="158">
        <v>46771</v>
      </c>
      <c r="N2555" s="159">
        <v>63728496.280000001</v>
      </c>
      <c r="O2555" s="159">
        <v>55824267.090000004</v>
      </c>
      <c r="P2555" s="159">
        <v>37049861.969999999</v>
      </c>
      <c r="Q2555" s="159">
        <v>23879311</v>
      </c>
      <c r="R2555" s="159">
        <v>13170550.970000001</v>
      </c>
      <c r="S2555" s="159">
        <v>7904229.1900000004</v>
      </c>
      <c r="T2555" s="159">
        <v>235923.88</v>
      </c>
      <c r="U2555" s="159">
        <v>52169972.700000003</v>
      </c>
      <c r="V2555" s="159">
        <v>49431245.299999997</v>
      </c>
      <c r="W2555" s="159">
        <v>34109862.649999999</v>
      </c>
      <c r="X2555" s="159">
        <v>451067.44</v>
      </c>
      <c r="Y2555" s="159">
        <v>2738727.4</v>
      </c>
      <c r="Z2555" s="159">
        <v>4184288.52</v>
      </c>
      <c r="AA2555" s="159">
        <v>0</v>
      </c>
      <c r="AB2555" s="159">
        <v>4184288.52</v>
      </c>
      <c r="AC2555" s="159">
        <v>7571803</v>
      </c>
      <c r="AD2555" s="159">
        <v>7571803</v>
      </c>
      <c r="AE2555" s="159">
        <v>14525476</v>
      </c>
      <c r="AF2555" s="159">
        <v>6393021.79</v>
      </c>
      <c r="AG2555" s="159">
        <v>1155655.8799999999</v>
      </c>
      <c r="AH2555" s="159">
        <v>1146502.43</v>
      </c>
      <c r="AI2555" s="159">
        <v>0</v>
      </c>
      <c r="AJ2555" s="159">
        <v>0</v>
      </c>
    </row>
    <row r="2556" spans="1:36">
      <c r="A2556" s="153">
        <v>8</v>
      </c>
      <c r="B2556" s="154">
        <v>6</v>
      </c>
      <c r="C2556" s="154">
        <v>0</v>
      </c>
      <c r="D2556" s="155">
        <v>0</v>
      </c>
      <c r="E2556" s="155" t="s">
        <v>90</v>
      </c>
      <c r="F2556" s="156" t="s">
        <v>6207</v>
      </c>
      <c r="G2556" s="156" t="s">
        <v>90</v>
      </c>
      <c r="H2556" s="156" t="s">
        <v>6208</v>
      </c>
      <c r="I2556" s="155">
        <v>806000</v>
      </c>
      <c r="J2556" s="157" t="s">
        <v>422</v>
      </c>
      <c r="K2556" s="157"/>
      <c r="L2556" s="155">
        <v>2022</v>
      </c>
      <c r="M2556" s="158">
        <v>48348</v>
      </c>
      <c r="N2556" s="159">
        <v>64566196.229999997</v>
      </c>
      <c r="O2556" s="159">
        <v>60186607.43</v>
      </c>
      <c r="P2556" s="159">
        <v>42638048.980000004</v>
      </c>
      <c r="Q2556" s="159">
        <v>29887323</v>
      </c>
      <c r="R2556" s="159">
        <v>12750725.98</v>
      </c>
      <c r="S2556" s="159">
        <v>4379588.8</v>
      </c>
      <c r="T2556" s="159">
        <v>77490.929999999993</v>
      </c>
      <c r="U2556" s="159">
        <v>60456945.560000002</v>
      </c>
      <c r="V2556" s="159">
        <v>55973603</v>
      </c>
      <c r="W2556" s="159">
        <v>35847384.299999997</v>
      </c>
      <c r="X2556" s="159">
        <v>72789</v>
      </c>
      <c r="Y2556" s="159">
        <v>4483342.5599999996</v>
      </c>
      <c r="Z2556" s="159">
        <v>7081775.8099999996</v>
      </c>
      <c r="AA2556" s="159">
        <v>0</v>
      </c>
      <c r="AB2556" s="159">
        <v>7081775.8099999996</v>
      </c>
      <c r="AC2556" s="159">
        <v>876000</v>
      </c>
      <c r="AD2556" s="159">
        <v>876000</v>
      </c>
      <c r="AE2556" s="159">
        <v>4380000</v>
      </c>
      <c r="AF2556" s="159">
        <v>4213004.43</v>
      </c>
      <c r="AG2556" s="159">
        <v>1800642.88</v>
      </c>
      <c r="AH2556" s="159">
        <v>1756200.9</v>
      </c>
      <c r="AI2556" s="159">
        <v>0</v>
      </c>
      <c r="AJ2556" s="159">
        <v>0</v>
      </c>
    </row>
    <row r="2557" spans="1:36">
      <c r="A2557" s="153">
        <v>8</v>
      </c>
      <c r="B2557" s="154">
        <v>7</v>
      </c>
      <c r="C2557" s="154">
        <v>0</v>
      </c>
      <c r="D2557" s="155">
        <v>0</v>
      </c>
      <c r="E2557" s="155" t="s">
        <v>90</v>
      </c>
      <c r="F2557" s="156" t="s">
        <v>6209</v>
      </c>
      <c r="G2557" s="156" t="s">
        <v>90</v>
      </c>
      <c r="H2557" s="156" t="s">
        <v>6210</v>
      </c>
      <c r="I2557" s="155">
        <v>807000</v>
      </c>
      <c r="J2557" s="157" t="s">
        <v>421</v>
      </c>
      <c r="K2557" s="157"/>
      <c r="L2557" s="155">
        <v>2022</v>
      </c>
      <c r="M2557" s="158">
        <v>34791</v>
      </c>
      <c r="N2557" s="159">
        <v>57047161.189999998</v>
      </c>
      <c r="O2557" s="159">
        <v>51063450.479999997</v>
      </c>
      <c r="P2557" s="159">
        <v>31419790.469999999</v>
      </c>
      <c r="Q2557" s="159">
        <v>20327678</v>
      </c>
      <c r="R2557" s="159">
        <v>11092112.470000001</v>
      </c>
      <c r="S2557" s="159">
        <v>5983710.71</v>
      </c>
      <c r="T2557" s="159">
        <v>26847.35</v>
      </c>
      <c r="U2557" s="159">
        <v>52878575.280000001</v>
      </c>
      <c r="V2557" s="159">
        <v>46040082.659999996</v>
      </c>
      <c r="W2557" s="159">
        <v>32663059.329999998</v>
      </c>
      <c r="X2557" s="159">
        <v>281983.92</v>
      </c>
      <c r="Y2557" s="159">
        <v>6838492.6200000001</v>
      </c>
      <c r="Z2557" s="159">
        <v>8761711.1400000006</v>
      </c>
      <c r="AA2557" s="159">
        <v>0</v>
      </c>
      <c r="AB2557" s="159">
        <v>8761711.1400000006</v>
      </c>
      <c r="AC2557" s="159">
        <v>1321500</v>
      </c>
      <c r="AD2557" s="159">
        <v>1321500</v>
      </c>
      <c r="AE2557" s="159">
        <v>11941500</v>
      </c>
      <c r="AF2557" s="159">
        <v>5023367.82</v>
      </c>
      <c r="AG2557" s="159">
        <v>1357284.29</v>
      </c>
      <c r="AH2557" s="159">
        <v>1409315.82</v>
      </c>
      <c r="AI2557" s="159">
        <v>0</v>
      </c>
      <c r="AJ2557" s="159">
        <v>0</v>
      </c>
    </row>
    <row r="2558" spans="1:36">
      <c r="A2558" s="153">
        <v>8</v>
      </c>
      <c r="B2558" s="154">
        <v>8</v>
      </c>
      <c r="C2558" s="154">
        <v>0</v>
      </c>
      <c r="D2558" s="155">
        <v>0</v>
      </c>
      <c r="E2558" s="155" t="s">
        <v>90</v>
      </c>
      <c r="F2558" s="156" t="s">
        <v>6211</v>
      </c>
      <c r="G2558" s="156" t="s">
        <v>90</v>
      </c>
      <c r="H2558" s="156" t="s">
        <v>6212</v>
      </c>
      <c r="I2558" s="155">
        <v>808000</v>
      </c>
      <c r="J2558" s="157" t="s">
        <v>420</v>
      </c>
      <c r="K2558" s="157"/>
      <c r="L2558" s="155">
        <v>2022</v>
      </c>
      <c r="M2558" s="158">
        <v>55300</v>
      </c>
      <c r="N2558" s="159">
        <v>85113956.969999999</v>
      </c>
      <c r="O2558" s="159">
        <v>80940052.920000002</v>
      </c>
      <c r="P2558" s="159">
        <v>47331487.700000003</v>
      </c>
      <c r="Q2558" s="159">
        <v>29996952</v>
      </c>
      <c r="R2558" s="159">
        <v>17334535.699999999</v>
      </c>
      <c r="S2558" s="159">
        <v>4173904.05</v>
      </c>
      <c r="T2558" s="159">
        <v>115901.58</v>
      </c>
      <c r="U2558" s="159">
        <v>83608989.670000002</v>
      </c>
      <c r="V2558" s="159">
        <v>74194153.480000004</v>
      </c>
      <c r="W2558" s="159">
        <v>51423410.140000001</v>
      </c>
      <c r="X2558" s="159">
        <v>185502.93</v>
      </c>
      <c r="Y2558" s="159">
        <v>9414836.1899999995</v>
      </c>
      <c r="Z2558" s="159">
        <v>7399487.9900000002</v>
      </c>
      <c r="AA2558" s="159">
        <v>0</v>
      </c>
      <c r="AB2558" s="159">
        <v>7399487.9900000002</v>
      </c>
      <c r="AC2558" s="159">
        <v>3100000</v>
      </c>
      <c r="AD2558" s="159">
        <v>3100000</v>
      </c>
      <c r="AE2558" s="159">
        <v>11000000</v>
      </c>
      <c r="AF2558" s="159">
        <v>6745899.4400000004</v>
      </c>
      <c r="AG2558" s="159">
        <v>1873431.49</v>
      </c>
      <c r="AH2558" s="159">
        <v>2393337.0299999998</v>
      </c>
      <c r="AI2558" s="159">
        <v>0</v>
      </c>
      <c r="AJ2558" s="159">
        <v>0</v>
      </c>
    </row>
    <row r="2559" spans="1:36">
      <c r="A2559" s="153">
        <v>8</v>
      </c>
      <c r="B2559" s="154">
        <v>9</v>
      </c>
      <c r="C2559" s="154">
        <v>0</v>
      </c>
      <c r="D2559" s="155">
        <v>0</v>
      </c>
      <c r="E2559" s="155" t="s">
        <v>90</v>
      </c>
      <c r="F2559" s="156" t="s">
        <v>6213</v>
      </c>
      <c r="G2559" s="156" t="s">
        <v>90</v>
      </c>
      <c r="H2559" s="156" t="s">
        <v>6214</v>
      </c>
      <c r="I2559" s="155">
        <v>809000</v>
      </c>
      <c r="J2559" s="157" t="s">
        <v>419</v>
      </c>
      <c r="K2559" s="157"/>
      <c r="L2559" s="155">
        <v>2022</v>
      </c>
      <c r="M2559" s="158">
        <v>75497</v>
      </c>
      <c r="N2559" s="159">
        <v>95230625.620000005</v>
      </c>
      <c r="O2559" s="159">
        <v>87853915.129999995</v>
      </c>
      <c r="P2559" s="159">
        <v>51113770.890000001</v>
      </c>
      <c r="Q2559" s="159">
        <v>31804909</v>
      </c>
      <c r="R2559" s="159">
        <v>19308861.890000001</v>
      </c>
      <c r="S2559" s="159">
        <v>7376710.4900000002</v>
      </c>
      <c r="T2559" s="159">
        <v>1340888.3</v>
      </c>
      <c r="U2559" s="159">
        <v>89574209.049999997</v>
      </c>
      <c r="V2559" s="159">
        <v>83384522.519999996</v>
      </c>
      <c r="W2559" s="159">
        <v>48678791.090000004</v>
      </c>
      <c r="X2559" s="159">
        <v>250837.5</v>
      </c>
      <c r="Y2559" s="159">
        <v>6189686.5300000003</v>
      </c>
      <c r="Z2559" s="159">
        <v>16815452.969999999</v>
      </c>
      <c r="AA2559" s="159">
        <v>0</v>
      </c>
      <c r="AB2559" s="159">
        <v>16815452.969999999</v>
      </c>
      <c r="AC2559" s="159">
        <v>2500000</v>
      </c>
      <c r="AD2559" s="159">
        <v>2500000</v>
      </c>
      <c r="AE2559" s="159">
        <v>10000000</v>
      </c>
      <c r="AF2559" s="159">
        <v>4469392.6100000003</v>
      </c>
      <c r="AG2559" s="159">
        <v>1412112.22</v>
      </c>
      <c r="AH2559" s="159">
        <v>1532219.62</v>
      </c>
      <c r="AI2559" s="159">
        <v>0</v>
      </c>
      <c r="AJ2559" s="159">
        <v>0</v>
      </c>
    </row>
    <row r="2560" spans="1:36">
      <c r="A2560" s="153">
        <v>8</v>
      </c>
      <c r="B2560" s="154">
        <v>10</v>
      </c>
      <c r="C2560" s="154">
        <v>0</v>
      </c>
      <c r="D2560" s="155">
        <v>0</v>
      </c>
      <c r="E2560" s="155" t="s">
        <v>90</v>
      </c>
      <c r="F2560" s="156" t="s">
        <v>6215</v>
      </c>
      <c r="G2560" s="156" t="s">
        <v>90</v>
      </c>
      <c r="H2560" s="156" t="s">
        <v>6216</v>
      </c>
      <c r="I2560" s="155">
        <v>810000</v>
      </c>
      <c r="J2560" s="157" t="s">
        <v>418</v>
      </c>
      <c r="K2560" s="157"/>
      <c r="L2560" s="155">
        <v>2022</v>
      </c>
      <c r="M2560" s="158">
        <v>77737</v>
      </c>
      <c r="N2560" s="159">
        <v>92491873.290000007</v>
      </c>
      <c r="O2560" s="159">
        <v>86096607.099999994</v>
      </c>
      <c r="P2560" s="159">
        <v>63398558.710000001</v>
      </c>
      <c r="Q2560" s="159">
        <v>43966153</v>
      </c>
      <c r="R2560" s="159">
        <v>19432405.710000001</v>
      </c>
      <c r="S2560" s="159">
        <v>6395266.1900000004</v>
      </c>
      <c r="T2560" s="159">
        <v>154995.15</v>
      </c>
      <c r="U2560" s="159">
        <v>94242719.799999997</v>
      </c>
      <c r="V2560" s="159">
        <v>79927099.579999998</v>
      </c>
      <c r="W2560" s="159">
        <v>53348884.049999997</v>
      </c>
      <c r="X2560" s="159">
        <v>278988.99</v>
      </c>
      <c r="Y2560" s="159">
        <v>14315620.220000001</v>
      </c>
      <c r="Z2560" s="159">
        <v>15504449.65</v>
      </c>
      <c r="AA2560" s="159">
        <v>6500000</v>
      </c>
      <c r="AB2560" s="159">
        <v>9004449.6500000004</v>
      </c>
      <c r="AC2560" s="159">
        <v>3300000</v>
      </c>
      <c r="AD2560" s="159">
        <v>3300000</v>
      </c>
      <c r="AE2560" s="159">
        <v>18750000</v>
      </c>
      <c r="AF2560" s="159">
        <v>6169507.5199999996</v>
      </c>
      <c r="AG2560" s="159">
        <v>1772147.51</v>
      </c>
      <c r="AH2560" s="159">
        <v>2852480.77</v>
      </c>
      <c r="AI2560" s="159">
        <v>0</v>
      </c>
      <c r="AJ2560" s="159">
        <v>0</v>
      </c>
    </row>
    <row r="2561" spans="1:36">
      <c r="A2561" s="153">
        <v>8</v>
      </c>
      <c r="B2561" s="154">
        <v>11</v>
      </c>
      <c r="C2561" s="154">
        <v>0</v>
      </c>
      <c r="D2561" s="155">
        <v>0</v>
      </c>
      <c r="E2561" s="155" t="s">
        <v>90</v>
      </c>
      <c r="F2561" s="156" t="s">
        <v>6217</v>
      </c>
      <c r="G2561" s="156" t="s">
        <v>90</v>
      </c>
      <c r="H2561" s="156" t="s">
        <v>6218</v>
      </c>
      <c r="I2561" s="155">
        <v>811000</v>
      </c>
      <c r="J2561" s="157" t="s">
        <v>417</v>
      </c>
      <c r="K2561" s="157"/>
      <c r="L2561" s="155">
        <v>2022</v>
      </c>
      <c r="M2561" s="158">
        <v>94883</v>
      </c>
      <c r="N2561" s="159">
        <v>137969131.44</v>
      </c>
      <c r="O2561" s="159">
        <v>127293407.87</v>
      </c>
      <c r="P2561" s="159">
        <v>84129669.189999998</v>
      </c>
      <c r="Q2561" s="159">
        <v>61779229</v>
      </c>
      <c r="R2561" s="159">
        <v>22350440.190000001</v>
      </c>
      <c r="S2561" s="159">
        <v>10675723.57</v>
      </c>
      <c r="T2561" s="159">
        <v>36335.5</v>
      </c>
      <c r="U2561" s="159">
        <v>128535576.26000001</v>
      </c>
      <c r="V2561" s="159">
        <v>113739548.42</v>
      </c>
      <c r="W2561" s="159">
        <v>77932908.670000002</v>
      </c>
      <c r="X2561" s="159">
        <v>357543.3</v>
      </c>
      <c r="Y2561" s="159">
        <v>14796027.84</v>
      </c>
      <c r="Z2561" s="159">
        <v>10474096.24</v>
      </c>
      <c r="AA2561" s="159">
        <v>0</v>
      </c>
      <c r="AB2561" s="159">
        <v>10474096.24</v>
      </c>
      <c r="AC2561" s="159">
        <v>4000000</v>
      </c>
      <c r="AD2561" s="159">
        <v>4000000</v>
      </c>
      <c r="AE2561" s="159">
        <v>14500000</v>
      </c>
      <c r="AF2561" s="159">
        <v>13553859.449999999</v>
      </c>
      <c r="AG2561" s="159">
        <v>3866977.21</v>
      </c>
      <c r="AH2561" s="159">
        <v>4926401.9400000004</v>
      </c>
      <c r="AI2561" s="159">
        <v>0</v>
      </c>
      <c r="AJ2561" s="159">
        <v>0</v>
      </c>
    </row>
    <row r="2562" spans="1:36">
      <c r="A2562" s="153">
        <v>8</v>
      </c>
      <c r="B2562" s="154">
        <v>12</v>
      </c>
      <c r="C2562" s="154">
        <v>0</v>
      </c>
      <c r="D2562" s="155">
        <v>0</v>
      </c>
      <c r="E2562" s="155" t="s">
        <v>90</v>
      </c>
      <c r="F2562" s="156" t="s">
        <v>6219</v>
      </c>
      <c r="G2562" s="156" t="s">
        <v>90</v>
      </c>
      <c r="H2562" s="156" t="s">
        <v>6220</v>
      </c>
      <c r="I2562" s="155">
        <v>812000</v>
      </c>
      <c r="J2562" s="157" t="s">
        <v>416</v>
      </c>
      <c r="K2562" s="157"/>
      <c r="L2562" s="155">
        <v>2022</v>
      </c>
      <c r="M2562" s="158">
        <v>38426</v>
      </c>
      <c r="N2562" s="159">
        <v>63006148.560000002</v>
      </c>
      <c r="O2562" s="159">
        <v>51380184.270000003</v>
      </c>
      <c r="P2562" s="159">
        <v>39125155.880000003</v>
      </c>
      <c r="Q2562" s="159">
        <v>24527477</v>
      </c>
      <c r="R2562" s="159">
        <v>14597678.880000001</v>
      </c>
      <c r="S2562" s="159">
        <v>11625964.289999999</v>
      </c>
      <c r="T2562" s="159">
        <v>0</v>
      </c>
      <c r="U2562" s="159">
        <v>49316905.640000001</v>
      </c>
      <c r="V2562" s="159">
        <v>46849620.420000002</v>
      </c>
      <c r="W2562" s="159">
        <v>31895373.129999999</v>
      </c>
      <c r="X2562" s="159">
        <v>270864.68</v>
      </c>
      <c r="Y2562" s="159">
        <v>2467285.2200000002</v>
      </c>
      <c r="Z2562" s="159">
        <v>12942461.59</v>
      </c>
      <c r="AA2562" s="159">
        <v>0</v>
      </c>
      <c r="AB2562" s="159">
        <v>12942461.59</v>
      </c>
      <c r="AC2562" s="159">
        <v>1292000</v>
      </c>
      <c r="AD2562" s="159">
        <v>1292000</v>
      </c>
      <c r="AE2562" s="159">
        <v>16755034</v>
      </c>
      <c r="AF2562" s="159">
        <v>4530563.8499999996</v>
      </c>
      <c r="AG2562" s="159">
        <v>1469415.13</v>
      </c>
      <c r="AH2562" s="159">
        <v>1561871.75</v>
      </c>
      <c r="AI2562" s="159">
        <v>0</v>
      </c>
      <c r="AJ2562" s="159">
        <v>0</v>
      </c>
    </row>
    <row r="2563" spans="1:36">
      <c r="A2563" s="153">
        <v>10</v>
      </c>
      <c r="B2563" s="154">
        <v>1</v>
      </c>
      <c r="C2563" s="154">
        <v>0</v>
      </c>
      <c r="D2563" s="155">
        <v>0</v>
      </c>
      <c r="E2563" s="155" t="s">
        <v>90</v>
      </c>
      <c r="F2563" s="156" t="s">
        <v>6221</v>
      </c>
      <c r="G2563" s="156" t="s">
        <v>90</v>
      </c>
      <c r="H2563" s="156" t="s">
        <v>6222</v>
      </c>
      <c r="I2563" s="155">
        <v>1001000</v>
      </c>
      <c r="J2563" s="157" t="s">
        <v>415</v>
      </c>
      <c r="K2563" s="157"/>
      <c r="L2563" s="155">
        <v>2022</v>
      </c>
      <c r="M2563" s="158">
        <v>112149</v>
      </c>
      <c r="N2563" s="159">
        <v>149494834.06999999</v>
      </c>
      <c r="O2563" s="159">
        <v>144289827.13</v>
      </c>
      <c r="P2563" s="159">
        <v>70631209.200000003</v>
      </c>
      <c r="Q2563" s="159">
        <v>49701229</v>
      </c>
      <c r="R2563" s="159">
        <v>20929980.199999999</v>
      </c>
      <c r="S2563" s="159">
        <v>5205006.9400000004</v>
      </c>
      <c r="T2563" s="159">
        <v>2798.2</v>
      </c>
      <c r="U2563" s="159">
        <v>136943414.59</v>
      </c>
      <c r="V2563" s="159">
        <v>127707607.8</v>
      </c>
      <c r="W2563" s="159">
        <v>82901870.200000003</v>
      </c>
      <c r="X2563" s="159">
        <v>564784</v>
      </c>
      <c r="Y2563" s="159">
        <v>9235806.7899999991</v>
      </c>
      <c r="Z2563" s="159">
        <v>9364177.0999999996</v>
      </c>
      <c r="AA2563" s="159">
        <v>0</v>
      </c>
      <c r="AB2563" s="159">
        <v>9364177.0999999996</v>
      </c>
      <c r="AC2563" s="159">
        <v>6800000</v>
      </c>
      <c r="AD2563" s="159">
        <v>6800000</v>
      </c>
      <c r="AE2563" s="159">
        <v>34167129.960000001</v>
      </c>
      <c r="AF2563" s="159">
        <v>16582219.33</v>
      </c>
      <c r="AG2563" s="159">
        <v>2047876.97</v>
      </c>
      <c r="AH2563" s="159">
        <v>1470804.42</v>
      </c>
      <c r="AI2563" s="159">
        <v>0</v>
      </c>
      <c r="AJ2563" s="159">
        <v>67129.960000000006</v>
      </c>
    </row>
    <row r="2564" spans="1:36">
      <c r="A2564" s="153">
        <v>10</v>
      </c>
      <c r="B2564" s="154">
        <v>2</v>
      </c>
      <c r="C2564" s="154">
        <v>0</v>
      </c>
      <c r="D2564" s="155">
        <v>0</v>
      </c>
      <c r="E2564" s="155" t="s">
        <v>90</v>
      </c>
      <c r="F2564" s="156" t="s">
        <v>6223</v>
      </c>
      <c r="G2564" s="156" t="s">
        <v>90</v>
      </c>
      <c r="H2564" s="156" t="s">
        <v>6224</v>
      </c>
      <c r="I2564" s="155">
        <v>1002000</v>
      </c>
      <c r="J2564" s="157" t="s">
        <v>414</v>
      </c>
      <c r="K2564" s="157"/>
      <c r="L2564" s="155">
        <v>2022</v>
      </c>
      <c r="M2564" s="158">
        <v>94917</v>
      </c>
      <c r="N2564" s="159">
        <v>149883654.28999999</v>
      </c>
      <c r="O2564" s="159">
        <v>145189246.83000001</v>
      </c>
      <c r="P2564" s="159">
        <v>95243009.420000002</v>
      </c>
      <c r="Q2564" s="159">
        <v>63695939</v>
      </c>
      <c r="R2564" s="159">
        <v>31547070.420000002</v>
      </c>
      <c r="S2564" s="159">
        <v>4694407.46</v>
      </c>
      <c r="T2564" s="159">
        <v>63871.23</v>
      </c>
      <c r="U2564" s="159">
        <v>142503467.61000001</v>
      </c>
      <c r="V2564" s="159">
        <v>133978391.84999999</v>
      </c>
      <c r="W2564" s="159">
        <v>92165227.480000004</v>
      </c>
      <c r="X2564" s="159">
        <v>47098.720000000001</v>
      </c>
      <c r="Y2564" s="159">
        <v>8525075.7599999998</v>
      </c>
      <c r="Z2564" s="159">
        <v>8128569.3499999996</v>
      </c>
      <c r="AA2564" s="159">
        <v>0</v>
      </c>
      <c r="AB2564" s="159">
        <v>8128569.3499999996</v>
      </c>
      <c r="AC2564" s="159">
        <v>1639384.48</v>
      </c>
      <c r="AD2564" s="159">
        <v>1639384.48</v>
      </c>
      <c r="AE2564" s="159">
        <v>6857074.9400000004</v>
      </c>
      <c r="AF2564" s="159">
        <v>11210854.98</v>
      </c>
      <c r="AG2564" s="159">
        <v>5205516.0599999996</v>
      </c>
      <c r="AH2564" s="159">
        <v>3311662.54</v>
      </c>
      <c r="AI2564" s="159">
        <v>0</v>
      </c>
      <c r="AJ2564" s="159">
        <v>0</v>
      </c>
    </row>
    <row r="2565" spans="1:36">
      <c r="A2565" s="153">
        <v>10</v>
      </c>
      <c r="B2565" s="154">
        <v>3</v>
      </c>
      <c r="C2565" s="154">
        <v>0</v>
      </c>
      <c r="D2565" s="155">
        <v>0</v>
      </c>
      <c r="E2565" s="155" t="s">
        <v>90</v>
      </c>
      <c r="F2565" s="156" t="s">
        <v>6225</v>
      </c>
      <c r="G2565" s="156" t="s">
        <v>90</v>
      </c>
      <c r="H2565" s="156" t="s">
        <v>6226</v>
      </c>
      <c r="I2565" s="155">
        <v>1003000</v>
      </c>
      <c r="J2565" s="157" t="s">
        <v>413</v>
      </c>
      <c r="K2565" s="157"/>
      <c r="L2565" s="155">
        <v>2022</v>
      </c>
      <c r="M2565" s="158">
        <v>49583</v>
      </c>
      <c r="N2565" s="159">
        <v>61009068.109999999</v>
      </c>
      <c r="O2565" s="159">
        <v>53436905.75</v>
      </c>
      <c r="P2565" s="159">
        <v>34031954.530000001</v>
      </c>
      <c r="Q2565" s="159">
        <v>23124568</v>
      </c>
      <c r="R2565" s="159">
        <v>10907386.529999999</v>
      </c>
      <c r="S2565" s="159">
        <v>7572162.3600000003</v>
      </c>
      <c r="T2565" s="159">
        <v>664568.84</v>
      </c>
      <c r="U2565" s="159">
        <v>58132326.75</v>
      </c>
      <c r="V2565" s="159">
        <v>46750977.109999999</v>
      </c>
      <c r="W2565" s="159">
        <v>30239820.899999999</v>
      </c>
      <c r="X2565" s="159">
        <v>131922.82999999999</v>
      </c>
      <c r="Y2565" s="159">
        <v>11381349.640000001</v>
      </c>
      <c r="Z2565" s="159">
        <v>9010098.4000000004</v>
      </c>
      <c r="AA2565" s="159">
        <v>3000000</v>
      </c>
      <c r="AB2565" s="159">
        <v>6010098.4000000004</v>
      </c>
      <c r="AC2565" s="159">
        <v>1243288.8799999999</v>
      </c>
      <c r="AD2565" s="159">
        <v>1243288.8799999999</v>
      </c>
      <c r="AE2565" s="159">
        <v>11227475.539999999</v>
      </c>
      <c r="AF2565" s="159">
        <v>6685928.6399999997</v>
      </c>
      <c r="AG2565" s="159">
        <v>602078.1</v>
      </c>
      <c r="AH2565" s="159">
        <v>664179.35</v>
      </c>
      <c r="AI2565" s="159">
        <v>0</v>
      </c>
      <c r="AJ2565" s="159">
        <v>10583.54</v>
      </c>
    </row>
    <row r="2566" spans="1:36">
      <c r="A2566" s="153">
        <v>10</v>
      </c>
      <c r="B2566" s="154">
        <v>4</v>
      </c>
      <c r="C2566" s="154">
        <v>0</v>
      </c>
      <c r="D2566" s="155">
        <v>0</v>
      </c>
      <c r="E2566" s="155" t="s">
        <v>90</v>
      </c>
      <c r="F2566" s="156" t="s">
        <v>6227</v>
      </c>
      <c r="G2566" s="156" t="s">
        <v>90</v>
      </c>
      <c r="H2566" s="156" t="s">
        <v>6228</v>
      </c>
      <c r="I2566" s="155">
        <v>1004000</v>
      </c>
      <c r="J2566" s="157" t="s">
        <v>412</v>
      </c>
      <c r="K2566" s="157"/>
      <c r="L2566" s="155">
        <v>2022</v>
      </c>
      <c r="M2566" s="158">
        <v>48979</v>
      </c>
      <c r="N2566" s="159">
        <v>75697003.739999995</v>
      </c>
      <c r="O2566" s="159">
        <v>73836861.659999996</v>
      </c>
      <c r="P2566" s="159">
        <v>54013501.32</v>
      </c>
      <c r="Q2566" s="159">
        <v>37745497</v>
      </c>
      <c r="R2566" s="159">
        <v>16268004.32</v>
      </c>
      <c r="S2566" s="159">
        <v>1860142.0800000001</v>
      </c>
      <c r="T2566" s="159">
        <v>59641.87</v>
      </c>
      <c r="U2566" s="159">
        <v>70142241.540000007</v>
      </c>
      <c r="V2566" s="159">
        <v>67061880.130000003</v>
      </c>
      <c r="W2566" s="159">
        <v>45973689.539999999</v>
      </c>
      <c r="X2566" s="159">
        <v>11036.21</v>
      </c>
      <c r="Y2566" s="159">
        <v>3080361.41</v>
      </c>
      <c r="Z2566" s="159">
        <v>5686141.0899999999</v>
      </c>
      <c r="AA2566" s="159">
        <v>0</v>
      </c>
      <c r="AB2566" s="159">
        <v>5686141.0899999999</v>
      </c>
      <c r="AC2566" s="159">
        <v>318206.32</v>
      </c>
      <c r="AD2566" s="159">
        <v>318206.32</v>
      </c>
      <c r="AE2566" s="159">
        <v>932972.1</v>
      </c>
      <c r="AF2566" s="159">
        <v>6774981.5300000003</v>
      </c>
      <c r="AG2566" s="159">
        <v>5494231.9299999997</v>
      </c>
      <c r="AH2566" s="159">
        <v>5890321.4400000004</v>
      </c>
      <c r="AI2566" s="159">
        <v>0</v>
      </c>
      <c r="AJ2566" s="159">
        <v>0</v>
      </c>
    </row>
    <row r="2567" spans="1:36">
      <c r="A2567" s="153">
        <v>10</v>
      </c>
      <c r="B2567" s="154">
        <v>5</v>
      </c>
      <c r="C2567" s="154">
        <v>0</v>
      </c>
      <c r="D2567" s="155">
        <v>0</v>
      </c>
      <c r="E2567" s="155" t="s">
        <v>90</v>
      </c>
      <c r="F2567" s="156" t="s">
        <v>6229</v>
      </c>
      <c r="G2567" s="156" t="s">
        <v>90</v>
      </c>
      <c r="H2567" s="156" t="s">
        <v>6230</v>
      </c>
      <c r="I2567" s="155">
        <v>1005000</v>
      </c>
      <c r="J2567" s="157" t="s">
        <v>411</v>
      </c>
      <c r="K2567" s="157"/>
      <c r="L2567" s="155">
        <v>2022</v>
      </c>
      <c r="M2567" s="158">
        <v>77167</v>
      </c>
      <c r="N2567" s="159">
        <v>110093722.27</v>
      </c>
      <c r="O2567" s="159">
        <v>96840616.689999998</v>
      </c>
      <c r="P2567" s="159">
        <v>66996106.109999999</v>
      </c>
      <c r="Q2567" s="159">
        <v>49459125</v>
      </c>
      <c r="R2567" s="159">
        <v>17536981.109999999</v>
      </c>
      <c r="S2567" s="159">
        <v>13253105.58</v>
      </c>
      <c r="T2567" s="159">
        <v>460000</v>
      </c>
      <c r="U2567" s="159">
        <v>104451047.23</v>
      </c>
      <c r="V2567" s="159">
        <v>93216283.340000004</v>
      </c>
      <c r="W2567" s="159">
        <v>60902776.310000002</v>
      </c>
      <c r="X2567" s="159">
        <v>195043.23</v>
      </c>
      <c r="Y2567" s="159">
        <v>11234763.890000001</v>
      </c>
      <c r="Z2567" s="159">
        <v>16584319.27</v>
      </c>
      <c r="AA2567" s="159">
        <v>6538550</v>
      </c>
      <c r="AB2567" s="159">
        <v>10045769.27</v>
      </c>
      <c r="AC2567" s="159">
        <v>3338063.12</v>
      </c>
      <c r="AD2567" s="159">
        <v>3138063.12</v>
      </c>
      <c r="AE2567" s="159">
        <v>29713803.559999999</v>
      </c>
      <c r="AF2567" s="159">
        <v>3624333.35</v>
      </c>
      <c r="AG2567" s="159">
        <v>3364477.7</v>
      </c>
      <c r="AH2567" s="159">
        <v>7099309.0099999998</v>
      </c>
      <c r="AI2567" s="159">
        <v>0</v>
      </c>
      <c r="AJ2567" s="159">
        <v>0</v>
      </c>
    </row>
    <row r="2568" spans="1:36">
      <c r="A2568" s="153">
        <v>10</v>
      </c>
      <c r="B2568" s="154">
        <v>6</v>
      </c>
      <c r="C2568" s="154">
        <v>0</v>
      </c>
      <c r="D2568" s="155">
        <v>0</v>
      </c>
      <c r="E2568" s="155" t="s">
        <v>90</v>
      </c>
      <c r="F2568" s="156" t="s">
        <v>6231</v>
      </c>
      <c r="G2568" s="156" t="s">
        <v>90</v>
      </c>
      <c r="H2568" s="156" t="s">
        <v>6232</v>
      </c>
      <c r="I2568" s="155">
        <v>1006000</v>
      </c>
      <c r="J2568" s="157" t="s">
        <v>410</v>
      </c>
      <c r="K2568" s="157"/>
      <c r="L2568" s="155">
        <v>2022</v>
      </c>
      <c r="M2568" s="158">
        <v>72690</v>
      </c>
      <c r="N2568" s="159">
        <v>86879994.450000003</v>
      </c>
      <c r="O2568" s="159">
        <v>82682842.989999995</v>
      </c>
      <c r="P2568" s="159">
        <v>38224392.010000005</v>
      </c>
      <c r="Q2568" s="159">
        <v>18390864</v>
      </c>
      <c r="R2568" s="159">
        <v>19833528.010000002</v>
      </c>
      <c r="S2568" s="159">
        <v>4197151.46</v>
      </c>
      <c r="T2568" s="159">
        <v>43611.26</v>
      </c>
      <c r="U2568" s="159">
        <v>74184626.010000005</v>
      </c>
      <c r="V2568" s="159">
        <v>65992416.789999999</v>
      </c>
      <c r="W2568" s="159">
        <v>41408610.829999998</v>
      </c>
      <c r="X2568" s="159">
        <v>200.03</v>
      </c>
      <c r="Y2568" s="159">
        <v>8192209.2199999997</v>
      </c>
      <c r="Z2568" s="159">
        <v>19436782.300000001</v>
      </c>
      <c r="AA2568" s="159">
        <v>0</v>
      </c>
      <c r="AB2568" s="159">
        <v>19436782.300000001</v>
      </c>
      <c r="AC2568" s="159">
        <v>0</v>
      </c>
      <c r="AD2568" s="159">
        <v>0</v>
      </c>
      <c r="AE2568" s="159">
        <v>0</v>
      </c>
      <c r="AF2568" s="159">
        <v>16690426.199999999</v>
      </c>
      <c r="AG2568" s="159">
        <v>3851441.18</v>
      </c>
      <c r="AH2568" s="159">
        <v>4333433.32</v>
      </c>
      <c r="AI2568" s="159">
        <v>0</v>
      </c>
      <c r="AJ2568" s="159">
        <v>0</v>
      </c>
    </row>
    <row r="2569" spans="1:36">
      <c r="A2569" s="153">
        <v>10</v>
      </c>
      <c r="B2569" s="154">
        <v>7</v>
      </c>
      <c r="C2569" s="154">
        <v>0</v>
      </c>
      <c r="D2569" s="155">
        <v>0</v>
      </c>
      <c r="E2569" s="155" t="s">
        <v>90</v>
      </c>
      <c r="F2569" s="156" t="s">
        <v>6233</v>
      </c>
      <c r="G2569" s="156" t="s">
        <v>90</v>
      </c>
      <c r="H2569" s="156" t="s">
        <v>6234</v>
      </c>
      <c r="I2569" s="155">
        <v>1007000</v>
      </c>
      <c r="J2569" s="157" t="s">
        <v>409</v>
      </c>
      <c r="K2569" s="157"/>
      <c r="L2569" s="155">
        <v>2022</v>
      </c>
      <c r="M2569" s="158">
        <v>75109</v>
      </c>
      <c r="N2569" s="159">
        <v>101518446.89</v>
      </c>
      <c r="O2569" s="159">
        <v>89747661.180000007</v>
      </c>
      <c r="P2569" s="159">
        <v>61959977.090000004</v>
      </c>
      <c r="Q2569" s="159">
        <v>42698881</v>
      </c>
      <c r="R2569" s="159">
        <v>19261096.09</v>
      </c>
      <c r="S2569" s="159">
        <v>11770785.710000001</v>
      </c>
      <c r="T2569" s="159">
        <v>10812</v>
      </c>
      <c r="U2569" s="159">
        <v>92852810.519999996</v>
      </c>
      <c r="V2569" s="159">
        <v>81982939.370000005</v>
      </c>
      <c r="W2569" s="159">
        <v>54824430.170000002</v>
      </c>
      <c r="X2569" s="159">
        <v>199934.36</v>
      </c>
      <c r="Y2569" s="159">
        <v>10869871.15</v>
      </c>
      <c r="Z2569" s="159">
        <v>7070426.6600000001</v>
      </c>
      <c r="AA2569" s="159">
        <v>300000</v>
      </c>
      <c r="AB2569" s="159">
        <v>6770426.6600000001</v>
      </c>
      <c r="AC2569" s="159">
        <v>3713809.52</v>
      </c>
      <c r="AD2569" s="159">
        <v>3713809.52</v>
      </c>
      <c r="AE2569" s="159">
        <v>18233809.52</v>
      </c>
      <c r="AF2569" s="159">
        <v>7764721.8099999996</v>
      </c>
      <c r="AG2569" s="159">
        <v>1990145.93</v>
      </c>
      <c r="AH2569" s="159">
        <v>2537877.5699999998</v>
      </c>
      <c r="AI2569" s="159">
        <v>0</v>
      </c>
      <c r="AJ2569" s="159">
        <v>0</v>
      </c>
    </row>
    <row r="2570" spans="1:36">
      <c r="A2570" s="153">
        <v>10</v>
      </c>
      <c r="B2570" s="154">
        <v>8</v>
      </c>
      <c r="C2570" s="154">
        <v>0</v>
      </c>
      <c r="D2570" s="155">
        <v>0</v>
      </c>
      <c r="E2570" s="155" t="s">
        <v>90</v>
      </c>
      <c r="F2570" s="156" t="s">
        <v>6235</v>
      </c>
      <c r="G2570" s="156" t="s">
        <v>90</v>
      </c>
      <c r="H2570" s="156" t="s">
        <v>6236</v>
      </c>
      <c r="I2570" s="155">
        <v>1008000</v>
      </c>
      <c r="J2570" s="157" t="s">
        <v>408</v>
      </c>
      <c r="K2570" s="157"/>
      <c r="L2570" s="155">
        <v>2022</v>
      </c>
      <c r="M2570" s="158">
        <v>118681</v>
      </c>
      <c r="N2570" s="159">
        <v>133429297.19</v>
      </c>
      <c r="O2570" s="159">
        <v>130333683.95999999</v>
      </c>
      <c r="P2570" s="159">
        <v>66155458.079999998</v>
      </c>
      <c r="Q2570" s="159">
        <v>40260296</v>
      </c>
      <c r="R2570" s="159">
        <v>25895162.079999998</v>
      </c>
      <c r="S2570" s="159">
        <v>3095613.23</v>
      </c>
      <c r="T2570" s="159">
        <v>222200</v>
      </c>
      <c r="U2570" s="159">
        <v>122342492.31</v>
      </c>
      <c r="V2570" s="159">
        <v>116897716.48</v>
      </c>
      <c r="W2570" s="159">
        <v>80554675.519999996</v>
      </c>
      <c r="X2570" s="159">
        <v>45756.43</v>
      </c>
      <c r="Y2570" s="159">
        <v>5444775.8300000001</v>
      </c>
      <c r="Z2570" s="159">
        <v>17294325.149999999</v>
      </c>
      <c r="AA2570" s="159">
        <v>0</v>
      </c>
      <c r="AB2570" s="159">
        <v>17294325.149999999</v>
      </c>
      <c r="AC2570" s="159">
        <v>2110004</v>
      </c>
      <c r="AD2570" s="159">
        <v>2110004</v>
      </c>
      <c r="AE2570" s="159">
        <v>6421227</v>
      </c>
      <c r="AF2570" s="159">
        <v>13435967.48</v>
      </c>
      <c r="AG2570" s="159">
        <v>2820957.78</v>
      </c>
      <c r="AH2570" s="159">
        <v>3053987.69</v>
      </c>
      <c r="AI2570" s="159">
        <v>0</v>
      </c>
      <c r="AJ2570" s="159">
        <v>0</v>
      </c>
    </row>
    <row r="2571" spans="1:36">
      <c r="A2571" s="153">
        <v>10</v>
      </c>
      <c r="B2571" s="154">
        <v>9</v>
      </c>
      <c r="C2571" s="154">
        <v>0</v>
      </c>
      <c r="D2571" s="155">
        <v>0</v>
      </c>
      <c r="E2571" s="155" t="s">
        <v>90</v>
      </c>
      <c r="F2571" s="156" t="s">
        <v>6237</v>
      </c>
      <c r="G2571" s="156" t="s">
        <v>90</v>
      </c>
      <c r="H2571" s="156" t="s">
        <v>6238</v>
      </c>
      <c r="I2571" s="155">
        <v>1009000</v>
      </c>
      <c r="J2571" s="157" t="s">
        <v>407</v>
      </c>
      <c r="K2571" s="157"/>
      <c r="L2571" s="155">
        <v>2022</v>
      </c>
      <c r="M2571" s="158">
        <v>50702</v>
      </c>
      <c r="N2571" s="159">
        <v>59565341.640000001</v>
      </c>
      <c r="O2571" s="159">
        <v>53759247.789999999</v>
      </c>
      <c r="P2571" s="159">
        <v>35111733.619999997</v>
      </c>
      <c r="Q2571" s="159">
        <v>22204572</v>
      </c>
      <c r="R2571" s="159">
        <v>12907161.619999999</v>
      </c>
      <c r="S2571" s="159">
        <v>5806093.8499999996</v>
      </c>
      <c r="T2571" s="159">
        <v>4415.5</v>
      </c>
      <c r="U2571" s="159">
        <v>54909467.950000003</v>
      </c>
      <c r="V2571" s="159">
        <v>47088772.799999997</v>
      </c>
      <c r="W2571" s="159">
        <v>31541419.649999999</v>
      </c>
      <c r="X2571" s="159">
        <v>120661.31</v>
      </c>
      <c r="Y2571" s="159">
        <v>7820695.1500000004</v>
      </c>
      <c r="Z2571" s="159">
        <v>11172189.32</v>
      </c>
      <c r="AA2571" s="159">
        <v>0</v>
      </c>
      <c r="AB2571" s="159">
        <v>11172189.32</v>
      </c>
      <c r="AC2571" s="159">
        <v>524358.19999999995</v>
      </c>
      <c r="AD2571" s="159">
        <v>524358.19999999995</v>
      </c>
      <c r="AE2571" s="159">
        <v>7338071.5199999996</v>
      </c>
      <c r="AF2571" s="159">
        <v>6670474.9900000002</v>
      </c>
      <c r="AG2571" s="159">
        <v>1592437.21</v>
      </c>
      <c r="AH2571" s="159">
        <v>1808461.61</v>
      </c>
      <c r="AI2571" s="159">
        <v>0</v>
      </c>
      <c r="AJ2571" s="159">
        <v>0</v>
      </c>
    </row>
    <row r="2572" spans="1:36">
      <c r="A2572" s="153">
        <v>10</v>
      </c>
      <c r="B2572" s="154">
        <v>10</v>
      </c>
      <c r="C2572" s="154">
        <v>0</v>
      </c>
      <c r="D2572" s="155">
        <v>0</v>
      </c>
      <c r="E2572" s="155" t="s">
        <v>90</v>
      </c>
      <c r="F2572" s="156" t="s">
        <v>6239</v>
      </c>
      <c r="G2572" s="156" t="s">
        <v>90</v>
      </c>
      <c r="H2572" s="156" t="s">
        <v>6240</v>
      </c>
      <c r="I2572" s="155">
        <v>1010000</v>
      </c>
      <c r="J2572" s="157" t="s">
        <v>406</v>
      </c>
      <c r="K2572" s="157"/>
      <c r="L2572" s="155">
        <v>2022</v>
      </c>
      <c r="M2572" s="158">
        <v>90948</v>
      </c>
      <c r="N2572" s="159">
        <v>95834549.840000004</v>
      </c>
      <c r="O2572" s="159">
        <v>83559772.579999998</v>
      </c>
      <c r="P2572" s="159">
        <v>50117527.239999995</v>
      </c>
      <c r="Q2572" s="159">
        <v>30505502</v>
      </c>
      <c r="R2572" s="159">
        <v>19612025.239999998</v>
      </c>
      <c r="S2572" s="159">
        <v>12274777.26</v>
      </c>
      <c r="T2572" s="159">
        <v>2449115.15</v>
      </c>
      <c r="U2572" s="159">
        <v>90751495.519999996</v>
      </c>
      <c r="V2572" s="159">
        <v>76475037.640000001</v>
      </c>
      <c r="W2572" s="159">
        <v>41078134.380000003</v>
      </c>
      <c r="X2572" s="159">
        <v>265228.08</v>
      </c>
      <c r="Y2572" s="159">
        <v>14276457.880000001</v>
      </c>
      <c r="Z2572" s="159">
        <v>13952590.02</v>
      </c>
      <c r="AA2572" s="159">
        <v>6200000</v>
      </c>
      <c r="AB2572" s="159">
        <v>7752590.0199999996</v>
      </c>
      <c r="AC2572" s="159">
        <v>2219800.7599999998</v>
      </c>
      <c r="AD2572" s="159">
        <v>2219800.7599999998</v>
      </c>
      <c r="AE2572" s="159">
        <v>31650677.539999999</v>
      </c>
      <c r="AF2572" s="159">
        <v>7084734.9400000004</v>
      </c>
      <c r="AG2572" s="159">
        <v>6126421.3200000003</v>
      </c>
      <c r="AH2572" s="159">
        <v>4802242.05</v>
      </c>
      <c r="AI2572" s="159">
        <v>0</v>
      </c>
      <c r="AJ2572" s="159">
        <v>0</v>
      </c>
    </row>
    <row r="2573" spans="1:36">
      <c r="A2573" s="153">
        <v>10</v>
      </c>
      <c r="B2573" s="154">
        <v>11</v>
      </c>
      <c r="C2573" s="154">
        <v>0</v>
      </c>
      <c r="D2573" s="155">
        <v>0</v>
      </c>
      <c r="E2573" s="155" t="s">
        <v>90</v>
      </c>
      <c r="F2573" s="156" t="s">
        <v>6241</v>
      </c>
      <c r="G2573" s="156" t="s">
        <v>90</v>
      </c>
      <c r="H2573" s="156" t="s">
        <v>6242</v>
      </c>
      <c r="I2573" s="155">
        <v>1011000</v>
      </c>
      <c r="J2573" s="157" t="s">
        <v>405</v>
      </c>
      <c r="K2573" s="157"/>
      <c r="L2573" s="155">
        <v>2022</v>
      </c>
      <c r="M2573" s="158">
        <v>40743</v>
      </c>
      <c r="N2573" s="159">
        <v>54296458.340000004</v>
      </c>
      <c r="O2573" s="159">
        <v>52303183.939999998</v>
      </c>
      <c r="P2573" s="159">
        <v>35254913.640000001</v>
      </c>
      <c r="Q2573" s="159">
        <v>21781128</v>
      </c>
      <c r="R2573" s="159">
        <v>13473785.640000001</v>
      </c>
      <c r="S2573" s="159">
        <v>1993274.4</v>
      </c>
      <c r="T2573" s="159">
        <v>15615.4</v>
      </c>
      <c r="U2573" s="159">
        <v>51663525.299999997</v>
      </c>
      <c r="V2573" s="159">
        <v>46478578.189999998</v>
      </c>
      <c r="W2573" s="159">
        <v>31306880.25</v>
      </c>
      <c r="X2573" s="159">
        <v>392591.17</v>
      </c>
      <c r="Y2573" s="159">
        <v>5184947.1100000003</v>
      </c>
      <c r="Z2573" s="159">
        <v>4596658.13</v>
      </c>
      <c r="AA2573" s="159">
        <v>596591.35</v>
      </c>
      <c r="AB2573" s="159">
        <v>4000066.78</v>
      </c>
      <c r="AC2573" s="159">
        <v>1976081.38</v>
      </c>
      <c r="AD2573" s="159">
        <v>1976081.38</v>
      </c>
      <c r="AE2573" s="159">
        <v>15203931.949999999</v>
      </c>
      <c r="AF2573" s="159">
        <v>5824605.75</v>
      </c>
      <c r="AG2573" s="159">
        <v>814860.79</v>
      </c>
      <c r="AH2573" s="159">
        <v>1225651.82</v>
      </c>
      <c r="AI2573" s="159">
        <v>0</v>
      </c>
      <c r="AJ2573" s="159">
        <v>0</v>
      </c>
    </row>
    <row r="2574" spans="1:36">
      <c r="A2574" s="153">
        <v>10</v>
      </c>
      <c r="B2574" s="154">
        <v>12</v>
      </c>
      <c r="C2574" s="154">
        <v>0</v>
      </c>
      <c r="D2574" s="155">
        <v>0</v>
      </c>
      <c r="E2574" s="155" t="s">
        <v>90</v>
      </c>
      <c r="F2574" s="156" t="s">
        <v>6243</v>
      </c>
      <c r="G2574" s="156" t="s">
        <v>90</v>
      </c>
      <c r="H2574" s="156" t="s">
        <v>6244</v>
      </c>
      <c r="I2574" s="155">
        <v>1012000</v>
      </c>
      <c r="J2574" s="157" t="s">
        <v>404</v>
      </c>
      <c r="K2574" s="157"/>
      <c r="L2574" s="155">
        <v>2022</v>
      </c>
      <c r="M2574" s="158">
        <v>111129</v>
      </c>
      <c r="N2574" s="159">
        <v>142791856.91999999</v>
      </c>
      <c r="O2574" s="159">
        <v>136123625.30000001</v>
      </c>
      <c r="P2574" s="159">
        <v>85815370.310000002</v>
      </c>
      <c r="Q2574" s="159">
        <v>63340532</v>
      </c>
      <c r="R2574" s="159">
        <v>22474838.309999999</v>
      </c>
      <c r="S2574" s="159">
        <v>6668231.6200000001</v>
      </c>
      <c r="T2574" s="159">
        <v>55613.45</v>
      </c>
      <c r="U2574" s="159">
        <v>130181952.14</v>
      </c>
      <c r="V2574" s="159">
        <v>122927570.67</v>
      </c>
      <c r="W2574" s="159">
        <v>84021797.040000007</v>
      </c>
      <c r="X2574" s="159">
        <v>125106.92</v>
      </c>
      <c r="Y2574" s="159">
        <v>7254381.4699999997</v>
      </c>
      <c r="Z2574" s="159">
        <v>19034503.25</v>
      </c>
      <c r="AA2574" s="159">
        <v>0</v>
      </c>
      <c r="AB2574" s="159">
        <v>19034503.25</v>
      </c>
      <c r="AC2574" s="159">
        <v>2050000</v>
      </c>
      <c r="AD2574" s="159">
        <v>2050000</v>
      </c>
      <c r="AE2574" s="159">
        <v>10163972</v>
      </c>
      <c r="AF2574" s="159">
        <v>13196054.630000001</v>
      </c>
      <c r="AG2574" s="159">
        <v>1143731.68</v>
      </c>
      <c r="AH2574" s="159">
        <v>2188722.9500000002</v>
      </c>
      <c r="AI2574" s="159">
        <v>0</v>
      </c>
      <c r="AJ2574" s="159">
        <v>0</v>
      </c>
    </row>
    <row r="2575" spans="1:36">
      <c r="A2575" s="153">
        <v>10</v>
      </c>
      <c r="B2575" s="154">
        <v>13</v>
      </c>
      <c r="C2575" s="154">
        <v>0</v>
      </c>
      <c r="D2575" s="155">
        <v>0</v>
      </c>
      <c r="E2575" s="155" t="s">
        <v>90</v>
      </c>
      <c r="F2575" s="156" t="s">
        <v>6245</v>
      </c>
      <c r="G2575" s="156" t="s">
        <v>90</v>
      </c>
      <c r="H2575" s="156" t="s">
        <v>6246</v>
      </c>
      <c r="I2575" s="155">
        <v>1013000</v>
      </c>
      <c r="J2575" s="157" t="s">
        <v>403</v>
      </c>
      <c r="K2575" s="157"/>
      <c r="L2575" s="155">
        <v>2022</v>
      </c>
      <c r="M2575" s="158">
        <v>48166</v>
      </c>
      <c r="N2575" s="159">
        <v>92768314.519999996</v>
      </c>
      <c r="O2575" s="159">
        <v>72030585.370000005</v>
      </c>
      <c r="P2575" s="159">
        <v>53472343.920000002</v>
      </c>
      <c r="Q2575" s="159">
        <v>36041537</v>
      </c>
      <c r="R2575" s="159">
        <v>17430806.920000002</v>
      </c>
      <c r="S2575" s="159">
        <v>20737729.149999999</v>
      </c>
      <c r="T2575" s="159">
        <v>823277.15</v>
      </c>
      <c r="U2575" s="159">
        <v>84785349.090000004</v>
      </c>
      <c r="V2575" s="159">
        <v>68812577.310000002</v>
      </c>
      <c r="W2575" s="159">
        <v>42736306.130000003</v>
      </c>
      <c r="X2575" s="159">
        <v>278857.21999999997</v>
      </c>
      <c r="Y2575" s="159">
        <v>15972771.779999999</v>
      </c>
      <c r="Z2575" s="159">
        <v>18949474.289999999</v>
      </c>
      <c r="AA2575" s="159">
        <v>7600000</v>
      </c>
      <c r="AB2575" s="159">
        <v>11349474.289999999</v>
      </c>
      <c r="AC2575" s="159">
        <v>1530207.08</v>
      </c>
      <c r="AD2575" s="159">
        <v>1530207.08</v>
      </c>
      <c r="AE2575" s="159">
        <v>25659823.399999999</v>
      </c>
      <c r="AF2575" s="159">
        <v>3218008.06</v>
      </c>
      <c r="AG2575" s="159">
        <v>6595545.5300000003</v>
      </c>
      <c r="AH2575" s="159">
        <v>7084787.4000000004</v>
      </c>
      <c r="AI2575" s="159">
        <v>0</v>
      </c>
      <c r="AJ2575" s="159">
        <v>0</v>
      </c>
    </row>
    <row r="2576" spans="1:36">
      <c r="A2576" s="153">
        <v>10</v>
      </c>
      <c r="B2576" s="154">
        <v>14</v>
      </c>
      <c r="C2576" s="154">
        <v>0</v>
      </c>
      <c r="D2576" s="155">
        <v>0</v>
      </c>
      <c r="E2576" s="155" t="s">
        <v>90</v>
      </c>
      <c r="F2576" s="156" t="s">
        <v>6247</v>
      </c>
      <c r="G2576" s="156" t="s">
        <v>90</v>
      </c>
      <c r="H2576" s="156" t="s">
        <v>6248</v>
      </c>
      <c r="I2576" s="155">
        <v>1014000</v>
      </c>
      <c r="J2576" s="157" t="s">
        <v>402</v>
      </c>
      <c r="K2576" s="157"/>
      <c r="L2576" s="155">
        <v>2022</v>
      </c>
      <c r="M2576" s="158">
        <v>116492</v>
      </c>
      <c r="N2576" s="159">
        <v>173988950.13999999</v>
      </c>
      <c r="O2576" s="159">
        <v>156255655.66999999</v>
      </c>
      <c r="P2576" s="159">
        <v>96955113.200000003</v>
      </c>
      <c r="Q2576" s="159">
        <v>67944042</v>
      </c>
      <c r="R2576" s="159">
        <v>29011071.199999999</v>
      </c>
      <c r="S2576" s="159">
        <v>17733294.469999999</v>
      </c>
      <c r="T2576" s="159">
        <v>28377.11</v>
      </c>
      <c r="U2576" s="159">
        <v>162014286.91</v>
      </c>
      <c r="V2576" s="159">
        <v>142078694.88</v>
      </c>
      <c r="W2576" s="159">
        <v>92516877.079999998</v>
      </c>
      <c r="X2576" s="159">
        <v>194422.52</v>
      </c>
      <c r="Y2576" s="159">
        <v>19935592.030000001</v>
      </c>
      <c r="Z2576" s="159">
        <v>8853664.4800000004</v>
      </c>
      <c r="AA2576" s="159">
        <v>0</v>
      </c>
      <c r="AB2576" s="159">
        <v>8853664.4800000004</v>
      </c>
      <c r="AC2576" s="159">
        <v>5619457.9299999997</v>
      </c>
      <c r="AD2576" s="159">
        <v>5619457.9299999997</v>
      </c>
      <c r="AE2576" s="159">
        <v>18410776</v>
      </c>
      <c r="AF2576" s="159">
        <v>14176960.789999999</v>
      </c>
      <c r="AG2576" s="159">
        <v>4758185.28</v>
      </c>
      <c r="AH2576" s="159">
        <v>5211801.1100000003</v>
      </c>
      <c r="AI2576" s="159">
        <v>0</v>
      </c>
      <c r="AJ2576" s="159">
        <v>0</v>
      </c>
    </row>
    <row r="2577" spans="1:36">
      <c r="A2577" s="153">
        <v>10</v>
      </c>
      <c r="B2577" s="154">
        <v>15</v>
      </c>
      <c r="C2577" s="154">
        <v>0</v>
      </c>
      <c r="D2577" s="155">
        <v>0</v>
      </c>
      <c r="E2577" s="155" t="s">
        <v>90</v>
      </c>
      <c r="F2577" s="156" t="s">
        <v>6249</v>
      </c>
      <c r="G2577" s="156" t="s">
        <v>90</v>
      </c>
      <c r="H2577" s="156" t="s">
        <v>6250</v>
      </c>
      <c r="I2577" s="155">
        <v>1015000</v>
      </c>
      <c r="J2577" s="157" t="s">
        <v>401</v>
      </c>
      <c r="K2577" s="157"/>
      <c r="L2577" s="155">
        <v>2022</v>
      </c>
      <c r="M2577" s="158">
        <v>38061</v>
      </c>
      <c r="N2577" s="159">
        <v>32180031.5</v>
      </c>
      <c r="O2577" s="159">
        <v>28592250.5</v>
      </c>
      <c r="P2577" s="159">
        <v>16121635.67</v>
      </c>
      <c r="Q2577" s="159">
        <v>11435219</v>
      </c>
      <c r="R2577" s="159">
        <v>4686416.67</v>
      </c>
      <c r="S2577" s="159">
        <v>3587781</v>
      </c>
      <c r="T2577" s="159">
        <v>0</v>
      </c>
      <c r="U2577" s="159">
        <v>29423729.609999999</v>
      </c>
      <c r="V2577" s="159">
        <v>23184492.719999999</v>
      </c>
      <c r="W2577" s="159">
        <v>11098363.960000001</v>
      </c>
      <c r="X2577" s="159">
        <v>2268.4699999999998</v>
      </c>
      <c r="Y2577" s="159">
        <v>6239236.8899999997</v>
      </c>
      <c r="Z2577" s="159">
        <v>1599760</v>
      </c>
      <c r="AA2577" s="159">
        <v>0</v>
      </c>
      <c r="AB2577" s="159">
        <v>1599760</v>
      </c>
      <c r="AC2577" s="159">
        <v>209091</v>
      </c>
      <c r="AD2577" s="159">
        <v>209091</v>
      </c>
      <c r="AE2577" s="159">
        <v>123116.13</v>
      </c>
      <c r="AF2577" s="159">
        <v>5407757.7800000003</v>
      </c>
      <c r="AG2577" s="159">
        <v>582609.23</v>
      </c>
      <c r="AH2577" s="159">
        <v>1155583.33</v>
      </c>
      <c r="AI2577" s="159">
        <v>0</v>
      </c>
      <c r="AJ2577" s="159">
        <v>0</v>
      </c>
    </row>
    <row r="2578" spans="1:36">
      <c r="A2578" s="153">
        <v>10</v>
      </c>
      <c r="B2578" s="154">
        <v>16</v>
      </c>
      <c r="C2578" s="154">
        <v>0</v>
      </c>
      <c r="D2578" s="155">
        <v>0</v>
      </c>
      <c r="E2578" s="155" t="s">
        <v>90</v>
      </c>
      <c r="F2578" s="156" t="s">
        <v>6251</v>
      </c>
      <c r="G2578" s="156" t="s">
        <v>90</v>
      </c>
      <c r="H2578" s="156" t="s">
        <v>6252</v>
      </c>
      <c r="I2578" s="155">
        <v>1016000</v>
      </c>
      <c r="J2578" s="157" t="s">
        <v>400</v>
      </c>
      <c r="K2578" s="157"/>
      <c r="L2578" s="155">
        <v>2022</v>
      </c>
      <c r="M2578" s="158">
        <v>115110</v>
      </c>
      <c r="N2578" s="159">
        <v>180080737.00999999</v>
      </c>
      <c r="O2578" s="159">
        <v>143034861.41999999</v>
      </c>
      <c r="P2578" s="159">
        <v>87903862.519999996</v>
      </c>
      <c r="Q2578" s="159">
        <v>63213293</v>
      </c>
      <c r="R2578" s="159">
        <v>24690569.52</v>
      </c>
      <c r="S2578" s="159">
        <v>37045875.590000004</v>
      </c>
      <c r="T2578" s="159">
        <v>25612.5</v>
      </c>
      <c r="U2578" s="159">
        <v>182476631.59999999</v>
      </c>
      <c r="V2578" s="159">
        <v>128482712.55</v>
      </c>
      <c r="W2578" s="159">
        <v>82415553.379999995</v>
      </c>
      <c r="X2578" s="159">
        <v>746634.1</v>
      </c>
      <c r="Y2578" s="159">
        <v>53993919.049999997</v>
      </c>
      <c r="Z2578" s="159">
        <v>16123334.24</v>
      </c>
      <c r="AA2578" s="159">
        <v>8500000</v>
      </c>
      <c r="AB2578" s="159">
        <v>7623334.2400000002</v>
      </c>
      <c r="AC2578" s="159">
        <v>4246437.4400000004</v>
      </c>
      <c r="AD2578" s="159">
        <v>4246437.4400000004</v>
      </c>
      <c r="AE2578" s="159">
        <v>58477759.960000001</v>
      </c>
      <c r="AF2578" s="159">
        <v>14552148.869999999</v>
      </c>
      <c r="AG2578" s="159">
        <v>4008808.86</v>
      </c>
      <c r="AH2578" s="159">
        <v>4249528.9000000004</v>
      </c>
      <c r="AI2578" s="159">
        <v>0</v>
      </c>
      <c r="AJ2578" s="159">
        <v>5382.56</v>
      </c>
    </row>
    <row r="2579" spans="1:36">
      <c r="A2579" s="153">
        <v>10</v>
      </c>
      <c r="B2579" s="154">
        <v>17</v>
      </c>
      <c r="C2579" s="154">
        <v>0</v>
      </c>
      <c r="D2579" s="155">
        <v>0</v>
      </c>
      <c r="E2579" s="155" t="s">
        <v>90</v>
      </c>
      <c r="F2579" s="156" t="s">
        <v>6253</v>
      </c>
      <c r="G2579" s="156" t="s">
        <v>90</v>
      </c>
      <c r="H2579" s="156" t="s">
        <v>6254</v>
      </c>
      <c r="I2579" s="155">
        <v>1017000</v>
      </c>
      <c r="J2579" s="157" t="s">
        <v>399</v>
      </c>
      <c r="K2579" s="157"/>
      <c r="L2579" s="155">
        <v>2022</v>
      </c>
      <c r="M2579" s="158">
        <v>75464</v>
      </c>
      <c r="N2579" s="159">
        <v>109505061.75</v>
      </c>
      <c r="O2579" s="159">
        <v>102200028.87</v>
      </c>
      <c r="P2579" s="159">
        <v>72140768.060000002</v>
      </c>
      <c r="Q2579" s="159">
        <v>56439121</v>
      </c>
      <c r="R2579" s="159">
        <v>15701647.060000001</v>
      </c>
      <c r="S2579" s="159">
        <v>7305032.8799999999</v>
      </c>
      <c r="T2579" s="159">
        <v>12933.56</v>
      </c>
      <c r="U2579" s="159">
        <v>107820373.12</v>
      </c>
      <c r="V2579" s="159">
        <v>96304281.370000005</v>
      </c>
      <c r="W2579" s="159">
        <v>70049859.900000006</v>
      </c>
      <c r="X2579" s="159">
        <v>113785.35</v>
      </c>
      <c r="Y2579" s="159">
        <v>11516091.75</v>
      </c>
      <c r="Z2579" s="159">
        <v>6555791.6100000003</v>
      </c>
      <c r="AA2579" s="159">
        <v>0</v>
      </c>
      <c r="AB2579" s="159">
        <v>6555791.6100000003</v>
      </c>
      <c r="AC2579" s="159">
        <v>1620585.64</v>
      </c>
      <c r="AD2579" s="159">
        <v>1620585.64</v>
      </c>
      <c r="AE2579" s="159">
        <v>11257360</v>
      </c>
      <c r="AF2579" s="159">
        <v>5895747.5</v>
      </c>
      <c r="AG2579" s="159">
        <v>1279378.6100000001</v>
      </c>
      <c r="AH2579" s="159">
        <v>2530976.2999999998</v>
      </c>
      <c r="AI2579" s="159">
        <v>0</v>
      </c>
      <c r="AJ2579" s="159">
        <v>0</v>
      </c>
    </row>
    <row r="2580" spans="1:36">
      <c r="A2580" s="153">
        <v>10</v>
      </c>
      <c r="B2580" s="154">
        <v>18</v>
      </c>
      <c r="C2580" s="154">
        <v>0</v>
      </c>
      <c r="D2580" s="155">
        <v>0</v>
      </c>
      <c r="E2580" s="155" t="s">
        <v>90</v>
      </c>
      <c r="F2580" s="156" t="s">
        <v>6255</v>
      </c>
      <c r="G2580" s="156" t="s">
        <v>90</v>
      </c>
      <c r="H2580" s="156" t="s">
        <v>6256</v>
      </c>
      <c r="I2580" s="155">
        <v>1018000</v>
      </c>
      <c r="J2580" s="157" t="s">
        <v>398</v>
      </c>
      <c r="K2580" s="157"/>
      <c r="L2580" s="155">
        <v>2022</v>
      </c>
      <c r="M2580" s="158">
        <v>41816</v>
      </c>
      <c r="N2580" s="159">
        <v>62337624.579999998</v>
      </c>
      <c r="O2580" s="159">
        <v>53086539.130000003</v>
      </c>
      <c r="P2580" s="159">
        <v>33491596.27</v>
      </c>
      <c r="Q2580" s="159">
        <v>18334126</v>
      </c>
      <c r="R2580" s="159">
        <v>15157470.27</v>
      </c>
      <c r="S2580" s="159">
        <v>9251085.4499999993</v>
      </c>
      <c r="T2580" s="159">
        <v>1074500</v>
      </c>
      <c r="U2580" s="159">
        <v>57032767.009999998</v>
      </c>
      <c r="V2580" s="159">
        <v>45630518.770000003</v>
      </c>
      <c r="W2580" s="159">
        <v>29634713.210000001</v>
      </c>
      <c r="X2580" s="159">
        <v>153250</v>
      </c>
      <c r="Y2580" s="159">
        <v>11402248.24</v>
      </c>
      <c r="Z2580" s="159">
        <v>1732667.74</v>
      </c>
      <c r="AA2580" s="159">
        <v>0</v>
      </c>
      <c r="AB2580" s="159">
        <v>1732667.74</v>
      </c>
      <c r="AC2580" s="159">
        <v>2000000</v>
      </c>
      <c r="AD2580" s="159">
        <v>2000000</v>
      </c>
      <c r="AE2580" s="159">
        <v>9500000</v>
      </c>
      <c r="AF2580" s="159">
        <v>7456020.3600000003</v>
      </c>
      <c r="AG2580" s="159">
        <v>1912613.38</v>
      </c>
      <c r="AH2580" s="159">
        <v>2050857.14</v>
      </c>
      <c r="AI2580" s="159">
        <v>0</v>
      </c>
      <c r="AJ2580" s="159">
        <v>0</v>
      </c>
    </row>
    <row r="2581" spans="1:36">
      <c r="A2581" s="153">
        <v>10</v>
      </c>
      <c r="B2581" s="154">
        <v>19</v>
      </c>
      <c r="C2581" s="154">
        <v>0</v>
      </c>
      <c r="D2581" s="155">
        <v>0</v>
      </c>
      <c r="E2581" s="155" t="s">
        <v>90</v>
      </c>
      <c r="F2581" s="156" t="s">
        <v>6257</v>
      </c>
      <c r="G2581" s="156" t="s">
        <v>90</v>
      </c>
      <c r="H2581" s="156" t="s">
        <v>6258</v>
      </c>
      <c r="I2581" s="155">
        <v>1019000</v>
      </c>
      <c r="J2581" s="157" t="s">
        <v>397</v>
      </c>
      <c r="K2581" s="157"/>
      <c r="L2581" s="155">
        <v>2022</v>
      </c>
      <c r="M2581" s="158">
        <v>65796</v>
      </c>
      <c r="N2581" s="159">
        <v>106372289.95999999</v>
      </c>
      <c r="O2581" s="159">
        <v>100529098.98</v>
      </c>
      <c r="P2581" s="159">
        <v>66915945.909999996</v>
      </c>
      <c r="Q2581" s="159">
        <v>49724827</v>
      </c>
      <c r="R2581" s="159">
        <v>17191118.91</v>
      </c>
      <c r="S2581" s="159">
        <v>5843190.9800000004</v>
      </c>
      <c r="T2581" s="159">
        <v>2954673.24</v>
      </c>
      <c r="U2581" s="159">
        <v>104724835.44</v>
      </c>
      <c r="V2581" s="159">
        <v>94094601.090000004</v>
      </c>
      <c r="W2581" s="159">
        <v>62697890.780000001</v>
      </c>
      <c r="X2581" s="159">
        <v>568928.23</v>
      </c>
      <c r="Y2581" s="159">
        <v>10630234.35</v>
      </c>
      <c r="Z2581" s="159">
        <v>13505973.449999999</v>
      </c>
      <c r="AA2581" s="159">
        <v>3224499</v>
      </c>
      <c r="AB2581" s="159">
        <v>10281474.449999999</v>
      </c>
      <c r="AC2581" s="159">
        <v>4761690</v>
      </c>
      <c r="AD2581" s="159">
        <v>4761690</v>
      </c>
      <c r="AE2581" s="159">
        <v>48500636.509999998</v>
      </c>
      <c r="AF2581" s="159">
        <v>6434497.8899999997</v>
      </c>
      <c r="AG2581" s="159">
        <v>2015539.63</v>
      </c>
      <c r="AH2581" s="159">
        <v>3851451.17</v>
      </c>
      <c r="AI2581" s="159">
        <v>0</v>
      </c>
      <c r="AJ2581" s="159">
        <v>0</v>
      </c>
    </row>
    <row r="2582" spans="1:36">
      <c r="A2582" s="153">
        <v>10</v>
      </c>
      <c r="B2582" s="154">
        <v>20</v>
      </c>
      <c r="C2582" s="154">
        <v>0</v>
      </c>
      <c r="D2582" s="155">
        <v>0</v>
      </c>
      <c r="E2582" s="155" t="s">
        <v>90</v>
      </c>
      <c r="F2582" s="156" t="s">
        <v>6259</v>
      </c>
      <c r="G2582" s="156" t="s">
        <v>90</v>
      </c>
      <c r="H2582" s="156" t="s">
        <v>6260</v>
      </c>
      <c r="I2582" s="155">
        <v>1020000</v>
      </c>
      <c r="J2582" s="157" t="s">
        <v>396</v>
      </c>
      <c r="K2582" s="157"/>
      <c r="L2582" s="155">
        <v>2022</v>
      </c>
      <c r="M2582" s="158">
        <v>165444</v>
      </c>
      <c r="N2582" s="159">
        <v>199262060.66999999</v>
      </c>
      <c r="O2582" s="159">
        <v>191202745.18000001</v>
      </c>
      <c r="P2582" s="159">
        <v>117075073.14</v>
      </c>
      <c r="Q2582" s="159">
        <v>69302162</v>
      </c>
      <c r="R2582" s="159">
        <v>47772911.140000001</v>
      </c>
      <c r="S2582" s="159">
        <v>8059315.4900000002</v>
      </c>
      <c r="T2582" s="159">
        <v>26131.3</v>
      </c>
      <c r="U2582" s="159">
        <v>196062020.03</v>
      </c>
      <c r="V2582" s="159">
        <v>174816747.31999999</v>
      </c>
      <c r="W2582" s="159">
        <v>104550321.77</v>
      </c>
      <c r="X2582" s="159">
        <v>211540.27</v>
      </c>
      <c r="Y2582" s="159">
        <v>21245272.710000001</v>
      </c>
      <c r="Z2582" s="159">
        <v>21639650.510000002</v>
      </c>
      <c r="AA2582" s="159">
        <v>512472.25</v>
      </c>
      <c r="AB2582" s="159">
        <v>21127178.260000002</v>
      </c>
      <c r="AC2582" s="159">
        <v>2564040.96</v>
      </c>
      <c r="AD2582" s="159">
        <v>2564040.96</v>
      </c>
      <c r="AE2582" s="159">
        <v>24664338.190000001</v>
      </c>
      <c r="AF2582" s="159">
        <v>16385997.859999999</v>
      </c>
      <c r="AG2582" s="159">
        <v>5987963.3099999996</v>
      </c>
      <c r="AH2582" s="159">
        <v>8904798.8800000008</v>
      </c>
      <c r="AI2582" s="159">
        <v>2000000</v>
      </c>
      <c r="AJ2582" s="159">
        <v>0</v>
      </c>
    </row>
    <row r="2583" spans="1:36">
      <c r="A2583" s="153">
        <v>10</v>
      </c>
      <c r="B2583" s="154">
        <v>21</v>
      </c>
      <c r="C2583" s="154">
        <v>0</v>
      </c>
      <c r="D2583" s="155">
        <v>0</v>
      </c>
      <c r="E2583" s="155" t="s">
        <v>90</v>
      </c>
      <c r="F2583" s="156" t="s">
        <v>6261</v>
      </c>
      <c r="G2583" s="156" t="s">
        <v>90</v>
      </c>
      <c r="H2583" s="156" t="s">
        <v>6262</v>
      </c>
      <c r="I2583" s="155">
        <v>1021000</v>
      </c>
      <c r="J2583" s="157" t="s">
        <v>395</v>
      </c>
      <c r="K2583" s="157"/>
      <c r="L2583" s="155">
        <v>2022</v>
      </c>
      <c r="M2583" s="158">
        <v>30589</v>
      </c>
      <c r="N2583" s="159">
        <v>43068894.07</v>
      </c>
      <c r="O2583" s="159">
        <v>40401094.630000003</v>
      </c>
      <c r="P2583" s="159">
        <v>22099679.98</v>
      </c>
      <c r="Q2583" s="159">
        <v>10843061</v>
      </c>
      <c r="R2583" s="159">
        <v>11256618.98</v>
      </c>
      <c r="S2583" s="159">
        <v>2667799.44</v>
      </c>
      <c r="T2583" s="159">
        <v>2985.41</v>
      </c>
      <c r="U2583" s="159">
        <v>42420913.229999997</v>
      </c>
      <c r="V2583" s="159">
        <v>37434257.32</v>
      </c>
      <c r="W2583" s="159">
        <v>25934858.98</v>
      </c>
      <c r="X2583" s="159">
        <v>297812.65999999997</v>
      </c>
      <c r="Y2583" s="159">
        <v>4986655.91</v>
      </c>
      <c r="Z2583" s="159">
        <v>2775809.3</v>
      </c>
      <c r="AA2583" s="159">
        <v>1200000</v>
      </c>
      <c r="AB2583" s="159">
        <v>1575809.2999999998</v>
      </c>
      <c r="AC2583" s="159">
        <v>849884.08</v>
      </c>
      <c r="AD2583" s="159">
        <v>849884.08</v>
      </c>
      <c r="AE2583" s="159">
        <v>14875413.08</v>
      </c>
      <c r="AF2583" s="159">
        <v>2966837.31</v>
      </c>
      <c r="AG2583" s="159">
        <v>1299961.6599999999</v>
      </c>
      <c r="AH2583" s="159">
        <v>1230446.95</v>
      </c>
      <c r="AI2583" s="159">
        <v>0</v>
      </c>
      <c r="AJ2583" s="159">
        <v>0</v>
      </c>
    </row>
    <row r="2584" spans="1:36">
      <c r="A2584" s="153">
        <v>12</v>
      </c>
      <c r="B2584" s="154">
        <v>1</v>
      </c>
      <c r="C2584" s="154">
        <v>0</v>
      </c>
      <c r="D2584" s="155">
        <v>0</v>
      </c>
      <c r="E2584" s="155" t="s">
        <v>90</v>
      </c>
      <c r="F2584" s="156" t="s">
        <v>6263</v>
      </c>
      <c r="G2584" s="156" t="s">
        <v>90</v>
      </c>
      <c r="H2584" s="156" t="s">
        <v>6264</v>
      </c>
      <c r="I2584" s="155">
        <v>1201000</v>
      </c>
      <c r="J2584" s="157" t="s">
        <v>394</v>
      </c>
      <c r="K2584" s="157"/>
      <c r="L2584" s="155">
        <v>2022</v>
      </c>
      <c r="M2584" s="158">
        <v>106826</v>
      </c>
      <c r="N2584" s="159">
        <v>140614234.50999999</v>
      </c>
      <c r="O2584" s="159">
        <v>126667944.75</v>
      </c>
      <c r="P2584" s="159">
        <v>83226535.840000004</v>
      </c>
      <c r="Q2584" s="159">
        <v>64588360</v>
      </c>
      <c r="R2584" s="159">
        <v>18638175.84</v>
      </c>
      <c r="S2584" s="159">
        <v>13946289.76</v>
      </c>
      <c r="T2584" s="159">
        <v>181965.53</v>
      </c>
      <c r="U2584" s="159">
        <v>147759561.97</v>
      </c>
      <c r="V2584" s="159">
        <v>113913135.51000001</v>
      </c>
      <c r="W2584" s="159">
        <v>82225386.109999999</v>
      </c>
      <c r="X2584" s="159">
        <v>819066.51</v>
      </c>
      <c r="Y2584" s="159">
        <v>33846426.460000001</v>
      </c>
      <c r="Z2584" s="159">
        <v>31130356.600000001</v>
      </c>
      <c r="AA2584" s="159">
        <v>6000000</v>
      </c>
      <c r="AB2584" s="159">
        <v>25130356.600000001</v>
      </c>
      <c r="AC2584" s="159">
        <v>3707544</v>
      </c>
      <c r="AD2584" s="159">
        <v>3707544</v>
      </c>
      <c r="AE2584" s="159">
        <v>61712236</v>
      </c>
      <c r="AF2584" s="159">
        <v>12754809.24</v>
      </c>
      <c r="AG2584" s="159">
        <v>3330483.2</v>
      </c>
      <c r="AH2584" s="159">
        <v>4347392.09</v>
      </c>
      <c r="AI2584" s="159">
        <v>0</v>
      </c>
      <c r="AJ2584" s="159">
        <v>0</v>
      </c>
    </row>
    <row r="2585" spans="1:36">
      <c r="A2585" s="153">
        <v>12</v>
      </c>
      <c r="B2585" s="154">
        <v>2</v>
      </c>
      <c r="C2585" s="154">
        <v>0</v>
      </c>
      <c r="D2585" s="155">
        <v>0</v>
      </c>
      <c r="E2585" s="155" t="s">
        <v>90</v>
      </c>
      <c r="F2585" s="156" t="s">
        <v>6265</v>
      </c>
      <c r="G2585" s="156" t="s">
        <v>90</v>
      </c>
      <c r="H2585" s="156" t="s">
        <v>6266</v>
      </c>
      <c r="I2585" s="155">
        <v>1202000</v>
      </c>
      <c r="J2585" s="157" t="s">
        <v>342</v>
      </c>
      <c r="K2585" s="157"/>
      <c r="L2585" s="155">
        <v>2022</v>
      </c>
      <c r="M2585" s="158">
        <v>92831</v>
      </c>
      <c r="N2585" s="159">
        <v>110629243.72</v>
      </c>
      <c r="O2585" s="159">
        <v>95394008.150000006</v>
      </c>
      <c r="P2585" s="159">
        <v>68330893.659999996</v>
      </c>
      <c r="Q2585" s="159">
        <v>50325310</v>
      </c>
      <c r="R2585" s="159">
        <v>18005583.66</v>
      </c>
      <c r="S2585" s="159">
        <v>15235235.57</v>
      </c>
      <c r="T2585" s="159">
        <v>68654.48</v>
      </c>
      <c r="U2585" s="159">
        <v>109398484.3</v>
      </c>
      <c r="V2585" s="159">
        <v>86525557.120000005</v>
      </c>
      <c r="W2585" s="159">
        <v>57604231.100000001</v>
      </c>
      <c r="X2585" s="159">
        <v>626646.61</v>
      </c>
      <c r="Y2585" s="159">
        <v>22872927.18</v>
      </c>
      <c r="Z2585" s="159">
        <v>18205015.420000002</v>
      </c>
      <c r="AA2585" s="159">
        <v>0</v>
      </c>
      <c r="AB2585" s="159">
        <v>18205015.420000002</v>
      </c>
      <c r="AC2585" s="159">
        <v>2500000</v>
      </c>
      <c r="AD2585" s="159">
        <v>2500000</v>
      </c>
      <c r="AE2585" s="159">
        <v>37933000</v>
      </c>
      <c r="AF2585" s="159">
        <v>8868451.0299999993</v>
      </c>
      <c r="AG2585" s="159">
        <v>3492667.01</v>
      </c>
      <c r="AH2585" s="159">
        <v>4052416.24</v>
      </c>
      <c r="AI2585" s="159">
        <v>0</v>
      </c>
      <c r="AJ2585" s="159">
        <v>0</v>
      </c>
    </row>
    <row r="2586" spans="1:36">
      <c r="A2586" s="153">
        <v>12</v>
      </c>
      <c r="B2586" s="154">
        <v>3</v>
      </c>
      <c r="C2586" s="154">
        <v>0</v>
      </c>
      <c r="D2586" s="155">
        <v>0</v>
      </c>
      <c r="E2586" s="155" t="s">
        <v>90</v>
      </c>
      <c r="F2586" s="156" t="s">
        <v>6267</v>
      </c>
      <c r="G2586" s="156" t="s">
        <v>90</v>
      </c>
      <c r="H2586" s="156" t="s">
        <v>6268</v>
      </c>
      <c r="I2586" s="155">
        <v>1203000</v>
      </c>
      <c r="J2586" s="157" t="s">
        <v>393</v>
      </c>
      <c r="K2586" s="157"/>
      <c r="L2586" s="155">
        <v>2022</v>
      </c>
      <c r="M2586" s="158">
        <v>123099</v>
      </c>
      <c r="N2586" s="159">
        <v>134841055.06999999</v>
      </c>
      <c r="O2586" s="159">
        <v>131180941.69</v>
      </c>
      <c r="P2586" s="159">
        <v>77925837.810000002</v>
      </c>
      <c r="Q2586" s="159">
        <v>54096414</v>
      </c>
      <c r="R2586" s="159">
        <v>23829423.809999999</v>
      </c>
      <c r="S2586" s="159">
        <v>3660113.38</v>
      </c>
      <c r="T2586" s="159">
        <v>6330.75</v>
      </c>
      <c r="U2586" s="159">
        <v>127977283.09999999</v>
      </c>
      <c r="V2586" s="159">
        <v>116353040.84999999</v>
      </c>
      <c r="W2586" s="159">
        <v>75017913.730000004</v>
      </c>
      <c r="X2586" s="159">
        <v>315264.48</v>
      </c>
      <c r="Y2586" s="159">
        <v>11624242.25</v>
      </c>
      <c r="Z2586" s="159">
        <v>14305806.82</v>
      </c>
      <c r="AA2586" s="159">
        <v>0</v>
      </c>
      <c r="AB2586" s="159">
        <v>14305806.82</v>
      </c>
      <c r="AC2586" s="159">
        <v>3939449.88</v>
      </c>
      <c r="AD2586" s="159">
        <v>3840000</v>
      </c>
      <c r="AE2586" s="159">
        <v>30290000</v>
      </c>
      <c r="AF2586" s="159">
        <v>14827900.84</v>
      </c>
      <c r="AG2586" s="159">
        <v>1626831.94</v>
      </c>
      <c r="AH2586" s="159">
        <v>2525865.34</v>
      </c>
      <c r="AI2586" s="159">
        <v>0</v>
      </c>
      <c r="AJ2586" s="159">
        <v>0</v>
      </c>
    </row>
    <row r="2587" spans="1:36">
      <c r="A2587" s="153">
        <v>12</v>
      </c>
      <c r="B2587" s="154">
        <v>4</v>
      </c>
      <c r="C2587" s="154">
        <v>0</v>
      </c>
      <c r="D2587" s="155">
        <v>0</v>
      </c>
      <c r="E2587" s="155" t="s">
        <v>90</v>
      </c>
      <c r="F2587" s="156" t="s">
        <v>6269</v>
      </c>
      <c r="G2587" s="156" t="s">
        <v>90</v>
      </c>
      <c r="H2587" s="156" t="s">
        <v>6270</v>
      </c>
      <c r="I2587" s="155">
        <v>1204000</v>
      </c>
      <c r="J2587" s="157" t="s">
        <v>392</v>
      </c>
      <c r="K2587" s="157"/>
      <c r="L2587" s="155">
        <v>2022</v>
      </c>
      <c r="M2587" s="158">
        <v>58852</v>
      </c>
      <c r="N2587" s="159">
        <v>68396973.879999995</v>
      </c>
      <c r="O2587" s="159">
        <v>59236227.590000004</v>
      </c>
      <c r="P2587" s="159">
        <v>47109531.269999996</v>
      </c>
      <c r="Q2587" s="159">
        <v>33507457</v>
      </c>
      <c r="R2587" s="159">
        <v>13602074.27</v>
      </c>
      <c r="S2587" s="159">
        <v>9160746.2899999991</v>
      </c>
      <c r="T2587" s="159">
        <v>95501.05</v>
      </c>
      <c r="U2587" s="159">
        <v>58885955.659999996</v>
      </c>
      <c r="V2587" s="159">
        <v>48264133.609999999</v>
      </c>
      <c r="W2587" s="159">
        <v>30792844.309999999</v>
      </c>
      <c r="X2587" s="159">
        <v>121971.19</v>
      </c>
      <c r="Y2587" s="159">
        <v>10621822.050000001</v>
      </c>
      <c r="Z2587" s="159">
        <v>12942294.74</v>
      </c>
      <c r="AA2587" s="159">
        <v>0</v>
      </c>
      <c r="AB2587" s="159">
        <v>12942294.74</v>
      </c>
      <c r="AC2587" s="159">
        <v>2048481</v>
      </c>
      <c r="AD2587" s="159">
        <v>2048481</v>
      </c>
      <c r="AE2587" s="159">
        <v>9637858</v>
      </c>
      <c r="AF2587" s="159">
        <v>10972093.98</v>
      </c>
      <c r="AG2587" s="159">
        <v>2044647.39</v>
      </c>
      <c r="AH2587" s="159">
        <v>2107128.4500000002</v>
      </c>
      <c r="AI2587" s="159">
        <v>0</v>
      </c>
      <c r="AJ2587" s="159">
        <v>0</v>
      </c>
    </row>
    <row r="2588" spans="1:36">
      <c r="A2588" s="153">
        <v>12</v>
      </c>
      <c r="B2588" s="154">
        <v>5</v>
      </c>
      <c r="C2588" s="154">
        <v>0</v>
      </c>
      <c r="D2588" s="155">
        <v>0</v>
      </c>
      <c r="E2588" s="155" t="s">
        <v>90</v>
      </c>
      <c r="F2588" s="156" t="s">
        <v>6271</v>
      </c>
      <c r="G2588" s="156" t="s">
        <v>90</v>
      </c>
      <c r="H2588" s="156" t="s">
        <v>6272</v>
      </c>
      <c r="I2588" s="155">
        <v>1205000</v>
      </c>
      <c r="J2588" s="157" t="s">
        <v>391</v>
      </c>
      <c r="K2588" s="157"/>
      <c r="L2588" s="155">
        <v>2022</v>
      </c>
      <c r="M2588" s="158">
        <v>108193</v>
      </c>
      <c r="N2588" s="159">
        <v>152269712.58000001</v>
      </c>
      <c r="O2588" s="159">
        <v>138220570.81999999</v>
      </c>
      <c r="P2588" s="159">
        <v>99036982</v>
      </c>
      <c r="Q2588" s="159">
        <v>70264494</v>
      </c>
      <c r="R2588" s="159">
        <v>28772488</v>
      </c>
      <c r="S2588" s="159">
        <v>14049141.76</v>
      </c>
      <c r="T2588" s="159">
        <v>270304.2</v>
      </c>
      <c r="U2588" s="159">
        <v>149563054.94</v>
      </c>
      <c r="V2588" s="159">
        <v>131248263.8</v>
      </c>
      <c r="W2588" s="159">
        <v>85141120.680000007</v>
      </c>
      <c r="X2588" s="159">
        <v>247619.03</v>
      </c>
      <c r="Y2588" s="159">
        <v>18314791.140000001</v>
      </c>
      <c r="Z2588" s="159">
        <v>12976836.939999999</v>
      </c>
      <c r="AA2588" s="159">
        <v>3374659</v>
      </c>
      <c r="AB2588" s="159">
        <v>9602177.9399999995</v>
      </c>
      <c r="AC2588" s="159">
        <v>4660000</v>
      </c>
      <c r="AD2588" s="159">
        <v>4660000</v>
      </c>
      <c r="AE2588" s="159">
        <v>28591992.93</v>
      </c>
      <c r="AF2588" s="159">
        <v>6972307.0199999996</v>
      </c>
      <c r="AG2588" s="159">
        <v>8441368.9700000007</v>
      </c>
      <c r="AH2588" s="159">
        <v>9709633.3499999996</v>
      </c>
      <c r="AI2588" s="159">
        <v>0</v>
      </c>
      <c r="AJ2588" s="159">
        <v>11783.93</v>
      </c>
    </row>
    <row r="2589" spans="1:36">
      <c r="A2589" s="153">
        <v>12</v>
      </c>
      <c r="B2589" s="154">
        <v>6</v>
      </c>
      <c r="C2589" s="154">
        <v>0</v>
      </c>
      <c r="D2589" s="155">
        <v>0</v>
      </c>
      <c r="E2589" s="155" t="s">
        <v>90</v>
      </c>
      <c r="F2589" s="156" t="s">
        <v>6273</v>
      </c>
      <c r="G2589" s="156" t="s">
        <v>90</v>
      </c>
      <c r="H2589" s="156" t="s">
        <v>6274</v>
      </c>
      <c r="I2589" s="155">
        <v>1206000</v>
      </c>
      <c r="J2589" s="157" t="s">
        <v>390</v>
      </c>
      <c r="K2589" s="157"/>
      <c r="L2589" s="155">
        <v>2022</v>
      </c>
      <c r="M2589" s="158">
        <v>282721</v>
      </c>
      <c r="N2589" s="159">
        <v>325469216.25</v>
      </c>
      <c r="O2589" s="159">
        <v>290469670.58999997</v>
      </c>
      <c r="P2589" s="159">
        <v>121088520.72</v>
      </c>
      <c r="Q2589" s="159">
        <v>70303514</v>
      </c>
      <c r="R2589" s="159">
        <v>50785006.719999999</v>
      </c>
      <c r="S2589" s="159">
        <v>34999545.659999996</v>
      </c>
      <c r="T2589" s="159">
        <v>65555.009999999995</v>
      </c>
      <c r="U2589" s="159">
        <v>293006119.12</v>
      </c>
      <c r="V2589" s="159">
        <v>232788340.34999999</v>
      </c>
      <c r="W2589" s="159">
        <v>116004257.20999999</v>
      </c>
      <c r="X2589" s="159">
        <v>136158.32</v>
      </c>
      <c r="Y2589" s="159">
        <v>60217778.770000003</v>
      </c>
      <c r="Z2589" s="159">
        <v>110620345.44</v>
      </c>
      <c r="AA2589" s="159">
        <v>0</v>
      </c>
      <c r="AB2589" s="159">
        <v>110620345.44</v>
      </c>
      <c r="AC2589" s="159">
        <v>2094508.79</v>
      </c>
      <c r="AD2589" s="159">
        <v>2094508.79</v>
      </c>
      <c r="AE2589" s="159">
        <v>9618810.1199999992</v>
      </c>
      <c r="AF2589" s="159">
        <v>57681330.240000002</v>
      </c>
      <c r="AG2589" s="159">
        <v>5451347.0999999996</v>
      </c>
      <c r="AH2589" s="159">
        <v>5834307.1600000001</v>
      </c>
      <c r="AI2589" s="159">
        <v>0</v>
      </c>
      <c r="AJ2589" s="159">
        <v>0</v>
      </c>
    </row>
    <row r="2590" spans="1:36">
      <c r="A2590" s="153">
        <v>12</v>
      </c>
      <c r="B2590" s="154">
        <v>7</v>
      </c>
      <c r="C2590" s="154">
        <v>0</v>
      </c>
      <c r="D2590" s="155">
        <v>0</v>
      </c>
      <c r="E2590" s="155" t="s">
        <v>90</v>
      </c>
      <c r="F2590" s="156" t="s">
        <v>6275</v>
      </c>
      <c r="G2590" s="156" t="s">
        <v>90</v>
      </c>
      <c r="H2590" s="156" t="s">
        <v>6276</v>
      </c>
      <c r="I2590" s="155">
        <v>1207000</v>
      </c>
      <c r="J2590" s="157" t="s">
        <v>389</v>
      </c>
      <c r="K2590" s="157"/>
      <c r="L2590" s="155">
        <v>2022</v>
      </c>
      <c r="M2590" s="158">
        <v>132171</v>
      </c>
      <c r="N2590" s="159">
        <v>179478561.19999999</v>
      </c>
      <c r="O2590" s="159">
        <v>168197390.40000001</v>
      </c>
      <c r="P2590" s="159">
        <v>119383761.61</v>
      </c>
      <c r="Q2590" s="159">
        <v>88622219</v>
      </c>
      <c r="R2590" s="159">
        <v>30761542.609999999</v>
      </c>
      <c r="S2590" s="159">
        <v>11281170.800000001</v>
      </c>
      <c r="T2590" s="159">
        <v>10036.549999999999</v>
      </c>
      <c r="U2590" s="159">
        <v>175056795.28</v>
      </c>
      <c r="V2590" s="159">
        <v>148569533.97999999</v>
      </c>
      <c r="W2590" s="159">
        <v>84764205</v>
      </c>
      <c r="X2590" s="159">
        <v>595577.24</v>
      </c>
      <c r="Y2590" s="159">
        <v>26487261.300000001</v>
      </c>
      <c r="Z2590" s="159">
        <v>31628936.960000001</v>
      </c>
      <c r="AA2590" s="159">
        <v>10000000</v>
      </c>
      <c r="AB2590" s="159">
        <v>21628936.960000001</v>
      </c>
      <c r="AC2590" s="159">
        <v>10164536</v>
      </c>
      <c r="AD2590" s="159">
        <v>10164536</v>
      </c>
      <c r="AE2590" s="159">
        <v>61086387</v>
      </c>
      <c r="AF2590" s="159">
        <v>19627856.420000002</v>
      </c>
      <c r="AG2590" s="159">
        <v>5643363.6699999999</v>
      </c>
      <c r="AH2590" s="159">
        <v>9824661.7200000007</v>
      </c>
      <c r="AI2590" s="159">
        <v>0</v>
      </c>
      <c r="AJ2590" s="159">
        <v>0</v>
      </c>
    </row>
    <row r="2591" spans="1:36">
      <c r="A2591" s="153">
        <v>12</v>
      </c>
      <c r="B2591" s="154">
        <v>8</v>
      </c>
      <c r="C2591" s="154">
        <v>0</v>
      </c>
      <c r="D2591" s="155">
        <v>0</v>
      </c>
      <c r="E2591" s="155" t="s">
        <v>90</v>
      </c>
      <c r="F2591" s="156" t="s">
        <v>6277</v>
      </c>
      <c r="G2591" s="156" t="s">
        <v>90</v>
      </c>
      <c r="H2591" s="156" t="s">
        <v>6278</v>
      </c>
      <c r="I2591" s="155">
        <v>1208000</v>
      </c>
      <c r="J2591" s="157" t="s">
        <v>388</v>
      </c>
      <c r="K2591" s="157"/>
      <c r="L2591" s="155">
        <v>2022</v>
      </c>
      <c r="M2591" s="158">
        <v>48280</v>
      </c>
      <c r="N2591" s="159">
        <v>89004298.310000002</v>
      </c>
      <c r="O2591" s="159">
        <v>73458587.189999998</v>
      </c>
      <c r="P2591" s="159">
        <v>54491150.869999997</v>
      </c>
      <c r="Q2591" s="159">
        <v>38854874</v>
      </c>
      <c r="R2591" s="159">
        <v>15636276.869999999</v>
      </c>
      <c r="S2591" s="159">
        <v>15545711.119999999</v>
      </c>
      <c r="T2591" s="159">
        <v>142482.53</v>
      </c>
      <c r="U2591" s="159">
        <v>93235348.810000002</v>
      </c>
      <c r="V2591" s="159">
        <v>71339834.319999993</v>
      </c>
      <c r="W2591" s="159">
        <v>44282938.259999998</v>
      </c>
      <c r="X2591" s="159">
        <v>263962.61</v>
      </c>
      <c r="Y2591" s="159">
        <v>21895514.489999998</v>
      </c>
      <c r="Z2591" s="159">
        <v>16926788.77</v>
      </c>
      <c r="AA2591" s="159">
        <v>0</v>
      </c>
      <c r="AB2591" s="159">
        <v>16926788.77</v>
      </c>
      <c r="AC2591" s="159">
        <v>1064532.6000000001</v>
      </c>
      <c r="AD2591" s="159">
        <v>1064532.6000000001</v>
      </c>
      <c r="AE2591" s="159">
        <v>19343161.539999999</v>
      </c>
      <c r="AF2591" s="159">
        <v>2118752.87</v>
      </c>
      <c r="AG2591" s="159">
        <v>1812568.79</v>
      </c>
      <c r="AH2591" s="159">
        <v>2470580.9700000002</v>
      </c>
      <c r="AI2591" s="159">
        <v>0</v>
      </c>
      <c r="AJ2591" s="159">
        <v>0</v>
      </c>
    </row>
    <row r="2592" spans="1:36">
      <c r="A2592" s="153">
        <v>12</v>
      </c>
      <c r="B2592" s="154">
        <v>9</v>
      </c>
      <c r="C2592" s="154">
        <v>0</v>
      </c>
      <c r="D2592" s="155">
        <v>0</v>
      </c>
      <c r="E2592" s="155" t="s">
        <v>90</v>
      </c>
      <c r="F2592" s="156" t="s">
        <v>6279</v>
      </c>
      <c r="G2592" s="156" t="s">
        <v>90</v>
      </c>
      <c r="H2592" s="156" t="s">
        <v>6280</v>
      </c>
      <c r="I2592" s="155">
        <v>1209000</v>
      </c>
      <c r="J2592" s="157" t="s">
        <v>387</v>
      </c>
      <c r="K2592" s="157"/>
      <c r="L2592" s="155">
        <v>2022</v>
      </c>
      <c r="M2592" s="158">
        <v>128080</v>
      </c>
      <c r="N2592" s="159">
        <v>154199086.69</v>
      </c>
      <c r="O2592" s="159">
        <v>139513016.78</v>
      </c>
      <c r="P2592" s="159">
        <v>87067295.829999998</v>
      </c>
      <c r="Q2592" s="159">
        <v>67487933</v>
      </c>
      <c r="R2592" s="159">
        <v>19579362.829999998</v>
      </c>
      <c r="S2592" s="159">
        <v>14686069.91</v>
      </c>
      <c r="T2592" s="159">
        <v>3772.02</v>
      </c>
      <c r="U2592" s="159">
        <v>140852910.72</v>
      </c>
      <c r="V2592" s="159">
        <v>119454882.23999999</v>
      </c>
      <c r="W2592" s="159">
        <v>72904206.680000007</v>
      </c>
      <c r="X2592" s="159">
        <v>317294.39</v>
      </c>
      <c r="Y2592" s="159">
        <v>21398028.48</v>
      </c>
      <c r="Z2592" s="159">
        <v>20674589.539999999</v>
      </c>
      <c r="AA2592" s="159">
        <v>2000000</v>
      </c>
      <c r="AB2592" s="159">
        <v>18674589.539999999</v>
      </c>
      <c r="AC2592" s="159">
        <v>4469086.92</v>
      </c>
      <c r="AD2592" s="159">
        <v>4469086.92</v>
      </c>
      <c r="AE2592" s="159">
        <v>27202703.199999999</v>
      </c>
      <c r="AF2592" s="159">
        <v>20058134.539999999</v>
      </c>
      <c r="AG2592" s="159">
        <v>2321505.2799999998</v>
      </c>
      <c r="AH2592" s="159">
        <v>2798803.33</v>
      </c>
      <c r="AI2592" s="159">
        <v>0</v>
      </c>
      <c r="AJ2592" s="159">
        <v>0</v>
      </c>
    </row>
    <row r="2593" spans="1:36">
      <c r="A2593" s="153">
        <v>12</v>
      </c>
      <c r="B2593" s="154">
        <v>10</v>
      </c>
      <c r="C2593" s="154">
        <v>0</v>
      </c>
      <c r="D2593" s="155">
        <v>0</v>
      </c>
      <c r="E2593" s="155" t="s">
        <v>90</v>
      </c>
      <c r="F2593" s="156" t="s">
        <v>6281</v>
      </c>
      <c r="G2593" s="156" t="s">
        <v>90</v>
      </c>
      <c r="H2593" s="156" t="s">
        <v>6282</v>
      </c>
      <c r="I2593" s="155">
        <v>1210000</v>
      </c>
      <c r="J2593" s="157" t="s">
        <v>386</v>
      </c>
      <c r="K2593" s="157"/>
      <c r="L2593" s="155">
        <v>2022</v>
      </c>
      <c r="M2593" s="158">
        <v>217149</v>
      </c>
      <c r="N2593" s="159">
        <v>207912811.25</v>
      </c>
      <c r="O2593" s="159">
        <v>191368384.52000001</v>
      </c>
      <c r="P2593" s="159">
        <v>122880340.43000001</v>
      </c>
      <c r="Q2593" s="159">
        <v>85000607</v>
      </c>
      <c r="R2593" s="159">
        <v>37879733.43</v>
      </c>
      <c r="S2593" s="159">
        <v>16544426.73</v>
      </c>
      <c r="T2593" s="159">
        <v>2757191.63</v>
      </c>
      <c r="U2593" s="159">
        <v>208125348.09</v>
      </c>
      <c r="V2593" s="159">
        <v>172124298.40000001</v>
      </c>
      <c r="W2593" s="159">
        <v>78265510.540000007</v>
      </c>
      <c r="X2593" s="159">
        <v>576310.42000000004</v>
      </c>
      <c r="Y2593" s="159">
        <v>36001049.689999998</v>
      </c>
      <c r="Z2593" s="159">
        <v>58015258.630000003</v>
      </c>
      <c r="AA2593" s="159">
        <v>15700000</v>
      </c>
      <c r="AB2593" s="159">
        <v>42315258.630000003</v>
      </c>
      <c r="AC2593" s="159">
        <v>12360000</v>
      </c>
      <c r="AD2593" s="159">
        <v>12360000</v>
      </c>
      <c r="AE2593" s="159">
        <v>61848000</v>
      </c>
      <c r="AF2593" s="159">
        <v>19244086.120000001</v>
      </c>
      <c r="AG2593" s="159">
        <v>3496704.15</v>
      </c>
      <c r="AH2593" s="159">
        <v>4021291.03</v>
      </c>
      <c r="AI2593" s="159">
        <v>0</v>
      </c>
      <c r="AJ2593" s="159">
        <v>0</v>
      </c>
    </row>
    <row r="2594" spans="1:36">
      <c r="A2594" s="153">
        <v>12</v>
      </c>
      <c r="B2594" s="154">
        <v>11</v>
      </c>
      <c r="C2594" s="154">
        <v>0</v>
      </c>
      <c r="D2594" s="155">
        <v>0</v>
      </c>
      <c r="E2594" s="155" t="s">
        <v>90</v>
      </c>
      <c r="F2594" s="156" t="s">
        <v>6283</v>
      </c>
      <c r="G2594" s="156" t="s">
        <v>90</v>
      </c>
      <c r="H2594" s="156" t="s">
        <v>6284</v>
      </c>
      <c r="I2594" s="155">
        <v>1211000</v>
      </c>
      <c r="J2594" s="157" t="s">
        <v>385</v>
      </c>
      <c r="K2594" s="157"/>
      <c r="L2594" s="155">
        <v>2022</v>
      </c>
      <c r="M2594" s="158">
        <v>191420</v>
      </c>
      <c r="N2594" s="159">
        <v>229526376.72999999</v>
      </c>
      <c r="O2594" s="159">
        <v>213393681.27000001</v>
      </c>
      <c r="P2594" s="159">
        <v>159233186.94999999</v>
      </c>
      <c r="Q2594" s="159">
        <v>128800436</v>
      </c>
      <c r="R2594" s="159">
        <v>30432750.949999999</v>
      </c>
      <c r="S2594" s="159">
        <v>16132695.460000001</v>
      </c>
      <c r="T2594" s="159">
        <v>100510.17</v>
      </c>
      <c r="U2594" s="159">
        <v>204019723.83000001</v>
      </c>
      <c r="V2594" s="159">
        <v>186837942.16999999</v>
      </c>
      <c r="W2594" s="159">
        <v>107725064.66</v>
      </c>
      <c r="X2594" s="159">
        <v>253716.59</v>
      </c>
      <c r="Y2594" s="159">
        <v>17181781.66</v>
      </c>
      <c r="Z2594" s="159">
        <v>31910807.18</v>
      </c>
      <c r="AA2594" s="159">
        <v>0</v>
      </c>
      <c r="AB2594" s="159">
        <v>31910807.18</v>
      </c>
      <c r="AC2594" s="159">
        <v>5437970</v>
      </c>
      <c r="AD2594" s="159">
        <v>5437970</v>
      </c>
      <c r="AE2594" s="159">
        <v>22481004</v>
      </c>
      <c r="AF2594" s="159">
        <v>26555739.100000001</v>
      </c>
      <c r="AG2594" s="159">
        <v>1734503.75</v>
      </c>
      <c r="AH2594" s="159">
        <v>4417906.4000000004</v>
      </c>
      <c r="AI2594" s="159">
        <v>0</v>
      </c>
      <c r="AJ2594" s="159">
        <v>0</v>
      </c>
    </row>
    <row r="2595" spans="1:36">
      <c r="A2595" s="153">
        <v>12</v>
      </c>
      <c r="B2595" s="154">
        <v>12</v>
      </c>
      <c r="C2595" s="154">
        <v>0</v>
      </c>
      <c r="D2595" s="155">
        <v>0</v>
      </c>
      <c r="E2595" s="155" t="s">
        <v>90</v>
      </c>
      <c r="F2595" s="156" t="s">
        <v>6285</v>
      </c>
      <c r="G2595" s="156" t="s">
        <v>90</v>
      </c>
      <c r="H2595" s="156" t="s">
        <v>6286</v>
      </c>
      <c r="I2595" s="155">
        <v>1212000</v>
      </c>
      <c r="J2595" s="157" t="s">
        <v>384</v>
      </c>
      <c r="K2595" s="157"/>
      <c r="L2595" s="155">
        <v>2022</v>
      </c>
      <c r="M2595" s="158">
        <v>109872</v>
      </c>
      <c r="N2595" s="159">
        <v>153727397.16</v>
      </c>
      <c r="O2595" s="159">
        <v>135026644.61000001</v>
      </c>
      <c r="P2595" s="159">
        <v>83055137.480000004</v>
      </c>
      <c r="Q2595" s="159">
        <v>61388587</v>
      </c>
      <c r="R2595" s="159">
        <v>21666550.48</v>
      </c>
      <c r="S2595" s="159">
        <v>18700752.550000001</v>
      </c>
      <c r="T2595" s="159">
        <v>18982.919999999998</v>
      </c>
      <c r="U2595" s="159">
        <v>147095912.47999999</v>
      </c>
      <c r="V2595" s="159">
        <v>120997112.37</v>
      </c>
      <c r="W2595" s="159">
        <v>78357939.530000001</v>
      </c>
      <c r="X2595" s="159">
        <v>129383.97</v>
      </c>
      <c r="Y2595" s="159">
        <v>26098800.109999999</v>
      </c>
      <c r="Z2595" s="159">
        <v>28892046.539999999</v>
      </c>
      <c r="AA2595" s="159">
        <v>3500000</v>
      </c>
      <c r="AB2595" s="159">
        <v>25392046.539999999</v>
      </c>
      <c r="AC2595" s="159">
        <v>4500000</v>
      </c>
      <c r="AD2595" s="159">
        <v>4500000</v>
      </c>
      <c r="AE2595" s="159">
        <v>18300000</v>
      </c>
      <c r="AF2595" s="159">
        <v>14029532.24</v>
      </c>
      <c r="AG2595" s="159">
        <v>3308658.54</v>
      </c>
      <c r="AH2595" s="159">
        <v>3826808.65</v>
      </c>
      <c r="AI2595" s="159">
        <v>0</v>
      </c>
      <c r="AJ2595" s="159">
        <v>0</v>
      </c>
    </row>
    <row r="2596" spans="1:36">
      <c r="A2596" s="153">
        <v>12</v>
      </c>
      <c r="B2596" s="154">
        <v>13</v>
      </c>
      <c r="C2596" s="154">
        <v>0</v>
      </c>
      <c r="D2596" s="155">
        <v>0</v>
      </c>
      <c r="E2596" s="155" t="s">
        <v>90</v>
      </c>
      <c r="F2596" s="156" t="s">
        <v>6287</v>
      </c>
      <c r="G2596" s="156" t="s">
        <v>90</v>
      </c>
      <c r="H2596" s="156" t="s">
        <v>6288</v>
      </c>
      <c r="I2596" s="155">
        <v>1213000</v>
      </c>
      <c r="J2596" s="157" t="s">
        <v>383</v>
      </c>
      <c r="K2596" s="157"/>
      <c r="L2596" s="155">
        <v>2022</v>
      </c>
      <c r="M2596" s="158">
        <v>152053</v>
      </c>
      <c r="N2596" s="159">
        <v>220836589.94</v>
      </c>
      <c r="O2596" s="159">
        <v>198245390.22</v>
      </c>
      <c r="P2596" s="159">
        <v>127614038.62</v>
      </c>
      <c r="Q2596" s="159">
        <v>93947391</v>
      </c>
      <c r="R2596" s="159">
        <v>33666647.619999997</v>
      </c>
      <c r="S2596" s="159">
        <v>22591199.719999999</v>
      </c>
      <c r="T2596" s="159">
        <v>865412.96</v>
      </c>
      <c r="U2596" s="159">
        <v>213684195.43000001</v>
      </c>
      <c r="V2596" s="159">
        <v>170189782.18000001</v>
      </c>
      <c r="W2596" s="159">
        <v>105765734.39</v>
      </c>
      <c r="X2596" s="159">
        <v>353928.49</v>
      </c>
      <c r="Y2596" s="159">
        <v>43494413.25</v>
      </c>
      <c r="Z2596" s="159">
        <v>22446286.77</v>
      </c>
      <c r="AA2596" s="159">
        <v>8500000</v>
      </c>
      <c r="AB2596" s="159">
        <v>13946286.77</v>
      </c>
      <c r="AC2596" s="159">
        <v>7000000</v>
      </c>
      <c r="AD2596" s="159">
        <v>7000000</v>
      </c>
      <c r="AE2596" s="159">
        <v>32180000</v>
      </c>
      <c r="AF2596" s="159">
        <v>28055608.039999999</v>
      </c>
      <c r="AG2596" s="159">
        <v>3765114.58</v>
      </c>
      <c r="AH2596" s="159">
        <v>3678768.23</v>
      </c>
      <c r="AI2596" s="159">
        <v>0</v>
      </c>
      <c r="AJ2596" s="159">
        <v>0</v>
      </c>
    </row>
    <row r="2597" spans="1:36">
      <c r="A2597" s="153">
        <v>12</v>
      </c>
      <c r="B2597" s="154">
        <v>14</v>
      </c>
      <c r="C2597" s="154">
        <v>0</v>
      </c>
      <c r="D2597" s="155">
        <v>0</v>
      </c>
      <c r="E2597" s="155" t="s">
        <v>90</v>
      </c>
      <c r="F2597" s="156" t="s">
        <v>6289</v>
      </c>
      <c r="G2597" s="156" t="s">
        <v>90</v>
      </c>
      <c r="H2597" s="156" t="s">
        <v>6290</v>
      </c>
      <c r="I2597" s="155">
        <v>1214000</v>
      </c>
      <c r="J2597" s="157" t="s">
        <v>382</v>
      </c>
      <c r="K2597" s="157"/>
      <c r="L2597" s="155">
        <v>2022</v>
      </c>
      <c r="M2597" s="158">
        <v>42944</v>
      </c>
      <c r="N2597" s="159">
        <v>58019943.119999997</v>
      </c>
      <c r="O2597" s="159">
        <v>50683097.920000002</v>
      </c>
      <c r="P2597" s="159">
        <v>32417235.09</v>
      </c>
      <c r="Q2597" s="159">
        <v>18755102</v>
      </c>
      <c r="R2597" s="159">
        <v>13662133.09</v>
      </c>
      <c r="S2597" s="159">
        <v>7336845.2000000002</v>
      </c>
      <c r="T2597" s="159">
        <v>1820</v>
      </c>
      <c r="U2597" s="159">
        <v>56145517.530000001</v>
      </c>
      <c r="V2597" s="159">
        <v>44547478.189999998</v>
      </c>
      <c r="W2597" s="159">
        <v>27486832.09</v>
      </c>
      <c r="X2597" s="159">
        <v>31675.9</v>
      </c>
      <c r="Y2597" s="159">
        <v>11598039.34</v>
      </c>
      <c r="Z2597" s="159">
        <v>13197898.58</v>
      </c>
      <c r="AA2597" s="159">
        <v>0</v>
      </c>
      <c r="AB2597" s="159">
        <v>13197898.58</v>
      </c>
      <c r="AC2597" s="159">
        <v>1577528.5</v>
      </c>
      <c r="AD2597" s="159">
        <v>1077528.5</v>
      </c>
      <c r="AE2597" s="159">
        <v>2330000</v>
      </c>
      <c r="AF2597" s="159">
        <v>6135619.7300000004</v>
      </c>
      <c r="AG2597" s="159">
        <v>1332365.79</v>
      </c>
      <c r="AH2597" s="159">
        <v>1520725.56</v>
      </c>
      <c r="AI2597" s="159">
        <v>0</v>
      </c>
      <c r="AJ2597" s="159">
        <v>0</v>
      </c>
    </row>
    <row r="2598" spans="1:36">
      <c r="A2598" s="153">
        <v>12</v>
      </c>
      <c r="B2598" s="154">
        <v>15</v>
      </c>
      <c r="C2598" s="154">
        <v>0</v>
      </c>
      <c r="D2598" s="155">
        <v>0</v>
      </c>
      <c r="E2598" s="155" t="s">
        <v>90</v>
      </c>
      <c r="F2598" s="156" t="s">
        <v>6291</v>
      </c>
      <c r="G2598" s="156" t="s">
        <v>90</v>
      </c>
      <c r="H2598" s="156" t="s">
        <v>6292</v>
      </c>
      <c r="I2598" s="155">
        <v>1215000</v>
      </c>
      <c r="J2598" s="157" t="s">
        <v>381</v>
      </c>
      <c r="K2598" s="157"/>
      <c r="L2598" s="155">
        <v>2022</v>
      </c>
      <c r="M2598" s="158">
        <v>83561</v>
      </c>
      <c r="N2598" s="159">
        <v>113811600.90000001</v>
      </c>
      <c r="O2598" s="159">
        <v>105018455.51000001</v>
      </c>
      <c r="P2598" s="159">
        <v>73523541.659999996</v>
      </c>
      <c r="Q2598" s="159">
        <v>55597557</v>
      </c>
      <c r="R2598" s="159">
        <v>17925984.66</v>
      </c>
      <c r="S2598" s="159">
        <v>8793145.3900000006</v>
      </c>
      <c r="T2598" s="159">
        <v>22745.19</v>
      </c>
      <c r="U2598" s="159">
        <v>120410497.94</v>
      </c>
      <c r="V2598" s="159">
        <v>100603765.39</v>
      </c>
      <c r="W2598" s="159">
        <v>60830812.200000003</v>
      </c>
      <c r="X2598" s="159">
        <v>550392.56000000006</v>
      </c>
      <c r="Y2598" s="159">
        <v>19806732.550000001</v>
      </c>
      <c r="Z2598" s="159">
        <v>21877466.199999999</v>
      </c>
      <c r="AA2598" s="159">
        <v>0</v>
      </c>
      <c r="AB2598" s="159">
        <v>21877466.199999999</v>
      </c>
      <c r="AC2598" s="159">
        <v>1170000</v>
      </c>
      <c r="AD2598" s="159">
        <v>1170000</v>
      </c>
      <c r="AE2598" s="159">
        <v>24264849.120000001</v>
      </c>
      <c r="AF2598" s="159">
        <v>4414690.12</v>
      </c>
      <c r="AG2598" s="159">
        <v>1317068.97</v>
      </c>
      <c r="AH2598" s="159">
        <v>6099024.9000000004</v>
      </c>
      <c r="AI2598" s="159">
        <v>0</v>
      </c>
      <c r="AJ2598" s="159">
        <v>0</v>
      </c>
    </row>
    <row r="2599" spans="1:36">
      <c r="A2599" s="153">
        <v>12</v>
      </c>
      <c r="B2599" s="154">
        <v>16</v>
      </c>
      <c r="C2599" s="154">
        <v>0</v>
      </c>
      <c r="D2599" s="155">
        <v>0</v>
      </c>
      <c r="E2599" s="155" t="s">
        <v>90</v>
      </c>
      <c r="F2599" s="156" t="s">
        <v>6293</v>
      </c>
      <c r="G2599" s="156" t="s">
        <v>90</v>
      </c>
      <c r="H2599" s="156" t="s">
        <v>6294</v>
      </c>
      <c r="I2599" s="155">
        <v>1216000</v>
      </c>
      <c r="J2599" s="157" t="s">
        <v>380</v>
      </c>
      <c r="K2599" s="157"/>
      <c r="L2599" s="155">
        <v>2022</v>
      </c>
      <c r="M2599" s="158">
        <v>200923</v>
      </c>
      <c r="N2599" s="159">
        <v>215166827.28</v>
      </c>
      <c r="O2599" s="159">
        <v>184425320.77000001</v>
      </c>
      <c r="P2599" s="159">
        <v>113998534.67</v>
      </c>
      <c r="Q2599" s="159">
        <v>81695096</v>
      </c>
      <c r="R2599" s="159">
        <v>32303438.670000002</v>
      </c>
      <c r="S2599" s="159">
        <v>30741506.510000002</v>
      </c>
      <c r="T2599" s="159">
        <v>5150775.3499999996</v>
      </c>
      <c r="U2599" s="159">
        <v>205095889.47999999</v>
      </c>
      <c r="V2599" s="159">
        <v>164656731.09999999</v>
      </c>
      <c r="W2599" s="159">
        <v>96934673.060000002</v>
      </c>
      <c r="X2599" s="159">
        <v>366570.95</v>
      </c>
      <c r="Y2599" s="159">
        <v>40439158.380000003</v>
      </c>
      <c r="Z2599" s="159">
        <v>33966391.039999999</v>
      </c>
      <c r="AA2599" s="159">
        <v>6000000</v>
      </c>
      <c r="AB2599" s="159">
        <v>27966391.039999999</v>
      </c>
      <c r="AC2599" s="159">
        <v>5744240</v>
      </c>
      <c r="AD2599" s="159">
        <v>5744240</v>
      </c>
      <c r="AE2599" s="159">
        <v>34347416</v>
      </c>
      <c r="AF2599" s="159">
        <v>19768589.670000002</v>
      </c>
      <c r="AG2599" s="159">
        <v>3123578.36</v>
      </c>
      <c r="AH2599" s="159">
        <v>5217945.84</v>
      </c>
      <c r="AI2599" s="159">
        <v>0</v>
      </c>
      <c r="AJ2599" s="159">
        <v>0</v>
      </c>
    </row>
    <row r="2600" spans="1:36">
      <c r="A2600" s="153">
        <v>12</v>
      </c>
      <c r="B2600" s="154">
        <v>17</v>
      </c>
      <c r="C2600" s="154">
        <v>0</v>
      </c>
      <c r="D2600" s="155">
        <v>0</v>
      </c>
      <c r="E2600" s="155" t="s">
        <v>90</v>
      </c>
      <c r="F2600" s="156" t="s">
        <v>6295</v>
      </c>
      <c r="G2600" s="156" t="s">
        <v>90</v>
      </c>
      <c r="H2600" s="156" t="s">
        <v>6296</v>
      </c>
      <c r="I2600" s="155">
        <v>1217000</v>
      </c>
      <c r="J2600" s="157" t="s">
        <v>379</v>
      </c>
      <c r="K2600" s="157"/>
      <c r="L2600" s="155">
        <v>2022</v>
      </c>
      <c r="M2600" s="158">
        <v>67901</v>
      </c>
      <c r="N2600" s="159">
        <v>85102334.310000002</v>
      </c>
      <c r="O2600" s="159">
        <v>82308081.189999998</v>
      </c>
      <c r="P2600" s="159">
        <v>52327686.730000004</v>
      </c>
      <c r="Q2600" s="159">
        <v>34127883</v>
      </c>
      <c r="R2600" s="159">
        <v>18199803.73</v>
      </c>
      <c r="S2600" s="159">
        <v>2794253.12</v>
      </c>
      <c r="T2600" s="159">
        <v>81.31</v>
      </c>
      <c r="U2600" s="159">
        <v>80494032.609999999</v>
      </c>
      <c r="V2600" s="159">
        <v>69744563.450000003</v>
      </c>
      <c r="W2600" s="159">
        <v>42400491.509999998</v>
      </c>
      <c r="X2600" s="159">
        <v>15276.91</v>
      </c>
      <c r="Y2600" s="159">
        <v>10749469.16</v>
      </c>
      <c r="Z2600" s="159">
        <v>16704549.710000001</v>
      </c>
      <c r="AA2600" s="159">
        <v>0</v>
      </c>
      <c r="AB2600" s="159">
        <v>16704549.710000001</v>
      </c>
      <c r="AC2600" s="159">
        <v>450000</v>
      </c>
      <c r="AD2600" s="159">
        <v>450000</v>
      </c>
      <c r="AE2600" s="159">
        <v>1350000</v>
      </c>
      <c r="AF2600" s="159">
        <v>12563517.74</v>
      </c>
      <c r="AG2600" s="159">
        <v>244642.49</v>
      </c>
      <c r="AH2600" s="159">
        <v>208745.3</v>
      </c>
      <c r="AI2600" s="159">
        <v>0</v>
      </c>
      <c r="AJ2600" s="159">
        <v>0</v>
      </c>
    </row>
    <row r="2601" spans="1:36">
      <c r="A2601" s="153">
        <v>12</v>
      </c>
      <c r="B2601" s="154">
        <v>18</v>
      </c>
      <c r="C2601" s="154">
        <v>0</v>
      </c>
      <c r="D2601" s="155">
        <v>0</v>
      </c>
      <c r="E2601" s="155" t="s">
        <v>90</v>
      </c>
      <c r="F2601" s="156" t="s">
        <v>6297</v>
      </c>
      <c r="G2601" s="156" t="s">
        <v>90</v>
      </c>
      <c r="H2601" s="156" t="s">
        <v>6298</v>
      </c>
      <c r="I2601" s="155">
        <v>1218000</v>
      </c>
      <c r="J2601" s="157" t="s">
        <v>378</v>
      </c>
      <c r="K2601" s="157"/>
      <c r="L2601" s="155">
        <v>2022</v>
      </c>
      <c r="M2601" s="158">
        <v>159333</v>
      </c>
      <c r="N2601" s="159">
        <v>208264890.37</v>
      </c>
      <c r="O2601" s="159">
        <v>188821669.62</v>
      </c>
      <c r="P2601" s="159">
        <v>123410746.5</v>
      </c>
      <c r="Q2601" s="159">
        <v>87763904</v>
      </c>
      <c r="R2601" s="159">
        <v>35646842.5</v>
      </c>
      <c r="S2601" s="159">
        <v>19443220.75</v>
      </c>
      <c r="T2601" s="159">
        <v>156410.19</v>
      </c>
      <c r="U2601" s="159">
        <v>203397479.94999999</v>
      </c>
      <c r="V2601" s="159">
        <v>168852182.78999999</v>
      </c>
      <c r="W2601" s="159">
        <v>111673506.09</v>
      </c>
      <c r="X2601" s="159">
        <v>94383.89</v>
      </c>
      <c r="Y2601" s="159">
        <v>34545297.159999996</v>
      </c>
      <c r="Z2601" s="159">
        <v>31713157.809999999</v>
      </c>
      <c r="AA2601" s="159">
        <v>2000000</v>
      </c>
      <c r="AB2601" s="159">
        <v>29713157.809999999</v>
      </c>
      <c r="AC2601" s="159">
        <v>2722500</v>
      </c>
      <c r="AD2601" s="159">
        <v>1722500</v>
      </c>
      <c r="AE2601" s="159">
        <v>10612500</v>
      </c>
      <c r="AF2601" s="159">
        <v>19969486.829999998</v>
      </c>
      <c r="AG2601" s="159">
        <v>6744634.3399999999</v>
      </c>
      <c r="AH2601" s="159">
        <v>7989458.0800000001</v>
      </c>
      <c r="AI2601" s="159">
        <v>0</v>
      </c>
      <c r="AJ2601" s="159">
        <v>0</v>
      </c>
    </row>
    <row r="2602" spans="1:36">
      <c r="A2602" s="153">
        <v>12</v>
      </c>
      <c r="B2602" s="154">
        <v>19</v>
      </c>
      <c r="C2602" s="154">
        <v>0</v>
      </c>
      <c r="D2602" s="155">
        <v>0</v>
      </c>
      <c r="E2602" s="155" t="s">
        <v>90</v>
      </c>
      <c r="F2602" s="156" t="s">
        <v>6299</v>
      </c>
      <c r="G2602" s="156" t="s">
        <v>90</v>
      </c>
      <c r="H2602" s="156" t="s">
        <v>6300</v>
      </c>
      <c r="I2602" s="155">
        <v>1219000</v>
      </c>
      <c r="J2602" s="157" t="s">
        <v>377</v>
      </c>
      <c r="K2602" s="157"/>
      <c r="L2602" s="155">
        <v>2022</v>
      </c>
      <c r="M2602" s="158">
        <v>131478</v>
      </c>
      <c r="N2602" s="159">
        <v>130533010.89</v>
      </c>
      <c r="O2602" s="159">
        <v>117686626.48999999</v>
      </c>
      <c r="P2602" s="159">
        <v>57424545.200000003</v>
      </c>
      <c r="Q2602" s="159">
        <v>39946628</v>
      </c>
      <c r="R2602" s="159">
        <v>17477917.199999999</v>
      </c>
      <c r="S2602" s="159">
        <v>12846384.4</v>
      </c>
      <c r="T2602" s="159">
        <v>0</v>
      </c>
      <c r="U2602" s="159">
        <v>109793870.42</v>
      </c>
      <c r="V2602" s="159">
        <v>87632282.420000002</v>
      </c>
      <c r="W2602" s="159">
        <v>50952329.57</v>
      </c>
      <c r="X2602" s="159">
        <v>665312.26</v>
      </c>
      <c r="Y2602" s="159">
        <v>22161588</v>
      </c>
      <c r="Z2602" s="159">
        <v>28675054.829999998</v>
      </c>
      <c r="AA2602" s="159">
        <v>0</v>
      </c>
      <c r="AB2602" s="159">
        <v>28675054.829999998</v>
      </c>
      <c r="AC2602" s="159">
        <v>4000000</v>
      </c>
      <c r="AD2602" s="159">
        <v>4000000</v>
      </c>
      <c r="AE2602" s="159">
        <v>45611825.840000004</v>
      </c>
      <c r="AF2602" s="159">
        <v>30054344.07</v>
      </c>
      <c r="AG2602" s="159">
        <v>2523049.33</v>
      </c>
      <c r="AH2602" s="159">
        <v>2785085.1</v>
      </c>
      <c r="AI2602" s="159">
        <v>0</v>
      </c>
      <c r="AJ2602" s="159">
        <v>11825.84</v>
      </c>
    </row>
    <row r="2603" spans="1:36">
      <c r="A2603" s="153">
        <v>14</v>
      </c>
      <c r="B2603" s="154">
        <v>1</v>
      </c>
      <c r="C2603" s="154">
        <v>0</v>
      </c>
      <c r="D2603" s="155">
        <v>0</v>
      </c>
      <c r="E2603" s="155" t="s">
        <v>90</v>
      </c>
      <c r="F2603" s="156" t="s">
        <v>6301</v>
      </c>
      <c r="G2603" s="156" t="s">
        <v>90</v>
      </c>
      <c r="H2603" s="156" t="s">
        <v>6302</v>
      </c>
      <c r="I2603" s="155">
        <v>1401000</v>
      </c>
      <c r="J2603" s="157" t="s">
        <v>376</v>
      </c>
      <c r="K2603" s="157"/>
      <c r="L2603" s="155">
        <v>2022</v>
      </c>
      <c r="M2603" s="158">
        <v>33232</v>
      </c>
      <c r="N2603" s="159">
        <v>46754795.270000003</v>
      </c>
      <c r="O2603" s="159">
        <v>42931042.420000002</v>
      </c>
      <c r="P2603" s="159">
        <v>30181917.380000003</v>
      </c>
      <c r="Q2603" s="159">
        <v>19884633</v>
      </c>
      <c r="R2603" s="159">
        <v>10297284.380000001</v>
      </c>
      <c r="S2603" s="159">
        <v>3823752.85</v>
      </c>
      <c r="T2603" s="159">
        <v>40.65</v>
      </c>
      <c r="U2603" s="159">
        <v>47942978.899999999</v>
      </c>
      <c r="V2603" s="159">
        <v>38803491.490000002</v>
      </c>
      <c r="W2603" s="159">
        <v>26990345.170000002</v>
      </c>
      <c r="X2603" s="159">
        <v>21887.73</v>
      </c>
      <c r="Y2603" s="159">
        <v>9139487.4100000001</v>
      </c>
      <c r="Z2603" s="159">
        <v>13484863.59</v>
      </c>
      <c r="AA2603" s="159">
        <v>0</v>
      </c>
      <c r="AB2603" s="159">
        <v>13484863.59</v>
      </c>
      <c r="AC2603" s="159">
        <v>402420.72</v>
      </c>
      <c r="AD2603" s="159">
        <v>402420.72</v>
      </c>
      <c r="AE2603" s="159">
        <v>2259538.46</v>
      </c>
      <c r="AF2603" s="159">
        <v>4127550.93</v>
      </c>
      <c r="AG2603" s="159">
        <v>98192.12</v>
      </c>
      <c r="AH2603" s="159">
        <v>719073.83</v>
      </c>
      <c r="AI2603" s="159">
        <v>0</v>
      </c>
      <c r="AJ2603" s="159">
        <v>0</v>
      </c>
    </row>
    <row r="2604" spans="1:36">
      <c r="A2604" s="153">
        <v>14</v>
      </c>
      <c r="B2604" s="154">
        <v>2</v>
      </c>
      <c r="C2604" s="154">
        <v>0</v>
      </c>
      <c r="D2604" s="155">
        <v>0</v>
      </c>
      <c r="E2604" s="155" t="s">
        <v>90</v>
      </c>
      <c r="F2604" s="156" t="s">
        <v>6303</v>
      </c>
      <c r="G2604" s="156" t="s">
        <v>90</v>
      </c>
      <c r="H2604" s="156" t="s">
        <v>6304</v>
      </c>
      <c r="I2604" s="155">
        <v>1402000</v>
      </c>
      <c r="J2604" s="157" t="s">
        <v>375</v>
      </c>
      <c r="K2604" s="157"/>
      <c r="L2604" s="155">
        <v>2022</v>
      </c>
      <c r="M2604" s="158">
        <v>88476</v>
      </c>
      <c r="N2604" s="159">
        <v>135511935.65000001</v>
      </c>
      <c r="O2604" s="159">
        <v>124444744.8</v>
      </c>
      <c r="P2604" s="159">
        <v>78458217.069999993</v>
      </c>
      <c r="Q2604" s="159">
        <v>59270626</v>
      </c>
      <c r="R2604" s="159">
        <v>19187591.07</v>
      </c>
      <c r="S2604" s="159">
        <v>11067190.85</v>
      </c>
      <c r="T2604" s="159">
        <v>1982181.89</v>
      </c>
      <c r="U2604" s="159">
        <v>133450436.98</v>
      </c>
      <c r="V2604" s="159">
        <v>114355349.08</v>
      </c>
      <c r="W2604" s="159">
        <v>76310845.620000005</v>
      </c>
      <c r="X2604" s="159">
        <v>379502.74</v>
      </c>
      <c r="Y2604" s="159">
        <v>19095087.899999999</v>
      </c>
      <c r="Z2604" s="159">
        <v>18331707.690000001</v>
      </c>
      <c r="AA2604" s="159">
        <v>10400000</v>
      </c>
      <c r="AB2604" s="159">
        <v>7931707.6900000013</v>
      </c>
      <c r="AC2604" s="159">
        <v>3905457</v>
      </c>
      <c r="AD2604" s="159">
        <v>3905457</v>
      </c>
      <c r="AE2604" s="159">
        <v>38043934</v>
      </c>
      <c r="AF2604" s="159">
        <v>10089395.720000001</v>
      </c>
      <c r="AG2604" s="159">
        <v>2307610.5</v>
      </c>
      <c r="AH2604" s="159">
        <v>2865865.23</v>
      </c>
      <c r="AI2604" s="159">
        <v>0</v>
      </c>
      <c r="AJ2604" s="159">
        <v>0</v>
      </c>
    </row>
    <row r="2605" spans="1:36">
      <c r="A2605" s="153">
        <v>14</v>
      </c>
      <c r="B2605" s="154">
        <v>3</v>
      </c>
      <c r="C2605" s="154">
        <v>0</v>
      </c>
      <c r="D2605" s="155">
        <v>0</v>
      </c>
      <c r="E2605" s="155" t="s">
        <v>90</v>
      </c>
      <c r="F2605" s="156" t="s">
        <v>6305</v>
      </c>
      <c r="G2605" s="156" t="s">
        <v>90</v>
      </c>
      <c r="H2605" s="156" t="s">
        <v>6306</v>
      </c>
      <c r="I2605" s="155">
        <v>1403000</v>
      </c>
      <c r="J2605" s="157" t="s">
        <v>374</v>
      </c>
      <c r="K2605" s="157"/>
      <c r="L2605" s="155">
        <v>2022</v>
      </c>
      <c r="M2605" s="158">
        <v>108400</v>
      </c>
      <c r="N2605" s="159">
        <v>160518581.65000001</v>
      </c>
      <c r="O2605" s="159">
        <v>146086239.5</v>
      </c>
      <c r="P2605" s="159">
        <v>111176830.90000001</v>
      </c>
      <c r="Q2605" s="159">
        <v>87962183</v>
      </c>
      <c r="R2605" s="159">
        <v>23214647.899999999</v>
      </c>
      <c r="S2605" s="159">
        <v>14432342.15</v>
      </c>
      <c r="T2605" s="159">
        <v>12260872.859999999</v>
      </c>
      <c r="U2605" s="159">
        <v>142414153.56</v>
      </c>
      <c r="V2605" s="159">
        <v>132381409.81</v>
      </c>
      <c r="W2605" s="159">
        <v>80709922.829999998</v>
      </c>
      <c r="X2605" s="159">
        <v>477549.7</v>
      </c>
      <c r="Y2605" s="159">
        <v>10032743.75</v>
      </c>
      <c r="Z2605" s="159">
        <v>13791093.970000001</v>
      </c>
      <c r="AA2605" s="159">
        <v>0</v>
      </c>
      <c r="AB2605" s="159">
        <v>13791093.970000001</v>
      </c>
      <c r="AC2605" s="159">
        <v>3823000</v>
      </c>
      <c r="AD2605" s="159">
        <v>3323000</v>
      </c>
      <c r="AE2605" s="159">
        <v>34091394.899999999</v>
      </c>
      <c r="AF2605" s="159">
        <v>13704829.689999999</v>
      </c>
      <c r="AG2605" s="159">
        <v>1218837.02</v>
      </c>
      <c r="AH2605" s="159">
        <v>1559019.59</v>
      </c>
      <c r="AI2605" s="159">
        <v>0</v>
      </c>
      <c r="AJ2605" s="159">
        <v>77394.899999999994</v>
      </c>
    </row>
    <row r="2606" spans="1:36">
      <c r="A2606" s="153">
        <v>14</v>
      </c>
      <c r="B2606" s="154">
        <v>4</v>
      </c>
      <c r="C2606" s="154">
        <v>0</v>
      </c>
      <c r="D2606" s="155">
        <v>0</v>
      </c>
      <c r="E2606" s="155" t="s">
        <v>90</v>
      </c>
      <c r="F2606" s="156" t="s">
        <v>6307</v>
      </c>
      <c r="G2606" s="156" t="s">
        <v>90</v>
      </c>
      <c r="H2606" s="156" t="s">
        <v>6308</v>
      </c>
      <c r="I2606" s="155">
        <v>1404000</v>
      </c>
      <c r="J2606" s="157" t="s">
        <v>373</v>
      </c>
      <c r="K2606" s="157"/>
      <c r="L2606" s="155">
        <v>2022</v>
      </c>
      <c r="M2606" s="158">
        <v>44367</v>
      </c>
      <c r="N2606" s="159">
        <v>71888581.579999998</v>
      </c>
      <c r="O2606" s="159">
        <v>68909320.920000002</v>
      </c>
      <c r="P2606" s="159">
        <v>46872570.659999996</v>
      </c>
      <c r="Q2606" s="159">
        <v>32779982</v>
      </c>
      <c r="R2606" s="159">
        <v>14092588.66</v>
      </c>
      <c r="S2606" s="159">
        <v>2979260.66</v>
      </c>
      <c r="T2606" s="159">
        <v>14727.01</v>
      </c>
      <c r="U2606" s="159">
        <v>70452389.879999995</v>
      </c>
      <c r="V2606" s="159">
        <v>64612779.07</v>
      </c>
      <c r="W2606" s="159">
        <v>47988023.409999996</v>
      </c>
      <c r="X2606" s="159">
        <v>3192.01</v>
      </c>
      <c r="Y2606" s="159">
        <v>5839610.8099999996</v>
      </c>
      <c r="Z2606" s="159">
        <v>4289466.55</v>
      </c>
      <c r="AA2606" s="159">
        <v>1973323</v>
      </c>
      <c r="AB2606" s="159">
        <v>2316143.5499999998</v>
      </c>
      <c r="AC2606" s="159">
        <v>573323</v>
      </c>
      <c r="AD2606" s="159">
        <v>573323</v>
      </c>
      <c r="AE2606" s="159">
        <v>5512796.4000000004</v>
      </c>
      <c r="AF2606" s="159">
        <v>4296541.8499999996</v>
      </c>
      <c r="AG2606" s="159">
        <v>190090.84</v>
      </c>
      <c r="AH2606" s="159">
        <v>191604.84</v>
      </c>
      <c r="AI2606" s="159">
        <v>0</v>
      </c>
      <c r="AJ2606" s="159">
        <v>0</v>
      </c>
    </row>
    <row r="2607" spans="1:36">
      <c r="A2607" s="153">
        <v>14</v>
      </c>
      <c r="B2607" s="154">
        <v>5</v>
      </c>
      <c r="C2607" s="154">
        <v>0</v>
      </c>
      <c r="D2607" s="155">
        <v>0</v>
      </c>
      <c r="E2607" s="155" t="s">
        <v>90</v>
      </c>
      <c r="F2607" s="156" t="s">
        <v>6309</v>
      </c>
      <c r="G2607" s="156" t="s">
        <v>90</v>
      </c>
      <c r="H2607" s="156" t="s">
        <v>6310</v>
      </c>
      <c r="I2607" s="155">
        <v>1405000</v>
      </c>
      <c r="J2607" s="157" t="s">
        <v>228</v>
      </c>
      <c r="K2607" s="157"/>
      <c r="L2607" s="155">
        <v>2022</v>
      </c>
      <c r="M2607" s="158">
        <v>98120</v>
      </c>
      <c r="N2607" s="159">
        <v>144573943.65000001</v>
      </c>
      <c r="O2607" s="159">
        <v>139501609.06999999</v>
      </c>
      <c r="P2607" s="159">
        <v>71743507.730000004</v>
      </c>
      <c r="Q2607" s="159">
        <v>45110230</v>
      </c>
      <c r="R2607" s="159">
        <v>26633277.73</v>
      </c>
      <c r="S2607" s="159">
        <v>5072334.58</v>
      </c>
      <c r="T2607" s="159">
        <v>17515.86</v>
      </c>
      <c r="U2607" s="159">
        <v>141891061.43000001</v>
      </c>
      <c r="V2607" s="159">
        <v>120142742.87</v>
      </c>
      <c r="W2607" s="159">
        <v>63629134.289999999</v>
      </c>
      <c r="X2607" s="159">
        <v>181605.84</v>
      </c>
      <c r="Y2607" s="159">
        <v>21748318.559999999</v>
      </c>
      <c r="Z2607" s="159">
        <v>17857297.949999999</v>
      </c>
      <c r="AA2607" s="159">
        <v>3284000</v>
      </c>
      <c r="AB2607" s="159">
        <v>14573297.949999999</v>
      </c>
      <c r="AC2607" s="159">
        <v>9824693</v>
      </c>
      <c r="AD2607" s="159">
        <v>2780000</v>
      </c>
      <c r="AE2607" s="159">
        <v>15136583</v>
      </c>
      <c r="AF2607" s="159">
        <v>19358866.199999999</v>
      </c>
      <c r="AG2607" s="159">
        <v>204566.2</v>
      </c>
      <c r="AH2607" s="159">
        <v>468388</v>
      </c>
      <c r="AI2607" s="159">
        <v>1549.8</v>
      </c>
      <c r="AJ2607" s="159">
        <v>0</v>
      </c>
    </row>
    <row r="2608" spans="1:36">
      <c r="A2608" s="153">
        <v>14</v>
      </c>
      <c r="B2608" s="154">
        <v>6</v>
      </c>
      <c r="C2608" s="154">
        <v>0</v>
      </c>
      <c r="D2608" s="155">
        <v>0</v>
      </c>
      <c r="E2608" s="155" t="s">
        <v>90</v>
      </c>
      <c r="F2608" s="156" t="s">
        <v>6311</v>
      </c>
      <c r="G2608" s="156" t="s">
        <v>90</v>
      </c>
      <c r="H2608" s="156" t="s">
        <v>6312</v>
      </c>
      <c r="I2608" s="155">
        <v>1406000</v>
      </c>
      <c r="J2608" s="157" t="s">
        <v>372</v>
      </c>
      <c r="K2608" s="157"/>
      <c r="L2608" s="155">
        <v>2022</v>
      </c>
      <c r="M2608" s="158">
        <v>97662</v>
      </c>
      <c r="N2608" s="159">
        <v>149831245.24000001</v>
      </c>
      <c r="O2608" s="159">
        <v>134926202.06999999</v>
      </c>
      <c r="P2608" s="159">
        <v>79610307.349999994</v>
      </c>
      <c r="Q2608" s="159">
        <v>59294416</v>
      </c>
      <c r="R2608" s="159">
        <v>20315891.350000001</v>
      </c>
      <c r="S2608" s="159">
        <v>14905043.17</v>
      </c>
      <c r="T2608" s="159">
        <v>20489.66</v>
      </c>
      <c r="U2608" s="159">
        <v>145186638.65000001</v>
      </c>
      <c r="V2608" s="159">
        <v>121581606.59999999</v>
      </c>
      <c r="W2608" s="159">
        <v>75060732.069999993</v>
      </c>
      <c r="X2608" s="159">
        <v>696772.91</v>
      </c>
      <c r="Y2608" s="159">
        <v>23605032.050000001</v>
      </c>
      <c r="Z2608" s="159">
        <v>13354703.1</v>
      </c>
      <c r="AA2608" s="159">
        <v>4999999.2</v>
      </c>
      <c r="AB2608" s="159">
        <v>8354703.8999999994</v>
      </c>
      <c r="AC2608" s="159">
        <v>10649375.66</v>
      </c>
      <c r="AD2608" s="159">
        <v>3000000</v>
      </c>
      <c r="AE2608" s="159">
        <v>24104520.41</v>
      </c>
      <c r="AF2608" s="159">
        <v>13344595.470000001</v>
      </c>
      <c r="AG2608" s="159">
        <v>510949</v>
      </c>
      <c r="AH2608" s="159">
        <v>1680842.56</v>
      </c>
      <c r="AI2608" s="159">
        <v>0</v>
      </c>
      <c r="AJ2608" s="159">
        <v>0</v>
      </c>
    </row>
    <row r="2609" spans="1:36">
      <c r="A2609" s="153">
        <v>14</v>
      </c>
      <c r="B2609" s="154">
        <v>7</v>
      </c>
      <c r="C2609" s="154">
        <v>0</v>
      </c>
      <c r="D2609" s="155">
        <v>0</v>
      </c>
      <c r="E2609" s="155" t="s">
        <v>90</v>
      </c>
      <c r="F2609" s="156" t="s">
        <v>6313</v>
      </c>
      <c r="G2609" s="156" t="s">
        <v>90</v>
      </c>
      <c r="H2609" s="156" t="s">
        <v>6314</v>
      </c>
      <c r="I2609" s="155">
        <v>1407000</v>
      </c>
      <c r="J2609" s="157" t="s">
        <v>371</v>
      </c>
      <c r="K2609" s="157"/>
      <c r="L2609" s="155">
        <v>2022</v>
      </c>
      <c r="M2609" s="158">
        <v>59363</v>
      </c>
      <c r="N2609" s="159">
        <v>74692154.079999998</v>
      </c>
      <c r="O2609" s="159">
        <v>69877786.530000001</v>
      </c>
      <c r="P2609" s="159">
        <v>42940254.980000004</v>
      </c>
      <c r="Q2609" s="159">
        <v>31540871</v>
      </c>
      <c r="R2609" s="159">
        <v>11399383.98</v>
      </c>
      <c r="S2609" s="159">
        <v>4814367.55</v>
      </c>
      <c r="T2609" s="159">
        <v>500</v>
      </c>
      <c r="U2609" s="159">
        <v>70417276.170000002</v>
      </c>
      <c r="V2609" s="159">
        <v>62092835.890000001</v>
      </c>
      <c r="W2609" s="159">
        <v>43856583.710000001</v>
      </c>
      <c r="X2609" s="159">
        <v>140985</v>
      </c>
      <c r="Y2609" s="159">
        <v>8324440.2800000003</v>
      </c>
      <c r="Z2609" s="159">
        <v>19688369.469999999</v>
      </c>
      <c r="AA2609" s="159">
        <v>0</v>
      </c>
      <c r="AB2609" s="159">
        <v>19688369.469999999</v>
      </c>
      <c r="AC2609" s="159">
        <v>2100000</v>
      </c>
      <c r="AD2609" s="159">
        <v>600000</v>
      </c>
      <c r="AE2609" s="159">
        <v>7500000</v>
      </c>
      <c r="AF2609" s="159">
        <v>7784950.6399999997</v>
      </c>
      <c r="AG2609" s="159">
        <v>261471.86</v>
      </c>
      <c r="AH2609" s="159">
        <v>974527.08</v>
      </c>
      <c r="AI2609" s="159">
        <v>0</v>
      </c>
      <c r="AJ2609" s="159">
        <v>0</v>
      </c>
    </row>
    <row r="2610" spans="1:36">
      <c r="A2610" s="153">
        <v>14</v>
      </c>
      <c r="B2610" s="154">
        <v>8</v>
      </c>
      <c r="C2610" s="154">
        <v>0</v>
      </c>
      <c r="D2610" s="155">
        <v>0</v>
      </c>
      <c r="E2610" s="155" t="s">
        <v>90</v>
      </c>
      <c r="F2610" s="156" t="s">
        <v>6315</v>
      </c>
      <c r="G2610" s="156" t="s">
        <v>90</v>
      </c>
      <c r="H2610" s="156" t="s">
        <v>6316</v>
      </c>
      <c r="I2610" s="155">
        <v>1408000</v>
      </c>
      <c r="J2610" s="157" t="s">
        <v>370</v>
      </c>
      <c r="K2610" s="157"/>
      <c r="L2610" s="155">
        <v>2022</v>
      </c>
      <c r="M2610" s="158">
        <v>120654</v>
      </c>
      <c r="N2610" s="159">
        <v>147498957.88</v>
      </c>
      <c r="O2610" s="159">
        <v>140535482.63</v>
      </c>
      <c r="P2610" s="159">
        <v>63504895.260000005</v>
      </c>
      <c r="Q2610" s="159">
        <v>42414613</v>
      </c>
      <c r="R2610" s="159">
        <v>21090282.260000002</v>
      </c>
      <c r="S2610" s="159">
        <v>6963475.25</v>
      </c>
      <c r="T2610" s="159">
        <v>18447.89</v>
      </c>
      <c r="U2610" s="159">
        <v>131621771.8</v>
      </c>
      <c r="V2610" s="159">
        <v>116670358.45999999</v>
      </c>
      <c r="W2610" s="159">
        <v>59133992.109999999</v>
      </c>
      <c r="X2610" s="159">
        <v>33613.199999999997</v>
      </c>
      <c r="Y2610" s="159">
        <v>14951413.34</v>
      </c>
      <c r="Z2610" s="159">
        <v>22793843.059999999</v>
      </c>
      <c r="AA2610" s="159">
        <v>0</v>
      </c>
      <c r="AB2610" s="159">
        <v>22793843.059999999</v>
      </c>
      <c r="AC2610" s="159">
        <v>1537950.56</v>
      </c>
      <c r="AD2610" s="159">
        <v>1537950.56</v>
      </c>
      <c r="AE2610" s="159">
        <v>2036398.12</v>
      </c>
      <c r="AF2610" s="159">
        <v>23865124.170000002</v>
      </c>
      <c r="AG2610" s="159">
        <v>353547.3</v>
      </c>
      <c r="AH2610" s="159">
        <v>374365.49</v>
      </c>
      <c r="AI2610" s="159">
        <v>0</v>
      </c>
      <c r="AJ2610" s="159">
        <v>0</v>
      </c>
    </row>
    <row r="2611" spans="1:36">
      <c r="A2611" s="153">
        <v>14</v>
      </c>
      <c r="B2611" s="154">
        <v>9</v>
      </c>
      <c r="C2611" s="154">
        <v>0</v>
      </c>
      <c r="D2611" s="155">
        <v>0</v>
      </c>
      <c r="E2611" s="155" t="s">
        <v>90</v>
      </c>
      <c r="F2611" s="156" t="s">
        <v>6317</v>
      </c>
      <c r="G2611" s="156" t="s">
        <v>90</v>
      </c>
      <c r="H2611" s="156" t="s">
        <v>6318</v>
      </c>
      <c r="I2611" s="155">
        <v>1409000</v>
      </c>
      <c r="J2611" s="157" t="s">
        <v>369</v>
      </c>
      <c r="K2611" s="157"/>
      <c r="L2611" s="155">
        <v>2022</v>
      </c>
      <c r="M2611" s="158">
        <v>33428</v>
      </c>
      <c r="N2611" s="159">
        <v>70136394.549999997</v>
      </c>
      <c r="O2611" s="159">
        <v>66835820.75</v>
      </c>
      <c r="P2611" s="159">
        <v>52454175.620000005</v>
      </c>
      <c r="Q2611" s="159">
        <v>34936289</v>
      </c>
      <c r="R2611" s="159">
        <v>17517886.620000001</v>
      </c>
      <c r="S2611" s="159">
        <v>3300573.8</v>
      </c>
      <c r="T2611" s="159">
        <v>9315.7999999999993</v>
      </c>
      <c r="U2611" s="159">
        <v>69347668.900000006</v>
      </c>
      <c r="V2611" s="159">
        <v>62795912.619999997</v>
      </c>
      <c r="W2611" s="159">
        <v>43560352.799999997</v>
      </c>
      <c r="X2611" s="159">
        <v>32352</v>
      </c>
      <c r="Y2611" s="159">
        <v>6551756.2800000003</v>
      </c>
      <c r="Z2611" s="159">
        <v>9854292.7699999996</v>
      </c>
      <c r="AA2611" s="159">
        <v>3000000</v>
      </c>
      <c r="AB2611" s="159">
        <v>6854292.7699999996</v>
      </c>
      <c r="AC2611" s="159">
        <v>424000</v>
      </c>
      <c r="AD2611" s="159">
        <v>424000</v>
      </c>
      <c r="AE2611" s="159">
        <v>4272000</v>
      </c>
      <c r="AF2611" s="159">
        <v>4039908.13</v>
      </c>
      <c r="AG2611" s="159">
        <v>61090.07</v>
      </c>
      <c r="AH2611" s="159">
        <v>464418.51</v>
      </c>
      <c r="AI2611" s="159">
        <v>0</v>
      </c>
      <c r="AJ2611" s="159">
        <v>0</v>
      </c>
    </row>
    <row r="2612" spans="1:36">
      <c r="A2612" s="153">
        <v>14</v>
      </c>
      <c r="B2612" s="154">
        <v>10</v>
      </c>
      <c r="C2612" s="154">
        <v>0</v>
      </c>
      <c r="D2612" s="155">
        <v>0</v>
      </c>
      <c r="E2612" s="155" t="s">
        <v>90</v>
      </c>
      <c r="F2612" s="156" t="s">
        <v>6319</v>
      </c>
      <c r="G2612" s="156" t="s">
        <v>90</v>
      </c>
      <c r="H2612" s="156" t="s">
        <v>6320</v>
      </c>
      <c r="I2612" s="155">
        <v>1410000</v>
      </c>
      <c r="J2612" s="157" t="s">
        <v>368</v>
      </c>
      <c r="K2612" s="157"/>
      <c r="L2612" s="155">
        <v>2022</v>
      </c>
      <c r="M2612" s="158">
        <v>30347</v>
      </c>
      <c r="N2612" s="159">
        <v>47420161.700000003</v>
      </c>
      <c r="O2612" s="159">
        <v>40971669.520000003</v>
      </c>
      <c r="P2612" s="159">
        <v>32957358.369999997</v>
      </c>
      <c r="Q2612" s="159">
        <v>24375795</v>
      </c>
      <c r="R2612" s="159">
        <v>8581563.3699999992</v>
      </c>
      <c r="S2612" s="159">
        <v>6448492.1799999997</v>
      </c>
      <c r="T2612" s="159">
        <v>48674</v>
      </c>
      <c r="U2612" s="159">
        <v>46544350.149999999</v>
      </c>
      <c r="V2612" s="159">
        <v>37820822.68</v>
      </c>
      <c r="W2612" s="159">
        <v>25165023.41</v>
      </c>
      <c r="X2612" s="159">
        <v>82789.100000000006</v>
      </c>
      <c r="Y2612" s="159">
        <v>8723527.4700000007</v>
      </c>
      <c r="Z2612" s="159">
        <v>10763939.83</v>
      </c>
      <c r="AA2612" s="159">
        <v>106000</v>
      </c>
      <c r="AB2612" s="159">
        <v>10657939.83</v>
      </c>
      <c r="AC2612" s="159">
        <v>770000</v>
      </c>
      <c r="AD2612" s="159">
        <v>770000</v>
      </c>
      <c r="AE2612" s="159">
        <v>6598942</v>
      </c>
      <c r="AF2612" s="159">
        <v>3150846.84</v>
      </c>
      <c r="AG2612" s="159">
        <v>63505.65</v>
      </c>
      <c r="AH2612" s="159">
        <v>235874.31</v>
      </c>
      <c r="AI2612" s="159">
        <v>0</v>
      </c>
      <c r="AJ2612" s="159">
        <v>0</v>
      </c>
    </row>
    <row r="2613" spans="1:36">
      <c r="A2613" s="153">
        <v>14</v>
      </c>
      <c r="B2613" s="154">
        <v>11</v>
      </c>
      <c r="C2613" s="154">
        <v>0</v>
      </c>
      <c r="D2613" s="155">
        <v>0</v>
      </c>
      <c r="E2613" s="155" t="s">
        <v>90</v>
      </c>
      <c r="F2613" s="156" t="s">
        <v>6321</v>
      </c>
      <c r="G2613" s="156" t="s">
        <v>90</v>
      </c>
      <c r="H2613" s="156" t="s">
        <v>6322</v>
      </c>
      <c r="I2613" s="155">
        <v>1411000</v>
      </c>
      <c r="J2613" s="157" t="s">
        <v>367</v>
      </c>
      <c r="K2613" s="157"/>
      <c r="L2613" s="155">
        <v>2022</v>
      </c>
      <c r="M2613" s="158">
        <v>44246</v>
      </c>
      <c r="N2613" s="159">
        <v>72820509.810000002</v>
      </c>
      <c r="O2613" s="159">
        <v>65841745.390000001</v>
      </c>
      <c r="P2613" s="159">
        <v>51208629.75</v>
      </c>
      <c r="Q2613" s="159">
        <v>37905274</v>
      </c>
      <c r="R2613" s="159">
        <v>13303355.75</v>
      </c>
      <c r="S2613" s="159">
        <v>6978764.4199999999</v>
      </c>
      <c r="T2613" s="159">
        <v>19058.54</v>
      </c>
      <c r="U2613" s="159">
        <v>74510798.950000003</v>
      </c>
      <c r="V2613" s="159">
        <v>51947531.32</v>
      </c>
      <c r="W2613" s="159">
        <v>37689431.409999996</v>
      </c>
      <c r="X2613" s="159">
        <v>64917.14</v>
      </c>
      <c r="Y2613" s="159">
        <v>22563267.629999999</v>
      </c>
      <c r="Z2613" s="159">
        <v>6777499.9100000001</v>
      </c>
      <c r="AA2613" s="159">
        <v>2000000</v>
      </c>
      <c r="AB2613" s="159">
        <v>4777499.91</v>
      </c>
      <c r="AC2613" s="159">
        <v>3189600</v>
      </c>
      <c r="AD2613" s="159">
        <v>3189600</v>
      </c>
      <c r="AE2613" s="159">
        <v>10253199.99</v>
      </c>
      <c r="AF2613" s="159">
        <v>13894214.07</v>
      </c>
      <c r="AG2613" s="159">
        <v>305474.77</v>
      </c>
      <c r="AH2613" s="159">
        <v>200746.36</v>
      </c>
      <c r="AI2613" s="159">
        <v>0</v>
      </c>
      <c r="AJ2613" s="159">
        <v>0</v>
      </c>
    </row>
    <row r="2614" spans="1:36">
      <c r="A2614" s="153">
        <v>14</v>
      </c>
      <c r="B2614" s="154">
        <v>12</v>
      </c>
      <c r="C2614" s="154">
        <v>0</v>
      </c>
      <c r="D2614" s="155">
        <v>0</v>
      </c>
      <c r="E2614" s="155" t="s">
        <v>90</v>
      </c>
      <c r="F2614" s="156" t="s">
        <v>6323</v>
      </c>
      <c r="G2614" s="156" t="s">
        <v>90</v>
      </c>
      <c r="H2614" s="156" t="s">
        <v>6324</v>
      </c>
      <c r="I2614" s="155">
        <v>1412000</v>
      </c>
      <c r="J2614" s="157" t="s">
        <v>366</v>
      </c>
      <c r="K2614" s="157"/>
      <c r="L2614" s="155">
        <v>2022</v>
      </c>
      <c r="M2614" s="158">
        <v>154988</v>
      </c>
      <c r="N2614" s="159">
        <v>199813008.81</v>
      </c>
      <c r="O2614" s="159">
        <v>191593689.47</v>
      </c>
      <c r="P2614" s="159">
        <v>107861986.73</v>
      </c>
      <c r="Q2614" s="159">
        <v>82613489</v>
      </c>
      <c r="R2614" s="159">
        <v>25248497.73</v>
      </c>
      <c r="S2614" s="159">
        <v>8219319.3399999999</v>
      </c>
      <c r="T2614" s="159">
        <v>1663.41</v>
      </c>
      <c r="U2614" s="159">
        <v>189692553.61000001</v>
      </c>
      <c r="V2614" s="159">
        <v>164902629.68000001</v>
      </c>
      <c r="W2614" s="159">
        <v>109045740.70999999</v>
      </c>
      <c r="X2614" s="159">
        <v>116367.64</v>
      </c>
      <c r="Y2614" s="159">
        <v>24789923.93</v>
      </c>
      <c r="Z2614" s="159">
        <v>30605182.27</v>
      </c>
      <c r="AA2614" s="159">
        <v>0</v>
      </c>
      <c r="AB2614" s="159">
        <v>30605182.27</v>
      </c>
      <c r="AC2614" s="159">
        <v>4940000</v>
      </c>
      <c r="AD2614" s="159">
        <v>4940000</v>
      </c>
      <c r="AE2614" s="159">
        <v>14660000</v>
      </c>
      <c r="AF2614" s="159">
        <v>26691059.789999999</v>
      </c>
      <c r="AG2614" s="159">
        <v>834246.68</v>
      </c>
      <c r="AH2614" s="159">
        <v>1672092.83</v>
      </c>
      <c r="AI2614" s="159">
        <v>0</v>
      </c>
      <c r="AJ2614" s="159">
        <v>0</v>
      </c>
    </row>
    <row r="2615" spans="1:36">
      <c r="A2615" s="153">
        <v>14</v>
      </c>
      <c r="B2615" s="154">
        <v>13</v>
      </c>
      <c r="C2615" s="154">
        <v>0</v>
      </c>
      <c r="D2615" s="155">
        <v>0</v>
      </c>
      <c r="E2615" s="155" t="s">
        <v>90</v>
      </c>
      <c r="F2615" s="156" t="s">
        <v>6325</v>
      </c>
      <c r="G2615" s="156" t="s">
        <v>90</v>
      </c>
      <c r="H2615" s="156" t="s">
        <v>6326</v>
      </c>
      <c r="I2615" s="155">
        <v>1413000</v>
      </c>
      <c r="J2615" s="157" t="s">
        <v>365</v>
      </c>
      <c r="K2615" s="157"/>
      <c r="L2615" s="155">
        <v>2022</v>
      </c>
      <c r="M2615" s="158">
        <v>71978</v>
      </c>
      <c r="N2615" s="159">
        <v>118808712.06999999</v>
      </c>
      <c r="O2615" s="159">
        <v>91670787.569999993</v>
      </c>
      <c r="P2615" s="159">
        <v>62202039.359999999</v>
      </c>
      <c r="Q2615" s="159">
        <v>46124320</v>
      </c>
      <c r="R2615" s="159">
        <v>16077719.359999999</v>
      </c>
      <c r="S2615" s="159">
        <v>27137924.5</v>
      </c>
      <c r="T2615" s="159">
        <v>18810.45</v>
      </c>
      <c r="U2615" s="159">
        <v>116864235.73</v>
      </c>
      <c r="V2615" s="159">
        <v>82656952.900000006</v>
      </c>
      <c r="W2615" s="159">
        <v>55689676.299999997</v>
      </c>
      <c r="X2615" s="159">
        <v>71255.03</v>
      </c>
      <c r="Y2615" s="159">
        <v>34207282.829999998</v>
      </c>
      <c r="Z2615" s="159">
        <v>22356551</v>
      </c>
      <c r="AA2615" s="159">
        <v>0</v>
      </c>
      <c r="AB2615" s="159">
        <v>22356551</v>
      </c>
      <c r="AC2615" s="159">
        <v>2391000</v>
      </c>
      <c r="AD2615" s="159">
        <v>2391000</v>
      </c>
      <c r="AE2615" s="159">
        <v>8476000</v>
      </c>
      <c r="AF2615" s="159">
        <v>9013834.6699999999</v>
      </c>
      <c r="AG2615" s="159">
        <v>1209607.03</v>
      </c>
      <c r="AH2615" s="159">
        <v>2295083.09</v>
      </c>
      <c r="AI2615" s="159">
        <v>0</v>
      </c>
      <c r="AJ2615" s="159">
        <v>0</v>
      </c>
    </row>
    <row r="2616" spans="1:36">
      <c r="A2616" s="153">
        <v>14</v>
      </c>
      <c r="B2616" s="154">
        <v>14</v>
      </c>
      <c r="C2616" s="154">
        <v>0</v>
      </c>
      <c r="D2616" s="155">
        <v>0</v>
      </c>
      <c r="E2616" s="155" t="s">
        <v>90</v>
      </c>
      <c r="F2616" s="156" t="s">
        <v>6327</v>
      </c>
      <c r="G2616" s="156" t="s">
        <v>90</v>
      </c>
      <c r="H2616" s="156" t="s">
        <v>6328</v>
      </c>
      <c r="I2616" s="155">
        <v>1414000</v>
      </c>
      <c r="J2616" s="157" t="s">
        <v>288</v>
      </c>
      <c r="K2616" s="157"/>
      <c r="L2616" s="155">
        <v>2022</v>
      </c>
      <c r="M2616" s="158">
        <v>79022</v>
      </c>
      <c r="N2616" s="159">
        <v>88745455.680000007</v>
      </c>
      <c r="O2616" s="159">
        <v>83186673.510000005</v>
      </c>
      <c r="P2616" s="159">
        <v>40166817.130000003</v>
      </c>
      <c r="Q2616" s="159">
        <v>24001799</v>
      </c>
      <c r="R2616" s="159">
        <v>16165018.130000001</v>
      </c>
      <c r="S2616" s="159">
        <v>5558782.1699999999</v>
      </c>
      <c r="T2616" s="159">
        <v>412201.15</v>
      </c>
      <c r="U2616" s="159">
        <v>84825409.469999999</v>
      </c>
      <c r="V2616" s="159">
        <v>68230319.109999999</v>
      </c>
      <c r="W2616" s="159">
        <v>44254857.899999999</v>
      </c>
      <c r="X2616" s="159">
        <v>153843.75</v>
      </c>
      <c r="Y2616" s="159">
        <v>16595090.359999999</v>
      </c>
      <c r="Z2616" s="159">
        <v>13768486.91</v>
      </c>
      <c r="AA2616" s="159">
        <v>6200000</v>
      </c>
      <c r="AB2616" s="159">
        <v>7568486.9100000001</v>
      </c>
      <c r="AC2616" s="159">
        <v>3100000</v>
      </c>
      <c r="AD2616" s="159">
        <v>3100000</v>
      </c>
      <c r="AE2616" s="159">
        <v>22790292</v>
      </c>
      <c r="AF2616" s="159">
        <v>14956354.4</v>
      </c>
      <c r="AG2616" s="159">
        <v>413605.67</v>
      </c>
      <c r="AH2616" s="159">
        <v>1164528.6499999999</v>
      </c>
      <c r="AI2616" s="159">
        <v>0</v>
      </c>
      <c r="AJ2616" s="159">
        <v>0</v>
      </c>
    </row>
    <row r="2617" spans="1:36">
      <c r="A2617" s="153">
        <v>14</v>
      </c>
      <c r="B2617" s="154">
        <v>15</v>
      </c>
      <c r="C2617" s="154">
        <v>0</v>
      </c>
      <c r="D2617" s="155">
        <v>0</v>
      </c>
      <c r="E2617" s="155" t="s">
        <v>90</v>
      </c>
      <c r="F2617" s="156" t="s">
        <v>6329</v>
      </c>
      <c r="G2617" s="156" t="s">
        <v>90</v>
      </c>
      <c r="H2617" s="156" t="s">
        <v>6330</v>
      </c>
      <c r="I2617" s="155">
        <v>1415000</v>
      </c>
      <c r="J2617" s="157" t="s">
        <v>364</v>
      </c>
      <c r="K2617" s="157"/>
      <c r="L2617" s="155">
        <v>2022</v>
      </c>
      <c r="M2617" s="158">
        <v>88381</v>
      </c>
      <c r="N2617" s="159">
        <v>115307454.8</v>
      </c>
      <c r="O2617" s="159">
        <v>81704855.280000001</v>
      </c>
      <c r="P2617" s="159">
        <v>57924260.780000001</v>
      </c>
      <c r="Q2617" s="159">
        <v>43173530</v>
      </c>
      <c r="R2617" s="159">
        <v>14750730.779999999</v>
      </c>
      <c r="S2617" s="159">
        <v>33602599.520000003</v>
      </c>
      <c r="T2617" s="159">
        <v>1061.79</v>
      </c>
      <c r="U2617" s="159">
        <v>99908624.400000006</v>
      </c>
      <c r="V2617" s="159">
        <v>64833466.600000001</v>
      </c>
      <c r="W2617" s="159">
        <v>38799921.530000001</v>
      </c>
      <c r="X2617" s="159">
        <v>451585.16</v>
      </c>
      <c r="Y2617" s="159">
        <v>35075157.799999997</v>
      </c>
      <c r="Z2617" s="159">
        <v>14856243.16</v>
      </c>
      <c r="AA2617" s="159">
        <v>0</v>
      </c>
      <c r="AB2617" s="159">
        <v>14856243.16</v>
      </c>
      <c r="AC2617" s="159">
        <v>16241086.310000001</v>
      </c>
      <c r="AD2617" s="159">
        <v>3600000</v>
      </c>
      <c r="AE2617" s="159">
        <v>35410000</v>
      </c>
      <c r="AF2617" s="159">
        <v>16871388.68</v>
      </c>
      <c r="AG2617" s="159">
        <v>416701.19</v>
      </c>
      <c r="AH2617" s="159">
        <v>309703.53999999998</v>
      </c>
      <c r="AI2617" s="159">
        <v>0</v>
      </c>
      <c r="AJ2617" s="159">
        <v>0</v>
      </c>
    </row>
    <row r="2618" spans="1:36">
      <c r="A2618" s="153">
        <v>14</v>
      </c>
      <c r="B2618" s="154">
        <v>16</v>
      </c>
      <c r="C2618" s="154">
        <v>0</v>
      </c>
      <c r="D2618" s="155">
        <v>0</v>
      </c>
      <c r="E2618" s="155" t="s">
        <v>90</v>
      </c>
      <c r="F2618" s="156" t="s">
        <v>6331</v>
      </c>
      <c r="G2618" s="156" t="s">
        <v>90</v>
      </c>
      <c r="H2618" s="156" t="s">
        <v>6332</v>
      </c>
      <c r="I2618" s="155">
        <v>1416000</v>
      </c>
      <c r="J2618" s="157" t="s">
        <v>216</v>
      </c>
      <c r="K2618" s="157"/>
      <c r="L2618" s="155">
        <v>2022</v>
      </c>
      <c r="M2618" s="158">
        <v>71524</v>
      </c>
      <c r="N2618" s="159">
        <v>99130000.640000001</v>
      </c>
      <c r="O2618" s="159">
        <v>77926636.079999998</v>
      </c>
      <c r="P2618" s="159">
        <v>55400118.710000001</v>
      </c>
      <c r="Q2618" s="159">
        <v>44390356</v>
      </c>
      <c r="R2618" s="159">
        <v>11009762.710000001</v>
      </c>
      <c r="S2618" s="159">
        <v>21203364.559999999</v>
      </c>
      <c r="T2618" s="159">
        <v>23917.23</v>
      </c>
      <c r="U2618" s="159">
        <v>87768814.519999996</v>
      </c>
      <c r="V2618" s="159">
        <v>66520944.009999998</v>
      </c>
      <c r="W2618" s="159">
        <v>48503874.149999999</v>
      </c>
      <c r="X2618" s="159">
        <v>191070.65</v>
      </c>
      <c r="Y2618" s="159">
        <v>21247870.510000002</v>
      </c>
      <c r="Z2618" s="159">
        <v>24426911.449999999</v>
      </c>
      <c r="AA2618" s="159">
        <v>0</v>
      </c>
      <c r="AB2618" s="159">
        <v>24426911.449999999</v>
      </c>
      <c r="AC2618" s="159">
        <v>18600692.609999999</v>
      </c>
      <c r="AD2618" s="159">
        <v>1749656</v>
      </c>
      <c r="AE2618" s="159">
        <v>16446760</v>
      </c>
      <c r="AF2618" s="159">
        <v>11405692.07</v>
      </c>
      <c r="AG2618" s="159">
        <v>72706.62</v>
      </c>
      <c r="AH2618" s="159">
        <v>184748.27</v>
      </c>
      <c r="AI2618" s="159">
        <v>0</v>
      </c>
      <c r="AJ2618" s="159">
        <v>0</v>
      </c>
    </row>
    <row r="2619" spans="1:36">
      <c r="A2619" s="153">
        <v>14</v>
      </c>
      <c r="B2619" s="154">
        <v>17</v>
      </c>
      <c r="C2619" s="154">
        <v>0</v>
      </c>
      <c r="D2619" s="155">
        <v>0</v>
      </c>
      <c r="E2619" s="155" t="s">
        <v>90</v>
      </c>
      <c r="F2619" s="156" t="s">
        <v>6333</v>
      </c>
      <c r="G2619" s="156" t="s">
        <v>90</v>
      </c>
      <c r="H2619" s="156" t="s">
        <v>6334</v>
      </c>
      <c r="I2619" s="155">
        <v>1417000</v>
      </c>
      <c r="J2619" s="157" t="s">
        <v>363</v>
      </c>
      <c r="K2619" s="157"/>
      <c r="L2619" s="155">
        <v>2022</v>
      </c>
      <c r="M2619" s="158">
        <v>124171</v>
      </c>
      <c r="N2619" s="159">
        <v>184205923.47999999</v>
      </c>
      <c r="O2619" s="159">
        <v>170097425.44999999</v>
      </c>
      <c r="P2619" s="159">
        <v>91742663.579999998</v>
      </c>
      <c r="Q2619" s="159">
        <v>70132004</v>
      </c>
      <c r="R2619" s="159">
        <v>21610659.579999998</v>
      </c>
      <c r="S2619" s="159">
        <v>14108498.029999999</v>
      </c>
      <c r="T2619" s="159">
        <v>685242.54</v>
      </c>
      <c r="U2619" s="159">
        <v>191214262.71000001</v>
      </c>
      <c r="V2619" s="159">
        <v>146634703.15000001</v>
      </c>
      <c r="W2619" s="159">
        <v>92302116.219999999</v>
      </c>
      <c r="X2619" s="159">
        <v>688002.46</v>
      </c>
      <c r="Y2619" s="159">
        <v>44579559.560000002</v>
      </c>
      <c r="Z2619" s="159">
        <v>48740631.579999998</v>
      </c>
      <c r="AA2619" s="159">
        <v>29993000</v>
      </c>
      <c r="AB2619" s="159">
        <v>18747631.579999998</v>
      </c>
      <c r="AC2619" s="159">
        <v>4542000</v>
      </c>
      <c r="AD2619" s="159">
        <v>4542000</v>
      </c>
      <c r="AE2619" s="159">
        <v>78361000</v>
      </c>
      <c r="AF2619" s="159">
        <v>23462722.300000001</v>
      </c>
      <c r="AG2619" s="159">
        <v>913441.85</v>
      </c>
      <c r="AH2619" s="159">
        <v>2140715.81</v>
      </c>
      <c r="AI2619" s="159">
        <v>0</v>
      </c>
      <c r="AJ2619" s="159">
        <v>0</v>
      </c>
    </row>
    <row r="2620" spans="1:36">
      <c r="A2620" s="153">
        <v>14</v>
      </c>
      <c r="B2620" s="154">
        <v>18</v>
      </c>
      <c r="C2620" s="154">
        <v>0</v>
      </c>
      <c r="D2620" s="155">
        <v>0</v>
      </c>
      <c r="E2620" s="155" t="s">
        <v>90</v>
      </c>
      <c r="F2620" s="156" t="s">
        <v>6335</v>
      </c>
      <c r="G2620" s="156" t="s">
        <v>90</v>
      </c>
      <c r="H2620" s="156" t="s">
        <v>6336</v>
      </c>
      <c r="I2620" s="155">
        <v>1418000</v>
      </c>
      <c r="J2620" s="157" t="s">
        <v>362</v>
      </c>
      <c r="K2620" s="157"/>
      <c r="L2620" s="155">
        <v>2022</v>
      </c>
      <c r="M2620" s="158">
        <v>191905</v>
      </c>
      <c r="N2620" s="159">
        <v>357612351.06999999</v>
      </c>
      <c r="O2620" s="159">
        <v>329025935.73000002</v>
      </c>
      <c r="P2620" s="159">
        <v>146771077.50999999</v>
      </c>
      <c r="Q2620" s="159">
        <v>109005349</v>
      </c>
      <c r="R2620" s="159">
        <v>37765728.509999998</v>
      </c>
      <c r="S2620" s="159">
        <v>28586415.34</v>
      </c>
      <c r="T2620" s="159">
        <v>18224638.600000001</v>
      </c>
      <c r="U2620" s="159">
        <v>322336489.44999999</v>
      </c>
      <c r="V2620" s="159">
        <v>278583415.67000002</v>
      </c>
      <c r="W2620" s="159">
        <v>143187572.16</v>
      </c>
      <c r="X2620" s="159">
        <v>891244.89</v>
      </c>
      <c r="Y2620" s="159">
        <v>43753073.780000001</v>
      </c>
      <c r="Z2620" s="159">
        <v>41928152.280000001</v>
      </c>
      <c r="AA2620" s="159">
        <v>10000000</v>
      </c>
      <c r="AB2620" s="159">
        <v>31928152.280000001</v>
      </c>
      <c r="AC2620" s="159">
        <v>10301600</v>
      </c>
      <c r="AD2620" s="159">
        <v>10301600</v>
      </c>
      <c r="AE2620" s="159">
        <v>61800000</v>
      </c>
      <c r="AF2620" s="159">
        <v>50442520.060000002</v>
      </c>
      <c r="AG2620" s="159">
        <v>2405689.19</v>
      </c>
      <c r="AH2620" s="159">
        <v>4172725.96</v>
      </c>
      <c r="AI2620" s="159">
        <v>0</v>
      </c>
      <c r="AJ2620" s="159">
        <v>0</v>
      </c>
    </row>
    <row r="2621" spans="1:36">
      <c r="A2621" s="153">
        <v>14</v>
      </c>
      <c r="B2621" s="154">
        <v>19</v>
      </c>
      <c r="C2621" s="154">
        <v>0</v>
      </c>
      <c r="D2621" s="155">
        <v>0</v>
      </c>
      <c r="E2621" s="155" t="s">
        <v>90</v>
      </c>
      <c r="F2621" s="156" t="s">
        <v>6337</v>
      </c>
      <c r="G2621" s="156" t="s">
        <v>90</v>
      </c>
      <c r="H2621" s="156" t="s">
        <v>6338</v>
      </c>
      <c r="I2621" s="155">
        <v>1419000</v>
      </c>
      <c r="J2621" s="157" t="s">
        <v>361</v>
      </c>
      <c r="K2621" s="157"/>
      <c r="L2621" s="155">
        <v>2022</v>
      </c>
      <c r="M2621" s="158">
        <v>110504</v>
      </c>
      <c r="N2621" s="159">
        <v>142996893.31</v>
      </c>
      <c r="O2621" s="159">
        <v>138966804.90000001</v>
      </c>
      <c r="P2621" s="159">
        <v>72822346.890000001</v>
      </c>
      <c r="Q2621" s="159">
        <v>47722801</v>
      </c>
      <c r="R2621" s="159">
        <v>25099545.890000001</v>
      </c>
      <c r="S2621" s="159">
        <v>4030088.41</v>
      </c>
      <c r="T2621" s="159">
        <v>10916</v>
      </c>
      <c r="U2621" s="159">
        <v>139017791.53999999</v>
      </c>
      <c r="V2621" s="159">
        <v>124931688.62</v>
      </c>
      <c r="W2621" s="159">
        <v>83923838.739999995</v>
      </c>
      <c r="X2621" s="159">
        <v>454199</v>
      </c>
      <c r="Y2621" s="159">
        <v>14086102.92</v>
      </c>
      <c r="Z2621" s="159">
        <v>13165639.32</v>
      </c>
      <c r="AA2621" s="159">
        <v>4000000</v>
      </c>
      <c r="AB2621" s="159">
        <v>9165639.3200000003</v>
      </c>
      <c r="AC2621" s="159">
        <v>3000000</v>
      </c>
      <c r="AD2621" s="159">
        <v>3000000</v>
      </c>
      <c r="AE2621" s="159">
        <v>35000000</v>
      </c>
      <c r="AF2621" s="159">
        <v>14035116.279999999</v>
      </c>
      <c r="AG2621" s="159">
        <v>1115000.31</v>
      </c>
      <c r="AH2621" s="159">
        <v>2129563.91</v>
      </c>
      <c r="AI2621" s="159">
        <v>0</v>
      </c>
      <c r="AJ2621" s="159">
        <v>0</v>
      </c>
    </row>
    <row r="2622" spans="1:36">
      <c r="A2622" s="153">
        <v>14</v>
      </c>
      <c r="B2622" s="154">
        <v>20</v>
      </c>
      <c r="C2622" s="154">
        <v>0</v>
      </c>
      <c r="D2622" s="155">
        <v>0</v>
      </c>
      <c r="E2622" s="155" t="s">
        <v>90</v>
      </c>
      <c r="F2622" s="156" t="s">
        <v>6339</v>
      </c>
      <c r="G2622" s="156" t="s">
        <v>90</v>
      </c>
      <c r="H2622" s="156" t="s">
        <v>6340</v>
      </c>
      <c r="I2622" s="155">
        <v>1420000</v>
      </c>
      <c r="J2622" s="157" t="s">
        <v>360</v>
      </c>
      <c r="K2622" s="157"/>
      <c r="L2622" s="155">
        <v>2022</v>
      </c>
      <c r="M2622" s="158">
        <v>86374</v>
      </c>
      <c r="N2622" s="159">
        <v>136285942.61000001</v>
      </c>
      <c r="O2622" s="159">
        <v>125342945.02</v>
      </c>
      <c r="P2622" s="159">
        <v>93480693.219999999</v>
      </c>
      <c r="Q2622" s="159">
        <v>76294294</v>
      </c>
      <c r="R2622" s="159">
        <v>17186399.219999999</v>
      </c>
      <c r="S2622" s="159">
        <v>10942997.59</v>
      </c>
      <c r="T2622" s="159">
        <v>6062089.5</v>
      </c>
      <c r="U2622" s="159">
        <v>120737098.7</v>
      </c>
      <c r="V2622" s="159">
        <v>112455460.34</v>
      </c>
      <c r="W2622" s="159">
        <v>72885924.439999998</v>
      </c>
      <c r="X2622" s="159">
        <v>317378.53000000003</v>
      </c>
      <c r="Y2622" s="159">
        <v>8281638.3600000003</v>
      </c>
      <c r="Z2622" s="159">
        <v>13676973.939999999</v>
      </c>
      <c r="AA2622" s="159">
        <v>0</v>
      </c>
      <c r="AB2622" s="159">
        <v>13676973.939999999</v>
      </c>
      <c r="AC2622" s="159">
        <v>1900000</v>
      </c>
      <c r="AD2622" s="159">
        <v>1900000</v>
      </c>
      <c r="AE2622" s="159">
        <v>25000000</v>
      </c>
      <c r="AF2622" s="159">
        <v>12887484.68</v>
      </c>
      <c r="AG2622" s="159">
        <v>638995.4</v>
      </c>
      <c r="AH2622" s="159">
        <v>1402857.62</v>
      </c>
      <c r="AI2622" s="159">
        <v>0</v>
      </c>
      <c r="AJ2622" s="159">
        <v>0</v>
      </c>
    </row>
    <row r="2623" spans="1:36">
      <c r="A2623" s="153">
        <v>14</v>
      </c>
      <c r="B2623" s="154">
        <v>21</v>
      </c>
      <c r="C2623" s="154">
        <v>0</v>
      </c>
      <c r="D2623" s="155">
        <v>0</v>
      </c>
      <c r="E2623" s="155" t="s">
        <v>90</v>
      </c>
      <c r="F2623" s="156" t="s">
        <v>6341</v>
      </c>
      <c r="G2623" s="156" t="s">
        <v>90</v>
      </c>
      <c r="H2623" s="156" t="s">
        <v>6342</v>
      </c>
      <c r="I2623" s="155">
        <v>1421000</v>
      </c>
      <c r="J2623" s="157" t="s">
        <v>359</v>
      </c>
      <c r="K2623" s="157"/>
      <c r="L2623" s="155">
        <v>2022</v>
      </c>
      <c r="M2623" s="158">
        <v>167112</v>
      </c>
      <c r="N2623" s="159">
        <v>243657412.63999999</v>
      </c>
      <c r="O2623" s="159">
        <v>223243306.61000001</v>
      </c>
      <c r="P2623" s="159">
        <v>88086360.170000002</v>
      </c>
      <c r="Q2623" s="159">
        <v>62761382</v>
      </c>
      <c r="R2623" s="159">
        <v>25324978.170000002</v>
      </c>
      <c r="S2623" s="159">
        <v>20414106.030000001</v>
      </c>
      <c r="T2623" s="159">
        <v>133322.22</v>
      </c>
      <c r="U2623" s="159">
        <v>222017269</v>
      </c>
      <c r="V2623" s="159">
        <v>173811476.16999999</v>
      </c>
      <c r="W2623" s="159">
        <v>79191868.099999994</v>
      </c>
      <c r="X2623" s="159">
        <v>52207.56</v>
      </c>
      <c r="Y2623" s="159">
        <v>48205792.829999998</v>
      </c>
      <c r="Z2623" s="159">
        <v>27623613.120000001</v>
      </c>
      <c r="AA2623" s="159">
        <v>14246791.630000001</v>
      </c>
      <c r="AB2623" s="159">
        <v>13376821.49</v>
      </c>
      <c r="AC2623" s="159">
        <v>12936972.380000001</v>
      </c>
      <c r="AD2623" s="159">
        <v>2510081.59</v>
      </c>
      <c r="AE2623" s="159">
        <v>17746792.109999999</v>
      </c>
      <c r="AF2623" s="159">
        <v>49431830.439999998</v>
      </c>
      <c r="AG2623" s="159">
        <v>19494.099999999999</v>
      </c>
      <c r="AH2623" s="159">
        <v>19494.099999999999</v>
      </c>
      <c r="AI2623" s="159">
        <v>0</v>
      </c>
      <c r="AJ2623" s="159">
        <v>0</v>
      </c>
    </row>
    <row r="2624" spans="1:36">
      <c r="A2624" s="153">
        <v>14</v>
      </c>
      <c r="B2624" s="154">
        <v>22</v>
      </c>
      <c r="C2624" s="154">
        <v>0</v>
      </c>
      <c r="D2624" s="155">
        <v>0</v>
      </c>
      <c r="E2624" s="155" t="s">
        <v>90</v>
      </c>
      <c r="F2624" s="156" t="s">
        <v>6343</v>
      </c>
      <c r="G2624" s="156" t="s">
        <v>90</v>
      </c>
      <c r="H2624" s="156" t="s">
        <v>6344</v>
      </c>
      <c r="I2624" s="155">
        <v>1422000</v>
      </c>
      <c r="J2624" s="157" t="s">
        <v>358</v>
      </c>
      <c r="K2624" s="157"/>
      <c r="L2624" s="155">
        <v>2022</v>
      </c>
      <c r="M2624" s="158">
        <v>51859</v>
      </c>
      <c r="N2624" s="159">
        <v>106938780.55</v>
      </c>
      <c r="O2624" s="159">
        <v>86034022.549999997</v>
      </c>
      <c r="P2624" s="159">
        <v>64617551.57</v>
      </c>
      <c r="Q2624" s="159">
        <v>47438010</v>
      </c>
      <c r="R2624" s="159">
        <v>17179541.57</v>
      </c>
      <c r="S2624" s="159">
        <v>20904758</v>
      </c>
      <c r="T2624" s="159">
        <v>1262632</v>
      </c>
      <c r="U2624" s="159">
        <v>97309381.599999994</v>
      </c>
      <c r="V2624" s="159">
        <v>83084178.709999993</v>
      </c>
      <c r="W2624" s="159">
        <v>46391004.060000002</v>
      </c>
      <c r="X2624" s="159">
        <v>797119.37</v>
      </c>
      <c r="Y2624" s="159">
        <v>14225202.890000001</v>
      </c>
      <c r="Z2624" s="159">
        <v>16298134.35</v>
      </c>
      <c r="AA2624" s="159">
        <v>0</v>
      </c>
      <c r="AB2624" s="159">
        <v>16298134.35</v>
      </c>
      <c r="AC2624" s="159">
        <v>6563116.2300000004</v>
      </c>
      <c r="AD2624" s="159">
        <v>6063116.2300000004</v>
      </c>
      <c r="AE2624" s="159">
        <v>47100000</v>
      </c>
      <c r="AF2624" s="159">
        <v>2949843.84</v>
      </c>
      <c r="AG2624" s="159">
        <v>1305104.44</v>
      </c>
      <c r="AH2624" s="159">
        <v>1432092.29</v>
      </c>
      <c r="AI2624" s="159">
        <v>0</v>
      </c>
      <c r="AJ2624" s="159">
        <v>0</v>
      </c>
    </row>
    <row r="2625" spans="1:36">
      <c r="A2625" s="153">
        <v>14</v>
      </c>
      <c r="B2625" s="154">
        <v>23</v>
      </c>
      <c r="C2625" s="154">
        <v>0</v>
      </c>
      <c r="D2625" s="155">
        <v>0</v>
      </c>
      <c r="E2625" s="155" t="s">
        <v>90</v>
      </c>
      <c r="F2625" s="156" t="s">
        <v>6345</v>
      </c>
      <c r="G2625" s="156" t="s">
        <v>90</v>
      </c>
      <c r="H2625" s="156" t="s">
        <v>6346</v>
      </c>
      <c r="I2625" s="155">
        <v>1423000</v>
      </c>
      <c r="J2625" s="157" t="s">
        <v>357</v>
      </c>
      <c r="K2625" s="157"/>
      <c r="L2625" s="155">
        <v>2022</v>
      </c>
      <c r="M2625" s="158">
        <v>40919</v>
      </c>
      <c r="N2625" s="159">
        <v>90278051.829999998</v>
      </c>
      <c r="O2625" s="159">
        <v>84084465.120000005</v>
      </c>
      <c r="P2625" s="159">
        <v>72111302.810000002</v>
      </c>
      <c r="Q2625" s="159">
        <v>61220904</v>
      </c>
      <c r="R2625" s="159">
        <v>10890398.810000001</v>
      </c>
      <c r="S2625" s="159">
        <v>6193586.71</v>
      </c>
      <c r="T2625" s="159">
        <v>23937.95</v>
      </c>
      <c r="U2625" s="159">
        <v>95320786.159999996</v>
      </c>
      <c r="V2625" s="159">
        <v>75159077.719999999</v>
      </c>
      <c r="W2625" s="159">
        <v>46292732.240000002</v>
      </c>
      <c r="X2625" s="159">
        <v>22704.57</v>
      </c>
      <c r="Y2625" s="159">
        <v>20161708.440000001</v>
      </c>
      <c r="Z2625" s="159">
        <v>18771031.52</v>
      </c>
      <c r="AA2625" s="159">
        <v>0</v>
      </c>
      <c r="AB2625" s="159">
        <v>18771031.52</v>
      </c>
      <c r="AC2625" s="159">
        <v>2060000</v>
      </c>
      <c r="AD2625" s="159">
        <v>2060000</v>
      </c>
      <c r="AE2625" s="159">
        <v>3540000</v>
      </c>
      <c r="AF2625" s="159">
        <v>8925387.4000000004</v>
      </c>
      <c r="AG2625" s="159">
        <v>384144.5</v>
      </c>
      <c r="AH2625" s="159">
        <v>1110168.27</v>
      </c>
      <c r="AI2625" s="159">
        <v>0</v>
      </c>
      <c r="AJ2625" s="159">
        <v>0</v>
      </c>
    </row>
    <row r="2626" spans="1:36">
      <c r="A2626" s="153">
        <v>14</v>
      </c>
      <c r="B2626" s="154">
        <v>24</v>
      </c>
      <c r="C2626" s="154">
        <v>0</v>
      </c>
      <c r="D2626" s="155">
        <v>0</v>
      </c>
      <c r="E2626" s="155" t="s">
        <v>90</v>
      </c>
      <c r="F2626" s="156" t="s">
        <v>6347</v>
      </c>
      <c r="G2626" s="156" t="s">
        <v>90</v>
      </c>
      <c r="H2626" s="156" t="s">
        <v>6348</v>
      </c>
      <c r="I2626" s="155">
        <v>1424000</v>
      </c>
      <c r="J2626" s="157" t="s">
        <v>356</v>
      </c>
      <c r="K2626" s="157"/>
      <c r="L2626" s="155">
        <v>2022</v>
      </c>
      <c r="M2626" s="158">
        <v>51587</v>
      </c>
      <c r="N2626" s="159">
        <v>104005703.52</v>
      </c>
      <c r="O2626" s="159">
        <v>96832364.609999999</v>
      </c>
      <c r="P2626" s="159">
        <v>58693380.899999999</v>
      </c>
      <c r="Q2626" s="159">
        <v>38288969</v>
      </c>
      <c r="R2626" s="159">
        <v>20404411.899999999</v>
      </c>
      <c r="S2626" s="159">
        <v>7173338.9100000001</v>
      </c>
      <c r="T2626" s="159">
        <v>11656.5</v>
      </c>
      <c r="U2626" s="159">
        <v>106197453.2</v>
      </c>
      <c r="V2626" s="159">
        <v>85653857.329999998</v>
      </c>
      <c r="W2626" s="159">
        <v>61674746.969999999</v>
      </c>
      <c r="X2626" s="159">
        <v>778387.86</v>
      </c>
      <c r="Y2626" s="159">
        <v>20543595.870000001</v>
      </c>
      <c r="Z2626" s="159">
        <v>13054760.65</v>
      </c>
      <c r="AA2626" s="159">
        <v>2750000</v>
      </c>
      <c r="AB2626" s="159">
        <v>10304760.65</v>
      </c>
      <c r="AC2626" s="159">
        <v>4260000</v>
      </c>
      <c r="AD2626" s="159">
        <v>4260000</v>
      </c>
      <c r="AE2626" s="159">
        <v>44230161.43</v>
      </c>
      <c r="AF2626" s="159">
        <v>11178507.279999999</v>
      </c>
      <c r="AG2626" s="159">
        <v>210180.28</v>
      </c>
      <c r="AH2626" s="159">
        <v>290400.2</v>
      </c>
      <c r="AI2626" s="159">
        <v>0</v>
      </c>
      <c r="AJ2626" s="159">
        <v>0</v>
      </c>
    </row>
    <row r="2627" spans="1:36">
      <c r="A2627" s="153">
        <v>14</v>
      </c>
      <c r="B2627" s="154">
        <v>25</v>
      </c>
      <c r="C2627" s="154">
        <v>0</v>
      </c>
      <c r="D2627" s="155">
        <v>0</v>
      </c>
      <c r="E2627" s="155" t="s">
        <v>90</v>
      </c>
      <c r="F2627" s="156" t="s">
        <v>6349</v>
      </c>
      <c r="G2627" s="156" t="s">
        <v>90</v>
      </c>
      <c r="H2627" s="156" t="s">
        <v>6350</v>
      </c>
      <c r="I2627" s="155">
        <v>1425000</v>
      </c>
      <c r="J2627" s="157" t="s">
        <v>355</v>
      </c>
      <c r="K2627" s="157"/>
      <c r="L2627" s="155">
        <v>2022</v>
      </c>
      <c r="M2627" s="158">
        <v>151913</v>
      </c>
      <c r="N2627" s="159">
        <v>228997734.31999999</v>
      </c>
      <c r="O2627" s="159">
        <v>187599524.25</v>
      </c>
      <c r="P2627" s="159">
        <v>128138541.55</v>
      </c>
      <c r="Q2627" s="159">
        <v>85550426</v>
      </c>
      <c r="R2627" s="159">
        <v>42588115.549999997</v>
      </c>
      <c r="S2627" s="159">
        <v>41398210.07</v>
      </c>
      <c r="T2627" s="159">
        <v>25884.73</v>
      </c>
      <c r="U2627" s="159">
        <v>209159360.41999999</v>
      </c>
      <c r="V2627" s="159">
        <v>140158998.97999999</v>
      </c>
      <c r="W2627" s="159">
        <v>82890928.370000005</v>
      </c>
      <c r="X2627" s="159">
        <v>76868.95</v>
      </c>
      <c r="Y2627" s="159">
        <v>69000361.439999998</v>
      </c>
      <c r="Z2627" s="159">
        <v>73203183.909999996</v>
      </c>
      <c r="AA2627" s="159">
        <v>0</v>
      </c>
      <c r="AB2627" s="159">
        <v>73203183.909999996</v>
      </c>
      <c r="AC2627" s="159">
        <v>8943000</v>
      </c>
      <c r="AD2627" s="159">
        <v>5025000</v>
      </c>
      <c r="AE2627" s="159">
        <v>7375000</v>
      </c>
      <c r="AF2627" s="159">
        <v>47440525.270000003</v>
      </c>
      <c r="AG2627" s="159">
        <v>592435.28</v>
      </c>
      <c r="AH2627" s="159">
        <v>1224575.92</v>
      </c>
      <c r="AI2627" s="159">
        <v>0</v>
      </c>
      <c r="AJ2627" s="159">
        <v>0</v>
      </c>
    </row>
    <row r="2628" spans="1:36">
      <c r="A2628" s="153">
        <v>14</v>
      </c>
      <c r="B2628" s="154">
        <v>26</v>
      </c>
      <c r="C2628" s="154">
        <v>0</v>
      </c>
      <c r="D2628" s="155">
        <v>0</v>
      </c>
      <c r="E2628" s="155" t="s">
        <v>90</v>
      </c>
      <c r="F2628" s="156" t="s">
        <v>6351</v>
      </c>
      <c r="G2628" s="156" t="s">
        <v>90</v>
      </c>
      <c r="H2628" s="156" t="s">
        <v>6352</v>
      </c>
      <c r="I2628" s="155">
        <v>1426000</v>
      </c>
      <c r="J2628" s="157" t="s">
        <v>354</v>
      </c>
      <c r="K2628" s="157"/>
      <c r="L2628" s="155">
        <v>2022</v>
      </c>
      <c r="M2628" s="158">
        <v>81253</v>
      </c>
      <c r="N2628" s="159">
        <v>77692071.769999996</v>
      </c>
      <c r="O2628" s="159">
        <v>67043232.119999997</v>
      </c>
      <c r="P2628" s="159">
        <v>41220636.759999998</v>
      </c>
      <c r="Q2628" s="159">
        <v>33808953</v>
      </c>
      <c r="R2628" s="159">
        <v>7411683.7599999998</v>
      </c>
      <c r="S2628" s="159">
        <v>10648839.65</v>
      </c>
      <c r="T2628" s="159">
        <v>36421.65</v>
      </c>
      <c r="U2628" s="159">
        <v>77510881.329999998</v>
      </c>
      <c r="V2628" s="159">
        <v>54163061.090000004</v>
      </c>
      <c r="W2628" s="159">
        <v>20305615.649999999</v>
      </c>
      <c r="X2628" s="159">
        <v>30961.71</v>
      </c>
      <c r="Y2628" s="159">
        <v>23347820.239999998</v>
      </c>
      <c r="Z2628" s="159">
        <v>32432572.02</v>
      </c>
      <c r="AA2628" s="159">
        <v>0</v>
      </c>
      <c r="AB2628" s="159">
        <v>32432572.02</v>
      </c>
      <c r="AC2628" s="159">
        <v>3500000</v>
      </c>
      <c r="AD2628" s="159">
        <v>3500000</v>
      </c>
      <c r="AE2628" s="159">
        <v>3000000</v>
      </c>
      <c r="AF2628" s="159">
        <v>12880171.029999999</v>
      </c>
      <c r="AG2628" s="159">
        <v>0</v>
      </c>
      <c r="AH2628" s="159">
        <v>0</v>
      </c>
      <c r="AI2628" s="159">
        <v>0</v>
      </c>
      <c r="AJ2628" s="159">
        <v>0</v>
      </c>
    </row>
    <row r="2629" spans="1:36">
      <c r="A2629" s="153">
        <v>14</v>
      </c>
      <c r="B2629" s="154">
        <v>27</v>
      </c>
      <c r="C2629" s="154">
        <v>0</v>
      </c>
      <c r="D2629" s="155">
        <v>0</v>
      </c>
      <c r="E2629" s="155" t="s">
        <v>90</v>
      </c>
      <c r="F2629" s="156" t="s">
        <v>6353</v>
      </c>
      <c r="G2629" s="156" t="s">
        <v>90</v>
      </c>
      <c r="H2629" s="156" t="s">
        <v>6354</v>
      </c>
      <c r="I2629" s="155">
        <v>1427000</v>
      </c>
      <c r="J2629" s="157" t="s">
        <v>353</v>
      </c>
      <c r="K2629" s="157"/>
      <c r="L2629" s="155">
        <v>2022</v>
      </c>
      <c r="M2629" s="158">
        <v>51250</v>
      </c>
      <c r="N2629" s="159">
        <v>81190461.120000005</v>
      </c>
      <c r="O2629" s="159">
        <v>73404360.930000007</v>
      </c>
      <c r="P2629" s="159">
        <v>55108199.719999999</v>
      </c>
      <c r="Q2629" s="159">
        <v>43005897</v>
      </c>
      <c r="R2629" s="159">
        <v>12102302.720000001</v>
      </c>
      <c r="S2629" s="159">
        <v>7786100.1900000004</v>
      </c>
      <c r="T2629" s="159">
        <v>2312.91</v>
      </c>
      <c r="U2629" s="159">
        <v>84598377.480000004</v>
      </c>
      <c r="V2629" s="159">
        <v>65358554.409999996</v>
      </c>
      <c r="W2629" s="159">
        <v>45648456.280000001</v>
      </c>
      <c r="X2629" s="159">
        <v>228135.44</v>
      </c>
      <c r="Y2629" s="159">
        <v>19239823.07</v>
      </c>
      <c r="Z2629" s="159">
        <v>15981574.939999999</v>
      </c>
      <c r="AA2629" s="159">
        <v>0</v>
      </c>
      <c r="AB2629" s="159">
        <v>15981574.939999999</v>
      </c>
      <c r="AC2629" s="159">
        <v>0</v>
      </c>
      <c r="AD2629" s="159">
        <v>0</v>
      </c>
      <c r="AE2629" s="159">
        <v>16310000</v>
      </c>
      <c r="AF2629" s="159">
        <v>8045806.5199999996</v>
      </c>
      <c r="AG2629" s="159">
        <v>993375.92</v>
      </c>
      <c r="AH2629" s="159">
        <v>1181904.3</v>
      </c>
      <c r="AI2629" s="159">
        <v>0</v>
      </c>
      <c r="AJ2629" s="159">
        <v>0</v>
      </c>
    </row>
    <row r="2630" spans="1:36">
      <c r="A2630" s="153">
        <v>14</v>
      </c>
      <c r="B2630" s="154">
        <v>28</v>
      </c>
      <c r="C2630" s="154">
        <v>0</v>
      </c>
      <c r="D2630" s="155">
        <v>0</v>
      </c>
      <c r="E2630" s="155" t="s">
        <v>90</v>
      </c>
      <c r="F2630" s="156" t="s">
        <v>6355</v>
      </c>
      <c r="G2630" s="156" t="s">
        <v>90</v>
      </c>
      <c r="H2630" s="156" t="s">
        <v>6356</v>
      </c>
      <c r="I2630" s="155">
        <v>1428000</v>
      </c>
      <c r="J2630" s="157" t="s">
        <v>352</v>
      </c>
      <c r="K2630" s="157"/>
      <c r="L2630" s="155">
        <v>2022</v>
      </c>
      <c r="M2630" s="158">
        <v>84621</v>
      </c>
      <c r="N2630" s="159">
        <v>125593031.77</v>
      </c>
      <c r="O2630" s="159">
        <v>104908891.59999999</v>
      </c>
      <c r="P2630" s="159">
        <v>65230812.909999996</v>
      </c>
      <c r="Q2630" s="159">
        <v>50819256</v>
      </c>
      <c r="R2630" s="159">
        <v>14411556.91</v>
      </c>
      <c r="S2630" s="159">
        <v>20684140.170000002</v>
      </c>
      <c r="T2630" s="159">
        <v>8729621.4299999997</v>
      </c>
      <c r="U2630" s="159">
        <v>110698299.3</v>
      </c>
      <c r="V2630" s="159">
        <v>91332207.579999998</v>
      </c>
      <c r="W2630" s="159">
        <v>63515008.950000003</v>
      </c>
      <c r="X2630" s="159">
        <v>47374.05</v>
      </c>
      <c r="Y2630" s="159">
        <v>19366091.719999999</v>
      </c>
      <c r="Z2630" s="159">
        <v>28392046.940000001</v>
      </c>
      <c r="AA2630" s="159">
        <v>0</v>
      </c>
      <c r="AB2630" s="159">
        <v>28392046.940000001</v>
      </c>
      <c r="AC2630" s="159">
        <v>4824633.71</v>
      </c>
      <c r="AD2630" s="159">
        <v>560450.76</v>
      </c>
      <c r="AE2630" s="159">
        <v>3189000.84</v>
      </c>
      <c r="AF2630" s="159">
        <v>13576684.02</v>
      </c>
      <c r="AG2630" s="159">
        <v>1446343.25</v>
      </c>
      <c r="AH2630" s="159">
        <v>1660372.28</v>
      </c>
      <c r="AI2630" s="159">
        <v>0</v>
      </c>
      <c r="AJ2630" s="159">
        <v>0</v>
      </c>
    </row>
    <row r="2631" spans="1:36">
      <c r="A2631" s="153">
        <v>14</v>
      </c>
      <c r="B2631" s="154">
        <v>29</v>
      </c>
      <c r="C2631" s="154">
        <v>0</v>
      </c>
      <c r="D2631" s="155">
        <v>0</v>
      </c>
      <c r="E2631" s="155" t="s">
        <v>90</v>
      </c>
      <c r="F2631" s="156" t="s">
        <v>6357</v>
      </c>
      <c r="G2631" s="156" t="s">
        <v>90</v>
      </c>
      <c r="H2631" s="156" t="s">
        <v>6358</v>
      </c>
      <c r="I2631" s="155">
        <v>1429000</v>
      </c>
      <c r="J2631" s="157" t="s">
        <v>351</v>
      </c>
      <c r="K2631" s="157"/>
      <c r="L2631" s="155">
        <v>2022</v>
      </c>
      <c r="M2631" s="158">
        <v>53008</v>
      </c>
      <c r="N2631" s="159">
        <v>92872864.120000005</v>
      </c>
      <c r="O2631" s="159">
        <v>65496994.079999998</v>
      </c>
      <c r="P2631" s="159">
        <v>45220594.129999995</v>
      </c>
      <c r="Q2631" s="159">
        <v>27895716</v>
      </c>
      <c r="R2631" s="159">
        <v>17324878.129999999</v>
      </c>
      <c r="S2631" s="159">
        <v>27375870.039999999</v>
      </c>
      <c r="T2631" s="159">
        <v>18600.93</v>
      </c>
      <c r="U2631" s="159">
        <v>96373244.609999999</v>
      </c>
      <c r="V2631" s="159">
        <v>59988553.640000001</v>
      </c>
      <c r="W2631" s="159">
        <v>38851963.200000003</v>
      </c>
      <c r="X2631" s="159">
        <v>390799.8</v>
      </c>
      <c r="Y2631" s="159">
        <v>36384690.969999999</v>
      </c>
      <c r="Z2631" s="159">
        <v>24397548.600000001</v>
      </c>
      <c r="AA2631" s="159">
        <v>7200000</v>
      </c>
      <c r="AB2631" s="159">
        <v>17197548.600000001</v>
      </c>
      <c r="AC2631" s="159">
        <v>4365172</v>
      </c>
      <c r="AD2631" s="159">
        <v>2625172</v>
      </c>
      <c r="AE2631" s="159">
        <v>24966961.5</v>
      </c>
      <c r="AF2631" s="159">
        <v>5508440.4400000004</v>
      </c>
      <c r="AG2631" s="159">
        <v>52959.01</v>
      </c>
      <c r="AH2631" s="159">
        <v>52959.01</v>
      </c>
      <c r="AI2631" s="159">
        <v>0</v>
      </c>
      <c r="AJ2631" s="159">
        <v>0</v>
      </c>
    </row>
    <row r="2632" spans="1:36">
      <c r="A2632" s="153">
        <v>14</v>
      </c>
      <c r="B2632" s="154">
        <v>30</v>
      </c>
      <c r="C2632" s="154">
        <v>0</v>
      </c>
      <c r="D2632" s="155">
        <v>0</v>
      </c>
      <c r="E2632" s="155" t="s">
        <v>90</v>
      </c>
      <c r="F2632" s="156" t="s">
        <v>6359</v>
      </c>
      <c r="G2632" s="156" t="s">
        <v>90</v>
      </c>
      <c r="H2632" s="156" t="s">
        <v>6360</v>
      </c>
      <c r="I2632" s="155">
        <v>1430000</v>
      </c>
      <c r="J2632" s="157" t="s">
        <v>350</v>
      </c>
      <c r="K2632" s="157"/>
      <c r="L2632" s="155">
        <v>2022</v>
      </c>
      <c r="M2632" s="158">
        <v>39168</v>
      </c>
      <c r="N2632" s="159">
        <v>61342537.210000001</v>
      </c>
      <c r="O2632" s="159">
        <v>58586354.950000003</v>
      </c>
      <c r="P2632" s="159">
        <v>44834427.689999998</v>
      </c>
      <c r="Q2632" s="159">
        <v>33486161</v>
      </c>
      <c r="R2632" s="159">
        <v>11348266.689999999</v>
      </c>
      <c r="S2632" s="159">
        <v>2756182.26</v>
      </c>
      <c r="T2632" s="159">
        <v>400</v>
      </c>
      <c r="U2632" s="159">
        <v>54982525.810000002</v>
      </c>
      <c r="V2632" s="159">
        <v>49069815.210000001</v>
      </c>
      <c r="W2632" s="159">
        <v>33145701.789999999</v>
      </c>
      <c r="X2632" s="159">
        <v>36062.25</v>
      </c>
      <c r="Y2632" s="159">
        <v>5912710.5999999996</v>
      </c>
      <c r="Z2632" s="159">
        <v>5339842.75</v>
      </c>
      <c r="AA2632" s="159">
        <v>0</v>
      </c>
      <c r="AB2632" s="159">
        <v>5339842.75</v>
      </c>
      <c r="AC2632" s="159">
        <v>1118197.8600000001</v>
      </c>
      <c r="AD2632" s="159">
        <v>1100742.8600000001</v>
      </c>
      <c r="AE2632" s="159">
        <v>1900000</v>
      </c>
      <c r="AF2632" s="159">
        <v>9516539.7400000002</v>
      </c>
      <c r="AG2632" s="159">
        <v>61411.59</v>
      </c>
      <c r="AH2632" s="159">
        <v>253769.56</v>
      </c>
      <c r="AI2632" s="159">
        <v>0</v>
      </c>
      <c r="AJ2632" s="159">
        <v>0</v>
      </c>
    </row>
    <row r="2633" spans="1:36">
      <c r="A2633" s="153">
        <v>14</v>
      </c>
      <c r="B2633" s="154">
        <v>32</v>
      </c>
      <c r="C2633" s="154">
        <v>0</v>
      </c>
      <c r="D2633" s="155">
        <v>0</v>
      </c>
      <c r="E2633" s="155" t="s">
        <v>90</v>
      </c>
      <c r="F2633" s="156" t="s">
        <v>6361</v>
      </c>
      <c r="G2633" s="156" t="s">
        <v>90</v>
      </c>
      <c r="H2633" s="156" t="s">
        <v>6362</v>
      </c>
      <c r="I2633" s="155">
        <v>1432000</v>
      </c>
      <c r="J2633" s="157" t="s">
        <v>349</v>
      </c>
      <c r="K2633" s="157"/>
      <c r="L2633" s="155">
        <v>2022</v>
      </c>
      <c r="M2633" s="158">
        <v>120932</v>
      </c>
      <c r="N2633" s="159">
        <v>215500879.56</v>
      </c>
      <c r="O2633" s="159">
        <v>199688564.38999999</v>
      </c>
      <c r="P2633" s="159">
        <v>88519633.109999999</v>
      </c>
      <c r="Q2633" s="159">
        <v>62149616</v>
      </c>
      <c r="R2633" s="159">
        <v>26370017.109999999</v>
      </c>
      <c r="S2633" s="159">
        <v>15812315.17</v>
      </c>
      <c r="T2633" s="159">
        <v>4969226.8499999996</v>
      </c>
      <c r="U2633" s="159">
        <v>192876746.91</v>
      </c>
      <c r="V2633" s="159">
        <v>167662857.50999999</v>
      </c>
      <c r="W2633" s="159">
        <v>68935229.549999997</v>
      </c>
      <c r="X2633" s="159">
        <v>65399.95</v>
      </c>
      <c r="Y2633" s="159">
        <v>25213889.399999999</v>
      </c>
      <c r="Z2633" s="159">
        <v>19339027.59</v>
      </c>
      <c r="AA2633" s="159">
        <v>0</v>
      </c>
      <c r="AB2633" s="159">
        <v>19339027.59</v>
      </c>
      <c r="AC2633" s="159">
        <v>14255132.93</v>
      </c>
      <c r="AD2633" s="159">
        <v>2166666.04</v>
      </c>
      <c r="AE2633" s="159">
        <v>7166668.04</v>
      </c>
      <c r="AF2633" s="159">
        <v>32025706.879999999</v>
      </c>
      <c r="AG2633" s="159">
        <v>89332.05</v>
      </c>
      <c r="AH2633" s="159">
        <v>156673.39000000001</v>
      </c>
      <c r="AI2633" s="159">
        <v>0</v>
      </c>
      <c r="AJ2633" s="159">
        <v>0</v>
      </c>
    </row>
    <row r="2634" spans="1:36">
      <c r="A2634" s="153">
        <v>14</v>
      </c>
      <c r="B2634" s="154">
        <v>33</v>
      </c>
      <c r="C2634" s="154">
        <v>0</v>
      </c>
      <c r="D2634" s="155">
        <v>0</v>
      </c>
      <c r="E2634" s="155" t="s">
        <v>90</v>
      </c>
      <c r="F2634" s="156" t="s">
        <v>6363</v>
      </c>
      <c r="G2634" s="156" t="s">
        <v>90</v>
      </c>
      <c r="H2634" s="156" t="s">
        <v>6364</v>
      </c>
      <c r="I2634" s="155">
        <v>1433000</v>
      </c>
      <c r="J2634" s="157" t="s">
        <v>348</v>
      </c>
      <c r="K2634" s="157"/>
      <c r="L2634" s="155">
        <v>2022</v>
      </c>
      <c r="M2634" s="158">
        <v>65129</v>
      </c>
      <c r="N2634" s="159">
        <v>99777856.849999994</v>
      </c>
      <c r="O2634" s="159">
        <v>86016456.379999995</v>
      </c>
      <c r="P2634" s="159">
        <v>64379188.43</v>
      </c>
      <c r="Q2634" s="159">
        <v>50593542</v>
      </c>
      <c r="R2634" s="159">
        <v>13785646.43</v>
      </c>
      <c r="S2634" s="159">
        <v>13761400.470000001</v>
      </c>
      <c r="T2634" s="159">
        <v>44052.39</v>
      </c>
      <c r="U2634" s="159">
        <v>101705393.84999999</v>
      </c>
      <c r="V2634" s="159">
        <v>80639098.109999999</v>
      </c>
      <c r="W2634" s="159">
        <v>57641732.619999997</v>
      </c>
      <c r="X2634" s="159">
        <v>595249.84</v>
      </c>
      <c r="Y2634" s="159">
        <v>21066295.739999998</v>
      </c>
      <c r="Z2634" s="159">
        <v>17313091.52</v>
      </c>
      <c r="AA2634" s="159">
        <v>3750000</v>
      </c>
      <c r="AB2634" s="159">
        <v>13563091.52</v>
      </c>
      <c r="AC2634" s="159">
        <v>715796.4</v>
      </c>
      <c r="AD2634" s="159">
        <v>715796.4</v>
      </c>
      <c r="AE2634" s="159">
        <v>41077968.359999999</v>
      </c>
      <c r="AF2634" s="159">
        <v>5377358.2699999996</v>
      </c>
      <c r="AG2634" s="159">
        <v>652301.81999999995</v>
      </c>
      <c r="AH2634" s="159">
        <v>1573263.73</v>
      </c>
      <c r="AI2634" s="159">
        <v>0</v>
      </c>
      <c r="AJ2634" s="159">
        <v>0</v>
      </c>
    </row>
    <row r="2635" spans="1:36">
      <c r="A2635" s="153">
        <v>14</v>
      </c>
      <c r="B2635" s="154">
        <v>34</v>
      </c>
      <c r="C2635" s="154">
        <v>0</v>
      </c>
      <c r="D2635" s="155">
        <v>0</v>
      </c>
      <c r="E2635" s="155" t="s">
        <v>90</v>
      </c>
      <c r="F2635" s="156" t="s">
        <v>6365</v>
      </c>
      <c r="G2635" s="156" t="s">
        <v>90</v>
      </c>
      <c r="H2635" s="156" t="s">
        <v>6366</v>
      </c>
      <c r="I2635" s="155">
        <v>1434000</v>
      </c>
      <c r="J2635" s="157" t="s">
        <v>347</v>
      </c>
      <c r="K2635" s="157"/>
      <c r="L2635" s="155">
        <v>2022</v>
      </c>
      <c r="M2635" s="158">
        <v>253856</v>
      </c>
      <c r="N2635" s="159">
        <v>328828562.08999997</v>
      </c>
      <c r="O2635" s="159">
        <v>270549348.13999999</v>
      </c>
      <c r="P2635" s="159">
        <v>130774104.24000001</v>
      </c>
      <c r="Q2635" s="159">
        <v>86644160</v>
      </c>
      <c r="R2635" s="159">
        <v>44129944.240000002</v>
      </c>
      <c r="S2635" s="159">
        <v>58279213.950000003</v>
      </c>
      <c r="T2635" s="159">
        <v>276598.37</v>
      </c>
      <c r="U2635" s="159">
        <v>304081301.32999998</v>
      </c>
      <c r="V2635" s="159">
        <v>219008959.30000001</v>
      </c>
      <c r="W2635" s="159">
        <v>107023755.29000001</v>
      </c>
      <c r="X2635" s="159">
        <v>922042</v>
      </c>
      <c r="Y2635" s="159">
        <v>85072342.030000001</v>
      </c>
      <c r="Z2635" s="159">
        <v>71510311.390000001</v>
      </c>
      <c r="AA2635" s="159">
        <v>13900000</v>
      </c>
      <c r="AB2635" s="159">
        <v>57610311.390000001</v>
      </c>
      <c r="AC2635" s="159">
        <v>51328043</v>
      </c>
      <c r="AD2635" s="159">
        <v>9170293</v>
      </c>
      <c r="AE2635" s="159">
        <v>79056041</v>
      </c>
      <c r="AF2635" s="159">
        <v>51540388.840000004</v>
      </c>
      <c r="AG2635" s="159">
        <v>8189469.3099999996</v>
      </c>
      <c r="AH2635" s="159">
        <v>9557648</v>
      </c>
      <c r="AI2635" s="159">
        <v>0</v>
      </c>
      <c r="AJ2635" s="159">
        <v>0</v>
      </c>
    </row>
    <row r="2636" spans="1:36">
      <c r="A2636" s="153">
        <v>14</v>
      </c>
      <c r="B2636" s="154">
        <v>35</v>
      </c>
      <c r="C2636" s="154">
        <v>0</v>
      </c>
      <c r="D2636" s="155">
        <v>0</v>
      </c>
      <c r="E2636" s="155" t="s">
        <v>90</v>
      </c>
      <c r="F2636" s="156" t="s">
        <v>6367</v>
      </c>
      <c r="G2636" s="156" t="s">
        <v>90</v>
      </c>
      <c r="H2636" s="156" t="s">
        <v>6368</v>
      </c>
      <c r="I2636" s="155">
        <v>1435000</v>
      </c>
      <c r="J2636" s="157" t="s">
        <v>346</v>
      </c>
      <c r="K2636" s="157"/>
      <c r="L2636" s="155">
        <v>2022</v>
      </c>
      <c r="M2636" s="158">
        <v>74107</v>
      </c>
      <c r="N2636" s="159">
        <v>117419957.41</v>
      </c>
      <c r="O2636" s="159">
        <v>112387810.34999999</v>
      </c>
      <c r="P2636" s="159">
        <v>76489519.450000003</v>
      </c>
      <c r="Q2636" s="159">
        <v>54350394</v>
      </c>
      <c r="R2636" s="159">
        <v>22139125.449999999</v>
      </c>
      <c r="S2636" s="159">
        <v>5032147.0599999996</v>
      </c>
      <c r="T2636" s="159">
        <v>27186.560000000001</v>
      </c>
      <c r="U2636" s="159">
        <v>103047913.06</v>
      </c>
      <c r="V2636" s="159">
        <v>98117610.540000007</v>
      </c>
      <c r="W2636" s="159">
        <v>60399729.789999999</v>
      </c>
      <c r="X2636" s="159">
        <v>59360.87</v>
      </c>
      <c r="Y2636" s="159">
        <v>4930302.5199999996</v>
      </c>
      <c r="Z2636" s="159">
        <v>16941981</v>
      </c>
      <c r="AA2636" s="159">
        <v>172803.19</v>
      </c>
      <c r="AB2636" s="159">
        <v>16769177.810000001</v>
      </c>
      <c r="AC2636" s="159">
        <v>6945314.3700000001</v>
      </c>
      <c r="AD2636" s="159">
        <v>2314800</v>
      </c>
      <c r="AE2636" s="159">
        <v>6899803.1900000004</v>
      </c>
      <c r="AF2636" s="159">
        <v>14270199.810000001</v>
      </c>
      <c r="AG2636" s="159">
        <v>1411950.8</v>
      </c>
      <c r="AH2636" s="159">
        <v>1389375.04</v>
      </c>
      <c r="AI2636" s="159">
        <v>0</v>
      </c>
      <c r="AJ2636" s="159">
        <v>0</v>
      </c>
    </row>
    <row r="2637" spans="1:36">
      <c r="A2637" s="153">
        <v>14</v>
      </c>
      <c r="B2637" s="154">
        <v>36</v>
      </c>
      <c r="C2637" s="154">
        <v>0</v>
      </c>
      <c r="D2637" s="155">
        <v>0</v>
      </c>
      <c r="E2637" s="155" t="s">
        <v>90</v>
      </c>
      <c r="F2637" s="156" t="s">
        <v>6369</v>
      </c>
      <c r="G2637" s="156" t="s">
        <v>90</v>
      </c>
      <c r="H2637" s="156" t="s">
        <v>6370</v>
      </c>
      <c r="I2637" s="155">
        <v>1436000</v>
      </c>
      <c r="J2637" s="157" t="s">
        <v>345</v>
      </c>
      <c r="K2637" s="157"/>
      <c r="L2637" s="155">
        <v>2022</v>
      </c>
      <c r="M2637" s="158">
        <v>35724</v>
      </c>
      <c r="N2637" s="159">
        <v>51868040.030000001</v>
      </c>
      <c r="O2637" s="159">
        <v>42763671.479999997</v>
      </c>
      <c r="P2637" s="159">
        <v>30923902.77</v>
      </c>
      <c r="Q2637" s="159">
        <v>21090074</v>
      </c>
      <c r="R2637" s="159">
        <v>9833828.7699999996</v>
      </c>
      <c r="S2637" s="159">
        <v>9104368.5500000007</v>
      </c>
      <c r="T2637" s="159">
        <v>18234</v>
      </c>
      <c r="U2637" s="159">
        <v>48176616.340000004</v>
      </c>
      <c r="V2637" s="159">
        <v>38640401.039999999</v>
      </c>
      <c r="W2637" s="159">
        <v>27015506.920000002</v>
      </c>
      <c r="X2637" s="159">
        <v>176391.25</v>
      </c>
      <c r="Y2637" s="159">
        <v>9536215.3000000007</v>
      </c>
      <c r="Z2637" s="159">
        <v>5437383.6699999999</v>
      </c>
      <c r="AA2637" s="159">
        <v>0</v>
      </c>
      <c r="AB2637" s="159">
        <v>5437383.6699999999</v>
      </c>
      <c r="AC2637" s="159">
        <v>800000</v>
      </c>
      <c r="AD2637" s="159">
        <v>800000</v>
      </c>
      <c r="AE2637" s="159">
        <v>9925000</v>
      </c>
      <c r="AF2637" s="159">
        <v>4123270.44</v>
      </c>
      <c r="AG2637" s="159">
        <v>309063.19</v>
      </c>
      <c r="AH2637" s="159">
        <v>746962.81</v>
      </c>
      <c r="AI2637" s="159">
        <v>0</v>
      </c>
      <c r="AJ2637" s="159">
        <v>0</v>
      </c>
    </row>
    <row r="2638" spans="1:36">
      <c r="A2638" s="153">
        <v>14</v>
      </c>
      <c r="B2638" s="154">
        <v>37</v>
      </c>
      <c r="C2638" s="154">
        <v>0</v>
      </c>
      <c r="D2638" s="155">
        <v>0</v>
      </c>
      <c r="E2638" s="155" t="s">
        <v>90</v>
      </c>
      <c r="F2638" s="156" t="s">
        <v>6371</v>
      </c>
      <c r="G2638" s="156" t="s">
        <v>90</v>
      </c>
      <c r="H2638" s="156" t="s">
        <v>6372</v>
      </c>
      <c r="I2638" s="155">
        <v>1437000</v>
      </c>
      <c r="J2638" s="157" t="s">
        <v>344</v>
      </c>
      <c r="K2638" s="157"/>
      <c r="L2638" s="155">
        <v>2022</v>
      </c>
      <c r="M2638" s="158">
        <v>37908</v>
      </c>
      <c r="N2638" s="159">
        <v>59921290.859999999</v>
      </c>
      <c r="O2638" s="159">
        <v>55492052.399999999</v>
      </c>
      <c r="P2638" s="159">
        <v>43541325.759999998</v>
      </c>
      <c r="Q2638" s="159">
        <v>32302757</v>
      </c>
      <c r="R2638" s="159">
        <v>11238568.76</v>
      </c>
      <c r="S2638" s="159">
        <v>4429238.46</v>
      </c>
      <c r="T2638" s="159">
        <v>116575.18</v>
      </c>
      <c r="U2638" s="159">
        <v>57767607</v>
      </c>
      <c r="V2638" s="159">
        <v>51216936.43</v>
      </c>
      <c r="W2638" s="159">
        <v>35999003.950000003</v>
      </c>
      <c r="X2638" s="159">
        <v>122922.67</v>
      </c>
      <c r="Y2638" s="159">
        <v>6550670.5700000003</v>
      </c>
      <c r="Z2638" s="159">
        <v>10887065.880000001</v>
      </c>
      <c r="AA2638" s="159">
        <v>1750000</v>
      </c>
      <c r="AB2638" s="159">
        <v>9137065.8800000008</v>
      </c>
      <c r="AC2638" s="159">
        <v>1678863</v>
      </c>
      <c r="AD2638" s="159">
        <v>1678863</v>
      </c>
      <c r="AE2638" s="159">
        <v>15267412.4</v>
      </c>
      <c r="AF2638" s="159">
        <v>4275115.97</v>
      </c>
      <c r="AG2638" s="159">
        <v>204724.92</v>
      </c>
      <c r="AH2638" s="159">
        <v>1008317.85</v>
      </c>
      <c r="AI2638" s="159">
        <v>0</v>
      </c>
      <c r="AJ2638" s="159">
        <v>0</v>
      </c>
    </row>
    <row r="2639" spans="1:36">
      <c r="A2639" s="153">
        <v>14</v>
      </c>
      <c r="B2639" s="154">
        <v>38</v>
      </c>
      <c r="C2639" s="154">
        <v>0</v>
      </c>
      <c r="D2639" s="155">
        <v>0</v>
      </c>
      <c r="E2639" s="155" t="s">
        <v>90</v>
      </c>
      <c r="F2639" s="156" t="s">
        <v>6373</v>
      </c>
      <c r="G2639" s="156" t="s">
        <v>90</v>
      </c>
      <c r="H2639" s="156" t="s">
        <v>6374</v>
      </c>
      <c r="I2639" s="155">
        <v>1438000</v>
      </c>
      <c r="J2639" s="157" t="s">
        <v>343</v>
      </c>
      <c r="K2639" s="157"/>
      <c r="L2639" s="155">
        <v>2022</v>
      </c>
      <c r="M2639" s="158">
        <v>75068</v>
      </c>
      <c r="N2639" s="159">
        <v>131030746.08</v>
      </c>
      <c r="O2639" s="159">
        <v>100176501.53</v>
      </c>
      <c r="P2639" s="159">
        <v>57866781.469999999</v>
      </c>
      <c r="Q2639" s="159">
        <v>38670277</v>
      </c>
      <c r="R2639" s="159">
        <v>19196504.469999999</v>
      </c>
      <c r="S2639" s="159">
        <v>30854244.550000001</v>
      </c>
      <c r="T2639" s="159">
        <v>107</v>
      </c>
      <c r="U2639" s="159">
        <v>125894410.03</v>
      </c>
      <c r="V2639" s="159">
        <v>91390979.480000004</v>
      </c>
      <c r="W2639" s="159">
        <v>58217251.909999996</v>
      </c>
      <c r="X2639" s="159">
        <v>378531.92</v>
      </c>
      <c r="Y2639" s="159">
        <v>34503430.549999997</v>
      </c>
      <c r="Z2639" s="159">
        <v>20069229.690000001</v>
      </c>
      <c r="AA2639" s="159">
        <v>0</v>
      </c>
      <c r="AB2639" s="159">
        <v>20069229.690000001</v>
      </c>
      <c r="AC2639" s="159">
        <v>9760000</v>
      </c>
      <c r="AD2639" s="159">
        <v>2260000</v>
      </c>
      <c r="AE2639" s="159">
        <v>37627405.210000001</v>
      </c>
      <c r="AF2639" s="159">
        <v>8785522.0500000007</v>
      </c>
      <c r="AG2639" s="159">
        <v>546739.18999999994</v>
      </c>
      <c r="AH2639" s="159">
        <v>1054689.83</v>
      </c>
      <c r="AI2639" s="159">
        <v>0</v>
      </c>
      <c r="AJ2639" s="159">
        <v>0</v>
      </c>
    </row>
    <row r="2640" spans="1:36">
      <c r="A2640" s="153">
        <v>16</v>
      </c>
      <c r="B2640" s="154">
        <v>1</v>
      </c>
      <c r="C2640" s="154">
        <v>0</v>
      </c>
      <c r="D2640" s="155">
        <v>0</v>
      </c>
      <c r="E2640" s="155" t="s">
        <v>90</v>
      </c>
      <c r="F2640" s="156" t="s">
        <v>6375</v>
      </c>
      <c r="G2640" s="156" t="s">
        <v>90</v>
      </c>
      <c r="H2640" s="156" t="s">
        <v>6376</v>
      </c>
      <c r="I2640" s="155">
        <v>1601000</v>
      </c>
      <c r="J2640" s="157" t="s">
        <v>342</v>
      </c>
      <c r="K2640" s="157"/>
      <c r="L2640" s="155">
        <v>2022</v>
      </c>
      <c r="M2640" s="158">
        <v>88942</v>
      </c>
      <c r="N2640" s="159">
        <v>114869529.56</v>
      </c>
      <c r="O2640" s="159">
        <v>108492396.75</v>
      </c>
      <c r="P2640" s="159">
        <v>71084211.120000005</v>
      </c>
      <c r="Q2640" s="159">
        <v>47464206</v>
      </c>
      <c r="R2640" s="159">
        <v>23620005.120000001</v>
      </c>
      <c r="S2640" s="159">
        <v>6377132.8099999996</v>
      </c>
      <c r="T2640" s="159">
        <v>215051.09</v>
      </c>
      <c r="U2640" s="159">
        <v>112915856.91</v>
      </c>
      <c r="V2640" s="159">
        <v>101748259.33</v>
      </c>
      <c r="W2640" s="159">
        <v>69675610.120000005</v>
      </c>
      <c r="X2640" s="159">
        <v>339052.89</v>
      </c>
      <c r="Y2640" s="159">
        <v>11167597.58</v>
      </c>
      <c r="Z2640" s="159">
        <v>16738394.98</v>
      </c>
      <c r="AA2640" s="159">
        <v>5900000</v>
      </c>
      <c r="AB2640" s="159">
        <v>10838394.98</v>
      </c>
      <c r="AC2640" s="159">
        <v>2185000</v>
      </c>
      <c r="AD2640" s="159">
        <v>2185000</v>
      </c>
      <c r="AE2640" s="159">
        <v>29590000</v>
      </c>
      <c r="AF2640" s="159">
        <v>6744137.4199999999</v>
      </c>
      <c r="AG2640" s="159">
        <v>1670389.53</v>
      </c>
      <c r="AH2640" s="159">
        <v>3057718.63</v>
      </c>
      <c r="AI2640" s="159">
        <v>0</v>
      </c>
      <c r="AJ2640" s="159">
        <v>0</v>
      </c>
    </row>
    <row r="2641" spans="1:36">
      <c r="A2641" s="153">
        <v>16</v>
      </c>
      <c r="B2641" s="154">
        <v>2</v>
      </c>
      <c r="C2641" s="154">
        <v>0</v>
      </c>
      <c r="D2641" s="155">
        <v>0</v>
      </c>
      <c r="E2641" s="155" t="s">
        <v>90</v>
      </c>
      <c r="F2641" s="156" t="s">
        <v>6377</v>
      </c>
      <c r="G2641" s="156" t="s">
        <v>90</v>
      </c>
      <c r="H2641" s="156" t="s">
        <v>6378</v>
      </c>
      <c r="I2641" s="155">
        <v>1602000</v>
      </c>
      <c r="J2641" s="157" t="s">
        <v>341</v>
      </c>
      <c r="K2641" s="157"/>
      <c r="L2641" s="155">
        <v>2022</v>
      </c>
      <c r="M2641" s="158">
        <v>44723</v>
      </c>
      <c r="N2641" s="159">
        <v>89956215.530000001</v>
      </c>
      <c r="O2641" s="159">
        <v>84436742.719999999</v>
      </c>
      <c r="P2641" s="159">
        <v>42062817.640000001</v>
      </c>
      <c r="Q2641" s="159">
        <v>23623638</v>
      </c>
      <c r="R2641" s="159">
        <v>18439179.640000001</v>
      </c>
      <c r="S2641" s="159">
        <v>5519472.8099999996</v>
      </c>
      <c r="T2641" s="159">
        <v>30580.93</v>
      </c>
      <c r="U2641" s="159">
        <v>89678725.439999998</v>
      </c>
      <c r="V2641" s="159">
        <v>77968851.859999999</v>
      </c>
      <c r="W2641" s="159">
        <v>56569948.090000004</v>
      </c>
      <c r="X2641" s="159">
        <v>212294.99</v>
      </c>
      <c r="Y2641" s="159">
        <v>11709873.58</v>
      </c>
      <c r="Z2641" s="159">
        <v>9043089.6300000008</v>
      </c>
      <c r="AA2641" s="159">
        <v>4000000</v>
      </c>
      <c r="AB2641" s="159">
        <v>5043089.6300000008</v>
      </c>
      <c r="AC2641" s="159">
        <v>1117171.18</v>
      </c>
      <c r="AD2641" s="159">
        <v>1117171.18</v>
      </c>
      <c r="AE2641" s="159">
        <v>16114323.779999999</v>
      </c>
      <c r="AF2641" s="159">
        <v>6467890.8600000003</v>
      </c>
      <c r="AG2641" s="159">
        <v>110987.28</v>
      </c>
      <c r="AH2641" s="159">
        <v>77911.48</v>
      </c>
      <c r="AI2641" s="159">
        <v>16537.93</v>
      </c>
      <c r="AJ2641" s="159">
        <v>0</v>
      </c>
    </row>
    <row r="2642" spans="1:36">
      <c r="A2642" s="153">
        <v>16</v>
      </c>
      <c r="B2642" s="154">
        <v>3</v>
      </c>
      <c r="C2642" s="154">
        <v>0</v>
      </c>
      <c r="D2642" s="155">
        <v>0</v>
      </c>
      <c r="E2642" s="155" t="s">
        <v>90</v>
      </c>
      <c r="F2642" s="156" t="s">
        <v>6379</v>
      </c>
      <c r="G2642" s="156" t="s">
        <v>90</v>
      </c>
      <c r="H2642" s="156" t="s">
        <v>6380</v>
      </c>
      <c r="I2642" s="155">
        <v>1603000</v>
      </c>
      <c r="J2642" s="157" t="s">
        <v>340</v>
      </c>
      <c r="K2642" s="157"/>
      <c r="L2642" s="155">
        <v>2022</v>
      </c>
      <c r="M2642" s="158">
        <v>92493</v>
      </c>
      <c r="N2642" s="159">
        <v>122999074.79000001</v>
      </c>
      <c r="O2642" s="159">
        <v>120340549.58</v>
      </c>
      <c r="P2642" s="159">
        <v>84935109.200000003</v>
      </c>
      <c r="Q2642" s="159">
        <v>57190205</v>
      </c>
      <c r="R2642" s="159">
        <v>27744904.199999999</v>
      </c>
      <c r="S2642" s="159">
        <v>2658525.21</v>
      </c>
      <c r="T2642" s="159">
        <v>71694.710000000006</v>
      </c>
      <c r="U2642" s="159">
        <v>117122983.48</v>
      </c>
      <c r="V2642" s="159">
        <v>110208453.69</v>
      </c>
      <c r="W2642" s="159">
        <v>69835630.090000004</v>
      </c>
      <c r="X2642" s="159">
        <v>183357.19</v>
      </c>
      <c r="Y2642" s="159">
        <v>6914529.79</v>
      </c>
      <c r="Z2642" s="159">
        <v>15999961.720000001</v>
      </c>
      <c r="AA2642" s="159">
        <v>0</v>
      </c>
      <c r="AB2642" s="159">
        <v>15999961.720000001</v>
      </c>
      <c r="AC2642" s="159">
        <v>1958901.77</v>
      </c>
      <c r="AD2642" s="159">
        <v>1958901.77</v>
      </c>
      <c r="AE2642" s="159">
        <v>15187674.98</v>
      </c>
      <c r="AF2642" s="159">
        <v>10132095.890000001</v>
      </c>
      <c r="AG2642" s="159">
        <v>8438</v>
      </c>
      <c r="AH2642" s="159">
        <v>130427.71</v>
      </c>
      <c r="AI2642" s="159">
        <v>0</v>
      </c>
      <c r="AJ2642" s="159">
        <v>0</v>
      </c>
    </row>
    <row r="2643" spans="1:36">
      <c r="A2643" s="153">
        <v>16</v>
      </c>
      <c r="B2643" s="154">
        <v>4</v>
      </c>
      <c r="C2643" s="154">
        <v>0</v>
      </c>
      <c r="D2643" s="155">
        <v>0</v>
      </c>
      <c r="E2643" s="155" t="s">
        <v>90</v>
      </c>
      <c r="F2643" s="156" t="s">
        <v>6381</v>
      </c>
      <c r="G2643" s="156" t="s">
        <v>90</v>
      </c>
      <c r="H2643" s="156" t="s">
        <v>6382</v>
      </c>
      <c r="I2643" s="155">
        <v>1604000</v>
      </c>
      <c r="J2643" s="157" t="s">
        <v>339</v>
      </c>
      <c r="K2643" s="157"/>
      <c r="L2643" s="155">
        <v>2022</v>
      </c>
      <c r="M2643" s="158">
        <v>64714</v>
      </c>
      <c r="N2643" s="159">
        <v>92152425.469999999</v>
      </c>
      <c r="O2643" s="159">
        <v>89702112.030000001</v>
      </c>
      <c r="P2643" s="159">
        <v>60515513.600000001</v>
      </c>
      <c r="Q2643" s="159">
        <v>43772699</v>
      </c>
      <c r="R2643" s="159">
        <v>16742814.6</v>
      </c>
      <c r="S2643" s="159">
        <v>2450313.44</v>
      </c>
      <c r="T2643" s="159">
        <v>50878.33</v>
      </c>
      <c r="U2643" s="159">
        <v>88059228.540000007</v>
      </c>
      <c r="V2643" s="159">
        <v>83559845.060000002</v>
      </c>
      <c r="W2643" s="159">
        <v>55362182.329999998</v>
      </c>
      <c r="X2643" s="159">
        <v>960227.28</v>
      </c>
      <c r="Y2643" s="159">
        <v>4499383.4800000004</v>
      </c>
      <c r="Z2643" s="159">
        <v>3151119.18</v>
      </c>
      <c r="AA2643" s="159">
        <v>0</v>
      </c>
      <c r="AB2643" s="159">
        <v>3151119.18</v>
      </c>
      <c r="AC2643" s="159">
        <v>1070322.44</v>
      </c>
      <c r="AD2643" s="159">
        <v>1070322.44</v>
      </c>
      <c r="AE2643" s="159">
        <v>75368180.760000005</v>
      </c>
      <c r="AF2643" s="159">
        <v>6142266.9699999997</v>
      </c>
      <c r="AG2643" s="159">
        <v>882112.93</v>
      </c>
      <c r="AH2643" s="159">
        <v>1436227.75</v>
      </c>
      <c r="AI2643" s="159">
        <v>0</v>
      </c>
      <c r="AJ2643" s="159">
        <v>0</v>
      </c>
    </row>
    <row r="2644" spans="1:36">
      <c r="A2644" s="153">
        <v>16</v>
      </c>
      <c r="B2644" s="154">
        <v>5</v>
      </c>
      <c r="C2644" s="154">
        <v>0</v>
      </c>
      <c r="D2644" s="155">
        <v>0</v>
      </c>
      <c r="E2644" s="155" t="s">
        <v>90</v>
      </c>
      <c r="F2644" s="156" t="s">
        <v>6383</v>
      </c>
      <c r="G2644" s="156" t="s">
        <v>90</v>
      </c>
      <c r="H2644" s="156" t="s">
        <v>6384</v>
      </c>
      <c r="I2644" s="155">
        <v>1605000</v>
      </c>
      <c r="J2644" s="157" t="s">
        <v>338</v>
      </c>
      <c r="K2644" s="157"/>
      <c r="L2644" s="155">
        <v>2022</v>
      </c>
      <c r="M2644" s="158">
        <v>63017</v>
      </c>
      <c r="N2644" s="159">
        <v>60110649.43</v>
      </c>
      <c r="O2644" s="159">
        <v>57073370.969999999</v>
      </c>
      <c r="P2644" s="159">
        <v>32800928.609999999</v>
      </c>
      <c r="Q2644" s="159">
        <v>20080720</v>
      </c>
      <c r="R2644" s="159">
        <v>12720208.609999999</v>
      </c>
      <c r="S2644" s="159">
        <v>3037278.46</v>
      </c>
      <c r="T2644" s="159">
        <v>1926812</v>
      </c>
      <c r="U2644" s="159">
        <v>56661791.009999998</v>
      </c>
      <c r="V2644" s="159">
        <v>48676118.810000002</v>
      </c>
      <c r="W2644" s="159">
        <v>33271632.920000002</v>
      </c>
      <c r="X2644" s="159">
        <v>293870.40000000002</v>
      </c>
      <c r="Y2644" s="159">
        <v>7985672.2000000002</v>
      </c>
      <c r="Z2644" s="159">
        <v>12297945.83</v>
      </c>
      <c r="AA2644" s="159">
        <v>4500000</v>
      </c>
      <c r="AB2644" s="159">
        <v>7797945.8300000001</v>
      </c>
      <c r="AC2644" s="159">
        <v>1620164</v>
      </c>
      <c r="AD2644" s="159">
        <v>1620164</v>
      </c>
      <c r="AE2644" s="159">
        <v>20146044</v>
      </c>
      <c r="AF2644" s="159">
        <v>8397252.1600000001</v>
      </c>
      <c r="AG2644" s="159">
        <v>559367.77</v>
      </c>
      <c r="AH2644" s="159">
        <v>653013.73</v>
      </c>
      <c r="AI2644" s="159">
        <v>0</v>
      </c>
      <c r="AJ2644" s="159">
        <v>0</v>
      </c>
    </row>
    <row r="2645" spans="1:36">
      <c r="A2645" s="153">
        <v>16</v>
      </c>
      <c r="B2645" s="154">
        <v>6</v>
      </c>
      <c r="C2645" s="154">
        <v>0</v>
      </c>
      <c r="D2645" s="155">
        <v>0</v>
      </c>
      <c r="E2645" s="155" t="s">
        <v>90</v>
      </c>
      <c r="F2645" s="156" t="s">
        <v>6385</v>
      </c>
      <c r="G2645" s="156" t="s">
        <v>90</v>
      </c>
      <c r="H2645" s="156" t="s">
        <v>6386</v>
      </c>
      <c r="I2645" s="155">
        <v>1606000</v>
      </c>
      <c r="J2645" s="157" t="s">
        <v>337</v>
      </c>
      <c r="K2645" s="157"/>
      <c r="L2645" s="155">
        <v>2022</v>
      </c>
      <c r="M2645" s="158">
        <v>42477</v>
      </c>
      <c r="N2645" s="159">
        <v>62584366.039999999</v>
      </c>
      <c r="O2645" s="159">
        <v>59021603.780000001</v>
      </c>
      <c r="P2645" s="159">
        <v>41597061.840000004</v>
      </c>
      <c r="Q2645" s="159">
        <v>31192835</v>
      </c>
      <c r="R2645" s="159">
        <v>10404226.84</v>
      </c>
      <c r="S2645" s="159">
        <v>3562762.26</v>
      </c>
      <c r="T2645" s="159">
        <v>429601.78</v>
      </c>
      <c r="U2645" s="159">
        <v>62620001.299999997</v>
      </c>
      <c r="V2645" s="159">
        <v>53239553.719999999</v>
      </c>
      <c r="W2645" s="159">
        <v>35243650.109999999</v>
      </c>
      <c r="X2645" s="159">
        <v>41047.949999999997</v>
      </c>
      <c r="Y2645" s="159">
        <v>9380447.5800000001</v>
      </c>
      <c r="Z2645" s="159">
        <v>15035285.26</v>
      </c>
      <c r="AA2645" s="159">
        <v>0</v>
      </c>
      <c r="AB2645" s="159">
        <v>15035285.26</v>
      </c>
      <c r="AC2645" s="159">
        <v>1027872</v>
      </c>
      <c r="AD2645" s="159">
        <v>1027872</v>
      </c>
      <c r="AE2645" s="159">
        <v>3931488</v>
      </c>
      <c r="AF2645" s="159">
        <v>5782050.0599999996</v>
      </c>
      <c r="AG2645" s="159">
        <v>834734.64</v>
      </c>
      <c r="AH2645" s="159">
        <v>1702412.41</v>
      </c>
      <c r="AI2645" s="159">
        <v>0</v>
      </c>
      <c r="AJ2645" s="159">
        <v>0</v>
      </c>
    </row>
    <row r="2646" spans="1:36">
      <c r="A2646" s="153">
        <v>16</v>
      </c>
      <c r="B2646" s="154">
        <v>7</v>
      </c>
      <c r="C2646" s="154">
        <v>0</v>
      </c>
      <c r="D2646" s="155">
        <v>0</v>
      </c>
      <c r="E2646" s="155" t="s">
        <v>90</v>
      </c>
      <c r="F2646" s="156" t="s">
        <v>6387</v>
      </c>
      <c r="G2646" s="156" t="s">
        <v>90</v>
      </c>
      <c r="H2646" s="156" t="s">
        <v>6388</v>
      </c>
      <c r="I2646" s="155">
        <v>1607000</v>
      </c>
      <c r="J2646" s="157" t="s">
        <v>336</v>
      </c>
      <c r="K2646" s="157"/>
      <c r="L2646" s="155">
        <v>2022</v>
      </c>
      <c r="M2646" s="158">
        <v>134166</v>
      </c>
      <c r="N2646" s="159">
        <v>177083514.97999999</v>
      </c>
      <c r="O2646" s="159">
        <v>167629865.43000001</v>
      </c>
      <c r="P2646" s="159">
        <v>123108115.34</v>
      </c>
      <c r="Q2646" s="159">
        <v>87688031</v>
      </c>
      <c r="R2646" s="159">
        <v>35420084.340000004</v>
      </c>
      <c r="S2646" s="159">
        <v>9453649.5500000007</v>
      </c>
      <c r="T2646" s="159">
        <v>127714.02</v>
      </c>
      <c r="U2646" s="159">
        <v>169238135.88999999</v>
      </c>
      <c r="V2646" s="159">
        <v>149103069.16999999</v>
      </c>
      <c r="W2646" s="159">
        <v>97204881.450000003</v>
      </c>
      <c r="X2646" s="159">
        <v>749193.84</v>
      </c>
      <c r="Y2646" s="159">
        <v>20135066.719999999</v>
      </c>
      <c r="Z2646" s="159">
        <v>30954920.809999999</v>
      </c>
      <c r="AA2646" s="159">
        <v>5000000</v>
      </c>
      <c r="AB2646" s="159">
        <v>25954920.809999999</v>
      </c>
      <c r="AC2646" s="159">
        <v>3000000</v>
      </c>
      <c r="AD2646" s="159">
        <v>3000000</v>
      </c>
      <c r="AE2646" s="159">
        <v>62150000</v>
      </c>
      <c r="AF2646" s="159">
        <v>18526796.260000002</v>
      </c>
      <c r="AG2646" s="159">
        <v>2598454.71</v>
      </c>
      <c r="AH2646" s="159">
        <v>878611.66</v>
      </c>
      <c r="AI2646" s="159">
        <v>0</v>
      </c>
      <c r="AJ2646" s="159">
        <v>0</v>
      </c>
    </row>
    <row r="2647" spans="1:36">
      <c r="A2647" s="153">
        <v>16</v>
      </c>
      <c r="B2647" s="154">
        <v>8</v>
      </c>
      <c r="C2647" s="154">
        <v>0</v>
      </c>
      <c r="D2647" s="155">
        <v>0</v>
      </c>
      <c r="E2647" s="155" t="s">
        <v>90</v>
      </c>
      <c r="F2647" s="156" t="s">
        <v>6389</v>
      </c>
      <c r="G2647" s="156" t="s">
        <v>90</v>
      </c>
      <c r="H2647" s="156" t="s">
        <v>6390</v>
      </c>
      <c r="I2647" s="155">
        <v>1608000</v>
      </c>
      <c r="J2647" s="157" t="s">
        <v>335</v>
      </c>
      <c r="K2647" s="157"/>
      <c r="L2647" s="155">
        <v>2022</v>
      </c>
      <c r="M2647" s="158">
        <v>63579</v>
      </c>
      <c r="N2647" s="159">
        <v>76625228.640000001</v>
      </c>
      <c r="O2647" s="159">
        <v>72279572.439999998</v>
      </c>
      <c r="P2647" s="159">
        <v>51541063.960000001</v>
      </c>
      <c r="Q2647" s="159">
        <v>37293681</v>
      </c>
      <c r="R2647" s="159">
        <v>14247382.960000001</v>
      </c>
      <c r="S2647" s="159">
        <v>4345656.2</v>
      </c>
      <c r="T2647" s="159">
        <v>236861.37</v>
      </c>
      <c r="U2647" s="159">
        <v>73005339.950000003</v>
      </c>
      <c r="V2647" s="159">
        <v>66800197.689999998</v>
      </c>
      <c r="W2647" s="159">
        <v>46226704.850000001</v>
      </c>
      <c r="X2647" s="159">
        <v>99256.99</v>
      </c>
      <c r="Y2647" s="159">
        <v>6205142.2599999998</v>
      </c>
      <c r="Z2647" s="159">
        <v>9059763.3699999992</v>
      </c>
      <c r="AA2647" s="159">
        <v>0</v>
      </c>
      <c r="AB2647" s="159">
        <v>9059763.3699999992</v>
      </c>
      <c r="AC2647" s="159">
        <v>1538889.13</v>
      </c>
      <c r="AD2647" s="159">
        <v>1538889.13</v>
      </c>
      <c r="AE2647" s="159">
        <v>5767492</v>
      </c>
      <c r="AF2647" s="159">
        <v>5479374.75</v>
      </c>
      <c r="AG2647" s="159">
        <v>1071639.1499999999</v>
      </c>
      <c r="AH2647" s="159">
        <v>2327199.5299999998</v>
      </c>
      <c r="AI2647" s="159">
        <v>0</v>
      </c>
      <c r="AJ2647" s="159">
        <v>0</v>
      </c>
    </row>
    <row r="2648" spans="1:36">
      <c r="A2648" s="153">
        <v>16</v>
      </c>
      <c r="B2648" s="154">
        <v>9</v>
      </c>
      <c r="C2648" s="154">
        <v>0</v>
      </c>
      <c r="D2648" s="155">
        <v>0</v>
      </c>
      <c r="E2648" s="155" t="s">
        <v>90</v>
      </c>
      <c r="F2648" s="156" t="s">
        <v>6391</v>
      </c>
      <c r="G2648" s="156" t="s">
        <v>90</v>
      </c>
      <c r="H2648" s="156" t="s">
        <v>6392</v>
      </c>
      <c r="I2648" s="155">
        <v>1609000</v>
      </c>
      <c r="J2648" s="157" t="s">
        <v>334</v>
      </c>
      <c r="K2648" s="157"/>
      <c r="L2648" s="155">
        <v>2022</v>
      </c>
      <c r="M2648" s="158">
        <v>123399</v>
      </c>
      <c r="N2648" s="159">
        <v>103749012.08</v>
      </c>
      <c r="O2648" s="159">
        <v>95926888.219999999</v>
      </c>
      <c r="P2648" s="159">
        <v>49192175.490000002</v>
      </c>
      <c r="Q2648" s="159">
        <v>35127880</v>
      </c>
      <c r="R2648" s="159">
        <v>14064295.49</v>
      </c>
      <c r="S2648" s="159">
        <v>7822123.8600000003</v>
      </c>
      <c r="T2648" s="159">
        <v>751193.09</v>
      </c>
      <c r="U2648" s="159">
        <v>97935816.109999999</v>
      </c>
      <c r="V2648" s="159">
        <v>80838911.670000002</v>
      </c>
      <c r="W2648" s="159">
        <v>46911012.32</v>
      </c>
      <c r="X2648" s="159">
        <v>2034.03</v>
      </c>
      <c r="Y2648" s="159">
        <v>17096904.440000001</v>
      </c>
      <c r="Z2648" s="159">
        <v>19952087.600000001</v>
      </c>
      <c r="AA2648" s="159">
        <v>0</v>
      </c>
      <c r="AB2648" s="159">
        <v>19952087.600000001</v>
      </c>
      <c r="AC2648" s="159">
        <v>482759.44</v>
      </c>
      <c r="AD2648" s="159">
        <v>482759.44</v>
      </c>
      <c r="AE2648" s="159">
        <v>0</v>
      </c>
      <c r="AF2648" s="159">
        <v>15087976.550000001</v>
      </c>
      <c r="AG2648" s="159">
        <v>59965.55</v>
      </c>
      <c r="AH2648" s="159">
        <v>199209.49</v>
      </c>
      <c r="AI2648" s="159">
        <v>0</v>
      </c>
      <c r="AJ2648" s="159">
        <v>0</v>
      </c>
    </row>
    <row r="2649" spans="1:36">
      <c r="A2649" s="153">
        <v>16</v>
      </c>
      <c r="B2649" s="154">
        <v>10</v>
      </c>
      <c r="C2649" s="154">
        <v>0</v>
      </c>
      <c r="D2649" s="155">
        <v>0</v>
      </c>
      <c r="E2649" s="155" t="s">
        <v>90</v>
      </c>
      <c r="F2649" s="156" t="s">
        <v>6393</v>
      </c>
      <c r="G2649" s="156" t="s">
        <v>90</v>
      </c>
      <c r="H2649" s="156" t="s">
        <v>6394</v>
      </c>
      <c r="I2649" s="155">
        <v>1610000</v>
      </c>
      <c r="J2649" s="157" t="s">
        <v>333</v>
      </c>
      <c r="K2649" s="157"/>
      <c r="L2649" s="155">
        <v>2022</v>
      </c>
      <c r="M2649" s="158">
        <v>54457</v>
      </c>
      <c r="N2649" s="159">
        <v>75830618.680000007</v>
      </c>
      <c r="O2649" s="159">
        <v>68019042.459999993</v>
      </c>
      <c r="P2649" s="159">
        <v>48200102.049999997</v>
      </c>
      <c r="Q2649" s="159">
        <v>31678300</v>
      </c>
      <c r="R2649" s="159">
        <v>16521802.050000001</v>
      </c>
      <c r="S2649" s="159">
        <v>7811576.2199999997</v>
      </c>
      <c r="T2649" s="159">
        <v>617030.42000000004</v>
      </c>
      <c r="U2649" s="159">
        <v>72850862.280000001</v>
      </c>
      <c r="V2649" s="159">
        <v>61766508.799999997</v>
      </c>
      <c r="W2649" s="159">
        <v>41329954.350000001</v>
      </c>
      <c r="X2649" s="159">
        <v>235132.17</v>
      </c>
      <c r="Y2649" s="159">
        <v>11084353.48</v>
      </c>
      <c r="Z2649" s="159">
        <v>12251865.52</v>
      </c>
      <c r="AA2649" s="159">
        <v>5255000</v>
      </c>
      <c r="AB2649" s="159">
        <v>6996865.5199999996</v>
      </c>
      <c r="AC2649" s="159">
        <v>4616310</v>
      </c>
      <c r="AD2649" s="159">
        <v>4616310</v>
      </c>
      <c r="AE2649" s="159">
        <v>23759222.77</v>
      </c>
      <c r="AF2649" s="159">
        <v>6252533.6600000001</v>
      </c>
      <c r="AG2649" s="159">
        <v>1070105.45</v>
      </c>
      <c r="AH2649" s="159">
        <v>1055777.92</v>
      </c>
      <c r="AI2649" s="159">
        <v>0</v>
      </c>
      <c r="AJ2649" s="159">
        <v>116.77</v>
      </c>
    </row>
    <row r="2650" spans="1:36">
      <c r="A2650" s="153">
        <v>16</v>
      </c>
      <c r="B2650" s="154">
        <v>11</v>
      </c>
      <c r="C2650" s="154">
        <v>0</v>
      </c>
      <c r="D2650" s="155">
        <v>0</v>
      </c>
      <c r="E2650" s="155" t="s">
        <v>90</v>
      </c>
      <c r="F2650" s="156" t="s">
        <v>6395</v>
      </c>
      <c r="G2650" s="156" t="s">
        <v>90</v>
      </c>
      <c r="H2650" s="156" t="s">
        <v>6396</v>
      </c>
      <c r="I2650" s="155">
        <v>1611000</v>
      </c>
      <c r="J2650" s="157" t="s">
        <v>332</v>
      </c>
      <c r="K2650" s="157"/>
      <c r="L2650" s="155">
        <v>2022</v>
      </c>
      <c r="M2650" s="158">
        <v>73770</v>
      </c>
      <c r="N2650" s="159">
        <v>97283085.439999998</v>
      </c>
      <c r="O2650" s="159">
        <v>91778593.030000001</v>
      </c>
      <c r="P2650" s="159">
        <v>56765371.299999997</v>
      </c>
      <c r="Q2650" s="159">
        <v>39092258</v>
      </c>
      <c r="R2650" s="159">
        <v>17673113.300000001</v>
      </c>
      <c r="S2650" s="159">
        <v>5504492.4100000001</v>
      </c>
      <c r="T2650" s="159">
        <v>434517.87</v>
      </c>
      <c r="U2650" s="159">
        <v>93351581.459999993</v>
      </c>
      <c r="V2650" s="159">
        <v>83468450.790000007</v>
      </c>
      <c r="W2650" s="159">
        <v>52924760.68</v>
      </c>
      <c r="X2650" s="159">
        <v>298499.58</v>
      </c>
      <c r="Y2650" s="159">
        <v>9883130.6699999999</v>
      </c>
      <c r="Z2650" s="159">
        <v>9713267.4299999997</v>
      </c>
      <c r="AA2650" s="159">
        <v>4063484.71</v>
      </c>
      <c r="AB2650" s="159">
        <v>5649782.7199999997</v>
      </c>
      <c r="AC2650" s="159">
        <v>2564978.96</v>
      </c>
      <c r="AD2650" s="159">
        <v>2564978.96</v>
      </c>
      <c r="AE2650" s="159">
        <v>20644048.210000001</v>
      </c>
      <c r="AF2650" s="159">
        <v>8310142.2400000002</v>
      </c>
      <c r="AG2650" s="159">
        <v>1444980.58</v>
      </c>
      <c r="AH2650" s="159">
        <v>956024.74</v>
      </c>
      <c r="AI2650" s="159">
        <v>0</v>
      </c>
      <c r="AJ2650" s="159">
        <v>0</v>
      </c>
    </row>
    <row r="2651" spans="1:36">
      <c r="A2651" s="153">
        <v>18</v>
      </c>
      <c r="B2651" s="154">
        <v>1</v>
      </c>
      <c r="C2651" s="154">
        <v>0</v>
      </c>
      <c r="D2651" s="155">
        <v>0</v>
      </c>
      <c r="E2651" s="155" t="s">
        <v>90</v>
      </c>
      <c r="F2651" s="156" t="s">
        <v>6397</v>
      </c>
      <c r="G2651" s="156" t="s">
        <v>90</v>
      </c>
      <c r="H2651" s="156" t="s">
        <v>6398</v>
      </c>
      <c r="I2651" s="155">
        <v>1801000</v>
      </c>
      <c r="J2651" s="157" t="s">
        <v>331</v>
      </c>
      <c r="K2651" s="157"/>
      <c r="L2651" s="155">
        <v>2022</v>
      </c>
      <c r="M2651" s="158">
        <v>21382</v>
      </c>
      <c r="N2651" s="159">
        <v>50754838.880000003</v>
      </c>
      <c r="O2651" s="159">
        <v>40692474.149999999</v>
      </c>
      <c r="P2651" s="159">
        <v>28705128.009999998</v>
      </c>
      <c r="Q2651" s="159">
        <v>17952786</v>
      </c>
      <c r="R2651" s="159">
        <v>10752342.01</v>
      </c>
      <c r="S2651" s="159">
        <v>10062364.73</v>
      </c>
      <c r="T2651" s="159">
        <v>180</v>
      </c>
      <c r="U2651" s="159">
        <v>50719183.090000004</v>
      </c>
      <c r="V2651" s="159">
        <v>37977017.850000001</v>
      </c>
      <c r="W2651" s="159">
        <v>25770532.829999998</v>
      </c>
      <c r="X2651" s="159">
        <v>242156.13</v>
      </c>
      <c r="Y2651" s="159">
        <v>12742165.24</v>
      </c>
      <c r="Z2651" s="159">
        <v>4230705.08</v>
      </c>
      <c r="AA2651" s="159">
        <v>1900000</v>
      </c>
      <c r="AB2651" s="159">
        <v>2330705.08</v>
      </c>
      <c r="AC2651" s="159">
        <v>1243979.8500000001</v>
      </c>
      <c r="AD2651" s="159">
        <v>1243979.8500000001</v>
      </c>
      <c r="AE2651" s="159">
        <v>17236478.359999999</v>
      </c>
      <c r="AF2651" s="159">
        <v>2715456.3</v>
      </c>
      <c r="AG2651" s="159">
        <v>271522.57</v>
      </c>
      <c r="AH2651" s="159">
        <v>527960.03</v>
      </c>
      <c r="AI2651" s="159">
        <v>0</v>
      </c>
      <c r="AJ2651" s="159">
        <v>0</v>
      </c>
    </row>
    <row r="2652" spans="1:36">
      <c r="A2652" s="153">
        <v>18</v>
      </c>
      <c r="B2652" s="154">
        <v>2</v>
      </c>
      <c r="C2652" s="154">
        <v>0</v>
      </c>
      <c r="D2652" s="155">
        <v>0</v>
      </c>
      <c r="E2652" s="155" t="s">
        <v>90</v>
      </c>
      <c r="F2652" s="156" t="s">
        <v>6399</v>
      </c>
      <c r="G2652" s="156" t="s">
        <v>90</v>
      </c>
      <c r="H2652" s="156" t="s">
        <v>6400</v>
      </c>
      <c r="I2652" s="155">
        <v>1802000</v>
      </c>
      <c r="J2652" s="157" t="s">
        <v>330</v>
      </c>
      <c r="K2652" s="157"/>
      <c r="L2652" s="155">
        <v>2022</v>
      </c>
      <c r="M2652" s="158">
        <v>65129</v>
      </c>
      <c r="N2652" s="159">
        <v>88930580.709999993</v>
      </c>
      <c r="O2652" s="159">
        <v>83491769.439999998</v>
      </c>
      <c r="P2652" s="159">
        <v>65063618.829999998</v>
      </c>
      <c r="Q2652" s="159">
        <v>46129164</v>
      </c>
      <c r="R2652" s="159">
        <v>18934454.829999998</v>
      </c>
      <c r="S2652" s="159">
        <v>5438811.2699999996</v>
      </c>
      <c r="T2652" s="159">
        <v>10481.58</v>
      </c>
      <c r="U2652" s="159">
        <v>85454157.870000005</v>
      </c>
      <c r="V2652" s="159">
        <v>72117769.790000007</v>
      </c>
      <c r="W2652" s="159">
        <v>48287472.149999999</v>
      </c>
      <c r="X2652" s="159">
        <v>51471.96</v>
      </c>
      <c r="Y2652" s="159">
        <v>13336388.08</v>
      </c>
      <c r="Z2652" s="159">
        <v>14947214.58</v>
      </c>
      <c r="AA2652" s="159">
        <v>0</v>
      </c>
      <c r="AB2652" s="159">
        <v>14947214.58</v>
      </c>
      <c r="AC2652" s="159">
        <v>500000</v>
      </c>
      <c r="AD2652" s="159">
        <v>500000</v>
      </c>
      <c r="AE2652" s="159">
        <v>4170000</v>
      </c>
      <c r="AF2652" s="159">
        <v>11373999.65</v>
      </c>
      <c r="AG2652" s="159">
        <v>4429628.46</v>
      </c>
      <c r="AH2652" s="159">
        <v>4606841.0999999996</v>
      </c>
      <c r="AI2652" s="159">
        <v>0</v>
      </c>
      <c r="AJ2652" s="159">
        <v>0</v>
      </c>
    </row>
    <row r="2653" spans="1:36">
      <c r="A2653" s="153">
        <v>18</v>
      </c>
      <c r="B2653" s="154">
        <v>3</v>
      </c>
      <c r="C2653" s="154">
        <v>0</v>
      </c>
      <c r="D2653" s="155">
        <v>0</v>
      </c>
      <c r="E2653" s="155" t="s">
        <v>90</v>
      </c>
      <c r="F2653" s="156" t="s">
        <v>6401</v>
      </c>
      <c r="G2653" s="156" t="s">
        <v>90</v>
      </c>
      <c r="H2653" s="156" t="s">
        <v>6402</v>
      </c>
      <c r="I2653" s="155">
        <v>1803000</v>
      </c>
      <c r="J2653" s="157" t="s">
        <v>329</v>
      </c>
      <c r="K2653" s="157"/>
      <c r="L2653" s="155">
        <v>2022</v>
      </c>
      <c r="M2653" s="158">
        <v>134612</v>
      </c>
      <c r="N2653" s="159">
        <v>168092656.16999999</v>
      </c>
      <c r="O2653" s="159">
        <v>154542857.41999999</v>
      </c>
      <c r="P2653" s="159">
        <v>98743064.599999994</v>
      </c>
      <c r="Q2653" s="159">
        <v>71911123</v>
      </c>
      <c r="R2653" s="159">
        <v>26831941.600000001</v>
      </c>
      <c r="S2653" s="159">
        <v>13549798.75</v>
      </c>
      <c r="T2653" s="159">
        <v>40351.519999999997</v>
      </c>
      <c r="U2653" s="159">
        <v>151789713.97</v>
      </c>
      <c r="V2653" s="159">
        <v>135931786.53</v>
      </c>
      <c r="W2653" s="159">
        <v>92270925.469999999</v>
      </c>
      <c r="X2653" s="159">
        <v>0</v>
      </c>
      <c r="Y2653" s="159">
        <v>15857927.439999999</v>
      </c>
      <c r="Z2653" s="159">
        <v>28114918.68</v>
      </c>
      <c r="AA2653" s="159">
        <v>0</v>
      </c>
      <c r="AB2653" s="159">
        <v>28114918.68</v>
      </c>
      <c r="AC2653" s="159">
        <v>0</v>
      </c>
      <c r="AD2653" s="159">
        <v>0</v>
      </c>
      <c r="AE2653" s="159">
        <v>0</v>
      </c>
      <c r="AF2653" s="159">
        <v>18611070.890000001</v>
      </c>
      <c r="AG2653" s="159">
        <v>546868.68000000005</v>
      </c>
      <c r="AH2653" s="159">
        <v>868432.61</v>
      </c>
      <c r="AI2653" s="159">
        <v>0</v>
      </c>
      <c r="AJ2653" s="159">
        <v>0</v>
      </c>
    </row>
    <row r="2654" spans="1:36">
      <c r="A2654" s="153">
        <v>18</v>
      </c>
      <c r="B2654" s="154">
        <v>4</v>
      </c>
      <c r="C2654" s="154">
        <v>0</v>
      </c>
      <c r="D2654" s="155">
        <v>0</v>
      </c>
      <c r="E2654" s="155" t="s">
        <v>90</v>
      </c>
      <c r="F2654" s="156" t="s">
        <v>6403</v>
      </c>
      <c r="G2654" s="156" t="s">
        <v>90</v>
      </c>
      <c r="H2654" s="156" t="s">
        <v>6404</v>
      </c>
      <c r="I2654" s="155">
        <v>1804000</v>
      </c>
      <c r="J2654" s="157" t="s">
        <v>328</v>
      </c>
      <c r="K2654" s="157"/>
      <c r="L2654" s="155">
        <v>2022</v>
      </c>
      <c r="M2654" s="158">
        <v>119240</v>
      </c>
      <c r="N2654" s="159">
        <v>208095101.13999999</v>
      </c>
      <c r="O2654" s="159">
        <v>194901353.15000001</v>
      </c>
      <c r="P2654" s="159">
        <v>148705542.57999998</v>
      </c>
      <c r="Q2654" s="159">
        <v>107270077</v>
      </c>
      <c r="R2654" s="159">
        <v>41435465.579999998</v>
      </c>
      <c r="S2654" s="159">
        <v>13193747.99</v>
      </c>
      <c r="T2654" s="159">
        <v>76067.02</v>
      </c>
      <c r="U2654" s="159">
        <v>198866679.63</v>
      </c>
      <c r="V2654" s="159">
        <v>176204819.19</v>
      </c>
      <c r="W2654" s="159">
        <v>104764968.88</v>
      </c>
      <c r="X2654" s="159">
        <v>491531.79</v>
      </c>
      <c r="Y2654" s="159">
        <v>22661860.440000001</v>
      </c>
      <c r="Z2654" s="159">
        <v>30586886.84</v>
      </c>
      <c r="AA2654" s="159">
        <v>0</v>
      </c>
      <c r="AB2654" s="159">
        <v>30586886.84</v>
      </c>
      <c r="AC2654" s="159">
        <v>4000000</v>
      </c>
      <c r="AD2654" s="159">
        <v>4000000</v>
      </c>
      <c r="AE2654" s="159">
        <v>36036657.390000001</v>
      </c>
      <c r="AF2654" s="159">
        <v>18696533.960000001</v>
      </c>
      <c r="AG2654" s="159">
        <v>5773380.3899999997</v>
      </c>
      <c r="AH2654" s="159">
        <v>8355027.9900000002</v>
      </c>
      <c r="AI2654" s="159">
        <v>0</v>
      </c>
      <c r="AJ2654" s="159">
        <v>36657.39</v>
      </c>
    </row>
    <row r="2655" spans="1:36">
      <c r="A2655" s="153">
        <v>18</v>
      </c>
      <c r="B2655" s="154">
        <v>5</v>
      </c>
      <c r="C2655" s="154">
        <v>0</v>
      </c>
      <c r="D2655" s="155">
        <v>0</v>
      </c>
      <c r="E2655" s="155" t="s">
        <v>90</v>
      </c>
      <c r="F2655" s="156" t="s">
        <v>6405</v>
      </c>
      <c r="G2655" s="156" t="s">
        <v>90</v>
      </c>
      <c r="H2655" s="156" t="s">
        <v>6406</v>
      </c>
      <c r="I2655" s="155">
        <v>1805000</v>
      </c>
      <c r="J2655" s="157" t="s">
        <v>327</v>
      </c>
      <c r="K2655" s="157"/>
      <c r="L2655" s="155">
        <v>2022</v>
      </c>
      <c r="M2655" s="158">
        <v>112352</v>
      </c>
      <c r="N2655" s="159">
        <v>165697985.50999999</v>
      </c>
      <c r="O2655" s="159">
        <v>144463584.05000001</v>
      </c>
      <c r="P2655" s="159">
        <v>105668568.53999999</v>
      </c>
      <c r="Q2655" s="159">
        <v>80537104</v>
      </c>
      <c r="R2655" s="159">
        <v>25131464.539999999</v>
      </c>
      <c r="S2655" s="159">
        <v>21234401.460000001</v>
      </c>
      <c r="T2655" s="159">
        <v>468305.45</v>
      </c>
      <c r="U2655" s="159">
        <v>159918042.06999999</v>
      </c>
      <c r="V2655" s="159">
        <v>129858264.95999999</v>
      </c>
      <c r="W2655" s="159">
        <v>91296969.969999999</v>
      </c>
      <c r="X2655" s="159">
        <v>276912.71999999997</v>
      </c>
      <c r="Y2655" s="159">
        <v>30059777.109999999</v>
      </c>
      <c r="Z2655" s="159">
        <v>17410773.75</v>
      </c>
      <c r="AA2655" s="159">
        <v>0</v>
      </c>
      <c r="AB2655" s="159">
        <v>17410773.75</v>
      </c>
      <c r="AC2655" s="159">
        <v>4000000</v>
      </c>
      <c r="AD2655" s="159">
        <v>4000000</v>
      </c>
      <c r="AE2655" s="159">
        <v>24100000</v>
      </c>
      <c r="AF2655" s="159">
        <v>14605319.09</v>
      </c>
      <c r="AG2655" s="159">
        <v>572555.98</v>
      </c>
      <c r="AH2655" s="159">
        <v>703043.15</v>
      </c>
      <c r="AI2655" s="159">
        <v>0</v>
      </c>
      <c r="AJ2655" s="159">
        <v>0</v>
      </c>
    </row>
    <row r="2656" spans="1:36">
      <c r="A2656" s="153">
        <v>18</v>
      </c>
      <c r="B2656" s="154">
        <v>6</v>
      </c>
      <c r="C2656" s="154">
        <v>0</v>
      </c>
      <c r="D2656" s="155">
        <v>0</v>
      </c>
      <c r="E2656" s="155" t="s">
        <v>90</v>
      </c>
      <c r="F2656" s="156" t="s">
        <v>6407</v>
      </c>
      <c r="G2656" s="156" t="s">
        <v>90</v>
      </c>
      <c r="H2656" s="156" t="s">
        <v>6408</v>
      </c>
      <c r="I2656" s="155">
        <v>1806000</v>
      </c>
      <c r="J2656" s="157" t="s">
        <v>326</v>
      </c>
      <c r="K2656" s="157"/>
      <c r="L2656" s="155">
        <v>2022</v>
      </c>
      <c r="M2656" s="158">
        <v>61836</v>
      </c>
      <c r="N2656" s="159">
        <v>66713110.119999997</v>
      </c>
      <c r="O2656" s="159">
        <v>55280317.350000001</v>
      </c>
      <c r="P2656" s="159">
        <v>40316866.090000004</v>
      </c>
      <c r="Q2656" s="159">
        <v>29146004</v>
      </c>
      <c r="R2656" s="159">
        <v>11170862.09</v>
      </c>
      <c r="S2656" s="159">
        <v>11432792.77</v>
      </c>
      <c r="T2656" s="159">
        <v>333412.94</v>
      </c>
      <c r="U2656" s="159">
        <v>54275245.340000004</v>
      </c>
      <c r="V2656" s="159">
        <v>45667248.07</v>
      </c>
      <c r="W2656" s="159">
        <v>31257317.219999999</v>
      </c>
      <c r="X2656" s="159">
        <v>113939.85</v>
      </c>
      <c r="Y2656" s="159">
        <v>8607997.2699999996</v>
      </c>
      <c r="Z2656" s="159">
        <v>11934359.310000001</v>
      </c>
      <c r="AA2656" s="159">
        <v>0</v>
      </c>
      <c r="AB2656" s="159">
        <v>11934359.310000001</v>
      </c>
      <c r="AC2656" s="159">
        <v>1254000</v>
      </c>
      <c r="AD2656" s="159">
        <v>1254000</v>
      </c>
      <c r="AE2656" s="159">
        <v>10086777</v>
      </c>
      <c r="AF2656" s="159">
        <v>9613069.2799999993</v>
      </c>
      <c r="AG2656" s="159">
        <v>598999.68999999994</v>
      </c>
      <c r="AH2656" s="159">
        <v>604082.32999999996</v>
      </c>
      <c r="AI2656" s="159">
        <v>0</v>
      </c>
      <c r="AJ2656" s="159">
        <v>0</v>
      </c>
    </row>
    <row r="2657" spans="1:36">
      <c r="A2657" s="153">
        <v>18</v>
      </c>
      <c r="B2657" s="154">
        <v>7</v>
      </c>
      <c r="C2657" s="154">
        <v>0</v>
      </c>
      <c r="D2657" s="155">
        <v>0</v>
      </c>
      <c r="E2657" s="155" t="s">
        <v>90</v>
      </c>
      <c r="F2657" s="156" t="s">
        <v>6409</v>
      </c>
      <c r="G2657" s="156" t="s">
        <v>90</v>
      </c>
      <c r="H2657" s="156" t="s">
        <v>6410</v>
      </c>
      <c r="I2657" s="155">
        <v>1807000</v>
      </c>
      <c r="J2657" s="157" t="s">
        <v>325</v>
      </c>
      <c r="K2657" s="157"/>
      <c r="L2657" s="155">
        <v>2022</v>
      </c>
      <c r="M2657" s="158">
        <v>111574</v>
      </c>
      <c r="N2657" s="159">
        <v>101089422.78</v>
      </c>
      <c r="O2657" s="159">
        <v>94312647.329999998</v>
      </c>
      <c r="P2657" s="159">
        <v>65660336.460000001</v>
      </c>
      <c r="Q2657" s="159">
        <v>46288877</v>
      </c>
      <c r="R2657" s="159">
        <v>19371459.460000001</v>
      </c>
      <c r="S2657" s="159">
        <v>6776775.4500000002</v>
      </c>
      <c r="T2657" s="159">
        <v>1132711.03</v>
      </c>
      <c r="U2657" s="159">
        <v>91838815.180000007</v>
      </c>
      <c r="V2657" s="159">
        <v>79419043.140000001</v>
      </c>
      <c r="W2657" s="159">
        <v>34377526.789999999</v>
      </c>
      <c r="X2657" s="159">
        <v>150120.10999999999</v>
      </c>
      <c r="Y2657" s="159">
        <v>12419772.039999999</v>
      </c>
      <c r="Z2657" s="159">
        <v>13965711.15</v>
      </c>
      <c r="AA2657" s="159">
        <v>0</v>
      </c>
      <c r="AB2657" s="159">
        <v>13965711.15</v>
      </c>
      <c r="AC2657" s="159">
        <v>3762346</v>
      </c>
      <c r="AD2657" s="159">
        <v>3762346</v>
      </c>
      <c r="AE2657" s="159">
        <v>11834432</v>
      </c>
      <c r="AF2657" s="159">
        <v>14893604.189999999</v>
      </c>
      <c r="AG2657" s="159">
        <v>1782498.06</v>
      </c>
      <c r="AH2657" s="159">
        <v>2125793.7599999998</v>
      </c>
      <c r="AI2657" s="159">
        <v>0</v>
      </c>
      <c r="AJ2657" s="159">
        <v>0</v>
      </c>
    </row>
    <row r="2658" spans="1:36">
      <c r="A2658" s="153">
        <v>18</v>
      </c>
      <c r="B2658" s="154">
        <v>8</v>
      </c>
      <c r="C2658" s="154">
        <v>0</v>
      </c>
      <c r="D2658" s="155">
        <v>0</v>
      </c>
      <c r="E2658" s="155" t="s">
        <v>90</v>
      </c>
      <c r="F2658" s="156" t="s">
        <v>6411</v>
      </c>
      <c r="G2658" s="156" t="s">
        <v>90</v>
      </c>
      <c r="H2658" s="156" t="s">
        <v>6412</v>
      </c>
      <c r="I2658" s="155">
        <v>1808000</v>
      </c>
      <c r="J2658" s="157" t="s">
        <v>324</v>
      </c>
      <c r="K2658" s="157"/>
      <c r="L2658" s="155">
        <v>2022</v>
      </c>
      <c r="M2658" s="158">
        <v>68729</v>
      </c>
      <c r="N2658" s="159">
        <v>118006408.20999999</v>
      </c>
      <c r="O2658" s="159">
        <v>111833520.40000001</v>
      </c>
      <c r="P2658" s="159">
        <v>90431824.590000004</v>
      </c>
      <c r="Q2658" s="159">
        <v>65616915</v>
      </c>
      <c r="R2658" s="159">
        <v>24814909.59</v>
      </c>
      <c r="S2658" s="159">
        <v>6172887.8099999996</v>
      </c>
      <c r="T2658" s="159">
        <v>30717.68</v>
      </c>
      <c r="U2658" s="159">
        <v>113070694.81999999</v>
      </c>
      <c r="V2658" s="159">
        <v>97185292.489999995</v>
      </c>
      <c r="W2658" s="159">
        <v>69253987.280000001</v>
      </c>
      <c r="X2658" s="159">
        <v>5078.43</v>
      </c>
      <c r="Y2658" s="159">
        <v>15885402.33</v>
      </c>
      <c r="Z2658" s="159">
        <v>19294663.280000001</v>
      </c>
      <c r="AA2658" s="159">
        <v>0</v>
      </c>
      <c r="AB2658" s="159">
        <v>19294663.280000001</v>
      </c>
      <c r="AC2658" s="159">
        <v>363972</v>
      </c>
      <c r="AD2658" s="159">
        <v>363972</v>
      </c>
      <c r="AE2658" s="159">
        <v>363963</v>
      </c>
      <c r="AF2658" s="159">
        <v>14648227.91</v>
      </c>
      <c r="AG2658" s="159">
        <v>3198541.33</v>
      </c>
      <c r="AH2658" s="159">
        <v>4210479.26</v>
      </c>
      <c r="AI2658" s="159">
        <v>0</v>
      </c>
      <c r="AJ2658" s="159">
        <v>0</v>
      </c>
    </row>
    <row r="2659" spans="1:36">
      <c r="A2659" s="153">
        <v>18</v>
      </c>
      <c r="B2659" s="154">
        <v>9</v>
      </c>
      <c r="C2659" s="154">
        <v>0</v>
      </c>
      <c r="D2659" s="155">
        <v>0</v>
      </c>
      <c r="E2659" s="155" t="s">
        <v>90</v>
      </c>
      <c r="F2659" s="156" t="s">
        <v>6413</v>
      </c>
      <c r="G2659" s="156" t="s">
        <v>90</v>
      </c>
      <c r="H2659" s="156" t="s">
        <v>6414</v>
      </c>
      <c r="I2659" s="155">
        <v>1809000</v>
      </c>
      <c r="J2659" s="157" t="s">
        <v>323</v>
      </c>
      <c r="K2659" s="157"/>
      <c r="L2659" s="155">
        <v>2022</v>
      </c>
      <c r="M2659" s="158">
        <v>54444</v>
      </c>
      <c r="N2659" s="159">
        <v>90012328.180000007</v>
      </c>
      <c r="O2659" s="159">
        <v>83998936.260000005</v>
      </c>
      <c r="P2659" s="159">
        <v>63855870.980000004</v>
      </c>
      <c r="Q2659" s="159">
        <v>43703052</v>
      </c>
      <c r="R2659" s="159">
        <v>20152818.98</v>
      </c>
      <c r="S2659" s="159">
        <v>6013391.9199999999</v>
      </c>
      <c r="T2659" s="159">
        <v>78480.53</v>
      </c>
      <c r="U2659" s="159">
        <v>89459064.349999994</v>
      </c>
      <c r="V2659" s="159">
        <v>78068120.799999997</v>
      </c>
      <c r="W2659" s="159">
        <v>52387610.890000001</v>
      </c>
      <c r="X2659" s="159">
        <v>289296.71000000002</v>
      </c>
      <c r="Y2659" s="159">
        <v>11390943.550000001</v>
      </c>
      <c r="Z2659" s="159">
        <v>15254090.99</v>
      </c>
      <c r="AA2659" s="159">
        <v>0</v>
      </c>
      <c r="AB2659" s="159">
        <v>15254090.99</v>
      </c>
      <c r="AC2659" s="159">
        <v>1000000</v>
      </c>
      <c r="AD2659" s="159">
        <v>1000000</v>
      </c>
      <c r="AE2659" s="159">
        <v>21230557.399999999</v>
      </c>
      <c r="AF2659" s="159">
        <v>5930815.46</v>
      </c>
      <c r="AG2659" s="159">
        <v>1160368.6599999999</v>
      </c>
      <c r="AH2659" s="159">
        <v>1209929.58</v>
      </c>
      <c r="AI2659" s="159">
        <v>0</v>
      </c>
      <c r="AJ2659" s="159">
        <v>0</v>
      </c>
    </row>
    <row r="2660" spans="1:36">
      <c r="A2660" s="153">
        <v>18</v>
      </c>
      <c r="B2660" s="154">
        <v>10</v>
      </c>
      <c r="C2660" s="154">
        <v>0</v>
      </c>
      <c r="D2660" s="155">
        <v>0</v>
      </c>
      <c r="E2660" s="155" t="s">
        <v>90</v>
      </c>
      <c r="F2660" s="156" t="s">
        <v>6415</v>
      </c>
      <c r="G2660" s="156" t="s">
        <v>90</v>
      </c>
      <c r="H2660" s="156" t="s">
        <v>6416</v>
      </c>
      <c r="I2660" s="155">
        <v>1810000</v>
      </c>
      <c r="J2660" s="157" t="s">
        <v>322</v>
      </c>
      <c r="K2660" s="157"/>
      <c r="L2660" s="155">
        <v>2022</v>
      </c>
      <c r="M2660" s="158">
        <v>81107</v>
      </c>
      <c r="N2660" s="159">
        <v>109496563.51000001</v>
      </c>
      <c r="O2660" s="159">
        <v>92554730.140000001</v>
      </c>
      <c r="P2660" s="159">
        <v>65908876.329999998</v>
      </c>
      <c r="Q2660" s="159">
        <v>47959928</v>
      </c>
      <c r="R2660" s="159">
        <v>17948948.329999998</v>
      </c>
      <c r="S2660" s="159">
        <v>16941833.370000001</v>
      </c>
      <c r="T2660" s="159">
        <v>19999.150000000001</v>
      </c>
      <c r="U2660" s="159">
        <v>97706169.909999996</v>
      </c>
      <c r="V2660" s="159">
        <v>79507238.920000002</v>
      </c>
      <c r="W2660" s="159">
        <v>48843669.899999999</v>
      </c>
      <c r="X2660" s="159">
        <v>132378.46</v>
      </c>
      <c r="Y2660" s="159">
        <v>18198930.989999998</v>
      </c>
      <c r="Z2660" s="159">
        <v>36028502.009999998</v>
      </c>
      <c r="AA2660" s="159">
        <v>0</v>
      </c>
      <c r="AB2660" s="159">
        <v>36028502.009999998</v>
      </c>
      <c r="AC2660" s="159">
        <v>945796.48</v>
      </c>
      <c r="AD2660" s="159">
        <v>945796.48</v>
      </c>
      <c r="AE2660" s="159">
        <v>7747743.4500000002</v>
      </c>
      <c r="AF2660" s="159">
        <v>13047491.220000001</v>
      </c>
      <c r="AG2660" s="159">
        <v>426852.44</v>
      </c>
      <c r="AH2660" s="159">
        <v>1158438.04</v>
      </c>
      <c r="AI2660" s="159">
        <v>0</v>
      </c>
      <c r="AJ2660" s="159">
        <v>0</v>
      </c>
    </row>
    <row r="2661" spans="1:36">
      <c r="A2661" s="153">
        <v>18</v>
      </c>
      <c r="B2661" s="154">
        <v>11</v>
      </c>
      <c r="C2661" s="154">
        <v>0</v>
      </c>
      <c r="D2661" s="155">
        <v>0</v>
      </c>
      <c r="E2661" s="155" t="s">
        <v>90</v>
      </c>
      <c r="F2661" s="156" t="s">
        <v>6417</v>
      </c>
      <c r="G2661" s="156" t="s">
        <v>90</v>
      </c>
      <c r="H2661" s="156" t="s">
        <v>6418</v>
      </c>
      <c r="I2661" s="155">
        <v>1811000</v>
      </c>
      <c r="J2661" s="157" t="s">
        <v>321</v>
      </c>
      <c r="K2661" s="157"/>
      <c r="L2661" s="155">
        <v>2022</v>
      </c>
      <c r="M2661" s="158">
        <v>136119</v>
      </c>
      <c r="N2661" s="159">
        <v>178106141.53999999</v>
      </c>
      <c r="O2661" s="159">
        <v>167583736.34999999</v>
      </c>
      <c r="P2661" s="159">
        <v>114733080.33</v>
      </c>
      <c r="Q2661" s="159">
        <v>87071407</v>
      </c>
      <c r="R2661" s="159">
        <v>27661673.329999998</v>
      </c>
      <c r="S2661" s="159">
        <v>10522405.189999999</v>
      </c>
      <c r="T2661" s="159">
        <v>9544.4</v>
      </c>
      <c r="U2661" s="159">
        <v>177625580.5</v>
      </c>
      <c r="V2661" s="159">
        <v>149936069.31999999</v>
      </c>
      <c r="W2661" s="159">
        <v>93188413.359999999</v>
      </c>
      <c r="X2661" s="159">
        <v>121224.29</v>
      </c>
      <c r="Y2661" s="159">
        <v>27689511.18</v>
      </c>
      <c r="Z2661" s="159">
        <v>27505589.710000001</v>
      </c>
      <c r="AA2661" s="159">
        <v>0</v>
      </c>
      <c r="AB2661" s="159">
        <v>27505589.710000001</v>
      </c>
      <c r="AC2661" s="159">
        <v>2000000</v>
      </c>
      <c r="AD2661" s="159">
        <v>2000000</v>
      </c>
      <c r="AE2661" s="159">
        <v>15967153</v>
      </c>
      <c r="AF2661" s="159">
        <v>17647667.030000001</v>
      </c>
      <c r="AG2661" s="159">
        <v>748598.76</v>
      </c>
      <c r="AH2661" s="159">
        <v>1274747.7</v>
      </c>
      <c r="AI2661" s="159">
        <v>0</v>
      </c>
      <c r="AJ2661" s="159">
        <v>0</v>
      </c>
    </row>
    <row r="2662" spans="1:36">
      <c r="A2662" s="153">
        <v>18</v>
      </c>
      <c r="B2662" s="154">
        <v>12</v>
      </c>
      <c r="C2662" s="154">
        <v>0</v>
      </c>
      <c r="D2662" s="155">
        <v>0</v>
      </c>
      <c r="E2662" s="155" t="s">
        <v>90</v>
      </c>
      <c r="F2662" s="156" t="s">
        <v>6419</v>
      </c>
      <c r="G2662" s="156" t="s">
        <v>90</v>
      </c>
      <c r="H2662" s="156" t="s">
        <v>6420</v>
      </c>
      <c r="I2662" s="155">
        <v>1812000</v>
      </c>
      <c r="J2662" s="157" t="s">
        <v>320</v>
      </c>
      <c r="K2662" s="157"/>
      <c r="L2662" s="155">
        <v>2022</v>
      </c>
      <c r="M2662" s="158">
        <v>65955</v>
      </c>
      <c r="N2662" s="159">
        <v>100286763.81</v>
      </c>
      <c r="O2662" s="159">
        <v>85557380</v>
      </c>
      <c r="P2662" s="159">
        <v>69565209.530000001</v>
      </c>
      <c r="Q2662" s="159">
        <v>53852873</v>
      </c>
      <c r="R2662" s="159">
        <v>15712336.529999999</v>
      </c>
      <c r="S2662" s="159">
        <v>14729383.810000001</v>
      </c>
      <c r="T2662" s="159">
        <v>428667.09</v>
      </c>
      <c r="U2662" s="159">
        <v>83977005.939999998</v>
      </c>
      <c r="V2662" s="159">
        <v>67102066.979999997</v>
      </c>
      <c r="W2662" s="159">
        <v>43800446.939999998</v>
      </c>
      <c r="X2662" s="159">
        <v>1696.98</v>
      </c>
      <c r="Y2662" s="159">
        <v>16874938.960000001</v>
      </c>
      <c r="Z2662" s="159">
        <v>25547722.07</v>
      </c>
      <c r="AA2662" s="159">
        <v>0</v>
      </c>
      <c r="AB2662" s="159">
        <v>25547722.07</v>
      </c>
      <c r="AC2662" s="159">
        <v>641868</v>
      </c>
      <c r="AD2662" s="159">
        <v>440000</v>
      </c>
      <c r="AE2662" s="159">
        <v>0</v>
      </c>
      <c r="AF2662" s="159">
        <v>18455313.02</v>
      </c>
      <c r="AG2662" s="159">
        <v>3438291.34</v>
      </c>
      <c r="AH2662" s="159">
        <v>3219513.1</v>
      </c>
      <c r="AI2662" s="159">
        <v>0</v>
      </c>
      <c r="AJ2662" s="159">
        <v>0</v>
      </c>
    </row>
    <row r="2663" spans="1:36">
      <c r="A2663" s="153">
        <v>18</v>
      </c>
      <c r="B2663" s="154">
        <v>13</v>
      </c>
      <c r="C2663" s="154">
        <v>0</v>
      </c>
      <c r="D2663" s="155">
        <v>0</v>
      </c>
      <c r="E2663" s="155" t="s">
        <v>90</v>
      </c>
      <c r="F2663" s="156" t="s">
        <v>6421</v>
      </c>
      <c r="G2663" s="156" t="s">
        <v>90</v>
      </c>
      <c r="H2663" s="156" t="s">
        <v>6422</v>
      </c>
      <c r="I2663" s="155">
        <v>1813000</v>
      </c>
      <c r="J2663" s="157" t="s">
        <v>319</v>
      </c>
      <c r="K2663" s="157"/>
      <c r="L2663" s="155">
        <v>2022</v>
      </c>
      <c r="M2663" s="158">
        <v>73646</v>
      </c>
      <c r="N2663" s="159">
        <v>63539272.450000003</v>
      </c>
      <c r="O2663" s="159">
        <v>59398424.380000003</v>
      </c>
      <c r="P2663" s="159">
        <v>36816647.090000004</v>
      </c>
      <c r="Q2663" s="159">
        <v>31960868</v>
      </c>
      <c r="R2663" s="159">
        <v>4855779.09</v>
      </c>
      <c r="S2663" s="159">
        <v>4140848.07</v>
      </c>
      <c r="T2663" s="159">
        <v>1565.85</v>
      </c>
      <c r="U2663" s="159">
        <v>52747485.219999999</v>
      </c>
      <c r="V2663" s="159">
        <v>41832867.859999999</v>
      </c>
      <c r="W2663" s="159">
        <v>22414982.399999999</v>
      </c>
      <c r="X2663" s="159">
        <v>0</v>
      </c>
      <c r="Y2663" s="159">
        <v>10914617.359999999</v>
      </c>
      <c r="Z2663" s="159">
        <v>28632424.039999999</v>
      </c>
      <c r="AA2663" s="159">
        <v>0</v>
      </c>
      <c r="AB2663" s="159">
        <v>28632424.039999999</v>
      </c>
      <c r="AC2663" s="159">
        <v>0</v>
      </c>
      <c r="AD2663" s="159">
        <v>0</v>
      </c>
      <c r="AE2663" s="159">
        <v>0</v>
      </c>
      <c r="AF2663" s="159">
        <v>17565556.52</v>
      </c>
      <c r="AG2663" s="159">
        <v>347145.57</v>
      </c>
      <c r="AH2663" s="159">
        <v>535013.38</v>
      </c>
      <c r="AI2663" s="159">
        <v>0</v>
      </c>
      <c r="AJ2663" s="159">
        <v>0</v>
      </c>
    </row>
    <row r="2664" spans="1:36">
      <c r="A2664" s="153">
        <v>18</v>
      </c>
      <c r="B2664" s="154">
        <v>14</v>
      </c>
      <c r="C2664" s="154">
        <v>0</v>
      </c>
      <c r="D2664" s="155">
        <v>0</v>
      </c>
      <c r="E2664" s="155" t="s">
        <v>90</v>
      </c>
      <c r="F2664" s="156" t="s">
        <v>6423</v>
      </c>
      <c r="G2664" s="156" t="s">
        <v>90</v>
      </c>
      <c r="H2664" s="156" t="s">
        <v>6424</v>
      </c>
      <c r="I2664" s="155">
        <v>1814000</v>
      </c>
      <c r="J2664" s="157" t="s">
        <v>318</v>
      </c>
      <c r="K2664" s="157"/>
      <c r="L2664" s="155">
        <v>2022</v>
      </c>
      <c r="M2664" s="158">
        <v>77697</v>
      </c>
      <c r="N2664" s="159">
        <v>102146512.70999999</v>
      </c>
      <c r="O2664" s="159">
        <v>81735398.829999998</v>
      </c>
      <c r="P2664" s="159">
        <v>61487029.439999998</v>
      </c>
      <c r="Q2664" s="159">
        <v>40912340</v>
      </c>
      <c r="R2664" s="159">
        <v>20574689.440000001</v>
      </c>
      <c r="S2664" s="159">
        <v>20411113.879999999</v>
      </c>
      <c r="T2664" s="159">
        <v>33849.54</v>
      </c>
      <c r="U2664" s="159">
        <v>99051139.950000003</v>
      </c>
      <c r="V2664" s="159">
        <v>65429769.280000001</v>
      </c>
      <c r="W2664" s="159">
        <v>34795849.93</v>
      </c>
      <c r="X2664" s="159">
        <v>233624.87</v>
      </c>
      <c r="Y2664" s="159">
        <v>33621370.670000002</v>
      </c>
      <c r="Z2664" s="159">
        <v>35371253</v>
      </c>
      <c r="AA2664" s="159">
        <v>14348304</v>
      </c>
      <c r="AB2664" s="159">
        <v>21022949</v>
      </c>
      <c r="AC2664" s="159">
        <v>2576443</v>
      </c>
      <c r="AD2664" s="159">
        <v>1376443</v>
      </c>
      <c r="AE2664" s="159">
        <v>26892372</v>
      </c>
      <c r="AF2664" s="159">
        <v>16305629.550000001</v>
      </c>
      <c r="AG2664" s="159">
        <v>5633609.2699999996</v>
      </c>
      <c r="AH2664" s="159">
        <v>5733609.2699999996</v>
      </c>
      <c r="AI2664" s="159">
        <v>0</v>
      </c>
      <c r="AJ2664" s="159">
        <v>0</v>
      </c>
    </row>
    <row r="2665" spans="1:36">
      <c r="A2665" s="153">
        <v>18</v>
      </c>
      <c r="B2665" s="154">
        <v>15</v>
      </c>
      <c r="C2665" s="154">
        <v>0</v>
      </c>
      <c r="D2665" s="155">
        <v>0</v>
      </c>
      <c r="E2665" s="155" t="s">
        <v>90</v>
      </c>
      <c r="F2665" s="156" t="s">
        <v>6425</v>
      </c>
      <c r="G2665" s="156" t="s">
        <v>90</v>
      </c>
      <c r="H2665" s="156" t="s">
        <v>6426</v>
      </c>
      <c r="I2665" s="155">
        <v>1815000</v>
      </c>
      <c r="J2665" s="157" t="s">
        <v>317</v>
      </c>
      <c r="K2665" s="157"/>
      <c r="L2665" s="155">
        <v>2022</v>
      </c>
      <c r="M2665" s="158">
        <v>74544</v>
      </c>
      <c r="N2665" s="159">
        <v>107275991.86</v>
      </c>
      <c r="O2665" s="159">
        <v>98449295.5</v>
      </c>
      <c r="P2665" s="159">
        <v>70269902.789999992</v>
      </c>
      <c r="Q2665" s="159">
        <v>53126334</v>
      </c>
      <c r="R2665" s="159">
        <v>17143568.789999999</v>
      </c>
      <c r="S2665" s="159">
        <v>8826696.3599999994</v>
      </c>
      <c r="T2665" s="159">
        <v>169038.1</v>
      </c>
      <c r="U2665" s="159">
        <v>108160645.37</v>
      </c>
      <c r="V2665" s="159">
        <v>90278166.180000007</v>
      </c>
      <c r="W2665" s="159">
        <v>65798837.880000003</v>
      </c>
      <c r="X2665" s="159">
        <v>208207.8</v>
      </c>
      <c r="Y2665" s="159">
        <v>17882479.190000001</v>
      </c>
      <c r="Z2665" s="159">
        <v>23623503.109999999</v>
      </c>
      <c r="AA2665" s="159">
        <v>3000000</v>
      </c>
      <c r="AB2665" s="159">
        <v>20623503.109999999</v>
      </c>
      <c r="AC2665" s="159">
        <v>2475432.44</v>
      </c>
      <c r="AD2665" s="159">
        <v>2475432.44</v>
      </c>
      <c r="AE2665" s="159">
        <v>16560325.49</v>
      </c>
      <c r="AF2665" s="159">
        <v>8171129.3200000003</v>
      </c>
      <c r="AG2665" s="159">
        <v>1934176.58</v>
      </c>
      <c r="AH2665" s="159">
        <v>2847369.86</v>
      </c>
      <c r="AI2665" s="159">
        <v>0</v>
      </c>
      <c r="AJ2665" s="159">
        <v>0</v>
      </c>
    </row>
    <row r="2666" spans="1:36">
      <c r="A2666" s="153">
        <v>18</v>
      </c>
      <c r="B2666" s="154">
        <v>16</v>
      </c>
      <c r="C2666" s="154">
        <v>0</v>
      </c>
      <c r="D2666" s="155">
        <v>0</v>
      </c>
      <c r="E2666" s="155" t="s">
        <v>90</v>
      </c>
      <c r="F2666" s="156" t="s">
        <v>6427</v>
      </c>
      <c r="G2666" s="156" t="s">
        <v>90</v>
      </c>
      <c r="H2666" s="156" t="s">
        <v>6428</v>
      </c>
      <c r="I2666" s="155">
        <v>1816000</v>
      </c>
      <c r="J2666" s="157" t="s">
        <v>316</v>
      </c>
      <c r="K2666" s="157"/>
      <c r="L2666" s="155">
        <v>2022</v>
      </c>
      <c r="M2666" s="158">
        <v>169800</v>
      </c>
      <c r="N2666" s="159">
        <v>199988752.65000001</v>
      </c>
      <c r="O2666" s="159">
        <v>163797234.71000001</v>
      </c>
      <c r="P2666" s="159">
        <v>98975874.75999999</v>
      </c>
      <c r="Q2666" s="159">
        <v>59449980</v>
      </c>
      <c r="R2666" s="159">
        <v>39525894.759999998</v>
      </c>
      <c r="S2666" s="159">
        <v>36191517.939999998</v>
      </c>
      <c r="T2666" s="159">
        <v>26231364.050000001</v>
      </c>
      <c r="U2666" s="159">
        <v>166397157.43000001</v>
      </c>
      <c r="V2666" s="159">
        <v>145662617.62</v>
      </c>
      <c r="W2666" s="159">
        <v>77823632.579999998</v>
      </c>
      <c r="X2666" s="159">
        <v>203859.42</v>
      </c>
      <c r="Y2666" s="159">
        <v>20734539.809999999</v>
      </c>
      <c r="Z2666" s="159">
        <v>58942100.450000003</v>
      </c>
      <c r="AA2666" s="159">
        <v>0</v>
      </c>
      <c r="AB2666" s="159">
        <v>58942100.450000003</v>
      </c>
      <c r="AC2666" s="159">
        <v>2191000</v>
      </c>
      <c r="AD2666" s="159">
        <v>2191000</v>
      </c>
      <c r="AE2666" s="159">
        <v>18020999</v>
      </c>
      <c r="AF2666" s="159">
        <v>18134617.09</v>
      </c>
      <c r="AG2666" s="159">
        <v>6935898.6699999999</v>
      </c>
      <c r="AH2666" s="159">
        <v>8189675.5999999996</v>
      </c>
      <c r="AI2666" s="159">
        <v>0</v>
      </c>
      <c r="AJ2666" s="159">
        <v>0</v>
      </c>
    </row>
    <row r="2667" spans="1:36">
      <c r="A2667" s="153">
        <v>18</v>
      </c>
      <c r="B2667" s="154">
        <v>17</v>
      </c>
      <c r="C2667" s="154">
        <v>0</v>
      </c>
      <c r="D2667" s="155">
        <v>0</v>
      </c>
      <c r="E2667" s="155" t="s">
        <v>90</v>
      </c>
      <c r="F2667" s="156" t="s">
        <v>6429</v>
      </c>
      <c r="G2667" s="156" t="s">
        <v>90</v>
      </c>
      <c r="H2667" s="156" t="s">
        <v>6430</v>
      </c>
      <c r="I2667" s="155">
        <v>1817000</v>
      </c>
      <c r="J2667" s="157" t="s">
        <v>315</v>
      </c>
      <c r="K2667" s="157"/>
      <c r="L2667" s="155">
        <v>2022</v>
      </c>
      <c r="M2667" s="158">
        <v>93293</v>
      </c>
      <c r="N2667" s="159">
        <v>120406922.84999999</v>
      </c>
      <c r="O2667" s="159">
        <v>106798126.48999999</v>
      </c>
      <c r="P2667" s="159">
        <v>80234642.710000008</v>
      </c>
      <c r="Q2667" s="159">
        <v>61354198</v>
      </c>
      <c r="R2667" s="159">
        <v>18880444.710000001</v>
      </c>
      <c r="S2667" s="159">
        <v>13608796.359999999</v>
      </c>
      <c r="T2667" s="159">
        <v>12166.65</v>
      </c>
      <c r="U2667" s="159">
        <v>115896432.63</v>
      </c>
      <c r="V2667" s="159">
        <v>99543770.780000001</v>
      </c>
      <c r="W2667" s="159">
        <v>70327015.819999993</v>
      </c>
      <c r="X2667" s="159">
        <v>340729.83</v>
      </c>
      <c r="Y2667" s="159">
        <v>16352661.85</v>
      </c>
      <c r="Z2667" s="159">
        <v>15836308.119999999</v>
      </c>
      <c r="AA2667" s="159">
        <v>0</v>
      </c>
      <c r="AB2667" s="159">
        <v>15836308.119999999</v>
      </c>
      <c r="AC2667" s="159">
        <v>3480194</v>
      </c>
      <c r="AD2667" s="159">
        <v>3480194</v>
      </c>
      <c r="AE2667" s="159">
        <v>20251675</v>
      </c>
      <c r="AF2667" s="159">
        <v>7254355.71</v>
      </c>
      <c r="AG2667" s="159">
        <v>2588960.0699999998</v>
      </c>
      <c r="AH2667" s="159">
        <v>3517478.74</v>
      </c>
      <c r="AI2667" s="159">
        <v>0</v>
      </c>
      <c r="AJ2667" s="159">
        <v>0</v>
      </c>
    </row>
    <row r="2668" spans="1:36">
      <c r="A2668" s="153">
        <v>18</v>
      </c>
      <c r="B2668" s="154">
        <v>18</v>
      </c>
      <c r="C2668" s="154">
        <v>0</v>
      </c>
      <c r="D2668" s="155">
        <v>0</v>
      </c>
      <c r="E2668" s="155" t="s">
        <v>90</v>
      </c>
      <c r="F2668" s="156" t="s">
        <v>6431</v>
      </c>
      <c r="G2668" s="156" t="s">
        <v>90</v>
      </c>
      <c r="H2668" s="156" t="s">
        <v>6432</v>
      </c>
      <c r="I2668" s="155">
        <v>1818000</v>
      </c>
      <c r="J2668" s="157" t="s">
        <v>314</v>
      </c>
      <c r="K2668" s="157"/>
      <c r="L2668" s="155">
        <v>2022</v>
      </c>
      <c r="M2668" s="158">
        <v>104865</v>
      </c>
      <c r="N2668" s="159">
        <v>150163127.38</v>
      </c>
      <c r="O2668" s="159">
        <v>134115701.69</v>
      </c>
      <c r="P2668" s="159">
        <v>95507951.230000004</v>
      </c>
      <c r="Q2668" s="159">
        <v>64961757</v>
      </c>
      <c r="R2668" s="159">
        <v>30546194.23</v>
      </c>
      <c r="S2668" s="159">
        <v>16047425.689999999</v>
      </c>
      <c r="T2668" s="159">
        <v>90271.38</v>
      </c>
      <c r="U2668" s="159">
        <v>150075543.71000001</v>
      </c>
      <c r="V2668" s="159">
        <v>124489454.58</v>
      </c>
      <c r="W2668" s="159">
        <v>82274359.290000007</v>
      </c>
      <c r="X2668" s="159">
        <v>537536.03</v>
      </c>
      <c r="Y2668" s="159">
        <v>25586089.129999999</v>
      </c>
      <c r="Z2668" s="159">
        <v>17028467.489999998</v>
      </c>
      <c r="AA2668" s="159">
        <v>3175000</v>
      </c>
      <c r="AB2668" s="159">
        <v>13853467.489999998</v>
      </c>
      <c r="AC2668" s="159">
        <v>3175000</v>
      </c>
      <c r="AD2668" s="159">
        <v>3175000</v>
      </c>
      <c r="AE2668" s="159">
        <v>43510000</v>
      </c>
      <c r="AF2668" s="159">
        <v>9626247.1099999994</v>
      </c>
      <c r="AG2668" s="159">
        <v>3793394.36</v>
      </c>
      <c r="AH2668" s="159">
        <v>4529447.41</v>
      </c>
      <c r="AI2668" s="159">
        <v>0</v>
      </c>
      <c r="AJ2668" s="159">
        <v>0</v>
      </c>
    </row>
    <row r="2669" spans="1:36">
      <c r="A2669" s="153">
        <v>18</v>
      </c>
      <c r="B2669" s="154">
        <v>19</v>
      </c>
      <c r="C2669" s="154">
        <v>0</v>
      </c>
      <c r="D2669" s="155">
        <v>0</v>
      </c>
      <c r="E2669" s="155" t="s">
        <v>90</v>
      </c>
      <c r="F2669" s="156" t="s">
        <v>6433</v>
      </c>
      <c r="G2669" s="156" t="s">
        <v>90</v>
      </c>
      <c r="H2669" s="156" t="s">
        <v>6434</v>
      </c>
      <c r="I2669" s="155">
        <v>1819000</v>
      </c>
      <c r="J2669" s="157" t="s">
        <v>313</v>
      </c>
      <c r="K2669" s="157"/>
      <c r="L2669" s="155">
        <v>2022</v>
      </c>
      <c r="M2669" s="158">
        <v>60880</v>
      </c>
      <c r="N2669" s="159">
        <v>96694821.239999995</v>
      </c>
      <c r="O2669" s="159">
        <v>91591592.989999995</v>
      </c>
      <c r="P2669" s="159">
        <v>69466847.340000004</v>
      </c>
      <c r="Q2669" s="159">
        <v>48403711</v>
      </c>
      <c r="R2669" s="159">
        <v>21063136.34</v>
      </c>
      <c r="S2669" s="159">
        <v>5103228.25</v>
      </c>
      <c r="T2669" s="159">
        <v>11714.6</v>
      </c>
      <c r="U2669" s="159">
        <v>93064554.670000002</v>
      </c>
      <c r="V2669" s="159">
        <v>79373417.680000007</v>
      </c>
      <c r="W2669" s="159">
        <v>56407511.649999999</v>
      </c>
      <c r="X2669" s="159">
        <v>380852.25</v>
      </c>
      <c r="Y2669" s="159">
        <v>13691136.99</v>
      </c>
      <c r="Z2669" s="159">
        <v>11481105.939999999</v>
      </c>
      <c r="AA2669" s="159">
        <v>0</v>
      </c>
      <c r="AB2669" s="159">
        <v>11481105.939999999</v>
      </c>
      <c r="AC2669" s="159">
        <v>4083416</v>
      </c>
      <c r="AD2669" s="159">
        <v>1363416</v>
      </c>
      <c r="AE2669" s="159">
        <v>33307909</v>
      </c>
      <c r="AF2669" s="159">
        <v>12218175.310000001</v>
      </c>
      <c r="AG2669" s="159">
        <v>1800628.39</v>
      </c>
      <c r="AH2669" s="159">
        <v>2596952.17</v>
      </c>
      <c r="AI2669" s="159">
        <v>0</v>
      </c>
      <c r="AJ2669" s="159">
        <v>0</v>
      </c>
    </row>
    <row r="2670" spans="1:36">
      <c r="A2670" s="153">
        <v>18</v>
      </c>
      <c r="B2670" s="154">
        <v>20</v>
      </c>
      <c r="C2670" s="154">
        <v>0</v>
      </c>
      <c r="D2670" s="155">
        <v>0</v>
      </c>
      <c r="E2670" s="155" t="s">
        <v>90</v>
      </c>
      <c r="F2670" s="156" t="s">
        <v>6435</v>
      </c>
      <c r="G2670" s="156" t="s">
        <v>90</v>
      </c>
      <c r="H2670" s="156" t="s">
        <v>6436</v>
      </c>
      <c r="I2670" s="155">
        <v>1820000</v>
      </c>
      <c r="J2670" s="157" t="s">
        <v>312</v>
      </c>
      <c r="K2670" s="157"/>
      <c r="L2670" s="155">
        <v>2022</v>
      </c>
      <c r="M2670" s="158">
        <v>52534</v>
      </c>
      <c r="N2670" s="159">
        <v>62078814.530000001</v>
      </c>
      <c r="O2670" s="159">
        <v>53926577.329999998</v>
      </c>
      <c r="P2670" s="159">
        <v>37854005.090000004</v>
      </c>
      <c r="Q2670" s="159">
        <v>25541042</v>
      </c>
      <c r="R2670" s="159">
        <v>12312963.09</v>
      </c>
      <c r="S2670" s="159">
        <v>8152237.2000000002</v>
      </c>
      <c r="T2670" s="159">
        <v>21011.439999999999</v>
      </c>
      <c r="U2670" s="159">
        <v>56891029.590000004</v>
      </c>
      <c r="V2670" s="159">
        <v>47802618.280000001</v>
      </c>
      <c r="W2670" s="159">
        <v>32497631.48</v>
      </c>
      <c r="X2670" s="159">
        <v>110877.36</v>
      </c>
      <c r="Y2670" s="159">
        <v>9088411.3100000005</v>
      </c>
      <c r="Z2670" s="159">
        <v>5147146.49</v>
      </c>
      <c r="AA2670" s="159">
        <v>0</v>
      </c>
      <c r="AB2670" s="159">
        <v>5147146.49</v>
      </c>
      <c r="AC2670" s="159">
        <v>1800000</v>
      </c>
      <c r="AD2670" s="159">
        <v>800000</v>
      </c>
      <c r="AE2670" s="159">
        <v>7607500</v>
      </c>
      <c r="AF2670" s="159">
        <v>6123959.0499999998</v>
      </c>
      <c r="AG2670" s="159">
        <v>1508523.93</v>
      </c>
      <c r="AH2670" s="159">
        <v>1527829.37</v>
      </c>
      <c r="AI2670" s="159">
        <v>0</v>
      </c>
      <c r="AJ2670" s="159">
        <v>0</v>
      </c>
    </row>
    <row r="2671" spans="1:36">
      <c r="A2671" s="153">
        <v>18</v>
      </c>
      <c r="B2671" s="154">
        <v>21</v>
      </c>
      <c r="C2671" s="154">
        <v>0</v>
      </c>
      <c r="D2671" s="155">
        <v>0</v>
      </c>
      <c r="E2671" s="155" t="s">
        <v>90</v>
      </c>
      <c r="F2671" s="156" t="s">
        <v>6437</v>
      </c>
      <c r="G2671" s="156" t="s">
        <v>90</v>
      </c>
      <c r="H2671" s="156" t="s">
        <v>6438</v>
      </c>
      <c r="I2671" s="155">
        <v>1821000</v>
      </c>
      <c r="J2671" s="157" t="s">
        <v>311</v>
      </c>
      <c r="K2671" s="157"/>
      <c r="L2671" s="155">
        <v>2022</v>
      </c>
      <c r="M2671" s="158">
        <v>26255</v>
      </c>
      <c r="N2671" s="159">
        <v>42124582.170000002</v>
      </c>
      <c r="O2671" s="159">
        <v>39615000.439999998</v>
      </c>
      <c r="P2671" s="159">
        <v>32054740.73</v>
      </c>
      <c r="Q2671" s="159">
        <v>19724763</v>
      </c>
      <c r="R2671" s="159">
        <v>12329977.73</v>
      </c>
      <c r="S2671" s="159">
        <v>2509581.73</v>
      </c>
      <c r="T2671" s="159">
        <v>1117112.8400000001</v>
      </c>
      <c r="U2671" s="159">
        <v>41219098.5</v>
      </c>
      <c r="V2671" s="159">
        <v>35606360.829999998</v>
      </c>
      <c r="W2671" s="159">
        <v>22136287.550000001</v>
      </c>
      <c r="X2671" s="159">
        <v>155277.16</v>
      </c>
      <c r="Y2671" s="159">
        <v>5612737.6699999999</v>
      </c>
      <c r="Z2671" s="159">
        <v>14507689.9</v>
      </c>
      <c r="AA2671" s="159">
        <v>0</v>
      </c>
      <c r="AB2671" s="159">
        <v>14507689.9</v>
      </c>
      <c r="AC2671" s="159">
        <v>1192521.77</v>
      </c>
      <c r="AD2671" s="159">
        <v>1192521.77</v>
      </c>
      <c r="AE2671" s="159">
        <v>7629902.2000000002</v>
      </c>
      <c r="AF2671" s="159">
        <v>4008639.61</v>
      </c>
      <c r="AG2671" s="159">
        <v>2939925.27</v>
      </c>
      <c r="AH2671" s="159">
        <v>2864629.28</v>
      </c>
      <c r="AI2671" s="159">
        <v>0</v>
      </c>
      <c r="AJ2671" s="159">
        <v>0</v>
      </c>
    </row>
    <row r="2672" spans="1:36">
      <c r="A2672" s="153">
        <v>20</v>
      </c>
      <c r="B2672" s="154">
        <v>1</v>
      </c>
      <c r="C2672" s="154">
        <v>0</v>
      </c>
      <c r="D2672" s="155">
        <v>0</v>
      </c>
      <c r="E2672" s="155" t="s">
        <v>90</v>
      </c>
      <c r="F2672" s="156" t="s">
        <v>6439</v>
      </c>
      <c r="G2672" s="156" t="s">
        <v>90</v>
      </c>
      <c r="H2672" s="156" t="s">
        <v>6440</v>
      </c>
      <c r="I2672" s="155">
        <v>2001000</v>
      </c>
      <c r="J2672" s="157" t="s">
        <v>310</v>
      </c>
      <c r="K2672" s="157"/>
      <c r="L2672" s="155">
        <v>2022</v>
      </c>
      <c r="M2672" s="158">
        <v>57316</v>
      </c>
      <c r="N2672" s="159">
        <v>90876373.799999997</v>
      </c>
      <c r="O2672" s="159">
        <v>79974252.930000007</v>
      </c>
      <c r="P2672" s="159">
        <v>60556849.390000001</v>
      </c>
      <c r="Q2672" s="159">
        <v>45373132</v>
      </c>
      <c r="R2672" s="159">
        <v>15183717.390000001</v>
      </c>
      <c r="S2672" s="159">
        <v>10902120.869999999</v>
      </c>
      <c r="T2672" s="159">
        <v>27819.03</v>
      </c>
      <c r="U2672" s="159">
        <v>84441470.5</v>
      </c>
      <c r="V2672" s="159">
        <v>67676674.719999999</v>
      </c>
      <c r="W2672" s="159">
        <v>40529326.460000001</v>
      </c>
      <c r="X2672" s="159">
        <v>9058.02</v>
      </c>
      <c r="Y2672" s="159">
        <v>16764795.779999999</v>
      </c>
      <c r="Z2672" s="159">
        <v>9247627.5</v>
      </c>
      <c r="AA2672" s="159">
        <v>0</v>
      </c>
      <c r="AB2672" s="159">
        <v>9247627.5</v>
      </c>
      <c r="AC2672" s="159">
        <v>2651057</v>
      </c>
      <c r="AD2672" s="159">
        <v>999996</v>
      </c>
      <c r="AE2672" s="159">
        <v>1000012</v>
      </c>
      <c r="AF2672" s="159">
        <v>12297578.210000001</v>
      </c>
      <c r="AG2672" s="159">
        <v>48022</v>
      </c>
      <c r="AH2672" s="159">
        <v>454013.07</v>
      </c>
      <c r="AI2672" s="159">
        <v>0</v>
      </c>
      <c r="AJ2672" s="159">
        <v>0</v>
      </c>
    </row>
    <row r="2673" spans="1:36">
      <c r="A2673" s="153">
        <v>20</v>
      </c>
      <c r="B2673" s="154">
        <v>2</v>
      </c>
      <c r="C2673" s="154">
        <v>0</v>
      </c>
      <c r="D2673" s="155">
        <v>0</v>
      </c>
      <c r="E2673" s="155" t="s">
        <v>90</v>
      </c>
      <c r="F2673" s="156" t="s">
        <v>6441</v>
      </c>
      <c r="G2673" s="156" t="s">
        <v>90</v>
      </c>
      <c r="H2673" s="156" t="s">
        <v>6442</v>
      </c>
      <c r="I2673" s="155">
        <v>2002000</v>
      </c>
      <c r="J2673" s="157" t="s">
        <v>309</v>
      </c>
      <c r="K2673" s="157"/>
      <c r="L2673" s="155">
        <v>2022</v>
      </c>
      <c r="M2673" s="158">
        <v>151479</v>
      </c>
      <c r="N2673" s="159">
        <v>208466582.15000001</v>
      </c>
      <c r="O2673" s="159">
        <v>160791439.66999999</v>
      </c>
      <c r="P2673" s="159">
        <v>77305377.479999989</v>
      </c>
      <c r="Q2673" s="159">
        <v>37422761</v>
      </c>
      <c r="R2673" s="159">
        <v>39882616.479999997</v>
      </c>
      <c r="S2673" s="159">
        <v>47675142.479999997</v>
      </c>
      <c r="T2673" s="159">
        <v>506353.54</v>
      </c>
      <c r="U2673" s="159">
        <v>182333779.12</v>
      </c>
      <c r="V2673" s="159">
        <v>124451728.59</v>
      </c>
      <c r="W2673" s="159">
        <v>70820197.469999999</v>
      </c>
      <c r="X2673" s="159">
        <v>288366.78999999998</v>
      </c>
      <c r="Y2673" s="159">
        <v>57882050.530000001</v>
      </c>
      <c r="Z2673" s="159">
        <v>46411338.350000001</v>
      </c>
      <c r="AA2673" s="159">
        <v>0</v>
      </c>
      <c r="AB2673" s="159">
        <v>46411338.350000001</v>
      </c>
      <c r="AC2673" s="159">
        <v>3053328</v>
      </c>
      <c r="AD2673" s="159">
        <v>3053328</v>
      </c>
      <c r="AE2673" s="159">
        <v>30040216.789999999</v>
      </c>
      <c r="AF2673" s="159">
        <v>36339711.079999998</v>
      </c>
      <c r="AG2673" s="159">
        <v>3402007.16</v>
      </c>
      <c r="AH2673" s="159">
        <v>2241374.9</v>
      </c>
      <c r="AI2673" s="159">
        <v>0</v>
      </c>
      <c r="AJ2673" s="159">
        <v>200.79</v>
      </c>
    </row>
    <row r="2674" spans="1:36">
      <c r="A2674" s="153">
        <v>20</v>
      </c>
      <c r="B2674" s="154">
        <v>3</v>
      </c>
      <c r="C2674" s="154">
        <v>0</v>
      </c>
      <c r="D2674" s="155">
        <v>0</v>
      </c>
      <c r="E2674" s="155" t="s">
        <v>90</v>
      </c>
      <c r="F2674" s="156" t="s">
        <v>6443</v>
      </c>
      <c r="G2674" s="156" t="s">
        <v>90</v>
      </c>
      <c r="H2674" s="156" t="s">
        <v>6444</v>
      </c>
      <c r="I2674" s="155">
        <v>2003000</v>
      </c>
      <c r="J2674" s="157" t="s">
        <v>280</v>
      </c>
      <c r="K2674" s="157"/>
      <c r="L2674" s="155">
        <v>2022</v>
      </c>
      <c r="M2674" s="158">
        <v>53299</v>
      </c>
      <c r="N2674" s="159">
        <v>72895462.730000004</v>
      </c>
      <c r="O2674" s="159">
        <v>63748070.859999999</v>
      </c>
      <c r="P2674" s="159">
        <v>42155535.079999998</v>
      </c>
      <c r="Q2674" s="159">
        <v>30191026</v>
      </c>
      <c r="R2674" s="159">
        <v>11964509.08</v>
      </c>
      <c r="S2674" s="159">
        <v>9147391.8699999992</v>
      </c>
      <c r="T2674" s="159">
        <v>32633.23</v>
      </c>
      <c r="U2674" s="159">
        <v>69064137.730000004</v>
      </c>
      <c r="V2674" s="159">
        <v>55109071.009999998</v>
      </c>
      <c r="W2674" s="159">
        <v>39366297.670000002</v>
      </c>
      <c r="X2674" s="159">
        <v>6496.65</v>
      </c>
      <c r="Y2674" s="159">
        <v>13955066.720000001</v>
      </c>
      <c r="Z2674" s="159">
        <v>11007089.210000001</v>
      </c>
      <c r="AA2674" s="159">
        <v>0</v>
      </c>
      <c r="AB2674" s="159">
        <v>11007089.210000001</v>
      </c>
      <c r="AC2674" s="159">
        <v>223000</v>
      </c>
      <c r="AD2674" s="159">
        <v>223000</v>
      </c>
      <c r="AE2674" s="159">
        <v>223000</v>
      </c>
      <c r="AF2674" s="159">
        <v>8638999.8499999996</v>
      </c>
      <c r="AG2674" s="159">
        <v>2564365.4500000002</v>
      </c>
      <c r="AH2674" s="159">
        <v>1683188.28</v>
      </c>
      <c r="AI2674" s="159">
        <v>0</v>
      </c>
      <c r="AJ2674" s="159">
        <v>0</v>
      </c>
    </row>
    <row r="2675" spans="1:36">
      <c r="A2675" s="153">
        <v>20</v>
      </c>
      <c r="B2675" s="154">
        <v>4</v>
      </c>
      <c r="C2675" s="154">
        <v>0</v>
      </c>
      <c r="D2675" s="155">
        <v>0</v>
      </c>
      <c r="E2675" s="155" t="s">
        <v>90</v>
      </c>
      <c r="F2675" s="156" t="s">
        <v>6445</v>
      </c>
      <c r="G2675" s="156" t="s">
        <v>90</v>
      </c>
      <c r="H2675" s="156" t="s">
        <v>6446</v>
      </c>
      <c r="I2675" s="155">
        <v>2004000</v>
      </c>
      <c r="J2675" s="157" t="s">
        <v>308</v>
      </c>
      <c r="K2675" s="157"/>
      <c r="L2675" s="155">
        <v>2022</v>
      </c>
      <c r="M2675" s="158">
        <v>46519</v>
      </c>
      <c r="N2675" s="159">
        <v>68031708.670000002</v>
      </c>
      <c r="O2675" s="159">
        <v>62115655.799999997</v>
      </c>
      <c r="P2675" s="159">
        <v>48597595.340000004</v>
      </c>
      <c r="Q2675" s="159">
        <v>36761708</v>
      </c>
      <c r="R2675" s="159">
        <v>11835887.34</v>
      </c>
      <c r="S2675" s="159">
        <v>5916052.8700000001</v>
      </c>
      <c r="T2675" s="159">
        <v>57930.74</v>
      </c>
      <c r="U2675" s="159">
        <v>69270044.939999998</v>
      </c>
      <c r="V2675" s="159">
        <v>56013429.130000003</v>
      </c>
      <c r="W2675" s="159">
        <v>41318090.890000001</v>
      </c>
      <c r="X2675" s="159">
        <v>0</v>
      </c>
      <c r="Y2675" s="159">
        <v>13256615.810000001</v>
      </c>
      <c r="Z2675" s="159">
        <v>21666103.23</v>
      </c>
      <c r="AA2675" s="159">
        <v>0</v>
      </c>
      <c r="AB2675" s="159">
        <v>21666103.23</v>
      </c>
      <c r="AC2675" s="159">
        <v>0</v>
      </c>
      <c r="AD2675" s="159">
        <v>0</v>
      </c>
      <c r="AE2675" s="159">
        <v>122.85</v>
      </c>
      <c r="AF2675" s="159">
        <v>6102226.6699999999</v>
      </c>
      <c r="AG2675" s="159">
        <v>647628.32999999996</v>
      </c>
      <c r="AH2675" s="159">
        <v>1124386.8400000001</v>
      </c>
      <c r="AI2675" s="159">
        <v>0</v>
      </c>
      <c r="AJ2675" s="159">
        <v>122.85</v>
      </c>
    </row>
    <row r="2676" spans="1:36">
      <c r="A2676" s="153">
        <v>20</v>
      </c>
      <c r="B2676" s="154">
        <v>5</v>
      </c>
      <c r="C2676" s="154">
        <v>0</v>
      </c>
      <c r="D2676" s="155">
        <v>0</v>
      </c>
      <c r="E2676" s="155" t="s">
        <v>90</v>
      </c>
      <c r="F2676" s="156" t="s">
        <v>6447</v>
      </c>
      <c r="G2676" s="156" t="s">
        <v>90</v>
      </c>
      <c r="H2676" s="156" t="s">
        <v>6448</v>
      </c>
      <c r="I2676" s="155">
        <v>2005000</v>
      </c>
      <c r="J2676" s="157" t="s">
        <v>307</v>
      </c>
      <c r="K2676" s="157"/>
      <c r="L2676" s="155">
        <v>2022</v>
      </c>
      <c r="M2676" s="158">
        <v>41612</v>
      </c>
      <c r="N2676" s="159">
        <v>67904509.819999993</v>
      </c>
      <c r="O2676" s="159">
        <v>56262533.490000002</v>
      </c>
      <c r="P2676" s="159">
        <v>39570790.539999999</v>
      </c>
      <c r="Q2676" s="159">
        <v>21711031</v>
      </c>
      <c r="R2676" s="159">
        <v>17859759.539999999</v>
      </c>
      <c r="S2676" s="159">
        <v>11641976.33</v>
      </c>
      <c r="T2676" s="159">
        <v>63343.46</v>
      </c>
      <c r="U2676" s="159">
        <v>62539677.060000002</v>
      </c>
      <c r="V2676" s="159">
        <v>50633380.68</v>
      </c>
      <c r="W2676" s="159">
        <v>33118244.640000001</v>
      </c>
      <c r="X2676" s="159">
        <v>218444.24</v>
      </c>
      <c r="Y2676" s="159">
        <v>11906296.380000001</v>
      </c>
      <c r="Z2676" s="159">
        <v>3815387.53</v>
      </c>
      <c r="AA2676" s="159">
        <v>0</v>
      </c>
      <c r="AB2676" s="159">
        <v>3815387.53</v>
      </c>
      <c r="AC2676" s="159">
        <v>820111</v>
      </c>
      <c r="AD2676" s="159">
        <v>820111</v>
      </c>
      <c r="AE2676" s="159">
        <v>13927979</v>
      </c>
      <c r="AF2676" s="159">
        <v>5629152.8099999996</v>
      </c>
      <c r="AG2676" s="159">
        <v>2608748.2799999998</v>
      </c>
      <c r="AH2676" s="159">
        <v>1948739.11</v>
      </c>
      <c r="AI2676" s="159">
        <v>0</v>
      </c>
      <c r="AJ2676" s="159">
        <v>0</v>
      </c>
    </row>
    <row r="2677" spans="1:36">
      <c r="A2677" s="153">
        <v>20</v>
      </c>
      <c r="B2677" s="154">
        <v>6</v>
      </c>
      <c r="C2677" s="154">
        <v>0</v>
      </c>
      <c r="D2677" s="155">
        <v>0</v>
      </c>
      <c r="E2677" s="155" t="s">
        <v>90</v>
      </c>
      <c r="F2677" s="156" t="s">
        <v>6449</v>
      </c>
      <c r="G2677" s="156" t="s">
        <v>90</v>
      </c>
      <c r="H2677" s="156" t="s">
        <v>6450</v>
      </c>
      <c r="I2677" s="155">
        <v>2006000</v>
      </c>
      <c r="J2677" s="157" t="s">
        <v>306</v>
      </c>
      <c r="K2677" s="157"/>
      <c r="L2677" s="155">
        <v>2022</v>
      </c>
      <c r="M2677" s="158">
        <v>37707</v>
      </c>
      <c r="N2677" s="159">
        <v>49729654.219999999</v>
      </c>
      <c r="O2677" s="159">
        <v>41699033</v>
      </c>
      <c r="P2677" s="159">
        <v>34228061.259999998</v>
      </c>
      <c r="Q2677" s="159">
        <v>23995204</v>
      </c>
      <c r="R2677" s="159">
        <v>10232857.26</v>
      </c>
      <c r="S2677" s="159">
        <v>8030621.2199999997</v>
      </c>
      <c r="T2677" s="159">
        <v>183566.81</v>
      </c>
      <c r="U2677" s="159">
        <v>47948022.289999999</v>
      </c>
      <c r="V2677" s="159">
        <v>33459173.07</v>
      </c>
      <c r="W2677" s="159">
        <v>20769727.09</v>
      </c>
      <c r="X2677" s="159">
        <v>9729.52</v>
      </c>
      <c r="Y2677" s="159">
        <v>14488849.220000001</v>
      </c>
      <c r="Z2677" s="159">
        <v>10887050.810000001</v>
      </c>
      <c r="AA2677" s="159">
        <v>0</v>
      </c>
      <c r="AB2677" s="159">
        <v>10887050.810000001</v>
      </c>
      <c r="AC2677" s="159">
        <v>661200</v>
      </c>
      <c r="AD2677" s="159">
        <v>661200</v>
      </c>
      <c r="AE2677" s="159">
        <v>540000</v>
      </c>
      <c r="AF2677" s="159">
        <v>8239859.9299999997</v>
      </c>
      <c r="AG2677" s="159">
        <v>1051118.1299999999</v>
      </c>
      <c r="AH2677" s="159">
        <v>923521.51</v>
      </c>
      <c r="AI2677" s="159">
        <v>0</v>
      </c>
      <c r="AJ2677" s="159">
        <v>0</v>
      </c>
    </row>
    <row r="2678" spans="1:36">
      <c r="A2678" s="153">
        <v>20</v>
      </c>
      <c r="B2678" s="154">
        <v>7</v>
      </c>
      <c r="C2678" s="154">
        <v>0</v>
      </c>
      <c r="D2678" s="155">
        <v>0</v>
      </c>
      <c r="E2678" s="155" t="s">
        <v>90</v>
      </c>
      <c r="F2678" s="156" t="s">
        <v>6451</v>
      </c>
      <c r="G2678" s="156" t="s">
        <v>90</v>
      </c>
      <c r="H2678" s="156" t="s">
        <v>6452</v>
      </c>
      <c r="I2678" s="155">
        <v>2007000</v>
      </c>
      <c r="J2678" s="157" t="s">
        <v>305</v>
      </c>
      <c r="K2678" s="157"/>
      <c r="L2678" s="155">
        <v>2022</v>
      </c>
      <c r="M2678" s="158">
        <v>50666</v>
      </c>
      <c r="N2678" s="159">
        <v>56607577.170000002</v>
      </c>
      <c r="O2678" s="159">
        <v>39137675.299999997</v>
      </c>
      <c r="P2678" s="159">
        <v>25494504.600000001</v>
      </c>
      <c r="Q2678" s="159">
        <v>14597815</v>
      </c>
      <c r="R2678" s="159">
        <v>10896689.6</v>
      </c>
      <c r="S2678" s="159">
        <v>17469901.870000001</v>
      </c>
      <c r="T2678" s="159">
        <v>89912.84</v>
      </c>
      <c r="U2678" s="159">
        <v>44854074.93</v>
      </c>
      <c r="V2678" s="159">
        <v>29090886.77</v>
      </c>
      <c r="W2678" s="159">
        <v>13734152.220000001</v>
      </c>
      <c r="X2678" s="159">
        <v>0</v>
      </c>
      <c r="Y2678" s="159">
        <v>15763188.16</v>
      </c>
      <c r="Z2678" s="159">
        <v>25333801.079999998</v>
      </c>
      <c r="AA2678" s="159">
        <v>0</v>
      </c>
      <c r="AB2678" s="159">
        <v>25333801.079999998</v>
      </c>
      <c r="AC2678" s="159">
        <v>0</v>
      </c>
      <c r="AD2678" s="159">
        <v>0</v>
      </c>
      <c r="AE2678" s="159">
        <v>0</v>
      </c>
      <c r="AF2678" s="159">
        <v>10046788.529999999</v>
      </c>
      <c r="AG2678" s="159">
        <v>1413300</v>
      </c>
      <c r="AH2678" s="159">
        <v>1059660.6000000001</v>
      </c>
      <c r="AI2678" s="159">
        <v>0</v>
      </c>
      <c r="AJ2678" s="159">
        <v>0</v>
      </c>
    </row>
    <row r="2679" spans="1:36">
      <c r="A2679" s="153">
        <v>20</v>
      </c>
      <c r="B2679" s="154">
        <v>8</v>
      </c>
      <c r="C2679" s="154">
        <v>0</v>
      </c>
      <c r="D2679" s="155">
        <v>0</v>
      </c>
      <c r="E2679" s="155" t="s">
        <v>90</v>
      </c>
      <c r="F2679" s="156" t="s">
        <v>6453</v>
      </c>
      <c r="G2679" s="156" t="s">
        <v>90</v>
      </c>
      <c r="H2679" s="156" t="s">
        <v>6454</v>
      </c>
      <c r="I2679" s="155">
        <v>2008000</v>
      </c>
      <c r="J2679" s="157" t="s">
        <v>304</v>
      </c>
      <c r="K2679" s="157"/>
      <c r="L2679" s="155">
        <v>2022</v>
      </c>
      <c r="M2679" s="158">
        <v>39825</v>
      </c>
      <c r="N2679" s="159">
        <v>74572970.530000001</v>
      </c>
      <c r="O2679" s="159">
        <v>48745100.18</v>
      </c>
      <c r="P2679" s="159">
        <v>36600323.880000003</v>
      </c>
      <c r="Q2679" s="159">
        <v>27905391</v>
      </c>
      <c r="R2679" s="159">
        <v>8694932.8800000008</v>
      </c>
      <c r="S2679" s="159">
        <v>25827870.350000001</v>
      </c>
      <c r="T2679" s="159">
        <v>29556.02</v>
      </c>
      <c r="U2679" s="159">
        <v>62067347.799999997</v>
      </c>
      <c r="V2679" s="159">
        <v>44760809.549999997</v>
      </c>
      <c r="W2679" s="159">
        <v>29248769.859999999</v>
      </c>
      <c r="X2679" s="159">
        <v>132024.21</v>
      </c>
      <c r="Y2679" s="159">
        <v>17306538.25</v>
      </c>
      <c r="Z2679" s="159">
        <v>8785767.6099999994</v>
      </c>
      <c r="AA2679" s="159">
        <v>2105000</v>
      </c>
      <c r="AB2679" s="159">
        <v>6680767.6099999994</v>
      </c>
      <c r="AC2679" s="159">
        <v>1326272.1599999999</v>
      </c>
      <c r="AD2679" s="159">
        <v>1326272.1599999999</v>
      </c>
      <c r="AE2679" s="159">
        <v>14066367.039999999</v>
      </c>
      <c r="AF2679" s="159">
        <v>3984290.63</v>
      </c>
      <c r="AG2679" s="159">
        <v>873434.04</v>
      </c>
      <c r="AH2679" s="159">
        <v>898902.92</v>
      </c>
      <c r="AI2679" s="159">
        <v>0</v>
      </c>
      <c r="AJ2679" s="159">
        <v>0</v>
      </c>
    </row>
    <row r="2680" spans="1:36">
      <c r="A2680" s="153">
        <v>20</v>
      </c>
      <c r="B2680" s="154">
        <v>9</v>
      </c>
      <c r="C2680" s="154">
        <v>0</v>
      </c>
      <c r="D2680" s="155">
        <v>0</v>
      </c>
      <c r="E2680" s="155" t="s">
        <v>90</v>
      </c>
      <c r="F2680" s="156" t="s">
        <v>6455</v>
      </c>
      <c r="G2680" s="156" t="s">
        <v>90</v>
      </c>
      <c r="H2680" s="156" t="s">
        <v>6456</v>
      </c>
      <c r="I2680" s="155">
        <v>2009000</v>
      </c>
      <c r="J2680" s="157" t="s">
        <v>303</v>
      </c>
      <c r="K2680" s="157"/>
      <c r="L2680" s="155">
        <v>2022</v>
      </c>
      <c r="M2680" s="158">
        <v>19550</v>
      </c>
      <c r="N2680" s="159">
        <v>38219103.909999996</v>
      </c>
      <c r="O2680" s="159">
        <v>25613191.82</v>
      </c>
      <c r="P2680" s="159">
        <v>20077211.100000001</v>
      </c>
      <c r="Q2680" s="159">
        <v>12467341</v>
      </c>
      <c r="R2680" s="159">
        <v>7609870.0999999996</v>
      </c>
      <c r="S2680" s="159">
        <v>12605912.09</v>
      </c>
      <c r="T2680" s="159">
        <v>281318.08</v>
      </c>
      <c r="U2680" s="159">
        <v>31916576.43</v>
      </c>
      <c r="V2680" s="159">
        <v>21924967.940000001</v>
      </c>
      <c r="W2680" s="159">
        <v>14442701.060000001</v>
      </c>
      <c r="X2680" s="159">
        <v>26111.84</v>
      </c>
      <c r="Y2680" s="159">
        <v>9991608.4900000002</v>
      </c>
      <c r="Z2680" s="159">
        <v>8040714.04</v>
      </c>
      <c r="AA2680" s="159">
        <v>0</v>
      </c>
      <c r="AB2680" s="159">
        <v>8040714.04</v>
      </c>
      <c r="AC2680" s="159">
        <v>235252</v>
      </c>
      <c r="AD2680" s="159">
        <v>235252</v>
      </c>
      <c r="AE2680" s="159">
        <v>1214107</v>
      </c>
      <c r="AF2680" s="159">
        <v>3688223.88</v>
      </c>
      <c r="AG2680" s="159">
        <v>357509.12</v>
      </c>
      <c r="AH2680" s="159">
        <v>846695.29</v>
      </c>
      <c r="AI2680" s="159">
        <v>0</v>
      </c>
      <c r="AJ2680" s="159">
        <v>0</v>
      </c>
    </row>
    <row r="2681" spans="1:36">
      <c r="A2681" s="153">
        <v>20</v>
      </c>
      <c r="B2681" s="154">
        <v>10</v>
      </c>
      <c r="C2681" s="154">
        <v>0</v>
      </c>
      <c r="D2681" s="155">
        <v>0</v>
      </c>
      <c r="E2681" s="155" t="s">
        <v>90</v>
      </c>
      <c r="F2681" s="156" t="s">
        <v>6457</v>
      </c>
      <c r="G2681" s="156" t="s">
        <v>90</v>
      </c>
      <c r="H2681" s="156" t="s">
        <v>6458</v>
      </c>
      <c r="I2681" s="155">
        <v>2010000</v>
      </c>
      <c r="J2681" s="157" t="s">
        <v>302</v>
      </c>
      <c r="K2681" s="157"/>
      <c r="L2681" s="155">
        <v>2022</v>
      </c>
      <c r="M2681" s="158">
        <v>43295</v>
      </c>
      <c r="N2681" s="159">
        <v>62648463.350000001</v>
      </c>
      <c r="O2681" s="159">
        <v>52774101.939999998</v>
      </c>
      <c r="P2681" s="159">
        <v>39831394.32</v>
      </c>
      <c r="Q2681" s="159">
        <v>25783753</v>
      </c>
      <c r="R2681" s="159">
        <v>14047641.32</v>
      </c>
      <c r="S2681" s="159">
        <v>9874361.4100000001</v>
      </c>
      <c r="T2681" s="159">
        <v>405742.13</v>
      </c>
      <c r="U2681" s="159">
        <v>59084406.32</v>
      </c>
      <c r="V2681" s="159">
        <v>48479100.799999997</v>
      </c>
      <c r="W2681" s="159">
        <v>30957102.609999999</v>
      </c>
      <c r="X2681" s="159">
        <v>76201.539999999994</v>
      </c>
      <c r="Y2681" s="159">
        <v>10605305.52</v>
      </c>
      <c r="Z2681" s="159">
        <v>11092627.699999999</v>
      </c>
      <c r="AA2681" s="159">
        <v>0</v>
      </c>
      <c r="AB2681" s="159">
        <v>11092627.699999999</v>
      </c>
      <c r="AC2681" s="159">
        <v>300000</v>
      </c>
      <c r="AD2681" s="159">
        <v>300000</v>
      </c>
      <c r="AE2681" s="159">
        <v>7500000</v>
      </c>
      <c r="AF2681" s="159">
        <v>4295001.1399999997</v>
      </c>
      <c r="AG2681" s="159">
        <v>4595061.96</v>
      </c>
      <c r="AH2681" s="159">
        <v>4479286.3499999996</v>
      </c>
      <c r="AI2681" s="159">
        <v>0</v>
      </c>
      <c r="AJ2681" s="159">
        <v>0</v>
      </c>
    </row>
    <row r="2682" spans="1:36">
      <c r="A2682" s="153">
        <v>20</v>
      </c>
      <c r="B2682" s="154">
        <v>11</v>
      </c>
      <c r="C2682" s="154">
        <v>0</v>
      </c>
      <c r="D2682" s="155">
        <v>0</v>
      </c>
      <c r="E2682" s="155" t="s">
        <v>90</v>
      </c>
      <c r="F2682" s="156" t="s">
        <v>6459</v>
      </c>
      <c r="G2682" s="156" t="s">
        <v>90</v>
      </c>
      <c r="H2682" s="156" t="s">
        <v>6460</v>
      </c>
      <c r="I2682" s="155">
        <v>2011000</v>
      </c>
      <c r="J2682" s="157" t="s">
        <v>301</v>
      </c>
      <c r="K2682" s="157"/>
      <c r="L2682" s="155">
        <v>2022</v>
      </c>
      <c r="M2682" s="158">
        <v>65367</v>
      </c>
      <c r="N2682" s="159">
        <v>111521189.27</v>
      </c>
      <c r="O2682" s="159">
        <v>85442888.879999995</v>
      </c>
      <c r="P2682" s="159">
        <v>69423206.599999994</v>
      </c>
      <c r="Q2682" s="159">
        <v>52534439</v>
      </c>
      <c r="R2682" s="159">
        <v>16888767.600000001</v>
      </c>
      <c r="S2682" s="159">
        <v>26078300.390000001</v>
      </c>
      <c r="T2682" s="159">
        <v>1500</v>
      </c>
      <c r="U2682" s="159">
        <v>96968410.599999994</v>
      </c>
      <c r="V2682" s="159">
        <v>75802717.939999998</v>
      </c>
      <c r="W2682" s="159">
        <v>47144802.149999999</v>
      </c>
      <c r="X2682" s="159">
        <v>441043.26</v>
      </c>
      <c r="Y2682" s="159">
        <v>21165692.66</v>
      </c>
      <c r="Z2682" s="159">
        <v>15937695.82</v>
      </c>
      <c r="AA2682" s="159">
        <v>0</v>
      </c>
      <c r="AB2682" s="159">
        <v>15937695.82</v>
      </c>
      <c r="AC2682" s="159">
        <v>0</v>
      </c>
      <c r="AD2682" s="159">
        <v>0</v>
      </c>
      <c r="AE2682" s="159">
        <v>27200000</v>
      </c>
      <c r="AF2682" s="159">
        <v>9640170.9399999995</v>
      </c>
      <c r="AG2682" s="159">
        <v>3090854.24</v>
      </c>
      <c r="AH2682" s="159">
        <v>3055753.26</v>
      </c>
      <c r="AI2682" s="159">
        <v>0</v>
      </c>
      <c r="AJ2682" s="159">
        <v>0</v>
      </c>
    </row>
    <row r="2683" spans="1:36">
      <c r="A2683" s="153">
        <v>20</v>
      </c>
      <c r="B2683" s="154">
        <v>12</v>
      </c>
      <c r="C2683" s="154">
        <v>0</v>
      </c>
      <c r="D2683" s="155">
        <v>0</v>
      </c>
      <c r="E2683" s="155" t="s">
        <v>90</v>
      </c>
      <c r="F2683" s="156" t="s">
        <v>6461</v>
      </c>
      <c r="G2683" s="156" t="s">
        <v>90</v>
      </c>
      <c r="H2683" s="156" t="s">
        <v>6462</v>
      </c>
      <c r="I2683" s="155">
        <v>2012000</v>
      </c>
      <c r="J2683" s="157" t="s">
        <v>300</v>
      </c>
      <c r="K2683" s="157"/>
      <c r="L2683" s="155">
        <v>2022</v>
      </c>
      <c r="M2683" s="158">
        <v>35430</v>
      </c>
      <c r="N2683" s="159">
        <v>50118144.539999999</v>
      </c>
      <c r="O2683" s="159">
        <v>37659401.689999998</v>
      </c>
      <c r="P2683" s="159">
        <v>25593326.109999999</v>
      </c>
      <c r="Q2683" s="159">
        <v>15269271</v>
      </c>
      <c r="R2683" s="159">
        <v>10324055.109999999</v>
      </c>
      <c r="S2683" s="159">
        <v>12458742.85</v>
      </c>
      <c r="T2683" s="159">
        <v>107873.69</v>
      </c>
      <c r="U2683" s="159">
        <v>49296128.090000004</v>
      </c>
      <c r="V2683" s="159">
        <v>34006200.409999996</v>
      </c>
      <c r="W2683" s="159">
        <v>16554422.76</v>
      </c>
      <c r="X2683" s="159">
        <v>50225.89</v>
      </c>
      <c r="Y2683" s="159">
        <v>15289927.68</v>
      </c>
      <c r="Z2683" s="159">
        <v>13817850.23</v>
      </c>
      <c r="AA2683" s="159">
        <v>0</v>
      </c>
      <c r="AB2683" s="159">
        <v>13817850.23</v>
      </c>
      <c r="AC2683" s="159">
        <v>801572.04</v>
      </c>
      <c r="AD2683" s="159">
        <v>801572.04</v>
      </c>
      <c r="AE2683" s="159">
        <v>3719566.96</v>
      </c>
      <c r="AF2683" s="159">
        <v>3653201.28</v>
      </c>
      <c r="AG2683" s="159">
        <v>246026.3</v>
      </c>
      <c r="AH2683" s="159">
        <v>383799</v>
      </c>
      <c r="AI2683" s="159">
        <v>0</v>
      </c>
      <c r="AJ2683" s="159">
        <v>0</v>
      </c>
    </row>
    <row r="2684" spans="1:36">
      <c r="A2684" s="153">
        <v>20</v>
      </c>
      <c r="B2684" s="154">
        <v>13</v>
      </c>
      <c r="C2684" s="154">
        <v>0</v>
      </c>
      <c r="D2684" s="155">
        <v>0</v>
      </c>
      <c r="E2684" s="155" t="s">
        <v>90</v>
      </c>
      <c r="F2684" s="156" t="s">
        <v>6463</v>
      </c>
      <c r="G2684" s="156" t="s">
        <v>90</v>
      </c>
      <c r="H2684" s="156" t="s">
        <v>6464</v>
      </c>
      <c r="I2684" s="155">
        <v>2013000</v>
      </c>
      <c r="J2684" s="157" t="s">
        <v>299</v>
      </c>
      <c r="K2684" s="157"/>
      <c r="L2684" s="155">
        <v>2022</v>
      </c>
      <c r="M2684" s="158">
        <v>56087</v>
      </c>
      <c r="N2684" s="159">
        <v>117288438.17</v>
      </c>
      <c r="O2684" s="159">
        <v>81035162.719999999</v>
      </c>
      <c r="P2684" s="159">
        <v>60334366.019999996</v>
      </c>
      <c r="Q2684" s="159">
        <v>39972542</v>
      </c>
      <c r="R2684" s="159">
        <v>20361824.02</v>
      </c>
      <c r="S2684" s="159">
        <v>36253275.450000003</v>
      </c>
      <c r="T2684" s="159">
        <v>338950.27</v>
      </c>
      <c r="U2684" s="159">
        <v>103605834.02</v>
      </c>
      <c r="V2684" s="159">
        <v>69658162.700000003</v>
      </c>
      <c r="W2684" s="159">
        <v>39500273.670000002</v>
      </c>
      <c r="X2684" s="159">
        <v>14034.56</v>
      </c>
      <c r="Y2684" s="159">
        <v>33947671.32</v>
      </c>
      <c r="Z2684" s="159">
        <v>20516396.82</v>
      </c>
      <c r="AA2684" s="159">
        <v>0</v>
      </c>
      <c r="AB2684" s="159">
        <v>20516396.82</v>
      </c>
      <c r="AC2684" s="159">
        <v>1200000</v>
      </c>
      <c r="AD2684" s="159">
        <v>1200000</v>
      </c>
      <c r="AE2684" s="159">
        <v>1200000</v>
      </c>
      <c r="AF2684" s="159">
        <v>11377000.02</v>
      </c>
      <c r="AG2684" s="159">
        <v>5687604.2599999998</v>
      </c>
      <c r="AH2684" s="159">
        <v>6186795.2199999997</v>
      </c>
      <c r="AI2684" s="159">
        <v>0</v>
      </c>
      <c r="AJ2684" s="159">
        <v>0</v>
      </c>
    </row>
    <row r="2685" spans="1:36">
      <c r="A2685" s="153">
        <v>20</v>
      </c>
      <c r="B2685" s="154">
        <v>14</v>
      </c>
      <c r="C2685" s="154">
        <v>0</v>
      </c>
      <c r="D2685" s="155">
        <v>0</v>
      </c>
      <c r="E2685" s="155" t="s">
        <v>90</v>
      </c>
      <c r="F2685" s="156" t="s">
        <v>6465</v>
      </c>
      <c r="G2685" s="156" t="s">
        <v>90</v>
      </c>
      <c r="H2685" s="156" t="s">
        <v>6466</v>
      </c>
      <c r="I2685" s="155">
        <v>2014000</v>
      </c>
      <c r="J2685" s="157" t="s">
        <v>298</v>
      </c>
      <c r="K2685" s="157"/>
      <c r="L2685" s="155">
        <v>2022</v>
      </c>
      <c r="M2685" s="158">
        <v>43028</v>
      </c>
      <c r="N2685" s="159">
        <v>60390758.039999999</v>
      </c>
      <c r="O2685" s="159">
        <v>56398284.990000002</v>
      </c>
      <c r="P2685" s="159">
        <v>41037515.740000002</v>
      </c>
      <c r="Q2685" s="159">
        <v>29871242</v>
      </c>
      <c r="R2685" s="159">
        <v>11166273.74</v>
      </c>
      <c r="S2685" s="159">
        <v>3992473.05</v>
      </c>
      <c r="T2685" s="159">
        <v>12661.5</v>
      </c>
      <c r="U2685" s="159">
        <v>59113728.539999999</v>
      </c>
      <c r="V2685" s="159">
        <v>49207043</v>
      </c>
      <c r="W2685" s="159">
        <v>36193445.979999997</v>
      </c>
      <c r="X2685" s="159">
        <v>33241.919999999998</v>
      </c>
      <c r="Y2685" s="159">
        <v>9906685.5399999991</v>
      </c>
      <c r="Z2685" s="159">
        <v>9132127.9399999995</v>
      </c>
      <c r="AA2685" s="159">
        <v>0</v>
      </c>
      <c r="AB2685" s="159">
        <v>9132127.9399999995</v>
      </c>
      <c r="AC2685" s="159">
        <v>1400000</v>
      </c>
      <c r="AD2685" s="159">
        <v>1400000</v>
      </c>
      <c r="AE2685" s="159">
        <v>6950000</v>
      </c>
      <c r="AF2685" s="159">
        <v>7191241.9900000002</v>
      </c>
      <c r="AG2685" s="159">
        <v>2207450.16</v>
      </c>
      <c r="AH2685" s="159">
        <v>1322917.58</v>
      </c>
      <c r="AI2685" s="159">
        <v>0</v>
      </c>
      <c r="AJ2685" s="159">
        <v>0</v>
      </c>
    </row>
    <row r="2686" spans="1:36">
      <c r="A2686" s="153">
        <v>22</v>
      </c>
      <c r="B2686" s="154">
        <v>1</v>
      </c>
      <c r="C2686" s="154">
        <v>0</v>
      </c>
      <c r="D2686" s="155">
        <v>0</v>
      </c>
      <c r="E2686" s="155" t="s">
        <v>90</v>
      </c>
      <c r="F2686" s="156" t="s">
        <v>6467</v>
      </c>
      <c r="G2686" s="156" t="s">
        <v>90</v>
      </c>
      <c r="H2686" s="156" t="s">
        <v>6468</v>
      </c>
      <c r="I2686" s="155">
        <v>2201000</v>
      </c>
      <c r="J2686" s="157" t="s">
        <v>297</v>
      </c>
      <c r="K2686" s="157"/>
      <c r="L2686" s="155">
        <v>2022</v>
      </c>
      <c r="M2686" s="158">
        <v>78939</v>
      </c>
      <c r="N2686" s="159">
        <v>127477845.18000001</v>
      </c>
      <c r="O2686" s="159">
        <v>118395226.81999999</v>
      </c>
      <c r="P2686" s="159">
        <v>93312485.140000001</v>
      </c>
      <c r="Q2686" s="159">
        <v>61616587</v>
      </c>
      <c r="R2686" s="159">
        <v>31695898.140000001</v>
      </c>
      <c r="S2686" s="159">
        <v>9082618.3599999994</v>
      </c>
      <c r="T2686" s="159">
        <v>57216.02</v>
      </c>
      <c r="U2686" s="159">
        <v>119427582.84</v>
      </c>
      <c r="V2686" s="159">
        <v>105378399.23</v>
      </c>
      <c r="W2686" s="159">
        <v>64384586.009999998</v>
      </c>
      <c r="X2686" s="159">
        <v>548410.1</v>
      </c>
      <c r="Y2686" s="159">
        <v>14049183.609999999</v>
      </c>
      <c r="Z2686" s="159">
        <v>9626948.3900000006</v>
      </c>
      <c r="AA2686" s="159">
        <v>0</v>
      </c>
      <c r="AB2686" s="159">
        <v>9626948.3900000006</v>
      </c>
      <c r="AC2686" s="159">
        <v>6526824</v>
      </c>
      <c r="AD2686" s="159">
        <v>6026824</v>
      </c>
      <c r="AE2686" s="159">
        <v>39443495.630000003</v>
      </c>
      <c r="AF2686" s="159">
        <v>13016827.59</v>
      </c>
      <c r="AG2686" s="159">
        <v>3766492.62</v>
      </c>
      <c r="AH2686" s="159">
        <v>3815238.86</v>
      </c>
      <c r="AI2686" s="159">
        <v>0</v>
      </c>
      <c r="AJ2686" s="159">
        <v>0</v>
      </c>
    </row>
    <row r="2687" spans="1:36">
      <c r="A2687" s="153">
        <v>22</v>
      </c>
      <c r="B2687" s="154">
        <v>2</v>
      </c>
      <c r="C2687" s="154">
        <v>0</v>
      </c>
      <c r="D2687" s="155">
        <v>0</v>
      </c>
      <c r="E2687" s="155" t="s">
        <v>90</v>
      </c>
      <c r="F2687" s="156" t="s">
        <v>6469</v>
      </c>
      <c r="G2687" s="156" t="s">
        <v>90</v>
      </c>
      <c r="H2687" s="156" t="s">
        <v>6470</v>
      </c>
      <c r="I2687" s="155">
        <v>2202000</v>
      </c>
      <c r="J2687" s="157" t="s">
        <v>296</v>
      </c>
      <c r="K2687" s="157"/>
      <c r="L2687" s="155">
        <v>2022</v>
      </c>
      <c r="M2687" s="158">
        <v>97536</v>
      </c>
      <c r="N2687" s="159">
        <v>165333192.97</v>
      </c>
      <c r="O2687" s="159">
        <v>159091853.81999999</v>
      </c>
      <c r="P2687" s="159">
        <v>107726828.5</v>
      </c>
      <c r="Q2687" s="159">
        <v>87588306</v>
      </c>
      <c r="R2687" s="159">
        <v>20138522.5</v>
      </c>
      <c r="S2687" s="159">
        <v>6241339.1500000004</v>
      </c>
      <c r="T2687" s="159">
        <v>183033.37</v>
      </c>
      <c r="U2687" s="159">
        <v>143736948.59</v>
      </c>
      <c r="V2687" s="159">
        <v>129095263.27</v>
      </c>
      <c r="W2687" s="159">
        <v>84682513.25</v>
      </c>
      <c r="X2687" s="159">
        <v>210418.5</v>
      </c>
      <c r="Y2687" s="159">
        <v>14641685.32</v>
      </c>
      <c r="Z2687" s="159">
        <v>21751972.32</v>
      </c>
      <c r="AA2687" s="159">
        <v>0</v>
      </c>
      <c r="AB2687" s="159">
        <v>21751972.32</v>
      </c>
      <c r="AC2687" s="159">
        <v>4800000</v>
      </c>
      <c r="AD2687" s="159">
        <v>4800000</v>
      </c>
      <c r="AE2687" s="159">
        <v>21500000</v>
      </c>
      <c r="AF2687" s="159">
        <v>29996590.550000001</v>
      </c>
      <c r="AG2687" s="159">
        <v>862049.46</v>
      </c>
      <c r="AH2687" s="159">
        <v>1600367.22</v>
      </c>
      <c r="AI2687" s="159">
        <v>0</v>
      </c>
      <c r="AJ2687" s="159">
        <v>0</v>
      </c>
    </row>
    <row r="2688" spans="1:36">
      <c r="A2688" s="153">
        <v>22</v>
      </c>
      <c r="B2688" s="154">
        <v>3</v>
      </c>
      <c r="C2688" s="154">
        <v>0</v>
      </c>
      <c r="D2688" s="155">
        <v>0</v>
      </c>
      <c r="E2688" s="155" t="s">
        <v>90</v>
      </c>
      <c r="F2688" s="156" t="s">
        <v>6471</v>
      </c>
      <c r="G2688" s="156" t="s">
        <v>90</v>
      </c>
      <c r="H2688" s="156" t="s">
        <v>6472</v>
      </c>
      <c r="I2688" s="155">
        <v>2203000</v>
      </c>
      <c r="J2688" s="157" t="s">
        <v>295</v>
      </c>
      <c r="K2688" s="157"/>
      <c r="L2688" s="155">
        <v>2022</v>
      </c>
      <c r="M2688" s="158">
        <v>55615</v>
      </c>
      <c r="N2688" s="159">
        <v>120585491.75</v>
      </c>
      <c r="O2688" s="159">
        <v>114161923.12</v>
      </c>
      <c r="P2688" s="159">
        <v>77189951.260000005</v>
      </c>
      <c r="Q2688" s="159">
        <v>60677616</v>
      </c>
      <c r="R2688" s="159">
        <v>16512335.26</v>
      </c>
      <c r="S2688" s="159">
        <v>6423568.6299999999</v>
      </c>
      <c r="T2688" s="159">
        <v>241634.24</v>
      </c>
      <c r="U2688" s="159">
        <v>113946311.93000001</v>
      </c>
      <c r="V2688" s="159">
        <v>101764265.06999999</v>
      </c>
      <c r="W2688" s="159">
        <v>69660230.420000002</v>
      </c>
      <c r="X2688" s="159">
        <v>1002536.17</v>
      </c>
      <c r="Y2688" s="159">
        <v>12182046.859999999</v>
      </c>
      <c r="Z2688" s="159">
        <v>15143062.640000001</v>
      </c>
      <c r="AA2688" s="159">
        <v>0</v>
      </c>
      <c r="AB2688" s="159">
        <v>15143062.640000001</v>
      </c>
      <c r="AC2688" s="159">
        <v>3110797.5</v>
      </c>
      <c r="AD2688" s="159">
        <v>2560797.5</v>
      </c>
      <c r="AE2688" s="159">
        <v>55558562.5</v>
      </c>
      <c r="AF2688" s="159">
        <v>12397658.050000001</v>
      </c>
      <c r="AG2688" s="159">
        <v>411964.42</v>
      </c>
      <c r="AH2688" s="159">
        <v>320542.96999999997</v>
      </c>
      <c r="AI2688" s="159">
        <v>0</v>
      </c>
      <c r="AJ2688" s="159">
        <v>0</v>
      </c>
    </row>
    <row r="2689" spans="1:36">
      <c r="A2689" s="153">
        <v>22</v>
      </c>
      <c r="B2689" s="154">
        <v>4</v>
      </c>
      <c r="C2689" s="154">
        <v>0</v>
      </c>
      <c r="D2689" s="155">
        <v>0</v>
      </c>
      <c r="E2689" s="155" t="s">
        <v>90</v>
      </c>
      <c r="F2689" s="156" t="s">
        <v>6473</v>
      </c>
      <c r="G2689" s="156" t="s">
        <v>90</v>
      </c>
      <c r="H2689" s="156" t="s">
        <v>6474</v>
      </c>
      <c r="I2689" s="155">
        <v>2204000</v>
      </c>
      <c r="J2689" s="157" t="s">
        <v>294</v>
      </c>
      <c r="K2689" s="157"/>
      <c r="L2689" s="155">
        <v>2022</v>
      </c>
      <c r="M2689" s="158">
        <v>121406</v>
      </c>
      <c r="N2689" s="159">
        <v>127058120.31</v>
      </c>
      <c r="O2689" s="159">
        <v>118734692.16</v>
      </c>
      <c r="P2689" s="159">
        <v>55878775.560000002</v>
      </c>
      <c r="Q2689" s="159">
        <v>37263446</v>
      </c>
      <c r="R2689" s="159">
        <v>18615329.559999999</v>
      </c>
      <c r="S2689" s="159">
        <v>8323428.1500000004</v>
      </c>
      <c r="T2689" s="159">
        <v>14350</v>
      </c>
      <c r="U2689" s="159">
        <v>119742243.18000001</v>
      </c>
      <c r="V2689" s="159">
        <v>91489588.75</v>
      </c>
      <c r="W2689" s="159">
        <v>48786174.049999997</v>
      </c>
      <c r="X2689" s="159">
        <v>11143.86</v>
      </c>
      <c r="Y2689" s="159">
        <v>28252654.43</v>
      </c>
      <c r="Z2689" s="159">
        <v>28454811.98</v>
      </c>
      <c r="AA2689" s="159">
        <v>0</v>
      </c>
      <c r="AB2689" s="159">
        <v>28454811.98</v>
      </c>
      <c r="AC2689" s="159">
        <v>900000</v>
      </c>
      <c r="AD2689" s="159">
        <v>900000</v>
      </c>
      <c r="AE2689" s="159">
        <v>700000</v>
      </c>
      <c r="AF2689" s="159">
        <v>27245103.41</v>
      </c>
      <c r="AG2689" s="159">
        <v>2643936.2400000002</v>
      </c>
      <c r="AH2689" s="159">
        <v>2644234.77</v>
      </c>
      <c r="AI2689" s="159">
        <v>0</v>
      </c>
      <c r="AJ2689" s="159">
        <v>0</v>
      </c>
    </row>
    <row r="2690" spans="1:36">
      <c r="A2690" s="153">
        <v>22</v>
      </c>
      <c r="B2690" s="154">
        <v>5</v>
      </c>
      <c r="C2690" s="154">
        <v>0</v>
      </c>
      <c r="D2690" s="155">
        <v>0</v>
      </c>
      <c r="E2690" s="155" t="s">
        <v>90</v>
      </c>
      <c r="F2690" s="156" t="s">
        <v>6475</v>
      </c>
      <c r="G2690" s="156" t="s">
        <v>90</v>
      </c>
      <c r="H2690" s="156" t="s">
        <v>6476</v>
      </c>
      <c r="I2690" s="155">
        <v>2205000</v>
      </c>
      <c r="J2690" s="157" t="s">
        <v>293</v>
      </c>
      <c r="K2690" s="157"/>
      <c r="L2690" s="155">
        <v>2022</v>
      </c>
      <c r="M2690" s="158">
        <v>143101</v>
      </c>
      <c r="N2690" s="159">
        <v>199641842.31999999</v>
      </c>
      <c r="O2690" s="159">
        <v>178090165.63</v>
      </c>
      <c r="P2690" s="159">
        <v>118951583.76000001</v>
      </c>
      <c r="Q2690" s="159">
        <v>86757579</v>
      </c>
      <c r="R2690" s="159">
        <v>32194004.760000002</v>
      </c>
      <c r="S2690" s="159">
        <v>21551676.690000001</v>
      </c>
      <c r="T2690" s="159">
        <v>25540.66</v>
      </c>
      <c r="U2690" s="159">
        <v>176960248.78</v>
      </c>
      <c r="V2690" s="159">
        <v>156808467.41999999</v>
      </c>
      <c r="W2690" s="159">
        <v>90007025.530000001</v>
      </c>
      <c r="X2690" s="159">
        <v>606007.13</v>
      </c>
      <c r="Y2690" s="159">
        <v>20151781.359999999</v>
      </c>
      <c r="Z2690" s="159">
        <v>14563860.050000001</v>
      </c>
      <c r="AA2690" s="159">
        <v>0</v>
      </c>
      <c r="AB2690" s="159">
        <v>14563860.050000001</v>
      </c>
      <c r="AC2690" s="159">
        <v>4500000</v>
      </c>
      <c r="AD2690" s="159">
        <v>4500000</v>
      </c>
      <c r="AE2690" s="159">
        <v>39900000</v>
      </c>
      <c r="AF2690" s="159">
        <v>21281698.210000001</v>
      </c>
      <c r="AG2690" s="159">
        <v>5198552.7300000004</v>
      </c>
      <c r="AH2690" s="159">
        <v>5315159.99</v>
      </c>
      <c r="AI2690" s="159">
        <v>0</v>
      </c>
      <c r="AJ2690" s="159">
        <v>0</v>
      </c>
    </row>
    <row r="2691" spans="1:36">
      <c r="A2691" s="153">
        <v>22</v>
      </c>
      <c r="B2691" s="154">
        <v>6</v>
      </c>
      <c r="C2691" s="154">
        <v>0</v>
      </c>
      <c r="D2691" s="155">
        <v>0</v>
      </c>
      <c r="E2691" s="155" t="s">
        <v>90</v>
      </c>
      <c r="F2691" s="156" t="s">
        <v>6477</v>
      </c>
      <c r="G2691" s="156" t="s">
        <v>90</v>
      </c>
      <c r="H2691" s="156" t="s">
        <v>6478</v>
      </c>
      <c r="I2691" s="155">
        <v>2206000</v>
      </c>
      <c r="J2691" s="157" t="s">
        <v>292</v>
      </c>
      <c r="K2691" s="157"/>
      <c r="L2691" s="155">
        <v>2022</v>
      </c>
      <c r="M2691" s="158">
        <v>72951</v>
      </c>
      <c r="N2691" s="159">
        <v>114798120.91</v>
      </c>
      <c r="O2691" s="159">
        <v>107721471.26000001</v>
      </c>
      <c r="P2691" s="159">
        <v>80576505.439999998</v>
      </c>
      <c r="Q2691" s="159">
        <v>56818297</v>
      </c>
      <c r="R2691" s="159">
        <v>23758208.440000001</v>
      </c>
      <c r="S2691" s="159">
        <v>7076649.6500000004</v>
      </c>
      <c r="T2691" s="159">
        <v>65870.14</v>
      </c>
      <c r="U2691" s="159">
        <v>113282266.04000001</v>
      </c>
      <c r="V2691" s="159">
        <v>96421509.719999999</v>
      </c>
      <c r="W2691" s="159">
        <v>60571399.609999999</v>
      </c>
      <c r="X2691" s="159">
        <v>314410.74</v>
      </c>
      <c r="Y2691" s="159">
        <v>16860756.32</v>
      </c>
      <c r="Z2691" s="159">
        <v>19809993.870000001</v>
      </c>
      <c r="AA2691" s="159">
        <v>1644000</v>
      </c>
      <c r="AB2691" s="159">
        <v>18165993.870000001</v>
      </c>
      <c r="AC2691" s="159">
        <v>3820000</v>
      </c>
      <c r="AD2691" s="159">
        <v>3820000</v>
      </c>
      <c r="AE2691" s="159">
        <v>19296788.559999999</v>
      </c>
      <c r="AF2691" s="159">
        <v>11299961.539999999</v>
      </c>
      <c r="AG2691" s="159">
        <v>3247851.61</v>
      </c>
      <c r="AH2691" s="159">
        <v>3597314.29</v>
      </c>
      <c r="AI2691" s="159">
        <v>0</v>
      </c>
      <c r="AJ2691" s="159">
        <v>0</v>
      </c>
    </row>
    <row r="2692" spans="1:36">
      <c r="A2692" s="153">
        <v>22</v>
      </c>
      <c r="B2692" s="154">
        <v>7</v>
      </c>
      <c r="C2692" s="154">
        <v>0</v>
      </c>
      <c r="D2692" s="155">
        <v>0</v>
      </c>
      <c r="E2692" s="155" t="s">
        <v>90</v>
      </c>
      <c r="F2692" s="156" t="s">
        <v>6479</v>
      </c>
      <c r="G2692" s="156" t="s">
        <v>90</v>
      </c>
      <c r="H2692" s="156" t="s">
        <v>6480</v>
      </c>
      <c r="I2692" s="155">
        <v>2207000</v>
      </c>
      <c r="J2692" s="157" t="s">
        <v>291</v>
      </c>
      <c r="K2692" s="157"/>
      <c r="L2692" s="155">
        <v>2022</v>
      </c>
      <c r="M2692" s="158">
        <v>82795</v>
      </c>
      <c r="N2692" s="159">
        <v>115043387.36</v>
      </c>
      <c r="O2692" s="159">
        <v>112527151.65000001</v>
      </c>
      <c r="P2692" s="159">
        <v>73213015.239999995</v>
      </c>
      <c r="Q2692" s="159">
        <v>54538516</v>
      </c>
      <c r="R2692" s="159">
        <v>18674499.239999998</v>
      </c>
      <c r="S2692" s="159">
        <v>2516235.71</v>
      </c>
      <c r="T2692" s="159">
        <v>15552.68</v>
      </c>
      <c r="U2692" s="159">
        <v>108098239.33</v>
      </c>
      <c r="V2692" s="159">
        <v>100896537.87</v>
      </c>
      <c r="W2692" s="159">
        <v>64203188.259999998</v>
      </c>
      <c r="X2692" s="159">
        <v>153663.82999999999</v>
      </c>
      <c r="Y2692" s="159">
        <v>7201701.46</v>
      </c>
      <c r="Z2692" s="159">
        <v>15990322.02</v>
      </c>
      <c r="AA2692" s="159">
        <v>0</v>
      </c>
      <c r="AB2692" s="159">
        <v>15990322.02</v>
      </c>
      <c r="AC2692" s="159">
        <v>2705650</v>
      </c>
      <c r="AD2692" s="159">
        <v>2705650</v>
      </c>
      <c r="AE2692" s="159">
        <v>10136500</v>
      </c>
      <c r="AF2692" s="159">
        <v>11630613.779999999</v>
      </c>
      <c r="AG2692" s="159">
        <v>2103492.0499999998</v>
      </c>
      <c r="AH2692" s="159">
        <v>1886681.77</v>
      </c>
      <c r="AI2692" s="159">
        <v>0</v>
      </c>
      <c r="AJ2692" s="159">
        <v>0</v>
      </c>
    </row>
    <row r="2693" spans="1:36">
      <c r="A2693" s="153">
        <v>22</v>
      </c>
      <c r="B2693" s="154">
        <v>8</v>
      </c>
      <c r="C2693" s="154">
        <v>0</v>
      </c>
      <c r="D2693" s="155">
        <v>0</v>
      </c>
      <c r="E2693" s="155" t="s">
        <v>90</v>
      </c>
      <c r="F2693" s="156" t="s">
        <v>6481</v>
      </c>
      <c r="G2693" s="156" t="s">
        <v>90</v>
      </c>
      <c r="H2693" s="156" t="s">
        <v>6482</v>
      </c>
      <c r="I2693" s="155">
        <v>2208000</v>
      </c>
      <c r="J2693" s="157" t="s">
        <v>290</v>
      </c>
      <c r="K2693" s="157"/>
      <c r="L2693" s="155">
        <v>2022</v>
      </c>
      <c r="M2693" s="158">
        <v>65969</v>
      </c>
      <c r="N2693" s="159">
        <v>108478015.31999999</v>
      </c>
      <c r="O2693" s="159">
        <v>98343185.120000005</v>
      </c>
      <c r="P2693" s="159">
        <v>69506756.340000004</v>
      </c>
      <c r="Q2693" s="159">
        <v>49467060</v>
      </c>
      <c r="R2693" s="159">
        <v>20039696.34</v>
      </c>
      <c r="S2693" s="159">
        <v>10134830.199999999</v>
      </c>
      <c r="T2693" s="159">
        <v>198251.51999999999</v>
      </c>
      <c r="U2693" s="159">
        <v>103227802.48</v>
      </c>
      <c r="V2693" s="159">
        <v>90054841.060000002</v>
      </c>
      <c r="W2693" s="159">
        <v>56538234.890000001</v>
      </c>
      <c r="X2693" s="159">
        <v>213895.93</v>
      </c>
      <c r="Y2693" s="159">
        <v>13172961.42</v>
      </c>
      <c r="Z2693" s="159">
        <v>19661440.260000002</v>
      </c>
      <c r="AA2693" s="159">
        <v>0</v>
      </c>
      <c r="AB2693" s="159">
        <v>19661440.260000002</v>
      </c>
      <c r="AC2693" s="159">
        <v>1421184</v>
      </c>
      <c r="AD2693" s="159">
        <v>1421184</v>
      </c>
      <c r="AE2693" s="159">
        <v>11529440</v>
      </c>
      <c r="AF2693" s="159">
        <v>8288344.0599999996</v>
      </c>
      <c r="AG2693" s="159">
        <v>4289603.5199999996</v>
      </c>
      <c r="AH2693" s="159">
        <v>4880715.26</v>
      </c>
      <c r="AI2693" s="159">
        <v>0</v>
      </c>
      <c r="AJ2693" s="159">
        <v>0</v>
      </c>
    </row>
    <row r="2694" spans="1:36">
      <c r="A2694" s="153">
        <v>22</v>
      </c>
      <c r="B2694" s="154">
        <v>9</v>
      </c>
      <c r="C2694" s="154">
        <v>0</v>
      </c>
      <c r="D2694" s="155">
        <v>0</v>
      </c>
      <c r="E2694" s="155" t="s">
        <v>90</v>
      </c>
      <c r="F2694" s="156" t="s">
        <v>6483</v>
      </c>
      <c r="G2694" s="156" t="s">
        <v>90</v>
      </c>
      <c r="H2694" s="156" t="s">
        <v>6484</v>
      </c>
      <c r="I2694" s="155">
        <v>2209000</v>
      </c>
      <c r="J2694" s="157" t="s">
        <v>289</v>
      </c>
      <c r="K2694" s="157"/>
      <c r="L2694" s="155">
        <v>2022</v>
      </c>
      <c r="M2694" s="158">
        <v>62953</v>
      </c>
      <c r="N2694" s="159">
        <v>97732865.420000002</v>
      </c>
      <c r="O2694" s="159">
        <v>95283439.659999996</v>
      </c>
      <c r="P2694" s="159">
        <v>71259018.670000002</v>
      </c>
      <c r="Q2694" s="159">
        <v>56501123</v>
      </c>
      <c r="R2694" s="159">
        <v>14757895.67</v>
      </c>
      <c r="S2694" s="159">
        <v>2449425.7599999998</v>
      </c>
      <c r="T2694" s="159">
        <v>7212.11</v>
      </c>
      <c r="U2694" s="159">
        <v>92408197.969999999</v>
      </c>
      <c r="V2694" s="159">
        <v>89582174.430000007</v>
      </c>
      <c r="W2694" s="159">
        <v>64528320.18</v>
      </c>
      <c r="X2694" s="159">
        <v>457291.72</v>
      </c>
      <c r="Y2694" s="159">
        <v>2826023.54</v>
      </c>
      <c r="Z2694" s="159">
        <v>6166068.1200000001</v>
      </c>
      <c r="AA2694" s="159">
        <v>0</v>
      </c>
      <c r="AB2694" s="159">
        <v>6166068.1200000001</v>
      </c>
      <c r="AC2694" s="159">
        <v>3188723.06</v>
      </c>
      <c r="AD2694" s="159">
        <v>3188723.06</v>
      </c>
      <c r="AE2694" s="159">
        <v>32258096.280000001</v>
      </c>
      <c r="AF2694" s="159">
        <v>5701265.2300000004</v>
      </c>
      <c r="AG2694" s="159">
        <v>1867673.57</v>
      </c>
      <c r="AH2694" s="159">
        <v>1724199.19</v>
      </c>
      <c r="AI2694" s="159">
        <v>0</v>
      </c>
      <c r="AJ2694" s="159">
        <v>0</v>
      </c>
    </row>
    <row r="2695" spans="1:36">
      <c r="A2695" s="153">
        <v>22</v>
      </c>
      <c r="B2695" s="154">
        <v>10</v>
      </c>
      <c r="C2695" s="154">
        <v>0</v>
      </c>
      <c r="D2695" s="155">
        <v>0</v>
      </c>
      <c r="E2695" s="155" t="s">
        <v>90</v>
      </c>
      <c r="F2695" s="156" t="s">
        <v>6485</v>
      </c>
      <c r="G2695" s="156" t="s">
        <v>90</v>
      </c>
      <c r="H2695" s="156" t="s">
        <v>6486</v>
      </c>
      <c r="I2695" s="155">
        <v>2210000</v>
      </c>
      <c r="J2695" s="157" t="s">
        <v>288</v>
      </c>
      <c r="K2695" s="157"/>
      <c r="L2695" s="155">
        <v>2022</v>
      </c>
      <c r="M2695" s="158">
        <v>35314</v>
      </c>
      <c r="N2695" s="159">
        <v>61940431.380000003</v>
      </c>
      <c r="O2695" s="159">
        <v>55048092.479999997</v>
      </c>
      <c r="P2695" s="159">
        <v>37310680.240000002</v>
      </c>
      <c r="Q2695" s="159">
        <v>24476316</v>
      </c>
      <c r="R2695" s="159">
        <v>12834364.24</v>
      </c>
      <c r="S2695" s="159">
        <v>6892338.9000000004</v>
      </c>
      <c r="T2695" s="159">
        <v>2282423.84</v>
      </c>
      <c r="U2695" s="159">
        <v>56162069.960000001</v>
      </c>
      <c r="V2695" s="159">
        <v>48828997.439999998</v>
      </c>
      <c r="W2695" s="159">
        <v>31389245.77</v>
      </c>
      <c r="X2695" s="159">
        <v>289953.71000000002</v>
      </c>
      <c r="Y2695" s="159">
        <v>7333072.5199999996</v>
      </c>
      <c r="Z2695" s="159">
        <v>5066716.1100000003</v>
      </c>
      <c r="AA2695" s="159">
        <v>0</v>
      </c>
      <c r="AB2695" s="159">
        <v>5066716.1100000003</v>
      </c>
      <c r="AC2695" s="159">
        <v>1100000</v>
      </c>
      <c r="AD2695" s="159">
        <v>1100000</v>
      </c>
      <c r="AE2695" s="159">
        <v>13236527</v>
      </c>
      <c r="AF2695" s="159">
        <v>6219095.04</v>
      </c>
      <c r="AG2695" s="159">
        <v>1975336.06</v>
      </c>
      <c r="AH2695" s="159">
        <v>1148522.3700000001</v>
      </c>
      <c r="AI2695" s="159">
        <v>301.8</v>
      </c>
      <c r="AJ2695" s="159">
        <v>0</v>
      </c>
    </row>
    <row r="2696" spans="1:36">
      <c r="A2696" s="153">
        <v>22</v>
      </c>
      <c r="B2696" s="154">
        <v>11</v>
      </c>
      <c r="C2696" s="154">
        <v>0</v>
      </c>
      <c r="D2696" s="155">
        <v>0</v>
      </c>
      <c r="E2696" s="155" t="s">
        <v>90</v>
      </c>
      <c r="F2696" s="156" t="s">
        <v>6487</v>
      </c>
      <c r="G2696" s="156" t="s">
        <v>90</v>
      </c>
      <c r="H2696" s="156" t="s">
        <v>6488</v>
      </c>
      <c r="I2696" s="155">
        <v>2211000</v>
      </c>
      <c r="J2696" s="157" t="s">
        <v>287</v>
      </c>
      <c r="K2696" s="157"/>
      <c r="L2696" s="155">
        <v>2022</v>
      </c>
      <c r="M2696" s="158">
        <v>88012</v>
      </c>
      <c r="N2696" s="159">
        <v>107941822.17</v>
      </c>
      <c r="O2696" s="159">
        <v>102961547.23</v>
      </c>
      <c r="P2696" s="159">
        <v>58947129.439999998</v>
      </c>
      <c r="Q2696" s="159">
        <v>39643455</v>
      </c>
      <c r="R2696" s="159">
        <v>19303674.440000001</v>
      </c>
      <c r="S2696" s="159">
        <v>4980274.9400000004</v>
      </c>
      <c r="T2696" s="159">
        <v>48192.639999999999</v>
      </c>
      <c r="U2696" s="159">
        <v>98267054.879999995</v>
      </c>
      <c r="V2696" s="159">
        <v>91664550.680000007</v>
      </c>
      <c r="W2696" s="159">
        <v>53503099.75</v>
      </c>
      <c r="X2696" s="159">
        <v>160323.01</v>
      </c>
      <c r="Y2696" s="159">
        <v>6602504.2000000002</v>
      </c>
      <c r="Z2696" s="159">
        <v>13471778.93</v>
      </c>
      <c r="AA2696" s="159">
        <v>0</v>
      </c>
      <c r="AB2696" s="159">
        <v>13471778.93</v>
      </c>
      <c r="AC2696" s="159">
        <v>2000000</v>
      </c>
      <c r="AD2696" s="159">
        <v>2000000</v>
      </c>
      <c r="AE2696" s="159">
        <v>13200000</v>
      </c>
      <c r="AF2696" s="159">
        <v>11296996.550000001</v>
      </c>
      <c r="AG2696" s="159">
        <v>3443968.06</v>
      </c>
      <c r="AH2696" s="159">
        <v>3716625.91</v>
      </c>
      <c r="AI2696" s="159">
        <v>0</v>
      </c>
      <c r="AJ2696" s="159">
        <v>0</v>
      </c>
    </row>
    <row r="2697" spans="1:36">
      <c r="A2697" s="153">
        <v>22</v>
      </c>
      <c r="B2697" s="154">
        <v>12</v>
      </c>
      <c r="C2697" s="154">
        <v>0</v>
      </c>
      <c r="D2697" s="155">
        <v>0</v>
      </c>
      <c r="E2697" s="155" t="s">
        <v>90</v>
      </c>
      <c r="F2697" s="156" t="s">
        <v>6489</v>
      </c>
      <c r="G2697" s="156" t="s">
        <v>90</v>
      </c>
      <c r="H2697" s="156" t="s">
        <v>6490</v>
      </c>
      <c r="I2697" s="155">
        <v>2212000</v>
      </c>
      <c r="J2697" s="157" t="s">
        <v>286</v>
      </c>
      <c r="K2697" s="157"/>
      <c r="L2697" s="155">
        <v>2022</v>
      </c>
      <c r="M2697" s="158">
        <v>98823</v>
      </c>
      <c r="N2697" s="159">
        <v>150817715.02000001</v>
      </c>
      <c r="O2697" s="159">
        <v>121410695.2</v>
      </c>
      <c r="P2697" s="159">
        <v>72185508.090000004</v>
      </c>
      <c r="Q2697" s="159">
        <v>37066911</v>
      </c>
      <c r="R2697" s="159">
        <v>35118597.090000004</v>
      </c>
      <c r="S2697" s="159">
        <v>29407019.82</v>
      </c>
      <c r="T2697" s="159">
        <v>546199.78</v>
      </c>
      <c r="U2697" s="159">
        <v>145839803.19</v>
      </c>
      <c r="V2697" s="159">
        <v>104084192.48</v>
      </c>
      <c r="W2697" s="159">
        <v>56323670.990000002</v>
      </c>
      <c r="X2697" s="159">
        <v>215552.67</v>
      </c>
      <c r="Y2697" s="159">
        <v>41755610.710000001</v>
      </c>
      <c r="Z2697" s="159">
        <v>32812118.829999998</v>
      </c>
      <c r="AA2697" s="159">
        <v>9792000</v>
      </c>
      <c r="AB2697" s="159">
        <v>23020118.829999998</v>
      </c>
      <c r="AC2697" s="159">
        <v>1802157</v>
      </c>
      <c r="AD2697" s="159">
        <v>1802157</v>
      </c>
      <c r="AE2697" s="159">
        <v>24504942</v>
      </c>
      <c r="AF2697" s="159">
        <v>17326502.719999999</v>
      </c>
      <c r="AG2697" s="159">
        <v>3136624.4</v>
      </c>
      <c r="AH2697" s="159">
        <v>2198965.4700000002</v>
      </c>
      <c r="AI2697" s="159">
        <v>0</v>
      </c>
      <c r="AJ2697" s="159">
        <v>0</v>
      </c>
    </row>
    <row r="2698" spans="1:36">
      <c r="A2698" s="153">
        <v>22</v>
      </c>
      <c r="B2698" s="154">
        <v>13</v>
      </c>
      <c r="C2698" s="154">
        <v>0</v>
      </c>
      <c r="D2698" s="155">
        <v>0</v>
      </c>
      <c r="E2698" s="155" t="s">
        <v>90</v>
      </c>
      <c r="F2698" s="156" t="s">
        <v>6491</v>
      </c>
      <c r="G2698" s="156" t="s">
        <v>90</v>
      </c>
      <c r="H2698" s="156" t="s">
        <v>6492</v>
      </c>
      <c r="I2698" s="155">
        <v>2213000</v>
      </c>
      <c r="J2698" s="157" t="s">
        <v>285</v>
      </c>
      <c r="K2698" s="157"/>
      <c r="L2698" s="155">
        <v>2022</v>
      </c>
      <c r="M2698" s="158">
        <v>127906</v>
      </c>
      <c r="N2698" s="159">
        <v>188010422.59999999</v>
      </c>
      <c r="O2698" s="159">
        <v>179930485.41</v>
      </c>
      <c r="P2698" s="159">
        <v>120495237.05</v>
      </c>
      <c r="Q2698" s="159">
        <v>87995936</v>
      </c>
      <c r="R2698" s="159">
        <v>32499301.050000001</v>
      </c>
      <c r="S2698" s="159">
        <v>8079937.1900000004</v>
      </c>
      <c r="T2698" s="159">
        <v>873847.84</v>
      </c>
      <c r="U2698" s="159">
        <v>192034757.44</v>
      </c>
      <c r="V2698" s="159">
        <v>166089392.94</v>
      </c>
      <c r="W2698" s="159">
        <v>100877766.62</v>
      </c>
      <c r="X2698" s="159">
        <v>494446.34</v>
      </c>
      <c r="Y2698" s="159">
        <v>25945364.5</v>
      </c>
      <c r="Z2698" s="159">
        <v>33356609</v>
      </c>
      <c r="AA2698" s="159">
        <v>9200000</v>
      </c>
      <c r="AB2698" s="159">
        <v>24156609</v>
      </c>
      <c r="AC2698" s="159">
        <v>3464835.28</v>
      </c>
      <c r="AD2698" s="159">
        <v>3464835.28</v>
      </c>
      <c r="AE2698" s="159">
        <v>50536388.32</v>
      </c>
      <c r="AF2698" s="159">
        <v>13841092.470000001</v>
      </c>
      <c r="AG2698" s="159">
        <v>349155.41</v>
      </c>
      <c r="AH2698" s="159">
        <v>927703.86</v>
      </c>
      <c r="AI2698" s="159">
        <v>0</v>
      </c>
      <c r="AJ2698" s="159">
        <v>0</v>
      </c>
    </row>
    <row r="2699" spans="1:36">
      <c r="A2699" s="153">
        <v>22</v>
      </c>
      <c r="B2699" s="154">
        <v>14</v>
      </c>
      <c r="C2699" s="154">
        <v>0</v>
      </c>
      <c r="D2699" s="155">
        <v>0</v>
      </c>
      <c r="E2699" s="155" t="s">
        <v>90</v>
      </c>
      <c r="F2699" s="156" t="s">
        <v>6493</v>
      </c>
      <c r="G2699" s="156" t="s">
        <v>90</v>
      </c>
      <c r="H2699" s="156" t="s">
        <v>6494</v>
      </c>
      <c r="I2699" s="155">
        <v>2214000</v>
      </c>
      <c r="J2699" s="157" t="s">
        <v>284</v>
      </c>
      <c r="K2699" s="157"/>
      <c r="L2699" s="155">
        <v>2022</v>
      </c>
      <c r="M2699" s="158">
        <v>114843</v>
      </c>
      <c r="N2699" s="159">
        <v>185427382.78</v>
      </c>
      <c r="O2699" s="159">
        <v>180850516.71000001</v>
      </c>
      <c r="P2699" s="159">
        <v>110167987.09999999</v>
      </c>
      <c r="Q2699" s="159">
        <v>80148166</v>
      </c>
      <c r="R2699" s="159">
        <v>30019821.100000001</v>
      </c>
      <c r="S2699" s="159">
        <v>4576866.07</v>
      </c>
      <c r="T2699" s="159">
        <v>264499.46000000002</v>
      </c>
      <c r="U2699" s="159">
        <v>181487432.18000001</v>
      </c>
      <c r="V2699" s="159">
        <v>169408191.80000001</v>
      </c>
      <c r="W2699" s="159">
        <v>112846791.78</v>
      </c>
      <c r="X2699" s="159">
        <v>698435</v>
      </c>
      <c r="Y2699" s="159">
        <v>12079240.380000001</v>
      </c>
      <c r="Z2699" s="159">
        <v>16811573.550000001</v>
      </c>
      <c r="AA2699" s="159">
        <v>0</v>
      </c>
      <c r="AB2699" s="159">
        <v>16811573.550000001</v>
      </c>
      <c r="AC2699" s="159">
        <v>1200000</v>
      </c>
      <c r="AD2699" s="159">
        <v>1200000</v>
      </c>
      <c r="AE2699" s="159">
        <v>42500000</v>
      </c>
      <c r="AF2699" s="159">
        <v>11442324.91</v>
      </c>
      <c r="AG2699" s="159">
        <v>1585670.36</v>
      </c>
      <c r="AH2699" s="159">
        <v>2448856.36</v>
      </c>
      <c r="AI2699" s="159">
        <v>0</v>
      </c>
      <c r="AJ2699" s="159">
        <v>0</v>
      </c>
    </row>
    <row r="2700" spans="1:36">
      <c r="A2700" s="153">
        <v>22</v>
      </c>
      <c r="B2700" s="154">
        <v>15</v>
      </c>
      <c r="C2700" s="154">
        <v>0</v>
      </c>
      <c r="D2700" s="155">
        <v>0</v>
      </c>
      <c r="E2700" s="155" t="s">
        <v>90</v>
      </c>
      <c r="F2700" s="156" t="s">
        <v>6495</v>
      </c>
      <c r="G2700" s="156" t="s">
        <v>90</v>
      </c>
      <c r="H2700" s="156" t="s">
        <v>6496</v>
      </c>
      <c r="I2700" s="155">
        <v>2215000</v>
      </c>
      <c r="J2700" s="157" t="s">
        <v>283</v>
      </c>
      <c r="K2700" s="157"/>
      <c r="L2700" s="155">
        <v>2022</v>
      </c>
      <c r="M2700" s="158">
        <v>220054</v>
      </c>
      <c r="N2700" s="159">
        <v>274747205.58999997</v>
      </c>
      <c r="O2700" s="159">
        <v>256826300.5</v>
      </c>
      <c r="P2700" s="159">
        <v>160212656.38999999</v>
      </c>
      <c r="Q2700" s="159">
        <v>120811669</v>
      </c>
      <c r="R2700" s="159">
        <v>39400987.390000001</v>
      </c>
      <c r="S2700" s="159">
        <v>17920905.09</v>
      </c>
      <c r="T2700" s="159">
        <v>40695.050000000003</v>
      </c>
      <c r="U2700" s="159">
        <v>247684429.13</v>
      </c>
      <c r="V2700" s="159">
        <v>218307386.77000001</v>
      </c>
      <c r="W2700" s="159">
        <v>130568201.84</v>
      </c>
      <c r="X2700" s="159">
        <v>238868.59</v>
      </c>
      <c r="Y2700" s="159">
        <v>29377042.359999999</v>
      </c>
      <c r="Z2700" s="159">
        <v>44788937.840000004</v>
      </c>
      <c r="AA2700" s="159">
        <v>0</v>
      </c>
      <c r="AB2700" s="159">
        <v>44788937.840000004</v>
      </c>
      <c r="AC2700" s="159">
        <v>3717000</v>
      </c>
      <c r="AD2700" s="159">
        <v>3717000</v>
      </c>
      <c r="AE2700" s="159">
        <v>19471000</v>
      </c>
      <c r="AF2700" s="159">
        <v>38518913.729999997</v>
      </c>
      <c r="AG2700" s="159">
        <v>3391999.35</v>
      </c>
      <c r="AH2700" s="159">
        <v>5468210.6200000001</v>
      </c>
      <c r="AI2700" s="159">
        <v>0</v>
      </c>
      <c r="AJ2700" s="159">
        <v>0</v>
      </c>
    </row>
    <row r="2701" spans="1:36">
      <c r="A2701" s="153">
        <v>22</v>
      </c>
      <c r="B2701" s="154">
        <v>16</v>
      </c>
      <c r="C2701" s="154">
        <v>0</v>
      </c>
      <c r="D2701" s="155">
        <v>0</v>
      </c>
      <c r="E2701" s="155" t="s">
        <v>90</v>
      </c>
      <c r="F2701" s="156" t="s">
        <v>6497</v>
      </c>
      <c r="G2701" s="156" t="s">
        <v>90</v>
      </c>
      <c r="H2701" s="156" t="s">
        <v>6498</v>
      </c>
      <c r="I2701" s="155">
        <v>2216000</v>
      </c>
      <c r="J2701" s="157" t="s">
        <v>282</v>
      </c>
      <c r="K2701" s="157"/>
      <c r="L2701" s="155">
        <v>2022</v>
      </c>
      <c r="M2701" s="158">
        <v>40882</v>
      </c>
      <c r="N2701" s="159">
        <v>65359866.189999998</v>
      </c>
      <c r="O2701" s="159">
        <v>53894957.990000002</v>
      </c>
      <c r="P2701" s="159">
        <v>42166466.030000001</v>
      </c>
      <c r="Q2701" s="159">
        <v>31240150</v>
      </c>
      <c r="R2701" s="159">
        <v>10926316.029999999</v>
      </c>
      <c r="S2701" s="159">
        <v>11464908.199999999</v>
      </c>
      <c r="T2701" s="159">
        <v>15331.2</v>
      </c>
      <c r="U2701" s="159">
        <v>68963089.260000005</v>
      </c>
      <c r="V2701" s="159">
        <v>49874162.049999997</v>
      </c>
      <c r="W2701" s="159">
        <v>31926512.75</v>
      </c>
      <c r="X2701" s="159">
        <v>86095.39</v>
      </c>
      <c r="Y2701" s="159">
        <v>19088927.210000001</v>
      </c>
      <c r="Z2701" s="159">
        <v>32262996.649999999</v>
      </c>
      <c r="AA2701" s="159">
        <v>0</v>
      </c>
      <c r="AB2701" s="159">
        <v>32262996.649999999</v>
      </c>
      <c r="AC2701" s="159">
        <v>1789224</v>
      </c>
      <c r="AD2701" s="159">
        <v>1789224</v>
      </c>
      <c r="AE2701" s="159">
        <v>5660000</v>
      </c>
      <c r="AF2701" s="159">
        <v>4020795.94</v>
      </c>
      <c r="AG2701" s="159">
        <v>1950570.1</v>
      </c>
      <c r="AH2701" s="159">
        <v>2451436.02</v>
      </c>
      <c r="AI2701" s="159">
        <v>0</v>
      </c>
      <c r="AJ2701" s="159">
        <v>0</v>
      </c>
    </row>
    <row r="2702" spans="1:36">
      <c r="A2702" s="153">
        <v>24</v>
      </c>
      <c r="B2702" s="154">
        <v>1</v>
      </c>
      <c r="C2702" s="154">
        <v>0</v>
      </c>
      <c r="D2702" s="155">
        <v>0</v>
      </c>
      <c r="E2702" s="155" t="s">
        <v>90</v>
      </c>
      <c r="F2702" s="156" t="s">
        <v>6499</v>
      </c>
      <c r="G2702" s="156" t="s">
        <v>90</v>
      </c>
      <c r="H2702" s="156" t="s">
        <v>6500</v>
      </c>
      <c r="I2702" s="155">
        <v>2401000</v>
      </c>
      <c r="J2702" s="157" t="s">
        <v>281</v>
      </c>
      <c r="K2702" s="157"/>
      <c r="L2702" s="155">
        <v>2022</v>
      </c>
      <c r="M2702" s="158">
        <v>146527</v>
      </c>
      <c r="N2702" s="159">
        <v>156229411.08000001</v>
      </c>
      <c r="O2702" s="159">
        <v>149476239.13</v>
      </c>
      <c r="P2702" s="159">
        <v>71123670.430000007</v>
      </c>
      <c r="Q2702" s="159">
        <v>45801390</v>
      </c>
      <c r="R2702" s="159">
        <v>25322280.43</v>
      </c>
      <c r="S2702" s="159">
        <v>6753171.9500000002</v>
      </c>
      <c r="T2702" s="159">
        <v>35815.5</v>
      </c>
      <c r="U2702" s="159">
        <v>140177782.97999999</v>
      </c>
      <c r="V2702" s="159">
        <v>122197299.02</v>
      </c>
      <c r="W2702" s="159">
        <v>82367195.329999998</v>
      </c>
      <c r="X2702" s="159">
        <v>50523.49</v>
      </c>
      <c r="Y2702" s="159">
        <v>17980483.960000001</v>
      </c>
      <c r="Z2702" s="159">
        <v>29980693.77</v>
      </c>
      <c r="AA2702" s="159">
        <v>0</v>
      </c>
      <c r="AB2702" s="159">
        <v>29980693.77</v>
      </c>
      <c r="AC2702" s="159">
        <v>800000</v>
      </c>
      <c r="AD2702" s="159">
        <v>800000</v>
      </c>
      <c r="AE2702" s="159">
        <v>6396000</v>
      </c>
      <c r="AF2702" s="159">
        <v>27278940.109999999</v>
      </c>
      <c r="AG2702" s="159">
        <v>1818337.58</v>
      </c>
      <c r="AH2702" s="159">
        <v>2252952.69</v>
      </c>
      <c r="AI2702" s="159">
        <v>0</v>
      </c>
      <c r="AJ2702" s="159">
        <v>0</v>
      </c>
    </row>
    <row r="2703" spans="1:36">
      <c r="A2703" s="153">
        <v>24</v>
      </c>
      <c r="B2703" s="154">
        <v>2</v>
      </c>
      <c r="C2703" s="154">
        <v>0</v>
      </c>
      <c r="D2703" s="155">
        <v>0</v>
      </c>
      <c r="E2703" s="155" t="s">
        <v>90</v>
      </c>
      <c r="F2703" s="156" t="s">
        <v>6501</v>
      </c>
      <c r="G2703" s="156" t="s">
        <v>90</v>
      </c>
      <c r="H2703" s="156" t="s">
        <v>6502</v>
      </c>
      <c r="I2703" s="155">
        <v>2402000</v>
      </c>
      <c r="J2703" s="157" t="s">
        <v>280</v>
      </c>
      <c r="K2703" s="157"/>
      <c r="L2703" s="155">
        <v>2022</v>
      </c>
      <c r="M2703" s="158">
        <v>166405</v>
      </c>
      <c r="N2703" s="159">
        <v>146655508.59</v>
      </c>
      <c r="O2703" s="159">
        <v>133656077.73</v>
      </c>
      <c r="P2703" s="159">
        <v>54188618.509999998</v>
      </c>
      <c r="Q2703" s="159">
        <v>39402461</v>
      </c>
      <c r="R2703" s="159">
        <v>14786157.51</v>
      </c>
      <c r="S2703" s="159">
        <v>12999430.859999999</v>
      </c>
      <c r="T2703" s="159">
        <v>9032.7800000000007</v>
      </c>
      <c r="U2703" s="159">
        <v>135904764.84</v>
      </c>
      <c r="V2703" s="159">
        <v>107574575.45</v>
      </c>
      <c r="W2703" s="159">
        <v>55678890.93</v>
      </c>
      <c r="X2703" s="159">
        <v>107494.66</v>
      </c>
      <c r="Y2703" s="159">
        <v>28330189.390000001</v>
      </c>
      <c r="Z2703" s="159">
        <v>27120396.260000002</v>
      </c>
      <c r="AA2703" s="159">
        <v>0</v>
      </c>
      <c r="AB2703" s="159">
        <v>27120396.260000002</v>
      </c>
      <c r="AC2703" s="159">
        <v>7361044</v>
      </c>
      <c r="AD2703" s="159">
        <v>4017683</v>
      </c>
      <c r="AE2703" s="159">
        <v>1451647</v>
      </c>
      <c r="AF2703" s="159">
        <v>26081502.280000001</v>
      </c>
      <c r="AG2703" s="159">
        <v>1127460.71</v>
      </c>
      <c r="AH2703" s="159">
        <v>2096179.49</v>
      </c>
      <c r="AI2703" s="159">
        <v>0</v>
      </c>
      <c r="AJ2703" s="159">
        <v>0</v>
      </c>
    </row>
    <row r="2704" spans="1:36">
      <c r="A2704" s="153">
        <v>24</v>
      </c>
      <c r="B2704" s="154">
        <v>3</v>
      </c>
      <c r="C2704" s="154">
        <v>0</v>
      </c>
      <c r="D2704" s="155">
        <v>0</v>
      </c>
      <c r="E2704" s="155" t="s">
        <v>90</v>
      </c>
      <c r="F2704" s="156" t="s">
        <v>6503</v>
      </c>
      <c r="G2704" s="156" t="s">
        <v>90</v>
      </c>
      <c r="H2704" s="156" t="s">
        <v>6504</v>
      </c>
      <c r="I2704" s="155">
        <v>2403000</v>
      </c>
      <c r="J2704" s="157" t="s">
        <v>279</v>
      </c>
      <c r="K2704" s="157"/>
      <c r="L2704" s="155">
        <v>2022</v>
      </c>
      <c r="M2704" s="158">
        <v>177030</v>
      </c>
      <c r="N2704" s="159">
        <v>243574399.84</v>
      </c>
      <c r="O2704" s="159">
        <v>233298140.25999999</v>
      </c>
      <c r="P2704" s="159">
        <v>153280250.97</v>
      </c>
      <c r="Q2704" s="159">
        <v>98991431</v>
      </c>
      <c r="R2704" s="159">
        <v>54288819.969999999</v>
      </c>
      <c r="S2704" s="159">
        <v>10276259.58</v>
      </c>
      <c r="T2704" s="159">
        <v>236276.2</v>
      </c>
      <c r="U2704" s="159">
        <v>228291295.99000001</v>
      </c>
      <c r="V2704" s="159">
        <v>209485617.43000001</v>
      </c>
      <c r="W2704" s="159">
        <v>117417423.43000001</v>
      </c>
      <c r="X2704" s="159">
        <v>173447.6</v>
      </c>
      <c r="Y2704" s="159">
        <v>18805678.559999999</v>
      </c>
      <c r="Z2704" s="159">
        <v>19032102.98</v>
      </c>
      <c r="AA2704" s="159">
        <v>0</v>
      </c>
      <c r="AB2704" s="159">
        <v>19032102.98</v>
      </c>
      <c r="AC2704" s="159">
        <v>7719502.3300000001</v>
      </c>
      <c r="AD2704" s="159">
        <v>7119502.3300000001</v>
      </c>
      <c r="AE2704" s="159">
        <v>12279848.6</v>
      </c>
      <c r="AF2704" s="159">
        <v>23812522.829999998</v>
      </c>
      <c r="AG2704" s="159">
        <v>2634405.7799999998</v>
      </c>
      <c r="AH2704" s="159">
        <v>3613936</v>
      </c>
      <c r="AI2704" s="159">
        <v>0</v>
      </c>
      <c r="AJ2704" s="159">
        <v>0</v>
      </c>
    </row>
    <row r="2705" spans="1:36">
      <c r="A2705" s="153">
        <v>24</v>
      </c>
      <c r="B2705" s="154">
        <v>4</v>
      </c>
      <c r="C2705" s="154">
        <v>0</v>
      </c>
      <c r="D2705" s="155">
        <v>0</v>
      </c>
      <c r="E2705" s="155" t="s">
        <v>90</v>
      </c>
      <c r="F2705" s="156" t="s">
        <v>6505</v>
      </c>
      <c r="G2705" s="156" t="s">
        <v>90</v>
      </c>
      <c r="H2705" s="156" t="s">
        <v>6506</v>
      </c>
      <c r="I2705" s="155">
        <v>2404000</v>
      </c>
      <c r="J2705" s="157" t="s">
        <v>278</v>
      </c>
      <c r="K2705" s="157"/>
      <c r="L2705" s="155">
        <v>2022</v>
      </c>
      <c r="M2705" s="158">
        <v>133650</v>
      </c>
      <c r="N2705" s="159">
        <v>141224302.66999999</v>
      </c>
      <c r="O2705" s="159">
        <v>119480439.95999999</v>
      </c>
      <c r="P2705" s="159">
        <v>53562233.010000005</v>
      </c>
      <c r="Q2705" s="159">
        <v>32615318</v>
      </c>
      <c r="R2705" s="159">
        <v>20946915.010000002</v>
      </c>
      <c r="S2705" s="159">
        <v>21743862.710000001</v>
      </c>
      <c r="T2705" s="159">
        <v>23571.25</v>
      </c>
      <c r="U2705" s="159">
        <v>131866289.69</v>
      </c>
      <c r="V2705" s="159">
        <v>98220933.560000002</v>
      </c>
      <c r="W2705" s="159">
        <v>53881711.729999997</v>
      </c>
      <c r="X2705" s="159">
        <v>346603.48</v>
      </c>
      <c r="Y2705" s="159">
        <v>33645356.130000003</v>
      </c>
      <c r="Z2705" s="159">
        <v>13394114.42</v>
      </c>
      <c r="AA2705" s="159">
        <v>0</v>
      </c>
      <c r="AB2705" s="159">
        <v>13394114.42</v>
      </c>
      <c r="AC2705" s="159">
        <v>9697152.5999999996</v>
      </c>
      <c r="AD2705" s="159">
        <v>4487972.5999999996</v>
      </c>
      <c r="AE2705" s="159">
        <v>26250153.629999999</v>
      </c>
      <c r="AF2705" s="159">
        <v>21259506.399999999</v>
      </c>
      <c r="AG2705" s="159">
        <v>7016189.54</v>
      </c>
      <c r="AH2705" s="159">
        <v>7589616.6600000001</v>
      </c>
      <c r="AI2705" s="159">
        <v>385668.64</v>
      </c>
      <c r="AJ2705" s="159">
        <v>0</v>
      </c>
    </row>
    <row r="2706" spans="1:36">
      <c r="A2706" s="153">
        <v>24</v>
      </c>
      <c r="B2706" s="154">
        <v>5</v>
      </c>
      <c r="C2706" s="154">
        <v>0</v>
      </c>
      <c r="D2706" s="155">
        <v>0</v>
      </c>
      <c r="E2706" s="155" t="s">
        <v>90</v>
      </c>
      <c r="F2706" s="156" t="s">
        <v>6507</v>
      </c>
      <c r="G2706" s="156" t="s">
        <v>90</v>
      </c>
      <c r="H2706" s="156" t="s">
        <v>6508</v>
      </c>
      <c r="I2706" s="155">
        <v>2405000</v>
      </c>
      <c r="J2706" s="157" t="s">
        <v>277</v>
      </c>
      <c r="K2706" s="157"/>
      <c r="L2706" s="155">
        <v>2022</v>
      </c>
      <c r="M2706" s="158">
        <v>115207</v>
      </c>
      <c r="N2706" s="159">
        <v>115435125.97</v>
      </c>
      <c r="O2706" s="159">
        <v>107086539.06999999</v>
      </c>
      <c r="P2706" s="159">
        <v>50914052.969999999</v>
      </c>
      <c r="Q2706" s="159">
        <v>35776961</v>
      </c>
      <c r="R2706" s="159">
        <v>15137091.970000001</v>
      </c>
      <c r="S2706" s="159">
        <v>8348586.9000000004</v>
      </c>
      <c r="T2706" s="159">
        <v>8000</v>
      </c>
      <c r="U2706" s="159">
        <v>111375580.34</v>
      </c>
      <c r="V2706" s="159">
        <v>87978591.069999993</v>
      </c>
      <c r="W2706" s="159">
        <v>51760285.899999999</v>
      </c>
      <c r="X2706" s="159">
        <v>0</v>
      </c>
      <c r="Y2706" s="159">
        <v>23396989.27</v>
      </c>
      <c r="Z2706" s="159">
        <v>34574127.549999997</v>
      </c>
      <c r="AA2706" s="159">
        <v>0</v>
      </c>
      <c r="AB2706" s="159">
        <v>34574127.549999997</v>
      </c>
      <c r="AC2706" s="159">
        <v>0</v>
      </c>
      <c r="AD2706" s="159">
        <v>0</v>
      </c>
      <c r="AE2706" s="159">
        <v>0</v>
      </c>
      <c r="AF2706" s="159">
        <v>19107948</v>
      </c>
      <c r="AG2706" s="159">
        <v>1035808.29</v>
      </c>
      <c r="AH2706" s="159">
        <v>2426755.4500000002</v>
      </c>
      <c r="AI2706" s="159">
        <v>0</v>
      </c>
      <c r="AJ2706" s="159">
        <v>0</v>
      </c>
    </row>
    <row r="2707" spans="1:36">
      <c r="A2707" s="153">
        <v>24</v>
      </c>
      <c r="B2707" s="154">
        <v>6</v>
      </c>
      <c r="C2707" s="154">
        <v>0</v>
      </c>
      <c r="D2707" s="155">
        <v>0</v>
      </c>
      <c r="E2707" s="155" t="s">
        <v>90</v>
      </c>
      <c r="F2707" s="156" t="s">
        <v>6509</v>
      </c>
      <c r="G2707" s="156" t="s">
        <v>90</v>
      </c>
      <c r="H2707" s="156" t="s">
        <v>6510</v>
      </c>
      <c r="I2707" s="155">
        <v>2406000</v>
      </c>
      <c r="J2707" s="157" t="s">
        <v>276</v>
      </c>
      <c r="K2707" s="157"/>
      <c r="L2707" s="155">
        <v>2022</v>
      </c>
      <c r="M2707" s="158">
        <v>83984</v>
      </c>
      <c r="N2707" s="159">
        <v>77558843.180000007</v>
      </c>
      <c r="O2707" s="159">
        <v>76855457.650000006</v>
      </c>
      <c r="P2707" s="159">
        <v>47209114.760000005</v>
      </c>
      <c r="Q2707" s="159">
        <v>27725590</v>
      </c>
      <c r="R2707" s="159">
        <v>19483524.760000002</v>
      </c>
      <c r="S2707" s="159">
        <v>703385.53</v>
      </c>
      <c r="T2707" s="159">
        <v>16197</v>
      </c>
      <c r="U2707" s="159">
        <v>77830065.010000005</v>
      </c>
      <c r="V2707" s="159">
        <v>68459516.859999999</v>
      </c>
      <c r="W2707" s="159">
        <v>44915011.93</v>
      </c>
      <c r="X2707" s="159">
        <v>70608.47</v>
      </c>
      <c r="Y2707" s="159">
        <v>9370548.1500000004</v>
      </c>
      <c r="Z2707" s="159">
        <v>10450680.359999999</v>
      </c>
      <c r="AA2707" s="159">
        <v>2098468.27</v>
      </c>
      <c r="AB2707" s="159">
        <v>8352212.0899999999</v>
      </c>
      <c r="AC2707" s="159">
        <v>2055095</v>
      </c>
      <c r="AD2707" s="159">
        <v>2055095</v>
      </c>
      <c r="AE2707" s="159">
        <v>8653351.7799999993</v>
      </c>
      <c r="AF2707" s="159">
        <v>8395940.7899999991</v>
      </c>
      <c r="AG2707" s="159">
        <v>520632.5</v>
      </c>
      <c r="AH2707" s="159">
        <v>1131060.78</v>
      </c>
      <c r="AI2707" s="159">
        <v>99022.32</v>
      </c>
      <c r="AJ2707" s="159">
        <v>0</v>
      </c>
    </row>
    <row r="2708" spans="1:36">
      <c r="A2708" s="153">
        <v>24</v>
      </c>
      <c r="B2708" s="154">
        <v>7</v>
      </c>
      <c r="C2708" s="154">
        <v>0</v>
      </c>
      <c r="D2708" s="155">
        <v>0</v>
      </c>
      <c r="E2708" s="155" t="s">
        <v>90</v>
      </c>
      <c r="F2708" s="156" t="s">
        <v>6511</v>
      </c>
      <c r="G2708" s="156" t="s">
        <v>90</v>
      </c>
      <c r="H2708" s="156" t="s">
        <v>6512</v>
      </c>
      <c r="I2708" s="155">
        <v>2407000</v>
      </c>
      <c r="J2708" s="157" t="s">
        <v>275</v>
      </c>
      <c r="K2708" s="157"/>
      <c r="L2708" s="155">
        <v>2022</v>
      </c>
      <c r="M2708" s="158">
        <v>75826</v>
      </c>
      <c r="N2708" s="159">
        <v>121963453.98999999</v>
      </c>
      <c r="O2708" s="159">
        <v>112406187.67</v>
      </c>
      <c r="P2708" s="159">
        <v>64353747.539999999</v>
      </c>
      <c r="Q2708" s="159">
        <v>43883306</v>
      </c>
      <c r="R2708" s="159">
        <v>20470441.539999999</v>
      </c>
      <c r="S2708" s="159">
        <v>9557266.3200000003</v>
      </c>
      <c r="T2708" s="159">
        <v>2830137.19</v>
      </c>
      <c r="U2708" s="159">
        <v>114010354.84</v>
      </c>
      <c r="V2708" s="159">
        <v>105249418.40000001</v>
      </c>
      <c r="W2708" s="159">
        <v>75314682.730000004</v>
      </c>
      <c r="X2708" s="159">
        <v>220451.65</v>
      </c>
      <c r="Y2708" s="159">
        <v>8760936.4399999995</v>
      </c>
      <c r="Z2708" s="159">
        <v>10039343.460000001</v>
      </c>
      <c r="AA2708" s="159">
        <v>0</v>
      </c>
      <c r="AB2708" s="159">
        <v>10039343.460000001</v>
      </c>
      <c r="AC2708" s="159">
        <v>1900000</v>
      </c>
      <c r="AD2708" s="159">
        <v>1400000</v>
      </c>
      <c r="AE2708" s="159">
        <v>9460080.1899999995</v>
      </c>
      <c r="AF2708" s="159">
        <v>7156769.2699999996</v>
      </c>
      <c r="AG2708" s="159">
        <v>2030641.3</v>
      </c>
      <c r="AH2708" s="159">
        <v>2033463.94</v>
      </c>
      <c r="AI2708" s="159">
        <v>0</v>
      </c>
      <c r="AJ2708" s="159">
        <v>0</v>
      </c>
    </row>
    <row r="2709" spans="1:36">
      <c r="A2709" s="153">
        <v>24</v>
      </c>
      <c r="B2709" s="154">
        <v>8</v>
      </c>
      <c r="C2709" s="154">
        <v>0</v>
      </c>
      <c r="D2709" s="155">
        <v>0</v>
      </c>
      <c r="E2709" s="155" t="s">
        <v>90</v>
      </c>
      <c r="F2709" s="156" t="s">
        <v>6513</v>
      </c>
      <c r="G2709" s="156" t="s">
        <v>90</v>
      </c>
      <c r="H2709" s="156" t="s">
        <v>6514</v>
      </c>
      <c r="I2709" s="155">
        <v>2408000</v>
      </c>
      <c r="J2709" s="157" t="s">
        <v>274</v>
      </c>
      <c r="K2709" s="157"/>
      <c r="L2709" s="155">
        <v>2022</v>
      </c>
      <c r="M2709" s="158">
        <v>99253</v>
      </c>
      <c r="N2709" s="159">
        <v>131085775.81999999</v>
      </c>
      <c r="O2709" s="159">
        <v>123105615.73999999</v>
      </c>
      <c r="P2709" s="159">
        <v>67600166.609999999</v>
      </c>
      <c r="Q2709" s="159">
        <v>47391892</v>
      </c>
      <c r="R2709" s="159">
        <v>20208274.609999999</v>
      </c>
      <c r="S2709" s="159">
        <v>7980160.0800000001</v>
      </c>
      <c r="T2709" s="159">
        <v>1013109.86</v>
      </c>
      <c r="U2709" s="159">
        <v>129774725.70999999</v>
      </c>
      <c r="V2709" s="159">
        <v>113762902.92</v>
      </c>
      <c r="W2709" s="159">
        <v>71421683.25</v>
      </c>
      <c r="X2709" s="159">
        <v>285060.18</v>
      </c>
      <c r="Y2709" s="159">
        <v>16011822.789999999</v>
      </c>
      <c r="Z2709" s="159">
        <v>13425259.17</v>
      </c>
      <c r="AA2709" s="159">
        <v>2500000</v>
      </c>
      <c r="AB2709" s="159">
        <v>10925259.17</v>
      </c>
      <c r="AC2709" s="159">
        <v>3887186.12</v>
      </c>
      <c r="AD2709" s="159">
        <v>3887186.12</v>
      </c>
      <c r="AE2709" s="159">
        <v>19581318.280000001</v>
      </c>
      <c r="AF2709" s="159">
        <v>9342712.8200000003</v>
      </c>
      <c r="AG2709" s="159">
        <v>1320042.67</v>
      </c>
      <c r="AH2709" s="159">
        <v>3133578.03</v>
      </c>
      <c r="AI2709" s="159">
        <v>0</v>
      </c>
      <c r="AJ2709" s="159">
        <v>0</v>
      </c>
    </row>
    <row r="2710" spans="1:36">
      <c r="A2710" s="153">
        <v>24</v>
      </c>
      <c r="B2710" s="154">
        <v>9</v>
      </c>
      <c r="C2710" s="154">
        <v>0</v>
      </c>
      <c r="D2710" s="155">
        <v>0</v>
      </c>
      <c r="E2710" s="155" t="s">
        <v>90</v>
      </c>
      <c r="F2710" s="156" t="s">
        <v>6515</v>
      </c>
      <c r="G2710" s="156" t="s">
        <v>90</v>
      </c>
      <c r="H2710" s="156" t="s">
        <v>6516</v>
      </c>
      <c r="I2710" s="155">
        <v>2409000</v>
      </c>
      <c r="J2710" s="157" t="s">
        <v>273</v>
      </c>
      <c r="K2710" s="157"/>
      <c r="L2710" s="155">
        <v>2022</v>
      </c>
      <c r="M2710" s="158">
        <v>70111</v>
      </c>
      <c r="N2710" s="159">
        <v>86821733.019999996</v>
      </c>
      <c r="O2710" s="159">
        <v>75440381.859999999</v>
      </c>
      <c r="P2710" s="159">
        <v>48667077.739999995</v>
      </c>
      <c r="Q2710" s="159">
        <v>26846437</v>
      </c>
      <c r="R2710" s="159">
        <v>21820640.739999998</v>
      </c>
      <c r="S2710" s="159">
        <v>11381351.16</v>
      </c>
      <c r="T2710" s="159">
        <v>1144725.1599999999</v>
      </c>
      <c r="U2710" s="159">
        <v>83387192.849999994</v>
      </c>
      <c r="V2710" s="159">
        <v>67771769.819999993</v>
      </c>
      <c r="W2710" s="159">
        <v>40043222.460000001</v>
      </c>
      <c r="X2710" s="159">
        <v>113112.68</v>
      </c>
      <c r="Y2710" s="159">
        <v>15615423.029999999</v>
      </c>
      <c r="Z2710" s="159">
        <v>26225500.34</v>
      </c>
      <c r="AA2710" s="159">
        <v>0</v>
      </c>
      <c r="AB2710" s="159">
        <v>26225500.34</v>
      </c>
      <c r="AC2710" s="159">
        <v>1680000</v>
      </c>
      <c r="AD2710" s="159">
        <v>1680000</v>
      </c>
      <c r="AE2710" s="159">
        <v>8694570</v>
      </c>
      <c r="AF2710" s="159">
        <v>7668612.04</v>
      </c>
      <c r="AG2710" s="159">
        <v>3062758.22</v>
      </c>
      <c r="AH2710" s="159">
        <v>3439950.24</v>
      </c>
      <c r="AI2710" s="159">
        <v>0</v>
      </c>
      <c r="AJ2710" s="159">
        <v>0</v>
      </c>
    </row>
    <row r="2711" spans="1:36">
      <c r="A2711" s="153">
        <v>24</v>
      </c>
      <c r="B2711" s="154">
        <v>10</v>
      </c>
      <c r="C2711" s="154">
        <v>0</v>
      </c>
      <c r="D2711" s="155">
        <v>0</v>
      </c>
      <c r="E2711" s="155" t="s">
        <v>90</v>
      </c>
      <c r="F2711" s="156" t="s">
        <v>6517</v>
      </c>
      <c r="G2711" s="156" t="s">
        <v>90</v>
      </c>
      <c r="H2711" s="156" t="s">
        <v>6518</v>
      </c>
      <c r="I2711" s="155">
        <v>2410000</v>
      </c>
      <c r="J2711" s="157" t="s">
        <v>272</v>
      </c>
      <c r="K2711" s="157"/>
      <c r="L2711" s="155">
        <v>2022</v>
      </c>
      <c r="M2711" s="158">
        <v>111748</v>
      </c>
      <c r="N2711" s="159">
        <v>127978625.34999999</v>
      </c>
      <c r="O2711" s="159">
        <v>121745116.63</v>
      </c>
      <c r="P2711" s="159">
        <v>70174385.060000002</v>
      </c>
      <c r="Q2711" s="159">
        <v>48056345</v>
      </c>
      <c r="R2711" s="159">
        <v>22118040.059999999</v>
      </c>
      <c r="S2711" s="159">
        <v>6233508.7199999997</v>
      </c>
      <c r="T2711" s="159">
        <v>1682.72</v>
      </c>
      <c r="U2711" s="159">
        <v>123040260.84999999</v>
      </c>
      <c r="V2711" s="159">
        <v>106711602.05</v>
      </c>
      <c r="W2711" s="159">
        <v>65171544.509999998</v>
      </c>
      <c r="X2711" s="159">
        <v>246008.87</v>
      </c>
      <c r="Y2711" s="159">
        <v>16328658.800000001</v>
      </c>
      <c r="Z2711" s="159">
        <v>19228735.359999999</v>
      </c>
      <c r="AA2711" s="159">
        <v>4000000</v>
      </c>
      <c r="AB2711" s="159">
        <v>15228735.359999999</v>
      </c>
      <c r="AC2711" s="159">
        <v>5064215.9000000004</v>
      </c>
      <c r="AD2711" s="159">
        <v>3364215.9</v>
      </c>
      <c r="AE2711" s="159">
        <v>19741646</v>
      </c>
      <c r="AF2711" s="159">
        <v>15033514.58</v>
      </c>
      <c r="AG2711" s="159">
        <v>397684.04</v>
      </c>
      <c r="AH2711" s="159">
        <v>563056.37</v>
      </c>
      <c r="AI2711" s="159">
        <v>0</v>
      </c>
      <c r="AJ2711" s="159">
        <v>0</v>
      </c>
    </row>
    <row r="2712" spans="1:36">
      <c r="A2712" s="153">
        <v>24</v>
      </c>
      <c r="B2712" s="154">
        <v>11</v>
      </c>
      <c r="C2712" s="154">
        <v>0</v>
      </c>
      <c r="D2712" s="155">
        <v>0</v>
      </c>
      <c r="E2712" s="155" t="s">
        <v>90</v>
      </c>
      <c r="F2712" s="156" t="s">
        <v>6519</v>
      </c>
      <c r="G2712" s="156" t="s">
        <v>90</v>
      </c>
      <c r="H2712" s="156" t="s">
        <v>6520</v>
      </c>
      <c r="I2712" s="155">
        <v>2411000</v>
      </c>
      <c r="J2712" s="157" t="s">
        <v>271</v>
      </c>
      <c r="K2712" s="157"/>
      <c r="L2712" s="155">
        <v>2022</v>
      </c>
      <c r="M2712" s="158">
        <v>106970</v>
      </c>
      <c r="N2712" s="159">
        <v>174967879.52000001</v>
      </c>
      <c r="O2712" s="159">
        <v>157679551.22</v>
      </c>
      <c r="P2712" s="159">
        <v>103991478.37</v>
      </c>
      <c r="Q2712" s="159">
        <v>67601870</v>
      </c>
      <c r="R2712" s="159">
        <v>36389608.369999997</v>
      </c>
      <c r="S2712" s="159">
        <v>17288328.300000001</v>
      </c>
      <c r="T2712" s="159">
        <v>7964.29</v>
      </c>
      <c r="U2712" s="159">
        <v>167784249.27000001</v>
      </c>
      <c r="V2712" s="159">
        <v>144868795.12</v>
      </c>
      <c r="W2712" s="159">
        <v>81054133.379999995</v>
      </c>
      <c r="X2712" s="159">
        <v>140282.49</v>
      </c>
      <c r="Y2712" s="159">
        <v>22915454.149999999</v>
      </c>
      <c r="Z2712" s="159">
        <v>25780125.969999999</v>
      </c>
      <c r="AA2712" s="159">
        <v>0</v>
      </c>
      <c r="AB2712" s="159">
        <v>25780125.969999999</v>
      </c>
      <c r="AC2712" s="159">
        <v>1689168</v>
      </c>
      <c r="AD2712" s="159">
        <v>1689168</v>
      </c>
      <c r="AE2712" s="159">
        <v>13580744</v>
      </c>
      <c r="AF2712" s="159">
        <v>12810756.1</v>
      </c>
      <c r="AG2712" s="159">
        <v>2670356.73</v>
      </c>
      <c r="AH2712" s="159">
        <v>8759428.5299999993</v>
      </c>
      <c r="AI2712" s="159">
        <v>0</v>
      </c>
      <c r="AJ2712" s="159">
        <v>0</v>
      </c>
    </row>
    <row r="2713" spans="1:36">
      <c r="A2713" s="153">
        <v>24</v>
      </c>
      <c r="B2713" s="154">
        <v>12</v>
      </c>
      <c r="C2713" s="154">
        <v>0</v>
      </c>
      <c r="D2713" s="155">
        <v>0</v>
      </c>
      <c r="E2713" s="155" t="s">
        <v>90</v>
      </c>
      <c r="F2713" s="156" t="s">
        <v>6521</v>
      </c>
      <c r="G2713" s="156" t="s">
        <v>90</v>
      </c>
      <c r="H2713" s="156" t="s">
        <v>6522</v>
      </c>
      <c r="I2713" s="155">
        <v>2412000</v>
      </c>
      <c r="J2713" s="157" t="s">
        <v>270</v>
      </c>
      <c r="K2713" s="157"/>
      <c r="L2713" s="155">
        <v>2022</v>
      </c>
      <c r="M2713" s="158">
        <v>78054</v>
      </c>
      <c r="N2713" s="159">
        <v>64657761.25</v>
      </c>
      <c r="O2713" s="159">
        <v>63572902.539999999</v>
      </c>
      <c r="P2713" s="159">
        <v>26126886.759999998</v>
      </c>
      <c r="Q2713" s="159">
        <v>20433480</v>
      </c>
      <c r="R2713" s="159">
        <v>5693406.7599999998</v>
      </c>
      <c r="S2713" s="159">
        <v>1084858.71</v>
      </c>
      <c r="T2713" s="159">
        <v>17263.740000000002</v>
      </c>
      <c r="U2713" s="159">
        <v>60243050.689999998</v>
      </c>
      <c r="V2713" s="159">
        <v>48871988.159999996</v>
      </c>
      <c r="W2713" s="159">
        <v>30473647.469999999</v>
      </c>
      <c r="X2713" s="159">
        <v>0</v>
      </c>
      <c r="Y2713" s="159">
        <v>11371062.529999999</v>
      </c>
      <c r="Z2713" s="159">
        <v>26766539.75</v>
      </c>
      <c r="AA2713" s="159">
        <v>0</v>
      </c>
      <c r="AB2713" s="159">
        <v>26766539.75</v>
      </c>
      <c r="AC2713" s="159">
        <v>0</v>
      </c>
      <c r="AD2713" s="159">
        <v>0</v>
      </c>
      <c r="AE2713" s="159">
        <v>0</v>
      </c>
      <c r="AF2713" s="159">
        <v>14700914.380000001</v>
      </c>
      <c r="AG2713" s="159">
        <v>663914.37</v>
      </c>
      <c r="AH2713" s="159">
        <v>929543.26</v>
      </c>
      <c r="AI2713" s="159">
        <v>0</v>
      </c>
      <c r="AJ2713" s="159">
        <v>0</v>
      </c>
    </row>
    <row r="2714" spans="1:36">
      <c r="A2714" s="153">
        <v>24</v>
      </c>
      <c r="B2714" s="154">
        <v>13</v>
      </c>
      <c r="C2714" s="154">
        <v>0</v>
      </c>
      <c r="D2714" s="155">
        <v>0</v>
      </c>
      <c r="E2714" s="155" t="s">
        <v>90</v>
      </c>
      <c r="F2714" s="156" t="s">
        <v>6523</v>
      </c>
      <c r="G2714" s="156" t="s">
        <v>90</v>
      </c>
      <c r="H2714" s="156" t="s">
        <v>6524</v>
      </c>
      <c r="I2714" s="155">
        <v>2413000</v>
      </c>
      <c r="J2714" s="157" t="s">
        <v>269</v>
      </c>
      <c r="K2714" s="157"/>
      <c r="L2714" s="155">
        <v>2022</v>
      </c>
      <c r="M2714" s="158">
        <v>140791</v>
      </c>
      <c r="N2714" s="159">
        <v>207669158.96000001</v>
      </c>
      <c r="O2714" s="159">
        <v>197573145.31999999</v>
      </c>
      <c r="P2714" s="159">
        <v>121645720.39</v>
      </c>
      <c r="Q2714" s="159">
        <v>91179951</v>
      </c>
      <c r="R2714" s="159">
        <v>30465769.390000001</v>
      </c>
      <c r="S2714" s="159">
        <v>10096013.640000001</v>
      </c>
      <c r="T2714" s="159">
        <v>24069.88</v>
      </c>
      <c r="U2714" s="159">
        <v>207551452.78999999</v>
      </c>
      <c r="V2714" s="159">
        <v>177163448.13</v>
      </c>
      <c r="W2714" s="159">
        <v>102081943.53</v>
      </c>
      <c r="X2714" s="159">
        <v>261367.24</v>
      </c>
      <c r="Y2714" s="159">
        <v>30388004.66</v>
      </c>
      <c r="Z2714" s="159">
        <v>34357941.009999998</v>
      </c>
      <c r="AA2714" s="159">
        <v>0</v>
      </c>
      <c r="AB2714" s="159">
        <v>34357941.009999998</v>
      </c>
      <c r="AC2714" s="159">
        <v>2404000</v>
      </c>
      <c r="AD2714" s="159">
        <v>2404000</v>
      </c>
      <c r="AE2714" s="159">
        <v>15506229.210000001</v>
      </c>
      <c r="AF2714" s="159">
        <v>20409697.190000001</v>
      </c>
      <c r="AG2714" s="159">
        <v>851205.23</v>
      </c>
      <c r="AH2714" s="159">
        <v>1756190.87</v>
      </c>
      <c r="AI2714" s="159">
        <v>0</v>
      </c>
      <c r="AJ2714" s="159">
        <v>0</v>
      </c>
    </row>
    <row r="2715" spans="1:36">
      <c r="A2715" s="153">
        <v>24</v>
      </c>
      <c r="B2715" s="154">
        <v>14</v>
      </c>
      <c r="C2715" s="154">
        <v>0</v>
      </c>
      <c r="D2715" s="155">
        <v>0</v>
      </c>
      <c r="E2715" s="155" t="s">
        <v>90</v>
      </c>
      <c r="F2715" s="156" t="s">
        <v>6525</v>
      </c>
      <c r="G2715" s="156" t="s">
        <v>90</v>
      </c>
      <c r="H2715" s="156" t="s">
        <v>6526</v>
      </c>
      <c r="I2715" s="155">
        <v>2414000</v>
      </c>
      <c r="J2715" s="157" t="s">
        <v>268</v>
      </c>
      <c r="K2715" s="157"/>
      <c r="L2715" s="155">
        <v>2022</v>
      </c>
      <c r="M2715" s="158">
        <v>59898</v>
      </c>
      <c r="N2715" s="159">
        <v>64968948.57</v>
      </c>
      <c r="O2715" s="159">
        <v>53989787.590000004</v>
      </c>
      <c r="P2715" s="159">
        <v>24697928.879999999</v>
      </c>
      <c r="Q2715" s="159">
        <v>20859941</v>
      </c>
      <c r="R2715" s="159">
        <v>3837987.88</v>
      </c>
      <c r="S2715" s="159">
        <v>10979160.98</v>
      </c>
      <c r="T2715" s="159">
        <v>4560.9799999999996</v>
      </c>
      <c r="U2715" s="159">
        <v>57912452.189999998</v>
      </c>
      <c r="V2715" s="159">
        <v>45160841.060000002</v>
      </c>
      <c r="W2715" s="159">
        <v>28326745.699999999</v>
      </c>
      <c r="X2715" s="159">
        <v>28774.03</v>
      </c>
      <c r="Y2715" s="159">
        <v>12751611.130000001</v>
      </c>
      <c r="Z2715" s="159">
        <v>8627340.0999999996</v>
      </c>
      <c r="AA2715" s="159">
        <v>0</v>
      </c>
      <c r="AB2715" s="159">
        <v>8627340.0999999996</v>
      </c>
      <c r="AC2715" s="159">
        <v>364992</v>
      </c>
      <c r="AD2715" s="159">
        <v>364992</v>
      </c>
      <c r="AE2715" s="159">
        <v>2920016</v>
      </c>
      <c r="AF2715" s="159">
        <v>8828946.5299999993</v>
      </c>
      <c r="AG2715" s="159">
        <v>516909.26</v>
      </c>
      <c r="AH2715" s="159">
        <v>549370.82999999996</v>
      </c>
      <c r="AI2715" s="159">
        <v>0</v>
      </c>
      <c r="AJ2715" s="159">
        <v>0</v>
      </c>
    </row>
    <row r="2716" spans="1:36">
      <c r="A2716" s="153">
        <v>24</v>
      </c>
      <c r="B2716" s="154">
        <v>15</v>
      </c>
      <c r="C2716" s="154">
        <v>0</v>
      </c>
      <c r="D2716" s="155">
        <v>0</v>
      </c>
      <c r="E2716" s="155" t="s">
        <v>90</v>
      </c>
      <c r="F2716" s="156" t="s">
        <v>6527</v>
      </c>
      <c r="G2716" s="156" t="s">
        <v>90</v>
      </c>
      <c r="H2716" s="156" t="s">
        <v>6528</v>
      </c>
      <c r="I2716" s="155">
        <v>2415000</v>
      </c>
      <c r="J2716" s="157" t="s">
        <v>267</v>
      </c>
      <c r="K2716" s="157"/>
      <c r="L2716" s="155">
        <v>2022</v>
      </c>
      <c r="M2716" s="158">
        <v>155955</v>
      </c>
      <c r="N2716" s="159">
        <v>210122270.00999999</v>
      </c>
      <c r="O2716" s="159">
        <v>193752648.11000001</v>
      </c>
      <c r="P2716" s="159">
        <v>114247321.90000001</v>
      </c>
      <c r="Q2716" s="159">
        <v>84290501</v>
      </c>
      <c r="R2716" s="159">
        <v>29956820.899999999</v>
      </c>
      <c r="S2716" s="159">
        <v>16369621.9</v>
      </c>
      <c r="T2716" s="159">
        <v>1200391.5900000001</v>
      </c>
      <c r="U2716" s="159">
        <v>187629426.40000001</v>
      </c>
      <c r="V2716" s="159">
        <v>171927124.97999999</v>
      </c>
      <c r="W2716" s="159">
        <v>113269954.08</v>
      </c>
      <c r="X2716" s="159">
        <v>698089.68</v>
      </c>
      <c r="Y2716" s="159">
        <v>15702301.42</v>
      </c>
      <c r="Z2716" s="159">
        <v>22749481.690000001</v>
      </c>
      <c r="AA2716" s="159">
        <v>2000000</v>
      </c>
      <c r="AB2716" s="159">
        <v>20749481.690000001</v>
      </c>
      <c r="AC2716" s="159">
        <v>2799694</v>
      </c>
      <c r="AD2716" s="159">
        <v>2458764</v>
      </c>
      <c r="AE2716" s="159">
        <v>46384367</v>
      </c>
      <c r="AF2716" s="159">
        <v>21825523.129999999</v>
      </c>
      <c r="AG2716" s="159">
        <v>2282612.7799999998</v>
      </c>
      <c r="AH2716" s="159">
        <v>4545018.92</v>
      </c>
      <c r="AI2716" s="159">
        <v>0</v>
      </c>
      <c r="AJ2716" s="159">
        <v>0</v>
      </c>
    </row>
    <row r="2717" spans="1:36">
      <c r="A2717" s="153">
        <v>24</v>
      </c>
      <c r="B2717" s="154">
        <v>16</v>
      </c>
      <c r="C2717" s="154">
        <v>0</v>
      </c>
      <c r="D2717" s="155">
        <v>0</v>
      </c>
      <c r="E2717" s="155" t="s">
        <v>90</v>
      </c>
      <c r="F2717" s="156" t="s">
        <v>6529</v>
      </c>
      <c r="G2717" s="156" t="s">
        <v>90</v>
      </c>
      <c r="H2717" s="156" t="s">
        <v>6530</v>
      </c>
      <c r="I2717" s="155">
        <v>2416000</v>
      </c>
      <c r="J2717" s="157" t="s">
        <v>266</v>
      </c>
      <c r="K2717" s="157"/>
      <c r="L2717" s="155">
        <v>2022</v>
      </c>
      <c r="M2717" s="158">
        <v>115955</v>
      </c>
      <c r="N2717" s="159">
        <v>160551703.59999999</v>
      </c>
      <c r="O2717" s="159">
        <v>140043885.02000001</v>
      </c>
      <c r="P2717" s="159">
        <v>83721263.620000005</v>
      </c>
      <c r="Q2717" s="159">
        <v>55926520</v>
      </c>
      <c r="R2717" s="159">
        <v>27794743.620000001</v>
      </c>
      <c r="S2717" s="159">
        <v>20507818.579999998</v>
      </c>
      <c r="T2717" s="159">
        <v>6397.2</v>
      </c>
      <c r="U2717" s="159">
        <v>140273452.91</v>
      </c>
      <c r="V2717" s="159">
        <v>122652626</v>
      </c>
      <c r="W2717" s="159">
        <v>80817676.420000002</v>
      </c>
      <c r="X2717" s="159">
        <v>210810.85</v>
      </c>
      <c r="Y2717" s="159">
        <v>17620826.91</v>
      </c>
      <c r="Z2717" s="159">
        <v>38831222.399999999</v>
      </c>
      <c r="AA2717" s="159">
        <v>0</v>
      </c>
      <c r="AB2717" s="159">
        <v>38831222.399999999</v>
      </c>
      <c r="AC2717" s="159">
        <v>3904000</v>
      </c>
      <c r="AD2717" s="159">
        <v>3904000</v>
      </c>
      <c r="AE2717" s="159">
        <v>10743049.880000001</v>
      </c>
      <c r="AF2717" s="159">
        <v>17391259.02</v>
      </c>
      <c r="AG2717" s="159">
        <v>5100664.8899999997</v>
      </c>
      <c r="AH2717" s="159">
        <v>7176848.6600000001</v>
      </c>
      <c r="AI2717" s="159">
        <v>0</v>
      </c>
      <c r="AJ2717" s="159">
        <v>36517.980000000003</v>
      </c>
    </row>
    <row r="2718" spans="1:36">
      <c r="A2718" s="153">
        <v>24</v>
      </c>
      <c r="B2718" s="154">
        <v>17</v>
      </c>
      <c r="C2718" s="154">
        <v>0</v>
      </c>
      <c r="D2718" s="155">
        <v>0</v>
      </c>
      <c r="E2718" s="155" t="s">
        <v>90</v>
      </c>
      <c r="F2718" s="156" t="s">
        <v>6531</v>
      </c>
      <c r="G2718" s="156" t="s">
        <v>90</v>
      </c>
      <c r="H2718" s="156" t="s">
        <v>6532</v>
      </c>
      <c r="I2718" s="155">
        <v>2417000</v>
      </c>
      <c r="J2718" s="157" t="s">
        <v>265</v>
      </c>
      <c r="K2718" s="157"/>
      <c r="L2718" s="155">
        <v>2022</v>
      </c>
      <c r="M2718" s="158">
        <v>151731</v>
      </c>
      <c r="N2718" s="159">
        <v>207430514.00999999</v>
      </c>
      <c r="O2718" s="159">
        <v>185640548.55000001</v>
      </c>
      <c r="P2718" s="159">
        <v>129384185.78999999</v>
      </c>
      <c r="Q2718" s="159">
        <v>105972312</v>
      </c>
      <c r="R2718" s="159">
        <v>23411873.789999999</v>
      </c>
      <c r="S2718" s="159">
        <v>21789965.460000001</v>
      </c>
      <c r="T2718" s="159">
        <v>167559.19</v>
      </c>
      <c r="U2718" s="159">
        <v>209736058.52000001</v>
      </c>
      <c r="V2718" s="159">
        <v>170859322.86000001</v>
      </c>
      <c r="W2718" s="159">
        <v>97263219.840000004</v>
      </c>
      <c r="X2718" s="159">
        <v>522314.98</v>
      </c>
      <c r="Y2718" s="159">
        <v>38876735.659999996</v>
      </c>
      <c r="Z2718" s="159">
        <v>38933253</v>
      </c>
      <c r="AA2718" s="159">
        <v>10700000</v>
      </c>
      <c r="AB2718" s="159">
        <v>28233253</v>
      </c>
      <c r="AC2718" s="159">
        <v>7700000</v>
      </c>
      <c r="AD2718" s="159">
        <v>7700000</v>
      </c>
      <c r="AE2718" s="159">
        <v>37110758</v>
      </c>
      <c r="AF2718" s="159">
        <v>14781225.689999999</v>
      </c>
      <c r="AG2718" s="159">
        <v>2544366.5699999998</v>
      </c>
      <c r="AH2718" s="159">
        <v>3246789.37</v>
      </c>
      <c r="AI2718" s="159">
        <v>0</v>
      </c>
      <c r="AJ2718" s="159">
        <v>0</v>
      </c>
    </row>
    <row r="2719" spans="1:36">
      <c r="A2719" s="153">
        <v>26</v>
      </c>
      <c r="B2719" s="154">
        <v>1</v>
      </c>
      <c r="C2719" s="154">
        <v>0</v>
      </c>
      <c r="D2719" s="155">
        <v>0</v>
      </c>
      <c r="E2719" s="155" t="s">
        <v>90</v>
      </c>
      <c r="F2719" s="156" t="s">
        <v>6533</v>
      </c>
      <c r="G2719" s="156" t="s">
        <v>90</v>
      </c>
      <c r="H2719" s="156" t="s">
        <v>6534</v>
      </c>
      <c r="I2719" s="155">
        <v>2601000</v>
      </c>
      <c r="J2719" s="157" t="s">
        <v>264</v>
      </c>
      <c r="K2719" s="157"/>
      <c r="L2719" s="155">
        <v>2022</v>
      </c>
      <c r="M2719" s="158">
        <v>70687</v>
      </c>
      <c r="N2719" s="159">
        <v>114998685.97</v>
      </c>
      <c r="O2719" s="159">
        <v>104935681.22</v>
      </c>
      <c r="P2719" s="159">
        <v>79196353.530000001</v>
      </c>
      <c r="Q2719" s="159">
        <v>57718073</v>
      </c>
      <c r="R2719" s="159">
        <v>21478280.530000001</v>
      </c>
      <c r="S2719" s="159">
        <v>10063004.75</v>
      </c>
      <c r="T2719" s="159">
        <v>52592.71</v>
      </c>
      <c r="U2719" s="159">
        <v>106036460.41</v>
      </c>
      <c r="V2719" s="159">
        <v>94462767.700000003</v>
      </c>
      <c r="W2719" s="159">
        <v>64496865.93</v>
      </c>
      <c r="X2719" s="159">
        <v>335581.37</v>
      </c>
      <c r="Y2719" s="159">
        <v>11573692.710000001</v>
      </c>
      <c r="Z2719" s="159">
        <v>12256537.869999999</v>
      </c>
      <c r="AA2719" s="159">
        <v>0</v>
      </c>
      <c r="AB2719" s="159">
        <v>12256537.869999999</v>
      </c>
      <c r="AC2719" s="159">
        <v>2418908</v>
      </c>
      <c r="AD2719" s="159">
        <v>2418908</v>
      </c>
      <c r="AE2719" s="159">
        <v>20970184</v>
      </c>
      <c r="AF2719" s="159">
        <v>10472913.52</v>
      </c>
      <c r="AG2719" s="159">
        <v>2237802.11</v>
      </c>
      <c r="AH2719" s="159">
        <v>3601414.42</v>
      </c>
      <c r="AI2719" s="159">
        <v>0</v>
      </c>
      <c r="AJ2719" s="159">
        <v>0</v>
      </c>
    </row>
    <row r="2720" spans="1:36">
      <c r="A2720" s="153">
        <v>26</v>
      </c>
      <c r="B2720" s="154">
        <v>2</v>
      </c>
      <c r="C2720" s="154">
        <v>0</v>
      </c>
      <c r="D2720" s="155">
        <v>0</v>
      </c>
      <c r="E2720" s="155" t="s">
        <v>90</v>
      </c>
      <c r="F2720" s="156" t="s">
        <v>6535</v>
      </c>
      <c r="G2720" s="156" t="s">
        <v>90</v>
      </c>
      <c r="H2720" s="156" t="s">
        <v>6536</v>
      </c>
      <c r="I2720" s="155">
        <v>2602000</v>
      </c>
      <c r="J2720" s="157" t="s">
        <v>263</v>
      </c>
      <c r="K2720" s="157"/>
      <c r="L2720" s="155">
        <v>2022</v>
      </c>
      <c r="M2720" s="158">
        <v>84435</v>
      </c>
      <c r="N2720" s="159">
        <v>121362416.3</v>
      </c>
      <c r="O2720" s="159">
        <v>99950443.540000007</v>
      </c>
      <c r="P2720" s="159">
        <v>73176363.310000002</v>
      </c>
      <c r="Q2720" s="159">
        <v>52500414</v>
      </c>
      <c r="R2720" s="159">
        <v>20675949.309999999</v>
      </c>
      <c r="S2720" s="159">
        <v>21411972.760000002</v>
      </c>
      <c r="T2720" s="159">
        <v>442450.42</v>
      </c>
      <c r="U2720" s="159">
        <v>114018591.97</v>
      </c>
      <c r="V2720" s="159">
        <v>92508836.310000002</v>
      </c>
      <c r="W2720" s="159">
        <v>60387679.109999999</v>
      </c>
      <c r="X2720" s="159">
        <v>300000</v>
      </c>
      <c r="Y2720" s="159">
        <v>21509755.66</v>
      </c>
      <c r="Z2720" s="159">
        <v>7586929.8499999996</v>
      </c>
      <c r="AA2720" s="159">
        <v>0</v>
      </c>
      <c r="AB2720" s="159">
        <v>7586929.8499999996</v>
      </c>
      <c r="AC2720" s="159">
        <v>2862660</v>
      </c>
      <c r="AD2720" s="159">
        <v>2862660</v>
      </c>
      <c r="AE2720" s="159">
        <v>20038620</v>
      </c>
      <c r="AF2720" s="159">
        <v>7441607.2300000004</v>
      </c>
      <c r="AG2720" s="159">
        <v>1937312.91</v>
      </c>
      <c r="AH2720" s="159">
        <v>3068605.94</v>
      </c>
      <c r="AI2720" s="159">
        <v>0</v>
      </c>
      <c r="AJ2720" s="159">
        <v>0</v>
      </c>
    </row>
    <row r="2721" spans="1:36">
      <c r="A2721" s="153">
        <v>26</v>
      </c>
      <c r="B2721" s="154">
        <v>3</v>
      </c>
      <c r="C2721" s="154">
        <v>0</v>
      </c>
      <c r="D2721" s="155">
        <v>0</v>
      </c>
      <c r="E2721" s="155" t="s">
        <v>90</v>
      </c>
      <c r="F2721" s="156" t="s">
        <v>6537</v>
      </c>
      <c r="G2721" s="156" t="s">
        <v>90</v>
      </c>
      <c r="H2721" s="156" t="s">
        <v>6538</v>
      </c>
      <c r="I2721" s="155">
        <v>2603000</v>
      </c>
      <c r="J2721" s="157" t="s">
        <v>262</v>
      </c>
      <c r="K2721" s="157"/>
      <c r="L2721" s="155">
        <v>2022</v>
      </c>
      <c r="M2721" s="158">
        <v>33205</v>
      </c>
      <c r="N2721" s="159">
        <v>67975960.25</v>
      </c>
      <c r="O2721" s="159">
        <v>61097214.229999997</v>
      </c>
      <c r="P2721" s="159">
        <v>47996072.68</v>
      </c>
      <c r="Q2721" s="159">
        <v>30443392</v>
      </c>
      <c r="R2721" s="159">
        <v>17552680.68</v>
      </c>
      <c r="S2721" s="159">
        <v>6878746.0199999996</v>
      </c>
      <c r="T2721" s="159">
        <v>5000</v>
      </c>
      <c r="U2721" s="159">
        <v>69308245.930000007</v>
      </c>
      <c r="V2721" s="159">
        <v>56919549.119999997</v>
      </c>
      <c r="W2721" s="159">
        <v>38304673.140000001</v>
      </c>
      <c r="X2721" s="159">
        <v>181771.65</v>
      </c>
      <c r="Y2721" s="159">
        <v>12388696.810000001</v>
      </c>
      <c r="Z2721" s="159">
        <v>6285782.5899999999</v>
      </c>
      <c r="AA2721" s="159">
        <v>2661000</v>
      </c>
      <c r="AB2721" s="159">
        <v>3624782.59</v>
      </c>
      <c r="AC2721" s="159">
        <v>1161032.8</v>
      </c>
      <c r="AD2721" s="159">
        <v>1161032.8</v>
      </c>
      <c r="AE2721" s="159">
        <v>14631462.939999999</v>
      </c>
      <c r="AF2721" s="159">
        <v>4177665.11</v>
      </c>
      <c r="AG2721" s="159">
        <v>1098587.54</v>
      </c>
      <c r="AH2721" s="159">
        <v>1263084.1100000001</v>
      </c>
      <c r="AI2721" s="159">
        <v>0</v>
      </c>
      <c r="AJ2721" s="159">
        <v>0</v>
      </c>
    </row>
    <row r="2722" spans="1:36">
      <c r="A2722" s="153">
        <v>26</v>
      </c>
      <c r="B2722" s="154">
        <v>4</v>
      </c>
      <c r="C2722" s="154">
        <v>0</v>
      </c>
      <c r="D2722" s="155">
        <v>0</v>
      </c>
      <c r="E2722" s="155" t="s">
        <v>90</v>
      </c>
      <c r="F2722" s="156" t="s">
        <v>6539</v>
      </c>
      <c r="G2722" s="156" t="s">
        <v>90</v>
      </c>
      <c r="H2722" s="156" t="s">
        <v>6540</v>
      </c>
      <c r="I2722" s="155">
        <v>2604000</v>
      </c>
      <c r="J2722" s="157" t="s">
        <v>261</v>
      </c>
      <c r="K2722" s="157"/>
      <c r="L2722" s="155">
        <v>2022</v>
      </c>
      <c r="M2722" s="158">
        <v>210689</v>
      </c>
      <c r="N2722" s="159">
        <v>248604797.38999999</v>
      </c>
      <c r="O2722" s="159">
        <v>189579022.11000001</v>
      </c>
      <c r="P2722" s="159">
        <v>112539827.18000001</v>
      </c>
      <c r="Q2722" s="159">
        <v>82891887</v>
      </c>
      <c r="R2722" s="159">
        <v>29647940.18</v>
      </c>
      <c r="S2722" s="159">
        <v>59025775.280000001</v>
      </c>
      <c r="T2722" s="159">
        <v>8401.9699999999993</v>
      </c>
      <c r="U2722" s="159">
        <v>195051830.78999999</v>
      </c>
      <c r="V2722" s="159">
        <v>149271903.74000001</v>
      </c>
      <c r="W2722" s="159">
        <v>81563724.099999994</v>
      </c>
      <c r="X2722" s="159">
        <v>612038.02</v>
      </c>
      <c r="Y2722" s="159">
        <v>45779927.049999997</v>
      </c>
      <c r="Z2722" s="159">
        <v>80239908.939999998</v>
      </c>
      <c r="AA2722" s="159">
        <v>0</v>
      </c>
      <c r="AB2722" s="159">
        <v>80239908.939999998</v>
      </c>
      <c r="AC2722" s="159">
        <v>8124264</v>
      </c>
      <c r="AD2722" s="159">
        <v>7374264</v>
      </c>
      <c r="AE2722" s="159">
        <v>41065238.799999997</v>
      </c>
      <c r="AF2722" s="159">
        <v>40307118.369999997</v>
      </c>
      <c r="AG2722" s="159">
        <v>5739173.25</v>
      </c>
      <c r="AH2722" s="159">
        <v>7730596.8399999999</v>
      </c>
      <c r="AI2722" s="159">
        <v>0</v>
      </c>
      <c r="AJ2722" s="159">
        <v>34267.800000000003</v>
      </c>
    </row>
    <row r="2723" spans="1:36">
      <c r="A2723" s="153">
        <v>26</v>
      </c>
      <c r="B2723" s="154">
        <v>5</v>
      </c>
      <c r="C2723" s="154">
        <v>0</v>
      </c>
      <c r="D2723" s="155">
        <v>0</v>
      </c>
      <c r="E2723" s="155" t="s">
        <v>90</v>
      </c>
      <c r="F2723" s="156" t="s">
        <v>6541</v>
      </c>
      <c r="G2723" s="156" t="s">
        <v>90</v>
      </c>
      <c r="H2723" s="156" t="s">
        <v>6542</v>
      </c>
      <c r="I2723" s="155">
        <v>2605000</v>
      </c>
      <c r="J2723" s="157" t="s">
        <v>260</v>
      </c>
      <c r="K2723" s="157"/>
      <c r="L2723" s="155">
        <v>2022</v>
      </c>
      <c r="M2723" s="158">
        <v>78506</v>
      </c>
      <c r="N2723" s="159">
        <v>122374582.28</v>
      </c>
      <c r="O2723" s="159">
        <v>112913855.17</v>
      </c>
      <c r="P2723" s="159">
        <v>81551653.75</v>
      </c>
      <c r="Q2723" s="159">
        <v>59581292</v>
      </c>
      <c r="R2723" s="159">
        <v>21970361.75</v>
      </c>
      <c r="S2723" s="159">
        <v>9460727.1099999994</v>
      </c>
      <c r="T2723" s="159">
        <v>98880.16</v>
      </c>
      <c r="U2723" s="159">
        <v>121399816.7</v>
      </c>
      <c r="V2723" s="159">
        <v>106086127.56999999</v>
      </c>
      <c r="W2723" s="159">
        <v>67122725.200000003</v>
      </c>
      <c r="X2723" s="159">
        <v>43728.08</v>
      </c>
      <c r="Y2723" s="159">
        <v>15313689.130000001</v>
      </c>
      <c r="Z2723" s="159">
        <v>23347280.43</v>
      </c>
      <c r="AA2723" s="159">
        <v>0</v>
      </c>
      <c r="AB2723" s="159">
        <v>23347280.43</v>
      </c>
      <c r="AC2723" s="159">
        <v>400000</v>
      </c>
      <c r="AD2723" s="159">
        <v>400000</v>
      </c>
      <c r="AE2723" s="159">
        <v>2068996.17</v>
      </c>
      <c r="AF2723" s="159">
        <v>6827727.5999999996</v>
      </c>
      <c r="AG2723" s="159">
        <v>2367011.96</v>
      </c>
      <c r="AH2723" s="159">
        <v>3295349.32</v>
      </c>
      <c r="AI2723" s="159">
        <v>0</v>
      </c>
      <c r="AJ2723" s="159">
        <v>68996.17</v>
      </c>
    </row>
    <row r="2724" spans="1:36">
      <c r="A2724" s="153">
        <v>26</v>
      </c>
      <c r="B2724" s="154">
        <v>6</v>
      </c>
      <c r="C2724" s="154">
        <v>0</v>
      </c>
      <c r="D2724" s="155">
        <v>0</v>
      </c>
      <c r="E2724" s="155" t="s">
        <v>90</v>
      </c>
      <c r="F2724" s="156" t="s">
        <v>6543</v>
      </c>
      <c r="G2724" s="156" t="s">
        <v>90</v>
      </c>
      <c r="H2724" s="156" t="s">
        <v>6544</v>
      </c>
      <c r="I2724" s="155">
        <v>2606000</v>
      </c>
      <c r="J2724" s="157" t="s">
        <v>259</v>
      </c>
      <c r="K2724" s="157"/>
      <c r="L2724" s="155">
        <v>2022</v>
      </c>
      <c r="M2724" s="158">
        <v>51149</v>
      </c>
      <c r="N2724" s="159">
        <v>120711917.25</v>
      </c>
      <c r="O2724" s="159">
        <v>114495964.47</v>
      </c>
      <c r="P2724" s="159">
        <v>80364268.150000006</v>
      </c>
      <c r="Q2724" s="159">
        <v>54158240</v>
      </c>
      <c r="R2724" s="159">
        <v>26206028.149999999</v>
      </c>
      <c r="S2724" s="159">
        <v>6215952.7800000003</v>
      </c>
      <c r="T2724" s="159">
        <v>21801.71</v>
      </c>
      <c r="U2724" s="159">
        <v>109121337.28</v>
      </c>
      <c r="V2724" s="159">
        <v>99145745.709999993</v>
      </c>
      <c r="W2724" s="159">
        <v>63511642.200000003</v>
      </c>
      <c r="X2724" s="159">
        <v>0</v>
      </c>
      <c r="Y2724" s="159">
        <v>9975591.5700000003</v>
      </c>
      <c r="Z2724" s="159">
        <v>28622134.199999999</v>
      </c>
      <c r="AA2724" s="159">
        <v>0</v>
      </c>
      <c r="AB2724" s="159">
        <v>28622134.199999999</v>
      </c>
      <c r="AC2724" s="159">
        <v>0</v>
      </c>
      <c r="AD2724" s="159">
        <v>0</v>
      </c>
      <c r="AE2724" s="159">
        <v>287067.71999999997</v>
      </c>
      <c r="AF2724" s="159">
        <v>15350218.76</v>
      </c>
      <c r="AG2724" s="159">
        <v>2606087.12</v>
      </c>
      <c r="AH2724" s="159">
        <v>3004338.75</v>
      </c>
      <c r="AI2724" s="159">
        <v>0</v>
      </c>
      <c r="AJ2724" s="159">
        <v>0</v>
      </c>
    </row>
    <row r="2725" spans="1:36">
      <c r="A2725" s="153">
        <v>26</v>
      </c>
      <c r="B2725" s="154">
        <v>7</v>
      </c>
      <c r="C2725" s="154">
        <v>0</v>
      </c>
      <c r="D2725" s="155">
        <v>0</v>
      </c>
      <c r="E2725" s="155" t="s">
        <v>90</v>
      </c>
      <c r="F2725" s="156" t="s">
        <v>6545</v>
      </c>
      <c r="G2725" s="156" t="s">
        <v>90</v>
      </c>
      <c r="H2725" s="156" t="s">
        <v>6546</v>
      </c>
      <c r="I2725" s="155">
        <v>2607000</v>
      </c>
      <c r="J2725" s="157" t="s">
        <v>258</v>
      </c>
      <c r="K2725" s="157"/>
      <c r="L2725" s="155">
        <v>2022</v>
      </c>
      <c r="M2725" s="158">
        <v>106910</v>
      </c>
      <c r="N2725" s="159">
        <v>177236442.72</v>
      </c>
      <c r="O2725" s="159">
        <v>168347771.72999999</v>
      </c>
      <c r="P2725" s="159">
        <v>121339141.15000001</v>
      </c>
      <c r="Q2725" s="159">
        <v>89600968</v>
      </c>
      <c r="R2725" s="159">
        <v>31738173.149999999</v>
      </c>
      <c r="S2725" s="159">
        <v>8888670.9900000002</v>
      </c>
      <c r="T2725" s="159">
        <v>13363.88</v>
      </c>
      <c r="U2725" s="159">
        <v>177478186.81999999</v>
      </c>
      <c r="V2725" s="159">
        <v>163631675.94999999</v>
      </c>
      <c r="W2725" s="159">
        <v>92653250.349999994</v>
      </c>
      <c r="X2725" s="159">
        <v>883049.46</v>
      </c>
      <c r="Y2725" s="159">
        <v>13846510.869999999</v>
      </c>
      <c r="Z2725" s="159">
        <v>13847815.470000001</v>
      </c>
      <c r="AA2725" s="159">
        <v>0</v>
      </c>
      <c r="AB2725" s="159">
        <v>13847815.470000001</v>
      </c>
      <c r="AC2725" s="159">
        <v>1000000</v>
      </c>
      <c r="AD2725" s="159">
        <v>1000000</v>
      </c>
      <c r="AE2725" s="159">
        <v>53365302.57</v>
      </c>
      <c r="AF2725" s="159">
        <v>4716095.78</v>
      </c>
      <c r="AG2725" s="159">
        <v>2215557.16</v>
      </c>
      <c r="AH2725" s="159">
        <v>3399670.23</v>
      </c>
      <c r="AI2725" s="159">
        <v>0</v>
      </c>
      <c r="AJ2725" s="159">
        <v>0</v>
      </c>
    </row>
    <row r="2726" spans="1:36">
      <c r="A2726" s="153">
        <v>26</v>
      </c>
      <c r="B2726" s="154">
        <v>8</v>
      </c>
      <c r="C2726" s="154">
        <v>0</v>
      </c>
      <c r="D2726" s="155">
        <v>0</v>
      </c>
      <c r="E2726" s="155" t="s">
        <v>90</v>
      </c>
      <c r="F2726" s="156" t="s">
        <v>6547</v>
      </c>
      <c r="G2726" s="156" t="s">
        <v>90</v>
      </c>
      <c r="H2726" s="156" t="s">
        <v>6548</v>
      </c>
      <c r="I2726" s="155">
        <v>2608000</v>
      </c>
      <c r="J2726" s="157" t="s">
        <v>257</v>
      </c>
      <c r="K2726" s="157"/>
      <c r="L2726" s="155">
        <v>2022</v>
      </c>
      <c r="M2726" s="158">
        <v>38237</v>
      </c>
      <c r="N2726" s="159">
        <v>57976109.130000003</v>
      </c>
      <c r="O2726" s="159">
        <v>54191601.18</v>
      </c>
      <c r="P2726" s="159">
        <v>39517875.590000004</v>
      </c>
      <c r="Q2726" s="159">
        <v>27342537</v>
      </c>
      <c r="R2726" s="159">
        <v>12175338.59</v>
      </c>
      <c r="S2726" s="159">
        <v>3784507.95</v>
      </c>
      <c r="T2726" s="159">
        <v>287951.73</v>
      </c>
      <c r="U2726" s="159">
        <v>57012735.469999999</v>
      </c>
      <c r="V2726" s="159">
        <v>51362404.049999997</v>
      </c>
      <c r="W2726" s="159">
        <v>29057075.989999998</v>
      </c>
      <c r="X2726" s="159">
        <v>175873.95</v>
      </c>
      <c r="Y2726" s="159">
        <v>5650331.4199999999</v>
      </c>
      <c r="Z2726" s="159">
        <v>8989351.8699999992</v>
      </c>
      <c r="AA2726" s="159">
        <v>2000000</v>
      </c>
      <c r="AB2726" s="159">
        <v>6989351.8699999992</v>
      </c>
      <c r="AC2726" s="159">
        <v>1403620.68</v>
      </c>
      <c r="AD2726" s="159">
        <v>1403620.68</v>
      </c>
      <c r="AE2726" s="159">
        <v>12705070.76</v>
      </c>
      <c r="AF2726" s="159">
        <v>2829197.13</v>
      </c>
      <c r="AG2726" s="159">
        <v>244917.68</v>
      </c>
      <c r="AH2726" s="159">
        <v>1092782.49</v>
      </c>
      <c r="AI2726" s="159">
        <v>0</v>
      </c>
      <c r="AJ2726" s="159">
        <v>0</v>
      </c>
    </row>
    <row r="2727" spans="1:36">
      <c r="A2727" s="153">
        <v>26</v>
      </c>
      <c r="B2727" s="154">
        <v>9</v>
      </c>
      <c r="C2727" s="154">
        <v>0</v>
      </c>
      <c r="D2727" s="155">
        <v>0</v>
      </c>
      <c r="E2727" s="155" t="s">
        <v>90</v>
      </c>
      <c r="F2727" s="156" t="s">
        <v>6549</v>
      </c>
      <c r="G2727" s="156" t="s">
        <v>90</v>
      </c>
      <c r="H2727" s="156" t="s">
        <v>6550</v>
      </c>
      <c r="I2727" s="155">
        <v>2609000</v>
      </c>
      <c r="J2727" s="157" t="s">
        <v>256</v>
      </c>
      <c r="K2727" s="157"/>
      <c r="L2727" s="155">
        <v>2022</v>
      </c>
      <c r="M2727" s="158">
        <v>75900</v>
      </c>
      <c r="N2727" s="159">
        <v>103362070.45999999</v>
      </c>
      <c r="O2727" s="159">
        <v>95964290.170000002</v>
      </c>
      <c r="P2727" s="159">
        <v>71178321.819999993</v>
      </c>
      <c r="Q2727" s="159">
        <v>50792453</v>
      </c>
      <c r="R2727" s="159">
        <v>20385868.82</v>
      </c>
      <c r="S2727" s="159">
        <v>7397780.29</v>
      </c>
      <c r="T2727" s="159">
        <v>922374.31</v>
      </c>
      <c r="U2727" s="159">
        <v>101274352.83</v>
      </c>
      <c r="V2727" s="159">
        <v>94928546.549999997</v>
      </c>
      <c r="W2727" s="159">
        <v>54083768.039999999</v>
      </c>
      <c r="X2727" s="159">
        <v>332224.48</v>
      </c>
      <c r="Y2727" s="159">
        <v>6345806.2800000003</v>
      </c>
      <c r="Z2727" s="159">
        <v>12912548.34</v>
      </c>
      <c r="AA2727" s="159">
        <v>15000</v>
      </c>
      <c r="AB2727" s="159">
        <v>12897548.34</v>
      </c>
      <c r="AC2727" s="159">
        <v>850000</v>
      </c>
      <c r="AD2727" s="159">
        <v>850000</v>
      </c>
      <c r="AE2727" s="159">
        <v>22765000</v>
      </c>
      <c r="AF2727" s="159">
        <v>1035743.62</v>
      </c>
      <c r="AG2727" s="159">
        <v>2268640.4500000002</v>
      </c>
      <c r="AH2727" s="159">
        <v>3213126.7</v>
      </c>
      <c r="AI2727" s="159">
        <v>0</v>
      </c>
      <c r="AJ2727" s="159">
        <v>0</v>
      </c>
    </row>
    <row r="2728" spans="1:36">
      <c r="A2728" s="153">
        <v>26</v>
      </c>
      <c r="B2728" s="154">
        <v>10</v>
      </c>
      <c r="C2728" s="154">
        <v>0</v>
      </c>
      <c r="D2728" s="155">
        <v>0</v>
      </c>
      <c r="E2728" s="155" t="s">
        <v>90</v>
      </c>
      <c r="F2728" s="156" t="s">
        <v>6551</v>
      </c>
      <c r="G2728" s="156" t="s">
        <v>90</v>
      </c>
      <c r="H2728" s="156" t="s">
        <v>6552</v>
      </c>
      <c r="I2728" s="155">
        <v>2610000</v>
      </c>
      <c r="J2728" s="157" t="s">
        <v>255</v>
      </c>
      <c r="K2728" s="157"/>
      <c r="L2728" s="155">
        <v>2022</v>
      </c>
      <c r="M2728" s="158">
        <v>72482</v>
      </c>
      <c r="N2728" s="159">
        <v>138673938.03999999</v>
      </c>
      <c r="O2728" s="159">
        <v>120518051.86</v>
      </c>
      <c r="P2728" s="159">
        <v>90347136.430000007</v>
      </c>
      <c r="Q2728" s="159">
        <v>69616964</v>
      </c>
      <c r="R2728" s="159">
        <v>20730172.43</v>
      </c>
      <c r="S2728" s="159">
        <v>18155886.18</v>
      </c>
      <c r="T2728" s="159">
        <v>924083.36</v>
      </c>
      <c r="U2728" s="159">
        <v>129888776.09999999</v>
      </c>
      <c r="V2728" s="159">
        <v>111271242.03</v>
      </c>
      <c r="W2728" s="159">
        <v>79328388.959999993</v>
      </c>
      <c r="X2728" s="159">
        <v>829791.54</v>
      </c>
      <c r="Y2728" s="159">
        <v>18617534.07</v>
      </c>
      <c r="Z2728" s="159">
        <v>7049487.4199999999</v>
      </c>
      <c r="AA2728" s="159">
        <v>0</v>
      </c>
      <c r="AB2728" s="159">
        <v>7049487.4199999999</v>
      </c>
      <c r="AC2728" s="159">
        <v>2043200</v>
      </c>
      <c r="AD2728" s="159">
        <v>2043200</v>
      </c>
      <c r="AE2728" s="159">
        <v>34723333</v>
      </c>
      <c r="AF2728" s="159">
        <v>9246809.8300000001</v>
      </c>
      <c r="AG2728" s="159">
        <v>1992188.32</v>
      </c>
      <c r="AH2728" s="159">
        <v>2787217.67</v>
      </c>
      <c r="AI2728" s="159">
        <v>0</v>
      </c>
      <c r="AJ2728" s="159">
        <v>0</v>
      </c>
    </row>
    <row r="2729" spans="1:36">
      <c r="A2729" s="153">
        <v>26</v>
      </c>
      <c r="B2729" s="154">
        <v>11</v>
      </c>
      <c r="C2729" s="154">
        <v>0</v>
      </c>
      <c r="D2729" s="155">
        <v>0</v>
      </c>
      <c r="E2729" s="155" t="s">
        <v>90</v>
      </c>
      <c r="F2729" s="156" t="s">
        <v>6553</v>
      </c>
      <c r="G2729" s="156" t="s">
        <v>90</v>
      </c>
      <c r="H2729" s="156" t="s">
        <v>6554</v>
      </c>
      <c r="I2729" s="155">
        <v>2611000</v>
      </c>
      <c r="J2729" s="157" t="s">
        <v>254</v>
      </c>
      <c r="K2729" s="157"/>
      <c r="L2729" s="155">
        <v>2022</v>
      </c>
      <c r="M2729" s="158">
        <v>87968</v>
      </c>
      <c r="N2729" s="159">
        <v>120456156.68000001</v>
      </c>
      <c r="O2729" s="159">
        <v>113424360.98999999</v>
      </c>
      <c r="P2729" s="159">
        <v>77711687.519999996</v>
      </c>
      <c r="Q2729" s="159">
        <v>55984693</v>
      </c>
      <c r="R2729" s="159">
        <v>21726994.52</v>
      </c>
      <c r="S2729" s="159">
        <v>7031795.6900000004</v>
      </c>
      <c r="T2729" s="159">
        <v>1417951.39</v>
      </c>
      <c r="U2729" s="159">
        <v>113890995.44</v>
      </c>
      <c r="V2729" s="159">
        <v>106343104.75</v>
      </c>
      <c r="W2729" s="159">
        <v>69236687.209999993</v>
      </c>
      <c r="X2729" s="159">
        <v>453269.46</v>
      </c>
      <c r="Y2729" s="159">
        <v>7547890.6900000004</v>
      </c>
      <c r="Z2729" s="159">
        <v>18898061.280000001</v>
      </c>
      <c r="AA2729" s="159">
        <v>0</v>
      </c>
      <c r="AB2729" s="159">
        <v>18898061.280000001</v>
      </c>
      <c r="AC2729" s="159">
        <v>4100000</v>
      </c>
      <c r="AD2729" s="159">
        <v>4100000</v>
      </c>
      <c r="AE2729" s="159">
        <v>28788008</v>
      </c>
      <c r="AF2729" s="159">
        <v>7081256.2400000002</v>
      </c>
      <c r="AG2729" s="159">
        <v>2084816.45</v>
      </c>
      <c r="AH2729" s="159">
        <v>3299639.11</v>
      </c>
      <c r="AI2729" s="159">
        <v>0</v>
      </c>
      <c r="AJ2729" s="159">
        <v>0</v>
      </c>
    </row>
    <row r="2730" spans="1:36">
      <c r="A2730" s="153">
        <v>26</v>
      </c>
      <c r="B2730" s="154">
        <v>12</v>
      </c>
      <c r="C2730" s="154">
        <v>0</v>
      </c>
      <c r="D2730" s="155">
        <v>0</v>
      </c>
      <c r="E2730" s="155" t="s">
        <v>90</v>
      </c>
      <c r="F2730" s="156" t="s">
        <v>6555</v>
      </c>
      <c r="G2730" s="156" t="s">
        <v>90</v>
      </c>
      <c r="H2730" s="156" t="s">
        <v>6556</v>
      </c>
      <c r="I2730" s="155">
        <v>2612000</v>
      </c>
      <c r="J2730" s="157" t="s">
        <v>253</v>
      </c>
      <c r="K2730" s="157"/>
      <c r="L2730" s="155">
        <v>2022</v>
      </c>
      <c r="M2730" s="158">
        <v>70928</v>
      </c>
      <c r="N2730" s="159">
        <v>84917873.010000005</v>
      </c>
      <c r="O2730" s="159">
        <v>79574905.900000006</v>
      </c>
      <c r="P2730" s="159">
        <v>54668522.420000002</v>
      </c>
      <c r="Q2730" s="159">
        <v>41136447</v>
      </c>
      <c r="R2730" s="159">
        <v>13532075.42</v>
      </c>
      <c r="S2730" s="159">
        <v>5342967.1100000003</v>
      </c>
      <c r="T2730" s="159">
        <v>1371.08</v>
      </c>
      <c r="U2730" s="159">
        <v>75505085.730000004</v>
      </c>
      <c r="V2730" s="159">
        <v>67382668.769999996</v>
      </c>
      <c r="W2730" s="159">
        <v>45658939.600000001</v>
      </c>
      <c r="X2730" s="159">
        <v>167689.44</v>
      </c>
      <c r="Y2730" s="159">
        <v>8122416.96</v>
      </c>
      <c r="Z2730" s="159">
        <v>13085598.84</v>
      </c>
      <c r="AA2730" s="159">
        <v>0</v>
      </c>
      <c r="AB2730" s="159">
        <v>13085598.84</v>
      </c>
      <c r="AC2730" s="159">
        <v>3000000</v>
      </c>
      <c r="AD2730" s="159">
        <v>3000000</v>
      </c>
      <c r="AE2730" s="159">
        <v>15464715</v>
      </c>
      <c r="AF2730" s="159">
        <v>12192237.130000001</v>
      </c>
      <c r="AG2730" s="159">
        <v>1700249.45</v>
      </c>
      <c r="AH2730" s="159">
        <v>1918708.38</v>
      </c>
      <c r="AI2730" s="159">
        <v>0</v>
      </c>
      <c r="AJ2730" s="159">
        <v>0</v>
      </c>
    </row>
    <row r="2731" spans="1:36">
      <c r="A2731" s="153">
        <v>26</v>
      </c>
      <c r="B2731" s="154">
        <v>13</v>
      </c>
      <c r="C2731" s="154">
        <v>0</v>
      </c>
      <c r="D2731" s="155">
        <v>0</v>
      </c>
      <c r="E2731" s="155" t="s">
        <v>90</v>
      </c>
      <c r="F2731" s="156" t="s">
        <v>6557</v>
      </c>
      <c r="G2731" s="156" t="s">
        <v>90</v>
      </c>
      <c r="H2731" s="156" t="s">
        <v>6558</v>
      </c>
      <c r="I2731" s="155">
        <v>2613000</v>
      </c>
      <c r="J2731" s="157" t="s">
        <v>252</v>
      </c>
      <c r="K2731" s="157"/>
      <c r="L2731" s="155">
        <v>2022</v>
      </c>
      <c r="M2731" s="158">
        <v>44525</v>
      </c>
      <c r="N2731" s="159">
        <v>71311497.310000002</v>
      </c>
      <c r="O2731" s="159">
        <v>61507256.060000002</v>
      </c>
      <c r="P2731" s="159">
        <v>43606840.009999998</v>
      </c>
      <c r="Q2731" s="159">
        <v>31279639</v>
      </c>
      <c r="R2731" s="159">
        <v>12327201.01</v>
      </c>
      <c r="S2731" s="159">
        <v>9804241.25</v>
      </c>
      <c r="T2731" s="159">
        <v>531853.01</v>
      </c>
      <c r="U2731" s="159">
        <v>72223067.810000002</v>
      </c>
      <c r="V2731" s="159">
        <v>56842647.729999997</v>
      </c>
      <c r="W2731" s="159">
        <v>35949423.539999999</v>
      </c>
      <c r="X2731" s="159">
        <v>74714.64</v>
      </c>
      <c r="Y2731" s="159">
        <v>15380420.08</v>
      </c>
      <c r="Z2731" s="159">
        <v>13340177.15</v>
      </c>
      <c r="AA2731" s="159">
        <v>0</v>
      </c>
      <c r="AB2731" s="159">
        <v>13340177.15</v>
      </c>
      <c r="AC2731" s="159">
        <v>1050900</v>
      </c>
      <c r="AD2731" s="159">
        <v>1000000</v>
      </c>
      <c r="AE2731" s="159">
        <v>3845000</v>
      </c>
      <c r="AF2731" s="159">
        <v>4664608.33</v>
      </c>
      <c r="AG2731" s="159">
        <v>1515527.46</v>
      </c>
      <c r="AH2731" s="159">
        <v>3218760.87</v>
      </c>
      <c r="AI2731" s="159">
        <v>0</v>
      </c>
      <c r="AJ2731" s="159">
        <v>0</v>
      </c>
    </row>
    <row r="2732" spans="1:36">
      <c r="A2732" s="153">
        <v>28</v>
      </c>
      <c r="B2732" s="154">
        <v>1</v>
      </c>
      <c r="C2732" s="154">
        <v>0</v>
      </c>
      <c r="D2732" s="155">
        <v>0</v>
      </c>
      <c r="E2732" s="155" t="s">
        <v>90</v>
      </c>
      <c r="F2732" s="156" t="s">
        <v>6559</v>
      </c>
      <c r="G2732" s="156" t="s">
        <v>90</v>
      </c>
      <c r="H2732" s="156" t="s">
        <v>6560</v>
      </c>
      <c r="I2732" s="155">
        <v>2801000</v>
      </c>
      <c r="J2732" s="157" t="s">
        <v>251</v>
      </c>
      <c r="K2732" s="157"/>
      <c r="L2732" s="155">
        <v>2022</v>
      </c>
      <c r="M2732" s="158">
        <v>56077</v>
      </c>
      <c r="N2732" s="159">
        <v>103484402.70999999</v>
      </c>
      <c r="O2732" s="159">
        <v>93686838.359999999</v>
      </c>
      <c r="P2732" s="159">
        <v>69807202.620000005</v>
      </c>
      <c r="Q2732" s="159">
        <v>51495672</v>
      </c>
      <c r="R2732" s="159">
        <v>18311530.620000001</v>
      </c>
      <c r="S2732" s="159">
        <v>9797564.3499999996</v>
      </c>
      <c r="T2732" s="159">
        <v>24411.34</v>
      </c>
      <c r="U2732" s="159">
        <v>103463101.95999999</v>
      </c>
      <c r="V2732" s="159">
        <v>81777344.290000007</v>
      </c>
      <c r="W2732" s="159">
        <v>56581059.789999999</v>
      </c>
      <c r="X2732" s="159">
        <v>293726.90000000002</v>
      </c>
      <c r="Y2732" s="159">
        <v>21685757.670000002</v>
      </c>
      <c r="Z2732" s="159">
        <v>21689852.68</v>
      </c>
      <c r="AA2732" s="159">
        <v>5000000</v>
      </c>
      <c r="AB2732" s="159">
        <v>16689852.68</v>
      </c>
      <c r="AC2732" s="159">
        <v>4406300</v>
      </c>
      <c r="AD2732" s="159">
        <v>4406300</v>
      </c>
      <c r="AE2732" s="159">
        <v>29017900</v>
      </c>
      <c r="AF2732" s="159">
        <v>11909494.07</v>
      </c>
      <c r="AG2732" s="159">
        <v>882891.9</v>
      </c>
      <c r="AH2732" s="159">
        <v>969947.94</v>
      </c>
      <c r="AI2732" s="159">
        <v>0</v>
      </c>
      <c r="AJ2732" s="159">
        <v>0</v>
      </c>
    </row>
    <row r="2733" spans="1:36">
      <c r="A2733" s="153">
        <v>28</v>
      </c>
      <c r="B2733" s="154">
        <v>2</v>
      </c>
      <c r="C2733" s="154">
        <v>0</v>
      </c>
      <c r="D2733" s="155">
        <v>0</v>
      </c>
      <c r="E2733" s="155" t="s">
        <v>90</v>
      </c>
      <c r="F2733" s="156" t="s">
        <v>6561</v>
      </c>
      <c r="G2733" s="156" t="s">
        <v>90</v>
      </c>
      <c r="H2733" s="156" t="s">
        <v>6562</v>
      </c>
      <c r="I2733" s="155">
        <v>2802000</v>
      </c>
      <c r="J2733" s="157" t="s">
        <v>250</v>
      </c>
      <c r="K2733" s="157"/>
      <c r="L2733" s="155">
        <v>2022</v>
      </c>
      <c r="M2733" s="158">
        <v>40511</v>
      </c>
      <c r="N2733" s="159">
        <v>71651664.310000002</v>
      </c>
      <c r="O2733" s="159">
        <v>66314842.659999996</v>
      </c>
      <c r="P2733" s="159">
        <v>53062271.090000004</v>
      </c>
      <c r="Q2733" s="159">
        <v>38768544</v>
      </c>
      <c r="R2733" s="159">
        <v>14293727.09</v>
      </c>
      <c r="S2733" s="159">
        <v>5336821.6500000004</v>
      </c>
      <c r="T2733" s="159">
        <v>46232.11</v>
      </c>
      <c r="U2733" s="159">
        <v>66797633.310000002</v>
      </c>
      <c r="V2733" s="159">
        <v>57798950.939999998</v>
      </c>
      <c r="W2733" s="159">
        <v>36040769.75</v>
      </c>
      <c r="X2733" s="159">
        <v>99876.45</v>
      </c>
      <c r="Y2733" s="159">
        <v>8998682.3699999992</v>
      </c>
      <c r="Z2733" s="159">
        <v>6295062.9800000004</v>
      </c>
      <c r="AA2733" s="159">
        <v>0</v>
      </c>
      <c r="AB2733" s="159">
        <v>6295062.9800000004</v>
      </c>
      <c r="AC2733" s="159">
        <v>1891981</v>
      </c>
      <c r="AD2733" s="159">
        <v>1891981</v>
      </c>
      <c r="AE2733" s="159">
        <v>10100000</v>
      </c>
      <c r="AF2733" s="159">
        <v>8515891.7200000007</v>
      </c>
      <c r="AG2733" s="159">
        <v>1183869.7</v>
      </c>
      <c r="AH2733" s="159">
        <v>1504011.55</v>
      </c>
      <c r="AI2733" s="159">
        <v>0</v>
      </c>
      <c r="AJ2733" s="159">
        <v>0</v>
      </c>
    </row>
    <row r="2734" spans="1:36">
      <c r="A2734" s="153">
        <v>28</v>
      </c>
      <c r="B2734" s="154">
        <v>3</v>
      </c>
      <c r="C2734" s="154">
        <v>0</v>
      </c>
      <c r="D2734" s="155">
        <v>0</v>
      </c>
      <c r="E2734" s="155" t="s">
        <v>90</v>
      </c>
      <c r="F2734" s="156" t="s">
        <v>6563</v>
      </c>
      <c r="G2734" s="156" t="s">
        <v>90</v>
      </c>
      <c r="H2734" s="156" t="s">
        <v>6564</v>
      </c>
      <c r="I2734" s="155">
        <v>2803000</v>
      </c>
      <c r="J2734" s="157" t="s">
        <v>249</v>
      </c>
      <c r="K2734" s="157"/>
      <c r="L2734" s="155">
        <v>2022</v>
      </c>
      <c r="M2734" s="158">
        <v>64415</v>
      </c>
      <c r="N2734" s="159">
        <v>99571811.319999993</v>
      </c>
      <c r="O2734" s="159">
        <v>90198991.709999993</v>
      </c>
      <c r="P2734" s="159">
        <v>67047322.740000002</v>
      </c>
      <c r="Q2734" s="159">
        <v>52168134</v>
      </c>
      <c r="R2734" s="159">
        <v>14879188.74</v>
      </c>
      <c r="S2734" s="159">
        <v>9372819.6099999994</v>
      </c>
      <c r="T2734" s="159">
        <v>104746.77</v>
      </c>
      <c r="U2734" s="159">
        <v>98336490.799999997</v>
      </c>
      <c r="V2734" s="159">
        <v>79085509.75</v>
      </c>
      <c r="W2734" s="159">
        <v>45136580.170000002</v>
      </c>
      <c r="X2734" s="159">
        <v>0</v>
      </c>
      <c r="Y2734" s="159">
        <v>19250981.050000001</v>
      </c>
      <c r="Z2734" s="159">
        <v>35578273.799999997</v>
      </c>
      <c r="AA2734" s="159">
        <v>0</v>
      </c>
      <c r="AB2734" s="159">
        <v>35578273.799999997</v>
      </c>
      <c r="AC2734" s="159">
        <v>2600000</v>
      </c>
      <c r="AD2734" s="159">
        <v>0</v>
      </c>
      <c r="AE2734" s="159">
        <v>0</v>
      </c>
      <c r="AF2734" s="159">
        <v>11113481.960000001</v>
      </c>
      <c r="AG2734" s="159">
        <v>986888.25</v>
      </c>
      <c r="AH2734" s="159">
        <v>1170513.96</v>
      </c>
      <c r="AI2734" s="159">
        <v>0</v>
      </c>
      <c r="AJ2734" s="159">
        <v>0</v>
      </c>
    </row>
    <row r="2735" spans="1:36">
      <c r="A2735" s="153">
        <v>28</v>
      </c>
      <c r="B2735" s="154">
        <v>4</v>
      </c>
      <c r="C2735" s="154">
        <v>0</v>
      </c>
      <c r="D2735" s="155">
        <v>0</v>
      </c>
      <c r="E2735" s="155" t="s">
        <v>90</v>
      </c>
      <c r="F2735" s="156" t="s">
        <v>6565</v>
      </c>
      <c r="G2735" s="156" t="s">
        <v>90</v>
      </c>
      <c r="H2735" s="156" t="s">
        <v>6566</v>
      </c>
      <c r="I2735" s="155">
        <v>2804000</v>
      </c>
      <c r="J2735" s="157" t="s">
        <v>248</v>
      </c>
      <c r="K2735" s="157"/>
      <c r="L2735" s="155">
        <v>2022</v>
      </c>
      <c r="M2735" s="158">
        <v>56762</v>
      </c>
      <c r="N2735" s="159">
        <v>94432286.280000001</v>
      </c>
      <c r="O2735" s="159">
        <v>82888468.739999995</v>
      </c>
      <c r="P2735" s="159">
        <v>60037427.710000001</v>
      </c>
      <c r="Q2735" s="159">
        <v>40214020</v>
      </c>
      <c r="R2735" s="159">
        <v>19823407.710000001</v>
      </c>
      <c r="S2735" s="159">
        <v>11543817.539999999</v>
      </c>
      <c r="T2735" s="159">
        <v>2928971.39</v>
      </c>
      <c r="U2735" s="159">
        <v>93527114.430000007</v>
      </c>
      <c r="V2735" s="159">
        <v>75968363.769999996</v>
      </c>
      <c r="W2735" s="159">
        <v>37729080.780000001</v>
      </c>
      <c r="X2735" s="159">
        <v>326608.38</v>
      </c>
      <c r="Y2735" s="159">
        <v>17558750.66</v>
      </c>
      <c r="Z2735" s="159">
        <v>16954576.32</v>
      </c>
      <c r="AA2735" s="159">
        <v>0</v>
      </c>
      <c r="AB2735" s="159">
        <v>16954576.32</v>
      </c>
      <c r="AC2735" s="159">
        <v>17859748.170000002</v>
      </c>
      <c r="AD2735" s="159">
        <v>2199626.2000000002</v>
      </c>
      <c r="AE2735" s="159">
        <v>18181691.359999999</v>
      </c>
      <c r="AF2735" s="159">
        <v>6920104.9699999997</v>
      </c>
      <c r="AG2735" s="159">
        <v>1377657.43</v>
      </c>
      <c r="AH2735" s="159">
        <v>1499323.1</v>
      </c>
      <c r="AI2735" s="159">
        <v>0</v>
      </c>
      <c r="AJ2735" s="159">
        <v>0</v>
      </c>
    </row>
    <row r="2736" spans="1:36">
      <c r="A2736" s="153">
        <v>28</v>
      </c>
      <c r="B2736" s="154">
        <v>5</v>
      </c>
      <c r="C2736" s="154">
        <v>0</v>
      </c>
      <c r="D2736" s="155">
        <v>0</v>
      </c>
      <c r="E2736" s="155" t="s">
        <v>90</v>
      </c>
      <c r="F2736" s="156" t="s">
        <v>6567</v>
      </c>
      <c r="G2736" s="156" t="s">
        <v>90</v>
      </c>
      <c r="H2736" s="156" t="s">
        <v>6568</v>
      </c>
      <c r="I2736" s="155">
        <v>2805000</v>
      </c>
      <c r="J2736" s="157" t="s">
        <v>247</v>
      </c>
      <c r="K2736" s="157"/>
      <c r="L2736" s="155">
        <v>2022</v>
      </c>
      <c r="M2736" s="158">
        <v>91216</v>
      </c>
      <c r="N2736" s="159">
        <v>154988706.12</v>
      </c>
      <c r="O2736" s="159">
        <v>150918463.78</v>
      </c>
      <c r="P2736" s="159">
        <v>111352008.96000001</v>
      </c>
      <c r="Q2736" s="159">
        <v>82102374</v>
      </c>
      <c r="R2736" s="159">
        <v>29249634.960000001</v>
      </c>
      <c r="S2736" s="159">
        <v>4070242.34</v>
      </c>
      <c r="T2736" s="159">
        <v>2336.59</v>
      </c>
      <c r="U2736" s="159">
        <v>149094758.75999999</v>
      </c>
      <c r="V2736" s="159">
        <v>136670708.21000001</v>
      </c>
      <c r="W2736" s="159">
        <v>85585904.299999997</v>
      </c>
      <c r="X2736" s="159">
        <v>506910</v>
      </c>
      <c r="Y2736" s="159">
        <v>12424050.550000001</v>
      </c>
      <c r="Z2736" s="159">
        <v>17305483</v>
      </c>
      <c r="AA2736" s="159">
        <v>0</v>
      </c>
      <c r="AB2736" s="159">
        <v>17305483</v>
      </c>
      <c r="AC2736" s="159">
        <v>13673655</v>
      </c>
      <c r="AD2736" s="159">
        <v>5000000</v>
      </c>
      <c r="AE2736" s="159">
        <v>23000000</v>
      </c>
      <c r="AF2736" s="159">
        <v>14247755.57</v>
      </c>
      <c r="AG2736" s="159">
        <v>1138187</v>
      </c>
      <c r="AH2736" s="159">
        <v>2789848.33</v>
      </c>
      <c r="AI2736" s="159">
        <v>0</v>
      </c>
      <c r="AJ2736" s="159">
        <v>0</v>
      </c>
    </row>
    <row r="2737" spans="1:36">
      <c r="A2737" s="153">
        <v>28</v>
      </c>
      <c r="B2737" s="154">
        <v>6</v>
      </c>
      <c r="C2737" s="154">
        <v>0</v>
      </c>
      <c r="D2737" s="155">
        <v>0</v>
      </c>
      <c r="E2737" s="155" t="s">
        <v>90</v>
      </c>
      <c r="F2737" s="156" t="s">
        <v>6569</v>
      </c>
      <c r="G2737" s="156" t="s">
        <v>90</v>
      </c>
      <c r="H2737" s="156" t="s">
        <v>6570</v>
      </c>
      <c r="I2737" s="155">
        <v>2806000</v>
      </c>
      <c r="J2737" s="157" t="s">
        <v>246</v>
      </c>
      <c r="K2737" s="157"/>
      <c r="L2737" s="155">
        <v>2022</v>
      </c>
      <c r="M2737" s="158">
        <v>55943</v>
      </c>
      <c r="N2737" s="159">
        <v>102841200.64</v>
      </c>
      <c r="O2737" s="159">
        <v>94812226.349999994</v>
      </c>
      <c r="P2737" s="159">
        <v>70267882.969999999</v>
      </c>
      <c r="Q2737" s="159">
        <v>49594171</v>
      </c>
      <c r="R2737" s="159">
        <v>20673711.969999999</v>
      </c>
      <c r="S2737" s="159">
        <v>8028974.29</v>
      </c>
      <c r="T2737" s="159">
        <v>6208.49</v>
      </c>
      <c r="U2737" s="159">
        <v>95726712.819999993</v>
      </c>
      <c r="V2737" s="159">
        <v>87416866.659999996</v>
      </c>
      <c r="W2737" s="159">
        <v>55324426.270000003</v>
      </c>
      <c r="X2737" s="159">
        <v>332173.71000000002</v>
      </c>
      <c r="Y2737" s="159">
        <v>8309846.1600000001</v>
      </c>
      <c r="Z2737" s="159">
        <v>11145771.68</v>
      </c>
      <c r="AA2737" s="159">
        <v>0</v>
      </c>
      <c r="AB2737" s="159">
        <v>11145771.68</v>
      </c>
      <c r="AC2737" s="159">
        <v>1066501.1299999999</v>
      </c>
      <c r="AD2737" s="159">
        <v>1066501.1299999999</v>
      </c>
      <c r="AE2737" s="159">
        <v>15011114.91</v>
      </c>
      <c r="AF2737" s="159">
        <v>7395359.6900000004</v>
      </c>
      <c r="AG2737" s="159">
        <v>1457196.12</v>
      </c>
      <c r="AH2737" s="159">
        <v>1952363.1</v>
      </c>
      <c r="AI2737" s="159">
        <v>0</v>
      </c>
      <c r="AJ2737" s="159">
        <v>2581.04</v>
      </c>
    </row>
    <row r="2738" spans="1:36">
      <c r="A2738" s="153">
        <v>28</v>
      </c>
      <c r="B2738" s="154">
        <v>7</v>
      </c>
      <c r="C2738" s="154">
        <v>0</v>
      </c>
      <c r="D2738" s="155">
        <v>0</v>
      </c>
      <c r="E2738" s="155" t="s">
        <v>90</v>
      </c>
      <c r="F2738" s="156" t="s">
        <v>6571</v>
      </c>
      <c r="G2738" s="156" t="s">
        <v>90</v>
      </c>
      <c r="H2738" s="156" t="s">
        <v>6572</v>
      </c>
      <c r="I2738" s="155">
        <v>2807000</v>
      </c>
      <c r="J2738" s="157" t="s">
        <v>245</v>
      </c>
      <c r="K2738" s="157"/>
      <c r="L2738" s="155">
        <v>2022</v>
      </c>
      <c r="M2738" s="158">
        <v>92336</v>
      </c>
      <c r="N2738" s="159">
        <v>134458134.69</v>
      </c>
      <c r="O2738" s="159">
        <v>126633021.17</v>
      </c>
      <c r="P2738" s="159">
        <v>90590102.659999996</v>
      </c>
      <c r="Q2738" s="159">
        <v>71526614</v>
      </c>
      <c r="R2738" s="159">
        <v>19063488.66</v>
      </c>
      <c r="S2738" s="159">
        <v>7825113.5199999996</v>
      </c>
      <c r="T2738" s="159">
        <v>157289.06</v>
      </c>
      <c r="U2738" s="159">
        <v>123982960.47</v>
      </c>
      <c r="V2738" s="159">
        <v>111424188.88</v>
      </c>
      <c r="W2738" s="159">
        <v>77964814.569999993</v>
      </c>
      <c r="X2738" s="159">
        <v>189366.71</v>
      </c>
      <c r="Y2738" s="159">
        <v>12558771.59</v>
      </c>
      <c r="Z2738" s="159">
        <v>16022317.859999999</v>
      </c>
      <c r="AA2738" s="159">
        <v>0</v>
      </c>
      <c r="AB2738" s="159">
        <v>16022317.859999999</v>
      </c>
      <c r="AC2738" s="159">
        <v>3350000.88</v>
      </c>
      <c r="AD2738" s="159">
        <v>3350000.88</v>
      </c>
      <c r="AE2738" s="159">
        <v>14146398</v>
      </c>
      <c r="AF2738" s="159">
        <v>15208832.289999999</v>
      </c>
      <c r="AG2738" s="159">
        <v>1281465.76</v>
      </c>
      <c r="AH2738" s="159">
        <v>397722.23</v>
      </c>
      <c r="AI2738" s="159">
        <v>0</v>
      </c>
      <c r="AJ2738" s="159">
        <v>0</v>
      </c>
    </row>
    <row r="2739" spans="1:36">
      <c r="A2739" s="153">
        <v>28</v>
      </c>
      <c r="B2739" s="154">
        <v>8</v>
      </c>
      <c r="C2739" s="154">
        <v>0</v>
      </c>
      <c r="D2739" s="155">
        <v>0</v>
      </c>
      <c r="E2739" s="155" t="s">
        <v>90</v>
      </c>
      <c r="F2739" s="156" t="s">
        <v>6573</v>
      </c>
      <c r="G2739" s="156" t="s">
        <v>90</v>
      </c>
      <c r="H2739" s="156" t="s">
        <v>6574</v>
      </c>
      <c r="I2739" s="155">
        <v>2808000</v>
      </c>
      <c r="J2739" s="157" t="s">
        <v>244</v>
      </c>
      <c r="K2739" s="157"/>
      <c r="L2739" s="155">
        <v>2022</v>
      </c>
      <c r="M2739" s="158">
        <v>61369</v>
      </c>
      <c r="N2739" s="159">
        <v>101725849.48999999</v>
      </c>
      <c r="O2739" s="159">
        <v>92952273.659999996</v>
      </c>
      <c r="P2739" s="159">
        <v>71425672.219999999</v>
      </c>
      <c r="Q2739" s="159">
        <v>56543077</v>
      </c>
      <c r="R2739" s="159">
        <v>14882595.220000001</v>
      </c>
      <c r="S2739" s="159">
        <v>8773575.8300000001</v>
      </c>
      <c r="T2739" s="159">
        <v>317745.21999999997</v>
      </c>
      <c r="U2739" s="159">
        <v>93244422.280000001</v>
      </c>
      <c r="V2739" s="159">
        <v>74799374.549999997</v>
      </c>
      <c r="W2739" s="159">
        <v>46654773.140000001</v>
      </c>
      <c r="X2739" s="159">
        <v>365709.81</v>
      </c>
      <c r="Y2739" s="159">
        <v>18445047.73</v>
      </c>
      <c r="Z2739" s="159">
        <v>25704719.870000001</v>
      </c>
      <c r="AA2739" s="159">
        <v>0</v>
      </c>
      <c r="AB2739" s="159">
        <v>25704719.870000001</v>
      </c>
      <c r="AC2739" s="159">
        <v>2240700.65</v>
      </c>
      <c r="AD2739" s="159">
        <v>2240700.65</v>
      </c>
      <c r="AE2739" s="159">
        <v>25733202.199999999</v>
      </c>
      <c r="AF2739" s="159">
        <v>18152899.109999999</v>
      </c>
      <c r="AG2739" s="159">
        <v>1730461.98</v>
      </c>
      <c r="AH2739" s="159">
        <v>1077274.8600000001</v>
      </c>
      <c r="AI2739" s="159">
        <v>0</v>
      </c>
      <c r="AJ2739" s="159">
        <v>0</v>
      </c>
    </row>
    <row r="2740" spans="1:36">
      <c r="A2740" s="153">
        <v>28</v>
      </c>
      <c r="B2740" s="154">
        <v>9</v>
      </c>
      <c r="C2740" s="154">
        <v>0</v>
      </c>
      <c r="D2740" s="155">
        <v>0</v>
      </c>
      <c r="E2740" s="155" t="s">
        <v>90</v>
      </c>
      <c r="F2740" s="156" t="s">
        <v>6575</v>
      </c>
      <c r="G2740" s="156" t="s">
        <v>90</v>
      </c>
      <c r="H2740" s="156" t="s">
        <v>6576</v>
      </c>
      <c r="I2740" s="155">
        <v>2809000</v>
      </c>
      <c r="J2740" s="157" t="s">
        <v>243</v>
      </c>
      <c r="K2740" s="157"/>
      <c r="L2740" s="155">
        <v>2022</v>
      </c>
      <c r="M2740" s="158">
        <v>40641</v>
      </c>
      <c r="N2740" s="159">
        <v>64993415.189999998</v>
      </c>
      <c r="O2740" s="159">
        <v>64176408.039999999</v>
      </c>
      <c r="P2740" s="159">
        <v>52483789.390000001</v>
      </c>
      <c r="Q2740" s="159">
        <v>38596751</v>
      </c>
      <c r="R2740" s="159">
        <v>13887038.390000001</v>
      </c>
      <c r="S2740" s="159">
        <v>817007.15</v>
      </c>
      <c r="T2740" s="159">
        <v>355420.95</v>
      </c>
      <c r="U2740" s="159">
        <v>60643615.850000001</v>
      </c>
      <c r="V2740" s="159">
        <v>59379785.100000001</v>
      </c>
      <c r="W2740" s="159">
        <v>36695472.299999997</v>
      </c>
      <c r="X2740" s="159">
        <v>340070.71</v>
      </c>
      <c r="Y2740" s="159">
        <v>1263830.75</v>
      </c>
      <c r="Z2740" s="159">
        <v>9159800</v>
      </c>
      <c r="AA2740" s="159">
        <v>0</v>
      </c>
      <c r="AB2740" s="159">
        <v>9159800</v>
      </c>
      <c r="AC2740" s="159">
        <v>3718811.4</v>
      </c>
      <c r="AD2740" s="159">
        <v>3718811.4</v>
      </c>
      <c r="AE2740" s="159">
        <v>23258228.199999999</v>
      </c>
      <c r="AF2740" s="159">
        <v>4796622.9400000004</v>
      </c>
      <c r="AG2740" s="159">
        <v>0</v>
      </c>
      <c r="AH2740" s="159">
        <v>6731.92</v>
      </c>
      <c r="AI2740" s="159">
        <v>0</v>
      </c>
      <c r="AJ2740" s="159">
        <v>0</v>
      </c>
    </row>
    <row r="2741" spans="1:36">
      <c r="A2741" s="153">
        <v>28</v>
      </c>
      <c r="B2741" s="154">
        <v>10</v>
      </c>
      <c r="C2741" s="154">
        <v>0</v>
      </c>
      <c r="D2741" s="155">
        <v>0</v>
      </c>
      <c r="E2741" s="155" t="s">
        <v>90</v>
      </c>
      <c r="F2741" s="156" t="s">
        <v>6577</v>
      </c>
      <c r="G2741" s="156" t="s">
        <v>90</v>
      </c>
      <c r="H2741" s="156" t="s">
        <v>6578</v>
      </c>
      <c r="I2741" s="155">
        <v>2810000</v>
      </c>
      <c r="J2741" s="157" t="s">
        <v>242</v>
      </c>
      <c r="K2741" s="157"/>
      <c r="L2741" s="155">
        <v>2022</v>
      </c>
      <c r="M2741" s="158">
        <v>49192</v>
      </c>
      <c r="N2741" s="159">
        <v>75560910.219999999</v>
      </c>
      <c r="O2741" s="159">
        <v>67599039.359999999</v>
      </c>
      <c r="P2741" s="159">
        <v>48648203.210000001</v>
      </c>
      <c r="Q2741" s="159">
        <v>34519727</v>
      </c>
      <c r="R2741" s="159">
        <v>14128476.210000001</v>
      </c>
      <c r="S2741" s="159">
        <v>7961870.8600000003</v>
      </c>
      <c r="T2741" s="159">
        <v>259574.75</v>
      </c>
      <c r="U2741" s="159">
        <v>62925468.049999997</v>
      </c>
      <c r="V2741" s="159">
        <v>60445563.560000002</v>
      </c>
      <c r="W2741" s="159">
        <v>41403464.039999999</v>
      </c>
      <c r="X2741" s="159">
        <v>537231.64</v>
      </c>
      <c r="Y2741" s="159">
        <v>2479904.4900000002</v>
      </c>
      <c r="Z2741" s="159">
        <v>8292389.04</v>
      </c>
      <c r="AA2741" s="159">
        <v>0</v>
      </c>
      <c r="AB2741" s="159">
        <v>8292389.04</v>
      </c>
      <c r="AC2741" s="159">
        <v>2300000</v>
      </c>
      <c r="AD2741" s="159">
        <v>2300000</v>
      </c>
      <c r="AE2741" s="159">
        <v>20120400</v>
      </c>
      <c r="AF2741" s="159">
        <v>7153475.7999999998</v>
      </c>
      <c r="AG2741" s="159">
        <v>1059299.6599999999</v>
      </c>
      <c r="AH2741" s="159">
        <v>1039545.07</v>
      </c>
      <c r="AI2741" s="159">
        <v>0</v>
      </c>
      <c r="AJ2741" s="159">
        <v>0</v>
      </c>
    </row>
    <row r="2742" spans="1:36">
      <c r="A2742" s="153">
        <v>28</v>
      </c>
      <c r="B2742" s="154">
        <v>11</v>
      </c>
      <c r="C2742" s="154">
        <v>0</v>
      </c>
      <c r="D2742" s="155">
        <v>0</v>
      </c>
      <c r="E2742" s="155" t="s">
        <v>90</v>
      </c>
      <c r="F2742" s="156" t="s">
        <v>6579</v>
      </c>
      <c r="G2742" s="156" t="s">
        <v>90</v>
      </c>
      <c r="H2742" s="156" t="s">
        <v>6580</v>
      </c>
      <c r="I2742" s="155">
        <v>2811000</v>
      </c>
      <c r="J2742" s="157" t="s">
        <v>241</v>
      </c>
      <c r="K2742" s="157"/>
      <c r="L2742" s="155">
        <v>2022</v>
      </c>
      <c r="M2742" s="158">
        <v>32431</v>
      </c>
      <c r="N2742" s="159">
        <v>70032125.049999997</v>
      </c>
      <c r="O2742" s="159">
        <v>55006313.509999998</v>
      </c>
      <c r="P2742" s="159">
        <v>45306711.07</v>
      </c>
      <c r="Q2742" s="159">
        <v>28476111</v>
      </c>
      <c r="R2742" s="159">
        <v>16830600.07</v>
      </c>
      <c r="S2742" s="159">
        <v>15025811.539999999</v>
      </c>
      <c r="T2742" s="159">
        <v>0</v>
      </c>
      <c r="U2742" s="159">
        <v>60937987.280000001</v>
      </c>
      <c r="V2742" s="159">
        <v>53860706.359999999</v>
      </c>
      <c r="W2742" s="159">
        <v>27980592.210000001</v>
      </c>
      <c r="X2742" s="159">
        <v>250659.89</v>
      </c>
      <c r="Y2742" s="159">
        <v>7077280.9199999999</v>
      </c>
      <c r="Z2742" s="159">
        <v>7610703.4100000001</v>
      </c>
      <c r="AA2742" s="159">
        <v>0</v>
      </c>
      <c r="AB2742" s="159">
        <v>7610703.4100000001</v>
      </c>
      <c r="AC2742" s="159">
        <v>1132382.26</v>
      </c>
      <c r="AD2742" s="159">
        <v>1132382.26</v>
      </c>
      <c r="AE2742" s="159">
        <v>15173521.689999999</v>
      </c>
      <c r="AF2742" s="159">
        <v>1145607.1499999999</v>
      </c>
      <c r="AG2742" s="159">
        <v>604950.5</v>
      </c>
      <c r="AH2742" s="159">
        <v>793276.72</v>
      </c>
      <c r="AI2742" s="159">
        <v>0</v>
      </c>
      <c r="AJ2742" s="159">
        <v>1492.69</v>
      </c>
    </row>
    <row r="2743" spans="1:36">
      <c r="A2743" s="153">
        <v>28</v>
      </c>
      <c r="B2743" s="154">
        <v>12</v>
      </c>
      <c r="C2743" s="154">
        <v>0</v>
      </c>
      <c r="D2743" s="155">
        <v>0</v>
      </c>
      <c r="E2743" s="155" t="s">
        <v>90</v>
      </c>
      <c r="F2743" s="156" t="s">
        <v>6581</v>
      </c>
      <c r="G2743" s="156" t="s">
        <v>90</v>
      </c>
      <c r="H2743" s="156" t="s">
        <v>6582</v>
      </c>
      <c r="I2743" s="155">
        <v>2812000</v>
      </c>
      <c r="J2743" s="157" t="s">
        <v>240</v>
      </c>
      <c r="K2743" s="157"/>
      <c r="L2743" s="155">
        <v>2022</v>
      </c>
      <c r="M2743" s="158">
        <v>43556</v>
      </c>
      <c r="N2743" s="159">
        <v>57299905.399999999</v>
      </c>
      <c r="O2743" s="159">
        <v>49110294.600000001</v>
      </c>
      <c r="P2743" s="159">
        <v>35599219.82</v>
      </c>
      <c r="Q2743" s="159">
        <v>24769480</v>
      </c>
      <c r="R2743" s="159">
        <v>10829739.82</v>
      </c>
      <c r="S2743" s="159">
        <v>8189610.7999999998</v>
      </c>
      <c r="T2743" s="159">
        <v>6200</v>
      </c>
      <c r="U2743" s="159">
        <v>49106389.490000002</v>
      </c>
      <c r="V2743" s="159">
        <v>43757508.869999997</v>
      </c>
      <c r="W2743" s="159">
        <v>30083184.800000001</v>
      </c>
      <c r="X2743" s="159">
        <v>256166.21</v>
      </c>
      <c r="Y2743" s="159">
        <v>5348880.62</v>
      </c>
      <c r="Z2743" s="159">
        <v>8548815.75</v>
      </c>
      <c r="AA2743" s="159">
        <v>0</v>
      </c>
      <c r="AB2743" s="159">
        <v>8548815.75</v>
      </c>
      <c r="AC2743" s="159">
        <v>1906400</v>
      </c>
      <c r="AD2743" s="159">
        <v>1906400</v>
      </c>
      <c r="AE2743" s="159">
        <v>13142800</v>
      </c>
      <c r="AF2743" s="159">
        <v>5352785.7300000004</v>
      </c>
      <c r="AG2743" s="159">
        <v>79688.570000000007</v>
      </c>
      <c r="AH2743" s="159">
        <v>243381.86</v>
      </c>
      <c r="AI2743" s="159">
        <v>0</v>
      </c>
      <c r="AJ2743" s="159">
        <v>0</v>
      </c>
    </row>
    <row r="2744" spans="1:36">
      <c r="A2744" s="153">
        <v>28</v>
      </c>
      <c r="B2744" s="154">
        <v>13</v>
      </c>
      <c r="C2744" s="154">
        <v>0</v>
      </c>
      <c r="D2744" s="155">
        <v>0</v>
      </c>
      <c r="E2744" s="155" t="s">
        <v>90</v>
      </c>
      <c r="F2744" s="156" t="s">
        <v>6583</v>
      </c>
      <c r="G2744" s="156" t="s">
        <v>90</v>
      </c>
      <c r="H2744" s="156" t="s">
        <v>6584</v>
      </c>
      <c r="I2744" s="155">
        <v>2813000</v>
      </c>
      <c r="J2744" s="157" t="s">
        <v>239</v>
      </c>
      <c r="K2744" s="157"/>
      <c r="L2744" s="155">
        <v>2022</v>
      </c>
      <c r="M2744" s="158">
        <v>33807</v>
      </c>
      <c r="N2744" s="159">
        <v>67342325.200000003</v>
      </c>
      <c r="O2744" s="159">
        <v>60810631.060000002</v>
      </c>
      <c r="P2744" s="159">
        <v>49239446.329999998</v>
      </c>
      <c r="Q2744" s="159">
        <v>34283273</v>
      </c>
      <c r="R2744" s="159">
        <v>14956173.33</v>
      </c>
      <c r="S2744" s="159">
        <v>6531694.1399999997</v>
      </c>
      <c r="T2744" s="159">
        <v>113430.92</v>
      </c>
      <c r="U2744" s="159">
        <v>65935207.899999999</v>
      </c>
      <c r="V2744" s="159">
        <v>58257255.659999996</v>
      </c>
      <c r="W2744" s="159">
        <v>38288201.240000002</v>
      </c>
      <c r="X2744" s="159">
        <v>291811</v>
      </c>
      <c r="Y2744" s="159">
        <v>7677952.2400000002</v>
      </c>
      <c r="Z2744" s="159">
        <v>7730275.96</v>
      </c>
      <c r="AA2744" s="159">
        <v>0</v>
      </c>
      <c r="AB2744" s="159">
        <v>7730275.96</v>
      </c>
      <c r="AC2744" s="159">
        <v>1700000</v>
      </c>
      <c r="AD2744" s="159">
        <v>1700000</v>
      </c>
      <c r="AE2744" s="159">
        <v>18680000</v>
      </c>
      <c r="AF2744" s="159">
        <v>2553375.4</v>
      </c>
      <c r="AG2744" s="159">
        <v>1146349.44</v>
      </c>
      <c r="AH2744" s="159">
        <v>1392984.29</v>
      </c>
      <c r="AI2744" s="159">
        <v>0</v>
      </c>
      <c r="AJ2744" s="159">
        <v>0</v>
      </c>
    </row>
    <row r="2745" spans="1:36">
      <c r="A2745" s="153">
        <v>28</v>
      </c>
      <c r="B2745" s="154">
        <v>14</v>
      </c>
      <c r="C2745" s="154">
        <v>0</v>
      </c>
      <c r="D2745" s="155">
        <v>0</v>
      </c>
      <c r="E2745" s="155" t="s">
        <v>90</v>
      </c>
      <c r="F2745" s="156" t="s">
        <v>6585</v>
      </c>
      <c r="G2745" s="156" t="s">
        <v>90</v>
      </c>
      <c r="H2745" s="156" t="s">
        <v>6586</v>
      </c>
      <c r="I2745" s="155">
        <v>2814000</v>
      </c>
      <c r="J2745" s="157" t="s">
        <v>238</v>
      </c>
      <c r="K2745" s="157"/>
      <c r="L2745" s="155">
        <v>2022</v>
      </c>
      <c r="M2745" s="158">
        <v>127769</v>
      </c>
      <c r="N2745" s="159">
        <v>189271153.31</v>
      </c>
      <c r="O2745" s="159">
        <v>155267898.19</v>
      </c>
      <c r="P2745" s="159">
        <v>84316861.579999998</v>
      </c>
      <c r="Q2745" s="159">
        <v>59121288</v>
      </c>
      <c r="R2745" s="159">
        <v>25195573.579999998</v>
      </c>
      <c r="S2745" s="159">
        <v>34003255.119999997</v>
      </c>
      <c r="T2745" s="159">
        <v>4028196.85</v>
      </c>
      <c r="U2745" s="159">
        <v>168923704.34</v>
      </c>
      <c r="V2745" s="159">
        <v>133132636.86</v>
      </c>
      <c r="W2745" s="159">
        <v>80060691.200000003</v>
      </c>
      <c r="X2745" s="159">
        <v>534404.42000000004</v>
      </c>
      <c r="Y2745" s="159">
        <v>35791067.479999997</v>
      </c>
      <c r="Z2745" s="159">
        <v>14521843.279999999</v>
      </c>
      <c r="AA2745" s="159">
        <v>0</v>
      </c>
      <c r="AB2745" s="159">
        <v>14521843.279999999</v>
      </c>
      <c r="AC2745" s="159">
        <v>4614356</v>
      </c>
      <c r="AD2745" s="159">
        <v>4614356</v>
      </c>
      <c r="AE2745" s="159">
        <v>39576528.759999998</v>
      </c>
      <c r="AF2745" s="159">
        <v>22135261.329999998</v>
      </c>
      <c r="AG2745" s="159">
        <v>1799525.54</v>
      </c>
      <c r="AH2745" s="159">
        <v>2409130.75</v>
      </c>
      <c r="AI2745" s="159">
        <v>0</v>
      </c>
      <c r="AJ2745" s="159">
        <v>61.64</v>
      </c>
    </row>
    <row r="2746" spans="1:36">
      <c r="A2746" s="153">
        <v>28</v>
      </c>
      <c r="B2746" s="154">
        <v>15</v>
      </c>
      <c r="C2746" s="154">
        <v>0</v>
      </c>
      <c r="D2746" s="155">
        <v>0</v>
      </c>
      <c r="E2746" s="155" t="s">
        <v>90</v>
      </c>
      <c r="F2746" s="156" t="s">
        <v>6587</v>
      </c>
      <c r="G2746" s="156" t="s">
        <v>90</v>
      </c>
      <c r="H2746" s="156" t="s">
        <v>6588</v>
      </c>
      <c r="I2746" s="155">
        <v>2815000</v>
      </c>
      <c r="J2746" s="157" t="s">
        <v>237</v>
      </c>
      <c r="K2746" s="157"/>
      <c r="L2746" s="155">
        <v>2022</v>
      </c>
      <c r="M2746" s="158">
        <v>103001</v>
      </c>
      <c r="N2746" s="159">
        <v>172283494.46000001</v>
      </c>
      <c r="O2746" s="159">
        <v>166057791.5</v>
      </c>
      <c r="P2746" s="159">
        <v>131534920.92</v>
      </c>
      <c r="Q2746" s="159">
        <v>93712327</v>
      </c>
      <c r="R2746" s="159">
        <v>37822593.920000002</v>
      </c>
      <c r="S2746" s="159">
        <v>6225702.96</v>
      </c>
      <c r="T2746" s="159">
        <v>177208.77</v>
      </c>
      <c r="U2746" s="159">
        <v>159307335.33000001</v>
      </c>
      <c r="V2746" s="159">
        <v>155311514.75</v>
      </c>
      <c r="W2746" s="159">
        <v>86855557.920000002</v>
      </c>
      <c r="X2746" s="159">
        <v>810401.6</v>
      </c>
      <c r="Y2746" s="159">
        <v>3995820.58</v>
      </c>
      <c r="Z2746" s="159">
        <v>15138154.390000001</v>
      </c>
      <c r="AA2746" s="159">
        <v>0</v>
      </c>
      <c r="AB2746" s="159">
        <v>15138154.390000001</v>
      </c>
      <c r="AC2746" s="159">
        <v>2282000</v>
      </c>
      <c r="AD2746" s="159">
        <v>2282000</v>
      </c>
      <c r="AE2746" s="159">
        <v>43442128.450000003</v>
      </c>
      <c r="AF2746" s="159">
        <v>10746276.75</v>
      </c>
      <c r="AG2746" s="159">
        <v>3003174.85</v>
      </c>
      <c r="AH2746" s="159">
        <v>2830509.54</v>
      </c>
      <c r="AI2746" s="159">
        <v>0</v>
      </c>
      <c r="AJ2746" s="159">
        <v>0</v>
      </c>
    </row>
    <row r="2747" spans="1:36">
      <c r="A2747" s="153">
        <v>28</v>
      </c>
      <c r="B2747" s="154">
        <v>16</v>
      </c>
      <c r="C2747" s="154">
        <v>0</v>
      </c>
      <c r="D2747" s="155">
        <v>0</v>
      </c>
      <c r="E2747" s="155" t="s">
        <v>90</v>
      </c>
      <c r="F2747" s="156" t="s">
        <v>6589</v>
      </c>
      <c r="G2747" s="156" t="s">
        <v>90</v>
      </c>
      <c r="H2747" s="156" t="s">
        <v>6590</v>
      </c>
      <c r="I2747" s="155">
        <v>2816000</v>
      </c>
      <c r="J2747" s="157" t="s">
        <v>236</v>
      </c>
      <c r="K2747" s="157"/>
      <c r="L2747" s="155">
        <v>2022</v>
      </c>
      <c r="M2747" s="158">
        <v>55496</v>
      </c>
      <c r="N2747" s="159">
        <v>87887681.319999993</v>
      </c>
      <c r="O2747" s="159">
        <v>76099752.939999998</v>
      </c>
      <c r="P2747" s="159">
        <v>61317234.369999997</v>
      </c>
      <c r="Q2747" s="159">
        <v>48395939</v>
      </c>
      <c r="R2747" s="159">
        <v>12921295.369999999</v>
      </c>
      <c r="S2747" s="159">
        <v>11787928.380000001</v>
      </c>
      <c r="T2747" s="159">
        <v>126841.37</v>
      </c>
      <c r="U2747" s="159">
        <v>90456687.459999993</v>
      </c>
      <c r="V2747" s="159">
        <v>69402065.680000007</v>
      </c>
      <c r="W2747" s="159">
        <v>42478302.960000001</v>
      </c>
      <c r="X2747" s="159">
        <v>89445.79</v>
      </c>
      <c r="Y2747" s="159">
        <v>21054621.780000001</v>
      </c>
      <c r="Z2747" s="159">
        <v>16151291.99</v>
      </c>
      <c r="AA2747" s="159">
        <v>2700000</v>
      </c>
      <c r="AB2747" s="159">
        <v>13451291.99</v>
      </c>
      <c r="AC2747" s="159">
        <v>3600316</v>
      </c>
      <c r="AD2747" s="159">
        <v>3600316</v>
      </c>
      <c r="AE2747" s="159">
        <v>10699680</v>
      </c>
      <c r="AF2747" s="159">
        <v>6697687.2599999998</v>
      </c>
      <c r="AG2747" s="159">
        <v>479222.03</v>
      </c>
      <c r="AH2747" s="159">
        <v>1309077.3</v>
      </c>
      <c r="AI2747" s="159">
        <v>0</v>
      </c>
      <c r="AJ2747" s="159">
        <v>0</v>
      </c>
    </row>
    <row r="2748" spans="1:36">
      <c r="A2748" s="153">
        <v>28</v>
      </c>
      <c r="B2748" s="154">
        <v>17</v>
      </c>
      <c r="C2748" s="154">
        <v>0</v>
      </c>
      <c r="D2748" s="155">
        <v>0</v>
      </c>
      <c r="E2748" s="155" t="s">
        <v>90</v>
      </c>
      <c r="F2748" s="156" t="s">
        <v>6591</v>
      </c>
      <c r="G2748" s="156" t="s">
        <v>90</v>
      </c>
      <c r="H2748" s="156" t="s">
        <v>6592</v>
      </c>
      <c r="I2748" s="155">
        <v>2817000</v>
      </c>
      <c r="J2748" s="157" t="s">
        <v>235</v>
      </c>
      <c r="K2748" s="157"/>
      <c r="L2748" s="155">
        <v>2022</v>
      </c>
      <c r="M2748" s="158">
        <v>68775</v>
      </c>
      <c r="N2748" s="159">
        <v>106078405.55</v>
      </c>
      <c r="O2748" s="159">
        <v>94553678.599999994</v>
      </c>
      <c r="P2748" s="159">
        <v>73517592.109999999</v>
      </c>
      <c r="Q2748" s="159">
        <v>47893094</v>
      </c>
      <c r="R2748" s="159">
        <v>25624498.109999999</v>
      </c>
      <c r="S2748" s="159">
        <v>11524726.949999999</v>
      </c>
      <c r="T2748" s="159">
        <v>799130.95</v>
      </c>
      <c r="U2748" s="159">
        <v>104655069.72</v>
      </c>
      <c r="V2748" s="159">
        <v>88070438.950000003</v>
      </c>
      <c r="W2748" s="159">
        <v>59075882.119999997</v>
      </c>
      <c r="X2748" s="159">
        <v>342426.44</v>
      </c>
      <c r="Y2748" s="159">
        <v>16584630.77</v>
      </c>
      <c r="Z2748" s="159">
        <v>11532210.52</v>
      </c>
      <c r="AA2748" s="159">
        <v>0</v>
      </c>
      <c r="AB2748" s="159">
        <v>11532210.52</v>
      </c>
      <c r="AC2748" s="159">
        <v>824000</v>
      </c>
      <c r="AD2748" s="159">
        <v>824000</v>
      </c>
      <c r="AE2748" s="159">
        <v>27104000</v>
      </c>
      <c r="AF2748" s="159">
        <v>6483239.6500000004</v>
      </c>
      <c r="AG2748" s="159">
        <v>998275.9</v>
      </c>
      <c r="AH2748" s="159">
        <v>2154902.42</v>
      </c>
      <c r="AI2748" s="159">
        <v>0</v>
      </c>
      <c r="AJ2748" s="159">
        <v>0</v>
      </c>
    </row>
    <row r="2749" spans="1:36">
      <c r="A2749" s="153">
        <v>28</v>
      </c>
      <c r="B2749" s="154">
        <v>18</v>
      </c>
      <c r="C2749" s="154">
        <v>0</v>
      </c>
      <c r="D2749" s="155">
        <v>0</v>
      </c>
      <c r="E2749" s="155" t="s">
        <v>90</v>
      </c>
      <c r="F2749" s="156" t="s">
        <v>6593</v>
      </c>
      <c r="G2749" s="156" t="s">
        <v>90</v>
      </c>
      <c r="H2749" s="156" t="s">
        <v>6594</v>
      </c>
      <c r="I2749" s="155">
        <v>2818000</v>
      </c>
      <c r="J2749" s="157" t="s">
        <v>234</v>
      </c>
      <c r="K2749" s="157"/>
      <c r="L2749" s="155">
        <v>2022</v>
      </c>
      <c r="M2749" s="158">
        <v>26396</v>
      </c>
      <c r="N2749" s="159">
        <v>38551721.5</v>
      </c>
      <c r="O2749" s="159">
        <v>37161884.759999998</v>
      </c>
      <c r="P2749" s="159">
        <v>30248281.41</v>
      </c>
      <c r="Q2749" s="159">
        <v>20058029</v>
      </c>
      <c r="R2749" s="159">
        <v>10190252.41</v>
      </c>
      <c r="S2749" s="159">
        <v>1389836.74</v>
      </c>
      <c r="T2749" s="159">
        <v>58969.34</v>
      </c>
      <c r="U2749" s="159">
        <v>41175458.729999997</v>
      </c>
      <c r="V2749" s="159">
        <v>36315246.189999998</v>
      </c>
      <c r="W2749" s="159">
        <v>24304687.73</v>
      </c>
      <c r="X2749" s="159">
        <v>191900</v>
      </c>
      <c r="Y2749" s="159">
        <v>4860212.54</v>
      </c>
      <c r="Z2749" s="159">
        <v>6381013.46</v>
      </c>
      <c r="AA2749" s="159">
        <v>0</v>
      </c>
      <c r="AB2749" s="159">
        <v>6381013.46</v>
      </c>
      <c r="AC2749" s="159">
        <v>0</v>
      </c>
      <c r="AD2749" s="159">
        <v>0</v>
      </c>
      <c r="AE2749" s="159">
        <v>13440000</v>
      </c>
      <c r="AF2749" s="159">
        <v>846638.57</v>
      </c>
      <c r="AG2749" s="159">
        <v>1450333.57</v>
      </c>
      <c r="AH2749" s="159">
        <v>2397742</v>
      </c>
      <c r="AI2749" s="159">
        <v>0</v>
      </c>
      <c r="AJ2749" s="159">
        <v>0</v>
      </c>
    </row>
    <row r="2750" spans="1:36">
      <c r="A2750" s="153">
        <v>28</v>
      </c>
      <c r="B2750" s="154">
        <v>19</v>
      </c>
      <c r="C2750" s="154">
        <v>0</v>
      </c>
      <c r="D2750" s="155">
        <v>0</v>
      </c>
      <c r="E2750" s="155" t="s">
        <v>90</v>
      </c>
      <c r="F2750" s="156" t="s">
        <v>6595</v>
      </c>
      <c r="G2750" s="156" t="s">
        <v>90</v>
      </c>
      <c r="H2750" s="156" t="s">
        <v>6596</v>
      </c>
      <c r="I2750" s="155">
        <v>2819000</v>
      </c>
      <c r="J2750" s="157" t="s">
        <v>233</v>
      </c>
      <c r="K2750" s="157"/>
      <c r="L2750" s="155">
        <v>2022</v>
      </c>
      <c r="M2750" s="158">
        <v>22376</v>
      </c>
      <c r="N2750" s="159">
        <v>53985875.950000003</v>
      </c>
      <c r="O2750" s="159">
        <v>49921713.719999999</v>
      </c>
      <c r="P2750" s="159">
        <v>35181872.890000001</v>
      </c>
      <c r="Q2750" s="159">
        <v>20699566</v>
      </c>
      <c r="R2750" s="159">
        <v>14482306.890000001</v>
      </c>
      <c r="S2750" s="159">
        <v>4064162.23</v>
      </c>
      <c r="T2750" s="159">
        <v>203.25</v>
      </c>
      <c r="U2750" s="159">
        <v>54364029.859999999</v>
      </c>
      <c r="V2750" s="159">
        <v>47657342.700000003</v>
      </c>
      <c r="W2750" s="159">
        <v>33342269.949999999</v>
      </c>
      <c r="X2750" s="159">
        <v>31665.88</v>
      </c>
      <c r="Y2750" s="159">
        <v>6706687.1600000001</v>
      </c>
      <c r="Z2750" s="159">
        <v>7516648.0800000001</v>
      </c>
      <c r="AA2750" s="159">
        <v>0</v>
      </c>
      <c r="AB2750" s="159">
        <v>7516648.0800000001</v>
      </c>
      <c r="AC2750" s="159">
        <v>1000000</v>
      </c>
      <c r="AD2750" s="159">
        <v>1000000</v>
      </c>
      <c r="AE2750" s="159">
        <v>6000000</v>
      </c>
      <c r="AF2750" s="159">
        <v>2264371.02</v>
      </c>
      <c r="AG2750" s="159">
        <v>722135.93</v>
      </c>
      <c r="AH2750" s="159">
        <v>1662821.96</v>
      </c>
      <c r="AI2750" s="159">
        <v>0</v>
      </c>
      <c r="AJ2750" s="159">
        <v>0</v>
      </c>
    </row>
    <row r="2751" spans="1:36">
      <c r="A2751" s="153">
        <v>30</v>
      </c>
      <c r="B2751" s="154">
        <v>1</v>
      </c>
      <c r="C2751" s="154">
        <v>0</v>
      </c>
      <c r="D2751" s="155">
        <v>0</v>
      </c>
      <c r="E2751" s="155" t="s">
        <v>90</v>
      </c>
      <c r="F2751" s="156" t="s">
        <v>6597</v>
      </c>
      <c r="G2751" s="156" t="s">
        <v>90</v>
      </c>
      <c r="H2751" s="156" t="s">
        <v>6598</v>
      </c>
      <c r="I2751" s="155">
        <v>3001000</v>
      </c>
      <c r="J2751" s="157" t="s">
        <v>232</v>
      </c>
      <c r="K2751" s="157"/>
      <c r="L2751" s="155">
        <v>2022</v>
      </c>
      <c r="M2751" s="158">
        <v>46669</v>
      </c>
      <c r="N2751" s="159">
        <v>69766238.040000007</v>
      </c>
      <c r="O2751" s="159">
        <v>66563847.399999999</v>
      </c>
      <c r="P2751" s="159">
        <v>38833261.899999999</v>
      </c>
      <c r="Q2751" s="159">
        <v>29382400</v>
      </c>
      <c r="R2751" s="159">
        <v>9450861.9000000004</v>
      </c>
      <c r="S2751" s="159">
        <v>3202390.64</v>
      </c>
      <c r="T2751" s="159">
        <v>4734.5</v>
      </c>
      <c r="U2751" s="159">
        <v>60506043.210000001</v>
      </c>
      <c r="V2751" s="159">
        <v>58423052.329999998</v>
      </c>
      <c r="W2751" s="159">
        <v>39929912.740000002</v>
      </c>
      <c r="X2751" s="159">
        <v>93614.8</v>
      </c>
      <c r="Y2751" s="159">
        <v>2082990.88</v>
      </c>
      <c r="Z2751" s="159">
        <v>5329858.99</v>
      </c>
      <c r="AA2751" s="159">
        <v>0</v>
      </c>
      <c r="AB2751" s="159">
        <v>5329858.99</v>
      </c>
      <c r="AC2751" s="159">
        <v>350000</v>
      </c>
      <c r="AD2751" s="159">
        <v>350000</v>
      </c>
      <c r="AE2751" s="159">
        <v>7000000</v>
      </c>
      <c r="AF2751" s="159">
        <v>8140795.0700000003</v>
      </c>
      <c r="AG2751" s="159">
        <v>160745.84</v>
      </c>
      <c r="AH2751" s="159">
        <v>48686.59</v>
      </c>
      <c r="AI2751" s="159">
        <v>0</v>
      </c>
      <c r="AJ2751" s="159">
        <v>0</v>
      </c>
    </row>
    <row r="2752" spans="1:36">
      <c r="A2752" s="153">
        <v>30</v>
      </c>
      <c r="B2752" s="154">
        <v>2</v>
      </c>
      <c r="C2752" s="154">
        <v>0</v>
      </c>
      <c r="D2752" s="155">
        <v>0</v>
      </c>
      <c r="E2752" s="155" t="s">
        <v>90</v>
      </c>
      <c r="F2752" s="156" t="s">
        <v>6599</v>
      </c>
      <c r="G2752" s="156" t="s">
        <v>90</v>
      </c>
      <c r="H2752" s="156" t="s">
        <v>6600</v>
      </c>
      <c r="I2752" s="155">
        <v>3002000</v>
      </c>
      <c r="J2752" s="157" t="s">
        <v>231</v>
      </c>
      <c r="K2752" s="157"/>
      <c r="L2752" s="155">
        <v>2022</v>
      </c>
      <c r="M2752" s="158">
        <v>86116</v>
      </c>
      <c r="N2752" s="159">
        <v>123365014.33</v>
      </c>
      <c r="O2752" s="159">
        <v>116655075.83</v>
      </c>
      <c r="P2752" s="159">
        <v>78776177.549999997</v>
      </c>
      <c r="Q2752" s="159">
        <v>56979665</v>
      </c>
      <c r="R2752" s="159">
        <v>21796512.550000001</v>
      </c>
      <c r="S2752" s="159">
        <v>6709938.5</v>
      </c>
      <c r="T2752" s="159">
        <v>131267.37</v>
      </c>
      <c r="U2752" s="159">
        <v>118057161.33</v>
      </c>
      <c r="V2752" s="159">
        <v>106663829.05</v>
      </c>
      <c r="W2752" s="159">
        <v>65517080.57</v>
      </c>
      <c r="X2752" s="159">
        <v>320128.88</v>
      </c>
      <c r="Y2752" s="159">
        <v>11393332.279999999</v>
      </c>
      <c r="Z2752" s="159">
        <v>16279722.710000001</v>
      </c>
      <c r="AA2752" s="159">
        <v>0</v>
      </c>
      <c r="AB2752" s="159">
        <v>16279722.710000001</v>
      </c>
      <c r="AC2752" s="159">
        <v>5046966</v>
      </c>
      <c r="AD2752" s="159">
        <v>1553372</v>
      </c>
      <c r="AE2752" s="159">
        <v>20147600</v>
      </c>
      <c r="AF2752" s="159">
        <v>9991246.7799999993</v>
      </c>
      <c r="AG2752" s="159">
        <v>984089.88</v>
      </c>
      <c r="AH2752" s="159">
        <v>1944939.42</v>
      </c>
      <c r="AI2752" s="159">
        <v>1266.9000000000001</v>
      </c>
      <c r="AJ2752" s="159">
        <v>0</v>
      </c>
    </row>
    <row r="2753" spans="1:36">
      <c r="A2753" s="153">
        <v>30</v>
      </c>
      <c r="B2753" s="154">
        <v>3</v>
      </c>
      <c r="C2753" s="154">
        <v>0</v>
      </c>
      <c r="D2753" s="155">
        <v>0</v>
      </c>
      <c r="E2753" s="155" t="s">
        <v>90</v>
      </c>
      <c r="F2753" s="156" t="s">
        <v>6601</v>
      </c>
      <c r="G2753" s="156" t="s">
        <v>90</v>
      </c>
      <c r="H2753" s="156" t="s">
        <v>6602</v>
      </c>
      <c r="I2753" s="155">
        <v>3003000</v>
      </c>
      <c r="J2753" s="157" t="s">
        <v>230</v>
      </c>
      <c r="K2753" s="157"/>
      <c r="L2753" s="155">
        <v>2022</v>
      </c>
      <c r="M2753" s="158">
        <v>144662</v>
      </c>
      <c r="N2753" s="159">
        <v>180378793.22999999</v>
      </c>
      <c r="O2753" s="159">
        <v>175585933.52000001</v>
      </c>
      <c r="P2753" s="159">
        <v>120284398.64</v>
      </c>
      <c r="Q2753" s="159">
        <v>97130099</v>
      </c>
      <c r="R2753" s="159">
        <v>23154299.640000001</v>
      </c>
      <c r="S2753" s="159">
        <v>4792859.71</v>
      </c>
      <c r="T2753" s="159">
        <v>1588520.19</v>
      </c>
      <c r="U2753" s="159">
        <v>175219270.65000001</v>
      </c>
      <c r="V2753" s="159">
        <v>159803335.66</v>
      </c>
      <c r="W2753" s="159">
        <v>102528973.05</v>
      </c>
      <c r="X2753" s="159">
        <v>302037.49</v>
      </c>
      <c r="Y2753" s="159">
        <v>15415934.99</v>
      </c>
      <c r="Z2753" s="159">
        <v>31483205.190000001</v>
      </c>
      <c r="AA2753" s="159">
        <v>0</v>
      </c>
      <c r="AB2753" s="159">
        <v>31483205.190000001</v>
      </c>
      <c r="AC2753" s="159">
        <v>6097295.9199999999</v>
      </c>
      <c r="AD2753" s="159">
        <v>5600000</v>
      </c>
      <c r="AE2753" s="159">
        <v>19500000</v>
      </c>
      <c r="AF2753" s="159">
        <v>15782597.859999999</v>
      </c>
      <c r="AG2753" s="159">
        <v>1443455.34</v>
      </c>
      <c r="AH2753" s="159">
        <v>2569876.41</v>
      </c>
      <c r="AI2753" s="159">
        <v>0</v>
      </c>
      <c r="AJ2753" s="159">
        <v>0</v>
      </c>
    </row>
    <row r="2754" spans="1:36">
      <c r="A2754" s="153">
        <v>30</v>
      </c>
      <c r="B2754" s="154">
        <v>4</v>
      </c>
      <c r="C2754" s="154">
        <v>0</v>
      </c>
      <c r="D2754" s="155">
        <v>0</v>
      </c>
      <c r="E2754" s="155" t="s">
        <v>90</v>
      </c>
      <c r="F2754" s="156" t="s">
        <v>6603</v>
      </c>
      <c r="G2754" s="156" t="s">
        <v>90</v>
      </c>
      <c r="H2754" s="156" t="s">
        <v>6604</v>
      </c>
      <c r="I2754" s="155">
        <v>3004000</v>
      </c>
      <c r="J2754" s="157" t="s">
        <v>229</v>
      </c>
      <c r="K2754" s="157"/>
      <c r="L2754" s="155">
        <v>2022</v>
      </c>
      <c r="M2754" s="158">
        <v>75509</v>
      </c>
      <c r="N2754" s="159">
        <v>107611441.12</v>
      </c>
      <c r="O2754" s="159">
        <v>98357560.829999998</v>
      </c>
      <c r="P2754" s="159">
        <v>55467496.539999999</v>
      </c>
      <c r="Q2754" s="159">
        <v>38158153</v>
      </c>
      <c r="R2754" s="159">
        <v>17309343.539999999</v>
      </c>
      <c r="S2754" s="159">
        <v>9253880.2899999991</v>
      </c>
      <c r="T2754" s="159">
        <v>219765.47</v>
      </c>
      <c r="U2754" s="159">
        <v>102400633.53</v>
      </c>
      <c r="V2754" s="159">
        <v>84812620.489999995</v>
      </c>
      <c r="W2754" s="159">
        <v>58433951.960000001</v>
      </c>
      <c r="X2754" s="159">
        <v>331691.53000000003</v>
      </c>
      <c r="Y2754" s="159">
        <v>17588013.039999999</v>
      </c>
      <c r="Z2754" s="159">
        <v>21008460.170000002</v>
      </c>
      <c r="AA2754" s="159">
        <v>3500000</v>
      </c>
      <c r="AB2754" s="159">
        <v>17508460.170000002</v>
      </c>
      <c r="AC2754" s="159">
        <v>3600000</v>
      </c>
      <c r="AD2754" s="159">
        <v>3600000</v>
      </c>
      <c r="AE2754" s="159">
        <v>27978240.5</v>
      </c>
      <c r="AF2754" s="159">
        <v>13544940.34</v>
      </c>
      <c r="AG2754" s="159">
        <v>782048.81</v>
      </c>
      <c r="AH2754" s="159">
        <v>989555.86</v>
      </c>
      <c r="AI2754" s="159">
        <v>0</v>
      </c>
      <c r="AJ2754" s="159">
        <v>0</v>
      </c>
    </row>
    <row r="2755" spans="1:36">
      <c r="A2755" s="153">
        <v>30</v>
      </c>
      <c r="B2755" s="154">
        <v>5</v>
      </c>
      <c r="C2755" s="154">
        <v>0</v>
      </c>
      <c r="D2755" s="155">
        <v>0</v>
      </c>
      <c r="E2755" s="155" t="s">
        <v>90</v>
      </c>
      <c r="F2755" s="156" t="s">
        <v>6605</v>
      </c>
      <c r="G2755" s="156" t="s">
        <v>90</v>
      </c>
      <c r="H2755" s="156" t="s">
        <v>6606</v>
      </c>
      <c r="I2755" s="155">
        <v>3005000</v>
      </c>
      <c r="J2755" s="157" t="s">
        <v>228</v>
      </c>
      <c r="K2755" s="157"/>
      <c r="L2755" s="155">
        <v>2022</v>
      </c>
      <c r="M2755" s="158">
        <v>51819</v>
      </c>
      <c r="N2755" s="159">
        <v>59789603.479999997</v>
      </c>
      <c r="O2755" s="159">
        <v>56772314.450000003</v>
      </c>
      <c r="P2755" s="159">
        <v>35229708.079999998</v>
      </c>
      <c r="Q2755" s="159">
        <v>25399352</v>
      </c>
      <c r="R2755" s="159">
        <v>9830356.0800000001</v>
      </c>
      <c r="S2755" s="159">
        <v>3017289.03</v>
      </c>
      <c r="T2755" s="159">
        <v>6911.43</v>
      </c>
      <c r="U2755" s="159">
        <v>54354689.950000003</v>
      </c>
      <c r="V2755" s="159">
        <v>47313214.649999999</v>
      </c>
      <c r="W2755" s="159">
        <v>31346696.34</v>
      </c>
      <c r="X2755" s="159">
        <v>215966.51</v>
      </c>
      <c r="Y2755" s="159">
        <v>7041475.2999999998</v>
      </c>
      <c r="Z2755" s="159">
        <v>10249477.619999999</v>
      </c>
      <c r="AA2755" s="159">
        <v>0</v>
      </c>
      <c r="AB2755" s="159">
        <v>10249477.619999999</v>
      </c>
      <c r="AC2755" s="159">
        <v>1462117.56</v>
      </c>
      <c r="AD2755" s="159">
        <v>1462117.56</v>
      </c>
      <c r="AE2755" s="159">
        <v>17131814.77</v>
      </c>
      <c r="AF2755" s="159">
        <v>9459099.8000000007</v>
      </c>
      <c r="AG2755" s="159">
        <v>1220089.1399999999</v>
      </c>
      <c r="AH2755" s="159">
        <v>1355312.32</v>
      </c>
      <c r="AI2755" s="159">
        <v>0</v>
      </c>
      <c r="AJ2755" s="159">
        <v>0</v>
      </c>
    </row>
    <row r="2756" spans="1:36">
      <c r="A2756" s="153">
        <v>30</v>
      </c>
      <c r="B2756" s="154">
        <v>6</v>
      </c>
      <c r="C2756" s="154">
        <v>0</v>
      </c>
      <c r="D2756" s="155">
        <v>0</v>
      </c>
      <c r="E2756" s="155" t="s">
        <v>90</v>
      </c>
      <c r="F2756" s="156" t="s">
        <v>6607</v>
      </c>
      <c r="G2756" s="156" t="s">
        <v>90</v>
      </c>
      <c r="H2756" s="156" t="s">
        <v>6608</v>
      </c>
      <c r="I2756" s="155">
        <v>3006000</v>
      </c>
      <c r="J2756" s="157" t="s">
        <v>227</v>
      </c>
      <c r="K2756" s="157"/>
      <c r="L2756" s="155">
        <v>2022</v>
      </c>
      <c r="M2756" s="158">
        <v>71140</v>
      </c>
      <c r="N2756" s="159">
        <v>107406594.70999999</v>
      </c>
      <c r="O2756" s="159">
        <v>99224007.719999999</v>
      </c>
      <c r="P2756" s="159">
        <v>68006671.549999997</v>
      </c>
      <c r="Q2756" s="159">
        <v>49988596</v>
      </c>
      <c r="R2756" s="159">
        <v>18018075.550000001</v>
      </c>
      <c r="S2756" s="159">
        <v>8182586.9900000002</v>
      </c>
      <c r="T2756" s="159">
        <v>13068</v>
      </c>
      <c r="U2756" s="159">
        <v>100793019.53</v>
      </c>
      <c r="V2756" s="159">
        <v>84508740.359999999</v>
      </c>
      <c r="W2756" s="159">
        <v>58224253.32</v>
      </c>
      <c r="X2756" s="159">
        <v>154450.69</v>
      </c>
      <c r="Y2756" s="159">
        <v>16284279.17</v>
      </c>
      <c r="Z2756" s="159">
        <v>8578835.0500000007</v>
      </c>
      <c r="AA2756" s="159">
        <v>0</v>
      </c>
      <c r="AB2756" s="159">
        <v>8578835.0500000007</v>
      </c>
      <c r="AC2756" s="159">
        <v>3589360</v>
      </c>
      <c r="AD2756" s="159">
        <v>1789360</v>
      </c>
      <c r="AE2756" s="159">
        <v>14899065</v>
      </c>
      <c r="AF2756" s="159">
        <v>14715267.359999999</v>
      </c>
      <c r="AG2756" s="159">
        <v>3127627.88</v>
      </c>
      <c r="AH2756" s="159">
        <v>2181949.17</v>
      </c>
      <c r="AI2756" s="159">
        <v>3690</v>
      </c>
      <c r="AJ2756" s="159">
        <v>0</v>
      </c>
    </row>
    <row r="2757" spans="1:36">
      <c r="A2757" s="153">
        <v>30</v>
      </c>
      <c r="B2757" s="154">
        <v>7</v>
      </c>
      <c r="C2757" s="154">
        <v>0</v>
      </c>
      <c r="D2757" s="155">
        <v>0</v>
      </c>
      <c r="E2757" s="155" t="s">
        <v>90</v>
      </c>
      <c r="F2757" s="156" t="s">
        <v>6609</v>
      </c>
      <c r="G2757" s="156" t="s">
        <v>90</v>
      </c>
      <c r="H2757" s="156" t="s">
        <v>6610</v>
      </c>
      <c r="I2757" s="155">
        <v>3007000</v>
      </c>
      <c r="J2757" s="157" t="s">
        <v>226</v>
      </c>
      <c r="K2757" s="157"/>
      <c r="L2757" s="155">
        <v>2022</v>
      </c>
      <c r="M2757" s="158">
        <v>82793</v>
      </c>
      <c r="N2757" s="159">
        <v>78566528.340000004</v>
      </c>
      <c r="O2757" s="159">
        <v>65980631.990000002</v>
      </c>
      <c r="P2757" s="159">
        <v>32652845.629999999</v>
      </c>
      <c r="Q2757" s="159">
        <v>25960147</v>
      </c>
      <c r="R2757" s="159">
        <v>6692698.6299999999</v>
      </c>
      <c r="S2757" s="159">
        <v>12585896.35</v>
      </c>
      <c r="T2757" s="159">
        <v>1500.45</v>
      </c>
      <c r="U2757" s="159">
        <v>80480209.200000003</v>
      </c>
      <c r="V2757" s="159">
        <v>54562550.460000001</v>
      </c>
      <c r="W2757" s="159">
        <v>28290086.18</v>
      </c>
      <c r="X2757" s="159">
        <v>143292.29</v>
      </c>
      <c r="Y2757" s="159">
        <v>25917658.739999998</v>
      </c>
      <c r="Z2757" s="159">
        <v>23605867.27</v>
      </c>
      <c r="AA2757" s="159">
        <v>6000000</v>
      </c>
      <c r="AB2757" s="159">
        <v>17605867.27</v>
      </c>
      <c r="AC2757" s="159">
        <v>12853671.939999999</v>
      </c>
      <c r="AD2757" s="159">
        <v>3103173</v>
      </c>
      <c r="AE2757" s="159">
        <v>16574374</v>
      </c>
      <c r="AF2757" s="159">
        <v>11418081.529999999</v>
      </c>
      <c r="AG2757" s="159">
        <v>1993703.61</v>
      </c>
      <c r="AH2757" s="159">
        <v>3018702.67</v>
      </c>
      <c r="AI2757" s="159">
        <v>0</v>
      </c>
      <c r="AJ2757" s="159">
        <v>0</v>
      </c>
    </row>
    <row r="2758" spans="1:36">
      <c r="A2758" s="153">
        <v>30</v>
      </c>
      <c r="B2758" s="154">
        <v>8</v>
      </c>
      <c r="C2758" s="154">
        <v>0</v>
      </c>
      <c r="D2758" s="155">
        <v>0</v>
      </c>
      <c r="E2758" s="155" t="s">
        <v>90</v>
      </c>
      <c r="F2758" s="156" t="s">
        <v>6611</v>
      </c>
      <c r="G2758" s="156" t="s">
        <v>90</v>
      </c>
      <c r="H2758" s="156" t="s">
        <v>6612</v>
      </c>
      <c r="I2758" s="155">
        <v>3008000</v>
      </c>
      <c r="J2758" s="157" t="s">
        <v>225</v>
      </c>
      <c r="K2758" s="157"/>
      <c r="L2758" s="155">
        <v>2022</v>
      </c>
      <c r="M2758" s="158">
        <v>56220</v>
      </c>
      <c r="N2758" s="159">
        <v>100128995.59</v>
      </c>
      <c r="O2758" s="159">
        <v>78198484.760000005</v>
      </c>
      <c r="P2758" s="159">
        <v>40843518.670000002</v>
      </c>
      <c r="Q2758" s="159">
        <v>29856905</v>
      </c>
      <c r="R2758" s="159">
        <v>10986613.67</v>
      </c>
      <c r="S2758" s="159">
        <v>21930510.829999998</v>
      </c>
      <c r="T2758" s="159">
        <v>1546.76</v>
      </c>
      <c r="U2758" s="159">
        <v>75528313.140000001</v>
      </c>
      <c r="V2758" s="159">
        <v>61287426.219999999</v>
      </c>
      <c r="W2758" s="159">
        <v>40952629.710000001</v>
      </c>
      <c r="X2758" s="159">
        <v>282555.7</v>
      </c>
      <c r="Y2758" s="159">
        <v>14240886.92</v>
      </c>
      <c r="Z2758" s="159">
        <v>17184003.469999999</v>
      </c>
      <c r="AA2758" s="159">
        <v>0</v>
      </c>
      <c r="AB2758" s="159">
        <v>17184003.469999999</v>
      </c>
      <c r="AC2758" s="159">
        <v>28907632.309999999</v>
      </c>
      <c r="AD2758" s="159">
        <v>2948145</v>
      </c>
      <c r="AE2758" s="159">
        <v>22347500</v>
      </c>
      <c r="AF2758" s="159">
        <v>16911058.539999999</v>
      </c>
      <c r="AG2758" s="159">
        <v>894195.85</v>
      </c>
      <c r="AH2758" s="159">
        <v>292510.56</v>
      </c>
      <c r="AI2758" s="159">
        <v>0</v>
      </c>
      <c r="AJ2758" s="159">
        <v>0</v>
      </c>
    </row>
    <row r="2759" spans="1:36">
      <c r="A2759" s="153">
        <v>30</v>
      </c>
      <c r="B2759" s="154">
        <v>9</v>
      </c>
      <c r="C2759" s="154">
        <v>0</v>
      </c>
      <c r="D2759" s="155">
        <v>0</v>
      </c>
      <c r="E2759" s="155" t="s">
        <v>90</v>
      </c>
      <c r="F2759" s="156" t="s">
        <v>6613</v>
      </c>
      <c r="G2759" s="156" t="s">
        <v>90</v>
      </c>
      <c r="H2759" s="156" t="s">
        <v>6614</v>
      </c>
      <c r="I2759" s="155">
        <v>3009000</v>
      </c>
      <c r="J2759" s="157" t="s">
        <v>224</v>
      </c>
      <c r="K2759" s="157"/>
      <c r="L2759" s="155">
        <v>2022</v>
      </c>
      <c r="M2759" s="158">
        <v>85707</v>
      </c>
      <c r="N2759" s="159">
        <v>117532329.08</v>
      </c>
      <c r="O2759" s="159">
        <v>103110605.02</v>
      </c>
      <c r="P2759" s="159">
        <v>71437670.019999996</v>
      </c>
      <c r="Q2759" s="159">
        <v>57078985</v>
      </c>
      <c r="R2759" s="159">
        <v>14358685.02</v>
      </c>
      <c r="S2759" s="159">
        <v>14421724.060000001</v>
      </c>
      <c r="T2759" s="159">
        <v>109342.87</v>
      </c>
      <c r="U2759" s="159">
        <v>105661514.08</v>
      </c>
      <c r="V2759" s="159">
        <v>88884640.310000002</v>
      </c>
      <c r="W2759" s="159">
        <v>56356058.590000004</v>
      </c>
      <c r="X2759" s="159">
        <v>19754.46</v>
      </c>
      <c r="Y2759" s="159">
        <v>16776873.77</v>
      </c>
      <c r="Z2759" s="159">
        <v>21285111.66</v>
      </c>
      <c r="AA2759" s="159">
        <v>0</v>
      </c>
      <c r="AB2759" s="159">
        <v>21285111.66</v>
      </c>
      <c r="AC2759" s="159">
        <v>822734.5</v>
      </c>
      <c r="AD2759" s="159">
        <v>822734.5</v>
      </c>
      <c r="AE2759" s="159">
        <v>2400000</v>
      </c>
      <c r="AF2759" s="159">
        <v>14225964.710000001</v>
      </c>
      <c r="AG2759" s="159">
        <v>2165502.6800000002</v>
      </c>
      <c r="AH2759" s="159">
        <v>2667801.04</v>
      </c>
      <c r="AI2759" s="159">
        <v>0</v>
      </c>
      <c r="AJ2759" s="159">
        <v>0</v>
      </c>
    </row>
    <row r="2760" spans="1:36">
      <c r="A2760" s="153">
        <v>30</v>
      </c>
      <c r="B2760" s="154">
        <v>10</v>
      </c>
      <c r="C2760" s="154">
        <v>0</v>
      </c>
      <c r="D2760" s="155">
        <v>0</v>
      </c>
      <c r="E2760" s="155" t="s">
        <v>90</v>
      </c>
      <c r="F2760" s="156" t="s">
        <v>6615</v>
      </c>
      <c r="G2760" s="156" t="s">
        <v>90</v>
      </c>
      <c r="H2760" s="156" t="s">
        <v>6616</v>
      </c>
      <c r="I2760" s="155">
        <v>3010000</v>
      </c>
      <c r="J2760" s="157" t="s">
        <v>223</v>
      </c>
      <c r="K2760" s="157"/>
      <c r="L2760" s="155">
        <v>2022</v>
      </c>
      <c r="M2760" s="158">
        <v>129830</v>
      </c>
      <c r="N2760" s="159">
        <v>130296716.78</v>
      </c>
      <c r="O2760" s="159">
        <v>117551431.76000001</v>
      </c>
      <c r="P2760" s="159">
        <v>73269762.700000003</v>
      </c>
      <c r="Q2760" s="159">
        <v>50517935</v>
      </c>
      <c r="R2760" s="159">
        <v>22751827.699999999</v>
      </c>
      <c r="S2760" s="159">
        <v>12745285.02</v>
      </c>
      <c r="T2760" s="159">
        <v>32320.03</v>
      </c>
      <c r="U2760" s="159">
        <v>123142713.25</v>
      </c>
      <c r="V2760" s="159">
        <v>98053956.049999997</v>
      </c>
      <c r="W2760" s="159">
        <v>53757505.640000001</v>
      </c>
      <c r="X2760" s="159">
        <v>141577.74</v>
      </c>
      <c r="Y2760" s="159">
        <v>25088757.199999999</v>
      </c>
      <c r="Z2760" s="159">
        <v>23813965.59</v>
      </c>
      <c r="AA2760" s="159">
        <v>0</v>
      </c>
      <c r="AB2760" s="159">
        <v>23813965.59</v>
      </c>
      <c r="AC2760" s="159">
        <v>3985356.84</v>
      </c>
      <c r="AD2760" s="159">
        <v>3985356.84</v>
      </c>
      <c r="AE2760" s="159">
        <v>13184089.279999999</v>
      </c>
      <c r="AF2760" s="159">
        <v>19497475.710000001</v>
      </c>
      <c r="AG2760" s="159">
        <v>815428.21</v>
      </c>
      <c r="AH2760" s="159">
        <v>945265.2</v>
      </c>
      <c r="AI2760" s="159">
        <v>0</v>
      </c>
      <c r="AJ2760" s="159">
        <v>0</v>
      </c>
    </row>
    <row r="2761" spans="1:36">
      <c r="A2761" s="153">
        <v>30</v>
      </c>
      <c r="B2761" s="154">
        <v>11</v>
      </c>
      <c r="C2761" s="154">
        <v>0</v>
      </c>
      <c r="D2761" s="155">
        <v>0</v>
      </c>
      <c r="E2761" s="155" t="s">
        <v>90</v>
      </c>
      <c r="F2761" s="156" t="s">
        <v>6617</v>
      </c>
      <c r="G2761" s="156" t="s">
        <v>90</v>
      </c>
      <c r="H2761" s="156" t="s">
        <v>6618</v>
      </c>
      <c r="I2761" s="155">
        <v>3011000</v>
      </c>
      <c r="J2761" s="157" t="s">
        <v>222</v>
      </c>
      <c r="K2761" s="157"/>
      <c r="L2761" s="155">
        <v>2022</v>
      </c>
      <c r="M2761" s="158">
        <v>78598</v>
      </c>
      <c r="N2761" s="159">
        <v>96261344.939999998</v>
      </c>
      <c r="O2761" s="159">
        <v>86618320.75</v>
      </c>
      <c r="P2761" s="159">
        <v>46267111.600000001</v>
      </c>
      <c r="Q2761" s="159">
        <v>33773982</v>
      </c>
      <c r="R2761" s="159">
        <v>12493129.6</v>
      </c>
      <c r="S2761" s="159">
        <v>9643024.1899999995</v>
      </c>
      <c r="T2761" s="159">
        <v>2562781.0699999998</v>
      </c>
      <c r="U2761" s="159">
        <v>92437734.340000004</v>
      </c>
      <c r="V2761" s="159">
        <v>72896660.280000001</v>
      </c>
      <c r="W2761" s="159">
        <v>50591482.899999999</v>
      </c>
      <c r="X2761" s="159">
        <v>285453.46999999997</v>
      </c>
      <c r="Y2761" s="159">
        <v>19541074.059999999</v>
      </c>
      <c r="Z2761" s="159">
        <v>21436536.710000001</v>
      </c>
      <c r="AA2761" s="159">
        <v>0</v>
      </c>
      <c r="AB2761" s="159">
        <v>21436536.710000001</v>
      </c>
      <c r="AC2761" s="159">
        <v>5904285.3600000003</v>
      </c>
      <c r="AD2761" s="159">
        <v>2572493.36</v>
      </c>
      <c r="AE2761" s="159">
        <v>18678297</v>
      </c>
      <c r="AF2761" s="159">
        <v>13721660.470000001</v>
      </c>
      <c r="AG2761" s="159">
        <v>520288.77</v>
      </c>
      <c r="AH2761" s="159">
        <v>952063.92</v>
      </c>
      <c r="AI2761" s="159">
        <v>0</v>
      </c>
      <c r="AJ2761" s="159">
        <v>0</v>
      </c>
    </row>
    <row r="2762" spans="1:36">
      <c r="A2762" s="153">
        <v>30</v>
      </c>
      <c r="B2762" s="154">
        <v>12</v>
      </c>
      <c r="C2762" s="154">
        <v>0</v>
      </c>
      <c r="D2762" s="155">
        <v>0</v>
      </c>
      <c r="E2762" s="155" t="s">
        <v>90</v>
      </c>
      <c r="F2762" s="156" t="s">
        <v>6619</v>
      </c>
      <c r="G2762" s="156" t="s">
        <v>90</v>
      </c>
      <c r="H2762" s="156" t="s">
        <v>6620</v>
      </c>
      <c r="I2762" s="155">
        <v>3012000</v>
      </c>
      <c r="J2762" s="157" t="s">
        <v>221</v>
      </c>
      <c r="K2762" s="157"/>
      <c r="L2762" s="155">
        <v>2022</v>
      </c>
      <c r="M2762" s="158">
        <v>76782</v>
      </c>
      <c r="N2762" s="159">
        <v>128307300.38</v>
      </c>
      <c r="O2762" s="159">
        <v>110623638.39</v>
      </c>
      <c r="P2762" s="159">
        <v>72078937.439999998</v>
      </c>
      <c r="Q2762" s="159">
        <v>56095299</v>
      </c>
      <c r="R2762" s="159">
        <v>15983638.439999999</v>
      </c>
      <c r="S2762" s="159">
        <v>17683661.989999998</v>
      </c>
      <c r="T2762" s="159">
        <v>19104</v>
      </c>
      <c r="U2762" s="159">
        <v>112250245.39</v>
      </c>
      <c r="V2762" s="159">
        <v>103150875.8</v>
      </c>
      <c r="W2762" s="159">
        <v>69647827.909999996</v>
      </c>
      <c r="X2762" s="159">
        <v>304495.34999999998</v>
      </c>
      <c r="Y2762" s="159">
        <v>9099369.5899999999</v>
      </c>
      <c r="Z2762" s="159">
        <v>14127824.619999999</v>
      </c>
      <c r="AA2762" s="159">
        <v>0</v>
      </c>
      <c r="AB2762" s="159">
        <v>14127824.619999999</v>
      </c>
      <c r="AC2762" s="159">
        <v>2641420.08</v>
      </c>
      <c r="AD2762" s="159">
        <v>2641420.08</v>
      </c>
      <c r="AE2762" s="159">
        <v>32798077.600000001</v>
      </c>
      <c r="AF2762" s="159">
        <v>7472762.5899999999</v>
      </c>
      <c r="AG2762" s="159">
        <v>1973585.34</v>
      </c>
      <c r="AH2762" s="159">
        <v>3309774.72</v>
      </c>
      <c r="AI2762" s="159">
        <v>0</v>
      </c>
      <c r="AJ2762" s="159">
        <v>0</v>
      </c>
    </row>
    <row r="2763" spans="1:36">
      <c r="A2763" s="153">
        <v>30</v>
      </c>
      <c r="B2763" s="154">
        <v>13</v>
      </c>
      <c r="C2763" s="154">
        <v>0</v>
      </c>
      <c r="D2763" s="155">
        <v>0</v>
      </c>
      <c r="E2763" s="155" t="s">
        <v>90</v>
      </c>
      <c r="F2763" s="156" t="s">
        <v>6621</v>
      </c>
      <c r="G2763" s="156" t="s">
        <v>90</v>
      </c>
      <c r="H2763" s="156" t="s">
        <v>6622</v>
      </c>
      <c r="I2763" s="155">
        <v>3013000</v>
      </c>
      <c r="J2763" s="157" t="s">
        <v>220</v>
      </c>
      <c r="K2763" s="157"/>
      <c r="L2763" s="155">
        <v>2022</v>
      </c>
      <c r="M2763" s="158">
        <v>58255</v>
      </c>
      <c r="N2763" s="159">
        <v>59292797.530000001</v>
      </c>
      <c r="O2763" s="159">
        <v>51100936.270000003</v>
      </c>
      <c r="P2763" s="159">
        <v>27190723.949999999</v>
      </c>
      <c r="Q2763" s="159">
        <v>22647242</v>
      </c>
      <c r="R2763" s="159">
        <v>4543481.95</v>
      </c>
      <c r="S2763" s="159">
        <v>8191861.2599999998</v>
      </c>
      <c r="T2763" s="159">
        <v>82300</v>
      </c>
      <c r="U2763" s="159">
        <v>49399425.350000001</v>
      </c>
      <c r="V2763" s="159">
        <v>37517628.539999999</v>
      </c>
      <c r="W2763" s="159">
        <v>20649873.91</v>
      </c>
      <c r="X2763" s="159">
        <v>0</v>
      </c>
      <c r="Y2763" s="159">
        <v>11881796.810000001</v>
      </c>
      <c r="Z2763" s="159">
        <v>21663366.73</v>
      </c>
      <c r="AA2763" s="159">
        <v>0</v>
      </c>
      <c r="AB2763" s="159">
        <v>21663366.73</v>
      </c>
      <c r="AC2763" s="159">
        <v>0</v>
      </c>
      <c r="AD2763" s="159">
        <v>0</v>
      </c>
      <c r="AE2763" s="159">
        <v>0</v>
      </c>
      <c r="AF2763" s="159">
        <v>13583307.73</v>
      </c>
      <c r="AG2763" s="159">
        <v>410638.87</v>
      </c>
      <c r="AH2763" s="159">
        <v>325273.94</v>
      </c>
      <c r="AI2763" s="159">
        <v>0</v>
      </c>
      <c r="AJ2763" s="159">
        <v>0</v>
      </c>
    </row>
    <row r="2764" spans="1:36">
      <c r="A2764" s="153">
        <v>30</v>
      </c>
      <c r="B2764" s="154">
        <v>14</v>
      </c>
      <c r="C2764" s="154">
        <v>0</v>
      </c>
      <c r="D2764" s="155">
        <v>0</v>
      </c>
      <c r="E2764" s="155" t="s">
        <v>90</v>
      </c>
      <c r="F2764" s="156" t="s">
        <v>6623</v>
      </c>
      <c r="G2764" s="156" t="s">
        <v>90</v>
      </c>
      <c r="H2764" s="156" t="s">
        <v>6624</v>
      </c>
      <c r="I2764" s="155">
        <v>3014000</v>
      </c>
      <c r="J2764" s="157" t="s">
        <v>219</v>
      </c>
      <c r="K2764" s="157"/>
      <c r="L2764" s="155">
        <v>2022</v>
      </c>
      <c r="M2764" s="158">
        <v>36517</v>
      </c>
      <c r="N2764" s="159">
        <v>64555418.259999998</v>
      </c>
      <c r="O2764" s="159">
        <v>60502753.969999999</v>
      </c>
      <c r="P2764" s="159">
        <v>31824848.390000001</v>
      </c>
      <c r="Q2764" s="159">
        <v>19120736</v>
      </c>
      <c r="R2764" s="159">
        <v>12704112.390000001</v>
      </c>
      <c r="S2764" s="159">
        <v>4052664.29</v>
      </c>
      <c r="T2764" s="159">
        <v>14668.79</v>
      </c>
      <c r="U2764" s="159">
        <v>56619077.549999997</v>
      </c>
      <c r="V2764" s="159">
        <v>51953164.939999998</v>
      </c>
      <c r="W2764" s="159">
        <v>35225070.450000003</v>
      </c>
      <c r="X2764" s="159">
        <v>20631.52</v>
      </c>
      <c r="Y2764" s="159">
        <v>4665912.6100000003</v>
      </c>
      <c r="Z2764" s="159">
        <v>5147559.25</v>
      </c>
      <c r="AA2764" s="159">
        <v>479675</v>
      </c>
      <c r="AB2764" s="159">
        <v>4667884.25</v>
      </c>
      <c r="AC2764" s="159">
        <v>1100000</v>
      </c>
      <c r="AD2764" s="159">
        <v>1100000</v>
      </c>
      <c r="AE2764" s="159">
        <v>2179675</v>
      </c>
      <c r="AF2764" s="159">
        <v>8549589.0299999993</v>
      </c>
      <c r="AG2764" s="159">
        <v>804361.43</v>
      </c>
      <c r="AH2764" s="159">
        <v>521014.78</v>
      </c>
      <c r="AI2764" s="159">
        <v>0</v>
      </c>
      <c r="AJ2764" s="159">
        <v>0</v>
      </c>
    </row>
    <row r="2765" spans="1:36">
      <c r="A2765" s="153">
        <v>30</v>
      </c>
      <c r="B2765" s="154">
        <v>15</v>
      </c>
      <c r="C2765" s="154">
        <v>0</v>
      </c>
      <c r="D2765" s="155">
        <v>0</v>
      </c>
      <c r="E2765" s="155" t="s">
        <v>90</v>
      </c>
      <c r="F2765" s="156" t="s">
        <v>6625</v>
      </c>
      <c r="G2765" s="156" t="s">
        <v>90</v>
      </c>
      <c r="H2765" s="156" t="s">
        <v>6626</v>
      </c>
      <c r="I2765" s="155">
        <v>3015000</v>
      </c>
      <c r="J2765" s="157" t="s">
        <v>218</v>
      </c>
      <c r="K2765" s="157"/>
      <c r="L2765" s="155">
        <v>2022</v>
      </c>
      <c r="M2765" s="158">
        <v>75457</v>
      </c>
      <c r="N2765" s="159">
        <v>92904857.219999999</v>
      </c>
      <c r="O2765" s="159">
        <v>84916770.609999999</v>
      </c>
      <c r="P2765" s="159">
        <v>50651416.369999997</v>
      </c>
      <c r="Q2765" s="159">
        <v>40117600</v>
      </c>
      <c r="R2765" s="159">
        <v>10533816.369999999</v>
      </c>
      <c r="S2765" s="159">
        <v>7988086.6100000003</v>
      </c>
      <c r="T2765" s="159">
        <v>745905.61</v>
      </c>
      <c r="U2765" s="159">
        <v>89622906.459999993</v>
      </c>
      <c r="V2765" s="159">
        <v>74215184.319999993</v>
      </c>
      <c r="W2765" s="159">
        <v>49089434.57</v>
      </c>
      <c r="X2765" s="159">
        <v>341035.7</v>
      </c>
      <c r="Y2765" s="159">
        <v>15407722.140000001</v>
      </c>
      <c r="Z2765" s="159">
        <v>14409656.99</v>
      </c>
      <c r="AA2765" s="159">
        <v>0</v>
      </c>
      <c r="AB2765" s="159">
        <v>14409656.99</v>
      </c>
      <c r="AC2765" s="159">
        <v>5753911.0800000001</v>
      </c>
      <c r="AD2765" s="159">
        <v>3663911.08</v>
      </c>
      <c r="AE2765" s="159">
        <v>23994156.760000002</v>
      </c>
      <c r="AF2765" s="159">
        <v>10701586.289999999</v>
      </c>
      <c r="AG2765" s="159">
        <v>868252.35</v>
      </c>
      <c r="AH2765" s="159">
        <v>990965.23</v>
      </c>
      <c r="AI2765" s="159">
        <v>0</v>
      </c>
      <c r="AJ2765" s="159">
        <v>0</v>
      </c>
    </row>
    <row r="2766" spans="1:36">
      <c r="A2766" s="153">
        <v>30</v>
      </c>
      <c r="B2766" s="154">
        <v>16</v>
      </c>
      <c r="C2766" s="154">
        <v>0</v>
      </c>
      <c r="D2766" s="155">
        <v>0</v>
      </c>
      <c r="E2766" s="155" t="s">
        <v>90</v>
      </c>
      <c r="F2766" s="156" t="s">
        <v>6627</v>
      </c>
      <c r="G2766" s="156" t="s">
        <v>90</v>
      </c>
      <c r="H2766" s="156" t="s">
        <v>6628</v>
      </c>
      <c r="I2766" s="155">
        <v>3016000</v>
      </c>
      <c r="J2766" s="157" t="s">
        <v>217</v>
      </c>
      <c r="K2766" s="157"/>
      <c r="L2766" s="155">
        <v>2022</v>
      </c>
      <c r="M2766" s="158">
        <v>59719</v>
      </c>
      <c r="N2766" s="159">
        <v>63358260.609999999</v>
      </c>
      <c r="O2766" s="159">
        <v>61798734.840000004</v>
      </c>
      <c r="P2766" s="159">
        <v>40227375.890000001</v>
      </c>
      <c r="Q2766" s="159">
        <v>28503192</v>
      </c>
      <c r="R2766" s="159">
        <v>11724183.890000001</v>
      </c>
      <c r="S2766" s="159">
        <v>1559525.77</v>
      </c>
      <c r="T2766" s="159">
        <v>18196.27</v>
      </c>
      <c r="U2766" s="159">
        <v>59034744.340000004</v>
      </c>
      <c r="V2766" s="159">
        <v>53773500.329999998</v>
      </c>
      <c r="W2766" s="159">
        <v>34825545.07</v>
      </c>
      <c r="X2766" s="159">
        <v>287005.31</v>
      </c>
      <c r="Y2766" s="159">
        <v>5261244.01</v>
      </c>
      <c r="Z2766" s="159">
        <v>13556569.17</v>
      </c>
      <c r="AA2766" s="159">
        <v>0</v>
      </c>
      <c r="AB2766" s="159">
        <v>13556569.17</v>
      </c>
      <c r="AC2766" s="159">
        <v>11401664</v>
      </c>
      <c r="AD2766" s="159">
        <v>4021664</v>
      </c>
      <c r="AE2766" s="159">
        <v>12197250.630000001</v>
      </c>
      <c r="AF2766" s="159">
        <v>8025234.5099999998</v>
      </c>
      <c r="AG2766" s="159">
        <v>1383688.08</v>
      </c>
      <c r="AH2766" s="159">
        <v>2066091.69</v>
      </c>
      <c r="AI2766" s="159">
        <v>0</v>
      </c>
      <c r="AJ2766" s="159">
        <v>0</v>
      </c>
    </row>
    <row r="2767" spans="1:36">
      <c r="A2767" s="153">
        <v>30</v>
      </c>
      <c r="B2767" s="154">
        <v>17</v>
      </c>
      <c r="C2767" s="154">
        <v>0</v>
      </c>
      <c r="D2767" s="155">
        <v>0</v>
      </c>
      <c r="E2767" s="155" t="s">
        <v>90</v>
      </c>
      <c r="F2767" s="156" t="s">
        <v>6629</v>
      </c>
      <c r="G2767" s="156" t="s">
        <v>90</v>
      </c>
      <c r="H2767" s="156" t="s">
        <v>6630</v>
      </c>
      <c r="I2767" s="155">
        <v>3017000</v>
      </c>
      <c r="J2767" s="157" t="s">
        <v>216</v>
      </c>
      <c r="K2767" s="157"/>
      <c r="L2767" s="155">
        <v>2022</v>
      </c>
      <c r="M2767" s="158">
        <v>161006</v>
      </c>
      <c r="N2767" s="159">
        <v>221378315.84</v>
      </c>
      <c r="O2767" s="159">
        <v>193946921.63999999</v>
      </c>
      <c r="P2767" s="159">
        <v>119530968.38</v>
      </c>
      <c r="Q2767" s="159">
        <v>93025666</v>
      </c>
      <c r="R2767" s="159">
        <v>26505302.379999999</v>
      </c>
      <c r="S2767" s="159">
        <v>27431394.199999999</v>
      </c>
      <c r="T2767" s="159">
        <v>15138345.939999999</v>
      </c>
      <c r="U2767" s="159">
        <v>224213575.84</v>
      </c>
      <c r="V2767" s="159">
        <v>173347038.43000001</v>
      </c>
      <c r="W2767" s="159">
        <v>116226212.75</v>
      </c>
      <c r="X2767" s="159">
        <v>512573.49</v>
      </c>
      <c r="Y2767" s="159">
        <v>50866537.409999996</v>
      </c>
      <c r="Z2767" s="159">
        <v>36262909.840000004</v>
      </c>
      <c r="AA2767" s="159">
        <v>4500000</v>
      </c>
      <c r="AB2767" s="159">
        <v>31762909.840000004</v>
      </c>
      <c r="AC2767" s="159">
        <v>25608816.690000001</v>
      </c>
      <c r="AD2767" s="159">
        <v>4000000</v>
      </c>
      <c r="AE2767" s="159">
        <v>37508363.649999999</v>
      </c>
      <c r="AF2767" s="159">
        <v>20599883.210000001</v>
      </c>
      <c r="AG2767" s="159">
        <v>1829628.89</v>
      </c>
      <c r="AH2767" s="159">
        <v>2986104.87</v>
      </c>
      <c r="AI2767" s="159">
        <v>0</v>
      </c>
      <c r="AJ2767" s="159">
        <v>8363.65</v>
      </c>
    </row>
    <row r="2768" spans="1:36">
      <c r="A2768" s="153">
        <v>30</v>
      </c>
      <c r="B2768" s="154">
        <v>18</v>
      </c>
      <c r="C2768" s="154">
        <v>0</v>
      </c>
      <c r="D2768" s="155">
        <v>0</v>
      </c>
      <c r="E2768" s="155" t="s">
        <v>90</v>
      </c>
      <c r="F2768" s="156" t="s">
        <v>6631</v>
      </c>
      <c r="G2768" s="156" t="s">
        <v>90</v>
      </c>
      <c r="H2768" s="156" t="s">
        <v>6632</v>
      </c>
      <c r="I2768" s="155">
        <v>3018000</v>
      </c>
      <c r="J2768" s="157" t="s">
        <v>215</v>
      </c>
      <c r="K2768" s="157"/>
      <c r="L2768" s="155">
        <v>2022</v>
      </c>
      <c r="M2768" s="158">
        <v>55176</v>
      </c>
      <c r="N2768" s="159">
        <v>87775064.219999999</v>
      </c>
      <c r="O2768" s="159">
        <v>84519128.299999997</v>
      </c>
      <c r="P2768" s="159">
        <v>49074715.280000001</v>
      </c>
      <c r="Q2768" s="159">
        <v>31865685</v>
      </c>
      <c r="R2768" s="159">
        <v>17209030.280000001</v>
      </c>
      <c r="S2768" s="159">
        <v>3255935.92</v>
      </c>
      <c r="T2768" s="159">
        <v>18452.13</v>
      </c>
      <c r="U2768" s="159">
        <v>86992595.530000001</v>
      </c>
      <c r="V2768" s="159">
        <v>82474865.180000007</v>
      </c>
      <c r="W2768" s="159">
        <v>55916593</v>
      </c>
      <c r="X2768" s="159">
        <v>8625.8799999999992</v>
      </c>
      <c r="Y2768" s="159">
        <v>4517730.3499999996</v>
      </c>
      <c r="Z2768" s="159">
        <v>10638306.550000001</v>
      </c>
      <c r="AA2768" s="159">
        <v>3000000</v>
      </c>
      <c r="AB2768" s="159">
        <v>7638306.5500000007</v>
      </c>
      <c r="AC2768" s="159">
        <v>464568</v>
      </c>
      <c r="AD2768" s="159">
        <v>464568</v>
      </c>
      <c r="AE2768" s="159">
        <v>3000000</v>
      </c>
      <c r="AF2768" s="159">
        <v>2044263.12</v>
      </c>
      <c r="AG2768" s="159">
        <v>853043.94</v>
      </c>
      <c r="AH2768" s="159">
        <v>1347105.23</v>
      </c>
      <c r="AI2768" s="159">
        <v>0</v>
      </c>
      <c r="AJ2768" s="159">
        <v>0</v>
      </c>
    </row>
    <row r="2769" spans="1:36">
      <c r="A2769" s="153">
        <v>30</v>
      </c>
      <c r="B2769" s="154">
        <v>19</v>
      </c>
      <c r="C2769" s="154">
        <v>0</v>
      </c>
      <c r="D2769" s="155">
        <v>0</v>
      </c>
      <c r="E2769" s="155" t="s">
        <v>90</v>
      </c>
      <c r="F2769" s="156" t="s">
        <v>6633</v>
      </c>
      <c r="G2769" s="156" t="s">
        <v>90</v>
      </c>
      <c r="H2769" s="156" t="s">
        <v>6634</v>
      </c>
      <c r="I2769" s="155">
        <v>3019000</v>
      </c>
      <c r="J2769" s="157" t="s">
        <v>214</v>
      </c>
      <c r="K2769" s="157"/>
      <c r="L2769" s="155">
        <v>2022</v>
      </c>
      <c r="M2769" s="158">
        <v>134939</v>
      </c>
      <c r="N2769" s="159">
        <v>215045029.56999999</v>
      </c>
      <c r="O2769" s="159">
        <v>197832278.34</v>
      </c>
      <c r="P2769" s="159">
        <v>130019195.23999999</v>
      </c>
      <c r="Q2769" s="159">
        <v>97613624</v>
      </c>
      <c r="R2769" s="159">
        <v>32405571.239999998</v>
      </c>
      <c r="S2769" s="159">
        <v>17212751.23</v>
      </c>
      <c r="T2769" s="159">
        <v>1079822.8799999999</v>
      </c>
      <c r="U2769" s="159">
        <v>211731220.24000001</v>
      </c>
      <c r="V2769" s="159">
        <v>183124770.72</v>
      </c>
      <c r="W2769" s="159">
        <v>115430840.29000001</v>
      </c>
      <c r="X2769" s="159">
        <v>737707.58</v>
      </c>
      <c r="Y2769" s="159">
        <v>28606449.52</v>
      </c>
      <c r="Z2769" s="159">
        <v>27643384.120000001</v>
      </c>
      <c r="AA2769" s="159">
        <v>10900000</v>
      </c>
      <c r="AB2769" s="159">
        <v>16743384.120000001</v>
      </c>
      <c r="AC2769" s="159">
        <v>5607263.3499999996</v>
      </c>
      <c r="AD2769" s="159">
        <v>5607263.3499999996</v>
      </c>
      <c r="AE2769" s="159">
        <v>58311195.869999997</v>
      </c>
      <c r="AF2769" s="159">
        <v>14707507.619999999</v>
      </c>
      <c r="AG2769" s="159">
        <v>2632303.46</v>
      </c>
      <c r="AH2769" s="159">
        <v>4219906.4400000004</v>
      </c>
      <c r="AI2769" s="159">
        <v>0</v>
      </c>
      <c r="AJ2769" s="159">
        <v>1493</v>
      </c>
    </row>
    <row r="2770" spans="1:36">
      <c r="A2770" s="153">
        <v>30</v>
      </c>
      <c r="B2770" s="154">
        <v>20</v>
      </c>
      <c r="C2770" s="154">
        <v>0</v>
      </c>
      <c r="D2770" s="155">
        <v>0</v>
      </c>
      <c r="E2770" s="155" t="s">
        <v>90</v>
      </c>
      <c r="F2770" s="156" t="s">
        <v>6635</v>
      </c>
      <c r="G2770" s="156" t="s">
        <v>90</v>
      </c>
      <c r="H2770" s="156" t="s">
        <v>6636</v>
      </c>
      <c r="I2770" s="155">
        <v>3020000</v>
      </c>
      <c r="J2770" s="157" t="s">
        <v>213</v>
      </c>
      <c r="K2770" s="157"/>
      <c r="L2770" s="155">
        <v>2022</v>
      </c>
      <c r="M2770" s="158">
        <v>62615</v>
      </c>
      <c r="N2770" s="159">
        <v>105018404.59</v>
      </c>
      <c r="O2770" s="159">
        <v>93117588.299999997</v>
      </c>
      <c r="P2770" s="159">
        <v>53283096.299999997</v>
      </c>
      <c r="Q2770" s="159">
        <v>34976723</v>
      </c>
      <c r="R2770" s="159">
        <v>18306373.300000001</v>
      </c>
      <c r="S2770" s="159">
        <v>11900816.289999999</v>
      </c>
      <c r="T2770" s="159">
        <v>8486.17</v>
      </c>
      <c r="U2770" s="159">
        <v>94151842.840000004</v>
      </c>
      <c r="V2770" s="159">
        <v>82037902.359999999</v>
      </c>
      <c r="W2770" s="159">
        <v>54381737.450000003</v>
      </c>
      <c r="X2770" s="159">
        <v>413660.03</v>
      </c>
      <c r="Y2770" s="159">
        <v>12113940.48</v>
      </c>
      <c r="Z2770" s="159">
        <v>3950554.11</v>
      </c>
      <c r="AA2770" s="159">
        <v>0</v>
      </c>
      <c r="AB2770" s="159">
        <v>3950554.11</v>
      </c>
      <c r="AC2770" s="159">
        <v>4757301.8899999997</v>
      </c>
      <c r="AD2770" s="159">
        <v>4757301.8899999997</v>
      </c>
      <c r="AE2770" s="159">
        <v>33043774.960000001</v>
      </c>
      <c r="AF2770" s="159">
        <v>11079685.939999999</v>
      </c>
      <c r="AG2770" s="159">
        <v>466045.56</v>
      </c>
      <c r="AH2770" s="159">
        <v>397218.91</v>
      </c>
      <c r="AI2770" s="159">
        <v>0</v>
      </c>
      <c r="AJ2770" s="159">
        <v>0</v>
      </c>
    </row>
    <row r="2771" spans="1:36">
      <c r="A2771" s="153">
        <v>30</v>
      </c>
      <c r="B2771" s="154">
        <v>21</v>
      </c>
      <c r="C2771" s="154">
        <v>0</v>
      </c>
      <c r="D2771" s="155">
        <v>0</v>
      </c>
      <c r="E2771" s="155" t="s">
        <v>90</v>
      </c>
      <c r="F2771" s="156" t="s">
        <v>6637</v>
      </c>
      <c r="G2771" s="156" t="s">
        <v>90</v>
      </c>
      <c r="H2771" s="156" t="s">
        <v>6638</v>
      </c>
      <c r="I2771" s="155">
        <v>3021000</v>
      </c>
      <c r="J2771" s="157" t="s">
        <v>212</v>
      </c>
      <c r="K2771" s="157"/>
      <c r="L2771" s="155">
        <v>2022</v>
      </c>
      <c r="M2771" s="158">
        <v>409974</v>
      </c>
      <c r="N2771" s="159">
        <v>456442014.92000002</v>
      </c>
      <c r="O2771" s="159">
        <v>422373785.76999998</v>
      </c>
      <c r="P2771" s="159">
        <v>153706133.38</v>
      </c>
      <c r="Q2771" s="159">
        <v>107158402</v>
      </c>
      <c r="R2771" s="159">
        <v>46547731.380000003</v>
      </c>
      <c r="S2771" s="159">
        <v>34068229.149999999</v>
      </c>
      <c r="T2771" s="159">
        <v>100710.99</v>
      </c>
      <c r="U2771" s="159">
        <v>457665774.35000002</v>
      </c>
      <c r="V2771" s="159">
        <v>342680518.64999998</v>
      </c>
      <c r="W2771" s="159">
        <v>158862227.84</v>
      </c>
      <c r="X2771" s="159">
        <v>942899.16</v>
      </c>
      <c r="Y2771" s="159">
        <v>114985255.7</v>
      </c>
      <c r="Z2771" s="159">
        <v>107411573.54000001</v>
      </c>
      <c r="AA2771" s="159">
        <v>40000000</v>
      </c>
      <c r="AB2771" s="159">
        <v>67411573.540000007</v>
      </c>
      <c r="AC2771" s="159">
        <v>58397489</v>
      </c>
      <c r="AD2771" s="159">
        <v>32000000</v>
      </c>
      <c r="AE2771" s="159">
        <v>136000000</v>
      </c>
      <c r="AF2771" s="159">
        <v>79693267.120000005</v>
      </c>
      <c r="AG2771" s="159">
        <v>1372608.53</v>
      </c>
      <c r="AH2771" s="159">
        <v>2584664.96</v>
      </c>
      <c r="AI2771" s="159">
        <v>0</v>
      </c>
      <c r="AJ2771" s="159">
        <v>0</v>
      </c>
    </row>
    <row r="2772" spans="1:36">
      <c r="A2772" s="153">
        <v>30</v>
      </c>
      <c r="B2772" s="154">
        <v>22</v>
      </c>
      <c r="C2772" s="154">
        <v>0</v>
      </c>
      <c r="D2772" s="155">
        <v>0</v>
      </c>
      <c r="E2772" s="155" t="s">
        <v>90</v>
      </c>
      <c r="F2772" s="156" t="s">
        <v>6639</v>
      </c>
      <c r="G2772" s="156" t="s">
        <v>90</v>
      </c>
      <c r="H2772" s="156" t="s">
        <v>6640</v>
      </c>
      <c r="I2772" s="155">
        <v>3022000</v>
      </c>
      <c r="J2772" s="157" t="s">
        <v>211</v>
      </c>
      <c r="K2772" s="157"/>
      <c r="L2772" s="155">
        <v>2022</v>
      </c>
      <c r="M2772" s="158">
        <v>59956</v>
      </c>
      <c r="N2772" s="159">
        <v>92949624.290000007</v>
      </c>
      <c r="O2772" s="159">
        <v>72647670.700000003</v>
      </c>
      <c r="P2772" s="159">
        <v>42167134.259999998</v>
      </c>
      <c r="Q2772" s="159">
        <v>28928941</v>
      </c>
      <c r="R2772" s="159">
        <v>13238193.26</v>
      </c>
      <c r="S2772" s="159">
        <v>20301953.59</v>
      </c>
      <c r="T2772" s="159">
        <v>5588.26</v>
      </c>
      <c r="U2772" s="159">
        <v>91274357.780000001</v>
      </c>
      <c r="V2772" s="159">
        <v>66043852.590000004</v>
      </c>
      <c r="W2772" s="159">
        <v>46166698.619999997</v>
      </c>
      <c r="X2772" s="159">
        <v>47231.18</v>
      </c>
      <c r="Y2772" s="159">
        <v>25230505.190000001</v>
      </c>
      <c r="Z2772" s="159">
        <v>16577365.51</v>
      </c>
      <c r="AA2772" s="159">
        <v>3050000</v>
      </c>
      <c r="AB2772" s="159">
        <v>13527365.51</v>
      </c>
      <c r="AC2772" s="159">
        <v>1397600</v>
      </c>
      <c r="AD2772" s="159">
        <v>1397600</v>
      </c>
      <c r="AE2772" s="159">
        <v>6150000</v>
      </c>
      <c r="AF2772" s="159">
        <v>6603818.1100000003</v>
      </c>
      <c r="AG2772" s="159">
        <v>936782.09</v>
      </c>
      <c r="AH2772" s="159">
        <v>1292139.94</v>
      </c>
      <c r="AI2772" s="159">
        <v>0</v>
      </c>
      <c r="AJ2772" s="159">
        <v>0</v>
      </c>
    </row>
    <row r="2773" spans="1:36">
      <c r="A2773" s="153">
        <v>30</v>
      </c>
      <c r="B2773" s="154">
        <v>23</v>
      </c>
      <c r="C2773" s="154">
        <v>0</v>
      </c>
      <c r="D2773" s="155">
        <v>0</v>
      </c>
      <c r="E2773" s="155" t="s">
        <v>90</v>
      </c>
      <c r="F2773" s="156" t="s">
        <v>6641</v>
      </c>
      <c r="G2773" s="156" t="s">
        <v>90</v>
      </c>
      <c r="H2773" s="156" t="s">
        <v>6642</v>
      </c>
      <c r="I2773" s="155">
        <v>3023000</v>
      </c>
      <c r="J2773" s="157" t="s">
        <v>210</v>
      </c>
      <c r="K2773" s="157"/>
      <c r="L2773" s="155">
        <v>2022</v>
      </c>
      <c r="M2773" s="158">
        <v>58778</v>
      </c>
      <c r="N2773" s="159">
        <v>123275798.64</v>
      </c>
      <c r="O2773" s="159">
        <v>82759727.25</v>
      </c>
      <c r="P2773" s="159">
        <v>52762369.609999999</v>
      </c>
      <c r="Q2773" s="159">
        <v>36096301</v>
      </c>
      <c r="R2773" s="159">
        <v>16666068.609999999</v>
      </c>
      <c r="S2773" s="159">
        <v>40516071.390000001</v>
      </c>
      <c r="T2773" s="159">
        <v>66355.58</v>
      </c>
      <c r="U2773" s="159">
        <v>125234700.95999999</v>
      </c>
      <c r="V2773" s="159">
        <v>78637168.420000002</v>
      </c>
      <c r="W2773" s="159">
        <v>52545202.090000004</v>
      </c>
      <c r="X2773" s="159">
        <v>451247.14</v>
      </c>
      <c r="Y2773" s="159">
        <v>46597532.539999999</v>
      </c>
      <c r="Z2773" s="159">
        <v>25527750.510000002</v>
      </c>
      <c r="AA2773" s="159">
        <v>0</v>
      </c>
      <c r="AB2773" s="159">
        <v>25527750.510000002</v>
      </c>
      <c r="AC2773" s="159">
        <v>1175220</v>
      </c>
      <c r="AD2773" s="159">
        <v>1175220</v>
      </c>
      <c r="AE2773" s="159">
        <v>30012684</v>
      </c>
      <c r="AF2773" s="159">
        <v>4122558.83</v>
      </c>
      <c r="AG2773" s="159">
        <v>1661029.54</v>
      </c>
      <c r="AH2773" s="159">
        <v>1182322.6299999999</v>
      </c>
      <c r="AI2773" s="159">
        <v>0</v>
      </c>
      <c r="AJ2773" s="159">
        <v>0</v>
      </c>
    </row>
    <row r="2774" spans="1:36">
      <c r="A2774" s="153">
        <v>30</v>
      </c>
      <c r="B2774" s="154">
        <v>24</v>
      </c>
      <c r="C2774" s="154">
        <v>0</v>
      </c>
      <c r="D2774" s="155">
        <v>0</v>
      </c>
      <c r="E2774" s="155" t="s">
        <v>90</v>
      </c>
      <c r="F2774" s="156" t="s">
        <v>6643</v>
      </c>
      <c r="G2774" s="156" t="s">
        <v>90</v>
      </c>
      <c r="H2774" s="156" t="s">
        <v>6644</v>
      </c>
      <c r="I2774" s="155">
        <v>3024000</v>
      </c>
      <c r="J2774" s="157" t="s">
        <v>209</v>
      </c>
      <c r="K2774" s="157"/>
      <c r="L2774" s="155">
        <v>2022</v>
      </c>
      <c r="M2774" s="158">
        <v>91686</v>
      </c>
      <c r="N2774" s="159">
        <v>102017965.13</v>
      </c>
      <c r="O2774" s="159">
        <v>98405902.790000007</v>
      </c>
      <c r="P2774" s="159">
        <v>57107223.090000004</v>
      </c>
      <c r="Q2774" s="159">
        <v>40201525</v>
      </c>
      <c r="R2774" s="159">
        <v>16905698.09</v>
      </c>
      <c r="S2774" s="159">
        <v>3612062.34</v>
      </c>
      <c r="T2774" s="159">
        <v>209742.39</v>
      </c>
      <c r="U2774" s="159">
        <v>93974559.780000001</v>
      </c>
      <c r="V2774" s="159">
        <v>86239790.010000005</v>
      </c>
      <c r="W2774" s="159">
        <v>53641636.5</v>
      </c>
      <c r="X2774" s="159">
        <v>314263.77</v>
      </c>
      <c r="Y2774" s="159">
        <v>7734769.7699999996</v>
      </c>
      <c r="Z2774" s="159">
        <v>17398111.300000001</v>
      </c>
      <c r="AA2774" s="159">
        <v>0</v>
      </c>
      <c r="AB2774" s="159">
        <v>17398111.300000001</v>
      </c>
      <c r="AC2774" s="159">
        <v>2128817</v>
      </c>
      <c r="AD2774" s="159">
        <v>2128817</v>
      </c>
      <c r="AE2774" s="159">
        <v>22052652</v>
      </c>
      <c r="AF2774" s="159">
        <v>12166112.779999999</v>
      </c>
      <c r="AG2774" s="159">
        <v>997302.74</v>
      </c>
      <c r="AH2774" s="159">
        <v>1028316.85</v>
      </c>
      <c r="AI2774" s="159">
        <v>0</v>
      </c>
      <c r="AJ2774" s="159">
        <v>0</v>
      </c>
    </row>
    <row r="2775" spans="1:36">
      <c r="A2775" s="153">
        <v>30</v>
      </c>
      <c r="B2775" s="154">
        <v>25</v>
      </c>
      <c r="C2775" s="154">
        <v>0</v>
      </c>
      <c r="D2775" s="155">
        <v>0</v>
      </c>
      <c r="E2775" s="155" t="s">
        <v>90</v>
      </c>
      <c r="F2775" s="156" t="s">
        <v>6645</v>
      </c>
      <c r="G2775" s="156" t="s">
        <v>90</v>
      </c>
      <c r="H2775" s="156" t="s">
        <v>6646</v>
      </c>
      <c r="I2775" s="155">
        <v>3025000</v>
      </c>
      <c r="J2775" s="157" t="s">
        <v>208</v>
      </c>
      <c r="K2775" s="157"/>
      <c r="L2775" s="155">
        <v>2022</v>
      </c>
      <c r="M2775" s="158">
        <v>59194</v>
      </c>
      <c r="N2775" s="159">
        <v>90588870.349999994</v>
      </c>
      <c r="O2775" s="159">
        <v>69203771.340000004</v>
      </c>
      <c r="P2775" s="159">
        <v>43864845.890000001</v>
      </c>
      <c r="Q2775" s="159">
        <v>27454483</v>
      </c>
      <c r="R2775" s="159">
        <v>16410362.890000001</v>
      </c>
      <c r="S2775" s="159">
        <v>21385099.010000002</v>
      </c>
      <c r="T2775" s="159">
        <v>9921571.3300000001</v>
      </c>
      <c r="U2775" s="159">
        <v>94363577.849999994</v>
      </c>
      <c r="V2775" s="159">
        <v>64403050.090000004</v>
      </c>
      <c r="W2775" s="159">
        <v>34076757.869999997</v>
      </c>
      <c r="X2775" s="159">
        <v>608681.81000000006</v>
      </c>
      <c r="Y2775" s="159">
        <v>29960527.760000002</v>
      </c>
      <c r="Z2775" s="159">
        <v>25931665.75</v>
      </c>
      <c r="AA2775" s="159">
        <v>11000000</v>
      </c>
      <c r="AB2775" s="159">
        <v>14931665.75</v>
      </c>
      <c r="AC2775" s="159">
        <v>10258652.310000001</v>
      </c>
      <c r="AD2775" s="159">
        <v>2439424.13</v>
      </c>
      <c r="AE2775" s="159">
        <v>40911971.5</v>
      </c>
      <c r="AF2775" s="159">
        <v>4800721.25</v>
      </c>
      <c r="AG2775" s="159">
        <v>1839307.58</v>
      </c>
      <c r="AH2775" s="159">
        <v>2215732.7799999998</v>
      </c>
      <c r="AI2775" s="159">
        <v>0</v>
      </c>
      <c r="AJ2775" s="159">
        <v>0</v>
      </c>
    </row>
    <row r="2776" spans="1:36">
      <c r="A2776" s="153">
        <v>30</v>
      </c>
      <c r="B2776" s="154">
        <v>26</v>
      </c>
      <c r="C2776" s="154">
        <v>0</v>
      </c>
      <c r="D2776" s="155">
        <v>0</v>
      </c>
      <c r="E2776" s="155" t="s">
        <v>90</v>
      </c>
      <c r="F2776" s="156" t="s">
        <v>6647</v>
      </c>
      <c r="G2776" s="156" t="s">
        <v>90</v>
      </c>
      <c r="H2776" s="156" t="s">
        <v>6648</v>
      </c>
      <c r="I2776" s="155">
        <v>3026000</v>
      </c>
      <c r="J2776" s="157" t="s">
        <v>207</v>
      </c>
      <c r="K2776" s="157"/>
      <c r="L2776" s="155">
        <v>2022</v>
      </c>
      <c r="M2776" s="158">
        <v>61397</v>
      </c>
      <c r="N2776" s="159">
        <v>87996004.930000007</v>
      </c>
      <c r="O2776" s="159">
        <v>86401194.400000006</v>
      </c>
      <c r="P2776" s="159">
        <v>51338727.119999997</v>
      </c>
      <c r="Q2776" s="159">
        <v>39437332</v>
      </c>
      <c r="R2776" s="159">
        <v>11901395.119999999</v>
      </c>
      <c r="S2776" s="159">
        <v>1594810.53</v>
      </c>
      <c r="T2776" s="159">
        <v>16500</v>
      </c>
      <c r="U2776" s="159">
        <v>84834624.730000004</v>
      </c>
      <c r="V2776" s="159">
        <v>68479718.530000001</v>
      </c>
      <c r="W2776" s="159">
        <v>47288372.829999998</v>
      </c>
      <c r="X2776" s="159">
        <v>1315678.75</v>
      </c>
      <c r="Y2776" s="159">
        <v>16354906.199999999</v>
      </c>
      <c r="Z2776" s="159">
        <v>13458249.699999999</v>
      </c>
      <c r="AA2776" s="159">
        <v>0</v>
      </c>
      <c r="AB2776" s="159">
        <v>13458249.699999999</v>
      </c>
      <c r="AC2776" s="159">
        <v>2420000</v>
      </c>
      <c r="AD2776" s="159">
        <v>2420000</v>
      </c>
      <c r="AE2776" s="159">
        <v>87166175.359999999</v>
      </c>
      <c r="AF2776" s="159">
        <v>17921475.870000001</v>
      </c>
      <c r="AG2776" s="159">
        <v>2841355.49</v>
      </c>
      <c r="AH2776" s="159">
        <v>195219.16</v>
      </c>
      <c r="AI2776" s="159">
        <v>0</v>
      </c>
      <c r="AJ2776" s="159">
        <v>0</v>
      </c>
    </row>
    <row r="2777" spans="1:36">
      <c r="A2777" s="153">
        <v>30</v>
      </c>
      <c r="B2777" s="154">
        <v>27</v>
      </c>
      <c r="C2777" s="154">
        <v>0</v>
      </c>
      <c r="D2777" s="155">
        <v>0</v>
      </c>
      <c r="E2777" s="155" t="s">
        <v>90</v>
      </c>
      <c r="F2777" s="156" t="s">
        <v>6649</v>
      </c>
      <c r="G2777" s="156" t="s">
        <v>90</v>
      </c>
      <c r="H2777" s="156" t="s">
        <v>6650</v>
      </c>
      <c r="I2777" s="155">
        <v>3027000</v>
      </c>
      <c r="J2777" s="157" t="s">
        <v>206</v>
      </c>
      <c r="K2777" s="157"/>
      <c r="L2777" s="155">
        <v>2022</v>
      </c>
      <c r="M2777" s="158">
        <v>83318</v>
      </c>
      <c r="N2777" s="159">
        <v>109790530.18000001</v>
      </c>
      <c r="O2777" s="159">
        <v>100248630.63</v>
      </c>
      <c r="P2777" s="159">
        <v>64966229.219999999</v>
      </c>
      <c r="Q2777" s="159">
        <v>50792770</v>
      </c>
      <c r="R2777" s="159">
        <v>14173459.220000001</v>
      </c>
      <c r="S2777" s="159">
        <v>9541899.5500000007</v>
      </c>
      <c r="T2777" s="159">
        <v>717.89</v>
      </c>
      <c r="U2777" s="159">
        <v>98528731.849999994</v>
      </c>
      <c r="V2777" s="159">
        <v>89451668.909999996</v>
      </c>
      <c r="W2777" s="159">
        <v>65134266.420000002</v>
      </c>
      <c r="X2777" s="159">
        <v>66264.600000000006</v>
      </c>
      <c r="Y2777" s="159">
        <v>9077062.9399999995</v>
      </c>
      <c r="Z2777" s="159">
        <v>17610822.670000002</v>
      </c>
      <c r="AA2777" s="159">
        <v>0</v>
      </c>
      <c r="AB2777" s="159">
        <v>17610822.670000002</v>
      </c>
      <c r="AC2777" s="159">
        <v>3554285.89</v>
      </c>
      <c r="AD2777" s="159">
        <v>2200000</v>
      </c>
      <c r="AE2777" s="159">
        <v>4000000</v>
      </c>
      <c r="AF2777" s="159">
        <v>10796961.720000001</v>
      </c>
      <c r="AG2777" s="159">
        <v>781788.4</v>
      </c>
      <c r="AH2777" s="159">
        <v>499102.08</v>
      </c>
      <c r="AI2777" s="159">
        <v>0</v>
      </c>
      <c r="AJ2777" s="159">
        <v>0</v>
      </c>
    </row>
    <row r="2778" spans="1:36">
      <c r="A2778" s="153">
        <v>30</v>
      </c>
      <c r="B2778" s="154">
        <v>28</v>
      </c>
      <c r="C2778" s="154">
        <v>0</v>
      </c>
      <c r="D2778" s="155">
        <v>0</v>
      </c>
      <c r="E2778" s="155" t="s">
        <v>90</v>
      </c>
      <c r="F2778" s="156" t="s">
        <v>6651</v>
      </c>
      <c r="G2778" s="156" t="s">
        <v>90</v>
      </c>
      <c r="H2778" s="156" t="s">
        <v>6652</v>
      </c>
      <c r="I2778" s="155">
        <v>3028000</v>
      </c>
      <c r="J2778" s="157" t="s">
        <v>205</v>
      </c>
      <c r="K2778" s="157"/>
      <c r="L2778" s="155">
        <v>2022</v>
      </c>
      <c r="M2778" s="158">
        <v>69970</v>
      </c>
      <c r="N2778" s="159">
        <v>95696813.670000002</v>
      </c>
      <c r="O2778" s="159">
        <v>91148743.620000005</v>
      </c>
      <c r="P2778" s="159">
        <v>64077131.75</v>
      </c>
      <c r="Q2778" s="159">
        <v>51169127</v>
      </c>
      <c r="R2778" s="159">
        <v>12908004.75</v>
      </c>
      <c r="S2778" s="159">
        <v>4548070.05</v>
      </c>
      <c r="T2778" s="159">
        <v>14205.47</v>
      </c>
      <c r="U2778" s="159">
        <v>105884415.27</v>
      </c>
      <c r="V2778" s="159">
        <v>83935307.230000004</v>
      </c>
      <c r="W2778" s="159">
        <v>57733632.049999997</v>
      </c>
      <c r="X2778" s="159">
        <v>420511.16</v>
      </c>
      <c r="Y2778" s="159">
        <v>21949108.039999999</v>
      </c>
      <c r="Z2778" s="159">
        <v>24204293.84</v>
      </c>
      <c r="AA2778" s="159">
        <v>13750000</v>
      </c>
      <c r="AB2778" s="159">
        <v>10454293.84</v>
      </c>
      <c r="AC2778" s="159">
        <v>3632868</v>
      </c>
      <c r="AD2778" s="159">
        <v>1366286</v>
      </c>
      <c r="AE2778" s="159">
        <v>37434284</v>
      </c>
      <c r="AF2778" s="159">
        <v>7213436.3899999997</v>
      </c>
      <c r="AG2778" s="159">
        <v>491569.52</v>
      </c>
      <c r="AH2778" s="159">
        <v>346284.47</v>
      </c>
      <c r="AI2778" s="159">
        <v>0</v>
      </c>
      <c r="AJ2778" s="159">
        <v>0</v>
      </c>
    </row>
    <row r="2779" spans="1:36">
      <c r="A2779" s="153">
        <v>30</v>
      </c>
      <c r="B2779" s="154">
        <v>29</v>
      </c>
      <c r="C2779" s="154">
        <v>0</v>
      </c>
      <c r="D2779" s="155">
        <v>0</v>
      </c>
      <c r="E2779" s="155" t="s">
        <v>90</v>
      </c>
      <c r="F2779" s="156" t="s">
        <v>6653</v>
      </c>
      <c r="G2779" s="156" t="s">
        <v>90</v>
      </c>
      <c r="H2779" s="156" t="s">
        <v>6654</v>
      </c>
      <c r="I2779" s="155">
        <v>3029000</v>
      </c>
      <c r="J2779" s="157" t="s">
        <v>204</v>
      </c>
      <c r="K2779" s="157"/>
      <c r="L2779" s="155">
        <v>2022</v>
      </c>
      <c r="M2779" s="158">
        <v>57429</v>
      </c>
      <c r="N2779" s="159">
        <v>76059057.290000007</v>
      </c>
      <c r="O2779" s="159">
        <v>75109214.340000004</v>
      </c>
      <c r="P2779" s="159">
        <v>52382489.649999999</v>
      </c>
      <c r="Q2779" s="159">
        <v>39940706</v>
      </c>
      <c r="R2779" s="159">
        <v>12441783.65</v>
      </c>
      <c r="S2779" s="159">
        <v>949842.95</v>
      </c>
      <c r="T2779" s="159">
        <v>375.8</v>
      </c>
      <c r="U2779" s="159">
        <v>76314425.329999998</v>
      </c>
      <c r="V2779" s="159">
        <v>69174796.299999997</v>
      </c>
      <c r="W2779" s="159">
        <v>46962303.149999999</v>
      </c>
      <c r="X2779" s="159">
        <v>232153.86</v>
      </c>
      <c r="Y2779" s="159">
        <v>7139629.0300000003</v>
      </c>
      <c r="Z2779" s="159">
        <v>14455166.34</v>
      </c>
      <c r="AA2779" s="159">
        <v>2131759.75</v>
      </c>
      <c r="AB2779" s="159">
        <v>12323406.59</v>
      </c>
      <c r="AC2779" s="159">
        <v>2967831.04</v>
      </c>
      <c r="AD2779" s="159">
        <v>2067831.04</v>
      </c>
      <c r="AE2779" s="159">
        <v>16335281.42</v>
      </c>
      <c r="AF2779" s="159">
        <v>5934418.04</v>
      </c>
      <c r="AG2779" s="159">
        <v>992862.87</v>
      </c>
      <c r="AH2779" s="159">
        <v>1912078.91</v>
      </c>
      <c r="AI2779" s="159">
        <v>23141.16</v>
      </c>
      <c r="AJ2779" s="159">
        <v>0</v>
      </c>
    </row>
    <row r="2780" spans="1:36">
      <c r="A2780" s="153">
        <v>30</v>
      </c>
      <c r="B2780" s="154">
        <v>30</v>
      </c>
      <c r="C2780" s="154">
        <v>0</v>
      </c>
      <c r="D2780" s="155">
        <v>0</v>
      </c>
      <c r="E2780" s="155" t="s">
        <v>90</v>
      </c>
      <c r="F2780" s="156" t="s">
        <v>6655</v>
      </c>
      <c r="G2780" s="156" t="s">
        <v>90</v>
      </c>
      <c r="H2780" s="156" t="s">
        <v>6656</v>
      </c>
      <c r="I2780" s="155">
        <v>3030000</v>
      </c>
      <c r="J2780" s="157" t="s">
        <v>203</v>
      </c>
      <c r="K2780" s="157"/>
      <c r="L2780" s="155">
        <v>2022</v>
      </c>
      <c r="M2780" s="158">
        <v>77919</v>
      </c>
      <c r="N2780" s="159">
        <v>111326881.95</v>
      </c>
      <c r="O2780" s="159">
        <v>96636935.340000004</v>
      </c>
      <c r="P2780" s="159">
        <v>61342893</v>
      </c>
      <c r="Q2780" s="159">
        <v>47989132</v>
      </c>
      <c r="R2780" s="159">
        <v>13353761</v>
      </c>
      <c r="S2780" s="159">
        <v>14689946.609999999</v>
      </c>
      <c r="T2780" s="159">
        <v>1705824.09</v>
      </c>
      <c r="U2780" s="159">
        <v>106454536.48</v>
      </c>
      <c r="V2780" s="159">
        <v>87276689.239999995</v>
      </c>
      <c r="W2780" s="159">
        <v>60658137.079999998</v>
      </c>
      <c r="X2780" s="159">
        <v>274421.15000000002</v>
      </c>
      <c r="Y2780" s="159">
        <v>19177847.239999998</v>
      </c>
      <c r="Z2780" s="159">
        <v>14246457.09</v>
      </c>
      <c r="AA2780" s="159">
        <v>4341631.68</v>
      </c>
      <c r="AB2780" s="159">
        <v>9904825.4100000001</v>
      </c>
      <c r="AC2780" s="159">
        <v>7274872.3899999997</v>
      </c>
      <c r="AD2780" s="159">
        <v>7274872.3899999997</v>
      </c>
      <c r="AE2780" s="159">
        <v>27047666.640000001</v>
      </c>
      <c r="AF2780" s="159">
        <v>9360246.0999999996</v>
      </c>
      <c r="AG2780" s="159">
        <v>815789.37</v>
      </c>
      <c r="AH2780" s="159">
        <v>1208043.8999999999</v>
      </c>
      <c r="AI2780" s="159">
        <v>0</v>
      </c>
      <c r="AJ2780" s="159">
        <v>0</v>
      </c>
    </row>
    <row r="2781" spans="1:36">
      <c r="A2781" s="153">
        <v>30</v>
      </c>
      <c r="B2781" s="154">
        <v>31</v>
      </c>
      <c r="C2781" s="154">
        <v>0</v>
      </c>
      <c r="D2781" s="155">
        <v>0</v>
      </c>
      <c r="E2781" s="155" t="s">
        <v>90</v>
      </c>
      <c r="F2781" s="156" t="s">
        <v>6657</v>
      </c>
      <c r="G2781" s="156" t="s">
        <v>90</v>
      </c>
      <c r="H2781" s="156" t="s">
        <v>6658</v>
      </c>
      <c r="I2781" s="155">
        <v>3031000</v>
      </c>
      <c r="J2781" s="157" t="s">
        <v>202</v>
      </c>
      <c r="K2781" s="157"/>
      <c r="L2781" s="155">
        <v>2022</v>
      </c>
      <c r="M2781" s="158">
        <v>68985</v>
      </c>
      <c r="N2781" s="159">
        <v>90688155.439999998</v>
      </c>
      <c r="O2781" s="159">
        <v>78195409.159999996</v>
      </c>
      <c r="P2781" s="159">
        <v>55978840.619999997</v>
      </c>
      <c r="Q2781" s="159">
        <v>42857322</v>
      </c>
      <c r="R2781" s="159">
        <v>13121518.619999999</v>
      </c>
      <c r="S2781" s="159">
        <v>12492746.279999999</v>
      </c>
      <c r="T2781" s="159">
        <v>6229552.1799999997</v>
      </c>
      <c r="U2781" s="159">
        <v>86340642.549999997</v>
      </c>
      <c r="V2781" s="159">
        <v>73540626.430000007</v>
      </c>
      <c r="W2781" s="159">
        <v>45756360.990000002</v>
      </c>
      <c r="X2781" s="159">
        <v>163774.41</v>
      </c>
      <c r="Y2781" s="159">
        <v>12800016.119999999</v>
      </c>
      <c r="Z2781" s="159">
        <v>13077407.84</v>
      </c>
      <c r="AA2781" s="159">
        <v>0</v>
      </c>
      <c r="AB2781" s="159">
        <v>13077407.84</v>
      </c>
      <c r="AC2781" s="159">
        <v>1590000</v>
      </c>
      <c r="AD2781" s="159">
        <v>1590000</v>
      </c>
      <c r="AE2781" s="159">
        <v>14489072</v>
      </c>
      <c r="AF2781" s="159">
        <v>4654782.7300000004</v>
      </c>
      <c r="AG2781" s="159">
        <v>1717135.03</v>
      </c>
      <c r="AH2781" s="159">
        <v>2927220.89</v>
      </c>
      <c r="AI2781" s="159">
        <v>0</v>
      </c>
      <c r="AJ2781" s="159">
        <v>0</v>
      </c>
    </row>
    <row r="2782" spans="1:36">
      <c r="A2782" s="153">
        <v>32</v>
      </c>
      <c r="B2782" s="154">
        <v>1</v>
      </c>
      <c r="C2782" s="154">
        <v>0</v>
      </c>
      <c r="D2782" s="155">
        <v>0</v>
      </c>
      <c r="E2782" s="155" t="s">
        <v>90</v>
      </c>
      <c r="F2782" s="156" t="s">
        <v>6659</v>
      </c>
      <c r="G2782" s="156" t="s">
        <v>90</v>
      </c>
      <c r="H2782" s="156" t="s">
        <v>6660</v>
      </c>
      <c r="I2782" s="155">
        <v>3201000</v>
      </c>
      <c r="J2782" s="157" t="s">
        <v>201</v>
      </c>
      <c r="K2782" s="157"/>
      <c r="L2782" s="155">
        <v>2022</v>
      </c>
      <c r="M2782" s="158">
        <v>47100</v>
      </c>
      <c r="N2782" s="159">
        <v>76260053.790000007</v>
      </c>
      <c r="O2782" s="159">
        <v>74319165.930000007</v>
      </c>
      <c r="P2782" s="159">
        <v>60204055.789999999</v>
      </c>
      <c r="Q2782" s="159">
        <v>41183078</v>
      </c>
      <c r="R2782" s="159">
        <v>19020977.789999999</v>
      </c>
      <c r="S2782" s="159">
        <v>1940887.86</v>
      </c>
      <c r="T2782" s="159">
        <v>31368.94</v>
      </c>
      <c r="U2782" s="159">
        <v>75620049</v>
      </c>
      <c r="V2782" s="159">
        <v>64234847.770000003</v>
      </c>
      <c r="W2782" s="159">
        <v>35131284.170000002</v>
      </c>
      <c r="X2782" s="159">
        <v>151886.5</v>
      </c>
      <c r="Y2782" s="159">
        <v>11385201.23</v>
      </c>
      <c r="Z2782" s="159">
        <v>9181321.7200000007</v>
      </c>
      <c r="AA2782" s="159">
        <v>0</v>
      </c>
      <c r="AB2782" s="159">
        <v>9181321.7200000007</v>
      </c>
      <c r="AC2782" s="159">
        <v>1480000</v>
      </c>
      <c r="AD2782" s="159">
        <v>1480000</v>
      </c>
      <c r="AE2782" s="159">
        <v>8046133.1299999999</v>
      </c>
      <c r="AF2782" s="159">
        <v>10084318.16</v>
      </c>
      <c r="AG2782" s="159">
        <v>2261702.4300000002</v>
      </c>
      <c r="AH2782" s="159">
        <v>2150716.13</v>
      </c>
      <c r="AI2782" s="159">
        <v>0</v>
      </c>
      <c r="AJ2782" s="159">
        <v>0</v>
      </c>
    </row>
    <row r="2783" spans="1:36">
      <c r="A2783" s="153">
        <v>32</v>
      </c>
      <c r="B2783" s="154">
        <v>2</v>
      </c>
      <c r="C2783" s="154">
        <v>0</v>
      </c>
      <c r="D2783" s="155">
        <v>0</v>
      </c>
      <c r="E2783" s="155" t="s">
        <v>90</v>
      </c>
      <c r="F2783" s="156" t="s">
        <v>6661</v>
      </c>
      <c r="G2783" s="156" t="s">
        <v>90</v>
      </c>
      <c r="H2783" s="156" t="s">
        <v>6662</v>
      </c>
      <c r="I2783" s="155">
        <v>3202000</v>
      </c>
      <c r="J2783" s="157" t="s">
        <v>200</v>
      </c>
      <c r="K2783" s="157"/>
      <c r="L2783" s="155">
        <v>2022</v>
      </c>
      <c r="M2783" s="158">
        <v>47682</v>
      </c>
      <c r="N2783" s="159">
        <v>69441073.939999998</v>
      </c>
      <c r="O2783" s="159">
        <v>69394277.469999999</v>
      </c>
      <c r="P2783" s="159">
        <v>54181028.68</v>
      </c>
      <c r="Q2783" s="159">
        <v>40045542</v>
      </c>
      <c r="R2783" s="159">
        <v>14135486.68</v>
      </c>
      <c r="S2783" s="159">
        <v>46796.47</v>
      </c>
      <c r="T2783" s="159">
        <v>8192.92</v>
      </c>
      <c r="U2783" s="159">
        <v>65062061.659999996</v>
      </c>
      <c r="V2783" s="159">
        <v>61537467.520000003</v>
      </c>
      <c r="W2783" s="159">
        <v>42131182.520000003</v>
      </c>
      <c r="X2783" s="159">
        <v>109287.78</v>
      </c>
      <c r="Y2783" s="159">
        <v>3524594.14</v>
      </c>
      <c r="Z2783" s="159">
        <v>15721167.1</v>
      </c>
      <c r="AA2783" s="159">
        <v>0</v>
      </c>
      <c r="AB2783" s="159">
        <v>15721167.1</v>
      </c>
      <c r="AC2783" s="159">
        <v>686604</v>
      </c>
      <c r="AD2783" s="159">
        <v>686604</v>
      </c>
      <c r="AE2783" s="159">
        <v>8483862.8200000003</v>
      </c>
      <c r="AF2783" s="159">
        <v>7856809.9500000002</v>
      </c>
      <c r="AG2783" s="159">
        <v>694608.94</v>
      </c>
      <c r="AH2783" s="159">
        <v>697226.3</v>
      </c>
      <c r="AI2783" s="159">
        <v>0</v>
      </c>
      <c r="AJ2783" s="159">
        <v>0</v>
      </c>
    </row>
    <row r="2784" spans="1:36">
      <c r="A2784" s="153">
        <v>32</v>
      </c>
      <c r="B2784" s="154">
        <v>3</v>
      </c>
      <c r="C2784" s="154">
        <v>0</v>
      </c>
      <c r="D2784" s="155">
        <v>0</v>
      </c>
      <c r="E2784" s="155" t="s">
        <v>90</v>
      </c>
      <c r="F2784" s="156" t="s">
        <v>6663</v>
      </c>
      <c r="G2784" s="156" t="s">
        <v>90</v>
      </c>
      <c r="H2784" s="156" t="s">
        <v>6664</v>
      </c>
      <c r="I2784" s="155">
        <v>3203000</v>
      </c>
      <c r="J2784" s="157" t="s">
        <v>199</v>
      </c>
      <c r="K2784" s="157"/>
      <c r="L2784" s="155">
        <v>2022</v>
      </c>
      <c r="M2784" s="158">
        <v>56159</v>
      </c>
      <c r="N2784" s="159">
        <v>111112282.84</v>
      </c>
      <c r="O2784" s="159">
        <v>103039849.01000001</v>
      </c>
      <c r="P2784" s="159">
        <v>77809181.430000007</v>
      </c>
      <c r="Q2784" s="159">
        <v>58691674</v>
      </c>
      <c r="R2784" s="159">
        <v>19117507.43</v>
      </c>
      <c r="S2784" s="159">
        <v>8072433.8300000001</v>
      </c>
      <c r="T2784" s="159">
        <v>31987</v>
      </c>
      <c r="U2784" s="159">
        <v>114704787.34999999</v>
      </c>
      <c r="V2784" s="159">
        <v>96459787.430000007</v>
      </c>
      <c r="W2784" s="159">
        <v>57418876.509999998</v>
      </c>
      <c r="X2784" s="159">
        <v>366685.02</v>
      </c>
      <c r="Y2784" s="159">
        <v>18244999.920000002</v>
      </c>
      <c r="Z2784" s="159">
        <v>13405280.99</v>
      </c>
      <c r="AA2784" s="159">
        <v>2000000</v>
      </c>
      <c r="AB2784" s="159">
        <v>11405280.99</v>
      </c>
      <c r="AC2784" s="159">
        <v>1550000</v>
      </c>
      <c r="AD2784" s="159">
        <v>1550000</v>
      </c>
      <c r="AE2784" s="159">
        <v>26955894</v>
      </c>
      <c r="AF2784" s="159">
        <v>6580061.5800000001</v>
      </c>
      <c r="AG2784" s="159">
        <v>2355834.5099999998</v>
      </c>
      <c r="AH2784" s="159">
        <v>2906214.85</v>
      </c>
      <c r="AI2784" s="159">
        <v>0</v>
      </c>
      <c r="AJ2784" s="159">
        <v>0</v>
      </c>
    </row>
    <row r="2785" spans="1:36">
      <c r="A2785" s="153">
        <v>32</v>
      </c>
      <c r="B2785" s="154">
        <v>4</v>
      </c>
      <c r="C2785" s="154">
        <v>0</v>
      </c>
      <c r="D2785" s="155">
        <v>0</v>
      </c>
      <c r="E2785" s="155" t="s">
        <v>90</v>
      </c>
      <c r="F2785" s="156" t="s">
        <v>6665</v>
      </c>
      <c r="G2785" s="156" t="s">
        <v>90</v>
      </c>
      <c r="H2785" s="156" t="s">
        <v>6666</v>
      </c>
      <c r="I2785" s="155">
        <v>3204000</v>
      </c>
      <c r="J2785" s="157" t="s">
        <v>198</v>
      </c>
      <c r="K2785" s="157"/>
      <c r="L2785" s="155">
        <v>2022</v>
      </c>
      <c r="M2785" s="158">
        <v>82136</v>
      </c>
      <c r="N2785" s="159">
        <v>114308389.75</v>
      </c>
      <c r="O2785" s="159">
        <v>112163251.56999999</v>
      </c>
      <c r="P2785" s="159">
        <v>70792945.010000005</v>
      </c>
      <c r="Q2785" s="159">
        <v>47458708</v>
      </c>
      <c r="R2785" s="159">
        <v>23334237.010000002</v>
      </c>
      <c r="S2785" s="159">
        <v>2145138.1800000002</v>
      </c>
      <c r="T2785" s="159">
        <v>425015.9</v>
      </c>
      <c r="U2785" s="159">
        <v>107011456.77</v>
      </c>
      <c r="V2785" s="159">
        <v>102515411.37</v>
      </c>
      <c r="W2785" s="159">
        <v>70326666.079999998</v>
      </c>
      <c r="X2785" s="159">
        <v>479474.59</v>
      </c>
      <c r="Y2785" s="159">
        <v>4496045.4000000004</v>
      </c>
      <c r="Z2785" s="159">
        <v>10938309.880000001</v>
      </c>
      <c r="AA2785" s="159">
        <v>0</v>
      </c>
      <c r="AB2785" s="159">
        <v>10938309.880000001</v>
      </c>
      <c r="AC2785" s="159">
        <v>2000000</v>
      </c>
      <c r="AD2785" s="159">
        <v>2000000</v>
      </c>
      <c r="AE2785" s="159">
        <v>28019881.530000001</v>
      </c>
      <c r="AF2785" s="159">
        <v>9647840.1999999993</v>
      </c>
      <c r="AG2785" s="159">
        <v>757022.43</v>
      </c>
      <c r="AH2785" s="159">
        <v>1206207.4099999999</v>
      </c>
      <c r="AI2785" s="159">
        <v>0</v>
      </c>
      <c r="AJ2785" s="159">
        <v>19881.53</v>
      </c>
    </row>
    <row r="2786" spans="1:36">
      <c r="A2786" s="153">
        <v>32</v>
      </c>
      <c r="B2786" s="154">
        <v>5</v>
      </c>
      <c r="C2786" s="154">
        <v>0</v>
      </c>
      <c r="D2786" s="155">
        <v>0</v>
      </c>
      <c r="E2786" s="155" t="s">
        <v>90</v>
      </c>
      <c r="F2786" s="156" t="s">
        <v>6667</v>
      </c>
      <c r="G2786" s="156" t="s">
        <v>90</v>
      </c>
      <c r="H2786" s="156" t="s">
        <v>6668</v>
      </c>
      <c r="I2786" s="155">
        <v>3205000</v>
      </c>
      <c r="J2786" s="157" t="s">
        <v>197</v>
      </c>
      <c r="K2786" s="157"/>
      <c r="L2786" s="155">
        <v>2022</v>
      </c>
      <c r="M2786" s="158">
        <v>59609</v>
      </c>
      <c r="N2786" s="159">
        <v>106208453.86</v>
      </c>
      <c r="O2786" s="159">
        <v>93398988.870000005</v>
      </c>
      <c r="P2786" s="159">
        <v>56876701.280000001</v>
      </c>
      <c r="Q2786" s="159">
        <v>36752677</v>
      </c>
      <c r="R2786" s="159">
        <v>20124024.280000001</v>
      </c>
      <c r="S2786" s="159">
        <v>12809464.99</v>
      </c>
      <c r="T2786" s="159">
        <v>2849295.26</v>
      </c>
      <c r="U2786" s="159">
        <v>98541495.959999993</v>
      </c>
      <c r="V2786" s="159">
        <v>88343050.5</v>
      </c>
      <c r="W2786" s="159">
        <v>58641951.840000004</v>
      </c>
      <c r="X2786" s="159">
        <v>92071.15</v>
      </c>
      <c r="Y2786" s="159">
        <v>10198445.460000001</v>
      </c>
      <c r="Z2786" s="159">
        <v>7621884.6299999999</v>
      </c>
      <c r="AA2786" s="159">
        <v>0</v>
      </c>
      <c r="AB2786" s="159">
        <v>7621884.6299999999</v>
      </c>
      <c r="AC2786" s="159">
        <v>1514470.21</v>
      </c>
      <c r="AD2786" s="159">
        <v>1514470.21</v>
      </c>
      <c r="AE2786" s="159">
        <v>7928723.1799999997</v>
      </c>
      <c r="AF2786" s="159">
        <v>5055938.37</v>
      </c>
      <c r="AG2786" s="159">
        <v>1123327.76</v>
      </c>
      <c r="AH2786" s="159">
        <v>1520119.71</v>
      </c>
      <c r="AI2786" s="159">
        <v>0</v>
      </c>
      <c r="AJ2786" s="159">
        <v>4591.8500000000004</v>
      </c>
    </row>
    <row r="2787" spans="1:36">
      <c r="A2787" s="153">
        <v>32</v>
      </c>
      <c r="B2787" s="154">
        <v>6</v>
      </c>
      <c r="C2787" s="154">
        <v>0</v>
      </c>
      <c r="D2787" s="155">
        <v>0</v>
      </c>
      <c r="E2787" s="155" t="s">
        <v>90</v>
      </c>
      <c r="F2787" s="156" t="s">
        <v>6669</v>
      </c>
      <c r="G2787" s="156" t="s">
        <v>90</v>
      </c>
      <c r="H2787" s="156" t="s">
        <v>6670</v>
      </c>
      <c r="I2787" s="155">
        <v>3206000</v>
      </c>
      <c r="J2787" s="157" t="s">
        <v>196</v>
      </c>
      <c r="K2787" s="157"/>
      <c r="L2787" s="155">
        <v>2022</v>
      </c>
      <c r="M2787" s="158">
        <v>80955</v>
      </c>
      <c r="N2787" s="159">
        <v>117733539.05</v>
      </c>
      <c r="O2787" s="159">
        <v>108205339.14</v>
      </c>
      <c r="P2787" s="159">
        <v>67089671.269999996</v>
      </c>
      <c r="Q2787" s="159">
        <v>43352329</v>
      </c>
      <c r="R2787" s="159">
        <v>23737342.27</v>
      </c>
      <c r="S2787" s="159">
        <v>9528199.9100000001</v>
      </c>
      <c r="T2787" s="159">
        <v>26063.77</v>
      </c>
      <c r="U2787" s="159">
        <v>109697183.42</v>
      </c>
      <c r="V2787" s="159">
        <v>97372115.709999993</v>
      </c>
      <c r="W2787" s="159">
        <v>56128072.210000001</v>
      </c>
      <c r="X2787" s="159">
        <v>114328.48</v>
      </c>
      <c r="Y2787" s="159">
        <v>12325067.710000001</v>
      </c>
      <c r="Z2787" s="159">
        <v>10528847.130000001</v>
      </c>
      <c r="AA2787" s="159">
        <v>0</v>
      </c>
      <c r="AB2787" s="159">
        <v>10528847.130000001</v>
      </c>
      <c r="AC2787" s="159">
        <v>1707500</v>
      </c>
      <c r="AD2787" s="159">
        <v>1707500</v>
      </c>
      <c r="AE2787" s="159">
        <v>10985000</v>
      </c>
      <c r="AF2787" s="159">
        <v>10833223.43</v>
      </c>
      <c r="AG2787" s="159">
        <v>933862.87</v>
      </c>
      <c r="AH2787" s="159">
        <v>2047631.3</v>
      </c>
      <c r="AI2787" s="159">
        <v>0</v>
      </c>
      <c r="AJ2787" s="159">
        <v>0</v>
      </c>
    </row>
    <row r="2788" spans="1:36">
      <c r="A2788" s="153">
        <v>32</v>
      </c>
      <c r="B2788" s="154">
        <v>7</v>
      </c>
      <c r="C2788" s="154">
        <v>0</v>
      </c>
      <c r="D2788" s="155">
        <v>0</v>
      </c>
      <c r="E2788" s="155" t="s">
        <v>90</v>
      </c>
      <c r="F2788" s="156" t="s">
        <v>6671</v>
      </c>
      <c r="G2788" s="156" t="s">
        <v>90</v>
      </c>
      <c r="H2788" s="156" t="s">
        <v>6672</v>
      </c>
      <c r="I2788" s="155">
        <v>3207000</v>
      </c>
      <c r="J2788" s="157" t="s">
        <v>195</v>
      </c>
      <c r="K2788" s="157"/>
      <c r="L2788" s="155">
        <v>2022</v>
      </c>
      <c r="M2788" s="158">
        <v>46495</v>
      </c>
      <c r="N2788" s="159">
        <v>72167661.980000004</v>
      </c>
      <c r="O2788" s="159">
        <v>68487927.879999995</v>
      </c>
      <c r="P2788" s="159">
        <v>46673835.890000001</v>
      </c>
      <c r="Q2788" s="159">
        <v>32648080</v>
      </c>
      <c r="R2788" s="159">
        <v>14025755.890000001</v>
      </c>
      <c r="S2788" s="159">
        <v>3679734.1</v>
      </c>
      <c r="T2788" s="159">
        <v>80918.12</v>
      </c>
      <c r="U2788" s="159">
        <v>64180734.630000003</v>
      </c>
      <c r="V2788" s="159">
        <v>56261137.030000001</v>
      </c>
      <c r="W2788" s="159">
        <v>36125193.789999999</v>
      </c>
      <c r="X2788" s="159">
        <v>147289.42000000001</v>
      </c>
      <c r="Y2788" s="159">
        <v>7919597.5999999996</v>
      </c>
      <c r="Z2788" s="159">
        <v>17452337.02</v>
      </c>
      <c r="AA2788" s="159">
        <v>0</v>
      </c>
      <c r="AB2788" s="159">
        <v>17452337.02</v>
      </c>
      <c r="AC2788" s="159">
        <v>2116600</v>
      </c>
      <c r="AD2788" s="159">
        <v>2116600</v>
      </c>
      <c r="AE2788" s="159">
        <v>9030066.2200000007</v>
      </c>
      <c r="AF2788" s="159">
        <v>12226790.85</v>
      </c>
      <c r="AG2788" s="159">
        <v>1829256.29</v>
      </c>
      <c r="AH2788" s="159">
        <v>2160589.02</v>
      </c>
      <c r="AI2788" s="159">
        <v>0</v>
      </c>
      <c r="AJ2788" s="159">
        <v>0</v>
      </c>
    </row>
    <row r="2789" spans="1:36">
      <c r="A2789" s="153">
        <v>32</v>
      </c>
      <c r="B2789" s="154">
        <v>8</v>
      </c>
      <c r="C2789" s="154">
        <v>0</v>
      </c>
      <c r="D2789" s="155">
        <v>0</v>
      </c>
      <c r="E2789" s="155" t="s">
        <v>90</v>
      </c>
      <c r="F2789" s="156" t="s">
        <v>6673</v>
      </c>
      <c r="G2789" s="156" t="s">
        <v>90</v>
      </c>
      <c r="H2789" s="156" t="s">
        <v>6674</v>
      </c>
      <c r="I2789" s="155">
        <v>3208000</v>
      </c>
      <c r="J2789" s="157" t="s">
        <v>194</v>
      </c>
      <c r="K2789" s="157"/>
      <c r="L2789" s="155">
        <v>2022</v>
      </c>
      <c r="M2789" s="158">
        <v>78979</v>
      </c>
      <c r="N2789" s="159">
        <v>133797054.87</v>
      </c>
      <c r="O2789" s="159">
        <v>131405625.81999999</v>
      </c>
      <c r="P2789" s="159">
        <v>82648325.150000006</v>
      </c>
      <c r="Q2789" s="159">
        <v>63792840</v>
      </c>
      <c r="R2789" s="159">
        <v>18855485.149999999</v>
      </c>
      <c r="S2789" s="159">
        <v>2391429.0499999998</v>
      </c>
      <c r="T2789" s="159">
        <v>192281.56</v>
      </c>
      <c r="U2789" s="159">
        <v>129670788.31999999</v>
      </c>
      <c r="V2789" s="159">
        <v>116600263.76000001</v>
      </c>
      <c r="W2789" s="159">
        <v>76515045.040000007</v>
      </c>
      <c r="X2789" s="159">
        <v>198989.85</v>
      </c>
      <c r="Y2789" s="159">
        <v>13070524.560000001</v>
      </c>
      <c r="Z2789" s="159">
        <v>10991207.689999999</v>
      </c>
      <c r="AA2789" s="159">
        <v>0</v>
      </c>
      <c r="AB2789" s="159">
        <v>10991207.689999999</v>
      </c>
      <c r="AC2789" s="159">
        <v>2900000</v>
      </c>
      <c r="AD2789" s="159">
        <v>2900000</v>
      </c>
      <c r="AE2789" s="159">
        <v>15156000</v>
      </c>
      <c r="AF2789" s="159">
        <v>14805362.060000001</v>
      </c>
      <c r="AG2789" s="159">
        <v>2475197.2000000002</v>
      </c>
      <c r="AH2789" s="159">
        <v>1981560.26</v>
      </c>
      <c r="AI2789" s="159">
        <v>0</v>
      </c>
      <c r="AJ2789" s="159">
        <v>0</v>
      </c>
    </row>
    <row r="2790" spans="1:36">
      <c r="A2790" s="153">
        <v>32</v>
      </c>
      <c r="B2790" s="154">
        <v>9</v>
      </c>
      <c r="C2790" s="154">
        <v>0</v>
      </c>
      <c r="D2790" s="155">
        <v>0</v>
      </c>
      <c r="E2790" s="155" t="s">
        <v>90</v>
      </c>
      <c r="F2790" s="156" t="s">
        <v>6675</v>
      </c>
      <c r="G2790" s="156" t="s">
        <v>90</v>
      </c>
      <c r="H2790" s="156" t="s">
        <v>6676</v>
      </c>
      <c r="I2790" s="155">
        <v>3209000</v>
      </c>
      <c r="J2790" s="157" t="s">
        <v>193</v>
      </c>
      <c r="K2790" s="157"/>
      <c r="L2790" s="155">
        <v>2022</v>
      </c>
      <c r="M2790" s="158">
        <v>66518</v>
      </c>
      <c r="N2790" s="159">
        <v>120801296.12</v>
      </c>
      <c r="O2790" s="159">
        <v>100295053.45999999</v>
      </c>
      <c r="P2790" s="159">
        <v>50857573.439999998</v>
      </c>
      <c r="Q2790" s="159">
        <v>26224041</v>
      </c>
      <c r="R2790" s="159">
        <v>24633532.440000001</v>
      </c>
      <c r="S2790" s="159">
        <v>20506242.66</v>
      </c>
      <c r="T2790" s="159">
        <v>440280.06</v>
      </c>
      <c r="U2790" s="159">
        <v>110136996.31999999</v>
      </c>
      <c r="V2790" s="159">
        <v>88203553.180000007</v>
      </c>
      <c r="W2790" s="159">
        <v>56301922.009999998</v>
      </c>
      <c r="X2790" s="159">
        <v>202749.36</v>
      </c>
      <c r="Y2790" s="159">
        <v>21933443.140000001</v>
      </c>
      <c r="Z2790" s="159">
        <v>9334881.8599999994</v>
      </c>
      <c r="AA2790" s="159">
        <v>1038964.15</v>
      </c>
      <c r="AB2790" s="159">
        <v>8295917.709999999</v>
      </c>
      <c r="AC2790" s="159">
        <v>2500000</v>
      </c>
      <c r="AD2790" s="159">
        <v>2500000</v>
      </c>
      <c r="AE2790" s="159">
        <v>15568400</v>
      </c>
      <c r="AF2790" s="159">
        <v>12091500.279999999</v>
      </c>
      <c r="AG2790" s="159">
        <v>654689.31999999995</v>
      </c>
      <c r="AH2790" s="159">
        <v>676980.84</v>
      </c>
      <c r="AI2790" s="159">
        <v>0</v>
      </c>
      <c r="AJ2790" s="159">
        <v>0</v>
      </c>
    </row>
    <row r="2791" spans="1:36">
      <c r="A2791" s="153">
        <v>32</v>
      </c>
      <c r="B2791" s="154">
        <v>10</v>
      </c>
      <c r="C2791" s="154">
        <v>0</v>
      </c>
      <c r="D2791" s="155">
        <v>0</v>
      </c>
      <c r="E2791" s="155" t="s">
        <v>90</v>
      </c>
      <c r="F2791" s="156" t="s">
        <v>6677</v>
      </c>
      <c r="G2791" s="156" t="s">
        <v>90</v>
      </c>
      <c r="H2791" s="156" t="s">
        <v>6678</v>
      </c>
      <c r="I2791" s="155">
        <v>3210000</v>
      </c>
      <c r="J2791" s="157" t="s">
        <v>192</v>
      </c>
      <c r="K2791" s="157"/>
      <c r="L2791" s="155">
        <v>2022</v>
      </c>
      <c r="M2791" s="158">
        <v>65064</v>
      </c>
      <c r="N2791" s="159">
        <v>119030315.01000001</v>
      </c>
      <c r="O2791" s="159">
        <v>106041459</v>
      </c>
      <c r="P2791" s="159">
        <v>71660414.340000004</v>
      </c>
      <c r="Q2791" s="159">
        <v>48085416</v>
      </c>
      <c r="R2791" s="159">
        <v>23574998.34</v>
      </c>
      <c r="S2791" s="159">
        <v>12988856.01</v>
      </c>
      <c r="T2791" s="159">
        <v>114262.23</v>
      </c>
      <c r="U2791" s="159">
        <v>100631886.69</v>
      </c>
      <c r="V2791" s="159">
        <v>90076802.989999995</v>
      </c>
      <c r="W2791" s="159">
        <v>52865046.189999998</v>
      </c>
      <c r="X2791" s="159">
        <v>477129.49</v>
      </c>
      <c r="Y2791" s="159">
        <v>10555083.699999999</v>
      </c>
      <c r="Z2791" s="159">
        <v>20815555.550000001</v>
      </c>
      <c r="AA2791" s="159">
        <v>0</v>
      </c>
      <c r="AB2791" s="159">
        <v>20815555.550000001</v>
      </c>
      <c r="AC2791" s="159">
        <v>2400000</v>
      </c>
      <c r="AD2791" s="159">
        <v>2400000</v>
      </c>
      <c r="AE2791" s="159">
        <v>30380000</v>
      </c>
      <c r="AF2791" s="159">
        <v>15964656.01</v>
      </c>
      <c r="AG2791" s="159">
        <v>2824707.11</v>
      </c>
      <c r="AH2791" s="159">
        <v>2417239.98</v>
      </c>
      <c r="AI2791" s="159">
        <v>0</v>
      </c>
      <c r="AJ2791" s="159">
        <v>0</v>
      </c>
    </row>
    <row r="2792" spans="1:36">
      <c r="A2792" s="153">
        <v>32</v>
      </c>
      <c r="B2792" s="154">
        <v>11</v>
      </c>
      <c r="C2792" s="154">
        <v>0</v>
      </c>
      <c r="D2792" s="155">
        <v>0</v>
      </c>
      <c r="E2792" s="155" t="s">
        <v>90</v>
      </c>
      <c r="F2792" s="156" t="s">
        <v>6679</v>
      </c>
      <c r="G2792" s="156" t="s">
        <v>90</v>
      </c>
      <c r="H2792" s="156" t="s">
        <v>6680</v>
      </c>
      <c r="I2792" s="155">
        <v>3211000</v>
      </c>
      <c r="J2792" s="157" t="s">
        <v>191</v>
      </c>
      <c r="K2792" s="157"/>
      <c r="L2792" s="155">
        <v>2022</v>
      </c>
      <c r="M2792" s="158">
        <v>82193</v>
      </c>
      <c r="N2792" s="159">
        <v>134978162.13999999</v>
      </c>
      <c r="O2792" s="159">
        <v>115015859.34999999</v>
      </c>
      <c r="P2792" s="159">
        <v>64519708.890000001</v>
      </c>
      <c r="Q2792" s="159">
        <v>44920488</v>
      </c>
      <c r="R2792" s="159">
        <v>19599220.890000001</v>
      </c>
      <c r="S2792" s="159">
        <v>19962302.789999999</v>
      </c>
      <c r="T2792" s="159">
        <v>3017995</v>
      </c>
      <c r="U2792" s="159">
        <v>122828519.34</v>
      </c>
      <c r="V2792" s="159">
        <v>104225819.81</v>
      </c>
      <c r="W2792" s="159">
        <v>60741143.539999999</v>
      </c>
      <c r="X2792" s="159">
        <v>6450</v>
      </c>
      <c r="Y2792" s="159">
        <v>18602699.530000001</v>
      </c>
      <c r="Z2792" s="159">
        <v>14972996.99</v>
      </c>
      <c r="AA2792" s="159">
        <v>0</v>
      </c>
      <c r="AB2792" s="159">
        <v>14972996.99</v>
      </c>
      <c r="AC2792" s="159">
        <v>1500000</v>
      </c>
      <c r="AD2792" s="159">
        <v>1500000</v>
      </c>
      <c r="AE2792" s="159">
        <v>2500000</v>
      </c>
      <c r="AF2792" s="159">
        <v>10790039.539999999</v>
      </c>
      <c r="AG2792" s="159">
        <v>5681619.0999999996</v>
      </c>
      <c r="AH2792" s="159">
        <v>6633700.3200000003</v>
      </c>
      <c r="AI2792" s="159">
        <v>0</v>
      </c>
      <c r="AJ2792" s="159">
        <v>0</v>
      </c>
    </row>
    <row r="2793" spans="1:36">
      <c r="A2793" s="153">
        <v>32</v>
      </c>
      <c r="B2793" s="154">
        <v>12</v>
      </c>
      <c r="C2793" s="154">
        <v>0</v>
      </c>
      <c r="D2793" s="155">
        <v>0</v>
      </c>
      <c r="E2793" s="155" t="s">
        <v>90</v>
      </c>
      <c r="F2793" s="156" t="s">
        <v>6681</v>
      </c>
      <c r="G2793" s="156" t="s">
        <v>90</v>
      </c>
      <c r="H2793" s="156" t="s">
        <v>6682</v>
      </c>
      <c r="I2793" s="155">
        <v>3212000</v>
      </c>
      <c r="J2793" s="157" t="s">
        <v>190</v>
      </c>
      <c r="K2793" s="157"/>
      <c r="L2793" s="155">
        <v>2022</v>
      </c>
      <c r="M2793" s="158">
        <v>38963</v>
      </c>
      <c r="N2793" s="159">
        <v>59861033.75</v>
      </c>
      <c r="O2793" s="159">
        <v>56298174.939999998</v>
      </c>
      <c r="P2793" s="159">
        <v>41742295.549999997</v>
      </c>
      <c r="Q2793" s="159">
        <v>29818226</v>
      </c>
      <c r="R2793" s="159">
        <v>11924069.550000001</v>
      </c>
      <c r="S2793" s="159">
        <v>3562858.81</v>
      </c>
      <c r="T2793" s="159">
        <v>10015.19</v>
      </c>
      <c r="U2793" s="159">
        <v>60352931.520000003</v>
      </c>
      <c r="V2793" s="159">
        <v>54484238.990000002</v>
      </c>
      <c r="W2793" s="159">
        <v>32194102.379999999</v>
      </c>
      <c r="X2793" s="159">
        <v>294472.44</v>
      </c>
      <c r="Y2793" s="159">
        <v>5868692.5300000003</v>
      </c>
      <c r="Z2793" s="159">
        <v>9302772.4600000009</v>
      </c>
      <c r="AA2793" s="159">
        <v>0</v>
      </c>
      <c r="AB2793" s="159">
        <v>9302772.4600000009</v>
      </c>
      <c r="AC2793" s="159">
        <v>0</v>
      </c>
      <c r="AD2793" s="159">
        <v>0</v>
      </c>
      <c r="AE2793" s="159">
        <v>12992014.74</v>
      </c>
      <c r="AF2793" s="159">
        <v>1813935.95</v>
      </c>
      <c r="AG2793" s="159">
        <v>1938995.45</v>
      </c>
      <c r="AH2793" s="159">
        <v>1718778.22</v>
      </c>
      <c r="AI2793" s="159">
        <v>0</v>
      </c>
      <c r="AJ2793" s="159">
        <v>0</v>
      </c>
    </row>
    <row r="2794" spans="1:36">
      <c r="A2794" s="153">
        <v>32</v>
      </c>
      <c r="B2794" s="154">
        <v>13</v>
      </c>
      <c r="C2794" s="154">
        <v>0</v>
      </c>
      <c r="D2794" s="155">
        <v>0</v>
      </c>
      <c r="E2794" s="155" t="s">
        <v>90</v>
      </c>
      <c r="F2794" s="156" t="s">
        <v>6683</v>
      </c>
      <c r="G2794" s="156" t="s">
        <v>90</v>
      </c>
      <c r="H2794" s="156" t="s">
        <v>6684</v>
      </c>
      <c r="I2794" s="155">
        <v>3213000</v>
      </c>
      <c r="J2794" s="157" t="s">
        <v>189</v>
      </c>
      <c r="K2794" s="157"/>
      <c r="L2794" s="155">
        <v>2022</v>
      </c>
      <c r="M2794" s="158">
        <v>55469</v>
      </c>
      <c r="N2794" s="159">
        <v>90834134.439999998</v>
      </c>
      <c r="O2794" s="159">
        <v>77874023.140000001</v>
      </c>
      <c r="P2794" s="159">
        <v>61169827.869999997</v>
      </c>
      <c r="Q2794" s="159">
        <v>45786370</v>
      </c>
      <c r="R2794" s="159">
        <v>15383457.869999999</v>
      </c>
      <c r="S2794" s="159">
        <v>12960111.300000001</v>
      </c>
      <c r="T2794" s="159">
        <v>29287.52</v>
      </c>
      <c r="U2794" s="159">
        <v>82912082.879999995</v>
      </c>
      <c r="V2794" s="159">
        <v>70908342.670000002</v>
      </c>
      <c r="W2794" s="159">
        <v>43803977.68</v>
      </c>
      <c r="X2794" s="159">
        <v>247710.99</v>
      </c>
      <c r="Y2794" s="159">
        <v>12003740.210000001</v>
      </c>
      <c r="Z2794" s="159">
        <v>9507083.7799999993</v>
      </c>
      <c r="AA2794" s="159">
        <v>0</v>
      </c>
      <c r="AB2794" s="159">
        <v>9507083.7799999993</v>
      </c>
      <c r="AC2794" s="159">
        <v>3243390</v>
      </c>
      <c r="AD2794" s="159">
        <v>2550000</v>
      </c>
      <c r="AE2794" s="159">
        <v>17404513.140000001</v>
      </c>
      <c r="AF2794" s="159">
        <v>6965680.4699999997</v>
      </c>
      <c r="AG2794" s="159">
        <v>666059.26</v>
      </c>
      <c r="AH2794" s="159">
        <v>1132312.19</v>
      </c>
      <c r="AI2794" s="159">
        <v>0</v>
      </c>
      <c r="AJ2794" s="159">
        <v>4513.1400000000003</v>
      </c>
    </row>
    <row r="2795" spans="1:36">
      <c r="A2795" s="153">
        <v>32</v>
      </c>
      <c r="B2795" s="154">
        <v>14</v>
      </c>
      <c r="C2795" s="154">
        <v>0</v>
      </c>
      <c r="D2795" s="155">
        <v>0</v>
      </c>
      <c r="E2795" s="155" t="s">
        <v>90</v>
      </c>
      <c r="F2795" s="156" t="s">
        <v>6685</v>
      </c>
      <c r="G2795" s="156" t="s">
        <v>90</v>
      </c>
      <c r="H2795" s="156" t="s">
        <v>6686</v>
      </c>
      <c r="I2795" s="155">
        <v>3214000</v>
      </c>
      <c r="J2795" s="157" t="s">
        <v>188</v>
      </c>
      <c r="K2795" s="157"/>
      <c r="L2795" s="155">
        <v>2022</v>
      </c>
      <c r="M2795" s="158">
        <v>119946</v>
      </c>
      <c r="N2795" s="159">
        <v>161478286.83000001</v>
      </c>
      <c r="O2795" s="159">
        <v>154980385.21000001</v>
      </c>
      <c r="P2795" s="159">
        <v>106180618.65000001</v>
      </c>
      <c r="Q2795" s="159">
        <v>83872112</v>
      </c>
      <c r="R2795" s="159">
        <v>22308506.649999999</v>
      </c>
      <c r="S2795" s="159">
        <v>6497901.6200000001</v>
      </c>
      <c r="T2795" s="159">
        <v>506781.31</v>
      </c>
      <c r="U2795" s="159">
        <v>161812644.43000001</v>
      </c>
      <c r="V2795" s="159">
        <v>141127834.69</v>
      </c>
      <c r="W2795" s="159">
        <v>87278556.299999997</v>
      </c>
      <c r="X2795" s="159">
        <v>215242.26</v>
      </c>
      <c r="Y2795" s="159">
        <v>20684809.739999998</v>
      </c>
      <c r="Z2795" s="159">
        <v>20902327.379999999</v>
      </c>
      <c r="AA2795" s="159">
        <v>4312612</v>
      </c>
      <c r="AB2795" s="159">
        <v>16589715.379999999</v>
      </c>
      <c r="AC2795" s="159">
        <v>3275372</v>
      </c>
      <c r="AD2795" s="159">
        <v>3275372</v>
      </c>
      <c r="AE2795" s="159">
        <v>25138930.5</v>
      </c>
      <c r="AF2795" s="159">
        <v>13852550.52</v>
      </c>
      <c r="AG2795" s="159">
        <v>3168868.04</v>
      </c>
      <c r="AH2795" s="159">
        <v>3700158.23</v>
      </c>
      <c r="AI2795" s="159">
        <v>0</v>
      </c>
      <c r="AJ2795" s="159">
        <v>59204.5</v>
      </c>
    </row>
    <row r="2796" spans="1:36">
      <c r="A2796" s="153">
        <v>32</v>
      </c>
      <c r="B2796" s="154">
        <v>15</v>
      </c>
      <c r="C2796" s="154">
        <v>0</v>
      </c>
      <c r="D2796" s="155">
        <v>0</v>
      </c>
      <c r="E2796" s="155" t="s">
        <v>90</v>
      </c>
      <c r="F2796" s="156" t="s">
        <v>6687</v>
      </c>
      <c r="G2796" s="156" t="s">
        <v>90</v>
      </c>
      <c r="H2796" s="156" t="s">
        <v>6688</v>
      </c>
      <c r="I2796" s="155">
        <v>3215000</v>
      </c>
      <c r="J2796" s="157" t="s">
        <v>187</v>
      </c>
      <c r="K2796" s="157"/>
      <c r="L2796" s="155">
        <v>2022</v>
      </c>
      <c r="M2796" s="158">
        <v>76960</v>
      </c>
      <c r="N2796" s="159">
        <v>144799745.56</v>
      </c>
      <c r="O2796" s="159">
        <v>127768317.72</v>
      </c>
      <c r="P2796" s="159">
        <v>92803654.900000006</v>
      </c>
      <c r="Q2796" s="159">
        <v>76130556</v>
      </c>
      <c r="R2796" s="159">
        <v>16673098.9</v>
      </c>
      <c r="S2796" s="159">
        <v>17031427.84</v>
      </c>
      <c r="T2796" s="159">
        <v>2238169.67</v>
      </c>
      <c r="U2796" s="159">
        <v>136489721.25</v>
      </c>
      <c r="V2796" s="159">
        <v>116634178.63</v>
      </c>
      <c r="W2796" s="159">
        <v>77672345.049999997</v>
      </c>
      <c r="X2796" s="159">
        <v>1744610.52</v>
      </c>
      <c r="Y2796" s="159">
        <v>19855542.620000001</v>
      </c>
      <c r="Z2796" s="159">
        <v>5542928.7300000004</v>
      </c>
      <c r="AA2796" s="159">
        <v>3869233.95</v>
      </c>
      <c r="AB2796" s="159">
        <v>1673694.7800000003</v>
      </c>
      <c r="AC2796" s="159">
        <v>11860840.640000001</v>
      </c>
      <c r="AD2796" s="159">
        <v>4312530.6399999997</v>
      </c>
      <c r="AE2796" s="159">
        <v>50371051.450000003</v>
      </c>
      <c r="AF2796" s="159">
        <v>11134139.09</v>
      </c>
      <c r="AG2796" s="159">
        <v>1685153.51</v>
      </c>
      <c r="AH2796" s="159">
        <v>2207101.04</v>
      </c>
      <c r="AI2796" s="159">
        <v>0</v>
      </c>
      <c r="AJ2796" s="159">
        <v>0</v>
      </c>
    </row>
    <row r="2797" spans="1:36">
      <c r="A2797" s="153">
        <v>32</v>
      </c>
      <c r="B2797" s="154">
        <v>16</v>
      </c>
      <c r="C2797" s="154">
        <v>0</v>
      </c>
      <c r="D2797" s="155">
        <v>0</v>
      </c>
      <c r="E2797" s="155" t="s">
        <v>90</v>
      </c>
      <c r="F2797" s="156" t="s">
        <v>6689</v>
      </c>
      <c r="G2797" s="156" t="s">
        <v>90</v>
      </c>
      <c r="H2797" s="156" t="s">
        <v>6690</v>
      </c>
      <c r="I2797" s="155">
        <v>3216000</v>
      </c>
      <c r="J2797" s="157" t="s">
        <v>186</v>
      </c>
      <c r="K2797" s="157"/>
      <c r="L2797" s="155">
        <v>2022</v>
      </c>
      <c r="M2797" s="158">
        <v>46127</v>
      </c>
      <c r="N2797" s="159">
        <v>87044976.430000007</v>
      </c>
      <c r="O2797" s="159">
        <v>83346087.569999993</v>
      </c>
      <c r="P2797" s="159">
        <v>62132753.189999998</v>
      </c>
      <c r="Q2797" s="159">
        <v>45191319</v>
      </c>
      <c r="R2797" s="159">
        <v>16941434.190000001</v>
      </c>
      <c r="S2797" s="159">
        <v>3698888.86</v>
      </c>
      <c r="T2797" s="159">
        <v>121550</v>
      </c>
      <c r="U2797" s="159">
        <v>84356614.010000005</v>
      </c>
      <c r="V2797" s="159">
        <v>77245199.680000007</v>
      </c>
      <c r="W2797" s="159">
        <v>49748776.869999997</v>
      </c>
      <c r="X2797" s="159">
        <v>72394.05</v>
      </c>
      <c r="Y2797" s="159">
        <v>7111414.3300000001</v>
      </c>
      <c r="Z2797" s="159">
        <v>7977870.8899999997</v>
      </c>
      <c r="AA2797" s="159">
        <v>0</v>
      </c>
      <c r="AB2797" s="159">
        <v>7977870.8899999997</v>
      </c>
      <c r="AC2797" s="159">
        <v>1222500</v>
      </c>
      <c r="AD2797" s="159">
        <v>1222500</v>
      </c>
      <c r="AE2797" s="159">
        <v>5297500</v>
      </c>
      <c r="AF2797" s="159">
        <v>6100887.8899999997</v>
      </c>
      <c r="AG2797" s="159">
        <v>2382589.33</v>
      </c>
      <c r="AH2797" s="159">
        <v>2524012.9500000002</v>
      </c>
      <c r="AI2797" s="159">
        <v>0</v>
      </c>
      <c r="AJ2797" s="159">
        <v>0</v>
      </c>
    </row>
    <row r="2798" spans="1:36">
      <c r="A2798" s="153">
        <v>32</v>
      </c>
      <c r="B2798" s="154">
        <v>17</v>
      </c>
      <c r="C2798" s="154">
        <v>0</v>
      </c>
      <c r="D2798" s="155">
        <v>0</v>
      </c>
      <c r="E2798" s="155" t="s">
        <v>90</v>
      </c>
      <c r="F2798" s="156" t="s">
        <v>6691</v>
      </c>
      <c r="G2798" s="156" t="s">
        <v>90</v>
      </c>
      <c r="H2798" s="156" t="s">
        <v>6692</v>
      </c>
      <c r="I2798" s="155">
        <v>3217000</v>
      </c>
      <c r="J2798" s="157" t="s">
        <v>185</v>
      </c>
      <c r="K2798" s="157"/>
      <c r="L2798" s="155">
        <v>2022</v>
      </c>
      <c r="M2798" s="158">
        <v>52428</v>
      </c>
      <c r="N2798" s="159">
        <v>69357429.049999997</v>
      </c>
      <c r="O2798" s="159">
        <v>64504014.659999996</v>
      </c>
      <c r="P2798" s="159">
        <v>42856765.460000001</v>
      </c>
      <c r="Q2798" s="159">
        <v>31019087</v>
      </c>
      <c r="R2798" s="159">
        <v>11837678.460000001</v>
      </c>
      <c r="S2798" s="159">
        <v>4853414.3899999997</v>
      </c>
      <c r="T2798" s="159">
        <v>4383.7700000000004</v>
      </c>
      <c r="U2798" s="159">
        <v>76073205.739999995</v>
      </c>
      <c r="V2798" s="159">
        <v>61644293.210000001</v>
      </c>
      <c r="W2798" s="159">
        <v>38036786.719999999</v>
      </c>
      <c r="X2798" s="159">
        <v>445638.34</v>
      </c>
      <c r="Y2798" s="159">
        <v>14428912.529999999</v>
      </c>
      <c r="Z2798" s="159">
        <v>20476329.690000001</v>
      </c>
      <c r="AA2798" s="159">
        <v>11170000</v>
      </c>
      <c r="AB2798" s="159">
        <v>9306329.6900000013</v>
      </c>
      <c r="AC2798" s="159">
        <v>13760553</v>
      </c>
      <c r="AD2798" s="159">
        <v>13760553</v>
      </c>
      <c r="AE2798" s="159">
        <v>29383158.050000001</v>
      </c>
      <c r="AF2798" s="159">
        <v>2859721.45</v>
      </c>
      <c r="AG2798" s="159">
        <v>2483113.9900000002</v>
      </c>
      <c r="AH2798" s="159">
        <v>2160697.3199999998</v>
      </c>
      <c r="AI2798" s="159">
        <v>0</v>
      </c>
      <c r="AJ2798" s="159">
        <v>0</v>
      </c>
    </row>
    <row r="2799" spans="1:36">
      <c r="A2799" s="153">
        <v>32</v>
      </c>
      <c r="B2799" s="154">
        <v>18</v>
      </c>
      <c r="C2799" s="154">
        <v>0</v>
      </c>
      <c r="D2799" s="155">
        <v>0</v>
      </c>
      <c r="E2799" s="155" t="s">
        <v>90</v>
      </c>
      <c r="F2799" s="156" t="s">
        <v>6693</v>
      </c>
      <c r="G2799" s="156" t="s">
        <v>90</v>
      </c>
      <c r="H2799" s="156" t="s">
        <v>6694</v>
      </c>
      <c r="I2799" s="155">
        <v>3218000</v>
      </c>
      <c r="J2799" s="157" t="s">
        <v>184</v>
      </c>
      <c r="K2799" s="157"/>
      <c r="L2799" s="155">
        <v>2022</v>
      </c>
      <c r="M2799" s="158">
        <v>36251</v>
      </c>
      <c r="N2799" s="159">
        <v>69994993.689999998</v>
      </c>
      <c r="O2799" s="159">
        <v>61344761.299999997</v>
      </c>
      <c r="P2799" s="159">
        <v>44943594.359999999</v>
      </c>
      <c r="Q2799" s="159">
        <v>33104588</v>
      </c>
      <c r="R2799" s="159">
        <v>11839006.359999999</v>
      </c>
      <c r="S2799" s="159">
        <v>8650232.3900000006</v>
      </c>
      <c r="T2799" s="159">
        <v>133673.13</v>
      </c>
      <c r="U2799" s="159">
        <v>59992827.689999998</v>
      </c>
      <c r="V2799" s="159">
        <v>53984317.289999999</v>
      </c>
      <c r="W2799" s="159">
        <v>27796956.559999999</v>
      </c>
      <c r="X2799" s="159">
        <v>45451.82</v>
      </c>
      <c r="Y2799" s="159">
        <v>6008510.4000000004</v>
      </c>
      <c r="Z2799" s="159">
        <v>5945272.4500000002</v>
      </c>
      <c r="AA2799" s="159">
        <v>0</v>
      </c>
      <c r="AB2799" s="159">
        <v>5945272.4500000002</v>
      </c>
      <c r="AC2799" s="159">
        <v>884791.63</v>
      </c>
      <c r="AD2799" s="159">
        <v>884791.63</v>
      </c>
      <c r="AE2799" s="159">
        <v>3560761.01</v>
      </c>
      <c r="AF2799" s="159">
        <v>7360444.0099999998</v>
      </c>
      <c r="AG2799" s="159">
        <v>474014.04</v>
      </c>
      <c r="AH2799" s="159">
        <v>231046.66</v>
      </c>
      <c r="AI2799" s="159">
        <v>0</v>
      </c>
      <c r="AJ2799" s="159">
        <v>0</v>
      </c>
    </row>
    <row r="2800" spans="1:36">
      <c r="A2800" s="153">
        <v>2</v>
      </c>
      <c r="B2800" s="154">
        <v>0</v>
      </c>
      <c r="C2800" s="154">
        <v>0</v>
      </c>
      <c r="D2800" s="155">
        <v>0</v>
      </c>
      <c r="E2800" s="155" t="s">
        <v>183</v>
      </c>
      <c r="F2800" s="156" t="s">
        <v>6695</v>
      </c>
      <c r="G2800" s="156" t="s">
        <v>183</v>
      </c>
      <c r="H2800" s="156" t="s">
        <v>6696</v>
      </c>
      <c r="I2800" s="155">
        <v>200000</v>
      </c>
      <c r="J2800" s="157" t="s">
        <v>171</v>
      </c>
      <c r="K2800" s="157"/>
      <c r="L2800" s="155">
        <v>2022</v>
      </c>
      <c r="M2800" s="158">
        <v>2884011</v>
      </c>
      <c r="N2800" s="159">
        <v>1601576666.0599999</v>
      </c>
      <c r="O2800" s="159">
        <v>1388396809.6800001</v>
      </c>
      <c r="P2800" s="159">
        <v>404443132.44999999</v>
      </c>
      <c r="Q2800" s="159">
        <v>189375545</v>
      </c>
      <c r="R2800" s="159">
        <v>215067587.44999999</v>
      </c>
      <c r="S2800" s="159">
        <v>213179856.38</v>
      </c>
      <c r="T2800" s="159">
        <v>10986897.470000001</v>
      </c>
      <c r="U2800" s="159">
        <v>1320080954.8299999</v>
      </c>
      <c r="V2800" s="159">
        <v>883630697.02999997</v>
      </c>
      <c r="W2800" s="159">
        <v>183714811.30000001</v>
      </c>
      <c r="X2800" s="159">
        <v>3790822.5</v>
      </c>
      <c r="Y2800" s="159">
        <v>436450257.80000001</v>
      </c>
      <c r="Z2800" s="159">
        <v>202738305.24000001</v>
      </c>
      <c r="AA2800" s="159">
        <v>0</v>
      </c>
      <c r="AB2800" s="159">
        <v>202738305.24000001</v>
      </c>
      <c r="AC2800" s="159">
        <v>200100000</v>
      </c>
      <c r="AD2800" s="159">
        <v>200100000</v>
      </c>
      <c r="AE2800" s="159">
        <v>268436075.11000001</v>
      </c>
      <c r="AF2800" s="159">
        <v>504766112.64999998</v>
      </c>
      <c r="AG2800" s="159">
        <v>100902031.15000001</v>
      </c>
      <c r="AH2800" s="159">
        <v>117084921.87</v>
      </c>
      <c r="AI2800" s="159">
        <v>0</v>
      </c>
      <c r="AJ2800" s="159">
        <v>954</v>
      </c>
    </row>
    <row r="2801" spans="1:36">
      <c r="A2801" s="153">
        <v>4</v>
      </c>
      <c r="B2801" s="154">
        <v>0</v>
      </c>
      <c r="C2801" s="154">
        <v>0</v>
      </c>
      <c r="D2801" s="155">
        <v>0</v>
      </c>
      <c r="E2801" s="155" t="s">
        <v>183</v>
      </c>
      <c r="F2801" s="156" t="s">
        <v>6697</v>
      </c>
      <c r="G2801" s="156" t="s">
        <v>183</v>
      </c>
      <c r="H2801" s="156" t="s">
        <v>6698</v>
      </c>
      <c r="I2801" s="155">
        <v>400000</v>
      </c>
      <c r="J2801" s="157" t="s">
        <v>170</v>
      </c>
      <c r="K2801" s="157"/>
      <c r="L2801" s="155">
        <v>2022</v>
      </c>
      <c r="M2801" s="158">
        <v>2054163</v>
      </c>
      <c r="N2801" s="159">
        <v>1319534072.8499999</v>
      </c>
      <c r="O2801" s="159">
        <v>1051350388.24</v>
      </c>
      <c r="P2801" s="159">
        <v>545617635.35000002</v>
      </c>
      <c r="Q2801" s="159">
        <v>320230346</v>
      </c>
      <c r="R2801" s="159">
        <v>225387289.34999999</v>
      </c>
      <c r="S2801" s="159">
        <v>268183684.61000001</v>
      </c>
      <c r="T2801" s="159">
        <v>1169158.56</v>
      </c>
      <c r="U2801" s="159">
        <v>1215459522.6500001</v>
      </c>
      <c r="V2801" s="159">
        <v>704473057.71000004</v>
      </c>
      <c r="W2801" s="159">
        <v>160218564.59</v>
      </c>
      <c r="X2801" s="159">
        <v>3722897.51</v>
      </c>
      <c r="Y2801" s="159">
        <v>510986464.94</v>
      </c>
      <c r="Z2801" s="159">
        <v>160445506.78999999</v>
      </c>
      <c r="AA2801" s="159">
        <v>67962914</v>
      </c>
      <c r="AB2801" s="159">
        <v>92482592.789999992</v>
      </c>
      <c r="AC2801" s="159">
        <v>94424904.290000007</v>
      </c>
      <c r="AD2801" s="159">
        <v>94424904.290000007</v>
      </c>
      <c r="AE2801" s="159">
        <v>242683975.77000001</v>
      </c>
      <c r="AF2801" s="159">
        <v>346877330.52999997</v>
      </c>
      <c r="AG2801" s="159">
        <v>155565549.66999999</v>
      </c>
      <c r="AH2801" s="159">
        <v>171321882.59</v>
      </c>
      <c r="AI2801" s="159">
        <v>0</v>
      </c>
      <c r="AJ2801" s="159">
        <v>44623</v>
      </c>
    </row>
    <row r="2802" spans="1:36">
      <c r="A2802" s="153">
        <v>6</v>
      </c>
      <c r="B2802" s="154">
        <v>0</v>
      </c>
      <c r="C2802" s="154">
        <v>0</v>
      </c>
      <c r="D2802" s="155">
        <v>0</v>
      </c>
      <c r="E2802" s="155" t="s">
        <v>183</v>
      </c>
      <c r="F2802" s="156" t="s">
        <v>6699</v>
      </c>
      <c r="G2802" s="156" t="s">
        <v>183</v>
      </c>
      <c r="H2802" s="156" t="s">
        <v>6700</v>
      </c>
      <c r="I2802" s="155">
        <v>600000</v>
      </c>
      <c r="J2802" s="157" t="s">
        <v>169</v>
      </c>
      <c r="K2802" s="157"/>
      <c r="L2802" s="155">
        <v>2022</v>
      </c>
      <c r="M2802" s="158">
        <v>2086403</v>
      </c>
      <c r="N2802" s="159">
        <v>1364764031.97</v>
      </c>
      <c r="O2802" s="159">
        <v>976928397.63</v>
      </c>
      <c r="P2802" s="159">
        <v>591201776.64999998</v>
      </c>
      <c r="Q2802" s="159">
        <v>394785793</v>
      </c>
      <c r="R2802" s="159">
        <v>196415983.65000001</v>
      </c>
      <c r="S2802" s="159">
        <v>387835634.33999997</v>
      </c>
      <c r="T2802" s="159">
        <v>2013868.86</v>
      </c>
      <c r="U2802" s="159">
        <v>1181793360.8399999</v>
      </c>
      <c r="V2802" s="159">
        <v>659817670.13999999</v>
      </c>
      <c r="W2802" s="159">
        <v>158508925.50999999</v>
      </c>
      <c r="X2802" s="159">
        <v>11310953.800000001</v>
      </c>
      <c r="Y2802" s="159">
        <v>521975690.69999999</v>
      </c>
      <c r="Z2802" s="159">
        <v>164436764.34999999</v>
      </c>
      <c r="AA2802" s="159">
        <v>0</v>
      </c>
      <c r="AB2802" s="159">
        <v>164436764.34999999</v>
      </c>
      <c r="AC2802" s="159">
        <v>89252065.540000007</v>
      </c>
      <c r="AD2802" s="159">
        <v>86368752</v>
      </c>
      <c r="AE2802" s="159">
        <v>605326951.72000003</v>
      </c>
      <c r="AF2802" s="159">
        <v>317110727.49000001</v>
      </c>
      <c r="AG2802" s="159">
        <v>120395429.56999999</v>
      </c>
      <c r="AH2802" s="159">
        <v>134615995.12</v>
      </c>
      <c r="AI2802" s="159">
        <v>0</v>
      </c>
      <c r="AJ2802" s="159">
        <v>0</v>
      </c>
    </row>
    <row r="2803" spans="1:36">
      <c r="A2803" s="153">
        <v>8</v>
      </c>
      <c r="B2803" s="154">
        <v>0</v>
      </c>
      <c r="C2803" s="154">
        <v>0</v>
      </c>
      <c r="D2803" s="155">
        <v>0</v>
      </c>
      <c r="E2803" s="155" t="s">
        <v>183</v>
      </c>
      <c r="F2803" s="156" t="s">
        <v>6701</v>
      </c>
      <c r="G2803" s="156" t="s">
        <v>183</v>
      </c>
      <c r="H2803" s="156" t="s">
        <v>6702</v>
      </c>
      <c r="I2803" s="155">
        <v>800000</v>
      </c>
      <c r="J2803" s="157" t="s">
        <v>168</v>
      </c>
      <c r="K2803" s="157"/>
      <c r="L2803" s="155">
        <v>2022</v>
      </c>
      <c r="M2803" s="158">
        <v>1003150</v>
      </c>
      <c r="N2803" s="159">
        <v>618176624.50999999</v>
      </c>
      <c r="O2803" s="159">
        <v>553153727.60000002</v>
      </c>
      <c r="P2803" s="159">
        <v>282615668.70999998</v>
      </c>
      <c r="Q2803" s="159">
        <v>191924207</v>
      </c>
      <c r="R2803" s="159">
        <v>90691461.709999993</v>
      </c>
      <c r="S2803" s="159">
        <v>65022896.909999996</v>
      </c>
      <c r="T2803" s="159">
        <v>3651612.57</v>
      </c>
      <c r="U2803" s="159">
        <v>548435800.13999999</v>
      </c>
      <c r="V2803" s="159">
        <v>389013075.67000002</v>
      </c>
      <c r="W2803" s="159">
        <v>90915258.780000001</v>
      </c>
      <c r="X2803" s="159">
        <v>4299618.47</v>
      </c>
      <c r="Y2803" s="159">
        <v>159422724.47</v>
      </c>
      <c r="Z2803" s="159">
        <v>68548587.159999996</v>
      </c>
      <c r="AA2803" s="159">
        <v>0</v>
      </c>
      <c r="AB2803" s="159">
        <v>68548587.159999996</v>
      </c>
      <c r="AC2803" s="159">
        <v>22935120</v>
      </c>
      <c r="AD2803" s="159">
        <v>22759120</v>
      </c>
      <c r="AE2803" s="159">
        <v>208227775.66</v>
      </c>
      <c r="AF2803" s="159">
        <v>164140651.93000001</v>
      </c>
      <c r="AG2803" s="159">
        <v>52858059.869999997</v>
      </c>
      <c r="AH2803" s="159">
        <v>69748053.689999998</v>
      </c>
      <c r="AI2803" s="159">
        <v>0</v>
      </c>
      <c r="AJ2803" s="159">
        <v>508955.66</v>
      </c>
    </row>
    <row r="2804" spans="1:36">
      <c r="A2804" s="153">
        <v>10</v>
      </c>
      <c r="B2804" s="154">
        <v>0</v>
      </c>
      <c r="C2804" s="154">
        <v>0</v>
      </c>
      <c r="D2804" s="155">
        <v>0</v>
      </c>
      <c r="E2804" s="155" t="s">
        <v>183</v>
      </c>
      <c r="F2804" s="156" t="s">
        <v>6703</v>
      </c>
      <c r="G2804" s="156" t="s">
        <v>183</v>
      </c>
      <c r="H2804" s="156" t="s">
        <v>6704</v>
      </c>
      <c r="I2804" s="155">
        <v>1000000</v>
      </c>
      <c r="J2804" s="157" t="s">
        <v>167</v>
      </c>
      <c r="K2804" s="157"/>
      <c r="L2804" s="155">
        <v>2022</v>
      </c>
      <c r="M2804" s="158">
        <v>2426806</v>
      </c>
      <c r="N2804" s="159">
        <v>1244966220.25</v>
      </c>
      <c r="O2804" s="159">
        <v>1136109142.1099999</v>
      </c>
      <c r="P2804" s="159">
        <v>437947991.66999996</v>
      </c>
      <c r="Q2804" s="159">
        <v>185747412</v>
      </c>
      <c r="R2804" s="159">
        <v>252200579.66999999</v>
      </c>
      <c r="S2804" s="159">
        <v>108857078.14</v>
      </c>
      <c r="T2804" s="159">
        <v>1933745.11</v>
      </c>
      <c r="U2804" s="159">
        <v>1066790872.97</v>
      </c>
      <c r="V2804" s="159">
        <v>812652434.25</v>
      </c>
      <c r="W2804" s="159">
        <v>145458586.49000001</v>
      </c>
      <c r="X2804" s="159">
        <v>3123990</v>
      </c>
      <c r="Y2804" s="159">
        <v>254138438.72</v>
      </c>
      <c r="Z2804" s="159">
        <v>128684788.72</v>
      </c>
      <c r="AA2804" s="159">
        <v>0</v>
      </c>
      <c r="AB2804" s="159">
        <v>128684788.72</v>
      </c>
      <c r="AC2804" s="159">
        <v>43000000</v>
      </c>
      <c r="AD2804" s="159">
        <v>43000000</v>
      </c>
      <c r="AE2804" s="159">
        <v>485268850</v>
      </c>
      <c r="AF2804" s="159">
        <v>323456707.86000001</v>
      </c>
      <c r="AG2804" s="159">
        <v>163327716.68000001</v>
      </c>
      <c r="AH2804" s="159">
        <v>171366077.03999999</v>
      </c>
      <c r="AI2804" s="159">
        <v>0</v>
      </c>
      <c r="AJ2804" s="159">
        <v>0</v>
      </c>
    </row>
    <row r="2805" spans="1:36">
      <c r="A2805" s="153">
        <v>12</v>
      </c>
      <c r="B2805" s="154">
        <v>0</v>
      </c>
      <c r="C2805" s="154">
        <v>0</v>
      </c>
      <c r="D2805" s="155">
        <v>0</v>
      </c>
      <c r="E2805" s="155" t="s">
        <v>183</v>
      </c>
      <c r="F2805" s="156" t="s">
        <v>6705</v>
      </c>
      <c r="G2805" s="156" t="s">
        <v>183</v>
      </c>
      <c r="H2805" s="156" t="s">
        <v>6706</v>
      </c>
      <c r="I2805" s="155">
        <v>1200000</v>
      </c>
      <c r="J2805" s="157" t="s">
        <v>166</v>
      </c>
      <c r="K2805" s="157"/>
      <c r="L2805" s="155">
        <v>2022</v>
      </c>
      <c r="M2805" s="158">
        <v>3408505</v>
      </c>
      <c r="N2805" s="159">
        <v>2012137514.3099999</v>
      </c>
      <c r="O2805" s="159">
        <v>1422689190.8699999</v>
      </c>
      <c r="P2805" s="159">
        <v>460918047.93000001</v>
      </c>
      <c r="Q2805" s="159">
        <v>157023762</v>
      </c>
      <c r="R2805" s="159">
        <v>303894285.93000001</v>
      </c>
      <c r="S2805" s="159">
        <v>589448323.44000006</v>
      </c>
      <c r="T2805" s="159">
        <v>3886984.7</v>
      </c>
      <c r="U2805" s="159">
        <v>1949855117.1099999</v>
      </c>
      <c r="V2805" s="159">
        <v>1071900365.35</v>
      </c>
      <c r="W2805" s="159">
        <v>204325140.75</v>
      </c>
      <c r="X2805" s="159">
        <v>2542544.69</v>
      </c>
      <c r="Y2805" s="159">
        <v>877954751.75999999</v>
      </c>
      <c r="Z2805" s="159">
        <v>378331966.95999998</v>
      </c>
      <c r="AA2805" s="159">
        <v>125000000</v>
      </c>
      <c r="AB2805" s="159">
        <v>253331966.95999998</v>
      </c>
      <c r="AC2805" s="159">
        <v>136751622.19</v>
      </c>
      <c r="AD2805" s="159">
        <v>113188719.19</v>
      </c>
      <c r="AE2805" s="159">
        <v>494240558.77999997</v>
      </c>
      <c r="AF2805" s="159">
        <v>350788825.51999998</v>
      </c>
      <c r="AG2805" s="159">
        <v>215922086.66</v>
      </c>
      <c r="AH2805" s="159">
        <v>248637556.63999999</v>
      </c>
      <c r="AI2805" s="159">
        <v>0</v>
      </c>
      <c r="AJ2805" s="159">
        <v>0</v>
      </c>
    </row>
    <row r="2806" spans="1:36">
      <c r="A2806" s="153">
        <v>14</v>
      </c>
      <c r="B2806" s="154">
        <v>0</v>
      </c>
      <c r="C2806" s="154">
        <v>0</v>
      </c>
      <c r="D2806" s="155">
        <v>0</v>
      </c>
      <c r="E2806" s="155" t="s">
        <v>183</v>
      </c>
      <c r="F2806" s="156" t="s">
        <v>6707</v>
      </c>
      <c r="G2806" s="156" t="s">
        <v>183</v>
      </c>
      <c r="H2806" s="156" t="s">
        <v>6708</v>
      </c>
      <c r="I2806" s="155">
        <v>1400000</v>
      </c>
      <c r="J2806" s="157" t="s">
        <v>165</v>
      </c>
      <c r="K2806" s="157"/>
      <c r="L2806" s="155">
        <v>2022</v>
      </c>
      <c r="M2806" s="158">
        <v>5419963</v>
      </c>
      <c r="N2806" s="159">
        <v>3945568544.3699999</v>
      </c>
      <c r="O2806" s="159">
        <v>3600555972.2399998</v>
      </c>
      <c r="P2806" s="159">
        <v>467057900.51999998</v>
      </c>
      <c r="Q2806" s="159">
        <v>141575927</v>
      </c>
      <c r="R2806" s="159">
        <v>325481973.51999998</v>
      </c>
      <c r="S2806" s="159">
        <v>345012572.13</v>
      </c>
      <c r="T2806" s="159">
        <v>17979479.649999999</v>
      </c>
      <c r="U2806" s="159">
        <v>3760455312.6599998</v>
      </c>
      <c r="V2806" s="159">
        <v>2680726853.8499999</v>
      </c>
      <c r="W2806" s="159">
        <v>418451450.94999999</v>
      </c>
      <c r="X2806" s="159">
        <v>6410856.8099999996</v>
      </c>
      <c r="Y2806" s="159">
        <v>1079728458.8099999</v>
      </c>
      <c r="Z2806" s="159">
        <v>470888960.20999998</v>
      </c>
      <c r="AA2806" s="159">
        <v>80000000</v>
      </c>
      <c r="AB2806" s="159">
        <v>390888960.20999998</v>
      </c>
      <c r="AC2806" s="159">
        <v>129054960.12</v>
      </c>
      <c r="AD2806" s="159">
        <v>94296185.120000005</v>
      </c>
      <c r="AE2806" s="159">
        <v>930702279.99000001</v>
      </c>
      <c r="AF2806" s="159">
        <v>919829118.38999999</v>
      </c>
      <c r="AG2806" s="159">
        <v>180813783.16</v>
      </c>
      <c r="AH2806" s="159">
        <v>217488831.41</v>
      </c>
      <c r="AI2806" s="159">
        <v>0</v>
      </c>
      <c r="AJ2806" s="159">
        <v>0</v>
      </c>
    </row>
    <row r="2807" spans="1:36">
      <c r="A2807" s="153">
        <v>16</v>
      </c>
      <c r="B2807" s="154">
        <v>0</v>
      </c>
      <c r="C2807" s="154">
        <v>0</v>
      </c>
      <c r="D2807" s="155">
        <v>0</v>
      </c>
      <c r="E2807" s="155" t="s">
        <v>183</v>
      </c>
      <c r="F2807" s="156" t="s">
        <v>6709</v>
      </c>
      <c r="G2807" s="156" t="s">
        <v>183</v>
      </c>
      <c r="H2807" s="156" t="s">
        <v>6710</v>
      </c>
      <c r="I2807" s="155">
        <v>1600000</v>
      </c>
      <c r="J2807" s="157" t="s">
        <v>164</v>
      </c>
      <c r="K2807" s="157"/>
      <c r="L2807" s="155">
        <v>2022</v>
      </c>
      <c r="M2807" s="158">
        <v>973298</v>
      </c>
      <c r="N2807" s="159">
        <v>628499786.65999997</v>
      </c>
      <c r="O2807" s="159">
        <v>585550313.42999995</v>
      </c>
      <c r="P2807" s="159">
        <v>337153834.97000003</v>
      </c>
      <c r="Q2807" s="159">
        <v>175419947</v>
      </c>
      <c r="R2807" s="159">
        <v>161733887.97</v>
      </c>
      <c r="S2807" s="159">
        <v>42949473.229999997</v>
      </c>
      <c r="T2807" s="159">
        <v>166459.91</v>
      </c>
      <c r="U2807" s="159">
        <v>541305245.14999998</v>
      </c>
      <c r="V2807" s="159">
        <v>414642531.18000001</v>
      </c>
      <c r="W2807" s="159">
        <v>70163437.819999993</v>
      </c>
      <c r="X2807" s="159">
        <v>1318864.03</v>
      </c>
      <c r="Y2807" s="159">
        <v>126662713.97</v>
      </c>
      <c r="Z2807" s="159">
        <v>139316773.74000001</v>
      </c>
      <c r="AA2807" s="159">
        <v>0</v>
      </c>
      <c r="AB2807" s="159">
        <v>139316773.74000001</v>
      </c>
      <c r="AC2807" s="159">
        <v>19028230</v>
      </c>
      <c r="AD2807" s="159">
        <v>18850000</v>
      </c>
      <c r="AE2807" s="159">
        <v>61150000</v>
      </c>
      <c r="AF2807" s="159">
        <v>170907782.25</v>
      </c>
      <c r="AG2807" s="159">
        <v>125920740.78</v>
      </c>
      <c r="AH2807" s="159">
        <v>143030934.59</v>
      </c>
      <c r="AI2807" s="159">
        <v>0</v>
      </c>
      <c r="AJ2807" s="159">
        <v>0</v>
      </c>
    </row>
    <row r="2808" spans="1:36">
      <c r="A2808" s="153">
        <v>18</v>
      </c>
      <c r="B2808" s="154">
        <v>0</v>
      </c>
      <c r="C2808" s="154">
        <v>0</v>
      </c>
      <c r="D2808" s="155">
        <v>0</v>
      </c>
      <c r="E2808" s="155" t="s">
        <v>183</v>
      </c>
      <c r="F2808" s="156" t="s">
        <v>6711</v>
      </c>
      <c r="G2808" s="156" t="s">
        <v>183</v>
      </c>
      <c r="H2808" s="156" t="s">
        <v>6712</v>
      </c>
      <c r="I2808" s="155">
        <v>1800000</v>
      </c>
      <c r="J2808" s="157" t="s">
        <v>163</v>
      </c>
      <c r="K2808" s="157"/>
      <c r="L2808" s="155">
        <v>2022</v>
      </c>
      <c r="M2808" s="158">
        <v>2115578</v>
      </c>
      <c r="N2808" s="159">
        <v>1341124503.2</v>
      </c>
      <c r="O2808" s="159">
        <v>1076594856.98</v>
      </c>
      <c r="P2808" s="159">
        <v>585426775.37</v>
      </c>
      <c r="Q2808" s="159">
        <v>371162385</v>
      </c>
      <c r="R2808" s="159">
        <v>214264390.37</v>
      </c>
      <c r="S2808" s="159">
        <v>264529646.22</v>
      </c>
      <c r="T2808" s="159">
        <v>3998539.79</v>
      </c>
      <c r="U2808" s="159">
        <v>1063625836.25</v>
      </c>
      <c r="V2808" s="159">
        <v>670658212.76999998</v>
      </c>
      <c r="W2808" s="159">
        <v>148487580.56</v>
      </c>
      <c r="X2808" s="159">
        <v>3823011.96</v>
      </c>
      <c r="Y2808" s="159">
        <v>392967623.48000002</v>
      </c>
      <c r="Z2808" s="159">
        <v>398765989.20999998</v>
      </c>
      <c r="AA2808" s="159">
        <v>0</v>
      </c>
      <c r="AB2808" s="159">
        <v>398765989.20999998</v>
      </c>
      <c r="AC2808" s="159">
        <v>190376046.56</v>
      </c>
      <c r="AD2808" s="159">
        <v>33559999.600000001</v>
      </c>
      <c r="AE2808" s="159">
        <v>237240001.59999999</v>
      </c>
      <c r="AF2808" s="159">
        <v>405936644.20999998</v>
      </c>
      <c r="AG2808" s="159">
        <v>133875585.31999999</v>
      </c>
      <c r="AH2808" s="159">
        <v>145335662.15000001</v>
      </c>
      <c r="AI2808" s="159">
        <v>0</v>
      </c>
      <c r="AJ2808" s="159">
        <v>0</v>
      </c>
    </row>
    <row r="2809" spans="1:36">
      <c r="A2809" s="153">
        <v>20</v>
      </c>
      <c r="B2809" s="154">
        <v>0</v>
      </c>
      <c r="C2809" s="154">
        <v>0</v>
      </c>
      <c r="D2809" s="155">
        <v>0</v>
      </c>
      <c r="E2809" s="155" t="s">
        <v>183</v>
      </c>
      <c r="F2809" s="156" t="s">
        <v>6713</v>
      </c>
      <c r="G2809" s="156" t="s">
        <v>183</v>
      </c>
      <c r="H2809" s="156" t="s">
        <v>6714</v>
      </c>
      <c r="I2809" s="155">
        <v>2000000</v>
      </c>
      <c r="J2809" s="157" t="s">
        <v>162</v>
      </c>
      <c r="K2809" s="157"/>
      <c r="L2809" s="155">
        <v>2022</v>
      </c>
      <c r="M2809" s="158">
        <v>1169434</v>
      </c>
      <c r="N2809" s="159">
        <v>696446528.12</v>
      </c>
      <c r="O2809" s="159">
        <v>578381458.02999997</v>
      </c>
      <c r="P2809" s="159">
        <v>379669072.82999998</v>
      </c>
      <c r="Q2809" s="159">
        <v>254481632</v>
      </c>
      <c r="R2809" s="159">
        <v>125187440.83</v>
      </c>
      <c r="S2809" s="159">
        <v>118065070.09</v>
      </c>
      <c r="T2809" s="159">
        <v>225760.2</v>
      </c>
      <c r="U2809" s="159">
        <v>696080317.34000003</v>
      </c>
      <c r="V2809" s="159">
        <v>451010815.11000001</v>
      </c>
      <c r="W2809" s="159">
        <v>91863603.510000005</v>
      </c>
      <c r="X2809" s="159">
        <v>3051390.48</v>
      </c>
      <c r="Y2809" s="159">
        <v>245069502.22999999</v>
      </c>
      <c r="Z2809" s="159">
        <v>159970832.84</v>
      </c>
      <c r="AA2809" s="159">
        <v>0</v>
      </c>
      <c r="AB2809" s="159">
        <v>159970832.84</v>
      </c>
      <c r="AC2809" s="159">
        <v>8700000</v>
      </c>
      <c r="AD2809" s="159">
        <v>8700000</v>
      </c>
      <c r="AE2809" s="159">
        <v>280000265</v>
      </c>
      <c r="AF2809" s="159">
        <v>127370642.92</v>
      </c>
      <c r="AG2809" s="159">
        <v>57066531.670000002</v>
      </c>
      <c r="AH2809" s="159">
        <v>69422162.640000001</v>
      </c>
      <c r="AI2809" s="159">
        <v>0</v>
      </c>
      <c r="AJ2809" s="159">
        <v>265</v>
      </c>
    </row>
    <row r="2810" spans="1:36">
      <c r="A2810" s="153">
        <v>22</v>
      </c>
      <c r="B2810" s="154">
        <v>0</v>
      </c>
      <c r="C2810" s="154">
        <v>0</v>
      </c>
      <c r="D2810" s="155">
        <v>0</v>
      </c>
      <c r="E2810" s="155" t="s">
        <v>183</v>
      </c>
      <c r="F2810" s="156" t="s">
        <v>6715</v>
      </c>
      <c r="G2810" s="156" t="s">
        <v>183</v>
      </c>
      <c r="H2810" s="156" t="s">
        <v>6716</v>
      </c>
      <c r="I2810" s="155">
        <v>2200000</v>
      </c>
      <c r="J2810" s="157" t="s">
        <v>161</v>
      </c>
      <c r="K2810" s="157"/>
      <c r="L2810" s="155">
        <v>2022</v>
      </c>
      <c r="M2810" s="158">
        <v>2346065</v>
      </c>
      <c r="N2810" s="159">
        <v>1250090540.6800001</v>
      </c>
      <c r="O2810" s="159">
        <v>1142399493.4000001</v>
      </c>
      <c r="P2810" s="159">
        <v>384787183.38999999</v>
      </c>
      <c r="Q2810" s="159">
        <v>152381456</v>
      </c>
      <c r="R2810" s="159">
        <v>232405727.38999999</v>
      </c>
      <c r="S2810" s="159">
        <v>107691047.28</v>
      </c>
      <c r="T2810" s="159">
        <v>13958115.130000001</v>
      </c>
      <c r="U2810" s="159">
        <v>1158531905.24</v>
      </c>
      <c r="V2810" s="159">
        <v>865555083.41999996</v>
      </c>
      <c r="W2810" s="159">
        <v>141235300.15000001</v>
      </c>
      <c r="X2810" s="159">
        <v>3751982.93</v>
      </c>
      <c r="Y2810" s="159">
        <v>292976821.81999999</v>
      </c>
      <c r="Z2810" s="159">
        <v>152015170.15000001</v>
      </c>
      <c r="AA2810" s="159">
        <v>85929833.030000001</v>
      </c>
      <c r="AB2810" s="159">
        <v>66085337.120000005</v>
      </c>
      <c r="AC2810" s="159">
        <v>42700000</v>
      </c>
      <c r="AD2810" s="159">
        <v>38200000</v>
      </c>
      <c r="AE2810" s="159">
        <v>291645639.18000001</v>
      </c>
      <c r="AF2810" s="159">
        <v>276844409.98000002</v>
      </c>
      <c r="AG2810" s="159">
        <v>115345272.95999999</v>
      </c>
      <c r="AH2810" s="159">
        <v>114504211.87</v>
      </c>
      <c r="AI2810" s="159">
        <v>0</v>
      </c>
      <c r="AJ2810" s="159">
        <v>0</v>
      </c>
    </row>
    <row r="2811" spans="1:36">
      <c r="A2811" s="153">
        <v>24</v>
      </c>
      <c r="B2811" s="154">
        <v>0</v>
      </c>
      <c r="C2811" s="154">
        <v>0</v>
      </c>
      <c r="D2811" s="155">
        <v>0</v>
      </c>
      <c r="E2811" s="155" t="s">
        <v>183</v>
      </c>
      <c r="F2811" s="156" t="s">
        <v>6717</v>
      </c>
      <c r="G2811" s="156" t="s">
        <v>183</v>
      </c>
      <c r="H2811" s="156" t="s">
        <v>6718</v>
      </c>
      <c r="I2811" s="155">
        <v>2400000</v>
      </c>
      <c r="J2811" s="157" t="s">
        <v>160</v>
      </c>
      <c r="K2811" s="157"/>
      <c r="L2811" s="155">
        <v>2022</v>
      </c>
      <c r="M2811" s="158">
        <v>4472703</v>
      </c>
      <c r="N2811" s="159">
        <v>2192084985.9000001</v>
      </c>
      <c r="O2811" s="159">
        <v>1872703886.3900001</v>
      </c>
      <c r="P2811" s="159">
        <v>451592270.12</v>
      </c>
      <c r="Q2811" s="159">
        <v>159345614</v>
      </c>
      <c r="R2811" s="159">
        <v>292246656.12</v>
      </c>
      <c r="S2811" s="159">
        <v>319381099.50999999</v>
      </c>
      <c r="T2811" s="159">
        <v>2770952.12</v>
      </c>
      <c r="U2811" s="159">
        <v>2023185408.71</v>
      </c>
      <c r="V2811" s="159">
        <v>1202259820.8</v>
      </c>
      <c r="W2811" s="159">
        <v>243840589.47999999</v>
      </c>
      <c r="X2811" s="159">
        <v>3204081.71</v>
      </c>
      <c r="Y2811" s="159">
        <v>820925587.90999997</v>
      </c>
      <c r="Z2811" s="159">
        <v>119860427.73</v>
      </c>
      <c r="AA2811" s="159">
        <v>0</v>
      </c>
      <c r="AB2811" s="159">
        <v>119860427.73</v>
      </c>
      <c r="AC2811" s="159">
        <v>102725684.84999999</v>
      </c>
      <c r="AD2811" s="159">
        <v>69725684.849999994</v>
      </c>
      <c r="AE2811" s="159">
        <v>389331165.98000002</v>
      </c>
      <c r="AF2811" s="159">
        <v>670444065.59000003</v>
      </c>
      <c r="AG2811" s="159">
        <v>173515088.55000001</v>
      </c>
      <c r="AH2811" s="159">
        <v>195261798.44</v>
      </c>
      <c r="AI2811" s="159">
        <v>0</v>
      </c>
      <c r="AJ2811" s="159">
        <v>478533.98</v>
      </c>
    </row>
    <row r="2812" spans="1:36">
      <c r="A2812" s="153">
        <v>26</v>
      </c>
      <c r="B2812" s="154">
        <v>0</v>
      </c>
      <c r="C2812" s="154">
        <v>0</v>
      </c>
      <c r="D2812" s="155">
        <v>0</v>
      </c>
      <c r="E2812" s="155" t="s">
        <v>183</v>
      </c>
      <c r="F2812" s="156" t="s">
        <v>6719</v>
      </c>
      <c r="G2812" s="156" t="s">
        <v>183</v>
      </c>
      <c r="H2812" s="156" t="s">
        <v>6720</v>
      </c>
      <c r="I2812" s="155">
        <v>2600000</v>
      </c>
      <c r="J2812" s="157" t="s">
        <v>159</v>
      </c>
      <c r="K2812" s="157"/>
      <c r="L2812" s="155">
        <v>2022</v>
      </c>
      <c r="M2812" s="158">
        <v>1218089</v>
      </c>
      <c r="N2812" s="159">
        <v>632462400.91999996</v>
      </c>
      <c r="O2812" s="159">
        <v>558993696.19000006</v>
      </c>
      <c r="P2812" s="159">
        <v>336820711.01999998</v>
      </c>
      <c r="Q2812" s="159">
        <v>239096080</v>
      </c>
      <c r="R2812" s="159">
        <v>97724631.019999996</v>
      </c>
      <c r="S2812" s="159">
        <v>73468704.730000004</v>
      </c>
      <c r="T2812" s="159">
        <v>114552.72</v>
      </c>
      <c r="U2812" s="159">
        <v>555518682.74000001</v>
      </c>
      <c r="V2812" s="159">
        <v>372701561.23000002</v>
      </c>
      <c r="W2812" s="159">
        <v>91238666.319999993</v>
      </c>
      <c r="X2812" s="159">
        <v>1554195.97</v>
      </c>
      <c r="Y2812" s="159">
        <v>182817121.50999999</v>
      </c>
      <c r="Z2812" s="159">
        <v>171853473.46000001</v>
      </c>
      <c r="AA2812" s="159">
        <v>0</v>
      </c>
      <c r="AB2812" s="159">
        <v>171853473.46000001</v>
      </c>
      <c r="AC2812" s="159">
        <v>22789609.469999999</v>
      </c>
      <c r="AD2812" s="159">
        <v>15850000</v>
      </c>
      <c r="AE2812" s="159">
        <v>102916666.68000001</v>
      </c>
      <c r="AF2812" s="159">
        <v>186292134.96000001</v>
      </c>
      <c r="AG2812" s="159">
        <v>62669944.409999996</v>
      </c>
      <c r="AH2812" s="159">
        <v>79827392.920000002</v>
      </c>
      <c r="AI2812" s="159">
        <v>0</v>
      </c>
      <c r="AJ2812" s="159">
        <v>0</v>
      </c>
    </row>
    <row r="2813" spans="1:36">
      <c r="A2813" s="153">
        <v>28</v>
      </c>
      <c r="B2813" s="154">
        <v>0</v>
      </c>
      <c r="C2813" s="154">
        <v>0</v>
      </c>
      <c r="D2813" s="155">
        <v>0</v>
      </c>
      <c r="E2813" s="155" t="s">
        <v>183</v>
      </c>
      <c r="F2813" s="156" t="s">
        <v>6721</v>
      </c>
      <c r="G2813" s="156" t="s">
        <v>183</v>
      </c>
      <c r="H2813" s="156" t="s">
        <v>6722</v>
      </c>
      <c r="I2813" s="155">
        <v>2800000</v>
      </c>
      <c r="J2813" s="157" t="s">
        <v>158</v>
      </c>
      <c r="K2813" s="157"/>
      <c r="L2813" s="155">
        <v>2022</v>
      </c>
      <c r="M2813" s="158">
        <v>1410643</v>
      </c>
      <c r="N2813" s="159">
        <v>901153017.09000003</v>
      </c>
      <c r="O2813" s="159">
        <v>632323038.75</v>
      </c>
      <c r="P2813" s="159">
        <v>421701760.77999997</v>
      </c>
      <c r="Q2813" s="159">
        <v>295555121</v>
      </c>
      <c r="R2813" s="159">
        <v>126146639.78</v>
      </c>
      <c r="S2813" s="159">
        <v>268829978.33999997</v>
      </c>
      <c r="T2813" s="159">
        <v>3466411.28</v>
      </c>
      <c r="U2813" s="159">
        <v>855450936.72000003</v>
      </c>
      <c r="V2813" s="159">
        <v>468531998.02999997</v>
      </c>
      <c r="W2813" s="159">
        <v>106145252.66</v>
      </c>
      <c r="X2813" s="159">
        <v>3311939.57</v>
      </c>
      <c r="Y2813" s="159">
        <v>386918938.69</v>
      </c>
      <c r="Z2813" s="159">
        <v>132026656.48999999</v>
      </c>
      <c r="AA2813" s="159">
        <v>50500000</v>
      </c>
      <c r="AB2813" s="159">
        <v>81526656.489999995</v>
      </c>
      <c r="AC2813" s="159">
        <v>65695659.07</v>
      </c>
      <c r="AD2813" s="159">
        <v>65695659.07</v>
      </c>
      <c r="AE2813" s="159">
        <v>331000150</v>
      </c>
      <c r="AF2813" s="159">
        <v>163791040.72</v>
      </c>
      <c r="AG2813" s="159">
        <v>63771610.229999997</v>
      </c>
      <c r="AH2813" s="159">
        <v>79151253</v>
      </c>
      <c r="AI2813" s="159">
        <v>0</v>
      </c>
      <c r="AJ2813" s="159">
        <v>150</v>
      </c>
    </row>
    <row r="2814" spans="1:36">
      <c r="A2814" s="153">
        <v>30</v>
      </c>
      <c r="B2814" s="154">
        <v>0</v>
      </c>
      <c r="C2814" s="154">
        <v>0</v>
      </c>
      <c r="D2814" s="155">
        <v>0</v>
      </c>
      <c r="E2814" s="155" t="s">
        <v>183</v>
      </c>
      <c r="F2814" s="156" t="s">
        <v>6723</v>
      </c>
      <c r="G2814" s="156" t="s">
        <v>183</v>
      </c>
      <c r="H2814" s="156" t="s">
        <v>6724</v>
      </c>
      <c r="I2814" s="155">
        <v>3000000</v>
      </c>
      <c r="J2814" s="157" t="s">
        <v>157</v>
      </c>
      <c r="K2814" s="157"/>
      <c r="L2814" s="155">
        <v>2022</v>
      </c>
      <c r="M2814" s="158">
        <v>3491410</v>
      </c>
      <c r="N2814" s="159">
        <v>1932661524.0699999</v>
      </c>
      <c r="O2814" s="159">
        <v>1641523758.52</v>
      </c>
      <c r="P2814" s="159">
        <v>362546900.48000002</v>
      </c>
      <c r="Q2814" s="159">
        <v>126914983</v>
      </c>
      <c r="R2814" s="159">
        <v>235631917.47999999</v>
      </c>
      <c r="S2814" s="159">
        <v>291137765.55000001</v>
      </c>
      <c r="T2814" s="159">
        <v>3971327.91</v>
      </c>
      <c r="U2814" s="159">
        <v>1757411931.4400001</v>
      </c>
      <c r="V2814" s="159">
        <v>1049487906.9299999</v>
      </c>
      <c r="W2814" s="159">
        <v>186197327.99000001</v>
      </c>
      <c r="X2814" s="159">
        <v>4934685.88</v>
      </c>
      <c r="Y2814" s="159">
        <v>707924024.50999999</v>
      </c>
      <c r="Z2814" s="159">
        <v>269061763.68000001</v>
      </c>
      <c r="AA2814" s="159">
        <v>17611205.739999998</v>
      </c>
      <c r="AB2814" s="159">
        <v>251450557.94</v>
      </c>
      <c r="AC2814" s="159">
        <v>60972087.68</v>
      </c>
      <c r="AD2814" s="159">
        <v>60972087.68</v>
      </c>
      <c r="AE2814" s="159">
        <v>364670200.02999997</v>
      </c>
      <c r="AF2814" s="159">
        <v>592035851.59000003</v>
      </c>
      <c r="AG2814" s="159">
        <v>129605582.55</v>
      </c>
      <c r="AH2814" s="159">
        <v>145550594.71000001</v>
      </c>
      <c r="AI2814" s="159">
        <v>0</v>
      </c>
      <c r="AJ2814" s="159">
        <v>0</v>
      </c>
    </row>
    <row r="2815" spans="1:36">
      <c r="A2815" s="153">
        <v>32</v>
      </c>
      <c r="B2815" s="154">
        <v>0</v>
      </c>
      <c r="C2815" s="154">
        <v>0</v>
      </c>
      <c r="D2815" s="155">
        <v>0</v>
      </c>
      <c r="E2815" s="155" t="s">
        <v>183</v>
      </c>
      <c r="F2815" s="156" t="s">
        <v>6725</v>
      </c>
      <c r="G2815" s="156" t="s">
        <v>183</v>
      </c>
      <c r="H2815" s="156" t="s">
        <v>6726</v>
      </c>
      <c r="I2815" s="155">
        <v>3200000</v>
      </c>
      <c r="J2815" s="157" t="s">
        <v>156</v>
      </c>
      <c r="K2815" s="157"/>
      <c r="L2815" s="155">
        <v>2022</v>
      </c>
      <c r="M2815" s="158">
        <v>1682003</v>
      </c>
      <c r="N2815" s="159">
        <v>1145311241.4000001</v>
      </c>
      <c r="O2815" s="159">
        <v>873842840.58000004</v>
      </c>
      <c r="P2815" s="159">
        <v>451266486.13999999</v>
      </c>
      <c r="Q2815" s="159">
        <v>259588547</v>
      </c>
      <c r="R2815" s="159">
        <v>191677939.13999999</v>
      </c>
      <c r="S2815" s="159">
        <v>271468400.81999999</v>
      </c>
      <c r="T2815" s="159">
        <v>45646246.469999999</v>
      </c>
      <c r="U2815" s="159">
        <v>1108092376.1600001</v>
      </c>
      <c r="V2815" s="159">
        <v>593592116.5</v>
      </c>
      <c r="W2815" s="159">
        <v>98680125.799999997</v>
      </c>
      <c r="X2815" s="159">
        <v>1903403.4</v>
      </c>
      <c r="Y2815" s="159">
        <v>514500259.66000003</v>
      </c>
      <c r="Z2815" s="159">
        <v>308408040.01999998</v>
      </c>
      <c r="AA2815" s="159">
        <v>115000000</v>
      </c>
      <c r="AB2815" s="159">
        <v>193408040.01999998</v>
      </c>
      <c r="AC2815" s="159">
        <v>16420153.800000001</v>
      </c>
      <c r="AD2815" s="159">
        <v>16420153.800000001</v>
      </c>
      <c r="AE2815" s="159">
        <v>393502650.27999997</v>
      </c>
      <c r="AF2815" s="159">
        <v>280250724.07999998</v>
      </c>
      <c r="AG2815" s="159">
        <v>122872930.8</v>
      </c>
      <c r="AH2815" s="159">
        <v>122461131.98</v>
      </c>
      <c r="AI2815" s="159">
        <v>0</v>
      </c>
      <c r="AJ2815" s="159">
        <v>0</v>
      </c>
    </row>
  </sheetData>
  <mergeCells count="27">
    <mergeCell ref="AE3:AE6"/>
    <mergeCell ref="M3:M6"/>
    <mergeCell ref="N3:N6"/>
    <mergeCell ref="O3:T3"/>
    <mergeCell ref="U3:U6"/>
    <mergeCell ref="V3:Y3"/>
    <mergeCell ref="P5:P6"/>
    <mergeCell ref="Q5:R5"/>
    <mergeCell ref="T5:T6"/>
    <mergeCell ref="W5:W6"/>
    <mergeCell ref="X5:X6"/>
    <mergeCell ref="AF3:AF6"/>
    <mergeCell ref="AJ3:AJ6"/>
    <mergeCell ref="O4:O6"/>
    <mergeCell ref="P4:R4"/>
    <mergeCell ref="S4:S6"/>
    <mergeCell ref="V4:V6"/>
    <mergeCell ref="W4:X4"/>
    <mergeCell ref="Y4:Y6"/>
    <mergeCell ref="AA4:AA6"/>
    <mergeCell ref="AB4:AB6"/>
    <mergeCell ref="AG3:AH5"/>
    <mergeCell ref="AI3:AI6"/>
    <mergeCell ref="AD4:AD6"/>
    <mergeCell ref="Z3:Z6"/>
    <mergeCell ref="AA3:AB3"/>
    <mergeCell ref="AC3:AC6"/>
  </mergeCells>
  <hyperlinks>
    <hyperlink ref="P1" location="'SPIS TABEL'!A1" display="powrót do spisu tablic" xr:uid="{340A1709-56EA-4F36-BA5E-537BC3C3E3B2}"/>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2F0F-7D6E-461E-BC33-91BF3F4D93B3}">
  <sheetPr codeName="Arkusz3">
    <tabColor rgb="FFFFC000"/>
  </sheetPr>
  <dimension ref="A1:AK2815"/>
  <sheetViews>
    <sheetView workbookViewId="0">
      <pane xSplit="10" ySplit="8" topLeftCell="K9" activePane="bottomRight" state="frozen"/>
      <selection activeCell="N10" sqref="N10"/>
      <selection pane="topRight" activeCell="N10" sqref="N10"/>
      <selection pane="bottomLeft" activeCell="N10" sqref="N10"/>
      <selection pane="bottomRight" activeCell="K9" sqref="K9"/>
    </sheetView>
  </sheetViews>
  <sheetFormatPr defaultColWidth="9.109375" defaultRowHeight="13.2" outlineLevelCol="1"/>
  <cols>
    <col min="1" max="5" width="5.88671875" style="135" customWidth="1"/>
    <col min="6" max="6" width="8.44140625" style="135" hidden="1" customWidth="1" outlineLevel="1"/>
    <col min="7" max="7" width="7.109375" style="135" hidden="1" customWidth="1" outlineLevel="1"/>
    <col min="8" max="8" width="9.5546875" style="134" hidden="1" customWidth="1" outlineLevel="1"/>
    <col min="9" max="9" width="9.33203125" style="134" customWidth="1" collapsed="1"/>
    <col min="10" max="10" width="19.109375" style="115" customWidth="1"/>
    <col min="11" max="11" width="11.5546875" style="115" customWidth="1"/>
    <col min="12" max="12" width="11.5546875" style="134" customWidth="1"/>
    <col min="13" max="13" width="13" style="115" customWidth="1"/>
    <col min="14" max="36" width="16.5546875" style="115" customWidth="1"/>
    <col min="37" max="16384" width="9.109375" style="115"/>
  </cols>
  <sheetData>
    <row r="1" spans="1:37" ht="14.4">
      <c r="A1" s="142" t="str">
        <f>+"Dane źródłowe do obliczenia wskaźników, według sprawozdań Rb za IV kwartały "&amp;Rok-2&amp;" r."</f>
        <v>Dane źródłowe do obliczenia wskaźników, według sprawozdań Rb za IV kwartały 2020 r.</v>
      </c>
      <c r="B1" s="134"/>
      <c r="C1" s="134"/>
      <c r="D1" s="134"/>
      <c r="E1" s="134"/>
      <c r="F1" s="134"/>
      <c r="G1" s="134"/>
      <c r="M1" s="134"/>
      <c r="N1" s="134"/>
      <c r="O1" s="134"/>
      <c r="P1" s="162" t="s">
        <v>6728</v>
      </c>
      <c r="Q1" s="134"/>
      <c r="R1" s="134"/>
      <c r="S1" s="134"/>
      <c r="T1" s="134"/>
      <c r="U1" s="134"/>
      <c r="V1" s="134"/>
      <c r="W1" s="134"/>
      <c r="X1" s="134"/>
      <c r="Y1" s="134"/>
      <c r="Z1" s="134"/>
      <c r="AA1" s="134"/>
      <c r="AB1" s="134"/>
      <c r="AC1" s="134"/>
      <c r="AD1" s="134"/>
      <c r="AE1" s="134"/>
      <c r="AF1" s="134"/>
      <c r="AG1" s="134"/>
      <c r="AH1" s="134"/>
      <c r="AI1" s="134"/>
      <c r="AJ1" s="134"/>
      <c r="AK1" s="134"/>
    </row>
    <row r="2" spans="1:37">
      <c r="A2" s="134"/>
      <c r="B2" s="134"/>
      <c r="C2" s="134"/>
      <c r="D2" s="134"/>
      <c r="E2" s="134"/>
      <c r="F2" s="134"/>
      <c r="G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row>
    <row r="3" spans="1:37">
      <c r="A3" s="134"/>
      <c r="B3" s="134"/>
      <c r="C3" s="134"/>
      <c r="D3" s="134"/>
      <c r="E3" s="134"/>
      <c r="F3" s="134"/>
      <c r="G3" s="134"/>
      <c r="M3" s="193" t="s">
        <v>2753</v>
      </c>
      <c r="N3" s="179" t="s">
        <v>114</v>
      </c>
      <c r="O3" s="187" t="s">
        <v>2748</v>
      </c>
      <c r="P3" s="187"/>
      <c r="Q3" s="187"/>
      <c r="R3" s="187"/>
      <c r="S3" s="187"/>
      <c r="T3" s="187"/>
      <c r="U3" s="180" t="s">
        <v>99</v>
      </c>
      <c r="V3" s="190" t="s">
        <v>2748</v>
      </c>
      <c r="W3" s="190"/>
      <c r="X3" s="190"/>
      <c r="Y3" s="190"/>
      <c r="Z3" s="179" t="s">
        <v>89</v>
      </c>
      <c r="AA3" s="187" t="s">
        <v>2748</v>
      </c>
      <c r="AB3" s="187"/>
      <c r="AC3" s="180" t="s">
        <v>83</v>
      </c>
      <c r="AD3" s="141" t="s">
        <v>2750</v>
      </c>
      <c r="AE3" s="179" t="s">
        <v>79</v>
      </c>
      <c r="AF3" s="180" t="s">
        <v>2752</v>
      </c>
      <c r="AG3" s="181" t="s">
        <v>2751</v>
      </c>
      <c r="AH3" s="182"/>
      <c r="AI3" s="180" t="s">
        <v>71</v>
      </c>
      <c r="AJ3" s="179" t="s">
        <v>69</v>
      </c>
      <c r="AK3" s="134"/>
    </row>
    <row r="4" spans="1:37">
      <c r="A4" s="134"/>
      <c r="B4" s="134"/>
      <c r="C4" s="134"/>
      <c r="D4" s="134"/>
      <c r="E4" s="134"/>
      <c r="F4" s="134"/>
      <c r="G4" s="134"/>
      <c r="M4" s="193"/>
      <c r="N4" s="179"/>
      <c r="O4" s="179" t="s">
        <v>111</v>
      </c>
      <c r="P4" s="188" t="s">
        <v>2750</v>
      </c>
      <c r="Q4" s="188"/>
      <c r="R4" s="188"/>
      <c r="S4" s="179" t="s">
        <v>103</v>
      </c>
      <c r="T4" s="140" t="s">
        <v>2750</v>
      </c>
      <c r="U4" s="180"/>
      <c r="V4" s="180" t="s">
        <v>97</v>
      </c>
      <c r="W4" s="191" t="s">
        <v>2750</v>
      </c>
      <c r="X4" s="192"/>
      <c r="Y4" s="180" t="s">
        <v>91</v>
      </c>
      <c r="Z4" s="179"/>
      <c r="AA4" s="188" t="s">
        <v>87</v>
      </c>
      <c r="AB4" s="188" t="s">
        <v>85</v>
      </c>
      <c r="AC4" s="180"/>
      <c r="AD4" s="189" t="s">
        <v>81</v>
      </c>
      <c r="AE4" s="179"/>
      <c r="AF4" s="180"/>
      <c r="AG4" s="183"/>
      <c r="AH4" s="184"/>
      <c r="AI4" s="180"/>
      <c r="AJ4" s="179"/>
      <c r="AK4" s="134"/>
    </row>
    <row r="5" spans="1:37">
      <c r="A5" s="115"/>
      <c r="B5" s="134"/>
      <c r="C5" s="134"/>
      <c r="D5" s="134"/>
      <c r="E5" s="134"/>
      <c r="F5" s="134"/>
      <c r="G5" s="134"/>
      <c r="M5" s="193"/>
      <c r="N5" s="179"/>
      <c r="O5" s="179"/>
      <c r="P5" s="188" t="s">
        <v>2749</v>
      </c>
      <c r="Q5" s="188" t="s">
        <v>2748</v>
      </c>
      <c r="R5" s="188"/>
      <c r="S5" s="179"/>
      <c r="T5" s="188" t="s">
        <v>101</v>
      </c>
      <c r="U5" s="180"/>
      <c r="V5" s="180"/>
      <c r="W5" s="189" t="s">
        <v>2747</v>
      </c>
      <c r="X5" s="189" t="s">
        <v>2746</v>
      </c>
      <c r="Y5" s="180"/>
      <c r="Z5" s="179"/>
      <c r="AA5" s="188"/>
      <c r="AB5" s="188"/>
      <c r="AC5" s="180"/>
      <c r="AD5" s="189"/>
      <c r="AE5" s="179"/>
      <c r="AF5" s="180"/>
      <c r="AG5" s="185"/>
      <c r="AH5" s="186"/>
      <c r="AI5" s="180"/>
      <c r="AJ5" s="179"/>
      <c r="AK5" s="134"/>
    </row>
    <row r="6" spans="1:37" ht="60">
      <c r="A6" s="142"/>
      <c r="B6" s="134"/>
      <c r="C6" s="134"/>
      <c r="D6" s="134"/>
      <c r="E6" s="134"/>
      <c r="F6" s="134"/>
      <c r="G6" s="134"/>
      <c r="M6" s="193"/>
      <c r="N6" s="179"/>
      <c r="O6" s="179"/>
      <c r="P6" s="188"/>
      <c r="Q6" s="140" t="s">
        <v>107</v>
      </c>
      <c r="R6" s="140" t="s">
        <v>105</v>
      </c>
      <c r="S6" s="179"/>
      <c r="T6" s="188"/>
      <c r="U6" s="180"/>
      <c r="V6" s="180"/>
      <c r="W6" s="189"/>
      <c r="X6" s="189"/>
      <c r="Y6" s="180"/>
      <c r="Z6" s="179"/>
      <c r="AA6" s="188"/>
      <c r="AB6" s="188"/>
      <c r="AC6" s="180"/>
      <c r="AD6" s="189"/>
      <c r="AE6" s="179"/>
      <c r="AF6" s="180"/>
      <c r="AG6" s="140" t="s">
        <v>2745</v>
      </c>
      <c r="AH6" s="140" t="s">
        <v>97</v>
      </c>
      <c r="AI6" s="180"/>
      <c r="AJ6" s="179"/>
      <c r="AK6" s="134"/>
    </row>
    <row r="7" spans="1:37">
      <c r="A7" s="134"/>
      <c r="B7" s="134"/>
      <c r="C7" s="134"/>
      <c r="D7" s="134"/>
      <c r="E7" s="134"/>
      <c r="F7" s="134"/>
      <c r="G7" s="134"/>
    </row>
    <row r="8" spans="1:37" s="134" customFormat="1">
      <c r="A8" s="139" t="s">
        <v>145</v>
      </c>
      <c r="B8" s="138" t="s">
        <v>144</v>
      </c>
      <c r="C8" s="138" t="s">
        <v>143</v>
      </c>
      <c r="D8" s="138" t="s">
        <v>142</v>
      </c>
      <c r="E8" s="138" t="s">
        <v>141</v>
      </c>
      <c r="F8" s="138" t="s">
        <v>140</v>
      </c>
      <c r="G8" s="138" t="s">
        <v>139</v>
      </c>
      <c r="H8" s="138" t="s">
        <v>138</v>
      </c>
      <c r="I8" s="138" t="s">
        <v>137</v>
      </c>
      <c r="J8" s="138" t="s">
        <v>136</v>
      </c>
      <c r="K8" s="138" t="s">
        <v>135</v>
      </c>
      <c r="L8" s="138" t="s">
        <v>134</v>
      </c>
      <c r="M8" s="120" t="s">
        <v>2744</v>
      </c>
      <c r="N8" s="137" t="s">
        <v>2743</v>
      </c>
      <c r="O8" s="137" t="s">
        <v>112</v>
      </c>
      <c r="P8" s="137" t="s">
        <v>110</v>
      </c>
      <c r="Q8" s="137" t="s">
        <v>108</v>
      </c>
      <c r="R8" s="137" t="s">
        <v>106</v>
      </c>
      <c r="S8" s="137" t="s">
        <v>2742</v>
      </c>
      <c r="T8" s="137" t="s">
        <v>2741</v>
      </c>
      <c r="U8" s="137" t="s">
        <v>100</v>
      </c>
      <c r="V8" s="137" t="s">
        <v>98</v>
      </c>
      <c r="W8" s="137" t="s">
        <v>96</v>
      </c>
      <c r="X8" s="137" t="s">
        <v>94</v>
      </c>
      <c r="Y8" s="137" t="s">
        <v>92</v>
      </c>
      <c r="Z8" s="137" t="s">
        <v>90</v>
      </c>
      <c r="AA8" s="137" t="s">
        <v>88</v>
      </c>
      <c r="AB8" s="137" t="s">
        <v>86</v>
      </c>
      <c r="AC8" s="137" t="s">
        <v>84</v>
      </c>
      <c r="AD8" s="137" t="s">
        <v>82</v>
      </c>
      <c r="AE8" s="137" t="s">
        <v>80</v>
      </c>
      <c r="AF8" s="137" t="s">
        <v>78</v>
      </c>
      <c r="AG8" s="137" t="s">
        <v>76</v>
      </c>
      <c r="AH8" s="137" t="s">
        <v>74</v>
      </c>
      <c r="AI8" s="137" t="s">
        <v>72</v>
      </c>
      <c r="AJ8" s="137" t="s">
        <v>70</v>
      </c>
    </row>
    <row r="9" spans="1:37" s="136" customFormat="1">
      <c r="A9" s="153">
        <v>2</v>
      </c>
      <c r="B9" s="154">
        <v>1</v>
      </c>
      <c r="C9" s="154">
        <v>1</v>
      </c>
      <c r="D9" s="155">
        <v>1</v>
      </c>
      <c r="E9" s="155" t="s">
        <v>556</v>
      </c>
      <c r="F9" s="156" t="s">
        <v>2763</v>
      </c>
      <c r="G9" s="156" t="s">
        <v>556</v>
      </c>
      <c r="H9" s="156" t="s">
        <v>2764</v>
      </c>
      <c r="I9" s="155">
        <v>201011</v>
      </c>
      <c r="J9" s="157" t="s">
        <v>2094</v>
      </c>
      <c r="K9" s="157"/>
      <c r="L9" s="155">
        <v>2022</v>
      </c>
      <c r="M9" s="158">
        <v>38717</v>
      </c>
      <c r="N9" s="159">
        <v>201296730.47999999</v>
      </c>
      <c r="O9" s="159">
        <v>187952674.69</v>
      </c>
      <c r="P9" s="159">
        <v>84363541.189999998</v>
      </c>
      <c r="Q9" s="159">
        <v>26745243</v>
      </c>
      <c r="R9" s="159">
        <v>57618298.189999998</v>
      </c>
      <c r="S9" s="159">
        <v>13344055.789999999</v>
      </c>
      <c r="T9" s="159">
        <v>5584929.6200000001</v>
      </c>
      <c r="U9" s="159">
        <v>188031114.88</v>
      </c>
      <c r="V9" s="159">
        <v>182438034.34999999</v>
      </c>
      <c r="W9" s="159">
        <v>57509211.600000001</v>
      </c>
      <c r="X9" s="159">
        <v>765532.05</v>
      </c>
      <c r="Y9" s="159">
        <v>5593080.5300000003</v>
      </c>
      <c r="Z9" s="159">
        <v>7274343.3399999999</v>
      </c>
      <c r="AA9" s="159">
        <v>0</v>
      </c>
      <c r="AB9" s="159">
        <v>7274343.3399999999</v>
      </c>
      <c r="AC9" s="159">
        <v>8314070.3399999999</v>
      </c>
      <c r="AD9" s="159">
        <v>8254070.3399999999</v>
      </c>
      <c r="AE9" s="159">
        <v>26886987.34</v>
      </c>
      <c r="AF9" s="159">
        <v>5514640.3399999999</v>
      </c>
      <c r="AG9" s="159">
        <v>1189317.3400000001</v>
      </c>
      <c r="AH9" s="159">
        <v>1126357.71</v>
      </c>
      <c r="AI9" s="159">
        <v>0</v>
      </c>
      <c r="AJ9" s="159">
        <v>0</v>
      </c>
    </row>
    <row r="10" spans="1:37">
      <c r="A10" s="153">
        <v>2</v>
      </c>
      <c r="B10" s="154">
        <v>1</v>
      </c>
      <c r="C10" s="154">
        <v>2</v>
      </c>
      <c r="D10" s="155">
        <v>2</v>
      </c>
      <c r="E10" s="155" t="s">
        <v>556</v>
      </c>
      <c r="F10" s="156" t="s">
        <v>2765</v>
      </c>
      <c r="G10" s="156" t="s">
        <v>556</v>
      </c>
      <c r="H10" s="156" t="s">
        <v>2766</v>
      </c>
      <c r="I10" s="155">
        <v>201022</v>
      </c>
      <c r="J10" s="157" t="s">
        <v>2094</v>
      </c>
      <c r="K10" s="157"/>
      <c r="L10" s="155">
        <v>2022</v>
      </c>
      <c r="M10" s="158">
        <v>14778</v>
      </c>
      <c r="N10" s="159">
        <v>80307985.640000001</v>
      </c>
      <c r="O10" s="159">
        <v>73404229.5</v>
      </c>
      <c r="P10" s="159">
        <v>36818828.399999999</v>
      </c>
      <c r="Q10" s="159">
        <v>12923321</v>
      </c>
      <c r="R10" s="159">
        <v>23895507.399999999</v>
      </c>
      <c r="S10" s="159">
        <v>6903756.1399999997</v>
      </c>
      <c r="T10" s="159">
        <v>2170647.2000000002</v>
      </c>
      <c r="U10" s="159">
        <v>72314887.75</v>
      </c>
      <c r="V10" s="159">
        <v>58984870.539999999</v>
      </c>
      <c r="W10" s="159">
        <v>17974904.109999999</v>
      </c>
      <c r="X10" s="159">
        <v>4829.72</v>
      </c>
      <c r="Y10" s="159">
        <v>13330017.210000001</v>
      </c>
      <c r="Z10" s="159">
        <v>14912993.49</v>
      </c>
      <c r="AA10" s="159">
        <v>0</v>
      </c>
      <c r="AB10" s="159">
        <v>14912993.49</v>
      </c>
      <c r="AC10" s="159">
        <v>13125484</v>
      </c>
      <c r="AD10" s="159">
        <v>65484</v>
      </c>
      <c r="AE10" s="159">
        <v>160503.57</v>
      </c>
      <c r="AF10" s="159">
        <v>14419358.960000001</v>
      </c>
      <c r="AG10" s="159">
        <v>895113.91</v>
      </c>
      <c r="AH10" s="159">
        <v>236928.2</v>
      </c>
      <c r="AI10" s="159">
        <v>0</v>
      </c>
      <c r="AJ10" s="159">
        <v>0</v>
      </c>
    </row>
    <row r="11" spans="1:37">
      <c r="A11" s="153">
        <v>2</v>
      </c>
      <c r="B11" s="154">
        <v>1</v>
      </c>
      <c r="C11" s="154">
        <v>3</v>
      </c>
      <c r="D11" s="155">
        <v>2</v>
      </c>
      <c r="E11" s="155" t="s">
        <v>556</v>
      </c>
      <c r="F11" s="156" t="s">
        <v>2765</v>
      </c>
      <c r="G11" s="156" t="s">
        <v>556</v>
      </c>
      <c r="H11" s="156" t="s">
        <v>2767</v>
      </c>
      <c r="I11" s="155">
        <v>201032</v>
      </c>
      <c r="J11" s="157" t="s">
        <v>2740</v>
      </c>
      <c r="K11" s="157"/>
      <c r="L11" s="155">
        <v>2022</v>
      </c>
      <c r="M11" s="158">
        <v>5337</v>
      </c>
      <c r="N11" s="159">
        <v>42543774.009999998</v>
      </c>
      <c r="O11" s="159">
        <v>30533087.039999999</v>
      </c>
      <c r="P11" s="159">
        <v>14282219.67</v>
      </c>
      <c r="Q11" s="159">
        <v>5564719</v>
      </c>
      <c r="R11" s="159">
        <v>8717500.6699999999</v>
      </c>
      <c r="S11" s="159">
        <v>12010686.970000001</v>
      </c>
      <c r="T11" s="159">
        <v>7740396.0499999998</v>
      </c>
      <c r="U11" s="159">
        <v>32702673.579999998</v>
      </c>
      <c r="V11" s="159">
        <v>26510884.809999999</v>
      </c>
      <c r="W11" s="159">
        <v>10001150.630000001</v>
      </c>
      <c r="X11" s="159">
        <v>25369.18</v>
      </c>
      <c r="Y11" s="159">
        <v>6191788.7699999996</v>
      </c>
      <c r="Z11" s="159">
        <v>9265915.0099999998</v>
      </c>
      <c r="AA11" s="159">
        <v>0</v>
      </c>
      <c r="AB11" s="159">
        <v>9265915.0099999998</v>
      </c>
      <c r="AC11" s="159">
        <v>3880150</v>
      </c>
      <c r="AD11" s="159">
        <v>695150</v>
      </c>
      <c r="AE11" s="159">
        <v>955466.17</v>
      </c>
      <c r="AF11" s="159">
        <v>4022202.23</v>
      </c>
      <c r="AG11" s="159">
        <v>292430.55</v>
      </c>
      <c r="AH11" s="159">
        <v>319510.24</v>
      </c>
      <c r="AI11" s="159">
        <v>0</v>
      </c>
      <c r="AJ11" s="159">
        <v>0</v>
      </c>
    </row>
    <row r="12" spans="1:37">
      <c r="A12" s="153">
        <v>2</v>
      </c>
      <c r="B12" s="154">
        <v>1</v>
      </c>
      <c r="C12" s="154">
        <v>4</v>
      </c>
      <c r="D12" s="155">
        <v>3</v>
      </c>
      <c r="E12" s="155" t="s">
        <v>556</v>
      </c>
      <c r="F12" s="156" t="s">
        <v>2768</v>
      </c>
      <c r="G12" s="156" t="s">
        <v>556</v>
      </c>
      <c r="H12" s="156" t="s">
        <v>2769</v>
      </c>
      <c r="I12" s="155">
        <v>201043</v>
      </c>
      <c r="J12" s="157" t="s">
        <v>2739</v>
      </c>
      <c r="K12" s="157"/>
      <c r="L12" s="155">
        <v>2022</v>
      </c>
      <c r="M12" s="158">
        <v>15202</v>
      </c>
      <c r="N12" s="159">
        <v>75126841.870000005</v>
      </c>
      <c r="O12" s="159">
        <v>67408848.769999996</v>
      </c>
      <c r="P12" s="159">
        <v>39176361.850000001</v>
      </c>
      <c r="Q12" s="159">
        <v>14268535</v>
      </c>
      <c r="R12" s="159">
        <v>24907826.850000001</v>
      </c>
      <c r="S12" s="159">
        <v>7717993.0999999996</v>
      </c>
      <c r="T12" s="159">
        <v>404289.91</v>
      </c>
      <c r="U12" s="159">
        <v>73715897.5</v>
      </c>
      <c r="V12" s="159">
        <v>63877197.530000001</v>
      </c>
      <c r="W12" s="159">
        <v>23402035.07</v>
      </c>
      <c r="X12" s="159">
        <v>525806.21</v>
      </c>
      <c r="Y12" s="159">
        <v>9838699.9700000007</v>
      </c>
      <c r="Z12" s="159">
        <v>12784784.91</v>
      </c>
      <c r="AA12" s="159">
        <v>0</v>
      </c>
      <c r="AB12" s="159">
        <v>12784784.91</v>
      </c>
      <c r="AC12" s="159">
        <v>1798879.67</v>
      </c>
      <c r="AD12" s="159">
        <v>1798879.67</v>
      </c>
      <c r="AE12" s="159">
        <v>23458239.890000001</v>
      </c>
      <c r="AF12" s="159">
        <v>3531651.24</v>
      </c>
      <c r="AG12" s="159">
        <v>261554.52</v>
      </c>
      <c r="AH12" s="159">
        <v>265846.78999999998</v>
      </c>
      <c r="AI12" s="159">
        <v>0</v>
      </c>
      <c r="AJ12" s="159">
        <v>58239.89</v>
      </c>
    </row>
    <row r="13" spans="1:37">
      <c r="A13" s="153">
        <v>2</v>
      </c>
      <c r="B13" s="154">
        <v>1</v>
      </c>
      <c r="C13" s="154">
        <v>5</v>
      </c>
      <c r="D13" s="155">
        <v>2</v>
      </c>
      <c r="E13" s="155" t="s">
        <v>556</v>
      </c>
      <c r="F13" s="156" t="s">
        <v>2765</v>
      </c>
      <c r="G13" s="156" t="s">
        <v>556</v>
      </c>
      <c r="H13" s="156" t="s">
        <v>2770</v>
      </c>
      <c r="I13" s="155">
        <v>201052</v>
      </c>
      <c r="J13" s="157" t="s">
        <v>2738</v>
      </c>
      <c r="K13" s="157"/>
      <c r="L13" s="155">
        <v>2022</v>
      </c>
      <c r="M13" s="158">
        <v>7364</v>
      </c>
      <c r="N13" s="159">
        <v>47407775.5</v>
      </c>
      <c r="O13" s="159">
        <v>45380431.25</v>
      </c>
      <c r="P13" s="159">
        <v>22522210.030000001</v>
      </c>
      <c r="Q13" s="159">
        <v>10008304</v>
      </c>
      <c r="R13" s="159">
        <v>12513906.029999999</v>
      </c>
      <c r="S13" s="159">
        <v>2027344.25</v>
      </c>
      <c r="T13" s="159">
        <v>381249.9</v>
      </c>
      <c r="U13" s="159">
        <v>35960966.549999997</v>
      </c>
      <c r="V13" s="159">
        <v>33863501.490000002</v>
      </c>
      <c r="W13" s="159">
        <v>12647870.16</v>
      </c>
      <c r="X13" s="159">
        <v>12783.05</v>
      </c>
      <c r="Y13" s="159">
        <v>2097465.06</v>
      </c>
      <c r="Z13" s="159">
        <v>20020578.690000001</v>
      </c>
      <c r="AA13" s="159">
        <v>0</v>
      </c>
      <c r="AB13" s="159">
        <v>20020578.690000001</v>
      </c>
      <c r="AC13" s="159">
        <v>817350</v>
      </c>
      <c r="AD13" s="159">
        <v>817350</v>
      </c>
      <c r="AE13" s="159">
        <v>269000</v>
      </c>
      <c r="AF13" s="159">
        <v>11516929.76</v>
      </c>
      <c r="AG13" s="159">
        <v>179960.38</v>
      </c>
      <c r="AH13" s="159">
        <v>104989</v>
      </c>
      <c r="AI13" s="159">
        <v>0</v>
      </c>
      <c r="AJ13" s="159">
        <v>0</v>
      </c>
    </row>
    <row r="14" spans="1:37">
      <c r="A14" s="153">
        <v>2</v>
      </c>
      <c r="B14" s="154">
        <v>1</v>
      </c>
      <c r="C14" s="154">
        <v>6</v>
      </c>
      <c r="D14" s="155">
        <v>2</v>
      </c>
      <c r="E14" s="155" t="s">
        <v>556</v>
      </c>
      <c r="F14" s="156" t="s">
        <v>2765</v>
      </c>
      <c r="G14" s="156" t="s">
        <v>556</v>
      </c>
      <c r="H14" s="156" t="s">
        <v>2771</v>
      </c>
      <c r="I14" s="155">
        <v>201062</v>
      </c>
      <c r="J14" s="157" t="s">
        <v>2737</v>
      </c>
      <c r="K14" s="157"/>
      <c r="L14" s="155">
        <v>2022</v>
      </c>
      <c r="M14" s="158">
        <v>8634</v>
      </c>
      <c r="N14" s="159">
        <v>44423122.020000003</v>
      </c>
      <c r="O14" s="159">
        <v>43178647.93</v>
      </c>
      <c r="P14" s="159">
        <v>24828728.68</v>
      </c>
      <c r="Q14" s="159">
        <v>9445641</v>
      </c>
      <c r="R14" s="159">
        <v>15383087.68</v>
      </c>
      <c r="S14" s="159">
        <v>1244474.0900000001</v>
      </c>
      <c r="T14" s="159">
        <v>15952.2</v>
      </c>
      <c r="U14" s="159">
        <v>44374516.369999997</v>
      </c>
      <c r="V14" s="159">
        <v>39769726.840000004</v>
      </c>
      <c r="W14" s="159">
        <v>12369794.27</v>
      </c>
      <c r="X14" s="159">
        <v>8656.7900000000009</v>
      </c>
      <c r="Y14" s="159">
        <v>4604789.53</v>
      </c>
      <c r="Z14" s="159">
        <v>10548593.039999999</v>
      </c>
      <c r="AA14" s="159">
        <v>0</v>
      </c>
      <c r="AB14" s="159">
        <v>10548593.039999999</v>
      </c>
      <c r="AC14" s="159">
        <v>108718.04</v>
      </c>
      <c r="AD14" s="159">
        <v>108718.04</v>
      </c>
      <c r="AE14" s="159">
        <v>258642.27</v>
      </c>
      <c r="AF14" s="159">
        <v>3408921.09</v>
      </c>
      <c r="AG14" s="159">
        <v>161022.35999999999</v>
      </c>
      <c r="AH14" s="159">
        <v>114984</v>
      </c>
      <c r="AI14" s="159">
        <v>0</v>
      </c>
      <c r="AJ14" s="159">
        <v>108.64</v>
      </c>
    </row>
    <row r="15" spans="1:37">
      <c r="A15" s="153">
        <v>2</v>
      </c>
      <c r="B15" s="154">
        <v>2</v>
      </c>
      <c r="C15" s="154">
        <v>1</v>
      </c>
      <c r="D15" s="155">
        <v>1</v>
      </c>
      <c r="E15" s="155" t="s">
        <v>556</v>
      </c>
      <c r="F15" s="156" t="s">
        <v>2772</v>
      </c>
      <c r="G15" s="156" t="s">
        <v>556</v>
      </c>
      <c r="H15" s="156" t="s">
        <v>2773</v>
      </c>
      <c r="I15" s="155">
        <v>202011</v>
      </c>
      <c r="J15" s="157" t="s">
        <v>2736</v>
      </c>
      <c r="K15" s="157"/>
      <c r="L15" s="155">
        <v>2022</v>
      </c>
      <c r="M15" s="158">
        <v>29713</v>
      </c>
      <c r="N15" s="159">
        <v>156167726.31</v>
      </c>
      <c r="O15" s="159">
        <v>135050859.49000001</v>
      </c>
      <c r="P15" s="159">
        <v>82110576</v>
      </c>
      <c r="Q15" s="159">
        <v>34603922</v>
      </c>
      <c r="R15" s="159">
        <v>47506654</v>
      </c>
      <c r="S15" s="159">
        <v>21116866.82</v>
      </c>
      <c r="T15" s="159">
        <v>5162225.05</v>
      </c>
      <c r="U15" s="159">
        <v>158081423.16999999</v>
      </c>
      <c r="V15" s="159">
        <v>132854745.31999999</v>
      </c>
      <c r="W15" s="159">
        <v>35499075.490000002</v>
      </c>
      <c r="X15" s="159">
        <v>1105545.6399999999</v>
      </c>
      <c r="Y15" s="159">
        <v>25226677.850000001</v>
      </c>
      <c r="Z15" s="159">
        <v>21832393.280000001</v>
      </c>
      <c r="AA15" s="159">
        <v>361276</v>
      </c>
      <c r="AB15" s="159">
        <v>21471117.280000001</v>
      </c>
      <c r="AC15" s="159">
        <v>3213944</v>
      </c>
      <c r="AD15" s="159">
        <v>3213944</v>
      </c>
      <c r="AE15" s="159">
        <v>41373997</v>
      </c>
      <c r="AF15" s="159">
        <v>2196114.17</v>
      </c>
      <c r="AG15" s="159">
        <v>881297.2</v>
      </c>
      <c r="AH15" s="159">
        <v>244254.1</v>
      </c>
      <c r="AI15" s="159">
        <v>0</v>
      </c>
      <c r="AJ15" s="159">
        <v>0</v>
      </c>
    </row>
    <row r="16" spans="1:37">
      <c r="A16" s="153">
        <v>2</v>
      </c>
      <c r="B16" s="154">
        <v>2</v>
      </c>
      <c r="C16" s="154">
        <v>2</v>
      </c>
      <c r="D16" s="155">
        <v>1</v>
      </c>
      <c r="E16" s="155" t="s">
        <v>556</v>
      </c>
      <c r="F16" s="156" t="s">
        <v>2772</v>
      </c>
      <c r="G16" s="156" t="s">
        <v>556</v>
      </c>
      <c r="H16" s="156" t="s">
        <v>2774</v>
      </c>
      <c r="I16" s="155">
        <v>202021</v>
      </c>
      <c r="J16" s="157" t="s">
        <v>2733</v>
      </c>
      <c r="K16" s="157"/>
      <c r="L16" s="155">
        <v>2022</v>
      </c>
      <c r="M16" s="158">
        <v>33075</v>
      </c>
      <c r="N16" s="159">
        <v>159805058.87</v>
      </c>
      <c r="O16" s="159">
        <v>142593282.47999999</v>
      </c>
      <c r="P16" s="159">
        <v>71595828.75999999</v>
      </c>
      <c r="Q16" s="159">
        <v>23949970</v>
      </c>
      <c r="R16" s="159">
        <v>47645858.759999998</v>
      </c>
      <c r="S16" s="159">
        <v>17211776.390000001</v>
      </c>
      <c r="T16" s="159">
        <v>2320101.86</v>
      </c>
      <c r="U16" s="159">
        <v>149071737.28</v>
      </c>
      <c r="V16" s="159">
        <v>129952544.55</v>
      </c>
      <c r="W16" s="159">
        <v>42371279.189999998</v>
      </c>
      <c r="X16" s="159">
        <v>1056358.04</v>
      </c>
      <c r="Y16" s="159">
        <v>19119192.73</v>
      </c>
      <c r="Z16" s="159">
        <v>10595578.74</v>
      </c>
      <c r="AA16" s="159">
        <v>1039593.2</v>
      </c>
      <c r="AB16" s="159">
        <v>9555985.540000001</v>
      </c>
      <c r="AC16" s="159">
        <v>8166479.2999999998</v>
      </c>
      <c r="AD16" s="159">
        <v>8088479.2999999998</v>
      </c>
      <c r="AE16" s="159">
        <v>53325958.899999999</v>
      </c>
      <c r="AF16" s="159">
        <v>12640737.93</v>
      </c>
      <c r="AG16" s="159">
        <v>1463498.45</v>
      </c>
      <c r="AH16" s="159">
        <v>561634.56999999995</v>
      </c>
      <c r="AI16" s="159">
        <v>0</v>
      </c>
      <c r="AJ16" s="159">
        <v>0</v>
      </c>
    </row>
    <row r="17" spans="1:36">
      <c r="A17" s="153">
        <v>2</v>
      </c>
      <c r="B17" s="154">
        <v>2</v>
      </c>
      <c r="C17" s="154">
        <v>3</v>
      </c>
      <c r="D17" s="155">
        <v>3</v>
      </c>
      <c r="E17" s="155" t="s">
        <v>556</v>
      </c>
      <c r="F17" s="156" t="s">
        <v>2775</v>
      </c>
      <c r="G17" s="156" t="s">
        <v>556</v>
      </c>
      <c r="H17" s="156" t="s">
        <v>2776</v>
      </c>
      <c r="I17" s="155">
        <v>202033</v>
      </c>
      <c r="J17" s="157" t="s">
        <v>2735</v>
      </c>
      <c r="K17" s="157"/>
      <c r="L17" s="155">
        <v>2022</v>
      </c>
      <c r="M17" s="158">
        <v>9397</v>
      </c>
      <c r="N17" s="159">
        <v>40679046.079999998</v>
      </c>
      <c r="O17" s="159">
        <v>36901423.479999997</v>
      </c>
      <c r="P17" s="159">
        <v>23377993.890000001</v>
      </c>
      <c r="Q17" s="159">
        <v>8878147</v>
      </c>
      <c r="R17" s="159">
        <v>14499846.890000001</v>
      </c>
      <c r="S17" s="159">
        <v>3777622.6</v>
      </c>
      <c r="T17" s="159">
        <v>1871026.58</v>
      </c>
      <c r="U17" s="159">
        <v>38655107.719999999</v>
      </c>
      <c r="V17" s="159">
        <v>33906532.409999996</v>
      </c>
      <c r="W17" s="159">
        <v>9930422.5500000007</v>
      </c>
      <c r="X17" s="159">
        <v>196512.68</v>
      </c>
      <c r="Y17" s="159">
        <v>4748575.3099999996</v>
      </c>
      <c r="Z17" s="159">
        <v>3063632.13</v>
      </c>
      <c r="AA17" s="159">
        <v>0</v>
      </c>
      <c r="AB17" s="159">
        <v>3063632.13</v>
      </c>
      <c r="AC17" s="159">
        <v>1422200</v>
      </c>
      <c r="AD17" s="159">
        <v>1344200</v>
      </c>
      <c r="AE17" s="159">
        <v>9210000</v>
      </c>
      <c r="AF17" s="159">
        <v>2994891.07</v>
      </c>
      <c r="AG17" s="159">
        <v>640061.18999999994</v>
      </c>
      <c r="AH17" s="159">
        <v>414653.53</v>
      </c>
      <c r="AI17" s="159">
        <v>0</v>
      </c>
      <c r="AJ17" s="159">
        <v>0</v>
      </c>
    </row>
    <row r="18" spans="1:36">
      <c r="A18" s="153">
        <v>2</v>
      </c>
      <c r="B18" s="154">
        <v>2</v>
      </c>
      <c r="C18" s="154">
        <v>4</v>
      </c>
      <c r="D18" s="155">
        <v>1</v>
      </c>
      <c r="E18" s="155" t="s">
        <v>556</v>
      </c>
      <c r="F18" s="156" t="s">
        <v>2772</v>
      </c>
      <c r="G18" s="156" t="s">
        <v>556</v>
      </c>
      <c r="H18" s="156" t="s">
        <v>2777</v>
      </c>
      <c r="I18" s="155">
        <v>202041</v>
      </c>
      <c r="J18" s="157" t="s">
        <v>2734</v>
      </c>
      <c r="K18" s="157"/>
      <c r="L18" s="155">
        <v>2022</v>
      </c>
      <c r="M18" s="158">
        <v>6382</v>
      </c>
      <c r="N18" s="159">
        <v>33069216.120000001</v>
      </c>
      <c r="O18" s="159">
        <v>26470346.649999999</v>
      </c>
      <c r="P18" s="159">
        <v>15832689.23</v>
      </c>
      <c r="Q18" s="159">
        <v>6294836</v>
      </c>
      <c r="R18" s="159">
        <v>9537853.2300000004</v>
      </c>
      <c r="S18" s="159">
        <v>6598869.4699999997</v>
      </c>
      <c r="T18" s="159">
        <v>654176.28</v>
      </c>
      <c r="U18" s="159">
        <v>26514063.489999998</v>
      </c>
      <c r="V18" s="159">
        <v>24609994.989999998</v>
      </c>
      <c r="W18" s="159">
        <v>8128104.46</v>
      </c>
      <c r="X18" s="159">
        <v>108918.93</v>
      </c>
      <c r="Y18" s="159">
        <v>1904068.5</v>
      </c>
      <c r="Z18" s="159">
        <v>2000722.24</v>
      </c>
      <c r="AA18" s="159">
        <v>0</v>
      </c>
      <c r="AB18" s="159">
        <v>2000722.24</v>
      </c>
      <c r="AC18" s="159">
        <v>537732</v>
      </c>
      <c r="AD18" s="159">
        <v>537732</v>
      </c>
      <c r="AE18" s="159">
        <v>4419972</v>
      </c>
      <c r="AF18" s="159">
        <v>1860351.66</v>
      </c>
      <c r="AG18" s="159">
        <v>309704.13</v>
      </c>
      <c r="AH18" s="159">
        <v>146489.07</v>
      </c>
      <c r="AI18" s="159">
        <v>0</v>
      </c>
      <c r="AJ18" s="159">
        <v>0</v>
      </c>
    </row>
    <row r="19" spans="1:36">
      <c r="A19" s="153">
        <v>2</v>
      </c>
      <c r="B19" s="154">
        <v>2</v>
      </c>
      <c r="C19" s="154">
        <v>5</v>
      </c>
      <c r="D19" s="155">
        <v>2</v>
      </c>
      <c r="E19" s="155" t="s">
        <v>556</v>
      </c>
      <c r="F19" s="156" t="s">
        <v>2778</v>
      </c>
      <c r="G19" s="156" t="s">
        <v>556</v>
      </c>
      <c r="H19" s="156" t="s">
        <v>2779</v>
      </c>
      <c r="I19" s="155">
        <v>202052</v>
      </c>
      <c r="J19" s="157" t="s">
        <v>2733</v>
      </c>
      <c r="K19" s="157"/>
      <c r="L19" s="155">
        <v>2022</v>
      </c>
      <c r="M19" s="158">
        <v>9072</v>
      </c>
      <c r="N19" s="159">
        <v>47789452.700000003</v>
      </c>
      <c r="O19" s="159">
        <v>41535340.840000004</v>
      </c>
      <c r="P19" s="159">
        <v>24966933.82</v>
      </c>
      <c r="Q19" s="159">
        <v>9348107</v>
      </c>
      <c r="R19" s="159">
        <v>15618826.82</v>
      </c>
      <c r="S19" s="159">
        <v>6254111.8600000003</v>
      </c>
      <c r="T19" s="159">
        <v>454288.17</v>
      </c>
      <c r="U19" s="159">
        <v>41143719.5</v>
      </c>
      <c r="V19" s="159">
        <v>36095024.299999997</v>
      </c>
      <c r="W19" s="159">
        <v>12460485.09</v>
      </c>
      <c r="X19" s="159">
        <v>231697.2</v>
      </c>
      <c r="Y19" s="159">
        <v>5048695.2</v>
      </c>
      <c r="Z19" s="159">
        <v>1910113.28</v>
      </c>
      <c r="AA19" s="159">
        <v>0</v>
      </c>
      <c r="AB19" s="159">
        <v>1910113.28</v>
      </c>
      <c r="AC19" s="159">
        <v>2456294</v>
      </c>
      <c r="AD19" s="159">
        <v>2377000</v>
      </c>
      <c r="AE19" s="159">
        <v>9612000</v>
      </c>
      <c r="AF19" s="159">
        <v>5440316.54</v>
      </c>
      <c r="AG19" s="159">
        <v>1019640.85</v>
      </c>
      <c r="AH19" s="159">
        <v>803986.02</v>
      </c>
      <c r="AI19" s="159">
        <v>0</v>
      </c>
      <c r="AJ19" s="159">
        <v>0</v>
      </c>
    </row>
    <row r="20" spans="1:36">
      <c r="A20" s="153">
        <v>2</v>
      </c>
      <c r="B20" s="154">
        <v>2</v>
      </c>
      <c r="C20" s="154">
        <v>6</v>
      </c>
      <c r="D20" s="155">
        <v>2</v>
      </c>
      <c r="E20" s="155" t="s">
        <v>556</v>
      </c>
      <c r="F20" s="156" t="s">
        <v>2778</v>
      </c>
      <c r="G20" s="156" t="s">
        <v>556</v>
      </c>
      <c r="H20" s="156" t="s">
        <v>2780</v>
      </c>
      <c r="I20" s="155">
        <v>202062</v>
      </c>
      <c r="J20" s="157" t="s">
        <v>2732</v>
      </c>
      <c r="K20" s="157"/>
      <c r="L20" s="155">
        <v>2022</v>
      </c>
      <c r="M20" s="158">
        <v>7430</v>
      </c>
      <c r="N20" s="159">
        <v>43796603.380000003</v>
      </c>
      <c r="O20" s="159">
        <v>36105756.030000001</v>
      </c>
      <c r="P20" s="159">
        <v>23136137.18</v>
      </c>
      <c r="Q20" s="159">
        <v>10661923</v>
      </c>
      <c r="R20" s="159">
        <v>12474214.18</v>
      </c>
      <c r="S20" s="159">
        <v>7690847.3499999996</v>
      </c>
      <c r="T20" s="159">
        <v>19086.5</v>
      </c>
      <c r="U20" s="159">
        <v>35221332.969999999</v>
      </c>
      <c r="V20" s="159">
        <v>31996334.5</v>
      </c>
      <c r="W20" s="159">
        <v>11376901.029999999</v>
      </c>
      <c r="X20" s="159">
        <v>108444.67</v>
      </c>
      <c r="Y20" s="159">
        <v>3224998.47</v>
      </c>
      <c r="Z20" s="159">
        <v>4781009.97</v>
      </c>
      <c r="AA20" s="159">
        <v>0</v>
      </c>
      <c r="AB20" s="159">
        <v>4781009.97</v>
      </c>
      <c r="AC20" s="159">
        <v>721476.92</v>
      </c>
      <c r="AD20" s="159">
        <v>721476.92</v>
      </c>
      <c r="AE20" s="159">
        <v>4803988.4800000004</v>
      </c>
      <c r="AF20" s="159">
        <v>4109421.53</v>
      </c>
      <c r="AG20" s="159">
        <v>697609.7</v>
      </c>
      <c r="AH20" s="159">
        <v>481820.72</v>
      </c>
      <c r="AI20" s="159">
        <v>0</v>
      </c>
      <c r="AJ20" s="159">
        <v>0</v>
      </c>
    </row>
    <row r="21" spans="1:36">
      <c r="A21" s="153">
        <v>2</v>
      </c>
      <c r="B21" s="154">
        <v>2</v>
      </c>
      <c r="C21" s="154">
        <v>7</v>
      </c>
      <c r="D21" s="155">
        <v>3</v>
      </c>
      <c r="E21" s="155" t="s">
        <v>556</v>
      </c>
      <c r="F21" s="156" t="s">
        <v>2775</v>
      </c>
      <c r="G21" s="156" t="s">
        <v>556</v>
      </c>
      <c r="H21" s="156" t="s">
        <v>2781</v>
      </c>
      <c r="I21" s="155">
        <v>202073</v>
      </c>
      <c r="J21" s="157" t="s">
        <v>2731</v>
      </c>
      <c r="K21" s="157"/>
      <c r="L21" s="155">
        <v>2022</v>
      </c>
      <c r="M21" s="158">
        <v>5450</v>
      </c>
      <c r="N21" s="159">
        <v>31616331.539999999</v>
      </c>
      <c r="O21" s="159">
        <v>22853320.18</v>
      </c>
      <c r="P21" s="159">
        <v>14903184.039999999</v>
      </c>
      <c r="Q21" s="159">
        <v>6696462</v>
      </c>
      <c r="R21" s="159">
        <v>8206722.04</v>
      </c>
      <c r="S21" s="159">
        <v>8763011.3599999994</v>
      </c>
      <c r="T21" s="159">
        <v>284286.8</v>
      </c>
      <c r="U21" s="159">
        <v>26484667.899999999</v>
      </c>
      <c r="V21" s="159">
        <v>22137192.670000002</v>
      </c>
      <c r="W21" s="159">
        <v>6176294.1500000004</v>
      </c>
      <c r="X21" s="159">
        <v>161161.5</v>
      </c>
      <c r="Y21" s="159">
        <v>4347475.2300000004</v>
      </c>
      <c r="Z21" s="159">
        <v>692269.64</v>
      </c>
      <c r="AA21" s="159">
        <v>300000</v>
      </c>
      <c r="AB21" s="159">
        <v>392269.64</v>
      </c>
      <c r="AC21" s="159">
        <v>1186462.76</v>
      </c>
      <c r="AD21" s="159">
        <v>1108462.76</v>
      </c>
      <c r="AE21" s="159">
        <v>7099100</v>
      </c>
      <c r="AF21" s="159">
        <v>716127.51</v>
      </c>
      <c r="AG21" s="159">
        <v>539506.46</v>
      </c>
      <c r="AH21" s="159">
        <v>546494.55000000005</v>
      </c>
      <c r="AI21" s="159">
        <v>0</v>
      </c>
      <c r="AJ21" s="159">
        <v>0</v>
      </c>
    </row>
    <row r="22" spans="1:36">
      <c r="A22" s="153">
        <v>2</v>
      </c>
      <c r="B22" s="154">
        <v>3</v>
      </c>
      <c r="C22" s="154">
        <v>1</v>
      </c>
      <c r="D22" s="155">
        <v>1</v>
      </c>
      <c r="E22" s="155" t="s">
        <v>556</v>
      </c>
      <c r="F22" s="156" t="s">
        <v>2782</v>
      </c>
      <c r="G22" s="156" t="s">
        <v>556</v>
      </c>
      <c r="H22" s="156" t="s">
        <v>2783</v>
      </c>
      <c r="I22" s="155">
        <v>203011</v>
      </c>
      <c r="J22" s="157" t="s">
        <v>2730</v>
      </c>
      <c r="K22" s="157"/>
      <c r="L22" s="155">
        <v>2022</v>
      </c>
      <c r="M22" s="158">
        <v>66627</v>
      </c>
      <c r="N22" s="159">
        <v>388610529.26999998</v>
      </c>
      <c r="O22" s="159">
        <v>353278897.72000003</v>
      </c>
      <c r="P22" s="159">
        <v>142951813.53</v>
      </c>
      <c r="Q22" s="159">
        <v>46775088</v>
      </c>
      <c r="R22" s="159">
        <v>96176725.530000001</v>
      </c>
      <c r="S22" s="159">
        <v>35331631.549999997</v>
      </c>
      <c r="T22" s="159">
        <v>6684078.6399999997</v>
      </c>
      <c r="U22" s="159">
        <v>373353345.05000001</v>
      </c>
      <c r="V22" s="159">
        <v>325369554.38</v>
      </c>
      <c r="W22" s="159">
        <v>120156831.97</v>
      </c>
      <c r="X22" s="159">
        <v>3491881.79</v>
      </c>
      <c r="Y22" s="159">
        <v>47983790.670000002</v>
      </c>
      <c r="Z22" s="159">
        <v>27852791.920000002</v>
      </c>
      <c r="AA22" s="159">
        <v>17800000</v>
      </c>
      <c r="AB22" s="159">
        <v>10052791.920000002</v>
      </c>
      <c r="AC22" s="159">
        <v>17104300</v>
      </c>
      <c r="AD22" s="159">
        <v>17104300</v>
      </c>
      <c r="AE22" s="159">
        <v>178386100</v>
      </c>
      <c r="AF22" s="159">
        <v>27909343.34</v>
      </c>
      <c r="AG22" s="159">
        <v>454050.14</v>
      </c>
      <c r="AH22" s="159">
        <v>481212.93</v>
      </c>
      <c r="AI22" s="159">
        <v>0</v>
      </c>
      <c r="AJ22" s="159">
        <v>0</v>
      </c>
    </row>
    <row r="23" spans="1:36">
      <c r="A23" s="153">
        <v>2</v>
      </c>
      <c r="B23" s="154">
        <v>3</v>
      </c>
      <c r="C23" s="154">
        <v>2</v>
      </c>
      <c r="D23" s="155">
        <v>2</v>
      </c>
      <c r="E23" s="155" t="s">
        <v>556</v>
      </c>
      <c r="F23" s="156" t="s">
        <v>2784</v>
      </c>
      <c r="G23" s="156" t="s">
        <v>556</v>
      </c>
      <c r="H23" s="156" t="s">
        <v>2785</v>
      </c>
      <c r="I23" s="155">
        <v>203022</v>
      </c>
      <c r="J23" s="157" t="s">
        <v>2730</v>
      </c>
      <c r="K23" s="157"/>
      <c r="L23" s="155">
        <v>2022</v>
      </c>
      <c r="M23" s="158">
        <v>6793</v>
      </c>
      <c r="N23" s="159">
        <v>41051509.259999998</v>
      </c>
      <c r="O23" s="159">
        <v>37741954.060000002</v>
      </c>
      <c r="P23" s="159">
        <v>17069549.84</v>
      </c>
      <c r="Q23" s="159">
        <v>5441995</v>
      </c>
      <c r="R23" s="159">
        <v>11627554.84</v>
      </c>
      <c r="S23" s="159">
        <v>3309555.2</v>
      </c>
      <c r="T23" s="159">
        <v>63168</v>
      </c>
      <c r="U23" s="159">
        <v>41944475.270000003</v>
      </c>
      <c r="V23" s="159">
        <v>34417257.799999997</v>
      </c>
      <c r="W23" s="159">
        <v>11854300.58</v>
      </c>
      <c r="X23" s="159">
        <v>109816.5</v>
      </c>
      <c r="Y23" s="159">
        <v>7527217.4699999997</v>
      </c>
      <c r="Z23" s="159">
        <v>6740417.4699999997</v>
      </c>
      <c r="AA23" s="159">
        <v>2000000</v>
      </c>
      <c r="AB23" s="159">
        <v>4740417.47</v>
      </c>
      <c r="AC23" s="159">
        <v>913800</v>
      </c>
      <c r="AD23" s="159">
        <v>913800</v>
      </c>
      <c r="AE23" s="159">
        <v>6365200</v>
      </c>
      <c r="AF23" s="159">
        <v>3324696.26</v>
      </c>
      <c r="AG23" s="159">
        <v>186427</v>
      </c>
      <c r="AH23" s="159">
        <v>304637.2</v>
      </c>
      <c r="AI23" s="159">
        <v>0</v>
      </c>
      <c r="AJ23" s="159">
        <v>0</v>
      </c>
    </row>
    <row r="24" spans="1:36">
      <c r="A24" s="153">
        <v>2</v>
      </c>
      <c r="B24" s="154">
        <v>3</v>
      </c>
      <c r="C24" s="154">
        <v>3</v>
      </c>
      <c r="D24" s="155">
        <v>2</v>
      </c>
      <c r="E24" s="155" t="s">
        <v>556</v>
      </c>
      <c r="F24" s="156" t="s">
        <v>2784</v>
      </c>
      <c r="G24" s="156" t="s">
        <v>556</v>
      </c>
      <c r="H24" s="156" t="s">
        <v>2786</v>
      </c>
      <c r="I24" s="155">
        <v>203032</v>
      </c>
      <c r="J24" s="157" t="s">
        <v>2729</v>
      </c>
      <c r="K24" s="157"/>
      <c r="L24" s="155">
        <v>2022</v>
      </c>
      <c r="M24" s="158">
        <v>5269</v>
      </c>
      <c r="N24" s="159">
        <v>62459920.539999999</v>
      </c>
      <c r="O24" s="159">
        <v>54608841.359999999</v>
      </c>
      <c r="P24" s="159">
        <v>15581048.710000001</v>
      </c>
      <c r="Q24" s="159">
        <v>5408074</v>
      </c>
      <c r="R24" s="159">
        <v>10172974.710000001</v>
      </c>
      <c r="S24" s="159">
        <v>7851079.1799999997</v>
      </c>
      <c r="T24" s="159">
        <v>15488.63</v>
      </c>
      <c r="U24" s="159">
        <v>65024657.340000004</v>
      </c>
      <c r="V24" s="159">
        <v>44584219.289999999</v>
      </c>
      <c r="W24" s="159">
        <v>14662548.050000001</v>
      </c>
      <c r="X24" s="159">
        <v>452762.15</v>
      </c>
      <c r="Y24" s="159">
        <v>20440438.050000001</v>
      </c>
      <c r="Z24" s="159">
        <v>10825794.550000001</v>
      </c>
      <c r="AA24" s="159">
        <v>8282491</v>
      </c>
      <c r="AB24" s="159">
        <v>2543303.5500000007</v>
      </c>
      <c r="AC24" s="159">
        <v>743869.41</v>
      </c>
      <c r="AD24" s="159">
        <v>743869.41</v>
      </c>
      <c r="AE24" s="159">
        <v>25875541</v>
      </c>
      <c r="AF24" s="159">
        <v>10024622.07</v>
      </c>
      <c r="AG24" s="159">
        <v>419215.19</v>
      </c>
      <c r="AH24" s="159">
        <v>485168.46</v>
      </c>
      <c r="AI24" s="159">
        <v>0</v>
      </c>
      <c r="AJ24" s="159">
        <v>0</v>
      </c>
    </row>
    <row r="25" spans="1:36">
      <c r="A25" s="153">
        <v>2</v>
      </c>
      <c r="B25" s="154">
        <v>3</v>
      </c>
      <c r="C25" s="154">
        <v>4</v>
      </c>
      <c r="D25" s="155">
        <v>2</v>
      </c>
      <c r="E25" s="155" t="s">
        <v>556</v>
      </c>
      <c r="F25" s="156" t="s">
        <v>2784</v>
      </c>
      <c r="G25" s="156" t="s">
        <v>556</v>
      </c>
      <c r="H25" s="156" t="s">
        <v>2787</v>
      </c>
      <c r="I25" s="155">
        <v>203042</v>
      </c>
      <c r="J25" s="157" t="s">
        <v>2728</v>
      </c>
      <c r="K25" s="157"/>
      <c r="L25" s="155">
        <v>2022</v>
      </c>
      <c r="M25" s="158">
        <v>4458</v>
      </c>
      <c r="N25" s="159">
        <v>29496394.07</v>
      </c>
      <c r="O25" s="159">
        <v>24679530.5</v>
      </c>
      <c r="P25" s="159">
        <v>14009191.34</v>
      </c>
      <c r="Q25" s="159">
        <v>5696368</v>
      </c>
      <c r="R25" s="159">
        <v>8312823.3399999999</v>
      </c>
      <c r="S25" s="159">
        <v>4816863.57</v>
      </c>
      <c r="T25" s="159">
        <v>491835</v>
      </c>
      <c r="U25" s="159">
        <v>24282665.640000001</v>
      </c>
      <c r="V25" s="159">
        <v>22579368.300000001</v>
      </c>
      <c r="W25" s="159">
        <v>8355225.3499999996</v>
      </c>
      <c r="X25" s="159">
        <v>183915.95</v>
      </c>
      <c r="Y25" s="159">
        <v>1703297.34</v>
      </c>
      <c r="Z25" s="159">
        <v>482089.82</v>
      </c>
      <c r="AA25" s="159">
        <v>0</v>
      </c>
      <c r="AB25" s="159">
        <v>482089.82</v>
      </c>
      <c r="AC25" s="159">
        <v>647557.4</v>
      </c>
      <c r="AD25" s="159">
        <v>627800</v>
      </c>
      <c r="AE25" s="159">
        <v>7663800</v>
      </c>
      <c r="AF25" s="159">
        <v>2100162.2000000002</v>
      </c>
      <c r="AG25" s="159">
        <v>385518.11</v>
      </c>
      <c r="AH25" s="159">
        <v>506757.24</v>
      </c>
      <c r="AI25" s="159">
        <v>0</v>
      </c>
      <c r="AJ25" s="159">
        <v>0</v>
      </c>
    </row>
    <row r="26" spans="1:36">
      <c r="A26" s="153">
        <v>2</v>
      </c>
      <c r="B26" s="154">
        <v>3</v>
      </c>
      <c r="C26" s="154">
        <v>5</v>
      </c>
      <c r="D26" s="155">
        <v>2</v>
      </c>
      <c r="E26" s="155" t="s">
        <v>556</v>
      </c>
      <c r="F26" s="156" t="s">
        <v>2784</v>
      </c>
      <c r="G26" s="156" t="s">
        <v>556</v>
      </c>
      <c r="H26" s="156" t="s">
        <v>2788</v>
      </c>
      <c r="I26" s="155">
        <v>203052</v>
      </c>
      <c r="J26" s="157" t="s">
        <v>2727</v>
      </c>
      <c r="K26" s="157"/>
      <c r="L26" s="155">
        <v>2022</v>
      </c>
      <c r="M26" s="158">
        <v>2241</v>
      </c>
      <c r="N26" s="159">
        <v>12845425.73</v>
      </c>
      <c r="O26" s="159">
        <v>11711955.68</v>
      </c>
      <c r="P26" s="159">
        <v>8082726.25</v>
      </c>
      <c r="Q26" s="159">
        <v>3506464</v>
      </c>
      <c r="R26" s="159">
        <v>4576262.25</v>
      </c>
      <c r="S26" s="159">
        <v>1133470.05</v>
      </c>
      <c r="T26" s="159">
        <v>278989.7</v>
      </c>
      <c r="U26" s="159">
        <v>11898945.640000001</v>
      </c>
      <c r="V26" s="159">
        <v>10845488.41</v>
      </c>
      <c r="W26" s="159">
        <v>3687331.96</v>
      </c>
      <c r="X26" s="159">
        <v>246159.4</v>
      </c>
      <c r="Y26" s="159">
        <v>1053457.23</v>
      </c>
      <c r="Z26" s="159">
        <v>106483.71</v>
      </c>
      <c r="AA26" s="159">
        <v>0</v>
      </c>
      <c r="AB26" s="159">
        <v>106483.71</v>
      </c>
      <c r="AC26" s="159">
        <v>276585</v>
      </c>
      <c r="AD26" s="159">
        <v>276585</v>
      </c>
      <c r="AE26" s="159">
        <v>4533260</v>
      </c>
      <c r="AF26" s="159">
        <v>866467.27</v>
      </c>
      <c r="AG26" s="159">
        <v>164225.17000000001</v>
      </c>
      <c r="AH26" s="159">
        <v>150007.09</v>
      </c>
      <c r="AI26" s="159">
        <v>0</v>
      </c>
      <c r="AJ26" s="159">
        <v>0</v>
      </c>
    </row>
    <row r="27" spans="1:36">
      <c r="A27" s="153">
        <v>2</v>
      </c>
      <c r="B27" s="154">
        <v>3</v>
      </c>
      <c r="C27" s="154">
        <v>6</v>
      </c>
      <c r="D27" s="155">
        <v>2</v>
      </c>
      <c r="E27" s="155" t="s">
        <v>556</v>
      </c>
      <c r="F27" s="156" t="s">
        <v>2784</v>
      </c>
      <c r="G27" s="156" t="s">
        <v>556</v>
      </c>
      <c r="H27" s="156" t="s">
        <v>2789</v>
      </c>
      <c r="I27" s="155">
        <v>203062</v>
      </c>
      <c r="J27" s="157" t="s">
        <v>2726</v>
      </c>
      <c r="K27" s="157"/>
      <c r="L27" s="155">
        <v>2022</v>
      </c>
      <c r="M27" s="158">
        <v>3464</v>
      </c>
      <c r="N27" s="159">
        <v>27888083.879999999</v>
      </c>
      <c r="O27" s="159">
        <v>22757308.73</v>
      </c>
      <c r="P27" s="159">
        <v>10592781.5</v>
      </c>
      <c r="Q27" s="159">
        <v>3908183</v>
      </c>
      <c r="R27" s="159">
        <v>6684598.5</v>
      </c>
      <c r="S27" s="159">
        <v>5130775.1500000004</v>
      </c>
      <c r="T27" s="159">
        <v>341492.34</v>
      </c>
      <c r="U27" s="159">
        <v>21582950.030000001</v>
      </c>
      <c r="V27" s="159">
        <v>18698918.039999999</v>
      </c>
      <c r="W27" s="159">
        <v>6928954.3799999999</v>
      </c>
      <c r="X27" s="159">
        <v>121559.55</v>
      </c>
      <c r="Y27" s="159">
        <v>2884031.99</v>
      </c>
      <c r="Z27" s="159">
        <v>475234</v>
      </c>
      <c r="AA27" s="159">
        <v>0</v>
      </c>
      <c r="AB27" s="159">
        <v>475234</v>
      </c>
      <c r="AC27" s="159">
        <v>877073.16</v>
      </c>
      <c r="AD27" s="159">
        <v>877073.16</v>
      </c>
      <c r="AE27" s="159">
        <v>4304146.32</v>
      </c>
      <c r="AF27" s="159">
        <v>4058390.69</v>
      </c>
      <c r="AG27" s="159">
        <v>242545.5</v>
      </c>
      <c r="AH27" s="159">
        <v>216931.07</v>
      </c>
      <c r="AI27" s="159">
        <v>0</v>
      </c>
      <c r="AJ27" s="159">
        <v>0</v>
      </c>
    </row>
    <row r="28" spans="1:36">
      <c r="A28" s="153">
        <v>2</v>
      </c>
      <c r="B28" s="154">
        <v>4</v>
      </c>
      <c r="C28" s="154">
        <v>1</v>
      </c>
      <c r="D28" s="155">
        <v>3</v>
      </c>
      <c r="E28" s="155" t="s">
        <v>556</v>
      </c>
      <c r="F28" s="156" t="s">
        <v>2790</v>
      </c>
      <c r="G28" s="156" t="s">
        <v>556</v>
      </c>
      <c r="H28" s="156" t="s">
        <v>2791</v>
      </c>
      <c r="I28" s="155">
        <v>204013</v>
      </c>
      <c r="J28" s="157" t="s">
        <v>2725</v>
      </c>
      <c r="K28" s="157"/>
      <c r="L28" s="155">
        <v>2022</v>
      </c>
      <c r="M28" s="158">
        <v>19795</v>
      </c>
      <c r="N28" s="159">
        <v>109381227.75</v>
      </c>
      <c r="O28" s="159">
        <v>99597266.109999999</v>
      </c>
      <c r="P28" s="159">
        <v>60983070.719999999</v>
      </c>
      <c r="Q28" s="159">
        <v>22237314</v>
      </c>
      <c r="R28" s="159">
        <v>38745756.719999999</v>
      </c>
      <c r="S28" s="159">
        <v>9783961.6400000006</v>
      </c>
      <c r="T28" s="159">
        <v>1385895.77</v>
      </c>
      <c r="U28" s="159">
        <v>109120581.65000001</v>
      </c>
      <c r="V28" s="159">
        <v>95399305.260000005</v>
      </c>
      <c r="W28" s="159">
        <v>36562468.359999999</v>
      </c>
      <c r="X28" s="159">
        <v>1219992.02</v>
      </c>
      <c r="Y28" s="159">
        <v>13721276.390000001</v>
      </c>
      <c r="Z28" s="159">
        <v>9515770.25</v>
      </c>
      <c r="AA28" s="159">
        <v>4500000</v>
      </c>
      <c r="AB28" s="159">
        <v>5015770.25</v>
      </c>
      <c r="AC28" s="159">
        <v>4987300</v>
      </c>
      <c r="AD28" s="159">
        <v>4987300</v>
      </c>
      <c r="AE28" s="159">
        <v>47170304.189999998</v>
      </c>
      <c r="AF28" s="159">
        <v>4197960.8499999996</v>
      </c>
      <c r="AG28" s="159">
        <v>476461.21</v>
      </c>
      <c r="AH28" s="159">
        <v>455793.72</v>
      </c>
      <c r="AI28" s="159">
        <v>0</v>
      </c>
      <c r="AJ28" s="159">
        <v>0</v>
      </c>
    </row>
    <row r="29" spans="1:36">
      <c r="A29" s="153">
        <v>2</v>
      </c>
      <c r="B29" s="154">
        <v>4</v>
      </c>
      <c r="C29" s="154">
        <v>2</v>
      </c>
      <c r="D29" s="155">
        <v>2</v>
      </c>
      <c r="E29" s="155" t="s">
        <v>556</v>
      </c>
      <c r="F29" s="156" t="s">
        <v>2792</v>
      </c>
      <c r="G29" s="156" t="s">
        <v>556</v>
      </c>
      <c r="H29" s="156" t="s">
        <v>2793</v>
      </c>
      <c r="I29" s="155">
        <v>204022</v>
      </c>
      <c r="J29" s="157" t="s">
        <v>2724</v>
      </c>
      <c r="K29" s="157"/>
      <c r="L29" s="155">
        <v>2022</v>
      </c>
      <c r="M29" s="158">
        <v>2971</v>
      </c>
      <c r="N29" s="159">
        <v>18412571.559999999</v>
      </c>
      <c r="O29" s="159">
        <v>16034113.65</v>
      </c>
      <c r="P29" s="159">
        <v>11823016.24</v>
      </c>
      <c r="Q29" s="159">
        <v>5208887</v>
      </c>
      <c r="R29" s="159">
        <v>6614129.2400000002</v>
      </c>
      <c r="S29" s="159">
        <v>2378457.91</v>
      </c>
      <c r="T29" s="159">
        <v>19610.82</v>
      </c>
      <c r="U29" s="159">
        <v>16003531.85</v>
      </c>
      <c r="V29" s="159">
        <v>14617748.74</v>
      </c>
      <c r="W29" s="159">
        <v>4946148.7699999996</v>
      </c>
      <c r="X29" s="159">
        <v>114877.58</v>
      </c>
      <c r="Y29" s="159">
        <v>1385783.11</v>
      </c>
      <c r="Z29" s="159">
        <v>1858469.94</v>
      </c>
      <c r="AA29" s="159">
        <v>0</v>
      </c>
      <c r="AB29" s="159">
        <v>1858469.94</v>
      </c>
      <c r="AC29" s="159">
        <v>500000</v>
      </c>
      <c r="AD29" s="159">
        <v>500000</v>
      </c>
      <c r="AE29" s="159">
        <v>3562000</v>
      </c>
      <c r="AF29" s="159">
        <v>1416364.91</v>
      </c>
      <c r="AG29" s="159">
        <v>99928</v>
      </c>
      <c r="AH29" s="159">
        <v>105856.04</v>
      </c>
      <c r="AI29" s="159">
        <v>0</v>
      </c>
      <c r="AJ29" s="159">
        <v>0</v>
      </c>
    </row>
    <row r="30" spans="1:36">
      <c r="A30" s="153">
        <v>2</v>
      </c>
      <c r="B30" s="154">
        <v>4</v>
      </c>
      <c r="C30" s="154">
        <v>3</v>
      </c>
      <c r="D30" s="155">
        <v>2</v>
      </c>
      <c r="E30" s="155" t="s">
        <v>556</v>
      </c>
      <c r="F30" s="156" t="s">
        <v>2792</v>
      </c>
      <c r="G30" s="156" t="s">
        <v>556</v>
      </c>
      <c r="H30" s="156" t="s">
        <v>2794</v>
      </c>
      <c r="I30" s="155">
        <v>204032</v>
      </c>
      <c r="J30" s="157" t="s">
        <v>2723</v>
      </c>
      <c r="K30" s="157"/>
      <c r="L30" s="155">
        <v>2022</v>
      </c>
      <c r="M30" s="158">
        <v>4829</v>
      </c>
      <c r="N30" s="159">
        <v>28296916.010000002</v>
      </c>
      <c r="O30" s="159">
        <v>23764687.850000001</v>
      </c>
      <c r="P30" s="159">
        <v>16166086.6</v>
      </c>
      <c r="Q30" s="159">
        <v>6955550</v>
      </c>
      <c r="R30" s="159">
        <v>9210536.5999999996</v>
      </c>
      <c r="S30" s="159">
        <v>4532228.16</v>
      </c>
      <c r="T30" s="159">
        <v>37169.25</v>
      </c>
      <c r="U30" s="159">
        <v>25750558.260000002</v>
      </c>
      <c r="V30" s="159">
        <v>22447495.609999999</v>
      </c>
      <c r="W30" s="159">
        <v>7905539.3700000001</v>
      </c>
      <c r="X30" s="159">
        <v>109569.09</v>
      </c>
      <c r="Y30" s="159">
        <v>3303062.65</v>
      </c>
      <c r="Z30" s="159">
        <v>3020334.48</v>
      </c>
      <c r="AA30" s="159">
        <v>2500000</v>
      </c>
      <c r="AB30" s="159">
        <v>520334.48</v>
      </c>
      <c r="AC30" s="159">
        <v>1320104.77</v>
      </c>
      <c r="AD30" s="159">
        <v>635468.77</v>
      </c>
      <c r="AE30" s="159">
        <v>4860000</v>
      </c>
      <c r="AF30" s="159">
        <v>1317192.24</v>
      </c>
      <c r="AG30" s="159">
        <v>276664.28000000003</v>
      </c>
      <c r="AH30" s="159">
        <v>391805.17</v>
      </c>
      <c r="AI30" s="159">
        <v>0</v>
      </c>
      <c r="AJ30" s="159">
        <v>0</v>
      </c>
    </row>
    <row r="31" spans="1:36">
      <c r="A31" s="153">
        <v>2</v>
      </c>
      <c r="B31" s="154">
        <v>4</v>
      </c>
      <c r="C31" s="154">
        <v>4</v>
      </c>
      <c r="D31" s="155">
        <v>3</v>
      </c>
      <c r="E31" s="155" t="s">
        <v>556</v>
      </c>
      <c r="F31" s="156" t="s">
        <v>2790</v>
      </c>
      <c r="G31" s="156" t="s">
        <v>556</v>
      </c>
      <c r="H31" s="156" t="s">
        <v>2795</v>
      </c>
      <c r="I31" s="155">
        <v>204043</v>
      </c>
      <c r="J31" s="157" t="s">
        <v>1390</v>
      </c>
      <c r="K31" s="157"/>
      <c r="L31" s="155">
        <v>2022</v>
      </c>
      <c r="M31" s="158">
        <v>7103</v>
      </c>
      <c r="N31" s="159">
        <v>40511822.399999999</v>
      </c>
      <c r="O31" s="159">
        <v>37197152.409999996</v>
      </c>
      <c r="P31" s="159">
        <v>23244740.189999998</v>
      </c>
      <c r="Q31" s="159">
        <v>10140255</v>
      </c>
      <c r="R31" s="159">
        <v>13104485.189999999</v>
      </c>
      <c r="S31" s="159">
        <v>3314669.99</v>
      </c>
      <c r="T31" s="159">
        <v>78123.37</v>
      </c>
      <c r="U31" s="159">
        <v>39402451.07</v>
      </c>
      <c r="V31" s="159">
        <v>35063686.43</v>
      </c>
      <c r="W31" s="159">
        <v>12901905.18</v>
      </c>
      <c r="X31" s="159">
        <v>337626.5</v>
      </c>
      <c r="Y31" s="159">
        <v>4338764.6399999997</v>
      </c>
      <c r="Z31" s="159">
        <v>2433354</v>
      </c>
      <c r="AA31" s="159">
        <v>0</v>
      </c>
      <c r="AB31" s="159">
        <v>2433354</v>
      </c>
      <c r="AC31" s="159">
        <v>1080660</v>
      </c>
      <c r="AD31" s="159">
        <v>1080660</v>
      </c>
      <c r="AE31" s="159">
        <v>10546109</v>
      </c>
      <c r="AF31" s="159">
        <v>2133465.98</v>
      </c>
      <c r="AG31" s="159">
        <v>615894.19999999995</v>
      </c>
      <c r="AH31" s="159">
        <v>694905.11</v>
      </c>
      <c r="AI31" s="159">
        <v>0</v>
      </c>
      <c r="AJ31" s="159">
        <v>0</v>
      </c>
    </row>
    <row r="32" spans="1:36">
      <c r="A32" s="153">
        <v>2</v>
      </c>
      <c r="B32" s="154">
        <v>5</v>
      </c>
      <c r="C32" s="154">
        <v>1</v>
      </c>
      <c r="D32" s="155">
        <v>1</v>
      </c>
      <c r="E32" s="155" t="s">
        <v>556</v>
      </c>
      <c r="F32" s="156" t="s">
        <v>2796</v>
      </c>
      <c r="G32" s="156" t="s">
        <v>556</v>
      </c>
      <c r="H32" s="156" t="s">
        <v>2797</v>
      </c>
      <c r="I32" s="155">
        <v>205011</v>
      </c>
      <c r="J32" s="157" t="s">
        <v>2722</v>
      </c>
      <c r="K32" s="157"/>
      <c r="L32" s="155">
        <v>2022</v>
      </c>
      <c r="M32" s="158">
        <v>22615</v>
      </c>
      <c r="N32" s="159">
        <v>122473180.78</v>
      </c>
      <c r="O32" s="159">
        <v>103157230.15000001</v>
      </c>
      <c r="P32" s="159">
        <v>45456143.510000005</v>
      </c>
      <c r="Q32" s="159">
        <v>15618738</v>
      </c>
      <c r="R32" s="159">
        <v>29837405.510000002</v>
      </c>
      <c r="S32" s="159">
        <v>19315950.629999999</v>
      </c>
      <c r="T32" s="159">
        <v>786159.35</v>
      </c>
      <c r="U32" s="159">
        <v>137304681.50999999</v>
      </c>
      <c r="V32" s="159">
        <v>94061674.730000004</v>
      </c>
      <c r="W32" s="159">
        <v>35380746.68</v>
      </c>
      <c r="X32" s="159">
        <v>654174.11</v>
      </c>
      <c r="Y32" s="159">
        <v>43243006.780000001</v>
      </c>
      <c r="Z32" s="159">
        <v>25875756.739999998</v>
      </c>
      <c r="AA32" s="159">
        <v>16403878.5</v>
      </c>
      <c r="AB32" s="159">
        <v>9471878.2399999984</v>
      </c>
      <c r="AC32" s="159">
        <v>3313949.84</v>
      </c>
      <c r="AD32" s="159">
        <v>3313949.84</v>
      </c>
      <c r="AE32" s="159">
        <v>36983732.579999998</v>
      </c>
      <c r="AF32" s="159">
        <v>9095555.4199999999</v>
      </c>
      <c r="AG32" s="159">
        <v>487357.48</v>
      </c>
      <c r="AH32" s="159">
        <v>265716.03000000003</v>
      </c>
      <c r="AI32" s="159">
        <v>0</v>
      </c>
      <c r="AJ32" s="159">
        <v>0</v>
      </c>
    </row>
    <row r="33" spans="1:36">
      <c r="A33" s="153">
        <v>2</v>
      </c>
      <c r="B33" s="154">
        <v>5</v>
      </c>
      <c r="C33" s="154">
        <v>2</v>
      </c>
      <c r="D33" s="155">
        <v>3</v>
      </c>
      <c r="E33" s="155" t="s">
        <v>556</v>
      </c>
      <c r="F33" s="156" t="s">
        <v>2798</v>
      </c>
      <c r="G33" s="156" t="s">
        <v>556</v>
      </c>
      <c r="H33" s="156" t="s">
        <v>2799</v>
      </c>
      <c r="I33" s="155">
        <v>205023</v>
      </c>
      <c r="J33" s="157" t="s">
        <v>2721</v>
      </c>
      <c r="K33" s="157"/>
      <c r="L33" s="155">
        <v>2022</v>
      </c>
      <c r="M33" s="158">
        <v>10363</v>
      </c>
      <c r="N33" s="159">
        <v>59751981.75</v>
      </c>
      <c r="O33" s="159">
        <v>53930992.049999997</v>
      </c>
      <c r="P33" s="159">
        <v>33305161.949999999</v>
      </c>
      <c r="Q33" s="159">
        <v>14736105</v>
      </c>
      <c r="R33" s="159">
        <v>18569056.949999999</v>
      </c>
      <c r="S33" s="159">
        <v>5820989.7000000002</v>
      </c>
      <c r="T33" s="159">
        <v>418562.06</v>
      </c>
      <c r="U33" s="159">
        <v>50904851.649999999</v>
      </c>
      <c r="V33" s="159">
        <v>49011599.289999999</v>
      </c>
      <c r="W33" s="159">
        <v>18694702.329999998</v>
      </c>
      <c r="X33" s="159">
        <v>265476.86</v>
      </c>
      <c r="Y33" s="159">
        <v>1893252.36</v>
      </c>
      <c r="Z33" s="159">
        <v>5231379.8099999996</v>
      </c>
      <c r="AA33" s="159">
        <v>4000000</v>
      </c>
      <c r="AB33" s="159">
        <v>1231379.8099999996</v>
      </c>
      <c r="AC33" s="159">
        <v>6880889.7400000002</v>
      </c>
      <c r="AD33" s="159">
        <v>6880889.7400000002</v>
      </c>
      <c r="AE33" s="159">
        <v>11589330.01</v>
      </c>
      <c r="AF33" s="159">
        <v>4919392.76</v>
      </c>
      <c r="AG33" s="159">
        <v>2392393.2999999998</v>
      </c>
      <c r="AH33" s="159">
        <v>425871.09</v>
      </c>
      <c r="AI33" s="159">
        <v>0</v>
      </c>
      <c r="AJ33" s="159">
        <v>0</v>
      </c>
    </row>
    <row r="34" spans="1:36">
      <c r="A34" s="153">
        <v>2</v>
      </c>
      <c r="B34" s="154">
        <v>5</v>
      </c>
      <c r="C34" s="154">
        <v>3</v>
      </c>
      <c r="D34" s="155">
        <v>2</v>
      </c>
      <c r="E34" s="155" t="s">
        <v>556</v>
      </c>
      <c r="F34" s="156" t="s">
        <v>2800</v>
      </c>
      <c r="G34" s="156" t="s">
        <v>556</v>
      </c>
      <c r="H34" s="156" t="s">
        <v>2801</v>
      </c>
      <c r="I34" s="155">
        <v>205032</v>
      </c>
      <c r="J34" s="157" t="s">
        <v>2720</v>
      </c>
      <c r="K34" s="157"/>
      <c r="L34" s="155">
        <v>2022</v>
      </c>
      <c r="M34" s="158">
        <v>5006</v>
      </c>
      <c r="N34" s="159">
        <v>35220877.770000003</v>
      </c>
      <c r="O34" s="159">
        <v>27222084.219999999</v>
      </c>
      <c r="P34" s="159">
        <v>14030875.1</v>
      </c>
      <c r="Q34" s="159">
        <v>4953181</v>
      </c>
      <c r="R34" s="159">
        <v>9077694.0999999996</v>
      </c>
      <c r="S34" s="159">
        <v>7998793.5499999998</v>
      </c>
      <c r="T34" s="159">
        <v>269069.78999999998</v>
      </c>
      <c r="U34" s="159">
        <v>27837799.760000002</v>
      </c>
      <c r="V34" s="159">
        <v>25535076.16</v>
      </c>
      <c r="W34" s="159">
        <v>9030480.0500000007</v>
      </c>
      <c r="X34" s="159">
        <v>182556.39</v>
      </c>
      <c r="Y34" s="159">
        <v>2302723.6</v>
      </c>
      <c r="Z34" s="159">
        <v>2641869.61</v>
      </c>
      <c r="AA34" s="159">
        <v>1600000</v>
      </c>
      <c r="AB34" s="159">
        <v>1041869.6099999999</v>
      </c>
      <c r="AC34" s="159">
        <v>1116000</v>
      </c>
      <c r="AD34" s="159">
        <v>1116000</v>
      </c>
      <c r="AE34" s="159">
        <v>7284416</v>
      </c>
      <c r="AF34" s="159">
        <v>1687008.06</v>
      </c>
      <c r="AG34" s="159">
        <v>511556.85</v>
      </c>
      <c r="AH34" s="159">
        <v>710777.19</v>
      </c>
      <c r="AI34" s="159">
        <v>0</v>
      </c>
      <c r="AJ34" s="159">
        <v>0</v>
      </c>
    </row>
    <row r="35" spans="1:36">
      <c r="A35" s="153">
        <v>2</v>
      </c>
      <c r="B35" s="154">
        <v>5</v>
      </c>
      <c r="C35" s="154">
        <v>4</v>
      </c>
      <c r="D35" s="155">
        <v>2</v>
      </c>
      <c r="E35" s="155" t="s">
        <v>556</v>
      </c>
      <c r="F35" s="156" t="s">
        <v>2800</v>
      </c>
      <c r="G35" s="156" t="s">
        <v>556</v>
      </c>
      <c r="H35" s="156" t="s">
        <v>2802</v>
      </c>
      <c r="I35" s="155">
        <v>205042</v>
      </c>
      <c r="J35" s="157" t="s">
        <v>2719</v>
      </c>
      <c r="K35" s="157"/>
      <c r="L35" s="155">
        <v>2022</v>
      </c>
      <c r="M35" s="158">
        <v>4041</v>
      </c>
      <c r="N35" s="159">
        <v>23573881.850000001</v>
      </c>
      <c r="O35" s="159">
        <v>18496681.379999999</v>
      </c>
      <c r="P35" s="159">
        <v>10394083.969999999</v>
      </c>
      <c r="Q35" s="159">
        <v>3593571</v>
      </c>
      <c r="R35" s="159">
        <v>6800512.9699999997</v>
      </c>
      <c r="S35" s="159">
        <v>5077200.47</v>
      </c>
      <c r="T35" s="159">
        <v>1877749</v>
      </c>
      <c r="U35" s="159">
        <v>18826007.899999999</v>
      </c>
      <c r="V35" s="159">
        <v>16694498.43</v>
      </c>
      <c r="W35" s="159">
        <v>6080060.9100000001</v>
      </c>
      <c r="X35" s="159">
        <v>127340.07</v>
      </c>
      <c r="Y35" s="159">
        <v>2131509.4700000002</v>
      </c>
      <c r="Z35" s="159">
        <v>1995601.77</v>
      </c>
      <c r="AA35" s="159">
        <v>0</v>
      </c>
      <c r="AB35" s="159">
        <v>1995601.77</v>
      </c>
      <c r="AC35" s="159">
        <v>889347</v>
      </c>
      <c r="AD35" s="159">
        <v>857532</v>
      </c>
      <c r="AE35" s="159">
        <v>4415777.17</v>
      </c>
      <c r="AF35" s="159">
        <v>1802182.95</v>
      </c>
      <c r="AG35" s="159">
        <v>105942.52</v>
      </c>
      <c r="AH35" s="159">
        <v>124970.78</v>
      </c>
      <c r="AI35" s="159">
        <v>0</v>
      </c>
      <c r="AJ35" s="159">
        <v>104508.17</v>
      </c>
    </row>
    <row r="36" spans="1:36">
      <c r="A36" s="153">
        <v>2</v>
      </c>
      <c r="B36" s="154">
        <v>5</v>
      </c>
      <c r="C36" s="154">
        <v>5</v>
      </c>
      <c r="D36" s="155">
        <v>2</v>
      </c>
      <c r="E36" s="155" t="s">
        <v>556</v>
      </c>
      <c r="F36" s="156" t="s">
        <v>2800</v>
      </c>
      <c r="G36" s="156" t="s">
        <v>556</v>
      </c>
      <c r="H36" s="156" t="s">
        <v>2803</v>
      </c>
      <c r="I36" s="155">
        <v>205052</v>
      </c>
      <c r="J36" s="157" t="s">
        <v>2718</v>
      </c>
      <c r="K36" s="157"/>
      <c r="L36" s="155">
        <v>2022</v>
      </c>
      <c r="M36" s="158">
        <v>3998</v>
      </c>
      <c r="N36" s="159">
        <v>22917370.41</v>
      </c>
      <c r="O36" s="159">
        <v>19337900.210000001</v>
      </c>
      <c r="P36" s="159">
        <v>11143845.050000001</v>
      </c>
      <c r="Q36" s="159">
        <v>4568250</v>
      </c>
      <c r="R36" s="159">
        <v>6575595.0499999998</v>
      </c>
      <c r="S36" s="159">
        <v>3579470.2</v>
      </c>
      <c r="T36" s="159">
        <v>108507.2</v>
      </c>
      <c r="U36" s="159">
        <v>25133496.84</v>
      </c>
      <c r="V36" s="159">
        <v>18111827.809999999</v>
      </c>
      <c r="W36" s="159">
        <v>7031796.8700000001</v>
      </c>
      <c r="X36" s="159">
        <v>47974.22</v>
      </c>
      <c r="Y36" s="159">
        <v>7021669.0300000003</v>
      </c>
      <c r="Z36" s="159">
        <v>7001314.04</v>
      </c>
      <c r="AA36" s="159">
        <v>3399696.26</v>
      </c>
      <c r="AB36" s="159">
        <v>3601617.7800000003</v>
      </c>
      <c r="AC36" s="159">
        <v>369730</v>
      </c>
      <c r="AD36" s="159">
        <v>369730</v>
      </c>
      <c r="AE36" s="159">
        <v>4667846.26</v>
      </c>
      <c r="AF36" s="159">
        <v>1226072.3999999999</v>
      </c>
      <c r="AG36" s="159">
        <v>268487.82</v>
      </c>
      <c r="AH36" s="159">
        <v>131781.37</v>
      </c>
      <c r="AI36" s="159">
        <v>0</v>
      </c>
      <c r="AJ36" s="159">
        <v>0</v>
      </c>
    </row>
    <row r="37" spans="1:36">
      <c r="A37" s="153">
        <v>2</v>
      </c>
      <c r="B37" s="154">
        <v>5</v>
      </c>
      <c r="C37" s="154">
        <v>6</v>
      </c>
      <c r="D37" s="155">
        <v>2</v>
      </c>
      <c r="E37" s="155" t="s">
        <v>556</v>
      </c>
      <c r="F37" s="156" t="s">
        <v>2800</v>
      </c>
      <c r="G37" s="156" t="s">
        <v>556</v>
      </c>
      <c r="H37" s="156" t="s">
        <v>2804</v>
      </c>
      <c r="I37" s="155">
        <v>205062</v>
      </c>
      <c r="J37" s="157" t="s">
        <v>2717</v>
      </c>
      <c r="K37" s="157"/>
      <c r="L37" s="155">
        <v>2022</v>
      </c>
      <c r="M37" s="158">
        <v>3914</v>
      </c>
      <c r="N37" s="159">
        <v>24150856.07</v>
      </c>
      <c r="O37" s="159">
        <v>22458026.48</v>
      </c>
      <c r="P37" s="159">
        <v>12708531.370000001</v>
      </c>
      <c r="Q37" s="159">
        <v>5587594</v>
      </c>
      <c r="R37" s="159">
        <v>7120937.3700000001</v>
      </c>
      <c r="S37" s="159">
        <v>1692829.59</v>
      </c>
      <c r="T37" s="159">
        <v>91093.85</v>
      </c>
      <c r="U37" s="159">
        <v>21374926.789999999</v>
      </c>
      <c r="V37" s="159">
        <v>20418383.219999999</v>
      </c>
      <c r="W37" s="159">
        <v>7743230.5499999998</v>
      </c>
      <c r="X37" s="159">
        <v>276968.40999999997</v>
      </c>
      <c r="Y37" s="159">
        <v>956543.57</v>
      </c>
      <c r="Z37" s="159">
        <v>13186494.59</v>
      </c>
      <c r="AA37" s="159">
        <v>12941075</v>
      </c>
      <c r="AB37" s="159">
        <v>245419.58999999985</v>
      </c>
      <c r="AC37" s="159">
        <v>12887070</v>
      </c>
      <c r="AD37" s="159">
        <v>12887070</v>
      </c>
      <c r="AE37" s="159">
        <v>12924531.77</v>
      </c>
      <c r="AF37" s="159">
        <v>2039643.26</v>
      </c>
      <c r="AG37" s="159">
        <v>104797.32</v>
      </c>
      <c r="AH37" s="159">
        <v>132637.4</v>
      </c>
      <c r="AI37" s="159">
        <v>0</v>
      </c>
      <c r="AJ37" s="159">
        <v>0</v>
      </c>
    </row>
    <row r="38" spans="1:36">
      <c r="A38" s="153">
        <v>2</v>
      </c>
      <c r="B38" s="154">
        <v>6</v>
      </c>
      <c r="C38" s="154">
        <v>1</v>
      </c>
      <c r="D38" s="155">
        <v>1</v>
      </c>
      <c r="E38" s="155" t="s">
        <v>556</v>
      </c>
      <c r="F38" s="156" t="s">
        <v>2805</v>
      </c>
      <c r="G38" s="156" t="s">
        <v>556</v>
      </c>
      <c r="H38" s="156" t="s">
        <v>2806</v>
      </c>
      <c r="I38" s="155">
        <v>206011</v>
      </c>
      <c r="J38" s="157" t="s">
        <v>2716</v>
      </c>
      <c r="K38" s="157"/>
      <c r="L38" s="155">
        <v>2022</v>
      </c>
      <c r="M38" s="158">
        <v>4541</v>
      </c>
      <c r="N38" s="159">
        <v>38535945.450000003</v>
      </c>
      <c r="O38" s="159">
        <v>37138987.030000001</v>
      </c>
      <c r="P38" s="159">
        <v>10117358.15</v>
      </c>
      <c r="Q38" s="159">
        <v>4582305</v>
      </c>
      <c r="R38" s="159">
        <v>5535053.1500000004</v>
      </c>
      <c r="S38" s="159">
        <v>1396958.42</v>
      </c>
      <c r="T38" s="159">
        <v>380940.55</v>
      </c>
      <c r="U38" s="159">
        <v>39322855.469999999</v>
      </c>
      <c r="V38" s="159">
        <v>33258345.07</v>
      </c>
      <c r="W38" s="159">
        <v>10591732.859999999</v>
      </c>
      <c r="X38" s="159">
        <v>320156.31</v>
      </c>
      <c r="Y38" s="159">
        <v>6064510.4000000004</v>
      </c>
      <c r="Z38" s="159">
        <v>1579446.39</v>
      </c>
      <c r="AA38" s="159">
        <v>1500000</v>
      </c>
      <c r="AB38" s="159">
        <v>79446.389999999898</v>
      </c>
      <c r="AC38" s="159">
        <v>491751</v>
      </c>
      <c r="AD38" s="159">
        <v>491751</v>
      </c>
      <c r="AE38" s="159">
        <v>19316384.59</v>
      </c>
      <c r="AF38" s="159">
        <v>3880641.96</v>
      </c>
      <c r="AG38" s="159">
        <v>195140.75</v>
      </c>
      <c r="AH38" s="159">
        <v>138236.15</v>
      </c>
      <c r="AI38" s="159">
        <v>0</v>
      </c>
      <c r="AJ38" s="159">
        <v>0</v>
      </c>
    </row>
    <row r="39" spans="1:36">
      <c r="A39" s="153">
        <v>2</v>
      </c>
      <c r="B39" s="154">
        <v>6</v>
      </c>
      <c r="C39" s="154">
        <v>2</v>
      </c>
      <c r="D39" s="155">
        <v>1</v>
      </c>
      <c r="E39" s="155" t="s">
        <v>556</v>
      </c>
      <c r="F39" s="156" t="s">
        <v>2805</v>
      </c>
      <c r="G39" s="156" t="s">
        <v>556</v>
      </c>
      <c r="H39" s="156" t="s">
        <v>2807</v>
      </c>
      <c r="I39" s="155">
        <v>206021</v>
      </c>
      <c r="J39" s="157" t="s">
        <v>2715</v>
      </c>
      <c r="K39" s="157"/>
      <c r="L39" s="155">
        <v>2022</v>
      </c>
      <c r="M39" s="158">
        <v>10741</v>
      </c>
      <c r="N39" s="159">
        <v>51617147.210000001</v>
      </c>
      <c r="O39" s="159">
        <v>46577760.770000003</v>
      </c>
      <c r="P39" s="159">
        <v>25810485.77</v>
      </c>
      <c r="Q39" s="159">
        <v>9440497</v>
      </c>
      <c r="R39" s="159">
        <v>16369988.77</v>
      </c>
      <c r="S39" s="159">
        <v>5039386.4400000004</v>
      </c>
      <c r="T39" s="159">
        <v>1340601.26</v>
      </c>
      <c r="U39" s="159">
        <v>47637625.909999996</v>
      </c>
      <c r="V39" s="159">
        <v>44339061.119999997</v>
      </c>
      <c r="W39" s="159">
        <v>14671527.6</v>
      </c>
      <c r="X39" s="159">
        <v>163666.85</v>
      </c>
      <c r="Y39" s="159">
        <v>3298564.79</v>
      </c>
      <c r="Z39" s="159">
        <v>2751083.54</v>
      </c>
      <c r="AA39" s="159">
        <v>0</v>
      </c>
      <c r="AB39" s="159">
        <v>2751083.54</v>
      </c>
      <c r="AC39" s="159">
        <v>1294496</v>
      </c>
      <c r="AD39" s="159">
        <v>1077500</v>
      </c>
      <c r="AE39" s="159">
        <v>9453410.9000000004</v>
      </c>
      <c r="AF39" s="159">
        <v>2238699.65</v>
      </c>
      <c r="AG39" s="159">
        <v>638383.85</v>
      </c>
      <c r="AH39" s="159">
        <v>534089.46</v>
      </c>
      <c r="AI39" s="159">
        <v>0</v>
      </c>
      <c r="AJ39" s="159">
        <v>468184.89</v>
      </c>
    </row>
    <row r="40" spans="1:36">
      <c r="A40" s="153">
        <v>2</v>
      </c>
      <c r="B40" s="154">
        <v>6</v>
      </c>
      <c r="C40" s="154">
        <v>3</v>
      </c>
      <c r="D40" s="155">
        <v>1</v>
      </c>
      <c r="E40" s="155" t="s">
        <v>556</v>
      </c>
      <c r="F40" s="156" t="s">
        <v>2805</v>
      </c>
      <c r="G40" s="156" t="s">
        <v>556</v>
      </c>
      <c r="H40" s="156" t="s">
        <v>2808</v>
      </c>
      <c r="I40" s="155">
        <v>206031</v>
      </c>
      <c r="J40" s="157" t="s">
        <v>2714</v>
      </c>
      <c r="K40" s="157"/>
      <c r="L40" s="155">
        <v>2022</v>
      </c>
      <c r="M40" s="158">
        <v>6121</v>
      </c>
      <c r="N40" s="159">
        <v>32119308.949999999</v>
      </c>
      <c r="O40" s="159">
        <v>29982606.16</v>
      </c>
      <c r="P40" s="159">
        <v>12069558.289999999</v>
      </c>
      <c r="Q40" s="159">
        <v>2468182</v>
      </c>
      <c r="R40" s="159">
        <v>9601376.2899999991</v>
      </c>
      <c r="S40" s="159">
        <v>2136702.79</v>
      </c>
      <c r="T40" s="159">
        <v>78131.94</v>
      </c>
      <c r="U40" s="159">
        <v>30349036.940000001</v>
      </c>
      <c r="V40" s="159">
        <v>27138085.34</v>
      </c>
      <c r="W40" s="159">
        <v>8958544.1600000001</v>
      </c>
      <c r="X40" s="159">
        <v>21385.58</v>
      </c>
      <c r="Y40" s="159">
        <v>3210951.6</v>
      </c>
      <c r="Z40" s="159">
        <v>2737021.39</v>
      </c>
      <c r="AA40" s="159">
        <v>0</v>
      </c>
      <c r="AB40" s="159">
        <v>2737021.39</v>
      </c>
      <c r="AC40" s="159">
        <v>1057848</v>
      </c>
      <c r="AD40" s="159">
        <v>887420</v>
      </c>
      <c r="AE40" s="159">
        <v>342172.38</v>
      </c>
      <c r="AF40" s="159">
        <v>2844520.82</v>
      </c>
      <c r="AG40" s="159">
        <v>669589.27</v>
      </c>
      <c r="AH40" s="159">
        <v>131468.51999999999</v>
      </c>
      <c r="AI40" s="159">
        <v>0</v>
      </c>
      <c r="AJ40" s="159">
        <v>108.01</v>
      </c>
    </row>
    <row r="41" spans="1:36">
      <c r="A41" s="153">
        <v>2</v>
      </c>
      <c r="B41" s="154">
        <v>6</v>
      </c>
      <c r="C41" s="154">
        <v>4</v>
      </c>
      <c r="D41" s="155">
        <v>1</v>
      </c>
      <c r="E41" s="155" t="s">
        <v>556</v>
      </c>
      <c r="F41" s="156" t="s">
        <v>2805</v>
      </c>
      <c r="G41" s="156" t="s">
        <v>556</v>
      </c>
      <c r="H41" s="156" t="s">
        <v>2809</v>
      </c>
      <c r="I41" s="155">
        <v>206041</v>
      </c>
      <c r="J41" s="157" t="s">
        <v>2713</v>
      </c>
      <c r="K41" s="157"/>
      <c r="L41" s="155">
        <v>2022</v>
      </c>
      <c r="M41" s="158">
        <v>6587</v>
      </c>
      <c r="N41" s="159">
        <v>49122773.619999997</v>
      </c>
      <c r="O41" s="159">
        <v>40308362.310000002</v>
      </c>
      <c r="P41" s="159">
        <v>11363658.18</v>
      </c>
      <c r="Q41" s="159">
        <v>3262801</v>
      </c>
      <c r="R41" s="159">
        <v>8100857.1799999997</v>
      </c>
      <c r="S41" s="159">
        <v>8814411.3100000005</v>
      </c>
      <c r="T41" s="159">
        <v>2161663.08</v>
      </c>
      <c r="U41" s="159">
        <v>53269736.850000001</v>
      </c>
      <c r="V41" s="159">
        <v>38751323.420000002</v>
      </c>
      <c r="W41" s="159">
        <v>11584021.25</v>
      </c>
      <c r="X41" s="159">
        <v>302313.2</v>
      </c>
      <c r="Y41" s="159">
        <v>14518413.43</v>
      </c>
      <c r="Z41" s="159">
        <v>8354913.8899999997</v>
      </c>
      <c r="AA41" s="159">
        <v>6000000</v>
      </c>
      <c r="AB41" s="159">
        <v>2354913.8899999997</v>
      </c>
      <c r="AC41" s="159">
        <v>2649999</v>
      </c>
      <c r="AD41" s="159">
        <v>2450000</v>
      </c>
      <c r="AE41" s="159">
        <v>15601334.359999999</v>
      </c>
      <c r="AF41" s="159">
        <v>1557038.89</v>
      </c>
      <c r="AG41" s="159">
        <v>374175.38</v>
      </c>
      <c r="AH41" s="159">
        <v>328219.15999999997</v>
      </c>
      <c r="AI41" s="159">
        <v>0</v>
      </c>
      <c r="AJ41" s="159">
        <v>7956.36</v>
      </c>
    </row>
    <row r="42" spans="1:36">
      <c r="A42" s="153">
        <v>2</v>
      </c>
      <c r="B42" s="154">
        <v>6</v>
      </c>
      <c r="C42" s="154">
        <v>5</v>
      </c>
      <c r="D42" s="155">
        <v>2</v>
      </c>
      <c r="E42" s="155" t="s">
        <v>556</v>
      </c>
      <c r="F42" s="156" t="s">
        <v>2810</v>
      </c>
      <c r="G42" s="156" t="s">
        <v>556</v>
      </c>
      <c r="H42" s="156" t="s">
        <v>2811</v>
      </c>
      <c r="I42" s="155">
        <v>206052</v>
      </c>
      <c r="J42" s="157" t="s">
        <v>2712</v>
      </c>
      <c r="K42" s="157"/>
      <c r="L42" s="155">
        <v>2022</v>
      </c>
      <c r="M42" s="158">
        <v>4275</v>
      </c>
      <c r="N42" s="159">
        <v>21750735.530000001</v>
      </c>
      <c r="O42" s="159">
        <v>20139001.43</v>
      </c>
      <c r="P42" s="159">
        <v>11379263.5</v>
      </c>
      <c r="Q42" s="159">
        <v>4934052</v>
      </c>
      <c r="R42" s="159">
        <v>6445211.5</v>
      </c>
      <c r="S42" s="159">
        <v>1611734.1</v>
      </c>
      <c r="T42" s="159">
        <v>97999.06</v>
      </c>
      <c r="U42" s="159">
        <v>19122049.780000001</v>
      </c>
      <c r="V42" s="159">
        <v>18744495.030000001</v>
      </c>
      <c r="W42" s="159">
        <v>6303824.6399999997</v>
      </c>
      <c r="X42" s="159">
        <v>104984.76</v>
      </c>
      <c r="Y42" s="159">
        <v>377554.75</v>
      </c>
      <c r="Z42" s="159">
        <v>152884.16</v>
      </c>
      <c r="AA42" s="159">
        <v>0</v>
      </c>
      <c r="AB42" s="159">
        <v>152884.16</v>
      </c>
      <c r="AC42" s="159">
        <v>1126347.56</v>
      </c>
      <c r="AD42" s="159">
        <v>1075490</v>
      </c>
      <c r="AE42" s="159">
        <v>3576000</v>
      </c>
      <c r="AF42" s="159">
        <v>1394506.4</v>
      </c>
      <c r="AG42" s="159">
        <v>88895.3</v>
      </c>
      <c r="AH42" s="159">
        <v>88895.38</v>
      </c>
      <c r="AI42" s="159">
        <v>0</v>
      </c>
      <c r="AJ42" s="159">
        <v>0</v>
      </c>
    </row>
    <row r="43" spans="1:36">
      <c r="A43" s="153">
        <v>2</v>
      </c>
      <c r="B43" s="154">
        <v>6</v>
      </c>
      <c r="C43" s="154">
        <v>6</v>
      </c>
      <c r="D43" s="155">
        <v>2</v>
      </c>
      <c r="E43" s="155" t="s">
        <v>556</v>
      </c>
      <c r="F43" s="156" t="s">
        <v>2810</v>
      </c>
      <c r="G43" s="156" t="s">
        <v>556</v>
      </c>
      <c r="H43" s="156" t="s">
        <v>2812</v>
      </c>
      <c r="I43" s="155">
        <v>206062</v>
      </c>
      <c r="J43" s="157" t="s">
        <v>2711</v>
      </c>
      <c r="K43" s="157"/>
      <c r="L43" s="155">
        <v>2022</v>
      </c>
      <c r="M43" s="158">
        <v>7477</v>
      </c>
      <c r="N43" s="159">
        <v>39372368.350000001</v>
      </c>
      <c r="O43" s="159">
        <v>37307939.079999998</v>
      </c>
      <c r="P43" s="159">
        <v>18540823.960000001</v>
      </c>
      <c r="Q43" s="159">
        <v>6452032</v>
      </c>
      <c r="R43" s="159">
        <v>12088791.960000001</v>
      </c>
      <c r="S43" s="159">
        <v>2064429.27</v>
      </c>
      <c r="T43" s="159">
        <v>276212.27</v>
      </c>
      <c r="U43" s="159">
        <v>35748995.420000002</v>
      </c>
      <c r="V43" s="159">
        <v>30651246.640000001</v>
      </c>
      <c r="W43" s="159">
        <v>9022199.7899999991</v>
      </c>
      <c r="X43" s="159">
        <v>51963.3</v>
      </c>
      <c r="Y43" s="159">
        <v>5097748.78</v>
      </c>
      <c r="Z43" s="159">
        <v>4173521.84</v>
      </c>
      <c r="AA43" s="159">
        <v>332001</v>
      </c>
      <c r="AB43" s="159">
        <v>3841520.84</v>
      </c>
      <c r="AC43" s="159">
        <v>1380420</v>
      </c>
      <c r="AD43" s="159">
        <v>1380420</v>
      </c>
      <c r="AE43" s="159">
        <v>2756752</v>
      </c>
      <c r="AF43" s="159">
        <v>6656692.4400000004</v>
      </c>
      <c r="AG43" s="159">
        <v>63759.49</v>
      </c>
      <c r="AH43" s="159">
        <v>21985.759999999998</v>
      </c>
      <c r="AI43" s="159">
        <v>0</v>
      </c>
      <c r="AJ43" s="159">
        <v>0</v>
      </c>
    </row>
    <row r="44" spans="1:36">
      <c r="A44" s="153">
        <v>2</v>
      </c>
      <c r="B44" s="154">
        <v>6</v>
      </c>
      <c r="C44" s="154">
        <v>7</v>
      </c>
      <c r="D44" s="155">
        <v>2</v>
      </c>
      <c r="E44" s="155" t="s">
        <v>556</v>
      </c>
      <c r="F44" s="156" t="s">
        <v>2810</v>
      </c>
      <c r="G44" s="156" t="s">
        <v>556</v>
      </c>
      <c r="H44" s="156" t="s">
        <v>2813</v>
      </c>
      <c r="I44" s="155">
        <v>206072</v>
      </c>
      <c r="J44" s="157" t="s">
        <v>2710</v>
      </c>
      <c r="K44" s="157"/>
      <c r="L44" s="155">
        <v>2022</v>
      </c>
      <c r="M44" s="158">
        <v>10142</v>
      </c>
      <c r="N44" s="159">
        <v>52593039.700000003</v>
      </c>
      <c r="O44" s="159">
        <v>49681938.670000002</v>
      </c>
      <c r="P44" s="159">
        <v>26490090.129999999</v>
      </c>
      <c r="Q44" s="159">
        <v>9455248</v>
      </c>
      <c r="R44" s="159">
        <v>17034842.129999999</v>
      </c>
      <c r="S44" s="159">
        <v>2911101.03</v>
      </c>
      <c r="T44" s="159">
        <v>202052.13</v>
      </c>
      <c r="U44" s="159">
        <v>49400233.100000001</v>
      </c>
      <c r="V44" s="159">
        <v>47266439</v>
      </c>
      <c r="W44" s="159">
        <v>15844391.939999999</v>
      </c>
      <c r="X44" s="159">
        <v>277353.09000000003</v>
      </c>
      <c r="Y44" s="159">
        <v>2133794.1</v>
      </c>
      <c r="Z44" s="159">
        <v>3517079.12</v>
      </c>
      <c r="AA44" s="159">
        <v>0</v>
      </c>
      <c r="AB44" s="159">
        <v>3517079.12</v>
      </c>
      <c r="AC44" s="159">
        <v>1145442</v>
      </c>
      <c r="AD44" s="159">
        <v>1145442</v>
      </c>
      <c r="AE44" s="159">
        <v>8322000</v>
      </c>
      <c r="AF44" s="159">
        <v>2415499.67</v>
      </c>
      <c r="AG44" s="159">
        <v>613517.9</v>
      </c>
      <c r="AH44" s="159">
        <v>471151.21</v>
      </c>
      <c r="AI44" s="159">
        <v>0</v>
      </c>
      <c r="AJ44" s="159">
        <v>0</v>
      </c>
    </row>
    <row r="45" spans="1:36">
      <c r="A45" s="153">
        <v>2</v>
      </c>
      <c r="B45" s="154">
        <v>6</v>
      </c>
      <c r="C45" s="154">
        <v>8</v>
      </c>
      <c r="D45" s="155">
        <v>2</v>
      </c>
      <c r="E45" s="155" t="s">
        <v>556</v>
      </c>
      <c r="F45" s="156" t="s">
        <v>2810</v>
      </c>
      <c r="G45" s="156" t="s">
        <v>556</v>
      </c>
      <c r="H45" s="156" t="s">
        <v>2814</v>
      </c>
      <c r="I45" s="155">
        <v>206082</v>
      </c>
      <c r="J45" s="157" t="s">
        <v>2709</v>
      </c>
      <c r="K45" s="157"/>
      <c r="L45" s="155">
        <v>2022</v>
      </c>
      <c r="M45" s="158">
        <v>8262</v>
      </c>
      <c r="N45" s="159">
        <v>48228571.130000003</v>
      </c>
      <c r="O45" s="159">
        <v>42122551.240000002</v>
      </c>
      <c r="P45" s="159">
        <v>20231573.98</v>
      </c>
      <c r="Q45" s="159">
        <v>6620851</v>
      </c>
      <c r="R45" s="159">
        <v>13610722.98</v>
      </c>
      <c r="S45" s="159">
        <v>6106019.8899999997</v>
      </c>
      <c r="T45" s="159">
        <v>2057391.43</v>
      </c>
      <c r="U45" s="159">
        <v>42327744.75</v>
      </c>
      <c r="V45" s="159">
        <v>38307339.490000002</v>
      </c>
      <c r="W45" s="159">
        <v>13453329.68</v>
      </c>
      <c r="X45" s="159">
        <v>660677.75</v>
      </c>
      <c r="Y45" s="159">
        <v>4020405.26</v>
      </c>
      <c r="Z45" s="159">
        <v>678946.86</v>
      </c>
      <c r="AA45" s="159">
        <v>0</v>
      </c>
      <c r="AB45" s="159">
        <v>678946.86</v>
      </c>
      <c r="AC45" s="159">
        <v>1120834.18</v>
      </c>
      <c r="AD45" s="159">
        <v>1000000</v>
      </c>
      <c r="AE45" s="159">
        <v>24000000</v>
      </c>
      <c r="AF45" s="159">
        <v>3815211.75</v>
      </c>
      <c r="AG45" s="159">
        <v>529986.16</v>
      </c>
      <c r="AH45" s="159">
        <v>490316.29</v>
      </c>
      <c r="AI45" s="159">
        <v>0</v>
      </c>
      <c r="AJ45" s="159">
        <v>0</v>
      </c>
    </row>
    <row r="46" spans="1:36">
      <c r="A46" s="153">
        <v>2</v>
      </c>
      <c r="B46" s="154">
        <v>6</v>
      </c>
      <c r="C46" s="154">
        <v>9</v>
      </c>
      <c r="D46" s="155">
        <v>2</v>
      </c>
      <c r="E46" s="155" t="s">
        <v>556</v>
      </c>
      <c r="F46" s="156" t="s">
        <v>2810</v>
      </c>
      <c r="G46" s="156" t="s">
        <v>556</v>
      </c>
      <c r="H46" s="156" t="s">
        <v>2815</v>
      </c>
      <c r="I46" s="155">
        <v>206092</v>
      </c>
      <c r="J46" s="157" t="s">
        <v>2708</v>
      </c>
      <c r="K46" s="157"/>
      <c r="L46" s="155">
        <v>2022</v>
      </c>
      <c r="M46" s="158">
        <v>5242</v>
      </c>
      <c r="N46" s="159">
        <v>29921651.449999999</v>
      </c>
      <c r="O46" s="159">
        <v>27902219.190000001</v>
      </c>
      <c r="P46" s="159">
        <v>15275042.4</v>
      </c>
      <c r="Q46" s="159">
        <v>5747303</v>
      </c>
      <c r="R46" s="159">
        <v>9527739.4000000004</v>
      </c>
      <c r="S46" s="159">
        <v>2019432.26</v>
      </c>
      <c r="T46" s="159">
        <v>41462.03</v>
      </c>
      <c r="U46" s="159">
        <v>28802161.5</v>
      </c>
      <c r="V46" s="159">
        <v>26185958.800000001</v>
      </c>
      <c r="W46" s="159">
        <v>9689811.4700000007</v>
      </c>
      <c r="X46" s="159">
        <v>512893.08</v>
      </c>
      <c r="Y46" s="159">
        <v>2616202.7000000002</v>
      </c>
      <c r="Z46" s="159">
        <v>2556221.39</v>
      </c>
      <c r="AA46" s="159">
        <v>2209292.85</v>
      </c>
      <c r="AB46" s="159">
        <v>346928.54000000004</v>
      </c>
      <c r="AC46" s="159">
        <v>2269005.91</v>
      </c>
      <c r="AD46" s="159">
        <v>2108745.91</v>
      </c>
      <c r="AE46" s="159">
        <v>17406649</v>
      </c>
      <c r="AF46" s="159">
        <v>1716260.39</v>
      </c>
      <c r="AG46" s="159">
        <v>94999.05</v>
      </c>
      <c r="AH46" s="159">
        <v>68566.66</v>
      </c>
      <c r="AI46" s="159">
        <v>0</v>
      </c>
      <c r="AJ46" s="159">
        <v>0</v>
      </c>
    </row>
    <row r="47" spans="1:36">
      <c r="A47" s="153">
        <v>2</v>
      </c>
      <c r="B47" s="154">
        <v>7</v>
      </c>
      <c r="C47" s="154">
        <v>1</v>
      </c>
      <c r="D47" s="155">
        <v>1</v>
      </c>
      <c r="E47" s="155" t="s">
        <v>556</v>
      </c>
      <c r="F47" s="156" t="s">
        <v>2816</v>
      </c>
      <c r="G47" s="156" t="s">
        <v>556</v>
      </c>
      <c r="H47" s="156" t="s">
        <v>2817</v>
      </c>
      <c r="I47" s="155">
        <v>207011</v>
      </c>
      <c r="J47" s="157" t="s">
        <v>2707</v>
      </c>
      <c r="K47" s="157"/>
      <c r="L47" s="155">
        <v>2022</v>
      </c>
      <c r="M47" s="158">
        <v>18728</v>
      </c>
      <c r="N47" s="159">
        <v>96948454.510000005</v>
      </c>
      <c r="O47" s="159">
        <v>82392265.060000002</v>
      </c>
      <c r="P47" s="159">
        <v>44393733.390000001</v>
      </c>
      <c r="Q47" s="159">
        <v>18042812</v>
      </c>
      <c r="R47" s="159">
        <v>26350921.390000001</v>
      </c>
      <c r="S47" s="159">
        <v>14556189.449999999</v>
      </c>
      <c r="T47" s="159">
        <v>1831183.19</v>
      </c>
      <c r="U47" s="159">
        <v>102161928.09</v>
      </c>
      <c r="V47" s="159">
        <v>80549808.159999996</v>
      </c>
      <c r="W47" s="159">
        <v>28058298.870000001</v>
      </c>
      <c r="X47" s="159">
        <v>1089237.1299999999</v>
      </c>
      <c r="Y47" s="159">
        <v>21612119.93</v>
      </c>
      <c r="Z47" s="159">
        <v>10929777.640000001</v>
      </c>
      <c r="AA47" s="159">
        <v>10000000</v>
      </c>
      <c r="AB47" s="159">
        <v>929777.6400000006</v>
      </c>
      <c r="AC47" s="159">
        <v>1929706</v>
      </c>
      <c r="AD47" s="159">
        <v>1929706</v>
      </c>
      <c r="AE47" s="159">
        <v>46045493.740000002</v>
      </c>
      <c r="AF47" s="159">
        <v>1842456.9</v>
      </c>
      <c r="AG47" s="159">
        <v>480038.51</v>
      </c>
      <c r="AH47" s="159">
        <v>637403.06000000006</v>
      </c>
      <c r="AI47" s="159">
        <v>0</v>
      </c>
      <c r="AJ47" s="159">
        <v>322367.53999999998</v>
      </c>
    </row>
    <row r="48" spans="1:36">
      <c r="A48" s="153">
        <v>2</v>
      </c>
      <c r="B48" s="154">
        <v>7</v>
      </c>
      <c r="C48" s="154">
        <v>2</v>
      </c>
      <c r="D48" s="155">
        <v>2</v>
      </c>
      <c r="E48" s="155" t="s">
        <v>556</v>
      </c>
      <c r="F48" s="156" t="s">
        <v>2818</v>
      </c>
      <c r="G48" s="156" t="s">
        <v>556</v>
      </c>
      <c r="H48" s="156" t="s">
        <v>2819</v>
      </c>
      <c r="I48" s="155">
        <v>207022</v>
      </c>
      <c r="J48" s="157" t="s">
        <v>2707</v>
      </c>
      <c r="K48" s="157"/>
      <c r="L48" s="155">
        <v>2022</v>
      </c>
      <c r="M48" s="158">
        <v>9018</v>
      </c>
      <c r="N48" s="159">
        <v>50913667.75</v>
      </c>
      <c r="O48" s="159">
        <v>45647323.399999999</v>
      </c>
      <c r="P48" s="159">
        <v>27438959.420000002</v>
      </c>
      <c r="Q48" s="159">
        <v>12120958</v>
      </c>
      <c r="R48" s="159">
        <v>15318001.42</v>
      </c>
      <c r="S48" s="159">
        <v>5266344.3499999996</v>
      </c>
      <c r="T48" s="159">
        <v>1336753.8</v>
      </c>
      <c r="U48" s="159">
        <v>48130936.310000002</v>
      </c>
      <c r="V48" s="159">
        <v>41887838.560000002</v>
      </c>
      <c r="W48" s="159">
        <v>15350205.609999999</v>
      </c>
      <c r="X48" s="159">
        <v>108869.81</v>
      </c>
      <c r="Y48" s="159">
        <v>6243097.75</v>
      </c>
      <c r="Z48" s="159">
        <v>2694844.87</v>
      </c>
      <c r="AA48" s="159">
        <v>1000000</v>
      </c>
      <c r="AB48" s="159">
        <v>1694844.87</v>
      </c>
      <c r="AC48" s="159">
        <v>2520644.2200000002</v>
      </c>
      <c r="AD48" s="159">
        <v>2520644.2200000002</v>
      </c>
      <c r="AE48" s="159">
        <v>5561343.0499999998</v>
      </c>
      <c r="AF48" s="159">
        <v>3759484.84</v>
      </c>
      <c r="AG48" s="159">
        <v>444366.51</v>
      </c>
      <c r="AH48" s="159">
        <v>562642.80000000005</v>
      </c>
      <c r="AI48" s="159">
        <v>0</v>
      </c>
      <c r="AJ48" s="159">
        <v>0</v>
      </c>
    </row>
    <row r="49" spans="1:36">
      <c r="A49" s="153">
        <v>2</v>
      </c>
      <c r="B49" s="154">
        <v>7</v>
      </c>
      <c r="C49" s="154">
        <v>3</v>
      </c>
      <c r="D49" s="155">
        <v>3</v>
      </c>
      <c r="E49" s="155" t="s">
        <v>556</v>
      </c>
      <c r="F49" s="156" t="s">
        <v>2820</v>
      </c>
      <c r="G49" s="156" t="s">
        <v>556</v>
      </c>
      <c r="H49" s="156" t="s">
        <v>2821</v>
      </c>
      <c r="I49" s="155">
        <v>207033</v>
      </c>
      <c r="J49" s="157" t="s">
        <v>2706</v>
      </c>
      <c r="K49" s="157"/>
      <c r="L49" s="155">
        <v>2022</v>
      </c>
      <c r="M49" s="158">
        <v>10802</v>
      </c>
      <c r="N49" s="159">
        <v>49410554.219999999</v>
      </c>
      <c r="O49" s="159">
        <v>46847610.619999997</v>
      </c>
      <c r="P49" s="159">
        <v>30906056.960000001</v>
      </c>
      <c r="Q49" s="159">
        <v>14053734</v>
      </c>
      <c r="R49" s="159">
        <v>16852322.960000001</v>
      </c>
      <c r="S49" s="159">
        <v>2562943.6</v>
      </c>
      <c r="T49" s="159">
        <v>270751.86</v>
      </c>
      <c r="U49" s="159">
        <v>46693732.729999997</v>
      </c>
      <c r="V49" s="159">
        <v>42319267.109999999</v>
      </c>
      <c r="W49" s="159">
        <v>15353021.050000001</v>
      </c>
      <c r="X49" s="159">
        <v>246474.22</v>
      </c>
      <c r="Y49" s="159">
        <v>4374465.62</v>
      </c>
      <c r="Z49" s="159">
        <v>4964031.9000000004</v>
      </c>
      <c r="AA49" s="159">
        <v>280918.58</v>
      </c>
      <c r="AB49" s="159">
        <v>4683113.32</v>
      </c>
      <c r="AC49" s="159">
        <v>465000</v>
      </c>
      <c r="AD49" s="159">
        <v>465000</v>
      </c>
      <c r="AE49" s="159">
        <v>11570798.49</v>
      </c>
      <c r="AF49" s="159">
        <v>4528343.51</v>
      </c>
      <c r="AG49" s="159">
        <v>1747976.15</v>
      </c>
      <c r="AH49" s="159">
        <v>1145854.96</v>
      </c>
      <c r="AI49" s="159">
        <v>0</v>
      </c>
      <c r="AJ49" s="159">
        <v>0</v>
      </c>
    </row>
    <row r="50" spans="1:36">
      <c r="A50" s="153">
        <v>2</v>
      </c>
      <c r="B50" s="154">
        <v>7</v>
      </c>
      <c r="C50" s="154">
        <v>4</v>
      </c>
      <c r="D50" s="155">
        <v>2</v>
      </c>
      <c r="E50" s="155" t="s">
        <v>556</v>
      </c>
      <c r="F50" s="156" t="s">
        <v>2818</v>
      </c>
      <c r="G50" s="156" t="s">
        <v>556</v>
      </c>
      <c r="H50" s="156" t="s">
        <v>2822</v>
      </c>
      <c r="I50" s="155">
        <v>207042</v>
      </c>
      <c r="J50" s="157" t="s">
        <v>2705</v>
      </c>
      <c r="K50" s="157"/>
      <c r="L50" s="155">
        <v>2022</v>
      </c>
      <c r="M50" s="158">
        <v>4507</v>
      </c>
      <c r="N50" s="159">
        <v>23090758.859999999</v>
      </c>
      <c r="O50" s="159">
        <v>22059642.859999999</v>
      </c>
      <c r="P50" s="159">
        <v>14585141.280000001</v>
      </c>
      <c r="Q50" s="159">
        <v>7353223</v>
      </c>
      <c r="R50" s="159">
        <v>7231918.2800000003</v>
      </c>
      <c r="S50" s="159">
        <v>1031116</v>
      </c>
      <c r="T50" s="159">
        <v>395610</v>
      </c>
      <c r="U50" s="159">
        <v>21547731.870000001</v>
      </c>
      <c r="V50" s="159">
        <v>19961658.23</v>
      </c>
      <c r="W50" s="159">
        <v>8005850.8899999997</v>
      </c>
      <c r="X50" s="159">
        <v>105934.74</v>
      </c>
      <c r="Y50" s="159">
        <v>1586073.64</v>
      </c>
      <c r="Z50" s="159">
        <v>2433864.58</v>
      </c>
      <c r="AA50" s="159">
        <v>0</v>
      </c>
      <c r="AB50" s="159">
        <v>2433864.58</v>
      </c>
      <c r="AC50" s="159">
        <v>1266080.2</v>
      </c>
      <c r="AD50" s="159">
        <v>1266080.2</v>
      </c>
      <c r="AE50" s="159">
        <v>5710288.7999999998</v>
      </c>
      <c r="AF50" s="159">
        <v>2097984.63</v>
      </c>
      <c r="AG50" s="159">
        <v>98901.84</v>
      </c>
      <c r="AH50" s="159">
        <v>98901.84</v>
      </c>
      <c r="AI50" s="159">
        <v>0</v>
      </c>
      <c r="AJ50" s="159">
        <v>0</v>
      </c>
    </row>
    <row r="51" spans="1:36">
      <c r="A51" s="153">
        <v>2</v>
      </c>
      <c r="B51" s="154">
        <v>8</v>
      </c>
      <c r="C51" s="154">
        <v>1</v>
      </c>
      <c r="D51" s="155">
        <v>1</v>
      </c>
      <c r="E51" s="155" t="s">
        <v>556</v>
      </c>
      <c r="F51" s="156" t="s">
        <v>2823</v>
      </c>
      <c r="G51" s="156" t="s">
        <v>556</v>
      </c>
      <c r="H51" s="156" t="s">
        <v>2824</v>
      </c>
      <c r="I51" s="155">
        <v>208011</v>
      </c>
      <c r="J51" s="157" t="s">
        <v>2704</v>
      </c>
      <c r="K51" s="157"/>
      <c r="L51" s="155">
        <v>2022</v>
      </c>
      <c r="M51" s="158">
        <v>4476</v>
      </c>
      <c r="N51" s="159">
        <v>31955684.640000001</v>
      </c>
      <c r="O51" s="159">
        <v>23523526.789999999</v>
      </c>
      <c r="P51" s="159">
        <v>10499691.710000001</v>
      </c>
      <c r="Q51" s="159">
        <v>4173007</v>
      </c>
      <c r="R51" s="159">
        <v>6326684.71</v>
      </c>
      <c r="S51" s="159">
        <v>8432157.8499999996</v>
      </c>
      <c r="T51" s="159">
        <v>3482510</v>
      </c>
      <c r="U51" s="159">
        <v>28910255.27</v>
      </c>
      <c r="V51" s="159">
        <v>23832257.68</v>
      </c>
      <c r="W51" s="159">
        <v>9363550.9499999993</v>
      </c>
      <c r="X51" s="159">
        <v>294027.86</v>
      </c>
      <c r="Y51" s="159">
        <v>5077997.59</v>
      </c>
      <c r="Z51" s="159">
        <v>1294850.6599999999</v>
      </c>
      <c r="AA51" s="159">
        <v>860000</v>
      </c>
      <c r="AB51" s="159">
        <v>434850.65999999992</v>
      </c>
      <c r="AC51" s="159">
        <v>2398700</v>
      </c>
      <c r="AD51" s="159">
        <v>2398700</v>
      </c>
      <c r="AE51" s="159">
        <v>12010000</v>
      </c>
      <c r="AF51" s="159">
        <v>-308730.89</v>
      </c>
      <c r="AG51" s="159">
        <v>188993.8</v>
      </c>
      <c r="AH51" s="159">
        <v>209493.8</v>
      </c>
      <c r="AI51" s="159">
        <v>0</v>
      </c>
      <c r="AJ51" s="159">
        <v>0</v>
      </c>
    </row>
    <row r="52" spans="1:36">
      <c r="A52" s="153">
        <v>2</v>
      </c>
      <c r="B52" s="154">
        <v>8</v>
      </c>
      <c r="C52" s="154">
        <v>2</v>
      </c>
      <c r="D52" s="155">
        <v>1</v>
      </c>
      <c r="E52" s="155" t="s">
        <v>556</v>
      </c>
      <c r="F52" s="156" t="s">
        <v>2823</v>
      </c>
      <c r="G52" s="156" t="s">
        <v>556</v>
      </c>
      <c r="H52" s="156" t="s">
        <v>2825</v>
      </c>
      <c r="I52" s="155">
        <v>208021</v>
      </c>
      <c r="J52" s="157" t="s">
        <v>2700</v>
      </c>
      <c r="K52" s="157"/>
      <c r="L52" s="155">
        <v>2022</v>
      </c>
      <c r="M52" s="158">
        <v>26574</v>
      </c>
      <c r="N52" s="159">
        <v>132374546.29000001</v>
      </c>
      <c r="O52" s="159">
        <v>117464757.48999999</v>
      </c>
      <c r="P52" s="159">
        <v>61300426.32</v>
      </c>
      <c r="Q52" s="159">
        <v>22653325</v>
      </c>
      <c r="R52" s="159">
        <v>38647101.32</v>
      </c>
      <c r="S52" s="159">
        <v>14909788.800000001</v>
      </c>
      <c r="T52" s="159">
        <v>2616195.06</v>
      </c>
      <c r="U52" s="159">
        <v>127727572.87</v>
      </c>
      <c r="V52" s="159">
        <v>110641584.47</v>
      </c>
      <c r="W52" s="159">
        <v>39854394.310000002</v>
      </c>
      <c r="X52" s="159">
        <v>330666.43</v>
      </c>
      <c r="Y52" s="159">
        <v>17085988.399999999</v>
      </c>
      <c r="Z52" s="159">
        <v>17782635.77</v>
      </c>
      <c r="AA52" s="159">
        <v>9899436.1799999997</v>
      </c>
      <c r="AB52" s="159">
        <v>7883199.5899999999</v>
      </c>
      <c r="AC52" s="159">
        <v>5351182.8</v>
      </c>
      <c r="AD52" s="159">
        <v>5351182.8</v>
      </c>
      <c r="AE52" s="159">
        <v>31409278.489999998</v>
      </c>
      <c r="AF52" s="159">
        <v>6823173.0199999996</v>
      </c>
      <c r="AG52" s="159">
        <v>893258.67</v>
      </c>
      <c r="AH52" s="159">
        <v>808473.84</v>
      </c>
      <c r="AI52" s="159">
        <v>0</v>
      </c>
      <c r="AJ52" s="159">
        <v>0</v>
      </c>
    </row>
    <row r="53" spans="1:36">
      <c r="A53" s="153">
        <v>2</v>
      </c>
      <c r="B53" s="154">
        <v>8</v>
      </c>
      <c r="C53" s="154">
        <v>3</v>
      </c>
      <c r="D53" s="155">
        <v>1</v>
      </c>
      <c r="E53" s="155" t="s">
        <v>556</v>
      </c>
      <c r="F53" s="156" t="s">
        <v>2823</v>
      </c>
      <c r="G53" s="156" t="s">
        <v>556</v>
      </c>
      <c r="H53" s="156" t="s">
        <v>2826</v>
      </c>
      <c r="I53" s="155">
        <v>208031</v>
      </c>
      <c r="J53" s="157" t="s">
        <v>2703</v>
      </c>
      <c r="K53" s="157"/>
      <c r="L53" s="155">
        <v>2022</v>
      </c>
      <c r="M53" s="158">
        <v>9852</v>
      </c>
      <c r="N53" s="159">
        <v>56609386.560000002</v>
      </c>
      <c r="O53" s="159">
        <v>48017646.729999997</v>
      </c>
      <c r="P53" s="159">
        <v>26024233.030000001</v>
      </c>
      <c r="Q53" s="159">
        <v>10490412</v>
      </c>
      <c r="R53" s="159">
        <v>15533821.029999999</v>
      </c>
      <c r="S53" s="159">
        <v>8591739.8300000001</v>
      </c>
      <c r="T53" s="159">
        <v>1863170.05</v>
      </c>
      <c r="U53" s="159">
        <v>55043579.270000003</v>
      </c>
      <c r="V53" s="159">
        <v>46139448.810000002</v>
      </c>
      <c r="W53" s="159">
        <v>16121860.93</v>
      </c>
      <c r="X53" s="159">
        <v>445245.17</v>
      </c>
      <c r="Y53" s="159">
        <v>8904130.4600000009</v>
      </c>
      <c r="Z53" s="159">
        <v>4407268.1100000003</v>
      </c>
      <c r="AA53" s="159">
        <v>2903393.49</v>
      </c>
      <c r="AB53" s="159">
        <v>1503874.62</v>
      </c>
      <c r="AC53" s="159">
        <v>2608958.62</v>
      </c>
      <c r="AD53" s="159">
        <v>2523958.62</v>
      </c>
      <c r="AE53" s="159">
        <v>22018628.850000001</v>
      </c>
      <c r="AF53" s="159">
        <v>1878197.92</v>
      </c>
      <c r="AG53" s="159">
        <v>506330.8</v>
      </c>
      <c r="AH53" s="159">
        <v>474964.78</v>
      </c>
      <c r="AI53" s="159">
        <v>0</v>
      </c>
      <c r="AJ53" s="159">
        <v>401.02</v>
      </c>
    </row>
    <row r="54" spans="1:36">
      <c r="A54" s="153">
        <v>2</v>
      </c>
      <c r="B54" s="154">
        <v>8</v>
      </c>
      <c r="C54" s="154">
        <v>4</v>
      </c>
      <c r="D54" s="155">
        <v>1</v>
      </c>
      <c r="E54" s="155" t="s">
        <v>556</v>
      </c>
      <c r="F54" s="156" t="s">
        <v>2823</v>
      </c>
      <c r="G54" s="156" t="s">
        <v>556</v>
      </c>
      <c r="H54" s="156" t="s">
        <v>2827</v>
      </c>
      <c r="I54" s="155">
        <v>208041</v>
      </c>
      <c r="J54" s="157" t="s">
        <v>2696</v>
      </c>
      <c r="K54" s="157"/>
      <c r="L54" s="155">
        <v>2022</v>
      </c>
      <c r="M54" s="158">
        <v>21752</v>
      </c>
      <c r="N54" s="159">
        <v>101305216.11</v>
      </c>
      <c r="O54" s="159">
        <v>89642053.680000007</v>
      </c>
      <c r="P54" s="159">
        <v>46331909.689999998</v>
      </c>
      <c r="Q54" s="159">
        <v>18240945</v>
      </c>
      <c r="R54" s="159">
        <v>28090964.690000001</v>
      </c>
      <c r="S54" s="159">
        <v>11663162.43</v>
      </c>
      <c r="T54" s="159">
        <v>2359813.9700000002</v>
      </c>
      <c r="U54" s="159">
        <v>104784933.31</v>
      </c>
      <c r="V54" s="159">
        <v>88431062.549999997</v>
      </c>
      <c r="W54" s="159">
        <v>24271146.789999999</v>
      </c>
      <c r="X54" s="159">
        <v>1191593.08</v>
      </c>
      <c r="Y54" s="159">
        <v>16353870.76</v>
      </c>
      <c r="Z54" s="159">
        <v>8870399.75</v>
      </c>
      <c r="AA54" s="159">
        <v>6581967.7800000003</v>
      </c>
      <c r="AB54" s="159">
        <v>2288431.9699999997</v>
      </c>
      <c r="AC54" s="159">
        <v>3283751.48</v>
      </c>
      <c r="AD54" s="159">
        <v>3283751.48</v>
      </c>
      <c r="AE54" s="159">
        <v>44485627.579999998</v>
      </c>
      <c r="AF54" s="159">
        <v>1210991.1299999999</v>
      </c>
      <c r="AG54" s="159">
        <v>716736.16</v>
      </c>
      <c r="AH54" s="159">
        <v>1745372.49</v>
      </c>
      <c r="AI54" s="159">
        <v>0</v>
      </c>
      <c r="AJ54" s="159">
        <v>756817.54</v>
      </c>
    </row>
    <row r="55" spans="1:36">
      <c r="A55" s="153">
        <v>2</v>
      </c>
      <c r="B55" s="154">
        <v>8</v>
      </c>
      <c r="C55" s="154">
        <v>5</v>
      </c>
      <c r="D55" s="155">
        <v>1</v>
      </c>
      <c r="E55" s="155" t="s">
        <v>556</v>
      </c>
      <c r="F55" s="156" t="s">
        <v>2823</v>
      </c>
      <c r="G55" s="156" t="s">
        <v>556</v>
      </c>
      <c r="H55" s="156" t="s">
        <v>2828</v>
      </c>
      <c r="I55" s="155">
        <v>208051</v>
      </c>
      <c r="J55" s="157" t="s">
        <v>2702</v>
      </c>
      <c r="K55" s="157"/>
      <c r="L55" s="155">
        <v>2022</v>
      </c>
      <c r="M55" s="158">
        <v>6275</v>
      </c>
      <c r="N55" s="159">
        <v>45994825.719999999</v>
      </c>
      <c r="O55" s="159">
        <v>33761236.109999999</v>
      </c>
      <c r="P55" s="159">
        <v>13895479.42</v>
      </c>
      <c r="Q55" s="159">
        <v>3543267</v>
      </c>
      <c r="R55" s="159">
        <v>10352212.42</v>
      </c>
      <c r="S55" s="159">
        <v>12233589.609999999</v>
      </c>
      <c r="T55" s="159">
        <v>3285161.33</v>
      </c>
      <c r="U55" s="159">
        <v>41518245.200000003</v>
      </c>
      <c r="V55" s="159">
        <v>31257867.530000001</v>
      </c>
      <c r="W55" s="159">
        <v>9219313.7599999998</v>
      </c>
      <c r="X55" s="159">
        <v>58962.46</v>
      </c>
      <c r="Y55" s="159">
        <v>10260377.67</v>
      </c>
      <c r="Z55" s="159">
        <v>2048051.13</v>
      </c>
      <c r="AA55" s="159">
        <v>259813.33</v>
      </c>
      <c r="AB55" s="159">
        <v>1788237.7999999998</v>
      </c>
      <c r="AC55" s="159">
        <v>1732203.53</v>
      </c>
      <c r="AD55" s="159">
        <v>1582203.53</v>
      </c>
      <c r="AE55" s="159">
        <v>801696.5</v>
      </c>
      <c r="AF55" s="159">
        <v>2503368.58</v>
      </c>
      <c r="AG55" s="159">
        <v>855967.02</v>
      </c>
      <c r="AH55" s="159">
        <v>476729.64</v>
      </c>
      <c r="AI55" s="159">
        <v>0</v>
      </c>
      <c r="AJ55" s="159">
        <v>0</v>
      </c>
    </row>
    <row r="56" spans="1:36">
      <c r="A56" s="153">
        <v>2</v>
      </c>
      <c r="B56" s="154">
        <v>8</v>
      </c>
      <c r="C56" s="154">
        <v>6</v>
      </c>
      <c r="D56" s="155">
        <v>3</v>
      </c>
      <c r="E56" s="155" t="s">
        <v>556</v>
      </c>
      <c r="F56" s="156" t="s">
        <v>2829</v>
      </c>
      <c r="G56" s="156" t="s">
        <v>556</v>
      </c>
      <c r="H56" s="156" t="s">
        <v>2830</v>
      </c>
      <c r="I56" s="155">
        <v>208063</v>
      </c>
      <c r="J56" s="157" t="s">
        <v>2701</v>
      </c>
      <c r="K56" s="157"/>
      <c r="L56" s="155">
        <v>2022</v>
      </c>
      <c r="M56" s="158">
        <v>18729</v>
      </c>
      <c r="N56" s="159">
        <v>105500574.55</v>
      </c>
      <c r="O56" s="159">
        <v>91889029.680000007</v>
      </c>
      <c r="P56" s="159">
        <v>55895960.420000002</v>
      </c>
      <c r="Q56" s="159">
        <v>26940480</v>
      </c>
      <c r="R56" s="159">
        <v>28955480.420000002</v>
      </c>
      <c r="S56" s="159">
        <v>13611544.869999999</v>
      </c>
      <c r="T56" s="159">
        <v>262380.01</v>
      </c>
      <c r="U56" s="159">
        <v>93361837.489999995</v>
      </c>
      <c r="V56" s="159">
        <v>82662165.260000005</v>
      </c>
      <c r="W56" s="159">
        <v>21805668.82</v>
      </c>
      <c r="X56" s="159">
        <v>534591.73</v>
      </c>
      <c r="Y56" s="159">
        <v>10699672.23</v>
      </c>
      <c r="Z56" s="159">
        <v>6557032.29</v>
      </c>
      <c r="AA56" s="159">
        <v>4000000</v>
      </c>
      <c r="AB56" s="159">
        <v>2557032.29</v>
      </c>
      <c r="AC56" s="159">
        <v>5092000</v>
      </c>
      <c r="AD56" s="159">
        <v>5092000</v>
      </c>
      <c r="AE56" s="159">
        <v>31516300</v>
      </c>
      <c r="AF56" s="159">
        <v>9226864.4199999999</v>
      </c>
      <c r="AG56" s="159">
        <v>1328942.1499999999</v>
      </c>
      <c r="AH56" s="159">
        <v>1127809.3400000001</v>
      </c>
      <c r="AI56" s="159">
        <v>0</v>
      </c>
      <c r="AJ56" s="159">
        <v>0</v>
      </c>
    </row>
    <row r="57" spans="1:36">
      <c r="A57" s="153">
        <v>2</v>
      </c>
      <c r="B57" s="154">
        <v>8</v>
      </c>
      <c r="C57" s="154">
        <v>7</v>
      </c>
      <c r="D57" s="155">
        <v>2</v>
      </c>
      <c r="E57" s="155" t="s">
        <v>556</v>
      </c>
      <c r="F57" s="156" t="s">
        <v>2831</v>
      </c>
      <c r="G57" s="156" t="s">
        <v>556</v>
      </c>
      <c r="H57" s="156" t="s">
        <v>2832</v>
      </c>
      <c r="I57" s="155">
        <v>208072</v>
      </c>
      <c r="J57" s="157" t="s">
        <v>2700</v>
      </c>
      <c r="K57" s="157"/>
      <c r="L57" s="155">
        <v>2022</v>
      </c>
      <c r="M57" s="158">
        <v>17079</v>
      </c>
      <c r="N57" s="159">
        <v>95721124.459999993</v>
      </c>
      <c r="O57" s="159">
        <v>81426680.25</v>
      </c>
      <c r="P57" s="159">
        <v>52224584.269999996</v>
      </c>
      <c r="Q57" s="159">
        <v>22146655</v>
      </c>
      <c r="R57" s="159">
        <v>30077929.27</v>
      </c>
      <c r="S57" s="159">
        <v>14294444.210000001</v>
      </c>
      <c r="T57" s="159">
        <v>1282227.03</v>
      </c>
      <c r="U57" s="159">
        <v>93417454.090000004</v>
      </c>
      <c r="V57" s="159">
        <v>78831176.049999997</v>
      </c>
      <c r="W57" s="159">
        <v>27571701.399999999</v>
      </c>
      <c r="X57" s="159">
        <v>601475.54</v>
      </c>
      <c r="Y57" s="159">
        <v>14586278.039999999</v>
      </c>
      <c r="Z57" s="159">
        <v>13597335.560000001</v>
      </c>
      <c r="AA57" s="159">
        <v>10999741.59</v>
      </c>
      <c r="AB57" s="159">
        <v>2597593.9700000007</v>
      </c>
      <c r="AC57" s="159">
        <v>5495712.7800000003</v>
      </c>
      <c r="AD57" s="159">
        <v>5495712.7800000003</v>
      </c>
      <c r="AE57" s="159">
        <v>42728132.060000002</v>
      </c>
      <c r="AF57" s="159">
        <v>2595504.2000000002</v>
      </c>
      <c r="AG57" s="159">
        <v>1160270.67</v>
      </c>
      <c r="AH57" s="159">
        <v>931499.47</v>
      </c>
      <c r="AI57" s="159">
        <v>0</v>
      </c>
      <c r="AJ57" s="159">
        <v>0</v>
      </c>
    </row>
    <row r="58" spans="1:36">
      <c r="A58" s="153">
        <v>2</v>
      </c>
      <c r="B58" s="154">
        <v>8</v>
      </c>
      <c r="C58" s="154">
        <v>8</v>
      </c>
      <c r="D58" s="155">
        <v>3</v>
      </c>
      <c r="E58" s="155" t="s">
        <v>556</v>
      </c>
      <c r="F58" s="156" t="s">
        <v>2829</v>
      </c>
      <c r="G58" s="156" t="s">
        <v>556</v>
      </c>
      <c r="H58" s="156" t="s">
        <v>2833</v>
      </c>
      <c r="I58" s="155">
        <v>208083</v>
      </c>
      <c r="J58" s="157" t="s">
        <v>2699</v>
      </c>
      <c r="K58" s="157"/>
      <c r="L58" s="155">
        <v>2022</v>
      </c>
      <c r="M58" s="158">
        <v>8171</v>
      </c>
      <c r="N58" s="159">
        <v>48757812.960000001</v>
      </c>
      <c r="O58" s="159">
        <v>38063444.609999999</v>
      </c>
      <c r="P58" s="159">
        <v>21335455.350000001</v>
      </c>
      <c r="Q58" s="159">
        <v>8583449</v>
      </c>
      <c r="R58" s="159">
        <v>12752006.35</v>
      </c>
      <c r="S58" s="159">
        <v>10694368.35</v>
      </c>
      <c r="T58" s="159">
        <v>6012284.0599999996</v>
      </c>
      <c r="U58" s="159">
        <v>46487146.200000003</v>
      </c>
      <c r="V58" s="159">
        <v>37143754.670000002</v>
      </c>
      <c r="W58" s="159">
        <v>11906406.02</v>
      </c>
      <c r="X58" s="159">
        <v>330753.90000000002</v>
      </c>
      <c r="Y58" s="159">
        <v>9343391.5299999993</v>
      </c>
      <c r="Z58" s="159">
        <v>4789150.58</v>
      </c>
      <c r="AA58" s="159">
        <v>2476708</v>
      </c>
      <c r="AB58" s="159">
        <v>2312442.58</v>
      </c>
      <c r="AC58" s="159">
        <v>2616708</v>
      </c>
      <c r="AD58" s="159">
        <v>2616708</v>
      </c>
      <c r="AE58" s="159">
        <v>18046620</v>
      </c>
      <c r="AF58" s="159">
        <v>919689.94</v>
      </c>
      <c r="AG58" s="159">
        <v>570310.18000000005</v>
      </c>
      <c r="AH58" s="159">
        <v>434886.45</v>
      </c>
      <c r="AI58" s="159">
        <v>0</v>
      </c>
      <c r="AJ58" s="159">
        <v>0</v>
      </c>
    </row>
    <row r="59" spans="1:36">
      <c r="A59" s="153">
        <v>2</v>
      </c>
      <c r="B59" s="154">
        <v>8</v>
      </c>
      <c r="C59" s="154">
        <v>9</v>
      </c>
      <c r="D59" s="155">
        <v>2</v>
      </c>
      <c r="E59" s="155" t="s">
        <v>556</v>
      </c>
      <c r="F59" s="156" t="s">
        <v>2831</v>
      </c>
      <c r="G59" s="156" t="s">
        <v>556</v>
      </c>
      <c r="H59" s="156" t="s">
        <v>2834</v>
      </c>
      <c r="I59" s="155">
        <v>208092</v>
      </c>
      <c r="J59" s="157" t="s">
        <v>2698</v>
      </c>
      <c r="K59" s="157"/>
      <c r="L59" s="155">
        <v>2022</v>
      </c>
      <c r="M59" s="158">
        <v>1930</v>
      </c>
      <c r="N59" s="159">
        <v>14804978.16</v>
      </c>
      <c r="O59" s="159">
        <v>10448120.210000001</v>
      </c>
      <c r="P59" s="159">
        <v>6330196.0199999996</v>
      </c>
      <c r="Q59" s="159">
        <v>2951012</v>
      </c>
      <c r="R59" s="159">
        <v>3379184.02</v>
      </c>
      <c r="S59" s="159">
        <v>4356857.95</v>
      </c>
      <c r="T59" s="159">
        <v>400799.55</v>
      </c>
      <c r="U59" s="159">
        <v>14864473.6</v>
      </c>
      <c r="V59" s="159">
        <v>9621701.2300000004</v>
      </c>
      <c r="W59" s="159">
        <v>3852260.07</v>
      </c>
      <c r="X59" s="159">
        <v>51322.8</v>
      </c>
      <c r="Y59" s="159">
        <v>5242772.37</v>
      </c>
      <c r="Z59" s="159">
        <v>1834859.87</v>
      </c>
      <c r="AA59" s="159">
        <v>880000</v>
      </c>
      <c r="AB59" s="159">
        <v>954859.87000000011</v>
      </c>
      <c r="AC59" s="159">
        <v>452040</v>
      </c>
      <c r="AD59" s="159">
        <v>452040</v>
      </c>
      <c r="AE59" s="159">
        <v>1660285.35</v>
      </c>
      <c r="AF59" s="159">
        <v>826418.98</v>
      </c>
      <c r="AG59" s="159">
        <v>105342.64</v>
      </c>
      <c r="AH59" s="159">
        <v>116911.84</v>
      </c>
      <c r="AI59" s="159">
        <v>0</v>
      </c>
      <c r="AJ59" s="159">
        <v>22299.35</v>
      </c>
    </row>
    <row r="60" spans="1:36">
      <c r="A60" s="153">
        <v>2</v>
      </c>
      <c r="B60" s="154">
        <v>8</v>
      </c>
      <c r="C60" s="154">
        <v>10</v>
      </c>
      <c r="D60" s="155">
        <v>3</v>
      </c>
      <c r="E60" s="155" t="s">
        <v>556</v>
      </c>
      <c r="F60" s="156" t="s">
        <v>2829</v>
      </c>
      <c r="G60" s="156" t="s">
        <v>556</v>
      </c>
      <c r="H60" s="156" t="s">
        <v>2835</v>
      </c>
      <c r="I60" s="155">
        <v>208103</v>
      </c>
      <c r="J60" s="157" t="s">
        <v>2697</v>
      </c>
      <c r="K60" s="157"/>
      <c r="L60" s="155">
        <v>2022</v>
      </c>
      <c r="M60" s="158">
        <v>7155</v>
      </c>
      <c r="N60" s="159">
        <v>35907859.350000001</v>
      </c>
      <c r="O60" s="159">
        <v>33365170.760000002</v>
      </c>
      <c r="P60" s="159">
        <v>23075445.609999999</v>
      </c>
      <c r="Q60" s="159">
        <v>11515128</v>
      </c>
      <c r="R60" s="159">
        <v>11560317.609999999</v>
      </c>
      <c r="S60" s="159">
        <v>2542688.59</v>
      </c>
      <c r="T60" s="159">
        <v>179555.27</v>
      </c>
      <c r="U60" s="159">
        <v>34533135.479999997</v>
      </c>
      <c r="V60" s="159">
        <v>31824032.100000001</v>
      </c>
      <c r="W60" s="159">
        <v>11874017.49</v>
      </c>
      <c r="X60" s="159">
        <v>38035.949999999997</v>
      </c>
      <c r="Y60" s="159">
        <v>2709103.38</v>
      </c>
      <c r="Z60" s="159">
        <v>777492.35</v>
      </c>
      <c r="AA60" s="159">
        <v>0</v>
      </c>
      <c r="AB60" s="159">
        <v>777492.35</v>
      </c>
      <c r="AC60" s="159">
        <v>894000</v>
      </c>
      <c r="AD60" s="159">
        <v>894000</v>
      </c>
      <c r="AE60" s="159">
        <v>152373</v>
      </c>
      <c r="AF60" s="159">
        <v>1541138.66</v>
      </c>
      <c r="AG60" s="159">
        <v>262430.25</v>
      </c>
      <c r="AH60" s="159">
        <v>251680.89</v>
      </c>
      <c r="AI60" s="159">
        <v>0</v>
      </c>
      <c r="AJ60" s="159">
        <v>0</v>
      </c>
    </row>
    <row r="61" spans="1:36">
      <c r="A61" s="153">
        <v>2</v>
      </c>
      <c r="B61" s="154">
        <v>8</v>
      </c>
      <c r="C61" s="154">
        <v>11</v>
      </c>
      <c r="D61" s="155">
        <v>2</v>
      </c>
      <c r="E61" s="155" t="s">
        <v>556</v>
      </c>
      <c r="F61" s="156" t="s">
        <v>2831</v>
      </c>
      <c r="G61" s="156" t="s">
        <v>556</v>
      </c>
      <c r="H61" s="156" t="s">
        <v>2836</v>
      </c>
      <c r="I61" s="155">
        <v>208112</v>
      </c>
      <c r="J61" s="157" t="s">
        <v>2696</v>
      </c>
      <c r="K61" s="157"/>
      <c r="L61" s="155">
        <v>2022</v>
      </c>
      <c r="M61" s="158">
        <v>11478</v>
      </c>
      <c r="N61" s="159">
        <v>62978173.299999997</v>
      </c>
      <c r="O61" s="159">
        <v>54070350.950000003</v>
      </c>
      <c r="P61" s="159">
        <v>33968151.920000002</v>
      </c>
      <c r="Q61" s="159">
        <v>18061813</v>
      </c>
      <c r="R61" s="159">
        <v>15906338.92</v>
      </c>
      <c r="S61" s="159">
        <v>8907822.3499999996</v>
      </c>
      <c r="T61" s="159">
        <v>863997.33</v>
      </c>
      <c r="U61" s="159">
        <v>55237821.68</v>
      </c>
      <c r="V61" s="159">
        <v>50077670.840000004</v>
      </c>
      <c r="W61" s="159">
        <v>16475434.07</v>
      </c>
      <c r="X61" s="159">
        <v>481265.26</v>
      </c>
      <c r="Y61" s="159">
        <v>5160150.84</v>
      </c>
      <c r="Z61" s="159">
        <v>3943507.25</v>
      </c>
      <c r="AA61" s="159">
        <v>0</v>
      </c>
      <c r="AB61" s="159">
        <v>3943507.25</v>
      </c>
      <c r="AC61" s="159">
        <v>2626207.9700000002</v>
      </c>
      <c r="AD61" s="159">
        <v>2626207.9700000002</v>
      </c>
      <c r="AE61" s="159">
        <v>14608782.039999999</v>
      </c>
      <c r="AF61" s="159">
        <v>3992680.11</v>
      </c>
      <c r="AG61" s="159">
        <v>197193.16</v>
      </c>
      <c r="AH61" s="159">
        <v>308062.90000000002</v>
      </c>
      <c r="AI61" s="159">
        <v>20185</v>
      </c>
      <c r="AJ61" s="159">
        <v>1634</v>
      </c>
    </row>
    <row r="62" spans="1:36">
      <c r="A62" s="153">
        <v>2</v>
      </c>
      <c r="B62" s="154">
        <v>8</v>
      </c>
      <c r="C62" s="154">
        <v>12</v>
      </c>
      <c r="D62" s="155">
        <v>3</v>
      </c>
      <c r="E62" s="155" t="s">
        <v>556</v>
      </c>
      <c r="F62" s="156" t="s">
        <v>2829</v>
      </c>
      <c r="G62" s="156" t="s">
        <v>556</v>
      </c>
      <c r="H62" s="156" t="s">
        <v>2837</v>
      </c>
      <c r="I62" s="155">
        <v>208123</v>
      </c>
      <c r="J62" s="157" t="s">
        <v>968</v>
      </c>
      <c r="K62" s="157"/>
      <c r="L62" s="155">
        <v>2022</v>
      </c>
      <c r="M62" s="158">
        <v>9018</v>
      </c>
      <c r="N62" s="159">
        <v>58273568.68</v>
      </c>
      <c r="O62" s="159">
        <v>47320678.57</v>
      </c>
      <c r="P62" s="159">
        <v>25683236.509999998</v>
      </c>
      <c r="Q62" s="159">
        <v>10722368</v>
      </c>
      <c r="R62" s="159">
        <v>14960868.51</v>
      </c>
      <c r="S62" s="159">
        <v>10952890.109999999</v>
      </c>
      <c r="T62" s="159">
        <v>2693251.17</v>
      </c>
      <c r="U62" s="159">
        <v>49129138.829999998</v>
      </c>
      <c r="V62" s="159">
        <v>44750441.43</v>
      </c>
      <c r="W62" s="159">
        <v>17054566.66</v>
      </c>
      <c r="X62" s="159">
        <v>517575.91</v>
      </c>
      <c r="Y62" s="159">
        <v>4378697.4000000004</v>
      </c>
      <c r="Z62" s="159">
        <v>1506009.65</v>
      </c>
      <c r="AA62" s="159">
        <v>7676.94</v>
      </c>
      <c r="AB62" s="159">
        <v>1498332.71</v>
      </c>
      <c r="AC62" s="159">
        <v>2283253.94</v>
      </c>
      <c r="AD62" s="159">
        <v>2283253.94</v>
      </c>
      <c r="AE62" s="159">
        <v>17881490.390000001</v>
      </c>
      <c r="AF62" s="159">
        <v>2570237.14</v>
      </c>
      <c r="AG62" s="159">
        <v>1372003.18</v>
      </c>
      <c r="AH62" s="159">
        <v>1424874.24</v>
      </c>
      <c r="AI62" s="159">
        <v>0</v>
      </c>
      <c r="AJ62" s="159">
        <v>441.1</v>
      </c>
    </row>
    <row r="63" spans="1:36">
      <c r="A63" s="153">
        <v>2</v>
      </c>
      <c r="B63" s="154">
        <v>8</v>
      </c>
      <c r="C63" s="154">
        <v>13</v>
      </c>
      <c r="D63" s="155">
        <v>3</v>
      </c>
      <c r="E63" s="155" t="s">
        <v>556</v>
      </c>
      <c r="F63" s="156" t="s">
        <v>2829</v>
      </c>
      <c r="G63" s="156" t="s">
        <v>556</v>
      </c>
      <c r="H63" s="156" t="s">
        <v>2838</v>
      </c>
      <c r="I63" s="155">
        <v>208133</v>
      </c>
      <c r="J63" s="157" t="s">
        <v>2695</v>
      </c>
      <c r="K63" s="157"/>
      <c r="L63" s="155">
        <v>2022</v>
      </c>
      <c r="M63" s="158">
        <v>7446</v>
      </c>
      <c r="N63" s="159">
        <v>32255375.18</v>
      </c>
      <c r="O63" s="159">
        <v>29347211.91</v>
      </c>
      <c r="P63" s="159">
        <v>16178522.98</v>
      </c>
      <c r="Q63" s="159">
        <v>6091500</v>
      </c>
      <c r="R63" s="159">
        <v>10087022.98</v>
      </c>
      <c r="S63" s="159">
        <v>2908163.27</v>
      </c>
      <c r="T63" s="159">
        <v>1583123.24</v>
      </c>
      <c r="U63" s="159">
        <v>34525285.689999998</v>
      </c>
      <c r="V63" s="159">
        <v>29090449.859999999</v>
      </c>
      <c r="W63" s="159">
        <v>10400076.83</v>
      </c>
      <c r="X63" s="159">
        <v>69671.06</v>
      </c>
      <c r="Y63" s="159">
        <v>5434835.8300000001</v>
      </c>
      <c r="Z63" s="159">
        <v>4154342.57</v>
      </c>
      <c r="AA63" s="159">
        <v>2046114.72</v>
      </c>
      <c r="AB63" s="159">
        <v>2108227.8499999996</v>
      </c>
      <c r="AC63" s="159">
        <v>1134234.1299999999</v>
      </c>
      <c r="AD63" s="159">
        <v>1134234.1299999999</v>
      </c>
      <c r="AE63" s="159">
        <v>4391870.8</v>
      </c>
      <c r="AF63" s="159">
        <v>256762.05</v>
      </c>
      <c r="AG63" s="159">
        <v>666500.15</v>
      </c>
      <c r="AH63" s="159">
        <v>779332.39</v>
      </c>
      <c r="AI63" s="159">
        <v>0</v>
      </c>
      <c r="AJ63" s="159">
        <v>0</v>
      </c>
    </row>
    <row r="64" spans="1:36">
      <c r="A64" s="153">
        <v>2</v>
      </c>
      <c r="B64" s="154">
        <v>8</v>
      </c>
      <c r="C64" s="154">
        <v>14</v>
      </c>
      <c r="D64" s="155">
        <v>3</v>
      </c>
      <c r="E64" s="155" t="s">
        <v>556</v>
      </c>
      <c r="F64" s="156" t="s">
        <v>2829</v>
      </c>
      <c r="G64" s="156" t="s">
        <v>556</v>
      </c>
      <c r="H64" s="156" t="s">
        <v>2839</v>
      </c>
      <c r="I64" s="155">
        <v>208143</v>
      </c>
      <c r="J64" s="157" t="s">
        <v>2694</v>
      </c>
      <c r="K64" s="157"/>
      <c r="L64" s="155">
        <v>2022</v>
      </c>
      <c r="M64" s="158">
        <v>7256</v>
      </c>
      <c r="N64" s="159">
        <v>33999264.68</v>
      </c>
      <c r="O64" s="159">
        <v>30028512.52</v>
      </c>
      <c r="P64" s="159">
        <v>19077231.170000002</v>
      </c>
      <c r="Q64" s="159">
        <v>8527545</v>
      </c>
      <c r="R64" s="159">
        <v>10549686.17</v>
      </c>
      <c r="S64" s="159">
        <v>3970752.16</v>
      </c>
      <c r="T64" s="159">
        <v>685362.03</v>
      </c>
      <c r="U64" s="159">
        <v>30675666.030000001</v>
      </c>
      <c r="V64" s="159">
        <v>27894883.640000001</v>
      </c>
      <c r="W64" s="159">
        <v>9389493.7799999993</v>
      </c>
      <c r="X64" s="159">
        <v>95280.49</v>
      </c>
      <c r="Y64" s="159">
        <v>2780782.39</v>
      </c>
      <c r="Z64" s="159">
        <v>1557612.37</v>
      </c>
      <c r="AA64" s="159">
        <v>623935.35</v>
      </c>
      <c r="AB64" s="159">
        <v>933677.02000000014</v>
      </c>
      <c r="AC64" s="159">
        <v>1326000</v>
      </c>
      <c r="AD64" s="159">
        <v>1326000</v>
      </c>
      <c r="AE64" s="159">
        <v>4406836.7</v>
      </c>
      <c r="AF64" s="159">
        <v>2133628.88</v>
      </c>
      <c r="AG64" s="159">
        <v>520835.9</v>
      </c>
      <c r="AH64" s="159">
        <v>581964.9</v>
      </c>
      <c r="AI64" s="159">
        <v>0</v>
      </c>
      <c r="AJ64" s="159">
        <v>0</v>
      </c>
    </row>
    <row r="65" spans="1:36">
      <c r="A65" s="153">
        <v>2</v>
      </c>
      <c r="B65" s="154">
        <v>9</v>
      </c>
      <c r="C65" s="154">
        <v>1</v>
      </c>
      <c r="D65" s="155">
        <v>1</v>
      </c>
      <c r="E65" s="155" t="s">
        <v>556</v>
      </c>
      <c r="F65" s="156" t="s">
        <v>2840</v>
      </c>
      <c r="G65" s="156" t="s">
        <v>556</v>
      </c>
      <c r="H65" s="156" t="s">
        <v>2841</v>
      </c>
      <c r="I65" s="155">
        <v>209011</v>
      </c>
      <c r="J65" s="157" t="s">
        <v>2693</v>
      </c>
      <c r="K65" s="157"/>
      <c r="L65" s="155">
        <v>2022</v>
      </c>
      <c r="M65" s="158">
        <v>13288</v>
      </c>
      <c r="N65" s="159">
        <v>60082520.68</v>
      </c>
      <c r="O65" s="159">
        <v>57430246.490000002</v>
      </c>
      <c r="P65" s="159">
        <v>32344625.760000002</v>
      </c>
      <c r="Q65" s="159">
        <v>13066321</v>
      </c>
      <c r="R65" s="159">
        <v>19278304.760000002</v>
      </c>
      <c r="S65" s="159">
        <v>2652274.19</v>
      </c>
      <c r="T65" s="159">
        <v>1355503.73</v>
      </c>
      <c r="U65" s="159">
        <v>58639840.670000002</v>
      </c>
      <c r="V65" s="159">
        <v>54964559.219999999</v>
      </c>
      <c r="W65" s="159">
        <v>20719303.170000002</v>
      </c>
      <c r="X65" s="159">
        <v>123348.11</v>
      </c>
      <c r="Y65" s="159">
        <v>3675281.45</v>
      </c>
      <c r="Z65" s="159">
        <v>8743841.3200000003</v>
      </c>
      <c r="AA65" s="159">
        <v>1660000</v>
      </c>
      <c r="AB65" s="159">
        <v>7083841.3200000003</v>
      </c>
      <c r="AC65" s="159">
        <v>932462</v>
      </c>
      <c r="AD65" s="159">
        <v>932462</v>
      </c>
      <c r="AE65" s="159">
        <v>5896192.5999999996</v>
      </c>
      <c r="AF65" s="159">
        <v>2465687.27</v>
      </c>
      <c r="AG65" s="159">
        <v>275514.28000000003</v>
      </c>
      <c r="AH65" s="159">
        <v>449080.97</v>
      </c>
      <c r="AI65" s="159">
        <v>0</v>
      </c>
      <c r="AJ65" s="159">
        <v>0</v>
      </c>
    </row>
    <row r="66" spans="1:36">
      <c r="A66" s="153">
        <v>2</v>
      </c>
      <c r="B66" s="154">
        <v>9</v>
      </c>
      <c r="C66" s="154">
        <v>2</v>
      </c>
      <c r="D66" s="155">
        <v>2</v>
      </c>
      <c r="E66" s="155" t="s">
        <v>556</v>
      </c>
      <c r="F66" s="156" t="s">
        <v>2842</v>
      </c>
      <c r="G66" s="156" t="s">
        <v>556</v>
      </c>
      <c r="H66" s="156" t="s">
        <v>2843</v>
      </c>
      <c r="I66" s="155">
        <v>209022</v>
      </c>
      <c r="J66" s="157" t="s">
        <v>2693</v>
      </c>
      <c r="K66" s="157"/>
      <c r="L66" s="155">
        <v>2022</v>
      </c>
      <c r="M66" s="158">
        <v>9555</v>
      </c>
      <c r="N66" s="159">
        <v>56386303.030000001</v>
      </c>
      <c r="O66" s="159">
        <v>50342499.899999999</v>
      </c>
      <c r="P66" s="159">
        <v>27607703.16</v>
      </c>
      <c r="Q66" s="159">
        <v>10046273</v>
      </c>
      <c r="R66" s="159">
        <v>17561430.16</v>
      </c>
      <c r="S66" s="159">
        <v>6043803.1299999999</v>
      </c>
      <c r="T66" s="159">
        <v>1388725.61</v>
      </c>
      <c r="U66" s="159">
        <v>53073997.659999996</v>
      </c>
      <c r="V66" s="159">
        <v>46108084.119999997</v>
      </c>
      <c r="W66" s="159">
        <v>15800266</v>
      </c>
      <c r="X66" s="159">
        <v>408287.43</v>
      </c>
      <c r="Y66" s="159">
        <v>6965913.54</v>
      </c>
      <c r="Z66" s="159">
        <v>2872273.58</v>
      </c>
      <c r="AA66" s="159">
        <v>2324000</v>
      </c>
      <c r="AB66" s="159">
        <v>548273.58000000007</v>
      </c>
      <c r="AC66" s="159">
        <v>1840000</v>
      </c>
      <c r="AD66" s="159">
        <v>1840000</v>
      </c>
      <c r="AE66" s="159">
        <v>15961400</v>
      </c>
      <c r="AF66" s="159">
        <v>4234415.78</v>
      </c>
      <c r="AG66" s="159">
        <v>933803.06</v>
      </c>
      <c r="AH66" s="159">
        <v>941452.18</v>
      </c>
      <c r="AI66" s="159">
        <v>0</v>
      </c>
      <c r="AJ66" s="159">
        <v>0</v>
      </c>
    </row>
    <row r="67" spans="1:36">
      <c r="A67" s="153">
        <v>2</v>
      </c>
      <c r="B67" s="154">
        <v>9</v>
      </c>
      <c r="C67" s="154">
        <v>3</v>
      </c>
      <c r="D67" s="155">
        <v>2</v>
      </c>
      <c r="E67" s="155" t="s">
        <v>556</v>
      </c>
      <c r="F67" s="156" t="s">
        <v>2842</v>
      </c>
      <c r="G67" s="156" t="s">
        <v>556</v>
      </c>
      <c r="H67" s="156" t="s">
        <v>2844</v>
      </c>
      <c r="I67" s="155">
        <v>209032</v>
      </c>
      <c r="J67" s="157" t="s">
        <v>2692</v>
      </c>
      <c r="K67" s="157"/>
      <c r="L67" s="155">
        <v>2022</v>
      </c>
      <c r="M67" s="158">
        <v>3322</v>
      </c>
      <c r="N67" s="159">
        <v>21236469.09</v>
      </c>
      <c r="O67" s="159">
        <v>18345057.199999999</v>
      </c>
      <c r="P67" s="159">
        <v>8593320.8300000001</v>
      </c>
      <c r="Q67" s="159">
        <v>2975067</v>
      </c>
      <c r="R67" s="159">
        <v>5618253.8300000001</v>
      </c>
      <c r="S67" s="159">
        <v>2891411.89</v>
      </c>
      <c r="T67" s="159">
        <v>183067.23</v>
      </c>
      <c r="U67" s="159">
        <v>20351511.620000001</v>
      </c>
      <c r="V67" s="159">
        <v>17118325.640000001</v>
      </c>
      <c r="W67" s="159">
        <v>6076920.8300000001</v>
      </c>
      <c r="X67" s="159">
        <v>67712.87</v>
      </c>
      <c r="Y67" s="159">
        <v>3233185.98</v>
      </c>
      <c r="Z67" s="159">
        <v>1412471.42</v>
      </c>
      <c r="AA67" s="159">
        <v>1192209.0900000001</v>
      </c>
      <c r="AB67" s="159">
        <v>220262.32999999984</v>
      </c>
      <c r="AC67" s="159">
        <v>440114.64</v>
      </c>
      <c r="AD67" s="159">
        <v>440114.64</v>
      </c>
      <c r="AE67" s="159">
        <v>3675341.37</v>
      </c>
      <c r="AF67" s="159">
        <v>1226731.56</v>
      </c>
      <c r="AG67" s="159">
        <v>114963.99</v>
      </c>
      <c r="AH67" s="159">
        <v>145197.92000000001</v>
      </c>
      <c r="AI67" s="159">
        <v>0</v>
      </c>
      <c r="AJ67" s="159">
        <v>0</v>
      </c>
    </row>
    <row r="68" spans="1:36">
      <c r="A68" s="153">
        <v>2</v>
      </c>
      <c r="B68" s="154">
        <v>9</v>
      </c>
      <c r="C68" s="154">
        <v>4</v>
      </c>
      <c r="D68" s="155">
        <v>2</v>
      </c>
      <c r="E68" s="155" t="s">
        <v>556</v>
      </c>
      <c r="F68" s="156" t="s">
        <v>2842</v>
      </c>
      <c r="G68" s="156" t="s">
        <v>556</v>
      </c>
      <c r="H68" s="156" t="s">
        <v>2845</v>
      </c>
      <c r="I68" s="155">
        <v>209042</v>
      </c>
      <c r="J68" s="157" t="s">
        <v>2691</v>
      </c>
      <c r="K68" s="157"/>
      <c r="L68" s="155">
        <v>2022</v>
      </c>
      <c r="M68" s="158">
        <v>7098</v>
      </c>
      <c r="N68" s="159">
        <v>43317137.880000003</v>
      </c>
      <c r="O68" s="159">
        <v>40615776.189999998</v>
      </c>
      <c r="P68" s="159">
        <v>18354140.399999999</v>
      </c>
      <c r="Q68" s="159">
        <v>6329432</v>
      </c>
      <c r="R68" s="159">
        <v>12024708.4</v>
      </c>
      <c r="S68" s="159">
        <v>2701361.69</v>
      </c>
      <c r="T68" s="159">
        <v>268668</v>
      </c>
      <c r="U68" s="159">
        <v>44224580.229999997</v>
      </c>
      <c r="V68" s="159">
        <v>38775278.079999998</v>
      </c>
      <c r="W68" s="159">
        <v>12738502.5</v>
      </c>
      <c r="X68" s="159">
        <v>250732.7</v>
      </c>
      <c r="Y68" s="159">
        <v>5449302.1500000004</v>
      </c>
      <c r="Z68" s="159">
        <v>6477050.9699999997</v>
      </c>
      <c r="AA68" s="159">
        <v>2000000</v>
      </c>
      <c r="AB68" s="159">
        <v>4477050.97</v>
      </c>
      <c r="AC68" s="159">
        <v>1450000</v>
      </c>
      <c r="AD68" s="159">
        <v>1450000</v>
      </c>
      <c r="AE68" s="159">
        <v>14197000</v>
      </c>
      <c r="AF68" s="159">
        <v>1840498.11</v>
      </c>
      <c r="AG68" s="159">
        <v>126952.23</v>
      </c>
      <c r="AH68" s="159">
        <v>546381.74</v>
      </c>
      <c r="AI68" s="159">
        <v>0</v>
      </c>
      <c r="AJ68" s="159">
        <v>0</v>
      </c>
    </row>
    <row r="69" spans="1:36">
      <c r="A69" s="153">
        <v>2</v>
      </c>
      <c r="B69" s="154">
        <v>9</v>
      </c>
      <c r="C69" s="154">
        <v>5</v>
      </c>
      <c r="D69" s="155">
        <v>2</v>
      </c>
      <c r="E69" s="155" t="s">
        <v>556</v>
      </c>
      <c r="F69" s="156" t="s">
        <v>2842</v>
      </c>
      <c r="G69" s="156" t="s">
        <v>556</v>
      </c>
      <c r="H69" s="156" t="s">
        <v>2846</v>
      </c>
      <c r="I69" s="155">
        <v>209052</v>
      </c>
      <c r="J69" s="157" t="s">
        <v>2690</v>
      </c>
      <c r="K69" s="157"/>
      <c r="L69" s="155">
        <v>2022</v>
      </c>
      <c r="M69" s="158">
        <v>5191</v>
      </c>
      <c r="N69" s="159">
        <v>38643847.280000001</v>
      </c>
      <c r="O69" s="159">
        <v>33752638.740000002</v>
      </c>
      <c r="P69" s="159">
        <v>12550450.789999999</v>
      </c>
      <c r="Q69" s="159">
        <v>3504847</v>
      </c>
      <c r="R69" s="159">
        <v>9045603.7899999991</v>
      </c>
      <c r="S69" s="159">
        <v>4891208.54</v>
      </c>
      <c r="T69" s="159">
        <v>14467.4</v>
      </c>
      <c r="U69" s="159">
        <v>40757057.68</v>
      </c>
      <c r="V69" s="159">
        <v>30896017.309999999</v>
      </c>
      <c r="W69" s="159">
        <v>9326164.1300000008</v>
      </c>
      <c r="X69" s="159">
        <v>95072.12</v>
      </c>
      <c r="Y69" s="159">
        <v>9861040.3699999992</v>
      </c>
      <c r="Z69" s="159">
        <v>7335995.4199999999</v>
      </c>
      <c r="AA69" s="159">
        <v>0</v>
      </c>
      <c r="AB69" s="159">
        <v>7335995.4199999999</v>
      </c>
      <c r="AC69" s="159">
        <v>1032592.36</v>
      </c>
      <c r="AD69" s="159">
        <v>1032592.36</v>
      </c>
      <c r="AE69" s="159">
        <v>4302937.6399999997</v>
      </c>
      <c r="AF69" s="159">
        <v>2856621.43</v>
      </c>
      <c r="AG69" s="159">
        <v>0</v>
      </c>
      <c r="AH69" s="159">
        <v>13800</v>
      </c>
      <c r="AI69" s="159">
        <v>0</v>
      </c>
      <c r="AJ69" s="159">
        <v>0</v>
      </c>
    </row>
    <row r="70" spans="1:36">
      <c r="A70" s="153">
        <v>2</v>
      </c>
      <c r="B70" s="154">
        <v>9</v>
      </c>
      <c r="C70" s="154">
        <v>6</v>
      </c>
      <c r="D70" s="155">
        <v>2</v>
      </c>
      <c r="E70" s="155" t="s">
        <v>556</v>
      </c>
      <c r="F70" s="156" t="s">
        <v>2842</v>
      </c>
      <c r="G70" s="156" t="s">
        <v>556</v>
      </c>
      <c r="H70" s="156" t="s">
        <v>2847</v>
      </c>
      <c r="I70" s="155">
        <v>209062</v>
      </c>
      <c r="J70" s="157" t="s">
        <v>2689</v>
      </c>
      <c r="K70" s="157"/>
      <c r="L70" s="155">
        <v>2022</v>
      </c>
      <c r="M70" s="158">
        <v>6802</v>
      </c>
      <c r="N70" s="159">
        <v>34784785.850000001</v>
      </c>
      <c r="O70" s="159">
        <v>32829851.510000002</v>
      </c>
      <c r="P70" s="159">
        <v>19130827.460000001</v>
      </c>
      <c r="Q70" s="159">
        <v>6541882</v>
      </c>
      <c r="R70" s="159">
        <v>12588945.460000001</v>
      </c>
      <c r="S70" s="159">
        <v>1954934.34</v>
      </c>
      <c r="T70" s="159">
        <v>13186.4</v>
      </c>
      <c r="U70" s="159">
        <v>35107892.270000003</v>
      </c>
      <c r="V70" s="159">
        <v>29803981.949999999</v>
      </c>
      <c r="W70" s="159">
        <v>8518110.4900000002</v>
      </c>
      <c r="X70" s="159">
        <v>302584.08</v>
      </c>
      <c r="Y70" s="159">
        <v>5303910.32</v>
      </c>
      <c r="Z70" s="159">
        <v>7715797.1200000001</v>
      </c>
      <c r="AA70" s="159">
        <v>4000000</v>
      </c>
      <c r="AB70" s="159">
        <v>3715797.12</v>
      </c>
      <c r="AC70" s="159">
        <v>1192000</v>
      </c>
      <c r="AD70" s="159">
        <v>1192000</v>
      </c>
      <c r="AE70" s="159">
        <v>13628000</v>
      </c>
      <c r="AF70" s="159">
        <v>3025869.56</v>
      </c>
      <c r="AG70" s="159">
        <v>511357.9</v>
      </c>
      <c r="AH70" s="159">
        <v>493452.73</v>
      </c>
      <c r="AI70" s="159">
        <v>0</v>
      </c>
      <c r="AJ70" s="159">
        <v>0</v>
      </c>
    </row>
    <row r="71" spans="1:36">
      <c r="A71" s="153">
        <v>2</v>
      </c>
      <c r="B71" s="154">
        <v>9</v>
      </c>
      <c r="C71" s="154">
        <v>7</v>
      </c>
      <c r="D71" s="155">
        <v>3</v>
      </c>
      <c r="E71" s="155" t="s">
        <v>556</v>
      </c>
      <c r="F71" s="156" t="s">
        <v>2848</v>
      </c>
      <c r="G71" s="156" t="s">
        <v>556</v>
      </c>
      <c r="H71" s="156" t="s">
        <v>2849</v>
      </c>
      <c r="I71" s="155">
        <v>209073</v>
      </c>
      <c r="J71" s="157" t="s">
        <v>2688</v>
      </c>
      <c r="K71" s="157"/>
      <c r="L71" s="155">
        <v>2022</v>
      </c>
      <c r="M71" s="158">
        <v>7376</v>
      </c>
      <c r="N71" s="159">
        <v>42426716.93</v>
      </c>
      <c r="O71" s="159">
        <v>37758870.159999996</v>
      </c>
      <c r="P71" s="159">
        <v>19518625.27</v>
      </c>
      <c r="Q71" s="159">
        <v>6865207</v>
      </c>
      <c r="R71" s="159">
        <v>12653418.27</v>
      </c>
      <c r="S71" s="159">
        <v>4667846.7699999996</v>
      </c>
      <c r="T71" s="159">
        <v>369778.16</v>
      </c>
      <c r="U71" s="159">
        <v>41295219.549999997</v>
      </c>
      <c r="V71" s="159">
        <v>37179598.909999996</v>
      </c>
      <c r="W71" s="159">
        <v>13276697.76</v>
      </c>
      <c r="X71" s="159">
        <v>193432.01</v>
      </c>
      <c r="Y71" s="159">
        <v>4115620.64</v>
      </c>
      <c r="Z71" s="159">
        <v>2940149.21</v>
      </c>
      <c r="AA71" s="159">
        <v>1000000</v>
      </c>
      <c r="AB71" s="159">
        <v>1940149.21</v>
      </c>
      <c r="AC71" s="159">
        <v>2009284</v>
      </c>
      <c r="AD71" s="159">
        <v>2009284</v>
      </c>
      <c r="AE71" s="159">
        <v>11813468</v>
      </c>
      <c r="AF71" s="159">
        <v>579271.25</v>
      </c>
      <c r="AG71" s="159">
        <v>335539.05</v>
      </c>
      <c r="AH71" s="159">
        <v>415679.95</v>
      </c>
      <c r="AI71" s="159">
        <v>0</v>
      </c>
      <c r="AJ71" s="159">
        <v>0</v>
      </c>
    </row>
    <row r="72" spans="1:36">
      <c r="A72" s="153">
        <v>2</v>
      </c>
      <c r="B72" s="154">
        <v>9</v>
      </c>
      <c r="C72" s="154">
        <v>8</v>
      </c>
      <c r="D72" s="155">
        <v>2</v>
      </c>
      <c r="E72" s="155" t="s">
        <v>556</v>
      </c>
      <c r="F72" s="156" t="s">
        <v>2842</v>
      </c>
      <c r="G72" s="156" t="s">
        <v>556</v>
      </c>
      <c r="H72" s="156" t="s">
        <v>2850</v>
      </c>
      <c r="I72" s="155">
        <v>209082</v>
      </c>
      <c r="J72" s="157" t="s">
        <v>2687</v>
      </c>
      <c r="K72" s="157"/>
      <c r="L72" s="155">
        <v>2022</v>
      </c>
      <c r="M72" s="158">
        <v>2578</v>
      </c>
      <c r="N72" s="159">
        <v>15068647.18</v>
      </c>
      <c r="O72" s="159">
        <v>13151901.369999999</v>
      </c>
      <c r="P72" s="159">
        <v>8498769.3200000003</v>
      </c>
      <c r="Q72" s="159">
        <v>3221259</v>
      </c>
      <c r="R72" s="159">
        <v>5277510.32</v>
      </c>
      <c r="S72" s="159">
        <v>1916745.81</v>
      </c>
      <c r="T72" s="159">
        <v>11313.35</v>
      </c>
      <c r="U72" s="159">
        <v>13401070.529999999</v>
      </c>
      <c r="V72" s="159">
        <v>12207997.85</v>
      </c>
      <c r="W72" s="159">
        <v>3607436.95</v>
      </c>
      <c r="X72" s="159">
        <v>63059.72</v>
      </c>
      <c r="Y72" s="159">
        <v>1193072.68</v>
      </c>
      <c r="Z72" s="159">
        <v>1079396.4099999999</v>
      </c>
      <c r="AA72" s="159">
        <v>788562.62</v>
      </c>
      <c r="AB72" s="159">
        <v>290833.78999999992</v>
      </c>
      <c r="AC72" s="159">
        <v>422021.64</v>
      </c>
      <c r="AD72" s="159">
        <v>422021.64</v>
      </c>
      <c r="AE72" s="159">
        <v>2701940.81</v>
      </c>
      <c r="AF72" s="159">
        <v>943903.52</v>
      </c>
      <c r="AG72" s="159">
        <v>88161.48</v>
      </c>
      <c r="AH72" s="159">
        <v>88161.48</v>
      </c>
      <c r="AI72" s="159">
        <v>0</v>
      </c>
      <c r="AJ72" s="159">
        <v>0</v>
      </c>
    </row>
    <row r="73" spans="1:36">
      <c r="A73" s="153">
        <v>2</v>
      </c>
      <c r="B73" s="154">
        <v>10</v>
      </c>
      <c r="C73" s="154">
        <v>1</v>
      </c>
      <c r="D73" s="155">
        <v>1</v>
      </c>
      <c r="E73" s="155" t="s">
        <v>556</v>
      </c>
      <c r="F73" s="156" t="s">
        <v>2851</v>
      </c>
      <c r="G73" s="156" t="s">
        <v>556</v>
      </c>
      <c r="H73" s="156" t="s">
        <v>2852</v>
      </c>
      <c r="I73" s="155">
        <v>210011</v>
      </c>
      <c r="J73" s="157" t="s">
        <v>2684</v>
      </c>
      <c r="K73" s="157"/>
      <c r="L73" s="155">
        <v>2022</v>
      </c>
      <c r="M73" s="158">
        <v>20879</v>
      </c>
      <c r="N73" s="159">
        <v>97076419.290000007</v>
      </c>
      <c r="O73" s="159">
        <v>89479643.629999995</v>
      </c>
      <c r="P73" s="159">
        <v>42976202.879999995</v>
      </c>
      <c r="Q73" s="159">
        <v>15454740</v>
      </c>
      <c r="R73" s="159">
        <v>27521462.879999999</v>
      </c>
      <c r="S73" s="159">
        <v>7596775.6600000001</v>
      </c>
      <c r="T73" s="159">
        <v>1867764</v>
      </c>
      <c r="U73" s="159">
        <v>91279748.329999998</v>
      </c>
      <c r="V73" s="159">
        <v>84460649.379999995</v>
      </c>
      <c r="W73" s="159">
        <v>30918057.73</v>
      </c>
      <c r="X73" s="159">
        <v>768387.25</v>
      </c>
      <c r="Y73" s="159">
        <v>6819098.9500000002</v>
      </c>
      <c r="Z73" s="159">
        <v>6110136.79</v>
      </c>
      <c r="AA73" s="159">
        <v>4025000</v>
      </c>
      <c r="AB73" s="159">
        <v>2085136.79</v>
      </c>
      <c r="AC73" s="159">
        <v>3134000</v>
      </c>
      <c r="AD73" s="159">
        <v>3134000</v>
      </c>
      <c r="AE73" s="159">
        <v>33723579.530000001</v>
      </c>
      <c r="AF73" s="159">
        <v>5018994.25</v>
      </c>
      <c r="AG73" s="159">
        <v>677436.83</v>
      </c>
      <c r="AH73" s="159">
        <v>723502.41</v>
      </c>
      <c r="AI73" s="159">
        <v>0</v>
      </c>
      <c r="AJ73" s="159">
        <v>12411.53</v>
      </c>
    </row>
    <row r="74" spans="1:36">
      <c r="A74" s="153">
        <v>2</v>
      </c>
      <c r="B74" s="154">
        <v>10</v>
      </c>
      <c r="C74" s="154">
        <v>2</v>
      </c>
      <c r="D74" s="155">
        <v>1</v>
      </c>
      <c r="E74" s="155" t="s">
        <v>556</v>
      </c>
      <c r="F74" s="156" t="s">
        <v>2851</v>
      </c>
      <c r="G74" s="156" t="s">
        <v>556</v>
      </c>
      <c r="H74" s="156" t="s">
        <v>2853</v>
      </c>
      <c r="I74" s="155">
        <v>210021</v>
      </c>
      <c r="J74" s="157" t="s">
        <v>2686</v>
      </c>
      <c r="K74" s="157"/>
      <c r="L74" s="155">
        <v>2022</v>
      </c>
      <c r="M74" s="158">
        <v>4054</v>
      </c>
      <c r="N74" s="159">
        <v>34078752.109999999</v>
      </c>
      <c r="O74" s="159">
        <v>29588325.719999999</v>
      </c>
      <c r="P74" s="159">
        <v>13489560.050000001</v>
      </c>
      <c r="Q74" s="159">
        <v>4228495</v>
      </c>
      <c r="R74" s="159">
        <v>9261065.0500000007</v>
      </c>
      <c r="S74" s="159">
        <v>4490426.3899999997</v>
      </c>
      <c r="T74" s="159">
        <v>2547569.36</v>
      </c>
      <c r="U74" s="159">
        <v>32761317.93</v>
      </c>
      <c r="V74" s="159">
        <v>29693347.850000001</v>
      </c>
      <c r="W74" s="159">
        <v>10210445.02</v>
      </c>
      <c r="X74" s="159">
        <v>605062.52</v>
      </c>
      <c r="Y74" s="159">
        <v>3067970.08</v>
      </c>
      <c r="Z74" s="159">
        <v>3809063.65</v>
      </c>
      <c r="AA74" s="159">
        <v>3000000</v>
      </c>
      <c r="AB74" s="159">
        <v>809063.64999999991</v>
      </c>
      <c r="AC74" s="159">
        <v>2490000</v>
      </c>
      <c r="AD74" s="159">
        <v>2490000</v>
      </c>
      <c r="AE74" s="159">
        <v>23290000</v>
      </c>
      <c r="AF74" s="159">
        <v>-105022.13</v>
      </c>
      <c r="AG74" s="159">
        <v>458117.06</v>
      </c>
      <c r="AH74" s="159">
        <v>167984.84</v>
      </c>
      <c r="AI74" s="159">
        <v>0</v>
      </c>
      <c r="AJ74" s="159">
        <v>0</v>
      </c>
    </row>
    <row r="75" spans="1:36">
      <c r="A75" s="153">
        <v>2</v>
      </c>
      <c r="B75" s="154">
        <v>10</v>
      </c>
      <c r="C75" s="154">
        <v>3</v>
      </c>
      <c r="D75" s="155">
        <v>3</v>
      </c>
      <c r="E75" s="155" t="s">
        <v>556</v>
      </c>
      <c r="F75" s="156" t="s">
        <v>2854</v>
      </c>
      <c r="G75" s="156" t="s">
        <v>556</v>
      </c>
      <c r="H75" s="156" t="s">
        <v>2855</v>
      </c>
      <c r="I75" s="155">
        <v>210033</v>
      </c>
      <c r="J75" s="157" t="s">
        <v>2685</v>
      </c>
      <c r="K75" s="157"/>
      <c r="L75" s="155">
        <v>2022</v>
      </c>
      <c r="M75" s="158">
        <v>9937</v>
      </c>
      <c r="N75" s="159">
        <v>47256404</v>
      </c>
      <c r="O75" s="159">
        <v>46044483.729999997</v>
      </c>
      <c r="P75" s="159">
        <v>30698003.079999998</v>
      </c>
      <c r="Q75" s="159">
        <v>14184120</v>
      </c>
      <c r="R75" s="159">
        <v>16513883.08</v>
      </c>
      <c r="S75" s="159">
        <v>1211920.27</v>
      </c>
      <c r="T75" s="159">
        <v>370249.49</v>
      </c>
      <c r="U75" s="159">
        <v>46719343.729999997</v>
      </c>
      <c r="V75" s="159">
        <v>44755268.890000001</v>
      </c>
      <c r="W75" s="159">
        <v>14833404.1</v>
      </c>
      <c r="X75" s="159">
        <v>83332.84</v>
      </c>
      <c r="Y75" s="159">
        <v>1964074.84</v>
      </c>
      <c r="Z75" s="159">
        <v>3005118.96</v>
      </c>
      <c r="AA75" s="159">
        <v>0</v>
      </c>
      <c r="AB75" s="159">
        <v>3005118.96</v>
      </c>
      <c r="AC75" s="159">
        <v>850000</v>
      </c>
      <c r="AD75" s="159">
        <v>850000</v>
      </c>
      <c r="AE75" s="159">
        <v>3137000</v>
      </c>
      <c r="AF75" s="159">
        <v>1289214.8400000001</v>
      </c>
      <c r="AG75" s="159">
        <v>430463.94</v>
      </c>
      <c r="AH75" s="159">
        <v>908310</v>
      </c>
      <c r="AI75" s="159">
        <v>0</v>
      </c>
      <c r="AJ75" s="159">
        <v>0</v>
      </c>
    </row>
    <row r="76" spans="1:36">
      <c r="A76" s="153">
        <v>2</v>
      </c>
      <c r="B76" s="154">
        <v>10</v>
      </c>
      <c r="C76" s="154">
        <v>4</v>
      </c>
      <c r="D76" s="155">
        <v>2</v>
      </c>
      <c r="E76" s="155" t="s">
        <v>556</v>
      </c>
      <c r="F76" s="156" t="s">
        <v>2856</v>
      </c>
      <c r="G76" s="156" t="s">
        <v>556</v>
      </c>
      <c r="H76" s="156" t="s">
        <v>2857</v>
      </c>
      <c r="I76" s="155">
        <v>210042</v>
      </c>
      <c r="J76" s="157" t="s">
        <v>2684</v>
      </c>
      <c r="K76" s="157"/>
      <c r="L76" s="155">
        <v>2022</v>
      </c>
      <c r="M76" s="158">
        <v>6592</v>
      </c>
      <c r="N76" s="159">
        <v>34532968.409999996</v>
      </c>
      <c r="O76" s="159">
        <v>32016206.48</v>
      </c>
      <c r="P76" s="159">
        <v>19828865.619999997</v>
      </c>
      <c r="Q76" s="159">
        <v>8839565</v>
      </c>
      <c r="R76" s="159">
        <v>10989300.619999999</v>
      </c>
      <c r="S76" s="159">
        <v>2516761.9300000002</v>
      </c>
      <c r="T76" s="159">
        <v>100654.79</v>
      </c>
      <c r="U76" s="159">
        <v>35509738.450000003</v>
      </c>
      <c r="V76" s="159">
        <v>29703601.27</v>
      </c>
      <c r="W76" s="159">
        <v>11693311.119999999</v>
      </c>
      <c r="X76" s="159">
        <v>122564.58</v>
      </c>
      <c r="Y76" s="159">
        <v>5806137.1799999997</v>
      </c>
      <c r="Z76" s="159">
        <v>6316387.4400000004</v>
      </c>
      <c r="AA76" s="159">
        <v>2845790</v>
      </c>
      <c r="AB76" s="159">
        <v>3470597.4400000004</v>
      </c>
      <c r="AC76" s="159">
        <v>632157</v>
      </c>
      <c r="AD76" s="159">
        <v>632157</v>
      </c>
      <c r="AE76" s="159">
        <v>7500992</v>
      </c>
      <c r="AF76" s="159">
        <v>2312605.21</v>
      </c>
      <c r="AG76" s="159">
        <v>439696.04</v>
      </c>
      <c r="AH76" s="159">
        <v>687292.35</v>
      </c>
      <c r="AI76" s="159">
        <v>0</v>
      </c>
      <c r="AJ76" s="159">
        <v>0</v>
      </c>
    </row>
    <row r="77" spans="1:36">
      <c r="A77" s="153">
        <v>2</v>
      </c>
      <c r="B77" s="154">
        <v>10</v>
      </c>
      <c r="C77" s="154">
        <v>5</v>
      </c>
      <c r="D77" s="155">
        <v>3</v>
      </c>
      <c r="E77" s="155" t="s">
        <v>556</v>
      </c>
      <c r="F77" s="156" t="s">
        <v>2854</v>
      </c>
      <c r="G77" s="156" t="s">
        <v>556</v>
      </c>
      <c r="H77" s="156" t="s">
        <v>2858</v>
      </c>
      <c r="I77" s="155">
        <v>210053</v>
      </c>
      <c r="J77" s="157" t="s">
        <v>2683</v>
      </c>
      <c r="K77" s="157"/>
      <c r="L77" s="155">
        <v>2022</v>
      </c>
      <c r="M77" s="158">
        <v>6496</v>
      </c>
      <c r="N77" s="159">
        <v>34409300.189999998</v>
      </c>
      <c r="O77" s="159">
        <v>29497976.859999999</v>
      </c>
      <c r="P77" s="159">
        <v>18515050.18</v>
      </c>
      <c r="Q77" s="159">
        <v>7720762</v>
      </c>
      <c r="R77" s="159">
        <v>10794288.18</v>
      </c>
      <c r="S77" s="159">
        <v>4911323.33</v>
      </c>
      <c r="T77" s="159">
        <v>290709.15000000002</v>
      </c>
      <c r="U77" s="159">
        <v>31426989.34</v>
      </c>
      <c r="V77" s="159">
        <v>26610056.02</v>
      </c>
      <c r="W77" s="159">
        <v>9299685.4100000001</v>
      </c>
      <c r="X77" s="159">
        <v>159777.25</v>
      </c>
      <c r="Y77" s="159">
        <v>4816933.32</v>
      </c>
      <c r="Z77" s="159">
        <v>7735848.4400000004</v>
      </c>
      <c r="AA77" s="159">
        <v>2082192.26</v>
      </c>
      <c r="AB77" s="159">
        <v>5653656.1800000006</v>
      </c>
      <c r="AC77" s="159">
        <v>3494452.07</v>
      </c>
      <c r="AD77" s="159">
        <v>3494452.07</v>
      </c>
      <c r="AE77" s="159">
        <v>7656371.4400000004</v>
      </c>
      <c r="AF77" s="159">
        <v>2887920.84</v>
      </c>
      <c r="AG77" s="159">
        <v>564012.29</v>
      </c>
      <c r="AH77" s="159">
        <v>764889.37</v>
      </c>
      <c r="AI77" s="159">
        <v>732.93</v>
      </c>
      <c r="AJ77" s="159">
        <v>0</v>
      </c>
    </row>
    <row r="78" spans="1:36">
      <c r="A78" s="153">
        <v>2</v>
      </c>
      <c r="B78" s="154">
        <v>10</v>
      </c>
      <c r="C78" s="154">
        <v>6</v>
      </c>
      <c r="D78" s="155">
        <v>2</v>
      </c>
      <c r="E78" s="155" t="s">
        <v>556</v>
      </c>
      <c r="F78" s="156" t="s">
        <v>2856</v>
      </c>
      <c r="G78" s="156" t="s">
        <v>556</v>
      </c>
      <c r="H78" s="156" t="s">
        <v>2859</v>
      </c>
      <c r="I78" s="155">
        <v>210062</v>
      </c>
      <c r="J78" s="157" t="s">
        <v>2682</v>
      </c>
      <c r="K78" s="157"/>
      <c r="L78" s="155">
        <v>2022</v>
      </c>
      <c r="M78" s="158">
        <v>1621</v>
      </c>
      <c r="N78" s="159">
        <v>9024142.1899999995</v>
      </c>
      <c r="O78" s="159">
        <v>7933596.7000000002</v>
      </c>
      <c r="P78" s="159">
        <v>4081546.65</v>
      </c>
      <c r="Q78" s="159">
        <v>1461762</v>
      </c>
      <c r="R78" s="159">
        <v>2619784.65</v>
      </c>
      <c r="S78" s="159">
        <v>1090545.49</v>
      </c>
      <c r="T78" s="159">
        <v>6310.49</v>
      </c>
      <c r="U78" s="159">
        <v>8390853.3699999992</v>
      </c>
      <c r="V78" s="159">
        <v>7652884.6699999999</v>
      </c>
      <c r="W78" s="159">
        <v>3280458.3</v>
      </c>
      <c r="X78" s="159">
        <v>6659.28</v>
      </c>
      <c r="Y78" s="159">
        <v>737968.7</v>
      </c>
      <c r="Z78" s="159">
        <v>312437.31</v>
      </c>
      <c r="AA78" s="159">
        <v>260000</v>
      </c>
      <c r="AB78" s="159">
        <v>52437.31</v>
      </c>
      <c r="AC78" s="159">
        <v>50000</v>
      </c>
      <c r="AD78" s="159">
        <v>50000</v>
      </c>
      <c r="AE78" s="159">
        <v>260000</v>
      </c>
      <c r="AF78" s="159">
        <v>280712.03000000003</v>
      </c>
      <c r="AG78" s="159">
        <v>198914.56</v>
      </c>
      <c r="AH78" s="159">
        <v>235918.38</v>
      </c>
      <c r="AI78" s="159">
        <v>0</v>
      </c>
      <c r="AJ78" s="159">
        <v>0</v>
      </c>
    </row>
    <row r="79" spans="1:36">
      <c r="A79" s="153">
        <v>2</v>
      </c>
      <c r="B79" s="154">
        <v>10</v>
      </c>
      <c r="C79" s="154">
        <v>7</v>
      </c>
      <c r="D79" s="155">
        <v>2</v>
      </c>
      <c r="E79" s="155" t="s">
        <v>556</v>
      </c>
      <c r="F79" s="156" t="s">
        <v>2856</v>
      </c>
      <c r="G79" s="156" t="s">
        <v>556</v>
      </c>
      <c r="H79" s="156" t="s">
        <v>2860</v>
      </c>
      <c r="I79" s="155">
        <v>210072</v>
      </c>
      <c r="J79" s="157" t="s">
        <v>2681</v>
      </c>
      <c r="K79" s="157"/>
      <c r="L79" s="155">
        <v>2022</v>
      </c>
      <c r="M79" s="158">
        <v>4491</v>
      </c>
      <c r="N79" s="159">
        <v>23710828.309999999</v>
      </c>
      <c r="O79" s="159">
        <v>22218836.100000001</v>
      </c>
      <c r="P79" s="159">
        <v>12921024.84</v>
      </c>
      <c r="Q79" s="159">
        <v>5743470</v>
      </c>
      <c r="R79" s="159">
        <v>7177554.8399999999</v>
      </c>
      <c r="S79" s="159">
        <v>1491992.21</v>
      </c>
      <c r="T79" s="159">
        <v>178033.55</v>
      </c>
      <c r="U79" s="159">
        <v>22153419.82</v>
      </c>
      <c r="V79" s="159">
        <v>20439830.960000001</v>
      </c>
      <c r="W79" s="159">
        <v>7973986.2599999998</v>
      </c>
      <c r="X79" s="159">
        <v>53723.68</v>
      </c>
      <c r="Y79" s="159">
        <v>1713588.86</v>
      </c>
      <c r="Z79" s="159">
        <v>1633059.53</v>
      </c>
      <c r="AA79" s="159">
        <v>500000</v>
      </c>
      <c r="AB79" s="159">
        <v>1133059.53</v>
      </c>
      <c r="AC79" s="159">
        <v>657140</v>
      </c>
      <c r="AD79" s="159">
        <v>597140</v>
      </c>
      <c r="AE79" s="159">
        <v>3231431</v>
      </c>
      <c r="AF79" s="159">
        <v>1779005.14</v>
      </c>
      <c r="AG79" s="159">
        <v>421420.02</v>
      </c>
      <c r="AH79" s="159">
        <v>324818.59999999998</v>
      </c>
      <c r="AI79" s="159">
        <v>0</v>
      </c>
      <c r="AJ79" s="159">
        <v>0</v>
      </c>
    </row>
    <row r="80" spans="1:36">
      <c r="A80" s="153">
        <v>2</v>
      </c>
      <c r="B80" s="154">
        <v>11</v>
      </c>
      <c r="C80" s="154">
        <v>1</v>
      </c>
      <c r="D80" s="155">
        <v>1</v>
      </c>
      <c r="E80" s="155" t="s">
        <v>556</v>
      </c>
      <c r="F80" s="156" t="s">
        <v>2861</v>
      </c>
      <c r="G80" s="156" t="s">
        <v>556</v>
      </c>
      <c r="H80" s="156" t="s">
        <v>2862</v>
      </c>
      <c r="I80" s="155">
        <v>211011</v>
      </c>
      <c r="J80" s="157" t="s">
        <v>2680</v>
      </c>
      <c r="K80" s="157"/>
      <c r="L80" s="155">
        <v>2022</v>
      </c>
      <c r="M80" s="158">
        <v>72142</v>
      </c>
      <c r="N80" s="159">
        <v>426590498.86000001</v>
      </c>
      <c r="O80" s="159">
        <v>393465840.41000003</v>
      </c>
      <c r="P80" s="159">
        <v>161997151.31999999</v>
      </c>
      <c r="Q80" s="159">
        <v>54105859</v>
      </c>
      <c r="R80" s="159">
        <v>107891292.31999999</v>
      </c>
      <c r="S80" s="159">
        <v>33124658.449999999</v>
      </c>
      <c r="T80" s="159">
        <v>3541870.13</v>
      </c>
      <c r="U80" s="159">
        <v>376525597.25</v>
      </c>
      <c r="V80" s="159">
        <v>349325381.02999997</v>
      </c>
      <c r="W80" s="159">
        <v>117282446.63</v>
      </c>
      <c r="X80" s="159">
        <v>2404407.5699999998</v>
      </c>
      <c r="Y80" s="159">
        <v>27200216.219999999</v>
      </c>
      <c r="Z80" s="159">
        <v>89371327.769999996</v>
      </c>
      <c r="AA80" s="159">
        <v>39000000</v>
      </c>
      <c r="AB80" s="159">
        <v>50371327.769999996</v>
      </c>
      <c r="AC80" s="159">
        <v>12300119.880000001</v>
      </c>
      <c r="AD80" s="159">
        <v>10500119.880000001</v>
      </c>
      <c r="AE80" s="159">
        <v>171419065.94</v>
      </c>
      <c r="AF80" s="159">
        <v>44140459.380000003</v>
      </c>
      <c r="AG80" s="159">
        <v>547224.43999999994</v>
      </c>
      <c r="AH80" s="159">
        <v>479975.93</v>
      </c>
      <c r="AI80" s="159">
        <v>0</v>
      </c>
      <c r="AJ80" s="159">
        <v>5412</v>
      </c>
    </row>
    <row r="81" spans="1:36">
      <c r="A81" s="153">
        <v>2</v>
      </c>
      <c r="B81" s="154">
        <v>11</v>
      </c>
      <c r="C81" s="154">
        <v>2</v>
      </c>
      <c r="D81" s="155">
        <v>2</v>
      </c>
      <c r="E81" s="155" t="s">
        <v>556</v>
      </c>
      <c r="F81" s="156" t="s">
        <v>2863</v>
      </c>
      <c r="G81" s="156" t="s">
        <v>556</v>
      </c>
      <c r="H81" s="156" t="s">
        <v>2864</v>
      </c>
      <c r="I81" s="155">
        <v>211022</v>
      </c>
      <c r="J81" s="157" t="s">
        <v>2680</v>
      </c>
      <c r="K81" s="157"/>
      <c r="L81" s="155">
        <v>2022</v>
      </c>
      <c r="M81" s="158">
        <v>16328</v>
      </c>
      <c r="N81" s="159">
        <v>122307635.27</v>
      </c>
      <c r="O81" s="159">
        <v>111325037.95</v>
      </c>
      <c r="P81" s="159">
        <v>37135411.340000004</v>
      </c>
      <c r="Q81" s="159">
        <v>9575599</v>
      </c>
      <c r="R81" s="159">
        <v>27559812.34</v>
      </c>
      <c r="S81" s="159">
        <v>10982597.32</v>
      </c>
      <c r="T81" s="159">
        <v>1155230.54</v>
      </c>
      <c r="U81" s="159">
        <v>112394731.51000001</v>
      </c>
      <c r="V81" s="159">
        <v>102287588.81</v>
      </c>
      <c r="W81" s="159">
        <v>25431690.84</v>
      </c>
      <c r="X81" s="159">
        <v>758631.58</v>
      </c>
      <c r="Y81" s="159">
        <v>10107142.699999999</v>
      </c>
      <c r="Z81" s="159">
        <v>11442399.689999999</v>
      </c>
      <c r="AA81" s="159">
        <v>3900000</v>
      </c>
      <c r="AB81" s="159">
        <v>7542399.6899999995</v>
      </c>
      <c r="AC81" s="159">
        <v>1861473.6</v>
      </c>
      <c r="AD81" s="159">
        <v>1850661.6</v>
      </c>
      <c r="AE81" s="159">
        <v>37263292.799999997</v>
      </c>
      <c r="AF81" s="159">
        <v>9037449.1400000006</v>
      </c>
      <c r="AG81" s="159">
        <v>167054.5</v>
      </c>
      <c r="AH81" s="159">
        <v>435445.97</v>
      </c>
      <c r="AI81" s="159">
        <v>0</v>
      </c>
      <c r="AJ81" s="159">
        <v>0</v>
      </c>
    </row>
    <row r="82" spans="1:36">
      <c r="A82" s="153">
        <v>2</v>
      </c>
      <c r="B82" s="154">
        <v>11</v>
      </c>
      <c r="C82" s="154">
        <v>3</v>
      </c>
      <c r="D82" s="155">
        <v>2</v>
      </c>
      <c r="E82" s="155" t="s">
        <v>556</v>
      </c>
      <c r="F82" s="156" t="s">
        <v>2863</v>
      </c>
      <c r="G82" s="156" t="s">
        <v>556</v>
      </c>
      <c r="H82" s="156" t="s">
        <v>2865</v>
      </c>
      <c r="I82" s="155">
        <v>211032</v>
      </c>
      <c r="J82" s="157" t="s">
        <v>2679</v>
      </c>
      <c r="K82" s="157"/>
      <c r="L82" s="155">
        <v>2022</v>
      </c>
      <c r="M82" s="158">
        <v>7794</v>
      </c>
      <c r="N82" s="159">
        <v>71431140.640000001</v>
      </c>
      <c r="O82" s="159">
        <v>66713621.189999998</v>
      </c>
      <c r="P82" s="159">
        <v>22244886.789999999</v>
      </c>
      <c r="Q82" s="159">
        <v>7725059</v>
      </c>
      <c r="R82" s="159">
        <v>14519827.789999999</v>
      </c>
      <c r="S82" s="159">
        <v>4717519.45</v>
      </c>
      <c r="T82" s="159">
        <v>492994.11</v>
      </c>
      <c r="U82" s="159">
        <v>65561569.659999996</v>
      </c>
      <c r="V82" s="159">
        <v>59744033.93</v>
      </c>
      <c r="W82" s="159">
        <v>19918306.219999999</v>
      </c>
      <c r="X82" s="159">
        <v>0</v>
      </c>
      <c r="Y82" s="159">
        <v>5817535.7300000004</v>
      </c>
      <c r="Z82" s="159">
        <v>21973387.260000002</v>
      </c>
      <c r="AA82" s="159">
        <v>0</v>
      </c>
      <c r="AB82" s="159">
        <v>21973387.260000002</v>
      </c>
      <c r="AC82" s="159">
        <v>0</v>
      </c>
      <c r="AD82" s="159">
        <v>0</v>
      </c>
      <c r="AE82" s="159">
        <v>0</v>
      </c>
      <c r="AF82" s="159">
        <v>6969587.2599999998</v>
      </c>
      <c r="AG82" s="159">
        <v>108190.8</v>
      </c>
      <c r="AH82" s="159">
        <v>144965.23000000001</v>
      </c>
      <c r="AI82" s="159">
        <v>0</v>
      </c>
      <c r="AJ82" s="159">
        <v>0</v>
      </c>
    </row>
    <row r="83" spans="1:36">
      <c r="A83" s="153">
        <v>2</v>
      </c>
      <c r="B83" s="154">
        <v>11</v>
      </c>
      <c r="C83" s="154">
        <v>4</v>
      </c>
      <c r="D83" s="155">
        <v>3</v>
      </c>
      <c r="E83" s="155" t="s">
        <v>556</v>
      </c>
      <c r="F83" s="156" t="s">
        <v>2866</v>
      </c>
      <c r="G83" s="156" t="s">
        <v>556</v>
      </c>
      <c r="H83" s="156" t="s">
        <v>2867</v>
      </c>
      <c r="I83" s="155">
        <v>211043</v>
      </c>
      <c r="J83" s="157" t="s">
        <v>2678</v>
      </c>
      <c r="K83" s="157"/>
      <c r="L83" s="155">
        <v>2022</v>
      </c>
      <c r="M83" s="158">
        <v>9842</v>
      </c>
      <c r="N83" s="159">
        <v>59793585.039999999</v>
      </c>
      <c r="O83" s="159">
        <v>46403200.32</v>
      </c>
      <c r="P83" s="159">
        <v>25970867.75</v>
      </c>
      <c r="Q83" s="159">
        <v>10151178</v>
      </c>
      <c r="R83" s="159">
        <v>15819689.75</v>
      </c>
      <c r="S83" s="159">
        <v>13390384.720000001</v>
      </c>
      <c r="T83" s="159">
        <v>122051.87</v>
      </c>
      <c r="U83" s="159">
        <v>64421329.159999996</v>
      </c>
      <c r="V83" s="159">
        <v>44634635.380000003</v>
      </c>
      <c r="W83" s="159">
        <v>14117675.289999999</v>
      </c>
      <c r="X83" s="159">
        <v>1290325.8999999999</v>
      </c>
      <c r="Y83" s="159">
        <v>19786693.780000001</v>
      </c>
      <c r="Z83" s="159">
        <v>13934900.970000001</v>
      </c>
      <c r="AA83" s="159">
        <v>10029000</v>
      </c>
      <c r="AB83" s="159">
        <v>3905900.9700000007</v>
      </c>
      <c r="AC83" s="159">
        <v>3026860</v>
      </c>
      <c r="AD83" s="159">
        <v>3026860</v>
      </c>
      <c r="AE83" s="159">
        <v>41570846.640000001</v>
      </c>
      <c r="AF83" s="159">
        <v>1768564.94</v>
      </c>
      <c r="AG83" s="159">
        <v>290256.40000000002</v>
      </c>
      <c r="AH83" s="159">
        <v>292519.59999999998</v>
      </c>
      <c r="AI83" s="159">
        <v>0</v>
      </c>
      <c r="AJ83" s="159">
        <v>0</v>
      </c>
    </row>
    <row r="84" spans="1:36">
      <c r="A84" s="153">
        <v>2</v>
      </c>
      <c r="B84" s="154">
        <v>12</v>
      </c>
      <c r="C84" s="154">
        <v>1</v>
      </c>
      <c r="D84" s="155">
        <v>3</v>
      </c>
      <c r="E84" s="155" t="s">
        <v>556</v>
      </c>
      <c r="F84" s="156" t="s">
        <v>2868</v>
      </c>
      <c r="G84" s="156" t="s">
        <v>556</v>
      </c>
      <c r="H84" s="156" t="s">
        <v>2869</v>
      </c>
      <c r="I84" s="155">
        <v>212013</v>
      </c>
      <c r="J84" s="157" t="s">
        <v>2677</v>
      </c>
      <c r="K84" s="157"/>
      <c r="L84" s="155">
        <v>2022</v>
      </c>
      <c r="M84" s="158">
        <v>9623</v>
      </c>
      <c r="N84" s="159">
        <v>42031049.609999999</v>
      </c>
      <c r="O84" s="159">
        <v>39094184.479999997</v>
      </c>
      <c r="P84" s="159">
        <v>24269627.16</v>
      </c>
      <c r="Q84" s="159">
        <v>9810424</v>
      </c>
      <c r="R84" s="159">
        <v>14459203.16</v>
      </c>
      <c r="S84" s="159">
        <v>2936865.13</v>
      </c>
      <c r="T84" s="159">
        <v>505161.86</v>
      </c>
      <c r="U84" s="159">
        <v>40128648.939999998</v>
      </c>
      <c r="V84" s="159">
        <v>35049042.590000004</v>
      </c>
      <c r="W84" s="159">
        <v>12522151.970000001</v>
      </c>
      <c r="X84" s="159">
        <v>217738.42</v>
      </c>
      <c r="Y84" s="159">
        <v>5079606.3499999996</v>
      </c>
      <c r="Z84" s="159">
        <v>9512811.5500000007</v>
      </c>
      <c r="AA84" s="159">
        <v>3800000</v>
      </c>
      <c r="AB84" s="159">
        <v>5712811.5500000007</v>
      </c>
      <c r="AC84" s="159">
        <v>4049864</v>
      </c>
      <c r="AD84" s="159">
        <v>4049864</v>
      </c>
      <c r="AE84" s="159">
        <v>10574205.51</v>
      </c>
      <c r="AF84" s="159">
        <v>4045141.89</v>
      </c>
      <c r="AG84" s="159">
        <v>895520.53</v>
      </c>
      <c r="AH84" s="159">
        <v>608463.02</v>
      </c>
      <c r="AI84" s="159">
        <v>0</v>
      </c>
      <c r="AJ84" s="159">
        <v>57616.13</v>
      </c>
    </row>
    <row r="85" spans="1:36">
      <c r="A85" s="153">
        <v>2</v>
      </c>
      <c r="B85" s="154">
        <v>12</v>
      </c>
      <c r="C85" s="154">
        <v>2</v>
      </c>
      <c r="D85" s="155">
        <v>3</v>
      </c>
      <c r="E85" s="155" t="s">
        <v>556</v>
      </c>
      <c r="F85" s="156" t="s">
        <v>2868</v>
      </c>
      <c r="G85" s="156" t="s">
        <v>556</v>
      </c>
      <c r="H85" s="156" t="s">
        <v>2870</v>
      </c>
      <c r="I85" s="155">
        <v>212023</v>
      </c>
      <c r="J85" s="157" t="s">
        <v>2676</v>
      </c>
      <c r="K85" s="157"/>
      <c r="L85" s="155">
        <v>2022</v>
      </c>
      <c r="M85" s="158">
        <v>6195</v>
      </c>
      <c r="N85" s="159">
        <v>35084748.840000004</v>
      </c>
      <c r="O85" s="159">
        <v>31922965.920000002</v>
      </c>
      <c r="P85" s="159">
        <v>24636544.640000001</v>
      </c>
      <c r="Q85" s="159">
        <v>13760439</v>
      </c>
      <c r="R85" s="159">
        <v>10876105.640000001</v>
      </c>
      <c r="S85" s="159">
        <v>3161782.92</v>
      </c>
      <c r="T85" s="159">
        <v>589464.19999999995</v>
      </c>
      <c r="U85" s="159">
        <v>31011485.719999999</v>
      </c>
      <c r="V85" s="159">
        <v>30467057.100000001</v>
      </c>
      <c r="W85" s="159">
        <v>12020253.939999999</v>
      </c>
      <c r="X85" s="159">
        <v>344548.62</v>
      </c>
      <c r="Y85" s="159">
        <v>544428.62</v>
      </c>
      <c r="Z85" s="159">
        <v>1269580.6000000001</v>
      </c>
      <c r="AA85" s="159">
        <v>0</v>
      </c>
      <c r="AB85" s="159">
        <v>1269580.6000000001</v>
      </c>
      <c r="AC85" s="159">
        <v>3800000</v>
      </c>
      <c r="AD85" s="159">
        <v>3800000</v>
      </c>
      <c r="AE85" s="159">
        <v>9200000</v>
      </c>
      <c r="AF85" s="159">
        <v>1455908.82</v>
      </c>
      <c r="AG85" s="159">
        <v>954709.62</v>
      </c>
      <c r="AH85" s="159">
        <v>925936.14</v>
      </c>
      <c r="AI85" s="159">
        <v>0</v>
      </c>
      <c r="AJ85" s="159">
        <v>0</v>
      </c>
    </row>
    <row r="86" spans="1:36">
      <c r="A86" s="153">
        <v>2</v>
      </c>
      <c r="B86" s="154">
        <v>12</v>
      </c>
      <c r="C86" s="154">
        <v>3</v>
      </c>
      <c r="D86" s="155">
        <v>3</v>
      </c>
      <c r="E86" s="155" t="s">
        <v>556</v>
      </c>
      <c r="F86" s="156" t="s">
        <v>2868</v>
      </c>
      <c r="G86" s="156" t="s">
        <v>556</v>
      </c>
      <c r="H86" s="156" t="s">
        <v>2871</v>
      </c>
      <c r="I86" s="155">
        <v>212033</v>
      </c>
      <c r="J86" s="157" t="s">
        <v>2675</v>
      </c>
      <c r="K86" s="157"/>
      <c r="L86" s="155">
        <v>2022</v>
      </c>
      <c r="M86" s="158">
        <v>17219</v>
      </c>
      <c r="N86" s="159">
        <v>77507427.590000004</v>
      </c>
      <c r="O86" s="159">
        <v>74987156.090000004</v>
      </c>
      <c r="P86" s="159">
        <v>42765998.189999998</v>
      </c>
      <c r="Q86" s="159">
        <v>16690761</v>
      </c>
      <c r="R86" s="159">
        <v>26075237.190000001</v>
      </c>
      <c r="S86" s="159">
        <v>2520271.5</v>
      </c>
      <c r="T86" s="159">
        <v>1217079.81</v>
      </c>
      <c r="U86" s="159">
        <v>75110478.959999993</v>
      </c>
      <c r="V86" s="159">
        <v>69124799.189999998</v>
      </c>
      <c r="W86" s="159">
        <v>23733067.859999999</v>
      </c>
      <c r="X86" s="159">
        <v>383360.99</v>
      </c>
      <c r="Y86" s="159">
        <v>5985679.7699999996</v>
      </c>
      <c r="Z86" s="159">
        <v>3488237.3</v>
      </c>
      <c r="AA86" s="159">
        <v>0</v>
      </c>
      <c r="AB86" s="159">
        <v>3488237.3</v>
      </c>
      <c r="AC86" s="159">
        <v>3255500</v>
      </c>
      <c r="AD86" s="159">
        <v>3195500</v>
      </c>
      <c r="AE86" s="159">
        <v>15690527.439999999</v>
      </c>
      <c r="AF86" s="159">
        <v>5862356.9000000004</v>
      </c>
      <c r="AG86" s="159">
        <v>705237.16</v>
      </c>
      <c r="AH86" s="159">
        <v>1072683.95</v>
      </c>
      <c r="AI86" s="159">
        <v>0</v>
      </c>
      <c r="AJ86" s="159">
        <v>0</v>
      </c>
    </row>
    <row r="87" spans="1:36">
      <c r="A87" s="153">
        <v>2</v>
      </c>
      <c r="B87" s="154">
        <v>12</v>
      </c>
      <c r="C87" s="154">
        <v>4</v>
      </c>
      <c r="D87" s="155">
        <v>3</v>
      </c>
      <c r="E87" s="155" t="s">
        <v>556</v>
      </c>
      <c r="F87" s="156" t="s">
        <v>2868</v>
      </c>
      <c r="G87" s="156" t="s">
        <v>556</v>
      </c>
      <c r="H87" s="156" t="s">
        <v>2872</v>
      </c>
      <c r="I87" s="155">
        <v>212043</v>
      </c>
      <c r="J87" s="157" t="s">
        <v>2674</v>
      </c>
      <c r="K87" s="157"/>
      <c r="L87" s="155">
        <v>2022</v>
      </c>
      <c r="M87" s="158">
        <v>8496</v>
      </c>
      <c r="N87" s="159">
        <v>44908881.82</v>
      </c>
      <c r="O87" s="159">
        <v>39705449.689999998</v>
      </c>
      <c r="P87" s="159">
        <v>27664969.91</v>
      </c>
      <c r="Q87" s="159">
        <v>13456165</v>
      </c>
      <c r="R87" s="159">
        <v>14208804.91</v>
      </c>
      <c r="S87" s="159">
        <v>5203432.13</v>
      </c>
      <c r="T87" s="159">
        <v>323220.87</v>
      </c>
      <c r="U87" s="159">
        <v>43096903.950000003</v>
      </c>
      <c r="V87" s="159">
        <v>35470605.280000001</v>
      </c>
      <c r="W87" s="159">
        <v>12007016.73</v>
      </c>
      <c r="X87" s="159">
        <v>281306.06</v>
      </c>
      <c r="Y87" s="159">
        <v>7626298.6699999999</v>
      </c>
      <c r="Z87" s="159">
        <v>7137618.9199999999</v>
      </c>
      <c r="AA87" s="159">
        <v>4145953</v>
      </c>
      <c r="AB87" s="159">
        <v>2991665.92</v>
      </c>
      <c r="AC87" s="159">
        <v>3131246.08</v>
      </c>
      <c r="AD87" s="159">
        <v>3131246.08</v>
      </c>
      <c r="AE87" s="159">
        <v>16848023.309999999</v>
      </c>
      <c r="AF87" s="159">
        <v>4234844.41</v>
      </c>
      <c r="AG87" s="159">
        <v>513174.64</v>
      </c>
      <c r="AH87" s="159">
        <v>632435.01</v>
      </c>
      <c r="AI87" s="159">
        <v>0</v>
      </c>
      <c r="AJ87" s="159">
        <v>305999.99</v>
      </c>
    </row>
    <row r="88" spans="1:36">
      <c r="A88" s="153">
        <v>2</v>
      </c>
      <c r="B88" s="154">
        <v>12</v>
      </c>
      <c r="C88" s="154">
        <v>5</v>
      </c>
      <c r="D88" s="155">
        <v>3</v>
      </c>
      <c r="E88" s="155" t="s">
        <v>556</v>
      </c>
      <c r="F88" s="156" t="s">
        <v>2868</v>
      </c>
      <c r="G88" s="156" t="s">
        <v>556</v>
      </c>
      <c r="H88" s="156" t="s">
        <v>2873</v>
      </c>
      <c r="I88" s="155">
        <v>212053</v>
      </c>
      <c r="J88" s="157" t="s">
        <v>2673</v>
      </c>
      <c r="K88" s="157"/>
      <c r="L88" s="155">
        <v>2022</v>
      </c>
      <c r="M88" s="158">
        <v>4237</v>
      </c>
      <c r="N88" s="159">
        <v>28664979.600000001</v>
      </c>
      <c r="O88" s="159">
        <v>19685818.489999998</v>
      </c>
      <c r="P88" s="159">
        <v>13186040.539999999</v>
      </c>
      <c r="Q88" s="159">
        <v>6104740</v>
      </c>
      <c r="R88" s="159">
        <v>7081300.54</v>
      </c>
      <c r="S88" s="159">
        <v>8979161.1099999994</v>
      </c>
      <c r="T88" s="159">
        <v>184256</v>
      </c>
      <c r="U88" s="159">
        <v>25314168.850000001</v>
      </c>
      <c r="V88" s="159">
        <v>18670163.41</v>
      </c>
      <c r="W88" s="159">
        <v>7160301.2300000004</v>
      </c>
      <c r="X88" s="159">
        <v>300803.59999999998</v>
      </c>
      <c r="Y88" s="159">
        <v>6644005.4400000004</v>
      </c>
      <c r="Z88" s="159">
        <v>4322448.82</v>
      </c>
      <c r="AA88" s="159">
        <v>3997685.87</v>
      </c>
      <c r="AB88" s="159">
        <v>324762.95000000019</v>
      </c>
      <c r="AC88" s="159">
        <v>5880072.29</v>
      </c>
      <c r="AD88" s="159">
        <v>5880072.29</v>
      </c>
      <c r="AE88" s="159">
        <v>11521921.02</v>
      </c>
      <c r="AF88" s="159">
        <v>1015655.08</v>
      </c>
      <c r="AG88" s="159">
        <v>913935.95</v>
      </c>
      <c r="AH88" s="159">
        <v>848359.93</v>
      </c>
      <c r="AI88" s="159">
        <v>0</v>
      </c>
      <c r="AJ88" s="159">
        <v>1468.47</v>
      </c>
    </row>
    <row r="89" spans="1:36">
      <c r="A89" s="153">
        <v>2</v>
      </c>
      <c r="B89" s="154">
        <v>13</v>
      </c>
      <c r="C89" s="154">
        <v>1</v>
      </c>
      <c r="D89" s="155">
        <v>2</v>
      </c>
      <c r="E89" s="155" t="s">
        <v>556</v>
      </c>
      <c r="F89" s="156" t="s">
        <v>2874</v>
      </c>
      <c r="G89" s="156" t="s">
        <v>556</v>
      </c>
      <c r="H89" s="156" t="s">
        <v>2875</v>
      </c>
      <c r="I89" s="155">
        <v>213012</v>
      </c>
      <c r="J89" s="157" t="s">
        <v>2672</v>
      </c>
      <c r="K89" s="157"/>
      <c r="L89" s="155">
        <v>2022</v>
      </c>
      <c r="M89" s="158">
        <v>4660</v>
      </c>
      <c r="N89" s="159">
        <v>25804266.260000002</v>
      </c>
      <c r="O89" s="159">
        <v>24041749.440000001</v>
      </c>
      <c r="P89" s="159">
        <v>16871806.170000002</v>
      </c>
      <c r="Q89" s="159">
        <v>7318650</v>
      </c>
      <c r="R89" s="159">
        <v>9553156.1699999999</v>
      </c>
      <c r="S89" s="159">
        <v>1762516.82</v>
      </c>
      <c r="T89" s="159">
        <v>90439</v>
      </c>
      <c r="U89" s="159">
        <v>24607914.91</v>
      </c>
      <c r="V89" s="159">
        <v>22083919.829999998</v>
      </c>
      <c r="W89" s="159">
        <v>7960779.3799999999</v>
      </c>
      <c r="X89" s="159">
        <v>173871.4</v>
      </c>
      <c r="Y89" s="159">
        <v>2523995.08</v>
      </c>
      <c r="Z89" s="159">
        <v>1958651.61</v>
      </c>
      <c r="AA89" s="159">
        <v>250000</v>
      </c>
      <c r="AB89" s="159">
        <v>1708651.61</v>
      </c>
      <c r="AC89" s="159">
        <v>640000</v>
      </c>
      <c r="AD89" s="159">
        <v>640000</v>
      </c>
      <c r="AE89" s="159">
        <v>4850000</v>
      </c>
      <c r="AF89" s="159">
        <v>1957829.61</v>
      </c>
      <c r="AG89" s="159">
        <v>127338</v>
      </c>
      <c r="AH89" s="159">
        <v>136378.92000000001</v>
      </c>
      <c r="AI89" s="159">
        <v>0</v>
      </c>
      <c r="AJ89" s="159">
        <v>0</v>
      </c>
    </row>
    <row r="90" spans="1:36">
      <c r="A90" s="153">
        <v>2</v>
      </c>
      <c r="B90" s="154">
        <v>13</v>
      </c>
      <c r="C90" s="154">
        <v>2</v>
      </c>
      <c r="D90" s="155">
        <v>2</v>
      </c>
      <c r="E90" s="155" t="s">
        <v>556</v>
      </c>
      <c r="F90" s="156" t="s">
        <v>2874</v>
      </c>
      <c r="G90" s="156" t="s">
        <v>556</v>
      </c>
      <c r="H90" s="156" t="s">
        <v>2876</v>
      </c>
      <c r="I90" s="155">
        <v>213022</v>
      </c>
      <c r="J90" s="157" t="s">
        <v>2671</v>
      </c>
      <c r="K90" s="157"/>
      <c r="L90" s="155">
        <v>2022</v>
      </c>
      <c r="M90" s="158">
        <v>8106</v>
      </c>
      <c r="N90" s="159">
        <v>48795943.729999997</v>
      </c>
      <c r="O90" s="159">
        <v>46531552.950000003</v>
      </c>
      <c r="P90" s="159">
        <v>23545823.509999998</v>
      </c>
      <c r="Q90" s="159">
        <v>8633576</v>
      </c>
      <c r="R90" s="159">
        <v>14912247.51</v>
      </c>
      <c r="S90" s="159">
        <v>2264390.7799999998</v>
      </c>
      <c r="T90" s="159">
        <v>728181.21</v>
      </c>
      <c r="U90" s="159">
        <v>46563149.469999999</v>
      </c>
      <c r="V90" s="159">
        <v>42660486</v>
      </c>
      <c r="W90" s="159">
        <v>15820495.689999999</v>
      </c>
      <c r="X90" s="159">
        <v>764492.88</v>
      </c>
      <c r="Y90" s="159">
        <v>3902663.47</v>
      </c>
      <c r="Z90" s="159">
        <v>2581765.92</v>
      </c>
      <c r="AA90" s="159">
        <v>2500000</v>
      </c>
      <c r="AB90" s="159">
        <v>81765.919999999925</v>
      </c>
      <c r="AC90" s="159">
        <v>4157532</v>
      </c>
      <c r="AD90" s="159">
        <v>3157532</v>
      </c>
      <c r="AE90" s="159">
        <v>27671170</v>
      </c>
      <c r="AF90" s="159">
        <v>3871066.95</v>
      </c>
      <c r="AG90" s="159">
        <v>341395.76</v>
      </c>
      <c r="AH90" s="159">
        <v>213212.01</v>
      </c>
      <c r="AI90" s="159">
        <v>0</v>
      </c>
      <c r="AJ90" s="159">
        <v>0</v>
      </c>
    </row>
    <row r="91" spans="1:36">
      <c r="A91" s="153">
        <v>2</v>
      </c>
      <c r="B91" s="154">
        <v>13</v>
      </c>
      <c r="C91" s="154">
        <v>3</v>
      </c>
      <c r="D91" s="155">
        <v>3</v>
      </c>
      <c r="E91" s="155" t="s">
        <v>556</v>
      </c>
      <c r="F91" s="156" t="s">
        <v>2877</v>
      </c>
      <c r="G91" s="156" t="s">
        <v>556</v>
      </c>
      <c r="H91" s="156" t="s">
        <v>2878</v>
      </c>
      <c r="I91" s="155">
        <v>213033</v>
      </c>
      <c r="J91" s="157" t="s">
        <v>2670</v>
      </c>
      <c r="K91" s="157"/>
      <c r="L91" s="155">
        <v>2022</v>
      </c>
      <c r="M91" s="158">
        <v>24147</v>
      </c>
      <c r="N91" s="159">
        <v>139968153.99000001</v>
      </c>
      <c r="O91" s="159">
        <v>123643035.48999999</v>
      </c>
      <c r="P91" s="159">
        <v>74144376.569999993</v>
      </c>
      <c r="Q91" s="159">
        <v>29930765</v>
      </c>
      <c r="R91" s="159">
        <v>44213611.57</v>
      </c>
      <c r="S91" s="159">
        <v>16325118.5</v>
      </c>
      <c r="T91" s="159">
        <v>6654958.7800000003</v>
      </c>
      <c r="U91" s="159">
        <v>129241659.87</v>
      </c>
      <c r="V91" s="159">
        <v>113235760.63</v>
      </c>
      <c r="W91" s="159">
        <v>36282938.560000002</v>
      </c>
      <c r="X91" s="159">
        <v>1696790.74</v>
      </c>
      <c r="Y91" s="159">
        <v>16005899.24</v>
      </c>
      <c r="Z91" s="159">
        <v>468057.92</v>
      </c>
      <c r="AA91" s="159">
        <v>0</v>
      </c>
      <c r="AB91" s="159">
        <v>468057.92</v>
      </c>
      <c r="AC91" s="159">
        <v>3040000</v>
      </c>
      <c r="AD91" s="159">
        <v>3040000</v>
      </c>
      <c r="AE91" s="159">
        <v>48775018.75</v>
      </c>
      <c r="AF91" s="159">
        <v>10407274.859999999</v>
      </c>
      <c r="AG91" s="159">
        <v>1100332.1399999999</v>
      </c>
      <c r="AH91" s="159">
        <v>923895.92</v>
      </c>
      <c r="AI91" s="159">
        <v>85285.29</v>
      </c>
      <c r="AJ91" s="159">
        <v>0</v>
      </c>
    </row>
    <row r="92" spans="1:36">
      <c r="A92" s="153">
        <v>2</v>
      </c>
      <c r="B92" s="154">
        <v>14</v>
      </c>
      <c r="C92" s="154">
        <v>1</v>
      </c>
      <c r="D92" s="155">
        <v>1</v>
      </c>
      <c r="E92" s="155" t="s">
        <v>556</v>
      </c>
      <c r="F92" s="156" t="s">
        <v>2879</v>
      </c>
      <c r="G92" s="156" t="s">
        <v>556</v>
      </c>
      <c r="H92" s="156" t="s">
        <v>2880</v>
      </c>
      <c r="I92" s="155">
        <v>214011</v>
      </c>
      <c r="J92" s="157" t="s">
        <v>977</v>
      </c>
      <c r="K92" s="157"/>
      <c r="L92" s="155">
        <v>2022</v>
      </c>
      <c r="M92" s="158">
        <v>37109</v>
      </c>
      <c r="N92" s="159">
        <v>190795606.96000001</v>
      </c>
      <c r="O92" s="159">
        <v>174952092.63999999</v>
      </c>
      <c r="P92" s="159">
        <v>85890441.75999999</v>
      </c>
      <c r="Q92" s="159">
        <v>25153042</v>
      </c>
      <c r="R92" s="159">
        <v>60737399.759999998</v>
      </c>
      <c r="S92" s="159">
        <v>15843514.32</v>
      </c>
      <c r="T92" s="159">
        <v>1326354.93</v>
      </c>
      <c r="U92" s="159">
        <v>201405303.80000001</v>
      </c>
      <c r="V92" s="159">
        <v>170673705.88</v>
      </c>
      <c r="W92" s="159">
        <v>53975565.729999997</v>
      </c>
      <c r="X92" s="159">
        <v>206970.4</v>
      </c>
      <c r="Y92" s="159">
        <v>30731597.920000002</v>
      </c>
      <c r="Z92" s="159">
        <v>40206762.630000003</v>
      </c>
      <c r="AA92" s="159">
        <v>0</v>
      </c>
      <c r="AB92" s="159">
        <v>40206762.630000003</v>
      </c>
      <c r="AC92" s="159">
        <v>4063043</v>
      </c>
      <c r="AD92" s="159">
        <v>4063043</v>
      </c>
      <c r="AE92" s="159">
        <v>7135759.1200000001</v>
      </c>
      <c r="AF92" s="159">
        <v>4278386.76</v>
      </c>
      <c r="AG92" s="159">
        <v>2273387.54</v>
      </c>
      <c r="AH92" s="159">
        <v>2608904.66</v>
      </c>
      <c r="AI92" s="159">
        <v>0</v>
      </c>
      <c r="AJ92" s="159">
        <v>9673.1200000000008</v>
      </c>
    </row>
    <row r="93" spans="1:36">
      <c r="A93" s="153">
        <v>2</v>
      </c>
      <c r="B93" s="154">
        <v>14</v>
      </c>
      <c r="C93" s="154">
        <v>2</v>
      </c>
      <c r="D93" s="155">
        <v>3</v>
      </c>
      <c r="E93" s="155" t="s">
        <v>556</v>
      </c>
      <c r="F93" s="156" t="s">
        <v>2881</v>
      </c>
      <c r="G93" s="156" t="s">
        <v>556</v>
      </c>
      <c r="H93" s="156" t="s">
        <v>2882</v>
      </c>
      <c r="I93" s="155">
        <v>214023</v>
      </c>
      <c r="J93" s="157" t="s">
        <v>2669</v>
      </c>
      <c r="K93" s="157"/>
      <c r="L93" s="155">
        <v>2022</v>
      </c>
      <c r="M93" s="158">
        <v>9918</v>
      </c>
      <c r="N93" s="159">
        <v>49094173.689999998</v>
      </c>
      <c r="O93" s="159">
        <v>46269325.450000003</v>
      </c>
      <c r="P93" s="159">
        <v>30241215.390000001</v>
      </c>
      <c r="Q93" s="159">
        <v>13569533</v>
      </c>
      <c r="R93" s="159">
        <v>16671682.390000001</v>
      </c>
      <c r="S93" s="159">
        <v>2824848.24</v>
      </c>
      <c r="T93" s="159">
        <v>205947.67</v>
      </c>
      <c r="U93" s="159">
        <v>49473312.920000002</v>
      </c>
      <c r="V93" s="159">
        <v>44326422.759999998</v>
      </c>
      <c r="W93" s="159">
        <v>14472283.210000001</v>
      </c>
      <c r="X93" s="159">
        <v>692107.36</v>
      </c>
      <c r="Y93" s="159">
        <v>5146890.16</v>
      </c>
      <c r="Z93" s="159">
        <v>4416984.51</v>
      </c>
      <c r="AA93" s="159">
        <v>4000000</v>
      </c>
      <c r="AB93" s="159">
        <v>416984.50999999978</v>
      </c>
      <c r="AC93" s="159">
        <v>1939332</v>
      </c>
      <c r="AD93" s="159">
        <v>1859332</v>
      </c>
      <c r="AE93" s="159">
        <v>27044304.68</v>
      </c>
      <c r="AF93" s="159">
        <v>1942902.69</v>
      </c>
      <c r="AG93" s="159">
        <v>492556.25</v>
      </c>
      <c r="AH93" s="159">
        <v>535018.43000000005</v>
      </c>
      <c r="AI93" s="159">
        <v>0</v>
      </c>
      <c r="AJ93" s="159">
        <v>0</v>
      </c>
    </row>
    <row r="94" spans="1:36">
      <c r="A94" s="153">
        <v>2</v>
      </c>
      <c r="B94" s="154">
        <v>14</v>
      </c>
      <c r="C94" s="154">
        <v>3</v>
      </c>
      <c r="D94" s="155">
        <v>2</v>
      </c>
      <c r="E94" s="155" t="s">
        <v>556</v>
      </c>
      <c r="F94" s="156" t="s">
        <v>2883</v>
      </c>
      <c r="G94" s="156" t="s">
        <v>556</v>
      </c>
      <c r="H94" s="156" t="s">
        <v>2884</v>
      </c>
      <c r="I94" s="155">
        <v>214032</v>
      </c>
      <c r="J94" s="157" t="s">
        <v>2668</v>
      </c>
      <c r="K94" s="157"/>
      <c r="L94" s="155">
        <v>2022</v>
      </c>
      <c r="M94" s="158">
        <v>6863</v>
      </c>
      <c r="N94" s="159">
        <v>52335219.759999998</v>
      </c>
      <c r="O94" s="159">
        <v>35989104.649999999</v>
      </c>
      <c r="P94" s="159">
        <v>20924808.91</v>
      </c>
      <c r="Q94" s="159">
        <v>8832211</v>
      </c>
      <c r="R94" s="159">
        <v>12092597.91</v>
      </c>
      <c r="S94" s="159">
        <v>16346115.109999999</v>
      </c>
      <c r="T94" s="159">
        <v>8990194.5</v>
      </c>
      <c r="U94" s="159">
        <v>36579136.240000002</v>
      </c>
      <c r="V94" s="159">
        <v>31939750.34</v>
      </c>
      <c r="W94" s="159">
        <v>12078739.01</v>
      </c>
      <c r="X94" s="159">
        <v>280214.26</v>
      </c>
      <c r="Y94" s="159">
        <v>4639385.9000000004</v>
      </c>
      <c r="Z94" s="159">
        <v>1199719.1499999999</v>
      </c>
      <c r="AA94" s="159">
        <v>0</v>
      </c>
      <c r="AB94" s="159">
        <v>1199719.1499999999</v>
      </c>
      <c r="AC94" s="159">
        <v>2017609</v>
      </c>
      <c r="AD94" s="159">
        <v>2017609</v>
      </c>
      <c r="AE94" s="159">
        <v>9570437</v>
      </c>
      <c r="AF94" s="159">
        <v>4049354.31</v>
      </c>
      <c r="AG94" s="159">
        <v>127394.42</v>
      </c>
      <c r="AH94" s="159">
        <v>132015.48000000001</v>
      </c>
      <c r="AI94" s="159">
        <v>0</v>
      </c>
      <c r="AJ94" s="159">
        <v>0</v>
      </c>
    </row>
    <row r="95" spans="1:36">
      <c r="A95" s="153">
        <v>2</v>
      </c>
      <c r="B95" s="154">
        <v>14</v>
      </c>
      <c r="C95" s="154">
        <v>4</v>
      </c>
      <c r="D95" s="155">
        <v>2</v>
      </c>
      <c r="E95" s="155" t="s">
        <v>556</v>
      </c>
      <c r="F95" s="156" t="s">
        <v>2883</v>
      </c>
      <c r="G95" s="156" t="s">
        <v>556</v>
      </c>
      <c r="H95" s="156" t="s">
        <v>2885</v>
      </c>
      <c r="I95" s="155">
        <v>214042</v>
      </c>
      <c r="J95" s="157" t="s">
        <v>2667</v>
      </c>
      <c r="K95" s="157"/>
      <c r="L95" s="155">
        <v>2022</v>
      </c>
      <c r="M95" s="158">
        <v>4586</v>
      </c>
      <c r="N95" s="159">
        <v>26810489.41</v>
      </c>
      <c r="O95" s="159">
        <v>25353821.260000002</v>
      </c>
      <c r="P95" s="159">
        <v>18247039.130000003</v>
      </c>
      <c r="Q95" s="159">
        <v>8895938</v>
      </c>
      <c r="R95" s="159">
        <v>9351101.1300000008</v>
      </c>
      <c r="S95" s="159">
        <v>1456668.15</v>
      </c>
      <c r="T95" s="159">
        <v>47769.86</v>
      </c>
      <c r="U95" s="159">
        <v>24998883.82</v>
      </c>
      <c r="V95" s="159">
        <v>23447862.02</v>
      </c>
      <c r="W95" s="159">
        <v>7898508</v>
      </c>
      <c r="X95" s="159">
        <v>48862.11</v>
      </c>
      <c r="Y95" s="159">
        <v>1551021.8</v>
      </c>
      <c r="Z95" s="159">
        <v>4387536.67</v>
      </c>
      <c r="AA95" s="159">
        <v>0</v>
      </c>
      <c r="AB95" s="159">
        <v>4387536.67</v>
      </c>
      <c r="AC95" s="159">
        <v>811000</v>
      </c>
      <c r="AD95" s="159">
        <v>811000</v>
      </c>
      <c r="AE95" s="159">
        <v>3000000</v>
      </c>
      <c r="AF95" s="159">
        <v>1905959.24</v>
      </c>
      <c r="AG95" s="159">
        <v>214009.91</v>
      </c>
      <c r="AH95" s="159">
        <v>243138.31</v>
      </c>
      <c r="AI95" s="159">
        <v>0</v>
      </c>
      <c r="AJ95" s="159">
        <v>0</v>
      </c>
    </row>
    <row r="96" spans="1:36">
      <c r="A96" s="153">
        <v>2</v>
      </c>
      <c r="B96" s="154">
        <v>14</v>
      </c>
      <c r="C96" s="154">
        <v>5</v>
      </c>
      <c r="D96" s="155">
        <v>3</v>
      </c>
      <c r="E96" s="155" t="s">
        <v>556</v>
      </c>
      <c r="F96" s="156" t="s">
        <v>2881</v>
      </c>
      <c r="G96" s="156" t="s">
        <v>556</v>
      </c>
      <c r="H96" s="156" t="s">
        <v>2886</v>
      </c>
      <c r="I96" s="155">
        <v>214053</v>
      </c>
      <c r="J96" s="157" t="s">
        <v>2666</v>
      </c>
      <c r="K96" s="157"/>
      <c r="L96" s="155">
        <v>2022</v>
      </c>
      <c r="M96" s="158">
        <v>5102</v>
      </c>
      <c r="N96" s="159">
        <v>27945785.02</v>
      </c>
      <c r="O96" s="159">
        <v>26107886.050000001</v>
      </c>
      <c r="P96" s="159">
        <v>16554204.91</v>
      </c>
      <c r="Q96" s="159">
        <v>7015165</v>
      </c>
      <c r="R96" s="159">
        <v>9539039.9100000001</v>
      </c>
      <c r="S96" s="159">
        <v>1837898.97</v>
      </c>
      <c r="T96" s="159">
        <v>293524.86</v>
      </c>
      <c r="U96" s="159">
        <v>26882536.25</v>
      </c>
      <c r="V96" s="159">
        <v>25250248.640000001</v>
      </c>
      <c r="W96" s="159">
        <v>10105049.93</v>
      </c>
      <c r="X96" s="159">
        <v>224365.45</v>
      </c>
      <c r="Y96" s="159">
        <v>1632287.61</v>
      </c>
      <c r="Z96" s="159">
        <v>1073518</v>
      </c>
      <c r="AA96" s="159">
        <v>600000</v>
      </c>
      <c r="AB96" s="159">
        <v>473518</v>
      </c>
      <c r="AC96" s="159">
        <v>1837551</v>
      </c>
      <c r="AD96" s="159">
        <v>1837551</v>
      </c>
      <c r="AE96" s="159">
        <v>9747123</v>
      </c>
      <c r="AF96" s="159">
        <v>857637.41</v>
      </c>
      <c r="AG96" s="159">
        <v>114919.35</v>
      </c>
      <c r="AH96" s="159">
        <v>114919.35</v>
      </c>
      <c r="AI96" s="159">
        <v>0</v>
      </c>
      <c r="AJ96" s="159">
        <v>0</v>
      </c>
    </row>
    <row r="97" spans="1:36">
      <c r="A97" s="153">
        <v>2</v>
      </c>
      <c r="B97" s="154">
        <v>14</v>
      </c>
      <c r="C97" s="154">
        <v>6</v>
      </c>
      <c r="D97" s="155">
        <v>2</v>
      </c>
      <c r="E97" s="155" t="s">
        <v>556</v>
      </c>
      <c r="F97" s="156" t="s">
        <v>2883</v>
      </c>
      <c r="G97" s="156" t="s">
        <v>556</v>
      </c>
      <c r="H97" s="156" t="s">
        <v>2887</v>
      </c>
      <c r="I97" s="155">
        <v>214062</v>
      </c>
      <c r="J97" s="157" t="s">
        <v>977</v>
      </c>
      <c r="K97" s="157"/>
      <c r="L97" s="155">
        <v>2022</v>
      </c>
      <c r="M97" s="158">
        <v>13965</v>
      </c>
      <c r="N97" s="159">
        <v>81389254.719999999</v>
      </c>
      <c r="O97" s="159">
        <v>74232728.069999993</v>
      </c>
      <c r="P97" s="159">
        <v>38826236.659999996</v>
      </c>
      <c r="Q97" s="159">
        <v>11839997</v>
      </c>
      <c r="R97" s="159">
        <v>26986239.66</v>
      </c>
      <c r="S97" s="159">
        <v>7156526.6500000004</v>
      </c>
      <c r="T97" s="159">
        <v>985577</v>
      </c>
      <c r="U97" s="159">
        <v>77275608.409999996</v>
      </c>
      <c r="V97" s="159">
        <v>66093365.520000003</v>
      </c>
      <c r="W97" s="159">
        <v>18898745.219999999</v>
      </c>
      <c r="X97" s="159">
        <v>793663.6</v>
      </c>
      <c r="Y97" s="159">
        <v>11182242.890000001</v>
      </c>
      <c r="Z97" s="159">
        <v>7237318.9000000004</v>
      </c>
      <c r="AA97" s="159">
        <v>1850000</v>
      </c>
      <c r="AB97" s="159">
        <v>5387318.9000000004</v>
      </c>
      <c r="AC97" s="159">
        <v>1268237.22</v>
      </c>
      <c r="AD97" s="159">
        <v>1268237.22</v>
      </c>
      <c r="AE97" s="159">
        <v>27349634.469999999</v>
      </c>
      <c r="AF97" s="159">
        <v>8139362.5499999998</v>
      </c>
      <c r="AG97" s="159">
        <v>480533.61</v>
      </c>
      <c r="AH97" s="159">
        <v>528160.06000000006</v>
      </c>
      <c r="AI97" s="159">
        <v>0</v>
      </c>
      <c r="AJ97" s="159">
        <v>0</v>
      </c>
    </row>
    <row r="98" spans="1:36">
      <c r="A98" s="153">
        <v>2</v>
      </c>
      <c r="B98" s="154">
        <v>14</v>
      </c>
      <c r="C98" s="154">
        <v>7</v>
      </c>
      <c r="D98" s="155">
        <v>3</v>
      </c>
      <c r="E98" s="155" t="s">
        <v>556</v>
      </c>
      <c r="F98" s="156" t="s">
        <v>2881</v>
      </c>
      <c r="G98" s="156" t="s">
        <v>556</v>
      </c>
      <c r="H98" s="156" t="s">
        <v>2888</v>
      </c>
      <c r="I98" s="155">
        <v>214073</v>
      </c>
      <c r="J98" s="157" t="s">
        <v>2665</v>
      </c>
      <c r="K98" s="157"/>
      <c r="L98" s="155">
        <v>2022</v>
      </c>
      <c r="M98" s="158">
        <v>16888</v>
      </c>
      <c r="N98" s="159">
        <v>84675347.530000001</v>
      </c>
      <c r="O98" s="159">
        <v>78289156.599999994</v>
      </c>
      <c r="P98" s="159">
        <v>44328617.340000004</v>
      </c>
      <c r="Q98" s="159">
        <v>14571611</v>
      </c>
      <c r="R98" s="159">
        <v>29757006.34</v>
      </c>
      <c r="S98" s="159">
        <v>6386190.9299999997</v>
      </c>
      <c r="T98" s="159">
        <v>1114433.24</v>
      </c>
      <c r="U98" s="159">
        <v>82998708.799999997</v>
      </c>
      <c r="V98" s="159">
        <v>74162443.290000007</v>
      </c>
      <c r="W98" s="159">
        <v>25800320.399999999</v>
      </c>
      <c r="X98" s="159">
        <v>276291.18</v>
      </c>
      <c r="Y98" s="159">
        <v>8836265.5099999998</v>
      </c>
      <c r="Z98" s="159">
        <v>10615632.439999999</v>
      </c>
      <c r="AA98" s="159">
        <v>5400000</v>
      </c>
      <c r="AB98" s="159">
        <v>5215632.4399999995</v>
      </c>
      <c r="AC98" s="159">
        <v>4600000</v>
      </c>
      <c r="AD98" s="159">
        <v>4600000</v>
      </c>
      <c r="AE98" s="159">
        <v>21500000</v>
      </c>
      <c r="AF98" s="159">
        <v>4126713.31</v>
      </c>
      <c r="AG98" s="159">
        <v>1635890.5</v>
      </c>
      <c r="AH98" s="159">
        <v>1382559.62</v>
      </c>
      <c r="AI98" s="159">
        <v>0</v>
      </c>
      <c r="AJ98" s="159">
        <v>0</v>
      </c>
    </row>
    <row r="99" spans="1:36">
      <c r="A99" s="153">
        <v>2</v>
      </c>
      <c r="B99" s="154">
        <v>14</v>
      </c>
      <c r="C99" s="154">
        <v>8</v>
      </c>
      <c r="D99" s="155">
        <v>3</v>
      </c>
      <c r="E99" s="155" t="s">
        <v>556</v>
      </c>
      <c r="F99" s="156" t="s">
        <v>2881</v>
      </c>
      <c r="G99" s="156" t="s">
        <v>556</v>
      </c>
      <c r="H99" s="156" t="s">
        <v>2889</v>
      </c>
      <c r="I99" s="155">
        <v>214083</v>
      </c>
      <c r="J99" s="157" t="s">
        <v>2664</v>
      </c>
      <c r="K99" s="157"/>
      <c r="L99" s="155">
        <v>2022</v>
      </c>
      <c r="M99" s="158">
        <v>12897</v>
      </c>
      <c r="N99" s="159">
        <v>67400610.959999993</v>
      </c>
      <c r="O99" s="159">
        <v>63221682.960000001</v>
      </c>
      <c r="P99" s="159">
        <v>29814971.809999999</v>
      </c>
      <c r="Q99" s="159">
        <v>9918860</v>
      </c>
      <c r="R99" s="159">
        <v>19896111.809999999</v>
      </c>
      <c r="S99" s="159">
        <v>4178928</v>
      </c>
      <c r="T99" s="159">
        <v>348369.42</v>
      </c>
      <c r="U99" s="159">
        <v>66098744.600000001</v>
      </c>
      <c r="V99" s="159">
        <v>58222078.960000001</v>
      </c>
      <c r="W99" s="159">
        <v>20176712.510000002</v>
      </c>
      <c r="X99" s="159">
        <v>377123.15</v>
      </c>
      <c r="Y99" s="159">
        <v>7876665.6399999997</v>
      </c>
      <c r="Z99" s="159">
        <v>6506106</v>
      </c>
      <c r="AA99" s="159">
        <v>4000000</v>
      </c>
      <c r="AB99" s="159">
        <v>2506106</v>
      </c>
      <c r="AC99" s="159">
        <v>4127572</v>
      </c>
      <c r="AD99" s="159">
        <v>4127572</v>
      </c>
      <c r="AE99" s="159">
        <v>15508535.539999999</v>
      </c>
      <c r="AF99" s="159">
        <v>4999604</v>
      </c>
      <c r="AG99" s="159">
        <v>12348</v>
      </c>
      <c r="AH99" s="159">
        <v>30505.82</v>
      </c>
      <c r="AI99" s="159">
        <v>0</v>
      </c>
      <c r="AJ99" s="159">
        <v>0</v>
      </c>
    </row>
    <row r="100" spans="1:36">
      <c r="A100" s="153">
        <v>2</v>
      </c>
      <c r="B100" s="154">
        <v>15</v>
      </c>
      <c r="C100" s="154">
        <v>1</v>
      </c>
      <c r="D100" s="155">
        <v>1</v>
      </c>
      <c r="E100" s="155" t="s">
        <v>556</v>
      </c>
      <c r="F100" s="156" t="s">
        <v>2890</v>
      </c>
      <c r="G100" s="156" t="s">
        <v>556</v>
      </c>
      <c r="H100" s="156" t="s">
        <v>2891</v>
      </c>
      <c r="I100" s="155">
        <v>215011</v>
      </c>
      <c r="J100" s="157" t="s">
        <v>2661</v>
      </c>
      <c r="K100" s="157"/>
      <c r="L100" s="155">
        <v>2022</v>
      </c>
      <c r="M100" s="158">
        <v>33172</v>
      </c>
      <c r="N100" s="159">
        <v>171581449.38999999</v>
      </c>
      <c r="O100" s="159">
        <v>156853822.49000001</v>
      </c>
      <c r="P100" s="159">
        <v>74127940.530000001</v>
      </c>
      <c r="Q100" s="159">
        <v>23772940</v>
      </c>
      <c r="R100" s="159">
        <v>50355000.530000001</v>
      </c>
      <c r="S100" s="159">
        <v>14727626.9</v>
      </c>
      <c r="T100" s="159">
        <v>3334836.75</v>
      </c>
      <c r="U100" s="159">
        <v>159995451.97</v>
      </c>
      <c r="V100" s="159">
        <v>139787349.31</v>
      </c>
      <c r="W100" s="159">
        <v>52515216.909999996</v>
      </c>
      <c r="X100" s="159">
        <v>582076.81999999995</v>
      </c>
      <c r="Y100" s="159">
        <v>20208102.66</v>
      </c>
      <c r="Z100" s="159">
        <v>23179284.239999998</v>
      </c>
      <c r="AA100" s="159">
        <v>12048450</v>
      </c>
      <c r="AB100" s="159">
        <v>11130834.239999998</v>
      </c>
      <c r="AC100" s="159">
        <v>7048450</v>
      </c>
      <c r="AD100" s="159">
        <v>7048450</v>
      </c>
      <c r="AE100" s="159">
        <v>46393081</v>
      </c>
      <c r="AF100" s="159">
        <v>17066473.18</v>
      </c>
      <c r="AG100" s="159">
        <v>443582.98</v>
      </c>
      <c r="AH100" s="159">
        <v>551260.69999999995</v>
      </c>
      <c r="AI100" s="159">
        <v>0</v>
      </c>
      <c r="AJ100" s="159">
        <v>0</v>
      </c>
    </row>
    <row r="101" spans="1:36">
      <c r="A101" s="153">
        <v>2</v>
      </c>
      <c r="B101" s="154">
        <v>15</v>
      </c>
      <c r="C101" s="154">
        <v>2</v>
      </c>
      <c r="D101" s="155">
        <v>2</v>
      </c>
      <c r="E101" s="155" t="s">
        <v>556</v>
      </c>
      <c r="F101" s="156" t="s">
        <v>2892</v>
      </c>
      <c r="G101" s="156" t="s">
        <v>556</v>
      </c>
      <c r="H101" s="156" t="s">
        <v>2893</v>
      </c>
      <c r="I101" s="155">
        <v>215022</v>
      </c>
      <c r="J101" s="157" t="s">
        <v>2663</v>
      </c>
      <c r="K101" s="157"/>
      <c r="L101" s="155">
        <v>2022</v>
      </c>
      <c r="M101" s="158">
        <v>5154</v>
      </c>
      <c r="N101" s="159">
        <v>33496626.399999999</v>
      </c>
      <c r="O101" s="159">
        <v>29478982.550000001</v>
      </c>
      <c r="P101" s="159">
        <v>18496339.829999998</v>
      </c>
      <c r="Q101" s="159">
        <v>8431674</v>
      </c>
      <c r="R101" s="159">
        <v>10064665.83</v>
      </c>
      <c r="S101" s="159">
        <v>4017643.85</v>
      </c>
      <c r="T101" s="159">
        <v>6221.6</v>
      </c>
      <c r="U101" s="159">
        <v>32200152.870000001</v>
      </c>
      <c r="V101" s="159">
        <v>26944855.789999999</v>
      </c>
      <c r="W101" s="159">
        <v>9004277.1099999994</v>
      </c>
      <c r="X101" s="159">
        <v>218445.71</v>
      </c>
      <c r="Y101" s="159">
        <v>5255297.08</v>
      </c>
      <c r="Z101" s="159">
        <v>2857151.38</v>
      </c>
      <c r="AA101" s="159">
        <v>1000000</v>
      </c>
      <c r="AB101" s="159">
        <v>1857151.38</v>
      </c>
      <c r="AC101" s="159">
        <v>950000</v>
      </c>
      <c r="AD101" s="159">
        <v>950000</v>
      </c>
      <c r="AE101" s="159">
        <v>10304085</v>
      </c>
      <c r="AF101" s="159">
        <v>2534126.7599999998</v>
      </c>
      <c r="AG101" s="159">
        <v>713788.85</v>
      </c>
      <c r="AH101" s="159">
        <v>643070.87</v>
      </c>
      <c r="AI101" s="159">
        <v>0</v>
      </c>
      <c r="AJ101" s="159">
        <v>0</v>
      </c>
    </row>
    <row r="102" spans="1:36">
      <c r="A102" s="153">
        <v>2</v>
      </c>
      <c r="B102" s="154">
        <v>15</v>
      </c>
      <c r="C102" s="154">
        <v>3</v>
      </c>
      <c r="D102" s="155">
        <v>3</v>
      </c>
      <c r="E102" s="155" t="s">
        <v>556</v>
      </c>
      <c r="F102" s="156" t="s">
        <v>2894</v>
      </c>
      <c r="G102" s="156" t="s">
        <v>556</v>
      </c>
      <c r="H102" s="156" t="s">
        <v>2895</v>
      </c>
      <c r="I102" s="155">
        <v>215033</v>
      </c>
      <c r="J102" s="157" t="s">
        <v>2662</v>
      </c>
      <c r="K102" s="157"/>
      <c r="L102" s="155">
        <v>2022</v>
      </c>
      <c r="M102" s="158">
        <v>23298</v>
      </c>
      <c r="N102" s="159">
        <v>136710737.83000001</v>
      </c>
      <c r="O102" s="159">
        <v>127437666.91</v>
      </c>
      <c r="P102" s="159">
        <v>58177224.829999998</v>
      </c>
      <c r="Q102" s="159">
        <v>19153621</v>
      </c>
      <c r="R102" s="159">
        <v>39023603.829999998</v>
      </c>
      <c r="S102" s="159">
        <v>9273070.9199999999</v>
      </c>
      <c r="T102" s="159">
        <v>582219.44999999995</v>
      </c>
      <c r="U102" s="159">
        <v>129518831.05</v>
      </c>
      <c r="V102" s="159">
        <v>106267961.15000001</v>
      </c>
      <c r="W102" s="159">
        <v>31561674.32</v>
      </c>
      <c r="X102" s="159">
        <v>107209.26</v>
      </c>
      <c r="Y102" s="159">
        <v>23250869.899999999</v>
      </c>
      <c r="Z102" s="159">
        <v>18627875.989999998</v>
      </c>
      <c r="AA102" s="159">
        <v>0</v>
      </c>
      <c r="AB102" s="159">
        <v>18627875.989999998</v>
      </c>
      <c r="AC102" s="159">
        <v>2748000</v>
      </c>
      <c r="AD102" s="159">
        <v>2748000</v>
      </c>
      <c r="AE102" s="159">
        <v>6996000</v>
      </c>
      <c r="AF102" s="159">
        <v>21169705.760000002</v>
      </c>
      <c r="AG102" s="159">
        <v>765319.88</v>
      </c>
      <c r="AH102" s="159">
        <v>732433.63</v>
      </c>
      <c r="AI102" s="159">
        <v>0</v>
      </c>
      <c r="AJ102" s="159">
        <v>0</v>
      </c>
    </row>
    <row r="103" spans="1:36">
      <c r="A103" s="153">
        <v>2</v>
      </c>
      <c r="B103" s="154">
        <v>15</v>
      </c>
      <c r="C103" s="154">
        <v>4</v>
      </c>
      <c r="D103" s="155">
        <v>2</v>
      </c>
      <c r="E103" s="155" t="s">
        <v>556</v>
      </c>
      <c r="F103" s="156" t="s">
        <v>2892</v>
      </c>
      <c r="G103" s="156" t="s">
        <v>556</v>
      </c>
      <c r="H103" s="156" t="s">
        <v>2896</v>
      </c>
      <c r="I103" s="155">
        <v>215042</v>
      </c>
      <c r="J103" s="157" t="s">
        <v>2661</v>
      </c>
      <c r="K103" s="157"/>
      <c r="L103" s="155">
        <v>2022</v>
      </c>
      <c r="M103" s="158">
        <v>15207</v>
      </c>
      <c r="N103" s="159">
        <v>104084272.18000001</v>
      </c>
      <c r="O103" s="159">
        <v>96341893.170000002</v>
      </c>
      <c r="P103" s="159">
        <v>42548093.989999995</v>
      </c>
      <c r="Q103" s="159">
        <v>15697960</v>
      </c>
      <c r="R103" s="159">
        <v>26850133.989999998</v>
      </c>
      <c r="S103" s="159">
        <v>7742379.0099999998</v>
      </c>
      <c r="T103" s="159">
        <v>244626.81</v>
      </c>
      <c r="U103" s="159">
        <v>91854014.439999998</v>
      </c>
      <c r="V103" s="159">
        <v>79893205.549999997</v>
      </c>
      <c r="W103" s="159">
        <v>25365975.18</v>
      </c>
      <c r="X103" s="159">
        <v>699372.29</v>
      </c>
      <c r="Y103" s="159">
        <v>11960808.890000001</v>
      </c>
      <c r="Z103" s="159">
        <v>3791699.9</v>
      </c>
      <c r="AA103" s="159">
        <v>0</v>
      </c>
      <c r="AB103" s="159">
        <v>3791699.9</v>
      </c>
      <c r="AC103" s="159">
        <v>5099321.93</v>
      </c>
      <c r="AD103" s="159">
        <v>5099321.93</v>
      </c>
      <c r="AE103" s="159">
        <v>22251852.07</v>
      </c>
      <c r="AF103" s="159">
        <v>16448687.619999999</v>
      </c>
      <c r="AG103" s="159">
        <v>500210.38</v>
      </c>
      <c r="AH103" s="159">
        <v>185968.09</v>
      </c>
      <c r="AI103" s="159">
        <v>0</v>
      </c>
      <c r="AJ103" s="159">
        <v>0</v>
      </c>
    </row>
    <row r="104" spans="1:36">
      <c r="A104" s="153">
        <v>2</v>
      </c>
      <c r="B104" s="154">
        <v>16</v>
      </c>
      <c r="C104" s="154">
        <v>1</v>
      </c>
      <c r="D104" s="155">
        <v>3</v>
      </c>
      <c r="E104" s="155" t="s">
        <v>556</v>
      </c>
      <c r="F104" s="156" t="s">
        <v>2897</v>
      </c>
      <c r="G104" s="156" t="s">
        <v>556</v>
      </c>
      <c r="H104" s="156" t="s">
        <v>2898</v>
      </c>
      <c r="I104" s="155">
        <v>216013</v>
      </c>
      <c r="J104" s="157" t="s">
        <v>2660</v>
      </c>
      <c r="K104" s="157"/>
      <c r="L104" s="155">
        <v>2022</v>
      </c>
      <c r="M104" s="158">
        <v>12793</v>
      </c>
      <c r="N104" s="159">
        <v>59002606.189999998</v>
      </c>
      <c r="O104" s="159">
        <v>55252489.219999999</v>
      </c>
      <c r="P104" s="159">
        <v>31517248.649999999</v>
      </c>
      <c r="Q104" s="159">
        <v>10814876</v>
      </c>
      <c r="R104" s="159">
        <v>20702372.649999999</v>
      </c>
      <c r="S104" s="159">
        <v>3750116.97</v>
      </c>
      <c r="T104" s="159">
        <v>1508539.59</v>
      </c>
      <c r="U104" s="159">
        <v>59877108.100000001</v>
      </c>
      <c r="V104" s="159">
        <v>54577263.780000001</v>
      </c>
      <c r="W104" s="159">
        <v>22063262.760000002</v>
      </c>
      <c r="X104" s="159">
        <v>489013.27</v>
      </c>
      <c r="Y104" s="159">
        <v>5299844.32</v>
      </c>
      <c r="Z104" s="159">
        <v>4050000</v>
      </c>
      <c r="AA104" s="159">
        <v>1850000</v>
      </c>
      <c r="AB104" s="159">
        <v>2200000</v>
      </c>
      <c r="AC104" s="159">
        <v>1931900</v>
      </c>
      <c r="AD104" s="159">
        <v>1931900</v>
      </c>
      <c r="AE104" s="159">
        <v>15528872.720000001</v>
      </c>
      <c r="AF104" s="159">
        <v>675225.44</v>
      </c>
      <c r="AG104" s="159">
        <v>601210.5</v>
      </c>
      <c r="AH104" s="159">
        <v>642124.86</v>
      </c>
      <c r="AI104" s="159">
        <v>0</v>
      </c>
      <c r="AJ104" s="159">
        <v>113872.72</v>
      </c>
    </row>
    <row r="105" spans="1:36">
      <c r="A105" s="153">
        <v>2</v>
      </c>
      <c r="B105" s="154">
        <v>16</v>
      </c>
      <c r="C105" s="154">
        <v>2</v>
      </c>
      <c r="D105" s="155">
        <v>2</v>
      </c>
      <c r="E105" s="155" t="s">
        <v>556</v>
      </c>
      <c r="F105" s="156" t="s">
        <v>2899</v>
      </c>
      <c r="G105" s="156" t="s">
        <v>556</v>
      </c>
      <c r="H105" s="156" t="s">
        <v>2900</v>
      </c>
      <c r="I105" s="155">
        <v>216022</v>
      </c>
      <c r="J105" s="157" t="s">
        <v>2659</v>
      </c>
      <c r="K105" s="157"/>
      <c r="L105" s="155">
        <v>2022</v>
      </c>
      <c r="M105" s="158">
        <v>3982</v>
      </c>
      <c r="N105" s="159">
        <v>24534984.100000001</v>
      </c>
      <c r="O105" s="159">
        <v>19483751.73</v>
      </c>
      <c r="P105" s="159">
        <v>12577970.460000001</v>
      </c>
      <c r="Q105" s="159">
        <v>5229341</v>
      </c>
      <c r="R105" s="159">
        <v>7348629.46</v>
      </c>
      <c r="S105" s="159">
        <v>5051232.37</v>
      </c>
      <c r="T105" s="159">
        <v>56408.800000000003</v>
      </c>
      <c r="U105" s="159">
        <v>20822214.719999999</v>
      </c>
      <c r="V105" s="159">
        <v>17180841.890000001</v>
      </c>
      <c r="W105" s="159">
        <v>6506043.1799999997</v>
      </c>
      <c r="X105" s="159">
        <v>149901.28</v>
      </c>
      <c r="Y105" s="159">
        <v>3641372.83</v>
      </c>
      <c r="Z105" s="159">
        <v>2326153.17</v>
      </c>
      <c r="AA105" s="159">
        <v>1227500</v>
      </c>
      <c r="AB105" s="159">
        <v>1098653.17</v>
      </c>
      <c r="AC105" s="159">
        <v>1091000</v>
      </c>
      <c r="AD105" s="159">
        <v>1091000</v>
      </c>
      <c r="AE105" s="159">
        <v>8407402.6300000008</v>
      </c>
      <c r="AF105" s="159">
        <v>2302909.84</v>
      </c>
      <c r="AG105" s="159">
        <v>145757.72</v>
      </c>
      <c r="AH105" s="159">
        <v>145757.72</v>
      </c>
      <c r="AI105" s="159">
        <v>0</v>
      </c>
      <c r="AJ105" s="159">
        <v>0</v>
      </c>
    </row>
    <row r="106" spans="1:36">
      <c r="A106" s="153">
        <v>2</v>
      </c>
      <c r="B106" s="154">
        <v>16</v>
      </c>
      <c r="C106" s="154">
        <v>3</v>
      </c>
      <c r="D106" s="155">
        <v>2</v>
      </c>
      <c r="E106" s="155" t="s">
        <v>556</v>
      </c>
      <c r="F106" s="156" t="s">
        <v>2899</v>
      </c>
      <c r="G106" s="156" t="s">
        <v>556</v>
      </c>
      <c r="H106" s="156" t="s">
        <v>2901</v>
      </c>
      <c r="I106" s="155">
        <v>216032</v>
      </c>
      <c r="J106" s="157" t="s">
        <v>2658</v>
      </c>
      <c r="K106" s="157"/>
      <c r="L106" s="155">
        <v>2022</v>
      </c>
      <c r="M106" s="158">
        <v>5430</v>
      </c>
      <c r="N106" s="159">
        <v>57264244.009999998</v>
      </c>
      <c r="O106" s="159">
        <v>51089880.460000001</v>
      </c>
      <c r="P106" s="159">
        <v>15673471.02</v>
      </c>
      <c r="Q106" s="159">
        <v>5515667</v>
      </c>
      <c r="R106" s="159">
        <v>10157804.02</v>
      </c>
      <c r="S106" s="159">
        <v>6174363.5499999998</v>
      </c>
      <c r="T106" s="159">
        <v>47690.48</v>
      </c>
      <c r="U106" s="159">
        <v>50874855.310000002</v>
      </c>
      <c r="V106" s="159">
        <v>41199727.609999999</v>
      </c>
      <c r="W106" s="159">
        <v>13616882.710000001</v>
      </c>
      <c r="X106" s="159">
        <v>16016.13</v>
      </c>
      <c r="Y106" s="159">
        <v>9675127.6999999993</v>
      </c>
      <c r="Z106" s="159">
        <v>6478352.2599999998</v>
      </c>
      <c r="AA106" s="159">
        <v>0</v>
      </c>
      <c r="AB106" s="159">
        <v>6478352.2599999998</v>
      </c>
      <c r="AC106" s="159">
        <v>81800</v>
      </c>
      <c r="AD106" s="159">
        <v>81800</v>
      </c>
      <c r="AE106" s="159">
        <v>531700</v>
      </c>
      <c r="AF106" s="159">
        <v>9890152.8499999996</v>
      </c>
      <c r="AG106" s="159">
        <v>114219</v>
      </c>
      <c r="AH106" s="159">
        <v>114219</v>
      </c>
      <c r="AI106" s="159">
        <v>0</v>
      </c>
      <c r="AJ106" s="159">
        <v>0</v>
      </c>
    </row>
    <row r="107" spans="1:36">
      <c r="A107" s="153">
        <v>2</v>
      </c>
      <c r="B107" s="154">
        <v>16</v>
      </c>
      <c r="C107" s="154">
        <v>4</v>
      </c>
      <c r="D107" s="155">
        <v>3</v>
      </c>
      <c r="E107" s="155" t="s">
        <v>556</v>
      </c>
      <c r="F107" s="156" t="s">
        <v>2897</v>
      </c>
      <c r="G107" s="156" t="s">
        <v>556</v>
      </c>
      <c r="H107" s="156" t="s">
        <v>2902</v>
      </c>
      <c r="I107" s="155">
        <v>216043</v>
      </c>
      <c r="J107" s="157" t="s">
        <v>2657</v>
      </c>
      <c r="K107" s="157"/>
      <c r="L107" s="155">
        <v>2022</v>
      </c>
      <c r="M107" s="158">
        <v>27715</v>
      </c>
      <c r="N107" s="159">
        <v>277708566.44999999</v>
      </c>
      <c r="O107" s="159">
        <v>253723239.19</v>
      </c>
      <c r="P107" s="159">
        <v>69660140.99000001</v>
      </c>
      <c r="Q107" s="159">
        <v>22448535</v>
      </c>
      <c r="R107" s="159">
        <v>47211605.990000002</v>
      </c>
      <c r="S107" s="159">
        <v>23985327.260000002</v>
      </c>
      <c r="T107" s="159">
        <v>809038.16</v>
      </c>
      <c r="U107" s="159">
        <v>287442509.54000002</v>
      </c>
      <c r="V107" s="159">
        <v>235964107.09</v>
      </c>
      <c r="W107" s="159">
        <v>83329011.950000003</v>
      </c>
      <c r="X107" s="159">
        <v>1557056.18</v>
      </c>
      <c r="Y107" s="159">
        <v>51478402.450000003</v>
      </c>
      <c r="Z107" s="159">
        <v>51035863.380000003</v>
      </c>
      <c r="AA107" s="159">
        <v>28000000</v>
      </c>
      <c r="AB107" s="159">
        <v>23035863.380000003</v>
      </c>
      <c r="AC107" s="159">
        <v>16946000</v>
      </c>
      <c r="AD107" s="159">
        <v>16946000</v>
      </c>
      <c r="AE107" s="159">
        <v>109015366</v>
      </c>
      <c r="AF107" s="159">
        <v>17759132.100000001</v>
      </c>
      <c r="AG107" s="159">
        <v>1013212.54</v>
      </c>
      <c r="AH107" s="159">
        <v>846650.47</v>
      </c>
      <c r="AI107" s="159">
        <v>0</v>
      </c>
      <c r="AJ107" s="159">
        <v>0</v>
      </c>
    </row>
    <row r="108" spans="1:36">
      <c r="A108" s="153">
        <v>2</v>
      </c>
      <c r="B108" s="154">
        <v>16</v>
      </c>
      <c r="C108" s="154">
        <v>5</v>
      </c>
      <c r="D108" s="155">
        <v>3</v>
      </c>
      <c r="E108" s="155" t="s">
        <v>556</v>
      </c>
      <c r="F108" s="156" t="s">
        <v>2897</v>
      </c>
      <c r="G108" s="156" t="s">
        <v>556</v>
      </c>
      <c r="H108" s="156" t="s">
        <v>2903</v>
      </c>
      <c r="I108" s="155">
        <v>216053</v>
      </c>
      <c r="J108" s="157" t="s">
        <v>2656</v>
      </c>
      <c r="K108" s="157"/>
      <c r="L108" s="155">
        <v>2022</v>
      </c>
      <c r="M108" s="158">
        <v>8308</v>
      </c>
      <c r="N108" s="159">
        <v>40979617.090000004</v>
      </c>
      <c r="O108" s="159">
        <v>36546711.960000001</v>
      </c>
      <c r="P108" s="159">
        <v>23850226.509999998</v>
      </c>
      <c r="Q108" s="159">
        <v>10265222</v>
      </c>
      <c r="R108" s="159">
        <v>13585004.51</v>
      </c>
      <c r="S108" s="159">
        <v>4432905.13</v>
      </c>
      <c r="T108" s="159">
        <v>129873.16</v>
      </c>
      <c r="U108" s="159">
        <v>37288131.060000002</v>
      </c>
      <c r="V108" s="159">
        <v>35089533.380000003</v>
      </c>
      <c r="W108" s="159">
        <v>13842937.34</v>
      </c>
      <c r="X108" s="159">
        <v>705256.87</v>
      </c>
      <c r="Y108" s="159">
        <v>2198597.6800000002</v>
      </c>
      <c r="Z108" s="159">
        <v>6280952.7400000002</v>
      </c>
      <c r="AA108" s="159">
        <v>3250000</v>
      </c>
      <c r="AB108" s="159">
        <v>3030952.74</v>
      </c>
      <c r="AC108" s="159">
        <v>831992.02</v>
      </c>
      <c r="AD108" s="159">
        <v>831992.02</v>
      </c>
      <c r="AE108" s="159">
        <v>18714573.460000001</v>
      </c>
      <c r="AF108" s="159">
        <v>1457178.58</v>
      </c>
      <c r="AG108" s="159">
        <v>293904.02</v>
      </c>
      <c r="AH108" s="159">
        <v>324770.69</v>
      </c>
      <c r="AI108" s="159">
        <v>0</v>
      </c>
      <c r="AJ108" s="159">
        <v>457330.2</v>
      </c>
    </row>
    <row r="109" spans="1:36">
      <c r="A109" s="153">
        <v>2</v>
      </c>
      <c r="B109" s="154">
        <v>16</v>
      </c>
      <c r="C109" s="154">
        <v>6</v>
      </c>
      <c r="D109" s="155">
        <v>2</v>
      </c>
      <c r="E109" s="155" t="s">
        <v>556</v>
      </c>
      <c r="F109" s="156" t="s">
        <v>2899</v>
      </c>
      <c r="G109" s="156" t="s">
        <v>556</v>
      </c>
      <c r="H109" s="156" t="s">
        <v>2904</v>
      </c>
      <c r="I109" s="155">
        <v>216062</v>
      </c>
      <c r="J109" s="157" t="s">
        <v>2655</v>
      </c>
      <c r="K109" s="157"/>
      <c r="L109" s="155">
        <v>2022</v>
      </c>
      <c r="M109" s="158">
        <v>4854</v>
      </c>
      <c r="N109" s="159">
        <v>36727332.810000002</v>
      </c>
      <c r="O109" s="159">
        <v>31119892.030000001</v>
      </c>
      <c r="P109" s="159">
        <v>13399172.789999999</v>
      </c>
      <c r="Q109" s="159">
        <v>4966520</v>
      </c>
      <c r="R109" s="159">
        <v>8432652.7899999991</v>
      </c>
      <c r="S109" s="159">
        <v>5607440.7800000003</v>
      </c>
      <c r="T109" s="159">
        <v>168990.3</v>
      </c>
      <c r="U109" s="159">
        <v>38036832.130000003</v>
      </c>
      <c r="V109" s="159">
        <v>23911992.719999999</v>
      </c>
      <c r="W109" s="159">
        <v>9454371.8499999996</v>
      </c>
      <c r="X109" s="159">
        <v>141712.43</v>
      </c>
      <c r="Y109" s="159">
        <v>14124839.41</v>
      </c>
      <c r="Z109" s="159">
        <v>5450167.0099999998</v>
      </c>
      <c r="AA109" s="159">
        <v>0</v>
      </c>
      <c r="AB109" s="159">
        <v>5450167.0099999998</v>
      </c>
      <c r="AC109" s="159">
        <v>1668639.54</v>
      </c>
      <c r="AD109" s="159">
        <v>1668639.54</v>
      </c>
      <c r="AE109" s="159">
        <v>4910679.07</v>
      </c>
      <c r="AF109" s="159">
        <v>7207899.3099999996</v>
      </c>
      <c r="AG109" s="159">
        <v>212325.14</v>
      </c>
      <c r="AH109" s="159">
        <v>215865.09</v>
      </c>
      <c r="AI109" s="159">
        <v>0</v>
      </c>
      <c r="AJ109" s="159">
        <v>0</v>
      </c>
    </row>
    <row r="110" spans="1:36">
      <c r="A110" s="153">
        <v>2</v>
      </c>
      <c r="B110" s="154">
        <v>17</v>
      </c>
      <c r="C110" s="154">
        <v>1</v>
      </c>
      <c r="D110" s="155">
        <v>2</v>
      </c>
      <c r="E110" s="155" t="s">
        <v>556</v>
      </c>
      <c r="F110" s="156" t="s">
        <v>2905</v>
      </c>
      <c r="G110" s="156" t="s">
        <v>556</v>
      </c>
      <c r="H110" s="156" t="s">
        <v>2906</v>
      </c>
      <c r="I110" s="155">
        <v>217012</v>
      </c>
      <c r="J110" s="157" t="s">
        <v>2654</v>
      </c>
      <c r="K110" s="157"/>
      <c r="L110" s="155">
        <v>2022</v>
      </c>
      <c r="M110" s="158">
        <v>5257</v>
      </c>
      <c r="N110" s="159">
        <v>26268358.120000001</v>
      </c>
      <c r="O110" s="159">
        <v>23616504.66</v>
      </c>
      <c r="P110" s="159">
        <v>15131582.25</v>
      </c>
      <c r="Q110" s="159">
        <v>6581987</v>
      </c>
      <c r="R110" s="159">
        <v>8549595.25</v>
      </c>
      <c r="S110" s="159">
        <v>2651853.46</v>
      </c>
      <c r="T110" s="159">
        <v>1850</v>
      </c>
      <c r="U110" s="159">
        <v>22672149.620000001</v>
      </c>
      <c r="V110" s="159">
        <v>20934311.190000001</v>
      </c>
      <c r="W110" s="159">
        <v>8184996.0300000003</v>
      </c>
      <c r="X110" s="159">
        <v>96717.62</v>
      </c>
      <c r="Y110" s="159">
        <v>1737838.43</v>
      </c>
      <c r="Z110" s="159">
        <v>2111352.64</v>
      </c>
      <c r="AA110" s="159">
        <v>0</v>
      </c>
      <c r="AB110" s="159">
        <v>2111352.64</v>
      </c>
      <c r="AC110" s="159">
        <v>709823</v>
      </c>
      <c r="AD110" s="159">
        <v>512800</v>
      </c>
      <c r="AE110" s="159">
        <v>4084965.4</v>
      </c>
      <c r="AF110" s="159">
        <v>2682193.4700000002</v>
      </c>
      <c r="AG110" s="159">
        <v>411470.23</v>
      </c>
      <c r="AH110" s="159">
        <v>345288.8</v>
      </c>
      <c r="AI110" s="159">
        <v>0</v>
      </c>
      <c r="AJ110" s="159">
        <v>0</v>
      </c>
    </row>
    <row r="111" spans="1:36">
      <c r="A111" s="153">
        <v>2</v>
      </c>
      <c r="B111" s="154">
        <v>17</v>
      </c>
      <c r="C111" s="154">
        <v>2</v>
      </c>
      <c r="D111" s="155">
        <v>2</v>
      </c>
      <c r="E111" s="155" t="s">
        <v>556</v>
      </c>
      <c r="F111" s="156" t="s">
        <v>2905</v>
      </c>
      <c r="G111" s="156" t="s">
        <v>556</v>
      </c>
      <c r="H111" s="156" t="s">
        <v>2907</v>
      </c>
      <c r="I111" s="155">
        <v>217022</v>
      </c>
      <c r="J111" s="157" t="s">
        <v>2653</v>
      </c>
      <c r="K111" s="157"/>
      <c r="L111" s="155">
        <v>2022</v>
      </c>
      <c r="M111" s="158">
        <v>4259</v>
      </c>
      <c r="N111" s="159">
        <v>22477208.390000001</v>
      </c>
      <c r="O111" s="159">
        <v>21268599.379999999</v>
      </c>
      <c r="P111" s="159">
        <v>13040800.66</v>
      </c>
      <c r="Q111" s="159">
        <v>4739448</v>
      </c>
      <c r="R111" s="159">
        <v>8301352.6600000001</v>
      </c>
      <c r="S111" s="159">
        <v>1208609.01</v>
      </c>
      <c r="T111" s="159">
        <v>488698.66</v>
      </c>
      <c r="U111" s="159">
        <v>21583450.27</v>
      </c>
      <c r="V111" s="159">
        <v>20958937.670000002</v>
      </c>
      <c r="W111" s="159">
        <v>6909476.5</v>
      </c>
      <c r="X111" s="159">
        <v>105892.02</v>
      </c>
      <c r="Y111" s="159">
        <v>624512.6</v>
      </c>
      <c r="Z111" s="159">
        <v>0</v>
      </c>
      <c r="AA111" s="159">
        <v>0</v>
      </c>
      <c r="AB111" s="159">
        <v>0</v>
      </c>
      <c r="AC111" s="159">
        <v>165580</v>
      </c>
      <c r="AD111" s="159">
        <v>165580</v>
      </c>
      <c r="AE111" s="159">
        <v>3626460</v>
      </c>
      <c r="AF111" s="159">
        <v>309661.71000000002</v>
      </c>
      <c r="AG111" s="159">
        <v>449449.66</v>
      </c>
      <c r="AH111" s="159">
        <v>493947.89</v>
      </c>
      <c r="AI111" s="159">
        <v>0</v>
      </c>
      <c r="AJ111" s="159">
        <v>0</v>
      </c>
    </row>
    <row r="112" spans="1:36">
      <c r="A112" s="153">
        <v>2</v>
      </c>
      <c r="B112" s="154">
        <v>17</v>
      </c>
      <c r="C112" s="154">
        <v>3</v>
      </c>
      <c r="D112" s="155">
        <v>2</v>
      </c>
      <c r="E112" s="155" t="s">
        <v>556</v>
      </c>
      <c r="F112" s="156" t="s">
        <v>2905</v>
      </c>
      <c r="G112" s="156" t="s">
        <v>556</v>
      </c>
      <c r="H112" s="156" t="s">
        <v>2908</v>
      </c>
      <c r="I112" s="155">
        <v>217032</v>
      </c>
      <c r="J112" s="157" t="s">
        <v>2652</v>
      </c>
      <c r="K112" s="157"/>
      <c r="L112" s="155">
        <v>2022</v>
      </c>
      <c r="M112" s="158">
        <v>4734</v>
      </c>
      <c r="N112" s="159">
        <v>21670114.82</v>
      </c>
      <c r="O112" s="159">
        <v>20782031.609999999</v>
      </c>
      <c r="P112" s="159">
        <v>14805728.289999999</v>
      </c>
      <c r="Q112" s="159">
        <v>7000023</v>
      </c>
      <c r="R112" s="159">
        <v>7805705.29</v>
      </c>
      <c r="S112" s="159">
        <v>888083.21</v>
      </c>
      <c r="T112" s="159">
        <v>59820.26</v>
      </c>
      <c r="U112" s="159">
        <v>20982914.640000001</v>
      </c>
      <c r="V112" s="159">
        <v>19605954.870000001</v>
      </c>
      <c r="W112" s="159">
        <v>7250127.9000000004</v>
      </c>
      <c r="X112" s="159">
        <v>67887.009999999995</v>
      </c>
      <c r="Y112" s="159">
        <v>1376959.77</v>
      </c>
      <c r="Z112" s="159">
        <v>820489.83</v>
      </c>
      <c r="AA112" s="159">
        <v>0</v>
      </c>
      <c r="AB112" s="159">
        <v>820489.83</v>
      </c>
      <c r="AC112" s="159">
        <v>567420</v>
      </c>
      <c r="AD112" s="159">
        <v>567420</v>
      </c>
      <c r="AE112" s="159">
        <v>2724810</v>
      </c>
      <c r="AF112" s="159">
        <v>1176076.74</v>
      </c>
      <c r="AG112" s="159">
        <v>99960</v>
      </c>
      <c r="AH112" s="159">
        <v>99960</v>
      </c>
      <c r="AI112" s="159">
        <v>0</v>
      </c>
      <c r="AJ112" s="159">
        <v>0</v>
      </c>
    </row>
    <row r="113" spans="1:36">
      <c r="A113" s="153">
        <v>2</v>
      </c>
      <c r="B113" s="154">
        <v>17</v>
      </c>
      <c r="C113" s="154">
        <v>4</v>
      </c>
      <c r="D113" s="155">
        <v>3</v>
      </c>
      <c r="E113" s="155" t="s">
        <v>556</v>
      </c>
      <c r="F113" s="156" t="s">
        <v>2909</v>
      </c>
      <c r="G113" s="156" t="s">
        <v>556</v>
      </c>
      <c r="H113" s="156" t="s">
        <v>2910</v>
      </c>
      <c r="I113" s="155">
        <v>217043</v>
      </c>
      <c r="J113" s="157" t="s">
        <v>2651</v>
      </c>
      <c r="K113" s="157"/>
      <c r="L113" s="155">
        <v>2022</v>
      </c>
      <c r="M113" s="158">
        <v>22121</v>
      </c>
      <c r="N113" s="159">
        <v>120686357</v>
      </c>
      <c r="O113" s="159">
        <v>113852562.29000001</v>
      </c>
      <c r="P113" s="159">
        <v>55216099.030000001</v>
      </c>
      <c r="Q113" s="159">
        <v>18998440</v>
      </c>
      <c r="R113" s="159">
        <v>36217659.030000001</v>
      </c>
      <c r="S113" s="159">
        <v>6833794.71</v>
      </c>
      <c r="T113" s="159">
        <v>1978675.1</v>
      </c>
      <c r="U113" s="159">
        <v>120525896.23999999</v>
      </c>
      <c r="V113" s="159">
        <v>104936745.90000001</v>
      </c>
      <c r="W113" s="159">
        <v>36932300.560000002</v>
      </c>
      <c r="X113" s="159">
        <v>1273438.57</v>
      </c>
      <c r="Y113" s="159">
        <v>15589150.34</v>
      </c>
      <c r="Z113" s="159">
        <v>10735366.789999999</v>
      </c>
      <c r="AA113" s="159">
        <v>9690000</v>
      </c>
      <c r="AB113" s="159">
        <v>1045366.7899999991</v>
      </c>
      <c r="AC113" s="159">
        <v>5685240</v>
      </c>
      <c r="AD113" s="159">
        <v>5685240</v>
      </c>
      <c r="AE113" s="159">
        <v>61924705.68</v>
      </c>
      <c r="AF113" s="159">
        <v>8915816.3900000006</v>
      </c>
      <c r="AG113" s="159">
        <v>639465.76</v>
      </c>
      <c r="AH113" s="159">
        <v>548514.05000000005</v>
      </c>
      <c r="AI113" s="159">
        <v>0</v>
      </c>
      <c r="AJ113" s="159">
        <v>0</v>
      </c>
    </row>
    <row r="114" spans="1:36">
      <c r="A114" s="153">
        <v>2</v>
      </c>
      <c r="B114" s="154">
        <v>17</v>
      </c>
      <c r="C114" s="154">
        <v>5</v>
      </c>
      <c r="D114" s="155">
        <v>3</v>
      </c>
      <c r="E114" s="155" t="s">
        <v>556</v>
      </c>
      <c r="F114" s="156" t="s">
        <v>2909</v>
      </c>
      <c r="G114" s="156" t="s">
        <v>556</v>
      </c>
      <c r="H114" s="156" t="s">
        <v>2911</v>
      </c>
      <c r="I114" s="155">
        <v>217053</v>
      </c>
      <c r="J114" s="157" t="s">
        <v>2650</v>
      </c>
      <c r="K114" s="157"/>
      <c r="L114" s="155">
        <v>2022</v>
      </c>
      <c r="M114" s="158">
        <v>7085</v>
      </c>
      <c r="N114" s="159">
        <v>40180751.329999998</v>
      </c>
      <c r="O114" s="159">
        <v>37612366.479999997</v>
      </c>
      <c r="P114" s="159">
        <v>23413270.41</v>
      </c>
      <c r="Q114" s="159">
        <v>10567961</v>
      </c>
      <c r="R114" s="159">
        <v>12845309.41</v>
      </c>
      <c r="S114" s="159">
        <v>2568384.85</v>
      </c>
      <c r="T114" s="159">
        <v>730593.05</v>
      </c>
      <c r="U114" s="159">
        <v>35895352.270000003</v>
      </c>
      <c r="V114" s="159">
        <v>33584235.969999999</v>
      </c>
      <c r="W114" s="159">
        <v>13411343.84</v>
      </c>
      <c r="X114" s="159">
        <v>148195.49</v>
      </c>
      <c r="Y114" s="159">
        <v>2311116.2999999998</v>
      </c>
      <c r="Z114" s="159">
        <v>3082724.63</v>
      </c>
      <c r="AA114" s="159">
        <v>0</v>
      </c>
      <c r="AB114" s="159">
        <v>3082724.63</v>
      </c>
      <c r="AC114" s="159">
        <v>834580</v>
      </c>
      <c r="AD114" s="159">
        <v>834580</v>
      </c>
      <c r="AE114" s="159">
        <v>5997540.7599999998</v>
      </c>
      <c r="AF114" s="159">
        <v>4028130.51</v>
      </c>
      <c r="AG114" s="159">
        <v>118440.13</v>
      </c>
      <c r="AH114" s="159">
        <v>140570.73000000001</v>
      </c>
      <c r="AI114" s="159">
        <v>0</v>
      </c>
      <c r="AJ114" s="159">
        <v>0</v>
      </c>
    </row>
    <row r="115" spans="1:36">
      <c r="A115" s="153">
        <v>2</v>
      </c>
      <c r="B115" s="154">
        <v>18</v>
      </c>
      <c r="C115" s="154">
        <v>1</v>
      </c>
      <c r="D115" s="155">
        <v>2</v>
      </c>
      <c r="E115" s="155" t="s">
        <v>556</v>
      </c>
      <c r="F115" s="156" t="s">
        <v>2912</v>
      </c>
      <c r="G115" s="156" t="s">
        <v>556</v>
      </c>
      <c r="H115" s="156" t="s">
        <v>2913</v>
      </c>
      <c r="I115" s="155">
        <v>218012</v>
      </c>
      <c r="J115" s="157" t="s">
        <v>2649</v>
      </c>
      <c r="K115" s="157"/>
      <c r="L115" s="155">
        <v>2022</v>
      </c>
      <c r="M115" s="158">
        <v>7110</v>
      </c>
      <c r="N115" s="159">
        <v>41366359.729999997</v>
      </c>
      <c r="O115" s="159">
        <v>37665718.009999998</v>
      </c>
      <c r="P115" s="159">
        <v>23330815.100000001</v>
      </c>
      <c r="Q115" s="159">
        <v>8943461</v>
      </c>
      <c r="R115" s="159">
        <v>14387354.1</v>
      </c>
      <c r="S115" s="159">
        <v>3700641.72</v>
      </c>
      <c r="T115" s="159">
        <v>221026</v>
      </c>
      <c r="U115" s="159">
        <v>36842454.960000001</v>
      </c>
      <c r="V115" s="159">
        <v>31654000.16</v>
      </c>
      <c r="W115" s="159">
        <v>10004331.880000001</v>
      </c>
      <c r="X115" s="159">
        <v>153080.47</v>
      </c>
      <c r="Y115" s="159">
        <v>5188454.8</v>
      </c>
      <c r="Z115" s="159">
        <v>4618107.25</v>
      </c>
      <c r="AA115" s="159">
        <v>0</v>
      </c>
      <c r="AB115" s="159">
        <v>4618107.25</v>
      </c>
      <c r="AC115" s="159">
        <v>845210</v>
      </c>
      <c r="AD115" s="159">
        <v>805210</v>
      </c>
      <c r="AE115" s="159">
        <v>4852435</v>
      </c>
      <c r="AF115" s="159">
        <v>6011717.8499999996</v>
      </c>
      <c r="AG115" s="159">
        <v>1810297.73</v>
      </c>
      <c r="AH115" s="159">
        <v>1846004.04</v>
      </c>
      <c r="AI115" s="159">
        <v>0</v>
      </c>
      <c r="AJ115" s="159">
        <v>0</v>
      </c>
    </row>
    <row r="116" spans="1:36">
      <c r="A116" s="153">
        <v>2</v>
      </c>
      <c r="B116" s="154">
        <v>18</v>
      </c>
      <c r="C116" s="154">
        <v>2</v>
      </c>
      <c r="D116" s="155">
        <v>2</v>
      </c>
      <c r="E116" s="155" t="s">
        <v>556</v>
      </c>
      <c r="F116" s="156" t="s">
        <v>2912</v>
      </c>
      <c r="G116" s="156" t="s">
        <v>556</v>
      </c>
      <c r="H116" s="156" t="s">
        <v>2914</v>
      </c>
      <c r="I116" s="155">
        <v>218022</v>
      </c>
      <c r="J116" s="157" t="s">
        <v>2648</v>
      </c>
      <c r="K116" s="157"/>
      <c r="L116" s="155">
        <v>2022</v>
      </c>
      <c r="M116" s="158">
        <v>5938</v>
      </c>
      <c r="N116" s="159">
        <v>28467094.920000002</v>
      </c>
      <c r="O116" s="159">
        <v>25764277.140000001</v>
      </c>
      <c r="P116" s="159">
        <v>16277605.939999999</v>
      </c>
      <c r="Q116" s="159">
        <v>6769360</v>
      </c>
      <c r="R116" s="159">
        <v>9508245.9399999995</v>
      </c>
      <c r="S116" s="159">
        <v>2702817.78</v>
      </c>
      <c r="T116" s="159">
        <v>242997.15</v>
      </c>
      <c r="U116" s="159">
        <v>26428054.129999999</v>
      </c>
      <c r="V116" s="159">
        <v>24066960.289999999</v>
      </c>
      <c r="W116" s="159">
        <v>8863169.9000000004</v>
      </c>
      <c r="X116" s="159">
        <v>139944.62</v>
      </c>
      <c r="Y116" s="159">
        <v>2361093.84</v>
      </c>
      <c r="Z116" s="159">
        <v>2385355.4700000002</v>
      </c>
      <c r="AA116" s="159">
        <v>0</v>
      </c>
      <c r="AB116" s="159">
        <v>2385355.4700000002</v>
      </c>
      <c r="AC116" s="159">
        <v>1112000</v>
      </c>
      <c r="AD116" s="159">
        <v>1112000</v>
      </c>
      <c r="AE116" s="159">
        <v>5210000</v>
      </c>
      <c r="AF116" s="159">
        <v>1697316.85</v>
      </c>
      <c r="AG116" s="159">
        <v>351784.77</v>
      </c>
      <c r="AH116" s="159">
        <v>495593.71</v>
      </c>
      <c r="AI116" s="159">
        <v>0</v>
      </c>
      <c r="AJ116" s="159">
        <v>0</v>
      </c>
    </row>
    <row r="117" spans="1:36">
      <c r="A117" s="153">
        <v>2</v>
      </c>
      <c r="B117" s="154">
        <v>18</v>
      </c>
      <c r="C117" s="154">
        <v>3</v>
      </c>
      <c r="D117" s="155">
        <v>2</v>
      </c>
      <c r="E117" s="155" t="s">
        <v>556</v>
      </c>
      <c r="F117" s="156" t="s">
        <v>2912</v>
      </c>
      <c r="G117" s="156" t="s">
        <v>556</v>
      </c>
      <c r="H117" s="156" t="s">
        <v>2915</v>
      </c>
      <c r="I117" s="155">
        <v>218032</v>
      </c>
      <c r="J117" s="157" t="s">
        <v>2647</v>
      </c>
      <c r="K117" s="157"/>
      <c r="L117" s="155">
        <v>2022</v>
      </c>
      <c r="M117" s="158">
        <v>17333</v>
      </c>
      <c r="N117" s="159">
        <v>113304992.23999999</v>
      </c>
      <c r="O117" s="159">
        <v>102612655.31999999</v>
      </c>
      <c r="P117" s="159">
        <v>48669178.710000001</v>
      </c>
      <c r="Q117" s="159">
        <v>17157565</v>
      </c>
      <c r="R117" s="159">
        <v>31511613.710000001</v>
      </c>
      <c r="S117" s="159">
        <v>10692336.92</v>
      </c>
      <c r="T117" s="159">
        <v>1108952.8899999999</v>
      </c>
      <c r="U117" s="159">
        <v>108685760.93000001</v>
      </c>
      <c r="V117" s="159">
        <v>87965519.939999998</v>
      </c>
      <c r="W117" s="159">
        <v>29197877.66</v>
      </c>
      <c r="X117" s="159">
        <v>848086.01</v>
      </c>
      <c r="Y117" s="159">
        <v>20720240.989999998</v>
      </c>
      <c r="Z117" s="159">
        <v>10967856.82</v>
      </c>
      <c r="AA117" s="159">
        <v>0</v>
      </c>
      <c r="AB117" s="159">
        <v>10967856.82</v>
      </c>
      <c r="AC117" s="159">
        <v>2009750</v>
      </c>
      <c r="AD117" s="159">
        <v>2009750</v>
      </c>
      <c r="AE117" s="159">
        <v>35023400</v>
      </c>
      <c r="AF117" s="159">
        <v>14647135.380000001</v>
      </c>
      <c r="AG117" s="159">
        <v>122029</v>
      </c>
      <c r="AH117" s="159">
        <v>319815.99</v>
      </c>
      <c r="AI117" s="159">
        <v>0</v>
      </c>
      <c r="AJ117" s="159">
        <v>0</v>
      </c>
    </row>
    <row r="118" spans="1:36">
      <c r="A118" s="153">
        <v>2</v>
      </c>
      <c r="B118" s="154">
        <v>18</v>
      </c>
      <c r="C118" s="154">
        <v>4</v>
      </c>
      <c r="D118" s="155">
        <v>3</v>
      </c>
      <c r="E118" s="155" t="s">
        <v>556</v>
      </c>
      <c r="F118" s="156" t="s">
        <v>2916</v>
      </c>
      <c r="G118" s="156" t="s">
        <v>556</v>
      </c>
      <c r="H118" s="156" t="s">
        <v>2917</v>
      </c>
      <c r="I118" s="155">
        <v>218043</v>
      </c>
      <c r="J118" s="157" t="s">
        <v>2646</v>
      </c>
      <c r="K118" s="157"/>
      <c r="L118" s="155">
        <v>2022</v>
      </c>
      <c r="M118" s="158">
        <v>19908</v>
      </c>
      <c r="N118" s="159">
        <v>120216267.08</v>
      </c>
      <c r="O118" s="159">
        <v>108171252.43000001</v>
      </c>
      <c r="P118" s="159">
        <v>51027733.200000003</v>
      </c>
      <c r="Q118" s="159">
        <v>17093200</v>
      </c>
      <c r="R118" s="159">
        <v>33934533.200000003</v>
      </c>
      <c r="S118" s="159">
        <v>12045014.65</v>
      </c>
      <c r="T118" s="159">
        <v>1307130.1499999999</v>
      </c>
      <c r="U118" s="159">
        <v>107680211.54000001</v>
      </c>
      <c r="V118" s="159">
        <v>96076510.890000001</v>
      </c>
      <c r="W118" s="159">
        <v>33987738.590000004</v>
      </c>
      <c r="X118" s="159">
        <v>783182.77</v>
      </c>
      <c r="Y118" s="159">
        <v>11603700.65</v>
      </c>
      <c r="Z118" s="159">
        <v>8107545.0800000001</v>
      </c>
      <c r="AA118" s="159">
        <v>2950000</v>
      </c>
      <c r="AB118" s="159">
        <v>5157545.08</v>
      </c>
      <c r="AC118" s="159">
        <v>4900000</v>
      </c>
      <c r="AD118" s="159">
        <v>4000000</v>
      </c>
      <c r="AE118" s="159">
        <v>36593157.399999999</v>
      </c>
      <c r="AF118" s="159">
        <v>12094741.539999999</v>
      </c>
      <c r="AG118" s="159">
        <v>1298497.8899999999</v>
      </c>
      <c r="AH118" s="159">
        <v>1160954.3400000001</v>
      </c>
      <c r="AI118" s="159">
        <v>0</v>
      </c>
      <c r="AJ118" s="159">
        <v>93157.4</v>
      </c>
    </row>
    <row r="119" spans="1:36">
      <c r="A119" s="153">
        <v>2</v>
      </c>
      <c r="B119" s="154">
        <v>18</v>
      </c>
      <c r="C119" s="154">
        <v>5</v>
      </c>
      <c r="D119" s="155">
        <v>2</v>
      </c>
      <c r="E119" s="155" t="s">
        <v>556</v>
      </c>
      <c r="F119" s="156" t="s">
        <v>2912</v>
      </c>
      <c r="G119" s="156" t="s">
        <v>556</v>
      </c>
      <c r="H119" s="156" t="s">
        <v>2918</v>
      </c>
      <c r="I119" s="155">
        <v>218052</v>
      </c>
      <c r="J119" s="157" t="s">
        <v>2645</v>
      </c>
      <c r="K119" s="157"/>
      <c r="L119" s="155">
        <v>2022</v>
      </c>
      <c r="M119" s="158">
        <v>5067</v>
      </c>
      <c r="N119" s="159">
        <v>33243437.190000001</v>
      </c>
      <c r="O119" s="159">
        <v>26581905.68</v>
      </c>
      <c r="P119" s="159">
        <v>15131634.83</v>
      </c>
      <c r="Q119" s="159">
        <v>6387906</v>
      </c>
      <c r="R119" s="159">
        <v>8743728.8300000001</v>
      </c>
      <c r="S119" s="159">
        <v>6661531.5099999998</v>
      </c>
      <c r="T119" s="159">
        <v>638452.07999999996</v>
      </c>
      <c r="U119" s="159">
        <v>26877022.280000001</v>
      </c>
      <c r="V119" s="159">
        <v>23849477.879999999</v>
      </c>
      <c r="W119" s="159">
        <v>8656936.6099999994</v>
      </c>
      <c r="X119" s="159">
        <v>289460.08</v>
      </c>
      <c r="Y119" s="159">
        <v>3027544.4</v>
      </c>
      <c r="Z119" s="159">
        <v>527468.81000000006</v>
      </c>
      <c r="AA119" s="159">
        <v>0</v>
      </c>
      <c r="AB119" s="159">
        <v>527468.81000000006</v>
      </c>
      <c r="AC119" s="159">
        <v>675060</v>
      </c>
      <c r="AD119" s="159">
        <v>675060</v>
      </c>
      <c r="AE119" s="159">
        <v>10459300</v>
      </c>
      <c r="AF119" s="159">
        <v>2732427.8</v>
      </c>
      <c r="AG119" s="159">
        <v>335291.94</v>
      </c>
      <c r="AH119" s="159">
        <v>401020.45</v>
      </c>
      <c r="AI119" s="159">
        <v>0</v>
      </c>
      <c r="AJ119" s="159">
        <v>0</v>
      </c>
    </row>
    <row r="120" spans="1:36">
      <c r="A120" s="153">
        <v>2</v>
      </c>
      <c r="B120" s="154">
        <v>19</v>
      </c>
      <c r="C120" s="154">
        <v>1</v>
      </c>
      <c r="D120" s="155">
        <v>1</v>
      </c>
      <c r="E120" s="155" t="s">
        <v>556</v>
      </c>
      <c r="F120" s="156" t="s">
        <v>2919</v>
      </c>
      <c r="G120" s="156" t="s">
        <v>556</v>
      </c>
      <c r="H120" s="156" t="s">
        <v>2920</v>
      </c>
      <c r="I120" s="155">
        <v>219011</v>
      </c>
      <c r="J120" s="157" t="s">
        <v>2246</v>
      </c>
      <c r="K120" s="157"/>
      <c r="L120" s="155">
        <v>2022</v>
      </c>
      <c r="M120" s="158">
        <v>56564</v>
      </c>
      <c r="N120" s="159">
        <v>292712920.48000002</v>
      </c>
      <c r="O120" s="159">
        <v>268400940.84</v>
      </c>
      <c r="P120" s="159">
        <v>118759291.29000001</v>
      </c>
      <c r="Q120" s="159">
        <v>40022611</v>
      </c>
      <c r="R120" s="159">
        <v>78736680.290000007</v>
      </c>
      <c r="S120" s="159">
        <v>24311979.640000001</v>
      </c>
      <c r="T120" s="159">
        <v>11591735.82</v>
      </c>
      <c r="U120" s="159">
        <v>282159567.49000001</v>
      </c>
      <c r="V120" s="159">
        <v>253647180.30000001</v>
      </c>
      <c r="W120" s="159">
        <v>89005719.560000002</v>
      </c>
      <c r="X120" s="159">
        <v>2214627.36</v>
      </c>
      <c r="Y120" s="159">
        <v>28512387.190000001</v>
      </c>
      <c r="Z120" s="159">
        <v>23741459.859999999</v>
      </c>
      <c r="AA120" s="159">
        <v>8107360</v>
      </c>
      <c r="AB120" s="159">
        <v>15634099.859999999</v>
      </c>
      <c r="AC120" s="159">
        <v>8107359.8099999996</v>
      </c>
      <c r="AD120" s="159">
        <v>8107359.8099999996</v>
      </c>
      <c r="AE120" s="159">
        <v>117902052.45999999</v>
      </c>
      <c r="AF120" s="159">
        <v>14753760.539999999</v>
      </c>
      <c r="AG120" s="159">
        <v>2195701.4700000002</v>
      </c>
      <c r="AH120" s="159">
        <v>2085459.55</v>
      </c>
      <c r="AI120" s="159">
        <v>0</v>
      </c>
      <c r="AJ120" s="159">
        <v>1910245.27</v>
      </c>
    </row>
    <row r="121" spans="1:36">
      <c r="A121" s="153">
        <v>2</v>
      </c>
      <c r="B121" s="154">
        <v>19</v>
      </c>
      <c r="C121" s="154">
        <v>2</v>
      </c>
      <c r="D121" s="155">
        <v>1</v>
      </c>
      <c r="E121" s="155" t="s">
        <v>556</v>
      </c>
      <c r="F121" s="156" t="s">
        <v>2919</v>
      </c>
      <c r="G121" s="156" t="s">
        <v>556</v>
      </c>
      <c r="H121" s="156" t="s">
        <v>2921</v>
      </c>
      <c r="I121" s="155">
        <v>219021</v>
      </c>
      <c r="J121" s="157" t="s">
        <v>2644</v>
      </c>
      <c r="K121" s="157"/>
      <c r="L121" s="155">
        <v>2022</v>
      </c>
      <c r="M121" s="158">
        <v>22715</v>
      </c>
      <c r="N121" s="159">
        <v>113337816.27</v>
      </c>
      <c r="O121" s="159">
        <v>106060198.93000001</v>
      </c>
      <c r="P121" s="159">
        <v>48551387.030000001</v>
      </c>
      <c r="Q121" s="159">
        <v>16294422</v>
      </c>
      <c r="R121" s="159">
        <v>32256965.030000001</v>
      </c>
      <c r="S121" s="159">
        <v>7277617.3399999999</v>
      </c>
      <c r="T121" s="159">
        <v>1760551.93</v>
      </c>
      <c r="U121" s="159">
        <v>109826605.48</v>
      </c>
      <c r="V121" s="159">
        <v>99918304.819999993</v>
      </c>
      <c r="W121" s="159">
        <v>32368927.34</v>
      </c>
      <c r="X121" s="159">
        <v>238919.5</v>
      </c>
      <c r="Y121" s="159">
        <v>9908300.6600000001</v>
      </c>
      <c r="Z121" s="159">
        <v>7771801.4500000002</v>
      </c>
      <c r="AA121" s="159">
        <v>5733330</v>
      </c>
      <c r="AB121" s="159">
        <v>2038471.4500000002</v>
      </c>
      <c r="AC121" s="159">
        <v>5212825</v>
      </c>
      <c r="AD121" s="159">
        <v>3800000</v>
      </c>
      <c r="AE121" s="159">
        <v>15913330</v>
      </c>
      <c r="AF121" s="159">
        <v>6141894.1100000003</v>
      </c>
      <c r="AG121" s="159">
        <v>683043.24</v>
      </c>
      <c r="AH121" s="159">
        <v>605605.24</v>
      </c>
      <c r="AI121" s="159">
        <v>0</v>
      </c>
      <c r="AJ121" s="159">
        <v>0</v>
      </c>
    </row>
    <row r="122" spans="1:36">
      <c r="A122" s="153">
        <v>2</v>
      </c>
      <c r="B122" s="154">
        <v>19</v>
      </c>
      <c r="C122" s="154">
        <v>3</v>
      </c>
      <c r="D122" s="155">
        <v>2</v>
      </c>
      <c r="E122" s="155" t="s">
        <v>556</v>
      </c>
      <c r="F122" s="156" t="s">
        <v>2922</v>
      </c>
      <c r="G122" s="156" t="s">
        <v>556</v>
      </c>
      <c r="H122" s="156" t="s">
        <v>2923</v>
      </c>
      <c r="I122" s="155">
        <v>219032</v>
      </c>
      <c r="J122" s="157" t="s">
        <v>2643</v>
      </c>
      <c r="K122" s="157"/>
      <c r="L122" s="155">
        <v>2022</v>
      </c>
      <c r="M122" s="158">
        <v>5197</v>
      </c>
      <c r="N122" s="159">
        <v>39593949.170000002</v>
      </c>
      <c r="O122" s="159">
        <v>30225526.5</v>
      </c>
      <c r="P122" s="159">
        <v>16384745.060000001</v>
      </c>
      <c r="Q122" s="159">
        <v>7031421</v>
      </c>
      <c r="R122" s="159">
        <v>9353324.0600000005</v>
      </c>
      <c r="S122" s="159">
        <v>9368422.6699999999</v>
      </c>
      <c r="T122" s="159">
        <v>537483.30000000005</v>
      </c>
      <c r="U122" s="159">
        <v>41169843.920000002</v>
      </c>
      <c r="V122" s="159">
        <v>26301335.239999998</v>
      </c>
      <c r="W122" s="159">
        <v>9226994.2300000004</v>
      </c>
      <c r="X122" s="159">
        <v>328116.06</v>
      </c>
      <c r="Y122" s="159">
        <v>14868508.68</v>
      </c>
      <c r="Z122" s="159">
        <v>5998897.9400000004</v>
      </c>
      <c r="AA122" s="159">
        <v>5998897.9400000004</v>
      </c>
      <c r="AB122" s="159">
        <v>0</v>
      </c>
      <c r="AC122" s="159">
        <v>2427694</v>
      </c>
      <c r="AD122" s="159">
        <v>1187375</v>
      </c>
      <c r="AE122" s="159">
        <v>19005608.219999999</v>
      </c>
      <c r="AF122" s="159">
        <v>3924191.26</v>
      </c>
      <c r="AG122" s="159">
        <v>758568.87</v>
      </c>
      <c r="AH122" s="159">
        <v>787382.52</v>
      </c>
      <c r="AI122" s="159">
        <v>0</v>
      </c>
      <c r="AJ122" s="159">
        <v>0</v>
      </c>
    </row>
    <row r="123" spans="1:36">
      <c r="A123" s="153">
        <v>2</v>
      </c>
      <c r="B123" s="154">
        <v>19</v>
      </c>
      <c r="C123" s="154">
        <v>4</v>
      </c>
      <c r="D123" s="155">
        <v>3</v>
      </c>
      <c r="E123" s="155" t="s">
        <v>556</v>
      </c>
      <c r="F123" s="156" t="s">
        <v>2924</v>
      </c>
      <c r="G123" s="156" t="s">
        <v>556</v>
      </c>
      <c r="H123" s="156" t="s">
        <v>2925</v>
      </c>
      <c r="I123" s="155">
        <v>219043</v>
      </c>
      <c r="J123" s="157" t="s">
        <v>2642</v>
      </c>
      <c r="K123" s="157"/>
      <c r="L123" s="155">
        <v>2022</v>
      </c>
      <c r="M123" s="158">
        <v>10235</v>
      </c>
      <c r="N123" s="159">
        <v>60044925.270000003</v>
      </c>
      <c r="O123" s="159">
        <v>47241622.710000001</v>
      </c>
      <c r="P123" s="159">
        <v>26606894.379999999</v>
      </c>
      <c r="Q123" s="159">
        <v>9599728</v>
      </c>
      <c r="R123" s="159">
        <v>17007166.379999999</v>
      </c>
      <c r="S123" s="159">
        <v>12803302.560000001</v>
      </c>
      <c r="T123" s="159">
        <v>2273162.4300000002</v>
      </c>
      <c r="U123" s="159">
        <v>50805231.890000001</v>
      </c>
      <c r="V123" s="159">
        <v>47018685.590000004</v>
      </c>
      <c r="W123" s="159">
        <v>16149371.039999999</v>
      </c>
      <c r="X123" s="159">
        <v>669528.93000000005</v>
      </c>
      <c r="Y123" s="159">
        <v>3786546.3</v>
      </c>
      <c r="Z123" s="159">
        <v>2096073.03</v>
      </c>
      <c r="AA123" s="159">
        <v>0</v>
      </c>
      <c r="AB123" s="159">
        <v>2096073.03</v>
      </c>
      <c r="AC123" s="159">
        <v>2350000</v>
      </c>
      <c r="AD123" s="159">
        <v>2350000</v>
      </c>
      <c r="AE123" s="159">
        <v>24513439.600000001</v>
      </c>
      <c r="AF123" s="159">
        <v>222937.12</v>
      </c>
      <c r="AG123" s="159">
        <v>489949.01</v>
      </c>
      <c r="AH123" s="159">
        <v>308987.86</v>
      </c>
      <c r="AI123" s="159">
        <v>13850</v>
      </c>
      <c r="AJ123" s="159">
        <v>1567198.55</v>
      </c>
    </row>
    <row r="124" spans="1:36">
      <c r="A124" s="153">
        <v>2</v>
      </c>
      <c r="B124" s="154">
        <v>19</v>
      </c>
      <c r="C124" s="154">
        <v>5</v>
      </c>
      <c r="D124" s="155">
        <v>2</v>
      </c>
      <c r="E124" s="155" t="s">
        <v>556</v>
      </c>
      <c r="F124" s="156" t="s">
        <v>2922</v>
      </c>
      <c r="G124" s="156" t="s">
        <v>556</v>
      </c>
      <c r="H124" s="156" t="s">
        <v>2926</v>
      </c>
      <c r="I124" s="155">
        <v>219052</v>
      </c>
      <c r="J124" s="157" t="s">
        <v>2641</v>
      </c>
      <c r="K124" s="157"/>
      <c r="L124" s="155">
        <v>2022</v>
      </c>
      <c r="M124" s="158">
        <v>6533</v>
      </c>
      <c r="N124" s="159">
        <v>42144145.600000001</v>
      </c>
      <c r="O124" s="159">
        <v>30358176.84</v>
      </c>
      <c r="P124" s="159">
        <v>17641371</v>
      </c>
      <c r="Q124" s="159">
        <v>7165300</v>
      </c>
      <c r="R124" s="159">
        <v>10476071</v>
      </c>
      <c r="S124" s="159">
        <v>11785968.76</v>
      </c>
      <c r="T124" s="159">
        <v>138835.78</v>
      </c>
      <c r="U124" s="159">
        <v>33468290.289999999</v>
      </c>
      <c r="V124" s="159">
        <v>27056371.710000001</v>
      </c>
      <c r="W124" s="159">
        <v>9058046.1600000001</v>
      </c>
      <c r="X124" s="159">
        <v>227881.93</v>
      </c>
      <c r="Y124" s="159">
        <v>6411918.5800000001</v>
      </c>
      <c r="Z124" s="159">
        <v>5085200.68</v>
      </c>
      <c r="AA124" s="159">
        <v>1200000</v>
      </c>
      <c r="AB124" s="159">
        <v>3885200.6799999997</v>
      </c>
      <c r="AC124" s="159">
        <v>1462000</v>
      </c>
      <c r="AD124" s="159">
        <v>1425000</v>
      </c>
      <c r="AE124" s="159">
        <v>8913000</v>
      </c>
      <c r="AF124" s="159">
        <v>3301805.13</v>
      </c>
      <c r="AG124" s="159">
        <v>259116.29</v>
      </c>
      <c r="AH124" s="159">
        <v>255347.36</v>
      </c>
      <c r="AI124" s="159">
        <v>0</v>
      </c>
      <c r="AJ124" s="159">
        <v>0</v>
      </c>
    </row>
    <row r="125" spans="1:36">
      <c r="A125" s="153">
        <v>2</v>
      </c>
      <c r="B125" s="154">
        <v>19</v>
      </c>
      <c r="C125" s="154">
        <v>6</v>
      </c>
      <c r="D125" s="155">
        <v>3</v>
      </c>
      <c r="E125" s="155" t="s">
        <v>556</v>
      </c>
      <c r="F125" s="156" t="s">
        <v>2924</v>
      </c>
      <c r="G125" s="156" t="s">
        <v>556</v>
      </c>
      <c r="H125" s="156" t="s">
        <v>2927</v>
      </c>
      <c r="I125" s="155">
        <v>219063</v>
      </c>
      <c r="J125" s="157" t="s">
        <v>2640</v>
      </c>
      <c r="K125" s="157"/>
      <c r="L125" s="155">
        <v>2022</v>
      </c>
      <c r="M125" s="158">
        <v>25608</v>
      </c>
      <c r="N125" s="159">
        <v>142269451.62</v>
      </c>
      <c r="O125" s="159">
        <v>130310535.72</v>
      </c>
      <c r="P125" s="159">
        <v>58256544.719999999</v>
      </c>
      <c r="Q125" s="159">
        <v>18495777</v>
      </c>
      <c r="R125" s="159">
        <v>39760767.719999999</v>
      </c>
      <c r="S125" s="159">
        <v>11958915.9</v>
      </c>
      <c r="T125" s="159">
        <v>1661694.71</v>
      </c>
      <c r="U125" s="159">
        <v>132718172.59</v>
      </c>
      <c r="V125" s="159">
        <v>117574741.62</v>
      </c>
      <c r="W125" s="159">
        <v>40113528.359999999</v>
      </c>
      <c r="X125" s="159">
        <v>1166047.05</v>
      </c>
      <c r="Y125" s="159">
        <v>15143430.970000001</v>
      </c>
      <c r="Z125" s="159">
        <v>9575030.3399999999</v>
      </c>
      <c r="AA125" s="159">
        <v>5449039.2699999996</v>
      </c>
      <c r="AB125" s="159">
        <v>4125991.0700000003</v>
      </c>
      <c r="AC125" s="159">
        <v>6615600</v>
      </c>
      <c r="AD125" s="159">
        <v>6615600</v>
      </c>
      <c r="AE125" s="159">
        <v>49632319.460000001</v>
      </c>
      <c r="AF125" s="159">
        <v>12735794.1</v>
      </c>
      <c r="AG125" s="159">
        <v>1069745.22</v>
      </c>
      <c r="AH125" s="159">
        <v>1368663.54</v>
      </c>
      <c r="AI125" s="159">
        <v>0</v>
      </c>
      <c r="AJ125" s="159">
        <v>980</v>
      </c>
    </row>
    <row r="126" spans="1:36">
      <c r="A126" s="153">
        <v>2</v>
      </c>
      <c r="B126" s="154">
        <v>19</v>
      </c>
      <c r="C126" s="154">
        <v>7</v>
      </c>
      <c r="D126" s="155">
        <v>2</v>
      </c>
      <c r="E126" s="155" t="s">
        <v>556</v>
      </c>
      <c r="F126" s="156" t="s">
        <v>2922</v>
      </c>
      <c r="G126" s="156" t="s">
        <v>556</v>
      </c>
      <c r="H126" s="156" t="s">
        <v>2928</v>
      </c>
      <c r="I126" s="155">
        <v>219072</v>
      </c>
      <c r="J126" s="157" t="s">
        <v>2246</v>
      </c>
      <c r="K126" s="157"/>
      <c r="L126" s="155">
        <v>2022</v>
      </c>
      <c r="M126" s="158">
        <v>17356</v>
      </c>
      <c r="N126" s="159">
        <v>100565698.27</v>
      </c>
      <c r="O126" s="159">
        <v>91308817.420000002</v>
      </c>
      <c r="P126" s="159">
        <v>45886627.93</v>
      </c>
      <c r="Q126" s="159">
        <v>17221542</v>
      </c>
      <c r="R126" s="159">
        <v>28665085.93</v>
      </c>
      <c r="S126" s="159">
        <v>9256880.8499999996</v>
      </c>
      <c r="T126" s="159">
        <v>2577418.2000000002</v>
      </c>
      <c r="U126" s="159">
        <v>92271154.060000002</v>
      </c>
      <c r="V126" s="159">
        <v>80644978.739999995</v>
      </c>
      <c r="W126" s="159">
        <v>26592070.16</v>
      </c>
      <c r="X126" s="159">
        <v>991153.04</v>
      </c>
      <c r="Y126" s="159">
        <v>11626175.32</v>
      </c>
      <c r="Z126" s="159">
        <v>9826572.0600000005</v>
      </c>
      <c r="AA126" s="159">
        <v>8000000</v>
      </c>
      <c r="AB126" s="159">
        <v>1826572.0600000005</v>
      </c>
      <c r="AC126" s="159">
        <v>3400000</v>
      </c>
      <c r="AD126" s="159">
        <v>3400000</v>
      </c>
      <c r="AE126" s="159">
        <v>46500000</v>
      </c>
      <c r="AF126" s="159">
        <v>10663838.68</v>
      </c>
      <c r="AG126" s="159">
        <v>557908.55000000005</v>
      </c>
      <c r="AH126" s="159">
        <v>1247402.6000000001</v>
      </c>
      <c r="AI126" s="159">
        <v>0</v>
      </c>
      <c r="AJ126" s="159">
        <v>0</v>
      </c>
    </row>
    <row r="127" spans="1:36">
      <c r="A127" s="153">
        <v>2</v>
      </c>
      <c r="B127" s="154">
        <v>19</v>
      </c>
      <c r="C127" s="154">
        <v>8</v>
      </c>
      <c r="D127" s="155">
        <v>3</v>
      </c>
      <c r="E127" s="155" t="s">
        <v>556</v>
      </c>
      <c r="F127" s="156" t="s">
        <v>2924</v>
      </c>
      <c r="G127" s="156" t="s">
        <v>556</v>
      </c>
      <c r="H127" s="156" t="s">
        <v>2929</v>
      </c>
      <c r="I127" s="155">
        <v>219083</v>
      </c>
      <c r="J127" s="157" t="s">
        <v>2639</v>
      </c>
      <c r="K127" s="157"/>
      <c r="L127" s="155">
        <v>2022</v>
      </c>
      <c r="M127" s="158">
        <v>12342</v>
      </c>
      <c r="N127" s="159">
        <v>70798183.530000001</v>
      </c>
      <c r="O127" s="159">
        <v>62067824.090000004</v>
      </c>
      <c r="P127" s="159">
        <v>28595436.77</v>
      </c>
      <c r="Q127" s="159">
        <v>9258905</v>
      </c>
      <c r="R127" s="159">
        <v>19336531.77</v>
      </c>
      <c r="S127" s="159">
        <v>8730359.4399999995</v>
      </c>
      <c r="T127" s="159">
        <v>1934952.17</v>
      </c>
      <c r="U127" s="159">
        <v>68769064.390000001</v>
      </c>
      <c r="V127" s="159">
        <v>57721181.93</v>
      </c>
      <c r="W127" s="159">
        <v>19166740.399999999</v>
      </c>
      <c r="X127" s="159">
        <v>1083955.69</v>
      </c>
      <c r="Y127" s="159">
        <v>11047882.460000001</v>
      </c>
      <c r="Z127" s="159">
        <v>5832391.6500000004</v>
      </c>
      <c r="AA127" s="159">
        <v>2584324.85</v>
      </c>
      <c r="AB127" s="159">
        <v>3248066.8000000003</v>
      </c>
      <c r="AC127" s="159">
        <v>2523680</v>
      </c>
      <c r="AD127" s="159">
        <v>2523680</v>
      </c>
      <c r="AE127" s="159">
        <v>40776612.460000001</v>
      </c>
      <c r="AF127" s="159">
        <v>4346642.16</v>
      </c>
      <c r="AG127" s="159">
        <v>115777.15</v>
      </c>
      <c r="AH127" s="159">
        <v>158645.57999999999</v>
      </c>
      <c r="AI127" s="159">
        <v>0</v>
      </c>
      <c r="AJ127" s="159">
        <v>0</v>
      </c>
    </row>
    <row r="128" spans="1:36">
      <c r="A128" s="153">
        <v>2</v>
      </c>
      <c r="B128" s="154">
        <v>20</v>
      </c>
      <c r="C128" s="154">
        <v>1</v>
      </c>
      <c r="D128" s="155">
        <v>3</v>
      </c>
      <c r="E128" s="155" t="s">
        <v>556</v>
      </c>
      <c r="F128" s="156" t="s">
        <v>2930</v>
      </c>
      <c r="G128" s="156" t="s">
        <v>556</v>
      </c>
      <c r="H128" s="156" t="s">
        <v>2931</v>
      </c>
      <c r="I128" s="155">
        <v>220013</v>
      </c>
      <c r="J128" s="157" t="s">
        <v>2638</v>
      </c>
      <c r="K128" s="157"/>
      <c r="L128" s="155">
        <v>2022</v>
      </c>
      <c r="M128" s="158">
        <v>20346</v>
      </c>
      <c r="N128" s="159">
        <v>110411519.41</v>
      </c>
      <c r="O128" s="159">
        <v>99447474.609999999</v>
      </c>
      <c r="P128" s="159">
        <v>47517646.030000001</v>
      </c>
      <c r="Q128" s="159">
        <v>14335693</v>
      </c>
      <c r="R128" s="159">
        <v>33181953.030000001</v>
      </c>
      <c r="S128" s="159">
        <v>10964044.800000001</v>
      </c>
      <c r="T128" s="159">
        <v>3168401.69</v>
      </c>
      <c r="U128" s="159">
        <v>106612815.66</v>
      </c>
      <c r="V128" s="159">
        <v>92512806.230000004</v>
      </c>
      <c r="W128" s="159">
        <v>34792392.670000002</v>
      </c>
      <c r="X128" s="159">
        <v>1223154.71</v>
      </c>
      <c r="Y128" s="159">
        <v>14100009.43</v>
      </c>
      <c r="Z128" s="159">
        <v>8654038.6400000006</v>
      </c>
      <c r="AA128" s="159">
        <v>7700000</v>
      </c>
      <c r="AB128" s="159">
        <v>954038.6400000006</v>
      </c>
      <c r="AC128" s="159">
        <v>3494936</v>
      </c>
      <c r="AD128" s="159">
        <v>3000000</v>
      </c>
      <c r="AE128" s="159">
        <v>45509899.460000001</v>
      </c>
      <c r="AF128" s="159">
        <v>6934668.3799999999</v>
      </c>
      <c r="AG128" s="159">
        <v>1395386.6</v>
      </c>
      <c r="AH128" s="159">
        <v>652195.76</v>
      </c>
      <c r="AI128" s="159">
        <v>0</v>
      </c>
      <c r="AJ128" s="159">
        <v>0</v>
      </c>
    </row>
    <row r="129" spans="1:36">
      <c r="A129" s="153">
        <v>2</v>
      </c>
      <c r="B129" s="154">
        <v>20</v>
      </c>
      <c r="C129" s="154">
        <v>2</v>
      </c>
      <c r="D129" s="155">
        <v>3</v>
      </c>
      <c r="E129" s="155" t="s">
        <v>556</v>
      </c>
      <c r="F129" s="156" t="s">
        <v>2930</v>
      </c>
      <c r="G129" s="156" t="s">
        <v>556</v>
      </c>
      <c r="H129" s="156" t="s">
        <v>2932</v>
      </c>
      <c r="I129" s="155">
        <v>220023</v>
      </c>
      <c r="J129" s="157" t="s">
        <v>2637</v>
      </c>
      <c r="K129" s="157"/>
      <c r="L129" s="155">
        <v>2022</v>
      </c>
      <c r="M129" s="158">
        <v>9380</v>
      </c>
      <c r="N129" s="159">
        <v>60049790.229999997</v>
      </c>
      <c r="O129" s="159">
        <v>49261752.329999998</v>
      </c>
      <c r="P129" s="159">
        <v>31937037.329999998</v>
      </c>
      <c r="Q129" s="159">
        <v>12520591</v>
      </c>
      <c r="R129" s="159">
        <v>19416446.329999998</v>
      </c>
      <c r="S129" s="159">
        <v>10788037.9</v>
      </c>
      <c r="T129" s="159">
        <v>7441429.3600000003</v>
      </c>
      <c r="U129" s="159">
        <v>51155155.57</v>
      </c>
      <c r="V129" s="159">
        <v>44992877.060000002</v>
      </c>
      <c r="W129" s="159">
        <v>13844771.65</v>
      </c>
      <c r="X129" s="159">
        <v>1004365.42</v>
      </c>
      <c r="Y129" s="159">
        <v>6162278.5099999998</v>
      </c>
      <c r="Z129" s="159">
        <v>0</v>
      </c>
      <c r="AA129" s="159">
        <v>0</v>
      </c>
      <c r="AB129" s="159">
        <v>0</v>
      </c>
      <c r="AC129" s="159">
        <v>1694744.85</v>
      </c>
      <c r="AD129" s="159">
        <v>1396229.3</v>
      </c>
      <c r="AE129" s="159">
        <v>35993372.759999998</v>
      </c>
      <c r="AF129" s="159">
        <v>4268875.2699999996</v>
      </c>
      <c r="AG129" s="159">
        <v>1322860.06</v>
      </c>
      <c r="AH129" s="159">
        <v>385575.28</v>
      </c>
      <c r="AI129" s="159">
        <v>40728.32</v>
      </c>
      <c r="AJ129" s="159">
        <v>0</v>
      </c>
    </row>
    <row r="130" spans="1:36">
      <c r="A130" s="153">
        <v>2</v>
      </c>
      <c r="B130" s="154">
        <v>20</v>
      </c>
      <c r="C130" s="154">
        <v>3</v>
      </c>
      <c r="D130" s="155">
        <v>3</v>
      </c>
      <c r="E130" s="155" t="s">
        <v>556</v>
      </c>
      <c r="F130" s="156" t="s">
        <v>2930</v>
      </c>
      <c r="G130" s="156" t="s">
        <v>556</v>
      </c>
      <c r="H130" s="156" t="s">
        <v>2933</v>
      </c>
      <c r="I130" s="155">
        <v>220033</v>
      </c>
      <c r="J130" s="157" t="s">
        <v>2636</v>
      </c>
      <c r="K130" s="157"/>
      <c r="L130" s="155">
        <v>2022</v>
      </c>
      <c r="M130" s="158">
        <v>24483</v>
      </c>
      <c r="N130" s="159">
        <v>136274505.34999999</v>
      </c>
      <c r="O130" s="159">
        <v>124139287.03</v>
      </c>
      <c r="P130" s="159">
        <v>66539912.25</v>
      </c>
      <c r="Q130" s="159">
        <v>23781599</v>
      </c>
      <c r="R130" s="159">
        <v>42758313.25</v>
      </c>
      <c r="S130" s="159">
        <v>12135218.32</v>
      </c>
      <c r="T130" s="159">
        <v>1348012.93</v>
      </c>
      <c r="U130" s="159">
        <v>134845417.18000001</v>
      </c>
      <c r="V130" s="159">
        <v>118015171.8</v>
      </c>
      <c r="W130" s="159">
        <v>41950745.229999997</v>
      </c>
      <c r="X130" s="159">
        <v>2079939.79</v>
      </c>
      <c r="Y130" s="159">
        <v>16830245.379999999</v>
      </c>
      <c r="Z130" s="159">
        <v>11691141.050000001</v>
      </c>
      <c r="AA130" s="159">
        <v>6000000</v>
      </c>
      <c r="AB130" s="159">
        <v>5691141.0500000007</v>
      </c>
      <c r="AC130" s="159">
        <v>4040520.6</v>
      </c>
      <c r="AD130" s="159">
        <v>4040520.6</v>
      </c>
      <c r="AE130" s="159">
        <v>78352648.5</v>
      </c>
      <c r="AF130" s="159">
        <v>6124115.2300000004</v>
      </c>
      <c r="AG130" s="159">
        <v>926702.32</v>
      </c>
      <c r="AH130" s="159">
        <v>1096673.23</v>
      </c>
      <c r="AI130" s="159">
        <v>0</v>
      </c>
      <c r="AJ130" s="159">
        <v>21882.1</v>
      </c>
    </row>
    <row r="131" spans="1:36">
      <c r="A131" s="153">
        <v>2</v>
      </c>
      <c r="B131" s="154">
        <v>20</v>
      </c>
      <c r="C131" s="154">
        <v>4</v>
      </c>
      <c r="D131" s="155">
        <v>2</v>
      </c>
      <c r="E131" s="155" t="s">
        <v>556</v>
      </c>
      <c r="F131" s="156" t="s">
        <v>2934</v>
      </c>
      <c r="G131" s="156" t="s">
        <v>556</v>
      </c>
      <c r="H131" s="156" t="s">
        <v>2935</v>
      </c>
      <c r="I131" s="155">
        <v>220042</v>
      </c>
      <c r="J131" s="157" t="s">
        <v>2635</v>
      </c>
      <c r="K131" s="157"/>
      <c r="L131" s="155">
        <v>2022</v>
      </c>
      <c r="M131" s="158">
        <v>10638</v>
      </c>
      <c r="N131" s="159">
        <v>68805306.060000002</v>
      </c>
      <c r="O131" s="159">
        <v>62982072.75</v>
      </c>
      <c r="P131" s="159">
        <v>28173207.879999999</v>
      </c>
      <c r="Q131" s="159">
        <v>9491310</v>
      </c>
      <c r="R131" s="159">
        <v>18681897.879999999</v>
      </c>
      <c r="S131" s="159">
        <v>5823233.3099999996</v>
      </c>
      <c r="T131" s="159">
        <v>891449.43</v>
      </c>
      <c r="U131" s="159">
        <v>63951045.329999998</v>
      </c>
      <c r="V131" s="159">
        <v>52898677.890000001</v>
      </c>
      <c r="W131" s="159">
        <v>17533320.800000001</v>
      </c>
      <c r="X131" s="159">
        <v>704894.41</v>
      </c>
      <c r="Y131" s="159">
        <v>11052367.439999999</v>
      </c>
      <c r="Z131" s="159">
        <v>7014985.5</v>
      </c>
      <c r="AA131" s="159">
        <v>5001071.43</v>
      </c>
      <c r="AB131" s="159">
        <v>2013914.0700000003</v>
      </c>
      <c r="AC131" s="159">
        <v>2915800</v>
      </c>
      <c r="AD131" s="159">
        <v>2915800</v>
      </c>
      <c r="AE131" s="159">
        <v>32853093.940000001</v>
      </c>
      <c r="AF131" s="159">
        <v>10083394.859999999</v>
      </c>
      <c r="AG131" s="159">
        <v>875835.59</v>
      </c>
      <c r="AH131" s="159">
        <v>687332.78</v>
      </c>
      <c r="AI131" s="159">
        <v>0</v>
      </c>
      <c r="AJ131" s="159">
        <v>0</v>
      </c>
    </row>
    <row r="132" spans="1:36">
      <c r="A132" s="153">
        <v>2</v>
      </c>
      <c r="B132" s="154">
        <v>20</v>
      </c>
      <c r="C132" s="154">
        <v>5</v>
      </c>
      <c r="D132" s="155">
        <v>2</v>
      </c>
      <c r="E132" s="155" t="s">
        <v>556</v>
      </c>
      <c r="F132" s="156" t="s">
        <v>2934</v>
      </c>
      <c r="G132" s="156" t="s">
        <v>556</v>
      </c>
      <c r="H132" s="156" t="s">
        <v>2936</v>
      </c>
      <c r="I132" s="155">
        <v>220052</v>
      </c>
      <c r="J132" s="157" t="s">
        <v>2634</v>
      </c>
      <c r="K132" s="157"/>
      <c r="L132" s="155">
        <v>2022</v>
      </c>
      <c r="M132" s="158">
        <v>5919</v>
      </c>
      <c r="N132" s="159">
        <v>39950285.719999999</v>
      </c>
      <c r="O132" s="159">
        <v>35377413.030000001</v>
      </c>
      <c r="P132" s="159">
        <v>16856681.990000002</v>
      </c>
      <c r="Q132" s="159">
        <v>5945912</v>
      </c>
      <c r="R132" s="159">
        <v>10910769.99</v>
      </c>
      <c r="S132" s="159">
        <v>4572872.6900000004</v>
      </c>
      <c r="T132" s="159">
        <v>31984.03</v>
      </c>
      <c r="U132" s="159">
        <v>29969821.030000001</v>
      </c>
      <c r="V132" s="159">
        <v>28180049.899999999</v>
      </c>
      <c r="W132" s="159">
        <v>8843150.2400000002</v>
      </c>
      <c r="X132" s="159">
        <v>87053.13</v>
      </c>
      <c r="Y132" s="159">
        <v>1789771.13</v>
      </c>
      <c r="Z132" s="159">
        <v>7496245.5999999996</v>
      </c>
      <c r="AA132" s="159">
        <v>0</v>
      </c>
      <c r="AB132" s="159">
        <v>7496245.5999999996</v>
      </c>
      <c r="AC132" s="159">
        <v>1040300</v>
      </c>
      <c r="AD132" s="159">
        <v>1040300</v>
      </c>
      <c r="AE132" s="159">
        <v>2657400</v>
      </c>
      <c r="AF132" s="159">
        <v>7197363.1299999999</v>
      </c>
      <c r="AG132" s="159">
        <v>612084.72</v>
      </c>
      <c r="AH132" s="159">
        <v>503930.2</v>
      </c>
      <c r="AI132" s="159">
        <v>0</v>
      </c>
      <c r="AJ132" s="159">
        <v>0</v>
      </c>
    </row>
    <row r="133" spans="1:36">
      <c r="A133" s="153">
        <v>2</v>
      </c>
      <c r="B133" s="154">
        <v>20</v>
      </c>
      <c r="C133" s="154">
        <v>6</v>
      </c>
      <c r="D133" s="155">
        <v>3</v>
      </c>
      <c r="E133" s="155" t="s">
        <v>556</v>
      </c>
      <c r="F133" s="156" t="s">
        <v>2930</v>
      </c>
      <c r="G133" s="156" t="s">
        <v>556</v>
      </c>
      <c r="H133" s="156" t="s">
        <v>2937</v>
      </c>
      <c r="I133" s="155">
        <v>220063</v>
      </c>
      <c r="J133" s="157" t="s">
        <v>2633</v>
      </c>
      <c r="K133" s="157"/>
      <c r="L133" s="155">
        <v>2022</v>
      </c>
      <c r="M133" s="158">
        <v>14635</v>
      </c>
      <c r="N133" s="159">
        <v>76161576.730000004</v>
      </c>
      <c r="O133" s="159">
        <v>72834553.260000005</v>
      </c>
      <c r="P133" s="159">
        <v>43940916.879999995</v>
      </c>
      <c r="Q133" s="159">
        <v>16296830</v>
      </c>
      <c r="R133" s="159">
        <v>27644086.879999999</v>
      </c>
      <c r="S133" s="159">
        <v>3327023.47</v>
      </c>
      <c r="T133" s="159">
        <v>1582564</v>
      </c>
      <c r="U133" s="159">
        <v>73607415.010000005</v>
      </c>
      <c r="V133" s="159">
        <v>69334235.359999999</v>
      </c>
      <c r="W133" s="159">
        <v>21682147.809999999</v>
      </c>
      <c r="X133" s="159">
        <v>1096354.99</v>
      </c>
      <c r="Y133" s="159">
        <v>4273179.6500000004</v>
      </c>
      <c r="Z133" s="159">
        <v>363286.7</v>
      </c>
      <c r="AA133" s="159">
        <v>0</v>
      </c>
      <c r="AB133" s="159">
        <v>363286.7</v>
      </c>
      <c r="AC133" s="159">
        <v>2166432</v>
      </c>
      <c r="AD133" s="159">
        <v>2166432</v>
      </c>
      <c r="AE133" s="159">
        <v>35792704</v>
      </c>
      <c r="AF133" s="159">
        <v>3500317.9</v>
      </c>
      <c r="AG133" s="159">
        <v>724946.94</v>
      </c>
      <c r="AH133" s="159">
        <v>869927.13</v>
      </c>
      <c r="AI133" s="159">
        <v>0</v>
      </c>
      <c r="AJ133" s="159">
        <v>1772</v>
      </c>
    </row>
    <row r="134" spans="1:36">
      <c r="A134" s="153">
        <v>2</v>
      </c>
      <c r="B134" s="154">
        <v>21</v>
      </c>
      <c r="C134" s="154">
        <v>1</v>
      </c>
      <c r="D134" s="155">
        <v>1</v>
      </c>
      <c r="E134" s="155" t="s">
        <v>556</v>
      </c>
      <c r="F134" s="156" t="s">
        <v>2938</v>
      </c>
      <c r="G134" s="156" t="s">
        <v>556</v>
      </c>
      <c r="H134" s="156" t="s">
        <v>2939</v>
      </c>
      <c r="I134" s="155">
        <v>221011</v>
      </c>
      <c r="J134" s="157" t="s">
        <v>2632</v>
      </c>
      <c r="K134" s="157"/>
      <c r="L134" s="155">
        <v>2022</v>
      </c>
      <c r="M134" s="158">
        <v>15228</v>
      </c>
      <c r="N134" s="159">
        <v>77722603.680000007</v>
      </c>
      <c r="O134" s="159">
        <v>68342499.989999995</v>
      </c>
      <c r="P134" s="159">
        <v>40638789.25</v>
      </c>
      <c r="Q134" s="159">
        <v>17250915</v>
      </c>
      <c r="R134" s="159">
        <v>23387874.25</v>
      </c>
      <c r="S134" s="159">
        <v>9380103.6899999995</v>
      </c>
      <c r="T134" s="159">
        <v>1878923.86</v>
      </c>
      <c r="U134" s="159">
        <v>72807299.269999996</v>
      </c>
      <c r="V134" s="159">
        <v>66546454.340000004</v>
      </c>
      <c r="W134" s="159">
        <v>16549904.26</v>
      </c>
      <c r="X134" s="159">
        <v>275865.87</v>
      </c>
      <c r="Y134" s="159">
        <v>6260844.9299999997</v>
      </c>
      <c r="Z134" s="159">
        <v>4159141.1</v>
      </c>
      <c r="AA134" s="159">
        <v>0</v>
      </c>
      <c r="AB134" s="159">
        <v>4159141.1</v>
      </c>
      <c r="AC134" s="159">
        <v>2083568</v>
      </c>
      <c r="AD134" s="159">
        <v>2083568</v>
      </c>
      <c r="AE134" s="159">
        <v>8000000.71</v>
      </c>
      <c r="AF134" s="159">
        <v>1796045.65</v>
      </c>
      <c r="AG134" s="159">
        <v>209819.95</v>
      </c>
      <c r="AH134" s="159">
        <v>398063.35999999999</v>
      </c>
      <c r="AI134" s="159">
        <v>0</v>
      </c>
      <c r="AJ134" s="159">
        <v>0.71</v>
      </c>
    </row>
    <row r="135" spans="1:36">
      <c r="A135" s="153">
        <v>2</v>
      </c>
      <c r="B135" s="154">
        <v>21</v>
      </c>
      <c r="C135" s="154">
        <v>2</v>
      </c>
      <c r="D135" s="155">
        <v>1</v>
      </c>
      <c r="E135" s="155" t="s">
        <v>556</v>
      </c>
      <c r="F135" s="156" t="s">
        <v>2938</v>
      </c>
      <c r="G135" s="156" t="s">
        <v>556</v>
      </c>
      <c r="H135" s="156" t="s">
        <v>2940</v>
      </c>
      <c r="I135" s="155">
        <v>221021</v>
      </c>
      <c r="J135" s="157" t="s">
        <v>2631</v>
      </c>
      <c r="K135" s="157"/>
      <c r="L135" s="155">
        <v>2022</v>
      </c>
      <c r="M135" s="158">
        <v>4816</v>
      </c>
      <c r="N135" s="159">
        <v>25621509.760000002</v>
      </c>
      <c r="O135" s="159">
        <v>21864561.079999998</v>
      </c>
      <c r="P135" s="159">
        <v>12570452.530000001</v>
      </c>
      <c r="Q135" s="159">
        <v>5093959</v>
      </c>
      <c r="R135" s="159">
        <v>7476493.5300000003</v>
      </c>
      <c r="S135" s="159">
        <v>3756948.68</v>
      </c>
      <c r="T135" s="159">
        <v>1170731.9099999999</v>
      </c>
      <c r="U135" s="159">
        <v>26461720.370000001</v>
      </c>
      <c r="V135" s="159">
        <v>21073753.699999999</v>
      </c>
      <c r="W135" s="159">
        <v>6285527.4199999999</v>
      </c>
      <c r="X135" s="159">
        <v>256272.17</v>
      </c>
      <c r="Y135" s="159">
        <v>5387966.6699999999</v>
      </c>
      <c r="Z135" s="159">
        <v>3260708.53</v>
      </c>
      <c r="AA135" s="159">
        <v>2185468.2400000002</v>
      </c>
      <c r="AB135" s="159">
        <v>1075240.2899999996</v>
      </c>
      <c r="AC135" s="159">
        <v>1572672</v>
      </c>
      <c r="AD135" s="159">
        <v>1572672</v>
      </c>
      <c r="AE135" s="159">
        <v>10949075.33</v>
      </c>
      <c r="AF135" s="159">
        <v>790807.38</v>
      </c>
      <c r="AG135" s="159">
        <v>164287.03</v>
      </c>
      <c r="AH135" s="159">
        <v>583670.62</v>
      </c>
      <c r="AI135" s="159">
        <v>0</v>
      </c>
      <c r="AJ135" s="159">
        <v>615</v>
      </c>
    </row>
    <row r="136" spans="1:36">
      <c r="A136" s="153">
        <v>2</v>
      </c>
      <c r="B136" s="154">
        <v>21</v>
      </c>
      <c r="C136" s="154">
        <v>3</v>
      </c>
      <c r="D136" s="155">
        <v>1</v>
      </c>
      <c r="E136" s="155" t="s">
        <v>556</v>
      </c>
      <c r="F136" s="156" t="s">
        <v>2938</v>
      </c>
      <c r="G136" s="156" t="s">
        <v>556</v>
      </c>
      <c r="H136" s="156" t="s">
        <v>2941</v>
      </c>
      <c r="I136" s="155">
        <v>221031</v>
      </c>
      <c r="J136" s="157" t="s">
        <v>2630</v>
      </c>
      <c r="K136" s="157"/>
      <c r="L136" s="155">
        <v>2022</v>
      </c>
      <c r="M136" s="158">
        <v>5559</v>
      </c>
      <c r="N136" s="159">
        <v>38305753.740000002</v>
      </c>
      <c r="O136" s="159">
        <v>28874028.43</v>
      </c>
      <c r="P136" s="159">
        <v>10659749.98</v>
      </c>
      <c r="Q136" s="159">
        <v>2225675</v>
      </c>
      <c r="R136" s="159">
        <v>8434074.9800000004</v>
      </c>
      <c r="S136" s="159">
        <v>9431725.3100000005</v>
      </c>
      <c r="T136" s="159">
        <v>2146073.5099999998</v>
      </c>
      <c r="U136" s="159">
        <v>42261226.07</v>
      </c>
      <c r="V136" s="159">
        <v>29773392.23</v>
      </c>
      <c r="W136" s="159">
        <v>10756155.74</v>
      </c>
      <c r="X136" s="159">
        <v>216957.52</v>
      </c>
      <c r="Y136" s="159">
        <v>12487833.84</v>
      </c>
      <c r="Z136" s="159">
        <v>10490387.449999999</v>
      </c>
      <c r="AA136" s="159">
        <v>8000000</v>
      </c>
      <c r="AB136" s="159">
        <v>2490387.4499999993</v>
      </c>
      <c r="AC136" s="159">
        <v>921520</v>
      </c>
      <c r="AD136" s="159">
        <v>921520</v>
      </c>
      <c r="AE136" s="159">
        <v>12778460</v>
      </c>
      <c r="AF136" s="159">
        <v>-899363.8</v>
      </c>
      <c r="AG136" s="159">
        <v>170095</v>
      </c>
      <c r="AH136" s="159">
        <v>165829.04999999999</v>
      </c>
      <c r="AI136" s="159">
        <v>0</v>
      </c>
      <c r="AJ136" s="159">
        <v>0</v>
      </c>
    </row>
    <row r="137" spans="1:36">
      <c r="A137" s="153">
        <v>2</v>
      </c>
      <c r="B137" s="154">
        <v>21</v>
      </c>
      <c r="C137" s="154">
        <v>4</v>
      </c>
      <c r="D137" s="155">
        <v>2</v>
      </c>
      <c r="E137" s="155" t="s">
        <v>556</v>
      </c>
      <c r="F137" s="156" t="s">
        <v>2942</v>
      </c>
      <c r="G137" s="156" t="s">
        <v>556</v>
      </c>
      <c r="H137" s="156" t="s">
        <v>2943</v>
      </c>
      <c r="I137" s="155">
        <v>221042</v>
      </c>
      <c r="J137" s="157" t="s">
        <v>2629</v>
      </c>
      <c r="K137" s="157"/>
      <c r="L137" s="155">
        <v>2022</v>
      </c>
      <c r="M137" s="158">
        <v>4850</v>
      </c>
      <c r="N137" s="159">
        <v>37435435.219999999</v>
      </c>
      <c r="O137" s="159">
        <v>25700613.370000001</v>
      </c>
      <c r="P137" s="159">
        <v>13661627.76</v>
      </c>
      <c r="Q137" s="159">
        <v>5629457</v>
      </c>
      <c r="R137" s="159">
        <v>8032170.7599999998</v>
      </c>
      <c r="S137" s="159">
        <v>11734821.85</v>
      </c>
      <c r="T137" s="159">
        <v>40204.660000000003</v>
      </c>
      <c r="U137" s="159">
        <v>28937636.940000001</v>
      </c>
      <c r="V137" s="159">
        <v>21821847.68</v>
      </c>
      <c r="W137" s="159">
        <v>7820722.9199999999</v>
      </c>
      <c r="X137" s="159">
        <v>111012.07</v>
      </c>
      <c r="Y137" s="159">
        <v>7115789.2599999998</v>
      </c>
      <c r="Z137" s="159">
        <v>1147028.32</v>
      </c>
      <c r="AA137" s="159">
        <v>146054.10999999999</v>
      </c>
      <c r="AB137" s="159">
        <v>1000974.2100000001</v>
      </c>
      <c r="AC137" s="159">
        <v>1940000</v>
      </c>
      <c r="AD137" s="159">
        <v>1940000</v>
      </c>
      <c r="AE137" s="159">
        <v>4485228.54</v>
      </c>
      <c r="AF137" s="159">
        <v>3878765.69</v>
      </c>
      <c r="AG137" s="159">
        <v>163240.99</v>
      </c>
      <c r="AH137" s="159">
        <v>311689.73</v>
      </c>
      <c r="AI137" s="159">
        <v>0</v>
      </c>
      <c r="AJ137" s="159">
        <v>0</v>
      </c>
    </row>
    <row r="138" spans="1:36">
      <c r="A138" s="153">
        <v>2</v>
      </c>
      <c r="B138" s="154">
        <v>21</v>
      </c>
      <c r="C138" s="154">
        <v>5</v>
      </c>
      <c r="D138" s="155">
        <v>3</v>
      </c>
      <c r="E138" s="155" t="s">
        <v>556</v>
      </c>
      <c r="F138" s="156" t="s">
        <v>2944</v>
      </c>
      <c r="G138" s="156" t="s">
        <v>556</v>
      </c>
      <c r="H138" s="156" t="s">
        <v>2945</v>
      </c>
      <c r="I138" s="155">
        <v>221053</v>
      </c>
      <c r="J138" s="157" t="s">
        <v>2628</v>
      </c>
      <c r="K138" s="157"/>
      <c r="L138" s="155">
        <v>2022</v>
      </c>
      <c r="M138" s="158">
        <v>8570</v>
      </c>
      <c r="N138" s="159">
        <v>47357974.710000001</v>
      </c>
      <c r="O138" s="159">
        <v>38004071.579999998</v>
      </c>
      <c r="P138" s="159">
        <v>24723417.780000001</v>
      </c>
      <c r="Q138" s="159">
        <v>10476520</v>
      </c>
      <c r="R138" s="159">
        <v>14246897.779999999</v>
      </c>
      <c r="S138" s="159">
        <v>9353903.1300000008</v>
      </c>
      <c r="T138" s="159">
        <v>2266155.86</v>
      </c>
      <c r="U138" s="159">
        <v>41375198.969999999</v>
      </c>
      <c r="V138" s="159">
        <v>35585407.479999997</v>
      </c>
      <c r="W138" s="159">
        <v>10735455.77</v>
      </c>
      <c r="X138" s="159">
        <v>504508.22</v>
      </c>
      <c r="Y138" s="159">
        <v>5789791.4900000002</v>
      </c>
      <c r="Z138" s="159">
        <v>1134299.1000000001</v>
      </c>
      <c r="AA138" s="159">
        <v>0</v>
      </c>
      <c r="AB138" s="159">
        <v>1134299.1000000001</v>
      </c>
      <c r="AC138" s="159">
        <v>3821495</v>
      </c>
      <c r="AD138" s="159">
        <v>3821495</v>
      </c>
      <c r="AE138" s="159">
        <v>17849534.530000001</v>
      </c>
      <c r="AF138" s="159">
        <v>2418664.1</v>
      </c>
      <c r="AG138" s="159">
        <v>1037547.84</v>
      </c>
      <c r="AH138" s="159">
        <v>500964.67</v>
      </c>
      <c r="AI138" s="159">
        <v>0</v>
      </c>
      <c r="AJ138" s="159">
        <v>0</v>
      </c>
    </row>
    <row r="139" spans="1:36">
      <c r="A139" s="153">
        <v>2</v>
      </c>
      <c r="B139" s="154">
        <v>21</v>
      </c>
      <c r="C139" s="154">
        <v>6</v>
      </c>
      <c r="D139" s="155">
        <v>3</v>
      </c>
      <c r="E139" s="155" t="s">
        <v>556</v>
      </c>
      <c r="F139" s="156" t="s">
        <v>2944</v>
      </c>
      <c r="G139" s="156" t="s">
        <v>556</v>
      </c>
      <c r="H139" s="156" t="s">
        <v>2946</v>
      </c>
      <c r="I139" s="155">
        <v>221063</v>
      </c>
      <c r="J139" s="157" t="s">
        <v>2627</v>
      </c>
      <c r="K139" s="157"/>
      <c r="L139" s="155">
        <v>2022</v>
      </c>
      <c r="M139" s="158">
        <v>6717</v>
      </c>
      <c r="N139" s="159">
        <v>44910901.82</v>
      </c>
      <c r="O139" s="159">
        <v>33154757.239999998</v>
      </c>
      <c r="P139" s="159">
        <v>17142199.560000002</v>
      </c>
      <c r="Q139" s="159">
        <v>7789796</v>
      </c>
      <c r="R139" s="159">
        <v>9352403.5600000005</v>
      </c>
      <c r="S139" s="159">
        <v>11756144.58</v>
      </c>
      <c r="T139" s="159">
        <v>2316197.08</v>
      </c>
      <c r="U139" s="159">
        <v>37394279.969999999</v>
      </c>
      <c r="V139" s="159">
        <v>30999209.059999999</v>
      </c>
      <c r="W139" s="159">
        <v>10821899.93</v>
      </c>
      <c r="X139" s="159">
        <v>124312.44</v>
      </c>
      <c r="Y139" s="159">
        <v>6395070.9100000001</v>
      </c>
      <c r="Z139" s="159">
        <v>2603879.66</v>
      </c>
      <c r="AA139" s="159">
        <v>1300000</v>
      </c>
      <c r="AB139" s="159">
        <v>1303879.6600000001</v>
      </c>
      <c r="AC139" s="159">
        <v>1655858.98</v>
      </c>
      <c r="AD139" s="159">
        <v>1655858.98</v>
      </c>
      <c r="AE139" s="159">
        <v>6207043.8799999999</v>
      </c>
      <c r="AF139" s="159">
        <v>2155548.1800000002</v>
      </c>
      <c r="AG139" s="159">
        <v>340751</v>
      </c>
      <c r="AH139" s="159">
        <v>260412.86</v>
      </c>
      <c r="AI139" s="159">
        <v>0</v>
      </c>
      <c r="AJ139" s="159">
        <v>0</v>
      </c>
    </row>
    <row r="140" spans="1:36">
      <c r="A140" s="153">
        <v>2</v>
      </c>
      <c r="B140" s="154">
        <v>21</v>
      </c>
      <c r="C140" s="154">
        <v>7</v>
      </c>
      <c r="D140" s="155">
        <v>2</v>
      </c>
      <c r="E140" s="155" t="s">
        <v>556</v>
      </c>
      <c r="F140" s="156" t="s">
        <v>2942</v>
      </c>
      <c r="G140" s="156" t="s">
        <v>556</v>
      </c>
      <c r="H140" s="156" t="s">
        <v>2947</v>
      </c>
      <c r="I140" s="155">
        <v>221072</v>
      </c>
      <c r="J140" s="157" t="s">
        <v>2626</v>
      </c>
      <c r="K140" s="157"/>
      <c r="L140" s="155">
        <v>2022</v>
      </c>
      <c r="M140" s="158">
        <v>4287</v>
      </c>
      <c r="N140" s="159">
        <v>22229536.170000002</v>
      </c>
      <c r="O140" s="159">
        <v>19836875.359999999</v>
      </c>
      <c r="P140" s="159">
        <v>12587116.559999999</v>
      </c>
      <c r="Q140" s="159">
        <v>5798415</v>
      </c>
      <c r="R140" s="159">
        <v>6788701.5599999996</v>
      </c>
      <c r="S140" s="159">
        <v>2392660.81</v>
      </c>
      <c r="T140" s="159">
        <v>274985</v>
      </c>
      <c r="U140" s="159">
        <v>19418335.030000001</v>
      </c>
      <c r="V140" s="159">
        <v>17270823.27</v>
      </c>
      <c r="W140" s="159">
        <v>5620251.6799999997</v>
      </c>
      <c r="X140" s="159">
        <v>0</v>
      </c>
      <c r="Y140" s="159">
        <v>2147511.7599999998</v>
      </c>
      <c r="Z140" s="159">
        <v>5063486.08</v>
      </c>
      <c r="AA140" s="159">
        <v>0</v>
      </c>
      <c r="AB140" s="159">
        <v>5063486.08</v>
      </c>
      <c r="AC140" s="159">
        <v>0</v>
      </c>
      <c r="AD140" s="159">
        <v>0</v>
      </c>
      <c r="AE140" s="159">
        <v>0</v>
      </c>
      <c r="AF140" s="159">
        <v>2566052.09</v>
      </c>
      <c r="AG140" s="159">
        <v>326189.42</v>
      </c>
      <c r="AH140" s="159">
        <v>291717.09000000003</v>
      </c>
      <c r="AI140" s="159">
        <v>0</v>
      </c>
      <c r="AJ140" s="159">
        <v>0</v>
      </c>
    </row>
    <row r="141" spans="1:36">
      <c r="A141" s="153">
        <v>2</v>
      </c>
      <c r="B141" s="154">
        <v>21</v>
      </c>
      <c r="C141" s="154">
        <v>8</v>
      </c>
      <c r="D141" s="155">
        <v>2</v>
      </c>
      <c r="E141" s="155" t="s">
        <v>556</v>
      </c>
      <c r="F141" s="156" t="s">
        <v>2942</v>
      </c>
      <c r="G141" s="156" t="s">
        <v>556</v>
      </c>
      <c r="H141" s="156" t="s">
        <v>2948</v>
      </c>
      <c r="I141" s="155">
        <v>221082</v>
      </c>
      <c r="J141" s="157" t="s">
        <v>2625</v>
      </c>
      <c r="K141" s="157"/>
      <c r="L141" s="155">
        <v>2022</v>
      </c>
      <c r="M141" s="158">
        <v>5387</v>
      </c>
      <c r="N141" s="159">
        <v>32427660.940000001</v>
      </c>
      <c r="O141" s="159">
        <v>29342534.850000001</v>
      </c>
      <c r="P141" s="159">
        <v>14647055.390000001</v>
      </c>
      <c r="Q141" s="159">
        <v>5584224</v>
      </c>
      <c r="R141" s="159">
        <v>9062831.3900000006</v>
      </c>
      <c r="S141" s="159">
        <v>3085126.09</v>
      </c>
      <c r="T141" s="159">
        <v>398042.5</v>
      </c>
      <c r="U141" s="159">
        <v>28128301.719999999</v>
      </c>
      <c r="V141" s="159">
        <v>25947085.809999999</v>
      </c>
      <c r="W141" s="159">
        <v>8739033.0199999996</v>
      </c>
      <c r="X141" s="159">
        <v>138096.07</v>
      </c>
      <c r="Y141" s="159">
        <v>2181215.91</v>
      </c>
      <c r="Z141" s="159">
        <v>608022.06000000006</v>
      </c>
      <c r="AA141" s="159">
        <v>0</v>
      </c>
      <c r="AB141" s="159">
        <v>608022.06000000006</v>
      </c>
      <c r="AC141" s="159">
        <v>2162543</v>
      </c>
      <c r="AD141" s="159">
        <v>2162543</v>
      </c>
      <c r="AE141" s="159">
        <v>10353635.67</v>
      </c>
      <c r="AF141" s="159">
        <v>3395449.04</v>
      </c>
      <c r="AG141" s="159">
        <v>197637.9</v>
      </c>
      <c r="AH141" s="159">
        <v>230981.44</v>
      </c>
      <c r="AI141" s="159">
        <v>137396</v>
      </c>
      <c r="AJ141" s="159">
        <v>126.37</v>
      </c>
    </row>
    <row r="142" spans="1:36">
      <c r="A142" s="153">
        <v>2</v>
      </c>
      <c r="B142" s="154">
        <v>22</v>
      </c>
      <c r="C142" s="154">
        <v>1</v>
      </c>
      <c r="D142" s="155">
        <v>3</v>
      </c>
      <c r="E142" s="155" t="s">
        <v>556</v>
      </c>
      <c r="F142" s="156" t="s">
        <v>2949</v>
      </c>
      <c r="G142" s="156" t="s">
        <v>556</v>
      </c>
      <c r="H142" s="156" t="s">
        <v>2950</v>
      </c>
      <c r="I142" s="155">
        <v>222013</v>
      </c>
      <c r="J142" s="157" t="s">
        <v>2624</v>
      </c>
      <c r="K142" s="157"/>
      <c r="L142" s="155">
        <v>2022</v>
      </c>
      <c r="M142" s="158">
        <v>16095</v>
      </c>
      <c r="N142" s="159">
        <v>95689614.200000003</v>
      </c>
      <c r="O142" s="159">
        <v>87811023.459999993</v>
      </c>
      <c r="P142" s="159">
        <v>34930564.799999997</v>
      </c>
      <c r="Q142" s="159">
        <v>10546250</v>
      </c>
      <c r="R142" s="159">
        <v>24384314.800000001</v>
      </c>
      <c r="S142" s="159">
        <v>7878590.7400000002</v>
      </c>
      <c r="T142" s="159">
        <v>1835356.98</v>
      </c>
      <c r="U142" s="159">
        <v>97319496.519999996</v>
      </c>
      <c r="V142" s="159">
        <v>79516920.659999996</v>
      </c>
      <c r="W142" s="159">
        <v>31764482.809999999</v>
      </c>
      <c r="X142" s="159">
        <v>573625.65</v>
      </c>
      <c r="Y142" s="159">
        <v>17802575.859999999</v>
      </c>
      <c r="Z142" s="159">
        <v>7064147.0999999996</v>
      </c>
      <c r="AA142" s="159">
        <v>6500000</v>
      </c>
      <c r="AB142" s="159">
        <v>564147.09999999963</v>
      </c>
      <c r="AC142" s="159">
        <v>2513000</v>
      </c>
      <c r="AD142" s="159">
        <v>2513000</v>
      </c>
      <c r="AE142" s="159">
        <v>25054308.68</v>
      </c>
      <c r="AF142" s="159">
        <v>8294102.7999999998</v>
      </c>
      <c r="AG142" s="159">
        <v>520867.03</v>
      </c>
      <c r="AH142" s="159">
        <v>571326.15</v>
      </c>
      <c r="AI142" s="159">
        <v>0</v>
      </c>
      <c r="AJ142" s="159">
        <v>0</v>
      </c>
    </row>
    <row r="143" spans="1:36">
      <c r="A143" s="153">
        <v>2</v>
      </c>
      <c r="B143" s="154">
        <v>22</v>
      </c>
      <c r="C143" s="154">
        <v>2</v>
      </c>
      <c r="D143" s="155">
        <v>2</v>
      </c>
      <c r="E143" s="155" t="s">
        <v>556</v>
      </c>
      <c r="F143" s="156" t="s">
        <v>2951</v>
      </c>
      <c r="G143" s="156" t="s">
        <v>556</v>
      </c>
      <c r="H143" s="156" t="s">
        <v>2952</v>
      </c>
      <c r="I143" s="155">
        <v>222022</v>
      </c>
      <c r="J143" s="157" t="s">
        <v>2623</v>
      </c>
      <c r="K143" s="157"/>
      <c r="L143" s="155">
        <v>2022</v>
      </c>
      <c r="M143" s="158">
        <v>8241</v>
      </c>
      <c r="N143" s="159">
        <v>46364268.850000001</v>
      </c>
      <c r="O143" s="159">
        <v>41430096.450000003</v>
      </c>
      <c r="P143" s="159">
        <v>28720631.079999998</v>
      </c>
      <c r="Q143" s="159">
        <v>12762450</v>
      </c>
      <c r="R143" s="159">
        <v>15958181.08</v>
      </c>
      <c r="S143" s="159">
        <v>4934172.4000000004</v>
      </c>
      <c r="T143" s="159">
        <v>396146.98</v>
      </c>
      <c r="U143" s="159">
        <v>57400642.159999996</v>
      </c>
      <c r="V143" s="159">
        <v>39459243.359999999</v>
      </c>
      <c r="W143" s="159">
        <v>14700325.939999999</v>
      </c>
      <c r="X143" s="159">
        <v>305397.34999999998</v>
      </c>
      <c r="Y143" s="159">
        <v>17941398.800000001</v>
      </c>
      <c r="Z143" s="159">
        <v>17596568.77</v>
      </c>
      <c r="AA143" s="159">
        <v>7000000</v>
      </c>
      <c r="AB143" s="159">
        <v>10596568.77</v>
      </c>
      <c r="AC143" s="159">
        <v>961110.2</v>
      </c>
      <c r="AD143" s="159">
        <v>961110.2</v>
      </c>
      <c r="AE143" s="159">
        <v>16948150.600000001</v>
      </c>
      <c r="AF143" s="159">
        <v>1970853.09</v>
      </c>
      <c r="AG143" s="159">
        <v>1340264.48</v>
      </c>
      <c r="AH143" s="159">
        <v>1315823.2</v>
      </c>
      <c r="AI143" s="159">
        <v>0</v>
      </c>
      <c r="AJ143" s="159">
        <v>0</v>
      </c>
    </row>
    <row r="144" spans="1:36">
      <c r="A144" s="153">
        <v>2</v>
      </c>
      <c r="B144" s="154">
        <v>22</v>
      </c>
      <c r="C144" s="154">
        <v>3</v>
      </c>
      <c r="D144" s="155">
        <v>3</v>
      </c>
      <c r="E144" s="155" t="s">
        <v>556</v>
      </c>
      <c r="F144" s="156" t="s">
        <v>2949</v>
      </c>
      <c r="G144" s="156" t="s">
        <v>556</v>
      </c>
      <c r="H144" s="156" t="s">
        <v>2953</v>
      </c>
      <c r="I144" s="155">
        <v>222033</v>
      </c>
      <c r="J144" s="157" t="s">
        <v>2622</v>
      </c>
      <c r="K144" s="157"/>
      <c r="L144" s="155">
        <v>2022</v>
      </c>
      <c r="M144" s="158">
        <v>22389</v>
      </c>
      <c r="N144" s="159">
        <v>118488018.14</v>
      </c>
      <c r="O144" s="159">
        <v>108047146.83</v>
      </c>
      <c r="P144" s="159">
        <v>61827492.079999998</v>
      </c>
      <c r="Q144" s="159">
        <v>24514866</v>
      </c>
      <c r="R144" s="159">
        <v>37312626.079999998</v>
      </c>
      <c r="S144" s="159">
        <v>10440871.310000001</v>
      </c>
      <c r="T144" s="159">
        <v>3410274.59</v>
      </c>
      <c r="U144" s="159">
        <v>117833792.31999999</v>
      </c>
      <c r="V144" s="159">
        <v>105708099.73999999</v>
      </c>
      <c r="W144" s="159">
        <v>30872280</v>
      </c>
      <c r="X144" s="159">
        <v>1827362.48</v>
      </c>
      <c r="Y144" s="159">
        <v>12125692.58</v>
      </c>
      <c r="Z144" s="159">
        <v>11500000</v>
      </c>
      <c r="AA144" s="159">
        <v>11500000</v>
      </c>
      <c r="AB144" s="159">
        <v>0</v>
      </c>
      <c r="AC144" s="159">
        <v>7700000</v>
      </c>
      <c r="AD144" s="159">
        <v>7700000</v>
      </c>
      <c r="AE144" s="159">
        <v>68607402.450000003</v>
      </c>
      <c r="AF144" s="159">
        <v>2339047.09</v>
      </c>
      <c r="AG144" s="159">
        <v>1504860.92</v>
      </c>
      <c r="AH144" s="159">
        <v>888206.52</v>
      </c>
      <c r="AI144" s="159">
        <v>0</v>
      </c>
      <c r="AJ144" s="159">
        <v>0</v>
      </c>
    </row>
    <row r="145" spans="1:36">
      <c r="A145" s="153">
        <v>2</v>
      </c>
      <c r="B145" s="154">
        <v>23</v>
      </c>
      <c r="C145" s="154">
        <v>1</v>
      </c>
      <c r="D145" s="155">
        <v>2</v>
      </c>
      <c r="E145" s="155" t="s">
        <v>556</v>
      </c>
      <c r="F145" s="156" t="s">
        <v>2954</v>
      </c>
      <c r="G145" s="156" t="s">
        <v>556</v>
      </c>
      <c r="H145" s="156" t="s">
        <v>2955</v>
      </c>
      <c r="I145" s="155">
        <v>223012</v>
      </c>
      <c r="J145" s="157" t="s">
        <v>2621</v>
      </c>
      <c r="K145" s="157"/>
      <c r="L145" s="155">
        <v>2022</v>
      </c>
      <c r="M145" s="158">
        <v>17102</v>
      </c>
      <c r="N145" s="159">
        <v>118813050.13</v>
      </c>
      <c r="O145" s="159">
        <v>98751666</v>
      </c>
      <c r="P145" s="159">
        <v>53241144.829999998</v>
      </c>
      <c r="Q145" s="159">
        <v>19338049</v>
      </c>
      <c r="R145" s="159">
        <v>33903095.829999998</v>
      </c>
      <c r="S145" s="159">
        <v>20061384.129999999</v>
      </c>
      <c r="T145" s="159">
        <v>10328018</v>
      </c>
      <c r="U145" s="159">
        <v>113268258.73999999</v>
      </c>
      <c r="V145" s="159">
        <v>87902324.129999995</v>
      </c>
      <c r="W145" s="159">
        <v>30481653.77</v>
      </c>
      <c r="X145" s="159">
        <v>326846.8</v>
      </c>
      <c r="Y145" s="159">
        <v>25365934.609999999</v>
      </c>
      <c r="Z145" s="159">
        <v>24695063.93</v>
      </c>
      <c r="AA145" s="159">
        <v>12000000</v>
      </c>
      <c r="AB145" s="159">
        <v>12695063.93</v>
      </c>
      <c r="AC145" s="159">
        <v>2613880</v>
      </c>
      <c r="AD145" s="159">
        <v>2613880</v>
      </c>
      <c r="AE145" s="159">
        <v>28614732</v>
      </c>
      <c r="AF145" s="159">
        <v>10849341.869999999</v>
      </c>
      <c r="AG145" s="159">
        <v>540273.04</v>
      </c>
      <c r="AH145" s="159">
        <v>775559.93</v>
      </c>
      <c r="AI145" s="159">
        <v>0</v>
      </c>
      <c r="AJ145" s="159">
        <v>0</v>
      </c>
    </row>
    <row r="146" spans="1:36">
      <c r="A146" s="153">
        <v>2</v>
      </c>
      <c r="B146" s="154">
        <v>23</v>
      </c>
      <c r="C146" s="154">
        <v>2</v>
      </c>
      <c r="D146" s="155">
        <v>2</v>
      </c>
      <c r="E146" s="155" t="s">
        <v>556</v>
      </c>
      <c r="F146" s="156" t="s">
        <v>2954</v>
      </c>
      <c r="G146" s="156" t="s">
        <v>556</v>
      </c>
      <c r="H146" s="156" t="s">
        <v>2956</v>
      </c>
      <c r="I146" s="155">
        <v>223022</v>
      </c>
      <c r="J146" s="157" t="s">
        <v>2620</v>
      </c>
      <c r="K146" s="157"/>
      <c r="L146" s="155">
        <v>2022</v>
      </c>
      <c r="M146" s="158">
        <v>34471</v>
      </c>
      <c r="N146" s="159">
        <v>238347365.18000001</v>
      </c>
      <c r="O146" s="159">
        <v>220257182.38999999</v>
      </c>
      <c r="P146" s="159">
        <v>103719050.03</v>
      </c>
      <c r="Q146" s="159">
        <v>37678622</v>
      </c>
      <c r="R146" s="159">
        <v>66040428.030000001</v>
      </c>
      <c r="S146" s="159">
        <v>18090182.789999999</v>
      </c>
      <c r="T146" s="159">
        <v>682315.21</v>
      </c>
      <c r="U146" s="159">
        <v>251451346.03</v>
      </c>
      <c r="V146" s="159">
        <v>182025786.75</v>
      </c>
      <c r="W146" s="159">
        <v>55735707.960000001</v>
      </c>
      <c r="X146" s="159">
        <v>1065540.8</v>
      </c>
      <c r="Y146" s="159">
        <v>69425559.280000001</v>
      </c>
      <c r="Z146" s="159">
        <v>50917703.700000003</v>
      </c>
      <c r="AA146" s="159">
        <v>20069511.84</v>
      </c>
      <c r="AB146" s="159">
        <v>30848191.860000003</v>
      </c>
      <c r="AC146" s="159">
        <v>9086000</v>
      </c>
      <c r="AD146" s="159">
        <v>9000000</v>
      </c>
      <c r="AE146" s="159">
        <v>57030651.240000002</v>
      </c>
      <c r="AF146" s="159">
        <v>38231395.640000001</v>
      </c>
      <c r="AG146" s="159">
        <v>285006.15000000002</v>
      </c>
      <c r="AH146" s="159">
        <v>225868.72</v>
      </c>
      <c r="AI146" s="159">
        <v>0</v>
      </c>
      <c r="AJ146" s="159">
        <v>0</v>
      </c>
    </row>
    <row r="147" spans="1:36">
      <c r="A147" s="153">
        <v>2</v>
      </c>
      <c r="B147" s="154">
        <v>23</v>
      </c>
      <c r="C147" s="154">
        <v>3</v>
      </c>
      <c r="D147" s="155">
        <v>2</v>
      </c>
      <c r="E147" s="155" t="s">
        <v>556</v>
      </c>
      <c r="F147" s="156" t="s">
        <v>2954</v>
      </c>
      <c r="G147" s="156" t="s">
        <v>556</v>
      </c>
      <c r="H147" s="156" t="s">
        <v>2957</v>
      </c>
      <c r="I147" s="155">
        <v>223032</v>
      </c>
      <c r="J147" s="157" t="s">
        <v>2619</v>
      </c>
      <c r="K147" s="157"/>
      <c r="L147" s="155">
        <v>2022</v>
      </c>
      <c r="M147" s="158">
        <v>3181</v>
      </c>
      <c r="N147" s="159">
        <v>18104973.079999998</v>
      </c>
      <c r="O147" s="159">
        <v>16174266.34</v>
      </c>
      <c r="P147" s="159">
        <v>9142501.7899999991</v>
      </c>
      <c r="Q147" s="159">
        <v>3902230</v>
      </c>
      <c r="R147" s="159">
        <v>5240271.79</v>
      </c>
      <c r="S147" s="159">
        <v>1930706.74</v>
      </c>
      <c r="T147" s="159">
        <v>95000</v>
      </c>
      <c r="U147" s="159">
        <v>16233857.689999999</v>
      </c>
      <c r="V147" s="159">
        <v>14517363.710000001</v>
      </c>
      <c r="W147" s="159">
        <v>5414245.2599999998</v>
      </c>
      <c r="X147" s="159">
        <v>52339.69</v>
      </c>
      <c r="Y147" s="159">
        <v>1716493.98</v>
      </c>
      <c r="Z147" s="159">
        <v>2183547.79</v>
      </c>
      <c r="AA147" s="159">
        <v>0</v>
      </c>
      <c r="AB147" s="159">
        <v>2183547.79</v>
      </c>
      <c r="AC147" s="159">
        <v>311671.59999999998</v>
      </c>
      <c r="AD147" s="159">
        <v>311671.59999999998</v>
      </c>
      <c r="AE147" s="159">
        <v>1727504.45</v>
      </c>
      <c r="AF147" s="159">
        <v>1656902.63</v>
      </c>
      <c r="AG147" s="159">
        <v>103714.92</v>
      </c>
      <c r="AH147" s="159">
        <v>100709.28</v>
      </c>
      <c r="AI147" s="159">
        <v>0</v>
      </c>
      <c r="AJ147" s="159">
        <v>600</v>
      </c>
    </row>
    <row r="148" spans="1:36">
      <c r="A148" s="153">
        <v>2</v>
      </c>
      <c r="B148" s="154">
        <v>23</v>
      </c>
      <c r="C148" s="154">
        <v>4</v>
      </c>
      <c r="D148" s="155">
        <v>3</v>
      </c>
      <c r="E148" s="155" t="s">
        <v>556</v>
      </c>
      <c r="F148" s="156" t="s">
        <v>2958</v>
      </c>
      <c r="G148" s="156" t="s">
        <v>556</v>
      </c>
      <c r="H148" s="156" t="s">
        <v>2959</v>
      </c>
      <c r="I148" s="155">
        <v>223043</v>
      </c>
      <c r="J148" s="157" t="s">
        <v>2618</v>
      </c>
      <c r="K148" s="157"/>
      <c r="L148" s="155">
        <v>2022</v>
      </c>
      <c r="M148" s="158">
        <v>25614</v>
      </c>
      <c r="N148" s="159">
        <v>196447251.21000001</v>
      </c>
      <c r="O148" s="159">
        <v>177698470.09</v>
      </c>
      <c r="P148" s="159">
        <v>71495194.650000006</v>
      </c>
      <c r="Q148" s="159">
        <v>23463095</v>
      </c>
      <c r="R148" s="159">
        <v>48032099.649999999</v>
      </c>
      <c r="S148" s="159">
        <v>18748781.120000001</v>
      </c>
      <c r="T148" s="159">
        <v>180024.1</v>
      </c>
      <c r="U148" s="159">
        <v>184837269.88</v>
      </c>
      <c r="V148" s="159">
        <v>144673294.56999999</v>
      </c>
      <c r="W148" s="159">
        <v>45127525.780000001</v>
      </c>
      <c r="X148" s="159">
        <v>739113.06</v>
      </c>
      <c r="Y148" s="159">
        <v>40163975.310000002</v>
      </c>
      <c r="Z148" s="159">
        <v>18071994.640000001</v>
      </c>
      <c r="AA148" s="159">
        <v>15000000</v>
      </c>
      <c r="AB148" s="159">
        <v>3071994.6400000006</v>
      </c>
      <c r="AC148" s="159">
        <v>8900312</v>
      </c>
      <c r="AD148" s="159">
        <v>8814312</v>
      </c>
      <c r="AE148" s="159">
        <v>53424944</v>
      </c>
      <c r="AF148" s="159">
        <v>33025175.52</v>
      </c>
      <c r="AG148" s="159">
        <v>172816.38</v>
      </c>
      <c r="AH148" s="159">
        <v>436561.01</v>
      </c>
      <c r="AI148" s="159">
        <v>0</v>
      </c>
      <c r="AJ148" s="159">
        <v>0</v>
      </c>
    </row>
    <row r="149" spans="1:36">
      <c r="A149" s="153">
        <v>2</v>
      </c>
      <c r="B149" s="154">
        <v>23</v>
      </c>
      <c r="C149" s="154">
        <v>5</v>
      </c>
      <c r="D149" s="155">
        <v>2</v>
      </c>
      <c r="E149" s="155" t="s">
        <v>556</v>
      </c>
      <c r="F149" s="156" t="s">
        <v>2954</v>
      </c>
      <c r="G149" s="156" t="s">
        <v>556</v>
      </c>
      <c r="H149" s="156" t="s">
        <v>2960</v>
      </c>
      <c r="I149" s="155">
        <v>223052</v>
      </c>
      <c r="J149" s="157" t="s">
        <v>2617</v>
      </c>
      <c r="K149" s="157"/>
      <c r="L149" s="155">
        <v>2022</v>
      </c>
      <c r="M149" s="158">
        <v>22024</v>
      </c>
      <c r="N149" s="159">
        <v>285513364.26999998</v>
      </c>
      <c r="O149" s="159">
        <v>262577535.09999999</v>
      </c>
      <c r="P149" s="159">
        <v>69864799.189999998</v>
      </c>
      <c r="Q149" s="159">
        <v>26673142</v>
      </c>
      <c r="R149" s="159">
        <v>43191657.189999998</v>
      </c>
      <c r="S149" s="159">
        <v>22935829.170000002</v>
      </c>
      <c r="T149" s="159">
        <v>172198.22</v>
      </c>
      <c r="U149" s="159">
        <v>267643770.66999999</v>
      </c>
      <c r="V149" s="159">
        <v>186017720.18000001</v>
      </c>
      <c r="W149" s="159">
        <v>60519696</v>
      </c>
      <c r="X149" s="159">
        <v>281744.2</v>
      </c>
      <c r="Y149" s="159">
        <v>81626050.489999995</v>
      </c>
      <c r="Z149" s="159">
        <v>96631995.799999997</v>
      </c>
      <c r="AA149" s="159">
        <v>11481309</v>
      </c>
      <c r="AB149" s="159">
        <v>85150686.799999997</v>
      </c>
      <c r="AC149" s="159">
        <v>1663590</v>
      </c>
      <c r="AD149" s="159">
        <v>1577590</v>
      </c>
      <c r="AE149" s="159">
        <v>49252727</v>
      </c>
      <c r="AF149" s="159">
        <v>76559814.920000002</v>
      </c>
      <c r="AG149" s="159">
        <v>205827.5</v>
      </c>
      <c r="AH149" s="159">
        <v>235977.5</v>
      </c>
      <c r="AI149" s="159">
        <v>0</v>
      </c>
      <c r="AJ149" s="159">
        <v>0</v>
      </c>
    </row>
    <row r="150" spans="1:36">
      <c r="A150" s="153">
        <v>2</v>
      </c>
      <c r="B150" s="154">
        <v>23</v>
      </c>
      <c r="C150" s="154">
        <v>6</v>
      </c>
      <c r="D150" s="155">
        <v>2</v>
      </c>
      <c r="E150" s="155" t="s">
        <v>556</v>
      </c>
      <c r="F150" s="156" t="s">
        <v>2954</v>
      </c>
      <c r="G150" s="156" t="s">
        <v>556</v>
      </c>
      <c r="H150" s="156" t="s">
        <v>2961</v>
      </c>
      <c r="I150" s="155">
        <v>223062</v>
      </c>
      <c r="J150" s="157" t="s">
        <v>2616</v>
      </c>
      <c r="K150" s="157"/>
      <c r="L150" s="155">
        <v>2022</v>
      </c>
      <c r="M150" s="158">
        <v>3761</v>
      </c>
      <c r="N150" s="159">
        <v>22227490.879999999</v>
      </c>
      <c r="O150" s="159">
        <v>20209736.800000001</v>
      </c>
      <c r="P150" s="159">
        <v>10210058.08</v>
      </c>
      <c r="Q150" s="159">
        <v>3829447</v>
      </c>
      <c r="R150" s="159">
        <v>6380611.0800000001</v>
      </c>
      <c r="S150" s="159">
        <v>2017754.08</v>
      </c>
      <c r="T150" s="159">
        <v>978443.24</v>
      </c>
      <c r="U150" s="159">
        <v>19689233.870000001</v>
      </c>
      <c r="V150" s="159">
        <v>19314349.98</v>
      </c>
      <c r="W150" s="159">
        <v>7730940.1299999999</v>
      </c>
      <c r="X150" s="159">
        <v>97316.41</v>
      </c>
      <c r="Y150" s="159">
        <v>374883.89</v>
      </c>
      <c r="Z150" s="159">
        <v>137548.43</v>
      </c>
      <c r="AA150" s="159">
        <v>0</v>
      </c>
      <c r="AB150" s="159">
        <v>137548.43</v>
      </c>
      <c r="AC150" s="159">
        <v>760061</v>
      </c>
      <c r="AD150" s="159">
        <v>760061</v>
      </c>
      <c r="AE150" s="159">
        <v>4430000</v>
      </c>
      <c r="AF150" s="159">
        <v>895386.82</v>
      </c>
      <c r="AG150" s="159">
        <v>90000</v>
      </c>
      <c r="AH150" s="159">
        <v>45000</v>
      </c>
      <c r="AI150" s="159">
        <v>0</v>
      </c>
      <c r="AJ150" s="159">
        <v>0</v>
      </c>
    </row>
    <row r="151" spans="1:36">
      <c r="A151" s="153">
        <v>2</v>
      </c>
      <c r="B151" s="154">
        <v>23</v>
      </c>
      <c r="C151" s="154">
        <v>7</v>
      </c>
      <c r="D151" s="155">
        <v>3</v>
      </c>
      <c r="E151" s="155" t="s">
        <v>556</v>
      </c>
      <c r="F151" s="156" t="s">
        <v>2958</v>
      </c>
      <c r="G151" s="156" t="s">
        <v>556</v>
      </c>
      <c r="H151" s="156" t="s">
        <v>2962</v>
      </c>
      <c r="I151" s="155">
        <v>223073</v>
      </c>
      <c r="J151" s="157" t="s">
        <v>2615</v>
      </c>
      <c r="K151" s="157"/>
      <c r="L151" s="155">
        <v>2022</v>
      </c>
      <c r="M151" s="158">
        <v>12889</v>
      </c>
      <c r="N151" s="159">
        <v>78466215.379999995</v>
      </c>
      <c r="O151" s="159">
        <v>65387548.359999999</v>
      </c>
      <c r="P151" s="159">
        <v>31327167.170000002</v>
      </c>
      <c r="Q151" s="159">
        <v>11044115</v>
      </c>
      <c r="R151" s="159">
        <v>20283052.170000002</v>
      </c>
      <c r="S151" s="159">
        <v>13078667.02</v>
      </c>
      <c r="T151" s="159">
        <v>3631855.97</v>
      </c>
      <c r="U151" s="159">
        <v>68565036.819999993</v>
      </c>
      <c r="V151" s="159">
        <v>58005641.310000002</v>
      </c>
      <c r="W151" s="159">
        <v>19909839.649999999</v>
      </c>
      <c r="X151" s="159">
        <v>150114.89000000001</v>
      </c>
      <c r="Y151" s="159">
        <v>10559395.51</v>
      </c>
      <c r="Z151" s="159">
        <v>4808449.3899999997</v>
      </c>
      <c r="AA151" s="159">
        <v>0</v>
      </c>
      <c r="AB151" s="159">
        <v>4808449.3899999997</v>
      </c>
      <c r="AC151" s="159">
        <v>630382.1</v>
      </c>
      <c r="AD151" s="159">
        <v>544382.1</v>
      </c>
      <c r="AE151" s="159">
        <v>6591544.96</v>
      </c>
      <c r="AF151" s="159">
        <v>7381907.0499999998</v>
      </c>
      <c r="AG151" s="159">
        <v>503267.03</v>
      </c>
      <c r="AH151" s="159">
        <v>318358.34999999998</v>
      </c>
      <c r="AI151" s="159">
        <v>0</v>
      </c>
      <c r="AJ151" s="159">
        <v>0</v>
      </c>
    </row>
    <row r="152" spans="1:36">
      <c r="A152" s="153">
        <v>2</v>
      </c>
      <c r="B152" s="154">
        <v>23</v>
      </c>
      <c r="C152" s="154">
        <v>8</v>
      </c>
      <c r="D152" s="155">
        <v>3</v>
      </c>
      <c r="E152" s="155" t="s">
        <v>556</v>
      </c>
      <c r="F152" s="156" t="s">
        <v>2958</v>
      </c>
      <c r="G152" s="156" t="s">
        <v>556</v>
      </c>
      <c r="H152" s="156" t="s">
        <v>2963</v>
      </c>
      <c r="I152" s="155">
        <v>223083</v>
      </c>
      <c r="J152" s="157" t="s">
        <v>2614</v>
      </c>
      <c r="K152" s="157"/>
      <c r="L152" s="155">
        <v>2022</v>
      </c>
      <c r="M152" s="158">
        <v>23550</v>
      </c>
      <c r="N152" s="159">
        <v>180470471.09999999</v>
      </c>
      <c r="O152" s="159">
        <v>160743157.5</v>
      </c>
      <c r="P152" s="159">
        <v>70544686.439999998</v>
      </c>
      <c r="Q152" s="159">
        <v>23965200</v>
      </c>
      <c r="R152" s="159">
        <v>46579486.439999998</v>
      </c>
      <c r="S152" s="159">
        <v>19727313.600000001</v>
      </c>
      <c r="T152" s="159">
        <v>1258848.2</v>
      </c>
      <c r="U152" s="159">
        <v>178140755.74000001</v>
      </c>
      <c r="V152" s="159">
        <v>146205815.00999999</v>
      </c>
      <c r="W152" s="159">
        <v>47167134.909999996</v>
      </c>
      <c r="X152" s="159">
        <v>1727165.75</v>
      </c>
      <c r="Y152" s="159">
        <v>31934940.73</v>
      </c>
      <c r="Z152" s="159">
        <v>44283334.799999997</v>
      </c>
      <c r="AA152" s="159">
        <v>15000000</v>
      </c>
      <c r="AB152" s="159">
        <v>29283334.799999997</v>
      </c>
      <c r="AC152" s="159">
        <v>9154982</v>
      </c>
      <c r="AD152" s="159">
        <v>9068982</v>
      </c>
      <c r="AE152" s="159">
        <v>101010130</v>
      </c>
      <c r="AF152" s="159">
        <v>14537342.49</v>
      </c>
      <c r="AG152" s="159">
        <v>1123953.44</v>
      </c>
      <c r="AH152" s="159">
        <v>1185742.48</v>
      </c>
      <c r="AI152" s="159">
        <v>0</v>
      </c>
      <c r="AJ152" s="159">
        <v>0</v>
      </c>
    </row>
    <row r="153" spans="1:36">
      <c r="A153" s="153">
        <v>2</v>
      </c>
      <c r="B153" s="154">
        <v>23</v>
      </c>
      <c r="C153" s="154">
        <v>9</v>
      </c>
      <c r="D153" s="155">
        <v>2</v>
      </c>
      <c r="E153" s="155" t="s">
        <v>556</v>
      </c>
      <c r="F153" s="156" t="s">
        <v>2954</v>
      </c>
      <c r="G153" s="156" t="s">
        <v>556</v>
      </c>
      <c r="H153" s="156" t="s">
        <v>2964</v>
      </c>
      <c r="I153" s="155">
        <v>223092</v>
      </c>
      <c r="J153" s="157" t="s">
        <v>2613</v>
      </c>
      <c r="K153" s="157"/>
      <c r="L153" s="155">
        <v>2022</v>
      </c>
      <c r="M153" s="158">
        <v>11284</v>
      </c>
      <c r="N153" s="159">
        <v>74311992.269999996</v>
      </c>
      <c r="O153" s="159">
        <v>65051608.969999999</v>
      </c>
      <c r="P153" s="159">
        <v>32047590.550000001</v>
      </c>
      <c r="Q153" s="159">
        <v>10800423</v>
      </c>
      <c r="R153" s="159">
        <v>21247167.550000001</v>
      </c>
      <c r="S153" s="159">
        <v>9260383.3000000007</v>
      </c>
      <c r="T153" s="159">
        <v>454421.34</v>
      </c>
      <c r="U153" s="159">
        <v>72366481.629999995</v>
      </c>
      <c r="V153" s="159">
        <v>54794111.43</v>
      </c>
      <c r="W153" s="159">
        <v>21079178.789999999</v>
      </c>
      <c r="X153" s="159">
        <v>148310.29</v>
      </c>
      <c r="Y153" s="159">
        <v>17572370.199999999</v>
      </c>
      <c r="Z153" s="159">
        <v>2597062.92</v>
      </c>
      <c r="AA153" s="159">
        <v>0</v>
      </c>
      <c r="AB153" s="159">
        <v>2597062.92</v>
      </c>
      <c r="AC153" s="159">
        <v>2861000</v>
      </c>
      <c r="AD153" s="159">
        <v>2775000</v>
      </c>
      <c r="AE153" s="159">
        <v>3375000</v>
      </c>
      <c r="AF153" s="159">
        <v>10257497.539999999</v>
      </c>
      <c r="AG153" s="159">
        <v>210429.31</v>
      </c>
      <c r="AH153" s="159">
        <v>294707.96999999997</v>
      </c>
      <c r="AI153" s="159">
        <v>0</v>
      </c>
      <c r="AJ153" s="159">
        <v>0</v>
      </c>
    </row>
    <row r="154" spans="1:36">
      <c r="A154" s="153">
        <v>2</v>
      </c>
      <c r="B154" s="154">
        <v>24</v>
      </c>
      <c r="C154" s="154">
        <v>1</v>
      </c>
      <c r="D154" s="155">
        <v>3</v>
      </c>
      <c r="E154" s="155" t="s">
        <v>556</v>
      </c>
      <c r="F154" s="156" t="s">
        <v>2965</v>
      </c>
      <c r="G154" s="156" t="s">
        <v>556</v>
      </c>
      <c r="H154" s="156" t="s">
        <v>2966</v>
      </c>
      <c r="I154" s="155">
        <v>224013</v>
      </c>
      <c r="J154" s="157" t="s">
        <v>2612</v>
      </c>
      <c r="K154" s="157"/>
      <c r="L154" s="155">
        <v>2022</v>
      </c>
      <c r="M154" s="158">
        <v>5236</v>
      </c>
      <c r="N154" s="159">
        <v>33381752.82</v>
      </c>
      <c r="O154" s="159">
        <v>25168327.829999998</v>
      </c>
      <c r="P154" s="159">
        <v>13769407.73</v>
      </c>
      <c r="Q154" s="159">
        <v>5558235</v>
      </c>
      <c r="R154" s="159">
        <v>8211172.7300000004</v>
      </c>
      <c r="S154" s="159">
        <v>8213424.9900000002</v>
      </c>
      <c r="T154" s="159">
        <v>568696.57999999996</v>
      </c>
      <c r="U154" s="159">
        <v>29353846.77</v>
      </c>
      <c r="V154" s="159">
        <v>24623287.850000001</v>
      </c>
      <c r="W154" s="159">
        <v>9002880.0999999996</v>
      </c>
      <c r="X154" s="159">
        <v>290346.18</v>
      </c>
      <c r="Y154" s="159">
        <v>4730558.92</v>
      </c>
      <c r="Z154" s="159">
        <v>3293560.86</v>
      </c>
      <c r="AA154" s="159">
        <v>2662000</v>
      </c>
      <c r="AB154" s="159">
        <v>631560.85999999987</v>
      </c>
      <c r="AC154" s="159">
        <v>1546008</v>
      </c>
      <c r="AD154" s="159">
        <v>1546008</v>
      </c>
      <c r="AE154" s="159">
        <v>13434918.199999999</v>
      </c>
      <c r="AF154" s="159">
        <v>545039.98</v>
      </c>
      <c r="AG154" s="159">
        <v>234472.89</v>
      </c>
      <c r="AH154" s="159">
        <v>328974.28000000003</v>
      </c>
      <c r="AI154" s="159">
        <v>18677</v>
      </c>
      <c r="AJ154" s="159">
        <v>0</v>
      </c>
    </row>
    <row r="155" spans="1:36">
      <c r="A155" s="153">
        <v>2</v>
      </c>
      <c r="B155" s="154">
        <v>24</v>
      </c>
      <c r="C155" s="154">
        <v>2</v>
      </c>
      <c r="D155" s="155">
        <v>2</v>
      </c>
      <c r="E155" s="155" t="s">
        <v>556</v>
      </c>
      <c r="F155" s="156" t="s">
        <v>2967</v>
      </c>
      <c r="G155" s="156" t="s">
        <v>556</v>
      </c>
      <c r="H155" s="156" t="s">
        <v>2968</v>
      </c>
      <c r="I155" s="155">
        <v>224022</v>
      </c>
      <c r="J155" s="157" t="s">
        <v>2611</v>
      </c>
      <c r="K155" s="157"/>
      <c r="L155" s="155">
        <v>2022</v>
      </c>
      <c r="M155" s="158">
        <v>2971</v>
      </c>
      <c r="N155" s="159">
        <v>23181140.18</v>
      </c>
      <c r="O155" s="159">
        <v>14738404.529999999</v>
      </c>
      <c r="P155" s="159">
        <v>8987364.0899999999</v>
      </c>
      <c r="Q155" s="159">
        <v>3170131</v>
      </c>
      <c r="R155" s="159">
        <v>5817233.0899999999</v>
      </c>
      <c r="S155" s="159">
        <v>8442735.6500000004</v>
      </c>
      <c r="T155" s="159">
        <v>19161</v>
      </c>
      <c r="U155" s="159">
        <v>13906995.789999999</v>
      </c>
      <c r="V155" s="159">
        <v>13697601.41</v>
      </c>
      <c r="W155" s="159">
        <v>5207508.59</v>
      </c>
      <c r="X155" s="159">
        <v>9071.7199999999993</v>
      </c>
      <c r="Y155" s="159">
        <v>209394.38</v>
      </c>
      <c r="Z155" s="159">
        <v>1045278.14</v>
      </c>
      <c r="AA155" s="159">
        <v>413473</v>
      </c>
      <c r="AB155" s="159">
        <v>631805.14</v>
      </c>
      <c r="AC155" s="159">
        <v>843514.54</v>
      </c>
      <c r="AD155" s="159">
        <v>843514.54</v>
      </c>
      <c r="AE155" s="159">
        <v>654345</v>
      </c>
      <c r="AF155" s="159">
        <v>1040803.12</v>
      </c>
      <c r="AG155" s="159">
        <v>622532.5</v>
      </c>
      <c r="AH155" s="159">
        <v>552706.93999999994</v>
      </c>
      <c r="AI155" s="159">
        <v>0</v>
      </c>
      <c r="AJ155" s="159">
        <v>0</v>
      </c>
    </row>
    <row r="156" spans="1:36">
      <c r="A156" s="153">
        <v>2</v>
      </c>
      <c r="B156" s="154">
        <v>24</v>
      </c>
      <c r="C156" s="154">
        <v>3</v>
      </c>
      <c r="D156" s="155">
        <v>3</v>
      </c>
      <c r="E156" s="155" t="s">
        <v>556</v>
      </c>
      <c r="F156" s="156" t="s">
        <v>2965</v>
      </c>
      <c r="G156" s="156" t="s">
        <v>556</v>
      </c>
      <c r="H156" s="156" t="s">
        <v>2969</v>
      </c>
      <c r="I156" s="155">
        <v>224033</v>
      </c>
      <c r="J156" s="157" t="s">
        <v>2610</v>
      </c>
      <c r="K156" s="157"/>
      <c r="L156" s="155">
        <v>2022</v>
      </c>
      <c r="M156" s="158">
        <v>8055</v>
      </c>
      <c r="N156" s="159">
        <v>45137023.969999999</v>
      </c>
      <c r="O156" s="159">
        <v>36469398.100000001</v>
      </c>
      <c r="P156" s="159">
        <v>20003957.550000001</v>
      </c>
      <c r="Q156" s="159">
        <v>7183225</v>
      </c>
      <c r="R156" s="159">
        <v>12820732.550000001</v>
      </c>
      <c r="S156" s="159">
        <v>8667625.8699999992</v>
      </c>
      <c r="T156" s="159">
        <v>532733.89</v>
      </c>
      <c r="U156" s="159">
        <v>44976849.560000002</v>
      </c>
      <c r="V156" s="159">
        <v>32677630.699999999</v>
      </c>
      <c r="W156" s="159">
        <v>10860005.380000001</v>
      </c>
      <c r="X156" s="159">
        <v>202137.62</v>
      </c>
      <c r="Y156" s="159">
        <v>12299218.859999999</v>
      </c>
      <c r="Z156" s="159">
        <v>9798721.3100000005</v>
      </c>
      <c r="AA156" s="159">
        <v>6700000</v>
      </c>
      <c r="AB156" s="159">
        <v>3098721.3100000005</v>
      </c>
      <c r="AC156" s="159">
        <v>629100</v>
      </c>
      <c r="AD156" s="159">
        <v>629100</v>
      </c>
      <c r="AE156" s="159">
        <v>18155586.059999999</v>
      </c>
      <c r="AF156" s="159">
        <v>3791767.4</v>
      </c>
      <c r="AG156" s="159">
        <v>511078.5</v>
      </c>
      <c r="AH156" s="159">
        <v>649081.12</v>
      </c>
      <c r="AI156" s="159">
        <v>0</v>
      </c>
      <c r="AJ156" s="159">
        <v>81934.100000000006</v>
      </c>
    </row>
    <row r="157" spans="1:36">
      <c r="A157" s="153">
        <v>2</v>
      </c>
      <c r="B157" s="154">
        <v>24</v>
      </c>
      <c r="C157" s="154">
        <v>4</v>
      </c>
      <c r="D157" s="155">
        <v>2</v>
      </c>
      <c r="E157" s="155" t="s">
        <v>556</v>
      </c>
      <c r="F157" s="156" t="s">
        <v>2967</v>
      </c>
      <c r="G157" s="156" t="s">
        <v>556</v>
      </c>
      <c r="H157" s="156" t="s">
        <v>2970</v>
      </c>
      <c r="I157" s="155">
        <v>224042</v>
      </c>
      <c r="J157" s="157" t="s">
        <v>2609</v>
      </c>
      <c r="K157" s="157"/>
      <c r="L157" s="155">
        <v>2022</v>
      </c>
      <c r="M157" s="158">
        <v>5365</v>
      </c>
      <c r="N157" s="159">
        <v>24792879.640000001</v>
      </c>
      <c r="O157" s="159">
        <v>23071359.789999999</v>
      </c>
      <c r="P157" s="159">
        <v>15323708.42</v>
      </c>
      <c r="Q157" s="159">
        <v>6814623</v>
      </c>
      <c r="R157" s="159">
        <v>8509085.4199999999</v>
      </c>
      <c r="S157" s="159">
        <v>1721519.85</v>
      </c>
      <c r="T157" s="159">
        <v>100841.36</v>
      </c>
      <c r="U157" s="159">
        <v>23416746.23</v>
      </c>
      <c r="V157" s="159">
        <v>21868116.699999999</v>
      </c>
      <c r="W157" s="159">
        <v>6585389.3799999999</v>
      </c>
      <c r="X157" s="159">
        <v>157671.38</v>
      </c>
      <c r="Y157" s="159">
        <v>1548629.53</v>
      </c>
      <c r="Z157" s="159">
        <v>7251182.9699999997</v>
      </c>
      <c r="AA157" s="159">
        <v>4950000</v>
      </c>
      <c r="AB157" s="159">
        <v>2301182.9699999997</v>
      </c>
      <c r="AC157" s="159">
        <v>1504295.44</v>
      </c>
      <c r="AD157" s="159">
        <v>1504295.44</v>
      </c>
      <c r="AE157" s="159">
        <v>14119204.27</v>
      </c>
      <c r="AF157" s="159">
        <v>1203243.0900000001</v>
      </c>
      <c r="AG157" s="159">
        <v>139848.65</v>
      </c>
      <c r="AH157" s="159">
        <v>168155.25</v>
      </c>
      <c r="AI157" s="159">
        <v>0</v>
      </c>
      <c r="AJ157" s="159">
        <v>0</v>
      </c>
    </row>
    <row r="158" spans="1:36">
      <c r="A158" s="153">
        <v>2</v>
      </c>
      <c r="B158" s="154">
        <v>24</v>
      </c>
      <c r="C158" s="154">
        <v>5</v>
      </c>
      <c r="D158" s="155">
        <v>3</v>
      </c>
      <c r="E158" s="155" t="s">
        <v>556</v>
      </c>
      <c r="F158" s="156" t="s">
        <v>2965</v>
      </c>
      <c r="G158" s="156" t="s">
        <v>556</v>
      </c>
      <c r="H158" s="156" t="s">
        <v>2971</v>
      </c>
      <c r="I158" s="155">
        <v>224053</v>
      </c>
      <c r="J158" s="157" t="s">
        <v>2608</v>
      </c>
      <c r="K158" s="157"/>
      <c r="L158" s="155">
        <v>2022</v>
      </c>
      <c r="M158" s="158">
        <v>21584</v>
      </c>
      <c r="N158" s="159">
        <v>115439185.41</v>
      </c>
      <c r="O158" s="159">
        <v>97525415.25</v>
      </c>
      <c r="P158" s="159">
        <v>47748023.719999999</v>
      </c>
      <c r="Q158" s="159">
        <v>16044923</v>
      </c>
      <c r="R158" s="159">
        <v>31703100.719999999</v>
      </c>
      <c r="S158" s="159">
        <v>17913770.16</v>
      </c>
      <c r="T158" s="159">
        <v>3093471.98</v>
      </c>
      <c r="U158" s="159">
        <v>117749843.43000001</v>
      </c>
      <c r="V158" s="159">
        <v>94290600.480000004</v>
      </c>
      <c r="W158" s="159">
        <v>34751460.109999999</v>
      </c>
      <c r="X158" s="159">
        <v>761442.49</v>
      </c>
      <c r="Y158" s="159">
        <v>23459242.949999999</v>
      </c>
      <c r="Z158" s="159">
        <v>16743866.289999999</v>
      </c>
      <c r="AA158" s="159">
        <v>15185350.34</v>
      </c>
      <c r="AB158" s="159">
        <v>1558515.9499999993</v>
      </c>
      <c r="AC158" s="159">
        <v>6559185.3499999996</v>
      </c>
      <c r="AD158" s="159">
        <v>6481185.3499999996</v>
      </c>
      <c r="AE158" s="159">
        <v>46787714.969999999</v>
      </c>
      <c r="AF158" s="159">
        <v>3234814.77</v>
      </c>
      <c r="AG158" s="159">
        <v>885663.4</v>
      </c>
      <c r="AH158" s="159">
        <v>615359.05000000005</v>
      </c>
      <c r="AI158" s="159">
        <v>0</v>
      </c>
      <c r="AJ158" s="159">
        <v>0</v>
      </c>
    </row>
    <row r="159" spans="1:36">
      <c r="A159" s="153">
        <v>2</v>
      </c>
      <c r="B159" s="154">
        <v>24</v>
      </c>
      <c r="C159" s="154">
        <v>6</v>
      </c>
      <c r="D159" s="155">
        <v>3</v>
      </c>
      <c r="E159" s="155" t="s">
        <v>556</v>
      </c>
      <c r="F159" s="156" t="s">
        <v>2965</v>
      </c>
      <c r="G159" s="156" t="s">
        <v>556</v>
      </c>
      <c r="H159" s="156" t="s">
        <v>2972</v>
      </c>
      <c r="I159" s="155">
        <v>224063</v>
      </c>
      <c r="J159" s="157" t="s">
        <v>2607</v>
      </c>
      <c r="K159" s="157"/>
      <c r="L159" s="155">
        <v>2022</v>
      </c>
      <c r="M159" s="158">
        <v>16853</v>
      </c>
      <c r="N159" s="159">
        <v>81762259.980000004</v>
      </c>
      <c r="O159" s="159">
        <v>72815975.040000007</v>
      </c>
      <c r="P159" s="159">
        <v>45457035.489999995</v>
      </c>
      <c r="Q159" s="159">
        <v>20414414</v>
      </c>
      <c r="R159" s="159">
        <v>25042621.489999998</v>
      </c>
      <c r="S159" s="159">
        <v>8946284.9399999995</v>
      </c>
      <c r="T159" s="159">
        <v>1582168.06</v>
      </c>
      <c r="U159" s="159">
        <v>82810159.260000005</v>
      </c>
      <c r="V159" s="159">
        <v>70514757.719999999</v>
      </c>
      <c r="W159" s="159">
        <v>24762515.989999998</v>
      </c>
      <c r="X159" s="159">
        <v>340655.18</v>
      </c>
      <c r="Y159" s="159">
        <v>12295401.539999999</v>
      </c>
      <c r="Z159" s="159">
        <v>7622634.1600000001</v>
      </c>
      <c r="AA159" s="159">
        <v>3096475.68</v>
      </c>
      <c r="AB159" s="159">
        <v>4526158.4800000004</v>
      </c>
      <c r="AC159" s="159">
        <v>2425762.13</v>
      </c>
      <c r="AD159" s="159">
        <v>2425762.13</v>
      </c>
      <c r="AE159" s="159">
        <v>15040988.539999999</v>
      </c>
      <c r="AF159" s="159">
        <v>2301217.3199999998</v>
      </c>
      <c r="AG159" s="159">
        <v>477686.4</v>
      </c>
      <c r="AH159" s="159">
        <v>553253.76</v>
      </c>
      <c r="AI159" s="159">
        <v>0</v>
      </c>
      <c r="AJ159" s="159">
        <v>0</v>
      </c>
    </row>
    <row r="160" spans="1:36">
      <c r="A160" s="153">
        <v>2</v>
      </c>
      <c r="B160" s="154">
        <v>24</v>
      </c>
      <c r="C160" s="154">
        <v>7</v>
      </c>
      <c r="D160" s="155">
        <v>3</v>
      </c>
      <c r="E160" s="155" t="s">
        <v>556</v>
      </c>
      <c r="F160" s="156" t="s">
        <v>2965</v>
      </c>
      <c r="G160" s="156" t="s">
        <v>556</v>
      </c>
      <c r="H160" s="156" t="s">
        <v>2973</v>
      </c>
      <c r="I160" s="155">
        <v>224073</v>
      </c>
      <c r="J160" s="157" t="s">
        <v>2606</v>
      </c>
      <c r="K160" s="157"/>
      <c r="L160" s="155">
        <v>2022</v>
      </c>
      <c r="M160" s="158">
        <v>4422</v>
      </c>
      <c r="N160" s="159">
        <v>28228387.379999999</v>
      </c>
      <c r="O160" s="159">
        <v>19905068.34</v>
      </c>
      <c r="P160" s="159">
        <v>13133979.859999999</v>
      </c>
      <c r="Q160" s="159">
        <v>6532892</v>
      </c>
      <c r="R160" s="159">
        <v>6601087.8600000003</v>
      </c>
      <c r="S160" s="159">
        <v>8323319.04</v>
      </c>
      <c r="T160" s="159">
        <v>431924.27</v>
      </c>
      <c r="U160" s="159">
        <v>22259169.649999999</v>
      </c>
      <c r="V160" s="159">
        <v>18981553.899999999</v>
      </c>
      <c r="W160" s="159">
        <v>6742730.5499999998</v>
      </c>
      <c r="X160" s="159">
        <v>161208.53</v>
      </c>
      <c r="Y160" s="159">
        <v>3277615.75</v>
      </c>
      <c r="Z160" s="159">
        <v>5056708.84</v>
      </c>
      <c r="AA160" s="159">
        <v>3900000</v>
      </c>
      <c r="AB160" s="159">
        <v>1156708.8399999999</v>
      </c>
      <c r="AC160" s="159">
        <v>1427041</v>
      </c>
      <c r="AD160" s="159">
        <v>1427041</v>
      </c>
      <c r="AE160" s="159">
        <v>15500726</v>
      </c>
      <c r="AF160" s="159">
        <v>923514.44</v>
      </c>
      <c r="AG160" s="159">
        <v>389232.7</v>
      </c>
      <c r="AH160" s="159">
        <v>397432.21</v>
      </c>
      <c r="AI160" s="159">
        <v>0</v>
      </c>
      <c r="AJ160" s="159">
        <v>0</v>
      </c>
    </row>
    <row r="161" spans="1:36">
      <c r="A161" s="153">
        <v>2</v>
      </c>
      <c r="B161" s="154">
        <v>25</v>
      </c>
      <c r="C161" s="154">
        <v>1</v>
      </c>
      <c r="D161" s="155">
        <v>1</v>
      </c>
      <c r="E161" s="155" t="s">
        <v>556</v>
      </c>
      <c r="F161" s="156" t="s">
        <v>2974</v>
      </c>
      <c r="G161" s="156" t="s">
        <v>556</v>
      </c>
      <c r="H161" s="156" t="s">
        <v>2975</v>
      </c>
      <c r="I161" s="155">
        <v>225011</v>
      </c>
      <c r="J161" s="157" t="s">
        <v>2605</v>
      </c>
      <c r="K161" s="157"/>
      <c r="L161" s="155">
        <v>2022</v>
      </c>
      <c r="M161" s="158">
        <v>4154</v>
      </c>
      <c r="N161" s="159">
        <v>20155118.210000001</v>
      </c>
      <c r="O161" s="159">
        <v>17918944.199999999</v>
      </c>
      <c r="P161" s="159">
        <v>9746365.7899999991</v>
      </c>
      <c r="Q161" s="159">
        <v>4533470</v>
      </c>
      <c r="R161" s="159">
        <v>5212895.79</v>
      </c>
      <c r="S161" s="159">
        <v>2236174.0099999998</v>
      </c>
      <c r="T161" s="159">
        <v>235078</v>
      </c>
      <c r="U161" s="159">
        <v>18605121.690000001</v>
      </c>
      <c r="V161" s="159">
        <v>16679616.710000001</v>
      </c>
      <c r="W161" s="159">
        <v>7155659.0199999996</v>
      </c>
      <c r="X161" s="159">
        <v>56245.25</v>
      </c>
      <c r="Y161" s="159">
        <v>1925504.98</v>
      </c>
      <c r="Z161" s="159">
        <v>893911.59</v>
      </c>
      <c r="AA161" s="159">
        <v>0</v>
      </c>
      <c r="AB161" s="159">
        <v>893911.59</v>
      </c>
      <c r="AC161" s="159">
        <v>1004791.66</v>
      </c>
      <c r="AD161" s="159">
        <v>944791.66</v>
      </c>
      <c r="AE161" s="159">
        <v>1528933.3</v>
      </c>
      <c r="AF161" s="159">
        <v>1239327.49</v>
      </c>
      <c r="AG161" s="159">
        <v>143341.1</v>
      </c>
      <c r="AH161" s="159">
        <v>146476.49</v>
      </c>
      <c r="AI161" s="159">
        <v>0</v>
      </c>
      <c r="AJ161" s="159">
        <v>0</v>
      </c>
    </row>
    <row r="162" spans="1:36">
      <c r="A162" s="153">
        <v>2</v>
      </c>
      <c r="B162" s="154">
        <v>25</v>
      </c>
      <c r="C162" s="154">
        <v>2</v>
      </c>
      <c r="D162" s="155">
        <v>1</v>
      </c>
      <c r="E162" s="155" t="s">
        <v>556</v>
      </c>
      <c r="F162" s="156" t="s">
        <v>2974</v>
      </c>
      <c r="G162" s="156" t="s">
        <v>556</v>
      </c>
      <c r="H162" s="156" t="s">
        <v>2976</v>
      </c>
      <c r="I162" s="155">
        <v>225021</v>
      </c>
      <c r="J162" s="157" t="s">
        <v>2600</v>
      </c>
      <c r="K162" s="157"/>
      <c r="L162" s="155">
        <v>2022</v>
      </c>
      <c r="M162" s="158">
        <v>30047</v>
      </c>
      <c r="N162" s="159">
        <v>131317869.16</v>
      </c>
      <c r="O162" s="159">
        <v>124554086.58</v>
      </c>
      <c r="P162" s="159">
        <v>56472760.079999998</v>
      </c>
      <c r="Q162" s="159">
        <v>20701385</v>
      </c>
      <c r="R162" s="159">
        <v>35771375.079999998</v>
      </c>
      <c r="S162" s="159">
        <v>6763782.5800000001</v>
      </c>
      <c r="T162" s="159">
        <v>2038213.91</v>
      </c>
      <c r="U162" s="159">
        <v>132480264.98</v>
      </c>
      <c r="V162" s="159">
        <v>124143504.86</v>
      </c>
      <c r="W162" s="159">
        <v>38667505.100000001</v>
      </c>
      <c r="X162" s="159">
        <v>1673456.69</v>
      </c>
      <c r="Y162" s="159">
        <v>8336760.1200000001</v>
      </c>
      <c r="Z162" s="159">
        <v>5059466.96</v>
      </c>
      <c r="AA162" s="159">
        <v>4000000</v>
      </c>
      <c r="AB162" s="159">
        <v>1059466.96</v>
      </c>
      <c r="AC162" s="159">
        <v>520000</v>
      </c>
      <c r="AD162" s="159">
        <v>220000</v>
      </c>
      <c r="AE162" s="159">
        <v>71584433.129999995</v>
      </c>
      <c r="AF162" s="159">
        <v>410581.72</v>
      </c>
      <c r="AG162" s="159">
        <v>1343576.18</v>
      </c>
      <c r="AH162" s="159">
        <v>628284.43000000005</v>
      </c>
      <c r="AI162" s="159">
        <v>0</v>
      </c>
      <c r="AJ162" s="159">
        <v>21975.7</v>
      </c>
    </row>
    <row r="163" spans="1:36">
      <c r="A163" s="153">
        <v>2</v>
      </c>
      <c r="B163" s="154">
        <v>25</v>
      </c>
      <c r="C163" s="154">
        <v>3</v>
      </c>
      <c r="D163" s="155">
        <v>3</v>
      </c>
      <c r="E163" s="155" t="s">
        <v>556</v>
      </c>
      <c r="F163" s="156" t="s">
        <v>2977</v>
      </c>
      <c r="G163" s="156" t="s">
        <v>556</v>
      </c>
      <c r="H163" s="156" t="s">
        <v>2978</v>
      </c>
      <c r="I163" s="155">
        <v>225033</v>
      </c>
      <c r="J163" s="157" t="s">
        <v>2604</v>
      </c>
      <c r="K163" s="157"/>
      <c r="L163" s="155">
        <v>2022</v>
      </c>
      <c r="M163" s="158">
        <v>22800</v>
      </c>
      <c r="N163" s="159">
        <v>170959156.03</v>
      </c>
      <c r="O163" s="159">
        <v>166373093.78999999</v>
      </c>
      <c r="P163" s="159">
        <v>49411111.310000002</v>
      </c>
      <c r="Q163" s="159">
        <v>17898875</v>
      </c>
      <c r="R163" s="159">
        <v>31512236.309999999</v>
      </c>
      <c r="S163" s="159">
        <v>4586062.24</v>
      </c>
      <c r="T163" s="159">
        <v>1271995.95</v>
      </c>
      <c r="U163" s="159">
        <v>160124900.53</v>
      </c>
      <c r="V163" s="159">
        <v>158176022.21000001</v>
      </c>
      <c r="W163" s="159">
        <v>58070266.259999998</v>
      </c>
      <c r="X163" s="159">
        <v>971588.96</v>
      </c>
      <c r="Y163" s="159">
        <v>1948878.32</v>
      </c>
      <c r="Z163" s="159">
        <v>2138088.86</v>
      </c>
      <c r="AA163" s="159">
        <v>438725.19</v>
      </c>
      <c r="AB163" s="159">
        <v>1699363.67</v>
      </c>
      <c r="AC163" s="159">
        <v>8230800.7800000003</v>
      </c>
      <c r="AD163" s="159">
        <v>8230800.7800000003</v>
      </c>
      <c r="AE163" s="159">
        <v>37664227.640000001</v>
      </c>
      <c r="AF163" s="159">
        <v>8197071.5800000001</v>
      </c>
      <c r="AG163" s="159">
        <v>580099.01</v>
      </c>
      <c r="AH163" s="159">
        <v>622333.89</v>
      </c>
      <c r="AI163" s="159">
        <v>0</v>
      </c>
      <c r="AJ163" s="159">
        <v>3606987.26</v>
      </c>
    </row>
    <row r="164" spans="1:36">
      <c r="A164" s="153">
        <v>2</v>
      </c>
      <c r="B164" s="154">
        <v>25</v>
      </c>
      <c r="C164" s="154">
        <v>4</v>
      </c>
      <c r="D164" s="155">
        <v>3</v>
      </c>
      <c r="E164" s="155" t="s">
        <v>556</v>
      </c>
      <c r="F164" s="156" t="s">
        <v>2977</v>
      </c>
      <c r="G164" s="156" t="s">
        <v>556</v>
      </c>
      <c r="H164" s="156" t="s">
        <v>2979</v>
      </c>
      <c r="I164" s="155">
        <v>225043</v>
      </c>
      <c r="J164" s="157" t="s">
        <v>2603</v>
      </c>
      <c r="K164" s="157"/>
      <c r="L164" s="155">
        <v>2022</v>
      </c>
      <c r="M164" s="158">
        <v>9015</v>
      </c>
      <c r="N164" s="159">
        <v>46013219.130000003</v>
      </c>
      <c r="O164" s="159">
        <v>38237384.960000001</v>
      </c>
      <c r="P164" s="159">
        <v>21958276.59</v>
      </c>
      <c r="Q164" s="159">
        <v>8201156</v>
      </c>
      <c r="R164" s="159">
        <v>13757120.59</v>
      </c>
      <c r="S164" s="159">
        <v>7775834.1699999999</v>
      </c>
      <c r="T164" s="159">
        <v>876816.21</v>
      </c>
      <c r="U164" s="159">
        <v>45950368.990000002</v>
      </c>
      <c r="V164" s="159">
        <v>36488461.079999998</v>
      </c>
      <c r="W164" s="159">
        <v>13121436.77</v>
      </c>
      <c r="X164" s="159">
        <v>184854.16</v>
      </c>
      <c r="Y164" s="159">
        <v>9461907.9100000001</v>
      </c>
      <c r="Z164" s="159">
        <v>4154979.34</v>
      </c>
      <c r="AA164" s="159">
        <v>389181.7</v>
      </c>
      <c r="AB164" s="159">
        <v>3765797.6399999997</v>
      </c>
      <c r="AC164" s="159">
        <v>1083427.68</v>
      </c>
      <c r="AD164" s="159">
        <v>1023427.68</v>
      </c>
      <c r="AE164" s="159">
        <v>10560945.529999999</v>
      </c>
      <c r="AF164" s="159">
        <v>1748923.88</v>
      </c>
      <c r="AG164" s="159">
        <v>748395.96</v>
      </c>
      <c r="AH164" s="159">
        <v>638731.04</v>
      </c>
      <c r="AI164" s="159">
        <v>0</v>
      </c>
      <c r="AJ164" s="159">
        <v>0</v>
      </c>
    </row>
    <row r="165" spans="1:36">
      <c r="A165" s="153">
        <v>2</v>
      </c>
      <c r="B165" s="154">
        <v>25</v>
      </c>
      <c r="C165" s="154">
        <v>5</v>
      </c>
      <c r="D165" s="155">
        <v>2</v>
      </c>
      <c r="E165" s="155" t="s">
        <v>556</v>
      </c>
      <c r="F165" s="156" t="s">
        <v>2980</v>
      </c>
      <c r="G165" s="156" t="s">
        <v>556</v>
      </c>
      <c r="H165" s="156" t="s">
        <v>2981</v>
      </c>
      <c r="I165" s="155">
        <v>225052</v>
      </c>
      <c r="J165" s="157" t="s">
        <v>2602</v>
      </c>
      <c r="K165" s="157"/>
      <c r="L165" s="155">
        <v>2022</v>
      </c>
      <c r="M165" s="158">
        <v>6000</v>
      </c>
      <c r="N165" s="159">
        <v>30686331.850000001</v>
      </c>
      <c r="O165" s="159">
        <v>29457847.760000002</v>
      </c>
      <c r="P165" s="159">
        <v>13597034.41</v>
      </c>
      <c r="Q165" s="159">
        <v>4941698</v>
      </c>
      <c r="R165" s="159">
        <v>8655336.4100000001</v>
      </c>
      <c r="S165" s="159">
        <v>1228484.0900000001</v>
      </c>
      <c r="T165" s="159">
        <v>33639.519999999997</v>
      </c>
      <c r="U165" s="159">
        <v>28040058.559999999</v>
      </c>
      <c r="V165" s="159">
        <v>26895692.109999999</v>
      </c>
      <c r="W165" s="159">
        <v>10139117.890000001</v>
      </c>
      <c r="X165" s="159">
        <v>126727.06</v>
      </c>
      <c r="Y165" s="159">
        <v>1144366.45</v>
      </c>
      <c r="Z165" s="159">
        <v>343881.57</v>
      </c>
      <c r="AA165" s="159">
        <v>0</v>
      </c>
      <c r="AB165" s="159">
        <v>343881.57</v>
      </c>
      <c r="AC165" s="159">
        <v>1255415</v>
      </c>
      <c r="AD165" s="159">
        <v>1195415</v>
      </c>
      <c r="AE165" s="159">
        <v>5126101.2699999996</v>
      </c>
      <c r="AF165" s="159">
        <v>2562155.65</v>
      </c>
      <c r="AG165" s="159">
        <v>104752.8</v>
      </c>
      <c r="AH165" s="159">
        <v>166713.66</v>
      </c>
      <c r="AI165" s="159">
        <v>0</v>
      </c>
      <c r="AJ165" s="159">
        <v>0</v>
      </c>
    </row>
    <row r="166" spans="1:36">
      <c r="A166" s="153">
        <v>2</v>
      </c>
      <c r="B166" s="154">
        <v>25</v>
      </c>
      <c r="C166" s="154">
        <v>6</v>
      </c>
      <c r="D166" s="155">
        <v>3</v>
      </c>
      <c r="E166" s="155" t="s">
        <v>556</v>
      </c>
      <c r="F166" s="156" t="s">
        <v>2977</v>
      </c>
      <c r="G166" s="156" t="s">
        <v>556</v>
      </c>
      <c r="H166" s="156" t="s">
        <v>2982</v>
      </c>
      <c r="I166" s="155">
        <v>225063</v>
      </c>
      <c r="J166" s="157" t="s">
        <v>2601</v>
      </c>
      <c r="K166" s="157"/>
      <c r="L166" s="155">
        <v>2022</v>
      </c>
      <c r="M166" s="158">
        <v>8233</v>
      </c>
      <c r="N166" s="159">
        <v>45545464.170000002</v>
      </c>
      <c r="O166" s="159">
        <v>39027279.030000001</v>
      </c>
      <c r="P166" s="159">
        <v>22895237.850000001</v>
      </c>
      <c r="Q166" s="159">
        <v>10932046</v>
      </c>
      <c r="R166" s="159">
        <v>11963191.85</v>
      </c>
      <c r="S166" s="159">
        <v>6518185.1399999997</v>
      </c>
      <c r="T166" s="159">
        <v>480536</v>
      </c>
      <c r="U166" s="159">
        <v>43638994.759999998</v>
      </c>
      <c r="V166" s="159">
        <v>33829987.350000001</v>
      </c>
      <c r="W166" s="159">
        <v>12121495.58</v>
      </c>
      <c r="X166" s="159">
        <v>243501.3</v>
      </c>
      <c r="Y166" s="159">
        <v>9809007.4100000001</v>
      </c>
      <c r="Z166" s="159">
        <v>10687077.49</v>
      </c>
      <c r="AA166" s="159">
        <v>4000000</v>
      </c>
      <c r="AB166" s="159">
        <v>6687077.4900000002</v>
      </c>
      <c r="AC166" s="159">
        <v>1418791</v>
      </c>
      <c r="AD166" s="159">
        <v>1418791</v>
      </c>
      <c r="AE166" s="159">
        <v>13821983.32</v>
      </c>
      <c r="AF166" s="159">
        <v>5197291.68</v>
      </c>
      <c r="AG166" s="159">
        <v>565458.43000000005</v>
      </c>
      <c r="AH166" s="159">
        <v>622731.57999999996</v>
      </c>
      <c r="AI166" s="159">
        <v>0</v>
      </c>
      <c r="AJ166" s="159">
        <v>0</v>
      </c>
    </row>
    <row r="167" spans="1:36">
      <c r="A167" s="153">
        <v>2</v>
      </c>
      <c r="B167" s="154">
        <v>25</v>
      </c>
      <c r="C167" s="154">
        <v>7</v>
      </c>
      <c r="D167" s="155">
        <v>2</v>
      </c>
      <c r="E167" s="155" t="s">
        <v>556</v>
      </c>
      <c r="F167" s="156" t="s">
        <v>2980</v>
      </c>
      <c r="G167" s="156" t="s">
        <v>556</v>
      </c>
      <c r="H167" s="156" t="s">
        <v>2983</v>
      </c>
      <c r="I167" s="155">
        <v>225072</v>
      </c>
      <c r="J167" s="157" t="s">
        <v>2600</v>
      </c>
      <c r="K167" s="157"/>
      <c r="L167" s="155">
        <v>2022</v>
      </c>
      <c r="M167" s="158">
        <v>8521</v>
      </c>
      <c r="N167" s="159">
        <v>52875503.109999999</v>
      </c>
      <c r="O167" s="159">
        <v>48670697.399999999</v>
      </c>
      <c r="P167" s="159">
        <v>21187956.199999999</v>
      </c>
      <c r="Q167" s="159">
        <v>6707970</v>
      </c>
      <c r="R167" s="159">
        <v>14479986.199999999</v>
      </c>
      <c r="S167" s="159">
        <v>4204805.71</v>
      </c>
      <c r="T167" s="159">
        <v>1176197.6299999999</v>
      </c>
      <c r="U167" s="159">
        <v>51417999.93</v>
      </c>
      <c r="V167" s="159">
        <v>43169378.670000002</v>
      </c>
      <c r="W167" s="159">
        <v>17198697.91</v>
      </c>
      <c r="X167" s="159">
        <v>398828.09</v>
      </c>
      <c r="Y167" s="159">
        <v>8248621.2599999998</v>
      </c>
      <c r="Z167" s="159">
        <v>3045365.39</v>
      </c>
      <c r="AA167" s="159">
        <v>3000000</v>
      </c>
      <c r="AB167" s="159">
        <v>45365.39000000013</v>
      </c>
      <c r="AC167" s="159">
        <v>3118890.36</v>
      </c>
      <c r="AD167" s="159">
        <v>3008834.14</v>
      </c>
      <c r="AE167" s="159">
        <v>25235921.350000001</v>
      </c>
      <c r="AF167" s="159">
        <v>5501318.7300000004</v>
      </c>
      <c r="AG167" s="159">
        <v>1816600.86</v>
      </c>
      <c r="AH167" s="159">
        <v>1474130.17</v>
      </c>
      <c r="AI167" s="159">
        <v>0</v>
      </c>
      <c r="AJ167" s="159">
        <v>0</v>
      </c>
    </row>
    <row r="168" spans="1:36">
      <c r="A168" s="153">
        <v>2</v>
      </c>
      <c r="B168" s="154">
        <v>26</v>
      </c>
      <c r="C168" s="154">
        <v>1</v>
      </c>
      <c r="D168" s="155">
        <v>1</v>
      </c>
      <c r="E168" s="155" t="s">
        <v>556</v>
      </c>
      <c r="F168" s="156" t="s">
        <v>2984</v>
      </c>
      <c r="G168" s="156" t="s">
        <v>556</v>
      </c>
      <c r="H168" s="156" t="s">
        <v>2985</v>
      </c>
      <c r="I168" s="155">
        <v>226011</v>
      </c>
      <c r="J168" s="157" t="s">
        <v>2599</v>
      </c>
      <c r="K168" s="157"/>
      <c r="L168" s="155">
        <v>2022</v>
      </c>
      <c r="M168" s="158">
        <v>3626</v>
      </c>
      <c r="N168" s="159">
        <v>20459829.199999999</v>
      </c>
      <c r="O168" s="159">
        <v>18613441.48</v>
      </c>
      <c r="P168" s="159">
        <v>11073249.640000001</v>
      </c>
      <c r="Q168" s="159">
        <v>4528669</v>
      </c>
      <c r="R168" s="159">
        <v>6544580.6399999997</v>
      </c>
      <c r="S168" s="159">
        <v>1846387.72</v>
      </c>
      <c r="T168" s="159">
        <v>310167.40000000002</v>
      </c>
      <c r="U168" s="159">
        <v>17962219.940000001</v>
      </c>
      <c r="V168" s="159">
        <v>16735676.619999999</v>
      </c>
      <c r="W168" s="159">
        <v>6569875.9000000004</v>
      </c>
      <c r="X168" s="159">
        <v>122478.23</v>
      </c>
      <c r="Y168" s="159">
        <v>1226543.32</v>
      </c>
      <c r="Z168" s="159">
        <v>208371.05</v>
      </c>
      <c r="AA168" s="159">
        <v>0</v>
      </c>
      <c r="AB168" s="159">
        <v>208371.05</v>
      </c>
      <c r="AC168" s="159">
        <v>878000</v>
      </c>
      <c r="AD168" s="159">
        <v>878000</v>
      </c>
      <c r="AE168" s="159">
        <v>4664622.57</v>
      </c>
      <c r="AF168" s="159">
        <v>1877764.86</v>
      </c>
      <c r="AG168" s="159">
        <v>932592.79</v>
      </c>
      <c r="AH168" s="159">
        <v>236283.2</v>
      </c>
      <c r="AI168" s="159">
        <v>0</v>
      </c>
      <c r="AJ168" s="159">
        <v>0</v>
      </c>
    </row>
    <row r="169" spans="1:36">
      <c r="A169" s="153">
        <v>2</v>
      </c>
      <c r="B169" s="154">
        <v>26</v>
      </c>
      <c r="C169" s="154">
        <v>2</v>
      </c>
      <c r="D169" s="155">
        <v>1</v>
      </c>
      <c r="E169" s="155" t="s">
        <v>556</v>
      </c>
      <c r="F169" s="156" t="s">
        <v>2984</v>
      </c>
      <c r="G169" s="156" t="s">
        <v>556</v>
      </c>
      <c r="H169" s="156" t="s">
        <v>2986</v>
      </c>
      <c r="I169" s="155">
        <v>226021</v>
      </c>
      <c r="J169" s="157" t="s">
        <v>2595</v>
      </c>
      <c r="K169" s="157"/>
      <c r="L169" s="155">
        <v>2022</v>
      </c>
      <c r="M169" s="158">
        <v>15395</v>
      </c>
      <c r="N169" s="159">
        <v>80939063.680000007</v>
      </c>
      <c r="O169" s="159">
        <v>69435715.780000001</v>
      </c>
      <c r="P169" s="159">
        <v>32137873.489999998</v>
      </c>
      <c r="Q169" s="159">
        <v>10537805</v>
      </c>
      <c r="R169" s="159">
        <v>21600068.489999998</v>
      </c>
      <c r="S169" s="159">
        <v>11503347.9</v>
      </c>
      <c r="T169" s="159">
        <v>1732322.31</v>
      </c>
      <c r="U169" s="159">
        <v>77504800.290000007</v>
      </c>
      <c r="V169" s="159">
        <v>65181776.840000004</v>
      </c>
      <c r="W169" s="159">
        <v>23303995.579999998</v>
      </c>
      <c r="X169" s="159">
        <v>562770.76</v>
      </c>
      <c r="Y169" s="159">
        <v>12323023.449999999</v>
      </c>
      <c r="Z169" s="159">
        <v>16799763.77</v>
      </c>
      <c r="AA169" s="159">
        <v>6000000</v>
      </c>
      <c r="AB169" s="159">
        <v>10799763.77</v>
      </c>
      <c r="AC169" s="159">
        <v>1070621.97</v>
      </c>
      <c r="AD169" s="159">
        <v>1070621.97</v>
      </c>
      <c r="AE169" s="159">
        <v>28053729.879999999</v>
      </c>
      <c r="AF169" s="159">
        <v>4253938.9400000004</v>
      </c>
      <c r="AG169" s="159">
        <v>409786.54</v>
      </c>
      <c r="AH169" s="159">
        <v>422251.04</v>
      </c>
      <c r="AI169" s="159">
        <v>0</v>
      </c>
      <c r="AJ169" s="159">
        <v>0</v>
      </c>
    </row>
    <row r="170" spans="1:36">
      <c r="A170" s="153">
        <v>2</v>
      </c>
      <c r="B170" s="154">
        <v>26</v>
      </c>
      <c r="C170" s="154">
        <v>3</v>
      </c>
      <c r="D170" s="155">
        <v>2</v>
      </c>
      <c r="E170" s="155" t="s">
        <v>556</v>
      </c>
      <c r="F170" s="156" t="s">
        <v>2987</v>
      </c>
      <c r="G170" s="156" t="s">
        <v>556</v>
      </c>
      <c r="H170" s="156" t="s">
        <v>2988</v>
      </c>
      <c r="I170" s="155">
        <v>226032</v>
      </c>
      <c r="J170" s="157" t="s">
        <v>2598</v>
      </c>
      <c r="K170" s="157"/>
      <c r="L170" s="155">
        <v>2022</v>
      </c>
      <c r="M170" s="158">
        <v>4538</v>
      </c>
      <c r="N170" s="159">
        <v>27622732.079999998</v>
      </c>
      <c r="O170" s="159">
        <v>24618278.219999999</v>
      </c>
      <c r="P170" s="159">
        <v>15261063.140000001</v>
      </c>
      <c r="Q170" s="159">
        <v>6805990</v>
      </c>
      <c r="R170" s="159">
        <v>8455073.1400000006</v>
      </c>
      <c r="S170" s="159">
        <v>3004453.86</v>
      </c>
      <c r="T170" s="159">
        <v>60554.07</v>
      </c>
      <c r="U170" s="159">
        <v>26022735.870000001</v>
      </c>
      <c r="V170" s="159">
        <v>22837897.280000001</v>
      </c>
      <c r="W170" s="159">
        <v>8348982.3200000003</v>
      </c>
      <c r="X170" s="159">
        <v>191688.55</v>
      </c>
      <c r="Y170" s="159">
        <v>3184838.59</v>
      </c>
      <c r="Z170" s="159">
        <v>705984.77</v>
      </c>
      <c r="AA170" s="159">
        <v>0</v>
      </c>
      <c r="AB170" s="159">
        <v>705984.77</v>
      </c>
      <c r="AC170" s="159">
        <v>984000.11</v>
      </c>
      <c r="AD170" s="159">
        <v>606964</v>
      </c>
      <c r="AE170" s="159">
        <v>9013197.9199999999</v>
      </c>
      <c r="AF170" s="159">
        <v>1780380.94</v>
      </c>
      <c r="AG170" s="159">
        <v>290842.49</v>
      </c>
      <c r="AH170" s="159">
        <v>279948.78000000003</v>
      </c>
      <c r="AI170" s="159">
        <v>0</v>
      </c>
      <c r="AJ170" s="159">
        <v>0</v>
      </c>
    </row>
    <row r="171" spans="1:36">
      <c r="A171" s="153">
        <v>2</v>
      </c>
      <c r="B171" s="154">
        <v>26</v>
      </c>
      <c r="C171" s="154">
        <v>4</v>
      </c>
      <c r="D171" s="155">
        <v>3</v>
      </c>
      <c r="E171" s="155" t="s">
        <v>556</v>
      </c>
      <c r="F171" s="156" t="s">
        <v>2989</v>
      </c>
      <c r="G171" s="156" t="s">
        <v>556</v>
      </c>
      <c r="H171" s="156" t="s">
        <v>2990</v>
      </c>
      <c r="I171" s="155">
        <v>226043</v>
      </c>
      <c r="J171" s="157" t="s">
        <v>2597</v>
      </c>
      <c r="K171" s="157"/>
      <c r="L171" s="155">
        <v>2022</v>
      </c>
      <c r="M171" s="158">
        <v>7487</v>
      </c>
      <c r="N171" s="159">
        <v>38660903.210000001</v>
      </c>
      <c r="O171" s="159">
        <v>34614572.280000001</v>
      </c>
      <c r="P171" s="159">
        <v>23471973.030000001</v>
      </c>
      <c r="Q171" s="159">
        <v>10299562</v>
      </c>
      <c r="R171" s="159">
        <v>13172411.029999999</v>
      </c>
      <c r="S171" s="159">
        <v>4046330.93</v>
      </c>
      <c r="T171" s="159">
        <v>361663.39</v>
      </c>
      <c r="U171" s="159">
        <v>35107482.719999999</v>
      </c>
      <c r="V171" s="159">
        <v>32408371.760000002</v>
      </c>
      <c r="W171" s="159">
        <v>11537258.109999999</v>
      </c>
      <c r="X171" s="159">
        <v>327695.37</v>
      </c>
      <c r="Y171" s="159">
        <v>2699110.96</v>
      </c>
      <c r="Z171" s="159">
        <v>9376954.6300000008</v>
      </c>
      <c r="AA171" s="159">
        <v>0</v>
      </c>
      <c r="AB171" s="159">
        <v>9376954.6300000008</v>
      </c>
      <c r="AC171" s="159">
        <v>1441910</v>
      </c>
      <c r="AD171" s="159">
        <v>1441910</v>
      </c>
      <c r="AE171" s="159">
        <v>11955323.890000001</v>
      </c>
      <c r="AF171" s="159">
        <v>2206200.52</v>
      </c>
      <c r="AG171" s="159">
        <v>500031.6</v>
      </c>
      <c r="AH171" s="159">
        <v>606586.77</v>
      </c>
      <c r="AI171" s="159">
        <v>0</v>
      </c>
      <c r="AJ171" s="159">
        <v>0</v>
      </c>
    </row>
    <row r="172" spans="1:36">
      <c r="A172" s="153">
        <v>2</v>
      </c>
      <c r="B172" s="154">
        <v>26</v>
      </c>
      <c r="C172" s="154">
        <v>5</v>
      </c>
      <c r="D172" s="155">
        <v>2</v>
      </c>
      <c r="E172" s="155" t="s">
        <v>556</v>
      </c>
      <c r="F172" s="156" t="s">
        <v>2987</v>
      </c>
      <c r="G172" s="156" t="s">
        <v>556</v>
      </c>
      <c r="H172" s="156" t="s">
        <v>2991</v>
      </c>
      <c r="I172" s="155">
        <v>226052</v>
      </c>
      <c r="J172" s="157" t="s">
        <v>2596</v>
      </c>
      <c r="K172" s="157"/>
      <c r="L172" s="155">
        <v>2022</v>
      </c>
      <c r="M172" s="158">
        <v>5233</v>
      </c>
      <c r="N172" s="159">
        <v>28600971.879999999</v>
      </c>
      <c r="O172" s="159">
        <v>27395153.309999999</v>
      </c>
      <c r="P172" s="159">
        <v>13159628.16</v>
      </c>
      <c r="Q172" s="159">
        <v>4320120</v>
      </c>
      <c r="R172" s="159">
        <v>8839508.1600000001</v>
      </c>
      <c r="S172" s="159">
        <v>1205818.57</v>
      </c>
      <c r="T172" s="159">
        <v>2022.1</v>
      </c>
      <c r="U172" s="159">
        <v>26692097.170000002</v>
      </c>
      <c r="V172" s="159">
        <v>23841039.98</v>
      </c>
      <c r="W172" s="159">
        <v>8807737.7300000004</v>
      </c>
      <c r="X172" s="159">
        <v>8063.26</v>
      </c>
      <c r="Y172" s="159">
        <v>2851057.19</v>
      </c>
      <c r="Z172" s="159">
        <v>2433203.77</v>
      </c>
      <c r="AA172" s="159">
        <v>0</v>
      </c>
      <c r="AB172" s="159">
        <v>2433203.77</v>
      </c>
      <c r="AC172" s="159">
        <v>276543.59999999998</v>
      </c>
      <c r="AD172" s="159">
        <v>276543.59999999998</v>
      </c>
      <c r="AE172" s="159">
        <v>288063.17</v>
      </c>
      <c r="AF172" s="159">
        <v>3554113.33</v>
      </c>
      <c r="AG172" s="159">
        <v>424764.48</v>
      </c>
      <c r="AH172" s="159">
        <v>446750.15</v>
      </c>
      <c r="AI172" s="159">
        <v>0</v>
      </c>
      <c r="AJ172" s="159">
        <v>131160</v>
      </c>
    </row>
    <row r="173" spans="1:36">
      <c r="A173" s="153">
        <v>2</v>
      </c>
      <c r="B173" s="154">
        <v>26</v>
      </c>
      <c r="C173" s="154">
        <v>6</v>
      </c>
      <c r="D173" s="155">
        <v>2</v>
      </c>
      <c r="E173" s="155" t="s">
        <v>556</v>
      </c>
      <c r="F173" s="156" t="s">
        <v>2987</v>
      </c>
      <c r="G173" s="156" t="s">
        <v>556</v>
      </c>
      <c r="H173" s="156" t="s">
        <v>2992</v>
      </c>
      <c r="I173" s="155">
        <v>226062</v>
      </c>
      <c r="J173" s="157" t="s">
        <v>2595</v>
      </c>
      <c r="K173" s="157"/>
      <c r="L173" s="155">
        <v>2022</v>
      </c>
      <c r="M173" s="158">
        <v>6995</v>
      </c>
      <c r="N173" s="159">
        <v>36407988.619999997</v>
      </c>
      <c r="O173" s="159">
        <v>34073513.229999997</v>
      </c>
      <c r="P173" s="159">
        <v>19982073.149999999</v>
      </c>
      <c r="Q173" s="159">
        <v>7347744</v>
      </c>
      <c r="R173" s="159">
        <v>12634329.15</v>
      </c>
      <c r="S173" s="159">
        <v>2334475.39</v>
      </c>
      <c r="T173" s="159">
        <v>278090.46000000002</v>
      </c>
      <c r="U173" s="159">
        <v>36813750.859999999</v>
      </c>
      <c r="V173" s="159">
        <v>31702806.440000001</v>
      </c>
      <c r="W173" s="159">
        <v>11917039.43</v>
      </c>
      <c r="X173" s="159">
        <v>159312.92000000001</v>
      </c>
      <c r="Y173" s="159">
        <v>5110944.42</v>
      </c>
      <c r="Z173" s="159">
        <v>3090704.81</v>
      </c>
      <c r="AA173" s="159">
        <v>1200000</v>
      </c>
      <c r="AB173" s="159">
        <v>1890704.81</v>
      </c>
      <c r="AC173" s="159">
        <v>1673841.3</v>
      </c>
      <c r="AD173" s="159">
        <v>1673841.3</v>
      </c>
      <c r="AE173" s="159">
        <v>9879566.4800000004</v>
      </c>
      <c r="AF173" s="159">
        <v>2370706.79</v>
      </c>
      <c r="AG173" s="159">
        <v>820598</v>
      </c>
      <c r="AH173" s="159">
        <v>114870</v>
      </c>
      <c r="AI173" s="159">
        <v>0</v>
      </c>
      <c r="AJ173" s="159">
        <v>603331.07999999996</v>
      </c>
    </row>
    <row r="174" spans="1:36">
      <c r="A174" s="153">
        <v>4</v>
      </c>
      <c r="B174" s="154">
        <v>1</v>
      </c>
      <c r="C174" s="154">
        <v>1</v>
      </c>
      <c r="D174" s="155">
        <v>1</v>
      </c>
      <c r="E174" s="155" t="s">
        <v>556</v>
      </c>
      <c r="F174" s="156" t="s">
        <v>2993</v>
      </c>
      <c r="G174" s="156" t="s">
        <v>556</v>
      </c>
      <c r="H174" s="156" t="s">
        <v>2994</v>
      </c>
      <c r="I174" s="155">
        <v>401011</v>
      </c>
      <c r="J174" s="157" t="s">
        <v>2592</v>
      </c>
      <c r="K174" s="157"/>
      <c r="L174" s="155">
        <v>2022</v>
      </c>
      <c r="M174" s="158">
        <v>12077</v>
      </c>
      <c r="N174" s="159">
        <v>62826243.189999998</v>
      </c>
      <c r="O174" s="159">
        <v>58459590.079999998</v>
      </c>
      <c r="P174" s="159">
        <v>38181528.260000005</v>
      </c>
      <c r="Q174" s="159">
        <v>15410389</v>
      </c>
      <c r="R174" s="159">
        <v>22771139.260000002</v>
      </c>
      <c r="S174" s="159">
        <v>4366653.1100000003</v>
      </c>
      <c r="T174" s="159">
        <v>761150.01</v>
      </c>
      <c r="U174" s="159">
        <v>61178817.640000001</v>
      </c>
      <c r="V174" s="159">
        <v>53546191.329999998</v>
      </c>
      <c r="W174" s="159">
        <v>17380524.690000001</v>
      </c>
      <c r="X174" s="159">
        <v>110331.99</v>
      </c>
      <c r="Y174" s="159">
        <v>7632626.3099999996</v>
      </c>
      <c r="Z174" s="159">
        <v>6029210.3600000003</v>
      </c>
      <c r="AA174" s="159">
        <v>2954279.36</v>
      </c>
      <c r="AB174" s="159">
        <v>3074931.0000000005</v>
      </c>
      <c r="AC174" s="159">
        <v>1649408.53</v>
      </c>
      <c r="AD174" s="159">
        <v>1649408.53</v>
      </c>
      <c r="AE174" s="159">
        <v>7565346.3600000003</v>
      </c>
      <c r="AF174" s="159">
        <v>4913398.75</v>
      </c>
      <c r="AG174" s="159">
        <v>339667.59</v>
      </c>
      <c r="AH174" s="159">
        <v>296438.38</v>
      </c>
      <c r="AI174" s="159">
        <v>0</v>
      </c>
      <c r="AJ174" s="159">
        <v>0</v>
      </c>
    </row>
    <row r="175" spans="1:36">
      <c r="A175" s="153">
        <v>4</v>
      </c>
      <c r="B175" s="154">
        <v>1</v>
      </c>
      <c r="C175" s="154">
        <v>2</v>
      </c>
      <c r="D175" s="155">
        <v>1</v>
      </c>
      <c r="E175" s="155" t="s">
        <v>556</v>
      </c>
      <c r="F175" s="156" t="s">
        <v>2993</v>
      </c>
      <c r="G175" s="156" t="s">
        <v>556</v>
      </c>
      <c r="H175" s="156" t="s">
        <v>2995</v>
      </c>
      <c r="I175" s="155">
        <v>401021</v>
      </c>
      <c r="J175" s="157" t="s">
        <v>2594</v>
      </c>
      <c r="K175" s="157"/>
      <c r="L175" s="155">
        <v>2022</v>
      </c>
      <c r="M175" s="158">
        <v>10610</v>
      </c>
      <c r="N175" s="159">
        <v>57078381.219999999</v>
      </c>
      <c r="O175" s="159">
        <v>52907805.25</v>
      </c>
      <c r="P175" s="159">
        <v>24629752.219999999</v>
      </c>
      <c r="Q175" s="159">
        <v>5098118</v>
      </c>
      <c r="R175" s="159">
        <v>19531634.219999999</v>
      </c>
      <c r="S175" s="159">
        <v>4170575.97</v>
      </c>
      <c r="T175" s="159">
        <v>143242.39000000001</v>
      </c>
      <c r="U175" s="159">
        <v>57984883.729999997</v>
      </c>
      <c r="V175" s="159">
        <v>48642984.270000003</v>
      </c>
      <c r="W175" s="159">
        <v>17404975.93</v>
      </c>
      <c r="X175" s="159">
        <v>405416.8</v>
      </c>
      <c r="Y175" s="159">
        <v>9341899.4600000009</v>
      </c>
      <c r="Z175" s="159">
        <v>16028867.609999999</v>
      </c>
      <c r="AA175" s="159">
        <v>6530000</v>
      </c>
      <c r="AB175" s="159">
        <v>9498867.6099999994</v>
      </c>
      <c r="AC175" s="159">
        <v>2060000</v>
      </c>
      <c r="AD175" s="159">
        <v>2060000</v>
      </c>
      <c r="AE175" s="159">
        <v>21175494.41</v>
      </c>
      <c r="AF175" s="159">
        <v>4264820.9800000004</v>
      </c>
      <c r="AG175" s="159">
        <v>213824.43</v>
      </c>
      <c r="AH175" s="159">
        <v>171265.11</v>
      </c>
      <c r="AI175" s="159">
        <v>0</v>
      </c>
      <c r="AJ175" s="159">
        <v>0</v>
      </c>
    </row>
    <row r="176" spans="1:36">
      <c r="A176" s="153">
        <v>4</v>
      </c>
      <c r="B176" s="154">
        <v>1</v>
      </c>
      <c r="C176" s="154">
        <v>3</v>
      </c>
      <c r="D176" s="155">
        <v>1</v>
      </c>
      <c r="E176" s="155" t="s">
        <v>556</v>
      </c>
      <c r="F176" s="156" t="s">
        <v>2993</v>
      </c>
      <c r="G176" s="156" t="s">
        <v>556</v>
      </c>
      <c r="H176" s="156" t="s">
        <v>2996</v>
      </c>
      <c r="I176" s="155">
        <v>401031</v>
      </c>
      <c r="J176" s="157" t="s">
        <v>2593</v>
      </c>
      <c r="K176" s="157"/>
      <c r="L176" s="155">
        <v>2022</v>
      </c>
      <c r="M176" s="158">
        <v>1834</v>
      </c>
      <c r="N176" s="159">
        <v>10047531.76</v>
      </c>
      <c r="O176" s="159">
        <v>9544935.3599999994</v>
      </c>
      <c r="P176" s="159">
        <v>4555742.1400000006</v>
      </c>
      <c r="Q176" s="159">
        <v>1419866</v>
      </c>
      <c r="R176" s="159">
        <v>3135876.14</v>
      </c>
      <c r="S176" s="159">
        <v>502596.4</v>
      </c>
      <c r="T176" s="159">
        <v>0</v>
      </c>
      <c r="U176" s="159">
        <v>9446254.6899999995</v>
      </c>
      <c r="V176" s="159">
        <v>9357597.7599999998</v>
      </c>
      <c r="W176" s="159">
        <v>3989122.26</v>
      </c>
      <c r="X176" s="159">
        <v>121712.23</v>
      </c>
      <c r="Y176" s="159">
        <v>88656.93</v>
      </c>
      <c r="Z176" s="159">
        <v>500000</v>
      </c>
      <c r="AA176" s="159">
        <v>500000</v>
      </c>
      <c r="AB176" s="159">
        <v>0</v>
      </c>
      <c r="AC176" s="159">
        <v>500000</v>
      </c>
      <c r="AD176" s="159">
        <v>259268</v>
      </c>
      <c r="AE176" s="159">
        <v>2766950</v>
      </c>
      <c r="AF176" s="159">
        <v>187337.60000000001</v>
      </c>
      <c r="AG176" s="159">
        <v>81623.740000000005</v>
      </c>
      <c r="AH176" s="159">
        <v>134844.35999999999</v>
      </c>
      <c r="AI176" s="159">
        <v>0</v>
      </c>
      <c r="AJ176" s="159">
        <v>0</v>
      </c>
    </row>
    <row r="177" spans="1:36">
      <c r="A177" s="153">
        <v>4</v>
      </c>
      <c r="B177" s="154">
        <v>1</v>
      </c>
      <c r="C177" s="154">
        <v>4</v>
      </c>
      <c r="D177" s="155">
        <v>2</v>
      </c>
      <c r="E177" s="155" t="s">
        <v>556</v>
      </c>
      <c r="F177" s="156" t="s">
        <v>2997</v>
      </c>
      <c r="G177" s="156" t="s">
        <v>556</v>
      </c>
      <c r="H177" s="156" t="s">
        <v>2998</v>
      </c>
      <c r="I177" s="155">
        <v>401042</v>
      </c>
      <c r="J177" s="157" t="s">
        <v>2592</v>
      </c>
      <c r="K177" s="157"/>
      <c r="L177" s="155">
        <v>2022</v>
      </c>
      <c r="M177" s="158">
        <v>11977</v>
      </c>
      <c r="N177" s="159">
        <v>64792281.090000004</v>
      </c>
      <c r="O177" s="159">
        <v>62568328.719999999</v>
      </c>
      <c r="P177" s="159">
        <v>43325732.370000005</v>
      </c>
      <c r="Q177" s="159">
        <v>16503631</v>
      </c>
      <c r="R177" s="159">
        <v>26822101.370000001</v>
      </c>
      <c r="S177" s="159">
        <v>2223952.37</v>
      </c>
      <c r="T177" s="159">
        <v>508912.53</v>
      </c>
      <c r="U177" s="159">
        <v>61513370.68</v>
      </c>
      <c r="V177" s="159">
        <v>57278778.869999997</v>
      </c>
      <c r="W177" s="159">
        <v>16481631.9</v>
      </c>
      <c r="X177" s="159">
        <v>652048.97</v>
      </c>
      <c r="Y177" s="159">
        <v>4234591.8099999996</v>
      </c>
      <c r="Z177" s="159">
        <v>953780</v>
      </c>
      <c r="AA177" s="159">
        <v>953780</v>
      </c>
      <c r="AB177" s="159">
        <v>0</v>
      </c>
      <c r="AC177" s="159">
        <v>4386217</v>
      </c>
      <c r="AD177" s="159">
        <v>4386217</v>
      </c>
      <c r="AE177" s="159">
        <v>28341201.609999999</v>
      </c>
      <c r="AF177" s="159">
        <v>5289549.8499999996</v>
      </c>
      <c r="AG177" s="159">
        <v>1855426.99</v>
      </c>
      <c r="AH177" s="159">
        <v>2067049.84</v>
      </c>
      <c r="AI177" s="159">
        <v>0</v>
      </c>
      <c r="AJ177" s="159">
        <v>0</v>
      </c>
    </row>
    <row r="178" spans="1:36">
      <c r="A178" s="153">
        <v>4</v>
      </c>
      <c r="B178" s="154">
        <v>1</v>
      </c>
      <c r="C178" s="154">
        <v>5</v>
      </c>
      <c r="D178" s="155">
        <v>2</v>
      </c>
      <c r="E178" s="155" t="s">
        <v>556</v>
      </c>
      <c r="F178" s="156" t="s">
        <v>2997</v>
      </c>
      <c r="G178" s="156" t="s">
        <v>556</v>
      </c>
      <c r="H178" s="156" t="s">
        <v>2999</v>
      </c>
      <c r="I178" s="155">
        <v>401052</v>
      </c>
      <c r="J178" s="157" t="s">
        <v>2591</v>
      </c>
      <c r="K178" s="157"/>
      <c r="L178" s="155">
        <v>2022</v>
      </c>
      <c r="M178" s="158">
        <v>4189</v>
      </c>
      <c r="N178" s="159">
        <v>25251536.629999999</v>
      </c>
      <c r="O178" s="159">
        <v>22258243.129999999</v>
      </c>
      <c r="P178" s="159">
        <v>14946772.640000001</v>
      </c>
      <c r="Q178" s="159">
        <v>6365189</v>
      </c>
      <c r="R178" s="159">
        <v>8581583.6400000006</v>
      </c>
      <c r="S178" s="159">
        <v>2993293.5</v>
      </c>
      <c r="T178" s="159">
        <v>93224</v>
      </c>
      <c r="U178" s="159">
        <v>24024715.829999998</v>
      </c>
      <c r="V178" s="159">
        <v>20534849.02</v>
      </c>
      <c r="W178" s="159">
        <v>7552026.4100000001</v>
      </c>
      <c r="X178" s="159">
        <v>23199.99</v>
      </c>
      <c r="Y178" s="159">
        <v>3489866.81</v>
      </c>
      <c r="Z178" s="159">
        <v>2925726.04</v>
      </c>
      <c r="AA178" s="159">
        <v>1600000</v>
      </c>
      <c r="AB178" s="159">
        <v>1325726.04</v>
      </c>
      <c r="AC178" s="159">
        <v>600000</v>
      </c>
      <c r="AD178" s="159">
        <v>600000</v>
      </c>
      <c r="AE178" s="159">
        <v>2800000</v>
      </c>
      <c r="AF178" s="159">
        <v>1723394.11</v>
      </c>
      <c r="AG178" s="159">
        <v>303736.12</v>
      </c>
      <c r="AH178" s="159">
        <v>265376.11</v>
      </c>
      <c r="AI178" s="159">
        <v>0</v>
      </c>
      <c r="AJ178" s="159">
        <v>0</v>
      </c>
    </row>
    <row r="179" spans="1:36">
      <c r="A179" s="153">
        <v>4</v>
      </c>
      <c r="B179" s="154">
        <v>1</v>
      </c>
      <c r="C179" s="154">
        <v>6</v>
      </c>
      <c r="D179" s="155">
        <v>2</v>
      </c>
      <c r="E179" s="155" t="s">
        <v>556</v>
      </c>
      <c r="F179" s="156" t="s">
        <v>2997</v>
      </c>
      <c r="G179" s="156" t="s">
        <v>556</v>
      </c>
      <c r="H179" s="156" t="s">
        <v>3000</v>
      </c>
      <c r="I179" s="155">
        <v>401062</v>
      </c>
      <c r="J179" s="157" t="s">
        <v>2590</v>
      </c>
      <c r="K179" s="157"/>
      <c r="L179" s="155">
        <v>2022</v>
      </c>
      <c r="M179" s="158">
        <v>3126</v>
      </c>
      <c r="N179" s="159">
        <v>22303445.280000001</v>
      </c>
      <c r="O179" s="159">
        <v>15707328.390000001</v>
      </c>
      <c r="P179" s="159">
        <v>11028949.530000001</v>
      </c>
      <c r="Q179" s="159">
        <v>4754192</v>
      </c>
      <c r="R179" s="159">
        <v>6274757.5300000003</v>
      </c>
      <c r="S179" s="159">
        <v>6596116.8899999997</v>
      </c>
      <c r="T179" s="159">
        <v>97622.080000000002</v>
      </c>
      <c r="U179" s="159">
        <v>17739877.399999999</v>
      </c>
      <c r="V179" s="159">
        <v>14706938.32</v>
      </c>
      <c r="W179" s="159">
        <v>4158412.34</v>
      </c>
      <c r="X179" s="159">
        <v>0</v>
      </c>
      <c r="Y179" s="159">
        <v>3032939.08</v>
      </c>
      <c r="Z179" s="159">
        <v>3095174.56</v>
      </c>
      <c r="AA179" s="159">
        <v>0</v>
      </c>
      <c r="AB179" s="159">
        <v>3095174.56</v>
      </c>
      <c r="AC179" s="159">
        <v>4543772</v>
      </c>
      <c r="AD179" s="159">
        <v>0</v>
      </c>
      <c r="AE179" s="159">
        <v>0</v>
      </c>
      <c r="AF179" s="159">
        <v>1000390.07</v>
      </c>
      <c r="AG179" s="159">
        <v>43348.63</v>
      </c>
      <c r="AH179" s="159">
        <v>43620.56</v>
      </c>
      <c r="AI179" s="159">
        <v>0</v>
      </c>
      <c r="AJ179" s="159">
        <v>0</v>
      </c>
    </row>
    <row r="180" spans="1:36">
      <c r="A180" s="153">
        <v>4</v>
      </c>
      <c r="B180" s="154">
        <v>1</v>
      </c>
      <c r="C180" s="154">
        <v>7</v>
      </c>
      <c r="D180" s="155">
        <v>2</v>
      </c>
      <c r="E180" s="155" t="s">
        <v>556</v>
      </c>
      <c r="F180" s="156" t="s">
        <v>2997</v>
      </c>
      <c r="G180" s="156" t="s">
        <v>556</v>
      </c>
      <c r="H180" s="156" t="s">
        <v>3001</v>
      </c>
      <c r="I180" s="155">
        <v>401072</v>
      </c>
      <c r="J180" s="157" t="s">
        <v>2589</v>
      </c>
      <c r="K180" s="157"/>
      <c r="L180" s="155">
        <v>2022</v>
      </c>
      <c r="M180" s="158">
        <v>3134</v>
      </c>
      <c r="N180" s="159">
        <v>16809480.530000001</v>
      </c>
      <c r="O180" s="159">
        <v>15557462.25</v>
      </c>
      <c r="P180" s="159">
        <v>10653928.01</v>
      </c>
      <c r="Q180" s="159">
        <v>4840510</v>
      </c>
      <c r="R180" s="159">
        <v>5813418.0099999998</v>
      </c>
      <c r="S180" s="159">
        <v>1252018.28</v>
      </c>
      <c r="T180" s="159">
        <v>24107</v>
      </c>
      <c r="U180" s="159">
        <v>14916758.99</v>
      </c>
      <c r="V180" s="159">
        <v>14715701.25</v>
      </c>
      <c r="W180" s="159">
        <v>5448741.8899999997</v>
      </c>
      <c r="X180" s="159">
        <v>76895.09</v>
      </c>
      <c r="Y180" s="159">
        <v>201057.74</v>
      </c>
      <c r="Z180" s="159">
        <v>123101.92</v>
      </c>
      <c r="AA180" s="159">
        <v>0</v>
      </c>
      <c r="AB180" s="159">
        <v>123101.92</v>
      </c>
      <c r="AC180" s="159">
        <v>696510</v>
      </c>
      <c r="AD180" s="159">
        <v>696510</v>
      </c>
      <c r="AE180" s="159">
        <v>3847555.16</v>
      </c>
      <c r="AF180" s="159">
        <v>841761</v>
      </c>
      <c r="AG180" s="159">
        <v>0</v>
      </c>
      <c r="AH180" s="159">
        <v>90000</v>
      </c>
      <c r="AI180" s="159">
        <v>0</v>
      </c>
      <c r="AJ180" s="159">
        <v>2694.63</v>
      </c>
    </row>
    <row r="181" spans="1:36">
      <c r="A181" s="153">
        <v>4</v>
      </c>
      <c r="B181" s="154">
        <v>1</v>
      </c>
      <c r="C181" s="154">
        <v>8</v>
      </c>
      <c r="D181" s="155">
        <v>2</v>
      </c>
      <c r="E181" s="155" t="s">
        <v>556</v>
      </c>
      <c r="F181" s="156" t="s">
        <v>2997</v>
      </c>
      <c r="G181" s="156" t="s">
        <v>556</v>
      </c>
      <c r="H181" s="156" t="s">
        <v>3002</v>
      </c>
      <c r="I181" s="155">
        <v>401082</v>
      </c>
      <c r="J181" s="157" t="s">
        <v>2588</v>
      </c>
      <c r="K181" s="157"/>
      <c r="L181" s="155">
        <v>2022</v>
      </c>
      <c r="M181" s="158">
        <v>4560</v>
      </c>
      <c r="N181" s="159">
        <v>24842164.82</v>
      </c>
      <c r="O181" s="159">
        <v>23726343.59</v>
      </c>
      <c r="P181" s="159">
        <v>16295722.67</v>
      </c>
      <c r="Q181" s="159">
        <v>7355783</v>
      </c>
      <c r="R181" s="159">
        <v>8939939.6699999999</v>
      </c>
      <c r="S181" s="159">
        <v>1115821.23</v>
      </c>
      <c r="T181" s="159">
        <v>39326</v>
      </c>
      <c r="U181" s="159">
        <v>24170297</v>
      </c>
      <c r="V181" s="159">
        <v>21605512.52</v>
      </c>
      <c r="W181" s="159">
        <v>7765894.0800000001</v>
      </c>
      <c r="X181" s="159">
        <v>77541.25</v>
      </c>
      <c r="Y181" s="159">
        <v>2564784.48</v>
      </c>
      <c r="Z181" s="159">
        <v>1631233.71</v>
      </c>
      <c r="AA181" s="159">
        <v>0</v>
      </c>
      <c r="AB181" s="159">
        <v>1631233.71</v>
      </c>
      <c r="AC181" s="159">
        <v>800000</v>
      </c>
      <c r="AD181" s="159">
        <v>800000</v>
      </c>
      <c r="AE181" s="159">
        <v>3235000</v>
      </c>
      <c r="AF181" s="159">
        <v>2120831.0699999998</v>
      </c>
      <c r="AG181" s="159">
        <v>569441.82999999996</v>
      </c>
      <c r="AH181" s="159">
        <v>700961.84</v>
      </c>
      <c r="AI181" s="159">
        <v>0</v>
      </c>
      <c r="AJ181" s="159">
        <v>0</v>
      </c>
    </row>
    <row r="182" spans="1:36">
      <c r="A182" s="153">
        <v>4</v>
      </c>
      <c r="B182" s="154">
        <v>1</v>
      </c>
      <c r="C182" s="154">
        <v>9</v>
      </c>
      <c r="D182" s="155">
        <v>2</v>
      </c>
      <c r="E182" s="155" t="s">
        <v>556</v>
      </c>
      <c r="F182" s="156" t="s">
        <v>2997</v>
      </c>
      <c r="G182" s="156" t="s">
        <v>556</v>
      </c>
      <c r="H182" s="156" t="s">
        <v>3003</v>
      </c>
      <c r="I182" s="155">
        <v>401092</v>
      </c>
      <c r="J182" s="157" t="s">
        <v>659</v>
      </c>
      <c r="K182" s="157"/>
      <c r="L182" s="155">
        <v>2022</v>
      </c>
      <c r="M182" s="158">
        <v>3500</v>
      </c>
      <c r="N182" s="159">
        <v>22460173.390000001</v>
      </c>
      <c r="O182" s="159">
        <v>19903240.289999999</v>
      </c>
      <c r="P182" s="159">
        <v>12068728.280000001</v>
      </c>
      <c r="Q182" s="159">
        <v>4546961</v>
      </c>
      <c r="R182" s="159">
        <v>7521767.2800000003</v>
      </c>
      <c r="S182" s="159">
        <v>2556933.1</v>
      </c>
      <c r="T182" s="159">
        <v>56933.1</v>
      </c>
      <c r="U182" s="159">
        <v>19254948.57</v>
      </c>
      <c r="V182" s="159">
        <v>18292977</v>
      </c>
      <c r="W182" s="159">
        <v>6456271.21</v>
      </c>
      <c r="X182" s="159">
        <v>58420.57</v>
      </c>
      <c r="Y182" s="159">
        <v>961971.57</v>
      </c>
      <c r="Z182" s="159">
        <v>3732849.98</v>
      </c>
      <c r="AA182" s="159">
        <v>300000</v>
      </c>
      <c r="AB182" s="159">
        <v>3432849.98</v>
      </c>
      <c r="AC182" s="159">
        <v>711759.3</v>
      </c>
      <c r="AD182" s="159">
        <v>311759.3</v>
      </c>
      <c r="AE182" s="159">
        <v>2398007.9</v>
      </c>
      <c r="AF182" s="159">
        <v>1610263.29</v>
      </c>
      <c r="AG182" s="159">
        <v>461892.19</v>
      </c>
      <c r="AH182" s="159">
        <v>295310.40000000002</v>
      </c>
      <c r="AI182" s="159">
        <v>0</v>
      </c>
      <c r="AJ182" s="159">
        <v>0</v>
      </c>
    </row>
    <row r="183" spans="1:36">
      <c r="A183" s="153">
        <v>4</v>
      </c>
      <c r="B183" s="154">
        <v>2</v>
      </c>
      <c r="C183" s="154">
        <v>1</v>
      </c>
      <c r="D183" s="155">
        <v>1</v>
      </c>
      <c r="E183" s="155" t="s">
        <v>556</v>
      </c>
      <c r="F183" s="156" t="s">
        <v>3004</v>
      </c>
      <c r="G183" s="156" t="s">
        <v>556</v>
      </c>
      <c r="H183" s="156" t="s">
        <v>3005</v>
      </c>
      <c r="I183" s="155">
        <v>402011</v>
      </c>
      <c r="J183" s="157" t="s">
        <v>689</v>
      </c>
      <c r="K183" s="157"/>
      <c r="L183" s="155">
        <v>2022</v>
      </c>
      <c r="M183" s="158">
        <v>28917</v>
      </c>
      <c r="N183" s="159">
        <v>160982561.78</v>
      </c>
      <c r="O183" s="159">
        <v>152442172.81</v>
      </c>
      <c r="P183" s="159">
        <v>81759829.420000002</v>
      </c>
      <c r="Q183" s="159">
        <v>28866150</v>
      </c>
      <c r="R183" s="159">
        <v>52893679.420000002</v>
      </c>
      <c r="S183" s="159">
        <v>8540388.9700000007</v>
      </c>
      <c r="T183" s="159">
        <v>1055359.6499999999</v>
      </c>
      <c r="U183" s="159">
        <v>148408929.19</v>
      </c>
      <c r="V183" s="159">
        <v>145737704.5</v>
      </c>
      <c r="W183" s="159">
        <v>48877266.340000004</v>
      </c>
      <c r="X183" s="159">
        <v>1052378.25</v>
      </c>
      <c r="Y183" s="159">
        <v>2671224.69</v>
      </c>
      <c r="Z183" s="159">
        <v>3837190.37</v>
      </c>
      <c r="AA183" s="159">
        <v>3175000</v>
      </c>
      <c r="AB183" s="159">
        <v>662190.37000000011</v>
      </c>
      <c r="AC183" s="159">
        <v>3175000</v>
      </c>
      <c r="AD183" s="159">
        <v>3175000</v>
      </c>
      <c r="AE183" s="159">
        <v>38171818.619999997</v>
      </c>
      <c r="AF183" s="159">
        <v>6704468.3099999996</v>
      </c>
      <c r="AG183" s="159">
        <v>603299.13</v>
      </c>
      <c r="AH183" s="159">
        <v>385537.58</v>
      </c>
      <c r="AI183" s="159">
        <v>0</v>
      </c>
      <c r="AJ183" s="159">
        <v>500</v>
      </c>
    </row>
    <row r="184" spans="1:36">
      <c r="A184" s="153">
        <v>4</v>
      </c>
      <c r="B184" s="154">
        <v>2</v>
      </c>
      <c r="C184" s="154">
        <v>2</v>
      </c>
      <c r="D184" s="155">
        <v>2</v>
      </c>
      <c r="E184" s="155" t="s">
        <v>556</v>
      </c>
      <c r="F184" s="156" t="s">
        <v>3006</v>
      </c>
      <c r="G184" s="156" t="s">
        <v>556</v>
      </c>
      <c r="H184" s="156" t="s">
        <v>3007</v>
      </c>
      <c r="I184" s="155">
        <v>402022</v>
      </c>
      <c r="J184" s="157" t="s">
        <v>2587</v>
      </c>
      <c r="K184" s="157"/>
      <c r="L184" s="155">
        <v>2022</v>
      </c>
      <c r="M184" s="158">
        <v>6336</v>
      </c>
      <c r="N184" s="159">
        <v>38134022.07</v>
      </c>
      <c r="O184" s="159">
        <v>32185796.899999999</v>
      </c>
      <c r="P184" s="159">
        <v>24751245.140000001</v>
      </c>
      <c r="Q184" s="159">
        <v>11830458</v>
      </c>
      <c r="R184" s="159">
        <v>12920787.140000001</v>
      </c>
      <c r="S184" s="159">
        <v>5948225.1699999999</v>
      </c>
      <c r="T184" s="159">
        <v>429100</v>
      </c>
      <c r="U184" s="159">
        <v>36377007.259999998</v>
      </c>
      <c r="V184" s="159">
        <v>27975492.93</v>
      </c>
      <c r="W184" s="159">
        <v>10240969.77</v>
      </c>
      <c r="X184" s="159">
        <v>153126.25</v>
      </c>
      <c r="Y184" s="159">
        <v>8401514.3300000001</v>
      </c>
      <c r="Z184" s="159">
        <v>7796103.9100000001</v>
      </c>
      <c r="AA184" s="159">
        <v>3920000</v>
      </c>
      <c r="AB184" s="159">
        <v>3876103.91</v>
      </c>
      <c r="AC184" s="159">
        <v>1212555</v>
      </c>
      <c r="AD184" s="159">
        <v>1212555</v>
      </c>
      <c r="AE184" s="159">
        <v>9250000</v>
      </c>
      <c r="AF184" s="159">
        <v>4210303.97</v>
      </c>
      <c r="AG184" s="159">
        <v>677685.91</v>
      </c>
      <c r="AH184" s="159">
        <v>760580.68</v>
      </c>
      <c r="AI184" s="159">
        <v>0</v>
      </c>
      <c r="AJ184" s="159">
        <v>0</v>
      </c>
    </row>
    <row r="185" spans="1:36">
      <c r="A185" s="153">
        <v>4</v>
      </c>
      <c r="B185" s="154">
        <v>2</v>
      </c>
      <c r="C185" s="154">
        <v>3</v>
      </c>
      <c r="D185" s="155">
        <v>2</v>
      </c>
      <c r="E185" s="155" t="s">
        <v>556</v>
      </c>
      <c r="F185" s="156" t="s">
        <v>3006</v>
      </c>
      <c r="G185" s="156" t="s">
        <v>556</v>
      </c>
      <c r="H185" s="156" t="s">
        <v>3008</v>
      </c>
      <c r="I185" s="155">
        <v>402032</v>
      </c>
      <c r="J185" s="157" t="s">
        <v>689</v>
      </c>
      <c r="K185" s="157"/>
      <c r="L185" s="155">
        <v>2022</v>
      </c>
      <c r="M185" s="158">
        <v>8586</v>
      </c>
      <c r="N185" s="159">
        <v>56908093.259999998</v>
      </c>
      <c r="O185" s="159">
        <v>46941445.609999999</v>
      </c>
      <c r="P185" s="159">
        <v>28330175.75</v>
      </c>
      <c r="Q185" s="159">
        <v>8823894</v>
      </c>
      <c r="R185" s="159">
        <v>19506281.75</v>
      </c>
      <c r="S185" s="159">
        <v>9966647.6500000004</v>
      </c>
      <c r="T185" s="159">
        <v>1616690</v>
      </c>
      <c r="U185" s="159">
        <v>55278581.75</v>
      </c>
      <c r="V185" s="159">
        <v>41082664.109999999</v>
      </c>
      <c r="W185" s="159">
        <v>11815674.98</v>
      </c>
      <c r="X185" s="159">
        <v>350600.67</v>
      </c>
      <c r="Y185" s="159">
        <v>14195917.640000001</v>
      </c>
      <c r="Z185" s="159">
        <v>8825114.5999999996</v>
      </c>
      <c r="AA185" s="159">
        <v>0</v>
      </c>
      <c r="AB185" s="159">
        <v>8825114.5999999996</v>
      </c>
      <c r="AC185" s="159">
        <v>1517000</v>
      </c>
      <c r="AD185" s="159">
        <v>1517000</v>
      </c>
      <c r="AE185" s="159">
        <v>13562000</v>
      </c>
      <c r="AF185" s="159">
        <v>5858781.5</v>
      </c>
      <c r="AG185" s="159">
        <v>302064.13</v>
      </c>
      <c r="AH185" s="159">
        <v>455441.68</v>
      </c>
      <c r="AI185" s="159">
        <v>0</v>
      </c>
      <c r="AJ185" s="159">
        <v>0</v>
      </c>
    </row>
    <row r="186" spans="1:36">
      <c r="A186" s="153">
        <v>4</v>
      </c>
      <c r="B186" s="154">
        <v>2</v>
      </c>
      <c r="C186" s="154">
        <v>4</v>
      </c>
      <c r="D186" s="155">
        <v>2</v>
      </c>
      <c r="E186" s="155" t="s">
        <v>556</v>
      </c>
      <c r="F186" s="156" t="s">
        <v>3006</v>
      </c>
      <c r="G186" s="156" t="s">
        <v>556</v>
      </c>
      <c r="H186" s="156" t="s">
        <v>3009</v>
      </c>
      <c r="I186" s="155">
        <v>402042</v>
      </c>
      <c r="J186" s="157" t="s">
        <v>2586</v>
      </c>
      <c r="K186" s="157"/>
      <c r="L186" s="155">
        <v>2022</v>
      </c>
      <c r="M186" s="158">
        <v>3813</v>
      </c>
      <c r="N186" s="159">
        <v>22958388.260000002</v>
      </c>
      <c r="O186" s="159">
        <v>20617062.489999998</v>
      </c>
      <c r="P186" s="159">
        <v>15130249.120000001</v>
      </c>
      <c r="Q186" s="159">
        <v>6910066</v>
      </c>
      <c r="R186" s="159">
        <v>8220183.1200000001</v>
      </c>
      <c r="S186" s="159">
        <v>2341325.77</v>
      </c>
      <c r="T186" s="159">
        <v>0</v>
      </c>
      <c r="U186" s="159">
        <v>20040954.760000002</v>
      </c>
      <c r="V186" s="159">
        <v>18145087.399999999</v>
      </c>
      <c r="W186" s="159">
        <v>7100727.4199999999</v>
      </c>
      <c r="X186" s="159">
        <v>57265.06</v>
      </c>
      <c r="Y186" s="159">
        <v>1895867.36</v>
      </c>
      <c r="Z186" s="159">
        <v>4259509.93</v>
      </c>
      <c r="AA186" s="159">
        <v>800000</v>
      </c>
      <c r="AB186" s="159">
        <v>3459509.9299999997</v>
      </c>
      <c r="AC186" s="159">
        <v>446300</v>
      </c>
      <c r="AD186" s="159">
        <v>446300</v>
      </c>
      <c r="AE186" s="159">
        <v>2256600</v>
      </c>
      <c r="AF186" s="159">
        <v>2471975.09</v>
      </c>
      <c r="AG186" s="159">
        <v>114509.08</v>
      </c>
      <c r="AH186" s="159">
        <v>172676.7</v>
      </c>
      <c r="AI186" s="159">
        <v>0</v>
      </c>
      <c r="AJ186" s="159">
        <v>0</v>
      </c>
    </row>
    <row r="187" spans="1:36">
      <c r="A187" s="153">
        <v>4</v>
      </c>
      <c r="B187" s="154">
        <v>2</v>
      </c>
      <c r="C187" s="154">
        <v>5</v>
      </c>
      <c r="D187" s="155">
        <v>3</v>
      </c>
      <c r="E187" s="155" t="s">
        <v>556</v>
      </c>
      <c r="F187" s="156" t="s">
        <v>3010</v>
      </c>
      <c r="G187" s="156" t="s">
        <v>556</v>
      </c>
      <c r="H187" s="156" t="s">
        <v>3011</v>
      </c>
      <c r="I187" s="155">
        <v>402053</v>
      </c>
      <c r="J187" s="157" t="s">
        <v>1901</v>
      </c>
      <c r="K187" s="157"/>
      <c r="L187" s="155">
        <v>2022</v>
      </c>
      <c r="M187" s="158">
        <v>3904</v>
      </c>
      <c r="N187" s="159">
        <v>24221755.600000001</v>
      </c>
      <c r="O187" s="159">
        <v>21255867.350000001</v>
      </c>
      <c r="P187" s="159">
        <v>15611931.969999999</v>
      </c>
      <c r="Q187" s="159">
        <v>7623401</v>
      </c>
      <c r="R187" s="159">
        <v>7988530.9699999997</v>
      </c>
      <c r="S187" s="159">
        <v>2965888.25</v>
      </c>
      <c r="T187" s="159">
        <v>14502</v>
      </c>
      <c r="U187" s="159">
        <v>23669129.039999999</v>
      </c>
      <c r="V187" s="159">
        <v>19974908.859999999</v>
      </c>
      <c r="W187" s="159">
        <v>6028707.2699999996</v>
      </c>
      <c r="X187" s="159">
        <v>108729.47</v>
      </c>
      <c r="Y187" s="159">
        <v>3694220.18</v>
      </c>
      <c r="Z187" s="159">
        <v>1828116.99</v>
      </c>
      <c r="AA187" s="159">
        <v>863586.78</v>
      </c>
      <c r="AB187" s="159">
        <v>964530.21</v>
      </c>
      <c r="AC187" s="159">
        <v>568000</v>
      </c>
      <c r="AD187" s="159">
        <v>568000</v>
      </c>
      <c r="AE187" s="159">
        <v>4108952.09</v>
      </c>
      <c r="AF187" s="159">
        <v>1280958.49</v>
      </c>
      <c r="AG187" s="159">
        <v>189057.35</v>
      </c>
      <c r="AH187" s="159">
        <v>190802.59</v>
      </c>
      <c r="AI187" s="159">
        <v>0</v>
      </c>
      <c r="AJ187" s="159">
        <v>0</v>
      </c>
    </row>
    <row r="188" spans="1:36">
      <c r="A188" s="153">
        <v>4</v>
      </c>
      <c r="B188" s="154">
        <v>2</v>
      </c>
      <c r="C188" s="154">
        <v>6</v>
      </c>
      <c r="D188" s="155">
        <v>2</v>
      </c>
      <c r="E188" s="155" t="s">
        <v>556</v>
      </c>
      <c r="F188" s="156" t="s">
        <v>3006</v>
      </c>
      <c r="G188" s="156" t="s">
        <v>556</v>
      </c>
      <c r="H188" s="156" t="s">
        <v>3012</v>
      </c>
      <c r="I188" s="155">
        <v>402062</v>
      </c>
      <c r="J188" s="157" t="s">
        <v>2585</v>
      </c>
      <c r="K188" s="157"/>
      <c r="L188" s="155">
        <v>2022</v>
      </c>
      <c r="M188" s="158">
        <v>4698</v>
      </c>
      <c r="N188" s="159">
        <v>25925979.059999999</v>
      </c>
      <c r="O188" s="159">
        <v>24642431.469999999</v>
      </c>
      <c r="P188" s="159">
        <v>16958403.579999998</v>
      </c>
      <c r="Q188" s="159">
        <v>7279632.8399999999</v>
      </c>
      <c r="R188" s="159">
        <v>9678770.7400000002</v>
      </c>
      <c r="S188" s="159">
        <v>1283547.5900000001</v>
      </c>
      <c r="T188" s="159">
        <v>4719</v>
      </c>
      <c r="U188" s="159">
        <v>22285481.039999999</v>
      </c>
      <c r="V188" s="159">
        <v>21413964.010000002</v>
      </c>
      <c r="W188" s="159">
        <v>7358962.4900000002</v>
      </c>
      <c r="X188" s="159">
        <v>50461.38</v>
      </c>
      <c r="Y188" s="159">
        <v>871517.03</v>
      </c>
      <c r="Z188" s="159">
        <v>0</v>
      </c>
      <c r="AA188" s="159">
        <v>0</v>
      </c>
      <c r="AB188" s="159">
        <v>0</v>
      </c>
      <c r="AC188" s="159">
        <v>361958.59</v>
      </c>
      <c r="AD188" s="159">
        <v>361958.59</v>
      </c>
      <c r="AE188" s="159">
        <v>1524783.85</v>
      </c>
      <c r="AF188" s="159">
        <v>3228467.46</v>
      </c>
      <c r="AG188" s="159">
        <v>135000</v>
      </c>
      <c r="AH188" s="159">
        <v>135271.95000000001</v>
      </c>
      <c r="AI188" s="159">
        <v>0</v>
      </c>
      <c r="AJ188" s="159">
        <v>0</v>
      </c>
    </row>
    <row r="189" spans="1:36">
      <c r="A189" s="153">
        <v>4</v>
      </c>
      <c r="B189" s="154">
        <v>2</v>
      </c>
      <c r="C189" s="154">
        <v>7</v>
      </c>
      <c r="D189" s="155">
        <v>3</v>
      </c>
      <c r="E189" s="155" t="s">
        <v>556</v>
      </c>
      <c r="F189" s="156" t="s">
        <v>3010</v>
      </c>
      <c r="G189" s="156" t="s">
        <v>556</v>
      </c>
      <c r="H189" s="156" t="s">
        <v>3013</v>
      </c>
      <c r="I189" s="155">
        <v>402073</v>
      </c>
      <c r="J189" s="157" t="s">
        <v>2584</v>
      </c>
      <c r="K189" s="157"/>
      <c r="L189" s="155">
        <v>2022</v>
      </c>
      <c r="M189" s="158">
        <v>8855</v>
      </c>
      <c r="N189" s="159">
        <v>47653728.719999999</v>
      </c>
      <c r="O189" s="159">
        <v>43803985.049999997</v>
      </c>
      <c r="P189" s="159">
        <v>31205725.800000001</v>
      </c>
      <c r="Q189" s="159">
        <v>13535581</v>
      </c>
      <c r="R189" s="159">
        <v>17670144.800000001</v>
      </c>
      <c r="S189" s="159">
        <v>3849743.67</v>
      </c>
      <c r="T189" s="159">
        <v>735324.92</v>
      </c>
      <c r="U189" s="159">
        <v>47492010.090000004</v>
      </c>
      <c r="V189" s="159">
        <v>41307724.060000002</v>
      </c>
      <c r="W189" s="159">
        <v>15132259.25</v>
      </c>
      <c r="X189" s="159">
        <v>398939.33</v>
      </c>
      <c r="Y189" s="159">
        <v>6184286.0300000003</v>
      </c>
      <c r="Z189" s="159">
        <v>4246791.09</v>
      </c>
      <c r="AA189" s="159">
        <v>0</v>
      </c>
      <c r="AB189" s="159">
        <v>4246791.09</v>
      </c>
      <c r="AC189" s="159">
        <v>1504092.78</v>
      </c>
      <c r="AD189" s="159">
        <v>1504092.78</v>
      </c>
      <c r="AE189" s="159">
        <v>13735564.33</v>
      </c>
      <c r="AF189" s="159">
        <v>2496260.9900000002</v>
      </c>
      <c r="AG189" s="159">
        <v>364480.68</v>
      </c>
      <c r="AH189" s="159">
        <v>418279.42</v>
      </c>
      <c r="AI189" s="159">
        <v>0</v>
      </c>
      <c r="AJ189" s="159">
        <v>0</v>
      </c>
    </row>
    <row r="190" spans="1:36">
      <c r="A190" s="153">
        <v>4</v>
      </c>
      <c r="B190" s="154">
        <v>2</v>
      </c>
      <c r="C190" s="154">
        <v>8</v>
      </c>
      <c r="D190" s="155">
        <v>2</v>
      </c>
      <c r="E190" s="155" t="s">
        <v>556</v>
      </c>
      <c r="F190" s="156" t="s">
        <v>3006</v>
      </c>
      <c r="G190" s="156" t="s">
        <v>556</v>
      </c>
      <c r="H190" s="156" t="s">
        <v>3014</v>
      </c>
      <c r="I190" s="155">
        <v>402082</v>
      </c>
      <c r="J190" s="157" t="s">
        <v>976</v>
      </c>
      <c r="K190" s="157"/>
      <c r="L190" s="155">
        <v>2022</v>
      </c>
      <c r="M190" s="158">
        <v>4039</v>
      </c>
      <c r="N190" s="159">
        <v>21579178.699999999</v>
      </c>
      <c r="O190" s="159">
        <v>21015011.66</v>
      </c>
      <c r="P190" s="159">
        <v>14822149.369999999</v>
      </c>
      <c r="Q190" s="159">
        <v>6427998</v>
      </c>
      <c r="R190" s="159">
        <v>8394151.3699999992</v>
      </c>
      <c r="S190" s="159">
        <v>564167.04</v>
      </c>
      <c r="T190" s="159">
        <v>0</v>
      </c>
      <c r="U190" s="159">
        <v>20742671.52</v>
      </c>
      <c r="V190" s="159">
        <v>19304331.399999999</v>
      </c>
      <c r="W190" s="159">
        <v>7287744.0199999996</v>
      </c>
      <c r="X190" s="159">
        <v>115632.6</v>
      </c>
      <c r="Y190" s="159">
        <v>1438340.12</v>
      </c>
      <c r="Z190" s="159">
        <v>3364600.03</v>
      </c>
      <c r="AA190" s="159">
        <v>1600000</v>
      </c>
      <c r="AB190" s="159">
        <v>1764600.0299999998</v>
      </c>
      <c r="AC190" s="159">
        <v>1293200</v>
      </c>
      <c r="AD190" s="159">
        <v>750000</v>
      </c>
      <c r="AE190" s="159">
        <v>4960000</v>
      </c>
      <c r="AF190" s="159">
        <v>1710680.26</v>
      </c>
      <c r="AG190" s="159">
        <v>135361.63</v>
      </c>
      <c r="AH190" s="159">
        <v>129489.45</v>
      </c>
      <c r="AI190" s="159">
        <v>0</v>
      </c>
      <c r="AJ190" s="159">
        <v>0</v>
      </c>
    </row>
    <row r="191" spans="1:36">
      <c r="A191" s="153">
        <v>4</v>
      </c>
      <c r="B191" s="154">
        <v>2</v>
      </c>
      <c r="C191" s="154">
        <v>9</v>
      </c>
      <c r="D191" s="155">
        <v>2</v>
      </c>
      <c r="E191" s="155" t="s">
        <v>556</v>
      </c>
      <c r="F191" s="156" t="s">
        <v>3006</v>
      </c>
      <c r="G191" s="156" t="s">
        <v>556</v>
      </c>
      <c r="H191" s="156" t="s">
        <v>3015</v>
      </c>
      <c r="I191" s="155">
        <v>402092</v>
      </c>
      <c r="J191" s="157" t="s">
        <v>2583</v>
      </c>
      <c r="K191" s="157"/>
      <c r="L191" s="155">
        <v>2022</v>
      </c>
      <c r="M191" s="158">
        <v>5139</v>
      </c>
      <c r="N191" s="159">
        <v>28043017.52</v>
      </c>
      <c r="O191" s="159">
        <v>27235476.82</v>
      </c>
      <c r="P191" s="159">
        <v>21354192.960000001</v>
      </c>
      <c r="Q191" s="159">
        <v>10556535</v>
      </c>
      <c r="R191" s="159">
        <v>10797657.960000001</v>
      </c>
      <c r="S191" s="159">
        <v>807540.7</v>
      </c>
      <c r="T191" s="159">
        <v>7098</v>
      </c>
      <c r="U191" s="159">
        <v>25356251.870000001</v>
      </c>
      <c r="V191" s="159">
        <v>23955254.34</v>
      </c>
      <c r="W191" s="159">
        <v>9015031.2599999998</v>
      </c>
      <c r="X191" s="159">
        <v>103189.58</v>
      </c>
      <c r="Y191" s="159">
        <v>1400997.53</v>
      </c>
      <c r="Z191" s="159">
        <v>4051292.72</v>
      </c>
      <c r="AA191" s="159">
        <v>0</v>
      </c>
      <c r="AB191" s="159">
        <v>4051292.72</v>
      </c>
      <c r="AC191" s="159">
        <v>795000</v>
      </c>
      <c r="AD191" s="159">
        <v>795000</v>
      </c>
      <c r="AE191" s="159">
        <v>5160000</v>
      </c>
      <c r="AF191" s="159">
        <v>3280222.48</v>
      </c>
      <c r="AG191" s="159">
        <v>140394</v>
      </c>
      <c r="AH191" s="159">
        <v>140665.94</v>
      </c>
      <c r="AI191" s="159">
        <v>0</v>
      </c>
      <c r="AJ191" s="159">
        <v>0</v>
      </c>
    </row>
    <row r="192" spans="1:36">
      <c r="A192" s="153">
        <v>4</v>
      </c>
      <c r="B192" s="154">
        <v>2</v>
      </c>
      <c r="C192" s="154">
        <v>10</v>
      </c>
      <c r="D192" s="155">
        <v>2</v>
      </c>
      <c r="E192" s="155" t="s">
        <v>556</v>
      </c>
      <c r="F192" s="156" t="s">
        <v>3006</v>
      </c>
      <c r="G192" s="156" t="s">
        <v>556</v>
      </c>
      <c r="H192" s="156" t="s">
        <v>3016</v>
      </c>
      <c r="I192" s="155">
        <v>402102</v>
      </c>
      <c r="J192" s="157" t="s">
        <v>2582</v>
      </c>
      <c r="K192" s="157"/>
      <c r="L192" s="155">
        <v>2022</v>
      </c>
      <c r="M192" s="158">
        <v>4842</v>
      </c>
      <c r="N192" s="159">
        <v>26945686.190000001</v>
      </c>
      <c r="O192" s="159">
        <v>25348465.260000002</v>
      </c>
      <c r="P192" s="159">
        <v>17409908.91</v>
      </c>
      <c r="Q192" s="159">
        <v>7433099</v>
      </c>
      <c r="R192" s="159">
        <v>9976809.9100000001</v>
      </c>
      <c r="S192" s="159">
        <v>1597220.93</v>
      </c>
      <c r="T192" s="159">
        <v>333174.01</v>
      </c>
      <c r="U192" s="159">
        <v>25095391.32</v>
      </c>
      <c r="V192" s="159">
        <v>22849396.579999998</v>
      </c>
      <c r="W192" s="159">
        <v>7876201.04</v>
      </c>
      <c r="X192" s="159">
        <v>197011.62</v>
      </c>
      <c r="Y192" s="159">
        <v>2245994.7400000002</v>
      </c>
      <c r="Z192" s="159">
        <v>2073828.05</v>
      </c>
      <c r="AA192" s="159">
        <v>0</v>
      </c>
      <c r="AB192" s="159">
        <v>2073828.05</v>
      </c>
      <c r="AC192" s="159">
        <v>884614</v>
      </c>
      <c r="AD192" s="159">
        <v>884614</v>
      </c>
      <c r="AE192" s="159">
        <v>6956488.4800000004</v>
      </c>
      <c r="AF192" s="159">
        <v>2499068.6800000002</v>
      </c>
      <c r="AG192" s="159">
        <v>285667.09000000003</v>
      </c>
      <c r="AH192" s="159">
        <v>281272.71999999997</v>
      </c>
      <c r="AI192" s="159">
        <v>0</v>
      </c>
      <c r="AJ192" s="159">
        <v>0</v>
      </c>
    </row>
    <row r="193" spans="1:36">
      <c r="A193" s="153">
        <v>4</v>
      </c>
      <c r="B193" s="154">
        <v>3</v>
      </c>
      <c r="C193" s="154">
        <v>1</v>
      </c>
      <c r="D193" s="155">
        <v>2</v>
      </c>
      <c r="E193" s="155" t="s">
        <v>556</v>
      </c>
      <c r="F193" s="156" t="s">
        <v>3017</v>
      </c>
      <c r="G193" s="156" t="s">
        <v>556</v>
      </c>
      <c r="H193" s="156" t="s">
        <v>3018</v>
      </c>
      <c r="I193" s="155">
        <v>403012</v>
      </c>
      <c r="J193" s="157" t="s">
        <v>2581</v>
      </c>
      <c r="K193" s="157"/>
      <c r="L193" s="155">
        <v>2022</v>
      </c>
      <c r="M193" s="158">
        <v>22835</v>
      </c>
      <c r="N193" s="159">
        <v>141632972.56</v>
      </c>
      <c r="O193" s="159">
        <v>138073788.09999999</v>
      </c>
      <c r="P193" s="159">
        <v>68494602.400000006</v>
      </c>
      <c r="Q193" s="159">
        <v>25059265</v>
      </c>
      <c r="R193" s="159">
        <v>43435337.399999999</v>
      </c>
      <c r="S193" s="159">
        <v>3559184.46</v>
      </c>
      <c r="T193" s="159">
        <v>1142616.3999999999</v>
      </c>
      <c r="U193" s="159">
        <v>153216336.34</v>
      </c>
      <c r="V193" s="159">
        <v>124579583.11</v>
      </c>
      <c r="W193" s="159">
        <v>42848864.43</v>
      </c>
      <c r="X193" s="159">
        <v>289740.79999999999</v>
      </c>
      <c r="Y193" s="159">
        <v>28636753.23</v>
      </c>
      <c r="Z193" s="159">
        <v>24225421.530000001</v>
      </c>
      <c r="AA193" s="159">
        <v>20764634</v>
      </c>
      <c r="AB193" s="159">
        <v>3460787.5300000012</v>
      </c>
      <c r="AC193" s="159">
        <v>6394634</v>
      </c>
      <c r="AD193" s="159">
        <v>6394634</v>
      </c>
      <c r="AE193" s="159">
        <v>37303018.039999999</v>
      </c>
      <c r="AF193" s="159">
        <v>13494204.99</v>
      </c>
      <c r="AG193" s="159">
        <v>719254.29</v>
      </c>
      <c r="AH193" s="159">
        <v>516902.48</v>
      </c>
      <c r="AI193" s="159">
        <v>0</v>
      </c>
      <c r="AJ193" s="159">
        <v>0</v>
      </c>
    </row>
    <row r="194" spans="1:36">
      <c r="A194" s="153">
        <v>4</v>
      </c>
      <c r="B194" s="154">
        <v>3</v>
      </c>
      <c r="C194" s="154">
        <v>2</v>
      </c>
      <c r="D194" s="155">
        <v>2</v>
      </c>
      <c r="E194" s="155" t="s">
        <v>556</v>
      </c>
      <c r="F194" s="156" t="s">
        <v>3017</v>
      </c>
      <c r="G194" s="156" t="s">
        <v>556</v>
      </c>
      <c r="H194" s="156" t="s">
        <v>3019</v>
      </c>
      <c r="I194" s="155">
        <v>403022</v>
      </c>
      <c r="J194" s="157" t="s">
        <v>2580</v>
      </c>
      <c r="K194" s="157"/>
      <c r="L194" s="155">
        <v>2022</v>
      </c>
      <c r="M194" s="158">
        <v>8389</v>
      </c>
      <c r="N194" s="159">
        <v>49009307.939999998</v>
      </c>
      <c r="O194" s="159">
        <v>44880007.159999996</v>
      </c>
      <c r="P194" s="159">
        <v>27901937.969999999</v>
      </c>
      <c r="Q194" s="159">
        <v>11803995</v>
      </c>
      <c r="R194" s="159">
        <v>16097942.970000001</v>
      </c>
      <c r="S194" s="159">
        <v>4129300.78</v>
      </c>
      <c r="T194" s="159">
        <v>209218.75</v>
      </c>
      <c r="U194" s="159">
        <v>48530438.25</v>
      </c>
      <c r="V194" s="159">
        <v>42321787.289999999</v>
      </c>
      <c r="W194" s="159">
        <v>16856539.870000001</v>
      </c>
      <c r="X194" s="159">
        <v>113957.4</v>
      </c>
      <c r="Y194" s="159">
        <v>6208650.96</v>
      </c>
      <c r="Z194" s="159">
        <v>5511435.8300000001</v>
      </c>
      <c r="AA194" s="159">
        <v>1458000</v>
      </c>
      <c r="AB194" s="159">
        <v>4053435.83</v>
      </c>
      <c r="AC194" s="159">
        <v>1142920</v>
      </c>
      <c r="AD194" s="159">
        <v>1142920</v>
      </c>
      <c r="AE194" s="159">
        <v>5512854</v>
      </c>
      <c r="AF194" s="159">
        <v>2558219.87</v>
      </c>
      <c r="AG194" s="159">
        <v>311082.67</v>
      </c>
      <c r="AH194" s="159">
        <v>256233.76</v>
      </c>
      <c r="AI194" s="159">
        <v>0</v>
      </c>
      <c r="AJ194" s="159">
        <v>0</v>
      </c>
    </row>
    <row r="195" spans="1:36">
      <c r="A195" s="153">
        <v>4</v>
      </c>
      <c r="B195" s="154">
        <v>3</v>
      </c>
      <c r="C195" s="154">
        <v>3</v>
      </c>
      <c r="D195" s="155">
        <v>2</v>
      </c>
      <c r="E195" s="155" t="s">
        <v>556</v>
      </c>
      <c r="F195" s="156" t="s">
        <v>3017</v>
      </c>
      <c r="G195" s="156" t="s">
        <v>556</v>
      </c>
      <c r="H195" s="156" t="s">
        <v>3020</v>
      </c>
      <c r="I195" s="155">
        <v>403032</v>
      </c>
      <c r="J195" s="157" t="s">
        <v>2579</v>
      </c>
      <c r="K195" s="157"/>
      <c r="L195" s="155">
        <v>2022</v>
      </c>
      <c r="M195" s="158">
        <v>11878</v>
      </c>
      <c r="N195" s="159">
        <v>65592000.439999998</v>
      </c>
      <c r="O195" s="159">
        <v>63392832</v>
      </c>
      <c r="P195" s="159">
        <v>39174468.579999998</v>
      </c>
      <c r="Q195" s="159">
        <v>15461696</v>
      </c>
      <c r="R195" s="159">
        <v>23712772.579999998</v>
      </c>
      <c r="S195" s="159">
        <v>2199168.44</v>
      </c>
      <c r="T195" s="159">
        <v>33879.410000000003</v>
      </c>
      <c r="U195" s="159">
        <v>64781577.240000002</v>
      </c>
      <c r="V195" s="159">
        <v>59294152.799999997</v>
      </c>
      <c r="W195" s="159">
        <v>21190625.850000001</v>
      </c>
      <c r="X195" s="159">
        <v>228965.27</v>
      </c>
      <c r="Y195" s="159">
        <v>5487424.4400000004</v>
      </c>
      <c r="Z195" s="159">
        <v>6867337.0599999996</v>
      </c>
      <c r="AA195" s="159">
        <v>3124494.97</v>
      </c>
      <c r="AB195" s="159">
        <v>3742842.0899999994</v>
      </c>
      <c r="AC195" s="159">
        <v>1302614</v>
      </c>
      <c r="AD195" s="159">
        <v>1302614</v>
      </c>
      <c r="AE195" s="159">
        <v>14223332.18</v>
      </c>
      <c r="AF195" s="159">
        <v>4098679.2</v>
      </c>
      <c r="AG195" s="159">
        <v>258480.12</v>
      </c>
      <c r="AH195" s="159">
        <v>188147.92</v>
      </c>
      <c r="AI195" s="159">
        <v>0</v>
      </c>
      <c r="AJ195" s="159">
        <v>0</v>
      </c>
    </row>
    <row r="196" spans="1:36">
      <c r="A196" s="153">
        <v>4</v>
      </c>
      <c r="B196" s="154">
        <v>3</v>
      </c>
      <c r="C196" s="154">
        <v>4</v>
      </c>
      <c r="D196" s="155">
        <v>3</v>
      </c>
      <c r="E196" s="155" t="s">
        <v>556</v>
      </c>
      <c r="F196" s="156" t="s">
        <v>3021</v>
      </c>
      <c r="G196" s="156" t="s">
        <v>556</v>
      </c>
      <c r="H196" s="156" t="s">
        <v>3022</v>
      </c>
      <c r="I196" s="155">
        <v>403043</v>
      </c>
      <c r="J196" s="157" t="s">
        <v>2578</v>
      </c>
      <c r="K196" s="157"/>
      <c r="L196" s="155">
        <v>2022</v>
      </c>
      <c r="M196" s="158">
        <v>24055</v>
      </c>
      <c r="N196" s="159">
        <v>130966368.04000001</v>
      </c>
      <c r="O196" s="159">
        <v>120331001.59</v>
      </c>
      <c r="P196" s="159">
        <v>73260599.299999997</v>
      </c>
      <c r="Q196" s="159">
        <v>29242305</v>
      </c>
      <c r="R196" s="159">
        <v>44018294.299999997</v>
      </c>
      <c r="S196" s="159">
        <v>10635366.449999999</v>
      </c>
      <c r="T196" s="159">
        <v>993250.05</v>
      </c>
      <c r="U196" s="159">
        <v>118320356.89</v>
      </c>
      <c r="V196" s="159">
        <v>104093058.44</v>
      </c>
      <c r="W196" s="159">
        <v>34376673.5</v>
      </c>
      <c r="X196" s="159">
        <v>219242.86</v>
      </c>
      <c r="Y196" s="159">
        <v>14227298.449999999</v>
      </c>
      <c r="Z196" s="159">
        <v>33031351.370000001</v>
      </c>
      <c r="AA196" s="159">
        <v>0</v>
      </c>
      <c r="AB196" s="159">
        <v>33031351.370000001</v>
      </c>
      <c r="AC196" s="159">
        <v>4630000</v>
      </c>
      <c r="AD196" s="159">
        <v>4630000</v>
      </c>
      <c r="AE196" s="159">
        <v>5140000</v>
      </c>
      <c r="AF196" s="159">
        <v>16237943.15</v>
      </c>
      <c r="AG196" s="159">
        <v>185114.63</v>
      </c>
      <c r="AH196" s="159">
        <v>217621.23</v>
      </c>
      <c r="AI196" s="159">
        <v>0</v>
      </c>
      <c r="AJ196" s="159">
        <v>0</v>
      </c>
    </row>
    <row r="197" spans="1:36">
      <c r="A197" s="153">
        <v>4</v>
      </c>
      <c r="B197" s="154">
        <v>3</v>
      </c>
      <c r="C197" s="154">
        <v>5</v>
      </c>
      <c r="D197" s="155">
        <v>2</v>
      </c>
      <c r="E197" s="155" t="s">
        <v>556</v>
      </c>
      <c r="F197" s="156" t="s">
        <v>3017</v>
      </c>
      <c r="G197" s="156" t="s">
        <v>556</v>
      </c>
      <c r="H197" s="156" t="s">
        <v>3023</v>
      </c>
      <c r="I197" s="155">
        <v>403052</v>
      </c>
      <c r="J197" s="157" t="s">
        <v>2577</v>
      </c>
      <c r="K197" s="157"/>
      <c r="L197" s="155">
        <v>2022</v>
      </c>
      <c r="M197" s="158">
        <v>10238</v>
      </c>
      <c r="N197" s="159">
        <v>69303725.200000003</v>
      </c>
      <c r="O197" s="159">
        <v>63589369.270000003</v>
      </c>
      <c r="P197" s="159">
        <v>32103444.02</v>
      </c>
      <c r="Q197" s="159">
        <v>12081833</v>
      </c>
      <c r="R197" s="159">
        <v>20021611.02</v>
      </c>
      <c r="S197" s="159">
        <v>5714355.9299999997</v>
      </c>
      <c r="T197" s="159">
        <v>597820.97</v>
      </c>
      <c r="U197" s="159">
        <v>59539742.280000001</v>
      </c>
      <c r="V197" s="159">
        <v>54439138.210000001</v>
      </c>
      <c r="W197" s="159">
        <v>22778255.170000002</v>
      </c>
      <c r="X197" s="159">
        <v>620798.51</v>
      </c>
      <c r="Y197" s="159">
        <v>5100604.07</v>
      </c>
      <c r="Z197" s="159">
        <v>297531.45</v>
      </c>
      <c r="AA197" s="159">
        <v>297531.45</v>
      </c>
      <c r="AB197" s="159">
        <v>0</v>
      </c>
      <c r="AC197" s="159">
        <v>3703931.78</v>
      </c>
      <c r="AD197" s="159">
        <v>3703931.78</v>
      </c>
      <c r="AE197" s="159">
        <v>18987218.84</v>
      </c>
      <c r="AF197" s="159">
        <v>9150231.0600000005</v>
      </c>
      <c r="AG197" s="159">
        <v>560584.07999999996</v>
      </c>
      <c r="AH197" s="159">
        <v>455850.13</v>
      </c>
      <c r="AI197" s="159">
        <v>492</v>
      </c>
      <c r="AJ197" s="159">
        <v>0</v>
      </c>
    </row>
    <row r="198" spans="1:36">
      <c r="A198" s="153">
        <v>4</v>
      </c>
      <c r="B198" s="154">
        <v>3</v>
      </c>
      <c r="C198" s="154">
        <v>6</v>
      </c>
      <c r="D198" s="155">
        <v>2</v>
      </c>
      <c r="E198" s="155" t="s">
        <v>556</v>
      </c>
      <c r="F198" s="156" t="s">
        <v>3017</v>
      </c>
      <c r="G198" s="156" t="s">
        <v>556</v>
      </c>
      <c r="H198" s="156" t="s">
        <v>3024</v>
      </c>
      <c r="I198" s="155">
        <v>403062</v>
      </c>
      <c r="J198" s="157" t="s">
        <v>2576</v>
      </c>
      <c r="K198" s="157"/>
      <c r="L198" s="155">
        <v>2022</v>
      </c>
      <c r="M198" s="158">
        <v>14992</v>
      </c>
      <c r="N198" s="159">
        <v>116849776</v>
      </c>
      <c r="O198" s="159">
        <v>109463608.06</v>
      </c>
      <c r="P198" s="159">
        <v>45925414.399999999</v>
      </c>
      <c r="Q198" s="159">
        <v>17239813</v>
      </c>
      <c r="R198" s="159">
        <v>28685601.399999999</v>
      </c>
      <c r="S198" s="159">
        <v>7386167.9400000004</v>
      </c>
      <c r="T198" s="159">
        <v>1315789.71</v>
      </c>
      <c r="U198" s="159">
        <v>128464159.69</v>
      </c>
      <c r="V198" s="159">
        <v>88339181.079999998</v>
      </c>
      <c r="W198" s="159">
        <v>26436323.600000001</v>
      </c>
      <c r="X198" s="159">
        <v>210440.38</v>
      </c>
      <c r="Y198" s="159">
        <v>40124978.609999999</v>
      </c>
      <c r="Z198" s="159">
        <v>28569663.09</v>
      </c>
      <c r="AA198" s="159">
        <v>12000000</v>
      </c>
      <c r="AB198" s="159">
        <v>16569663.09</v>
      </c>
      <c r="AC198" s="159">
        <v>5888000</v>
      </c>
      <c r="AD198" s="159">
        <v>5888000</v>
      </c>
      <c r="AE198" s="159">
        <v>24133100</v>
      </c>
      <c r="AF198" s="159">
        <v>21124426.98</v>
      </c>
      <c r="AG198" s="159">
        <v>330050.18</v>
      </c>
      <c r="AH198" s="159">
        <v>355256.32000000001</v>
      </c>
      <c r="AI198" s="159">
        <v>0</v>
      </c>
      <c r="AJ198" s="159">
        <v>0</v>
      </c>
    </row>
    <row r="199" spans="1:36">
      <c r="A199" s="153">
        <v>4</v>
      </c>
      <c r="B199" s="154">
        <v>3</v>
      </c>
      <c r="C199" s="154">
        <v>7</v>
      </c>
      <c r="D199" s="155">
        <v>2</v>
      </c>
      <c r="E199" s="155" t="s">
        <v>556</v>
      </c>
      <c r="F199" s="156" t="s">
        <v>3017</v>
      </c>
      <c r="G199" s="156" t="s">
        <v>556</v>
      </c>
      <c r="H199" s="156" t="s">
        <v>3025</v>
      </c>
      <c r="I199" s="155">
        <v>403072</v>
      </c>
      <c r="J199" s="157" t="s">
        <v>2575</v>
      </c>
      <c r="K199" s="157"/>
      <c r="L199" s="155">
        <v>2022</v>
      </c>
      <c r="M199" s="158">
        <v>10266</v>
      </c>
      <c r="N199" s="159">
        <v>66397426.93</v>
      </c>
      <c r="O199" s="159">
        <v>55250099.409999996</v>
      </c>
      <c r="P199" s="159">
        <v>32044191.710000001</v>
      </c>
      <c r="Q199" s="159">
        <v>12362193</v>
      </c>
      <c r="R199" s="159">
        <v>19681998.710000001</v>
      </c>
      <c r="S199" s="159">
        <v>11147327.52</v>
      </c>
      <c r="T199" s="159">
        <v>82268.05</v>
      </c>
      <c r="U199" s="159">
        <v>62501843.009999998</v>
      </c>
      <c r="V199" s="159">
        <v>48503894.869999997</v>
      </c>
      <c r="W199" s="159">
        <v>15835441.5</v>
      </c>
      <c r="X199" s="159">
        <v>46605.55</v>
      </c>
      <c r="Y199" s="159">
        <v>13997948.140000001</v>
      </c>
      <c r="Z199" s="159">
        <v>10910624.119999999</v>
      </c>
      <c r="AA199" s="159">
        <v>5224328</v>
      </c>
      <c r="AB199" s="159">
        <v>5686296.1199999992</v>
      </c>
      <c r="AC199" s="159">
        <v>1964328</v>
      </c>
      <c r="AD199" s="159">
        <v>1964328</v>
      </c>
      <c r="AE199" s="159">
        <v>6505799.4500000002</v>
      </c>
      <c r="AF199" s="159">
        <v>6746204.54</v>
      </c>
      <c r="AG199" s="159">
        <v>149982</v>
      </c>
      <c r="AH199" s="159">
        <v>175173.2</v>
      </c>
      <c r="AI199" s="159">
        <v>0</v>
      </c>
      <c r="AJ199" s="159">
        <v>10999.45</v>
      </c>
    </row>
    <row r="200" spans="1:36">
      <c r="A200" s="153">
        <v>4</v>
      </c>
      <c r="B200" s="154">
        <v>3</v>
      </c>
      <c r="C200" s="154">
        <v>8</v>
      </c>
      <c r="D200" s="155">
        <v>3</v>
      </c>
      <c r="E200" s="155" t="s">
        <v>556</v>
      </c>
      <c r="F200" s="156" t="s">
        <v>3021</v>
      </c>
      <c r="G200" s="156" t="s">
        <v>556</v>
      </c>
      <c r="H200" s="156" t="s">
        <v>3026</v>
      </c>
      <c r="I200" s="155">
        <v>403083</v>
      </c>
      <c r="J200" s="157" t="s">
        <v>2574</v>
      </c>
      <c r="K200" s="157"/>
      <c r="L200" s="155">
        <v>2022</v>
      </c>
      <c r="M200" s="158">
        <v>16795</v>
      </c>
      <c r="N200" s="159">
        <v>103437207.54000001</v>
      </c>
      <c r="O200" s="159">
        <v>91207496.040000007</v>
      </c>
      <c r="P200" s="159">
        <v>42225936.629999995</v>
      </c>
      <c r="Q200" s="159">
        <v>14379711</v>
      </c>
      <c r="R200" s="159">
        <v>27846225.629999999</v>
      </c>
      <c r="S200" s="159">
        <v>12229711.5</v>
      </c>
      <c r="T200" s="159">
        <v>4633003.62</v>
      </c>
      <c r="U200" s="159">
        <v>100771676.75</v>
      </c>
      <c r="V200" s="159">
        <v>86164914.480000004</v>
      </c>
      <c r="W200" s="159">
        <v>31490267.190000001</v>
      </c>
      <c r="X200" s="159">
        <v>411157.5</v>
      </c>
      <c r="Y200" s="159">
        <v>14606762.27</v>
      </c>
      <c r="Z200" s="159">
        <v>6344075.1900000004</v>
      </c>
      <c r="AA200" s="159">
        <v>4000000</v>
      </c>
      <c r="AB200" s="159">
        <v>2344075.1900000004</v>
      </c>
      <c r="AC200" s="159">
        <v>5178896</v>
      </c>
      <c r="AD200" s="159">
        <v>5178896</v>
      </c>
      <c r="AE200" s="159">
        <v>19267182</v>
      </c>
      <c r="AF200" s="159">
        <v>5042581.5599999996</v>
      </c>
      <c r="AG200" s="159">
        <v>915494.71</v>
      </c>
      <c r="AH200" s="159">
        <v>771222.03</v>
      </c>
      <c r="AI200" s="159">
        <v>0</v>
      </c>
      <c r="AJ200" s="159">
        <v>0</v>
      </c>
    </row>
    <row r="201" spans="1:36">
      <c r="A201" s="153">
        <v>4</v>
      </c>
      <c r="B201" s="154">
        <v>4</v>
      </c>
      <c r="C201" s="154">
        <v>1</v>
      </c>
      <c r="D201" s="155">
        <v>1</v>
      </c>
      <c r="E201" s="155" t="s">
        <v>556</v>
      </c>
      <c r="F201" s="156" t="s">
        <v>3027</v>
      </c>
      <c r="G201" s="156" t="s">
        <v>556</v>
      </c>
      <c r="H201" s="156" t="s">
        <v>3028</v>
      </c>
      <c r="I201" s="155">
        <v>404011</v>
      </c>
      <c r="J201" s="157" t="s">
        <v>2573</v>
      </c>
      <c r="K201" s="157"/>
      <c r="L201" s="155">
        <v>2022</v>
      </c>
      <c r="M201" s="158">
        <v>19388</v>
      </c>
      <c r="N201" s="159">
        <v>92371088.209999993</v>
      </c>
      <c r="O201" s="159">
        <v>85235559.629999995</v>
      </c>
      <c r="P201" s="159">
        <v>50159048.82</v>
      </c>
      <c r="Q201" s="159">
        <v>17600842</v>
      </c>
      <c r="R201" s="159">
        <v>32558206.82</v>
      </c>
      <c r="S201" s="159">
        <v>7135528.5800000001</v>
      </c>
      <c r="T201" s="159">
        <v>1181312.76</v>
      </c>
      <c r="U201" s="159">
        <v>90161217.629999995</v>
      </c>
      <c r="V201" s="159">
        <v>79628428.189999998</v>
      </c>
      <c r="W201" s="159">
        <v>27039408.390000001</v>
      </c>
      <c r="X201" s="159">
        <v>55934.21</v>
      </c>
      <c r="Y201" s="159">
        <v>10532789.439999999</v>
      </c>
      <c r="Z201" s="159">
        <v>9265228.4000000004</v>
      </c>
      <c r="AA201" s="159">
        <v>0</v>
      </c>
      <c r="AB201" s="159">
        <v>9265228.4000000004</v>
      </c>
      <c r="AC201" s="159">
        <v>766314.4</v>
      </c>
      <c r="AD201" s="159">
        <v>766314.4</v>
      </c>
      <c r="AE201" s="159">
        <v>2189252.23</v>
      </c>
      <c r="AF201" s="159">
        <v>5607131.4400000004</v>
      </c>
      <c r="AG201" s="159">
        <v>1438700.45</v>
      </c>
      <c r="AH201" s="159">
        <v>1311072.49</v>
      </c>
      <c r="AI201" s="159">
        <v>0</v>
      </c>
      <c r="AJ201" s="159">
        <v>0</v>
      </c>
    </row>
    <row r="202" spans="1:36">
      <c r="A202" s="153">
        <v>4</v>
      </c>
      <c r="B202" s="154">
        <v>4</v>
      </c>
      <c r="C202" s="154">
        <v>2</v>
      </c>
      <c r="D202" s="155">
        <v>2</v>
      </c>
      <c r="E202" s="155" t="s">
        <v>556</v>
      </c>
      <c r="F202" s="156" t="s">
        <v>3029</v>
      </c>
      <c r="G202" s="156" t="s">
        <v>556</v>
      </c>
      <c r="H202" s="156" t="s">
        <v>3030</v>
      </c>
      <c r="I202" s="155">
        <v>404022</v>
      </c>
      <c r="J202" s="157" t="s">
        <v>2573</v>
      </c>
      <c r="K202" s="157"/>
      <c r="L202" s="155">
        <v>2022</v>
      </c>
      <c r="M202" s="158">
        <v>6127</v>
      </c>
      <c r="N202" s="159">
        <v>32455024.379999999</v>
      </c>
      <c r="O202" s="159">
        <v>30502878.800000001</v>
      </c>
      <c r="P202" s="159">
        <v>23201377.140000001</v>
      </c>
      <c r="Q202" s="159">
        <v>10896786</v>
      </c>
      <c r="R202" s="159">
        <v>12304591.140000001</v>
      </c>
      <c r="S202" s="159">
        <v>1952145.58</v>
      </c>
      <c r="T202" s="159">
        <v>250384.27</v>
      </c>
      <c r="U202" s="159">
        <v>31184547.170000002</v>
      </c>
      <c r="V202" s="159">
        <v>26486717.170000002</v>
      </c>
      <c r="W202" s="159">
        <v>9668217.0500000007</v>
      </c>
      <c r="X202" s="159">
        <v>18233.52</v>
      </c>
      <c r="Y202" s="159">
        <v>4697830</v>
      </c>
      <c r="Z202" s="159">
        <v>1757953.75</v>
      </c>
      <c r="AA202" s="159">
        <v>1272840.8899999999</v>
      </c>
      <c r="AB202" s="159">
        <v>485112.8600000001</v>
      </c>
      <c r="AC202" s="159">
        <v>1131818</v>
      </c>
      <c r="AD202" s="159">
        <v>1131818</v>
      </c>
      <c r="AE202" s="159">
        <v>3480000</v>
      </c>
      <c r="AF202" s="159">
        <v>4016161.63</v>
      </c>
      <c r="AG202" s="159">
        <v>387526.75</v>
      </c>
      <c r="AH202" s="159">
        <v>346675.76</v>
      </c>
      <c r="AI202" s="159">
        <v>0</v>
      </c>
      <c r="AJ202" s="159">
        <v>0</v>
      </c>
    </row>
    <row r="203" spans="1:36">
      <c r="A203" s="153">
        <v>4</v>
      </c>
      <c r="B203" s="154">
        <v>4</v>
      </c>
      <c r="C203" s="154">
        <v>3</v>
      </c>
      <c r="D203" s="155">
        <v>2</v>
      </c>
      <c r="E203" s="155" t="s">
        <v>556</v>
      </c>
      <c r="F203" s="156" t="s">
        <v>3029</v>
      </c>
      <c r="G203" s="156" t="s">
        <v>556</v>
      </c>
      <c r="H203" s="156" t="s">
        <v>3031</v>
      </c>
      <c r="I203" s="155">
        <v>404032</v>
      </c>
      <c r="J203" s="157" t="s">
        <v>2572</v>
      </c>
      <c r="K203" s="157"/>
      <c r="L203" s="155">
        <v>2022</v>
      </c>
      <c r="M203" s="158">
        <v>4528</v>
      </c>
      <c r="N203" s="159">
        <v>28573229.989999998</v>
      </c>
      <c r="O203" s="159">
        <v>23969473.109999999</v>
      </c>
      <c r="P203" s="159">
        <v>16357017.640000001</v>
      </c>
      <c r="Q203" s="159">
        <v>7474090</v>
      </c>
      <c r="R203" s="159">
        <v>8882927.6400000006</v>
      </c>
      <c r="S203" s="159">
        <v>4603756.88</v>
      </c>
      <c r="T203" s="159">
        <v>20091.54</v>
      </c>
      <c r="U203" s="159">
        <v>24654798.5</v>
      </c>
      <c r="V203" s="159">
        <v>20767992.190000001</v>
      </c>
      <c r="W203" s="159">
        <v>7711382.3200000003</v>
      </c>
      <c r="X203" s="159">
        <v>30474.15</v>
      </c>
      <c r="Y203" s="159">
        <v>3886806.31</v>
      </c>
      <c r="Z203" s="159">
        <v>423970.07</v>
      </c>
      <c r="AA203" s="159">
        <v>0</v>
      </c>
      <c r="AB203" s="159">
        <v>423970.07</v>
      </c>
      <c r="AC203" s="159">
        <v>453200</v>
      </c>
      <c r="AD203" s="159">
        <v>453200</v>
      </c>
      <c r="AE203" s="159">
        <v>1808716.89</v>
      </c>
      <c r="AF203" s="159">
        <v>3201480.92</v>
      </c>
      <c r="AG203" s="159">
        <v>160658.48000000001</v>
      </c>
      <c r="AH203" s="159">
        <v>131189.06</v>
      </c>
      <c r="AI203" s="159">
        <v>0</v>
      </c>
      <c r="AJ203" s="159">
        <v>0</v>
      </c>
    </row>
    <row r="204" spans="1:36">
      <c r="A204" s="153">
        <v>4</v>
      </c>
      <c r="B204" s="154">
        <v>4</v>
      </c>
      <c r="C204" s="154">
        <v>4</v>
      </c>
      <c r="D204" s="155">
        <v>2</v>
      </c>
      <c r="E204" s="155" t="s">
        <v>556</v>
      </c>
      <c r="F204" s="156" t="s">
        <v>3029</v>
      </c>
      <c r="G204" s="156" t="s">
        <v>556</v>
      </c>
      <c r="H204" s="156" t="s">
        <v>3032</v>
      </c>
      <c r="I204" s="155">
        <v>404042</v>
      </c>
      <c r="J204" s="157" t="s">
        <v>2571</v>
      </c>
      <c r="K204" s="157"/>
      <c r="L204" s="155">
        <v>2022</v>
      </c>
      <c r="M204" s="158">
        <v>5186</v>
      </c>
      <c r="N204" s="159">
        <v>29096361.449999999</v>
      </c>
      <c r="O204" s="159">
        <v>28306217.100000001</v>
      </c>
      <c r="P204" s="159">
        <v>18497582.82</v>
      </c>
      <c r="Q204" s="159">
        <v>8188328</v>
      </c>
      <c r="R204" s="159">
        <v>10309254.82</v>
      </c>
      <c r="S204" s="159">
        <v>790144.35</v>
      </c>
      <c r="T204" s="159">
        <v>11289.61</v>
      </c>
      <c r="U204" s="159">
        <v>26882369.859999999</v>
      </c>
      <c r="V204" s="159">
        <v>25468082.66</v>
      </c>
      <c r="W204" s="159">
        <v>9585880.8800000008</v>
      </c>
      <c r="X204" s="159">
        <v>226336.21</v>
      </c>
      <c r="Y204" s="159">
        <v>1414287.2</v>
      </c>
      <c r="Z204" s="159">
        <v>1512177.66</v>
      </c>
      <c r="AA204" s="159">
        <v>0</v>
      </c>
      <c r="AB204" s="159">
        <v>1512177.66</v>
      </c>
      <c r="AC204" s="159">
        <v>817159.56</v>
      </c>
      <c r="AD204" s="159">
        <v>817159.56</v>
      </c>
      <c r="AE204" s="159">
        <v>7907292.7999999998</v>
      </c>
      <c r="AF204" s="159">
        <v>2838134.44</v>
      </c>
      <c r="AG204" s="159">
        <v>716390.45</v>
      </c>
      <c r="AH204" s="159">
        <v>648442.92000000004</v>
      </c>
      <c r="AI204" s="159">
        <v>0</v>
      </c>
      <c r="AJ204" s="159">
        <v>0</v>
      </c>
    </row>
    <row r="205" spans="1:36">
      <c r="A205" s="153">
        <v>4</v>
      </c>
      <c r="B205" s="154">
        <v>4</v>
      </c>
      <c r="C205" s="154">
        <v>5</v>
      </c>
      <c r="D205" s="155">
        <v>2</v>
      </c>
      <c r="E205" s="155" t="s">
        <v>556</v>
      </c>
      <c r="F205" s="156" t="s">
        <v>3029</v>
      </c>
      <c r="G205" s="156" t="s">
        <v>556</v>
      </c>
      <c r="H205" s="156" t="s">
        <v>3033</v>
      </c>
      <c r="I205" s="155">
        <v>404052</v>
      </c>
      <c r="J205" s="157" t="s">
        <v>2570</v>
      </c>
      <c r="K205" s="157"/>
      <c r="L205" s="155">
        <v>2022</v>
      </c>
      <c r="M205" s="158">
        <v>4336</v>
      </c>
      <c r="N205" s="159">
        <v>23518726.43</v>
      </c>
      <c r="O205" s="159">
        <v>22428828.34</v>
      </c>
      <c r="P205" s="159">
        <v>16125240.02</v>
      </c>
      <c r="Q205" s="159">
        <v>7215591</v>
      </c>
      <c r="R205" s="159">
        <v>8909649.0199999996</v>
      </c>
      <c r="S205" s="159">
        <v>1089898.0900000001</v>
      </c>
      <c r="T205" s="159">
        <v>29777.45</v>
      </c>
      <c r="U205" s="159">
        <v>21993012.899999999</v>
      </c>
      <c r="V205" s="159">
        <v>19059150.859999999</v>
      </c>
      <c r="W205" s="159">
        <v>6827390.4199999999</v>
      </c>
      <c r="X205" s="159">
        <v>9978.31</v>
      </c>
      <c r="Y205" s="159">
        <v>2933862.04</v>
      </c>
      <c r="Z205" s="159">
        <v>0</v>
      </c>
      <c r="AA205" s="159">
        <v>0</v>
      </c>
      <c r="AB205" s="159">
        <v>0</v>
      </c>
      <c r="AC205" s="159">
        <v>120944</v>
      </c>
      <c r="AD205" s="159">
        <v>120944</v>
      </c>
      <c r="AE205" s="159">
        <v>482029</v>
      </c>
      <c r="AF205" s="159">
        <v>3369677.48</v>
      </c>
      <c r="AG205" s="159">
        <v>179052.01</v>
      </c>
      <c r="AH205" s="159">
        <v>161370.76</v>
      </c>
      <c r="AI205" s="159">
        <v>0</v>
      </c>
      <c r="AJ205" s="159">
        <v>0</v>
      </c>
    </row>
    <row r="206" spans="1:36">
      <c r="A206" s="153">
        <v>4</v>
      </c>
      <c r="B206" s="154">
        <v>4</v>
      </c>
      <c r="C206" s="154">
        <v>6</v>
      </c>
      <c r="D206" s="155">
        <v>2</v>
      </c>
      <c r="E206" s="155" t="s">
        <v>556</v>
      </c>
      <c r="F206" s="156" t="s">
        <v>3029</v>
      </c>
      <c r="G206" s="156" t="s">
        <v>556</v>
      </c>
      <c r="H206" s="156" t="s">
        <v>3034</v>
      </c>
      <c r="I206" s="155">
        <v>404062</v>
      </c>
      <c r="J206" s="157" t="s">
        <v>2569</v>
      </c>
      <c r="K206" s="157"/>
      <c r="L206" s="155">
        <v>2022</v>
      </c>
      <c r="M206" s="158">
        <v>5292</v>
      </c>
      <c r="N206" s="159">
        <v>28423654.670000002</v>
      </c>
      <c r="O206" s="159">
        <v>25891223.34</v>
      </c>
      <c r="P206" s="159">
        <v>15378571.720000001</v>
      </c>
      <c r="Q206" s="159">
        <v>5385526</v>
      </c>
      <c r="R206" s="159">
        <v>9993045.7200000007</v>
      </c>
      <c r="S206" s="159">
        <v>2532431.33</v>
      </c>
      <c r="T206" s="159">
        <v>13501.45</v>
      </c>
      <c r="U206" s="159">
        <v>25534275.710000001</v>
      </c>
      <c r="V206" s="159">
        <v>22563244.579999998</v>
      </c>
      <c r="W206" s="159">
        <v>8923387.8599999994</v>
      </c>
      <c r="X206" s="159">
        <v>135946.22</v>
      </c>
      <c r="Y206" s="159">
        <v>2971031.13</v>
      </c>
      <c r="Z206" s="159">
        <v>2271282.77</v>
      </c>
      <c r="AA206" s="159">
        <v>0</v>
      </c>
      <c r="AB206" s="159">
        <v>2271282.77</v>
      </c>
      <c r="AC206" s="159">
        <v>2112235.14</v>
      </c>
      <c r="AD206" s="159">
        <v>2112235.14</v>
      </c>
      <c r="AE206" s="159">
        <v>4069100.87</v>
      </c>
      <c r="AF206" s="159">
        <v>3327978.76</v>
      </c>
      <c r="AG206" s="159">
        <v>227722.51</v>
      </c>
      <c r="AH206" s="159">
        <v>201721.88</v>
      </c>
      <c r="AI206" s="159">
        <v>0</v>
      </c>
      <c r="AJ206" s="159">
        <v>0</v>
      </c>
    </row>
    <row r="207" spans="1:36">
      <c r="A207" s="153">
        <v>4</v>
      </c>
      <c r="B207" s="154">
        <v>4</v>
      </c>
      <c r="C207" s="154">
        <v>7</v>
      </c>
      <c r="D207" s="155">
        <v>2</v>
      </c>
      <c r="E207" s="155" t="s">
        <v>556</v>
      </c>
      <c r="F207" s="156" t="s">
        <v>3029</v>
      </c>
      <c r="G207" s="156" t="s">
        <v>556</v>
      </c>
      <c r="H207" s="156" t="s">
        <v>3035</v>
      </c>
      <c r="I207" s="155">
        <v>404072</v>
      </c>
      <c r="J207" s="157" t="s">
        <v>2568</v>
      </c>
      <c r="K207" s="157"/>
      <c r="L207" s="155">
        <v>2022</v>
      </c>
      <c r="M207" s="158">
        <v>6960</v>
      </c>
      <c r="N207" s="159">
        <v>45098356.850000001</v>
      </c>
      <c r="O207" s="159">
        <v>39654088.189999998</v>
      </c>
      <c r="P207" s="159">
        <v>28582614.140000001</v>
      </c>
      <c r="Q207" s="159">
        <v>13711245</v>
      </c>
      <c r="R207" s="159">
        <v>14871369.140000001</v>
      </c>
      <c r="S207" s="159">
        <v>5444268.6600000001</v>
      </c>
      <c r="T207" s="159">
        <v>118278.54</v>
      </c>
      <c r="U207" s="159">
        <v>42268193.079999998</v>
      </c>
      <c r="V207" s="159">
        <v>35018856.979999997</v>
      </c>
      <c r="W207" s="159">
        <v>12221659.82</v>
      </c>
      <c r="X207" s="159">
        <v>163410.01999999999</v>
      </c>
      <c r="Y207" s="159">
        <v>7249336.0999999996</v>
      </c>
      <c r="Z207" s="159">
        <v>3293897.6</v>
      </c>
      <c r="AA207" s="159">
        <v>0</v>
      </c>
      <c r="AB207" s="159">
        <v>3293897.6</v>
      </c>
      <c r="AC207" s="159">
        <v>1856844.6</v>
      </c>
      <c r="AD207" s="159">
        <v>1856844.6</v>
      </c>
      <c r="AE207" s="159">
        <v>8087585</v>
      </c>
      <c r="AF207" s="159">
        <v>4635231.21</v>
      </c>
      <c r="AG207" s="159">
        <v>1375479.41</v>
      </c>
      <c r="AH207" s="159">
        <v>1393489.96</v>
      </c>
      <c r="AI207" s="159">
        <v>0</v>
      </c>
      <c r="AJ207" s="159">
        <v>0</v>
      </c>
    </row>
    <row r="208" spans="1:36">
      <c r="A208" s="153">
        <v>4</v>
      </c>
      <c r="B208" s="154">
        <v>5</v>
      </c>
      <c r="C208" s="154">
        <v>1</v>
      </c>
      <c r="D208" s="155">
        <v>1</v>
      </c>
      <c r="E208" s="155" t="s">
        <v>556</v>
      </c>
      <c r="F208" s="156" t="s">
        <v>3036</v>
      </c>
      <c r="G208" s="156" t="s">
        <v>556</v>
      </c>
      <c r="H208" s="156" t="s">
        <v>3037</v>
      </c>
      <c r="I208" s="155">
        <v>405011</v>
      </c>
      <c r="J208" s="157" t="s">
        <v>2566</v>
      </c>
      <c r="K208" s="157"/>
      <c r="L208" s="155">
        <v>2022</v>
      </c>
      <c r="M208" s="158">
        <v>12508</v>
      </c>
      <c r="N208" s="159">
        <v>62828077.25</v>
      </c>
      <c r="O208" s="159">
        <v>59935033.07</v>
      </c>
      <c r="P208" s="159">
        <v>35502022.489999995</v>
      </c>
      <c r="Q208" s="159">
        <v>12642285</v>
      </c>
      <c r="R208" s="159">
        <v>22859737.489999998</v>
      </c>
      <c r="S208" s="159">
        <v>2893044.18</v>
      </c>
      <c r="T208" s="159">
        <v>485455.13</v>
      </c>
      <c r="U208" s="159">
        <v>63372659.869999997</v>
      </c>
      <c r="V208" s="159">
        <v>58298721.280000001</v>
      </c>
      <c r="W208" s="159">
        <v>23821072.98</v>
      </c>
      <c r="X208" s="159">
        <v>390826.75</v>
      </c>
      <c r="Y208" s="159">
        <v>5073938.59</v>
      </c>
      <c r="Z208" s="159">
        <v>5261325.5999999996</v>
      </c>
      <c r="AA208" s="159">
        <v>0</v>
      </c>
      <c r="AB208" s="159">
        <v>5261325.5999999996</v>
      </c>
      <c r="AC208" s="159">
        <v>2032085.84</v>
      </c>
      <c r="AD208" s="159">
        <v>2032085.84</v>
      </c>
      <c r="AE208" s="159">
        <v>17895397.920000002</v>
      </c>
      <c r="AF208" s="159">
        <v>1636311.79</v>
      </c>
      <c r="AG208" s="159">
        <v>359390.64</v>
      </c>
      <c r="AH208" s="159">
        <v>190460.02</v>
      </c>
      <c r="AI208" s="159">
        <v>0</v>
      </c>
      <c r="AJ208" s="159">
        <v>0</v>
      </c>
    </row>
    <row r="209" spans="1:36">
      <c r="A209" s="153">
        <v>4</v>
      </c>
      <c r="B209" s="154">
        <v>5</v>
      </c>
      <c r="C209" s="154">
        <v>2</v>
      </c>
      <c r="D209" s="155">
        <v>2</v>
      </c>
      <c r="E209" s="155" t="s">
        <v>556</v>
      </c>
      <c r="F209" s="156" t="s">
        <v>3038</v>
      </c>
      <c r="G209" s="156" t="s">
        <v>556</v>
      </c>
      <c r="H209" s="156" t="s">
        <v>3039</v>
      </c>
      <c r="I209" s="155">
        <v>405022</v>
      </c>
      <c r="J209" s="157" t="s">
        <v>2567</v>
      </c>
      <c r="K209" s="157"/>
      <c r="L209" s="155">
        <v>2022</v>
      </c>
      <c r="M209" s="158">
        <v>4010</v>
      </c>
      <c r="N209" s="159">
        <v>22178718.43</v>
      </c>
      <c r="O209" s="159">
        <v>21229946.510000002</v>
      </c>
      <c r="P209" s="159">
        <v>14882587.970000001</v>
      </c>
      <c r="Q209" s="159">
        <v>6090070</v>
      </c>
      <c r="R209" s="159">
        <v>8792517.9700000007</v>
      </c>
      <c r="S209" s="159">
        <v>948771.92</v>
      </c>
      <c r="T209" s="159">
        <v>2600</v>
      </c>
      <c r="U209" s="159">
        <v>20563975.670000002</v>
      </c>
      <c r="V209" s="159">
        <v>19307409.98</v>
      </c>
      <c r="W209" s="159">
        <v>7177830.9199999999</v>
      </c>
      <c r="X209" s="159">
        <v>167795.88</v>
      </c>
      <c r="Y209" s="159">
        <v>1256565.69</v>
      </c>
      <c r="Z209" s="159">
        <v>992108.66</v>
      </c>
      <c r="AA209" s="159">
        <v>0</v>
      </c>
      <c r="AB209" s="159">
        <v>992108.66</v>
      </c>
      <c r="AC209" s="159">
        <v>619641.48</v>
      </c>
      <c r="AD209" s="159">
        <v>619641.48</v>
      </c>
      <c r="AE209" s="159">
        <v>7336911.29</v>
      </c>
      <c r="AF209" s="159">
        <v>1922536.53</v>
      </c>
      <c r="AG209" s="159">
        <v>321969.14</v>
      </c>
      <c r="AH209" s="159">
        <v>115253.04</v>
      </c>
      <c r="AI209" s="159">
        <v>0</v>
      </c>
      <c r="AJ209" s="159">
        <v>0</v>
      </c>
    </row>
    <row r="210" spans="1:36">
      <c r="A210" s="153">
        <v>4</v>
      </c>
      <c r="B210" s="154">
        <v>5</v>
      </c>
      <c r="C210" s="154">
        <v>3</v>
      </c>
      <c r="D210" s="155">
        <v>2</v>
      </c>
      <c r="E210" s="155" t="s">
        <v>556</v>
      </c>
      <c r="F210" s="156" t="s">
        <v>3038</v>
      </c>
      <c r="G210" s="156" t="s">
        <v>556</v>
      </c>
      <c r="H210" s="156" t="s">
        <v>3040</v>
      </c>
      <c r="I210" s="155">
        <v>405032</v>
      </c>
      <c r="J210" s="157" t="s">
        <v>2566</v>
      </c>
      <c r="K210" s="157"/>
      <c r="L210" s="155">
        <v>2022</v>
      </c>
      <c r="M210" s="158">
        <v>8799</v>
      </c>
      <c r="N210" s="159">
        <v>50616680.119999997</v>
      </c>
      <c r="O210" s="159">
        <v>47273532.390000001</v>
      </c>
      <c r="P210" s="159">
        <v>33519303.079999998</v>
      </c>
      <c r="Q210" s="159">
        <v>12556127</v>
      </c>
      <c r="R210" s="159">
        <v>20963176.079999998</v>
      </c>
      <c r="S210" s="159">
        <v>3343147.73</v>
      </c>
      <c r="T210" s="159">
        <v>552486.78</v>
      </c>
      <c r="U210" s="159">
        <v>48949058.100000001</v>
      </c>
      <c r="V210" s="159">
        <v>43121802.170000002</v>
      </c>
      <c r="W210" s="159">
        <v>14735602.52</v>
      </c>
      <c r="X210" s="159">
        <v>351288.63</v>
      </c>
      <c r="Y210" s="159">
        <v>5827255.9299999997</v>
      </c>
      <c r="Z210" s="159">
        <v>1930201.47</v>
      </c>
      <c r="AA210" s="159">
        <v>0</v>
      </c>
      <c r="AB210" s="159">
        <v>1930201.47</v>
      </c>
      <c r="AC210" s="159">
        <v>812278</v>
      </c>
      <c r="AD210" s="159">
        <v>787278</v>
      </c>
      <c r="AE210" s="159">
        <v>18398327</v>
      </c>
      <c r="AF210" s="159">
        <v>4151730.22</v>
      </c>
      <c r="AG210" s="159">
        <v>1680051.48</v>
      </c>
      <c r="AH210" s="159">
        <v>1616663.94</v>
      </c>
      <c r="AI210" s="159">
        <v>0</v>
      </c>
      <c r="AJ210" s="159">
        <v>0</v>
      </c>
    </row>
    <row r="211" spans="1:36">
      <c r="A211" s="153">
        <v>4</v>
      </c>
      <c r="B211" s="154">
        <v>5</v>
      </c>
      <c r="C211" s="154">
        <v>4</v>
      </c>
      <c r="D211" s="155">
        <v>3</v>
      </c>
      <c r="E211" s="155" t="s">
        <v>556</v>
      </c>
      <c r="F211" s="156" t="s">
        <v>3041</v>
      </c>
      <c r="G211" s="156" t="s">
        <v>556</v>
      </c>
      <c r="H211" s="156" t="s">
        <v>3042</v>
      </c>
      <c r="I211" s="155">
        <v>405043</v>
      </c>
      <c r="J211" s="157" t="s">
        <v>2565</v>
      </c>
      <c r="K211" s="157"/>
      <c r="L211" s="155">
        <v>2022</v>
      </c>
      <c r="M211" s="158">
        <v>11438</v>
      </c>
      <c r="N211" s="159">
        <v>64378673.18</v>
      </c>
      <c r="O211" s="159">
        <v>57184867.840000004</v>
      </c>
      <c r="P211" s="159">
        <v>36263625.200000003</v>
      </c>
      <c r="Q211" s="159">
        <v>15272433</v>
      </c>
      <c r="R211" s="159">
        <v>20991192.199999999</v>
      </c>
      <c r="S211" s="159">
        <v>7193805.3399999999</v>
      </c>
      <c r="T211" s="159">
        <v>177134.3</v>
      </c>
      <c r="U211" s="159">
        <v>62287026.799999997</v>
      </c>
      <c r="V211" s="159">
        <v>54844880.119999997</v>
      </c>
      <c r="W211" s="159">
        <v>19496168.149999999</v>
      </c>
      <c r="X211" s="159">
        <v>422866.05</v>
      </c>
      <c r="Y211" s="159">
        <v>7442146.6799999997</v>
      </c>
      <c r="Z211" s="159">
        <v>5335744.76</v>
      </c>
      <c r="AA211" s="159">
        <v>3700000</v>
      </c>
      <c r="AB211" s="159">
        <v>1635744.7599999998</v>
      </c>
      <c r="AC211" s="159">
        <v>2683257</v>
      </c>
      <c r="AD211" s="159">
        <v>2683257</v>
      </c>
      <c r="AE211" s="159">
        <v>29298218.640000001</v>
      </c>
      <c r="AF211" s="159">
        <v>2339987.7200000002</v>
      </c>
      <c r="AG211" s="159">
        <v>370347.59</v>
      </c>
      <c r="AH211" s="159">
        <v>432617.87</v>
      </c>
      <c r="AI211" s="159">
        <v>0</v>
      </c>
      <c r="AJ211" s="159">
        <v>0</v>
      </c>
    </row>
    <row r="212" spans="1:36">
      <c r="A212" s="153">
        <v>4</v>
      </c>
      <c r="B212" s="154">
        <v>5</v>
      </c>
      <c r="C212" s="154">
        <v>5</v>
      </c>
      <c r="D212" s="155">
        <v>2</v>
      </c>
      <c r="E212" s="155" t="s">
        <v>556</v>
      </c>
      <c r="F212" s="156" t="s">
        <v>3038</v>
      </c>
      <c r="G212" s="156" t="s">
        <v>556</v>
      </c>
      <c r="H212" s="156" t="s">
        <v>3043</v>
      </c>
      <c r="I212" s="155">
        <v>405052</v>
      </c>
      <c r="J212" s="157" t="s">
        <v>2564</v>
      </c>
      <c r="K212" s="157"/>
      <c r="L212" s="155">
        <v>2022</v>
      </c>
      <c r="M212" s="158">
        <v>3824</v>
      </c>
      <c r="N212" s="159">
        <v>21492709.739999998</v>
      </c>
      <c r="O212" s="159">
        <v>19718009.27</v>
      </c>
      <c r="P212" s="159">
        <v>13947624.01</v>
      </c>
      <c r="Q212" s="159">
        <v>6116984</v>
      </c>
      <c r="R212" s="159">
        <v>7830640.0099999998</v>
      </c>
      <c r="S212" s="159">
        <v>1774700.47</v>
      </c>
      <c r="T212" s="159">
        <v>0</v>
      </c>
      <c r="U212" s="159">
        <v>20113977.620000001</v>
      </c>
      <c r="V212" s="159">
        <v>17840141.850000001</v>
      </c>
      <c r="W212" s="159">
        <v>6443508.1699999999</v>
      </c>
      <c r="X212" s="159">
        <v>85858.8</v>
      </c>
      <c r="Y212" s="159">
        <v>2273835.77</v>
      </c>
      <c r="Z212" s="159">
        <v>1234029.6200000001</v>
      </c>
      <c r="AA212" s="159">
        <v>1100000</v>
      </c>
      <c r="AB212" s="159">
        <v>134029.62000000011</v>
      </c>
      <c r="AC212" s="159">
        <v>793440</v>
      </c>
      <c r="AD212" s="159">
        <v>793440</v>
      </c>
      <c r="AE212" s="159">
        <v>5823655</v>
      </c>
      <c r="AF212" s="159">
        <v>1877867.42</v>
      </c>
      <c r="AG212" s="159">
        <v>0</v>
      </c>
      <c r="AH212" s="159">
        <v>252294.58</v>
      </c>
      <c r="AI212" s="159">
        <v>0</v>
      </c>
      <c r="AJ212" s="159">
        <v>0</v>
      </c>
    </row>
    <row r="213" spans="1:36">
      <c r="A213" s="153">
        <v>4</v>
      </c>
      <c r="B213" s="154">
        <v>5</v>
      </c>
      <c r="C213" s="154">
        <v>6</v>
      </c>
      <c r="D213" s="155">
        <v>2</v>
      </c>
      <c r="E213" s="155" t="s">
        <v>556</v>
      </c>
      <c r="F213" s="156" t="s">
        <v>3038</v>
      </c>
      <c r="G213" s="156" t="s">
        <v>556</v>
      </c>
      <c r="H213" s="156" t="s">
        <v>3044</v>
      </c>
      <c r="I213" s="155">
        <v>405062</v>
      </c>
      <c r="J213" s="157" t="s">
        <v>2563</v>
      </c>
      <c r="K213" s="157"/>
      <c r="L213" s="155">
        <v>2022</v>
      </c>
      <c r="M213" s="158">
        <v>4373</v>
      </c>
      <c r="N213" s="159">
        <v>27001251.77</v>
      </c>
      <c r="O213" s="159">
        <v>25450453.890000001</v>
      </c>
      <c r="P213" s="159">
        <v>18530572.66</v>
      </c>
      <c r="Q213" s="159">
        <v>8501796</v>
      </c>
      <c r="R213" s="159">
        <v>10028776.66</v>
      </c>
      <c r="S213" s="159">
        <v>1550797.88</v>
      </c>
      <c r="T213" s="159">
        <v>15074.53</v>
      </c>
      <c r="U213" s="159">
        <v>27561801.98</v>
      </c>
      <c r="V213" s="159">
        <v>23517384.039999999</v>
      </c>
      <c r="W213" s="159">
        <v>8930539.1799999997</v>
      </c>
      <c r="X213" s="159">
        <v>121738.15</v>
      </c>
      <c r="Y213" s="159">
        <v>4044417.94</v>
      </c>
      <c r="Z213" s="159">
        <v>2466814.31</v>
      </c>
      <c r="AA213" s="159">
        <v>1564061</v>
      </c>
      <c r="AB213" s="159">
        <v>902753.31</v>
      </c>
      <c r="AC213" s="159">
        <v>921300.36</v>
      </c>
      <c r="AD213" s="159">
        <v>921300.36</v>
      </c>
      <c r="AE213" s="159">
        <v>7016343.1100000003</v>
      </c>
      <c r="AF213" s="159">
        <v>1933069.85</v>
      </c>
      <c r="AG213" s="159">
        <v>217643.72</v>
      </c>
      <c r="AH213" s="159">
        <v>226583.9</v>
      </c>
      <c r="AI213" s="159">
        <v>0</v>
      </c>
      <c r="AJ213" s="159">
        <v>0</v>
      </c>
    </row>
    <row r="214" spans="1:36">
      <c r="A214" s="153">
        <v>4</v>
      </c>
      <c r="B214" s="154">
        <v>6</v>
      </c>
      <c r="C214" s="154">
        <v>1</v>
      </c>
      <c r="D214" s="155">
        <v>2</v>
      </c>
      <c r="E214" s="155" t="s">
        <v>556</v>
      </c>
      <c r="F214" s="156" t="s">
        <v>3045</v>
      </c>
      <c r="G214" s="156" t="s">
        <v>556</v>
      </c>
      <c r="H214" s="156" t="s">
        <v>3046</v>
      </c>
      <c r="I214" s="155">
        <v>406012</v>
      </c>
      <c r="J214" s="157" t="s">
        <v>2562</v>
      </c>
      <c r="K214" s="157"/>
      <c r="L214" s="155">
        <v>2022</v>
      </c>
      <c r="M214" s="158">
        <v>13008</v>
      </c>
      <c r="N214" s="159">
        <v>79972311.950000003</v>
      </c>
      <c r="O214" s="159">
        <v>73283252.230000004</v>
      </c>
      <c r="P214" s="159">
        <v>36639924.730000004</v>
      </c>
      <c r="Q214" s="159">
        <v>12835778</v>
      </c>
      <c r="R214" s="159">
        <v>23804146.73</v>
      </c>
      <c r="S214" s="159">
        <v>6689059.7199999997</v>
      </c>
      <c r="T214" s="159">
        <v>58300.02</v>
      </c>
      <c r="U214" s="159">
        <v>79476140.430000007</v>
      </c>
      <c r="V214" s="159">
        <v>63123145.829999998</v>
      </c>
      <c r="W214" s="159">
        <v>19774136.120000001</v>
      </c>
      <c r="X214" s="159">
        <v>578267.28</v>
      </c>
      <c r="Y214" s="159">
        <v>16352994.6</v>
      </c>
      <c r="Z214" s="159">
        <v>13728335.26</v>
      </c>
      <c r="AA214" s="159">
        <v>9706423.6999999993</v>
      </c>
      <c r="AB214" s="159">
        <v>4021911.5600000005</v>
      </c>
      <c r="AC214" s="159">
        <v>2141534.3199999998</v>
      </c>
      <c r="AD214" s="159">
        <v>2141534.3199999998</v>
      </c>
      <c r="AE214" s="159">
        <v>33918318.060000002</v>
      </c>
      <c r="AF214" s="159">
        <v>10160106.4</v>
      </c>
      <c r="AG214" s="159">
        <v>915813.12</v>
      </c>
      <c r="AH214" s="159">
        <v>457873.22</v>
      </c>
      <c r="AI214" s="159">
        <v>0</v>
      </c>
      <c r="AJ214" s="159">
        <v>0</v>
      </c>
    </row>
    <row r="215" spans="1:36">
      <c r="A215" s="153">
        <v>4</v>
      </c>
      <c r="B215" s="154">
        <v>6</v>
      </c>
      <c r="C215" s="154">
        <v>2</v>
      </c>
      <c r="D215" s="155">
        <v>2</v>
      </c>
      <c r="E215" s="155" t="s">
        <v>556</v>
      </c>
      <c r="F215" s="156" t="s">
        <v>3045</v>
      </c>
      <c r="G215" s="156" t="s">
        <v>556</v>
      </c>
      <c r="H215" s="156" t="s">
        <v>3047</v>
      </c>
      <c r="I215" s="155">
        <v>406022</v>
      </c>
      <c r="J215" s="157" t="s">
        <v>2561</v>
      </c>
      <c r="K215" s="157"/>
      <c r="L215" s="155">
        <v>2022</v>
      </c>
      <c r="M215" s="158">
        <v>6415</v>
      </c>
      <c r="N215" s="159">
        <v>36147282.539999999</v>
      </c>
      <c r="O215" s="159">
        <v>34826812.460000001</v>
      </c>
      <c r="P215" s="159">
        <v>24507597.300000001</v>
      </c>
      <c r="Q215" s="159">
        <v>10736535</v>
      </c>
      <c r="R215" s="159">
        <v>13771062.300000001</v>
      </c>
      <c r="S215" s="159">
        <v>1320470.08</v>
      </c>
      <c r="T215" s="159">
        <v>150</v>
      </c>
      <c r="U215" s="159">
        <v>35185438.310000002</v>
      </c>
      <c r="V215" s="159">
        <v>32304041.829999998</v>
      </c>
      <c r="W215" s="159">
        <v>11808869.970000001</v>
      </c>
      <c r="X215" s="159">
        <v>155630.85999999999</v>
      </c>
      <c r="Y215" s="159">
        <v>2881396.48</v>
      </c>
      <c r="Z215" s="159">
        <v>1559976.42</v>
      </c>
      <c r="AA215" s="159">
        <v>0</v>
      </c>
      <c r="AB215" s="159">
        <v>1559976.42</v>
      </c>
      <c r="AC215" s="159">
        <v>1182428.6000000001</v>
      </c>
      <c r="AD215" s="159">
        <v>1182428.6000000001</v>
      </c>
      <c r="AE215" s="159">
        <v>7518901</v>
      </c>
      <c r="AF215" s="159">
        <v>2522770.63</v>
      </c>
      <c r="AG215" s="159">
        <v>288692.92</v>
      </c>
      <c r="AH215" s="159">
        <v>238452.74</v>
      </c>
      <c r="AI215" s="159">
        <v>0</v>
      </c>
      <c r="AJ215" s="159">
        <v>0</v>
      </c>
    </row>
    <row r="216" spans="1:36">
      <c r="A216" s="153">
        <v>4</v>
      </c>
      <c r="B216" s="154">
        <v>6</v>
      </c>
      <c r="C216" s="154">
        <v>3</v>
      </c>
      <c r="D216" s="155">
        <v>3</v>
      </c>
      <c r="E216" s="155" t="s">
        <v>556</v>
      </c>
      <c r="F216" s="156" t="s">
        <v>3048</v>
      </c>
      <c r="G216" s="156" t="s">
        <v>556</v>
      </c>
      <c r="H216" s="156" t="s">
        <v>3049</v>
      </c>
      <c r="I216" s="155">
        <v>406033</v>
      </c>
      <c r="J216" s="157" t="s">
        <v>2560</v>
      </c>
      <c r="K216" s="157"/>
      <c r="L216" s="155">
        <v>2022</v>
      </c>
      <c r="M216" s="158">
        <v>7807</v>
      </c>
      <c r="N216" s="159">
        <v>49446173.5</v>
      </c>
      <c r="O216" s="159">
        <v>44153468.189999998</v>
      </c>
      <c r="P216" s="159">
        <v>29367522.920000002</v>
      </c>
      <c r="Q216" s="159">
        <v>12809629</v>
      </c>
      <c r="R216" s="159">
        <v>16557893.92</v>
      </c>
      <c r="S216" s="159">
        <v>5292705.3099999996</v>
      </c>
      <c r="T216" s="159">
        <v>839038.15</v>
      </c>
      <c r="U216" s="159">
        <v>49893405.579999998</v>
      </c>
      <c r="V216" s="159">
        <v>40319534.420000002</v>
      </c>
      <c r="W216" s="159">
        <v>14778293.970000001</v>
      </c>
      <c r="X216" s="159">
        <v>307537.33</v>
      </c>
      <c r="Y216" s="159">
        <v>9573871.1600000001</v>
      </c>
      <c r="Z216" s="159">
        <v>10696319.83</v>
      </c>
      <c r="AA216" s="159">
        <v>2500000</v>
      </c>
      <c r="AB216" s="159">
        <v>8196319.8300000001</v>
      </c>
      <c r="AC216" s="159">
        <v>150000</v>
      </c>
      <c r="AD216" s="159">
        <v>150000</v>
      </c>
      <c r="AE216" s="159">
        <v>15100206.26</v>
      </c>
      <c r="AF216" s="159">
        <v>3833933.77</v>
      </c>
      <c r="AG216" s="159">
        <v>284038.36</v>
      </c>
      <c r="AH216" s="159">
        <v>172318.3</v>
      </c>
      <c r="AI216" s="159">
        <v>0</v>
      </c>
      <c r="AJ216" s="159">
        <v>206.26</v>
      </c>
    </row>
    <row r="217" spans="1:36">
      <c r="A217" s="153">
        <v>4</v>
      </c>
      <c r="B217" s="154">
        <v>6</v>
      </c>
      <c r="C217" s="154">
        <v>4</v>
      </c>
      <c r="D217" s="155">
        <v>3</v>
      </c>
      <c r="E217" s="155" t="s">
        <v>556</v>
      </c>
      <c r="F217" s="156" t="s">
        <v>3048</v>
      </c>
      <c r="G217" s="156" t="s">
        <v>556</v>
      </c>
      <c r="H217" s="156" t="s">
        <v>3050</v>
      </c>
      <c r="I217" s="155">
        <v>406043</v>
      </c>
      <c r="J217" s="157" t="s">
        <v>2559</v>
      </c>
      <c r="K217" s="157"/>
      <c r="L217" s="155">
        <v>2022</v>
      </c>
      <c r="M217" s="158">
        <v>4633</v>
      </c>
      <c r="N217" s="159">
        <v>32906741.890000001</v>
      </c>
      <c r="O217" s="159">
        <v>30042920.379999999</v>
      </c>
      <c r="P217" s="159">
        <v>16921898.59</v>
      </c>
      <c r="Q217" s="159">
        <v>5926297</v>
      </c>
      <c r="R217" s="159">
        <v>10995601.59</v>
      </c>
      <c r="S217" s="159">
        <v>2863821.51</v>
      </c>
      <c r="T217" s="159">
        <v>89292.42</v>
      </c>
      <c r="U217" s="159">
        <v>31604133.800000001</v>
      </c>
      <c r="V217" s="159">
        <v>27212652.809999999</v>
      </c>
      <c r="W217" s="159">
        <v>9967745.0399999991</v>
      </c>
      <c r="X217" s="159">
        <v>159756.28</v>
      </c>
      <c r="Y217" s="159">
        <v>4391480.99</v>
      </c>
      <c r="Z217" s="159">
        <v>5091395.92</v>
      </c>
      <c r="AA217" s="159">
        <v>0</v>
      </c>
      <c r="AB217" s="159">
        <v>5091395.92</v>
      </c>
      <c r="AC217" s="159">
        <v>412000</v>
      </c>
      <c r="AD217" s="159">
        <v>412000</v>
      </c>
      <c r="AE217" s="159">
        <v>8139720</v>
      </c>
      <c r="AF217" s="159">
        <v>2830267.57</v>
      </c>
      <c r="AG217" s="159">
        <v>592144.97</v>
      </c>
      <c r="AH217" s="159">
        <v>467786.43</v>
      </c>
      <c r="AI217" s="159">
        <v>0</v>
      </c>
      <c r="AJ217" s="159">
        <v>0</v>
      </c>
    </row>
    <row r="218" spans="1:36">
      <c r="A218" s="153">
        <v>4</v>
      </c>
      <c r="B218" s="154">
        <v>6</v>
      </c>
      <c r="C218" s="154">
        <v>5</v>
      </c>
      <c r="D218" s="155">
        <v>2</v>
      </c>
      <c r="E218" s="155" t="s">
        <v>556</v>
      </c>
      <c r="F218" s="156" t="s">
        <v>3045</v>
      </c>
      <c r="G218" s="156" t="s">
        <v>556</v>
      </c>
      <c r="H218" s="156" t="s">
        <v>3051</v>
      </c>
      <c r="I218" s="155">
        <v>406052</v>
      </c>
      <c r="J218" s="157" t="s">
        <v>2558</v>
      </c>
      <c r="K218" s="157"/>
      <c r="L218" s="155">
        <v>2022</v>
      </c>
      <c r="M218" s="158">
        <v>4210</v>
      </c>
      <c r="N218" s="159">
        <v>22366143.140000001</v>
      </c>
      <c r="O218" s="159">
        <v>21716014.960000001</v>
      </c>
      <c r="P218" s="159">
        <v>15578926.890000001</v>
      </c>
      <c r="Q218" s="159">
        <v>6593140</v>
      </c>
      <c r="R218" s="159">
        <v>8985786.8900000006</v>
      </c>
      <c r="S218" s="159">
        <v>650128.18000000005</v>
      </c>
      <c r="T218" s="159">
        <v>16204.87</v>
      </c>
      <c r="U218" s="159">
        <v>20400919.649999999</v>
      </c>
      <c r="V218" s="159">
        <v>20106050.559999999</v>
      </c>
      <c r="W218" s="159">
        <v>6897228.9299999997</v>
      </c>
      <c r="X218" s="159">
        <v>15641.78</v>
      </c>
      <c r="Y218" s="159">
        <v>294869.09000000003</v>
      </c>
      <c r="Z218" s="159">
        <v>392285.27</v>
      </c>
      <c r="AA218" s="159">
        <v>0</v>
      </c>
      <c r="AB218" s="159">
        <v>392285.27</v>
      </c>
      <c r="AC218" s="159">
        <v>211680</v>
      </c>
      <c r="AD218" s="159">
        <v>211680</v>
      </c>
      <c r="AE218" s="159">
        <v>712560</v>
      </c>
      <c r="AF218" s="159">
        <v>1609964.4</v>
      </c>
      <c r="AG218" s="159">
        <v>195635.84</v>
      </c>
      <c r="AH218" s="159">
        <v>115271.78</v>
      </c>
      <c r="AI218" s="159">
        <v>0</v>
      </c>
      <c r="AJ218" s="159">
        <v>0</v>
      </c>
    </row>
    <row r="219" spans="1:36">
      <c r="A219" s="153">
        <v>4</v>
      </c>
      <c r="B219" s="154">
        <v>6</v>
      </c>
      <c r="C219" s="154">
        <v>6</v>
      </c>
      <c r="D219" s="155">
        <v>2</v>
      </c>
      <c r="E219" s="155" t="s">
        <v>556</v>
      </c>
      <c r="F219" s="156" t="s">
        <v>3045</v>
      </c>
      <c r="G219" s="156" t="s">
        <v>556</v>
      </c>
      <c r="H219" s="156" t="s">
        <v>3052</v>
      </c>
      <c r="I219" s="155">
        <v>406062</v>
      </c>
      <c r="J219" s="157" t="s">
        <v>2557</v>
      </c>
      <c r="K219" s="157"/>
      <c r="L219" s="155">
        <v>2022</v>
      </c>
      <c r="M219" s="158">
        <v>4129</v>
      </c>
      <c r="N219" s="159">
        <v>24407690.440000001</v>
      </c>
      <c r="O219" s="159">
        <v>23176352.149999999</v>
      </c>
      <c r="P219" s="159">
        <v>16308140.41</v>
      </c>
      <c r="Q219" s="159">
        <v>6465329</v>
      </c>
      <c r="R219" s="159">
        <v>9842811.4100000001</v>
      </c>
      <c r="S219" s="159">
        <v>1231338.29</v>
      </c>
      <c r="T219" s="159">
        <v>214580.89</v>
      </c>
      <c r="U219" s="159">
        <v>23792478.73</v>
      </c>
      <c r="V219" s="159">
        <v>22722703.43</v>
      </c>
      <c r="W219" s="159">
        <v>9155700.5199999996</v>
      </c>
      <c r="X219" s="159">
        <v>128804.07</v>
      </c>
      <c r="Y219" s="159">
        <v>1069775.3</v>
      </c>
      <c r="Z219" s="159">
        <v>0</v>
      </c>
      <c r="AA219" s="159">
        <v>0</v>
      </c>
      <c r="AB219" s="159">
        <v>0</v>
      </c>
      <c r="AC219" s="159">
        <v>0</v>
      </c>
      <c r="AD219" s="159">
        <v>0</v>
      </c>
      <c r="AE219" s="159">
        <v>7615000</v>
      </c>
      <c r="AF219" s="159">
        <v>453648.72</v>
      </c>
      <c r="AG219" s="159">
        <v>273296.26</v>
      </c>
      <c r="AH219" s="159">
        <v>305773.03999999998</v>
      </c>
      <c r="AI219" s="159">
        <v>0</v>
      </c>
      <c r="AJ219" s="159">
        <v>0</v>
      </c>
    </row>
    <row r="220" spans="1:36">
      <c r="A220" s="153">
        <v>4</v>
      </c>
      <c r="B220" s="154">
        <v>7</v>
      </c>
      <c r="C220" s="154">
        <v>1</v>
      </c>
      <c r="D220" s="155">
        <v>1</v>
      </c>
      <c r="E220" s="155" t="s">
        <v>556</v>
      </c>
      <c r="F220" s="156" t="s">
        <v>3053</v>
      </c>
      <c r="G220" s="156" t="s">
        <v>556</v>
      </c>
      <c r="H220" s="156" t="s">
        <v>3054</v>
      </c>
      <c r="I220" s="155">
        <v>407011</v>
      </c>
      <c r="J220" s="157" t="s">
        <v>2554</v>
      </c>
      <c r="K220" s="157"/>
      <c r="L220" s="155">
        <v>2022</v>
      </c>
      <c r="M220" s="158">
        <v>72226</v>
      </c>
      <c r="N220" s="159">
        <v>385386157.32999998</v>
      </c>
      <c r="O220" s="159">
        <v>358107521.07999998</v>
      </c>
      <c r="P220" s="159">
        <v>180839222.13</v>
      </c>
      <c r="Q220" s="159">
        <v>63009527</v>
      </c>
      <c r="R220" s="159">
        <v>117829695.13</v>
      </c>
      <c r="S220" s="159">
        <v>27278636.25</v>
      </c>
      <c r="T220" s="159">
        <v>2689071.35</v>
      </c>
      <c r="U220" s="159">
        <v>385157879.92000002</v>
      </c>
      <c r="V220" s="159">
        <v>353656997.10000002</v>
      </c>
      <c r="W220" s="159">
        <v>116684819.61</v>
      </c>
      <c r="X220" s="159">
        <v>1995265.99</v>
      </c>
      <c r="Y220" s="159">
        <v>31500882.82</v>
      </c>
      <c r="Z220" s="159">
        <v>48968655.939999998</v>
      </c>
      <c r="AA220" s="159">
        <v>40000000</v>
      </c>
      <c r="AB220" s="159">
        <v>8968655.9399999976</v>
      </c>
      <c r="AC220" s="159">
        <v>39458991.799999997</v>
      </c>
      <c r="AD220" s="159">
        <v>34958991.799999997</v>
      </c>
      <c r="AE220" s="159">
        <v>125142875.95</v>
      </c>
      <c r="AF220" s="159">
        <v>4450523.9800000004</v>
      </c>
      <c r="AG220" s="159">
        <v>1454913.94</v>
      </c>
      <c r="AH220" s="159">
        <v>1260014.9099999999</v>
      </c>
      <c r="AI220" s="159">
        <v>0</v>
      </c>
      <c r="AJ220" s="159">
        <v>0</v>
      </c>
    </row>
    <row r="221" spans="1:36">
      <c r="A221" s="153">
        <v>4</v>
      </c>
      <c r="B221" s="154">
        <v>7</v>
      </c>
      <c r="C221" s="154">
        <v>2</v>
      </c>
      <c r="D221" s="155">
        <v>2</v>
      </c>
      <c r="E221" s="155" t="s">
        <v>556</v>
      </c>
      <c r="F221" s="156" t="s">
        <v>3055</v>
      </c>
      <c r="G221" s="156" t="s">
        <v>556</v>
      </c>
      <c r="H221" s="156" t="s">
        <v>3056</v>
      </c>
      <c r="I221" s="155">
        <v>407022</v>
      </c>
      <c r="J221" s="157" t="s">
        <v>2556</v>
      </c>
      <c r="K221" s="157"/>
      <c r="L221" s="155">
        <v>2022</v>
      </c>
      <c r="M221" s="158">
        <v>5076</v>
      </c>
      <c r="N221" s="159">
        <v>30867668.719999999</v>
      </c>
      <c r="O221" s="159">
        <v>29329453.800000001</v>
      </c>
      <c r="P221" s="159">
        <v>20327840.539999999</v>
      </c>
      <c r="Q221" s="159">
        <v>8490045</v>
      </c>
      <c r="R221" s="159">
        <v>11837795.539999999</v>
      </c>
      <c r="S221" s="159">
        <v>1538214.92</v>
      </c>
      <c r="T221" s="159">
        <v>103487.73</v>
      </c>
      <c r="U221" s="159">
        <v>30967769.760000002</v>
      </c>
      <c r="V221" s="159">
        <v>27762845.350000001</v>
      </c>
      <c r="W221" s="159">
        <v>9940762.9700000007</v>
      </c>
      <c r="X221" s="159">
        <v>101463.33</v>
      </c>
      <c r="Y221" s="159">
        <v>3204924.41</v>
      </c>
      <c r="Z221" s="159">
        <v>2555649.54</v>
      </c>
      <c r="AA221" s="159">
        <v>0</v>
      </c>
      <c r="AB221" s="159">
        <v>2555649.54</v>
      </c>
      <c r="AC221" s="159">
        <v>361429</v>
      </c>
      <c r="AD221" s="159">
        <v>361429</v>
      </c>
      <c r="AE221" s="159">
        <v>3991571.91</v>
      </c>
      <c r="AF221" s="159">
        <v>1566608.45</v>
      </c>
      <c r="AG221" s="159">
        <v>799299.94</v>
      </c>
      <c r="AH221" s="159">
        <v>1166461.8600000001</v>
      </c>
      <c r="AI221" s="159">
        <v>0</v>
      </c>
      <c r="AJ221" s="159">
        <v>0</v>
      </c>
    </row>
    <row r="222" spans="1:36">
      <c r="A222" s="153">
        <v>4</v>
      </c>
      <c r="B222" s="154">
        <v>7</v>
      </c>
      <c r="C222" s="154">
        <v>3</v>
      </c>
      <c r="D222" s="155">
        <v>3</v>
      </c>
      <c r="E222" s="155" t="s">
        <v>556</v>
      </c>
      <c r="F222" s="156" t="s">
        <v>3057</v>
      </c>
      <c r="G222" s="156" t="s">
        <v>556</v>
      </c>
      <c r="H222" s="156" t="s">
        <v>3058</v>
      </c>
      <c r="I222" s="155">
        <v>407033</v>
      </c>
      <c r="J222" s="157" t="s">
        <v>2555</v>
      </c>
      <c r="K222" s="157"/>
      <c r="L222" s="155">
        <v>2022</v>
      </c>
      <c r="M222" s="158">
        <v>14386</v>
      </c>
      <c r="N222" s="159">
        <v>74497329.540000007</v>
      </c>
      <c r="O222" s="159">
        <v>69759799.230000004</v>
      </c>
      <c r="P222" s="159">
        <v>44250304.260000005</v>
      </c>
      <c r="Q222" s="159">
        <v>18465938</v>
      </c>
      <c r="R222" s="159">
        <v>25784366.260000002</v>
      </c>
      <c r="S222" s="159">
        <v>4737530.3099999996</v>
      </c>
      <c r="T222" s="159">
        <v>115935.67</v>
      </c>
      <c r="U222" s="159">
        <v>74395646.25</v>
      </c>
      <c r="V222" s="159">
        <v>67522117.379999995</v>
      </c>
      <c r="W222" s="159">
        <v>25532287</v>
      </c>
      <c r="X222" s="159">
        <v>370261.26</v>
      </c>
      <c r="Y222" s="159">
        <v>6873528.8700000001</v>
      </c>
      <c r="Z222" s="159">
        <v>6761376.2999999998</v>
      </c>
      <c r="AA222" s="159">
        <v>5239000</v>
      </c>
      <c r="AB222" s="159">
        <v>1522376.2999999998</v>
      </c>
      <c r="AC222" s="159">
        <v>4600000</v>
      </c>
      <c r="AD222" s="159">
        <v>4600000</v>
      </c>
      <c r="AE222" s="159">
        <v>16611692.800000001</v>
      </c>
      <c r="AF222" s="159">
        <v>2237681.85</v>
      </c>
      <c r="AG222" s="159">
        <v>715161.2</v>
      </c>
      <c r="AH222" s="159">
        <v>271324.79999999999</v>
      </c>
      <c r="AI222" s="159">
        <v>0</v>
      </c>
      <c r="AJ222" s="159">
        <v>0</v>
      </c>
    </row>
    <row r="223" spans="1:36">
      <c r="A223" s="153">
        <v>4</v>
      </c>
      <c r="B223" s="154">
        <v>7</v>
      </c>
      <c r="C223" s="154">
        <v>4</v>
      </c>
      <c r="D223" s="155">
        <v>2</v>
      </c>
      <c r="E223" s="155" t="s">
        <v>556</v>
      </c>
      <c r="F223" s="156" t="s">
        <v>3055</v>
      </c>
      <c r="G223" s="156" t="s">
        <v>556</v>
      </c>
      <c r="H223" s="156" t="s">
        <v>3059</v>
      </c>
      <c r="I223" s="155">
        <v>407042</v>
      </c>
      <c r="J223" s="157" t="s">
        <v>2554</v>
      </c>
      <c r="K223" s="157"/>
      <c r="L223" s="155">
        <v>2022</v>
      </c>
      <c r="M223" s="158">
        <v>11817</v>
      </c>
      <c r="N223" s="159">
        <v>65306590.009999998</v>
      </c>
      <c r="O223" s="159">
        <v>62428371.789999999</v>
      </c>
      <c r="P223" s="159">
        <v>30882313.75</v>
      </c>
      <c r="Q223" s="159">
        <v>9250572</v>
      </c>
      <c r="R223" s="159">
        <v>21631741.75</v>
      </c>
      <c r="S223" s="159">
        <v>2878218.22</v>
      </c>
      <c r="T223" s="159">
        <v>95325.93</v>
      </c>
      <c r="U223" s="159">
        <v>65868240.460000001</v>
      </c>
      <c r="V223" s="159">
        <v>57522012.380000003</v>
      </c>
      <c r="W223" s="159">
        <v>20369927.41</v>
      </c>
      <c r="X223" s="159">
        <v>290111.57</v>
      </c>
      <c r="Y223" s="159">
        <v>8346228.0800000001</v>
      </c>
      <c r="Z223" s="159">
        <v>5110848.62</v>
      </c>
      <c r="AA223" s="159">
        <v>4541343.1500000004</v>
      </c>
      <c r="AB223" s="159">
        <v>569505.46999999974</v>
      </c>
      <c r="AC223" s="159">
        <v>1829109.29</v>
      </c>
      <c r="AD223" s="159">
        <v>1829109.29</v>
      </c>
      <c r="AE223" s="159">
        <v>14555560.470000001</v>
      </c>
      <c r="AF223" s="159">
        <v>4906359.41</v>
      </c>
      <c r="AG223" s="159">
        <v>451497.59</v>
      </c>
      <c r="AH223" s="159">
        <v>561427.07999999996</v>
      </c>
      <c r="AI223" s="159">
        <v>0</v>
      </c>
      <c r="AJ223" s="159">
        <v>0</v>
      </c>
    </row>
    <row r="224" spans="1:36">
      <c r="A224" s="153">
        <v>4</v>
      </c>
      <c r="B224" s="154">
        <v>7</v>
      </c>
      <c r="C224" s="154">
        <v>5</v>
      </c>
      <c r="D224" s="155">
        <v>3</v>
      </c>
      <c r="E224" s="155" t="s">
        <v>556</v>
      </c>
      <c r="F224" s="156" t="s">
        <v>3057</v>
      </c>
      <c r="G224" s="156" t="s">
        <v>556</v>
      </c>
      <c r="H224" s="156" t="s">
        <v>3060</v>
      </c>
      <c r="I224" s="155">
        <v>407053</v>
      </c>
      <c r="J224" s="157" t="s">
        <v>2553</v>
      </c>
      <c r="K224" s="157"/>
      <c r="L224" s="155">
        <v>2022</v>
      </c>
      <c r="M224" s="158">
        <v>13045</v>
      </c>
      <c r="N224" s="159">
        <v>66482878.5</v>
      </c>
      <c r="O224" s="159">
        <v>62480461.310000002</v>
      </c>
      <c r="P224" s="159">
        <v>30773826.559999999</v>
      </c>
      <c r="Q224" s="159">
        <v>9154361</v>
      </c>
      <c r="R224" s="159">
        <v>21619465.559999999</v>
      </c>
      <c r="S224" s="159">
        <v>4002417.19</v>
      </c>
      <c r="T224" s="159">
        <v>2795044.34</v>
      </c>
      <c r="U224" s="159">
        <v>67362621.609999999</v>
      </c>
      <c r="V224" s="159">
        <v>61533764.780000001</v>
      </c>
      <c r="W224" s="159">
        <v>22479859.57</v>
      </c>
      <c r="X224" s="159">
        <v>299720.78000000003</v>
      </c>
      <c r="Y224" s="159">
        <v>5828856.8300000001</v>
      </c>
      <c r="Z224" s="159">
        <v>5000000</v>
      </c>
      <c r="AA224" s="159">
        <v>5000000</v>
      </c>
      <c r="AB224" s="159">
        <v>0</v>
      </c>
      <c r="AC224" s="159">
        <v>2808024.16</v>
      </c>
      <c r="AD224" s="159">
        <v>2808024.16</v>
      </c>
      <c r="AE224" s="159">
        <v>17893038.5</v>
      </c>
      <c r="AF224" s="159">
        <v>946696.53</v>
      </c>
      <c r="AG224" s="159">
        <v>363739.95</v>
      </c>
      <c r="AH224" s="159">
        <v>370431.03</v>
      </c>
      <c r="AI224" s="159">
        <v>0</v>
      </c>
      <c r="AJ224" s="159">
        <v>0</v>
      </c>
    </row>
    <row r="225" spans="1:36">
      <c r="A225" s="153">
        <v>4</v>
      </c>
      <c r="B225" s="154">
        <v>7</v>
      </c>
      <c r="C225" s="154">
        <v>6</v>
      </c>
      <c r="D225" s="155">
        <v>3</v>
      </c>
      <c r="E225" s="155" t="s">
        <v>556</v>
      </c>
      <c r="F225" s="156" t="s">
        <v>3057</v>
      </c>
      <c r="G225" s="156" t="s">
        <v>556</v>
      </c>
      <c r="H225" s="156" t="s">
        <v>3061</v>
      </c>
      <c r="I225" s="155">
        <v>407063</v>
      </c>
      <c r="J225" s="157" t="s">
        <v>2552</v>
      </c>
      <c r="K225" s="157"/>
      <c r="L225" s="155">
        <v>2022</v>
      </c>
      <c r="M225" s="158">
        <v>19121</v>
      </c>
      <c r="N225" s="159">
        <v>102262721.83</v>
      </c>
      <c r="O225" s="159">
        <v>91522857.689999998</v>
      </c>
      <c r="P225" s="159">
        <v>53724748.210000001</v>
      </c>
      <c r="Q225" s="159">
        <v>20337912</v>
      </c>
      <c r="R225" s="159">
        <v>33386836.210000001</v>
      </c>
      <c r="S225" s="159">
        <v>10739864.140000001</v>
      </c>
      <c r="T225" s="159">
        <v>998200.81</v>
      </c>
      <c r="U225" s="159">
        <v>96423332.959999993</v>
      </c>
      <c r="V225" s="159">
        <v>84861914.209999993</v>
      </c>
      <c r="W225" s="159">
        <v>30450269.43</v>
      </c>
      <c r="X225" s="159">
        <v>276961.90000000002</v>
      </c>
      <c r="Y225" s="159">
        <v>11561418.75</v>
      </c>
      <c r="Z225" s="159">
        <v>14617624.4</v>
      </c>
      <c r="AA225" s="159">
        <v>0</v>
      </c>
      <c r="AB225" s="159">
        <v>14617624.4</v>
      </c>
      <c r="AC225" s="159">
        <v>9571451.0999999996</v>
      </c>
      <c r="AD225" s="159">
        <v>1571451.1</v>
      </c>
      <c r="AE225" s="159">
        <v>11537500</v>
      </c>
      <c r="AF225" s="159">
        <v>6660943.4800000004</v>
      </c>
      <c r="AG225" s="159">
        <v>450497.82</v>
      </c>
      <c r="AH225" s="159">
        <v>546027.04</v>
      </c>
      <c r="AI225" s="159">
        <v>0</v>
      </c>
      <c r="AJ225" s="159">
        <v>0</v>
      </c>
    </row>
    <row r="226" spans="1:36">
      <c r="A226" s="153">
        <v>4</v>
      </c>
      <c r="B226" s="154">
        <v>7</v>
      </c>
      <c r="C226" s="154">
        <v>7</v>
      </c>
      <c r="D226" s="155">
        <v>3</v>
      </c>
      <c r="E226" s="155" t="s">
        <v>556</v>
      </c>
      <c r="F226" s="156" t="s">
        <v>3057</v>
      </c>
      <c r="G226" s="156" t="s">
        <v>556</v>
      </c>
      <c r="H226" s="156" t="s">
        <v>3062</v>
      </c>
      <c r="I226" s="155">
        <v>407073</v>
      </c>
      <c r="J226" s="157" t="s">
        <v>2551</v>
      </c>
      <c r="K226" s="157"/>
      <c r="L226" s="155">
        <v>2022</v>
      </c>
      <c r="M226" s="158">
        <v>9763</v>
      </c>
      <c r="N226" s="159">
        <v>50035552.450000003</v>
      </c>
      <c r="O226" s="159">
        <v>45619525.409999996</v>
      </c>
      <c r="P226" s="159">
        <v>25123832.48</v>
      </c>
      <c r="Q226" s="159">
        <v>7733553</v>
      </c>
      <c r="R226" s="159">
        <v>17390279.48</v>
      </c>
      <c r="S226" s="159">
        <v>4416027.04</v>
      </c>
      <c r="T226" s="159">
        <v>920681.46</v>
      </c>
      <c r="U226" s="159">
        <v>47457841.960000001</v>
      </c>
      <c r="V226" s="159">
        <v>43753885.149999999</v>
      </c>
      <c r="W226" s="159">
        <v>16184275.48</v>
      </c>
      <c r="X226" s="159">
        <v>253840.74</v>
      </c>
      <c r="Y226" s="159">
        <v>3703956.81</v>
      </c>
      <c r="Z226" s="159">
        <v>4631249.45</v>
      </c>
      <c r="AA226" s="159">
        <v>4000000</v>
      </c>
      <c r="AB226" s="159">
        <v>631249.45000000019</v>
      </c>
      <c r="AC226" s="159">
        <v>2048640.44</v>
      </c>
      <c r="AD226" s="159">
        <v>2048640.44</v>
      </c>
      <c r="AE226" s="159">
        <v>12293331.24</v>
      </c>
      <c r="AF226" s="159">
        <v>1865640.26</v>
      </c>
      <c r="AG226" s="159">
        <v>303425.40999999997</v>
      </c>
      <c r="AH226" s="159">
        <v>304615.73</v>
      </c>
      <c r="AI226" s="159">
        <v>0</v>
      </c>
      <c r="AJ226" s="159">
        <v>0</v>
      </c>
    </row>
    <row r="227" spans="1:36">
      <c r="A227" s="153">
        <v>4</v>
      </c>
      <c r="B227" s="154">
        <v>7</v>
      </c>
      <c r="C227" s="154">
        <v>8</v>
      </c>
      <c r="D227" s="155">
        <v>2</v>
      </c>
      <c r="E227" s="155" t="s">
        <v>556</v>
      </c>
      <c r="F227" s="156" t="s">
        <v>3055</v>
      </c>
      <c r="G227" s="156" t="s">
        <v>556</v>
      </c>
      <c r="H227" s="156" t="s">
        <v>3063</v>
      </c>
      <c r="I227" s="155">
        <v>407082</v>
      </c>
      <c r="J227" s="157" t="s">
        <v>2550</v>
      </c>
      <c r="K227" s="157"/>
      <c r="L227" s="155">
        <v>2022</v>
      </c>
      <c r="M227" s="158">
        <v>4717</v>
      </c>
      <c r="N227" s="159">
        <v>26385399.75</v>
      </c>
      <c r="O227" s="159">
        <v>24934065.550000001</v>
      </c>
      <c r="P227" s="159">
        <v>15489447.710000001</v>
      </c>
      <c r="Q227" s="159">
        <v>6343604</v>
      </c>
      <c r="R227" s="159">
        <v>9145843.7100000009</v>
      </c>
      <c r="S227" s="159">
        <v>1451334.2</v>
      </c>
      <c r="T227" s="159">
        <v>180215.16</v>
      </c>
      <c r="U227" s="159">
        <v>25672045.050000001</v>
      </c>
      <c r="V227" s="159">
        <v>23194431</v>
      </c>
      <c r="W227" s="159">
        <v>8897349.7300000004</v>
      </c>
      <c r="X227" s="159">
        <v>42283.99</v>
      </c>
      <c r="Y227" s="159">
        <v>2477614.0499999998</v>
      </c>
      <c r="Z227" s="159">
        <v>1844417.34</v>
      </c>
      <c r="AA227" s="159">
        <v>494500</v>
      </c>
      <c r="AB227" s="159">
        <v>1349917.34</v>
      </c>
      <c r="AC227" s="159">
        <v>434262</v>
      </c>
      <c r="AD227" s="159">
        <v>434262</v>
      </c>
      <c r="AE227" s="159">
        <v>2565681.19</v>
      </c>
      <c r="AF227" s="159">
        <v>1739634.55</v>
      </c>
      <c r="AG227" s="159">
        <v>353624.48</v>
      </c>
      <c r="AH227" s="159">
        <v>296405.03000000003</v>
      </c>
      <c r="AI227" s="159">
        <v>0</v>
      </c>
      <c r="AJ227" s="159">
        <v>0</v>
      </c>
    </row>
    <row r="228" spans="1:36">
      <c r="A228" s="153">
        <v>4</v>
      </c>
      <c r="B228" s="154">
        <v>7</v>
      </c>
      <c r="C228" s="154">
        <v>9</v>
      </c>
      <c r="D228" s="155">
        <v>2</v>
      </c>
      <c r="E228" s="155" t="s">
        <v>556</v>
      </c>
      <c r="F228" s="156" t="s">
        <v>3055</v>
      </c>
      <c r="G228" s="156" t="s">
        <v>556</v>
      </c>
      <c r="H228" s="156" t="s">
        <v>3064</v>
      </c>
      <c r="I228" s="155">
        <v>407092</v>
      </c>
      <c r="J228" s="157" t="s">
        <v>2549</v>
      </c>
      <c r="K228" s="157"/>
      <c r="L228" s="155">
        <v>2022</v>
      </c>
      <c r="M228" s="158">
        <v>9160</v>
      </c>
      <c r="N228" s="159">
        <v>49342426.520000003</v>
      </c>
      <c r="O228" s="159">
        <v>44066408.960000001</v>
      </c>
      <c r="P228" s="159">
        <v>29957710.119999997</v>
      </c>
      <c r="Q228" s="159">
        <v>14449679</v>
      </c>
      <c r="R228" s="159">
        <v>15508031.119999999</v>
      </c>
      <c r="S228" s="159">
        <v>5276017.5599999996</v>
      </c>
      <c r="T228" s="159">
        <v>34705</v>
      </c>
      <c r="U228" s="159">
        <v>46676085.539999999</v>
      </c>
      <c r="V228" s="159">
        <v>39203778.439999998</v>
      </c>
      <c r="W228" s="159">
        <v>14632123.27</v>
      </c>
      <c r="X228" s="159">
        <v>66267.16</v>
      </c>
      <c r="Y228" s="159">
        <v>7472307.0999999996</v>
      </c>
      <c r="Z228" s="159">
        <v>4617562.38</v>
      </c>
      <c r="AA228" s="159">
        <v>1280000</v>
      </c>
      <c r="AB228" s="159">
        <v>3337562.38</v>
      </c>
      <c r="AC228" s="159">
        <v>890250</v>
      </c>
      <c r="AD228" s="159">
        <v>890250</v>
      </c>
      <c r="AE228" s="159">
        <v>4743250</v>
      </c>
      <c r="AF228" s="159">
        <v>4862630.5199999996</v>
      </c>
      <c r="AG228" s="159">
        <v>250828.17</v>
      </c>
      <c r="AH228" s="159">
        <v>192975.44</v>
      </c>
      <c r="AI228" s="159">
        <v>0</v>
      </c>
      <c r="AJ228" s="159">
        <v>0</v>
      </c>
    </row>
    <row r="229" spans="1:36">
      <c r="A229" s="153">
        <v>4</v>
      </c>
      <c r="B229" s="154">
        <v>8</v>
      </c>
      <c r="C229" s="154">
        <v>1</v>
      </c>
      <c r="D229" s="155">
        <v>1</v>
      </c>
      <c r="E229" s="155" t="s">
        <v>556</v>
      </c>
      <c r="F229" s="156" t="s">
        <v>3065</v>
      </c>
      <c r="G229" s="156" t="s">
        <v>556</v>
      </c>
      <c r="H229" s="156" t="s">
        <v>3066</v>
      </c>
      <c r="I229" s="155">
        <v>408011</v>
      </c>
      <c r="J229" s="157" t="s">
        <v>778</v>
      </c>
      <c r="K229" s="157"/>
      <c r="L229" s="155">
        <v>2022</v>
      </c>
      <c r="M229" s="158">
        <v>14307</v>
      </c>
      <c r="N229" s="159">
        <v>73689250.700000003</v>
      </c>
      <c r="O229" s="159">
        <v>71732763.180000007</v>
      </c>
      <c r="P229" s="159">
        <v>46641466.049999997</v>
      </c>
      <c r="Q229" s="159">
        <v>17380475</v>
      </c>
      <c r="R229" s="159">
        <v>29260991.050000001</v>
      </c>
      <c r="S229" s="159">
        <v>1956487.52</v>
      </c>
      <c r="T229" s="159">
        <v>65390.61</v>
      </c>
      <c r="U229" s="159">
        <v>70421630.829999998</v>
      </c>
      <c r="V229" s="159">
        <v>66860766.829999998</v>
      </c>
      <c r="W229" s="159">
        <v>25059494.920000002</v>
      </c>
      <c r="X229" s="159">
        <v>270140.67</v>
      </c>
      <c r="Y229" s="159">
        <v>3560864</v>
      </c>
      <c r="Z229" s="159">
        <v>5927628.7400000002</v>
      </c>
      <c r="AA229" s="159">
        <v>0</v>
      </c>
      <c r="AB229" s="159">
        <v>5927628.7400000002</v>
      </c>
      <c r="AC229" s="159">
        <v>4393895.74</v>
      </c>
      <c r="AD229" s="159">
        <v>1900000</v>
      </c>
      <c r="AE229" s="159">
        <v>4500000</v>
      </c>
      <c r="AF229" s="159">
        <v>4871996.3499999996</v>
      </c>
      <c r="AG229" s="159">
        <v>228495.2</v>
      </c>
      <c r="AH229" s="159">
        <v>228495.2</v>
      </c>
      <c r="AI229" s="159">
        <v>0</v>
      </c>
      <c r="AJ229" s="159">
        <v>0</v>
      </c>
    </row>
    <row r="230" spans="1:36">
      <c r="A230" s="153">
        <v>4</v>
      </c>
      <c r="B230" s="154">
        <v>8</v>
      </c>
      <c r="C230" s="154">
        <v>2</v>
      </c>
      <c r="D230" s="155">
        <v>2</v>
      </c>
      <c r="E230" s="155" t="s">
        <v>556</v>
      </c>
      <c r="F230" s="156" t="s">
        <v>3067</v>
      </c>
      <c r="G230" s="156" t="s">
        <v>556</v>
      </c>
      <c r="H230" s="156" t="s">
        <v>3068</v>
      </c>
      <c r="I230" s="155">
        <v>408022</v>
      </c>
      <c r="J230" s="157" t="s">
        <v>1210</v>
      </c>
      <c r="K230" s="157"/>
      <c r="L230" s="155">
        <v>2022</v>
      </c>
      <c r="M230" s="158">
        <v>3086</v>
      </c>
      <c r="N230" s="159">
        <v>18272534.989999998</v>
      </c>
      <c r="O230" s="159">
        <v>16883589.550000001</v>
      </c>
      <c r="P230" s="159">
        <v>11487591.52</v>
      </c>
      <c r="Q230" s="159">
        <v>4658466</v>
      </c>
      <c r="R230" s="159">
        <v>6829125.5199999996</v>
      </c>
      <c r="S230" s="159">
        <v>1388945.44</v>
      </c>
      <c r="T230" s="159">
        <v>70284.740000000005</v>
      </c>
      <c r="U230" s="159">
        <v>17765460.27</v>
      </c>
      <c r="V230" s="159">
        <v>16012365.77</v>
      </c>
      <c r="W230" s="159">
        <v>6080218.0099999998</v>
      </c>
      <c r="X230" s="159">
        <v>112786.36</v>
      </c>
      <c r="Y230" s="159">
        <v>1753094.5</v>
      </c>
      <c r="Z230" s="159">
        <v>352337.33</v>
      </c>
      <c r="AA230" s="159">
        <v>0</v>
      </c>
      <c r="AB230" s="159">
        <v>352337.33</v>
      </c>
      <c r="AC230" s="159">
        <v>490048</v>
      </c>
      <c r="AD230" s="159">
        <v>490048</v>
      </c>
      <c r="AE230" s="159">
        <v>4328113.33</v>
      </c>
      <c r="AF230" s="159">
        <v>871223.78</v>
      </c>
      <c r="AG230" s="159">
        <v>583633.65</v>
      </c>
      <c r="AH230" s="159">
        <v>354383.73</v>
      </c>
      <c r="AI230" s="159">
        <v>0</v>
      </c>
      <c r="AJ230" s="159">
        <v>0</v>
      </c>
    </row>
    <row r="231" spans="1:36">
      <c r="A231" s="153">
        <v>4</v>
      </c>
      <c r="B231" s="154">
        <v>8</v>
      </c>
      <c r="C231" s="154">
        <v>3</v>
      </c>
      <c r="D231" s="155">
        <v>2</v>
      </c>
      <c r="E231" s="155" t="s">
        <v>556</v>
      </c>
      <c r="F231" s="156" t="s">
        <v>3067</v>
      </c>
      <c r="G231" s="156" t="s">
        <v>556</v>
      </c>
      <c r="H231" s="156" t="s">
        <v>3069</v>
      </c>
      <c r="I231" s="155">
        <v>408032</v>
      </c>
      <c r="J231" s="157" t="s">
        <v>2548</v>
      </c>
      <c r="K231" s="157"/>
      <c r="L231" s="155">
        <v>2022</v>
      </c>
      <c r="M231" s="158">
        <v>2869</v>
      </c>
      <c r="N231" s="159">
        <v>20774617.699999999</v>
      </c>
      <c r="O231" s="159">
        <v>16497473.76</v>
      </c>
      <c r="P231" s="159">
        <v>11699817</v>
      </c>
      <c r="Q231" s="159">
        <v>4651234</v>
      </c>
      <c r="R231" s="159">
        <v>7048583</v>
      </c>
      <c r="S231" s="159">
        <v>4277143.9400000004</v>
      </c>
      <c r="T231" s="159">
        <v>139870.99</v>
      </c>
      <c r="U231" s="159">
        <v>17834247.82</v>
      </c>
      <c r="V231" s="159">
        <v>13756342.01</v>
      </c>
      <c r="W231" s="159">
        <v>4616034.37</v>
      </c>
      <c r="X231" s="159">
        <v>0</v>
      </c>
      <c r="Y231" s="159">
        <v>4077905.81</v>
      </c>
      <c r="Z231" s="159">
        <v>2646587.41</v>
      </c>
      <c r="AA231" s="159">
        <v>0</v>
      </c>
      <c r="AB231" s="159">
        <v>2646587.41</v>
      </c>
      <c r="AC231" s="159">
        <v>0</v>
      </c>
      <c r="AD231" s="159">
        <v>0</v>
      </c>
      <c r="AE231" s="159">
        <v>0</v>
      </c>
      <c r="AF231" s="159">
        <v>2741131.75</v>
      </c>
      <c r="AG231" s="159">
        <v>104811.21</v>
      </c>
      <c r="AH231" s="159">
        <v>122010.68</v>
      </c>
      <c r="AI231" s="159">
        <v>0</v>
      </c>
      <c r="AJ231" s="159">
        <v>0</v>
      </c>
    </row>
    <row r="232" spans="1:36">
      <c r="A232" s="153">
        <v>4</v>
      </c>
      <c r="B232" s="154">
        <v>8</v>
      </c>
      <c r="C232" s="154">
        <v>4</v>
      </c>
      <c r="D232" s="155">
        <v>3</v>
      </c>
      <c r="E232" s="155" t="s">
        <v>556</v>
      </c>
      <c r="F232" s="156" t="s">
        <v>3070</v>
      </c>
      <c r="G232" s="156" t="s">
        <v>556</v>
      </c>
      <c r="H232" s="156" t="s">
        <v>3071</v>
      </c>
      <c r="I232" s="155">
        <v>408043</v>
      </c>
      <c r="J232" s="157" t="s">
        <v>2547</v>
      </c>
      <c r="K232" s="157"/>
      <c r="L232" s="155">
        <v>2022</v>
      </c>
      <c r="M232" s="158">
        <v>7570</v>
      </c>
      <c r="N232" s="159">
        <v>46398743.659999996</v>
      </c>
      <c r="O232" s="159">
        <v>41210964.789999999</v>
      </c>
      <c r="P232" s="159">
        <v>29255653.600000001</v>
      </c>
      <c r="Q232" s="159">
        <v>12284752</v>
      </c>
      <c r="R232" s="159">
        <v>16970901.600000001</v>
      </c>
      <c r="S232" s="159">
        <v>5187778.87</v>
      </c>
      <c r="T232" s="159">
        <v>135901</v>
      </c>
      <c r="U232" s="159">
        <v>47937589.909999996</v>
      </c>
      <c r="V232" s="159">
        <v>41493082.07</v>
      </c>
      <c r="W232" s="159">
        <v>15202953.15</v>
      </c>
      <c r="X232" s="159">
        <v>220871.31</v>
      </c>
      <c r="Y232" s="159">
        <v>6444507.8399999999</v>
      </c>
      <c r="Z232" s="159">
        <v>7816072.5899999999</v>
      </c>
      <c r="AA232" s="159">
        <v>6277192.3600000003</v>
      </c>
      <c r="AB232" s="159">
        <v>1538880.2299999995</v>
      </c>
      <c r="AC232" s="159">
        <v>1116125.92</v>
      </c>
      <c r="AD232" s="159">
        <v>1116125.92</v>
      </c>
      <c r="AE232" s="159">
        <v>15141469.93</v>
      </c>
      <c r="AF232" s="159">
        <v>-282117.28000000003</v>
      </c>
      <c r="AG232" s="159">
        <v>212916.87</v>
      </c>
      <c r="AH232" s="159">
        <v>828455.42</v>
      </c>
      <c r="AI232" s="159">
        <v>0</v>
      </c>
      <c r="AJ232" s="159">
        <v>0</v>
      </c>
    </row>
    <row r="233" spans="1:36">
      <c r="A233" s="153">
        <v>4</v>
      </c>
      <c r="B233" s="154">
        <v>8</v>
      </c>
      <c r="C233" s="154">
        <v>5</v>
      </c>
      <c r="D233" s="155">
        <v>2</v>
      </c>
      <c r="E233" s="155" t="s">
        <v>556</v>
      </c>
      <c r="F233" s="156" t="s">
        <v>3067</v>
      </c>
      <c r="G233" s="156" t="s">
        <v>556</v>
      </c>
      <c r="H233" s="156" t="s">
        <v>3072</v>
      </c>
      <c r="I233" s="155">
        <v>408052</v>
      </c>
      <c r="J233" s="157" t="s">
        <v>2546</v>
      </c>
      <c r="K233" s="157"/>
      <c r="L233" s="155">
        <v>2022</v>
      </c>
      <c r="M233" s="158">
        <v>7078</v>
      </c>
      <c r="N233" s="159">
        <v>41569494.850000001</v>
      </c>
      <c r="O233" s="159">
        <v>40481205.340000004</v>
      </c>
      <c r="P233" s="159">
        <v>31313659.199999999</v>
      </c>
      <c r="Q233" s="159">
        <v>12717926</v>
      </c>
      <c r="R233" s="159">
        <v>18595733.199999999</v>
      </c>
      <c r="S233" s="159">
        <v>1088289.51</v>
      </c>
      <c r="T233" s="159">
        <v>127437.17</v>
      </c>
      <c r="U233" s="159">
        <v>39147761.439999998</v>
      </c>
      <c r="V233" s="159">
        <v>38119122.590000004</v>
      </c>
      <c r="W233" s="159">
        <v>13515061.109999999</v>
      </c>
      <c r="X233" s="159">
        <v>112997.32</v>
      </c>
      <c r="Y233" s="159">
        <v>1028638.85</v>
      </c>
      <c r="Z233" s="159">
        <v>5616</v>
      </c>
      <c r="AA233" s="159">
        <v>0</v>
      </c>
      <c r="AB233" s="159">
        <v>5616</v>
      </c>
      <c r="AC233" s="159">
        <v>920000</v>
      </c>
      <c r="AD233" s="159">
        <v>920000</v>
      </c>
      <c r="AE233" s="159">
        <v>5901899.5099999998</v>
      </c>
      <c r="AF233" s="159">
        <v>2362082.75</v>
      </c>
      <c r="AG233" s="159">
        <v>359887.18</v>
      </c>
      <c r="AH233" s="159">
        <v>347926.76</v>
      </c>
      <c r="AI233" s="159">
        <v>0</v>
      </c>
      <c r="AJ233" s="159">
        <v>0</v>
      </c>
    </row>
    <row r="234" spans="1:36">
      <c r="A234" s="153">
        <v>4</v>
      </c>
      <c r="B234" s="154">
        <v>8</v>
      </c>
      <c r="C234" s="154">
        <v>6</v>
      </c>
      <c r="D234" s="155">
        <v>2</v>
      </c>
      <c r="E234" s="155" t="s">
        <v>556</v>
      </c>
      <c r="F234" s="156" t="s">
        <v>3067</v>
      </c>
      <c r="G234" s="156" t="s">
        <v>556</v>
      </c>
      <c r="H234" s="156" t="s">
        <v>3073</v>
      </c>
      <c r="I234" s="155">
        <v>408062</v>
      </c>
      <c r="J234" s="157" t="s">
        <v>778</v>
      </c>
      <c r="K234" s="157"/>
      <c r="L234" s="155">
        <v>2022</v>
      </c>
      <c r="M234" s="158">
        <v>11850</v>
      </c>
      <c r="N234" s="159">
        <v>65571023.310000002</v>
      </c>
      <c r="O234" s="159">
        <v>61162746.579999998</v>
      </c>
      <c r="P234" s="159">
        <v>45701904.950000003</v>
      </c>
      <c r="Q234" s="159">
        <v>21198644</v>
      </c>
      <c r="R234" s="159">
        <v>24503260.949999999</v>
      </c>
      <c r="S234" s="159">
        <v>4408276.7300000004</v>
      </c>
      <c r="T234" s="159">
        <v>72616.67</v>
      </c>
      <c r="U234" s="159">
        <v>63057761.270000003</v>
      </c>
      <c r="V234" s="159">
        <v>54738644.5</v>
      </c>
      <c r="W234" s="159">
        <v>20461367.68</v>
      </c>
      <c r="X234" s="159">
        <v>106024.46</v>
      </c>
      <c r="Y234" s="159">
        <v>8319116.7699999996</v>
      </c>
      <c r="Z234" s="159">
        <v>5879897.5</v>
      </c>
      <c r="AA234" s="159">
        <v>0</v>
      </c>
      <c r="AB234" s="159">
        <v>5879897.5</v>
      </c>
      <c r="AC234" s="159">
        <v>897988</v>
      </c>
      <c r="AD234" s="159">
        <v>897988</v>
      </c>
      <c r="AE234" s="159">
        <v>4722289.2300000004</v>
      </c>
      <c r="AF234" s="159">
        <v>6424102.0800000001</v>
      </c>
      <c r="AG234" s="159">
        <v>181094.8</v>
      </c>
      <c r="AH234" s="159">
        <v>201871.31</v>
      </c>
      <c r="AI234" s="159">
        <v>0</v>
      </c>
      <c r="AJ234" s="159">
        <v>0</v>
      </c>
    </row>
    <row r="235" spans="1:36">
      <c r="A235" s="153">
        <v>4</v>
      </c>
      <c r="B235" s="154">
        <v>8</v>
      </c>
      <c r="C235" s="154">
        <v>7</v>
      </c>
      <c r="D235" s="155">
        <v>3</v>
      </c>
      <c r="E235" s="155" t="s">
        <v>556</v>
      </c>
      <c r="F235" s="156" t="s">
        <v>3070</v>
      </c>
      <c r="G235" s="156" t="s">
        <v>556</v>
      </c>
      <c r="H235" s="156" t="s">
        <v>3074</v>
      </c>
      <c r="I235" s="155">
        <v>408073</v>
      </c>
      <c r="J235" s="157" t="s">
        <v>2545</v>
      </c>
      <c r="K235" s="157"/>
      <c r="L235" s="155">
        <v>2022</v>
      </c>
      <c r="M235" s="158">
        <v>7497</v>
      </c>
      <c r="N235" s="159">
        <v>46349401.990000002</v>
      </c>
      <c r="O235" s="159">
        <v>41240347.659999996</v>
      </c>
      <c r="P235" s="159">
        <v>28157527.34</v>
      </c>
      <c r="Q235" s="159">
        <v>11536617</v>
      </c>
      <c r="R235" s="159">
        <v>16620910.34</v>
      </c>
      <c r="S235" s="159">
        <v>5109054.33</v>
      </c>
      <c r="T235" s="159">
        <v>61380.88</v>
      </c>
      <c r="U235" s="159">
        <v>47013496.979999997</v>
      </c>
      <c r="V235" s="159">
        <v>39080897.729999997</v>
      </c>
      <c r="W235" s="159">
        <v>14770810.529999999</v>
      </c>
      <c r="X235" s="159">
        <v>327088.21000000002</v>
      </c>
      <c r="Y235" s="159">
        <v>7932599.25</v>
      </c>
      <c r="Z235" s="159">
        <v>6688170</v>
      </c>
      <c r="AA235" s="159">
        <v>4760000</v>
      </c>
      <c r="AB235" s="159">
        <v>1928170</v>
      </c>
      <c r="AC235" s="159">
        <v>1344758</v>
      </c>
      <c r="AD235" s="159">
        <v>1344758</v>
      </c>
      <c r="AE235" s="159">
        <v>18057596</v>
      </c>
      <c r="AF235" s="159">
        <v>2159449.9300000002</v>
      </c>
      <c r="AG235" s="159">
        <v>533593.48</v>
      </c>
      <c r="AH235" s="159">
        <v>586816.66</v>
      </c>
      <c r="AI235" s="159">
        <v>0</v>
      </c>
      <c r="AJ235" s="159">
        <v>0</v>
      </c>
    </row>
    <row r="236" spans="1:36">
      <c r="A236" s="153">
        <v>4</v>
      </c>
      <c r="B236" s="154">
        <v>8</v>
      </c>
      <c r="C236" s="154">
        <v>8</v>
      </c>
      <c r="D236" s="155">
        <v>2</v>
      </c>
      <c r="E236" s="155" t="s">
        <v>556</v>
      </c>
      <c r="F236" s="156" t="s">
        <v>3067</v>
      </c>
      <c r="G236" s="156" t="s">
        <v>556</v>
      </c>
      <c r="H236" s="156" t="s">
        <v>3075</v>
      </c>
      <c r="I236" s="155">
        <v>408082</v>
      </c>
      <c r="J236" s="157" t="s">
        <v>2544</v>
      </c>
      <c r="K236" s="157"/>
      <c r="L236" s="155">
        <v>2022</v>
      </c>
      <c r="M236" s="158">
        <v>4646</v>
      </c>
      <c r="N236" s="159">
        <v>29087949.609999999</v>
      </c>
      <c r="O236" s="159">
        <v>27011031.949999999</v>
      </c>
      <c r="P236" s="159">
        <v>19451887.73</v>
      </c>
      <c r="Q236" s="159">
        <v>8289721</v>
      </c>
      <c r="R236" s="159">
        <v>11162166.73</v>
      </c>
      <c r="S236" s="159">
        <v>2076917.66</v>
      </c>
      <c r="T236" s="159">
        <v>1490.86</v>
      </c>
      <c r="U236" s="159">
        <v>29639630.690000001</v>
      </c>
      <c r="V236" s="159">
        <v>24912688.329999998</v>
      </c>
      <c r="W236" s="159">
        <v>9163949.4499999993</v>
      </c>
      <c r="X236" s="159">
        <v>40020.1</v>
      </c>
      <c r="Y236" s="159">
        <v>4726942.3600000003</v>
      </c>
      <c r="Z236" s="159">
        <v>3853829</v>
      </c>
      <c r="AA236" s="159">
        <v>2000000</v>
      </c>
      <c r="AB236" s="159">
        <v>1853829</v>
      </c>
      <c r="AC236" s="159">
        <v>100000</v>
      </c>
      <c r="AD236" s="159">
        <v>100000</v>
      </c>
      <c r="AE236" s="159">
        <v>3159590</v>
      </c>
      <c r="AF236" s="159">
        <v>2098343.62</v>
      </c>
      <c r="AG236" s="159">
        <v>123577.66</v>
      </c>
      <c r="AH236" s="159">
        <v>138540.26</v>
      </c>
      <c r="AI236" s="159">
        <v>0</v>
      </c>
      <c r="AJ236" s="159">
        <v>0</v>
      </c>
    </row>
    <row r="237" spans="1:36">
      <c r="A237" s="153">
        <v>4</v>
      </c>
      <c r="B237" s="154">
        <v>8</v>
      </c>
      <c r="C237" s="154">
        <v>9</v>
      </c>
      <c r="D237" s="155">
        <v>2</v>
      </c>
      <c r="E237" s="155" t="s">
        <v>556</v>
      </c>
      <c r="F237" s="156" t="s">
        <v>3067</v>
      </c>
      <c r="G237" s="156" t="s">
        <v>556</v>
      </c>
      <c r="H237" s="156" t="s">
        <v>3076</v>
      </c>
      <c r="I237" s="155">
        <v>408092</v>
      </c>
      <c r="J237" s="157" t="s">
        <v>2543</v>
      </c>
      <c r="K237" s="157"/>
      <c r="L237" s="155">
        <v>2022</v>
      </c>
      <c r="M237" s="158">
        <v>6671</v>
      </c>
      <c r="N237" s="159">
        <v>41728034.759999998</v>
      </c>
      <c r="O237" s="159">
        <v>39294578.420000002</v>
      </c>
      <c r="P237" s="159">
        <v>30620705.449999999</v>
      </c>
      <c r="Q237" s="159">
        <v>13498534</v>
      </c>
      <c r="R237" s="159">
        <v>17122171.449999999</v>
      </c>
      <c r="S237" s="159">
        <v>2433456.34</v>
      </c>
      <c r="T237" s="159">
        <v>542964.27</v>
      </c>
      <c r="U237" s="159">
        <v>41093607.399999999</v>
      </c>
      <c r="V237" s="159">
        <v>37362983.520000003</v>
      </c>
      <c r="W237" s="159">
        <v>13681609.52</v>
      </c>
      <c r="X237" s="159">
        <v>122145.78</v>
      </c>
      <c r="Y237" s="159">
        <v>3730623.88</v>
      </c>
      <c r="Z237" s="159">
        <v>4544259.47</v>
      </c>
      <c r="AA237" s="159">
        <v>2300000</v>
      </c>
      <c r="AB237" s="159">
        <v>2244259.4699999997</v>
      </c>
      <c r="AC237" s="159">
        <v>711708.11</v>
      </c>
      <c r="AD237" s="159">
        <v>711708.11</v>
      </c>
      <c r="AE237" s="159">
        <v>8183434</v>
      </c>
      <c r="AF237" s="159">
        <v>1931594.9</v>
      </c>
      <c r="AG237" s="159">
        <v>315970.09999999998</v>
      </c>
      <c r="AH237" s="159">
        <v>727922.58</v>
      </c>
      <c r="AI237" s="159">
        <v>0</v>
      </c>
      <c r="AJ237" s="159">
        <v>0</v>
      </c>
    </row>
    <row r="238" spans="1:36">
      <c r="A238" s="153">
        <v>4</v>
      </c>
      <c r="B238" s="154">
        <v>9</v>
      </c>
      <c r="C238" s="154">
        <v>1</v>
      </c>
      <c r="D238" s="155">
        <v>2</v>
      </c>
      <c r="E238" s="155" t="s">
        <v>556</v>
      </c>
      <c r="F238" s="156" t="s">
        <v>3077</v>
      </c>
      <c r="G238" s="156" t="s">
        <v>556</v>
      </c>
      <c r="H238" s="156" t="s">
        <v>3078</v>
      </c>
      <c r="I238" s="155">
        <v>409012</v>
      </c>
      <c r="J238" s="157" t="s">
        <v>1581</v>
      </c>
      <c r="K238" s="157"/>
      <c r="L238" s="155">
        <v>2022</v>
      </c>
      <c r="M238" s="158">
        <v>4601</v>
      </c>
      <c r="N238" s="159">
        <v>26483780.260000002</v>
      </c>
      <c r="O238" s="159">
        <v>26207587.5</v>
      </c>
      <c r="P238" s="159">
        <v>16898290.380000003</v>
      </c>
      <c r="Q238" s="159">
        <v>7075443</v>
      </c>
      <c r="R238" s="159">
        <v>9822847.3800000008</v>
      </c>
      <c r="S238" s="159">
        <v>276192.76</v>
      </c>
      <c r="T238" s="159">
        <v>241325.86</v>
      </c>
      <c r="U238" s="159">
        <v>24197735.530000001</v>
      </c>
      <c r="V238" s="159">
        <v>23881930.640000001</v>
      </c>
      <c r="W238" s="159">
        <v>7783704.21</v>
      </c>
      <c r="X238" s="159">
        <v>52637.63</v>
      </c>
      <c r="Y238" s="159">
        <v>315804.89</v>
      </c>
      <c r="Z238" s="159">
        <v>0</v>
      </c>
      <c r="AA238" s="159">
        <v>0</v>
      </c>
      <c r="AB238" s="159">
        <v>0</v>
      </c>
      <c r="AC238" s="159">
        <v>150000</v>
      </c>
      <c r="AD238" s="159">
        <v>150000</v>
      </c>
      <c r="AE238" s="159">
        <v>1650000</v>
      </c>
      <c r="AF238" s="159">
        <v>2325656.86</v>
      </c>
      <c r="AG238" s="159">
        <v>454473.62</v>
      </c>
      <c r="AH238" s="159">
        <v>275586.46000000002</v>
      </c>
      <c r="AI238" s="159">
        <v>0</v>
      </c>
      <c r="AJ238" s="159">
        <v>0</v>
      </c>
    </row>
    <row r="239" spans="1:36">
      <c r="A239" s="153">
        <v>4</v>
      </c>
      <c r="B239" s="154">
        <v>9</v>
      </c>
      <c r="C239" s="154">
        <v>2</v>
      </c>
      <c r="D239" s="155">
        <v>2</v>
      </c>
      <c r="E239" s="155" t="s">
        <v>556</v>
      </c>
      <c r="F239" s="156" t="s">
        <v>3077</v>
      </c>
      <c r="G239" s="156" t="s">
        <v>556</v>
      </c>
      <c r="H239" s="156" t="s">
        <v>3079</v>
      </c>
      <c r="I239" s="155">
        <v>409022</v>
      </c>
      <c r="J239" s="157" t="s">
        <v>2542</v>
      </c>
      <c r="K239" s="157"/>
      <c r="L239" s="155">
        <v>2022</v>
      </c>
      <c r="M239" s="158">
        <v>4844</v>
      </c>
      <c r="N239" s="159">
        <v>28826552.050000001</v>
      </c>
      <c r="O239" s="159">
        <v>23783032.890000001</v>
      </c>
      <c r="P239" s="159">
        <v>17134484.560000002</v>
      </c>
      <c r="Q239" s="159">
        <v>7774689</v>
      </c>
      <c r="R239" s="159">
        <v>9359795.5600000005</v>
      </c>
      <c r="S239" s="159">
        <v>5043519.16</v>
      </c>
      <c r="T239" s="159">
        <v>38450</v>
      </c>
      <c r="U239" s="159">
        <v>23073168.23</v>
      </c>
      <c r="V239" s="159">
        <v>21732366.859999999</v>
      </c>
      <c r="W239" s="159">
        <v>6423657.6200000001</v>
      </c>
      <c r="X239" s="159">
        <v>11651.62</v>
      </c>
      <c r="Y239" s="159">
        <v>1340801.3700000001</v>
      </c>
      <c r="Z239" s="159">
        <v>3074120</v>
      </c>
      <c r="AA239" s="159">
        <v>0</v>
      </c>
      <c r="AB239" s="159">
        <v>3074120</v>
      </c>
      <c r="AC239" s="159">
        <v>152468</v>
      </c>
      <c r="AD239" s="159">
        <v>152468</v>
      </c>
      <c r="AE239" s="159">
        <v>304947</v>
      </c>
      <c r="AF239" s="159">
        <v>2050666.03</v>
      </c>
      <c r="AG239" s="159">
        <v>110051.76</v>
      </c>
      <c r="AH239" s="159">
        <v>110051.76</v>
      </c>
      <c r="AI239" s="159">
        <v>0</v>
      </c>
      <c r="AJ239" s="159">
        <v>0</v>
      </c>
    </row>
    <row r="240" spans="1:36">
      <c r="A240" s="153">
        <v>4</v>
      </c>
      <c r="B240" s="154">
        <v>9</v>
      </c>
      <c r="C240" s="154">
        <v>3</v>
      </c>
      <c r="D240" s="155">
        <v>3</v>
      </c>
      <c r="E240" s="155" t="s">
        <v>556</v>
      </c>
      <c r="F240" s="156" t="s">
        <v>3080</v>
      </c>
      <c r="G240" s="156" t="s">
        <v>556</v>
      </c>
      <c r="H240" s="156" t="s">
        <v>3081</v>
      </c>
      <c r="I240" s="155">
        <v>409033</v>
      </c>
      <c r="J240" s="157" t="s">
        <v>2541</v>
      </c>
      <c r="K240" s="157"/>
      <c r="L240" s="155">
        <v>2022</v>
      </c>
      <c r="M240" s="158">
        <v>24526</v>
      </c>
      <c r="N240" s="159">
        <v>138799007.41</v>
      </c>
      <c r="O240" s="159">
        <v>123172400.95</v>
      </c>
      <c r="P240" s="159">
        <v>65876899.859999999</v>
      </c>
      <c r="Q240" s="159">
        <v>21989668</v>
      </c>
      <c r="R240" s="159">
        <v>43887231.859999999</v>
      </c>
      <c r="S240" s="159">
        <v>15626606.460000001</v>
      </c>
      <c r="T240" s="159">
        <v>18775.57</v>
      </c>
      <c r="U240" s="159">
        <v>135960668.22999999</v>
      </c>
      <c r="V240" s="159">
        <v>108566780.77</v>
      </c>
      <c r="W240" s="159">
        <v>35459346.200000003</v>
      </c>
      <c r="X240" s="159">
        <v>277196.79999999999</v>
      </c>
      <c r="Y240" s="159">
        <v>27393887.460000001</v>
      </c>
      <c r="Z240" s="159">
        <v>12216244.23</v>
      </c>
      <c r="AA240" s="159">
        <v>5089915.22</v>
      </c>
      <c r="AB240" s="159">
        <v>7126329.0100000007</v>
      </c>
      <c r="AC240" s="159">
        <v>1245989.5</v>
      </c>
      <c r="AD240" s="159">
        <v>1245989.5</v>
      </c>
      <c r="AE240" s="159">
        <v>16839621</v>
      </c>
      <c r="AF240" s="159">
        <v>14605620.18</v>
      </c>
      <c r="AG240" s="159">
        <v>1050493.26</v>
      </c>
      <c r="AH240" s="159">
        <v>897624.65</v>
      </c>
      <c r="AI240" s="159">
        <v>0</v>
      </c>
      <c r="AJ240" s="159">
        <v>1237603.74</v>
      </c>
    </row>
    <row r="241" spans="1:36">
      <c r="A241" s="153">
        <v>4</v>
      </c>
      <c r="B241" s="154">
        <v>9</v>
      </c>
      <c r="C241" s="154">
        <v>4</v>
      </c>
      <c r="D241" s="155">
        <v>3</v>
      </c>
      <c r="E241" s="155" t="s">
        <v>556</v>
      </c>
      <c r="F241" s="156" t="s">
        <v>3080</v>
      </c>
      <c r="G241" s="156" t="s">
        <v>556</v>
      </c>
      <c r="H241" s="156" t="s">
        <v>3082</v>
      </c>
      <c r="I241" s="155">
        <v>409043</v>
      </c>
      <c r="J241" s="157" t="s">
        <v>2540</v>
      </c>
      <c r="K241" s="157"/>
      <c r="L241" s="155">
        <v>2022</v>
      </c>
      <c r="M241" s="158">
        <v>11543</v>
      </c>
      <c r="N241" s="159">
        <v>61338149.939999998</v>
      </c>
      <c r="O241" s="159">
        <v>58903090.729999997</v>
      </c>
      <c r="P241" s="159">
        <v>38224336.450000003</v>
      </c>
      <c r="Q241" s="159">
        <v>15588708</v>
      </c>
      <c r="R241" s="159">
        <v>22635628.449999999</v>
      </c>
      <c r="S241" s="159">
        <v>2435059.21</v>
      </c>
      <c r="T241" s="159">
        <v>1331558.31</v>
      </c>
      <c r="U241" s="159">
        <v>57394921.009999998</v>
      </c>
      <c r="V241" s="159">
        <v>55907616.119999997</v>
      </c>
      <c r="W241" s="159">
        <v>21635950.010000002</v>
      </c>
      <c r="X241" s="159">
        <v>371309.94</v>
      </c>
      <c r="Y241" s="159">
        <v>1487304.89</v>
      </c>
      <c r="Z241" s="159">
        <v>1874438.7</v>
      </c>
      <c r="AA241" s="159">
        <v>0</v>
      </c>
      <c r="AB241" s="159">
        <v>1874438.7</v>
      </c>
      <c r="AC241" s="159">
        <v>2975531.54</v>
      </c>
      <c r="AD241" s="159">
        <v>2975531.54</v>
      </c>
      <c r="AE241" s="159">
        <v>15953351.560000001</v>
      </c>
      <c r="AF241" s="159">
        <v>2995474.61</v>
      </c>
      <c r="AG241" s="159">
        <v>711097.91</v>
      </c>
      <c r="AH241" s="159">
        <v>466656.02</v>
      </c>
      <c r="AI241" s="159">
        <v>0</v>
      </c>
      <c r="AJ241" s="159">
        <v>0</v>
      </c>
    </row>
    <row r="242" spans="1:36">
      <c r="A242" s="153">
        <v>4</v>
      </c>
      <c r="B242" s="154">
        <v>10</v>
      </c>
      <c r="C242" s="154">
        <v>1</v>
      </c>
      <c r="D242" s="155">
        <v>3</v>
      </c>
      <c r="E242" s="155" t="s">
        <v>556</v>
      </c>
      <c r="F242" s="156" t="s">
        <v>3083</v>
      </c>
      <c r="G242" s="156" t="s">
        <v>556</v>
      </c>
      <c r="H242" s="156" t="s">
        <v>3084</v>
      </c>
      <c r="I242" s="155">
        <v>410013</v>
      </c>
      <c r="J242" s="157" t="s">
        <v>2539</v>
      </c>
      <c r="K242" s="157"/>
      <c r="L242" s="155">
        <v>2022</v>
      </c>
      <c r="M242" s="158">
        <v>13272</v>
      </c>
      <c r="N242" s="159">
        <v>78642476.420000002</v>
      </c>
      <c r="O242" s="159">
        <v>76457834.489999995</v>
      </c>
      <c r="P242" s="159">
        <v>56218526.850000001</v>
      </c>
      <c r="Q242" s="159">
        <v>27858210</v>
      </c>
      <c r="R242" s="159">
        <v>28360316.850000001</v>
      </c>
      <c r="S242" s="159">
        <v>2184641.9300000002</v>
      </c>
      <c r="T242" s="159">
        <v>767623.92</v>
      </c>
      <c r="U242" s="159">
        <v>73538555.680000007</v>
      </c>
      <c r="V242" s="159">
        <v>69338218.530000001</v>
      </c>
      <c r="W242" s="159">
        <v>26519517.48</v>
      </c>
      <c r="X242" s="159">
        <v>568583.44999999995</v>
      </c>
      <c r="Y242" s="159">
        <v>4200337.1500000004</v>
      </c>
      <c r="Z242" s="159">
        <v>3006708</v>
      </c>
      <c r="AA242" s="159">
        <v>0</v>
      </c>
      <c r="AB242" s="159">
        <v>3006708</v>
      </c>
      <c r="AC242" s="159">
        <v>2699107</v>
      </c>
      <c r="AD242" s="159">
        <v>2699107</v>
      </c>
      <c r="AE242" s="159">
        <v>19321286.100000001</v>
      </c>
      <c r="AF242" s="159">
        <v>7119615.96</v>
      </c>
      <c r="AG242" s="159">
        <v>267114.82</v>
      </c>
      <c r="AH242" s="159">
        <v>250561.36</v>
      </c>
      <c r="AI242" s="159">
        <v>0</v>
      </c>
      <c r="AJ242" s="159">
        <v>0</v>
      </c>
    </row>
    <row r="243" spans="1:36">
      <c r="A243" s="153">
        <v>4</v>
      </c>
      <c r="B243" s="154">
        <v>10</v>
      </c>
      <c r="C243" s="154">
        <v>2</v>
      </c>
      <c r="D243" s="155">
        <v>3</v>
      </c>
      <c r="E243" s="155" t="s">
        <v>556</v>
      </c>
      <c r="F243" s="156" t="s">
        <v>3083</v>
      </c>
      <c r="G243" s="156" t="s">
        <v>556</v>
      </c>
      <c r="H243" s="156" t="s">
        <v>3085</v>
      </c>
      <c r="I243" s="155">
        <v>410023</v>
      </c>
      <c r="J243" s="157" t="s">
        <v>2538</v>
      </c>
      <c r="K243" s="157"/>
      <c r="L243" s="155">
        <v>2022</v>
      </c>
      <c r="M243" s="158">
        <v>9220</v>
      </c>
      <c r="N243" s="159">
        <v>59315631.579999998</v>
      </c>
      <c r="O243" s="159">
        <v>47130562.490000002</v>
      </c>
      <c r="P243" s="159">
        <v>34127930.909999996</v>
      </c>
      <c r="Q243" s="159">
        <v>15264021</v>
      </c>
      <c r="R243" s="159">
        <v>18863909.91</v>
      </c>
      <c r="S243" s="159">
        <v>12185069.09</v>
      </c>
      <c r="T243" s="159">
        <v>567960.06999999995</v>
      </c>
      <c r="U243" s="159">
        <v>60098276.659999996</v>
      </c>
      <c r="V243" s="159">
        <v>45506422.840000004</v>
      </c>
      <c r="W243" s="159">
        <v>15157335.67</v>
      </c>
      <c r="X243" s="159">
        <v>396249.57</v>
      </c>
      <c r="Y243" s="159">
        <v>14591853.82</v>
      </c>
      <c r="Z243" s="159">
        <v>12970780.220000001</v>
      </c>
      <c r="AA243" s="159">
        <v>10452650</v>
      </c>
      <c r="AB243" s="159">
        <v>2518130.2200000007</v>
      </c>
      <c r="AC243" s="159">
        <v>2689033.77</v>
      </c>
      <c r="AD243" s="159">
        <v>2689033.77</v>
      </c>
      <c r="AE243" s="159">
        <v>24146057.710000001</v>
      </c>
      <c r="AF243" s="159">
        <v>1624139.65</v>
      </c>
      <c r="AG243" s="159">
        <v>605948.24</v>
      </c>
      <c r="AH243" s="159">
        <v>640913.28</v>
      </c>
      <c r="AI243" s="159">
        <v>1870.83</v>
      </c>
      <c r="AJ243" s="159">
        <v>0</v>
      </c>
    </row>
    <row r="244" spans="1:36">
      <c r="A244" s="153">
        <v>4</v>
      </c>
      <c r="B244" s="154">
        <v>10</v>
      </c>
      <c r="C244" s="154">
        <v>3</v>
      </c>
      <c r="D244" s="155">
        <v>3</v>
      </c>
      <c r="E244" s="155" t="s">
        <v>556</v>
      </c>
      <c r="F244" s="156" t="s">
        <v>3083</v>
      </c>
      <c r="G244" s="156" t="s">
        <v>556</v>
      </c>
      <c r="H244" s="156" t="s">
        <v>3086</v>
      </c>
      <c r="I244" s="155">
        <v>410033</v>
      </c>
      <c r="J244" s="157" t="s">
        <v>2537</v>
      </c>
      <c r="K244" s="157"/>
      <c r="L244" s="155">
        <v>2022</v>
      </c>
      <c r="M244" s="158">
        <v>31620</v>
      </c>
      <c r="N244" s="159">
        <v>168682050.59</v>
      </c>
      <c r="O244" s="159">
        <v>155627975.74000001</v>
      </c>
      <c r="P244" s="159">
        <v>92984202.539999992</v>
      </c>
      <c r="Q244" s="159">
        <v>36795158</v>
      </c>
      <c r="R244" s="159">
        <v>56189044.539999999</v>
      </c>
      <c r="S244" s="159">
        <v>13054074.85</v>
      </c>
      <c r="T244" s="159">
        <v>468642.68</v>
      </c>
      <c r="U244" s="159">
        <v>175394164.72</v>
      </c>
      <c r="V244" s="159">
        <v>145352870.78999999</v>
      </c>
      <c r="W244" s="159">
        <v>49013058.490000002</v>
      </c>
      <c r="X244" s="159">
        <v>1676476.01</v>
      </c>
      <c r="Y244" s="159">
        <v>30041293.93</v>
      </c>
      <c r="Z244" s="159">
        <v>24778143.440000001</v>
      </c>
      <c r="AA244" s="159">
        <v>11473359</v>
      </c>
      <c r="AB244" s="159">
        <v>13304784.440000001</v>
      </c>
      <c r="AC244" s="159">
        <v>5176853.04</v>
      </c>
      <c r="AD244" s="159">
        <v>5176853.04</v>
      </c>
      <c r="AE244" s="159">
        <v>84250058.120000005</v>
      </c>
      <c r="AF244" s="159">
        <v>10275104.949999999</v>
      </c>
      <c r="AG244" s="159">
        <v>320811.55</v>
      </c>
      <c r="AH244" s="159">
        <v>596625.28</v>
      </c>
      <c r="AI244" s="159">
        <v>0</v>
      </c>
      <c r="AJ244" s="159">
        <v>0</v>
      </c>
    </row>
    <row r="245" spans="1:36">
      <c r="A245" s="153">
        <v>4</v>
      </c>
      <c r="B245" s="154">
        <v>10</v>
      </c>
      <c r="C245" s="154">
        <v>4</v>
      </c>
      <c r="D245" s="155">
        <v>2</v>
      </c>
      <c r="E245" s="155" t="s">
        <v>556</v>
      </c>
      <c r="F245" s="156" t="s">
        <v>3087</v>
      </c>
      <c r="G245" s="156" t="s">
        <v>556</v>
      </c>
      <c r="H245" s="156" t="s">
        <v>3088</v>
      </c>
      <c r="I245" s="155">
        <v>410042</v>
      </c>
      <c r="J245" s="157" t="s">
        <v>2536</v>
      </c>
      <c r="K245" s="157"/>
      <c r="L245" s="155">
        <v>2022</v>
      </c>
      <c r="M245" s="158">
        <v>7242</v>
      </c>
      <c r="N245" s="159">
        <v>39555885.100000001</v>
      </c>
      <c r="O245" s="159">
        <v>38171796.810000002</v>
      </c>
      <c r="P245" s="159">
        <v>27081076.439999998</v>
      </c>
      <c r="Q245" s="159">
        <v>11916847</v>
      </c>
      <c r="R245" s="159">
        <v>15164229.439999999</v>
      </c>
      <c r="S245" s="159">
        <v>1384088.29</v>
      </c>
      <c r="T245" s="159">
        <v>0</v>
      </c>
      <c r="U245" s="159">
        <v>36216496.909999996</v>
      </c>
      <c r="V245" s="159">
        <v>32731666.52</v>
      </c>
      <c r="W245" s="159">
        <v>10902799.710000001</v>
      </c>
      <c r="X245" s="159">
        <v>77151.78</v>
      </c>
      <c r="Y245" s="159">
        <v>3484830.39</v>
      </c>
      <c r="Z245" s="159">
        <v>1399536.01</v>
      </c>
      <c r="AA245" s="159">
        <v>0</v>
      </c>
      <c r="AB245" s="159">
        <v>1399536.01</v>
      </c>
      <c r="AC245" s="159">
        <v>147536.01</v>
      </c>
      <c r="AD245" s="159">
        <v>147536.01</v>
      </c>
      <c r="AE245" s="159">
        <v>2892188.28</v>
      </c>
      <c r="AF245" s="159">
        <v>5440130.29</v>
      </c>
      <c r="AG245" s="159">
        <v>180798.24</v>
      </c>
      <c r="AH245" s="159">
        <v>181070.14</v>
      </c>
      <c r="AI245" s="159">
        <v>0</v>
      </c>
      <c r="AJ245" s="159">
        <v>0</v>
      </c>
    </row>
    <row r="246" spans="1:36">
      <c r="A246" s="153">
        <v>4</v>
      </c>
      <c r="B246" s="154">
        <v>10</v>
      </c>
      <c r="C246" s="154">
        <v>5</v>
      </c>
      <c r="D246" s="155">
        <v>3</v>
      </c>
      <c r="E246" s="155" t="s">
        <v>556</v>
      </c>
      <c r="F246" s="156" t="s">
        <v>3083</v>
      </c>
      <c r="G246" s="156" t="s">
        <v>556</v>
      </c>
      <c r="H246" s="156" t="s">
        <v>3089</v>
      </c>
      <c r="I246" s="155">
        <v>410053</v>
      </c>
      <c r="J246" s="157" t="s">
        <v>2535</v>
      </c>
      <c r="K246" s="157"/>
      <c r="L246" s="155">
        <v>2022</v>
      </c>
      <c r="M246" s="158">
        <v>24872</v>
      </c>
      <c r="N246" s="159">
        <v>137328943.28999999</v>
      </c>
      <c r="O246" s="159">
        <v>125280276.47</v>
      </c>
      <c r="P246" s="159">
        <v>80962174.75999999</v>
      </c>
      <c r="Q246" s="159">
        <v>31573993</v>
      </c>
      <c r="R246" s="159">
        <v>49388181.759999998</v>
      </c>
      <c r="S246" s="159">
        <v>12048666.82</v>
      </c>
      <c r="T246" s="159">
        <v>294924.48</v>
      </c>
      <c r="U246" s="159">
        <v>139271941.24000001</v>
      </c>
      <c r="V246" s="159">
        <v>125707634.34999999</v>
      </c>
      <c r="W246" s="159">
        <v>45448776.710000001</v>
      </c>
      <c r="X246" s="159">
        <v>733250.65</v>
      </c>
      <c r="Y246" s="159">
        <v>13564306.890000001</v>
      </c>
      <c r="Z246" s="159">
        <v>17940610.530000001</v>
      </c>
      <c r="AA246" s="159">
        <v>15500000</v>
      </c>
      <c r="AB246" s="159">
        <v>2440610.5300000012</v>
      </c>
      <c r="AC246" s="159">
        <v>1873328</v>
      </c>
      <c r="AD246" s="159">
        <v>1873328</v>
      </c>
      <c r="AE246" s="159">
        <v>45170726.100000001</v>
      </c>
      <c r="AF246" s="159">
        <v>-427357.88</v>
      </c>
      <c r="AG246" s="159">
        <v>718140.17</v>
      </c>
      <c r="AH246" s="159">
        <v>703347.19999999995</v>
      </c>
      <c r="AI246" s="159">
        <v>0</v>
      </c>
      <c r="AJ246" s="159">
        <v>0</v>
      </c>
    </row>
    <row r="247" spans="1:36">
      <c r="A247" s="153">
        <v>4</v>
      </c>
      <c r="B247" s="154">
        <v>11</v>
      </c>
      <c r="C247" s="154">
        <v>1</v>
      </c>
      <c r="D247" s="155">
        <v>1</v>
      </c>
      <c r="E247" s="155" t="s">
        <v>556</v>
      </c>
      <c r="F247" s="156" t="s">
        <v>3090</v>
      </c>
      <c r="G247" s="156" t="s">
        <v>556</v>
      </c>
      <c r="H247" s="156" t="s">
        <v>3091</v>
      </c>
      <c r="I247" s="155">
        <v>411011</v>
      </c>
      <c r="J247" s="157" t="s">
        <v>2531</v>
      </c>
      <c r="K247" s="157"/>
      <c r="L247" s="155">
        <v>2022</v>
      </c>
      <c r="M247" s="158">
        <v>5519</v>
      </c>
      <c r="N247" s="159">
        <v>27641356.91</v>
      </c>
      <c r="O247" s="159">
        <v>26593058.18</v>
      </c>
      <c r="P247" s="159">
        <v>13275645.75</v>
      </c>
      <c r="Q247" s="159">
        <v>4468269</v>
      </c>
      <c r="R247" s="159">
        <v>8807376.75</v>
      </c>
      <c r="S247" s="159">
        <v>1048298.73</v>
      </c>
      <c r="T247" s="159">
        <v>41492.5</v>
      </c>
      <c r="U247" s="159">
        <v>26298994.579999998</v>
      </c>
      <c r="V247" s="159">
        <v>24476671.57</v>
      </c>
      <c r="W247" s="159">
        <v>10186313.869999999</v>
      </c>
      <c r="X247" s="159">
        <v>73891.39</v>
      </c>
      <c r="Y247" s="159">
        <v>1822323.01</v>
      </c>
      <c r="Z247" s="159">
        <v>2897282.75</v>
      </c>
      <c r="AA247" s="159">
        <v>280000</v>
      </c>
      <c r="AB247" s="159">
        <v>2617282.75</v>
      </c>
      <c r="AC247" s="159">
        <v>2486584</v>
      </c>
      <c r="AD247" s="159">
        <v>486584</v>
      </c>
      <c r="AE247" s="159">
        <v>3051094.24</v>
      </c>
      <c r="AF247" s="159">
        <v>2116386.61</v>
      </c>
      <c r="AG247" s="159">
        <v>165724.49</v>
      </c>
      <c r="AH247" s="159">
        <v>162300.63</v>
      </c>
      <c r="AI247" s="159">
        <v>0</v>
      </c>
      <c r="AJ247" s="159">
        <v>2136.2399999999998</v>
      </c>
    </row>
    <row r="248" spans="1:36">
      <c r="A248" s="153">
        <v>4</v>
      </c>
      <c r="B248" s="154">
        <v>11</v>
      </c>
      <c r="C248" s="154">
        <v>2</v>
      </c>
      <c r="D248" s="155">
        <v>2</v>
      </c>
      <c r="E248" s="155" t="s">
        <v>556</v>
      </c>
      <c r="F248" s="156" t="s">
        <v>3092</v>
      </c>
      <c r="G248" s="156" t="s">
        <v>556</v>
      </c>
      <c r="H248" s="156" t="s">
        <v>3093</v>
      </c>
      <c r="I248" s="155">
        <v>411022</v>
      </c>
      <c r="J248" s="157" t="s">
        <v>2534</v>
      </c>
      <c r="K248" s="157"/>
      <c r="L248" s="155">
        <v>2022</v>
      </c>
      <c r="M248" s="158">
        <v>3431</v>
      </c>
      <c r="N248" s="159">
        <v>22401149.949999999</v>
      </c>
      <c r="O248" s="159">
        <v>19271936.280000001</v>
      </c>
      <c r="P248" s="159">
        <v>13736300.15</v>
      </c>
      <c r="Q248" s="159">
        <v>5689304</v>
      </c>
      <c r="R248" s="159">
        <v>8046996.1500000004</v>
      </c>
      <c r="S248" s="159">
        <v>3129213.67</v>
      </c>
      <c r="T248" s="159">
        <v>0</v>
      </c>
      <c r="U248" s="159">
        <v>18956586.420000002</v>
      </c>
      <c r="V248" s="159">
        <v>16905172.27</v>
      </c>
      <c r="W248" s="159">
        <v>5791163.04</v>
      </c>
      <c r="X248" s="159">
        <v>15344.07</v>
      </c>
      <c r="Y248" s="159">
        <v>2051414.15</v>
      </c>
      <c r="Z248" s="159">
        <v>1838645.42</v>
      </c>
      <c r="AA248" s="159">
        <v>0</v>
      </c>
      <c r="AB248" s="159">
        <v>1838645.42</v>
      </c>
      <c r="AC248" s="159">
        <v>124713.64</v>
      </c>
      <c r="AD248" s="159">
        <v>124713.64</v>
      </c>
      <c r="AE248" s="159">
        <v>476736.15</v>
      </c>
      <c r="AF248" s="159">
        <v>2366764.0099999998</v>
      </c>
      <c r="AG248" s="159">
        <v>563504.06999999995</v>
      </c>
      <c r="AH248" s="159">
        <v>504329.34</v>
      </c>
      <c r="AI248" s="159">
        <v>0</v>
      </c>
      <c r="AJ248" s="159">
        <v>0</v>
      </c>
    </row>
    <row r="249" spans="1:36">
      <c r="A249" s="153">
        <v>4</v>
      </c>
      <c r="B249" s="154">
        <v>11</v>
      </c>
      <c r="C249" s="154">
        <v>3</v>
      </c>
      <c r="D249" s="155">
        <v>2</v>
      </c>
      <c r="E249" s="155" t="s">
        <v>556</v>
      </c>
      <c r="F249" s="156" t="s">
        <v>3092</v>
      </c>
      <c r="G249" s="156" t="s">
        <v>556</v>
      </c>
      <c r="H249" s="156" t="s">
        <v>3094</v>
      </c>
      <c r="I249" s="155">
        <v>411032</v>
      </c>
      <c r="J249" s="157" t="s">
        <v>1838</v>
      </c>
      <c r="K249" s="157"/>
      <c r="L249" s="155">
        <v>2022</v>
      </c>
      <c r="M249" s="158">
        <v>5317</v>
      </c>
      <c r="N249" s="159">
        <v>28911731.93</v>
      </c>
      <c r="O249" s="159">
        <v>27124939.07</v>
      </c>
      <c r="P249" s="159">
        <v>17603584.030000001</v>
      </c>
      <c r="Q249" s="159">
        <v>7178149</v>
      </c>
      <c r="R249" s="159">
        <v>10425435.029999999</v>
      </c>
      <c r="S249" s="159">
        <v>1786792.86</v>
      </c>
      <c r="T249" s="159">
        <v>24240</v>
      </c>
      <c r="U249" s="159">
        <v>26366731.940000001</v>
      </c>
      <c r="V249" s="159">
        <v>22990809.600000001</v>
      </c>
      <c r="W249" s="159">
        <v>7796127.5300000003</v>
      </c>
      <c r="X249" s="159">
        <v>2386.62</v>
      </c>
      <c r="Y249" s="159">
        <v>3375922.34</v>
      </c>
      <c r="Z249" s="159">
        <v>2191406.61</v>
      </c>
      <c r="AA249" s="159">
        <v>0</v>
      </c>
      <c r="AB249" s="159">
        <v>2191406.61</v>
      </c>
      <c r="AC249" s="159">
        <v>4456449</v>
      </c>
      <c r="AD249" s="159">
        <v>48864</v>
      </c>
      <c r="AE249" s="159">
        <v>48863</v>
      </c>
      <c r="AF249" s="159">
        <v>4134129.47</v>
      </c>
      <c r="AG249" s="159">
        <v>601097.91</v>
      </c>
      <c r="AH249" s="159">
        <v>547468.56999999995</v>
      </c>
      <c r="AI249" s="159">
        <v>0</v>
      </c>
      <c r="AJ249" s="159">
        <v>0</v>
      </c>
    </row>
    <row r="250" spans="1:36">
      <c r="A250" s="153">
        <v>4</v>
      </c>
      <c r="B250" s="154">
        <v>11</v>
      </c>
      <c r="C250" s="154">
        <v>4</v>
      </c>
      <c r="D250" s="155">
        <v>2</v>
      </c>
      <c r="E250" s="155" t="s">
        <v>556</v>
      </c>
      <c r="F250" s="156" t="s">
        <v>3092</v>
      </c>
      <c r="G250" s="156" t="s">
        <v>556</v>
      </c>
      <c r="H250" s="156" t="s">
        <v>3095</v>
      </c>
      <c r="I250" s="155">
        <v>411042</v>
      </c>
      <c r="J250" s="157" t="s">
        <v>2533</v>
      </c>
      <c r="K250" s="157"/>
      <c r="L250" s="155">
        <v>2022</v>
      </c>
      <c r="M250" s="158">
        <v>7572</v>
      </c>
      <c r="N250" s="159">
        <v>41684017.789999999</v>
      </c>
      <c r="O250" s="159">
        <v>37513791.18</v>
      </c>
      <c r="P250" s="159">
        <v>28609684.609999999</v>
      </c>
      <c r="Q250" s="159">
        <v>13052932</v>
      </c>
      <c r="R250" s="159">
        <v>15556752.609999999</v>
      </c>
      <c r="S250" s="159">
        <v>4170226.61</v>
      </c>
      <c r="T250" s="159">
        <v>49371.6</v>
      </c>
      <c r="U250" s="159">
        <v>38291780.969999999</v>
      </c>
      <c r="V250" s="159">
        <v>35594420.810000002</v>
      </c>
      <c r="W250" s="159">
        <v>10663954.289999999</v>
      </c>
      <c r="X250" s="159">
        <v>7694.5</v>
      </c>
      <c r="Y250" s="159">
        <v>2697360.16</v>
      </c>
      <c r="Z250" s="159">
        <v>2643522.2000000002</v>
      </c>
      <c r="AA250" s="159">
        <v>0</v>
      </c>
      <c r="AB250" s="159">
        <v>2643522.2000000002</v>
      </c>
      <c r="AC250" s="159">
        <v>1900000</v>
      </c>
      <c r="AD250" s="159">
        <v>100000</v>
      </c>
      <c r="AE250" s="159">
        <v>210018</v>
      </c>
      <c r="AF250" s="159">
        <v>1919370.37</v>
      </c>
      <c r="AG250" s="159">
        <v>118755.96</v>
      </c>
      <c r="AH250" s="159">
        <v>141039.29</v>
      </c>
      <c r="AI250" s="159">
        <v>0</v>
      </c>
      <c r="AJ250" s="159">
        <v>0</v>
      </c>
    </row>
    <row r="251" spans="1:36">
      <c r="A251" s="153">
        <v>4</v>
      </c>
      <c r="B251" s="154">
        <v>11</v>
      </c>
      <c r="C251" s="154">
        <v>5</v>
      </c>
      <c r="D251" s="155">
        <v>3</v>
      </c>
      <c r="E251" s="155" t="s">
        <v>556</v>
      </c>
      <c r="F251" s="156" t="s">
        <v>3096</v>
      </c>
      <c r="G251" s="156" t="s">
        <v>556</v>
      </c>
      <c r="H251" s="156" t="s">
        <v>3097</v>
      </c>
      <c r="I251" s="155">
        <v>411053</v>
      </c>
      <c r="J251" s="157" t="s">
        <v>2532</v>
      </c>
      <c r="K251" s="157"/>
      <c r="L251" s="155">
        <v>2022</v>
      </c>
      <c r="M251" s="158">
        <v>9219</v>
      </c>
      <c r="N251" s="159">
        <v>48551644.079999998</v>
      </c>
      <c r="O251" s="159">
        <v>46960929.490000002</v>
      </c>
      <c r="P251" s="159">
        <v>33237500.699999999</v>
      </c>
      <c r="Q251" s="159">
        <v>14504830</v>
      </c>
      <c r="R251" s="159">
        <v>18732670.699999999</v>
      </c>
      <c r="S251" s="159">
        <v>1590714.59</v>
      </c>
      <c r="T251" s="159">
        <v>30500</v>
      </c>
      <c r="U251" s="159">
        <v>45567439.32</v>
      </c>
      <c r="V251" s="159">
        <v>42290072.060000002</v>
      </c>
      <c r="W251" s="159">
        <v>16546017.699999999</v>
      </c>
      <c r="X251" s="159">
        <v>54033.32</v>
      </c>
      <c r="Y251" s="159">
        <v>3277367.26</v>
      </c>
      <c r="Z251" s="159">
        <v>4896899.16</v>
      </c>
      <c r="AA251" s="159">
        <v>0</v>
      </c>
      <c r="AB251" s="159">
        <v>4896899.16</v>
      </c>
      <c r="AC251" s="159">
        <v>4873281</v>
      </c>
      <c r="AD251" s="159">
        <v>373281</v>
      </c>
      <c r="AE251" s="159">
        <v>2379919</v>
      </c>
      <c r="AF251" s="159">
        <v>4670857.43</v>
      </c>
      <c r="AG251" s="159">
        <v>526654.4</v>
      </c>
      <c r="AH251" s="159">
        <v>406002.26</v>
      </c>
      <c r="AI251" s="159">
        <v>0</v>
      </c>
      <c r="AJ251" s="159">
        <v>0</v>
      </c>
    </row>
    <row r="252" spans="1:36">
      <c r="A252" s="153">
        <v>4</v>
      </c>
      <c r="B252" s="154">
        <v>11</v>
      </c>
      <c r="C252" s="154">
        <v>6</v>
      </c>
      <c r="D252" s="155">
        <v>2</v>
      </c>
      <c r="E252" s="155" t="s">
        <v>556</v>
      </c>
      <c r="F252" s="156" t="s">
        <v>3092</v>
      </c>
      <c r="G252" s="156" t="s">
        <v>556</v>
      </c>
      <c r="H252" s="156" t="s">
        <v>3098</v>
      </c>
      <c r="I252" s="155">
        <v>411062</v>
      </c>
      <c r="J252" s="157" t="s">
        <v>2531</v>
      </c>
      <c r="K252" s="157"/>
      <c r="L252" s="155">
        <v>2022</v>
      </c>
      <c r="M252" s="158">
        <v>4371</v>
      </c>
      <c r="N252" s="159">
        <v>24145665.829999998</v>
      </c>
      <c r="O252" s="159">
        <v>22901334.699999999</v>
      </c>
      <c r="P252" s="159">
        <v>12621575.59</v>
      </c>
      <c r="Q252" s="159">
        <v>3347945</v>
      </c>
      <c r="R252" s="159">
        <v>9273630.5899999999</v>
      </c>
      <c r="S252" s="159">
        <v>1244331.1299999999</v>
      </c>
      <c r="T252" s="159">
        <v>0</v>
      </c>
      <c r="U252" s="159">
        <v>20850408.489999998</v>
      </c>
      <c r="V252" s="159">
        <v>19793581.370000001</v>
      </c>
      <c r="W252" s="159">
        <v>6926248.4400000004</v>
      </c>
      <c r="X252" s="159">
        <v>107967.12</v>
      </c>
      <c r="Y252" s="159">
        <v>1056827.1200000001</v>
      </c>
      <c r="Z252" s="159">
        <v>2883206.82</v>
      </c>
      <c r="AA252" s="159">
        <v>0</v>
      </c>
      <c r="AB252" s="159">
        <v>2883206.82</v>
      </c>
      <c r="AC252" s="159">
        <v>1067407.8999999999</v>
      </c>
      <c r="AD252" s="159">
        <v>967407.9</v>
      </c>
      <c r="AE252" s="159">
        <v>6090481.5899999999</v>
      </c>
      <c r="AF252" s="159">
        <v>3107753.33</v>
      </c>
      <c r="AG252" s="159">
        <v>185323.93</v>
      </c>
      <c r="AH252" s="159">
        <v>120113.46</v>
      </c>
      <c r="AI252" s="159">
        <v>0</v>
      </c>
      <c r="AJ252" s="159">
        <v>0</v>
      </c>
    </row>
    <row r="253" spans="1:36">
      <c r="A253" s="153">
        <v>4</v>
      </c>
      <c r="B253" s="154">
        <v>11</v>
      </c>
      <c r="C253" s="154">
        <v>7</v>
      </c>
      <c r="D253" s="155">
        <v>2</v>
      </c>
      <c r="E253" s="155" t="s">
        <v>556</v>
      </c>
      <c r="F253" s="156" t="s">
        <v>3092</v>
      </c>
      <c r="G253" s="156" t="s">
        <v>556</v>
      </c>
      <c r="H253" s="156" t="s">
        <v>3099</v>
      </c>
      <c r="I253" s="155">
        <v>411072</v>
      </c>
      <c r="J253" s="157" t="s">
        <v>2530</v>
      </c>
      <c r="K253" s="157"/>
      <c r="L253" s="155">
        <v>2022</v>
      </c>
      <c r="M253" s="158">
        <v>4782</v>
      </c>
      <c r="N253" s="159">
        <v>29096720.59</v>
      </c>
      <c r="O253" s="159">
        <v>26323649.879999999</v>
      </c>
      <c r="P253" s="159">
        <v>19177979.619999997</v>
      </c>
      <c r="Q253" s="159">
        <v>8727228</v>
      </c>
      <c r="R253" s="159">
        <v>10450751.619999999</v>
      </c>
      <c r="S253" s="159">
        <v>2773070.71</v>
      </c>
      <c r="T253" s="159">
        <v>1000</v>
      </c>
      <c r="U253" s="159">
        <v>26602920.600000001</v>
      </c>
      <c r="V253" s="159">
        <v>23585650.02</v>
      </c>
      <c r="W253" s="159">
        <v>8598021.5999999996</v>
      </c>
      <c r="X253" s="159">
        <v>3414.71</v>
      </c>
      <c r="Y253" s="159">
        <v>3017270.58</v>
      </c>
      <c r="Z253" s="159">
        <v>3351722.16</v>
      </c>
      <c r="AA253" s="159">
        <v>0</v>
      </c>
      <c r="AB253" s="159">
        <v>3351722.16</v>
      </c>
      <c r="AC253" s="159">
        <v>200000</v>
      </c>
      <c r="AD253" s="159">
        <v>200000</v>
      </c>
      <c r="AE253" s="159">
        <v>0</v>
      </c>
      <c r="AF253" s="159">
        <v>2737999.86</v>
      </c>
      <c r="AG253" s="159">
        <v>114705</v>
      </c>
      <c r="AH253" s="159">
        <v>115890.04</v>
      </c>
      <c r="AI253" s="159">
        <v>0</v>
      </c>
      <c r="AJ253" s="159">
        <v>0</v>
      </c>
    </row>
    <row r="254" spans="1:36">
      <c r="A254" s="153">
        <v>4</v>
      </c>
      <c r="B254" s="154">
        <v>12</v>
      </c>
      <c r="C254" s="154">
        <v>1</v>
      </c>
      <c r="D254" s="155">
        <v>1</v>
      </c>
      <c r="E254" s="155" t="s">
        <v>556</v>
      </c>
      <c r="F254" s="156" t="s">
        <v>3100</v>
      </c>
      <c r="G254" s="156" t="s">
        <v>556</v>
      </c>
      <c r="H254" s="156" t="s">
        <v>3101</v>
      </c>
      <c r="I254" s="155">
        <v>412011</v>
      </c>
      <c r="J254" s="157" t="s">
        <v>2528</v>
      </c>
      <c r="K254" s="157"/>
      <c r="L254" s="155">
        <v>2022</v>
      </c>
      <c r="M254" s="158">
        <v>16073</v>
      </c>
      <c r="N254" s="159">
        <v>92150441.739999995</v>
      </c>
      <c r="O254" s="159">
        <v>82871036.489999995</v>
      </c>
      <c r="P254" s="159">
        <v>46448526.460000001</v>
      </c>
      <c r="Q254" s="159">
        <v>14237972</v>
      </c>
      <c r="R254" s="159">
        <v>32210554.460000001</v>
      </c>
      <c r="S254" s="159">
        <v>9279405.25</v>
      </c>
      <c r="T254" s="159">
        <v>67564.44</v>
      </c>
      <c r="U254" s="159">
        <v>83742068.950000003</v>
      </c>
      <c r="V254" s="159">
        <v>79742679.439999998</v>
      </c>
      <c r="W254" s="159">
        <v>29866820.57</v>
      </c>
      <c r="X254" s="159">
        <v>350307.69</v>
      </c>
      <c r="Y254" s="159">
        <v>3999389.51</v>
      </c>
      <c r="Z254" s="159">
        <v>7192890.4900000002</v>
      </c>
      <c r="AA254" s="159">
        <v>0</v>
      </c>
      <c r="AB254" s="159">
        <v>7192890.4900000002</v>
      </c>
      <c r="AC254" s="159">
        <v>1000000</v>
      </c>
      <c r="AD254" s="159">
        <v>1000000</v>
      </c>
      <c r="AE254" s="159">
        <v>13883000</v>
      </c>
      <c r="AF254" s="159">
        <v>3128357.05</v>
      </c>
      <c r="AG254" s="159">
        <v>351808.81</v>
      </c>
      <c r="AH254" s="159">
        <v>639528.56000000006</v>
      </c>
      <c r="AI254" s="159">
        <v>0</v>
      </c>
      <c r="AJ254" s="159">
        <v>0</v>
      </c>
    </row>
    <row r="255" spans="1:36">
      <c r="A255" s="153">
        <v>4</v>
      </c>
      <c r="B255" s="154">
        <v>12</v>
      </c>
      <c r="C255" s="154">
        <v>2</v>
      </c>
      <c r="D255" s="155">
        <v>2</v>
      </c>
      <c r="E255" s="155" t="s">
        <v>556</v>
      </c>
      <c r="F255" s="156" t="s">
        <v>3102</v>
      </c>
      <c r="G255" s="156" t="s">
        <v>556</v>
      </c>
      <c r="H255" s="156" t="s">
        <v>3103</v>
      </c>
      <c r="I255" s="155">
        <v>412022</v>
      </c>
      <c r="J255" s="157" t="s">
        <v>2529</v>
      </c>
      <c r="K255" s="157"/>
      <c r="L255" s="155">
        <v>2022</v>
      </c>
      <c r="M255" s="158">
        <v>5280</v>
      </c>
      <c r="N255" s="159">
        <v>27942110.719999999</v>
      </c>
      <c r="O255" s="159">
        <v>26372418.09</v>
      </c>
      <c r="P255" s="159">
        <v>19831601.23</v>
      </c>
      <c r="Q255" s="159">
        <v>9344471</v>
      </c>
      <c r="R255" s="159">
        <v>10487130.23</v>
      </c>
      <c r="S255" s="159">
        <v>1569692.63</v>
      </c>
      <c r="T255" s="159">
        <v>4586.53</v>
      </c>
      <c r="U255" s="159">
        <v>28840269.609999999</v>
      </c>
      <c r="V255" s="159">
        <v>22938549.710000001</v>
      </c>
      <c r="W255" s="159">
        <v>8983901.1799999997</v>
      </c>
      <c r="X255" s="159">
        <v>17942.189999999999</v>
      </c>
      <c r="Y255" s="159">
        <v>5901719.9000000004</v>
      </c>
      <c r="Z255" s="159">
        <v>1936587.98</v>
      </c>
      <c r="AA255" s="159">
        <v>1347394</v>
      </c>
      <c r="AB255" s="159">
        <v>589193.98</v>
      </c>
      <c r="AC255" s="159">
        <v>500000</v>
      </c>
      <c r="AD255" s="159">
        <v>500000</v>
      </c>
      <c r="AE255" s="159">
        <v>1947394</v>
      </c>
      <c r="AF255" s="159">
        <v>3433868.38</v>
      </c>
      <c r="AG255" s="159">
        <v>189693.65</v>
      </c>
      <c r="AH255" s="159">
        <v>133793.60000000001</v>
      </c>
      <c r="AI255" s="159">
        <v>0</v>
      </c>
      <c r="AJ255" s="159">
        <v>0</v>
      </c>
    </row>
    <row r="256" spans="1:36">
      <c r="A256" s="153">
        <v>4</v>
      </c>
      <c r="B256" s="154">
        <v>12</v>
      </c>
      <c r="C256" s="154">
        <v>3</v>
      </c>
      <c r="D256" s="155">
        <v>2</v>
      </c>
      <c r="E256" s="155" t="s">
        <v>556</v>
      </c>
      <c r="F256" s="156" t="s">
        <v>3102</v>
      </c>
      <c r="G256" s="156" t="s">
        <v>556</v>
      </c>
      <c r="H256" s="156" t="s">
        <v>3104</v>
      </c>
      <c r="I256" s="155">
        <v>412032</v>
      </c>
      <c r="J256" s="157" t="s">
        <v>2475</v>
      </c>
      <c r="K256" s="157"/>
      <c r="L256" s="155">
        <v>2022</v>
      </c>
      <c r="M256" s="158">
        <v>4748</v>
      </c>
      <c r="N256" s="159">
        <v>29284708.109999999</v>
      </c>
      <c r="O256" s="159">
        <v>25448434.219999999</v>
      </c>
      <c r="P256" s="159">
        <v>19131330.09</v>
      </c>
      <c r="Q256" s="159">
        <v>9335617</v>
      </c>
      <c r="R256" s="159">
        <v>9795713.0899999999</v>
      </c>
      <c r="S256" s="159">
        <v>3836273.89</v>
      </c>
      <c r="T256" s="159">
        <v>157930.13</v>
      </c>
      <c r="U256" s="159">
        <v>25338479.449999999</v>
      </c>
      <c r="V256" s="159">
        <v>23204117.579999998</v>
      </c>
      <c r="W256" s="159">
        <v>9383980.0099999998</v>
      </c>
      <c r="X256" s="159">
        <v>48643.5</v>
      </c>
      <c r="Y256" s="159">
        <v>2134361.87</v>
      </c>
      <c r="Z256" s="159">
        <v>491596.36</v>
      </c>
      <c r="AA256" s="159">
        <v>0</v>
      </c>
      <c r="AB256" s="159">
        <v>491596.36</v>
      </c>
      <c r="AC256" s="159">
        <v>2113984.48</v>
      </c>
      <c r="AD256" s="159">
        <v>2113984.48</v>
      </c>
      <c r="AE256" s="159">
        <v>2503058.84</v>
      </c>
      <c r="AF256" s="159">
        <v>2244316.64</v>
      </c>
      <c r="AG256" s="159">
        <v>266837.49</v>
      </c>
      <c r="AH256" s="159">
        <v>304555.76</v>
      </c>
      <c r="AI256" s="159">
        <v>0</v>
      </c>
      <c r="AJ256" s="159">
        <v>0</v>
      </c>
    </row>
    <row r="257" spans="1:36">
      <c r="A257" s="153">
        <v>4</v>
      </c>
      <c r="B257" s="154">
        <v>12</v>
      </c>
      <c r="C257" s="154">
        <v>4</v>
      </c>
      <c r="D257" s="155">
        <v>2</v>
      </c>
      <c r="E257" s="155" t="s">
        <v>556</v>
      </c>
      <c r="F257" s="156" t="s">
        <v>3102</v>
      </c>
      <c r="G257" s="156" t="s">
        <v>556</v>
      </c>
      <c r="H257" s="156" t="s">
        <v>3105</v>
      </c>
      <c r="I257" s="155">
        <v>412042</v>
      </c>
      <c r="J257" s="157" t="s">
        <v>2528</v>
      </c>
      <c r="K257" s="157"/>
      <c r="L257" s="155">
        <v>2022</v>
      </c>
      <c r="M257" s="158">
        <v>7495</v>
      </c>
      <c r="N257" s="159">
        <v>43506500.840000004</v>
      </c>
      <c r="O257" s="159">
        <v>39667101.710000001</v>
      </c>
      <c r="P257" s="159">
        <v>26509651.57</v>
      </c>
      <c r="Q257" s="159">
        <v>11242526</v>
      </c>
      <c r="R257" s="159">
        <v>15267125.57</v>
      </c>
      <c r="S257" s="159">
        <v>3839399.13</v>
      </c>
      <c r="T257" s="159">
        <v>62257</v>
      </c>
      <c r="U257" s="159">
        <v>43238296.229999997</v>
      </c>
      <c r="V257" s="159">
        <v>36641675.560000002</v>
      </c>
      <c r="W257" s="159">
        <v>13826717.890000001</v>
      </c>
      <c r="X257" s="159">
        <v>1825.52</v>
      </c>
      <c r="Y257" s="159">
        <v>6596620.6699999999</v>
      </c>
      <c r="Z257" s="159">
        <v>1983101.5</v>
      </c>
      <c r="AA257" s="159">
        <v>0</v>
      </c>
      <c r="AB257" s="159">
        <v>1983101.5</v>
      </c>
      <c r="AC257" s="159">
        <v>45000</v>
      </c>
      <c r="AD257" s="159">
        <v>45000</v>
      </c>
      <c r="AE257" s="159">
        <v>0</v>
      </c>
      <c r="AF257" s="159">
        <v>3025426.15</v>
      </c>
      <c r="AG257" s="159">
        <v>242256.22</v>
      </c>
      <c r="AH257" s="159">
        <v>282379.94</v>
      </c>
      <c r="AI257" s="159">
        <v>0</v>
      </c>
      <c r="AJ257" s="159">
        <v>0</v>
      </c>
    </row>
    <row r="258" spans="1:36">
      <c r="A258" s="153">
        <v>4</v>
      </c>
      <c r="B258" s="154">
        <v>12</v>
      </c>
      <c r="C258" s="154">
        <v>5</v>
      </c>
      <c r="D258" s="155">
        <v>2</v>
      </c>
      <c r="E258" s="155" t="s">
        <v>556</v>
      </c>
      <c r="F258" s="156" t="s">
        <v>3102</v>
      </c>
      <c r="G258" s="156" t="s">
        <v>556</v>
      </c>
      <c r="H258" s="156" t="s">
        <v>3106</v>
      </c>
      <c r="I258" s="155">
        <v>412052</v>
      </c>
      <c r="J258" s="157" t="s">
        <v>2527</v>
      </c>
      <c r="K258" s="157"/>
      <c r="L258" s="155">
        <v>2022</v>
      </c>
      <c r="M258" s="158">
        <v>5846</v>
      </c>
      <c r="N258" s="159">
        <v>31321648.350000001</v>
      </c>
      <c r="O258" s="159">
        <v>29714456.66</v>
      </c>
      <c r="P258" s="159">
        <v>23900179.25</v>
      </c>
      <c r="Q258" s="159">
        <v>12665612</v>
      </c>
      <c r="R258" s="159">
        <v>11234567.25</v>
      </c>
      <c r="S258" s="159">
        <v>1607191.69</v>
      </c>
      <c r="T258" s="159">
        <v>0</v>
      </c>
      <c r="U258" s="159">
        <v>29642237.420000002</v>
      </c>
      <c r="V258" s="159">
        <v>27072147.960000001</v>
      </c>
      <c r="W258" s="159">
        <v>11801384.92</v>
      </c>
      <c r="X258" s="159">
        <v>88757.2</v>
      </c>
      <c r="Y258" s="159">
        <v>2570089.46</v>
      </c>
      <c r="Z258" s="159">
        <v>274187.40999999997</v>
      </c>
      <c r="AA258" s="159">
        <v>0</v>
      </c>
      <c r="AB258" s="159">
        <v>274187.40999999997</v>
      </c>
      <c r="AC258" s="159">
        <v>1135860</v>
      </c>
      <c r="AD258" s="159">
        <v>1135860</v>
      </c>
      <c r="AE258" s="159">
        <v>3104790</v>
      </c>
      <c r="AF258" s="159">
        <v>2642308.7000000002</v>
      </c>
      <c r="AG258" s="159">
        <v>231562</v>
      </c>
      <c r="AH258" s="159">
        <v>282498.2</v>
      </c>
      <c r="AI258" s="159">
        <v>0</v>
      </c>
      <c r="AJ258" s="159">
        <v>0</v>
      </c>
    </row>
    <row r="259" spans="1:36">
      <c r="A259" s="153">
        <v>4</v>
      </c>
      <c r="B259" s="154">
        <v>12</v>
      </c>
      <c r="C259" s="154">
        <v>6</v>
      </c>
      <c r="D259" s="155">
        <v>2</v>
      </c>
      <c r="E259" s="155" t="s">
        <v>556</v>
      </c>
      <c r="F259" s="156" t="s">
        <v>3102</v>
      </c>
      <c r="G259" s="156" t="s">
        <v>556</v>
      </c>
      <c r="H259" s="156" t="s">
        <v>3107</v>
      </c>
      <c r="I259" s="155">
        <v>412062</v>
      </c>
      <c r="J259" s="157" t="s">
        <v>2526</v>
      </c>
      <c r="K259" s="157"/>
      <c r="L259" s="155">
        <v>2022</v>
      </c>
      <c r="M259" s="158">
        <v>3966</v>
      </c>
      <c r="N259" s="159">
        <v>23300931.460000001</v>
      </c>
      <c r="O259" s="159">
        <v>20551078.940000001</v>
      </c>
      <c r="P259" s="159">
        <v>16060824.17</v>
      </c>
      <c r="Q259" s="159">
        <v>7817335</v>
      </c>
      <c r="R259" s="159">
        <v>8243489.1699999999</v>
      </c>
      <c r="S259" s="159">
        <v>2749852.52</v>
      </c>
      <c r="T259" s="159">
        <v>302.7</v>
      </c>
      <c r="U259" s="159">
        <v>26900873.68</v>
      </c>
      <c r="V259" s="159">
        <v>18255128.870000001</v>
      </c>
      <c r="W259" s="159">
        <v>7042933.5999999996</v>
      </c>
      <c r="X259" s="159">
        <v>84943.58</v>
      </c>
      <c r="Y259" s="159">
        <v>8645744.8100000005</v>
      </c>
      <c r="Z259" s="159">
        <v>6371658.3899999997</v>
      </c>
      <c r="AA259" s="159">
        <v>3500000</v>
      </c>
      <c r="AB259" s="159">
        <v>2871658.3899999997</v>
      </c>
      <c r="AC259" s="159">
        <v>518768.07</v>
      </c>
      <c r="AD259" s="159">
        <v>518768.07</v>
      </c>
      <c r="AE259" s="159">
        <v>6407486.1699999999</v>
      </c>
      <c r="AF259" s="159">
        <v>2295950.0699999998</v>
      </c>
      <c r="AG259" s="159">
        <v>124318.69</v>
      </c>
      <c r="AH259" s="159">
        <v>124590.63</v>
      </c>
      <c r="AI259" s="159">
        <v>0</v>
      </c>
      <c r="AJ259" s="159">
        <v>0</v>
      </c>
    </row>
    <row r="260" spans="1:36">
      <c r="A260" s="153">
        <v>4</v>
      </c>
      <c r="B260" s="154">
        <v>13</v>
      </c>
      <c r="C260" s="154">
        <v>1</v>
      </c>
      <c r="D260" s="155">
        <v>3</v>
      </c>
      <c r="E260" s="155" t="s">
        <v>556</v>
      </c>
      <c r="F260" s="156" t="s">
        <v>3108</v>
      </c>
      <c r="G260" s="156" t="s">
        <v>556</v>
      </c>
      <c r="H260" s="156" t="s">
        <v>3109</v>
      </c>
      <c r="I260" s="155">
        <v>413013</v>
      </c>
      <c r="J260" s="157" t="s">
        <v>2525</v>
      </c>
      <c r="K260" s="157"/>
      <c r="L260" s="155">
        <v>2022</v>
      </c>
      <c r="M260" s="158">
        <v>6875</v>
      </c>
      <c r="N260" s="159">
        <v>36208277.229999997</v>
      </c>
      <c r="O260" s="159">
        <v>35181104.890000001</v>
      </c>
      <c r="P260" s="159">
        <v>25261848.219999999</v>
      </c>
      <c r="Q260" s="159">
        <v>11760741</v>
      </c>
      <c r="R260" s="159">
        <v>13501107.220000001</v>
      </c>
      <c r="S260" s="159">
        <v>1027172.34</v>
      </c>
      <c r="T260" s="159">
        <v>287341.59999999998</v>
      </c>
      <c r="U260" s="159">
        <v>35291066.590000004</v>
      </c>
      <c r="V260" s="159">
        <v>33232441.940000001</v>
      </c>
      <c r="W260" s="159">
        <v>11669917.390000001</v>
      </c>
      <c r="X260" s="159">
        <v>135817.04999999999</v>
      </c>
      <c r="Y260" s="159">
        <v>2058624.65</v>
      </c>
      <c r="Z260" s="159">
        <v>1954895.19</v>
      </c>
      <c r="AA260" s="159">
        <v>0</v>
      </c>
      <c r="AB260" s="159">
        <v>1954895.19</v>
      </c>
      <c r="AC260" s="159">
        <v>484230</v>
      </c>
      <c r="AD260" s="159">
        <v>484230</v>
      </c>
      <c r="AE260" s="159">
        <v>4725554.78</v>
      </c>
      <c r="AF260" s="159">
        <v>1948662.95</v>
      </c>
      <c r="AG260" s="159">
        <v>487815.99</v>
      </c>
      <c r="AH260" s="159">
        <v>464640.88</v>
      </c>
      <c r="AI260" s="159">
        <v>0</v>
      </c>
      <c r="AJ260" s="159">
        <v>0</v>
      </c>
    </row>
    <row r="261" spans="1:36">
      <c r="A261" s="153">
        <v>4</v>
      </c>
      <c r="B261" s="154">
        <v>13</v>
      </c>
      <c r="C261" s="154">
        <v>2</v>
      </c>
      <c r="D261" s="155">
        <v>3</v>
      </c>
      <c r="E261" s="155" t="s">
        <v>556</v>
      </c>
      <c r="F261" s="156" t="s">
        <v>3108</v>
      </c>
      <c r="G261" s="156" t="s">
        <v>556</v>
      </c>
      <c r="H261" s="156" t="s">
        <v>3110</v>
      </c>
      <c r="I261" s="155">
        <v>413023</v>
      </c>
      <c r="J261" s="157" t="s">
        <v>2524</v>
      </c>
      <c r="K261" s="157"/>
      <c r="L261" s="155">
        <v>2022</v>
      </c>
      <c r="M261" s="158">
        <v>15752</v>
      </c>
      <c r="N261" s="159">
        <v>84399010.140000001</v>
      </c>
      <c r="O261" s="159">
        <v>80248890.810000002</v>
      </c>
      <c r="P261" s="159">
        <v>50426272.039999999</v>
      </c>
      <c r="Q261" s="159">
        <v>20268986</v>
      </c>
      <c r="R261" s="159">
        <v>30157286.039999999</v>
      </c>
      <c r="S261" s="159">
        <v>4150119.33</v>
      </c>
      <c r="T261" s="159">
        <v>1299884.1599999999</v>
      </c>
      <c r="U261" s="159">
        <v>87956330.959999993</v>
      </c>
      <c r="V261" s="159">
        <v>75957294.260000005</v>
      </c>
      <c r="W261" s="159">
        <v>27920978.530000001</v>
      </c>
      <c r="X261" s="159">
        <v>242902.8</v>
      </c>
      <c r="Y261" s="159">
        <v>11999036.699999999</v>
      </c>
      <c r="Z261" s="159">
        <v>7891871.8099999996</v>
      </c>
      <c r="AA261" s="159">
        <v>4484552.84</v>
      </c>
      <c r="AB261" s="159">
        <v>3407318.9699999997</v>
      </c>
      <c r="AC261" s="159">
        <v>1205552.8400000001</v>
      </c>
      <c r="AD261" s="159">
        <v>1205552.8400000001</v>
      </c>
      <c r="AE261" s="159">
        <v>9055709.7899999991</v>
      </c>
      <c r="AF261" s="159">
        <v>4291596.55</v>
      </c>
      <c r="AG261" s="159">
        <v>1884749.26</v>
      </c>
      <c r="AH261" s="159">
        <v>2033980.02</v>
      </c>
      <c r="AI261" s="159">
        <v>0</v>
      </c>
      <c r="AJ261" s="159">
        <v>0</v>
      </c>
    </row>
    <row r="262" spans="1:36">
      <c r="A262" s="153">
        <v>4</v>
      </c>
      <c r="B262" s="154">
        <v>13</v>
      </c>
      <c r="C262" s="154">
        <v>3</v>
      </c>
      <c r="D262" s="155">
        <v>2</v>
      </c>
      <c r="E262" s="155" t="s">
        <v>556</v>
      </c>
      <c r="F262" s="156" t="s">
        <v>3111</v>
      </c>
      <c r="G262" s="156" t="s">
        <v>556</v>
      </c>
      <c r="H262" s="156" t="s">
        <v>3112</v>
      </c>
      <c r="I262" s="155">
        <v>413032</v>
      </c>
      <c r="J262" s="157" t="s">
        <v>2523</v>
      </c>
      <c r="K262" s="157"/>
      <c r="L262" s="155">
        <v>2022</v>
      </c>
      <c r="M262" s="158">
        <v>4955</v>
      </c>
      <c r="N262" s="159">
        <v>29278634.559999999</v>
      </c>
      <c r="O262" s="159">
        <v>28463954.859999999</v>
      </c>
      <c r="P262" s="159">
        <v>21961648.600000001</v>
      </c>
      <c r="Q262" s="159">
        <v>10682063</v>
      </c>
      <c r="R262" s="159">
        <v>11279585.6</v>
      </c>
      <c r="S262" s="159">
        <v>814679.7</v>
      </c>
      <c r="T262" s="159">
        <v>182800.25</v>
      </c>
      <c r="U262" s="159">
        <v>26910646.359999999</v>
      </c>
      <c r="V262" s="159">
        <v>26115347</v>
      </c>
      <c r="W262" s="159">
        <v>9150096.9600000009</v>
      </c>
      <c r="X262" s="159">
        <v>76108.84</v>
      </c>
      <c r="Y262" s="159">
        <v>795299.36</v>
      </c>
      <c r="Z262" s="159">
        <v>1455371.39</v>
      </c>
      <c r="AA262" s="159">
        <v>0</v>
      </c>
      <c r="AB262" s="159">
        <v>1455371.39</v>
      </c>
      <c r="AC262" s="159">
        <v>341489</v>
      </c>
      <c r="AD262" s="159">
        <v>341489</v>
      </c>
      <c r="AE262" s="159">
        <v>4584986.92</v>
      </c>
      <c r="AF262" s="159">
        <v>2348607.86</v>
      </c>
      <c r="AG262" s="159">
        <v>132649.99</v>
      </c>
      <c r="AH262" s="159">
        <v>243494.05</v>
      </c>
      <c r="AI262" s="159">
        <v>0</v>
      </c>
      <c r="AJ262" s="159">
        <v>0</v>
      </c>
    </row>
    <row r="263" spans="1:36">
      <c r="A263" s="153">
        <v>4</v>
      </c>
      <c r="B263" s="154">
        <v>13</v>
      </c>
      <c r="C263" s="154">
        <v>4</v>
      </c>
      <c r="D263" s="155">
        <v>3</v>
      </c>
      <c r="E263" s="155" t="s">
        <v>556</v>
      </c>
      <c r="F263" s="156" t="s">
        <v>3108</v>
      </c>
      <c r="G263" s="156" t="s">
        <v>556</v>
      </c>
      <c r="H263" s="156" t="s">
        <v>3113</v>
      </c>
      <c r="I263" s="155">
        <v>413043</v>
      </c>
      <c r="J263" s="157" t="s">
        <v>2522</v>
      </c>
      <c r="K263" s="157"/>
      <c r="L263" s="155">
        <v>2022</v>
      </c>
      <c r="M263" s="158">
        <v>13340</v>
      </c>
      <c r="N263" s="159">
        <v>71924181.150000006</v>
      </c>
      <c r="O263" s="159">
        <v>69407768.400000006</v>
      </c>
      <c r="P263" s="159">
        <v>48757246.340000004</v>
      </c>
      <c r="Q263" s="159">
        <v>21152248</v>
      </c>
      <c r="R263" s="159">
        <v>27604998.34</v>
      </c>
      <c r="S263" s="159">
        <v>2516412.75</v>
      </c>
      <c r="T263" s="159">
        <v>355242.23999999999</v>
      </c>
      <c r="U263" s="159">
        <v>69896419.370000005</v>
      </c>
      <c r="V263" s="159">
        <v>62736777.719999999</v>
      </c>
      <c r="W263" s="159">
        <v>23191296.859999999</v>
      </c>
      <c r="X263" s="159">
        <v>362992.66</v>
      </c>
      <c r="Y263" s="159">
        <v>7159641.6500000004</v>
      </c>
      <c r="Z263" s="159">
        <v>2744491.52</v>
      </c>
      <c r="AA263" s="159">
        <v>0</v>
      </c>
      <c r="AB263" s="159">
        <v>2744491.52</v>
      </c>
      <c r="AC263" s="159">
        <v>1341499.52</v>
      </c>
      <c r="AD263" s="159">
        <v>1341499.52</v>
      </c>
      <c r="AE263" s="159">
        <v>13795702.869999999</v>
      </c>
      <c r="AF263" s="159">
        <v>6670990.6799999997</v>
      </c>
      <c r="AG263" s="159">
        <v>2119411.73</v>
      </c>
      <c r="AH263" s="159">
        <v>1477601.58</v>
      </c>
      <c r="AI263" s="159">
        <v>0</v>
      </c>
      <c r="AJ263" s="159">
        <v>0</v>
      </c>
    </row>
    <row r="264" spans="1:36">
      <c r="A264" s="153">
        <v>4</v>
      </c>
      <c r="B264" s="154">
        <v>14</v>
      </c>
      <c r="C264" s="154">
        <v>1</v>
      </c>
      <c r="D264" s="155">
        <v>2</v>
      </c>
      <c r="E264" s="155" t="s">
        <v>556</v>
      </c>
      <c r="F264" s="156" t="s">
        <v>3114</v>
      </c>
      <c r="G264" s="156" t="s">
        <v>556</v>
      </c>
      <c r="H264" s="156" t="s">
        <v>3115</v>
      </c>
      <c r="I264" s="155">
        <v>414012</v>
      </c>
      <c r="J264" s="157" t="s">
        <v>2521</v>
      </c>
      <c r="K264" s="157"/>
      <c r="L264" s="155">
        <v>2022</v>
      </c>
      <c r="M264" s="158">
        <v>5125</v>
      </c>
      <c r="N264" s="159">
        <v>33240102.850000001</v>
      </c>
      <c r="O264" s="159">
        <v>31420582.239999998</v>
      </c>
      <c r="P264" s="159">
        <v>20180752.98</v>
      </c>
      <c r="Q264" s="159">
        <v>8766406</v>
      </c>
      <c r="R264" s="159">
        <v>11414346.98</v>
      </c>
      <c r="S264" s="159">
        <v>1819520.61</v>
      </c>
      <c r="T264" s="159">
        <v>22907.43</v>
      </c>
      <c r="U264" s="159">
        <v>31624779.18</v>
      </c>
      <c r="V264" s="159">
        <v>27864101.829999998</v>
      </c>
      <c r="W264" s="159">
        <v>10492005.560000001</v>
      </c>
      <c r="X264" s="159">
        <v>152461.35999999999</v>
      </c>
      <c r="Y264" s="159">
        <v>3760677.35</v>
      </c>
      <c r="Z264" s="159">
        <v>2015088.94</v>
      </c>
      <c r="AA264" s="159">
        <v>955000</v>
      </c>
      <c r="AB264" s="159">
        <v>1060088.94</v>
      </c>
      <c r="AC264" s="159">
        <v>1007340</v>
      </c>
      <c r="AD264" s="159">
        <v>1007340</v>
      </c>
      <c r="AE264" s="159">
        <v>8730760</v>
      </c>
      <c r="AF264" s="159">
        <v>3556480.41</v>
      </c>
      <c r="AG264" s="159">
        <v>227440.9</v>
      </c>
      <c r="AH264" s="159">
        <v>194223.86</v>
      </c>
      <c r="AI264" s="159">
        <v>0</v>
      </c>
      <c r="AJ264" s="159">
        <v>0</v>
      </c>
    </row>
    <row r="265" spans="1:36">
      <c r="A265" s="153">
        <v>4</v>
      </c>
      <c r="B265" s="154">
        <v>14</v>
      </c>
      <c r="C265" s="154">
        <v>2</v>
      </c>
      <c r="D265" s="155">
        <v>2</v>
      </c>
      <c r="E265" s="155" t="s">
        <v>556</v>
      </c>
      <c r="F265" s="156" t="s">
        <v>3114</v>
      </c>
      <c r="G265" s="156" t="s">
        <v>556</v>
      </c>
      <c r="H265" s="156" t="s">
        <v>3116</v>
      </c>
      <c r="I265" s="155">
        <v>414022</v>
      </c>
      <c r="J265" s="157" t="s">
        <v>2520</v>
      </c>
      <c r="K265" s="157"/>
      <c r="L265" s="155">
        <v>2022</v>
      </c>
      <c r="M265" s="158">
        <v>7227</v>
      </c>
      <c r="N265" s="159">
        <v>43620585.990000002</v>
      </c>
      <c r="O265" s="159">
        <v>39024752.799999997</v>
      </c>
      <c r="P265" s="159">
        <v>23463306.039999999</v>
      </c>
      <c r="Q265" s="159">
        <v>10060663</v>
      </c>
      <c r="R265" s="159">
        <v>13402643.039999999</v>
      </c>
      <c r="S265" s="159">
        <v>4595833.1900000004</v>
      </c>
      <c r="T265" s="159">
        <v>302880</v>
      </c>
      <c r="U265" s="159">
        <v>42690468.719999999</v>
      </c>
      <c r="V265" s="159">
        <v>36207112.520000003</v>
      </c>
      <c r="W265" s="159">
        <v>13096992.15</v>
      </c>
      <c r="X265" s="159">
        <v>182109.04</v>
      </c>
      <c r="Y265" s="159">
        <v>6483356.2000000002</v>
      </c>
      <c r="Z265" s="159">
        <v>5165095.78</v>
      </c>
      <c r="AA265" s="159">
        <v>2543000</v>
      </c>
      <c r="AB265" s="159">
        <v>2622095.7800000003</v>
      </c>
      <c r="AC265" s="159">
        <v>2161400</v>
      </c>
      <c r="AD265" s="159">
        <v>2161400</v>
      </c>
      <c r="AE265" s="159">
        <v>11088679.300000001</v>
      </c>
      <c r="AF265" s="159">
        <v>2817640.28</v>
      </c>
      <c r="AG265" s="159">
        <v>305940.95</v>
      </c>
      <c r="AH265" s="159">
        <v>335272.86</v>
      </c>
      <c r="AI265" s="159">
        <v>0</v>
      </c>
      <c r="AJ265" s="159">
        <v>0</v>
      </c>
    </row>
    <row r="266" spans="1:36">
      <c r="A266" s="153">
        <v>4</v>
      </c>
      <c r="B266" s="154">
        <v>14</v>
      </c>
      <c r="C266" s="154">
        <v>3</v>
      </c>
      <c r="D266" s="155">
        <v>2</v>
      </c>
      <c r="E266" s="155" t="s">
        <v>556</v>
      </c>
      <c r="F266" s="156" t="s">
        <v>3114</v>
      </c>
      <c r="G266" s="156" t="s">
        <v>556</v>
      </c>
      <c r="H266" s="156" t="s">
        <v>3117</v>
      </c>
      <c r="I266" s="155">
        <v>414032</v>
      </c>
      <c r="J266" s="157" t="s">
        <v>2519</v>
      </c>
      <c r="K266" s="157"/>
      <c r="L266" s="155">
        <v>2022</v>
      </c>
      <c r="M266" s="158">
        <v>4880</v>
      </c>
      <c r="N266" s="159">
        <v>33891495.770000003</v>
      </c>
      <c r="O266" s="159">
        <v>26979770.66</v>
      </c>
      <c r="P266" s="159">
        <v>18537298.130000003</v>
      </c>
      <c r="Q266" s="159">
        <v>8290370</v>
      </c>
      <c r="R266" s="159">
        <v>10246928.130000001</v>
      </c>
      <c r="S266" s="159">
        <v>6911725.1100000003</v>
      </c>
      <c r="T266" s="159">
        <v>68510.649999999994</v>
      </c>
      <c r="U266" s="159">
        <v>29662499.550000001</v>
      </c>
      <c r="V266" s="159">
        <v>23901811.010000002</v>
      </c>
      <c r="W266" s="159">
        <v>9070330.4800000004</v>
      </c>
      <c r="X266" s="159">
        <v>62857.34</v>
      </c>
      <c r="Y266" s="159">
        <v>5760688.54</v>
      </c>
      <c r="Z266" s="159">
        <v>2616450.21</v>
      </c>
      <c r="AA266" s="159">
        <v>1279000</v>
      </c>
      <c r="AB266" s="159">
        <v>1337450.21</v>
      </c>
      <c r="AC266" s="159">
        <v>592370</v>
      </c>
      <c r="AD266" s="159">
        <v>592370</v>
      </c>
      <c r="AE266" s="159">
        <v>3611858.03</v>
      </c>
      <c r="AF266" s="159">
        <v>3077959.65</v>
      </c>
      <c r="AG266" s="159">
        <v>160463.74</v>
      </c>
      <c r="AH266" s="159">
        <v>168367.67</v>
      </c>
      <c r="AI266" s="159">
        <v>0</v>
      </c>
      <c r="AJ266" s="159">
        <v>0</v>
      </c>
    </row>
    <row r="267" spans="1:36">
      <c r="A267" s="153">
        <v>4</v>
      </c>
      <c r="B267" s="154">
        <v>14</v>
      </c>
      <c r="C267" s="154">
        <v>4</v>
      </c>
      <c r="D267" s="155">
        <v>2</v>
      </c>
      <c r="E267" s="155" t="s">
        <v>556</v>
      </c>
      <c r="F267" s="156" t="s">
        <v>3114</v>
      </c>
      <c r="G267" s="156" t="s">
        <v>556</v>
      </c>
      <c r="H267" s="156" t="s">
        <v>3118</v>
      </c>
      <c r="I267" s="155">
        <v>414042</v>
      </c>
      <c r="J267" s="157" t="s">
        <v>2518</v>
      </c>
      <c r="K267" s="157"/>
      <c r="L267" s="155">
        <v>2022</v>
      </c>
      <c r="M267" s="158">
        <v>8049</v>
      </c>
      <c r="N267" s="159">
        <v>52188357.469999999</v>
      </c>
      <c r="O267" s="159">
        <v>43197142.520000003</v>
      </c>
      <c r="P267" s="159">
        <v>28659312.420000002</v>
      </c>
      <c r="Q267" s="159">
        <v>12547134</v>
      </c>
      <c r="R267" s="159">
        <v>16112178.42</v>
      </c>
      <c r="S267" s="159">
        <v>8991214.9499999993</v>
      </c>
      <c r="T267" s="159">
        <v>40820</v>
      </c>
      <c r="U267" s="159">
        <v>41925028.030000001</v>
      </c>
      <c r="V267" s="159">
        <v>37456787.25</v>
      </c>
      <c r="W267" s="159">
        <v>13917284.6</v>
      </c>
      <c r="X267" s="159">
        <v>106747.82</v>
      </c>
      <c r="Y267" s="159">
        <v>4468240.78</v>
      </c>
      <c r="Z267" s="159">
        <v>1021991.73</v>
      </c>
      <c r="AA267" s="159">
        <v>0</v>
      </c>
      <c r="AB267" s="159">
        <v>1021991.73</v>
      </c>
      <c r="AC267" s="159">
        <v>1152002.8400000001</v>
      </c>
      <c r="AD267" s="159">
        <v>1152002.8400000001</v>
      </c>
      <c r="AE267" s="159">
        <v>8414403.0700000003</v>
      </c>
      <c r="AF267" s="159">
        <v>5740355.2699999996</v>
      </c>
      <c r="AG267" s="159">
        <v>221757</v>
      </c>
      <c r="AH267" s="159">
        <v>264713.06</v>
      </c>
      <c r="AI267" s="159">
        <v>0</v>
      </c>
      <c r="AJ267" s="159">
        <v>0</v>
      </c>
    </row>
    <row r="268" spans="1:36">
      <c r="A268" s="153">
        <v>4</v>
      </c>
      <c r="B268" s="154">
        <v>14</v>
      </c>
      <c r="C268" s="154">
        <v>5</v>
      </c>
      <c r="D268" s="155">
        <v>2</v>
      </c>
      <c r="E268" s="155" t="s">
        <v>556</v>
      </c>
      <c r="F268" s="156" t="s">
        <v>3114</v>
      </c>
      <c r="G268" s="156" t="s">
        <v>556</v>
      </c>
      <c r="H268" s="156" t="s">
        <v>3119</v>
      </c>
      <c r="I268" s="155">
        <v>414052</v>
      </c>
      <c r="J268" s="157" t="s">
        <v>2517</v>
      </c>
      <c r="K268" s="157"/>
      <c r="L268" s="155">
        <v>2022</v>
      </c>
      <c r="M268" s="158">
        <v>4335</v>
      </c>
      <c r="N268" s="159">
        <v>28152842.149999999</v>
      </c>
      <c r="O268" s="159">
        <v>24477666.239999998</v>
      </c>
      <c r="P268" s="159">
        <v>15904091.65</v>
      </c>
      <c r="Q268" s="159">
        <v>6704985</v>
      </c>
      <c r="R268" s="159">
        <v>9199106.6500000004</v>
      </c>
      <c r="S268" s="159">
        <v>3675175.91</v>
      </c>
      <c r="T268" s="159">
        <v>150</v>
      </c>
      <c r="U268" s="159">
        <v>24676296.91</v>
      </c>
      <c r="V268" s="159">
        <v>22280449.550000001</v>
      </c>
      <c r="W268" s="159">
        <v>8174837.0599999996</v>
      </c>
      <c r="X268" s="159">
        <v>159208.66</v>
      </c>
      <c r="Y268" s="159">
        <v>2395847.36</v>
      </c>
      <c r="Z268" s="159">
        <v>1565338.75</v>
      </c>
      <c r="AA268" s="159">
        <v>998000</v>
      </c>
      <c r="AB268" s="159">
        <v>567338.75</v>
      </c>
      <c r="AC268" s="159">
        <v>567338.75</v>
      </c>
      <c r="AD268" s="159">
        <v>567338.75</v>
      </c>
      <c r="AE268" s="159">
        <v>8554086.5600000005</v>
      </c>
      <c r="AF268" s="159">
        <v>2197216.69</v>
      </c>
      <c r="AG268" s="159">
        <v>118623.71</v>
      </c>
      <c r="AH268" s="159">
        <v>126832.1</v>
      </c>
      <c r="AI268" s="159">
        <v>0</v>
      </c>
      <c r="AJ268" s="159">
        <v>0</v>
      </c>
    </row>
    <row r="269" spans="1:36">
      <c r="A269" s="153">
        <v>4</v>
      </c>
      <c r="B269" s="154">
        <v>14</v>
      </c>
      <c r="C269" s="154">
        <v>6</v>
      </c>
      <c r="D269" s="155">
        <v>3</v>
      </c>
      <c r="E269" s="155" t="s">
        <v>556</v>
      </c>
      <c r="F269" s="156" t="s">
        <v>3120</v>
      </c>
      <c r="G269" s="156" t="s">
        <v>556</v>
      </c>
      <c r="H269" s="156" t="s">
        <v>3121</v>
      </c>
      <c r="I269" s="155">
        <v>414063</v>
      </c>
      <c r="J269" s="157" t="s">
        <v>2516</v>
      </c>
      <c r="K269" s="157"/>
      <c r="L269" s="155">
        <v>2022</v>
      </c>
      <c r="M269" s="158">
        <v>10151</v>
      </c>
      <c r="N269" s="159">
        <v>56071794.759999998</v>
      </c>
      <c r="O269" s="159">
        <v>50600691.079999998</v>
      </c>
      <c r="P269" s="159">
        <v>35108491.950000003</v>
      </c>
      <c r="Q269" s="159">
        <v>14244388</v>
      </c>
      <c r="R269" s="159">
        <v>20864103.949999999</v>
      </c>
      <c r="S269" s="159">
        <v>5471103.6799999997</v>
      </c>
      <c r="T269" s="159">
        <v>211519.12</v>
      </c>
      <c r="U269" s="159">
        <v>62495351.060000002</v>
      </c>
      <c r="V269" s="159">
        <v>47121975.039999999</v>
      </c>
      <c r="W269" s="159">
        <v>15250086.529999999</v>
      </c>
      <c r="X269" s="159">
        <v>219005.12</v>
      </c>
      <c r="Y269" s="159">
        <v>15373376.02</v>
      </c>
      <c r="Z269" s="159">
        <v>11360844</v>
      </c>
      <c r="AA269" s="159">
        <v>6000000</v>
      </c>
      <c r="AB269" s="159">
        <v>5360844</v>
      </c>
      <c r="AC269" s="159">
        <v>751120</v>
      </c>
      <c r="AD269" s="159">
        <v>751120</v>
      </c>
      <c r="AE269" s="159">
        <v>14479667.5</v>
      </c>
      <c r="AF269" s="159">
        <v>3478716.04</v>
      </c>
      <c r="AG269" s="159">
        <v>945633.82</v>
      </c>
      <c r="AH269" s="159">
        <v>553897.76</v>
      </c>
      <c r="AI269" s="159">
        <v>0</v>
      </c>
      <c r="AJ269" s="159">
        <v>307.5</v>
      </c>
    </row>
    <row r="270" spans="1:36">
      <c r="A270" s="153">
        <v>4</v>
      </c>
      <c r="B270" s="154">
        <v>14</v>
      </c>
      <c r="C270" s="154">
        <v>7</v>
      </c>
      <c r="D270" s="155">
        <v>2</v>
      </c>
      <c r="E270" s="155" t="s">
        <v>556</v>
      </c>
      <c r="F270" s="156" t="s">
        <v>3114</v>
      </c>
      <c r="G270" s="156" t="s">
        <v>556</v>
      </c>
      <c r="H270" s="156" t="s">
        <v>3122</v>
      </c>
      <c r="I270" s="155">
        <v>414072</v>
      </c>
      <c r="J270" s="157" t="s">
        <v>2515</v>
      </c>
      <c r="K270" s="157"/>
      <c r="L270" s="155">
        <v>2022</v>
      </c>
      <c r="M270" s="158">
        <v>5511</v>
      </c>
      <c r="N270" s="159">
        <v>32609861.690000001</v>
      </c>
      <c r="O270" s="159">
        <v>30236085.109999999</v>
      </c>
      <c r="P270" s="159">
        <v>18263013.02</v>
      </c>
      <c r="Q270" s="159">
        <v>7501915</v>
      </c>
      <c r="R270" s="159">
        <v>10761098.02</v>
      </c>
      <c r="S270" s="159">
        <v>2373776.58</v>
      </c>
      <c r="T270" s="159">
        <v>57793.919999999998</v>
      </c>
      <c r="U270" s="159">
        <v>31286792.640000001</v>
      </c>
      <c r="V270" s="159">
        <v>28163312.640000001</v>
      </c>
      <c r="W270" s="159">
        <v>10739468.74</v>
      </c>
      <c r="X270" s="159">
        <v>50025.47</v>
      </c>
      <c r="Y270" s="159">
        <v>3123480</v>
      </c>
      <c r="Z270" s="159">
        <v>0</v>
      </c>
      <c r="AA270" s="159">
        <v>0</v>
      </c>
      <c r="AB270" s="159">
        <v>0</v>
      </c>
      <c r="AC270" s="159">
        <v>706140</v>
      </c>
      <c r="AD270" s="159">
        <v>706140</v>
      </c>
      <c r="AE270" s="159">
        <v>1706150</v>
      </c>
      <c r="AF270" s="159">
        <v>2072772.47</v>
      </c>
      <c r="AG270" s="159">
        <v>129667.03</v>
      </c>
      <c r="AH270" s="159">
        <v>134619.32</v>
      </c>
      <c r="AI270" s="159">
        <v>0</v>
      </c>
      <c r="AJ270" s="159">
        <v>0</v>
      </c>
    </row>
    <row r="271" spans="1:36">
      <c r="A271" s="153">
        <v>4</v>
      </c>
      <c r="B271" s="154">
        <v>14</v>
      </c>
      <c r="C271" s="154">
        <v>8</v>
      </c>
      <c r="D271" s="155">
        <v>3</v>
      </c>
      <c r="E271" s="155" t="s">
        <v>556</v>
      </c>
      <c r="F271" s="156" t="s">
        <v>3120</v>
      </c>
      <c r="G271" s="156" t="s">
        <v>556</v>
      </c>
      <c r="H271" s="156" t="s">
        <v>3123</v>
      </c>
      <c r="I271" s="155">
        <v>414083</v>
      </c>
      <c r="J271" s="157" t="s">
        <v>2514</v>
      </c>
      <c r="K271" s="157"/>
      <c r="L271" s="155">
        <v>2022</v>
      </c>
      <c r="M271" s="158">
        <v>9575</v>
      </c>
      <c r="N271" s="159">
        <v>53770504.170000002</v>
      </c>
      <c r="O271" s="159">
        <v>49014204.270000003</v>
      </c>
      <c r="P271" s="159">
        <v>34447638.269999996</v>
      </c>
      <c r="Q271" s="159">
        <v>15582425</v>
      </c>
      <c r="R271" s="159">
        <v>18865213.27</v>
      </c>
      <c r="S271" s="159">
        <v>4756299.9000000004</v>
      </c>
      <c r="T271" s="159">
        <v>10710.07</v>
      </c>
      <c r="U271" s="159">
        <v>54501820.710000001</v>
      </c>
      <c r="V271" s="159">
        <v>44793614.270000003</v>
      </c>
      <c r="W271" s="159">
        <v>16134707.689999999</v>
      </c>
      <c r="X271" s="159">
        <v>182621.32</v>
      </c>
      <c r="Y271" s="159">
        <v>9708206.4399999995</v>
      </c>
      <c r="Z271" s="159">
        <v>5709317</v>
      </c>
      <c r="AA271" s="159">
        <v>5336402.03</v>
      </c>
      <c r="AB271" s="159">
        <v>372914.96999999974</v>
      </c>
      <c r="AC271" s="159">
        <v>1809317</v>
      </c>
      <c r="AD271" s="159">
        <v>1809317</v>
      </c>
      <c r="AE271" s="159">
        <v>14784317</v>
      </c>
      <c r="AF271" s="159">
        <v>4220590</v>
      </c>
      <c r="AG271" s="159">
        <v>546935.67000000004</v>
      </c>
      <c r="AH271" s="159">
        <v>399493.68</v>
      </c>
      <c r="AI271" s="159">
        <v>0</v>
      </c>
      <c r="AJ271" s="159">
        <v>0</v>
      </c>
    </row>
    <row r="272" spans="1:36">
      <c r="A272" s="153">
        <v>4</v>
      </c>
      <c r="B272" s="154">
        <v>14</v>
      </c>
      <c r="C272" s="154">
        <v>9</v>
      </c>
      <c r="D272" s="155">
        <v>3</v>
      </c>
      <c r="E272" s="155" t="s">
        <v>556</v>
      </c>
      <c r="F272" s="156" t="s">
        <v>3120</v>
      </c>
      <c r="G272" s="156" t="s">
        <v>556</v>
      </c>
      <c r="H272" s="156" t="s">
        <v>3124</v>
      </c>
      <c r="I272" s="155">
        <v>414093</v>
      </c>
      <c r="J272" s="157" t="s">
        <v>2513</v>
      </c>
      <c r="K272" s="157"/>
      <c r="L272" s="155">
        <v>2022</v>
      </c>
      <c r="M272" s="158">
        <v>33947</v>
      </c>
      <c r="N272" s="159">
        <v>218507551.03999999</v>
      </c>
      <c r="O272" s="159">
        <v>208520848</v>
      </c>
      <c r="P272" s="159">
        <v>96454291.390000001</v>
      </c>
      <c r="Q272" s="159">
        <v>27307286</v>
      </c>
      <c r="R272" s="159">
        <v>69147005.390000001</v>
      </c>
      <c r="S272" s="159">
        <v>9986703.0399999991</v>
      </c>
      <c r="T272" s="159">
        <v>1184357.83</v>
      </c>
      <c r="U272" s="159">
        <v>209047720.97999999</v>
      </c>
      <c r="V272" s="159">
        <v>181884034.68000001</v>
      </c>
      <c r="W272" s="159">
        <v>63265491.229999997</v>
      </c>
      <c r="X272" s="159">
        <v>319684.3</v>
      </c>
      <c r="Y272" s="159">
        <v>27163686.300000001</v>
      </c>
      <c r="Z272" s="159">
        <v>14347871.609999999</v>
      </c>
      <c r="AA272" s="159">
        <v>60544.14</v>
      </c>
      <c r="AB272" s="159">
        <v>14287327.469999999</v>
      </c>
      <c r="AC272" s="159">
        <v>2933743</v>
      </c>
      <c r="AD272" s="159">
        <v>2863743</v>
      </c>
      <c r="AE272" s="159">
        <v>11905748.380000001</v>
      </c>
      <c r="AF272" s="159">
        <v>26636813.32</v>
      </c>
      <c r="AG272" s="159">
        <v>2829479.9</v>
      </c>
      <c r="AH272" s="159">
        <v>2177702.9</v>
      </c>
      <c r="AI272" s="159">
        <v>0</v>
      </c>
      <c r="AJ272" s="159">
        <v>0</v>
      </c>
    </row>
    <row r="273" spans="1:36">
      <c r="A273" s="153">
        <v>4</v>
      </c>
      <c r="B273" s="154">
        <v>14</v>
      </c>
      <c r="C273" s="154">
        <v>10</v>
      </c>
      <c r="D273" s="155">
        <v>2</v>
      </c>
      <c r="E273" s="155" t="s">
        <v>556</v>
      </c>
      <c r="F273" s="156" t="s">
        <v>3114</v>
      </c>
      <c r="G273" s="156" t="s">
        <v>556</v>
      </c>
      <c r="H273" s="156" t="s">
        <v>3125</v>
      </c>
      <c r="I273" s="155">
        <v>414102</v>
      </c>
      <c r="J273" s="157" t="s">
        <v>2512</v>
      </c>
      <c r="K273" s="157"/>
      <c r="L273" s="155">
        <v>2022</v>
      </c>
      <c r="M273" s="158">
        <v>3636</v>
      </c>
      <c r="N273" s="159">
        <v>24489198.850000001</v>
      </c>
      <c r="O273" s="159">
        <v>19071710.77</v>
      </c>
      <c r="P273" s="159">
        <v>14065594.449999999</v>
      </c>
      <c r="Q273" s="159">
        <v>6583559</v>
      </c>
      <c r="R273" s="159">
        <v>7482035.4500000002</v>
      </c>
      <c r="S273" s="159">
        <v>5417488.0800000001</v>
      </c>
      <c r="T273" s="159">
        <v>0</v>
      </c>
      <c r="U273" s="159">
        <v>20915951.850000001</v>
      </c>
      <c r="V273" s="159">
        <v>17380398.100000001</v>
      </c>
      <c r="W273" s="159">
        <v>6591496.8499999996</v>
      </c>
      <c r="X273" s="159">
        <v>83927.05</v>
      </c>
      <c r="Y273" s="159">
        <v>3535553.75</v>
      </c>
      <c r="Z273" s="159">
        <v>1977181.68</v>
      </c>
      <c r="AA273" s="159">
        <v>1211458.08</v>
      </c>
      <c r="AB273" s="159">
        <v>765723.59999999986</v>
      </c>
      <c r="AC273" s="159">
        <v>783382.99</v>
      </c>
      <c r="AD273" s="159">
        <v>783382.99</v>
      </c>
      <c r="AE273" s="159">
        <v>6200092.3399999999</v>
      </c>
      <c r="AF273" s="159">
        <v>1691312.67</v>
      </c>
      <c r="AG273" s="159">
        <v>168177.42</v>
      </c>
      <c r="AH273" s="159">
        <v>197722.33</v>
      </c>
      <c r="AI273" s="159">
        <v>0</v>
      </c>
      <c r="AJ273" s="159">
        <v>0</v>
      </c>
    </row>
    <row r="274" spans="1:36">
      <c r="A274" s="153">
        <v>4</v>
      </c>
      <c r="B274" s="154">
        <v>14</v>
      </c>
      <c r="C274" s="154">
        <v>11</v>
      </c>
      <c r="D274" s="155">
        <v>2</v>
      </c>
      <c r="E274" s="155" t="s">
        <v>556</v>
      </c>
      <c r="F274" s="156" t="s">
        <v>3114</v>
      </c>
      <c r="G274" s="156" t="s">
        <v>556</v>
      </c>
      <c r="H274" s="156" t="s">
        <v>3126</v>
      </c>
      <c r="I274" s="155">
        <v>414112</v>
      </c>
      <c r="J274" s="157" t="s">
        <v>2511</v>
      </c>
      <c r="K274" s="157"/>
      <c r="L274" s="155">
        <v>2022</v>
      </c>
      <c r="M274" s="158">
        <v>6494</v>
      </c>
      <c r="N274" s="159">
        <v>39424195.509999998</v>
      </c>
      <c r="O274" s="159">
        <v>34736438.109999999</v>
      </c>
      <c r="P274" s="159">
        <v>23491501.23</v>
      </c>
      <c r="Q274" s="159">
        <v>11406711</v>
      </c>
      <c r="R274" s="159">
        <v>12084790.23</v>
      </c>
      <c r="S274" s="159">
        <v>4687757.4000000004</v>
      </c>
      <c r="T274" s="159">
        <v>16488.400000000001</v>
      </c>
      <c r="U274" s="159">
        <v>39219290.920000002</v>
      </c>
      <c r="V274" s="159">
        <v>32198018.690000001</v>
      </c>
      <c r="W274" s="159">
        <v>13052232.869999999</v>
      </c>
      <c r="X274" s="159">
        <v>126874.58</v>
      </c>
      <c r="Y274" s="159">
        <v>7021272.2300000004</v>
      </c>
      <c r="Z274" s="159">
        <v>4414842</v>
      </c>
      <c r="AA274" s="159">
        <v>2850000</v>
      </c>
      <c r="AB274" s="159">
        <v>1564842</v>
      </c>
      <c r="AC274" s="159">
        <v>706000</v>
      </c>
      <c r="AD274" s="159">
        <v>706000</v>
      </c>
      <c r="AE274" s="159">
        <v>10293052.58</v>
      </c>
      <c r="AF274" s="159">
        <v>2538419.42</v>
      </c>
      <c r="AG274" s="159">
        <v>295890</v>
      </c>
      <c r="AH274" s="159">
        <v>276410.07</v>
      </c>
      <c r="AI274" s="159">
        <v>0</v>
      </c>
      <c r="AJ274" s="159">
        <v>0</v>
      </c>
    </row>
    <row r="275" spans="1:36">
      <c r="A275" s="153">
        <v>4</v>
      </c>
      <c r="B275" s="154">
        <v>15</v>
      </c>
      <c r="C275" s="154">
        <v>1</v>
      </c>
      <c r="D275" s="155">
        <v>1</v>
      </c>
      <c r="E275" s="155" t="s">
        <v>556</v>
      </c>
      <c r="F275" s="156" t="s">
        <v>3127</v>
      </c>
      <c r="G275" s="156" t="s">
        <v>556</v>
      </c>
      <c r="H275" s="156" t="s">
        <v>3128</v>
      </c>
      <c r="I275" s="155">
        <v>415011</v>
      </c>
      <c r="J275" s="157" t="s">
        <v>2510</v>
      </c>
      <c r="K275" s="157"/>
      <c r="L275" s="155">
        <v>2022</v>
      </c>
      <c r="M275" s="158">
        <v>14412</v>
      </c>
      <c r="N275" s="159">
        <v>83774172.239999995</v>
      </c>
      <c r="O275" s="159">
        <v>70050673.150000006</v>
      </c>
      <c r="P275" s="159">
        <v>40581201.299999997</v>
      </c>
      <c r="Q275" s="159">
        <v>14994350</v>
      </c>
      <c r="R275" s="159">
        <v>25586851.300000001</v>
      </c>
      <c r="S275" s="159">
        <v>13723499.09</v>
      </c>
      <c r="T275" s="159">
        <v>655238.37</v>
      </c>
      <c r="U275" s="159">
        <v>84405836.069999993</v>
      </c>
      <c r="V275" s="159">
        <v>63517797.350000001</v>
      </c>
      <c r="W275" s="159">
        <v>20859661.420000002</v>
      </c>
      <c r="X275" s="159">
        <v>120883.51</v>
      </c>
      <c r="Y275" s="159">
        <v>20888038.719999999</v>
      </c>
      <c r="Z275" s="159">
        <v>11720026.91</v>
      </c>
      <c r="AA275" s="159">
        <v>4747013.26</v>
      </c>
      <c r="AB275" s="159">
        <v>6973013.6500000004</v>
      </c>
      <c r="AC275" s="159">
        <v>938260.45</v>
      </c>
      <c r="AD275" s="159">
        <v>913260.45</v>
      </c>
      <c r="AE275" s="159">
        <v>11910142.4</v>
      </c>
      <c r="AF275" s="159">
        <v>6532875.7999999998</v>
      </c>
      <c r="AG275" s="159">
        <v>603782.57999999996</v>
      </c>
      <c r="AH275" s="159">
        <v>339175.35</v>
      </c>
      <c r="AI275" s="159">
        <v>0</v>
      </c>
      <c r="AJ275" s="159">
        <v>0</v>
      </c>
    </row>
    <row r="276" spans="1:36">
      <c r="A276" s="153">
        <v>4</v>
      </c>
      <c r="B276" s="154">
        <v>15</v>
      </c>
      <c r="C276" s="154">
        <v>2</v>
      </c>
      <c r="D276" s="155">
        <v>2</v>
      </c>
      <c r="E276" s="155" t="s">
        <v>556</v>
      </c>
      <c r="F276" s="156" t="s">
        <v>3129</v>
      </c>
      <c r="G276" s="156" t="s">
        <v>556</v>
      </c>
      <c r="H276" s="156" t="s">
        <v>3130</v>
      </c>
      <c r="I276" s="155">
        <v>415022</v>
      </c>
      <c r="J276" s="157" t="s">
        <v>2510</v>
      </c>
      <c r="K276" s="157"/>
      <c r="L276" s="155">
        <v>2022</v>
      </c>
      <c r="M276" s="158">
        <v>9821</v>
      </c>
      <c r="N276" s="159">
        <v>59646141.25</v>
      </c>
      <c r="O276" s="159">
        <v>48764700.450000003</v>
      </c>
      <c r="P276" s="159">
        <v>32178118.329999998</v>
      </c>
      <c r="Q276" s="159">
        <v>13363434</v>
      </c>
      <c r="R276" s="159">
        <v>18814684.329999998</v>
      </c>
      <c r="S276" s="159">
        <v>10881440.800000001</v>
      </c>
      <c r="T276" s="159">
        <v>467126.94</v>
      </c>
      <c r="U276" s="159">
        <v>51127442.229999997</v>
      </c>
      <c r="V276" s="159">
        <v>41091432.25</v>
      </c>
      <c r="W276" s="159">
        <v>13546399.23</v>
      </c>
      <c r="X276" s="159">
        <v>571686.93999999994</v>
      </c>
      <c r="Y276" s="159">
        <v>10036009.98</v>
      </c>
      <c r="Z276" s="159">
        <v>14694623.83</v>
      </c>
      <c r="AA276" s="159">
        <v>6400000</v>
      </c>
      <c r="AB276" s="159">
        <v>8294623.8300000001</v>
      </c>
      <c r="AC276" s="159">
        <v>1989200</v>
      </c>
      <c r="AD276" s="159">
        <v>1989200</v>
      </c>
      <c r="AE276" s="159">
        <v>30962632</v>
      </c>
      <c r="AF276" s="159">
        <v>7673268.2000000002</v>
      </c>
      <c r="AG276" s="159">
        <v>689563.98</v>
      </c>
      <c r="AH276" s="159">
        <v>459262.28</v>
      </c>
      <c r="AI276" s="159">
        <v>0</v>
      </c>
      <c r="AJ276" s="159">
        <v>0</v>
      </c>
    </row>
    <row r="277" spans="1:36">
      <c r="A277" s="153">
        <v>4</v>
      </c>
      <c r="B277" s="154">
        <v>15</v>
      </c>
      <c r="C277" s="154">
        <v>3</v>
      </c>
      <c r="D277" s="155">
        <v>2</v>
      </c>
      <c r="E277" s="155" t="s">
        <v>556</v>
      </c>
      <c r="F277" s="156" t="s">
        <v>3129</v>
      </c>
      <c r="G277" s="156" t="s">
        <v>556</v>
      </c>
      <c r="H277" s="156" t="s">
        <v>3131</v>
      </c>
      <c r="I277" s="155">
        <v>415032</v>
      </c>
      <c r="J277" s="157" t="s">
        <v>2509</v>
      </c>
      <c r="K277" s="157"/>
      <c r="L277" s="155">
        <v>2022</v>
      </c>
      <c r="M277" s="158">
        <v>9061</v>
      </c>
      <c r="N277" s="159">
        <v>59502389.460000001</v>
      </c>
      <c r="O277" s="159">
        <v>52191440.140000001</v>
      </c>
      <c r="P277" s="159">
        <v>40961497.280000001</v>
      </c>
      <c r="Q277" s="159">
        <v>21793355</v>
      </c>
      <c r="R277" s="159">
        <v>19168142.280000001</v>
      </c>
      <c r="S277" s="159">
        <v>7310949.3200000003</v>
      </c>
      <c r="T277" s="159">
        <v>5667.12</v>
      </c>
      <c r="U277" s="159">
        <v>61755943.869999997</v>
      </c>
      <c r="V277" s="159">
        <v>48921599.210000001</v>
      </c>
      <c r="W277" s="159">
        <v>20121792.93</v>
      </c>
      <c r="X277" s="159">
        <v>476034.44</v>
      </c>
      <c r="Y277" s="159">
        <v>12834344.66</v>
      </c>
      <c r="Z277" s="159">
        <v>6140734.5300000003</v>
      </c>
      <c r="AA277" s="159">
        <v>3198000</v>
      </c>
      <c r="AB277" s="159">
        <v>2942734.5300000003</v>
      </c>
      <c r="AC277" s="159">
        <v>1379375</v>
      </c>
      <c r="AD277" s="159">
        <v>1379375</v>
      </c>
      <c r="AE277" s="159">
        <v>20185500</v>
      </c>
      <c r="AF277" s="159">
        <v>3269840.93</v>
      </c>
      <c r="AG277" s="159">
        <v>1046410.03</v>
      </c>
      <c r="AH277" s="159">
        <v>1200367.9099999999</v>
      </c>
      <c r="AI277" s="159">
        <v>0</v>
      </c>
      <c r="AJ277" s="159">
        <v>0</v>
      </c>
    </row>
    <row r="278" spans="1:36">
      <c r="A278" s="153">
        <v>4</v>
      </c>
      <c r="B278" s="154">
        <v>15</v>
      </c>
      <c r="C278" s="154">
        <v>4</v>
      </c>
      <c r="D278" s="155">
        <v>2</v>
      </c>
      <c r="E278" s="155" t="s">
        <v>556</v>
      </c>
      <c r="F278" s="156" t="s">
        <v>3129</v>
      </c>
      <c r="G278" s="156" t="s">
        <v>556</v>
      </c>
      <c r="H278" s="156" t="s">
        <v>3132</v>
      </c>
      <c r="I278" s="155">
        <v>415042</v>
      </c>
      <c r="J278" s="157" t="s">
        <v>2508</v>
      </c>
      <c r="K278" s="157"/>
      <c r="L278" s="155">
        <v>2022</v>
      </c>
      <c r="M278" s="158">
        <v>20267</v>
      </c>
      <c r="N278" s="159">
        <v>114657843.23</v>
      </c>
      <c r="O278" s="159">
        <v>109086725.26000001</v>
      </c>
      <c r="P278" s="159">
        <v>58985992.590000004</v>
      </c>
      <c r="Q278" s="159">
        <v>21571343</v>
      </c>
      <c r="R278" s="159">
        <v>37414649.590000004</v>
      </c>
      <c r="S278" s="159">
        <v>5571117.9699999997</v>
      </c>
      <c r="T278" s="159">
        <v>243906.4</v>
      </c>
      <c r="U278" s="159">
        <v>116630064.40000001</v>
      </c>
      <c r="V278" s="159">
        <v>100659756.16</v>
      </c>
      <c r="W278" s="159">
        <v>31328840.91</v>
      </c>
      <c r="X278" s="159">
        <v>756162.17</v>
      </c>
      <c r="Y278" s="159">
        <v>15970308.24</v>
      </c>
      <c r="Z278" s="159">
        <v>10840142.460000001</v>
      </c>
      <c r="AA278" s="159">
        <v>5664933</v>
      </c>
      <c r="AB278" s="159">
        <v>5175209.4600000009</v>
      </c>
      <c r="AC278" s="159">
        <v>2931000</v>
      </c>
      <c r="AD278" s="159">
        <v>2931000</v>
      </c>
      <c r="AE278" s="159">
        <v>44215792.509999998</v>
      </c>
      <c r="AF278" s="159">
        <v>8426969.0999999996</v>
      </c>
      <c r="AG278" s="159">
        <v>646793.04</v>
      </c>
      <c r="AH278" s="159">
        <v>660635.44999999995</v>
      </c>
      <c r="AI278" s="159">
        <v>0</v>
      </c>
      <c r="AJ278" s="159">
        <v>0</v>
      </c>
    </row>
    <row r="279" spans="1:36">
      <c r="A279" s="153">
        <v>4</v>
      </c>
      <c r="B279" s="154">
        <v>15</v>
      </c>
      <c r="C279" s="154">
        <v>5</v>
      </c>
      <c r="D279" s="155">
        <v>2</v>
      </c>
      <c r="E279" s="155" t="s">
        <v>556</v>
      </c>
      <c r="F279" s="156" t="s">
        <v>3129</v>
      </c>
      <c r="G279" s="156" t="s">
        <v>556</v>
      </c>
      <c r="H279" s="156" t="s">
        <v>3133</v>
      </c>
      <c r="I279" s="155">
        <v>415052</v>
      </c>
      <c r="J279" s="157" t="s">
        <v>2507</v>
      </c>
      <c r="K279" s="157"/>
      <c r="L279" s="155">
        <v>2022</v>
      </c>
      <c r="M279" s="158">
        <v>7367</v>
      </c>
      <c r="N279" s="159">
        <v>48475275.509999998</v>
      </c>
      <c r="O279" s="159">
        <v>40227499.689999998</v>
      </c>
      <c r="P279" s="159">
        <v>26063077.77</v>
      </c>
      <c r="Q279" s="159">
        <v>11014606</v>
      </c>
      <c r="R279" s="159">
        <v>15048471.77</v>
      </c>
      <c r="S279" s="159">
        <v>8247775.8200000003</v>
      </c>
      <c r="T279" s="159">
        <v>104850.92</v>
      </c>
      <c r="U279" s="159">
        <v>45292378.140000001</v>
      </c>
      <c r="V279" s="159">
        <v>37417311.119999997</v>
      </c>
      <c r="W279" s="159">
        <v>13633762.73</v>
      </c>
      <c r="X279" s="159">
        <v>579669.86</v>
      </c>
      <c r="Y279" s="159">
        <v>7875067.0199999996</v>
      </c>
      <c r="Z279" s="159">
        <v>1354453.26</v>
      </c>
      <c r="AA279" s="159">
        <v>1100000</v>
      </c>
      <c r="AB279" s="159">
        <v>254453.26</v>
      </c>
      <c r="AC279" s="159">
        <v>1322192.31</v>
      </c>
      <c r="AD279" s="159">
        <v>1322192.31</v>
      </c>
      <c r="AE279" s="159">
        <v>27563814.48</v>
      </c>
      <c r="AF279" s="159">
        <v>2810188.57</v>
      </c>
      <c r="AG279" s="159">
        <v>425865</v>
      </c>
      <c r="AH279" s="159">
        <v>189050.36</v>
      </c>
      <c r="AI279" s="159">
        <v>0</v>
      </c>
      <c r="AJ279" s="159">
        <v>0</v>
      </c>
    </row>
    <row r="280" spans="1:36">
      <c r="A280" s="153">
        <v>4</v>
      </c>
      <c r="B280" s="154">
        <v>15</v>
      </c>
      <c r="C280" s="154">
        <v>6</v>
      </c>
      <c r="D280" s="155">
        <v>2</v>
      </c>
      <c r="E280" s="155" t="s">
        <v>556</v>
      </c>
      <c r="F280" s="156" t="s">
        <v>3129</v>
      </c>
      <c r="G280" s="156" t="s">
        <v>556</v>
      </c>
      <c r="H280" s="156" t="s">
        <v>3134</v>
      </c>
      <c r="I280" s="155">
        <v>415062</v>
      </c>
      <c r="J280" s="157" t="s">
        <v>2506</v>
      </c>
      <c r="K280" s="157"/>
      <c r="L280" s="155">
        <v>2022</v>
      </c>
      <c r="M280" s="158">
        <v>10196</v>
      </c>
      <c r="N280" s="159">
        <v>66928795.030000001</v>
      </c>
      <c r="O280" s="159">
        <v>60846289.649999999</v>
      </c>
      <c r="P280" s="159">
        <v>29734363.079999998</v>
      </c>
      <c r="Q280" s="159">
        <v>10457854</v>
      </c>
      <c r="R280" s="159">
        <v>19276509.079999998</v>
      </c>
      <c r="S280" s="159">
        <v>6082505.3799999999</v>
      </c>
      <c r="T280" s="159">
        <v>10270</v>
      </c>
      <c r="U280" s="159">
        <v>63980840.439999998</v>
      </c>
      <c r="V280" s="159">
        <v>46893805.549999997</v>
      </c>
      <c r="W280" s="159">
        <v>16742701.93</v>
      </c>
      <c r="X280" s="159">
        <v>462368.33</v>
      </c>
      <c r="Y280" s="159">
        <v>17087034.890000001</v>
      </c>
      <c r="Z280" s="159">
        <v>20065794.620000001</v>
      </c>
      <c r="AA280" s="159">
        <v>2940000</v>
      </c>
      <c r="AB280" s="159">
        <v>17125794.620000001</v>
      </c>
      <c r="AC280" s="159">
        <v>2088720</v>
      </c>
      <c r="AD280" s="159">
        <v>1967720</v>
      </c>
      <c r="AE280" s="159">
        <v>27830040.800000001</v>
      </c>
      <c r="AF280" s="159">
        <v>13952484.1</v>
      </c>
      <c r="AG280" s="159">
        <v>316449.09999999998</v>
      </c>
      <c r="AH280" s="159">
        <v>368617.75</v>
      </c>
      <c r="AI280" s="159">
        <v>0</v>
      </c>
      <c r="AJ280" s="159">
        <v>0</v>
      </c>
    </row>
    <row r="281" spans="1:36">
      <c r="A281" s="153">
        <v>4</v>
      </c>
      <c r="B281" s="154">
        <v>15</v>
      </c>
      <c r="C281" s="154">
        <v>7</v>
      </c>
      <c r="D281" s="155">
        <v>2</v>
      </c>
      <c r="E281" s="155" t="s">
        <v>556</v>
      </c>
      <c r="F281" s="156" t="s">
        <v>3129</v>
      </c>
      <c r="G281" s="156" t="s">
        <v>556</v>
      </c>
      <c r="H281" s="156" t="s">
        <v>3135</v>
      </c>
      <c r="I281" s="155">
        <v>415072</v>
      </c>
      <c r="J281" s="157" t="s">
        <v>2505</v>
      </c>
      <c r="K281" s="157"/>
      <c r="L281" s="155">
        <v>2022</v>
      </c>
      <c r="M281" s="158">
        <v>18039</v>
      </c>
      <c r="N281" s="159">
        <v>103198354.7</v>
      </c>
      <c r="O281" s="159">
        <v>99893388.780000001</v>
      </c>
      <c r="P281" s="159">
        <v>65527358.789999999</v>
      </c>
      <c r="Q281" s="159">
        <v>26674330</v>
      </c>
      <c r="R281" s="159">
        <v>38853028.789999999</v>
      </c>
      <c r="S281" s="159">
        <v>3304965.92</v>
      </c>
      <c r="T281" s="159">
        <v>14804.71</v>
      </c>
      <c r="U281" s="159">
        <v>103307620.67</v>
      </c>
      <c r="V281" s="159">
        <v>92771058.730000004</v>
      </c>
      <c r="W281" s="159">
        <v>30349837.09</v>
      </c>
      <c r="X281" s="159">
        <v>1462715.17</v>
      </c>
      <c r="Y281" s="159">
        <v>10536561.939999999</v>
      </c>
      <c r="Z281" s="159">
        <v>5212021.37</v>
      </c>
      <c r="AA281" s="159">
        <v>3300000</v>
      </c>
      <c r="AB281" s="159">
        <v>1912021.37</v>
      </c>
      <c r="AC281" s="159">
        <v>1926673.4</v>
      </c>
      <c r="AD281" s="159">
        <v>1926673.4</v>
      </c>
      <c r="AE281" s="159">
        <v>49888517.530000001</v>
      </c>
      <c r="AF281" s="159">
        <v>7122330.0499999998</v>
      </c>
      <c r="AG281" s="159">
        <v>496068.5</v>
      </c>
      <c r="AH281" s="159">
        <v>546513.80000000005</v>
      </c>
      <c r="AI281" s="159">
        <v>0</v>
      </c>
      <c r="AJ281" s="159">
        <v>0</v>
      </c>
    </row>
    <row r="282" spans="1:36">
      <c r="A282" s="153">
        <v>4</v>
      </c>
      <c r="B282" s="154">
        <v>15</v>
      </c>
      <c r="C282" s="154">
        <v>8</v>
      </c>
      <c r="D282" s="155">
        <v>2</v>
      </c>
      <c r="E282" s="155" t="s">
        <v>556</v>
      </c>
      <c r="F282" s="156" t="s">
        <v>3129</v>
      </c>
      <c r="G282" s="156" t="s">
        <v>556</v>
      </c>
      <c r="H282" s="156" t="s">
        <v>3136</v>
      </c>
      <c r="I282" s="155">
        <v>415082</v>
      </c>
      <c r="J282" s="157" t="s">
        <v>2504</v>
      </c>
      <c r="K282" s="157"/>
      <c r="L282" s="155">
        <v>2022</v>
      </c>
      <c r="M282" s="158">
        <v>5270</v>
      </c>
      <c r="N282" s="159">
        <v>34120401.789999999</v>
      </c>
      <c r="O282" s="159">
        <v>32477057.789999999</v>
      </c>
      <c r="P282" s="159">
        <v>14728430.939999999</v>
      </c>
      <c r="Q282" s="159">
        <v>6266858</v>
      </c>
      <c r="R282" s="159">
        <v>8461572.9399999995</v>
      </c>
      <c r="S282" s="159">
        <v>1643344</v>
      </c>
      <c r="T282" s="159">
        <v>3186.46</v>
      </c>
      <c r="U282" s="159">
        <v>28130549.09</v>
      </c>
      <c r="V282" s="159">
        <v>26262274.539999999</v>
      </c>
      <c r="W282" s="159">
        <v>10865600.609999999</v>
      </c>
      <c r="X282" s="159">
        <v>0</v>
      </c>
      <c r="Y282" s="159">
        <v>1868274.55</v>
      </c>
      <c r="Z282" s="159">
        <v>26699335.030000001</v>
      </c>
      <c r="AA282" s="159">
        <v>0</v>
      </c>
      <c r="AB282" s="159">
        <v>26699335.030000001</v>
      </c>
      <c r="AC282" s="159">
        <v>0</v>
      </c>
      <c r="AD282" s="159">
        <v>0</v>
      </c>
      <c r="AE282" s="159">
        <v>0</v>
      </c>
      <c r="AF282" s="159">
        <v>6214783.25</v>
      </c>
      <c r="AG282" s="159">
        <v>136627.79999999999</v>
      </c>
      <c r="AH282" s="159">
        <v>194372.41</v>
      </c>
      <c r="AI282" s="159">
        <v>0</v>
      </c>
      <c r="AJ282" s="159">
        <v>0</v>
      </c>
    </row>
    <row r="283" spans="1:36">
      <c r="A283" s="153">
        <v>4</v>
      </c>
      <c r="B283" s="154">
        <v>15</v>
      </c>
      <c r="C283" s="154">
        <v>9</v>
      </c>
      <c r="D283" s="155">
        <v>2</v>
      </c>
      <c r="E283" s="155" t="s">
        <v>556</v>
      </c>
      <c r="F283" s="156" t="s">
        <v>3129</v>
      </c>
      <c r="G283" s="156" t="s">
        <v>556</v>
      </c>
      <c r="H283" s="156" t="s">
        <v>3137</v>
      </c>
      <c r="I283" s="155">
        <v>415092</v>
      </c>
      <c r="J283" s="157" t="s">
        <v>2503</v>
      </c>
      <c r="K283" s="157"/>
      <c r="L283" s="155">
        <v>2022</v>
      </c>
      <c r="M283" s="158">
        <v>14505</v>
      </c>
      <c r="N283" s="159">
        <v>80005511.430000007</v>
      </c>
      <c r="O283" s="159">
        <v>74503393.810000002</v>
      </c>
      <c r="P283" s="159">
        <v>45435489.590000004</v>
      </c>
      <c r="Q283" s="159">
        <v>17489266</v>
      </c>
      <c r="R283" s="159">
        <v>27946223.59</v>
      </c>
      <c r="S283" s="159">
        <v>5502117.6200000001</v>
      </c>
      <c r="T283" s="159">
        <v>404578.93</v>
      </c>
      <c r="U283" s="159">
        <v>81362852.379999995</v>
      </c>
      <c r="V283" s="159">
        <v>68142191.159999996</v>
      </c>
      <c r="W283" s="159">
        <v>25381774.34</v>
      </c>
      <c r="X283" s="159">
        <v>331464.83</v>
      </c>
      <c r="Y283" s="159">
        <v>13220661.220000001</v>
      </c>
      <c r="Z283" s="159">
        <v>9912444.1500000004</v>
      </c>
      <c r="AA283" s="159">
        <v>5352300</v>
      </c>
      <c r="AB283" s="159">
        <v>4560144.1500000004</v>
      </c>
      <c r="AC283" s="159">
        <v>1040000</v>
      </c>
      <c r="AD283" s="159">
        <v>1040000</v>
      </c>
      <c r="AE283" s="159">
        <v>20071209.109999999</v>
      </c>
      <c r="AF283" s="159">
        <v>6361202.6500000004</v>
      </c>
      <c r="AG283" s="159">
        <v>431165.85</v>
      </c>
      <c r="AH283" s="159">
        <v>402851.11</v>
      </c>
      <c r="AI283" s="159">
        <v>0</v>
      </c>
      <c r="AJ283" s="159">
        <v>0</v>
      </c>
    </row>
    <row r="284" spans="1:36">
      <c r="A284" s="153">
        <v>4</v>
      </c>
      <c r="B284" s="154">
        <v>16</v>
      </c>
      <c r="C284" s="154">
        <v>1</v>
      </c>
      <c r="D284" s="155">
        <v>2</v>
      </c>
      <c r="E284" s="155" t="s">
        <v>556</v>
      </c>
      <c r="F284" s="156" t="s">
        <v>3138</v>
      </c>
      <c r="G284" s="156" t="s">
        <v>556</v>
      </c>
      <c r="H284" s="156" t="s">
        <v>3139</v>
      </c>
      <c r="I284" s="155">
        <v>416012</v>
      </c>
      <c r="J284" s="157" t="s">
        <v>2502</v>
      </c>
      <c r="K284" s="157"/>
      <c r="L284" s="155">
        <v>2022</v>
      </c>
      <c r="M284" s="158">
        <v>6865</v>
      </c>
      <c r="N284" s="159">
        <v>40924807.18</v>
      </c>
      <c r="O284" s="159">
        <v>37669613.950000003</v>
      </c>
      <c r="P284" s="159">
        <v>26362634.119999997</v>
      </c>
      <c r="Q284" s="159">
        <v>12029083</v>
      </c>
      <c r="R284" s="159">
        <v>14333551.119999999</v>
      </c>
      <c r="S284" s="159">
        <v>3255193.23</v>
      </c>
      <c r="T284" s="159">
        <v>73692.27</v>
      </c>
      <c r="U284" s="159">
        <v>38988879.390000001</v>
      </c>
      <c r="V284" s="159">
        <v>33452417.329999998</v>
      </c>
      <c r="W284" s="159">
        <v>11730384.48</v>
      </c>
      <c r="X284" s="159">
        <v>270614.55</v>
      </c>
      <c r="Y284" s="159">
        <v>5536462.0599999996</v>
      </c>
      <c r="Z284" s="159">
        <v>2076022.16</v>
      </c>
      <c r="AA284" s="159">
        <v>300000</v>
      </c>
      <c r="AB284" s="159">
        <v>1776022.16</v>
      </c>
      <c r="AC284" s="159">
        <v>1514014.6</v>
      </c>
      <c r="AD284" s="159">
        <v>1461094</v>
      </c>
      <c r="AE284" s="159">
        <v>14835481</v>
      </c>
      <c r="AF284" s="159">
        <v>4217196.62</v>
      </c>
      <c r="AG284" s="159">
        <v>158526.24</v>
      </c>
      <c r="AH284" s="159">
        <v>158526.24</v>
      </c>
      <c r="AI284" s="159">
        <v>0</v>
      </c>
      <c r="AJ284" s="159">
        <v>0</v>
      </c>
    </row>
    <row r="285" spans="1:36">
      <c r="A285" s="153">
        <v>4</v>
      </c>
      <c r="B285" s="154">
        <v>16</v>
      </c>
      <c r="C285" s="154">
        <v>2</v>
      </c>
      <c r="D285" s="155">
        <v>2</v>
      </c>
      <c r="E285" s="155" t="s">
        <v>556</v>
      </c>
      <c r="F285" s="156" t="s">
        <v>3138</v>
      </c>
      <c r="G285" s="156" t="s">
        <v>556</v>
      </c>
      <c r="H285" s="156" t="s">
        <v>3140</v>
      </c>
      <c r="I285" s="155">
        <v>416022</v>
      </c>
      <c r="J285" s="157" t="s">
        <v>2501</v>
      </c>
      <c r="K285" s="157"/>
      <c r="L285" s="155">
        <v>2022</v>
      </c>
      <c r="M285" s="158">
        <v>5187</v>
      </c>
      <c r="N285" s="159">
        <v>35282123.009999998</v>
      </c>
      <c r="O285" s="159">
        <v>30678613.489999998</v>
      </c>
      <c r="P285" s="159">
        <v>22666210.850000001</v>
      </c>
      <c r="Q285" s="159">
        <v>9424413</v>
      </c>
      <c r="R285" s="159">
        <v>13241797.85</v>
      </c>
      <c r="S285" s="159">
        <v>4603509.5199999996</v>
      </c>
      <c r="T285" s="159">
        <v>76270</v>
      </c>
      <c r="U285" s="159">
        <v>31461466.309999999</v>
      </c>
      <c r="V285" s="159">
        <v>28004415.489999998</v>
      </c>
      <c r="W285" s="159">
        <v>9068308.0899999999</v>
      </c>
      <c r="X285" s="159">
        <v>104853.4</v>
      </c>
      <c r="Y285" s="159">
        <v>3457050.82</v>
      </c>
      <c r="Z285" s="159">
        <v>2483879.71</v>
      </c>
      <c r="AA285" s="159">
        <v>1070000</v>
      </c>
      <c r="AB285" s="159">
        <v>1413879.71</v>
      </c>
      <c r="AC285" s="159">
        <v>685317.44</v>
      </c>
      <c r="AD285" s="159">
        <v>685317.44</v>
      </c>
      <c r="AE285" s="159">
        <v>6364741.4299999997</v>
      </c>
      <c r="AF285" s="159">
        <v>2674198</v>
      </c>
      <c r="AG285" s="159">
        <v>1880228.14</v>
      </c>
      <c r="AH285" s="159">
        <v>1880228.14</v>
      </c>
      <c r="AI285" s="159">
        <v>0</v>
      </c>
      <c r="AJ285" s="159">
        <v>0</v>
      </c>
    </row>
    <row r="286" spans="1:36">
      <c r="A286" s="153">
        <v>4</v>
      </c>
      <c r="B286" s="154">
        <v>16</v>
      </c>
      <c r="C286" s="154">
        <v>3</v>
      </c>
      <c r="D286" s="155">
        <v>2</v>
      </c>
      <c r="E286" s="155" t="s">
        <v>556</v>
      </c>
      <c r="F286" s="156" t="s">
        <v>3138</v>
      </c>
      <c r="G286" s="156" t="s">
        <v>556</v>
      </c>
      <c r="H286" s="156" t="s">
        <v>3141</v>
      </c>
      <c r="I286" s="155">
        <v>416032</v>
      </c>
      <c r="J286" s="157" t="s">
        <v>2500</v>
      </c>
      <c r="K286" s="157"/>
      <c r="L286" s="155">
        <v>2022</v>
      </c>
      <c r="M286" s="158">
        <v>4495</v>
      </c>
      <c r="N286" s="159">
        <v>29624605.59</v>
      </c>
      <c r="O286" s="159">
        <v>24109014.789999999</v>
      </c>
      <c r="P286" s="159">
        <v>19174373.560000002</v>
      </c>
      <c r="Q286" s="159">
        <v>9130572</v>
      </c>
      <c r="R286" s="159">
        <v>10043801.560000001</v>
      </c>
      <c r="S286" s="159">
        <v>5515590.7999999998</v>
      </c>
      <c r="T286" s="159">
        <v>44017.19</v>
      </c>
      <c r="U286" s="159">
        <v>24398682.890000001</v>
      </c>
      <c r="V286" s="159">
        <v>21932122.609999999</v>
      </c>
      <c r="W286" s="159">
        <v>7860483.4500000002</v>
      </c>
      <c r="X286" s="159">
        <v>116310.19</v>
      </c>
      <c r="Y286" s="159">
        <v>2466560.2799999998</v>
      </c>
      <c r="Z286" s="159">
        <v>2079851.06</v>
      </c>
      <c r="AA286" s="159">
        <v>2073962.04</v>
      </c>
      <c r="AB286" s="159">
        <v>5889.0200000000186</v>
      </c>
      <c r="AC286" s="159">
        <v>161411</v>
      </c>
      <c r="AD286" s="159">
        <v>161411</v>
      </c>
      <c r="AE286" s="159">
        <v>6803009.6399999997</v>
      </c>
      <c r="AF286" s="159">
        <v>2176892.1800000002</v>
      </c>
      <c r="AG286" s="159">
        <v>762769.85</v>
      </c>
      <c r="AH286" s="159">
        <v>552729.52</v>
      </c>
      <c r="AI286" s="159">
        <v>44367.17</v>
      </c>
      <c r="AJ286" s="159">
        <v>0</v>
      </c>
    </row>
    <row r="287" spans="1:36">
      <c r="A287" s="153">
        <v>4</v>
      </c>
      <c r="B287" s="154">
        <v>16</v>
      </c>
      <c r="C287" s="154">
        <v>4</v>
      </c>
      <c r="D287" s="155">
        <v>2</v>
      </c>
      <c r="E287" s="155" t="s">
        <v>556</v>
      </c>
      <c r="F287" s="156" t="s">
        <v>3138</v>
      </c>
      <c r="G287" s="156" t="s">
        <v>556</v>
      </c>
      <c r="H287" s="156" t="s">
        <v>3142</v>
      </c>
      <c r="I287" s="155">
        <v>416042</v>
      </c>
      <c r="J287" s="157" t="s">
        <v>2499</v>
      </c>
      <c r="K287" s="157"/>
      <c r="L287" s="155">
        <v>2022</v>
      </c>
      <c r="M287" s="158">
        <v>5976</v>
      </c>
      <c r="N287" s="159">
        <v>40206066.270000003</v>
      </c>
      <c r="O287" s="159">
        <v>35057208.649999999</v>
      </c>
      <c r="P287" s="159">
        <v>25012677.149999999</v>
      </c>
      <c r="Q287" s="159">
        <v>10947102</v>
      </c>
      <c r="R287" s="159">
        <v>14065575.15</v>
      </c>
      <c r="S287" s="159">
        <v>5148857.62</v>
      </c>
      <c r="T287" s="159">
        <v>29208.7</v>
      </c>
      <c r="U287" s="159">
        <v>37219213.969999999</v>
      </c>
      <c r="V287" s="159">
        <v>33404506.68</v>
      </c>
      <c r="W287" s="159">
        <v>12159511.289999999</v>
      </c>
      <c r="X287" s="159">
        <v>164919.12</v>
      </c>
      <c r="Y287" s="159">
        <v>3814707.29</v>
      </c>
      <c r="Z287" s="159">
        <v>2824403.94</v>
      </c>
      <c r="AA287" s="159">
        <v>1000000</v>
      </c>
      <c r="AB287" s="159">
        <v>1824403.94</v>
      </c>
      <c r="AC287" s="159">
        <v>773500</v>
      </c>
      <c r="AD287" s="159">
        <v>768300</v>
      </c>
      <c r="AE287" s="159">
        <v>10187100</v>
      </c>
      <c r="AF287" s="159">
        <v>1652701.97</v>
      </c>
      <c r="AG287" s="159">
        <v>845937.38</v>
      </c>
      <c r="AH287" s="159">
        <v>865770.32</v>
      </c>
      <c r="AI287" s="159">
        <v>0</v>
      </c>
      <c r="AJ287" s="159">
        <v>0</v>
      </c>
    </row>
    <row r="288" spans="1:36">
      <c r="A288" s="153">
        <v>4</v>
      </c>
      <c r="B288" s="154">
        <v>16</v>
      </c>
      <c r="C288" s="154">
        <v>5</v>
      </c>
      <c r="D288" s="155">
        <v>2</v>
      </c>
      <c r="E288" s="155" t="s">
        <v>556</v>
      </c>
      <c r="F288" s="156" t="s">
        <v>3138</v>
      </c>
      <c r="G288" s="156" t="s">
        <v>556</v>
      </c>
      <c r="H288" s="156" t="s">
        <v>3143</v>
      </c>
      <c r="I288" s="155">
        <v>416052</v>
      </c>
      <c r="J288" s="157" t="s">
        <v>2498</v>
      </c>
      <c r="K288" s="157"/>
      <c r="L288" s="155">
        <v>2022</v>
      </c>
      <c r="M288" s="158">
        <v>5596</v>
      </c>
      <c r="N288" s="159">
        <v>35026261.43</v>
      </c>
      <c r="O288" s="159">
        <v>30597475.109999999</v>
      </c>
      <c r="P288" s="159">
        <v>20123664.02</v>
      </c>
      <c r="Q288" s="159">
        <v>8018593</v>
      </c>
      <c r="R288" s="159">
        <v>12105071.02</v>
      </c>
      <c r="S288" s="159">
        <v>4428786.32</v>
      </c>
      <c r="T288" s="159">
        <v>926958.55</v>
      </c>
      <c r="U288" s="159">
        <v>33755508.270000003</v>
      </c>
      <c r="V288" s="159">
        <v>28523844.239999998</v>
      </c>
      <c r="W288" s="159">
        <v>10277747.619999999</v>
      </c>
      <c r="X288" s="159">
        <v>242491.47</v>
      </c>
      <c r="Y288" s="159">
        <v>5231664.03</v>
      </c>
      <c r="Z288" s="159">
        <v>2660997.0299999998</v>
      </c>
      <c r="AA288" s="159">
        <v>2660997.0299999998</v>
      </c>
      <c r="AB288" s="159">
        <v>0</v>
      </c>
      <c r="AC288" s="159">
        <v>1106332</v>
      </c>
      <c r="AD288" s="159">
        <v>1106332</v>
      </c>
      <c r="AE288" s="159">
        <v>14403598.029999999</v>
      </c>
      <c r="AF288" s="159">
        <v>2073630.87</v>
      </c>
      <c r="AG288" s="159">
        <v>134322.38</v>
      </c>
      <c r="AH288" s="159">
        <v>134322.38</v>
      </c>
      <c r="AI288" s="159">
        <v>0</v>
      </c>
      <c r="AJ288" s="159">
        <v>0</v>
      </c>
    </row>
    <row r="289" spans="1:36">
      <c r="A289" s="153">
        <v>4</v>
      </c>
      <c r="B289" s="154">
        <v>16</v>
      </c>
      <c r="C289" s="154">
        <v>6</v>
      </c>
      <c r="D289" s="155">
        <v>3</v>
      </c>
      <c r="E289" s="155" t="s">
        <v>556</v>
      </c>
      <c r="F289" s="156" t="s">
        <v>3144</v>
      </c>
      <c r="G289" s="156" t="s">
        <v>556</v>
      </c>
      <c r="H289" s="156" t="s">
        <v>3145</v>
      </c>
      <c r="I289" s="155">
        <v>416063</v>
      </c>
      <c r="J289" s="157" t="s">
        <v>2497</v>
      </c>
      <c r="K289" s="157"/>
      <c r="L289" s="155">
        <v>2022</v>
      </c>
      <c r="M289" s="158">
        <v>20219</v>
      </c>
      <c r="N289" s="159">
        <v>104933584.56999999</v>
      </c>
      <c r="O289" s="159">
        <v>96859967.189999998</v>
      </c>
      <c r="P289" s="159">
        <v>60727240.280000001</v>
      </c>
      <c r="Q289" s="159">
        <v>22496587</v>
      </c>
      <c r="R289" s="159">
        <v>38230653.280000001</v>
      </c>
      <c r="S289" s="159">
        <v>8073617.3799999999</v>
      </c>
      <c r="T289" s="159">
        <v>1421982.76</v>
      </c>
      <c r="U289" s="159">
        <v>105372124.90000001</v>
      </c>
      <c r="V289" s="159">
        <v>91003158.709999993</v>
      </c>
      <c r="W289" s="159">
        <v>33060548.120000001</v>
      </c>
      <c r="X289" s="159">
        <v>191319.72</v>
      </c>
      <c r="Y289" s="159">
        <v>14368966.189999999</v>
      </c>
      <c r="Z289" s="159">
        <v>7685377.2000000002</v>
      </c>
      <c r="AA289" s="159">
        <v>0</v>
      </c>
      <c r="AB289" s="159">
        <v>7685377.2000000002</v>
      </c>
      <c r="AC289" s="159">
        <v>4226756</v>
      </c>
      <c r="AD289" s="159">
        <v>4226756</v>
      </c>
      <c r="AE289" s="159">
        <v>11101162</v>
      </c>
      <c r="AF289" s="159">
        <v>5856808.4800000004</v>
      </c>
      <c r="AG289" s="159">
        <v>191750.6</v>
      </c>
      <c r="AH289" s="159">
        <v>507345.18</v>
      </c>
      <c r="AI289" s="159">
        <v>0</v>
      </c>
      <c r="AJ289" s="159">
        <v>0</v>
      </c>
    </row>
    <row r="290" spans="1:36">
      <c r="A290" s="153">
        <v>4</v>
      </c>
      <c r="B290" s="154">
        <v>17</v>
      </c>
      <c r="C290" s="154">
        <v>1</v>
      </c>
      <c r="D290" s="155">
        <v>1</v>
      </c>
      <c r="E290" s="155" t="s">
        <v>556</v>
      </c>
      <c r="F290" s="156" t="s">
        <v>3146</v>
      </c>
      <c r="G290" s="156" t="s">
        <v>556</v>
      </c>
      <c r="H290" s="156" t="s">
        <v>3147</v>
      </c>
      <c r="I290" s="155">
        <v>417011</v>
      </c>
      <c r="J290" s="157" t="s">
        <v>2496</v>
      </c>
      <c r="K290" s="157"/>
      <c r="L290" s="155">
        <v>2022</v>
      </c>
      <c r="M290" s="158">
        <v>13483</v>
      </c>
      <c r="N290" s="159">
        <v>67872611.120000005</v>
      </c>
      <c r="O290" s="159">
        <v>62443835.93</v>
      </c>
      <c r="P290" s="159">
        <v>33789847.32</v>
      </c>
      <c r="Q290" s="159">
        <v>9883724</v>
      </c>
      <c r="R290" s="159">
        <v>23906123.32</v>
      </c>
      <c r="S290" s="159">
        <v>5428775.1900000004</v>
      </c>
      <c r="T290" s="159">
        <v>368029.1</v>
      </c>
      <c r="U290" s="159">
        <v>70651949.640000001</v>
      </c>
      <c r="V290" s="159">
        <v>60623851.990000002</v>
      </c>
      <c r="W290" s="159">
        <v>21814410.359999999</v>
      </c>
      <c r="X290" s="159">
        <v>443303.51</v>
      </c>
      <c r="Y290" s="159">
        <v>10028097.65</v>
      </c>
      <c r="Z290" s="159">
        <v>5616966.9800000004</v>
      </c>
      <c r="AA290" s="159">
        <v>5300000</v>
      </c>
      <c r="AB290" s="159">
        <v>316966.98000000045</v>
      </c>
      <c r="AC290" s="159">
        <v>1738000</v>
      </c>
      <c r="AD290" s="159">
        <v>1738000</v>
      </c>
      <c r="AE290" s="159">
        <v>28552180</v>
      </c>
      <c r="AF290" s="159">
        <v>1819983.94</v>
      </c>
      <c r="AG290" s="159">
        <v>502395.74</v>
      </c>
      <c r="AH290" s="159">
        <v>543640.92000000004</v>
      </c>
      <c r="AI290" s="159">
        <v>0</v>
      </c>
      <c r="AJ290" s="159">
        <v>0</v>
      </c>
    </row>
    <row r="291" spans="1:36">
      <c r="A291" s="153">
        <v>4</v>
      </c>
      <c r="B291" s="154">
        <v>17</v>
      </c>
      <c r="C291" s="154">
        <v>2</v>
      </c>
      <c r="D291" s="155">
        <v>2</v>
      </c>
      <c r="E291" s="155" t="s">
        <v>556</v>
      </c>
      <c r="F291" s="156" t="s">
        <v>3148</v>
      </c>
      <c r="G291" s="156" t="s">
        <v>556</v>
      </c>
      <c r="H291" s="156" t="s">
        <v>3149</v>
      </c>
      <c r="I291" s="155">
        <v>417022</v>
      </c>
      <c r="J291" s="157" t="s">
        <v>2495</v>
      </c>
      <c r="K291" s="157"/>
      <c r="L291" s="155">
        <v>2022</v>
      </c>
      <c r="M291" s="158">
        <v>3152</v>
      </c>
      <c r="N291" s="159">
        <v>20593978.59</v>
      </c>
      <c r="O291" s="159">
        <v>17790912.469999999</v>
      </c>
      <c r="P291" s="159">
        <v>11924622.359999999</v>
      </c>
      <c r="Q291" s="159">
        <v>5409330</v>
      </c>
      <c r="R291" s="159">
        <v>6515292.3600000003</v>
      </c>
      <c r="S291" s="159">
        <v>2803066.12</v>
      </c>
      <c r="T291" s="159">
        <v>6108</v>
      </c>
      <c r="U291" s="159">
        <v>22027086.890000001</v>
      </c>
      <c r="V291" s="159">
        <v>15808624.91</v>
      </c>
      <c r="W291" s="159">
        <v>5288745.3099999996</v>
      </c>
      <c r="X291" s="159">
        <v>115317.36</v>
      </c>
      <c r="Y291" s="159">
        <v>6218461.9800000004</v>
      </c>
      <c r="Z291" s="159">
        <v>3392712.99</v>
      </c>
      <c r="AA291" s="159">
        <v>1806349</v>
      </c>
      <c r="AB291" s="159">
        <v>1586363.9900000002</v>
      </c>
      <c r="AC291" s="159">
        <v>675804.84</v>
      </c>
      <c r="AD291" s="159">
        <v>675804.84</v>
      </c>
      <c r="AE291" s="159">
        <v>5549010.6799999997</v>
      </c>
      <c r="AF291" s="159">
        <v>1982287.56</v>
      </c>
      <c r="AG291" s="159">
        <v>412450.72</v>
      </c>
      <c r="AH291" s="159">
        <v>307281.08</v>
      </c>
      <c r="AI291" s="159">
        <v>0</v>
      </c>
      <c r="AJ291" s="159">
        <v>0</v>
      </c>
    </row>
    <row r="292" spans="1:36">
      <c r="A292" s="153">
        <v>4</v>
      </c>
      <c r="B292" s="154">
        <v>17</v>
      </c>
      <c r="C292" s="154">
        <v>3</v>
      </c>
      <c r="D292" s="155">
        <v>2</v>
      </c>
      <c r="E292" s="155" t="s">
        <v>556</v>
      </c>
      <c r="F292" s="156" t="s">
        <v>3148</v>
      </c>
      <c r="G292" s="156" t="s">
        <v>556</v>
      </c>
      <c r="H292" s="156" t="s">
        <v>3150</v>
      </c>
      <c r="I292" s="155">
        <v>417032</v>
      </c>
      <c r="J292" s="157" t="s">
        <v>2494</v>
      </c>
      <c r="K292" s="157"/>
      <c r="L292" s="155">
        <v>2022</v>
      </c>
      <c r="M292" s="158">
        <v>4134</v>
      </c>
      <c r="N292" s="159">
        <v>23320385.969999999</v>
      </c>
      <c r="O292" s="159">
        <v>21308159.16</v>
      </c>
      <c r="P292" s="159">
        <v>15037647.789999999</v>
      </c>
      <c r="Q292" s="159">
        <v>7055010</v>
      </c>
      <c r="R292" s="159">
        <v>7982637.79</v>
      </c>
      <c r="S292" s="159">
        <v>2012226.81</v>
      </c>
      <c r="T292" s="159">
        <v>136300</v>
      </c>
      <c r="U292" s="159">
        <v>25915052.140000001</v>
      </c>
      <c r="V292" s="159">
        <v>19370306.890000001</v>
      </c>
      <c r="W292" s="159">
        <v>7062323.5199999996</v>
      </c>
      <c r="X292" s="159">
        <v>125442.09</v>
      </c>
      <c r="Y292" s="159">
        <v>6544745.25</v>
      </c>
      <c r="Z292" s="159">
        <v>4005531.01</v>
      </c>
      <c r="AA292" s="159">
        <v>1742489.82</v>
      </c>
      <c r="AB292" s="159">
        <v>2263041.1899999995</v>
      </c>
      <c r="AC292" s="159">
        <v>752186.12</v>
      </c>
      <c r="AD292" s="159">
        <v>752186.12</v>
      </c>
      <c r="AE292" s="159">
        <v>7934163.3700000001</v>
      </c>
      <c r="AF292" s="159">
        <v>1937852.27</v>
      </c>
      <c r="AG292" s="159">
        <v>299707.51</v>
      </c>
      <c r="AH292" s="159">
        <v>292251.21999999997</v>
      </c>
      <c r="AI292" s="159">
        <v>0</v>
      </c>
      <c r="AJ292" s="159">
        <v>0</v>
      </c>
    </row>
    <row r="293" spans="1:36">
      <c r="A293" s="153">
        <v>4</v>
      </c>
      <c r="B293" s="154">
        <v>17</v>
      </c>
      <c r="C293" s="154">
        <v>4</v>
      </c>
      <c r="D293" s="155">
        <v>2</v>
      </c>
      <c r="E293" s="155" t="s">
        <v>556</v>
      </c>
      <c r="F293" s="156" t="s">
        <v>3148</v>
      </c>
      <c r="G293" s="156" t="s">
        <v>556</v>
      </c>
      <c r="H293" s="156" t="s">
        <v>3151</v>
      </c>
      <c r="I293" s="155">
        <v>417042</v>
      </c>
      <c r="J293" s="157" t="s">
        <v>2493</v>
      </c>
      <c r="K293" s="157"/>
      <c r="L293" s="155">
        <v>2022</v>
      </c>
      <c r="M293" s="158">
        <v>4767</v>
      </c>
      <c r="N293" s="159">
        <v>31717247.870000001</v>
      </c>
      <c r="O293" s="159">
        <v>29867922.399999999</v>
      </c>
      <c r="P293" s="159">
        <v>18954738.609999999</v>
      </c>
      <c r="Q293" s="159">
        <v>7359171</v>
      </c>
      <c r="R293" s="159">
        <v>11595567.609999999</v>
      </c>
      <c r="S293" s="159">
        <v>1849325.47</v>
      </c>
      <c r="T293" s="159">
        <v>11605.34</v>
      </c>
      <c r="U293" s="159">
        <v>30483351.989999998</v>
      </c>
      <c r="V293" s="159">
        <v>26715890.469999999</v>
      </c>
      <c r="W293" s="159">
        <v>8090705.6299999999</v>
      </c>
      <c r="X293" s="159">
        <v>215670.95</v>
      </c>
      <c r="Y293" s="159">
        <v>3767461.52</v>
      </c>
      <c r="Z293" s="159">
        <v>3623457.4</v>
      </c>
      <c r="AA293" s="159">
        <v>0</v>
      </c>
      <c r="AB293" s="159">
        <v>3623457.4</v>
      </c>
      <c r="AC293" s="159">
        <v>762764</v>
      </c>
      <c r="AD293" s="159">
        <v>762764</v>
      </c>
      <c r="AE293" s="159">
        <v>10892007</v>
      </c>
      <c r="AF293" s="159">
        <v>3152031.93</v>
      </c>
      <c r="AG293" s="159">
        <v>1849011.22</v>
      </c>
      <c r="AH293" s="159">
        <v>2465053.84</v>
      </c>
      <c r="AI293" s="159">
        <v>0</v>
      </c>
      <c r="AJ293" s="159">
        <v>0</v>
      </c>
    </row>
    <row r="294" spans="1:36">
      <c r="A294" s="153">
        <v>4</v>
      </c>
      <c r="B294" s="154">
        <v>17</v>
      </c>
      <c r="C294" s="154">
        <v>5</v>
      </c>
      <c r="D294" s="155">
        <v>2</v>
      </c>
      <c r="E294" s="155" t="s">
        <v>556</v>
      </c>
      <c r="F294" s="156" t="s">
        <v>3148</v>
      </c>
      <c r="G294" s="156" t="s">
        <v>556</v>
      </c>
      <c r="H294" s="156" t="s">
        <v>3152</v>
      </c>
      <c r="I294" s="155">
        <v>417052</v>
      </c>
      <c r="J294" s="157" t="s">
        <v>2492</v>
      </c>
      <c r="K294" s="157"/>
      <c r="L294" s="155">
        <v>2022</v>
      </c>
      <c r="M294" s="158">
        <v>8579</v>
      </c>
      <c r="N294" s="159">
        <v>47561374.57</v>
      </c>
      <c r="O294" s="159">
        <v>43854819.090000004</v>
      </c>
      <c r="P294" s="159">
        <v>30379863.800000001</v>
      </c>
      <c r="Q294" s="159">
        <v>12664623</v>
      </c>
      <c r="R294" s="159">
        <v>17715240.800000001</v>
      </c>
      <c r="S294" s="159">
        <v>3706555.48</v>
      </c>
      <c r="T294" s="159">
        <v>86850.05</v>
      </c>
      <c r="U294" s="159">
        <v>43392892.700000003</v>
      </c>
      <c r="V294" s="159">
        <v>38812241.509999998</v>
      </c>
      <c r="W294" s="159">
        <v>11826481.779999999</v>
      </c>
      <c r="X294" s="159">
        <v>176653.21</v>
      </c>
      <c r="Y294" s="159">
        <v>4580651.1900000004</v>
      </c>
      <c r="Z294" s="159">
        <v>4805814.93</v>
      </c>
      <c r="AA294" s="159">
        <v>0</v>
      </c>
      <c r="AB294" s="159">
        <v>4805814.93</v>
      </c>
      <c r="AC294" s="159">
        <v>628320</v>
      </c>
      <c r="AD294" s="159">
        <v>618320</v>
      </c>
      <c r="AE294" s="159">
        <v>10457526</v>
      </c>
      <c r="AF294" s="159">
        <v>5042577.58</v>
      </c>
      <c r="AG294" s="159">
        <v>191954.23</v>
      </c>
      <c r="AH294" s="159">
        <v>137390.48000000001</v>
      </c>
      <c r="AI294" s="159">
        <v>0</v>
      </c>
      <c r="AJ294" s="159">
        <v>0</v>
      </c>
    </row>
    <row r="295" spans="1:36">
      <c r="A295" s="153">
        <v>4</v>
      </c>
      <c r="B295" s="154">
        <v>18</v>
      </c>
      <c r="C295" s="154">
        <v>1</v>
      </c>
      <c r="D295" s="155">
        <v>1</v>
      </c>
      <c r="E295" s="155" t="s">
        <v>556</v>
      </c>
      <c r="F295" s="156" t="s">
        <v>3153</v>
      </c>
      <c r="G295" s="156" t="s">
        <v>556</v>
      </c>
      <c r="H295" s="156" t="s">
        <v>3154</v>
      </c>
      <c r="I295" s="155">
        <v>418011</v>
      </c>
      <c r="J295" s="157" t="s">
        <v>2484</v>
      </c>
      <c r="K295" s="157"/>
      <c r="L295" s="155">
        <v>2022</v>
      </c>
      <c r="M295" s="158">
        <v>3497</v>
      </c>
      <c r="N295" s="159">
        <v>18872441</v>
      </c>
      <c r="O295" s="159">
        <v>18078697.039999999</v>
      </c>
      <c r="P295" s="159">
        <v>10800057.960000001</v>
      </c>
      <c r="Q295" s="159">
        <v>5186197</v>
      </c>
      <c r="R295" s="159">
        <v>5613860.96</v>
      </c>
      <c r="S295" s="159">
        <v>793743.96</v>
      </c>
      <c r="T295" s="159">
        <v>791409.25</v>
      </c>
      <c r="U295" s="159">
        <v>17378557.550000001</v>
      </c>
      <c r="V295" s="159">
        <v>16379294.800000001</v>
      </c>
      <c r="W295" s="159">
        <v>6358421.2599999998</v>
      </c>
      <c r="X295" s="159">
        <v>107655.36</v>
      </c>
      <c r="Y295" s="159">
        <v>999262.75</v>
      </c>
      <c r="Z295" s="159">
        <v>1891119.2</v>
      </c>
      <c r="AA295" s="159">
        <v>1891119.2</v>
      </c>
      <c r="AB295" s="159">
        <v>0</v>
      </c>
      <c r="AC295" s="159">
        <v>1435735.2</v>
      </c>
      <c r="AD295" s="159">
        <v>1435735.2</v>
      </c>
      <c r="AE295" s="159">
        <v>3171596.99</v>
      </c>
      <c r="AF295" s="159">
        <v>1699402.24</v>
      </c>
      <c r="AG295" s="159">
        <v>105000</v>
      </c>
      <c r="AH295" s="159">
        <v>51689.53</v>
      </c>
      <c r="AI295" s="159">
        <v>0</v>
      </c>
      <c r="AJ295" s="159">
        <v>0</v>
      </c>
    </row>
    <row r="296" spans="1:36">
      <c r="A296" s="153">
        <v>4</v>
      </c>
      <c r="B296" s="154">
        <v>18</v>
      </c>
      <c r="C296" s="154">
        <v>2</v>
      </c>
      <c r="D296" s="155">
        <v>2</v>
      </c>
      <c r="E296" s="155" t="s">
        <v>556</v>
      </c>
      <c r="F296" s="156" t="s">
        <v>3155</v>
      </c>
      <c r="G296" s="156" t="s">
        <v>556</v>
      </c>
      <c r="H296" s="156" t="s">
        <v>3156</v>
      </c>
      <c r="I296" s="155">
        <v>418022</v>
      </c>
      <c r="J296" s="157" t="s">
        <v>2491</v>
      </c>
      <c r="K296" s="157"/>
      <c r="L296" s="155">
        <v>2022</v>
      </c>
      <c r="M296" s="158">
        <v>3427</v>
      </c>
      <c r="N296" s="159">
        <v>21857137.030000001</v>
      </c>
      <c r="O296" s="159">
        <v>19309386.629999999</v>
      </c>
      <c r="P296" s="159">
        <v>13734117.48</v>
      </c>
      <c r="Q296" s="159">
        <v>6559185</v>
      </c>
      <c r="R296" s="159">
        <v>7174932.4800000004</v>
      </c>
      <c r="S296" s="159">
        <v>2547750.4</v>
      </c>
      <c r="T296" s="159">
        <v>36037.800000000003</v>
      </c>
      <c r="U296" s="159">
        <v>20464255.32</v>
      </c>
      <c r="V296" s="159">
        <v>15646281.689999999</v>
      </c>
      <c r="W296" s="159">
        <v>5286478.28</v>
      </c>
      <c r="X296" s="159">
        <v>72697.47</v>
      </c>
      <c r="Y296" s="159">
        <v>4817973.63</v>
      </c>
      <c r="Z296" s="159">
        <v>1120532.17</v>
      </c>
      <c r="AA296" s="159">
        <v>0</v>
      </c>
      <c r="AB296" s="159">
        <v>1120532.17</v>
      </c>
      <c r="AC296" s="159">
        <v>676855.92</v>
      </c>
      <c r="AD296" s="159">
        <v>676855.92</v>
      </c>
      <c r="AE296" s="159">
        <v>2632025.7799999998</v>
      </c>
      <c r="AF296" s="159">
        <v>3663104.94</v>
      </c>
      <c r="AG296" s="159">
        <v>134286.12</v>
      </c>
      <c r="AH296" s="159">
        <v>134558.17000000001</v>
      </c>
      <c r="AI296" s="159">
        <v>0</v>
      </c>
      <c r="AJ296" s="159">
        <v>0</v>
      </c>
    </row>
    <row r="297" spans="1:36">
      <c r="A297" s="153">
        <v>4</v>
      </c>
      <c r="B297" s="154">
        <v>18</v>
      </c>
      <c r="C297" s="154">
        <v>3</v>
      </c>
      <c r="D297" s="155">
        <v>2</v>
      </c>
      <c r="E297" s="155" t="s">
        <v>556</v>
      </c>
      <c r="F297" s="156" t="s">
        <v>3155</v>
      </c>
      <c r="G297" s="156" t="s">
        <v>556</v>
      </c>
      <c r="H297" s="156" t="s">
        <v>3157</v>
      </c>
      <c r="I297" s="155">
        <v>418032</v>
      </c>
      <c r="J297" s="157" t="s">
        <v>2490</v>
      </c>
      <c r="K297" s="157"/>
      <c r="L297" s="155">
        <v>2022</v>
      </c>
      <c r="M297" s="158">
        <v>3361</v>
      </c>
      <c r="N297" s="159">
        <v>20367417.170000002</v>
      </c>
      <c r="O297" s="159">
        <v>18257010.710000001</v>
      </c>
      <c r="P297" s="159">
        <v>14493354.969999999</v>
      </c>
      <c r="Q297" s="159">
        <v>6766600</v>
      </c>
      <c r="R297" s="159">
        <v>7726754.9699999997</v>
      </c>
      <c r="S297" s="159">
        <v>2110406.46</v>
      </c>
      <c r="T297" s="159">
        <v>499.18</v>
      </c>
      <c r="U297" s="159">
        <v>18372949.640000001</v>
      </c>
      <c r="V297" s="159">
        <v>15547135.449999999</v>
      </c>
      <c r="W297" s="159">
        <v>5344176.2</v>
      </c>
      <c r="X297" s="159">
        <v>101810.27</v>
      </c>
      <c r="Y297" s="159">
        <v>2825814.19</v>
      </c>
      <c r="Z297" s="159">
        <v>2389651.36</v>
      </c>
      <c r="AA297" s="159">
        <v>0</v>
      </c>
      <c r="AB297" s="159">
        <v>2389651.36</v>
      </c>
      <c r="AC297" s="159">
        <v>736996</v>
      </c>
      <c r="AD297" s="159">
        <v>736996</v>
      </c>
      <c r="AE297" s="159">
        <v>4680685.78</v>
      </c>
      <c r="AF297" s="159">
        <v>2709875.26</v>
      </c>
      <c r="AG297" s="159">
        <v>734363.73</v>
      </c>
      <c r="AH297" s="159">
        <v>867437.09</v>
      </c>
      <c r="AI297" s="159">
        <v>0</v>
      </c>
      <c r="AJ297" s="159">
        <v>0</v>
      </c>
    </row>
    <row r="298" spans="1:36">
      <c r="A298" s="153">
        <v>4</v>
      </c>
      <c r="B298" s="154">
        <v>18</v>
      </c>
      <c r="C298" s="154">
        <v>4</v>
      </c>
      <c r="D298" s="155">
        <v>3</v>
      </c>
      <c r="E298" s="155" t="s">
        <v>556</v>
      </c>
      <c r="F298" s="156" t="s">
        <v>3158</v>
      </c>
      <c r="G298" s="156" t="s">
        <v>556</v>
      </c>
      <c r="H298" s="156" t="s">
        <v>3159</v>
      </c>
      <c r="I298" s="155">
        <v>418043</v>
      </c>
      <c r="J298" s="157" t="s">
        <v>2489</v>
      </c>
      <c r="K298" s="157"/>
      <c r="L298" s="155">
        <v>2022</v>
      </c>
      <c r="M298" s="158">
        <v>11408</v>
      </c>
      <c r="N298" s="159">
        <v>74762161.689999998</v>
      </c>
      <c r="O298" s="159">
        <v>63843900.390000001</v>
      </c>
      <c r="P298" s="159">
        <v>36448936.649999999</v>
      </c>
      <c r="Q298" s="159">
        <v>14191429</v>
      </c>
      <c r="R298" s="159">
        <v>22257507.649999999</v>
      </c>
      <c r="S298" s="159">
        <v>10918261.300000001</v>
      </c>
      <c r="T298" s="159">
        <v>520320.52</v>
      </c>
      <c r="U298" s="159">
        <v>91992383.569999993</v>
      </c>
      <c r="V298" s="159">
        <v>60461241.810000002</v>
      </c>
      <c r="W298" s="159">
        <v>20099687.609999999</v>
      </c>
      <c r="X298" s="159">
        <v>563173.93000000005</v>
      </c>
      <c r="Y298" s="159">
        <v>31531141.760000002</v>
      </c>
      <c r="Z298" s="159">
        <v>25255612.25</v>
      </c>
      <c r="AA298" s="159">
        <v>16000000</v>
      </c>
      <c r="AB298" s="159">
        <v>9255612.25</v>
      </c>
      <c r="AC298" s="159">
        <v>2950000</v>
      </c>
      <c r="AD298" s="159">
        <v>2950000</v>
      </c>
      <c r="AE298" s="159">
        <v>39266583.780000001</v>
      </c>
      <c r="AF298" s="159">
        <v>3382658.58</v>
      </c>
      <c r="AG298" s="159">
        <v>299931.71999999997</v>
      </c>
      <c r="AH298" s="159">
        <v>334794.90000000002</v>
      </c>
      <c r="AI298" s="159">
        <v>0</v>
      </c>
      <c r="AJ298" s="159">
        <v>0</v>
      </c>
    </row>
    <row r="299" spans="1:36">
      <c r="A299" s="153">
        <v>4</v>
      </c>
      <c r="B299" s="154">
        <v>18</v>
      </c>
      <c r="C299" s="154">
        <v>5</v>
      </c>
      <c r="D299" s="155">
        <v>2</v>
      </c>
      <c r="E299" s="155" t="s">
        <v>556</v>
      </c>
      <c r="F299" s="156" t="s">
        <v>3155</v>
      </c>
      <c r="G299" s="156" t="s">
        <v>556</v>
      </c>
      <c r="H299" s="156" t="s">
        <v>3160</v>
      </c>
      <c r="I299" s="155">
        <v>418052</v>
      </c>
      <c r="J299" s="157" t="s">
        <v>2488</v>
      </c>
      <c r="K299" s="157"/>
      <c r="L299" s="155">
        <v>2022</v>
      </c>
      <c r="M299" s="158">
        <v>7937</v>
      </c>
      <c r="N299" s="159">
        <v>43918892.240000002</v>
      </c>
      <c r="O299" s="159">
        <v>39926197.659999996</v>
      </c>
      <c r="P299" s="159">
        <v>29132535.850000001</v>
      </c>
      <c r="Q299" s="159">
        <v>13240179</v>
      </c>
      <c r="R299" s="159">
        <v>15892356.85</v>
      </c>
      <c r="S299" s="159">
        <v>3992694.58</v>
      </c>
      <c r="T299" s="159">
        <v>66560.800000000003</v>
      </c>
      <c r="U299" s="159">
        <v>42128962.75</v>
      </c>
      <c r="V299" s="159">
        <v>35598746.579999998</v>
      </c>
      <c r="W299" s="159">
        <v>11371396.890000001</v>
      </c>
      <c r="X299" s="159">
        <v>145092.54</v>
      </c>
      <c r="Y299" s="159">
        <v>6530216.1699999999</v>
      </c>
      <c r="Z299" s="159">
        <v>2048931.33</v>
      </c>
      <c r="AA299" s="159">
        <v>0</v>
      </c>
      <c r="AB299" s="159">
        <v>2048931.33</v>
      </c>
      <c r="AC299" s="159">
        <v>1119658.07</v>
      </c>
      <c r="AD299" s="159">
        <v>1119658.07</v>
      </c>
      <c r="AE299" s="159">
        <v>5471828.9000000004</v>
      </c>
      <c r="AF299" s="159">
        <v>4327451.08</v>
      </c>
      <c r="AG299" s="159">
        <v>550957.85</v>
      </c>
      <c r="AH299" s="159">
        <v>873379.32</v>
      </c>
      <c r="AI299" s="159">
        <v>0</v>
      </c>
      <c r="AJ299" s="159">
        <v>0</v>
      </c>
    </row>
    <row r="300" spans="1:36">
      <c r="A300" s="153">
        <v>4</v>
      </c>
      <c r="B300" s="154">
        <v>18</v>
      </c>
      <c r="C300" s="154">
        <v>6</v>
      </c>
      <c r="D300" s="155">
        <v>3</v>
      </c>
      <c r="E300" s="155" t="s">
        <v>556</v>
      </c>
      <c r="F300" s="156" t="s">
        <v>3158</v>
      </c>
      <c r="G300" s="156" t="s">
        <v>556</v>
      </c>
      <c r="H300" s="156" t="s">
        <v>3161</v>
      </c>
      <c r="I300" s="155">
        <v>418063</v>
      </c>
      <c r="J300" s="157" t="s">
        <v>2487</v>
      </c>
      <c r="K300" s="157"/>
      <c r="L300" s="155">
        <v>2022</v>
      </c>
      <c r="M300" s="158">
        <v>5980</v>
      </c>
      <c r="N300" s="159">
        <v>31571761.84</v>
      </c>
      <c r="O300" s="159">
        <v>29434072.460000001</v>
      </c>
      <c r="P300" s="159">
        <v>19404006.16</v>
      </c>
      <c r="Q300" s="159">
        <v>8552012</v>
      </c>
      <c r="R300" s="159">
        <v>10851994.16</v>
      </c>
      <c r="S300" s="159">
        <v>2137689.38</v>
      </c>
      <c r="T300" s="159">
        <v>2097</v>
      </c>
      <c r="U300" s="159">
        <v>28862692.289999999</v>
      </c>
      <c r="V300" s="159">
        <v>25323893.050000001</v>
      </c>
      <c r="W300" s="159">
        <v>8608560.6999999993</v>
      </c>
      <c r="X300" s="159">
        <v>499315.31</v>
      </c>
      <c r="Y300" s="159">
        <v>3538799.24</v>
      </c>
      <c r="Z300" s="159">
        <v>530191</v>
      </c>
      <c r="AA300" s="159">
        <v>0</v>
      </c>
      <c r="AB300" s="159">
        <v>530191</v>
      </c>
      <c r="AC300" s="159">
        <v>2710035.2</v>
      </c>
      <c r="AD300" s="159">
        <v>2214035.2000000002</v>
      </c>
      <c r="AE300" s="159">
        <v>19434510.890000001</v>
      </c>
      <c r="AF300" s="159">
        <v>4110179.41</v>
      </c>
      <c r="AG300" s="159">
        <v>275369.65000000002</v>
      </c>
      <c r="AH300" s="159">
        <v>448567.35</v>
      </c>
      <c r="AI300" s="159">
        <v>0</v>
      </c>
      <c r="AJ300" s="159">
        <v>0</v>
      </c>
    </row>
    <row r="301" spans="1:36">
      <c r="A301" s="153">
        <v>4</v>
      </c>
      <c r="B301" s="154">
        <v>18</v>
      </c>
      <c r="C301" s="154">
        <v>7</v>
      </c>
      <c r="D301" s="155">
        <v>2</v>
      </c>
      <c r="E301" s="155" t="s">
        <v>556</v>
      </c>
      <c r="F301" s="156" t="s">
        <v>3155</v>
      </c>
      <c r="G301" s="156" t="s">
        <v>556</v>
      </c>
      <c r="H301" s="156" t="s">
        <v>3162</v>
      </c>
      <c r="I301" s="155">
        <v>418072</v>
      </c>
      <c r="J301" s="157" t="s">
        <v>2486</v>
      </c>
      <c r="K301" s="157"/>
      <c r="L301" s="155">
        <v>2022</v>
      </c>
      <c r="M301" s="158">
        <v>10158</v>
      </c>
      <c r="N301" s="159">
        <v>51311409.689999998</v>
      </c>
      <c r="O301" s="159">
        <v>47874397.640000001</v>
      </c>
      <c r="P301" s="159">
        <v>26692014.949999999</v>
      </c>
      <c r="Q301" s="159">
        <v>8556764</v>
      </c>
      <c r="R301" s="159">
        <v>18135250.949999999</v>
      </c>
      <c r="S301" s="159">
        <v>3437012.05</v>
      </c>
      <c r="T301" s="159">
        <v>0</v>
      </c>
      <c r="U301" s="159">
        <v>47546196.719999999</v>
      </c>
      <c r="V301" s="159">
        <v>41857227.770000003</v>
      </c>
      <c r="W301" s="159">
        <v>15003626.76</v>
      </c>
      <c r="X301" s="159">
        <v>124923.25</v>
      </c>
      <c r="Y301" s="159">
        <v>5688968.9500000002</v>
      </c>
      <c r="Z301" s="159">
        <v>3890747.89</v>
      </c>
      <c r="AA301" s="159">
        <v>0</v>
      </c>
      <c r="AB301" s="159">
        <v>3890747.89</v>
      </c>
      <c r="AC301" s="159">
        <v>1040162.12</v>
      </c>
      <c r="AD301" s="159">
        <v>1040162.12</v>
      </c>
      <c r="AE301" s="159">
        <v>5124800.6500000004</v>
      </c>
      <c r="AF301" s="159">
        <v>6017169.8700000001</v>
      </c>
      <c r="AG301" s="159">
        <v>364578.98</v>
      </c>
      <c r="AH301" s="159">
        <v>390907.16</v>
      </c>
      <c r="AI301" s="159">
        <v>0</v>
      </c>
      <c r="AJ301" s="159">
        <v>0</v>
      </c>
    </row>
    <row r="302" spans="1:36">
      <c r="A302" s="153">
        <v>4</v>
      </c>
      <c r="B302" s="154">
        <v>18</v>
      </c>
      <c r="C302" s="154">
        <v>8</v>
      </c>
      <c r="D302" s="155">
        <v>3</v>
      </c>
      <c r="E302" s="155" t="s">
        <v>556</v>
      </c>
      <c r="F302" s="156" t="s">
        <v>3158</v>
      </c>
      <c r="G302" s="156" t="s">
        <v>556</v>
      </c>
      <c r="H302" s="156" t="s">
        <v>3163</v>
      </c>
      <c r="I302" s="155">
        <v>418083</v>
      </c>
      <c r="J302" s="157" t="s">
        <v>2485</v>
      </c>
      <c r="K302" s="157"/>
      <c r="L302" s="155">
        <v>2022</v>
      </c>
      <c r="M302" s="158">
        <v>7644</v>
      </c>
      <c r="N302" s="159">
        <v>44838119.189999998</v>
      </c>
      <c r="O302" s="159">
        <v>37967630.189999998</v>
      </c>
      <c r="P302" s="159">
        <v>28667961.109999999</v>
      </c>
      <c r="Q302" s="159">
        <v>14196379</v>
      </c>
      <c r="R302" s="159">
        <v>14471582.109999999</v>
      </c>
      <c r="S302" s="159">
        <v>6870489</v>
      </c>
      <c r="T302" s="159">
        <v>201756</v>
      </c>
      <c r="U302" s="159">
        <v>41927948.810000002</v>
      </c>
      <c r="V302" s="159">
        <v>34725628.990000002</v>
      </c>
      <c r="W302" s="159">
        <v>13025235.300000001</v>
      </c>
      <c r="X302" s="159">
        <v>298576.96999999997</v>
      </c>
      <c r="Y302" s="159">
        <v>7202319.8200000003</v>
      </c>
      <c r="Z302" s="159">
        <v>4469000</v>
      </c>
      <c r="AA302" s="159">
        <v>4469000</v>
      </c>
      <c r="AB302" s="159">
        <v>0</v>
      </c>
      <c r="AC302" s="159">
        <v>2726515.57</v>
      </c>
      <c r="AD302" s="159">
        <v>2726515.57</v>
      </c>
      <c r="AE302" s="159">
        <v>17355117</v>
      </c>
      <c r="AF302" s="159">
        <v>3242001.2</v>
      </c>
      <c r="AG302" s="159">
        <v>258501.57</v>
      </c>
      <c r="AH302" s="159">
        <v>258501.57</v>
      </c>
      <c r="AI302" s="159">
        <v>0</v>
      </c>
      <c r="AJ302" s="159">
        <v>0</v>
      </c>
    </row>
    <row r="303" spans="1:36">
      <c r="A303" s="153">
        <v>4</v>
      </c>
      <c r="B303" s="154">
        <v>18</v>
      </c>
      <c r="C303" s="154">
        <v>9</v>
      </c>
      <c r="D303" s="155">
        <v>2</v>
      </c>
      <c r="E303" s="155" t="s">
        <v>556</v>
      </c>
      <c r="F303" s="156" t="s">
        <v>3155</v>
      </c>
      <c r="G303" s="156" t="s">
        <v>556</v>
      </c>
      <c r="H303" s="156" t="s">
        <v>3164</v>
      </c>
      <c r="I303" s="155">
        <v>418092</v>
      </c>
      <c r="J303" s="157" t="s">
        <v>2484</v>
      </c>
      <c r="K303" s="157"/>
      <c r="L303" s="155">
        <v>2022</v>
      </c>
      <c r="M303" s="158">
        <v>3904</v>
      </c>
      <c r="N303" s="159">
        <v>21910817.600000001</v>
      </c>
      <c r="O303" s="159">
        <v>20211424.800000001</v>
      </c>
      <c r="P303" s="159">
        <v>14410303.120000001</v>
      </c>
      <c r="Q303" s="159">
        <v>6863658</v>
      </c>
      <c r="R303" s="159">
        <v>7546645.1200000001</v>
      </c>
      <c r="S303" s="159">
        <v>1699392.8</v>
      </c>
      <c r="T303" s="159">
        <v>1792.4</v>
      </c>
      <c r="U303" s="159">
        <v>21801746.02</v>
      </c>
      <c r="V303" s="159">
        <v>18807845.02</v>
      </c>
      <c r="W303" s="159">
        <v>5784790.8600000003</v>
      </c>
      <c r="X303" s="159">
        <v>122173.41</v>
      </c>
      <c r="Y303" s="159">
        <v>2993901</v>
      </c>
      <c r="Z303" s="159">
        <v>1673991.83</v>
      </c>
      <c r="AA303" s="159">
        <v>395000</v>
      </c>
      <c r="AB303" s="159">
        <v>1278991.83</v>
      </c>
      <c r="AC303" s="159">
        <v>637900</v>
      </c>
      <c r="AD303" s="159">
        <v>637900</v>
      </c>
      <c r="AE303" s="159">
        <v>5376169.8899999997</v>
      </c>
      <c r="AF303" s="159">
        <v>1403579.78</v>
      </c>
      <c r="AG303" s="159">
        <v>113208.98</v>
      </c>
      <c r="AH303" s="159">
        <v>416503.27</v>
      </c>
      <c r="AI303" s="159">
        <v>0</v>
      </c>
      <c r="AJ303" s="159">
        <v>1069.8900000000001</v>
      </c>
    </row>
    <row r="304" spans="1:36">
      <c r="A304" s="153">
        <v>4</v>
      </c>
      <c r="B304" s="154">
        <v>18</v>
      </c>
      <c r="C304" s="154">
        <v>10</v>
      </c>
      <c r="D304" s="155">
        <v>2</v>
      </c>
      <c r="E304" s="155" t="s">
        <v>556</v>
      </c>
      <c r="F304" s="156" t="s">
        <v>3155</v>
      </c>
      <c r="G304" s="156" t="s">
        <v>556</v>
      </c>
      <c r="H304" s="156" t="s">
        <v>3165</v>
      </c>
      <c r="I304" s="155">
        <v>418102</v>
      </c>
      <c r="J304" s="157" t="s">
        <v>2483</v>
      </c>
      <c r="K304" s="157"/>
      <c r="L304" s="155">
        <v>2022</v>
      </c>
      <c r="M304" s="158">
        <v>4558</v>
      </c>
      <c r="N304" s="159">
        <v>25601708.289999999</v>
      </c>
      <c r="O304" s="159">
        <v>23382006.140000001</v>
      </c>
      <c r="P304" s="159">
        <v>12843420.17</v>
      </c>
      <c r="Q304" s="159">
        <v>4913573</v>
      </c>
      <c r="R304" s="159">
        <v>7929847.1699999999</v>
      </c>
      <c r="S304" s="159">
        <v>2219702.15</v>
      </c>
      <c r="T304" s="159">
        <v>10000</v>
      </c>
      <c r="U304" s="159">
        <v>24825573.079999998</v>
      </c>
      <c r="V304" s="159">
        <v>21133952.890000001</v>
      </c>
      <c r="W304" s="159">
        <v>9050685.0700000003</v>
      </c>
      <c r="X304" s="159">
        <v>67161.759999999995</v>
      </c>
      <c r="Y304" s="159">
        <v>3691620.19</v>
      </c>
      <c r="Z304" s="159">
        <v>1363950.31</v>
      </c>
      <c r="AA304" s="159">
        <v>0</v>
      </c>
      <c r="AB304" s="159">
        <v>1363950.31</v>
      </c>
      <c r="AC304" s="159">
        <v>423004.76</v>
      </c>
      <c r="AD304" s="159">
        <v>423004.76</v>
      </c>
      <c r="AE304" s="159">
        <v>3589933.06</v>
      </c>
      <c r="AF304" s="159">
        <v>2248053.25</v>
      </c>
      <c r="AG304" s="159">
        <v>336845.6</v>
      </c>
      <c r="AH304" s="159">
        <v>244308.3</v>
      </c>
      <c r="AI304" s="159">
        <v>0</v>
      </c>
      <c r="AJ304" s="159">
        <v>0</v>
      </c>
    </row>
    <row r="305" spans="1:36">
      <c r="A305" s="153">
        <v>4</v>
      </c>
      <c r="B305" s="154">
        <v>18</v>
      </c>
      <c r="C305" s="154">
        <v>11</v>
      </c>
      <c r="D305" s="155">
        <v>3</v>
      </c>
      <c r="E305" s="155" t="s">
        <v>556</v>
      </c>
      <c r="F305" s="156" t="s">
        <v>3158</v>
      </c>
      <c r="G305" s="156" t="s">
        <v>556</v>
      </c>
      <c r="H305" s="156" t="s">
        <v>3166</v>
      </c>
      <c r="I305" s="155">
        <v>418113</v>
      </c>
      <c r="J305" s="157" t="s">
        <v>2482</v>
      </c>
      <c r="K305" s="157"/>
      <c r="L305" s="155">
        <v>2022</v>
      </c>
      <c r="M305" s="158">
        <v>7288</v>
      </c>
      <c r="N305" s="159">
        <v>44234994</v>
      </c>
      <c r="O305" s="159">
        <v>37892294.950000003</v>
      </c>
      <c r="P305" s="159">
        <v>26729320.240000002</v>
      </c>
      <c r="Q305" s="159">
        <v>10717600</v>
      </c>
      <c r="R305" s="159">
        <v>16011720.24</v>
      </c>
      <c r="S305" s="159">
        <v>6342699.0499999998</v>
      </c>
      <c r="T305" s="159">
        <v>3143717</v>
      </c>
      <c r="U305" s="159">
        <v>42790829.390000001</v>
      </c>
      <c r="V305" s="159">
        <v>36773327.43</v>
      </c>
      <c r="W305" s="159">
        <v>13092091.109999999</v>
      </c>
      <c r="X305" s="159">
        <v>322367.08</v>
      </c>
      <c r="Y305" s="159">
        <v>6017501.96</v>
      </c>
      <c r="Z305" s="159">
        <v>2841619.88</v>
      </c>
      <c r="AA305" s="159">
        <v>1200279.68</v>
      </c>
      <c r="AB305" s="159">
        <v>1641340.2</v>
      </c>
      <c r="AC305" s="159">
        <v>1113200</v>
      </c>
      <c r="AD305" s="159">
        <v>1113200</v>
      </c>
      <c r="AE305" s="159">
        <v>15814893.52</v>
      </c>
      <c r="AF305" s="159">
        <v>1118967.52</v>
      </c>
      <c r="AG305" s="159">
        <v>2078638.39</v>
      </c>
      <c r="AH305" s="159">
        <v>694660.23</v>
      </c>
      <c r="AI305" s="159">
        <v>0</v>
      </c>
      <c r="AJ305" s="159">
        <v>82057.84</v>
      </c>
    </row>
    <row r="306" spans="1:36">
      <c r="A306" s="153">
        <v>4</v>
      </c>
      <c r="B306" s="154">
        <v>18</v>
      </c>
      <c r="C306" s="154">
        <v>12</v>
      </c>
      <c r="D306" s="155">
        <v>3</v>
      </c>
      <c r="E306" s="155" t="s">
        <v>556</v>
      </c>
      <c r="F306" s="156" t="s">
        <v>3158</v>
      </c>
      <c r="G306" s="156" t="s">
        <v>556</v>
      </c>
      <c r="H306" s="156" t="s">
        <v>3167</v>
      </c>
      <c r="I306" s="155">
        <v>418123</v>
      </c>
      <c r="J306" s="157" t="s">
        <v>2481</v>
      </c>
      <c r="K306" s="157"/>
      <c r="L306" s="155">
        <v>2022</v>
      </c>
      <c r="M306" s="158">
        <v>9382</v>
      </c>
      <c r="N306" s="159">
        <v>49969219.039999999</v>
      </c>
      <c r="O306" s="159">
        <v>46864323.219999999</v>
      </c>
      <c r="P306" s="159">
        <v>34753383.039999999</v>
      </c>
      <c r="Q306" s="159">
        <v>15846295</v>
      </c>
      <c r="R306" s="159">
        <v>18907088.039999999</v>
      </c>
      <c r="S306" s="159">
        <v>3104895.82</v>
      </c>
      <c r="T306" s="159">
        <v>32800</v>
      </c>
      <c r="U306" s="159">
        <v>49104346.460000001</v>
      </c>
      <c r="V306" s="159">
        <v>42614358.539999999</v>
      </c>
      <c r="W306" s="159">
        <v>15529513.66</v>
      </c>
      <c r="X306" s="159">
        <v>224570.62</v>
      </c>
      <c r="Y306" s="159">
        <v>6489987.9199999999</v>
      </c>
      <c r="Z306" s="159">
        <v>6288441.54</v>
      </c>
      <c r="AA306" s="159">
        <v>4828000</v>
      </c>
      <c r="AB306" s="159">
        <v>1460441.54</v>
      </c>
      <c r="AC306" s="159">
        <v>2121320</v>
      </c>
      <c r="AD306" s="159">
        <v>2121320</v>
      </c>
      <c r="AE306" s="159">
        <v>18098000</v>
      </c>
      <c r="AF306" s="159">
        <v>4249964.68</v>
      </c>
      <c r="AG306" s="159">
        <v>816267.11</v>
      </c>
      <c r="AH306" s="159">
        <v>900695.19</v>
      </c>
      <c r="AI306" s="159">
        <v>0</v>
      </c>
      <c r="AJ306" s="159">
        <v>0</v>
      </c>
    </row>
    <row r="307" spans="1:36">
      <c r="A307" s="153">
        <v>4</v>
      </c>
      <c r="B307" s="154">
        <v>18</v>
      </c>
      <c r="C307" s="154">
        <v>13</v>
      </c>
      <c r="D307" s="155">
        <v>2</v>
      </c>
      <c r="E307" s="155" t="s">
        <v>556</v>
      </c>
      <c r="F307" s="156" t="s">
        <v>3155</v>
      </c>
      <c r="G307" s="156" t="s">
        <v>556</v>
      </c>
      <c r="H307" s="156" t="s">
        <v>3168</v>
      </c>
      <c r="I307" s="155">
        <v>418132</v>
      </c>
      <c r="J307" s="157" t="s">
        <v>2480</v>
      </c>
      <c r="K307" s="157"/>
      <c r="L307" s="155">
        <v>2022</v>
      </c>
      <c r="M307" s="158">
        <v>7349</v>
      </c>
      <c r="N307" s="159">
        <v>46195657.130000003</v>
      </c>
      <c r="O307" s="159">
        <v>40570638.619999997</v>
      </c>
      <c r="P307" s="159">
        <v>24274059.490000002</v>
      </c>
      <c r="Q307" s="159">
        <v>10891484</v>
      </c>
      <c r="R307" s="159">
        <v>13382575.49</v>
      </c>
      <c r="S307" s="159">
        <v>5625018.5099999998</v>
      </c>
      <c r="T307" s="159">
        <v>153450.5</v>
      </c>
      <c r="U307" s="159">
        <v>48318184.899999999</v>
      </c>
      <c r="V307" s="159">
        <v>36808836.93</v>
      </c>
      <c r="W307" s="159">
        <v>11487010.119999999</v>
      </c>
      <c r="X307" s="159">
        <v>234437.66</v>
      </c>
      <c r="Y307" s="159">
        <v>11509347.970000001</v>
      </c>
      <c r="Z307" s="159">
        <v>4058696.12</v>
      </c>
      <c r="AA307" s="159">
        <v>3813045</v>
      </c>
      <c r="AB307" s="159">
        <v>245651.12000000011</v>
      </c>
      <c r="AC307" s="159">
        <v>1106044.72</v>
      </c>
      <c r="AD307" s="159">
        <v>1096044.72</v>
      </c>
      <c r="AE307" s="159">
        <v>12641290.82</v>
      </c>
      <c r="AF307" s="159">
        <v>3761801.69</v>
      </c>
      <c r="AG307" s="159">
        <v>189000.43</v>
      </c>
      <c r="AH307" s="159">
        <v>332943.56</v>
      </c>
      <c r="AI307" s="159">
        <v>0</v>
      </c>
      <c r="AJ307" s="159">
        <v>0</v>
      </c>
    </row>
    <row r="308" spans="1:36">
      <c r="A308" s="153">
        <v>4</v>
      </c>
      <c r="B308" s="154">
        <v>19</v>
      </c>
      <c r="C308" s="154">
        <v>1</v>
      </c>
      <c r="D308" s="155">
        <v>3</v>
      </c>
      <c r="E308" s="155" t="s">
        <v>556</v>
      </c>
      <c r="F308" s="156" t="s">
        <v>3169</v>
      </c>
      <c r="G308" s="156" t="s">
        <v>556</v>
      </c>
      <c r="H308" s="156" t="s">
        <v>3170</v>
      </c>
      <c r="I308" s="155">
        <v>419013</v>
      </c>
      <c r="J308" s="157" t="s">
        <v>2479</v>
      </c>
      <c r="K308" s="157"/>
      <c r="L308" s="155">
        <v>2022</v>
      </c>
      <c r="M308" s="158">
        <v>14744</v>
      </c>
      <c r="N308" s="159">
        <v>89560842.200000003</v>
      </c>
      <c r="O308" s="159">
        <v>87295987.150000006</v>
      </c>
      <c r="P308" s="159">
        <v>39115163.140000001</v>
      </c>
      <c r="Q308" s="159">
        <v>13159819</v>
      </c>
      <c r="R308" s="159">
        <v>25955344.140000001</v>
      </c>
      <c r="S308" s="159">
        <v>2264855.0499999998</v>
      </c>
      <c r="T308" s="159">
        <v>349294.56</v>
      </c>
      <c r="U308" s="159">
        <v>82092847.359999999</v>
      </c>
      <c r="V308" s="159">
        <v>77126018.140000001</v>
      </c>
      <c r="W308" s="159">
        <v>30805923.690000001</v>
      </c>
      <c r="X308" s="159">
        <v>545157.49</v>
      </c>
      <c r="Y308" s="159">
        <v>4966829.22</v>
      </c>
      <c r="Z308" s="159">
        <v>0</v>
      </c>
      <c r="AA308" s="159">
        <v>0</v>
      </c>
      <c r="AB308" s="159">
        <v>0</v>
      </c>
      <c r="AC308" s="159">
        <v>1464000</v>
      </c>
      <c r="AD308" s="159">
        <v>1464000</v>
      </c>
      <c r="AE308" s="159">
        <v>21249165.57</v>
      </c>
      <c r="AF308" s="159">
        <v>10169969.01</v>
      </c>
      <c r="AG308" s="159">
        <v>845348.18</v>
      </c>
      <c r="AH308" s="159">
        <v>941609.67</v>
      </c>
      <c r="AI308" s="159">
        <v>0</v>
      </c>
      <c r="AJ308" s="159">
        <v>0</v>
      </c>
    </row>
    <row r="309" spans="1:36">
      <c r="A309" s="153">
        <v>4</v>
      </c>
      <c r="B309" s="154">
        <v>19</v>
      </c>
      <c r="C309" s="154">
        <v>2</v>
      </c>
      <c r="D309" s="155">
        <v>2</v>
      </c>
      <c r="E309" s="155" t="s">
        <v>556</v>
      </c>
      <c r="F309" s="156" t="s">
        <v>3171</v>
      </c>
      <c r="G309" s="156" t="s">
        <v>556</v>
      </c>
      <c r="H309" s="156" t="s">
        <v>3172</v>
      </c>
      <c r="I309" s="155">
        <v>419022</v>
      </c>
      <c r="J309" s="157" t="s">
        <v>2478</v>
      </c>
      <c r="K309" s="157"/>
      <c r="L309" s="155">
        <v>2022</v>
      </c>
      <c r="M309" s="158">
        <v>5302</v>
      </c>
      <c r="N309" s="159">
        <v>31188606.469999999</v>
      </c>
      <c r="O309" s="159">
        <v>27698042.98</v>
      </c>
      <c r="P309" s="159">
        <v>17110175.609999999</v>
      </c>
      <c r="Q309" s="159">
        <v>7742768</v>
      </c>
      <c r="R309" s="159">
        <v>9367407.6099999994</v>
      </c>
      <c r="S309" s="159">
        <v>3490563.49</v>
      </c>
      <c r="T309" s="159">
        <v>175287.52</v>
      </c>
      <c r="U309" s="159">
        <v>31998771.449999999</v>
      </c>
      <c r="V309" s="159">
        <v>27003938.890000001</v>
      </c>
      <c r="W309" s="159">
        <v>10463299.699999999</v>
      </c>
      <c r="X309" s="159">
        <v>48752.61</v>
      </c>
      <c r="Y309" s="159">
        <v>4994832.5599999996</v>
      </c>
      <c r="Z309" s="159">
        <v>2418426.9500000002</v>
      </c>
      <c r="AA309" s="159">
        <v>1320000</v>
      </c>
      <c r="AB309" s="159">
        <v>1098426.9500000002</v>
      </c>
      <c r="AC309" s="159">
        <v>200000</v>
      </c>
      <c r="AD309" s="159">
        <v>200000</v>
      </c>
      <c r="AE309" s="159">
        <v>2416804</v>
      </c>
      <c r="AF309" s="159">
        <v>694104.09</v>
      </c>
      <c r="AG309" s="159">
        <v>155139.73000000001</v>
      </c>
      <c r="AH309" s="159">
        <v>222587.16</v>
      </c>
      <c r="AI309" s="159">
        <v>77122.8</v>
      </c>
      <c r="AJ309" s="159">
        <v>0</v>
      </c>
    </row>
    <row r="310" spans="1:36">
      <c r="A310" s="153">
        <v>4</v>
      </c>
      <c r="B310" s="154">
        <v>19</v>
      </c>
      <c r="C310" s="154">
        <v>3</v>
      </c>
      <c r="D310" s="155">
        <v>3</v>
      </c>
      <c r="E310" s="155" t="s">
        <v>556</v>
      </c>
      <c r="F310" s="156" t="s">
        <v>3169</v>
      </c>
      <c r="G310" s="156" t="s">
        <v>556</v>
      </c>
      <c r="H310" s="156" t="s">
        <v>3173</v>
      </c>
      <c r="I310" s="155">
        <v>419033</v>
      </c>
      <c r="J310" s="157" t="s">
        <v>2477</v>
      </c>
      <c r="K310" s="157"/>
      <c r="L310" s="155">
        <v>2022</v>
      </c>
      <c r="M310" s="158">
        <v>8955</v>
      </c>
      <c r="N310" s="159">
        <v>45760215.340000004</v>
      </c>
      <c r="O310" s="159">
        <v>44970623.549999997</v>
      </c>
      <c r="P310" s="159">
        <v>32041960.489999998</v>
      </c>
      <c r="Q310" s="159">
        <v>14808337</v>
      </c>
      <c r="R310" s="159">
        <v>17233623.489999998</v>
      </c>
      <c r="S310" s="159">
        <v>789591.79</v>
      </c>
      <c r="T310" s="159">
        <v>357125.1</v>
      </c>
      <c r="U310" s="159">
        <v>47215695.280000001</v>
      </c>
      <c r="V310" s="159">
        <v>42921151.689999998</v>
      </c>
      <c r="W310" s="159">
        <v>14102895.460000001</v>
      </c>
      <c r="X310" s="159">
        <v>54312.97</v>
      </c>
      <c r="Y310" s="159">
        <v>4294543.59</v>
      </c>
      <c r="Z310" s="159">
        <v>3861348.75</v>
      </c>
      <c r="AA310" s="159">
        <v>0</v>
      </c>
      <c r="AB310" s="159">
        <v>3861348.75</v>
      </c>
      <c r="AC310" s="159">
        <v>628571.43999999994</v>
      </c>
      <c r="AD310" s="159">
        <v>628571.43999999994</v>
      </c>
      <c r="AE310" s="159">
        <v>4415499.1100000003</v>
      </c>
      <c r="AF310" s="159">
        <v>2049471.86</v>
      </c>
      <c r="AG310" s="159">
        <v>240219.07</v>
      </c>
      <c r="AH310" s="159">
        <v>198755.96</v>
      </c>
      <c r="AI310" s="159">
        <v>347438.73</v>
      </c>
      <c r="AJ310" s="159">
        <v>0</v>
      </c>
    </row>
    <row r="311" spans="1:36">
      <c r="A311" s="153">
        <v>4</v>
      </c>
      <c r="B311" s="154">
        <v>19</v>
      </c>
      <c r="C311" s="154">
        <v>4</v>
      </c>
      <c r="D311" s="155">
        <v>3</v>
      </c>
      <c r="E311" s="155" t="s">
        <v>556</v>
      </c>
      <c r="F311" s="156" t="s">
        <v>3169</v>
      </c>
      <c r="G311" s="156" t="s">
        <v>556</v>
      </c>
      <c r="H311" s="156" t="s">
        <v>3174</v>
      </c>
      <c r="I311" s="155">
        <v>419043</v>
      </c>
      <c r="J311" s="157" t="s">
        <v>2476</v>
      </c>
      <c r="K311" s="157"/>
      <c r="L311" s="155">
        <v>2022</v>
      </c>
      <c r="M311" s="158">
        <v>10263</v>
      </c>
      <c r="N311" s="159">
        <v>54943853.219999999</v>
      </c>
      <c r="O311" s="159">
        <v>53378788.75</v>
      </c>
      <c r="P311" s="159">
        <v>36732533.129999995</v>
      </c>
      <c r="Q311" s="159">
        <v>16705259</v>
      </c>
      <c r="R311" s="159">
        <v>20027274.129999999</v>
      </c>
      <c r="S311" s="159">
        <v>1565064.47</v>
      </c>
      <c r="T311" s="159">
        <v>394983</v>
      </c>
      <c r="U311" s="159">
        <v>52790802.719999999</v>
      </c>
      <c r="V311" s="159">
        <v>50280535.740000002</v>
      </c>
      <c r="W311" s="159">
        <v>16685426.92</v>
      </c>
      <c r="X311" s="159">
        <v>211591.29</v>
      </c>
      <c r="Y311" s="159">
        <v>2510266.98</v>
      </c>
      <c r="Z311" s="159">
        <v>1900000</v>
      </c>
      <c r="AA311" s="159">
        <v>1900000</v>
      </c>
      <c r="AB311" s="159">
        <v>0</v>
      </c>
      <c r="AC311" s="159">
        <v>1900000.02</v>
      </c>
      <c r="AD311" s="159">
        <v>1900000.02</v>
      </c>
      <c r="AE311" s="159">
        <v>9879000</v>
      </c>
      <c r="AF311" s="159">
        <v>3098253.01</v>
      </c>
      <c r="AG311" s="159">
        <v>173190</v>
      </c>
      <c r="AH311" s="159">
        <v>178149</v>
      </c>
      <c r="AI311" s="159">
        <v>1233581.3899999999</v>
      </c>
      <c r="AJ311" s="159">
        <v>0</v>
      </c>
    </row>
    <row r="312" spans="1:36">
      <c r="A312" s="153">
        <v>4</v>
      </c>
      <c r="B312" s="154">
        <v>19</v>
      </c>
      <c r="C312" s="154">
        <v>5</v>
      </c>
      <c r="D312" s="155">
        <v>2</v>
      </c>
      <c r="E312" s="155" t="s">
        <v>556</v>
      </c>
      <c r="F312" s="156" t="s">
        <v>3171</v>
      </c>
      <c r="G312" s="156" t="s">
        <v>556</v>
      </c>
      <c r="H312" s="156" t="s">
        <v>3175</v>
      </c>
      <c r="I312" s="155">
        <v>419052</v>
      </c>
      <c r="J312" s="157" t="s">
        <v>2475</v>
      </c>
      <c r="K312" s="157"/>
      <c r="L312" s="155">
        <v>2022</v>
      </c>
      <c r="M312" s="158">
        <v>6805</v>
      </c>
      <c r="N312" s="159">
        <v>41539246.649999999</v>
      </c>
      <c r="O312" s="159">
        <v>38004979.020000003</v>
      </c>
      <c r="P312" s="159">
        <v>26358241.109999999</v>
      </c>
      <c r="Q312" s="159">
        <v>12947625</v>
      </c>
      <c r="R312" s="159">
        <v>13410616.109999999</v>
      </c>
      <c r="S312" s="159">
        <v>3534267.63</v>
      </c>
      <c r="T312" s="159">
        <v>160306.44</v>
      </c>
      <c r="U312" s="159">
        <v>42875880.789999999</v>
      </c>
      <c r="V312" s="159">
        <v>36547961.07</v>
      </c>
      <c r="W312" s="159">
        <v>12504776.119999999</v>
      </c>
      <c r="X312" s="159">
        <v>38489.47</v>
      </c>
      <c r="Y312" s="159">
        <v>6327919.7199999997</v>
      </c>
      <c r="Z312" s="159">
        <v>2452928.83</v>
      </c>
      <c r="AA312" s="159">
        <v>1189482.1200000001</v>
      </c>
      <c r="AB312" s="159">
        <v>1263446.71</v>
      </c>
      <c r="AC312" s="159">
        <v>557743.30000000005</v>
      </c>
      <c r="AD312" s="159">
        <v>557743.30000000005</v>
      </c>
      <c r="AE312" s="159">
        <v>3291112</v>
      </c>
      <c r="AF312" s="159">
        <v>1457017.95</v>
      </c>
      <c r="AG312" s="159">
        <v>204475.45</v>
      </c>
      <c r="AH312" s="159">
        <v>215223.08</v>
      </c>
      <c r="AI312" s="159">
        <v>0</v>
      </c>
      <c r="AJ312" s="159">
        <v>0</v>
      </c>
    </row>
    <row r="313" spans="1:36">
      <c r="A313" s="153">
        <v>4</v>
      </c>
      <c r="B313" s="154">
        <v>19</v>
      </c>
      <c r="C313" s="154">
        <v>6</v>
      </c>
      <c r="D313" s="155">
        <v>3</v>
      </c>
      <c r="E313" s="155" t="s">
        <v>556</v>
      </c>
      <c r="F313" s="156" t="s">
        <v>3169</v>
      </c>
      <c r="G313" s="156" t="s">
        <v>556</v>
      </c>
      <c r="H313" s="156" t="s">
        <v>3176</v>
      </c>
      <c r="I313" s="155">
        <v>419063</v>
      </c>
      <c r="J313" s="157" t="s">
        <v>2474</v>
      </c>
      <c r="K313" s="157"/>
      <c r="L313" s="155">
        <v>2022</v>
      </c>
      <c r="M313" s="158">
        <v>24001</v>
      </c>
      <c r="N313" s="159">
        <v>127913933.81999999</v>
      </c>
      <c r="O313" s="159">
        <v>117766611.14</v>
      </c>
      <c r="P313" s="159">
        <v>69333666.950000003</v>
      </c>
      <c r="Q313" s="159">
        <v>26160824</v>
      </c>
      <c r="R313" s="159">
        <v>43172842.950000003</v>
      </c>
      <c r="S313" s="159">
        <v>10147322.68</v>
      </c>
      <c r="T313" s="159">
        <v>734446.61</v>
      </c>
      <c r="U313" s="159">
        <v>118824851.55</v>
      </c>
      <c r="V313" s="159">
        <v>109840766.48999999</v>
      </c>
      <c r="W313" s="159">
        <v>37322351.810000002</v>
      </c>
      <c r="X313" s="159">
        <v>477282</v>
      </c>
      <c r="Y313" s="159">
        <v>8984085.0600000005</v>
      </c>
      <c r="Z313" s="159">
        <v>1342325.46</v>
      </c>
      <c r="AA313" s="159">
        <v>0</v>
      </c>
      <c r="AB313" s="159">
        <v>1342325.46</v>
      </c>
      <c r="AC313" s="159">
        <v>2553504.5499999998</v>
      </c>
      <c r="AD313" s="159">
        <v>1619628</v>
      </c>
      <c r="AE313" s="159">
        <v>22224185.68</v>
      </c>
      <c r="AF313" s="159">
        <v>7925844.6500000004</v>
      </c>
      <c r="AG313" s="159">
        <v>493072.11</v>
      </c>
      <c r="AH313" s="159">
        <v>505005.49</v>
      </c>
      <c r="AI313" s="159">
        <v>2521.5</v>
      </c>
      <c r="AJ313" s="159">
        <v>0</v>
      </c>
    </row>
    <row r="314" spans="1:36">
      <c r="A314" s="153">
        <v>6</v>
      </c>
      <c r="B314" s="154">
        <v>1</v>
      </c>
      <c r="C314" s="154">
        <v>1</v>
      </c>
      <c r="D314" s="155">
        <v>1</v>
      </c>
      <c r="E314" s="155" t="s">
        <v>556</v>
      </c>
      <c r="F314" s="156" t="s">
        <v>3177</v>
      </c>
      <c r="G314" s="156" t="s">
        <v>556</v>
      </c>
      <c r="H314" s="156" t="s">
        <v>3178</v>
      </c>
      <c r="I314" s="155">
        <v>601011</v>
      </c>
      <c r="J314" s="157" t="s">
        <v>2466</v>
      </c>
      <c r="K314" s="157"/>
      <c r="L314" s="155">
        <v>2022</v>
      </c>
      <c r="M314" s="158">
        <v>16737</v>
      </c>
      <c r="N314" s="159">
        <v>87030723.780000001</v>
      </c>
      <c r="O314" s="159">
        <v>79217864.450000003</v>
      </c>
      <c r="P314" s="159">
        <v>48693953.269999996</v>
      </c>
      <c r="Q314" s="159">
        <v>20667182</v>
      </c>
      <c r="R314" s="159">
        <v>28026771.27</v>
      </c>
      <c r="S314" s="159">
        <v>7812859.3300000001</v>
      </c>
      <c r="T314" s="159">
        <v>408246.8</v>
      </c>
      <c r="U314" s="159">
        <v>85167400.719999999</v>
      </c>
      <c r="V314" s="159">
        <v>76022410.180000007</v>
      </c>
      <c r="W314" s="159">
        <v>32325988.239999998</v>
      </c>
      <c r="X314" s="159">
        <v>527316.11</v>
      </c>
      <c r="Y314" s="159">
        <v>9144990.5399999991</v>
      </c>
      <c r="Z314" s="159">
        <v>5003393.43</v>
      </c>
      <c r="AA314" s="159">
        <v>2150000</v>
      </c>
      <c r="AB314" s="159">
        <v>2853393.4299999997</v>
      </c>
      <c r="AC314" s="159">
        <v>2150000</v>
      </c>
      <c r="AD314" s="159">
        <v>2150000</v>
      </c>
      <c r="AE314" s="159">
        <v>26595367.309999999</v>
      </c>
      <c r="AF314" s="159">
        <v>3195454.27</v>
      </c>
      <c r="AG314" s="159">
        <v>361743.23</v>
      </c>
      <c r="AH314" s="159">
        <v>331455.78000000003</v>
      </c>
      <c r="AI314" s="159">
        <v>0</v>
      </c>
      <c r="AJ314" s="159">
        <v>367.31</v>
      </c>
    </row>
    <row r="315" spans="1:36">
      <c r="A315" s="153">
        <v>6</v>
      </c>
      <c r="B315" s="154">
        <v>1</v>
      </c>
      <c r="C315" s="154">
        <v>2</v>
      </c>
      <c r="D315" s="155">
        <v>1</v>
      </c>
      <c r="E315" s="155" t="s">
        <v>556</v>
      </c>
      <c r="F315" s="156" t="s">
        <v>3177</v>
      </c>
      <c r="G315" s="156" t="s">
        <v>556</v>
      </c>
      <c r="H315" s="156" t="s">
        <v>3179</v>
      </c>
      <c r="I315" s="155">
        <v>601021</v>
      </c>
      <c r="J315" s="157" t="s">
        <v>2460</v>
      </c>
      <c r="K315" s="157"/>
      <c r="L315" s="155">
        <v>2022</v>
      </c>
      <c r="M315" s="158">
        <v>5509</v>
      </c>
      <c r="N315" s="159">
        <v>28403218.620000001</v>
      </c>
      <c r="O315" s="159">
        <v>21986102.699999999</v>
      </c>
      <c r="P315" s="159">
        <v>13058651.48</v>
      </c>
      <c r="Q315" s="159">
        <v>4958590</v>
      </c>
      <c r="R315" s="159">
        <v>8100061.4800000004</v>
      </c>
      <c r="S315" s="159">
        <v>6417115.9199999999</v>
      </c>
      <c r="T315" s="159">
        <v>284054.26</v>
      </c>
      <c r="U315" s="159">
        <v>28121914.370000001</v>
      </c>
      <c r="V315" s="159">
        <v>21115435.940000001</v>
      </c>
      <c r="W315" s="159">
        <v>7825411.2400000002</v>
      </c>
      <c r="X315" s="159">
        <v>152123.24</v>
      </c>
      <c r="Y315" s="159">
        <v>7006478.4299999997</v>
      </c>
      <c r="Z315" s="159">
        <v>2159072.94</v>
      </c>
      <c r="AA315" s="159">
        <v>1725000</v>
      </c>
      <c r="AB315" s="159">
        <v>434072.93999999994</v>
      </c>
      <c r="AC315" s="159">
        <v>885200</v>
      </c>
      <c r="AD315" s="159">
        <v>885200</v>
      </c>
      <c r="AE315" s="159">
        <v>7014300</v>
      </c>
      <c r="AF315" s="159">
        <v>870666.76</v>
      </c>
      <c r="AG315" s="159">
        <v>105000</v>
      </c>
      <c r="AH315" s="159">
        <v>105000</v>
      </c>
      <c r="AI315" s="159">
        <v>0</v>
      </c>
      <c r="AJ315" s="159">
        <v>0</v>
      </c>
    </row>
    <row r="316" spans="1:36">
      <c r="A316" s="153">
        <v>6</v>
      </c>
      <c r="B316" s="154">
        <v>1</v>
      </c>
      <c r="C316" s="154">
        <v>3</v>
      </c>
      <c r="D316" s="155">
        <v>2</v>
      </c>
      <c r="E316" s="155" t="s">
        <v>556</v>
      </c>
      <c r="F316" s="156" t="s">
        <v>3180</v>
      </c>
      <c r="G316" s="156" t="s">
        <v>556</v>
      </c>
      <c r="H316" s="156" t="s">
        <v>3181</v>
      </c>
      <c r="I316" s="155">
        <v>601032</v>
      </c>
      <c r="J316" s="157" t="s">
        <v>2473</v>
      </c>
      <c r="K316" s="157"/>
      <c r="L316" s="155">
        <v>2022</v>
      </c>
      <c r="M316" s="158">
        <v>14501</v>
      </c>
      <c r="N316" s="159">
        <v>74165587.930000007</v>
      </c>
      <c r="O316" s="159">
        <v>70305376.109999999</v>
      </c>
      <c r="P316" s="159">
        <v>49287146.700000003</v>
      </c>
      <c r="Q316" s="159">
        <v>21987825</v>
      </c>
      <c r="R316" s="159">
        <v>27299321.699999999</v>
      </c>
      <c r="S316" s="159">
        <v>3860211.82</v>
      </c>
      <c r="T316" s="159">
        <v>8400</v>
      </c>
      <c r="U316" s="159">
        <v>67087072.420000002</v>
      </c>
      <c r="V316" s="159">
        <v>61357613.340000004</v>
      </c>
      <c r="W316" s="159">
        <v>19807095.77</v>
      </c>
      <c r="X316" s="159">
        <v>66976.31</v>
      </c>
      <c r="Y316" s="159">
        <v>5729459.0800000001</v>
      </c>
      <c r="Z316" s="159">
        <v>7885576.0999999996</v>
      </c>
      <c r="AA316" s="159">
        <v>0</v>
      </c>
      <c r="AB316" s="159">
        <v>7885576.0999999996</v>
      </c>
      <c r="AC316" s="159">
        <v>1261500.1000000001</v>
      </c>
      <c r="AD316" s="159">
        <v>1261500.1000000001</v>
      </c>
      <c r="AE316" s="159">
        <v>3515135.2</v>
      </c>
      <c r="AF316" s="159">
        <v>8947762.7699999996</v>
      </c>
      <c r="AG316" s="159">
        <v>174987.31</v>
      </c>
      <c r="AH316" s="159">
        <v>763562.79</v>
      </c>
      <c r="AI316" s="159">
        <v>0</v>
      </c>
      <c r="AJ316" s="159">
        <v>0</v>
      </c>
    </row>
    <row r="317" spans="1:36">
      <c r="A317" s="153">
        <v>6</v>
      </c>
      <c r="B317" s="154">
        <v>1</v>
      </c>
      <c r="C317" s="154">
        <v>4</v>
      </c>
      <c r="D317" s="155">
        <v>2</v>
      </c>
      <c r="E317" s="155" t="s">
        <v>556</v>
      </c>
      <c r="F317" s="156" t="s">
        <v>3180</v>
      </c>
      <c r="G317" s="156" t="s">
        <v>556</v>
      </c>
      <c r="H317" s="156" t="s">
        <v>3182</v>
      </c>
      <c r="I317" s="155">
        <v>601042</v>
      </c>
      <c r="J317" s="157" t="s">
        <v>2472</v>
      </c>
      <c r="K317" s="157"/>
      <c r="L317" s="155">
        <v>2022</v>
      </c>
      <c r="M317" s="158">
        <v>5335</v>
      </c>
      <c r="N317" s="159">
        <v>31497745.07</v>
      </c>
      <c r="O317" s="159">
        <v>27057537.82</v>
      </c>
      <c r="P317" s="159">
        <v>21431046.59</v>
      </c>
      <c r="Q317" s="159">
        <v>11046525</v>
      </c>
      <c r="R317" s="159">
        <v>10384521.59</v>
      </c>
      <c r="S317" s="159">
        <v>4440207.25</v>
      </c>
      <c r="T317" s="159">
        <v>3497.7</v>
      </c>
      <c r="U317" s="159">
        <v>29664495.280000001</v>
      </c>
      <c r="V317" s="159">
        <v>24359407.23</v>
      </c>
      <c r="W317" s="159">
        <v>9010013.5199999996</v>
      </c>
      <c r="X317" s="159">
        <v>219289.16</v>
      </c>
      <c r="Y317" s="159">
        <v>5305088.05</v>
      </c>
      <c r="Z317" s="159">
        <v>1332154.8899999999</v>
      </c>
      <c r="AA317" s="159">
        <v>1100000</v>
      </c>
      <c r="AB317" s="159">
        <v>232154.8899999999</v>
      </c>
      <c r="AC317" s="159">
        <v>2000000</v>
      </c>
      <c r="AD317" s="159">
        <v>2000000</v>
      </c>
      <c r="AE317" s="159">
        <v>9650000</v>
      </c>
      <c r="AF317" s="159">
        <v>2698130.59</v>
      </c>
      <c r="AG317" s="159">
        <v>185364.39</v>
      </c>
      <c r="AH317" s="159">
        <v>309547.27</v>
      </c>
      <c r="AI317" s="159">
        <v>0</v>
      </c>
      <c r="AJ317" s="159">
        <v>0</v>
      </c>
    </row>
    <row r="318" spans="1:36">
      <c r="A318" s="153">
        <v>6</v>
      </c>
      <c r="B318" s="154">
        <v>1</v>
      </c>
      <c r="C318" s="154">
        <v>5</v>
      </c>
      <c r="D318" s="155">
        <v>2</v>
      </c>
      <c r="E318" s="155" t="s">
        <v>556</v>
      </c>
      <c r="F318" s="156" t="s">
        <v>3180</v>
      </c>
      <c r="G318" s="156" t="s">
        <v>556</v>
      </c>
      <c r="H318" s="156" t="s">
        <v>3183</v>
      </c>
      <c r="I318" s="155">
        <v>601052</v>
      </c>
      <c r="J318" s="157" t="s">
        <v>2471</v>
      </c>
      <c r="K318" s="157"/>
      <c r="L318" s="155">
        <v>2022</v>
      </c>
      <c r="M318" s="158">
        <v>5273</v>
      </c>
      <c r="N318" s="159">
        <v>31986352.07</v>
      </c>
      <c r="O318" s="159">
        <v>25552117.16</v>
      </c>
      <c r="P318" s="159">
        <v>18084124.77</v>
      </c>
      <c r="Q318" s="159">
        <v>8858091</v>
      </c>
      <c r="R318" s="159">
        <v>9226033.7699999996</v>
      </c>
      <c r="S318" s="159">
        <v>6434234.9100000001</v>
      </c>
      <c r="T318" s="159">
        <v>270484.76</v>
      </c>
      <c r="U318" s="159">
        <v>29982958.579999998</v>
      </c>
      <c r="V318" s="159">
        <v>21598031.539999999</v>
      </c>
      <c r="W318" s="159">
        <v>8558787.8800000008</v>
      </c>
      <c r="X318" s="159">
        <v>260.82</v>
      </c>
      <c r="Y318" s="159">
        <v>8384927.04</v>
      </c>
      <c r="Z318" s="159">
        <v>4234311.12</v>
      </c>
      <c r="AA318" s="159">
        <v>0</v>
      </c>
      <c r="AB318" s="159">
        <v>4234311.12</v>
      </c>
      <c r="AC318" s="159">
        <v>0</v>
      </c>
      <c r="AD318" s="159">
        <v>0</v>
      </c>
      <c r="AE318" s="159">
        <v>0</v>
      </c>
      <c r="AF318" s="159">
        <v>3954085.62</v>
      </c>
      <c r="AG318" s="159">
        <v>165528.29</v>
      </c>
      <c r="AH318" s="159">
        <v>133119.6</v>
      </c>
      <c r="AI318" s="159">
        <v>0</v>
      </c>
      <c r="AJ318" s="159">
        <v>0</v>
      </c>
    </row>
    <row r="319" spans="1:36">
      <c r="A319" s="153">
        <v>6</v>
      </c>
      <c r="B319" s="154">
        <v>1</v>
      </c>
      <c r="C319" s="154">
        <v>6</v>
      </c>
      <c r="D319" s="155">
        <v>2</v>
      </c>
      <c r="E319" s="155" t="s">
        <v>556</v>
      </c>
      <c r="F319" s="156" t="s">
        <v>3180</v>
      </c>
      <c r="G319" s="156" t="s">
        <v>556</v>
      </c>
      <c r="H319" s="156" t="s">
        <v>3184</v>
      </c>
      <c r="I319" s="155">
        <v>601062</v>
      </c>
      <c r="J319" s="157" t="s">
        <v>2470</v>
      </c>
      <c r="K319" s="157"/>
      <c r="L319" s="155">
        <v>2022</v>
      </c>
      <c r="M319" s="158">
        <v>3493</v>
      </c>
      <c r="N319" s="159">
        <v>21392983.02</v>
      </c>
      <c r="O319" s="159">
        <v>17702967.98</v>
      </c>
      <c r="P319" s="159">
        <v>13362855.199999999</v>
      </c>
      <c r="Q319" s="159">
        <v>6712546</v>
      </c>
      <c r="R319" s="159">
        <v>6650309.2000000002</v>
      </c>
      <c r="S319" s="159">
        <v>3690015.04</v>
      </c>
      <c r="T319" s="159">
        <v>40912.19</v>
      </c>
      <c r="U319" s="159">
        <v>20677319.059999999</v>
      </c>
      <c r="V319" s="159">
        <v>16309248.9</v>
      </c>
      <c r="W319" s="159">
        <v>6546055.0300000003</v>
      </c>
      <c r="X319" s="159">
        <v>94007.26</v>
      </c>
      <c r="Y319" s="159">
        <v>4368070.16</v>
      </c>
      <c r="Z319" s="159">
        <v>1600044.84</v>
      </c>
      <c r="AA319" s="159">
        <v>137881.34</v>
      </c>
      <c r="AB319" s="159">
        <v>1462163.5</v>
      </c>
      <c r="AC319" s="159">
        <v>470081.12</v>
      </c>
      <c r="AD319" s="159">
        <v>470081.12</v>
      </c>
      <c r="AE319" s="159">
        <v>6666583.1299999999</v>
      </c>
      <c r="AF319" s="159">
        <v>1393719.08</v>
      </c>
      <c r="AG319" s="159">
        <v>318254.96999999997</v>
      </c>
      <c r="AH319" s="159">
        <v>318254.96999999997</v>
      </c>
      <c r="AI319" s="159">
        <v>0</v>
      </c>
      <c r="AJ319" s="159">
        <v>0</v>
      </c>
    </row>
    <row r="320" spans="1:36">
      <c r="A320" s="153">
        <v>6</v>
      </c>
      <c r="B320" s="154">
        <v>1</v>
      </c>
      <c r="C320" s="154">
        <v>7</v>
      </c>
      <c r="D320" s="155">
        <v>2</v>
      </c>
      <c r="E320" s="155" t="s">
        <v>556</v>
      </c>
      <c r="F320" s="156" t="s">
        <v>3180</v>
      </c>
      <c r="G320" s="156" t="s">
        <v>556</v>
      </c>
      <c r="H320" s="156" t="s">
        <v>3185</v>
      </c>
      <c r="I320" s="155">
        <v>601072</v>
      </c>
      <c r="J320" s="157" t="s">
        <v>2469</v>
      </c>
      <c r="K320" s="157"/>
      <c r="L320" s="155">
        <v>2022</v>
      </c>
      <c r="M320" s="158">
        <v>4085</v>
      </c>
      <c r="N320" s="159">
        <v>24046808.07</v>
      </c>
      <c r="O320" s="159">
        <v>21174381.050000001</v>
      </c>
      <c r="P320" s="159">
        <v>16124971.24</v>
      </c>
      <c r="Q320" s="159">
        <v>8180428</v>
      </c>
      <c r="R320" s="159">
        <v>7944543.2400000002</v>
      </c>
      <c r="S320" s="159">
        <v>2872427.02</v>
      </c>
      <c r="T320" s="159">
        <v>192909.12</v>
      </c>
      <c r="U320" s="159">
        <v>23532020.5</v>
      </c>
      <c r="V320" s="159">
        <v>19714962.690000001</v>
      </c>
      <c r="W320" s="159">
        <v>8150841.0899999999</v>
      </c>
      <c r="X320" s="159">
        <v>58473.22</v>
      </c>
      <c r="Y320" s="159">
        <v>3817057.81</v>
      </c>
      <c r="Z320" s="159">
        <v>600948.94999999995</v>
      </c>
      <c r="AA320" s="159">
        <v>500000</v>
      </c>
      <c r="AB320" s="159">
        <v>100948.94999999995</v>
      </c>
      <c r="AC320" s="159">
        <v>490000</v>
      </c>
      <c r="AD320" s="159">
        <v>490000</v>
      </c>
      <c r="AE320" s="159">
        <v>2965000</v>
      </c>
      <c r="AF320" s="159">
        <v>1459418.36</v>
      </c>
      <c r="AG320" s="159">
        <v>153549.63</v>
      </c>
      <c r="AH320" s="159">
        <v>166188.21</v>
      </c>
      <c r="AI320" s="159">
        <v>0</v>
      </c>
      <c r="AJ320" s="159">
        <v>0</v>
      </c>
    </row>
    <row r="321" spans="1:36">
      <c r="A321" s="153">
        <v>6</v>
      </c>
      <c r="B321" s="154">
        <v>1</v>
      </c>
      <c r="C321" s="154">
        <v>8</v>
      </c>
      <c r="D321" s="155">
        <v>2</v>
      </c>
      <c r="E321" s="155" t="s">
        <v>556</v>
      </c>
      <c r="F321" s="156" t="s">
        <v>3180</v>
      </c>
      <c r="G321" s="156" t="s">
        <v>556</v>
      </c>
      <c r="H321" s="156" t="s">
        <v>3186</v>
      </c>
      <c r="I321" s="155">
        <v>601082</v>
      </c>
      <c r="J321" s="157" t="s">
        <v>2468</v>
      </c>
      <c r="K321" s="157"/>
      <c r="L321" s="155">
        <v>2022</v>
      </c>
      <c r="M321" s="158">
        <v>4293</v>
      </c>
      <c r="N321" s="159">
        <v>24939212.739999998</v>
      </c>
      <c r="O321" s="159">
        <v>20609522.530000001</v>
      </c>
      <c r="P321" s="159">
        <v>16174726.559999999</v>
      </c>
      <c r="Q321" s="159">
        <v>8053360</v>
      </c>
      <c r="R321" s="159">
        <v>8121366.5599999996</v>
      </c>
      <c r="S321" s="159">
        <v>4329690.21</v>
      </c>
      <c r="T321" s="159">
        <v>396177.56</v>
      </c>
      <c r="U321" s="159">
        <v>24711942.640000001</v>
      </c>
      <c r="V321" s="159">
        <v>19455947.870000001</v>
      </c>
      <c r="W321" s="159">
        <v>7757471.2800000003</v>
      </c>
      <c r="X321" s="159">
        <v>64301.54</v>
      </c>
      <c r="Y321" s="159">
        <v>5255994.7699999996</v>
      </c>
      <c r="Z321" s="159">
        <v>2003307.75</v>
      </c>
      <c r="AA321" s="159">
        <v>1000000</v>
      </c>
      <c r="AB321" s="159">
        <v>1003307.75</v>
      </c>
      <c r="AC321" s="159">
        <v>580200</v>
      </c>
      <c r="AD321" s="159">
        <v>580200</v>
      </c>
      <c r="AE321" s="159">
        <v>3594000</v>
      </c>
      <c r="AF321" s="159">
        <v>1153574.6599999999</v>
      </c>
      <c r="AG321" s="159">
        <v>313352.21000000002</v>
      </c>
      <c r="AH321" s="159">
        <v>222984.71</v>
      </c>
      <c r="AI321" s="159">
        <v>0</v>
      </c>
      <c r="AJ321" s="159">
        <v>0</v>
      </c>
    </row>
    <row r="322" spans="1:36">
      <c r="A322" s="153">
        <v>6</v>
      </c>
      <c r="B322" s="154">
        <v>1</v>
      </c>
      <c r="C322" s="154">
        <v>9</v>
      </c>
      <c r="D322" s="155">
        <v>2</v>
      </c>
      <c r="E322" s="155" t="s">
        <v>556</v>
      </c>
      <c r="F322" s="156" t="s">
        <v>3180</v>
      </c>
      <c r="G322" s="156" t="s">
        <v>556</v>
      </c>
      <c r="H322" s="156" t="s">
        <v>3187</v>
      </c>
      <c r="I322" s="155">
        <v>601092</v>
      </c>
      <c r="J322" s="157" t="s">
        <v>2467</v>
      </c>
      <c r="K322" s="157"/>
      <c r="L322" s="155">
        <v>2022</v>
      </c>
      <c r="M322" s="158">
        <v>4875</v>
      </c>
      <c r="N322" s="159">
        <v>30076209.989999998</v>
      </c>
      <c r="O322" s="159">
        <v>23931913.399999999</v>
      </c>
      <c r="P322" s="159">
        <v>18495459.670000002</v>
      </c>
      <c r="Q322" s="159">
        <v>9623807</v>
      </c>
      <c r="R322" s="159">
        <v>8871652.6699999999</v>
      </c>
      <c r="S322" s="159">
        <v>6144296.5899999999</v>
      </c>
      <c r="T322" s="159">
        <v>10162.6</v>
      </c>
      <c r="U322" s="159">
        <v>26036185.620000001</v>
      </c>
      <c r="V322" s="159">
        <v>21312668.629999999</v>
      </c>
      <c r="W322" s="159">
        <v>8288394.21</v>
      </c>
      <c r="X322" s="159">
        <v>99989.4</v>
      </c>
      <c r="Y322" s="159">
        <v>4723516.99</v>
      </c>
      <c r="Z322" s="159">
        <v>474532.3</v>
      </c>
      <c r="AA322" s="159">
        <v>260000</v>
      </c>
      <c r="AB322" s="159">
        <v>214532.3</v>
      </c>
      <c r="AC322" s="159">
        <v>1222546</v>
      </c>
      <c r="AD322" s="159">
        <v>1222546</v>
      </c>
      <c r="AE322" s="159">
        <v>4337539.17</v>
      </c>
      <c r="AF322" s="159">
        <v>2619244.77</v>
      </c>
      <c r="AG322" s="159">
        <v>472700.79</v>
      </c>
      <c r="AH322" s="159">
        <v>367670.48</v>
      </c>
      <c r="AI322" s="159">
        <v>0</v>
      </c>
      <c r="AJ322" s="159">
        <v>0</v>
      </c>
    </row>
    <row r="323" spans="1:36">
      <c r="A323" s="153">
        <v>6</v>
      </c>
      <c r="B323" s="154">
        <v>1</v>
      </c>
      <c r="C323" s="154">
        <v>10</v>
      </c>
      <c r="D323" s="155">
        <v>2</v>
      </c>
      <c r="E323" s="155" t="s">
        <v>556</v>
      </c>
      <c r="F323" s="156" t="s">
        <v>3180</v>
      </c>
      <c r="G323" s="156" t="s">
        <v>556</v>
      </c>
      <c r="H323" s="156" t="s">
        <v>3188</v>
      </c>
      <c r="I323" s="155">
        <v>601102</v>
      </c>
      <c r="J323" s="157" t="s">
        <v>2466</v>
      </c>
      <c r="K323" s="157"/>
      <c r="L323" s="155">
        <v>2022</v>
      </c>
      <c r="M323" s="158">
        <v>10434</v>
      </c>
      <c r="N323" s="159">
        <v>67645417.25</v>
      </c>
      <c r="O323" s="159">
        <v>55546184.939999998</v>
      </c>
      <c r="P323" s="159">
        <v>44041589.799999997</v>
      </c>
      <c r="Q323" s="159">
        <v>21293415</v>
      </c>
      <c r="R323" s="159">
        <v>22748174.800000001</v>
      </c>
      <c r="S323" s="159">
        <v>12099232.310000001</v>
      </c>
      <c r="T323" s="159">
        <v>31816</v>
      </c>
      <c r="U323" s="159">
        <v>63052500.969999999</v>
      </c>
      <c r="V323" s="159">
        <v>52017702.68</v>
      </c>
      <c r="W323" s="159">
        <v>18564592.52</v>
      </c>
      <c r="X323" s="159">
        <v>211325.15</v>
      </c>
      <c r="Y323" s="159">
        <v>11034798.289999999</v>
      </c>
      <c r="Z323" s="159">
        <v>3018059.92</v>
      </c>
      <c r="AA323" s="159">
        <v>1500000</v>
      </c>
      <c r="AB323" s="159">
        <v>1518059.92</v>
      </c>
      <c r="AC323" s="159">
        <v>1570040</v>
      </c>
      <c r="AD323" s="159">
        <v>1570040</v>
      </c>
      <c r="AE323" s="159">
        <v>11330080</v>
      </c>
      <c r="AF323" s="159">
        <v>3528482.26</v>
      </c>
      <c r="AG323" s="159">
        <v>1728903.17</v>
      </c>
      <c r="AH323" s="159">
        <v>1326672.53</v>
      </c>
      <c r="AI323" s="159">
        <v>0</v>
      </c>
      <c r="AJ323" s="159">
        <v>0</v>
      </c>
    </row>
    <row r="324" spans="1:36">
      <c r="A324" s="153">
        <v>6</v>
      </c>
      <c r="B324" s="154">
        <v>1</v>
      </c>
      <c r="C324" s="154">
        <v>11</v>
      </c>
      <c r="D324" s="155">
        <v>2</v>
      </c>
      <c r="E324" s="155" t="s">
        <v>556</v>
      </c>
      <c r="F324" s="156" t="s">
        <v>3180</v>
      </c>
      <c r="G324" s="156" t="s">
        <v>556</v>
      </c>
      <c r="H324" s="156" t="s">
        <v>3189</v>
      </c>
      <c r="I324" s="155">
        <v>601112</v>
      </c>
      <c r="J324" s="157" t="s">
        <v>2465</v>
      </c>
      <c r="K324" s="157"/>
      <c r="L324" s="155">
        <v>2022</v>
      </c>
      <c r="M324" s="158">
        <v>7168</v>
      </c>
      <c r="N324" s="159">
        <v>41900293.340000004</v>
      </c>
      <c r="O324" s="159">
        <v>37189585.359999999</v>
      </c>
      <c r="P324" s="159">
        <v>30252778.23</v>
      </c>
      <c r="Q324" s="159">
        <v>16775777</v>
      </c>
      <c r="R324" s="159">
        <v>13477001.23</v>
      </c>
      <c r="S324" s="159">
        <v>4710707.9800000004</v>
      </c>
      <c r="T324" s="159">
        <v>105619.5</v>
      </c>
      <c r="U324" s="159">
        <v>38873962.850000001</v>
      </c>
      <c r="V324" s="159">
        <v>33756993.460000001</v>
      </c>
      <c r="W324" s="159">
        <v>14996939.029999999</v>
      </c>
      <c r="X324" s="159">
        <v>328642.52</v>
      </c>
      <c r="Y324" s="159">
        <v>5116969.3899999997</v>
      </c>
      <c r="Z324" s="159">
        <v>1346738.35</v>
      </c>
      <c r="AA324" s="159">
        <v>0</v>
      </c>
      <c r="AB324" s="159">
        <v>1346738.35</v>
      </c>
      <c r="AC324" s="159">
        <v>1261496</v>
      </c>
      <c r="AD324" s="159">
        <v>1246496</v>
      </c>
      <c r="AE324" s="159">
        <v>14543568</v>
      </c>
      <c r="AF324" s="159">
        <v>3432591.9</v>
      </c>
      <c r="AG324" s="159">
        <v>475338.4</v>
      </c>
      <c r="AH324" s="159">
        <v>192087.21</v>
      </c>
      <c r="AI324" s="159">
        <v>0</v>
      </c>
      <c r="AJ324" s="159">
        <v>0</v>
      </c>
    </row>
    <row r="325" spans="1:36">
      <c r="A325" s="153">
        <v>6</v>
      </c>
      <c r="B325" s="154">
        <v>1</v>
      </c>
      <c r="C325" s="154">
        <v>12</v>
      </c>
      <c r="D325" s="155">
        <v>2</v>
      </c>
      <c r="E325" s="155" t="s">
        <v>556</v>
      </c>
      <c r="F325" s="156" t="s">
        <v>3180</v>
      </c>
      <c r="G325" s="156" t="s">
        <v>556</v>
      </c>
      <c r="H325" s="156" t="s">
        <v>3190</v>
      </c>
      <c r="I325" s="155">
        <v>601122</v>
      </c>
      <c r="J325" s="157" t="s">
        <v>2464</v>
      </c>
      <c r="K325" s="157"/>
      <c r="L325" s="155">
        <v>2022</v>
      </c>
      <c r="M325" s="158">
        <v>2963</v>
      </c>
      <c r="N325" s="159">
        <v>16204682.140000001</v>
      </c>
      <c r="O325" s="159">
        <v>15019955.380000001</v>
      </c>
      <c r="P325" s="159">
        <v>11590960.780000001</v>
      </c>
      <c r="Q325" s="159">
        <v>5954157</v>
      </c>
      <c r="R325" s="159">
        <v>5636803.7800000003</v>
      </c>
      <c r="S325" s="159">
        <v>1184726.76</v>
      </c>
      <c r="T325" s="159">
        <v>958.07</v>
      </c>
      <c r="U325" s="159">
        <v>16579249.609999999</v>
      </c>
      <c r="V325" s="159">
        <v>13612756.5</v>
      </c>
      <c r="W325" s="159">
        <v>5420257.3200000003</v>
      </c>
      <c r="X325" s="159">
        <v>35366.370000000003</v>
      </c>
      <c r="Y325" s="159">
        <v>2966493.11</v>
      </c>
      <c r="Z325" s="159">
        <v>1738350.62</v>
      </c>
      <c r="AA325" s="159">
        <v>0</v>
      </c>
      <c r="AB325" s="159">
        <v>1738350.62</v>
      </c>
      <c r="AC325" s="159">
        <v>825000</v>
      </c>
      <c r="AD325" s="159">
        <v>325000</v>
      </c>
      <c r="AE325" s="159">
        <v>1475000</v>
      </c>
      <c r="AF325" s="159">
        <v>1407198.88</v>
      </c>
      <c r="AG325" s="159">
        <v>96110</v>
      </c>
      <c r="AH325" s="159">
        <v>96110</v>
      </c>
      <c r="AI325" s="159">
        <v>0</v>
      </c>
      <c r="AJ325" s="159">
        <v>0</v>
      </c>
    </row>
    <row r="326" spans="1:36">
      <c r="A326" s="153">
        <v>6</v>
      </c>
      <c r="B326" s="154">
        <v>1</v>
      </c>
      <c r="C326" s="154">
        <v>13</v>
      </c>
      <c r="D326" s="155">
        <v>2</v>
      </c>
      <c r="E326" s="155" t="s">
        <v>556</v>
      </c>
      <c r="F326" s="156" t="s">
        <v>3180</v>
      </c>
      <c r="G326" s="156" t="s">
        <v>556</v>
      </c>
      <c r="H326" s="156" t="s">
        <v>3191</v>
      </c>
      <c r="I326" s="155">
        <v>601132</v>
      </c>
      <c r="J326" s="157" t="s">
        <v>2463</v>
      </c>
      <c r="K326" s="157"/>
      <c r="L326" s="155">
        <v>2022</v>
      </c>
      <c r="M326" s="158">
        <v>2185</v>
      </c>
      <c r="N326" s="159">
        <v>11831974.85</v>
      </c>
      <c r="O326" s="159">
        <v>10776515.35</v>
      </c>
      <c r="P326" s="159">
        <v>8608624.4399999995</v>
      </c>
      <c r="Q326" s="159">
        <v>4459595</v>
      </c>
      <c r="R326" s="159">
        <v>4149029.44</v>
      </c>
      <c r="S326" s="159">
        <v>1055459.5</v>
      </c>
      <c r="T326" s="159">
        <v>9000</v>
      </c>
      <c r="U326" s="159">
        <v>10262403</v>
      </c>
      <c r="V326" s="159">
        <v>9483508.6999999993</v>
      </c>
      <c r="W326" s="159">
        <v>3848768.63</v>
      </c>
      <c r="X326" s="159">
        <v>8882.56</v>
      </c>
      <c r="Y326" s="159">
        <v>778894.3</v>
      </c>
      <c r="Z326" s="159">
        <v>34961.629999999997</v>
      </c>
      <c r="AA326" s="159">
        <v>0</v>
      </c>
      <c r="AB326" s="159">
        <v>34961.629999999997</v>
      </c>
      <c r="AC326" s="159">
        <v>270000</v>
      </c>
      <c r="AD326" s="159">
        <v>270000</v>
      </c>
      <c r="AE326" s="159">
        <v>270000</v>
      </c>
      <c r="AF326" s="159">
        <v>1293006.6499999999</v>
      </c>
      <c r="AG326" s="159">
        <v>133170.59</v>
      </c>
      <c r="AH326" s="159">
        <v>133170.62</v>
      </c>
      <c r="AI326" s="159">
        <v>0</v>
      </c>
      <c r="AJ326" s="159">
        <v>0</v>
      </c>
    </row>
    <row r="327" spans="1:36">
      <c r="A327" s="153">
        <v>6</v>
      </c>
      <c r="B327" s="154">
        <v>1</v>
      </c>
      <c r="C327" s="154">
        <v>14</v>
      </c>
      <c r="D327" s="155">
        <v>2</v>
      </c>
      <c r="E327" s="155" t="s">
        <v>556</v>
      </c>
      <c r="F327" s="156" t="s">
        <v>3180</v>
      </c>
      <c r="G327" s="156" t="s">
        <v>556</v>
      </c>
      <c r="H327" s="156" t="s">
        <v>3192</v>
      </c>
      <c r="I327" s="155">
        <v>601142</v>
      </c>
      <c r="J327" s="157" t="s">
        <v>2462</v>
      </c>
      <c r="K327" s="157"/>
      <c r="L327" s="155">
        <v>2022</v>
      </c>
      <c r="M327" s="158">
        <v>2283</v>
      </c>
      <c r="N327" s="159">
        <v>16783351.82</v>
      </c>
      <c r="O327" s="159">
        <v>11783166.1</v>
      </c>
      <c r="P327" s="159">
        <v>9261379.4299999997</v>
      </c>
      <c r="Q327" s="159">
        <v>4421268</v>
      </c>
      <c r="R327" s="159">
        <v>4840111.43</v>
      </c>
      <c r="S327" s="159">
        <v>5000185.72</v>
      </c>
      <c r="T327" s="159">
        <v>62554</v>
      </c>
      <c r="U327" s="159">
        <v>15790475.32</v>
      </c>
      <c r="V327" s="159">
        <v>11315516.41</v>
      </c>
      <c r="W327" s="159">
        <v>4577723.37</v>
      </c>
      <c r="X327" s="159">
        <v>28246.639999999999</v>
      </c>
      <c r="Y327" s="159">
        <v>4474958.91</v>
      </c>
      <c r="Z327" s="159">
        <v>1205785.4099999999</v>
      </c>
      <c r="AA327" s="159">
        <v>900000</v>
      </c>
      <c r="AB327" s="159">
        <v>305785.40999999992</v>
      </c>
      <c r="AC327" s="159">
        <v>70592</v>
      </c>
      <c r="AD327" s="159">
        <v>70592</v>
      </c>
      <c r="AE327" s="159">
        <v>2029408</v>
      </c>
      <c r="AF327" s="159">
        <v>467649.69</v>
      </c>
      <c r="AG327" s="159">
        <v>98388.18</v>
      </c>
      <c r="AH327" s="159">
        <v>89998.97</v>
      </c>
      <c r="AI327" s="159">
        <v>0</v>
      </c>
      <c r="AJ327" s="159">
        <v>0</v>
      </c>
    </row>
    <row r="328" spans="1:36">
      <c r="A328" s="153">
        <v>6</v>
      </c>
      <c r="B328" s="154">
        <v>1</v>
      </c>
      <c r="C328" s="154">
        <v>15</v>
      </c>
      <c r="D328" s="155">
        <v>2</v>
      </c>
      <c r="E328" s="155" t="s">
        <v>556</v>
      </c>
      <c r="F328" s="156" t="s">
        <v>3180</v>
      </c>
      <c r="G328" s="156" t="s">
        <v>556</v>
      </c>
      <c r="H328" s="156" t="s">
        <v>3193</v>
      </c>
      <c r="I328" s="155">
        <v>601152</v>
      </c>
      <c r="J328" s="157" t="s">
        <v>2461</v>
      </c>
      <c r="K328" s="157"/>
      <c r="L328" s="155">
        <v>2022</v>
      </c>
      <c r="M328" s="158">
        <v>2397</v>
      </c>
      <c r="N328" s="159">
        <v>12310597.74</v>
      </c>
      <c r="O328" s="159">
        <v>11585432.539999999</v>
      </c>
      <c r="P328" s="159">
        <v>9281957.4299999997</v>
      </c>
      <c r="Q328" s="159">
        <v>4605529</v>
      </c>
      <c r="R328" s="159">
        <v>4676428.43</v>
      </c>
      <c r="S328" s="159">
        <v>725165.2</v>
      </c>
      <c r="T328" s="159">
        <v>0</v>
      </c>
      <c r="U328" s="159">
        <v>10617827.390000001</v>
      </c>
      <c r="V328" s="159">
        <v>10394701.130000001</v>
      </c>
      <c r="W328" s="159">
        <v>3605515.5</v>
      </c>
      <c r="X328" s="159">
        <v>10370.540000000001</v>
      </c>
      <c r="Y328" s="159">
        <v>223126.26</v>
      </c>
      <c r="Z328" s="159">
        <v>21235.32</v>
      </c>
      <c r="AA328" s="159">
        <v>0</v>
      </c>
      <c r="AB328" s="159">
        <v>21235.32</v>
      </c>
      <c r="AC328" s="159">
        <v>400000</v>
      </c>
      <c r="AD328" s="159">
        <v>400000</v>
      </c>
      <c r="AE328" s="159">
        <v>200000</v>
      </c>
      <c r="AF328" s="159">
        <v>1190731.4099999999</v>
      </c>
      <c r="AG328" s="159">
        <v>89796.22</v>
      </c>
      <c r="AH328" s="159">
        <v>92201.21</v>
      </c>
      <c r="AI328" s="159">
        <v>0</v>
      </c>
      <c r="AJ328" s="159">
        <v>0</v>
      </c>
    </row>
    <row r="329" spans="1:36">
      <c r="A329" s="153">
        <v>6</v>
      </c>
      <c r="B329" s="154">
        <v>1</v>
      </c>
      <c r="C329" s="154">
        <v>16</v>
      </c>
      <c r="D329" s="155">
        <v>2</v>
      </c>
      <c r="E329" s="155" t="s">
        <v>556</v>
      </c>
      <c r="F329" s="156" t="s">
        <v>3180</v>
      </c>
      <c r="G329" s="156" t="s">
        <v>556</v>
      </c>
      <c r="H329" s="156" t="s">
        <v>3194</v>
      </c>
      <c r="I329" s="155">
        <v>601162</v>
      </c>
      <c r="J329" s="157" t="s">
        <v>2460</v>
      </c>
      <c r="K329" s="157"/>
      <c r="L329" s="155">
        <v>2022</v>
      </c>
      <c r="M329" s="158">
        <v>6664</v>
      </c>
      <c r="N329" s="159">
        <v>36740331.960000001</v>
      </c>
      <c r="O329" s="159">
        <v>35752937.920000002</v>
      </c>
      <c r="P329" s="159">
        <v>17396503.810000002</v>
      </c>
      <c r="Q329" s="159">
        <v>6791031</v>
      </c>
      <c r="R329" s="159">
        <v>10605472.810000001</v>
      </c>
      <c r="S329" s="159">
        <v>987394.04</v>
      </c>
      <c r="T329" s="159">
        <v>341032.04</v>
      </c>
      <c r="U329" s="159">
        <v>27585472.829999998</v>
      </c>
      <c r="V329" s="159">
        <v>26844965.23</v>
      </c>
      <c r="W329" s="159">
        <v>10738456.789999999</v>
      </c>
      <c r="X329" s="159">
        <v>17437.82</v>
      </c>
      <c r="Y329" s="159">
        <v>740507.6</v>
      </c>
      <c r="Z329" s="159">
        <v>13632812.58</v>
      </c>
      <c r="AA329" s="159">
        <v>0</v>
      </c>
      <c r="AB329" s="159">
        <v>13632812.58</v>
      </c>
      <c r="AC329" s="159">
        <v>1034000</v>
      </c>
      <c r="AD329" s="159">
        <v>1034000</v>
      </c>
      <c r="AE329" s="159">
        <v>534000</v>
      </c>
      <c r="AF329" s="159">
        <v>8907972.6899999995</v>
      </c>
      <c r="AG329" s="159">
        <v>114519.1</v>
      </c>
      <c r="AH329" s="159">
        <v>171407.02</v>
      </c>
      <c r="AI329" s="159">
        <v>0</v>
      </c>
      <c r="AJ329" s="159">
        <v>0</v>
      </c>
    </row>
    <row r="330" spans="1:36">
      <c r="A330" s="153">
        <v>6</v>
      </c>
      <c r="B330" s="154">
        <v>1</v>
      </c>
      <c r="C330" s="154">
        <v>17</v>
      </c>
      <c r="D330" s="155">
        <v>2</v>
      </c>
      <c r="E330" s="155" t="s">
        <v>556</v>
      </c>
      <c r="F330" s="156" t="s">
        <v>3180</v>
      </c>
      <c r="G330" s="156" t="s">
        <v>556</v>
      </c>
      <c r="H330" s="156" t="s">
        <v>3195</v>
      </c>
      <c r="I330" s="155">
        <v>601172</v>
      </c>
      <c r="J330" s="157" t="s">
        <v>2459</v>
      </c>
      <c r="K330" s="157"/>
      <c r="L330" s="155">
        <v>2022</v>
      </c>
      <c r="M330" s="158">
        <v>2973</v>
      </c>
      <c r="N330" s="159">
        <v>17902046.170000002</v>
      </c>
      <c r="O330" s="159">
        <v>15453004.619999999</v>
      </c>
      <c r="P330" s="159">
        <v>12659971.699999999</v>
      </c>
      <c r="Q330" s="159">
        <v>5588771</v>
      </c>
      <c r="R330" s="159">
        <v>7071200.7000000002</v>
      </c>
      <c r="S330" s="159">
        <v>2449041.5499999998</v>
      </c>
      <c r="T330" s="159">
        <v>117963.48</v>
      </c>
      <c r="U330" s="159">
        <v>17366417.23</v>
      </c>
      <c r="V330" s="159">
        <v>14784124.24</v>
      </c>
      <c r="W330" s="159">
        <v>5781932.79</v>
      </c>
      <c r="X330" s="159">
        <v>96602.06</v>
      </c>
      <c r="Y330" s="159">
        <v>2582292.9900000002</v>
      </c>
      <c r="Z330" s="159">
        <v>1753331.47</v>
      </c>
      <c r="AA330" s="159">
        <v>1285000</v>
      </c>
      <c r="AB330" s="159">
        <v>468331.47</v>
      </c>
      <c r="AC330" s="159">
        <v>245000</v>
      </c>
      <c r="AD330" s="159">
        <v>245000</v>
      </c>
      <c r="AE330" s="159">
        <v>4677470.58</v>
      </c>
      <c r="AF330" s="159">
        <v>668880.38</v>
      </c>
      <c r="AG330" s="159">
        <v>489003.3</v>
      </c>
      <c r="AH330" s="159">
        <v>463954.22</v>
      </c>
      <c r="AI330" s="159">
        <v>0</v>
      </c>
      <c r="AJ330" s="159">
        <v>0</v>
      </c>
    </row>
    <row r="331" spans="1:36">
      <c r="A331" s="153">
        <v>6</v>
      </c>
      <c r="B331" s="154">
        <v>1</v>
      </c>
      <c r="C331" s="154">
        <v>18</v>
      </c>
      <c r="D331" s="155">
        <v>2</v>
      </c>
      <c r="E331" s="155" t="s">
        <v>556</v>
      </c>
      <c r="F331" s="156" t="s">
        <v>3180</v>
      </c>
      <c r="G331" s="156" t="s">
        <v>556</v>
      </c>
      <c r="H331" s="156" t="s">
        <v>3196</v>
      </c>
      <c r="I331" s="155">
        <v>601182</v>
      </c>
      <c r="J331" s="157" t="s">
        <v>2458</v>
      </c>
      <c r="K331" s="157"/>
      <c r="L331" s="155">
        <v>2022</v>
      </c>
      <c r="M331" s="158">
        <v>4887</v>
      </c>
      <c r="N331" s="159">
        <v>32876735.510000002</v>
      </c>
      <c r="O331" s="159">
        <v>26314522.370000001</v>
      </c>
      <c r="P331" s="159">
        <v>20175979.380000003</v>
      </c>
      <c r="Q331" s="159">
        <v>8916257</v>
      </c>
      <c r="R331" s="159">
        <v>11259722.380000001</v>
      </c>
      <c r="S331" s="159">
        <v>6562213.1399999997</v>
      </c>
      <c r="T331" s="159">
        <v>19723.900000000001</v>
      </c>
      <c r="U331" s="159">
        <v>31350749.109999999</v>
      </c>
      <c r="V331" s="159">
        <v>23406245</v>
      </c>
      <c r="W331" s="159">
        <v>7099210.0199999996</v>
      </c>
      <c r="X331" s="159">
        <v>197858.36</v>
      </c>
      <c r="Y331" s="159">
        <v>7944504.1100000003</v>
      </c>
      <c r="Z331" s="159">
        <v>2225893.71</v>
      </c>
      <c r="AA331" s="159">
        <v>1600000</v>
      </c>
      <c r="AB331" s="159">
        <v>625893.71</v>
      </c>
      <c r="AC331" s="159">
        <v>1798153.26</v>
      </c>
      <c r="AD331" s="159">
        <v>1528000</v>
      </c>
      <c r="AE331" s="159">
        <v>8216218</v>
      </c>
      <c r="AF331" s="159">
        <v>2908277.37</v>
      </c>
      <c r="AG331" s="159">
        <v>2740945.44</v>
      </c>
      <c r="AH331" s="159">
        <v>2244633.2599999998</v>
      </c>
      <c r="AI331" s="159">
        <v>0</v>
      </c>
      <c r="AJ331" s="159">
        <v>0</v>
      </c>
    </row>
    <row r="332" spans="1:36">
      <c r="A332" s="153">
        <v>6</v>
      </c>
      <c r="B332" s="154">
        <v>1</v>
      </c>
      <c r="C332" s="154">
        <v>19</v>
      </c>
      <c r="D332" s="155">
        <v>2</v>
      </c>
      <c r="E332" s="155" t="s">
        <v>556</v>
      </c>
      <c r="F332" s="156" t="s">
        <v>3180</v>
      </c>
      <c r="G332" s="156" t="s">
        <v>556</v>
      </c>
      <c r="H332" s="156" t="s">
        <v>3197</v>
      </c>
      <c r="I332" s="155">
        <v>601192</v>
      </c>
      <c r="J332" s="157" t="s">
        <v>2457</v>
      </c>
      <c r="K332" s="157"/>
      <c r="L332" s="155">
        <v>2022</v>
      </c>
      <c r="M332" s="158">
        <v>4399</v>
      </c>
      <c r="N332" s="159">
        <v>24092479.640000001</v>
      </c>
      <c r="O332" s="159">
        <v>22555195.059999999</v>
      </c>
      <c r="P332" s="159">
        <v>15387650.309999999</v>
      </c>
      <c r="Q332" s="159">
        <v>7206120</v>
      </c>
      <c r="R332" s="159">
        <v>8181530.3099999996</v>
      </c>
      <c r="S332" s="159">
        <v>1537284.58</v>
      </c>
      <c r="T332" s="159">
        <v>38000</v>
      </c>
      <c r="U332" s="159">
        <v>23843358.800000001</v>
      </c>
      <c r="V332" s="159">
        <v>20154360.140000001</v>
      </c>
      <c r="W332" s="159">
        <v>7273538.9699999997</v>
      </c>
      <c r="X332" s="159">
        <v>45935.79</v>
      </c>
      <c r="Y332" s="159">
        <v>3688998.66</v>
      </c>
      <c r="Z332" s="159">
        <v>853438.04</v>
      </c>
      <c r="AA332" s="159">
        <v>0</v>
      </c>
      <c r="AB332" s="159">
        <v>853438.04</v>
      </c>
      <c r="AC332" s="159">
        <v>417000</v>
      </c>
      <c r="AD332" s="159">
        <v>417000</v>
      </c>
      <c r="AE332" s="159">
        <v>2032000</v>
      </c>
      <c r="AF332" s="159">
        <v>2400834.92</v>
      </c>
      <c r="AG332" s="159">
        <v>134369.92000000001</v>
      </c>
      <c r="AH332" s="159">
        <v>134970</v>
      </c>
      <c r="AI332" s="159">
        <v>0</v>
      </c>
      <c r="AJ332" s="159">
        <v>0</v>
      </c>
    </row>
    <row r="333" spans="1:36">
      <c r="A333" s="153">
        <v>6</v>
      </c>
      <c r="B333" s="154">
        <v>2</v>
      </c>
      <c r="C333" s="154">
        <v>1</v>
      </c>
      <c r="D333" s="155">
        <v>1</v>
      </c>
      <c r="E333" s="155" t="s">
        <v>556</v>
      </c>
      <c r="F333" s="156" t="s">
        <v>3198</v>
      </c>
      <c r="G333" s="156" t="s">
        <v>556</v>
      </c>
      <c r="H333" s="156" t="s">
        <v>3199</v>
      </c>
      <c r="I333" s="155">
        <v>602011</v>
      </c>
      <c r="J333" s="157" t="s">
        <v>2456</v>
      </c>
      <c r="K333" s="157"/>
      <c r="L333" s="155">
        <v>2022</v>
      </c>
      <c r="M333" s="158">
        <v>26245</v>
      </c>
      <c r="N333" s="159">
        <v>138832844.84999999</v>
      </c>
      <c r="O333" s="159">
        <v>120957862.42</v>
      </c>
      <c r="P333" s="159">
        <v>72571809.840000004</v>
      </c>
      <c r="Q333" s="159">
        <v>29518723</v>
      </c>
      <c r="R333" s="159">
        <v>43053086.840000004</v>
      </c>
      <c r="S333" s="159">
        <v>17874982.43</v>
      </c>
      <c r="T333" s="159">
        <v>1095253.77</v>
      </c>
      <c r="U333" s="159">
        <v>143240742.66</v>
      </c>
      <c r="V333" s="159">
        <v>113831588.08</v>
      </c>
      <c r="W333" s="159">
        <v>42824627.810000002</v>
      </c>
      <c r="X333" s="159">
        <v>357318.03</v>
      </c>
      <c r="Y333" s="159">
        <v>29409154.579999998</v>
      </c>
      <c r="Z333" s="159">
        <v>15600625.76</v>
      </c>
      <c r="AA333" s="159">
        <v>14627000</v>
      </c>
      <c r="AB333" s="159">
        <v>973625.75999999978</v>
      </c>
      <c r="AC333" s="159">
        <v>7850000</v>
      </c>
      <c r="AD333" s="159">
        <v>7850000</v>
      </c>
      <c r="AE333" s="159">
        <v>29087223</v>
      </c>
      <c r="AF333" s="159">
        <v>7126274.3399999999</v>
      </c>
      <c r="AG333" s="159">
        <v>525780.56999999995</v>
      </c>
      <c r="AH333" s="159">
        <v>552144.92000000004</v>
      </c>
      <c r="AI333" s="159">
        <v>0</v>
      </c>
      <c r="AJ333" s="159">
        <v>0</v>
      </c>
    </row>
    <row r="334" spans="1:36">
      <c r="A334" s="153">
        <v>6</v>
      </c>
      <c r="B334" s="154">
        <v>2</v>
      </c>
      <c r="C334" s="154">
        <v>2</v>
      </c>
      <c r="D334" s="155">
        <v>2</v>
      </c>
      <c r="E334" s="155" t="s">
        <v>556</v>
      </c>
      <c r="F334" s="156" t="s">
        <v>3200</v>
      </c>
      <c r="G334" s="156" t="s">
        <v>556</v>
      </c>
      <c r="H334" s="156" t="s">
        <v>3201</v>
      </c>
      <c r="I334" s="155">
        <v>602022</v>
      </c>
      <c r="J334" s="157" t="s">
        <v>2164</v>
      </c>
      <c r="K334" s="157"/>
      <c r="L334" s="155">
        <v>2022</v>
      </c>
      <c r="M334" s="158">
        <v>3270</v>
      </c>
      <c r="N334" s="159">
        <v>17516067.879999999</v>
      </c>
      <c r="O334" s="159">
        <v>16242821.220000001</v>
      </c>
      <c r="P334" s="159">
        <v>14116415.92</v>
      </c>
      <c r="Q334" s="159">
        <v>7423733</v>
      </c>
      <c r="R334" s="159">
        <v>6692682.9199999999</v>
      </c>
      <c r="S334" s="159">
        <v>1273246.6599999999</v>
      </c>
      <c r="T334" s="159">
        <v>525</v>
      </c>
      <c r="U334" s="159">
        <v>17198040.57</v>
      </c>
      <c r="V334" s="159">
        <v>14720367.550000001</v>
      </c>
      <c r="W334" s="159">
        <v>5433560.4900000002</v>
      </c>
      <c r="X334" s="159">
        <v>0</v>
      </c>
      <c r="Y334" s="159">
        <v>2477673.02</v>
      </c>
      <c r="Z334" s="159">
        <v>1189840.3899999999</v>
      </c>
      <c r="AA334" s="159">
        <v>0</v>
      </c>
      <c r="AB334" s="159">
        <v>1189840.3899999999</v>
      </c>
      <c r="AC334" s="159">
        <v>0</v>
      </c>
      <c r="AD334" s="159">
        <v>0</v>
      </c>
      <c r="AE334" s="159">
        <v>0</v>
      </c>
      <c r="AF334" s="159">
        <v>1522453.67</v>
      </c>
      <c r="AG334" s="159">
        <v>99781.84</v>
      </c>
      <c r="AH334" s="159">
        <v>99781.84</v>
      </c>
      <c r="AI334" s="159">
        <v>0</v>
      </c>
      <c r="AJ334" s="159">
        <v>0</v>
      </c>
    </row>
    <row r="335" spans="1:36">
      <c r="A335" s="153">
        <v>6</v>
      </c>
      <c r="B335" s="154">
        <v>2</v>
      </c>
      <c r="C335" s="154">
        <v>3</v>
      </c>
      <c r="D335" s="155">
        <v>2</v>
      </c>
      <c r="E335" s="155" t="s">
        <v>556</v>
      </c>
      <c r="F335" s="156" t="s">
        <v>3200</v>
      </c>
      <c r="G335" s="156" t="s">
        <v>556</v>
      </c>
      <c r="H335" s="156" t="s">
        <v>3202</v>
      </c>
      <c r="I335" s="155">
        <v>602032</v>
      </c>
      <c r="J335" s="157" t="s">
        <v>2456</v>
      </c>
      <c r="K335" s="157"/>
      <c r="L335" s="155">
        <v>2022</v>
      </c>
      <c r="M335" s="158">
        <v>13374</v>
      </c>
      <c r="N335" s="159">
        <v>77545259.840000004</v>
      </c>
      <c r="O335" s="159">
        <v>69502756.849999994</v>
      </c>
      <c r="P335" s="159">
        <v>51058383.100000001</v>
      </c>
      <c r="Q335" s="159">
        <v>24682515</v>
      </c>
      <c r="R335" s="159">
        <v>26375868.100000001</v>
      </c>
      <c r="S335" s="159">
        <v>8042502.9900000002</v>
      </c>
      <c r="T335" s="159">
        <v>143135.51</v>
      </c>
      <c r="U335" s="159">
        <v>74546554.799999997</v>
      </c>
      <c r="V335" s="159">
        <v>61650209.329999998</v>
      </c>
      <c r="W335" s="159">
        <v>17392414.359999999</v>
      </c>
      <c r="X335" s="159">
        <v>249939.34</v>
      </c>
      <c r="Y335" s="159">
        <v>12896345.470000001</v>
      </c>
      <c r="Z335" s="159">
        <v>4619587.24</v>
      </c>
      <c r="AA335" s="159">
        <v>0</v>
      </c>
      <c r="AB335" s="159">
        <v>4619587.24</v>
      </c>
      <c r="AC335" s="159">
        <v>1560000</v>
      </c>
      <c r="AD335" s="159">
        <v>1560000</v>
      </c>
      <c r="AE335" s="159">
        <v>11000000</v>
      </c>
      <c r="AF335" s="159">
        <v>7852547.5199999996</v>
      </c>
      <c r="AG335" s="159">
        <v>1042646</v>
      </c>
      <c r="AH335" s="159">
        <v>577999.46</v>
      </c>
      <c r="AI335" s="159">
        <v>0</v>
      </c>
      <c r="AJ335" s="159">
        <v>0</v>
      </c>
    </row>
    <row r="336" spans="1:36">
      <c r="A336" s="153">
        <v>6</v>
      </c>
      <c r="B336" s="154">
        <v>2</v>
      </c>
      <c r="C336" s="154">
        <v>4</v>
      </c>
      <c r="D336" s="155">
        <v>2</v>
      </c>
      <c r="E336" s="155" t="s">
        <v>556</v>
      </c>
      <c r="F336" s="156" t="s">
        <v>3200</v>
      </c>
      <c r="G336" s="156" t="s">
        <v>556</v>
      </c>
      <c r="H336" s="156" t="s">
        <v>3203</v>
      </c>
      <c r="I336" s="155">
        <v>602042</v>
      </c>
      <c r="J336" s="157" t="s">
        <v>2455</v>
      </c>
      <c r="K336" s="157"/>
      <c r="L336" s="155">
        <v>2022</v>
      </c>
      <c r="M336" s="158">
        <v>3750</v>
      </c>
      <c r="N336" s="159">
        <v>21938685.579999998</v>
      </c>
      <c r="O336" s="159">
        <v>19649265.690000001</v>
      </c>
      <c r="P336" s="159">
        <v>14519155.879999999</v>
      </c>
      <c r="Q336" s="159">
        <v>7009936</v>
      </c>
      <c r="R336" s="159">
        <v>7509219.8799999999</v>
      </c>
      <c r="S336" s="159">
        <v>2289419.89</v>
      </c>
      <c r="T336" s="159">
        <v>114644.55</v>
      </c>
      <c r="U336" s="159">
        <v>21225240.41</v>
      </c>
      <c r="V336" s="159">
        <v>17721645.260000002</v>
      </c>
      <c r="W336" s="159">
        <v>6363669.25</v>
      </c>
      <c r="X336" s="159">
        <v>245058.37</v>
      </c>
      <c r="Y336" s="159">
        <v>3503595.15</v>
      </c>
      <c r="Z336" s="159">
        <v>2012356.19</v>
      </c>
      <c r="AA336" s="159">
        <v>2000000</v>
      </c>
      <c r="AB336" s="159">
        <v>12356.189999999944</v>
      </c>
      <c r="AC336" s="159">
        <v>1325800</v>
      </c>
      <c r="AD336" s="159">
        <v>1325800</v>
      </c>
      <c r="AE336" s="159">
        <v>9199668.1899999995</v>
      </c>
      <c r="AF336" s="159">
        <v>1927620.43</v>
      </c>
      <c r="AG336" s="159">
        <v>431648.45</v>
      </c>
      <c r="AH336" s="159">
        <v>490174.65</v>
      </c>
      <c r="AI336" s="159">
        <v>0</v>
      </c>
      <c r="AJ336" s="159">
        <v>23269.77</v>
      </c>
    </row>
    <row r="337" spans="1:36">
      <c r="A337" s="153">
        <v>6</v>
      </c>
      <c r="B337" s="154">
        <v>2</v>
      </c>
      <c r="C337" s="154">
        <v>5</v>
      </c>
      <c r="D337" s="155">
        <v>3</v>
      </c>
      <c r="E337" s="155" t="s">
        <v>556</v>
      </c>
      <c r="F337" s="156" t="s">
        <v>3204</v>
      </c>
      <c r="G337" s="156" t="s">
        <v>556</v>
      </c>
      <c r="H337" s="156" t="s">
        <v>3205</v>
      </c>
      <c r="I337" s="155">
        <v>602053</v>
      </c>
      <c r="J337" s="157" t="s">
        <v>2454</v>
      </c>
      <c r="K337" s="157"/>
      <c r="L337" s="155">
        <v>2022</v>
      </c>
      <c r="M337" s="158">
        <v>6085</v>
      </c>
      <c r="N337" s="159">
        <v>30358825.859999999</v>
      </c>
      <c r="O337" s="159">
        <v>27533474.760000002</v>
      </c>
      <c r="P337" s="159">
        <v>21854816.990000002</v>
      </c>
      <c r="Q337" s="159">
        <v>11637859</v>
      </c>
      <c r="R337" s="159">
        <v>10216957.99</v>
      </c>
      <c r="S337" s="159">
        <v>2825351.1</v>
      </c>
      <c r="T337" s="159">
        <v>11439.6</v>
      </c>
      <c r="U337" s="159">
        <v>27870752.809999999</v>
      </c>
      <c r="V337" s="159">
        <v>25787166.350000001</v>
      </c>
      <c r="W337" s="159">
        <v>9670230.2300000004</v>
      </c>
      <c r="X337" s="159">
        <v>86773.119999999995</v>
      </c>
      <c r="Y337" s="159">
        <v>2083586.46</v>
      </c>
      <c r="Z337" s="159">
        <v>613717.53</v>
      </c>
      <c r="AA337" s="159">
        <v>0</v>
      </c>
      <c r="AB337" s="159">
        <v>613717.53</v>
      </c>
      <c r="AC337" s="159">
        <v>599000</v>
      </c>
      <c r="AD337" s="159">
        <v>599000</v>
      </c>
      <c r="AE337" s="159">
        <v>4401000</v>
      </c>
      <c r="AF337" s="159">
        <v>1746308.41</v>
      </c>
      <c r="AG337" s="159">
        <v>114992.76</v>
      </c>
      <c r="AH337" s="159">
        <v>201938.43</v>
      </c>
      <c r="AI337" s="159">
        <v>0</v>
      </c>
      <c r="AJ337" s="159">
        <v>0</v>
      </c>
    </row>
    <row r="338" spans="1:36">
      <c r="A338" s="153">
        <v>6</v>
      </c>
      <c r="B338" s="154">
        <v>2</v>
      </c>
      <c r="C338" s="154">
        <v>6</v>
      </c>
      <c r="D338" s="155">
        <v>3</v>
      </c>
      <c r="E338" s="155" t="s">
        <v>556</v>
      </c>
      <c r="F338" s="156" t="s">
        <v>3204</v>
      </c>
      <c r="G338" s="156" t="s">
        <v>556</v>
      </c>
      <c r="H338" s="156" t="s">
        <v>3206</v>
      </c>
      <c r="I338" s="155">
        <v>602063</v>
      </c>
      <c r="J338" s="157" t="s">
        <v>2453</v>
      </c>
      <c r="K338" s="157"/>
      <c r="L338" s="155">
        <v>2022</v>
      </c>
      <c r="M338" s="158">
        <v>4077</v>
      </c>
      <c r="N338" s="159">
        <v>20904537.780000001</v>
      </c>
      <c r="O338" s="159">
        <v>17585320.140000001</v>
      </c>
      <c r="P338" s="159">
        <v>14045189.210000001</v>
      </c>
      <c r="Q338" s="159">
        <v>7379871</v>
      </c>
      <c r="R338" s="159">
        <v>6665318.21</v>
      </c>
      <c r="S338" s="159">
        <v>3319217.64</v>
      </c>
      <c r="T338" s="159">
        <v>0</v>
      </c>
      <c r="U338" s="159">
        <v>19190391.399999999</v>
      </c>
      <c r="V338" s="159">
        <v>15608312.51</v>
      </c>
      <c r="W338" s="159">
        <v>5659377.46</v>
      </c>
      <c r="X338" s="159">
        <v>38460.32</v>
      </c>
      <c r="Y338" s="159">
        <v>3582078.89</v>
      </c>
      <c r="Z338" s="159">
        <v>879631.03</v>
      </c>
      <c r="AA338" s="159">
        <v>100000</v>
      </c>
      <c r="AB338" s="159">
        <v>779631.03</v>
      </c>
      <c r="AC338" s="159">
        <v>2111000</v>
      </c>
      <c r="AD338" s="159">
        <v>301000</v>
      </c>
      <c r="AE338" s="159">
        <v>1622729.03</v>
      </c>
      <c r="AF338" s="159">
        <v>1977007.63</v>
      </c>
      <c r="AG338" s="159">
        <v>89685.9</v>
      </c>
      <c r="AH338" s="159">
        <v>107423.4</v>
      </c>
      <c r="AI338" s="159">
        <v>792</v>
      </c>
      <c r="AJ338" s="159">
        <v>0</v>
      </c>
    </row>
    <row r="339" spans="1:36">
      <c r="A339" s="153">
        <v>6</v>
      </c>
      <c r="B339" s="154">
        <v>2</v>
      </c>
      <c r="C339" s="154">
        <v>7</v>
      </c>
      <c r="D339" s="155">
        <v>3</v>
      </c>
      <c r="E339" s="155" t="s">
        <v>556</v>
      </c>
      <c r="F339" s="156" t="s">
        <v>3204</v>
      </c>
      <c r="G339" s="156" t="s">
        <v>556</v>
      </c>
      <c r="H339" s="156" t="s">
        <v>3207</v>
      </c>
      <c r="I339" s="155">
        <v>602073</v>
      </c>
      <c r="J339" s="157" t="s">
        <v>1792</v>
      </c>
      <c r="K339" s="157"/>
      <c r="L339" s="155">
        <v>2022</v>
      </c>
      <c r="M339" s="158">
        <v>6701</v>
      </c>
      <c r="N339" s="159">
        <v>35586606.060000002</v>
      </c>
      <c r="O339" s="159">
        <v>31477295</v>
      </c>
      <c r="P339" s="159">
        <v>24194368.609999999</v>
      </c>
      <c r="Q339" s="159">
        <v>11760817</v>
      </c>
      <c r="R339" s="159">
        <v>12433551.609999999</v>
      </c>
      <c r="S339" s="159">
        <v>4109311.06</v>
      </c>
      <c r="T339" s="159">
        <v>232999.29</v>
      </c>
      <c r="U339" s="159">
        <v>35268308.560000002</v>
      </c>
      <c r="V339" s="159">
        <v>27818663.699999999</v>
      </c>
      <c r="W339" s="159">
        <v>9306188.4399999995</v>
      </c>
      <c r="X339" s="159">
        <v>417083.26</v>
      </c>
      <c r="Y339" s="159">
        <v>7449644.8600000003</v>
      </c>
      <c r="Z339" s="159">
        <v>3128772.79</v>
      </c>
      <c r="AA339" s="159">
        <v>0</v>
      </c>
      <c r="AB339" s="159">
        <v>3128772.79</v>
      </c>
      <c r="AC339" s="159">
        <v>1000000</v>
      </c>
      <c r="AD339" s="159">
        <v>1000000</v>
      </c>
      <c r="AE339" s="159">
        <v>15344596.74</v>
      </c>
      <c r="AF339" s="159">
        <v>3658631.3</v>
      </c>
      <c r="AG339" s="159">
        <v>1062510.33</v>
      </c>
      <c r="AH339" s="159">
        <v>1239655.5900000001</v>
      </c>
      <c r="AI339" s="159">
        <v>0</v>
      </c>
      <c r="AJ339" s="159">
        <v>44596.74</v>
      </c>
    </row>
    <row r="340" spans="1:36">
      <c r="A340" s="153">
        <v>6</v>
      </c>
      <c r="B340" s="154">
        <v>2</v>
      </c>
      <c r="C340" s="154">
        <v>8</v>
      </c>
      <c r="D340" s="155">
        <v>2</v>
      </c>
      <c r="E340" s="155" t="s">
        <v>556</v>
      </c>
      <c r="F340" s="156" t="s">
        <v>3200</v>
      </c>
      <c r="G340" s="156" t="s">
        <v>556</v>
      </c>
      <c r="H340" s="156" t="s">
        <v>3208</v>
      </c>
      <c r="I340" s="155">
        <v>602082</v>
      </c>
      <c r="J340" s="157" t="s">
        <v>2452</v>
      </c>
      <c r="K340" s="157"/>
      <c r="L340" s="155">
        <v>2022</v>
      </c>
      <c r="M340" s="158">
        <v>6911</v>
      </c>
      <c r="N340" s="159">
        <v>46811029.590000004</v>
      </c>
      <c r="O340" s="159">
        <v>36006569.969999999</v>
      </c>
      <c r="P340" s="159">
        <v>27808170.469999999</v>
      </c>
      <c r="Q340" s="159">
        <v>13356782</v>
      </c>
      <c r="R340" s="159">
        <v>14451388.470000001</v>
      </c>
      <c r="S340" s="159">
        <v>10804459.619999999</v>
      </c>
      <c r="T340" s="159">
        <v>96893.85</v>
      </c>
      <c r="U340" s="159">
        <v>43070439.079999998</v>
      </c>
      <c r="V340" s="159">
        <v>30104920.199999999</v>
      </c>
      <c r="W340" s="159">
        <v>11345011.1</v>
      </c>
      <c r="X340" s="159">
        <v>0</v>
      </c>
      <c r="Y340" s="159">
        <v>12965518.880000001</v>
      </c>
      <c r="Z340" s="159">
        <v>1467491.35</v>
      </c>
      <c r="AA340" s="159">
        <v>0</v>
      </c>
      <c r="AB340" s="159">
        <v>1467491.35</v>
      </c>
      <c r="AC340" s="159">
        <v>0</v>
      </c>
      <c r="AD340" s="159">
        <v>0</v>
      </c>
      <c r="AE340" s="159">
        <v>0</v>
      </c>
      <c r="AF340" s="159">
        <v>5901649.7699999996</v>
      </c>
      <c r="AG340" s="159">
        <v>409993.42</v>
      </c>
      <c r="AH340" s="159">
        <v>326635.34000000003</v>
      </c>
      <c r="AI340" s="159">
        <v>0</v>
      </c>
      <c r="AJ340" s="159">
        <v>0</v>
      </c>
    </row>
    <row r="341" spans="1:36">
      <c r="A341" s="153">
        <v>6</v>
      </c>
      <c r="B341" s="154">
        <v>2</v>
      </c>
      <c r="C341" s="154">
        <v>9</v>
      </c>
      <c r="D341" s="155">
        <v>2</v>
      </c>
      <c r="E341" s="155" t="s">
        <v>556</v>
      </c>
      <c r="F341" s="156" t="s">
        <v>3200</v>
      </c>
      <c r="G341" s="156" t="s">
        <v>556</v>
      </c>
      <c r="H341" s="156" t="s">
        <v>3209</v>
      </c>
      <c r="I341" s="155">
        <v>602092</v>
      </c>
      <c r="J341" s="157" t="s">
        <v>2451</v>
      </c>
      <c r="K341" s="157"/>
      <c r="L341" s="155">
        <v>2022</v>
      </c>
      <c r="M341" s="158">
        <v>4204</v>
      </c>
      <c r="N341" s="159">
        <v>21032812.329999998</v>
      </c>
      <c r="O341" s="159">
        <v>18702236.850000001</v>
      </c>
      <c r="P341" s="159">
        <v>13211866.210000001</v>
      </c>
      <c r="Q341" s="159">
        <v>5919813</v>
      </c>
      <c r="R341" s="159">
        <v>7292053.21</v>
      </c>
      <c r="S341" s="159">
        <v>2330575.48</v>
      </c>
      <c r="T341" s="159">
        <v>0</v>
      </c>
      <c r="U341" s="159">
        <v>18526855.59</v>
      </c>
      <c r="V341" s="159">
        <v>16507791.32</v>
      </c>
      <c r="W341" s="159">
        <v>5945352.0599999996</v>
      </c>
      <c r="X341" s="159">
        <v>37628.480000000003</v>
      </c>
      <c r="Y341" s="159">
        <v>2019064.27</v>
      </c>
      <c r="Z341" s="159">
        <v>1266250.45</v>
      </c>
      <c r="AA341" s="159">
        <v>300000</v>
      </c>
      <c r="AB341" s="159">
        <v>966250.45</v>
      </c>
      <c r="AC341" s="159">
        <v>442037.6</v>
      </c>
      <c r="AD341" s="159">
        <v>385912.53</v>
      </c>
      <c r="AE341" s="159">
        <v>980000</v>
      </c>
      <c r="AF341" s="159">
        <v>2194445.5299999998</v>
      </c>
      <c r="AG341" s="159">
        <v>114999.3</v>
      </c>
      <c r="AH341" s="159">
        <v>114999.3</v>
      </c>
      <c r="AI341" s="159">
        <v>0</v>
      </c>
      <c r="AJ341" s="159">
        <v>0</v>
      </c>
    </row>
    <row r="342" spans="1:36">
      <c r="A342" s="153">
        <v>6</v>
      </c>
      <c r="B342" s="154">
        <v>2</v>
      </c>
      <c r="C342" s="154">
        <v>10</v>
      </c>
      <c r="D342" s="155">
        <v>2</v>
      </c>
      <c r="E342" s="155" t="s">
        <v>556</v>
      </c>
      <c r="F342" s="156" t="s">
        <v>3200</v>
      </c>
      <c r="G342" s="156" t="s">
        <v>556</v>
      </c>
      <c r="H342" s="156" t="s">
        <v>3210</v>
      </c>
      <c r="I342" s="155">
        <v>602102</v>
      </c>
      <c r="J342" s="157" t="s">
        <v>2450</v>
      </c>
      <c r="K342" s="157"/>
      <c r="L342" s="155">
        <v>2022</v>
      </c>
      <c r="M342" s="158">
        <v>4208</v>
      </c>
      <c r="N342" s="159">
        <v>26741250.210000001</v>
      </c>
      <c r="O342" s="159">
        <v>20787121.34</v>
      </c>
      <c r="P342" s="159">
        <v>17131841.949999999</v>
      </c>
      <c r="Q342" s="159">
        <v>9067984</v>
      </c>
      <c r="R342" s="159">
        <v>8063857.9500000002</v>
      </c>
      <c r="S342" s="159">
        <v>5954128.8700000001</v>
      </c>
      <c r="T342" s="159">
        <v>35005.800000000003</v>
      </c>
      <c r="U342" s="159">
        <v>26308330.460000001</v>
      </c>
      <c r="V342" s="159">
        <v>19737893.129999999</v>
      </c>
      <c r="W342" s="159">
        <v>7357286.9299999997</v>
      </c>
      <c r="X342" s="159">
        <v>203551.81</v>
      </c>
      <c r="Y342" s="159">
        <v>6570437.3300000001</v>
      </c>
      <c r="Z342" s="159">
        <v>1718438.44</v>
      </c>
      <c r="AA342" s="159">
        <v>1598988</v>
      </c>
      <c r="AB342" s="159">
        <v>119450.43999999994</v>
      </c>
      <c r="AC342" s="159">
        <v>909338</v>
      </c>
      <c r="AD342" s="159">
        <v>909338</v>
      </c>
      <c r="AE342" s="159">
        <v>7972000</v>
      </c>
      <c r="AF342" s="159">
        <v>1049228.21</v>
      </c>
      <c r="AG342" s="159">
        <v>134667.07999999999</v>
      </c>
      <c r="AH342" s="159">
        <v>134676.13</v>
      </c>
      <c r="AI342" s="159">
        <v>0</v>
      </c>
      <c r="AJ342" s="159">
        <v>500000</v>
      </c>
    </row>
    <row r="343" spans="1:36">
      <c r="A343" s="153">
        <v>6</v>
      </c>
      <c r="B343" s="154">
        <v>2</v>
      </c>
      <c r="C343" s="154">
        <v>11</v>
      </c>
      <c r="D343" s="155">
        <v>2</v>
      </c>
      <c r="E343" s="155" t="s">
        <v>556</v>
      </c>
      <c r="F343" s="156" t="s">
        <v>3200</v>
      </c>
      <c r="G343" s="156" t="s">
        <v>556</v>
      </c>
      <c r="H343" s="156" t="s">
        <v>3211</v>
      </c>
      <c r="I343" s="155">
        <v>602112</v>
      </c>
      <c r="J343" s="157" t="s">
        <v>2449</v>
      </c>
      <c r="K343" s="157"/>
      <c r="L343" s="155">
        <v>2022</v>
      </c>
      <c r="M343" s="158">
        <v>5323</v>
      </c>
      <c r="N343" s="159">
        <v>26494126.98</v>
      </c>
      <c r="O343" s="159">
        <v>24230319.989999998</v>
      </c>
      <c r="P343" s="159">
        <v>20531178.100000001</v>
      </c>
      <c r="Q343" s="159">
        <v>11962278</v>
      </c>
      <c r="R343" s="159">
        <v>8568900.0999999996</v>
      </c>
      <c r="S343" s="159">
        <v>2263806.9900000002</v>
      </c>
      <c r="T343" s="159">
        <v>2326.96</v>
      </c>
      <c r="U343" s="159">
        <v>22701980.859999999</v>
      </c>
      <c r="V343" s="159">
        <v>21032346.16</v>
      </c>
      <c r="W343" s="159">
        <v>8875960.6199999992</v>
      </c>
      <c r="X343" s="159">
        <v>9350.3799999999992</v>
      </c>
      <c r="Y343" s="159">
        <v>1669634.7</v>
      </c>
      <c r="Z343" s="159">
        <v>534482.12</v>
      </c>
      <c r="AA343" s="159">
        <v>0</v>
      </c>
      <c r="AB343" s="159">
        <v>534482.12</v>
      </c>
      <c r="AC343" s="159">
        <v>1650000</v>
      </c>
      <c r="AD343" s="159">
        <v>1650000</v>
      </c>
      <c r="AE343" s="159">
        <v>0</v>
      </c>
      <c r="AF343" s="159">
        <v>3197973.83</v>
      </c>
      <c r="AG343" s="159">
        <v>452939.81</v>
      </c>
      <c r="AH343" s="159">
        <v>446076.19</v>
      </c>
      <c r="AI343" s="159">
        <v>0</v>
      </c>
      <c r="AJ343" s="159">
        <v>0</v>
      </c>
    </row>
    <row r="344" spans="1:36">
      <c r="A344" s="153">
        <v>6</v>
      </c>
      <c r="B344" s="154">
        <v>2</v>
      </c>
      <c r="C344" s="154">
        <v>12</v>
      </c>
      <c r="D344" s="155">
        <v>3</v>
      </c>
      <c r="E344" s="155" t="s">
        <v>556</v>
      </c>
      <c r="F344" s="156" t="s">
        <v>3204</v>
      </c>
      <c r="G344" s="156" t="s">
        <v>556</v>
      </c>
      <c r="H344" s="156" t="s">
        <v>3212</v>
      </c>
      <c r="I344" s="155">
        <v>602123</v>
      </c>
      <c r="J344" s="157" t="s">
        <v>2448</v>
      </c>
      <c r="K344" s="157"/>
      <c r="L344" s="155">
        <v>2022</v>
      </c>
      <c r="M344" s="158">
        <v>6623</v>
      </c>
      <c r="N344" s="159">
        <v>41292911.189999998</v>
      </c>
      <c r="O344" s="159">
        <v>32740932.629999999</v>
      </c>
      <c r="P344" s="159">
        <v>23225761.079999998</v>
      </c>
      <c r="Q344" s="159">
        <v>11112620</v>
      </c>
      <c r="R344" s="159">
        <v>12113141.08</v>
      </c>
      <c r="S344" s="159">
        <v>8551978.5600000005</v>
      </c>
      <c r="T344" s="159">
        <v>789475.5</v>
      </c>
      <c r="U344" s="159">
        <v>39962512.229999997</v>
      </c>
      <c r="V344" s="159">
        <v>28481023.140000001</v>
      </c>
      <c r="W344" s="159">
        <v>11004107.210000001</v>
      </c>
      <c r="X344" s="159">
        <v>59320.97</v>
      </c>
      <c r="Y344" s="159">
        <v>11481489.09</v>
      </c>
      <c r="Z344" s="159">
        <v>2257150.4500000002</v>
      </c>
      <c r="AA344" s="159">
        <v>1500000</v>
      </c>
      <c r="AB344" s="159">
        <v>757150.45000000019</v>
      </c>
      <c r="AC344" s="159">
        <v>2965524.13</v>
      </c>
      <c r="AD344" s="159">
        <v>1313923.32</v>
      </c>
      <c r="AE344" s="159">
        <v>4792744.4400000004</v>
      </c>
      <c r="AF344" s="159">
        <v>4259909.49</v>
      </c>
      <c r="AG344" s="159">
        <v>266065.83</v>
      </c>
      <c r="AH344" s="159">
        <v>135000</v>
      </c>
      <c r="AI344" s="159">
        <v>0</v>
      </c>
      <c r="AJ344" s="159">
        <v>1</v>
      </c>
    </row>
    <row r="345" spans="1:36">
      <c r="A345" s="153">
        <v>6</v>
      </c>
      <c r="B345" s="154">
        <v>2</v>
      </c>
      <c r="C345" s="154">
        <v>13</v>
      </c>
      <c r="D345" s="155">
        <v>2</v>
      </c>
      <c r="E345" s="155" t="s">
        <v>556</v>
      </c>
      <c r="F345" s="156" t="s">
        <v>3200</v>
      </c>
      <c r="G345" s="156" t="s">
        <v>556</v>
      </c>
      <c r="H345" s="156" t="s">
        <v>3213</v>
      </c>
      <c r="I345" s="155">
        <v>602132</v>
      </c>
      <c r="J345" s="157" t="s">
        <v>2447</v>
      </c>
      <c r="K345" s="157"/>
      <c r="L345" s="155">
        <v>2022</v>
      </c>
      <c r="M345" s="158">
        <v>3878</v>
      </c>
      <c r="N345" s="159">
        <v>19841936.530000001</v>
      </c>
      <c r="O345" s="159">
        <v>18088972.93</v>
      </c>
      <c r="P345" s="159">
        <v>14037241.449999999</v>
      </c>
      <c r="Q345" s="159">
        <v>7541158</v>
      </c>
      <c r="R345" s="159">
        <v>6496083.4500000002</v>
      </c>
      <c r="S345" s="159">
        <v>1752963.6</v>
      </c>
      <c r="T345" s="159">
        <v>0</v>
      </c>
      <c r="U345" s="159">
        <v>17998645.149999999</v>
      </c>
      <c r="V345" s="159">
        <v>16495475.59</v>
      </c>
      <c r="W345" s="159">
        <v>6747475.2599999998</v>
      </c>
      <c r="X345" s="159">
        <v>52892.6</v>
      </c>
      <c r="Y345" s="159">
        <v>1503169.56</v>
      </c>
      <c r="Z345" s="159">
        <v>2094792.33</v>
      </c>
      <c r="AA345" s="159">
        <v>0</v>
      </c>
      <c r="AB345" s="159">
        <v>2094792.33</v>
      </c>
      <c r="AC345" s="159">
        <v>649632</v>
      </c>
      <c r="AD345" s="159">
        <v>649632</v>
      </c>
      <c r="AE345" s="159">
        <v>1912629</v>
      </c>
      <c r="AF345" s="159">
        <v>1593497.34</v>
      </c>
      <c r="AG345" s="159">
        <v>99795</v>
      </c>
      <c r="AH345" s="159">
        <v>99795</v>
      </c>
      <c r="AI345" s="159">
        <v>0</v>
      </c>
      <c r="AJ345" s="159">
        <v>0</v>
      </c>
    </row>
    <row r="346" spans="1:36">
      <c r="A346" s="153">
        <v>6</v>
      </c>
      <c r="B346" s="154">
        <v>2</v>
      </c>
      <c r="C346" s="154">
        <v>14</v>
      </c>
      <c r="D346" s="155">
        <v>2</v>
      </c>
      <c r="E346" s="155" t="s">
        <v>556</v>
      </c>
      <c r="F346" s="156" t="s">
        <v>3200</v>
      </c>
      <c r="G346" s="156" t="s">
        <v>556</v>
      </c>
      <c r="H346" s="156" t="s">
        <v>3214</v>
      </c>
      <c r="I346" s="155">
        <v>602142</v>
      </c>
      <c r="J346" s="157" t="s">
        <v>2446</v>
      </c>
      <c r="K346" s="157"/>
      <c r="L346" s="155">
        <v>2022</v>
      </c>
      <c r="M346" s="158">
        <v>5968</v>
      </c>
      <c r="N346" s="159">
        <v>31048979.710000001</v>
      </c>
      <c r="O346" s="159">
        <v>28502941.41</v>
      </c>
      <c r="P346" s="159">
        <v>23182831.759999998</v>
      </c>
      <c r="Q346" s="159">
        <v>12330299</v>
      </c>
      <c r="R346" s="159">
        <v>10852532.76</v>
      </c>
      <c r="S346" s="159">
        <v>2546038.2999999998</v>
      </c>
      <c r="T346" s="159">
        <v>15301</v>
      </c>
      <c r="U346" s="159">
        <v>29638264.739999998</v>
      </c>
      <c r="V346" s="159">
        <v>26093535.960000001</v>
      </c>
      <c r="W346" s="159">
        <v>10738372.67</v>
      </c>
      <c r="X346" s="159">
        <v>71378.990000000005</v>
      </c>
      <c r="Y346" s="159">
        <v>3544728.78</v>
      </c>
      <c r="Z346" s="159">
        <v>3107692.01</v>
      </c>
      <c r="AA346" s="159">
        <v>600000</v>
      </c>
      <c r="AB346" s="159">
        <v>2507692.0099999998</v>
      </c>
      <c r="AC346" s="159">
        <v>1131516</v>
      </c>
      <c r="AD346" s="159">
        <v>1131516</v>
      </c>
      <c r="AE346" s="159">
        <v>2064198</v>
      </c>
      <c r="AF346" s="159">
        <v>2409405.4500000002</v>
      </c>
      <c r="AG346" s="159">
        <v>112840</v>
      </c>
      <c r="AH346" s="159">
        <v>121838.39999999999</v>
      </c>
      <c r="AI346" s="159">
        <v>0</v>
      </c>
      <c r="AJ346" s="159">
        <v>0</v>
      </c>
    </row>
    <row r="347" spans="1:36">
      <c r="A347" s="153">
        <v>6</v>
      </c>
      <c r="B347" s="154">
        <v>3</v>
      </c>
      <c r="C347" s="154">
        <v>1</v>
      </c>
      <c r="D347" s="155">
        <v>1</v>
      </c>
      <c r="E347" s="155" t="s">
        <v>556</v>
      </c>
      <c r="F347" s="156" t="s">
        <v>3215</v>
      </c>
      <c r="G347" s="156" t="s">
        <v>556</v>
      </c>
      <c r="H347" s="156" t="s">
        <v>3216</v>
      </c>
      <c r="I347" s="155">
        <v>603011</v>
      </c>
      <c r="J347" s="157" t="s">
        <v>2440</v>
      </c>
      <c r="K347" s="157"/>
      <c r="L347" s="155">
        <v>2022</v>
      </c>
      <c r="M347" s="158">
        <v>4355</v>
      </c>
      <c r="N347" s="159">
        <v>29603220.809999999</v>
      </c>
      <c r="O347" s="159">
        <v>22490321.390000001</v>
      </c>
      <c r="P347" s="159">
        <v>14028833.25</v>
      </c>
      <c r="Q347" s="159">
        <v>5059369</v>
      </c>
      <c r="R347" s="159">
        <v>8969464.25</v>
      </c>
      <c r="S347" s="159">
        <v>7112899.4199999999</v>
      </c>
      <c r="T347" s="159">
        <v>277781.59999999998</v>
      </c>
      <c r="U347" s="159">
        <v>29426700.329999998</v>
      </c>
      <c r="V347" s="159">
        <v>20979637.75</v>
      </c>
      <c r="W347" s="159">
        <v>8151494.29</v>
      </c>
      <c r="X347" s="159">
        <v>408962.24</v>
      </c>
      <c r="Y347" s="159">
        <v>8447062.5800000001</v>
      </c>
      <c r="Z347" s="159">
        <v>3042176.47</v>
      </c>
      <c r="AA347" s="159">
        <v>2000000</v>
      </c>
      <c r="AB347" s="159">
        <v>1042176.4700000002</v>
      </c>
      <c r="AC347" s="159">
        <v>580000</v>
      </c>
      <c r="AD347" s="159">
        <v>580000</v>
      </c>
      <c r="AE347" s="159">
        <v>11470000</v>
      </c>
      <c r="AF347" s="159">
        <v>1510683.64</v>
      </c>
      <c r="AG347" s="159">
        <v>1283358.3400000001</v>
      </c>
      <c r="AH347" s="159">
        <v>878000.98</v>
      </c>
      <c r="AI347" s="159">
        <v>0</v>
      </c>
      <c r="AJ347" s="159">
        <v>0</v>
      </c>
    </row>
    <row r="348" spans="1:36">
      <c r="A348" s="153">
        <v>6</v>
      </c>
      <c r="B348" s="154">
        <v>3</v>
      </c>
      <c r="C348" s="154">
        <v>2</v>
      </c>
      <c r="D348" s="155">
        <v>2</v>
      </c>
      <c r="E348" s="155" t="s">
        <v>556</v>
      </c>
      <c r="F348" s="156" t="s">
        <v>3217</v>
      </c>
      <c r="G348" s="156" t="s">
        <v>556</v>
      </c>
      <c r="H348" s="156" t="s">
        <v>3218</v>
      </c>
      <c r="I348" s="155">
        <v>603022</v>
      </c>
      <c r="J348" s="157" t="s">
        <v>2445</v>
      </c>
      <c r="K348" s="157"/>
      <c r="L348" s="155">
        <v>2022</v>
      </c>
      <c r="M348" s="158">
        <v>2872</v>
      </c>
      <c r="N348" s="159">
        <v>16802079.739999998</v>
      </c>
      <c r="O348" s="159">
        <v>13532746.449999999</v>
      </c>
      <c r="P348" s="159">
        <v>10271795.74</v>
      </c>
      <c r="Q348" s="159">
        <v>5409027</v>
      </c>
      <c r="R348" s="159">
        <v>4862768.74</v>
      </c>
      <c r="S348" s="159">
        <v>3269333.29</v>
      </c>
      <c r="T348" s="159">
        <v>230185</v>
      </c>
      <c r="U348" s="159">
        <v>13184395.119999999</v>
      </c>
      <c r="V348" s="159">
        <v>12375291.640000001</v>
      </c>
      <c r="W348" s="159">
        <v>5274742.5999999996</v>
      </c>
      <c r="X348" s="159">
        <v>69674.039999999994</v>
      </c>
      <c r="Y348" s="159">
        <v>809103.48</v>
      </c>
      <c r="Z348" s="159">
        <v>770965.77</v>
      </c>
      <c r="AA348" s="159">
        <v>0</v>
      </c>
      <c r="AB348" s="159">
        <v>770965.77</v>
      </c>
      <c r="AC348" s="159">
        <v>216600</v>
      </c>
      <c r="AD348" s="159">
        <v>216600</v>
      </c>
      <c r="AE348" s="159">
        <v>2391350</v>
      </c>
      <c r="AF348" s="159">
        <v>1157454.81</v>
      </c>
      <c r="AG348" s="159">
        <v>109491.34</v>
      </c>
      <c r="AH348" s="159">
        <v>110689.8</v>
      </c>
      <c r="AI348" s="159">
        <v>0</v>
      </c>
      <c r="AJ348" s="159">
        <v>0</v>
      </c>
    </row>
    <row r="349" spans="1:36">
      <c r="A349" s="153">
        <v>6</v>
      </c>
      <c r="B349" s="154">
        <v>3</v>
      </c>
      <c r="C349" s="154">
        <v>3</v>
      </c>
      <c r="D349" s="155">
        <v>2</v>
      </c>
      <c r="E349" s="155" t="s">
        <v>556</v>
      </c>
      <c r="F349" s="156" t="s">
        <v>3217</v>
      </c>
      <c r="G349" s="156" t="s">
        <v>556</v>
      </c>
      <c r="H349" s="156" t="s">
        <v>3219</v>
      </c>
      <c r="I349" s="155">
        <v>603032</v>
      </c>
      <c r="J349" s="157" t="s">
        <v>2444</v>
      </c>
      <c r="K349" s="157"/>
      <c r="L349" s="155">
        <v>2022</v>
      </c>
      <c r="M349" s="158">
        <v>15045</v>
      </c>
      <c r="N349" s="159">
        <v>75742710.640000001</v>
      </c>
      <c r="O349" s="159">
        <v>68044777.590000004</v>
      </c>
      <c r="P349" s="159">
        <v>44935594.950000003</v>
      </c>
      <c r="Q349" s="159">
        <v>20005417</v>
      </c>
      <c r="R349" s="159">
        <v>24930177.949999999</v>
      </c>
      <c r="S349" s="159">
        <v>7697933.0499999998</v>
      </c>
      <c r="T349" s="159">
        <v>868402.63</v>
      </c>
      <c r="U349" s="159">
        <v>69534557.620000005</v>
      </c>
      <c r="V349" s="159">
        <v>58390451.719999999</v>
      </c>
      <c r="W349" s="159">
        <v>20259748.879999999</v>
      </c>
      <c r="X349" s="159">
        <v>515176.92</v>
      </c>
      <c r="Y349" s="159">
        <v>11144105.9</v>
      </c>
      <c r="Z349" s="159">
        <v>8334260.8799999999</v>
      </c>
      <c r="AA349" s="159">
        <v>0</v>
      </c>
      <c r="AB349" s="159">
        <v>8334260.8799999999</v>
      </c>
      <c r="AC349" s="159">
        <v>2164705.88</v>
      </c>
      <c r="AD349" s="159">
        <v>2164705.88</v>
      </c>
      <c r="AE349" s="159">
        <v>18788235.289999999</v>
      </c>
      <c r="AF349" s="159">
        <v>9654325.8699999992</v>
      </c>
      <c r="AG349" s="159">
        <v>206547.29</v>
      </c>
      <c r="AH349" s="159">
        <v>190121.23</v>
      </c>
      <c r="AI349" s="159">
        <v>0</v>
      </c>
      <c r="AJ349" s="159">
        <v>0</v>
      </c>
    </row>
    <row r="350" spans="1:36">
      <c r="A350" s="153">
        <v>6</v>
      </c>
      <c r="B350" s="154">
        <v>3</v>
      </c>
      <c r="C350" s="154">
        <v>4</v>
      </c>
      <c r="D350" s="155">
        <v>2</v>
      </c>
      <c r="E350" s="155" t="s">
        <v>556</v>
      </c>
      <c r="F350" s="156" t="s">
        <v>3217</v>
      </c>
      <c r="G350" s="156" t="s">
        <v>556</v>
      </c>
      <c r="H350" s="156" t="s">
        <v>3220</v>
      </c>
      <c r="I350" s="155">
        <v>603042</v>
      </c>
      <c r="J350" s="157" t="s">
        <v>2443</v>
      </c>
      <c r="K350" s="157"/>
      <c r="L350" s="155">
        <v>2022</v>
      </c>
      <c r="M350" s="158">
        <v>6357</v>
      </c>
      <c r="N350" s="159">
        <v>31991532.899999999</v>
      </c>
      <c r="O350" s="159">
        <v>30417972.489999998</v>
      </c>
      <c r="P350" s="159">
        <v>21411767.259999998</v>
      </c>
      <c r="Q350" s="159">
        <v>10286877</v>
      </c>
      <c r="R350" s="159">
        <v>11124890.26</v>
      </c>
      <c r="S350" s="159">
        <v>1573560.41</v>
      </c>
      <c r="T350" s="159">
        <v>154048.26999999999</v>
      </c>
      <c r="U350" s="159">
        <v>27791321.93</v>
      </c>
      <c r="V350" s="159">
        <v>25312122.449999999</v>
      </c>
      <c r="W350" s="159">
        <v>8692585.3499999996</v>
      </c>
      <c r="X350" s="159">
        <v>89762.23</v>
      </c>
      <c r="Y350" s="159">
        <v>2479199.48</v>
      </c>
      <c r="Z350" s="159">
        <v>453349.74</v>
      </c>
      <c r="AA350" s="159">
        <v>0</v>
      </c>
      <c r="AB350" s="159">
        <v>453349.74</v>
      </c>
      <c r="AC350" s="159">
        <v>1300000</v>
      </c>
      <c r="AD350" s="159">
        <v>1300000</v>
      </c>
      <c r="AE350" s="159">
        <v>3300000</v>
      </c>
      <c r="AF350" s="159">
        <v>5105850.04</v>
      </c>
      <c r="AG350" s="159">
        <v>147380.59</v>
      </c>
      <c r="AH350" s="159">
        <v>133649.9</v>
      </c>
      <c r="AI350" s="159">
        <v>0</v>
      </c>
      <c r="AJ350" s="159">
        <v>0</v>
      </c>
    </row>
    <row r="351" spans="1:36">
      <c r="A351" s="153">
        <v>6</v>
      </c>
      <c r="B351" s="154">
        <v>3</v>
      </c>
      <c r="C351" s="154">
        <v>5</v>
      </c>
      <c r="D351" s="155">
        <v>2</v>
      </c>
      <c r="E351" s="155" t="s">
        <v>556</v>
      </c>
      <c r="F351" s="156" t="s">
        <v>3217</v>
      </c>
      <c r="G351" s="156" t="s">
        <v>556</v>
      </c>
      <c r="H351" s="156" t="s">
        <v>3221</v>
      </c>
      <c r="I351" s="155">
        <v>603052</v>
      </c>
      <c r="J351" s="157" t="s">
        <v>2442</v>
      </c>
      <c r="K351" s="157"/>
      <c r="L351" s="155">
        <v>2022</v>
      </c>
      <c r="M351" s="158">
        <v>2308</v>
      </c>
      <c r="N351" s="159">
        <v>10866068.560000001</v>
      </c>
      <c r="O351" s="159">
        <v>10717898.4</v>
      </c>
      <c r="P351" s="159">
        <v>7992116.3300000001</v>
      </c>
      <c r="Q351" s="159">
        <v>4079943</v>
      </c>
      <c r="R351" s="159">
        <v>3912173.33</v>
      </c>
      <c r="S351" s="159">
        <v>148170.16</v>
      </c>
      <c r="T351" s="159">
        <v>34072.58</v>
      </c>
      <c r="U351" s="159">
        <v>10919558.41</v>
      </c>
      <c r="V351" s="159">
        <v>10070777.77</v>
      </c>
      <c r="W351" s="159">
        <v>3788316.44</v>
      </c>
      <c r="X351" s="159">
        <v>45313.599999999999</v>
      </c>
      <c r="Y351" s="159">
        <v>848780.64</v>
      </c>
      <c r="Z351" s="159">
        <v>1045877</v>
      </c>
      <c r="AA351" s="159">
        <v>0</v>
      </c>
      <c r="AB351" s="159">
        <v>1045877</v>
      </c>
      <c r="AC351" s="159">
        <v>262200</v>
      </c>
      <c r="AD351" s="159">
        <v>262200</v>
      </c>
      <c r="AE351" s="159">
        <v>1274409.8799999999</v>
      </c>
      <c r="AF351" s="159">
        <v>647120.63</v>
      </c>
      <c r="AG351" s="159">
        <v>89877.33</v>
      </c>
      <c r="AH351" s="159">
        <v>130027.5</v>
      </c>
      <c r="AI351" s="159">
        <v>0</v>
      </c>
      <c r="AJ351" s="159">
        <v>0</v>
      </c>
    </row>
    <row r="352" spans="1:36">
      <c r="A352" s="153">
        <v>6</v>
      </c>
      <c r="B352" s="154">
        <v>3</v>
      </c>
      <c r="C352" s="154">
        <v>6</v>
      </c>
      <c r="D352" s="155">
        <v>2</v>
      </c>
      <c r="E352" s="155" t="s">
        <v>556</v>
      </c>
      <c r="F352" s="156" t="s">
        <v>3217</v>
      </c>
      <c r="G352" s="156" t="s">
        <v>556</v>
      </c>
      <c r="H352" s="156" t="s">
        <v>3222</v>
      </c>
      <c r="I352" s="155">
        <v>603062</v>
      </c>
      <c r="J352" s="157" t="s">
        <v>1454</v>
      </c>
      <c r="K352" s="157"/>
      <c r="L352" s="155">
        <v>2022</v>
      </c>
      <c r="M352" s="158">
        <v>4174</v>
      </c>
      <c r="N352" s="159">
        <v>21467401.789999999</v>
      </c>
      <c r="O352" s="159">
        <v>19673864.18</v>
      </c>
      <c r="P352" s="159">
        <v>14223997.32</v>
      </c>
      <c r="Q352" s="159">
        <v>6790394</v>
      </c>
      <c r="R352" s="159">
        <v>7433603.3200000003</v>
      </c>
      <c r="S352" s="159">
        <v>1793537.61</v>
      </c>
      <c r="T352" s="159">
        <v>5046.32</v>
      </c>
      <c r="U352" s="159">
        <v>20682140.940000001</v>
      </c>
      <c r="V352" s="159">
        <v>17825651.649999999</v>
      </c>
      <c r="W352" s="159">
        <v>6411802.7699999996</v>
      </c>
      <c r="X352" s="159">
        <v>59027.28</v>
      </c>
      <c r="Y352" s="159">
        <v>2856489.29</v>
      </c>
      <c r="Z352" s="159">
        <v>937115.8</v>
      </c>
      <c r="AA352" s="159">
        <v>0</v>
      </c>
      <c r="AB352" s="159">
        <v>937115.8</v>
      </c>
      <c r="AC352" s="159">
        <v>1115000</v>
      </c>
      <c r="AD352" s="159">
        <v>1115000</v>
      </c>
      <c r="AE352" s="159">
        <v>2110000</v>
      </c>
      <c r="AF352" s="159">
        <v>1848212.53</v>
      </c>
      <c r="AG352" s="159">
        <v>90479.73</v>
      </c>
      <c r="AH352" s="159">
        <v>235974.18</v>
      </c>
      <c r="AI352" s="159">
        <v>0</v>
      </c>
      <c r="AJ352" s="159">
        <v>0</v>
      </c>
    </row>
    <row r="353" spans="1:36">
      <c r="A353" s="153">
        <v>6</v>
      </c>
      <c r="B353" s="154">
        <v>3</v>
      </c>
      <c r="C353" s="154">
        <v>7</v>
      </c>
      <c r="D353" s="155">
        <v>2</v>
      </c>
      <c r="E353" s="155" t="s">
        <v>556</v>
      </c>
      <c r="F353" s="156" t="s">
        <v>3217</v>
      </c>
      <c r="G353" s="156" t="s">
        <v>556</v>
      </c>
      <c r="H353" s="156" t="s">
        <v>3223</v>
      </c>
      <c r="I353" s="155">
        <v>603072</v>
      </c>
      <c r="J353" s="157" t="s">
        <v>2441</v>
      </c>
      <c r="K353" s="157"/>
      <c r="L353" s="155">
        <v>2022</v>
      </c>
      <c r="M353" s="158">
        <v>3561</v>
      </c>
      <c r="N353" s="159">
        <v>21343286.850000001</v>
      </c>
      <c r="O353" s="159">
        <v>17553474.620000001</v>
      </c>
      <c r="P353" s="159">
        <v>13350809.969999999</v>
      </c>
      <c r="Q353" s="159">
        <v>5909783</v>
      </c>
      <c r="R353" s="159">
        <v>7441026.9699999997</v>
      </c>
      <c r="S353" s="159">
        <v>3789812.23</v>
      </c>
      <c r="T353" s="159">
        <v>39193.1</v>
      </c>
      <c r="U353" s="159">
        <v>19221906.949999999</v>
      </c>
      <c r="V353" s="159">
        <v>16358817.369999999</v>
      </c>
      <c r="W353" s="159">
        <v>2685157.22</v>
      </c>
      <c r="X353" s="159">
        <v>38955.33</v>
      </c>
      <c r="Y353" s="159">
        <v>2863089.58</v>
      </c>
      <c r="Z353" s="159">
        <v>492909.46</v>
      </c>
      <c r="AA353" s="159">
        <v>0</v>
      </c>
      <c r="AB353" s="159">
        <v>492909.46</v>
      </c>
      <c r="AC353" s="159">
        <v>521776</v>
      </c>
      <c r="AD353" s="159">
        <v>521776</v>
      </c>
      <c r="AE353" s="159">
        <v>977672</v>
      </c>
      <c r="AF353" s="159">
        <v>1194657.25</v>
      </c>
      <c r="AG353" s="159">
        <v>99557.43</v>
      </c>
      <c r="AH353" s="159">
        <v>101434.09</v>
      </c>
      <c r="AI353" s="159">
        <v>0</v>
      </c>
      <c r="AJ353" s="159">
        <v>0</v>
      </c>
    </row>
    <row r="354" spans="1:36">
      <c r="A354" s="153">
        <v>6</v>
      </c>
      <c r="B354" s="154">
        <v>3</v>
      </c>
      <c r="C354" s="154">
        <v>8</v>
      </c>
      <c r="D354" s="155">
        <v>2</v>
      </c>
      <c r="E354" s="155" t="s">
        <v>556</v>
      </c>
      <c r="F354" s="156" t="s">
        <v>3217</v>
      </c>
      <c r="G354" s="156" t="s">
        <v>556</v>
      </c>
      <c r="H354" s="156" t="s">
        <v>3224</v>
      </c>
      <c r="I354" s="155">
        <v>603082</v>
      </c>
      <c r="J354" s="157" t="s">
        <v>2440</v>
      </c>
      <c r="K354" s="157"/>
      <c r="L354" s="155">
        <v>2022</v>
      </c>
      <c r="M354" s="158">
        <v>4225</v>
      </c>
      <c r="N354" s="159">
        <v>24173659.539999999</v>
      </c>
      <c r="O354" s="159">
        <v>20132646.699999999</v>
      </c>
      <c r="P354" s="159">
        <v>15213251.07</v>
      </c>
      <c r="Q354" s="159">
        <v>7555578</v>
      </c>
      <c r="R354" s="159">
        <v>7657673.0700000003</v>
      </c>
      <c r="S354" s="159">
        <v>4041012.84</v>
      </c>
      <c r="T354" s="159">
        <v>208146.34</v>
      </c>
      <c r="U354" s="159">
        <v>25365833.469999999</v>
      </c>
      <c r="V354" s="159">
        <v>18543551.890000001</v>
      </c>
      <c r="W354" s="159">
        <v>6999627.8200000003</v>
      </c>
      <c r="X354" s="159">
        <v>161280.04</v>
      </c>
      <c r="Y354" s="159">
        <v>6822281.5800000001</v>
      </c>
      <c r="Z354" s="159">
        <v>3712065.35</v>
      </c>
      <c r="AA354" s="159">
        <v>1420000</v>
      </c>
      <c r="AB354" s="159">
        <v>2292065.35</v>
      </c>
      <c r="AC354" s="159">
        <v>640640</v>
      </c>
      <c r="AD354" s="159">
        <v>640640</v>
      </c>
      <c r="AE354" s="159">
        <v>7075915.2699999996</v>
      </c>
      <c r="AF354" s="159">
        <v>1589094.81</v>
      </c>
      <c r="AG354" s="159">
        <v>114228</v>
      </c>
      <c r="AH354" s="159">
        <v>114228</v>
      </c>
      <c r="AI354" s="159">
        <v>0</v>
      </c>
      <c r="AJ354" s="159">
        <v>0</v>
      </c>
    </row>
    <row r="355" spans="1:36">
      <c r="A355" s="153">
        <v>6</v>
      </c>
      <c r="B355" s="154">
        <v>3</v>
      </c>
      <c r="C355" s="154">
        <v>9</v>
      </c>
      <c r="D355" s="155">
        <v>2</v>
      </c>
      <c r="E355" s="155" t="s">
        <v>556</v>
      </c>
      <c r="F355" s="156" t="s">
        <v>3217</v>
      </c>
      <c r="G355" s="156" t="s">
        <v>556</v>
      </c>
      <c r="H355" s="156" t="s">
        <v>3225</v>
      </c>
      <c r="I355" s="155">
        <v>603092</v>
      </c>
      <c r="J355" s="157" t="s">
        <v>2439</v>
      </c>
      <c r="K355" s="157"/>
      <c r="L355" s="155">
        <v>2022</v>
      </c>
      <c r="M355" s="158">
        <v>4483</v>
      </c>
      <c r="N355" s="159">
        <v>23837655.890000001</v>
      </c>
      <c r="O355" s="159">
        <v>20713327.710000001</v>
      </c>
      <c r="P355" s="159">
        <v>16841064.73</v>
      </c>
      <c r="Q355" s="159">
        <v>8417706</v>
      </c>
      <c r="R355" s="159">
        <v>8423358.7300000004</v>
      </c>
      <c r="S355" s="159">
        <v>3124328.18</v>
      </c>
      <c r="T355" s="159">
        <v>0</v>
      </c>
      <c r="U355" s="159">
        <v>24976426.899999999</v>
      </c>
      <c r="V355" s="159">
        <v>18112189.370000001</v>
      </c>
      <c r="W355" s="159">
        <v>5874237.7300000004</v>
      </c>
      <c r="X355" s="159">
        <v>117388.38</v>
      </c>
      <c r="Y355" s="159">
        <v>6864237.5300000003</v>
      </c>
      <c r="Z355" s="159">
        <v>4922947.92</v>
      </c>
      <c r="AA355" s="159">
        <v>3323528</v>
      </c>
      <c r="AB355" s="159">
        <v>1599419.92</v>
      </c>
      <c r="AC355" s="159">
        <v>2435423</v>
      </c>
      <c r="AD355" s="159">
        <v>2435423</v>
      </c>
      <c r="AE355" s="159">
        <v>4856775</v>
      </c>
      <c r="AF355" s="159">
        <v>2601138.34</v>
      </c>
      <c r="AG355" s="159">
        <v>100000</v>
      </c>
      <c r="AH355" s="159">
        <v>100000</v>
      </c>
      <c r="AI355" s="159">
        <v>0</v>
      </c>
      <c r="AJ355" s="159">
        <v>0</v>
      </c>
    </row>
    <row r="356" spans="1:36">
      <c r="A356" s="153">
        <v>6</v>
      </c>
      <c r="B356" s="154">
        <v>3</v>
      </c>
      <c r="C356" s="154">
        <v>10</v>
      </c>
      <c r="D356" s="155">
        <v>2</v>
      </c>
      <c r="E356" s="155" t="s">
        <v>556</v>
      </c>
      <c r="F356" s="156" t="s">
        <v>3217</v>
      </c>
      <c r="G356" s="156" t="s">
        <v>556</v>
      </c>
      <c r="H356" s="156" t="s">
        <v>3226</v>
      </c>
      <c r="I356" s="155">
        <v>603102</v>
      </c>
      <c r="J356" s="157" t="s">
        <v>2438</v>
      </c>
      <c r="K356" s="157"/>
      <c r="L356" s="155">
        <v>2022</v>
      </c>
      <c r="M356" s="158">
        <v>5441</v>
      </c>
      <c r="N356" s="159">
        <v>29411072.91</v>
      </c>
      <c r="O356" s="159">
        <v>27263751.82</v>
      </c>
      <c r="P356" s="159">
        <v>21070302.73</v>
      </c>
      <c r="Q356" s="159">
        <v>9898655</v>
      </c>
      <c r="R356" s="159">
        <v>11171647.73</v>
      </c>
      <c r="S356" s="159">
        <v>2147321.09</v>
      </c>
      <c r="T356" s="159">
        <v>215719.12</v>
      </c>
      <c r="U356" s="159">
        <v>27490898.91</v>
      </c>
      <c r="V356" s="159">
        <v>26561617.989999998</v>
      </c>
      <c r="W356" s="159">
        <v>10997347.32</v>
      </c>
      <c r="X356" s="159">
        <v>261057.99</v>
      </c>
      <c r="Y356" s="159">
        <v>929280.92</v>
      </c>
      <c r="Z356" s="159">
        <v>0</v>
      </c>
      <c r="AA356" s="159">
        <v>0</v>
      </c>
      <c r="AB356" s="159">
        <v>0</v>
      </c>
      <c r="AC356" s="159">
        <v>405688</v>
      </c>
      <c r="AD356" s="159">
        <v>405688</v>
      </c>
      <c r="AE356" s="159">
        <v>9023820</v>
      </c>
      <c r="AF356" s="159">
        <v>702133.83</v>
      </c>
      <c r="AG356" s="159">
        <v>114902</v>
      </c>
      <c r="AH356" s="159">
        <v>114902</v>
      </c>
      <c r="AI356" s="159">
        <v>0</v>
      </c>
      <c r="AJ356" s="159">
        <v>0</v>
      </c>
    </row>
    <row r="357" spans="1:36">
      <c r="A357" s="153">
        <v>6</v>
      </c>
      <c r="B357" s="154">
        <v>3</v>
      </c>
      <c r="C357" s="154">
        <v>11</v>
      </c>
      <c r="D357" s="155">
        <v>3</v>
      </c>
      <c r="E357" s="155" t="s">
        <v>556</v>
      </c>
      <c r="F357" s="156" t="s">
        <v>3227</v>
      </c>
      <c r="G357" s="156" t="s">
        <v>556</v>
      </c>
      <c r="H357" s="156" t="s">
        <v>3228</v>
      </c>
      <c r="I357" s="155">
        <v>603113</v>
      </c>
      <c r="J357" s="157" t="s">
        <v>2437</v>
      </c>
      <c r="K357" s="157"/>
      <c r="L357" s="155">
        <v>2022</v>
      </c>
      <c r="M357" s="158">
        <v>6818</v>
      </c>
      <c r="N357" s="159">
        <v>34493683.810000002</v>
      </c>
      <c r="O357" s="159">
        <v>32955718.899999999</v>
      </c>
      <c r="P357" s="159">
        <v>25570998.560000002</v>
      </c>
      <c r="Q357" s="159">
        <v>12073876</v>
      </c>
      <c r="R357" s="159">
        <v>13497122.560000001</v>
      </c>
      <c r="S357" s="159">
        <v>1537964.91</v>
      </c>
      <c r="T357" s="159">
        <v>285150</v>
      </c>
      <c r="U357" s="159">
        <v>32507710.34</v>
      </c>
      <c r="V357" s="159">
        <v>29001563.059999999</v>
      </c>
      <c r="W357" s="159">
        <v>10494656.51</v>
      </c>
      <c r="X357" s="159">
        <v>67804.740000000005</v>
      </c>
      <c r="Y357" s="159">
        <v>3506147.28</v>
      </c>
      <c r="Z357" s="159">
        <v>1906927.04</v>
      </c>
      <c r="AA357" s="159">
        <v>750000</v>
      </c>
      <c r="AB357" s="159">
        <v>1156927.04</v>
      </c>
      <c r="AC357" s="159">
        <v>1044920</v>
      </c>
      <c r="AD357" s="159">
        <v>1044920</v>
      </c>
      <c r="AE357" s="159">
        <v>2943540</v>
      </c>
      <c r="AF357" s="159">
        <v>3954155.84</v>
      </c>
      <c r="AG357" s="159">
        <v>141160</v>
      </c>
      <c r="AH357" s="159">
        <v>141160</v>
      </c>
      <c r="AI357" s="159">
        <v>0</v>
      </c>
      <c r="AJ357" s="159">
        <v>0</v>
      </c>
    </row>
    <row r="358" spans="1:36">
      <c r="A358" s="153">
        <v>6</v>
      </c>
      <c r="B358" s="154">
        <v>3</v>
      </c>
      <c r="C358" s="154">
        <v>12</v>
      </c>
      <c r="D358" s="155">
        <v>2</v>
      </c>
      <c r="E358" s="155" t="s">
        <v>556</v>
      </c>
      <c r="F358" s="156" t="s">
        <v>3217</v>
      </c>
      <c r="G358" s="156" t="s">
        <v>556</v>
      </c>
      <c r="H358" s="156" t="s">
        <v>3229</v>
      </c>
      <c r="I358" s="155">
        <v>603122</v>
      </c>
      <c r="J358" s="157" t="s">
        <v>1718</v>
      </c>
      <c r="K358" s="157"/>
      <c r="L358" s="155">
        <v>2022</v>
      </c>
      <c r="M358" s="158">
        <v>5029</v>
      </c>
      <c r="N358" s="159">
        <v>30832857.82</v>
      </c>
      <c r="O358" s="159">
        <v>24787765.469999999</v>
      </c>
      <c r="P358" s="159">
        <v>18532534.079999998</v>
      </c>
      <c r="Q358" s="159">
        <v>9268069</v>
      </c>
      <c r="R358" s="159">
        <v>9264465.0800000001</v>
      </c>
      <c r="S358" s="159">
        <v>6045092.3499999996</v>
      </c>
      <c r="T358" s="159">
        <v>347138.09</v>
      </c>
      <c r="U358" s="159">
        <v>33841956.549999997</v>
      </c>
      <c r="V358" s="159">
        <v>23152146.030000001</v>
      </c>
      <c r="W358" s="159">
        <v>9960925.2400000002</v>
      </c>
      <c r="X358" s="159">
        <v>127497.19</v>
      </c>
      <c r="Y358" s="159">
        <v>10689810.52</v>
      </c>
      <c r="Z358" s="159">
        <v>6716030.4400000004</v>
      </c>
      <c r="AA358" s="159">
        <v>4300000</v>
      </c>
      <c r="AB358" s="159">
        <v>2416030.4400000004</v>
      </c>
      <c r="AC358" s="159">
        <v>1113532</v>
      </c>
      <c r="AD358" s="159">
        <v>1113532</v>
      </c>
      <c r="AE358" s="159">
        <v>7911666</v>
      </c>
      <c r="AF358" s="159">
        <v>1635619.44</v>
      </c>
      <c r="AG358" s="159">
        <v>114399.93</v>
      </c>
      <c r="AH358" s="159">
        <v>114399.93</v>
      </c>
      <c r="AI358" s="159">
        <v>0</v>
      </c>
      <c r="AJ358" s="159">
        <v>0</v>
      </c>
    </row>
    <row r="359" spans="1:36">
      <c r="A359" s="153">
        <v>6</v>
      </c>
      <c r="B359" s="154">
        <v>3</v>
      </c>
      <c r="C359" s="154">
        <v>13</v>
      </c>
      <c r="D359" s="155">
        <v>2</v>
      </c>
      <c r="E359" s="155" t="s">
        <v>556</v>
      </c>
      <c r="F359" s="156" t="s">
        <v>3217</v>
      </c>
      <c r="G359" s="156" t="s">
        <v>556</v>
      </c>
      <c r="H359" s="156" t="s">
        <v>3230</v>
      </c>
      <c r="I359" s="155">
        <v>603132</v>
      </c>
      <c r="J359" s="157" t="s">
        <v>2436</v>
      </c>
      <c r="K359" s="157"/>
      <c r="L359" s="155">
        <v>2022</v>
      </c>
      <c r="M359" s="158">
        <v>3724</v>
      </c>
      <c r="N359" s="159">
        <v>19493835.600000001</v>
      </c>
      <c r="O359" s="159">
        <v>17904127.760000002</v>
      </c>
      <c r="P359" s="159">
        <v>14053882.83</v>
      </c>
      <c r="Q359" s="159">
        <v>6894475</v>
      </c>
      <c r="R359" s="159">
        <v>7159407.8300000001</v>
      </c>
      <c r="S359" s="159">
        <v>1589707.84</v>
      </c>
      <c r="T359" s="159">
        <v>53007</v>
      </c>
      <c r="U359" s="159">
        <v>18500870.420000002</v>
      </c>
      <c r="V359" s="159">
        <v>16971747.010000002</v>
      </c>
      <c r="W359" s="159">
        <v>6536180.0999999996</v>
      </c>
      <c r="X359" s="159">
        <v>119850.82</v>
      </c>
      <c r="Y359" s="159">
        <v>1529123.41</v>
      </c>
      <c r="Z359" s="159">
        <v>870352.4</v>
      </c>
      <c r="AA359" s="159">
        <v>0</v>
      </c>
      <c r="AB359" s="159">
        <v>870352.4</v>
      </c>
      <c r="AC359" s="159">
        <v>990000</v>
      </c>
      <c r="AD359" s="159">
        <v>990000</v>
      </c>
      <c r="AE359" s="159">
        <v>4862571.9000000004</v>
      </c>
      <c r="AF359" s="159">
        <v>932380.75</v>
      </c>
      <c r="AG359" s="159">
        <v>611873.56000000006</v>
      </c>
      <c r="AH359" s="159">
        <v>377217.23</v>
      </c>
      <c r="AI359" s="159">
        <v>0</v>
      </c>
      <c r="AJ359" s="159">
        <v>0</v>
      </c>
    </row>
    <row r="360" spans="1:36">
      <c r="A360" s="153">
        <v>6</v>
      </c>
      <c r="B360" s="154">
        <v>3</v>
      </c>
      <c r="C360" s="154">
        <v>14</v>
      </c>
      <c r="D360" s="155">
        <v>2</v>
      </c>
      <c r="E360" s="155" t="s">
        <v>556</v>
      </c>
      <c r="F360" s="156" t="s">
        <v>3217</v>
      </c>
      <c r="G360" s="156" t="s">
        <v>556</v>
      </c>
      <c r="H360" s="156" t="s">
        <v>3231</v>
      </c>
      <c r="I360" s="155">
        <v>603142</v>
      </c>
      <c r="J360" s="157" t="s">
        <v>2435</v>
      </c>
      <c r="K360" s="157"/>
      <c r="L360" s="155">
        <v>2022</v>
      </c>
      <c r="M360" s="158">
        <v>3032</v>
      </c>
      <c r="N360" s="159">
        <v>16925679.940000001</v>
      </c>
      <c r="O360" s="159">
        <v>16178914.289999999</v>
      </c>
      <c r="P360" s="159">
        <v>12087970.07</v>
      </c>
      <c r="Q360" s="159">
        <v>5516332</v>
      </c>
      <c r="R360" s="159">
        <v>6571638.0700000003</v>
      </c>
      <c r="S360" s="159">
        <v>746765.65</v>
      </c>
      <c r="T360" s="159">
        <v>28117.43</v>
      </c>
      <c r="U360" s="159">
        <v>15613215.960000001</v>
      </c>
      <c r="V360" s="159">
        <v>14824920.630000001</v>
      </c>
      <c r="W360" s="159">
        <v>6179980.2300000004</v>
      </c>
      <c r="X360" s="159">
        <v>43624.95</v>
      </c>
      <c r="Y360" s="159">
        <v>788295.33</v>
      </c>
      <c r="Z360" s="159">
        <v>178718.83</v>
      </c>
      <c r="AA360" s="159">
        <v>0</v>
      </c>
      <c r="AB360" s="159">
        <v>178718.83</v>
      </c>
      <c r="AC360" s="159">
        <v>481040</v>
      </c>
      <c r="AD360" s="159">
        <v>481040</v>
      </c>
      <c r="AE360" s="159">
        <v>2251047.8199999998</v>
      </c>
      <c r="AF360" s="159">
        <v>1353993.66</v>
      </c>
      <c r="AG360" s="159">
        <v>99982</v>
      </c>
      <c r="AH360" s="159">
        <v>99982</v>
      </c>
      <c r="AI360" s="159">
        <v>0</v>
      </c>
      <c r="AJ360" s="159">
        <v>0</v>
      </c>
    </row>
    <row r="361" spans="1:36">
      <c r="A361" s="153">
        <v>6</v>
      </c>
      <c r="B361" s="154">
        <v>3</v>
      </c>
      <c r="C361" s="154">
        <v>15</v>
      </c>
      <c r="D361" s="155">
        <v>3</v>
      </c>
      <c r="E361" s="155" t="s">
        <v>556</v>
      </c>
      <c r="F361" s="156" t="s">
        <v>3227</v>
      </c>
      <c r="G361" s="156" t="s">
        <v>556</v>
      </c>
      <c r="H361" s="156" t="s">
        <v>3232</v>
      </c>
      <c r="I361" s="155">
        <v>603153</v>
      </c>
      <c r="J361" s="157" t="s">
        <v>2434</v>
      </c>
      <c r="K361" s="157"/>
      <c r="L361" s="155">
        <v>2022</v>
      </c>
      <c r="M361" s="158">
        <v>6328</v>
      </c>
      <c r="N361" s="159">
        <v>31214453.02</v>
      </c>
      <c r="O361" s="159">
        <v>28063254.859999999</v>
      </c>
      <c r="P361" s="159">
        <v>20568996.43</v>
      </c>
      <c r="Q361" s="159">
        <v>10633200</v>
      </c>
      <c r="R361" s="159">
        <v>9935796.4299999997</v>
      </c>
      <c r="S361" s="159">
        <v>3151198.16</v>
      </c>
      <c r="T361" s="159">
        <v>37279</v>
      </c>
      <c r="U361" s="159">
        <v>28996469.489999998</v>
      </c>
      <c r="V361" s="159">
        <v>24066914.789999999</v>
      </c>
      <c r="W361" s="159">
        <v>8347684.4199999999</v>
      </c>
      <c r="X361" s="159">
        <v>77863.179999999993</v>
      </c>
      <c r="Y361" s="159">
        <v>4929554.7</v>
      </c>
      <c r="Z361" s="159">
        <v>2531577.79</v>
      </c>
      <c r="AA361" s="159">
        <v>0</v>
      </c>
      <c r="AB361" s="159">
        <v>2531577.79</v>
      </c>
      <c r="AC361" s="159">
        <v>912390</v>
      </c>
      <c r="AD361" s="159">
        <v>912390</v>
      </c>
      <c r="AE361" s="159">
        <v>3350990</v>
      </c>
      <c r="AF361" s="159">
        <v>3996340.07</v>
      </c>
      <c r="AG361" s="159">
        <v>114364.17</v>
      </c>
      <c r="AH361" s="159">
        <v>115979.35</v>
      </c>
      <c r="AI361" s="159">
        <v>0</v>
      </c>
      <c r="AJ361" s="159">
        <v>0</v>
      </c>
    </row>
    <row r="362" spans="1:36">
      <c r="A362" s="153">
        <v>6</v>
      </c>
      <c r="B362" s="154">
        <v>4</v>
      </c>
      <c r="C362" s="154">
        <v>1</v>
      </c>
      <c r="D362" s="155">
        <v>1</v>
      </c>
      <c r="E362" s="155" t="s">
        <v>556</v>
      </c>
      <c r="F362" s="156" t="s">
        <v>3233</v>
      </c>
      <c r="G362" s="156" t="s">
        <v>556</v>
      </c>
      <c r="H362" s="156" t="s">
        <v>3234</v>
      </c>
      <c r="I362" s="155">
        <v>604011</v>
      </c>
      <c r="J362" s="157" t="s">
        <v>2431</v>
      </c>
      <c r="K362" s="157"/>
      <c r="L362" s="155">
        <v>2022</v>
      </c>
      <c r="M362" s="158">
        <v>17401</v>
      </c>
      <c r="N362" s="159">
        <v>89203585.840000004</v>
      </c>
      <c r="O362" s="159">
        <v>74597743.939999998</v>
      </c>
      <c r="P362" s="159">
        <v>44200906.399999999</v>
      </c>
      <c r="Q362" s="159">
        <v>17648369</v>
      </c>
      <c r="R362" s="159">
        <v>26552537.399999999</v>
      </c>
      <c r="S362" s="159">
        <v>14605841.9</v>
      </c>
      <c r="T362" s="159">
        <v>493883.7</v>
      </c>
      <c r="U362" s="159">
        <v>98088701.109999999</v>
      </c>
      <c r="V362" s="159">
        <v>75471004.25</v>
      </c>
      <c r="W362" s="159">
        <v>29937130.629999999</v>
      </c>
      <c r="X362" s="159">
        <v>501733.18</v>
      </c>
      <c r="Y362" s="159">
        <v>22617696.859999999</v>
      </c>
      <c r="Z362" s="159">
        <v>26409161.16</v>
      </c>
      <c r="AA362" s="159">
        <v>21000000</v>
      </c>
      <c r="AB362" s="159">
        <v>5409161.1600000001</v>
      </c>
      <c r="AC362" s="159">
        <v>8129909</v>
      </c>
      <c r="AD362" s="159">
        <v>3000000</v>
      </c>
      <c r="AE362" s="159">
        <v>34996000</v>
      </c>
      <c r="AF362" s="159">
        <v>-873260.31</v>
      </c>
      <c r="AG362" s="159">
        <v>432031.86</v>
      </c>
      <c r="AH362" s="159">
        <v>400597.21</v>
      </c>
      <c r="AI362" s="159">
        <v>0</v>
      </c>
      <c r="AJ362" s="159">
        <v>0</v>
      </c>
    </row>
    <row r="363" spans="1:36">
      <c r="A363" s="153">
        <v>6</v>
      </c>
      <c r="B363" s="154">
        <v>4</v>
      </c>
      <c r="C363" s="154">
        <v>2</v>
      </c>
      <c r="D363" s="155">
        <v>2</v>
      </c>
      <c r="E363" s="155" t="s">
        <v>556</v>
      </c>
      <c r="F363" s="156" t="s">
        <v>3235</v>
      </c>
      <c r="G363" s="156" t="s">
        <v>556</v>
      </c>
      <c r="H363" s="156" t="s">
        <v>3236</v>
      </c>
      <c r="I363" s="155">
        <v>604022</v>
      </c>
      <c r="J363" s="157" t="s">
        <v>2433</v>
      </c>
      <c r="K363" s="157"/>
      <c r="L363" s="155">
        <v>2022</v>
      </c>
      <c r="M363" s="158">
        <v>5295</v>
      </c>
      <c r="N363" s="159">
        <v>25896198.219999999</v>
      </c>
      <c r="O363" s="159">
        <v>22801154.84</v>
      </c>
      <c r="P363" s="159">
        <v>16448456.32</v>
      </c>
      <c r="Q363" s="159">
        <v>7858483</v>
      </c>
      <c r="R363" s="159">
        <v>8589973.3200000003</v>
      </c>
      <c r="S363" s="159">
        <v>3095043.38</v>
      </c>
      <c r="T363" s="159">
        <v>159970.81</v>
      </c>
      <c r="U363" s="159">
        <v>24260487.91</v>
      </c>
      <c r="V363" s="159">
        <v>19619439.829999998</v>
      </c>
      <c r="W363" s="159">
        <v>6767146</v>
      </c>
      <c r="X363" s="159">
        <v>69299.509999999995</v>
      </c>
      <c r="Y363" s="159">
        <v>4641048.08</v>
      </c>
      <c r="Z363" s="159">
        <v>1197982.8899999999</v>
      </c>
      <c r="AA363" s="159">
        <v>850000</v>
      </c>
      <c r="AB363" s="159">
        <v>347982.8899999999</v>
      </c>
      <c r="AC363" s="159">
        <v>1150637.1000000001</v>
      </c>
      <c r="AD363" s="159">
        <v>899595.16</v>
      </c>
      <c r="AE363" s="159">
        <v>3049607.11</v>
      </c>
      <c r="AF363" s="159">
        <v>3181715.01</v>
      </c>
      <c r="AG363" s="159">
        <v>112497.71</v>
      </c>
      <c r="AH363" s="159">
        <v>156653.16</v>
      </c>
      <c r="AI363" s="159">
        <v>0</v>
      </c>
      <c r="AJ363" s="159">
        <v>790.71</v>
      </c>
    </row>
    <row r="364" spans="1:36">
      <c r="A364" s="153">
        <v>6</v>
      </c>
      <c r="B364" s="154">
        <v>4</v>
      </c>
      <c r="C364" s="154">
        <v>3</v>
      </c>
      <c r="D364" s="155">
        <v>2</v>
      </c>
      <c r="E364" s="155" t="s">
        <v>556</v>
      </c>
      <c r="F364" s="156" t="s">
        <v>3235</v>
      </c>
      <c r="G364" s="156" t="s">
        <v>556</v>
      </c>
      <c r="H364" s="156" t="s">
        <v>3237</v>
      </c>
      <c r="I364" s="155">
        <v>604032</v>
      </c>
      <c r="J364" s="157" t="s">
        <v>2432</v>
      </c>
      <c r="K364" s="157"/>
      <c r="L364" s="155">
        <v>2022</v>
      </c>
      <c r="M364" s="158">
        <v>5077</v>
      </c>
      <c r="N364" s="159">
        <v>24412984.300000001</v>
      </c>
      <c r="O364" s="159">
        <v>22660626.710000001</v>
      </c>
      <c r="P364" s="159">
        <v>16486150.460000001</v>
      </c>
      <c r="Q364" s="159">
        <v>7686129</v>
      </c>
      <c r="R364" s="159">
        <v>8800021.4600000009</v>
      </c>
      <c r="S364" s="159">
        <v>1752357.59</v>
      </c>
      <c r="T364" s="159">
        <v>169164</v>
      </c>
      <c r="U364" s="159">
        <v>24205051.07</v>
      </c>
      <c r="V364" s="159">
        <v>21319398.039999999</v>
      </c>
      <c r="W364" s="159">
        <v>8892095.5099999998</v>
      </c>
      <c r="X364" s="159">
        <v>124712.09</v>
      </c>
      <c r="Y364" s="159">
        <v>2885653.03</v>
      </c>
      <c r="Z364" s="159">
        <v>1719971.99</v>
      </c>
      <c r="AA364" s="159">
        <v>800000</v>
      </c>
      <c r="AB364" s="159">
        <v>919971.99</v>
      </c>
      <c r="AC364" s="159">
        <v>1193000</v>
      </c>
      <c r="AD364" s="159">
        <v>1193000</v>
      </c>
      <c r="AE364" s="159">
        <v>3954500</v>
      </c>
      <c r="AF364" s="159">
        <v>1341228.67</v>
      </c>
      <c r="AG364" s="159">
        <v>112590.39</v>
      </c>
      <c r="AH364" s="159">
        <v>112590.39</v>
      </c>
      <c r="AI364" s="159">
        <v>0</v>
      </c>
      <c r="AJ364" s="159">
        <v>0</v>
      </c>
    </row>
    <row r="365" spans="1:36">
      <c r="A365" s="153">
        <v>6</v>
      </c>
      <c r="B365" s="154">
        <v>4</v>
      </c>
      <c r="C365" s="154">
        <v>4</v>
      </c>
      <c r="D365" s="155">
        <v>2</v>
      </c>
      <c r="E365" s="155" t="s">
        <v>556</v>
      </c>
      <c r="F365" s="156" t="s">
        <v>3235</v>
      </c>
      <c r="G365" s="156" t="s">
        <v>556</v>
      </c>
      <c r="H365" s="156" t="s">
        <v>3238</v>
      </c>
      <c r="I365" s="155">
        <v>604042</v>
      </c>
      <c r="J365" s="157" t="s">
        <v>2431</v>
      </c>
      <c r="K365" s="157"/>
      <c r="L365" s="155">
        <v>2022</v>
      </c>
      <c r="M365" s="158">
        <v>9931</v>
      </c>
      <c r="N365" s="159">
        <v>53113764.32</v>
      </c>
      <c r="O365" s="159">
        <v>46189819.479999997</v>
      </c>
      <c r="P365" s="159">
        <v>34303031.090000004</v>
      </c>
      <c r="Q365" s="159">
        <v>16872589</v>
      </c>
      <c r="R365" s="159">
        <v>17430442.09</v>
      </c>
      <c r="S365" s="159">
        <v>6923944.8399999999</v>
      </c>
      <c r="T365" s="159">
        <v>107837.24</v>
      </c>
      <c r="U365" s="159">
        <v>49496860.939999998</v>
      </c>
      <c r="V365" s="159">
        <v>44247487.280000001</v>
      </c>
      <c r="W365" s="159">
        <v>14393699.1</v>
      </c>
      <c r="X365" s="159">
        <v>41016.04</v>
      </c>
      <c r="Y365" s="159">
        <v>5249373.66</v>
      </c>
      <c r="Z365" s="159">
        <v>5674993.3499999996</v>
      </c>
      <c r="AA365" s="159">
        <v>4000625</v>
      </c>
      <c r="AB365" s="159">
        <v>1674368.3499999996</v>
      </c>
      <c r="AC365" s="159">
        <v>959900</v>
      </c>
      <c r="AD365" s="159">
        <v>959900</v>
      </c>
      <c r="AE365" s="159">
        <v>5440425</v>
      </c>
      <c r="AF365" s="159">
        <v>1942332.2</v>
      </c>
      <c r="AG365" s="159">
        <v>306721.87</v>
      </c>
      <c r="AH365" s="159">
        <v>342887.37</v>
      </c>
      <c r="AI365" s="159">
        <v>0</v>
      </c>
      <c r="AJ365" s="159">
        <v>0</v>
      </c>
    </row>
    <row r="366" spans="1:36">
      <c r="A366" s="153">
        <v>6</v>
      </c>
      <c r="B366" s="154">
        <v>4</v>
      </c>
      <c r="C366" s="154">
        <v>5</v>
      </c>
      <c r="D366" s="155">
        <v>2</v>
      </c>
      <c r="E366" s="155" t="s">
        <v>556</v>
      </c>
      <c r="F366" s="156" t="s">
        <v>3235</v>
      </c>
      <c r="G366" s="156" t="s">
        <v>556</v>
      </c>
      <c r="H366" s="156" t="s">
        <v>3239</v>
      </c>
      <c r="I366" s="155">
        <v>604052</v>
      </c>
      <c r="J366" s="157" t="s">
        <v>2430</v>
      </c>
      <c r="K366" s="157"/>
      <c r="L366" s="155">
        <v>2022</v>
      </c>
      <c r="M366" s="158">
        <v>6953</v>
      </c>
      <c r="N366" s="159">
        <v>32588338.879999999</v>
      </c>
      <c r="O366" s="159">
        <v>30586324.57</v>
      </c>
      <c r="P366" s="159">
        <v>21744493.550000001</v>
      </c>
      <c r="Q366" s="159">
        <v>10150672</v>
      </c>
      <c r="R366" s="159">
        <v>11593821.550000001</v>
      </c>
      <c r="S366" s="159">
        <v>2002014.31</v>
      </c>
      <c r="T366" s="159">
        <v>211004.2</v>
      </c>
      <c r="U366" s="159">
        <v>31973362.760000002</v>
      </c>
      <c r="V366" s="159">
        <v>26448296.73</v>
      </c>
      <c r="W366" s="159">
        <v>10257317.77</v>
      </c>
      <c r="X366" s="159">
        <v>150469.51999999999</v>
      </c>
      <c r="Y366" s="159">
        <v>5525066.0300000003</v>
      </c>
      <c r="Z366" s="159">
        <v>3235906.58</v>
      </c>
      <c r="AA366" s="159">
        <v>1700000</v>
      </c>
      <c r="AB366" s="159">
        <v>1535906.58</v>
      </c>
      <c r="AC366" s="159">
        <v>1721000</v>
      </c>
      <c r="AD366" s="159">
        <v>1721000</v>
      </c>
      <c r="AE366" s="159">
        <v>5276000</v>
      </c>
      <c r="AF366" s="159">
        <v>4138027.84</v>
      </c>
      <c r="AG366" s="159">
        <v>182991.82</v>
      </c>
      <c r="AH366" s="159">
        <v>186938.32</v>
      </c>
      <c r="AI366" s="159">
        <v>0</v>
      </c>
      <c r="AJ366" s="159">
        <v>0</v>
      </c>
    </row>
    <row r="367" spans="1:36">
      <c r="A367" s="153">
        <v>6</v>
      </c>
      <c r="B367" s="154">
        <v>4</v>
      </c>
      <c r="C367" s="154">
        <v>6</v>
      </c>
      <c r="D367" s="155">
        <v>2</v>
      </c>
      <c r="E367" s="155" t="s">
        <v>556</v>
      </c>
      <c r="F367" s="156" t="s">
        <v>3235</v>
      </c>
      <c r="G367" s="156" t="s">
        <v>556</v>
      </c>
      <c r="H367" s="156" t="s">
        <v>3240</v>
      </c>
      <c r="I367" s="155">
        <v>604062</v>
      </c>
      <c r="J367" s="157" t="s">
        <v>2429</v>
      </c>
      <c r="K367" s="157"/>
      <c r="L367" s="155">
        <v>2022</v>
      </c>
      <c r="M367" s="158">
        <v>4090</v>
      </c>
      <c r="N367" s="159">
        <v>19737465.870000001</v>
      </c>
      <c r="O367" s="159">
        <v>18318885.98</v>
      </c>
      <c r="P367" s="159">
        <v>14056637.92</v>
      </c>
      <c r="Q367" s="159">
        <v>6923962</v>
      </c>
      <c r="R367" s="159">
        <v>7132675.9199999999</v>
      </c>
      <c r="S367" s="159">
        <v>1418579.89</v>
      </c>
      <c r="T367" s="159">
        <v>2420</v>
      </c>
      <c r="U367" s="159">
        <v>18274337.609999999</v>
      </c>
      <c r="V367" s="159">
        <v>16949827.789999999</v>
      </c>
      <c r="W367" s="159">
        <v>6028185.0899999999</v>
      </c>
      <c r="X367" s="159">
        <v>35107.51</v>
      </c>
      <c r="Y367" s="159">
        <v>1324509.82</v>
      </c>
      <c r="Z367" s="159">
        <v>308162.81</v>
      </c>
      <c r="AA367" s="159">
        <v>0</v>
      </c>
      <c r="AB367" s="159">
        <v>308162.81</v>
      </c>
      <c r="AC367" s="159">
        <v>583811</v>
      </c>
      <c r="AD367" s="159">
        <v>583811</v>
      </c>
      <c r="AE367" s="159">
        <v>1274497</v>
      </c>
      <c r="AF367" s="159">
        <v>1369058.19</v>
      </c>
      <c r="AG367" s="159">
        <v>248989.56</v>
      </c>
      <c r="AH367" s="159">
        <v>233174.14</v>
      </c>
      <c r="AI367" s="159">
        <v>0</v>
      </c>
      <c r="AJ367" s="159">
        <v>0</v>
      </c>
    </row>
    <row r="368" spans="1:36">
      <c r="A368" s="153">
        <v>6</v>
      </c>
      <c r="B368" s="154">
        <v>4</v>
      </c>
      <c r="C368" s="154">
        <v>7</v>
      </c>
      <c r="D368" s="155">
        <v>2</v>
      </c>
      <c r="E368" s="155" t="s">
        <v>556</v>
      </c>
      <c r="F368" s="156" t="s">
        <v>3235</v>
      </c>
      <c r="G368" s="156" t="s">
        <v>556</v>
      </c>
      <c r="H368" s="156" t="s">
        <v>3241</v>
      </c>
      <c r="I368" s="155">
        <v>604072</v>
      </c>
      <c r="J368" s="157" t="s">
        <v>2428</v>
      </c>
      <c r="K368" s="157"/>
      <c r="L368" s="155">
        <v>2022</v>
      </c>
      <c r="M368" s="158">
        <v>4502</v>
      </c>
      <c r="N368" s="159">
        <v>19922792.780000001</v>
      </c>
      <c r="O368" s="159">
        <v>19256692.41</v>
      </c>
      <c r="P368" s="159">
        <v>14754002.43</v>
      </c>
      <c r="Q368" s="159">
        <v>6683748</v>
      </c>
      <c r="R368" s="159">
        <v>8070254.4299999997</v>
      </c>
      <c r="S368" s="159">
        <v>666100.37</v>
      </c>
      <c r="T368" s="159">
        <v>65704</v>
      </c>
      <c r="U368" s="159">
        <v>19305386.300000001</v>
      </c>
      <c r="V368" s="159">
        <v>18282326.170000002</v>
      </c>
      <c r="W368" s="159">
        <v>6922613.4400000004</v>
      </c>
      <c r="X368" s="159">
        <v>105743.82</v>
      </c>
      <c r="Y368" s="159">
        <v>1023060.13</v>
      </c>
      <c r="Z368" s="159">
        <v>822204.76</v>
      </c>
      <c r="AA368" s="159">
        <v>635810</v>
      </c>
      <c r="AB368" s="159">
        <v>186394.76</v>
      </c>
      <c r="AC368" s="159">
        <v>756000</v>
      </c>
      <c r="AD368" s="159">
        <v>756000</v>
      </c>
      <c r="AE368" s="159">
        <v>4120810</v>
      </c>
      <c r="AF368" s="159">
        <v>974366.24</v>
      </c>
      <c r="AG368" s="159">
        <v>262761.2</v>
      </c>
      <c r="AH368" s="159">
        <v>275710.28999999998</v>
      </c>
      <c r="AI368" s="159">
        <v>0</v>
      </c>
      <c r="AJ368" s="159">
        <v>0</v>
      </c>
    </row>
    <row r="369" spans="1:36">
      <c r="A369" s="153">
        <v>6</v>
      </c>
      <c r="B369" s="154">
        <v>4</v>
      </c>
      <c r="C369" s="154">
        <v>8</v>
      </c>
      <c r="D369" s="155">
        <v>2</v>
      </c>
      <c r="E369" s="155" t="s">
        <v>556</v>
      </c>
      <c r="F369" s="156" t="s">
        <v>3235</v>
      </c>
      <c r="G369" s="156" t="s">
        <v>556</v>
      </c>
      <c r="H369" s="156" t="s">
        <v>3242</v>
      </c>
      <c r="I369" s="155">
        <v>604082</v>
      </c>
      <c r="J369" s="157" t="s">
        <v>2427</v>
      </c>
      <c r="K369" s="157"/>
      <c r="L369" s="155">
        <v>2022</v>
      </c>
      <c r="M369" s="158">
        <v>9224</v>
      </c>
      <c r="N369" s="159">
        <v>44947612.939999998</v>
      </c>
      <c r="O369" s="159">
        <v>41150187.350000001</v>
      </c>
      <c r="P369" s="159">
        <v>28763788.27</v>
      </c>
      <c r="Q369" s="159">
        <v>13429776</v>
      </c>
      <c r="R369" s="159">
        <v>15334012.27</v>
      </c>
      <c r="S369" s="159">
        <v>3797425.59</v>
      </c>
      <c r="T369" s="159">
        <v>107264.15</v>
      </c>
      <c r="U369" s="159">
        <v>42213393.899999999</v>
      </c>
      <c r="V369" s="159">
        <v>36886518.909999996</v>
      </c>
      <c r="W369" s="159">
        <v>10862255.59</v>
      </c>
      <c r="X369" s="159">
        <v>297980.58</v>
      </c>
      <c r="Y369" s="159">
        <v>5326874.99</v>
      </c>
      <c r="Z369" s="159">
        <v>1658268.33</v>
      </c>
      <c r="AA369" s="159">
        <v>0</v>
      </c>
      <c r="AB369" s="159">
        <v>1658268.33</v>
      </c>
      <c r="AC369" s="159">
        <v>2095709.44</v>
      </c>
      <c r="AD369" s="159">
        <v>2095709.44</v>
      </c>
      <c r="AE369" s="159">
        <v>10901421.640000001</v>
      </c>
      <c r="AF369" s="159">
        <v>4263668.4400000004</v>
      </c>
      <c r="AG369" s="159">
        <v>135000</v>
      </c>
      <c r="AH369" s="159">
        <v>135000</v>
      </c>
      <c r="AI369" s="159">
        <v>0</v>
      </c>
      <c r="AJ369" s="159">
        <v>0</v>
      </c>
    </row>
    <row r="370" spans="1:36">
      <c r="A370" s="153">
        <v>6</v>
      </c>
      <c r="B370" s="154">
        <v>5</v>
      </c>
      <c r="C370" s="154">
        <v>1</v>
      </c>
      <c r="D370" s="155">
        <v>2</v>
      </c>
      <c r="E370" s="155" t="s">
        <v>556</v>
      </c>
      <c r="F370" s="156" t="s">
        <v>3243</v>
      </c>
      <c r="G370" s="156" t="s">
        <v>556</v>
      </c>
      <c r="H370" s="156" t="s">
        <v>3244</v>
      </c>
      <c r="I370" s="155">
        <v>605012</v>
      </c>
      <c r="J370" s="157" t="s">
        <v>2426</v>
      </c>
      <c r="K370" s="157"/>
      <c r="L370" s="155">
        <v>2022</v>
      </c>
      <c r="M370" s="158">
        <v>3253</v>
      </c>
      <c r="N370" s="159">
        <v>17759934.609999999</v>
      </c>
      <c r="O370" s="159">
        <v>15752760.789999999</v>
      </c>
      <c r="P370" s="159">
        <v>11682168.33</v>
      </c>
      <c r="Q370" s="159">
        <v>6047528</v>
      </c>
      <c r="R370" s="159">
        <v>5634640.3300000001</v>
      </c>
      <c r="S370" s="159">
        <v>2007173.82</v>
      </c>
      <c r="T370" s="159">
        <v>43100</v>
      </c>
      <c r="U370" s="159">
        <v>17022174.890000001</v>
      </c>
      <c r="V370" s="159">
        <v>14100179.65</v>
      </c>
      <c r="W370" s="159">
        <v>5713385.9699999997</v>
      </c>
      <c r="X370" s="159">
        <v>116104.79</v>
      </c>
      <c r="Y370" s="159">
        <v>2921995.24</v>
      </c>
      <c r="Z370" s="159">
        <v>1390525.05</v>
      </c>
      <c r="AA370" s="159">
        <v>820000</v>
      </c>
      <c r="AB370" s="159">
        <v>570525.05000000005</v>
      </c>
      <c r="AC370" s="159">
        <v>631165</v>
      </c>
      <c r="AD370" s="159">
        <v>457972</v>
      </c>
      <c r="AE370" s="159">
        <v>5833184</v>
      </c>
      <c r="AF370" s="159">
        <v>1652581.14</v>
      </c>
      <c r="AG370" s="159">
        <v>176944.13</v>
      </c>
      <c r="AH370" s="159">
        <v>216369.27</v>
      </c>
      <c r="AI370" s="159">
        <v>0</v>
      </c>
      <c r="AJ370" s="159">
        <v>0</v>
      </c>
    </row>
    <row r="371" spans="1:36">
      <c r="A371" s="153">
        <v>6</v>
      </c>
      <c r="B371" s="154">
        <v>5</v>
      </c>
      <c r="C371" s="154">
        <v>2</v>
      </c>
      <c r="D371" s="155">
        <v>2</v>
      </c>
      <c r="E371" s="155" t="s">
        <v>556</v>
      </c>
      <c r="F371" s="156" t="s">
        <v>3243</v>
      </c>
      <c r="G371" s="156" t="s">
        <v>556</v>
      </c>
      <c r="H371" s="156" t="s">
        <v>3245</v>
      </c>
      <c r="I371" s="155">
        <v>605022</v>
      </c>
      <c r="J371" s="157" t="s">
        <v>2060</v>
      </c>
      <c r="K371" s="157"/>
      <c r="L371" s="155">
        <v>2022</v>
      </c>
      <c r="M371" s="158">
        <v>2904</v>
      </c>
      <c r="N371" s="159">
        <v>17620432.199999999</v>
      </c>
      <c r="O371" s="159">
        <v>13985580.48</v>
      </c>
      <c r="P371" s="159">
        <v>11469719.24</v>
      </c>
      <c r="Q371" s="159">
        <v>6011725</v>
      </c>
      <c r="R371" s="159">
        <v>5457994.2400000002</v>
      </c>
      <c r="S371" s="159">
        <v>3634851.72</v>
      </c>
      <c r="T371" s="159">
        <v>0</v>
      </c>
      <c r="U371" s="159">
        <v>15851820.75</v>
      </c>
      <c r="V371" s="159">
        <v>12377259.1</v>
      </c>
      <c r="W371" s="159">
        <v>5233971.22</v>
      </c>
      <c r="X371" s="159">
        <v>72235.73</v>
      </c>
      <c r="Y371" s="159">
        <v>3474561.65</v>
      </c>
      <c r="Z371" s="159">
        <v>2040739.89</v>
      </c>
      <c r="AA371" s="159">
        <v>2000000</v>
      </c>
      <c r="AB371" s="159">
        <v>40739.889999999898</v>
      </c>
      <c r="AC371" s="159">
        <v>317100</v>
      </c>
      <c r="AD371" s="159">
        <v>317100</v>
      </c>
      <c r="AE371" s="159">
        <v>4476150</v>
      </c>
      <c r="AF371" s="159">
        <v>1608321.38</v>
      </c>
      <c r="AG371" s="159">
        <v>99544.48</v>
      </c>
      <c r="AH371" s="159">
        <v>99544.48</v>
      </c>
      <c r="AI371" s="159">
        <v>0</v>
      </c>
      <c r="AJ371" s="159">
        <v>0</v>
      </c>
    </row>
    <row r="372" spans="1:36">
      <c r="A372" s="153">
        <v>6</v>
      </c>
      <c r="B372" s="154">
        <v>5</v>
      </c>
      <c r="C372" s="154">
        <v>3</v>
      </c>
      <c r="D372" s="155">
        <v>2</v>
      </c>
      <c r="E372" s="155" t="s">
        <v>556</v>
      </c>
      <c r="F372" s="156" t="s">
        <v>3243</v>
      </c>
      <c r="G372" s="156" t="s">
        <v>556</v>
      </c>
      <c r="H372" s="156" t="s">
        <v>3246</v>
      </c>
      <c r="I372" s="155">
        <v>605032</v>
      </c>
      <c r="J372" s="157" t="s">
        <v>2425</v>
      </c>
      <c r="K372" s="157"/>
      <c r="L372" s="155">
        <v>2022</v>
      </c>
      <c r="M372" s="158">
        <v>6196</v>
      </c>
      <c r="N372" s="159">
        <v>30710273.52</v>
      </c>
      <c r="O372" s="159">
        <v>28157390.350000001</v>
      </c>
      <c r="P372" s="159">
        <v>23114768.640000001</v>
      </c>
      <c r="Q372" s="159">
        <v>12217505</v>
      </c>
      <c r="R372" s="159">
        <v>10897263.640000001</v>
      </c>
      <c r="S372" s="159">
        <v>2552883.17</v>
      </c>
      <c r="T372" s="159">
        <v>472.5</v>
      </c>
      <c r="U372" s="159">
        <v>29665549.190000001</v>
      </c>
      <c r="V372" s="159">
        <v>25661454.079999998</v>
      </c>
      <c r="W372" s="159">
        <v>10491154.529999999</v>
      </c>
      <c r="X372" s="159">
        <v>99802.39</v>
      </c>
      <c r="Y372" s="159">
        <v>4004095.11</v>
      </c>
      <c r="Z372" s="159">
        <v>2405508.54</v>
      </c>
      <c r="AA372" s="159">
        <v>371954</v>
      </c>
      <c r="AB372" s="159">
        <v>2033554.54</v>
      </c>
      <c r="AC372" s="159">
        <v>1332483</v>
      </c>
      <c r="AD372" s="159">
        <v>1332483</v>
      </c>
      <c r="AE372" s="159">
        <v>3957888.53</v>
      </c>
      <c r="AF372" s="159">
        <v>2495936.27</v>
      </c>
      <c r="AG372" s="159">
        <v>359684</v>
      </c>
      <c r="AH372" s="159">
        <v>343434.23</v>
      </c>
      <c r="AI372" s="159">
        <v>0</v>
      </c>
      <c r="AJ372" s="159">
        <v>0</v>
      </c>
    </row>
    <row r="373" spans="1:36">
      <c r="A373" s="153">
        <v>6</v>
      </c>
      <c r="B373" s="154">
        <v>5</v>
      </c>
      <c r="C373" s="154">
        <v>4</v>
      </c>
      <c r="D373" s="155">
        <v>2</v>
      </c>
      <c r="E373" s="155" t="s">
        <v>556</v>
      </c>
      <c r="F373" s="156" t="s">
        <v>3243</v>
      </c>
      <c r="G373" s="156" t="s">
        <v>556</v>
      </c>
      <c r="H373" s="156" t="s">
        <v>3247</v>
      </c>
      <c r="I373" s="155">
        <v>605042</v>
      </c>
      <c r="J373" s="157" t="s">
        <v>2424</v>
      </c>
      <c r="K373" s="157"/>
      <c r="L373" s="155">
        <v>2022</v>
      </c>
      <c r="M373" s="158">
        <v>5791</v>
      </c>
      <c r="N373" s="159">
        <v>33083945.940000001</v>
      </c>
      <c r="O373" s="159">
        <v>25990181.199999999</v>
      </c>
      <c r="P373" s="159">
        <v>21368676.420000002</v>
      </c>
      <c r="Q373" s="159">
        <v>11104360</v>
      </c>
      <c r="R373" s="159">
        <v>10264316.42</v>
      </c>
      <c r="S373" s="159">
        <v>7093764.7400000002</v>
      </c>
      <c r="T373" s="159">
        <v>1082.43</v>
      </c>
      <c r="U373" s="159">
        <v>24552232.460000001</v>
      </c>
      <c r="V373" s="159">
        <v>22516268.789999999</v>
      </c>
      <c r="W373" s="159">
        <v>8466030.1799999997</v>
      </c>
      <c r="X373" s="159">
        <v>214241.87</v>
      </c>
      <c r="Y373" s="159">
        <v>2035963.67</v>
      </c>
      <c r="Z373" s="159">
        <v>1512582.55</v>
      </c>
      <c r="AA373" s="159">
        <v>0</v>
      </c>
      <c r="AB373" s="159">
        <v>1512582.55</v>
      </c>
      <c r="AC373" s="159">
        <v>8155874.6399999997</v>
      </c>
      <c r="AD373" s="159">
        <v>1493983.92</v>
      </c>
      <c r="AE373" s="159">
        <v>6922539.9800000004</v>
      </c>
      <c r="AF373" s="159">
        <v>3473912.41</v>
      </c>
      <c r="AG373" s="159">
        <v>145284.98000000001</v>
      </c>
      <c r="AH373" s="159">
        <v>315180.21999999997</v>
      </c>
      <c r="AI373" s="159">
        <v>0</v>
      </c>
      <c r="AJ373" s="159">
        <v>0</v>
      </c>
    </row>
    <row r="374" spans="1:36">
      <c r="A374" s="153">
        <v>6</v>
      </c>
      <c r="B374" s="154">
        <v>5</v>
      </c>
      <c r="C374" s="154">
        <v>5</v>
      </c>
      <c r="D374" s="155">
        <v>3</v>
      </c>
      <c r="E374" s="155" t="s">
        <v>556</v>
      </c>
      <c r="F374" s="156" t="s">
        <v>3248</v>
      </c>
      <c r="G374" s="156" t="s">
        <v>556</v>
      </c>
      <c r="H374" s="156" t="s">
        <v>3249</v>
      </c>
      <c r="I374" s="155">
        <v>605053</v>
      </c>
      <c r="J374" s="157" t="s">
        <v>2423</v>
      </c>
      <c r="K374" s="157"/>
      <c r="L374" s="155">
        <v>2022</v>
      </c>
      <c r="M374" s="158">
        <v>15802</v>
      </c>
      <c r="N374" s="159">
        <v>86294396.549999997</v>
      </c>
      <c r="O374" s="159">
        <v>67724196.709999993</v>
      </c>
      <c r="P374" s="159">
        <v>41545656.57</v>
      </c>
      <c r="Q374" s="159">
        <v>16745159</v>
      </c>
      <c r="R374" s="159">
        <v>24800497.57</v>
      </c>
      <c r="S374" s="159">
        <v>18570199.84</v>
      </c>
      <c r="T374" s="159">
        <v>718025.29</v>
      </c>
      <c r="U374" s="159">
        <v>73277068.609999999</v>
      </c>
      <c r="V374" s="159">
        <v>61910261.140000001</v>
      </c>
      <c r="W374" s="159">
        <v>23857293.66</v>
      </c>
      <c r="X374" s="159">
        <v>417702.08</v>
      </c>
      <c r="Y374" s="159">
        <v>11366807.470000001</v>
      </c>
      <c r="Z374" s="159">
        <v>7017729.1100000003</v>
      </c>
      <c r="AA374" s="159">
        <v>0</v>
      </c>
      <c r="AB374" s="159">
        <v>7017729.1100000003</v>
      </c>
      <c r="AC374" s="159">
        <v>1430000</v>
      </c>
      <c r="AD374" s="159">
        <v>1430000</v>
      </c>
      <c r="AE374" s="159">
        <v>17616000</v>
      </c>
      <c r="AF374" s="159">
        <v>5813935.5700000003</v>
      </c>
      <c r="AG374" s="159">
        <v>628010</v>
      </c>
      <c r="AH374" s="159">
        <v>755125.33</v>
      </c>
      <c r="AI374" s="159">
        <v>0</v>
      </c>
      <c r="AJ374" s="159">
        <v>0</v>
      </c>
    </row>
    <row r="375" spans="1:36">
      <c r="A375" s="153">
        <v>6</v>
      </c>
      <c r="B375" s="154">
        <v>5</v>
      </c>
      <c r="C375" s="154">
        <v>6</v>
      </c>
      <c r="D375" s="155">
        <v>3</v>
      </c>
      <c r="E375" s="155" t="s">
        <v>556</v>
      </c>
      <c r="F375" s="156" t="s">
        <v>3248</v>
      </c>
      <c r="G375" s="156" t="s">
        <v>556</v>
      </c>
      <c r="H375" s="156" t="s">
        <v>3250</v>
      </c>
      <c r="I375" s="155">
        <v>605063</v>
      </c>
      <c r="J375" s="157" t="s">
        <v>2422</v>
      </c>
      <c r="K375" s="157"/>
      <c r="L375" s="155">
        <v>2022</v>
      </c>
      <c r="M375" s="158">
        <v>6932</v>
      </c>
      <c r="N375" s="159">
        <v>32084700.43</v>
      </c>
      <c r="O375" s="159">
        <v>30862479.370000001</v>
      </c>
      <c r="P375" s="159">
        <v>23396688.030000001</v>
      </c>
      <c r="Q375" s="159">
        <v>11585112</v>
      </c>
      <c r="R375" s="159">
        <v>11811576.029999999</v>
      </c>
      <c r="S375" s="159">
        <v>1222221.06</v>
      </c>
      <c r="T375" s="159">
        <v>145179.29999999999</v>
      </c>
      <c r="U375" s="159">
        <v>29282657.469999999</v>
      </c>
      <c r="V375" s="159">
        <v>27945066.350000001</v>
      </c>
      <c r="W375" s="159">
        <v>10757677.789999999</v>
      </c>
      <c r="X375" s="159">
        <v>266430.57</v>
      </c>
      <c r="Y375" s="159">
        <v>1337591.1200000001</v>
      </c>
      <c r="Z375" s="159">
        <v>1766271.16</v>
      </c>
      <c r="AA375" s="159">
        <v>249660</v>
      </c>
      <c r="AB375" s="159">
        <v>1516611.16</v>
      </c>
      <c r="AC375" s="159">
        <v>1313420</v>
      </c>
      <c r="AD375" s="159">
        <v>906420</v>
      </c>
      <c r="AE375" s="159">
        <v>10637983.390000001</v>
      </c>
      <c r="AF375" s="159">
        <v>2917413.02</v>
      </c>
      <c r="AG375" s="159">
        <v>114480.34</v>
      </c>
      <c r="AH375" s="159">
        <v>116724.54</v>
      </c>
      <c r="AI375" s="159">
        <v>0</v>
      </c>
      <c r="AJ375" s="159">
        <v>2209.39</v>
      </c>
    </row>
    <row r="376" spans="1:36">
      <c r="A376" s="153">
        <v>6</v>
      </c>
      <c r="B376" s="154">
        <v>5</v>
      </c>
      <c r="C376" s="154">
        <v>7</v>
      </c>
      <c r="D376" s="155">
        <v>2</v>
      </c>
      <c r="E376" s="155" t="s">
        <v>556</v>
      </c>
      <c r="F376" s="156" t="s">
        <v>3243</v>
      </c>
      <c r="G376" s="156" t="s">
        <v>556</v>
      </c>
      <c r="H376" s="156" t="s">
        <v>3251</v>
      </c>
      <c r="I376" s="155">
        <v>605072</v>
      </c>
      <c r="J376" s="157" t="s">
        <v>2421</v>
      </c>
      <c r="K376" s="157"/>
      <c r="L376" s="155">
        <v>2022</v>
      </c>
      <c r="M376" s="158">
        <v>4625</v>
      </c>
      <c r="N376" s="159">
        <v>24269349.760000002</v>
      </c>
      <c r="O376" s="159">
        <v>21305085.760000002</v>
      </c>
      <c r="P376" s="159">
        <v>16585501.76</v>
      </c>
      <c r="Q376" s="159">
        <v>9300484</v>
      </c>
      <c r="R376" s="159">
        <v>7285017.7599999998</v>
      </c>
      <c r="S376" s="159">
        <v>2964264</v>
      </c>
      <c r="T376" s="159">
        <v>0</v>
      </c>
      <c r="U376" s="159">
        <v>20353270.670000002</v>
      </c>
      <c r="V376" s="159">
        <v>17750221.940000001</v>
      </c>
      <c r="W376" s="159">
        <v>7325779.4400000004</v>
      </c>
      <c r="X376" s="159">
        <v>58404.45</v>
      </c>
      <c r="Y376" s="159">
        <v>2603048.73</v>
      </c>
      <c r="Z376" s="159">
        <v>1089704.51</v>
      </c>
      <c r="AA376" s="159">
        <v>0</v>
      </c>
      <c r="AB376" s="159">
        <v>1089704.51</v>
      </c>
      <c r="AC376" s="159">
        <v>2350000</v>
      </c>
      <c r="AD376" s="159">
        <v>850000</v>
      </c>
      <c r="AE376" s="159">
        <v>2978604</v>
      </c>
      <c r="AF376" s="159">
        <v>3554863.82</v>
      </c>
      <c r="AG376" s="159">
        <v>114985.49</v>
      </c>
      <c r="AH376" s="159">
        <v>114985.49</v>
      </c>
      <c r="AI376" s="159">
        <v>0</v>
      </c>
      <c r="AJ376" s="159">
        <v>0</v>
      </c>
    </row>
    <row r="377" spans="1:36">
      <c r="A377" s="153">
        <v>6</v>
      </c>
      <c r="B377" s="154">
        <v>6</v>
      </c>
      <c r="C377" s="154">
        <v>1</v>
      </c>
      <c r="D377" s="155">
        <v>1</v>
      </c>
      <c r="E377" s="155" t="s">
        <v>556</v>
      </c>
      <c r="F377" s="156" t="s">
        <v>3252</v>
      </c>
      <c r="G377" s="156" t="s">
        <v>556</v>
      </c>
      <c r="H377" s="156" t="s">
        <v>3253</v>
      </c>
      <c r="I377" s="155">
        <v>606011</v>
      </c>
      <c r="J377" s="157" t="s">
        <v>2417</v>
      </c>
      <c r="K377" s="157"/>
      <c r="L377" s="155">
        <v>2022</v>
      </c>
      <c r="M377" s="158">
        <v>18523</v>
      </c>
      <c r="N377" s="159">
        <v>80936664.909999996</v>
      </c>
      <c r="O377" s="159">
        <v>76479931.379999995</v>
      </c>
      <c r="P377" s="159">
        <v>43266855.359999999</v>
      </c>
      <c r="Q377" s="159">
        <v>15951834</v>
      </c>
      <c r="R377" s="159">
        <v>27315021.359999999</v>
      </c>
      <c r="S377" s="159">
        <v>4456733.53</v>
      </c>
      <c r="T377" s="159">
        <v>10621.95</v>
      </c>
      <c r="U377" s="159">
        <v>86572617.280000001</v>
      </c>
      <c r="V377" s="159">
        <v>73289745.450000003</v>
      </c>
      <c r="W377" s="159">
        <v>30229899.699999999</v>
      </c>
      <c r="X377" s="159">
        <v>152991.41</v>
      </c>
      <c r="Y377" s="159">
        <v>13282871.83</v>
      </c>
      <c r="Z377" s="159">
        <v>10350926.98</v>
      </c>
      <c r="AA377" s="159">
        <v>5000000</v>
      </c>
      <c r="AB377" s="159">
        <v>5350926.9800000004</v>
      </c>
      <c r="AC377" s="159">
        <v>2241026</v>
      </c>
      <c r="AD377" s="159">
        <v>1641026</v>
      </c>
      <c r="AE377" s="159">
        <v>11225828.52</v>
      </c>
      <c r="AF377" s="159">
        <v>3190185.93</v>
      </c>
      <c r="AG377" s="159">
        <v>966455.44</v>
      </c>
      <c r="AH377" s="159">
        <v>1340245.8600000001</v>
      </c>
      <c r="AI377" s="159">
        <v>0</v>
      </c>
      <c r="AJ377" s="159">
        <v>0</v>
      </c>
    </row>
    <row r="378" spans="1:36">
      <c r="A378" s="153">
        <v>6</v>
      </c>
      <c r="B378" s="154">
        <v>6</v>
      </c>
      <c r="C378" s="154">
        <v>2</v>
      </c>
      <c r="D378" s="155">
        <v>2</v>
      </c>
      <c r="E378" s="155" t="s">
        <v>556</v>
      </c>
      <c r="F378" s="156" t="s">
        <v>3254</v>
      </c>
      <c r="G378" s="156" t="s">
        <v>556</v>
      </c>
      <c r="H378" s="156" t="s">
        <v>3255</v>
      </c>
      <c r="I378" s="155">
        <v>606022</v>
      </c>
      <c r="J378" s="157" t="s">
        <v>2420</v>
      </c>
      <c r="K378" s="157"/>
      <c r="L378" s="155">
        <v>2022</v>
      </c>
      <c r="M378" s="158">
        <v>4575</v>
      </c>
      <c r="N378" s="159">
        <v>24566431.449999999</v>
      </c>
      <c r="O378" s="159">
        <v>21938056.510000002</v>
      </c>
      <c r="P378" s="159">
        <v>15987867.390000001</v>
      </c>
      <c r="Q378" s="159">
        <v>7913180</v>
      </c>
      <c r="R378" s="159">
        <v>8074687.3899999997</v>
      </c>
      <c r="S378" s="159">
        <v>2628374.94</v>
      </c>
      <c r="T378" s="159">
        <v>18060</v>
      </c>
      <c r="U378" s="159">
        <v>21649258.440000001</v>
      </c>
      <c r="V378" s="159">
        <v>20087552.640000001</v>
      </c>
      <c r="W378" s="159">
        <v>8190271.0199999996</v>
      </c>
      <c r="X378" s="159">
        <v>184566.46</v>
      </c>
      <c r="Y378" s="159">
        <v>1561705.8</v>
      </c>
      <c r="Z378" s="159">
        <v>127905.23</v>
      </c>
      <c r="AA378" s="159">
        <v>0</v>
      </c>
      <c r="AB378" s="159">
        <v>127905.23</v>
      </c>
      <c r="AC378" s="159">
        <v>967184</v>
      </c>
      <c r="AD378" s="159">
        <v>967184</v>
      </c>
      <c r="AE378" s="159">
        <v>4542734</v>
      </c>
      <c r="AF378" s="159">
        <v>1850503.87</v>
      </c>
      <c r="AG378" s="159">
        <v>114993</v>
      </c>
      <c r="AH378" s="159">
        <v>114993</v>
      </c>
      <c r="AI378" s="159">
        <v>0</v>
      </c>
      <c r="AJ378" s="159">
        <v>0</v>
      </c>
    </row>
    <row r="379" spans="1:36">
      <c r="A379" s="153">
        <v>6</v>
      </c>
      <c r="B379" s="154">
        <v>6</v>
      </c>
      <c r="C379" s="154">
        <v>3</v>
      </c>
      <c r="D379" s="155">
        <v>2</v>
      </c>
      <c r="E379" s="155" t="s">
        <v>556</v>
      </c>
      <c r="F379" s="156" t="s">
        <v>3254</v>
      </c>
      <c r="G379" s="156" t="s">
        <v>556</v>
      </c>
      <c r="H379" s="156" t="s">
        <v>3256</v>
      </c>
      <c r="I379" s="155">
        <v>606032</v>
      </c>
      <c r="J379" s="157" t="s">
        <v>2419</v>
      </c>
      <c r="K379" s="157"/>
      <c r="L379" s="155">
        <v>2022</v>
      </c>
      <c r="M379" s="158">
        <v>3416</v>
      </c>
      <c r="N379" s="159">
        <v>14664458.68</v>
      </c>
      <c r="O379" s="159">
        <v>14063862.939999999</v>
      </c>
      <c r="P379" s="159">
        <v>10325799.190000001</v>
      </c>
      <c r="Q379" s="159">
        <v>5308319</v>
      </c>
      <c r="R379" s="159">
        <v>5017480.1900000004</v>
      </c>
      <c r="S379" s="159">
        <v>600595.74</v>
      </c>
      <c r="T379" s="159">
        <v>23140.65</v>
      </c>
      <c r="U379" s="159">
        <v>13600671.84</v>
      </c>
      <c r="V379" s="159">
        <v>12246489.109999999</v>
      </c>
      <c r="W379" s="159">
        <v>4629467.37</v>
      </c>
      <c r="X379" s="159">
        <v>20511.349999999999</v>
      </c>
      <c r="Y379" s="159">
        <v>1354182.73</v>
      </c>
      <c r="Z379" s="159">
        <v>705106.49</v>
      </c>
      <c r="AA379" s="159">
        <v>0</v>
      </c>
      <c r="AB379" s="159">
        <v>705106.49</v>
      </c>
      <c r="AC379" s="159">
        <v>240000</v>
      </c>
      <c r="AD379" s="159">
        <v>240000</v>
      </c>
      <c r="AE379" s="159">
        <v>650000</v>
      </c>
      <c r="AF379" s="159">
        <v>1817373.83</v>
      </c>
      <c r="AG379" s="159">
        <v>90000</v>
      </c>
      <c r="AH379" s="159">
        <v>93524.59</v>
      </c>
      <c r="AI379" s="159">
        <v>0</v>
      </c>
      <c r="AJ379" s="159">
        <v>0</v>
      </c>
    </row>
    <row r="380" spans="1:36">
      <c r="A380" s="153">
        <v>6</v>
      </c>
      <c r="B380" s="154">
        <v>6</v>
      </c>
      <c r="C380" s="154">
        <v>4</v>
      </c>
      <c r="D380" s="155">
        <v>3</v>
      </c>
      <c r="E380" s="155" t="s">
        <v>556</v>
      </c>
      <c r="F380" s="156" t="s">
        <v>3257</v>
      </c>
      <c r="G380" s="156" t="s">
        <v>556</v>
      </c>
      <c r="H380" s="156" t="s">
        <v>3258</v>
      </c>
      <c r="I380" s="155">
        <v>606043</v>
      </c>
      <c r="J380" s="157" t="s">
        <v>2418</v>
      </c>
      <c r="K380" s="157"/>
      <c r="L380" s="155">
        <v>2022</v>
      </c>
      <c r="M380" s="158">
        <v>8078</v>
      </c>
      <c r="N380" s="159">
        <v>37832361.520000003</v>
      </c>
      <c r="O380" s="159">
        <v>36482525.969999999</v>
      </c>
      <c r="P380" s="159">
        <v>28822827.18</v>
      </c>
      <c r="Q380" s="159">
        <v>14712538</v>
      </c>
      <c r="R380" s="159">
        <v>14110289.18</v>
      </c>
      <c r="S380" s="159">
        <v>1349835.55</v>
      </c>
      <c r="T380" s="159">
        <v>11720</v>
      </c>
      <c r="U380" s="159">
        <v>36704004.030000001</v>
      </c>
      <c r="V380" s="159">
        <v>33689422.439999998</v>
      </c>
      <c r="W380" s="159">
        <v>13914496.300000001</v>
      </c>
      <c r="X380" s="159">
        <v>508374.42</v>
      </c>
      <c r="Y380" s="159">
        <v>3014581.59</v>
      </c>
      <c r="Z380" s="159">
        <v>1634337.36</v>
      </c>
      <c r="AA380" s="159">
        <v>0</v>
      </c>
      <c r="AB380" s="159">
        <v>1634337.36</v>
      </c>
      <c r="AC380" s="159">
        <v>600000</v>
      </c>
      <c r="AD380" s="159">
        <v>600000</v>
      </c>
      <c r="AE380" s="159">
        <v>18237000</v>
      </c>
      <c r="AF380" s="159">
        <v>2793103.53</v>
      </c>
      <c r="AG380" s="159">
        <v>132072.14000000001</v>
      </c>
      <c r="AH380" s="159">
        <v>133855.64000000001</v>
      </c>
      <c r="AI380" s="159">
        <v>0</v>
      </c>
      <c r="AJ380" s="159">
        <v>0</v>
      </c>
    </row>
    <row r="381" spans="1:36">
      <c r="A381" s="153">
        <v>6</v>
      </c>
      <c r="B381" s="154">
        <v>6</v>
      </c>
      <c r="C381" s="154">
        <v>5</v>
      </c>
      <c r="D381" s="155">
        <v>2</v>
      </c>
      <c r="E381" s="155" t="s">
        <v>556</v>
      </c>
      <c r="F381" s="156" t="s">
        <v>3254</v>
      </c>
      <c r="G381" s="156" t="s">
        <v>556</v>
      </c>
      <c r="H381" s="156" t="s">
        <v>3259</v>
      </c>
      <c r="I381" s="155">
        <v>606052</v>
      </c>
      <c r="J381" s="157" t="s">
        <v>2417</v>
      </c>
      <c r="K381" s="157"/>
      <c r="L381" s="155">
        <v>2022</v>
      </c>
      <c r="M381" s="158">
        <v>8494</v>
      </c>
      <c r="N381" s="159">
        <v>41535612.289999999</v>
      </c>
      <c r="O381" s="159">
        <v>38224075.950000003</v>
      </c>
      <c r="P381" s="159">
        <v>23531679.449999999</v>
      </c>
      <c r="Q381" s="159">
        <v>10093100</v>
      </c>
      <c r="R381" s="159">
        <v>13438579.449999999</v>
      </c>
      <c r="S381" s="159">
        <v>3311536.34</v>
      </c>
      <c r="T381" s="159">
        <v>93810.32</v>
      </c>
      <c r="U381" s="159">
        <v>40117792.700000003</v>
      </c>
      <c r="V381" s="159">
        <v>33822414.649999999</v>
      </c>
      <c r="W381" s="159">
        <v>13670340.91</v>
      </c>
      <c r="X381" s="159">
        <v>236128.25</v>
      </c>
      <c r="Y381" s="159">
        <v>6295378.0499999998</v>
      </c>
      <c r="Z381" s="159">
        <v>3859893.27</v>
      </c>
      <c r="AA381" s="159">
        <v>2200000</v>
      </c>
      <c r="AB381" s="159">
        <v>1659893.27</v>
      </c>
      <c r="AC381" s="159">
        <v>1844616</v>
      </c>
      <c r="AD381" s="159">
        <v>1844616</v>
      </c>
      <c r="AE381" s="159">
        <v>12679460</v>
      </c>
      <c r="AF381" s="159">
        <v>4401661.3</v>
      </c>
      <c r="AG381" s="159">
        <v>254599.39</v>
      </c>
      <c r="AH381" s="159">
        <v>435877.78</v>
      </c>
      <c r="AI381" s="159">
        <v>0</v>
      </c>
      <c r="AJ381" s="159">
        <v>0</v>
      </c>
    </row>
    <row r="382" spans="1:36">
      <c r="A382" s="153">
        <v>6</v>
      </c>
      <c r="B382" s="154">
        <v>6</v>
      </c>
      <c r="C382" s="154">
        <v>6</v>
      </c>
      <c r="D382" s="155">
        <v>2</v>
      </c>
      <c r="E382" s="155" t="s">
        <v>556</v>
      </c>
      <c r="F382" s="156" t="s">
        <v>3254</v>
      </c>
      <c r="G382" s="156" t="s">
        <v>556</v>
      </c>
      <c r="H382" s="156" t="s">
        <v>3260</v>
      </c>
      <c r="I382" s="155">
        <v>606062</v>
      </c>
      <c r="J382" s="157" t="s">
        <v>2416</v>
      </c>
      <c r="K382" s="157"/>
      <c r="L382" s="155">
        <v>2022</v>
      </c>
      <c r="M382" s="158">
        <v>3612</v>
      </c>
      <c r="N382" s="159">
        <v>18075411.350000001</v>
      </c>
      <c r="O382" s="159">
        <v>15260132.01</v>
      </c>
      <c r="P382" s="159">
        <v>10652912.780000001</v>
      </c>
      <c r="Q382" s="159">
        <v>4837605</v>
      </c>
      <c r="R382" s="159">
        <v>5815307.7800000003</v>
      </c>
      <c r="S382" s="159">
        <v>2815279.34</v>
      </c>
      <c r="T382" s="159">
        <v>48618.43</v>
      </c>
      <c r="U382" s="159">
        <v>16739871.59</v>
      </c>
      <c r="V382" s="159">
        <v>13922097.9</v>
      </c>
      <c r="W382" s="159">
        <v>5347193.6399999997</v>
      </c>
      <c r="X382" s="159">
        <v>87628.1</v>
      </c>
      <c r="Y382" s="159">
        <v>2817773.69</v>
      </c>
      <c r="Z382" s="159">
        <v>1029697.12</v>
      </c>
      <c r="AA382" s="159">
        <v>0</v>
      </c>
      <c r="AB382" s="159">
        <v>1029697.12</v>
      </c>
      <c r="AC382" s="159">
        <v>453820</v>
      </c>
      <c r="AD382" s="159">
        <v>453820</v>
      </c>
      <c r="AE382" s="159">
        <v>4050000</v>
      </c>
      <c r="AF382" s="159">
        <v>1338034.1100000001</v>
      </c>
      <c r="AG382" s="159">
        <v>89970</v>
      </c>
      <c r="AH382" s="159">
        <v>105195.8</v>
      </c>
      <c r="AI382" s="159">
        <v>0</v>
      </c>
      <c r="AJ382" s="159">
        <v>0</v>
      </c>
    </row>
    <row r="383" spans="1:36">
      <c r="A383" s="153">
        <v>6</v>
      </c>
      <c r="B383" s="154">
        <v>6</v>
      </c>
      <c r="C383" s="154">
        <v>7</v>
      </c>
      <c r="D383" s="155">
        <v>2</v>
      </c>
      <c r="E383" s="155" t="s">
        <v>556</v>
      </c>
      <c r="F383" s="156" t="s">
        <v>3254</v>
      </c>
      <c r="G383" s="156" t="s">
        <v>556</v>
      </c>
      <c r="H383" s="156" t="s">
        <v>3261</v>
      </c>
      <c r="I383" s="155">
        <v>606072</v>
      </c>
      <c r="J383" s="157" t="s">
        <v>2415</v>
      </c>
      <c r="K383" s="157"/>
      <c r="L383" s="155">
        <v>2022</v>
      </c>
      <c r="M383" s="158">
        <v>3867</v>
      </c>
      <c r="N383" s="159">
        <v>19938741.890000001</v>
      </c>
      <c r="O383" s="159">
        <v>17034973.600000001</v>
      </c>
      <c r="P383" s="159">
        <v>12328564.32</v>
      </c>
      <c r="Q383" s="159">
        <v>5892034</v>
      </c>
      <c r="R383" s="159">
        <v>6436530.3200000003</v>
      </c>
      <c r="S383" s="159">
        <v>2903768.29</v>
      </c>
      <c r="T383" s="159">
        <v>3050</v>
      </c>
      <c r="U383" s="159">
        <v>18640066.68</v>
      </c>
      <c r="V383" s="159">
        <v>15021041.189999999</v>
      </c>
      <c r="W383" s="159">
        <v>5673437.7199999997</v>
      </c>
      <c r="X383" s="159">
        <v>182668.07</v>
      </c>
      <c r="Y383" s="159">
        <v>3619025.49</v>
      </c>
      <c r="Z383" s="159">
        <v>791638.1</v>
      </c>
      <c r="AA383" s="159">
        <v>0</v>
      </c>
      <c r="AB383" s="159">
        <v>791638.1</v>
      </c>
      <c r="AC383" s="159">
        <v>379029.72</v>
      </c>
      <c r="AD383" s="159">
        <v>379029.72</v>
      </c>
      <c r="AE383" s="159">
        <v>7356117.7699999996</v>
      </c>
      <c r="AF383" s="159">
        <v>2013932.41</v>
      </c>
      <c r="AG383" s="159">
        <v>425377.81</v>
      </c>
      <c r="AH383" s="159">
        <v>306902.8</v>
      </c>
      <c r="AI383" s="159">
        <v>0</v>
      </c>
      <c r="AJ383" s="159">
        <v>0</v>
      </c>
    </row>
    <row r="384" spans="1:36">
      <c r="A384" s="153">
        <v>6</v>
      </c>
      <c r="B384" s="154">
        <v>6</v>
      </c>
      <c r="C384" s="154">
        <v>9</v>
      </c>
      <c r="D384" s="155">
        <v>2</v>
      </c>
      <c r="E384" s="155" t="s">
        <v>556</v>
      </c>
      <c r="F384" s="156" t="s">
        <v>3254</v>
      </c>
      <c r="G384" s="156" t="s">
        <v>556</v>
      </c>
      <c r="H384" s="156" t="s">
        <v>3262</v>
      </c>
      <c r="I384" s="155">
        <v>606092</v>
      </c>
      <c r="J384" s="157" t="s">
        <v>1120</v>
      </c>
      <c r="K384" s="157"/>
      <c r="L384" s="155">
        <v>2022</v>
      </c>
      <c r="M384" s="158">
        <v>2988</v>
      </c>
      <c r="N384" s="159">
        <v>17386468.100000001</v>
      </c>
      <c r="O384" s="159">
        <v>13880185.15</v>
      </c>
      <c r="P384" s="159">
        <v>11027622.030000001</v>
      </c>
      <c r="Q384" s="159">
        <v>5357814</v>
      </c>
      <c r="R384" s="159">
        <v>5669808.0300000003</v>
      </c>
      <c r="S384" s="159">
        <v>3506282.95</v>
      </c>
      <c r="T384" s="159">
        <v>39460.199999999997</v>
      </c>
      <c r="U384" s="159">
        <v>15969890.35</v>
      </c>
      <c r="V384" s="159">
        <v>12233877.18</v>
      </c>
      <c r="W384" s="159">
        <v>4483728.2699999996</v>
      </c>
      <c r="X384" s="159">
        <v>24050.3</v>
      </c>
      <c r="Y384" s="159">
        <v>3736013.17</v>
      </c>
      <c r="Z384" s="159">
        <v>1275755.6200000001</v>
      </c>
      <c r="AA384" s="159">
        <v>670000</v>
      </c>
      <c r="AB384" s="159">
        <v>605755.62000000011</v>
      </c>
      <c r="AC384" s="159">
        <v>670000</v>
      </c>
      <c r="AD384" s="159">
        <v>670000</v>
      </c>
      <c r="AE384" s="159">
        <v>1374000</v>
      </c>
      <c r="AF384" s="159">
        <v>1646307.97</v>
      </c>
      <c r="AG384" s="159">
        <v>90000</v>
      </c>
      <c r="AH384" s="159">
        <v>90000</v>
      </c>
      <c r="AI384" s="159">
        <v>0</v>
      </c>
      <c r="AJ384" s="159">
        <v>0</v>
      </c>
    </row>
    <row r="385" spans="1:36">
      <c r="A385" s="153">
        <v>6</v>
      </c>
      <c r="B385" s="154">
        <v>6</v>
      </c>
      <c r="C385" s="154">
        <v>10</v>
      </c>
      <c r="D385" s="155">
        <v>2</v>
      </c>
      <c r="E385" s="155" t="s">
        <v>556</v>
      </c>
      <c r="F385" s="156" t="s">
        <v>3254</v>
      </c>
      <c r="G385" s="156" t="s">
        <v>556</v>
      </c>
      <c r="H385" s="156" t="s">
        <v>3263</v>
      </c>
      <c r="I385" s="155">
        <v>606102</v>
      </c>
      <c r="J385" s="157" t="s">
        <v>2414</v>
      </c>
      <c r="K385" s="157"/>
      <c r="L385" s="155">
        <v>2022</v>
      </c>
      <c r="M385" s="158">
        <v>4107</v>
      </c>
      <c r="N385" s="159">
        <v>20353659.98</v>
      </c>
      <c r="O385" s="159">
        <v>17234591.199999999</v>
      </c>
      <c r="P385" s="159">
        <v>12222195.969999999</v>
      </c>
      <c r="Q385" s="159">
        <v>6004976</v>
      </c>
      <c r="R385" s="159">
        <v>6217219.9699999997</v>
      </c>
      <c r="S385" s="159">
        <v>3119068.78</v>
      </c>
      <c r="T385" s="159">
        <v>42835.91</v>
      </c>
      <c r="U385" s="159">
        <v>19209863.309999999</v>
      </c>
      <c r="V385" s="159">
        <v>15336192.6</v>
      </c>
      <c r="W385" s="159">
        <v>5803864.2000000002</v>
      </c>
      <c r="X385" s="159">
        <v>70246.02</v>
      </c>
      <c r="Y385" s="159">
        <v>3873670.71</v>
      </c>
      <c r="Z385" s="159">
        <v>1618301.21</v>
      </c>
      <c r="AA385" s="159">
        <v>0</v>
      </c>
      <c r="AB385" s="159">
        <v>1618301.21</v>
      </c>
      <c r="AC385" s="159">
        <v>500000</v>
      </c>
      <c r="AD385" s="159">
        <v>500000</v>
      </c>
      <c r="AE385" s="159">
        <v>2652000</v>
      </c>
      <c r="AF385" s="159">
        <v>1898398.6</v>
      </c>
      <c r="AG385" s="159">
        <v>98984.7</v>
      </c>
      <c r="AH385" s="159">
        <v>98984.7</v>
      </c>
      <c r="AI385" s="159">
        <v>0</v>
      </c>
      <c r="AJ385" s="159">
        <v>0</v>
      </c>
    </row>
    <row r="386" spans="1:36">
      <c r="A386" s="153">
        <v>6</v>
      </c>
      <c r="B386" s="154">
        <v>6</v>
      </c>
      <c r="C386" s="154">
        <v>11</v>
      </c>
      <c r="D386" s="155">
        <v>2</v>
      </c>
      <c r="E386" s="155" t="s">
        <v>556</v>
      </c>
      <c r="F386" s="156" t="s">
        <v>3254</v>
      </c>
      <c r="G386" s="156" t="s">
        <v>556</v>
      </c>
      <c r="H386" s="156" t="s">
        <v>3264</v>
      </c>
      <c r="I386" s="155">
        <v>606112</v>
      </c>
      <c r="J386" s="157" t="s">
        <v>2413</v>
      </c>
      <c r="K386" s="157"/>
      <c r="L386" s="155">
        <v>2022</v>
      </c>
      <c r="M386" s="158">
        <v>5280</v>
      </c>
      <c r="N386" s="159">
        <v>29306950.809999999</v>
      </c>
      <c r="O386" s="159">
        <v>22126028.48</v>
      </c>
      <c r="P386" s="159">
        <v>16626247.58</v>
      </c>
      <c r="Q386" s="159">
        <v>8428992</v>
      </c>
      <c r="R386" s="159">
        <v>8197255.5800000001</v>
      </c>
      <c r="S386" s="159">
        <v>7180922.3300000001</v>
      </c>
      <c r="T386" s="159">
        <v>18400.259999999998</v>
      </c>
      <c r="U386" s="159">
        <v>27091880.460000001</v>
      </c>
      <c r="V386" s="159">
        <v>20012974.620000001</v>
      </c>
      <c r="W386" s="159">
        <v>7653745.3399999999</v>
      </c>
      <c r="X386" s="159">
        <v>99526.6</v>
      </c>
      <c r="Y386" s="159">
        <v>7078905.8399999999</v>
      </c>
      <c r="Z386" s="159">
        <v>2193703.21</v>
      </c>
      <c r="AA386" s="159">
        <v>1550000</v>
      </c>
      <c r="AB386" s="159">
        <v>643703.21</v>
      </c>
      <c r="AC386" s="159">
        <v>500000</v>
      </c>
      <c r="AD386" s="159">
        <v>500000</v>
      </c>
      <c r="AE386" s="159">
        <v>5821433</v>
      </c>
      <c r="AF386" s="159">
        <v>2113053.86</v>
      </c>
      <c r="AG386" s="159">
        <v>115000</v>
      </c>
      <c r="AH386" s="159">
        <v>115000</v>
      </c>
      <c r="AI386" s="159">
        <v>0</v>
      </c>
      <c r="AJ386" s="159">
        <v>0</v>
      </c>
    </row>
    <row r="387" spans="1:36">
      <c r="A387" s="153">
        <v>6</v>
      </c>
      <c r="B387" s="154">
        <v>7</v>
      </c>
      <c r="C387" s="154">
        <v>1</v>
      </c>
      <c r="D387" s="155">
        <v>1</v>
      </c>
      <c r="E387" s="155" t="s">
        <v>556</v>
      </c>
      <c r="F387" s="156" t="s">
        <v>3265</v>
      </c>
      <c r="G387" s="156" t="s">
        <v>556</v>
      </c>
      <c r="H387" s="156" t="s">
        <v>3266</v>
      </c>
      <c r="I387" s="155">
        <v>607011</v>
      </c>
      <c r="J387" s="157" t="s">
        <v>2409</v>
      </c>
      <c r="K387" s="157"/>
      <c r="L387" s="155">
        <v>2022</v>
      </c>
      <c r="M387" s="158">
        <v>34148</v>
      </c>
      <c r="N387" s="159">
        <v>151000965.97</v>
      </c>
      <c r="O387" s="159">
        <v>132217442.90000001</v>
      </c>
      <c r="P387" s="159">
        <v>77973325.390000001</v>
      </c>
      <c r="Q387" s="159">
        <v>33181906</v>
      </c>
      <c r="R387" s="159">
        <v>44791419.390000001</v>
      </c>
      <c r="S387" s="159">
        <v>18783523.07</v>
      </c>
      <c r="T387" s="159">
        <v>4143981.78</v>
      </c>
      <c r="U387" s="159">
        <v>144268620.21000001</v>
      </c>
      <c r="V387" s="159">
        <v>127142127.56</v>
      </c>
      <c r="W387" s="159">
        <v>46908132.229999997</v>
      </c>
      <c r="X387" s="159">
        <v>924577.85</v>
      </c>
      <c r="Y387" s="159">
        <v>17126492.649999999</v>
      </c>
      <c r="Z387" s="159">
        <v>15273882.789999999</v>
      </c>
      <c r="AA387" s="159">
        <v>2946783</v>
      </c>
      <c r="AB387" s="159">
        <v>12327099.789999999</v>
      </c>
      <c r="AC387" s="159">
        <v>3823460.56</v>
      </c>
      <c r="AD387" s="159">
        <v>3823460.56</v>
      </c>
      <c r="AE387" s="159">
        <v>44812682.740000002</v>
      </c>
      <c r="AF387" s="159">
        <v>5075315.34</v>
      </c>
      <c r="AG387" s="159">
        <v>653744.55000000005</v>
      </c>
      <c r="AH387" s="159">
        <v>1127308.6499999999</v>
      </c>
      <c r="AI387" s="159">
        <v>0</v>
      </c>
      <c r="AJ387" s="159">
        <v>0</v>
      </c>
    </row>
    <row r="388" spans="1:36">
      <c r="A388" s="153">
        <v>6</v>
      </c>
      <c r="B388" s="154">
        <v>7</v>
      </c>
      <c r="C388" s="154">
        <v>2</v>
      </c>
      <c r="D388" s="155">
        <v>3</v>
      </c>
      <c r="E388" s="155" t="s">
        <v>556</v>
      </c>
      <c r="F388" s="156" t="s">
        <v>3267</v>
      </c>
      <c r="G388" s="156" t="s">
        <v>556</v>
      </c>
      <c r="H388" s="156" t="s">
        <v>3268</v>
      </c>
      <c r="I388" s="155">
        <v>607023</v>
      </c>
      <c r="J388" s="157" t="s">
        <v>2412</v>
      </c>
      <c r="K388" s="157"/>
      <c r="L388" s="155">
        <v>2022</v>
      </c>
      <c r="M388" s="158">
        <v>8555</v>
      </c>
      <c r="N388" s="159">
        <v>50345463.280000001</v>
      </c>
      <c r="O388" s="159">
        <v>43090853.960000001</v>
      </c>
      <c r="P388" s="159">
        <v>32854931.100000001</v>
      </c>
      <c r="Q388" s="159">
        <v>16771257</v>
      </c>
      <c r="R388" s="159">
        <v>16083674.1</v>
      </c>
      <c r="S388" s="159">
        <v>7254609.3200000003</v>
      </c>
      <c r="T388" s="159">
        <v>30066.17</v>
      </c>
      <c r="U388" s="159">
        <v>52666015.43</v>
      </c>
      <c r="V388" s="159">
        <v>41250047</v>
      </c>
      <c r="W388" s="159">
        <v>16315257.41</v>
      </c>
      <c r="X388" s="159">
        <v>128482.24000000001</v>
      </c>
      <c r="Y388" s="159">
        <v>11415968.43</v>
      </c>
      <c r="Z388" s="159">
        <v>7366337.9800000004</v>
      </c>
      <c r="AA388" s="159">
        <v>6500000</v>
      </c>
      <c r="AB388" s="159">
        <v>866337.98000000045</v>
      </c>
      <c r="AC388" s="159">
        <v>1247550.98</v>
      </c>
      <c r="AD388" s="159">
        <v>1210000</v>
      </c>
      <c r="AE388" s="159">
        <v>12491098.67</v>
      </c>
      <c r="AF388" s="159">
        <v>1840806.96</v>
      </c>
      <c r="AG388" s="159">
        <v>1027013.5</v>
      </c>
      <c r="AH388" s="159">
        <v>1003498.37</v>
      </c>
      <c r="AI388" s="159">
        <v>0</v>
      </c>
      <c r="AJ388" s="159">
        <v>1098.67</v>
      </c>
    </row>
    <row r="389" spans="1:36">
      <c r="A389" s="153">
        <v>6</v>
      </c>
      <c r="B389" s="154">
        <v>7</v>
      </c>
      <c r="C389" s="154">
        <v>3</v>
      </c>
      <c r="D389" s="155">
        <v>2</v>
      </c>
      <c r="E389" s="155" t="s">
        <v>556</v>
      </c>
      <c r="F389" s="156" t="s">
        <v>3269</v>
      </c>
      <c r="G389" s="156" t="s">
        <v>556</v>
      </c>
      <c r="H389" s="156" t="s">
        <v>3270</v>
      </c>
      <c r="I389" s="155">
        <v>607032</v>
      </c>
      <c r="J389" s="157" t="s">
        <v>2411</v>
      </c>
      <c r="K389" s="157"/>
      <c r="L389" s="155">
        <v>2022</v>
      </c>
      <c r="M389" s="158">
        <v>5247</v>
      </c>
      <c r="N389" s="159">
        <v>26096881.989999998</v>
      </c>
      <c r="O389" s="159">
        <v>24034491.469999999</v>
      </c>
      <c r="P389" s="159">
        <v>19160348.630000003</v>
      </c>
      <c r="Q389" s="159">
        <v>9598399</v>
      </c>
      <c r="R389" s="159">
        <v>9561949.6300000008</v>
      </c>
      <c r="S389" s="159">
        <v>2062390.52</v>
      </c>
      <c r="T389" s="159">
        <v>4700</v>
      </c>
      <c r="U389" s="159">
        <v>25906657.460000001</v>
      </c>
      <c r="V389" s="159">
        <v>21816684.440000001</v>
      </c>
      <c r="W389" s="159">
        <v>7454283.8899999997</v>
      </c>
      <c r="X389" s="159">
        <v>62502.35</v>
      </c>
      <c r="Y389" s="159">
        <v>4089973.02</v>
      </c>
      <c r="Z389" s="159">
        <v>2025876.97</v>
      </c>
      <c r="AA389" s="159">
        <v>0</v>
      </c>
      <c r="AB389" s="159">
        <v>2025876.97</v>
      </c>
      <c r="AC389" s="159">
        <v>950000</v>
      </c>
      <c r="AD389" s="159">
        <v>950000</v>
      </c>
      <c r="AE389" s="159">
        <v>1850000</v>
      </c>
      <c r="AF389" s="159">
        <v>2217807.0299999998</v>
      </c>
      <c r="AG389" s="159">
        <v>860840.28</v>
      </c>
      <c r="AH389" s="159">
        <v>381126.15</v>
      </c>
      <c r="AI389" s="159">
        <v>0</v>
      </c>
      <c r="AJ389" s="159">
        <v>0</v>
      </c>
    </row>
    <row r="390" spans="1:36">
      <c r="A390" s="153">
        <v>6</v>
      </c>
      <c r="B390" s="154">
        <v>7</v>
      </c>
      <c r="C390" s="154">
        <v>4</v>
      </c>
      <c r="D390" s="155">
        <v>2</v>
      </c>
      <c r="E390" s="155" t="s">
        <v>556</v>
      </c>
      <c r="F390" s="156" t="s">
        <v>3269</v>
      </c>
      <c r="G390" s="156" t="s">
        <v>556</v>
      </c>
      <c r="H390" s="156" t="s">
        <v>3271</v>
      </c>
      <c r="I390" s="155">
        <v>607042</v>
      </c>
      <c r="J390" s="157" t="s">
        <v>2410</v>
      </c>
      <c r="K390" s="157"/>
      <c r="L390" s="155">
        <v>2022</v>
      </c>
      <c r="M390" s="158">
        <v>7167</v>
      </c>
      <c r="N390" s="159">
        <v>40187029.329999998</v>
      </c>
      <c r="O390" s="159">
        <v>35140024.899999999</v>
      </c>
      <c r="P390" s="159">
        <v>24252216.630000003</v>
      </c>
      <c r="Q390" s="159">
        <v>10836108</v>
      </c>
      <c r="R390" s="159">
        <v>13416108.630000001</v>
      </c>
      <c r="S390" s="159">
        <v>5047004.43</v>
      </c>
      <c r="T390" s="159">
        <v>0</v>
      </c>
      <c r="U390" s="159">
        <v>37927829.469999999</v>
      </c>
      <c r="V390" s="159">
        <v>35074601.200000003</v>
      </c>
      <c r="W390" s="159">
        <v>14470840.130000001</v>
      </c>
      <c r="X390" s="159">
        <v>101804.15</v>
      </c>
      <c r="Y390" s="159">
        <v>2853228.27</v>
      </c>
      <c r="Z390" s="159">
        <v>878694.23</v>
      </c>
      <c r="AA390" s="159">
        <v>0</v>
      </c>
      <c r="AB390" s="159">
        <v>878694.23</v>
      </c>
      <c r="AC390" s="159">
        <v>1372500</v>
      </c>
      <c r="AD390" s="159">
        <v>1372500</v>
      </c>
      <c r="AE390" s="159">
        <v>4965000</v>
      </c>
      <c r="AF390" s="159">
        <v>65423.7</v>
      </c>
      <c r="AG390" s="159">
        <v>829761.05</v>
      </c>
      <c r="AH390" s="159">
        <v>979071.51</v>
      </c>
      <c r="AI390" s="159">
        <v>0</v>
      </c>
      <c r="AJ390" s="159">
        <v>0</v>
      </c>
    </row>
    <row r="391" spans="1:36">
      <c r="A391" s="153">
        <v>6</v>
      </c>
      <c r="B391" s="154">
        <v>7</v>
      </c>
      <c r="C391" s="154">
        <v>5</v>
      </c>
      <c r="D391" s="155">
        <v>2</v>
      </c>
      <c r="E391" s="155" t="s">
        <v>556</v>
      </c>
      <c r="F391" s="156" t="s">
        <v>3269</v>
      </c>
      <c r="G391" s="156" t="s">
        <v>556</v>
      </c>
      <c r="H391" s="156" t="s">
        <v>3272</v>
      </c>
      <c r="I391" s="155">
        <v>607052</v>
      </c>
      <c r="J391" s="157" t="s">
        <v>2409</v>
      </c>
      <c r="K391" s="157"/>
      <c r="L391" s="155">
        <v>2022</v>
      </c>
      <c r="M391" s="158">
        <v>7289</v>
      </c>
      <c r="N391" s="159">
        <v>33564581.590000004</v>
      </c>
      <c r="O391" s="159">
        <v>32317289.32</v>
      </c>
      <c r="P391" s="159">
        <v>21908291.619999997</v>
      </c>
      <c r="Q391" s="159">
        <v>10602650</v>
      </c>
      <c r="R391" s="159">
        <v>11305641.619999999</v>
      </c>
      <c r="S391" s="159">
        <v>1247292.27</v>
      </c>
      <c r="T391" s="159">
        <v>73509.17</v>
      </c>
      <c r="U391" s="159">
        <v>31354487.960000001</v>
      </c>
      <c r="V391" s="159">
        <v>29418243.129999999</v>
      </c>
      <c r="W391" s="159">
        <v>11890804.49</v>
      </c>
      <c r="X391" s="159">
        <v>73817.990000000005</v>
      </c>
      <c r="Y391" s="159">
        <v>1936244.83</v>
      </c>
      <c r="Z391" s="159">
        <v>2106595.7000000002</v>
      </c>
      <c r="AA391" s="159">
        <v>0</v>
      </c>
      <c r="AB391" s="159">
        <v>2106595.7000000002</v>
      </c>
      <c r="AC391" s="159">
        <v>789000</v>
      </c>
      <c r="AD391" s="159">
        <v>789000</v>
      </c>
      <c r="AE391" s="159">
        <v>3107000</v>
      </c>
      <c r="AF391" s="159">
        <v>2899046.19</v>
      </c>
      <c r="AG391" s="159">
        <v>368520.19</v>
      </c>
      <c r="AH391" s="159">
        <v>460058.8</v>
      </c>
      <c r="AI391" s="159">
        <v>0</v>
      </c>
      <c r="AJ391" s="159">
        <v>0</v>
      </c>
    </row>
    <row r="392" spans="1:36">
      <c r="A392" s="153">
        <v>6</v>
      </c>
      <c r="B392" s="154">
        <v>7</v>
      </c>
      <c r="C392" s="154">
        <v>6</v>
      </c>
      <c r="D392" s="155">
        <v>2</v>
      </c>
      <c r="E392" s="155" t="s">
        <v>556</v>
      </c>
      <c r="F392" s="156" t="s">
        <v>3269</v>
      </c>
      <c r="G392" s="156" t="s">
        <v>556</v>
      </c>
      <c r="H392" s="156" t="s">
        <v>3273</v>
      </c>
      <c r="I392" s="155">
        <v>607062</v>
      </c>
      <c r="J392" s="157" t="s">
        <v>2408</v>
      </c>
      <c r="K392" s="157"/>
      <c r="L392" s="155">
        <v>2022</v>
      </c>
      <c r="M392" s="158">
        <v>5749</v>
      </c>
      <c r="N392" s="159">
        <v>30357542.800000001</v>
      </c>
      <c r="O392" s="159">
        <v>26804375.399999999</v>
      </c>
      <c r="P392" s="159">
        <v>21867172.280000001</v>
      </c>
      <c r="Q392" s="159">
        <v>12030059</v>
      </c>
      <c r="R392" s="159">
        <v>9837113.2799999993</v>
      </c>
      <c r="S392" s="159">
        <v>3553167.4</v>
      </c>
      <c r="T392" s="159">
        <v>33694.5</v>
      </c>
      <c r="U392" s="159">
        <v>25470057.510000002</v>
      </c>
      <c r="V392" s="159">
        <v>24834284.899999999</v>
      </c>
      <c r="W392" s="159">
        <v>8893700.2699999996</v>
      </c>
      <c r="X392" s="159">
        <v>115005.35</v>
      </c>
      <c r="Y392" s="159">
        <v>635772.61</v>
      </c>
      <c r="Z392" s="159">
        <v>1412535.87</v>
      </c>
      <c r="AA392" s="159">
        <v>0</v>
      </c>
      <c r="AB392" s="159">
        <v>1412535.87</v>
      </c>
      <c r="AC392" s="159">
        <v>864072.18</v>
      </c>
      <c r="AD392" s="159">
        <v>864072.18</v>
      </c>
      <c r="AE392" s="159">
        <v>4447505.82</v>
      </c>
      <c r="AF392" s="159">
        <v>1970090.5</v>
      </c>
      <c r="AG392" s="159">
        <v>114290</v>
      </c>
      <c r="AH392" s="159">
        <v>114290</v>
      </c>
      <c r="AI392" s="159">
        <v>0</v>
      </c>
      <c r="AJ392" s="159">
        <v>0</v>
      </c>
    </row>
    <row r="393" spans="1:36">
      <c r="A393" s="153">
        <v>6</v>
      </c>
      <c r="B393" s="154">
        <v>7</v>
      </c>
      <c r="C393" s="154">
        <v>7</v>
      </c>
      <c r="D393" s="155">
        <v>2</v>
      </c>
      <c r="E393" s="155" t="s">
        <v>556</v>
      </c>
      <c r="F393" s="156" t="s">
        <v>3269</v>
      </c>
      <c r="G393" s="156" t="s">
        <v>556</v>
      </c>
      <c r="H393" s="156" t="s">
        <v>3274</v>
      </c>
      <c r="I393" s="155">
        <v>607072</v>
      </c>
      <c r="J393" s="157" t="s">
        <v>2407</v>
      </c>
      <c r="K393" s="157"/>
      <c r="L393" s="155">
        <v>2022</v>
      </c>
      <c r="M393" s="158">
        <v>6395</v>
      </c>
      <c r="N393" s="159">
        <v>33427812.609999999</v>
      </c>
      <c r="O393" s="159">
        <v>28239910.27</v>
      </c>
      <c r="P393" s="159">
        <v>21701548.460000001</v>
      </c>
      <c r="Q393" s="159">
        <v>11209362</v>
      </c>
      <c r="R393" s="159">
        <v>10492186.460000001</v>
      </c>
      <c r="S393" s="159">
        <v>5187902.34</v>
      </c>
      <c r="T393" s="159">
        <v>13623.6</v>
      </c>
      <c r="U393" s="159">
        <v>32694635</v>
      </c>
      <c r="V393" s="159">
        <v>26151998.010000002</v>
      </c>
      <c r="W393" s="159">
        <v>10992957.460000001</v>
      </c>
      <c r="X393" s="159">
        <v>195724.08</v>
      </c>
      <c r="Y393" s="159">
        <v>6542636.9900000002</v>
      </c>
      <c r="Z393" s="159">
        <v>2953476.15</v>
      </c>
      <c r="AA393" s="159">
        <v>700000</v>
      </c>
      <c r="AB393" s="159">
        <v>2253476.15</v>
      </c>
      <c r="AC393" s="159">
        <v>880000</v>
      </c>
      <c r="AD393" s="159">
        <v>880000</v>
      </c>
      <c r="AE393" s="159">
        <v>7180820.4699999997</v>
      </c>
      <c r="AF393" s="159">
        <v>2087912.26</v>
      </c>
      <c r="AG393" s="159">
        <v>113882.3</v>
      </c>
      <c r="AH393" s="159">
        <v>240312.28</v>
      </c>
      <c r="AI393" s="159">
        <v>0</v>
      </c>
      <c r="AJ393" s="159">
        <v>0</v>
      </c>
    </row>
    <row r="394" spans="1:36">
      <c r="A394" s="153">
        <v>6</v>
      </c>
      <c r="B394" s="154">
        <v>7</v>
      </c>
      <c r="C394" s="154">
        <v>8</v>
      </c>
      <c r="D394" s="155">
        <v>3</v>
      </c>
      <c r="E394" s="155" t="s">
        <v>556</v>
      </c>
      <c r="F394" s="156" t="s">
        <v>3267</v>
      </c>
      <c r="G394" s="156" t="s">
        <v>556</v>
      </c>
      <c r="H394" s="156" t="s">
        <v>3275</v>
      </c>
      <c r="I394" s="155">
        <v>607083</v>
      </c>
      <c r="J394" s="157" t="s">
        <v>2406</v>
      </c>
      <c r="K394" s="157"/>
      <c r="L394" s="155">
        <v>2022</v>
      </c>
      <c r="M394" s="158">
        <v>8557</v>
      </c>
      <c r="N394" s="159">
        <v>45924603.409999996</v>
      </c>
      <c r="O394" s="159">
        <v>39108131.240000002</v>
      </c>
      <c r="P394" s="159">
        <v>31646732.09</v>
      </c>
      <c r="Q394" s="159">
        <v>16151106</v>
      </c>
      <c r="R394" s="159">
        <v>15495626.09</v>
      </c>
      <c r="S394" s="159">
        <v>6816472.1699999999</v>
      </c>
      <c r="T394" s="159">
        <v>2190.36</v>
      </c>
      <c r="U394" s="159">
        <v>40535519.789999999</v>
      </c>
      <c r="V394" s="159">
        <v>35411081.740000002</v>
      </c>
      <c r="W394" s="159">
        <v>12712305.91</v>
      </c>
      <c r="X394" s="159">
        <v>168759.88</v>
      </c>
      <c r="Y394" s="159">
        <v>5124438.05</v>
      </c>
      <c r="Z394" s="159">
        <v>1035155.19</v>
      </c>
      <c r="AA394" s="159">
        <v>0</v>
      </c>
      <c r="AB394" s="159">
        <v>1035155.19</v>
      </c>
      <c r="AC394" s="159">
        <v>1059360.92</v>
      </c>
      <c r="AD394" s="159">
        <v>1034656</v>
      </c>
      <c r="AE394" s="159">
        <v>9603651.9100000001</v>
      </c>
      <c r="AF394" s="159">
        <v>3697049.5</v>
      </c>
      <c r="AG394" s="159">
        <v>533970.64</v>
      </c>
      <c r="AH394" s="159">
        <v>434932.43</v>
      </c>
      <c r="AI394" s="159">
        <v>0</v>
      </c>
      <c r="AJ394" s="159">
        <v>0</v>
      </c>
    </row>
    <row r="395" spans="1:36">
      <c r="A395" s="153">
        <v>6</v>
      </c>
      <c r="B395" s="154">
        <v>7</v>
      </c>
      <c r="C395" s="154">
        <v>9</v>
      </c>
      <c r="D395" s="155">
        <v>2</v>
      </c>
      <c r="E395" s="155" t="s">
        <v>556</v>
      </c>
      <c r="F395" s="156" t="s">
        <v>3269</v>
      </c>
      <c r="G395" s="156" t="s">
        <v>556</v>
      </c>
      <c r="H395" s="156" t="s">
        <v>3276</v>
      </c>
      <c r="I395" s="155">
        <v>607092</v>
      </c>
      <c r="J395" s="157" t="s">
        <v>2405</v>
      </c>
      <c r="K395" s="157"/>
      <c r="L395" s="155">
        <v>2022</v>
      </c>
      <c r="M395" s="158">
        <v>5520</v>
      </c>
      <c r="N395" s="159">
        <v>34440356.850000001</v>
      </c>
      <c r="O395" s="159">
        <v>25961847.870000001</v>
      </c>
      <c r="P395" s="159">
        <v>20263350.359999999</v>
      </c>
      <c r="Q395" s="159">
        <v>9950727</v>
      </c>
      <c r="R395" s="159">
        <v>10312623.359999999</v>
      </c>
      <c r="S395" s="159">
        <v>8478508.9800000004</v>
      </c>
      <c r="T395" s="159">
        <v>12000</v>
      </c>
      <c r="U395" s="159">
        <v>29817496.77</v>
      </c>
      <c r="V395" s="159">
        <v>23855671.039999999</v>
      </c>
      <c r="W395" s="159">
        <v>10346084.67</v>
      </c>
      <c r="X395" s="159">
        <v>153481.19</v>
      </c>
      <c r="Y395" s="159">
        <v>5961825.7300000004</v>
      </c>
      <c r="Z395" s="159">
        <v>1362140.11</v>
      </c>
      <c r="AA395" s="159">
        <v>0</v>
      </c>
      <c r="AB395" s="159">
        <v>1362140.11</v>
      </c>
      <c r="AC395" s="159">
        <v>3536580.11</v>
      </c>
      <c r="AD395" s="159">
        <v>200000</v>
      </c>
      <c r="AE395" s="159">
        <v>6350000</v>
      </c>
      <c r="AF395" s="159">
        <v>2106176.83</v>
      </c>
      <c r="AG395" s="159">
        <v>337299</v>
      </c>
      <c r="AH395" s="159">
        <v>316763.21000000002</v>
      </c>
      <c r="AI395" s="159">
        <v>0</v>
      </c>
      <c r="AJ395" s="159">
        <v>0</v>
      </c>
    </row>
    <row r="396" spans="1:36">
      <c r="A396" s="153">
        <v>6</v>
      </c>
      <c r="B396" s="154">
        <v>7</v>
      </c>
      <c r="C396" s="154">
        <v>10</v>
      </c>
      <c r="D396" s="155">
        <v>2</v>
      </c>
      <c r="E396" s="155" t="s">
        <v>556</v>
      </c>
      <c r="F396" s="156" t="s">
        <v>3269</v>
      </c>
      <c r="G396" s="156" t="s">
        <v>556</v>
      </c>
      <c r="H396" s="156" t="s">
        <v>3277</v>
      </c>
      <c r="I396" s="155">
        <v>607102</v>
      </c>
      <c r="J396" s="157" t="s">
        <v>2404</v>
      </c>
      <c r="K396" s="157"/>
      <c r="L396" s="155">
        <v>2022</v>
      </c>
      <c r="M396" s="158">
        <v>6437</v>
      </c>
      <c r="N396" s="159">
        <v>35513923.539999999</v>
      </c>
      <c r="O396" s="159">
        <v>29262233.420000002</v>
      </c>
      <c r="P396" s="159">
        <v>22911935.199999999</v>
      </c>
      <c r="Q396" s="159">
        <v>11825595</v>
      </c>
      <c r="R396" s="159">
        <v>11086340.199999999</v>
      </c>
      <c r="S396" s="159">
        <v>6251690.1200000001</v>
      </c>
      <c r="T396" s="159">
        <v>0</v>
      </c>
      <c r="U396" s="159">
        <v>31089329.239999998</v>
      </c>
      <c r="V396" s="159">
        <v>27561833.399999999</v>
      </c>
      <c r="W396" s="159">
        <v>10632247.41</v>
      </c>
      <c r="X396" s="159">
        <v>275967.18</v>
      </c>
      <c r="Y396" s="159">
        <v>3527495.84</v>
      </c>
      <c r="Z396" s="159">
        <v>1752933.65</v>
      </c>
      <c r="AA396" s="159">
        <v>900000</v>
      </c>
      <c r="AB396" s="159">
        <v>852933.64999999991</v>
      </c>
      <c r="AC396" s="159">
        <v>902073</v>
      </c>
      <c r="AD396" s="159">
        <v>902073</v>
      </c>
      <c r="AE396" s="159">
        <v>12899200</v>
      </c>
      <c r="AF396" s="159">
        <v>1700400.02</v>
      </c>
      <c r="AG396" s="159">
        <v>201791.17</v>
      </c>
      <c r="AH396" s="159">
        <v>332251.24</v>
      </c>
      <c r="AI396" s="159">
        <v>0</v>
      </c>
      <c r="AJ396" s="159">
        <v>0</v>
      </c>
    </row>
    <row r="397" spans="1:36">
      <c r="A397" s="153">
        <v>6</v>
      </c>
      <c r="B397" s="154">
        <v>8</v>
      </c>
      <c r="C397" s="154">
        <v>1</v>
      </c>
      <c r="D397" s="155">
        <v>1</v>
      </c>
      <c r="E397" s="155" t="s">
        <v>556</v>
      </c>
      <c r="F397" s="156" t="s">
        <v>3278</v>
      </c>
      <c r="G397" s="156" t="s">
        <v>556</v>
      </c>
      <c r="H397" s="156" t="s">
        <v>3279</v>
      </c>
      <c r="I397" s="155">
        <v>608011</v>
      </c>
      <c r="J397" s="157" t="s">
        <v>2398</v>
      </c>
      <c r="K397" s="157"/>
      <c r="L397" s="155">
        <v>2022</v>
      </c>
      <c r="M397" s="158">
        <v>21755</v>
      </c>
      <c r="N397" s="159">
        <v>126120966.58</v>
      </c>
      <c r="O397" s="159">
        <v>98824936.170000002</v>
      </c>
      <c r="P397" s="159">
        <v>55142188.710000001</v>
      </c>
      <c r="Q397" s="159">
        <v>23143209</v>
      </c>
      <c r="R397" s="159">
        <v>31998979.710000001</v>
      </c>
      <c r="S397" s="159">
        <v>27296030.41</v>
      </c>
      <c r="T397" s="159">
        <v>3467704.23</v>
      </c>
      <c r="U397" s="159">
        <v>123545580.66</v>
      </c>
      <c r="V397" s="159">
        <v>93629584.349999994</v>
      </c>
      <c r="W397" s="159">
        <v>43722517.82</v>
      </c>
      <c r="X397" s="159">
        <v>495131.93</v>
      </c>
      <c r="Y397" s="159">
        <v>29915996.309999999</v>
      </c>
      <c r="Z397" s="159">
        <v>7911862.71</v>
      </c>
      <c r="AA397" s="159">
        <v>0</v>
      </c>
      <c r="AB397" s="159">
        <v>7911862.71</v>
      </c>
      <c r="AC397" s="159">
        <v>4406400</v>
      </c>
      <c r="AD397" s="159">
        <v>4406400</v>
      </c>
      <c r="AE397" s="159">
        <v>29014800</v>
      </c>
      <c r="AF397" s="159">
        <v>5195351.82</v>
      </c>
      <c r="AG397" s="159">
        <v>501886.65</v>
      </c>
      <c r="AH397" s="159">
        <v>578886.98</v>
      </c>
      <c r="AI397" s="159">
        <v>0</v>
      </c>
      <c r="AJ397" s="159">
        <v>0</v>
      </c>
    </row>
    <row r="398" spans="1:36">
      <c r="A398" s="153">
        <v>6</v>
      </c>
      <c r="B398" s="154">
        <v>8</v>
      </c>
      <c r="C398" s="154">
        <v>2</v>
      </c>
      <c r="D398" s="155">
        <v>2</v>
      </c>
      <c r="E398" s="155" t="s">
        <v>556</v>
      </c>
      <c r="F398" s="156" t="s">
        <v>3280</v>
      </c>
      <c r="G398" s="156" t="s">
        <v>556</v>
      </c>
      <c r="H398" s="156" t="s">
        <v>3281</v>
      </c>
      <c r="I398" s="155">
        <v>608022</v>
      </c>
      <c r="J398" s="157" t="s">
        <v>2403</v>
      </c>
      <c r="K398" s="157"/>
      <c r="L398" s="155">
        <v>2022</v>
      </c>
      <c r="M398" s="158">
        <v>4015</v>
      </c>
      <c r="N398" s="159">
        <v>22058931.920000002</v>
      </c>
      <c r="O398" s="159">
        <v>19021307.440000001</v>
      </c>
      <c r="P398" s="159">
        <v>14695247.76</v>
      </c>
      <c r="Q398" s="159">
        <v>7726035</v>
      </c>
      <c r="R398" s="159">
        <v>6969212.7599999998</v>
      </c>
      <c r="S398" s="159">
        <v>3037624.48</v>
      </c>
      <c r="T398" s="159">
        <v>0</v>
      </c>
      <c r="U398" s="159">
        <v>19446374.039999999</v>
      </c>
      <c r="V398" s="159">
        <v>17403542.949999999</v>
      </c>
      <c r="W398" s="159">
        <v>7442371.7000000002</v>
      </c>
      <c r="X398" s="159">
        <v>14136.36</v>
      </c>
      <c r="Y398" s="159">
        <v>2042831.09</v>
      </c>
      <c r="Z398" s="159">
        <v>1079367.8</v>
      </c>
      <c r="AA398" s="159">
        <v>0</v>
      </c>
      <c r="AB398" s="159">
        <v>1079367.8</v>
      </c>
      <c r="AC398" s="159">
        <v>1493017</v>
      </c>
      <c r="AD398" s="159">
        <v>800000</v>
      </c>
      <c r="AE398" s="159">
        <v>0</v>
      </c>
      <c r="AF398" s="159">
        <v>1617764.49</v>
      </c>
      <c r="AG398" s="159">
        <v>94078.39</v>
      </c>
      <c r="AH398" s="159">
        <v>117012.61</v>
      </c>
      <c r="AI398" s="159">
        <v>0</v>
      </c>
      <c r="AJ398" s="159">
        <v>0</v>
      </c>
    </row>
    <row r="399" spans="1:36">
      <c r="A399" s="153">
        <v>6</v>
      </c>
      <c r="B399" s="154">
        <v>8</v>
      </c>
      <c r="C399" s="154">
        <v>3</v>
      </c>
      <c r="D399" s="155">
        <v>2</v>
      </c>
      <c r="E399" s="155" t="s">
        <v>556</v>
      </c>
      <c r="F399" s="156" t="s">
        <v>3280</v>
      </c>
      <c r="G399" s="156" t="s">
        <v>556</v>
      </c>
      <c r="H399" s="156" t="s">
        <v>3282</v>
      </c>
      <c r="I399" s="155">
        <v>608032</v>
      </c>
      <c r="J399" s="157" t="s">
        <v>2402</v>
      </c>
      <c r="K399" s="157"/>
      <c r="L399" s="155">
        <v>2022</v>
      </c>
      <c r="M399" s="158">
        <v>5869</v>
      </c>
      <c r="N399" s="159">
        <v>37125111.890000001</v>
      </c>
      <c r="O399" s="159">
        <v>31113424.699999999</v>
      </c>
      <c r="P399" s="159">
        <v>23604094.329999998</v>
      </c>
      <c r="Q399" s="159">
        <v>11823885</v>
      </c>
      <c r="R399" s="159">
        <v>11780209.33</v>
      </c>
      <c r="S399" s="159">
        <v>6011687.1900000004</v>
      </c>
      <c r="T399" s="159">
        <v>900</v>
      </c>
      <c r="U399" s="159">
        <v>35397210.740000002</v>
      </c>
      <c r="V399" s="159">
        <v>27945465.73</v>
      </c>
      <c r="W399" s="159">
        <v>10325292.800000001</v>
      </c>
      <c r="X399" s="159">
        <v>102695.9</v>
      </c>
      <c r="Y399" s="159">
        <v>7451745.0099999998</v>
      </c>
      <c r="Z399" s="159">
        <v>3648992.89</v>
      </c>
      <c r="AA399" s="159">
        <v>2200000</v>
      </c>
      <c r="AB399" s="159">
        <v>1448992.8900000001</v>
      </c>
      <c r="AC399" s="159">
        <v>1140000</v>
      </c>
      <c r="AD399" s="159">
        <v>1140000</v>
      </c>
      <c r="AE399" s="159">
        <v>7560000</v>
      </c>
      <c r="AF399" s="159">
        <v>3167958.97</v>
      </c>
      <c r="AG399" s="159">
        <v>150868.45000000001</v>
      </c>
      <c r="AH399" s="159">
        <v>155138.82999999999</v>
      </c>
      <c r="AI399" s="159">
        <v>0</v>
      </c>
      <c r="AJ399" s="159">
        <v>0</v>
      </c>
    </row>
    <row r="400" spans="1:36">
      <c r="A400" s="153">
        <v>6</v>
      </c>
      <c r="B400" s="154">
        <v>8</v>
      </c>
      <c r="C400" s="154">
        <v>4</v>
      </c>
      <c r="D400" s="155">
        <v>2</v>
      </c>
      <c r="E400" s="155" t="s">
        <v>556</v>
      </c>
      <c r="F400" s="156" t="s">
        <v>3280</v>
      </c>
      <c r="G400" s="156" t="s">
        <v>556</v>
      </c>
      <c r="H400" s="156" t="s">
        <v>3283</v>
      </c>
      <c r="I400" s="155">
        <v>608042</v>
      </c>
      <c r="J400" s="157" t="s">
        <v>2401</v>
      </c>
      <c r="K400" s="157"/>
      <c r="L400" s="155">
        <v>2022</v>
      </c>
      <c r="M400" s="158">
        <v>2758</v>
      </c>
      <c r="N400" s="159">
        <v>14862494.15</v>
      </c>
      <c r="O400" s="159">
        <v>12874445.6</v>
      </c>
      <c r="P400" s="159">
        <v>9965511.3499999996</v>
      </c>
      <c r="Q400" s="159">
        <v>4611554</v>
      </c>
      <c r="R400" s="159">
        <v>5353957.3499999996</v>
      </c>
      <c r="S400" s="159">
        <v>1988048.55</v>
      </c>
      <c r="T400" s="159">
        <v>1856</v>
      </c>
      <c r="U400" s="159">
        <v>12619385.27</v>
      </c>
      <c r="V400" s="159">
        <v>11342020.93</v>
      </c>
      <c r="W400" s="159">
        <v>3963659.15</v>
      </c>
      <c r="X400" s="159">
        <v>17534.25</v>
      </c>
      <c r="Y400" s="159">
        <v>1277364.3400000001</v>
      </c>
      <c r="Z400" s="159">
        <v>1612671.54</v>
      </c>
      <c r="AA400" s="159">
        <v>0</v>
      </c>
      <c r="AB400" s="159">
        <v>1612671.54</v>
      </c>
      <c r="AC400" s="159">
        <v>298400</v>
      </c>
      <c r="AD400" s="159">
        <v>200000</v>
      </c>
      <c r="AE400" s="159">
        <v>703279.18</v>
      </c>
      <c r="AF400" s="159">
        <v>1532424.67</v>
      </c>
      <c r="AG400" s="159">
        <v>441719.45</v>
      </c>
      <c r="AH400" s="159">
        <v>158826.32999999999</v>
      </c>
      <c r="AI400" s="159">
        <v>0</v>
      </c>
      <c r="AJ400" s="159">
        <v>0</v>
      </c>
    </row>
    <row r="401" spans="1:36">
      <c r="A401" s="153">
        <v>6</v>
      </c>
      <c r="B401" s="154">
        <v>8</v>
      </c>
      <c r="C401" s="154">
        <v>5</v>
      </c>
      <c r="D401" s="155">
        <v>3</v>
      </c>
      <c r="E401" s="155" t="s">
        <v>556</v>
      </c>
      <c r="F401" s="156" t="s">
        <v>3284</v>
      </c>
      <c r="G401" s="156" t="s">
        <v>556</v>
      </c>
      <c r="H401" s="156" t="s">
        <v>3285</v>
      </c>
      <c r="I401" s="155">
        <v>608053</v>
      </c>
      <c r="J401" s="157" t="s">
        <v>2400</v>
      </c>
      <c r="K401" s="157"/>
      <c r="L401" s="155">
        <v>2022</v>
      </c>
      <c r="M401" s="158">
        <v>6474</v>
      </c>
      <c r="N401" s="159">
        <v>38578105.68</v>
      </c>
      <c r="O401" s="159">
        <v>31784047.199999999</v>
      </c>
      <c r="P401" s="159">
        <v>23539062.280000001</v>
      </c>
      <c r="Q401" s="159">
        <v>11849471</v>
      </c>
      <c r="R401" s="159">
        <v>11689591.279999999</v>
      </c>
      <c r="S401" s="159">
        <v>6794058.4800000004</v>
      </c>
      <c r="T401" s="159">
        <v>1643.37</v>
      </c>
      <c r="U401" s="159">
        <v>38264304.659999996</v>
      </c>
      <c r="V401" s="159">
        <v>29171814.829999998</v>
      </c>
      <c r="W401" s="159">
        <v>11058801.439999999</v>
      </c>
      <c r="X401" s="159">
        <v>199948.3</v>
      </c>
      <c r="Y401" s="159">
        <v>9092489.8300000001</v>
      </c>
      <c r="Z401" s="159">
        <v>6768654.3200000003</v>
      </c>
      <c r="AA401" s="159">
        <v>5200000</v>
      </c>
      <c r="AB401" s="159">
        <v>1568654.3200000003</v>
      </c>
      <c r="AC401" s="159">
        <v>5074630</v>
      </c>
      <c r="AD401" s="159">
        <v>2925580</v>
      </c>
      <c r="AE401" s="159">
        <v>10530000</v>
      </c>
      <c r="AF401" s="159">
        <v>2612232.37</v>
      </c>
      <c r="AG401" s="159">
        <v>202229.92</v>
      </c>
      <c r="AH401" s="159">
        <v>156886</v>
      </c>
      <c r="AI401" s="159">
        <v>0</v>
      </c>
      <c r="AJ401" s="159">
        <v>0</v>
      </c>
    </row>
    <row r="402" spans="1:36">
      <c r="A402" s="153">
        <v>6</v>
      </c>
      <c r="B402" s="154">
        <v>8</v>
      </c>
      <c r="C402" s="154">
        <v>6</v>
      </c>
      <c r="D402" s="155">
        <v>3</v>
      </c>
      <c r="E402" s="155" t="s">
        <v>556</v>
      </c>
      <c r="F402" s="156" t="s">
        <v>3284</v>
      </c>
      <c r="G402" s="156" t="s">
        <v>556</v>
      </c>
      <c r="H402" s="156" t="s">
        <v>3286</v>
      </c>
      <c r="I402" s="155">
        <v>608063</v>
      </c>
      <c r="J402" s="157" t="s">
        <v>2399</v>
      </c>
      <c r="K402" s="157"/>
      <c r="L402" s="155">
        <v>2022</v>
      </c>
      <c r="M402" s="158">
        <v>6325</v>
      </c>
      <c r="N402" s="159">
        <v>40635920.829999998</v>
      </c>
      <c r="O402" s="159">
        <v>31901467.010000002</v>
      </c>
      <c r="P402" s="159">
        <v>25058644.509999998</v>
      </c>
      <c r="Q402" s="159">
        <v>13499379</v>
      </c>
      <c r="R402" s="159">
        <v>11559265.51</v>
      </c>
      <c r="S402" s="159">
        <v>8734453.8200000003</v>
      </c>
      <c r="T402" s="159">
        <v>42550</v>
      </c>
      <c r="U402" s="159">
        <v>32363313.149999999</v>
      </c>
      <c r="V402" s="159">
        <v>27066590.09</v>
      </c>
      <c r="W402" s="159">
        <v>8958595.7599999998</v>
      </c>
      <c r="X402" s="159">
        <v>102369.78</v>
      </c>
      <c r="Y402" s="159">
        <v>5296723.0599999996</v>
      </c>
      <c r="Z402" s="159">
        <v>2080395.66</v>
      </c>
      <c r="AA402" s="159">
        <v>0</v>
      </c>
      <c r="AB402" s="159">
        <v>2080395.66</v>
      </c>
      <c r="AC402" s="159">
        <v>6782848.3700000001</v>
      </c>
      <c r="AD402" s="159">
        <v>4125702.37</v>
      </c>
      <c r="AE402" s="159">
        <v>5490807</v>
      </c>
      <c r="AF402" s="159">
        <v>4834876.92</v>
      </c>
      <c r="AG402" s="159">
        <v>191556</v>
      </c>
      <c r="AH402" s="159">
        <v>138857</v>
      </c>
      <c r="AI402" s="159">
        <v>0</v>
      </c>
      <c r="AJ402" s="159">
        <v>0</v>
      </c>
    </row>
    <row r="403" spans="1:36">
      <c r="A403" s="153">
        <v>6</v>
      </c>
      <c r="B403" s="154">
        <v>8</v>
      </c>
      <c r="C403" s="154">
        <v>7</v>
      </c>
      <c r="D403" s="155">
        <v>2</v>
      </c>
      <c r="E403" s="155" t="s">
        <v>556</v>
      </c>
      <c r="F403" s="156" t="s">
        <v>3280</v>
      </c>
      <c r="G403" s="156" t="s">
        <v>556</v>
      </c>
      <c r="H403" s="156" t="s">
        <v>3287</v>
      </c>
      <c r="I403" s="155">
        <v>608072</v>
      </c>
      <c r="J403" s="157" t="s">
        <v>2398</v>
      </c>
      <c r="K403" s="157"/>
      <c r="L403" s="155">
        <v>2022</v>
      </c>
      <c r="M403" s="158">
        <v>11838</v>
      </c>
      <c r="N403" s="159">
        <v>74860495.189999998</v>
      </c>
      <c r="O403" s="159">
        <v>59442926.689999998</v>
      </c>
      <c r="P403" s="159">
        <v>37494148.07</v>
      </c>
      <c r="Q403" s="159">
        <v>15186262</v>
      </c>
      <c r="R403" s="159">
        <v>22307886.07</v>
      </c>
      <c r="S403" s="159">
        <v>15417568.5</v>
      </c>
      <c r="T403" s="159">
        <v>546775.80000000005</v>
      </c>
      <c r="U403" s="159">
        <v>66936978.840000004</v>
      </c>
      <c r="V403" s="159">
        <v>49698857.170000002</v>
      </c>
      <c r="W403" s="159">
        <v>16400842.23</v>
      </c>
      <c r="X403" s="159">
        <v>579729.26</v>
      </c>
      <c r="Y403" s="159">
        <v>17238121.670000002</v>
      </c>
      <c r="Z403" s="159">
        <v>4373408.6500000004</v>
      </c>
      <c r="AA403" s="159">
        <v>2119528.0299999998</v>
      </c>
      <c r="AB403" s="159">
        <v>2253880.6200000006</v>
      </c>
      <c r="AC403" s="159">
        <v>4950508.95</v>
      </c>
      <c r="AD403" s="159">
        <v>4886895.25</v>
      </c>
      <c r="AE403" s="159">
        <v>31020513.27</v>
      </c>
      <c r="AF403" s="159">
        <v>9744069.5199999996</v>
      </c>
      <c r="AG403" s="159">
        <v>918341.45</v>
      </c>
      <c r="AH403" s="159">
        <v>821224.12</v>
      </c>
      <c r="AI403" s="159">
        <v>0</v>
      </c>
      <c r="AJ403" s="159">
        <v>0</v>
      </c>
    </row>
    <row r="404" spans="1:36">
      <c r="A404" s="153">
        <v>6</v>
      </c>
      <c r="B404" s="154">
        <v>8</v>
      </c>
      <c r="C404" s="154">
        <v>8</v>
      </c>
      <c r="D404" s="155">
        <v>2</v>
      </c>
      <c r="E404" s="155" t="s">
        <v>556</v>
      </c>
      <c r="F404" s="156" t="s">
        <v>3280</v>
      </c>
      <c r="G404" s="156" t="s">
        <v>556</v>
      </c>
      <c r="H404" s="156" t="s">
        <v>3288</v>
      </c>
      <c r="I404" s="155">
        <v>608082</v>
      </c>
      <c r="J404" s="157" t="s">
        <v>2397</v>
      </c>
      <c r="K404" s="157"/>
      <c r="L404" s="155">
        <v>2022</v>
      </c>
      <c r="M404" s="158">
        <v>5828</v>
      </c>
      <c r="N404" s="159">
        <v>31656267.789999999</v>
      </c>
      <c r="O404" s="159">
        <v>27666550.27</v>
      </c>
      <c r="P404" s="159">
        <v>19346762.800000001</v>
      </c>
      <c r="Q404" s="159">
        <v>9627501</v>
      </c>
      <c r="R404" s="159">
        <v>9719261.8000000007</v>
      </c>
      <c r="S404" s="159">
        <v>3989717.52</v>
      </c>
      <c r="T404" s="159">
        <v>654</v>
      </c>
      <c r="U404" s="159">
        <v>27950550.879999999</v>
      </c>
      <c r="V404" s="159">
        <v>26023680.940000001</v>
      </c>
      <c r="W404" s="159">
        <v>11570042.49</v>
      </c>
      <c r="X404" s="159">
        <v>175228.59</v>
      </c>
      <c r="Y404" s="159">
        <v>1926869.94</v>
      </c>
      <c r="Z404" s="159">
        <v>327618</v>
      </c>
      <c r="AA404" s="159">
        <v>0</v>
      </c>
      <c r="AB404" s="159">
        <v>327618</v>
      </c>
      <c r="AC404" s="159">
        <v>1012000</v>
      </c>
      <c r="AD404" s="159">
        <v>950000</v>
      </c>
      <c r="AE404" s="159">
        <v>7100000</v>
      </c>
      <c r="AF404" s="159">
        <v>1642869.33</v>
      </c>
      <c r="AG404" s="159">
        <v>114911.03</v>
      </c>
      <c r="AH404" s="159">
        <v>114911.03</v>
      </c>
      <c r="AI404" s="159">
        <v>0</v>
      </c>
      <c r="AJ404" s="159">
        <v>0</v>
      </c>
    </row>
    <row r="405" spans="1:36">
      <c r="A405" s="153">
        <v>6</v>
      </c>
      <c r="B405" s="154">
        <v>8</v>
      </c>
      <c r="C405" s="154">
        <v>9</v>
      </c>
      <c r="D405" s="155">
        <v>2</v>
      </c>
      <c r="E405" s="155" t="s">
        <v>556</v>
      </c>
      <c r="F405" s="156" t="s">
        <v>3280</v>
      </c>
      <c r="G405" s="156" t="s">
        <v>556</v>
      </c>
      <c r="H405" s="156" t="s">
        <v>3289</v>
      </c>
      <c r="I405" s="155">
        <v>608092</v>
      </c>
      <c r="J405" s="157" t="s">
        <v>2396</v>
      </c>
      <c r="K405" s="157"/>
      <c r="L405" s="155">
        <v>2022</v>
      </c>
      <c r="M405" s="158">
        <v>6176</v>
      </c>
      <c r="N405" s="159">
        <v>34719619.350000001</v>
      </c>
      <c r="O405" s="159">
        <v>30356651.039999999</v>
      </c>
      <c r="P405" s="159">
        <v>23955797.689999998</v>
      </c>
      <c r="Q405" s="159">
        <v>13165692</v>
      </c>
      <c r="R405" s="159">
        <v>10790105.689999999</v>
      </c>
      <c r="S405" s="159">
        <v>4362968.3099999996</v>
      </c>
      <c r="T405" s="159">
        <v>20389.45</v>
      </c>
      <c r="U405" s="159">
        <v>31342604.649999999</v>
      </c>
      <c r="V405" s="159">
        <v>26698929.219999999</v>
      </c>
      <c r="W405" s="159">
        <v>9957370.6500000004</v>
      </c>
      <c r="X405" s="159">
        <v>114713.26</v>
      </c>
      <c r="Y405" s="159">
        <v>4643675.43</v>
      </c>
      <c r="Z405" s="159">
        <v>3346374.02</v>
      </c>
      <c r="AA405" s="159">
        <v>0</v>
      </c>
      <c r="AB405" s="159">
        <v>3346374.02</v>
      </c>
      <c r="AC405" s="159">
        <v>457465.52</v>
      </c>
      <c r="AD405" s="159">
        <v>457465.52</v>
      </c>
      <c r="AE405" s="159">
        <v>5400000</v>
      </c>
      <c r="AF405" s="159">
        <v>3657721.82</v>
      </c>
      <c r="AG405" s="159">
        <v>375292.96</v>
      </c>
      <c r="AH405" s="159">
        <v>733633.38</v>
      </c>
      <c r="AI405" s="159">
        <v>0</v>
      </c>
      <c r="AJ405" s="159">
        <v>0</v>
      </c>
    </row>
    <row r="406" spans="1:36">
      <c r="A406" s="153">
        <v>6</v>
      </c>
      <c r="B406" s="154">
        <v>8</v>
      </c>
      <c r="C406" s="154">
        <v>10</v>
      </c>
      <c r="D406" s="155">
        <v>3</v>
      </c>
      <c r="E406" s="155" t="s">
        <v>556</v>
      </c>
      <c r="F406" s="156" t="s">
        <v>3284</v>
      </c>
      <c r="G406" s="156" t="s">
        <v>556</v>
      </c>
      <c r="H406" s="156" t="s">
        <v>3290</v>
      </c>
      <c r="I406" s="155">
        <v>608103</v>
      </c>
      <c r="J406" s="157" t="s">
        <v>2395</v>
      </c>
      <c r="K406" s="157"/>
      <c r="L406" s="155">
        <v>2022</v>
      </c>
      <c r="M406" s="158">
        <v>5219</v>
      </c>
      <c r="N406" s="159">
        <v>34896237.420000002</v>
      </c>
      <c r="O406" s="159">
        <v>24180828.82</v>
      </c>
      <c r="P406" s="159">
        <v>19160466.5</v>
      </c>
      <c r="Q406" s="159">
        <v>9170746</v>
      </c>
      <c r="R406" s="159">
        <v>9989720.5</v>
      </c>
      <c r="S406" s="159">
        <v>10715408.6</v>
      </c>
      <c r="T406" s="159">
        <v>0</v>
      </c>
      <c r="U406" s="159">
        <v>32879712.149999999</v>
      </c>
      <c r="V406" s="159">
        <v>23064924.859999999</v>
      </c>
      <c r="W406" s="159">
        <v>9446891.8200000003</v>
      </c>
      <c r="X406" s="159">
        <v>158352.23000000001</v>
      </c>
      <c r="Y406" s="159">
        <v>9814787.2899999991</v>
      </c>
      <c r="Z406" s="159">
        <v>5296587.12</v>
      </c>
      <c r="AA406" s="159">
        <v>2500000</v>
      </c>
      <c r="AB406" s="159">
        <v>2796587.12</v>
      </c>
      <c r="AC406" s="159">
        <v>880740</v>
      </c>
      <c r="AD406" s="159">
        <v>880740</v>
      </c>
      <c r="AE406" s="159">
        <v>11229817.199999999</v>
      </c>
      <c r="AF406" s="159">
        <v>1115903.96</v>
      </c>
      <c r="AG406" s="159">
        <v>293683.09999999998</v>
      </c>
      <c r="AH406" s="159">
        <v>365641.26</v>
      </c>
      <c r="AI406" s="159">
        <v>0</v>
      </c>
      <c r="AJ406" s="159">
        <v>47521.2</v>
      </c>
    </row>
    <row r="407" spans="1:36">
      <c r="A407" s="153">
        <v>6</v>
      </c>
      <c r="B407" s="154">
        <v>8</v>
      </c>
      <c r="C407" s="154">
        <v>11</v>
      </c>
      <c r="D407" s="155">
        <v>2</v>
      </c>
      <c r="E407" s="155" t="s">
        <v>556</v>
      </c>
      <c r="F407" s="156" t="s">
        <v>3280</v>
      </c>
      <c r="G407" s="156" t="s">
        <v>556</v>
      </c>
      <c r="H407" s="156" t="s">
        <v>3291</v>
      </c>
      <c r="I407" s="155">
        <v>608112</v>
      </c>
      <c r="J407" s="157" t="s">
        <v>2099</v>
      </c>
      <c r="K407" s="157"/>
      <c r="L407" s="155">
        <v>2022</v>
      </c>
      <c r="M407" s="158">
        <v>3821</v>
      </c>
      <c r="N407" s="159">
        <v>20553890.18</v>
      </c>
      <c r="O407" s="159">
        <v>19821324.890000001</v>
      </c>
      <c r="P407" s="159">
        <v>17134871.719999999</v>
      </c>
      <c r="Q407" s="159">
        <v>8962749</v>
      </c>
      <c r="R407" s="159">
        <v>8172122.7199999997</v>
      </c>
      <c r="S407" s="159">
        <v>732565.29</v>
      </c>
      <c r="T407" s="159">
        <v>5333.34</v>
      </c>
      <c r="U407" s="159">
        <v>19117060.469999999</v>
      </c>
      <c r="V407" s="159">
        <v>18399141.75</v>
      </c>
      <c r="W407" s="159">
        <v>7196989.2699999996</v>
      </c>
      <c r="X407" s="159">
        <v>47862.79</v>
      </c>
      <c r="Y407" s="159">
        <v>717918.71999999997</v>
      </c>
      <c r="Z407" s="159">
        <v>981302.93</v>
      </c>
      <c r="AA407" s="159">
        <v>0</v>
      </c>
      <c r="AB407" s="159">
        <v>981302.93</v>
      </c>
      <c r="AC407" s="159">
        <v>400963.24</v>
      </c>
      <c r="AD407" s="159">
        <v>260000</v>
      </c>
      <c r="AE407" s="159">
        <v>2603000</v>
      </c>
      <c r="AF407" s="159">
        <v>1422183.14</v>
      </c>
      <c r="AG407" s="159">
        <v>114174.59</v>
      </c>
      <c r="AH407" s="159">
        <v>114174.59</v>
      </c>
      <c r="AI407" s="159">
        <v>0</v>
      </c>
      <c r="AJ407" s="159">
        <v>0</v>
      </c>
    </row>
    <row r="408" spans="1:36">
      <c r="A408" s="153">
        <v>6</v>
      </c>
      <c r="B408" s="154">
        <v>8</v>
      </c>
      <c r="C408" s="154">
        <v>12</v>
      </c>
      <c r="D408" s="155">
        <v>2</v>
      </c>
      <c r="E408" s="155" t="s">
        <v>556</v>
      </c>
      <c r="F408" s="156" t="s">
        <v>3280</v>
      </c>
      <c r="G408" s="156" t="s">
        <v>556</v>
      </c>
      <c r="H408" s="156" t="s">
        <v>3292</v>
      </c>
      <c r="I408" s="155">
        <v>608122</v>
      </c>
      <c r="J408" s="157" t="s">
        <v>2394</v>
      </c>
      <c r="K408" s="157"/>
      <c r="L408" s="155">
        <v>2022</v>
      </c>
      <c r="M408" s="158">
        <v>4909</v>
      </c>
      <c r="N408" s="159">
        <v>29702113.739999998</v>
      </c>
      <c r="O408" s="159">
        <v>22390579.550000001</v>
      </c>
      <c r="P408" s="159">
        <v>18511235.32</v>
      </c>
      <c r="Q408" s="159">
        <v>10321179</v>
      </c>
      <c r="R408" s="159">
        <v>8190056.3200000003</v>
      </c>
      <c r="S408" s="159">
        <v>7311534.1900000004</v>
      </c>
      <c r="T408" s="159">
        <v>8288.0499999999993</v>
      </c>
      <c r="U408" s="159">
        <v>29530440.670000002</v>
      </c>
      <c r="V408" s="159">
        <v>19747833.850000001</v>
      </c>
      <c r="W408" s="159">
        <v>7492150.5499999998</v>
      </c>
      <c r="X408" s="159">
        <v>2565.09</v>
      </c>
      <c r="Y408" s="159">
        <v>9782606.8200000003</v>
      </c>
      <c r="Z408" s="159">
        <v>2903721.85</v>
      </c>
      <c r="AA408" s="159">
        <v>0</v>
      </c>
      <c r="AB408" s="159">
        <v>2903721.85</v>
      </c>
      <c r="AC408" s="159">
        <v>351095</v>
      </c>
      <c r="AD408" s="159">
        <v>351095</v>
      </c>
      <c r="AE408" s="159">
        <v>0</v>
      </c>
      <c r="AF408" s="159">
        <v>2642745.7000000002</v>
      </c>
      <c r="AG408" s="159">
        <v>114997</v>
      </c>
      <c r="AH408" s="159">
        <v>114997</v>
      </c>
      <c r="AI408" s="159">
        <v>0</v>
      </c>
      <c r="AJ408" s="159">
        <v>0</v>
      </c>
    </row>
    <row r="409" spans="1:36">
      <c r="A409" s="153">
        <v>6</v>
      </c>
      <c r="B409" s="154">
        <v>8</v>
      </c>
      <c r="C409" s="154">
        <v>13</v>
      </c>
      <c r="D409" s="155">
        <v>2</v>
      </c>
      <c r="E409" s="155" t="s">
        <v>556</v>
      </c>
      <c r="F409" s="156" t="s">
        <v>3280</v>
      </c>
      <c r="G409" s="156" t="s">
        <v>556</v>
      </c>
      <c r="H409" s="156" t="s">
        <v>3293</v>
      </c>
      <c r="I409" s="155">
        <v>608132</v>
      </c>
      <c r="J409" s="157" t="s">
        <v>2393</v>
      </c>
      <c r="K409" s="157"/>
      <c r="L409" s="155">
        <v>2022</v>
      </c>
      <c r="M409" s="158">
        <v>3165</v>
      </c>
      <c r="N409" s="159">
        <v>17513407.170000002</v>
      </c>
      <c r="O409" s="159">
        <v>15936619.85</v>
      </c>
      <c r="P409" s="159">
        <v>10602518.550000001</v>
      </c>
      <c r="Q409" s="159">
        <v>4680998</v>
      </c>
      <c r="R409" s="159">
        <v>5921520.5499999998</v>
      </c>
      <c r="S409" s="159">
        <v>1576787.32</v>
      </c>
      <c r="T409" s="159">
        <v>415840.23</v>
      </c>
      <c r="U409" s="159">
        <v>17459162.27</v>
      </c>
      <c r="V409" s="159">
        <v>14849766.689999999</v>
      </c>
      <c r="W409" s="159">
        <v>5213431.2699999996</v>
      </c>
      <c r="X409" s="159">
        <v>109508.84</v>
      </c>
      <c r="Y409" s="159">
        <v>2609395.58</v>
      </c>
      <c r="Z409" s="159">
        <v>1363729.02</v>
      </c>
      <c r="AA409" s="159">
        <v>1050000</v>
      </c>
      <c r="AB409" s="159">
        <v>313729.02</v>
      </c>
      <c r="AC409" s="159">
        <v>985191.56</v>
      </c>
      <c r="AD409" s="159">
        <v>980691.56</v>
      </c>
      <c r="AE409" s="159">
        <v>5075176.79</v>
      </c>
      <c r="AF409" s="159">
        <v>1086853.1599999999</v>
      </c>
      <c r="AG409" s="159">
        <v>300372</v>
      </c>
      <c r="AH409" s="159">
        <v>302307.27</v>
      </c>
      <c r="AI409" s="159">
        <v>0</v>
      </c>
      <c r="AJ409" s="159">
        <v>0</v>
      </c>
    </row>
    <row r="410" spans="1:36">
      <c r="A410" s="153">
        <v>6</v>
      </c>
      <c r="B410" s="154">
        <v>9</v>
      </c>
      <c r="C410" s="154">
        <v>1</v>
      </c>
      <c r="D410" s="155">
        <v>3</v>
      </c>
      <c r="E410" s="155" t="s">
        <v>556</v>
      </c>
      <c r="F410" s="156" t="s">
        <v>3294</v>
      </c>
      <c r="G410" s="156" t="s">
        <v>556</v>
      </c>
      <c r="H410" s="156" t="s">
        <v>3295</v>
      </c>
      <c r="I410" s="155">
        <v>609013</v>
      </c>
      <c r="J410" s="157" t="s">
        <v>2392</v>
      </c>
      <c r="K410" s="157"/>
      <c r="L410" s="155">
        <v>2022</v>
      </c>
      <c r="M410" s="158">
        <v>13201</v>
      </c>
      <c r="N410" s="159">
        <v>66918077.399999999</v>
      </c>
      <c r="O410" s="159">
        <v>58818169.390000001</v>
      </c>
      <c r="P410" s="159">
        <v>38998827.25</v>
      </c>
      <c r="Q410" s="159">
        <v>16162015</v>
      </c>
      <c r="R410" s="159">
        <v>22836812.25</v>
      </c>
      <c r="S410" s="159">
        <v>8099908.0099999998</v>
      </c>
      <c r="T410" s="159">
        <v>90010.51</v>
      </c>
      <c r="U410" s="159">
        <v>68995339.739999995</v>
      </c>
      <c r="V410" s="159">
        <v>57159146.630000003</v>
      </c>
      <c r="W410" s="159">
        <v>21174092.079999998</v>
      </c>
      <c r="X410" s="159">
        <v>600321</v>
      </c>
      <c r="Y410" s="159">
        <v>11836193.109999999</v>
      </c>
      <c r="Z410" s="159">
        <v>10807185</v>
      </c>
      <c r="AA410" s="159">
        <v>7000000</v>
      </c>
      <c r="AB410" s="159">
        <v>3807185</v>
      </c>
      <c r="AC410" s="159">
        <v>1100000</v>
      </c>
      <c r="AD410" s="159">
        <v>1100000</v>
      </c>
      <c r="AE410" s="159">
        <v>26100000</v>
      </c>
      <c r="AF410" s="159">
        <v>1659022.76</v>
      </c>
      <c r="AG410" s="159">
        <v>242685.47</v>
      </c>
      <c r="AH410" s="159">
        <v>163660.07</v>
      </c>
      <c r="AI410" s="159">
        <v>0</v>
      </c>
      <c r="AJ410" s="159">
        <v>0</v>
      </c>
    </row>
    <row r="411" spans="1:36">
      <c r="A411" s="153">
        <v>6</v>
      </c>
      <c r="B411" s="154">
        <v>9</v>
      </c>
      <c r="C411" s="154">
        <v>2</v>
      </c>
      <c r="D411" s="155">
        <v>2</v>
      </c>
      <c r="E411" s="155" t="s">
        <v>556</v>
      </c>
      <c r="F411" s="156" t="s">
        <v>3296</v>
      </c>
      <c r="G411" s="156" t="s">
        <v>556</v>
      </c>
      <c r="H411" s="156" t="s">
        <v>3297</v>
      </c>
      <c r="I411" s="155">
        <v>609022</v>
      </c>
      <c r="J411" s="157" t="s">
        <v>2391</v>
      </c>
      <c r="K411" s="157"/>
      <c r="L411" s="155">
        <v>2022</v>
      </c>
      <c r="M411" s="158">
        <v>3769</v>
      </c>
      <c r="N411" s="159">
        <v>18317213.329999998</v>
      </c>
      <c r="O411" s="159">
        <v>17230289.329999998</v>
      </c>
      <c r="P411" s="159">
        <v>14040829.25</v>
      </c>
      <c r="Q411" s="159">
        <v>7063096</v>
      </c>
      <c r="R411" s="159">
        <v>6977733.25</v>
      </c>
      <c r="S411" s="159">
        <v>1086924</v>
      </c>
      <c r="T411" s="159">
        <v>0</v>
      </c>
      <c r="U411" s="159">
        <v>17400133.02</v>
      </c>
      <c r="V411" s="159">
        <v>15531261.039999999</v>
      </c>
      <c r="W411" s="159">
        <v>5851500.5199999996</v>
      </c>
      <c r="X411" s="159">
        <v>119735.6</v>
      </c>
      <c r="Y411" s="159">
        <v>1868871.98</v>
      </c>
      <c r="Z411" s="159">
        <v>193815.14</v>
      </c>
      <c r="AA411" s="159">
        <v>100000</v>
      </c>
      <c r="AB411" s="159">
        <v>93815.140000000014</v>
      </c>
      <c r="AC411" s="159">
        <v>377648</v>
      </c>
      <c r="AD411" s="159">
        <v>377648</v>
      </c>
      <c r="AE411" s="159">
        <v>4317280</v>
      </c>
      <c r="AF411" s="159">
        <v>1699028.29</v>
      </c>
      <c r="AG411" s="159">
        <v>99984.71</v>
      </c>
      <c r="AH411" s="159">
        <v>99984.71</v>
      </c>
      <c r="AI411" s="159">
        <v>0</v>
      </c>
      <c r="AJ411" s="159">
        <v>0</v>
      </c>
    </row>
    <row r="412" spans="1:36">
      <c r="A412" s="153">
        <v>6</v>
      </c>
      <c r="B412" s="154">
        <v>9</v>
      </c>
      <c r="C412" s="154">
        <v>3</v>
      </c>
      <c r="D412" s="155">
        <v>3</v>
      </c>
      <c r="E412" s="155" t="s">
        <v>556</v>
      </c>
      <c r="F412" s="156" t="s">
        <v>3294</v>
      </c>
      <c r="G412" s="156" t="s">
        <v>556</v>
      </c>
      <c r="H412" s="156" t="s">
        <v>3298</v>
      </c>
      <c r="I412" s="155">
        <v>609033</v>
      </c>
      <c r="J412" s="157" t="s">
        <v>2390</v>
      </c>
      <c r="K412" s="157"/>
      <c r="L412" s="155">
        <v>2022</v>
      </c>
      <c r="M412" s="158">
        <v>11577</v>
      </c>
      <c r="N412" s="159">
        <v>56025065.039999999</v>
      </c>
      <c r="O412" s="159">
        <v>52283991.219999999</v>
      </c>
      <c r="P412" s="159">
        <v>38782489.870000005</v>
      </c>
      <c r="Q412" s="159">
        <v>19280416</v>
      </c>
      <c r="R412" s="159">
        <v>19502073.870000001</v>
      </c>
      <c r="S412" s="159">
        <v>3741073.82</v>
      </c>
      <c r="T412" s="159">
        <v>89843.07</v>
      </c>
      <c r="U412" s="159">
        <v>53492489.880000003</v>
      </c>
      <c r="V412" s="159">
        <v>46676320.689999998</v>
      </c>
      <c r="W412" s="159">
        <v>16662861.380000001</v>
      </c>
      <c r="X412" s="159">
        <v>235929.34</v>
      </c>
      <c r="Y412" s="159">
        <v>6816169.1900000004</v>
      </c>
      <c r="Z412" s="159">
        <v>5558410.9199999999</v>
      </c>
      <c r="AA412" s="159">
        <v>3988866</v>
      </c>
      <c r="AB412" s="159">
        <v>1569544.92</v>
      </c>
      <c r="AC412" s="159">
        <v>5883668.8899999997</v>
      </c>
      <c r="AD412" s="159">
        <v>4462767</v>
      </c>
      <c r="AE412" s="159">
        <v>13451303</v>
      </c>
      <c r="AF412" s="159">
        <v>5607670.5300000003</v>
      </c>
      <c r="AG412" s="159">
        <v>479442.66</v>
      </c>
      <c r="AH412" s="159">
        <v>389384.2</v>
      </c>
      <c r="AI412" s="159">
        <v>0</v>
      </c>
      <c r="AJ412" s="159">
        <v>0</v>
      </c>
    </row>
    <row r="413" spans="1:36">
      <c r="A413" s="153">
        <v>6</v>
      </c>
      <c r="B413" s="154">
        <v>9</v>
      </c>
      <c r="C413" s="154">
        <v>4</v>
      </c>
      <c r="D413" s="155">
        <v>2</v>
      </c>
      <c r="E413" s="155" t="s">
        <v>556</v>
      </c>
      <c r="F413" s="156" t="s">
        <v>3296</v>
      </c>
      <c r="G413" s="156" t="s">
        <v>556</v>
      </c>
      <c r="H413" s="156" t="s">
        <v>3299</v>
      </c>
      <c r="I413" s="155">
        <v>609042</v>
      </c>
      <c r="J413" s="157" t="s">
        <v>2389</v>
      </c>
      <c r="K413" s="157"/>
      <c r="L413" s="155">
        <v>2022</v>
      </c>
      <c r="M413" s="158">
        <v>9045</v>
      </c>
      <c r="N413" s="159">
        <v>53466832.549999997</v>
      </c>
      <c r="O413" s="159">
        <v>43797189.880000003</v>
      </c>
      <c r="P413" s="159">
        <v>31057849.310000002</v>
      </c>
      <c r="Q413" s="159">
        <v>14714759</v>
      </c>
      <c r="R413" s="159">
        <v>16343090.310000001</v>
      </c>
      <c r="S413" s="159">
        <v>9669642.6699999999</v>
      </c>
      <c r="T413" s="159">
        <v>0</v>
      </c>
      <c r="U413" s="159">
        <v>50128390.799999997</v>
      </c>
      <c r="V413" s="159">
        <v>39297167.140000001</v>
      </c>
      <c r="W413" s="159">
        <v>13157963.25</v>
      </c>
      <c r="X413" s="159">
        <v>7408.14</v>
      </c>
      <c r="Y413" s="159">
        <v>10831223.66</v>
      </c>
      <c r="Z413" s="159">
        <v>1953942.07</v>
      </c>
      <c r="AA413" s="159">
        <v>0</v>
      </c>
      <c r="AB413" s="159">
        <v>1953942.07</v>
      </c>
      <c r="AC413" s="159">
        <v>266664</v>
      </c>
      <c r="AD413" s="159">
        <v>266664</v>
      </c>
      <c r="AE413" s="159">
        <v>0</v>
      </c>
      <c r="AF413" s="159">
        <v>4500022.74</v>
      </c>
      <c r="AG413" s="159">
        <v>327843.98</v>
      </c>
      <c r="AH413" s="159">
        <v>271921.18</v>
      </c>
      <c r="AI413" s="159">
        <v>0</v>
      </c>
      <c r="AJ413" s="159">
        <v>0</v>
      </c>
    </row>
    <row r="414" spans="1:36">
      <c r="A414" s="153">
        <v>6</v>
      </c>
      <c r="B414" s="154">
        <v>9</v>
      </c>
      <c r="C414" s="154">
        <v>5</v>
      </c>
      <c r="D414" s="155">
        <v>2</v>
      </c>
      <c r="E414" s="155" t="s">
        <v>556</v>
      </c>
      <c r="F414" s="156" t="s">
        <v>3296</v>
      </c>
      <c r="G414" s="156" t="s">
        <v>556</v>
      </c>
      <c r="H414" s="156" t="s">
        <v>3300</v>
      </c>
      <c r="I414" s="155">
        <v>609052</v>
      </c>
      <c r="J414" s="157" t="s">
        <v>2388</v>
      </c>
      <c r="K414" s="157"/>
      <c r="L414" s="155">
        <v>2022</v>
      </c>
      <c r="M414" s="158">
        <v>11752</v>
      </c>
      <c r="N414" s="159">
        <v>85680602.480000004</v>
      </c>
      <c r="O414" s="159">
        <v>64693645.219999999</v>
      </c>
      <c r="P414" s="159">
        <v>38531804.950000003</v>
      </c>
      <c r="Q414" s="159">
        <v>13584134</v>
      </c>
      <c r="R414" s="159">
        <v>24947670.949999999</v>
      </c>
      <c r="S414" s="159">
        <v>20986957.260000002</v>
      </c>
      <c r="T414" s="159">
        <v>157956.42000000001</v>
      </c>
      <c r="U414" s="159">
        <v>85472500.989999995</v>
      </c>
      <c r="V414" s="159">
        <v>59981074.32</v>
      </c>
      <c r="W414" s="159">
        <v>18430585.760000002</v>
      </c>
      <c r="X414" s="159">
        <v>554007.43999999994</v>
      </c>
      <c r="Y414" s="159">
        <v>25491426.670000002</v>
      </c>
      <c r="Z414" s="159">
        <v>8132021.8700000001</v>
      </c>
      <c r="AA414" s="159">
        <v>4000000</v>
      </c>
      <c r="AB414" s="159">
        <v>4132021.87</v>
      </c>
      <c r="AC414" s="159">
        <v>3497849.04</v>
      </c>
      <c r="AD414" s="159">
        <v>2518000</v>
      </c>
      <c r="AE414" s="159">
        <v>27282000</v>
      </c>
      <c r="AF414" s="159">
        <v>4712570.9000000004</v>
      </c>
      <c r="AG414" s="159">
        <v>1033146.24</v>
      </c>
      <c r="AH414" s="159">
        <v>997858.92</v>
      </c>
      <c r="AI414" s="159">
        <v>0</v>
      </c>
      <c r="AJ414" s="159">
        <v>0</v>
      </c>
    </row>
    <row r="415" spans="1:36">
      <c r="A415" s="153">
        <v>6</v>
      </c>
      <c r="B415" s="154">
        <v>9</v>
      </c>
      <c r="C415" s="154">
        <v>6</v>
      </c>
      <c r="D415" s="155">
        <v>2</v>
      </c>
      <c r="E415" s="155" t="s">
        <v>556</v>
      </c>
      <c r="F415" s="156" t="s">
        <v>3296</v>
      </c>
      <c r="G415" s="156" t="s">
        <v>556</v>
      </c>
      <c r="H415" s="156" t="s">
        <v>3301</v>
      </c>
      <c r="I415" s="155">
        <v>609062</v>
      </c>
      <c r="J415" s="157" t="s">
        <v>1865</v>
      </c>
      <c r="K415" s="157"/>
      <c r="L415" s="155">
        <v>2022</v>
      </c>
      <c r="M415" s="158">
        <v>8075</v>
      </c>
      <c r="N415" s="159">
        <v>50110763.659999996</v>
      </c>
      <c r="O415" s="159">
        <v>37259629.210000001</v>
      </c>
      <c r="P415" s="159">
        <v>27809795.25</v>
      </c>
      <c r="Q415" s="159">
        <v>14060308</v>
      </c>
      <c r="R415" s="159">
        <v>13749487.25</v>
      </c>
      <c r="S415" s="159">
        <v>12851134.449999999</v>
      </c>
      <c r="T415" s="159">
        <v>202500</v>
      </c>
      <c r="U415" s="159">
        <v>47641747.890000001</v>
      </c>
      <c r="V415" s="159">
        <v>32692734.98</v>
      </c>
      <c r="W415" s="159">
        <v>12617774.970000001</v>
      </c>
      <c r="X415" s="159">
        <v>153889.68</v>
      </c>
      <c r="Y415" s="159">
        <v>14949012.91</v>
      </c>
      <c r="Z415" s="159">
        <v>2658451.85</v>
      </c>
      <c r="AA415" s="159">
        <v>2000000</v>
      </c>
      <c r="AB415" s="159">
        <v>658451.85000000009</v>
      </c>
      <c r="AC415" s="159">
        <v>4135728.32</v>
      </c>
      <c r="AD415" s="159">
        <v>1412114.32</v>
      </c>
      <c r="AE415" s="159">
        <v>9250189.8499999996</v>
      </c>
      <c r="AF415" s="159">
        <v>4566894.2300000004</v>
      </c>
      <c r="AG415" s="159">
        <v>291048.53999999998</v>
      </c>
      <c r="AH415" s="159">
        <v>293169.34000000003</v>
      </c>
      <c r="AI415" s="159">
        <v>0</v>
      </c>
      <c r="AJ415" s="159">
        <v>0</v>
      </c>
    </row>
    <row r="416" spans="1:36">
      <c r="A416" s="153">
        <v>6</v>
      </c>
      <c r="B416" s="154">
        <v>9</v>
      </c>
      <c r="C416" s="154">
        <v>7</v>
      </c>
      <c r="D416" s="155">
        <v>2</v>
      </c>
      <c r="E416" s="155" t="s">
        <v>556</v>
      </c>
      <c r="F416" s="156" t="s">
        <v>3296</v>
      </c>
      <c r="G416" s="156" t="s">
        <v>556</v>
      </c>
      <c r="H416" s="156" t="s">
        <v>3302</v>
      </c>
      <c r="I416" s="155">
        <v>609072</v>
      </c>
      <c r="J416" s="157" t="s">
        <v>2387</v>
      </c>
      <c r="K416" s="157"/>
      <c r="L416" s="155">
        <v>2022</v>
      </c>
      <c r="M416" s="158">
        <v>14275</v>
      </c>
      <c r="N416" s="159">
        <v>83978875.930000007</v>
      </c>
      <c r="O416" s="159">
        <v>72161856.310000002</v>
      </c>
      <c r="P416" s="159">
        <v>37995159.769999996</v>
      </c>
      <c r="Q416" s="159">
        <v>12531709</v>
      </c>
      <c r="R416" s="159">
        <v>25463450.77</v>
      </c>
      <c r="S416" s="159">
        <v>11817019.619999999</v>
      </c>
      <c r="T416" s="159">
        <v>246843.02</v>
      </c>
      <c r="U416" s="159">
        <v>72617352.159999996</v>
      </c>
      <c r="V416" s="159">
        <v>60240758.759999998</v>
      </c>
      <c r="W416" s="159">
        <v>18622197.640000001</v>
      </c>
      <c r="X416" s="159">
        <v>716494.79</v>
      </c>
      <c r="Y416" s="159">
        <v>12376593.4</v>
      </c>
      <c r="Z416" s="159">
        <v>5770790.6500000004</v>
      </c>
      <c r="AA416" s="159">
        <v>1363175</v>
      </c>
      <c r="AB416" s="159">
        <v>4407615.6500000004</v>
      </c>
      <c r="AC416" s="159">
        <v>7034812.5</v>
      </c>
      <c r="AD416" s="159">
        <v>3117318.5</v>
      </c>
      <c r="AE416" s="159">
        <v>31586706.870000001</v>
      </c>
      <c r="AF416" s="159">
        <v>11921097.550000001</v>
      </c>
      <c r="AG416" s="159">
        <v>1211276.1399999999</v>
      </c>
      <c r="AH416" s="159">
        <v>1158588.55</v>
      </c>
      <c r="AI416" s="159">
        <v>0</v>
      </c>
      <c r="AJ416" s="159">
        <v>593.64</v>
      </c>
    </row>
    <row r="417" spans="1:36">
      <c r="A417" s="153">
        <v>6</v>
      </c>
      <c r="B417" s="154">
        <v>9</v>
      </c>
      <c r="C417" s="154">
        <v>8</v>
      </c>
      <c r="D417" s="155">
        <v>2</v>
      </c>
      <c r="E417" s="155" t="s">
        <v>556</v>
      </c>
      <c r="F417" s="156" t="s">
        <v>3296</v>
      </c>
      <c r="G417" s="156" t="s">
        <v>556</v>
      </c>
      <c r="H417" s="156" t="s">
        <v>3303</v>
      </c>
      <c r="I417" s="155">
        <v>609082</v>
      </c>
      <c r="J417" s="157" t="s">
        <v>2102</v>
      </c>
      <c r="K417" s="157"/>
      <c r="L417" s="155">
        <v>2022</v>
      </c>
      <c r="M417" s="158">
        <v>14167</v>
      </c>
      <c r="N417" s="159">
        <v>79754721.739999995</v>
      </c>
      <c r="O417" s="159">
        <v>68814195.239999995</v>
      </c>
      <c r="P417" s="159">
        <v>35398382.859999999</v>
      </c>
      <c r="Q417" s="159">
        <v>10093433</v>
      </c>
      <c r="R417" s="159">
        <v>25304949.859999999</v>
      </c>
      <c r="S417" s="159">
        <v>10940526.5</v>
      </c>
      <c r="T417" s="159">
        <v>75517.58</v>
      </c>
      <c r="U417" s="159">
        <v>75488079.489999995</v>
      </c>
      <c r="V417" s="159">
        <v>58366084.170000002</v>
      </c>
      <c r="W417" s="159">
        <v>14934059.470000001</v>
      </c>
      <c r="X417" s="159">
        <v>179971.83</v>
      </c>
      <c r="Y417" s="159">
        <v>17121995.32</v>
      </c>
      <c r="Z417" s="159">
        <v>6390609.9800000004</v>
      </c>
      <c r="AA417" s="159">
        <v>1773900</v>
      </c>
      <c r="AB417" s="159">
        <v>4616709.9800000004</v>
      </c>
      <c r="AC417" s="159">
        <v>2867192</v>
      </c>
      <c r="AD417" s="159">
        <v>2867192</v>
      </c>
      <c r="AE417" s="159">
        <v>8549581.3699999992</v>
      </c>
      <c r="AF417" s="159">
        <v>10448111.07</v>
      </c>
      <c r="AG417" s="159">
        <v>398342.47</v>
      </c>
      <c r="AH417" s="159">
        <v>384914.07</v>
      </c>
      <c r="AI417" s="159">
        <v>0</v>
      </c>
      <c r="AJ417" s="159">
        <v>0.03</v>
      </c>
    </row>
    <row r="418" spans="1:36">
      <c r="A418" s="153">
        <v>6</v>
      </c>
      <c r="B418" s="154">
        <v>9</v>
      </c>
      <c r="C418" s="154">
        <v>9</v>
      </c>
      <c r="D418" s="155">
        <v>2</v>
      </c>
      <c r="E418" s="155" t="s">
        <v>556</v>
      </c>
      <c r="F418" s="156" t="s">
        <v>3296</v>
      </c>
      <c r="G418" s="156" t="s">
        <v>556</v>
      </c>
      <c r="H418" s="156" t="s">
        <v>3304</v>
      </c>
      <c r="I418" s="155">
        <v>609092</v>
      </c>
      <c r="J418" s="157" t="s">
        <v>2386</v>
      </c>
      <c r="K418" s="157"/>
      <c r="L418" s="155">
        <v>2022</v>
      </c>
      <c r="M418" s="158">
        <v>4329</v>
      </c>
      <c r="N418" s="159">
        <v>25121349.5</v>
      </c>
      <c r="O418" s="159">
        <v>21055787.59</v>
      </c>
      <c r="P418" s="159">
        <v>14827730.51</v>
      </c>
      <c r="Q418" s="159">
        <v>7439546</v>
      </c>
      <c r="R418" s="159">
        <v>7388184.5099999998</v>
      </c>
      <c r="S418" s="159">
        <v>4065561.91</v>
      </c>
      <c r="T418" s="159">
        <v>150972</v>
      </c>
      <c r="U418" s="159">
        <v>23315958.989999998</v>
      </c>
      <c r="V418" s="159">
        <v>18687224.170000002</v>
      </c>
      <c r="W418" s="159">
        <v>7472939.9100000001</v>
      </c>
      <c r="X418" s="159">
        <v>21959.11</v>
      </c>
      <c r="Y418" s="159">
        <v>4628734.82</v>
      </c>
      <c r="Z418" s="159">
        <v>1348143.39</v>
      </c>
      <c r="AA418" s="159">
        <v>0</v>
      </c>
      <c r="AB418" s="159">
        <v>1348143.39</v>
      </c>
      <c r="AC418" s="159">
        <v>466800</v>
      </c>
      <c r="AD418" s="159">
        <v>466800</v>
      </c>
      <c r="AE418" s="159">
        <v>819500</v>
      </c>
      <c r="AF418" s="159">
        <v>2368563.42</v>
      </c>
      <c r="AG418" s="159">
        <v>135444.69</v>
      </c>
      <c r="AH418" s="159">
        <v>220270.27</v>
      </c>
      <c r="AI418" s="159">
        <v>0</v>
      </c>
      <c r="AJ418" s="159">
        <v>0</v>
      </c>
    </row>
    <row r="419" spans="1:36">
      <c r="A419" s="153">
        <v>6</v>
      </c>
      <c r="B419" s="154">
        <v>9</v>
      </c>
      <c r="C419" s="154">
        <v>10</v>
      </c>
      <c r="D419" s="155">
        <v>2</v>
      </c>
      <c r="E419" s="155" t="s">
        <v>556</v>
      </c>
      <c r="F419" s="156" t="s">
        <v>3296</v>
      </c>
      <c r="G419" s="156" t="s">
        <v>556</v>
      </c>
      <c r="H419" s="156" t="s">
        <v>3305</v>
      </c>
      <c r="I419" s="155">
        <v>609102</v>
      </c>
      <c r="J419" s="157" t="s">
        <v>2385</v>
      </c>
      <c r="K419" s="157"/>
      <c r="L419" s="155">
        <v>2022</v>
      </c>
      <c r="M419" s="158">
        <v>11913</v>
      </c>
      <c r="N419" s="159">
        <v>81995680.329999998</v>
      </c>
      <c r="O419" s="159">
        <v>60939799.509999998</v>
      </c>
      <c r="P419" s="159">
        <v>43394184.07</v>
      </c>
      <c r="Q419" s="159">
        <v>18867847</v>
      </c>
      <c r="R419" s="159">
        <v>24526337.07</v>
      </c>
      <c r="S419" s="159">
        <v>21055880.82</v>
      </c>
      <c r="T419" s="159">
        <v>259152.07</v>
      </c>
      <c r="U419" s="159">
        <v>74169138.129999995</v>
      </c>
      <c r="V419" s="159">
        <v>54638589.82</v>
      </c>
      <c r="W419" s="159">
        <v>19155798.969999999</v>
      </c>
      <c r="X419" s="159">
        <v>243836.14</v>
      </c>
      <c r="Y419" s="159">
        <v>19530548.309999999</v>
      </c>
      <c r="Z419" s="159">
        <v>64000</v>
      </c>
      <c r="AA419" s="159">
        <v>0</v>
      </c>
      <c r="AB419" s="159">
        <v>64000</v>
      </c>
      <c r="AC419" s="159">
        <v>1466000</v>
      </c>
      <c r="AD419" s="159">
        <v>1466000</v>
      </c>
      <c r="AE419" s="159">
        <v>17832477.390000001</v>
      </c>
      <c r="AF419" s="159">
        <v>6301209.6900000004</v>
      </c>
      <c r="AG419" s="159">
        <v>281258.59999999998</v>
      </c>
      <c r="AH419" s="159">
        <v>285288.69</v>
      </c>
      <c r="AI419" s="159">
        <v>0</v>
      </c>
      <c r="AJ419" s="159">
        <v>0</v>
      </c>
    </row>
    <row r="420" spans="1:36">
      <c r="A420" s="153">
        <v>6</v>
      </c>
      <c r="B420" s="154">
        <v>9</v>
      </c>
      <c r="C420" s="154">
        <v>11</v>
      </c>
      <c r="D420" s="155">
        <v>2</v>
      </c>
      <c r="E420" s="155" t="s">
        <v>556</v>
      </c>
      <c r="F420" s="156" t="s">
        <v>3296</v>
      </c>
      <c r="G420" s="156" t="s">
        <v>556</v>
      </c>
      <c r="H420" s="156" t="s">
        <v>3306</v>
      </c>
      <c r="I420" s="155">
        <v>609112</v>
      </c>
      <c r="J420" s="157" t="s">
        <v>2384</v>
      </c>
      <c r="K420" s="157"/>
      <c r="L420" s="155">
        <v>2022</v>
      </c>
      <c r="M420" s="158">
        <v>19916</v>
      </c>
      <c r="N420" s="159">
        <v>106878575.5</v>
      </c>
      <c r="O420" s="159">
        <v>94087843.120000005</v>
      </c>
      <c r="P420" s="159">
        <v>53486469.280000001</v>
      </c>
      <c r="Q420" s="159">
        <v>18637983</v>
      </c>
      <c r="R420" s="159">
        <v>34848486.280000001</v>
      </c>
      <c r="S420" s="159">
        <v>12790732.380000001</v>
      </c>
      <c r="T420" s="159">
        <v>35895.08</v>
      </c>
      <c r="U420" s="159">
        <v>105232861.84</v>
      </c>
      <c r="V420" s="159">
        <v>88119065.239999995</v>
      </c>
      <c r="W420" s="159">
        <v>31592540.850000001</v>
      </c>
      <c r="X420" s="159">
        <v>688894.28</v>
      </c>
      <c r="Y420" s="159">
        <v>17113796.600000001</v>
      </c>
      <c r="Z420" s="159">
        <v>6007194.5599999996</v>
      </c>
      <c r="AA420" s="159">
        <v>3000000</v>
      </c>
      <c r="AB420" s="159">
        <v>3007194.5599999996</v>
      </c>
      <c r="AC420" s="159">
        <v>6253507.6500000004</v>
      </c>
      <c r="AD420" s="159">
        <v>3622903.64</v>
      </c>
      <c r="AE420" s="159">
        <v>30684775.48</v>
      </c>
      <c r="AF420" s="159">
        <v>5968777.8799999999</v>
      </c>
      <c r="AG420" s="159">
        <v>509430.33</v>
      </c>
      <c r="AH420" s="159">
        <v>591091.03</v>
      </c>
      <c r="AI420" s="159">
        <v>0</v>
      </c>
      <c r="AJ420" s="159">
        <v>4788.63</v>
      </c>
    </row>
    <row r="421" spans="1:36">
      <c r="A421" s="153">
        <v>6</v>
      </c>
      <c r="B421" s="154">
        <v>9</v>
      </c>
      <c r="C421" s="154">
        <v>12</v>
      </c>
      <c r="D421" s="155">
        <v>2</v>
      </c>
      <c r="E421" s="155" t="s">
        <v>556</v>
      </c>
      <c r="F421" s="156" t="s">
        <v>3296</v>
      </c>
      <c r="G421" s="156" t="s">
        <v>556</v>
      </c>
      <c r="H421" s="156" t="s">
        <v>3307</v>
      </c>
      <c r="I421" s="155">
        <v>609122</v>
      </c>
      <c r="J421" s="157" t="s">
        <v>2383</v>
      </c>
      <c r="K421" s="157"/>
      <c r="L421" s="155">
        <v>2022</v>
      </c>
      <c r="M421" s="158">
        <v>8131</v>
      </c>
      <c r="N421" s="159">
        <v>46196550.689999998</v>
      </c>
      <c r="O421" s="159">
        <v>36713142.469999999</v>
      </c>
      <c r="P421" s="159">
        <v>26418216.439999998</v>
      </c>
      <c r="Q421" s="159">
        <v>11993495</v>
      </c>
      <c r="R421" s="159">
        <v>14424721.439999999</v>
      </c>
      <c r="S421" s="159">
        <v>9483408.2200000007</v>
      </c>
      <c r="T421" s="159">
        <v>0</v>
      </c>
      <c r="U421" s="159">
        <v>48898621.450000003</v>
      </c>
      <c r="V421" s="159">
        <v>32881172.16</v>
      </c>
      <c r="W421" s="159">
        <v>12007535.949999999</v>
      </c>
      <c r="X421" s="159">
        <v>196148.09</v>
      </c>
      <c r="Y421" s="159">
        <v>16017449.289999999</v>
      </c>
      <c r="Z421" s="159">
        <v>11005487.880000001</v>
      </c>
      <c r="AA421" s="159">
        <v>6000000</v>
      </c>
      <c r="AB421" s="159">
        <v>5005487.8800000008</v>
      </c>
      <c r="AC421" s="159">
        <v>3943411</v>
      </c>
      <c r="AD421" s="159">
        <v>1600000</v>
      </c>
      <c r="AE421" s="159">
        <v>16187184.58</v>
      </c>
      <c r="AF421" s="159">
        <v>3831970.31</v>
      </c>
      <c r="AG421" s="159">
        <v>572923.73</v>
      </c>
      <c r="AH421" s="159">
        <v>357539.79</v>
      </c>
      <c r="AI421" s="159">
        <v>0</v>
      </c>
      <c r="AJ421" s="159">
        <v>0</v>
      </c>
    </row>
    <row r="422" spans="1:36">
      <c r="A422" s="153">
        <v>6</v>
      </c>
      <c r="B422" s="154">
        <v>9</v>
      </c>
      <c r="C422" s="154">
        <v>13</v>
      </c>
      <c r="D422" s="155">
        <v>2</v>
      </c>
      <c r="E422" s="155" t="s">
        <v>556</v>
      </c>
      <c r="F422" s="156" t="s">
        <v>3296</v>
      </c>
      <c r="G422" s="156" t="s">
        <v>556</v>
      </c>
      <c r="H422" s="156" t="s">
        <v>3308</v>
      </c>
      <c r="I422" s="155">
        <v>609132</v>
      </c>
      <c r="J422" s="157" t="s">
        <v>2382</v>
      </c>
      <c r="K422" s="157"/>
      <c r="L422" s="155">
        <v>2022</v>
      </c>
      <c r="M422" s="158">
        <v>5981</v>
      </c>
      <c r="N422" s="159">
        <v>33983637.310000002</v>
      </c>
      <c r="O422" s="159">
        <v>30393477.920000002</v>
      </c>
      <c r="P422" s="159">
        <v>23680373.09</v>
      </c>
      <c r="Q422" s="159">
        <v>11381040</v>
      </c>
      <c r="R422" s="159">
        <v>12299333.09</v>
      </c>
      <c r="S422" s="159">
        <v>3590159.39</v>
      </c>
      <c r="T422" s="159">
        <v>0</v>
      </c>
      <c r="U422" s="159">
        <v>30411386.07</v>
      </c>
      <c r="V422" s="159">
        <v>28077253.050000001</v>
      </c>
      <c r="W422" s="159">
        <v>9653450.4499999993</v>
      </c>
      <c r="X422" s="159">
        <v>110596.16</v>
      </c>
      <c r="Y422" s="159">
        <v>2334133.02</v>
      </c>
      <c r="Z422" s="159">
        <v>1806019.41</v>
      </c>
      <c r="AA422" s="159">
        <v>0</v>
      </c>
      <c r="AB422" s="159">
        <v>1806019.41</v>
      </c>
      <c r="AC422" s="159">
        <v>3583392</v>
      </c>
      <c r="AD422" s="159">
        <v>961800</v>
      </c>
      <c r="AE422" s="159">
        <v>5690200</v>
      </c>
      <c r="AF422" s="159">
        <v>2316224.87</v>
      </c>
      <c r="AG422" s="159">
        <v>224145.2</v>
      </c>
      <c r="AH422" s="159">
        <v>216472.75</v>
      </c>
      <c r="AI422" s="159">
        <v>0</v>
      </c>
      <c r="AJ422" s="159">
        <v>0</v>
      </c>
    </row>
    <row r="423" spans="1:36">
      <c r="A423" s="153">
        <v>6</v>
      </c>
      <c r="B423" s="154">
        <v>9</v>
      </c>
      <c r="C423" s="154">
        <v>14</v>
      </c>
      <c r="D423" s="155">
        <v>2</v>
      </c>
      <c r="E423" s="155" t="s">
        <v>556</v>
      </c>
      <c r="F423" s="156" t="s">
        <v>3296</v>
      </c>
      <c r="G423" s="156" t="s">
        <v>556</v>
      </c>
      <c r="H423" s="156" t="s">
        <v>3309</v>
      </c>
      <c r="I423" s="155">
        <v>609142</v>
      </c>
      <c r="J423" s="157" t="s">
        <v>2381</v>
      </c>
      <c r="K423" s="157"/>
      <c r="L423" s="155">
        <v>2022</v>
      </c>
      <c r="M423" s="158">
        <v>12639</v>
      </c>
      <c r="N423" s="159">
        <v>81317515.349999994</v>
      </c>
      <c r="O423" s="159">
        <v>63397533.5</v>
      </c>
      <c r="P423" s="159">
        <v>35490876.289999999</v>
      </c>
      <c r="Q423" s="159">
        <v>10623039</v>
      </c>
      <c r="R423" s="159">
        <v>24867837.289999999</v>
      </c>
      <c r="S423" s="159">
        <v>17919981.850000001</v>
      </c>
      <c r="T423" s="159">
        <v>33791.26</v>
      </c>
      <c r="U423" s="159">
        <v>78664365.540000007</v>
      </c>
      <c r="V423" s="159">
        <v>57216588.530000001</v>
      </c>
      <c r="W423" s="159">
        <v>16262759.35</v>
      </c>
      <c r="X423" s="159">
        <v>395978.33</v>
      </c>
      <c r="Y423" s="159">
        <v>21447777.010000002</v>
      </c>
      <c r="Z423" s="159">
        <v>15859532.560000001</v>
      </c>
      <c r="AA423" s="159">
        <v>15000000</v>
      </c>
      <c r="AB423" s="159">
        <v>859532.56000000052</v>
      </c>
      <c r="AC423" s="159">
        <v>3220898.38</v>
      </c>
      <c r="AD423" s="159">
        <v>3220898.38</v>
      </c>
      <c r="AE423" s="159">
        <v>32427900</v>
      </c>
      <c r="AF423" s="159">
        <v>6180944.9699999997</v>
      </c>
      <c r="AG423" s="159">
        <v>913585.9</v>
      </c>
      <c r="AH423" s="159">
        <v>719855.87</v>
      </c>
      <c r="AI423" s="159">
        <v>0</v>
      </c>
      <c r="AJ423" s="159">
        <v>0</v>
      </c>
    </row>
    <row r="424" spans="1:36">
      <c r="A424" s="153">
        <v>6</v>
      </c>
      <c r="B424" s="154">
        <v>9</v>
      </c>
      <c r="C424" s="154">
        <v>15</v>
      </c>
      <c r="D424" s="155">
        <v>2</v>
      </c>
      <c r="E424" s="155" t="s">
        <v>556</v>
      </c>
      <c r="F424" s="156" t="s">
        <v>3296</v>
      </c>
      <c r="G424" s="156" t="s">
        <v>556</v>
      </c>
      <c r="H424" s="156" t="s">
        <v>3310</v>
      </c>
      <c r="I424" s="155">
        <v>609152</v>
      </c>
      <c r="J424" s="157" t="s">
        <v>2380</v>
      </c>
      <c r="K424" s="157"/>
      <c r="L424" s="155">
        <v>2022</v>
      </c>
      <c r="M424" s="158">
        <v>4360</v>
      </c>
      <c r="N424" s="159">
        <v>23092469.120000001</v>
      </c>
      <c r="O424" s="159">
        <v>18567338.5</v>
      </c>
      <c r="P424" s="159">
        <v>14106501.15</v>
      </c>
      <c r="Q424" s="159">
        <v>7360369</v>
      </c>
      <c r="R424" s="159">
        <v>6746132.1500000004</v>
      </c>
      <c r="S424" s="159">
        <v>4525130.62</v>
      </c>
      <c r="T424" s="159">
        <v>39012.720000000001</v>
      </c>
      <c r="U424" s="159">
        <v>22417595.260000002</v>
      </c>
      <c r="V424" s="159">
        <v>16286903.83</v>
      </c>
      <c r="W424" s="159">
        <v>6451212.2000000002</v>
      </c>
      <c r="X424" s="159">
        <v>42678.63</v>
      </c>
      <c r="Y424" s="159">
        <v>6130691.4299999997</v>
      </c>
      <c r="Z424" s="159">
        <v>1649876.8</v>
      </c>
      <c r="AA424" s="159">
        <v>0</v>
      </c>
      <c r="AB424" s="159">
        <v>1649876.8</v>
      </c>
      <c r="AC424" s="159">
        <v>1310728</v>
      </c>
      <c r="AD424" s="159">
        <v>655100</v>
      </c>
      <c r="AE424" s="159">
        <v>1650000</v>
      </c>
      <c r="AF424" s="159">
        <v>2280434.67</v>
      </c>
      <c r="AG424" s="159">
        <v>236573</v>
      </c>
      <c r="AH424" s="159">
        <v>276886.34999999998</v>
      </c>
      <c r="AI424" s="159">
        <v>0</v>
      </c>
      <c r="AJ424" s="159">
        <v>0</v>
      </c>
    </row>
    <row r="425" spans="1:36">
      <c r="A425" s="153">
        <v>6</v>
      </c>
      <c r="B425" s="154">
        <v>9</v>
      </c>
      <c r="C425" s="154">
        <v>16</v>
      </c>
      <c r="D425" s="155">
        <v>2</v>
      </c>
      <c r="E425" s="155" t="s">
        <v>556</v>
      </c>
      <c r="F425" s="156" t="s">
        <v>3296</v>
      </c>
      <c r="G425" s="156" t="s">
        <v>556</v>
      </c>
      <c r="H425" s="156" t="s">
        <v>3311</v>
      </c>
      <c r="I425" s="155">
        <v>609162</v>
      </c>
      <c r="J425" s="157" t="s">
        <v>1716</v>
      </c>
      <c r="K425" s="157"/>
      <c r="L425" s="155">
        <v>2022</v>
      </c>
      <c r="M425" s="158">
        <v>2872</v>
      </c>
      <c r="N425" s="159">
        <v>13395696.970000001</v>
      </c>
      <c r="O425" s="159">
        <v>12468383.710000001</v>
      </c>
      <c r="P425" s="159">
        <v>9850788.0700000003</v>
      </c>
      <c r="Q425" s="159">
        <v>5176514</v>
      </c>
      <c r="R425" s="159">
        <v>4674274.07</v>
      </c>
      <c r="S425" s="159">
        <v>927313.26</v>
      </c>
      <c r="T425" s="159">
        <v>12628</v>
      </c>
      <c r="U425" s="159">
        <v>11814719.09</v>
      </c>
      <c r="V425" s="159">
        <v>10232366.189999999</v>
      </c>
      <c r="W425" s="159">
        <v>4037133.96</v>
      </c>
      <c r="X425" s="159">
        <v>43916.27</v>
      </c>
      <c r="Y425" s="159">
        <v>1582352.9</v>
      </c>
      <c r="Z425" s="159">
        <v>571996.63</v>
      </c>
      <c r="AA425" s="159">
        <v>0</v>
      </c>
      <c r="AB425" s="159">
        <v>571996.63</v>
      </c>
      <c r="AC425" s="159">
        <v>614000</v>
      </c>
      <c r="AD425" s="159">
        <v>614000</v>
      </c>
      <c r="AE425" s="159">
        <v>1830000</v>
      </c>
      <c r="AF425" s="159">
        <v>2236017.52</v>
      </c>
      <c r="AG425" s="159">
        <v>90000</v>
      </c>
      <c r="AH425" s="159">
        <v>90000</v>
      </c>
      <c r="AI425" s="159">
        <v>0</v>
      </c>
      <c r="AJ425" s="159">
        <v>0</v>
      </c>
    </row>
    <row r="426" spans="1:36">
      <c r="A426" s="153">
        <v>6</v>
      </c>
      <c r="B426" s="154">
        <v>10</v>
      </c>
      <c r="C426" s="154">
        <v>1</v>
      </c>
      <c r="D426" s="155">
        <v>2</v>
      </c>
      <c r="E426" s="155" t="s">
        <v>556</v>
      </c>
      <c r="F426" s="156" t="s">
        <v>3312</v>
      </c>
      <c r="G426" s="156" t="s">
        <v>556</v>
      </c>
      <c r="H426" s="156" t="s">
        <v>3313</v>
      </c>
      <c r="I426" s="155">
        <v>610012</v>
      </c>
      <c r="J426" s="157" t="s">
        <v>2379</v>
      </c>
      <c r="K426" s="157"/>
      <c r="L426" s="155">
        <v>2022</v>
      </c>
      <c r="M426" s="158">
        <v>7907</v>
      </c>
      <c r="N426" s="159">
        <v>53466103.75</v>
      </c>
      <c r="O426" s="159">
        <v>49108851.869999997</v>
      </c>
      <c r="P426" s="159">
        <v>25263764.030000001</v>
      </c>
      <c r="Q426" s="159">
        <v>9053087</v>
      </c>
      <c r="R426" s="159">
        <v>16210677.029999999</v>
      </c>
      <c r="S426" s="159">
        <v>4357251.88</v>
      </c>
      <c r="T426" s="159">
        <v>54390</v>
      </c>
      <c r="U426" s="159">
        <v>49610004.57</v>
      </c>
      <c r="V426" s="159">
        <v>43389552.780000001</v>
      </c>
      <c r="W426" s="159">
        <v>18973899.07</v>
      </c>
      <c r="X426" s="159">
        <v>25530.43</v>
      </c>
      <c r="Y426" s="159">
        <v>6220451.79</v>
      </c>
      <c r="Z426" s="159">
        <v>11973530.58</v>
      </c>
      <c r="AA426" s="159">
        <v>1320633</v>
      </c>
      <c r="AB426" s="159">
        <v>10652897.58</v>
      </c>
      <c r="AC426" s="159">
        <v>1320000</v>
      </c>
      <c r="AD426" s="159">
        <v>1220000</v>
      </c>
      <c r="AE426" s="159">
        <v>3320633</v>
      </c>
      <c r="AF426" s="159">
        <v>5719299.0899999999</v>
      </c>
      <c r="AG426" s="159">
        <v>407957.04</v>
      </c>
      <c r="AH426" s="159">
        <v>444204.05</v>
      </c>
      <c r="AI426" s="159">
        <v>0</v>
      </c>
      <c r="AJ426" s="159">
        <v>0</v>
      </c>
    </row>
    <row r="427" spans="1:36">
      <c r="A427" s="153">
        <v>6</v>
      </c>
      <c r="B427" s="154">
        <v>10</v>
      </c>
      <c r="C427" s="154">
        <v>2</v>
      </c>
      <c r="D427" s="155">
        <v>2</v>
      </c>
      <c r="E427" s="155" t="s">
        <v>556</v>
      </c>
      <c r="F427" s="156" t="s">
        <v>3312</v>
      </c>
      <c r="G427" s="156" t="s">
        <v>556</v>
      </c>
      <c r="H427" s="156" t="s">
        <v>3314</v>
      </c>
      <c r="I427" s="155">
        <v>610022</v>
      </c>
      <c r="J427" s="157" t="s">
        <v>2378</v>
      </c>
      <c r="K427" s="157"/>
      <c r="L427" s="155">
        <v>2022</v>
      </c>
      <c r="M427" s="158">
        <v>5657</v>
      </c>
      <c r="N427" s="159">
        <v>35513473.469999999</v>
      </c>
      <c r="O427" s="159">
        <v>32633157.469999999</v>
      </c>
      <c r="P427" s="159">
        <v>19236179.079999998</v>
      </c>
      <c r="Q427" s="159">
        <v>7668384</v>
      </c>
      <c r="R427" s="159">
        <v>11567795.08</v>
      </c>
      <c r="S427" s="159">
        <v>2880316</v>
      </c>
      <c r="T427" s="159">
        <v>33959.33</v>
      </c>
      <c r="U427" s="159">
        <v>34785255.850000001</v>
      </c>
      <c r="V427" s="159">
        <v>29492810.539999999</v>
      </c>
      <c r="W427" s="159">
        <v>11101585.369999999</v>
      </c>
      <c r="X427" s="159">
        <v>136938.04999999999</v>
      </c>
      <c r="Y427" s="159">
        <v>5292445.3099999996</v>
      </c>
      <c r="Z427" s="159">
        <v>3946810.76</v>
      </c>
      <c r="AA427" s="159">
        <v>1800000</v>
      </c>
      <c r="AB427" s="159">
        <v>2146810.7599999998</v>
      </c>
      <c r="AC427" s="159">
        <v>1122062</v>
      </c>
      <c r="AD427" s="159">
        <v>1122062</v>
      </c>
      <c r="AE427" s="159">
        <v>6746175</v>
      </c>
      <c r="AF427" s="159">
        <v>3140346.93</v>
      </c>
      <c r="AG427" s="159">
        <v>382577.61</v>
      </c>
      <c r="AH427" s="159">
        <v>313017.12</v>
      </c>
      <c r="AI427" s="159">
        <v>0</v>
      </c>
      <c r="AJ427" s="159">
        <v>0</v>
      </c>
    </row>
    <row r="428" spans="1:36">
      <c r="A428" s="153">
        <v>6</v>
      </c>
      <c r="B428" s="154">
        <v>10</v>
      </c>
      <c r="C428" s="154">
        <v>3</v>
      </c>
      <c r="D428" s="155">
        <v>3</v>
      </c>
      <c r="E428" s="155" t="s">
        <v>556</v>
      </c>
      <c r="F428" s="156" t="s">
        <v>3315</v>
      </c>
      <c r="G428" s="156" t="s">
        <v>556</v>
      </c>
      <c r="H428" s="156" t="s">
        <v>3316</v>
      </c>
      <c r="I428" s="155">
        <v>610033</v>
      </c>
      <c r="J428" s="157" t="s">
        <v>2377</v>
      </c>
      <c r="K428" s="157"/>
      <c r="L428" s="155">
        <v>2022</v>
      </c>
      <c r="M428" s="158">
        <v>23211</v>
      </c>
      <c r="N428" s="159">
        <v>110875124.93000001</v>
      </c>
      <c r="O428" s="159">
        <v>101830563.03</v>
      </c>
      <c r="P428" s="159">
        <v>59699084.329999998</v>
      </c>
      <c r="Q428" s="159">
        <v>22305233</v>
      </c>
      <c r="R428" s="159">
        <v>37393851.329999998</v>
      </c>
      <c r="S428" s="159">
        <v>9044561.9000000004</v>
      </c>
      <c r="T428" s="159">
        <v>221210</v>
      </c>
      <c r="U428" s="159">
        <v>109341876.7</v>
      </c>
      <c r="V428" s="159">
        <v>97917321.340000004</v>
      </c>
      <c r="W428" s="159">
        <v>39251521.859999999</v>
      </c>
      <c r="X428" s="159">
        <v>297801.37</v>
      </c>
      <c r="Y428" s="159">
        <v>11424555.359999999</v>
      </c>
      <c r="Z428" s="159">
        <v>8232666.96</v>
      </c>
      <c r="AA428" s="159">
        <v>3365000</v>
      </c>
      <c r="AB428" s="159">
        <v>4867666.96</v>
      </c>
      <c r="AC428" s="159">
        <v>3329854.37</v>
      </c>
      <c r="AD428" s="159">
        <v>3329854.37</v>
      </c>
      <c r="AE428" s="159">
        <v>16616313.74</v>
      </c>
      <c r="AF428" s="159">
        <v>3913241.69</v>
      </c>
      <c r="AG428" s="159">
        <v>703137.8</v>
      </c>
      <c r="AH428" s="159">
        <v>723164.8</v>
      </c>
      <c r="AI428" s="159">
        <v>0</v>
      </c>
      <c r="AJ428" s="159">
        <v>0</v>
      </c>
    </row>
    <row r="429" spans="1:36">
      <c r="A429" s="153">
        <v>6</v>
      </c>
      <c r="B429" s="154">
        <v>10</v>
      </c>
      <c r="C429" s="154">
        <v>4</v>
      </c>
      <c r="D429" s="155">
        <v>2</v>
      </c>
      <c r="E429" s="155" t="s">
        <v>556</v>
      </c>
      <c r="F429" s="156" t="s">
        <v>3312</v>
      </c>
      <c r="G429" s="156" t="s">
        <v>556</v>
      </c>
      <c r="H429" s="156" t="s">
        <v>3317</v>
      </c>
      <c r="I429" s="155">
        <v>610042</v>
      </c>
      <c r="J429" s="157" t="s">
        <v>2376</v>
      </c>
      <c r="K429" s="157"/>
      <c r="L429" s="155">
        <v>2022</v>
      </c>
      <c r="M429" s="158">
        <v>9061</v>
      </c>
      <c r="N429" s="159">
        <v>55168571.740000002</v>
      </c>
      <c r="O429" s="159">
        <v>43738951.189999998</v>
      </c>
      <c r="P429" s="159">
        <v>30486661.810000002</v>
      </c>
      <c r="Q429" s="159">
        <v>13959028</v>
      </c>
      <c r="R429" s="159">
        <v>16527633.810000001</v>
      </c>
      <c r="S429" s="159">
        <v>11429620.550000001</v>
      </c>
      <c r="T429" s="159">
        <v>1001921.95</v>
      </c>
      <c r="U429" s="159">
        <v>58757580.240000002</v>
      </c>
      <c r="V429" s="159">
        <v>41160762.490000002</v>
      </c>
      <c r="W429" s="159">
        <v>15279816.99</v>
      </c>
      <c r="X429" s="159">
        <v>581150</v>
      </c>
      <c r="Y429" s="159">
        <v>17596817.75</v>
      </c>
      <c r="Z429" s="159">
        <v>8079848.9699999997</v>
      </c>
      <c r="AA429" s="159">
        <v>7000000</v>
      </c>
      <c r="AB429" s="159">
        <v>1079848.9699999997</v>
      </c>
      <c r="AC429" s="159">
        <v>3149200</v>
      </c>
      <c r="AD429" s="159">
        <v>1649200</v>
      </c>
      <c r="AE429" s="159">
        <v>26706772.510000002</v>
      </c>
      <c r="AF429" s="159">
        <v>2578188.7000000002</v>
      </c>
      <c r="AG429" s="159">
        <v>205490.05</v>
      </c>
      <c r="AH429" s="159">
        <v>206490.05</v>
      </c>
      <c r="AI429" s="159">
        <v>0</v>
      </c>
      <c r="AJ429" s="159">
        <v>457572.51</v>
      </c>
    </row>
    <row r="430" spans="1:36">
      <c r="A430" s="153">
        <v>6</v>
      </c>
      <c r="B430" s="154">
        <v>10</v>
      </c>
      <c r="C430" s="154">
        <v>5</v>
      </c>
      <c r="D430" s="155">
        <v>2</v>
      </c>
      <c r="E430" s="155" t="s">
        <v>556</v>
      </c>
      <c r="F430" s="156" t="s">
        <v>3312</v>
      </c>
      <c r="G430" s="156" t="s">
        <v>556</v>
      </c>
      <c r="H430" s="156" t="s">
        <v>3318</v>
      </c>
      <c r="I430" s="155">
        <v>610052</v>
      </c>
      <c r="J430" s="157" t="s">
        <v>2375</v>
      </c>
      <c r="K430" s="157"/>
      <c r="L430" s="155">
        <v>2022</v>
      </c>
      <c r="M430" s="158">
        <v>5703</v>
      </c>
      <c r="N430" s="159">
        <v>56852242</v>
      </c>
      <c r="O430" s="159">
        <v>52889038.710000001</v>
      </c>
      <c r="P430" s="159">
        <v>19410653.82</v>
      </c>
      <c r="Q430" s="159">
        <v>8217055</v>
      </c>
      <c r="R430" s="159">
        <v>11193598.82</v>
      </c>
      <c r="S430" s="159">
        <v>3963203.29</v>
      </c>
      <c r="T430" s="159">
        <v>0</v>
      </c>
      <c r="U430" s="159">
        <v>49953433.850000001</v>
      </c>
      <c r="V430" s="159">
        <v>44359647.780000001</v>
      </c>
      <c r="W430" s="159">
        <v>19557141.960000001</v>
      </c>
      <c r="X430" s="159">
        <v>96879.52</v>
      </c>
      <c r="Y430" s="159">
        <v>5593786.0700000003</v>
      </c>
      <c r="Z430" s="159">
        <v>6104481.7199999997</v>
      </c>
      <c r="AA430" s="159">
        <v>0</v>
      </c>
      <c r="AB430" s="159">
        <v>6104481.7199999997</v>
      </c>
      <c r="AC430" s="159">
        <v>1708982</v>
      </c>
      <c r="AD430" s="159">
        <v>1589500</v>
      </c>
      <c r="AE430" s="159">
        <v>5360000</v>
      </c>
      <c r="AF430" s="159">
        <v>8529390.9299999997</v>
      </c>
      <c r="AG430" s="159">
        <v>165388.78</v>
      </c>
      <c r="AH430" s="159">
        <v>263729.81</v>
      </c>
      <c r="AI430" s="159">
        <v>0</v>
      </c>
      <c r="AJ430" s="159">
        <v>0</v>
      </c>
    </row>
    <row r="431" spans="1:36">
      <c r="A431" s="153">
        <v>6</v>
      </c>
      <c r="B431" s="154">
        <v>10</v>
      </c>
      <c r="C431" s="154">
        <v>6</v>
      </c>
      <c r="D431" s="155">
        <v>2</v>
      </c>
      <c r="E431" s="155" t="s">
        <v>556</v>
      </c>
      <c r="F431" s="156" t="s">
        <v>3312</v>
      </c>
      <c r="G431" s="156" t="s">
        <v>556</v>
      </c>
      <c r="H431" s="156" t="s">
        <v>3319</v>
      </c>
      <c r="I431" s="155">
        <v>610062</v>
      </c>
      <c r="J431" s="157" t="s">
        <v>2374</v>
      </c>
      <c r="K431" s="157"/>
      <c r="L431" s="155">
        <v>2022</v>
      </c>
      <c r="M431" s="158">
        <v>5759</v>
      </c>
      <c r="N431" s="159">
        <v>30066153.120000001</v>
      </c>
      <c r="O431" s="159">
        <v>28426904.879999999</v>
      </c>
      <c r="P431" s="159">
        <v>21744498.07</v>
      </c>
      <c r="Q431" s="159">
        <v>10778474</v>
      </c>
      <c r="R431" s="159">
        <v>10966024.07</v>
      </c>
      <c r="S431" s="159">
        <v>1639248.24</v>
      </c>
      <c r="T431" s="159">
        <v>8800</v>
      </c>
      <c r="U431" s="159">
        <v>29931955.34</v>
      </c>
      <c r="V431" s="159">
        <v>26809368.82</v>
      </c>
      <c r="W431" s="159">
        <v>6733582.3399999999</v>
      </c>
      <c r="X431" s="159">
        <v>80197.64</v>
      </c>
      <c r="Y431" s="159">
        <v>3122586.52</v>
      </c>
      <c r="Z431" s="159">
        <v>1395786.87</v>
      </c>
      <c r="AA431" s="159">
        <v>1000000</v>
      </c>
      <c r="AB431" s="159">
        <v>395786.87000000011</v>
      </c>
      <c r="AC431" s="159">
        <v>925000</v>
      </c>
      <c r="AD431" s="159">
        <v>925000</v>
      </c>
      <c r="AE431" s="159">
        <v>4050000</v>
      </c>
      <c r="AF431" s="159">
        <v>1617536.06</v>
      </c>
      <c r="AG431" s="159">
        <v>212555.5</v>
      </c>
      <c r="AH431" s="159">
        <v>694332.82</v>
      </c>
      <c r="AI431" s="159">
        <v>0</v>
      </c>
      <c r="AJ431" s="159">
        <v>0</v>
      </c>
    </row>
    <row r="432" spans="1:36">
      <c r="A432" s="153">
        <v>6</v>
      </c>
      <c r="B432" s="154">
        <v>11</v>
      </c>
      <c r="C432" s="154">
        <v>1</v>
      </c>
      <c r="D432" s="155">
        <v>1</v>
      </c>
      <c r="E432" s="155" t="s">
        <v>556</v>
      </c>
      <c r="F432" s="156" t="s">
        <v>3320</v>
      </c>
      <c r="G432" s="156" t="s">
        <v>556</v>
      </c>
      <c r="H432" s="156" t="s">
        <v>3321</v>
      </c>
      <c r="I432" s="155">
        <v>611011</v>
      </c>
      <c r="J432" s="157" t="s">
        <v>2372</v>
      </c>
      <c r="K432" s="157"/>
      <c r="L432" s="155">
        <v>2022</v>
      </c>
      <c r="M432" s="158">
        <v>29621</v>
      </c>
      <c r="N432" s="159">
        <v>151407917.69999999</v>
      </c>
      <c r="O432" s="159">
        <v>133479525.13</v>
      </c>
      <c r="P432" s="159">
        <v>75941996.270000011</v>
      </c>
      <c r="Q432" s="159">
        <v>27497843</v>
      </c>
      <c r="R432" s="159">
        <v>48444153.270000003</v>
      </c>
      <c r="S432" s="159">
        <v>17928392.57</v>
      </c>
      <c r="T432" s="159">
        <v>2634401.4900000002</v>
      </c>
      <c r="U432" s="159">
        <v>144888555.25</v>
      </c>
      <c r="V432" s="159">
        <v>124417706.39</v>
      </c>
      <c r="W432" s="159">
        <v>50384437.469999999</v>
      </c>
      <c r="X432" s="159">
        <v>441312.17</v>
      </c>
      <c r="Y432" s="159">
        <v>20470848.859999999</v>
      </c>
      <c r="Z432" s="159">
        <v>7291296.71</v>
      </c>
      <c r="AA432" s="159">
        <v>0</v>
      </c>
      <c r="AB432" s="159">
        <v>7291296.71</v>
      </c>
      <c r="AC432" s="159">
        <v>3218624</v>
      </c>
      <c r="AD432" s="159">
        <v>3218624</v>
      </c>
      <c r="AE432" s="159">
        <v>20389677</v>
      </c>
      <c r="AF432" s="159">
        <v>9061818.7400000002</v>
      </c>
      <c r="AG432" s="159">
        <v>569542.52</v>
      </c>
      <c r="AH432" s="159">
        <v>478416.76</v>
      </c>
      <c r="AI432" s="159">
        <v>0</v>
      </c>
      <c r="AJ432" s="159">
        <v>0</v>
      </c>
    </row>
    <row r="433" spans="1:36">
      <c r="A433" s="153">
        <v>6</v>
      </c>
      <c r="B433" s="154">
        <v>11</v>
      </c>
      <c r="C433" s="154">
        <v>2</v>
      </c>
      <c r="D433" s="155">
        <v>1</v>
      </c>
      <c r="E433" s="155" t="s">
        <v>556</v>
      </c>
      <c r="F433" s="156" t="s">
        <v>3320</v>
      </c>
      <c r="G433" s="156" t="s">
        <v>556</v>
      </c>
      <c r="H433" s="156" t="s">
        <v>3322</v>
      </c>
      <c r="I433" s="155">
        <v>611021</v>
      </c>
      <c r="J433" s="157" t="s">
        <v>2369</v>
      </c>
      <c r="K433" s="157"/>
      <c r="L433" s="155">
        <v>2022</v>
      </c>
      <c r="M433" s="158">
        <v>2482</v>
      </c>
      <c r="N433" s="159">
        <v>16178709.57</v>
      </c>
      <c r="O433" s="159">
        <v>12361484.800000001</v>
      </c>
      <c r="P433" s="159">
        <v>7610470.6799999997</v>
      </c>
      <c r="Q433" s="159">
        <v>3024940</v>
      </c>
      <c r="R433" s="159">
        <v>4585530.68</v>
      </c>
      <c r="S433" s="159">
        <v>3817224.77</v>
      </c>
      <c r="T433" s="159">
        <v>759118.71</v>
      </c>
      <c r="U433" s="159">
        <v>15330267.949999999</v>
      </c>
      <c r="V433" s="159">
        <v>12019417.73</v>
      </c>
      <c r="W433" s="159">
        <v>5196292.37</v>
      </c>
      <c r="X433" s="159">
        <v>44178.29</v>
      </c>
      <c r="Y433" s="159">
        <v>3310850.22</v>
      </c>
      <c r="Z433" s="159">
        <v>901380.29</v>
      </c>
      <c r="AA433" s="159">
        <v>0</v>
      </c>
      <c r="AB433" s="159">
        <v>901380.29</v>
      </c>
      <c r="AC433" s="159">
        <v>408750</v>
      </c>
      <c r="AD433" s="159">
        <v>408750</v>
      </c>
      <c r="AE433" s="159">
        <v>1296912.1599999999</v>
      </c>
      <c r="AF433" s="159">
        <v>342067.07</v>
      </c>
      <c r="AG433" s="159">
        <v>142619.32999999999</v>
      </c>
      <c r="AH433" s="159">
        <v>415285.9</v>
      </c>
      <c r="AI433" s="159">
        <v>0</v>
      </c>
      <c r="AJ433" s="159">
        <v>0</v>
      </c>
    </row>
    <row r="434" spans="1:36">
      <c r="A434" s="153">
        <v>6</v>
      </c>
      <c r="B434" s="154">
        <v>11</v>
      </c>
      <c r="C434" s="154">
        <v>3</v>
      </c>
      <c r="D434" s="155">
        <v>2</v>
      </c>
      <c r="E434" s="155" t="s">
        <v>556</v>
      </c>
      <c r="F434" s="156" t="s">
        <v>3323</v>
      </c>
      <c r="G434" s="156" t="s">
        <v>556</v>
      </c>
      <c r="H434" s="156" t="s">
        <v>3324</v>
      </c>
      <c r="I434" s="155">
        <v>611032</v>
      </c>
      <c r="J434" s="157" t="s">
        <v>2308</v>
      </c>
      <c r="K434" s="157"/>
      <c r="L434" s="155">
        <v>2022</v>
      </c>
      <c r="M434" s="158">
        <v>5564</v>
      </c>
      <c r="N434" s="159">
        <v>36587345.289999999</v>
      </c>
      <c r="O434" s="159">
        <v>30896924.07</v>
      </c>
      <c r="P434" s="159">
        <v>25034165.68</v>
      </c>
      <c r="Q434" s="159">
        <v>10917697</v>
      </c>
      <c r="R434" s="159">
        <v>14116468.68</v>
      </c>
      <c r="S434" s="159">
        <v>5690421.2199999997</v>
      </c>
      <c r="T434" s="159">
        <v>0</v>
      </c>
      <c r="U434" s="159">
        <v>35267636.390000001</v>
      </c>
      <c r="V434" s="159">
        <v>28906513.859999999</v>
      </c>
      <c r="W434" s="159">
        <v>11386894.09</v>
      </c>
      <c r="X434" s="159">
        <v>131944.07999999999</v>
      </c>
      <c r="Y434" s="159">
        <v>6361122.5300000003</v>
      </c>
      <c r="Z434" s="159">
        <v>3072642.34</v>
      </c>
      <c r="AA434" s="159">
        <v>2350000</v>
      </c>
      <c r="AB434" s="159">
        <v>722642.33999999985</v>
      </c>
      <c r="AC434" s="159">
        <v>1700000</v>
      </c>
      <c r="AD434" s="159">
        <v>1700000</v>
      </c>
      <c r="AE434" s="159">
        <v>6300000</v>
      </c>
      <c r="AF434" s="159">
        <v>1990410.21</v>
      </c>
      <c r="AG434" s="159">
        <v>1077383.75</v>
      </c>
      <c r="AH434" s="159">
        <v>970265.53</v>
      </c>
      <c r="AI434" s="159">
        <v>0</v>
      </c>
      <c r="AJ434" s="159">
        <v>0</v>
      </c>
    </row>
    <row r="435" spans="1:36">
      <c r="A435" s="153">
        <v>6</v>
      </c>
      <c r="B435" s="154">
        <v>11</v>
      </c>
      <c r="C435" s="154">
        <v>4</v>
      </c>
      <c r="D435" s="155">
        <v>2</v>
      </c>
      <c r="E435" s="155" t="s">
        <v>556</v>
      </c>
      <c r="F435" s="156" t="s">
        <v>3323</v>
      </c>
      <c r="G435" s="156" t="s">
        <v>556</v>
      </c>
      <c r="H435" s="156" t="s">
        <v>3325</v>
      </c>
      <c r="I435" s="155">
        <v>611042</v>
      </c>
      <c r="J435" s="157" t="s">
        <v>2373</v>
      </c>
      <c r="K435" s="157"/>
      <c r="L435" s="155">
        <v>2022</v>
      </c>
      <c r="M435" s="158">
        <v>10434</v>
      </c>
      <c r="N435" s="159">
        <v>61727269.009999998</v>
      </c>
      <c r="O435" s="159">
        <v>58465696.460000001</v>
      </c>
      <c r="P435" s="159">
        <v>47524724.519999996</v>
      </c>
      <c r="Q435" s="159">
        <v>23689015</v>
      </c>
      <c r="R435" s="159">
        <v>23835709.52</v>
      </c>
      <c r="S435" s="159">
        <v>3261572.55</v>
      </c>
      <c r="T435" s="159">
        <v>25350.83</v>
      </c>
      <c r="U435" s="159">
        <v>59697134.590000004</v>
      </c>
      <c r="V435" s="159">
        <v>53848646.549999997</v>
      </c>
      <c r="W435" s="159">
        <v>21897792.82</v>
      </c>
      <c r="X435" s="159">
        <v>180656.39</v>
      </c>
      <c r="Y435" s="159">
        <v>5848488.04</v>
      </c>
      <c r="Z435" s="159">
        <v>3568660.65</v>
      </c>
      <c r="AA435" s="159">
        <v>1000000</v>
      </c>
      <c r="AB435" s="159">
        <v>2568660.65</v>
      </c>
      <c r="AC435" s="159">
        <v>2452500</v>
      </c>
      <c r="AD435" s="159">
        <v>2452500</v>
      </c>
      <c r="AE435" s="159">
        <v>8828450</v>
      </c>
      <c r="AF435" s="159">
        <v>4617049.91</v>
      </c>
      <c r="AG435" s="159">
        <v>1039714.39</v>
      </c>
      <c r="AH435" s="159">
        <v>1000727.46</v>
      </c>
      <c r="AI435" s="159">
        <v>0</v>
      </c>
      <c r="AJ435" s="159">
        <v>0</v>
      </c>
    </row>
    <row r="436" spans="1:36">
      <c r="A436" s="153">
        <v>6</v>
      </c>
      <c r="B436" s="154">
        <v>11</v>
      </c>
      <c r="C436" s="154">
        <v>5</v>
      </c>
      <c r="D436" s="155">
        <v>2</v>
      </c>
      <c r="E436" s="155" t="s">
        <v>556</v>
      </c>
      <c r="F436" s="156" t="s">
        <v>3323</v>
      </c>
      <c r="G436" s="156" t="s">
        <v>556</v>
      </c>
      <c r="H436" s="156" t="s">
        <v>3326</v>
      </c>
      <c r="I436" s="155">
        <v>611052</v>
      </c>
      <c r="J436" s="157" t="s">
        <v>2372</v>
      </c>
      <c r="K436" s="157"/>
      <c r="L436" s="155">
        <v>2022</v>
      </c>
      <c r="M436" s="158">
        <v>18301</v>
      </c>
      <c r="N436" s="159">
        <v>105415731.19</v>
      </c>
      <c r="O436" s="159">
        <v>95808854.450000003</v>
      </c>
      <c r="P436" s="159">
        <v>71844206.729999989</v>
      </c>
      <c r="Q436" s="159">
        <v>32697459</v>
      </c>
      <c r="R436" s="159">
        <v>39146747.729999997</v>
      </c>
      <c r="S436" s="159">
        <v>9606876.7400000002</v>
      </c>
      <c r="T436" s="159">
        <v>33404.25</v>
      </c>
      <c r="U436" s="159">
        <v>99000914.670000002</v>
      </c>
      <c r="V436" s="159">
        <v>86469267.829999998</v>
      </c>
      <c r="W436" s="159">
        <v>30856284.52</v>
      </c>
      <c r="X436" s="159">
        <v>11452.75</v>
      </c>
      <c r="Y436" s="159">
        <v>12531646.84</v>
      </c>
      <c r="Z436" s="159">
        <v>271450.05</v>
      </c>
      <c r="AA436" s="159">
        <v>271450.05</v>
      </c>
      <c r="AB436" s="159">
        <v>0</v>
      </c>
      <c r="AC436" s="159">
        <v>399600</v>
      </c>
      <c r="AD436" s="159">
        <v>399600</v>
      </c>
      <c r="AE436" s="159">
        <v>671050.05000000005</v>
      </c>
      <c r="AF436" s="159">
        <v>9339586.6199999992</v>
      </c>
      <c r="AG436" s="159">
        <v>1167789.1000000001</v>
      </c>
      <c r="AH436" s="159">
        <v>1234055.21</v>
      </c>
      <c r="AI436" s="159">
        <v>0</v>
      </c>
      <c r="AJ436" s="159">
        <v>0</v>
      </c>
    </row>
    <row r="437" spans="1:36">
      <c r="A437" s="153">
        <v>6</v>
      </c>
      <c r="B437" s="154">
        <v>11</v>
      </c>
      <c r="C437" s="154">
        <v>6</v>
      </c>
      <c r="D437" s="155">
        <v>2</v>
      </c>
      <c r="E437" s="155" t="s">
        <v>556</v>
      </c>
      <c r="F437" s="156" t="s">
        <v>3323</v>
      </c>
      <c r="G437" s="156" t="s">
        <v>556</v>
      </c>
      <c r="H437" s="156" t="s">
        <v>3327</v>
      </c>
      <c r="I437" s="155">
        <v>611062</v>
      </c>
      <c r="J437" s="157" t="s">
        <v>2371</v>
      </c>
      <c r="K437" s="157"/>
      <c r="L437" s="155">
        <v>2022</v>
      </c>
      <c r="M437" s="158">
        <v>3933</v>
      </c>
      <c r="N437" s="159">
        <v>22541749.809999999</v>
      </c>
      <c r="O437" s="159">
        <v>20568079.039999999</v>
      </c>
      <c r="P437" s="159">
        <v>16774018.359999999</v>
      </c>
      <c r="Q437" s="159">
        <v>8391616</v>
      </c>
      <c r="R437" s="159">
        <v>8382402.3600000003</v>
      </c>
      <c r="S437" s="159">
        <v>1973670.77</v>
      </c>
      <c r="T437" s="159">
        <v>0</v>
      </c>
      <c r="U437" s="159">
        <v>21248142.850000001</v>
      </c>
      <c r="V437" s="159">
        <v>18818965.239999998</v>
      </c>
      <c r="W437" s="159">
        <v>7599167.8899999997</v>
      </c>
      <c r="X437" s="159">
        <v>59389.41</v>
      </c>
      <c r="Y437" s="159">
        <v>2429177.61</v>
      </c>
      <c r="Z437" s="159">
        <v>223093.23</v>
      </c>
      <c r="AA437" s="159">
        <v>0</v>
      </c>
      <c r="AB437" s="159">
        <v>223093.23</v>
      </c>
      <c r="AC437" s="159">
        <v>607000</v>
      </c>
      <c r="AD437" s="159">
        <v>607000</v>
      </c>
      <c r="AE437" s="159">
        <v>2450000</v>
      </c>
      <c r="AF437" s="159">
        <v>1749113.8</v>
      </c>
      <c r="AG437" s="159">
        <v>491240.74</v>
      </c>
      <c r="AH437" s="159">
        <v>460503.14</v>
      </c>
      <c r="AI437" s="159">
        <v>0</v>
      </c>
      <c r="AJ437" s="159">
        <v>0</v>
      </c>
    </row>
    <row r="438" spans="1:36">
      <c r="A438" s="153">
        <v>6</v>
      </c>
      <c r="B438" s="154">
        <v>11</v>
      </c>
      <c r="C438" s="154">
        <v>7</v>
      </c>
      <c r="D438" s="155">
        <v>2</v>
      </c>
      <c r="E438" s="155" t="s">
        <v>556</v>
      </c>
      <c r="F438" s="156" t="s">
        <v>3323</v>
      </c>
      <c r="G438" s="156" t="s">
        <v>556</v>
      </c>
      <c r="H438" s="156" t="s">
        <v>3328</v>
      </c>
      <c r="I438" s="155">
        <v>611072</v>
      </c>
      <c r="J438" s="157" t="s">
        <v>2370</v>
      </c>
      <c r="K438" s="157"/>
      <c r="L438" s="155">
        <v>2022</v>
      </c>
      <c r="M438" s="158">
        <v>9716</v>
      </c>
      <c r="N438" s="159">
        <v>58723855.700000003</v>
      </c>
      <c r="O438" s="159">
        <v>52766449.890000001</v>
      </c>
      <c r="P438" s="159">
        <v>41381626.359999999</v>
      </c>
      <c r="Q438" s="159">
        <v>20420986</v>
      </c>
      <c r="R438" s="159">
        <v>20960640.359999999</v>
      </c>
      <c r="S438" s="159">
        <v>5957405.8099999996</v>
      </c>
      <c r="T438" s="159">
        <v>239861</v>
      </c>
      <c r="U438" s="159">
        <v>57632820.75</v>
      </c>
      <c r="V438" s="159">
        <v>48153813.32</v>
      </c>
      <c r="W438" s="159">
        <v>19168206</v>
      </c>
      <c r="X438" s="159">
        <v>235163.88</v>
      </c>
      <c r="Y438" s="159">
        <v>9479007.4299999997</v>
      </c>
      <c r="Z438" s="159">
        <v>3212546.25</v>
      </c>
      <c r="AA438" s="159">
        <v>0</v>
      </c>
      <c r="AB438" s="159">
        <v>3212546.25</v>
      </c>
      <c r="AC438" s="159">
        <v>975832</v>
      </c>
      <c r="AD438" s="159">
        <v>975832</v>
      </c>
      <c r="AE438" s="159">
        <v>9038750</v>
      </c>
      <c r="AF438" s="159">
        <v>4612636.57</v>
      </c>
      <c r="AG438" s="159">
        <v>688809.3</v>
      </c>
      <c r="AH438" s="159">
        <v>644196.22</v>
      </c>
      <c r="AI438" s="159">
        <v>0</v>
      </c>
      <c r="AJ438" s="159">
        <v>0</v>
      </c>
    </row>
    <row r="439" spans="1:36">
      <c r="A439" s="153">
        <v>6</v>
      </c>
      <c r="B439" s="154">
        <v>11</v>
      </c>
      <c r="C439" s="154">
        <v>8</v>
      </c>
      <c r="D439" s="155">
        <v>2</v>
      </c>
      <c r="E439" s="155" t="s">
        <v>556</v>
      </c>
      <c r="F439" s="156" t="s">
        <v>3323</v>
      </c>
      <c r="G439" s="156" t="s">
        <v>556</v>
      </c>
      <c r="H439" s="156" t="s">
        <v>3329</v>
      </c>
      <c r="I439" s="155">
        <v>611082</v>
      </c>
      <c r="J439" s="157" t="s">
        <v>2369</v>
      </c>
      <c r="K439" s="157"/>
      <c r="L439" s="155">
        <v>2022</v>
      </c>
      <c r="M439" s="158">
        <v>7770</v>
      </c>
      <c r="N439" s="159">
        <v>40441875.619999997</v>
      </c>
      <c r="O439" s="159">
        <v>37761155.899999999</v>
      </c>
      <c r="P439" s="159">
        <v>27491202.060000002</v>
      </c>
      <c r="Q439" s="159">
        <v>13248492</v>
      </c>
      <c r="R439" s="159">
        <v>14242710.060000001</v>
      </c>
      <c r="S439" s="159">
        <v>2680719.7200000002</v>
      </c>
      <c r="T439" s="159">
        <v>86026</v>
      </c>
      <c r="U439" s="159">
        <v>39382123.109999999</v>
      </c>
      <c r="V439" s="159">
        <v>34107095.719999999</v>
      </c>
      <c r="W439" s="159">
        <v>14394811.720000001</v>
      </c>
      <c r="X439" s="159">
        <v>172939.15</v>
      </c>
      <c r="Y439" s="159">
        <v>5275027.3899999997</v>
      </c>
      <c r="Z439" s="159">
        <v>1256720</v>
      </c>
      <c r="AA439" s="159">
        <v>1256720</v>
      </c>
      <c r="AB439" s="159">
        <v>0</v>
      </c>
      <c r="AC439" s="159">
        <v>1197822</v>
      </c>
      <c r="AD439" s="159">
        <v>1197822</v>
      </c>
      <c r="AE439" s="159">
        <v>5282868.5599999996</v>
      </c>
      <c r="AF439" s="159">
        <v>3654060.18</v>
      </c>
      <c r="AG439" s="159">
        <v>197276.49</v>
      </c>
      <c r="AH439" s="159">
        <v>176169.38</v>
      </c>
      <c r="AI439" s="159">
        <v>0</v>
      </c>
      <c r="AJ439" s="159">
        <v>0</v>
      </c>
    </row>
    <row r="440" spans="1:36">
      <c r="A440" s="153">
        <v>6</v>
      </c>
      <c r="B440" s="154">
        <v>11</v>
      </c>
      <c r="C440" s="154">
        <v>9</v>
      </c>
      <c r="D440" s="155">
        <v>2</v>
      </c>
      <c r="E440" s="155" t="s">
        <v>556</v>
      </c>
      <c r="F440" s="156" t="s">
        <v>3323</v>
      </c>
      <c r="G440" s="156" t="s">
        <v>556</v>
      </c>
      <c r="H440" s="156" t="s">
        <v>3330</v>
      </c>
      <c r="I440" s="155">
        <v>611092</v>
      </c>
      <c r="J440" s="157" t="s">
        <v>2368</v>
      </c>
      <c r="K440" s="157"/>
      <c r="L440" s="155">
        <v>2022</v>
      </c>
      <c r="M440" s="158">
        <v>7332</v>
      </c>
      <c r="N440" s="159">
        <v>41906505.119999997</v>
      </c>
      <c r="O440" s="159">
        <v>38860289.82</v>
      </c>
      <c r="P440" s="159">
        <v>27836234.869999997</v>
      </c>
      <c r="Q440" s="159">
        <v>12595995</v>
      </c>
      <c r="R440" s="159">
        <v>15240239.869999999</v>
      </c>
      <c r="S440" s="159">
        <v>3046215.3</v>
      </c>
      <c r="T440" s="159">
        <v>212754</v>
      </c>
      <c r="U440" s="159">
        <v>44570089.630000003</v>
      </c>
      <c r="V440" s="159">
        <v>36082978.710000001</v>
      </c>
      <c r="W440" s="159">
        <v>14650946.949999999</v>
      </c>
      <c r="X440" s="159">
        <v>103292.51</v>
      </c>
      <c r="Y440" s="159">
        <v>8487110.9199999999</v>
      </c>
      <c r="Z440" s="159">
        <v>7237160.5</v>
      </c>
      <c r="AA440" s="159">
        <v>5900000</v>
      </c>
      <c r="AB440" s="159">
        <v>1337160.5</v>
      </c>
      <c r="AC440" s="159">
        <v>980000</v>
      </c>
      <c r="AD440" s="159">
        <v>980000</v>
      </c>
      <c r="AE440" s="159">
        <v>11020000</v>
      </c>
      <c r="AF440" s="159">
        <v>2777311.11</v>
      </c>
      <c r="AG440" s="159">
        <v>175347.27</v>
      </c>
      <c r="AH440" s="159">
        <v>175347.27</v>
      </c>
      <c r="AI440" s="159">
        <v>0</v>
      </c>
      <c r="AJ440" s="159">
        <v>0</v>
      </c>
    </row>
    <row r="441" spans="1:36">
      <c r="A441" s="153">
        <v>6</v>
      </c>
      <c r="B441" s="154">
        <v>11</v>
      </c>
      <c r="C441" s="154">
        <v>10</v>
      </c>
      <c r="D441" s="155">
        <v>2</v>
      </c>
      <c r="E441" s="155" t="s">
        <v>556</v>
      </c>
      <c r="F441" s="156" t="s">
        <v>3323</v>
      </c>
      <c r="G441" s="156" t="s">
        <v>556</v>
      </c>
      <c r="H441" s="156" t="s">
        <v>3331</v>
      </c>
      <c r="I441" s="155">
        <v>611102</v>
      </c>
      <c r="J441" s="157" t="s">
        <v>2367</v>
      </c>
      <c r="K441" s="157"/>
      <c r="L441" s="155">
        <v>2022</v>
      </c>
      <c r="M441" s="158">
        <v>6831</v>
      </c>
      <c r="N441" s="159">
        <v>39772173.520000003</v>
      </c>
      <c r="O441" s="159">
        <v>35164151.520000003</v>
      </c>
      <c r="P441" s="159">
        <v>29863089.300000001</v>
      </c>
      <c r="Q441" s="159">
        <v>15072815</v>
      </c>
      <c r="R441" s="159">
        <v>14790274.300000001</v>
      </c>
      <c r="S441" s="159">
        <v>4608022</v>
      </c>
      <c r="T441" s="159">
        <v>2800</v>
      </c>
      <c r="U441" s="159">
        <v>39587409.090000004</v>
      </c>
      <c r="V441" s="159">
        <v>32373014.489999998</v>
      </c>
      <c r="W441" s="159">
        <v>12179009.73</v>
      </c>
      <c r="X441" s="159">
        <v>63030.38</v>
      </c>
      <c r="Y441" s="159">
        <v>7214394.5999999996</v>
      </c>
      <c r="Z441" s="159">
        <v>2238303.65</v>
      </c>
      <c r="AA441" s="159">
        <v>1390000</v>
      </c>
      <c r="AB441" s="159">
        <v>848303.64999999991</v>
      </c>
      <c r="AC441" s="159">
        <v>638195.52</v>
      </c>
      <c r="AD441" s="159">
        <v>638195.52</v>
      </c>
      <c r="AE441" s="159">
        <v>4138584.4</v>
      </c>
      <c r="AF441" s="159">
        <v>2791137.03</v>
      </c>
      <c r="AG441" s="159">
        <v>183572</v>
      </c>
      <c r="AH441" s="159">
        <v>183572</v>
      </c>
      <c r="AI441" s="159">
        <v>0</v>
      </c>
      <c r="AJ441" s="159">
        <v>0</v>
      </c>
    </row>
    <row r="442" spans="1:36">
      <c r="A442" s="153">
        <v>6</v>
      </c>
      <c r="B442" s="154">
        <v>11</v>
      </c>
      <c r="C442" s="154">
        <v>11</v>
      </c>
      <c r="D442" s="155">
        <v>2</v>
      </c>
      <c r="E442" s="155" t="s">
        <v>556</v>
      </c>
      <c r="F442" s="156" t="s">
        <v>3323</v>
      </c>
      <c r="G442" s="156" t="s">
        <v>556</v>
      </c>
      <c r="H442" s="156" t="s">
        <v>3332</v>
      </c>
      <c r="I442" s="155">
        <v>611112</v>
      </c>
      <c r="J442" s="157" t="s">
        <v>2366</v>
      </c>
      <c r="K442" s="157"/>
      <c r="L442" s="155">
        <v>2022</v>
      </c>
      <c r="M442" s="158">
        <v>4607</v>
      </c>
      <c r="N442" s="159">
        <v>24474796.120000001</v>
      </c>
      <c r="O442" s="159">
        <v>22815082.27</v>
      </c>
      <c r="P442" s="159">
        <v>18195165.420000002</v>
      </c>
      <c r="Q442" s="159">
        <v>8922283</v>
      </c>
      <c r="R442" s="159">
        <v>9272882.4199999999</v>
      </c>
      <c r="S442" s="159">
        <v>1659713.85</v>
      </c>
      <c r="T442" s="159">
        <v>8290</v>
      </c>
      <c r="U442" s="159">
        <v>23825248.289999999</v>
      </c>
      <c r="V442" s="159">
        <v>20986805.489999998</v>
      </c>
      <c r="W442" s="159">
        <v>7963588.5499999998</v>
      </c>
      <c r="X442" s="159">
        <v>10175.36</v>
      </c>
      <c r="Y442" s="159">
        <v>2838442.8</v>
      </c>
      <c r="Z442" s="159">
        <v>1760837.54</v>
      </c>
      <c r="AA442" s="159">
        <v>1600000</v>
      </c>
      <c r="AB442" s="159">
        <v>160837.54000000004</v>
      </c>
      <c r="AC442" s="159">
        <v>550000</v>
      </c>
      <c r="AD442" s="159">
        <v>550000</v>
      </c>
      <c r="AE442" s="159">
        <v>1600000</v>
      </c>
      <c r="AF442" s="159">
        <v>1828276.78</v>
      </c>
      <c r="AG442" s="159">
        <v>160685.38</v>
      </c>
      <c r="AH442" s="159">
        <v>160685.38</v>
      </c>
      <c r="AI442" s="159">
        <v>0</v>
      </c>
      <c r="AJ442" s="159">
        <v>0</v>
      </c>
    </row>
    <row r="443" spans="1:36">
      <c r="A443" s="153">
        <v>6</v>
      </c>
      <c r="B443" s="154">
        <v>12</v>
      </c>
      <c r="C443" s="154">
        <v>1</v>
      </c>
      <c r="D443" s="155">
        <v>2</v>
      </c>
      <c r="E443" s="155" t="s">
        <v>556</v>
      </c>
      <c r="F443" s="156" t="s">
        <v>3333</v>
      </c>
      <c r="G443" s="156" t="s">
        <v>556</v>
      </c>
      <c r="H443" s="156" t="s">
        <v>3334</v>
      </c>
      <c r="I443" s="155">
        <v>612012</v>
      </c>
      <c r="J443" s="157" t="s">
        <v>2365</v>
      </c>
      <c r="K443" s="157"/>
      <c r="L443" s="155">
        <v>2022</v>
      </c>
      <c r="M443" s="158">
        <v>6547</v>
      </c>
      <c r="N443" s="159">
        <v>37612218.649999999</v>
      </c>
      <c r="O443" s="159">
        <v>32910458.440000001</v>
      </c>
      <c r="P443" s="159">
        <v>26625034.91</v>
      </c>
      <c r="Q443" s="159">
        <v>12942237</v>
      </c>
      <c r="R443" s="159">
        <v>13682797.91</v>
      </c>
      <c r="S443" s="159">
        <v>4701760.21</v>
      </c>
      <c r="T443" s="159">
        <v>13668.2</v>
      </c>
      <c r="U443" s="159">
        <v>34006776.079999998</v>
      </c>
      <c r="V443" s="159">
        <v>29934155.59</v>
      </c>
      <c r="W443" s="159">
        <v>11440693.02</v>
      </c>
      <c r="X443" s="159">
        <v>15520.1</v>
      </c>
      <c r="Y443" s="159">
        <v>4072620.49</v>
      </c>
      <c r="Z443" s="159">
        <v>1978306.77</v>
      </c>
      <c r="AA443" s="159">
        <v>240000</v>
      </c>
      <c r="AB443" s="159">
        <v>1738306.77</v>
      </c>
      <c r="AC443" s="159">
        <v>399996</v>
      </c>
      <c r="AD443" s="159">
        <v>399996</v>
      </c>
      <c r="AE443" s="159">
        <v>639996</v>
      </c>
      <c r="AF443" s="159">
        <v>2976302.85</v>
      </c>
      <c r="AG443" s="159">
        <v>215414.93</v>
      </c>
      <c r="AH443" s="159">
        <v>221660.1</v>
      </c>
      <c r="AI443" s="159">
        <v>0</v>
      </c>
      <c r="AJ443" s="159">
        <v>0</v>
      </c>
    </row>
    <row r="444" spans="1:36">
      <c r="A444" s="153">
        <v>6</v>
      </c>
      <c r="B444" s="154">
        <v>12</v>
      </c>
      <c r="C444" s="154">
        <v>2</v>
      </c>
      <c r="D444" s="155">
        <v>3</v>
      </c>
      <c r="E444" s="155" t="s">
        <v>556</v>
      </c>
      <c r="F444" s="156" t="s">
        <v>3335</v>
      </c>
      <c r="G444" s="156" t="s">
        <v>556</v>
      </c>
      <c r="H444" s="156" t="s">
        <v>3336</v>
      </c>
      <c r="I444" s="155">
        <v>612023</v>
      </c>
      <c r="J444" s="157" t="s">
        <v>2364</v>
      </c>
      <c r="K444" s="157"/>
      <c r="L444" s="155">
        <v>2022</v>
      </c>
      <c r="M444" s="158">
        <v>6480</v>
      </c>
      <c r="N444" s="159">
        <v>31706506.010000002</v>
      </c>
      <c r="O444" s="159">
        <v>30323216.66</v>
      </c>
      <c r="P444" s="159">
        <v>25206253.25</v>
      </c>
      <c r="Q444" s="159">
        <v>13269227</v>
      </c>
      <c r="R444" s="159">
        <v>11937026.25</v>
      </c>
      <c r="S444" s="159">
        <v>1383289.35</v>
      </c>
      <c r="T444" s="159">
        <v>32945.279999999999</v>
      </c>
      <c r="U444" s="159">
        <v>34679012.229999997</v>
      </c>
      <c r="V444" s="159">
        <v>27962202.82</v>
      </c>
      <c r="W444" s="159">
        <v>10457172.77</v>
      </c>
      <c r="X444" s="159">
        <v>7036.01</v>
      </c>
      <c r="Y444" s="159">
        <v>6716809.4100000001</v>
      </c>
      <c r="Z444" s="159">
        <v>7951856.9699999997</v>
      </c>
      <c r="AA444" s="159">
        <v>3000000</v>
      </c>
      <c r="AB444" s="159">
        <v>4951856.97</v>
      </c>
      <c r="AC444" s="159">
        <v>95600</v>
      </c>
      <c r="AD444" s="159">
        <v>95600</v>
      </c>
      <c r="AE444" s="159">
        <v>3191200</v>
      </c>
      <c r="AF444" s="159">
        <v>2361013.84</v>
      </c>
      <c r="AG444" s="159">
        <v>137219.07</v>
      </c>
      <c r="AH444" s="159">
        <v>164739.68</v>
      </c>
      <c r="AI444" s="159">
        <v>0</v>
      </c>
      <c r="AJ444" s="159">
        <v>0</v>
      </c>
    </row>
    <row r="445" spans="1:36">
      <c r="A445" s="153">
        <v>6</v>
      </c>
      <c r="B445" s="154">
        <v>12</v>
      </c>
      <c r="C445" s="154">
        <v>3</v>
      </c>
      <c r="D445" s="155">
        <v>2</v>
      </c>
      <c r="E445" s="155" t="s">
        <v>556</v>
      </c>
      <c r="F445" s="156" t="s">
        <v>3333</v>
      </c>
      <c r="G445" s="156" t="s">
        <v>556</v>
      </c>
      <c r="H445" s="156" t="s">
        <v>3337</v>
      </c>
      <c r="I445" s="155">
        <v>612032</v>
      </c>
      <c r="J445" s="157" t="s">
        <v>2363</v>
      </c>
      <c r="K445" s="157"/>
      <c r="L445" s="155">
        <v>2022</v>
      </c>
      <c r="M445" s="158">
        <v>5535</v>
      </c>
      <c r="N445" s="159">
        <v>27636962.699999999</v>
      </c>
      <c r="O445" s="159">
        <v>25640975.09</v>
      </c>
      <c r="P445" s="159">
        <v>19190596.810000002</v>
      </c>
      <c r="Q445" s="159">
        <v>10138983</v>
      </c>
      <c r="R445" s="159">
        <v>9051613.8100000005</v>
      </c>
      <c r="S445" s="159">
        <v>1995987.61</v>
      </c>
      <c r="T445" s="159">
        <v>6856.76</v>
      </c>
      <c r="U445" s="159">
        <v>25219625.32</v>
      </c>
      <c r="V445" s="159">
        <v>23162383.829999998</v>
      </c>
      <c r="W445" s="159">
        <v>9543395.5</v>
      </c>
      <c r="X445" s="159">
        <v>162869.37</v>
      </c>
      <c r="Y445" s="159">
        <v>2057241.49</v>
      </c>
      <c r="Z445" s="159">
        <v>1338866.3</v>
      </c>
      <c r="AA445" s="159">
        <v>0</v>
      </c>
      <c r="AB445" s="159">
        <v>1338866.3</v>
      </c>
      <c r="AC445" s="159">
        <v>2020803</v>
      </c>
      <c r="AD445" s="159">
        <v>555000</v>
      </c>
      <c r="AE445" s="159">
        <v>7310000</v>
      </c>
      <c r="AF445" s="159">
        <v>2478591.2599999998</v>
      </c>
      <c r="AG445" s="159">
        <v>275828.67</v>
      </c>
      <c r="AH445" s="159">
        <v>221121.25</v>
      </c>
      <c r="AI445" s="159">
        <v>0</v>
      </c>
      <c r="AJ445" s="159">
        <v>0</v>
      </c>
    </row>
    <row r="446" spans="1:36">
      <c r="A446" s="153">
        <v>6</v>
      </c>
      <c r="B446" s="154">
        <v>12</v>
      </c>
      <c r="C446" s="154">
        <v>4</v>
      </c>
      <c r="D446" s="155">
        <v>2</v>
      </c>
      <c r="E446" s="155" t="s">
        <v>556</v>
      </c>
      <c r="F446" s="156" t="s">
        <v>3333</v>
      </c>
      <c r="G446" s="156" t="s">
        <v>556</v>
      </c>
      <c r="H446" s="156" t="s">
        <v>3338</v>
      </c>
      <c r="I446" s="155">
        <v>612042</v>
      </c>
      <c r="J446" s="157" t="s">
        <v>2362</v>
      </c>
      <c r="K446" s="157"/>
      <c r="L446" s="155">
        <v>2022</v>
      </c>
      <c r="M446" s="158">
        <v>4870</v>
      </c>
      <c r="N446" s="159">
        <v>24099558.670000002</v>
      </c>
      <c r="O446" s="159">
        <v>20958298.719999999</v>
      </c>
      <c r="P446" s="159">
        <v>16155607.210000001</v>
      </c>
      <c r="Q446" s="159">
        <v>8493205</v>
      </c>
      <c r="R446" s="159">
        <v>7662402.21</v>
      </c>
      <c r="S446" s="159">
        <v>3141259.95</v>
      </c>
      <c r="T446" s="159">
        <v>23042.89</v>
      </c>
      <c r="U446" s="159">
        <v>22872576.48</v>
      </c>
      <c r="V446" s="159">
        <v>19400987.98</v>
      </c>
      <c r="W446" s="159">
        <v>7299811.1799999997</v>
      </c>
      <c r="X446" s="159">
        <v>31622.02</v>
      </c>
      <c r="Y446" s="159">
        <v>3471588.5</v>
      </c>
      <c r="Z446" s="159">
        <v>3497878.42</v>
      </c>
      <c r="AA446" s="159">
        <v>0</v>
      </c>
      <c r="AB446" s="159">
        <v>3497878.42</v>
      </c>
      <c r="AC446" s="159">
        <v>230000</v>
      </c>
      <c r="AD446" s="159">
        <v>230000</v>
      </c>
      <c r="AE446" s="159">
        <v>1150000</v>
      </c>
      <c r="AF446" s="159">
        <v>1557310.74</v>
      </c>
      <c r="AG446" s="159">
        <v>113827.09</v>
      </c>
      <c r="AH446" s="159">
        <v>113827.09</v>
      </c>
      <c r="AI446" s="159">
        <v>0</v>
      </c>
      <c r="AJ446" s="159">
        <v>0</v>
      </c>
    </row>
    <row r="447" spans="1:36">
      <c r="A447" s="153">
        <v>6</v>
      </c>
      <c r="B447" s="154">
        <v>12</v>
      </c>
      <c r="C447" s="154">
        <v>5</v>
      </c>
      <c r="D447" s="155">
        <v>3</v>
      </c>
      <c r="E447" s="155" t="s">
        <v>556</v>
      </c>
      <c r="F447" s="156" t="s">
        <v>3335</v>
      </c>
      <c r="G447" s="156" t="s">
        <v>556</v>
      </c>
      <c r="H447" s="156" t="s">
        <v>3339</v>
      </c>
      <c r="I447" s="155">
        <v>612053</v>
      </c>
      <c r="J447" s="157" t="s">
        <v>2361</v>
      </c>
      <c r="K447" s="157"/>
      <c r="L447" s="155">
        <v>2022</v>
      </c>
      <c r="M447" s="158">
        <v>17047</v>
      </c>
      <c r="N447" s="159">
        <v>105313591.26000001</v>
      </c>
      <c r="O447" s="159">
        <v>79468622.930000007</v>
      </c>
      <c r="P447" s="159">
        <v>56519193.590000004</v>
      </c>
      <c r="Q447" s="159">
        <v>25893324</v>
      </c>
      <c r="R447" s="159">
        <v>30625869.59</v>
      </c>
      <c r="S447" s="159">
        <v>25844968.329999998</v>
      </c>
      <c r="T447" s="159">
        <v>191128.78</v>
      </c>
      <c r="U447" s="159">
        <v>103508820.29000001</v>
      </c>
      <c r="V447" s="159">
        <v>75863424.989999995</v>
      </c>
      <c r="W447" s="159">
        <v>28110308.920000002</v>
      </c>
      <c r="X447" s="159">
        <v>457442.16</v>
      </c>
      <c r="Y447" s="159">
        <v>27645395.300000001</v>
      </c>
      <c r="Z447" s="159">
        <v>14505684.779999999</v>
      </c>
      <c r="AA447" s="159">
        <v>8700000</v>
      </c>
      <c r="AB447" s="159">
        <v>5805684.7799999993</v>
      </c>
      <c r="AC447" s="159">
        <v>5674902.1200000001</v>
      </c>
      <c r="AD447" s="159">
        <v>1292610.1200000001</v>
      </c>
      <c r="AE447" s="159">
        <v>30221727.129999999</v>
      </c>
      <c r="AF447" s="159">
        <v>3605197.94</v>
      </c>
      <c r="AG447" s="159">
        <v>602708.69999999995</v>
      </c>
      <c r="AH447" s="159">
        <v>553979.87</v>
      </c>
      <c r="AI447" s="159">
        <v>0</v>
      </c>
      <c r="AJ447" s="159">
        <v>0</v>
      </c>
    </row>
    <row r="448" spans="1:36">
      <c r="A448" s="153">
        <v>6</v>
      </c>
      <c r="B448" s="154">
        <v>12</v>
      </c>
      <c r="C448" s="154">
        <v>6</v>
      </c>
      <c r="D448" s="155">
        <v>3</v>
      </c>
      <c r="E448" s="155" t="s">
        <v>556</v>
      </c>
      <c r="F448" s="156" t="s">
        <v>3335</v>
      </c>
      <c r="G448" s="156" t="s">
        <v>556</v>
      </c>
      <c r="H448" s="156" t="s">
        <v>3340</v>
      </c>
      <c r="I448" s="155">
        <v>612063</v>
      </c>
      <c r="J448" s="157" t="s">
        <v>2360</v>
      </c>
      <c r="K448" s="157"/>
      <c r="L448" s="155">
        <v>2022</v>
      </c>
      <c r="M448" s="158">
        <v>14094</v>
      </c>
      <c r="N448" s="159">
        <v>72834461.689999998</v>
      </c>
      <c r="O448" s="159">
        <v>60054645.740000002</v>
      </c>
      <c r="P448" s="159">
        <v>40535877.989999995</v>
      </c>
      <c r="Q448" s="159">
        <v>19104722</v>
      </c>
      <c r="R448" s="159">
        <v>21431155.989999998</v>
      </c>
      <c r="S448" s="159">
        <v>12779815.949999999</v>
      </c>
      <c r="T448" s="159">
        <v>144643.04</v>
      </c>
      <c r="U448" s="159">
        <v>68785296.75</v>
      </c>
      <c r="V448" s="159">
        <v>57035699.200000003</v>
      </c>
      <c r="W448" s="159">
        <v>22882614.030000001</v>
      </c>
      <c r="X448" s="159">
        <v>201956.95</v>
      </c>
      <c r="Y448" s="159">
        <v>11749597.550000001</v>
      </c>
      <c r="Z448" s="159">
        <v>15029330.57</v>
      </c>
      <c r="AA448" s="159">
        <v>5000000</v>
      </c>
      <c r="AB448" s="159">
        <v>10029330.57</v>
      </c>
      <c r="AC448" s="159">
        <v>4594637</v>
      </c>
      <c r="AD448" s="159">
        <v>1660000</v>
      </c>
      <c r="AE448" s="159">
        <v>13777000</v>
      </c>
      <c r="AF448" s="159">
        <v>3018946.54</v>
      </c>
      <c r="AG448" s="159">
        <v>610765.82999999996</v>
      </c>
      <c r="AH448" s="159">
        <v>409526.9</v>
      </c>
      <c r="AI448" s="159">
        <v>0</v>
      </c>
      <c r="AJ448" s="159">
        <v>0</v>
      </c>
    </row>
    <row r="449" spans="1:36">
      <c r="A449" s="153">
        <v>6</v>
      </c>
      <c r="B449" s="154">
        <v>12</v>
      </c>
      <c r="C449" s="154">
        <v>7</v>
      </c>
      <c r="D449" s="155">
        <v>2</v>
      </c>
      <c r="E449" s="155" t="s">
        <v>556</v>
      </c>
      <c r="F449" s="156" t="s">
        <v>3333</v>
      </c>
      <c r="G449" s="156" t="s">
        <v>556</v>
      </c>
      <c r="H449" s="156" t="s">
        <v>3341</v>
      </c>
      <c r="I449" s="155">
        <v>612072</v>
      </c>
      <c r="J449" s="157" t="s">
        <v>1599</v>
      </c>
      <c r="K449" s="157"/>
      <c r="L449" s="155">
        <v>2022</v>
      </c>
      <c r="M449" s="158">
        <v>4379</v>
      </c>
      <c r="N449" s="159">
        <v>26333452.940000001</v>
      </c>
      <c r="O449" s="159">
        <v>21916030.129999999</v>
      </c>
      <c r="P449" s="159">
        <v>16479043.560000001</v>
      </c>
      <c r="Q449" s="159">
        <v>7844588</v>
      </c>
      <c r="R449" s="159">
        <v>8634455.5600000005</v>
      </c>
      <c r="S449" s="159">
        <v>4417422.8099999996</v>
      </c>
      <c r="T449" s="159">
        <v>0</v>
      </c>
      <c r="U449" s="159">
        <v>26344730.57</v>
      </c>
      <c r="V449" s="159">
        <v>19800982.5</v>
      </c>
      <c r="W449" s="159">
        <v>7530479.1399999997</v>
      </c>
      <c r="X449" s="159">
        <v>66525.47</v>
      </c>
      <c r="Y449" s="159">
        <v>6543748.0700000003</v>
      </c>
      <c r="Z449" s="159">
        <v>3556546.64</v>
      </c>
      <c r="AA449" s="159">
        <v>1000000</v>
      </c>
      <c r="AB449" s="159">
        <v>2556546.64</v>
      </c>
      <c r="AC449" s="159">
        <v>2274668.84</v>
      </c>
      <c r="AD449" s="159">
        <v>495000</v>
      </c>
      <c r="AE449" s="159">
        <v>2580000</v>
      </c>
      <c r="AF449" s="159">
        <v>2115047.63</v>
      </c>
      <c r="AG449" s="159">
        <v>145268.93</v>
      </c>
      <c r="AH449" s="159">
        <v>126594.03</v>
      </c>
      <c r="AI449" s="159">
        <v>0</v>
      </c>
      <c r="AJ449" s="159">
        <v>0</v>
      </c>
    </row>
    <row r="450" spans="1:36">
      <c r="A450" s="153">
        <v>6</v>
      </c>
      <c r="B450" s="154">
        <v>13</v>
      </c>
      <c r="C450" s="154">
        <v>1</v>
      </c>
      <c r="D450" s="155">
        <v>2</v>
      </c>
      <c r="E450" s="155" t="s">
        <v>556</v>
      </c>
      <c r="F450" s="156" t="s">
        <v>3342</v>
      </c>
      <c r="G450" s="156" t="s">
        <v>556</v>
      </c>
      <c r="H450" s="156" t="s">
        <v>3343</v>
      </c>
      <c r="I450" s="155">
        <v>613012</v>
      </c>
      <c r="J450" s="157" t="s">
        <v>2359</v>
      </c>
      <c r="K450" s="157"/>
      <c r="L450" s="155">
        <v>2022</v>
      </c>
      <c r="M450" s="158">
        <v>3909</v>
      </c>
      <c r="N450" s="159">
        <v>22776396.710000001</v>
      </c>
      <c r="O450" s="159">
        <v>20765123.489999998</v>
      </c>
      <c r="P450" s="159">
        <v>15287516.060000001</v>
      </c>
      <c r="Q450" s="159">
        <v>6665276</v>
      </c>
      <c r="R450" s="159">
        <v>8622240.0600000005</v>
      </c>
      <c r="S450" s="159">
        <v>2011273.22</v>
      </c>
      <c r="T450" s="159">
        <v>131590</v>
      </c>
      <c r="U450" s="159">
        <v>23505612.969999999</v>
      </c>
      <c r="V450" s="159">
        <v>19023597.350000001</v>
      </c>
      <c r="W450" s="159">
        <v>6791457.6100000003</v>
      </c>
      <c r="X450" s="159">
        <v>119528.63</v>
      </c>
      <c r="Y450" s="159">
        <v>4482015.62</v>
      </c>
      <c r="Z450" s="159">
        <v>2053561.39</v>
      </c>
      <c r="AA450" s="159">
        <v>1875521.02</v>
      </c>
      <c r="AB450" s="159">
        <v>178040.36999999988</v>
      </c>
      <c r="AC450" s="159">
        <v>372912.48</v>
      </c>
      <c r="AD450" s="159">
        <v>372912.48</v>
      </c>
      <c r="AE450" s="159">
        <v>6023596.5999999996</v>
      </c>
      <c r="AF450" s="159">
        <v>1741526.14</v>
      </c>
      <c r="AG450" s="159">
        <v>422296.39</v>
      </c>
      <c r="AH450" s="159">
        <v>445310.85</v>
      </c>
      <c r="AI450" s="159">
        <v>0</v>
      </c>
      <c r="AJ450" s="159">
        <v>1465.6</v>
      </c>
    </row>
    <row r="451" spans="1:36">
      <c r="A451" s="153">
        <v>6</v>
      </c>
      <c r="B451" s="154">
        <v>13</v>
      </c>
      <c r="C451" s="154">
        <v>2</v>
      </c>
      <c r="D451" s="155">
        <v>2</v>
      </c>
      <c r="E451" s="155" t="s">
        <v>556</v>
      </c>
      <c r="F451" s="156" t="s">
        <v>3342</v>
      </c>
      <c r="G451" s="156" t="s">
        <v>556</v>
      </c>
      <c r="H451" s="156" t="s">
        <v>3344</v>
      </c>
      <c r="I451" s="155">
        <v>613022</v>
      </c>
      <c r="J451" s="157" t="s">
        <v>2358</v>
      </c>
      <c r="K451" s="157"/>
      <c r="L451" s="155">
        <v>2022</v>
      </c>
      <c r="M451" s="158">
        <v>3861</v>
      </c>
      <c r="N451" s="159">
        <v>22587297.989999998</v>
      </c>
      <c r="O451" s="159">
        <v>18895946.579999998</v>
      </c>
      <c r="P451" s="159">
        <v>14852495.57</v>
      </c>
      <c r="Q451" s="159">
        <v>7663281</v>
      </c>
      <c r="R451" s="159">
        <v>7189214.5700000003</v>
      </c>
      <c r="S451" s="159">
        <v>3691351.41</v>
      </c>
      <c r="T451" s="159">
        <v>90099.18</v>
      </c>
      <c r="U451" s="159">
        <v>22097854.199999999</v>
      </c>
      <c r="V451" s="159">
        <v>17091097.43</v>
      </c>
      <c r="W451" s="159">
        <v>4125998.34</v>
      </c>
      <c r="X451" s="159">
        <v>258035.87</v>
      </c>
      <c r="Y451" s="159">
        <v>5006756.7699999996</v>
      </c>
      <c r="Z451" s="159">
        <v>1401570.56</v>
      </c>
      <c r="AA451" s="159">
        <v>1000000</v>
      </c>
      <c r="AB451" s="159">
        <v>401570.56000000006</v>
      </c>
      <c r="AC451" s="159">
        <v>888521.72</v>
      </c>
      <c r="AD451" s="159">
        <v>888521.72</v>
      </c>
      <c r="AE451" s="159">
        <v>9299590</v>
      </c>
      <c r="AF451" s="159">
        <v>1804849.15</v>
      </c>
      <c r="AG451" s="159">
        <v>419261.72</v>
      </c>
      <c r="AH451" s="159">
        <v>463301.95</v>
      </c>
      <c r="AI451" s="159">
        <v>0</v>
      </c>
      <c r="AJ451" s="159">
        <v>0</v>
      </c>
    </row>
    <row r="452" spans="1:36">
      <c r="A452" s="153">
        <v>6</v>
      </c>
      <c r="B452" s="154">
        <v>13</v>
      </c>
      <c r="C452" s="154">
        <v>3</v>
      </c>
      <c r="D452" s="155">
        <v>2</v>
      </c>
      <c r="E452" s="155" t="s">
        <v>556</v>
      </c>
      <c r="F452" s="156" t="s">
        <v>3342</v>
      </c>
      <c r="G452" s="156" t="s">
        <v>556</v>
      </c>
      <c r="H452" s="156" t="s">
        <v>3345</v>
      </c>
      <c r="I452" s="155">
        <v>613032</v>
      </c>
      <c r="J452" s="157" t="s">
        <v>2357</v>
      </c>
      <c r="K452" s="157"/>
      <c r="L452" s="155">
        <v>2022</v>
      </c>
      <c r="M452" s="158">
        <v>3745</v>
      </c>
      <c r="N452" s="159">
        <v>20155952.039999999</v>
      </c>
      <c r="O452" s="159">
        <v>19180497.5</v>
      </c>
      <c r="P452" s="159">
        <v>14876805.92</v>
      </c>
      <c r="Q452" s="159">
        <v>7181230</v>
      </c>
      <c r="R452" s="159">
        <v>7695575.9199999999</v>
      </c>
      <c r="S452" s="159">
        <v>975454.54</v>
      </c>
      <c r="T452" s="159">
        <v>122789</v>
      </c>
      <c r="U452" s="159">
        <v>18256731.050000001</v>
      </c>
      <c r="V452" s="159">
        <v>17675920.440000001</v>
      </c>
      <c r="W452" s="159">
        <v>6714181.8799999999</v>
      </c>
      <c r="X452" s="159">
        <v>79502.02</v>
      </c>
      <c r="Y452" s="159">
        <v>580810.61</v>
      </c>
      <c r="Z452" s="159">
        <v>0</v>
      </c>
      <c r="AA452" s="159">
        <v>0</v>
      </c>
      <c r="AB452" s="159">
        <v>0</v>
      </c>
      <c r="AC452" s="159">
        <v>831000.04</v>
      </c>
      <c r="AD452" s="159">
        <v>831000.04</v>
      </c>
      <c r="AE452" s="159">
        <v>3220000.4</v>
      </c>
      <c r="AF452" s="159">
        <v>1504577.06</v>
      </c>
      <c r="AG452" s="159">
        <v>113341.85</v>
      </c>
      <c r="AH452" s="159">
        <v>113341.85</v>
      </c>
      <c r="AI452" s="159">
        <v>0</v>
      </c>
      <c r="AJ452" s="159">
        <v>0</v>
      </c>
    </row>
    <row r="453" spans="1:36">
      <c r="A453" s="153">
        <v>6</v>
      </c>
      <c r="B453" s="154">
        <v>13</v>
      </c>
      <c r="C453" s="154">
        <v>4</v>
      </c>
      <c r="D453" s="155">
        <v>3</v>
      </c>
      <c r="E453" s="155" t="s">
        <v>556</v>
      </c>
      <c r="F453" s="156" t="s">
        <v>3346</v>
      </c>
      <c r="G453" s="156" t="s">
        <v>556</v>
      </c>
      <c r="H453" s="156" t="s">
        <v>3347</v>
      </c>
      <c r="I453" s="155">
        <v>613043</v>
      </c>
      <c r="J453" s="157" t="s">
        <v>2356</v>
      </c>
      <c r="K453" s="157"/>
      <c r="L453" s="155">
        <v>2022</v>
      </c>
      <c r="M453" s="158">
        <v>14399</v>
      </c>
      <c r="N453" s="159">
        <v>71557445.489999995</v>
      </c>
      <c r="O453" s="159">
        <v>67035684.270000003</v>
      </c>
      <c r="P453" s="159">
        <v>41096698.710000001</v>
      </c>
      <c r="Q453" s="159">
        <v>15359987</v>
      </c>
      <c r="R453" s="159">
        <v>25736711.710000001</v>
      </c>
      <c r="S453" s="159">
        <v>4521761.22</v>
      </c>
      <c r="T453" s="159">
        <v>10100</v>
      </c>
      <c r="U453" s="159">
        <v>69263901</v>
      </c>
      <c r="V453" s="159">
        <v>63345338.109999999</v>
      </c>
      <c r="W453" s="159">
        <v>25664794.699999999</v>
      </c>
      <c r="X453" s="159">
        <v>270130.51</v>
      </c>
      <c r="Y453" s="159">
        <v>5918562.8899999997</v>
      </c>
      <c r="Z453" s="159">
        <v>6213549.4000000004</v>
      </c>
      <c r="AA453" s="159">
        <v>830000</v>
      </c>
      <c r="AB453" s="159">
        <v>5383549.4000000004</v>
      </c>
      <c r="AC453" s="159">
        <v>1373914</v>
      </c>
      <c r="AD453" s="159">
        <v>1108200</v>
      </c>
      <c r="AE453" s="159">
        <v>14130000</v>
      </c>
      <c r="AF453" s="159">
        <v>3690346.16</v>
      </c>
      <c r="AG453" s="159">
        <v>253185.82</v>
      </c>
      <c r="AH453" s="159">
        <v>163339.65</v>
      </c>
      <c r="AI453" s="159">
        <v>0</v>
      </c>
      <c r="AJ453" s="159">
        <v>0</v>
      </c>
    </row>
    <row r="454" spans="1:36">
      <c r="A454" s="153">
        <v>6</v>
      </c>
      <c r="B454" s="154">
        <v>13</v>
      </c>
      <c r="C454" s="154">
        <v>5</v>
      </c>
      <c r="D454" s="155">
        <v>2</v>
      </c>
      <c r="E454" s="155" t="s">
        <v>556</v>
      </c>
      <c r="F454" s="156" t="s">
        <v>3342</v>
      </c>
      <c r="G454" s="156" t="s">
        <v>556</v>
      </c>
      <c r="H454" s="156" t="s">
        <v>3348</v>
      </c>
      <c r="I454" s="155">
        <v>613052</v>
      </c>
      <c r="J454" s="157" t="s">
        <v>2355</v>
      </c>
      <c r="K454" s="157"/>
      <c r="L454" s="155">
        <v>2022</v>
      </c>
      <c r="M454" s="158">
        <v>1616</v>
      </c>
      <c r="N454" s="159">
        <v>8611095.2400000002</v>
      </c>
      <c r="O454" s="159">
        <v>7758515.6600000001</v>
      </c>
      <c r="P454" s="159">
        <v>5555494</v>
      </c>
      <c r="Q454" s="159">
        <v>2423881</v>
      </c>
      <c r="R454" s="159">
        <v>3131613</v>
      </c>
      <c r="S454" s="159">
        <v>852579.58</v>
      </c>
      <c r="T454" s="159">
        <v>187341.1</v>
      </c>
      <c r="U454" s="159">
        <v>7571551.5999999996</v>
      </c>
      <c r="V454" s="159">
        <v>6371971.6600000001</v>
      </c>
      <c r="W454" s="159">
        <v>2308907.4300000002</v>
      </c>
      <c r="X454" s="159">
        <v>67043.09</v>
      </c>
      <c r="Y454" s="159">
        <v>1199579.94</v>
      </c>
      <c r="Z454" s="159">
        <v>299313.94</v>
      </c>
      <c r="AA454" s="159">
        <v>0</v>
      </c>
      <c r="AB454" s="159">
        <v>299313.94</v>
      </c>
      <c r="AC454" s="159">
        <v>610040</v>
      </c>
      <c r="AD454" s="159">
        <v>610040</v>
      </c>
      <c r="AE454" s="159">
        <v>2124105.9700000002</v>
      </c>
      <c r="AF454" s="159">
        <v>1386544</v>
      </c>
      <c r="AG454" s="159">
        <v>291262.34000000003</v>
      </c>
      <c r="AH454" s="159">
        <v>240310.05</v>
      </c>
      <c r="AI454" s="159">
        <v>0</v>
      </c>
      <c r="AJ454" s="159">
        <v>0</v>
      </c>
    </row>
    <row r="455" spans="1:36">
      <c r="A455" s="153">
        <v>6</v>
      </c>
      <c r="B455" s="154">
        <v>13</v>
      </c>
      <c r="C455" s="154">
        <v>6</v>
      </c>
      <c r="D455" s="155">
        <v>2</v>
      </c>
      <c r="E455" s="155" t="s">
        <v>556</v>
      </c>
      <c r="F455" s="156" t="s">
        <v>3342</v>
      </c>
      <c r="G455" s="156" t="s">
        <v>556</v>
      </c>
      <c r="H455" s="156" t="s">
        <v>3349</v>
      </c>
      <c r="I455" s="155">
        <v>613062</v>
      </c>
      <c r="J455" s="157" t="s">
        <v>2354</v>
      </c>
      <c r="K455" s="157"/>
      <c r="L455" s="155">
        <v>2022</v>
      </c>
      <c r="M455" s="158">
        <v>4496</v>
      </c>
      <c r="N455" s="159">
        <v>21814416.02</v>
      </c>
      <c r="O455" s="159">
        <v>21113686.530000001</v>
      </c>
      <c r="P455" s="159">
        <v>17061077.460000001</v>
      </c>
      <c r="Q455" s="159">
        <v>8764521</v>
      </c>
      <c r="R455" s="159">
        <v>8296556.46</v>
      </c>
      <c r="S455" s="159">
        <v>700729.49</v>
      </c>
      <c r="T455" s="159">
        <v>21702</v>
      </c>
      <c r="U455" s="159">
        <v>18523666.370000001</v>
      </c>
      <c r="V455" s="159">
        <v>18264552.280000001</v>
      </c>
      <c r="W455" s="159">
        <v>6515550.6799999997</v>
      </c>
      <c r="X455" s="159">
        <v>0</v>
      </c>
      <c r="Y455" s="159">
        <v>259114.09</v>
      </c>
      <c r="Z455" s="159">
        <v>4119636.87</v>
      </c>
      <c r="AA455" s="159">
        <v>0</v>
      </c>
      <c r="AB455" s="159">
        <v>4119636.87</v>
      </c>
      <c r="AC455" s="159">
        <v>0</v>
      </c>
      <c r="AD455" s="159">
        <v>0</v>
      </c>
      <c r="AE455" s="159">
        <v>0</v>
      </c>
      <c r="AF455" s="159">
        <v>2849134.25</v>
      </c>
      <c r="AG455" s="159">
        <v>447750.9</v>
      </c>
      <c r="AH455" s="159">
        <v>380968.66</v>
      </c>
      <c r="AI455" s="159">
        <v>0</v>
      </c>
      <c r="AJ455" s="159">
        <v>0</v>
      </c>
    </row>
    <row r="456" spans="1:36">
      <c r="A456" s="153">
        <v>6</v>
      </c>
      <c r="B456" s="154">
        <v>13</v>
      </c>
      <c r="C456" s="154">
        <v>7</v>
      </c>
      <c r="D456" s="155">
        <v>2</v>
      </c>
      <c r="E456" s="155" t="s">
        <v>556</v>
      </c>
      <c r="F456" s="156" t="s">
        <v>3342</v>
      </c>
      <c r="G456" s="156" t="s">
        <v>556</v>
      </c>
      <c r="H456" s="156" t="s">
        <v>3350</v>
      </c>
      <c r="I456" s="155">
        <v>613072</v>
      </c>
      <c r="J456" s="157" t="s">
        <v>2353</v>
      </c>
      <c r="K456" s="157"/>
      <c r="L456" s="155">
        <v>2022</v>
      </c>
      <c r="M456" s="158">
        <v>2564</v>
      </c>
      <c r="N456" s="159">
        <v>15743633.800000001</v>
      </c>
      <c r="O456" s="159">
        <v>13166365.18</v>
      </c>
      <c r="P456" s="159">
        <v>9109795.1999999993</v>
      </c>
      <c r="Q456" s="159">
        <v>3883812</v>
      </c>
      <c r="R456" s="159">
        <v>5225983.2</v>
      </c>
      <c r="S456" s="159">
        <v>2577268.62</v>
      </c>
      <c r="T456" s="159">
        <v>5284.55</v>
      </c>
      <c r="U456" s="159">
        <v>16931265.48</v>
      </c>
      <c r="V456" s="159">
        <v>12214008.6</v>
      </c>
      <c r="W456" s="159">
        <v>4973051.13</v>
      </c>
      <c r="X456" s="159">
        <v>46879.1</v>
      </c>
      <c r="Y456" s="159">
        <v>4717256.88</v>
      </c>
      <c r="Z456" s="159">
        <v>2536383.4900000002</v>
      </c>
      <c r="AA456" s="159">
        <v>1500000</v>
      </c>
      <c r="AB456" s="159">
        <v>1036383.4900000002</v>
      </c>
      <c r="AC456" s="159">
        <v>528000</v>
      </c>
      <c r="AD456" s="159">
        <v>528000</v>
      </c>
      <c r="AE456" s="159">
        <v>2839170.61</v>
      </c>
      <c r="AF456" s="159">
        <v>952356.58</v>
      </c>
      <c r="AG456" s="159">
        <v>338609.73</v>
      </c>
      <c r="AH456" s="159">
        <v>302882.63</v>
      </c>
      <c r="AI456" s="159">
        <v>0</v>
      </c>
      <c r="AJ456" s="159">
        <v>0</v>
      </c>
    </row>
    <row r="457" spans="1:36">
      <c r="A457" s="153">
        <v>6</v>
      </c>
      <c r="B457" s="154">
        <v>14</v>
      </c>
      <c r="C457" s="154">
        <v>1</v>
      </c>
      <c r="D457" s="155">
        <v>1</v>
      </c>
      <c r="E457" s="155" t="s">
        <v>556</v>
      </c>
      <c r="F457" s="156" t="s">
        <v>3351</v>
      </c>
      <c r="G457" s="156" t="s">
        <v>556</v>
      </c>
      <c r="H457" s="156" t="s">
        <v>3352</v>
      </c>
      <c r="I457" s="155">
        <v>614011</v>
      </c>
      <c r="J457" s="157" t="s">
        <v>2346</v>
      </c>
      <c r="K457" s="157"/>
      <c r="L457" s="155">
        <v>2022</v>
      </c>
      <c r="M457" s="158">
        <v>47226</v>
      </c>
      <c r="N457" s="159">
        <v>322746347.74000001</v>
      </c>
      <c r="O457" s="159">
        <v>279414143.25999999</v>
      </c>
      <c r="P457" s="159">
        <v>121629086.08</v>
      </c>
      <c r="Q457" s="159">
        <v>43139958</v>
      </c>
      <c r="R457" s="159">
        <v>78489128.079999998</v>
      </c>
      <c r="S457" s="159">
        <v>43332204.479999997</v>
      </c>
      <c r="T457" s="159">
        <v>2403106.11</v>
      </c>
      <c r="U457" s="159">
        <v>352288444.64999998</v>
      </c>
      <c r="V457" s="159">
        <v>256746736.74000001</v>
      </c>
      <c r="W457" s="159">
        <v>102045975.77</v>
      </c>
      <c r="X457" s="159">
        <v>2507185.7200000002</v>
      </c>
      <c r="Y457" s="159">
        <v>95541707.909999996</v>
      </c>
      <c r="Z457" s="159">
        <v>95913692.120000005</v>
      </c>
      <c r="AA457" s="159">
        <v>70000000</v>
      </c>
      <c r="AB457" s="159">
        <v>25913692.120000005</v>
      </c>
      <c r="AC457" s="159">
        <v>13804388</v>
      </c>
      <c r="AD457" s="159">
        <v>3804388</v>
      </c>
      <c r="AE457" s="159">
        <v>164333466.34999999</v>
      </c>
      <c r="AF457" s="159">
        <v>22667406.52</v>
      </c>
      <c r="AG457" s="159">
        <v>1698774.11</v>
      </c>
      <c r="AH457" s="159">
        <v>1517337.09</v>
      </c>
      <c r="AI457" s="159">
        <v>0</v>
      </c>
      <c r="AJ457" s="159">
        <v>0</v>
      </c>
    </row>
    <row r="458" spans="1:36">
      <c r="A458" s="153">
        <v>6</v>
      </c>
      <c r="B458" s="154">
        <v>14</v>
      </c>
      <c r="C458" s="154">
        <v>2</v>
      </c>
      <c r="D458" s="155">
        <v>2</v>
      </c>
      <c r="E458" s="155" t="s">
        <v>556</v>
      </c>
      <c r="F458" s="156" t="s">
        <v>3353</v>
      </c>
      <c r="G458" s="156" t="s">
        <v>556</v>
      </c>
      <c r="H458" s="156" t="s">
        <v>3354</v>
      </c>
      <c r="I458" s="155">
        <v>614022</v>
      </c>
      <c r="J458" s="157" t="s">
        <v>820</v>
      </c>
      <c r="K458" s="157"/>
      <c r="L458" s="155">
        <v>2022</v>
      </c>
      <c r="M458" s="158">
        <v>3848</v>
      </c>
      <c r="N458" s="159">
        <v>25527743.59</v>
      </c>
      <c r="O458" s="159">
        <v>18568101.379999999</v>
      </c>
      <c r="P458" s="159">
        <v>12487537.359999999</v>
      </c>
      <c r="Q458" s="159">
        <v>6283451</v>
      </c>
      <c r="R458" s="159">
        <v>6204086.3600000003</v>
      </c>
      <c r="S458" s="159">
        <v>6959642.21</v>
      </c>
      <c r="T458" s="159">
        <v>515</v>
      </c>
      <c r="U458" s="159">
        <v>21816019.02</v>
      </c>
      <c r="V458" s="159">
        <v>16241442.26</v>
      </c>
      <c r="W458" s="159">
        <v>7053140.6399999997</v>
      </c>
      <c r="X458" s="159">
        <v>8026.83</v>
      </c>
      <c r="Y458" s="159">
        <v>5574576.7599999998</v>
      </c>
      <c r="Z458" s="159">
        <v>1633469.3</v>
      </c>
      <c r="AA458" s="159">
        <v>0</v>
      </c>
      <c r="AB458" s="159">
        <v>1633469.3</v>
      </c>
      <c r="AC458" s="159">
        <v>144000</v>
      </c>
      <c r="AD458" s="159">
        <v>144000</v>
      </c>
      <c r="AE458" s="159">
        <v>172000</v>
      </c>
      <c r="AF458" s="159">
        <v>2326659.12</v>
      </c>
      <c r="AG458" s="159">
        <v>87879.79</v>
      </c>
      <c r="AH458" s="159">
        <v>87879.79</v>
      </c>
      <c r="AI458" s="159">
        <v>0</v>
      </c>
      <c r="AJ458" s="159">
        <v>0</v>
      </c>
    </row>
    <row r="459" spans="1:36">
      <c r="A459" s="153">
        <v>6</v>
      </c>
      <c r="B459" s="154">
        <v>14</v>
      </c>
      <c r="C459" s="154">
        <v>3</v>
      </c>
      <c r="D459" s="155">
        <v>2</v>
      </c>
      <c r="E459" s="155" t="s">
        <v>556</v>
      </c>
      <c r="F459" s="156" t="s">
        <v>3353</v>
      </c>
      <c r="G459" s="156" t="s">
        <v>556</v>
      </c>
      <c r="H459" s="156" t="s">
        <v>3355</v>
      </c>
      <c r="I459" s="155">
        <v>614032</v>
      </c>
      <c r="J459" s="157" t="s">
        <v>2352</v>
      </c>
      <c r="K459" s="157"/>
      <c r="L459" s="155">
        <v>2022</v>
      </c>
      <c r="M459" s="158">
        <v>3663</v>
      </c>
      <c r="N459" s="159">
        <v>20566019.789999999</v>
      </c>
      <c r="O459" s="159">
        <v>17090057.370000001</v>
      </c>
      <c r="P459" s="159">
        <v>11615018.359999999</v>
      </c>
      <c r="Q459" s="159">
        <v>5315021</v>
      </c>
      <c r="R459" s="159">
        <v>6299997.3600000003</v>
      </c>
      <c r="S459" s="159">
        <v>3475962.42</v>
      </c>
      <c r="T459" s="159">
        <v>181897.32</v>
      </c>
      <c r="U459" s="159">
        <v>17012210.390000001</v>
      </c>
      <c r="V459" s="159">
        <v>15654541.42</v>
      </c>
      <c r="W459" s="159">
        <v>5667394.7599999998</v>
      </c>
      <c r="X459" s="159">
        <v>106564.51</v>
      </c>
      <c r="Y459" s="159">
        <v>1357668.97</v>
      </c>
      <c r="Z459" s="159">
        <v>1251759.3899999999</v>
      </c>
      <c r="AA459" s="159">
        <v>700000</v>
      </c>
      <c r="AB459" s="159">
        <v>551759.3899999999</v>
      </c>
      <c r="AC459" s="159">
        <v>553340</v>
      </c>
      <c r="AD459" s="159">
        <v>553340</v>
      </c>
      <c r="AE459" s="159">
        <v>6291488.7000000002</v>
      </c>
      <c r="AF459" s="159">
        <v>1435515.95</v>
      </c>
      <c r="AG459" s="159">
        <v>305654.19</v>
      </c>
      <c r="AH459" s="159">
        <v>89999</v>
      </c>
      <c r="AI459" s="159">
        <v>2706</v>
      </c>
      <c r="AJ459" s="159">
        <v>0</v>
      </c>
    </row>
    <row r="460" spans="1:36">
      <c r="A460" s="153">
        <v>6</v>
      </c>
      <c r="B460" s="154">
        <v>14</v>
      </c>
      <c r="C460" s="154">
        <v>4</v>
      </c>
      <c r="D460" s="155">
        <v>3</v>
      </c>
      <c r="E460" s="155" t="s">
        <v>556</v>
      </c>
      <c r="F460" s="156" t="s">
        <v>3356</v>
      </c>
      <c r="G460" s="156" t="s">
        <v>556</v>
      </c>
      <c r="H460" s="156" t="s">
        <v>3357</v>
      </c>
      <c r="I460" s="155">
        <v>614043</v>
      </c>
      <c r="J460" s="157" t="s">
        <v>2351</v>
      </c>
      <c r="K460" s="157"/>
      <c r="L460" s="155">
        <v>2022</v>
      </c>
      <c r="M460" s="158">
        <v>6637</v>
      </c>
      <c r="N460" s="159">
        <v>34109228.600000001</v>
      </c>
      <c r="O460" s="159">
        <v>30924063.09</v>
      </c>
      <c r="P460" s="159">
        <v>17126456.41</v>
      </c>
      <c r="Q460" s="159">
        <v>7247252</v>
      </c>
      <c r="R460" s="159">
        <v>9879204.4100000001</v>
      </c>
      <c r="S460" s="159">
        <v>3185165.51</v>
      </c>
      <c r="T460" s="159">
        <v>14645.53</v>
      </c>
      <c r="U460" s="159">
        <v>32863699.949999999</v>
      </c>
      <c r="V460" s="159">
        <v>28857051.789999999</v>
      </c>
      <c r="W460" s="159">
        <v>10882561.92</v>
      </c>
      <c r="X460" s="159">
        <v>285787.75</v>
      </c>
      <c r="Y460" s="159">
        <v>4006648.16</v>
      </c>
      <c r="Z460" s="159">
        <v>2013171.42</v>
      </c>
      <c r="AA460" s="159">
        <v>900000</v>
      </c>
      <c r="AB460" s="159">
        <v>1113171.42</v>
      </c>
      <c r="AC460" s="159">
        <v>2843934</v>
      </c>
      <c r="AD460" s="159">
        <v>1245200</v>
      </c>
      <c r="AE460" s="159">
        <v>13703800</v>
      </c>
      <c r="AF460" s="159">
        <v>2067011.3</v>
      </c>
      <c r="AG460" s="159">
        <v>157305.06</v>
      </c>
      <c r="AH460" s="159">
        <v>151156.39000000001</v>
      </c>
      <c r="AI460" s="159">
        <v>338.25</v>
      </c>
      <c r="AJ460" s="159">
        <v>0</v>
      </c>
    </row>
    <row r="461" spans="1:36">
      <c r="A461" s="153">
        <v>6</v>
      </c>
      <c r="B461" s="154">
        <v>14</v>
      </c>
      <c r="C461" s="154">
        <v>5</v>
      </c>
      <c r="D461" s="155">
        <v>2</v>
      </c>
      <c r="E461" s="155" t="s">
        <v>556</v>
      </c>
      <c r="F461" s="156" t="s">
        <v>3353</v>
      </c>
      <c r="G461" s="156" t="s">
        <v>556</v>
      </c>
      <c r="H461" s="156" t="s">
        <v>3358</v>
      </c>
      <c r="I461" s="155">
        <v>614052</v>
      </c>
      <c r="J461" s="157" t="s">
        <v>2350</v>
      </c>
      <c r="K461" s="157"/>
      <c r="L461" s="155">
        <v>2022</v>
      </c>
      <c r="M461" s="158">
        <v>8774</v>
      </c>
      <c r="N461" s="159">
        <v>52460039.880000003</v>
      </c>
      <c r="O461" s="159">
        <v>42907334.390000001</v>
      </c>
      <c r="P461" s="159">
        <v>27279832.829999998</v>
      </c>
      <c r="Q461" s="159">
        <v>10121384</v>
      </c>
      <c r="R461" s="159">
        <v>17158448.829999998</v>
      </c>
      <c r="S461" s="159">
        <v>9552705.4900000002</v>
      </c>
      <c r="T461" s="159">
        <v>33721.760000000002</v>
      </c>
      <c r="U461" s="159">
        <v>51668632.280000001</v>
      </c>
      <c r="V461" s="159">
        <v>38739887.359999999</v>
      </c>
      <c r="W461" s="159">
        <v>15366184.720000001</v>
      </c>
      <c r="X461" s="159">
        <v>175773.13</v>
      </c>
      <c r="Y461" s="159">
        <v>12928744.92</v>
      </c>
      <c r="Z461" s="159">
        <v>4693378.18</v>
      </c>
      <c r="AA461" s="159">
        <v>0</v>
      </c>
      <c r="AB461" s="159">
        <v>4693378.18</v>
      </c>
      <c r="AC461" s="159">
        <v>1030659.32</v>
      </c>
      <c r="AD461" s="159">
        <v>970659.32</v>
      </c>
      <c r="AE461" s="159">
        <v>7888291.6399999997</v>
      </c>
      <c r="AF461" s="159">
        <v>4167447.03</v>
      </c>
      <c r="AG461" s="159">
        <v>1278730.3</v>
      </c>
      <c r="AH461" s="159">
        <v>743297.69</v>
      </c>
      <c r="AI461" s="159">
        <v>0</v>
      </c>
      <c r="AJ461" s="159">
        <v>0</v>
      </c>
    </row>
    <row r="462" spans="1:36">
      <c r="A462" s="153">
        <v>6</v>
      </c>
      <c r="B462" s="154">
        <v>14</v>
      </c>
      <c r="C462" s="154">
        <v>6</v>
      </c>
      <c r="D462" s="155">
        <v>2</v>
      </c>
      <c r="E462" s="155" t="s">
        <v>556</v>
      </c>
      <c r="F462" s="156" t="s">
        <v>3353</v>
      </c>
      <c r="G462" s="156" t="s">
        <v>556</v>
      </c>
      <c r="H462" s="156" t="s">
        <v>3359</v>
      </c>
      <c r="I462" s="155">
        <v>614062</v>
      </c>
      <c r="J462" s="157" t="s">
        <v>2349</v>
      </c>
      <c r="K462" s="157"/>
      <c r="L462" s="155">
        <v>2022</v>
      </c>
      <c r="M462" s="158">
        <v>7632</v>
      </c>
      <c r="N462" s="159">
        <v>44784653.469999999</v>
      </c>
      <c r="O462" s="159">
        <v>37764433.25</v>
      </c>
      <c r="P462" s="159">
        <v>25609598.100000001</v>
      </c>
      <c r="Q462" s="159">
        <v>12008343</v>
      </c>
      <c r="R462" s="159">
        <v>13601255.1</v>
      </c>
      <c r="S462" s="159">
        <v>7020220.2199999997</v>
      </c>
      <c r="T462" s="159">
        <v>16526.830000000002</v>
      </c>
      <c r="U462" s="159">
        <v>38937262.409999996</v>
      </c>
      <c r="V462" s="159">
        <v>33288888.609999999</v>
      </c>
      <c r="W462" s="159">
        <v>12166354.66</v>
      </c>
      <c r="X462" s="159">
        <v>90009.13</v>
      </c>
      <c r="Y462" s="159">
        <v>5648373.7999999998</v>
      </c>
      <c r="Z462" s="159">
        <v>735639.24</v>
      </c>
      <c r="AA462" s="159">
        <v>0</v>
      </c>
      <c r="AB462" s="159">
        <v>735639.24</v>
      </c>
      <c r="AC462" s="159">
        <v>1017400</v>
      </c>
      <c r="AD462" s="159">
        <v>1017400</v>
      </c>
      <c r="AE462" s="159">
        <v>3534000</v>
      </c>
      <c r="AF462" s="159">
        <v>4475544.6399999997</v>
      </c>
      <c r="AG462" s="159">
        <v>205412.04</v>
      </c>
      <c r="AH462" s="159">
        <v>196258.38</v>
      </c>
      <c r="AI462" s="159">
        <v>0</v>
      </c>
      <c r="AJ462" s="159">
        <v>0</v>
      </c>
    </row>
    <row r="463" spans="1:36">
      <c r="A463" s="153">
        <v>6</v>
      </c>
      <c r="B463" s="154">
        <v>14</v>
      </c>
      <c r="C463" s="154">
        <v>7</v>
      </c>
      <c r="D463" s="155">
        <v>2</v>
      </c>
      <c r="E463" s="155" t="s">
        <v>556</v>
      </c>
      <c r="F463" s="156" t="s">
        <v>3353</v>
      </c>
      <c r="G463" s="156" t="s">
        <v>556</v>
      </c>
      <c r="H463" s="156" t="s">
        <v>3360</v>
      </c>
      <c r="I463" s="155">
        <v>614072</v>
      </c>
      <c r="J463" s="157" t="s">
        <v>2348</v>
      </c>
      <c r="K463" s="157"/>
      <c r="L463" s="155">
        <v>2022</v>
      </c>
      <c r="M463" s="158">
        <v>2946</v>
      </c>
      <c r="N463" s="159">
        <v>17883586.25</v>
      </c>
      <c r="O463" s="159">
        <v>15779824.029999999</v>
      </c>
      <c r="P463" s="159">
        <v>10814404.359999999</v>
      </c>
      <c r="Q463" s="159">
        <v>4789042</v>
      </c>
      <c r="R463" s="159">
        <v>6025362.3600000003</v>
      </c>
      <c r="S463" s="159">
        <v>2103762.2200000002</v>
      </c>
      <c r="T463" s="159">
        <v>0</v>
      </c>
      <c r="U463" s="159">
        <v>17434446.98</v>
      </c>
      <c r="V463" s="159">
        <v>14438379.59</v>
      </c>
      <c r="W463" s="159">
        <v>5611112.5800000001</v>
      </c>
      <c r="X463" s="159">
        <v>67526.89</v>
      </c>
      <c r="Y463" s="159">
        <v>2996067.39</v>
      </c>
      <c r="Z463" s="159">
        <v>1176428.29</v>
      </c>
      <c r="AA463" s="159">
        <v>530000</v>
      </c>
      <c r="AB463" s="159">
        <v>646428.29</v>
      </c>
      <c r="AC463" s="159">
        <v>1055000</v>
      </c>
      <c r="AD463" s="159">
        <v>555000</v>
      </c>
      <c r="AE463" s="159">
        <v>3419000</v>
      </c>
      <c r="AF463" s="159">
        <v>1341444.44</v>
      </c>
      <c r="AG463" s="159">
        <v>89997.95</v>
      </c>
      <c r="AH463" s="159">
        <v>89997.95</v>
      </c>
      <c r="AI463" s="159">
        <v>0</v>
      </c>
      <c r="AJ463" s="159">
        <v>0</v>
      </c>
    </row>
    <row r="464" spans="1:36">
      <c r="A464" s="153">
        <v>6</v>
      </c>
      <c r="B464" s="154">
        <v>14</v>
      </c>
      <c r="C464" s="154">
        <v>8</v>
      </c>
      <c r="D464" s="155">
        <v>3</v>
      </c>
      <c r="E464" s="155" t="s">
        <v>556</v>
      </c>
      <c r="F464" s="156" t="s">
        <v>3356</v>
      </c>
      <c r="G464" s="156" t="s">
        <v>556</v>
      </c>
      <c r="H464" s="156" t="s">
        <v>3361</v>
      </c>
      <c r="I464" s="155">
        <v>614083</v>
      </c>
      <c r="J464" s="157" t="s">
        <v>2347</v>
      </c>
      <c r="K464" s="157"/>
      <c r="L464" s="155">
        <v>2022</v>
      </c>
      <c r="M464" s="158">
        <v>8928</v>
      </c>
      <c r="N464" s="159">
        <v>63243475.799999997</v>
      </c>
      <c r="O464" s="159">
        <v>41744639.909999996</v>
      </c>
      <c r="P464" s="159">
        <v>23837488.829999998</v>
      </c>
      <c r="Q464" s="159">
        <v>8573042</v>
      </c>
      <c r="R464" s="159">
        <v>15264446.83</v>
      </c>
      <c r="S464" s="159">
        <v>21498835.890000001</v>
      </c>
      <c r="T464" s="159">
        <v>5500</v>
      </c>
      <c r="U464" s="159">
        <v>53723545.43</v>
      </c>
      <c r="V464" s="159">
        <v>38376074.640000001</v>
      </c>
      <c r="W464" s="159">
        <v>14915939.93</v>
      </c>
      <c r="X464" s="159">
        <v>0</v>
      </c>
      <c r="Y464" s="159">
        <v>15347470.789999999</v>
      </c>
      <c r="Z464" s="159">
        <v>7062458.0700000003</v>
      </c>
      <c r="AA464" s="159">
        <v>0</v>
      </c>
      <c r="AB464" s="159">
        <v>7062458.0700000003</v>
      </c>
      <c r="AC464" s="159">
        <v>108098.12</v>
      </c>
      <c r="AD464" s="159">
        <v>0</v>
      </c>
      <c r="AE464" s="159">
        <v>0</v>
      </c>
      <c r="AF464" s="159">
        <v>3368565.27</v>
      </c>
      <c r="AG464" s="159">
        <v>466189.5</v>
      </c>
      <c r="AH464" s="159">
        <v>327293.37</v>
      </c>
      <c r="AI464" s="159">
        <v>0</v>
      </c>
      <c r="AJ464" s="159">
        <v>0</v>
      </c>
    </row>
    <row r="465" spans="1:36">
      <c r="A465" s="153">
        <v>6</v>
      </c>
      <c r="B465" s="154">
        <v>14</v>
      </c>
      <c r="C465" s="154">
        <v>9</v>
      </c>
      <c r="D465" s="155">
        <v>2</v>
      </c>
      <c r="E465" s="155" t="s">
        <v>556</v>
      </c>
      <c r="F465" s="156" t="s">
        <v>3353</v>
      </c>
      <c r="G465" s="156" t="s">
        <v>556</v>
      </c>
      <c r="H465" s="156" t="s">
        <v>3362</v>
      </c>
      <c r="I465" s="155">
        <v>614092</v>
      </c>
      <c r="J465" s="157" t="s">
        <v>2346</v>
      </c>
      <c r="K465" s="157"/>
      <c r="L465" s="155">
        <v>2022</v>
      </c>
      <c r="M465" s="158">
        <v>12158</v>
      </c>
      <c r="N465" s="159">
        <v>61767515.530000001</v>
      </c>
      <c r="O465" s="159">
        <v>56794019.159999996</v>
      </c>
      <c r="P465" s="159">
        <v>33496276.43</v>
      </c>
      <c r="Q465" s="159">
        <v>14123342</v>
      </c>
      <c r="R465" s="159">
        <v>19372934.43</v>
      </c>
      <c r="S465" s="159">
        <v>4973496.37</v>
      </c>
      <c r="T465" s="159">
        <v>120250</v>
      </c>
      <c r="U465" s="159">
        <v>61097348.799999997</v>
      </c>
      <c r="V465" s="159">
        <v>49747598.140000001</v>
      </c>
      <c r="W465" s="159">
        <v>17203180.510000002</v>
      </c>
      <c r="X465" s="159">
        <v>0</v>
      </c>
      <c r="Y465" s="159">
        <v>11349750.66</v>
      </c>
      <c r="Z465" s="159">
        <v>11285025.02</v>
      </c>
      <c r="AA465" s="159">
        <v>0</v>
      </c>
      <c r="AB465" s="159">
        <v>11285025.02</v>
      </c>
      <c r="AC465" s="159">
        <v>1242503</v>
      </c>
      <c r="AD465" s="159">
        <v>0</v>
      </c>
      <c r="AE465" s="159">
        <v>0</v>
      </c>
      <c r="AF465" s="159">
        <v>7046421.0199999996</v>
      </c>
      <c r="AG465" s="159">
        <v>131292.94</v>
      </c>
      <c r="AH465" s="159">
        <v>201218.06</v>
      </c>
      <c r="AI465" s="159">
        <v>0</v>
      </c>
      <c r="AJ465" s="159">
        <v>0</v>
      </c>
    </row>
    <row r="466" spans="1:36">
      <c r="A466" s="153">
        <v>6</v>
      </c>
      <c r="B466" s="154">
        <v>14</v>
      </c>
      <c r="C466" s="154">
        <v>10</v>
      </c>
      <c r="D466" s="155">
        <v>2</v>
      </c>
      <c r="E466" s="155" t="s">
        <v>556</v>
      </c>
      <c r="F466" s="156" t="s">
        <v>3353</v>
      </c>
      <c r="G466" s="156" t="s">
        <v>556</v>
      </c>
      <c r="H466" s="156" t="s">
        <v>3363</v>
      </c>
      <c r="I466" s="155">
        <v>614102</v>
      </c>
      <c r="J466" s="157" t="s">
        <v>2345</v>
      </c>
      <c r="K466" s="157"/>
      <c r="L466" s="155">
        <v>2022</v>
      </c>
      <c r="M466" s="158">
        <v>4607</v>
      </c>
      <c r="N466" s="159">
        <v>24590668.600000001</v>
      </c>
      <c r="O466" s="159">
        <v>22187016.210000001</v>
      </c>
      <c r="P466" s="159">
        <v>15553202.789999999</v>
      </c>
      <c r="Q466" s="159">
        <v>7048068</v>
      </c>
      <c r="R466" s="159">
        <v>8505134.7899999991</v>
      </c>
      <c r="S466" s="159">
        <v>2403652.39</v>
      </c>
      <c r="T466" s="159">
        <v>337.5</v>
      </c>
      <c r="U466" s="159">
        <v>24337578.48</v>
      </c>
      <c r="V466" s="159">
        <v>20202655.199999999</v>
      </c>
      <c r="W466" s="159">
        <v>8423555.9000000004</v>
      </c>
      <c r="X466" s="159">
        <v>48196.81</v>
      </c>
      <c r="Y466" s="159">
        <v>4134923.28</v>
      </c>
      <c r="Z466" s="159">
        <v>584014.42000000004</v>
      </c>
      <c r="AA466" s="159">
        <v>84765.95</v>
      </c>
      <c r="AB466" s="159">
        <v>499248.47000000003</v>
      </c>
      <c r="AC466" s="159">
        <v>456666.6</v>
      </c>
      <c r="AD466" s="159">
        <v>456666.6</v>
      </c>
      <c r="AE466" s="159">
        <v>2010431.27</v>
      </c>
      <c r="AF466" s="159">
        <v>1984361.01</v>
      </c>
      <c r="AG466" s="159">
        <v>127711.96</v>
      </c>
      <c r="AH466" s="159">
        <v>128991.96</v>
      </c>
      <c r="AI466" s="159">
        <v>0</v>
      </c>
      <c r="AJ466" s="159">
        <v>0</v>
      </c>
    </row>
    <row r="467" spans="1:36">
      <c r="A467" s="153">
        <v>6</v>
      </c>
      <c r="B467" s="154">
        <v>14</v>
      </c>
      <c r="C467" s="154">
        <v>11</v>
      </c>
      <c r="D467" s="155">
        <v>2</v>
      </c>
      <c r="E467" s="155" t="s">
        <v>556</v>
      </c>
      <c r="F467" s="156" t="s">
        <v>3353</v>
      </c>
      <c r="G467" s="156" t="s">
        <v>556</v>
      </c>
      <c r="H467" s="156" t="s">
        <v>3364</v>
      </c>
      <c r="I467" s="155">
        <v>614112</v>
      </c>
      <c r="J467" s="157" t="s">
        <v>2344</v>
      </c>
      <c r="K467" s="157"/>
      <c r="L467" s="155">
        <v>2022</v>
      </c>
      <c r="M467" s="158">
        <v>6416</v>
      </c>
      <c r="N467" s="159">
        <v>41137062.159999996</v>
      </c>
      <c r="O467" s="159">
        <v>31786952.34</v>
      </c>
      <c r="P467" s="159">
        <v>23412622.710000001</v>
      </c>
      <c r="Q467" s="159">
        <v>11334253</v>
      </c>
      <c r="R467" s="159">
        <v>12078369.710000001</v>
      </c>
      <c r="S467" s="159">
        <v>9350109.8200000003</v>
      </c>
      <c r="T467" s="159">
        <v>0</v>
      </c>
      <c r="U467" s="159">
        <v>37874826.509999998</v>
      </c>
      <c r="V467" s="159">
        <v>29652924.48</v>
      </c>
      <c r="W467" s="159">
        <v>12404158.75</v>
      </c>
      <c r="X467" s="159">
        <v>124327.2</v>
      </c>
      <c r="Y467" s="159">
        <v>8221902.0300000003</v>
      </c>
      <c r="Z467" s="159">
        <v>564683.71</v>
      </c>
      <c r="AA467" s="159">
        <v>0</v>
      </c>
      <c r="AB467" s="159">
        <v>564683.71</v>
      </c>
      <c r="AC467" s="159">
        <v>1220404</v>
      </c>
      <c r="AD467" s="159">
        <v>1220404</v>
      </c>
      <c r="AE467" s="159">
        <v>4227993.0999999996</v>
      </c>
      <c r="AF467" s="159">
        <v>2134027.86</v>
      </c>
      <c r="AG467" s="159">
        <v>1944357.37</v>
      </c>
      <c r="AH467" s="159">
        <v>1763862.78</v>
      </c>
      <c r="AI467" s="159">
        <v>0</v>
      </c>
      <c r="AJ467" s="159">
        <v>0</v>
      </c>
    </row>
    <row r="468" spans="1:36">
      <c r="A468" s="153">
        <v>6</v>
      </c>
      <c r="B468" s="154">
        <v>15</v>
      </c>
      <c r="C468" s="154">
        <v>1</v>
      </c>
      <c r="D468" s="155">
        <v>1</v>
      </c>
      <c r="E468" s="155" t="s">
        <v>556</v>
      </c>
      <c r="F468" s="156" t="s">
        <v>3365</v>
      </c>
      <c r="G468" s="156" t="s">
        <v>556</v>
      </c>
      <c r="H468" s="156" t="s">
        <v>3366</v>
      </c>
      <c r="I468" s="155">
        <v>615011</v>
      </c>
      <c r="J468" s="157" t="s">
        <v>2339</v>
      </c>
      <c r="K468" s="157"/>
      <c r="L468" s="155">
        <v>2022</v>
      </c>
      <c r="M468" s="158">
        <v>15589</v>
      </c>
      <c r="N468" s="159">
        <v>79183414.069999993</v>
      </c>
      <c r="O468" s="159">
        <v>72661302.269999996</v>
      </c>
      <c r="P468" s="159">
        <v>41393348.420000002</v>
      </c>
      <c r="Q468" s="159">
        <v>14201033</v>
      </c>
      <c r="R468" s="159">
        <v>27192315.420000002</v>
      </c>
      <c r="S468" s="159">
        <v>6522111.7999999998</v>
      </c>
      <c r="T468" s="159">
        <v>114067.31</v>
      </c>
      <c r="U468" s="159">
        <v>73641248.489999995</v>
      </c>
      <c r="V468" s="159">
        <v>68411424.319999993</v>
      </c>
      <c r="W468" s="159">
        <v>27176035.82</v>
      </c>
      <c r="X468" s="159">
        <v>188243.51</v>
      </c>
      <c r="Y468" s="159">
        <v>5229824.17</v>
      </c>
      <c r="Z468" s="159">
        <v>3417339.97</v>
      </c>
      <c r="AA468" s="159">
        <v>0</v>
      </c>
      <c r="AB468" s="159">
        <v>3417339.97</v>
      </c>
      <c r="AC468" s="159">
        <v>1825000</v>
      </c>
      <c r="AD468" s="159">
        <v>1825000</v>
      </c>
      <c r="AE468" s="159">
        <v>11777850</v>
      </c>
      <c r="AF468" s="159">
        <v>4249877.95</v>
      </c>
      <c r="AG468" s="159">
        <v>750386.87</v>
      </c>
      <c r="AH468" s="159">
        <v>675884.05</v>
      </c>
      <c r="AI468" s="159">
        <v>0</v>
      </c>
      <c r="AJ468" s="159">
        <v>0</v>
      </c>
    </row>
    <row r="469" spans="1:36">
      <c r="A469" s="153">
        <v>6</v>
      </c>
      <c r="B469" s="154">
        <v>15</v>
      </c>
      <c r="C469" s="154">
        <v>2</v>
      </c>
      <c r="D469" s="155">
        <v>2</v>
      </c>
      <c r="E469" s="155" t="s">
        <v>556</v>
      </c>
      <c r="F469" s="156" t="s">
        <v>3367</v>
      </c>
      <c r="G469" s="156" t="s">
        <v>556</v>
      </c>
      <c r="H469" s="156" t="s">
        <v>3368</v>
      </c>
      <c r="I469" s="155">
        <v>615022</v>
      </c>
      <c r="J469" s="157" t="s">
        <v>2343</v>
      </c>
      <c r="K469" s="157"/>
      <c r="L469" s="155">
        <v>2022</v>
      </c>
      <c r="M469" s="158">
        <v>5965</v>
      </c>
      <c r="N469" s="159">
        <v>39674067.25</v>
      </c>
      <c r="O469" s="159">
        <v>31486203.73</v>
      </c>
      <c r="P469" s="159">
        <v>26412897.050000001</v>
      </c>
      <c r="Q469" s="159">
        <v>13045892</v>
      </c>
      <c r="R469" s="159">
        <v>13367005.050000001</v>
      </c>
      <c r="S469" s="159">
        <v>8187863.5199999996</v>
      </c>
      <c r="T469" s="159">
        <v>79050.89</v>
      </c>
      <c r="U469" s="159">
        <v>39139468.450000003</v>
      </c>
      <c r="V469" s="159">
        <v>29372491.829999998</v>
      </c>
      <c r="W469" s="159">
        <v>10951951.32</v>
      </c>
      <c r="X469" s="159">
        <v>159789.78</v>
      </c>
      <c r="Y469" s="159">
        <v>9766976.6199999992</v>
      </c>
      <c r="Z469" s="159">
        <v>6725088.5499999998</v>
      </c>
      <c r="AA469" s="159">
        <v>3700000</v>
      </c>
      <c r="AB469" s="159">
        <v>3025088.55</v>
      </c>
      <c r="AC469" s="159">
        <v>2643211.88</v>
      </c>
      <c r="AD469" s="159">
        <v>807300</v>
      </c>
      <c r="AE469" s="159">
        <v>8774200</v>
      </c>
      <c r="AF469" s="159">
        <v>2113711.9</v>
      </c>
      <c r="AG469" s="159">
        <v>665411.83999999997</v>
      </c>
      <c r="AH469" s="159">
        <v>585567.49</v>
      </c>
      <c r="AI469" s="159">
        <v>0</v>
      </c>
      <c r="AJ469" s="159">
        <v>0</v>
      </c>
    </row>
    <row r="470" spans="1:36">
      <c r="A470" s="153">
        <v>6</v>
      </c>
      <c r="B470" s="154">
        <v>15</v>
      </c>
      <c r="C470" s="154">
        <v>3</v>
      </c>
      <c r="D470" s="155">
        <v>2</v>
      </c>
      <c r="E470" s="155" t="s">
        <v>556</v>
      </c>
      <c r="F470" s="156" t="s">
        <v>3367</v>
      </c>
      <c r="G470" s="156" t="s">
        <v>556</v>
      </c>
      <c r="H470" s="156" t="s">
        <v>3369</v>
      </c>
      <c r="I470" s="155">
        <v>615032</v>
      </c>
      <c r="J470" s="157" t="s">
        <v>2342</v>
      </c>
      <c r="K470" s="157"/>
      <c r="L470" s="155">
        <v>2022</v>
      </c>
      <c r="M470" s="158">
        <v>4280</v>
      </c>
      <c r="N470" s="159">
        <v>23061619.780000001</v>
      </c>
      <c r="O470" s="159">
        <v>20666950.93</v>
      </c>
      <c r="P470" s="159">
        <v>15787377.83</v>
      </c>
      <c r="Q470" s="159">
        <v>7925370</v>
      </c>
      <c r="R470" s="159">
        <v>7862007.8300000001</v>
      </c>
      <c r="S470" s="159">
        <v>2394668.85</v>
      </c>
      <c r="T470" s="159">
        <v>516894.83</v>
      </c>
      <c r="U470" s="159">
        <v>23887824.390000001</v>
      </c>
      <c r="V470" s="159">
        <v>18943356.09</v>
      </c>
      <c r="W470" s="159">
        <v>7817307.9800000004</v>
      </c>
      <c r="X470" s="159">
        <v>68980.3</v>
      </c>
      <c r="Y470" s="159">
        <v>4944468.3</v>
      </c>
      <c r="Z470" s="159">
        <v>2882467.39</v>
      </c>
      <c r="AA470" s="159">
        <v>2200000</v>
      </c>
      <c r="AB470" s="159">
        <v>682467.39000000013</v>
      </c>
      <c r="AC470" s="159">
        <v>750000</v>
      </c>
      <c r="AD470" s="159">
        <v>750000</v>
      </c>
      <c r="AE470" s="159">
        <v>5325832.5</v>
      </c>
      <c r="AF470" s="159">
        <v>1723594.84</v>
      </c>
      <c r="AG470" s="159">
        <v>113743.83</v>
      </c>
      <c r="AH470" s="159">
        <v>113743.83</v>
      </c>
      <c r="AI470" s="159">
        <v>0</v>
      </c>
      <c r="AJ470" s="159">
        <v>832.5</v>
      </c>
    </row>
    <row r="471" spans="1:36">
      <c r="A471" s="153">
        <v>6</v>
      </c>
      <c r="B471" s="154">
        <v>15</v>
      </c>
      <c r="C471" s="154">
        <v>4</v>
      </c>
      <c r="D471" s="155">
        <v>2</v>
      </c>
      <c r="E471" s="155" t="s">
        <v>556</v>
      </c>
      <c r="F471" s="156" t="s">
        <v>3367</v>
      </c>
      <c r="G471" s="156" t="s">
        <v>556</v>
      </c>
      <c r="H471" s="156" t="s">
        <v>3370</v>
      </c>
      <c r="I471" s="155">
        <v>615042</v>
      </c>
      <c r="J471" s="157" t="s">
        <v>2341</v>
      </c>
      <c r="K471" s="157"/>
      <c r="L471" s="155">
        <v>2022</v>
      </c>
      <c r="M471" s="158">
        <v>8004</v>
      </c>
      <c r="N471" s="159">
        <v>46280818.57</v>
      </c>
      <c r="O471" s="159">
        <v>40449960.32</v>
      </c>
      <c r="P471" s="159">
        <v>31782120.789999999</v>
      </c>
      <c r="Q471" s="159">
        <v>15539623</v>
      </c>
      <c r="R471" s="159">
        <v>16242497.789999999</v>
      </c>
      <c r="S471" s="159">
        <v>5830858.25</v>
      </c>
      <c r="T471" s="159">
        <v>100851.42</v>
      </c>
      <c r="U471" s="159">
        <v>43381950.100000001</v>
      </c>
      <c r="V471" s="159">
        <v>38018492.969999999</v>
      </c>
      <c r="W471" s="159">
        <v>15471372.18</v>
      </c>
      <c r="X471" s="159">
        <v>132820.76</v>
      </c>
      <c r="Y471" s="159">
        <v>5363457.13</v>
      </c>
      <c r="Z471" s="159">
        <v>2584897.5299999998</v>
      </c>
      <c r="AA471" s="159">
        <v>2000000</v>
      </c>
      <c r="AB471" s="159">
        <v>584897.5299999998</v>
      </c>
      <c r="AC471" s="159">
        <v>1122459.3600000001</v>
      </c>
      <c r="AD471" s="159">
        <v>1092629.3600000001</v>
      </c>
      <c r="AE471" s="159">
        <v>7998038.3899999997</v>
      </c>
      <c r="AF471" s="159">
        <v>2431467.35</v>
      </c>
      <c r="AG471" s="159">
        <v>164918.39999999999</v>
      </c>
      <c r="AH471" s="159">
        <v>164918.39999999999</v>
      </c>
      <c r="AI471" s="159">
        <v>0</v>
      </c>
      <c r="AJ471" s="159">
        <v>0</v>
      </c>
    </row>
    <row r="472" spans="1:36">
      <c r="A472" s="153">
        <v>6</v>
      </c>
      <c r="B472" s="154">
        <v>15</v>
      </c>
      <c r="C472" s="154">
        <v>5</v>
      </c>
      <c r="D472" s="155">
        <v>2</v>
      </c>
      <c r="E472" s="155" t="s">
        <v>556</v>
      </c>
      <c r="F472" s="156" t="s">
        <v>3367</v>
      </c>
      <c r="G472" s="156" t="s">
        <v>556</v>
      </c>
      <c r="H472" s="156" t="s">
        <v>3371</v>
      </c>
      <c r="I472" s="155">
        <v>615052</v>
      </c>
      <c r="J472" s="157" t="s">
        <v>2340</v>
      </c>
      <c r="K472" s="157"/>
      <c r="L472" s="155">
        <v>2022</v>
      </c>
      <c r="M472" s="158">
        <v>4151</v>
      </c>
      <c r="N472" s="159">
        <v>24483678.969999999</v>
      </c>
      <c r="O472" s="159">
        <v>21614938.329999998</v>
      </c>
      <c r="P472" s="159">
        <v>17488875.91</v>
      </c>
      <c r="Q472" s="159">
        <v>9241950</v>
      </c>
      <c r="R472" s="159">
        <v>8246925.9100000001</v>
      </c>
      <c r="S472" s="159">
        <v>2868740.64</v>
      </c>
      <c r="T472" s="159">
        <v>77122.3</v>
      </c>
      <c r="U472" s="159">
        <v>24056033.43</v>
      </c>
      <c r="V472" s="159">
        <v>20103574.129999999</v>
      </c>
      <c r="W472" s="159">
        <v>7959378.8600000003</v>
      </c>
      <c r="X472" s="159">
        <v>109768.44</v>
      </c>
      <c r="Y472" s="159">
        <v>3952459.3</v>
      </c>
      <c r="Z472" s="159">
        <v>2211850.33</v>
      </c>
      <c r="AA472" s="159">
        <v>1740000</v>
      </c>
      <c r="AB472" s="159">
        <v>471850.33000000007</v>
      </c>
      <c r="AC472" s="159">
        <v>721870</v>
      </c>
      <c r="AD472" s="159">
        <v>713870</v>
      </c>
      <c r="AE472" s="159">
        <v>6601854.1399999997</v>
      </c>
      <c r="AF472" s="159">
        <v>1511364.2</v>
      </c>
      <c r="AG472" s="159">
        <v>818622.43</v>
      </c>
      <c r="AH472" s="159">
        <v>822948.93</v>
      </c>
      <c r="AI472" s="159">
        <v>0</v>
      </c>
      <c r="AJ472" s="159">
        <v>0</v>
      </c>
    </row>
    <row r="473" spans="1:36">
      <c r="A473" s="153">
        <v>6</v>
      </c>
      <c r="B473" s="154">
        <v>15</v>
      </c>
      <c r="C473" s="154">
        <v>6</v>
      </c>
      <c r="D473" s="155">
        <v>2</v>
      </c>
      <c r="E473" s="155" t="s">
        <v>556</v>
      </c>
      <c r="F473" s="156" t="s">
        <v>3367</v>
      </c>
      <c r="G473" s="156" t="s">
        <v>556</v>
      </c>
      <c r="H473" s="156" t="s">
        <v>3372</v>
      </c>
      <c r="I473" s="155">
        <v>615062</v>
      </c>
      <c r="J473" s="157" t="s">
        <v>2339</v>
      </c>
      <c r="K473" s="157"/>
      <c r="L473" s="155">
        <v>2022</v>
      </c>
      <c r="M473" s="158">
        <v>8078</v>
      </c>
      <c r="N473" s="159">
        <v>46834588.770000003</v>
      </c>
      <c r="O473" s="159">
        <v>40582139.82</v>
      </c>
      <c r="P473" s="159">
        <v>29872328.93</v>
      </c>
      <c r="Q473" s="159">
        <v>13483776</v>
      </c>
      <c r="R473" s="159">
        <v>16388552.93</v>
      </c>
      <c r="S473" s="159">
        <v>6252448.9500000002</v>
      </c>
      <c r="T473" s="159">
        <v>17909.59</v>
      </c>
      <c r="U473" s="159">
        <v>50002488.770000003</v>
      </c>
      <c r="V473" s="159">
        <v>38177417.710000001</v>
      </c>
      <c r="W473" s="159">
        <v>14243543.18</v>
      </c>
      <c r="X473" s="159">
        <v>345316.72</v>
      </c>
      <c r="Y473" s="159">
        <v>11825071.060000001</v>
      </c>
      <c r="Z473" s="159">
        <v>3767900</v>
      </c>
      <c r="AA473" s="159">
        <v>2618370.37</v>
      </c>
      <c r="AB473" s="159">
        <v>1149529.6299999999</v>
      </c>
      <c r="AC473" s="159">
        <v>600000</v>
      </c>
      <c r="AD473" s="159">
        <v>600000</v>
      </c>
      <c r="AE473" s="159">
        <v>6418370.3700000001</v>
      </c>
      <c r="AF473" s="159">
        <v>2404722.11</v>
      </c>
      <c r="AG473" s="159">
        <v>933951.72</v>
      </c>
      <c r="AH473" s="159">
        <v>1005315.72</v>
      </c>
      <c r="AI473" s="159">
        <v>0</v>
      </c>
      <c r="AJ473" s="159">
        <v>0</v>
      </c>
    </row>
    <row r="474" spans="1:36">
      <c r="A474" s="153">
        <v>6</v>
      </c>
      <c r="B474" s="154">
        <v>15</v>
      </c>
      <c r="C474" s="154">
        <v>7</v>
      </c>
      <c r="D474" s="155">
        <v>2</v>
      </c>
      <c r="E474" s="155" t="s">
        <v>556</v>
      </c>
      <c r="F474" s="156" t="s">
        <v>3367</v>
      </c>
      <c r="G474" s="156" t="s">
        <v>556</v>
      </c>
      <c r="H474" s="156" t="s">
        <v>3373</v>
      </c>
      <c r="I474" s="155">
        <v>615072</v>
      </c>
      <c r="J474" s="157" t="s">
        <v>2338</v>
      </c>
      <c r="K474" s="157"/>
      <c r="L474" s="155">
        <v>2022</v>
      </c>
      <c r="M474" s="158">
        <v>5979</v>
      </c>
      <c r="N474" s="159">
        <v>34540657.890000001</v>
      </c>
      <c r="O474" s="159">
        <v>30033412.629999999</v>
      </c>
      <c r="P474" s="159">
        <v>24976231.060000002</v>
      </c>
      <c r="Q474" s="159">
        <v>11951191</v>
      </c>
      <c r="R474" s="159">
        <v>13025040.060000001</v>
      </c>
      <c r="S474" s="159">
        <v>4507245.26</v>
      </c>
      <c r="T474" s="159">
        <v>0</v>
      </c>
      <c r="U474" s="159">
        <v>35013877.759999998</v>
      </c>
      <c r="V474" s="159">
        <v>29517770.699999999</v>
      </c>
      <c r="W474" s="159">
        <v>12032053.99</v>
      </c>
      <c r="X474" s="159">
        <v>35861.53</v>
      </c>
      <c r="Y474" s="159">
        <v>5496107.0599999996</v>
      </c>
      <c r="Z474" s="159">
        <v>1270775.93</v>
      </c>
      <c r="AA474" s="159">
        <v>0</v>
      </c>
      <c r="AB474" s="159">
        <v>1270775.93</v>
      </c>
      <c r="AC474" s="159">
        <v>462148.74</v>
      </c>
      <c r="AD474" s="159">
        <v>400000</v>
      </c>
      <c r="AE474" s="159">
        <v>2054000</v>
      </c>
      <c r="AF474" s="159">
        <v>515641.93</v>
      </c>
      <c r="AG474" s="159">
        <v>573042.13</v>
      </c>
      <c r="AH474" s="159">
        <v>545233.4</v>
      </c>
      <c r="AI474" s="159">
        <v>34025.620000000003</v>
      </c>
      <c r="AJ474" s="159">
        <v>0</v>
      </c>
    </row>
    <row r="475" spans="1:36">
      <c r="A475" s="153">
        <v>6</v>
      </c>
      <c r="B475" s="154">
        <v>15</v>
      </c>
      <c r="C475" s="154">
        <v>8</v>
      </c>
      <c r="D475" s="155">
        <v>2</v>
      </c>
      <c r="E475" s="155" t="s">
        <v>556</v>
      </c>
      <c r="F475" s="156" t="s">
        <v>3367</v>
      </c>
      <c r="G475" s="156" t="s">
        <v>556</v>
      </c>
      <c r="H475" s="156" t="s">
        <v>3374</v>
      </c>
      <c r="I475" s="155">
        <v>615082</v>
      </c>
      <c r="J475" s="157" t="s">
        <v>2337</v>
      </c>
      <c r="K475" s="157"/>
      <c r="L475" s="155">
        <v>2022</v>
      </c>
      <c r="M475" s="158">
        <v>6558</v>
      </c>
      <c r="N475" s="159">
        <v>34482385.539999999</v>
      </c>
      <c r="O475" s="159">
        <v>33086298.52</v>
      </c>
      <c r="P475" s="159">
        <v>26115117.289999999</v>
      </c>
      <c r="Q475" s="159">
        <v>12889820</v>
      </c>
      <c r="R475" s="159">
        <v>13225297.289999999</v>
      </c>
      <c r="S475" s="159">
        <v>1396087.02</v>
      </c>
      <c r="T475" s="159">
        <v>6150</v>
      </c>
      <c r="U475" s="159">
        <v>32926507.899999999</v>
      </c>
      <c r="V475" s="159">
        <v>31125548.59</v>
      </c>
      <c r="W475" s="159">
        <v>12528405.539999999</v>
      </c>
      <c r="X475" s="159">
        <v>0</v>
      </c>
      <c r="Y475" s="159">
        <v>1800959.31</v>
      </c>
      <c r="Z475" s="159">
        <v>4153548.06</v>
      </c>
      <c r="AA475" s="159">
        <v>0</v>
      </c>
      <c r="AB475" s="159">
        <v>4153548.06</v>
      </c>
      <c r="AC475" s="159">
        <v>0</v>
      </c>
      <c r="AD475" s="159">
        <v>0</v>
      </c>
      <c r="AE475" s="159">
        <v>0</v>
      </c>
      <c r="AF475" s="159">
        <v>1960749.93</v>
      </c>
      <c r="AG475" s="159">
        <v>421499.91</v>
      </c>
      <c r="AH475" s="159">
        <v>359470.96</v>
      </c>
      <c r="AI475" s="159">
        <v>0</v>
      </c>
      <c r="AJ475" s="159">
        <v>0</v>
      </c>
    </row>
    <row r="476" spans="1:36">
      <c r="A476" s="153">
        <v>6</v>
      </c>
      <c r="B476" s="154">
        <v>16</v>
      </c>
      <c r="C476" s="154">
        <v>1</v>
      </c>
      <c r="D476" s="155">
        <v>1</v>
      </c>
      <c r="E476" s="155" t="s">
        <v>556</v>
      </c>
      <c r="F476" s="156" t="s">
        <v>3375</v>
      </c>
      <c r="G476" s="156" t="s">
        <v>556</v>
      </c>
      <c r="H476" s="156" t="s">
        <v>3376</v>
      </c>
      <c r="I476" s="155">
        <v>616011</v>
      </c>
      <c r="J476" s="157" t="s">
        <v>2336</v>
      </c>
      <c r="K476" s="157"/>
      <c r="L476" s="155">
        <v>2022</v>
      </c>
      <c r="M476" s="158">
        <v>16007</v>
      </c>
      <c r="N476" s="159">
        <v>80819328.549999997</v>
      </c>
      <c r="O476" s="159">
        <v>68616586.25</v>
      </c>
      <c r="P476" s="159">
        <v>36168092.890000001</v>
      </c>
      <c r="Q476" s="159">
        <v>12656711</v>
      </c>
      <c r="R476" s="159">
        <v>23511381.890000001</v>
      </c>
      <c r="S476" s="159">
        <v>12202742.300000001</v>
      </c>
      <c r="T476" s="159">
        <v>1331654.27</v>
      </c>
      <c r="U476" s="159">
        <v>87087435.329999998</v>
      </c>
      <c r="V476" s="159">
        <v>68248975.040000007</v>
      </c>
      <c r="W476" s="159">
        <v>31470378.809999999</v>
      </c>
      <c r="X476" s="159">
        <v>888631.1</v>
      </c>
      <c r="Y476" s="159">
        <v>18838460.289999999</v>
      </c>
      <c r="Z476" s="159">
        <v>15018340.119999999</v>
      </c>
      <c r="AA476" s="159">
        <v>13000000</v>
      </c>
      <c r="AB476" s="159">
        <v>2018340.1199999992</v>
      </c>
      <c r="AC476" s="159">
        <v>3400000</v>
      </c>
      <c r="AD476" s="159">
        <v>3400000</v>
      </c>
      <c r="AE476" s="159">
        <v>47600000</v>
      </c>
      <c r="AF476" s="159">
        <v>367611.21</v>
      </c>
      <c r="AG476" s="159">
        <v>528594.6</v>
      </c>
      <c r="AH476" s="159">
        <v>518539.96</v>
      </c>
      <c r="AI476" s="159">
        <v>0</v>
      </c>
      <c r="AJ476" s="159">
        <v>0</v>
      </c>
    </row>
    <row r="477" spans="1:36">
      <c r="A477" s="153">
        <v>6</v>
      </c>
      <c r="B477" s="154">
        <v>16</v>
      </c>
      <c r="C477" s="154">
        <v>2</v>
      </c>
      <c r="D477" s="155">
        <v>2</v>
      </c>
      <c r="E477" s="155" t="s">
        <v>556</v>
      </c>
      <c r="F477" s="156" t="s">
        <v>3377</v>
      </c>
      <c r="G477" s="156" t="s">
        <v>556</v>
      </c>
      <c r="H477" s="156" t="s">
        <v>3378</v>
      </c>
      <c r="I477" s="155">
        <v>616022</v>
      </c>
      <c r="J477" s="157" t="s">
        <v>2335</v>
      </c>
      <c r="K477" s="157"/>
      <c r="L477" s="155">
        <v>2022</v>
      </c>
      <c r="M477" s="158">
        <v>7154</v>
      </c>
      <c r="N477" s="159">
        <v>43207836</v>
      </c>
      <c r="O477" s="159">
        <v>37106419.979999997</v>
      </c>
      <c r="P477" s="159">
        <v>29159813.170000002</v>
      </c>
      <c r="Q477" s="159">
        <v>13228246</v>
      </c>
      <c r="R477" s="159">
        <v>15931567.17</v>
      </c>
      <c r="S477" s="159">
        <v>6101416.0199999996</v>
      </c>
      <c r="T477" s="159">
        <v>30000</v>
      </c>
      <c r="U477" s="159">
        <v>36103861.149999999</v>
      </c>
      <c r="V477" s="159">
        <v>32608073.670000002</v>
      </c>
      <c r="W477" s="159">
        <v>11667606.789999999</v>
      </c>
      <c r="X477" s="159">
        <v>25984.34</v>
      </c>
      <c r="Y477" s="159">
        <v>3495787.48</v>
      </c>
      <c r="Z477" s="159">
        <v>2246261.5499999998</v>
      </c>
      <c r="AA477" s="159">
        <v>1200000</v>
      </c>
      <c r="AB477" s="159">
        <v>1046261.5499999998</v>
      </c>
      <c r="AC477" s="159">
        <v>850000</v>
      </c>
      <c r="AD477" s="159">
        <v>850000</v>
      </c>
      <c r="AE477" s="159">
        <v>2000000</v>
      </c>
      <c r="AF477" s="159">
        <v>4498346.3099999996</v>
      </c>
      <c r="AG477" s="159">
        <v>557244.42000000004</v>
      </c>
      <c r="AH477" s="159">
        <v>583490.06000000006</v>
      </c>
      <c r="AI477" s="159">
        <v>0</v>
      </c>
      <c r="AJ477" s="159">
        <v>0</v>
      </c>
    </row>
    <row r="478" spans="1:36">
      <c r="A478" s="153">
        <v>6</v>
      </c>
      <c r="B478" s="154">
        <v>16</v>
      </c>
      <c r="C478" s="154">
        <v>3</v>
      </c>
      <c r="D478" s="155">
        <v>2</v>
      </c>
      <c r="E478" s="155" t="s">
        <v>556</v>
      </c>
      <c r="F478" s="156" t="s">
        <v>3377</v>
      </c>
      <c r="G478" s="156" t="s">
        <v>556</v>
      </c>
      <c r="H478" s="156" t="s">
        <v>3379</v>
      </c>
      <c r="I478" s="155">
        <v>616032</v>
      </c>
      <c r="J478" s="157" t="s">
        <v>2334</v>
      </c>
      <c r="K478" s="157"/>
      <c r="L478" s="155">
        <v>2022</v>
      </c>
      <c r="M478" s="158">
        <v>4064</v>
      </c>
      <c r="N478" s="159">
        <v>22474139.539999999</v>
      </c>
      <c r="O478" s="159">
        <v>21697014.850000001</v>
      </c>
      <c r="P478" s="159">
        <v>17755646.109999999</v>
      </c>
      <c r="Q478" s="159">
        <v>8707665</v>
      </c>
      <c r="R478" s="159">
        <v>9047981.1099999994</v>
      </c>
      <c r="S478" s="159">
        <v>777124.69</v>
      </c>
      <c r="T478" s="159">
        <v>0</v>
      </c>
      <c r="U478" s="159">
        <v>21071687.68</v>
      </c>
      <c r="V478" s="159">
        <v>19464878.93</v>
      </c>
      <c r="W478" s="159">
        <v>7470640.0099999998</v>
      </c>
      <c r="X478" s="159">
        <v>12400.53</v>
      </c>
      <c r="Y478" s="159">
        <v>1606808.75</v>
      </c>
      <c r="Z478" s="159">
        <v>1786410.18</v>
      </c>
      <c r="AA478" s="159">
        <v>0</v>
      </c>
      <c r="AB478" s="159">
        <v>1786410.18</v>
      </c>
      <c r="AC478" s="159">
        <v>976472</v>
      </c>
      <c r="AD478" s="159">
        <v>976472</v>
      </c>
      <c r="AE478" s="159">
        <v>200000</v>
      </c>
      <c r="AF478" s="159">
        <v>2232135.92</v>
      </c>
      <c r="AG478" s="159">
        <v>134936.97</v>
      </c>
      <c r="AH478" s="159">
        <v>134936.97</v>
      </c>
      <c r="AI478" s="159">
        <v>0</v>
      </c>
      <c r="AJ478" s="159">
        <v>0</v>
      </c>
    </row>
    <row r="479" spans="1:36">
      <c r="A479" s="153">
        <v>6</v>
      </c>
      <c r="B479" s="154">
        <v>16</v>
      </c>
      <c r="C479" s="154">
        <v>4</v>
      </c>
      <c r="D479" s="155">
        <v>3</v>
      </c>
      <c r="E479" s="155" t="s">
        <v>556</v>
      </c>
      <c r="F479" s="156" t="s">
        <v>3380</v>
      </c>
      <c r="G479" s="156" t="s">
        <v>556</v>
      </c>
      <c r="H479" s="156" t="s">
        <v>3381</v>
      </c>
      <c r="I479" s="155">
        <v>616043</v>
      </c>
      <c r="J479" s="157" t="s">
        <v>2333</v>
      </c>
      <c r="K479" s="157"/>
      <c r="L479" s="155">
        <v>2022</v>
      </c>
      <c r="M479" s="158">
        <v>20331</v>
      </c>
      <c r="N479" s="159">
        <v>119145495.68000001</v>
      </c>
      <c r="O479" s="159">
        <v>93183281.540000007</v>
      </c>
      <c r="P479" s="159">
        <v>60149111.700000003</v>
      </c>
      <c r="Q479" s="159">
        <v>23793582</v>
      </c>
      <c r="R479" s="159">
        <v>36355529.700000003</v>
      </c>
      <c r="S479" s="159">
        <v>25962214.140000001</v>
      </c>
      <c r="T479" s="159">
        <v>296917.59999999998</v>
      </c>
      <c r="U479" s="159">
        <v>115482412.09</v>
      </c>
      <c r="V479" s="159">
        <v>86322659.769999996</v>
      </c>
      <c r="W479" s="159">
        <v>36596071.719999999</v>
      </c>
      <c r="X479" s="159">
        <v>237860.33</v>
      </c>
      <c r="Y479" s="159">
        <v>29159752.32</v>
      </c>
      <c r="Z479" s="159">
        <v>15966102.73</v>
      </c>
      <c r="AA479" s="159">
        <v>12784000</v>
      </c>
      <c r="AB479" s="159">
        <v>3182102.7300000004</v>
      </c>
      <c r="AC479" s="159">
        <v>4646950</v>
      </c>
      <c r="AD479" s="159">
        <v>4466500</v>
      </c>
      <c r="AE479" s="159">
        <v>12784000</v>
      </c>
      <c r="AF479" s="159">
        <v>6860621.7699999996</v>
      </c>
      <c r="AG479" s="159">
        <v>1103799.57</v>
      </c>
      <c r="AH479" s="159">
        <v>861920.43</v>
      </c>
      <c r="AI479" s="159">
        <v>0</v>
      </c>
      <c r="AJ479" s="159">
        <v>0</v>
      </c>
    </row>
    <row r="480" spans="1:36">
      <c r="A480" s="153">
        <v>6</v>
      </c>
      <c r="B480" s="154">
        <v>16</v>
      </c>
      <c r="C480" s="154">
        <v>5</v>
      </c>
      <c r="D480" s="155">
        <v>2</v>
      </c>
      <c r="E480" s="155" t="s">
        <v>556</v>
      </c>
      <c r="F480" s="156" t="s">
        <v>3377</v>
      </c>
      <c r="G480" s="156" t="s">
        <v>556</v>
      </c>
      <c r="H480" s="156" t="s">
        <v>3382</v>
      </c>
      <c r="I480" s="155">
        <v>616052</v>
      </c>
      <c r="J480" s="157" t="s">
        <v>1286</v>
      </c>
      <c r="K480" s="157"/>
      <c r="L480" s="155">
        <v>2022</v>
      </c>
      <c r="M480" s="158">
        <v>5114</v>
      </c>
      <c r="N480" s="159">
        <v>26601227.989999998</v>
      </c>
      <c r="O480" s="159">
        <v>25435551.489999998</v>
      </c>
      <c r="P480" s="159">
        <v>15346111.970000001</v>
      </c>
      <c r="Q480" s="159">
        <v>6914712</v>
      </c>
      <c r="R480" s="159">
        <v>8431399.9700000007</v>
      </c>
      <c r="S480" s="159">
        <v>1165676.5</v>
      </c>
      <c r="T480" s="159">
        <v>229874</v>
      </c>
      <c r="U480" s="159">
        <v>23843836.25</v>
      </c>
      <c r="V480" s="159">
        <v>23124584.98</v>
      </c>
      <c r="W480" s="159">
        <v>9999856.6300000008</v>
      </c>
      <c r="X480" s="159">
        <v>122034.71</v>
      </c>
      <c r="Y480" s="159">
        <v>719251.27</v>
      </c>
      <c r="Z480" s="159">
        <v>253401.4</v>
      </c>
      <c r="AA480" s="159">
        <v>0</v>
      </c>
      <c r="AB480" s="159">
        <v>253401.4</v>
      </c>
      <c r="AC480" s="159">
        <v>941593</v>
      </c>
      <c r="AD480" s="159">
        <v>941593</v>
      </c>
      <c r="AE480" s="159">
        <v>7296865</v>
      </c>
      <c r="AF480" s="159">
        <v>2310966.5099999998</v>
      </c>
      <c r="AG480" s="159">
        <v>114999.93</v>
      </c>
      <c r="AH480" s="159">
        <v>115012</v>
      </c>
      <c r="AI480" s="159">
        <v>0</v>
      </c>
      <c r="AJ480" s="159">
        <v>0</v>
      </c>
    </row>
    <row r="481" spans="1:36">
      <c r="A481" s="153">
        <v>6</v>
      </c>
      <c r="B481" s="154">
        <v>16</v>
      </c>
      <c r="C481" s="154">
        <v>6</v>
      </c>
      <c r="D481" s="155">
        <v>2</v>
      </c>
      <c r="E481" s="155" t="s">
        <v>556</v>
      </c>
      <c r="F481" s="156" t="s">
        <v>3377</v>
      </c>
      <c r="G481" s="156" t="s">
        <v>556</v>
      </c>
      <c r="H481" s="156" t="s">
        <v>3383</v>
      </c>
      <c r="I481" s="155">
        <v>616062</v>
      </c>
      <c r="J481" s="157" t="s">
        <v>2332</v>
      </c>
      <c r="K481" s="157"/>
      <c r="L481" s="155">
        <v>2022</v>
      </c>
      <c r="M481" s="158">
        <v>3171</v>
      </c>
      <c r="N481" s="159">
        <v>18648683.920000002</v>
      </c>
      <c r="O481" s="159">
        <v>14953426.710000001</v>
      </c>
      <c r="P481" s="159">
        <v>11033441.52</v>
      </c>
      <c r="Q481" s="159">
        <v>5582946</v>
      </c>
      <c r="R481" s="159">
        <v>5450495.5199999996</v>
      </c>
      <c r="S481" s="159">
        <v>3695257.21</v>
      </c>
      <c r="T481" s="159">
        <v>23025.49</v>
      </c>
      <c r="U481" s="159">
        <v>14797437.289999999</v>
      </c>
      <c r="V481" s="159">
        <v>13324346.189999999</v>
      </c>
      <c r="W481" s="159">
        <v>5510116.4100000001</v>
      </c>
      <c r="X481" s="159">
        <v>921.3</v>
      </c>
      <c r="Y481" s="159">
        <v>1473091.1</v>
      </c>
      <c r="Z481" s="159">
        <v>332635.14</v>
      </c>
      <c r="AA481" s="159">
        <v>0</v>
      </c>
      <c r="AB481" s="159">
        <v>332635.14</v>
      </c>
      <c r="AC481" s="159">
        <v>718873.98</v>
      </c>
      <c r="AD481" s="159">
        <v>718873.98</v>
      </c>
      <c r="AE481" s="159">
        <v>2574.27</v>
      </c>
      <c r="AF481" s="159">
        <v>1629080.52</v>
      </c>
      <c r="AG481" s="159">
        <v>88877</v>
      </c>
      <c r="AH481" s="159">
        <v>88877</v>
      </c>
      <c r="AI481" s="159">
        <v>0</v>
      </c>
      <c r="AJ481" s="159">
        <v>2574.27</v>
      </c>
    </row>
    <row r="482" spans="1:36">
      <c r="A482" s="153">
        <v>6</v>
      </c>
      <c r="B482" s="154">
        <v>17</v>
      </c>
      <c r="C482" s="154">
        <v>1</v>
      </c>
      <c r="D482" s="155">
        <v>1</v>
      </c>
      <c r="E482" s="155" t="s">
        <v>556</v>
      </c>
      <c r="F482" s="156" t="s">
        <v>3384</v>
      </c>
      <c r="G482" s="156" t="s">
        <v>556</v>
      </c>
      <c r="H482" s="156" t="s">
        <v>3385</v>
      </c>
      <c r="I482" s="155">
        <v>617011</v>
      </c>
      <c r="J482" s="157" t="s">
        <v>2331</v>
      </c>
      <c r="K482" s="157"/>
      <c r="L482" s="155">
        <v>2022</v>
      </c>
      <c r="M482" s="158">
        <v>39016</v>
      </c>
      <c r="N482" s="159">
        <v>234585919.37</v>
      </c>
      <c r="O482" s="159">
        <v>179845917.28</v>
      </c>
      <c r="P482" s="159">
        <v>91289865.50999999</v>
      </c>
      <c r="Q482" s="159">
        <v>31863596</v>
      </c>
      <c r="R482" s="159">
        <v>59426269.509999998</v>
      </c>
      <c r="S482" s="159">
        <v>54740002.090000004</v>
      </c>
      <c r="T482" s="159">
        <v>4087071.7</v>
      </c>
      <c r="U482" s="159">
        <v>251694241.19</v>
      </c>
      <c r="V482" s="159">
        <v>166781485.74000001</v>
      </c>
      <c r="W482" s="159">
        <v>59451222.140000001</v>
      </c>
      <c r="X482" s="159">
        <v>765853.03</v>
      </c>
      <c r="Y482" s="159">
        <v>84912755.450000003</v>
      </c>
      <c r="Z482" s="159">
        <v>47915844.140000001</v>
      </c>
      <c r="AA482" s="159">
        <v>28400000</v>
      </c>
      <c r="AB482" s="159">
        <v>19515844.140000001</v>
      </c>
      <c r="AC482" s="159">
        <v>0</v>
      </c>
      <c r="AD482" s="159">
        <v>0</v>
      </c>
      <c r="AE482" s="159">
        <v>50600000</v>
      </c>
      <c r="AF482" s="159">
        <v>13064431.539999999</v>
      </c>
      <c r="AG482" s="159">
        <v>2373613.02</v>
      </c>
      <c r="AH482" s="159">
        <v>672800.82</v>
      </c>
      <c r="AI482" s="159">
        <v>72658.59</v>
      </c>
      <c r="AJ482" s="159">
        <v>0</v>
      </c>
    </row>
    <row r="483" spans="1:36">
      <c r="A483" s="153">
        <v>6</v>
      </c>
      <c r="B483" s="154">
        <v>17</v>
      </c>
      <c r="C483" s="154">
        <v>2</v>
      </c>
      <c r="D483" s="155">
        <v>2</v>
      </c>
      <c r="E483" s="155" t="s">
        <v>556</v>
      </c>
      <c r="F483" s="156" t="s">
        <v>3386</v>
      </c>
      <c r="G483" s="156" t="s">
        <v>556</v>
      </c>
      <c r="H483" s="156" t="s">
        <v>3387</v>
      </c>
      <c r="I483" s="155">
        <v>617022</v>
      </c>
      <c r="J483" s="157" t="s">
        <v>2330</v>
      </c>
      <c r="K483" s="157"/>
      <c r="L483" s="155">
        <v>2022</v>
      </c>
      <c r="M483" s="158">
        <v>9983</v>
      </c>
      <c r="N483" s="159">
        <v>55595049.020000003</v>
      </c>
      <c r="O483" s="159">
        <v>46091607.43</v>
      </c>
      <c r="P483" s="159">
        <v>28739457.539999999</v>
      </c>
      <c r="Q483" s="159">
        <v>10897979</v>
      </c>
      <c r="R483" s="159">
        <v>17841478.539999999</v>
      </c>
      <c r="S483" s="159">
        <v>9503441.5899999999</v>
      </c>
      <c r="T483" s="159">
        <v>0</v>
      </c>
      <c r="U483" s="159">
        <v>52461949.350000001</v>
      </c>
      <c r="V483" s="159">
        <v>41567947.299999997</v>
      </c>
      <c r="W483" s="159">
        <v>12831334.460000001</v>
      </c>
      <c r="X483" s="159">
        <v>19492.28</v>
      </c>
      <c r="Y483" s="159">
        <v>10894002.050000001</v>
      </c>
      <c r="Z483" s="159">
        <v>8092909.1399999997</v>
      </c>
      <c r="AA483" s="159">
        <v>3780000</v>
      </c>
      <c r="AB483" s="159">
        <v>4312909.1399999997</v>
      </c>
      <c r="AC483" s="159">
        <v>803417.2</v>
      </c>
      <c r="AD483" s="159">
        <v>700000</v>
      </c>
      <c r="AE483" s="159">
        <v>3625000</v>
      </c>
      <c r="AF483" s="159">
        <v>4523660.13</v>
      </c>
      <c r="AG483" s="159">
        <v>587535.66</v>
      </c>
      <c r="AH483" s="159">
        <v>609548.36</v>
      </c>
      <c r="AI483" s="159">
        <v>0</v>
      </c>
      <c r="AJ483" s="159">
        <v>0</v>
      </c>
    </row>
    <row r="484" spans="1:36">
      <c r="A484" s="153">
        <v>6</v>
      </c>
      <c r="B484" s="154">
        <v>17</v>
      </c>
      <c r="C484" s="154">
        <v>3</v>
      </c>
      <c r="D484" s="155">
        <v>3</v>
      </c>
      <c r="E484" s="155" t="s">
        <v>556</v>
      </c>
      <c r="F484" s="156" t="s">
        <v>3388</v>
      </c>
      <c r="G484" s="156" t="s">
        <v>556</v>
      </c>
      <c r="H484" s="156" t="s">
        <v>3389</v>
      </c>
      <c r="I484" s="155">
        <v>617033</v>
      </c>
      <c r="J484" s="157" t="s">
        <v>843</v>
      </c>
      <c r="K484" s="157"/>
      <c r="L484" s="155">
        <v>2022</v>
      </c>
      <c r="M484" s="158">
        <v>10513</v>
      </c>
      <c r="N484" s="159">
        <v>57346525.890000001</v>
      </c>
      <c r="O484" s="159">
        <v>49831886.799999997</v>
      </c>
      <c r="P484" s="159">
        <v>33487004.59</v>
      </c>
      <c r="Q484" s="159">
        <v>14617661</v>
      </c>
      <c r="R484" s="159">
        <v>18869343.59</v>
      </c>
      <c r="S484" s="159">
        <v>7514639.0899999999</v>
      </c>
      <c r="T484" s="159">
        <v>24588.080000000002</v>
      </c>
      <c r="U484" s="159">
        <v>54575444.659999996</v>
      </c>
      <c r="V484" s="159">
        <v>43945725.57</v>
      </c>
      <c r="W484" s="159">
        <v>13001999.51</v>
      </c>
      <c r="X484" s="159">
        <v>118419.78</v>
      </c>
      <c r="Y484" s="159">
        <v>10629719.09</v>
      </c>
      <c r="Z484" s="159">
        <v>7846470.9400000004</v>
      </c>
      <c r="AA484" s="159">
        <v>5000000</v>
      </c>
      <c r="AB484" s="159">
        <v>2846470.9400000004</v>
      </c>
      <c r="AC484" s="159">
        <v>2054422</v>
      </c>
      <c r="AD484" s="159">
        <v>1954422</v>
      </c>
      <c r="AE484" s="159">
        <v>9743388</v>
      </c>
      <c r="AF484" s="159">
        <v>5886161.2300000004</v>
      </c>
      <c r="AG484" s="159">
        <v>1372066.5</v>
      </c>
      <c r="AH484" s="159">
        <v>1892399.83</v>
      </c>
      <c r="AI484" s="159">
        <v>0</v>
      </c>
      <c r="AJ484" s="159">
        <v>0</v>
      </c>
    </row>
    <row r="485" spans="1:36">
      <c r="A485" s="153">
        <v>6</v>
      </c>
      <c r="B485" s="154">
        <v>17</v>
      </c>
      <c r="C485" s="154">
        <v>4</v>
      </c>
      <c r="D485" s="155">
        <v>2</v>
      </c>
      <c r="E485" s="155" t="s">
        <v>556</v>
      </c>
      <c r="F485" s="156" t="s">
        <v>3386</v>
      </c>
      <c r="G485" s="156" t="s">
        <v>556</v>
      </c>
      <c r="H485" s="156" t="s">
        <v>3390</v>
      </c>
      <c r="I485" s="155">
        <v>617042</v>
      </c>
      <c r="J485" s="157" t="s">
        <v>2329</v>
      </c>
      <c r="K485" s="157"/>
      <c r="L485" s="155">
        <v>2022</v>
      </c>
      <c r="M485" s="158">
        <v>3353</v>
      </c>
      <c r="N485" s="159">
        <v>20570326.390000001</v>
      </c>
      <c r="O485" s="159">
        <v>15294606.73</v>
      </c>
      <c r="P485" s="159">
        <v>11220935.210000001</v>
      </c>
      <c r="Q485" s="159">
        <v>5282564</v>
      </c>
      <c r="R485" s="159">
        <v>5938371.21</v>
      </c>
      <c r="S485" s="159">
        <v>5275719.66</v>
      </c>
      <c r="T485" s="159">
        <v>0</v>
      </c>
      <c r="U485" s="159">
        <v>21899221.460000001</v>
      </c>
      <c r="V485" s="159">
        <v>13196515.34</v>
      </c>
      <c r="W485" s="159">
        <v>5054117.22</v>
      </c>
      <c r="X485" s="159">
        <v>72637.990000000005</v>
      </c>
      <c r="Y485" s="159">
        <v>8702706.1199999992</v>
      </c>
      <c r="Z485" s="159">
        <v>6757782.54</v>
      </c>
      <c r="AA485" s="159">
        <v>4600000</v>
      </c>
      <c r="AB485" s="159">
        <v>2157782.54</v>
      </c>
      <c r="AC485" s="159">
        <v>2617600</v>
      </c>
      <c r="AD485" s="159">
        <v>2567600</v>
      </c>
      <c r="AE485" s="159">
        <v>4608260.68</v>
      </c>
      <c r="AF485" s="159">
        <v>2098091.39</v>
      </c>
      <c r="AG485" s="159">
        <v>287575.59000000003</v>
      </c>
      <c r="AH485" s="159">
        <v>282967.37</v>
      </c>
      <c r="AI485" s="159">
        <v>4789.62</v>
      </c>
      <c r="AJ485" s="159">
        <v>0</v>
      </c>
    </row>
    <row r="486" spans="1:36">
      <c r="A486" s="153">
        <v>6</v>
      </c>
      <c r="B486" s="154">
        <v>17</v>
      </c>
      <c r="C486" s="154">
        <v>5</v>
      </c>
      <c r="D486" s="155">
        <v>2</v>
      </c>
      <c r="E486" s="155" t="s">
        <v>556</v>
      </c>
      <c r="F486" s="156" t="s">
        <v>3386</v>
      </c>
      <c r="G486" s="156" t="s">
        <v>556</v>
      </c>
      <c r="H486" s="156" t="s">
        <v>3391</v>
      </c>
      <c r="I486" s="155">
        <v>617052</v>
      </c>
      <c r="J486" s="157" t="s">
        <v>2328</v>
      </c>
      <c r="K486" s="157"/>
      <c r="L486" s="155">
        <v>2022</v>
      </c>
      <c r="M486" s="158">
        <v>8874</v>
      </c>
      <c r="N486" s="159">
        <v>40151021.149999999</v>
      </c>
      <c r="O486" s="159">
        <v>37634656.07</v>
      </c>
      <c r="P486" s="159">
        <v>27531165.16</v>
      </c>
      <c r="Q486" s="159">
        <v>12940998</v>
      </c>
      <c r="R486" s="159">
        <v>14590167.16</v>
      </c>
      <c r="S486" s="159">
        <v>2516365.08</v>
      </c>
      <c r="T486" s="159">
        <v>19646</v>
      </c>
      <c r="U486" s="159">
        <v>42233495.479999997</v>
      </c>
      <c r="V486" s="159">
        <v>34909978.469999999</v>
      </c>
      <c r="W486" s="159">
        <v>12987235.109999999</v>
      </c>
      <c r="X486" s="159">
        <v>126094.54</v>
      </c>
      <c r="Y486" s="159">
        <v>7323517.0099999998</v>
      </c>
      <c r="Z486" s="159">
        <v>7549220.8099999996</v>
      </c>
      <c r="AA486" s="159">
        <v>3000000</v>
      </c>
      <c r="AB486" s="159">
        <v>4549220.8099999996</v>
      </c>
      <c r="AC486" s="159">
        <v>1398000</v>
      </c>
      <c r="AD486" s="159">
        <v>1000000</v>
      </c>
      <c r="AE486" s="159">
        <v>6200000</v>
      </c>
      <c r="AF486" s="159">
        <v>2724677.6</v>
      </c>
      <c r="AG486" s="159">
        <v>114949.9</v>
      </c>
      <c r="AH486" s="159">
        <v>114949.9</v>
      </c>
      <c r="AI486" s="159">
        <v>0</v>
      </c>
      <c r="AJ486" s="159">
        <v>0</v>
      </c>
    </row>
    <row r="487" spans="1:36">
      <c r="A487" s="153">
        <v>6</v>
      </c>
      <c r="B487" s="154">
        <v>18</v>
      </c>
      <c r="C487" s="154">
        <v>1</v>
      </c>
      <c r="D487" s="155">
        <v>1</v>
      </c>
      <c r="E487" s="155" t="s">
        <v>556</v>
      </c>
      <c r="F487" s="156" t="s">
        <v>3392</v>
      </c>
      <c r="G487" s="156" t="s">
        <v>556</v>
      </c>
      <c r="H487" s="156" t="s">
        <v>3393</v>
      </c>
      <c r="I487" s="155">
        <v>618011</v>
      </c>
      <c r="J487" s="157" t="s">
        <v>2318</v>
      </c>
      <c r="K487" s="157"/>
      <c r="L487" s="155">
        <v>2022</v>
      </c>
      <c r="M487" s="158">
        <v>18941</v>
      </c>
      <c r="N487" s="159">
        <v>116551697.76000001</v>
      </c>
      <c r="O487" s="159">
        <v>87635662.290000007</v>
      </c>
      <c r="P487" s="159">
        <v>48040022.399999999</v>
      </c>
      <c r="Q487" s="159">
        <v>19492502</v>
      </c>
      <c r="R487" s="159">
        <v>28547520.399999999</v>
      </c>
      <c r="S487" s="159">
        <v>28916035.469999999</v>
      </c>
      <c r="T487" s="159">
        <v>3590491.45</v>
      </c>
      <c r="U487" s="159">
        <v>111106389.91</v>
      </c>
      <c r="V487" s="159">
        <v>85844862.090000004</v>
      </c>
      <c r="W487" s="159">
        <v>35832655.469999999</v>
      </c>
      <c r="X487" s="159">
        <v>585536.46</v>
      </c>
      <c r="Y487" s="159">
        <v>25261527.82</v>
      </c>
      <c r="Z487" s="159">
        <v>2774283.12</v>
      </c>
      <c r="AA487" s="159">
        <v>0</v>
      </c>
      <c r="AB487" s="159">
        <v>2774283.12</v>
      </c>
      <c r="AC487" s="159">
        <v>763200</v>
      </c>
      <c r="AD487" s="159">
        <v>763200</v>
      </c>
      <c r="AE487" s="159">
        <v>22683857.079999998</v>
      </c>
      <c r="AF487" s="159">
        <v>1790800.2</v>
      </c>
      <c r="AG487" s="159">
        <v>572946.19999999995</v>
      </c>
      <c r="AH487" s="159">
        <v>380082.47</v>
      </c>
      <c r="AI487" s="159">
        <v>0</v>
      </c>
      <c r="AJ487" s="159">
        <v>2392.08</v>
      </c>
    </row>
    <row r="488" spans="1:36">
      <c r="A488" s="153">
        <v>6</v>
      </c>
      <c r="B488" s="154">
        <v>18</v>
      </c>
      <c r="C488" s="154">
        <v>2</v>
      </c>
      <c r="D488" s="155">
        <v>2</v>
      </c>
      <c r="E488" s="155" t="s">
        <v>556</v>
      </c>
      <c r="F488" s="156" t="s">
        <v>3394</v>
      </c>
      <c r="G488" s="156" t="s">
        <v>556</v>
      </c>
      <c r="H488" s="156" t="s">
        <v>3395</v>
      </c>
      <c r="I488" s="155">
        <v>618022</v>
      </c>
      <c r="J488" s="157" t="s">
        <v>2327</v>
      </c>
      <c r="K488" s="157"/>
      <c r="L488" s="155">
        <v>2022</v>
      </c>
      <c r="M488" s="158">
        <v>3288</v>
      </c>
      <c r="N488" s="159">
        <v>17314328.48</v>
      </c>
      <c r="O488" s="159">
        <v>15337804.48</v>
      </c>
      <c r="P488" s="159">
        <v>11369683.550000001</v>
      </c>
      <c r="Q488" s="159">
        <v>5878194</v>
      </c>
      <c r="R488" s="159">
        <v>5491489.5499999998</v>
      </c>
      <c r="S488" s="159">
        <v>1976524</v>
      </c>
      <c r="T488" s="159">
        <v>112825.68</v>
      </c>
      <c r="U488" s="159">
        <v>18308066.84</v>
      </c>
      <c r="V488" s="159">
        <v>14574254.550000001</v>
      </c>
      <c r="W488" s="159">
        <v>6253303.2800000003</v>
      </c>
      <c r="X488" s="159">
        <v>95220.05</v>
      </c>
      <c r="Y488" s="159">
        <v>3733812.29</v>
      </c>
      <c r="Z488" s="159">
        <v>2822966.71</v>
      </c>
      <c r="AA488" s="159">
        <v>1500000</v>
      </c>
      <c r="AB488" s="159">
        <v>1322966.71</v>
      </c>
      <c r="AC488" s="159">
        <v>912908.29</v>
      </c>
      <c r="AD488" s="159">
        <v>425847.29</v>
      </c>
      <c r="AE488" s="159">
        <v>5017497.9800000004</v>
      </c>
      <c r="AF488" s="159">
        <v>763549.93</v>
      </c>
      <c r="AG488" s="159">
        <v>99999.99</v>
      </c>
      <c r="AH488" s="159">
        <v>99999.99</v>
      </c>
      <c r="AI488" s="159">
        <v>0</v>
      </c>
      <c r="AJ488" s="159">
        <v>0</v>
      </c>
    </row>
    <row r="489" spans="1:36">
      <c r="A489" s="153">
        <v>6</v>
      </c>
      <c r="B489" s="154">
        <v>18</v>
      </c>
      <c r="C489" s="154">
        <v>3</v>
      </c>
      <c r="D489" s="155">
        <v>2</v>
      </c>
      <c r="E489" s="155" t="s">
        <v>556</v>
      </c>
      <c r="F489" s="156" t="s">
        <v>3394</v>
      </c>
      <c r="G489" s="156" t="s">
        <v>556</v>
      </c>
      <c r="H489" s="156" t="s">
        <v>3396</v>
      </c>
      <c r="I489" s="155">
        <v>618032</v>
      </c>
      <c r="J489" s="157" t="s">
        <v>2326</v>
      </c>
      <c r="K489" s="157"/>
      <c r="L489" s="155">
        <v>2022</v>
      </c>
      <c r="M489" s="158">
        <v>3352</v>
      </c>
      <c r="N489" s="159">
        <v>16415906.560000001</v>
      </c>
      <c r="O489" s="159">
        <v>15317353.720000001</v>
      </c>
      <c r="P489" s="159">
        <v>10301212.460000001</v>
      </c>
      <c r="Q489" s="159">
        <v>4401653</v>
      </c>
      <c r="R489" s="159">
        <v>5899559.46</v>
      </c>
      <c r="S489" s="159">
        <v>1098552.8400000001</v>
      </c>
      <c r="T489" s="159">
        <v>313612.44</v>
      </c>
      <c r="U489" s="159">
        <v>16554791.75</v>
      </c>
      <c r="V489" s="159">
        <v>14665847.34</v>
      </c>
      <c r="W489" s="159">
        <v>5830467.0700000003</v>
      </c>
      <c r="X489" s="159">
        <v>109485.12</v>
      </c>
      <c r="Y489" s="159">
        <v>1888944.41</v>
      </c>
      <c r="Z489" s="159">
        <v>1634200.46</v>
      </c>
      <c r="AA489" s="159">
        <v>1250000</v>
      </c>
      <c r="AB489" s="159">
        <v>384200.45999999996</v>
      </c>
      <c r="AC489" s="159">
        <v>456580</v>
      </c>
      <c r="AD489" s="159">
        <v>456580</v>
      </c>
      <c r="AE489" s="159">
        <v>4740516.2699999996</v>
      </c>
      <c r="AF489" s="159">
        <v>651506.38</v>
      </c>
      <c r="AG489" s="159">
        <v>90000</v>
      </c>
      <c r="AH489" s="159">
        <v>90000</v>
      </c>
      <c r="AI489" s="159">
        <v>0</v>
      </c>
      <c r="AJ489" s="159">
        <v>0</v>
      </c>
    </row>
    <row r="490" spans="1:36">
      <c r="A490" s="153">
        <v>6</v>
      </c>
      <c r="B490" s="154">
        <v>18</v>
      </c>
      <c r="C490" s="154">
        <v>4</v>
      </c>
      <c r="D490" s="155">
        <v>2</v>
      </c>
      <c r="E490" s="155" t="s">
        <v>556</v>
      </c>
      <c r="F490" s="156" t="s">
        <v>3394</v>
      </c>
      <c r="G490" s="156" t="s">
        <v>556</v>
      </c>
      <c r="H490" s="156" t="s">
        <v>3397</v>
      </c>
      <c r="I490" s="155">
        <v>618042</v>
      </c>
      <c r="J490" s="157" t="s">
        <v>2325</v>
      </c>
      <c r="K490" s="157"/>
      <c r="L490" s="155">
        <v>2022</v>
      </c>
      <c r="M490" s="158">
        <v>3208</v>
      </c>
      <c r="N490" s="159">
        <v>17997651.079999998</v>
      </c>
      <c r="O490" s="159">
        <v>14430106.939999999</v>
      </c>
      <c r="P490" s="159">
        <v>11136394.719999999</v>
      </c>
      <c r="Q490" s="159">
        <v>5748083</v>
      </c>
      <c r="R490" s="159">
        <v>5388311.7199999997</v>
      </c>
      <c r="S490" s="159">
        <v>3567544.14</v>
      </c>
      <c r="T490" s="159">
        <v>48078</v>
      </c>
      <c r="U490" s="159">
        <v>18530305.940000001</v>
      </c>
      <c r="V490" s="159">
        <v>13169614.289999999</v>
      </c>
      <c r="W490" s="159">
        <v>3975411.05</v>
      </c>
      <c r="X490" s="159">
        <v>68972.78</v>
      </c>
      <c r="Y490" s="159">
        <v>5360691.6500000004</v>
      </c>
      <c r="Z490" s="159">
        <v>2162935.33</v>
      </c>
      <c r="AA490" s="159">
        <v>1650000</v>
      </c>
      <c r="AB490" s="159">
        <v>512935.33000000007</v>
      </c>
      <c r="AC490" s="159">
        <v>570600</v>
      </c>
      <c r="AD490" s="159">
        <v>570600</v>
      </c>
      <c r="AE490" s="159">
        <v>3349975</v>
      </c>
      <c r="AF490" s="159">
        <v>1260492.6499999999</v>
      </c>
      <c r="AG490" s="159">
        <v>89972.72</v>
      </c>
      <c r="AH490" s="159">
        <v>89972.72</v>
      </c>
      <c r="AI490" s="159">
        <v>0</v>
      </c>
      <c r="AJ490" s="159">
        <v>0</v>
      </c>
    </row>
    <row r="491" spans="1:36">
      <c r="A491" s="153">
        <v>6</v>
      </c>
      <c r="B491" s="154">
        <v>18</v>
      </c>
      <c r="C491" s="154">
        <v>5</v>
      </c>
      <c r="D491" s="155">
        <v>3</v>
      </c>
      <c r="E491" s="155" t="s">
        <v>556</v>
      </c>
      <c r="F491" s="156" t="s">
        <v>3398</v>
      </c>
      <c r="G491" s="156" t="s">
        <v>556</v>
      </c>
      <c r="H491" s="156" t="s">
        <v>3399</v>
      </c>
      <c r="I491" s="155">
        <v>618053</v>
      </c>
      <c r="J491" s="157" t="s">
        <v>2324</v>
      </c>
      <c r="K491" s="157"/>
      <c r="L491" s="155">
        <v>2022</v>
      </c>
      <c r="M491" s="158">
        <v>6146</v>
      </c>
      <c r="N491" s="159">
        <v>31563345.170000002</v>
      </c>
      <c r="O491" s="159">
        <v>28389425.300000001</v>
      </c>
      <c r="P491" s="159">
        <v>19729884.949999999</v>
      </c>
      <c r="Q491" s="159">
        <v>9704228</v>
      </c>
      <c r="R491" s="159">
        <v>10025656.949999999</v>
      </c>
      <c r="S491" s="159">
        <v>3173919.87</v>
      </c>
      <c r="T491" s="159">
        <v>238930.76</v>
      </c>
      <c r="U491" s="159">
        <v>27418846.949999999</v>
      </c>
      <c r="V491" s="159">
        <v>26080582.300000001</v>
      </c>
      <c r="W491" s="159">
        <v>10928609.810000001</v>
      </c>
      <c r="X491" s="159">
        <v>462467.26</v>
      </c>
      <c r="Y491" s="159">
        <v>1338264.6499999999</v>
      </c>
      <c r="Z491" s="159">
        <v>220152.56</v>
      </c>
      <c r="AA491" s="159">
        <v>0</v>
      </c>
      <c r="AB491" s="159">
        <v>220152.56</v>
      </c>
      <c r="AC491" s="159">
        <v>999929</v>
      </c>
      <c r="AD491" s="159">
        <v>999929</v>
      </c>
      <c r="AE491" s="159">
        <v>14155959.189999999</v>
      </c>
      <c r="AF491" s="159">
        <v>2308843</v>
      </c>
      <c r="AG491" s="159">
        <v>131388.03</v>
      </c>
      <c r="AH491" s="159">
        <v>210197.31</v>
      </c>
      <c r="AI491" s="159">
        <v>0</v>
      </c>
      <c r="AJ491" s="159">
        <v>1402.47</v>
      </c>
    </row>
    <row r="492" spans="1:36">
      <c r="A492" s="153">
        <v>6</v>
      </c>
      <c r="B492" s="154">
        <v>18</v>
      </c>
      <c r="C492" s="154">
        <v>6</v>
      </c>
      <c r="D492" s="155">
        <v>3</v>
      </c>
      <c r="E492" s="155" t="s">
        <v>556</v>
      </c>
      <c r="F492" s="156" t="s">
        <v>3398</v>
      </c>
      <c r="G492" s="156" t="s">
        <v>556</v>
      </c>
      <c r="H492" s="156" t="s">
        <v>3400</v>
      </c>
      <c r="I492" s="155">
        <v>618063</v>
      </c>
      <c r="J492" s="157" t="s">
        <v>2323</v>
      </c>
      <c r="K492" s="157"/>
      <c r="L492" s="155">
        <v>2022</v>
      </c>
      <c r="M492" s="158">
        <v>5935</v>
      </c>
      <c r="N492" s="159">
        <v>30154682.66</v>
      </c>
      <c r="O492" s="159">
        <v>28455239.719999999</v>
      </c>
      <c r="P492" s="159">
        <v>19341793.619999997</v>
      </c>
      <c r="Q492" s="159">
        <v>9433708</v>
      </c>
      <c r="R492" s="159">
        <v>9908085.6199999992</v>
      </c>
      <c r="S492" s="159">
        <v>1699442.94</v>
      </c>
      <c r="T492" s="159">
        <v>28783.74</v>
      </c>
      <c r="U492" s="159">
        <v>27762772.140000001</v>
      </c>
      <c r="V492" s="159">
        <v>26356121.23</v>
      </c>
      <c r="W492" s="159">
        <v>10416500.65</v>
      </c>
      <c r="X492" s="159">
        <v>411404.63</v>
      </c>
      <c r="Y492" s="159">
        <v>1406650.91</v>
      </c>
      <c r="Z492" s="159">
        <v>46694.84</v>
      </c>
      <c r="AA492" s="159">
        <v>0</v>
      </c>
      <c r="AB492" s="159">
        <v>46694.84</v>
      </c>
      <c r="AC492" s="159">
        <v>1660000</v>
      </c>
      <c r="AD492" s="159">
        <v>360000</v>
      </c>
      <c r="AE492" s="159">
        <v>11750000</v>
      </c>
      <c r="AF492" s="159">
        <v>2099118.4900000002</v>
      </c>
      <c r="AG492" s="159">
        <v>580996.81999999995</v>
      </c>
      <c r="AH492" s="159">
        <v>572637.99</v>
      </c>
      <c r="AI492" s="159">
        <v>0</v>
      </c>
      <c r="AJ492" s="159">
        <v>0</v>
      </c>
    </row>
    <row r="493" spans="1:36">
      <c r="A493" s="153">
        <v>6</v>
      </c>
      <c r="B493" s="154">
        <v>18</v>
      </c>
      <c r="C493" s="154">
        <v>7</v>
      </c>
      <c r="D493" s="155">
        <v>2</v>
      </c>
      <c r="E493" s="155" t="s">
        <v>556</v>
      </c>
      <c r="F493" s="156" t="s">
        <v>3394</v>
      </c>
      <c r="G493" s="156" t="s">
        <v>556</v>
      </c>
      <c r="H493" s="156" t="s">
        <v>3401</v>
      </c>
      <c r="I493" s="155">
        <v>618072</v>
      </c>
      <c r="J493" s="157" t="s">
        <v>2322</v>
      </c>
      <c r="K493" s="157"/>
      <c r="L493" s="155">
        <v>2022</v>
      </c>
      <c r="M493" s="158">
        <v>5025</v>
      </c>
      <c r="N493" s="159">
        <v>25533854.239999998</v>
      </c>
      <c r="O493" s="159">
        <v>22723565.609999999</v>
      </c>
      <c r="P493" s="159">
        <v>17697525.170000002</v>
      </c>
      <c r="Q493" s="159">
        <v>9322835</v>
      </c>
      <c r="R493" s="159">
        <v>8374690.1699999999</v>
      </c>
      <c r="S493" s="159">
        <v>2810288.63</v>
      </c>
      <c r="T493" s="159">
        <v>0</v>
      </c>
      <c r="U493" s="159">
        <v>24296135.41</v>
      </c>
      <c r="V493" s="159">
        <v>20183199.77</v>
      </c>
      <c r="W493" s="159">
        <v>7802423.8099999996</v>
      </c>
      <c r="X493" s="159">
        <v>88461.53</v>
      </c>
      <c r="Y493" s="159">
        <v>4112935.64</v>
      </c>
      <c r="Z493" s="159">
        <v>2917016.2</v>
      </c>
      <c r="AA493" s="159">
        <v>0</v>
      </c>
      <c r="AB493" s="159">
        <v>2917016.2</v>
      </c>
      <c r="AC493" s="159">
        <v>659489</v>
      </c>
      <c r="AD493" s="159">
        <v>659489</v>
      </c>
      <c r="AE493" s="159">
        <v>2437327</v>
      </c>
      <c r="AF493" s="159">
        <v>2540365.84</v>
      </c>
      <c r="AG493" s="159">
        <v>628106.35</v>
      </c>
      <c r="AH493" s="159">
        <v>478742</v>
      </c>
      <c r="AI493" s="159">
        <v>0</v>
      </c>
      <c r="AJ493" s="159">
        <v>675</v>
      </c>
    </row>
    <row r="494" spans="1:36">
      <c r="A494" s="153">
        <v>6</v>
      </c>
      <c r="B494" s="154">
        <v>18</v>
      </c>
      <c r="C494" s="154">
        <v>8</v>
      </c>
      <c r="D494" s="155">
        <v>2</v>
      </c>
      <c r="E494" s="155" t="s">
        <v>556</v>
      </c>
      <c r="F494" s="156" t="s">
        <v>3394</v>
      </c>
      <c r="G494" s="156" t="s">
        <v>556</v>
      </c>
      <c r="H494" s="156" t="s">
        <v>3402</v>
      </c>
      <c r="I494" s="155">
        <v>618082</v>
      </c>
      <c r="J494" s="157" t="s">
        <v>2321</v>
      </c>
      <c r="K494" s="157"/>
      <c r="L494" s="155">
        <v>2022</v>
      </c>
      <c r="M494" s="158">
        <v>7412</v>
      </c>
      <c r="N494" s="159">
        <v>38786862.329999998</v>
      </c>
      <c r="O494" s="159">
        <v>34585837.109999999</v>
      </c>
      <c r="P494" s="159">
        <v>28122850.189999998</v>
      </c>
      <c r="Q494" s="159">
        <v>15394816</v>
      </c>
      <c r="R494" s="159">
        <v>12728034.189999999</v>
      </c>
      <c r="S494" s="159">
        <v>4201025.22</v>
      </c>
      <c r="T494" s="159">
        <v>393534.63</v>
      </c>
      <c r="U494" s="159">
        <v>33565901.359999999</v>
      </c>
      <c r="V494" s="159">
        <v>28807687.18</v>
      </c>
      <c r="W494" s="159">
        <v>10758301.130000001</v>
      </c>
      <c r="X494" s="159">
        <v>80572.3</v>
      </c>
      <c r="Y494" s="159">
        <v>4758214.18</v>
      </c>
      <c r="Z494" s="159">
        <v>1195408.08</v>
      </c>
      <c r="AA494" s="159">
        <v>0</v>
      </c>
      <c r="AB494" s="159">
        <v>1195408.08</v>
      </c>
      <c r="AC494" s="159">
        <v>2690332</v>
      </c>
      <c r="AD494" s="159">
        <v>1500000</v>
      </c>
      <c r="AE494" s="159">
        <v>3700000</v>
      </c>
      <c r="AF494" s="159">
        <v>5778149.9299999997</v>
      </c>
      <c r="AG494" s="159">
        <v>578964.47</v>
      </c>
      <c r="AH494" s="159">
        <v>382967.19</v>
      </c>
      <c r="AI494" s="159">
        <v>0</v>
      </c>
      <c r="AJ494" s="159">
        <v>0</v>
      </c>
    </row>
    <row r="495" spans="1:36">
      <c r="A495" s="153">
        <v>6</v>
      </c>
      <c r="B495" s="154">
        <v>18</v>
      </c>
      <c r="C495" s="154">
        <v>9</v>
      </c>
      <c r="D495" s="155">
        <v>2</v>
      </c>
      <c r="E495" s="155" t="s">
        <v>556</v>
      </c>
      <c r="F495" s="156" t="s">
        <v>3394</v>
      </c>
      <c r="G495" s="156" t="s">
        <v>556</v>
      </c>
      <c r="H495" s="156" t="s">
        <v>3403</v>
      </c>
      <c r="I495" s="155">
        <v>618092</v>
      </c>
      <c r="J495" s="157" t="s">
        <v>2320</v>
      </c>
      <c r="K495" s="157"/>
      <c r="L495" s="155">
        <v>2022</v>
      </c>
      <c r="M495" s="158">
        <v>3898</v>
      </c>
      <c r="N495" s="159">
        <v>23268439.300000001</v>
      </c>
      <c r="O495" s="159">
        <v>18597572.670000002</v>
      </c>
      <c r="P495" s="159">
        <v>14749589.02</v>
      </c>
      <c r="Q495" s="159">
        <v>7218144</v>
      </c>
      <c r="R495" s="159">
        <v>7531445.0199999996</v>
      </c>
      <c r="S495" s="159">
        <v>4670866.63</v>
      </c>
      <c r="T495" s="159">
        <v>613806.47</v>
      </c>
      <c r="U495" s="159">
        <v>20396329.02</v>
      </c>
      <c r="V495" s="159">
        <v>17248627.82</v>
      </c>
      <c r="W495" s="159">
        <v>7110652.9699999997</v>
      </c>
      <c r="X495" s="159">
        <v>101598.39999999999</v>
      </c>
      <c r="Y495" s="159">
        <v>3147701.2</v>
      </c>
      <c r="Z495" s="159">
        <v>687088.39</v>
      </c>
      <c r="AA495" s="159">
        <v>0</v>
      </c>
      <c r="AB495" s="159">
        <v>687088.39</v>
      </c>
      <c r="AC495" s="159">
        <v>1107474.1200000001</v>
      </c>
      <c r="AD495" s="159">
        <v>1107474.1200000001</v>
      </c>
      <c r="AE495" s="159">
        <v>3777284.71</v>
      </c>
      <c r="AF495" s="159">
        <v>1348944.85</v>
      </c>
      <c r="AG495" s="159">
        <v>447524.06</v>
      </c>
      <c r="AH495" s="159">
        <v>578960.69999999995</v>
      </c>
      <c r="AI495" s="159">
        <v>0</v>
      </c>
      <c r="AJ495" s="159">
        <v>0</v>
      </c>
    </row>
    <row r="496" spans="1:36">
      <c r="A496" s="153">
        <v>6</v>
      </c>
      <c r="B496" s="154">
        <v>18</v>
      </c>
      <c r="C496" s="154">
        <v>10</v>
      </c>
      <c r="D496" s="155">
        <v>2</v>
      </c>
      <c r="E496" s="155" t="s">
        <v>556</v>
      </c>
      <c r="F496" s="156" t="s">
        <v>3394</v>
      </c>
      <c r="G496" s="156" t="s">
        <v>556</v>
      </c>
      <c r="H496" s="156" t="s">
        <v>3404</v>
      </c>
      <c r="I496" s="155">
        <v>618102</v>
      </c>
      <c r="J496" s="157" t="s">
        <v>2319</v>
      </c>
      <c r="K496" s="157"/>
      <c r="L496" s="155">
        <v>2022</v>
      </c>
      <c r="M496" s="158">
        <v>3874</v>
      </c>
      <c r="N496" s="159">
        <v>19887051.600000001</v>
      </c>
      <c r="O496" s="159">
        <v>16611988.82</v>
      </c>
      <c r="P496" s="159">
        <v>12381198.98</v>
      </c>
      <c r="Q496" s="159">
        <v>6071441</v>
      </c>
      <c r="R496" s="159">
        <v>6309757.9800000004</v>
      </c>
      <c r="S496" s="159">
        <v>3275062.78</v>
      </c>
      <c r="T496" s="159">
        <v>26249.02</v>
      </c>
      <c r="U496" s="159">
        <v>21647264.039999999</v>
      </c>
      <c r="V496" s="159">
        <v>15004652.720000001</v>
      </c>
      <c r="W496" s="159">
        <v>5970020.4699999997</v>
      </c>
      <c r="X496" s="159">
        <v>5082.88</v>
      </c>
      <c r="Y496" s="159">
        <v>6642611.3200000003</v>
      </c>
      <c r="Z496" s="159">
        <v>4309278.05</v>
      </c>
      <c r="AA496" s="159">
        <v>396949</v>
      </c>
      <c r="AB496" s="159">
        <v>3912329.05</v>
      </c>
      <c r="AC496" s="159">
        <v>9938</v>
      </c>
      <c r="AD496" s="159">
        <v>9938</v>
      </c>
      <c r="AE496" s="159">
        <v>387011</v>
      </c>
      <c r="AF496" s="159">
        <v>1607336.1</v>
      </c>
      <c r="AG496" s="159">
        <v>186785.52</v>
      </c>
      <c r="AH496" s="159">
        <v>89623.98</v>
      </c>
      <c r="AI496" s="159">
        <v>0</v>
      </c>
      <c r="AJ496" s="159">
        <v>0</v>
      </c>
    </row>
    <row r="497" spans="1:36">
      <c r="A497" s="153">
        <v>6</v>
      </c>
      <c r="B497" s="154">
        <v>18</v>
      </c>
      <c r="C497" s="154">
        <v>11</v>
      </c>
      <c r="D497" s="155">
        <v>2</v>
      </c>
      <c r="E497" s="155" t="s">
        <v>556</v>
      </c>
      <c r="F497" s="156" t="s">
        <v>3394</v>
      </c>
      <c r="G497" s="156" t="s">
        <v>556</v>
      </c>
      <c r="H497" s="156" t="s">
        <v>3405</v>
      </c>
      <c r="I497" s="155">
        <v>618112</v>
      </c>
      <c r="J497" s="157" t="s">
        <v>2318</v>
      </c>
      <c r="K497" s="157"/>
      <c r="L497" s="155">
        <v>2022</v>
      </c>
      <c r="M497" s="158">
        <v>11316</v>
      </c>
      <c r="N497" s="159">
        <v>56195911.859999999</v>
      </c>
      <c r="O497" s="159">
        <v>49722730.869999997</v>
      </c>
      <c r="P497" s="159">
        <v>35615520.539999999</v>
      </c>
      <c r="Q497" s="159">
        <v>15865557</v>
      </c>
      <c r="R497" s="159">
        <v>19749963.539999999</v>
      </c>
      <c r="S497" s="159">
        <v>6473180.9900000002</v>
      </c>
      <c r="T497" s="159">
        <v>25875.61</v>
      </c>
      <c r="U497" s="159">
        <v>56033056.079999998</v>
      </c>
      <c r="V497" s="159">
        <v>44706135.030000001</v>
      </c>
      <c r="W497" s="159">
        <v>15109516.27</v>
      </c>
      <c r="X497" s="159">
        <v>176274.48</v>
      </c>
      <c r="Y497" s="159">
        <v>11326921.050000001</v>
      </c>
      <c r="Z497" s="159">
        <v>3053955.01</v>
      </c>
      <c r="AA497" s="159">
        <v>1880000</v>
      </c>
      <c r="AB497" s="159">
        <v>1173955.0099999998</v>
      </c>
      <c r="AC497" s="159">
        <v>1300000</v>
      </c>
      <c r="AD497" s="159">
        <v>1300000</v>
      </c>
      <c r="AE497" s="159">
        <v>9680000</v>
      </c>
      <c r="AF497" s="159">
        <v>5016595.84</v>
      </c>
      <c r="AG497" s="159">
        <v>339999.88</v>
      </c>
      <c r="AH497" s="159">
        <v>370525.3</v>
      </c>
      <c r="AI497" s="159">
        <v>0</v>
      </c>
      <c r="AJ497" s="159">
        <v>0</v>
      </c>
    </row>
    <row r="498" spans="1:36">
      <c r="A498" s="153">
        <v>6</v>
      </c>
      <c r="B498" s="154">
        <v>18</v>
      </c>
      <c r="C498" s="154">
        <v>12</v>
      </c>
      <c r="D498" s="155">
        <v>3</v>
      </c>
      <c r="E498" s="155" t="s">
        <v>556</v>
      </c>
      <c r="F498" s="156" t="s">
        <v>3398</v>
      </c>
      <c r="G498" s="156" t="s">
        <v>556</v>
      </c>
      <c r="H498" s="156" t="s">
        <v>3406</v>
      </c>
      <c r="I498" s="155">
        <v>618123</v>
      </c>
      <c r="J498" s="157" t="s">
        <v>2317</v>
      </c>
      <c r="K498" s="157"/>
      <c r="L498" s="155">
        <v>2022</v>
      </c>
      <c r="M498" s="158">
        <v>5477</v>
      </c>
      <c r="N498" s="159">
        <v>32308464.559999999</v>
      </c>
      <c r="O498" s="159">
        <v>26556288.309999999</v>
      </c>
      <c r="P498" s="159">
        <v>17443119.189999998</v>
      </c>
      <c r="Q498" s="159">
        <v>8377943</v>
      </c>
      <c r="R498" s="159">
        <v>9065176.1899999995</v>
      </c>
      <c r="S498" s="159">
        <v>5752176.25</v>
      </c>
      <c r="T498" s="159">
        <v>26337.74</v>
      </c>
      <c r="U498" s="159">
        <v>32584064.140000001</v>
      </c>
      <c r="V498" s="159">
        <v>25056166.129999999</v>
      </c>
      <c r="W498" s="159">
        <v>11337134.609999999</v>
      </c>
      <c r="X498" s="159">
        <v>200482.63</v>
      </c>
      <c r="Y498" s="159">
        <v>7527898.0099999998</v>
      </c>
      <c r="Z498" s="159">
        <v>2839928.17</v>
      </c>
      <c r="AA498" s="159">
        <v>2500000</v>
      </c>
      <c r="AB498" s="159">
        <v>339928.16999999993</v>
      </c>
      <c r="AC498" s="159">
        <v>1498969.12</v>
      </c>
      <c r="AD498" s="159">
        <v>1498969.12</v>
      </c>
      <c r="AE498" s="159">
        <v>11227702.949999999</v>
      </c>
      <c r="AF498" s="159">
        <v>1500122.18</v>
      </c>
      <c r="AG498" s="159">
        <v>239454.04</v>
      </c>
      <c r="AH498" s="159">
        <v>259553.97</v>
      </c>
      <c r="AI498" s="159">
        <v>0</v>
      </c>
      <c r="AJ498" s="159">
        <v>0</v>
      </c>
    </row>
    <row r="499" spans="1:36">
      <c r="A499" s="153">
        <v>6</v>
      </c>
      <c r="B499" s="154">
        <v>18</v>
      </c>
      <c r="C499" s="154">
        <v>13</v>
      </c>
      <c r="D499" s="155">
        <v>2</v>
      </c>
      <c r="E499" s="155" t="s">
        <v>556</v>
      </c>
      <c r="F499" s="156" t="s">
        <v>3394</v>
      </c>
      <c r="G499" s="156" t="s">
        <v>556</v>
      </c>
      <c r="H499" s="156" t="s">
        <v>3407</v>
      </c>
      <c r="I499" s="155">
        <v>618132</v>
      </c>
      <c r="J499" s="157" t="s">
        <v>2316</v>
      </c>
      <c r="K499" s="157"/>
      <c r="L499" s="155">
        <v>2022</v>
      </c>
      <c r="M499" s="158">
        <v>4465</v>
      </c>
      <c r="N499" s="159">
        <v>21942737.43</v>
      </c>
      <c r="O499" s="159">
        <v>20795789.399999999</v>
      </c>
      <c r="P499" s="159">
        <v>15262982.969999999</v>
      </c>
      <c r="Q499" s="159">
        <v>7279157</v>
      </c>
      <c r="R499" s="159">
        <v>7983825.9699999997</v>
      </c>
      <c r="S499" s="159">
        <v>1146948.03</v>
      </c>
      <c r="T499" s="159">
        <v>51114.18</v>
      </c>
      <c r="U499" s="159">
        <v>17912889.039999999</v>
      </c>
      <c r="V499" s="159">
        <v>17374090.420000002</v>
      </c>
      <c r="W499" s="159">
        <v>6383256.9100000001</v>
      </c>
      <c r="X499" s="159">
        <v>166458.73000000001</v>
      </c>
      <c r="Y499" s="159">
        <v>538798.62</v>
      </c>
      <c r="Z499" s="159">
        <v>1983567.88</v>
      </c>
      <c r="AA499" s="159">
        <v>0</v>
      </c>
      <c r="AB499" s="159">
        <v>1983567.88</v>
      </c>
      <c r="AC499" s="159">
        <v>1049620.52</v>
      </c>
      <c r="AD499" s="159">
        <v>1049620.52</v>
      </c>
      <c r="AE499" s="159">
        <v>6866010.3300000001</v>
      </c>
      <c r="AF499" s="159">
        <v>3421698.98</v>
      </c>
      <c r="AG499" s="159">
        <v>382034.4</v>
      </c>
      <c r="AH499" s="159">
        <v>420077.9</v>
      </c>
      <c r="AI499" s="159">
        <v>0</v>
      </c>
      <c r="AJ499" s="159">
        <v>0</v>
      </c>
    </row>
    <row r="500" spans="1:36">
      <c r="A500" s="153">
        <v>6</v>
      </c>
      <c r="B500" s="154">
        <v>19</v>
      </c>
      <c r="C500" s="154">
        <v>1</v>
      </c>
      <c r="D500" s="155">
        <v>1</v>
      </c>
      <c r="E500" s="155" t="s">
        <v>556</v>
      </c>
      <c r="F500" s="156" t="s">
        <v>3408</v>
      </c>
      <c r="G500" s="156" t="s">
        <v>556</v>
      </c>
      <c r="H500" s="156" t="s">
        <v>3409</v>
      </c>
      <c r="I500" s="155">
        <v>619011</v>
      </c>
      <c r="J500" s="157" t="s">
        <v>2311</v>
      </c>
      <c r="K500" s="157"/>
      <c r="L500" s="155">
        <v>2022</v>
      </c>
      <c r="M500" s="158">
        <v>13002</v>
      </c>
      <c r="N500" s="159">
        <v>66080943.770000003</v>
      </c>
      <c r="O500" s="159">
        <v>60128751.18</v>
      </c>
      <c r="P500" s="159">
        <v>36949002.649999999</v>
      </c>
      <c r="Q500" s="159">
        <v>16229913</v>
      </c>
      <c r="R500" s="159">
        <v>20719089.649999999</v>
      </c>
      <c r="S500" s="159">
        <v>5952192.5899999999</v>
      </c>
      <c r="T500" s="159">
        <v>458358</v>
      </c>
      <c r="U500" s="159">
        <v>62777906.710000001</v>
      </c>
      <c r="V500" s="159">
        <v>57102120.229999997</v>
      </c>
      <c r="W500" s="159">
        <v>26098883.489999998</v>
      </c>
      <c r="X500" s="159">
        <v>393715.23</v>
      </c>
      <c r="Y500" s="159">
        <v>5675786.4800000004</v>
      </c>
      <c r="Z500" s="159">
        <v>5438728.9500000002</v>
      </c>
      <c r="AA500" s="159">
        <v>2900000</v>
      </c>
      <c r="AB500" s="159">
        <v>2538728.9500000002</v>
      </c>
      <c r="AC500" s="159">
        <v>2813827</v>
      </c>
      <c r="AD500" s="159">
        <v>2813827</v>
      </c>
      <c r="AE500" s="159">
        <v>16806937.809999999</v>
      </c>
      <c r="AF500" s="159">
        <v>3026630.95</v>
      </c>
      <c r="AG500" s="159">
        <v>194055.01</v>
      </c>
      <c r="AH500" s="159">
        <v>167869.15</v>
      </c>
      <c r="AI500" s="159">
        <v>0</v>
      </c>
      <c r="AJ500" s="159">
        <v>0</v>
      </c>
    </row>
    <row r="501" spans="1:36">
      <c r="A501" s="153">
        <v>6</v>
      </c>
      <c r="B501" s="154">
        <v>19</v>
      </c>
      <c r="C501" s="154">
        <v>2</v>
      </c>
      <c r="D501" s="155">
        <v>2</v>
      </c>
      <c r="E501" s="155" t="s">
        <v>556</v>
      </c>
      <c r="F501" s="156" t="s">
        <v>3410</v>
      </c>
      <c r="G501" s="156" t="s">
        <v>556</v>
      </c>
      <c r="H501" s="156" t="s">
        <v>3411</v>
      </c>
      <c r="I501" s="155">
        <v>619022</v>
      </c>
      <c r="J501" s="157" t="s">
        <v>2315</v>
      </c>
      <c r="K501" s="157"/>
      <c r="L501" s="155">
        <v>2022</v>
      </c>
      <c r="M501" s="158">
        <v>2827</v>
      </c>
      <c r="N501" s="159">
        <v>15728023.33</v>
      </c>
      <c r="O501" s="159">
        <v>14270891.720000001</v>
      </c>
      <c r="P501" s="159">
        <v>11417036.890000001</v>
      </c>
      <c r="Q501" s="159">
        <v>5664666</v>
      </c>
      <c r="R501" s="159">
        <v>5752370.8899999997</v>
      </c>
      <c r="S501" s="159">
        <v>1457131.61</v>
      </c>
      <c r="T501" s="159">
        <v>46239.7</v>
      </c>
      <c r="U501" s="159">
        <v>16293974.68</v>
      </c>
      <c r="V501" s="159">
        <v>12571677.42</v>
      </c>
      <c r="W501" s="159">
        <v>1965651.85</v>
      </c>
      <c r="X501" s="159">
        <v>35844.67</v>
      </c>
      <c r="Y501" s="159">
        <v>3722297.26</v>
      </c>
      <c r="Z501" s="159">
        <v>1947092.38</v>
      </c>
      <c r="AA501" s="159">
        <v>1050000</v>
      </c>
      <c r="AB501" s="159">
        <v>897092.37999999989</v>
      </c>
      <c r="AC501" s="159">
        <v>546549.30000000005</v>
      </c>
      <c r="AD501" s="159">
        <v>546549.30000000005</v>
      </c>
      <c r="AE501" s="159">
        <v>2367984</v>
      </c>
      <c r="AF501" s="159">
        <v>1699214.3</v>
      </c>
      <c r="AG501" s="159">
        <v>217947.36</v>
      </c>
      <c r="AH501" s="159">
        <v>202059.51</v>
      </c>
      <c r="AI501" s="159">
        <v>0</v>
      </c>
      <c r="AJ501" s="159">
        <v>0</v>
      </c>
    </row>
    <row r="502" spans="1:36">
      <c r="A502" s="153">
        <v>6</v>
      </c>
      <c r="B502" s="154">
        <v>19</v>
      </c>
      <c r="C502" s="154">
        <v>3</v>
      </c>
      <c r="D502" s="155">
        <v>2</v>
      </c>
      <c r="E502" s="155" t="s">
        <v>556</v>
      </c>
      <c r="F502" s="156" t="s">
        <v>3410</v>
      </c>
      <c r="G502" s="156" t="s">
        <v>556</v>
      </c>
      <c r="H502" s="156" t="s">
        <v>3412</v>
      </c>
      <c r="I502" s="155">
        <v>619032</v>
      </c>
      <c r="J502" s="157" t="s">
        <v>2314</v>
      </c>
      <c r="K502" s="157"/>
      <c r="L502" s="155">
        <v>2022</v>
      </c>
      <c r="M502" s="158">
        <v>3683</v>
      </c>
      <c r="N502" s="159">
        <v>22013281.510000002</v>
      </c>
      <c r="O502" s="159">
        <v>17468647.02</v>
      </c>
      <c r="P502" s="159">
        <v>13603653.059999999</v>
      </c>
      <c r="Q502" s="159">
        <v>6280427</v>
      </c>
      <c r="R502" s="159">
        <v>7323226.0599999996</v>
      </c>
      <c r="S502" s="159">
        <v>4544634.49</v>
      </c>
      <c r="T502" s="159">
        <v>88412.15</v>
      </c>
      <c r="U502" s="159">
        <v>21852328.800000001</v>
      </c>
      <c r="V502" s="159">
        <v>15420900.98</v>
      </c>
      <c r="W502" s="159">
        <v>5307081.57</v>
      </c>
      <c r="X502" s="159">
        <v>18270.27</v>
      </c>
      <c r="Y502" s="159">
        <v>6431427.8200000003</v>
      </c>
      <c r="Z502" s="159">
        <v>1957971.56</v>
      </c>
      <c r="AA502" s="159">
        <v>1000000</v>
      </c>
      <c r="AB502" s="159">
        <v>957971.56</v>
      </c>
      <c r="AC502" s="159">
        <v>454236</v>
      </c>
      <c r="AD502" s="159">
        <v>454236</v>
      </c>
      <c r="AE502" s="159">
        <v>1176460</v>
      </c>
      <c r="AF502" s="159">
        <v>2047746.04</v>
      </c>
      <c r="AG502" s="159">
        <v>117711</v>
      </c>
      <c r="AH502" s="159">
        <v>117711</v>
      </c>
      <c r="AI502" s="159">
        <v>0</v>
      </c>
      <c r="AJ502" s="159">
        <v>0</v>
      </c>
    </row>
    <row r="503" spans="1:36">
      <c r="A503" s="153">
        <v>6</v>
      </c>
      <c r="B503" s="154">
        <v>19</v>
      </c>
      <c r="C503" s="154">
        <v>4</v>
      </c>
      <c r="D503" s="155">
        <v>2</v>
      </c>
      <c r="E503" s="155" t="s">
        <v>556</v>
      </c>
      <c r="F503" s="156" t="s">
        <v>3410</v>
      </c>
      <c r="G503" s="156" t="s">
        <v>556</v>
      </c>
      <c r="H503" s="156" t="s">
        <v>3413</v>
      </c>
      <c r="I503" s="155">
        <v>619042</v>
      </c>
      <c r="J503" s="157" t="s">
        <v>2313</v>
      </c>
      <c r="K503" s="157"/>
      <c r="L503" s="155">
        <v>2022</v>
      </c>
      <c r="M503" s="158">
        <v>2089</v>
      </c>
      <c r="N503" s="159">
        <v>12491507.4</v>
      </c>
      <c r="O503" s="159">
        <v>10811576.689999999</v>
      </c>
      <c r="P503" s="159">
        <v>9026078.4100000001</v>
      </c>
      <c r="Q503" s="159">
        <v>3884081</v>
      </c>
      <c r="R503" s="159">
        <v>5141997.41</v>
      </c>
      <c r="S503" s="159">
        <v>1679930.71</v>
      </c>
      <c r="T503" s="159">
        <v>8900</v>
      </c>
      <c r="U503" s="159">
        <v>12305903.699999999</v>
      </c>
      <c r="V503" s="159">
        <v>10140319.300000001</v>
      </c>
      <c r="W503" s="159">
        <v>3357767.69</v>
      </c>
      <c r="X503" s="159">
        <v>0</v>
      </c>
      <c r="Y503" s="159">
        <v>2165584.4</v>
      </c>
      <c r="Z503" s="159">
        <v>726183.05</v>
      </c>
      <c r="AA503" s="159">
        <v>0</v>
      </c>
      <c r="AB503" s="159">
        <v>726183.05</v>
      </c>
      <c r="AC503" s="159">
        <v>0</v>
      </c>
      <c r="AD503" s="159">
        <v>0</v>
      </c>
      <c r="AE503" s="159">
        <v>0</v>
      </c>
      <c r="AF503" s="159">
        <v>671257.39</v>
      </c>
      <c r="AG503" s="159">
        <v>89999.47</v>
      </c>
      <c r="AH503" s="159">
        <v>89999.47</v>
      </c>
      <c r="AI503" s="159">
        <v>0</v>
      </c>
      <c r="AJ503" s="159">
        <v>0</v>
      </c>
    </row>
    <row r="504" spans="1:36">
      <c r="A504" s="153">
        <v>6</v>
      </c>
      <c r="B504" s="154">
        <v>19</v>
      </c>
      <c r="C504" s="154">
        <v>5</v>
      </c>
      <c r="D504" s="155">
        <v>2</v>
      </c>
      <c r="E504" s="155" t="s">
        <v>556</v>
      </c>
      <c r="F504" s="156" t="s">
        <v>3410</v>
      </c>
      <c r="G504" s="156" t="s">
        <v>556</v>
      </c>
      <c r="H504" s="156" t="s">
        <v>3414</v>
      </c>
      <c r="I504" s="155">
        <v>619052</v>
      </c>
      <c r="J504" s="157" t="s">
        <v>2312</v>
      </c>
      <c r="K504" s="157"/>
      <c r="L504" s="155">
        <v>2022</v>
      </c>
      <c r="M504" s="158">
        <v>4139</v>
      </c>
      <c r="N504" s="159">
        <v>30338884.84</v>
      </c>
      <c r="O504" s="159">
        <v>23556471.609999999</v>
      </c>
      <c r="P504" s="159">
        <v>16523172.720000001</v>
      </c>
      <c r="Q504" s="159">
        <v>7219933</v>
      </c>
      <c r="R504" s="159">
        <v>9303239.7200000007</v>
      </c>
      <c r="S504" s="159">
        <v>6782413.2300000004</v>
      </c>
      <c r="T504" s="159">
        <v>140170.94</v>
      </c>
      <c r="U504" s="159">
        <v>31502947.670000002</v>
      </c>
      <c r="V504" s="159">
        <v>20623136.489999998</v>
      </c>
      <c r="W504" s="159">
        <v>7018702.1900000004</v>
      </c>
      <c r="X504" s="159">
        <v>172058.37</v>
      </c>
      <c r="Y504" s="159">
        <v>10879811.18</v>
      </c>
      <c r="Z504" s="159">
        <v>3363692.84</v>
      </c>
      <c r="AA504" s="159">
        <v>2345000</v>
      </c>
      <c r="AB504" s="159">
        <v>1018692.8399999999</v>
      </c>
      <c r="AC504" s="159">
        <v>914000</v>
      </c>
      <c r="AD504" s="159">
        <v>914000</v>
      </c>
      <c r="AE504" s="159">
        <v>9548000</v>
      </c>
      <c r="AF504" s="159">
        <v>2933335.12</v>
      </c>
      <c r="AG504" s="159">
        <v>432986.58</v>
      </c>
      <c r="AH504" s="159">
        <v>409001.78</v>
      </c>
      <c r="AI504" s="159">
        <v>0</v>
      </c>
      <c r="AJ504" s="159">
        <v>0</v>
      </c>
    </row>
    <row r="505" spans="1:36">
      <c r="A505" s="153">
        <v>6</v>
      </c>
      <c r="B505" s="154">
        <v>19</v>
      </c>
      <c r="C505" s="154">
        <v>6</v>
      </c>
      <c r="D505" s="155">
        <v>2</v>
      </c>
      <c r="E505" s="155" t="s">
        <v>556</v>
      </c>
      <c r="F505" s="156" t="s">
        <v>3410</v>
      </c>
      <c r="G505" s="156" t="s">
        <v>556</v>
      </c>
      <c r="H505" s="156" t="s">
        <v>3415</v>
      </c>
      <c r="I505" s="155">
        <v>619062</v>
      </c>
      <c r="J505" s="157" t="s">
        <v>2311</v>
      </c>
      <c r="K505" s="157"/>
      <c r="L505" s="155">
        <v>2022</v>
      </c>
      <c r="M505" s="158">
        <v>6080</v>
      </c>
      <c r="N505" s="159">
        <v>31215755.489999998</v>
      </c>
      <c r="O505" s="159">
        <v>27766323.859999999</v>
      </c>
      <c r="P505" s="159">
        <v>16929417.359999999</v>
      </c>
      <c r="Q505" s="159">
        <v>6872901</v>
      </c>
      <c r="R505" s="159">
        <v>10056516.359999999</v>
      </c>
      <c r="S505" s="159">
        <v>3449431.63</v>
      </c>
      <c r="T505" s="159">
        <v>316403.09999999998</v>
      </c>
      <c r="U505" s="159">
        <v>31148939.739999998</v>
      </c>
      <c r="V505" s="159">
        <v>25457403.289999999</v>
      </c>
      <c r="W505" s="159">
        <v>8957926.9700000007</v>
      </c>
      <c r="X505" s="159">
        <v>149640.66</v>
      </c>
      <c r="Y505" s="159">
        <v>5691536.4500000002</v>
      </c>
      <c r="Z505" s="159">
        <v>2365311.7799999998</v>
      </c>
      <c r="AA505" s="159">
        <v>1702000</v>
      </c>
      <c r="AB505" s="159">
        <v>663311.7799999998</v>
      </c>
      <c r="AC505" s="159">
        <v>1858783</v>
      </c>
      <c r="AD505" s="159">
        <v>1858783</v>
      </c>
      <c r="AE505" s="159">
        <v>6707043.4100000001</v>
      </c>
      <c r="AF505" s="159">
        <v>2308920.5699999998</v>
      </c>
      <c r="AG505" s="159">
        <v>266036.51</v>
      </c>
      <c r="AH505" s="159">
        <v>99981.96</v>
      </c>
      <c r="AI505" s="159">
        <v>0</v>
      </c>
      <c r="AJ505" s="159">
        <v>0</v>
      </c>
    </row>
    <row r="506" spans="1:36">
      <c r="A506" s="153">
        <v>6</v>
      </c>
      <c r="B506" s="154">
        <v>19</v>
      </c>
      <c r="C506" s="154">
        <v>7</v>
      </c>
      <c r="D506" s="155">
        <v>2</v>
      </c>
      <c r="E506" s="155" t="s">
        <v>556</v>
      </c>
      <c r="F506" s="156" t="s">
        <v>3410</v>
      </c>
      <c r="G506" s="156" t="s">
        <v>556</v>
      </c>
      <c r="H506" s="156" t="s">
        <v>3416</v>
      </c>
      <c r="I506" s="155">
        <v>619072</v>
      </c>
      <c r="J506" s="157" t="s">
        <v>2310</v>
      </c>
      <c r="K506" s="157"/>
      <c r="L506" s="155">
        <v>2022</v>
      </c>
      <c r="M506" s="158">
        <v>3840</v>
      </c>
      <c r="N506" s="159">
        <v>21743877.16</v>
      </c>
      <c r="O506" s="159">
        <v>18450613</v>
      </c>
      <c r="P506" s="159">
        <v>14001654.66</v>
      </c>
      <c r="Q506" s="159">
        <v>6815722</v>
      </c>
      <c r="R506" s="159">
        <v>7185932.6600000001</v>
      </c>
      <c r="S506" s="159">
        <v>3293264.16</v>
      </c>
      <c r="T506" s="159">
        <v>150758.5</v>
      </c>
      <c r="U506" s="159">
        <v>21586117.18</v>
      </c>
      <c r="V506" s="159">
        <v>15919889.439999999</v>
      </c>
      <c r="W506" s="159">
        <v>5317853.87</v>
      </c>
      <c r="X506" s="159">
        <v>111014.49</v>
      </c>
      <c r="Y506" s="159">
        <v>5666227.7400000002</v>
      </c>
      <c r="Z506" s="159">
        <v>3251854.15</v>
      </c>
      <c r="AA506" s="159">
        <v>1700000</v>
      </c>
      <c r="AB506" s="159">
        <v>1551854.15</v>
      </c>
      <c r="AC506" s="159">
        <v>1307520</v>
      </c>
      <c r="AD506" s="159">
        <v>1307520</v>
      </c>
      <c r="AE506" s="159">
        <v>5047350</v>
      </c>
      <c r="AF506" s="159">
        <v>2530723.56</v>
      </c>
      <c r="AG506" s="159">
        <v>127537.36</v>
      </c>
      <c r="AH506" s="159">
        <v>130990.02</v>
      </c>
      <c r="AI506" s="159">
        <v>0</v>
      </c>
      <c r="AJ506" s="159">
        <v>0</v>
      </c>
    </row>
    <row r="507" spans="1:36">
      <c r="A507" s="153">
        <v>6</v>
      </c>
      <c r="B507" s="154">
        <v>19</v>
      </c>
      <c r="C507" s="154">
        <v>8</v>
      </c>
      <c r="D507" s="155">
        <v>2</v>
      </c>
      <c r="E507" s="155" t="s">
        <v>556</v>
      </c>
      <c r="F507" s="156" t="s">
        <v>3410</v>
      </c>
      <c r="G507" s="156" t="s">
        <v>556</v>
      </c>
      <c r="H507" s="156" t="s">
        <v>3417</v>
      </c>
      <c r="I507" s="155">
        <v>619082</v>
      </c>
      <c r="J507" s="157" t="s">
        <v>2309</v>
      </c>
      <c r="K507" s="157"/>
      <c r="L507" s="155">
        <v>2022</v>
      </c>
      <c r="M507" s="158">
        <v>2547</v>
      </c>
      <c r="N507" s="159">
        <v>13855508.380000001</v>
      </c>
      <c r="O507" s="159">
        <v>12198839.42</v>
      </c>
      <c r="P507" s="159">
        <v>9389113.5599999987</v>
      </c>
      <c r="Q507" s="159">
        <v>4357814</v>
      </c>
      <c r="R507" s="159">
        <v>5031299.5599999996</v>
      </c>
      <c r="S507" s="159">
        <v>1656668.96</v>
      </c>
      <c r="T507" s="159">
        <v>100425.8</v>
      </c>
      <c r="U507" s="159">
        <v>13368157.59</v>
      </c>
      <c r="V507" s="159">
        <v>11507603.130000001</v>
      </c>
      <c r="W507" s="159">
        <v>4676521.97</v>
      </c>
      <c r="X507" s="159">
        <v>9662.6</v>
      </c>
      <c r="Y507" s="159">
        <v>1860554.46</v>
      </c>
      <c r="Z507" s="159">
        <v>807100.31</v>
      </c>
      <c r="AA507" s="159">
        <v>306000</v>
      </c>
      <c r="AB507" s="159">
        <v>501100.31000000006</v>
      </c>
      <c r="AC507" s="159">
        <v>368000</v>
      </c>
      <c r="AD507" s="159">
        <v>368000</v>
      </c>
      <c r="AE507" s="159">
        <v>552000</v>
      </c>
      <c r="AF507" s="159">
        <v>691236.29</v>
      </c>
      <c r="AG507" s="159">
        <v>182400.13</v>
      </c>
      <c r="AH507" s="159">
        <v>196491</v>
      </c>
      <c r="AI507" s="159">
        <v>0</v>
      </c>
      <c r="AJ507" s="159">
        <v>0</v>
      </c>
    </row>
    <row r="508" spans="1:36">
      <c r="A508" s="153">
        <v>6</v>
      </c>
      <c r="B508" s="154">
        <v>20</v>
      </c>
      <c r="C508" s="154">
        <v>1</v>
      </c>
      <c r="D508" s="155">
        <v>2</v>
      </c>
      <c r="E508" s="155" t="s">
        <v>556</v>
      </c>
      <c r="F508" s="156" t="s">
        <v>3418</v>
      </c>
      <c r="G508" s="156" t="s">
        <v>556</v>
      </c>
      <c r="H508" s="156" t="s">
        <v>3419</v>
      </c>
      <c r="I508" s="155">
        <v>620012</v>
      </c>
      <c r="J508" s="157" t="s">
        <v>2308</v>
      </c>
      <c r="K508" s="157"/>
      <c r="L508" s="155">
        <v>2022</v>
      </c>
      <c r="M508" s="158">
        <v>4636</v>
      </c>
      <c r="N508" s="159">
        <v>22313676.370000001</v>
      </c>
      <c r="O508" s="159">
        <v>20099392.350000001</v>
      </c>
      <c r="P508" s="159">
        <v>15301926.15</v>
      </c>
      <c r="Q508" s="159">
        <v>7896281</v>
      </c>
      <c r="R508" s="159">
        <v>7405645.1500000004</v>
      </c>
      <c r="S508" s="159">
        <v>2214284.02</v>
      </c>
      <c r="T508" s="159">
        <v>9762.9</v>
      </c>
      <c r="U508" s="159">
        <v>21461175.260000002</v>
      </c>
      <c r="V508" s="159">
        <v>18085572.559999999</v>
      </c>
      <c r="W508" s="159">
        <v>7174582.7400000002</v>
      </c>
      <c r="X508" s="159">
        <v>102920.04</v>
      </c>
      <c r="Y508" s="159">
        <v>3375602.7</v>
      </c>
      <c r="Z508" s="159">
        <v>1446579.97</v>
      </c>
      <c r="AA508" s="159">
        <v>500000</v>
      </c>
      <c r="AB508" s="159">
        <v>946579.97</v>
      </c>
      <c r="AC508" s="159">
        <v>1406664</v>
      </c>
      <c r="AD508" s="159">
        <v>1406664</v>
      </c>
      <c r="AE508" s="159">
        <v>3793332</v>
      </c>
      <c r="AF508" s="159">
        <v>2013819.79</v>
      </c>
      <c r="AG508" s="159">
        <v>126397.8</v>
      </c>
      <c r="AH508" s="159">
        <v>126878.39999999999</v>
      </c>
      <c r="AI508" s="159">
        <v>0</v>
      </c>
      <c r="AJ508" s="159">
        <v>0</v>
      </c>
    </row>
    <row r="509" spans="1:36">
      <c r="A509" s="153">
        <v>6</v>
      </c>
      <c r="B509" s="154">
        <v>20</v>
      </c>
      <c r="C509" s="154">
        <v>2</v>
      </c>
      <c r="D509" s="155">
        <v>2</v>
      </c>
      <c r="E509" s="155" t="s">
        <v>556</v>
      </c>
      <c r="F509" s="156" t="s">
        <v>3418</v>
      </c>
      <c r="G509" s="156" t="s">
        <v>556</v>
      </c>
      <c r="H509" s="156" t="s">
        <v>3420</v>
      </c>
      <c r="I509" s="155">
        <v>620022</v>
      </c>
      <c r="J509" s="157" t="s">
        <v>2307</v>
      </c>
      <c r="K509" s="157"/>
      <c r="L509" s="155">
        <v>2022</v>
      </c>
      <c r="M509" s="158">
        <v>3904</v>
      </c>
      <c r="N509" s="159">
        <v>18591905.32</v>
      </c>
      <c r="O509" s="159">
        <v>17856311.059999999</v>
      </c>
      <c r="P509" s="159">
        <v>13505535.199999999</v>
      </c>
      <c r="Q509" s="159">
        <v>6975010</v>
      </c>
      <c r="R509" s="159">
        <v>6530525.2000000002</v>
      </c>
      <c r="S509" s="159">
        <v>735594.26</v>
      </c>
      <c r="T509" s="159">
        <v>65316.28</v>
      </c>
      <c r="U509" s="159">
        <v>18655896.190000001</v>
      </c>
      <c r="V509" s="159">
        <v>17028636.670000002</v>
      </c>
      <c r="W509" s="159">
        <v>7057316.3399999999</v>
      </c>
      <c r="X509" s="159">
        <v>64660.42</v>
      </c>
      <c r="Y509" s="159">
        <v>1627259.52</v>
      </c>
      <c r="Z509" s="159">
        <v>1518056.98</v>
      </c>
      <c r="AA509" s="159">
        <v>1100000</v>
      </c>
      <c r="AB509" s="159">
        <v>418056.98</v>
      </c>
      <c r="AC509" s="159">
        <v>464000</v>
      </c>
      <c r="AD509" s="159">
        <v>464000</v>
      </c>
      <c r="AE509" s="159">
        <v>2962000</v>
      </c>
      <c r="AF509" s="159">
        <v>827674.39</v>
      </c>
      <c r="AG509" s="159">
        <v>286931.5</v>
      </c>
      <c r="AH509" s="159">
        <v>286931.5</v>
      </c>
      <c r="AI509" s="159">
        <v>0</v>
      </c>
      <c r="AJ509" s="159">
        <v>0</v>
      </c>
    </row>
    <row r="510" spans="1:36">
      <c r="A510" s="153">
        <v>6</v>
      </c>
      <c r="B510" s="154">
        <v>20</v>
      </c>
      <c r="C510" s="154">
        <v>3</v>
      </c>
      <c r="D510" s="155">
        <v>2</v>
      </c>
      <c r="E510" s="155" t="s">
        <v>556</v>
      </c>
      <c r="F510" s="156" t="s">
        <v>3418</v>
      </c>
      <c r="G510" s="156" t="s">
        <v>556</v>
      </c>
      <c r="H510" s="156" t="s">
        <v>3421</v>
      </c>
      <c r="I510" s="155">
        <v>620032</v>
      </c>
      <c r="J510" s="157" t="s">
        <v>2306</v>
      </c>
      <c r="K510" s="157"/>
      <c r="L510" s="155">
        <v>2022</v>
      </c>
      <c r="M510" s="158">
        <v>4920</v>
      </c>
      <c r="N510" s="159">
        <v>22911679</v>
      </c>
      <c r="O510" s="159">
        <v>21959947.890000001</v>
      </c>
      <c r="P510" s="159">
        <v>16711855.9</v>
      </c>
      <c r="Q510" s="159">
        <v>8559177</v>
      </c>
      <c r="R510" s="159">
        <v>8152678.9000000004</v>
      </c>
      <c r="S510" s="159">
        <v>951731.11</v>
      </c>
      <c r="T510" s="159">
        <v>207358.67</v>
      </c>
      <c r="U510" s="159">
        <v>20906211.050000001</v>
      </c>
      <c r="V510" s="159">
        <v>19391707.539999999</v>
      </c>
      <c r="W510" s="159">
        <v>7681217.9699999997</v>
      </c>
      <c r="X510" s="159">
        <v>194683.27</v>
      </c>
      <c r="Y510" s="159">
        <v>1514503.51</v>
      </c>
      <c r="Z510" s="159">
        <v>818434.24</v>
      </c>
      <c r="AA510" s="159">
        <v>0</v>
      </c>
      <c r="AB510" s="159">
        <v>818434.24</v>
      </c>
      <c r="AC510" s="159">
        <v>2028000</v>
      </c>
      <c r="AD510" s="159">
        <v>1733000</v>
      </c>
      <c r="AE510" s="159">
        <v>4479000</v>
      </c>
      <c r="AF510" s="159">
        <v>2568240.35</v>
      </c>
      <c r="AG510" s="159">
        <v>188528.96</v>
      </c>
      <c r="AH510" s="159">
        <v>150707.07</v>
      </c>
      <c r="AI510" s="159">
        <v>0</v>
      </c>
      <c r="AJ510" s="159">
        <v>0</v>
      </c>
    </row>
    <row r="511" spans="1:36">
      <c r="A511" s="153">
        <v>6</v>
      </c>
      <c r="B511" s="154">
        <v>20</v>
      </c>
      <c r="C511" s="154">
        <v>4</v>
      </c>
      <c r="D511" s="155">
        <v>3</v>
      </c>
      <c r="E511" s="155" t="s">
        <v>556</v>
      </c>
      <c r="F511" s="156" t="s">
        <v>3422</v>
      </c>
      <c r="G511" s="156" t="s">
        <v>556</v>
      </c>
      <c r="H511" s="156" t="s">
        <v>3423</v>
      </c>
      <c r="I511" s="155">
        <v>620043</v>
      </c>
      <c r="J511" s="157" t="s">
        <v>2305</v>
      </c>
      <c r="K511" s="157"/>
      <c r="L511" s="155">
        <v>2022</v>
      </c>
      <c r="M511" s="158">
        <v>7081</v>
      </c>
      <c r="N511" s="159">
        <v>38892636.950000003</v>
      </c>
      <c r="O511" s="159">
        <v>32444446.41</v>
      </c>
      <c r="P511" s="159">
        <v>23732642.009999998</v>
      </c>
      <c r="Q511" s="159">
        <v>12026191</v>
      </c>
      <c r="R511" s="159">
        <v>11706451.01</v>
      </c>
      <c r="S511" s="159">
        <v>6448190.54</v>
      </c>
      <c r="T511" s="159">
        <v>212129.2</v>
      </c>
      <c r="U511" s="159">
        <v>37099158.939999998</v>
      </c>
      <c r="V511" s="159">
        <v>29900944.440000001</v>
      </c>
      <c r="W511" s="159">
        <v>12653259.800000001</v>
      </c>
      <c r="X511" s="159">
        <v>288187</v>
      </c>
      <c r="Y511" s="159">
        <v>7198214.5</v>
      </c>
      <c r="Z511" s="159">
        <v>2964571.51</v>
      </c>
      <c r="AA511" s="159">
        <v>1900000</v>
      </c>
      <c r="AB511" s="159">
        <v>1064571.5099999998</v>
      </c>
      <c r="AC511" s="159">
        <v>1000000</v>
      </c>
      <c r="AD511" s="159">
        <v>1000000</v>
      </c>
      <c r="AE511" s="159">
        <v>12300000</v>
      </c>
      <c r="AF511" s="159">
        <v>2543501.9700000002</v>
      </c>
      <c r="AG511" s="159">
        <v>134931.6</v>
      </c>
      <c r="AH511" s="159">
        <v>134931.6</v>
      </c>
      <c r="AI511" s="159">
        <v>0</v>
      </c>
      <c r="AJ511" s="159">
        <v>0</v>
      </c>
    </row>
    <row r="512" spans="1:36">
      <c r="A512" s="153">
        <v>6</v>
      </c>
      <c r="B512" s="154">
        <v>20</v>
      </c>
      <c r="C512" s="154">
        <v>5</v>
      </c>
      <c r="D512" s="155">
        <v>2</v>
      </c>
      <c r="E512" s="155" t="s">
        <v>556</v>
      </c>
      <c r="F512" s="156" t="s">
        <v>3418</v>
      </c>
      <c r="G512" s="156" t="s">
        <v>556</v>
      </c>
      <c r="H512" s="156" t="s">
        <v>3424</v>
      </c>
      <c r="I512" s="155">
        <v>620052</v>
      </c>
      <c r="J512" s="157" t="s">
        <v>2304</v>
      </c>
      <c r="K512" s="157"/>
      <c r="L512" s="155">
        <v>2022</v>
      </c>
      <c r="M512" s="158">
        <v>6198</v>
      </c>
      <c r="N512" s="159">
        <v>30151730.379999999</v>
      </c>
      <c r="O512" s="159">
        <v>27343343.18</v>
      </c>
      <c r="P512" s="159">
        <v>21225680.369999997</v>
      </c>
      <c r="Q512" s="159">
        <v>10943978</v>
      </c>
      <c r="R512" s="159">
        <v>10281702.369999999</v>
      </c>
      <c r="S512" s="159">
        <v>2808387.2</v>
      </c>
      <c r="T512" s="159">
        <v>18763.900000000001</v>
      </c>
      <c r="U512" s="159">
        <v>29572116.27</v>
      </c>
      <c r="V512" s="159">
        <v>25079782.170000002</v>
      </c>
      <c r="W512" s="159">
        <v>9859144.3599999994</v>
      </c>
      <c r="X512" s="159">
        <v>169456.33</v>
      </c>
      <c r="Y512" s="159">
        <v>4492334.0999999996</v>
      </c>
      <c r="Z512" s="159">
        <v>2808612.67</v>
      </c>
      <c r="AA512" s="159">
        <v>0</v>
      </c>
      <c r="AB512" s="159">
        <v>2808612.67</v>
      </c>
      <c r="AC512" s="159">
        <v>817600</v>
      </c>
      <c r="AD512" s="159">
        <v>817600</v>
      </c>
      <c r="AE512" s="159">
        <v>5353952</v>
      </c>
      <c r="AF512" s="159">
        <v>2263561.0099999998</v>
      </c>
      <c r="AG512" s="159">
        <v>337850</v>
      </c>
      <c r="AH512" s="159">
        <v>305131.69</v>
      </c>
      <c r="AI512" s="159">
        <v>0</v>
      </c>
      <c r="AJ512" s="159">
        <v>0</v>
      </c>
    </row>
    <row r="513" spans="1:36">
      <c r="A513" s="153">
        <v>6</v>
      </c>
      <c r="B513" s="154">
        <v>20</v>
      </c>
      <c r="C513" s="154">
        <v>6</v>
      </c>
      <c r="D513" s="155">
        <v>2</v>
      </c>
      <c r="E513" s="155" t="s">
        <v>556</v>
      </c>
      <c r="F513" s="156" t="s">
        <v>3418</v>
      </c>
      <c r="G513" s="156" t="s">
        <v>556</v>
      </c>
      <c r="H513" s="156" t="s">
        <v>3425</v>
      </c>
      <c r="I513" s="155">
        <v>620062</v>
      </c>
      <c r="J513" s="157" t="s">
        <v>2303</v>
      </c>
      <c r="K513" s="157"/>
      <c r="L513" s="155">
        <v>2022</v>
      </c>
      <c r="M513" s="158">
        <v>5669</v>
      </c>
      <c r="N513" s="159">
        <v>26488572.949999999</v>
      </c>
      <c r="O513" s="159">
        <v>24586024.469999999</v>
      </c>
      <c r="P513" s="159">
        <v>19359194.810000002</v>
      </c>
      <c r="Q513" s="159">
        <v>10148476</v>
      </c>
      <c r="R513" s="159">
        <v>9210718.8100000005</v>
      </c>
      <c r="S513" s="159">
        <v>1902548.48</v>
      </c>
      <c r="T513" s="159">
        <v>97720</v>
      </c>
      <c r="U513" s="159">
        <v>25141458.52</v>
      </c>
      <c r="V513" s="159">
        <v>23709885.440000001</v>
      </c>
      <c r="W513" s="159">
        <v>9455249.1600000001</v>
      </c>
      <c r="X513" s="159">
        <v>46331.65</v>
      </c>
      <c r="Y513" s="159">
        <v>1431573.08</v>
      </c>
      <c r="Z513" s="159">
        <v>1386287.88</v>
      </c>
      <c r="AA513" s="159">
        <v>1300000</v>
      </c>
      <c r="AB513" s="159">
        <v>86287.879999999888</v>
      </c>
      <c r="AC513" s="159">
        <v>1292653</v>
      </c>
      <c r="AD513" s="159">
        <v>675000</v>
      </c>
      <c r="AE513" s="159">
        <v>2525000</v>
      </c>
      <c r="AF513" s="159">
        <v>876139.03</v>
      </c>
      <c r="AG513" s="159">
        <v>114270</v>
      </c>
      <c r="AH513" s="159">
        <v>116050.5</v>
      </c>
      <c r="AI513" s="159">
        <v>0</v>
      </c>
      <c r="AJ513" s="159">
        <v>0</v>
      </c>
    </row>
    <row r="514" spans="1:36">
      <c r="A514" s="153">
        <v>6</v>
      </c>
      <c r="B514" s="154">
        <v>20</v>
      </c>
      <c r="C514" s="154">
        <v>7</v>
      </c>
      <c r="D514" s="155">
        <v>2</v>
      </c>
      <c r="E514" s="155" t="s">
        <v>556</v>
      </c>
      <c r="F514" s="156" t="s">
        <v>3418</v>
      </c>
      <c r="G514" s="156" t="s">
        <v>556</v>
      </c>
      <c r="H514" s="156" t="s">
        <v>3426</v>
      </c>
      <c r="I514" s="155">
        <v>620072</v>
      </c>
      <c r="J514" s="157" t="s">
        <v>2302</v>
      </c>
      <c r="K514" s="157"/>
      <c r="L514" s="155">
        <v>2022</v>
      </c>
      <c r="M514" s="158">
        <v>5417</v>
      </c>
      <c r="N514" s="159">
        <v>29515475.93</v>
      </c>
      <c r="O514" s="159">
        <v>24207521.609999999</v>
      </c>
      <c r="P514" s="159">
        <v>19162899.369999997</v>
      </c>
      <c r="Q514" s="159">
        <v>10312936</v>
      </c>
      <c r="R514" s="159">
        <v>8849963.3699999992</v>
      </c>
      <c r="S514" s="159">
        <v>5307954.32</v>
      </c>
      <c r="T514" s="159">
        <v>13921.14</v>
      </c>
      <c r="U514" s="159">
        <v>26986417.370000001</v>
      </c>
      <c r="V514" s="159">
        <v>22506060.859999999</v>
      </c>
      <c r="W514" s="159">
        <v>8452642.2100000009</v>
      </c>
      <c r="X514" s="159">
        <v>222059.78</v>
      </c>
      <c r="Y514" s="159">
        <v>4480356.51</v>
      </c>
      <c r="Z514" s="159">
        <v>2260000</v>
      </c>
      <c r="AA514" s="159">
        <v>2260000</v>
      </c>
      <c r="AB514" s="159">
        <v>0</v>
      </c>
      <c r="AC514" s="159">
        <v>4079135.1</v>
      </c>
      <c r="AD514" s="159">
        <v>4079135.1</v>
      </c>
      <c r="AE514" s="159">
        <v>11430000</v>
      </c>
      <c r="AF514" s="159">
        <v>1701460.75</v>
      </c>
      <c r="AG514" s="159">
        <v>113286</v>
      </c>
      <c r="AH514" s="159">
        <v>113285.93</v>
      </c>
      <c r="AI514" s="159">
        <v>0</v>
      </c>
      <c r="AJ514" s="159">
        <v>0</v>
      </c>
    </row>
    <row r="515" spans="1:36">
      <c r="A515" s="153">
        <v>6</v>
      </c>
      <c r="B515" s="154">
        <v>20</v>
      </c>
      <c r="C515" s="154">
        <v>8</v>
      </c>
      <c r="D515" s="155">
        <v>2</v>
      </c>
      <c r="E515" s="155" t="s">
        <v>556</v>
      </c>
      <c r="F515" s="156" t="s">
        <v>3418</v>
      </c>
      <c r="G515" s="156" t="s">
        <v>556</v>
      </c>
      <c r="H515" s="156" t="s">
        <v>3427</v>
      </c>
      <c r="I515" s="155">
        <v>620082</v>
      </c>
      <c r="J515" s="157" t="s">
        <v>2301</v>
      </c>
      <c r="K515" s="157"/>
      <c r="L515" s="155">
        <v>2022</v>
      </c>
      <c r="M515" s="158">
        <v>5601</v>
      </c>
      <c r="N515" s="159">
        <v>31441150.710000001</v>
      </c>
      <c r="O515" s="159">
        <v>23388384.73</v>
      </c>
      <c r="P515" s="159">
        <v>18276855.120000001</v>
      </c>
      <c r="Q515" s="159">
        <v>10461369</v>
      </c>
      <c r="R515" s="159">
        <v>7815486.1200000001</v>
      </c>
      <c r="S515" s="159">
        <v>8052765.9800000004</v>
      </c>
      <c r="T515" s="159">
        <v>31892</v>
      </c>
      <c r="U515" s="159">
        <v>31845953.219999999</v>
      </c>
      <c r="V515" s="159">
        <v>21182007.280000001</v>
      </c>
      <c r="W515" s="159">
        <v>8546758.1500000004</v>
      </c>
      <c r="X515" s="159">
        <v>0</v>
      </c>
      <c r="Y515" s="159">
        <v>10663945.939999999</v>
      </c>
      <c r="Z515" s="159">
        <v>5425101.2999999998</v>
      </c>
      <c r="AA515" s="159">
        <v>2200000</v>
      </c>
      <c r="AB515" s="159">
        <v>3225101.3</v>
      </c>
      <c r="AC515" s="159">
        <v>200405.44</v>
      </c>
      <c r="AD515" s="159">
        <v>0</v>
      </c>
      <c r="AE515" s="159">
        <v>2200000</v>
      </c>
      <c r="AF515" s="159">
        <v>2206377.4500000002</v>
      </c>
      <c r="AG515" s="159">
        <v>114070.56</v>
      </c>
      <c r="AH515" s="159">
        <v>111044.4</v>
      </c>
      <c r="AI515" s="159">
        <v>0</v>
      </c>
      <c r="AJ515" s="159">
        <v>0</v>
      </c>
    </row>
    <row r="516" spans="1:36">
      <c r="A516" s="153">
        <v>6</v>
      </c>
      <c r="B516" s="154">
        <v>20</v>
      </c>
      <c r="C516" s="154">
        <v>9</v>
      </c>
      <c r="D516" s="155">
        <v>2</v>
      </c>
      <c r="E516" s="155" t="s">
        <v>556</v>
      </c>
      <c r="F516" s="156" t="s">
        <v>3418</v>
      </c>
      <c r="G516" s="156" t="s">
        <v>556</v>
      </c>
      <c r="H516" s="156" t="s">
        <v>3428</v>
      </c>
      <c r="I516" s="155">
        <v>620092</v>
      </c>
      <c r="J516" s="157" t="s">
        <v>2300</v>
      </c>
      <c r="K516" s="157"/>
      <c r="L516" s="155">
        <v>2022</v>
      </c>
      <c r="M516" s="158">
        <v>6696</v>
      </c>
      <c r="N516" s="159">
        <v>34923834.670000002</v>
      </c>
      <c r="O516" s="159">
        <v>32773547.649999999</v>
      </c>
      <c r="P516" s="159">
        <v>24214982.399999999</v>
      </c>
      <c r="Q516" s="159">
        <v>12021562</v>
      </c>
      <c r="R516" s="159">
        <v>12193420.4</v>
      </c>
      <c r="S516" s="159">
        <v>2150287.02</v>
      </c>
      <c r="T516" s="159">
        <v>8500</v>
      </c>
      <c r="U516" s="159">
        <v>34365952.039999999</v>
      </c>
      <c r="V516" s="159">
        <v>30959681.640000001</v>
      </c>
      <c r="W516" s="159">
        <v>9367373.9299999997</v>
      </c>
      <c r="X516" s="159">
        <v>157146.4</v>
      </c>
      <c r="Y516" s="159">
        <v>3406270.4</v>
      </c>
      <c r="Z516" s="159">
        <v>2538140.7599999998</v>
      </c>
      <c r="AA516" s="159">
        <v>1200000</v>
      </c>
      <c r="AB516" s="159">
        <v>1338140.7599999998</v>
      </c>
      <c r="AC516" s="159">
        <v>1054185.07</v>
      </c>
      <c r="AD516" s="159">
        <v>650000</v>
      </c>
      <c r="AE516" s="159">
        <v>5560991</v>
      </c>
      <c r="AF516" s="159">
        <v>1813866.01</v>
      </c>
      <c r="AG516" s="159">
        <v>127268.52</v>
      </c>
      <c r="AH516" s="159">
        <v>178170.42</v>
      </c>
      <c r="AI516" s="159">
        <v>0</v>
      </c>
      <c r="AJ516" s="159">
        <v>0</v>
      </c>
    </row>
    <row r="517" spans="1:36">
      <c r="A517" s="153">
        <v>6</v>
      </c>
      <c r="B517" s="154">
        <v>20</v>
      </c>
      <c r="C517" s="154">
        <v>10</v>
      </c>
      <c r="D517" s="155">
        <v>2</v>
      </c>
      <c r="E517" s="155" t="s">
        <v>556</v>
      </c>
      <c r="F517" s="156" t="s">
        <v>3418</v>
      </c>
      <c r="G517" s="156" t="s">
        <v>556</v>
      </c>
      <c r="H517" s="156" t="s">
        <v>3429</v>
      </c>
      <c r="I517" s="155">
        <v>620102</v>
      </c>
      <c r="J517" s="157" t="s">
        <v>2299</v>
      </c>
      <c r="K517" s="157"/>
      <c r="L517" s="155">
        <v>2022</v>
      </c>
      <c r="M517" s="158">
        <v>5115</v>
      </c>
      <c r="N517" s="159">
        <v>31725309.84</v>
      </c>
      <c r="O517" s="159">
        <v>24014270.469999999</v>
      </c>
      <c r="P517" s="159">
        <v>18090741.34</v>
      </c>
      <c r="Q517" s="159">
        <v>8627182</v>
      </c>
      <c r="R517" s="159">
        <v>9463559.3399999999</v>
      </c>
      <c r="S517" s="159">
        <v>7711039.3700000001</v>
      </c>
      <c r="T517" s="159">
        <v>34717.65</v>
      </c>
      <c r="U517" s="159">
        <v>28043914.530000001</v>
      </c>
      <c r="V517" s="159">
        <v>20898049.399999999</v>
      </c>
      <c r="W517" s="159">
        <v>6583830.0099999998</v>
      </c>
      <c r="X517" s="159">
        <v>118362.11</v>
      </c>
      <c r="Y517" s="159">
        <v>7145865.1299999999</v>
      </c>
      <c r="Z517" s="159">
        <v>42042.49</v>
      </c>
      <c r="AA517" s="159">
        <v>0</v>
      </c>
      <c r="AB517" s="159">
        <v>42042.49</v>
      </c>
      <c r="AC517" s="159">
        <v>600000</v>
      </c>
      <c r="AD517" s="159">
        <v>600000</v>
      </c>
      <c r="AE517" s="159">
        <v>3080000</v>
      </c>
      <c r="AF517" s="159">
        <v>3116221.07</v>
      </c>
      <c r="AG517" s="159">
        <v>382239.88</v>
      </c>
      <c r="AH517" s="159">
        <v>221524.28</v>
      </c>
      <c r="AI517" s="159">
        <v>0</v>
      </c>
      <c r="AJ517" s="159">
        <v>0</v>
      </c>
    </row>
    <row r="518" spans="1:36">
      <c r="A518" s="153">
        <v>6</v>
      </c>
      <c r="B518" s="154">
        <v>20</v>
      </c>
      <c r="C518" s="154">
        <v>11</v>
      </c>
      <c r="D518" s="155">
        <v>2</v>
      </c>
      <c r="E518" s="155" t="s">
        <v>556</v>
      </c>
      <c r="F518" s="156" t="s">
        <v>3418</v>
      </c>
      <c r="G518" s="156" t="s">
        <v>556</v>
      </c>
      <c r="H518" s="156" t="s">
        <v>3430</v>
      </c>
      <c r="I518" s="155">
        <v>620112</v>
      </c>
      <c r="J518" s="157" t="s">
        <v>2298</v>
      </c>
      <c r="K518" s="157"/>
      <c r="L518" s="155">
        <v>2022</v>
      </c>
      <c r="M518" s="158">
        <v>5150</v>
      </c>
      <c r="N518" s="159">
        <v>29527278.120000001</v>
      </c>
      <c r="O518" s="159">
        <v>23976938.739999998</v>
      </c>
      <c r="P518" s="159">
        <v>18226089.439999998</v>
      </c>
      <c r="Q518" s="159">
        <v>8489508</v>
      </c>
      <c r="R518" s="159">
        <v>9736581.4399999995</v>
      </c>
      <c r="S518" s="159">
        <v>5550339.3799999999</v>
      </c>
      <c r="T518" s="159">
        <v>4539.5</v>
      </c>
      <c r="U518" s="159">
        <v>27519119.309999999</v>
      </c>
      <c r="V518" s="159">
        <v>21413543.129999999</v>
      </c>
      <c r="W518" s="159">
        <v>7250727.0599999996</v>
      </c>
      <c r="X518" s="159">
        <v>147672.20000000001</v>
      </c>
      <c r="Y518" s="159">
        <v>6105576.1799999997</v>
      </c>
      <c r="Z518" s="159">
        <v>1113911.23</v>
      </c>
      <c r="AA518" s="159">
        <v>800000</v>
      </c>
      <c r="AB518" s="159">
        <v>313911.23</v>
      </c>
      <c r="AC518" s="159">
        <v>899920</v>
      </c>
      <c r="AD518" s="159">
        <v>899920</v>
      </c>
      <c r="AE518" s="159">
        <v>7123823</v>
      </c>
      <c r="AF518" s="159">
        <v>2563395.61</v>
      </c>
      <c r="AG518" s="159">
        <v>533418.88</v>
      </c>
      <c r="AH518" s="159">
        <v>504300.31</v>
      </c>
      <c r="AI518" s="159">
        <v>0</v>
      </c>
      <c r="AJ518" s="159">
        <v>0</v>
      </c>
    </row>
    <row r="519" spans="1:36">
      <c r="A519" s="153">
        <v>6</v>
      </c>
      <c r="B519" s="154">
        <v>20</v>
      </c>
      <c r="C519" s="154">
        <v>12</v>
      </c>
      <c r="D519" s="155">
        <v>2</v>
      </c>
      <c r="E519" s="155" t="s">
        <v>556</v>
      </c>
      <c r="F519" s="156" t="s">
        <v>3418</v>
      </c>
      <c r="G519" s="156" t="s">
        <v>556</v>
      </c>
      <c r="H519" s="156" t="s">
        <v>3431</v>
      </c>
      <c r="I519" s="155">
        <v>620122</v>
      </c>
      <c r="J519" s="157" t="s">
        <v>2297</v>
      </c>
      <c r="K519" s="157"/>
      <c r="L519" s="155">
        <v>2022</v>
      </c>
      <c r="M519" s="158">
        <v>4448</v>
      </c>
      <c r="N519" s="159">
        <v>21556721.5</v>
      </c>
      <c r="O519" s="159">
        <v>19718481.420000002</v>
      </c>
      <c r="P519" s="159">
        <v>15380931.640000001</v>
      </c>
      <c r="Q519" s="159">
        <v>8358633</v>
      </c>
      <c r="R519" s="159">
        <v>7022298.6399999997</v>
      </c>
      <c r="S519" s="159">
        <v>1838240.08</v>
      </c>
      <c r="T519" s="159">
        <v>22377</v>
      </c>
      <c r="U519" s="159">
        <v>20709797.09</v>
      </c>
      <c r="V519" s="159">
        <v>18392017.940000001</v>
      </c>
      <c r="W519" s="159">
        <v>8361183.7000000002</v>
      </c>
      <c r="X519" s="159">
        <v>105718.3</v>
      </c>
      <c r="Y519" s="159">
        <v>2317779.15</v>
      </c>
      <c r="Z519" s="159">
        <v>705069.68</v>
      </c>
      <c r="AA519" s="159">
        <v>200000</v>
      </c>
      <c r="AB519" s="159">
        <v>505069.68000000005</v>
      </c>
      <c r="AC519" s="159">
        <v>345000</v>
      </c>
      <c r="AD519" s="159">
        <v>345000</v>
      </c>
      <c r="AE519" s="159">
        <v>7494100</v>
      </c>
      <c r="AF519" s="159">
        <v>1326463.48</v>
      </c>
      <c r="AG519" s="159">
        <v>99877.98</v>
      </c>
      <c r="AH519" s="159">
        <v>99794.65</v>
      </c>
      <c r="AI519" s="159">
        <v>0</v>
      </c>
      <c r="AJ519" s="159">
        <v>0</v>
      </c>
    </row>
    <row r="520" spans="1:36">
      <c r="A520" s="153">
        <v>6</v>
      </c>
      <c r="B520" s="154">
        <v>20</v>
      </c>
      <c r="C520" s="154">
        <v>13</v>
      </c>
      <c r="D520" s="155">
        <v>3</v>
      </c>
      <c r="E520" s="155" t="s">
        <v>556</v>
      </c>
      <c r="F520" s="156" t="s">
        <v>3422</v>
      </c>
      <c r="G520" s="156" t="s">
        <v>556</v>
      </c>
      <c r="H520" s="156" t="s">
        <v>3432</v>
      </c>
      <c r="I520" s="155">
        <v>620133</v>
      </c>
      <c r="J520" s="157" t="s">
        <v>2296</v>
      </c>
      <c r="K520" s="157"/>
      <c r="L520" s="155">
        <v>2022</v>
      </c>
      <c r="M520" s="158">
        <v>11106</v>
      </c>
      <c r="N520" s="159">
        <v>51027724</v>
      </c>
      <c r="O520" s="159">
        <v>47002588.719999999</v>
      </c>
      <c r="P520" s="159">
        <v>31398534.960000001</v>
      </c>
      <c r="Q520" s="159">
        <v>14043302</v>
      </c>
      <c r="R520" s="159">
        <v>17355232.960000001</v>
      </c>
      <c r="S520" s="159">
        <v>4025135.28</v>
      </c>
      <c r="T520" s="159">
        <v>132550.98000000001</v>
      </c>
      <c r="U520" s="159">
        <v>49127445.380000003</v>
      </c>
      <c r="V520" s="159">
        <v>42116665.479999997</v>
      </c>
      <c r="W520" s="159">
        <v>13787581.869999999</v>
      </c>
      <c r="X520" s="159">
        <v>149420.29999999999</v>
      </c>
      <c r="Y520" s="159">
        <v>7010779.9000000004</v>
      </c>
      <c r="Z520" s="159">
        <v>2815880.18</v>
      </c>
      <c r="AA520" s="159">
        <v>0</v>
      </c>
      <c r="AB520" s="159">
        <v>2815880.18</v>
      </c>
      <c r="AC520" s="159">
        <v>1613738.15</v>
      </c>
      <c r="AD520" s="159">
        <v>1609788.15</v>
      </c>
      <c r="AE520" s="159">
        <v>10500000</v>
      </c>
      <c r="AF520" s="159">
        <v>4885923.24</v>
      </c>
      <c r="AG520" s="159">
        <v>265000</v>
      </c>
      <c r="AH520" s="159">
        <v>269728.27</v>
      </c>
      <c r="AI520" s="159">
        <v>0</v>
      </c>
      <c r="AJ520" s="159">
        <v>0</v>
      </c>
    </row>
    <row r="521" spans="1:36">
      <c r="A521" s="153">
        <v>6</v>
      </c>
      <c r="B521" s="154">
        <v>20</v>
      </c>
      <c r="C521" s="154">
        <v>14</v>
      </c>
      <c r="D521" s="155">
        <v>2</v>
      </c>
      <c r="E521" s="155" t="s">
        <v>556</v>
      </c>
      <c r="F521" s="156" t="s">
        <v>3418</v>
      </c>
      <c r="G521" s="156" t="s">
        <v>556</v>
      </c>
      <c r="H521" s="156" t="s">
        <v>3433</v>
      </c>
      <c r="I521" s="155">
        <v>620142</v>
      </c>
      <c r="J521" s="157" t="s">
        <v>2295</v>
      </c>
      <c r="K521" s="157"/>
      <c r="L521" s="155">
        <v>2022</v>
      </c>
      <c r="M521" s="158">
        <v>23225</v>
      </c>
      <c r="N521" s="159">
        <v>111577083.2</v>
      </c>
      <c r="O521" s="159">
        <v>103903820.95</v>
      </c>
      <c r="P521" s="159">
        <v>67568103.620000005</v>
      </c>
      <c r="Q521" s="159">
        <v>28258007</v>
      </c>
      <c r="R521" s="159">
        <v>39310096.619999997</v>
      </c>
      <c r="S521" s="159">
        <v>7673262.25</v>
      </c>
      <c r="T521" s="159">
        <v>108721.78</v>
      </c>
      <c r="U521" s="159">
        <v>105115383.44</v>
      </c>
      <c r="V521" s="159">
        <v>91458855.659999996</v>
      </c>
      <c r="W521" s="159">
        <v>27611242.609999999</v>
      </c>
      <c r="X521" s="159">
        <v>318896.5</v>
      </c>
      <c r="Y521" s="159">
        <v>13656527.779999999</v>
      </c>
      <c r="Z521" s="159">
        <v>7638615.1399999997</v>
      </c>
      <c r="AA521" s="159">
        <v>5000000</v>
      </c>
      <c r="AB521" s="159">
        <v>2638615.1399999997</v>
      </c>
      <c r="AC521" s="159">
        <v>7585749</v>
      </c>
      <c r="AD521" s="159">
        <v>5591760</v>
      </c>
      <c r="AE521" s="159">
        <v>24586440</v>
      </c>
      <c r="AF521" s="159">
        <v>12444965.289999999</v>
      </c>
      <c r="AG521" s="159">
        <v>1020190.29</v>
      </c>
      <c r="AH521" s="159">
        <v>631858.79</v>
      </c>
      <c r="AI521" s="159">
        <v>0</v>
      </c>
      <c r="AJ521" s="159">
        <v>0</v>
      </c>
    </row>
    <row r="522" spans="1:36">
      <c r="A522" s="153">
        <v>6</v>
      </c>
      <c r="B522" s="154">
        <v>20</v>
      </c>
      <c r="C522" s="154">
        <v>15</v>
      </c>
      <c r="D522" s="155">
        <v>3</v>
      </c>
      <c r="E522" s="155" t="s">
        <v>556</v>
      </c>
      <c r="F522" s="156" t="s">
        <v>3422</v>
      </c>
      <c r="G522" s="156" t="s">
        <v>556</v>
      </c>
      <c r="H522" s="156" t="s">
        <v>3434</v>
      </c>
      <c r="I522" s="155">
        <v>620153</v>
      </c>
      <c r="J522" s="157" t="s">
        <v>2294</v>
      </c>
      <c r="K522" s="157"/>
      <c r="L522" s="155">
        <v>2022</v>
      </c>
      <c r="M522" s="158">
        <v>6673</v>
      </c>
      <c r="N522" s="159">
        <v>32649183.170000002</v>
      </c>
      <c r="O522" s="159">
        <v>30297169.23</v>
      </c>
      <c r="P522" s="159">
        <v>17617282.969999999</v>
      </c>
      <c r="Q522" s="159">
        <v>7946391</v>
      </c>
      <c r="R522" s="159">
        <v>9670891.9700000007</v>
      </c>
      <c r="S522" s="159">
        <v>2352013.94</v>
      </c>
      <c r="T522" s="159">
        <v>517.11</v>
      </c>
      <c r="U522" s="159">
        <v>32539717.960000001</v>
      </c>
      <c r="V522" s="159">
        <v>26788523</v>
      </c>
      <c r="W522" s="159">
        <v>10373678.98</v>
      </c>
      <c r="X522" s="159">
        <v>305957.57</v>
      </c>
      <c r="Y522" s="159">
        <v>5751194.96</v>
      </c>
      <c r="Z522" s="159">
        <v>5496287.1200000001</v>
      </c>
      <c r="AA522" s="159">
        <v>1500000</v>
      </c>
      <c r="AB522" s="159">
        <v>3996287.12</v>
      </c>
      <c r="AC522" s="159">
        <v>1653672</v>
      </c>
      <c r="AD522" s="159">
        <v>1653672</v>
      </c>
      <c r="AE522" s="159">
        <v>12162432</v>
      </c>
      <c r="AF522" s="159">
        <v>3508646.23</v>
      </c>
      <c r="AG522" s="159">
        <v>120252.75</v>
      </c>
      <c r="AH522" s="159">
        <v>115743.14</v>
      </c>
      <c r="AI522" s="159">
        <v>0</v>
      </c>
      <c r="AJ522" s="159">
        <v>0</v>
      </c>
    </row>
    <row r="523" spans="1:36">
      <c r="A523" s="153">
        <v>8</v>
      </c>
      <c r="B523" s="154">
        <v>1</v>
      </c>
      <c r="C523" s="154">
        <v>1</v>
      </c>
      <c r="D523" s="155">
        <v>1</v>
      </c>
      <c r="E523" s="155" t="s">
        <v>556</v>
      </c>
      <c r="F523" s="156" t="s">
        <v>3435</v>
      </c>
      <c r="G523" s="156" t="s">
        <v>556</v>
      </c>
      <c r="H523" s="156" t="s">
        <v>3436</v>
      </c>
      <c r="I523" s="155">
        <v>801011</v>
      </c>
      <c r="J523" s="157" t="s">
        <v>2293</v>
      </c>
      <c r="K523" s="157"/>
      <c r="L523" s="155">
        <v>2022</v>
      </c>
      <c r="M523" s="158">
        <v>17740</v>
      </c>
      <c r="N523" s="159">
        <v>113031770.68000001</v>
      </c>
      <c r="O523" s="159">
        <v>107298351.44</v>
      </c>
      <c r="P523" s="159">
        <v>47121698.75</v>
      </c>
      <c r="Q523" s="159">
        <v>14779374</v>
      </c>
      <c r="R523" s="159">
        <v>32342324.75</v>
      </c>
      <c r="S523" s="159">
        <v>5733419.2400000002</v>
      </c>
      <c r="T523" s="159">
        <v>2920656.93</v>
      </c>
      <c r="U523" s="159">
        <v>109871904.01000001</v>
      </c>
      <c r="V523" s="159">
        <v>100480888.58</v>
      </c>
      <c r="W523" s="159">
        <v>39649469.5</v>
      </c>
      <c r="X523" s="159">
        <v>178636.68</v>
      </c>
      <c r="Y523" s="159">
        <v>9391015.4299999997</v>
      </c>
      <c r="Z523" s="159">
        <v>2357222.63</v>
      </c>
      <c r="AA523" s="159">
        <v>0</v>
      </c>
      <c r="AB523" s="159">
        <v>2357222.63</v>
      </c>
      <c r="AC523" s="159">
        <v>2265212.6</v>
      </c>
      <c r="AD523" s="159">
        <v>2205492</v>
      </c>
      <c r="AE523" s="159">
        <v>8766589.6199999992</v>
      </c>
      <c r="AF523" s="159">
        <v>6817462.8600000003</v>
      </c>
      <c r="AG523" s="159">
        <v>166184.14000000001</v>
      </c>
      <c r="AH523" s="159">
        <v>89639.23</v>
      </c>
      <c r="AI523" s="159">
        <v>0</v>
      </c>
      <c r="AJ523" s="159">
        <v>66.62</v>
      </c>
    </row>
    <row r="524" spans="1:36">
      <c r="A524" s="153">
        <v>8</v>
      </c>
      <c r="B524" s="154">
        <v>1</v>
      </c>
      <c r="C524" s="154">
        <v>2</v>
      </c>
      <c r="D524" s="155">
        <v>2</v>
      </c>
      <c r="E524" s="155" t="s">
        <v>556</v>
      </c>
      <c r="F524" s="156" t="s">
        <v>3437</v>
      </c>
      <c r="G524" s="156" t="s">
        <v>556</v>
      </c>
      <c r="H524" s="156" t="s">
        <v>3438</v>
      </c>
      <c r="I524" s="155">
        <v>801022</v>
      </c>
      <c r="J524" s="157" t="s">
        <v>2292</v>
      </c>
      <c r="K524" s="157"/>
      <c r="L524" s="155">
        <v>2022</v>
      </c>
      <c r="M524" s="158">
        <v>7109</v>
      </c>
      <c r="N524" s="159">
        <v>39368537.909999996</v>
      </c>
      <c r="O524" s="159">
        <v>34283840.700000003</v>
      </c>
      <c r="P524" s="159">
        <v>22404617.710000001</v>
      </c>
      <c r="Q524" s="159">
        <v>8947541</v>
      </c>
      <c r="R524" s="159">
        <v>13457076.710000001</v>
      </c>
      <c r="S524" s="159">
        <v>5084697.21</v>
      </c>
      <c r="T524" s="159">
        <v>538288.5</v>
      </c>
      <c r="U524" s="159">
        <v>38104799.57</v>
      </c>
      <c r="V524" s="159">
        <v>32245459.170000002</v>
      </c>
      <c r="W524" s="159">
        <v>12511999.619999999</v>
      </c>
      <c r="X524" s="159">
        <v>190441</v>
      </c>
      <c r="Y524" s="159">
        <v>5859340.4000000004</v>
      </c>
      <c r="Z524" s="159">
        <v>4323964.8099999996</v>
      </c>
      <c r="AA524" s="159">
        <v>0</v>
      </c>
      <c r="AB524" s="159">
        <v>4323964.8099999996</v>
      </c>
      <c r="AC524" s="159">
        <v>1400000</v>
      </c>
      <c r="AD524" s="159">
        <v>1400000</v>
      </c>
      <c r="AE524" s="159">
        <v>7500000</v>
      </c>
      <c r="AF524" s="159">
        <v>2038381.53</v>
      </c>
      <c r="AG524" s="159">
        <v>473589.33</v>
      </c>
      <c r="AH524" s="159">
        <v>475427.19</v>
      </c>
      <c r="AI524" s="159">
        <v>0</v>
      </c>
      <c r="AJ524" s="159">
        <v>0</v>
      </c>
    </row>
    <row r="525" spans="1:36">
      <c r="A525" s="153">
        <v>8</v>
      </c>
      <c r="B525" s="154">
        <v>1</v>
      </c>
      <c r="C525" s="154">
        <v>3</v>
      </c>
      <c r="D525" s="155">
        <v>2</v>
      </c>
      <c r="E525" s="155" t="s">
        <v>556</v>
      </c>
      <c r="F525" s="156" t="s">
        <v>3437</v>
      </c>
      <c r="G525" s="156" t="s">
        <v>556</v>
      </c>
      <c r="H525" s="156" t="s">
        <v>3439</v>
      </c>
      <c r="I525" s="155">
        <v>801032</v>
      </c>
      <c r="J525" s="157" t="s">
        <v>2291</v>
      </c>
      <c r="K525" s="157"/>
      <c r="L525" s="155">
        <v>2022</v>
      </c>
      <c r="M525" s="158">
        <v>10039</v>
      </c>
      <c r="N525" s="159">
        <v>54425103.030000001</v>
      </c>
      <c r="O525" s="159">
        <v>50408166.740000002</v>
      </c>
      <c r="P525" s="159">
        <v>29074916.34</v>
      </c>
      <c r="Q525" s="159">
        <v>10700172</v>
      </c>
      <c r="R525" s="159">
        <v>18374744.34</v>
      </c>
      <c r="S525" s="159">
        <v>4016936.29</v>
      </c>
      <c r="T525" s="159">
        <v>59408.94</v>
      </c>
      <c r="U525" s="159">
        <v>49458261.049999997</v>
      </c>
      <c r="V525" s="159">
        <v>40369530.68</v>
      </c>
      <c r="W525" s="159">
        <v>15497105.01</v>
      </c>
      <c r="X525" s="159">
        <v>141158.98000000001</v>
      </c>
      <c r="Y525" s="159">
        <v>9088730.3699999992</v>
      </c>
      <c r="Z525" s="159">
        <v>2296157.71</v>
      </c>
      <c r="AA525" s="159">
        <v>0</v>
      </c>
      <c r="AB525" s="159">
        <v>2296157.71</v>
      </c>
      <c r="AC525" s="159">
        <v>1756317.16</v>
      </c>
      <c r="AD525" s="159">
        <v>1756317.16</v>
      </c>
      <c r="AE525" s="159">
        <v>7726173.6699999999</v>
      </c>
      <c r="AF525" s="159">
        <v>10038636.060000001</v>
      </c>
      <c r="AG525" s="159">
        <v>234611.74</v>
      </c>
      <c r="AH525" s="159">
        <v>231613.82</v>
      </c>
      <c r="AI525" s="159">
        <v>0</v>
      </c>
      <c r="AJ525" s="159">
        <v>0</v>
      </c>
    </row>
    <row r="526" spans="1:36">
      <c r="A526" s="153">
        <v>8</v>
      </c>
      <c r="B526" s="154">
        <v>1</v>
      </c>
      <c r="C526" s="154">
        <v>4</v>
      </c>
      <c r="D526" s="155">
        <v>2</v>
      </c>
      <c r="E526" s="155" t="s">
        <v>556</v>
      </c>
      <c r="F526" s="156" t="s">
        <v>3437</v>
      </c>
      <c r="G526" s="156" t="s">
        <v>556</v>
      </c>
      <c r="H526" s="156" t="s">
        <v>3440</v>
      </c>
      <c r="I526" s="155">
        <v>801042</v>
      </c>
      <c r="J526" s="157" t="s">
        <v>809</v>
      </c>
      <c r="K526" s="157"/>
      <c r="L526" s="155">
        <v>2022</v>
      </c>
      <c r="M526" s="158">
        <v>8723</v>
      </c>
      <c r="N526" s="159">
        <v>53493378.990000002</v>
      </c>
      <c r="O526" s="159">
        <v>49012721.700000003</v>
      </c>
      <c r="P526" s="159">
        <v>24359500.759999998</v>
      </c>
      <c r="Q526" s="159">
        <v>8607853</v>
      </c>
      <c r="R526" s="159">
        <v>15751647.76</v>
      </c>
      <c r="S526" s="159">
        <v>4480657.29</v>
      </c>
      <c r="T526" s="159">
        <v>352022.91</v>
      </c>
      <c r="U526" s="159">
        <v>52024809.649999999</v>
      </c>
      <c r="V526" s="159">
        <v>39655974.640000001</v>
      </c>
      <c r="W526" s="159">
        <v>14021549.02</v>
      </c>
      <c r="X526" s="159">
        <v>45393.23</v>
      </c>
      <c r="Y526" s="159">
        <v>12368835.01</v>
      </c>
      <c r="Z526" s="159">
        <v>7172568.1699999999</v>
      </c>
      <c r="AA526" s="159">
        <v>5000000</v>
      </c>
      <c r="AB526" s="159">
        <v>2172568.17</v>
      </c>
      <c r="AC526" s="159">
        <v>1932141</v>
      </c>
      <c r="AD526" s="159">
        <v>1897326</v>
      </c>
      <c r="AE526" s="159">
        <v>7500000</v>
      </c>
      <c r="AF526" s="159">
        <v>9356747.0600000005</v>
      </c>
      <c r="AG526" s="159">
        <v>805384.99</v>
      </c>
      <c r="AH526" s="159">
        <v>577302.5</v>
      </c>
      <c r="AI526" s="159">
        <v>0</v>
      </c>
      <c r="AJ526" s="159">
        <v>0</v>
      </c>
    </row>
    <row r="527" spans="1:36">
      <c r="A527" s="153">
        <v>8</v>
      </c>
      <c r="B527" s="154">
        <v>1</v>
      </c>
      <c r="C527" s="154">
        <v>5</v>
      </c>
      <c r="D527" s="155">
        <v>2</v>
      </c>
      <c r="E527" s="155" t="s">
        <v>556</v>
      </c>
      <c r="F527" s="156" t="s">
        <v>3437</v>
      </c>
      <c r="G527" s="156" t="s">
        <v>556</v>
      </c>
      <c r="H527" s="156" t="s">
        <v>3441</v>
      </c>
      <c r="I527" s="155">
        <v>801052</v>
      </c>
      <c r="J527" s="157" t="s">
        <v>2290</v>
      </c>
      <c r="K527" s="157"/>
      <c r="L527" s="155">
        <v>2022</v>
      </c>
      <c r="M527" s="158">
        <v>6898</v>
      </c>
      <c r="N527" s="159">
        <v>41534380.259999998</v>
      </c>
      <c r="O527" s="159">
        <v>36148133.649999999</v>
      </c>
      <c r="P527" s="159">
        <v>21717174.829999998</v>
      </c>
      <c r="Q527" s="159">
        <v>8352847</v>
      </c>
      <c r="R527" s="159">
        <v>13364327.83</v>
      </c>
      <c r="S527" s="159">
        <v>5386246.6100000003</v>
      </c>
      <c r="T527" s="159">
        <v>20422.2</v>
      </c>
      <c r="U527" s="159">
        <v>39320142.390000001</v>
      </c>
      <c r="V527" s="159">
        <v>31924267.07</v>
      </c>
      <c r="W527" s="159">
        <v>11045099.699999999</v>
      </c>
      <c r="X527" s="159">
        <v>68622.92</v>
      </c>
      <c r="Y527" s="159">
        <v>7395875.3200000003</v>
      </c>
      <c r="Z527" s="159">
        <v>10200928.550000001</v>
      </c>
      <c r="AA527" s="159">
        <v>0</v>
      </c>
      <c r="AB527" s="159">
        <v>10200928.550000001</v>
      </c>
      <c r="AC527" s="159">
        <v>721400.64</v>
      </c>
      <c r="AD527" s="159">
        <v>721400.64</v>
      </c>
      <c r="AE527" s="159">
        <v>3047533.52</v>
      </c>
      <c r="AF527" s="159">
        <v>4223866.58</v>
      </c>
      <c r="AG527" s="159">
        <v>570733.28</v>
      </c>
      <c r="AH527" s="159">
        <v>529693.94999999995</v>
      </c>
      <c r="AI527" s="159">
        <v>0</v>
      </c>
      <c r="AJ527" s="159">
        <v>0</v>
      </c>
    </row>
    <row r="528" spans="1:36">
      <c r="A528" s="153">
        <v>8</v>
      </c>
      <c r="B528" s="154">
        <v>1</v>
      </c>
      <c r="C528" s="154">
        <v>6</v>
      </c>
      <c r="D528" s="155">
        <v>2</v>
      </c>
      <c r="E528" s="155" t="s">
        <v>556</v>
      </c>
      <c r="F528" s="156" t="s">
        <v>3437</v>
      </c>
      <c r="G528" s="156" t="s">
        <v>556</v>
      </c>
      <c r="H528" s="156" t="s">
        <v>3442</v>
      </c>
      <c r="I528" s="155">
        <v>801062</v>
      </c>
      <c r="J528" s="157" t="s">
        <v>2289</v>
      </c>
      <c r="K528" s="157"/>
      <c r="L528" s="155">
        <v>2022</v>
      </c>
      <c r="M528" s="158">
        <v>8734</v>
      </c>
      <c r="N528" s="159">
        <v>49992328.939999998</v>
      </c>
      <c r="O528" s="159">
        <v>42999364.609999999</v>
      </c>
      <c r="P528" s="159">
        <v>24912000.079999998</v>
      </c>
      <c r="Q528" s="159">
        <v>8967179</v>
      </c>
      <c r="R528" s="159">
        <v>15944821.08</v>
      </c>
      <c r="S528" s="159">
        <v>6992964.3300000001</v>
      </c>
      <c r="T528" s="159">
        <v>126796.43</v>
      </c>
      <c r="U528" s="159">
        <v>47044270.350000001</v>
      </c>
      <c r="V528" s="159">
        <v>40200305.189999998</v>
      </c>
      <c r="W528" s="159">
        <v>14539929.85</v>
      </c>
      <c r="X528" s="159">
        <v>356869.02</v>
      </c>
      <c r="Y528" s="159">
        <v>6843965.1600000001</v>
      </c>
      <c r="Z528" s="159">
        <v>4877575.3099999996</v>
      </c>
      <c r="AA528" s="159">
        <v>3075000</v>
      </c>
      <c r="AB528" s="159">
        <v>1802575.3099999996</v>
      </c>
      <c r="AC528" s="159">
        <v>1375000</v>
      </c>
      <c r="AD528" s="159">
        <v>1375000</v>
      </c>
      <c r="AE528" s="159">
        <v>22008241</v>
      </c>
      <c r="AF528" s="159">
        <v>2799059.42</v>
      </c>
      <c r="AG528" s="159">
        <v>431071.36</v>
      </c>
      <c r="AH528" s="159">
        <v>338487.35</v>
      </c>
      <c r="AI528" s="159">
        <v>0</v>
      </c>
      <c r="AJ528" s="159">
        <v>0</v>
      </c>
    </row>
    <row r="529" spans="1:36">
      <c r="A529" s="153">
        <v>8</v>
      </c>
      <c r="B529" s="154">
        <v>1</v>
      </c>
      <c r="C529" s="154">
        <v>7</v>
      </c>
      <c r="D529" s="155">
        <v>3</v>
      </c>
      <c r="E529" s="155" t="s">
        <v>556</v>
      </c>
      <c r="F529" s="156" t="s">
        <v>3443</v>
      </c>
      <c r="G529" s="156" t="s">
        <v>556</v>
      </c>
      <c r="H529" s="156" t="s">
        <v>3444</v>
      </c>
      <c r="I529" s="155">
        <v>801073</v>
      </c>
      <c r="J529" s="157" t="s">
        <v>2288</v>
      </c>
      <c r="K529" s="157"/>
      <c r="L529" s="155">
        <v>2022</v>
      </c>
      <c r="M529" s="158">
        <v>12811</v>
      </c>
      <c r="N529" s="159">
        <v>74467742.280000001</v>
      </c>
      <c r="O529" s="159">
        <v>67994493.420000002</v>
      </c>
      <c r="P529" s="159">
        <v>40510928.260000005</v>
      </c>
      <c r="Q529" s="159">
        <v>16415780</v>
      </c>
      <c r="R529" s="159">
        <v>24095148.260000002</v>
      </c>
      <c r="S529" s="159">
        <v>6473248.8600000003</v>
      </c>
      <c r="T529" s="159">
        <v>985645.19</v>
      </c>
      <c r="U529" s="159">
        <v>66616498.07</v>
      </c>
      <c r="V529" s="159">
        <v>62647407.68</v>
      </c>
      <c r="W529" s="159">
        <v>25738747.07</v>
      </c>
      <c r="X529" s="159">
        <v>259727.86</v>
      </c>
      <c r="Y529" s="159">
        <v>3969090.39</v>
      </c>
      <c r="Z529" s="159">
        <v>7606429.0899999999</v>
      </c>
      <c r="AA529" s="159">
        <v>4700000</v>
      </c>
      <c r="AB529" s="159">
        <v>2906429.09</v>
      </c>
      <c r="AC529" s="159">
        <v>4352000</v>
      </c>
      <c r="AD529" s="159">
        <v>4352000</v>
      </c>
      <c r="AE529" s="159">
        <v>15846193</v>
      </c>
      <c r="AF529" s="159">
        <v>5347085.74</v>
      </c>
      <c r="AG529" s="159">
        <v>385989.24</v>
      </c>
      <c r="AH529" s="159">
        <v>272856.40999999997</v>
      </c>
      <c r="AI529" s="159">
        <v>0</v>
      </c>
      <c r="AJ529" s="159">
        <v>0</v>
      </c>
    </row>
    <row r="530" spans="1:36">
      <c r="A530" s="153">
        <v>8</v>
      </c>
      <c r="B530" s="154">
        <v>2</v>
      </c>
      <c r="C530" s="154">
        <v>1</v>
      </c>
      <c r="D530" s="155">
        <v>1</v>
      </c>
      <c r="E530" s="155" t="s">
        <v>556</v>
      </c>
      <c r="F530" s="156" t="s">
        <v>3445</v>
      </c>
      <c r="G530" s="156" t="s">
        <v>556</v>
      </c>
      <c r="H530" s="156" t="s">
        <v>3446</v>
      </c>
      <c r="I530" s="155">
        <v>802011</v>
      </c>
      <c r="J530" s="157" t="s">
        <v>2285</v>
      </c>
      <c r="K530" s="157"/>
      <c r="L530" s="155">
        <v>2022</v>
      </c>
      <c r="M530" s="158">
        <v>16555</v>
      </c>
      <c r="N530" s="159">
        <v>84644412.969999999</v>
      </c>
      <c r="O530" s="159">
        <v>75920534.980000004</v>
      </c>
      <c r="P530" s="159">
        <v>40306222.969999999</v>
      </c>
      <c r="Q530" s="159">
        <v>14816682</v>
      </c>
      <c r="R530" s="159">
        <v>25489540.969999999</v>
      </c>
      <c r="S530" s="159">
        <v>8723877.9900000002</v>
      </c>
      <c r="T530" s="159">
        <v>2585884.37</v>
      </c>
      <c r="U530" s="159">
        <v>82007092.400000006</v>
      </c>
      <c r="V530" s="159">
        <v>73179690.670000002</v>
      </c>
      <c r="W530" s="159">
        <v>30478473.949999999</v>
      </c>
      <c r="X530" s="159">
        <v>377027</v>
      </c>
      <c r="Y530" s="159">
        <v>8827401.7300000004</v>
      </c>
      <c r="Z530" s="159">
        <v>12521018.720000001</v>
      </c>
      <c r="AA530" s="159">
        <v>2000000</v>
      </c>
      <c r="AB530" s="159">
        <v>10521018.720000001</v>
      </c>
      <c r="AC530" s="159">
        <v>2325000</v>
      </c>
      <c r="AD530" s="159">
        <v>2300000</v>
      </c>
      <c r="AE530" s="159">
        <v>13100000</v>
      </c>
      <c r="AF530" s="159">
        <v>2740844.31</v>
      </c>
      <c r="AG530" s="159">
        <v>1470034.04</v>
      </c>
      <c r="AH530" s="159">
        <v>1056658.5</v>
      </c>
      <c r="AI530" s="159">
        <v>0</v>
      </c>
      <c r="AJ530" s="159">
        <v>0</v>
      </c>
    </row>
    <row r="531" spans="1:36">
      <c r="A531" s="153">
        <v>8</v>
      </c>
      <c r="B531" s="154">
        <v>2</v>
      </c>
      <c r="C531" s="154">
        <v>2</v>
      </c>
      <c r="D531" s="155">
        <v>2</v>
      </c>
      <c r="E531" s="155" t="s">
        <v>556</v>
      </c>
      <c r="F531" s="156" t="s">
        <v>3447</v>
      </c>
      <c r="G531" s="156" t="s">
        <v>556</v>
      </c>
      <c r="H531" s="156" t="s">
        <v>3448</v>
      </c>
      <c r="I531" s="155">
        <v>802022</v>
      </c>
      <c r="J531" s="157" t="s">
        <v>2287</v>
      </c>
      <c r="K531" s="157"/>
      <c r="L531" s="155">
        <v>2022</v>
      </c>
      <c r="M531" s="158">
        <v>3167</v>
      </c>
      <c r="N531" s="159">
        <v>21214724.370000001</v>
      </c>
      <c r="O531" s="159">
        <v>19604066.98</v>
      </c>
      <c r="P531" s="159">
        <v>7580539.1699999999</v>
      </c>
      <c r="Q531" s="159">
        <v>2715126</v>
      </c>
      <c r="R531" s="159">
        <v>4865413.17</v>
      </c>
      <c r="S531" s="159">
        <v>1610657.39</v>
      </c>
      <c r="T531" s="159">
        <v>46537.31</v>
      </c>
      <c r="U531" s="159">
        <v>21318035.559999999</v>
      </c>
      <c r="V531" s="159">
        <v>17042724.16</v>
      </c>
      <c r="W531" s="159">
        <v>6633205.2599999998</v>
      </c>
      <c r="X531" s="159">
        <v>0</v>
      </c>
      <c r="Y531" s="159">
        <v>4275311.4000000004</v>
      </c>
      <c r="Z531" s="159">
        <v>7066552.8300000001</v>
      </c>
      <c r="AA531" s="159">
        <v>0</v>
      </c>
      <c r="AB531" s="159">
        <v>7066552.8300000001</v>
      </c>
      <c r="AC531" s="159">
        <v>0</v>
      </c>
      <c r="AD531" s="159">
        <v>0</v>
      </c>
      <c r="AE531" s="159">
        <v>381.07</v>
      </c>
      <c r="AF531" s="159">
        <v>2561342.8199999998</v>
      </c>
      <c r="AG531" s="159">
        <v>66500</v>
      </c>
      <c r="AH531" s="159">
        <v>115385.02</v>
      </c>
      <c r="AI531" s="159">
        <v>0</v>
      </c>
      <c r="AJ531" s="159">
        <v>381.07</v>
      </c>
    </row>
    <row r="532" spans="1:36">
      <c r="A532" s="153">
        <v>8</v>
      </c>
      <c r="B532" s="154">
        <v>2</v>
      </c>
      <c r="C532" s="154">
        <v>3</v>
      </c>
      <c r="D532" s="155">
        <v>2</v>
      </c>
      <c r="E532" s="155" t="s">
        <v>556</v>
      </c>
      <c r="F532" s="156" t="s">
        <v>3447</v>
      </c>
      <c r="G532" s="156" t="s">
        <v>556</v>
      </c>
      <c r="H532" s="156" t="s">
        <v>3449</v>
      </c>
      <c r="I532" s="155">
        <v>802032</v>
      </c>
      <c r="J532" s="157" t="s">
        <v>2286</v>
      </c>
      <c r="K532" s="157"/>
      <c r="L532" s="155">
        <v>2022</v>
      </c>
      <c r="M532" s="158">
        <v>2491</v>
      </c>
      <c r="N532" s="159">
        <v>11235329.58</v>
      </c>
      <c r="O532" s="159">
        <v>10874110.76</v>
      </c>
      <c r="P532" s="159">
        <v>7251197.0099999998</v>
      </c>
      <c r="Q532" s="159">
        <v>2844468</v>
      </c>
      <c r="R532" s="159">
        <v>4406729.01</v>
      </c>
      <c r="S532" s="159">
        <v>361218.82</v>
      </c>
      <c r="T532" s="159">
        <v>255178.07</v>
      </c>
      <c r="U532" s="159">
        <v>11179936.609999999</v>
      </c>
      <c r="V532" s="159">
        <v>10924256.439999999</v>
      </c>
      <c r="W532" s="159">
        <v>4043276.17</v>
      </c>
      <c r="X532" s="159">
        <v>44465.69</v>
      </c>
      <c r="Y532" s="159">
        <v>255680.17</v>
      </c>
      <c r="Z532" s="159">
        <v>578272.98</v>
      </c>
      <c r="AA532" s="159">
        <v>0</v>
      </c>
      <c r="AB532" s="159">
        <v>578272.98</v>
      </c>
      <c r="AC532" s="159">
        <v>633665.94999999995</v>
      </c>
      <c r="AD532" s="159">
        <v>633665.94999999995</v>
      </c>
      <c r="AE532" s="159">
        <v>1782168.55</v>
      </c>
      <c r="AF532" s="159">
        <v>-50145.68</v>
      </c>
      <c r="AG532" s="159">
        <v>141304.42000000001</v>
      </c>
      <c r="AH532" s="159">
        <v>182465.23</v>
      </c>
      <c r="AI532" s="159">
        <v>0</v>
      </c>
      <c r="AJ532" s="159">
        <v>0</v>
      </c>
    </row>
    <row r="533" spans="1:36">
      <c r="A533" s="153">
        <v>8</v>
      </c>
      <c r="B533" s="154">
        <v>2</v>
      </c>
      <c r="C533" s="154">
        <v>4</v>
      </c>
      <c r="D533" s="155">
        <v>2</v>
      </c>
      <c r="E533" s="155" t="s">
        <v>556</v>
      </c>
      <c r="F533" s="156" t="s">
        <v>3447</v>
      </c>
      <c r="G533" s="156" t="s">
        <v>556</v>
      </c>
      <c r="H533" s="156" t="s">
        <v>3450</v>
      </c>
      <c r="I533" s="155">
        <v>802042</v>
      </c>
      <c r="J533" s="157" t="s">
        <v>811</v>
      </c>
      <c r="K533" s="157"/>
      <c r="L533" s="155">
        <v>2022</v>
      </c>
      <c r="M533" s="158">
        <v>4908</v>
      </c>
      <c r="N533" s="159">
        <v>25177377.030000001</v>
      </c>
      <c r="O533" s="159">
        <v>24252953.300000001</v>
      </c>
      <c r="P533" s="159">
        <v>15848556.84</v>
      </c>
      <c r="Q533" s="159">
        <v>7022869</v>
      </c>
      <c r="R533" s="159">
        <v>8825687.8399999999</v>
      </c>
      <c r="S533" s="159">
        <v>924423.73</v>
      </c>
      <c r="T533" s="159">
        <v>126284.81</v>
      </c>
      <c r="U533" s="159">
        <v>22218909.809999999</v>
      </c>
      <c r="V533" s="159">
        <v>21537489.93</v>
      </c>
      <c r="W533" s="159">
        <v>8405168.7200000007</v>
      </c>
      <c r="X533" s="159">
        <v>45117.64</v>
      </c>
      <c r="Y533" s="159">
        <v>681419.88</v>
      </c>
      <c r="Z533" s="159">
        <v>3323036.99</v>
      </c>
      <c r="AA533" s="159">
        <v>0</v>
      </c>
      <c r="AB533" s="159">
        <v>3323036.99</v>
      </c>
      <c r="AC533" s="159">
        <v>700000</v>
      </c>
      <c r="AD533" s="159">
        <v>700000</v>
      </c>
      <c r="AE533" s="159">
        <v>2770282</v>
      </c>
      <c r="AF533" s="159">
        <v>2715463.37</v>
      </c>
      <c r="AG533" s="159">
        <v>319843.73</v>
      </c>
      <c r="AH533" s="159">
        <v>369408.52</v>
      </c>
      <c r="AI533" s="159">
        <v>0</v>
      </c>
      <c r="AJ533" s="159">
        <v>0</v>
      </c>
    </row>
    <row r="534" spans="1:36">
      <c r="A534" s="153">
        <v>8</v>
      </c>
      <c r="B534" s="154">
        <v>2</v>
      </c>
      <c r="C534" s="154">
        <v>5</v>
      </c>
      <c r="D534" s="155">
        <v>2</v>
      </c>
      <c r="E534" s="155" t="s">
        <v>556</v>
      </c>
      <c r="F534" s="156" t="s">
        <v>3447</v>
      </c>
      <c r="G534" s="156" t="s">
        <v>556</v>
      </c>
      <c r="H534" s="156" t="s">
        <v>3451</v>
      </c>
      <c r="I534" s="155">
        <v>802052</v>
      </c>
      <c r="J534" s="157" t="s">
        <v>2285</v>
      </c>
      <c r="K534" s="157"/>
      <c r="L534" s="155">
        <v>2022</v>
      </c>
      <c r="M534" s="158">
        <v>7142</v>
      </c>
      <c r="N534" s="159">
        <v>34482342.560000002</v>
      </c>
      <c r="O534" s="159">
        <v>32760945.109999999</v>
      </c>
      <c r="P534" s="159">
        <v>20781723.48</v>
      </c>
      <c r="Q534" s="159">
        <v>8819583</v>
      </c>
      <c r="R534" s="159">
        <v>11962140.48</v>
      </c>
      <c r="S534" s="159">
        <v>1721397.45</v>
      </c>
      <c r="T534" s="159">
        <v>353581.32</v>
      </c>
      <c r="U534" s="159">
        <v>33420303.73</v>
      </c>
      <c r="V534" s="159">
        <v>29817113.329999998</v>
      </c>
      <c r="W534" s="159">
        <v>12213602.859999999</v>
      </c>
      <c r="X534" s="159">
        <v>6199.02</v>
      </c>
      <c r="Y534" s="159">
        <v>3603190.4</v>
      </c>
      <c r="Z534" s="159">
        <v>4667204.22</v>
      </c>
      <c r="AA534" s="159">
        <v>413172.65</v>
      </c>
      <c r="AB534" s="159">
        <v>4254031.5699999994</v>
      </c>
      <c r="AC534" s="159">
        <v>95388</v>
      </c>
      <c r="AD534" s="159">
        <v>95388</v>
      </c>
      <c r="AE534" s="159">
        <v>574507.62</v>
      </c>
      <c r="AF534" s="159">
        <v>2943831.78</v>
      </c>
      <c r="AG534" s="159">
        <v>112616.43</v>
      </c>
      <c r="AH534" s="159">
        <v>112616.43</v>
      </c>
      <c r="AI534" s="159">
        <v>0</v>
      </c>
      <c r="AJ534" s="159">
        <v>2354.9699999999998</v>
      </c>
    </row>
    <row r="535" spans="1:36">
      <c r="A535" s="153">
        <v>8</v>
      </c>
      <c r="B535" s="154">
        <v>2</v>
      </c>
      <c r="C535" s="154">
        <v>6</v>
      </c>
      <c r="D535" s="155">
        <v>3</v>
      </c>
      <c r="E535" s="155" t="s">
        <v>556</v>
      </c>
      <c r="F535" s="156" t="s">
        <v>3452</v>
      </c>
      <c r="G535" s="156" t="s">
        <v>556</v>
      </c>
      <c r="H535" s="156" t="s">
        <v>3453</v>
      </c>
      <c r="I535" s="155">
        <v>802063</v>
      </c>
      <c r="J535" s="157" t="s">
        <v>2284</v>
      </c>
      <c r="K535" s="157"/>
      <c r="L535" s="155">
        <v>2022</v>
      </c>
      <c r="M535" s="158">
        <v>17639</v>
      </c>
      <c r="N535" s="159">
        <v>92941213.230000004</v>
      </c>
      <c r="O535" s="159">
        <v>84163576.819999993</v>
      </c>
      <c r="P535" s="159">
        <v>44968351.079999998</v>
      </c>
      <c r="Q535" s="159">
        <v>14615792</v>
      </c>
      <c r="R535" s="159">
        <v>30352559.079999998</v>
      </c>
      <c r="S535" s="159">
        <v>8777636.4100000001</v>
      </c>
      <c r="T535" s="159">
        <v>3486064.63</v>
      </c>
      <c r="U535" s="159">
        <v>86756839.920000002</v>
      </c>
      <c r="V535" s="159">
        <v>79024678.730000004</v>
      </c>
      <c r="W535" s="159">
        <v>28470446.640000001</v>
      </c>
      <c r="X535" s="159">
        <v>490067.49</v>
      </c>
      <c r="Y535" s="159">
        <v>7732161.1900000004</v>
      </c>
      <c r="Z535" s="159">
        <v>5090423.32</v>
      </c>
      <c r="AA535" s="159">
        <v>0</v>
      </c>
      <c r="AB535" s="159">
        <v>5090423.32</v>
      </c>
      <c r="AC535" s="159">
        <v>1787484</v>
      </c>
      <c r="AD535" s="159">
        <v>1787484</v>
      </c>
      <c r="AE535" s="159">
        <v>22058534.280000001</v>
      </c>
      <c r="AF535" s="159">
        <v>5138898.09</v>
      </c>
      <c r="AG535" s="159">
        <v>1371372.78</v>
      </c>
      <c r="AH535" s="159">
        <v>1722331.93</v>
      </c>
      <c r="AI535" s="159">
        <v>0</v>
      </c>
      <c r="AJ535" s="159">
        <v>0</v>
      </c>
    </row>
    <row r="536" spans="1:36">
      <c r="A536" s="153">
        <v>8</v>
      </c>
      <c r="B536" s="154">
        <v>2</v>
      </c>
      <c r="C536" s="154">
        <v>7</v>
      </c>
      <c r="D536" s="155">
        <v>2</v>
      </c>
      <c r="E536" s="155" t="s">
        <v>556</v>
      </c>
      <c r="F536" s="156" t="s">
        <v>3447</v>
      </c>
      <c r="G536" s="156" t="s">
        <v>556</v>
      </c>
      <c r="H536" s="156" t="s">
        <v>3454</v>
      </c>
      <c r="I536" s="155">
        <v>802072</v>
      </c>
      <c r="J536" s="157" t="s">
        <v>642</v>
      </c>
      <c r="K536" s="157"/>
      <c r="L536" s="155">
        <v>2022</v>
      </c>
      <c r="M536" s="158">
        <v>2804</v>
      </c>
      <c r="N536" s="159">
        <v>13872278.210000001</v>
      </c>
      <c r="O536" s="159">
        <v>12913003.93</v>
      </c>
      <c r="P536" s="159">
        <v>8289476</v>
      </c>
      <c r="Q536" s="159">
        <v>3452713</v>
      </c>
      <c r="R536" s="159">
        <v>4836763</v>
      </c>
      <c r="S536" s="159">
        <v>959274.28</v>
      </c>
      <c r="T536" s="159">
        <v>26087</v>
      </c>
      <c r="U536" s="159">
        <v>13865085.41</v>
      </c>
      <c r="V536" s="159">
        <v>12904544.960000001</v>
      </c>
      <c r="W536" s="159">
        <v>5647761.7999999998</v>
      </c>
      <c r="X536" s="159">
        <v>16672.75</v>
      </c>
      <c r="Y536" s="159">
        <v>960540.45</v>
      </c>
      <c r="Z536" s="159">
        <v>1432888.2</v>
      </c>
      <c r="AA536" s="159">
        <v>1000000</v>
      </c>
      <c r="AB536" s="159">
        <v>432888.19999999995</v>
      </c>
      <c r="AC536" s="159">
        <v>400000</v>
      </c>
      <c r="AD536" s="159">
        <v>400000</v>
      </c>
      <c r="AE536" s="159">
        <v>1000000</v>
      </c>
      <c r="AF536" s="159">
        <v>8458.9699999999993</v>
      </c>
      <c r="AG536" s="159">
        <v>89992</v>
      </c>
      <c r="AH536" s="159">
        <v>89992</v>
      </c>
      <c r="AI536" s="159">
        <v>0</v>
      </c>
      <c r="AJ536" s="159">
        <v>0</v>
      </c>
    </row>
    <row r="537" spans="1:36">
      <c r="A537" s="153">
        <v>8</v>
      </c>
      <c r="B537" s="154">
        <v>3</v>
      </c>
      <c r="C537" s="154">
        <v>1</v>
      </c>
      <c r="D537" s="155">
        <v>2</v>
      </c>
      <c r="E537" s="155" t="s">
        <v>556</v>
      </c>
      <c r="F537" s="156" t="s">
        <v>3455</v>
      </c>
      <c r="G537" s="156" t="s">
        <v>556</v>
      </c>
      <c r="H537" s="156" t="s">
        <v>3456</v>
      </c>
      <c r="I537" s="155">
        <v>803012</v>
      </c>
      <c r="J537" s="157" t="s">
        <v>2283</v>
      </c>
      <c r="K537" s="157"/>
      <c r="L537" s="155">
        <v>2022</v>
      </c>
      <c r="M537" s="158">
        <v>4323</v>
      </c>
      <c r="N537" s="159">
        <v>24660880.800000001</v>
      </c>
      <c r="O537" s="159">
        <v>22110482.91</v>
      </c>
      <c r="P537" s="159">
        <v>13993477.34</v>
      </c>
      <c r="Q537" s="159">
        <v>5147902</v>
      </c>
      <c r="R537" s="159">
        <v>8845575.3399999999</v>
      </c>
      <c r="S537" s="159">
        <v>2550397.89</v>
      </c>
      <c r="T537" s="159">
        <v>140598.57</v>
      </c>
      <c r="U537" s="159">
        <v>21961301.52</v>
      </c>
      <c r="V537" s="159">
        <v>19663022.100000001</v>
      </c>
      <c r="W537" s="159">
        <v>6117948.6399999997</v>
      </c>
      <c r="X537" s="159">
        <v>0</v>
      </c>
      <c r="Y537" s="159">
        <v>2298279.42</v>
      </c>
      <c r="Z537" s="159">
        <v>3061189.01</v>
      </c>
      <c r="AA537" s="159">
        <v>0</v>
      </c>
      <c r="AB537" s="159">
        <v>3061189.01</v>
      </c>
      <c r="AC537" s="159">
        <v>0</v>
      </c>
      <c r="AD537" s="159">
        <v>0</v>
      </c>
      <c r="AE537" s="159">
        <v>0</v>
      </c>
      <c r="AF537" s="159">
        <v>2447460.81</v>
      </c>
      <c r="AG537" s="159">
        <v>621941.76000000001</v>
      </c>
      <c r="AH537" s="159">
        <v>574065.35</v>
      </c>
      <c r="AI537" s="159">
        <v>0</v>
      </c>
      <c r="AJ537" s="159">
        <v>0</v>
      </c>
    </row>
    <row r="538" spans="1:36">
      <c r="A538" s="153">
        <v>8</v>
      </c>
      <c r="B538" s="154">
        <v>3</v>
      </c>
      <c r="C538" s="154">
        <v>2</v>
      </c>
      <c r="D538" s="155">
        <v>3</v>
      </c>
      <c r="E538" s="155" t="s">
        <v>556</v>
      </c>
      <c r="F538" s="156" t="s">
        <v>3457</v>
      </c>
      <c r="G538" s="156" t="s">
        <v>556</v>
      </c>
      <c r="H538" s="156" t="s">
        <v>3458</v>
      </c>
      <c r="I538" s="155">
        <v>803023</v>
      </c>
      <c r="J538" s="157" t="s">
        <v>2282</v>
      </c>
      <c r="K538" s="157"/>
      <c r="L538" s="155">
        <v>2022</v>
      </c>
      <c r="M538" s="158">
        <v>24734</v>
      </c>
      <c r="N538" s="159">
        <v>137720926.5</v>
      </c>
      <c r="O538" s="159">
        <v>123753682.56999999</v>
      </c>
      <c r="P538" s="159">
        <v>60341898.859999999</v>
      </c>
      <c r="Q538" s="159">
        <v>18449846</v>
      </c>
      <c r="R538" s="159">
        <v>41892052.859999999</v>
      </c>
      <c r="S538" s="159">
        <v>13967243.93</v>
      </c>
      <c r="T538" s="159">
        <v>2710028.03</v>
      </c>
      <c r="U538" s="159">
        <v>137723301.18000001</v>
      </c>
      <c r="V538" s="159">
        <v>117153514.12</v>
      </c>
      <c r="W538" s="159">
        <v>42059144.170000002</v>
      </c>
      <c r="X538" s="159">
        <v>299196.78999999998</v>
      </c>
      <c r="Y538" s="159">
        <v>20569787.059999999</v>
      </c>
      <c r="Z538" s="159">
        <v>16188475.48</v>
      </c>
      <c r="AA538" s="159">
        <v>5100000</v>
      </c>
      <c r="AB538" s="159">
        <v>11088475.48</v>
      </c>
      <c r="AC538" s="159">
        <v>2627528</v>
      </c>
      <c r="AD538" s="159">
        <v>2627528</v>
      </c>
      <c r="AE538" s="159">
        <v>21571009.34</v>
      </c>
      <c r="AF538" s="159">
        <v>6600168.4500000002</v>
      </c>
      <c r="AG538" s="159">
        <v>294811.07</v>
      </c>
      <c r="AH538" s="159">
        <v>281990.15000000002</v>
      </c>
      <c r="AI538" s="159">
        <v>0</v>
      </c>
      <c r="AJ538" s="159">
        <v>0</v>
      </c>
    </row>
    <row r="539" spans="1:36">
      <c r="A539" s="153">
        <v>8</v>
      </c>
      <c r="B539" s="154">
        <v>3</v>
      </c>
      <c r="C539" s="154">
        <v>3</v>
      </c>
      <c r="D539" s="155">
        <v>2</v>
      </c>
      <c r="E539" s="155" t="s">
        <v>556</v>
      </c>
      <c r="F539" s="156" t="s">
        <v>3455</v>
      </c>
      <c r="G539" s="156" t="s">
        <v>556</v>
      </c>
      <c r="H539" s="156" t="s">
        <v>3459</v>
      </c>
      <c r="I539" s="155">
        <v>803032</v>
      </c>
      <c r="J539" s="157" t="s">
        <v>2281</v>
      </c>
      <c r="K539" s="157"/>
      <c r="L539" s="155">
        <v>2022</v>
      </c>
      <c r="M539" s="158">
        <v>5609</v>
      </c>
      <c r="N539" s="159">
        <v>33486822.469999999</v>
      </c>
      <c r="O539" s="159">
        <v>32513560.32</v>
      </c>
      <c r="P539" s="159">
        <v>18144014.579999998</v>
      </c>
      <c r="Q539" s="159">
        <v>6494596</v>
      </c>
      <c r="R539" s="159">
        <v>11649418.58</v>
      </c>
      <c r="S539" s="159">
        <v>973262.15</v>
      </c>
      <c r="T539" s="159">
        <v>157632.04999999999</v>
      </c>
      <c r="U539" s="159">
        <v>31916405.239999998</v>
      </c>
      <c r="V539" s="159">
        <v>28879108.66</v>
      </c>
      <c r="W539" s="159">
        <v>9857034.6400000006</v>
      </c>
      <c r="X539" s="159">
        <v>247580.18</v>
      </c>
      <c r="Y539" s="159">
        <v>3037296.58</v>
      </c>
      <c r="Z539" s="159">
        <v>7070977.9000000004</v>
      </c>
      <c r="AA539" s="159">
        <v>0</v>
      </c>
      <c r="AB539" s="159">
        <v>7070977.9000000004</v>
      </c>
      <c r="AC539" s="159">
        <v>946768</v>
      </c>
      <c r="AD539" s="159">
        <v>946768</v>
      </c>
      <c r="AE539" s="159">
        <v>7830792</v>
      </c>
      <c r="AF539" s="159">
        <v>3634451.66</v>
      </c>
      <c r="AG539" s="159">
        <v>172278.64</v>
      </c>
      <c r="AH539" s="159">
        <v>159040.81</v>
      </c>
      <c r="AI539" s="159">
        <v>0</v>
      </c>
      <c r="AJ539" s="159">
        <v>0</v>
      </c>
    </row>
    <row r="540" spans="1:36">
      <c r="A540" s="153">
        <v>8</v>
      </c>
      <c r="B540" s="154">
        <v>3</v>
      </c>
      <c r="C540" s="154">
        <v>4</v>
      </c>
      <c r="D540" s="155">
        <v>2</v>
      </c>
      <c r="E540" s="155" t="s">
        <v>556</v>
      </c>
      <c r="F540" s="156" t="s">
        <v>3455</v>
      </c>
      <c r="G540" s="156" t="s">
        <v>556</v>
      </c>
      <c r="H540" s="156" t="s">
        <v>3460</v>
      </c>
      <c r="I540" s="155">
        <v>803042</v>
      </c>
      <c r="J540" s="157" t="s">
        <v>2280</v>
      </c>
      <c r="K540" s="157"/>
      <c r="L540" s="155">
        <v>2022</v>
      </c>
      <c r="M540" s="158">
        <v>4273</v>
      </c>
      <c r="N540" s="159">
        <v>30266341.609999999</v>
      </c>
      <c r="O540" s="159">
        <v>25973179.780000001</v>
      </c>
      <c r="P540" s="159">
        <v>15194585.1</v>
      </c>
      <c r="Q540" s="159">
        <v>5343179</v>
      </c>
      <c r="R540" s="159">
        <v>9851406.0999999996</v>
      </c>
      <c r="S540" s="159">
        <v>4293161.83</v>
      </c>
      <c r="T540" s="159">
        <v>1896959.34</v>
      </c>
      <c r="U540" s="159">
        <v>25867620.969999999</v>
      </c>
      <c r="V540" s="159">
        <v>23678356.329999998</v>
      </c>
      <c r="W540" s="159">
        <v>8363414.5</v>
      </c>
      <c r="X540" s="159">
        <v>87803.58</v>
      </c>
      <c r="Y540" s="159">
        <v>2189264.64</v>
      </c>
      <c r="Z540" s="159">
        <v>3053593.46</v>
      </c>
      <c r="AA540" s="159">
        <v>0</v>
      </c>
      <c r="AB540" s="159">
        <v>3053593.46</v>
      </c>
      <c r="AC540" s="159">
        <v>989000</v>
      </c>
      <c r="AD540" s="159">
        <v>989000</v>
      </c>
      <c r="AE540" s="159">
        <v>7546488.7400000002</v>
      </c>
      <c r="AF540" s="159">
        <v>2294823.4500000002</v>
      </c>
      <c r="AG540" s="159">
        <v>1121568.3899999999</v>
      </c>
      <c r="AH540" s="159">
        <v>1004512.51</v>
      </c>
      <c r="AI540" s="159">
        <v>0</v>
      </c>
      <c r="AJ540" s="159">
        <v>2291488.7400000002</v>
      </c>
    </row>
    <row r="541" spans="1:36">
      <c r="A541" s="153">
        <v>8</v>
      </c>
      <c r="B541" s="154">
        <v>3</v>
      </c>
      <c r="C541" s="154">
        <v>5</v>
      </c>
      <c r="D541" s="155">
        <v>3</v>
      </c>
      <c r="E541" s="155" t="s">
        <v>556</v>
      </c>
      <c r="F541" s="156" t="s">
        <v>3457</v>
      </c>
      <c r="G541" s="156" t="s">
        <v>556</v>
      </c>
      <c r="H541" s="156" t="s">
        <v>3461</v>
      </c>
      <c r="I541" s="155">
        <v>803053</v>
      </c>
      <c r="J541" s="157" t="s">
        <v>2279</v>
      </c>
      <c r="K541" s="157"/>
      <c r="L541" s="155">
        <v>2022</v>
      </c>
      <c r="M541" s="158">
        <v>12028</v>
      </c>
      <c r="N541" s="159">
        <v>67082799</v>
      </c>
      <c r="O541" s="159">
        <v>62756630.130000003</v>
      </c>
      <c r="P541" s="159">
        <v>36202172.530000001</v>
      </c>
      <c r="Q541" s="159">
        <v>15403448</v>
      </c>
      <c r="R541" s="159">
        <v>20798724.530000001</v>
      </c>
      <c r="S541" s="159">
        <v>4326168.87</v>
      </c>
      <c r="T541" s="159">
        <v>759104.37</v>
      </c>
      <c r="U541" s="159">
        <v>61400961.539999999</v>
      </c>
      <c r="V541" s="159">
        <v>57997185.060000002</v>
      </c>
      <c r="W541" s="159">
        <v>21623551.579999998</v>
      </c>
      <c r="X541" s="159">
        <v>590268.81999999995</v>
      </c>
      <c r="Y541" s="159">
        <v>3403776.48</v>
      </c>
      <c r="Z541" s="159">
        <v>6134384.9699999997</v>
      </c>
      <c r="AA541" s="159">
        <v>1650000</v>
      </c>
      <c r="AB541" s="159">
        <v>4484384.97</v>
      </c>
      <c r="AC541" s="159">
        <v>3328163.72</v>
      </c>
      <c r="AD541" s="159">
        <v>3328163.72</v>
      </c>
      <c r="AE541" s="159">
        <v>27340768.41</v>
      </c>
      <c r="AF541" s="159">
        <v>4759445.07</v>
      </c>
      <c r="AG541" s="159">
        <v>799682.99</v>
      </c>
      <c r="AH541" s="159">
        <v>813867.64</v>
      </c>
      <c r="AI541" s="159">
        <v>0</v>
      </c>
      <c r="AJ541" s="159">
        <v>0</v>
      </c>
    </row>
    <row r="542" spans="1:36">
      <c r="A542" s="153">
        <v>8</v>
      </c>
      <c r="B542" s="154">
        <v>3</v>
      </c>
      <c r="C542" s="154">
        <v>6</v>
      </c>
      <c r="D542" s="155">
        <v>3</v>
      </c>
      <c r="E542" s="155" t="s">
        <v>556</v>
      </c>
      <c r="F542" s="156" t="s">
        <v>3457</v>
      </c>
      <c r="G542" s="156" t="s">
        <v>556</v>
      </c>
      <c r="H542" s="156" t="s">
        <v>3462</v>
      </c>
      <c r="I542" s="155">
        <v>803063</v>
      </c>
      <c r="J542" s="157" t="s">
        <v>2278</v>
      </c>
      <c r="K542" s="157"/>
      <c r="L542" s="155">
        <v>2022</v>
      </c>
      <c r="M542" s="158">
        <v>6407</v>
      </c>
      <c r="N542" s="159">
        <v>38018978.909999996</v>
      </c>
      <c r="O542" s="159">
        <v>32630948.129999999</v>
      </c>
      <c r="P542" s="159">
        <v>21339672.02</v>
      </c>
      <c r="Q542" s="159">
        <v>9196494</v>
      </c>
      <c r="R542" s="159">
        <v>12143178.02</v>
      </c>
      <c r="S542" s="159">
        <v>5388030.7800000003</v>
      </c>
      <c r="T542" s="159">
        <v>87611.43</v>
      </c>
      <c r="U542" s="159">
        <v>33227386.899999999</v>
      </c>
      <c r="V542" s="159">
        <v>29573013.68</v>
      </c>
      <c r="W542" s="159">
        <v>10837075.460000001</v>
      </c>
      <c r="X542" s="159">
        <v>237846.3</v>
      </c>
      <c r="Y542" s="159">
        <v>3654373.22</v>
      </c>
      <c r="Z542" s="159">
        <v>4107850.93</v>
      </c>
      <c r="AA542" s="159">
        <v>3350000</v>
      </c>
      <c r="AB542" s="159">
        <v>757850.93000000017</v>
      </c>
      <c r="AC542" s="159">
        <v>2250894</v>
      </c>
      <c r="AD542" s="159">
        <v>2250894</v>
      </c>
      <c r="AE542" s="159">
        <v>12696779</v>
      </c>
      <c r="AF542" s="159">
        <v>3057934.45</v>
      </c>
      <c r="AG542" s="159">
        <v>537999.89</v>
      </c>
      <c r="AH542" s="159">
        <v>383057.61</v>
      </c>
      <c r="AI542" s="159">
        <v>0</v>
      </c>
      <c r="AJ542" s="159">
        <v>0</v>
      </c>
    </row>
    <row r="543" spans="1:36">
      <c r="A543" s="153">
        <v>8</v>
      </c>
      <c r="B543" s="154">
        <v>4</v>
      </c>
      <c r="C543" s="154">
        <v>1</v>
      </c>
      <c r="D543" s="155">
        <v>1</v>
      </c>
      <c r="E543" s="155" t="s">
        <v>556</v>
      </c>
      <c r="F543" s="156" t="s">
        <v>3463</v>
      </c>
      <c r="G543" s="156" t="s">
        <v>556</v>
      </c>
      <c r="H543" s="156" t="s">
        <v>3464</v>
      </c>
      <c r="I543" s="155">
        <v>804011</v>
      </c>
      <c r="J543" s="157" t="s">
        <v>2274</v>
      </c>
      <c r="K543" s="157"/>
      <c r="L543" s="155">
        <v>2022</v>
      </c>
      <c r="M543" s="158">
        <v>38566</v>
      </c>
      <c r="N543" s="159">
        <v>204555374.31</v>
      </c>
      <c r="O543" s="159">
        <v>167382411.00999999</v>
      </c>
      <c r="P543" s="159">
        <v>88581297.599999994</v>
      </c>
      <c r="Q543" s="159">
        <v>29728854</v>
      </c>
      <c r="R543" s="159">
        <v>58852443.600000001</v>
      </c>
      <c r="S543" s="159">
        <v>37172963.299999997</v>
      </c>
      <c r="T543" s="159">
        <v>9451548.2100000009</v>
      </c>
      <c r="U543" s="159">
        <v>212289005.44</v>
      </c>
      <c r="V543" s="159">
        <v>156815855.47999999</v>
      </c>
      <c r="W543" s="159">
        <v>54839641.920000002</v>
      </c>
      <c r="X543" s="159">
        <v>1099067.93</v>
      </c>
      <c r="Y543" s="159">
        <v>55473149.960000001</v>
      </c>
      <c r="Z543" s="159">
        <v>16459885.640000001</v>
      </c>
      <c r="AA543" s="159">
        <v>0</v>
      </c>
      <c r="AB543" s="159">
        <v>16459885.640000001</v>
      </c>
      <c r="AC543" s="159">
        <v>6100000</v>
      </c>
      <c r="AD543" s="159">
        <v>6000000</v>
      </c>
      <c r="AE543" s="159">
        <v>48000222.200000003</v>
      </c>
      <c r="AF543" s="159">
        <v>10566555.529999999</v>
      </c>
      <c r="AG543" s="159">
        <v>194150</v>
      </c>
      <c r="AH543" s="159">
        <v>214471.85</v>
      </c>
      <c r="AI543" s="159">
        <v>0</v>
      </c>
      <c r="AJ543" s="159">
        <v>222.2</v>
      </c>
    </row>
    <row r="544" spans="1:36">
      <c r="A544" s="153">
        <v>8</v>
      </c>
      <c r="B544" s="154">
        <v>4</v>
      </c>
      <c r="C544" s="154">
        <v>2</v>
      </c>
      <c r="D544" s="155">
        <v>3</v>
      </c>
      <c r="E544" s="155" t="s">
        <v>556</v>
      </c>
      <c r="F544" s="156" t="s">
        <v>3465</v>
      </c>
      <c r="G544" s="156" t="s">
        <v>556</v>
      </c>
      <c r="H544" s="156" t="s">
        <v>3466</v>
      </c>
      <c r="I544" s="155">
        <v>804023</v>
      </c>
      <c r="J544" s="157" t="s">
        <v>2277</v>
      </c>
      <c r="K544" s="157"/>
      <c r="L544" s="155">
        <v>2022</v>
      </c>
      <c r="M544" s="158">
        <v>5400</v>
      </c>
      <c r="N544" s="159">
        <v>31293501.190000001</v>
      </c>
      <c r="O544" s="159">
        <v>25113809.789999999</v>
      </c>
      <c r="P544" s="159">
        <v>17479778.210000001</v>
      </c>
      <c r="Q544" s="159">
        <v>7775736</v>
      </c>
      <c r="R544" s="159">
        <v>9704042.2100000009</v>
      </c>
      <c r="S544" s="159">
        <v>6179691.4000000004</v>
      </c>
      <c r="T544" s="159">
        <v>664613.28</v>
      </c>
      <c r="U544" s="159">
        <v>29582191.77</v>
      </c>
      <c r="V544" s="159">
        <v>21978154.149999999</v>
      </c>
      <c r="W544" s="159">
        <v>8922191.8900000006</v>
      </c>
      <c r="X544" s="159">
        <v>116139.29</v>
      </c>
      <c r="Y544" s="159">
        <v>7604037.6200000001</v>
      </c>
      <c r="Z544" s="159">
        <v>6430085.2699999996</v>
      </c>
      <c r="AA544" s="159">
        <v>0</v>
      </c>
      <c r="AB544" s="159">
        <v>6430085.2699999996</v>
      </c>
      <c r="AC544" s="159">
        <v>1434012</v>
      </c>
      <c r="AD544" s="159">
        <v>1164012</v>
      </c>
      <c r="AE544" s="159">
        <v>7665935.5999999996</v>
      </c>
      <c r="AF544" s="159">
        <v>3135655.64</v>
      </c>
      <c r="AG544" s="159">
        <v>175479.49</v>
      </c>
      <c r="AH544" s="159">
        <v>175807.96</v>
      </c>
      <c r="AI544" s="159">
        <v>50125.8</v>
      </c>
      <c r="AJ544" s="159">
        <v>0</v>
      </c>
    </row>
    <row r="545" spans="1:36">
      <c r="A545" s="153">
        <v>8</v>
      </c>
      <c r="B545" s="154">
        <v>4</v>
      </c>
      <c r="C545" s="154">
        <v>3</v>
      </c>
      <c r="D545" s="155">
        <v>2</v>
      </c>
      <c r="E545" s="155" t="s">
        <v>556</v>
      </c>
      <c r="F545" s="156" t="s">
        <v>3467</v>
      </c>
      <c r="G545" s="156" t="s">
        <v>556</v>
      </c>
      <c r="H545" s="156" t="s">
        <v>3468</v>
      </c>
      <c r="I545" s="155">
        <v>804032</v>
      </c>
      <c r="J545" s="157" t="s">
        <v>2276</v>
      </c>
      <c r="K545" s="157"/>
      <c r="L545" s="155">
        <v>2022</v>
      </c>
      <c r="M545" s="158">
        <v>3315</v>
      </c>
      <c r="N545" s="159">
        <v>19361198</v>
      </c>
      <c r="O545" s="159">
        <v>17892676.780000001</v>
      </c>
      <c r="P545" s="159">
        <v>12397202.280000001</v>
      </c>
      <c r="Q545" s="159">
        <v>5722169</v>
      </c>
      <c r="R545" s="159">
        <v>6675033.2800000003</v>
      </c>
      <c r="S545" s="159">
        <v>1468521.22</v>
      </c>
      <c r="T545" s="159">
        <v>418155.4</v>
      </c>
      <c r="U545" s="159">
        <v>17984778.18</v>
      </c>
      <c r="V545" s="159">
        <v>16266832.560000001</v>
      </c>
      <c r="W545" s="159">
        <v>6328934.9100000001</v>
      </c>
      <c r="X545" s="159">
        <v>148623.01</v>
      </c>
      <c r="Y545" s="159">
        <v>1717945.62</v>
      </c>
      <c r="Z545" s="159">
        <v>900000</v>
      </c>
      <c r="AA545" s="159">
        <v>0</v>
      </c>
      <c r="AB545" s="159">
        <v>900000</v>
      </c>
      <c r="AC545" s="159">
        <v>500000</v>
      </c>
      <c r="AD545" s="159">
        <v>500000</v>
      </c>
      <c r="AE545" s="159">
        <v>6023200</v>
      </c>
      <c r="AF545" s="159">
        <v>1625844.22</v>
      </c>
      <c r="AG545" s="159">
        <v>99989.3</v>
      </c>
      <c r="AH545" s="159">
        <v>119429.08</v>
      </c>
      <c r="AI545" s="159">
        <v>0</v>
      </c>
      <c r="AJ545" s="159">
        <v>0</v>
      </c>
    </row>
    <row r="546" spans="1:36">
      <c r="A546" s="153">
        <v>8</v>
      </c>
      <c r="B546" s="154">
        <v>4</v>
      </c>
      <c r="C546" s="154">
        <v>4</v>
      </c>
      <c r="D546" s="155">
        <v>3</v>
      </c>
      <c r="E546" s="155" t="s">
        <v>556</v>
      </c>
      <c r="F546" s="156" t="s">
        <v>3465</v>
      </c>
      <c r="G546" s="156" t="s">
        <v>556</v>
      </c>
      <c r="H546" s="156" t="s">
        <v>3469</v>
      </c>
      <c r="I546" s="155">
        <v>804043</v>
      </c>
      <c r="J546" s="157" t="s">
        <v>2275</v>
      </c>
      <c r="K546" s="157"/>
      <c r="L546" s="155">
        <v>2022</v>
      </c>
      <c r="M546" s="158">
        <v>15868</v>
      </c>
      <c r="N546" s="159">
        <v>74819829.269999996</v>
      </c>
      <c r="O546" s="159">
        <v>70856710.370000005</v>
      </c>
      <c r="P546" s="159">
        <v>45654133.43</v>
      </c>
      <c r="Q546" s="159">
        <v>17414076</v>
      </c>
      <c r="R546" s="159">
        <v>28240057.43</v>
      </c>
      <c r="S546" s="159">
        <v>3963118.9</v>
      </c>
      <c r="T546" s="159">
        <v>666340.96</v>
      </c>
      <c r="U546" s="159">
        <v>78582339.459999993</v>
      </c>
      <c r="V546" s="159">
        <v>66309931.869999997</v>
      </c>
      <c r="W546" s="159">
        <v>20650072.489999998</v>
      </c>
      <c r="X546" s="159">
        <v>595681.92000000004</v>
      </c>
      <c r="Y546" s="159">
        <v>12272407.59</v>
      </c>
      <c r="Z546" s="159">
        <v>8725847.6099999994</v>
      </c>
      <c r="AA546" s="159">
        <v>4000000</v>
      </c>
      <c r="AB546" s="159">
        <v>4725847.6099999994</v>
      </c>
      <c r="AC546" s="159">
        <v>1949993</v>
      </c>
      <c r="AD546" s="159">
        <v>1949993</v>
      </c>
      <c r="AE546" s="159">
        <v>32187283.920000002</v>
      </c>
      <c r="AF546" s="159">
        <v>4546778.5</v>
      </c>
      <c r="AG546" s="159">
        <v>467571.93</v>
      </c>
      <c r="AH546" s="159">
        <v>579066.14</v>
      </c>
      <c r="AI546" s="159">
        <v>0</v>
      </c>
      <c r="AJ546" s="159">
        <v>3807.34</v>
      </c>
    </row>
    <row r="547" spans="1:36">
      <c r="A547" s="153">
        <v>8</v>
      </c>
      <c r="B547" s="154">
        <v>4</v>
      </c>
      <c r="C547" s="154">
        <v>5</v>
      </c>
      <c r="D547" s="155">
        <v>2</v>
      </c>
      <c r="E547" s="155" t="s">
        <v>556</v>
      </c>
      <c r="F547" s="156" t="s">
        <v>3467</v>
      </c>
      <c r="G547" s="156" t="s">
        <v>556</v>
      </c>
      <c r="H547" s="156" t="s">
        <v>3470</v>
      </c>
      <c r="I547" s="155">
        <v>804052</v>
      </c>
      <c r="J547" s="157" t="s">
        <v>2274</v>
      </c>
      <c r="K547" s="157"/>
      <c r="L547" s="155">
        <v>2022</v>
      </c>
      <c r="M547" s="158">
        <v>6930</v>
      </c>
      <c r="N547" s="159">
        <v>39093757.100000001</v>
      </c>
      <c r="O547" s="159">
        <v>35285180.090000004</v>
      </c>
      <c r="P547" s="159">
        <v>20460093.52</v>
      </c>
      <c r="Q547" s="159">
        <v>7659626</v>
      </c>
      <c r="R547" s="159">
        <v>12800467.52</v>
      </c>
      <c r="S547" s="159">
        <v>3808577.01</v>
      </c>
      <c r="T547" s="159">
        <v>213092.06</v>
      </c>
      <c r="U547" s="159">
        <v>39808361.390000001</v>
      </c>
      <c r="V547" s="159">
        <v>29278940.239999998</v>
      </c>
      <c r="W547" s="159">
        <v>9633537.0199999996</v>
      </c>
      <c r="X547" s="159">
        <v>243227.56</v>
      </c>
      <c r="Y547" s="159">
        <v>10529421.15</v>
      </c>
      <c r="Z547" s="159">
        <v>5861817</v>
      </c>
      <c r="AA547" s="159">
        <v>4500000</v>
      </c>
      <c r="AB547" s="159">
        <v>1361817</v>
      </c>
      <c r="AC547" s="159">
        <v>2120273</v>
      </c>
      <c r="AD547" s="159">
        <v>2120273</v>
      </c>
      <c r="AE547" s="159">
        <v>15466840.26</v>
      </c>
      <c r="AF547" s="159">
        <v>6006239.8499999996</v>
      </c>
      <c r="AG547" s="159">
        <v>186279.18</v>
      </c>
      <c r="AH547" s="159">
        <v>134902.53</v>
      </c>
      <c r="AI547" s="159">
        <v>0</v>
      </c>
      <c r="AJ547" s="159">
        <v>0</v>
      </c>
    </row>
    <row r="548" spans="1:36">
      <c r="A548" s="153">
        <v>8</v>
      </c>
      <c r="B548" s="154">
        <v>4</v>
      </c>
      <c r="C548" s="154">
        <v>6</v>
      </c>
      <c r="D548" s="155">
        <v>3</v>
      </c>
      <c r="E548" s="155" t="s">
        <v>556</v>
      </c>
      <c r="F548" s="156" t="s">
        <v>3465</v>
      </c>
      <c r="G548" s="156" t="s">
        <v>556</v>
      </c>
      <c r="H548" s="156" t="s">
        <v>3471</v>
      </c>
      <c r="I548" s="155">
        <v>804063</v>
      </c>
      <c r="J548" s="157" t="s">
        <v>2273</v>
      </c>
      <c r="K548" s="157"/>
      <c r="L548" s="155">
        <v>2022</v>
      </c>
      <c r="M548" s="158">
        <v>5340</v>
      </c>
      <c r="N548" s="159">
        <v>30661424.960000001</v>
      </c>
      <c r="O548" s="159">
        <v>27883307.260000002</v>
      </c>
      <c r="P548" s="159">
        <v>19295497.899999999</v>
      </c>
      <c r="Q548" s="159">
        <v>9188119</v>
      </c>
      <c r="R548" s="159">
        <v>10107378.9</v>
      </c>
      <c r="S548" s="159">
        <v>2778117.7</v>
      </c>
      <c r="T548" s="159">
        <v>578756.34</v>
      </c>
      <c r="U548" s="159">
        <v>28316333.879999999</v>
      </c>
      <c r="V548" s="159">
        <v>26570598.530000001</v>
      </c>
      <c r="W548" s="159">
        <v>11039670.27</v>
      </c>
      <c r="X548" s="159">
        <v>177514.34</v>
      </c>
      <c r="Y548" s="159">
        <v>1745735.35</v>
      </c>
      <c r="Z548" s="159">
        <v>1778313.62</v>
      </c>
      <c r="AA548" s="159">
        <v>0</v>
      </c>
      <c r="AB548" s="159">
        <v>1778313.62</v>
      </c>
      <c r="AC548" s="159">
        <v>816028</v>
      </c>
      <c r="AD548" s="159">
        <v>816028</v>
      </c>
      <c r="AE548" s="159">
        <v>9831366.8000000007</v>
      </c>
      <c r="AF548" s="159">
        <v>1312708.73</v>
      </c>
      <c r="AG548" s="159">
        <v>172200</v>
      </c>
      <c r="AH548" s="159">
        <v>177694</v>
      </c>
      <c r="AI548" s="159">
        <v>0</v>
      </c>
      <c r="AJ548" s="159">
        <v>312.89</v>
      </c>
    </row>
    <row r="549" spans="1:36">
      <c r="A549" s="153">
        <v>8</v>
      </c>
      <c r="B549" s="154">
        <v>4</v>
      </c>
      <c r="C549" s="154">
        <v>7</v>
      </c>
      <c r="D549" s="155">
        <v>3</v>
      </c>
      <c r="E549" s="155" t="s">
        <v>556</v>
      </c>
      <c r="F549" s="156" t="s">
        <v>3465</v>
      </c>
      <c r="G549" s="156" t="s">
        <v>556</v>
      </c>
      <c r="H549" s="156" t="s">
        <v>3472</v>
      </c>
      <c r="I549" s="155">
        <v>804073</v>
      </c>
      <c r="J549" s="157" t="s">
        <v>2272</v>
      </c>
      <c r="K549" s="157"/>
      <c r="L549" s="155">
        <v>2022</v>
      </c>
      <c r="M549" s="158">
        <v>7028</v>
      </c>
      <c r="N549" s="159">
        <v>39779059.670000002</v>
      </c>
      <c r="O549" s="159">
        <v>35396968.979999997</v>
      </c>
      <c r="P549" s="159">
        <v>25071344.460000001</v>
      </c>
      <c r="Q549" s="159">
        <v>10336384</v>
      </c>
      <c r="R549" s="159">
        <v>14734960.460000001</v>
      </c>
      <c r="S549" s="159">
        <v>4382090.6900000004</v>
      </c>
      <c r="T549" s="159">
        <v>1166519.51</v>
      </c>
      <c r="U549" s="159">
        <v>34996644.270000003</v>
      </c>
      <c r="V549" s="159">
        <v>30980353.5</v>
      </c>
      <c r="W549" s="159">
        <v>10389586.199999999</v>
      </c>
      <c r="X549" s="159">
        <v>29066.77</v>
      </c>
      <c r="Y549" s="159">
        <v>4016290.77</v>
      </c>
      <c r="Z549" s="159">
        <v>6215747.71</v>
      </c>
      <c r="AA549" s="159">
        <v>0</v>
      </c>
      <c r="AB549" s="159">
        <v>6215747.71</v>
      </c>
      <c r="AC549" s="159">
        <v>1100000</v>
      </c>
      <c r="AD549" s="159">
        <v>1100000</v>
      </c>
      <c r="AE549" s="159">
        <v>1600000</v>
      </c>
      <c r="AF549" s="159">
        <v>4416615.4800000004</v>
      </c>
      <c r="AG549" s="159">
        <v>2014969.34</v>
      </c>
      <c r="AH549" s="159">
        <v>1864961.36</v>
      </c>
      <c r="AI549" s="159">
        <v>0</v>
      </c>
      <c r="AJ549" s="159">
        <v>0</v>
      </c>
    </row>
    <row r="550" spans="1:36">
      <c r="A550" s="153">
        <v>8</v>
      </c>
      <c r="B550" s="154">
        <v>4</v>
      </c>
      <c r="C550" s="154">
        <v>8</v>
      </c>
      <c r="D550" s="155">
        <v>2</v>
      </c>
      <c r="E550" s="155" t="s">
        <v>556</v>
      </c>
      <c r="F550" s="156" t="s">
        <v>3467</v>
      </c>
      <c r="G550" s="156" t="s">
        <v>556</v>
      </c>
      <c r="H550" s="156" t="s">
        <v>3473</v>
      </c>
      <c r="I550" s="155">
        <v>804082</v>
      </c>
      <c r="J550" s="157" t="s">
        <v>2271</v>
      </c>
      <c r="K550" s="157"/>
      <c r="L550" s="155">
        <v>2022</v>
      </c>
      <c r="M550" s="158">
        <v>3567</v>
      </c>
      <c r="N550" s="159">
        <v>21565547.030000001</v>
      </c>
      <c r="O550" s="159">
        <v>19124385.149999999</v>
      </c>
      <c r="P550" s="159">
        <v>14489811.42</v>
      </c>
      <c r="Q550" s="159">
        <v>5850798</v>
      </c>
      <c r="R550" s="159">
        <v>8639013.4199999999</v>
      </c>
      <c r="S550" s="159">
        <v>2441161.88</v>
      </c>
      <c r="T550" s="159">
        <v>88081.63</v>
      </c>
      <c r="U550" s="159">
        <v>20033480.489999998</v>
      </c>
      <c r="V550" s="159">
        <v>18213822.210000001</v>
      </c>
      <c r="W550" s="159">
        <v>6202057.2199999997</v>
      </c>
      <c r="X550" s="159">
        <v>105572.2</v>
      </c>
      <c r="Y550" s="159">
        <v>1819658.28</v>
      </c>
      <c r="Z550" s="159">
        <v>2195367.66</v>
      </c>
      <c r="AA550" s="159">
        <v>1447251.8</v>
      </c>
      <c r="AB550" s="159">
        <v>748115.8600000001</v>
      </c>
      <c r="AC550" s="159">
        <v>2090633.79</v>
      </c>
      <c r="AD550" s="159">
        <v>2090633.79</v>
      </c>
      <c r="AE550" s="159">
        <v>6235177.8600000003</v>
      </c>
      <c r="AF550" s="159">
        <v>910562.94</v>
      </c>
      <c r="AG550" s="159">
        <v>217313.48</v>
      </c>
      <c r="AH550" s="159">
        <v>329028.40000000002</v>
      </c>
      <c r="AI550" s="159">
        <v>0</v>
      </c>
      <c r="AJ550" s="159">
        <v>12907.19</v>
      </c>
    </row>
    <row r="551" spans="1:36">
      <c r="A551" s="153">
        <v>8</v>
      </c>
      <c r="B551" s="154">
        <v>5</v>
      </c>
      <c r="C551" s="154">
        <v>1</v>
      </c>
      <c r="D551" s="155">
        <v>3</v>
      </c>
      <c r="E551" s="155" t="s">
        <v>556</v>
      </c>
      <c r="F551" s="156" t="s">
        <v>3474</v>
      </c>
      <c r="G551" s="156" t="s">
        <v>556</v>
      </c>
      <c r="H551" s="156" t="s">
        <v>3475</v>
      </c>
      <c r="I551" s="155">
        <v>805013</v>
      </c>
      <c r="J551" s="157" t="s">
        <v>2270</v>
      </c>
      <c r="K551" s="157"/>
      <c r="L551" s="155">
        <v>2022</v>
      </c>
      <c r="M551" s="158">
        <v>6464</v>
      </c>
      <c r="N551" s="159">
        <v>32417576.370000001</v>
      </c>
      <c r="O551" s="159">
        <v>30589624.050000001</v>
      </c>
      <c r="P551" s="159">
        <v>18968712.810000002</v>
      </c>
      <c r="Q551" s="159">
        <v>7190764</v>
      </c>
      <c r="R551" s="159">
        <v>11777948.810000001</v>
      </c>
      <c r="S551" s="159">
        <v>1827952.32</v>
      </c>
      <c r="T551" s="159">
        <v>665006.30000000005</v>
      </c>
      <c r="U551" s="159">
        <v>32890672.27</v>
      </c>
      <c r="V551" s="159">
        <v>30015854.170000002</v>
      </c>
      <c r="W551" s="159">
        <v>11616949.630000001</v>
      </c>
      <c r="X551" s="159">
        <v>269018.56</v>
      </c>
      <c r="Y551" s="159">
        <v>2874818.1</v>
      </c>
      <c r="Z551" s="159">
        <v>3151772.48</v>
      </c>
      <c r="AA551" s="159">
        <v>1450000</v>
      </c>
      <c r="AB551" s="159">
        <v>1701772.48</v>
      </c>
      <c r="AC551" s="159">
        <v>1817633.8</v>
      </c>
      <c r="AD551" s="159">
        <v>1193975.52</v>
      </c>
      <c r="AE551" s="159">
        <v>15366271.09</v>
      </c>
      <c r="AF551" s="159">
        <v>573769.88</v>
      </c>
      <c r="AG551" s="159">
        <v>240765.92</v>
      </c>
      <c r="AH551" s="159">
        <v>169656.88</v>
      </c>
      <c r="AI551" s="159">
        <v>0</v>
      </c>
      <c r="AJ551" s="159">
        <v>3504.36</v>
      </c>
    </row>
    <row r="552" spans="1:36">
      <c r="A552" s="153">
        <v>8</v>
      </c>
      <c r="B552" s="154">
        <v>5</v>
      </c>
      <c r="C552" s="154">
        <v>2</v>
      </c>
      <c r="D552" s="155">
        <v>2</v>
      </c>
      <c r="E552" s="155" t="s">
        <v>556</v>
      </c>
      <c r="F552" s="156" t="s">
        <v>3476</v>
      </c>
      <c r="G552" s="156" t="s">
        <v>556</v>
      </c>
      <c r="H552" s="156" t="s">
        <v>3477</v>
      </c>
      <c r="I552" s="155">
        <v>805022</v>
      </c>
      <c r="J552" s="157" t="s">
        <v>2269</v>
      </c>
      <c r="K552" s="157"/>
      <c r="L552" s="155">
        <v>2022</v>
      </c>
      <c r="M552" s="158">
        <v>4291</v>
      </c>
      <c r="N552" s="159">
        <v>27518983.359999999</v>
      </c>
      <c r="O552" s="159">
        <v>24691980.399999999</v>
      </c>
      <c r="P552" s="159">
        <v>14421866.77</v>
      </c>
      <c r="Q552" s="159">
        <v>5308097</v>
      </c>
      <c r="R552" s="159">
        <v>9113769.7699999996</v>
      </c>
      <c r="S552" s="159">
        <v>2827002.96</v>
      </c>
      <c r="T552" s="159">
        <v>491850.53</v>
      </c>
      <c r="U552" s="159">
        <v>24948356.600000001</v>
      </c>
      <c r="V552" s="159">
        <v>23889840.239999998</v>
      </c>
      <c r="W552" s="159">
        <v>8566825.2200000007</v>
      </c>
      <c r="X552" s="159">
        <v>55778.71</v>
      </c>
      <c r="Y552" s="159">
        <v>1058516.3600000001</v>
      </c>
      <c r="Z552" s="159">
        <v>452478.8</v>
      </c>
      <c r="AA552" s="159">
        <v>0</v>
      </c>
      <c r="AB552" s="159">
        <v>452478.8</v>
      </c>
      <c r="AC552" s="159">
        <v>702720</v>
      </c>
      <c r="AD552" s="159">
        <v>702720</v>
      </c>
      <c r="AE552" s="159">
        <v>3136644</v>
      </c>
      <c r="AF552" s="159">
        <v>802140.16000000003</v>
      </c>
      <c r="AG552" s="159">
        <v>104999.49</v>
      </c>
      <c r="AH552" s="159">
        <v>104999.49</v>
      </c>
      <c r="AI552" s="159">
        <v>0</v>
      </c>
      <c r="AJ552" s="159">
        <v>0</v>
      </c>
    </row>
    <row r="553" spans="1:36">
      <c r="A553" s="153">
        <v>8</v>
      </c>
      <c r="B553" s="154">
        <v>5</v>
      </c>
      <c r="C553" s="154">
        <v>3</v>
      </c>
      <c r="D553" s="155">
        <v>3</v>
      </c>
      <c r="E553" s="155" t="s">
        <v>556</v>
      </c>
      <c r="F553" s="156" t="s">
        <v>3474</v>
      </c>
      <c r="G553" s="156" t="s">
        <v>556</v>
      </c>
      <c r="H553" s="156" t="s">
        <v>3478</v>
      </c>
      <c r="I553" s="155">
        <v>805033</v>
      </c>
      <c r="J553" s="157" t="s">
        <v>2268</v>
      </c>
      <c r="K553" s="157"/>
      <c r="L553" s="155">
        <v>2022</v>
      </c>
      <c r="M553" s="158">
        <v>6364</v>
      </c>
      <c r="N553" s="159">
        <v>44206802.670000002</v>
      </c>
      <c r="O553" s="159">
        <v>39312304.289999999</v>
      </c>
      <c r="P553" s="159">
        <v>20181530.009999998</v>
      </c>
      <c r="Q553" s="159">
        <v>7344306</v>
      </c>
      <c r="R553" s="159">
        <v>12837224.01</v>
      </c>
      <c r="S553" s="159">
        <v>4894498.38</v>
      </c>
      <c r="T553" s="159">
        <v>734020.21</v>
      </c>
      <c r="U553" s="159">
        <v>51949752.310000002</v>
      </c>
      <c r="V553" s="159">
        <v>36255116.109999999</v>
      </c>
      <c r="W553" s="159">
        <v>12587418.779999999</v>
      </c>
      <c r="X553" s="159">
        <v>837568.21</v>
      </c>
      <c r="Y553" s="159">
        <v>15694636.199999999</v>
      </c>
      <c r="Z553" s="159">
        <v>12816043.51</v>
      </c>
      <c r="AA553" s="159">
        <v>11500000</v>
      </c>
      <c r="AB553" s="159">
        <v>1316043.5099999998</v>
      </c>
      <c r="AC553" s="159">
        <v>1638212.8</v>
      </c>
      <c r="AD553" s="159">
        <v>1638212.8</v>
      </c>
      <c r="AE553" s="159">
        <v>31725306</v>
      </c>
      <c r="AF553" s="159">
        <v>3057188.18</v>
      </c>
      <c r="AG553" s="159">
        <v>172159.77</v>
      </c>
      <c r="AH553" s="159">
        <v>133303.46</v>
      </c>
      <c r="AI553" s="159">
        <v>0</v>
      </c>
      <c r="AJ553" s="159">
        <v>0</v>
      </c>
    </row>
    <row r="554" spans="1:36">
      <c r="A554" s="153">
        <v>8</v>
      </c>
      <c r="B554" s="154">
        <v>5</v>
      </c>
      <c r="C554" s="154">
        <v>4</v>
      </c>
      <c r="D554" s="155">
        <v>3</v>
      </c>
      <c r="E554" s="155" t="s">
        <v>556</v>
      </c>
      <c r="F554" s="156" t="s">
        <v>3474</v>
      </c>
      <c r="G554" s="156" t="s">
        <v>556</v>
      </c>
      <c r="H554" s="156" t="s">
        <v>3479</v>
      </c>
      <c r="I554" s="155">
        <v>805043</v>
      </c>
      <c r="J554" s="157" t="s">
        <v>2267</v>
      </c>
      <c r="K554" s="157"/>
      <c r="L554" s="155">
        <v>2022</v>
      </c>
      <c r="M554" s="158">
        <v>9701</v>
      </c>
      <c r="N554" s="159">
        <v>64211436.289999999</v>
      </c>
      <c r="O554" s="159">
        <v>53311514.329999998</v>
      </c>
      <c r="P554" s="159">
        <v>30798118.829999998</v>
      </c>
      <c r="Q554" s="159">
        <v>13174246</v>
      </c>
      <c r="R554" s="159">
        <v>17623872.829999998</v>
      </c>
      <c r="S554" s="159">
        <v>10899921.960000001</v>
      </c>
      <c r="T554" s="159">
        <v>582150.30000000005</v>
      </c>
      <c r="U554" s="159">
        <v>68077522.920000002</v>
      </c>
      <c r="V554" s="159">
        <v>51503864.93</v>
      </c>
      <c r="W554" s="159">
        <v>20219044.309999999</v>
      </c>
      <c r="X554" s="159">
        <v>370916.15</v>
      </c>
      <c r="Y554" s="159">
        <v>16573657.99</v>
      </c>
      <c r="Z554" s="159">
        <v>11459126.369999999</v>
      </c>
      <c r="AA554" s="159">
        <v>8900000</v>
      </c>
      <c r="AB554" s="159">
        <v>2559126.3699999992</v>
      </c>
      <c r="AC554" s="159">
        <v>1244902</v>
      </c>
      <c r="AD554" s="159">
        <v>1164902</v>
      </c>
      <c r="AE554" s="159">
        <v>29456033.149999999</v>
      </c>
      <c r="AF554" s="159">
        <v>1807649.4</v>
      </c>
      <c r="AG554" s="159">
        <v>666509.46</v>
      </c>
      <c r="AH554" s="159">
        <v>614754.24</v>
      </c>
      <c r="AI554" s="159">
        <v>0</v>
      </c>
      <c r="AJ554" s="159">
        <v>1285</v>
      </c>
    </row>
    <row r="555" spans="1:36">
      <c r="A555" s="153">
        <v>8</v>
      </c>
      <c r="B555" s="154">
        <v>5</v>
      </c>
      <c r="C555" s="154">
        <v>5</v>
      </c>
      <c r="D555" s="155">
        <v>3</v>
      </c>
      <c r="E555" s="155" t="s">
        <v>556</v>
      </c>
      <c r="F555" s="156" t="s">
        <v>3474</v>
      </c>
      <c r="G555" s="156" t="s">
        <v>556</v>
      </c>
      <c r="H555" s="156" t="s">
        <v>3480</v>
      </c>
      <c r="I555" s="155">
        <v>805053</v>
      </c>
      <c r="J555" s="157" t="s">
        <v>1768</v>
      </c>
      <c r="K555" s="157"/>
      <c r="L555" s="155">
        <v>2022</v>
      </c>
      <c r="M555" s="158">
        <v>20077</v>
      </c>
      <c r="N555" s="159">
        <v>120282301.7</v>
      </c>
      <c r="O555" s="159">
        <v>113491098.73</v>
      </c>
      <c r="P555" s="159">
        <v>46190181.32</v>
      </c>
      <c r="Q555" s="159">
        <v>15020688</v>
      </c>
      <c r="R555" s="159">
        <v>31169493.32</v>
      </c>
      <c r="S555" s="159">
        <v>6791202.9699999997</v>
      </c>
      <c r="T555" s="159">
        <v>296512.45</v>
      </c>
      <c r="U555" s="159">
        <v>108779977.48</v>
      </c>
      <c r="V555" s="159">
        <v>93734719.480000004</v>
      </c>
      <c r="W555" s="159">
        <v>32580424.420000002</v>
      </c>
      <c r="X555" s="159">
        <v>26149.98</v>
      </c>
      <c r="Y555" s="159">
        <v>15045258</v>
      </c>
      <c r="Z555" s="159">
        <v>12101592.720000001</v>
      </c>
      <c r="AA555" s="159">
        <v>0</v>
      </c>
      <c r="AB555" s="159">
        <v>12101592.720000001</v>
      </c>
      <c r="AC555" s="159">
        <v>1182714</v>
      </c>
      <c r="AD555" s="159">
        <v>1052714</v>
      </c>
      <c r="AE555" s="159">
        <v>1599710.88</v>
      </c>
      <c r="AF555" s="159">
        <v>19756379.25</v>
      </c>
      <c r="AG555" s="159">
        <v>601397.02</v>
      </c>
      <c r="AH555" s="159">
        <v>385867.78</v>
      </c>
      <c r="AI555" s="159">
        <v>0</v>
      </c>
      <c r="AJ555" s="159">
        <v>0</v>
      </c>
    </row>
    <row r="556" spans="1:36">
      <c r="A556" s="153">
        <v>8</v>
      </c>
      <c r="B556" s="154">
        <v>6</v>
      </c>
      <c r="C556" s="154">
        <v>1</v>
      </c>
      <c r="D556" s="155">
        <v>3</v>
      </c>
      <c r="E556" s="155" t="s">
        <v>556</v>
      </c>
      <c r="F556" s="156" t="s">
        <v>3481</v>
      </c>
      <c r="G556" s="156" t="s">
        <v>556</v>
      </c>
      <c r="H556" s="156" t="s">
        <v>3482</v>
      </c>
      <c r="I556" s="155">
        <v>806013</v>
      </c>
      <c r="J556" s="157" t="s">
        <v>2266</v>
      </c>
      <c r="K556" s="157"/>
      <c r="L556" s="155">
        <v>2022</v>
      </c>
      <c r="M556" s="158">
        <v>6494</v>
      </c>
      <c r="N556" s="159">
        <v>46848028.560000002</v>
      </c>
      <c r="O556" s="159">
        <v>34081805.32</v>
      </c>
      <c r="P556" s="159">
        <v>23230356.630000003</v>
      </c>
      <c r="Q556" s="159">
        <v>8959588</v>
      </c>
      <c r="R556" s="159">
        <v>14270768.630000001</v>
      </c>
      <c r="S556" s="159">
        <v>12766223.24</v>
      </c>
      <c r="T556" s="159">
        <v>321322.46000000002</v>
      </c>
      <c r="U556" s="159">
        <v>50125274.219999999</v>
      </c>
      <c r="V556" s="159">
        <v>32879240.129999999</v>
      </c>
      <c r="W556" s="159">
        <v>12166886.4</v>
      </c>
      <c r="X556" s="159">
        <v>93588.97</v>
      </c>
      <c r="Y556" s="159">
        <v>17246034.09</v>
      </c>
      <c r="Z556" s="159">
        <v>10818904.99</v>
      </c>
      <c r="AA556" s="159">
        <v>6000000</v>
      </c>
      <c r="AB556" s="159">
        <v>4818904.99</v>
      </c>
      <c r="AC556" s="159">
        <v>500000</v>
      </c>
      <c r="AD556" s="159">
        <v>500000</v>
      </c>
      <c r="AE556" s="159">
        <v>8000000</v>
      </c>
      <c r="AF556" s="159">
        <v>1202565.19</v>
      </c>
      <c r="AG556" s="159">
        <v>1062356.8500000001</v>
      </c>
      <c r="AH556" s="159">
        <v>894894.68</v>
      </c>
      <c r="AI556" s="159">
        <v>0</v>
      </c>
      <c r="AJ556" s="159">
        <v>0</v>
      </c>
    </row>
    <row r="557" spans="1:36">
      <c r="A557" s="153">
        <v>8</v>
      </c>
      <c r="B557" s="154">
        <v>6</v>
      </c>
      <c r="C557" s="154">
        <v>2</v>
      </c>
      <c r="D557" s="155">
        <v>3</v>
      </c>
      <c r="E557" s="155" t="s">
        <v>556</v>
      </c>
      <c r="F557" s="156" t="s">
        <v>3481</v>
      </c>
      <c r="G557" s="156" t="s">
        <v>556</v>
      </c>
      <c r="H557" s="156" t="s">
        <v>3483</v>
      </c>
      <c r="I557" s="155">
        <v>806023</v>
      </c>
      <c r="J557" s="157" t="s">
        <v>2265</v>
      </c>
      <c r="K557" s="157"/>
      <c r="L557" s="155">
        <v>2022</v>
      </c>
      <c r="M557" s="158">
        <v>17065</v>
      </c>
      <c r="N557" s="159">
        <v>105339040.33</v>
      </c>
      <c r="O557" s="159">
        <v>98240997.579999998</v>
      </c>
      <c r="P557" s="159">
        <v>49421391.760000005</v>
      </c>
      <c r="Q557" s="159">
        <v>15904243</v>
      </c>
      <c r="R557" s="159">
        <v>33517148.760000002</v>
      </c>
      <c r="S557" s="159">
        <v>7098042.75</v>
      </c>
      <c r="T557" s="159">
        <v>1034492.8</v>
      </c>
      <c r="U557" s="159">
        <v>97657649.859999999</v>
      </c>
      <c r="V557" s="159">
        <v>84049647.590000004</v>
      </c>
      <c r="W557" s="159">
        <v>29232097.129999999</v>
      </c>
      <c r="X557" s="159">
        <v>378535</v>
      </c>
      <c r="Y557" s="159">
        <v>13608002.27</v>
      </c>
      <c r="Z557" s="159">
        <v>5240344.71</v>
      </c>
      <c r="AA557" s="159">
        <v>2500000</v>
      </c>
      <c r="AB557" s="159">
        <v>2740344.71</v>
      </c>
      <c r="AC557" s="159">
        <v>3500000</v>
      </c>
      <c r="AD557" s="159">
        <v>3500000</v>
      </c>
      <c r="AE557" s="159">
        <v>15000000</v>
      </c>
      <c r="AF557" s="159">
        <v>14191349.99</v>
      </c>
      <c r="AG557" s="159">
        <v>1446870.68</v>
      </c>
      <c r="AH557" s="159">
        <v>1059999.8</v>
      </c>
      <c r="AI557" s="159">
        <v>0</v>
      </c>
      <c r="AJ557" s="159">
        <v>0</v>
      </c>
    </row>
    <row r="558" spans="1:36">
      <c r="A558" s="153">
        <v>8</v>
      </c>
      <c r="B558" s="154">
        <v>6</v>
      </c>
      <c r="C558" s="154">
        <v>3</v>
      </c>
      <c r="D558" s="155">
        <v>2</v>
      </c>
      <c r="E558" s="155" t="s">
        <v>556</v>
      </c>
      <c r="F558" s="156" t="s">
        <v>3484</v>
      </c>
      <c r="G558" s="156" t="s">
        <v>556</v>
      </c>
      <c r="H558" s="156" t="s">
        <v>3485</v>
      </c>
      <c r="I558" s="155">
        <v>806032</v>
      </c>
      <c r="J558" s="157" t="s">
        <v>2264</v>
      </c>
      <c r="K558" s="157"/>
      <c r="L558" s="155">
        <v>2022</v>
      </c>
      <c r="M558" s="158">
        <v>4058</v>
      </c>
      <c r="N558" s="159">
        <v>24247670.16</v>
      </c>
      <c r="O558" s="159">
        <v>20565527.109999999</v>
      </c>
      <c r="P558" s="159">
        <v>14998769.949999999</v>
      </c>
      <c r="Q558" s="159">
        <v>6608236</v>
      </c>
      <c r="R558" s="159">
        <v>8390533.9499999993</v>
      </c>
      <c r="S558" s="159">
        <v>3682143.05</v>
      </c>
      <c r="T558" s="159">
        <v>181159.2</v>
      </c>
      <c r="U558" s="159">
        <v>21993728.52</v>
      </c>
      <c r="V558" s="159">
        <v>17891265.780000001</v>
      </c>
      <c r="W558" s="159">
        <v>6978958.8700000001</v>
      </c>
      <c r="X558" s="159">
        <v>61610.74</v>
      </c>
      <c r="Y558" s="159">
        <v>4102462.74</v>
      </c>
      <c r="Z558" s="159">
        <v>1813689.45</v>
      </c>
      <c r="AA558" s="159">
        <v>457952.28</v>
      </c>
      <c r="AB558" s="159">
        <v>1355737.17</v>
      </c>
      <c r="AC558" s="159">
        <v>538047.72</v>
      </c>
      <c r="AD558" s="159">
        <v>538047.72</v>
      </c>
      <c r="AE558" s="159">
        <v>2883124.84</v>
      </c>
      <c r="AF558" s="159">
        <v>2674261.33</v>
      </c>
      <c r="AG558" s="159">
        <v>222340.11</v>
      </c>
      <c r="AH558" s="159">
        <v>353816.41</v>
      </c>
      <c r="AI558" s="159">
        <v>0</v>
      </c>
      <c r="AJ558" s="159">
        <v>0</v>
      </c>
    </row>
    <row r="559" spans="1:36">
      <c r="A559" s="153">
        <v>8</v>
      </c>
      <c r="B559" s="154">
        <v>6</v>
      </c>
      <c r="C559" s="154">
        <v>4</v>
      </c>
      <c r="D559" s="155">
        <v>3</v>
      </c>
      <c r="E559" s="155" t="s">
        <v>556</v>
      </c>
      <c r="F559" s="156" t="s">
        <v>3481</v>
      </c>
      <c r="G559" s="156" t="s">
        <v>556</v>
      </c>
      <c r="H559" s="156" t="s">
        <v>3486</v>
      </c>
      <c r="I559" s="155">
        <v>806043</v>
      </c>
      <c r="J559" s="157" t="s">
        <v>2263</v>
      </c>
      <c r="K559" s="157"/>
      <c r="L559" s="155">
        <v>2022</v>
      </c>
      <c r="M559" s="158">
        <v>16923</v>
      </c>
      <c r="N559" s="159">
        <v>85237069.060000002</v>
      </c>
      <c r="O559" s="159">
        <v>79314863.540000007</v>
      </c>
      <c r="P559" s="159">
        <v>50635368.649999999</v>
      </c>
      <c r="Q559" s="159">
        <v>18735017</v>
      </c>
      <c r="R559" s="159">
        <v>31900351.649999999</v>
      </c>
      <c r="S559" s="159">
        <v>5922205.5199999996</v>
      </c>
      <c r="T559" s="159">
        <v>658482.80000000005</v>
      </c>
      <c r="U559" s="159">
        <v>86026015.290000007</v>
      </c>
      <c r="V559" s="159">
        <v>76137663.260000005</v>
      </c>
      <c r="W559" s="159">
        <v>26924296.149999999</v>
      </c>
      <c r="X559" s="159">
        <v>303790.19</v>
      </c>
      <c r="Y559" s="159">
        <v>9888352.0299999993</v>
      </c>
      <c r="Z559" s="159">
        <v>3329115.91</v>
      </c>
      <c r="AA559" s="159">
        <v>3021000</v>
      </c>
      <c r="AB559" s="159">
        <v>308115.91000000015</v>
      </c>
      <c r="AC559" s="159">
        <v>2090000</v>
      </c>
      <c r="AD559" s="159">
        <v>2090000</v>
      </c>
      <c r="AE559" s="159">
        <v>21694660.359999999</v>
      </c>
      <c r="AF559" s="159">
        <v>3177200.28</v>
      </c>
      <c r="AG559" s="159">
        <v>353622.86</v>
      </c>
      <c r="AH559" s="159">
        <v>294531.15000000002</v>
      </c>
      <c r="AI559" s="159">
        <v>0</v>
      </c>
      <c r="AJ559" s="159">
        <v>0</v>
      </c>
    </row>
    <row r="560" spans="1:36">
      <c r="A560" s="153">
        <v>8</v>
      </c>
      <c r="B560" s="154">
        <v>6</v>
      </c>
      <c r="C560" s="154">
        <v>5</v>
      </c>
      <c r="D560" s="155">
        <v>2</v>
      </c>
      <c r="E560" s="155" t="s">
        <v>556</v>
      </c>
      <c r="F560" s="156" t="s">
        <v>3484</v>
      </c>
      <c r="G560" s="156" t="s">
        <v>556</v>
      </c>
      <c r="H560" s="156" t="s">
        <v>3487</v>
      </c>
      <c r="I560" s="155">
        <v>806052</v>
      </c>
      <c r="J560" s="157" t="s">
        <v>2262</v>
      </c>
      <c r="K560" s="157"/>
      <c r="L560" s="155">
        <v>2022</v>
      </c>
      <c r="M560" s="158">
        <v>4315</v>
      </c>
      <c r="N560" s="159">
        <v>24938923.460000001</v>
      </c>
      <c r="O560" s="159">
        <v>21844003.449999999</v>
      </c>
      <c r="P560" s="159">
        <v>15057956.960000001</v>
      </c>
      <c r="Q560" s="159">
        <v>6411289</v>
      </c>
      <c r="R560" s="159">
        <v>8646667.9600000009</v>
      </c>
      <c r="S560" s="159">
        <v>3094920.01</v>
      </c>
      <c r="T560" s="159">
        <v>332341.65999999997</v>
      </c>
      <c r="U560" s="159">
        <v>22910697.260000002</v>
      </c>
      <c r="V560" s="159">
        <v>20710816.960000001</v>
      </c>
      <c r="W560" s="159">
        <v>7338207.4400000004</v>
      </c>
      <c r="X560" s="159">
        <v>150623.10999999999</v>
      </c>
      <c r="Y560" s="159">
        <v>2199880.2999999998</v>
      </c>
      <c r="Z560" s="159">
        <v>2540390.92</v>
      </c>
      <c r="AA560" s="159">
        <v>2275000</v>
      </c>
      <c r="AB560" s="159">
        <v>265390.91999999993</v>
      </c>
      <c r="AC560" s="159">
        <v>955175</v>
      </c>
      <c r="AD560" s="159">
        <v>927175</v>
      </c>
      <c r="AE560" s="159">
        <v>6676920</v>
      </c>
      <c r="AF560" s="159">
        <v>1133186.49</v>
      </c>
      <c r="AG560" s="159">
        <v>194772.91</v>
      </c>
      <c r="AH560" s="159">
        <v>198127.18</v>
      </c>
      <c r="AI560" s="159">
        <v>0</v>
      </c>
      <c r="AJ560" s="159">
        <v>0</v>
      </c>
    </row>
    <row r="561" spans="1:36">
      <c r="A561" s="153">
        <v>8</v>
      </c>
      <c r="B561" s="154">
        <v>7</v>
      </c>
      <c r="C561" s="154">
        <v>1</v>
      </c>
      <c r="D561" s="155">
        <v>2</v>
      </c>
      <c r="E561" s="155" t="s">
        <v>556</v>
      </c>
      <c r="F561" s="156" t="s">
        <v>3488</v>
      </c>
      <c r="G561" s="156" t="s">
        <v>556</v>
      </c>
      <c r="H561" s="156" t="s">
        <v>3489</v>
      </c>
      <c r="I561" s="155">
        <v>807012</v>
      </c>
      <c r="J561" s="157" t="s">
        <v>2261</v>
      </c>
      <c r="K561" s="157"/>
      <c r="L561" s="155">
        <v>2022</v>
      </c>
      <c r="M561" s="158">
        <v>4713</v>
      </c>
      <c r="N561" s="159">
        <v>29452789.010000002</v>
      </c>
      <c r="O561" s="159">
        <v>23494999.530000001</v>
      </c>
      <c r="P561" s="159">
        <v>16023791.43</v>
      </c>
      <c r="Q561" s="159">
        <v>6986225</v>
      </c>
      <c r="R561" s="159">
        <v>9037566.4299999997</v>
      </c>
      <c r="S561" s="159">
        <v>5957789.4800000004</v>
      </c>
      <c r="T561" s="159">
        <v>4218920.91</v>
      </c>
      <c r="U561" s="159">
        <v>27876492.239999998</v>
      </c>
      <c r="V561" s="159">
        <v>24469782.600000001</v>
      </c>
      <c r="W561" s="159">
        <v>8077279.25</v>
      </c>
      <c r="X561" s="159">
        <v>164944.29999999999</v>
      </c>
      <c r="Y561" s="159">
        <v>3406709.64</v>
      </c>
      <c r="Z561" s="159">
        <v>4165947.18</v>
      </c>
      <c r="AA561" s="159">
        <v>914879.85</v>
      </c>
      <c r="AB561" s="159">
        <v>3251067.33</v>
      </c>
      <c r="AC561" s="159">
        <v>870204</v>
      </c>
      <c r="AD561" s="159">
        <v>870204</v>
      </c>
      <c r="AE561" s="159">
        <v>7270462.8499999996</v>
      </c>
      <c r="AF561" s="159">
        <v>-974783.07</v>
      </c>
      <c r="AG561" s="159">
        <v>196153.31</v>
      </c>
      <c r="AH561" s="159">
        <v>119840.82</v>
      </c>
      <c r="AI561" s="159">
        <v>0</v>
      </c>
      <c r="AJ561" s="159">
        <v>0</v>
      </c>
    </row>
    <row r="562" spans="1:36">
      <c r="A562" s="153">
        <v>8</v>
      </c>
      <c r="B562" s="154">
        <v>7</v>
      </c>
      <c r="C562" s="154">
        <v>2</v>
      </c>
      <c r="D562" s="155">
        <v>3</v>
      </c>
      <c r="E562" s="155" t="s">
        <v>556</v>
      </c>
      <c r="F562" s="156" t="s">
        <v>3490</v>
      </c>
      <c r="G562" s="156" t="s">
        <v>556</v>
      </c>
      <c r="H562" s="156" t="s">
        <v>3491</v>
      </c>
      <c r="I562" s="155">
        <v>807023</v>
      </c>
      <c r="J562" s="157" t="s">
        <v>2260</v>
      </c>
      <c r="K562" s="157"/>
      <c r="L562" s="155">
        <v>2022</v>
      </c>
      <c r="M562" s="158">
        <v>3142</v>
      </c>
      <c r="N562" s="159">
        <v>18163299.75</v>
      </c>
      <c r="O562" s="159">
        <v>16145539.960000001</v>
      </c>
      <c r="P562" s="159">
        <v>8977084.0199999996</v>
      </c>
      <c r="Q562" s="159">
        <v>3585581</v>
      </c>
      <c r="R562" s="159">
        <v>5391503.0199999996</v>
      </c>
      <c r="S562" s="159">
        <v>2017759.79</v>
      </c>
      <c r="T562" s="159">
        <v>738740</v>
      </c>
      <c r="U562" s="159">
        <v>13925530.539999999</v>
      </c>
      <c r="V562" s="159">
        <v>13889380.539999999</v>
      </c>
      <c r="W562" s="159">
        <v>5413662.7599999998</v>
      </c>
      <c r="X562" s="159">
        <v>251872.33</v>
      </c>
      <c r="Y562" s="159">
        <v>36150</v>
      </c>
      <c r="Z562" s="159">
        <v>1092101.82</v>
      </c>
      <c r="AA562" s="159">
        <v>0</v>
      </c>
      <c r="AB562" s="159">
        <v>1092101.82</v>
      </c>
      <c r="AC562" s="159">
        <v>779385</v>
      </c>
      <c r="AD562" s="159">
        <v>779385</v>
      </c>
      <c r="AE562" s="159">
        <v>9339446.6400000006</v>
      </c>
      <c r="AF562" s="159">
        <v>2256159.42</v>
      </c>
      <c r="AG562" s="159">
        <v>330398.21999999997</v>
      </c>
      <c r="AH562" s="159">
        <v>213125.17</v>
      </c>
      <c r="AI562" s="159">
        <v>0</v>
      </c>
      <c r="AJ562" s="159">
        <v>0</v>
      </c>
    </row>
    <row r="563" spans="1:36">
      <c r="A563" s="153">
        <v>8</v>
      </c>
      <c r="B563" s="154">
        <v>7</v>
      </c>
      <c r="C563" s="154">
        <v>3</v>
      </c>
      <c r="D563" s="155">
        <v>2</v>
      </c>
      <c r="E563" s="155" t="s">
        <v>556</v>
      </c>
      <c r="F563" s="156" t="s">
        <v>3488</v>
      </c>
      <c r="G563" s="156" t="s">
        <v>556</v>
      </c>
      <c r="H563" s="156" t="s">
        <v>3492</v>
      </c>
      <c r="I563" s="155">
        <v>807032</v>
      </c>
      <c r="J563" s="157" t="s">
        <v>2259</v>
      </c>
      <c r="K563" s="157"/>
      <c r="L563" s="155">
        <v>2022</v>
      </c>
      <c r="M563" s="158">
        <v>4751</v>
      </c>
      <c r="N563" s="159">
        <v>29987752.68</v>
      </c>
      <c r="O563" s="159">
        <v>25088272.68</v>
      </c>
      <c r="P563" s="159">
        <v>16502211.609999999</v>
      </c>
      <c r="Q563" s="159">
        <v>7226031</v>
      </c>
      <c r="R563" s="159">
        <v>9276180.6099999994</v>
      </c>
      <c r="S563" s="159">
        <v>4899480</v>
      </c>
      <c r="T563" s="159">
        <v>336970.96</v>
      </c>
      <c r="U563" s="159">
        <v>32559682.629999999</v>
      </c>
      <c r="V563" s="159">
        <v>23201601.100000001</v>
      </c>
      <c r="W563" s="159">
        <v>8784259.4199999999</v>
      </c>
      <c r="X563" s="159">
        <v>331697.86</v>
      </c>
      <c r="Y563" s="159">
        <v>9358081.5299999993</v>
      </c>
      <c r="Z563" s="159">
        <v>8703790.6300000008</v>
      </c>
      <c r="AA563" s="159">
        <v>6076317</v>
      </c>
      <c r="AB563" s="159">
        <v>2627473.6300000008</v>
      </c>
      <c r="AC563" s="159">
        <v>2655433</v>
      </c>
      <c r="AD563" s="159">
        <v>2655433</v>
      </c>
      <c r="AE563" s="159">
        <v>19603317</v>
      </c>
      <c r="AF563" s="159">
        <v>1886671.58</v>
      </c>
      <c r="AG563" s="159">
        <v>271616.52</v>
      </c>
      <c r="AH563" s="159">
        <v>286711.46000000002</v>
      </c>
      <c r="AI563" s="159">
        <v>0</v>
      </c>
      <c r="AJ563" s="159">
        <v>0</v>
      </c>
    </row>
    <row r="564" spans="1:36">
      <c r="A564" s="153">
        <v>8</v>
      </c>
      <c r="B564" s="154">
        <v>7</v>
      </c>
      <c r="C564" s="154">
        <v>4</v>
      </c>
      <c r="D564" s="155">
        <v>3</v>
      </c>
      <c r="E564" s="155" t="s">
        <v>556</v>
      </c>
      <c r="F564" s="156" t="s">
        <v>3490</v>
      </c>
      <c r="G564" s="156" t="s">
        <v>556</v>
      </c>
      <c r="H564" s="156" t="s">
        <v>3493</v>
      </c>
      <c r="I564" s="155">
        <v>807043</v>
      </c>
      <c r="J564" s="157" t="s">
        <v>2258</v>
      </c>
      <c r="K564" s="157"/>
      <c r="L564" s="155">
        <v>2022</v>
      </c>
      <c r="M564" s="158">
        <v>15702</v>
      </c>
      <c r="N564" s="159">
        <v>109105061.33</v>
      </c>
      <c r="O564" s="159">
        <v>86799239.530000001</v>
      </c>
      <c r="P564" s="159">
        <v>45552532.840000004</v>
      </c>
      <c r="Q564" s="159">
        <v>13854054</v>
      </c>
      <c r="R564" s="159">
        <v>31698478.84</v>
      </c>
      <c r="S564" s="159">
        <v>22305821.800000001</v>
      </c>
      <c r="T564" s="159">
        <v>992185.9</v>
      </c>
      <c r="U564" s="159">
        <v>124024529.68000001</v>
      </c>
      <c r="V564" s="159">
        <v>86295079.739999995</v>
      </c>
      <c r="W564" s="159">
        <v>28083890.920000002</v>
      </c>
      <c r="X564" s="159">
        <v>290210.55</v>
      </c>
      <c r="Y564" s="159">
        <v>37729449.939999998</v>
      </c>
      <c r="Z564" s="159">
        <v>32589334.100000001</v>
      </c>
      <c r="AA564" s="159">
        <v>17462508.34</v>
      </c>
      <c r="AB564" s="159">
        <v>15126825.760000002</v>
      </c>
      <c r="AC564" s="159">
        <v>2759061.47</v>
      </c>
      <c r="AD564" s="159">
        <v>2759061.47</v>
      </c>
      <c r="AE564" s="159">
        <v>27239250.16</v>
      </c>
      <c r="AF564" s="159">
        <v>504159.79</v>
      </c>
      <c r="AG564" s="159">
        <v>1165351.1000000001</v>
      </c>
      <c r="AH564" s="159">
        <v>1091079.24</v>
      </c>
      <c r="AI564" s="159">
        <v>0</v>
      </c>
      <c r="AJ564" s="159">
        <v>35033.58</v>
      </c>
    </row>
    <row r="565" spans="1:36">
      <c r="A565" s="153">
        <v>8</v>
      </c>
      <c r="B565" s="154">
        <v>7</v>
      </c>
      <c r="C565" s="154">
        <v>5</v>
      </c>
      <c r="D565" s="155">
        <v>3</v>
      </c>
      <c r="E565" s="155" t="s">
        <v>556</v>
      </c>
      <c r="F565" s="156" t="s">
        <v>3490</v>
      </c>
      <c r="G565" s="156" t="s">
        <v>556</v>
      </c>
      <c r="H565" s="156" t="s">
        <v>3494</v>
      </c>
      <c r="I565" s="155">
        <v>807053</v>
      </c>
      <c r="J565" s="157" t="s">
        <v>2257</v>
      </c>
      <c r="K565" s="157"/>
      <c r="L565" s="155">
        <v>2022</v>
      </c>
      <c r="M565" s="158">
        <v>6802</v>
      </c>
      <c r="N565" s="159">
        <v>35762356.140000001</v>
      </c>
      <c r="O565" s="159">
        <v>34792072.460000001</v>
      </c>
      <c r="P565" s="159">
        <v>21234203.350000001</v>
      </c>
      <c r="Q565" s="159">
        <v>8459263</v>
      </c>
      <c r="R565" s="159">
        <v>12774940.35</v>
      </c>
      <c r="S565" s="159">
        <v>970283.68</v>
      </c>
      <c r="T565" s="159">
        <v>272516.58</v>
      </c>
      <c r="U565" s="159">
        <v>34619995.25</v>
      </c>
      <c r="V565" s="159">
        <v>33033928.649999999</v>
      </c>
      <c r="W565" s="159">
        <v>12782169.34</v>
      </c>
      <c r="X565" s="159">
        <v>134517.07</v>
      </c>
      <c r="Y565" s="159">
        <v>1586066.6</v>
      </c>
      <c r="Z565" s="159">
        <v>0</v>
      </c>
      <c r="AA565" s="159">
        <v>0</v>
      </c>
      <c r="AB565" s="159">
        <v>0</v>
      </c>
      <c r="AC565" s="159">
        <v>1214095.8</v>
      </c>
      <c r="AD565" s="159">
        <v>1214095.8</v>
      </c>
      <c r="AE565" s="159">
        <v>3952020.77</v>
      </c>
      <c r="AF565" s="159">
        <v>1758143.81</v>
      </c>
      <c r="AG565" s="159">
        <v>114374.78</v>
      </c>
      <c r="AH565" s="159">
        <v>114394.8</v>
      </c>
      <c r="AI565" s="159">
        <v>0</v>
      </c>
      <c r="AJ565" s="159">
        <v>0</v>
      </c>
    </row>
    <row r="566" spans="1:36">
      <c r="A566" s="153">
        <v>8</v>
      </c>
      <c r="B566" s="154">
        <v>8</v>
      </c>
      <c r="C566" s="154">
        <v>1</v>
      </c>
      <c r="D566" s="155">
        <v>2</v>
      </c>
      <c r="E566" s="155" t="s">
        <v>556</v>
      </c>
      <c r="F566" s="156" t="s">
        <v>3495</v>
      </c>
      <c r="G566" s="156" t="s">
        <v>556</v>
      </c>
      <c r="H566" s="156" t="s">
        <v>3496</v>
      </c>
      <c r="I566" s="155">
        <v>808012</v>
      </c>
      <c r="J566" s="157" t="s">
        <v>1567</v>
      </c>
      <c r="K566" s="157"/>
      <c r="L566" s="155">
        <v>2022</v>
      </c>
      <c r="M566" s="158">
        <v>3563</v>
      </c>
      <c r="N566" s="159">
        <v>20594532.390000001</v>
      </c>
      <c r="O566" s="159">
        <v>18564295.149999999</v>
      </c>
      <c r="P566" s="159">
        <v>10267003.870000001</v>
      </c>
      <c r="Q566" s="159">
        <v>3601227</v>
      </c>
      <c r="R566" s="159">
        <v>6665776.8700000001</v>
      </c>
      <c r="S566" s="159">
        <v>2030237.24</v>
      </c>
      <c r="T566" s="159">
        <v>999517.04</v>
      </c>
      <c r="U566" s="159">
        <v>17827930.710000001</v>
      </c>
      <c r="V566" s="159">
        <v>16015709.59</v>
      </c>
      <c r="W566" s="159">
        <v>4984300.34</v>
      </c>
      <c r="X566" s="159">
        <v>0</v>
      </c>
      <c r="Y566" s="159">
        <v>1812221.12</v>
      </c>
      <c r="Z566" s="159">
        <v>1911318.53</v>
      </c>
      <c r="AA566" s="159">
        <v>0</v>
      </c>
      <c r="AB566" s="159">
        <v>1911318.53</v>
      </c>
      <c r="AC566" s="159">
        <v>0</v>
      </c>
      <c r="AD566" s="159">
        <v>0</v>
      </c>
      <c r="AE566" s="159">
        <v>0</v>
      </c>
      <c r="AF566" s="159">
        <v>2548585.56</v>
      </c>
      <c r="AG566" s="159">
        <v>89168.85</v>
      </c>
      <c r="AH566" s="159">
        <v>89168.85</v>
      </c>
      <c r="AI566" s="159">
        <v>0</v>
      </c>
      <c r="AJ566" s="159">
        <v>0</v>
      </c>
    </row>
    <row r="567" spans="1:36">
      <c r="A567" s="153">
        <v>8</v>
      </c>
      <c r="B567" s="154">
        <v>8</v>
      </c>
      <c r="C567" s="154">
        <v>2</v>
      </c>
      <c r="D567" s="155">
        <v>2</v>
      </c>
      <c r="E567" s="155" t="s">
        <v>556</v>
      </c>
      <c r="F567" s="156" t="s">
        <v>3495</v>
      </c>
      <c r="G567" s="156" t="s">
        <v>556</v>
      </c>
      <c r="H567" s="156" t="s">
        <v>3497</v>
      </c>
      <c r="I567" s="155">
        <v>808022</v>
      </c>
      <c r="J567" s="157" t="s">
        <v>1038</v>
      </c>
      <c r="K567" s="157"/>
      <c r="L567" s="155">
        <v>2022</v>
      </c>
      <c r="M567" s="158">
        <v>4930</v>
      </c>
      <c r="N567" s="159">
        <v>28744341.66</v>
      </c>
      <c r="O567" s="159">
        <v>24123021.120000001</v>
      </c>
      <c r="P567" s="159">
        <v>13230101.42</v>
      </c>
      <c r="Q567" s="159">
        <v>4924533</v>
      </c>
      <c r="R567" s="159">
        <v>8305568.4199999999</v>
      </c>
      <c r="S567" s="159">
        <v>4621320.54</v>
      </c>
      <c r="T567" s="159">
        <v>411704.97</v>
      </c>
      <c r="U567" s="159">
        <v>25942087.620000001</v>
      </c>
      <c r="V567" s="159">
        <v>21155798.109999999</v>
      </c>
      <c r="W567" s="159">
        <v>7753796.25</v>
      </c>
      <c r="X567" s="159">
        <v>102566.33</v>
      </c>
      <c r="Y567" s="159">
        <v>4786289.51</v>
      </c>
      <c r="Z567" s="159">
        <v>2316544.63</v>
      </c>
      <c r="AA567" s="159">
        <v>0</v>
      </c>
      <c r="AB567" s="159">
        <v>2316544.63</v>
      </c>
      <c r="AC567" s="159">
        <v>925800</v>
      </c>
      <c r="AD567" s="159">
        <v>925800</v>
      </c>
      <c r="AE567" s="159">
        <v>3565603.45</v>
      </c>
      <c r="AF567" s="159">
        <v>2967223.01</v>
      </c>
      <c r="AG567" s="159">
        <v>103996.4</v>
      </c>
      <c r="AH567" s="159">
        <v>104324.87</v>
      </c>
      <c r="AI567" s="159">
        <v>0</v>
      </c>
      <c r="AJ567" s="159">
        <v>0</v>
      </c>
    </row>
    <row r="568" spans="1:36">
      <c r="A568" s="153">
        <v>8</v>
      </c>
      <c r="B568" s="154">
        <v>8</v>
      </c>
      <c r="C568" s="154">
        <v>3</v>
      </c>
      <c r="D568" s="155">
        <v>2</v>
      </c>
      <c r="E568" s="155" t="s">
        <v>556</v>
      </c>
      <c r="F568" s="156" t="s">
        <v>3495</v>
      </c>
      <c r="G568" s="156" t="s">
        <v>556</v>
      </c>
      <c r="H568" s="156" t="s">
        <v>3498</v>
      </c>
      <c r="I568" s="155">
        <v>808032</v>
      </c>
      <c r="J568" s="157" t="s">
        <v>2256</v>
      </c>
      <c r="K568" s="157"/>
      <c r="L568" s="155">
        <v>2022</v>
      </c>
      <c r="M568" s="158">
        <v>5095</v>
      </c>
      <c r="N568" s="159">
        <v>29887991.25</v>
      </c>
      <c r="O568" s="159">
        <v>25711214.129999999</v>
      </c>
      <c r="P568" s="159">
        <v>14449134.640000001</v>
      </c>
      <c r="Q568" s="159">
        <v>5548173</v>
      </c>
      <c r="R568" s="159">
        <v>8900961.6400000006</v>
      </c>
      <c r="S568" s="159">
        <v>4176777.12</v>
      </c>
      <c r="T568" s="159">
        <v>671967.22</v>
      </c>
      <c r="U568" s="159">
        <v>25883958.370000001</v>
      </c>
      <c r="V568" s="159">
        <v>22316227.510000002</v>
      </c>
      <c r="W568" s="159">
        <v>7732899.7300000004</v>
      </c>
      <c r="X568" s="159">
        <v>84386.41</v>
      </c>
      <c r="Y568" s="159">
        <v>3567730.86</v>
      </c>
      <c r="Z568" s="159">
        <v>2250600.67</v>
      </c>
      <c r="AA568" s="159">
        <v>0</v>
      </c>
      <c r="AB568" s="159">
        <v>2250600.67</v>
      </c>
      <c r="AC568" s="159">
        <v>440740</v>
      </c>
      <c r="AD568" s="159">
        <v>440740</v>
      </c>
      <c r="AE568" s="159">
        <v>3485180</v>
      </c>
      <c r="AF568" s="159">
        <v>3394986.62</v>
      </c>
      <c r="AG568" s="159">
        <v>114639.64</v>
      </c>
      <c r="AH568" s="159">
        <v>114639.64</v>
      </c>
      <c r="AI568" s="159">
        <v>0</v>
      </c>
      <c r="AJ568" s="159">
        <v>0</v>
      </c>
    </row>
    <row r="569" spans="1:36">
      <c r="A569" s="153">
        <v>8</v>
      </c>
      <c r="B569" s="154">
        <v>8</v>
      </c>
      <c r="C569" s="154">
        <v>4</v>
      </c>
      <c r="D569" s="155">
        <v>2</v>
      </c>
      <c r="E569" s="155" t="s">
        <v>556</v>
      </c>
      <c r="F569" s="156" t="s">
        <v>3495</v>
      </c>
      <c r="G569" s="156" t="s">
        <v>556</v>
      </c>
      <c r="H569" s="156" t="s">
        <v>3499</v>
      </c>
      <c r="I569" s="155">
        <v>808042</v>
      </c>
      <c r="J569" s="157" t="s">
        <v>2255</v>
      </c>
      <c r="K569" s="157"/>
      <c r="L569" s="155">
        <v>2022</v>
      </c>
      <c r="M569" s="158">
        <v>3829</v>
      </c>
      <c r="N569" s="159">
        <v>29148266.829999998</v>
      </c>
      <c r="O569" s="159">
        <v>23009844.140000001</v>
      </c>
      <c r="P569" s="159">
        <v>14982097.279999999</v>
      </c>
      <c r="Q569" s="159">
        <v>6265852</v>
      </c>
      <c r="R569" s="159">
        <v>8716245.2799999993</v>
      </c>
      <c r="S569" s="159">
        <v>6138422.6900000004</v>
      </c>
      <c r="T569" s="159">
        <v>153781.5</v>
      </c>
      <c r="U569" s="159">
        <v>29049234.98</v>
      </c>
      <c r="V569" s="159">
        <v>19136787.129999999</v>
      </c>
      <c r="W569" s="159">
        <v>5796532.6799999997</v>
      </c>
      <c r="X569" s="159">
        <v>40347.43</v>
      </c>
      <c r="Y569" s="159">
        <v>9912447.8499999996</v>
      </c>
      <c r="Z569" s="159">
        <v>3787708.87</v>
      </c>
      <c r="AA569" s="159">
        <v>0</v>
      </c>
      <c r="AB569" s="159">
        <v>3787708.87</v>
      </c>
      <c r="AC569" s="159">
        <v>1088843.6599999999</v>
      </c>
      <c r="AD569" s="159">
        <v>983843.66</v>
      </c>
      <c r="AE569" s="159">
        <v>3399999.11</v>
      </c>
      <c r="AF569" s="159">
        <v>3873057.01</v>
      </c>
      <c r="AG569" s="159">
        <v>1329385.28</v>
      </c>
      <c r="AH569" s="159">
        <v>988101.89</v>
      </c>
      <c r="AI569" s="159">
        <v>0</v>
      </c>
      <c r="AJ569" s="159">
        <v>0</v>
      </c>
    </row>
    <row r="570" spans="1:36">
      <c r="A570" s="153">
        <v>8</v>
      </c>
      <c r="B570" s="154">
        <v>8</v>
      </c>
      <c r="C570" s="154">
        <v>5</v>
      </c>
      <c r="D570" s="155">
        <v>3</v>
      </c>
      <c r="E570" s="155" t="s">
        <v>556</v>
      </c>
      <c r="F570" s="156" t="s">
        <v>3500</v>
      </c>
      <c r="G570" s="156" t="s">
        <v>556</v>
      </c>
      <c r="H570" s="156" t="s">
        <v>3501</v>
      </c>
      <c r="I570" s="155">
        <v>808053</v>
      </c>
      <c r="J570" s="157" t="s">
        <v>2254</v>
      </c>
      <c r="K570" s="157"/>
      <c r="L570" s="155">
        <v>2022</v>
      </c>
      <c r="M570" s="158">
        <v>29916</v>
      </c>
      <c r="N570" s="159">
        <v>158074141.80000001</v>
      </c>
      <c r="O570" s="159">
        <v>145392682.52000001</v>
      </c>
      <c r="P570" s="159">
        <v>75544111.340000004</v>
      </c>
      <c r="Q570" s="159">
        <v>20865886</v>
      </c>
      <c r="R570" s="159">
        <v>54678225.340000004</v>
      </c>
      <c r="S570" s="159">
        <v>12681459.279999999</v>
      </c>
      <c r="T570" s="159">
        <v>3546900.67</v>
      </c>
      <c r="U570" s="159">
        <v>162824143.99000001</v>
      </c>
      <c r="V570" s="159">
        <v>140178454.97</v>
      </c>
      <c r="W570" s="159">
        <v>49826127.140000001</v>
      </c>
      <c r="X570" s="159">
        <v>186800.78</v>
      </c>
      <c r="Y570" s="159">
        <v>22645689.02</v>
      </c>
      <c r="Z570" s="159">
        <v>19145279.550000001</v>
      </c>
      <c r="AA570" s="159">
        <v>12000000</v>
      </c>
      <c r="AB570" s="159">
        <v>7145279.5500000007</v>
      </c>
      <c r="AC570" s="159">
        <v>2637996</v>
      </c>
      <c r="AD570" s="159">
        <v>2505996</v>
      </c>
      <c r="AE570" s="159">
        <v>24205608</v>
      </c>
      <c r="AF570" s="159">
        <v>5214227.55</v>
      </c>
      <c r="AG570" s="159">
        <v>1198919.05</v>
      </c>
      <c r="AH570" s="159">
        <v>994756.14</v>
      </c>
      <c r="AI570" s="159">
        <v>0</v>
      </c>
      <c r="AJ570" s="159">
        <v>0</v>
      </c>
    </row>
    <row r="571" spans="1:36">
      <c r="A571" s="153">
        <v>8</v>
      </c>
      <c r="B571" s="154">
        <v>8</v>
      </c>
      <c r="C571" s="154">
        <v>6</v>
      </c>
      <c r="D571" s="155">
        <v>3</v>
      </c>
      <c r="E571" s="155" t="s">
        <v>556</v>
      </c>
      <c r="F571" s="156" t="s">
        <v>3500</v>
      </c>
      <c r="G571" s="156" t="s">
        <v>556</v>
      </c>
      <c r="H571" s="156" t="s">
        <v>3502</v>
      </c>
      <c r="I571" s="155">
        <v>808063</v>
      </c>
      <c r="J571" s="157" t="s">
        <v>2253</v>
      </c>
      <c r="K571" s="157"/>
      <c r="L571" s="155">
        <v>2022</v>
      </c>
      <c r="M571" s="158">
        <v>8345</v>
      </c>
      <c r="N571" s="159">
        <v>70421284.629999995</v>
      </c>
      <c r="O571" s="159">
        <v>54227142.009999998</v>
      </c>
      <c r="P571" s="159">
        <v>25091332.130000003</v>
      </c>
      <c r="Q571" s="159">
        <v>10708383</v>
      </c>
      <c r="R571" s="159">
        <v>14382949.130000001</v>
      </c>
      <c r="S571" s="159">
        <v>16194142.619999999</v>
      </c>
      <c r="T571" s="159">
        <v>454958.06</v>
      </c>
      <c r="U571" s="159">
        <v>71786466.180000007</v>
      </c>
      <c r="V571" s="159">
        <v>47098787.560000002</v>
      </c>
      <c r="W571" s="159">
        <v>18465544.5</v>
      </c>
      <c r="X571" s="159">
        <v>435244.4</v>
      </c>
      <c r="Y571" s="159">
        <v>24687678.620000001</v>
      </c>
      <c r="Z571" s="159">
        <v>9033075.3800000008</v>
      </c>
      <c r="AA571" s="159">
        <v>7500000</v>
      </c>
      <c r="AB571" s="159">
        <v>1533075.3800000008</v>
      </c>
      <c r="AC571" s="159">
        <v>2506406.33</v>
      </c>
      <c r="AD571" s="159">
        <v>2356406.33</v>
      </c>
      <c r="AE571" s="159">
        <v>26571015.670000002</v>
      </c>
      <c r="AF571" s="159">
        <v>7128354.4500000002</v>
      </c>
      <c r="AG571" s="159">
        <v>888222.05</v>
      </c>
      <c r="AH571" s="159">
        <v>534527.88</v>
      </c>
      <c r="AI571" s="159">
        <v>0</v>
      </c>
      <c r="AJ571" s="159">
        <v>0</v>
      </c>
    </row>
    <row r="572" spans="1:36">
      <c r="A572" s="153">
        <v>8</v>
      </c>
      <c r="B572" s="154">
        <v>9</v>
      </c>
      <c r="C572" s="154">
        <v>1</v>
      </c>
      <c r="D572" s="155">
        <v>3</v>
      </c>
      <c r="E572" s="155" t="s">
        <v>556</v>
      </c>
      <c r="F572" s="156" t="s">
        <v>3503</v>
      </c>
      <c r="G572" s="156" t="s">
        <v>556</v>
      </c>
      <c r="H572" s="156" t="s">
        <v>3504</v>
      </c>
      <c r="I572" s="155">
        <v>809013</v>
      </c>
      <c r="J572" s="157" t="s">
        <v>2252</v>
      </c>
      <c r="K572" s="157"/>
      <c r="L572" s="155">
        <v>2022</v>
      </c>
      <c r="M572" s="158">
        <v>6211</v>
      </c>
      <c r="N572" s="159">
        <v>38396164.840000004</v>
      </c>
      <c r="O572" s="159">
        <v>33833854.520000003</v>
      </c>
      <c r="P572" s="159">
        <v>15564242.5</v>
      </c>
      <c r="Q572" s="159">
        <v>6057310</v>
      </c>
      <c r="R572" s="159">
        <v>9506932.5</v>
      </c>
      <c r="S572" s="159">
        <v>4562310.32</v>
      </c>
      <c r="T572" s="159">
        <v>342730.79</v>
      </c>
      <c r="U572" s="159">
        <v>32872542.5</v>
      </c>
      <c r="V572" s="159">
        <v>30576471.02</v>
      </c>
      <c r="W572" s="159">
        <v>11454605.460000001</v>
      </c>
      <c r="X572" s="159">
        <v>232742.92</v>
      </c>
      <c r="Y572" s="159">
        <v>2296071.48</v>
      </c>
      <c r="Z572" s="159">
        <v>1089046.74</v>
      </c>
      <c r="AA572" s="159">
        <v>0</v>
      </c>
      <c r="AB572" s="159">
        <v>1089046.74</v>
      </c>
      <c r="AC572" s="159">
        <v>6004624</v>
      </c>
      <c r="AD572" s="159">
        <v>5614624</v>
      </c>
      <c r="AE572" s="159">
        <v>12167428</v>
      </c>
      <c r="AF572" s="159">
        <v>3257383.5</v>
      </c>
      <c r="AG572" s="159">
        <v>148967.16</v>
      </c>
      <c r="AH572" s="159">
        <v>126323.2</v>
      </c>
      <c r="AI572" s="159">
        <v>0</v>
      </c>
      <c r="AJ572" s="159">
        <v>0</v>
      </c>
    </row>
    <row r="573" spans="1:36">
      <c r="A573" s="153">
        <v>8</v>
      </c>
      <c r="B573" s="154">
        <v>9</v>
      </c>
      <c r="C573" s="154">
        <v>2</v>
      </c>
      <c r="D573" s="155">
        <v>2</v>
      </c>
      <c r="E573" s="155" t="s">
        <v>556</v>
      </c>
      <c r="F573" s="156" t="s">
        <v>3505</v>
      </c>
      <c r="G573" s="156" t="s">
        <v>556</v>
      </c>
      <c r="H573" s="156" t="s">
        <v>3506</v>
      </c>
      <c r="I573" s="155">
        <v>809022</v>
      </c>
      <c r="J573" s="157" t="s">
        <v>2251</v>
      </c>
      <c r="K573" s="157"/>
      <c r="L573" s="155">
        <v>2022</v>
      </c>
      <c r="M573" s="158">
        <v>3284</v>
      </c>
      <c r="N573" s="159">
        <v>17332675.66</v>
      </c>
      <c r="O573" s="159">
        <v>15917158.08</v>
      </c>
      <c r="P573" s="159">
        <v>10559914.859999999</v>
      </c>
      <c r="Q573" s="159">
        <v>4212444</v>
      </c>
      <c r="R573" s="159">
        <v>6347470.8600000003</v>
      </c>
      <c r="S573" s="159">
        <v>1415517.58</v>
      </c>
      <c r="T573" s="159">
        <v>400</v>
      </c>
      <c r="U573" s="159">
        <v>17035690.890000001</v>
      </c>
      <c r="V573" s="159">
        <v>15899253.6</v>
      </c>
      <c r="W573" s="159">
        <v>6393232.1699999999</v>
      </c>
      <c r="X573" s="159">
        <v>202355.14</v>
      </c>
      <c r="Y573" s="159">
        <v>1136437.29</v>
      </c>
      <c r="Z573" s="159">
        <v>1480485.87</v>
      </c>
      <c r="AA573" s="159">
        <v>0</v>
      </c>
      <c r="AB573" s="159">
        <v>1480485.87</v>
      </c>
      <c r="AC573" s="159">
        <v>206600</v>
      </c>
      <c r="AD573" s="159">
        <v>206600</v>
      </c>
      <c r="AE573" s="159">
        <v>8010699</v>
      </c>
      <c r="AF573" s="159">
        <v>17904.48</v>
      </c>
      <c r="AG573" s="159">
        <v>170179.39</v>
      </c>
      <c r="AH573" s="159">
        <v>122173.97</v>
      </c>
      <c r="AI573" s="159">
        <v>0</v>
      </c>
      <c r="AJ573" s="159">
        <v>0</v>
      </c>
    </row>
    <row r="574" spans="1:36">
      <c r="A574" s="153">
        <v>8</v>
      </c>
      <c r="B574" s="154">
        <v>9</v>
      </c>
      <c r="C574" s="154">
        <v>3</v>
      </c>
      <c r="D574" s="155">
        <v>3</v>
      </c>
      <c r="E574" s="155" t="s">
        <v>556</v>
      </c>
      <c r="F574" s="156" t="s">
        <v>3503</v>
      </c>
      <c r="G574" s="156" t="s">
        <v>556</v>
      </c>
      <c r="H574" s="156" t="s">
        <v>3507</v>
      </c>
      <c r="I574" s="155">
        <v>809033</v>
      </c>
      <c r="J574" s="157" t="s">
        <v>2250</v>
      </c>
      <c r="K574" s="157"/>
      <c r="L574" s="155">
        <v>2022</v>
      </c>
      <c r="M574" s="158">
        <v>9984</v>
      </c>
      <c r="N574" s="159">
        <v>56093735.670000002</v>
      </c>
      <c r="O574" s="159">
        <v>51256761.299999997</v>
      </c>
      <c r="P574" s="159">
        <v>30681892.609999999</v>
      </c>
      <c r="Q574" s="159">
        <v>11985189</v>
      </c>
      <c r="R574" s="159">
        <v>18696703.609999999</v>
      </c>
      <c r="S574" s="159">
        <v>4836974.37</v>
      </c>
      <c r="T574" s="159">
        <v>743272.94</v>
      </c>
      <c r="U574" s="159">
        <v>51970179.689999998</v>
      </c>
      <c r="V574" s="159">
        <v>48918409.119999997</v>
      </c>
      <c r="W574" s="159">
        <v>18384676.75</v>
      </c>
      <c r="X574" s="159">
        <v>295042.92</v>
      </c>
      <c r="Y574" s="159">
        <v>3051770.57</v>
      </c>
      <c r="Z574" s="159">
        <v>4490688.68</v>
      </c>
      <c r="AA574" s="159">
        <v>0</v>
      </c>
      <c r="AB574" s="159">
        <v>4490688.68</v>
      </c>
      <c r="AC574" s="159">
        <v>2450076</v>
      </c>
      <c r="AD574" s="159">
        <v>2450076</v>
      </c>
      <c r="AE574" s="159">
        <v>12206228.82</v>
      </c>
      <c r="AF574" s="159">
        <v>2338352.1800000002</v>
      </c>
      <c r="AG574" s="159">
        <v>1556554.9</v>
      </c>
      <c r="AH574" s="159">
        <v>968820.13</v>
      </c>
      <c r="AI574" s="159">
        <v>0</v>
      </c>
      <c r="AJ574" s="159">
        <v>0</v>
      </c>
    </row>
    <row r="575" spans="1:36">
      <c r="A575" s="153">
        <v>8</v>
      </c>
      <c r="B575" s="154">
        <v>9</v>
      </c>
      <c r="C575" s="154">
        <v>4</v>
      </c>
      <c r="D575" s="155">
        <v>3</v>
      </c>
      <c r="E575" s="155" t="s">
        <v>556</v>
      </c>
      <c r="F575" s="156" t="s">
        <v>3503</v>
      </c>
      <c r="G575" s="156" t="s">
        <v>556</v>
      </c>
      <c r="H575" s="156" t="s">
        <v>3508</v>
      </c>
      <c r="I575" s="155">
        <v>809043</v>
      </c>
      <c r="J575" s="157" t="s">
        <v>2249</v>
      </c>
      <c r="K575" s="157"/>
      <c r="L575" s="155">
        <v>2022</v>
      </c>
      <c r="M575" s="158">
        <v>5812</v>
      </c>
      <c r="N575" s="159">
        <v>33454953.079999998</v>
      </c>
      <c r="O575" s="159">
        <v>29840339.170000002</v>
      </c>
      <c r="P575" s="159">
        <v>17071483.740000002</v>
      </c>
      <c r="Q575" s="159">
        <v>6152618</v>
      </c>
      <c r="R575" s="159">
        <v>10918865.74</v>
      </c>
      <c r="S575" s="159">
        <v>3614613.91</v>
      </c>
      <c r="T575" s="159">
        <v>828261.4</v>
      </c>
      <c r="U575" s="159">
        <v>27737131.760000002</v>
      </c>
      <c r="V575" s="159">
        <v>25108210.109999999</v>
      </c>
      <c r="W575" s="159">
        <v>9024412.2899999991</v>
      </c>
      <c r="X575" s="159">
        <v>100071.12</v>
      </c>
      <c r="Y575" s="159">
        <v>2628921.65</v>
      </c>
      <c r="Z575" s="159">
        <v>54295.34</v>
      </c>
      <c r="AA575" s="159">
        <v>0</v>
      </c>
      <c r="AB575" s="159">
        <v>54295.34</v>
      </c>
      <c r="AC575" s="159">
        <v>1006000</v>
      </c>
      <c r="AD575" s="159">
        <v>1006000</v>
      </c>
      <c r="AE575" s="159">
        <v>4514000</v>
      </c>
      <c r="AF575" s="159">
        <v>4732129.0599999996</v>
      </c>
      <c r="AG575" s="159">
        <v>498970.9</v>
      </c>
      <c r="AH575" s="159">
        <v>386679.01</v>
      </c>
      <c r="AI575" s="159">
        <v>0</v>
      </c>
      <c r="AJ575" s="159">
        <v>0</v>
      </c>
    </row>
    <row r="576" spans="1:36">
      <c r="A576" s="153">
        <v>8</v>
      </c>
      <c r="B576" s="154">
        <v>9</v>
      </c>
      <c r="C576" s="154">
        <v>5</v>
      </c>
      <c r="D576" s="155">
        <v>3</v>
      </c>
      <c r="E576" s="155" t="s">
        <v>556</v>
      </c>
      <c r="F576" s="156" t="s">
        <v>3503</v>
      </c>
      <c r="G576" s="156" t="s">
        <v>556</v>
      </c>
      <c r="H576" s="156" t="s">
        <v>3509</v>
      </c>
      <c r="I576" s="155">
        <v>809053</v>
      </c>
      <c r="J576" s="157" t="s">
        <v>2248</v>
      </c>
      <c r="K576" s="157"/>
      <c r="L576" s="155">
        <v>2022</v>
      </c>
      <c r="M576" s="158">
        <v>9415</v>
      </c>
      <c r="N576" s="159">
        <v>47785912.82</v>
      </c>
      <c r="O576" s="159">
        <v>45045018.920000002</v>
      </c>
      <c r="P576" s="159">
        <v>24568760.43</v>
      </c>
      <c r="Q576" s="159">
        <v>8636593</v>
      </c>
      <c r="R576" s="159">
        <v>15932167.43</v>
      </c>
      <c r="S576" s="159">
        <v>2740893.9</v>
      </c>
      <c r="T576" s="159">
        <v>763082.98</v>
      </c>
      <c r="U576" s="159">
        <v>47386969.960000001</v>
      </c>
      <c r="V576" s="159">
        <v>40336226.630000003</v>
      </c>
      <c r="W576" s="159">
        <v>13806611.76</v>
      </c>
      <c r="X576" s="159">
        <v>214875.65</v>
      </c>
      <c r="Y576" s="159">
        <v>7050743.3300000001</v>
      </c>
      <c r="Z576" s="159">
        <v>4917135.91</v>
      </c>
      <c r="AA576" s="159">
        <v>1900000</v>
      </c>
      <c r="AB576" s="159">
        <v>3017135.91</v>
      </c>
      <c r="AC576" s="159">
        <v>354866</v>
      </c>
      <c r="AD576" s="159">
        <v>354866</v>
      </c>
      <c r="AE576" s="159">
        <v>11310000</v>
      </c>
      <c r="AF576" s="159">
        <v>4708792.29</v>
      </c>
      <c r="AG576" s="159">
        <v>364476.05</v>
      </c>
      <c r="AH576" s="159">
        <v>197962.23</v>
      </c>
      <c r="AI576" s="159">
        <v>0</v>
      </c>
      <c r="AJ576" s="159">
        <v>0</v>
      </c>
    </row>
    <row r="577" spans="1:36">
      <c r="A577" s="153">
        <v>8</v>
      </c>
      <c r="B577" s="154">
        <v>9</v>
      </c>
      <c r="C577" s="154">
        <v>6</v>
      </c>
      <c r="D577" s="155">
        <v>3</v>
      </c>
      <c r="E577" s="155" t="s">
        <v>556</v>
      </c>
      <c r="F577" s="156" t="s">
        <v>3503</v>
      </c>
      <c r="G577" s="156" t="s">
        <v>556</v>
      </c>
      <c r="H577" s="156" t="s">
        <v>3510</v>
      </c>
      <c r="I577" s="155">
        <v>809063</v>
      </c>
      <c r="J577" s="157" t="s">
        <v>2247</v>
      </c>
      <c r="K577" s="157"/>
      <c r="L577" s="155">
        <v>2022</v>
      </c>
      <c r="M577" s="158">
        <v>26599</v>
      </c>
      <c r="N577" s="159">
        <v>144498996.78999999</v>
      </c>
      <c r="O577" s="159">
        <v>126626207.45</v>
      </c>
      <c r="P577" s="159">
        <v>67589538.439999998</v>
      </c>
      <c r="Q577" s="159">
        <v>21922130</v>
      </c>
      <c r="R577" s="159">
        <v>45667408.439999998</v>
      </c>
      <c r="S577" s="159">
        <v>17872789.34</v>
      </c>
      <c r="T577" s="159">
        <v>4803532.34</v>
      </c>
      <c r="U577" s="159">
        <v>134783213.84999999</v>
      </c>
      <c r="V577" s="159">
        <v>120495915.97</v>
      </c>
      <c r="W577" s="159">
        <v>45252481.119999997</v>
      </c>
      <c r="X577" s="159">
        <v>281680.28999999998</v>
      </c>
      <c r="Y577" s="159">
        <v>14287297.880000001</v>
      </c>
      <c r="Z577" s="159">
        <v>7990079.25</v>
      </c>
      <c r="AA577" s="159">
        <v>4400000</v>
      </c>
      <c r="AB577" s="159">
        <v>3590079.25</v>
      </c>
      <c r="AC577" s="159">
        <v>3349574</v>
      </c>
      <c r="AD577" s="159">
        <v>3349574</v>
      </c>
      <c r="AE577" s="159">
        <v>12900000</v>
      </c>
      <c r="AF577" s="159">
        <v>6130291.4800000004</v>
      </c>
      <c r="AG577" s="159">
        <v>270181.83</v>
      </c>
      <c r="AH577" s="159">
        <v>255064.23</v>
      </c>
      <c r="AI577" s="159">
        <v>0</v>
      </c>
      <c r="AJ577" s="159">
        <v>0</v>
      </c>
    </row>
    <row r="578" spans="1:36">
      <c r="A578" s="153">
        <v>8</v>
      </c>
      <c r="B578" s="154">
        <v>9</v>
      </c>
      <c r="C578" s="154">
        <v>7</v>
      </c>
      <c r="D578" s="155">
        <v>2</v>
      </c>
      <c r="E578" s="155" t="s">
        <v>556</v>
      </c>
      <c r="F578" s="156" t="s">
        <v>3505</v>
      </c>
      <c r="G578" s="156" t="s">
        <v>556</v>
      </c>
      <c r="H578" s="156" t="s">
        <v>3511</v>
      </c>
      <c r="I578" s="155">
        <v>809072</v>
      </c>
      <c r="J578" s="157" t="s">
        <v>2246</v>
      </c>
      <c r="K578" s="157"/>
      <c r="L578" s="155">
        <v>2022</v>
      </c>
      <c r="M578" s="158">
        <v>6627</v>
      </c>
      <c r="N578" s="159">
        <v>47171848.149999999</v>
      </c>
      <c r="O578" s="159">
        <v>41610074.090000004</v>
      </c>
      <c r="P578" s="159">
        <v>17498858.359999999</v>
      </c>
      <c r="Q578" s="159">
        <v>6019980</v>
      </c>
      <c r="R578" s="159">
        <v>11478878.359999999</v>
      </c>
      <c r="S578" s="159">
        <v>5561774.0599999996</v>
      </c>
      <c r="T578" s="159">
        <v>560982.93000000005</v>
      </c>
      <c r="U578" s="159">
        <v>44489250.649999999</v>
      </c>
      <c r="V578" s="159">
        <v>37095870.789999999</v>
      </c>
      <c r="W578" s="159">
        <v>12648910.35</v>
      </c>
      <c r="X578" s="159">
        <v>148874.51999999999</v>
      </c>
      <c r="Y578" s="159">
        <v>7393379.8600000003</v>
      </c>
      <c r="Z578" s="159">
        <v>5386364.71</v>
      </c>
      <c r="AA578" s="159">
        <v>0</v>
      </c>
      <c r="AB578" s="159">
        <v>5386364.71</v>
      </c>
      <c r="AC578" s="159">
        <v>860892.8</v>
      </c>
      <c r="AD578" s="159">
        <v>860892.8</v>
      </c>
      <c r="AE578" s="159">
        <v>7180378.7699999996</v>
      </c>
      <c r="AF578" s="159">
        <v>4514203.3</v>
      </c>
      <c r="AG578" s="159">
        <v>213560.81</v>
      </c>
      <c r="AH578" s="159">
        <v>202394.53</v>
      </c>
      <c r="AI578" s="159">
        <v>0</v>
      </c>
      <c r="AJ578" s="159">
        <v>0</v>
      </c>
    </row>
    <row r="579" spans="1:36">
      <c r="A579" s="153">
        <v>8</v>
      </c>
      <c r="B579" s="154">
        <v>9</v>
      </c>
      <c r="C579" s="154">
        <v>8</v>
      </c>
      <c r="D579" s="155">
        <v>2</v>
      </c>
      <c r="E579" s="155" t="s">
        <v>556</v>
      </c>
      <c r="F579" s="156" t="s">
        <v>3505</v>
      </c>
      <c r="G579" s="156" t="s">
        <v>556</v>
      </c>
      <c r="H579" s="156" t="s">
        <v>3512</v>
      </c>
      <c r="I579" s="155">
        <v>809082</v>
      </c>
      <c r="J579" s="157" t="s">
        <v>2245</v>
      </c>
      <c r="K579" s="157"/>
      <c r="L579" s="155">
        <v>2022</v>
      </c>
      <c r="M579" s="158">
        <v>3363</v>
      </c>
      <c r="N579" s="159">
        <v>18861912.039999999</v>
      </c>
      <c r="O579" s="159">
        <v>17101083.469999999</v>
      </c>
      <c r="P579" s="159">
        <v>11738972.41</v>
      </c>
      <c r="Q579" s="159">
        <v>4514176</v>
      </c>
      <c r="R579" s="159">
        <v>7224796.4100000001</v>
      </c>
      <c r="S579" s="159">
        <v>1760828.57</v>
      </c>
      <c r="T579" s="159">
        <v>286108.84999999998</v>
      </c>
      <c r="U579" s="159">
        <v>20662848.77</v>
      </c>
      <c r="V579" s="159">
        <v>16649457.35</v>
      </c>
      <c r="W579" s="159">
        <v>5213348.05</v>
      </c>
      <c r="X579" s="159">
        <v>167024.57999999999</v>
      </c>
      <c r="Y579" s="159">
        <v>4013391.42</v>
      </c>
      <c r="Z579" s="159">
        <v>2919884</v>
      </c>
      <c r="AA579" s="159">
        <v>2736144</v>
      </c>
      <c r="AB579" s="159">
        <v>183740</v>
      </c>
      <c r="AC579" s="159">
        <v>397200</v>
      </c>
      <c r="AD579" s="159">
        <v>397200</v>
      </c>
      <c r="AE579" s="159">
        <v>9587114.25</v>
      </c>
      <c r="AF579" s="159">
        <v>451626.12</v>
      </c>
      <c r="AG579" s="159">
        <v>332233.84999999998</v>
      </c>
      <c r="AH579" s="159">
        <v>296624.57</v>
      </c>
      <c r="AI579" s="159">
        <v>0</v>
      </c>
      <c r="AJ579" s="159">
        <v>0</v>
      </c>
    </row>
    <row r="580" spans="1:36">
      <c r="A580" s="153">
        <v>8</v>
      </c>
      <c r="B580" s="154">
        <v>9</v>
      </c>
      <c r="C580" s="154">
        <v>9</v>
      </c>
      <c r="D580" s="155">
        <v>2</v>
      </c>
      <c r="E580" s="155" t="s">
        <v>556</v>
      </c>
      <c r="F580" s="156" t="s">
        <v>3505</v>
      </c>
      <c r="G580" s="156" t="s">
        <v>556</v>
      </c>
      <c r="H580" s="156" t="s">
        <v>3513</v>
      </c>
      <c r="I580" s="155">
        <v>809092</v>
      </c>
      <c r="J580" s="157" t="s">
        <v>2244</v>
      </c>
      <c r="K580" s="157"/>
      <c r="L580" s="155">
        <v>2022</v>
      </c>
      <c r="M580" s="158">
        <v>4351</v>
      </c>
      <c r="N580" s="159">
        <v>26398376.899999999</v>
      </c>
      <c r="O580" s="159">
        <v>22623942.879999999</v>
      </c>
      <c r="P580" s="159">
        <v>12435022.800000001</v>
      </c>
      <c r="Q580" s="159">
        <v>4192635</v>
      </c>
      <c r="R580" s="159">
        <v>8242387.7999999998</v>
      </c>
      <c r="S580" s="159">
        <v>3774434.02</v>
      </c>
      <c r="T580" s="159">
        <v>1223684.56</v>
      </c>
      <c r="U580" s="159">
        <v>26644181.18</v>
      </c>
      <c r="V580" s="159">
        <v>19107271.760000002</v>
      </c>
      <c r="W580" s="159">
        <v>4695982.33</v>
      </c>
      <c r="X580" s="159">
        <v>43398.54</v>
      </c>
      <c r="Y580" s="159">
        <v>7536909.4199999999</v>
      </c>
      <c r="Z580" s="159">
        <v>4878767.49</v>
      </c>
      <c r="AA580" s="159">
        <v>0</v>
      </c>
      <c r="AB580" s="159">
        <v>4878767.49</v>
      </c>
      <c r="AC580" s="159">
        <v>515224</v>
      </c>
      <c r="AD580" s="159">
        <v>515224</v>
      </c>
      <c r="AE580" s="159">
        <v>1837876</v>
      </c>
      <c r="AF580" s="159">
        <v>3516671.12</v>
      </c>
      <c r="AG580" s="159">
        <v>293790.53999999998</v>
      </c>
      <c r="AH580" s="159">
        <v>241983.43</v>
      </c>
      <c r="AI580" s="159">
        <v>0</v>
      </c>
      <c r="AJ580" s="159">
        <v>0</v>
      </c>
    </row>
    <row r="581" spans="1:36">
      <c r="A581" s="153">
        <v>8</v>
      </c>
      <c r="B581" s="154">
        <v>10</v>
      </c>
      <c r="C581" s="154">
        <v>1</v>
      </c>
      <c r="D581" s="155">
        <v>1</v>
      </c>
      <c r="E581" s="155" t="s">
        <v>556</v>
      </c>
      <c r="F581" s="156" t="s">
        <v>3514</v>
      </c>
      <c r="G581" s="156" t="s">
        <v>556</v>
      </c>
      <c r="H581" s="156" t="s">
        <v>3515</v>
      </c>
      <c r="I581" s="155">
        <v>810011</v>
      </c>
      <c r="J581" s="157" t="s">
        <v>2243</v>
      </c>
      <c r="K581" s="157"/>
      <c r="L581" s="155">
        <v>2022</v>
      </c>
      <c r="M581" s="158">
        <v>2980</v>
      </c>
      <c r="N581" s="159">
        <v>20628814.989999998</v>
      </c>
      <c r="O581" s="159">
        <v>17095876.760000002</v>
      </c>
      <c r="P581" s="159">
        <v>10304525.4</v>
      </c>
      <c r="Q581" s="159">
        <v>2701376</v>
      </c>
      <c r="R581" s="159">
        <v>7603149.4000000004</v>
      </c>
      <c r="S581" s="159">
        <v>3532938.23</v>
      </c>
      <c r="T581" s="159">
        <v>86934.69</v>
      </c>
      <c r="U581" s="159">
        <v>16418886.83</v>
      </c>
      <c r="V581" s="159">
        <v>15234826.810000001</v>
      </c>
      <c r="W581" s="159">
        <v>4202122.91</v>
      </c>
      <c r="X581" s="159">
        <v>288183.42</v>
      </c>
      <c r="Y581" s="159">
        <v>1184060.02</v>
      </c>
      <c r="Z581" s="159">
        <v>682844.2</v>
      </c>
      <c r="AA581" s="159">
        <v>0</v>
      </c>
      <c r="AB581" s="159">
        <v>682844.2</v>
      </c>
      <c r="AC581" s="159">
        <v>2703158.07</v>
      </c>
      <c r="AD581" s="159">
        <v>2703158.07</v>
      </c>
      <c r="AE581" s="159">
        <v>7632547</v>
      </c>
      <c r="AF581" s="159">
        <v>1861049.95</v>
      </c>
      <c r="AG581" s="159">
        <v>1078258.3700000001</v>
      </c>
      <c r="AH581" s="159">
        <v>708319.44</v>
      </c>
      <c r="AI581" s="159">
        <v>0</v>
      </c>
      <c r="AJ581" s="159">
        <v>0</v>
      </c>
    </row>
    <row r="582" spans="1:36">
      <c r="A582" s="153">
        <v>8</v>
      </c>
      <c r="B582" s="154">
        <v>10</v>
      </c>
      <c r="C582" s="154">
        <v>2</v>
      </c>
      <c r="D582" s="155">
        <v>1</v>
      </c>
      <c r="E582" s="155" t="s">
        <v>556</v>
      </c>
      <c r="F582" s="156" t="s">
        <v>3514</v>
      </c>
      <c r="G582" s="156" t="s">
        <v>556</v>
      </c>
      <c r="H582" s="156" t="s">
        <v>3516</v>
      </c>
      <c r="I582" s="155">
        <v>810021</v>
      </c>
      <c r="J582" s="157" t="s">
        <v>2237</v>
      </c>
      <c r="K582" s="157"/>
      <c r="L582" s="155">
        <v>2022</v>
      </c>
      <c r="M582" s="158">
        <v>25506</v>
      </c>
      <c r="N582" s="159">
        <v>129206007.91</v>
      </c>
      <c r="O582" s="159">
        <v>114291979.33</v>
      </c>
      <c r="P582" s="159">
        <v>59996656.82</v>
      </c>
      <c r="Q582" s="159">
        <v>19992822</v>
      </c>
      <c r="R582" s="159">
        <v>40003834.82</v>
      </c>
      <c r="S582" s="159">
        <v>14914028.58</v>
      </c>
      <c r="T582" s="159">
        <v>4327555.7699999996</v>
      </c>
      <c r="U582" s="159">
        <v>118787314.56</v>
      </c>
      <c r="V582" s="159">
        <v>107903132.45</v>
      </c>
      <c r="W582" s="159">
        <v>37191976.759999998</v>
      </c>
      <c r="X582" s="159">
        <v>359558.62</v>
      </c>
      <c r="Y582" s="159">
        <v>10884182.109999999</v>
      </c>
      <c r="Z582" s="159">
        <v>12787865.439999999</v>
      </c>
      <c r="AA582" s="159">
        <v>0</v>
      </c>
      <c r="AB582" s="159">
        <v>12787865.439999999</v>
      </c>
      <c r="AC582" s="159">
        <v>8844056</v>
      </c>
      <c r="AD582" s="159">
        <v>8844056</v>
      </c>
      <c r="AE582" s="159">
        <v>14160698.810000001</v>
      </c>
      <c r="AF582" s="159">
        <v>6388846.8799999999</v>
      </c>
      <c r="AG582" s="159">
        <v>184414.73</v>
      </c>
      <c r="AH582" s="159">
        <v>218369.36</v>
      </c>
      <c r="AI582" s="159">
        <v>0</v>
      </c>
      <c r="AJ582" s="159">
        <v>522.28</v>
      </c>
    </row>
    <row r="583" spans="1:36">
      <c r="A583" s="153">
        <v>8</v>
      </c>
      <c r="B583" s="154">
        <v>10</v>
      </c>
      <c r="C583" s="154">
        <v>3</v>
      </c>
      <c r="D583" s="155">
        <v>2</v>
      </c>
      <c r="E583" s="155" t="s">
        <v>556</v>
      </c>
      <c r="F583" s="156" t="s">
        <v>3517</v>
      </c>
      <c r="G583" s="156" t="s">
        <v>556</v>
      </c>
      <c r="H583" s="156" t="s">
        <v>3518</v>
      </c>
      <c r="I583" s="155">
        <v>810032</v>
      </c>
      <c r="J583" s="157" t="s">
        <v>1929</v>
      </c>
      <c r="K583" s="157"/>
      <c r="L583" s="155">
        <v>2022</v>
      </c>
      <c r="M583" s="158">
        <v>3733</v>
      </c>
      <c r="N583" s="159">
        <v>21654176.27</v>
      </c>
      <c r="O583" s="159">
        <v>20252292.870000001</v>
      </c>
      <c r="P583" s="159">
        <v>14710866.82</v>
      </c>
      <c r="Q583" s="159">
        <v>6535440</v>
      </c>
      <c r="R583" s="159">
        <v>8175426.8200000003</v>
      </c>
      <c r="S583" s="159">
        <v>1401883.4</v>
      </c>
      <c r="T583" s="159">
        <v>143546.31</v>
      </c>
      <c r="U583" s="159">
        <v>20294126.640000001</v>
      </c>
      <c r="V583" s="159">
        <v>19309146.809999999</v>
      </c>
      <c r="W583" s="159">
        <v>7585794.4500000002</v>
      </c>
      <c r="X583" s="159">
        <v>3895.61</v>
      </c>
      <c r="Y583" s="159">
        <v>984979.83</v>
      </c>
      <c r="Z583" s="159">
        <v>1371296.21</v>
      </c>
      <c r="AA583" s="159">
        <v>0</v>
      </c>
      <c r="AB583" s="159">
        <v>1371296.21</v>
      </c>
      <c r="AC583" s="159">
        <v>100304</v>
      </c>
      <c r="AD583" s="159">
        <v>100304</v>
      </c>
      <c r="AE583" s="159">
        <v>560938.25</v>
      </c>
      <c r="AF583" s="159">
        <v>943146.06</v>
      </c>
      <c r="AG583" s="159">
        <v>355505.22</v>
      </c>
      <c r="AH583" s="159">
        <v>295216.90000000002</v>
      </c>
      <c r="AI583" s="159">
        <v>0</v>
      </c>
      <c r="AJ583" s="159">
        <v>0</v>
      </c>
    </row>
    <row r="584" spans="1:36">
      <c r="A584" s="153">
        <v>8</v>
      </c>
      <c r="B584" s="154">
        <v>10</v>
      </c>
      <c r="C584" s="154">
        <v>4</v>
      </c>
      <c r="D584" s="155">
        <v>3</v>
      </c>
      <c r="E584" s="155" t="s">
        <v>556</v>
      </c>
      <c r="F584" s="156" t="s">
        <v>3519</v>
      </c>
      <c r="G584" s="156" t="s">
        <v>556</v>
      </c>
      <c r="H584" s="156" t="s">
        <v>3520</v>
      </c>
      <c r="I584" s="155">
        <v>810043</v>
      </c>
      <c r="J584" s="157" t="s">
        <v>2242</v>
      </c>
      <c r="K584" s="157"/>
      <c r="L584" s="155">
        <v>2022</v>
      </c>
      <c r="M584" s="158">
        <v>6823</v>
      </c>
      <c r="N584" s="159">
        <v>44037422.380000003</v>
      </c>
      <c r="O584" s="159">
        <v>36100992.039999999</v>
      </c>
      <c r="P584" s="159">
        <v>18632115.52</v>
      </c>
      <c r="Q584" s="159">
        <v>6794885</v>
      </c>
      <c r="R584" s="159">
        <v>11837230.52</v>
      </c>
      <c r="S584" s="159">
        <v>7936430.3399999999</v>
      </c>
      <c r="T584" s="159">
        <v>260046.23</v>
      </c>
      <c r="U584" s="159">
        <v>33629624.859999999</v>
      </c>
      <c r="V584" s="159">
        <v>29079380.640000001</v>
      </c>
      <c r="W584" s="159">
        <v>9738417.8499999996</v>
      </c>
      <c r="X584" s="159">
        <v>113923.47</v>
      </c>
      <c r="Y584" s="159">
        <v>4550244.22</v>
      </c>
      <c r="Z584" s="159">
        <v>2227222.36</v>
      </c>
      <c r="AA584" s="159">
        <v>0</v>
      </c>
      <c r="AB584" s="159">
        <v>2227222.36</v>
      </c>
      <c r="AC584" s="159">
        <v>667500</v>
      </c>
      <c r="AD584" s="159">
        <v>667500</v>
      </c>
      <c r="AE584" s="159">
        <v>7033726.6200000001</v>
      </c>
      <c r="AF584" s="159">
        <v>7021611.4000000004</v>
      </c>
      <c r="AG584" s="159">
        <v>164372.16</v>
      </c>
      <c r="AH584" s="159">
        <v>139736.48000000001</v>
      </c>
      <c r="AI584" s="159">
        <v>0</v>
      </c>
      <c r="AJ584" s="159">
        <v>120726.62</v>
      </c>
    </row>
    <row r="585" spans="1:36">
      <c r="A585" s="153">
        <v>8</v>
      </c>
      <c r="B585" s="154">
        <v>10</v>
      </c>
      <c r="C585" s="154">
        <v>5</v>
      </c>
      <c r="D585" s="155">
        <v>3</v>
      </c>
      <c r="E585" s="155" t="s">
        <v>556</v>
      </c>
      <c r="F585" s="156" t="s">
        <v>3519</v>
      </c>
      <c r="G585" s="156" t="s">
        <v>556</v>
      </c>
      <c r="H585" s="156" t="s">
        <v>3521</v>
      </c>
      <c r="I585" s="155">
        <v>810053</v>
      </c>
      <c r="J585" s="157" t="s">
        <v>2241</v>
      </c>
      <c r="K585" s="157"/>
      <c r="L585" s="155">
        <v>2022</v>
      </c>
      <c r="M585" s="158">
        <v>5154</v>
      </c>
      <c r="N585" s="159">
        <v>26716771.859999999</v>
      </c>
      <c r="O585" s="159">
        <v>25938267.190000001</v>
      </c>
      <c r="P585" s="159">
        <v>18585218.789999999</v>
      </c>
      <c r="Q585" s="159">
        <v>7616755</v>
      </c>
      <c r="R585" s="159">
        <v>10968463.789999999</v>
      </c>
      <c r="S585" s="159">
        <v>778504.67</v>
      </c>
      <c r="T585" s="159">
        <v>153652.29999999999</v>
      </c>
      <c r="U585" s="159">
        <v>24913359.379999999</v>
      </c>
      <c r="V585" s="159">
        <v>24415167.989999998</v>
      </c>
      <c r="W585" s="159">
        <v>7896597.6600000001</v>
      </c>
      <c r="X585" s="159">
        <v>166188.87</v>
      </c>
      <c r="Y585" s="159">
        <v>498191.39</v>
      </c>
      <c r="Z585" s="159">
        <v>1016590.37</v>
      </c>
      <c r="AA585" s="159">
        <v>0</v>
      </c>
      <c r="AB585" s="159">
        <v>1016590.37</v>
      </c>
      <c r="AC585" s="159">
        <v>638040.4</v>
      </c>
      <c r="AD585" s="159">
        <v>638040.4</v>
      </c>
      <c r="AE585" s="159">
        <v>7040967.1299999999</v>
      </c>
      <c r="AF585" s="159">
        <v>1523099.2</v>
      </c>
      <c r="AG585" s="159">
        <v>851286.51</v>
      </c>
      <c r="AH585" s="159">
        <v>765915.44</v>
      </c>
      <c r="AI585" s="159">
        <v>135921.78</v>
      </c>
      <c r="AJ585" s="159">
        <v>1200.48</v>
      </c>
    </row>
    <row r="586" spans="1:36">
      <c r="A586" s="153">
        <v>8</v>
      </c>
      <c r="B586" s="154">
        <v>10</v>
      </c>
      <c r="C586" s="154">
        <v>6</v>
      </c>
      <c r="D586" s="155">
        <v>2</v>
      </c>
      <c r="E586" s="155" t="s">
        <v>556</v>
      </c>
      <c r="F586" s="156" t="s">
        <v>3517</v>
      </c>
      <c r="G586" s="156" t="s">
        <v>556</v>
      </c>
      <c r="H586" s="156" t="s">
        <v>3522</v>
      </c>
      <c r="I586" s="155">
        <v>810062</v>
      </c>
      <c r="J586" s="157" t="s">
        <v>2240</v>
      </c>
      <c r="K586" s="157"/>
      <c r="L586" s="155">
        <v>2022</v>
      </c>
      <c r="M586" s="158">
        <v>4331</v>
      </c>
      <c r="N586" s="159">
        <v>27715572.800000001</v>
      </c>
      <c r="O586" s="159">
        <v>22028429.43</v>
      </c>
      <c r="P586" s="159">
        <v>13855007.380000001</v>
      </c>
      <c r="Q586" s="159">
        <v>4643178</v>
      </c>
      <c r="R586" s="159">
        <v>9211829.3800000008</v>
      </c>
      <c r="S586" s="159">
        <v>5687143.3700000001</v>
      </c>
      <c r="T586" s="159">
        <v>18950</v>
      </c>
      <c r="U586" s="159">
        <v>25750270.469999999</v>
      </c>
      <c r="V586" s="159">
        <v>21180808.399999999</v>
      </c>
      <c r="W586" s="159">
        <v>7391122.3499999996</v>
      </c>
      <c r="X586" s="159">
        <v>323172.11</v>
      </c>
      <c r="Y586" s="159">
        <v>4569462.07</v>
      </c>
      <c r="Z586" s="159">
        <v>3411332.4</v>
      </c>
      <c r="AA586" s="159">
        <v>3411332.4</v>
      </c>
      <c r="AB586" s="159">
        <v>0</v>
      </c>
      <c r="AC586" s="159">
        <v>2621254.5099999998</v>
      </c>
      <c r="AD586" s="159">
        <v>2621254.5099999998</v>
      </c>
      <c r="AE586" s="159">
        <v>10188914.83</v>
      </c>
      <c r="AF586" s="159">
        <v>847621.03</v>
      </c>
      <c r="AG586" s="159">
        <v>288500.93</v>
      </c>
      <c r="AH586" s="159">
        <v>283471</v>
      </c>
      <c r="AI586" s="159">
        <v>0</v>
      </c>
      <c r="AJ586" s="159">
        <v>0</v>
      </c>
    </row>
    <row r="587" spans="1:36">
      <c r="A587" s="153">
        <v>8</v>
      </c>
      <c r="B587" s="154">
        <v>10</v>
      </c>
      <c r="C587" s="154">
        <v>7</v>
      </c>
      <c r="D587" s="155">
        <v>3</v>
      </c>
      <c r="E587" s="155" t="s">
        <v>556</v>
      </c>
      <c r="F587" s="156" t="s">
        <v>3519</v>
      </c>
      <c r="G587" s="156" t="s">
        <v>556</v>
      </c>
      <c r="H587" s="156" t="s">
        <v>3523</v>
      </c>
      <c r="I587" s="155">
        <v>810073</v>
      </c>
      <c r="J587" s="157" t="s">
        <v>2239</v>
      </c>
      <c r="K587" s="157"/>
      <c r="L587" s="155">
        <v>2022</v>
      </c>
      <c r="M587" s="158">
        <v>20555</v>
      </c>
      <c r="N587" s="159">
        <v>106524074</v>
      </c>
      <c r="O587" s="159">
        <v>100589675.26000001</v>
      </c>
      <c r="P587" s="159">
        <v>60638820.5</v>
      </c>
      <c r="Q587" s="159">
        <v>23153990</v>
      </c>
      <c r="R587" s="159">
        <v>37484830.5</v>
      </c>
      <c r="S587" s="159">
        <v>5934398.7400000002</v>
      </c>
      <c r="T587" s="159">
        <v>1347506.48</v>
      </c>
      <c r="U587" s="159">
        <v>100813691.87</v>
      </c>
      <c r="V587" s="159">
        <v>94932004.849999994</v>
      </c>
      <c r="W587" s="159">
        <v>29954013.07</v>
      </c>
      <c r="X587" s="159">
        <v>1779274.81</v>
      </c>
      <c r="Y587" s="159">
        <v>5881687.0199999996</v>
      </c>
      <c r="Z587" s="159">
        <v>31644.91</v>
      </c>
      <c r="AA587" s="159">
        <v>0</v>
      </c>
      <c r="AB587" s="159">
        <v>31644.91</v>
      </c>
      <c r="AC587" s="159">
        <v>2673440</v>
      </c>
      <c r="AD587" s="159">
        <v>2573440</v>
      </c>
      <c r="AE587" s="159">
        <v>61480047.149999999</v>
      </c>
      <c r="AF587" s="159">
        <v>5657670.4100000001</v>
      </c>
      <c r="AG587" s="159">
        <v>1096099.81</v>
      </c>
      <c r="AH587" s="159">
        <v>1411915.33</v>
      </c>
      <c r="AI587" s="159">
        <v>0</v>
      </c>
      <c r="AJ587" s="159">
        <v>0</v>
      </c>
    </row>
    <row r="588" spans="1:36">
      <c r="A588" s="153">
        <v>8</v>
      </c>
      <c r="B588" s="154">
        <v>10</v>
      </c>
      <c r="C588" s="154">
        <v>8</v>
      </c>
      <c r="D588" s="155">
        <v>2</v>
      </c>
      <c r="E588" s="155" t="s">
        <v>556</v>
      </c>
      <c r="F588" s="156" t="s">
        <v>3517</v>
      </c>
      <c r="G588" s="156" t="s">
        <v>556</v>
      </c>
      <c r="H588" s="156" t="s">
        <v>3524</v>
      </c>
      <c r="I588" s="155">
        <v>810082</v>
      </c>
      <c r="J588" s="157" t="s">
        <v>2238</v>
      </c>
      <c r="K588" s="157"/>
      <c r="L588" s="155">
        <v>2022</v>
      </c>
      <c r="M588" s="158">
        <v>2250</v>
      </c>
      <c r="N588" s="159">
        <v>11937575.15</v>
      </c>
      <c r="O588" s="159">
        <v>11376332.35</v>
      </c>
      <c r="P588" s="159">
        <v>6609626.25</v>
      </c>
      <c r="Q588" s="159">
        <v>2439268</v>
      </c>
      <c r="R588" s="159">
        <v>4170358.25</v>
      </c>
      <c r="S588" s="159">
        <v>561242.80000000005</v>
      </c>
      <c r="T588" s="159">
        <v>42703.5</v>
      </c>
      <c r="U588" s="159">
        <v>10891227.789999999</v>
      </c>
      <c r="V588" s="159">
        <v>10330732.689999999</v>
      </c>
      <c r="W588" s="159">
        <v>3862429.36</v>
      </c>
      <c r="X588" s="159">
        <v>109093.44</v>
      </c>
      <c r="Y588" s="159">
        <v>560495.1</v>
      </c>
      <c r="Z588" s="159">
        <v>1280762.3999999999</v>
      </c>
      <c r="AA588" s="159">
        <v>0</v>
      </c>
      <c r="AB588" s="159">
        <v>1280762.3999999999</v>
      </c>
      <c r="AC588" s="159">
        <v>120000</v>
      </c>
      <c r="AD588" s="159">
        <v>120000</v>
      </c>
      <c r="AE588" s="159">
        <v>4389115</v>
      </c>
      <c r="AF588" s="159">
        <v>1045599.66</v>
      </c>
      <c r="AG588" s="159">
        <v>416939.2</v>
      </c>
      <c r="AH588" s="159">
        <v>271220.21999999997</v>
      </c>
      <c r="AI588" s="159">
        <v>0</v>
      </c>
      <c r="AJ588" s="159">
        <v>0</v>
      </c>
    </row>
    <row r="589" spans="1:36">
      <c r="A589" s="153">
        <v>8</v>
      </c>
      <c r="B589" s="154">
        <v>10</v>
      </c>
      <c r="C589" s="154">
        <v>9</v>
      </c>
      <c r="D589" s="155">
        <v>2</v>
      </c>
      <c r="E589" s="155" t="s">
        <v>556</v>
      </c>
      <c r="F589" s="156" t="s">
        <v>3517</v>
      </c>
      <c r="G589" s="156" t="s">
        <v>556</v>
      </c>
      <c r="H589" s="156" t="s">
        <v>3525</v>
      </c>
      <c r="I589" s="155">
        <v>810092</v>
      </c>
      <c r="J589" s="157" t="s">
        <v>2237</v>
      </c>
      <c r="K589" s="157"/>
      <c r="L589" s="155">
        <v>2022</v>
      </c>
      <c r="M589" s="158">
        <v>7302</v>
      </c>
      <c r="N589" s="159">
        <v>39219073.57</v>
      </c>
      <c r="O589" s="159">
        <v>37065573.920000002</v>
      </c>
      <c r="P589" s="159">
        <v>20964908.189999998</v>
      </c>
      <c r="Q589" s="159">
        <v>6166159</v>
      </c>
      <c r="R589" s="159">
        <v>14798749.189999999</v>
      </c>
      <c r="S589" s="159">
        <v>2153499.65</v>
      </c>
      <c r="T589" s="159">
        <v>311422.56</v>
      </c>
      <c r="U589" s="159">
        <v>37916751.240000002</v>
      </c>
      <c r="V589" s="159">
        <v>34324970.689999998</v>
      </c>
      <c r="W589" s="159">
        <v>10220713.32</v>
      </c>
      <c r="X589" s="159">
        <v>0</v>
      </c>
      <c r="Y589" s="159">
        <v>3591780.55</v>
      </c>
      <c r="Z589" s="159">
        <v>10266042.84</v>
      </c>
      <c r="AA589" s="159">
        <v>0</v>
      </c>
      <c r="AB589" s="159">
        <v>10266042.84</v>
      </c>
      <c r="AC589" s="159">
        <v>0</v>
      </c>
      <c r="AD589" s="159">
        <v>0</v>
      </c>
      <c r="AE589" s="159">
        <v>0</v>
      </c>
      <c r="AF589" s="159">
        <v>2740603.23</v>
      </c>
      <c r="AG589" s="159">
        <v>1069222.6399999999</v>
      </c>
      <c r="AH589" s="159">
        <v>1069303.7</v>
      </c>
      <c r="AI589" s="159">
        <v>0</v>
      </c>
      <c r="AJ589" s="159">
        <v>0</v>
      </c>
    </row>
    <row r="590" spans="1:36">
      <c r="A590" s="153">
        <v>8</v>
      </c>
      <c r="B590" s="154">
        <v>11</v>
      </c>
      <c r="C590" s="154">
        <v>1</v>
      </c>
      <c r="D590" s="155">
        <v>1</v>
      </c>
      <c r="E590" s="155" t="s">
        <v>556</v>
      </c>
      <c r="F590" s="156" t="s">
        <v>3526</v>
      </c>
      <c r="G590" s="156" t="s">
        <v>556</v>
      </c>
      <c r="H590" s="156" t="s">
        <v>3527</v>
      </c>
      <c r="I590" s="155">
        <v>811011</v>
      </c>
      <c r="J590" s="157" t="s">
        <v>2236</v>
      </c>
      <c r="K590" s="157"/>
      <c r="L590" s="155">
        <v>2022</v>
      </c>
      <c r="M590" s="158">
        <v>2434</v>
      </c>
      <c r="N590" s="159">
        <v>22503526.920000002</v>
      </c>
      <c r="O590" s="159">
        <v>15421813.43</v>
      </c>
      <c r="P590" s="159">
        <v>8174252.2599999998</v>
      </c>
      <c r="Q590" s="159">
        <v>4439503</v>
      </c>
      <c r="R590" s="159">
        <v>3734749.26</v>
      </c>
      <c r="S590" s="159">
        <v>7081713.4900000002</v>
      </c>
      <c r="T590" s="159">
        <v>715937.16</v>
      </c>
      <c r="U590" s="159">
        <v>19957063.469999999</v>
      </c>
      <c r="V590" s="159">
        <v>14182839.74</v>
      </c>
      <c r="W590" s="159">
        <v>5706222.4400000004</v>
      </c>
      <c r="X590" s="159">
        <v>54151.41</v>
      </c>
      <c r="Y590" s="159">
        <v>5774223.7300000004</v>
      </c>
      <c r="Z590" s="159">
        <v>4507747.53</v>
      </c>
      <c r="AA590" s="159">
        <v>0</v>
      </c>
      <c r="AB590" s="159">
        <v>4507747.53</v>
      </c>
      <c r="AC590" s="159">
        <v>1500000</v>
      </c>
      <c r="AD590" s="159">
        <v>1500000</v>
      </c>
      <c r="AE590" s="159">
        <v>1287000</v>
      </c>
      <c r="AF590" s="159">
        <v>1238973.69</v>
      </c>
      <c r="AG590" s="159">
        <v>298403.05</v>
      </c>
      <c r="AH590" s="159">
        <v>341821.17</v>
      </c>
      <c r="AI590" s="159">
        <v>0</v>
      </c>
      <c r="AJ590" s="159">
        <v>0</v>
      </c>
    </row>
    <row r="591" spans="1:36">
      <c r="A591" s="153">
        <v>8</v>
      </c>
      <c r="B591" s="154">
        <v>11</v>
      </c>
      <c r="C591" s="154">
        <v>2</v>
      </c>
      <c r="D591" s="155">
        <v>1</v>
      </c>
      <c r="E591" s="155" t="s">
        <v>556</v>
      </c>
      <c r="F591" s="156" t="s">
        <v>3526</v>
      </c>
      <c r="G591" s="156" t="s">
        <v>556</v>
      </c>
      <c r="H591" s="156" t="s">
        <v>3528</v>
      </c>
      <c r="I591" s="155">
        <v>811021</v>
      </c>
      <c r="J591" s="157" t="s">
        <v>2229</v>
      </c>
      <c r="K591" s="157"/>
      <c r="L591" s="155">
        <v>2022</v>
      </c>
      <c r="M591" s="158">
        <v>37173</v>
      </c>
      <c r="N591" s="159">
        <v>205212046.50999999</v>
      </c>
      <c r="O591" s="159">
        <v>179913292.65000001</v>
      </c>
      <c r="P591" s="159">
        <v>87324805.310000002</v>
      </c>
      <c r="Q591" s="159">
        <v>24853572</v>
      </c>
      <c r="R591" s="159">
        <v>62471233.310000002</v>
      </c>
      <c r="S591" s="159">
        <v>25298753.859999999</v>
      </c>
      <c r="T591" s="159">
        <v>2861621.45</v>
      </c>
      <c r="U591" s="159">
        <v>194993979.56</v>
      </c>
      <c r="V591" s="159">
        <v>170600574.96000001</v>
      </c>
      <c r="W591" s="159">
        <v>56351570.539999999</v>
      </c>
      <c r="X591" s="159">
        <v>622302.1</v>
      </c>
      <c r="Y591" s="159">
        <v>24393404.600000001</v>
      </c>
      <c r="Z591" s="159">
        <v>20836624.309999999</v>
      </c>
      <c r="AA591" s="159">
        <v>6200000</v>
      </c>
      <c r="AB591" s="159">
        <v>14636624.309999999</v>
      </c>
      <c r="AC591" s="159">
        <v>3776500</v>
      </c>
      <c r="AD591" s="159">
        <v>3776500</v>
      </c>
      <c r="AE591" s="159">
        <v>43648400</v>
      </c>
      <c r="AF591" s="159">
        <v>9312717.6899999995</v>
      </c>
      <c r="AG591" s="159">
        <v>991232.3</v>
      </c>
      <c r="AH591" s="159">
        <v>950332.86</v>
      </c>
      <c r="AI591" s="159">
        <v>0</v>
      </c>
      <c r="AJ591" s="159">
        <v>0</v>
      </c>
    </row>
    <row r="592" spans="1:36">
      <c r="A592" s="153">
        <v>8</v>
      </c>
      <c r="B592" s="154">
        <v>11</v>
      </c>
      <c r="C592" s="154">
        <v>3</v>
      </c>
      <c r="D592" s="155">
        <v>2</v>
      </c>
      <c r="E592" s="155" t="s">
        <v>556</v>
      </c>
      <c r="F592" s="156" t="s">
        <v>3529</v>
      </c>
      <c r="G592" s="156" t="s">
        <v>556</v>
      </c>
      <c r="H592" s="156" t="s">
        <v>3530</v>
      </c>
      <c r="I592" s="155">
        <v>811032</v>
      </c>
      <c r="J592" s="157" t="s">
        <v>983</v>
      </c>
      <c r="K592" s="157"/>
      <c r="L592" s="155">
        <v>2022</v>
      </c>
      <c r="M592" s="158">
        <v>3367</v>
      </c>
      <c r="N592" s="159">
        <v>19081238.75</v>
      </c>
      <c r="O592" s="159">
        <v>16727270.27</v>
      </c>
      <c r="P592" s="159">
        <v>10516955.780000001</v>
      </c>
      <c r="Q592" s="159">
        <v>4345088</v>
      </c>
      <c r="R592" s="159">
        <v>6171867.7800000003</v>
      </c>
      <c r="S592" s="159">
        <v>2353968.48</v>
      </c>
      <c r="T592" s="159">
        <v>52123.5</v>
      </c>
      <c r="U592" s="159">
        <v>16967227.27</v>
      </c>
      <c r="V592" s="159">
        <v>16198999.84</v>
      </c>
      <c r="W592" s="159">
        <v>6402525.6100000003</v>
      </c>
      <c r="X592" s="159">
        <v>53957.38</v>
      </c>
      <c r="Y592" s="159">
        <v>768227.43</v>
      </c>
      <c r="Z592" s="159">
        <v>1289077.24</v>
      </c>
      <c r="AA592" s="159">
        <v>0</v>
      </c>
      <c r="AB592" s="159">
        <v>1289077.24</v>
      </c>
      <c r="AC592" s="159">
        <v>250000</v>
      </c>
      <c r="AD592" s="159">
        <v>250000</v>
      </c>
      <c r="AE592" s="159">
        <v>2840356</v>
      </c>
      <c r="AF592" s="159">
        <v>528270.43000000005</v>
      </c>
      <c r="AG592" s="159">
        <v>116882.42</v>
      </c>
      <c r="AH592" s="159">
        <v>130242.58</v>
      </c>
      <c r="AI592" s="159">
        <v>0</v>
      </c>
      <c r="AJ592" s="159">
        <v>0</v>
      </c>
    </row>
    <row r="593" spans="1:36">
      <c r="A593" s="153">
        <v>8</v>
      </c>
      <c r="B593" s="154">
        <v>11</v>
      </c>
      <c r="C593" s="154">
        <v>4</v>
      </c>
      <c r="D593" s="155">
        <v>3</v>
      </c>
      <c r="E593" s="155" t="s">
        <v>556</v>
      </c>
      <c r="F593" s="156" t="s">
        <v>3531</v>
      </c>
      <c r="G593" s="156" t="s">
        <v>556</v>
      </c>
      <c r="H593" s="156" t="s">
        <v>3532</v>
      </c>
      <c r="I593" s="155">
        <v>811043</v>
      </c>
      <c r="J593" s="157" t="s">
        <v>2235</v>
      </c>
      <c r="K593" s="157"/>
      <c r="L593" s="155">
        <v>2022</v>
      </c>
      <c r="M593" s="158">
        <v>6975</v>
      </c>
      <c r="N593" s="159">
        <v>34071172.869999997</v>
      </c>
      <c r="O593" s="159">
        <v>32968868.34</v>
      </c>
      <c r="P593" s="159">
        <v>20799904.240000002</v>
      </c>
      <c r="Q593" s="159">
        <v>8424065</v>
      </c>
      <c r="R593" s="159">
        <v>12375839.24</v>
      </c>
      <c r="S593" s="159">
        <v>1102304.53</v>
      </c>
      <c r="T593" s="159">
        <v>354442.06</v>
      </c>
      <c r="U593" s="159">
        <v>34595360.049999997</v>
      </c>
      <c r="V593" s="159">
        <v>32494723.420000002</v>
      </c>
      <c r="W593" s="159">
        <v>12085913.779999999</v>
      </c>
      <c r="X593" s="159">
        <v>141020.6</v>
      </c>
      <c r="Y593" s="159">
        <v>2100636.63</v>
      </c>
      <c r="Z593" s="159">
        <v>4407566.25</v>
      </c>
      <c r="AA593" s="159">
        <v>2400000</v>
      </c>
      <c r="AB593" s="159">
        <v>2007566.25</v>
      </c>
      <c r="AC593" s="159">
        <v>2079552.21</v>
      </c>
      <c r="AD593" s="159">
        <v>2079552.21</v>
      </c>
      <c r="AE593" s="159">
        <v>4873722.9000000004</v>
      </c>
      <c r="AF593" s="159">
        <v>474144.92</v>
      </c>
      <c r="AG593" s="159">
        <v>137764.57999999999</v>
      </c>
      <c r="AH593" s="159">
        <v>355389.55</v>
      </c>
      <c r="AI593" s="159">
        <v>0</v>
      </c>
      <c r="AJ593" s="159">
        <v>0</v>
      </c>
    </row>
    <row r="594" spans="1:36">
      <c r="A594" s="153">
        <v>8</v>
      </c>
      <c r="B594" s="154">
        <v>11</v>
      </c>
      <c r="C594" s="154">
        <v>5</v>
      </c>
      <c r="D594" s="155">
        <v>2</v>
      </c>
      <c r="E594" s="155" t="s">
        <v>556</v>
      </c>
      <c r="F594" s="156" t="s">
        <v>3529</v>
      </c>
      <c r="G594" s="156" t="s">
        <v>556</v>
      </c>
      <c r="H594" s="156" t="s">
        <v>3533</v>
      </c>
      <c r="I594" s="155">
        <v>811052</v>
      </c>
      <c r="J594" s="157" t="s">
        <v>2234</v>
      </c>
      <c r="K594" s="157"/>
      <c r="L594" s="155">
        <v>2022</v>
      </c>
      <c r="M594" s="158">
        <v>3375</v>
      </c>
      <c r="N594" s="159">
        <v>19713565.710000001</v>
      </c>
      <c r="O594" s="159">
        <v>17446800.280000001</v>
      </c>
      <c r="P594" s="159">
        <v>12018627.370000001</v>
      </c>
      <c r="Q594" s="159">
        <v>5599151</v>
      </c>
      <c r="R594" s="159">
        <v>6419476.3700000001</v>
      </c>
      <c r="S594" s="159">
        <v>2266765.4300000002</v>
      </c>
      <c r="T594" s="159">
        <v>-9732.7000000000007</v>
      </c>
      <c r="U594" s="159">
        <v>17516731.120000001</v>
      </c>
      <c r="V594" s="159">
        <v>16363365.029999999</v>
      </c>
      <c r="W594" s="159">
        <v>6464773.5800000001</v>
      </c>
      <c r="X594" s="159">
        <v>31743.22</v>
      </c>
      <c r="Y594" s="159">
        <v>1153366.0900000001</v>
      </c>
      <c r="Z594" s="159">
        <v>2679940.5099999998</v>
      </c>
      <c r="AA594" s="159">
        <v>1096718.58</v>
      </c>
      <c r="AB594" s="159">
        <v>1583221.9299999997</v>
      </c>
      <c r="AC594" s="159">
        <v>866305</v>
      </c>
      <c r="AD594" s="159">
        <v>866305</v>
      </c>
      <c r="AE594" s="159">
        <v>1470200</v>
      </c>
      <c r="AF594" s="159">
        <v>1083435.25</v>
      </c>
      <c r="AG594" s="159">
        <v>0</v>
      </c>
      <c r="AH594" s="159">
        <v>0</v>
      </c>
      <c r="AI594" s="159">
        <v>0</v>
      </c>
      <c r="AJ594" s="159">
        <v>0</v>
      </c>
    </row>
    <row r="595" spans="1:36">
      <c r="A595" s="153">
        <v>8</v>
      </c>
      <c r="B595" s="154">
        <v>11</v>
      </c>
      <c r="C595" s="154">
        <v>6</v>
      </c>
      <c r="D595" s="155">
        <v>3</v>
      </c>
      <c r="E595" s="155" t="s">
        <v>556</v>
      </c>
      <c r="F595" s="156" t="s">
        <v>3531</v>
      </c>
      <c r="G595" s="156" t="s">
        <v>556</v>
      </c>
      <c r="H595" s="156" t="s">
        <v>3534</v>
      </c>
      <c r="I595" s="155">
        <v>811063</v>
      </c>
      <c r="J595" s="157" t="s">
        <v>2233</v>
      </c>
      <c r="K595" s="157"/>
      <c r="L595" s="155">
        <v>2022</v>
      </c>
      <c r="M595" s="158">
        <v>18319</v>
      </c>
      <c r="N595" s="159">
        <v>93924598.680000007</v>
      </c>
      <c r="O595" s="159">
        <v>88003688.590000004</v>
      </c>
      <c r="P595" s="159">
        <v>53768341.649999999</v>
      </c>
      <c r="Q595" s="159">
        <v>21846683</v>
      </c>
      <c r="R595" s="159">
        <v>31921658.649999999</v>
      </c>
      <c r="S595" s="159">
        <v>5920910.0899999999</v>
      </c>
      <c r="T595" s="159">
        <v>3084603.46</v>
      </c>
      <c r="U595" s="159">
        <v>81097418.269999996</v>
      </c>
      <c r="V595" s="159">
        <v>79354534.680000007</v>
      </c>
      <c r="W595" s="159">
        <v>25541855.5</v>
      </c>
      <c r="X595" s="159">
        <v>1540022.55</v>
      </c>
      <c r="Y595" s="159">
        <v>1742883.59</v>
      </c>
      <c r="Z595" s="159">
        <v>47575160.25</v>
      </c>
      <c r="AA595" s="159">
        <v>46012922</v>
      </c>
      <c r="AB595" s="159">
        <v>1562238.25</v>
      </c>
      <c r="AC595" s="159">
        <v>50338037.390000001</v>
      </c>
      <c r="AD595" s="159">
        <v>50338037.390000001</v>
      </c>
      <c r="AE595" s="159">
        <v>52594176.149999999</v>
      </c>
      <c r="AF595" s="159">
        <v>8649153.9100000001</v>
      </c>
      <c r="AG595" s="159">
        <v>187769.60000000001</v>
      </c>
      <c r="AH595" s="159">
        <v>218325.52</v>
      </c>
      <c r="AI595" s="159">
        <v>0</v>
      </c>
      <c r="AJ595" s="159">
        <v>0</v>
      </c>
    </row>
    <row r="596" spans="1:36">
      <c r="A596" s="153">
        <v>8</v>
      </c>
      <c r="B596" s="154">
        <v>11</v>
      </c>
      <c r="C596" s="154">
        <v>7</v>
      </c>
      <c r="D596" s="155">
        <v>2</v>
      </c>
      <c r="E596" s="155" t="s">
        <v>556</v>
      </c>
      <c r="F596" s="156" t="s">
        <v>3529</v>
      </c>
      <c r="G596" s="156" t="s">
        <v>556</v>
      </c>
      <c r="H596" s="156" t="s">
        <v>3535</v>
      </c>
      <c r="I596" s="155">
        <v>811072</v>
      </c>
      <c r="J596" s="157" t="s">
        <v>2232</v>
      </c>
      <c r="K596" s="157"/>
      <c r="L596" s="155">
        <v>2022</v>
      </c>
      <c r="M596" s="158">
        <v>3114</v>
      </c>
      <c r="N596" s="159">
        <v>17891093.620000001</v>
      </c>
      <c r="O596" s="159">
        <v>16499407.539999999</v>
      </c>
      <c r="P596" s="159">
        <v>9389181.4600000009</v>
      </c>
      <c r="Q596" s="159">
        <v>3739958</v>
      </c>
      <c r="R596" s="159">
        <v>5649223.46</v>
      </c>
      <c r="S596" s="159">
        <v>1391686.08</v>
      </c>
      <c r="T596" s="159">
        <v>129430.08</v>
      </c>
      <c r="U596" s="159">
        <v>15332856</v>
      </c>
      <c r="V596" s="159">
        <v>14970282.09</v>
      </c>
      <c r="W596" s="159">
        <v>5802832.3799999999</v>
      </c>
      <c r="X596" s="159">
        <v>38829.519999999997</v>
      </c>
      <c r="Y596" s="159">
        <v>362573.91</v>
      </c>
      <c r="Z596" s="159">
        <v>838862.67</v>
      </c>
      <c r="AA596" s="159">
        <v>0</v>
      </c>
      <c r="AB596" s="159">
        <v>838862.67</v>
      </c>
      <c r="AC596" s="159">
        <v>300000</v>
      </c>
      <c r="AD596" s="159">
        <v>300000</v>
      </c>
      <c r="AE596" s="159">
        <v>1200000</v>
      </c>
      <c r="AF596" s="159">
        <v>1529125.45</v>
      </c>
      <c r="AG596" s="159">
        <v>137351.21</v>
      </c>
      <c r="AH596" s="159">
        <v>97386.99</v>
      </c>
      <c r="AI596" s="159">
        <v>0</v>
      </c>
      <c r="AJ596" s="159">
        <v>0</v>
      </c>
    </row>
    <row r="597" spans="1:36">
      <c r="A597" s="153">
        <v>8</v>
      </c>
      <c r="B597" s="154">
        <v>11</v>
      </c>
      <c r="C597" s="154">
        <v>8</v>
      </c>
      <c r="D597" s="155">
        <v>2</v>
      </c>
      <c r="E597" s="155" t="s">
        <v>556</v>
      </c>
      <c r="F597" s="156" t="s">
        <v>3529</v>
      </c>
      <c r="G597" s="156" t="s">
        <v>556</v>
      </c>
      <c r="H597" s="156" t="s">
        <v>3536</v>
      </c>
      <c r="I597" s="155">
        <v>811082</v>
      </c>
      <c r="J597" s="157" t="s">
        <v>2231</v>
      </c>
      <c r="K597" s="157"/>
      <c r="L597" s="155">
        <v>2022</v>
      </c>
      <c r="M597" s="158">
        <v>5678</v>
      </c>
      <c r="N597" s="159">
        <v>28662089.100000001</v>
      </c>
      <c r="O597" s="159">
        <v>25905292.890000001</v>
      </c>
      <c r="P597" s="159">
        <v>17502794.109999999</v>
      </c>
      <c r="Q597" s="159">
        <v>9358784</v>
      </c>
      <c r="R597" s="159">
        <v>8144010.1100000003</v>
      </c>
      <c r="S597" s="159">
        <v>2756796.21</v>
      </c>
      <c r="T597" s="159">
        <v>159471.59</v>
      </c>
      <c r="U597" s="159">
        <v>26578087.079999998</v>
      </c>
      <c r="V597" s="159">
        <v>25213950.149999999</v>
      </c>
      <c r="W597" s="159">
        <v>11167381.67</v>
      </c>
      <c r="X597" s="159">
        <v>39723.56</v>
      </c>
      <c r="Y597" s="159">
        <v>1364136.93</v>
      </c>
      <c r="Z597" s="159">
        <v>3528588.2</v>
      </c>
      <c r="AA597" s="159">
        <v>0</v>
      </c>
      <c r="AB597" s="159">
        <v>3528588.2</v>
      </c>
      <c r="AC597" s="159">
        <v>126240</v>
      </c>
      <c r="AD597" s="159">
        <v>126240</v>
      </c>
      <c r="AE597" s="159">
        <v>2700000</v>
      </c>
      <c r="AF597" s="159">
        <v>691342.74</v>
      </c>
      <c r="AG597" s="159">
        <v>104604</v>
      </c>
      <c r="AH597" s="159">
        <v>104604.08</v>
      </c>
      <c r="AI597" s="159">
        <v>0</v>
      </c>
      <c r="AJ597" s="159">
        <v>0</v>
      </c>
    </row>
    <row r="598" spans="1:36">
      <c r="A598" s="153">
        <v>8</v>
      </c>
      <c r="B598" s="154">
        <v>11</v>
      </c>
      <c r="C598" s="154">
        <v>9</v>
      </c>
      <c r="D598" s="155">
        <v>2</v>
      </c>
      <c r="E598" s="155" t="s">
        <v>556</v>
      </c>
      <c r="F598" s="156" t="s">
        <v>3529</v>
      </c>
      <c r="G598" s="156" t="s">
        <v>556</v>
      </c>
      <c r="H598" s="156" t="s">
        <v>3537</v>
      </c>
      <c r="I598" s="155">
        <v>811092</v>
      </c>
      <c r="J598" s="157" t="s">
        <v>2230</v>
      </c>
      <c r="K598" s="157"/>
      <c r="L598" s="155">
        <v>2022</v>
      </c>
      <c r="M598" s="158">
        <v>3027</v>
      </c>
      <c r="N598" s="159">
        <v>16326383.140000001</v>
      </c>
      <c r="O598" s="159">
        <v>14792125.939999999</v>
      </c>
      <c r="P598" s="159">
        <v>9608036.7400000002</v>
      </c>
      <c r="Q598" s="159">
        <v>4605957</v>
      </c>
      <c r="R598" s="159">
        <v>5002079.74</v>
      </c>
      <c r="S598" s="159">
        <v>1534257.2</v>
      </c>
      <c r="T598" s="159">
        <v>51010</v>
      </c>
      <c r="U598" s="159">
        <v>21246849.66</v>
      </c>
      <c r="V598" s="159">
        <v>14941422.59</v>
      </c>
      <c r="W598" s="159">
        <v>6496608.8399999999</v>
      </c>
      <c r="X598" s="159">
        <v>136994.22</v>
      </c>
      <c r="Y598" s="159">
        <v>6305427.0700000003</v>
      </c>
      <c r="Z598" s="159">
        <v>6256063.3499999996</v>
      </c>
      <c r="AA598" s="159">
        <v>5810655</v>
      </c>
      <c r="AB598" s="159">
        <v>445408.34999999963</v>
      </c>
      <c r="AC598" s="159">
        <v>330160.84999999998</v>
      </c>
      <c r="AD598" s="159">
        <v>330160.84999999998</v>
      </c>
      <c r="AE598" s="159">
        <v>10246655</v>
      </c>
      <c r="AF598" s="159">
        <v>-149296.65</v>
      </c>
      <c r="AG598" s="159">
        <v>112399.35</v>
      </c>
      <c r="AH598" s="159">
        <v>112399.35</v>
      </c>
      <c r="AI598" s="159">
        <v>0</v>
      </c>
      <c r="AJ598" s="159">
        <v>0</v>
      </c>
    </row>
    <row r="599" spans="1:36">
      <c r="A599" s="153">
        <v>8</v>
      </c>
      <c r="B599" s="154">
        <v>11</v>
      </c>
      <c r="C599" s="154">
        <v>10</v>
      </c>
      <c r="D599" s="155">
        <v>2</v>
      </c>
      <c r="E599" s="155" t="s">
        <v>556</v>
      </c>
      <c r="F599" s="156" t="s">
        <v>3529</v>
      </c>
      <c r="G599" s="156" t="s">
        <v>556</v>
      </c>
      <c r="H599" s="156" t="s">
        <v>3538</v>
      </c>
      <c r="I599" s="155">
        <v>811102</v>
      </c>
      <c r="J599" s="157" t="s">
        <v>2229</v>
      </c>
      <c r="K599" s="157"/>
      <c r="L599" s="155">
        <v>2022</v>
      </c>
      <c r="M599" s="158">
        <v>12339</v>
      </c>
      <c r="N599" s="159">
        <v>65930528.200000003</v>
      </c>
      <c r="O599" s="159">
        <v>61779913.710000001</v>
      </c>
      <c r="P599" s="159">
        <v>32481394.059999999</v>
      </c>
      <c r="Q599" s="159">
        <v>11508858</v>
      </c>
      <c r="R599" s="159">
        <v>20972536.059999999</v>
      </c>
      <c r="S599" s="159">
        <v>4150614.49</v>
      </c>
      <c r="T599" s="159">
        <v>1336243.5900000001</v>
      </c>
      <c r="U599" s="159">
        <v>60804652.240000002</v>
      </c>
      <c r="V599" s="159">
        <v>50672370.810000002</v>
      </c>
      <c r="W599" s="159">
        <v>16469879.23</v>
      </c>
      <c r="X599" s="159">
        <v>51790.8</v>
      </c>
      <c r="Y599" s="159">
        <v>10132281.43</v>
      </c>
      <c r="Z599" s="159">
        <v>14989813.15</v>
      </c>
      <c r="AA599" s="159">
        <v>0</v>
      </c>
      <c r="AB599" s="159">
        <v>14989813.15</v>
      </c>
      <c r="AC599" s="159">
        <v>1280000</v>
      </c>
      <c r="AD599" s="159">
        <v>1280000</v>
      </c>
      <c r="AE599" s="159">
        <v>1311533</v>
      </c>
      <c r="AF599" s="159">
        <v>11107542.9</v>
      </c>
      <c r="AG599" s="159">
        <v>410742.69</v>
      </c>
      <c r="AH599" s="159">
        <v>498480.51</v>
      </c>
      <c r="AI599" s="159">
        <v>0</v>
      </c>
      <c r="AJ599" s="159">
        <v>0</v>
      </c>
    </row>
    <row r="600" spans="1:36">
      <c r="A600" s="153">
        <v>8</v>
      </c>
      <c r="B600" s="154">
        <v>12</v>
      </c>
      <c r="C600" s="154">
        <v>1</v>
      </c>
      <c r="D600" s="155">
        <v>3</v>
      </c>
      <c r="E600" s="155" t="s">
        <v>556</v>
      </c>
      <c r="F600" s="156" t="s">
        <v>3539</v>
      </c>
      <c r="G600" s="156" t="s">
        <v>556</v>
      </c>
      <c r="H600" s="156" t="s">
        <v>3540</v>
      </c>
      <c r="I600" s="155">
        <v>812013</v>
      </c>
      <c r="J600" s="157" t="s">
        <v>2228</v>
      </c>
      <c r="K600" s="157"/>
      <c r="L600" s="155">
        <v>2022</v>
      </c>
      <c r="M600" s="158">
        <v>12674</v>
      </c>
      <c r="N600" s="159">
        <v>74281229.609999999</v>
      </c>
      <c r="O600" s="159">
        <v>68035448.890000001</v>
      </c>
      <c r="P600" s="159">
        <v>41965611.079999998</v>
      </c>
      <c r="Q600" s="159">
        <v>17513736</v>
      </c>
      <c r="R600" s="159">
        <v>24451875.079999998</v>
      </c>
      <c r="S600" s="159">
        <v>6245780.7199999997</v>
      </c>
      <c r="T600" s="159">
        <v>410870.29</v>
      </c>
      <c r="U600" s="159">
        <v>77320953.849999994</v>
      </c>
      <c r="V600" s="159">
        <v>65346659.450000003</v>
      </c>
      <c r="W600" s="159">
        <v>25572421.969999999</v>
      </c>
      <c r="X600" s="159">
        <v>578956.06000000006</v>
      </c>
      <c r="Y600" s="159">
        <v>11974294.4</v>
      </c>
      <c r="Z600" s="159">
        <v>13407169.02</v>
      </c>
      <c r="AA600" s="159">
        <v>5200000</v>
      </c>
      <c r="AB600" s="159">
        <v>8207169.0199999996</v>
      </c>
      <c r="AC600" s="159">
        <v>1202800</v>
      </c>
      <c r="AD600" s="159">
        <v>1202800</v>
      </c>
      <c r="AE600" s="159">
        <v>24812118.920000002</v>
      </c>
      <c r="AF600" s="159">
        <v>2688789.44</v>
      </c>
      <c r="AG600" s="159">
        <v>661264.99</v>
      </c>
      <c r="AH600" s="159">
        <v>428604.3</v>
      </c>
      <c r="AI600" s="159">
        <v>0</v>
      </c>
      <c r="AJ600" s="159">
        <v>0</v>
      </c>
    </row>
    <row r="601" spans="1:36">
      <c r="A601" s="153">
        <v>8</v>
      </c>
      <c r="B601" s="154">
        <v>12</v>
      </c>
      <c r="C601" s="154">
        <v>2</v>
      </c>
      <c r="D601" s="155">
        <v>3</v>
      </c>
      <c r="E601" s="155" t="s">
        <v>556</v>
      </c>
      <c r="F601" s="156" t="s">
        <v>3539</v>
      </c>
      <c r="G601" s="156" t="s">
        <v>556</v>
      </c>
      <c r="H601" s="156" t="s">
        <v>3541</v>
      </c>
      <c r="I601" s="155">
        <v>812023</v>
      </c>
      <c r="J601" s="157" t="s">
        <v>2227</v>
      </c>
      <c r="K601" s="157"/>
      <c r="L601" s="155">
        <v>2022</v>
      </c>
      <c r="M601" s="158">
        <v>5019</v>
      </c>
      <c r="N601" s="159">
        <v>27138533.850000001</v>
      </c>
      <c r="O601" s="159">
        <v>24289160.850000001</v>
      </c>
      <c r="P601" s="159">
        <v>16474853.74</v>
      </c>
      <c r="Q601" s="159">
        <v>6521640</v>
      </c>
      <c r="R601" s="159">
        <v>9953213.7400000002</v>
      </c>
      <c r="S601" s="159">
        <v>2849373</v>
      </c>
      <c r="T601" s="159">
        <v>4458.8999999999996</v>
      </c>
      <c r="U601" s="159">
        <v>23524242.93</v>
      </c>
      <c r="V601" s="159">
        <v>23207525.399999999</v>
      </c>
      <c r="W601" s="159">
        <v>8342105.29</v>
      </c>
      <c r="X601" s="159">
        <v>166715.84</v>
      </c>
      <c r="Y601" s="159">
        <v>316717.53000000003</v>
      </c>
      <c r="Z601" s="159">
        <v>969874</v>
      </c>
      <c r="AA601" s="159">
        <v>0</v>
      </c>
      <c r="AB601" s="159">
        <v>969874</v>
      </c>
      <c r="AC601" s="159">
        <v>1012408</v>
      </c>
      <c r="AD601" s="159">
        <v>1012408</v>
      </c>
      <c r="AE601" s="159">
        <v>4852409</v>
      </c>
      <c r="AF601" s="159">
        <v>1081635.45</v>
      </c>
      <c r="AG601" s="159">
        <v>113726.2</v>
      </c>
      <c r="AH601" s="159">
        <v>113726.2</v>
      </c>
      <c r="AI601" s="159">
        <v>0</v>
      </c>
      <c r="AJ601" s="159">
        <v>2412</v>
      </c>
    </row>
    <row r="602" spans="1:36">
      <c r="A602" s="153">
        <v>8</v>
      </c>
      <c r="B602" s="154">
        <v>12</v>
      </c>
      <c r="C602" s="154">
        <v>3</v>
      </c>
      <c r="D602" s="155">
        <v>3</v>
      </c>
      <c r="E602" s="155" t="s">
        <v>556</v>
      </c>
      <c r="F602" s="156" t="s">
        <v>3539</v>
      </c>
      <c r="G602" s="156" t="s">
        <v>556</v>
      </c>
      <c r="H602" s="156" t="s">
        <v>3542</v>
      </c>
      <c r="I602" s="155">
        <v>812033</v>
      </c>
      <c r="J602" s="157" t="s">
        <v>2226</v>
      </c>
      <c r="K602" s="157"/>
      <c r="L602" s="155">
        <v>2022</v>
      </c>
      <c r="M602" s="158">
        <v>21094</v>
      </c>
      <c r="N602" s="159">
        <v>97845494.390000001</v>
      </c>
      <c r="O602" s="159">
        <v>93675068.420000002</v>
      </c>
      <c r="P602" s="159">
        <v>61643294.859999999</v>
      </c>
      <c r="Q602" s="159">
        <v>24171441</v>
      </c>
      <c r="R602" s="159">
        <v>37471853.859999999</v>
      </c>
      <c r="S602" s="159">
        <v>4170425.97</v>
      </c>
      <c r="T602" s="159">
        <v>975007.37</v>
      </c>
      <c r="U602" s="159">
        <v>98640228.489999995</v>
      </c>
      <c r="V602" s="159">
        <v>89447805.370000005</v>
      </c>
      <c r="W602" s="159">
        <v>31179353.579999998</v>
      </c>
      <c r="X602" s="159">
        <v>819974</v>
      </c>
      <c r="Y602" s="159">
        <v>9192423.1199999992</v>
      </c>
      <c r="Z602" s="159">
        <v>4080102.75</v>
      </c>
      <c r="AA602" s="159">
        <v>0</v>
      </c>
      <c r="AB602" s="159">
        <v>4080102.75</v>
      </c>
      <c r="AC602" s="159">
        <v>0</v>
      </c>
      <c r="AD602" s="159">
        <v>0</v>
      </c>
      <c r="AE602" s="159">
        <v>27539943.079999998</v>
      </c>
      <c r="AF602" s="159">
        <v>4227263.05</v>
      </c>
      <c r="AG602" s="159">
        <v>484393.93</v>
      </c>
      <c r="AH602" s="159">
        <v>344933.91</v>
      </c>
      <c r="AI602" s="159">
        <v>0</v>
      </c>
      <c r="AJ602" s="159">
        <v>0</v>
      </c>
    </row>
    <row r="603" spans="1:36">
      <c r="A603" s="153">
        <v>10</v>
      </c>
      <c r="B603" s="154">
        <v>1</v>
      </c>
      <c r="C603" s="154">
        <v>1</v>
      </c>
      <c r="D603" s="155">
        <v>1</v>
      </c>
      <c r="E603" s="155" t="s">
        <v>556</v>
      </c>
      <c r="F603" s="156" t="s">
        <v>3543</v>
      </c>
      <c r="G603" s="156" t="s">
        <v>556</v>
      </c>
      <c r="H603" s="156" t="s">
        <v>3544</v>
      </c>
      <c r="I603" s="155">
        <v>1001011</v>
      </c>
      <c r="J603" s="157" t="s">
        <v>2225</v>
      </c>
      <c r="K603" s="157"/>
      <c r="L603" s="155">
        <v>2022</v>
      </c>
      <c r="M603" s="158">
        <v>56740</v>
      </c>
      <c r="N603" s="159">
        <v>290870307.22000003</v>
      </c>
      <c r="O603" s="159">
        <v>272385241.85000002</v>
      </c>
      <c r="P603" s="159">
        <v>131868765.43000001</v>
      </c>
      <c r="Q603" s="159">
        <v>43096920</v>
      </c>
      <c r="R603" s="159">
        <v>88771845.430000007</v>
      </c>
      <c r="S603" s="159">
        <v>18485065.370000001</v>
      </c>
      <c r="T603" s="159">
        <v>8844375.7300000004</v>
      </c>
      <c r="U603" s="159">
        <v>293702463.04000002</v>
      </c>
      <c r="V603" s="159">
        <v>265360526.72</v>
      </c>
      <c r="W603" s="159">
        <v>108219637.16</v>
      </c>
      <c r="X603" s="159">
        <v>616356.26</v>
      </c>
      <c r="Y603" s="159">
        <v>28341936.32</v>
      </c>
      <c r="Z603" s="159">
        <v>19960022.440000001</v>
      </c>
      <c r="AA603" s="159">
        <v>17000000</v>
      </c>
      <c r="AB603" s="159">
        <v>2960022.4400000013</v>
      </c>
      <c r="AC603" s="159">
        <v>11425921.16</v>
      </c>
      <c r="AD603" s="159">
        <v>11425921.16</v>
      </c>
      <c r="AE603" s="159">
        <v>53420000</v>
      </c>
      <c r="AF603" s="159">
        <v>7024715.1299999999</v>
      </c>
      <c r="AG603" s="159">
        <v>1008194.28</v>
      </c>
      <c r="AH603" s="159">
        <v>880976.12</v>
      </c>
      <c r="AI603" s="159">
        <v>0</v>
      </c>
      <c r="AJ603" s="159">
        <v>0</v>
      </c>
    </row>
    <row r="604" spans="1:36">
      <c r="A604" s="153">
        <v>10</v>
      </c>
      <c r="B604" s="154">
        <v>1</v>
      </c>
      <c r="C604" s="154">
        <v>2</v>
      </c>
      <c r="D604" s="155">
        <v>2</v>
      </c>
      <c r="E604" s="155" t="s">
        <v>556</v>
      </c>
      <c r="F604" s="156" t="s">
        <v>3545</v>
      </c>
      <c r="G604" s="156" t="s">
        <v>556</v>
      </c>
      <c r="H604" s="156" t="s">
        <v>3546</v>
      </c>
      <c r="I604" s="155">
        <v>1001022</v>
      </c>
      <c r="J604" s="157" t="s">
        <v>2225</v>
      </c>
      <c r="K604" s="157"/>
      <c r="L604" s="155">
        <v>2022</v>
      </c>
      <c r="M604" s="158">
        <v>11690</v>
      </c>
      <c r="N604" s="159">
        <v>63981201.359999999</v>
      </c>
      <c r="O604" s="159">
        <v>60563774.060000002</v>
      </c>
      <c r="P604" s="159">
        <v>30368167.329999998</v>
      </c>
      <c r="Q604" s="159">
        <v>10200661</v>
      </c>
      <c r="R604" s="159">
        <v>20167506.329999998</v>
      </c>
      <c r="S604" s="159">
        <v>3417427.3</v>
      </c>
      <c r="T604" s="159">
        <v>175776.85</v>
      </c>
      <c r="U604" s="159">
        <v>58778851.490000002</v>
      </c>
      <c r="V604" s="159">
        <v>53659605.280000001</v>
      </c>
      <c r="W604" s="159">
        <v>19572307.359999999</v>
      </c>
      <c r="X604" s="159">
        <v>423140.5</v>
      </c>
      <c r="Y604" s="159">
        <v>5119246.21</v>
      </c>
      <c r="Z604" s="159">
        <v>4244098.0199999996</v>
      </c>
      <c r="AA604" s="159">
        <v>0</v>
      </c>
      <c r="AB604" s="159">
        <v>4244098.0199999996</v>
      </c>
      <c r="AC604" s="159">
        <v>2846271.42</v>
      </c>
      <c r="AD604" s="159">
        <v>2846271.42</v>
      </c>
      <c r="AE604" s="159">
        <v>17823289.829999998</v>
      </c>
      <c r="AF604" s="159">
        <v>6904168.7800000003</v>
      </c>
      <c r="AG604" s="159">
        <v>179480.15</v>
      </c>
      <c r="AH604" s="159">
        <v>303446.01</v>
      </c>
      <c r="AI604" s="159">
        <v>0</v>
      </c>
      <c r="AJ604" s="159">
        <v>725</v>
      </c>
    </row>
    <row r="605" spans="1:36">
      <c r="A605" s="153">
        <v>10</v>
      </c>
      <c r="B605" s="154">
        <v>1</v>
      </c>
      <c r="C605" s="154">
        <v>3</v>
      </c>
      <c r="D605" s="155">
        <v>2</v>
      </c>
      <c r="E605" s="155" t="s">
        <v>556</v>
      </c>
      <c r="F605" s="156" t="s">
        <v>3545</v>
      </c>
      <c r="G605" s="156" t="s">
        <v>556</v>
      </c>
      <c r="H605" s="156" t="s">
        <v>3547</v>
      </c>
      <c r="I605" s="155">
        <v>1001032</v>
      </c>
      <c r="J605" s="157" t="s">
        <v>2224</v>
      </c>
      <c r="K605" s="157"/>
      <c r="L605" s="155">
        <v>2022</v>
      </c>
      <c r="M605" s="158">
        <v>5239</v>
      </c>
      <c r="N605" s="159">
        <v>30038412.870000001</v>
      </c>
      <c r="O605" s="159">
        <v>26432648.16</v>
      </c>
      <c r="P605" s="159">
        <v>17611472.530000001</v>
      </c>
      <c r="Q605" s="159">
        <v>8351965</v>
      </c>
      <c r="R605" s="159">
        <v>9259507.5299999993</v>
      </c>
      <c r="S605" s="159">
        <v>3605764.71</v>
      </c>
      <c r="T605" s="159">
        <v>88401.51</v>
      </c>
      <c r="U605" s="159">
        <v>29263636.93</v>
      </c>
      <c r="V605" s="159">
        <v>24066164.039999999</v>
      </c>
      <c r="W605" s="159">
        <v>9816641.2400000002</v>
      </c>
      <c r="X605" s="159">
        <v>104693.19</v>
      </c>
      <c r="Y605" s="159">
        <v>5197472.8899999997</v>
      </c>
      <c r="Z605" s="159">
        <v>2104646.29</v>
      </c>
      <c r="AA605" s="159">
        <v>600000</v>
      </c>
      <c r="AB605" s="159">
        <v>1504646.29</v>
      </c>
      <c r="AC605" s="159">
        <v>1401924.12</v>
      </c>
      <c r="AD605" s="159">
        <v>1401924.12</v>
      </c>
      <c r="AE605" s="159">
        <v>7754880.5499999998</v>
      </c>
      <c r="AF605" s="159">
        <v>2366484.12</v>
      </c>
      <c r="AG605" s="159">
        <v>303743.11</v>
      </c>
      <c r="AH605" s="159">
        <v>347980.45</v>
      </c>
      <c r="AI605" s="159">
        <v>0</v>
      </c>
      <c r="AJ605" s="159">
        <v>0</v>
      </c>
    </row>
    <row r="606" spans="1:36">
      <c r="A606" s="153">
        <v>10</v>
      </c>
      <c r="B606" s="154">
        <v>1</v>
      </c>
      <c r="C606" s="154">
        <v>4</v>
      </c>
      <c r="D606" s="155">
        <v>2</v>
      </c>
      <c r="E606" s="155" t="s">
        <v>556</v>
      </c>
      <c r="F606" s="156" t="s">
        <v>3545</v>
      </c>
      <c r="G606" s="156" t="s">
        <v>556</v>
      </c>
      <c r="H606" s="156" t="s">
        <v>3548</v>
      </c>
      <c r="I606" s="155">
        <v>1001042</v>
      </c>
      <c r="J606" s="157" t="s">
        <v>2223</v>
      </c>
      <c r="K606" s="157"/>
      <c r="L606" s="155">
        <v>2022</v>
      </c>
      <c r="M606" s="158">
        <v>6370</v>
      </c>
      <c r="N606" s="159">
        <v>261185596.15000001</v>
      </c>
      <c r="O606" s="159">
        <v>256863465.53</v>
      </c>
      <c r="P606" s="159">
        <v>27644686.91</v>
      </c>
      <c r="Q606" s="159">
        <v>14980287</v>
      </c>
      <c r="R606" s="159">
        <v>12664399.91</v>
      </c>
      <c r="S606" s="159">
        <v>4322130.62</v>
      </c>
      <c r="T606" s="159">
        <v>2143129.62</v>
      </c>
      <c r="U606" s="159">
        <v>289280673.36000001</v>
      </c>
      <c r="V606" s="159">
        <v>205589973.81999999</v>
      </c>
      <c r="W606" s="159">
        <v>36681900.25</v>
      </c>
      <c r="X606" s="159">
        <v>0</v>
      </c>
      <c r="Y606" s="159">
        <v>83690699.540000007</v>
      </c>
      <c r="Z606" s="159">
        <v>561148574.37</v>
      </c>
      <c r="AA606" s="159">
        <v>0</v>
      </c>
      <c r="AB606" s="159">
        <v>561148574.37</v>
      </c>
      <c r="AC606" s="159">
        <v>501891175.31</v>
      </c>
      <c r="AD606" s="159">
        <v>0</v>
      </c>
      <c r="AE606" s="159">
        <v>0</v>
      </c>
      <c r="AF606" s="159">
        <v>51273491.710000001</v>
      </c>
      <c r="AG606" s="159">
        <v>114999.82</v>
      </c>
      <c r="AH606" s="159">
        <v>310560.11</v>
      </c>
      <c r="AI606" s="159">
        <v>0</v>
      </c>
      <c r="AJ606" s="159">
        <v>0</v>
      </c>
    </row>
    <row r="607" spans="1:36">
      <c r="A607" s="153">
        <v>10</v>
      </c>
      <c r="B607" s="154">
        <v>1</v>
      </c>
      <c r="C607" s="154">
        <v>5</v>
      </c>
      <c r="D607" s="155">
        <v>2</v>
      </c>
      <c r="E607" s="155" t="s">
        <v>556</v>
      </c>
      <c r="F607" s="156" t="s">
        <v>3545</v>
      </c>
      <c r="G607" s="156" t="s">
        <v>556</v>
      </c>
      <c r="H607" s="156" t="s">
        <v>3549</v>
      </c>
      <c r="I607" s="155">
        <v>1001052</v>
      </c>
      <c r="J607" s="157" t="s">
        <v>2222</v>
      </c>
      <c r="K607" s="157"/>
      <c r="L607" s="155">
        <v>2022</v>
      </c>
      <c r="M607" s="158">
        <v>4393</v>
      </c>
      <c r="N607" s="159">
        <v>21951280.309999999</v>
      </c>
      <c r="O607" s="159">
        <v>20797210.719999999</v>
      </c>
      <c r="P607" s="159">
        <v>11252227.449999999</v>
      </c>
      <c r="Q607" s="159">
        <v>4561906</v>
      </c>
      <c r="R607" s="159">
        <v>6690321.4500000002</v>
      </c>
      <c r="S607" s="159">
        <v>1154069.5900000001</v>
      </c>
      <c r="T607" s="159">
        <v>0</v>
      </c>
      <c r="U607" s="159">
        <v>21672599.239999998</v>
      </c>
      <c r="V607" s="159">
        <v>19512775.66</v>
      </c>
      <c r="W607" s="159">
        <v>7566944.29</v>
      </c>
      <c r="X607" s="159">
        <v>1924.13</v>
      </c>
      <c r="Y607" s="159">
        <v>2159823.58</v>
      </c>
      <c r="Z607" s="159">
        <v>1436108.85</v>
      </c>
      <c r="AA607" s="159">
        <v>0</v>
      </c>
      <c r="AB607" s="159">
        <v>1436108.85</v>
      </c>
      <c r="AC607" s="159">
        <v>0</v>
      </c>
      <c r="AD607" s="159">
        <v>0</v>
      </c>
      <c r="AE607" s="159">
        <v>127924.64</v>
      </c>
      <c r="AF607" s="159">
        <v>1284435.06</v>
      </c>
      <c r="AG607" s="159">
        <v>104940</v>
      </c>
      <c r="AH607" s="159">
        <v>104940</v>
      </c>
      <c r="AI607" s="159">
        <v>0</v>
      </c>
      <c r="AJ607" s="159">
        <v>0</v>
      </c>
    </row>
    <row r="608" spans="1:36">
      <c r="A608" s="153">
        <v>10</v>
      </c>
      <c r="B608" s="154">
        <v>1</v>
      </c>
      <c r="C608" s="154">
        <v>6</v>
      </c>
      <c r="D608" s="155">
        <v>2</v>
      </c>
      <c r="E608" s="155" t="s">
        <v>556</v>
      </c>
      <c r="F608" s="156" t="s">
        <v>3545</v>
      </c>
      <c r="G608" s="156" t="s">
        <v>556</v>
      </c>
      <c r="H608" s="156" t="s">
        <v>3550</v>
      </c>
      <c r="I608" s="155">
        <v>1001062</v>
      </c>
      <c r="J608" s="157" t="s">
        <v>2221</v>
      </c>
      <c r="K608" s="157"/>
      <c r="L608" s="155">
        <v>2022</v>
      </c>
      <c r="M608" s="158">
        <v>5076</v>
      </c>
      <c r="N608" s="159">
        <v>26130323.260000002</v>
      </c>
      <c r="O608" s="159">
        <v>25014165.41</v>
      </c>
      <c r="P608" s="159">
        <v>14695062.199999999</v>
      </c>
      <c r="Q608" s="159">
        <v>5763663</v>
      </c>
      <c r="R608" s="159">
        <v>8931399.1999999993</v>
      </c>
      <c r="S608" s="159">
        <v>1116157.8500000001</v>
      </c>
      <c r="T608" s="159">
        <v>0</v>
      </c>
      <c r="U608" s="159">
        <v>25615338.719999999</v>
      </c>
      <c r="V608" s="159">
        <v>23252604.25</v>
      </c>
      <c r="W608" s="159">
        <v>9016625.1999999993</v>
      </c>
      <c r="X608" s="159">
        <v>187247.09</v>
      </c>
      <c r="Y608" s="159">
        <v>2362734.4700000002</v>
      </c>
      <c r="Z608" s="159">
        <v>1683626.69</v>
      </c>
      <c r="AA608" s="159">
        <v>0</v>
      </c>
      <c r="AB608" s="159">
        <v>1683626.69</v>
      </c>
      <c r="AC608" s="159">
        <v>346000</v>
      </c>
      <c r="AD608" s="159">
        <v>346000</v>
      </c>
      <c r="AE608" s="159">
        <v>7270000</v>
      </c>
      <c r="AF608" s="159">
        <v>1761561.16</v>
      </c>
      <c r="AG608" s="159">
        <v>277992.11</v>
      </c>
      <c r="AH608" s="159">
        <v>551312.17000000004</v>
      </c>
      <c r="AI608" s="159">
        <v>0</v>
      </c>
      <c r="AJ608" s="159">
        <v>0</v>
      </c>
    </row>
    <row r="609" spans="1:36">
      <c r="A609" s="153">
        <v>10</v>
      </c>
      <c r="B609" s="154">
        <v>1</v>
      </c>
      <c r="C609" s="154">
        <v>7</v>
      </c>
      <c r="D609" s="155">
        <v>2</v>
      </c>
      <c r="E609" s="155" t="s">
        <v>556</v>
      </c>
      <c r="F609" s="156" t="s">
        <v>3545</v>
      </c>
      <c r="G609" s="156" t="s">
        <v>556</v>
      </c>
      <c r="H609" s="156" t="s">
        <v>3551</v>
      </c>
      <c r="I609" s="155">
        <v>1001072</v>
      </c>
      <c r="J609" s="157" t="s">
        <v>2220</v>
      </c>
      <c r="K609" s="157"/>
      <c r="L609" s="155">
        <v>2022</v>
      </c>
      <c r="M609" s="158">
        <v>8235</v>
      </c>
      <c r="N609" s="159">
        <v>86390885.329999998</v>
      </c>
      <c r="O609" s="159">
        <v>83605758.530000001</v>
      </c>
      <c r="P609" s="159">
        <v>26783523.66</v>
      </c>
      <c r="Q609" s="159">
        <v>12232527</v>
      </c>
      <c r="R609" s="159">
        <v>14550996.66</v>
      </c>
      <c r="S609" s="159">
        <v>2785126.8</v>
      </c>
      <c r="T609" s="159">
        <v>83022</v>
      </c>
      <c r="U609" s="159">
        <v>70560846.650000006</v>
      </c>
      <c r="V609" s="159">
        <v>55962566.380000003</v>
      </c>
      <c r="W609" s="159">
        <v>24732308.41</v>
      </c>
      <c r="X609" s="159">
        <v>734.44</v>
      </c>
      <c r="Y609" s="159">
        <v>14598280.27</v>
      </c>
      <c r="Z609" s="159">
        <v>16633601.289999999</v>
      </c>
      <c r="AA609" s="159">
        <v>0</v>
      </c>
      <c r="AB609" s="159">
        <v>16633601.289999999</v>
      </c>
      <c r="AC609" s="159">
        <v>281438</v>
      </c>
      <c r="AD609" s="159">
        <v>281438</v>
      </c>
      <c r="AE609" s="159">
        <v>140720</v>
      </c>
      <c r="AF609" s="159">
        <v>27643192.149999999</v>
      </c>
      <c r="AG609" s="159">
        <v>281155.28000000003</v>
      </c>
      <c r="AH609" s="159">
        <v>211796.32</v>
      </c>
      <c r="AI609" s="159">
        <v>0</v>
      </c>
      <c r="AJ609" s="159">
        <v>0</v>
      </c>
    </row>
    <row r="610" spans="1:36">
      <c r="A610" s="153">
        <v>10</v>
      </c>
      <c r="B610" s="154">
        <v>1</v>
      </c>
      <c r="C610" s="154">
        <v>8</v>
      </c>
      <c r="D610" s="155">
        <v>3</v>
      </c>
      <c r="E610" s="155" t="s">
        <v>556</v>
      </c>
      <c r="F610" s="156" t="s">
        <v>3552</v>
      </c>
      <c r="G610" s="156" t="s">
        <v>556</v>
      </c>
      <c r="H610" s="156" t="s">
        <v>3553</v>
      </c>
      <c r="I610" s="155">
        <v>1001083</v>
      </c>
      <c r="J610" s="157" t="s">
        <v>2219</v>
      </c>
      <c r="K610" s="157"/>
      <c r="L610" s="155">
        <v>2022</v>
      </c>
      <c r="M610" s="158">
        <v>14959</v>
      </c>
      <c r="N610" s="159">
        <v>72884570.629999995</v>
      </c>
      <c r="O610" s="159">
        <v>71341040.219999999</v>
      </c>
      <c r="P610" s="159">
        <v>49235273.100000001</v>
      </c>
      <c r="Q610" s="159">
        <v>20889939</v>
      </c>
      <c r="R610" s="159">
        <v>28345334.100000001</v>
      </c>
      <c r="S610" s="159">
        <v>1543530.41</v>
      </c>
      <c r="T610" s="159">
        <v>485685.4</v>
      </c>
      <c r="U610" s="159">
        <v>72093110.010000005</v>
      </c>
      <c r="V610" s="159">
        <v>65363475.649999999</v>
      </c>
      <c r="W610" s="159">
        <v>23868593.329999998</v>
      </c>
      <c r="X610" s="159">
        <v>344528.64000000001</v>
      </c>
      <c r="Y610" s="159">
        <v>6729634.3600000003</v>
      </c>
      <c r="Z610" s="159">
        <v>7546550.1799999997</v>
      </c>
      <c r="AA610" s="159">
        <v>3028120</v>
      </c>
      <c r="AB610" s="159">
        <v>4518430.18</v>
      </c>
      <c r="AC610" s="159">
        <v>2202787</v>
      </c>
      <c r="AD610" s="159">
        <v>2202787</v>
      </c>
      <c r="AE610" s="159">
        <v>20469773</v>
      </c>
      <c r="AF610" s="159">
        <v>5977564.5700000003</v>
      </c>
      <c r="AG610" s="159">
        <v>1078036.6200000001</v>
      </c>
      <c r="AH610" s="159">
        <v>1325246.3899999999</v>
      </c>
      <c r="AI610" s="159">
        <v>0</v>
      </c>
      <c r="AJ610" s="159">
        <v>0</v>
      </c>
    </row>
    <row r="611" spans="1:36">
      <c r="A611" s="153">
        <v>10</v>
      </c>
      <c r="B611" s="154">
        <v>2</v>
      </c>
      <c r="C611" s="154">
        <v>1</v>
      </c>
      <c r="D611" s="155">
        <v>1</v>
      </c>
      <c r="E611" s="155" t="s">
        <v>556</v>
      </c>
      <c r="F611" s="156" t="s">
        <v>3554</v>
      </c>
      <c r="G611" s="156" t="s">
        <v>556</v>
      </c>
      <c r="H611" s="156" t="s">
        <v>3555</v>
      </c>
      <c r="I611" s="155">
        <v>1002011</v>
      </c>
      <c r="J611" s="157" t="s">
        <v>2214</v>
      </c>
      <c r="K611" s="157"/>
      <c r="L611" s="155">
        <v>2022</v>
      </c>
      <c r="M611" s="158">
        <v>43658</v>
      </c>
      <c r="N611" s="159">
        <v>245860249.53999999</v>
      </c>
      <c r="O611" s="159">
        <v>215030975.91</v>
      </c>
      <c r="P611" s="159">
        <v>89775763.50999999</v>
      </c>
      <c r="Q611" s="159">
        <v>26509836</v>
      </c>
      <c r="R611" s="159">
        <v>63265927.509999998</v>
      </c>
      <c r="S611" s="159">
        <v>30829273.629999999</v>
      </c>
      <c r="T611" s="159">
        <v>1996952.09</v>
      </c>
      <c r="U611" s="159">
        <v>273406777</v>
      </c>
      <c r="V611" s="159">
        <v>207627389.44</v>
      </c>
      <c r="W611" s="159">
        <v>74720168.129999995</v>
      </c>
      <c r="X611" s="159">
        <v>1254807.52</v>
      </c>
      <c r="Y611" s="159">
        <v>65779387.560000002</v>
      </c>
      <c r="Z611" s="159">
        <v>45380564.240000002</v>
      </c>
      <c r="AA611" s="159">
        <v>36618168</v>
      </c>
      <c r="AB611" s="159">
        <v>8762396.2400000021</v>
      </c>
      <c r="AC611" s="159">
        <v>9747101.6699999999</v>
      </c>
      <c r="AD611" s="159">
        <v>9747101.6699999999</v>
      </c>
      <c r="AE611" s="159">
        <v>96975780.239999995</v>
      </c>
      <c r="AF611" s="159">
        <v>7403586.4699999997</v>
      </c>
      <c r="AG611" s="159">
        <v>293994.3</v>
      </c>
      <c r="AH611" s="159">
        <v>233061.7</v>
      </c>
      <c r="AI611" s="159">
        <v>185072.56</v>
      </c>
      <c r="AJ611" s="159">
        <v>0</v>
      </c>
    </row>
    <row r="612" spans="1:36">
      <c r="A612" s="153">
        <v>10</v>
      </c>
      <c r="B612" s="154">
        <v>2</v>
      </c>
      <c r="C612" s="154">
        <v>2</v>
      </c>
      <c r="D612" s="155">
        <v>2</v>
      </c>
      <c r="E612" s="155" t="s">
        <v>556</v>
      </c>
      <c r="F612" s="156" t="s">
        <v>3556</v>
      </c>
      <c r="G612" s="156" t="s">
        <v>556</v>
      </c>
      <c r="H612" s="156" t="s">
        <v>3557</v>
      </c>
      <c r="I612" s="155">
        <v>1002022</v>
      </c>
      <c r="J612" s="157" t="s">
        <v>2218</v>
      </c>
      <c r="K612" s="157"/>
      <c r="L612" s="155">
        <v>2022</v>
      </c>
      <c r="M612" s="158">
        <v>5329</v>
      </c>
      <c r="N612" s="159">
        <v>26313374.890000001</v>
      </c>
      <c r="O612" s="159">
        <v>25300513.57</v>
      </c>
      <c r="P612" s="159">
        <v>16578215.539999999</v>
      </c>
      <c r="Q612" s="159">
        <v>7030643</v>
      </c>
      <c r="R612" s="159">
        <v>9547572.5399999991</v>
      </c>
      <c r="S612" s="159">
        <v>1012861.32</v>
      </c>
      <c r="T612" s="159">
        <v>39750.199999999997</v>
      </c>
      <c r="U612" s="159">
        <v>25135416.149999999</v>
      </c>
      <c r="V612" s="159">
        <v>23251218.5</v>
      </c>
      <c r="W612" s="159">
        <v>8652683.8699999992</v>
      </c>
      <c r="X612" s="159">
        <v>0</v>
      </c>
      <c r="Y612" s="159">
        <v>1884197.65</v>
      </c>
      <c r="Z612" s="159">
        <v>9139998.2400000002</v>
      </c>
      <c r="AA612" s="159">
        <v>0</v>
      </c>
      <c r="AB612" s="159">
        <v>9139998.2400000002</v>
      </c>
      <c r="AC612" s="159">
        <v>0</v>
      </c>
      <c r="AD612" s="159">
        <v>0</v>
      </c>
      <c r="AE612" s="159">
        <v>0</v>
      </c>
      <c r="AF612" s="159">
        <v>2049295.07</v>
      </c>
      <c r="AG612" s="159">
        <v>169083.53</v>
      </c>
      <c r="AH612" s="159">
        <v>315325.82</v>
      </c>
      <c r="AI612" s="159">
        <v>0</v>
      </c>
      <c r="AJ612" s="159">
        <v>0</v>
      </c>
    </row>
    <row r="613" spans="1:36">
      <c r="A613" s="153">
        <v>10</v>
      </c>
      <c r="B613" s="154">
        <v>2</v>
      </c>
      <c r="C613" s="154">
        <v>3</v>
      </c>
      <c r="D613" s="155">
        <v>2</v>
      </c>
      <c r="E613" s="155" t="s">
        <v>556</v>
      </c>
      <c r="F613" s="156" t="s">
        <v>3556</v>
      </c>
      <c r="G613" s="156" t="s">
        <v>556</v>
      </c>
      <c r="H613" s="156" t="s">
        <v>3558</v>
      </c>
      <c r="I613" s="155">
        <v>1002032</v>
      </c>
      <c r="J613" s="157" t="s">
        <v>2217</v>
      </c>
      <c r="K613" s="157"/>
      <c r="L613" s="155">
        <v>2022</v>
      </c>
      <c r="M613" s="158">
        <v>1883</v>
      </c>
      <c r="N613" s="159">
        <v>16088398.57</v>
      </c>
      <c r="O613" s="159">
        <v>10708526.439999999</v>
      </c>
      <c r="P613" s="159">
        <v>6233627.6500000004</v>
      </c>
      <c r="Q613" s="159">
        <v>2210954</v>
      </c>
      <c r="R613" s="159">
        <v>4022673.65</v>
      </c>
      <c r="S613" s="159">
        <v>5379872.1299999999</v>
      </c>
      <c r="T613" s="159">
        <v>0</v>
      </c>
      <c r="U613" s="159">
        <v>13386174.5</v>
      </c>
      <c r="V613" s="159">
        <v>9630084.9900000002</v>
      </c>
      <c r="W613" s="159">
        <v>3565081.12</v>
      </c>
      <c r="X613" s="159">
        <v>68171.399999999994</v>
      </c>
      <c r="Y613" s="159">
        <v>3756089.51</v>
      </c>
      <c r="Z613" s="159">
        <v>1235827.3400000001</v>
      </c>
      <c r="AA613" s="159">
        <v>547412.9</v>
      </c>
      <c r="AB613" s="159">
        <v>688414.44000000006</v>
      </c>
      <c r="AC613" s="159">
        <v>207136.24</v>
      </c>
      <c r="AD613" s="159">
        <v>207136.24</v>
      </c>
      <c r="AE613" s="159">
        <v>3678374.54</v>
      </c>
      <c r="AF613" s="159">
        <v>1078441.45</v>
      </c>
      <c r="AG613" s="159">
        <v>89999.98</v>
      </c>
      <c r="AH613" s="159">
        <v>89999.98</v>
      </c>
      <c r="AI613" s="159">
        <v>0</v>
      </c>
      <c r="AJ613" s="159">
        <v>0</v>
      </c>
    </row>
    <row r="614" spans="1:36">
      <c r="A614" s="153">
        <v>10</v>
      </c>
      <c r="B614" s="154">
        <v>2</v>
      </c>
      <c r="C614" s="154">
        <v>4</v>
      </c>
      <c r="D614" s="155">
        <v>3</v>
      </c>
      <c r="E614" s="155" t="s">
        <v>556</v>
      </c>
      <c r="F614" s="156" t="s">
        <v>3559</v>
      </c>
      <c r="G614" s="156" t="s">
        <v>556</v>
      </c>
      <c r="H614" s="156" t="s">
        <v>3560</v>
      </c>
      <c r="I614" s="155">
        <v>1002043</v>
      </c>
      <c r="J614" s="157" t="s">
        <v>2216</v>
      </c>
      <c r="K614" s="157"/>
      <c r="L614" s="155">
        <v>2022</v>
      </c>
      <c r="M614" s="158">
        <v>8295</v>
      </c>
      <c r="N614" s="159">
        <v>41931032.780000001</v>
      </c>
      <c r="O614" s="159">
        <v>40176497.810000002</v>
      </c>
      <c r="P614" s="159">
        <v>26945227.25</v>
      </c>
      <c r="Q614" s="159">
        <v>11859628</v>
      </c>
      <c r="R614" s="159">
        <v>15085599.25</v>
      </c>
      <c r="S614" s="159">
        <v>1754534.97</v>
      </c>
      <c r="T614" s="159">
        <v>215208</v>
      </c>
      <c r="U614" s="159">
        <v>41881936.009999998</v>
      </c>
      <c r="V614" s="159">
        <v>38732870.719999999</v>
      </c>
      <c r="W614" s="159">
        <v>12797465.73</v>
      </c>
      <c r="X614" s="159">
        <v>119396.6</v>
      </c>
      <c r="Y614" s="159">
        <v>3149065.29</v>
      </c>
      <c r="Z614" s="159">
        <v>6113158.0199999996</v>
      </c>
      <c r="AA614" s="159">
        <v>3361256.28</v>
      </c>
      <c r="AB614" s="159">
        <v>2751901.7399999998</v>
      </c>
      <c r="AC614" s="159">
        <v>1135804.52</v>
      </c>
      <c r="AD614" s="159">
        <v>1108492.28</v>
      </c>
      <c r="AE614" s="159">
        <v>11461931.16</v>
      </c>
      <c r="AF614" s="159">
        <v>1443627.09</v>
      </c>
      <c r="AG614" s="159">
        <v>292379.57</v>
      </c>
      <c r="AH614" s="159">
        <v>292379.57</v>
      </c>
      <c r="AI614" s="159">
        <v>0</v>
      </c>
      <c r="AJ614" s="159">
        <v>0</v>
      </c>
    </row>
    <row r="615" spans="1:36">
      <c r="A615" s="153">
        <v>10</v>
      </c>
      <c r="B615" s="154">
        <v>2</v>
      </c>
      <c r="C615" s="154">
        <v>5</v>
      </c>
      <c r="D615" s="155">
        <v>2</v>
      </c>
      <c r="E615" s="155" t="s">
        <v>556</v>
      </c>
      <c r="F615" s="156" t="s">
        <v>3556</v>
      </c>
      <c r="G615" s="156" t="s">
        <v>556</v>
      </c>
      <c r="H615" s="156" t="s">
        <v>3561</v>
      </c>
      <c r="I615" s="155">
        <v>1002052</v>
      </c>
      <c r="J615" s="157" t="s">
        <v>2215</v>
      </c>
      <c r="K615" s="157"/>
      <c r="L615" s="155">
        <v>2022</v>
      </c>
      <c r="M615" s="158">
        <v>4236</v>
      </c>
      <c r="N615" s="159">
        <v>23702936.98</v>
      </c>
      <c r="O615" s="159">
        <v>21365202.780000001</v>
      </c>
      <c r="P615" s="159">
        <v>10390078.469999999</v>
      </c>
      <c r="Q615" s="159">
        <v>3245751</v>
      </c>
      <c r="R615" s="159">
        <v>7144327.4699999997</v>
      </c>
      <c r="S615" s="159">
        <v>2337734.2000000002</v>
      </c>
      <c r="T615" s="159">
        <v>0</v>
      </c>
      <c r="U615" s="159">
        <v>21326732.140000001</v>
      </c>
      <c r="V615" s="159">
        <v>18710428.050000001</v>
      </c>
      <c r="W615" s="159">
        <v>5820294.7800000003</v>
      </c>
      <c r="X615" s="159">
        <v>29966.97</v>
      </c>
      <c r="Y615" s="159">
        <v>2616304.09</v>
      </c>
      <c r="Z615" s="159">
        <v>1660872.28</v>
      </c>
      <c r="AA615" s="159">
        <v>1061336</v>
      </c>
      <c r="AB615" s="159">
        <v>599536.28</v>
      </c>
      <c r="AC615" s="159">
        <v>763794</v>
      </c>
      <c r="AD615" s="159">
        <v>633336</v>
      </c>
      <c r="AE615" s="159">
        <v>1266664</v>
      </c>
      <c r="AF615" s="159">
        <v>2654774.73</v>
      </c>
      <c r="AG615" s="159">
        <v>89452.07</v>
      </c>
      <c r="AH615" s="159">
        <v>151252.07</v>
      </c>
      <c r="AI615" s="159">
        <v>0</v>
      </c>
      <c r="AJ615" s="159">
        <v>0</v>
      </c>
    </row>
    <row r="616" spans="1:36">
      <c r="A616" s="153">
        <v>10</v>
      </c>
      <c r="B616" s="154">
        <v>2</v>
      </c>
      <c r="C616" s="154">
        <v>6</v>
      </c>
      <c r="D616" s="155">
        <v>2</v>
      </c>
      <c r="E616" s="155" t="s">
        <v>556</v>
      </c>
      <c r="F616" s="156" t="s">
        <v>3556</v>
      </c>
      <c r="G616" s="156" t="s">
        <v>556</v>
      </c>
      <c r="H616" s="156" t="s">
        <v>3562</v>
      </c>
      <c r="I616" s="155">
        <v>1002062</v>
      </c>
      <c r="J616" s="157" t="s">
        <v>2214</v>
      </c>
      <c r="K616" s="157"/>
      <c r="L616" s="155">
        <v>2022</v>
      </c>
      <c r="M616" s="158">
        <v>8716</v>
      </c>
      <c r="N616" s="159">
        <v>45305737.579999998</v>
      </c>
      <c r="O616" s="159">
        <v>43045562.770000003</v>
      </c>
      <c r="P616" s="159">
        <v>23919881.02</v>
      </c>
      <c r="Q616" s="159">
        <v>9273605</v>
      </c>
      <c r="R616" s="159">
        <v>14646276.02</v>
      </c>
      <c r="S616" s="159">
        <v>2260174.81</v>
      </c>
      <c r="T616" s="159">
        <v>2866</v>
      </c>
      <c r="U616" s="159">
        <v>45392957.18</v>
      </c>
      <c r="V616" s="159">
        <v>40444711.600000001</v>
      </c>
      <c r="W616" s="159">
        <v>11440308.16</v>
      </c>
      <c r="X616" s="159">
        <v>47049.42</v>
      </c>
      <c r="Y616" s="159">
        <v>4948245.58</v>
      </c>
      <c r="Z616" s="159">
        <v>4425421.21</v>
      </c>
      <c r="AA616" s="159">
        <v>1890000</v>
      </c>
      <c r="AB616" s="159">
        <v>2535421.21</v>
      </c>
      <c r="AC616" s="159">
        <v>1889647.72</v>
      </c>
      <c r="AD616" s="159">
        <v>1889647.72</v>
      </c>
      <c r="AE616" s="159">
        <v>5080914.59</v>
      </c>
      <c r="AF616" s="159">
        <v>2600851.17</v>
      </c>
      <c r="AG616" s="159">
        <v>140968.59</v>
      </c>
      <c r="AH616" s="159">
        <v>185620.51</v>
      </c>
      <c r="AI616" s="159">
        <v>0</v>
      </c>
      <c r="AJ616" s="159">
        <v>0</v>
      </c>
    </row>
    <row r="617" spans="1:36">
      <c r="A617" s="153">
        <v>10</v>
      </c>
      <c r="B617" s="154">
        <v>2</v>
      </c>
      <c r="C617" s="154">
        <v>7</v>
      </c>
      <c r="D617" s="155">
        <v>2</v>
      </c>
      <c r="E617" s="155" t="s">
        <v>556</v>
      </c>
      <c r="F617" s="156" t="s">
        <v>3556</v>
      </c>
      <c r="G617" s="156" t="s">
        <v>556</v>
      </c>
      <c r="H617" s="156" t="s">
        <v>3563</v>
      </c>
      <c r="I617" s="155">
        <v>1002072</v>
      </c>
      <c r="J617" s="157" t="s">
        <v>2213</v>
      </c>
      <c r="K617" s="157"/>
      <c r="L617" s="155">
        <v>2022</v>
      </c>
      <c r="M617" s="158">
        <v>2423</v>
      </c>
      <c r="N617" s="159">
        <v>13277184.9</v>
      </c>
      <c r="O617" s="159">
        <v>12541954.9</v>
      </c>
      <c r="P617" s="159">
        <v>8932779.1400000006</v>
      </c>
      <c r="Q617" s="159">
        <v>3934944</v>
      </c>
      <c r="R617" s="159">
        <v>4997835.1399999997</v>
      </c>
      <c r="S617" s="159">
        <v>735230</v>
      </c>
      <c r="T617" s="159">
        <v>0</v>
      </c>
      <c r="U617" s="159">
        <v>12876094.359999999</v>
      </c>
      <c r="V617" s="159">
        <v>11830757.9</v>
      </c>
      <c r="W617" s="159">
        <v>3993325</v>
      </c>
      <c r="X617" s="159">
        <v>11833.9</v>
      </c>
      <c r="Y617" s="159">
        <v>1045336.46</v>
      </c>
      <c r="Z617" s="159">
        <v>780142.27</v>
      </c>
      <c r="AA617" s="159">
        <v>112000</v>
      </c>
      <c r="AB617" s="159">
        <v>668142.27</v>
      </c>
      <c r="AC617" s="159">
        <v>91038.6</v>
      </c>
      <c r="AD617" s="159">
        <v>91038.6</v>
      </c>
      <c r="AE617" s="159">
        <v>521013.2</v>
      </c>
      <c r="AF617" s="159">
        <v>711197</v>
      </c>
      <c r="AG617" s="159">
        <v>89999.89</v>
      </c>
      <c r="AH617" s="159">
        <v>89999.89</v>
      </c>
      <c r="AI617" s="159">
        <v>0</v>
      </c>
      <c r="AJ617" s="159">
        <v>0</v>
      </c>
    </row>
    <row r="618" spans="1:36">
      <c r="A618" s="153">
        <v>10</v>
      </c>
      <c r="B618" s="154">
        <v>2</v>
      </c>
      <c r="C618" s="154">
        <v>8</v>
      </c>
      <c r="D618" s="155">
        <v>2</v>
      </c>
      <c r="E618" s="155" t="s">
        <v>556</v>
      </c>
      <c r="F618" s="156" t="s">
        <v>3556</v>
      </c>
      <c r="G618" s="156" t="s">
        <v>556</v>
      </c>
      <c r="H618" s="156" t="s">
        <v>3564</v>
      </c>
      <c r="I618" s="155">
        <v>1002082</v>
      </c>
      <c r="J618" s="157" t="s">
        <v>2212</v>
      </c>
      <c r="K618" s="157"/>
      <c r="L618" s="155">
        <v>2022</v>
      </c>
      <c r="M618" s="158">
        <v>3414</v>
      </c>
      <c r="N618" s="159">
        <v>19640949.300000001</v>
      </c>
      <c r="O618" s="159">
        <v>18114362.829999998</v>
      </c>
      <c r="P618" s="159">
        <v>11539574.52</v>
      </c>
      <c r="Q618" s="159">
        <v>4934161</v>
      </c>
      <c r="R618" s="159">
        <v>6605413.5199999996</v>
      </c>
      <c r="S618" s="159">
        <v>1526586.47</v>
      </c>
      <c r="T618" s="159">
        <v>95662.720000000001</v>
      </c>
      <c r="U618" s="159">
        <v>18410814.890000001</v>
      </c>
      <c r="V618" s="159">
        <v>16574496.65</v>
      </c>
      <c r="W618" s="159">
        <v>6789080.1100000003</v>
      </c>
      <c r="X618" s="159">
        <v>39989.760000000002</v>
      </c>
      <c r="Y618" s="159">
        <v>1836318.24</v>
      </c>
      <c r="Z618" s="159">
        <v>235099.69</v>
      </c>
      <c r="AA618" s="159">
        <v>0</v>
      </c>
      <c r="AB618" s="159">
        <v>235099.69</v>
      </c>
      <c r="AC618" s="159">
        <v>435899.76</v>
      </c>
      <c r="AD618" s="159">
        <v>435899.76</v>
      </c>
      <c r="AE618" s="159">
        <v>2850772.24</v>
      </c>
      <c r="AF618" s="159">
        <v>1539866.18</v>
      </c>
      <c r="AG618" s="159">
        <v>89998</v>
      </c>
      <c r="AH618" s="159">
        <v>89998</v>
      </c>
      <c r="AI618" s="159">
        <v>0</v>
      </c>
      <c r="AJ618" s="159">
        <v>0</v>
      </c>
    </row>
    <row r="619" spans="1:36">
      <c r="A619" s="153">
        <v>10</v>
      </c>
      <c r="B619" s="154">
        <v>2</v>
      </c>
      <c r="C619" s="154">
        <v>9</v>
      </c>
      <c r="D619" s="155">
        <v>2</v>
      </c>
      <c r="E619" s="155" t="s">
        <v>556</v>
      </c>
      <c r="F619" s="156" t="s">
        <v>3556</v>
      </c>
      <c r="G619" s="156" t="s">
        <v>556</v>
      </c>
      <c r="H619" s="156" t="s">
        <v>3565</v>
      </c>
      <c r="I619" s="155">
        <v>1002092</v>
      </c>
      <c r="J619" s="157" t="s">
        <v>2211</v>
      </c>
      <c r="K619" s="157"/>
      <c r="L619" s="155">
        <v>2022</v>
      </c>
      <c r="M619" s="158">
        <v>2487</v>
      </c>
      <c r="N619" s="159">
        <v>14078934.41</v>
      </c>
      <c r="O619" s="159">
        <v>12655032.18</v>
      </c>
      <c r="P619" s="159">
        <v>8740789.4199999999</v>
      </c>
      <c r="Q619" s="159">
        <v>3975778</v>
      </c>
      <c r="R619" s="159">
        <v>4765011.42</v>
      </c>
      <c r="S619" s="159">
        <v>1423902.23</v>
      </c>
      <c r="T619" s="159">
        <v>4000</v>
      </c>
      <c r="U619" s="159">
        <v>11424269.550000001</v>
      </c>
      <c r="V619" s="159">
        <v>10526853.26</v>
      </c>
      <c r="W619" s="159">
        <v>3855074.03</v>
      </c>
      <c r="X619" s="159">
        <v>22566.47</v>
      </c>
      <c r="Y619" s="159">
        <v>897416.29</v>
      </c>
      <c r="Z619" s="159">
        <v>492246.5</v>
      </c>
      <c r="AA619" s="159">
        <v>0</v>
      </c>
      <c r="AB619" s="159">
        <v>492246.5</v>
      </c>
      <c r="AC619" s="159">
        <v>534446.76</v>
      </c>
      <c r="AD619" s="159">
        <v>534446.76</v>
      </c>
      <c r="AE619" s="159">
        <v>1234693.8</v>
      </c>
      <c r="AF619" s="159">
        <v>2128178.92</v>
      </c>
      <c r="AG619" s="159">
        <v>92606.24</v>
      </c>
      <c r="AH619" s="159">
        <v>92606.24</v>
      </c>
      <c r="AI619" s="159">
        <v>0</v>
      </c>
      <c r="AJ619" s="159">
        <v>0</v>
      </c>
    </row>
    <row r="620" spans="1:36">
      <c r="A620" s="153">
        <v>10</v>
      </c>
      <c r="B620" s="154">
        <v>2</v>
      </c>
      <c r="C620" s="154">
        <v>10</v>
      </c>
      <c r="D620" s="155">
        <v>2</v>
      </c>
      <c r="E620" s="155" t="s">
        <v>556</v>
      </c>
      <c r="F620" s="156" t="s">
        <v>3556</v>
      </c>
      <c r="G620" s="156" t="s">
        <v>556</v>
      </c>
      <c r="H620" s="156" t="s">
        <v>3566</v>
      </c>
      <c r="I620" s="155">
        <v>1002102</v>
      </c>
      <c r="J620" s="157" t="s">
        <v>2210</v>
      </c>
      <c r="K620" s="157"/>
      <c r="L620" s="155">
        <v>2022</v>
      </c>
      <c r="M620" s="158">
        <v>3918</v>
      </c>
      <c r="N620" s="159">
        <v>28170481.370000001</v>
      </c>
      <c r="O620" s="159">
        <v>19623445.969999999</v>
      </c>
      <c r="P620" s="159">
        <v>11472457.789999999</v>
      </c>
      <c r="Q620" s="159">
        <v>4959260</v>
      </c>
      <c r="R620" s="159">
        <v>6513197.79</v>
      </c>
      <c r="S620" s="159">
        <v>8547035.4000000004</v>
      </c>
      <c r="T620" s="159">
        <v>26109.38</v>
      </c>
      <c r="U620" s="159">
        <v>25220696.699999999</v>
      </c>
      <c r="V620" s="159">
        <v>17167712.23</v>
      </c>
      <c r="W620" s="159">
        <v>6401471.79</v>
      </c>
      <c r="X620" s="159">
        <v>17949.38</v>
      </c>
      <c r="Y620" s="159">
        <v>8052984.4699999997</v>
      </c>
      <c r="Z620" s="159">
        <v>4506731.12</v>
      </c>
      <c r="AA620" s="159">
        <v>2733553.39</v>
      </c>
      <c r="AB620" s="159">
        <v>1773177.73</v>
      </c>
      <c r="AC620" s="159">
        <v>404761.5</v>
      </c>
      <c r="AD620" s="159">
        <v>299761.5</v>
      </c>
      <c r="AE620" s="159">
        <v>3329457.89</v>
      </c>
      <c r="AF620" s="159">
        <v>2455733.7400000002</v>
      </c>
      <c r="AG620" s="159">
        <v>146080.10999999999</v>
      </c>
      <c r="AH620" s="159">
        <v>180620.15</v>
      </c>
      <c r="AI620" s="159">
        <v>0</v>
      </c>
      <c r="AJ620" s="159">
        <v>0</v>
      </c>
    </row>
    <row r="621" spans="1:36">
      <c r="A621" s="153">
        <v>10</v>
      </c>
      <c r="B621" s="154">
        <v>2</v>
      </c>
      <c r="C621" s="154">
        <v>11</v>
      </c>
      <c r="D621" s="155">
        <v>3</v>
      </c>
      <c r="E621" s="155" t="s">
        <v>556</v>
      </c>
      <c r="F621" s="156" t="s">
        <v>3559</v>
      </c>
      <c r="G621" s="156" t="s">
        <v>556</v>
      </c>
      <c r="H621" s="156" t="s">
        <v>3567</v>
      </c>
      <c r="I621" s="155">
        <v>1002113</v>
      </c>
      <c r="J621" s="157" t="s">
        <v>2209</v>
      </c>
      <c r="K621" s="157"/>
      <c r="L621" s="155">
        <v>2022</v>
      </c>
      <c r="M621" s="158">
        <v>11767</v>
      </c>
      <c r="N621" s="159">
        <v>53961018.409999996</v>
      </c>
      <c r="O621" s="159">
        <v>51164296.060000002</v>
      </c>
      <c r="P621" s="159">
        <v>29045292.059999999</v>
      </c>
      <c r="Q621" s="159">
        <v>10564265</v>
      </c>
      <c r="R621" s="159">
        <v>18481027.059999999</v>
      </c>
      <c r="S621" s="159">
        <v>2796722.35</v>
      </c>
      <c r="T621" s="159">
        <v>1211520</v>
      </c>
      <c r="U621" s="159">
        <v>52337633.909999996</v>
      </c>
      <c r="V621" s="159">
        <v>49380392.43</v>
      </c>
      <c r="W621" s="159">
        <v>18156186.25</v>
      </c>
      <c r="X621" s="159">
        <v>142831.28</v>
      </c>
      <c r="Y621" s="159">
        <v>2957241.48</v>
      </c>
      <c r="Z621" s="159">
        <v>2982903.45</v>
      </c>
      <c r="AA621" s="159">
        <v>0</v>
      </c>
      <c r="AB621" s="159">
        <v>2982903.45</v>
      </c>
      <c r="AC621" s="159">
        <v>952731</v>
      </c>
      <c r="AD621" s="159">
        <v>952731</v>
      </c>
      <c r="AE621" s="159">
        <v>11181390</v>
      </c>
      <c r="AF621" s="159">
        <v>1783903.63</v>
      </c>
      <c r="AG621" s="159">
        <v>170413.66</v>
      </c>
      <c r="AH621" s="159">
        <v>172337.87</v>
      </c>
      <c r="AI621" s="159">
        <v>0</v>
      </c>
      <c r="AJ621" s="159">
        <v>0</v>
      </c>
    </row>
    <row r="622" spans="1:36">
      <c r="A622" s="153">
        <v>10</v>
      </c>
      <c r="B622" s="154">
        <v>3</v>
      </c>
      <c r="C622" s="154">
        <v>1</v>
      </c>
      <c r="D622" s="155">
        <v>2</v>
      </c>
      <c r="E622" s="155" t="s">
        <v>556</v>
      </c>
      <c r="F622" s="156" t="s">
        <v>3568</v>
      </c>
      <c r="G622" s="156" t="s">
        <v>556</v>
      </c>
      <c r="H622" s="156" t="s">
        <v>3569</v>
      </c>
      <c r="I622" s="155">
        <v>1003012</v>
      </c>
      <c r="J622" s="157" t="s">
        <v>2208</v>
      </c>
      <c r="K622" s="157"/>
      <c r="L622" s="155">
        <v>2022</v>
      </c>
      <c r="M622" s="158">
        <v>5088</v>
      </c>
      <c r="N622" s="159">
        <v>25769932.899999999</v>
      </c>
      <c r="O622" s="159">
        <v>25711806.899999999</v>
      </c>
      <c r="P622" s="159">
        <v>13814695.210000001</v>
      </c>
      <c r="Q622" s="159">
        <v>5038638</v>
      </c>
      <c r="R622" s="159">
        <v>8776057.2100000009</v>
      </c>
      <c r="S622" s="159">
        <v>58126</v>
      </c>
      <c r="T622" s="159">
        <v>1046</v>
      </c>
      <c r="U622" s="159">
        <v>23042027.890000001</v>
      </c>
      <c r="V622" s="159">
        <v>22233222.16</v>
      </c>
      <c r="W622" s="159">
        <v>8487416.2699999996</v>
      </c>
      <c r="X622" s="159">
        <v>8106.6</v>
      </c>
      <c r="Y622" s="159">
        <v>808805.73</v>
      </c>
      <c r="Z622" s="159">
        <v>2907846.47</v>
      </c>
      <c r="AA622" s="159">
        <v>0</v>
      </c>
      <c r="AB622" s="159">
        <v>2907846.47</v>
      </c>
      <c r="AC622" s="159">
        <v>221524.4</v>
      </c>
      <c r="AD622" s="159">
        <v>221524.4</v>
      </c>
      <c r="AE622" s="159">
        <v>135549.01999999999</v>
      </c>
      <c r="AF622" s="159">
        <v>3478584.74</v>
      </c>
      <c r="AG622" s="159">
        <v>229563.96</v>
      </c>
      <c r="AH622" s="159">
        <v>185890.62</v>
      </c>
      <c r="AI622" s="159">
        <v>0</v>
      </c>
      <c r="AJ622" s="159">
        <v>19692.3</v>
      </c>
    </row>
    <row r="623" spans="1:36">
      <c r="A623" s="153">
        <v>10</v>
      </c>
      <c r="B623" s="154">
        <v>3</v>
      </c>
      <c r="C623" s="154">
        <v>2</v>
      </c>
      <c r="D623" s="155">
        <v>3</v>
      </c>
      <c r="E623" s="155" t="s">
        <v>556</v>
      </c>
      <c r="F623" s="156" t="s">
        <v>3570</v>
      </c>
      <c r="G623" s="156" t="s">
        <v>556</v>
      </c>
      <c r="H623" s="156" t="s">
        <v>3571</v>
      </c>
      <c r="I623" s="155">
        <v>1003023</v>
      </c>
      <c r="J623" s="157" t="s">
        <v>2207</v>
      </c>
      <c r="K623" s="157"/>
      <c r="L623" s="155">
        <v>2022</v>
      </c>
      <c r="M623" s="158">
        <v>27574</v>
      </c>
      <c r="N623" s="159">
        <v>123106249.8</v>
      </c>
      <c r="O623" s="159">
        <v>121017644.90000001</v>
      </c>
      <c r="P623" s="159">
        <v>66849829.170000002</v>
      </c>
      <c r="Q623" s="159">
        <v>25237643</v>
      </c>
      <c r="R623" s="159">
        <v>41612186.170000002</v>
      </c>
      <c r="S623" s="159">
        <v>2088604.9</v>
      </c>
      <c r="T623" s="159">
        <v>304922.3</v>
      </c>
      <c r="U623" s="159">
        <v>128706647.66</v>
      </c>
      <c r="V623" s="159">
        <v>111527487.66</v>
      </c>
      <c r="W623" s="159">
        <v>40790949.219999999</v>
      </c>
      <c r="X623" s="159">
        <v>233388.08</v>
      </c>
      <c r="Y623" s="159">
        <v>17179160</v>
      </c>
      <c r="Z623" s="159">
        <v>13152782.99</v>
      </c>
      <c r="AA623" s="159">
        <v>8461295</v>
      </c>
      <c r="AB623" s="159">
        <v>4691487.99</v>
      </c>
      <c r="AC623" s="159">
        <v>4155778.52</v>
      </c>
      <c r="AD623" s="159">
        <v>4155778.52</v>
      </c>
      <c r="AE623" s="159">
        <v>21456380</v>
      </c>
      <c r="AF623" s="159">
        <v>9490157.2400000002</v>
      </c>
      <c r="AG623" s="159">
        <v>1035413.12</v>
      </c>
      <c r="AH623" s="159">
        <v>2025059.63</v>
      </c>
      <c r="AI623" s="159">
        <v>0</v>
      </c>
      <c r="AJ623" s="159">
        <v>0</v>
      </c>
    </row>
    <row r="624" spans="1:36">
      <c r="A624" s="153">
        <v>10</v>
      </c>
      <c r="B624" s="154">
        <v>3</v>
      </c>
      <c r="C624" s="154">
        <v>3</v>
      </c>
      <c r="D624" s="155">
        <v>2</v>
      </c>
      <c r="E624" s="155" t="s">
        <v>556</v>
      </c>
      <c r="F624" s="156" t="s">
        <v>3568</v>
      </c>
      <c r="G624" s="156" t="s">
        <v>556</v>
      </c>
      <c r="H624" s="156" t="s">
        <v>3572</v>
      </c>
      <c r="I624" s="155">
        <v>1003032</v>
      </c>
      <c r="J624" s="157" t="s">
        <v>2206</v>
      </c>
      <c r="K624" s="157"/>
      <c r="L624" s="155">
        <v>2022</v>
      </c>
      <c r="M624" s="158">
        <v>6360</v>
      </c>
      <c r="N624" s="159">
        <v>35203341.020000003</v>
      </c>
      <c r="O624" s="159">
        <v>30950995.079999998</v>
      </c>
      <c r="P624" s="159">
        <v>20787724.119999997</v>
      </c>
      <c r="Q624" s="159">
        <v>9019178</v>
      </c>
      <c r="R624" s="159">
        <v>11768546.119999999</v>
      </c>
      <c r="S624" s="159">
        <v>4252345.9400000004</v>
      </c>
      <c r="T624" s="159">
        <v>197717.91</v>
      </c>
      <c r="U624" s="159">
        <v>36727751.219999999</v>
      </c>
      <c r="V624" s="159">
        <v>29239895.829999998</v>
      </c>
      <c r="W624" s="159">
        <v>11672818.789999999</v>
      </c>
      <c r="X624" s="159">
        <v>35720.589999999997</v>
      </c>
      <c r="Y624" s="159">
        <v>7487855.3899999997</v>
      </c>
      <c r="Z624" s="159">
        <v>3759806.41</v>
      </c>
      <c r="AA624" s="159">
        <v>3000000</v>
      </c>
      <c r="AB624" s="159">
        <v>759806.41000000015</v>
      </c>
      <c r="AC624" s="159">
        <v>982566.2</v>
      </c>
      <c r="AD624" s="159">
        <v>982566.2</v>
      </c>
      <c r="AE624" s="159">
        <v>5489611.8799999999</v>
      </c>
      <c r="AF624" s="159">
        <v>1711099.25</v>
      </c>
      <c r="AG624" s="159">
        <v>214786.03</v>
      </c>
      <c r="AH624" s="159">
        <v>244177.9</v>
      </c>
      <c r="AI624" s="159">
        <v>0</v>
      </c>
      <c r="AJ624" s="159">
        <v>0</v>
      </c>
    </row>
    <row r="625" spans="1:36">
      <c r="A625" s="153">
        <v>10</v>
      </c>
      <c r="B625" s="154">
        <v>3</v>
      </c>
      <c r="C625" s="154">
        <v>4</v>
      </c>
      <c r="D625" s="155">
        <v>2</v>
      </c>
      <c r="E625" s="155" t="s">
        <v>556</v>
      </c>
      <c r="F625" s="156" t="s">
        <v>3568</v>
      </c>
      <c r="G625" s="156" t="s">
        <v>556</v>
      </c>
      <c r="H625" s="156" t="s">
        <v>3573</v>
      </c>
      <c r="I625" s="155">
        <v>1003042</v>
      </c>
      <c r="J625" s="157" t="s">
        <v>2205</v>
      </c>
      <c r="K625" s="157"/>
      <c r="L625" s="155">
        <v>2022</v>
      </c>
      <c r="M625" s="158">
        <v>7279</v>
      </c>
      <c r="N625" s="159">
        <v>40867003.390000001</v>
      </c>
      <c r="O625" s="159">
        <v>37310284.869999997</v>
      </c>
      <c r="P625" s="159">
        <v>23612866.09</v>
      </c>
      <c r="Q625" s="159">
        <v>10866471</v>
      </c>
      <c r="R625" s="159">
        <v>12746395.09</v>
      </c>
      <c r="S625" s="159">
        <v>3556718.52</v>
      </c>
      <c r="T625" s="159">
        <v>133595.93</v>
      </c>
      <c r="U625" s="159">
        <v>38968399.899999999</v>
      </c>
      <c r="V625" s="159">
        <v>31750299.239999998</v>
      </c>
      <c r="W625" s="159">
        <v>11895074.23</v>
      </c>
      <c r="X625" s="159">
        <v>108422.74</v>
      </c>
      <c r="Y625" s="159">
        <v>7218100.6600000001</v>
      </c>
      <c r="Z625" s="159">
        <v>5695254.3600000003</v>
      </c>
      <c r="AA625" s="159">
        <v>1066227</v>
      </c>
      <c r="AB625" s="159">
        <v>4629027.3600000003</v>
      </c>
      <c r="AC625" s="159">
        <v>613788</v>
      </c>
      <c r="AD625" s="159">
        <v>613788</v>
      </c>
      <c r="AE625" s="159">
        <v>6703767.5700000003</v>
      </c>
      <c r="AF625" s="159">
        <v>5559985.6299999999</v>
      </c>
      <c r="AG625" s="159">
        <v>114981.48</v>
      </c>
      <c r="AH625" s="159">
        <v>116598</v>
      </c>
      <c r="AI625" s="159">
        <v>0</v>
      </c>
      <c r="AJ625" s="159">
        <v>0</v>
      </c>
    </row>
    <row r="626" spans="1:36">
      <c r="A626" s="153">
        <v>10</v>
      </c>
      <c r="B626" s="154">
        <v>3</v>
      </c>
      <c r="C626" s="154">
        <v>5</v>
      </c>
      <c r="D626" s="155">
        <v>2</v>
      </c>
      <c r="E626" s="155" t="s">
        <v>556</v>
      </c>
      <c r="F626" s="156" t="s">
        <v>3568</v>
      </c>
      <c r="G626" s="156" t="s">
        <v>556</v>
      </c>
      <c r="H626" s="156" t="s">
        <v>3574</v>
      </c>
      <c r="I626" s="155">
        <v>1003052</v>
      </c>
      <c r="J626" s="157" t="s">
        <v>2204</v>
      </c>
      <c r="K626" s="157"/>
      <c r="L626" s="155">
        <v>2022</v>
      </c>
      <c r="M626" s="158">
        <v>3493</v>
      </c>
      <c r="N626" s="159">
        <v>19251665.710000001</v>
      </c>
      <c r="O626" s="159">
        <v>17607675.710000001</v>
      </c>
      <c r="P626" s="159">
        <v>9961395.4499999993</v>
      </c>
      <c r="Q626" s="159">
        <v>3638308</v>
      </c>
      <c r="R626" s="159">
        <v>6323087.4500000002</v>
      </c>
      <c r="S626" s="159">
        <v>1643990</v>
      </c>
      <c r="T626" s="159">
        <v>0</v>
      </c>
      <c r="U626" s="159">
        <v>21063115.199999999</v>
      </c>
      <c r="V626" s="159">
        <v>15815429.41</v>
      </c>
      <c r="W626" s="159">
        <v>5434231.8099999996</v>
      </c>
      <c r="X626" s="159">
        <v>1454.3</v>
      </c>
      <c r="Y626" s="159">
        <v>5247685.79</v>
      </c>
      <c r="Z626" s="159">
        <v>3149704.7</v>
      </c>
      <c r="AA626" s="159">
        <v>2000000</v>
      </c>
      <c r="AB626" s="159">
        <v>1149704.7000000002</v>
      </c>
      <c r="AC626" s="159">
        <v>19992</v>
      </c>
      <c r="AD626" s="159">
        <v>19992</v>
      </c>
      <c r="AE626" s="159">
        <v>2079968</v>
      </c>
      <c r="AF626" s="159">
        <v>1792246.3</v>
      </c>
      <c r="AG626" s="159">
        <v>92526.01</v>
      </c>
      <c r="AH626" s="159">
        <v>94590.5</v>
      </c>
      <c r="AI626" s="159">
        <v>0</v>
      </c>
      <c r="AJ626" s="159">
        <v>0</v>
      </c>
    </row>
    <row r="627" spans="1:36">
      <c r="A627" s="153">
        <v>10</v>
      </c>
      <c r="B627" s="154">
        <v>4</v>
      </c>
      <c r="C627" s="154">
        <v>1</v>
      </c>
      <c r="D627" s="155">
        <v>1</v>
      </c>
      <c r="E627" s="155" t="s">
        <v>556</v>
      </c>
      <c r="F627" s="156" t="s">
        <v>3575</v>
      </c>
      <c r="G627" s="156" t="s">
        <v>556</v>
      </c>
      <c r="H627" s="156" t="s">
        <v>3576</v>
      </c>
      <c r="I627" s="155">
        <v>1004011</v>
      </c>
      <c r="J627" s="157" t="s">
        <v>2200</v>
      </c>
      <c r="K627" s="157"/>
      <c r="L627" s="155">
        <v>2022</v>
      </c>
      <c r="M627" s="158">
        <v>13889</v>
      </c>
      <c r="N627" s="159">
        <v>71926132.040000007</v>
      </c>
      <c r="O627" s="159">
        <v>68629825.099999994</v>
      </c>
      <c r="P627" s="159">
        <v>33740350.079999998</v>
      </c>
      <c r="Q627" s="159">
        <v>10032949</v>
      </c>
      <c r="R627" s="159">
        <v>23707401.079999998</v>
      </c>
      <c r="S627" s="159">
        <v>3296306.94</v>
      </c>
      <c r="T627" s="159">
        <v>2185572.14</v>
      </c>
      <c r="U627" s="159">
        <v>68347859.609999999</v>
      </c>
      <c r="V627" s="159">
        <v>64730571.969999999</v>
      </c>
      <c r="W627" s="159">
        <v>24066431.239999998</v>
      </c>
      <c r="X627" s="159">
        <v>100832.04</v>
      </c>
      <c r="Y627" s="159">
        <v>3617287.64</v>
      </c>
      <c r="Z627" s="159">
        <v>2366462.88</v>
      </c>
      <c r="AA627" s="159">
        <v>0</v>
      </c>
      <c r="AB627" s="159">
        <v>2366462.88</v>
      </c>
      <c r="AC627" s="159">
        <v>1760000</v>
      </c>
      <c r="AD627" s="159">
        <v>1760000</v>
      </c>
      <c r="AE627" s="159">
        <v>7150000</v>
      </c>
      <c r="AF627" s="159">
        <v>3899253.13</v>
      </c>
      <c r="AG627" s="159">
        <v>144956.07</v>
      </c>
      <c r="AH627" s="159">
        <v>144956.07</v>
      </c>
      <c r="AI627" s="159">
        <v>0</v>
      </c>
      <c r="AJ627" s="159">
        <v>0</v>
      </c>
    </row>
    <row r="628" spans="1:36">
      <c r="A628" s="153">
        <v>10</v>
      </c>
      <c r="B628" s="154">
        <v>4</v>
      </c>
      <c r="C628" s="154">
        <v>2</v>
      </c>
      <c r="D628" s="155">
        <v>2</v>
      </c>
      <c r="E628" s="155" t="s">
        <v>556</v>
      </c>
      <c r="F628" s="156" t="s">
        <v>3577</v>
      </c>
      <c r="G628" s="156" t="s">
        <v>556</v>
      </c>
      <c r="H628" s="156" t="s">
        <v>3578</v>
      </c>
      <c r="I628" s="155">
        <v>1004022</v>
      </c>
      <c r="J628" s="157" t="s">
        <v>2203</v>
      </c>
      <c r="K628" s="157"/>
      <c r="L628" s="155">
        <v>2022</v>
      </c>
      <c r="M628" s="158">
        <v>3853</v>
      </c>
      <c r="N628" s="159">
        <v>28393776.789999999</v>
      </c>
      <c r="O628" s="159">
        <v>24082250.350000001</v>
      </c>
      <c r="P628" s="159">
        <v>12384753.33</v>
      </c>
      <c r="Q628" s="159">
        <v>5577351</v>
      </c>
      <c r="R628" s="159">
        <v>6807402.3300000001</v>
      </c>
      <c r="S628" s="159">
        <v>4311526.4400000004</v>
      </c>
      <c r="T628" s="159">
        <v>163673</v>
      </c>
      <c r="U628" s="159">
        <v>26386963.039999999</v>
      </c>
      <c r="V628" s="159">
        <v>19543704.489999998</v>
      </c>
      <c r="W628" s="159">
        <v>6181602.3799999999</v>
      </c>
      <c r="X628" s="159">
        <v>376149.14</v>
      </c>
      <c r="Y628" s="159">
        <v>6843258.5499999998</v>
      </c>
      <c r="Z628" s="159">
        <v>122081.29</v>
      </c>
      <c r="AA628" s="159">
        <v>0</v>
      </c>
      <c r="AB628" s="159">
        <v>122081.29</v>
      </c>
      <c r="AC628" s="159">
        <v>821513.67</v>
      </c>
      <c r="AD628" s="159">
        <v>821513.67</v>
      </c>
      <c r="AE628" s="159">
        <v>16687873.58</v>
      </c>
      <c r="AF628" s="159">
        <v>4538545.8600000003</v>
      </c>
      <c r="AG628" s="159">
        <v>213265.52</v>
      </c>
      <c r="AH628" s="159">
        <v>217065.52</v>
      </c>
      <c r="AI628" s="159">
        <v>0</v>
      </c>
      <c r="AJ628" s="159">
        <v>0</v>
      </c>
    </row>
    <row r="629" spans="1:36">
      <c r="A629" s="153">
        <v>10</v>
      </c>
      <c r="B629" s="154">
        <v>4</v>
      </c>
      <c r="C629" s="154">
        <v>3</v>
      </c>
      <c r="D629" s="155">
        <v>2</v>
      </c>
      <c r="E629" s="155" t="s">
        <v>556</v>
      </c>
      <c r="F629" s="156" t="s">
        <v>3577</v>
      </c>
      <c r="G629" s="156" t="s">
        <v>556</v>
      </c>
      <c r="H629" s="156" t="s">
        <v>3579</v>
      </c>
      <c r="I629" s="155">
        <v>1004032</v>
      </c>
      <c r="J629" s="157" t="s">
        <v>2202</v>
      </c>
      <c r="K629" s="157"/>
      <c r="L629" s="155">
        <v>2022</v>
      </c>
      <c r="M629" s="158">
        <v>4342</v>
      </c>
      <c r="N629" s="159">
        <v>23683598.100000001</v>
      </c>
      <c r="O629" s="159">
        <v>20837275.140000001</v>
      </c>
      <c r="P629" s="159">
        <v>14435130.469999999</v>
      </c>
      <c r="Q629" s="159">
        <v>6885629</v>
      </c>
      <c r="R629" s="159">
        <v>7549501.4699999997</v>
      </c>
      <c r="S629" s="159">
        <v>2846322.96</v>
      </c>
      <c r="T629" s="159">
        <v>0</v>
      </c>
      <c r="U629" s="159">
        <v>25123909.16</v>
      </c>
      <c r="V629" s="159">
        <v>19528335.859999999</v>
      </c>
      <c r="W629" s="159">
        <v>7122359.7000000002</v>
      </c>
      <c r="X629" s="159">
        <v>52796.04</v>
      </c>
      <c r="Y629" s="159">
        <v>5595573.2999999998</v>
      </c>
      <c r="Z629" s="159">
        <v>4527958.96</v>
      </c>
      <c r="AA629" s="159">
        <v>2660716</v>
      </c>
      <c r="AB629" s="159">
        <v>1867242.96</v>
      </c>
      <c r="AC629" s="159">
        <v>2006790.78</v>
      </c>
      <c r="AD629" s="159">
        <v>1929233.71</v>
      </c>
      <c r="AE629" s="159">
        <v>5877432.5</v>
      </c>
      <c r="AF629" s="159">
        <v>1308939.28</v>
      </c>
      <c r="AG629" s="159">
        <v>112533.94</v>
      </c>
      <c r="AH629" s="159">
        <v>151839.85</v>
      </c>
      <c r="AI629" s="159">
        <v>0</v>
      </c>
      <c r="AJ629" s="159">
        <v>0</v>
      </c>
    </row>
    <row r="630" spans="1:36">
      <c r="A630" s="153">
        <v>10</v>
      </c>
      <c r="B630" s="154">
        <v>4</v>
      </c>
      <c r="C630" s="154">
        <v>4</v>
      </c>
      <c r="D630" s="155">
        <v>2</v>
      </c>
      <c r="E630" s="155" t="s">
        <v>556</v>
      </c>
      <c r="F630" s="156" t="s">
        <v>3577</v>
      </c>
      <c r="G630" s="156" t="s">
        <v>556</v>
      </c>
      <c r="H630" s="156" t="s">
        <v>3580</v>
      </c>
      <c r="I630" s="155">
        <v>1004042</v>
      </c>
      <c r="J630" s="157" t="s">
        <v>2201</v>
      </c>
      <c r="K630" s="157"/>
      <c r="L630" s="155">
        <v>2022</v>
      </c>
      <c r="M630" s="158">
        <v>5850</v>
      </c>
      <c r="N630" s="159">
        <v>29871146.98</v>
      </c>
      <c r="O630" s="159">
        <v>29053706.420000002</v>
      </c>
      <c r="P630" s="159">
        <v>20235055.079999998</v>
      </c>
      <c r="Q630" s="159">
        <v>9901129</v>
      </c>
      <c r="R630" s="159">
        <v>10333926.08</v>
      </c>
      <c r="S630" s="159">
        <v>817440.56</v>
      </c>
      <c r="T630" s="159">
        <v>64700</v>
      </c>
      <c r="U630" s="159">
        <v>28234458.449999999</v>
      </c>
      <c r="V630" s="159">
        <v>26463509.640000001</v>
      </c>
      <c r="W630" s="159">
        <v>9841085.4299999997</v>
      </c>
      <c r="X630" s="159">
        <v>79225.73</v>
      </c>
      <c r="Y630" s="159">
        <v>1770948.81</v>
      </c>
      <c r="Z630" s="159">
        <v>1275233.53</v>
      </c>
      <c r="AA630" s="159">
        <v>0</v>
      </c>
      <c r="AB630" s="159">
        <v>1275233.53</v>
      </c>
      <c r="AC630" s="159">
        <v>401964.52</v>
      </c>
      <c r="AD630" s="159">
        <v>401964.52</v>
      </c>
      <c r="AE630" s="159">
        <v>3503180.97</v>
      </c>
      <c r="AF630" s="159">
        <v>2590196.7799999998</v>
      </c>
      <c r="AG630" s="159">
        <v>114870</v>
      </c>
      <c r="AH630" s="159">
        <v>114870</v>
      </c>
      <c r="AI630" s="159">
        <v>0</v>
      </c>
      <c r="AJ630" s="159">
        <v>0</v>
      </c>
    </row>
    <row r="631" spans="1:36">
      <c r="A631" s="153">
        <v>10</v>
      </c>
      <c r="B631" s="154">
        <v>4</v>
      </c>
      <c r="C631" s="154">
        <v>5</v>
      </c>
      <c r="D631" s="155">
        <v>2</v>
      </c>
      <c r="E631" s="155" t="s">
        <v>556</v>
      </c>
      <c r="F631" s="156" t="s">
        <v>3577</v>
      </c>
      <c r="G631" s="156" t="s">
        <v>556</v>
      </c>
      <c r="H631" s="156" t="s">
        <v>3581</v>
      </c>
      <c r="I631" s="155">
        <v>1004052</v>
      </c>
      <c r="J631" s="157" t="s">
        <v>2200</v>
      </c>
      <c r="K631" s="157"/>
      <c r="L631" s="155">
        <v>2022</v>
      </c>
      <c r="M631" s="158">
        <v>8554</v>
      </c>
      <c r="N631" s="159">
        <v>48522517.789999999</v>
      </c>
      <c r="O631" s="159">
        <v>38173949.719999999</v>
      </c>
      <c r="P631" s="159">
        <v>22102080.810000002</v>
      </c>
      <c r="Q631" s="159">
        <v>8433625</v>
      </c>
      <c r="R631" s="159">
        <v>13668455.810000001</v>
      </c>
      <c r="S631" s="159">
        <v>10348568.07</v>
      </c>
      <c r="T631" s="159">
        <v>9975.1</v>
      </c>
      <c r="U631" s="159">
        <v>47362032.920000002</v>
      </c>
      <c r="V631" s="159">
        <v>33781791.520000003</v>
      </c>
      <c r="W631" s="159">
        <v>13016953.17</v>
      </c>
      <c r="X631" s="159">
        <v>12992.66</v>
      </c>
      <c r="Y631" s="159">
        <v>13580241.4</v>
      </c>
      <c r="Z631" s="159">
        <v>6284735.6799999997</v>
      </c>
      <c r="AA631" s="159">
        <v>0</v>
      </c>
      <c r="AB631" s="159">
        <v>6284735.6799999997</v>
      </c>
      <c r="AC631" s="159">
        <v>368472</v>
      </c>
      <c r="AD631" s="159">
        <v>368472</v>
      </c>
      <c r="AE631" s="159">
        <v>743068</v>
      </c>
      <c r="AF631" s="159">
        <v>4392158.2</v>
      </c>
      <c r="AG631" s="159">
        <v>114860</v>
      </c>
      <c r="AH631" s="159">
        <v>114860</v>
      </c>
      <c r="AI631" s="159">
        <v>0</v>
      </c>
      <c r="AJ631" s="159">
        <v>0</v>
      </c>
    </row>
    <row r="632" spans="1:36">
      <c r="A632" s="153">
        <v>10</v>
      </c>
      <c r="B632" s="154">
        <v>4</v>
      </c>
      <c r="C632" s="154">
        <v>6</v>
      </c>
      <c r="D632" s="155">
        <v>3</v>
      </c>
      <c r="E632" s="155" t="s">
        <v>556</v>
      </c>
      <c r="F632" s="156" t="s">
        <v>3582</v>
      </c>
      <c r="G632" s="156" t="s">
        <v>556</v>
      </c>
      <c r="H632" s="156" t="s">
        <v>3583</v>
      </c>
      <c r="I632" s="155">
        <v>1004063</v>
      </c>
      <c r="J632" s="157" t="s">
        <v>2199</v>
      </c>
      <c r="K632" s="157"/>
      <c r="L632" s="155">
        <v>2022</v>
      </c>
      <c r="M632" s="158">
        <v>5960</v>
      </c>
      <c r="N632" s="159">
        <v>33234896.370000001</v>
      </c>
      <c r="O632" s="159">
        <v>30783402.59</v>
      </c>
      <c r="P632" s="159">
        <v>18883690.539999999</v>
      </c>
      <c r="Q632" s="159">
        <v>9053531</v>
      </c>
      <c r="R632" s="159">
        <v>9830159.5399999991</v>
      </c>
      <c r="S632" s="159">
        <v>2451493.7799999998</v>
      </c>
      <c r="T632" s="159">
        <v>7167.89</v>
      </c>
      <c r="U632" s="159">
        <v>31529524.59</v>
      </c>
      <c r="V632" s="159">
        <v>26422998.73</v>
      </c>
      <c r="W632" s="159">
        <v>10019487.84</v>
      </c>
      <c r="X632" s="159">
        <v>166733.56</v>
      </c>
      <c r="Y632" s="159">
        <v>5106525.8600000003</v>
      </c>
      <c r="Z632" s="159">
        <v>3020128.47</v>
      </c>
      <c r="AA632" s="159">
        <v>0</v>
      </c>
      <c r="AB632" s="159">
        <v>3020128.47</v>
      </c>
      <c r="AC632" s="159">
        <v>371750</v>
      </c>
      <c r="AD632" s="159">
        <v>371750</v>
      </c>
      <c r="AE632" s="159">
        <v>8131750</v>
      </c>
      <c r="AF632" s="159">
        <v>4360403.8600000003</v>
      </c>
      <c r="AG632" s="159">
        <v>159091</v>
      </c>
      <c r="AH632" s="159">
        <v>175794</v>
      </c>
      <c r="AI632" s="159">
        <v>0</v>
      </c>
      <c r="AJ632" s="159">
        <v>0</v>
      </c>
    </row>
    <row r="633" spans="1:36">
      <c r="A633" s="153">
        <v>10</v>
      </c>
      <c r="B633" s="154">
        <v>4</v>
      </c>
      <c r="C633" s="154">
        <v>7</v>
      </c>
      <c r="D633" s="155">
        <v>2</v>
      </c>
      <c r="E633" s="155" t="s">
        <v>556</v>
      </c>
      <c r="F633" s="156" t="s">
        <v>3577</v>
      </c>
      <c r="G633" s="156" t="s">
        <v>556</v>
      </c>
      <c r="H633" s="156" t="s">
        <v>3584</v>
      </c>
      <c r="I633" s="155">
        <v>1004072</v>
      </c>
      <c r="J633" s="157" t="s">
        <v>2198</v>
      </c>
      <c r="K633" s="157"/>
      <c r="L633" s="155">
        <v>2022</v>
      </c>
      <c r="M633" s="158">
        <v>3891</v>
      </c>
      <c r="N633" s="159">
        <v>22069797.34</v>
      </c>
      <c r="O633" s="159">
        <v>18450663.34</v>
      </c>
      <c r="P633" s="159">
        <v>13038161.059999999</v>
      </c>
      <c r="Q633" s="159">
        <v>6909912</v>
      </c>
      <c r="R633" s="159">
        <v>6128249.0599999996</v>
      </c>
      <c r="S633" s="159">
        <v>3619134</v>
      </c>
      <c r="T633" s="159">
        <v>0</v>
      </c>
      <c r="U633" s="159">
        <v>18919813.370000001</v>
      </c>
      <c r="V633" s="159">
        <v>16481793.880000001</v>
      </c>
      <c r="W633" s="159">
        <v>5981464.4800000004</v>
      </c>
      <c r="X633" s="159">
        <v>21240.05</v>
      </c>
      <c r="Y633" s="159">
        <v>2438019.4900000002</v>
      </c>
      <c r="Z633" s="159">
        <v>1483526.81</v>
      </c>
      <c r="AA633" s="159">
        <v>0</v>
      </c>
      <c r="AB633" s="159">
        <v>1483526.81</v>
      </c>
      <c r="AC633" s="159">
        <v>380000</v>
      </c>
      <c r="AD633" s="159">
        <v>380000</v>
      </c>
      <c r="AE633" s="159">
        <v>1415000</v>
      </c>
      <c r="AF633" s="159">
        <v>1968869.46</v>
      </c>
      <c r="AG633" s="159">
        <v>90000</v>
      </c>
      <c r="AH633" s="159">
        <v>90000</v>
      </c>
      <c r="AI633" s="159">
        <v>0</v>
      </c>
      <c r="AJ633" s="159">
        <v>0</v>
      </c>
    </row>
    <row r="634" spans="1:36">
      <c r="A634" s="153">
        <v>10</v>
      </c>
      <c r="B634" s="154">
        <v>4</v>
      </c>
      <c r="C634" s="154">
        <v>8</v>
      </c>
      <c r="D634" s="155">
        <v>2</v>
      </c>
      <c r="E634" s="155" t="s">
        <v>556</v>
      </c>
      <c r="F634" s="156" t="s">
        <v>3577</v>
      </c>
      <c r="G634" s="156" t="s">
        <v>556</v>
      </c>
      <c r="H634" s="156" t="s">
        <v>3585</v>
      </c>
      <c r="I634" s="155">
        <v>1004082</v>
      </c>
      <c r="J634" s="157" t="s">
        <v>2197</v>
      </c>
      <c r="K634" s="157"/>
      <c r="L634" s="155">
        <v>2022</v>
      </c>
      <c r="M634" s="158">
        <v>3223</v>
      </c>
      <c r="N634" s="159">
        <v>16243341.49</v>
      </c>
      <c r="O634" s="159">
        <v>15280785.32</v>
      </c>
      <c r="P634" s="159">
        <v>10240838.629999999</v>
      </c>
      <c r="Q634" s="159">
        <v>4691168</v>
      </c>
      <c r="R634" s="159">
        <v>5549670.6299999999</v>
      </c>
      <c r="S634" s="159">
        <v>962556.17</v>
      </c>
      <c r="T634" s="159">
        <v>42660</v>
      </c>
      <c r="U634" s="159">
        <v>15105361.85</v>
      </c>
      <c r="V634" s="159">
        <v>13806976.210000001</v>
      </c>
      <c r="W634" s="159">
        <v>4664820.6399999997</v>
      </c>
      <c r="X634" s="159">
        <v>59614.21</v>
      </c>
      <c r="Y634" s="159">
        <v>1298385.6399999999</v>
      </c>
      <c r="Z634" s="159">
        <v>989764.57</v>
      </c>
      <c r="AA634" s="159">
        <v>0</v>
      </c>
      <c r="AB634" s="159">
        <v>989764.57</v>
      </c>
      <c r="AC634" s="159">
        <v>572015.06999999995</v>
      </c>
      <c r="AD634" s="159">
        <v>572015.06999999995</v>
      </c>
      <c r="AE634" s="159">
        <v>3354829.21</v>
      </c>
      <c r="AF634" s="159">
        <v>1473809.11</v>
      </c>
      <c r="AG634" s="159">
        <v>89999.95</v>
      </c>
      <c r="AH634" s="159">
        <v>128301.41</v>
      </c>
      <c r="AI634" s="159">
        <v>0</v>
      </c>
      <c r="AJ634" s="159">
        <v>0</v>
      </c>
    </row>
    <row r="635" spans="1:36">
      <c r="A635" s="153">
        <v>10</v>
      </c>
      <c r="B635" s="154">
        <v>5</v>
      </c>
      <c r="C635" s="154">
        <v>1</v>
      </c>
      <c r="D635" s="155">
        <v>1</v>
      </c>
      <c r="E635" s="155" t="s">
        <v>556</v>
      </c>
      <c r="F635" s="156" t="s">
        <v>3586</v>
      </c>
      <c r="G635" s="156" t="s">
        <v>556</v>
      </c>
      <c r="H635" s="156" t="s">
        <v>3587</v>
      </c>
      <c r="I635" s="155">
        <v>1005011</v>
      </c>
      <c r="J635" s="157" t="s">
        <v>2191</v>
      </c>
      <c r="K635" s="157"/>
      <c r="L635" s="155">
        <v>2022</v>
      </c>
      <c r="M635" s="158">
        <v>28059</v>
      </c>
      <c r="N635" s="159">
        <v>179717827.81</v>
      </c>
      <c r="O635" s="159">
        <v>142144372.15000001</v>
      </c>
      <c r="P635" s="159">
        <v>65102780.979999997</v>
      </c>
      <c r="Q635" s="159">
        <v>21448006</v>
      </c>
      <c r="R635" s="159">
        <v>43654774.979999997</v>
      </c>
      <c r="S635" s="159">
        <v>37573455.659999996</v>
      </c>
      <c r="T635" s="159">
        <v>1793468.95</v>
      </c>
      <c r="U635" s="159">
        <v>186172955.13999999</v>
      </c>
      <c r="V635" s="159">
        <v>135114525.36000001</v>
      </c>
      <c r="W635" s="159">
        <v>51124436.149999999</v>
      </c>
      <c r="X635" s="159">
        <v>579597.93999999994</v>
      </c>
      <c r="Y635" s="159">
        <v>51058429.780000001</v>
      </c>
      <c r="Z635" s="159">
        <v>23444648.469999999</v>
      </c>
      <c r="AA635" s="159">
        <v>15999848</v>
      </c>
      <c r="AB635" s="159">
        <v>7444800.4699999988</v>
      </c>
      <c r="AC635" s="159">
        <v>5695035.4299999997</v>
      </c>
      <c r="AD635" s="159">
        <v>5695035.4299999997</v>
      </c>
      <c r="AE635" s="159">
        <v>55925181.170000002</v>
      </c>
      <c r="AF635" s="159">
        <v>7029846.79</v>
      </c>
      <c r="AG635" s="159">
        <v>1352465.29</v>
      </c>
      <c r="AH635" s="159">
        <v>1187200.3</v>
      </c>
      <c r="AI635" s="159">
        <v>0</v>
      </c>
      <c r="AJ635" s="159">
        <v>0</v>
      </c>
    </row>
    <row r="636" spans="1:36">
      <c r="A636" s="153">
        <v>10</v>
      </c>
      <c r="B636" s="154">
        <v>5</v>
      </c>
      <c r="C636" s="154">
        <v>2</v>
      </c>
      <c r="D636" s="155">
        <v>2</v>
      </c>
      <c r="E636" s="155" t="s">
        <v>556</v>
      </c>
      <c r="F636" s="156" t="s">
        <v>3588</v>
      </c>
      <c r="G636" s="156" t="s">
        <v>556</v>
      </c>
      <c r="H636" s="156" t="s">
        <v>3589</v>
      </c>
      <c r="I636" s="155">
        <v>1005022</v>
      </c>
      <c r="J636" s="157" t="s">
        <v>2196</v>
      </c>
      <c r="K636" s="157"/>
      <c r="L636" s="155">
        <v>2022</v>
      </c>
      <c r="M636" s="158">
        <v>5288</v>
      </c>
      <c r="N636" s="159">
        <v>27901475.149999999</v>
      </c>
      <c r="O636" s="159">
        <v>26734157</v>
      </c>
      <c r="P636" s="159">
        <v>18457471.130000003</v>
      </c>
      <c r="Q636" s="159">
        <v>9086322</v>
      </c>
      <c r="R636" s="159">
        <v>9371149.1300000008</v>
      </c>
      <c r="S636" s="159">
        <v>1167318.1499999999</v>
      </c>
      <c r="T636" s="159">
        <v>0</v>
      </c>
      <c r="U636" s="159">
        <v>26655674.57</v>
      </c>
      <c r="V636" s="159">
        <v>24684349.800000001</v>
      </c>
      <c r="W636" s="159">
        <v>8679589.6199999992</v>
      </c>
      <c r="X636" s="159">
        <v>40502.089999999997</v>
      </c>
      <c r="Y636" s="159">
        <v>1971324.77</v>
      </c>
      <c r="Z636" s="159">
        <v>0</v>
      </c>
      <c r="AA636" s="159">
        <v>0</v>
      </c>
      <c r="AB636" s="159">
        <v>0</v>
      </c>
      <c r="AC636" s="159">
        <v>741333.01</v>
      </c>
      <c r="AD636" s="159">
        <v>741333.01</v>
      </c>
      <c r="AE636" s="159">
        <v>3535672.67</v>
      </c>
      <c r="AF636" s="159">
        <v>2049807.2</v>
      </c>
      <c r="AG636" s="159">
        <v>153995</v>
      </c>
      <c r="AH636" s="159">
        <v>137498.79999999999</v>
      </c>
      <c r="AI636" s="159">
        <v>0</v>
      </c>
      <c r="AJ636" s="159">
        <v>0</v>
      </c>
    </row>
    <row r="637" spans="1:36">
      <c r="A637" s="153">
        <v>10</v>
      </c>
      <c r="B637" s="154">
        <v>5</v>
      </c>
      <c r="C637" s="154">
        <v>3</v>
      </c>
      <c r="D637" s="155">
        <v>2</v>
      </c>
      <c r="E637" s="155" t="s">
        <v>556</v>
      </c>
      <c r="F637" s="156" t="s">
        <v>3588</v>
      </c>
      <c r="G637" s="156" t="s">
        <v>556</v>
      </c>
      <c r="H637" s="156" t="s">
        <v>3590</v>
      </c>
      <c r="I637" s="155">
        <v>1005032</v>
      </c>
      <c r="J637" s="157" t="s">
        <v>2195</v>
      </c>
      <c r="K637" s="157"/>
      <c r="L637" s="155">
        <v>2022</v>
      </c>
      <c r="M637" s="158">
        <v>2910</v>
      </c>
      <c r="N637" s="159">
        <v>15983035.9</v>
      </c>
      <c r="O637" s="159">
        <v>14274480.51</v>
      </c>
      <c r="P637" s="159">
        <v>9799355.25</v>
      </c>
      <c r="Q637" s="159">
        <v>4520135</v>
      </c>
      <c r="R637" s="159">
        <v>5279220.25</v>
      </c>
      <c r="S637" s="159">
        <v>1708555.39</v>
      </c>
      <c r="T637" s="159">
        <v>70256.27</v>
      </c>
      <c r="U637" s="159">
        <v>15029890.539999999</v>
      </c>
      <c r="V637" s="159">
        <v>13382404.08</v>
      </c>
      <c r="W637" s="159">
        <v>4446118.96</v>
      </c>
      <c r="X637" s="159">
        <v>13609.67</v>
      </c>
      <c r="Y637" s="159">
        <v>1647486.46</v>
      </c>
      <c r="Z637" s="159">
        <v>1013626.73</v>
      </c>
      <c r="AA637" s="159">
        <v>20197</v>
      </c>
      <c r="AB637" s="159">
        <v>993429.73</v>
      </c>
      <c r="AC637" s="159">
        <v>288431</v>
      </c>
      <c r="AD637" s="159">
        <v>288431</v>
      </c>
      <c r="AE637" s="159">
        <v>1197095.8</v>
      </c>
      <c r="AF637" s="159">
        <v>892076.43</v>
      </c>
      <c r="AG637" s="159">
        <v>89999.84</v>
      </c>
      <c r="AH637" s="159">
        <v>89999.84</v>
      </c>
      <c r="AI637" s="159">
        <v>0</v>
      </c>
      <c r="AJ637" s="159">
        <v>0</v>
      </c>
    </row>
    <row r="638" spans="1:36">
      <c r="A638" s="153">
        <v>10</v>
      </c>
      <c r="B638" s="154">
        <v>5</v>
      </c>
      <c r="C638" s="154">
        <v>4</v>
      </c>
      <c r="D638" s="155">
        <v>2</v>
      </c>
      <c r="E638" s="155" t="s">
        <v>556</v>
      </c>
      <c r="F638" s="156" t="s">
        <v>3588</v>
      </c>
      <c r="G638" s="156" t="s">
        <v>556</v>
      </c>
      <c r="H638" s="156" t="s">
        <v>3591</v>
      </c>
      <c r="I638" s="155">
        <v>1005042</v>
      </c>
      <c r="J638" s="157" t="s">
        <v>2194</v>
      </c>
      <c r="K638" s="157"/>
      <c r="L638" s="155">
        <v>2022</v>
      </c>
      <c r="M638" s="158">
        <v>4638</v>
      </c>
      <c r="N638" s="159">
        <v>24002865.949999999</v>
      </c>
      <c r="O638" s="159">
        <v>23642325.949999999</v>
      </c>
      <c r="P638" s="159">
        <v>15816484.43</v>
      </c>
      <c r="Q638" s="159">
        <v>7423721</v>
      </c>
      <c r="R638" s="159">
        <v>8392763.4299999997</v>
      </c>
      <c r="S638" s="159">
        <v>360540</v>
      </c>
      <c r="T638" s="159">
        <v>88000</v>
      </c>
      <c r="U638" s="159">
        <v>24601362.219999999</v>
      </c>
      <c r="V638" s="159">
        <v>21548783.32</v>
      </c>
      <c r="W638" s="159">
        <v>8032598.25</v>
      </c>
      <c r="X638" s="159">
        <v>2244.7199999999998</v>
      </c>
      <c r="Y638" s="159">
        <v>3052578.9</v>
      </c>
      <c r="Z638" s="159">
        <v>3513618.46</v>
      </c>
      <c r="AA638" s="159">
        <v>445715</v>
      </c>
      <c r="AB638" s="159">
        <v>3067903.46</v>
      </c>
      <c r="AC638" s="159">
        <v>140638.12</v>
      </c>
      <c r="AD638" s="159">
        <v>140638.12</v>
      </c>
      <c r="AE638" s="159">
        <v>386353.12</v>
      </c>
      <c r="AF638" s="159">
        <v>2093542.63</v>
      </c>
      <c r="AG638" s="159">
        <v>179625</v>
      </c>
      <c r="AH638" s="159">
        <v>317074.03999999998</v>
      </c>
      <c r="AI638" s="159">
        <v>0</v>
      </c>
      <c r="AJ638" s="159">
        <v>0</v>
      </c>
    </row>
    <row r="639" spans="1:36">
      <c r="A639" s="153">
        <v>10</v>
      </c>
      <c r="B639" s="154">
        <v>5</v>
      </c>
      <c r="C639" s="154">
        <v>5</v>
      </c>
      <c r="D639" s="155">
        <v>2</v>
      </c>
      <c r="E639" s="155" t="s">
        <v>556</v>
      </c>
      <c r="F639" s="156" t="s">
        <v>3588</v>
      </c>
      <c r="G639" s="156" t="s">
        <v>556</v>
      </c>
      <c r="H639" s="156" t="s">
        <v>3592</v>
      </c>
      <c r="I639" s="155">
        <v>1005052</v>
      </c>
      <c r="J639" s="157" t="s">
        <v>2193</v>
      </c>
      <c r="K639" s="157"/>
      <c r="L639" s="155">
        <v>2022</v>
      </c>
      <c r="M639" s="158">
        <v>3357</v>
      </c>
      <c r="N639" s="159">
        <v>19983259.920000002</v>
      </c>
      <c r="O639" s="159">
        <v>17152360.129999999</v>
      </c>
      <c r="P639" s="159">
        <v>11939543.969999999</v>
      </c>
      <c r="Q639" s="159">
        <v>5902035</v>
      </c>
      <c r="R639" s="159">
        <v>6037508.9699999997</v>
      </c>
      <c r="S639" s="159">
        <v>2830899.79</v>
      </c>
      <c r="T639" s="159">
        <v>127395</v>
      </c>
      <c r="U639" s="159">
        <v>18557477.109999999</v>
      </c>
      <c r="V639" s="159">
        <v>15460068.619999999</v>
      </c>
      <c r="W639" s="159">
        <v>5868676.5199999996</v>
      </c>
      <c r="X639" s="159">
        <v>955.99</v>
      </c>
      <c r="Y639" s="159">
        <v>3097408.49</v>
      </c>
      <c r="Z639" s="159">
        <v>502853.16</v>
      </c>
      <c r="AA639" s="159">
        <v>139936.71</v>
      </c>
      <c r="AB639" s="159">
        <v>362916.44999999995</v>
      </c>
      <c r="AC639" s="159">
        <v>33907</v>
      </c>
      <c r="AD639" s="159">
        <v>33907</v>
      </c>
      <c r="AE639" s="159">
        <v>309471.71000000002</v>
      </c>
      <c r="AF639" s="159">
        <v>1692291.51</v>
      </c>
      <c r="AG639" s="159">
        <v>463538.72</v>
      </c>
      <c r="AH639" s="159">
        <v>271717.64</v>
      </c>
      <c r="AI639" s="159">
        <v>0</v>
      </c>
      <c r="AJ639" s="159">
        <v>0</v>
      </c>
    </row>
    <row r="640" spans="1:36">
      <c r="A640" s="153">
        <v>10</v>
      </c>
      <c r="B640" s="154">
        <v>5</v>
      </c>
      <c r="C640" s="154">
        <v>6</v>
      </c>
      <c r="D640" s="155">
        <v>2</v>
      </c>
      <c r="E640" s="155" t="s">
        <v>556</v>
      </c>
      <c r="F640" s="156" t="s">
        <v>3588</v>
      </c>
      <c r="G640" s="156" t="s">
        <v>556</v>
      </c>
      <c r="H640" s="156" t="s">
        <v>3593</v>
      </c>
      <c r="I640" s="155">
        <v>1005062</v>
      </c>
      <c r="J640" s="157" t="s">
        <v>2192</v>
      </c>
      <c r="K640" s="157"/>
      <c r="L640" s="155">
        <v>2022</v>
      </c>
      <c r="M640" s="158">
        <v>4207</v>
      </c>
      <c r="N640" s="159">
        <v>22145104.260000002</v>
      </c>
      <c r="O640" s="159">
        <v>19913093.640000001</v>
      </c>
      <c r="P640" s="159">
        <v>15387087.559999999</v>
      </c>
      <c r="Q640" s="159">
        <v>7801500</v>
      </c>
      <c r="R640" s="159">
        <v>7585587.5599999996</v>
      </c>
      <c r="S640" s="159">
        <v>2232010.62</v>
      </c>
      <c r="T640" s="159">
        <v>0</v>
      </c>
      <c r="U640" s="159">
        <v>21535963.859999999</v>
      </c>
      <c r="V640" s="159">
        <v>18657567.920000002</v>
      </c>
      <c r="W640" s="159">
        <v>5229353.72</v>
      </c>
      <c r="X640" s="159">
        <v>13147.8</v>
      </c>
      <c r="Y640" s="159">
        <v>2878395.94</v>
      </c>
      <c r="Z640" s="159">
        <v>328498.3</v>
      </c>
      <c r="AA640" s="159">
        <v>0</v>
      </c>
      <c r="AB640" s="159">
        <v>328498.3</v>
      </c>
      <c r="AC640" s="159">
        <v>346872</v>
      </c>
      <c r="AD640" s="159">
        <v>346872</v>
      </c>
      <c r="AE640" s="159">
        <v>634386</v>
      </c>
      <c r="AF640" s="159">
        <v>1255525.72</v>
      </c>
      <c r="AG640" s="159">
        <v>160630.19</v>
      </c>
      <c r="AH640" s="159">
        <v>152978.91</v>
      </c>
      <c r="AI640" s="159">
        <v>0</v>
      </c>
      <c r="AJ640" s="159">
        <v>0</v>
      </c>
    </row>
    <row r="641" spans="1:36">
      <c r="A641" s="153">
        <v>10</v>
      </c>
      <c r="B641" s="154">
        <v>5</v>
      </c>
      <c r="C641" s="154">
        <v>7</v>
      </c>
      <c r="D641" s="155">
        <v>2</v>
      </c>
      <c r="E641" s="155" t="s">
        <v>556</v>
      </c>
      <c r="F641" s="156" t="s">
        <v>3588</v>
      </c>
      <c r="G641" s="156" t="s">
        <v>556</v>
      </c>
      <c r="H641" s="156" t="s">
        <v>3594</v>
      </c>
      <c r="I641" s="155">
        <v>1005072</v>
      </c>
      <c r="J641" s="157" t="s">
        <v>2191</v>
      </c>
      <c r="K641" s="157"/>
      <c r="L641" s="155">
        <v>2022</v>
      </c>
      <c r="M641" s="158">
        <v>7705</v>
      </c>
      <c r="N641" s="159">
        <v>44235536.299999997</v>
      </c>
      <c r="O641" s="159">
        <v>38563570.390000001</v>
      </c>
      <c r="P641" s="159">
        <v>23635506.75</v>
      </c>
      <c r="Q641" s="159">
        <v>10874792</v>
      </c>
      <c r="R641" s="159">
        <v>12760714.75</v>
      </c>
      <c r="S641" s="159">
        <v>5671965.9100000001</v>
      </c>
      <c r="T641" s="159">
        <v>482710</v>
      </c>
      <c r="U641" s="159">
        <v>45658528.340000004</v>
      </c>
      <c r="V641" s="159">
        <v>34743813.689999998</v>
      </c>
      <c r="W641" s="159">
        <v>8599622.8800000008</v>
      </c>
      <c r="X641" s="159">
        <v>25448.61</v>
      </c>
      <c r="Y641" s="159">
        <v>10914714.65</v>
      </c>
      <c r="Z641" s="159">
        <v>5450736.8899999997</v>
      </c>
      <c r="AA641" s="159">
        <v>1253333.33</v>
      </c>
      <c r="AB641" s="159">
        <v>4197403.5599999996</v>
      </c>
      <c r="AC641" s="159">
        <v>410601.8</v>
      </c>
      <c r="AD641" s="159">
        <v>410601.8</v>
      </c>
      <c r="AE641" s="159">
        <v>3973553.15</v>
      </c>
      <c r="AF641" s="159">
        <v>3819756.7</v>
      </c>
      <c r="AG641" s="159">
        <v>146433</v>
      </c>
      <c r="AH641" s="159">
        <v>146433.22</v>
      </c>
      <c r="AI641" s="159">
        <v>0</v>
      </c>
      <c r="AJ641" s="159">
        <v>0</v>
      </c>
    </row>
    <row r="642" spans="1:36">
      <c r="A642" s="153">
        <v>10</v>
      </c>
      <c r="B642" s="154">
        <v>5</v>
      </c>
      <c r="C642" s="154">
        <v>8</v>
      </c>
      <c r="D642" s="155">
        <v>2</v>
      </c>
      <c r="E642" s="155" t="s">
        <v>556</v>
      </c>
      <c r="F642" s="156" t="s">
        <v>3588</v>
      </c>
      <c r="G642" s="156" t="s">
        <v>556</v>
      </c>
      <c r="H642" s="156" t="s">
        <v>3595</v>
      </c>
      <c r="I642" s="155">
        <v>1005082</v>
      </c>
      <c r="J642" s="157" t="s">
        <v>2190</v>
      </c>
      <c r="K642" s="157"/>
      <c r="L642" s="155">
        <v>2022</v>
      </c>
      <c r="M642" s="158">
        <v>6653</v>
      </c>
      <c r="N642" s="159">
        <v>33035891.039999999</v>
      </c>
      <c r="O642" s="159">
        <v>31973323.359999999</v>
      </c>
      <c r="P642" s="159">
        <v>19556781.93</v>
      </c>
      <c r="Q642" s="159">
        <v>8131208</v>
      </c>
      <c r="R642" s="159">
        <v>11425573.93</v>
      </c>
      <c r="S642" s="159">
        <v>1062567.68</v>
      </c>
      <c r="T642" s="159">
        <v>178008.85</v>
      </c>
      <c r="U642" s="159">
        <v>35356891.719999999</v>
      </c>
      <c r="V642" s="159">
        <v>29824122.649999999</v>
      </c>
      <c r="W642" s="159">
        <v>11088984.369999999</v>
      </c>
      <c r="X642" s="159">
        <v>68298.179999999993</v>
      </c>
      <c r="Y642" s="159">
        <v>5532769.0700000003</v>
      </c>
      <c r="Z642" s="159">
        <v>5988544.1600000001</v>
      </c>
      <c r="AA642" s="159">
        <v>3000000</v>
      </c>
      <c r="AB642" s="159">
        <v>2988544.16</v>
      </c>
      <c r="AC642" s="159">
        <v>1000000</v>
      </c>
      <c r="AD642" s="159">
        <v>1000000</v>
      </c>
      <c r="AE642" s="159">
        <v>7587542.2300000004</v>
      </c>
      <c r="AF642" s="159">
        <v>2149200.71</v>
      </c>
      <c r="AG642" s="159">
        <v>114763.8</v>
      </c>
      <c r="AH642" s="159">
        <v>211780.68</v>
      </c>
      <c r="AI642" s="159">
        <v>0</v>
      </c>
      <c r="AJ642" s="159">
        <v>0</v>
      </c>
    </row>
    <row r="643" spans="1:36">
      <c r="A643" s="153">
        <v>10</v>
      </c>
      <c r="B643" s="154">
        <v>5</v>
      </c>
      <c r="C643" s="154">
        <v>9</v>
      </c>
      <c r="D643" s="155">
        <v>2</v>
      </c>
      <c r="E643" s="155" t="s">
        <v>556</v>
      </c>
      <c r="F643" s="156" t="s">
        <v>3588</v>
      </c>
      <c r="G643" s="156" t="s">
        <v>556</v>
      </c>
      <c r="H643" s="156" t="s">
        <v>3596</v>
      </c>
      <c r="I643" s="155">
        <v>1005092</v>
      </c>
      <c r="J643" s="157" t="s">
        <v>2189</v>
      </c>
      <c r="K643" s="157"/>
      <c r="L643" s="155">
        <v>2022</v>
      </c>
      <c r="M643" s="158">
        <v>9338</v>
      </c>
      <c r="N643" s="159">
        <v>47436219.340000004</v>
      </c>
      <c r="O643" s="159">
        <v>44198567.799999997</v>
      </c>
      <c r="P643" s="159">
        <v>27321536.23</v>
      </c>
      <c r="Q643" s="159">
        <v>12474302</v>
      </c>
      <c r="R643" s="159">
        <v>14847234.23</v>
      </c>
      <c r="S643" s="159">
        <v>3237651.54</v>
      </c>
      <c r="T643" s="159">
        <v>62157.94</v>
      </c>
      <c r="U643" s="159">
        <v>43814744.030000001</v>
      </c>
      <c r="V643" s="159">
        <v>39099005.350000001</v>
      </c>
      <c r="W643" s="159">
        <v>14733138.34</v>
      </c>
      <c r="X643" s="159">
        <v>46556.69</v>
      </c>
      <c r="Y643" s="159">
        <v>4715738.68</v>
      </c>
      <c r="Z643" s="159">
        <v>674987.69</v>
      </c>
      <c r="AA643" s="159">
        <v>168914</v>
      </c>
      <c r="AB643" s="159">
        <v>506073.68999999994</v>
      </c>
      <c r="AC643" s="159">
        <v>1072956</v>
      </c>
      <c r="AD643" s="159">
        <v>1042956</v>
      </c>
      <c r="AE643" s="159">
        <v>2868914</v>
      </c>
      <c r="AF643" s="159">
        <v>5099562.45</v>
      </c>
      <c r="AG643" s="159">
        <v>682354.4</v>
      </c>
      <c r="AH643" s="159">
        <v>597015.84</v>
      </c>
      <c r="AI643" s="159">
        <v>0</v>
      </c>
      <c r="AJ643" s="159">
        <v>0</v>
      </c>
    </row>
    <row r="644" spans="1:36">
      <c r="A644" s="153">
        <v>10</v>
      </c>
      <c r="B644" s="154">
        <v>5</v>
      </c>
      <c r="C644" s="154">
        <v>10</v>
      </c>
      <c r="D644" s="155">
        <v>2</v>
      </c>
      <c r="E644" s="155" t="s">
        <v>556</v>
      </c>
      <c r="F644" s="156" t="s">
        <v>3588</v>
      </c>
      <c r="G644" s="156" t="s">
        <v>556</v>
      </c>
      <c r="H644" s="156" t="s">
        <v>3597</v>
      </c>
      <c r="I644" s="155">
        <v>1005102</v>
      </c>
      <c r="J644" s="157" t="s">
        <v>780</v>
      </c>
      <c r="K644" s="157"/>
      <c r="L644" s="155">
        <v>2022</v>
      </c>
      <c r="M644" s="158">
        <v>5687</v>
      </c>
      <c r="N644" s="159">
        <v>32287795.34</v>
      </c>
      <c r="O644" s="159">
        <v>26614330.949999999</v>
      </c>
      <c r="P644" s="159">
        <v>18288330.399999999</v>
      </c>
      <c r="Q644" s="159">
        <v>8578323</v>
      </c>
      <c r="R644" s="159">
        <v>9710007.4000000004</v>
      </c>
      <c r="S644" s="159">
        <v>5673464.3899999997</v>
      </c>
      <c r="T644" s="159">
        <v>0</v>
      </c>
      <c r="U644" s="159">
        <v>28102498.780000001</v>
      </c>
      <c r="V644" s="159">
        <v>23467207.84</v>
      </c>
      <c r="W644" s="159">
        <v>8985196.7699999996</v>
      </c>
      <c r="X644" s="159">
        <v>83123.520000000004</v>
      </c>
      <c r="Y644" s="159">
        <v>4635290.9400000004</v>
      </c>
      <c r="Z644" s="159">
        <v>1239954.45</v>
      </c>
      <c r="AA644" s="159">
        <v>0</v>
      </c>
      <c r="AB644" s="159">
        <v>1239954.45</v>
      </c>
      <c r="AC644" s="159">
        <v>511549</v>
      </c>
      <c r="AD644" s="159">
        <v>511549</v>
      </c>
      <c r="AE644" s="159">
        <v>6514319.8300000001</v>
      </c>
      <c r="AF644" s="159">
        <v>3147123.11</v>
      </c>
      <c r="AG644" s="159">
        <v>947338.72</v>
      </c>
      <c r="AH644" s="159">
        <v>584207.74</v>
      </c>
      <c r="AI644" s="159">
        <v>0</v>
      </c>
      <c r="AJ644" s="159">
        <v>0</v>
      </c>
    </row>
    <row r="645" spans="1:36">
      <c r="A645" s="153">
        <v>10</v>
      </c>
      <c r="B645" s="154">
        <v>6</v>
      </c>
      <c r="C645" s="154">
        <v>2</v>
      </c>
      <c r="D645" s="155">
        <v>2</v>
      </c>
      <c r="E645" s="155" t="s">
        <v>556</v>
      </c>
      <c r="F645" s="156" t="s">
        <v>3598</v>
      </c>
      <c r="G645" s="156" t="s">
        <v>556</v>
      </c>
      <c r="H645" s="156" t="s">
        <v>3599</v>
      </c>
      <c r="I645" s="155">
        <v>1006022</v>
      </c>
      <c r="J645" s="157" t="s">
        <v>2188</v>
      </c>
      <c r="K645" s="157"/>
      <c r="L645" s="155">
        <v>2022</v>
      </c>
      <c r="M645" s="158">
        <v>14282</v>
      </c>
      <c r="N645" s="159">
        <v>78759453.730000004</v>
      </c>
      <c r="O645" s="159">
        <v>68413429.280000001</v>
      </c>
      <c r="P645" s="159">
        <v>37582839.299999997</v>
      </c>
      <c r="Q645" s="159">
        <v>14850025</v>
      </c>
      <c r="R645" s="159">
        <v>22732814.300000001</v>
      </c>
      <c r="S645" s="159">
        <v>10346024.449999999</v>
      </c>
      <c r="T645" s="159">
        <v>1289032.5</v>
      </c>
      <c r="U645" s="159">
        <v>80803187.040000007</v>
      </c>
      <c r="V645" s="159">
        <v>59995272.439999998</v>
      </c>
      <c r="W645" s="159">
        <v>20774341.600000001</v>
      </c>
      <c r="X645" s="159">
        <v>81856.210000000006</v>
      </c>
      <c r="Y645" s="159">
        <v>20807914.600000001</v>
      </c>
      <c r="Z645" s="159">
        <v>7310562.2000000002</v>
      </c>
      <c r="AA645" s="159">
        <v>2724987.22</v>
      </c>
      <c r="AB645" s="159">
        <v>4585574.9800000004</v>
      </c>
      <c r="AC645" s="159">
        <v>1018000</v>
      </c>
      <c r="AD645" s="159">
        <v>1018000</v>
      </c>
      <c r="AE645" s="159">
        <v>8739549.1199999992</v>
      </c>
      <c r="AF645" s="159">
        <v>8418156.8399999999</v>
      </c>
      <c r="AG645" s="159">
        <v>795013.25</v>
      </c>
      <c r="AH645" s="159">
        <v>1691258.86</v>
      </c>
      <c r="AI645" s="159">
        <v>0</v>
      </c>
      <c r="AJ645" s="159">
        <v>0</v>
      </c>
    </row>
    <row r="646" spans="1:36">
      <c r="A646" s="153">
        <v>10</v>
      </c>
      <c r="B646" s="154">
        <v>6</v>
      </c>
      <c r="C646" s="154">
        <v>3</v>
      </c>
      <c r="D646" s="155">
        <v>2</v>
      </c>
      <c r="E646" s="155" t="s">
        <v>556</v>
      </c>
      <c r="F646" s="156" t="s">
        <v>3598</v>
      </c>
      <c r="G646" s="156" t="s">
        <v>556</v>
      </c>
      <c r="H646" s="156" t="s">
        <v>3600</v>
      </c>
      <c r="I646" s="155">
        <v>1006032</v>
      </c>
      <c r="J646" s="157" t="s">
        <v>2187</v>
      </c>
      <c r="K646" s="157"/>
      <c r="L646" s="155">
        <v>2022</v>
      </c>
      <c r="M646" s="158">
        <v>6723</v>
      </c>
      <c r="N646" s="159">
        <v>37507837.68</v>
      </c>
      <c r="O646" s="159">
        <v>35628449.950000003</v>
      </c>
      <c r="P646" s="159">
        <v>19504963.140000001</v>
      </c>
      <c r="Q646" s="159">
        <v>6587466</v>
      </c>
      <c r="R646" s="159">
        <v>12917497.140000001</v>
      </c>
      <c r="S646" s="159">
        <v>1879387.73</v>
      </c>
      <c r="T646" s="159">
        <v>822015.2</v>
      </c>
      <c r="U646" s="159">
        <v>40602308.689999998</v>
      </c>
      <c r="V646" s="159">
        <v>31407541.940000001</v>
      </c>
      <c r="W646" s="159">
        <v>11551333.5</v>
      </c>
      <c r="X646" s="159">
        <v>77929.73</v>
      </c>
      <c r="Y646" s="159">
        <v>9194766.75</v>
      </c>
      <c r="Z646" s="159">
        <v>7892900.9699999997</v>
      </c>
      <c r="AA646" s="159">
        <v>3282219.86</v>
      </c>
      <c r="AB646" s="159">
        <v>4610681.1099999994</v>
      </c>
      <c r="AC646" s="159">
        <v>587500</v>
      </c>
      <c r="AD646" s="159">
        <v>587500</v>
      </c>
      <c r="AE646" s="159">
        <v>7996000</v>
      </c>
      <c r="AF646" s="159">
        <v>4220908.01</v>
      </c>
      <c r="AG646" s="159">
        <v>316290.78000000003</v>
      </c>
      <c r="AH646" s="159">
        <v>517847.61</v>
      </c>
      <c r="AI646" s="159">
        <v>0</v>
      </c>
      <c r="AJ646" s="159">
        <v>0</v>
      </c>
    </row>
    <row r="647" spans="1:36">
      <c r="A647" s="153">
        <v>10</v>
      </c>
      <c r="B647" s="154">
        <v>6</v>
      </c>
      <c r="C647" s="154">
        <v>7</v>
      </c>
      <c r="D647" s="155">
        <v>3</v>
      </c>
      <c r="E647" s="155" t="s">
        <v>556</v>
      </c>
      <c r="F647" s="156" t="s">
        <v>3601</v>
      </c>
      <c r="G647" s="156" t="s">
        <v>556</v>
      </c>
      <c r="H647" s="156" t="s">
        <v>3602</v>
      </c>
      <c r="I647" s="155">
        <v>1006073</v>
      </c>
      <c r="J647" s="157" t="s">
        <v>2186</v>
      </c>
      <c r="K647" s="157"/>
      <c r="L647" s="155">
        <v>2022</v>
      </c>
      <c r="M647" s="158">
        <v>23329</v>
      </c>
      <c r="N647" s="159">
        <v>125818548.73999999</v>
      </c>
      <c r="O647" s="159">
        <v>110369463.78</v>
      </c>
      <c r="P647" s="159">
        <v>53375011.590000004</v>
      </c>
      <c r="Q647" s="159">
        <v>16503522</v>
      </c>
      <c r="R647" s="159">
        <v>36871489.590000004</v>
      </c>
      <c r="S647" s="159">
        <v>15449084.960000001</v>
      </c>
      <c r="T647" s="159">
        <v>2427344.52</v>
      </c>
      <c r="U647" s="159">
        <v>128394856.91</v>
      </c>
      <c r="V647" s="159">
        <v>98264184.790000007</v>
      </c>
      <c r="W647" s="159">
        <v>34482818.850000001</v>
      </c>
      <c r="X647" s="159">
        <v>1234791.2</v>
      </c>
      <c r="Y647" s="159">
        <v>30130672.120000001</v>
      </c>
      <c r="Z647" s="159">
        <v>10892516.029999999</v>
      </c>
      <c r="AA647" s="159">
        <v>5655185.8300000001</v>
      </c>
      <c r="AB647" s="159">
        <v>5237330.1999999993</v>
      </c>
      <c r="AC647" s="159">
        <v>4241405.0599999996</v>
      </c>
      <c r="AD647" s="159">
        <v>4241405.0599999996</v>
      </c>
      <c r="AE647" s="159">
        <v>63077258.149999999</v>
      </c>
      <c r="AF647" s="159">
        <v>12105278.99</v>
      </c>
      <c r="AG647" s="159">
        <v>1454912.62</v>
      </c>
      <c r="AH647" s="159">
        <v>2628131.66</v>
      </c>
      <c r="AI647" s="159">
        <v>0</v>
      </c>
      <c r="AJ647" s="159">
        <v>0</v>
      </c>
    </row>
    <row r="648" spans="1:36">
      <c r="A648" s="153">
        <v>10</v>
      </c>
      <c r="B648" s="154">
        <v>6</v>
      </c>
      <c r="C648" s="154">
        <v>8</v>
      </c>
      <c r="D648" s="155">
        <v>2</v>
      </c>
      <c r="E648" s="155" t="s">
        <v>556</v>
      </c>
      <c r="F648" s="156" t="s">
        <v>3598</v>
      </c>
      <c r="G648" s="156" t="s">
        <v>556</v>
      </c>
      <c r="H648" s="156" t="s">
        <v>3603</v>
      </c>
      <c r="I648" s="155">
        <v>1006082</v>
      </c>
      <c r="J648" s="157" t="s">
        <v>2185</v>
      </c>
      <c r="K648" s="157"/>
      <c r="L648" s="155">
        <v>2022</v>
      </c>
      <c r="M648" s="158">
        <v>5123</v>
      </c>
      <c r="N648" s="159">
        <v>36918018.030000001</v>
      </c>
      <c r="O648" s="159">
        <v>35263373.170000002</v>
      </c>
      <c r="P648" s="159">
        <v>14053116.449999999</v>
      </c>
      <c r="Q648" s="159">
        <v>4821205</v>
      </c>
      <c r="R648" s="159">
        <v>9231911.4499999993</v>
      </c>
      <c r="S648" s="159">
        <v>1654644.86</v>
      </c>
      <c r="T648" s="159">
        <v>9860.6299999999992</v>
      </c>
      <c r="U648" s="159">
        <v>34220598.890000001</v>
      </c>
      <c r="V648" s="159">
        <v>29691988.75</v>
      </c>
      <c r="W648" s="159">
        <v>9625818.7899999991</v>
      </c>
      <c r="X648" s="159">
        <v>100198.23</v>
      </c>
      <c r="Y648" s="159">
        <v>4528610.1399999997</v>
      </c>
      <c r="Z648" s="159">
        <v>3138740.97</v>
      </c>
      <c r="AA648" s="159">
        <v>0</v>
      </c>
      <c r="AB648" s="159">
        <v>3138740.97</v>
      </c>
      <c r="AC648" s="159">
        <v>1147619</v>
      </c>
      <c r="AD648" s="159">
        <v>1147619</v>
      </c>
      <c r="AE648" s="159">
        <v>5738095</v>
      </c>
      <c r="AF648" s="159">
        <v>5571384.4199999999</v>
      </c>
      <c r="AG648" s="159">
        <v>137567.04999999999</v>
      </c>
      <c r="AH648" s="159">
        <v>177326.87</v>
      </c>
      <c r="AI648" s="159">
        <v>0</v>
      </c>
      <c r="AJ648" s="159">
        <v>0</v>
      </c>
    </row>
    <row r="649" spans="1:36">
      <c r="A649" s="153">
        <v>10</v>
      </c>
      <c r="B649" s="154">
        <v>6</v>
      </c>
      <c r="C649" s="154">
        <v>10</v>
      </c>
      <c r="D649" s="155">
        <v>3</v>
      </c>
      <c r="E649" s="155" t="s">
        <v>556</v>
      </c>
      <c r="F649" s="156" t="s">
        <v>3601</v>
      </c>
      <c r="G649" s="156" t="s">
        <v>556</v>
      </c>
      <c r="H649" s="156" t="s">
        <v>3604</v>
      </c>
      <c r="I649" s="155">
        <v>1006103</v>
      </c>
      <c r="J649" s="157" t="s">
        <v>796</v>
      </c>
      <c r="K649" s="157"/>
      <c r="L649" s="155">
        <v>2022</v>
      </c>
      <c r="M649" s="158">
        <v>10517</v>
      </c>
      <c r="N649" s="159">
        <v>81369663.650000006</v>
      </c>
      <c r="O649" s="159">
        <v>73717978.129999995</v>
      </c>
      <c r="P649" s="159">
        <v>26122908.93</v>
      </c>
      <c r="Q649" s="159">
        <v>8000152</v>
      </c>
      <c r="R649" s="159">
        <v>18122756.93</v>
      </c>
      <c r="S649" s="159">
        <v>7651685.5199999996</v>
      </c>
      <c r="T649" s="159">
        <v>712683.76</v>
      </c>
      <c r="U649" s="159">
        <v>70580377.709999993</v>
      </c>
      <c r="V649" s="159">
        <v>57723364.789999999</v>
      </c>
      <c r="W649" s="159">
        <v>18967970.550000001</v>
      </c>
      <c r="X649" s="159">
        <v>576098.65</v>
      </c>
      <c r="Y649" s="159">
        <v>12857012.92</v>
      </c>
      <c r="Z649" s="159">
        <v>6276894.79</v>
      </c>
      <c r="AA649" s="159">
        <v>0</v>
      </c>
      <c r="AB649" s="159">
        <v>6276894.79</v>
      </c>
      <c r="AC649" s="159">
        <v>380241.69</v>
      </c>
      <c r="AD649" s="159">
        <v>380241.69</v>
      </c>
      <c r="AE649" s="159">
        <v>27684407.66</v>
      </c>
      <c r="AF649" s="159">
        <v>15994613.34</v>
      </c>
      <c r="AG649" s="159">
        <v>491135.45</v>
      </c>
      <c r="AH649" s="159">
        <v>321030.21999999997</v>
      </c>
      <c r="AI649" s="159">
        <v>0</v>
      </c>
      <c r="AJ649" s="159">
        <v>277.72000000000003</v>
      </c>
    </row>
    <row r="650" spans="1:36">
      <c r="A650" s="153">
        <v>10</v>
      </c>
      <c r="B650" s="154">
        <v>6</v>
      </c>
      <c r="C650" s="154">
        <v>11</v>
      </c>
      <c r="D650" s="155">
        <v>3</v>
      </c>
      <c r="E650" s="155" t="s">
        <v>556</v>
      </c>
      <c r="F650" s="156" t="s">
        <v>3601</v>
      </c>
      <c r="G650" s="156" t="s">
        <v>556</v>
      </c>
      <c r="H650" s="156" t="s">
        <v>3605</v>
      </c>
      <c r="I650" s="155">
        <v>1006113</v>
      </c>
      <c r="J650" s="157" t="s">
        <v>2184</v>
      </c>
      <c r="K650" s="157"/>
      <c r="L650" s="155">
        <v>2022</v>
      </c>
      <c r="M650" s="158">
        <v>12434</v>
      </c>
      <c r="N650" s="159">
        <v>71843552.890000001</v>
      </c>
      <c r="O650" s="159">
        <v>65673380.939999998</v>
      </c>
      <c r="P650" s="159">
        <v>33030058.16</v>
      </c>
      <c r="Q650" s="159">
        <v>9823542</v>
      </c>
      <c r="R650" s="159">
        <v>23206516.16</v>
      </c>
      <c r="S650" s="159">
        <v>6170171.9500000002</v>
      </c>
      <c r="T650" s="159">
        <v>970672.68</v>
      </c>
      <c r="U650" s="159">
        <v>70343391.709999993</v>
      </c>
      <c r="V650" s="159">
        <v>61130478.210000001</v>
      </c>
      <c r="W650" s="159">
        <v>24010932.91</v>
      </c>
      <c r="X650" s="159">
        <v>226106.8</v>
      </c>
      <c r="Y650" s="159">
        <v>9212913.5</v>
      </c>
      <c r="Z650" s="159">
        <v>7397487.4500000002</v>
      </c>
      <c r="AA650" s="159">
        <v>0</v>
      </c>
      <c r="AB650" s="159">
        <v>7397487.4500000002</v>
      </c>
      <c r="AC650" s="159">
        <v>3820365.85</v>
      </c>
      <c r="AD650" s="159">
        <v>3820365.85</v>
      </c>
      <c r="AE650" s="159">
        <v>8073643.1900000004</v>
      </c>
      <c r="AF650" s="159">
        <v>4542902.7300000004</v>
      </c>
      <c r="AG650" s="159">
        <v>347053.84</v>
      </c>
      <c r="AH650" s="159">
        <v>371913.93</v>
      </c>
      <c r="AI650" s="159">
        <v>0</v>
      </c>
      <c r="AJ650" s="159">
        <v>0</v>
      </c>
    </row>
    <row r="651" spans="1:36">
      <c r="A651" s="153">
        <v>10</v>
      </c>
      <c r="B651" s="154">
        <v>7</v>
      </c>
      <c r="C651" s="154">
        <v>1</v>
      </c>
      <c r="D651" s="155">
        <v>2</v>
      </c>
      <c r="E651" s="155" t="s">
        <v>556</v>
      </c>
      <c r="F651" s="156" t="s">
        <v>3606</v>
      </c>
      <c r="G651" s="156" t="s">
        <v>556</v>
      </c>
      <c r="H651" s="156" t="s">
        <v>3607</v>
      </c>
      <c r="I651" s="155">
        <v>1007012</v>
      </c>
      <c r="J651" s="157" t="s">
        <v>2183</v>
      </c>
      <c r="K651" s="157"/>
      <c r="L651" s="155">
        <v>2022</v>
      </c>
      <c r="M651" s="158">
        <v>5754</v>
      </c>
      <c r="N651" s="159">
        <v>30682387.260000002</v>
      </c>
      <c r="O651" s="159">
        <v>28211141.789999999</v>
      </c>
      <c r="P651" s="159">
        <v>21620243.59</v>
      </c>
      <c r="Q651" s="159">
        <v>10949758</v>
      </c>
      <c r="R651" s="159">
        <v>10670485.59</v>
      </c>
      <c r="S651" s="159">
        <v>2471245.4700000002</v>
      </c>
      <c r="T651" s="159">
        <v>18515.189999999999</v>
      </c>
      <c r="U651" s="159">
        <v>28883439.43</v>
      </c>
      <c r="V651" s="159">
        <v>25498007.829999998</v>
      </c>
      <c r="W651" s="159">
        <v>10586173.57</v>
      </c>
      <c r="X651" s="159">
        <v>66137.3</v>
      </c>
      <c r="Y651" s="159">
        <v>3385431.6</v>
      </c>
      <c r="Z651" s="159">
        <v>1779393.65</v>
      </c>
      <c r="AA651" s="159">
        <v>216327</v>
      </c>
      <c r="AB651" s="159">
        <v>1563066.65</v>
      </c>
      <c r="AC651" s="159">
        <v>971352.36</v>
      </c>
      <c r="AD651" s="159">
        <v>971352.36</v>
      </c>
      <c r="AE651" s="159">
        <v>5106732.9400000004</v>
      </c>
      <c r="AF651" s="159">
        <v>2713133.96</v>
      </c>
      <c r="AG651" s="159">
        <v>153000</v>
      </c>
      <c r="AH651" s="159">
        <v>148862.29999999999</v>
      </c>
      <c r="AI651" s="159">
        <v>0</v>
      </c>
      <c r="AJ651" s="159">
        <v>0</v>
      </c>
    </row>
    <row r="652" spans="1:36">
      <c r="A652" s="153">
        <v>10</v>
      </c>
      <c r="B652" s="154">
        <v>7</v>
      </c>
      <c r="C652" s="154">
        <v>2</v>
      </c>
      <c r="D652" s="155">
        <v>3</v>
      </c>
      <c r="E652" s="155" t="s">
        <v>556</v>
      </c>
      <c r="F652" s="156" t="s">
        <v>3608</v>
      </c>
      <c r="G652" s="156" t="s">
        <v>556</v>
      </c>
      <c r="H652" s="156" t="s">
        <v>3609</v>
      </c>
      <c r="I652" s="155">
        <v>1007023</v>
      </c>
      <c r="J652" s="157" t="s">
        <v>2182</v>
      </c>
      <c r="K652" s="157"/>
      <c r="L652" s="155">
        <v>2022</v>
      </c>
      <c r="M652" s="158">
        <v>10400</v>
      </c>
      <c r="N652" s="159">
        <v>50241538.369999997</v>
      </c>
      <c r="O652" s="159">
        <v>49249122.640000001</v>
      </c>
      <c r="P652" s="159">
        <v>37523559.600000001</v>
      </c>
      <c r="Q652" s="159">
        <v>18765600</v>
      </c>
      <c r="R652" s="159">
        <v>18757959.600000001</v>
      </c>
      <c r="S652" s="159">
        <v>992415.73</v>
      </c>
      <c r="T652" s="159">
        <v>24014</v>
      </c>
      <c r="U652" s="159">
        <v>45454278.119999997</v>
      </c>
      <c r="V652" s="159">
        <v>41958069.469999999</v>
      </c>
      <c r="W652" s="159">
        <v>16136735.15</v>
      </c>
      <c r="X652" s="159">
        <v>53714.239999999998</v>
      </c>
      <c r="Y652" s="159">
        <v>3496208.65</v>
      </c>
      <c r="Z652" s="159">
        <v>5352660.62</v>
      </c>
      <c r="AA652" s="159">
        <v>0</v>
      </c>
      <c r="AB652" s="159">
        <v>5352660.62</v>
      </c>
      <c r="AC652" s="159">
        <v>2266000</v>
      </c>
      <c r="AD652" s="159">
        <v>2266000</v>
      </c>
      <c r="AE652" s="159">
        <v>3000000</v>
      </c>
      <c r="AF652" s="159">
        <v>7291053.1699999999</v>
      </c>
      <c r="AG652" s="159">
        <v>401250.72</v>
      </c>
      <c r="AH652" s="159">
        <v>427200.9</v>
      </c>
      <c r="AI652" s="159">
        <v>0</v>
      </c>
      <c r="AJ652" s="159">
        <v>0</v>
      </c>
    </row>
    <row r="653" spans="1:36">
      <c r="A653" s="153">
        <v>10</v>
      </c>
      <c r="B653" s="154">
        <v>7</v>
      </c>
      <c r="C653" s="154">
        <v>3</v>
      </c>
      <c r="D653" s="155">
        <v>2</v>
      </c>
      <c r="E653" s="155" t="s">
        <v>556</v>
      </c>
      <c r="F653" s="156" t="s">
        <v>3606</v>
      </c>
      <c r="G653" s="156" t="s">
        <v>556</v>
      </c>
      <c r="H653" s="156" t="s">
        <v>3610</v>
      </c>
      <c r="I653" s="155">
        <v>1007032</v>
      </c>
      <c r="J653" s="157" t="s">
        <v>2181</v>
      </c>
      <c r="K653" s="157"/>
      <c r="L653" s="155">
        <v>2022</v>
      </c>
      <c r="M653" s="158">
        <v>4752</v>
      </c>
      <c r="N653" s="159">
        <v>25378477.789999999</v>
      </c>
      <c r="O653" s="159">
        <v>23923546.82</v>
      </c>
      <c r="P653" s="159">
        <v>16954981.18</v>
      </c>
      <c r="Q653" s="159">
        <v>7851257</v>
      </c>
      <c r="R653" s="159">
        <v>9103724.1799999997</v>
      </c>
      <c r="S653" s="159">
        <v>1454930.97</v>
      </c>
      <c r="T653" s="159">
        <v>78030</v>
      </c>
      <c r="U653" s="159">
        <v>26694844.719999999</v>
      </c>
      <c r="V653" s="159">
        <v>22311408.09</v>
      </c>
      <c r="W653" s="159">
        <v>8867755.3699999992</v>
      </c>
      <c r="X653" s="159">
        <v>67971.05</v>
      </c>
      <c r="Y653" s="159">
        <v>4383436.63</v>
      </c>
      <c r="Z653" s="159">
        <v>2834994.13</v>
      </c>
      <c r="AA653" s="159">
        <v>1900000</v>
      </c>
      <c r="AB653" s="159">
        <v>934994.12999999989</v>
      </c>
      <c r="AC653" s="159">
        <v>574496</v>
      </c>
      <c r="AD653" s="159">
        <v>574496</v>
      </c>
      <c r="AE653" s="159">
        <v>4929062.51</v>
      </c>
      <c r="AF653" s="159">
        <v>1612138.73</v>
      </c>
      <c r="AG653" s="159">
        <v>114999.84</v>
      </c>
      <c r="AH653" s="159">
        <v>252558.24</v>
      </c>
      <c r="AI653" s="159">
        <v>0</v>
      </c>
      <c r="AJ653" s="159">
        <v>2703.51</v>
      </c>
    </row>
    <row r="654" spans="1:36">
      <c r="A654" s="153">
        <v>10</v>
      </c>
      <c r="B654" s="154">
        <v>7</v>
      </c>
      <c r="C654" s="154">
        <v>4</v>
      </c>
      <c r="D654" s="155">
        <v>3</v>
      </c>
      <c r="E654" s="155" t="s">
        <v>556</v>
      </c>
      <c r="F654" s="156" t="s">
        <v>3608</v>
      </c>
      <c r="G654" s="156" t="s">
        <v>556</v>
      </c>
      <c r="H654" s="156" t="s">
        <v>3611</v>
      </c>
      <c r="I654" s="155">
        <v>1007043</v>
      </c>
      <c r="J654" s="157" t="s">
        <v>2180</v>
      </c>
      <c r="K654" s="157"/>
      <c r="L654" s="155">
        <v>2022</v>
      </c>
      <c r="M654" s="158">
        <v>33988</v>
      </c>
      <c r="N654" s="159">
        <v>159555211.80000001</v>
      </c>
      <c r="O654" s="159">
        <v>153309157.66</v>
      </c>
      <c r="P654" s="159">
        <v>93504623.120000005</v>
      </c>
      <c r="Q654" s="159">
        <v>36125411</v>
      </c>
      <c r="R654" s="159">
        <v>57379212.119999997</v>
      </c>
      <c r="S654" s="159">
        <v>6246054.1399999997</v>
      </c>
      <c r="T654" s="159">
        <v>1079657.58</v>
      </c>
      <c r="U654" s="159">
        <v>168525172.81999999</v>
      </c>
      <c r="V654" s="159">
        <v>155218260.74000001</v>
      </c>
      <c r="W654" s="159">
        <v>56942189.579999998</v>
      </c>
      <c r="X654" s="159">
        <v>909557.6</v>
      </c>
      <c r="Y654" s="159">
        <v>13306912.08</v>
      </c>
      <c r="Z654" s="159">
        <v>19404806.640000001</v>
      </c>
      <c r="AA654" s="159">
        <v>10186000</v>
      </c>
      <c r="AB654" s="159">
        <v>9218806.6400000006</v>
      </c>
      <c r="AC654" s="159">
        <v>5721865.3200000003</v>
      </c>
      <c r="AD654" s="159">
        <v>5721865.3200000003</v>
      </c>
      <c r="AE654" s="159">
        <v>46711328.829999998</v>
      </c>
      <c r="AF654" s="159">
        <v>-1909103.08</v>
      </c>
      <c r="AG654" s="159">
        <v>216355.8</v>
      </c>
      <c r="AH654" s="159">
        <v>586714.94999999995</v>
      </c>
      <c r="AI654" s="159">
        <v>0</v>
      </c>
      <c r="AJ654" s="159">
        <v>0.45</v>
      </c>
    </row>
    <row r="655" spans="1:36">
      <c r="A655" s="153">
        <v>10</v>
      </c>
      <c r="B655" s="154">
        <v>7</v>
      </c>
      <c r="C655" s="154">
        <v>5</v>
      </c>
      <c r="D655" s="155">
        <v>2</v>
      </c>
      <c r="E655" s="155" t="s">
        <v>556</v>
      </c>
      <c r="F655" s="156" t="s">
        <v>3606</v>
      </c>
      <c r="G655" s="156" t="s">
        <v>556</v>
      </c>
      <c r="H655" s="156" t="s">
        <v>3612</v>
      </c>
      <c r="I655" s="155">
        <v>1007052</v>
      </c>
      <c r="J655" s="157" t="s">
        <v>2179</v>
      </c>
      <c r="K655" s="157"/>
      <c r="L655" s="155">
        <v>2022</v>
      </c>
      <c r="M655" s="158">
        <v>4346</v>
      </c>
      <c r="N655" s="159">
        <v>34672153.060000002</v>
      </c>
      <c r="O655" s="159">
        <v>24746336.809999999</v>
      </c>
      <c r="P655" s="159">
        <v>17231667.740000002</v>
      </c>
      <c r="Q655" s="159">
        <v>7939320</v>
      </c>
      <c r="R655" s="159">
        <v>9292347.7400000002</v>
      </c>
      <c r="S655" s="159">
        <v>9925816.25</v>
      </c>
      <c r="T655" s="159">
        <v>41310</v>
      </c>
      <c r="U655" s="159">
        <v>35981455.369999997</v>
      </c>
      <c r="V655" s="159">
        <v>20867418.280000001</v>
      </c>
      <c r="W655" s="159">
        <v>8536703.2699999996</v>
      </c>
      <c r="X655" s="159">
        <v>12028.67</v>
      </c>
      <c r="Y655" s="159">
        <v>15114037.09</v>
      </c>
      <c r="Z655" s="159">
        <v>3703942.8</v>
      </c>
      <c r="AA655" s="159">
        <v>1726620</v>
      </c>
      <c r="AB655" s="159">
        <v>1977322.7999999998</v>
      </c>
      <c r="AC655" s="159">
        <v>55300</v>
      </c>
      <c r="AD655" s="159">
        <v>55300</v>
      </c>
      <c r="AE655" s="159">
        <v>2433620</v>
      </c>
      <c r="AF655" s="159">
        <v>3878918.53</v>
      </c>
      <c r="AG655" s="159">
        <v>265000</v>
      </c>
      <c r="AH655" s="159">
        <v>234512.37</v>
      </c>
      <c r="AI655" s="159">
        <v>0</v>
      </c>
      <c r="AJ655" s="159">
        <v>0</v>
      </c>
    </row>
    <row r="656" spans="1:36">
      <c r="A656" s="153">
        <v>10</v>
      </c>
      <c r="B656" s="154">
        <v>7</v>
      </c>
      <c r="C656" s="154">
        <v>6</v>
      </c>
      <c r="D656" s="155">
        <v>2</v>
      </c>
      <c r="E656" s="155" t="s">
        <v>556</v>
      </c>
      <c r="F656" s="156" t="s">
        <v>3606</v>
      </c>
      <c r="G656" s="156" t="s">
        <v>556</v>
      </c>
      <c r="H656" s="156" t="s">
        <v>3613</v>
      </c>
      <c r="I656" s="155">
        <v>1007062</v>
      </c>
      <c r="J656" s="157" t="s">
        <v>1408</v>
      </c>
      <c r="K656" s="157"/>
      <c r="L656" s="155">
        <v>2022</v>
      </c>
      <c r="M656" s="158">
        <v>3115</v>
      </c>
      <c r="N656" s="159">
        <v>15932212.85</v>
      </c>
      <c r="O656" s="159">
        <v>15686882.91</v>
      </c>
      <c r="P656" s="159">
        <v>11600588.390000001</v>
      </c>
      <c r="Q656" s="159">
        <v>5967395</v>
      </c>
      <c r="R656" s="159">
        <v>5633193.3899999997</v>
      </c>
      <c r="S656" s="159">
        <v>245329.94</v>
      </c>
      <c r="T656" s="159">
        <v>4065.04</v>
      </c>
      <c r="U656" s="159">
        <v>15025363.109999999</v>
      </c>
      <c r="V656" s="159">
        <v>14603777.02</v>
      </c>
      <c r="W656" s="159">
        <v>5443678.7300000004</v>
      </c>
      <c r="X656" s="159">
        <v>13950.13</v>
      </c>
      <c r="Y656" s="159">
        <v>421586.09</v>
      </c>
      <c r="Z656" s="159">
        <v>2712498.36</v>
      </c>
      <c r="AA656" s="159">
        <v>200000</v>
      </c>
      <c r="AB656" s="159">
        <v>2512498.36</v>
      </c>
      <c r="AC656" s="159">
        <v>268372.8</v>
      </c>
      <c r="AD656" s="159">
        <v>260174.51</v>
      </c>
      <c r="AE656" s="159">
        <v>1016217.62</v>
      </c>
      <c r="AF656" s="159">
        <v>1083105.8899999999</v>
      </c>
      <c r="AG656" s="159">
        <v>194920.99</v>
      </c>
      <c r="AH656" s="159">
        <v>183331.04</v>
      </c>
      <c r="AI656" s="159">
        <v>0</v>
      </c>
      <c r="AJ656" s="159">
        <v>0</v>
      </c>
    </row>
    <row r="657" spans="1:36">
      <c r="A657" s="153">
        <v>10</v>
      </c>
      <c r="B657" s="154">
        <v>7</v>
      </c>
      <c r="C657" s="154">
        <v>7</v>
      </c>
      <c r="D657" s="155">
        <v>2</v>
      </c>
      <c r="E657" s="155" t="s">
        <v>556</v>
      </c>
      <c r="F657" s="156" t="s">
        <v>3606</v>
      </c>
      <c r="G657" s="156" t="s">
        <v>556</v>
      </c>
      <c r="H657" s="156" t="s">
        <v>3614</v>
      </c>
      <c r="I657" s="155">
        <v>1007072</v>
      </c>
      <c r="J657" s="157" t="s">
        <v>584</v>
      </c>
      <c r="K657" s="157"/>
      <c r="L657" s="155">
        <v>2022</v>
      </c>
      <c r="M657" s="158">
        <v>7624</v>
      </c>
      <c r="N657" s="159">
        <v>41938081.490000002</v>
      </c>
      <c r="O657" s="159">
        <v>40853747.310000002</v>
      </c>
      <c r="P657" s="159">
        <v>27129555.09</v>
      </c>
      <c r="Q657" s="159">
        <v>11128367</v>
      </c>
      <c r="R657" s="159">
        <v>16001188.09</v>
      </c>
      <c r="S657" s="159">
        <v>1084334.18</v>
      </c>
      <c r="T657" s="159">
        <v>320654</v>
      </c>
      <c r="U657" s="159">
        <v>38880132.740000002</v>
      </c>
      <c r="V657" s="159">
        <v>36537221.210000001</v>
      </c>
      <c r="W657" s="159">
        <v>15046550.039999999</v>
      </c>
      <c r="X657" s="159">
        <v>109969.3</v>
      </c>
      <c r="Y657" s="159">
        <v>2342911.5299999998</v>
      </c>
      <c r="Z657" s="159">
        <v>591410.75</v>
      </c>
      <c r="AA657" s="159">
        <v>0</v>
      </c>
      <c r="AB657" s="159">
        <v>591410.75</v>
      </c>
      <c r="AC657" s="159">
        <v>2616100</v>
      </c>
      <c r="AD657" s="159">
        <v>2616100</v>
      </c>
      <c r="AE657" s="159">
        <v>7901798.5</v>
      </c>
      <c r="AF657" s="159">
        <v>4316526.0999999996</v>
      </c>
      <c r="AG657" s="159">
        <v>154455.81</v>
      </c>
      <c r="AH657" s="159">
        <v>149530.56</v>
      </c>
      <c r="AI657" s="159">
        <v>0</v>
      </c>
      <c r="AJ657" s="159">
        <v>0</v>
      </c>
    </row>
    <row r="658" spans="1:36">
      <c r="A658" s="153">
        <v>10</v>
      </c>
      <c r="B658" s="154">
        <v>7</v>
      </c>
      <c r="C658" s="154">
        <v>8</v>
      </c>
      <c r="D658" s="155">
        <v>2</v>
      </c>
      <c r="E658" s="155" t="s">
        <v>556</v>
      </c>
      <c r="F658" s="156" t="s">
        <v>3606</v>
      </c>
      <c r="G658" s="156" t="s">
        <v>556</v>
      </c>
      <c r="H658" s="156" t="s">
        <v>3615</v>
      </c>
      <c r="I658" s="155">
        <v>1007082</v>
      </c>
      <c r="J658" s="157" t="s">
        <v>2178</v>
      </c>
      <c r="K658" s="157"/>
      <c r="L658" s="155">
        <v>2022</v>
      </c>
      <c r="M658" s="158">
        <v>5868</v>
      </c>
      <c r="N658" s="159">
        <v>33166346.949999999</v>
      </c>
      <c r="O658" s="159">
        <v>29197960.050000001</v>
      </c>
      <c r="P658" s="159">
        <v>22484039.130000003</v>
      </c>
      <c r="Q658" s="159">
        <v>11092776</v>
      </c>
      <c r="R658" s="159">
        <v>11391263.130000001</v>
      </c>
      <c r="S658" s="159">
        <v>3968386.9</v>
      </c>
      <c r="T658" s="159">
        <v>124159.28</v>
      </c>
      <c r="U658" s="159">
        <v>30299353.949999999</v>
      </c>
      <c r="V658" s="159">
        <v>26116261.309999999</v>
      </c>
      <c r="W658" s="159">
        <v>9776783.5500000007</v>
      </c>
      <c r="X658" s="159">
        <v>15151.8</v>
      </c>
      <c r="Y658" s="159">
        <v>4183092.64</v>
      </c>
      <c r="Z658" s="159">
        <v>3685988.57</v>
      </c>
      <c r="AA658" s="159">
        <v>882525</v>
      </c>
      <c r="AB658" s="159">
        <v>2803463.57</v>
      </c>
      <c r="AC658" s="159">
        <v>1123392.05</v>
      </c>
      <c r="AD658" s="159">
        <v>1103392.05</v>
      </c>
      <c r="AE658" s="159">
        <v>1251732.3500000001</v>
      </c>
      <c r="AF658" s="159">
        <v>3081698.74</v>
      </c>
      <c r="AG658" s="159">
        <v>209881.78</v>
      </c>
      <c r="AH658" s="159">
        <v>179420.19</v>
      </c>
      <c r="AI658" s="159">
        <v>0</v>
      </c>
      <c r="AJ658" s="159">
        <v>0</v>
      </c>
    </row>
    <row r="659" spans="1:36">
      <c r="A659" s="153">
        <v>10</v>
      </c>
      <c r="B659" s="154">
        <v>8</v>
      </c>
      <c r="C659" s="154">
        <v>1</v>
      </c>
      <c r="D659" s="155">
        <v>1</v>
      </c>
      <c r="E659" s="155" t="s">
        <v>556</v>
      </c>
      <c r="F659" s="156" t="s">
        <v>3616</v>
      </c>
      <c r="G659" s="156" t="s">
        <v>556</v>
      </c>
      <c r="H659" s="156" t="s">
        <v>3617</v>
      </c>
      <c r="I659" s="155">
        <v>1008011</v>
      </c>
      <c r="J659" s="157" t="s">
        <v>2177</v>
      </c>
      <c r="K659" s="157"/>
      <c r="L659" s="155">
        <v>2022</v>
      </c>
      <c r="M659" s="158">
        <v>18270</v>
      </c>
      <c r="N659" s="159">
        <v>93169275.269999996</v>
      </c>
      <c r="O659" s="159">
        <v>89116262.719999999</v>
      </c>
      <c r="P659" s="159">
        <v>38610864.989999995</v>
      </c>
      <c r="Q659" s="159">
        <v>9815404</v>
      </c>
      <c r="R659" s="159">
        <v>28795460.989999998</v>
      </c>
      <c r="S659" s="159">
        <v>4053012.55</v>
      </c>
      <c r="T659" s="159">
        <v>1391024.18</v>
      </c>
      <c r="U659" s="159">
        <v>90688034.709999993</v>
      </c>
      <c r="V659" s="159">
        <v>84679718.069999993</v>
      </c>
      <c r="W659" s="159">
        <v>29609976.239999998</v>
      </c>
      <c r="X659" s="159">
        <v>606143.01</v>
      </c>
      <c r="Y659" s="159">
        <v>6008316.6399999997</v>
      </c>
      <c r="Z659" s="159">
        <v>8184390.8099999996</v>
      </c>
      <c r="AA659" s="159">
        <v>0</v>
      </c>
      <c r="AB659" s="159">
        <v>8184390.8099999996</v>
      </c>
      <c r="AC659" s="159">
        <v>1524632</v>
      </c>
      <c r="AD659" s="159">
        <v>1524632</v>
      </c>
      <c r="AE659" s="159">
        <v>18907000</v>
      </c>
      <c r="AF659" s="159">
        <v>4436544.6500000004</v>
      </c>
      <c r="AG659" s="159">
        <v>122528.16</v>
      </c>
      <c r="AH659" s="159">
        <v>129601.16</v>
      </c>
      <c r="AI659" s="159">
        <v>0</v>
      </c>
      <c r="AJ659" s="159">
        <v>0</v>
      </c>
    </row>
    <row r="660" spans="1:36">
      <c r="A660" s="153">
        <v>10</v>
      </c>
      <c r="B660" s="154">
        <v>8</v>
      </c>
      <c r="C660" s="154">
        <v>2</v>
      </c>
      <c r="D660" s="155">
        <v>1</v>
      </c>
      <c r="E660" s="155" t="s">
        <v>556</v>
      </c>
      <c r="F660" s="156" t="s">
        <v>3616</v>
      </c>
      <c r="G660" s="156" t="s">
        <v>556</v>
      </c>
      <c r="H660" s="156" t="s">
        <v>3618</v>
      </c>
      <c r="I660" s="155">
        <v>1008021</v>
      </c>
      <c r="J660" s="157" t="s">
        <v>2172</v>
      </c>
      <c r="K660" s="157"/>
      <c r="L660" s="155">
        <v>2022</v>
      </c>
      <c r="M660" s="158">
        <v>64445</v>
      </c>
      <c r="N660" s="159">
        <v>310101465.66000003</v>
      </c>
      <c r="O660" s="159">
        <v>283638707.95999998</v>
      </c>
      <c r="P660" s="159">
        <v>133898806.08</v>
      </c>
      <c r="Q660" s="159">
        <v>41582242</v>
      </c>
      <c r="R660" s="159">
        <v>92316564.079999998</v>
      </c>
      <c r="S660" s="159">
        <v>26462757.699999999</v>
      </c>
      <c r="T660" s="159">
        <v>6431647.9500000002</v>
      </c>
      <c r="U660" s="159">
        <v>303850478.39999998</v>
      </c>
      <c r="V660" s="159">
        <v>272018024.37</v>
      </c>
      <c r="W660" s="159">
        <v>103143154.03</v>
      </c>
      <c r="X660" s="159">
        <v>938653.81</v>
      </c>
      <c r="Y660" s="159">
        <v>31832454.030000001</v>
      </c>
      <c r="Z660" s="159">
        <v>75414490.489999995</v>
      </c>
      <c r="AA660" s="159">
        <v>46300000</v>
      </c>
      <c r="AB660" s="159">
        <v>29114490.489999995</v>
      </c>
      <c r="AC660" s="159">
        <v>11400000</v>
      </c>
      <c r="AD660" s="159">
        <v>11400000</v>
      </c>
      <c r="AE660" s="159">
        <v>73620000</v>
      </c>
      <c r="AF660" s="159">
        <v>11620683.59</v>
      </c>
      <c r="AG660" s="159">
        <v>1050631.08</v>
      </c>
      <c r="AH660" s="159">
        <v>1045669.79</v>
      </c>
      <c r="AI660" s="159">
        <v>0</v>
      </c>
      <c r="AJ660" s="159">
        <v>0</v>
      </c>
    </row>
    <row r="661" spans="1:36">
      <c r="A661" s="153">
        <v>10</v>
      </c>
      <c r="B661" s="154">
        <v>8</v>
      </c>
      <c r="C661" s="154">
        <v>3</v>
      </c>
      <c r="D661" s="155">
        <v>2</v>
      </c>
      <c r="E661" s="155" t="s">
        <v>556</v>
      </c>
      <c r="F661" s="156" t="s">
        <v>3619</v>
      </c>
      <c r="G661" s="156" t="s">
        <v>556</v>
      </c>
      <c r="H661" s="156" t="s">
        <v>3620</v>
      </c>
      <c r="I661" s="155">
        <v>1008032</v>
      </c>
      <c r="J661" s="157" t="s">
        <v>2176</v>
      </c>
      <c r="K661" s="157"/>
      <c r="L661" s="155">
        <v>2022</v>
      </c>
      <c r="M661" s="158">
        <v>4675</v>
      </c>
      <c r="N661" s="159">
        <v>25645807.280000001</v>
      </c>
      <c r="O661" s="159">
        <v>23416030.149999999</v>
      </c>
      <c r="P661" s="159">
        <v>15238418.33</v>
      </c>
      <c r="Q661" s="159">
        <v>5775249</v>
      </c>
      <c r="R661" s="159">
        <v>9463169.3300000001</v>
      </c>
      <c r="S661" s="159">
        <v>2229777.13</v>
      </c>
      <c r="T661" s="159">
        <v>465383.14</v>
      </c>
      <c r="U661" s="159">
        <v>24516348.579999998</v>
      </c>
      <c r="V661" s="159">
        <v>20747982.120000001</v>
      </c>
      <c r="W661" s="159">
        <v>7946407.0499999998</v>
      </c>
      <c r="X661" s="159">
        <v>58976.55</v>
      </c>
      <c r="Y661" s="159">
        <v>3768366.46</v>
      </c>
      <c r="Z661" s="159">
        <v>599373.62</v>
      </c>
      <c r="AA661" s="159">
        <v>0</v>
      </c>
      <c r="AB661" s="159">
        <v>599373.62</v>
      </c>
      <c r="AC661" s="159">
        <v>535055</v>
      </c>
      <c r="AD661" s="159">
        <v>535055</v>
      </c>
      <c r="AE661" s="159">
        <v>3737500</v>
      </c>
      <c r="AF661" s="159">
        <v>2668048.0299999998</v>
      </c>
      <c r="AG661" s="159">
        <v>541776.09</v>
      </c>
      <c r="AH661" s="159">
        <v>529158.52</v>
      </c>
      <c r="AI661" s="159">
        <v>0</v>
      </c>
      <c r="AJ661" s="159">
        <v>0</v>
      </c>
    </row>
    <row r="662" spans="1:36">
      <c r="A662" s="153">
        <v>10</v>
      </c>
      <c r="B662" s="154">
        <v>8</v>
      </c>
      <c r="C662" s="154">
        <v>4</v>
      </c>
      <c r="D662" s="155">
        <v>2</v>
      </c>
      <c r="E662" s="155" t="s">
        <v>556</v>
      </c>
      <c r="F662" s="156" t="s">
        <v>3619</v>
      </c>
      <c r="G662" s="156" t="s">
        <v>556</v>
      </c>
      <c r="H662" s="156" t="s">
        <v>3621</v>
      </c>
      <c r="I662" s="155">
        <v>1008042</v>
      </c>
      <c r="J662" s="157" t="s">
        <v>2175</v>
      </c>
      <c r="K662" s="157"/>
      <c r="L662" s="155">
        <v>2022</v>
      </c>
      <c r="M662" s="158">
        <v>7770</v>
      </c>
      <c r="N662" s="159">
        <v>44961358.280000001</v>
      </c>
      <c r="O662" s="159">
        <v>37790262.619999997</v>
      </c>
      <c r="P662" s="159">
        <v>19724455.740000002</v>
      </c>
      <c r="Q662" s="159">
        <v>6695524</v>
      </c>
      <c r="R662" s="159">
        <v>13028931.74</v>
      </c>
      <c r="S662" s="159">
        <v>7171095.6600000001</v>
      </c>
      <c r="T662" s="159">
        <v>0</v>
      </c>
      <c r="U662" s="159">
        <v>44454949.43</v>
      </c>
      <c r="V662" s="159">
        <v>33840155.119999997</v>
      </c>
      <c r="W662" s="159">
        <v>12946676.85</v>
      </c>
      <c r="X662" s="159">
        <v>257316</v>
      </c>
      <c r="Y662" s="159">
        <v>10614794.310000001</v>
      </c>
      <c r="Z662" s="159">
        <v>5815317.1399999997</v>
      </c>
      <c r="AA662" s="159">
        <v>0</v>
      </c>
      <c r="AB662" s="159">
        <v>5815317.1399999997</v>
      </c>
      <c r="AC662" s="159">
        <v>400000</v>
      </c>
      <c r="AD662" s="159">
        <v>400000</v>
      </c>
      <c r="AE662" s="159">
        <v>11900000</v>
      </c>
      <c r="AF662" s="159">
        <v>3950107.5</v>
      </c>
      <c r="AG662" s="159">
        <v>452664.42</v>
      </c>
      <c r="AH662" s="159">
        <v>401486.27</v>
      </c>
      <c r="AI662" s="159">
        <v>0</v>
      </c>
      <c r="AJ662" s="159">
        <v>0</v>
      </c>
    </row>
    <row r="663" spans="1:36">
      <c r="A663" s="153">
        <v>10</v>
      </c>
      <c r="B663" s="154">
        <v>8</v>
      </c>
      <c r="C663" s="154">
        <v>5</v>
      </c>
      <c r="D663" s="155">
        <v>2</v>
      </c>
      <c r="E663" s="155" t="s">
        <v>556</v>
      </c>
      <c r="F663" s="156" t="s">
        <v>3619</v>
      </c>
      <c r="G663" s="156" t="s">
        <v>556</v>
      </c>
      <c r="H663" s="156" t="s">
        <v>3622</v>
      </c>
      <c r="I663" s="155">
        <v>1008052</v>
      </c>
      <c r="J663" s="157" t="s">
        <v>2174</v>
      </c>
      <c r="K663" s="157"/>
      <c r="L663" s="155">
        <v>2022</v>
      </c>
      <c r="M663" s="158">
        <v>7670</v>
      </c>
      <c r="N663" s="159">
        <v>53882601.740000002</v>
      </c>
      <c r="O663" s="159">
        <v>49561205.82</v>
      </c>
      <c r="P663" s="159">
        <v>19435985.52</v>
      </c>
      <c r="Q663" s="159">
        <v>7418689</v>
      </c>
      <c r="R663" s="159">
        <v>12017296.52</v>
      </c>
      <c r="S663" s="159">
        <v>4321395.92</v>
      </c>
      <c r="T663" s="159">
        <v>26063.01</v>
      </c>
      <c r="U663" s="159">
        <v>46001601.979999997</v>
      </c>
      <c r="V663" s="159">
        <v>37606849.049999997</v>
      </c>
      <c r="W663" s="159">
        <v>14572675.51</v>
      </c>
      <c r="X663" s="159">
        <v>65981.210000000006</v>
      </c>
      <c r="Y663" s="159">
        <v>8394752.9299999997</v>
      </c>
      <c r="Z663" s="159">
        <v>4845907.54</v>
      </c>
      <c r="AA663" s="159">
        <v>0</v>
      </c>
      <c r="AB663" s="159">
        <v>4845907.54</v>
      </c>
      <c r="AC663" s="159">
        <v>1055672.94</v>
      </c>
      <c r="AD663" s="159">
        <v>1055672.94</v>
      </c>
      <c r="AE663" s="159">
        <v>4085555.79</v>
      </c>
      <c r="AF663" s="159">
        <v>11954356.77</v>
      </c>
      <c r="AG663" s="159">
        <v>104520.48</v>
      </c>
      <c r="AH663" s="159">
        <v>104520.48</v>
      </c>
      <c r="AI663" s="159">
        <v>0</v>
      </c>
      <c r="AJ663" s="159">
        <v>0</v>
      </c>
    </row>
    <row r="664" spans="1:36">
      <c r="A664" s="153">
        <v>10</v>
      </c>
      <c r="B664" s="154">
        <v>8</v>
      </c>
      <c r="C664" s="154">
        <v>6</v>
      </c>
      <c r="D664" s="155">
        <v>3</v>
      </c>
      <c r="E664" s="155" t="s">
        <v>556</v>
      </c>
      <c r="F664" s="156" t="s">
        <v>3623</v>
      </c>
      <c r="G664" s="156" t="s">
        <v>556</v>
      </c>
      <c r="H664" s="156" t="s">
        <v>3624</v>
      </c>
      <c r="I664" s="155">
        <v>1008063</v>
      </c>
      <c r="J664" s="157" t="s">
        <v>2173</v>
      </c>
      <c r="K664" s="157"/>
      <c r="L664" s="155">
        <v>2022</v>
      </c>
      <c r="M664" s="158">
        <v>8691</v>
      </c>
      <c r="N664" s="159">
        <v>45080620.549999997</v>
      </c>
      <c r="O664" s="159">
        <v>44007363.869999997</v>
      </c>
      <c r="P664" s="159">
        <v>23905205.630000003</v>
      </c>
      <c r="Q664" s="159">
        <v>9308063</v>
      </c>
      <c r="R664" s="159">
        <v>14597142.630000001</v>
      </c>
      <c r="S664" s="159">
        <v>1073256.68</v>
      </c>
      <c r="T664" s="159">
        <v>111834.26</v>
      </c>
      <c r="U664" s="159">
        <v>41952635.469999999</v>
      </c>
      <c r="V664" s="159">
        <v>38071042.469999999</v>
      </c>
      <c r="W664" s="159">
        <v>13592403.66</v>
      </c>
      <c r="X664" s="159">
        <v>36282.47</v>
      </c>
      <c r="Y664" s="159">
        <v>3881593</v>
      </c>
      <c r="Z664" s="159">
        <v>1484623.25</v>
      </c>
      <c r="AA664" s="159">
        <v>0</v>
      </c>
      <c r="AB664" s="159">
        <v>1484623.25</v>
      </c>
      <c r="AC664" s="159">
        <v>913332</v>
      </c>
      <c r="AD664" s="159">
        <v>913332</v>
      </c>
      <c r="AE664" s="159">
        <v>1164999</v>
      </c>
      <c r="AF664" s="159">
        <v>5936321.4000000004</v>
      </c>
      <c r="AG664" s="159">
        <v>114999.9</v>
      </c>
      <c r="AH664" s="159">
        <v>114999.9</v>
      </c>
      <c r="AI664" s="159">
        <v>0</v>
      </c>
      <c r="AJ664" s="159">
        <v>0</v>
      </c>
    </row>
    <row r="665" spans="1:36">
      <c r="A665" s="153">
        <v>10</v>
      </c>
      <c r="B665" s="154">
        <v>8</v>
      </c>
      <c r="C665" s="154">
        <v>7</v>
      </c>
      <c r="D665" s="155">
        <v>2</v>
      </c>
      <c r="E665" s="155" t="s">
        <v>556</v>
      </c>
      <c r="F665" s="156" t="s">
        <v>3619</v>
      </c>
      <c r="G665" s="156" t="s">
        <v>556</v>
      </c>
      <c r="H665" s="156" t="s">
        <v>3625</v>
      </c>
      <c r="I665" s="155">
        <v>1008072</v>
      </c>
      <c r="J665" s="157" t="s">
        <v>2172</v>
      </c>
      <c r="K665" s="157"/>
      <c r="L665" s="155">
        <v>2022</v>
      </c>
      <c r="M665" s="158">
        <v>7704</v>
      </c>
      <c r="N665" s="159">
        <v>53860046.390000001</v>
      </c>
      <c r="O665" s="159">
        <v>53187784.159999996</v>
      </c>
      <c r="P665" s="159">
        <v>22051521.27</v>
      </c>
      <c r="Q665" s="159">
        <v>8430519</v>
      </c>
      <c r="R665" s="159">
        <v>13621002.27</v>
      </c>
      <c r="S665" s="159">
        <v>672262.23</v>
      </c>
      <c r="T665" s="159">
        <v>0</v>
      </c>
      <c r="U665" s="159">
        <v>49070530.130000003</v>
      </c>
      <c r="V665" s="159">
        <v>45278688.130000003</v>
      </c>
      <c r="W665" s="159">
        <v>16965045.949999999</v>
      </c>
      <c r="X665" s="159">
        <v>66832.75</v>
      </c>
      <c r="Y665" s="159">
        <v>3791842</v>
      </c>
      <c r="Z665" s="159">
        <v>3179769.62</v>
      </c>
      <c r="AA665" s="159">
        <v>0</v>
      </c>
      <c r="AB665" s="159">
        <v>3179769.62</v>
      </c>
      <c r="AC665" s="159">
        <v>2200000</v>
      </c>
      <c r="AD665" s="159">
        <v>2200000</v>
      </c>
      <c r="AE665" s="159">
        <v>3888875.1</v>
      </c>
      <c r="AF665" s="159">
        <v>7909096.0300000003</v>
      </c>
      <c r="AG665" s="159">
        <v>216409.51</v>
      </c>
      <c r="AH665" s="159">
        <v>243747.32</v>
      </c>
      <c r="AI665" s="159">
        <v>0</v>
      </c>
      <c r="AJ665" s="159">
        <v>0</v>
      </c>
    </row>
    <row r="666" spans="1:36">
      <c r="A666" s="153">
        <v>10</v>
      </c>
      <c r="B666" s="154">
        <v>9</v>
      </c>
      <c r="C666" s="154">
        <v>1</v>
      </c>
      <c r="D666" s="155">
        <v>3</v>
      </c>
      <c r="E666" s="155" t="s">
        <v>556</v>
      </c>
      <c r="F666" s="156" t="s">
        <v>3626</v>
      </c>
      <c r="G666" s="156" t="s">
        <v>556</v>
      </c>
      <c r="H666" s="156" t="s">
        <v>3627</v>
      </c>
      <c r="I666" s="155">
        <v>1009013</v>
      </c>
      <c r="J666" s="157" t="s">
        <v>2171</v>
      </c>
      <c r="K666" s="157"/>
      <c r="L666" s="155">
        <v>2022</v>
      </c>
      <c r="M666" s="158">
        <v>12387</v>
      </c>
      <c r="N666" s="159">
        <v>66870363.829999998</v>
      </c>
      <c r="O666" s="159">
        <v>65388564.710000001</v>
      </c>
      <c r="P666" s="159">
        <v>28330941.43</v>
      </c>
      <c r="Q666" s="159">
        <v>9306015</v>
      </c>
      <c r="R666" s="159">
        <v>19024926.43</v>
      </c>
      <c r="S666" s="159">
        <v>1481799.12</v>
      </c>
      <c r="T666" s="159">
        <v>11890.7</v>
      </c>
      <c r="U666" s="159">
        <v>62459414.350000001</v>
      </c>
      <c r="V666" s="159">
        <v>58274237.869999997</v>
      </c>
      <c r="W666" s="159">
        <v>25049808.52</v>
      </c>
      <c r="X666" s="159">
        <v>296792.78999999998</v>
      </c>
      <c r="Y666" s="159">
        <v>4185176.48</v>
      </c>
      <c r="Z666" s="159">
        <v>1346351.47</v>
      </c>
      <c r="AA666" s="159">
        <v>0</v>
      </c>
      <c r="AB666" s="159">
        <v>1346351.47</v>
      </c>
      <c r="AC666" s="159">
        <v>1826892.28</v>
      </c>
      <c r="AD666" s="159">
        <v>1826892.28</v>
      </c>
      <c r="AE666" s="159">
        <v>15483045.630000001</v>
      </c>
      <c r="AF666" s="159">
        <v>7114326.8399999999</v>
      </c>
      <c r="AG666" s="159">
        <v>148748</v>
      </c>
      <c r="AH666" s="159">
        <v>144984.92000000001</v>
      </c>
      <c r="AI666" s="159">
        <v>0</v>
      </c>
      <c r="AJ666" s="159">
        <v>0</v>
      </c>
    </row>
    <row r="667" spans="1:36">
      <c r="A667" s="153">
        <v>10</v>
      </c>
      <c r="B667" s="154">
        <v>9</v>
      </c>
      <c r="C667" s="154">
        <v>2</v>
      </c>
      <c r="D667" s="155">
        <v>2</v>
      </c>
      <c r="E667" s="155" t="s">
        <v>556</v>
      </c>
      <c r="F667" s="156" t="s">
        <v>3628</v>
      </c>
      <c r="G667" s="156" t="s">
        <v>556</v>
      </c>
      <c r="H667" s="156" t="s">
        <v>3629</v>
      </c>
      <c r="I667" s="155">
        <v>1009022</v>
      </c>
      <c r="J667" s="157" t="s">
        <v>2170</v>
      </c>
      <c r="K667" s="157"/>
      <c r="L667" s="155">
        <v>2022</v>
      </c>
      <c r="M667" s="158">
        <v>3972</v>
      </c>
      <c r="N667" s="159">
        <v>19514805.460000001</v>
      </c>
      <c r="O667" s="159">
        <v>19198761.460000001</v>
      </c>
      <c r="P667" s="159">
        <v>11956268.93</v>
      </c>
      <c r="Q667" s="159">
        <v>5103018</v>
      </c>
      <c r="R667" s="159">
        <v>6853250.9299999997</v>
      </c>
      <c r="S667" s="159">
        <v>316044</v>
      </c>
      <c r="T667" s="159">
        <v>0</v>
      </c>
      <c r="U667" s="159">
        <v>19120201.760000002</v>
      </c>
      <c r="V667" s="159">
        <v>17925352.84</v>
      </c>
      <c r="W667" s="159">
        <v>7332895.4699999997</v>
      </c>
      <c r="X667" s="159">
        <v>148235.91</v>
      </c>
      <c r="Y667" s="159">
        <v>1194848.92</v>
      </c>
      <c r="Z667" s="159">
        <v>1162960.68</v>
      </c>
      <c r="AA667" s="159">
        <v>0</v>
      </c>
      <c r="AB667" s="159">
        <v>1162960.68</v>
      </c>
      <c r="AC667" s="159">
        <v>558745.64</v>
      </c>
      <c r="AD667" s="159">
        <v>558745.64</v>
      </c>
      <c r="AE667" s="159">
        <v>5700691.2800000003</v>
      </c>
      <c r="AF667" s="159">
        <v>1273408.6200000001</v>
      </c>
      <c r="AG667" s="159">
        <v>203617.03</v>
      </c>
      <c r="AH667" s="159">
        <v>356526.02</v>
      </c>
      <c r="AI667" s="159">
        <v>0</v>
      </c>
      <c r="AJ667" s="159">
        <v>0</v>
      </c>
    </row>
    <row r="668" spans="1:36">
      <c r="A668" s="153">
        <v>10</v>
      </c>
      <c r="B668" s="154">
        <v>9</v>
      </c>
      <c r="C668" s="154">
        <v>3</v>
      </c>
      <c r="D668" s="155">
        <v>2</v>
      </c>
      <c r="E668" s="155" t="s">
        <v>556</v>
      </c>
      <c r="F668" s="156" t="s">
        <v>3628</v>
      </c>
      <c r="G668" s="156" t="s">
        <v>556</v>
      </c>
      <c r="H668" s="156" t="s">
        <v>3630</v>
      </c>
      <c r="I668" s="155">
        <v>1009032</v>
      </c>
      <c r="J668" s="157" t="s">
        <v>2169</v>
      </c>
      <c r="K668" s="157"/>
      <c r="L668" s="155">
        <v>2022</v>
      </c>
      <c r="M668" s="158">
        <v>4533</v>
      </c>
      <c r="N668" s="159">
        <v>23650500.84</v>
      </c>
      <c r="O668" s="159">
        <v>21413369.41</v>
      </c>
      <c r="P668" s="159">
        <v>14651482.9</v>
      </c>
      <c r="Q668" s="159">
        <v>7674046</v>
      </c>
      <c r="R668" s="159">
        <v>6977436.9000000004</v>
      </c>
      <c r="S668" s="159">
        <v>2237131.4300000002</v>
      </c>
      <c r="T668" s="159">
        <v>133175.79</v>
      </c>
      <c r="U668" s="159">
        <v>22747217</v>
      </c>
      <c r="V668" s="159">
        <v>20392971.600000001</v>
      </c>
      <c r="W668" s="159">
        <v>9211568.9399999995</v>
      </c>
      <c r="X668" s="159">
        <v>46273.87</v>
      </c>
      <c r="Y668" s="159">
        <v>2354245.4</v>
      </c>
      <c r="Z668" s="159">
        <v>204763.55</v>
      </c>
      <c r="AA668" s="159">
        <v>0</v>
      </c>
      <c r="AB668" s="159">
        <v>204763.55</v>
      </c>
      <c r="AC668" s="159">
        <v>364911.12</v>
      </c>
      <c r="AD668" s="159">
        <v>364911.12</v>
      </c>
      <c r="AE668" s="159">
        <v>5660889.5800000001</v>
      </c>
      <c r="AF668" s="159">
        <v>1020397.81</v>
      </c>
      <c r="AG668" s="159">
        <v>0</v>
      </c>
      <c r="AH668" s="159">
        <v>0</v>
      </c>
      <c r="AI668" s="159">
        <v>0</v>
      </c>
      <c r="AJ668" s="159">
        <v>0</v>
      </c>
    </row>
    <row r="669" spans="1:36">
      <c r="A669" s="153">
        <v>10</v>
      </c>
      <c r="B669" s="154">
        <v>9</v>
      </c>
      <c r="C669" s="154">
        <v>4</v>
      </c>
      <c r="D669" s="155">
        <v>3</v>
      </c>
      <c r="E669" s="155" t="s">
        <v>556</v>
      </c>
      <c r="F669" s="156" t="s">
        <v>3626</v>
      </c>
      <c r="G669" s="156" t="s">
        <v>556</v>
      </c>
      <c r="H669" s="156" t="s">
        <v>3631</v>
      </c>
      <c r="I669" s="155">
        <v>1009043</v>
      </c>
      <c r="J669" s="157" t="s">
        <v>2168</v>
      </c>
      <c r="K669" s="157"/>
      <c r="L669" s="155">
        <v>2022</v>
      </c>
      <c r="M669" s="158">
        <v>11488</v>
      </c>
      <c r="N669" s="159">
        <v>59255326.289999999</v>
      </c>
      <c r="O669" s="159">
        <v>53575451.43</v>
      </c>
      <c r="P669" s="159">
        <v>28903086.739999998</v>
      </c>
      <c r="Q669" s="159">
        <v>10537809</v>
      </c>
      <c r="R669" s="159">
        <v>18365277.739999998</v>
      </c>
      <c r="S669" s="159">
        <v>5679874.8600000003</v>
      </c>
      <c r="T669" s="159">
        <v>360719</v>
      </c>
      <c r="U669" s="159">
        <v>54950635.490000002</v>
      </c>
      <c r="V669" s="159">
        <v>48366928.810000002</v>
      </c>
      <c r="W669" s="159">
        <v>20239325.75</v>
      </c>
      <c r="X669" s="159">
        <v>214107.07</v>
      </c>
      <c r="Y669" s="159">
        <v>6583706.6799999997</v>
      </c>
      <c r="Z669" s="159">
        <v>5237990.71</v>
      </c>
      <c r="AA669" s="159">
        <v>1200000</v>
      </c>
      <c r="AB669" s="159">
        <v>4037990.71</v>
      </c>
      <c r="AC669" s="159">
        <v>1445000</v>
      </c>
      <c r="AD669" s="159">
        <v>1445000</v>
      </c>
      <c r="AE669" s="159">
        <v>10119999.99</v>
      </c>
      <c r="AF669" s="159">
        <v>5208522.62</v>
      </c>
      <c r="AG669" s="159">
        <v>283590.89</v>
      </c>
      <c r="AH669" s="159">
        <v>675569.5</v>
      </c>
      <c r="AI669" s="159">
        <v>0</v>
      </c>
      <c r="AJ669" s="159">
        <v>0</v>
      </c>
    </row>
    <row r="670" spans="1:36">
      <c r="A670" s="153">
        <v>10</v>
      </c>
      <c r="B670" s="154">
        <v>9</v>
      </c>
      <c r="C670" s="154">
        <v>5</v>
      </c>
      <c r="D670" s="155">
        <v>2</v>
      </c>
      <c r="E670" s="155" t="s">
        <v>556</v>
      </c>
      <c r="F670" s="156" t="s">
        <v>3628</v>
      </c>
      <c r="G670" s="156" t="s">
        <v>556</v>
      </c>
      <c r="H670" s="156" t="s">
        <v>3632</v>
      </c>
      <c r="I670" s="155">
        <v>1009052</v>
      </c>
      <c r="J670" s="157" t="s">
        <v>2167</v>
      </c>
      <c r="K670" s="157"/>
      <c r="L670" s="155">
        <v>2022</v>
      </c>
      <c r="M670" s="158">
        <v>4935</v>
      </c>
      <c r="N670" s="159">
        <v>55521411.219999999</v>
      </c>
      <c r="O670" s="159">
        <v>50359201.770000003</v>
      </c>
      <c r="P670" s="159">
        <v>14037456.189999999</v>
      </c>
      <c r="Q670" s="159">
        <v>5293019</v>
      </c>
      <c r="R670" s="159">
        <v>8744437.1899999995</v>
      </c>
      <c r="S670" s="159">
        <v>5162209.45</v>
      </c>
      <c r="T670" s="159">
        <v>11931</v>
      </c>
      <c r="U670" s="159">
        <v>65866732.780000001</v>
      </c>
      <c r="V670" s="159">
        <v>41048571.799999997</v>
      </c>
      <c r="W670" s="159">
        <v>12627050.939999999</v>
      </c>
      <c r="X670" s="159">
        <v>154199.91</v>
      </c>
      <c r="Y670" s="159">
        <v>24818160.98</v>
      </c>
      <c r="Z670" s="159">
        <v>26323845.850000001</v>
      </c>
      <c r="AA670" s="159">
        <v>2164000</v>
      </c>
      <c r="AB670" s="159">
        <v>24159845.850000001</v>
      </c>
      <c r="AC670" s="159">
        <v>2220599.15</v>
      </c>
      <c r="AD670" s="159">
        <v>2220599.15</v>
      </c>
      <c r="AE670" s="159">
        <v>8873828.5700000003</v>
      </c>
      <c r="AF670" s="159">
        <v>9310629.9700000007</v>
      </c>
      <c r="AG670" s="159">
        <v>116819.16</v>
      </c>
      <c r="AH670" s="159">
        <v>113280.44</v>
      </c>
      <c r="AI670" s="159">
        <v>0</v>
      </c>
      <c r="AJ670" s="159">
        <v>0</v>
      </c>
    </row>
    <row r="671" spans="1:36">
      <c r="A671" s="153">
        <v>10</v>
      </c>
      <c r="B671" s="154">
        <v>9</v>
      </c>
      <c r="C671" s="154">
        <v>6</v>
      </c>
      <c r="D671" s="155">
        <v>2</v>
      </c>
      <c r="E671" s="155" t="s">
        <v>556</v>
      </c>
      <c r="F671" s="156" t="s">
        <v>3628</v>
      </c>
      <c r="G671" s="156" t="s">
        <v>556</v>
      </c>
      <c r="H671" s="156" t="s">
        <v>3633</v>
      </c>
      <c r="I671" s="155">
        <v>1009062</v>
      </c>
      <c r="J671" s="157" t="s">
        <v>2166</v>
      </c>
      <c r="K671" s="157"/>
      <c r="L671" s="155">
        <v>2022</v>
      </c>
      <c r="M671" s="158">
        <v>4758</v>
      </c>
      <c r="N671" s="159">
        <v>26247038.899999999</v>
      </c>
      <c r="O671" s="159">
        <v>25264702.640000001</v>
      </c>
      <c r="P671" s="159">
        <v>16985779.5</v>
      </c>
      <c r="Q671" s="159">
        <v>8750818</v>
      </c>
      <c r="R671" s="159">
        <v>8234961.5</v>
      </c>
      <c r="S671" s="159">
        <v>982336.26</v>
      </c>
      <c r="T671" s="159">
        <v>31398.84</v>
      </c>
      <c r="U671" s="159">
        <v>26180117.32</v>
      </c>
      <c r="V671" s="159">
        <v>22892578.609999999</v>
      </c>
      <c r="W671" s="159">
        <v>10026509.640000001</v>
      </c>
      <c r="X671" s="159">
        <v>51039.43</v>
      </c>
      <c r="Y671" s="159">
        <v>3287538.71</v>
      </c>
      <c r="Z671" s="159">
        <v>3238631.56</v>
      </c>
      <c r="AA671" s="159">
        <v>0</v>
      </c>
      <c r="AB671" s="159">
        <v>3238631.56</v>
      </c>
      <c r="AC671" s="159">
        <v>777880.21</v>
      </c>
      <c r="AD671" s="159">
        <v>631161.64</v>
      </c>
      <c r="AE671" s="159">
        <v>3846582.11</v>
      </c>
      <c r="AF671" s="159">
        <v>2372124.0299999998</v>
      </c>
      <c r="AG671" s="159">
        <v>114978.88</v>
      </c>
      <c r="AH671" s="159">
        <v>114978.88</v>
      </c>
      <c r="AI671" s="159">
        <v>0</v>
      </c>
      <c r="AJ671" s="159">
        <v>0</v>
      </c>
    </row>
    <row r="672" spans="1:36">
      <c r="A672" s="153">
        <v>10</v>
      </c>
      <c r="B672" s="154">
        <v>9</v>
      </c>
      <c r="C672" s="154">
        <v>7</v>
      </c>
      <c r="D672" s="155">
        <v>2</v>
      </c>
      <c r="E672" s="155" t="s">
        <v>556</v>
      </c>
      <c r="F672" s="156" t="s">
        <v>3628</v>
      </c>
      <c r="G672" s="156" t="s">
        <v>556</v>
      </c>
      <c r="H672" s="156" t="s">
        <v>3634</v>
      </c>
      <c r="I672" s="155">
        <v>1009072</v>
      </c>
      <c r="J672" s="157" t="s">
        <v>2165</v>
      </c>
      <c r="K672" s="157"/>
      <c r="L672" s="155">
        <v>2022</v>
      </c>
      <c r="M672" s="158">
        <v>4561</v>
      </c>
      <c r="N672" s="159">
        <v>22834327.57</v>
      </c>
      <c r="O672" s="159">
        <v>22010307.420000002</v>
      </c>
      <c r="P672" s="159">
        <v>15383420.18</v>
      </c>
      <c r="Q672" s="159">
        <v>8023234</v>
      </c>
      <c r="R672" s="159">
        <v>7360186.1799999997</v>
      </c>
      <c r="S672" s="159">
        <v>824020.15</v>
      </c>
      <c r="T672" s="159">
        <v>84789.79</v>
      </c>
      <c r="U672" s="159">
        <v>21951151.239999998</v>
      </c>
      <c r="V672" s="159">
        <v>20353156.239999998</v>
      </c>
      <c r="W672" s="159">
        <v>8893258.2899999991</v>
      </c>
      <c r="X672" s="159">
        <v>178904.89</v>
      </c>
      <c r="Y672" s="159">
        <v>1597995</v>
      </c>
      <c r="Z672" s="159">
        <v>1166827.07</v>
      </c>
      <c r="AA672" s="159">
        <v>460000</v>
      </c>
      <c r="AB672" s="159">
        <v>706827.07000000007</v>
      </c>
      <c r="AC672" s="159">
        <v>393687.24</v>
      </c>
      <c r="AD672" s="159">
        <v>293712</v>
      </c>
      <c r="AE672" s="159">
        <v>6262436</v>
      </c>
      <c r="AF672" s="159">
        <v>1657151.18</v>
      </c>
      <c r="AG672" s="159">
        <v>693160.42</v>
      </c>
      <c r="AH672" s="159">
        <v>935478.95</v>
      </c>
      <c r="AI672" s="159">
        <v>0</v>
      </c>
      <c r="AJ672" s="159">
        <v>0</v>
      </c>
    </row>
    <row r="673" spans="1:36">
      <c r="A673" s="153">
        <v>10</v>
      </c>
      <c r="B673" s="154">
        <v>9</v>
      </c>
      <c r="C673" s="154">
        <v>8</v>
      </c>
      <c r="D673" s="155">
        <v>2</v>
      </c>
      <c r="E673" s="155" t="s">
        <v>556</v>
      </c>
      <c r="F673" s="156" t="s">
        <v>3628</v>
      </c>
      <c r="G673" s="156" t="s">
        <v>556</v>
      </c>
      <c r="H673" s="156" t="s">
        <v>3635</v>
      </c>
      <c r="I673" s="155">
        <v>1009082</v>
      </c>
      <c r="J673" s="157" t="s">
        <v>785</v>
      </c>
      <c r="K673" s="157"/>
      <c r="L673" s="155">
        <v>2022</v>
      </c>
      <c r="M673" s="158">
        <v>4437</v>
      </c>
      <c r="N673" s="159">
        <v>48175695.159999996</v>
      </c>
      <c r="O673" s="159">
        <v>42128475.789999999</v>
      </c>
      <c r="P673" s="159">
        <v>11538875.219999999</v>
      </c>
      <c r="Q673" s="159">
        <v>4199512</v>
      </c>
      <c r="R673" s="159">
        <v>7339363.2199999997</v>
      </c>
      <c r="S673" s="159">
        <v>6047219.3700000001</v>
      </c>
      <c r="T673" s="159">
        <v>0</v>
      </c>
      <c r="U673" s="159">
        <v>51477795.649999999</v>
      </c>
      <c r="V673" s="159">
        <v>35205581.170000002</v>
      </c>
      <c r="W673" s="159">
        <v>15418973.289999999</v>
      </c>
      <c r="X673" s="159">
        <v>897715.31</v>
      </c>
      <c r="Y673" s="159">
        <v>16272214.48</v>
      </c>
      <c r="Z673" s="159">
        <v>8232953.7699999996</v>
      </c>
      <c r="AA673" s="159">
        <v>5500000</v>
      </c>
      <c r="AB673" s="159">
        <v>2732953.7699999996</v>
      </c>
      <c r="AC673" s="159">
        <v>3973966.35</v>
      </c>
      <c r="AD673" s="159">
        <v>3973966.35</v>
      </c>
      <c r="AE673" s="159">
        <v>44058628.270000003</v>
      </c>
      <c r="AF673" s="159">
        <v>6922894.6200000001</v>
      </c>
      <c r="AG673" s="159">
        <v>108537.96</v>
      </c>
      <c r="AH673" s="159">
        <v>204300.06</v>
      </c>
      <c r="AI673" s="159">
        <v>0</v>
      </c>
      <c r="AJ673" s="159">
        <v>0</v>
      </c>
    </row>
    <row r="674" spans="1:36">
      <c r="A674" s="153">
        <v>10</v>
      </c>
      <c r="B674" s="154">
        <v>10</v>
      </c>
      <c r="C674" s="154">
        <v>1</v>
      </c>
      <c r="D674" s="155">
        <v>2</v>
      </c>
      <c r="E674" s="155" t="s">
        <v>556</v>
      </c>
      <c r="F674" s="156" t="s">
        <v>3636</v>
      </c>
      <c r="G674" s="156" t="s">
        <v>556</v>
      </c>
      <c r="H674" s="156" t="s">
        <v>3637</v>
      </c>
      <c r="I674" s="155">
        <v>1010012</v>
      </c>
      <c r="J674" s="157" t="s">
        <v>2164</v>
      </c>
      <c r="K674" s="157"/>
      <c r="L674" s="155">
        <v>2022</v>
      </c>
      <c r="M674" s="158">
        <v>4300</v>
      </c>
      <c r="N674" s="159">
        <v>24121450.93</v>
      </c>
      <c r="O674" s="159">
        <v>22275899.25</v>
      </c>
      <c r="P674" s="159">
        <v>17683109.149999999</v>
      </c>
      <c r="Q674" s="159">
        <v>8645942</v>
      </c>
      <c r="R674" s="159">
        <v>9037167.1500000004</v>
      </c>
      <c r="S674" s="159">
        <v>1845551.68</v>
      </c>
      <c r="T674" s="159">
        <v>178100</v>
      </c>
      <c r="U674" s="159">
        <v>23809064.079999998</v>
      </c>
      <c r="V674" s="159">
        <v>19998647.73</v>
      </c>
      <c r="W674" s="159">
        <v>7669156.1500000004</v>
      </c>
      <c r="X674" s="159">
        <v>45238.66</v>
      </c>
      <c r="Y674" s="159">
        <v>3810416.35</v>
      </c>
      <c r="Z674" s="159">
        <v>1922426.86</v>
      </c>
      <c r="AA674" s="159">
        <v>856853.61</v>
      </c>
      <c r="AB674" s="159">
        <v>1065573.25</v>
      </c>
      <c r="AC674" s="159">
        <v>572585.53</v>
      </c>
      <c r="AD674" s="159">
        <v>572585.53</v>
      </c>
      <c r="AE674" s="159">
        <v>3021434.61</v>
      </c>
      <c r="AF674" s="159">
        <v>2277251.52</v>
      </c>
      <c r="AG674" s="159">
        <v>114919.84</v>
      </c>
      <c r="AH674" s="159">
        <v>147793.16</v>
      </c>
      <c r="AI674" s="159">
        <v>0</v>
      </c>
      <c r="AJ674" s="159">
        <v>0</v>
      </c>
    </row>
    <row r="675" spans="1:36">
      <c r="A675" s="153">
        <v>10</v>
      </c>
      <c r="B675" s="154">
        <v>10</v>
      </c>
      <c r="C675" s="154">
        <v>2</v>
      </c>
      <c r="D675" s="155">
        <v>2</v>
      </c>
      <c r="E675" s="155" t="s">
        <v>556</v>
      </c>
      <c r="F675" s="156" t="s">
        <v>3636</v>
      </c>
      <c r="G675" s="156" t="s">
        <v>556</v>
      </c>
      <c r="H675" s="156" t="s">
        <v>3638</v>
      </c>
      <c r="I675" s="155">
        <v>1010022</v>
      </c>
      <c r="J675" s="157" t="s">
        <v>1048</v>
      </c>
      <c r="K675" s="157"/>
      <c r="L675" s="155">
        <v>2022</v>
      </c>
      <c r="M675" s="158">
        <v>4145</v>
      </c>
      <c r="N675" s="159">
        <v>24831838.719999999</v>
      </c>
      <c r="O675" s="159">
        <v>23019964.289999999</v>
      </c>
      <c r="P675" s="159">
        <v>14757742.26</v>
      </c>
      <c r="Q675" s="159">
        <v>7012411</v>
      </c>
      <c r="R675" s="159">
        <v>7745331.2599999998</v>
      </c>
      <c r="S675" s="159">
        <v>1811874.43</v>
      </c>
      <c r="T675" s="159">
        <v>212359.35</v>
      </c>
      <c r="U675" s="159">
        <v>23891326.649999999</v>
      </c>
      <c r="V675" s="159">
        <v>20543120.41</v>
      </c>
      <c r="W675" s="159">
        <v>8091889.8799999999</v>
      </c>
      <c r="X675" s="159">
        <v>76017.960000000006</v>
      </c>
      <c r="Y675" s="159">
        <v>3348206.24</v>
      </c>
      <c r="Z675" s="159">
        <v>2590646.94</v>
      </c>
      <c r="AA675" s="159">
        <v>0</v>
      </c>
      <c r="AB675" s="159">
        <v>2590646.94</v>
      </c>
      <c r="AC675" s="159">
        <v>943479</v>
      </c>
      <c r="AD675" s="159">
        <v>943479</v>
      </c>
      <c r="AE675" s="159">
        <v>4069262.03</v>
      </c>
      <c r="AF675" s="159">
        <v>2476843.88</v>
      </c>
      <c r="AG675" s="159">
        <v>104723.4</v>
      </c>
      <c r="AH675" s="159">
        <v>104723.4</v>
      </c>
      <c r="AI675" s="159">
        <v>0</v>
      </c>
      <c r="AJ675" s="159">
        <v>0</v>
      </c>
    </row>
    <row r="676" spans="1:36">
      <c r="A676" s="153">
        <v>10</v>
      </c>
      <c r="B676" s="154">
        <v>10</v>
      </c>
      <c r="C676" s="154">
        <v>3</v>
      </c>
      <c r="D676" s="155">
        <v>2</v>
      </c>
      <c r="E676" s="155" t="s">
        <v>556</v>
      </c>
      <c r="F676" s="156" t="s">
        <v>3636</v>
      </c>
      <c r="G676" s="156" t="s">
        <v>556</v>
      </c>
      <c r="H676" s="156" t="s">
        <v>3639</v>
      </c>
      <c r="I676" s="155">
        <v>1010032</v>
      </c>
      <c r="J676" s="157" t="s">
        <v>2163</v>
      </c>
      <c r="K676" s="157"/>
      <c r="L676" s="155">
        <v>2022</v>
      </c>
      <c r="M676" s="158">
        <v>8483</v>
      </c>
      <c r="N676" s="159">
        <v>42860060.780000001</v>
      </c>
      <c r="O676" s="159">
        <v>41198615.390000001</v>
      </c>
      <c r="P676" s="159">
        <v>26283744.530000001</v>
      </c>
      <c r="Q676" s="159">
        <v>11989333</v>
      </c>
      <c r="R676" s="159">
        <v>14294411.529999999</v>
      </c>
      <c r="S676" s="159">
        <v>1661445.39</v>
      </c>
      <c r="T676" s="159">
        <v>83150</v>
      </c>
      <c r="U676" s="159">
        <v>42088551.899999999</v>
      </c>
      <c r="V676" s="159">
        <v>39647515.950000003</v>
      </c>
      <c r="W676" s="159">
        <v>17119464.640000001</v>
      </c>
      <c r="X676" s="159">
        <v>43097.48</v>
      </c>
      <c r="Y676" s="159">
        <v>2441035.9500000002</v>
      </c>
      <c r="Z676" s="159">
        <v>2187386.65</v>
      </c>
      <c r="AA676" s="159">
        <v>0</v>
      </c>
      <c r="AB676" s="159">
        <v>2187386.65</v>
      </c>
      <c r="AC676" s="159">
        <v>650000</v>
      </c>
      <c r="AD676" s="159">
        <v>600000</v>
      </c>
      <c r="AE676" s="159">
        <v>3100126.14</v>
      </c>
      <c r="AF676" s="159">
        <v>1551099.44</v>
      </c>
      <c r="AG676" s="159">
        <v>259717.9</v>
      </c>
      <c r="AH676" s="159">
        <v>215392.15</v>
      </c>
      <c r="AI676" s="159">
        <v>0</v>
      </c>
      <c r="AJ676" s="159">
        <v>126.14</v>
      </c>
    </row>
    <row r="677" spans="1:36">
      <c r="A677" s="153">
        <v>10</v>
      </c>
      <c r="B677" s="154">
        <v>10</v>
      </c>
      <c r="C677" s="154">
        <v>4</v>
      </c>
      <c r="D677" s="155">
        <v>2</v>
      </c>
      <c r="E677" s="155" t="s">
        <v>556</v>
      </c>
      <c r="F677" s="156" t="s">
        <v>3636</v>
      </c>
      <c r="G677" s="156" t="s">
        <v>556</v>
      </c>
      <c r="H677" s="156" t="s">
        <v>3640</v>
      </c>
      <c r="I677" s="155">
        <v>1010042</v>
      </c>
      <c r="J677" s="157" t="s">
        <v>2162</v>
      </c>
      <c r="K677" s="157"/>
      <c r="L677" s="155">
        <v>2022</v>
      </c>
      <c r="M677" s="158">
        <v>6061</v>
      </c>
      <c r="N677" s="159">
        <v>39581263.859999999</v>
      </c>
      <c r="O677" s="159">
        <v>37403814.850000001</v>
      </c>
      <c r="P677" s="159">
        <v>19256382.16</v>
      </c>
      <c r="Q677" s="159">
        <v>6994953</v>
      </c>
      <c r="R677" s="159">
        <v>12261429.16</v>
      </c>
      <c r="S677" s="159">
        <v>2177449.0099999998</v>
      </c>
      <c r="T677" s="159">
        <v>0</v>
      </c>
      <c r="U677" s="159">
        <v>35664421.950000003</v>
      </c>
      <c r="V677" s="159">
        <v>30562897.989999998</v>
      </c>
      <c r="W677" s="159">
        <v>9658566.8499999996</v>
      </c>
      <c r="X677" s="159">
        <v>10514.32</v>
      </c>
      <c r="Y677" s="159">
        <v>5101523.96</v>
      </c>
      <c r="Z677" s="159">
        <v>2665659.6</v>
      </c>
      <c r="AA677" s="159">
        <v>0</v>
      </c>
      <c r="AB677" s="159">
        <v>2665659.6</v>
      </c>
      <c r="AC677" s="159">
        <v>371167.04</v>
      </c>
      <c r="AD677" s="159">
        <v>371167.04</v>
      </c>
      <c r="AE677" s="159">
        <v>1165269.3600000001</v>
      </c>
      <c r="AF677" s="159">
        <v>6840916.8600000003</v>
      </c>
      <c r="AG677" s="159">
        <v>226997.59</v>
      </c>
      <c r="AH677" s="159">
        <v>268173.93</v>
      </c>
      <c r="AI677" s="159">
        <v>0</v>
      </c>
      <c r="AJ677" s="159">
        <v>0</v>
      </c>
    </row>
    <row r="678" spans="1:36">
      <c r="A678" s="153">
        <v>10</v>
      </c>
      <c r="B678" s="154">
        <v>10</v>
      </c>
      <c r="C678" s="154">
        <v>5</v>
      </c>
      <c r="D678" s="155">
        <v>2</v>
      </c>
      <c r="E678" s="155" t="s">
        <v>556</v>
      </c>
      <c r="F678" s="156" t="s">
        <v>3636</v>
      </c>
      <c r="G678" s="156" t="s">
        <v>556</v>
      </c>
      <c r="H678" s="156" t="s">
        <v>3641</v>
      </c>
      <c r="I678" s="155">
        <v>1010052</v>
      </c>
      <c r="J678" s="157" t="s">
        <v>2161</v>
      </c>
      <c r="K678" s="157"/>
      <c r="L678" s="155">
        <v>2022</v>
      </c>
      <c r="M678" s="158">
        <v>3418</v>
      </c>
      <c r="N678" s="159">
        <v>18858860.800000001</v>
      </c>
      <c r="O678" s="159">
        <v>17332888.030000001</v>
      </c>
      <c r="P678" s="159">
        <v>13003560.74</v>
      </c>
      <c r="Q678" s="159">
        <v>6830879</v>
      </c>
      <c r="R678" s="159">
        <v>6172681.7400000002</v>
      </c>
      <c r="S678" s="159">
        <v>1525972.77</v>
      </c>
      <c r="T678" s="159">
        <v>155340</v>
      </c>
      <c r="U678" s="159">
        <v>17840419.629999999</v>
      </c>
      <c r="V678" s="159">
        <v>15834390.859999999</v>
      </c>
      <c r="W678" s="159">
        <v>6276411.4100000001</v>
      </c>
      <c r="X678" s="159">
        <v>13816.15</v>
      </c>
      <c r="Y678" s="159">
        <v>2006028.77</v>
      </c>
      <c r="Z678" s="159">
        <v>486071.49</v>
      </c>
      <c r="AA678" s="159">
        <v>0</v>
      </c>
      <c r="AB678" s="159">
        <v>486071.49</v>
      </c>
      <c r="AC678" s="159">
        <v>420000</v>
      </c>
      <c r="AD678" s="159">
        <v>420000</v>
      </c>
      <c r="AE678" s="159">
        <v>550000</v>
      </c>
      <c r="AF678" s="159">
        <v>1498497.17</v>
      </c>
      <c r="AG678" s="159">
        <v>100000</v>
      </c>
      <c r="AH678" s="159">
        <v>100000</v>
      </c>
      <c r="AI678" s="159">
        <v>0</v>
      </c>
      <c r="AJ678" s="159">
        <v>0</v>
      </c>
    </row>
    <row r="679" spans="1:36">
      <c r="A679" s="153">
        <v>10</v>
      </c>
      <c r="B679" s="154">
        <v>10</v>
      </c>
      <c r="C679" s="154">
        <v>6</v>
      </c>
      <c r="D679" s="155">
        <v>2</v>
      </c>
      <c r="E679" s="155" t="s">
        <v>556</v>
      </c>
      <c r="F679" s="156" t="s">
        <v>3636</v>
      </c>
      <c r="G679" s="156" t="s">
        <v>556</v>
      </c>
      <c r="H679" s="156" t="s">
        <v>3642</v>
      </c>
      <c r="I679" s="155">
        <v>1010062</v>
      </c>
      <c r="J679" s="157" t="s">
        <v>2047</v>
      </c>
      <c r="K679" s="157"/>
      <c r="L679" s="155">
        <v>2022</v>
      </c>
      <c r="M679" s="158">
        <v>12922</v>
      </c>
      <c r="N679" s="159">
        <v>70071589.650000006</v>
      </c>
      <c r="O679" s="159">
        <v>61874394.93</v>
      </c>
      <c r="P679" s="159">
        <v>36715636.57</v>
      </c>
      <c r="Q679" s="159">
        <v>14026819</v>
      </c>
      <c r="R679" s="159">
        <v>22688817.57</v>
      </c>
      <c r="S679" s="159">
        <v>8197194.7199999997</v>
      </c>
      <c r="T679" s="159">
        <v>381307</v>
      </c>
      <c r="U679" s="159">
        <v>68477884.810000002</v>
      </c>
      <c r="V679" s="159">
        <v>54600911.009999998</v>
      </c>
      <c r="W679" s="159">
        <v>18492859.960000001</v>
      </c>
      <c r="X679" s="159">
        <v>440552.41</v>
      </c>
      <c r="Y679" s="159">
        <v>13876973.800000001</v>
      </c>
      <c r="Z679" s="159">
        <v>10478386.48</v>
      </c>
      <c r="AA679" s="159">
        <v>8843414.0099999998</v>
      </c>
      <c r="AB679" s="159">
        <v>1634972.4700000007</v>
      </c>
      <c r="AC679" s="159">
        <v>7143550.1399999997</v>
      </c>
      <c r="AD679" s="159">
        <v>7143550.1399999997</v>
      </c>
      <c r="AE679" s="159">
        <v>30679458.260000002</v>
      </c>
      <c r="AF679" s="159">
        <v>7273483.9199999999</v>
      </c>
      <c r="AG679" s="159">
        <v>670963.96</v>
      </c>
      <c r="AH679" s="159">
        <v>511047.67999999999</v>
      </c>
      <c r="AI679" s="159">
        <v>0</v>
      </c>
      <c r="AJ679" s="159">
        <v>0</v>
      </c>
    </row>
    <row r="680" spans="1:36">
      <c r="A680" s="153">
        <v>10</v>
      </c>
      <c r="B680" s="154">
        <v>10</v>
      </c>
      <c r="C680" s="154">
        <v>7</v>
      </c>
      <c r="D680" s="155">
        <v>2</v>
      </c>
      <c r="E680" s="155" t="s">
        <v>556</v>
      </c>
      <c r="F680" s="156" t="s">
        <v>3636</v>
      </c>
      <c r="G680" s="156" t="s">
        <v>556</v>
      </c>
      <c r="H680" s="156" t="s">
        <v>3643</v>
      </c>
      <c r="I680" s="155">
        <v>1010072</v>
      </c>
      <c r="J680" s="157" t="s">
        <v>2160</v>
      </c>
      <c r="K680" s="157"/>
      <c r="L680" s="155">
        <v>2022</v>
      </c>
      <c r="M680" s="158">
        <v>3522</v>
      </c>
      <c r="N680" s="159">
        <v>16991474.649999999</v>
      </c>
      <c r="O680" s="159">
        <v>16935302.949999999</v>
      </c>
      <c r="P680" s="159">
        <v>12573562.1</v>
      </c>
      <c r="Q680" s="159">
        <v>6354231</v>
      </c>
      <c r="R680" s="159">
        <v>6219331.0999999996</v>
      </c>
      <c r="S680" s="159">
        <v>56171.7</v>
      </c>
      <c r="T680" s="159">
        <v>4700</v>
      </c>
      <c r="U680" s="159">
        <v>16011805.560000001</v>
      </c>
      <c r="V680" s="159">
        <v>15681039.75</v>
      </c>
      <c r="W680" s="159">
        <v>6313615.5999999996</v>
      </c>
      <c r="X680" s="159">
        <v>45050.39</v>
      </c>
      <c r="Y680" s="159">
        <v>330765.81</v>
      </c>
      <c r="Z680" s="159">
        <v>566901.39</v>
      </c>
      <c r="AA680" s="159">
        <v>0</v>
      </c>
      <c r="AB680" s="159">
        <v>566901.39</v>
      </c>
      <c r="AC680" s="159">
        <v>668232.41</v>
      </c>
      <c r="AD680" s="159">
        <v>668232.41</v>
      </c>
      <c r="AE680" s="159">
        <v>2911798.71</v>
      </c>
      <c r="AF680" s="159">
        <v>1254263.2</v>
      </c>
      <c r="AG680" s="159">
        <v>100000</v>
      </c>
      <c r="AH680" s="159">
        <v>100000</v>
      </c>
      <c r="AI680" s="159">
        <v>0</v>
      </c>
      <c r="AJ680" s="159">
        <v>0</v>
      </c>
    </row>
    <row r="681" spans="1:36">
      <c r="A681" s="153">
        <v>10</v>
      </c>
      <c r="B681" s="154">
        <v>10</v>
      </c>
      <c r="C681" s="154">
        <v>8</v>
      </c>
      <c r="D681" s="155">
        <v>2</v>
      </c>
      <c r="E681" s="155" t="s">
        <v>556</v>
      </c>
      <c r="F681" s="156" t="s">
        <v>3636</v>
      </c>
      <c r="G681" s="156" t="s">
        <v>556</v>
      </c>
      <c r="H681" s="156" t="s">
        <v>3644</v>
      </c>
      <c r="I681" s="155">
        <v>1010082</v>
      </c>
      <c r="J681" s="157" t="s">
        <v>2159</v>
      </c>
      <c r="K681" s="157"/>
      <c r="L681" s="155">
        <v>2022</v>
      </c>
      <c r="M681" s="158">
        <v>12322</v>
      </c>
      <c r="N681" s="159">
        <v>62061089.590000004</v>
      </c>
      <c r="O681" s="159">
        <v>60550341.880000003</v>
      </c>
      <c r="P681" s="159">
        <v>43816607.75</v>
      </c>
      <c r="Q681" s="159">
        <v>21220128</v>
      </c>
      <c r="R681" s="159">
        <v>22596479.75</v>
      </c>
      <c r="S681" s="159">
        <v>1510747.71</v>
      </c>
      <c r="T681" s="159">
        <v>84560</v>
      </c>
      <c r="U681" s="159">
        <v>65086313.270000003</v>
      </c>
      <c r="V681" s="159">
        <v>57598483.009999998</v>
      </c>
      <c r="W681" s="159">
        <v>23200450.559999999</v>
      </c>
      <c r="X681" s="159">
        <v>545329.82999999996</v>
      </c>
      <c r="Y681" s="159">
        <v>7487830.2599999998</v>
      </c>
      <c r="Z681" s="159">
        <v>14588282.15</v>
      </c>
      <c r="AA681" s="159">
        <v>9800000</v>
      </c>
      <c r="AB681" s="159">
        <v>4788282.1500000004</v>
      </c>
      <c r="AC681" s="159">
        <v>6034694.4000000004</v>
      </c>
      <c r="AD681" s="159">
        <v>6034694.4000000004</v>
      </c>
      <c r="AE681" s="159">
        <v>28142222.280000001</v>
      </c>
      <c r="AF681" s="159">
        <v>2951858.87</v>
      </c>
      <c r="AG681" s="159">
        <v>554392.78</v>
      </c>
      <c r="AH681" s="159">
        <v>552006.92000000004</v>
      </c>
      <c r="AI681" s="159">
        <v>0</v>
      </c>
      <c r="AJ681" s="159">
        <v>0</v>
      </c>
    </row>
    <row r="682" spans="1:36">
      <c r="A682" s="153">
        <v>10</v>
      </c>
      <c r="B682" s="154">
        <v>10</v>
      </c>
      <c r="C682" s="154">
        <v>9</v>
      </c>
      <c r="D682" s="155">
        <v>3</v>
      </c>
      <c r="E682" s="155" t="s">
        <v>556</v>
      </c>
      <c r="F682" s="156" t="s">
        <v>3645</v>
      </c>
      <c r="G682" s="156" t="s">
        <v>556</v>
      </c>
      <c r="H682" s="156" t="s">
        <v>3646</v>
      </c>
      <c r="I682" s="155">
        <v>1010093</v>
      </c>
      <c r="J682" s="157" t="s">
        <v>2158</v>
      </c>
      <c r="K682" s="157"/>
      <c r="L682" s="155">
        <v>2022</v>
      </c>
      <c r="M682" s="158">
        <v>16340</v>
      </c>
      <c r="N682" s="159">
        <v>88902527.670000002</v>
      </c>
      <c r="O682" s="159">
        <v>81701949.090000004</v>
      </c>
      <c r="P682" s="159">
        <v>50353123.260000005</v>
      </c>
      <c r="Q682" s="159">
        <v>21220620</v>
      </c>
      <c r="R682" s="159">
        <v>29132503.260000002</v>
      </c>
      <c r="S682" s="159">
        <v>7200578.5800000001</v>
      </c>
      <c r="T682" s="159">
        <v>652775.76</v>
      </c>
      <c r="U682" s="159">
        <v>88270312.319999993</v>
      </c>
      <c r="V682" s="159">
        <v>74644242.359999999</v>
      </c>
      <c r="W682" s="159">
        <v>27717297.780000001</v>
      </c>
      <c r="X682" s="159">
        <v>176028.06</v>
      </c>
      <c r="Y682" s="159">
        <v>13626069.960000001</v>
      </c>
      <c r="Z682" s="159">
        <v>15513423.75</v>
      </c>
      <c r="AA682" s="159">
        <v>5000000</v>
      </c>
      <c r="AB682" s="159">
        <v>10513423.75</v>
      </c>
      <c r="AC682" s="159">
        <v>2960000</v>
      </c>
      <c r="AD682" s="159">
        <v>2960000</v>
      </c>
      <c r="AE682" s="159">
        <v>17178000</v>
      </c>
      <c r="AF682" s="159">
        <v>7057706.7300000004</v>
      </c>
      <c r="AG682" s="159">
        <v>351971.12</v>
      </c>
      <c r="AH682" s="159">
        <v>376868.11</v>
      </c>
      <c r="AI682" s="159">
        <v>0</v>
      </c>
      <c r="AJ682" s="159">
        <v>0</v>
      </c>
    </row>
    <row r="683" spans="1:36">
      <c r="A683" s="153">
        <v>10</v>
      </c>
      <c r="B683" s="154">
        <v>10</v>
      </c>
      <c r="C683" s="154">
        <v>10</v>
      </c>
      <c r="D683" s="155">
        <v>2</v>
      </c>
      <c r="E683" s="155" t="s">
        <v>556</v>
      </c>
      <c r="F683" s="156" t="s">
        <v>3636</v>
      </c>
      <c r="G683" s="156" t="s">
        <v>556</v>
      </c>
      <c r="H683" s="156" t="s">
        <v>3647</v>
      </c>
      <c r="I683" s="155">
        <v>1010102</v>
      </c>
      <c r="J683" s="157" t="s">
        <v>2157</v>
      </c>
      <c r="K683" s="157"/>
      <c r="L683" s="155">
        <v>2022</v>
      </c>
      <c r="M683" s="158">
        <v>11972</v>
      </c>
      <c r="N683" s="159">
        <v>72314455.609999999</v>
      </c>
      <c r="O683" s="159">
        <v>67553871.239999995</v>
      </c>
      <c r="P683" s="159">
        <v>35085885.420000002</v>
      </c>
      <c r="Q683" s="159">
        <v>13884408</v>
      </c>
      <c r="R683" s="159">
        <v>21201477.420000002</v>
      </c>
      <c r="S683" s="159">
        <v>4760584.37</v>
      </c>
      <c r="T683" s="159">
        <v>44125.33</v>
      </c>
      <c r="U683" s="159">
        <v>66987454.189999998</v>
      </c>
      <c r="V683" s="159">
        <v>56963367.310000002</v>
      </c>
      <c r="W683" s="159">
        <v>19981904.030000001</v>
      </c>
      <c r="X683" s="159">
        <v>166029.63</v>
      </c>
      <c r="Y683" s="159">
        <v>10024086.880000001</v>
      </c>
      <c r="Z683" s="159">
        <v>4140647.58</v>
      </c>
      <c r="AA683" s="159">
        <v>0</v>
      </c>
      <c r="AB683" s="159">
        <v>4140647.58</v>
      </c>
      <c r="AC683" s="159">
        <v>3055104</v>
      </c>
      <c r="AD683" s="159">
        <v>3055104</v>
      </c>
      <c r="AE683" s="159">
        <v>12879440</v>
      </c>
      <c r="AF683" s="159">
        <v>10590503.93</v>
      </c>
      <c r="AG683" s="159">
        <v>144999.79999999999</v>
      </c>
      <c r="AH683" s="159">
        <v>144999.79999999999</v>
      </c>
      <c r="AI683" s="159">
        <v>0</v>
      </c>
      <c r="AJ683" s="159">
        <v>0</v>
      </c>
    </row>
    <row r="684" spans="1:36">
      <c r="A684" s="153">
        <v>10</v>
      </c>
      <c r="B684" s="154">
        <v>10</v>
      </c>
      <c r="C684" s="154">
        <v>11</v>
      </c>
      <c r="D684" s="155">
        <v>3</v>
      </c>
      <c r="E684" s="155" t="s">
        <v>556</v>
      </c>
      <c r="F684" s="156" t="s">
        <v>3645</v>
      </c>
      <c r="G684" s="156" t="s">
        <v>556</v>
      </c>
      <c r="H684" s="156" t="s">
        <v>3648</v>
      </c>
      <c r="I684" s="155">
        <v>1010113</v>
      </c>
      <c r="J684" s="157" t="s">
        <v>2156</v>
      </c>
      <c r="K684" s="157"/>
      <c r="L684" s="155">
        <v>2022</v>
      </c>
      <c r="M684" s="158">
        <v>7875</v>
      </c>
      <c r="N684" s="159">
        <v>54830283.810000002</v>
      </c>
      <c r="O684" s="159">
        <v>45481171.859999999</v>
      </c>
      <c r="P684" s="159">
        <v>23280435.030000001</v>
      </c>
      <c r="Q684" s="159">
        <v>8758979</v>
      </c>
      <c r="R684" s="159">
        <v>14521456.029999999</v>
      </c>
      <c r="S684" s="159">
        <v>9349111.9499999993</v>
      </c>
      <c r="T684" s="159">
        <v>399166</v>
      </c>
      <c r="U684" s="159">
        <v>51009155.5</v>
      </c>
      <c r="V684" s="159">
        <v>39363142.93</v>
      </c>
      <c r="W684" s="159">
        <v>13591165.33</v>
      </c>
      <c r="X684" s="159">
        <v>116650.69</v>
      </c>
      <c r="Y684" s="159">
        <v>11646012.57</v>
      </c>
      <c r="Z684" s="159">
        <v>3323498.21</v>
      </c>
      <c r="AA684" s="159">
        <v>2278950</v>
      </c>
      <c r="AB684" s="159">
        <v>1044548.21</v>
      </c>
      <c r="AC684" s="159">
        <v>2495000</v>
      </c>
      <c r="AD684" s="159">
        <v>2495000</v>
      </c>
      <c r="AE684" s="159">
        <v>9826950</v>
      </c>
      <c r="AF684" s="159">
        <v>6118028.9299999997</v>
      </c>
      <c r="AG684" s="159">
        <v>169996.31</v>
      </c>
      <c r="AH684" s="159">
        <v>179503</v>
      </c>
      <c r="AI684" s="159">
        <v>0</v>
      </c>
      <c r="AJ684" s="159">
        <v>0</v>
      </c>
    </row>
    <row r="685" spans="1:36">
      <c r="A685" s="153">
        <v>10</v>
      </c>
      <c r="B685" s="154">
        <v>11</v>
      </c>
      <c r="C685" s="154">
        <v>1</v>
      </c>
      <c r="D685" s="155">
        <v>2</v>
      </c>
      <c r="E685" s="155" t="s">
        <v>556</v>
      </c>
      <c r="F685" s="156" t="s">
        <v>3649</v>
      </c>
      <c r="G685" s="156" t="s">
        <v>556</v>
      </c>
      <c r="H685" s="156" t="s">
        <v>3650</v>
      </c>
      <c r="I685" s="155">
        <v>1011012</v>
      </c>
      <c r="J685" s="157" t="s">
        <v>2155</v>
      </c>
      <c r="K685" s="157"/>
      <c r="L685" s="155">
        <v>2022</v>
      </c>
      <c r="M685" s="158">
        <v>3920</v>
      </c>
      <c r="N685" s="159">
        <v>26472123.34</v>
      </c>
      <c r="O685" s="159">
        <v>21128410.420000002</v>
      </c>
      <c r="P685" s="159">
        <v>15044224.640000001</v>
      </c>
      <c r="Q685" s="159">
        <v>7619030</v>
      </c>
      <c r="R685" s="159">
        <v>7425194.6399999997</v>
      </c>
      <c r="S685" s="159">
        <v>5343712.92</v>
      </c>
      <c r="T685" s="159">
        <v>6906.5</v>
      </c>
      <c r="U685" s="159">
        <v>25881120</v>
      </c>
      <c r="V685" s="159">
        <v>18741915.640000001</v>
      </c>
      <c r="W685" s="159">
        <v>7334819.6500000004</v>
      </c>
      <c r="X685" s="159">
        <v>102493.14</v>
      </c>
      <c r="Y685" s="159">
        <v>7139204.3600000003</v>
      </c>
      <c r="Z685" s="159">
        <v>3162825.43</v>
      </c>
      <c r="AA685" s="159">
        <v>2000000</v>
      </c>
      <c r="AB685" s="159">
        <v>1162825.4300000002</v>
      </c>
      <c r="AC685" s="159">
        <v>834338.7</v>
      </c>
      <c r="AD685" s="159">
        <v>834338.7</v>
      </c>
      <c r="AE685" s="159">
        <v>9091667.5500000007</v>
      </c>
      <c r="AF685" s="159">
        <v>2386494.7799999998</v>
      </c>
      <c r="AG685" s="159">
        <v>114950.2</v>
      </c>
      <c r="AH685" s="159">
        <v>114950.2</v>
      </c>
      <c r="AI685" s="159">
        <v>0</v>
      </c>
      <c r="AJ685" s="159">
        <v>0</v>
      </c>
    </row>
    <row r="686" spans="1:36">
      <c r="A686" s="153">
        <v>10</v>
      </c>
      <c r="B686" s="154">
        <v>11</v>
      </c>
      <c r="C686" s="154">
        <v>2</v>
      </c>
      <c r="D686" s="155">
        <v>2</v>
      </c>
      <c r="E686" s="155" t="s">
        <v>556</v>
      </c>
      <c r="F686" s="156" t="s">
        <v>3649</v>
      </c>
      <c r="G686" s="156" t="s">
        <v>556</v>
      </c>
      <c r="H686" s="156" t="s">
        <v>3651</v>
      </c>
      <c r="I686" s="155">
        <v>1011022</v>
      </c>
      <c r="J686" s="157" t="s">
        <v>2154</v>
      </c>
      <c r="K686" s="157"/>
      <c r="L686" s="155">
        <v>2022</v>
      </c>
      <c r="M686" s="158">
        <v>3484</v>
      </c>
      <c r="N686" s="159">
        <v>18541324.170000002</v>
      </c>
      <c r="O686" s="159">
        <v>17215199.579999998</v>
      </c>
      <c r="P686" s="159">
        <v>12167121.57</v>
      </c>
      <c r="Q686" s="159">
        <v>5304035</v>
      </c>
      <c r="R686" s="159">
        <v>6863086.5700000003</v>
      </c>
      <c r="S686" s="159">
        <v>1326124.5900000001</v>
      </c>
      <c r="T686" s="159">
        <v>102058.73</v>
      </c>
      <c r="U686" s="159">
        <v>18438032.699999999</v>
      </c>
      <c r="V686" s="159">
        <v>16693602.300000001</v>
      </c>
      <c r="W686" s="159">
        <v>5743459.1900000004</v>
      </c>
      <c r="X686" s="159">
        <v>45100.6</v>
      </c>
      <c r="Y686" s="159">
        <v>1744430.4</v>
      </c>
      <c r="Z686" s="159">
        <v>1885927.25</v>
      </c>
      <c r="AA686" s="159">
        <v>0</v>
      </c>
      <c r="AB686" s="159">
        <v>1885927.25</v>
      </c>
      <c r="AC686" s="159">
        <v>465000</v>
      </c>
      <c r="AD686" s="159">
        <v>465000</v>
      </c>
      <c r="AE686" s="159">
        <v>3125000</v>
      </c>
      <c r="AF686" s="159">
        <v>521597.28</v>
      </c>
      <c r="AG686" s="159">
        <v>403713.96</v>
      </c>
      <c r="AH686" s="159">
        <v>1166686.3600000001</v>
      </c>
      <c r="AI686" s="159">
        <v>0</v>
      </c>
      <c r="AJ686" s="159">
        <v>0</v>
      </c>
    </row>
    <row r="687" spans="1:36">
      <c r="A687" s="153">
        <v>10</v>
      </c>
      <c r="B687" s="154">
        <v>11</v>
      </c>
      <c r="C687" s="154">
        <v>3</v>
      </c>
      <c r="D687" s="155">
        <v>3</v>
      </c>
      <c r="E687" s="155" t="s">
        <v>556</v>
      </c>
      <c r="F687" s="156" t="s">
        <v>3652</v>
      </c>
      <c r="G687" s="156" t="s">
        <v>556</v>
      </c>
      <c r="H687" s="156" t="s">
        <v>3653</v>
      </c>
      <c r="I687" s="155">
        <v>1011033</v>
      </c>
      <c r="J687" s="157" t="s">
        <v>2153</v>
      </c>
      <c r="K687" s="157"/>
      <c r="L687" s="155">
        <v>2022</v>
      </c>
      <c r="M687" s="158">
        <v>15432</v>
      </c>
      <c r="N687" s="159">
        <v>102118192.14</v>
      </c>
      <c r="O687" s="159">
        <v>73352596.549999997</v>
      </c>
      <c r="P687" s="159">
        <v>41721481.129999995</v>
      </c>
      <c r="Q687" s="159">
        <v>16470449</v>
      </c>
      <c r="R687" s="159">
        <v>25251032.129999999</v>
      </c>
      <c r="S687" s="159">
        <v>28765595.59</v>
      </c>
      <c r="T687" s="159">
        <v>1709577.32</v>
      </c>
      <c r="U687" s="159">
        <v>113218154.59999999</v>
      </c>
      <c r="V687" s="159">
        <v>59448779.149999999</v>
      </c>
      <c r="W687" s="159">
        <v>18372082.609999999</v>
      </c>
      <c r="X687" s="159">
        <v>510110.22</v>
      </c>
      <c r="Y687" s="159">
        <v>53769375.450000003</v>
      </c>
      <c r="Z687" s="159">
        <v>29794054.609999999</v>
      </c>
      <c r="AA687" s="159">
        <v>17842553</v>
      </c>
      <c r="AB687" s="159">
        <v>11951501.609999999</v>
      </c>
      <c r="AC687" s="159">
        <v>3232382.68</v>
      </c>
      <c r="AD687" s="159">
        <v>3232382.68</v>
      </c>
      <c r="AE687" s="159">
        <v>52200424.539999999</v>
      </c>
      <c r="AF687" s="159">
        <v>13903817.4</v>
      </c>
      <c r="AG687" s="159">
        <v>427136.78</v>
      </c>
      <c r="AH687" s="159">
        <v>281490.40000000002</v>
      </c>
      <c r="AI687" s="159">
        <v>0</v>
      </c>
      <c r="AJ687" s="159">
        <v>0</v>
      </c>
    </row>
    <row r="688" spans="1:36">
      <c r="A688" s="153">
        <v>10</v>
      </c>
      <c r="B688" s="154">
        <v>11</v>
      </c>
      <c r="C688" s="154">
        <v>4</v>
      </c>
      <c r="D688" s="155">
        <v>3</v>
      </c>
      <c r="E688" s="155" t="s">
        <v>556</v>
      </c>
      <c r="F688" s="156" t="s">
        <v>3652</v>
      </c>
      <c r="G688" s="156" t="s">
        <v>556</v>
      </c>
      <c r="H688" s="156" t="s">
        <v>3654</v>
      </c>
      <c r="I688" s="155">
        <v>1011043</v>
      </c>
      <c r="J688" s="157" t="s">
        <v>2152</v>
      </c>
      <c r="K688" s="157"/>
      <c r="L688" s="155">
        <v>2022</v>
      </c>
      <c r="M688" s="158">
        <v>6999</v>
      </c>
      <c r="N688" s="159">
        <v>56147560.119999997</v>
      </c>
      <c r="O688" s="159">
        <v>43600238.340000004</v>
      </c>
      <c r="P688" s="159">
        <v>22895014.43</v>
      </c>
      <c r="Q688" s="159">
        <v>9875324</v>
      </c>
      <c r="R688" s="159">
        <v>13019690.43</v>
      </c>
      <c r="S688" s="159">
        <v>12547321.779999999</v>
      </c>
      <c r="T688" s="159">
        <v>1010000</v>
      </c>
      <c r="U688" s="159">
        <v>53856169.630000003</v>
      </c>
      <c r="V688" s="159">
        <v>39493942.030000001</v>
      </c>
      <c r="W688" s="159">
        <v>14186330.66</v>
      </c>
      <c r="X688" s="159">
        <v>831343.12</v>
      </c>
      <c r="Y688" s="159">
        <v>14362227.6</v>
      </c>
      <c r="Z688" s="159">
        <v>15577301.34</v>
      </c>
      <c r="AA688" s="159">
        <v>13988383.66</v>
      </c>
      <c r="AB688" s="159">
        <v>1588917.6799999997</v>
      </c>
      <c r="AC688" s="159">
        <v>5814508.3899999997</v>
      </c>
      <c r="AD688" s="159">
        <v>5814508.3899999997</v>
      </c>
      <c r="AE688" s="159">
        <v>52104224.439999998</v>
      </c>
      <c r="AF688" s="159">
        <v>4106296.31</v>
      </c>
      <c r="AG688" s="159">
        <v>683662.23</v>
      </c>
      <c r="AH688" s="159">
        <v>992814.81</v>
      </c>
      <c r="AI688" s="159">
        <v>0</v>
      </c>
      <c r="AJ688" s="159">
        <v>0</v>
      </c>
    </row>
    <row r="689" spans="1:36">
      <c r="A689" s="153">
        <v>10</v>
      </c>
      <c r="B689" s="154">
        <v>11</v>
      </c>
      <c r="C689" s="154">
        <v>5</v>
      </c>
      <c r="D689" s="155">
        <v>2</v>
      </c>
      <c r="E689" s="155" t="s">
        <v>556</v>
      </c>
      <c r="F689" s="156" t="s">
        <v>3649</v>
      </c>
      <c r="G689" s="156" t="s">
        <v>556</v>
      </c>
      <c r="H689" s="156" t="s">
        <v>3655</v>
      </c>
      <c r="I689" s="155">
        <v>1011052</v>
      </c>
      <c r="J689" s="157" t="s">
        <v>2151</v>
      </c>
      <c r="K689" s="157"/>
      <c r="L689" s="155">
        <v>2022</v>
      </c>
      <c r="M689" s="158">
        <v>6244</v>
      </c>
      <c r="N689" s="159">
        <v>39081317.719999999</v>
      </c>
      <c r="O689" s="159">
        <v>33101829.219999999</v>
      </c>
      <c r="P689" s="159">
        <v>17071478.469999999</v>
      </c>
      <c r="Q689" s="159">
        <v>5666659</v>
      </c>
      <c r="R689" s="159">
        <v>11404819.470000001</v>
      </c>
      <c r="S689" s="159">
        <v>5979488.5</v>
      </c>
      <c r="T689" s="159">
        <v>218.1</v>
      </c>
      <c r="U689" s="159">
        <v>35952694.590000004</v>
      </c>
      <c r="V689" s="159">
        <v>27113482.52</v>
      </c>
      <c r="W689" s="159">
        <v>9640431.1899999995</v>
      </c>
      <c r="X689" s="159">
        <v>14790.91</v>
      </c>
      <c r="Y689" s="159">
        <v>8839212.0700000003</v>
      </c>
      <c r="Z689" s="159">
        <v>2194116.06</v>
      </c>
      <c r="AA689" s="159">
        <v>270866</v>
      </c>
      <c r="AB689" s="159">
        <v>1923250.06</v>
      </c>
      <c r="AC689" s="159">
        <v>852415.96</v>
      </c>
      <c r="AD689" s="159">
        <v>852415.96</v>
      </c>
      <c r="AE689" s="159">
        <v>1109010.46</v>
      </c>
      <c r="AF689" s="159">
        <v>5988346.7000000002</v>
      </c>
      <c r="AG689" s="159">
        <v>110368.2</v>
      </c>
      <c r="AH689" s="159">
        <v>309386.53000000003</v>
      </c>
      <c r="AI689" s="159">
        <v>0</v>
      </c>
      <c r="AJ689" s="159">
        <v>0</v>
      </c>
    </row>
    <row r="690" spans="1:36">
      <c r="A690" s="153">
        <v>10</v>
      </c>
      <c r="B690" s="154">
        <v>11</v>
      </c>
      <c r="C690" s="154">
        <v>6</v>
      </c>
      <c r="D690" s="155">
        <v>2</v>
      </c>
      <c r="E690" s="155" t="s">
        <v>556</v>
      </c>
      <c r="F690" s="156" t="s">
        <v>3649</v>
      </c>
      <c r="G690" s="156" t="s">
        <v>556</v>
      </c>
      <c r="H690" s="156" t="s">
        <v>3656</v>
      </c>
      <c r="I690" s="155">
        <v>1011062</v>
      </c>
      <c r="J690" s="157" t="s">
        <v>2150</v>
      </c>
      <c r="K690" s="157"/>
      <c r="L690" s="155">
        <v>2022</v>
      </c>
      <c r="M690" s="158">
        <v>4958</v>
      </c>
      <c r="N690" s="159">
        <v>28098857.460000001</v>
      </c>
      <c r="O690" s="159">
        <v>24353715.710000001</v>
      </c>
      <c r="P690" s="159">
        <v>17175497.09</v>
      </c>
      <c r="Q690" s="159">
        <v>8499895</v>
      </c>
      <c r="R690" s="159">
        <v>8675602.0899999999</v>
      </c>
      <c r="S690" s="159">
        <v>3745141.75</v>
      </c>
      <c r="T690" s="159">
        <v>132310</v>
      </c>
      <c r="U690" s="159">
        <v>27978138.100000001</v>
      </c>
      <c r="V690" s="159">
        <v>22645815.960000001</v>
      </c>
      <c r="W690" s="159">
        <v>8849219.7899999991</v>
      </c>
      <c r="X690" s="159">
        <v>173254.01</v>
      </c>
      <c r="Y690" s="159">
        <v>5332322.1399999997</v>
      </c>
      <c r="Z690" s="159">
        <v>3363564.48</v>
      </c>
      <c r="AA690" s="159">
        <v>1986112</v>
      </c>
      <c r="AB690" s="159">
        <v>1377452.48</v>
      </c>
      <c r="AC690" s="159">
        <v>1059295.68</v>
      </c>
      <c r="AD690" s="159">
        <v>1059295.68</v>
      </c>
      <c r="AE690" s="159">
        <v>9514113.4800000004</v>
      </c>
      <c r="AF690" s="159">
        <v>1707899.75</v>
      </c>
      <c r="AG690" s="159">
        <v>114900</v>
      </c>
      <c r="AH690" s="159">
        <v>115025</v>
      </c>
      <c r="AI690" s="159">
        <v>0</v>
      </c>
      <c r="AJ690" s="159">
        <v>0</v>
      </c>
    </row>
    <row r="691" spans="1:36">
      <c r="A691" s="153">
        <v>10</v>
      </c>
      <c r="B691" s="154">
        <v>12</v>
      </c>
      <c r="C691" s="154">
        <v>1</v>
      </c>
      <c r="D691" s="155">
        <v>1</v>
      </c>
      <c r="E691" s="155" t="s">
        <v>556</v>
      </c>
      <c r="F691" s="156" t="s">
        <v>3657</v>
      </c>
      <c r="G691" s="156" t="s">
        <v>556</v>
      </c>
      <c r="H691" s="156" t="s">
        <v>3658</v>
      </c>
      <c r="I691" s="155">
        <v>1012011</v>
      </c>
      <c r="J691" s="157" t="s">
        <v>2139</v>
      </c>
      <c r="K691" s="157"/>
      <c r="L691" s="155">
        <v>2022</v>
      </c>
      <c r="M691" s="158">
        <v>45686</v>
      </c>
      <c r="N691" s="159">
        <v>240373105.00999999</v>
      </c>
      <c r="O691" s="159">
        <v>217620528.38999999</v>
      </c>
      <c r="P691" s="159">
        <v>101365847.8</v>
      </c>
      <c r="Q691" s="159">
        <v>29738060</v>
      </c>
      <c r="R691" s="159">
        <v>71627787.799999997</v>
      </c>
      <c r="S691" s="159">
        <v>22752576.620000001</v>
      </c>
      <c r="T691" s="159">
        <v>4974866.46</v>
      </c>
      <c r="U691" s="159">
        <v>235561517.62</v>
      </c>
      <c r="V691" s="159">
        <v>199119273.84</v>
      </c>
      <c r="W691" s="159">
        <v>81390758.079999998</v>
      </c>
      <c r="X691" s="159">
        <v>1640890.25</v>
      </c>
      <c r="Y691" s="159">
        <v>36442243.780000001</v>
      </c>
      <c r="Z691" s="159">
        <v>26874491.899999999</v>
      </c>
      <c r="AA691" s="159">
        <v>21800000</v>
      </c>
      <c r="AB691" s="159">
        <v>5074491.8999999985</v>
      </c>
      <c r="AC691" s="159">
        <v>5286683.5199999996</v>
      </c>
      <c r="AD691" s="159">
        <v>5286683.5199999996</v>
      </c>
      <c r="AE691" s="159">
        <v>79107449.760000005</v>
      </c>
      <c r="AF691" s="159">
        <v>18501254.550000001</v>
      </c>
      <c r="AG691" s="159">
        <v>843984.04</v>
      </c>
      <c r="AH691" s="159">
        <v>529828.97</v>
      </c>
      <c r="AI691" s="159">
        <v>0</v>
      </c>
      <c r="AJ691" s="159">
        <v>0</v>
      </c>
    </row>
    <row r="692" spans="1:36">
      <c r="A692" s="153">
        <v>10</v>
      </c>
      <c r="B692" s="154">
        <v>12</v>
      </c>
      <c r="C692" s="154">
        <v>2</v>
      </c>
      <c r="D692" s="155">
        <v>2</v>
      </c>
      <c r="E692" s="155" t="s">
        <v>556</v>
      </c>
      <c r="F692" s="156" t="s">
        <v>3659</v>
      </c>
      <c r="G692" s="156" t="s">
        <v>556</v>
      </c>
      <c r="H692" s="156" t="s">
        <v>3660</v>
      </c>
      <c r="I692" s="155">
        <v>1012022</v>
      </c>
      <c r="J692" s="157" t="s">
        <v>2149</v>
      </c>
      <c r="K692" s="157"/>
      <c r="L692" s="155">
        <v>2022</v>
      </c>
      <c r="M692" s="158">
        <v>4499</v>
      </c>
      <c r="N692" s="159">
        <v>23834317.690000001</v>
      </c>
      <c r="O692" s="159">
        <v>21719696.949999999</v>
      </c>
      <c r="P692" s="159">
        <v>13052340.140000001</v>
      </c>
      <c r="Q692" s="159">
        <v>5186581</v>
      </c>
      <c r="R692" s="159">
        <v>7865759.1399999997</v>
      </c>
      <c r="S692" s="159">
        <v>2114620.7400000002</v>
      </c>
      <c r="T692" s="159">
        <v>2926.83</v>
      </c>
      <c r="U692" s="159">
        <v>22630107.48</v>
      </c>
      <c r="V692" s="159">
        <v>20253625.789999999</v>
      </c>
      <c r="W692" s="159">
        <v>7722992.2599999998</v>
      </c>
      <c r="X692" s="159">
        <v>56479.46</v>
      </c>
      <c r="Y692" s="159">
        <v>2376481.69</v>
      </c>
      <c r="Z692" s="159">
        <v>1166509.27</v>
      </c>
      <c r="AA692" s="159">
        <v>0</v>
      </c>
      <c r="AB692" s="159">
        <v>1166509.27</v>
      </c>
      <c r="AC692" s="159">
        <v>645457</v>
      </c>
      <c r="AD692" s="159">
        <v>645457</v>
      </c>
      <c r="AE692" s="159">
        <v>4064136.5</v>
      </c>
      <c r="AF692" s="159">
        <v>1466071.16</v>
      </c>
      <c r="AG692" s="159">
        <v>106546.18</v>
      </c>
      <c r="AH692" s="159">
        <v>106546.18</v>
      </c>
      <c r="AI692" s="159">
        <v>0</v>
      </c>
      <c r="AJ692" s="159">
        <v>0</v>
      </c>
    </row>
    <row r="693" spans="1:36">
      <c r="A693" s="153">
        <v>10</v>
      </c>
      <c r="B693" s="154">
        <v>12</v>
      </c>
      <c r="C693" s="154">
        <v>3</v>
      </c>
      <c r="D693" s="155">
        <v>2</v>
      </c>
      <c r="E693" s="155" t="s">
        <v>556</v>
      </c>
      <c r="F693" s="156" t="s">
        <v>3659</v>
      </c>
      <c r="G693" s="156" t="s">
        <v>556</v>
      </c>
      <c r="H693" s="156" t="s">
        <v>3661</v>
      </c>
      <c r="I693" s="155">
        <v>1012032</v>
      </c>
      <c r="J693" s="157" t="s">
        <v>2148</v>
      </c>
      <c r="K693" s="157"/>
      <c r="L693" s="155">
        <v>2022</v>
      </c>
      <c r="M693" s="158">
        <v>6015</v>
      </c>
      <c r="N693" s="159">
        <v>29881526.620000001</v>
      </c>
      <c r="O693" s="159">
        <v>28283006.25</v>
      </c>
      <c r="P693" s="159">
        <v>19782852.530000001</v>
      </c>
      <c r="Q693" s="159">
        <v>10028182</v>
      </c>
      <c r="R693" s="159">
        <v>9754670.5299999993</v>
      </c>
      <c r="S693" s="159">
        <v>1598520.37</v>
      </c>
      <c r="T693" s="159">
        <v>171466.2</v>
      </c>
      <c r="U693" s="159">
        <v>29442766.079999998</v>
      </c>
      <c r="V693" s="159">
        <v>27131427.030000001</v>
      </c>
      <c r="W693" s="159">
        <v>10417866.91</v>
      </c>
      <c r="X693" s="159">
        <v>82487.070000000007</v>
      </c>
      <c r="Y693" s="159">
        <v>2311339.0499999998</v>
      </c>
      <c r="Z693" s="159">
        <v>2018030.93</v>
      </c>
      <c r="AA693" s="159">
        <v>466820</v>
      </c>
      <c r="AB693" s="159">
        <v>1551210.93</v>
      </c>
      <c r="AC693" s="159">
        <v>1063266.44</v>
      </c>
      <c r="AD693" s="159">
        <v>1063266.44</v>
      </c>
      <c r="AE693" s="159">
        <v>6677536.7599999998</v>
      </c>
      <c r="AF693" s="159">
        <v>1151579.22</v>
      </c>
      <c r="AG693" s="159">
        <v>114366.14</v>
      </c>
      <c r="AH693" s="159">
        <v>840559.82</v>
      </c>
      <c r="AI693" s="159">
        <v>0</v>
      </c>
      <c r="AJ693" s="159">
        <v>0</v>
      </c>
    </row>
    <row r="694" spans="1:36">
      <c r="A694" s="153">
        <v>10</v>
      </c>
      <c r="B694" s="154">
        <v>12</v>
      </c>
      <c r="C694" s="154">
        <v>4</v>
      </c>
      <c r="D694" s="155">
        <v>2</v>
      </c>
      <c r="E694" s="155" t="s">
        <v>556</v>
      </c>
      <c r="F694" s="156" t="s">
        <v>3659</v>
      </c>
      <c r="G694" s="156" t="s">
        <v>556</v>
      </c>
      <c r="H694" s="156" t="s">
        <v>3662</v>
      </c>
      <c r="I694" s="155">
        <v>1012042</v>
      </c>
      <c r="J694" s="157" t="s">
        <v>2147</v>
      </c>
      <c r="K694" s="157"/>
      <c r="L694" s="155">
        <v>2022</v>
      </c>
      <c r="M694" s="158">
        <v>5853</v>
      </c>
      <c r="N694" s="159">
        <v>32074074.09</v>
      </c>
      <c r="O694" s="159">
        <v>27970450.48</v>
      </c>
      <c r="P694" s="159">
        <v>17138642.759999998</v>
      </c>
      <c r="Q694" s="159">
        <v>8193719</v>
      </c>
      <c r="R694" s="159">
        <v>8944923.7599999998</v>
      </c>
      <c r="S694" s="159">
        <v>4103623.61</v>
      </c>
      <c r="T694" s="159">
        <v>129470.81</v>
      </c>
      <c r="U694" s="159">
        <v>32755498.449999999</v>
      </c>
      <c r="V694" s="159">
        <v>26422178.640000001</v>
      </c>
      <c r="W694" s="159">
        <v>10720309.289999999</v>
      </c>
      <c r="X694" s="159">
        <v>83896.6</v>
      </c>
      <c r="Y694" s="159">
        <v>6333319.8099999996</v>
      </c>
      <c r="Z694" s="159">
        <v>3078377.05</v>
      </c>
      <c r="AA694" s="159">
        <v>2245904</v>
      </c>
      <c r="AB694" s="159">
        <v>832473.04999999981</v>
      </c>
      <c r="AC694" s="159">
        <v>810251.45</v>
      </c>
      <c r="AD694" s="159">
        <v>810251.45</v>
      </c>
      <c r="AE694" s="159">
        <v>6518455.8300000001</v>
      </c>
      <c r="AF694" s="159">
        <v>1548271.84</v>
      </c>
      <c r="AG694" s="159">
        <v>131772.99</v>
      </c>
      <c r="AH694" s="159">
        <v>560068.16</v>
      </c>
      <c r="AI694" s="159">
        <v>0</v>
      </c>
      <c r="AJ694" s="159">
        <v>0</v>
      </c>
    </row>
    <row r="695" spans="1:36">
      <c r="A695" s="153">
        <v>10</v>
      </c>
      <c r="B695" s="154">
        <v>12</v>
      </c>
      <c r="C695" s="154">
        <v>5</v>
      </c>
      <c r="D695" s="155">
        <v>3</v>
      </c>
      <c r="E695" s="155" t="s">
        <v>556</v>
      </c>
      <c r="F695" s="156" t="s">
        <v>3663</v>
      </c>
      <c r="G695" s="156" t="s">
        <v>556</v>
      </c>
      <c r="H695" s="156" t="s">
        <v>3664</v>
      </c>
      <c r="I695" s="155">
        <v>1012053</v>
      </c>
      <c r="J695" s="157" t="s">
        <v>2146</v>
      </c>
      <c r="K695" s="157"/>
      <c r="L695" s="155">
        <v>2022</v>
      </c>
      <c r="M695" s="158">
        <v>5856</v>
      </c>
      <c r="N695" s="159">
        <v>50264316.890000001</v>
      </c>
      <c r="O695" s="159">
        <v>48146498.899999999</v>
      </c>
      <c r="P695" s="159">
        <v>16582975.539999999</v>
      </c>
      <c r="Q695" s="159">
        <v>7638780</v>
      </c>
      <c r="R695" s="159">
        <v>8944195.5399999991</v>
      </c>
      <c r="S695" s="159">
        <v>2117817.9900000002</v>
      </c>
      <c r="T695" s="159">
        <v>41154.31</v>
      </c>
      <c r="U695" s="159">
        <v>41367381.590000004</v>
      </c>
      <c r="V695" s="159">
        <v>37457763.689999998</v>
      </c>
      <c r="W695" s="159">
        <v>13345855.9</v>
      </c>
      <c r="X695" s="159">
        <v>1775.06</v>
      </c>
      <c r="Y695" s="159">
        <v>3909617.9</v>
      </c>
      <c r="Z695" s="159">
        <v>15209460.890000001</v>
      </c>
      <c r="AA695" s="159">
        <v>0</v>
      </c>
      <c r="AB695" s="159">
        <v>15209460.890000001</v>
      </c>
      <c r="AC695" s="159">
        <v>43714.29</v>
      </c>
      <c r="AD695" s="159">
        <v>43714.29</v>
      </c>
      <c r="AE695" s="159">
        <v>864868.98</v>
      </c>
      <c r="AF695" s="159">
        <v>10688735.210000001</v>
      </c>
      <c r="AG695" s="159">
        <v>114830</v>
      </c>
      <c r="AH695" s="159">
        <v>114830</v>
      </c>
      <c r="AI695" s="159">
        <v>0</v>
      </c>
      <c r="AJ695" s="159">
        <v>35661.269999999997</v>
      </c>
    </row>
    <row r="696" spans="1:36">
      <c r="A696" s="153">
        <v>10</v>
      </c>
      <c r="B696" s="154">
        <v>12</v>
      </c>
      <c r="C696" s="154">
        <v>6</v>
      </c>
      <c r="D696" s="155">
        <v>2</v>
      </c>
      <c r="E696" s="155" t="s">
        <v>556</v>
      </c>
      <c r="F696" s="156" t="s">
        <v>3659</v>
      </c>
      <c r="G696" s="156" t="s">
        <v>556</v>
      </c>
      <c r="H696" s="156" t="s">
        <v>3665</v>
      </c>
      <c r="I696" s="155">
        <v>1012062</v>
      </c>
      <c r="J696" s="157" t="s">
        <v>2145</v>
      </c>
      <c r="K696" s="157"/>
      <c r="L696" s="155">
        <v>2022</v>
      </c>
      <c r="M696" s="158">
        <v>4426</v>
      </c>
      <c r="N696" s="159">
        <v>21712094.149999999</v>
      </c>
      <c r="O696" s="159">
        <v>20842438.859999999</v>
      </c>
      <c r="P696" s="159">
        <v>15184234.800000001</v>
      </c>
      <c r="Q696" s="159">
        <v>6848131</v>
      </c>
      <c r="R696" s="159">
        <v>8336103.7999999998</v>
      </c>
      <c r="S696" s="159">
        <v>869655.29</v>
      </c>
      <c r="T696" s="159">
        <v>22176.42</v>
      </c>
      <c r="U696" s="159">
        <v>21270727.57</v>
      </c>
      <c r="V696" s="159">
        <v>19160581.32</v>
      </c>
      <c r="W696" s="159">
        <v>7420248.6200000001</v>
      </c>
      <c r="X696" s="159">
        <v>14750.07</v>
      </c>
      <c r="Y696" s="159">
        <v>2110146.25</v>
      </c>
      <c r="Z696" s="159">
        <v>731897.59</v>
      </c>
      <c r="AA696" s="159">
        <v>200000</v>
      </c>
      <c r="AB696" s="159">
        <v>531897.59</v>
      </c>
      <c r="AC696" s="159">
        <v>600000</v>
      </c>
      <c r="AD696" s="159">
        <v>600000</v>
      </c>
      <c r="AE696" s="159">
        <v>1000000</v>
      </c>
      <c r="AF696" s="159">
        <v>1681857.54</v>
      </c>
      <c r="AG696" s="159">
        <v>133630</v>
      </c>
      <c r="AH696" s="159">
        <v>59260</v>
      </c>
      <c r="AI696" s="159">
        <v>0</v>
      </c>
      <c r="AJ696" s="159">
        <v>0</v>
      </c>
    </row>
    <row r="697" spans="1:36">
      <c r="A697" s="153">
        <v>10</v>
      </c>
      <c r="B697" s="154">
        <v>12</v>
      </c>
      <c r="C697" s="154">
        <v>7</v>
      </c>
      <c r="D697" s="155">
        <v>2</v>
      </c>
      <c r="E697" s="155" t="s">
        <v>556</v>
      </c>
      <c r="F697" s="156" t="s">
        <v>3659</v>
      </c>
      <c r="G697" s="156" t="s">
        <v>556</v>
      </c>
      <c r="H697" s="156" t="s">
        <v>3666</v>
      </c>
      <c r="I697" s="155">
        <v>1012072</v>
      </c>
      <c r="J697" s="157" t="s">
        <v>2144</v>
      </c>
      <c r="K697" s="157"/>
      <c r="L697" s="155">
        <v>2022</v>
      </c>
      <c r="M697" s="158">
        <v>4493</v>
      </c>
      <c r="N697" s="159">
        <v>22282792.93</v>
      </c>
      <c r="O697" s="159">
        <v>21330068.75</v>
      </c>
      <c r="P697" s="159">
        <v>15699697.129999999</v>
      </c>
      <c r="Q697" s="159">
        <v>7543563</v>
      </c>
      <c r="R697" s="159">
        <v>8156134.1299999999</v>
      </c>
      <c r="S697" s="159">
        <v>952724.18</v>
      </c>
      <c r="T697" s="159">
        <v>201180</v>
      </c>
      <c r="U697" s="159">
        <v>22774638.789999999</v>
      </c>
      <c r="V697" s="159">
        <v>19907512.890000001</v>
      </c>
      <c r="W697" s="159">
        <v>7625587.6799999997</v>
      </c>
      <c r="X697" s="159">
        <v>50264.93</v>
      </c>
      <c r="Y697" s="159">
        <v>2867125.9</v>
      </c>
      <c r="Z697" s="159">
        <v>1899652.26</v>
      </c>
      <c r="AA697" s="159">
        <v>1430000</v>
      </c>
      <c r="AB697" s="159">
        <v>469652.26</v>
      </c>
      <c r="AC697" s="159">
        <v>700000</v>
      </c>
      <c r="AD697" s="159">
        <v>700000</v>
      </c>
      <c r="AE697" s="159">
        <v>4889153.78</v>
      </c>
      <c r="AF697" s="159">
        <v>1422555.86</v>
      </c>
      <c r="AG697" s="159">
        <v>133728.07999999999</v>
      </c>
      <c r="AH697" s="159">
        <v>113638.08</v>
      </c>
      <c r="AI697" s="159">
        <v>0</v>
      </c>
      <c r="AJ697" s="159">
        <v>0</v>
      </c>
    </row>
    <row r="698" spans="1:36">
      <c r="A698" s="153">
        <v>10</v>
      </c>
      <c r="B698" s="154">
        <v>12</v>
      </c>
      <c r="C698" s="154">
        <v>8</v>
      </c>
      <c r="D698" s="155">
        <v>2</v>
      </c>
      <c r="E698" s="155" t="s">
        <v>556</v>
      </c>
      <c r="F698" s="156" t="s">
        <v>3659</v>
      </c>
      <c r="G698" s="156" t="s">
        <v>556</v>
      </c>
      <c r="H698" s="156" t="s">
        <v>3667</v>
      </c>
      <c r="I698" s="155">
        <v>1012082</v>
      </c>
      <c r="J698" s="157" t="s">
        <v>2143</v>
      </c>
      <c r="K698" s="157"/>
      <c r="L698" s="155">
        <v>2022</v>
      </c>
      <c r="M698" s="158">
        <v>4268</v>
      </c>
      <c r="N698" s="159">
        <v>26046938.629999999</v>
      </c>
      <c r="O698" s="159">
        <v>21988389.5</v>
      </c>
      <c r="P698" s="159">
        <v>14159663.370000001</v>
      </c>
      <c r="Q698" s="159">
        <v>6192161</v>
      </c>
      <c r="R698" s="159">
        <v>7967502.3700000001</v>
      </c>
      <c r="S698" s="159">
        <v>4058549.13</v>
      </c>
      <c r="T698" s="159">
        <v>0</v>
      </c>
      <c r="U698" s="159">
        <v>24698454.940000001</v>
      </c>
      <c r="V698" s="159">
        <v>20025810.800000001</v>
      </c>
      <c r="W698" s="159">
        <v>7633635.3700000001</v>
      </c>
      <c r="X698" s="159">
        <v>66985.66</v>
      </c>
      <c r="Y698" s="159">
        <v>4672644.1399999997</v>
      </c>
      <c r="Z698" s="159">
        <v>1319205.8400000001</v>
      </c>
      <c r="AA698" s="159">
        <v>265270</v>
      </c>
      <c r="AB698" s="159">
        <v>1053935.8400000001</v>
      </c>
      <c r="AC698" s="159">
        <v>998559.1</v>
      </c>
      <c r="AD698" s="159">
        <v>959099.1</v>
      </c>
      <c r="AE698" s="159">
        <v>5920107.79</v>
      </c>
      <c r="AF698" s="159">
        <v>1962578.7</v>
      </c>
      <c r="AG698" s="159">
        <v>154967.15</v>
      </c>
      <c r="AH698" s="159">
        <v>344729.47</v>
      </c>
      <c r="AI698" s="159">
        <v>0</v>
      </c>
      <c r="AJ698" s="159">
        <v>0</v>
      </c>
    </row>
    <row r="699" spans="1:36">
      <c r="A699" s="153">
        <v>10</v>
      </c>
      <c r="B699" s="154">
        <v>12</v>
      </c>
      <c r="C699" s="154">
        <v>9</v>
      </c>
      <c r="D699" s="155">
        <v>2</v>
      </c>
      <c r="E699" s="155" t="s">
        <v>556</v>
      </c>
      <c r="F699" s="156" t="s">
        <v>3659</v>
      </c>
      <c r="G699" s="156" t="s">
        <v>556</v>
      </c>
      <c r="H699" s="156" t="s">
        <v>3668</v>
      </c>
      <c r="I699" s="155">
        <v>1012092</v>
      </c>
      <c r="J699" s="157" t="s">
        <v>2142</v>
      </c>
      <c r="K699" s="157"/>
      <c r="L699" s="155">
        <v>2022</v>
      </c>
      <c r="M699" s="158">
        <v>4754</v>
      </c>
      <c r="N699" s="159">
        <v>24402853.620000001</v>
      </c>
      <c r="O699" s="159">
        <v>23790039.579999998</v>
      </c>
      <c r="P699" s="159">
        <v>14293594.719999999</v>
      </c>
      <c r="Q699" s="159">
        <v>6309467</v>
      </c>
      <c r="R699" s="159">
        <v>7984127.7199999997</v>
      </c>
      <c r="S699" s="159">
        <v>612814.04</v>
      </c>
      <c r="T699" s="159">
        <v>0</v>
      </c>
      <c r="U699" s="159">
        <v>24716497.149999999</v>
      </c>
      <c r="V699" s="159">
        <v>20401644.949999999</v>
      </c>
      <c r="W699" s="159">
        <v>7930535.9199999999</v>
      </c>
      <c r="X699" s="159">
        <v>16066.7</v>
      </c>
      <c r="Y699" s="159">
        <v>4314852.2</v>
      </c>
      <c r="Z699" s="159">
        <v>4290876.03</v>
      </c>
      <c r="AA699" s="159">
        <v>0</v>
      </c>
      <c r="AB699" s="159">
        <v>4290876.03</v>
      </c>
      <c r="AC699" s="159">
        <v>1077880</v>
      </c>
      <c r="AD699" s="159">
        <v>1077880</v>
      </c>
      <c r="AE699" s="159">
        <v>2434850</v>
      </c>
      <c r="AF699" s="159">
        <v>3388394.63</v>
      </c>
      <c r="AG699" s="159">
        <v>109194.98</v>
      </c>
      <c r="AH699" s="159">
        <v>104994.98</v>
      </c>
      <c r="AI699" s="159">
        <v>0</v>
      </c>
      <c r="AJ699" s="159">
        <v>0</v>
      </c>
    </row>
    <row r="700" spans="1:36">
      <c r="A700" s="153">
        <v>10</v>
      </c>
      <c r="B700" s="154">
        <v>12</v>
      </c>
      <c r="C700" s="154">
        <v>10</v>
      </c>
      <c r="D700" s="155">
        <v>2</v>
      </c>
      <c r="E700" s="155" t="s">
        <v>556</v>
      </c>
      <c r="F700" s="156" t="s">
        <v>3659</v>
      </c>
      <c r="G700" s="156" t="s">
        <v>556</v>
      </c>
      <c r="H700" s="156" t="s">
        <v>3669</v>
      </c>
      <c r="I700" s="155">
        <v>1012102</v>
      </c>
      <c r="J700" s="157" t="s">
        <v>2141</v>
      </c>
      <c r="K700" s="157"/>
      <c r="L700" s="155">
        <v>2022</v>
      </c>
      <c r="M700" s="158">
        <v>4142</v>
      </c>
      <c r="N700" s="159">
        <v>25205735.02</v>
      </c>
      <c r="O700" s="159">
        <v>22363544.77</v>
      </c>
      <c r="P700" s="159">
        <v>13359985.84</v>
      </c>
      <c r="Q700" s="159">
        <v>5397192</v>
      </c>
      <c r="R700" s="159">
        <v>7962793.8399999999</v>
      </c>
      <c r="S700" s="159">
        <v>2842190.25</v>
      </c>
      <c r="T700" s="159">
        <v>31835</v>
      </c>
      <c r="U700" s="159">
        <v>23375314.219999999</v>
      </c>
      <c r="V700" s="159">
        <v>19192975.420000002</v>
      </c>
      <c r="W700" s="159">
        <v>7891626.1399999997</v>
      </c>
      <c r="X700" s="159">
        <v>0</v>
      </c>
      <c r="Y700" s="159">
        <v>4182338.8</v>
      </c>
      <c r="Z700" s="159">
        <v>1414342.45</v>
      </c>
      <c r="AA700" s="159">
        <v>0</v>
      </c>
      <c r="AB700" s="159">
        <v>1414342.45</v>
      </c>
      <c r="AC700" s="159">
        <v>0</v>
      </c>
      <c r="AD700" s="159">
        <v>0</v>
      </c>
      <c r="AE700" s="159">
        <v>0</v>
      </c>
      <c r="AF700" s="159">
        <v>3170569.35</v>
      </c>
      <c r="AG700" s="159">
        <v>114486</v>
      </c>
      <c r="AH700" s="159">
        <v>114486</v>
      </c>
      <c r="AI700" s="159">
        <v>0</v>
      </c>
      <c r="AJ700" s="159">
        <v>0</v>
      </c>
    </row>
    <row r="701" spans="1:36">
      <c r="A701" s="153">
        <v>10</v>
      </c>
      <c r="B701" s="154">
        <v>12</v>
      </c>
      <c r="C701" s="154">
        <v>11</v>
      </c>
      <c r="D701" s="155">
        <v>3</v>
      </c>
      <c r="E701" s="155" t="s">
        <v>556</v>
      </c>
      <c r="F701" s="156" t="s">
        <v>3663</v>
      </c>
      <c r="G701" s="156" t="s">
        <v>556</v>
      </c>
      <c r="H701" s="156" t="s">
        <v>3670</v>
      </c>
      <c r="I701" s="155">
        <v>1012113</v>
      </c>
      <c r="J701" s="157" t="s">
        <v>2140</v>
      </c>
      <c r="K701" s="157"/>
      <c r="L701" s="155">
        <v>2022</v>
      </c>
      <c r="M701" s="158">
        <v>7093</v>
      </c>
      <c r="N701" s="159">
        <v>37773168.920000002</v>
      </c>
      <c r="O701" s="159">
        <v>35019484.770000003</v>
      </c>
      <c r="P701" s="159">
        <v>24906138.59</v>
      </c>
      <c r="Q701" s="159">
        <v>10922303</v>
      </c>
      <c r="R701" s="159">
        <v>13983835.59</v>
      </c>
      <c r="S701" s="159">
        <v>2753684.15</v>
      </c>
      <c r="T701" s="159">
        <v>140436.35</v>
      </c>
      <c r="U701" s="159">
        <v>36800742.890000001</v>
      </c>
      <c r="V701" s="159">
        <v>32451229.25</v>
      </c>
      <c r="W701" s="159">
        <v>11931626.859999999</v>
      </c>
      <c r="X701" s="159">
        <v>73755.399999999994</v>
      </c>
      <c r="Y701" s="159">
        <v>4349513.6399999997</v>
      </c>
      <c r="Z701" s="159">
        <v>1430004.17</v>
      </c>
      <c r="AA701" s="159">
        <v>0</v>
      </c>
      <c r="AB701" s="159">
        <v>1430004.17</v>
      </c>
      <c r="AC701" s="159">
        <v>1576384.45</v>
      </c>
      <c r="AD701" s="159">
        <v>1576384.45</v>
      </c>
      <c r="AE701" s="159">
        <v>3739658.43</v>
      </c>
      <c r="AF701" s="159">
        <v>2568255.52</v>
      </c>
      <c r="AG701" s="159">
        <v>133673.91</v>
      </c>
      <c r="AH701" s="159">
        <v>133673.91</v>
      </c>
      <c r="AI701" s="159">
        <v>0</v>
      </c>
      <c r="AJ701" s="159">
        <v>0</v>
      </c>
    </row>
    <row r="702" spans="1:36">
      <c r="A702" s="153">
        <v>10</v>
      </c>
      <c r="B702" s="154">
        <v>12</v>
      </c>
      <c r="C702" s="154">
        <v>12</v>
      </c>
      <c r="D702" s="155">
        <v>2</v>
      </c>
      <c r="E702" s="155" t="s">
        <v>556</v>
      </c>
      <c r="F702" s="156" t="s">
        <v>3659</v>
      </c>
      <c r="G702" s="156" t="s">
        <v>556</v>
      </c>
      <c r="H702" s="156" t="s">
        <v>3671</v>
      </c>
      <c r="I702" s="155">
        <v>1012122</v>
      </c>
      <c r="J702" s="157" t="s">
        <v>2139</v>
      </c>
      <c r="K702" s="157"/>
      <c r="L702" s="155">
        <v>2022</v>
      </c>
      <c r="M702" s="158">
        <v>5567</v>
      </c>
      <c r="N702" s="159">
        <v>29789396.960000001</v>
      </c>
      <c r="O702" s="159">
        <v>28130205.780000001</v>
      </c>
      <c r="P702" s="159">
        <v>15883325.52</v>
      </c>
      <c r="Q702" s="159">
        <v>6750978</v>
      </c>
      <c r="R702" s="159">
        <v>9132347.5199999996</v>
      </c>
      <c r="S702" s="159">
        <v>1659191.18</v>
      </c>
      <c r="T702" s="159">
        <v>0</v>
      </c>
      <c r="U702" s="159">
        <v>29304165.73</v>
      </c>
      <c r="V702" s="159">
        <v>26308720.850000001</v>
      </c>
      <c r="W702" s="159">
        <v>10634596.880000001</v>
      </c>
      <c r="X702" s="159">
        <v>18904.060000000001</v>
      </c>
      <c r="Y702" s="159">
        <v>2995444.88</v>
      </c>
      <c r="Z702" s="159">
        <v>1927571.99</v>
      </c>
      <c r="AA702" s="159">
        <v>0</v>
      </c>
      <c r="AB702" s="159">
        <v>1927571.99</v>
      </c>
      <c r="AC702" s="159">
        <v>285000</v>
      </c>
      <c r="AD702" s="159">
        <v>285000</v>
      </c>
      <c r="AE702" s="159">
        <v>870000</v>
      </c>
      <c r="AF702" s="159">
        <v>1821484.93</v>
      </c>
      <c r="AG702" s="159">
        <v>114988.14</v>
      </c>
      <c r="AH702" s="159">
        <v>114988.14</v>
      </c>
      <c r="AI702" s="159">
        <v>0</v>
      </c>
      <c r="AJ702" s="159">
        <v>0</v>
      </c>
    </row>
    <row r="703" spans="1:36">
      <c r="A703" s="153">
        <v>10</v>
      </c>
      <c r="B703" s="154">
        <v>12</v>
      </c>
      <c r="C703" s="154">
        <v>13</v>
      </c>
      <c r="D703" s="155">
        <v>2</v>
      </c>
      <c r="E703" s="155" t="s">
        <v>556</v>
      </c>
      <c r="F703" s="156" t="s">
        <v>3659</v>
      </c>
      <c r="G703" s="156" t="s">
        <v>556</v>
      </c>
      <c r="H703" s="156" t="s">
        <v>3672</v>
      </c>
      <c r="I703" s="155">
        <v>1012132</v>
      </c>
      <c r="J703" s="157" t="s">
        <v>2138</v>
      </c>
      <c r="K703" s="157"/>
      <c r="L703" s="155">
        <v>2022</v>
      </c>
      <c r="M703" s="158">
        <v>4538</v>
      </c>
      <c r="N703" s="159">
        <v>24328515.91</v>
      </c>
      <c r="O703" s="159">
        <v>22442249.289999999</v>
      </c>
      <c r="P703" s="159">
        <v>17071396.380000003</v>
      </c>
      <c r="Q703" s="159">
        <v>8243867</v>
      </c>
      <c r="R703" s="159">
        <v>8827529.3800000008</v>
      </c>
      <c r="S703" s="159">
        <v>1886266.62</v>
      </c>
      <c r="T703" s="159">
        <v>1070080.6200000001</v>
      </c>
      <c r="U703" s="159">
        <v>23839407.84</v>
      </c>
      <c r="V703" s="159">
        <v>20649471.510000002</v>
      </c>
      <c r="W703" s="159">
        <v>7732445.7800000003</v>
      </c>
      <c r="X703" s="159">
        <v>84063.77</v>
      </c>
      <c r="Y703" s="159">
        <v>3189936.33</v>
      </c>
      <c r="Z703" s="159">
        <v>1897357.35</v>
      </c>
      <c r="AA703" s="159">
        <v>411753</v>
      </c>
      <c r="AB703" s="159">
        <v>1485604.35</v>
      </c>
      <c r="AC703" s="159">
        <v>635310.6</v>
      </c>
      <c r="AD703" s="159">
        <v>635310.6</v>
      </c>
      <c r="AE703" s="159">
        <v>6795322.5999999996</v>
      </c>
      <c r="AF703" s="159">
        <v>1792777.78</v>
      </c>
      <c r="AG703" s="159">
        <v>134921</v>
      </c>
      <c r="AH703" s="159">
        <v>134921</v>
      </c>
      <c r="AI703" s="159">
        <v>0</v>
      </c>
      <c r="AJ703" s="159">
        <v>0</v>
      </c>
    </row>
    <row r="704" spans="1:36">
      <c r="A704" s="153">
        <v>10</v>
      </c>
      <c r="B704" s="154">
        <v>12</v>
      </c>
      <c r="C704" s="154">
        <v>14</v>
      </c>
      <c r="D704" s="155">
        <v>2</v>
      </c>
      <c r="E704" s="155" t="s">
        <v>556</v>
      </c>
      <c r="F704" s="156" t="s">
        <v>3659</v>
      </c>
      <c r="G704" s="156" t="s">
        <v>556</v>
      </c>
      <c r="H704" s="156" t="s">
        <v>3673</v>
      </c>
      <c r="I704" s="155">
        <v>1012142</v>
      </c>
      <c r="J704" s="157" t="s">
        <v>2137</v>
      </c>
      <c r="K704" s="157"/>
      <c r="L704" s="155">
        <v>2022</v>
      </c>
      <c r="M704" s="158">
        <v>5065</v>
      </c>
      <c r="N704" s="159">
        <v>27332582.09</v>
      </c>
      <c r="O704" s="159">
        <v>25412238.190000001</v>
      </c>
      <c r="P704" s="159">
        <v>19086799.649999999</v>
      </c>
      <c r="Q704" s="159">
        <v>9805082</v>
      </c>
      <c r="R704" s="159">
        <v>9281717.6500000004</v>
      </c>
      <c r="S704" s="159">
        <v>1920343.9</v>
      </c>
      <c r="T704" s="159">
        <v>23096.19</v>
      </c>
      <c r="U704" s="159">
        <v>25123202.539999999</v>
      </c>
      <c r="V704" s="159">
        <v>22382751.539999999</v>
      </c>
      <c r="W704" s="159">
        <v>8681878.3699999992</v>
      </c>
      <c r="X704" s="159">
        <v>17390.080000000002</v>
      </c>
      <c r="Y704" s="159">
        <v>2740451</v>
      </c>
      <c r="Z704" s="159">
        <v>1809477.96</v>
      </c>
      <c r="AA704" s="159">
        <v>170110</v>
      </c>
      <c r="AB704" s="159">
        <v>1639367.96</v>
      </c>
      <c r="AC704" s="159">
        <v>1049188.22</v>
      </c>
      <c r="AD704" s="159">
        <v>1049188.22</v>
      </c>
      <c r="AE704" s="159">
        <v>767582.68</v>
      </c>
      <c r="AF704" s="159">
        <v>3029486.65</v>
      </c>
      <c r="AG704" s="159">
        <v>114749</v>
      </c>
      <c r="AH704" s="159">
        <v>114749</v>
      </c>
      <c r="AI704" s="159">
        <v>0</v>
      </c>
      <c r="AJ704" s="159">
        <v>0</v>
      </c>
    </row>
    <row r="705" spans="1:36">
      <c r="A705" s="153">
        <v>10</v>
      </c>
      <c r="B705" s="154">
        <v>13</v>
      </c>
      <c r="C705" s="154">
        <v>1</v>
      </c>
      <c r="D705" s="155">
        <v>1</v>
      </c>
      <c r="E705" s="155" t="s">
        <v>556</v>
      </c>
      <c r="F705" s="156" t="s">
        <v>3674</v>
      </c>
      <c r="G705" s="156" t="s">
        <v>556</v>
      </c>
      <c r="H705" s="156" t="s">
        <v>3675</v>
      </c>
      <c r="I705" s="155">
        <v>1013011</v>
      </c>
      <c r="J705" s="157" t="s">
        <v>2134</v>
      </c>
      <c r="K705" s="157"/>
      <c r="L705" s="155">
        <v>2022</v>
      </c>
      <c r="M705" s="158">
        <v>17291</v>
      </c>
      <c r="N705" s="159">
        <v>101933209.87</v>
      </c>
      <c r="O705" s="159">
        <v>92617231.090000004</v>
      </c>
      <c r="P705" s="159">
        <v>41361765.120000005</v>
      </c>
      <c r="Q705" s="159">
        <v>13693193</v>
      </c>
      <c r="R705" s="159">
        <v>27668572.120000001</v>
      </c>
      <c r="S705" s="159">
        <v>9315978.7799999993</v>
      </c>
      <c r="T705" s="159">
        <v>0</v>
      </c>
      <c r="U705" s="159">
        <v>100079022.92</v>
      </c>
      <c r="V705" s="159">
        <v>86171718.349999994</v>
      </c>
      <c r="W705" s="159">
        <v>36990816.200000003</v>
      </c>
      <c r="X705" s="159">
        <v>682761.91</v>
      </c>
      <c r="Y705" s="159">
        <v>13907304.57</v>
      </c>
      <c r="Z705" s="159">
        <v>19818950.960000001</v>
      </c>
      <c r="AA705" s="159">
        <v>15825092</v>
      </c>
      <c r="AB705" s="159">
        <v>3993858.9600000009</v>
      </c>
      <c r="AC705" s="159">
        <v>10126070.24</v>
      </c>
      <c r="AD705" s="159">
        <v>7097621.2400000002</v>
      </c>
      <c r="AE705" s="159">
        <v>42308729.609999999</v>
      </c>
      <c r="AF705" s="159">
        <v>6445512.7400000002</v>
      </c>
      <c r="AG705" s="159">
        <v>624462.44999999995</v>
      </c>
      <c r="AH705" s="159">
        <v>731621.57</v>
      </c>
      <c r="AI705" s="159">
        <v>0</v>
      </c>
      <c r="AJ705" s="159">
        <v>0</v>
      </c>
    </row>
    <row r="706" spans="1:36">
      <c r="A706" s="153">
        <v>10</v>
      </c>
      <c r="B706" s="154">
        <v>13</v>
      </c>
      <c r="C706" s="154">
        <v>2</v>
      </c>
      <c r="D706" s="155">
        <v>3</v>
      </c>
      <c r="E706" s="155" t="s">
        <v>556</v>
      </c>
      <c r="F706" s="156" t="s">
        <v>3676</v>
      </c>
      <c r="G706" s="156" t="s">
        <v>556</v>
      </c>
      <c r="H706" s="156" t="s">
        <v>3677</v>
      </c>
      <c r="I706" s="155">
        <v>1013023</v>
      </c>
      <c r="J706" s="157" t="s">
        <v>2136</v>
      </c>
      <c r="K706" s="157"/>
      <c r="L706" s="155">
        <v>2022</v>
      </c>
      <c r="M706" s="158">
        <v>11257</v>
      </c>
      <c r="N706" s="159">
        <v>60010554.200000003</v>
      </c>
      <c r="O706" s="159">
        <v>58793143.520000003</v>
      </c>
      <c r="P706" s="159">
        <v>38510763.210000001</v>
      </c>
      <c r="Q706" s="159">
        <v>15614066</v>
      </c>
      <c r="R706" s="159">
        <v>22896697.210000001</v>
      </c>
      <c r="S706" s="159">
        <v>1217410.68</v>
      </c>
      <c r="T706" s="159">
        <v>32044.78</v>
      </c>
      <c r="U706" s="159">
        <v>60012114.119999997</v>
      </c>
      <c r="V706" s="159">
        <v>54404627.939999998</v>
      </c>
      <c r="W706" s="159">
        <v>20195297.199999999</v>
      </c>
      <c r="X706" s="159">
        <v>403278.49</v>
      </c>
      <c r="Y706" s="159">
        <v>5607486.1799999997</v>
      </c>
      <c r="Z706" s="159">
        <v>9541304.5500000007</v>
      </c>
      <c r="AA706" s="159">
        <v>7097041</v>
      </c>
      <c r="AB706" s="159">
        <v>2444263.5500000007</v>
      </c>
      <c r="AC706" s="159">
        <v>3101208.13</v>
      </c>
      <c r="AD706" s="159">
        <v>3101208.13</v>
      </c>
      <c r="AE706" s="159">
        <v>25870125.93</v>
      </c>
      <c r="AF706" s="159">
        <v>4388515.58</v>
      </c>
      <c r="AG706" s="159">
        <v>478610.68</v>
      </c>
      <c r="AH706" s="159">
        <v>598852.64</v>
      </c>
      <c r="AI706" s="159">
        <v>0</v>
      </c>
      <c r="AJ706" s="159">
        <v>0</v>
      </c>
    </row>
    <row r="707" spans="1:36">
      <c r="A707" s="153">
        <v>10</v>
      </c>
      <c r="B707" s="154">
        <v>13</v>
      </c>
      <c r="C707" s="154">
        <v>3</v>
      </c>
      <c r="D707" s="155">
        <v>2</v>
      </c>
      <c r="E707" s="155" t="s">
        <v>556</v>
      </c>
      <c r="F707" s="156" t="s">
        <v>3678</v>
      </c>
      <c r="G707" s="156" t="s">
        <v>556</v>
      </c>
      <c r="H707" s="156" t="s">
        <v>3679</v>
      </c>
      <c r="I707" s="155">
        <v>1013032</v>
      </c>
      <c r="J707" s="157" t="s">
        <v>2135</v>
      </c>
      <c r="K707" s="157"/>
      <c r="L707" s="155">
        <v>2022</v>
      </c>
      <c r="M707" s="158">
        <v>3939</v>
      </c>
      <c r="N707" s="159">
        <v>22000686.670000002</v>
      </c>
      <c r="O707" s="159">
        <v>20724838.719999999</v>
      </c>
      <c r="P707" s="159">
        <v>15226582.609999999</v>
      </c>
      <c r="Q707" s="159">
        <v>7704664</v>
      </c>
      <c r="R707" s="159">
        <v>7521918.6100000003</v>
      </c>
      <c r="S707" s="159">
        <v>1275847.95</v>
      </c>
      <c r="T707" s="159">
        <v>3500</v>
      </c>
      <c r="U707" s="159">
        <v>22826657.609999999</v>
      </c>
      <c r="V707" s="159">
        <v>18912453.420000002</v>
      </c>
      <c r="W707" s="159">
        <v>7617736.7199999997</v>
      </c>
      <c r="X707" s="159">
        <v>47286.79</v>
      </c>
      <c r="Y707" s="159">
        <v>3914204.19</v>
      </c>
      <c r="Z707" s="159">
        <v>3790997.8</v>
      </c>
      <c r="AA707" s="159">
        <v>2642218.61</v>
      </c>
      <c r="AB707" s="159">
        <v>1148779.19</v>
      </c>
      <c r="AC707" s="159">
        <v>1326168.6100000001</v>
      </c>
      <c r="AD707" s="159">
        <v>1326168.6100000001</v>
      </c>
      <c r="AE707" s="159">
        <v>4172891</v>
      </c>
      <c r="AF707" s="159">
        <v>1812385.3</v>
      </c>
      <c r="AG707" s="159">
        <v>265382.26</v>
      </c>
      <c r="AH707" s="159">
        <v>265382.26</v>
      </c>
      <c r="AI707" s="159">
        <v>0</v>
      </c>
      <c r="AJ707" s="159">
        <v>0</v>
      </c>
    </row>
    <row r="708" spans="1:36">
      <c r="A708" s="153">
        <v>10</v>
      </c>
      <c r="B708" s="154">
        <v>13</v>
      </c>
      <c r="C708" s="154">
        <v>4</v>
      </c>
      <c r="D708" s="155">
        <v>2</v>
      </c>
      <c r="E708" s="155" t="s">
        <v>556</v>
      </c>
      <c r="F708" s="156" t="s">
        <v>3678</v>
      </c>
      <c r="G708" s="156" t="s">
        <v>556</v>
      </c>
      <c r="H708" s="156" t="s">
        <v>3680</v>
      </c>
      <c r="I708" s="155">
        <v>1013042</v>
      </c>
      <c r="J708" s="157" t="s">
        <v>2134</v>
      </c>
      <c r="K708" s="157"/>
      <c r="L708" s="155">
        <v>2022</v>
      </c>
      <c r="M708" s="158">
        <v>8792</v>
      </c>
      <c r="N708" s="159">
        <v>49734696.219999999</v>
      </c>
      <c r="O708" s="159">
        <v>45817549.719999999</v>
      </c>
      <c r="P708" s="159">
        <v>26051289.369999997</v>
      </c>
      <c r="Q708" s="159">
        <v>9641309</v>
      </c>
      <c r="R708" s="159">
        <v>16409980.369999999</v>
      </c>
      <c r="S708" s="159">
        <v>3917146.5</v>
      </c>
      <c r="T708" s="159">
        <v>206078.07999999999</v>
      </c>
      <c r="U708" s="159">
        <v>45602360.280000001</v>
      </c>
      <c r="V708" s="159">
        <v>41550243.890000001</v>
      </c>
      <c r="W708" s="159">
        <v>15004337.619999999</v>
      </c>
      <c r="X708" s="159">
        <v>74921.929999999993</v>
      </c>
      <c r="Y708" s="159">
        <v>4052116.39</v>
      </c>
      <c r="Z708" s="159">
        <v>3278237.58</v>
      </c>
      <c r="AA708" s="159">
        <v>0</v>
      </c>
      <c r="AB708" s="159">
        <v>3278237.58</v>
      </c>
      <c r="AC708" s="159">
        <v>590316.48</v>
      </c>
      <c r="AD708" s="159">
        <v>590316.48</v>
      </c>
      <c r="AE708" s="159">
        <v>6027400.3200000003</v>
      </c>
      <c r="AF708" s="159">
        <v>4267305.83</v>
      </c>
      <c r="AG708" s="159">
        <v>1351000.32</v>
      </c>
      <c r="AH708" s="159">
        <v>1111275.9099999999</v>
      </c>
      <c r="AI708" s="159">
        <v>0</v>
      </c>
      <c r="AJ708" s="159">
        <v>0</v>
      </c>
    </row>
    <row r="709" spans="1:36">
      <c r="A709" s="153">
        <v>10</v>
      </c>
      <c r="B709" s="154">
        <v>13</v>
      </c>
      <c r="C709" s="154">
        <v>5</v>
      </c>
      <c r="D709" s="155">
        <v>2</v>
      </c>
      <c r="E709" s="155" t="s">
        <v>556</v>
      </c>
      <c r="F709" s="156" t="s">
        <v>3678</v>
      </c>
      <c r="G709" s="156" t="s">
        <v>556</v>
      </c>
      <c r="H709" s="156" t="s">
        <v>3681</v>
      </c>
      <c r="I709" s="155">
        <v>1013052</v>
      </c>
      <c r="J709" s="157" t="s">
        <v>2133</v>
      </c>
      <c r="K709" s="157"/>
      <c r="L709" s="155">
        <v>2022</v>
      </c>
      <c r="M709" s="158">
        <v>1825</v>
      </c>
      <c r="N709" s="159">
        <v>9644946.5500000007</v>
      </c>
      <c r="O709" s="159">
        <v>9361131.4700000007</v>
      </c>
      <c r="P709" s="159">
        <v>6487291.0099999998</v>
      </c>
      <c r="Q709" s="159">
        <v>2830899</v>
      </c>
      <c r="R709" s="159">
        <v>3656392.01</v>
      </c>
      <c r="S709" s="159">
        <v>283815.08</v>
      </c>
      <c r="T709" s="159">
        <v>1250</v>
      </c>
      <c r="U709" s="159">
        <v>8991233.6799999997</v>
      </c>
      <c r="V709" s="159">
        <v>8491616.4700000007</v>
      </c>
      <c r="W709" s="159">
        <v>3335621.02</v>
      </c>
      <c r="X709" s="159">
        <v>20419.95</v>
      </c>
      <c r="Y709" s="159">
        <v>499617.21</v>
      </c>
      <c r="Z709" s="159">
        <v>284993.82</v>
      </c>
      <c r="AA709" s="159">
        <v>0</v>
      </c>
      <c r="AB709" s="159">
        <v>284993.82</v>
      </c>
      <c r="AC709" s="159">
        <v>200400</v>
      </c>
      <c r="AD709" s="159">
        <v>200400</v>
      </c>
      <c r="AE709" s="159">
        <v>1039800</v>
      </c>
      <c r="AF709" s="159">
        <v>869515</v>
      </c>
      <c r="AG709" s="159">
        <v>109493.68</v>
      </c>
      <c r="AH709" s="159">
        <v>109021.18</v>
      </c>
      <c r="AI709" s="159">
        <v>0</v>
      </c>
      <c r="AJ709" s="159">
        <v>0</v>
      </c>
    </row>
    <row r="710" spans="1:36">
      <c r="A710" s="153">
        <v>10</v>
      </c>
      <c r="B710" s="154">
        <v>13</v>
      </c>
      <c r="C710" s="154">
        <v>6</v>
      </c>
      <c r="D710" s="155">
        <v>2</v>
      </c>
      <c r="E710" s="155" t="s">
        <v>556</v>
      </c>
      <c r="F710" s="156" t="s">
        <v>3678</v>
      </c>
      <c r="G710" s="156" t="s">
        <v>556</v>
      </c>
      <c r="H710" s="156" t="s">
        <v>3682</v>
      </c>
      <c r="I710" s="155">
        <v>1013062</v>
      </c>
      <c r="J710" s="157" t="s">
        <v>2132</v>
      </c>
      <c r="K710" s="157"/>
      <c r="L710" s="155">
        <v>2022</v>
      </c>
      <c r="M710" s="158">
        <v>5400</v>
      </c>
      <c r="N710" s="159">
        <v>29248742.789999999</v>
      </c>
      <c r="O710" s="159">
        <v>28240530.670000002</v>
      </c>
      <c r="P710" s="159">
        <v>21607402.630000003</v>
      </c>
      <c r="Q710" s="159">
        <v>10818803</v>
      </c>
      <c r="R710" s="159">
        <v>10788599.630000001</v>
      </c>
      <c r="S710" s="159">
        <v>1008212.12</v>
      </c>
      <c r="T710" s="159">
        <v>5293.53</v>
      </c>
      <c r="U710" s="159">
        <v>28703177.899999999</v>
      </c>
      <c r="V710" s="159">
        <v>26220836.620000001</v>
      </c>
      <c r="W710" s="159">
        <v>10916467.08</v>
      </c>
      <c r="X710" s="159">
        <v>162287.37</v>
      </c>
      <c r="Y710" s="159">
        <v>2482341.2799999998</v>
      </c>
      <c r="Z710" s="159">
        <v>1336290.6000000001</v>
      </c>
      <c r="AA710" s="159">
        <v>602101.5</v>
      </c>
      <c r="AB710" s="159">
        <v>734189.10000000009</v>
      </c>
      <c r="AC710" s="159">
        <v>799033</v>
      </c>
      <c r="AD710" s="159">
        <v>799033</v>
      </c>
      <c r="AE710" s="159">
        <v>8963581.1400000006</v>
      </c>
      <c r="AF710" s="159">
        <v>2019694.05</v>
      </c>
      <c r="AG710" s="159">
        <v>153171.82</v>
      </c>
      <c r="AH710" s="159">
        <v>153171.82</v>
      </c>
      <c r="AI710" s="159">
        <v>0</v>
      </c>
      <c r="AJ710" s="159">
        <v>0</v>
      </c>
    </row>
    <row r="711" spans="1:36">
      <c r="A711" s="153">
        <v>10</v>
      </c>
      <c r="B711" s="154">
        <v>14</v>
      </c>
      <c r="C711" s="154">
        <v>1</v>
      </c>
      <c r="D711" s="155">
        <v>1</v>
      </c>
      <c r="E711" s="155" t="s">
        <v>556</v>
      </c>
      <c r="F711" s="156" t="s">
        <v>3683</v>
      </c>
      <c r="G711" s="156" t="s">
        <v>556</v>
      </c>
      <c r="H711" s="156" t="s">
        <v>3684</v>
      </c>
      <c r="I711" s="155">
        <v>1014011</v>
      </c>
      <c r="J711" s="157" t="s">
        <v>2125</v>
      </c>
      <c r="K711" s="157"/>
      <c r="L711" s="155">
        <v>2022</v>
      </c>
      <c r="M711" s="158">
        <v>41724</v>
      </c>
      <c r="N711" s="159">
        <v>196426906.75</v>
      </c>
      <c r="O711" s="159">
        <v>186322223.09</v>
      </c>
      <c r="P711" s="159">
        <v>86104929.890000001</v>
      </c>
      <c r="Q711" s="159">
        <v>25942246</v>
      </c>
      <c r="R711" s="159">
        <v>60162683.890000001</v>
      </c>
      <c r="S711" s="159">
        <v>10104683.66</v>
      </c>
      <c r="T711" s="159">
        <v>1507066.08</v>
      </c>
      <c r="U711" s="159">
        <v>190814937.44</v>
      </c>
      <c r="V711" s="159">
        <v>169634749.11000001</v>
      </c>
      <c r="W711" s="159">
        <v>58382613.539999999</v>
      </c>
      <c r="X711" s="159">
        <v>674283.52000000002</v>
      </c>
      <c r="Y711" s="159">
        <v>21180188.329999998</v>
      </c>
      <c r="Z711" s="159">
        <v>35169923.07</v>
      </c>
      <c r="AA711" s="159">
        <v>8545797</v>
      </c>
      <c r="AB711" s="159">
        <v>26624126.07</v>
      </c>
      <c r="AC711" s="159">
        <v>11000000</v>
      </c>
      <c r="AD711" s="159">
        <v>11000000</v>
      </c>
      <c r="AE711" s="159">
        <v>32045797</v>
      </c>
      <c r="AF711" s="159">
        <v>16687473.98</v>
      </c>
      <c r="AG711" s="159">
        <v>2252255.71</v>
      </c>
      <c r="AH711" s="159">
        <v>2372366.85</v>
      </c>
      <c r="AI711" s="159">
        <v>0</v>
      </c>
      <c r="AJ711" s="159">
        <v>0</v>
      </c>
    </row>
    <row r="712" spans="1:36">
      <c r="A712" s="153">
        <v>10</v>
      </c>
      <c r="B712" s="154">
        <v>14</v>
      </c>
      <c r="C712" s="154">
        <v>2</v>
      </c>
      <c r="D712" s="155">
        <v>3</v>
      </c>
      <c r="E712" s="155" t="s">
        <v>556</v>
      </c>
      <c r="F712" s="156" t="s">
        <v>3685</v>
      </c>
      <c r="G712" s="156" t="s">
        <v>556</v>
      </c>
      <c r="H712" s="156" t="s">
        <v>3686</v>
      </c>
      <c r="I712" s="155">
        <v>1014023</v>
      </c>
      <c r="J712" s="157" t="s">
        <v>2131</v>
      </c>
      <c r="K712" s="157"/>
      <c r="L712" s="155">
        <v>2022</v>
      </c>
      <c r="M712" s="158">
        <v>14425</v>
      </c>
      <c r="N712" s="159">
        <v>73095360.370000005</v>
      </c>
      <c r="O712" s="159">
        <v>69122609.519999996</v>
      </c>
      <c r="P712" s="159">
        <v>48294570.579999998</v>
      </c>
      <c r="Q712" s="159">
        <v>22818704</v>
      </c>
      <c r="R712" s="159">
        <v>25475866.579999998</v>
      </c>
      <c r="S712" s="159">
        <v>3972750.85</v>
      </c>
      <c r="T712" s="159">
        <v>42476.07</v>
      </c>
      <c r="U712" s="159">
        <v>70358217.540000007</v>
      </c>
      <c r="V712" s="159">
        <v>63386945.950000003</v>
      </c>
      <c r="W712" s="159">
        <v>24870846.039999999</v>
      </c>
      <c r="X712" s="159">
        <v>233720.75</v>
      </c>
      <c r="Y712" s="159">
        <v>6971271.5899999999</v>
      </c>
      <c r="Z712" s="159">
        <v>1778095.71</v>
      </c>
      <c r="AA712" s="159">
        <v>0</v>
      </c>
      <c r="AB712" s="159">
        <v>1778095.71</v>
      </c>
      <c r="AC712" s="159">
        <v>1000802.72</v>
      </c>
      <c r="AD712" s="159">
        <v>1000802.72</v>
      </c>
      <c r="AE712" s="159">
        <v>12051951.699999999</v>
      </c>
      <c r="AF712" s="159">
        <v>5735663.5700000003</v>
      </c>
      <c r="AG712" s="159">
        <v>293775.3</v>
      </c>
      <c r="AH712" s="159">
        <v>415227.38</v>
      </c>
      <c r="AI712" s="159">
        <v>0</v>
      </c>
      <c r="AJ712" s="159">
        <v>0</v>
      </c>
    </row>
    <row r="713" spans="1:36">
      <c r="A713" s="153">
        <v>10</v>
      </c>
      <c r="B713" s="154">
        <v>14</v>
      </c>
      <c r="C713" s="154">
        <v>3</v>
      </c>
      <c r="D713" s="155">
        <v>2</v>
      </c>
      <c r="E713" s="155" t="s">
        <v>556</v>
      </c>
      <c r="F713" s="156" t="s">
        <v>3687</v>
      </c>
      <c r="G713" s="156" t="s">
        <v>556</v>
      </c>
      <c r="H713" s="156" t="s">
        <v>3688</v>
      </c>
      <c r="I713" s="155">
        <v>1014032</v>
      </c>
      <c r="J713" s="157" t="s">
        <v>2130</v>
      </c>
      <c r="K713" s="157"/>
      <c r="L713" s="155">
        <v>2022</v>
      </c>
      <c r="M713" s="158">
        <v>4465</v>
      </c>
      <c r="N713" s="159">
        <v>27688338.960000001</v>
      </c>
      <c r="O713" s="159">
        <v>26094305.260000002</v>
      </c>
      <c r="P713" s="159">
        <v>18980908.68</v>
      </c>
      <c r="Q713" s="159">
        <v>9073154</v>
      </c>
      <c r="R713" s="159">
        <v>9907754.6799999997</v>
      </c>
      <c r="S713" s="159">
        <v>1594033.7</v>
      </c>
      <c r="T713" s="159">
        <v>0</v>
      </c>
      <c r="U713" s="159">
        <v>26892556</v>
      </c>
      <c r="V713" s="159">
        <v>23857650.809999999</v>
      </c>
      <c r="W713" s="159">
        <v>7868591.5499999998</v>
      </c>
      <c r="X713" s="159">
        <v>58509.599999999999</v>
      </c>
      <c r="Y713" s="159">
        <v>3034905.19</v>
      </c>
      <c r="Z713" s="159">
        <v>2171162.69</v>
      </c>
      <c r="AA713" s="159">
        <v>158635.01</v>
      </c>
      <c r="AB713" s="159">
        <v>2012527.68</v>
      </c>
      <c r="AC713" s="159">
        <v>664016.19999999995</v>
      </c>
      <c r="AD713" s="159">
        <v>664016.19999999995</v>
      </c>
      <c r="AE713" s="159">
        <v>3937094.35</v>
      </c>
      <c r="AF713" s="159">
        <v>2236654.4500000002</v>
      </c>
      <c r="AG713" s="159">
        <v>134984.15</v>
      </c>
      <c r="AH713" s="159">
        <v>134984.15</v>
      </c>
      <c r="AI713" s="159">
        <v>0</v>
      </c>
      <c r="AJ713" s="159">
        <v>0</v>
      </c>
    </row>
    <row r="714" spans="1:36">
      <c r="A714" s="153">
        <v>10</v>
      </c>
      <c r="B714" s="154">
        <v>14</v>
      </c>
      <c r="C714" s="154">
        <v>4</v>
      </c>
      <c r="D714" s="155">
        <v>2</v>
      </c>
      <c r="E714" s="155" t="s">
        <v>556</v>
      </c>
      <c r="F714" s="156" t="s">
        <v>3687</v>
      </c>
      <c r="G714" s="156" t="s">
        <v>556</v>
      </c>
      <c r="H714" s="156" t="s">
        <v>3689</v>
      </c>
      <c r="I714" s="155">
        <v>1014042</v>
      </c>
      <c r="J714" s="157" t="s">
        <v>2129</v>
      </c>
      <c r="K714" s="157"/>
      <c r="L714" s="155">
        <v>2022</v>
      </c>
      <c r="M714" s="158">
        <v>6372</v>
      </c>
      <c r="N714" s="159">
        <v>32592558.600000001</v>
      </c>
      <c r="O714" s="159">
        <v>30824961.68</v>
      </c>
      <c r="P714" s="159">
        <v>20881108.740000002</v>
      </c>
      <c r="Q714" s="159">
        <v>10249550</v>
      </c>
      <c r="R714" s="159">
        <v>10631558.74</v>
      </c>
      <c r="S714" s="159">
        <v>1767596.92</v>
      </c>
      <c r="T714" s="159">
        <v>59855.35</v>
      </c>
      <c r="U714" s="159">
        <v>30850310.07</v>
      </c>
      <c r="V714" s="159">
        <v>26790693.050000001</v>
      </c>
      <c r="W714" s="159">
        <v>10109462.33</v>
      </c>
      <c r="X714" s="159">
        <v>82837.69</v>
      </c>
      <c r="Y714" s="159">
        <v>4059617.02</v>
      </c>
      <c r="Z714" s="159">
        <v>689536.69</v>
      </c>
      <c r="AA714" s="159">
        <v>0</v>
      </c>
      <c r="AB714" s="159">
        <v>689536.69</v>
      </c>
      <c r="AC714" s="159">
        <v>680668.6</v>
      </c>
      <c r="AD714" s="159">
        <v>680668.6</v>
      </c>
      <c r="AE714" s="159">
        <v>6631014.1799999997</v>
      </c>
      <c r="AF714" s="159">
        <v>4034268.63</v>
      </c>
      <c r="AG714" s="159">
        <v>276272.38</v>
      </c>
      <c r="AH714" s="159">
        <v>301910.77</v>
      </c>
      <c r="AI714" s="159">
        <v>0</v>
      </c>
      <c r="AJ714" s="159">
        <v>0</v>
      </c>
    </row>
    <row r="715" spans="1:36">
      <c r="A715" s="153">
        <v>10</v>
      </c>
      <c r="B715" s="154">
        <v>14</v>
      </c>
      <c r="C715" s="154">
        <v>5</v>
      </c>
      <c r="D715" s="155">
        <v>2</v>
      </c>
      <c r="E715" s="155" t="s">
        <v>556</v>
      </c>
      <c r="F715" s="156" t="s">
        <v>3687</v>
      </c>
      <c r="G715" s="156" t="s">
        <v>556</v>
      </c>
      <c r="H715" s="156" t="s">
        <v>3690</v>
      </c>
      <c r="I715" s="155">
        <v>1014052</v>
      </c>
      <c r="J715" s="157" t="s">
        <v>2128</v>
      </c>
      <c r="K715" s="157"/>
      <c r="L715" s="155">
        <v>2022</v>
      </c>
      <c r="M715" s="158">
        <v>5521</v>
      </c>
      <c r="N715" s="159">
        <v>29719394.390000001</v>
      </c>
      <c r="O715" s="159">
        <v>27808942.920000002</v>
      </c>
      <c r="P715" s="159">
        <v>18709624.41</v>
      </c>
      <c r="Q715" s="159">
        <v>9449692</v>
      </c>
      <c r="R715" s="159">
        <v>9259932.4100000001</v>
      </c>
      <c r="S715" s="159">
        <v>1910451.47</v>
      </c>
      <c r="T715" s="159">
        <v>87226.77</v>
      </c>
      <c r="U715" s="159">
        <v>31929150.5</v>
      </c>
      <c r="V715" s="159">
        <v>26753191.82</v>
      </c>
      <c r="W715" s="159">
        <v>9880032.5299999993</v>
      </c>
      <c r="X715" s="159">
        <v>114130.85</v>
      </c>
      <c r="Y715" s="159">
        <v>5175958.68</v>
      </c>
      <c r="Z715" s="159">
        <v>5533261.6699999999</v>
      </c>
      <c r="AA715" s="159">
        <v>3694426.26</v>
      </c>
      <c r="AB715" s="159">
        <v>1838835.4100000001</v>
      </c>
      <c r="AC715" s="159">
        <v>880039.4</v>
      </c>
      <c r="AD715" s="159">
        <v>880039.4</v>
      </c>
      <c r="AE715" s="159">
        <v>11099386.859999999</v>
      </c>
      <c r="AF715" s="159">
        <v>1055751.1000000001</v>
      </c>
      <c r="AG715" s="159">
        <v>113612.48</v>
      </c>
      <c r="AH715" s="159">
        <v>442757.81</v>
      </c>
      <c r="AI715" s="159">
        <v>0</v>
      </c>
      <c r="AJ715" s="159">
        <v>0</v>
      </c>
    </row>
    <row r="716" spans="1:36">
      <c r="A716" s="153">
        <v>10</v>
      </c>
      <c r="B716" s="154">
        <v>14</v>
      </c>
      <c r="C716" s="154">
        <v>6</v>
      </c>
      <c r="D716" s="155">
        <v>2</v>
      </c>
      <c r="E716" s="155" t="s">
        <v>556</v>
      </c>
      <c r="F716" s="156" t="s">
        <v>3687</v>
      </c>
      <c r="G716" s="156" t="s">
        <v>556</v>
      </c>
      <c r="H716" s="156" t="s">
        <v>3691</v>
      </c>
      <c r="I716" s="155">
        <v>1014062</v>
      </c>
      <c r="J716" s="157" t="s">
        <v>2127</v>
      </c>
      <c r="K716" s="157"/>
      <c r="L716" s="155">
        <v>2022</v>
      </c>
      <c r="M716" s="158">
        <v>5449</v>
      </c>
      <c r="N716" s="159">
        <v>27753768.890000001</v>
      </c>
      <c r="O716" s="159">
        <v>25675700.210000001</v>
      </c>
      <c r="P716" s="159">
        <v>20373574.68</v>
      </c>
      <c r="Q716" s="159">
        <v>9467501</v>
      </c>
      <c r="R716" s="159">
        <v>10906073.68</v>
      </c>
      <c r="S716" s="159">
        <v>2078068.68</v>
      </c>
      <c r="T716" s="159">
        <v>1774</v>
      </c>
      <c r="U716" s="159">
        <v>27792876.140000001</v>
      </c>
      <c r="V716" s="159">
        <v>24930931.609999999</v>
      </c>
      <c r="W716" s="159">
        <v>9647507.6999999993</v>
      </c>
      <c r="X716" s="159">
        <v>18337.62</v>
      </c>
      <c r="Y716" s="159">
        <v>2861944.53</v>
      </c>
      <c r="Z716" s="159">
        <v>2849948.09</v>
      </c>
      <c r="AA716" s="159">
        <v>39608.79</v>
      </c>
      <c r="AB716" s="159">
        <v>2810339.3</v>
      </c>
      <c r="AC716" s="159">
        <v>161550.79999999999</v>
      </c>
      <c r="AD716" s="159">
        <v>161550.79999999999</v>
      </c>
      <c r="AE716" s="159">
        <v>1239608.79</v>
      </c>
      <c r="AF716" s="159">
        <v>744768.6</v>
      </c>
      <c r="AG716" s="159">
        <v>322562.88</v>
      </c>
      <c r="AH716" s="159">
        <v>403047.29</v>
      </c>
      <c r="AI716" s="159">
        <v>0</v>
      </c>
      <c r="AJ716" s="159">
        <v>0</v>
      </c>
    </row>
    <row r="717" spans="1:36">
      <c r="A717" s="153">
        <v>10</v>
      </c>
      <c r="B717" s="154">
        <v>14</v>
      </c>
      <c r="C717" s="154">
        <v>7</v>
      </c>
      <c r="D717" s="155">
        <v>2</v>
      </c>
      <c r="E717" s="155" t="s">
        <v>556</v>
      </c>
      <c r="F717" s="156" t="s">
        <v>3687</v>
      </c>
      <c r="G717" s="156" t="s">
        <v>556</v>
      </c>
      <c r="H717" s="156" t="s">
        <v>3692</v>
      </c>
      <c r="I717" s="155">
        <v>1014072</v>
      </c>
      <c r="J717" s="157" t="s">
        <v>2126</v>
      </c>
      <c r="K717" s="157"/>
      <c r="L717" s="155">
        <v>2022</v>
      </c>
      <c r="M717" s="158">
        <v>2876</v>
      </c>
      <c r="N717" s="159">
        <v>17869648.710000001</v>
      </c>
      <c r="O717" s="159">
        <v>15032588.26</v>
      </c>
      <c r="P717" s="159">
        <v>10860414.57</v>
      </c>
      <c r="Q717" s="159">
        <v>4930557</v>
      </c>
      <c r="R717" s="159">
        <v>5929857.5700000003</v>
      </c>
      <c r="S717" s="159">
        <v>2837060.45</v>
      </c>
      <c r="T717" s="159">
        <v>0</v>
      </c>
      <c r="U717" s="159">
        <v>18037981.030000001</v>
      </c>
      <c r="V717" s="159">
        <v>14043219.6</v>
      </c>
      <c r="W717" s="159">
        <v>5598927.9000000004</v>
      </c>
      <c r="X717" s="159">
        <v>347.57</v>
      </c>
      <c r="Y717" s="159">
        <v>3994761.43</v>
      </c>
      <c r="Z717" s="159">
        <v>1097890.8</v>
      </c>
      <c r="AA717" s="159">
        <v>0</v>
      </c>
      <c r="AB717" s="159">
        <v>1097890.8</v>
      </c>
      <c r="AC717" s="159">
        <v>0</v>
      </c>
      <c r="AD717" s="159">
        <v>0</v>
      </c>
      <c r="AE717" s="159">
        <v>0</v>
      </c>
      <c r="AF717" s="159">
        <v>989368.66</v>
      </c>
      <c r="AG717" s="159">
        <v>103489.86</v>
      </c>
      <c r="AH717" s="159">
        <v>99951.14</v>
      </c>
      <c r="AI717" s="159">
        <v>0</v>
      </c>
      <c r="AJ717" s="159">
        <v>0</v>
      </c>
    </row>
    <row r="718" spans="1:36">
      <c r="A718" s="153">
        <v>10</v>
      </c>
      <c r="B718" s="154">
        <v>14</v>
      </c>
      <c r="C718" s="154">
        <v>8</v>
      </c>
      <c r="D718" s="155">
        <v>2</v>
      </c>
      <c r="E718" s="155" t="s">
        <v>556</v>
      </c>
      <c r="F718" s="156" t="s">
        <v>3687</v>
      </c>
      <c r="G718" s="156" t="s">
        <v>556</v>
      </c>
      <c r="H718" s="156" t="s">
        <v>3693</v>
      </c>
      <c r="I718" s="155">
        <v>1014082</v>
      </c>
      <c r="J718" s="157" t="s">
        <v>2125</v>
      </c>
      <c r="K718" s="157"/>
      <c r="L718" s="155">
        <v>2022</v>
      </c>
      <c r="M718" s="158">
        <v>10763</v>
      </c>
      <c r="N718" s="159">
        <v>58279128.140000001</v>
      </c>
      <c r="O718" s="159">
        <v>52876838.869999997</v>
      </c>
      <c r="P718" s="159">
        <v>33426881.579999998</v>
      </c>
      <c r="Q718" s="159">
        <v>14259485</v>
      </c>
      <c r="R718" s="159">
        <v>19167396.579999998</v>
      </c>
      <c r="S718" s="159">
        <v>5402289.2699999996</v>
      </c>
      <c r="T718" s="159">
        <v>5630</v>
      </c>
      <c r="U718" s="159">
        <v>56271961.049999997</v>
      </c>
      <c r="V718" s="159">
        <v>48327007.460000001</v>
      </c>
      <c r="W718" s="159">
        <v>18090020.920000002</v>
      </c>
      <c r="X718" s="159">
        <v>142469</v>
      </c>
      <c r="Y718" s="159">
        <v>7944953.5899999999</v>
      </c>
      <c r="Z718" s="159">
        <v>642187.03</v>
      </c>
      <c r="AA718" s="159">
        <v>0</v>
      </c>
      <c r="AB718" s="159">
        <v>642187.03</v>
      </c>
      <c r="AC718" s="159">
        <v>590620</v>
      </c>
      <c r="AD718" s="159">
        <v>590620</v>
      </c>
      <c r="AE718" s="159">
        <v>5941240</v>
      </c>
      <c r="AF718" s="159">
        <v>4549831.41</v>
      </c>
      <c r="AG718" s="159">
        <v>260603.4</v>
      </c>
      <c r="AH718" s="159">
        <v>260603.4</v>
      </c>
      <c r="AI718" s="159">
        <v>0</v>
      </c>
      <c r="AJ718" s="159">
        <v>0</v>
      </c>
    </row>
    <row r="719" spans="1:36">
      <c r="A719" s="153">
        <v>10</v>
      </c>
      <c r="B719" s="154">
        <v>14</v>
      </c>
      <c r="C719" s="154">
        <v>9</v>
      </c>
      <c r="D719" s="155">
        <v>3</v>
      </c>
      <c r="E719" s="155" t="s">
        <v>556</v>
      </c>
      <c r="F719" s="156" t="s">
        <v>3685</v>
      </c>
      <c r="G719" s="156" t="s">
        <v>556</v>
      </c>
      <c r="H719" s="156" t="s">
        <v>3694</v>
      </c>
      <c r="I719" s="155">
        <v>1014093</v>
      </c>
      <c r="J719" s="157" t="s">
        <v>2124</v>
      </c>
      <c r="K719" s="157"/>
      <c r="L719" s="155">
        <v>2022</v>
      </c>
      <c r="M719" s="158">
        <v>12589</v>
      </c>
      <c r="N719" s="159">
        <v>66048598.109999999</v>
      </c>
      <c r="O719" s="159">
        <v>60023543.149999999</v>
      </c>
      <c r="P719" s="159">
        <v>44275269.420000002</v>
      </c>
      <c r="Q719" s="159">
        <v>22575040</v>
      </c>
      <c r="R719" s="159">
        <v>21700229.420000002</v>
      </c>
      <c r="S719" s="159">
        <v>6025054.96</v>
      </c>
      <c r="T719" s="159">
        <v>604768</v>
      </c>
      <c r="U719" s="159">
        <v>61961010.439999998</v>
      </c>
      <c r="V719" s="159">
        <v>55535834.909999996</v>
      </c>
      <c r="W719" s="159">
        <v>19333678.210000001</v>
      </c>
      <c r="X719" s="159">
        <v>165577.45000000001</v>
      </c>
      <c r="Y719" s="159">
        <v>6425175.5300000003</v>
      </c>
      <c r="Z719" s="159">
        <v>3228063.39</v>
      </c>
      <c r="AA719" s="159">
        <v>402355</v>
      </c>
      <c r="AB719" s="159">
        <v>2825708.39</v>
      </c>
      <c r="AC719" s="159">
        <v>1511395.12</v>
      </c>
      <c r="AD719" s="159">
        <v>1511395.12</v>
      </c>
      <c r="AE719" s="159">
        <v>14230186.91</v>
      </c>
      <c r="AF719" s="159">
        <v>4487708.24</v>
      </c>
      <c r="AG719" s="159">
        <v>453411.99</v>
      </c>
      <c r="AH719" s="159">
        <v>446067.04</v>
      </c>
      <c r="AI719" s="159">
        <v>0</v>
      </c>
      <c r="AJ719" s="159">
        <v>0</v>
      </c>
    </row>
    <row r="720" spans="1:36">
      <c r="A720" s="153">
        <v>10</v>
      </c>
      <c r="B720" s="154">
        <v>14</v>
      </c>
      <c r="C720" s="154">
        <v>10</v>
      </c>
      <c r="D720" s="155">
        <v>2</v>
      </c>
      <c r="E720" s="155" t="s">
        <v>556</v>
      </c>
      <c r="F720" s="156" t="s">
        <v>3687</v>
      </c>
      <c r="G720" s="156" t="s">
        <v>556</v>
      </c>
      <c r="H720" s="156" t="s">
        <v>3695</v>
      </c>
      <c r="I720" s="155">
        <v>1014102</v>
      </c>
      <c r="J720" s="157" t="s">
        <v>2123</v>
      </c>
      <c r="K720" s="157"/>
      <c r="L720" s="155">
        <v>2022</v>
      </c>
      <c r="M720" s="158">
        <v>6057</v>
      </c>
      <c r="N720" s="159">
        <v>34266887.259999998</v>
      </c>
      <c r="O720" s="159">
        <v>28325190.329999998</v>
      </c>
      <c r="P720" s="159">
        <v>17474044.460000001</v>
      </c>
      <c r="Q720" s="159">
        <v>7699444</v>
      </c>
      <c r="R720" s="159">
        <v>9774600.4600000009</v>
      </c>
      <c r="S720" s="159">
        <v>5941696.9299999997</v>
      </c>
      <c r="T720" s="159">
        <v>176664.8</v>
      </c>
      <c r="U720" s="159">
        <v>33030147.530000001</v>
      </c>
      <c r="V720" s="159">
        <v>25071803.890000001</v>
      </c>
      <c r="W720" s="159">
        <v>10646838.34</v>
      </c>
      <c r="X720" s="159">
        <v>64474.44</v>
      </c>
      <c r="Y720" s="159">
        <v>7958343.6399999997</v>
      </c>
      <c r="Z720" s="159">
        <v>1701447.47</v>
      </c>
      <c r="AA720" s="159">
        <v>0</v>
      </c>
      <c r="AB720" s="159">
        <v>1701447.47</v>
      </c>
      <c r="AC720" s="159">
        <v>1205314.96</v>
      </c>
      <c r="AD720" s="159">
        <v>1205314.96</v>
      </c>
      <c r="AE720" s="159">
        <v>4794932.07</v>
      </c>
      <c r="AF720" s="159">
        <v>3253386.44</v>
      </c>
      <c r="AG720" s="159">
        <v>114959</v>
      </c>
      <c r="AH720" s="159">
        <v>114959</v>
      </c>
      <c r="AI720" s="159">
        <v>0</v>
      </c>
      <c r="AJ720" s="159">
        <v>0</v>
      </c>
    </row>
    <row r="721" spans="1:36">
      <c r="A721" s="153">
        <v>10</v>
      </c>
      <c r="B721" s="154">
        <v>14</v>
      </c>
      <c r="C721" s="154">
        <v>11</v>
      </c>
      <c r="D721" s="155">
        <v>3</v>
      </c>
      <c r="E721" s="155" t="s">
        <v>556</v>
      </c>
      <c r="F721" s="156" t="s">
        <v>3685</v>
      </c>
      <c r="G721" s="156" t="s">
        <v>556</v>
      </c>
      <c r="H721" s="156" t="s">
        <v>3696</v>
      </c>
      <c r="I721" s="155">
        <v>1014113</v>
      </c>
      <c r="J721" s="157" t="s">
        <v>2122</v>
      </c>
      <c r="K721" s="157"/>
      <c r="L721" s="155">
        <v>2022</v>
      </c>
      <c r="M721" s="158">
        <v>7129</v>
      </c>
      <c r="N721" s="159">
        <v>38212749.210000001</v>
      </c>
      <c r="O721" s="159">
        <v>36995002.229999997</v>
      </c>
      <c r="P721" s="159">
        <v>27164461.920000002</v>
      </c>
      <c r="Q721" s="159">
        <v>12526046</v>
      </c>
      <c r="R721" s="159">
        <v>14638415.92</v>
      </c>
      <c r="S721" s="159">
        <v>1217746.98</v>
      </c>
      <c r="T721" s="159">
        <v>591606.96</v>
      </c>
      <c r="U721" s="159">
        <v>38044598.789999999</v>
      </c>
      <c r="V721" s="159">
        <v>35693588.700000003</v>
      </c>
      <c r="W721" s="159">
        <v>13027093.49</v>
      </c>
      <c r="X721" s="159">
        <v>215975.28</v>
      </c>
      <c r="Y721" s="159">
        <v>2351010.09</v>
      </c>
      <c r="Z721" s="159">
        <v>1254640.54</v>
      </c>
      <c r="AA721" s="159">
        <v>0</v>
      </c>
      <c r="AB721" s="159">
        <v>1254640.54</v>
      </c>
      <c r="AC721" s="159">
        <v>102316</v>
      </c>
      <c r="AD721" s="159">
        <v>102316</v>
      </c>
      <c r="AE721" s="159">
        <v>9292594.6400000006</v>
      </c>
      <c r="AF721" s="159">
        <v>1301413.53</v>
      </c>
      <c r="AG721" s="159">
        <v>245082.5</v>
      </c>
      <c r="AH721" s="159">
        <v>569940.25</v>
      </c>
      <c r="AI721" s="159">
        <v>0</v>
      </c>
      <c r="AJ721" s="159">
        <v>0</v>
      </c>
    </row>
    <row r="722" spans="1:36">
      <c r="A722" s="153">
        <v>10</v>
      </c>
      <c r="B722" s="154">
        <v>15</v>
      </c>
      <c r="C722" s="154">
        <v>1</v>
      </c>
      <c r="D722" s="155">
        <v>3</v>
      </c>
      <c r="E722" s="155" t="s">
        <v>556</v>
      </c>
      <c r="F722" s="156" t="s">
        <v>3697</v>
      </c>
      <c r="G722" s="156" t="s">
        <v>556</v>
      </c>
      <c r="H722" s="156" t="s">
        <v>3698</v>
      </c>
      <c r="I722" s="155">
        <v>1015013</v>
      </c>
      <c r="J722" s="157" t="s">
        <v>2121</v>
      </c>
      <c r="K722" s="157"/>
      <c r="L722" s="155">
        <v>2022</v>
      </c>
      <c r="M722" s="158">
        <v>4024</v>
      </c>
      <c r="N722" s="159">
        <v>23836432.440000001</v>
      </c>
      <c r="O722" s="159">
        <v>20562638.57</v>
      </c>
      <c r="P722" s="159">
        <v>12974179.800000001</v>
      </c>
      <c r="Q722" s="159">
        <v>6196381</v>
      </c>
      <c r="R722" s="159">
        <v>6777798.7999999998</v>
      </c>
      <c r="S722" s="159">
        <v>3273793.87</v>
      </c>
      <c r="T722" s="159">
        <v>133430.07999999999</v>
      </c>
      <c r="U722" s="159">
        <v>23053999.539999999</v>
      </c>
      <c r="V722" s="159">
        <v>19178058.25</v>
      </c>
      <c r="W722" s="159">
        <v>5559179.3200000003</v>
      </c>
      <c r="X722" s="159">
        <v>51254.11</v>
      </c>
      <c r="Y722" s="159">
        <v>3875941.29</v>
      </c>
      <c r="Z722" s="159">
        <v>1910833.06</v>
      </c>
      <c r="AA722" s="159">
        <v>0</v>
      </c>
      <c r="AB722" s="159">
        <v>1910833.06</v>
      </c>
      <c r="AC722" s="159">
        <v>402000</v>
      </c>
      <c r="AD722" s="159">
        <v>402000</v>
      </c>
      <c r="AE722" s="159">
        <v>3507850</v>
      </c>
      <c r="AF722" s="159">
        <v>1384580.32</v>
      </c>
      <c r="AG722" s="159">
        <v>113784</v>
      </c>
      <c r="AH722" s="159">
        <v>113784</v>
      </c>
      <c r="AI722" s="159">
        <v>0</v>
      </c>
      <c r="AJ722" s="159">
        <v>0</v>
      </c>
    </row>
    <row r="723" spans="1:36">
      <c r="A723" s="153">
        <v>10</v>
      </c>
      <c r="B723" s="154">
        <v>15</v>
      </c>
      <c r="C723" s="154">
        <v>2</v>
      </c>
      <c r="D723" s="155">
        <v>2</v>
      </c>
      <c r="E723" s="155" t="s">
        <v>556</v>
      </c>
      <c r="F723" s="156" t="s">
        <v>3699</v>
      </c>
      <c r="G723" s="156" t="s">
        <v>556</v>
      </c>
      <c r="H723" s="156" t="s">
        <v>3700</v>
      </c>
      <c r="I723" s="155">
        <v>1015022</v>
      </c>
      <c r="J723" s="157" t="s">
        <v>2120</v>
      </c>
      <c r="K723" s="157"/>
      <c r="L723" s="155">
        <v>2022</v>
      </c>
      <c r="M723" s="158">
        <v>5699</v>
      </c>
      <c r="N723" s="159">
        <v>33801229.219999999</v>
      </c>
      <c r="O723" s="159">
        <v>32220282.07</v>
      </c>
      <c r="P723" s="159">
        <v>20725685.600000001</v>
      </c>
      <c r="Q723" s="159">
        <v>9584322</v>
      </c>
      <c r="R723" s="159">
        <v>11141363.6</v>
      </c>
      <c r="S723" s="159">
        <v>1580947.15</v>
      </c>
      <c r="T723" s="159">
        <v>13950</v>
      </c>
      <c r="U723" s="159">
        <v>31449622.75</v>
      </c>
      <c r="V723" s="159">
        <v>28048142.219999999</v>
      </c>
      <c r="W723" s="159">
        <v>9943966.75</v>
      </c>
      <c r="X723" s="159">
        <v>70049.100000000006</v>
      </c>
      <c r="Y723" s="159">
        <v>3401480.53</v>
      </c>
      <c r="Z723" s="159">
        <v>7186397.7999999998</v>
      </c>
      <c r="AA723" s="159">
        <v>4140000</v>
      </c>
      <c r="AB723" s="159">
        <v>3046397.8</v>
      </c>
      <c r="AC723" s="159">
        <v>2850024</v>
      </c>
      <c r="AD723" s="159">
        <v>2800000</v>
      </c>
      <c r="AE723" s="159">
        <v>7747094.5899999999</v>
      </c>
      <c r="AF723" s="159">
        <v>4172139.85</v>
      </c>
      <c r="AG723" s="159">
        <v>134800</v>
      </c>
      <c r="AH723" s="159">
        <v>134800</v>
      </c>
      <c r="AI723" s="159">
        <v>0</v>
      </c>
      <c r="AJ723" s="159">
        <v>0</v>
      </c>
    </row>
    <row r="724" spans="1:36">
      <c r="A724" s="153">
        <v>10</v>
      </c>
      <c r="B724" s="154">
        <v>15</v>
      </c>
      <c r="C724" s="154">
        <v>3</v>
      </c>
      <c r="D724" s="155">
        <v>2</v>
      </c>
      <c r="E724" s="155" t="s">
        <v>556</v>
      </c>
      <c r="F724" s="156" t="s">
        <v>3699</v>
      </c>
      <c r="G724" s="156" t="s">
        <v>556</v>
      </c>
      <c r="H724" s="156" t="s">
        <v>3701</v>
      </c>
      <c r="I724" s="155">
        <v>1015032</v>
      </c>
      <c r="J724" s="157" t="s">
        <v>2119</v>
      </c>
      <c r="K724" s="157"/>
      <c r="L724" s="155">
        <v>2022</v>
      </c>
      <c r="M724" s="158">
        <v>2659</v>
      </c>
      <c r="N724" s="159">
        <v>18102650.579999998</v>
      </c>
      <c r="O724" s="159">
        <v>14829051.050000001</v>
      </c>
      <c r="P724" s="159">
        <v>10401963.23</v>
      </c>
      <c r="Q724" s="159">
        <v>5275133</v>
      </c>
      <c r="R724" s="159">
        <v>5126830.2300000004</v>
      </c>
      <c r="S724" s="159">
        <v>3273599.53</v>
      </c>
      <c r="T724" s="159">
        <v>23780</v>
      </c>
      <c r="U724" s="159">
        <v>17529855.449999999</v>
      </c>
      <c r="V724" s="159">
        <v>13162957.460000001</v>
      </c>
      <c r="W724" s="159">
        <v>5398955.9000000004</v>
      </c>
      <c r="X724" s="159">
        <v>23618.61</v>
      </c>
      <c r="Y724" s="159">
        <v>4366897.99</v>
      </c>
      <c r="Z724" s="159">
        <v>443607.58</v>
      </c>
      <c r="AA724" s="159">
        <v>0</v>
      </c>
      <c r="AB724" s="159">
        <v>443607.58</v>
      </c>
      <c r="AC724" s="159">
        <v>416981</v>
      </c>
      <c r="AD724" s="159">
        <v>416981</v>
      </c>
      <c r="AE724" s="159">
        <v>1187576</v>
      </c>
      <c r="AF724" s="159">
        <v>1666093.59</v>
      </c>
      <c r="AG724" s="159">
        <v>217260.65</v>
      </c>
      <c r="AH724" s="159">
        <v>155781.5</v>
      </c>
      <c r="AI724" s="159">
        <v>0</v>
      </c>
      <c r="AJ724" s="159">
        <v>0</v>
      </c>
    </row>
    <row r="725" spans="1:36">
      <c r="A725" s="153">
        <v>10</v>
      </c>
      <c r="B725" s="154">
        <v>15</v>
      </c>
      <c r="C725" s="154">
        <v>4</v>
      </c>
      <c r="D725" s="155">
        <v>2</v>
      </c>
      <c r="E725" s="155" t="s">
        <v>556</v>
      </c>
      <c r="F725" s="156" t="s">
        <v>3699</v>
      </c>
      <c r="G725" s="156" t="s">
        <v>556</v>
      </c>
      <c r="H725" s="156" t="s">
        <v>3702</v>
      </c>
      <c r="I725" s="155">
        <v>1015042</v>
      </c>
      <c r="J725" s="157" t="s">
        <v>2118</v>
      </c>
      <c r="K725" s="157"/>
      <c r="L725" s="155">
        <v>2022</v>
      </c>
      <c r="M725" s="158">
        <v>2886</v>
      </c>
      <c r="N725" s="159">
        <v>17408779.039999999</v>
      </c>
      <c r="O725" s="159">
        <v>14969848.529999999</v>
      </c>
      <c r="P725" s="159">
        <v>9808051.379999999</v>
      </c>
      <c r="Q725" s="159">
        <v>4187915</v>
      </c>
      <c r="R725" s="159">
        <v>5620136.3799999999</v>
      </c>
      <c r="S725" s="159">
        <v>2438930.5099999998</v>
      </c>
      <c r="T725" s="159">
        <v>0</v>
      </c>
      <c r="U725" s="159">
        <v>17737886.41</v>
      </c>
      <c r="V725" s="159">
        <v>12837636.560000001</v>
      </c>
      <c r="W725" s="159">
        <v>4274027.91</v>
      </c>
      <c r="X725" s="159">
        <v>67685.78</v>
      </c>
      <c r="Y725" s="159">
        <v>4900249.8499999996</v>
      </c>
      <c r="Z725" s="159">
        <v>1745237.61</v>
      </c>
      <c r="AA725" s="159">
        <v>1199803</v>
      </c>
      <c r="AB725" s="159">
        <v>545434.6100000001</v>
      </c>
      <c r="AC725" s="159">
        <v>595312.96</v>
      </c>
      <c r="AD725" s="159">
        <v>595312.96</v>
      </c>
      <c r="AE725" s="159">
        <v>6731035</v>
      </c>
      <c r="AF725" s="159">
        <v>2132211.9700000002</v>
      </c>
      <c r="AG725" s="159">
        <v>89957</v>
      </c>
      <c r="AH725" s="159">
        <v>104597</v>
      </c>
      <c r="AI725" s="159">
        <v>0</v>
      </c>
      <c r="AJ725" s="159">
        <v>0</v>
      </c>
    </row>
    <row r="726" spans="1:36">
      <c r="A726" s="153">
        <v>10</v>
      </c>
      <c r="B726" s="154">
        <v>15</v>
      </c>
      <c r="C726" s="154">
        <v>5</v>
      </c>
      <c r="D726" s="155">
        <v>2</v>
      </c>
      <c r="E726" s="155" t="s">
        <v>556</v>
      </c>
      <c r="F726" s="156" t="s">
        <v>3699</v>
      </c>
      <c r="G726" s="156" t="s">
        <v>556</v>
      </c>
      <c r="H726" s="156" t="s">
        <v>3703</v>
      </c>
      <c r="I726" s="155">
        <v>1015052</v>
      </c>
      <c r="J726" s="157" t="s">
        <v>2117</v>
      </c>
      <c r="K726" s="157"/>
      <c r="L726" s="155">
        <v>2022</v>
      </c>
      <c r="M726" s="158">
        <v>3289</v>
      </c>
      <c r="N726" s="159">
        <v>22562974.600000001</v>
      </c>
      <c r="O726" s="159">
        <v>16021918.67</v>
      </c>
      <c r="P726" s="159">
        <v>11197878.789999999</v>
      </c>
      <c r="Q726" s="159">
        <v>5657026</v>
      </c>
      <c r="R726" s="159">
        <v>5540852.79</v>
      </c>
      <c r="S726" s="159">
        <v>6541055.9299999997</v>
      </c>
      <c r="T726" s="159">
        <v>0</v>
      </c>
      <c r="U726" s="159">
        <v>21127415.399999999</v>
      </c>
      <c r="V726" s="159">
        <v>14370948.560000001</v>
      </c>
      <c r="W726" s="159">
        <v>4134862.71</v>
      </c>
      <c r="X726" s="159">
        <v>90981.51</v>
      </c>
      <c r="Y726" s="159">
        <v>6756466.8399999999</v>
      </c>
      <c r="Z726" s="159">
        <v>2391343.59</v>
      </c>
      <c r="AA726" s="159">
        <v>0</v>
      </c>
      <c r="AB726" s="159">
        <v>2391343.59</v>
      </c>
      <c r="AC726" s="159">
        <v>313750.68</v>
      </c>
      <c r="AD726" s="159">
        <v>313750.68</v>
      </c>
      <c r="AE726" s="159">
        <v>3774411.62</v>
      </c>
      <c r="AF726" s="159">
        <v>1650970.11</v>
      </c>
      <c r="AG726" s="159">
        <v>105009.85</v>
      </c>
      <c r="AH726" s="159">
        <v>105009.85</v>
      </c>
      <c r="AI726" s="159">
        <v>0</v>
      </c>
      <c r="AJ726" s="159">
        <v>0</v>
      </c>
    </row>
    <row r="727" spans="1:36">
      <c r="A727" s="153">
        <v>10</v>
      </c>
      <c r="B727" s="154">
        <v>15</v>
      </c>
      <c r="C727" s="154">
        <v>6</v>
      </c>
      <c r="D727" s="155">
        <v>2</v>
      </c>
      <c r="E727" s="155" t="s">
        <v>556</v>
      </c>
      <c r="F727" s="156" t="s">
        <v>3699</v>
      </c>
      <c r="G727" s="156" t="s">
        <v>556</v>
      </c>
      <c r="H727" s="156" t="s">
        <v>3704</v>
      </c>
      <c r="I727" s="155">
        <v>1015062</v>
      </c>
      <c r="J727" s="157" t="s">
        <v>2116</v>
      </c>
      <c r="K727" s="157"/>
      <c r="L727" s="155">
        <v>2022</v>
      </c>
      <c r="M727" s="158">
        <v>5990</v>
      </c>
      <c r="N727" s="159">
        <v>42684908.090000004</v>
      </c>
      <c r="O727" s="159">
        <v>30375611.379999999</v>
      </c>
      <c r="P727" s="159">
        <v>20460257.829999998</v>
      </c>
      <c r="Q727" s="159">
        <v>10015784</v>
      </c>
      <c r="R727" s="159">
        <v>10444473.83</v>
      </c>
      <c r="S727" s="159">
        <v>12309296.710000001</v>
      </c>
      <c r="T727" s="159">
        <v>436305.96</v>
      </c>
      <c r="U727" s="159">
        <v>47738064.369999997</v>
      </c>
      <c r="V727" s="159">
        <v>27504003.239999998</v>
      </c>
      <c r="W727" s="159">
        <v>11372187.52</v>
      </c>
      <c r="X727" s="159">
        <v>114547.24</v>
      </c>
      <c r="Y727" s="159">
        <v>20234061.129999999</v>
      </c>
      <c r="Z727" s="159">
        <v>9874604.6799999997</v>
      </c>
      <c r="AA727" s="159">
        <v>8600000</v>
      </c>
      <c r="AB727" s="159">
        <v>1274604.6799999997</v>
      </c>
      <c r="AC727" s="159">
        <v>706140</v>
      </c>
      <c r="AD727" s="159">
        <v>706140</v>
      </c>
      <c r="AE727" s="159">
        <v>14249120</v>
      </c>
      <c r="AF727" s="159">
        <v>2871608.14</v>
      </c>
      <c r="AG727" s="159">
        <v>297638.28999999998</v>
      </c>
      <c r="AH727" s="159">
        <v>208753.11</v>
      </c>
      <c r="AI727" s="159">
        <v>0</v>
      </c>
      <c r="AJ727" s="159">
        <v>0</v>
      </c>
    </row>
    <row r="728" spans="1:36">
      <c r="A728" s="153">
        <v>10</v>
      </c>
      <c r="B728" s="154">
        <v>15</v>
      </c>
      <c r="C728" s="154">
        <v>7</v>
      </c>
      <c r="D728" s="155">
        <v>2</v>
      </c>
      <c r="E728" s="155" t="s">
        <v>556</v>
      </c>
      <c r="F728" s="156" t="s">
        <v>3699</v>
      </c>
      <c r="G728" s="156" t="s">
        <v>556</v>
      </c>
      <c r="H728" s="156" t="s">
        <v>3705</v>
      </c>
      <c r="I728" s="155">
        <v>1015072</v>
      </c>
      <c r="J728" s="157" t="s">
        <v>2115</v>
      </c>
      <c r="K728" s="157"/>
      <c r="L728" s="155">
        <v>2022</v>
      </c>
      <c r="M728" s="158">
        <v>3374</v>
      </c>
      <c r="N728" s="159">
        <v>18578573.52</v>
      </c>
      <c r="O728" s="159">
        <v>17976897.02</v>
      </c>
      <c r="P728" s="159">
        <v>10403444.300000001</v>
      </c>
      <c r="Q728" s="159">
        <v>4629282</v>
      </c>
      <c r="R728" s="159">
        <v>5774162.2999999998</v>
      </c>
      <c r="S728" s="159">
        <v>601676.5</v>
      </c>
      <c r="T728" s="159">
        <v>406.5</v>
      </c>
      <c r="U728" s="159">
        <v>18166727.170000002</v>
      </c>
      <c r="V728" s="159">
        <v>15887175.5</v>
      </c>
      <c r="W728" s="159">
        <v>6089371.9900000002</v>
      </c>
      <c r="X728" s="159">
        <v>62451.85</v>
      </c>
      <c r="Y728" s="159">
        <v>2279551.67</v>
      </c>
      <c r="Z728" s="159">
        <v>643860.09</v>
      </c>
      <c r="AA728" s="159">
        <v>0</v>
      </c>
      <c r="AB728" s="159">
        <v>643860.09</v>
      </c>
      <c r="AC728" s="159">
        <v>617193.96</v>
      </c>
      <c r="AD728" s="159">
        <v>617193.96</v>
      </c>
      <c r="AE728" s="159">
        <v>2251582.04</v>
      </c>
      <c r="AF728" s="159">
        <v>2089721.52</v>
      </c>
      <c r="AG728" s="159">
        <v>91293.49</v>
      </c>
      <c r="AH728" s="159">
        <v>97624.83</v>
      </c>
      <c r="AI728" s="159">
        <v>0</v>
      </c>
      <c r="AJ728" s="159">
        <v>0</v>
      </c>
    </row>
    <row r="729" spans="1:36">
      <c r="A729" s="153">
        <v>10</v>
      </c>
      <c r="B729" s="154">
        <v>15</v>
      </c>
      <c r="C729" s="154">
        <v>8</v>
      </c>
      <c r="D729" s="155">
        <v>2</v>
      </c>
      <c r="E729" s="155" t="s">
        <v>556</v>
      </c>
      <c r="F729" s="156" t="s">
        <v>3699</v>
      </c>
      <c r="G729" s="156" t="s">
        <v>556</v>
      </c>
      <c r="H729" s="156" t="s">
        <v>3706</v>
      </c>
      <c r="I729" s="155">
        <v>1015082</v>
      </c>
      <c r="J729" s="157" t="s">
        <v>2114</v>
      </c>
      <c r="K729" s="157"/>
      <c r="L729" s="155">
        <v>2022</v>
      </c>
      <c r="M729" s="158">
        <v>7632</v>
      </c>
      <c r="N729" s="159">
        <v>49368846.840000004</v>
      </c>
      <c r="O729" s="159">
        <v>42697082.079999998</v>
      </c>
      <c r="P729" s="159">
        <v>22909765.75</v>
      </c>
      <c r="Q729" s="159">
        <v>8459274</v>
      </c>
      <c r="R729" s="159">
        <v>14450491.75</v>
      </c>
      <c r="S729" s="159">
        <v>6671764.7599999998</v>
      </c>
      <c r="T729" s="159">
        <v>53191.1</v>
      </c>
      <c r="U729" s="159">
        <v>48046824.020000003</v>
      </c>
      <c r="V729" s="159">
        <v>39028381.630000003</v>
      </c>
      <c r="W729" s="159">
        <v>13197363.119999999</v>
      </c>
      <c r="X729" s="159">
        <v>304627.05</v>
      </c>
      <c r="Y729" s="159">
        <v>9018442.3900000006</v>
      </c>
      <c r="Z729" s="159">
        <v>3707989.67</v>
      </c>
      <c r="AA729" s="159">
        <v>1500000</v>
      </c>
      <c r="AB729" s="159">
        <v>2207989.67</v>
      </c>
      <c r="AC729" s="159">
        <v>1226419.56</v>
      </c>
      <c r="AD729" s="159">
        <v>1226419.56</v>
      </c>
      <c r="AE729" s="159">
        <v>13306050.02</v>
      </c>
      <c r="AF729" s="159">
        <v>3668700.45</v>
      </c>
      <c r="AG729" s="159">
        <v>114910</v>
      </c>
      <c r="AH729" s="159">
        <v>114910</v>
      </c>
      <c r="AI729" s="159">
        <v>0</v>
      </c>
      <c r="AJ729" s="159">
        <v>0</v>
      </c>
    </row>
    <row r="730" spans="1:36">
      <c r="A730" s="153">
        <v>10</v>
      </c>
      <c r="B730" s="154">
        <v>15</v>
      </c>
      <c r="C730" s="154">
        <v>9</v>
      </c>
      <c r="D730" s="155">
        <v>2</v>
      </c>
      <c r="E730" s="155" t="s">
        <v>556</v>
      </c>
      <c r="F730" s="156" t="s">
        <v>3699</v>
      </c>
      <c r="G730" s="156" t="s">
        <v>556</v>
      </c>
      <c r="H730" s="156" t="s">
        <v>3707</v>
      </c>
      <c r="I730" s="155">
        <v>1015092</v>
      </c>
      <c r="J730" s="157" t="s">
        <v>2113</v>
      </c>
      <c r="K730" s="157"/>
      <c r="L730" s="155">
        <v>2022</v>
      </c>
      <c r="M730" s="158">
        <v>2603</v>
      </c>
      <c r="N730" s="159">
        <v>13520477.17</v>
      </c>
      <c r="O730" s="159">
        <v>12611481.439999999</v>
      </c>
      <c r="P730" s="159">
        <v>7314341.21</v>
      </c>
      <c r="Q730" s="159">
        <v>2545963</v>
      </c>
      <c r="R730" s="159">
        <v>4768378.21</v>
      </c>
      <c r="S730" s="159">
        <v>908995.73</v>
      </c>
      <c r="T730" s="159">
        <v>4195</v>
      </c>
      <c r="U730" s="159">
        <v>13096995.939999999</v>
      </c>
      <c r="V730" s="159">
        <v>11797012.01</v>
      </c>
      <c r="W730" s="159">
        <v>4291703.28</v>
      </c>
      <c r="X730" s="159">
        <v>142747.45000000001</v>
      </c>
      <c r="Y730" s="159">
        <v>1299983.93</v>
      </c>
      <c r="Z730" s="159">
        <v>127875.12</v>
      </c>
      <c r="AA730" s="159">
        <v>0</v>
      </c>
      <c r="AB730" s="159">
        <v>127875.12</v>
      </c>
      <c r="AC730" s="159">
        <v>434954.6</v>
      </c>
      <c r="AD730" s="159">
        <v>434954.6</v>
      </c>
      <c r="AE730" s="159">
        <v>7526491.7999999998</v>
      </c>
      <c r="AF730" s="159">
        <v>814469.43</v>
      </c>
      <c r="AG730" s="159">
        <v>89992.85</v>
      </c>
      <c r="AH730" s="159">
        <v>103792.28</v>
      </c>
      <c r="AI730" s="159">
        <v>0</v>
      </c>
      <c r="AJ730" s="159">
        <v>0</v>
      </c>
    </row>
    <row r="731" spans="1:36">
      <c r="A731" s="153">
        <v>10</v>
      </c>
      <c r="B731" s="154">
        <v>16</v>
      </c>
      <c r="C731" s="154">
        <v>1</v>
      </c>
      <c r="D731" s="155">
        <v>1</v>
      </c>
      <c r="E731" s="155" t="s">
        <v>556</v>
      </c>
      <c r="F731" s="156" t="s">
        <v>3708</v>
      </c>
      <c r="G731" s="156" t="s">
        <v>556</v>
      </c>
      <c r="H731" s="156" t="s">
        <v>3709</v>
      </c>
      <c r="I731" s="155">
        <v>1016011</v>
      </c>
      <c r="J731" s="157" t="s">
        <v>2105</v>
      </c>
      <c r="K731" s="157"/>
      <c r="L731" s="155">
        <v>2022</v>
      </c>
      <c r="M731" s="158">
        <v>61645</v>
      </c>
      <c r="N731" s="159">
        <v>313466429.80000001</v>
      </c>
      <c r="O731" s="159">
        <v>293583198.89999998</v>
      </c>
      <c r="P731" s="159">
        <v>155416274.37</v>
      </c>
      <c r="Q731" s="159">
        <v>48644513</v>
      </c>
      <c r="R731" s="159">
        <v>106771761.37</v>
      </c>
      <c r="S731" s="159">
        <v>19883230.899999999</v>
      </c>
      <c r="T731" s="159">
        <v>4704083.68</v>
      </c>
      <c r="U731" s="159">
        <v>308678376.51999998</v>
      </c>
      <c r="V731" s="159">
        <v>274279851.42000002</v>
      </c>
      <c r="W731" s="159">
        <v>91561736</v>
      </c>
      <c r="X731" s="159">
        <v>1433332.14</v>
      </c>
      <c r="Y731" s="159">
        <v>34398525.100000001</v>
      </c>
      <c r="Z731" s="159">
        <v>30315281.57</v>
      </c>
      <c r="AA731" s="159">
        <v>14700000</v>
      </c>
      <c r="AB731" s="159">
        <v>15615281.57</v>
      </c>
      <c r="AC731" s="159">
        <v>11687152.6</v>
      </c>
      <c r="AD731" s="159">
        <v>11687152.6</v>
      </c>
      <c r="AE731" s="159">
        <v>88351405</v>
      </c>
      <c r="AF731" s="159">
        <v>19303347.48</v>
      </c>
      <c r="AG731" s="159">
        <v>3532706.38</v>
      </c>
      <c r="AH731" s="159">
        <v>2306382.84</v>
      </c>
      <c r="AI731" s="159">
        <v>0</v>
      </c>
      <c r="AJ731" s="159">
        <v>0</v>
      </c>
    </row>
    <row r="732" spans="1:36">
      <c r="A732" s="153">
        <v>10</v>
      </c>
      <c r="B732" s="154">
        <v>16</v>
      </c>
      <c r="C732" s="154">
        <v>2</v>
      </c>
      <c r="D732" s="155">
        <v>2</v>
      </c>
      <c r="E732" s="155" t="s">
        <v>556</v>
      </c>
      <c r="F732" s="156" t="s">
        <v>3710</v>
      </c>
      <c r="G732" s="156" t="s">
        <v>556</v>
      </c>
      <c r="H732" s="156" t="s">
        <v>3711</v>
      </c>
      <c r="I732" s="155">
        <v>1016022</v>
      </c>
      <c r="J732" s="157" t="s">
        <v>2112</v>
      </c>
      <c r="K732" s="157"/>
      <c r="L732" s="155">
        <v>2022</v>
      </c>
      <c r="M732" s="158">
        <v>3257</v>
      </c>
      <c r="N732" s="159">
        <v>16733921.199999999</v>
      </c>
      <c r="O732" s="159">
        <v>16253374.619999999</v>
      </c>
      <c r="P732" s="159">
        <v>11536334.109999999</v>
      </c>
      <c r="Q732" s="159">
        <v>5871480</v>
      </c>
      <c r="R732" s="159">
        <v>5664854.1100000003</v>
      </c>
      <c r="S732" s="159">
        <v>480546.58</v>
      </c>
      <c r="T732" s="159">
        <v>4105.6899999999996</v>
      </c>
      <c r="U732" s="159">
        <v>16582752.4</v>
      </c>
      <c r="V732" s="159">
        <v>15418995.67</v>
      </c>
      <c r="W732" s="159">
        <v>6092319.2000000002</v>
      </c>
      <c r="X732" s="159">
        <v>93463.91</v>
      </c>
      <c r="Y732" s="159">
        <v>1163756.73</v>
      </c>
      <c r="Z732" s="159">
        <v>646143.76</v>
      </c>
      <c r="AA732" s="159">
        <v>0</v>
      </c>
      <c r="AB732" s="159">
        <v>646143.76</v>
      </c>
      <c r="AC732" s="159">
        <v>534077.92000000004</v>
      </c>
      <c r="AD732" s="159">
        <v>534077.92000000004</v>
      </c>
      <c r="AE732" s="159">
        <v>5008701.28</v>
      </c>
      <c r="AF732" s="159">
        <v>834378.95</v>
      </c>
      <c r="AG732" s="159">
        <v>90000</v>
      </c>
      <c r="AH732" s="159">
        <v>130928.71</v>
      </c>
      <c r="AI732" s="159">
        <v>0</v>
      </c>
      <c r="AJ732" s="159">
        <v>0</v>
      </c>
    </row>
    <row r="733" spans="1:36">
      <c r="A733" s="153">
        <v>10</v>
      </c>
      <c r="B733" s="154">
        <v>16</v>
      </c>
      <c r="C733" s="154">
        <v>3</v>
      </c>
      <c r="D733" s="155">
        <v>2</v>
      </c>
      <c r="E733" s="155" t="s">
        <v>556</v>
      </c>
      <c r="F733" s="156" t="s">
        <v>3710</v>
      </c>
      <c r="G733" s="156" t="s">
        <v>556</v>
      </c>
      <c r="H733" s="156" t="s">
        <v>3712</v>
      </c>
      <c r="I733" s="155">
        <v>1016032</v>
      </c>
      <c r="J733" s="157" t="s">
        <v>2111</v>
      </c>
      <c r="K733" s="157"/>
      <c r="L733" s="155">
        <v>2022</v>
      </c>
      <c r="M733" s="158">
        <v>2156</v>
      </c>
      <c r="N733" s="159">
        <v>11568307.99</v>
      </c>
      <c r="O733" s="159">
        <v>11059348.08</v>
      </c>
      <c r="P733" s="159">
        <v>8048003</v>
      </c>
      <c r="Q733" s="159">
        <v>3879431</v>
      </c>
      <c r="R733" s="159">
        <v>4168572</v>
      </c>
      <c r="S733" s="159">
        <v>508959.91</v>
      </c>
      <c r="T733" s="159">
        <v>0</v>
      </c>
      <c r="U733" s="159">
        <v>12032375.199999999</v>
      </c>
      <c r="V733" s="159">
        <v>10021899.199999999</v>
      </c>
      <c r="W733" s="159">
        <v>3945408.99</v>
      </c>
      <c r="X733" s="159">
        <v>26200.36</v>
      </c>
      <c r="Y733" s="159">
        <v>2010476</v>
      </c>
      <c r="Z733" s="159">
        <v>1679627.06</v>
      </c>
      <c r="AA733" s="159">
        <v>0</v>
      </c>
      <c r="AB733" s="159">
        <v>1679627.06</v>
      </c>
      <c r="AC733" s="159">
        <v>397804</v>
      </c>
      <c r="AD733" s="159">
        <v>397804</v>
      </c>
      <c r="AE733" s="159">
        <v>2204789</v>
      </c>
      <c r="AF733" s="159">
        <v>1037448.88</v>
      </c>
      <c r="AG733" s="159">
        <v>93538.72</v>
      </c>
      <c r="AH733" s="159">
        <v>90000</v>
      </c>
      <c r="AI733" s="159">
        <v>0</v>
      </c>
      <c r="AJ733" s="159">
        <v>0</v>
      </c>
    </row>
    <row r="734" spans="1:36">
      <c r="A734" s="153">
        <v>10</v>
      </c>
      <c r="B734" s="154">
        <v>16</v>
      </c>
      <c r="C734" s="154">
        <v>4</v>
      </c>
      <c r="D734" s="155">
        <v>2</v>
      </c>
      <c r="E734" s="155" t="s">
        <v>556</v>
      </c>
      <c r="F734" s="156" t="s">
        <v>3710</v>
      </c>
      <c r="G734" s="156" t="s">
        <v>556</v>
      </c>
      <c r="H734" s="156" t="s">
        <v>3713</v>
      </c>
      <c r="I734" s="155">
        <v>1016042</v>
      </c>
      <c r="J734" s="157" t="s">
        <v>2110</v>
      </c>
      <c r="K734" s="157"/>
      <c r="L734" s="155">
        <v>2022</v>
      </c>
      <c r="M734" s="158">
        <v>5039</v>
      </c>
      <c r="N734" s="159">
        <v>31878189.670000002</v>
      </c>
      <c r="O734" s="159">
        <v>29104123.77</v>
      </c>
      <c r="P734" s="159">
        <v>18924995.48</v>
      </c>
      <c r="Q734" s="159">
        <v>8652003</v>
      </c>
      <c r="R734" s="159">
        <v>10272992.48</v>
      </c>
      <c r="S734" s="159">
        <v>2774065.9</v>
      </c>
      <c r="T734" s="159">
        <v>57000</v>
      </c>
      <c r="U734" s="159">
        <v>30991788.43</v>
      </c>
      <c r="V734" s="159">
        <v>24346317.02</v>
      </c>
      <c r="W734" s="159">
        <v>8915992.4600000009</v>
      </c>
      <c r="X734" s="159">
        <v>71976.160000000003</v>
      </c>
      <c r="Y734" s="159">
        <v>6645471.4100000001</v>
      </c>
      <c r="Z734" s="159">
        <v>1893682.04</v>
      </c>
      <c r="AA734" s="159">
        <v>629191</v>
      </c>
      <c r="AB734" s="159">
        <v>1264491.04</v>
      </c>
      <c r="AC734" s="159">
        <v>674716.16000000003</v>
      </c>
      <c r="AD734" s="159">
        <v>674716.16000000003</v>
      </c>
      <c r="AE734" s="159">
        <v>5914067.04</v>
      </c>
      <c r="AF734" s="159">
        <v>4757806.75</v>
      </c>
      <c r="AG734" s="159">
        <v>257883.19</v>
      </c>
      <c r="AH734" s="159">
        <v>283810.19</v>
      </c>
      <c r="AI734" s="159">
        <v>0</v>
      </c>
      <c r="AJ734" s="159">
        <v>0</v>
      </c>
    </row>
    <row r="735" spans="1:36">
      <c r="A735" s="153">
        <v>10</v>
      </c>
      <c r="B735" s="154">
        <v>16</v>
      </c>
      <c r="C735" s="154">
        <v>5</v>
      </c>
      <c r="D735" s="155">
        <v>2</v>
      </c>
      <c r="E735" s="155" t="s">
        <v>556</v>
      </c>
      <c r="F735" s="156" t="s">
        <v>3710</v>
      </c>
      <c r="G735" s="156" t="s">
        <v>556</v>
      </c>
      <c r="H735" s="156" t="s">
        <v>3714</v>
      </c>
      <c r="I735" s="155">
        <v>1016052</v>
      </c>
      <c r="J735" s="157" t="s">
        <v>2109</v>
      </c>
      <c r="K735" s="157"/>
      <c r="L735" s="155">
        <v>2022</v>
      </c>
      <c r="M735" s="158">
        <v>3814</v>
      </c>
      <c r="N735" s="159">
        <v>28920498.75</v>
      </c>
      <c r="O735" s="159">
        <v>20213503.829999998</v>
      </c>
      <c r="P735" s="159">
        <v>9908869.620000001</v>
      </c>
      <c r="Q735" s="159">
        <v>4018503</v>
      </c>
      <c r="R735" s="159">
        <v>5890366.6200000001</v>
      </c>
      <c r="S735" s="159">
        <v>8706994.9199999999</v>
      </c>
      <c r="T735" s="159">
        <v>393805</v>
      </c>
      <c r="U735" s="159">
        <v>29231531.460000001</v>
      </c>
      <c r="V735" s="159">
        <v>18897535.289999999</v>
      </c>
      <c r="W735" s="159">
        <v>6711399.7400000002</v>
      </c>
      <c r="X735" s="159">
        <v>244756.07</v>
      </c>
      <c r="Y735" s="159">
        <v>10333996.17</v>
      </c>
      <c r="Z735" s="159">
        <v>2293053.86</v>
      </c>
      <c r="AA735" s="159">
        <v>798110</v>
      </c>
      <c r="AB735" s="159">
        <v>1494943.8599999999</v>
      </c>
      <c r="AC735" s="159">
        <v>1099999.79</v>
      </c>
      <c r="AD735" s="159">
        <v>1099999.79</v>
      </c>
      <c r="AE735" s="159">
        <v>14907226.810000001</v>
      </c>
      <c r="AF735" s="159">
        <v>1315968.54</v>
      </c>
      <c r="AG735" s="159">
        <v>89980</v>
      </c>
      <c r="AH735" s="159">
        <v>89980</v>
      </c>
      <c r="AI735" s="159">
        <v>0</v>
      </c>
      <c r="AJ735" s="159">
        <v>0</v>
      </c>
    </row>
    <row r="736" spans="1:36">
      <c r="A736" s="153">
        <v>10</v>
      </c>
      <c r="B736" s="154">
        <v>16</v>
      </c>
      <c r="C736" s="154">
        <v>6</v>
      </c>
      <c r="D736" s="155">
        <v>2</v>
      </c>
      <c r="E736" s="155" t="s">
        <v>556</v>
      </c>
      <c r="F736" s="156" t="s">
        <v>3710</v>
      </c>
      <c r="G736" s="156" t="s">
        <v>556</v>
      </c>
      <c r="H736" s="156" t="s">
        <v>3715</v>
      </c>
      <c r="I736" s="155">
        <v>1016062</v>
      </c>
      <c r="J736" s="157" t="s">
        <v>2108</v>
      </c>
      <c r="K736" s="157"/>
      <c r="L736" s="155">
        <v>2022</v>
      </c>
      <c r="M736" s="158">
        <v>7200</v>
      </c>
      <c r="N736" s="159">
        <v>52612106.719999999</v>
      </c>
      <c r="O736" s="159">
        <v>39469495.159999996</v>
      </c>
      <c r="P736" s="159">
        <v>23924529.509999998</v>
      </c>
      <c r="Q736" s="159">
        <v>9690492</v>
      </c>
      <c r="R736" s="159">
        <v>14234037.51</v>
      </c>
      <c r="S736" s="159">
        <v>13142611.560000001</v>
      </c>
      <c r="T736" s="159">
        <v>1185628.56</v>
      </c>
      <c r="U736" s="159">
        <v>61296218.810000002</v>
      </c>
      <c r="V736" s="159">
        <v>34863607.380000003</v>
      </c>
      <c r="W736" s="159">
        <v>13398750.859999999</v>
      </c>
      <c r="X736" s="159">
        <v>176881.36</v>
      </c>
      <c r="Y736" s="159">
        <v>26432611.43</v>
      </c>
      <c r="Z736" s="159">
        <v>15166693.33</v>
      </c>
      <c r="AA736" s="159">
        <v>11069752</v>
      </c>
      <c r="AB736" s="159">
        <v>4096941.33</v>
      </c>
      <c r="AC736" s="159">
        <v>3438778.96</v>
      </c>
      <c r="AD736" s="159">
        <v>3295857.42</v>
      </c>
      <c r="AE736" s="159">
        <v>25057943.68</v>
      </c>
      <c r="AF736" s="159">
        <v>4605887.78</v>
      </c>
      <c r="AG736" s="159">
        <v>114995.16</v>
      </c>
      <c r="AH736" s="159">
        <v>114995.16</v>
      </c>
      <c r="AI736" s="159">
        <v>0</v>
      </c>
      <c r="AJ736" s="159">
        <v>0</v>
      </c>
    </row>
    <row r="737" spans="1:36">
      <c r="A737" s="153">
        <v>10</v>
      </c>
      <c r="B737" s="154">
        <v>16</v>
      </c>
      <c r="C737" s="154">
        <v>7</v>
      </c>
      <c r="D737" s="155">
        <v>2</v>
      </c>
      <c r="E737" s="155" t="s">
        <v>556</v>
      </c>
      <c r="F737" s="156" t="s">
        <v>3710</v>
      </c>
      <c r="G737" s="156" t="s">
        <v>556</v>
      </c>
      <c r="H737" s="156" t="s">
        <v>3716</v>
      </c>
      <c r="I737" s="155">
        <v>1016072</v>
      </c>
      <c r="J737" s="157" t="s">
        <v>2107</v>
      </c>
      <c r="K737" s="157"/>
      <c r="L737" s="155">
        <v>2022</v>
      </c>
      <c r="M737" s="158">
        <v>6157</v>
      </c>
      <c r="N737" s="159">
        <v>34340786.979999997</v>
      </c>
      <c r="O737" s="159">
        <v>31117731.579999998</v>
      </c>
      <c r="P737" s="159">
        <v>18498020.119999997</v>
      </c>
      <c r="Q737" s="159">
        <v>7688274</v>
      </c>
      <c r="R737" s="159">
        <v>10809746.119999999</v>
      </c>
      <c r="S737" s="159">
        <v>3223055.4</v>
      </c>
      <c r="T737" s="159">
        <v>22309</v>
      </c>
      <c r="U737" s="159">
        <v>32813031.620000001</v>
      </c>
      <c r="V737" s="159">
        <v>26353950.440000001</v>
      </c>
      <c r="W737" s="159">
        <v>9444718.2899999991</v>
      </c>
      <c r="X737" s="159">
        <v>82221.820000000007</v>
      </c>
      <c r="Y737" s="159">
        <v>6459081.1799999997</v>
      </c>
      <c r="Z737" s="159">
        <v>3650176.85</v>
      </c>
      <c r="AA737" s="159">
        <v>1475457</v>
      </c>
      <c r="AB737" s="159">
        <v>2174719.85</v>
      </c>
      <c r="AC737" s="159">
        <v>872371.3</v>
      </c>
      <c r="AD737" s="159">
        <v>872371.3</v>
      </c>
      <c r="AE737" s="159">
        <v>6393879.0099999998</v>
      </c>
      <c r="AF737" s="159">
        <v>4763781.1399999997</v>
      </c>
      <c r="AG737" s="159">
        <v>95823</v>
      </c>
      <c r="AH737" s="159">
        <v>95823</v>
      </c>
      <c r="AI737" s="159">
        <v>0</v>
      </c>
      <c r="AJ737" s="159">
        <v>0</v>
      </c>
    </row>
    <row r="738" spans="1:36">
      <c r="A738" s="153">
        <v>10</v>
      </c>
      <c r="B738" s="154">
        <v>16</v>
      </c>
      <c r="C738" s="154">
        <v>8</v>
      </c>
      <c r="D738" s="155">
        <v>2</v>
      </c>
      <c r="E738" s="155" t="s">
        <v>556</v>
      </c>
      <c r="F738" s="156" t="s">
        <v>3710</v>
      </c>
      <c r="G738" s="156" t="s">
        <v>556</v>
      </c>
      <c r="H738" s="156" t="s">
        <v>3717</v>
      </c>
      <c r="I738" s="155">
        <v>1016082</v>
      </c>
      <c r="J738" s="157" t="s">
        <v>2106</v>
      </c>
      <c r="K738" s="157"/>
      <c r="L738" s="155">
        <v>2022</v>
      </c>
      <c r="M738" s="158">
        <v>4629</v>
      </c>
      <c r="N738" s="159">
        <v>28310648.800000001</v>
      </c>
      <c r="O738" s="159">
        <v>23580721.84</v>
      </c>
      <c r="P738" s="159">
        <v>17843268.490000002</v>
      </c>
      <c r="Q738" s="159">
        <v>8928598</v>
      </c>
      <c r="R738" s="159">
        <v>8914670.4900000002</v>
      </c>
      <c r="S738" s="159">
        <v>4729926.96</v>
      </c>
      <c r="T738" s="159">
        <v>47925.21</v>
      </c>
      <c r="U738" s="159">
        <v>28422946.23</v>
      </c>
      <c r="V738" s="159">
        <v>20792108.039999999</v>
      </c>
      <c r="W738" s="159">
        <v>7592806.8799999999</v>
      </c>
      <c r="X738" s="159">
        <v>138786.04</v>
      </c>
      <c r="Y738" s="159">
        <v>7630838.1900000004</v>
      </c>
      <c r="Z738" s="159">
        <v>4121618.82</v>
      </c>
      <c r="AA738" s="159">
        <v>139074</v>
      </c>
      <c r="AB738" s="159">
        <v>3982544.82</v>
      </c>
      <c r="AC738" s="159">
        <v>585123.6</v>
      </c>
      <c r="AD738" s="159">
        <v>569689</v>
      </c>
      <c r="AE738" s="159">
        <v>10685603.68</v>
      </c>
      <c r="AF738" s="159">
        <v>2788613.8</v>
      </c>
      <c r="AG738" s="159">
        <v>114999.76</v>
      </c>
      <c r="AH738" s="159">
        <v>114999.76</v>
      </c>
      <c r="AI738" s="159">
        <v>0</v>
      </c>
      <c r="AJ738" s="159">
        <v>0</v>
      </c>
    </row>
    <row r="739" spans="1:36">
      <c r="A739" s="153">
        <v>10</v>
      </c>
      <c r="B739" s="154">
        <v>16</v>
      </c>
      <c r="C739" s="154">
        <v>9</v>
      </c>
      <c r="D739" s="155">
        <v>2</v>
      </c>
      <c r="E739" s="155" t="s">
        <v>556</v>
      </c>
      <c r="F739" s="156" t="s">
        <v>3710</v>
      </c>
      <c r="G739" s="156" t="s">
        <v>556</v>
      </c>
      <c r="H739" s="156" t="s">
        <v>3718</v>
      </c>
      <c r="I739" s="155">
        <v>1016092</v>
      </c>
      <c r="J739" s="157" t="s">
        <v>2105</v>
      </c>
      <c r="K739" s="157"/>
      <c r="L739" s="155">
        <v>2022</v>
      </c>
      <c r="M739" s="158">
        <v>11228</v>
      </c>
      <c r="N739" s="159">
        <v>67585756.569999993</v>
      </c>
      <c r="O739" s="159">
        <v>57095357</v>
      </c>
      <c r="P739" s="159">
        <v>30994154.329999998</v>
      </c>
      <c r="Q739" s="159">
        <v>10159106</v>
      </c>
      <c r="R739" s="159">
        <v>20835048.329999998</v>
      </c>
      <c r="S739" s="159">
        <v>10490399.57</v>
      </c>
      <c r="T739" s="159">
        <v>26390</v>
      </c>
      <c r="U739" s="159">
        <v>67171067.739999995</v>
      </c>
      <c r="V739" s="159">
        <v>47607899.899999999</v>
      </c>
      <c r="W739" s="159">
        <v>15393645.16</v>
      </c>
      <c r="X739" s="159">
        <v>257953.52</v>
      </c>
      <c r="Y739" s="159">
        <v>19563167.84</v>
      </c>
      <c r="Z739" s="159">
        <v>5644636.04</v>
      </c>
      <c r="AA739" s="159">
        <v>1594537</v>
      </c>
      <c r="AB739" s="159">
        <v>4050099.04</v>
      </c>
      <c r="AC739" s="159">
        <v>2588042.96</v>
      </c>
      <c r="AD739" s="159">
        <v>2559042.96</v>
      </c>
      <c r="AE739" s="159">
        <v>22784687.210000001</v>
      </c>
      <c r="AF739" s="159">
        <v>9487457.0999999996</v>
      </c>
      <c r="AG739" s="159">
        <v>702832.98</v>
      </c>
      <c r="AH739" s="159">
        <v>566659.06000000006</v>
      </c>
      <c r="AI739" s="159">
        <v>0</v>
      </c>
      <c r="AJ739" s="159">
        <v>68.849999999999994</v>
      </c>
    </row>
    <row r="740" spans="1:36">
      <c r="A740" s="153">
        <v>10</v>
      </c>
      <c r="B740" s="154">
        <v>16</v>
      </c>
      <c r="C740" s="154">
        <v>10</v>
      </c>
      <c r="D740" s="155">
        <v>2</v>
      </c>
      <c r="E740" s="155" t="s">
        <v>556</v>
      </c>
      <c r="F740" s="156" t="s">
        <v>3710</v>
      </c>
      <c r="G740" s="156" t="s">
        <v>556</v>
      </c>
      <c r="H740" s="156" t="s">
        <v>3719</v>
      </c>
      <c r="I740" s="155">
        <v>1016102</v>
      </c>
      <c r="J740" s="157" t="s">
        <v>1560</v>
      </c>
      <c r="K740" s="157"/>
      <c r="L740" s="155">
        <v>2022</v>
      </c>
      <c r="M740" s="158">
        <v>7717</v>
      </c>
      <c r="N740" s="159">
        <v>54695384.329999998</v>
      </c>
      <c r="O740" s="159">
        <v>48084212.710000001</v>
      </c>
      <c r="P740" s="159">
        <v>22339891.539999999</v>
      </c>
      <c r="Q740" s="159">
        <v>8386643</v>
      </c>
      <c r="R740" s="159">
        <v>13953248.539999999</v>
      </c>
      <c r="S740" s="159">
        <v>6611171.6200000001</v>
      </c>
      <c r="T740" s="159">
        <v>113023.15</v>
      </c>
      <c r="U740" s="159">
        <v>50926440.93</v>
      </c>
      <c r="V740" s="159">
        <v>39647058.890000001</v>
      </c>
      <c r="W740" s="159">
        <v>15259783.189999999</v>
      </c>
      <c r="X740" s="159">
        <v>143689.89000000001</v>
      </c>
      <c r="Y740" s="159">
        <v>11279382.039999999</v>
      </c>
      <c r="Z740" s="159">
        <v>4010374.84</v>
      </c>
      <c r="AA740" s="159">
        <v>2700000</v>
      </c>
      <c r="AB740" s="159">
        <v>1310374.8399999999</v>
      </c>
      <c r="AC740" s="159">
        <v>2236753.56</v>
      </c>
      <c r="AD740" s="159">
        <v>2236753.56</v>
      </c>
      <c r="AE740" s="159">
        <v>14059681.57</v>
      </c>
      <c r="AF740" s="159">
        <v>8437153.8200000003</v>
      </c>
      <c r="AG740" s="159">
        <v>507262.49</v>
      </c>
      <c r="AH740" s="159">
        <v>406752.23</v>
      </c>
      <c r="AI740" s="159">
        <v>0</v>
      </c>
      <c r="AJ740" s="159">
        <v>0</v>
      </c>
    </row>
    <row r="741" spans="1:36">
      <c r="A741" s="153">
        <v>10</v>
      </c>
      <c r="B741" s="154">
        <v>16</v>
      </c>
      <c r="C741" s="154">
        <v>11</v>
      </c>
      <c r="D741" s="155">
        <v>2</v>
      </c>
      <c r="E741" s="155" t="s">
        <v>556</v>
      </c>
      <c r="F741" s="156" t="s">
        <v>3710</v>
      </c>
      <c r="G741" s="156" t="s">
        <v>556</v>
      </c>
      <c r="H741" s="156" t="s">
        <v>3720</v>
      </c>
      <c r="I741" s="155">
        <v>1016112</v>
      </c>
      <c r="J741" s="157" t="s">
        <v>2104</v>
      </c>
      <c r="K741" s="157"/>
      <c r="L741" s="155">
        <v>2022</v>
      </c>
      <c r="M741" s="158">
        <v>3299</v>
      </c>
      <c r="N741" s="159">
        <v>20783695.870000001</v>
      </c>
      <c r="O741" s="159">
        <v>18173647.800000001</v>
      </c>
      <c r="P741" s="159">
        <v>13318478.51</v>
      </c>
      <c r="Q741" s="159">
        <v>6480750</v>
      </c>
      <c r="R741" s="159">
        <v>6837728.5099999998</v>
      </c>
      <c r="S741" s="159">
        <v>2610048.0699999998</v>
      </c>
      <c r="T741" s="159">
        <v>134575.20000000001</v>
      </c>
      <c r="U741" s="159">
        <v>21388703.699999999</v>
      </c>
      <c r="V741" s="159">
        <v>15971953.539999999</v>
      </c>
      <c r="W741" s="159">
        <v>6108707.0899999999</v>
      </c>
      <c r="X741" s="159">
        <v>37931.699999999997</v>
      </c>
      <c r="Y741" s="159">
        <v>5416750.1600000001</v>
      </c>
      <c r="Z741" s="159">
        <v>2791012.06</v>
      </c>
      <c r="AA741" s="159">
        <v>783874</v>
      </c>
      <c r="AB741" s="159">
        <v>2007138.06</v>
      </c>
      <c r="AC741" s="159">
        <v>622696.35</v>
      </c>
      <c r="AD741" s="159">
        <v>622696.35</v>
      </c>
      <c r="AE741" s="159">
        <v>3629294.1</v>
      </c>
      <c r="AF741" s="159">
        <v>2201694.2599999998</v>
      </c>
      <c r="AG741" s="159">
        <v>114999</v>
      </c>
      <c r="AH741" s="159">
        <v>114999</v>
      </c>
      <c r="AI741" s="159">
        <v>0</v>
      </c>
      <c r="AJ741" s="159">
        <v>0</v>
      </c>
    </row>
    <row r="742" spans="1:36">
      <c r="A742" s="153">
        <v>10</v>
      </c>
      <c r="B742" s="154">
        <v>17</v>
      </c>
      <c r="C742" s="154">
        <v>1</v>
      </c>
      <c r="D742" s="155">
        <v>2</v>
      </c>
      <c r="E742" s="155" t="s">
        <v>556</v>
      </c>
      <c r="F742" s="156" t="s">
        <v>3721</v>
      </c>
      <c r="G742" s="156" t="s">
        <v>556</v>
      </c>
      <c r="H742" s="156" t="s">
        <v>3722</v>
      </c>
      <c r="I742" s="155">
        <v>1017012</v>
      </c>
      <c r="J742" s="157" t="s">
        <v>1569</v>
      </c>
      <c r="K742" s="157"/>
      <c r="L742" s="155">
        <v>2022</v>
      </c>
      <c r="M742" s="158">
        <v>5421</v>
      </c>
      <c r="N742" s="159">
        <v>31297209.539999999</v>
      </c>
      <c r="O742" s="159">
        <v>25417381.420000002</v>
      </c>
      <c r="P742" s="159">
        <v>18940891.300000001</v>
      </c>
      <c r="Q742" s="159">
        <v>9571214</v>
      </c>
      <c r="R742" s="159">
        <v>9369677.3000000007</v>
      </c>
      <c r="S742" s="159">
        <v>5879828.1200000001</v>
      </c>
      <c r="T742" s="159">
        <v>12340</v>
      </c>
      <c r="U742" s="159">
        <v>28574605.190000001</v>
      </c>
      <c r="V742" s="159">
        <v>23679206.640000001</v>
      </c>
      <c r="W742" s="159">
        <v>9680858.8100000005</v>
      </c>
      <c r="X742" s="159">
        <v>63885.86</v>
      </c>
      <c r="Y742" s="159">
        <v>4895398.55</v>
      </c>
      <c r="Z742" s="159">
        <v>2316592.46</v>
      </c>
      <c r="AA742" s="159">
        <v>0</v>
      </c>
      <c r="AB742" s="159">
        <v>2316592.46</v>
      </c>
      <c r="AC742" s="159">
        <v>679692</v>
      </c>
      <c r="AD742" s="159">
        <v>679692</v>
      </c>
      <c r="AE742" s="159">
        <v>5083163</v>
      </c>
      <c r="AF742" s="159">
        <v>1738174.78</v>
      </c>
      <c r="AG742" s="159">
        <v>112942</v>
      </c>
      <c r="AH742" s="159">
        <v>112942</v>
      </c>
      <c r="AI742" s="159">
        <v>0</v>
      </c>
      <c r="AJ742" s="159">
        <v>0</v>
      </c>
    </row>
    <row r="743" spans="1:36">
      <c r="A743" s="153">
        <v>10</v>
      </c>
      <c r="B743" s="154">
        <v>17</v>
      </c>
      <c r="C743" s="154">
        <v>2</v>
      </c>
      <c r="D743" s="155">
        <v>2</v>
      </c>
      <c r="E743" s="155" t="s">
        <v>556</v>
      </c>
      <c r="F743" s="156" t="s">
        <v>3721</v>
      </c>
      <c r="G743" s="156" t="s">
        <v>556</v>
      </c>
      <c r="H743" s="156" t="s">
        <v>3723</v>
      </c>
      <c r="I743" s="155">
        <v>1017022</v>
      </c>
      <c r="J743" s="157" t="s">
        <v>2103</v>
      </c>
      <c r="K743" s="157"/>
      <c r="L743" s="155">
        <v>2022</v>
      </c>
      <c r="M743" s="158">
        <v>4516</v>
      </c>
      <c r="N743" s="159">
        <v>20441754.969999999</v>
      </c>
      <c r="O743" s="159">
        <v>19889475.699999999</v>
      </c>
      <c r="P743" s="159">
        <v>12798302.960000001</v>
      </c>
      <c r="Q743" s="159">
        <v>5556596</v>
      </c>
      <c r="R743" s="159">
        <v>7241706.96</v>
      </c>
      <c r="S743" s="159">
        <v>552279.27</v>
      </c>
      <c r="T743" s="159">
        <v>9000</v>
      </c>
      <c r="U743" s="159">
        <v>20152373.850000001</v>
      </c>
      <c r="V743" s="159">
        <v>17746462.010000002</v>
      </c>
      <c r="W743" s="159">
        <v>7155874.1200000001</v>
      </c>
      <c r="X743" s="159">
        <v>45368.87</v>
      </c>
      <c r="Y743" s="159">
        <v>2405911.84</v>
      </c>
      <c r="Z743" s="159">
        <v>1659290.04</v>
      </c>
      <c r="AA743" s="159">
        <v>700000</v>
      </c>
      <c r="AB743" s="159">
        <v>959290.04</v>
      </c>
      <c r="AC743" s="159">
        <v>1184000</v>
      </c>
      <c r="AD743" s="159">
        <v>1184000</v>
      </c>
      <c r="AE743" s="159">
        <v>4026000</v>
      </c>
      <c r="AF743" s="159">
        <v>2143013.69</v>
      </c>
      <c r="AG743" s="159">
        <v>207116.73</v>
      </c>
      <c r="AH743" s="159">
        <v>219587.13</v>
      </c>
      <c r="AI743" s="159">
        <v>0</v>
      </c>
      <c r="AJ743" s="159">
        <v>0</v>
      </c>
    </row>
    <row r="744" spans="1:36">
      <c r="A744" s="153">
        <v>10</v>
      </c>
      <c r="B744" s="154">
        <v>17</v>
      </c>
      <c r="C744" s="154">
        <v>3</v>
      </c>
      <c r="D744" s="155">
        <v>2</v>
      </c>
      <c r="E744" s="155" t="s">
        <v>556</v>
      </c>
      <c r="F744" s="156" t="s">
        <v>3721</v>
      </c>
      <c r="G744" s="156" t="s">
        <v>556</v>
      </c>
      <c r="H744" s="156" t="s">
        <v>3724</v>
      </c>
      <c r="I744" s="155">
        <v>1017032</v>
      </c>
      <c r="J744" s="157" t="s">
        <v>2102</v>
      </c>
      <c r="K744" s="157"/>
      <c r="L744" s="155">
        <v>2022</v>
      </c>
      <c r="M744" s="158">
        <v>3746</v>
      </c>
      <c r="N744" s="159">
        <v>20366208.309999999</v>
      </c>
      <c r="O744" s="159">
        <v>19963613.190000001</v>
      </c>
      <c r="P744" s="159">
        <v>14237762.120000001</v>
      </c>
      <c r="Q744" s="159">
        <v>6678078</v>
      </c>
      <c r="R744" s="159">
        <v>7559684.1200000001</v>
      </c>
      <c r="S744" s="159">
        <v>402595.12</v>
      </c>
      <c r="T744" s="159">
        <v>12783.91</v>
      </c>
      <c r="U744" s="159">
        <v>19971531.02</v>
      </c>
      <c r="V744" s="159">
        <v>19111348.93</v>
      </c>
      <c r="W744" s="159">
        <v>7360405.0899999999</v>
      </c>
      <c r="X744" s="159">
        <v>97117.84</v>
      </c>
      <c r="Y744" s="159">
        <v>860182.09</v>
      </c>
      <c r="Z744" s="159">
        <v>606419.89</v>
      </c>
      <c r="AA744" s="159">
        <v>360000</v>
      </c>
      <c r="AB744" s="159">
        <v>246419.89</v>
      </c>
      <c r="AC744" s="159">
        <v>760687</v>
      </c>
      <c r="AD744" s="159">
        <v>760687</v>
      </c>
      <c r="AE744" s="159">
        <v>7154722</v>
      </c>
      <c r="AF744" s="159">
        <v>852264.26</v>
      </c>
      <c r="AG744" s="159">
        <v>95565.81</v>
      </c>
      <c r="AH744" s="159">
        <v>89903.41</v>
      </c>
      <c r="AI744" s="159">
        <v>0</v>
      </c>
      <c r="AJ744" s="159">
        <v>0</v>
      </c>
    </row>
    <row r="745" spans="1:36">
      <c r="A745" s="153">
        <v>10</v>
      </c>
      <c r="B745" s="154">
        <v>17</v>
      </c>
      <c r="C745" s="154">
        <v>4</v>
      </c>
      <c r="D745" s="155">
        <v>2</v>
      </c>
      <c r="E745" s="155" t="s">
        <v>556</v>
      </c>
      <c r="F745" s="156" t="s">
        <v>3721</v>
      </c>
      <c r="G745" s="156" t="s">
        <v>556</v>
      </c>
      <c r="H745" s="156" t="s">
        <v>3725</v>
      </c>
      <c r="I745" s="155">
        <v>1017042</v>
      </c>
      <c r="J745" s="157" t="s">
        <v>2101</v>
      </c>
      <c r="K745" s="157"/>
      <c r="L745" s="155">
        <v>2022</v>
      </c>
      <c r="M745" s="158">
        <v>5392</v>
      </c>
      <c r="N745" s="159">
        <v>29855323.309999999</v>
      </c>
      <c r="O745" s="159">
        <v>27499407.219999999</v>
      </c>
      <c r="P745" s="159">
        <v>20044224.390000001</v>
      </c>
      <c r="Q745" s="159">
        <v>9881608</v>
      </c>
      <c r="R745" s="159">
        <v>10162616.390000001</v>
      </c>
      <c r="S745" s="159">
        <v>2355916.09</v>
      </c>
      <c r="T745" s="159">
        <v>819.17</v>
      </c>
      <c r="U745" s="159">
        <v>28394786.050000001</v>
      </c>
      <c r="V745" s="159">
        <v>25304762.780000001</v>
      </c>
      <c r="W745" s="159">
        <v>10970076.380000001</v>
      </c>
      <c r="X745" s="159">
        <v>250685.18</v>
      </c>
      <c r="Y745" s="159">
        <v>3090023.27</v>
      </c>
      <c r="Z745" s="159">
        <v>1075444.6599999999</v>
      </c>
      <c r="AA745" s="159">
        <v>0</v>
      </c>
      <c r="AB745" s="159">
        <v>1075444.6599999999</v>
      </c>
      <c r="AC745" s="159">
        <v>794465.57</v>
      </c>
      <c r="AD745" s="159">
        <v>794465.57</v>
      </c>
      <c r="AE745" s="159">
        <v>10004618.470000001</v>
      </c>
      <c r="AF745" s="159">
        <v>2194644.44</v>
      </c>
      <c r="AG745" s="159">
        <v>113770.8</v>
      </c>
      <c r="AH745" s="159">
        <v>113770.8</v>
      </c>
      <c r="AI745" s="159">
        <v>0</v>
      </c>
      <c r="AJ745" s="159">
        <v>0</v>
      </c>
    </row>
    <row r="746" spans="1:36">
      <c r="A746" s="153">
        <v>10</v>
      </c>
      <c r="B746" s="154">
        <v>17</v>
      </c>
      <c r="C746" s="154">
        <v>5</v>
      </c>
      <c r="D746" s="155">
        <v>2</v>
      </c>
      <c r="E746" s="155" t="s">
        <v>556</v>
      </c>
      <c r="F746" s="156" t="s">
        <v>3721</v>
      </c>
      <c r="G746" s="156" t="s">
        <v>556</v>
      </c>
      <c r="H746" s="156" t="s">
        <v>3726</v>
      </c>
      <c r="I746" s="155">
        <v>1017052</v>
      </c>
      <c r="J746" s="157" t="s">
        <v>2100</v>
      </c>
      <c r="K746" s="157"/>
      <c r="L746" s="155">
        <v>2022</v>
      </c>
      <c r="M746" s="158">
        <v>4733</v>
      </c>
      <c r="N746" s="159">
        <v>29824383.84</v>
      </c>
      <c r="O746" s="159">
        <v>27629472.609999999</v>
      </c>
      <c r="P746" s="159">
        <v>18921921.5</v>
      </c>
      <c r="Q746" s="159">
        <v>8700927</v>
      </c>
      <c r="R746" s="159">
        <v>10220994.5</v>
      </c>
      <c r="S746" s="159">
        <v>2194911.23</v>
      </c>
      <c r="T746" s="159">
        <v>2179.21</v>
      </c>
      <c r="U746" s="159">
        <v>26430811.329999998</v>
      </c>
      <c r="V746" s="159">
        <v>23549115.640000001</v>
      </c>
      <c r="W746" s="159">
        <v>7567757.54</v>
      </c>
      <c r="X746" s="159">
        <v>106270.42</v>
      </c>
      <c r="Y746" s="159">
        <v>2881695.69</v>
      </c>
      <c r="Z746" s="159">
        <v>1384402.55</v>
      </c>
      <c r="AA746" s="159">
        <v>0</v>
      </c>
      <c r="AB746" s="159">
        <v>1384402.55</v>
      </c>
      <c r="AC746" s="159">
        <v>937406.4</v>
      </c>
      <c r="AD746" s="159">
        <v>937406.4</v>
      </c>
      <c r="AE746" s="159">
        <v>8540439.1999999993</v>
      </c>
      <c r="AF746" s="159">
        <v>4080356.97</v>
      </c>
      <c r="AG746" s="159">
        <v>1467876.52</v>
      </c>
      <c r="AH746" s="159">
        <v>1465171.78</v>
      </c>
      <c r="AI746" s="159">
        <v>0</v>
      </c>
      <c r="AJ746" s="159">
        <v>0</v>
      </c>
    </row>
    <row r="747" spans="1:36">
      <c r="A747" s="153">
        <v>10</v>
      </c>
      <c r="B747" s="154">
        <v>17</v>
      </c>
      <c r="C747" s="154">
        <v>6</v>
      </c>
      <c r="D747" s="155">
        <v>2</v>
      </c>
      <c r="E747" s="155" t="s">
        <v>556</v>
      </c>
      <c r="F747" s="156" t="s">
        <v>3721</v>
      </c>
      <c r="G747" s="156" t="s">
        <v>556</v>
      </c>
      <c r="H747" s="156" t="s">
        <v>3727</v>
      </c>
      <c r="I747" s="155">
        <v>1017062</v>
      </c>
      <c r="J747" s="157" t="s">
        <v>2099</v>
      </c>
      <c r="K747" s="157"/>
      <c r="L747" s="155">
        <v>2022</v>
      </c>
      <c r="M747" s="158">
        <v>4498</v>
      </c>
      <c r="N747" s="159">
        <v>23709573.120000001</v>
      </c>
      <c r="O747" s="159">
        <v>22860654.239999998</v>
      </c>
      <c r="P747" s="159">
        <v>16867837.16</v>
      </c>
      <c r="Q747" s="159">
        <v>8024124</v>
      </c>
      <c r="R747" s="159">
        <v>8843713.1600000001</v>
      </c>
      <c r="S747" s="159">
        <v>848918.88</v>
      </c>
      <c r="T747" s="159">
        <v>39998.879999999997</v>
      </c>
      <c r="U747" s="159">
        <v>22221909.969999999</v>
      </c>
      <c r="V747" s="159">
        <v>21184817.850000001</v>
      </c>
      <c r="W747" s="159">
        <v>9652149.5199999996</v>
      </c>
      <c r="X747" s="159">
        <v>57169.7</v>
      </c>
      <c r="Y747" s="159">
        <v>1037092.12</v>
      </c>
      <c r="Z747" s="159">
        <v>1561288.75</v>
      </c>
      <c r="AA747" s="159">
        <v>400000</v>
      </c>
      <c r="AB747" s="159">
        <v>1161288.75</v>
      </c>
      <c r="AC747" s="159">
        <v>880000</v>
      </c>
      <c r="AD747" s="159">
        <v>880000</v>
      </c>
      <c r="AE747" s="159">
        <v>4570000</v>
      </c>
      <c r="AF747" s="159">
        <v>1675836.39</v>
      </c>
      <c r="AG747" s="159">
        <v>115000</v>
      </c>
      <c r="AH747" s="159">
        <v>115000</v>
      </c>
      <c r="AI747" s="159">
        <v>0</v>
      </c>
      <c r="AJ747" s="159">
        <v>0</v>
      </c>
    </row>
    <row r="748" spans="1:36">
      <c r="A748" s="153">
        <v>10</v>
      </c>
      <c r="B748" s="154">
        <v>17</v>
      </c>
      <c r="C748" s="154">
        <v>7</v>
      </c>
      <c r="D748" s="155">
        <v>2</v>
      </c>
      <c r="E748" s="155" t="s">
        <v>556</v>
      </c>
      <c r="F748" s="156" t="s">
        <v>3721</v>
      </c>
      <c r="G748" s="156" t="s">
        <v>556</v>
      </c>
      <c r="H748" s="156" t="s">
        <v>3728</v>
      </c>
      <c r="I748" s="155">
        <v>1017072</v>
      </c>
      <c r="J748" s="157" t="s">
        <v>2098</v>
      </c>
      <c r="K748" s="157"/>
      <c r="L748" s="155">
        <v>2022</v>
      </c>
      <c r="M748" s="158">
        <v>6528</v>
      </c>
      <c r="N748" s="159">
        <v>33131940.43</v>
      </c>
      <c r="O748" s="159">
        <v>31407587.399999999</v>
      </c>
      <c r="P748" s="159">
        <v>24269642.920000002</v>
      </c>
      <c r="Q748" s="159">
        <v>12681556</v>
      </c>
      <c r="R748" s="159">
        <v>11588086.92</v>
      </c>
      <c r="S748" s="159">
        <v>1724353.03</v>
      </c>
      <c r="T748" s="159">
        <v>0</v>
      </c>
      <c r="U748" s="159">
        <v>30980292.879999999</v>
      </c>
      <c r="V748" s="159">
        <v>26901493.73</v>
      </c>
      <c r="W748" s="159">
        <v>9604538.0399999991</v>
      </c>
      <c r="X748" s="159">
        <v>124456.99</v>
      </c>
      <c r="Y748" s="159">
        <v>4078799.15</v>
      </c>
      <c r="Z748" s="159">
        <v>1154006.71</v>
      </c>
      <c r="AA748" s="159">
        <v>0</v>
      </c>
      <c r="AB748" s="159">
        <v>1154006.71</v>
      </c>
      <c r="AC748" s="159">
        <v>1458104</v>
      </c>
      <c r="AD748" s="159">
        <v>1458104</v>
      </c>
      <c r="AE748" s="159">
        <v>6204853.6699999999</v>
      </c>
      <c r="AF748" s="159">
        <v>4506093.67</v>
      </c>
      <c r="AG748" s="159">
        <v>202810.74</v>
      </c>
      <c r="AH748" s="159">
        <v>415783.7</v>
      </c>
      <c r="AI748" s="159">
        <v>0</v>
      </c>
      <c r="AJ748" s="159">
        <v>0</v>
      </c>
    </row>
    <row r="749" spans="1:36">
      <c r="A749" s="153">
        <v>10</v>
      </c>
      <c r="B749" s="154">
        <v>17</v>
      </c>
      <c r="C749" s="154">
        <v>8</v>
      </c>
      <c r="D749" s="155">
        <v>2</v>
      </c>
      <c r="E749" s="155" t="s">
        <v>556</v>
      </c>
      <c r="F749" s="156" t="s">
        <v>3721</v>
      </c>
      <c r="G749" s="156" t="s">
        <v>556</v>
      </c>
      <c r="H749" s="156" t="s">
        <v>3729</v>
      </c>
      <c r="I749" s="155">
        <v>1017082</v>
      </c>
      <c r="J749" s="157" t="s">
        <v>2097</v>
      </c>
      <c r="K749" s="157"/>
      <c r="L749" s="155">
        <v>2022</v>
      </c>
      <c r="M749" s="158">
        <v>3324</v>
      </c>
      <c r="N749" s="159">
        <v>19355606.57</v>
      </c>
      <c r="O749" s="159">
        <v>17126331.129999999</v>
      </c>
      <c r="P749" s="159">
        <v>12441428.82</v>
      </c>
      <c r="Q749" s="159">
        <v>6490027</v>
      </c>
      <c r="R749" s="159">
        <v>5951401.8200000003</v>
      </c>
      <c r="S749" s="159">
        <v>2229275.44</v>
      </c>
      <c r="T749" s="159">
        <v>0</v>
      </c>
      <c r="U749" s="159">
        <v>19670530.039999999</v>
      </c>
      <c r="V749" s="159">
        <v>15973540.640000001</v>
      </c>
      <c r="W749" s="159">
        <v>7036109.5999999996</v>
      </c>
      <c r="X749" s="159">
        <v>131146.13</v>
      </c>
      <c r="Y749" s="159">
        <v>3696989.4</v>
      </c>
      <c r="Z749" s="159">
        <v>2173773.65</v>
      </c>
      <c r="AA749" s="159">
        <v>1499066</v>
      </c>
      <c r="AB749" s="159">
        <v>674707.64999999991</v>
      </c>
      <c r="AC749" s="159">
        <v>766200</v>
      </c>
      <c r="AD749" s="159">
        <v>766200</v>
      </c>
      <c r="AE749" s="159">
        <v>8131492</v>
      </c>
      <c r="AF749" s="159">
        <v>1152790.49</v>
      </c>
      <c r="AG749" s="159">
        <v>84185.36</v>
      </c>
      <c r="AH749" s="159">
        <v>84185.36</v>
      </c>
      <c r="AI749" s="159">
        <v>0</v>
      </c>
      <c r="AJ749" s="159">
        <v>0</v>
      </c>
    </row>
    <row r="750" spans="1:36">
      <c r="A750" s="153">
        <v>10</v>
      </c>
      <c r="B750" s="154">
        <v>17</v>
      </c>
      <c r="C750" s="154">
        <v>9</v>
      </c>
      <c r="D750" s="155">
        <v>3</v>
      </c>
      <c r="E750" s="155" t="s">
        <v>556</v>
      </c>
      <c r="F750" s="156" t="s">
        <v>3730</v>
      </c>
      <c r="G750" s="156" t="s">
        <v>556</v>
      </c>
      <c r="H750" s="156" t="s">
        <v>3731</v>
      </c>
      <c r="I750" s="155">
        <v>1017093</v>
      </c>
      <c r="J750" s="157" t="s">
        <v>2096</v>
      </c>
      <c r="K750" s="157"/>
      <c r="L750" s="155">
        <v>2022</v>
      </c>
      <c r="M750" s="158">
        <v>31313</v>
      </c>
      <c r="N750" s="159">
        <v>156284498.55000001</v>
      </c>
      <c r="O750" s="159">
        <v>142661318.03</v>
      </c>
      <c r="P750" s="159">
        <v>72001211.299999997</v>
      </c>
      <c r="Q750" s="159">
        <v>23355067</v>
      </c>
      <c r="R750" s="159">
        <v>48646144.299999997</v>
      </c>
      <c r="S750" s="159">
        <v>13623180.52</v>
      </c>
      <c r="T750" s="159">
        <v>6521683.3899999997</v>
      </c>
      <c r="U750" s="159">
        <v>156111231.5</v>
      </c>
      <c r="V750" s="159">
        <v>130779920.73</v>
      </c>
      <c r="W750" s="159">
        <v>42359074.560000002</v>
      </c>
      <c r="X750" s="159">
        <v>358501.24</v>
      </c>
      <c r="Y750" s="159">
        <v>25331310.77</v>
      </c>
      <c r="Z750" s="159">
        <v>17667972.719999999</v>
      </c>
      <c r="AA750" s="159">
        <v>10364795.130000001</v>
      </c>
      <c r="AB750" s="159">
        <v>7303177.589999998</v>
      </c>
      <c r="AC750" s="159">
        <v>7866177.71</v>
      </c>
      <c r="AD750" s="159">
        <v>7866177.71</v>
      </c>
      <c r="AE750" s="159">
        <v>35587251.579999998</v>
      </c>
      <c r="AF750" s="159">
        <v>11881397.300000001</v>
      </c>
      <c r="AG750" s="159">
        <v>508586.84</v>
      </c>
      <c r="AH750" s="159">
        <v>510849.76</v>
      </c>
      <c r="AI750" s="159">
        <v>0</v>
      </c>
      <c r="AJ750" s="159">
        <v>0</v>
      </c>
    </row>
    <row r="751" spans="1:36">
      <c r="A751" s="153">
        <v>10</v>
      </c>
      <c r="B751" s="154">
        <v>17</v>
      </c>
      <c r="C751" s="154">
        <v>10</v>
      </c>
      <c r="D751" s="155">
        <v>2</v>
      </c>
      <c r="E751" s="155" t="s">
        <v>556</v>
      </c>
      <c r="F751" s="156" t="s">
        <v>3721</v>
      </c>
      <c r="G751" s="156" t="s">
        <v>556</v>
      </c>
      <c r="H751" s="156" t="s">
        <v>3732</v>
      </c>
      <c r="I751" s="155">
        <v>1017102</v>
      </c>
      <c r="J751" s="157" t="s">
        <v>2095</v>
      </c>
      <c r="K751" s="157"/>
      <c r="L751" s="155">
        <v>2022</v>
      </c>
      <c r="M751" s="158">
        <v>6610</v>
      </c>
      <c r="N751" s="159">
        <v>34567498.880000003</v>
      </c>
      <c r="O751" s="159">
        <v>33285600.710000001</v>
      </c>
      <c r="P751" s="159">
        <v>24328503.689999998</v>
      </c>
      <c r="Q751" s="159">
        <v>13219961</v>
      </c>
      <c r="R751" s="159">
        <v>11108542.689999999</v>
      </c>
      <c r="S751" s="159">
        <v>1281898.17</v>
      </c>
      <c r="T751" s="159">
        <v>0</v>
      </c>
      <c r="U751" s="159">
        <v>36418557.140000001</v>
      </c>
      <c r="V751" s="159">
        <v>31692136.98</v>
      </c>
      <c r="W751" s="159">
        <v>11760917.529999999</v>
      </c>
      <c r="X751" s="159">
        <v>105167.28</v>
      </c>
      <c r="Y751" s="159">
        <v>4726420.16</v>
      </c>
      <c r="Z751" s="159">
        <v>4121921.49</v>
      </c>
      <c r="AA751" s="159">
        <v>1550000</v>
      </c>
      <c r="AB751" s="159">
        <v>2571921.4900000002</v>
      </c>
      <c r="AC751" s="159">
        <v>882874.32</v>
      </c>
      <c r="AD751" s="159">
        <v>882874.32</v>
      </c>
      <c r="AE751" s="159">
        <v>11736039.92</v>
      </c>
      <c r="AF751" s="159">
        <v>1593463.73</v>
      </c>
      <c r="AG751" s="159">
        <v>288512.65999999997</v>
      </c>
      <c r="AH751" s="159">
        <v>428698.09</v>
      </c>
      <c r="AI751" s="159">
        <v>0</v>
      </c>
      <c r="AJ751" s="159">
        <v>0</v>
      </c>
    </row>
    <row r="752" spans="1:36">
      <c r="A752" s="153">
        <v>10</v>
      </c>
      <c r="B752" s="154">
        <v>18</v>
      </c>
      <c r="C752" s="154">
        <v>1</v>
      </c>
      <c r="D752" s="155">
        <v>2</v>
      </c>
      <c r="E752" s="155" t="s">
        <v>556</v>
      </c>
      <c r="F752" s="156" t="s">
        <v>3733</v>
      </c>
      <c r="G752" s="156" t="s">
        <v>556</v>
      </c>
      <c r="H752" s="156" t="s">
        <v>3734</v>
      </c>
      <c r="I752" s="155">
        <v>1018012</v>
      </c>
      <c r="J752" s="157" t="s">
        <v>2094</v>
      </c>
      <c r="K752" s="157"/>
      <c r="L752" s="155">
        <v>2022</v>
      </c>
      <c r="M752" s="158">
        <v>4088</v>
      </c>
      <c r="N752" s="159">
        <v>20699849.399999999</v>
      </c>
      <c r="O752" s="159">
        <v>20574463.329999998</v>
      </c>
      <c r="P752" s="159">
        <v>13926665.210000001</v>
      </c>
      <c r="Q752" s="159">
        <v>7283606</v>
      </c>
      <c r="R752" s="159">
        <v>6643059.21</v>
      </c>
      <c r="S752" s="159">
        <v>125386.07</v>
      </c>
      <c r="T752" s="159">
        <v>0</v>
      </c>
      <c r="U752" s="159">
        <v>19706788.25</v>
      </c>
      <c r="V752" s="159">
        <v>18588615.870000001</v>
      </c>
      <c r="W752" s="159">
        <v>4784537.8</v>
      </c>
      <c r="X752" s="159">
        <v>58234.02</v>
      </c>
      <c r="Y752" s="159">
        <v>1118172.3799999999</v>
      </c>
      <c r="Z752" s="159">
        <v>903108.92</v>
      </c>
      <c r="AA752" s="159">
        <v>0</v>
      </c>
      <c r="AB752" s="159">
        <v>903108.92</v>
      </c>
      <c r="AC752" s="159">
        <v>399417.36</v>
      </c>
      <c r="AD752" s="159">
        <v>399417.36</v>
      </c>
      <c r="AE752" s="159">
        <v>2298796.13</v>
      </c>
      <c r="AF752" s="159">
        <v>1985847.46</v>
      </c>
      <c r="AG752" s="159">
        <v>121048.43</v>
      </c>
      <c r="AH752" s="159">
        <v>121904.01</v>
      </c>
      <c r="AI752" s="159">
        <v>0</v>
      </c>
      <c r="AJ752" s="159">
        <v>0</v>
      </c>
    </row>
    <row r="753" spans="1:36">
      <c r="A753" s="153">
        <v>10</v>
      </c>
      <c r="B753" s="154">
        <v>18</v>
      </c>
      <c r="C753" s="154">
        <v>2</v>
      </c>
      <c r="D753" s="155">
        <v>2</v>
      </c>
      <c r="E753" s="155" t="s">
        <v>556</v>
      </c>
      <c r="F753" s="156" t="s">
        <v>3733</v>
      </c>
      <c r="G753" s="156" t="s">
        <v>556</v>
      </c>
      <c r="H753" s="156" t="s">
        <v>3735</v>
      </c>
      <c r="I753" s="155">
        <v>1018022</v>
      </c>
      <c r="J753" s="157" t="s">
        <v>2093</v>
      </c>
      <c r="K753" s="157"/>
      <c r="L753" s="155">
        <v>2022</v>
      </c>
      <c r="M753" s="158">
        <v>3981</v>
      </c>
      <c r="N753" s="159">
        <v>19987760.809999999</v>
      </c>
      <c r="O753" s="159">
        <v>19932104.789999999</v>
      </c>
      <c r="P753" s="159">
        <v>14471386.300000001</v>
      </c>
      <c r="Q753" s="159">
        <v>7370508</v>
      </c>
      <c r="R753" s="159">
        <v>7100878.2999999998</v>
      </c>
      <c r="S753" s="159">
        <v>55656.02</v>
      </c>
      <c r="T753" s="159">
        <v>6856.02</v>
      </c>
      <c r="U753" s="159">
        <v>19239573.440000001</v>
      </c>
      <c r="V753" s="159">
        <v>18090676.91</v>
      </c>
      <c r="W753" s="159">
        <v>6988207.1299999999</v>
      </c>
      <c r="X753" s="159">
        <v>40869.160000000003</v>
      </c>
      <c r="Y753" s="159">
        <v>1148896.53</v>
      </c>
      <c r="Z753" s="159">
        <v>587167.93999999994</v>
      </c>
      <c r="AA753" s="159">
        <v>0</v>
      </c>
      <c r="AB753" s="159">
        <v>587167.93999999994</v>
      </c>
      <c r="AC753" s="159">
        <v>520640.92</v>
      </c>
      <c r="AD753" s="159">
        <v>520640.92</v>
      </c>
      <c r="AE753" s="159">
        <v>2731383.04</v>
      </c>
      <c r="AF753" s="159">
        <v>1841427.88</v>
      </c>
      <c r="AG753" s="159">
        <v>114975</v>
      </c>
      <c r="AH753" s="159">
        <v>114975</v>
      </c>
      <c r="AI753" s="159">
        <v>0</v>
      </c>
      <c r="AJ753" s="159">
        <v>0</v>
      </c>
    </row>
    <row r="754" spans="1:36">
      <c r="A754" s="153">
        <v>10</v>
      </c>
      <c r="B754" s="154">
        <v>18</v>
      </c>
      <c r="C754" s="154">
        <v>3</v>
      </c>
      <c r="D754" s="155">
        <v>2</v>
      </c>
      <c r="E754" s="155" t="s">
        <v>556</v>
      </c>
      <c r="F754" s="156" t="s">
        <v>3733</v>
      </c>
      <c r="G754" s="156" t="s">
        <v>556</v>
      </c>
      <c r="H754" s="156" t="s">
        <v>3736</v>
      </c>
      <c r="I754" s="155">
        <v>1018032</v>
      </c>
      <c r="J754" s="157" t="s">
        <v>2092</v>
      </c>
      <c r="K754" s="157"/>
      <c r="L754" s="155">
        <v>2022</v>
      </c>
      <c r="M754" s="158">
        <v>6096</v>
      </c>
      <c r="N754" s="159">
        <v>34484133.880000003</v>
      </c>
      <c r="O754" s="159">
        <v>31336667.43</v>
      </c>
      <c r="P754" s="159">
        <v>21827994.34</v>
      </c>
      <c r="Q754" s="159">
        <v>11162831</v>
      </c>
      <c r="R754" s="159">
        <v>10665163.34</v>
      </c>
      <c r="S754" s="159">
        <v>3147466.45</v>
      </c>
      <c r="T754" s="159">
        <v>308553.08</v>
      </c>
      <c r="U754" s="159">
        <v>35738051.130000003</v>
      </c>
      <c r="V754" s="159">
        <v>28094259.93</v>
      </c>
      <c r="W754" s="159">
        <v>12034740.23</v>
      </c>
      <c r="X754" s="159">
        <v>181711.49</v>
      </c>
      <c r="Y754" s="159">
        <v>7643791.2000000002</v>
      </c>
      <c r="Z754" s="159">
        <v>5820280.75</v>
      </c>
      <c r="AA754" s="159">
        <v>2876876</v>
      </c>
      <c r="AB754" s="159">
        <v>2943404.75</v>
      </c>
      <c r="AC754" s="159">
        <v>1351412.84</v>
      </c>
      <c r="AD754" s="159">
        <v>1351412.84</v>
      </c>
      <c r="AE754" s="159">
        <v>15480432.060000001</v>
      </c>
      <c r="AF754" s="159">
        <v>3242407.5</v>
      </c>
      <c r="AG754" s="159">
        <v>0</v>
      </c>
      <c r="AH754" s="159">
        <v>0</v>
      </c>
      <c r="AI754" s="159">
        <v>0</v>
      </c>
      <c r="AJ754" s="159">
        <v>616.25</v>
      </c>
    </row>
    <row r="755" spans="1:36">
      <c r="A755" s="153">
        <v>10</v>
      </c>
      <c r="B755" s="154">
        <v>18</v>
      </c>
      <c r="C755" s="154">
        <v>4</v>
      </c>
      <c r="D755" s="155">
        <v>3</v>
      </c>
      <c r="E755" s="155" t="s">
        <v>556</v>
      </c>
      <c r="F755" s="156" t="s">
        <v>3737</v>
      </c>
      <c r="G755" s="156" t="s">
        <v>556</v>
      </c>
      <c r="H755" s="156" t="s">
        <v>3738</v>
      </c>
      <c r="I755" s="155">
        <v>1018043</v>
      </c>
      <c r="J755" s="157" t="s">
        <v>2091</v>
      </c>
      <c r="K755" s="157"/>
      <c r="L755" s="155">
        <v>2022</v>
      </c>
      <c r="M755" s="158">
        <v>4581</v>
      </c>
      <c r="N755" s="159">
        <v>25280208.079999998</v>
      </c>
      <c r="O755" s="159">
        <v>24527574.039999999</v>
      </c>
      <c r="P755" s="159">
        <v>17398509.060000002</v>
      </c>
      <c r="Q755" s="159">
        <v>8657189</v>
      </c>
      <c r="R755" s="159">
        <v>8741320.0600000005</v>
      </c>
      <c r="S755" s="159">
        <v>752634.04</v>
      </c>
      <c r="T755" s="159">
        <v>10712.29</v>
      </c>
      <c r="U755" s="159">
        <v>23688160.510000002</v>
      </c>
      <c r="V755" s="159">
        <v>21104219.170000002</v>
      </c>
      <c r="W755" s="159">
        <v>7603277.3700000001</v>
      </c>
      <c r="X755" s="159">
        <v>93616.55</v>
      </c>
      <c r="Y755" s="159">
        <v>2583941.34</v>
      </c>
      <c r="Z755" s="159">
        <v>2938018.02</v>
      </c>
      <c r="AA755" s="159">
        <v>0</v>
      </c>
      <c r="AB755" s="159">
        <v>2938018.02</v>
      </c>
      <c r="AC755" s="159">
        <v>417232.68</v>
      </c>
      <c r="AD755" s="159">
        <v>417232.68</v>
      </c>
      <c r="AE755" s="159">
        <v>4309933.12</v>
      </c>
      <c r="AF755" s="159">
        <v>3423354.87</v>
      </c>
      <c r="AG755" s="159">
        <v>630991.05000000005</v>
      </c>
      <c r="AH755" s="159">
        <v>682222.3</v>
      </c>
      <c r="AI755" s="159">
        <v>0</v>
      </c>
      <c r="AJ755" s="159">
        <v>0</v>
      </c>
    </row>
    <row r="756" spans="1:36">
      <c r="A756" s="153">
        <v>10</v>
      </c>
      <c r="B756" s="154">
        <v>18</v>
      </c>
      <c r="C756" s="154">
        <v>5</v>
      </c>
      <c r="D756" s="155">
        <v>2</v>
      </c>
      <c r="E756" s="155" t="s">
        <v>556</v>
      </c>
      <c r="F756" s="156" t="s">
        <v>3733</v>
      </c>
      <c r="G756" s="156" t="s">
        <v>556</v>
      </c>
      <c r="H756" s="156" t="s">
        <v>3739</v>
      </c>
      <c r="I756" s="155">
        <v>1018052</v>
      </c>
      <c r="J756" s="157" t="s">
        <v>978</v>
      </c>
      <c r="K756" s="157"/>
      <c r="L756" s="155">
        <v>2022</v>
      </c>
      <c r="M756" s="158">
        <v>4017</v>
      </c>
      <c r="N756" s="159">
        <v>23171011.77</v>
      </c>
      <c r="O756" s="159">
        <v>20883709.52</v>
      </c>
      <c r="P756" s="159">
        <v>12874850.48</v>
      </c>
      <c r="Q756" s="159">
        <v>5949431</v>
      </c>
      <c r="R756" s="159">
        <v>6925419.4800000004</v>
      </c>
      <c r="S756" s="159">
        <v>2287302.25</v>
      </c>
      <c r="T756" s="159">
        <v>0</v>
      </c>
      <c r="U756" s="159">
        <v>22126363.75</v>
      </c>
      <c r="V756" s="159">
        <v>19042521.710000001</v>
      </c>
      <c r="W756" s="159">
        <v>7923929.5199999996</v>
      </c>
      <c r="X756" s="159">
        <v>133826.1</v>
      </c>
      <c r="Y756" s="159">
        <v>3083842.04</v>
      </c>
      <c r="Z756" s="159">
        <v>2383841.58</v>
      </c>
      <c r="AA756" s="159">
        <v>1350000</v>
      </c>
      <c r="AB756" s="159">
        <v>1033841.5800000001</v>
      </c>
      <c r="AC756" s="159">
        <v>2242551.6</v>
      </c>
      <c r="AD756" s="159">
        <v>2242551.6</v>
      </c>
      <c r="AE756" s="159">
        <v>7683520.7999999998</v>
      </c>
      <c r="AF756" s="159">
        <v>1841187.81</v>
      </c>
      <c r="AG756" s="159">
        <v>104993</v>
      </c>
      <c r="AH756" s="159">
        <v>104993</v>
      </c>
      <c r="AI756" s="159">
        <v>0</v>
      </c>
      <c r="AJ756" s="159">
        <v>0</v>
      </c>
    </row>
    <row r="757" spans="1:36">
      <c r="A757" s="153">
        <v>10</v>
      </c>
      <c r="B757" s="154">
        <v>18</v>
      </c>
      <c r="C757" s="154">
        <v>6</v>
      </c>
      <c r="D757" s="155">
        <v>2</v>
      </c>
      <c r="E757" s="155" t="s">
        <v>556</v>
      </c>
      <c r="F757" s="156" t="s">
        <v>3733</v>
      </c>
      <c r="G757" s="156" t="s">
        <v>556</v>
      </c>
      <c r="H757" s="156" t="s">
        <v>3740</v>
      </c>
      <c r="I757" s="155">
        <v>1018062</v>
      </c>
      <c r="J757" s="157" t="s">
        <v>2090</v>
      </c>
      <c r="K757" s="157"/>
      <c r="L757" s="155">
        <v>2022</v>
      </c>
      <c r="M757" s="158">
        <v>5040</v>
      </c>
      <c r="N757" s="159">
        <v>30060992.969999999</v>
      </c>
      <c r="O757" s="159">
        <v>27250565.02</v>
      </c>
      <c r="P757" s="159">
        <v>17649540.48</v>
      </c>
      <c r="Q757" s="159">
        <v>8791154</v>
      </c>
      <c r="R757" s="159">
        <v>8858386.4800000004</v>
      </c>
      <c r="S757" s="159">
        <v>2810427.95</v>
      </c>
      <c r="T757" s="159">
        <v>273410</v>
      </c>
      <c r="U757" s="159">
        <v>24699115.199999999</v>
      </c>
      <c r="V757" s="159">
        <v>22509221.870000001</v>
      </c>
      <c r="W757" s="159">
        <v>9680113.5500000007</v>
      </c>
      <c r="X757" s="159">
        <v>83035.899999999994</v>
      </c>
      <c r="Y757" s="159">
        <v>2189893.33</v>
      </c>
      <c r="Z757" s="159">
        <v>3543052.46</v>
      </c>
      <c r="AA757" s="159">
        <v>0</v>
      </c>
      <c r="AB757" s="159">
        <v>3543052.46</v>
      </c>
      <c r="AC757" s="159">
        <v>1002442.36</v>
      </c>
      <c r="AD757" s="159">
        <v>1002442.36</v>
      </c>
      <c r="AE757" s="159">
        <v>6368864.5199999996</v>
      </c>
      <c r="AF757" s="159">
        <v>4741343.1500000004</v>
      </c>
      <c r="AG757" s="159">
        <v>115000</v>
      </c>
      <c r="AH757" s="159">
        <v>115000</v>
      </c>
      <c r="AI757" s="159">
        <v>0</v>
      </c>
      <c r="AJ757" s="159">
        <v>0</v>
      </c>
    </row>
    <row r="758" spans="1:36">
      <c r="A758" s="153">
        <v>10</v>
      </c>
      <c r="B758" s="154">
        <v>18</v>
      </c>
      <c r="C758" s="154">
        <v>7</v>
      </c>
      <c r="D758" s="155">
        <v>3</v>
      </c>
      <c r="E758" s="155" t="s">
        <v>556</v>
      </c>
      <c r="F758" s="156" t="s">
        <v>3737</v>
      </c>
      <c r="G758" s="156" t="s">
        <v>556</v>
      </c>
      <c r="H758" s="156" t="s">
        <v>3741</v>
      </c>
      <c r="I758" s="155">
        <v>1018073</v>
      </c>
      <c r="J758" s="157" t="s">
        <v>2089</v>
      </c>
      <c r="K758" s="157"/>
      <c r="L758" s="155">
        <v>2022</v>
      </c>
      <c r="M758" s="158">
        <v>14247</v>
      </c>
      <c r="N758" s="159">
        <v>74052024.379999995</v>
      </c>
      <c r="O758" s="159">
        <v>71769874.120000005</v>
      </c>
      <c r="P758" s="159">
        <v>35062126.469999999</v>
      </c>
      <c r="Q758" s="159">
        <v>11899689</v>
      </c>
      <c r="R758" s="159">
        <v>23162437.469999999</v>
      </c>
      <c r="S758" s="159">
        <v>2282150.2599999998</v>
      </c>
      <c r="T758" s="159">
        <v>219770.26</v>
      </c>
      <c r="U758" s="159">
        <v>77917648.879999995</v>
      </c>
      <c r="V758" s="159">
        <v>68675819.739999995</v>
      </c>
      <c r="W758" s="159">
        <v>28222050.07</v>
      </c>
      <c r="X758" s="159">
        <v>401089.5</v>
      </c>
      <c r="Y758" s="159">
        <v>9241829.1400000006</v>
      </c>
      <c r="Z758" s="159">
        <v>13205813.57</v>
      </c>
      <c r="AA758" s="159">
        <v>6250000</v>
      </c>
      <c r="AB758" s="159">
        <v>6955813.5700000003</v>
      </c>
      <c r="AC758" s="159">
        <v>4828271.5599999996</v>
      </c>
      <c r="AD758" s="159">
        <v>4828271.5599999996</v>
      </c>
      <c r="AE758" s="159">
        <v>25695706.93</v>
      </c>
      <c r="AF758" s="159">
        <v>3094054.38</v>
      </c>
      <c r="AG758" s="159">
        <v>184402.49</v>
      </c>
      <c r="AH758" s="159">
        <v>189277.64</v>
      </c>
      <c r="AI758" s="159">
        <v>0</v>
      </c>
      <c r="AJ758" s="159">
        <v>0</v>
      </c>
    </row>
    <row r="759" spans="1:36">
      <c r="A759" s="153">
        <v>10</v>
      </c>
      <c r="B759" s="154">
        <v>19</v>
      </c>
      <c r="C759" s="154">
        <v>1</v>
      </c>
      <c r="D759" s="155">
        <v>1</v>
      </c>
      <c r="E759" s="155" t="s">
        <v>556</v>
      </c>
      <c r="F759" s="156" t="s">
        <v>3742</v>
      </c>
      <c r="G759" s="156" t="s">
        <v>556</v>
      </c>
      <c r="H759" s="156" t="s">
        <v>3743</v>
      </c>
      <c r="I759" s="155">
        <v>1019011</v>
      </c>
      <c r="J759" s="157" t="s">
        <v>2086</v>
      </c>
      <c r="K759" s="157"/>
      <c r="L759" s="155">
        <v>2022</v>
      </c>
      <c r="M759" s="158">
        <v>41499</v>
      </c>
      <c r="N759" s="159">
        <v>187474526.22999999</v>
      </c>
      <c r="O759" s="159">
        <v>179226570.47999999</v>
      </c>
      <c r="P759" s="159">
        <v>100645150.34999999</v>
      </c>
      <c r="Q759" s="159">
        <v>36252730</v>
      </c>
      <c r="R759" s="159">
        <v>64392420.350000001</v>
      </c>
      <c r="S759" s="159">
        <v>8247955.75</v>
      </c>
      <c r="T759" s="159">
        <v>4066416.83</v>
      </c>
      <c r="U759" s="159">
        <v>205656000.05000001</v>
      </c>
      <c r="V759" s="159">
        <v>174471406.58000001</v>
      </c>
      <c r="W759" s="159">
        <v>64321392.880000003</v>
      </c>
      <c r="X759" s="159">
        <v>1125014.95</v>
      </c>
      <c r="Y759" s="159">
        <v>31184593.469999999</v>
      </c>
      <c r="Z759" s="159">
        <v>35028015.740000002</v>
      </c>
      <c r="AA759" s="159">
        <v>24000000</v>
      </c>
      <c r="AB759" s="159">
        <v>11028015.740000002</v>
      </c>
      <c r="AC759" s="159">
        <v>6014533.1600000001</v>
      </c>
      <c r="AD759" s="159">
        <v>6014533.1600000001</v>
      </c>
      <c r="AE759" s="159">
        <v>71088657.189999998</v>
      </c>
      <c r="AF759" s="159">
        <v>4755163.9000000004</v>
      </c>
      <c r="AG759" s="159">
        <v>329255.58</v>
      </c>
      <c r="AH759" s="159">
        <v>458847.95</v>
      </c>
      <c r="AI759" s="159">
        <v>0</v>
      </c>
      <c r="AJ759" s="159">
        <v>106.23</v>
      </c>
    </row>
    <row r="760" spans="1:36">
      <c r="A760" s="153">
        <v>10</v>
      </c>
      <c r="B760" s="154">
        <v>19</v>
      </c>
      <c r="C760" s="154">
        <v>2</v>
      </c>
      <c r="D760" s="155">
        <v>3</v>
      </c>
      <c r="E760" s="155" t="s">
        <v>556</v>
      </c>
      <c r="F760" s="156" t="s">
        <v>3744</v>
      </c>
      <c r="G760" s="156" t="s">
        <v>556</v>
      </c>
      <c r="H760" s="156" t="s">
        <v>3745</v>
      </c>
      <c r="I760" s="155">
        <v>1019023</v>
      </c>
      <c r="J760" s="157" t="s">
        <v>2088</v>
      </c>
      <c r="K760" s="157"/>
      <c r="L760" s="155">
        <v>2022</v>
      </c>
      <c r="M760" s="158">
        <v>7306</v>
      </c>
      <c r="N760" s="159">
        <v>35751030.340000004</v>
      </c>
      <c r="O760" s="159">
        <v>34806718.82</v>
      </c>
      <c r="P760" s="159">
        <v>23776443.130000003</v>
      </c>
      <c r="Q760" s="159">
        <v>10723107</v>
      </c>
      <c r="R760" s="159">
        <v>13053336.130000001</v>
      </c>
      <c r="S760" s="159">
        <v>944311.52</v>
      </c>
      <c r="T760" s="159">
        <v>175745.29</v>
      </c>
      <c r="U760" s="159">
        <v>36919671.939999998</v>
      </c>
      <c r="V760" s="159">
        <v>32339749.309999999</v>
      </c>
      <c r="W760" s="159">
        <v>12669482.23</v>
      </c>
      <c r="X760" s="159">
        <v>45023.51</v>
      </c>
      <c r="Y760" s="159">
        <v>4579922.63</v>
      </c>
      <c r="Z760" s="159">
        <v>3173024.87</v>
      </c>
      <c r="AA760" s="159">
        <v>1124238.21</v>
      </c>
      <c r="AB760" s="159">
        <v>2048786.6600000001</v>
      </c>
      <c r="AC760" s="159">
        <v>541345</v>
      </c>
      <c r="AD760" s="159">
        <v>541345</v>
      </c>
      <c r="AE760" s="159">
        <v>2682137.21</v>
      </c>
      <c r="AF760" s="159">
        <v>2466969.5099999998</v>
      </c>
      <c r="AG760" s="159">
        <v>343980.18</v>
      </c>
      <c r="AH760" s="159">
        <v>732495.51</v>
      </c>
      <c r="AI760" s="159">
        <v>0</v>
      </c>
      <c r="AJ760" s="159">
        <v>0</v>
      </c>
    </row>
    <row r="761" spans="1:36">
      <c r="A761" s="153">
        <v>10</v>
      </c>
      <c r="B761" s="154">
        <v>19</v>
      </c>
      <c r="C761" s="154">
        <v>3</v>
      </c>
      <c r="D761" s="155">
        <v>2</v>
      </c>
      <c r="E761" s="155" t="s">
        <v>556</v>
      </c>
      <c r="F761" s="156" t="s">
        <v>3746</v>
      </c>
      <c r="G761" s="156" t="s">
        <v>556</v>
      </c>
      <c r="H761" s="156" t="s">
        <v>3747</v>
      </c>
      <c r="I761" s="155">
        <v>1019032</v>
      </c>
      <c r="J761" s="157" t="s">
        <v>2087</v>
      </c>
      <c r="K761" s="157"/>
      <c r="L761" s="155">
        <v>2022</v>
      </c>
      <c r="M761" s="158">
        <v>5206</v>
      </c>
      <c r="N761" s="159">
        <v>28344701.5</v>
      </c>
      <c r="O761" s="159">
        <v>25476176.649999999</v>
      </c>
      <c r="P761" s="159">
        <v>17282236.630000003</v>
      </c>
      <c r="Q761" s="159">
        <v>7554340</v>
      </c>
      <c r="R761" s="159">
        <v>9727896.6300000008</v>
      </c>
      <c r="S761" s="159">
        <v>2868524.85</v>
      </c>
      <c r="T761" s="159">
        <v>13455.2</v>
      </c>
      <c r="U761" s="159">
        <v>26843098.079999998</v>
      </c>
      <c r="V761" s="159">
        <v>23178643.829999998</v>
      </c>
      <c r="W761" s="159">
        <v>7791449.8200000003</v>
      </c>
      <c r="X761" s="159">
        <v>101101.51</v>
      </c>
      <c r="Y761" s="159">
        <v>3664454.25</v>
      </c>
      <c r="Z761" s="159">
        <v>2578705.3199999998</v>
      </c>
      <c r="AA761" s="159">
        <v>0</v>
      </c>
      <c r="AB761" s="159">
        <v>2578705.3199999998</v>
      </c>
      <c r="AC761" s="159">
        <v>339000</v>
      </c>
      <c r="AD761" s="159">
        <v>339000</v>
      </c>
      <c r="AE761" s="159">
        <v>5274313.32</v>
      </c>
      <c r="AF761" s="159">
        <v>2297532.8199999998</v>
      </c>
      <c r="AG761" s="159">
        <v>200698.94</v>
      </c>
      <c r="AH761" s="159">
        <v>211449.82</v>
      </c>
      <c r="AI761" s="159">
        <v>0</v>
      </c>
      <c r="AJ761" s="159">
        <v>0</v>
      </c>
    </row>
    <row r="762" spans="1:36">
      <c r="A762" s="153">
        <v>10</v>
      </c>
      <c r="B762" s="154">
        <v>19</v>
      </c>
      <c r="C762" s="154">
        <v>4</v>
      </c>
      <c r="D762" s="155">
        <v>2</v>
      </c>
      <c r="E762" s="155" t="s">
        <v>556</v>
      </c>
      <c r="F762" s="156" t="s">
        <v>3746</v>
      </c>
      <c r="G762" s="156" t="s">
        <v>556</v>
      </c>
      <c r="H762" s="156" t="s">
        <v>3748</v>
      </c>
      <c r="I762" s="155">
        <v>1019042</v>
      </c>
      <c r="J762" s="157" t="s">
        <v>2086</v>
      </c>
      <c r="K762" s="157"/>
      <c r="L762" s="155">
        <v>2022</v>
      </c>
      <c r="M762" s="158">
        <v>12221</v>
      </c>
      <c r="N762" s="159">
        <v>64911142.950000003</v>
      </c>
      <c r="O762" s="159">
        <v>59292760.479999997</v>
      </c>
      <c r="P762" s="159">
        <v>37305066.390000001</v>
      </c>
      <c r="Q762" s="159">
        <v>16165082</v>
      </c>
      <c r="R762" s="159">
        <v>21139984.390000001</v>
      </c>
      <c r="S762" s="159">
        <v>5618382.4699999997</v>
      </c>
      <c r="T762" s="159">
        <v>448934.04</v>
      </c>
      <c r="U762" s="159">
        <v>61534231.369999997</v>
      </c>
      <c r="V762" s="159">
        <v>53269255.5</v>
      </c>
      <c r="W762" s="159">
        <v>20708535.649999999</v>
      </c>
      <c r="X762" s="159">
        <v>162803.51999999999</v>
      </c>
      <c r="Y762" s="159">
        <v>8264975.8700000001</v>
      </c>
      <c r="Z762" s="159">
        <v>5749492.3499999996</v>
      </c>
      <c r="AA762" s="159">
        <v>0</v>
      </c>
      <c r="AB762" s="159">
        <v>5749492.3499999996</v>
      </c>
      <c r="AC762" s="159">
        <v>948808.44</v>
      </c>
      <c r="AD762" s="159">
        <v>948808.44</v>
      </c>
      <c r="AE762" s="159">
        <v>7897057.0300000003</v>
      </c>
      <c r="AF762" s="159">
        <v>6023504.9800000004</v>
      </c>
      <c r="AG762" s="159">
        <v>388646.28</v>
      </c>
      <c r="AH762" s="159">
        <v>232433.87</v>
      </c>
      <c r="AI762" s="159">
        <v>0</v>
      </c>
      <c r="AJ762" s="159">
        <v>0</v>
      </c>
    </row>
    <row r="763" spans="1:36">
      <c r="A763" s="153">
        <v>10</v>
      </c>
      <c r="B763" s="154">
        <v>20</v>
      </c>
      <c r="C763" s="154">
        <v>1</v>
      </c>
      <c r="D763" s="155">
        <v>1</v>
      </c>
      <c r="E763" s="155" t="s">
        <v>556</v>
      </c>
      <c r="F763" s="156" t="s">
        <v>3749</v>
      </c>
      <c r="G763" s="156" t="s">
        <v>556</v>
      </c>
      <c r="H763" s="156" t="s">
        <v>3750</v>
      </c>
      <c r="I763" s="155">
        <v>1020011</v>
      </c>
      <c r="J763" s="157" t="s">
        <v>2084</v>
      </c>
      <c r="K763" s="157"/>
      <c r="L763" s="155">
        <v>2022</v>
      </c>
      <c r="M763" s="158">
        <v>14041</v>
      </c>
      <c r="N763" s="159">
        <v>64062948.420000002</v>
      </c>
      <c r="O763" s="159">
        <v>59703935.490000002</v>
      </c>
      <c r="P763" s="159">
        <v>32341044.280000001</v>
      </c>
      <c r="Q763" s="159">
        <v>11453585</v>
      </c>
      <c r="R763" s="159">
        <v>20887459.280000001</v>
      </c>
      <c r="S763" s="159">
        <v>4359012.93</v>
      </c>
      <c r="T763" s="159">
        <v>1896146.27</v>
      </c>
      <c r="U763" s="159">
        <v>63796239.469999999</v>
      </c>
      <c r="V763" s="159">
        <v>58890645.140000001</v>
      </c>
      <c r="W763" s="159">
        <v>22201704.539999999</v>
      </c>
      <c r="X763" s="159">
        <v>88639.44</v>
      </c>
      <c r="Y763" s="159">
        <v>4905594.33</v>
      </c>
      <c r="Z763" s="159">
        <v>5520796.4400000004</v>
      </c>
      <c r="AA763" s="159">
        <v>0</v>
      </c>
      <c r="AB763" s="159">
        <v>5520796.4400000004</v>
      </c>
      <c r="AC763" s="159">
        <v>852431.04</v>
      </c>
      <c r="AD763" s="159">
        <v>852431.04</v>
      </c>
      <c r="AE763" s="159">
        <v>5385382.1699999999</v>
      </c>
      <c r="AF763" s="159">
        <v>813290.35</v>
      </c>
      <c r="AG763" s="159">
        <v>217797.52</v>
      </c>
      <c r="AH763" s="159">
        <v>260409.53</v>
      </c>
      <c r="AI763" s="159">
        <v>0</v>
      </c>
      <c r="AJ763" s="159">
        <v>0</v>
      </c>
    </row>
    <row r="764" spans="1:36">
      <c r="A764" s="153">
        <v>10</v>
      </c>
      <c r="B764" s="154">
        <v>20</v>
      </c>
      <c r="C764" s="154">
        <v>2</v>
      </c>
      <c r="D764" s="155">
        <v>1</v>
      </c>
      <c r="E764" s="155" t="s">
        <v>556</v>
      </c>
      <c r="F764" s="156" t="s">
        <v>3749</v>
      </c>
      <c r="G764" s="156" t="s">
        <v>556</v>
      </c>
      <c r="H764" s="156" t="s">
        <v>3751</v>
      </c>
      <c r="I764" s="155">
        <v>1020021</v>
      </c>
      <c r="J764" s="157" t="s">
        <v>2083</v>
      </c>
      <c r="K764" s="157"/>
      <c r="L764" s="155">
        <v>2022</v>
      </c>
      <c r="M764" s="158">
        <v>19260</v>
      </c>
      <c r="N764" s="159">
        <v>100038069.3</v>
      </c>
      <c r="O764" s="159">
        <v>88981576.959999993</v>
      </c>
      <c r="P764" s="159">
        <v>46693987.480000004</v>
      </c>
      <c r="Q764" s="159">
        <v>17140419</v>
      </c>
      <c r="R764" s="159">
        <v>29553568.48</v>
      </c>
      <c r="S764" s="159">
        <v>11056492.34</v>
      </c>
      <c r="T764" s="159">
        <v>1082517.1599999999</v>
      </c>
      <c r="U764" s="159">
        <v>98725036.799999997</v>
      </c>
      <c r="V764" s="159">
        <v>84929735.560000002</v>
      </c>
      <c r="W764" s="159">
        <v>35932602.590000004</v>
      </c>
      <c r="X764" s="159">
        <v>97764.12</v>
      </c>
      <c r="Y764" s="159">
        <v>13795301.24</v>
      </c>
      <c r="Z764" s="159">
        <v>9461586.1799999997</v>
      </c>
      <c r="AA764" s="159">
        <v>2000000</v>
      </c>
      <c r="AB764" s="159">
        <v>7461586.1799999997</v>
      </c>
      <c r="AC764" s="159">
        <v>1182000</v>
      </c>
      <c r="AD764" s="159">
        <v>1182000</v>
      </c>
      <c r="AE764" s="159">
        <v>9200000</v>
      </c>
      <c r="AF764" s="159">
        <v>4051841.4</v>
      </c>
      <c r="AG764" s="159">
        <v>256446.78</v>
      </c>
      <c r="AH764" s="159">
        <v>291686.03999999998</v>
      </c>
      <c r="AI764" s="159">
        <v>0</v>
      </c>
      <c r="AJ764" s="159">
        <v>0</v>
      </c>
    </row>
    <row r="765" spans="1:36">
      <c r="A765" s="153">
        <v>10</v>
      </c>
      <c r="B765" s="154">
        <v>20</v>
      </c>
      <c r="C765" s="154">
        <v>3</v>
      </c>
      <c r="D765" s="155">
        <v>1</v>
      </c>
      <c r="E765" s="155" t="s">
        <v>556</v>
      </c>
      <c r="F765" s="156" t="s">
        <v>3749</v>
      </c>
      <c r="G765" s="156" t="s">
        <v>556</v>
      </c>
      <c r="H765" s="156" t="s">
        <v>3752</v>
      </c>
      <c r="I765" s="155">
        <v>1020031</v>
      </c>
      <c r="J765" s="157" t="s">
        <v>2080</v>
      </c>
      <c r="K765" s="157"/>
      <c r="L765" s="155">
        <v>2022</v>
      </c>
      <c r="M765" s="158">
        <v>55985</v>
      </c>
      <c r="N765" s="159">
        <v>298973625.95999998</v>
      </c>
      <c r="O765" s="159">
        <v>259640472.18000001</v>
      </c>
      <c r="P765" s="159">
        <v>123510174.43000001</v>
      </c>
      <c r="Q765" s="159">
        <v>40223020</v>
      </c>
      <c r="R765" s="159">
        <v>83287154.430000007</v>
      </c>
      <c r="S765" s="159">
        <v>39333153.780000001</v>
      </c>
      <c r="T765" s="159">
        <v>11674788</v>
      </c>
      <c r="U765" s="159">
        <v>300336747.19999999</v>
      </c>
      <c r="V765" s="159">
        <v>263702851.86000001</v>
      </c>
      <c r="W765" s="159">
        <v>87866220.150000006</v>
      </c>
      <c r="X765" s="159">
        <v>860355.7</v>
      </c>
      <c r="Y765" s="159">
        <v>36633895.340000004</v>
      </c>
      <c r="Z765" s="159">
        <v>34159265.310000002</v>
      </c>
      <c r="AA765" s="159">
        <v>22208378.609999999</v>
      </c>
      <c r="AB765" s="159">
        <v>11950886.700000003</v>
      </c>
      <c r="AC765" s="159">
        <v>3531862.19</v>
      </c>
      <c r="AD765" s="159">
        <v>3531862.19</v>
      </c>
      <c r="AE765" s="159">
        <v>53842039.609999999</v>
      </c>
      <c r="AF765" s="159">
        <v>-4062379.68</v>
      </c>
      <c r="AG765" s="159">
        <v>1876489.48</v>
      </c>
      <c r="AH765" s="159">
        <v>2080325.11</v>
      </c>
      <c r="AI765" s="159">
        <v>0</v>
      </c>
      <c r="AJ765" s="159">
        <v>0</v>
      </c>
    </row>
    <row r="766" spans="1:36">
      <c r="A766" s="153">
        <v>10</v>
      </c>
      <c r="B766" s="154">
        <v>20</v>
      </c>
      <c r="C766" s="154">
        <v>4</v>
      </c>
      <c r="D766" s="155">
        <v>3</v>
      </c>
      <c r="E766" s="155" t="s">
        <v>556</v>
      </c>
      <c r="F766" s="156" t="s">
        <v>3753</v>
      </c>
      <c r="G766" s="156" t="s">
        <v>556</v>
      </c>
      <c r="H766" s="156" t="s">
        <v>3754</v>
      </c>
      <c r="I766" s="155">
        <v>1020043</v>
      </c>
      <c r="J766" s="157" t="s">
        <v>2085</v>
      </c>
      <c r="K766" s="157"/>
      <c r="L766" s="155">
        <v>2022</v>
      </c>
      <c r="M766" s="158">
        <v>32488</v>
      </c>
      <c r="N766" s="159">
        <v>178677871.56</v>
      </c>
      <c r="O766" s="159">
        <v>164916054.91999999</v>
      </c>
      <c r="P766" s="159">
        <v>84597455.25999999</v>
      </c>
      <c r="Q766" s="159">
        <v>27542994</v>
      </c>
      <c r="R766" s="159">
        <v>57054461.259999998</v>
      </c>
      <c r="S766" s="159">
        <v>13761816.640000001</v>
      </c>
      <c r="T766" s="159">
        <v>1381910.06</v>
      </c>
      <c r="U766" s="159">
        <v>179300730.90000001</v>
      </c>
      <c r="V766" s="159">
        <v>155578638.69999999</v>
      </c>
      <c r="W766" s="159">
        <v>53230546.700000003</v>
      </c>
      <c r="X766" s="159">
        <v>971329.06</v>
      </c>
      <c r="Y766" s="159">
        <v>23722092.199999999</v>
      </c>
      <c r="Z766" s="159">
        <v>19031837.609999999</v>
      </c>
      <c r="AA766" s="159">
        <v>10000000</v>
      </c>
      <c r="AB766" s="159">
        <v>9031837.6099999994</v>
      </c>
      <c r="AC766" s="159">
        <v>5420000</v>
      </c>
      <c r="AD766" s="159">
        <v>5420000</v>
      </c>
      <c r="AE766" s="159">
        <v>47300000</v>
      </c>
      <c r="AF766" s="159">
        <v>9337416.2200000007</v>
      </c>
      <c r="AG766" s="159">
        <v>868397.91</v>
      </c>
      <c r="AH766" s="159">
        <v>559814.68000000005</v>
      </c>
      <c r="AI766" s="159">
        <v>0</v>
      </c>
      <c r="AJ766" s="159">
        <v>0</v>
      </c>
    </row>
    <row r="767" spans="1:36">
      <c r="A767" s="153">
        <v>10</v>
      </c>
      <c r="B767" s="154">
        <v>20</v>
      </c>
      <c r="C767" s="154">
        <v>5</v>
      </c>
      <c r="D767" s="155">
        <v>2</v>
      </c>
      <c r="E767" s="155" t="s">
        <v>556</v>
      </c>
      <c r="F767" s="156" t="s">
        <v>3755</v>
      </c>
      <c r="G767" s="156" t="s">
        <v>556</v>
      </c>
      <c r="H767" s="156" t="s">
        <v>3756</v>
      </c>
      <c r="I767" s="155">
        <v>1020052</v>
      </c>
      <c r="J767" s="157" t="s">
        <v>2084</v>
      </c>
      <c r="K767" s="157"/>
      <c r="L767" s="155">
        <v>2022</v>
      </c>
      <c r="M767" s="158">
        <v>4817</v>
      </c>
      <c r="N767" s="159">
        <v>24770605.719999999</v>
      </c>
      <c r="O767" s="159">
        <v>23537043.469999999</v>
      </c>
      <c r="P767" s="159">
        <v>16512518.710000001</v>
      </c>
      <c r="Q767" s="159">
        <v>7453202</v>
      </c>
      <c r="R767" s="159">
        <v>9059316.7100000009</v>
      </c>
      <c r="S767" s="159">
        <v>1233562.25</v>
      </c>
      <c r="T767" s="159">
        <v>229200</v>
      </c>
      <c r="U767" s="159">
        <v>24756421.559999999</v>
      </c>
      <c r="V767" s="159">
        <v>21689895.25</v>
      </c>
      <c r="W767" s="159">
        <v>6855807.9500000002</v>
      </c>
      <c r="X767" s="159">
        <v>29635.4</v>
      </c>
      <c r="Y767" s="159">
        <v>3066526.31</v>
      </c>
      <c r="Z767" s="159">
        <v>2429920.44</v>
      </c>
      <c r="AA767" s="159">
        <v>0</v>
      </c>
      <c r="AB767" s="159">
        <v>2429920.44</v>
      </c>
      <c r="AC767" s="159">
        <v>371958.4</v>
      </c>
      <c r="AD767" s="159">
        <v>371958.4</v>
      </c>
      <c r="AE767" s="159">
        <v>1010334.08</v>
      </c>
      <c r="AF767" s="159">
        <v>1847148.22</v>
      </c>
      <c r="AG767" s="159">
        <v>252872</v>
      </c>
      <c r="AH767" s="159">
        <v>463700.36</v>
      </c>
      <c r="AI767" s="159">
        <v>0</v>
      </c>
      <c r="AJ767" s="159">
        <v>0</v>
      </c>
    </row>
    <row r="768" spans="1:36">
      <c r="A768" s="153">
        <v>10</v>
      </c>
      <c r="B768" s="154">
        <v>20</v>
      </c>
      <c r="C768" s="154">
        <v>6</v>
      </c>
      <c r="D768" s="155">
        <v>2</v>
      </c>
      <c r="E768" s="155" t="s">
        <v>556</v>
      </c>
      <c r="F768" s="156" t="s">
        <v>3755</v>
      </c>
      <c r="G768" s="156" t="s">
        <v>556</v>
      </c>
      <c r="H768" s="156" t="s">
        <v>3757</v>
      </c>
      <c r="I768" s="155">
        <v>1020062</v>
      </c>
      <c r="J768" s="157" t="s">
        <v>2083</v>
      </c>
      <c r="K768" s="157"/>
      <c r="L768" s="155">
        <v>2022</v>
      </c>
      <c r="M768" s="158">
        <v>7044</v>
      </c>
      <c r="N768" s="159">
        <v>37812013.700000003</v>
      </c>
      <c r="O768" s="159">
        <v>36865072.240000002</v>
      </c>
      <c r="P768" s="159">
        <v>18619067.359999999</v>
      </c>
      <c r="Q768" s="159">
        <v>6492067</v>
      </c>
      <c r="R768" s="159">
        <v>12127000.359999999</v>
      </c>
      <c r="S768" s="159">
        <v>946941.46</v>
      </c>
      <c r="T768" s="159">
        <v>372723.29</v>
      </c>
      <c r="U768" s="159">
        <v>35724254.590000004</v>
      </c>
      <c r="V768" s="159">
        <v>33716992.310000002</v>
      </c>
      <c r="W768" s="159">
        <v>12589539.380000001</v>
      </c>
      <c r="X768" s="159">
        <v>49349.99</v>
      </c>
      <c r="Y768" s="159">
        <v>2007262.28</v>
      </c>
      <c r="Z768" s="159">
        <v>3441316.49</v>
      </c>
      <c r="AA768" s="159">
        <v>0</v>
      </c>
      <c r="AB768" s="159">
        <v>3441316.49</v>
      </c>
      <c r="AC768" s="159">
        <v>760881</v>
      </c>
      <c r="AD768" s="159">
        <v>760881</v>
      </c>
      <c r="AE768" s="159">
        <v>3322879.03</v>
      </c>
      <c r="AF768" s="159">
        <v>3148079.93</v>
      </c>
      <c r="AG768" s="159">
        <v>797067.47</v>
      </c>
      <c r="AH768" s="159">
        <v>711771.93</v>
      </c>
      <c r="AI768" s="159">
        <v>0</v>
      </c>
      <c r="AJ768" s="159">
        <v>0</v>
      </c>
    </row>
    <row r="769" spans="1:36">
      <c r="A769" s="153">
        <v>10</v>
      </c>
      <c r="B769" s="154">
        <v>20</v>
      </c>
      <c r="C769" s="154">
        <v>7</v>
      </c>
      <c r="D769" s="155">
        <v>2</v>
      </c>
      <c r="E769" s="155" t="s">
        <v>556</v>
      </c>
      <c r="F769" s="156" t="s">
        <v>3755</v>
      </c>
      <c r="G769" s="156" t="s">
        <v>556</v>
      </c>
      <c r="H769" s="156" t="s">
        <v>3758</v>
      </c>
      <c r="I769" s="155">
        <v>1020072</v>
      </c>
      <c r="J769" s="157" t="s">
        <v>2082</v>
      </c>
      <c r="K769" s="157"/>
      <c r="L769" s="155">
        <v>2022</v>
      </c>
      <c r="M769" s="158">
        <v>5157</v>
      </c>
      <c r="N769" s="159">
        <v>29544559.07</v>
      </c>
      <c r="O769" s="159">
        <v>27278917.73</v>
      </c>
      <c r="P769" s="159">
        <v>14990170.289999999</v>
      </c>
      <c r="Q769" s="159">
        <v>5910656</v>
      </c>
      <c r="R769" s="159">
        <v>9079514.2899999991</v>
      </c>
      <c r="S769" s="159">
        <v>2265641.34</v>
      </c>
      <c r="T769" s="159">
        <v>753334.67</v>
      </c>
      <c r="U769" s="159">
        <v>27371616.920000002</v>
      </c>
      <c r="V769" s="159">
        <v>24996486.329999998</v>
      </c>
      <c r="W769" s="159">
        <v>9239638.4100000001</v>
      </c>
      <c r="X769" s="159">
        <v>118764.36</v>
      </c>
      <c r="Y769" s="159">
        <v>2375130.59</v>
      </c>
      <c r="Z769" s="159">
        <v>2394607.4300000002</v>
      </c>
      <c r="AA769" s="159">
        <v>1954954.32</v>
      </c>
      <c r="AB769" s="159">
        <v>439653.1100000001</v>
      </c>
      <c r="AC769" s="159">
        <v>1586625.4</v>
      </c>
      <c r="AD769" s="159">
        <v>1586625.4</v>
      </c>
      <c r="AE769" s="159">
        <v>11155751.529999999</v>
      </c>
      <c r="AF769" s="159">
        <v>2282431.4</v>
      </c>
      <c r="AG769" s="159">
        <v>104927.4</v>
      </c>
      <c r="AH769" s="159">
        <v>104927.4</v>
      </c>
      <c r="AI769" s="159">
        <v>0</v>
      </c>
      <c r="AJ769" s="159">
        <v>0</v>
      </c>
    </row>
    <row r="770" spans="1:36">
      <c r="A770" s="153">
        <v>10</v>
      </c>
      <c r="B770" s="154">
        <v>20</v>
      </c>
      <c r="C770" s="154">
        <v>8</v>
      </c>
      <c r="D770" s="155">
        <v>3</v>
      </c>
      <c r="E770" s="155" t="s">
        <v>556</v>
      </c>
      <c r="F770" s="156" t="s">
        <v>3753</v>
      </c>
      <c r="G770" s="156" t="s">
        <v>556</v>
      </c>
      <c r="H770" s="156" t="s">
        <v>3759</v>
      </c>
      <c r="I770" s="155">
        <v>1020083</v>
      </c>
      <c r="J770" s="157" t="s">
        <v>2081</v>
      </c>
      <c r="K770" s="157"/>
      <c r="L770" s="155">
        <v>2022</v>
      </c>
      <c r="M770" s="158">
        <v>12746</v>
      </c>
      <c r="N770" s="159">
        <v>110936232.42</v>
      </c>
      <c r="O770" s="159">
        <v>105637290.05</v>
      </c>
      <c r="P770" s="159">
        <v>33657242.010000005</v>
      </c>
      <c r="Q770" s="159">
        <v>13334488</v>
      </c>
      <c r="R770" s="159">
        <v>20322754.010000002</v>
      </c>
      <c r="S770" s="159">
        <v>5298942.37</v>
      </c>
      <c r="T770" s="159">
        <v>347330.9</v>
      </c>
      <c r="U770" s="159">
        <v>104621787.03</v>
      </c>
      <c r="V770" s="159">
        <v>81062362.849999994</v>
      </c>
      <c r="W770" s="159">
        <v>29261885.550000001</v>
      </c>
      <c r="X770" s="159">
        <v>206276.03</v>
      </c>
      <c r="Y770" s="159">
        <v>23559424.18</v>
      </c>
      <c r="Z770" s="159">
        <v>21383665.309999999</v>
      </c>
      <c r="AA770" s="159">
        <v>2000000</v>
      </c>
      <c r="AB770" s="159">
        <v>19383665.309999999</v>
      </c>
      <c r="AC770" s="159">
        <v>6189840.7000000002</v>
      </c>
      <c r="AD770" s="159">
        <v>6189840.7000000002</v>
      </c>
      <c r="AE770" s="159">
        <v>14720313.24</v>
      </c>
      <c r="AF770" s="159">
        <v>24574927.199999999</v>
      </c>
      <c r="AG770" s="159">
        <v>269570.74</v>
      </c>
      <c r="AH770" s="159">
        <v>484462.33</v>
      </c>
      <c r="AI770" s="159">
        <v>0</v>
      </c>
      <c r="AJ770" s="159">
        <v>0</v>
      </c>
    </row>
    <row r="771" spans="1:36">
      <c r="A771" s="153">
        <v>10</v>
      </c>
      <c r="B771" s="154">
        <v>20</v>
      </c>
      <c r="C771" s="154">
        <v>9</v>
      </c>
      <c r="D771" s="155">
        <v>2</v>
      </c>
      <c r="E771" s="155" t="s">
        <v>556</v>
      </c>
      <c r="F771" s="156" t="s">
        <v>3755</v>
      </c>
      <c r="G771" s="156" t="s">
        <v>556</v>
      </c>
      <c r="H771" s="156" t="s">
        <v>3760</v>
      </c>
      <c r="I771" s="155">
        <v>1020092</v>
      </c>
      <c r="J771" s="157" t="s">
        <v>2080</v>
      </c>
      <c r="K771" s="157"/>
      <c r="L771" s="155">
        <v>2022</v>
      </c>
      <c r="M771" s="158">
        <v>14616</v>
      </c>
      <c r="N771" s="159">
        <v>77128933.109999999</v>
      </c>
      <c r="O771" s="159">
        <v>74905814.810000002</v>
      </c>
      <c r="P771" s="159">
        <v>37909855.920000002</v>
      </c>
      <c r="Q771" s="159">
        <v>13892557</v>
      </c>
      <c r="R771" s="159">
        <v>24017298.920000002</v>
      </c>
      <c r="S771" s="159">
        <v>2223118.2999999998</v>
      </c>
      <c r="T771" s="159">
        <v>947441.77</v>
      </c>
      <c r="U771" s="159">
        <v>72220853.620000005</v>
      </c>
      <c r="V771" s="159">
        <v>62313737.5</v>
      </c>
      <c r="W771" s="159">
        <v>22106299.620000001</v>
      </c>
      <c r="X771" s="159">
        <v>63694.559999999998</v>
      </c>
      <c r="Y771" s="159">
        <v>9907116.1199999992</v>
      </c>
      <c r="Z771" s="159">
        <v>5191667.95</v>
      </c>
      <c r="AA771" s="159">
        <v>0</v>
      </c>
      <c r="AB771" s="159">
        <v>5191667.95</v>
      </c>
      <c r="AC771" s="159">
        <v>1651277</v>
      </c>
      <c r="AD771" s="159">
        <v>1651277</v>
      </c>
      <c r="AE771" s="159">
        <v>4554867</v>
      </c>
      <c r="AF771" s="159">
        <v>12592077.310000001</v>
      </c>
      <c r="AG771" s="159">
        <v>335218.03999999998</v>
      </c>
      <c r="AH771" s="159">
        <v>332069.08</v>
      </c>
      <c r="AI771" s="159">
        <v>0</v>
      </c>
      <c r="AJ771" s="159">
        <v>0</v>
      </c>
    </row>
    <row r="772" spans="1:36">
      <c r="A772" s="153">
        <v>10</v>
      </c>
      <c r="B772" s="154">
        <v>21</v>
      </c>
      <c r="C772" s="154">
        <v>1</v>
      </c>
      <c r="D772" s="155">
        <v>1</v>
      </c>
      <c r="E772" s="155" t="s">
        <v>556</v>
      </c>
      <c r="F772" s="156" t="s">
        <v>3761</v>
      </c>
      <c r="G772" s="156" t="s">
        <v>556</v>
      </c>
      <c r="H772" s="156" t="s">
        <v>3762</v>
      </c>
      <c r="I772" s="155">
        <v>1021011</v>
      </c>
      <c r="J772" s="157" t="s">
        <v>830</v>
      </c>
      <c r="K772" s="157"/>
      <c r="L772" s="155">
        <v>2022</v>
      </c>
      <c r="M772" s="158">
        <v>12474</v>
      </c>
      <c r="N772" s="159">
        <v>69450184.870000005</v>
      </c>
      <c r="O772" s="159">
        <v>55138979.549999997</v>
      </c>
      <c r="P772" s="159">
        <v>31885629.280000001</v>
      </c>
      <c r="Q772" s="159">
        <v>10842434</v>
      </c>
      <c r="R772" s="159">
        <v>21043195.280000001</v>
      </c>
      <c r="S772" s="159">
        <v>14311205.32</v>
      </c>
      <c r="T772" s="159">
        <v>2907281</v>
      </c>
      <c r="U772" s="159">
        <v>67914362.859999999</v>
      </c>
      <c r="V772" s="159">
        <v>53774515.619999997</v>
      </c>
      <c r="W772" s="159">
        <v>18750653.510000002</v>
      </c>
      <c r="X772" s="159">
        <v>211654.28</v>
      </c>
      <c r="Y772" s="159">
        <v>14139847.24</v>
      </c>
      <c r="Z772" s="159">
        <v>3482245.77</v>
      </c>
      <c r="AA772" s="159">
        <v>3202723.79</v>
      </c>
      <c r="AB772" s="159">
        <v>279521.98</v>
      </c>
      <c r="AC772" s="159">
        <v>2266550.7599999998</v>
      </c>
      <c r="AD772" s="159">
        <v>2266550.7599999998</v>
      </c>
      <c r="AE772" s="159">
        <v>12065839.67</v>
      </c>
      <c r="AF772" s="159">
        <v>1364463.93</v>
      </c>
      <c r="AG772" s="159">
        <v>665637.17000000004</v>
      </c>
      <c r="AH772" s="159">
        <v>750552.97</v>
      </c>
      <c r="AI772" s="159">
        <v>0</v>
      </c>
      <c r="AJ772" s="159">
        <v>0</v>
      </c>
    </row>
    <row r="773" spans="1:36">
      <c r="A773" s="153">
        <v>10</v>
      </c>
      <c r="B773" s="154">
        <v>21</v>
      </c>
      <c r="C773" s="154">
        <v>2</v>
      </c>
      <c r="D773" s="155">
        <v>2</v>
      </c>
      <c r="E773" s="155" t="s">
        <v>556</v>
      </c>
      <c r="F773" s="156" t="s">
        <v>3763</v>
      </c>
      <c r="G773" s="156" t="s">
        <v>556</v>
      </c>
      <c r="H773" s="156" t="s">
        <v>3764</v>
      </c>
      <c r="I773" s="155">
        <v>1021022</v>
      </c>
      <c r="J773" s="157" t="s">
        <v>830</v>
      </c>
      <c r="K773" s="157"/>
      <c r="L773" s="155">
        <v>2022</v>
      </c>
      <c r="M773" s="158">
        <v>5799</v>
      </c>
      <c r="N773" s="159">
        <v>29390142.969999999</v>
      </c>
      <c r="O773" s="159">
        <v>27916403.559999999</v>
      </c>
      <c r="P773" s="159">
        <v>15925991.66</v>
      </c>
      <c r="Q773" s="159">
        <v>5662733</v>
      </c>
      <c r="R773" s="159">
        <v>10263258.66</v>
      </c>
      <c r="S773" s="159">
        <v>1473739.41</v>
      </c>
      <c r="T773" s="159">
        <v>6111.88</v>
      </c>
      <c r="U773" s="159">
        <v>27079146.710000001</v>
      </c>
      <c r="V773" s="159">
        <v>23792318.760000002</v>
      </c>
      <c r="W773" s="159">
        <v>6794125.5700000003</v>
      </c>
      <c r="X773" s="159">
        <v>19542.36</v>
      </c>
      <c r="Y773" s="159">
        <v>3286827.95</v>
      </c>
      <c r="Z773" s="159">
        <v>4631434.6900000004</v>
      </c>
      <c r="AA773" s="159">
        <v>0</v>
      </c>
      <c r="AB773" s="159">
        <v>4631434.6900000004</v>
      </c>
      <c r="AC773" s="159">
        <v>775000</v>
      </c>
      <c r="AD773" s="159">
        <v>775000</v>
      </c>
      <c r="AE773" s="159">
        <v>1251800</v>
      </c>
      <c r="AF773" s="159">
        <v>4124084.8</v>
      </c>
      <c r="AG773" s="159">
        <v>104112.5</v>
      </c>
      <c r="AH773" s="159">
        <v>99915</v>
      </c>
      <c r="AI773" s="159">
        <v>0</v>
      </c>
      <c r="AJ773" s="159">
        <v>0</v>
      </c>
    </row>
    <row r="774" spans="1:36">
      <c r="A774" s="153">
        <v>10</v>
      </c>
      <c r="B774" s="154">
        <v>21</v>
      </c>
      <c r="C774" s="154">
        <v>3</v>
      </c>
      <c r="D774" s="155">
        <v>2</v>
      </c>
      <c r="E774" s="155" t="s">
        <v>556</v>
      </c>
      <c r="F774" s="156" t="s">
        <v>3763</v>
      </c>
      <c r="G774" s="156" t="s">
        <v>556</v>
      </c>
      <c r="H774" s="156" t="s">
        <v>3765</v>
      </c>
      <c r="I774" s="155">
        <v>1021032</v>
      </c>
      <c r="J774" s="157" t="s">
        <v>2079</v>
      </c>
      <c r="K774" s="157"/>
      <c r="L774" s="155">
        <v>2022</v>
      </c>
      <c r="M774" s="158">
        <v>4457</v>
      </c>
      <c r="N774" s="159">
        <v>23918555.100000001</v>
      </c>
      <c r="O774" s="159">
        <v>22815575.920000002</v>
      </c>
      <c r="P774" s="159">
        <v>12481778.390000001</v>
      </c>
      <c r="Q774" s="159">
        <v>4878276</v>
      </c>
      <c r="R774" s="159">
        <v>7603502.3899999997</v>
      </c>
      <c r="S774" s="159">
        <v>1102979.18</v>
      </c>
      <c r="T774" s="159">
        <v>1711</v>
      </c>
      <c r="U774" s="159">
        <v>22435586.149999999</v>
      </c>
      <c r="V774" s="159">
        <v>20583957.52</v>
      </c>
      <c r="W774" s="159">
        <v>7623652.3200000003</v>
      </c>
      <c r="X774" s="159">
        <v>77617.34</v>
      </c>
      <c r="Y774" s="159">
        <v>1851628.63</v>
      </c>
      <c r="Z774" s="159">
        <v>386033.1</v>
      </c>
      <c r="AA774" s="159">
        <v>0</v>
      </c>
      <c r="AB774" s="159">
        <v>386033.1</v>
      </c>
      <c r="AC774" s="159">
        <v>1100000</v>
      </c>
      <c r="AD774" s="159">
        <v>1100000</v>
      </c>
      <c r="AE774" s="159">
        <v>5564586.9900000002</v>
      </c>
      <c r="AF774" s="159">
        <v>2231618.4</v>
      </c>
      <c r="AG774" s="159">
        <v>104988.94</v>
      </c>
      <c r="AH774" s="159">
        <v>104988.86</v>
      </c>
      <c r="AI774" s="159">
        <v>0</v>
      </c>
      <c r="AJ774" s="159">
        <v>0</v>
      </c>
    </row>
    <row r="775" spans="1:36">
      <c r="A775" s="153">
        <v>10</v>
      </c>
      <c r="B775" s="154">
        <v>21</v>
      </c>
      <c r="C775" s="154">
        <v>4</v>
      </c>
      <c r="D775" s="155">
        <v>2</v>
      </c>
      <c r="E775" s="155" t="s">
        <v>556</v>
      </c>
      <c r="F775" s="156" t="s">
        <v>3763</v>
      </c>
      <c r="G775" s="156" t="s">
        <v>556</v>
      </c>
      <c r="H775" s="156" t="s">
        <v>3766</v>
      </c>
      <c r="I775" s="155">
        <v>1021042</v>
      </c>
      <c r="J775" s="157" t="s">
        <v>2078</v>
      </c>
      <c r="K775" s="157"/>
      <c r="L775" s="155">
        <v>2022</v>
      </c>
      <c r="M775" s="158">
        <v>3360</v>
      </c>
      <c r="N775" s="159">
        <v>18864676.91</v>
      </c>
      <c r="O775" s="159">
        <v>18451388.579999998</v>
      </c>
      <c r="P775" s="159">
        <v>11887219.1</v>
      </c>
      <c r="Q775" s="159">
        <v>5452009</v>
      </c>
      <c r="R775" s="159">
        <v>6435210.0999999996</v>
      </c>
      <c r="S775" s="159">
        <v>413288.33</v>
      </c>
      <c r="T775" s="159">
        <v>326838.90000000002</v>
      </c>
      <c r="U775" s="159">
        <v>17499350.629999999</v>
      </c>
      <c r="V775" s="159">
        <v>16828763.440000001</v>
      </c>
      <c r="W775" s="159">
        <v>6040340.9900000002</v>
      </c>
      <c r="X775" s="159">
        <v>101568.14</v>
      </c>
      <c r="Y775" s="159">
        <v>670587.18999999994</v>
      </c>
      <c r="Z775" s="159">
        <v>484526.32</v>
      </c>
      <c r="AA775" s="159">
        <v>0</v>
      </c>
      <c r="AB775" s="159">
        <v>484526.32</v>
      </c>
      <c r="AC775" s="159">
        <v>695164.52</v>
      </c>
      <c r="AD775" s="159">
        <v>695164.52</v>
      </c>
      <c r="AE775" s="159">
        <v>5067762.5999999996</v>
      </c>
      <c r="AF775" s="159">
        <v>1622625.14</v>
      </c>
      <c r="AG775" s="159">
        <v>89209.98</v>
      </c>
      <c r="AH775" s="159">
        <v>155864.04999999999</v>
      </c>
      <c r="AI775" s="159">
        <v>0</v>
      </c>
      <c r="AJ775" s="159">
        <v>0</v>
      </c>
    </row>
    <row r="776" spans="1:36">
      <c r="A776" s="153">
        <v>10</v>
      </c>
      <c r="B776" s="154">
        <v>21</v>
      </c>
      <c r="C776" s="154">
        <v>5</v>
      </c>
      <c r="D776" s="155">
        <v>2</v>
      </c>
      <c r="E776" s="155" t="s">
        <v>556</v>
      </c>
      <c r="F776" s="156" t="s">
        <v>3763</v>
      </c>
      <c r="G776" s="156" t="s">
        <v>556</v>
      </c>
      <c r="H776" s="156" t="s">
        <v>3767</v>
      </c>
      <c r="I776" s="155">
        <v>1021052</v>
      </c>
      <c r="J776" s="157" t="s">
        <v>2077</v>
      </c>
      <c r="K776" s="157"/>
      <c r="L776" s="155">
        <v>2022</v>
      </c>
      <c r="M776" s="158">
        <v>4703</v>
      </c>
      <c r="N776" s="159">
        <v>24696240.859999999</v>
      </c>
      <c r="O776" s="159">
        <v>23006053.120000001</v>
      </c>
      <c r="P776" s="159">
        <v>15137536.859999999</v>
      </c>
      <c r="Q776" s="159">
        <v>6960860</v>
      </c>
      <c r="R776" s="159">
        <v>8176676.8600000003</v>
      </c>
      <c r="S776" s="159">
        <v>1690187.74</v>
      </c>
      <c r="T776" s="159">
        <v>84540</v>
      </c>
      <c r="U776" s="159">
        <v>22622901.489999998</v>
      </c>
      <c r="V776" s="159">
        <v>19536061.550000001</v>
      </c>
      <c r="W776" s="159">
        <v>6124565.6200000001</v>
      </c>
      <c r="X776" s="159">
        <v>726.89</v>
      </c>
      <c r="Y776" s="159">
        <v>3086839.94</v>
      </c>
      <c r="Z776" s="159">
        <v>2644276.91</v>
      </c>
      <c r="AA776" s="159">
        <v>0</v>
      </c>
      <c r="AB776" s="159">
        <v>2644276.91</v>
      </c>
      <c r="AC776" s="159">
        <v>88632</v>
      </c>
      <c r="AD776" s="159">
        <v>88632</v>
      </c>
      <c r="AE776" s="159">
        <v>97073.1</v>
      </c>
      <c r="AF776" s="159">
        <v>3469991.57</v>
      </c>
      <c r="AG776" s="159">
        <v>119761.73</v>
      </c>
      <c r="AH776" s="159">
        <v>111827.09</v>
      </c>
      <c r="AI776" s="159">
        <v>0</v>
      </c>
      <c r="AJ776" s="159">
        <v>0</v>
      </c>
    </row>
    <row r="777" spans="1:36">
      <c r="A777" s="153">
        <v>12</v>
      </c>
      <c r="B777" s="154">
        <v>1</v>
      </c>
      <c r="C777" s="154">
        <v>1</v>
      </c>
      <c r="D777" s="155">
        <v>1</v>
      </c>
      <c r="E777" s="155" t="s">
        <v>556</v>
      </c>
      <c r="F777" s="156" t="s">
        <v>3768</v>
      </c>
      <c r="G777" s="156" t="s">
        <v>556</v>
      </c>
      <c r="H777" s="156" t="s">
        <v>3769</v>
      </c>
      <c r="I777" s="155">
        <v>1201011</v>
      </c>
      <c r="J777" s="157" t="s">
        <v>2076</v>
      </c>
      <c r="K777" s="157"/>
      <c r="L777" s="155">
        <v>2022</v>
      </c>
      <c r="M777" s="158">
        <v>29733</v>
      </c>
      <c r="N777" s="159">
        <v>167706415.37</v>
      </c>
      <c r="O777" s="159">
        <v>150930977.21000001</v>
      </c>
      <c r="P777" s="159">
        <v>71800376.670000002</v>
      </c>
      <c r="Q777" s="159">
        <v>24017588</v>
      </c>
      <c r="R777" s="159">
        <v>47782788.670000002</v>
      </c>
      <c r="S777" s="159">
        <v>16775438.16</v>
      </c>
      <c r="T777" s="159">
        <v>1593936</v>
      </c>
      <c r="U777" s="159">
        <v>166817871.47</v>
      </c>
      <c r="V777" s="159">
        <v>143707120.25999999</v>
      </c>
      <c r="W777" s="159">
        <v>55204208.439999998</v>
      </c>
      <c r="X777" s="159">
        <v>839596.78</v>
      </c>
      <c r="Y777" s="159">
        <v>23110751.210000001</v>
      </c>
      <c r="Z777" s="159">
        <v>16134491.560000001</v>
      </c>
      <c r="AA777" s="159">
        <v>12000000</v>
      </c>
      <c r="AB777" s="159">
        <v>4134491.5600000005</v>
      </c>
      <c r="AC777" s="159">
        <v>5090000</v>
      </c>
      <c r="AD777" s="159">
        <v>5090000</v>
      </c>
      <c r="AE777" s="159">
        <v>47026568.100000001</v>
      </c>
      <c r="AF777" s="159">
        <v>7223856.9500000002</v>
      </c>
      <c r="AG777" s="159">
        <v>787274.64</v>
      </c>
      <c r="AH777" s="159">
        <v>577487.96</v>
      </c>
      <c r="AI777" s="159">
        <v>10947.55</v>
      </c>
      <c r="AJ777" s="159">
        <v>0</v>
      </c>
    </row>
    <row r="778" spans="1:36">
      <c r="A778" s="153">
        <v>12</v>
      </c>
      <c r="B778" s="154">
        <v>1</v>
      </c>
      <c r="C778" s="154">
        <v>2</v>
      </c>
      <c r="D778" s="155">
        <v>2</v>
      </c>
      <c r="E778" s="155" t="s">
        <v>556</v>
      </c>
      <c r="F778" s="156" t="s">
        <v>3770</v>
      </c>
      <c r="G778" s="156" t="s">
        <v>556</v>
      </c>
      <c r="H778" s="156" t="s">
        <v>3771</v>
      </c>
      <c r="I778" s="155">
        <v>1201022</v>
      </c>
      <c r="J778" s="157" t="s">
        <v>2076</v>
      </c>
      <c r="K778" s="157"/>
      <c r="L778" s="155">
        <v>2022</v>
      </c>
      <c r="M778" s="158">
        <v>20091</v>
      </c>
      <c r="N778" s="159">
        <v>108768778.18000001</v>
      </c>
      <c r="O778" s="159">
        <v>98871868.890000001</v>
      </c>
      <c r="P778" s="159">
        <v>63537320.030000001</v>
      </c>
      <c r="Q778" s="159">
        <v>27092132</v>
      </c>
      <c r="R778" s="159">
        <v>36445188.030000001</v>
      </c>
      <c r="S778" s="159">
        <v>9896909.2899999991</v>
      </c>
      <c r="T778" s="159">
        <v>812718.46</v>
      </c>
      <c r="U778" s="159">
        <v>105621463.59</v>
      </c>
      <c r="V778" s="159">
        <v>87342656.469999999</v>
      </c>
      <c r="W778" s="159">
        <v>32161552.699999999</v>
      </c>
      <c r="X778" s="159">
        <v>606042.39</v>
      </c>
      <c r="Y778" s="159">
        <v>18278807.120000001</v>
      </c>
      <c r="Z778" s="159">
        <v>14644046.58</v>
      </c>
      <c r="AA778" s="159">
        <v>13000000</v>
      </c>
      <c r="AB778" s="159">
        <v>1644046.58</v>
      </c>
      <c r="AC778" s="159">
        <v>2803682.19</v>
      </c>
      <c r="AD778" s="159">
        <v>2785111.19</v>
      </c>
      <c r="AE778" s="159">
        <v>33258000</v>
      </c>
      <c r="AF778" s="159">
        <v>11529212.42</v>
      </c>
      <c r="AG778" s="159">
        <v>213816.67</v>
      </c>
      <c r="AH778" s="159">
        <v>230241</v>
      </c>
      <c r="AI778" s="159">
        <v>0</v>
      </c>
      <c r="AJ778" s="159">
        <v>0</v>
      </c>
    </row>
    <row r="779" spans="1:36">
      <c r="A779" s="153">
        <v>12</v>
      </c>
      <c r="B779" s="154">
        <v>1</v>
      </c>
      <c r="C779" s="154">
        <v>3</v>
      </c>
      <c r="D779" s="155">
        <v>2</v>
      </c>
      <c r="E779" s="155" t="s">
        <v>556</v>
      </c>
      <c r="F779" s="156" t="s">
        <v>3770</v>
      </c>
      <c r="G779" s="156" t="s">
        <v>556</v>
      </c>
      <c r="H779" s="156" t="s">
        <v>3772</v>
      </c>
      <c r="I779" s="155">
        <v>1201032</v>
      </c>
      <c r="J779" s="157" t="s">
        <v>2075</v>
      </c>
      <c r="K779" s="157"/>
      <c r="L779" s="155">
        <v>2022</v>
      </c>
      <c r="M779" s="158">
        <v>6516</v>
      </c>
      <c r="N779" s="159">
        <v>48995987.659999996</v>
      </c>
      <c r="O779" s="159">
        <v>35216007.549999997</v>
      </c>
      <c r="P779" s="159">
        <v>24708093.490000002</v>
      </c>
      <c r="Q779" s="159">
        <v>12589792</v>
      </c>
      <c r="R779" s="159">
        <v>12118301.49</v>
      </c>
      <c r="S779" s="159">
        <v>13779980.109999999</v>
      </c>
      <c r="T779" s="159">
        <v>34657.5</v>
      </c>
      <c r="U779" s="159">
        <v>41733914.68</v>
      </c>
      <c r="V779" s="159">
        <v>31109455.350000001</v>
      </c>
      <c r="W779" s="159">
        <v>11929217.640000001</v>
      </c>
      <c r="X779" s="159">
        <v>470889.34</v>
      </c>
      <c r="Y779" s="159">
        <v>10624459.33</v>
      </c>
      <c r="Z779" s="159">
        <v>6179160.9800000004</v>
      </c>
      <c r="AA779" s="159">
        <v>0</v>
      </c>
      <c r="AB779" s="159">
        <v>6179160.9800000004</v>
      </c>
      <c r="AC779" s="159">
        <v>1082912</v>
      </c>
      <c r="AD779" s="159">
        <v>1082912</v>
      </c>
      <c r="AE779" s="159">
        <v>17625664</v>
      </c>
      <c r="AF779" s="159">
        <v>4106552.2</v>
      </c>
      <c r="AG779" s="159">
        <v>2075979.96</v>
      </c>
      <c r="AH779" s="159">
        <v>1126363.92</v>
      </c>
      <c r="AI779" s="159">
        <v>0</v>
      </c>
      <c r="AJ779" s="159">
        <v>0</v>
      </c>
    </row>
    <row r="780" spans="1:36">
      <c r="A780" s="153">
        <v>12</v>
      </c>
      <c r="B780" s="154">
        <v>1</v>
      </c>
      <c r="C780" s="154">
        <v>4</v>
      </c>
      <c r="D780" s="155">
        <v>2</v>
      </c>
      <c r="E780" s="155" t="s">
        <v>556</v>
      </c>
      <c r="F780" s="156" t="s">
        <v>3770</v>
      </c>
      <c r="G780" s="156" t="s">
        <v>556</v>
      </c>
      <c r="H780" s="156" t="s">
        <v>3773</v>
      </c>
      <c r="I780" s="155">
        <v>1201042</v>
      </c>
      <c r="J780" s="157" t="s">
        <v>2074</v>
      </c>
      <c r="K780" s="157"/>
      <c r="L780" s="155">
        <v>2022</v>
      </c>
      <c r="M780" s="158">
        <v>5634</v>
      </c>
      <c r="N780" s="159">
        <v>33356663.41</v>
      </c>
      <c r="O780" s="159">
        <v>28791145.359999999</v>
      </c>
      <c r="P780" s="159">
        <v>22018895.09</v>
      </c>
      <c r="Q780" s="159">
        <v>11027321</v>
      </c>
      <c r="R780" s="159">
        <v>10991574.09</v>
      </c>
      <c r="S780" s="159">
        <v>4565518.05</v>
      </c>
      <c r="T780" s="159">
        <v>0</v>
      </c>
      <c r="U780" s="159">
        <v>32578621.23</v>
      </c>
      <c r="V780" s="159">
        <v>26826816.140000001</v>
      </c>
      <c r="W780" s="159">
        <v>10887265.560000001</v>
      </c>
      <c r="X780" s="159">
        <v>95959.3</v>
      </c>
      <c r="Y780" s="159">
        <v>5751805.0899999999</v>
      </c>
      <c r="Z780" s="159">
        <v>4515244.9800000004</v>
      </c>
      <c r="AA780" s="159">
        <v>3300000</v>
      </c>
      <c r="AB780" s="159">
        <v>1215244.9800000004</v>
      </c>
      <c r="AC780" s="159">
        <v>548831.44999999995</v>
      </c>
      <c r="AD780" s="159">
        <v>548831.44999999995</v>
      </c>
      <c r="AE780" s="159">
        <v>9172589.2899999991</v>
      </c>
      <c r="AF780" s="159">
        <v>1964329.22</v>
      </c>
      <c r="AG780" s="159">
        <v>133079.85</v>
      </c>
      <c r="AH780" s="159">
        <v>133079.85</v>
      </c>
      <c r="AI780" s="159">
        <v>0</v>
      </c>
      <c r="AJ780" s="159">
        <v>0</v>
      </c>
    </row>
    <row r="781" spans="1:36">
      <c r="A781" s="153">
        <v>12</v>
      </c>
      <c r="B781" s="154">
        <v>1</v>
      </c>
      <c r="C781" s="154">
        <v>5</v>
      </c>
      <c r="D781" s="155">
        <v>2</v>
      </c>
      <c r="E781" s="155" t="s">
        <v>556</v>
      </c>
      <c r="F781" s="156" t="s">
        <v>3770</v>
      </c>
      <c r="G781" s="156" t="s">
        <v>556</v>
      </c>
      <c r="H781" s="156" t="s">
        <v>3774</v>
      </c>
      <c r="I781" s="155">
        <v>1201052</v>
      </c>
      <c r="J781" s="157" t="s">
        <v>2073</v>
      </c>
      <c r="K781" s="157"/>
      <c r="L781" s="155">
        <v>2022</v>
      </c>
      <c r="M781" s="158">
        <v>8197</v>
      </c>
      <c r="N781" s="159">
        <v>54900701.649999999</v>
      </c>
      <c r="O781" s="159">
        <v>52820701.649999999</v>
      </c>
      <c r="P781" s="159">
        <v>35330258.620000005</v>
      </c>
      <c r="Q781" s="159">
        <v>15447117</v>
      </c>
      <c r="R781" s="159">
        <v>19883141.620000001</v>
      </c>
      <c r="S781" s="159">
        <v>2080000</v>
      </c>
      <c r="T781" s="159">
        <v>0</v>
      </c>
      <c r="U781" s="159">
        <v>52906279.539999999</v>
      </c>
      <c r="V781" s="159">
        <v>49619196.729999997</v>
      </c>
      <c r="W781" s="159">
        <v>16184355.560000001</v>
      </c>
      <c r="X781" s="159">
        <v>965188</v>
      </c>
      <c r="Y781" s="159">
        <v>3287082.81</v>
      </c>
      <c r="Z781" s="159">
        <v>6487690.7800000003</v>
      </c>
      <c r="AA781" s="159">
        <v>5626600</v>
      </c>
      <c r="AB781" s="159">
        <v>861090.78000000026</v>
      </c>
      <c r="AC781" s="159">
        <v>3589281</v>
      </c>
      <c r="AD781" s="159">
        <v>3589281</v>
      </c>
      <c r="AE781" s="159">
        <v>25617000</v>
      </c>
      <c r="AF781" s="159">
        <v>3201504.92</v>
      </c>
      <c r="AG781" s="159">
        <v>564885.94999999995</v>
      </c>
      <c r="AH781" s="159">
        <v>536175.80000000005</v>
      </c>
      <c r="AI781" s="159">
        <v>0</v>
      </c>
      <c r="AJ781" s="159">
        <v>0</v>
      </c>
    </row>
    <row r="782" spans="1:36">
      <c r="A782" s="153">
        <v>12</v>
      </c>
      <c r="B782" s="154">
        <v>1</v>
      </c>
      <c r="C782" s="154">
        <v>6</v>
      </c>
      <c r="D782" s="155">
        <v>3</v>
      </c>
      <c r="E782" s="155" t="s">
        <v>556</v>
      </c>
      <c r="F782" s="156" t="s">
        <v>3775</v>
      </c>
      <c r="G782" s="156" t="s">
        <v>556</v>
      </c>
      <c r="H782" s="156" t="s">
        <v>3776</v>
      </c>
      <c r="I782" s="155">
        <v>1201063</v>
      </c>
      <c r="J782" s="157" t="s">
        <v>2072</v>
      </c>
      <c r="K782" s="157"/>
      <c r="L782" s="155">
        <v>2022</v>
      </c>
      <c r="M782" s="158">
        <v>14230</v>
      </c>
      <c r="N782" s="159">
        <v>81813970.019999996</v>
      </c>
      <c r="O782" s="159">
        <v>74801855.269999996</v>
      </c>
      <c r="P782" s="159">
        <v>50342486.960000001</v>
      </c>
      <c r="Q782" s="159">
        <v>21761554</v>
      </c>
      <c r="R782" s="159">
        <v>28580932.960000001</v>
      </c>
      <c r="S782" s="159">
        <v>7012114.75</v>
      </c>
      <c r="T782" s="159">
        <v>4753.38</v>
      </c>
      <c r="U782" s="159">
        <v>78934113.959999993</v>
      </c>
      <c r="V782" s="159">
        <v>70798850.260000005</v>
      </c>
      <c r="W782" s="159">
        <v>26064351.25</v>
      </c>
      <c r="X782" s="159">
        <v>383825.84</v>
      </c>
      <c r="Y782" s="159">
        <v>8135263.7000000002</v>
      </c>
      <c r="Z782" s="159">
        <v>5643325.7800000003</v>
      </c>
      <c r="AA782" s="159">
        <v>4264775.97</v>
      </c>
      <c r="AB782" s="159">
        <v>1378549.8100000005</v>
      </c>
      <c r="AC782" s="159">
        <v>3012105.55</v>
      </c>
      <c r="AD782" s="159">
        <v>3012105.55</v>
      </c>
      <c r="AE782" s="159">
        <v>22048087.920000002</v>
      </c>
      <c r="AF782" s="159">
        <v>4003005.01</v>
      </c>
      <c r="AG782" s="159">
        <v>300934.46000000002</v>
      </c>
      <c r="AH782" s="159">
        <v>317470.69</v>
      </c>
      <c r="AI782" s="159">
        <v>0</v>
      </c>
      <c r="AJ782" s="159">
        <v>0</v>
      </c>
    </row>
    <row r="783" spans="1:36">
      <c r="A783" s="153">
        <v>12</v>
      </c>
      <c r="B783" s="154">
        <v>1</v>
      </c>
      <c r="C783" s="154">
        <v>7</v>
      </c>
      <c r="D783" s="155">
        <v>2</v>
      </c>
      <c r="E783" s="155" t="s">
        <v>556</v>
      </c>
      <c r="F783" s="156" t="s">
        <v>3770</v>
      </c>
      <c r="G783" s="156" t="s">
        <v>556</v>
      </c>
      <c r="H783" s="156" t="s">
        <v>3777</v>
      </c>
      <c r="I783" s="155">
        <v>1201072</v>
      </c>
      <c r="J783" s="157" t="s">
        <v>2071</v>
      </c>
      <c r="K783" s="157"/>
      <c r="L783" s="155">
        <v>2022</v>
      </c>
      <c r="M783" s="158">
        <v>11387</v>
      </c>
      <c r="N783" s="159">
        <v>65580539.109999999</v>
      </c>
      <c r="O783" s="159">
        <v>58900484.520000003</v>
      </c>
      <c r="P783" s="159">
        <v>39893671.469999999</v>
      </c>
      <c r="Q783" s="159">
        <v>19063014</v>
      </c>
      <c r="R783" s="159">
        <v>20830657.469999999</v>
      </c>
      <c r="S783" s="159">
        <v>6680054.5899999999</v>
      </c>
      <c r="T783" s="159">
        <v>98654.28</v>
      </c>
      <c r="U783" s="159">
        <v>66654672.57</v>
      </c>
      <c r="V783" s="159">
        <v>55833980.890000001</v>
      </c>
      <c r="W783" s="159">
        <v>20376505.670000002</v>
      </c>
      <c r="X783" s="159">
        <v>412016.78</v>
      </c>
      <c r="Y783" s="159">
        <v>10820691.68</v>
      </c>
      <c r="Z783" s="159">
        <v>5149313.1399999997</v>
      </c>
      <c r="AA783" s="159">
        <v>4800000</v>
      </c>
      <c r="AB783" s="159">
        <v>349313.13999999966</v>
      </c>
      <c r="AC783" s="159">
        <v>2255720</v>
      </c>
      <c r="AD783" s="159">
        <v>2255720</v>
      </c>
      <c r="AE783" s="159">
        <v>22025854.379999999</v>
      </c>
      <c r="AF783" s="159">
        <v>3066503.63</v>
      </c>
      <c r="AG783" s="159">
        <v>646469.16</v>
      </c>
      <c r="AH783" s="159">
        <v>630275.04</v>
      </c>
      <c r="AI783" s="159">
        <v>0</v>
      </c>
      <c r="AJ783" s="159">
        <v>0</v>
      </c>
    </row>
    <row r="784" spans="1:36">
      <c r="A784" s="153">
        <v>12</v>
      </c>
      <c r="B784" s="154">
        <v>1</v>
      </c>
      <c r="C784" s="154">
        <v>8</v>
      </c>
      <c r="D784" s="155">
        <v>2</v>
      </c>
      <c r="E784" s="155" t="s">
        <v>556</v>
      </c>
      <c r="F784" s="156" t="s">
        <v>3770</v>
      </c>
      <c r="G784" s="156" t="s">
        <v>556</v>
      </c>
      <c r="H784" s="156" t="s">
        <v>3778</v>
      </c>
      <c r="I784" s="155">
        <v>1201082</v>
      </c>
      <c r="J784" s="157" t="s">
        <v>2070</v>
      </c>
      <c r="K784" s="157"/>
      <c r="L784" s="155">
        <v>2022</v>
      </c>
      <c r="M784" s="158">
        <v>5651</v>
      </c>
      <c r="N784" s="159">
        <v>39007201.920000002</v>
      </c>
      <c r="O784" s="159">
        <v>34982731.619999997</v>
      </c>
      <c r="P784" s="159">
        <v>26433709.140000001</v>
      </c>
      <c r="Q784" s="159">
        <v>11085702</v>
      </c>
      <c r="R784" s="159">
        <v>15348007.140000001</v>
      </c>
      <c r="S784" s="159">
        <v>4024470.3</v>
      </c>
      <c r="T784" s="159">
        <v>22500</v>
      </c>
      <c r="U784" s="159">
        <v>36726048.520000003</v>
      </c>
      <c r="V784" s="159">
        <v>32686018.52</v>
      </c>
      <c r="W784" s="159">
        <v>13736186.960000001</v>
      </c>
      <c r="X784" s="159">
        <v>116620.38</v>
      </c>
      <c r="Y784" s="159">
        <v>4040030</v>
      </c>
      <c r="Z784" s="159">
        <v>4200884.5999999996</v>
      </c>
      <c r="AA784" s="159">
        <v>2580000</v>
      </c>
      <c r="AB784" s="159">
        <v>1620884.5999999996</v>
      </c>
      <c r="AC784" s="159">
        <v>1050000</v>
      </c>
      <c r="AD784" s="159">
        <v>1050000</v>
      </c>
      <c r="AE784" s="159">
        <v>8060000</v>
      </c>
      <c r="AF784" s="159">
        <v>2296713.1</v>
      </c>
      <c r="AG784" s="159">
        <v>1822131.56</v>
      </c>
      <c r="AH784" s="159">
        <v>612191.19999999995</v>
      </c>
      <c r="AI784" s="159">
        <v>0</v>
      </c>
      <c r="AJ784" s="159">
        <v>0</v>
      </c>
    </row>
    <row r="785" spans="1:36">
      <c r="A785" s="153">
        <v>12</v>
      </c>
      <c r="B785" s="154">
        <v>1</v>
      </c>
      <c r="C785" s="154">
        <v>9</v>
      </c>
      <c r="D785" s="155">
        <v>2</v>
      </c>
      <c r="E785" s="155" t="s">
        <v>556</v>
      </c>
      <c r="F785" s="156" t="s">
        <v>3770</v>
      </c>
      <c r="G785" s="156" t="s">
        <v>556</v>
      </c>
      <c r="H785" s="156" t="s">
        <v>3779</v>
      </c>
      <c r="I785" s="155">
        <v>1201092</v>
      </c>
      <c r="J785" s="157" t="s">
        <v>2069</v>
      </c>
      <c r="K785" s="157"/>
      <c r="L785" s="155">
        <v>2022</v>
      </c>
      <c r="M785" s="158">
        <v>5584</v>
      </c>
      <c r="N785" s="159">
        <v>35965170.75</v>
      </c>
      <c r="O785" s="159">
        <v>33820672.789999999</v>
      </c>
      <c r="P785" s="159">
        <v>26632080.649999999</v>
      </c>
      <c r="Q785" s="159">
        <v>14111318</v>
      </c>
      <c r="R785" s="159">
        <v>12520762.65</v>
      </c>
      <c r="S785" s="159">
        <v>2144497.96</v>
      </c>
      <c r="T785" s="159">
        <v>271.54000000000002</v>
      </c>
      <c r="U785" s="159">
        <v>34424241.119999997</v>
      </c>
      <c r="V785" s="159">
        <v>33097526.57</v>
      </c>
      <c r="W785" s="159">
        <v>15500024.359999999</v>
      </c>
      <c r="X785" s="159">
        <v>134566.1</v>
      </c>
      <c r="Y785" s="159">
        <v>1326714.55</v>
      </c>
      <c r="Z785" s="159">
        <v>2127258.41</v>
      </c>
      <c r="AA785" s="159">
        <v>1423904</v>
      </c>
      <c r="AB785" s="159">
        <v>703354.41000000015</v>
      </c>
      <c r="AC785" s="159">
        <v>2362120</v>
      </c>
      <c r="AD785" s="159">
        <v>2362120</v>
      </c>
      <c r="AE785" s="159">
        <v>8738062</v>
      </c>
      <c r="AF785" s="159">
        <v>723146.22</v>
      </c>
      <c r="AG785" s="159">
        <v>770183.1</v>
      </c>
      <c r="AH785" s="159">
        <v>929339.34</v>
      </c>
      <c r="AI785" s="159">
        <v>0</v>
      </c>
      <c r="AJ785" s="159">
        <v>0</v>
      </c>
    </row>
    <row r="786" spans="1:36">
      <c r="A786" s="153">
        <v>12</v>
      </c>
      <c r="B786" s="154">
        <v>2</v>
      </c>
      <c r="C786" s="154">
        <v>1</v>
      </c>
      <c r="D786" s="155">
        <v>2</v>
      </c>
      <c r="E786" s="155" t="s">
        <v>556</v>
      </c>
      <c r="F786" s="156" t="s">
        <v>3780</v>
      </c>
      <c r="G786" s="156" t="s">
        <v>556</v>
      </c>
      <c r="H786" s="156" t="s">
        <v>3781</v>
      </c>
      <c r="I786" s="155">
        <v>1202012</v>
      </c>
      <c r="J786" s="157" t="s">
        <v>2068</v>
      </c>
      <c r="K786" s="157"/>
      <c r="L786" s="155">
        <v>2022</v>
      </c>
      <c r="M786" s="158">
        <v>8304</v>
      </c>
      <c r="N786" s="159">
        <v>46324549.829999998</v>
      </c>
      <c r="O786" s="159">
        <v>41707003.850000001</v>
      </c>
      <c r="P786" s="159">
        <v>25952957.850000001</v>
      </c>
      <c r="Q786" s="159">
        <v>12053409</v>
      </c>
      <c r="R786" s="159">
        <v>13899548.85</v>
      </c>
      <c r="S786" s="159">
        <v>4617545.9800000004</v>
      </c>
      <c r="T786" s="159">
        <v>411985.77</v>
      </c>
      <c r="U786" s="159">
        <v>43166114.100000001</v>
      </c>
      <c r="V786" s="159">
        <v>39213975.770000003</v>
      </c>
      <c r="W786" s="159">
        <v>15634748.029999999</v>
      </c>
      <c r="X786" s="159">
        <v>957485.31</v>
      </c>
      <c r="Y786" s="159">
        <v>3952138.33</v>
      </c>
      <c r="Z786" s="159">
        <v>17485893.140000001</v>
      </c>
      <c r="AA786" s="159">
        <v>16650715.289999999</v>
      </c>
      <c r="AB786" s="159">
        <v>835177.85000000149</v>
      </c>
      <c r="AC786" s="159">
        <v>17023209.719999999</v>
      </c>
      <c r="AD786" s="159">
        <v>16700953.720000001</v>
      </c>
      <c r="AE786" s="159">
        <v>24483715.289999999</v>
      </c>
      <c r="AF786" s="159">
        <v>2493028.08</v>
      </c>
      <c r="AG786" s="159">
        <v>873927.98</v>
      </c>
      <c r="AH786" s="159">
        <v>685698.85</v>
      </c>
      <c r="AI786" s="159">
        <v>0</v>
      </c>
      <c r="AJ786" s="159">
        <v>0</v>
      </c>
    </row>
    <row r="787" spans="1:36">
      <c r="A787" s="153">
        <v>12</v>
      </c>
      <c r="B787" s="154">
        <v>2</v>
      </c>
      <c r="C787" s="154">
        <v>2</v>
      </c>
      <c r="D787" s="155">
        <v>3</v>
      </c>
      <c r="E787" s="155" t="s">
        <v>556</v>
      </c>
      <c r="F787" s="156" t="s">
        <v>3782</v>
      </c>
      <c r="G787" s="156" t="s">
        <v>556</v>
      </c>
      <c r="H787" s="156" t="s">
        <v>3783</v>
      </c>
      <c r="I787" s="155">
        <v>1202023</v>
      </c>
      <c r="J787" s="157" t="s">
        <v>2067</v>
      </c>
      <c r="K787" s="157"/>
      <c r="L787" s="155">
        <v>2022</v>
      </c>
      <c r="M787" s="158">
        <v>36258</v>
      </c>
      <c r="N787" s="159">
        <v>177006667.19999999</v>
      </c>
      <c r="O787" s="159">
        <v>166826219.06999999</v>
      </c>
      <c r="P787" s="159">
        <v>91428134.50999999</v>
      </c>
      <c r="Q787" s="159">
        <v>34925305</v>
      </c>
      <c r="R787" s="159">
        <v>56502829.509999998</v>
      </c>
      <c r="S787" s="159">
        <v>10180448.130000001</v>
      </c>
      <c r="T787" s="159">
        <v>4249352.13</v>
      </c>
      <c r="U787" s="159">
        <v>173506594.28</v>
      </c>
      <c r="V787" s="159">
        <v>164284529.59</v>
      </c>
      <c r="W787" s="159">
        <v>67939566.280000001</v>
      </c>
      <c r="X787" s="159">
        <v>1817618.64</v>
      </c>
      <c r="Y787" s="159">
        <v>9222064.6899999995</v>
      </c>
      <c r="Z787" s="159">
        <v>10975888.300000001</v>
      </c>
      <c r="AA787" s="159">
        <v>6000000</v>
      </c>
      <c r="AB787" s="159">
        <v>4975888.3000000007</v>
      </c>
      <c r="AC787" s="159">
        <v>7000000</v>
      </c>
      <c r="AD787" s="159">
        <v>7000000</v>
      </c>
      <c r="AE787" s="159">
        <v>60710177.009999998</v>
      </c>
      <c r="AF787" s="159">
        <v>2541689.48</v>
      </c>
      <c r="AG787" s="159">
        <v>318454.43</v>
      </c>
      <c r="AH787" s="159">
        <v>230646.2</v>
      </c>
      <c r="AI787" s="159">
        <v>0</v>
      </c>
      <c r="AJ787" s="159">
        <v>0</v>
      </c>
    </row>
    <row r="788" spans="1:36">
      <c r="A788" s="153">
        <v>12</v>
      </c>
      <c r="B788" s="154">
        <v>2</v>
      </c>
      <c r="C788" s="154">
        <v>3</v>
      </c>
      <c r="D788" s="155">
        <v>3</v>
      </c>
      <c r="E788" s="155" t="s">
        <v>556</v>
      </c>
      <c r="F788" s="156" t="s">
        <v>3782</v>
      </c>
      <c r="G788" s="156" t="s">
        <v>556</v>
      </c>
      <c r="H788" s="156" t="s">
        <v>3784</v>
      </c>
      <c r="I788" s="155">
        <v>1202033</v>
      </c>
      <c r="J788" s="157" t="s">
        <v>2066</v>
      </c>
      <c r="K788" s="157"/>
      <c r="L788" s="155">
        <v>2022</v>
      </c>
      <c r="M788" s="158">
        <v>9848</v>
      </c>
      <c r="N788" s="159">
        <v>57761259.609999999</v>
      </c>
      <c r="O788" s="159">
        <v>55254260.649999999</v>
      </c>
      <c r="P788" s="159">
        <v>40570981.399999999</v>
      </c>
      <c r="Q788" s="159">
        <v>22083239</v>
      </c>
      <c r="R788" s="159">
        <v>18487742.399999999</v>
      </c>
      <c r="S788" s="159">
        <v>2506998.96</v>
      </c>
      <c r="T788" s="159">
        <v>270937.02</v>
      </c>
      <c r="U788" s="159">
        <v>57444710.729999997</v>
      </c>
      <c r="V788" s="159">
        <v>52813981.75</v>
      </c>
      <c r="W788" s="159">
        <v>24380364.940000001</v>
      </c>
      <c r="X788" s="159">
        <v>415640.94</v>
      </c>
      <c r="Y788" s="159">
        <v>4630728.9800000004</v>
      </c>
      <c r="Z788" s="159">
        <v>6470446.1100000003</v>
      </c>
      <c r="AA788" s="159">
        <v>4956512.21</v>
      </c>
      <c r="AB788" s="159">
        <v>1513933.9000000004</v>
      </c>
      <c r="AC788" s="159">
        <v>2359215.19</v>
      </c>
      <c r="AD788" s="159">
        <v>2359215.19</v>
      </c>
      <c r="AE788" s="159">
        <v>22239572.649999999</v>
      </c>
      <c r="AF788" s="159">
        <v>2440278.9</v>
      </c>
      <c r="AG788" s="159">
        <v>480353.21</v>
      </c>
      <c r="AH788" s="159">
        <v>248027.08</v>
      </c>
      <c r="AI788" s="159">
        <v>0</v>
      </c>
      <c r="AJ788" s="159">
        <v>0</v>
      </c>
    </row>
    <row r="789" spans="1:36">
      <c r="A789" s="153">
        <v>12</v>
      </c>
      <c r="B789" s="154">
        <v>2</v>
      </c>
      <c r="C789" s="154">
        <v>4</v>
      </c>
      <c r="D789" s="155">
        <v>2</v>
      </c>
      <c r="E789" s="155" t="s">
        <v>556</v>
      </c>
      <c r="F789" s="156" t="s">
        <v>3780</v>
      </c>
      <c r="G789" s="156" t="s">
        <v>556</v>
      </c>
      <c r="H789" s="156" t="s">
        <v>3785</v>
      </c>
      <c r="I789" s="155">
        <v>1202042</v>
      </c>
      <c r="J789" s="157" t="s">
        <v>600</v>
      </c>
      <c r="K789" s="157"/>
      <c r="L789" s="155">
        <v>2022</v>
      </c>
      <c r="M789" s="158">
        <v>14734</v>
      </c>
      <c r="N789" s="159">
        <v>76947938.200000003</v>
      </c>
      <c r="O789" s="159">
        <v>66090538.939999998</v>
      </c>
      <c r="P789" s="159">
        <v>46876688.079999998</v>
      </c>
      <c r="Q789" s="159">
        <v>23215120</v>
      </c>
      <c r="R789" s="159">
        <v>23661568.079999998</v>
      </c>
      <c r="S789" s="159">
        <v>10857399.26</v>
      </c>
      <c r="T789" s="159">
        <v>73600</v>
      </c>
      <c r="U789" s="159">
        <v>75085379.159999996</v>
      </c>
      <c r="V789" s="159">
        <v>61581972.030000001</v>
      </c>
      <c r="W789" s="159">
        <v>25619030.260000002</v>
      </c>
      <c r="X789" s="159">
        <v>628000.02</v>
      </c>
      <c r="Y789" s="159">
        <v>13503407.130000001</v>
      </c>
      <c r="Z789" s="159">
        <v>5702536.9500000002</v>
      </c>
      <c r="AA789" s="159">
        <v>4556000</v>
      </c>
      <c r="AB789" s="159">
        <v>1146536.9500000002</v>
      </c>
      <c r="AC789" s="159">
        <v>1863804.77</v>
      </c>
      <c r="AD789" s="159">
        <v>1863804.77</v>
      </c>
      <c r="AE789" s="159">
        <v>30931755.510000002</v>
      </c>
      <c r="AF789" s="159">
        <v>4508566.91</v>
      </c>
      <c r="AG789" s="159">
        <v>566594.68000000005</v>
      </c>
      <c r="AH789" s="159">
        <v>672075.01</v>
      </c>
      <c r="AI789" s="159">
        <v>0</v>
      </c>
      <c r="AJ789" s="159">
        <v>0</v>
      </c>
    </row>
    <row r="790" spans="1:36">
      <c r="A790" s="153">
        <v>12</v>
      </c>
      <c r="B790" s="154">
        <v>2</v>
      </c>
      <c r="C790" s="154">
        <v>5</v>
      </c>
      <c r="D790" s="155">
        <v>2</v>
      </c>
      <c r="E790" s="155" t="s">
        <v>556</v>
      </c>
      <c r="F790" s="156" t="s">
        <v>3780</v>
      </c>
      <c r="G790" s="156" t="s">
        <v>556</v>
      </c>
      <c r="H790" s="156" t="s">
        <v>3786</v>
      </c>
      <c r="I790" s="155">
        <v>1202052</v>
      </c>
      <c r="J790" s="157" t="s">
        <v>2065</v>
      </c>
      <c r="K790" s="157"/>
      <c r="L790" s="155">
        <v>2022</v>
      </c>
      <c r="M790" s="158">
        <v>8042</v>
      </c>
      <c r="N790" s="159">
        <v>62297620.670000002</v>
      </c>
      <c r="O790" s="159">
        <v>42858267.68</v>
      </c>
      <c r="P790" s="159">
        <v>30885264.5</v>
      </c>
      <c r="Q790" s="159">
        <v>14727486</v>
      </c>
      <c r="R790" s="159">
        <v>16157778.5</v>
      </c>
      <c r="S790" s="159">
        <v>19439352.989999998</v>
      </c>
      <c r="T790" s="159">
        <v>47298.58</v>
      </c>
      <c r="U790" s="159">
        <v>56292913.020000003</v>
      </c>
      <c r="V790" s="159">
        <v>40115939.100000001</v>
      </c>
      <c r="W790" s="159">
        <v>15600590.689999999</v>
      </c>
      <c r="X790" s="159">
        <v>832312</v>
      </c>
      <c r="Y790" s="159">
        <v>16176973.92</v>
      </c>
      <c r="Z790" s="159">
        <v>13538880.039999999</v>
      </c>
      <c r="AA790" s="159">
        <v>11128623.33</v>
      </c>
      <c r="AB790" s="159">
        <v>2410256.709999999</v>
      </c>
      <c r="AC790" s="159">
        <v>10395567</v>
      </c>
      <c r="AD790" s="159">
        <v>10395567</v>
      </c>
      <c r="AE790" s="159">
        <v>26756817.329999998</v>
      </c>
      <c r="AF790" s="159">
        <v>2742328.58</v>
      </c>
      <c r="AG790" s="159">
        <v>403855.15</v>
      </c>
      <c r="AH790" s="159">
        <v>417666.28</v>
      </c>
      <c r="AI790" s="159">
        <v>0</v>
      </c>
      <c r="AJ790" s="159">
        <v>0</v>
      </c>
    </row>
    <row r="791" spans="1:36">
      <c r="A791" s="153">
        <v>12</v>
      </c>
      <c r="B791" s="154">
        <v>2</v>
      </c>
      <c r="C791" s="154">
        <v>6</v>
      </c>
      <c r="D791" s="155">
        <v>2</v>
      </c>
      <c r="E791" s="155" t="s">
        <v>556</v>
      </c>
      <c r="F791" s="156" t="s">
        <v>3780</v>
      </c>
      <c r="G791" s="156" t="s">
        <v>556</v>
      </c>
      <c r="H791" s="156" t="s">
        <v>3787</v>
      </c>
      <c r="I791" s="155">
        <v>1202062</v>
      </c>
      <c r="J791" s="157" t="s">
        <v>2064</v>
      </c>
      <c r="K791" s="157"/>
      <c r="L791" s="155">
        <v>2022</v>
      </c>
      <c r="M791" s="158">
        <v>6490</v>
      </c>
      <c r="N791" s="159">
        <v>38595851.259999998</v>
      </c>
      <c r="O791" s="159">
        <v>35222674.25</v>
      </c>
      <c r="P791" s="159">
        <v>26392848.939999998</v>
      </c>
      <c r="Q791" s="159">
        <v>12348493</v>
      </c>
      <c r="R791" s="159">
        <v>14044355.939999999</v>
      </c>
      <c r="S791" s="159">
        <v>3373177.01</v>
      </c>
      <c r="T791" s="159">
        <v>0</v>
      </c>
      <c r="U791" s="159">
        <v>41291986</v>
      </c>
      <c r="V791" s="159">
        <v>33698897.530000001</v>
      </c>
      <c r="W791" s="159">
        <v>12913426.609999999</v>
      </c>
      <c r="X791" s="159">
        <v>346198</v>
      </c>
      <c r="Y791" s="159">
        <v>7593088.4699999997</v>
      </c>
      <c r="Z791" s="159">
        <v>5065016.82</v>
      </c>
      <c r="AA791" s="159">
        <v>2640036.5099999998</v>
      </c>
      <c r="AB791" s="159">
        <v>2424980.3100000005</v>
      </c>
      <c r="AC791" s="159">
        <v>1212820</v>
      </c>
      <c r="AD791" s="159">
        <v>1212820</v>
      </c>
      <c r="AE791" s="159">
        <v>19859252.719999999</v>
      </c>
      <c r="AF791" s="159">
        <v>1523776.72</v>
      </c>
      <c r="AG791" s="159">
        <v>193983.79</v>
      </c>
      <c r="AH791" s="159">
        <v>210378.39</v>
      </c>
      <c r="AI791" s="159">
        <v>0</v>
      </c>
      <c r="AJ791" s="159">
        <v>0</v>
      </c>
    </row>
    <row r="792" spans="1:36">
      <c r="A792" s="153">
        <v>12</v>
      </c>
      <c r="B792" s="154">
        <v>2</v>
      </c>
      <c r="C792" s="154">
        <v>7</v>
      </c>
      <c r="D792" s="155">
        <v>2</v>
      </c>
      <c r="E792" s="155" t="s">
        <v>556</v>
      </c>
      <c r="F792" s="156" t="s">
        <v>3780</v>
      </c>
      <c r="G792" s="156" t="s">
        <v>556</v>
      </c>
      <c r="H792" s="156" t="s">
        <v>3788</v>
      </c>
      <c r="I792" s="155">
        <v>1202072</v>
      </c>
      <c r="J792" s="157" t="s">
        <v>2063</v>
      </c>
      <c r="K792" s="157"/>
      <c r="L792" s="155">
        <v>2022</v>
      </c>
      <c r="M792" s="158">
        <v>9449</v>
      </c>
      <c r="N792" s="159">
        <v>55435919.770000003</v>
      </c>
      <c r="O792" s="159">
        <v>46588462.710000001</v>
      </c>
      <c r="P792" s="159">
        <v>32151733.460000001</v>
      </c>
      <c r="Q792" s="159">
        <v>16090922</v>
      </c>
      <c r="R792" s="159">
        <v>16060811.460000001</v>
      </c>
      <c r="S792" s="159">
        <v>8847457.0600000005</v>
      </c>
      <c r="T792" s="159">
        <v>108980</v>
      </c>
      <c r="U792" s="159">
        <v>52836701.759999998</v>
      </c>
      <c r="V792" s="159">
        <v>41560663.899999999</v>
      </c>
      <c r="W792" s="159">
        <v>14837623.369999999</v>
      </c>
      <c r="X792" s="159">
        <v>161097.96</v>
      </c>
      <c r="Y792" s="159">
        <v>11276037.859999999</v>
      </c>
      <c r="Z792" s="159">
        <v>6285734.4299999997</v>
      </c>
      <c r="AA792" s="159">
        <v>4000000</v>
      </c>
      <c r="AB792" s="159">
        <v>2285734.4299999997</v>
      </c>
      <c r="AC792" s="159">
        <v>1344724</v>
      </c>
      <c r="AD792" s="159">
        <v>1344724</v>
      </c>
      <c r="AE792" s="159">
        <v>10240337.15</v>
      </c>
      <c r="AF792" s="159">
        <v>5027798.8099999996</v>
      </c>
      <c r="AG792" s="159">
        <v>418380.91</v>
      </c>
      <c r="AH792" s="159">
        <v>331716.45</v>
      </c>
      <c r="AI792" s="159">
        <v>0</v>
      </c>
      <c r="AJ792" s="159">
        <v>0</v>
      </c>
    </row>
    <row r="793" spans="1:36">
      <c r="A793" s="153">
        <v>12</v>
      </c>
      <c r="B793" s="154">
        <v>3</v>
      </c>
      <c r="C793" s="154">
        <v>1</v>
      </c>
      <c r="D793" s="155">
        <v>3</v>
      </c>
      <c r="E793" s="155" t="s">
        <v>556</v>
      </c>
      <c r="F793" s="156" t="s">
        <v>3789</v>
      </c>
      <c r="G793" s="156" t="s">
        <v>556</v>
      </c>
      <c r="H793" s="156" t="s">
        <v>3790</v>
      </c>
      <c r="I793" s="155">
        <v>1203013</v>
      </c>
      <c r="J793" s="157" t="s">
        <v>2062</v>
      </c>
      <c r="K793" s="157"/>
      <c r="L793" s="155">
        <v>2022</v>
      </c>
      <c r="M793" s="158">
        <v>12505</v>
      </c>
      <c r="N793" s="159">
        <v>61393939.710000001</v>
      </c>
      <c r="O793" s="159">
        <v>57481895.890000001</v>
      </c>
      <c r="P793" s="159">
        <v>31692605.289999999</v>
      </c>
      <c r="Q793" s="159">
        <v>11487587</v>
      </c>
      <c r="R793" s="159">
        <v>20205018.289999999</v>
      </c>
      <c r="S793" s="159">
        <v>3912043.82</v>
      </c>
      <c r="T793" s="159">
        <v>190892.26</v>
      </c>
      <c r="U793" s="159">
        <v>62090552.299999997</v>
      </c>
      <c r="V793" s="159">
        <v>56429761.109999999</v>
      </c>
      <c r="W793" s="159">
        <v>20985576.579999998</v>
      </c>
      <c r="X793" s="159">
        <v>136677.62</v>
      </c>
      <c r="Y793" s="159">
        <v>5660791.1900000004</v>
      </c>
      <c r="Z793" s="159">
        <v>10590184.52</v>
      </c>
      <c r="AA793" s="159">
        <v>5000000</v>
      </c>
      <c r="AB793" s="159">
        <v>5590184.5199999996</v>
      </c>
      <c r="AC793" s="159">
        <v>1007548</v>
      </c>
      <c r="AD793" s="159">
        <v>1007548</v>
      </c>
      <c r="AE793" s="159">
        <v>8711390</v>
      </c>
      <c r="AF793" s="159">
        <v>1052134.78</v>
      </c>
      <c r="AG793" s="159">
        <v>1858375.91</v>
      </c>
      <c r="AH793" s="159">
        <v>1193246.42</v>
      </c>
      <c r="AI793" s="159">
        <v>0</v>
      </c>
      <c r="AJ793" s="159">
        <v>0</v>
      </c>
    </row>
    <row r="794" spans="1:36">
      <c r="A794" s="153">
        <v>12</v>
      </c>
      <c r="B794" s="154">
        <v>3</v>
      </c>
      <c r="C794" s="154">
        <v>2</v>
      </c>
      <c r="D794" s="155">
        <v>2</v>
      </c>
      <c r="E794" s="155" t="s">
        <v>556</v>
      </c>
      <c r="F794" s="156" t="s">
        <v>3791</v>
      </c>
      <c r="G794" s="156" t="s">
        <v>556</v>
      </c>
      <c r="H794" s="156" t="s">
        <v>3792</v>
      </c>
      <c r="I794" s="155">
        <v>1203022</v>
      </c>
      <c r="J794" s="157" t="s">
        <v>2061</v>
      </c>
      <c r="K794" s="157"/>
      <c r="L794" s="155">
        <v>2022</v>
      </c>
      <c r="M794" s="158">
        <v>9097</v>
      </c>
      <c r="N794" s="159">
        <v>45678143.869999997</v>
      </c>
      <c r="O794" s="159">
        <v>41748726.57</v>
      </c>
      <c r="P794" s="159">
        <v>24146572.66</v>
      </c>
      <c r="Q794" s="159">
        <v>9464992</v>
      </c>
      <c r="R794" s="159">
        <v>14681580.66</v>
      </c>
      <c r="S794" s="159">
        <v>3929417.3</v>
      </c>
      <c r="T794" s="159">
        <v>1609310.36</v>
      </c>
      <c r="U794" s="159">
        <v>43702857.090000004</v>
      </c>
      <c r="V794" s="159">
        <v>38771574.960000001</v>
      </c>
      <c r="W794" s="159">
        <v>14236900.25</v>
      </c>
      <c r="X794" s="159">
        <v>67781</v>
      </c>
      <c r="Y794" s="159">
        <v>4931282.13</v>
      </c>
      <c r="Z794" s="159">
        <v>2851620.49</v>
      </c>
      <c r="AA794" s="159">
        <v>1500000</v>
      </c>
      <c r="AB794" s="159">
        <v>1351620.4900000002</v>
      </c>
      <c r="AC794" s="159">
        <v>2625424.7400000002</v>
      </c>
      <c r="AD794" s="159">
        <v>2625424.7400000002</v>
      </c>
      <c r="AE794" s="159">
        <v>4315233.49</v>
      </c>
      <c r="AF794" s="159">
        <v>2977151.61</v>
      </c>
      <c r="AG794" s="159">
        <v>1746369.18</v>
      </c>
      <c r="AH794" s="159">
        <v>1208905.3799999999</v>
      </c>
      <c r="AI794" s="159">
        <v>0</v>
      </c>
      <c r="AJ794" s="159">
        <v>0</v>
      </c>
    </row>
    <row r="795" spans="1:36">
      <c r="A795" s="153">
        <v>12</v>
      </c>
      <c r="B795" s="154">
        <v>3</v>
      </c>
      <c r="C795" s="154">
        <v>3</v>
      </c>
      <c r="D795" s="155">
        <v>3</v>
      </c>
      <c r="E795" s="155" t="s">
        <v>556</v>
      </c>
      <c r="F795" s="156" t="s">
        <v>3789</v>
      </c>
      <c r="G795" s="156" t="s">
        <v>556</v>
      </c>
      <c r="H795" s="156" t="s">
        <v>3793</v>
      </c>
      <c r="I795" s="155">
        <v>1203033</v>
      </c>
      <c r="J795" s="157" t="s">
        <v>2060</v>
      </c>
      <c r="K795" s="157"/>
      <c r="L795" s="155">
        <v>2022</v>
      </c>
      <c r="M795" s="158">
        <v>46650</v>
      </c>
      <c r="N795" s="159">
        <v>231398510.78</v>
      </c>
      <c r="O795" s="159">
        <v>216372076.34</v>
      </c>
      <c r="P795" s="159">
        <v>105396231.90000001</v>
      </c>
      <c r="Q795" s="159">
        <v>37698460</v>
      </c>
      <c r="R795" s="159">
        <v>67697771.900000006</v>
      </c>
      <c r="S795" s="159">
        <v>15026434.439999999</v>
      </c>
      <c r="T795" s="159">
        <v>6075373.0199999996</v>
      </c>
      <c r="U795" s="159">
        <v>218590643.13999999</v>
      </c>
      <c r="V795" s="159">
        <v>194681175.25</v>
      </c>
      <c r="W795" s="159">
        <v>71436599.859999999</v>
      </c>
      <c r="X795" s="159">
        <v>432266.03</v>
      </c>
      <c r="Y795" s="159">
        <v>23909467.890000001</v>
      </c>
      <c r="Z795" s="159">
        <v>23768017.07</v>
      </c>
      <c r="AA795" s="159">
        <v>0</v>
      </c>
      <c r="AB795" s="159">
        <v>23768017.07</v>
      </c>
      <c r="AC795" s="159">
        <v>0</v>
      </c>
      <c r="AD795" s="159">
        <v>0</v>
      </c>
      <c r="AE795" s="159">
        <v>20200000</v>
      </c>
      <c r="AF795" s="159">
        <v>21690901.09</v>
      </c>
      <c r="AG795" s="159">
        <v>1074357.51</v>
      </c>
      <c r="AH795" s="159">
        <v>1022581.62</v>
      </c>
      <c r="AI795" s="159">
        <v>0</v>
      </c>
      <c r="AJ795" s="159">
        <v>0</v>
      </c>
    </row>
    <row r="796" spans="1:36">
      <c r="A796" s="153">
        <v>12</v>
      </c>
      <c r="B796" s="154">
        <v>3</v>
      </c>
      <c r="C796" s="154">
        <v>4</v>
      </c>
      <c r="D796" s="155">
        <v>3</v>
      </c>
      <c r="E796" s="155" t="s">
        <v>556</v>
      </c>
      <c r="F796" s="156" t="s">
        <v>3789</v>
      </c>
      <c r="G796" s="156" t="s">
        <v>556</v>
      </c>
      <c r="H796" s="156" t="s">
        <v>3794</v>
      </c>
      <c r="I796" s="155">
        <v>1203043</v>
      </c>
      <c r="J796" s="157" t="s">
        <v>2059</v>
      </c>
      <c r="K796" s="157"/>
      <c r="L796" s="155">
        <v>2022</v>
      </c>
      <c r="M796" s="158">
        <v>22236</v>
      </c>
      <c r="N796" s="159">
        <v>98450017</v>
      </c>
      <c r="O796" s="159">
        <v>93379471.209999993</v>
      </c>
      <c r="P796" s="159">
        <v>49691871.390000001</v>
      </c>
      <c r="Q796" s="159">
        <v>16220959</v>
      </c>
      <c r="R796" s="159">
        <v>33470912.390000001</v>
      </c>
      <c r="S796" s="159">
        <v>5070545.79</v>
      </c>
      <c r="T796" s="159">
        <v>838052.86</v>
      </c>
      <c r="U796" s="159">
        <v>109848232.59999999</v>
      </c>
      <c r="V796" s="159">
        <v>92931442.230000004</v>
      </c>
      <c r="W796" s="159">
        <v>38313159.869999997</v>
      </c>
      <c r="X796" s="159">
        <v>791578.3</v>
      </c>
      <c r="Y796" s="159">
        <v>16916790.370000001</v>
      </c>
      <c r="Z796" s="159">
        <v>25063529.050000001</v>
      </c>
      <c r="AA796" s="159">
        <v>11000000</v>
      </c>
      <c r="AB796" s="159">
        <v>14063529.050000001</v>
      </c>
      <c r="AC796" s="159">
        <v>6484260</v>
      </c>
      <c r="AD796" s="159">
        <v>6484260</v>
      </c>
      <c r="AE796" s="159">
        <v>39846548</v>
      </c>
      <c r="AF796" s="159">
        <v>448028.98</v>
      </c>
      <c r="AG796" s="159">
        <v>903046.16</v>
      </c>
      <c r="AH796" s="159">
        <v>709731.76</v>
      </c>
      <c r="AI796" s="159">
        <v>0</v>
      </c>
      <c r="AJ796" s="159">
        <v>0</v>
      </c>
    </row>
    <row r="797" spans="1:36">
      <c r="A797" s="153">
        <v>12</v>
      </c>
      <c r="B797" s="154">
        <v>3</v>
      </c>
      <c r="C797" s="154">
        <v>5</v>
      </c>
      <c r="D797" s="155">
        <v>3</v>
      </c>
      <c r="E797" s="155" t="s">
        <v>556</v>
      </c>
      <c r="F797" s="156" t="s">
        <v>3789</v>
      </c>
      <c r="G797" s="156" t="s">
        <v>556</v>
      </c>
      <c r="H797" s="156" t="s">
        <v>3795</v>
      </c>
      <c r="I797" s="155">
        <v>1203053</v>
      </c>
      <c r="J797" s="157" t="s">
        <v>2058</v>
      </c>
      <c r="K797" s="157"/>
      <c r="L797" s="155">
        <v>2022</v>
      </c>
      <c r="M797" s="158">
        <v>33702</v>
      </c>
      <c r="N797" s="159">
        <v>165314749.75999999</v>
      </c>
      <c r="O797" s="159">
        <v>159858584.68000001</v>
      </c>
      <c r="P797" s="159">
        <v>76315135.799999997</v>
      </c>
      <c r="Q797" s="159">
        <v>27958638</v>
      </c>
      <c r="R797" s="159">
        <v>48356497.799999997</v>
      </c>
      <c r="S797" s="159">
        <v>5456165.0800000001</v>
      </c>
      <c r="T797" s="159">
        <v>1368118.97</v>
      </c>
      <c r="U797" s="159">
        <v>159743592.16999999</v>
      </c>
      <c r="V797" s="159">
        <v>148115580.5</v>
      </c>
      <c r="W797" s="159">
        <v>50011071.68</v>
      </c>
      <c r="X797" s="159">
        <v>237081.06</v>
      </c>
      <c r="Y797" s="159">
        <v>11628011.67</v>
      </c>
      <c r="Z797" s="159">
        <v>32500643.75</v>
      </c>
      <c r="AA797" s="159">
        <v>0</v>
      </c>
      <c r="AB797" s="159">
        <v>32500643.75</v>
      </c>
      <c r="AC797" s="159">
        <v>4708852</v>
      </c>
      <c r="AD797" s="159">
        <v>4708852</v>
      </c>
      <c r="AE797" s="159">
        <v>14009521.880000001</v>
      </c>
      <c r="AF797" s="159">
        <v>11743004.18</v>
      </c>
      <c r="AG797" s="159">
        <v>435486.11</v>
      </c>
      <c r="AH797" s="159">
        <v>515925.35</v>
      </c>
      <c r="AI797" s="159">
        <v>0</v>
      </c>
      <c r="AJ797" s="159">
        <v>0</v>
      </c>
    </row>
    <row r="798" spans="1:36">
      <c r="A798" s="153">
        <v>12</v>
      </c>
      <c r="B798" s="154">
        <v>4</v>
      </c>
      <c r="C798" s="154">
        <v>1</v>
      </c>
      <c r="D798" s="155">
        <v>2</v>
      </c>
      <c r="E798" s="155" t="s">
        <v>556</v>
      </c>
      <c r="F798" s="156" t="s">
        <v>3796</v>
      </c>
      <c r="G798" s="156" t="s">
        <v>556</v>
      </c>
      <c r="H798" s="156" t="s">
        <v>3797</v>
      </c>
      <c r="I798" s="155">
        <v>1204012</v>
      </c>
      <c r="J798" s="157" t="s">
        <v>1976</v>
      </c>
      <c r="K798" s="157"/>
      <c r="L798" s="155">
        <v>2022</v>
      </c>
      <c r="M798" s="158">
        <v>2598</v>
      </c>
      <c r="N798" s="159">
        <v>11198197.25</v>
      </c>
      <c r="O798" s="159">
        <v>9826196.3300000001</v>
      </c>
      <c r="P798" s="159">
        <v>7382453.4199999999</v>
      </c>
      <c r="Q798" s="159">
        <v>3880221</v>
      </c>
      <c r="R798" s="159">
        <v>3502232.42</v>
      </c>
      <c r="S798" s="159">
        <v>1372000.92</v>
      </c>
      <c r="T798" s="159">
        <v>19200</v>
      </c>
      <c r="U798" s="159">
        <v>10332383.9</v>
      </c>
      <c r="V798" s="159">
        <v>9131066.0800000001</v>
      </c>
      <c r="W798" s="159">
        <v>3542956.85</v>
      </c>
      <c r="X798" s="159">
        <v>53063.519999999997</v>
      </c>
      <c r="Y798" s="159">
        <v>1201317.82</v>
      </c>
      <c r="Z798" s="159">
        <v>561665.94999999995</v>
      </c>
      <c r="AA798" s="159">
        <v>0</v>
      </c>
      <c r="AB798" s="159">
        <v>561665.94999999995</v>
      </c>
      <c r="AC798" s="159">
        <v>270004</v>
      </c>
      <c r="AD798" s="159">
        <v>229600</v>
      </c>
      <c r="AE798" s="159">
        <v>1635035.66</v>
      </c>
      <c r="AF798" s="159">
        <v>695130.25</v>
      </c>
      <c r="AG798" s="159">
        <v>93141.92</v>
      </c>
      <c r="AH798" s="159">
        <v>96728.31</v>
      </c>
      <c r="AI798" s="159">
        <v>0</v>
      </c>
      <c r="AJ798" s="159">
        <v>0</v>
      </c>
    </row>
    <row r="799" spans="1:36">
      <c r="A799" s="153">
        <v>12</v>
      </c>
      <c r="B799" s="154">
        <v>4</v>
      </c>
      <c r="C799" s="154">
        <v>2</v>
      </c>
      <c r="D799" s="155">
        <v>3</v>
      </c>
      <c r="E799" s="155" t="s">
        <v>556</v>
      </c>
      <c r="F799" s="156" t="s">
        <v>3798</v>
      </c>
      <c r="G799" s="156" t="s">
        <v>556</v>
      </c>
      <c r="H799" s="156" t="s">
        <v>3799</v>
      </c>
      <c r="I799" s="155">
        <v>1204023</v>
      </c>
      <c r="J799" s="157" t="s">
        <v>2057</v>
      </c>
      <c r="K799" s="157"/>
      <c r="L799" s="155">
        <v>2022</v>
      </c>
      <c r="M799" s="158">
        <v>21254</v>
      </c>
      <c r="N799" s="159">
        <v>103285579.76000001</v>
      </c>
      <c r="O799" s="159">
        <v>97762627.569999993</v>
      </c>
      <c r="P799" s="159">
        <v>68530034.00999999</v>
      </c>
      <c r="Q799" s="159">
        <v>30852602</v>
      </c>
      <c r="R799" s="159">
        <v>37677432.009999998</v>
      </c>
      <c r="S799" s="159">
        <v>5522952.1900000004</v>
      </c>
      <c r="T799" s="159">
        <v>287120.07</v>
      </c>
      <c r="U799" s="159">
        <v>100993090.15000001</v>
      </c>
      <c r="V799" s="159">
        <v>88851083.129999995</v>
      </c>
      <c r="W799" s="159">
        <v>28512989.379999999</v>
      </c>
      <c r="X799" s="159">
        <v>213614.69</v>
      </c>
      <c r="Y799" s="159">
        <v>12142007.02</v>
      </c>
      <c r="Z799" s="159">
        <v>7781702.1799999997</v>
      </c>
      <c r="AA799" s="159">
        <v>750000</v>
      </c>
      <c r="AB799" s="159">
        <v>7031702.1799999997</v>
      </c>
      <c r="AC799" s="159">
        <v>3153557.23</v>
      </c>
      <c r="AD799" s="159">
        <v>3153557.23</v>
      </c>
      <c r="AE799" s="159">
        <v>7637178.1900000004</v>
      </c>
      <c r="AF799" s="159">
        <v>8911544.4399999995</v>
      </c>
      <c r="AG799" s="159">
        <v>883600.51</v>
      </c>
      <c r="AH799" s="159">
        <v>882347.97</v>
      </c>
      <c r="AI799" s="159">
        <v>0</v>
      </c>
      <c r="AJ799" s="159">
        <v>30678.23</v>
      </c>
    </row>
    <row r="800" spans="1:36">
      <c r="A800" s="153">
        <v>12</v>
      </c>
      <c r="B800" s="154">
        <v>4</v>
      </c>
      <c r="C800" s="154">
        <v>3</v>
      </c>
      <c r="D800" s="155">
        <v>2</v>
      </c>
      <c r="E800" s="155" t="s">
        <v>556</v>
      </c>
      <c r="F800" s="156" t="s">
        <v>3796</v>
      </c>
      <c r="G800" s="156" t="s">
        <v>556</v>
      </c>
      <c r="H800" s="156" t="s">
        <v>3800</v>
      </c>
      <c r="I800" s="155">
        <v>1204032</v>
      </c>
      <c r="J800" s="157" t="s">
        <v>2056</v>
      </c>
      <c r="K800" s="157"/>
      <c r="L800" s="155">
        <v>2022</v>
      </c>
      <c r="M800" s="158">
        <v>3322</v>
      </c>
      <c r="N800" s="159">
        <v>18358285.170000002</v>
      </c>
      <c r="O800" s="159">
        <v>12492111.369999999</v>
      </c>
      <c r="P800" s="159">
        <v>8969649.4900000002</v>
      </c>
      <c r="Q800" s="159">
        <v>4754141</v>
      </c>
      <c r="R800" s="159">
        <v>4215508.49</v>
      </c>
      <c r="S800" s="159">
        <v>5866173.7999999998</v>
      </c>
      <c r="T800" s="159">
        <v>10462.959999999999</v>
      </c>
      <c r="U800" s="159">
        <v>15690075.779999999</v>
      </c>
      <c r="V800" s="159">
        <v>11845185.33</v>
      </c>
      <c r="W800" s="159">
        <v>4666945.13</v>
      </c>
      <c r="X800" s="159">
        <v>26851.360000000001</v>
      </c>
      <c r="Y800" s="159">
        <v>3844890.45</v>
      </c>
      <c r="Z800" s="159">
        <v>932424.89</v>
      </c>
      <c r="AA800" s="159">
        <v>744401</v>
      </c>
      <c r="AB800" s="159">
        <v>188023.89</v>
      </c>
      <c r="AC800" s="159">
        <v>487500</v>
      </c>
      <c r="AD800" s="159">
        <v>450000</v>
      </c>
      <c r="AE800" s="159">
        <v>1044401</v>
      </c>
      <c r="AF800" s="159">
        <v>646926.04</v>
      </c>
      <c r="AG800" s="159">
        <v>108676.8</v>
      </c>
      <c r="AH800" s="159">
        <v>119599</v>
      </c>
      <c r="AI800" s="159">
        <v>0</v>
      </c>
      <c r="AJ800" s="159">
        <v>0</v>
      </c>
    </row>
    <row r="801" spans="1:36">
      <c r="A801" s="153">
        <v>12</v>
      </c>
      <c r="B801" s="154">
        <v>4</v>
      </c>
      <c r="C801" s="154">
        <v>4</v>
      </c>
      <c r="D801" s="155">
        <v>2</v>
      </c>
      <c r="E801" s="155" t="s">
        <v>556</v>
      </c>
      <c r="F801" s="156" t="s">
        <v>3796</v>
      </c>
      <c r="G801" s="156" t="s">
        <v>556</v>
      </c>
      <c r="H801" s="156" t="s">
        <v>3801</v>
      </c>
      <c r="I801" s="155">
        <v>1204042</v>
      </c>
      <c r="J801" s="157" t="s">
        <v>2055</v>
      </c>
      <c r="K801" s="157"/>
      <c r="L801" s="155">
        <v>2022</v>
      </c>
      <c r="M801" s="158">
        <v>3414</v>
      </c>
      <c r="N801" s="159">
        <v>19144999.879999999</v>
      </c>
      <c r="O801" s="159">
        <v>15958102.41</v>
      </c>
      <c r="P801" s="159">
        <v>12875362.960000001</v>
      </c>
      <c r="Q801" s="159">
        <v>6339430</v>
      </c>
      <c r="R801" s="159">
        <v>6535932.96</v>
      </c>
      <c r="S801" s="159">
        <v>3186897.47</v>
      </c>
      <c r="T801" s="159">
        <v>59237</v>
      </c>
      <c r="U801" s="159">
        <v>15347413.85</v>
      </c>
      <c r="V801" s="159">
        <v>14750774.220000001</v>
      </c>
      <c r="W801" s="159">
        <v>5721764.9400000004</v>
      </c>
      <c r="X801" s="159">
        <v>3439.6</v>
      </c>
      <c r="Y801" s="159">
        <v>596639.63</v>
      </c>
      <c r="Z801" s="159">
        <v>858083.39</v>
      </c>
      <c r="AA801" s="159">
        <v>0</v>
      </c>
      <c r="AB801" s="159">
        <v>858083.39</v>
      </c>
      <c r="AC801" s="159">
        <v>210929.5</v>
      </c>
      <c r="AD801" s="159">
        <v>164000</v>
      </c>
      <c r="AE801" s="159">
        <v>154000</v>
      </c>
      <c r="AF801" s="159">
        <v>1207328.19</v>
      </c>
      <c r="AG801" s="159">
        <v>514552.73</v>
      </c>
      <c r="AH801" s="159">
        <v>420211.62</v>
      </c>
      <c r="AI801" s="159">
        <v>0</v>
      </c>
      <c r="AJ801" s="159">
        <v>0</v>
      </c>
    </row>
    <row r="802" spans="1:36">
      <c r="A802" s="153">
        <v>12</v>
      </c>
      <c r="B802" s="154">
        <v>4</v>
      </c>
      <c r="C802" s="154">
        <v>5</v>
      </c>
      <c r="D802" s="155">
        <v>2</v>
      </c>
      <c r="E802" s="155" t="s">
        <v>556</v>
      </c>
      <c r="F802" s="156" t="s">
        <v>3796</v>
      </c>
      <c r="G802" s="156" t="s">
        <v>556</v>
      </c>
      <c r="H802" s="156" t="s">
        <v>3802</v>
      </c>
      <c r="I802" s="155">
        <v>1204052</v>
      </c>
      <c r="J802" s="157" t="s">
        <v>1587</v>
      </c>
      <c r="K802" s="157"/>
      <c r="L802" s="155">
        <v>2022</v>
      </c>
      <c r="M802" s="158">
        <v>7976</v>
      </c>
      <c r="N802" s="159">
        <v>39998688.18</v>
      </c>
      <c r="O802" s="159">
        <v>34241513.009999998</v>
      </c>
      <c r="P802" s="159">
        <v>27295918.34</v>
      </c>
      <c r="Q802" s="159">
        <v>13515233</v>
      </c>
      <c r="R802" s="159">
        <v>13780685.34</v>
      </c>
      <c r="S802" s="159">
        <v>5757175.1699999999</v>
      </c>
      <c r="T802" s="159">
        <v>68910</v>
      </c>
      <c r="U802" s="159">
        <v>34872037.530000001</v>
      </c>
      <c r="V802" s="159">
        <v>33011068.940000001</v>
      </c>
      <c r="W802" s="159">
        <v>12232716.1</v>
      </c>
      <c r="X802" s="159">
        <v>118673.14</v>
      </c>
      <c r="Y802" s="159">
        <v>1860968.59</v>
      </c>
      <c r="Z802" s="159">
        <v>1461860.82</v>
      </c>
      <c r="AA802" s="159">
        <v>0</v>
      </c>
      <c r="AB802" s="159">
        <v>1461860.82</v>
      </c>
      <c r="AC802" s="159">
        <v>811044</v>
      </c>
      <c r="AD802" s="159">
        <v>787565</v>
      </c>
      <c r="AE802" s="159">
        <v>5065176.49</v>
      </c>
      <c r="AF802" s="159">
        <v>1230444.07</v>
      </c>
      <c r="AG802" s="159">
        <v>282605.21000000002</v>
      </c>
      <c r="AH802" s="159">
        <v>176975.71</v>
      </c>
      <c r="AI802" s="159">
        <v>0</v>
      </c>
      <c r="AJ802" s="159">
        <v>0</v>
      </c>
    </row>
    <row r="803" spans="1:36">
      <c r="A803" s="153">
        <v>12</v>
      </c>
      <c r="B803" s="154">
        <v>4</v>
      </c>
      <c r="C803" s="154">
        <v>6</v>
      </c>
      <c r="D803" s="155">
        <v>2</v>
      </c>
      <c r="E803" s="155" t="s">
        <v>556</v>
      </c>
      <c r="F803" s="156" t="s">
        <v>3796</v>
      </c>
      <c r="G803" s="156" t="s">
        <v>556</v>
      </c>
      <c r="H803" s="156" t="s">
        <v>3803</v>
      </c>
      <c r="I803" s="155">
        <v>1204062</v>
      </c>
      <c r="J803" s="157" t="s">
        <v>2054</v>
      </c>
      <c r="K803" s="157"/>
      <c r="L803" s="155">
        <v>2022</v>
      </c>
      <c r="M803" s="158">
        <v>7438</v>
      </c>
      <c r="N803" s="159">
        <v>39990160.020000003</v>
      </c>
      <c r="O803" s="159">
        <v>37458785.210000001</v>
      </c>
      <c r="P803" s="159">
        <v>31504935.710000001</v>
      </c>
      <c r="Q803" s="159">
        <v>16094514</v>
      </c>
      <c r="R803" s="159">
        <v>15410421.710000001</v>
      </c>
      <c r="S803" s="159">
        <v>2531374.81</v>
      </c>
      <c r="T803" s="159">
        <v>246983.01</v>
      </c>
      <c r="U803" s="159">
        <v>36770980.710000001</v>
      </c>
      <c r="V803" s="159">
        <v>34852843.609999999</v>
      </c>
      <c r="W803" s="159">
        <v>13171930.300000001</v>
      </c>
      <c r="X803" s="159">
        <v>194991.3</v>
      </c>
      <c r="Y803" s="159">
        <v>1918137.1</v>
      </c>
      <c r="Z803" s="159">
        <v>1720334.16</v>
      </c>
      <c r="AA803" s="159">
        <v>0</v>
      </c>
      <c r="AB803" s="159">
        <v>1720334.16</v>
      </c>
      <c r="AC803" s="159">
        <v>1019322.26</v>
      </c>
      <c r="AD803" s="159">
        <v>1019322.26</v>
      </c>
      <c r="AE803" s="159">
        <v>7113000</v>
      </c>
      <c r="AF803" s="159">
        <v>2605941.6</v>
      </c>
      <c r="AG803" s="159">
        <v>772811.45</v>
      </c>
      <c r="AH803" s="159">
        <v>700803.98</v>
      </c>
      <c r="AI803" s="159">
        <v>0</v>
      </c>
      <c r="AJ803" s="159">
        <v>0</v>
      </c>
    </row>
    <row r="804" spans="1:36">
      <c r="A804" s="153">
        <v>12</v>
      </c>
      <c r="B804" s="154">
        <v>4</v>
      </c>
      <c r="C804" s="154">
        <v>7</v>
      </c>
      <c r="D804" s="155">
        <v>3</v>
      </c>
      <c r="E804" s="155" t="s">
        <v>556</v>
      </c>
      <c r="F804" s="156" t="s">
        <v>3798</v>
      </c>
      <c r="G804" s="156" t="s">
        <v>556</v>
      </c>
      <c r="H804" s="156" t="s">
        <v>3804</v>
      </c>
      <c r="I804" s="155">
        <v>1204073</v>
      </c>
      <c r="J804" s="157" t="s">
        <v>2053</v>
      </c>
      <c r="K804" s="157"/>
      <c r="L804" s="155">
        <v>2022</v>
      </c>
      <c r="M804" s="158">
        <v>13145</v>
      </c>
      <c r="N804" s="159">
        <v>68220384.040000007</v>
      </c>
      <c r="O804" s="159">
        <v>60332284.090000004</v>
      </c>
      <c r="P804" s="159">
        <v>45999903.340000004</v>
      </c>
      <c r="Q804" s="159">
        <v>21428533</v>
      </c>
      <c r="R804" s="159">
        <v>24571370.34</v>
      </c>
      <c r="S804" s="159">
        <v>7888099.9500000002</v>
      </c>
      <c r="T804" s="159">
        <v>611093.94999999995</v>
      </c>
      <c r="U804" s="159">
        <v>64157107.850000001</v>
      </c>
      <c r="V804" s="159">
        <v>57083015.350000001</v>
      </c>
      <c r="W804" s="159">
        <v>21640224.390000001</v>
      </c>
      <c r="X804" s="159">
        <v>124130.64</v>
      </c>
      <c r="Y804" s="159">
        <v>7074092.5</v>
      </c>
      <c r="Z804" s="159">
        <v>4208503.0199999996</v>
      </c>
      <c r="AA804" s="159">
        <v>1001128.79</v>
      </c>
      <c r="AB804" s="159">
        <v>3207374.2299999995</v>
      </c>
      <c r="AC804" s="159">
        <v>1480814</v>
      </c>
      <c r="AD804" s="159">
        <v>1456994</v>
      </c>
      <c r="AE804" s="159">
        <v>6514168.6699999999</v>
      </c>
      <c r="AF804" s="159">
        <v>3249268.74</v>
      </c>
      <c r="AG804" s="159">
        <v>254932.73</v>
      </c>
      <c r="AH804" s="159">
        <v>283397.45</v>
      </c>
      <c r="AI804" s="159">
        <v>0</v>
      </c>
      <c r="AJ804" s="159">
        <v>0</v>
      </c>
    </row>
    <row r="805" spans="1:36">
      <c r="A805" s="153">
        <v>12</v>
      </c>
      <c r="B805" s="154">
        <v>5</v>
      </c>
      <c r="C805" s="154">
        <v>1</v>
      </c>
      <c r="D805" s="155">
        <v>1</v>
      </c>
      <c r="E805" s="155" t="s">
        <v>556</v>
      </c>
      <c r="F805" s="156" t="s">
        <v>3805</v>
      </c>
      <c r="G805" s="156" t="s">
        <v>556</v>
      </c>
      <c r="H805" s="156" t="s">
        <v>3806</v>
      </c>
      <c r="I805" s="155">
        <v>1205011</v>
      </c>
      <c r="J805" s="157" t="s">
        <v>2050</v>
      </c>
      <c r="K805" s="157"/>
      <c r="L805" s="155">
        <v>2022</v>
      </c>
      <c r="M805" s="158">
        <v>27231</v>
      </c>
      <c r="N805" s="159">
        <v>144513378.75999999</v>
      </c>
      <c r="O805" s="159">
        <v>128167587.98</v>
      </c>
      <c r="P805" s="159">
        <v>64738246.649999999</v>
      </c>
      <c r="Q805" s="159">
        <v>21030841</v>
      </c>
      <c r="R805" s="159">
        <v>43707405.649999999</v>
      </c>
      <c r="S805" s="159">
        <v>16345790.779999999</v>
      </c>
      <c r="T805" s="159">
        <v>698829.45</v>
      </c>
      <c r="U805" s="159">
        <v>147882634.66999999</v>
      </c>
      <c r="V805" s="159">
        <v>123524552.7</v>
      </c>
      <c r="W805" s="159">
        <v>35081556.399999999</v>
      </c>
      <c r="X805" s="159">
        <v>541936.75</v>
      </c>
      <c r="Y805" s="159">
        <v>24358081.969999999</v>
      </c>
      <c r="Z805" s="159">
        <v>21214574.079999998</v>
      </c>
      <c r="AA805" s="159">
        <v>11667000</v>
      </c>
      <c r="AB805" s="159">
        <v>9547574.0799999982</v>
      </c>
      <c r="AC805" s="159">
        <v>4496648</v>
      </c>
      <c r="AD805" s="159">
        <v>4496648</v>
      </c>
      <c r="AE805" s="159">
        <v>42723632.049999997</v>
      </c>
      <c r="AF805" s="159">
        <v>4643035.28</v>
      </c>
      <c r="AG805" s="159">
        <v>1637921.32</v>
      </c>
      <c r="AH805" s="159">
        <v>1071747.3799999999</v>
      </c>
      <c r="AI805" s="159">
        <v>0</v>
      </c>
      <c r="AJ805" s="159">
        <v>0</v>
      </c>
    </row>
    <row r="806" spans="1:36">
      <c r="A806" s="153">
        <v>12</v>
      </c>
      <c r="B806" s="154">
        <v>5</v>
      </c>
      <c r="C806" s="154">
        <v>2</v>
      </c>
      <c r="D806" s="155">
        <v>3</v>
      </c>
      <c r="E806" s="155" t="s">
        <v>556</v>
      </c>
      <c r="F806" s="156" t="s">
        <v>3807</v>
      </c>
      <c r="G806" s="156" t="s">
        <v>556</v>
      </c>
      <c r="H806" s="156" t="s">
        <v>3808</v>
      </c>
      <c r="I806" s="155">
        <v>1205023</v>
      </c>
      <c r="J806" s="157" t="s">
        <v>2052</v>
      </c>
      <c r="K806" s="157"/>
      <c r="L806" s="155">
        <v>2022</v>
      </c>
      <c r="M806" s="158">
        <v>16805</v>
      </c>
      <c r="N806" s="159">
        <v>92527034.420000002</v>
      </c>
      <c r="O806" s="159">
        <v>83183306</v>
      </c>
      <c r="P806" s="159">
        <v>61757797.469999999</v>
      </c>
      <c r="Q806" s="159">
        <v>28001479</v>
      </c>
      <c r="R806" s="159">
        <v>33756318.469999999</v>
      </c>
      <c r="S806" s="159">
        <v>9343728.4199999999</v>
      </c>
      <c r="T806" s="159">
        <v>490244.97</v>
      </c>
      <c r="U806" s="159">
        <v>88411993.579999998</v>
      </c>
      <c r="V806" s="159">
        <v>77446035.560000002</v>
      </c>
      <c r="W806" s="159">
        <v>28352936.949999999</v>
      </c>
      <c r="X806" s="159">
        <v>1108248.95</v>
      </c>
      <c r="Y806" s="159">
        <v>10965958.02</v>
      </c>
      <c r="Z806" s="159">
        <v>17300272.09</v>
      </c>
      <c r="AA806" s="159">
        <v>15877000</v>
      </c>
      <c r="AB806" s="159">
        <v>1423272.0899999999</v>
      </c>
      <c r="AC806" s="159">
        <v>16829711.68</v>
      </c>
      <c r="AD806" s="159">
        <v>16829711.68</v>
      </c>
      <c r="AE806" s="159">
        <v>38220510.43</v>
      </c>
      <c r="AF806" s="159">
        <v>5737270.4400000004</v>
      </c>
      <c r="AG806" s="159">
        <v>3997354.78</v>
      </c>
      <c r="AH806" s="159">
        <v>3808806.27</v>
      </c>
      <c r="AI806" s="159">
        <v>0</v>
      </c>
      <c r="AJ806" s="159">
        <v>0</v>
      </c>
    </row>
    <row r="807" spans="1:36">
      <c r="A807" s="153">
        <v>12</v>
      </c>
      <c r="B807" s="154">
        <v>5</v>
      </c>
      <c r="C807" s="154">
        <v>3</v>
      </c>
      <c r="D807" s="155">
        <v>3</v>
      </c>
      <c r="E807" s="155" t="s">
        <v>556</v>
      </c>
      <c r="F807" s="156" t="s">
        <v>3807</v>
      </c>
      <c r="G807" s="156" t="s">
        <v>556</v>
      </c>
      <c r="H807" s="156" t="s">
        <v>3809</v>
      </c>
      <c r="I807" s="155">
        <v>1205033</v>
      </c>
      <c r="J807" s="157" t="s">
        <v>2051</v>
      </c>
      <c r="K807" s="157"/>
      <c r="L807" s="155">
        <v>2022</v>
      </c>
      <c r="M807" s="158">
        <v>9804</v>
      </c>
      <c r="N807" s="159">
        <v>73274727.730000004</v>
      </c>
      <c r="O807" s="159">
        <v>59636182.869999997</v>
      </c>
      <c r="P807" s="159">
        <v>48186488.519999996</v>
      </c>
      <c r="Q807" s="159">
        <v>23386808</v>
      </c>
      <c r="R807" s="159">
        <v>24799680.52</v>
      </c>
      <c r="S807" s="159">
        <v>13638544.859999999</v>
      </c>
      <c r="T807" s="159">
        <v>500</v>
      </c>
      <c r="U807" s="159">
        <v>65073873.57</v>
      </c>
      <c r="V807" s="159">
        <v>50431328.960000001</v>
      </c>
      <c r="W807" s="159">
        <v>18850402.280000001</v>
      </c>
      <c r="X807" s="159">
        <v>78586.2</v>
      </c>
      <c r="Y807" s="159">
        <v>14642544.609999999</v>
      </c>
      <c r="Z807" s="159">
        <v>10448911.949999999</v>
      </c>
      <c r="AA807" s="159">
        <v>508528</v>
      </c>
      <c r="AB807" s="159">
        <v>9940383.9499999993</v>
      </c>
      <c r="AC807" s="159">
        <v>647659</v>
      </c>
      <c r="AD807" s="159">
        <v>647659</v>
      </c>
      <c r="AE807" s="159">
        <v>2136004.9900000002</v>
      </c>
      <c r="AF807" s="159">
        <v>9204853.9100000001</v>
      </c>
      <c r="AG807" s="159">
        <v>2469121.44</v>
      </c>
      <c r="AH807" s="159">
        <v>859968.53</v>
      </c>
      <c r="AI807" s="159">
        <v>0</v>
      </c>
      <c r="AJ807" s="159">
        <v>0</v>
      </c>
    </row>
    <row r="808" spans="1:36">
      <c r="A808" s="153">
        <v>12</v>
      </c>
      <c r="B808" s="154">
        <v>5</v>
      </c>
      <c r="C808" s="154">
        <v>4</v>
      </c>
      <c r="D808" s="155">
        <v>2</v>
      </c>
      <c r="E808" s="155" t="s">
        <v>556</v>
      </c>
      <c r="F808" s="156" t="s">
        <v>3810</v>
      </c>
      <c r="G808" s="156" t="s">
        <v>556</v>
      </c>
      <c r="H808" s="156" t="s">
        <v>3811</v>
      </c>
      <c r="I808" s="155">
        <v>1205042</v>
      </c>
      <c r="J808" s="157" t="s">
        <v>2050</v>
      </c>
      <c r="K808" s="157"/>
      <c r="L808" s="155">
        <v>2022</v>
      </c>
      <c r="M808" s="158">
        <v>17292</v>
      </c>
      <c r="N808" s="159">
        <v>93237653.170000002</v>
      </c>
      <c r="O808" s="159">
        <v>85572517.049999997</v>
      </c>
      <c r="P808" s="159">
        <v>63900739.439999998</v>
      </c>
      <c r="Q808" s="159">
        <v>30853850</v>
      </c>
      <c r="R808" s="159">
        <v>33046889.440000001</v>
      </c>
      <c r="S808" s="159">
        <v>7665136.1200000001</v>
      </c>
      <c r="T808" s="159">
        <v>26486.15</v>
      </c>
      <c r="U808" s="159">
        <v>90919867.569999993</v>
      </c>
      <c r="V808" s="159">
        <v>79196439.230000004</v>
      </c>
      <c r="W808" s="159">
        <v>30801742.789999999</v>
      </c>
      <c r="X808" s="159">
        <v>452636.4</v>
      </c>
      <c r="Y808" s="159">
        <v>11723428.34</v>
      </c>
      <c r="Z808" s="159">
        <v>7544072.2999999998</v>
      </c>
      <c r="AA808" s="159">
        <v>4760420</v>
      </c>
      <c r="AB808" s="159">
        <v>2783652.3</v>
      </c>
      <c r="AC808" s="159">
        <v>2966345.15</v>
      </c>
      <c r="AD808" s="159">
        <v>2966345.15</v>
      </c>
      <c r="AE808" s="159">
        <v>19460453.920000002</v>
      </c>
      <c r="AF808" s="159">
        <v>6376077.8200000003</v>
      </c>
      <c r="AG808" s="159">
        <v>1244611.6399999999</v>
      </c>
      <c r="AH808" s="159">
        <v>1056351.8</v>
      </c>
      <c r="AI808" s="159">
        <v>0</v>
      </c>
      <c r="AJ808" s="159">
        <v>0</v>
      </c>
    </row>
    <row r="809" spans="1:36">
      <c r="A809" s="153">
        <v>12</v>
      </c>
      <c r="B809" s="154">
        <v>5</v>
      </c>
      <c r="C809" s="154">
        <v>5</v>
      </c>
      <c r="D809" s="155">
        <v>2</v>
      </c>
      <c r="E809" s="155" t="s">
        <v>556</v>
      </c>
      <c r="F809" s="156" t="s">
        <v>3810</v>
      </c>
      <c r="G809" s="156" t="s">
        <v>556</v>
      </c>
      <c r="H809" s="156" t="s">
        <v>3812</v>
      </c>
      <c r="I809" s="155">
        <v>1205052</v>
      </c>
      <c r="J809" s="157" t="s">
        <v>2049</v>
      </c>
      <c r="K809" s="157"/>
      <c r="L809" s="155">
        <v>2022</v>
      </c>
      <c r="M809" s="158">
        <v>6782</v>
      </c>
      <c r="N809" s="159">
        <v>41122777.799999997</v>
      </c>
      <c r="O809" s="159">
        <v>35319327.469999999</v>
      </c>
      <c r="P809" s="159">
        <v>27753714.75</v>
      </c>
      <c r="Q809" s="159">
        <v>12593191</v>
      </c>
      <c r="R809" s="159">
        <v>15160523.75</v>
      </c>
      <c r="S809" s="159">
        <v>5803450.3300000001</v>
      </c>
      <c r="T809" s="159">
        <v>26513.21</v>
      </c>
      <c r="U809" s="159">
        <v>41661518.079999998</v>
      </c>
      <c r="V809" s="159">
        <v>32149979.079999998</v>
      </c>
      <c r="W809" s="159">
        <v>11563059.689999999</v>
      </c>
      <c r="X809" s="159">
        <v>85653.48</v>
      </c>
      <c r="Y809" s="159">
        <v>9511539</v>
      </c>
      <c r="Z809" s="159">
        <v>3271676.68</v>
      </c>
      <c r="AA809" s="159">
        <v>2100000</v>
      </c>
      <c r="AB809" s="159">
        <v>1171676.6800000002</v>
      </c>
      <c r="AC809" s="159">
        <v>599080.05000000005</v>
      </c>
      <c r="AD809" s="159">
        <v>599080.05000000005</v>
      </c>
      <c r="AE809" s="159">
        <v>5755967</v>
      </c>
      <c r="AF809" s="159">
        <v>3169348.39</v>
      </c>
      <c r="AG809" s="159">
        <v>1678620.47</v>
      </c>
      <c r="AH809" s="159">
        <v>1606535.02</v>
      </c>
      <c r="AI809" s="159">
        <v>0</v>
      </c>
      <c r="AJ809" s="159">
        <v>0</v>
      </c>
    </row>
    <row r="810" spans="1:36">
      <c r="A810" s="153">
        <v>12</v>
      </c>
      <c r="B810" s="154">
        <v>5</v>
      </c>
      <c r="C810" s="154">
        <v>6</v>
      </c>
      <c r="D810" s="155">
        <v>2</v>
      </c>
      <c r="E810" s="155" t="s">
        <v>556</v>
      </c>
      <c r="F810" s="156" t="s">
        <v>3810</v>
      </c>
      <c r="G810" s="156" t="s">
        <v>556</v>
      </c>
      <c r="H810" s="156" t="s">
        <v>3813</v>
      </c>
      <c r="I810" s="155">
        <v>1205062</v>
      </c>
      <c r="J810" s="157" t="s">
        <v>2048</v>
      </c>
      <c r="K810" s="157"/>
      <c r="L810" s="155">
        <v>2022</v>
      </c>
      <c r="M810" s="158">
        <v>8530</v>
      </c>
      <c r="N810" s="159">
        <v>52727971.600000001</v>
      </c>
      <c r="O810" s="159">
        <v>45497120.259999998</v>
      </c>
      <c r="P810" s="159">
        <v>36926549.710000001</v>
      </c>
      <c r="Q810" s="159">
        <v>17931640</v>
      </c>
      <c r="R810" s="159">
        <v>18994909.710000001</v>
      </c>
      <c r="S810" s="159">
        <v>7230851.3399999999</v>
      </c>
      <c r="T810" s="159">
        <v>24338.25</v>
      </c>
      <c r="U810" s="159">
        <v>49736374.68</v>
      </c>
      <c r="V810" s="159">
        <v>43718736.539999999</v>
      </c>
      <c r="W810" s="159">
        <v>16507828.65</v>
      </c>
      <c r="X810" s="159">
        <v>188637.04</v>
      </c>
      <c r="Y810" s="159">
        <v>6017638.1399999997</v>
      </c>
      <c r="Z810" s="159">
        <v>4828274.2</v>
      </c>
      <c r="AA810" s="159">
        <v>3692509</v>
      </c>
      <c r="AB810" s="159">
        <v>1135765.2000000002</v>
      </c>
      <c r="AC810" s="159">
        <v>1394430</v>
      </c>
      <c r="AD810" s="159">
        <v>1380000</v>
      </c>
      <c r="AE810" s="159">
        <v>13159759</v>
      </c>
      <c r="AF810" s="159">
        <v>1778383.72</v>
      </c>
      <c r="AG810" s="159">
        <v>534383.25</v>
      </c>
      <c r="AH810" s="159">
        <v>544876.12</v>
      </c>
      <c r="AI810" s="159">
        <v>0</v>
      </c>
      <c r="AJ810" s="159">
        <v>0</v>
      </c>
    </row>
    <row r="811" spans="1:36">
      <c r="A811" s="153">
        <v>12</v>
      </c>
      <c r="B811" s="154">
        <v>5</v>
      </c>
      <c r="C811" s="154">
        <v>7</v>
      </c>
      <c r="D811" s="155">
        <v>2</v>
      </c>
      <c r="E811" s="155" t="s">
        <v>556</v>
      </c>
      <c r="F811" s="156" t="s">
        <v>3810</v>
      </c>
      <c r="G811" s="156" t="s">
        <v>556</v>
      </c>
      <c r="H811" s="156" t="s">
        <v>3814</v>
      </c>
      <c r="I811" s="155">
        <v>1205072</v>
      </c>
      <c r="J811" s="157" t="s">
        <v>2047</v>
      </c>
      <c r="K811" s="157"/>
      <c r="L811" s="155">
        <v>2022</v>
      </c>
      <c r="M811" s="158">
        <v>4983</v>
      </c>
      <c r="N811" s="159">
        <v>47008393.990000002</v>
      </c>
      <c r="O811" s="159">
        <v>26235165.66</v>
      </c>
      <c r="P811" s="159">
        <v>22021863.119999997</v>
      </c>
      <c r="Q811" s="159">
        <v>10059369</v>
      </c>
      <c r="R811" s="159">
        <v>11962494.119999999</v>
      </c>
      <c r="S811" s="159">
        <v>20773228.329999998</v>
      </c>
      <c r="T811" s="159">
        <v>0</v>
      </c>
      <c r="U811" s="159">
        <v>46679062.75</v>
      </c>
      <c r="V811" s="159">
        <v>23714425.280000001</v>
      </c>
      <c r="W811" s="159">
        <v>8460556.3300000001</v>
      </c>
      <c r="X811" s="159">
        <v>83667.990000000005</v>
      </c>
      <c r="Y811" s="159">
        <v>22964637.469999999</v>
      </c>
      <c r="Z811" s="159">
        <v>5006357.25</v>
      </c>
      <c r="AA811" s="159">
        <v>3000000</v>
      </c>
      <c r="AB811" s="159">
        <v>2006357.25</v>
      </c>
      <c r="AC811" s="159">
        <v>1500000</v>
      </c>
      <c r="AD811" s="159">
        <v>1500000</v>
      </c>
      <c r="AE811" s="159">
        <v>6250000</v>
      </c>
      <c r="AF811" s="159">
        <v>2520740.38</v>
      </c>
      <c r="AG811" s="159">
        <v>2067450.54</v>
      </c>
      <c r="AH811" s="159">
        <v>1510035.92</v>
      </c>
      <c r="AI811" s="159">
        <v>0</v>
      </c>
      <c r="AJ811" s="159">
        <v>0</v>
      </c>
    </row>
    <row r="812" spans="1:36">
      <c r="A812" s="153">
        <v>12</v>
      </c>
      <c r="B812" s="154">
        <v>5</v>
      </c>
      <c r="C812" s="154">
        <v>8</v>
      </c>
      <c r="D812" s="155">
        <v>2</v>
      </c>
      <c r="E812" s="155" t="s">
        <v>556</v>
      </c>
      <c r="F812" s="156" t="s">
        <v>3810</v>
      </c>
      <c r="G812" s="156" t="s">
        <v>556</v>
      </c>
      <c r="H812" s="156" t="s">
        <v>3815</v>
      </c>
      <c r="I812" s="155">
        <v>1205082</v>
      </c>
      <c r="J812" s="157" t="s">
        <v>2046</v>
      </c>
      <c r="K812" s="157"/>
      <c r="L812" s="155">
        <v>2022</v>
      </c>
      <c r="M812" s="158">
        <v>5521</v>
      </c>
      <c r="N812" s="159">
        <v>37592028.649999999</v>
      </c>
      <c r="O812" s="159">
        <v>31760696.390000001</v>
      </c>
      <c r="P812" s="159">
        <v>26216558.810000002</v>
      </c>
      <c r="Q812" s="159">
        <v>12259458</v>
      </c>
      <c r="R812" s="159">
        <v>13957100.810000001</v>
      </c>
      <c r="S812" s="159">
        <v>5831332.2599999998</v>
      </c>
      <c r="T812" s="159">
        <v>165710</v>
      </c>
      <c r="U812" s="159">
        <v>35208905.390000001</v>
      </c>
      <c r="V812" s="159">
        <v>28879690</v>
      </c>
      <c r="W812" s="159">
        <v>10284220.439999999</v>
      </c>
      <c r="X812" s="159">
        <v>65478.54</v>
      </c>
      <c r="Y812" s="159">
        <v>6329215.3899999997</v>
      </c>
      <c r="Z812" s="159">
        <v>2334425.88</v>
      </c>
      <c r="AA812" s="159">
        <v>600000</v>
      </c>
      <c r="AB812" s="159">
        <v>1734425.88</v>
      </c>
      <c r="AC812" s="159">
        <v>631225</v>
      </c>
      <c r="AD812" s="159">
        <v>572800</v>
      </c>
      <c r="AE812" s="159">
        <v>2044914.55</v>
      </c>
      <c r="AF812" s="159">
        <v>2881006.39</v>
      </c>
      <c r="AG812" s="159">
        <v>835544.59</v>
      </c>
      <c r="AH812" s="159">
        <v>843841.68</v>
      </c>
      <c r="AI812" s="159">
        <v>0</v>
      </c>
      <c r="AJ812" s="159">
        <v>9714.5499999999993</v>
      </c>
    </row>
    <row r="813" spans="1:36">
      <c r="A813" s="153">
        <v>12</v>
      </c>
      <c r="B813" s="154">
        <v>5</v>
      </c>
      <c r="C813" s="154">
        <v>9</v>
      </c>
      <c r="D813" s="155">
        <v>2</v>
      </c>
      <c r="E813" s="155" t="s">
        <v>556</v>
      </c>
      <c r="F813" s="156" t="s">
        <v>3810</v>
      </c>
      <c r="G813" s="156" t="s">
        <v>556</v>
      </c>
      <c r="H813" s="156" t="s">
        <v>3816</v>
      </c>
      <c r="I813" s="155">
        <v>1205092</v>
      </c>
      <c r="J813" s="157" t="s">
        <v>2045</v>
      </c>
      <c r="K813" s="157"/>
      <c r="L813" s="155">
        <v>2022</v>
      </c>
      <c r="M813" s="158">
        <v>4967</v>
      </c>
      <c r="N813" s="159">
        <v>52480893.5</v>
      </c>
      <c r="O813" s="159">
        <v>30330027.210000001</v>
      </c>
      <c r="P813" s="159">
        <v>20188243.539999999</v>
      </c>
      <c r="Q813" s="159">
        <v>9223737</v>
      </c>
      <c r="R813" s="159">
        <v>10964506.539999999</v>
      </c>
      <c r="S813" s="159">
        <v>22150866.289999999</v>
      </c>
      <c r="T813" s="159">
        <v>408011.73</v>
      </c>
      <c r="U813" s="159">
        <v>52043342.530000001</v>
      </c>
      <c r="V813" s="159">
        <v>23320383.550000001</v>
      </c>
      <c r="W813" s="159">
        <v>7892518.8799999999</v>
      </c>
      <c r="X813" s="159">
        <v>141696.79</v>
      </c>
      <c r="Y813" s="159">
        <v>28722958.98</v>
      </c>
      <c r="Z813" s="159">
        <v>4878437.24</v>
      </c>
      <c r="AA813" s="159">
        <v>3500000</v>
      </c>
      <c r="AB813" s="159">
        <v>1378437.2400000002</v>
      </c>
      <c r="AC813" s="159">
        <v>658500</v>
      </c>
      <c r="AD813" s="159">
        <v>658500</v>
      </c>
      <c r="AE813" s="159">
        <v>9469506.1300000008</v>
      </c>
      <c r="AF813" s="159">
        <v>7009643.6600000001</v>
      </c>
      <c r="AG813" s="159">
        <v>2379325.96</v>
      </c>
      <c r="AH813" s="159">
        <v>1236175.1100000001</v>
      </c>
      <c r="AI813" s="159">
        <v>0</v>
      </c>
      <c r="AJ813" s="159">
        <v>0</v>
      </c>
    </row>
    <row r="814" spans="1:36">
      <c r="A814" s="153">
        <v>12</v>
      </c>
      <c r="B814" s="154">
        <v>5</v>
      </c>
      <c r="C814" s="154">
        <v>10</v>
      </c>
      <c r="D814" s="155">
        <v>2</v>
      </c>
      <c r="E814" s="155" t="s">
        <v>556</v>
      </c>
      <c r="F814" s="156" t="s">
        <v>3810</v>
      </c>
      <c r="G814" s="156" t="s">
        <v>556</v>
      </c>
      <c r="H814" s="156" t="s">
        <v>3817</v>
      </c>
      <c r="I814" s="155">
        <v>1205102</v>
      </c>
      <c r="J814" s="157" t="s">
        <v>2044</v>
      </c>
      <c r="K814" s="157"/>
      <c r="L814" s="155">
        <v>2022</v>
      </c>
      <c r="M814" s="158">
        <v>6863</v>
      </c>
      <c r="N814" s="159">
        <v>50653856.880000003</v>
      </c>
      <c r="O814" s="159">
        <v>44009250.880000003</v>
      </c>
      <c r="P814" s="159">
        <v>32882599.460000001</v>
      </c>
      <c r="Q814" s="159">
        <v>16055776</v>
      </c>
      <c r="R814" s="159">
        <v>16826823.460000001</v>
      </c>
      <c r="S814" s="159">
        <v>6644606</v>
      </c>
      <c r="T814" s="159">
        <v>1052294.95</v>
      </c>
      <c r="U814" s="159">
        <v>48555611.640000001</v>
      </c>
      <c r="V814" s="159">
        <v>41279493.439999998</v>
      </c>
      <c r="W814" s="159">
        <v>16034675.779999999</v>
      </c>
      <c r="X814" s="159">
        <v>301479.61</v>
      </c>
      <c r="Y814" s="159">
        <v>7276118.2000000002</v>
      </c>
      <c r="Z814" s="159">
        <v>6790419.75</v>
      </c>
      <c r="AA814" s="159">
        <v>5571000</v>
      </c>
      <c r="AB814" s="159">
        <v>1219419.75</v>
      </c>
      <c r="AC814" s="159">
        <v>2840632</v>
      </c>
      <c r="AD814" s="159">
        <v>2840632</v>
      </c>
      <c r="AE814" s="159">
        <v>15554978.66</v>
      </c>
      <c r="AF814" s="159">
        <v>2729757.44</v>
      </c>
      <c r="AG814" s="159">
        <v>401563.38</v>
      </c>
      <c r="AH814" s="159">
        <v>377443.6</v>
      </c>
      <c r="AI814" s="159">
        <v>0</v>
      </c>
      <c r="AJ814" s="159">
        <v>0</v>
      </c>
    </row>
    <row r="815" spans="1:36">
      <c r="A815" s="153">
        <v>12</v>
      </c>
      <c r="B815" s="154">
        <v>6</v>
      </c>
      <c r="C815" s="154">
        <v>1</v>
      </c>
      <c r="D815" s="155">
        <v>2</v>
      </c>
      <c r="E815" s="155" t="s">
        <v>556</v>
      </c>
      <c r="F815" s="156" t="s">
        <v>3818</v>
      </c>
      <c r="G815" s="156" t="s">
        <v>556</v>
      </c>
      <c r="H815" s="156" t="s">
        <v>3819</v>
      </c>
      <c r="I815" s="155">
        <v>1206012</v>
      </c>
      <c r="J815" s="157" t="s">
        <v>1080</v>
      </c>
      <c r="K815" s="157"/>
      <c r="L815" s="155">
        <v>2022</v>
      </c>
      <c r="M815" s="158">
        <v>14727</v>
      </c>
      <c r="N815" s="159">
        <v>84525956.450000003</v>
      </c>
      <c r="O815" s="159">
        <v>73084335.189999998</v>
      </c>
      <c r="P815" s="159">
        <v>43616684.980000004</v>
      </c>
      <c r="Q815" s="159">
        <v>18416877</v>
      </c>
      <c r="R815" s="159">
        <v>25199807.98</v>
      </c>
      <c r="S815" s="159">
        <v>11441621.26</v>
      </c>
      <c r="T815" s="159">
        <v>160882.42000000001</v>
      </c>
      <c r="U815" s="159">
        <v>78977622.890000001</v>
      </c>
      <c r="V815" s="159">
        <v>68652911.719999999</v>
      </c>
      <c r="W815" s="159">
        <v>23989567.609999999</v>
      </c>
      <c r="X815" s="159">
        <v>708990.92</v>
      </c>
      <c r="Y815" s="159">
        <v>10324711.17</v>
      </c>
      <c r="Z815" s="159">
        <v>7530369.4299999997</v>
      </c>
      <c r="AA815" s="159">
        <v>7000000</v>
      </c>
      <c r="AB815" s="159">
        <v>530369.4299999997</v>
      </c>
      <c r="AC815" s="159">
        <v>3061868</v>
      </c>
      <c r="AD815" s="159">
        <v>3061868</v>
      </c>
      <c r="AE815" s="159">
        <v>40506783.299999997</v>
      </c>
      <c r="AF815" s="159">
        <v>4431423.47</v>
      </c>
      <c r="AG815" s="159">
        <v>362918.72</v>
      </c>
      <c r="AH815" s="159">
        <v>487432.65</v>
      </c>
      <c r="AI815" s="159">
        <v>0</v>
      </c>
      <c r="AJ815" s="159">
        <v>0</v>
      </c>
    </row>
    <row r="816" spans="1:36">
      <c r="A816" s="153">
        <v>12</v>
      </c>
      <c r="B816" s="154">
        <v>6</v>
      </c>
      <c r="C816" s="154">
        <v>2</v>
      </c>
      <c r="D816" s="155">
        <v>2</v>
      </c>
      <c r="E816" s="155" t="s">
        <v>556</v>
      </c>
      <c r="F816" s="156" t="s">
        <v>3818</v>
      </c>
      <c r="G816" s="156" t="s">
        <v>556</v>
      </c>
      <c r="H816" s="156" t="s">
        <v>3820</v>
      </c>
      <c r="I816" s="155">
        <v>1206022</v>
      </c>
      <c r="J816" s="157" t="s">
        <v>2043</v>
      </c>
      <c r="K816" s="157"/>
      <c r="L816" s="155">
        <v>2022</v>
      </c>
      <c r="M816" s="158">
        <v>7706</v>
      </c>
      <c r="N816" s="159">
        <v>44425207.18</v>
      </c>
      <c r="O816" s="159">
        <v>39047006.460000001</v>
      </c>
      <c r="P816" s="159">
        <v>25212687.34</v>
      </c>
      <c r="Q816" s="159">
        <v>10773101</v>
      </c>
      <c r="R816" s="159">
        <v>14439586.34</v>
      </c>
      <c r="S816" s="159">
        <v>5378200.7199999997</v>
      </c>
      <c r="T816" s="159">
        <v>2601</v>
      </c>
      <c r="U816" s="159">
        <v>43428262.590000004</v>
      </c>
      <c r="V816" s="159">
        <v>35162638.509999998</v>
      </c>
      <c r="W816" s="159">
        <v>10883387.619999999</v>
      </c>
      <c r="X816" s="159">
        <v>85615.43</v>
      </c>
      <c r="Y816" s="159">
        <v>8265624.0800000001</v>
      </c>
      <c r="Z816" s="159">
        <v>6650852.9299999997</v>
      </c>
      <c r="AA816" s="159">
        <v>2020401</v>
      </c>
      <c r="AB816" s="159">
        <v>4630451.93</v>
      </c>
      <c r="AC816" s="159">
        <v>2157958</v>
      </c>
      <c r="AD816" s="159">
        <v>2099780</v>
      </c>
      <c r="AE816" s="159">
        <v>6926364.5199999996</v>
      </c>
      <c r="AF816" s="159">
        <v>3884367.95</v>
      </c>
      <c r="AG816" s="159">
        <v>1277634.04</v>
      </c>
      <c r="AH816" s="159">
        <v>801986.47</v>
      </c>
      <c r="AI816" s="159">
        <v>0</v>
      </c>
      <c r="AJ816" s="159">
        <v>0</v>
      </c>
    </row>
    <row r="817" spans="1:36">
      <c r="A817" s="153">
        <v>12</v>
      </c>
      <c r="B817" s="154">
        <v>6</v>
      </c>
      <c r="C817" s="154">
        <v>3</v>
      </c>
      <c r="D817" s="155">
        <v>2</v>
      </c>
      <c r="E817" s="155" t="s">
        <v>556</v>
      </c>
      <c r="F817" s="156" t="s">
        <v>3818</v>
      </c>
      <c r="G817" s="156" t="s">
        <v>556</v>
      </c>
      <c r="H817" s="156" t="s">
        <v>3821</v>
      </c>
      <c r="I817" s="155">
        <v>1206032</v>
      </c>
      <c r="J817" s="157" t="s">
        <v>2042</v>
      </c>
      <c r="K817" s="157"/>
      <c r="L817" s="155">
        <v>2022</v>
      </c>
      <c r="M817" s="158">
        <v>9183</v>
      </c>
      <c r="N817" s="159">
        <v>51460998</v>
      </c>
      <c r="O817" s="159">
        <v>45043012.359999999</v>
      </c>
      <c r="P817" s="159">
        <v>29710448.869999997</v>
      </c>
      <c r="Q817" s="159">
        <v>13627421</v>
      </c>
      <c r="R817" s="159">
        <v>16083027.869999999</v>
      </c>
      <c r="S817" s="159">
        <v>6417985.6399999997</v>
      </c>
      <c r="T817" s="159">
        <v>684005</v>
      </c>
      <c r="U817" s="159">
        <v>53726948.630000003</v>
      </c>
      <c r="V817" s="159">
        <v>42429296.439999998</v>
      </c>
      <c r="W817" s="159">
        <v>6377295.8300000001</v>
      </c>
      <c r="X817" s="159">
        <v>412616.9</v>
      </c>
      <c r="Y817" s="159">
        <v>11297652.189999999</v>
      </c>
      <c r="Z817" s="159">
        <v>5940609.8099999996</v>
      </c>
      <c r="AA817" s="159">
        <v>4973169</v>
      </c>
      <c r="AB817" s="159">
        <v>967440.80999999959</v>
      </c>
      <c r="AC817" s="159">
        <v>2055501.04</v>
      </c>
      <c r="AD817" s="159">
        <v>2055501.04</v>
      </c>
      <c r="AE817" s="159">
        <v>22072514.23</v>
      </c>
      <c r="AF817" s="159">
        <v>2613715.92</v>
      </c>
      <c r="AG817" s="159">
        <v>129384.7</v>
      </c>
      <c r="AH817" s="159">
        <v>251732.88</v>
      </c>
      <c r="AI817" s="159">
        <v>0</v>
      </c>
      <c r="AJ817" s="159">
        <v>0</v>
      </c>
    </row>
    <row r="818" spans="1:36">
      <c r="A818" s="153">
        <v>12</v>
      </c>
      <c r="B818" s="154">
        <v>6</v>
      </c>
      <c r="C818" s="154">
        <v>4</v>
      </c>
      <c r="D818" s="155">
        <v>2</v>
      </c>
      <c r="E818" s="155" t="s">
        <v>556</v>
      </c>
      <c r="F818" s="156" t="s">
        <v>3818</v>
      </c>
      <c r="G818" s="156" t="s">
        <v>556</v>
      </c>
      <c r="H818" s="156" t="s">
        <v>3822</v>
      </c>
      <c r="I818" s="155">
        <v>1206042</v>
      </c>
      <c r="J818" s="157" t="s">
        <v>2041</v>
      </c>
      <c r="K818" s="157"/>
      <c r="L818" s="155">
        <v>2022</v>
      </c>
      <c r="M818" s="158">
        <v>10960</v>
      </c>
      <c r="N818" s="159">
        <v>74689252.659999996</v>
      </c>
      <c r="O818" s="159">
        <v>54618304.600000001</v>
      </c>
      <c r="P818" s="159">
        <v>34501748.090000004</v>
      </c>
      <c r="Q818" s="159">
        <v>14559291</v>
      </c>
      <c r="R818" s="159">
        <v>19942457.09</v>
      </c>
      <c r="S818" s="159">
        <v>20070948.059999999</v>
      </c>
      <c r="T818" s="159">
        <v>396</v>
      </c>
      <c r="U818" s="159">
        <v>66145883.450000003</v>
      </c>
      <c r="V818" s="159">
        <v>48360267.670000002</v>
      </c>
      <c r="W818" s="159">
        <v>17113666.170000002</v>
      </c>
      <c r="X818" s="159">
        <v>150656.95000000001</v>
      </c>
      <c r="Y818" s="159">
        <v>17785615.780000001</v>
      </c>
      <c r="Z818" s="159">
        <v>16525946.960000001</v>
      </c>
      <c r="AA818" s="159">
        <v>4900000</v>
      </c>
      <c r="AB818" s="159">
        <v>11625946.960000001</v>
      </c>
      <c r="AC818" s="159">
        <v>1690000</v>
      </c>
      <c r="AD818" s="159">
        <v>1690000</v>
      </c>
      <c r="AE818" s="159">
        <v>10302573.630000001</v>
      </c>
      <c r="AF818" s="159">
        <v>6258036.9299999997</v>
      </c>
      <c r="AG818" s="159">
        <v>442138.37</v>
      </c>
      <c r="AH818" s="159">
        <v>382606.31</v>
      </c>
      <c r="AI818" s="159">
        <v>0</v>
      </c>
      <c r="AJ818" s="159">
        <v>0</v>
      </c>
    </row>
    <row r="819" spans="1:36">
      <c r="A819" s="153">
        <v>12</v>
      </c>
      <c r="B819" s="154">
        <v>6</v>
      </c>
      <c r="C819" s="154">
        <v>5</v>
      </c>
      <c r="D819" s="155">
        <v>2</v>
      </c>
      <c r="E819" s="155" t="s">
        <v>556</v>
      </c>
      <c r="F819" s="156" t="s">
        <v>3818</v>
      </c>
      <c r="G819" s="156" t="s">
        <v>556</v>
      </c>
      <c r="H819" s="156" t="s">
        <v>3823</v>
      </c>
      <c r="I819" s="155">
        <v>1206052</v>
      </c>
      <c r="J819" s="157" t="s">
        <v>2040</v>
      </c>
      <c r="K819" s="157"/>
      <c r="L819" s="155">
        <v>2022</v>
      </c>
      <c r="M819" s="158">
        <v>15863</v>
      </c>
      <c r="N819" s="159">
        <v>104823666.56</v>
      </c>
      <c r="O819" s="159">
        <v>80841003.739999995</v>
      </c>
      <c r="P819" s="159">
        <v>45365730.159999996</v>
      </c>
      <c r="Q819" s="159">
        <v>16395989</v>
      </c>
      <c r="R819" s="159">
        <v>28969741.16</v>
      </c>
      <c r="S819" s="159">
        <v>23982662.82</v>
      </c>
      <c r="T819" s="159">
        <v>3020</v>
      </c>
      <c r="U819" s="159">
        <v>104743155.84</v>
      </c>
      <c r="V819" s="159">
        <v>71705568.239999995</v>
      </c>
      <c r="W819" s="159">
        <v>23388139.48</v>
      </c>
      <c r="X819" s="159">
        <v>88995.15</v>
      </c>
      <c r="Y819" s="159">
        <v>33037587.600000001</v>
      </c>
      <c r="Z819" s="159">
        <v>11277268.449999999</v>
      </c>
      <c r="AA819" s="159">
        <v>8500000</v>
      </c>
      <c r="AB819" s="159">
        <v>2777268.4499999993</v>
      </c>
      <c r="AC819" s="159">
        <v>1217252.71</v>
      </c>
      <c r="AD819" s="159">
        <v>971540</v>
      </c>
      <c r="AE819" s="159">
        <v>12096930</v>
      </c>
      <c r="AF819" s="159">
        <v>9135435.5</v>
      </c>
      <c r="AG819" s="159">
        <v>2423384.13</v>
      </c>
      <c r="AH819" s="159">
        <v>1678156.77</v>
      </c>
      <c r="AI819" s="159">
        <v>0</v>
      </c>
      <c r="AJ819" s="159">
        <v>0</v>
      </c>
    </row>
    <row r="820" spans="1:36">
      <c r="A820" s="153">
        <v>12</v>
      </c>
      <c r="B820" s="154">
        <v>6</v>
      </c>
      <c r="C820" s="154">
        <v>6</v>
      </c>
      <c r="D820" s="155">
        <v>3</v>
      </c>
      <c r="E820" s="155" t="s">
        <v>556</v>
      </c>
      <c r="F820" s="156" t="s">
        <v>3824</v>
      </c>
      <c r="G820" s="156" t="s">
        <v>556</v>
      </c>
      <c r="H820" s="156" t="s">
        <v>3825</v>
      </c>
      <c r="I820" s="155">
        <v>1206063</v>
      </c>
      <c r="J820" s="157" t="s">
        <v>2039</v>
      </c>
      <c r="K820" s="157"/>
      <c r="L820" s="155">
        <v>2022</v>
      </c>
      <c r="M820" s="158">
        <v>32161</v>
      </c>
      <c r="N820" s="159">
        <v>162741007.28999999</v>
      </c>
      <c r="O820" s="159">
        <v>145035421.50999999</v>
      </c>
      <c r="P820" s="159">
        <v>76022574.960000008</v>
      </c>
      <c r="Q820" s="159">
        <v>27965918</v>
      </c>
      <c r="R820" s="159">
        <v>48056656.960000001</v>
      </c>
      <c r="S820" s="159">
        <v>17705585.780000001</v>
      </c>
      <c r="T820" s="159">
        <v>5569178.0099999998</v>
      </c>
      <c r="U820" s="159">
        <v>161138084.15000001</v>
      </c>
      <c r="V820" s="159">
        <v>141206536.66</v>
      </c>
      <c r="W820" s="159">
        <v>51067873.840000004</v>
      </c>
      <c r="X820" s="159">
        <v>595663.44999999995</v>
      </c>
      <c r="Y820" s="159">
        <v>19931547.489999998</v>
      </c>
      <c r="Z820" s="159">
        <v>19162587.68</v>
      </c>
      <c r="AA820" s="159">
        <v>7000000</v>
      </c>
      <c r="AB820" s="159">
        <v>12162587.68</v>
      </c>
      <c r="AC820" s="159">
        <v>4851500</v>
      </c>
      <c r="AD820" s="159">
        <v>4851500</v>
      </c>
      <c r="AE820" s="159">
        <v>50111659.899999999</v>
      </c>
      <c r="AF820" s="159">
        <v>3828884.85</v>
      </c>
      <c r="AG820" s="159">
        <v>570867.6</v>
      </c>
      <c r="AH820" s="159">
        <v>503629.87</v>
      </c>
      <c r="AI820" s="159">
        <v>0</v>
      </c>
      <c r="AJ820" s="159">
        <v>0</v>
      </c>
    </row>
    <row r="821" spans="1:36">
      <c r="A821" s="153">
        <v>12</v>
      </c>
      <c r="B821" s="154">
        <v>6</v>
      </c>
      <c r="C821" s="154">
        <v>7</v>
      </c>
      <c r="D821" s="155">
        <v>2</v>
      </c>
      <c r="E821" s="155" t="s">
        <v>556</v>
      </c>
      <c r="F821" s="156" t="s">
        <v>3818</v>
      </c>
      <c r="G821" s="156" t="s">
        <v>556</v>
      </c>
      <c r="H821" s="156" t="s">
        <v>3826</v>
      </c>
      <c r="I821" s="155">
        <v>1206072</v>
      </c>
      <c r="J821" s="157" t="s">
        <v>2038</v>
      </c>
      <c r="K821" s="157"/>
      <c r="L821" s="155">
        <v>2022</v>
      </c>
      <c r="M821" s="158">
        <v>17483</v>
      </c>
      <c r="N821" s="159">
        <v>99278994.709999993</v>
      </c>
      <c r="O821" s="159">
        <v>92022929.650000006</v>
      </c>
      <c r="P821" s="159">
        <v>50016081.370000005</v>
      </c>
      <c r="Q821" s="159">
        <v>20283003</v>
      </c>
      <c r="R821" s="159">
        <v>29733078.370000001</v>
      </c>
      <c r="S821" s="159">
        <v>7256065.0599999996</v>
      </c>
      <c r="T821" s="159">
        <v>3751363.82</v>
      </c>
      <c r="U821" s="159">
        <v>91899889.180000007</v>
      </c>
      <c r="V821" s="159">
        <v>81863765.430000007</v>
      </c>
      <c r="W821" s="159">
        <v>28270513.600000001</v>
      </c>
      <c r="X821" s="159">
        <v>992493.76</v>
      </c>
      <c r="Y821" s="159">
        <v>10036123.75</v>
      </c>
      <c r="Z821" s="159">
        <v>28494862.600000001</v>
      </c>
      <c r="AA821" s="159">
        <v>25452106.789999999</v>
      </c>
      <c r="AB821" s="159">
        <v>3042755.8100000024</v>
      </c>
      <c r="AC821" s="159">
        <v>29530000</v>
      </c>
      <c r="AD821" s="159">
        <v>29530000</v>
      </c>
      <c r="AE821" s="159">
        <v>26658463.75</v>
      </c>
      <c r="AF821" s="159">
        <v>10159164.220000001</v>
      </c>
      <c r="AG821" s="159">
        <v>463986.5</v>
      </c>
      <c r="AH821" s="159">
        <v>311758.24</v>
      </c>
      <c r="AI821" s="159">
        <v>0</v>
      </c>
      <c r="AJ821" s="159">
        <v>0</v>
      </c>
    </row>
    <row r="822" spans="1:36">
      <c r="A822" s="153">
        <v>12</v>
      </c>
      <c r="B822" s="154">
        <v>6</v>
      </c>
      <c r="C822" s="154">
        <v>8</v>
      </c>
      <c r="D822" s="155">
        <v>2</v>
      </c>
      <c r="E822" s="155" t="s">
        <v>556</v>
      </c>
      <c r="F822" s="156" t="s">
        <v>3818</v>
      </c>
      <c r="G822" s="156" t="s">
        <v>556</v>
      </c>
      <c r="H822" s="156" t="s">
        <v>3827</v>
      </c>
      <c r="I822" s="155">
        <v>1206082</v>
      </c>
      <c r="J822" s="157" t="s">
        <v>1750</v>
      </c>
      <c r="K822" s="157"/>
      <c r="L822" s="155">
        <v>2022</v>
      </c>
      <c r="M822" s="158">
        <v>10846</v>
      </c>
      <c r="N822" s="159">
        <v>67943501.299999997</v>
      </c>
      <c r="O822" s="159">
        <v>61892130.710000001</v>
      </c>
      <c r="P822" s="159">
        <v>30694981.109999999</v>
      </c>
      <c r="Q822" s="159">
        <v>9731717</v>
      </c>
      <c r="R822" s="159">
        <v>20963264.109999999</v>
      </c>
      <c r="S822" s="159">
        <v>6051370.5899999999</v>
      </c>
      <c r="T822" s="159">
        <v>4780.5</v>
      </c>
      <c r="U822" s="159">
        <v>65161560.549999997</v>
      </c>
      <c r="V822" s="159">
        <v>55080400.009999998</v>
      </c>
      <c r="W822" s="159">
        <v>16425095.310000001</v>
      </c>
      <c r="X822" s="159">
        <v>189420.95</v>
      </c>
      <c r="Y822" s="159">
        <v>10081160.539999999</v>
      </c>
      <c r="Z822" s="159">
        <v>6484314.5800000001</v>
      </c>
      <c r="AA822" s="159">
        <v>3000000</v>
      </c>
      <c r="AB822" s="159">
        <v>3484314.58</v>
      </c>
      <c r="AC822" s="159">
        <v>2963345.84</v>
      </c>
      <c r="AD822" s="159">
        <v>2963345.84</v>
      </c>
      <c r="AE822" s="159">
        <v>12896555.92</v>
      </c>
      <c r="AF822" s="159">
        <v>6811730.7000000002</v>
      </c>
      <c r="AG822" s="159">
        <v>569873.59</v>
      </c>
      <c r="AH822" s="159">
        <v>451374.35</v>
      </c>
      <c r="AI822" s="159">
        <v>0</v>
      </c>
      <c r="AJ822" s="159">
        <v>0</v>
      </c>
    </row>
    <row r="823" spans="1:36">
      <c r="A823" s="153">
        <v>12</v>
      </c>
      <c r="B823" s="154">
        <v>6</v>
      </c>
      <c r="C823" s="154">
        <v>9</v>
      </c>
      <c r="D823" s="155">
        <v>2</v>
      </c>
      <c r="E823" s="155" t="s">
        <v>556</v>
      </c>
      <c r="F823" s="156" t="s">
        <v>3818</v>
      </c>
      <c r="G823" s="156" t="s">
        <v>556</v>
      </c>
      <c r="H823" s="156" t="s">
        <v>3828</v>
      </c>
      <c r="I823" s="155">
        <v>1206092</v>
      </c>
      <c r="J823" s="157" t="s">
        <v>2037</v>
      </c>
      <c r="K823" s="157"/>
      <c r="L823" s="155">
        <v>2022</v>
      </c>
      <c r="M823" s="158">
        <v>14297</v>
      </c>
      <c r="N823" s="159">
        <v>93089586.819999993</v>
      </c>
      <c r="O823" s="159">
        <v>86302624.890000001</v>
      </c>
      <c r="P823" s="159">
        <v>40632692.700000003</v>
      </c>
      <c r="Q823" s="159">
        <v>13359672</v>
      </c>
      <c r="R823" s="159">
        <v>27273020.699999999</v>
      </c>
      <c r="S823" s="159">
        <v>6786961.9299999997</v>
      </c>
      <c r="T823" s="159">
        <v>0</v>
      </c>
      <c r="U823" s="159">
        <v>86537591.730000004</v>
      </c>
      <c r="V823" s="159">
        <v>75948746.819999993</v>
      </c>
      <c r="W823" s="159">
        <v>25918167.280000001</v>
      </c>
      <c r="X823" s="159">
        <v>810988.48</v>
      </c>
      <c r="Y823" s="159">
        <v>10588844.91</v>
      </c>
      <c r="Z823" s="159">
        <v>13823761.17</v>
      </c>
      <c r="AA823" s="159">
        <v>10000000</v>
      </c>
      <c r="AB823" s="159">
        <v>3823761.17</v>
      </c>
      <c r="AC823" s="159">
        <v>8639921.1500000004</v>
      </c>
      <c r="AD823" s="159">
        <v>8639921.1500000004</v>
      </c>
      <c r="AE823" s="159">
        <v>29552315.239999998</v>
      </c>
      <c r="AF823" s="159">
        <v>10353878.07</v>
      </c>
      <c r="AG823" s="159">
        <v>744640.44</v>
      </c>
      <c r="AH823" s="159">
        <v>486655.26</v>
      </c>
      <c r="AI823" s="159">
        <v>0</v>
      </c>
      <c r="AJ823" s="159">
        <v>0</v>
      </c>
    </row>
    <row r="824" spans="1:36">
      <c r="A824" s="153">
        <v>12</v>
      </c>
      <c r="B824" s="154">
        <v>6</v>
      </c>
      <c r="C824" s="154">
        <v>10</v>
      </c>
      <c r="D824" s="155">
        <v>3</v>
      </c>
      <c r="E824" s="155" t="s">
        <v>556</v>
      </c>
      <c r="F824" s="156" t="s">
        <v>3824</v>
      </c>
      <c r="G824" s="156" t="s">
        <v>556</v>
      </c>
      <c r="H824" s="156" t="s">
        <v>3829</v>
      </c>
      <c r="I824" s="155">
        <v>1206103</v>
      </c>
      <c r="J824" s="157" t="s">
        <v>2036</v>
      </c>
      <c r="K824" s="157"/>
      <c r="L824" s="155">
        <v>2022</v>
      </c>
      <c r="M824" s="158">
        <v>10597</v>
      </c>
      <c r="N824" s="159">
        <v>61158262.990000002</v>
      </c>
      <c r="O824" s="159">
        <v>55039863.619999997</v>
      </c>
      <c r="P824" s="159">
        <v>33700265.379999995</v>
      </c>
      <c r="Q824" s="159">
        <v>15106580</v>
      </c>
      <c r="R824" s="159">
        <v>18593685.379999999</v>
      </c>
      <c r="S824" s="159">
        <v>6118399.3700000001</v>
      </c>
      <c r="T824" s="159">
        <v>996506.72</v>
      </c>
      <c r="U824" s="159">
        <v>57408469.100000001</v>
      </c>
      <c r="V824" s="159">
        <v>51300338.530000001</v>
      </c>
      <c r="W824" s="159">
        <v>18778207.199999999</v>
      </c>
      <c r="X824" s="159">
        <v>241430.8</v>
      </c>
      <c r="Y824" s="159">
        <v>6108130.5700000003</v>
      </c>
      <c r="Z824" s="159">
        <v>2519041.41</v>
      </c>
      <c r="AA824" s="159">
        <v>0</v>
      </c>
      <c r="AB824" s="159">
        <v>2519041.41</v>
      </c>
      <c r="AC824" s="159">
        <v>2110000</v>
      </c>
      <c r="AD824" s="159">
        <v>2110000</v>
      </c>
      <c r="AE824" s="159">
        <v>7063773.9400000004</v>
      </c>
      <c r="AF824" s="159">
        <v>3739525.09</v>
      </c>
      <c r="AG824" s="159">
        <v>811346.48</v>
      </c>
      <c r="AH824" s="159">
        <v>891362.74</v>
      </c>
      <c r="AI824" s="159">
        <v>0</v>
      </c>
      <c r="AJ824" s="159">
        <v>205</v>
      </c>
    </row>
    <row r="825" spans="1:36">
      <c r="A825" s="153">
        <v>12</v>
      </c>
      <c r="B825" s="154">
        <v>6</v>
      </c>
      <c r="C825" s="154">
        <v>11</v>
      </c>
      <c r="D825" s="155">
        <v>3</v>
      </c>
      <c r="E825" s="155" t="s">
        <v>556</v>
      </c>
      <c r="F825" s="156" t="s">
        <v>3824</v>
      </c>
      <c r="G825" s="156" t="s">
        <v>556</v>
      </c>
      <c r="H825" s="156" t="s">
        <v>3830</v>
      </c>
      <c r="I825" s="155">
        <v>1206113</v>
      </c>
      <c r="J825" s="157" t="s">
        <v>2035</v>
      </c>
      <c r="K825" s="157"/>
      <c r="L825" s="155">
        <v>2022</v>
      </c>
      <c r="M825" s="158">
        <v>43650</v>
      </c>
      <c r="N825" s="159">
        <v>272830969.94</v>
      </c>
      <c r="O825" s="159">
        <v>237391488.47</v>
      </c>
      <c r="P825" s="159">
        <v>110417925.61</v>
      </c>
      <c r="Q825" s="159">
        <v>38902603</v>
      </c>
      <c r="R825" s="159">
        <v>71515322.609999999</v>
      </c>
      <c r="S825" s="159">
        <v>35439481.469999999</v>
      </c>
      <c r="T825" s="159">
        <v>2520330.67</v>
      </c>
      <c r="U825" s="159">
        <v>273053510.70999998</v>
      </c>
      <c r="V825" s="159">
        <v>222445572.55000001</v>
      </c>
      <c r="W825" s="159">
        <v>81603466.060000002</v>
      </c>
      <c r="X825" s="159">
        <v>1169849.8999999999</v>
      </c>
      <c r="Y825" s="159">
        <v>50607938.159999996</v>
      </c>
      <c r="Z825" s="159">
        <v>28026327.5</v>
      </c>
      <c r="AA825" s="159">
        <v>22000000</v>
      </c>
      <c r="AB825" s="159">
        <v>6026327.5</v>
      </c>
      <c r="AC825" s="159">
        <v>9178872</v>
      </c>
      <c r="AD825" s="159">
        <v>9178872</v>
      </c>
      <c r="AE825" s="159">
        <v>73442169</v>
      </c>
      <c r="AF825" s="159">
        <v>14945915.92</v>
      </c>
      <c r="AG825" s="159">
        <v>2850888.4</v>
      </c>
      <c r="AH825" s="159">
        <v>3922082.22</v>
      </c>
      <c r="AI825" s="159">
        <v>0</v>
      </c>
      <c r="AJ825" s="159">
        <v>0</v>
      </c>
    </row>
    <row r="826" spans="1:36">
      <c r="A826" s="153">
        <v>12</v>
      </c>
      <c r="B826" s="154">
        <v>6</v>
      </c>
      <c r="C826" s="154">
        <v>12</v>
      </c>
      <c r="D826" s="155">
        <v>3</v>
      </c>
      <c r="E826" s="155" t="s">
        <v>556</v>
      </c>
      <c r="F826" s="156" t="s">
        <v>3824</v>
      </c>
      <c r="G826" s="156" t="s">
        <v>556</v>
      </c>
      <c r="H826" s="156" t="s">
        <v>3831</v>
      </c>
      <c r="I826" s="155">
        <v>1206123</v>
      </c>
      <c r="J826" s="157" t="s">
        <v>2034</v>
      </c>
      <c r="K826" s="157"/>
      <c r="L826" s="155">
        <v>2022</v>
      </c>
      <c r="M826" s="158">
        <v>13635</v>
      </c>
      <c r="N826" s="159">
        <v>90297118.810000002</v>
      </c>
      <c r="O826" s="159">
        <v>71195804.280000001</v>
      </c>
      <c r="P826" s="159">
        <v>45487571.079999998</v>
      </c>
      <c r="Q826" s="159">
        <v>21433558</v>
      </c>
      <c r="R826" s="159">
        <v>24054013.079999998</v>
      </c>
      <c r="S826" s="159">
        <v>19101314.530000001</v>
      </c>
      <c r="T826" s="159">
        <v>3145727.99</v>
      </c>
      <c r="U826" s="159">
        <v>92518895.090000004</v>
      </c>
      <c r="V826" s="159">
        <v>64839947.450000003</v>
      </c>
      <c r="W826" s="159">
        <v>24568290.23</v>
      </c>
      <c r="X826" s="159">
        <v>398392.36</v>
      </c>
      <c r="Y826" s="159">
        <v>27678947.640000001</v>
      </c>
      <c r="Z826" s="159">
        <v>23295492.23</v>
      </c>
      <c r="AA826" s="159">
        <v>18451991.870000001</v>
      </c>
      <c r="AB826" s="159">
        <v>4843500.3599999994</v>
      </c>
      <c r="AC826" s="159">
        <v>3965000</v>
      </c>
      <c r="AD826" s="159">
        <v>3965000</v>
      </c>
      <c r="AE826" s="159">
        <v>32707160.370000001</v>
      </c>
      <c r="AF826" s="159">
        <v>6355856.8300000001</v>
      </c>
      <c r="AG826" s="159">
        <v>955587.2</v>
      </c>
      <c r="AH826" s="159">
        <v>878863.33</v>
      </c>
      <c r="AI826" s="159">
        <v>0</v>
      </c>
      <c r="AJ826" s="159">
        <v>0</v>
      </c>
    </row>
    <row r="827" spans="1:36">
      <c r="A827" s="153">
        <v>12</v>
      </c>
      <c r="B827" s="154">
        <v>6</v>
      </c>
      <c r="C827" s="154">
        <v>13</v>
      </c>
      <c r="D827" s="155">
        <v>2</v>
      </c>
      <c r="E827" s="155" t="s">
        <v>556</v>
      </c>
      <c r="F827" s="156" t="s">
        <v>3818</v>
      </c>
      <c r="G827" s="156" t="s">
        <v>556</v>
      </c>
      <c r="H827" s="156" t="s">
        <v>3832</v>
      </c>
      <c r="I827" s="155">
        <v>1206132</v>
      </c>
      <c r="J827" s="157" t="s">
        <v>2033</v>
      </c>
      <c r="K827" s="157"/>
      <c r="L827" s="155">
        <v>2022</v>
      </c>
      <c r="M827" s="158">
        <v>5812</v>
      </c>
      <c r="N827" s="159">
        <v>34986956.18</v>
      </c>
      <c r="O827" s="159">
        <v>31973265.93</v>
      </c>
      <c r="P827" s="159">
        <v>23591971.579999998</v>
      </c>
      <c r="Q827" s="159">
        <v>10998474</v>
      </c>
      <c r="R827" s="159">
        <v>12593497.58</v>
      </c>
      <c r="S827" s="159">
        <v>3013690.25</v>
      </c>
      <c r="T827" s="159">
        <v>0</v>
      </c>
      <c r="U827" s="159">
        <v>30568461.57</v>
      </c>
      <c r="V827" s="159">
        <v>27393166.350000001</v>
      </c>
      <c r="W827" s="159">
        <v>9969772.5800000001</v>
      </c>
      <c r="X827" s="159">
        <v>63356.27</v>
      </c>
      <c r="Y827" s="159">
        <v>3175295.22</v>
      </c>
      <c r="Z827" s="159">
        <v>7713212.3499999996</v>
      </c>
      <c r="AA827" s="159">
        <v>0</v>
      </c>
      <c r="AB827" s="159">
        <v>7713212.3499999996</v>
      </c>
      <c r="AC827" s="159">
        <v>8429354.7300000004</v>
      </c>
      <c r="AD827" s="159">
        <v>1629354.73</v>
      </c>
      <c r="AE827" s="159">
        <v>1290000</v>
      </c>
      <c r="AF827" s="159">
        <v>4580099.58</v>
      </c>
      <c r="AG827" s="159">
        <v>2009455.94</v>
      </c>
      <c r="AH827" s="159">
        <v>1055895.1599999999</v>
      </c>
      <c r="AI827" s="159">
        <v>0</v>
      </c>
      <c r="AJ827" s="159">
        <v>0</v>
      </c>
    </row>
    <row r="828" spans="1:36">
      <c r="A828" s="153">
        <v>12</v>
      </c>
      <c r="B828" s="154">
        <v>6</v>
      </c>
      <c r="C828" s="154">
        <v>14</v>
      </c>
      <c r="D828" s="155">
        <v>3</v>
      </c>
      <c r="E828" s="155" t="s">
        <v>556</v>
      </c>
      <c r="F828" s="156" t="s">
        <v>3824</v>
      </c>
      <c r="G828" s="156" t="s">
        <v>556</v>
      </c>
      <c r="H828" s="156" t="s">
        <v>3833</v>
      </c>
      <c r="I828" s="155">
        <v>1206143</v>
      </c>
      <c r="J828" s="157" t="s">
        <v>2032</v>
      </c>
      <c r="K828" s="157"/>
      <c r="L828" s="155">
        <v>2022</v>
      </c>
      <c r="M828" s="158">
        <v>10254</v>
      </c>
      <c r="N828" s="159">
        <v>72216920.219999999</v>
      </c>
      <c r="O828" s="159">
        <v>65352386.369999997</v>
      </c>
      <c r="P828" s="159">
        <v>35119107.07</v>
      </c>
      <c r="Q828" s="159">
        <v>15306617</v>
      </c>
      <c r="R828" s="159">
        <v>19812490.07</v>
      </c>
      <c r="S828" s="159">
        <v>6864533.8499999996</v>
      </c>
      <c r="T828" s="159">
        <v>106719.9</v>
      </c>
      <c r="U828" s="159">
        <v>77153576.890000001</v>
      </c>
      <c r="V828" s="159">
        <v>62594236.399999999</v>
      </c>
      <c r="W828" s="159">
        <v>23029679.68</v>
      </c>
      <c r="X828" s="159">
        <v>221036.12</v>
      </c>
      <c r="Y828" s="159">
        <v>14559340.49</v>
      </c>
      <c r="Z828" s="159">
        <v>13247780.699999999</v>
      </c>
      <c r="AA828" s="159">
        <v>8394569.7699999996</v>
      </c>
      <c r="AB828" s="159">
        <v>4853210.93</v>
      </c>
      <c r="AC828" s="159">
        <v>2590228</v>
      </c>
      <c r="AD828" s="159">
        <v>2380228</v>
      </c>
      <c r="AE828" s="159">
        <v>18988477.16</v>
      </c>
      <c r="AF828" s="159">
        <v>2758149.97</v>
      </c>
      <c r="AG828" s="159">
        <v>701594.96</v>
      </c>
      <c r="AH828" s="159">
        <v>450915.89</v>
      </c>
      <c r="AI828" s="159">
        <v>0</v>
      </c>
      <c r="AJ828" s="159">
        <v>0</v>
      </c>
    </row>
    <row r="829" spans="1:36">
      <c r="A829" s="153">
        <v>12</v>
      </c>
      <c r="B829" s="154">
        <v>6</v>
      </c>
      <c r="C829" s="154">
        <v>15</v>
      </c>
      <c r="D829" s="155">
        <v>2</v>
      </c>
      <c r="E829" s="155" t="s">
        <v>556</v>
      </c>
      <c r="F829" s="156" t="s">
        <v>3818</v>
      </c>
      <c r="G829" s="156" t="s">
        <v>556</v>
      </c>
      <c r="H829" s="156" t="s">
        <v>3834</v>
      </c>
      <c r="I829" s="155">
        <v>1206152</v>
      </c>
      <c r="J829" s="157" t="s">
        <v>2031</v>
      </c>
      <c r="K829" s="157"/>
      <c r="L829" s="155">
        <v>2022</v>
      </c>
      <c r="M829" s="158">
        <v>12923</v>
      </c>
      <c r="N829" s="159">
        <v>96402458.010000005</v>
      </c>
      <c r="O829" s="159">
        <v>87634499.129999995</v>
      </c>
      <c r="P829" s="159">
        <v>34770164.829999998</v>
      </c>
      <c r="Q829" s="159">
        <v>10730784</v>
      </c>
      <c r="R829" s="159">
        <v>24039380.829999998</v>
      </c>
      <c r="S829" s="159">
        <v>8767958.8800000008</v>
      </c>
      <c r="T829" s="159">
        <v>2032.52</v>
      </c>
      <c r="U829" s="159">
        <v>89698793.290000007</v>
      </c>
      <c r="V829" s="159">
        <v>72807552.879999995</v>
      </c>
      <c r="W829" s="159">
        <v>21953191.960000001</v>
      </c>
      <c r="X829" s="159">
        <v>368044.74</v>
      </c>
      <c r="Y829" s="159">
        <v>16891240.41</v>
      </c>
      <c r="Z829" s="159">
        <v>7190630.79</v>
      </c>
      <c r="AA829" s="159">
        <v>0</v>
      </c>
      <c r="AB829" s="159">
        <v>7190630.79</v>
      </c>
      <c r="AC829" s="159">
        <v>1951176.66</v>
      </c>
      <c r="AD829" s="159">
        <v>1851176.66</v>
      </c>
      <c r="AE829" s="159">
        <v>12126381.65</v>
      </c>
      <c r="AF829" s="159">
        <v>14826946.25</v>
      </c>
      <c r="AG829" s="159">
        <v>613807.06999999995</v>
      </c>
      <c r="AH829" s="159">
        <v>743075.32</v>
      </c>
      <c r="AI829" s="159">
        <v>0</v>
      </c>
      <c r="AJ829" s="159">
        <v>0</v>
      </c>
    </row>
    <row r="830" spans="1:36">
      <c r="A830" s="153">
        <v>12</v>
      </c>
      <c r="B830" s="154">
        <v>6</v>
      </c>
      <c r="C830" s="154">
        <v>16</v>
      </c>
      <c r="D830" s="155">
        <v>2</v>
      </c>
      <c r="E830" s="155" t="s">
        <v>556</v>
      </c>
      <c r="F830" s="156" t="s">
        <v>3818</v>
      </c>
      <c r="G830" s="156" t="s">
        <v>556</v>
      </c>
      <c r="H830" s="156" t="s">
        <v>3835</v>
      </c>
      <c r="I830" s="155">
        <v>1206162</v>
      </c>
      <c r="J830" s="157" t="s">
        <v>2030</v>
      </c>
      <c r="K830" s="157"/>
      <c r="L830" s="155">
        <v>2022</v>
      </c>
      <c r="M830" s="158">
        <v>26898</v>
      </c>
      <c r="N830" s="159">
        <v>172606920.74000001</v>
      </c>
      <c r="O830" s="159">
        <v>163670962.15000001</v>
      </c>
      <c r="P830" s="159">
        <v>76362482.479999989</v>
      </c>
      <c r="Q830" s="159">
        <v>30523420</v>
      </c>
      <c r="R830" s="159">
        <v>45839062.479999997</v>
      </c>
      <c r="S830" s="159">
        <v>8935958.5899999999</v>
      </c>
      <c r="T830" s="159">
        <v>1293726.01</v>
      </c>
      <c r="U830" s="159">
        <v>176393825.69</v>
      </c>
      <c r="V830" s="159">
        <v>148366275.40000001</v>
      </c>
      <c r="W830" s="159">
        <v>41919146.950000003</v>
      </c>
      <c r="X830" s="159">
        <v>866904.83</v>
      </c>
      <c r="Y830" s="159">
        <v>28027550.289999999</v>
      </c>
      <c r="Z830" s="159">
        <v>29068048.690000001</v>
      </c>
      <c r="AA830" s="159">
        <v>21400000</v>
      </c>
      <c r="AB830" s="159">
        <v>7668048.6900000013</v>
      </c>
      <c r="AC830" s="159">
        <v>10754814</v>
      </c>
      <c r="AD830" s="159">
        <v>10754814</v>
      </c>
      <c r="AE830" s="159">
        <v>58276258</v>
      </c>
      <c r="AF830" s="159">
        <v>15304686.75</v>
      </c>
      <c r="AG830" s="159">
        <v>365453.32</v>
      </c>
      <c r="AH830" s="159">
        <v>345870.21</v>
      </c>
      <c r="AI830" s="159">
        <v>0</v>
      </c>
      <c r="AJ830" s="159">
        <v>550</v>
      </c>
    </row>
    <row r="831" spans="1:36">
      <c r="A831" s="153">
        <v>12</v>
      </c>
      <c r="B831" s="154">
        <v>6</v>
      </c>
      <c r="C831" s="154">
        <v>17</v>
      </c>
      <c r="D831" s="155">
        <v>2</v>
      </c>
      <c r="E831" s="155" t="s">
        <v>556</v>
      </c>
      <c r="F831" s="156" t="s">
        <v>3818</v>
      </c>
      <c r="G831" s="156" t="s">
        <v>556</v>
      </c>
      <c r="H831" s="156" t="s">
        <v>3836</v>
      </c>
      <c r="I831" s="155">
        <v>1206172</v>
      </c>
      <c r="J831" s="157" t="s">
        <v>2029</v>
      </c>
      <c r="K831" s="157"/>
      <c r="L831" s="155">
        <v>2022</v>
      </c>
      <c r="M831" s="158">
        <v>23408</v>
      </c>
      <c r="N831" s="159">
        <v>161007472.77000001</v>
      </c>
      <c r="O831" s="159">
        <v>142447229.03999999</v>
      </c>
      <c r="P831" s="159">
        <v>65900380.579999998</v>
      </c>
      <c r="Q831" s="159">
        <v>22375026</v>
      </c>
      <c r="R831" s="159">
        <v>43525354.579999998</v>
      </c>
      <c r="S831" s="159">
        <v>18560243.73</v>
      </c>
      <c r="T831" s="159">
        <v>677000</v>
      </c>
      <c r="U831" s="159">
        <v>168444955.36000001</v>
      </c>
      <c r="V831" s="159">
        <v>124221115.5</v>
      </c>
      <c r="W831" s="159">
        <v>35701142.020000003</v>
      </c>
      <c r="X831" s="159">
        <v>404809.31</v>
      </c>
      <c r="Y831" s="159">
        <v>44223839.859999999</v>
      </c>
      <c r="Z831" s="159">
        <v>39699651.579999998</v>
      </c>
      <c r="AA831" s="159">
        <v>12879456.949999999</v>
      </c>
      <c r="AB831" s="159">
        <v>26820194.629999999</v>
      </c>
      <c r="AC831" s="159">
        <v>2581251.2000000002</v>
      </c>
      <c r="AD831" s="159">
        <v>2581251.2000000002</v>
      </c>
      <c r="AE831" s="159">
        <v>27736546.780000001</v>
      </c>
      <c r="AF831" s="159">
        <v>18226113.539999999</v>
      </c>
      <c r="AG831" s="159">
        <v>1512245.79</v>
      </c>
      <c r="AH831" s="159">
        <v>827931.85</v>
      </c>
      <c r="AI831" s="159">
        <v>0</v>
      </c>
      <c r="AJ831" s="159">
        <v>0</v>
      </c>
    </row>
    <row r="832" spans="1:36">
      <c r="A832" s="153">
        <v>12</v>
      </c>
      <c r="B832" s="154">
        <v>7</v>
      </c>
      <c r="C832" s="154">
        <v>1</v>
      </c>
      <c r="D832" s="155">
        <v>1</v>
      </c>
      <c r="E832" s="155" t="s">
        <v>556</v>
      </c>
      <c r="F832" s="156" t="s">
        <v>3837</v>
      </c>
      <c r="G832" s="156" t="s">
        <v>556</v>
      </c>
      <c r="H832" s="156" t="s">
        <v>3838</v>
      </c>
      <c r="I832" s="155">
        <v>1207011</v>
      </c>
      <c r="J832" s="157" t="s">
        <v>2025</v>
      </c>
      <c r="K832" s="157"/>
      <c r="L832" s="155">
        <v>2022</v>
      </c>
      <c r="M832" s="158">
        <v>15142</v>
      </c>
      <c r="N832" s="159">
        <v>108354977.23999999</v>
      </c>
      <c r="O832" s="159">
        <v>86519053.099999994</v>
      </c>
      <c r="P832" s="159">
        <v>46286932.260000005</v>
      </c>
      <c r="Q832" s="159">
        <v>16668049</v>
      </c>
      <c r="R832" s="159">
        <v>29618883.260000002</v>
      </c>
      <c r="S832" s="159">
        <v>21835924.140000001</v>
      </c>
      <c r="T832" s="159">
        <v>2767293.72</v>
      </c>
      <c r="U832" s="159">
        <v>110307601.88</v>
      </c>
      <c r="V832" s="159">
        <v>81396935.599999994</v>
      </c>
      <c r="W832" s="159">
        <v>31736441.010000002</v>
      </c>
      <c r="X832" s="159">
        <v>829474.89</v>
      </c>
      <c r="Y832" s="159">
        <v>28910666.280000001</v>
      </c>
      <c r="Z832" s="159">
        <v>18459620.350000001</v>
      </c>
      <c r="AA832" s="159">
        <v>17897197</v>
      </c>
      <c r="AB832" s="159">
        <v>562423.35000000149</v>
      </c>
      <c r="AC832" s="159">
        <v>11919167.35</v>
      </c>
      <c r="AD832" s="159">
        <v>11919167.35</v>
      </c>
      <c r="AE832" s="159">
        <v>54020079.799999997</v>
      </c>
      <c r="AF832" s="159">
        <v>5122117.5</v>
      </c>
      <c r="AG832" s="159">
        <v>334871.51</v>
      </c>
      <c r="AH832" s="159">
        <v>529024.5</v>
      </c>
      <c r="AI832" s="159">
        <v>0</v>
      </c>
      <c r="AJ832" s="159">
        <v>0</v>
      </c>
    </row>
    <row r="833" spans="1:36">
      <c r="A833" s="153">
        <v>12</v>
      </c>
      <c r="B833" s="154">
        <v>7</v>
      </c>
      <c r="C833" s="154">
        <v>2</v>
      </c>
      <c r="D833" s="155">
        <v>1</v>
      </c>
      <c r="E833" s="155" t="s">
        <v>556</v>
      </c>
      <c r="F833" s="156" t="s">
        <v>3837</v>
      </c>
      <c r="G833" s="156" t="s">
        <v>556</v>
      </c>
      <c r="H833" s="156" t="s">
        <v>3839</v>
      </c>
      <c r="I833" s="155">
        <v>1207021</v>
      </c>
      <c r="J833" s="157" t="s">
        <v>2023</v>
      </c>
      <c r="K833" s="157"/>
      <c r="L833" s="155">
        <v>2022</v>
      </c>
      <c r="M833" s="158">
        <v>7900</v>
      </c>
      <c r="N833" s="159">
        <v>42583112.759999998</v>
      </c>
      <c r="O833" s="159">
        <v>38102896.210000001</v>
      </c>
      <c r="P833" s="159">
        <v>23848443.420000002</v>
      </c>
      <c r="Q833" s="159">
        <v>9168326</v>
      </c>
      <c r="R833" s="159">
        <v>14680117.42</v>
      </c>
      <c r="S833" s="159">
        <v>4480216.55</v>
      </c>
      <c r="T833" s="159">
        <v>1193489.1499999999</v>
      </c>
      <c r="U833" s="159">
        <v>41496334.380000003</v>
      </c>
      <c r="V833" s="159">
        <v>35518736.329999998</v>
      </c>
      <c r="W833" s="159">
        <v>12172399.560000001</v>
      </c>
      <c r="X833" s="159">
        <v>73374.87</v>
      </c>
      <c r="Y833" s="159">
        <v>5977598.0499999998</v>
      </c>
      <c r="Z833" s="159">
        <v>2954161.43</v>
      </c>
      <c r="AA833" s="159">
        <v>1400000</v>
      </c>
      <c r="AB833" s="159">
        <v>1554161.4300000002</v>
      </c>
      <c r="AC833" s="159">
        <v>567000</v>
      </c>
      <c r="AD833" s="159">
        <v>567000</v>
      </c>
      <c r="AE833" s="159">
        <v>4632500</v>
      </c>
      <c r="AF833" s="159">
        <v>2584159.88</v>
      </c>
      <c r="AG833" s="159">
        <v>202834.87</v>
      </c>
      <c r="AH833" s="159">
        <v>191788.12</v>
      </c>
      <c r="AI833" s="159">
        <v>0</v>
      </c>
      <c r="AJ833" s="159">
        <v>0</v>
      </c>
    </row>
    <row r="834" spans="1:36">
      <c r="A834" s="153">
        <v>12</v>
      </c>
      <c r="B834" s="154">
        <v>7</v>
      </c>
      <c r="C834" s="154">
        <v>3</v>
      </c>
      <c r="D834" s="155">
        <v>2</v>
      </c>
      <c r="E834" s="155" t="s">
        <v>556</v>
      </c>
      <c r="F834" s="156" t="s">
        <v>3840</v>
      </c>
      <c r="G834" s="156" t="s">
        <v>556</v>
      </c>
      <c r="H834" s="156" t="s">
        <v>3841</v>
      </c>
      <c r="I834" s="155">
        <v>1207032</v>
      </c>
      <c r="J834" s="157" t="s">
        <v>560</v>
      </c>
      <c r="K834" s="157"/>
      <c r="L834" s="155">
        <v>2022</v>
      </c>
      <c r="M834" s="158">
        <v>10003</v>
      </c>
      <c r="N834" s="159">
        <v>59351066.590000004</v>
      </c>
      <c r="O834" s="159">
        <v>54190551.159999996</v>
      </c>
      <c r="P834" s="159">
        <v>43051710.689999998</v>
      </c>
      <c r="Q834" s="159">
        <v>20876361</v>
      </c>
      <c r="R834" s="159">
        <v>22175349.690000001</v>
      </c>
      <c r="S834" s="159">
        <v>5160515.43</v>
      </c>
      <c r="T834" s="159">
        <v>39262.18</v>
      </c>
      <c r="U834" s="159">
        <v>55082226.32</v>
      </c>
      <c r="V834" s="159">
        <v>50957573.43</v>
      </c>
      <c r="W834" s="159">
        <v>18865357.27</v>
      </c>
      <c r="X834" s="159">
        <v>367754.41</v>
      </c>
      <c r="Y834" s="159">
        <v>4124652.89</v>
      </c>
      <c r="Z834" s="159">
        <v>1190294.05</v>
      </c>
      <c r="AA834" s="159">
        <v>1000000</v>
      </c>
      <c r="AB834" s="159">
        <v>190294.05000000005</v>
      </c>
      <c r="AC834" s="159">
        <v>1762858.25</v>
      </c>
      <c r="AD834" s="159">
        <v>1683819.25</v>
      </c>
      <c r="AE834" s="159">
        <v>19217084</v>
      </c>
      <c r="AF834" s="159">
        <v>3232977.73</v>
      </c>
      <c r="AG834" s="159">
        <v>441480</v>
      </c>
      <c r="AH834" s="159">
        <v>377440.91</v>
      </c>
      <c r="AI834" s="159">
        <v>0</v>
      </c>
      <c r="AJ834" s="159">
        <v>0</v>
      </c>
    </row>
    <row r="835" spans="1:36">
      <c r="A835" s="153">
        <v>12</v>
      </c>
      <c r="B835" s="154">
        <v>7</v>
      </c>
      <c r="C835" s="154">
        <v>4</v>
      </c>
      <c r="D835" s="155">
        <v>2</v>
      </c>
      <c r="E835" s="155" t="s">
        <v>556</v>
      </c>
      <c r="F835" s="156" t="s">
        <v>3840</v>
      </c>
      <c r="G835" s="156" t="s">
        <v>556</v>
      </c>
      <c r="H835" s="156" t="s">
        <v>3842</v>
      </c>
      <c r="I835" s="155">
        <v>1207042</v>
      </c>
      <c r="J835" s="157" t="s">
        <v>2028</v>
      </c>
      <c r="K835" s="157"/>
      <c r="L835" s="155">
        <v>2022</v>
      </c>
      <c r="M835" s="158">
        <v>8701</v>
      </c>
      <c r="N835" s="159">
        <v>50179373.219999999</v>
      </c>
      <c r="O835" s="159">
        <v>46493376.640000001</v>
      </c>
      <c r="P835" s="159">
        <v>35499818.129999995</v>
      </c>
      <c r="Q835" s="159">
        <v>15654122</v>
      </c>
      <c r="R835" s="159">
        <v>19845696.129999999</v>
      </c>
      <c r="S835" s="159">
        <v>3685996.58</v>
      </c>
      <c r="T835" s="159">
        <v>7400</v>
      </c>
      <c r="U835" s="159">
        <v>50461390.740000002</v>
      </c>
      <c r="V835" s="159">
        <v>43678301.789999999</v>
      </c>
      <c r="W835" s="159">
        <v>14524920.470000001</v>
      </c>
      <c r="X835" s="159">
        <v>436094.64</v>
      </c>
      <c r="Y835" s="159">
        <v>6783088.9500000002</v>
      </c>
      <c r="Z835" s="159">
        <v>4669728.38</v>
      </c>
      <c r="AA835" s="159">
        <v>3828164</v>
      </c>
      <c r="AB835" s="159">
        <v>841564.37999999989</v>
      </c>
      <c r="AC835" s="159">
        <v>1825244.81</v>
      </c>
      <c r="AD835" s="159">
        <v>1825244.81</v>
      </c>
      <c r="AE835" s="159">
        <v>26415771.949999999</v>
      </c>
      <c r="AF835" s="159">
        <v>2815074.85</v>
      </c>
      <c r="AG835" s="159">
        <v>184999.6</v>
      </c>
      <c r="AH835" s="159">
        <v>479618.63</v>
      </c>
      <c r="AI835" s="159">
        <v>0</v>
      </c>
      <c r="AJ835" s="159">
        <v>0</v>
      </c>
    </row>
    <row r="836" spans="1:36">
      <c r="A836" s="153">
        <v>12</v>
      </c>
      <c r="B836" s="154">
        <v>7</v>
      </c>
      <c r="C836" s="154">
        <v>5</v>
      </c>
      <c r="D836" s="155">
        <v>2</v>
      </c>
      <c r="E836" s="155" t="s">
        <v>556</v>
      </c>
      <c r="F836" s="156" t="s">
        <v>3840</v>
      </c>
      <c r="G836" s="156" t="s">
        <v>556</v>
      </c>
      <c r="H836" s="156" t="s">
        <v>3843</v>
      </c>
      <c r="I836" s="155">
        <v>1207052</v>
      </c>
      <c r="J836" s="157" t="s">
        <v>2027</v>
      </c>
      <c r="K836" s="157"/>
      <c r="L836" s="155">
        <v>2022</v>
      </c>
      <c r="M836" s="158">
        <v>7872</v>
      </c>
      <c r="N836" s="159">
        <v>46607919.219999999</v>
      </c>
      <c r="O836" s="159">
        <v>42601239.149999999</v>
      </c>
      <c r="P836" s="159">
        <v>34480123.200000003</v>
      </c>
      <c r="Q836" s="159">
        <v>17528566</v>
      </c>
      <c r="R836" s="159">
        <v>16951557.199999999</v>
      </c>
      <c r="S836" s="159">
        <v>4006680.07</v>
      </c>
      <c r="T836" s="159">
        <v>343100</v>
      </c>
      <c r="U836" s="159">
        <v>47477449.159999996</v>
      </c>
      <c r="V836" s="159">
        <v>39809459.270000003</v>
      </c>
      <c r="W836" s="159">
        <v>14831792.84</v>
      </c>
      <c r="X836" s="159">
        <v>38862.92</v>
      </c>
      <c r="Y836" s="159">
        <v>7667989.8899999997</v>
      </c>
      <c r="Z836" s="159">
        <v>3788789.62</v>
      </c>
      <c r="AA836" s="159">
        <v>2500000</v>
      </c>
      <c r="AB836" s="159">
        <v>1288789.6200000001</v>
      </c>
      <c r="AC836" s="159">
        <v>1065510</v>
      </c>
      <c r="AD836" s="159">
        <v>1065510</v>
      </c>
      <c r="AE836" s="159">
        <v>4900000</v>
      </c>
      <c r="AF836" s="159">
        <v>2791779.88</v>
      </c>
      <c r="AG836" s="159">
        <v>175000</v>
      </c>
      <c r="AH836" s="159">
        <v>175000</v>
      </c>
      <c r="AI836" s="159">
        <v>0</v>
      </c>
      <c r="AJ836" s="159">
        <v>0</v>
      </c>
    </row>
    <row r="837" spans="1:36">
      <c r="A837" s="153">
        <v>12</v>
      </c>
      <c r="B837" s="154">
        <v>7</v>
      </c>
      <c r="C837" s="154">
        <v>6</v>
      </c>
      <c r="D837" s="155">
        <v>2</v>
      </c>
      <c r="E837" s="155" t="s">
        <v>556</v>
      </c>
      <c r="F837" s="156" t="s">
        <v>3840</v>
      </c>
      <c r="G837" s="156" t="s">
        <v>556</v>
      </c>
      <c r="H837" s="156" t="s">
        <v>3844</v>
      </c>
      <c r="I837" s="155">
        <v>1207062</v>
      </c>
      <c r="J837" s="157" t="s">
        <v>2026</v>
      </c>
      <c r="K837" s="157"/>
      <c r="L837" s="155">
        <v>2022</v>
      </c>
      <c r="M837" s="158">
        <v>8224</v>
      </c>
      <c r="N837" s="159">
        <v>52393653.560000002</v>
      </c>
      <c r="O837" s="159">
        <v>46664073.539999999</v>
      </c>
      <c r="P837" s="159">
        <v>35980117.310000002</v>
      </c>
      <c r="Q837" s="159">
        <v>16555087</v>
      </c>
      <c r="R837" s="159">
        <v>19425030.309999999</v>
      </c>
      <c r="S837" s="159">
        <v>5729580.0199999996</v>
      </c>
      <c r="T837" s="159">
        <v>150147.88</v>
      </c>
      <c r="U837" s="159">
        <v>48224848.909999996</v>
      </c>
      <c r="V837" s="159">
        <v>43918644.090000004</v>
      </c>
      <c r="W837" s="159">
        <v>17237106.870000001</v>
      </c>
      <c r="X837" s="159">
        <v>181412.22</v>
      </c>
      <c r="Y837" s="159">
        <v>4306204.82</v>
      </c>
      <c r="Z837" s="159">
        <v>2677214.7999999998</v>
      </c>
      <c r="AA837" s="159">
        <v>1395346.4</v>
      </c>
      <c r="AB837" s="159">
        <v>1281868.3999999999</v>
      </c>
      <c r="AC837" s="159">
        <v>1463500</v>
      </c>
      <c r="AD837" s="159">
        <v>1463500</v>
      </c>
      <c r="AE837" s="159">
        <v>10401425.4</v>
      </c>
      <c r="AF837" s="159">
        <v>2745429.45</v>
      </c>
      <c r="AG837" s="159">
        <v>596037.30000000005</v>
      </c>
      <c r="AH837" s="159">
        <v>565817.80000000005</v>
      </c>
      <c r="AI837" s="159">
        <v>0</v>
      </c>
      <c r="AJ837" s="159">
        <v>0</v>
      </c>
    </row>
    <row r="838" spans="1:36">
      <c r="A838" s="153">
        <v>12</v>
      </c>
      <c r="B838" s="154">
        <v>7</v>
      </c>
      <c r="C838" s="154">
        <v>7</v>
      </c>
      <c r="D838" s="155">
        <v>2</v>
      </c>
      <c r="E838" s="155" t="s">
        <v>556</v>
      </c>
      <c r="F838" s="156" t="s">
        <v>3840</v>
      </c>
      <c r="G838" s="156" t="s">
        <v>556</v>
      </c>
      <c r="H838" s="156" t="s">
        <v>3845</v>
      </c>
      <c r="I838" s="155">
        <v>1207072</v>
      </c>
      <c r="J838" s="157" t="s">
        <v>2025</v>
      </c>
      <c r="K838" s="157"/>
      <c r="L838" s="155">
        <v>2022</v>
      </c>
      <c r="M838" s="158">
        <v>25710</v>
      </c>
      <c r="N838" s="159">
        <v>148540835.16</v>
      </c>
      <c r="O838" s="159">
        <v>131552973.3</v>
      </c>
      <c r="P838" s="159">
        <v>99944992.520000011</v>
      </c>
      <c r="Q838" s="159">
        <v>42493942</v>
      </c>
      <c r="R838" s="159">
        <v>57451050.520000003</v>
      </c>
      <c r="S838" s="159">
        <v>16987861.859999999</v>
      </c>
      <c r="T838" s="159">
        <v>386.4</v>
      </c>
      <c r="U838" s="159">
        <v>136761108.69</v>
      </c>
      <c r="V838" s="159">
        <v>115857387.59</v>
      </c>
      <c r="W838" s="159">
        <v>34254989.090000004</v>
      </c>
      <c r="X838" s="159">
        <v>589185.49</v>
      </c>
      <c r="Y838" s="159">
        <v>20903721.100000001</v>
      </c>
      <c r="Z838" s="159">
        <v>11750979.18</v>
      </c>
      <c r="AA838" s="159">
        <v>6300000</v>
      </c>
      <c r="AB838" s="159">
        <v>5450979.1799999997</v>
      </c>
      <c r="AC838" s="159">
        <v>8323463.2000000002</v>
      </c>
      <c r="AD838" s="159">
        <v>8100000</v>
      </c>
      <c r="AE838" s="159">
        <v>37926469.799999997</v>
      </c>
      <c r="AF838" s="159">
        <v>15695585.710000001</v>
      </c>
      <c r="AG838" s="159">
        <v>216088.29</v>
      </c>
      <c r="AH838" s="159">
        <v>304315.28999999998</v>
      </c>
      <c r="AI838" s="159">
        <v>0</v>
      </c>
      <c r="AJ838" s="159">
        <v>126469.8</v>
      </c>
    </row>
    <row r="839" spans="1:36">
      <c r="A839" s="153">
        <v>12</v>
      </c>
      <c r="B839" s="154">
        <v>7</v>
      </c>
      <c r="C839" s="154">
        <v>8</v>
      </c>
      <c r="D839" s="155">
        <v>2</v>
      </c>
      <c r="E839" s="155" t="s">
        <v>556</v>
      </c>
      <c r="F839" s="156" t="s">
        <v>3840</v>
      </c>
      <c r="G839" s="156" t="s">
        <v>556</v>
      </c>
      <c r="H839" s="156" t="s">
        <v>3846</v>
      </c>
      <c r="I839" s="155">
        <v>1207082</v>
      </c>
      <c r="J839" s="157" t="s">
        <v>2024</v>
      </c>
      <c r="K839" s="157"/>
      <c r="L839" s="155">
        <v>2022</v>
      </c>
      <c r="M839" s="158">
        <v>10109</v>
      </c>
      <c r="N839" s="159">
        <v>65480096.159999996</v>
      </c>
      <c r="O839" s="159">
        <v>58127851.859999999</v>
      </c>
      <c r="P839" s="159">
        <v>47786630.719999999</v>
      </c>
      <c r="Q839" s="159">
        <v>22599085</v>
      </c>
      <c r="R839" s="159">
        <v>25187545.719999999</v>
      </c>
      <c r="S839" s="159">
        <v>7352244.2999999998</v>
      </c>
      <c r="T839" s="159">
        <v>0</v>
      </c>
      <c r="U839" s="159">
        <v>60431169.990000002</v>
      </c>
      <c r="V839" s="159">
        <v>55326573.530000001</v>
      </c>
      <c r="W839" s="159">
        <v>17502440.77</v>
      </c>
      <c r="X839" s="159">
        <v>0</v>
      </c>
      <c r="Y839" s="159">
        <v>5104596.46</v>
      </c>
      <c r="Z839" s="159">
        <v>1989564.37</v>
      </c>
      <c r="AA839" s="159">
        <v>598961.17000000004</v>
      </c>
      <c r="AB839" s="159">
        <v>1390603.2000000002</v>
      </c>
      <c r="AC839" s="159">
        <v>0</v>
      </c>
      <c r="AD839" s="159">
        <v>0</v>
      </c>
      <c r="AE839" s="159">
        <v>604015.24</v>
      </c>
      <c r="AF839" s="159">
        <v>2801278.33</v>
      </c>
      <c r="AG839" s="159">
        <v>863409.52</v>
      </c>
      <c r="AH839" s="159">
        <v>718741.57</v>
      </c>
      <c r="AI839" s="159">
        <v>0</v>
      </c>
      <c r="AJ839" s="159">
        <v>5054.07</v>
      </c>
    </row>
    <row r="840" spans="1:36">
      <c r="A840" s="153">
        <v>12</v>
      </c>
      <c r="B840" s="154">
        <v>7</v>
      </c>
      <c r="C840" s="154">
        <v>9</v>
      </c>
      <c r="D840" s="155">
        <v>2</v>
      </c>
      <c r="E840" s="155" t="s">
        <v>556</v>
      </c>
      <c r="F840" s="156" t="s">
        <v>3840</v>
      </c>
      <c r="G840" s="156" t="s">
        <v>556</v>
      </c>
      <c r="H840" s="156" t="s">
        <v>3847</v>
      </c>
      <c r="I840" s="155">
        <v>1207092</v>
      </c>
      <c r="J840" s="157" t="s">
        <v>2023</v>
      </c>
      <c r="K840" s="157"/>
      <c r="L840" s="155">
        <v>2022</v>
      </c>
      <c r="M840" s="158">
        <v>17595</v>
      </c>
      <c r="N840" s="159">
        <v>95786674.670000002</v>
      </c>
      <c r="O840" s="159">
        <v>91067921.310000002</v>
      </c>
      <c r="P840" s="159">
        <v>72933154.170000002</v>
      </c>
      <c r="Q840" s="159">
        <v>34204398</v>
      </c>
      <c r="R840" s="159">
        <v>38728756.170000002</v>
      </c>
      <c r="S840" s="159">
        <v>4718753.3600000003</v>
      </c>
      <c r="T840" s="159">
        <v>34836.33</v>
      </c>
      <c r="U840" s="159">
        <v>92623252.659999996</v>
      </c>
      <c r="V840" s="159">
        <v>82350159.849999994</v>
      </c>
      <c r="W840" s="159">
        <v>29234188.32</v>
      </c>
      <c r="X840" s="159">
        <v>384032.16</v>
      </c>
      <c r="Y840" s="159">
        <v>10273092.810000001</v>
      </c>
      <c r="Z840" s="159">
        <v>8581060.1899999995</v>
      </c>
      <c r="AA840" s="159">
        <v>3500000</v>
      </c>
      <c r="AB840" s="159">
        <v>5081060.1899999995</v>
      </c>
      <c r="AC840" s="159">
        <v>2304049.86</v>
      </c>
      <c r="AD840" s="159">
        <v>2262449.86</v>
      </c>
      <c r="AE840" s="159">
        <v>16516045.57</v>
      </c>
      <c r="AF840" s="159">
        <v>8717761.4600000009</v>
      </c>
      <c r="AG840" s="159">
        <v>646780.02</v>
      </c>
      <c r="AH840" s="159">
        <v>891356.49</v>
      </c>
      <c r="AI840" s="159">
        <v>0</v>
      </c>
      <c r="AJ840" s="159">
        <v>0</v>
      </c>
    </row>
    <row r="841" spans="1:36">
      <c r="A841" s="153">
        <v>12</v>
      </c>
      <c r="B841" s="154">
        <v>7</v>
      </c>
      <c r="C841" s="154">
        <v>10</v>
      </c>
      <c r="D841" s="155">
        <v>2</v>
      </c>
      <c r="E841" s="155" t="s">
        <v>556</v>
      </c>
      <c r="F841" s="156" t="s">
        <v>3840</v>
      </c>
      <c r="G841" s="156" t="s">
        <v>556</v>
      </c>
      <c r="H841" s="156" t="s">
        <v>3848</v>
      </c>
      <c r="I841" s="155">
        <v>1207102</v>
      </c>
      <c r="J841" s="157" t="s">
        <v>2022</v>
      </c>
      <c r="K841" s="157"/>
      <c r="L841" s="155">
        <v>2022</v>
      </c>
      <c r="M841" s="158">
        <v>7358</v>
      </c>
      <c r="N841" s="159">
        <v>44062149.240000002</v>
      </c>
      <c r="O841" s="159">
        <v>41709694.049999997</v>
      </c>
      <c r="P841" s="159">
        <v>33825671.439999998</v>
      </c>
      <c r="Q841" s="159">
        <v>17259722</v>
      </c>
      <c r="R841" s="159">
        <v>16565949.439999999</v>
      </c>
      <c r="S841" s="159">
        <v>2352455.19</v>
      </c>
      <c r="T841" s="159">
        <v>74164.19</v>
      </c>
      <c r="U841" s="159">
        <v>42379468.759999998</v>
      </c>
      <c r="V841" s="159">
        <v>38290513.439999998</v>
      </c>
      <c r="W841" s="159">
        <v>15320303.5</v>
      </c>
      <c r="X841" s="159">
        <v>163702.69</v>
      </c>
      <c r="Y841" s="159">
        <v>4088955.32</v>
      </c>
      <c r="Z841" s="159">
        <v>2595365.73</v>
      </c>
      <c r="AA841" s="159">
        <v>0</v>
      </c>
      <c r="AB841" s="159">
        <v>2595365.73</v>
      </c>
      <c r="AC841" s="159">
        <v>1953820.24</v>
      </c>
      <c r="AD841" s="159">
        <v>1665083.27</v>
      </c>
      <c r="AE841" s="159">
        <v>7381417.7000000002</v>
      </c>
      <c r="AF841" s="159">
        <v>3419180.61</v>
      </c>
      <c r="AG841" s="159">
        <v>184306.8</v>
      </c>
      <c r="AH841" s="159">
        <v>233068.12</v>
      </c>
      <c r="AI841" s="159">
        <v>0</v>
      </c>
      <c r="AJ841" s="159">
        <v>0</v>
      </c>
    </row>
    <row r="842" spans="1:36">
      <c r="A842" s="153">
        <v>12</v>
      </c>
      <c r="B842" s="154">
        <v>7</v>
      </c>
      <c r="C842" s="154">
        <v>11</v>
      </c>
      <c r="D842" s="155">
        <v>2</v>
      </c>
      <c r="E842" s="155" t="s">
        <v>556</v>
      </c>
      <c r="F842" s="156" t="s">
        <v>3840</v>
      </c>
      <c r="G842" s="156" t="s">
        <v>556</v>
      </c>
      <c r="H842" s="156" t="s">
        <v>3849</v>
      </c>
      <c r="I842" s="155">
        <v>1207112</v>
      </c>
      <c r="J842" s="157" t="s">
        <v>2021</v>
      </c>
      <c r="K842" s="157"/>
      <c r="L842" s="155">
        <v>2022</v>
      </c>
      <c r="M842" s="158">
        <v>6803</v>
      </c>
      <c r="N842" s="159">
        <v>44733891.840000004</v>
      </c>
      <c r="O842" s="159">
        <v>39832805.280000001</v>
      </c>
      <c r="P842" s="159">
        <v>32631942.98</v>
      </c>
      <c r="Q842" s="159">
        <v>15555150</v>
      </c>
      <c r="R842" s="159">
        <v>17076792.98</v>
      </c>
      <c r="S842" s="159">
        <v>4901086.5599999996</v>
      </c>
      <c r="T842" s="159">
        <v>30325.200000000001</v>
      </c>
      <c r="U842" s="159">
        <v>40116656.520000003</v>
      </c>
      <c r="V842" s="159">
        <v>34486830.090000004</v>
      </c>
      <c r="W842" s="159">
        <v>11600294.01</v>
      </c>
      <c r="X842" s="159">
        <v>163566.56</v>
      </c>
      <c r="Y842" s="159">
        <v>5629826.4299999997</v>
      </c>
      <c r="Z842" s="159">
        <v>2864555.88</v>
      </c>
      <c r="AA842" s="159">
        <v>1340000</v>
      </c>
      <c r="AB842" s="159">
        <v>1524555.88</v>
      </c>
      <c r="AC842" s="159">
        <v>1600000</v>
      </c>
      <c r="AD842" s="159">
        <v>1600000</v>
      </c>
      <c r="AE842" s="159">
        <v>5724563</v>
      </c>
      <c r="AF842" s="159">
        <v>5345975.1900000004</v>
      </c>
      <c r="AG842" s="159">
        <v>162424.21</v>
      </c>
      <c r="AH842" s="159">
        <v>162424.21</v>
      </c>
      <c r="AI842" s="159">
        <v>0</v>
      </c>
      <c r="AJ842" s="159">
        <v>0</v>
      </c>
    </row>
    <row r="843" spans="1:36">
      <c r="A843" s="153">
        <v>12</v>
      </c>
      <c r="B843" s="154">
        <v>7</v>
      </c>
      <c r="C843" s="154">
        <v>12</v>
      </c>
      <c r="D843" s="155">
        <v>2</v>
      </c>
      <c r="E843" s="155" t="s">
        <v>556</v>
      </c>
      <c r="F843" s="156" t="s">
        <v>3840</v>
      </c>
      <c r="G843" s="156" t="s">
        <v>556</v>
      </c>
      <c r="H843" s="156" t="s">
        <v>3850</v>
      </c>
      <c r="I843" s="155">
        <v>1207122</v>
      </c>
      <c r="J843" s="157" t="s">
        <v>2020</v>
      </c>
      <c r="K843" s="157"/>
      <c r="L843" s="155">
        <v>2022</v>
      </c>
      <c r="M843" s="158">
        <v>6580</v>
      </c>
      <c r="N843" s="159">
        <v>36508879.32</v>
      </c>
      <c r="O843" s="159">
        <v>34794792.780000001</v>
      </c>
      <c r="P843" s="159">
        <v>24059091.369999997</v>
      </c>
      <c r="Q843" s="159">
        <v>10196030</v>
      </c>
      <c r="R843" s="159">
        <v>13863061.369999999</v>
      </c>
      <c r="S843" s="159">
        <v>1714086.54</v>
      </c>
      <c r="T843" s="159">
        <v>10408.94</v>
      </c>
      <c r="U843" s="159">
        <v>35983533.899999999</v>
      </c>
      <c r="V843" s="159">
        <v>32883639.879999999</v>
      </c>
      <c r="W843" s="159">
        <v>10220908.449999999</v>
      </c>
      <c r="X843" s="159">
        <v>106200.57</v>
      </c>
      <c r="Y843" s="159">
        <v>3099894.02</v>
      </c>
      <c r="Z843" s="159">
        <v>2194117.58</v>
      </c>
      <c r="AA843" s="159">
        <v>1000000</v>
      </c>
      <c r="AB843" s="159">
        <v>1194117.58</v>
      </c>
      <c r="AC843" s="159">
        <v>1332000</v>
      </c>
      <c r="AD843" s="159">
        <v>1332000</v>
      </c>
      <c r="AE843" s="159">
        <v>6477144.9699999997</v>
      </c>
      <c r="AF843" s="159">
        <v>1911152.9</v>
      </c>
      <c r="AG843" s="159">
        <v>184470.17</v>
      </c>
      <c r="AH843" s="159">
        <v>146014.54999999999</v>
      </c>
      <c r="AI843" s="159">
        <v>0</v>
      </c>
      <c r="AJ843" s="159">
        <v>11315.97</v>
      </c>
    </row>
    <row r="844" spans="1:36">
      <c r="A844" s="153">
        <v>12</v>
      </c>
      <c r="B844" s="154">
        <v>8</v>
      </c>
      <c r="C844" s="154">
        <v>1</v>
      </c>
      <c r="D844" s="155">
        <v>2</v>
      </c>
      <c r="E844" s="155" t="s">
        <v>556</v>
      </c>
      <c r="F844" s="156" t="s">
        <v>3851</v>
      </c>
      <c r="G844" s="156" t="s">
        <v>556</v>
      </c>
      <c r="H844" s="156" t="s">
        <v>3852</v>
      </c>
      <c r="I844" s="155">
        <v>1208012</v>
      </c>
      <c r="J844" s="157" t="s">
        <v>2019</v>
      </c>
      <c r="K844" s="157"/>
      <c r="L844" s="155">
        <v>2022</v>
      </c>
      <c r="M844" s="158">
        <v>7395</v>
      </c>
      <c r="N844" s="159">
        <v>41089050.75</v>
      </c>
      <c r="O844" s="159">
        <v>33009351.059999999</v>
      </c>
      <c r="P844" s="159">
        <v>22951446.869999997</v>
      </c>
      <c r="Q844" s="159">
        <v>11622032</v>
      </c>
      <c r="R844" s="159">
        <v>11329414.869999999</v>
      </c>
      <c r="S844" s="159">
        <v>8079699.6900000004</v>
      </c>
      <c r="T844" s="159">
        <v>0</v>
      </c>
      <c r="U844" s="159">
        <v>36613503.189999998</v>
      </c>
      <c r="V844" s="159">
        <v>30695584.57</v>
      </c>
      <c r="W844" s="159">
        <v>10665327.84</v>
      </c>
      <c r="X844" s="159">
        <v>72054.210000000006</v>
      </c>
      <c r="Y844" s="159">
        <v>5917918.6200000001</v>
      </c>
      <c r="Z844" s="159">
        <v>4182598.49</v>
      </c>
      <c r="AA844" s="159">
        <v>2410323</v>
      </c>
      <c r="AB844" s="159">
        <v>1772275.4900000002</v>
      </c>
      <c r="AC844" s="159">
        <v>1007500</v>
      </c>
      <c r="AD844" s="159">
        <v>957500</v>
      </c>
      <c r="AE844" s="159">
        <v>4132823</v>
      </c>
      <c r="AF844" s="159">
        <v>2313766.4900000002</v>
      </c>
      <c r="AG844" s="159">
        <v>254450</v>
      </c>
      <c r="AH844" s="159">
        <v>262530.77</v>
      </c>
      <c r="AI844" s="159">
        <v>0</v>
      </c>
      <c r="AJ844" s="159">
        <v>0</v>
      </c>
    </row>
    <row r="845" spans="1:36">
      <c r="A845" s="153">
        <v>12</v>
      </c>
      <c r="B845" s="154">
        <v>8</v>
      </c>
      <c r="C845" s="154">
        <v>2</v>
      </c>
      <c r="D845" s="155">
        <v>2</v>
      </c>
      <c r="E845" s="155" t="s">
        <v>556</v>
      </c>
      <c r="F845" s="156" t="s">
        <v>3851</v>
      </c>
      <c r="G845" s="156" t="s">
        <v>556</v>
      </c>
      <c r="H845" s="156" t="s">
        <v>3853</v>
      </c>
      <c r="I845" s="155">
        <v>1208022</v>
      </c>
      <c r="J845" s="157" t="s">
        <v>2018</v>
      </c>
      <c r="K845" s="157"/>
      <c r="L845" s="155">
        <v>2022</v>
      </c>
      <c r="M845" s="158">
        <v>6043</v>
      </c>
      <c r="N845" s="159">
        <v>30264679.030000001</v>
      </c>
      <c r="O845" s="159">
        <v>28142770.59</v>
      </c>
      <c r="P845" s="159">
        <v>19913629.59</v>
      </c>
      <c r="Q845" s="159">
        <v>9879241</v>
      </c>
      <c r="R845" s="159">
        <v>10034388.59</v>
      </c>
      <c r="S845" s="159">
        <v>2121908.44</v>
      </c>
      <c r="T845" s="159">
        <v>109550</v>
      </c>
      <c r="U845" s="159">
        <v>27953636.559999999</v>
      </c>
      <c r="V845" s="159">
        <v>24465440.649999999</v>
      </c>
      <c r="W845" s="159">
        <v>8577573.8000000007</v>
      </c>
      <c r="X845" s="159">
        <v>117058.77</v>
      </c>
      <c r="Y845" s="159">
        <v>3488195.91</v>
      </c>
      <c r="Z845" s="159">
        <v>3063467.83</v>
      </c>
      <c r="AA845" s="159">
        <v>1500000</v>
      </c>
      <c r="AB845" s="159">
        <v>1563467.83</v>
      </c>
      <c r="AC845" s="159">
        <v>1520060.12</v>
      </c>
      <c r="AD845" s="159">
        <v>1487164.12</v>
      </c>
      <c r="AE845" s="159">
        <v>5540434.71</v>
      </c>
      <c r="AF845" s="159">
        <v>3677329.94</v>
      </c>
      <c r="AG845" s="159">
        <v>156914.07999999999</v>
      </c>
      <c r="AH845" s="159">
        <v>171561.37</v>
      </c>
      <c r="AI845" s="159">
        <v>0</v>
      </c>
      <c r="AJ845" s="159">
        <v>0</v>
      </c>
    </row>
    <row r="846" spans="1:36">
      <c r="A846" s="153">
        <v>12</v>
      </c>
      <c r="B846" s="154">
        <v>8</v>
      </c>
      <c r="C846" s="154">
        <v>3</v>
      </c>
      <c r="D846" s="155">
        <v>2</v>
      </c>
      <c r="E846" s="155" t="s">
        <v>556</v>
      </c>
      <c r="F846" s="156" t="s">
        <v>3851</v>
      </c>
      <c r="G846" s="156" t="s">
        <v>556</v>
      </c>
      <c r="H846" s="156" t="s">
        <v>3854</v>
      </c>
      <c r="I846" s="155">
        <v>1208032</v>
      </c>
      <c r="J846" s="157" t="s">
        <v>2017</v>
      </c>
      <c r="K846" s="157"/>
      <c r="L846" s="155">
        <v>2022</v>
      </c>
      <c r="M846" s="158">
        <v>4572</v>
      </c>
      <c r="N846" s="159">
        <v>22875145.539999999</v>
      </c>
      <c r="O846" s="159">
        <v>21314955.239999998</v>
      </c>
      <c r="P846" s="159">
        <v>15497637.09</v>
      </c>
      <c r="Q846" s="159">
        <v>7910144</v>
      </c>
      <c r="R846" s="159">
        <v>7587493.0899999999</v>
      </c>
      <c r="S846" s="159">
        <v>1560190.3</v>
      </c>
      <c r="T846" s="159">
        <v>53</v>
      </c>
      <c r="U846" s="159">
        <v>20661835.109999999</v>
      </c>
      <c r="V846" s="159">
        <v>19452696.379999999</v>
      </c>
      <c r="W846" s="159">
        <v>6930167.3700000001</v>
      </c>
      <c r="X846" s="159">
        <v>161441.85999999999</v>
      </c>
      <c r="Y846" s="159">
        <v>1209138.73</v>
      </c>
      <c r="Z846" s="159">
        <v>1789431.5</v>
      </c>
      <c r="AA846" s="159">
        <v>0</v>
      </c>
      <c r="AB846" s="159">
        <v>1789431.5</v>
      </c>
      <c r="AC846" s="159">
        <v>336974</v>
      </c>
      <c r="AD846" s="159">
        <v>336974</v>
      </c>
      <c r="AE846" s="159">
        <v>5164215</v>
      </c>
      <c r="AF846" s="159">
        <v>1862258.86</v>
      </c>
      <c r="AG846" s="159">
        <v>149069.03</v>
      </c>
      <c r="AH846" s="159">
        <v>242749.65</v>
      </c>
      <c r="AI846" s="159">
        <v>0</v>
      </c>
      <c r="AJ846" s="159">
        <v>0</v>
      </c>
    </row>
    <row r="847" spans="1:36">
      <c r="A847" s="153">
        <v>12</v>
      </c>
      <c r="B847" s="154">
        <v>8</v>
      </c>
      <c r="C847" s="154">
        <v>4</v>
      </c>
      <c r="D847" s="155">
        <v>2</v>
      </c>
      <c r="E847" s="155" t="s">
        <v>556</v>
      </c>
      <c r="F847" s="156" t="s">
        <v>3851</v>
      </c>
      <c r="G847" s="156" t="s">
        <v>556</v>
      </c>
      <c r="H847" s="156" t="s">
        <v>3855</v>
      </c>
      <c r="I847" s="155">
        <v>1208042</v>
      </c>
      <c r="J847" s="157" t="s">
        <v>2016</v>
      </c>
      <c r="K847" s="157"/>
      <c r="L847" s="155">
        <v>2022</v>
      </c>
      <c r="M847" s="158">
        <v>5049</v>
      </c>
      <c r="N847" s="159">
        <v>34399873.020000003</v>
      </c>
      <c r="O847" s="159">
        <v>26363329.550000001</v>
      </c>
      <c r="P847" s="159">
        <v>18091537.030000001</v>
      </c>
      <c r="Q847" s="159">
        <v>8542584</v>
      </c>
      <c r="R847" s="159">
        <v>9548953.0299999993</v>
      </c>
      <c r="S847" s="159">
        <v>8036543.4699999997</v>
      </c>
      <c r="T847" s="159">
        <v>1800425.64</v>
      </c>
      <c r="U847" s="159">
        <v>32516148.640000001</v>
      </c>
      <c r="V847" s="159">
        <v>23896409.120000001</v>
      </c>
      <c r="W847" s="159">
        <v>9146748.3499999996</v>
      </c>
      <c r="X847" s="159">
        <v>264305</v>
      </c>
      <c r="Y847" s="159">
        <v>8619739.5199999996</v>
      </c>
      <c r="Z847" s="159">
        <v>783236.48</v>
      </c>
      <c r="AA847" s="159">
        <v>0</v>
      </c>
      <c r="AB847" s="159">
        <v>783236.48</v>
      </c>
      <c r="AC847" s="159">
        <v>500000</v>
      </c>
      <c r="AD847" s="159">
        <v>500000</v>
      </c>
      <c r="AE847" s="159">
        <v>10500000</v>
      </c>
      <c r="AF847" s="159">
        <v>2466920.4300000002</v>
      </c>
      <c r="AG847" s="159">
        <v>393264.58</v>
      </c>
      <c r="AH847" s="159">
        <v>415322.84</v>
      </c>
      <c r="AI847" s="159">
        <v>0</v>
      </c>
      <c r="AJ847" s="159">
        <v>0</v>
      </c>
    </row>
    <row r="848" spans="1:36">
      <c r="A848" s="153">
        <v>12</v>
      </c>
      <c r="B848" s="154">
        <v>8</v>
      </c>
      <c r="C848" s="154">
        <v>5</v>
      </c>
      <c r="D848" s="155">
        <v>3</v>
      </c>
      <c r="E848" s="155" t="s">
        <v>556</v>
      </c>
      <c r="F848" s="156" t="s">
        <v>3856</v>
      </c>
      <c r="G848" s="156" t="s">
        <v>556</v>
      </c>
      <c r="H848" s="156" t="s">
        <v>3857</v>
      </c>
      <c r="I848" s="155">
        <v>1208053</v>
      </c>
      <c r="J848" s="157" t="s">
        <v>2015</v>
      </c>
      <c r="K848" s="157"/>
      <c r="L848" s="155">
        <v>2022</v>
      </c>
      <c r="M848" s="158">
        <v>19607</v>
      </c>
      <c r="N848" s="159">
        <v>108364944.06999999</v>
      </c>
      <c r="O848" s="159">
        <v>88773360.540000007</v>
      </c>
      <c r="P848" s="159">
        <v>51822620.370000005</v>
      </c>
      <c r="Q848" s="159">
        <v>19870068</v>
      </c>
      <c r="R848" s="159">
        <v>31952552.370000001</v>
      </c>
      <c r="S848" s="159">
        <v>19591583.530000001</v>
      </c>
      <c r="T848" s="159">
        <v>394970.49</v>
      </c>
      <c r="U848" s="159">
        <v>115491835.98</v>
      </c>
      <c r="V848" s="159">
        <v>81963706.390000001</v>
      </c>
      <c r="W848" s="159">
        <v>27174548.460000001</v>
      </c>
      <c r="X848" s="159">
        <v>1084836.05</v>
      </c>
      <c r="Y848" s="159">
        <v>33528129.59</v>
      </c>
      <c r="Z848" s="159">
        <v>13343368.890000001</v>
      </c>
      <c r="AA848" s="159">
        <v>12659123.43</v>
      </c>
      <c r="AB848" s="159">
        <v>684245.46000000089</v>
      </c>
      <c r="AC848" s="159">
        <v>1063495</v>
      </c>
      <c r="AD848" s="159">
        <v>1063495</v>
      </c>
      <c r="AE848" s="159">
        <v>45577711.109999999</v>
      </c>
      <c r="AF848" s="159">
        <v>6809654.1500000004</v>
      </c>
      <c r="AG848" s="159">
        <v>1129904.8500000001</v>
      </c>
      <c r="AH848" s="159">
        <v>1219649.48</v>
      </c>
      <c r="AI848" s="159">
        <v>24792</v>
      </c>
      <c r="AJ848" s="159">
        <v>1903.36</v>
      </c>
    </row>
    <row r="849" spans="1:36">
      <c r="A849" s="153">
        <v>12</v>
      </c>
      <c r="B849" s="154">
        <v>8</v>
      </c>
      <c r="C849" s="154">
        <v>6</v>
      </c>
      <c r="D849" s="155">
        <v>2</v>
      </c>
      <c r="E849" s="155" t="s">
        <v>556</v>
      </c>
      <c r="F849" s="156" t="s">
        <v>3851</v>
      </c>
      <c r="G849" s="156" t="s">
        <v>556</v>
      </c>
      <c r="H849" s="156" t="s">
        <v>3858</v>
      </c>
      <c r="I849" s="155">
        <v>1208062</v>
      </c>
      <c r="J849" s="157" t="s">
        <v>2014</v>
      </c>
      <c r="K849" s="157"/>
      <c r="L849" s="155">
        <v>2022</v>
      </c>
      <c r="M849" s="158">
        <v>2509</v>
      </c>
      <c r="N849" s="159">
        <v>15795860.73</v>
      </c>
      <c r="O849" s="159">
        <v>14515570.73</v>
      </c>
      <c r="P849" s="159">
        <v>11169901.34</v>
      </c>
      <c r="Q849" s="159">
        <v>4695639</v>
      </c>
      <c r="R849" s="159">
        <v>6474262.3399999999</v>
      </c>
      <c r="S849" s="159">
        <v>1280290</v>
      </c>
      <c r="T849" s="159">
        <v>30000</v>
      </c>
      <c r="U849" s="159">
        <v>14576965.48</v>
      </c>
      <c r="V849" s="159">
        <v>13063704.35</v>
      </c>
      <c r="W849" s="159">
        <v>5348951.13</v>
      </c>
      <c r="X849" s="159">
        <v>47346.400000000001</v>
      </c>
      <c r="Y849" s="159">
        <v>1513261.13</v>
      </c>
      <c r="Z849" s="159">
        <v>1359267.71</v>
      </c>
      <c r="AA849" s="159">
        <v>500000</v>
      </c>
      <c r="AB849" s="159">
        <v>859267.71</v>
      </c>
      <c r="AC849" s="159">
        <v>346026.69</v>
      </c>
      <c r="AD849" s="159">
        <v>346026.69</v>
      </c>
      <c r="AE849" s="159">
        <v>1217477.1599999999</v>
      </c>
      <c r="AF849" s="159">
        <v>1451866.38</v>
      </c>
      <c r="AG849" s="159">
        <v>1505918.83</v>
      </c>
      <c r="AH849" s="159">
        <v>1294546.75</v>
      </c>
      <c r="AI849" s="159">
        <v>0</v>
      </c>
      <c r="AJ849" s="159">
        <v>0</v>
      </c>
    </row>
    <row r="850" spans="1:36">
      <c r="A850" s="153">
        <v>12</v>
      </c>
      <c r="B850" s="154">
        <v>8</v>
      </c>
      <c r="C850" s="154">
        <v>7</v>
      </c>
      <c r="D850" s="155">
        <v>2</v>
      </c>
      <c r="E850" s="155" t="s">
        <v>556</v>
      </c>
      <c r="F850" s="156" t="s">
        <v>3851</v>
      </c>
      <c r="G850" s="156" t="s">
        <v>556</v>
      </c>
      <c r="H850" s="156" t="s">
        <v>3859</v>
      </c>
      <c r="I850" s="155">
        <v>1208072</v>
      </c>
      <c r="J850" s="157" t="s">
        <v>2013</v>
      </c>
      <c r="K850" s="157"/>
      <c r="L850" s="155">
        <v>2022</v>
      </c>
      <c r="M850" s="158">
        <v>3514</v>
      </c>
      <c r="N850" s="159">
        <v>18261695.780000001</v>
      </c>
      <c r="O850" s="159">
        <v>16460013.220000001</v>
      </c>
      <c r="P850" s="159">
        <v>12473786.68</v>
      </c>
      <c r="Q850" s="159">
        <v>5932628</v>
      </c>
      <c r="R850" s="159">
        <v>6541158.6799999997</v>
      </c>
      <c r="S850" s="159">
        <v>1801682.56</v>
      </c>
      <c r="T850" s="159">
        <v>100</v>
      </c>
      <c r="U850" s="159">
        <v>16147650.460000001</v>
      </c>
      <c r="V850" s="159">
        <v>14441817.609999999</v>
      </c>
      <c r="W850" s="159">
        <v>5181264.26</v>
      </c>
      <c r="X850" s="159">
        <v>58910.99</v>
      </c>
      <c r="Y850" s="159">
        <v>1705832.85</v>
      </c>
      <c r="Z850" s="159">
        <v>867306.85</v>
      </c>
      <c r="AA850" s="159">
        <v>0</v>
      </c>
      <c r="AB850" s="159">
        <v>867306.85</v>
      </c>
      <c r="AC850" s="159">
        <v>509736.34</v>
      </c>
      <c r="AD850" s="159">
        <v>508736.34</v>
      </c>
      <c r="AE850" s="159">
        <v>2225722</v>
      </c>
      <c r="AF850" s="159">
        <v>2018195.61</v>
      </c>
      <c r="AG850" s="159">
        <v>935838.32</v>
      </c>
      <c r="AH850" s="159">
        <v>766559.67</v>
      </c>
      <c r="AI850" s="159">
        <v>0</v>
      </c>
      <c r="AJ850" s="159">
        <v>0</v>
      </c>
    </row>
    <row r="851" spans="1:36">
      <c r="A851" s="153">
        <v>12</v>
      </c>
      <c r="B851" s="154">
        <v>9</v>
      </c>
      <c r="C851" s="154">
        <v>1</v>
      </c>
      <c r="D851" s="155">
        <v>3</v>
      </c>
      <c r="E851" s="155" t="s">
        <v>556</v>
      </c>
      <c r="F851" s="156" t="s">
        <v>3860</v>
      </c>
      <c r="G851" s="156" t="s">
        <v>556</v>
      </c>
      <c r="H851" s="156" t="s">
        <v>3861</v>
      </c>
      <c r="I851" s="155">
        <v>1209013</v>
      </c>
      <c r="J851" s="157" t="s">
        <v>2012</v>
      </c>
      <c r="K851" s="157"/>
      <c r="L851" s="155">
        <v>2022</v>
      </c>
      <c r="M851" s="158">
        <v>15330</v>
      </c>
      <c r="N851" s="159">
        <v>105470310.75</v>
      </c>
      <c r="O851" s="159">
        <v>86102591.530000001</v>
      </c>
      <c r="P851" s="159">
        <v>45268544.700000003</v>
      </c>
      <c r="Q851" s="159">
        <v>16825355</v>
      </c>
      <c r="R851" s="159">
        <v>28443189.699999999</v>
      </c>
      <c r="S851" s="159">
        <v>19367719.219999999</v>
      </c>
      <c r="T851" s="159">
        <v>1459264.81</v>
      </c>
      <c r="U851" s="159">
        <v>99301944.980000004</v>
      </c>
      <c r="V851" s="159">
        <v>74865662.299999997</v>
      </c>
      <c r="W851" s="159">
        <v>30737307.440000001</v>
      </c>
      <c r="X851" s="159">
        <v>276859.12</v>
      </c>
      <c r="Y851" s="159">
        <v>24436282.68</v>
      </c>
      <c r="Z851" s="159">
        <v>6684583.1900000004</v>
      </c>
      <c r="AA851" s="159">
        <v>3062040</v>
      </c>
      <c r="AB851" s="159">
        <v>3622543.1900000004</v>
      </c>
      <c r="AC851" s="159">
        <v>4942974</v>
      </c>
      <c r="AD851" s="159">
        <v>4942974</v>
      </c>
      <c r="AE851" s="159">
        <v>15062040</v>
      </c>
      <c r="AF851" s="159">
        <v>11236929.23</v>
      </c>
      <c r="AG851" s="159">
        <v>579033.94999999995</v>
      </c>
      <c r="AH851" s="159">
        <v>581719.4</v>
      </c>
      <c r="AI851" s="159">
        <v>0</v>
      </c>
      <c r="AJ851" s="159">
        <v>0</v>
      </c>
    </row>
    <row r="852" spans="1:36">
      <c r="A852" s="153">
        <v>12</v>
      </c>
      <c r="B852" s="154">
        <v>9</v>
      </c>
      <c r="C852" s="154">
        <v>2</v>
      </c>
      <c r="D852" s="155">
        <v>2</v>
      </c>
      <c r="E852" s="155" t="s">
        <v>556</v>
      </c>
      <c r="F852" s="156" t="s">
        <v>3862</v>
      </c>
      <c r="G852" s="156" t="s">
        <v>556</v>
      </c>
      <c r="H852" s="156" t="s">
        <v>3863</v>
      </c>
      <c r="I852" s="155">
        <v>1209022</v>
      </c>
      <c r="J852" s="157" t="s">
        <v>2011</v>
      </c>
      <c r="K852" s="157"/>
      <c r="L852" s="155">
        <v>2022</v>
      </c>
      <c r="M852" s="158">
        <v>10090</v>
      </c>
      <c r="N852" s="159">
        <v>52546965.880000003</v>
      </c>
      <c r="O852" s="159">
        <v>50189065.310000002</v>
      </c>
      <c r="P852" s="159">
        <v>39949967.5</v>
      </c>
      <c r="Q852" s="159">
        <v>19801898</v>
      </c>
      <c r="R852" s="159">
        <v>20148069.5</v>
      </c>
      <c r="S852" s="159">
        <v>2357900.5699999998</v>
      </c>
      <c r="T852" s="159">
        <v>5513.73</v>
      </c>
      <c r="U852" s="159">
        <v>51513992.049999997</v>
      </c>
      <c r="V852" s="159">
        <v>48188833.170000002</v>
      </c>
      <c r="W852" s="159">
        <v>16975450.77</v>
      </c>
      <c r="X852" s="159">
        <v>69019.679999999993</v>
      </c>
      <c r="Y852" s="159">
        <v>3325158.88</v>
      </c>
      <c r="Z852" s="159">
        <v>1556168.71</v>
      </c>
      <c r="AA852" s="159">
        <v>560000</v>
      </c>
      <c r="AB852" s="159">
        <v>996168.71</v>
      </c>
      <c r="AC852" s="159">
        <v>1050000</v>
      </c>
      <c r="AD852" s="159">
        <v>1050000</v>
      </c>
      <c r="AE852" s="159">
        <v>4730000</v>
      </c>
      <c r="AF852" s="159">
        <v>2000232.14</v>
      </c>
      <c r="AG852" s="159">
        <v>262818.02</v>
      </c>
      <c r="AH852" s="159">
        <v>179586.92</v>
      </c>
      <c r="AI852" s="159">
        <v>0</v>
      </c>
      <c r="AJ852" s="159">
        <v>0</v>
      </c>
    </row>
    <row r="853" spans="1:36">
      <c r="A853" s="153">
        <v>12</v>
      </c>
      <c r="B853" s="154">
        <v>9</v>
      </c>
      <c r="C853" s="154">
        <v>3</v>
      </c>
      <c r="D853" s="155">
        <v>3</v>
      </c>
      <c r="E853" s="155" t="s">
        <v>556</v>
      </c>
      <c r="F853" s="156" t="s">
        <v>3860</v>
      </c>
      <c r="G853" s="156" t="s">
        <v>556</v>
      </c>
      <c r="H853" s="156" t="s">
        <v>3864</v>
      </c>
      <c r="I853" s="155">
        <v>1209033</v>
      </c>
      <c r="J853" s="157" t="s">
        <v>2010</v>
      </c>
      <c r="K853" s="157"/>
      <c r="L853" s="155">
        <v>2022</v>
      </c>
      <c r="M853" s="158">
        <v>44530</v>
      </c>
      <c r="N853" s="159">
        <v>266463256.33000001</v>
      </c>
      <c r="O853" s="159">
        <v>225063006.77000001</v>
      </c>
      <c r="P853" s="159">
        <v>123406403.56999999</v>
      </c>
      <c r="Q853" s="159">
        <v>42552906</v>
      </c>
      <c r="R853" s="159">
        <v>80853497.569999993</v>
      </c>
      <c r="S853" s="159">
        <v>41400249.560000002</v>
      </c>
      <c r="T853" s="159">
        <v>1054029.22</v>
      </c>
      <c r="U853" s="159">
        <v>240476213.81999999</v>
      </c>
      <c r="V853" s="159">
        <v>207036108.12</v>
      </c>
      <c r="W853" s="159">
        <v>79560145.879999995</v>
      </c>
      <c r="X853" s="159">
        <v>3323218.97</v>
      </c>
      <c r="Y853" s="159">
        <v>33440105.699999999</v>
      </c>
      <c r="Z853" s="159">
        <v>24686047.68</v>
      </c>
      <c r="AA853" s="159">
        <v>12879910</v>
      </c>
      <c r="AB853" s="159">
        <v>11806137.68</v>
      </c>
      <c r="AC853" s="159">
        <v>14475206</v>
      </c>
      <c r="AD853" s="159">
        <v>12975206</v>
      </c>
      <c r="AE853" s="159">
        <v>135397866.00999999</v>
      </c>
      <c r="AF853" s="159">
        <v>18026898.649999999</v>
      </c>
      <c r="AG853" s="159">
        <v>1029848</v>
      </c>
      <c r="AH853" s="159">
        <v>858794.47</v>
      </c>
      <c r="AI853" s="159">
        <v>0</v>
      </c>
      <c r="AJ853" s="159">
        <v>0</v>
      </c>
    </row>
    <row r="854" spans="1:36">
      <c r="A854" s="153">
        <v>12</v>
      </c>
      <c r="B854" s="154">
        <v>9</v>
      </c>
      <c r="C854" s="154">
        <v>4</v>
      </c>
      <c r="D854" s="155">
        <v>2</v>
      </c>
      <c r="E854" s="155" t="s">
        <v>556</v>
      </c>
      <c r="F854" s="156" t="s">
        <v>3862</v>
      </c>
      <c r="G854" s="156" t="s">
        <v>556</v>
      </c>
      <c r="H854" s="156" t="s">
        <v>3865</v>
      </c>
      <c r="I854" s="155">
        <v>1209042</v>
      </c>
      <c r="J854" s="157" t="s">
        <v>2009</v>
      </c>
      <c r="K854" s="157"/>
      <c r="L854" s="155">
        <v>2022</v>
      </c>
      <c r="M854" s="158">
        <v>11119</v>
      </c>
      <c r="N854" s="159">
        <v>62080641.530000001</v>
      </c>
      <c r="O854" s="159">
        <v>54887045.810000002</v>
      </c>
      <c r="P854" s="159">
        <v>39021214.710000001</v>
      </c>
      <c r="Q854" s="159">
        <v>17065653</v>
      </c>
      <c r="R854" s="159">
        <v>21955561.710000001</v>
      </c>
      <c r="S854" s="159">
        <v>7193595.7199999997</v>
      </c>
      <c r="T854" s="159">
        <v>4450</v>
      </c>
      <c r="U854" s="159">
        <v>55665236.479999997</v>
      </c>
      <c r="V854" s="159">
        <v>51537817.609999999</v>
      </c>
      <c r="W854" s="159">
        <v>19741165.98</v>
      </c>
      <c r="X854" s="159">
        <v>231401.75</v>
      </c>
      <c r="Y854" s="159">
        <v>4127418.87</v>
      </c>
      <c r="Z854" s="159">
        <v>2297898.46</v>
      </c>
      <c r="AA854" s="159">
        <v>2000000</v>
      </c>
      <c r="AB854" s="159">
        <v>297898.45999999996</v>
      </c>
      <c r="AC854" s="159">
        <v>1832000</v>
      </c>
      <c r="AD854" s="159">
        <v>1832000</v>
      </c>
      <c r="AE854" s="159">
        <v>12693000</v>
      </c>
      <c r="AF854" s="159">
        <v>3349228.2</v>
      </c>
      <c r="AG854" s="159">
        <v>194087.75</v>
      </c>
      <c r="AH854" s="159">
        <v>253982.39</v>
      </c>
      <c r="AI854" s="159">
        <v>0</v>
      </c>
      <c r="AJ854" s="159">
        <v>0</v>
      </c>
    </row>
    <row r="855" spans="1:36">
      <c r="A855" s="153">
        <v>12</v>
      </c>
      <c r="B855" s="154">
        <v>9</v>
      </c>
      <c r="C855" s="154">
        <v>5</v>
      </c>
      <c r="D855" s="155">
        <v>2</v>
      </c>
      <c r="E855" s="155" t="s">
        <v>556</v>
      </c>
      <c r="F855" s="156" t="s">
        <v>3862</v>
      </c>
      <c r="G855" s="156" t="s">
        <v>556</v>
      </c>
      <c r="H855" s="156" t="s">
        <v>3866</v>
      </c>
      <c r="I855" s="155">
        <v>1209052</v>
      </c>
      <c r="J855" s="157" t="s">
        <v>2008</v>
      </c>
      <c r="K855" s="157"/>
      <c r="L855" s="155">
        <v>2022</v>
      </c>
      <c r="M855" s="158">
        <v>6441</v>
      </c>
      <c r="N855" s="159">
        <v>40276167.380000003</v>
      </c>
      <c r="O855" s="159">
        <v>38758886.280000001</v>
      </c>
      <c r="P855" s="159">
        <v>30267170.030000001</v>
      </c>
      <c r="Q855" s="159">
        <v>15625553</v>
      </c>
      <c r="R855" s="159">
        <v>14641617.029999999</v>
      </c>
      <c r="S855" s="159">
        <v>1517281.1</v>
      </c>
      <c r="T855" s="159">
        <v>231402.54</v>
      </c>
      <c r="U855" s="159">
        <v>38243627.530000001</v>
      </c>
      <c r="V855" s="159">
        <v>36931704.18</v>
      </c>
      <c r="W855" s="159">
        <v>13539407.33</v>
      </c>
      <c r="X855" s="159">
        <v>1828276.74</v>
      </c>
      <c r="Y855" s="159">
        <v>1311923.3500000001</v>
      </c>
      <c r="Z855" s="159">
        <v>22766799.25</v>
      </c>
      <c r="AA855" s="159">
        <v>22215600</v>
      </c>
      <c r="AB855" s="159">
        <v>551199.25</v>
      </c>
      <c r="AC855" s="159">
        <v>23555277.940000001</v>
      </c>
      <c r="AD855" s="159">
        <v>23555277.940000001</v>
      </c>
      <c r="AE855" s="159">
        <v>34586292</v>
      </c>
      <c r="AF855" s="159">
        <v>1827182.1</v>
      </c>
      <c r="AG855" s="159">
        <v>253807.91</v>
      </c>
      <c r="AH855" s="159">
        <v>260232.94</v>
      </c>
      <c r="AI855" s="159">
        <v>0</v>
      </c>
      <c r="AJ855" s="159">
        <v>0</v>
      </c>
    </row>
    <row r="856" spans="1:36">
      <c r="A856" s="153">
        <v>12</v>
      </c>
      <c r="B856" s="154">
        <v>9</v>
      </c>
      <c r="C856" s="154">
        <v>6</v>
      </c>
      <c r="D856" s="155">
        <v>2</v>
      </c>
      <c r="E856" s="155" t="s">
        <v>556</v>
      </c>
      <c r="F856" s="156" t="s">
        <v>3862</v>
      </c>
      <c r="G856" s="156" t="s">
        <v>556</v>
      </c>
      <c r="H856" s="156" t="s">
        <v>3867</v>
      </c>
      <c r="I856" s="155">
        <v>1209062</v>
      </c>
      <c r="J856" s="157" t="s">
        <v>2007</v>
      </c>
      <c r="K856" s="157"/>
      <c r="L856" s="155">
        <v>2022</v>
      </c>
      <c r="M856" s="158">
        <v>9044</v>
      </c>
      <c r="N856" s="159">
        <v>52905395.719999999</v>
      </c>
      <c r="O856" s="159">
        <v>48338057.479999997</v>
      </c>
      <c r="P856" s="159">
        <v>28665955.140000001</v>
      </c>
      <c r="Q856" s="159">
        <v>12334317</v>
      </c>
      <c r="R856" s="159">
        <v>16331638.140000001</v>
      </c>
      <c r="S856" s="159">
        <v>4567338.24</v>
      </c>
      <c r="T856" s="159">
        <v>66512.2</v>
      </c>
      <c r="U856" s="159">
        <v>51356912.229999997</v>
      </c>
      <c r="V856" s="159">
        <v>44745496.390000001</v>
      </c>
      <c r="W856" s="159">
        <v>17285576.390000001</v>
      </c>
      <c r="X856" s="159">
        <v>159653.84</v>
      </c>
      <c r="Y856" s="159">
        <v>6611415.8399999999</v>
      </c>
      <c r="Z856" s="159">
        <v>1794674.71</v>
      </c>
      <c r="AA856" s="159">
        <v>0</v>
      </c>
      <c r="AB856" s="159">
        <v>1794674.71</v>
      </c>
      <c r="AC856" s="159">
        <v>1380000</v>
      </c>
      <c r="AD856" s="159">
        <v>1380000</v>
      </c>
      <c r="AE856" s="159">
        <v>8630000</v>
      </c>
      <c r="AF856" s="159">
        <v>3592561.09</v>
      </c>
      <c r="AG856" s="159">
        <v>220403.19</v>
      </c>
      <c r="AH856" s="159">
        <v>163239.23000000001</v>
      </c>
      <c r="AI856" s="159">
        <v>0</v>
      </c>
      <c r="AJ856" s="159">
        <v>0</v>
      </c>
    </row>
    <row r="857" spans="1:36">
      <c r="A857" s="153">
        <v>12</v>
      </c>
      <c r="B857" s="154">
        <v>9</v>
      </c>
      <c r="C857" s="154">
        <v>7</v>
      </c>
      <c r="D857" s="155">
        <v>3</v>
      </c>
      <c r="E857" s="155" t="s">
        <v>556</v>
      </c>
      <c r="F857" s="156" t="s">
        <v>3860</v>
      </c>
      <c r="G857" s="156" t="s">
        <v>556</v>
      </c>
      <c r="H857" s="156" t="s">
        <v>3868</v>
      </c>
      <c r="I857" s="155">
        <v>1209073</v>
      </c>
      <c r="J857" s="157" t="s">
        <v>2006</v>
      </c>
      <c r="K857" s="157"/>
      <c r="L857" s="155">
        <v>2022</v>
      </c>
      <c r="M857" s="158">
        <v>15044</v>
      </c>
      <c r="N857" s="159">
        <v>74293641.209999993</v>
      </c>
      <c r="O857" s="159">
        <v>71418513.75</v>
      </c>
      <c r="P857" s="159">
        <v>47682649.32</v>
      </c>
      <c r="Q857" s="159">
        <v>20658492</v>
      </c>
      <c r="R857" s="159">
        <v>27024157.32</v>
      </c>
      <c r="S857" s="159">
        <v>2875127.46</v>
      </c>
      <c r="T857" s="159">
        <v>0</v>
      </c>
      <c r="U857" s="159">
        <v>69177788.900000006</v>
      </c>
      <c r="V857" s="159">
        <v>64816364.710000001</v>
      </c>
      <c r="W857" s="159">
        <v>25467805.780000001</v>
      </c>
      <c r="X857" s="159">
        <v>409956.4</v>
      </c>
      <c r="Y857" s="159">
        <v>4361424.1900000004</v>
      </c>
      <c r="Z857" s="159">
        <v>3158214.16</v>
      </c>
      <c r="AA857" s="159">
        <v>2500000</v>
      </c>
      <c r="AB857" s="159">
        <v>658214.16000000015</v>
      </c>
      <c r="AC857" s="159">
        <v>4712960</v>
      </c>
      <c r="AD857" s="159">
        <v>4712960</v>
      </c>
      <c r="AE857" s="159">
        <v>20320217.850000001</v>
      </c>
      <c r="AF857" s="159">
        <v>6602149.04</v>
      </c>
      <c r="AG857" s="159">
        <v>624499.19999999995</v>
      </c>
      <c r="AH857" s="159">
        <v>642355.68000000005</v>
      </c>
      <c r="AI857" s="159">
        <v>0</v>
      </c>
      <c r="AJ857" s="159">
        <v>0</v>
      </c>
    </row>
    <row r="858" spans="1:36">
      <c r="A858" s="153">
        <v>12</v>
      </c>
      <c r="B858" s="154">
        <v>9</v>
      </c>
      <c r="C858" s="154">
        <v>8</v>
      </c>
      <c r="D858" s="155">
        <v>2</v>
      </c>
      <c r="E858" s="155" t="s">
        <v>556</v>
      </c>
      <c r="F858" s="156" t="s">
        <v>3862</v>
      </c>
      <c r="G858" s="156" t="s">
        <v>556</v>
      </c>
      <c r="H858" s="156" t="s">
        <v>3869</v>
      </c>
      <c r="I858" s="155">
        <v>1209082</v>
      </c>
      <c r="J858" s="157" t="s">
        <v>2005</v>
      </c>
      <c r="K858" s="157"/>
      <c r="L858" s="155">
        <v>2022</v>
      </c>
      <c r="M858" s="158">
        <v>8861</v>
      </c>
      <c r="N858" s="159">
        <v>51569015.590000004</v>
      </c>
      <c r="O858" s="159">
        <v>44164643.899999999</v>
      </c>
      <c r="P858" s="159">
        <v>35014711.480000004</v>
      </c>
      <c r="Q858" s="159">
        <v>17255223</v>
      </c>
      <c r="R858" s="159">
        <v>17759488.48</v>
      </c>
      <c r="S858" s="159">
        <v>7404371.6900000004</v>
      </c>
      <c r="T858" s="159">
        <v>3394.02</v>
      </c>
      <c r="U858" s="159">
        <v>48610422.329999998</v>
      </c>
      <c r="V858" s="159">
        <v>41870846.369999997</v>
      </c>
      <c r="W858" s="159">
        <v>15877637.93</v>
      </c>
      <c r="X858" s="159">
        <v>24962.12</v>
      </c>
      <c r="Y858" s="159">
        <v>6739575.96</v>
      </c>
      <c r="Z858" s="159">
        <v>4334434.3899999997</v>
      </c>
      <c r="AA858" s="159">
        <v>3500000</v>
      </c>
      <c r="AB858" s="159">
        <v>834434.38999999966</v>
      </c>
      <c r="AC858" s="159">
        <v>975724</v>
      </c>
      <c r="AD858" s="159">
        <v>975724</v>
      </c>
      <c r="AE858" s="159">
        <v>3689211.88</v>
      </c>
      <c r="AF858" s="159">
        <v>2293797.5299999998</v>
      </c>
      <c r="AG858" s="159">
        <v>224472.19</v>
      </c>
      <c r="AH858" s="159">
        <v>204270.49</v>
      </c>
      <c r="AI858" s="159">
        <v>0</v>
      </c>
      <c r="AJ858" s="159">
        <v>0</v>
      </c>
    </row>
    <row r="859" spans="1:36">
      <c r="A859" s="153">
        <v>12</v>
      </c>
      <c r="B859" s="154">
        <v>9</v>
      </c>
      <c r="C859" s="154">
        <v>9</v>
      </c>
      <c r="D859" s="155">
        <v>2</v>
      </c>
      <c r="E859" s="155" t="s">
        <v>556</v>
      </c>
      <c r="F859" s="156" t="s">
        <v>3862</v>
      </c>
      <c r="G859" s="156" t="s">
        <v>556</v>
      </c>
      <c r="H859" s="156" t="s">
        <v>3870</v>
      </c>
      <c r="I859" s="155">
        <v>1209092</v>
      </c>
      <c r="J859" s="157" t="s">
        <v>1430</v>
      </c>
      <c r="K859" s="157"/>
      <c r="L859" s="155">
        <v>2022</v>
      </c>
      <c r="M859" s="158">
        <v>7413</v>
      </c>
      <c r="N859" s="159">
        <v>48123858</v>
      </c>
      <c r="O859" s="159">
        <v>41012986.600000001</v>
      </c>
      <c r="P859" s="159">
        <v>30707404.119999997</v>
      </c>
      <c r="Q859" s="159">
        <v>14701588</v>
      </c>
      <c r="R859" s="159">
        <v>16005816.119999999</v>
      </c>
      <c r="S859" s="159">
        <v>7110871.4000000004</v>
      </c>
      <c r="T859" s="159">
        <v>97573.7</v>
      </c>
      <c r="U859" s="159">
        <v>51798993.780000001</v>
      </c>
      <c r="V859" s="159">
        <v>37202787.93</v>
      </c>
      <c r="W859" s="159">
        <v>12441922.689999999</v>
      </c>
      <c r="X859" s="159">
        <v>247099.9</v>
      </c>
      <c r="Y859" s="159">
        <v>14596205.85</v>
      </c>
      <c r="Z859" s="159">
        <v>4681071.12</v>
      </c>
      <c r="AA859" s="159">
        <v>3324241.82</v>
      </c>
      <c r="AB859" s="159">
        <v>1356829.3000000003</v>
      </c>
      <c r="AC859" s="159">
        <v>310784</v>
      </c>
      <c r="AD859" s="159">
        <v>310784</v>
      </c>
      <c r="AE859" s="159">
        <v>12228752.539999999</v>
      </c>
      <c r="AF859" s="159">
        <v>3810198.67</v>
      </c>
      <c r="AG859" s="159">
        <v>339937.62</v>
      </c>
      <c r="AH859" s="159">
        <v>335818.72</v>
      </c>
      <c r="AI859" s="159">
        <v>0</v>
      </c>
      <c r="AJ859" s="159">
        <v>0</v>
      </c>
    </row>
    <row r="860" spans="1:36">
      <c r="A860" s="153">
        <v>12</v>
      </c>
      <c r="B860" s="154">
        <v>10</v>
      </c>
      <c r="C860" s="154">
        <v>1</v>
      </c>
      <c r="D860" s="155">
        <v>1</v>
      </c>
      <c r="E860" s="155" t="s">
        <v>556</v>
      </c>
      <c r="F860" s="156" t="s">
        <v>3871</v>
      </c>
      <c r="G860" s="156" t="s">
        <v>556</v>
      </c>
      <c r="H860" s="156" t="s">
        <v>3872</v>
      </c>
      <c r="I860" s="155">
        <v>1210011</v>
      </c>
      <c r="J860" s="157" t="s">
        <v>2002</v>
      </c>
      <c r="K860" s="157"/>
      <c r="L860" s="155">
        <v>2022</v>
      </c>
      <c r="M860" s="158">
        <v>6000</v>
      </c>
      <c r="N860" s="159">
        <v>38808844.240000002</v>
      </c>
      <c r="O860" s="159">
        <v>32183069.940000001</v>
      </c>
      <c r="P860" s="159">
        <v>23244931.600000001</v>
      </c>
      <c r="Q860" s="159">
        <v>9639006</v>
      </c>
      <c r="R860" s="159">
        <v>13605925.6</v>
      </c>
      <c r="S860" s="159">
        <v>6625774.2999999998</v>
      </c>
      <c r="T860" s="159">
        <v>0</v>
      </c>
      <c r="U860" s="159">
        <v>34002662.340000004</v>
      </c>
      <c r="V860" s="159">
        <v>30061195.34</v>
      </c>
      <c r="W860" s="159">
        <v>11515705.52</v>
      </c>
      <c r="X860" s="159">
        <v>185437.53</v>
      </c>
      <c r="Y860" s="159">
        <v>3941467</v>
      </c>
      <c r="Z860" s="159">
        <v>3508765.63</v>
      </c>
      <c r="AA860" s="159">
        <v>2890495.38</v>
      </c>
      <c r="AB860" s="159">
        <v>618270.25</v>
      </c>
      <c r="AC860" s="159">
        <v>2045920.81</v>
      </c>
      <c r="AD860" s="159">
        <v>2045920.81</v>
      </c>
      <c r="AE860" s="159">
        <v>9430978.9399999995</v>
      </c>
      <c r="AF860" s="159">
        <v>2121874.6</v>
      </c>
      <c r="AG860" s="159">
        <v>1384127.98</v>
      </c>
      <c r="AH860" s="159">
        <v>933681.21</v>
      </c>
      <c r="AI860" s="159">
        <v>0</v>
      </c>
      <c r="AJ860" s="159">
        <v>0</v>
      </c>
    </row>
    <row r="861" spans="1:36">
      <c r="A861" s="153">
        <v>12</v>
      </c>
      <c r="B861" s="154">
        <v>10</v>
      </c>
      <c r="C861" s="154">
        <v>2</v>
      </c>
      <c r="D861" s="155">
        <v>2</v>
      </c>
      <c r="E861" s="155" t="s">
        <v>556</v>
      </c>
      <c r="F861" s="156" t="s">
        <v>3873</v>
      </c>
      <c r="G861" s="156" t="s">
        <v>556</v>
      </c>
      <c r="H861" s="156" t="s">
        <v>3874</v>
      </c>
      <c r="I861" s="155">
        <v>1210022</v>
      </c>
      <c r="J861" s="157" t="s">
        <v>2004</v>
      </c>
      <c r="K861" s="157"/>
      <c r="L861" s="155">
        <v>2022</v>
      </c>
      <c r="M861" s="158">
        <v>28927</v>
      </c>
      <c r="N861" s="159">
        <v>176632057.69</v>
      </c>
      <c r="O861" s="159">
        <v>164989640.41999999</v>
      </c>
      <c r="P861" s="159">
        <v>100290553.31</v>
      </c>
      <c r="Q861" s="159">
        <v>42286916</v>
      </c>
      <c r="R861" s="159">
        <v>58003637.310000002</v>
      </c>
      <c r="S861" s="159">
        <v>11642417.27</v>
      </c>
      <c r="T861" s="159">
        <v>138017.12</v>
      </c>
      <c r="U861" s="159">
        <v>170057307.03</v>
      </c>
      <c r="V861" s="159">
        <v>147915020.03999999</v>
      </c>
      <c r="W861" s="159">
        <v>46857658.32</v>
      </c>
      <c r="X861" s="159">
        <v>964170.94</v>
      </c>
      <c r="Y861" s="159">
        <v>22142286.989999998</v>
      </c>
      <c r="Z861" s="159">
        <v>10368221.539999999</v>
      </c>
      <c r="AA861" s="159">
        <v>1803155.04</v>
      </c>
      <c r="AB861" s="159">
        <v>8565066.5</v>
      </c>
      <c r="AC861" s="159">
        <v>5881090.2400000002</v>
      </c>
      <c r="AD861" s="159">
        <v>5852275.2400000002</v>
      </c>
      <c r="AE861" s="159">
        <v>30419224.579999998</v>
      </c>
      <c r="AF861" s="159">
        <v>17074620.379999999</v>
      </c>
      <c r="AG861" s="159">
        <v>769836.29</v>
      </c>
      <c r="AH861" s="159">
        <v>810998.38</v>
      </c>
      <c r="AI861" s="159">
        <v>0</v>
      </c>
      <c r="AJ861" s="159">
        <v>0</v>
      </c>
    </row>
    <row r="862" spans="1:36">
      <c r="A862" s="153">
        <v>12</v>
      </c>
      <c r="B862" s="154">
        <v>10</v>
      </c>
      <c r="C862" s="154">
        <v>3</v>
      </c>
      <c r="D862" s="155">
        <v>2</v>
      </c>
      <c r="E862" s="155" t="s">
        <v>556</v>
      </c>
      <c r="F862" s="156" t="s">
        <v>3873</v>
      </c>
      <c r="G862" s="156" t="s">
        <v>556</v>
      </c>
      <c r="H862" s="156" t="s">
        <v>3875</v>
      </c>
      <c r="I862" s="155">
        <v>1210032</v>
      </c>
      <c r="J862" s="157" t="s">
        <v>2003</v>
      </c>
      <c r="K862" s="157"/>
      <c r="L862" s="155">
        <v>2022</v>
      </c>
      <c r="M862" s="158">
        <v>9253</v>
      </c>
      <c r="N862" s="159">
        <v>54809121.5</v>
      </c>
      <c r="O862" s="159">
        <v>50791489.590000004</v>
      </c>
      <c r="P862" s="159">
        <v>35946697.370000005</v>
      </c>
      <c r="Q862" s="159">
        <v>16511213</v>
      </c>
      <c r="R862" s="159">
        <v>19435484.370000001</v>
      </c>
      <c r="S862" s="159">
        <v>4017631.91</v>
      </c>
      <c r="T862" s="159">
        <v>107019.35</v>
      </c>
      <c r="U862" s="159">
        <v>52126033.469999999</v>
      </c>
      <c r="V862" s="159">
        <v>47026443.609999999</v>
      </c>
      <c r="W862" s="159">
        <v>18453018.98</v>
      </c>
      <c r="X862" s="159">
        <v>229655.03</v>
      </c>
      <c r="Y862" s="159">
        <v>5099589.8600000003</v>
      </c>
      <c r="Z862" s="159">
        <v>5666123.8700000001</v>
      </c>
      <c r="AA862" s="159">
        <v>4015153.14</v>
      </c>
      <c r="AB862" s="159">
        <v>1650970.73</v>
      </c>
      <c r="AC862" s="159">
        <v>3650806.46</v>
      </c>
      <c r="AD862" s="159">
        <v>3650806.46</v>
      </c>
      <c r="AE862" s="159">
        <v>15520153.140000001</v>
      </c>
      <c r="AF862" s="159">
        <v>3765045.98</v>
      </c>
      <c r="AG862" s="159">
        <v>692319.31</v>
      </c>
      <c r="AH862" s="159">
        <v>406289.29</v>
      </c>
      <c r="AI862" s="159">
        <v>0</v>
      </c>
      <c r="AJ862" s="159">
        <v>0</v>
      </c>
    </row>
    <row r="863" spans="1:36">
      <c r="A863" s="153">
        <v>12</v>
      </c>
      <c r="B863" s="154">
        <v>10</v>
      </c>
      <c r="C863" s="154">
        <v>4</v>
      </c>
      <c r="D863" s="155">
        <v>2</v>
      </c>
      <c r="E863" s="155" t="s">
        <v>556</v>
      </c>
      <c r="F863" s="156" t="s">
        <v>3873</v>
      </c>
      <c r="G863" s="156" t="s">
        <v>556</v>
      </c>
      <c r="H863" s="156" t="s">
        <v>3876</v>
      </c>
      <c r="I863" s="155">
        <v>1210042</v>
      </c>
      <c r="J863" s="157" t="s">
        <v>2002</v>
      </c>
      <c r="K863" s="157"/>
      <c r="L863" s="155">
        <v>2022</v>
      </c>
      <c r="M863" s="158">
        <v>25605</v>
      </c>
      <c r="N863" s="159">
        <v>153113445.72</v>
      </c>
      <c r="O863" s="159">
        <v>143539316.19999999</v>
      </c>
      <c r="P863" s="159">
        <v>111620070.68000001</v>
      </c>
      <c r="Q863" s="159">
        <v>53585845</v>
      </c>
      <c r="R863" s="159">
        <v>58034225.68</v>
      </c>
      <c r="S863" s="159">
        <v>9574129.5199999996</v>
      </c>
      <c r="T863" s="159">
        <v>139759.12</v>
      </c>
      <c r="U863" s="159">
        <v>146394377.72999999</v>
      </c>
      <c r="V863" s="159">
        <v>127679465.45</v>
      </c>
      <c r="W863" s="159">
        <v>44002816.060000002</v>
      </c>
      <c r="X863" s="159">
        <v>0</v>
      </c>
      <c r="Y863" s="159">
        <v>18714912.280000001</v>
      </c>
      <c r="Z863" s="159">
        <v>10545672.810000001</v>
      </c>
      <c r="AA863" s="159">
        <v>0</v>
      </c>
      <c r="AB863" s="159">
        <v>10545672.810000001</v>
      </c>
      <c r="AC863" s="159">
        <v>0</v>
      </c>
      <c r="AD863" s="159">
        <v>0</v>
      </c>
      <c r="AE863" s="159">
        <v>0</v>
      </c>
      <c r="AF863" s="159">
        <v>15859850.75</v>
      </c>
      <c r="AG863" s="159">
        <v>547694</v>
      </c>
      <c r="AH863" s="159">
        <v>517477.99</v>
      </c>
      <c r="AI863" s="159">
        <v>0</v>
      </c>
      <c r="AJ863" s="159">
        <v>0</v>
      </c>
    </row>
    <row r="864" spans="1:36">
      <c r="A864" s="153">
        <v>12</v>
      </c>
      <c r="B864" s="154">
        <v>10</v>
      </c>
      <c r="C864" s="154">
        <v>5</v>
      </c>
      <c r="D864" s="155">
        <v>2</v>
      </c>
      <c r="E864" s="155" t="s">
        <v>556</v>
      </c>
      <c r="F864" s="156" t="s">
        <v>3873</v>
      </c>
      <c r="G864" s="156" t="s">
        <v>556</v>
      </c>
      <c r="H864" s="156" t="s">
        <v>3877</v>
      </c>
      <c r="I864" s="155">
        <v>1210052</v>
      </c>
      <c r="J864" s="157" t="s">
        <v>2001</v>
      </c>
      <c r="K864" s="157"/>
      <c r="L864" s="155">
        <v>2022</v>
      </c>
      <c r="M864" s="158">
        <v>10467</v>
      </c>
      <c r="N864" s="159">
        <v>65607802.950000003</v>
      </c>
      <c r="O864" s="159">
        <v>55471376.460000001</v>
      </c>
      <c r="P864" s="159">
        <v>41074296.280000001</v>
      </c>
      <c r="Q864" s="159">
        <v>17857777</v>
      </c>
      <c r="R864" s="159">
        <v>23216519.280000001</v>
      </c>
      <c r="S864" s="159">
        <v>10136426.49</v>
      </c>
      <c r="T864" s="159">
        <v>0</v>
      </c>
      <c r="U864" s="159">
        <v>59383440.469999999</v>
      </c>
      <c r="V864" s="159">
        <v>51518571.350000001</v>
      </c>
      <c r="W864" s="159">
        <v>18393522.010000002</v>
      </c>
      <c r="X864" s="159">
        <v>125470.39</v>
      </c>
      <c r="Y864" s="159">
        <v>7864869.1200000001</v>
      </c>
      <c r="Z864" s="159">
        <v>5444431.4299999997</v>
      </c>
      <c r="AA864" s="159">
        <v>4258485</v>
      </c>
      <c r="AB864" s="159">
        <v>1185946.4299999997</v>
      </c>
      <c r="AC864" s="159">
        <v>1510036.09</v>
      </c>
      <c r="AD864" s="159">
        <v>1345036.09</v>
      </c>
      <c r="AE864" s="159">
        <v>10602123.5</v>
      </c>
      <c r="AF864" s="159">
        <v>3952805.11</v>
      </c>
      <c r="AG864" s="159">
        <v>300059.63</v>
      </c>
      <c r="AH864" s="159">
        <v>510564.6</v>
      </c>
      <c r="AI864" s="159">
        <v>0</v>
      </c>
      <c r="AJ864" s="159">
        <v>22663.439999999999</v>
      </c>
    </row>
    <row r="865" spans="1:36">
      <c r="A865" s="153">
        <v>12</v>
      </c>
      <c r="B865" s="154">
        <v>10</v>
      </c>
      <c r="C865" s="154">
        <v>6</v>
      </c>
      <c r="D865" s="155">
        <v>2</v>
      </c>
      <c r="E865" s="155" t="s">
        <v>556</v>
      </c>
      <c r="F865" s="156" t="s">
        <v>3873</v>
      </c>
      <c r="G865" s="156" t="s">
        <v>556</v>
      </c>
      <c r="H865" s="156" t="s">
        <v>3878</v>
      </c>
      <c r="I865" s="155">
        <v>1210062</v>
      </c>
      <c r="J865" s="157" t="s">
        <v>2000</v>
      </c>
      <c r="K865" s="157"/>
      <c r="L865" s="155">
        <v>2022</v>
      </c>
      <c r="M865" s="158">
        <v>14524</v>
      </c>
      <c r="N865" s="159">
        <v>90359248.859999999</v>
      </c>
      <c r="O865" s="159">
        <v>81077700.900000006</v>
      </c>
      <c r="P865" s="159">
        <v>66250236.75</v>
      </c>
      <c r="Q865" s="159">
        <v>32775315</v>
      </c>
      <c r="R865" s="159">
        <v>33474921.75</v>
      </c>
      <c r="S865" s="159">
        <v>9281547.9600000009</v>
      </c>
      <c r="T865" s="159">
        <v>155.5</v>
      </c>
      <c r="U865" s="159">
        <v>87567578.010000005</v>
      </c>
      <c r="V865" s="159">
        <v>71238001.230000004</v>
      </c>
      <c r="W865" s="159">
        <v>25109489.940000001</v>
      </c>
      <c r="X865" s="159">
        <v>0</v>
      </c>
      <c r="Y865" s="159">
        <v>16329576.779999999</v>
      </c>
      <c r="Z865" s="159">
        <v>6158302.3499999996</v>
      </c>
      <c r="AA865" s="159">
        <v>0</v>
      </c>
      <c r="AB865" s="159">
        <v>6158302.3499999996</v>
      </c>
      <c r="AC865" s="159">
        <v>0</v>
      </c>
      <c r="AD865" s="159">
        <v>0</v>
      </c>
      <c r="AE865" s="159">
        <v>466</v>
      </c>
      <c r="AF865" s="159">
        <v>9839699.6699999999</v>
      </c>
      <c r="AG865" s="159">
        <v>192120.75</v>
      </c>
      <c r="AH865" s="159">
        <v>294382.17</v>
      </c>
      <c r="AI865" s="159">
        <v>0</v>
      </c>
      <c r="AJ865" s="159">
        <v>466</v>
      </c>
    </row>
    <row r="866" spans="1:36">
      <c r="A866" s="153">
        <v>12</v>
      </c>
      <c r="B866" s="154">
        <v>10</v>
      </c>
      <c r="C866" s="154">
        <v>7</v>
      </c>
      <c r="D866" s="155">
        <v>3</v>
      </c>
      <c r="E866" s="155" t="s">
        <v>556</v>
      </c>
      <c r="F866" s="156" t="s">
        <v>3879</v>
      </c>
      <c r="G866" s="156" t="s">
        <v>556</v>
      </c>
      <c r="H866" s="156" t="s">
        <v>3880</v>
      </c>
      <c r="I866" s="155">
        <v>1210073</v>
      </c>
      <c r="J866" s="157" t="s">
        <v>1999</v>
      </c>
      <c r="K866" s="157"/>
      <c r="L866" s="155">
        <v>2022</v>
      </c>
      <c r="M866" s="158">
        <v>16640</v>
      </c>
      <c r="N866" s="159">
        <v>125214748.92</v>
      </c>
      <c r="O866" s="159">
        <v>103685750.8</v>
      </c>
      <c r="P866" s="159">
        <v>50137598.299999997</v>
      </c>
      <c r="Q866" s="159">
        <v>14683450</v>
      </c>
      <c r="R866" s="159">
        <v>35454148.299999997</v>
      </c>
      <c r="S866" s="159">
        <v>21528998.120000001</v>
      </c>
      <c r="T866" s="159">
        <v>4788668.17</v>
      </c>
      <c r="U866" s="159">
        <v>119051839.95</v>
      </c>
      <c r="V866" s="159">
        <v>100047086.06999999</v>
      </c>
      <c r="W866" s="159">
        <v>31990814.07</v>
      </c>
      <c r="X866" s="159">
        <v>868025.99</v>
      </c>
      <c r="Y866" s="159">
        <v>19004753.879999999</v>
      </c>
      <c r="Z866" s="159">
        <v>8351439.8300000001</v>
      </c>
      <c r="AA866" s="159">
        <v>7500000</v>
      </c>
      <c r="AB866" s="159">
        <v>851439.83000000007</v>
      </c>
      <c r="AC866" s="159">
        <v>7893257.21</v>
      </c>
      <c r="AD866" s="159">
        <v>7715127.21</v>
      </c>
      <c r="AE866" s="159">
        <v>36219343.899999999</v>
      </c>
      <c r="AF866" s="159">
        <v>3638664.73</v>
      </c>
      <c r="AG866" s="159">
        <v>1122944.2</v>
      </c>
      <c r="AH866" s="159">
        <v>758908.54</v>
      </c>
      <c r="AI866" s="159">
        <v>0</v>
      </c>
      <c r="AJ866" s="159">
        <v>19551.509999999998</v>
      </c>
    </row>
    <row r="867" spans="1:36">
      <c r="A867" s="153">
        <v>12</v>
      </c>
      <c r="B867" s="154">
        <v>10</v>
      </c>
      <c r="C867" s="154">
        <v>8</v>
      </c>
      <c r="D867" s="155">
        <v>2</v>
      </c>
      <c r="E867" s="155" t="s">
        <v>556</v>
      </c>
      <c r="F867" s="156" t="s">
        <v>3873</v>
      </c>
      <c r="G867" s="156" t="s">
        <v>556</v>
      </c>
      <c r="H867" s="156" t="s">
        <v>3881</v>
      </c>
      <c r="I867" s="155">
        <v>1210082</v>
      </c>
      <c r="J867" s="157" t="s">
        <v>1998</v>
      </c>
      <c r="K867" s="157"/>
      <c r="L867" s="155">
        <v>2022</v>
      </c>
      <c r="M867" s="158">
        <v>6108</v>
      </c>
      <c r="N867" s="159">
        <v>35818854.579999998</v>
      </c>
      <c r="O867" s="159">
        <v>34308681.439999998</v>
      </c>
      <c r="P867" s="159">
        <v>26152219.280000001</v>
      </c>
      <c r="Q867" s="159">
        <v>12511229</v>
      </c>
      <c r="R867" s="159">
        <v>13640990.279999999</v>
      </c>
      <c r="S867" s="159">
        <v>1510173.14</v>
      </c>
      <c r="T867" s="159">
        <v>485105</v>
      </c>
      <c r="U867" s="159">
        <v>34978855.490000002</v>
      </c>
      <c r="V867" s="159">
        <v>32594168.550000001</v>
      </c>
      <c r="W867" s="159">
        <v>12292547.57</v>
      </c>
      <c r="X867" s="159">
        <v>105518.09</v>
      </c>
      <c r="Y867" s="159">
        <v>2384686.94</v>
      </c>
      <c r="Z867" s="159">
        <v>1504871.16</v>
      </c>
      <c r="AA867" s="159">
        <v>0</v>
      </c>
      <c r="AB867" s="159">
        <v>1504871.16</v>
      </c>
      <c r="AC867" s="159">
        <v>800116</v>
      </c>
      <c r="AD867" s="159">
        <v>800116</v>
      </c>
      <c r="AE867" s="159">
        <v>2752994.36</v>
      </c>
      <c r="AF867" s="159">
        <v>1714512.89</v>
      </c>
      <c r="AG867" s="159">
        <v>162167.44</v>
      </c>
      <c r="AH867" s="159">
        <v>164752.91</v>
      </c>
      <c r="AI867" s="159">
        <v>0</v>
      </c>
      <c r="AJ867" s="159">
        <v>0</v>
      </c>
    </row>
    <row r="868" spans="1:36">
      <c r="A868" s="153">
        <v>12</v>
      </c>
      <c r="B868" s="154">
        <v>10</v>
      </c>
      <c r="C868" s="154">
        <v>9</v>
      </c>
      <c r="D868" s="155">
        <v>2</v>
      </c>
      <c r="E868" s="155" t="s">
        <v>556</v>
      </c>
      <c r="F868" s="156" t="s">
        <v>3873</v>
      </c>
      <c r="G868" s="156" t="s">
        <v>556</v>
      </c>
      <c r="H868" s="156" t="s">
        <v>3882</v>
      </c>
      <c r="I868" s="155">
        <v>1210092</v>
      </c>
      <c r="J868" s="157" t="s">
        <v>1997</v>
      </c>
      <c r="K868" s="157"/>
      <c r="L868" s="155">
        <v>2022</v>
      </c>
      <c r="M868" s="158">
        <v>16570</v>
      </c>
      <c r="N868" s="159">
        <v>112409528.53</v>
      </c>
      <c r="O868" s="159">
        <v>99132386.189999998</v>
      </c>
      <c r="P868" s="159">
        <v>79127672.960000008</v>
      </c>
      <c r="Q868" s="159">
        <v>38010560</v>
      </c>
      <c r="R868" s="159">
        <v>41117112.960000001</v>
      </c>
      <c r="S868" s="159">
        <v>13277142.34</v>
      </c>
      <c r="T868" s="159">
        <v>148025.57999999999</v>
      </c>
      <c r="U868" s="159">
        <v>101867970.18000001</v>
      </c>
      <c r="V868" s="159">
        <v>88005596.299999997</v>
      </c>
      <c r="W868" s="159">
        <v>30825121.23</v>
      </c>
      <c r="X868" s="159">
        <v>357735.62</v>
      </c>
      <c r="Y868" s="159">
        <v>13862373.880000001</v>
      </c>
      <c r="Z868" s="159">
        <v>10134513.970000001</v>
      </c>
      <c r="AA868" s="159">
        <v>5462271.1100000003</v>
      </c>
      <c r="AB868" s="159">
        <v>4672242.8600000003</v>
      </c>
      <c r="AC868" s="159">
        <v>5505164</v>
      </c>
      <c r="AD868" s="159">
        <v>5405164</v>
      </c>
      <c r="AE868" s="159">
        <v>24877884.550000001</v>
      </c>
      <c r="AF868" s="159">
        <v>11126789.890000001</v>
      </c>
      <c r="AG868" s="159">
        <v>3301471.22</v>
      </c>
      <c r="AH868" s="159">
        <v>1882086.35</v>
      </c>
      <c r="AI868" s="159">
        <v>0</v>
      </c>
      <c r="AJ868" s="159">
        <v>0</v>
      </c>
    </row>
    <row r="869" spans="1:36">
      <c r="A869" s="153">
        <v>12</v>
      </c>
      <c r="B869" s="154">
        <v>10</v>
      </c>
      <c r="C869" s="154">
        <v>10</v>
      </c>
      <c r="D869" s="155">
        <v>2</v>
      </c>
      <c r="E869" s="155" t="s">
        <v>556</v>
      </c>
      <c r="F869" s="156" t="s">
        <v>3873</v>
      </c>
      <c r="G869" s="156" t="s">
        <v>556</v>
      </c>
      <c r="H869" s="156" t="s">
        <v>3883</v>
      </c>
      <c r="I869" s="155">
        <v>1210102</v>
      </c>
      <c r="J869" s="157" t="s">
        <v>1996</v>
      </c>
      <c r="K869" s="157"/>
      <c r="L869" s="155">
        <v>2022</v>
      </c>
      <c r="M869" s="158">
        <v>11152</v>
      </c>
      <c r="N869" s="159">
        <v>60552809.520000003</v>
      </c>
      <c r="O869" s="159">
        <v>57429012.799999997</v>
      </c>
      <c r="P869" s="159">
        <v>43030638.480000004</v>
      </c>
      <c r="Q869" s="159">
        <v>18657352</v>
      </c>
      <c r="R869" s="159">
        <v>24373286.48</v>
      </c>
      <c r="S869" s="159">
        <v>3123796.72</v>
      </c>
      <c r="T869" s="159">
        <v>155650</v>
      </c>
      <c r="U869" s="159">
        <v>58359677.759999998</v>
      </c>
      <c r="V869" s="159">
        <v>52307834.590000004</v>
      </c>
      <c r="W869" s="159">
        <v>17943054.030000001</v>
      </c>
      <c r="X869" s="159">
        <v>138223.60999999999</v>
      </c>
      <c r="Y869" s="159">
        <v>6051843.1699999999</v>
      </c>
      <c r="Z869" s="159">
        <v>5470567.9199999999</v>
      </c>
      <c r="AA869" s="159">
        <v>2723700</v>
      </c>
      <c r="AB869" s="159">
        <v>2746867.92</v>
      </c>
      <c r="AC869" s="159">
        <v>2120000</v>
      </c>
      <c r="AD869" s="159">
        <v>2120000</v>
      </c>
      <c r="AE869" s="159">
        <v>15670927.640000001</v>
      </c>
      <c r="AF869" s="159">
        <v>5121178.21</v>
      </c>
      <c r="AG869" s="159">
        <v>194996.78</v>
      </c>
      <c r="AH869" s="159">
        <v>268141.44</v>
      </c>
      <c r="AI869" s="159">
        <v>0</v>
      </c>
      <c r="AJ869" s="159">
        <v>0</v>
      </c>
    </row>
    <row r="870" spans="1:36">
      <c r="A870" s="153">
        <v>12</v>
      </c>
      <c r="B870" s="154">
        <v>10</v>
      </c>
      <c r="C870" s="154">
        <v>11</v>
      </c>
      <c r="D870" s="155">
        <v>3</v>
      </c>
      <c r="E870" s="155" t="s">
        <v>556</v>
      </c>
      <c r="F870" s="156" t="s">
        <v>3879</v>
      </c>
      <c r="G870" s="156" t="s">
        <v>556</v>
      </c>
      <c r="H870" s="156" t="s">
        <v>3884</v>
      </c>
      <c r="I870" s="155">
        <v>1210113</v>
      </c>
      <c r="J870" s="157" t="s">
        <v>1995</v>
      </c>
      <c r="K870" s="157"/>
      <c r="L870" s="155">
        <v>2022</v>
      </c>
      <c r="M870" s="158">
        <v>11543</v>
      </c>
      <c r="N870" s="159">
        <v>83664039.920000002</v>
      </c>
      <c r="O870" s="159">
        <v>61114529.799999997</v>
      </c>
      <c r="P870" s="159">
        <v>37376887.450000003</v>
      </c>
      <c r="Q870" s="159">
        <v>15842568</v>
      </c>
      <c r="R870" s="159">
        <v>21534319.449999999</v>
      </c>
      <c r="S870" s="159">
        <v>22549510.120000001</v>
      </c>
      <c r="T870" s="159">
        <v>818189.1</v>
      </c>
      <c r="U870" s="159">
        <v>82326966.510000005</v>
      </c>
      <c r="V870" s="159">
        <v>57053848.170000002</v>
      </c>
      <c r="W870" s="159">
        <v>15963152.74</v>
      </c>
      <c r="X870" s="159">
        <v>721063.86</v>
      </c>
      <c r="Y870" s="159">
        <v>25273118.34</v>
      </c>
      <c r="Z870" s="159">
        <v>10262887.99</v>
      </c>
      <c r="AA870" s="159">
        <v>0</v>
      </c>
      <c r="AB870" s="159">
        <v>10262887.99</v>
      </c>
      <c r="AC870" s="159">
        <v>4450000</v>
      </c>
      <c r="AD870" s="159">
        <v>4450000</v>
      </c>
      <c r="AE870" s="159">
        <v>22377443.379999999</v>
      </c>
      <c r="AF870" s="159">
        <v>4060681.63</v>
      </c>
      <c r="AG870" s="159">
        <v>192270.95</v>
      </c>
      <c r="AH870" s="159">
        <v>438650.05</v>
      </c>
      <c r="AI870" s="159">
        <v>0</v>
      </c>
      <c r="AJ870" s="159">
        <v>32471.43</v>
      </c>
    </row>
    <row r="871" spans="1:36">
      <c r="A871" s="153">
        <v>12</v>
      </c>
      <c r="B871" s="154">
        <v>10</v>
      </c>
      <c r="C871" s="154">
        <v>12</v>
      </c>
      <c r="D871" s="155">
        <v>2</v>
      </c>
      <c r="E871" s="155" t="s">
        <v>556</v>
      </c>
      <c r="F871" s="156" t="s">
        <v>3873</v>
      </c>
      <c r="G871" s="156" t="s">
        <v>556</v>
      </c>
      <c r="H871" s="156" t="s">
        <v>3885</v>
      </c>
      <c r="I871" s="155">
        <v>1210122</v>
      </c>
      <c r="J871" s="157" t="s">
        <v>1994</v>
      </c>
      <c r="K871" s="157"/>
      <c r="L871" s="155">
        <v>2022</v>
      </c>
      <c r="M871" s="158">
        <v>8773</v>
      </c>
      <c r="N871" s="159">
        <v>51526129.25</v>
      </c>
      <c r="O871" s="159">
        <v>43841364.950000003</v>
      </c>
      <c r="P871" s="159">
        <v>31034221.920000002</v>
      </c>
      <c r="Q871" s="159">
        <v>13076431</v>
      </c>
      <c r="R871" s="159">
        <v>17957790.920000002</v>
      </c>
      <c r="S871" s="159">
        <v>7684764.2999999998</v>
      </c>
      <c r="T871" s="159">
        <v>11787.9</v>
      </c>
      <c r="U871" s="159">
        <v>45113455.890000001</v>
      </c>
      <c r="V871" s="159">
        <v>39166626.07</v>
      </c>
      <c r="W871" s="159">
        <v>13992645.41</v>
      </c>
      <c r="X871" s="159">
        <v>0</v>
      </c>
      <c r="Y871" s="159">
        <v>5946829.8200000003</v>
      </c>
      <c r="Z871" s="159">
        <v>1420981.82</v>
      </c>
      <c r="AA871" s="159">
        <v>0</v>
      </c>
      <c r="AB871" s="159">
        <v>1420981.82</v>
      </c>
      <c r="AC871" s="159">
        <v>0</v>
      </c>
      <c r="AD871" s="159">
        <v>0</v>
      </c>
      <c r="AE871" s="159">
        <v>0</v>
      </c>
      <c r="AF871" s="159">
        <v>4674738.88</v>
      </c>
      <c r="AG871" s="159">
        <v>250770.77</v>
      </c>
      <c r="AH871" s="159">
        <v>259833.62</v>
      </c>
      <c r="AI871" s="159">
        <v>0</v>
      </c>
      <c r="AJ871" s="159">
        <v>0</v>
      </c>
    </row>
    <row r="872" spans="1:36">
      <c r="A872" s="153">
        <v>12</v>
      </c>
      <c r="B872" s="154">
        <v>10</v>
      </c>
      <c r="C872" s="154">
        <v>13</v>
      </c>
      <c r="D872" s="155">
        <v>3</v>
      </c>
      <c r="E872" s="155" t="s">
        <v>556</v>
      </c>
      <c r="F872" s="156" t="s">
        <v>3879</v>
      </c>
      <c r="G872" s="156" t="s">
        <v>556</v>
      </c>
      <c r="H872" s="156" t="s">
        <v>3886</v>
      </c>
      <c r="I872" s="155">
        <v>1210133</v>
      </c>
      <c r="J872" s="157" t="s">
        <v>1993</v>
      </c>
      <c r="K872" s="157"/>
      <c r="L872" s="155">
        <v>2022</v>
      </c>
      <c r="M872" s="158">
        <v>10556</v>
      </c>
      <c r="N872" s="159">
        <v>60773347.75</v>
      </c>
      <c r="O872" s="159">
        <v>49912289.219999999</v>
      </c>
      <c r="P872" s="159">
        <v>36582359.600000001</v>
      </c>
      <c r="Q872" s="159">
        <v>17873048</v>
      </c>
      <c r="R872" s="159">
        <v>18709311.600000001</v>
      </c>
      <c r="S872" s="159">
        <v>10861058.529999999</v>
      </c>
      <c r="T872" s="159">
        <v>1496996.51</v>
      </c>
      <c r="U872" s="159">
        <v>59416479.649999999</v>
      </c>
      <c r="V872" s="159">
        <v>46443617.619999997</v>
      </c>
      <c r="W872" s="159">
        <v>16142540.380000001</v>
      </c>
      <c r="X872" s="159">
        <v>554983.29</v>
      </c>
      <c r="Y872" s="159">
        <v>12972862.029999999</v>
      </c>
      <c r="Z872" s="159">
        <v>5135864.12</v>
      </c>
      <c r="AA872" s="159">
        <v>4170400</v>
      </c>
      <c r="AB872" s="159">
        <v>965464.12000000011</v>
      </c>
      <c r="AC872" s="159">
        <v>2516242</v>
      </c>
      <c r="AD872" s="159">
        <v>2516242</v>
      </c>
      <c r="AE872" s="159">
        <v>24495664.140000001</v>
      </c>
      <c r="AF872" s="159">
        <v>3468671.6</v>
      </c>
      <c r="AG872" s="159">
        <v>220345.73</v>
      </c>
      <c r="AH872" s="159">
        <v>257288.18</v>
      </c>
      <c r="AI872" s="159">
        <v>0</v>
      </c>
      <c r="AJ872" s="159">
        <v>31391.14</v>
      </c>
    </row>
    <row r="873" spans="1:36">
      <c r="A873" s="153">
        <v>12</v>
      </c>
      <c r="B873" s="154">
        <v>10</v>
      </c>
      <c r="C873" s="154">
        <v>14</v>
      </c>
      <c r="D873" s="155">
        <v>2</v>
      </c>
      <c r="E873" s="155" t="s">
        <v>556</v>
      </c>
      <c r="F873" s="156" t="s">
        <v>3873</v>
      </c>
      <c r="G873" s="156" t="s">
        <v>556</v>
      </c>
      <c r="H873" s="156" t="s">
        <v>3887</v>
      </c>
      <c r="I873" s="155">
        <v>1210142</v>
      </c>
      <c r="J873" s="157" t="s">
        <v>1992</v>
      </c>
      <c r="K873" s="157"/>
      <c r="L873" s="155">
        <v>2022</v>
      </c>
      <c r="M873" s="158">
        <v>13331</v>
      </c>
      <c r="N873" s="159">
        <v>75135085.560000002</v>
      </c>
      <c r="O873" s="159">
        <v>72297690.819999993</v>
      </c>
      <c r="P873" s="159">
        <v>54323508.07</v>
      </c>
      <c r="Q873" s="159">
        <v>23471114</v>
      </c>
      <c r="R873" s="159">
        <v>30852394.07</v>
      </c>
      <c r="S873" s="159">
        <v>2837394.74</v>
      </c>
      <c r="T873" s="159">
        <v>142860.98000000001</v>
      </c>
      <c r="U873" s="159">
        <v>72380737.480000004</v>
      </c>
      <c r="V873" s="159">
        <v>67486109.730000004</v>
      </c>
      <c r="W873" s="159">
        <v>22175470.719999999</v>
      </c>
      <c r="X873" s="159">
        <v>340526.94</v>
      </c>
      <c r="Y873" s="159">
        <v>4894627.75</v>
      </c>
      <c r="Z873" s="159">
        <v>4361822.2300000004</v>
      </c>
      <c r="AA873" s="159">
        <v>0</v>
      </c>
      <c r="AB873" s="159">
        <v>4361822.2300000004</v>
      </c>
      <c r="AC873" s="159">
        <v>2840227</v>
      </c>
      <c r="AD873" s="159">
        <v>2840227</v>
      </c>
      <c r="AE873" s="159">
        <v>16603277</v>
      </c>
      <c r="AF873" s="159">
        <v>4811581.09</v>
      </c>
      <c r="AG873" s="159">
        <v>2275808.4300000002</v>
      </c>
      <c r="AH873" s="159">
        <v>2608998.7799999998</v>
      </c>
      <c r="AI873" s="159">
        <v>0</v>
      </c>
      <c r="AJ873" s="159">
        <v>0</v>
      </c>
    </row>
    <row r="874" spans="1:36">
      <c r="A874" s="153">
        <v>12</v>
      </c>
      <c r="B874" s="154">
        <v>10</v>
      </c>
      <c r="C874" s="154">
        <v>15</v>
      </c>
      <c r="D874" s="155">
        <v>2</v>
      </c>
      <c r="E874" s="155" t="s">
        <v>556</v>
      </c>
      <c r="F874" s="156" t="s">
        <v>3873</v>
      </c>
      <c r="G874" s="156" t="s">
        <v>556</v>
      </c>
      <c r="H874" s="156" t="s">
        <v>3888</v>
      </c>
      <c r="I874" s="155">
        <v>1210152</v>
      </c>
      <c r="J874" s="157" t="s">
        <v>1991</v>
      </c>
      <c r="K874" s="157"/>
      <c r="L874" s="155">
        <v>2022</v>
      </c>
      <c r="M874" s="158">
        <v>3763</v>
      </c>
      <c r="N874" s="159">
        <v>21290510.77</v>
      </c>
      <c r="O874" s="159">
        <v>18912757.859999999</v>
      </c>
      <c r="P874" s="159">
        <v>13561908.15</v>
      </c>
      <c r="Q874" s="159">
        <v>6753371</v>
      </c>
      <c r="R874" s="159">
        <v>6808537.1500000004</v>
      </c>
      <c r="S874" s="159">
        <v>2377752.91</v>
      </c>
      <c r="T874" s="159">
        <v>22829.7</v>
      </c>
      <c r="U874" s="159">
        <v>18206996.559999999</v>
      </c>
      <c r="V874" s="159">
        <v>16873227.219999999</v>
      </c>
      <c r="W874" s="159">
        <v>6349181.5800000001</v>
      </c>
      <c r="X874" s="159">
        <v>45339.519999999997</v>
      </c>
      <c r="Y874" s="159">
        <v>1333769.3400000001</v>
      </c>
      <c r="Z874" s="159">
        <v>1586550.43</v>
      </c>
      <c r="AA874" s="159">
        <v>1411000</v>
      </c>
      <c r="AB874" s="159">
        <v>175550.42999999993</v>
      </c>
      <c r="AC874" s="159">
        <v>1103776.2</v>
      </c>
      <c r="AD874" s="159">
        <v>1103776.2</v>
      </c>
      <c r="AE874" s="159">
        <v>1894665.18</v>
      </c>
      <c r="AF874" s="159">
        <v>2039530.64</v>
      </c>
      <c r="AG874" s="159">
        <v>120329.78</v>
      </c>
      <c r="AH874" s="159">
        <v>120329.78</v>
      </c>
      <c r="AI874" s="159">
        <v>0</v>
      </c>
      <c r="AJ874" s="159">
        <v>0</v>
      </c>
    </row>
    <row r="875" spans="1:36">
      <c r="A875" s="153">
        <v>12</v>
      </c>
      <c r="B875" s="154">
        <v>10</v>
      </c>
      <c r="C875" s="154">
        <v>16</v>
      </c>
      <c r="D875" s="155">
        <v>3</v>
      </c>
      <c r="E875" s="155" t="s">
        <v>556</v>
      </c>
      <c r="F875" s="156" t="s">
        <v>3879</v>
      </c>
      <c r="G875" s="156" t="s">
        <v>556</v>
      </c>
      <c r="H875" s="156" t="s">
        <v>3889</v>
      </c>
      <c r="I875" s="155">
        <v>1210163</v>
      </c>
      <c r="J875" s="157" t="s">
        <v>1990</v>
      </c>
      <c r="K875" s="157"/>
      <c r="L875" s="155">
        <v>2022</v>
      </c>
      <c r="M875" s="158">
        <v>23782</v>
      </c>
      <c r="N875" s="159">
        <v>143165487.94</v>
      </c>
      <c r="O875" s="159">
        <v>116804049.45999999</v>
      </c>
      <c r="P875" s="159">
        <v>83551860.370000005</v>
      </c>
      <c r="Q875" s="159">
        <v>37222022</v>
      </c>
      <c r="R875" s="159">
        <v>46329838.369999997</v>
      </c>
      <c r="S875" s="159">
        <v>26361438.48</v>
      </c>
      <c r="T875" s="159">
        <v>932431.9</v>
      </c>
      <c r="U875" s="159">
        <v>149567033.09</v>
      </c>
      <c r="V875" s="159">
        <v>108029294.91</v>
      </c>
      <c r="W875" s="159">
        <v>34028046.890000001</v>
      </c>
      <c r="X875" s="159">
        <v>877513.04</v>
      </c>
      <c r="Y875" s="159">
        <v>41537738.18</v>
      </c>
      <c r="Z875" s="159">
        <v>30787113.539999999</v>
      </c>
      <c r="AA875" s="159">
        <v>28482897.640000001</v>
      </c>
      <c r="AB875" s="159">
        <v>2304215.8999999985</v>
      </c>
      <c r="AC875" s="159">
        <v>3247838.8</v>
      </c>
      <c r="AD875" s="159">
        <v>3247838.8</v>
      </c>
      <c r="AE875" s="159">
        <v>59707356.159999996</v>
      </c>
      <c r="AF875" s="159">
        <v>8774754.5500000007</v>
      </c>
      <c r="AG875" s="159">
        <v>516500.19</v>
      </c>
      <c r="AH875" s="159">
        <v>370883.32</v>
      </c>
      <c r="AI875" s="159">
        <v>0</v>
      </c>
      <c r="AJ875" s="159">
        <v>16567.25</v>
      </c>
    </row>
    <row r="876" spans="1:36">
      <c r="A876" s="153">
        <v>12</v>
      </c>
      <c r="B876" s="154">
        <v>11</v>
      </c>
      <c r="C876" s="154">
        <v>1</v>
      </c>
      <c r="D876" s="155">
        <v>1</v>
      </c>
      <c r="E876" s="155" t="s">
        <v>556</v>
      </c>
      <c r="F876" s="156" t="s">
        <v>3890</v>
      </c>
      <c r="G876" s="156" t="s">
        <v>556</v>
      </c>
      <c r="H876" s="156" t="s">
        <v>3891</v>
      </c>
      <c r="I876" s="155">
        <v>1211011</v>
      </c>
      <c r="J876" s="157" t="s">
        <v>1982</v>
      </c>
      <c r="K876" s="157"/>
      <c r="L876" s="155">
        <v>2022</v>
      </c>
      <c r="M876" s="158">
        <v>33324</v>
      </c>
      <c r="N876" s="159">
        <v>183239165.28999999</v>
      </c>
      <c r="O876" s="159">
        <v>163022353.62</v>
      </c>
      <c r="P876" s="159">
        <v>81412721.74000001</v>
      </c>
      <c r="Q876" s="159">
        <v>26571198</v>
      </c>
      <c r="R876" s="159">
        <v>54841523.740000002</v>
      </c>
      <c r="S876" s="159">
        <v>20216811.670000002</v>
      </c>
      <c r="T876" s="159">
        <v>366858.71</v>
      </c>
      <c r="U876" s="159">
        <v>183141522.36000001</v>
      </c>
      <c r="V876" s="159">
        <v>148001334.12</v>
      </c>
      <c r="W876" s="159">
        <v>49388999.57</v>
      </c>
      <c r="X876" s="159">
        <v>424253.81</v>
      </c>
      <c r="Y876" s="159">
        <v>35140188.240000002</v>
      </c>
      <c r="Z876" s="159">
        <v>29314789.199999999</v>
      </c>
      <c r="AA876" s="159">
        <v>8000000</v>
      </c>
      <c r="AB876" s="159">
        <v>21314789.199999999</v>
      </c>
      <c r="AC876" s="159">
        <v>4857291.91</v>
      </c>
      <c r="AD876" s="159">
        <v>4800000</v>
      </c>
      <c r="AE876" s="159">
        <v>29107294.93</v>
      </c>
      <c r="AF876" s="159">
        <v>15021019.5</v>
      </c>
      <c r="AG876" s="159">
        <v>533688.76</v>
      </c>
      <c r="AH876" s="159">
        <v>559103.17000000004</v>
      </c>
      <c r="AI876" s="159">
        <v>0</v>
      </c>
      <c r="AJ876" s="159">
        <v>109257.33</v>
      </c>
    </row>
    <row r="877" spans="1:36">
      <c r="A877" s="153">
        <v>12</v>
      </c>
      <c r="B877" s="154">
        <v>11</v>
      </c>
      <c r="C877" s="154">
        <v>2</v>
      </c>
      <c r="D877" s="155">
        <v>3</v>
      </c>
      <c r="E877" s="155" t="s">
        <v>556</v>
      </c>
      <c r="F877" s="156" t="s">
        <v>3892</v>
      </c>
      <c r="G877" s="156" t="s">
        <v>556</v>
      </c>
      <c r="H877" s="156" t="s">
        <v>3893</v>
      </c>
      <c r="I877" s="155">
        <v>1211023</v>
      </c>
      <c r="J877" s="157" t="s">
        <v>1989</v>
      </c>
      <c r="K877" s="157"/>
      <c r="L877" s="155">
        <v>2022</v>
      </c>
      <c r="M877" s="158">
        <v>7174</v>
      </c>
      <c r="N877" s="159">
        <v>41414442.789999999</v>
      </c>
      <c r="O877" s="159">
        <v>34537139.119999997</v>
      </c>
      <c r="P877" s="159">
        <v>19607363.119999997</v>
      </c>
      <c r="Q877" s="159">
        <v>6887587</v>
      </c>
      <c r="R877" s="159">
        <v>12719776.119999999</v>
      </c>
      <c r="S877" s="159">
        <v>6877303.6699999999</v>
      </c>
      <c r="T877" s="159">
        <v>1632063.2</v>
      </c>
      <c r="U877" s="159">
        <v>34289991.119999997</v>
      </c>
      <c r="V877" s="159">
        <v>31848266.84</v>
      </c>
      <c r="W877" s="159">
        <v>11490870.4</v>
      </c>
      <c r="X877" s="159">
        <v>510736.82</v>
      </c>
      <c r="Y877" s="159">
        <v>2441724.2799999998</v>
      </c>
      <c r="Z877" s="159">
        <v>1142377.69</v>
      </c>
      <c r="AA877" s="159">
        <v>0</v>
      </c>
      <c r="AB877" s="159">
        <v>1142377.69</v>
      </c>
      <c r="AC877" s="159">
        <v>1800000</v>
      </c>
      <c r="AD877" s="159">
        <v>1800000</v>
      </c>
      <c r="AE877" s="159">
        <v>17425000</v>
      </c>
      <c r="AF877" s="159">
        <v>2688872.28</v>
      </c>
      <c r="AG877" s="159">
        <v>340000.56</v>
      </c>
      <c r="AH877" s="159">
        <v>137199.64000000001</v>
      </c>
      <c r="AI877" s="159">
        <v>0</v>
      </c>
      <c r="AJ877" s="159">
        <v>0</v>
      </c>
    </row>
    <row r="878" spans="1:36">
      <c r="A878" s="153">
        <v>12</v>
      </c>
      <c r="B878" s="154">
        <v>11</v>
      </c>
      <c r="C878" s="154">
        <v>3</v>
      </c>
      <c r="D878" s="155">
        <v>2</v>
      </c>
      <c r="E878" s="155" t="s">
        <v>556</v>
      </c>
      <c r="F878" s="156" t="s">
        <v>3894</v>
      </c>
      <c r="G878" s="156" t="s">
        <v>556</v>
      </c>
      <c r="H878" s="156" t="s">
        <v>3895</v>
      </c>
      <c r="I878" s="155">
        <v>1211032</v>
      </c>
      <c r="J878" s="157" t="s">
        <v>1988</v>
      </c>
      <c r="K878" s="157"/>
      <c r="L878" s="155">
        <v>2022</v>
      </c>
      <c r="M878" s="158">
        <v>22647</v>
      </c>
      <c r="N878" s="159">
        <v>119998986.43000001</v>
      </c>
      <c r="O878" s="159">
        <v>112632761.98</v>
      </c>
      <c r="P878" s="159">
        <v>91259110.849999994</v>
      </c>
      <c r="Q878" s="159">
        <v>51036268</v>
      </c>
      <c r="R878" s="159">
        <v>40222842.850000001</v>
      </c>
      <c r="S878" s="159">
        <v>7366224.4500000002</v>
      </c>
      <c r="T878" s="159">
        <v>37542.97</v>
      </c>
      <c r="U878" s="159">
        <v>104430425.40000001</v>
      </c>
      <c r="V878" s="159">
        <v>97143301.799999997</v>
      </c>
      <c r="W878" s="159">
        <v>28082711.050000001</v>
      </c>
      <c r="X878" s="159">
        <v>378790.29</v>
      </c>
      <c r="Y878" s="159">
        <v>7287123.5999999996</v>
      </c>
      <c r="Z878" s="159">
        <v>4294607.18</v>
      </c>
      <c r="AA878" s="159">
        <v>0</v>
      </c>
      <c r="AB878" s="159">
        <v>4294607.18</v>
      </c>
      <c r="AC878" s="159">
        <v>5213413</v>
      </c>
      <c r="AD878" s="159">
        <v>5163413</v>
      </c>
      <c r="AE878" s="159">
        <v>16568900</v>
      </c>
      <c r="AF878" s="159">
        <v>15489460.18</v>
      </c>
      <c r="AG878" s="159">
        <v>235800</v>
      </c>
      <c r="AH878" s="159">
        <v>431879.55</v>
      </c>
      <c r="AI878" s="159">
        <v>0</v>
      </c>
      <c r="AJ878" s="159">
        <v>0</v>
      </c>
    </row>
    <row r="879" spans="1:36">
      <c r="A879" s="153">
        <v>12</v>
      </c>
      <c r="B879" s="154">
        <v>11</v>
      </c>
      <c r="C879" s="154">
        <v>4</v>
      </c>
      <c r="D879" s="155">
        <v>2</v>
      </c>
      <c r="E879" s="155" t="s">
        <v>556</v>
      </c>
      <c r="F879" s="156" t="s">
        <v>3894</v>
      </c>
      <c r="G879" s="156" t="s">
        <v>556</v>
      </c>
      <c r="H879" s="156" t="s">
        <v>3896</v>
      </c>
      <c r="I879" s="155">
        <v>1211042</v>
      </c>
      <c r="J879" s="157" t="s">
        <v>1987</v>
      </c>
      <c r="K879" s="157"/>
      <c r="L879" s="155">
        <v>2022</v>
      </c>
      <c r="M879" s="158">
        <v>7676</v>
      </c>
      <c r="N879" s="159">
        <v>45699717.619999997</v>
      </c>
      <c r="O879" s="159">
        <v>37208586.649999999</v>
      </c>
      <c r="P879" s="159">
        <v>25134326.27</v>
      </c>
      <c r="Q879" s="159">
        <v>11472967</v>
      </c>
      <c r="R879" s="159">
        <v>13661359.27</v>
      </c>
      <c r="S879" s="159">
        <v>8491130.9700000007</v>
      </c>
      <c r="T879" s="159">
        <v>125000</v>
      </c>
      <c r="U879" s="159">
        <v>40176434.020000003</v>
      </c>
      <c r="V879" s="159">
        <v>33535178.469999999</v>
      </c>
      <c r="W879" s="159">
        <v>11815628.16</v>
      </c>
      <c r="X879" s="159">
        <v>113351.36</v>
      </c>
      <c r="Y879" s="159">
        <v>6641255.5499999998</v>
      </c>
      <c r="Z879" s="159">
        <v>60946.43</v>
      </c>
      <c r="AA879" s="159">
        <v>0</v>
      </c>
      <c r="AB879" s="159">
        <v>60946.43</v>
      </c>
      <c r="AC879" s="159">
        <v>3500000</v>
      </c>
      <c r="AD879" s="159">
        <v>3500000</v>
      </c>
      <c r="AE879" s="159">
        <v>5600000</v>
      </c>
      <c r="AF879" s="159">
        <v>3673408.18</v>
      </c>
      <c r="AG879" s="159">
        <v>184121.87</v>
      </c>
      <c r="AH879" s="159">
        <v>353688.38</v>
      </c>
      <c r="AI879" s="159">
        <v>0</v>
      </c>
      <c r="AJ879" s="159">
        <v>0</v>
      </c>
    </row>
    <row r="880" spans="1:36">
      <c r="A880" s="153">
        <v>12</v>
      </c>
      <c r="B880" s="154">
        <v>11</v>
      </c>
      <c r="C880" s="154">
        <v>5</v>
      </c>
      <c r="D880" s="155">
        <v>2</v>
      </c>
      <c r="E880" s="155" t="s">
        <v>556</v>
      </c>
      <c r="F880" s="156" t="s">
        <v>3894</v>
      </c>
      <c r="G880" s="156" t="s">
        <v>556</v>
      </c>
      <c r="H880" s="156" t="s">
        <v>3897</v>
      </c>
      <c r="I880" s="155">
        <v>1211052</v>
      </c>
      <c r="J880" s="157" t="s">
        <v>1986</v>
      </c>
      <c r="K880" s="157"/>
      <c r="L880" s="155">
        <v>2022</v>
      </c>
      <c r="M880" s="158">
        <v>18694</v>
      </c>
      <c r="N880" s="159">
        <v>104860260.01000001</v>
      </c>
      <c r="O880" s="159">
        <v>99276206.450000003</v>
      </c>
      <c r="P880" s="159">
        <v>76166018.400000006</v>
      </c>
      <c r="Q880" s="159">
        <v>39094162</v>
      </c>
      <c r="R880" s="159">
        <v>37071856.399999999</v>
      </c>
      <c r="S880" s="159">
        <v>5584053.5599999996</v>
      </c>
      <c r="T880" s="159">
        <v>80800</v>
      </c>
      <c r="U880" s="159">
        <v>98428007.790000007</v>
      </c>
      <c r="V880" s="159">
        <v>91289312.189999998</v>
      </c>
      <c r="W880" s="159">
        <v>34484615.079999998</v>
      </c>
      <c r="X880" s="159">
        <v>259225.04</v>
      </c>
      <c r="Y880" s="159">
        <v>7138695.5999999996</v>
      </c>
      <c r="Z880" s="159">
        <v>2306908.91</v>
      </c>
      <c r="AA880" s="159">
        <v>1219328</v>
      </c>
      <c r="AB880" s="159">
        <v>1087580.9100000001</v>
      </c>
      <c r="AC880" s="159">
        <v>4314694.09</v>
      </c>
      <c r="AD880" s="159">
        <v>4314694.09</v>
      </c>
      <c r="AE880" s="159">
        <v>15551107.77</v>
      </c>
      <c r="AF880" s="159">
        <v>7986894.2599999998</v>
      </c>
      <c r="AG880" s="159">
        <v>355680.8</v>
      </c>
      <c r="AH880" s="159">
        <v>625524.96</v>
      </c>
      <c r="AI880" s="159">
        <v>0</v>
      </c>
      <c r="AJ880" s="159">
        <v>0</v>
      </c>
    </row>
    <row r="881" spans="1:36">
      <c r="A881" s="153">
        <v>12</v>
      </c>
      <c r="B881" s="154">
        <v>11</v>
      </c>
      <c r="C881" s="154">
        <v>6</v>
      </c>
      <c r="D881" s="155">
        <v>2</v>
      </c>
      <c r="E881" s="155" t="s">
        <v>556</v>
      </c>
      <c r="F881" s="156" t="s">
        <v>3894</v>
      </c>
      <c r="G881" s="156" t="s">
        <v>556</v>
      </c>
      <c r="H881" s="156" t="s">
        <v>3898</v>
      </c>
      <c r="I881" s="155">
        <v>1211062</v>
      </c>
      <c r="J881" s="157" t="s">
        <v>1985</v>
      </c>
      <c r="K881" s="157"/>
      <c r="L881" s="155">
        <v>2022</v>
      </c>
      <c r="M881" s="158">
        <v>6780</v>
      </c>
      <c r="N881" s="159">
        <v>48120666.460000001</v>
      </c>
      <c r="O881" s="159">
        <v>34170721.57</v>
      </c>
      <c r="P881" s="159">
        <v>25488593.109999999</v>
      </c>
      <c r="Q881" s="159">
        <v>12474530</v>
      </c>
      <c r="R881" s="159">
        <v>13014063.109999999</v>
      </c>
      <c r="S881" s="159">
        <v>13949944.890000001</v>
      </c>
      <c r="T881" s="159">
        <v>56967.21</v>
      </c>
      <c r="U881" s="159">
        <v>46010250.880000003</v>
      </c>
      <c r="V881" s="159">
        <v>30219372.690000001</v>
      </c>
      <c r="W881" s="159">
        <v>11462932.560000001</v>
      </c>
      <c r="X881" s="159">
        <v>194781.8</v>
      </c>
      <c r="Y881" s="159">
        <v>15790878.189999999</v>
      </c>
      <c r="Z881" s="159">
        <v>7661400.0700000003</v>
      </c>
      <c r="AA881" s="159">
        <v>5700000</v>
      </c>
      <c r="AB881" s="159">
        <v>1961400.0700000003</v>
      </c>
      <c r="AC881" s="159">
        <v>1330000</v>
      </c>
      <c r="AD881" s="159">
        <v>1330000</v>
      </c>
      <c r="AE881" s="159">
        <v>11782000</v>
      </c>
      <c r="AF881" s="159">
        <v>3951348.88</v>
      </c>
      <c r="AG881" s="159">
        <v>167820.51</v>
      </c>
      <c r="AH881" s="159">
        <v>195333.77</v>
      </c>
      <c r="AI881" s="159">
        <v>0</v>
      </c>
      <c r="AJ881" s="159">
        <v>0</v>
      </c>
    </row>
    <row r="882" spans="1:36">
      <c r="A882" s="153">
        <v>12</v>
      </c>
      <c r="B882" s="154">
        <v>11</v>
      </c>
      <c r="C882" s="154">
        <v>7</v>
      </c>
      <c r="D882" s="155">
        <v>2</v>
      </c>
      <c r="E882" s="155" t="s">
        <v>556</v>
      </c>
      <c r="F882" s="156" t="s">
        <v>3894</v>
      </c>
      <c r="G882" s="156" t="s">
        <v>556</v>
      </c>
      <c r="H882" s="156" t="s">
        <v>3899</v>
      </c>
      <c r="I882" s="155">
        <v>1211072</v>
      </c>
      <c r="J882" s="157" t="s">
        <v>1984</v>
      </c>
      <c r="K882" s="157"/>
      <c r="L882" s="155">
        <v>2022</v>
      </c>
      <c r="M882" s="158">
        <v>6024</v>
      </c>
      <c r="N882" s="159">
        <v>35789159.689999998</v>
      </c>
      <c r="O882" s="159">
        <v>33598137.850000001</v>
      </c>
      <c r="P882" s="159">
        <v>28419629.829999998</v>
      </c>
      <c r="Q882" s="159">
        <v>15562581</v>
      </c>
      <c r="R882" s="159">
        <v>12857048.83</v>
      </c>
      <c r="S882" s="159">
        <v>2191021.84</v>
      </c>
      <c r="T882" s="159">
        <v>0</v>
      </c>
      <c r="U882" s="159">
        <v>34382955.049999997</v>
      </c>
      <c r="V882" s="159">
        <v>31762946.02</v>
      </c>
      <c r="W882" s="159">
        <v>12332709.869999999</v>
      </c>
      <c r="X882" s="159">
        <v>22341.46</v>
      </c>
      <c r="Y882" s="159">
        <v>2620009.0299999998</v>
      </c>
      <c r="Z882" s="159">
        <v>706614.82</v>
      </c>
      <c r="AA882" s="159">
        <v>0</v>
      </c>
      <c r="AB882" s="159">
        <v>706614.82</v>
      </c>
      <c r="AC882" s="159">
        <v>250000</v>
      </c>
      <c r="AD882" s="159">
        <v>250000</v>
      </c>
      <c r="AE882" s="159">
        <v>1450000</v>
      </c>
      <c r="AF882" s="159">
        <v>1835191.83</v>
      </c>
      <c r="AG882" s="159">
        <v>464502.38</v>
      </c>
      <c r="AH882" s="159">
        <v>527324.94999999995</v>
      </c>
      <c r="AI882" s="159">
        <v>0</v>
      </c>
      <c r="AJ882" s="159">
        <v>0</v>
      </c>
    </row>
    <row r="883" spans="1:36">
      <c r="A883" s="153">
        <v>12</v>
      </c>
      <c r="B883" s="154">
        <v>11</v>
      </c>
      <c r="C883" s="154">
        <v>8</v>
      </c>
      <c r="D883" s="155">
        <v>2</v>
      </c>
      <c r="E883" s="155" t="s">
        <v>556</v>
      </c>
      <c r="F883" s="156" t="s">
        <v>3894</v>
      </c>
      <c r="G883" s="156" t="s">
        <v>556</v>
      </c>
      <c r="H883" s="156" t="s">
        <v>3900</v>
      </c>
      <c r="I883" s="155">
        <v>1211082</v>
      </c>
      <c r="J883" s="157" t="s">
        <v>1983</v>
      </c>
      <c r="K883" s="157"/>
      <c r="L883" s="155">
        <v>2022</v>
      </c>
      <c r="M883" s="158">
        <v>9386</v>
      </c>
      <c r="N883" s="159">
        <v>55076911.719999999</v>
      </c>
      <c r="O883" s="159">
        <v>46627596.509999998</v>
      </c>
      <c r="P883" s="159">
        <v>33872683.219999999</v>
      </c>
      <c r="Q883" s="159">
        <v>17781738</v>
      </c>
      <c r="R883" s="159">
        <v>16090945.220000001</v>
      </c>
      <c r="S883" s="159">
        <v>8449315.2100000009</v>
      </c>
      <c r="T883" s="159">
        <v>33233.35</v>
      </c>
      <c r="U883" s="159">
        <v>45900584.899999999</v>
      </c>
      <c r="V883" s="159">
        <v>39917327.079999998</v>
      </c>
      <c r="W883" s="159">
        <v>15206415.949999999</v>
      </c>
      <c r="X883" s="159">
        <v>222680</v>
      </c>
      <c r="Y883" s="159">
        <v>5983257.8200000003</v>
      </c>
      <c r="Z883" s="159">
        <v>4577963.3099999996</v>
      </c>
      <c r="AA883" s="159">
        <v>0</v>
      </c>
      <c r="AB883" s="159">
        <v>4577963.3099999996</v>
      </c>
      <c r="AC883" s="159">
        <v>1500000</v>
      </c>
      <c r="AD883" s="159">
        <v>1500000</v>
      </c>
      <c r="AE883" s="159">
        <v>9500000</v>
      </c>
      <c r="AF883" s="159">
        <v>6710269.4299999997</v>
      </c>
      <c r="AG883" s="159">
        <v>286130.62</v>
      </c>
      <c r="AH883" s="159">
        <v>497249.85</v>
      </c>
      <c r="AI883" s="159">
        <v>0</v>
      </c>
      <c r="AJ883" s="159">
        <v>0</v>
      </c>
    </row>
    <row r="884" spans="1:36">
      <c r="A884" s="153">
        <v>12</v>
      </c>
      <c r="B884" s="154">
        <v>11</v>
      </c>
      <c r="C884" s="154">
        <v>9</v>
      </c>
      <c r="D884" s="155">
        <v>2</v>
      </c>
      <c r="E884" s="155" t="s">
        <v>556</v>
      </c>
      <c r="F884" s="156" t="s">
        <v>3894</v>
      </c>
      <c r="G884" s="156" t="s">
        <v>556</v>
      </c>
      <c r="H884" s="156" t="s">
        <v>3901</v>
      </c>
      <c r="I884" s="155">
        <v>1211092</v>
      </c>
      <c r="J884" s="157" t="s">
        <v>1982</v>
      </c>
      <c r="K884" s="157"/>
      <c r="L884" s="155">
        <v>2022</v>
      </c>
      <c r="M884" s="158">
        <v>24091</v>
      </c>
      <c r="N884" s="159">
        <v>144840009.75999999</v>
      </c>
      <c r="O884" s="159">
        <v>121779321.84999999</v>
      </c>
      <c r="P884" s="159">
        <v>93674960.129999995</v>
      </c>
      <c r="Q884" s="159">
        <v>49202675</v>
      </c>
      <c r="R884" s="159">
        <v>44472285.130000003</v>
      </c>
      <c r="S884" s="159">
        <v>23060687.91</v>
      </c>
      <c r="T884" s="159">
        <v>419080</v>
      </c>
      <c r="U884" s="159">
        <v>137196423.38999999</v>
      </c>
      <c r="V884" s="159">
        <v>104898641.55</v>
      </c>
      <c r="W884" s="159">
        <v>33315952.859999999</v>
      </c>
      <c r="X884" s="159">
        <v>693211.74</v>
      </c>
      <c r="Y884" s="159">
        <v>32297781.84</v>
      </c>
      <c r="Z884" s="159">
        <v>9645563.6199999992</v>
      </c>
      <c r="AA884" s="159">
        <v>8956793.3499999996</v>
      </c>
      <c r="AB884" s="159">
        <v>688770.26999999955</v>
      </c>
      <c r="AC884" s="159">
        <v>6782017.2699999996</v>
      </c>
      <c r="AD884" s="159">
        <v>6782017.2699999996</v>
      </c>
      <c r="AE884" s="159">
        <v>38021059.530000001</v>
      </c>
      <c r="AF884" s="159">
        <v>16880680.300000001</v>
      </c>
      <c r="AG884" s="159">
        <v>676047.53</v>
      </c>
      <c r="AH884" s="159">
        <v>800745.56</v>
      </c>
      <c r="AI884" s="159">
        <v>0</v>
      </c>
      <c r="AJ884" s="159">
        <v>0</v>
      </c>
    </row>
    <row r="885" spans="1:36">
      <c r="A885" s="153">
        <v>12</v>
      </c>
      <c r="B885" s="154">
        <v>11</v>
      </c>
      <c r="C885" s="154">
        <v>10</v>
      </c>
      <c r="D885" s="155">
        <v>2</v>
      </c>
      <c r="E885" s="155" t="s">
        <v>556</v>
      </c>
      <c r="F885" s="156" t="s">
        <v>3894</v>
      </c>
      <c r="G885" s="156" t="s">
        <v>556</v>
      </c>
      <c r="H885" s="156" t="s">
        <v>3902</v>
      </c>
      <c r="I885" s="155">
        <v>1211102</v>
      </c>
      <c r="J885" s="157" t="s">
        <v>1981</v>
      </c>
      <c r="K885" s="157"/>
      <c r="L885" s="155">
        <v>2022</v>
      </c>
      <c r="M885" s="158">
        <v>8513</v>
      </c>
      <c r="N885" s="159">
        <v>60091622.219999999</v>
      </c>
      <c r="O885" s="159">
        <v>48001369.140000001</v>
      </c>
      <c r="P885" s="159">
        <v>36707224.510000005</v>
      </c>
      <c r="Q885" s="159">
        <v>16609847</v>
      </c>
      <c r="R885" s="159">
        <v>20097377.510000002</v>
      </c>
      <c r="S885" s="159">
        <v>12090253.08</v>
      </c>
      <c r="T885" s="159">
        <v>13917</v>
      </c>
      <c r="U885" s="159">
        <v>55680311.57</v>
      </c>
      <c r="V885" s="159">
        <v>45942758.5</v>
      </c>
      <c r="W885" s="159">
        <v>13333906.83</v>
      </c>
      <c r="X885" s="159">
        <v>141053.76999999999</v>
      </c>
      <c r="Y885" s="159">
        <v>9737553.0700000003</v>
      </c>
      <c r="Z885" s="159">
        <v>10442138.82</v>
      </c>
      <c r="AA885" s="159">
        <v>6304931.4699999997</v>
      </c>
      <c r="AB885" s="159">
        <v>4137207.3500000006</v>
      </c>
      <c r="AC885" s="159">
        <v>629594.23</v>
      </c>
      <c r="AD885" s="159">
        <v>605198.49</v>
      </c>
      <c r="AE885" s="159">
        <v>10107248.689999999</v>
      </c>
      <c r="AF885" s="159">
        <v>2058610.64</v>
      </c>
      <c r="AG885" s="159">
        <v>340335.49</v>
      </c>
      <c r="AH885" s="159">
        <v>405277.33</v>
      </c>
      <c r="AI885" s="159">
        <v>0</v>
      </c>
      <c r="AJ885" s="159">
        <v>0</v>
      </c>
    </row>
    <row r="886" spans="1:36">
      <c r="A886" s="153">
        <v>12</v>
      </c>
      <c r="B886" s="154">
        <v>11</v>
      </c>
      <c r="C886" s="154">
        <v>11</v>
      </c>
      <c r="D886" s="155">
        <v>2</v>
      </c>
      <c r="E886" s="155" t="s">
        <v>556</v>
      </c>
      <c r="F886" s="156" t="s">
        <v>3894</v>
      </c>
      <c r="G886" s="156" t="s">
        <v>556</v>
      </c>
      <c r="H886" s="156" t="s">
        <v>3903</v>
      </c>
      <c r="I886" s="155">
        <v>1211112</v>
      </c>
      <c r="J886" s="157" t="s">
        <v>1980</v>
      </c>
      <c r="K886" s="157"/>
      <c r="L886" s="155">
        <v>2022</v>
      </c>
      <c r="M886" s="158">
        <v>14784</v>
      </c>
      <c r="N886" s="159">
        <v>74874633.150000006</v>
      </c>
      <c r="O886" s="159">
        <v>71741133.920000002</v>
      </c>
      <c r="P886" s="159">
        <v>56253347.18</v>
      </c>
      <c r="Q886" s="159">
        <v>28960365</v>
      </c>
      <c r="R886" s="159">
        <v>27292982.18</v>
      </c>
      <c r="S886" s="159">
        <v>3133499.23</v>
      </c>
      <c r="T886" s="159">
        <v>9176.5</v>
      </c>
      <c r="U886" s="159">
        <v>73828498.689999998</v>
      </c>
      <c r="V886" s="159">
        <v>65860089.560000002</v>
      </c>
      <c r="W886" s="159">
        <v>25134670.359999999</v>
      </c>
      <c r="X886" s="159">
        <v>438675.57</v>
      </c>
      <c r="Y886" s="159">
        <v>7968409.1299999999</v>
      </c>
      <c r="Z886" s="159">
        <v>5794496.8099999996</v>
      </c>
      <c r="AA886" s="159">
        <v>4600000</v>
      </c>
      <c r="AB886" s="159">
        <v>1194496.8099999996</v>
      </c>
      <c r="AC886" s="159">
        <v>4369095</v>
      </c>
      <c r="AD886" s="159">
        <v>4369095</v>
      </c>
      <c r="AE886" s="159">
        <v>25679368</v>
      </c>
      <c r="AF886" s="159">
        <v>5881044.3600000003</v>
      </c>
      <c r="AG886" s="159">
        <v>630414.28</v>
      </c>
      <c r="AH886" s="159">
        <v>615535.32999999996</v>
      </c>
      <c r="AI886" s="159">
        <v>0</v>
      </c>
      <c r="AJ886" s="159">
        <v>0</v>
      </c>
    </row>
    <row r="887" spans="1:36">
      <c r="A887" s="153">
        <v>12</v>
      </c>
      <c r="B887" s="154">
        <v>11</v>
      </c>
      <c r="C887" s="154">
        <v>12</v>
      </c>
      <c r="D887" s="155">
        <v>3</v>
      </c>
      <c r="E887" s="155" t="s">
        <v>556</v>
      </c>
      <c r="F887" s="156" t="s">
        <v>3892</v>
      </c>
      <c r="G887" s="156" t="s">
        <v>556</v>
      </c>
      <c r="H887" s="156" t="s">
        <v>3904</v>
      </c>
      <c r="I887" s="155">
        <v>1211123</v>
      </c>
      <c r="J887" s="157" t="s">
        <v>1979</v>
      </c>
      <c r="K887" s="157"/>
      <c r="L887" s="155">
        <v>2022</v>
      </c>
      <c r="M887" s="158">
        <v>17049</v>
      </c>
      <c r="N887" s="159">
        <v>88552985.650000006</v>
      </c>
      <c r="O887" s="159">
        <v>81017208.430000007</v>
      </c>
      <c r="P887" s="159">
        <v>50583546.760000005</v>
      </c>
      <c r="Q887" s="159">
        <v>22278438</v>
      </c>
      <c r="R887" s="159">
        <v>28305108.760000002</v>
      </c>
      <c r="S887" s="159">
        <v>7535777.2199999997</v>
      </c>
      <c r="T887" s="159">
        <v>3297.34</v>
      </c>
      <c r="U887" s="159">
        <v>83406365.790000007</v>
      </c>
      <c r="V887" s="159">
        <v>70042333.939999998</v>
      </c>
      <c r="W887" s="159">
        <v>25205678.780000001</v>
      </c>
      <c r="X887" s="159">
        <v>385759.55</v>
      </c>
      <c r="Y887" s="159">
        <v>13364031.85</v>
      </c>
      <c r="Z887" s="159">
        <v>9285460.0600000005</v>
      </c>
      <c r="AA887" s="159">
        <v>3000000</v>
      </c>
      <c r="AB887" s="159">
        <v>6285460.0600000005</v>
      </c>
      <c r="AC887" s="159">
        <v>4280388</v>
      </c>
      <c r="AD887" s="159">
        <v>4280388</v>
      </c>
      <c r="AE887" s="159">
        <v>24334877.23</v>
      </c>
      <c r="AF887" s="159">
        <v>10974874.49</v>
      </c>
      <c r="AG887" s="159">
        <v>1430263.94</v>
      </c>
      <c r="AH887" s="159">
        <v>639471.02</v>
      </c>
      <c r="AI887" s="159">
        <v>0</v>
      </c>
      <c r="AJ887" s="159">
        <v>64.64</v>
      </c>
    </row>
    <row r="888" spans="1:36">
      <c r="A888" s="153">
        <v>12</v>
      </c>
      <c r="B888" s="154">
        <v>11</v>
      </c>
      <c r="C888" s="154">
        <v>13</v>
      </c>
      <c r="D888" s="155">
        <v>2</v>
      </c>
      <c r="E888" s="155" t="s">
        <v>556</v>
      </c>
      <c r="F888" s="156" t="s">
        <v>3894</v>
      </c>
      <c r="G888" s="156" t="s">
        <v>556</v>
      </c>
      <c r="H888" s="156" t="s">
        <v>3905</v>
      </c>
      <c r="I888" s="155">
        <v>1211132</v>
      </c>
      <c r="J888" s="157" t="s">
        <v>1925</v>
      </c>
      <c r="K888" s="157"/>
      <c r="L888" s="155">
        <v>2022</v>
      </c>
      <c r="M888" s="158">
        <v>4618</v>
      </c>
      <c r="N888" s="159">
        <v>25610060.899999999</v>
      </c>
      <c r="O888" s="159">
        <v>23800728.899999999</v>
      </c>
      <c r="P888" s="159">
        <v>17483275.189999998</v>
      </c>
      <c r="Q888" s="159">
        <v>8200135</v>
      </c>
      <c r="R888" s="159">
        <v>9283140.1899999995</v>
      </c>
      <c r="S888" s="159">
        <v>1809332</v>
      </c>
      <c r="T888" s="159">
        <v>0</v>
      </c>
      <c r="U888" s="159">
        <v>23206277.390000001</v>
      </c>
      <c r="V888" s="159">
        <v>22209251.829999998</v>
      </c>
      <c r="W888" s="159">
        <v>9082335.3900000006</v>
      </c>
      <c r="X888" s="159">
        <v>57872.84</v>
      </c>
      <c r="Y888" s="159">
        <v>997025.56</v>
      </c>
      <c r="Z888" s="159">
        <v>1243850.28</v>
      </c>
      <c r="AA888" s="159">
        <v>0</v>
      </c>
      <c r="AB888" s="159">
        <v>1243850.28</v>
      </c>
      <c r="AC888" s="159">
        <v>590168</v>
      </c>
      <c r="AD888" s="159">
        <v>590168</v>
      </c>
      <c r="AE888" s="159">
        <v>2362701.86</v>
      </c>
      <c r="AF888" s="159">
        <v>1591477.07</v>
      </c>
      <c r="AG888" s="159">
        <v>178532.13</v>
      </c>
      <c r="AH888" s="159">
        <v>338001.69</v>
      </c>
      <c r="AI888" s="159">
        <v>0</v>
      </c>
      <c r="AJ888" s="159">
        <v>0</v>
      </c>
    </row>
    <row r="889" spans="1:36">
      <c r="A889" s="153">
        <v>12</v>
      </c>
      <c r="B889" s="154">
        <v>11</v>
      </c>
      <c r="C889" s="154">
        <v>14</v>
      </c>
      <c r="D889" s="155">
        <v>2</v>
      </c>
      <c r="E889" s="155" t="s">
        <v>556</v>
      </c>
      <c r="F889" s="156" t="s">
        <v>3894</v>
      </c>
      <c r="G889" s="156" t="s">
        <v>556</v>
      </c>
      <c r="H889" s="156" t="s">
        <v>3906</v>
      </c>
      <c r="I889" s="155">
        <v>1211142</v>
      </c>
      <c r="J889" s="157" t="s">
        <v>1978</v>
      </c>
      <c r="K889" s="157"/>
      <c r="L889" s="155">
        <v>2022</v>
      </c>
      <c r="M889" s="158">
        <v>11122</v>
      </c>
      <c r="N889" s="159">
        <v>63442778.899999999</v>
      </c>
      <c r="O889" s="159">
        <v>55526793.170000002</v>
      </c>
      <c r="P889" s="159">
        <v>43105554.980000004</v>
      </c>
      <c r="Q889" s="159">
        <v>20844098</v>
      </c>
      <c r="R889" s="159">
        <v>22261456.98</v>
      </c>
      <c r="S889" s="159">
        <v>7915985.7300000004</v>
      </c>
      <c r="T889" s="159">
        <v>67479.8</v>
      </c>
      <c r="U889" s="159">
        <v>60091457.890000001</v>
      </c>
      <c r="V889" s="159">
        <v>50346319.939999998</v>
      </c>
      <c r="W889" s="159">
        <v>16750691.859999999</v>
      </c>
      <c r="X889" s="159">
        <v>346407.62</v>
      </c>
      <c r="Y889" s="159">
        <v>9745137.9499999993</v>
      </c>
      <c r="Z889" s="159">
        <v>6394710.3600000003</v>
      </c>
      <c r="AA889" s="159">
        <v>4000000</v>
      </c>
      <c r="AB889" s="159">
        <v>2394710.3600000003</v>
      </c>
      <c r="AC889" s="159">
        <v>2920049.91</v>
      </c>
      <c r="AD889" s="159">
        <v>2656658.2799999998</v>
      </c>
      <c r="AE889" s="159">
        <v>19165628.82</v>
      </c>
      <c r="AF889" s="159">
        <v>5180473.2300000004</v>
      </c>
      <c r="AG889" s="159">
        <v>1617293.42</v>
      </c>
      <c r="AH889" s="159">
        <v>1176446.48</v>
      </c>
      <c r="AI889" s="159">
        <v>0</v>
      </c>
      <c r="AJ889" s="159">
        <v>3530.8</v>
      </c>
    </row>
    <row r="890" spans="1:36">
      <c r="A890" s="153">
        <v>12</v>
      </c>
      <c r="B890" s="154">
        <v>12</v>
      </c>
      <c r="C890" s="154">
        <v>1</v>
      </c>
      <c r="D890" s="155">
        <v>1</v>
      </c>
      <c r="E890" s="155" t="s">
        <v>556</v>
      </c>
      <c r="F890" s="156" t="s">
        <v>3907</v>
      </c>
      <c r="G890" s="156" t="s">
        <v>556</v>
      </c>
      <c r="H890" s="156" t="s">
        <v>3908</v>
      </c>
      <c r="I890" s="155">
        <v>1212011</v>
      </c>
      <c r="J890" s="157" t="s">
        <v>1977</v>
      </c>
      <c r="K890" s="157"/>
      <c r="L890" s="155">
        <v>2022</v>
      </c>
      <c r="M890" s="158">
        <v>10034</v>
      </c>
      <c r="N890" s="159">
        <v>58043519.329999998</v>
      </c>
      <c r="O890" s="159">
        <v>51826971.140000001</v>
      </c>
      <c r="P890" s="159">
        <v>18961512.890000001</v>
      </c>
      <c r="Q890" s="159">
        <v>5612999</v>
      </c>
      <c r="R890" s="159">
        <v>13348513.890000001</v>
      </c>
      <c r="S890" s="159">
        <v>6216548.1900000004</v>
      </c>
      <c r="T890" s="159">
        <v>5650</v>
      </c>
      <c r="U890" s="159">
        <v>56563198.149999999</v>
      </c>
      <c r="V890" s="159">
        <v>47281905.079999998</v>
      </c>
      <c r="W890" s="159">
        <v>17091732.899999999</v>
      </c>
      <c r="X890" s="159">
        <v>194601.66</v>
      </c>
      <c r="Y890" s="159">
        <v>9281293.0700000003</v>
      </c>
      <c r="Z890" s="159">
        <v>4379317.38</v>
      </c>
      <c r="AA890" s="159">
        <v>2100000</v>
      </c>
      <c r="AB890" s="159">
        <v>2279317.38</v>
      </c>
      <c r="AC890" s="159">
        <v>3289060.96</v>
      </c>
      <c r="AD890" s="159">
        <v>3289060.96</v>
      </c>
      <c r="AE890" s="159">
        <v>10775068.18</v>
      </c>
      <c r="AF890" s="159">
        <v>4545066.0599999996</v>
      </c>
      <c r="AG890" s="159">
        <v>318292.8</v>
      </c>
      <c r="AH890" s="159">
        <v>244236.73</v>
      </c>
      <c r="AI890" s="159">
        <v>0</v>
      </c>
      <c r="AJ890" s="159">
        <v>0</v>
      </c>
    </row>
    <row r="891" spans="1:36">
      <c r="A891" s="153">
        <v>12</v>
      </c>
      <c r="B891" s="154">
        <v>12</v>
      </c>
      <c r="C891" s="154">
        <v>3</v>
      </c>
      <c r="D891" s="155">
        <v>2</v>
      </c>
      <c r="E891" s="155" t="s">
        <v>556</v>
      </c>
      <c r="F891" s="156" t="s">
        <v>3909</v>
      </c>
      <c r="G891" s="156" t="s">
        <v>556</v>
      </c>
      <c r="H891" s="156" t="s">
        <v>3910</v>
      </c>
      <c r="I891" s="155">
        <v>1212032</v>
      </c>
      <c r="J891" s="157" t="s">
        <v>1976</v>
      </c>
      <c r="K891" s="157"/>
      <c r="L891" s="155">
        <v>2022</v>
      </c>
      <c r="M891" s="158">
        <v>7765</v>
      </c>
      <c r="N891" s="159">
        <v>56364078.659999996</v>
      </c>
      <c r="O891" s="159">
        <v>45675424.350000001</v>
      </c>
      <c r="P891" s="159">
        <v>17610927.960000001</v>
      </c>
      <c r="Q891" s="159">
        <v>6271717</v>
      </c>
      <c r="R891" s="159">
        <v>11339210.960000001</v>
      </c>
      <c r="S891" s="159">
        <v>10688654.310000001</v>
      </c>
      <c r="T891" s="159">
        <v>19420.580000000002</v>
      </c>
      <c r="U891" s="159">
        <v>50659702.869999997</v>
      </c>
      <c r="V891" s="159">
        <v>43646521.939999998</v>
      </c>
      <c r="W891" s="159">
        <v>17032049.870000001</v>
      </c>
      <c r="X891" s="159">
        <v>64718.57</v>
      </c>
      <c r="Y891" s="159">
        <v>7013180.9299999997</v>
      </c>
      <c r="Z891" s="159">
        <v>8199407.4299999997</v>
      </c>
      <c r="AA891" s="159">
        <v>835336.01</v>
      </c>
      <c r="AB891" s="159">
        <v>7364071.4199999999</v>
      </c>
      <c r="AC891" s="159">
        <v>848078.82</v>
      </c>
      <c r="AD891" s="159">
        <v>848078.82</v>
      </c>
      <c r="AE891" s="159">
        <v>2196009.9</v>
      </c>
      <c r="AF891" s="159">
        <v>2028902.41</v>
      </c>
      <c r="AG891" s="159">
        <v>509304.55</v>
      </c>
      <c r="AH891" s="159">
        <v>402170.95</v>
      </c>
      <c r="AI891" s="159">
        <v>0</v>
      </c>
      <c r="AJ891" s="159">
        <v>38284.21</v>
      </c>
    </row>
    <row r="892" spans="1:36">
      <c r="A892" s="153">
        <v>12</v>
      </c>
      <c r="B892" s="154">
        <v>12</v>
      </c>
      <c r="C892" s="154">
        <v>4</v>
      </c>
      <c r="D892" s="155">
        <v>2</v>
      </c>
      <c r="E892" s="155" t="s">
        <v>556</v>
      </c>
      <c r="F892" s="156" t="s">
        <v>3909</v>
      </c>
      <c r="G892" s="156" t="s">
        <v>556</v>
      </c>
      <c r="H892" s="156" t="s">
        <v>3911</v>
      </c>
      <c r="I892" s="155">
        <v>1212042</v>
      </c>
      <c r="J892" s="157" t="s">
        <v>1975</v>
      </c>
      <c r="K892" s="157"/>
      <c r="L892" s="155">
        <v>2022</v>
      </c>
      <c r="M892" s="158">
        <v>14931</v>
      </c>
      <c r="N892" s="159">
        <v>84109351.079999998</v>
      </c>
      <c r="O892" s="159">
        <v>73921994.159999996</v>
      </c>
      <c r="P892" s="159">
        <v>37863409.980000004</v>
      </c>
      <c r="Q892" s="159">
        <v>13160280</v>
      </c>
      <c r="R892" s="159">
        <v>24703129.98</v>
      </c>
      <c r="S892" s="159">
        <v>10187356.92</v>
      </c>
      <c r="T892" s="159">
        <v>221993.12</v>
      </c>
      <c r="U892" s="159">
        <v>79193156.430000007</v>
      </c>
      <c r="V892" s="159">
        <v>67809600.849999994</v>
      </c>
      <c r="W892" s="159">
        <v>25045318.510000002</v>
      </c>
      <c r="X892" s="159">
        <v>141844.53</v>
      </c>
      <c r="Y892" s="159">
        <v>11383555.58</v>
      </c>
      <c r="Z892" s="159">
        <v>9842510.2599999998</v>
      </c>
      <c r="AA892" s="159">
        <v>6100000</v>
      </c>
      <c r="AB892" s="159">
        <v>3742510.26</v>
      </c>
      <c r="AC892" s="159">
        <v>1672874.96</v>
      </c>
      <c r="AD892" s="159">
        <v>1632874.96</v>
      </c>
      <c r="AE892" s="159">
        <v>10793775.74</v>
      </c>
      <c r="AF892" s="159">
        <v>6112393.3099999996</v>
      </c>
      <c r="AG892" s="159">
        <v>2132421.2000000002</v>
      </c>
      <c r="AH892" s="159">
        <v>1468437.24</v>
      </c>
      <c r="AI892" s="159">
        <v>0</v>
      </c>
      <c r="AJ892" s="159">
        <v>0</v>
      </c>
    </row>
    <row r="893" spans="1:36">
      <c r="A893" s="153">
        <v>12</v>
      </c>
      <c r="B893" s="154">
        <v>12</v>
      </c>
      <c r="C893" s="154">
        <v>5</v>
      </c>
      <c r="D893" s="155">
        <v>3</v>
      </c>
      <c r="E893" s="155" t="s">
        <v>556</v>
      </c>
      <c r="F893" s="156" t="s">
        <v>3912</v>
      </c>
      <c r="G893" s="156" t="s">
        <v>556</v>
      </c>
      <c r="H893" s="156" t="s">
        <v>3913</v>
      </c>
      <c r="I893" s="155">
        <v>1212053</v>
      </c>
      <c r="J893" s="157" t="s">
        <v>1974</v>
      </c>
      <c r="K893" s="157"/>
      <c r="L893" s="155">
        <v>2022</v>
      </c>
      <c r="M893" s="158">
        <v>48451</v>
      </c>
      <c r="N893" s="159">
        <v>245999431.65000001</v>
      </c>
      <c r="O893" s="159">
        <v>219794798.08000001</v>
      </c>
      <c r="P893" s="159">
        <v>106578238.28</v>
      </c>
      <c r="Q893" s="159">
        <v>35855860</v>
      </c>
      <c r="R893" s="159">
        <v>70722378.280000001</v>
      </c>
      <c r="S893" s="159">
        <v>26204633.57</v>
      </c>
      <c r="T893" s="159">
        <v>2104283.61</v>
      </c>
      <c r="U893" s="159">
        <v>242496965.52000001</v>
      </c>
      <c r="V893" s="159">
        <v>203801307.25999999</v>
      </c>
      <c r="W893" s="159">
        <v>72400621.609999999</v>
      </c>
      <c r="X893" s="159">
        <v>665604.29</v>
      </c>
      <c r="Y893" s="159">
        <v>38695658.259999998</v>
      </c>
      <c r="Z893" s="159">
        <v>26935461.460000001</v>
      </c>
      <c r="AA893" s="159">
        <v>20000000</v>
      </c>
      <c r="AB893" s="159">
        <v>6935461.4600000009</v>
      </c>
      <c r="AC893" s="159">
        <v>5000000</v>
      </c>
      <c r="AD893" s="159">
        <v>5000000</v>
      </c>
      <c r="AE893" s="159">
        <v>37000000</v>
      </c>
      <c r="AF893" s="159">
        <v>15993490.82</v>
      </c>
      <c r="AG893" s="159">
        <v>3357837.85</v>
      </c>
      <c r="AH893" s="159">
        <v>2643896.0499999998</v>
      </c>
      <c r="AI893" s="159">
        <v>0</v>
      </c>
      <c r="AJ893" s="159">
        <v>0</v>
      </c>
    </row>
    <row r="894" spans="1:36">
      <c r="A894" s="153">
        <v>12</v>
      </c>
      <c r="B894" s="154">
        <v>12</v>
      </c>
      <c r="C894" s="154">
        <v>6</v>
      </c>
      <c r="D894" s="155">
        <v>2</v>
      </c>
      <c r="E894" s="155" t="s">
        <v>556</v>
      </c>
      <c r="F894" s="156" t="s">
        <v>3909</v>
      </c>
      <c r="G894" s="156" t="s">
        <v>556</v>
      </c>
      <c r="H894" s="156" t="s">
        <v>3914</v>
      </c>
      <c r="I894" s="155">
        <v>1212062</v>
      </c>
      <c r="J894" s="157" t="s">
        <v>1973</v>
      </c>
      <c r="K894" s="157"/>
      <c r="L894" s="155">
        <v>2022</v>
      </c>
      <c r="M894" s="158">
        <v>7049</v>
      </c>
      <c r="N894" s="159">
        <v>36821012.420000002</v>
      </c>
      <c r="O894" s="159">
        <v>33582476.060000002</v>
      </c>
      <c r="P894" s="159">
        <v>22102309.98</v>
      </c>
      <c r="Q894" s="159">
        <v>9832603</v>
      </c>
      <c r="R894" s="159">
        <v>12269706.98</v>
      </c>
      <c r="S894" s="159">
        <v>3238536.36</v>
      </c>
      <c r="T894" s="159">
        <v>4813.01</v>
      </c>
      <c r="U894" s="159">
        <v>29231038.239999998</v>
      </c>
      <c r="V894" s="159">
        <v>27279270.809999999</v>
      </c>
      <c r="W894" s="159">
        <v>8337622.7199999997</v>
      </c>
      <c r="X894" s="159">
        <v>42848.33</v>
      </c>
      <c r="Y894" s="159">
        <v>1951767.43</v>
      </c>
      <c r="Z894" s="159">
        <v>7775207.3399999999</v>
      </c>
      <c r="AA894" s="159">
        <v>0</v>
      </c>
      <c r="AB894" s="159">
        <v>7775207.3399999999</v>
      </c>
      <c r="AC894" s="159">
        <v>237819</v>
      </c>
      <c r="AD894" s="159">
        <v>202819</v>
      </c>
      <c r="AE894" s="159">
        <v>1013407.06</v>
      </c>
      <c r="AF894" s="159">
        <v>6303205.25</v>
      </c>
      <c r="AG894" s="159">
        <v>796549.46</v>
      </c>
      <c r="AH894" s="159">
        <v>837447.98</v>
      </c>
      <c r="AI894" s="159">
        <v>0</v>
      </c>
      <c r="AJ894" s="159">
        <v>0</v>
      </c>
    </row>
    <row r="895" spans="1:36">
      <c r="A895" s="153">
        <v>12</v>
      </c>
      <c r="B895" s="154">
        <v>12</v>
      </c>
      <c r="C895" s="154">
        <v>7</v>
      </c>
      <c r="D895" s="155">
        <v>3</v>
      </c>
      <c r="E895" s="155" t="s">
        <v>556</v>
      </c>
      <c r="F895" s="156" t="s">
        <v>3912</v>
      </c>
      <c r="G895" s="156" t="s">
        <v>556</v>
      </c>
      <c r="H895" s="156" t="s">
        <v>3915</v>
      </c>
      <c r="I895" s="155">
        <v>1212073</v>
      </c>
      <c r="J895" s="157" t="s">
        <v>1972</v>
      </c>
      <c r="K895" s="157"/>
      <c r="L895" s="155">
        <v>2022</v>
      </c>
      <c r="M895" s="158">
        <v>22670</v>
      </c>
      <c r="N895" s="159">
        <v>114952941.37</v>
      </c>
      <c r="O895" s="159">
        <v>104690281.55</v>
      </c>
      <c r="P895" s="159">
        <v>53537754.270000003</v>
      </c>
      <c r="Q895" s="159">
        <v>17445278</v>
      </c>
      <c r="R895" s="159">
        <v>36092476.270000003</v>
      </c>
      <c r="S895" s="159">
        <v>10262659.82</v>
      </c>
      <c r="T895" s="159">
        <v>194703.99</v>
      </c>
      <c r="U895" s="159">
        <v>115721034.26000001</v>
      </c>
      <c r="V895" s="159">
        <v>91956168.439999998</v>
      </c>
      <c r="W895" s="159">
        <v>33216959.640000001</v>
      </c>
      <c r="X895" s="159">
        <v>372413.72</v>
      </c>
      <c r="Y895" s="159">
        <v>23764865.82</v>
      </c>
      <c r="Z895" s="159">
        <v>22932292.949999999</v>
      </c>
      <c r="AA895" s="159">
        <v>229424.39</v>
      </c>
      <c r="AB895" s="159">
        <v>22702868.559999999</v>
      </c>
      <c r="AC895" s="159">
        <v>3402898.72</v>
      </c>
      <c r="AD895" s="159">
        <v>3124070.96</v>
      </c>
      <c r="AE895" s="159">
        <v>24757768.48</v>
      </c>
      <c r="AF895" s="159">
        <v>12734113.109999999</v>
      </c>
      <c r="AG895" s="159">
        <v>1296460.67</v>
      </c>
      <c r="AH895" s="159">
        <v>1087019.82</v>
      </c>
      <c r="AI895" s="159">
        <v>0</v>
      </c>
      <c r="AJ895" s="159">
        <v>0</v>
      </c>
    </row>
    <row r="896" spans="1:36">
      <c r="A896" s="153">
        <v>12</v>
      </c>
      <c r="B896" s="154">
        <v>13</v>
      </c>
      <c r="C896" s="154">
        <v>1</v>
      </c>
      <c r="D896" s="155">
        <v>1</v>
      </c>
      <c r="E896" s="155" t="s">
        <v>556</v>
      </c>
      <c r="F896" s="156" t="s">
        <v>3916</v>
      </c>
      <c r="G896" s="156" t="s">
        <v>556</v>
      </c>
      <c r="H896" s="156" t="s">
        <v>3917</v>
      </c>
      <c r="I896" s="155">
        <v>1213011</v>
      </c>
      <c r="J896" s="157" t="s">
        <v>1968</v>
      </c>
      <c r="K896" s="157"/>
      <c r="L896" s="155">
        <v>2022</v>
      </c>
      <c r="M896" s="158">
        <v>37826</v>
      </c>
      <c r="N896" s="159">
        <v>232210445.61000001</v>
      </c>
      <c r="O896" s="159">
        <v>212429413.72999999</v>
      </c>
      <c r="P896" s="159">
        <v>87419324.599999994</v>
      </c>
      <c r="Q896" s="159">
        <v>24434655</v>
      </c>
      <c r="R896" s="159">
        <v>62984669.600000001</v>
      </c>
      <c r="S896" s="159">
        <v>19781031.879999999</v>
      </c>
      <c r="T896" s="159">
        <v>4796898.26</v>
      </c>
      <c r="U896" s="159">
        <v>225085951.43000001</v>
      </c>
      <c r="V896" s="159">
        <v>197797850.97999999</v>
      </c>
      <c r="W896" s="159">
        <v>67615898.959999993</v>
      </c>
      <c r="X896" s="159">
        <v>1767086.43</v>
      </c>
      <c r="Y896" s="159">
        <v>27288100.449999999</v>
      </c>
      <c r="Z896" s="159">
        <v>12128509.279999999</v>
      </c>
      <c r="AA896" s="159">
        <v>7500000</v>
      </c>
      <c r="AB896" s="159">
        <v>4628509.2799999993</v>
      </c>
      <c r="AC896" s="159">
        <v>7550000</v>
      </c>
      <c r="AD896" s="159">
        <v>7550000</v>
      </c>
      <c r="AE896" s="159">
        <v>78370000</v>
      </c>
      <c r="AF896" s="159">
        <v>14631562.75</v>
      </c>
      <c r="AG896" s="159">
        <v>399331.57</v>
      </c>
      <c r="AH896" s="159">
        <v>823268.02</v>
      </c>
      <c r="AI896" s="159">
        <v>0</v>
      </c>
      <c r="AJ896" s="159">
        <v>0</v>
      </c>
    </row>
    <row r="897" spans="1:36">
      <c r="A897" s="153">
        <v>12</v>
      </c>
      <c r="B897" s="154">
        <v>13</v>
      </c>
      <c r="C897" s="154">
        <v>2</v>
      </c>
      <c r="D897" s="155">
        <v>3</v>
      </c>
      <c r="E897" s="155" t="s">
        <v>556</v>
      </c>
      <c r="F897" s="156" t="s">
        <v>3918</v>
      </c>
      <c r="G897" s="156" t="s">
        <v>556</v>
      </c>
      <c r="H897" s="156" t="s">
        <v>3919</v>
      </c>
      <c r="I897" s="155">
        <v>1213023</v>
      </c>
      <c r="J897" s="157" t="s">
        <v>1971</v>
      </c>
      <c r="K897" s="157"/>
      <c r="L897" s="155">
        <v>2022</v>
      </c>
      <c r="M897" s="158">
        <v>21146</v>
      </c>
      <c r="N897" s="159">
        <v>124382315.34999999</v>
      </c>
      <c r="O897" s="159">
        <v>100390530.76000001</v>
      </c>
      <c r="P897" s="159">
        <v>46451829.859999999</v>
      </c>
      <c r="Q897" s="159">
        <v>15882185</v>
      </c>
      <c r="R897" s="159">
        <v>30569644.859999999</v>
      </c>
      <c r="S897" s="159">
        <v>23991784.59</v>
      </c>
      <c r="T897" s="159">
        <v>251609.14</v>
      </c>
      <c r="U897" s="159">
        <v>122460341.45999999</v>
      </c>
      <c r="V897" s="159">
        <v>91061548.670000002</v>
      </c>
      <c r="W897" s="159">
        <v>32966767.870000001</v>
      </c>
      <c r="X897" s="159">
        <v>726151.97</v>
      </c>
      <c r="Y897" s="159">
        <v>31398792.789999999</v>
      </c>
      <c r="Z897" s="159">
        <v>27144090.739999998</v>
      </c>
      <c r="AA897" s="159">
        <v>2300000</v>
      </c>
      <c r="AB897" s="159">
        <v>24844090.739999998</v>
      </c>
      <c r="AC897" s="159">
        <v>4174914.4</v>
      </c>
      <c r="AD897" s="159">
        <v>4174914.4</v>
      </c>
      <c r="AE897" s="159">
        <v>31310747.82</v>
      </c>
      <c r="AF897" s="159">
        <v>9328982.0899999999</v>
      </c>
      <c r="AG897" s="159">
        <v>186589.34</v>
      </c>
      <c r="AH897" s="159">
        <v>187689.34</v>
      </c>
      <c r="AI897" s="159">
        <v>0</v>
      </c>
      <c r="AJ897" s="159">
        <v>0</v>
      </c>
    </row>
    <row r="898" spans="1:36">
      <c r="A898" s="153">
        <v>12</v>
      </c>
      <c r="B898" s="154">
        <v>13</v>
      </c>
      <c r="C898" s="154">
        <v>3</v>
      </c>
      <c r="D898" s="155">
        <v>3</v>
      </c>
      <c r="E898" s="155" t="s">
        <v>556</v>
      </c>
      <c r="F898" s="156" t="s">
        <v>3918</v>
      </c>
      <c r="G898" s="156" t="s">
        <v>556</v>
      </c>
      <c r="H898" s="156" t="s">
        <v>3920</v>
      </c>
      <c r="I898" s="155">
        <v>1213033</v>
      </c>
      <c r="J898" s="157" t="s">
        <v>1970</v>
      </c>
      <c r="K898" s="157"/>
      <c r="L898" s="155">
        <v>2022</v>
      </c>
      <c r="M898" s="158">
        <v>12908</v>
      </c>
      <c r="N898" s="159">
        <v>65803371.829999998</v>
      </c>
      <c r="O898" s="159">
        <v>56915107.600000001</v>
      </c>
      <c r="P898" s="159">
        <v>27679114.5</v>
      </c>
      <c r="Q898" s="159">
        <v>9859349</v>
      </c>
      <c r="R898" s="159">
        <v>17819765.5</v>
      </c>
      <c r="S898" s="159">
        <v>8888264.2300000004</v>
      </c>
      <c r="T898" s="159">
        <v>1381220.82</v>
      </c>
      <c r="U898" s="159">
        <v>65134907.909999996</v>
      </c>
      <c r="V898" s="159">
        <v>52115748.32</v>
      </c>
      <c r="W898" s="159">
        <v>18836882.300000001</v>
      </c>
      <c r="X898" s="159">
        <v>230780.2</v>
      </c>
      <c r="Y898" s="159">
        <v>13019159.59</v>
      </c>
      <c r="Z898" s="159">
        <v>8410843.1099999994</v>
      </c>
      <c r="AA898" s="159">
        <v>2950000</v>
      </c>
      <c r="AB898" s="159">
        <v>5460843.1099999994</v>
      </c>
      <c r="AC898" s="159">
        <v>1494055</v>
      </c>
      <c r="AD898" s="159">
        <v>1494055</v>
      </c>
      <c r="AE898" s="159">
        <v>11582165</v>
      </c>
      <c r="AF898" s="159">
        <v>4799359.28</v>
      </c>
      <c r="AG898" s="159">
        <v>137499.12</v>
      </c>
      <c r="AH898" s="159">
        <v>137499.12</v>
      </c>
      <c r="AI898" s="159">
        <v>0</v>
      </c>
      <c r="AJ898" s="159">
        <v>0</v>
      </c>
    </row>
    <row r="899" spans="1:36">
      <c r="A899" s="153">
        <v>12</v>
      </c>
      <c r="B899" s="154">
        <v>13</v>
      </c>
      <c r="C899" s="154">
        <v>4</v>
      </c>
      <c r="D899" s="155">
        <v>3</v>
      </c>
      <c r="E899" s="155" t="s">
        <v>556</v>
      </c>
      <c r="F899" s="156" t="s">
        <v>3918</v>
      </c>
      <c r="G899" s="156" t="s">
        <v>556</v>
      </c>
      <c r="H899" s="156" t="s">
        <v>3921</v>
      </c>
      <c r="I899" s="155">
        <v>1213043</v>
      </c>
      <c r="J899" s="157" t="s">
        <v>1969</v>
      </c>
      <c r="K899" s="157"/>
      <c r="L899" s="155">
        <v>2022</v>
      </c>
      <c r="M899" s="158">
        <v>34100</v>
      </c>
      <c r="N899" s="159">
        <v>165646921.33000001</v>
      </c>
      <c r="O899" s="159">
        <v>155366199.80000001</v>
      </c>
      <c r="P899" s="159">
        <v>82410418.420000002</v>
      </c>
      <c r="Q899" s="159">
        <v>28531278</v>
      </c>
      <c r="R899" s="159">
        <v>53879140.420000002</v>
      </c>
      <c r="S899" s="159">
        <v>10280721.529999999</v>
      </c>
      <c r="T899" s="159">
        <v>17428.22</v>
      </c>
      <c r="U899" s="159">
        <v>170623709.47999999</v>
      </c>
      <c r="V899" s="159">
        <v>149262353.05000001</v>
      </c>
      <c r="W899" s="159">
        <v>53380347.880000003</v>
      </c>
      <c r="X899" s="159">
        <v>1587510.79</v>
      </c>
      <c r="Y899" s="159">
        <v>21361356.43</v>
      </c>
      <c r="Z899" s="159">
        <v>26600199.920000002</v>
      </c>
      <c r="AA899" s="159">
        <v>18000000</v>
      </c>
      <c r="AB899" s="159">
        <v>8600199.9200000018</v>
      </c>
      <c r="AC899" s="159">
        <v>8998194</v>
      </c>
      <c r="AD899" s="159">
        <v>8998194</v>
      </c>
      <c r="AE899" s="159">
        <v>69431744</v>
      </c>
      <c r="AF899" s="159">
        <v>6103846.75</v>
      </c>
      <c r="AG899" s="159">
        <v>380832.91</v>
      </c>
      <c r="AH899" s="159">
        <v>468636.51</v>
      </c>
      <c r="AI899" s="159">
        <v>0</v>
      </c>
      <c r="AJ899" s="159">
        <v>0</v>
      </c>
    </row>
    <row r="900" spans="1:36">
      <c r="A900" s="153">
        <v>12</v>
      </c>
      <c r="B900" s="154">
        <v>13</v>
      </c>
      <c r="C900" s="154">
        <v>5</v>
      </c>
      <c r="D900" s="155">
        <v>2</v>
      </c>
      <c r="E900" s="155" t="s">
        <v>556</v>
      </c>
      <c r="F900" s="156" t="s">
        <v>3922</v>
      </c>
      <c r="G900" s="156" t="s">
        <v>556</v>
      </c>
      <c r="H900" s="156" t="s">
        <v>3923</v>
      </c>
      <c r="I900" s="155">
        <v>1213052</v>
      </c>
      <c r="J900" s="157" t="s">
        <v>976</v>
      </c>
      <c r="K900" s="157"/>
      <c r="L900" s="155">
        <v>2022</v>
      </c>
      <c r="M900" s="158">
        <v>8252</v>
      </c>
      <c r="N900" s="159">
        <v>41984005.149999999</v>
      </c>
      <c r="O900" s="159">
        <v>40543501.759999998</v>
      </c>
      <c r="P900" s="159">
        <v>23864421.09</v>
      </c>
      <c r="Q900" s="159">
        <v>10419296</v>
      </c>
      <c r="R900" s="159">
        <v>13445125.09</v>
      </c>
      <c r="S900" s="159">
        <v>1440503.39</v>
      </c>
      <c r="T900" s="159">
        <v>3498.41</v>
      </c>
      <c r="U900" s="159">
        <v>39821241.109999999</v>
      </c>
      <c r="V900" s="159">
        <v>38082736.609999999</v>
      </c>
      <c r="W900" s="159">
        <v>15116822.199999999</v>
      </c>
      <c r="X900" s="159">
        <v>301296.37</v>
      </c>
      <c r="Y900" s="159">
        <v>1738504.5</v>
      </c>
      <c r="Z900" s="159">
        <v>3944937.14</v>
      </c>
      <c r="AA900" s="159">
        <v>0</v>
      </c>
      <c r="AB900" s="159">
        <v>3944937.14</v>
      </c>
      <c r="AC900" s="159">
        <v>765600</v>
      </c>
      <c r="AD900" s="159">
        <v>765600</v>
      </c>
      <c r="AE900" s="159">
        <v>10258444.68</v>
      </c>
      <c r="AF900" s="159">
        <v>2460765.15</v>
      </c>
      <c r="AG900" s="159">
        <v>110408.55</v>
      </c>
      <c r="AH900" s="159">
        <v>332186.94</v>
      </c>
      <c r="AI900" s="159">
        <v>0</v>
      </c>
      <c r="AJ900" s="159">
        <v>0</v>
      </c>
    </row>
    <row r="901" spans="1:36">
      <c r="A901" s="153">
        <v>12</v>
      </c>
      <c r="B901" s="154">
        <v>13</v>
      </c>
      <c r="C901" s="154">
        <v>6</v>
      </c>
      <c r="D901" s="155">
        <v>2</v>
      </c>
      <c r="E901" s="155" t="s">
        <v>556</v>
      </c>
      <c r="F901" s="156" t="s">
        <v>3922</v>
      </c>
      <c r="G901" s="156" t="s">
        <v>556</v>
      </c>
      <c r="H901" s="156" t="s">
        <v>3924</v>
      </c>
      <c r="I901" s="155">
        <v>1213062</v>
      </c>
      <c r="J901" s="157" t="s">
        <v>1968</v>
      </c>
      <c r="K901" s="157"/>
      <c r="L901" s="155">
        <v>2022</v>
      </c>
      <c r="M901" s="158">
        <v>18572</v>
      </c>
      <c r="N901" s="159">
        <v>96027063.849999994</v>
      </c>
      <c r="O901" s="159">
        <v>90476513.280000001</v>
      </c>
      <c r="P901" s="159">
        <v>46790663.230000004</v>
      </c>
      <c r="Q901" s="159">
        <v>18167053</v>
      </c>
      <c r="R901" s="159">
        <v>28623610.23</v>
      </c>
      <c r="S901" s="159">
        <v>5550550.5700000003</v>
      </c>
      <c r="T901" s="159">
        <v>382996.19</v>
      </c>
      <c r="U901" s="159">
        <v>92078095.859999999</v>
      </c>
      <c r="V901" s="159">
        <v>83645940.269999996</v>
      </c>
      <c r="W901" s="159">
        <v>30076800.670000002</v>
      </c>
      <c r="X901" s="159">
        <v>210949.13</v>
      </c>
      <c r="Y901" s="159">
        <v>8432155.5899999999</v>
      </c>
      <c r="Z901" s="159">
        <v>5582194.1900000004</v>
      </c>
      <c r="AA901" s="159">
        <v>0</v>
      </c>
      <c r="AB901" s="159">
        <v>5582194.1900000004</v>
      </c>
      <c r="AC901" s="159">
        <v>2150000</v>
      </c>
      <c r="AD901" s="159">
        <v>2150000</v>
      </c>
      <c r="AE901" s="159">
        <v>10450000</v>
      </c>
      <c r="AF901" s="159">
        <v>6830573.0099999998</v>
      </c>
      <c r="AG901" s="159">
        <v>190939.86</v>
      </c>
      <c r="AH901" s="159">
        <v>217716.43</v>
      </c>
      <c r="AI901" s="159">
        <v>0</v>
      </c>
      <c r="AJ901" s="159">
        <v>0</v>
      </c>
    </row>
    <row r="902" spans="1:36">
      <c r="A902" s="153">
        <v>12</v>
      </c>
      <c r="B902" s="154">
        <v>13</v>
      </c>
      <c r="C902" s="154">
        <v>7</v>
      </c>
      <c r="D902" s="155">
        <v>2</v>
      </c>
      <c r="E902" s="155" t="s">
        <v>556</v>
      </c>
      <c r="F902" s="156" t="s">
        <v>3922</v>
      </c>
      <c r="G902" s="156" t="s">
        <v>556</v>
      </c>
      <c r="H902" s="156" t="s">
        <v>3925</v>
      </c>
      <c r="I902" s="155">
        <v>1213072</v>
      </c>
      <c r="J902" s="157" t="s">
        <v>1967</v>
      </c>
      <c r="K902" s="157"/>
      <c r="L902" s="155">
        <v>2022</v>
      </c>
      <c r="M902" s="158">
        <v>4306</v>
      </c>
      <c r="N902" s="159">
        <v>26632972.699999999</v>
      </c>
      <c r="O902" s="159">
        <v>21730710.449999999</v>
      </c>
      <c r="P902" s="159">
        <v>13386100.140000001</v>
      </c>
      <c r="Q902" s="159">
        <v>5481742</v>
      </c>
      <c r="R902" s="159">
        <v>7904358.1399999997</v>
      </c>
      <c r="S902" s="159">
        <v>4902262.25</v>
      </c>
      <c r="T902" s="159">
        <v>585.92999999999995</v>
      </c>
      <c r="U902" s="159">
        <v>25501390.489999998</v>
      </c>
      <c r="V902" s="159">
        <v>19575961.530000001</v>
      </c>
      <c r="W902" s="159">
        <v>6979638.2400000002</v>
      </c>
      <c r="X902" s="159">
        <v>182484.44</v>
      </c>
      <c r="Y902" s="159">
        <v>5925428.96</v>
      </c>
      <c r="Z902" s="159">
        <v>2634448.6</v>
      </c>
      <c r="AA902" s="159">
        <v>2064727.08</v>
      </c>
      <c r="AB902" s="159">
        <v>569721.52</v>
      </c>
      <c r="AC902" s="159">
        <v>778571</v>
      </c>
      <c r="AD902" s="159">
        <v>778571</v>
      </c>
      <c r="AE902" s="159">
        <v>7257585.0800000001</v>
      </c>
      <c r="AF902" s="159">
        <v>2154748.92</v>
      </c>
      <c r="AG902" s="159">
        <v>396237.4</v>
      </c>
      <c r="AH902" s="159">
        <v>173919.68</v>
      </c>
      <c r="AI902" s="159">
        <v>0</v>
      </c>
      <c r="AJ902" s="159">
        <v>0</v>
      </c>
    </row>
    <row r="903" spans="1:36">
      <c r="A903" s="153">
        <v>12</v>
      </c>
      <c r="B903" s="154">
        <v>13</v>
      </c>
      <c r="C903" s="154">
        <v>8</v>
      </c>
      <c r="D903" s="155">
        <v>2</v>
      </c>
      <c r="E903" s="155" t="s">
        <v>556</v>
      </c>
      <c r="F903" s="156" t="s">
        <v>3922</v>
      </c>
      <c r="G903" s="156" t="s">
        <v>556</v>
      </c>
      <c r="H903" s="156" t="s">
        <v>3926</v>
      </c>
      <c r="I903" s="155">
        <v>1213082</v>
      </c>
      <c r="J903" s="157" t="s">
        <v>1966</v>
      </c>
      <c r="K903" s="157"/>
      <c r="L903" s="155">
        <v>2022</v>
      </c>
      <c r="M903" s="158">
        <v>6729</v>
      </c>
      <c r="N903" s="159">
        <v>39101503.189999998</v>
      </c>
      <c r="O903" s="159">
        <v>32069148.329999998</v>
      </c>
      <c r="P903" s="159">
        <v>18898928.630000003</v>
      </c>
      <c r="Q903" s="159">
        <v>8643418</v>
      </c>
      <c r="R903" s="159">
        <v>10255510.630000001</v>
      </c>
      <c r="S903" s="159">
        <v>7032354.8600000003</v>
      </c>
      <c r="T903" s="159">
        <v>7250</v>
      </c>
      <c r="U903" s="159">
        <v>42084378.43</v>
      </c>
      <c r="V903" s="159">
        <v>27311194.48</v>
      </c>
      <c r="W903" s="159">
        <v>10557329.01</v>
      </c>
      <c r="X903" s="159">
        <v>126428.26</v>
      </c>
      <c r="Y903" s="159">
        <v>14773183.949999999</v>
      </c>
      <c r="Z903" s="159">
        <v>9605081.1899999995</v>
      </c>
      <c r="AA903" s="159">
        <v>3072776.55</v>
      </c>
      <c r="AB903" s="159">
        <v>6532304.6399999997</v>
      </c>
      <c r="AC903" s="159">
        <v>800000</v>
      </c>
      <c r="AD903" s="159">
        <v>800000</v>
      </c>
      <c r="AE903" s="159">
        <v>6982000</v>
      </c>
      <c r="AF903" s="159">
        <v>4757953.8499999996</v>
      </c>
      <c r="AG903" s="159">
        <v>105099.44</v>
      </c>
      <c r="AH903" s="159">
        <v>107099.44</v>
      </c>
      <c r="AI903" s="159">
        <v>0</v>
      </c>
      <c r="AJ903" s="159">
        <v>0</v>
      </c>
    </row>
    <row r="904" spans="1:36">
      <c r="A904" s="153">
        <v>12</v>
      </c>
      <c r="B904" s="154">
        <v>13</v>
      </c>
      <c r="C904" s="154">
        <v>9</v>
      </c>
      <c r="D904" s="155">
        <v>3</v>
      </c>
      <c r="E904" s="155" t="s">
        <v>556</v>
      </c>
      <c r="F904" s="156" t="s">
        <v>3918</v>
      </c>
      <c r="G904" s="156" t="s">
        <v>556</v>
      </c>
      <c r="H904" s="156" t="s">
        <v>3927</v>
      </c>
      <c r="I904" s="155">
        <v>1213093</v>
      </c>
      <c r="J904" s="157" t="s">
        <v>1965</v>
      </c>
      <c r="K904" s="157"/>
      <c r="L904" s="155">
        <v>2022</v>
      </c>
      <c r="M904" s="158">
        <v>9286</v>
      </c>
      <c r="N904" s="159">
        <v>64666282.82</v>
      </c>
      <c r="O904" s="159">
        <v>51484508.920000002</v>
      </c>
      <c r="P904" s="159">
        <v>26997233.550000001</v>
      </c>
      <c r="Q904" s="159">
        <v>12018373</v>
      </c>
      <c r="R904" s="159">
        <v>14978860.550000001</v>
      </c>
      <c r="S904" s="159">
        <v>13181773.9</v>
      </c>
      <c r="T904" s="159">
        <v>436648.79</v>
      </c>
      <c r="U904" s="159">
        <v>54827807.759999998</v>
      </c>
      <c r="V904" s="159">
        <v>45114201.600000001</v>
      </c>
      <c r="W904" s="159">
        <v>16079206.08</v>
      </c>
      <c r="X904" s="159">
        <v>255640.12</v>
      </c>
      <c r="Y904" s="159">
        <v>9713606.1600000001</v>
      </c>
      <c r="Z904" s="159">
        <v>11850188.939999999</v>
      </c>
      <c r="AA904" s="159">
        <v>5000000</v>
      </c>
      <c r="AB904" s="159">
        <v>6850188.9399999995</v>
      </c>
      <c r="AC904" s="159">
        <v>2106912</v>
      </c>
      <c r="AD904" s="159">
        <v>2106912</v>
      </c>
      <c r="AE904" s="159">
        <v>12662644</v>
      </c>
      <c r="AF904" s="159">
        <v>6370307.3200000003</v>
      </c>
      <c r="AG904" s="159">
        <v>164311.62</v>
      </c>
      <c r="AH904" s="159">
        <v>384942.14</v>
      </c>
      <c r="AI904" s="159">
        <v>0</v>
      </c>
      <c r="AJ904" s="159">
        <v>0</v>
      </c>
    </row>
    <row r="905" spans="1:36">
      <c r="A905" s="153">
        <v>12</v>
      </c>
      <c r="B905" s="154">
        <v>14</v>
      </c>
      <c r="C905" s="154">
        <v>1</v>
      </c>
      <c r="D905" s="155">
        <v>2</v>
      </c>
      <c r="E905" s="155" t="s">
        <v>556</v>
      </c>
      <c r="F905" s="156" t="s">
        <v>3928</v>
      </c>
      <c r="G905" s="156" t="s">
        <v>556</v>
      </c>
      <c r="H905" s="156" t="s">
        <v>3929</v>
      </c>
      <c r="I905" s="155">
        <v>1214012</v>
      </c>
      <c r="J905" s="157" t="s">
        <v>1964</v>
      </c>
      <c r="K905" s="157"/>
      <c r="L905" s="155">
        <v>2022</v>
      </c>
      <c r="M905" s="158">
        <v>9023</v>
      </c>
      <c r="N905" s="159">
        <v>46829211.719999999</v>
      </c>
      <c r="O905" s="159">
        <v>42706819.409999996</v>
      </c>
      <c r="P905" s="159">
        <v>29605773.52</v>
      </c>
      <c r="Q905" s="159">
        <v>13554938</v>
      </c>
      <c r="R905" s="159">
        <v>16050835.52</v>
      </c>
      <c r="S905" s="159">
        <v>4122392.31</v>
      </c>
      <c r="T905" s="159">
        <v>0</v>
      </c>
      <c r="U905" s="159">
        <v>44880755.770000003</v>
      </c>
      <c r="V905" s="159">
        <v>39672534.990000002</v>
      </c>
      <c r="W905" s="159">
        <v>12800594.52</v>
      </c>
      <c r="X905" s="159">
        <v>160286.82999999999</v>
      </c>
      <c r="Y905" s="159">
        <v>5208220.78</v>
      </c>
      <c r="Z905" s="159">
        <v>1243962.92</v>
      </c>
      <c r="AA905" s="159">
        <v>0</v>
      </c>
      <c r="AB905" s="159">
        <v>1243962.92</v>
      </c>
      <c r="AC905" s="159">
        <v>1145158.81</v>
      </c>
      <c r="AD905" s="159">
        <v>1145158.81</v>
      </c>
      <c r="AE905" s="159">
        <v>5565860</v>
      </c>
      <c r="AF905" s="159">
        <v>3034284.42</v>
      </c>
      <c r="AG905" s="159">
        <v>1033020.63</v>
      </c>
      <c r="AH905" s="159">
        <v>973694.39</v>
      </c>
      <c r="AI905" s="159">
        <v>0</v>
      </c>
      <c r="AJ905" s="159">
        <v>0</v>
      </c>
    </row>
    <row r="906" spans="1:36">
      <c r="A906" s="153">
        <v>12</v>
      </c>
      <c r="B906" s="154">
        <v>14</v>
      </c>
      <c r="C906" s="154">
        <v>2</v>
      </c>
      <c r="D906" s="155">
        <v>3</v>
      </c>
      <c r="E906" s="155" t="s">
        <v>556</v>
      </c>
      <c r="F906" s="156" t="s">
        <v>3930</v>
      </c>
      <c r="G906" s="156" t="s">
        <v>556</v>
      </c>
      <c r="H906" s="156" t="s">
        <v>3931</v>
      </c>
      <c r="I906" s="155">
        <v>1214023</v>
      </c>
      <c r="J906" s="157" t="s">
        <v>1963</v>
      </c>
      <c r="K906" s="157"/>
      <c r="L906" s="155">
        <v>2022</v>
      </c>
      <c r="M906" s="158">
        <v>5439</v>
      </c>
      <c r="N906" s="159">
        <v>26141983.129999999</v>
      </c>
      <c r="O906" s="159">
        <v>24703915.280000001</v>
      </c>
      <c r="P906" s="159">
        <v>18306863.670000002</v>
      </c>
      <c r="Q906" s="159">
        <v>8456103</v>
      </c>
      <c r="R906" s="159">
        <v>9850760.6699999999</v>
      </c>
      <c r="S906" s="159">
        <v>1438067.85</v>
      </c>
      <c r="T906" s="159">
        <v>0</v>
      </c>
      <c r="U906" s="159">
        <v>25992889.960000001</v>
      </c>
      <c r="V906" s="159">
        <v>22797055.120000001</v>
      </c>
      <c r="W906" s="159">
        <v>7560468.0099999998</v>
      </c>
      <c r="X906" s="159">
        <v>72312.03</v>
      </c>
      <c r="Y906" s="159">
        <v>3195834.84</v>
      </c>
      <c r="Z906" s="159">
        <v>4342249.2300000004</v>
      </c>
      <c r="AA906" s="159">
        <v>1228339.97</v>
      </c>
      <c r="AB906" s="159">
        <v>3113909.2600000007</v>
      </c>
      <c r="AC906" s="159">
        <v>421595.6</v>
      </c>
      <c r="AD906" s="159">
        <v>316845.59999999998</v>
      </c>
      <c r="AE906" s="159">
        <v>4097905.27</v>
      </c>
      <c r="AF906" s="159">
        <v>1906860.16</v>
      </c>
      <c r="AG906" s="159">
        <v>636602.92000000004</v>
      </c>
      <c r="AH906" s="159">
        <v>461987.72</v>
      </c>
      <c r="AI906" s="159">
        <v>0</v>
      </c>
      <c r="AJ906" s="159">
        <v>0</v>
      </c>
    </row>
    <row r="907" spans="1:36">
      <c r="A907" s="153">
        <v>12</v>
      </c>
      <c r="B907" s="154">
        <v>14</v>
      </c>
      <c r="C907" s="154">
        <v>3</v>
      </c>
      <c r="D907" s="155">
        <v>3</v>
      </c>
      <c r="E907" s="155" t="s">
        <v>556</v>
      </c>
      <c r="F907" s="156" t="s">
        <v>3930</v>
      </c>
      <c r="G907" s="156" t="s">
        <v>556</v>
      </c>
      <c r="H907" s="156" t="s">
        <v>3932</v>
      </c>
      <c r="I907" s="155">
        <v>1214033</v>
      </c>
      <c r="J907" s="157" t="s">
        <v>1962</v>
      </c>
      <c r="K907" s="157"/>
      <c r="L907" s="155">
        <v>2022</v>
      </c>
      <c r="M907" s="158">
        <v>5693</v>
      </c>
      <c r="N907" s="159">
        <v>33692833.640000001</v>
      </c>
      <c r="O907" s="159">
        <v>28589208.129999999</v>
      </c>
      <c r="P907" s="159">
        <v>18363420.039999999</v>
      </c>
      <c r="Q907" s="159">
        <v>8902299</v>
      </c>
      <c r="R907" s="159">
        <v>9461121.0399999991</v>
      </c>
      <c r="S907" s="159">
        <v>5103625.51</v>
      </c>
      <c r="T907" s="159">
        <v>256903.91</v>
      </c>
      <c r="U907" s="159">
        <v>28928284.300000001</v>
      </c>
      <c r="V907" s="159">
        <v>26281434.760000002</v>
      </c>
      <c r="W907" s="159">
        <v>10428705.560000001</v>
      </c>
      <c r="X907" s="159">
        <v>218493.81</v>
      </c>
      <c r="Y907" s="159">
        <v>2646849.54</v>
      </c>
      <c r="Z907" s="159">
        <v>580687.84</v>
      </c>
      <c r="AA907" s="159">
        <v>0</v>
      </c>
      <c r="AB907" s="159">
        <v>580687.84</v>
      </c>
      <c r="AC907" s="159">
        <v>692876.52</v>
      </c>
      <c r="AD907" s="159">
        <v>692876.52</v>
      </c>
      <c r="AE907" s="159">
        <v>6666265.1399999997</v>
      </c>
      <c r="AF907" s="159">
        <v>2307773.37</v>
      </c>
      <c r="AG907" s="159">
        <v>104549.91</v>
      </c>
      <c r="AH907" s="159">
        <v>121638.95</v>
      </c>
      <c r="AI907" s="159">
        <v>0</v>
      </c>
      <c r="AJ907" s="159">
        <v>0</v>
      </c>
    </row>
    <row r="908" spans="1:36">
      <c r="A908" s="153">
        <v>12</v>
      </c>
      <c r="B908" s="154">
        <v>14</v>
      </c>
      <c r="C908" s="154">
        <v>4</v>
      </c>
      <c r="D908" s="155">
        <v>2</v>
      </c>
      <c r="E908" s="155" t="s">
        <v>556</v>
      </c>
      <c r="F908" s="156" t="s">
        <v>3928</v>
      </c>
      <c r="G908" s="156" t="s">
        <v>556</v>
      </c>
      <c r="H908" s="156" t="s">
        <v>3933</v>
      </c>
      <c r="I908" s="155">
        <v>1214042</v>
      </c>
      <c r="J908" s="157" t="s">
        <v>1961</v>
      </c>
      <c r="K908" s="157"/>
      <c r="L908" s="155">
        <v>2022</v>
      </c>
      <c r="M908" s="158">
        <v>3563</v>
      </c>
      <c r="N908" s="159">
        <v>32664442.870000001</v>
      </c>
      <c r="O908" s="159">
        <v>21280186.559999999</v>
      </c>
      <c r="P908" s="159">
        <v>15803656.59</v>
      </c>
      <c r="Q908" s="159">
        <v>7381171</v>
      </c>
      <c r="R908" s="159">
        <v>8422485.5899999999</v>
      </c>
      <c r="S908" s="159">
        <v>11384256.310000001</v>
      </c>
      <c r="T908" s="159">
        <v>26770</v>
      </c>
      <c r="U908" s="159">
        <v>31852552.34</v>
      </c>
      <c r="V908" s="159">
        <v>19673085.260000002</v>
      </c>
      <c r="W908" s="159">
        <v>7428332.1299999999</v>
      </c>
      <c r="X908" s="159">
        <v>81066.539999999994</v>
      </c>
      <c r="Y908" s="159">
        <v>12179467.08</v>
      </c>
      <c r="Z908" s="159">
        <v>3278609.81</v>
      </c>
      <c r="AA908" s="159">
        <v>1476771.03</v>
      </c>
      <c r="AB908" s="159">
        <v>1801838.78</v>
      </c>
      <c r="AC908" s="159">
        <v>713200</v>
      </c>
      <c r="AD908" s="159">
        <v>713200</v>
      </c>
      <c r="AE908" s="159">
        <v>5260771.03</v>
      </c>
      <c r="AF908" s="159">
        <v>1607101.3</v>
      </c>
      <c r="AG908" s="159">
        <v>1283407.8700000001</v>
      </c>
      <c r="AH908" s="159">
        <v>1581936.69</v>
      </c>
      <c r="AI908" s="159">
        <v>0</v>
      </c>
      <c r="AJ908" s="159">
        <v>0</v>
      </c>
    </row>
    <row r="909" spans="1:36">
      <c r="A909" s="153">
        <v>12</v>
      </c>
      <c r="B909" s="154">
        <v>14</v>
      </c>
      <c r="C909" s="154">
        <v>5</v>
      </c>
      <c r="D909" s="155">
        <v>3</v>
      </c>
      <c r="E909" s="155" t="s">
        <v>556</v>
      </c>
      <c r="F909" s="156" t="s">
        <v>3930</v>
      </c>
      <c r="G909" s="156" t="s">
        <v>556</v>
      </c>
      <c r="H909" s="156" t="s">
        <v>3934</v>
      </c>
      <c r="I909" s="155">
        <v>1214053</v>
      </c>
      <c r="J909" s="157" t="s">
        <v>1960</v>
      </c>
      <c r="K909" s="157"/>
      <c r="L909" s="155">
        <v>2022</v>
      </c>
      <c r="M909" s="158">
        <v>16115</v>
      </c>
      <c r="N909" s="159">
        <v>93014328.760000005</v>
      </c>
      <c r="O909" s="159">
        <v>76930523.019999996</v>
      </c>
      <c r="P909" s="159">
        <v>48487097.799999997</v>
      </c>
      <c r="Q909" s="159">
        <v>22248799</v>
      </c>
      <c r="R909" s="159">
        <v>26238298.800000001</v>
      </c>
      <c r="S909" s="159">
        <v>16083805.74</v>
      </c>
      <c r="T909" s="159">
        <v>519730.16</v>
      </c>
      <c r="U909" s="159">
        <v>95169823.549999997</v>
      </c>
      <c r="V909" s="159">
        <v>71473790.489999995</v>
      </c>
      <c r="W909" s="159">
        <v>26142928.780000001</v>
      </c>
      <c r="X909" s="159">
        <v>1006555.08</v>
      </c>
      <c r="Y909" s="159">
        <v>23696033.059999999</v>
      </c>
      <c r="Z909" s="159">
        <v>18759648.940000001</v>
      </c>
      <c r="AA909" s="159">
        <v>14699586.050000001</v>
      </c>
      <c r="AB909" s="159">
        <v>4060062.8900000006</v>
      </c>
      <c r="AC909" s="159">
        <v>2868028.62</v>
      </c>
      <c r="AD909" s="159">
        <v>2868028.62</v>
      </c>
      <c r="AE909" s="159">
        <v>42399431.450000003</v>
      </c>
      <c r="AF909" s="159">
        <v>5456732.5300000003</v>
      </c>
      <c r="AG909" s="159">
        <v>596239.39</v>
      </c>
      <c r="AH909" s="159">
        <v>928197.02</v>
      </c>
      <c r="AI909" s="159">
        <v>0</v>
      </c>
      <c r="AJ909" s="159">
        <v>0</v>
      </c>
    </row>
    <row r="910" spans="1:36">
      <c r="A910" s="153">
        <v>12</v>
      </c>
      <c r="B910" s="154">
        <v>14</v>
      </c>
      <c r="C910" s="154">
        <v>6</v>
      </c>
      <c r="D910" s="155">
        <v>2</v>
      </c>
      <c r="E910" s="155" t="s">
        <v>556</v>
      </c>
      <c r="F910" s="156" t="s">
        <v>3928</v>
      </c>
      <c r="G910" s="156" t="s">
        <v>556</v>
      </c>
      <c r="H910" s="156" t="s">
        <v>3935</v>
      </c>
      <c r="I910" s="155">
        <v>1214062</v>
      </c>
      <c r="J910" s="157" t="s">
        <v>1959</v>
      </c>
      <c r="K910" s="157"/>
      <c r="L910" s="155">
        <v>2022</v>
      </c>
      <c r="M910" s="158">
        <v>3327</v>
      </c>
      <c r="N910" s="159">
        <v>17455000.739999998</v>
      </c>
      <c r="O910" s="159">
        <v>16262093.449999999</v>
      </c>
      <c r="P910" s="159">
        <v>11301771.280000001</v>
      </c>
      <c r="Q910" s="159">
        <v>5301669</v>
      </c>
      <c r="R910" s="159">
        <v>6000102.2800000003</v>
      </c>
      <c r="S910" s="159">
        <v>1192907.29</v>
      </c>
      <c r="T910" s="159">
        <v>0</v>
      </c>
      <c r="U910" s="159">
        <v>16064777.630000001</v>
      </c>
      <c r="V910" s="159">
        <v>14707829.59</v>
      </c>
      <c r="W910" s="159">
        <v>5690637.0099999998</v>
      </c>
      <c r="X910" s="159">
        <v>119419.39</v>
      </c>
      <c r="Y910" s="159">
        <v>1356948.04</v>
      </c>
      <c r="Z910" s="159">
        <v>910408.34</v>
      </c>
      <c r="AA910" s="159">
        <v>200000</v>
      </c>
      <c r="AB910" s="159">
        <v>710408.34</v>
      </c>
      <c r="AC910" s="159">
        <v>360088</v>
      </c>
      <c r="AD910" s="159">
        <v>355628</v>
      </c>
      <c r="AE910" s="159">
        <v>5144741.92</v>
      </c>
      <c r="AF910" s="159">
        <v>1554263.86</v>
      </c>
      <c r="AG910" s="159">
        <v>94867.67</v>
      </c>
      <c r="AH910" s="159">
        <v>160729.60999999999</v>
      </c>
      <c r="AI910" s="159">
        <v>2696.85</v>
      </c>
      <c r="AJ910" s="159">
        <v>0</v>
      </c>
    </row>
    <row r="911" spans="1:36">
      <c r="A911" s="153">
        <v>12</v>
      </c>
      <c r="B911" s="154">
        <v>15</v>
      </c>
      <c r="C911" s="154">
        <v>1</v>
      </c>
      <c r="D911" s="155">
        <v>1</v>
      </c>
      <c r="E911" s="155" t="s">
        <v>556</v>
      </c>
      <c r="F911" s="156" t="s">
        <v>3936</v>
      </c>
      <c r="G911" s="156" t="s">
        <v>556</v>
      </c>
      <c r="H911" s="156" t="s">
        <v>3937</v>
      </c>
      <c r="I911" s="155">
        <v>1215011</v>
      </c>
      <c r="J911" s="157" t="s">
        <v>1955</v>
      </c>
      <c r="K911" s="157"/>
      <c r="L911" s="155">
        <v>2022</v>
      </c>
      <c r="M911" s="158">
        <v>5378</v>
      </c>
      <c r="N911" s="159">
        <v>46899710.219999999</v>
      </c>
      <c r="O911" s="159">
        <v>26038705.109999999</v>
      </c>
      <c r="P911" s="159">
        <v>14122667.640000001</v>
      </c>
      <c r="Q911" s="159">
        <v>4270898</v>
      </c>
      <c r="R911" s="159">
        <v>9851769.6400000006</v>
      </c>
      <c r="S911" s="159">
        <v>20861005.109999999</v>
      </c>
      <c r="T911" s="159">
        <v>50943.08</v>
      </c>
      <c r="U911" s="159">
        <v>41136345.299999997</v>
      </c>
      <c r="V911" s="159">
        <v>23382943.120000001</v>
      </c>
      <c r="W911" s="159">
        <v>7696093.29</v>
      </c>
      <c r="X911" s="159">
        <v>20488.41</v>
      </c>
      <c r="Y911" s="159">
        <v>17753402.18</v>
      </c>
      <c r="Z911" s="159">
        <v>7838116.4900000002</v>
      </c>
      <c r="AA911" s="159">
        <v>5479000</v>
      </c>
      <c r="AB911" s="159">
        <v>2359116.4900000002</v>
      </c>
      <c r="AC911" s="159">
        <v>75476</v>
      </c>
      <c r="AD911" s="159">
        <v>75476</v>
      </c>
      <c r="AE911" s="159">
        <v>5662559</v>
      </c>
      <c r="AF911" s="159">
        <v>2655761.9900000002</v>
      </c>
      <c r="AG911" s="159">
        <v>675496.13</v>
      </c>
      <c r="AH911" s="159">
        <v>473447.49</v>
      </c>
      <c r="AI911" s="159">
        <v>0</v>
      </c>
      <c r="AJ911" s="159">
        <v>0</v>
      </c>
    </row>
    <row r="912" spans="1:36">
      <c r="A912" s="153">
        <v>12</v>
      </c>
      <c r="B912" s="154">
        <v>15</v>
      </c>
      <c r="C912" s="154">
        <v>2</v>
      </c>
      <c r="D912" s="155">
        <v>1</v>
      </c>
      <c r="E912" s="155" t="s">
        <v>556</v>
      </c>
      <c r="F912" s="156" t="s">
        <v>3936</v>
      </c>
      <c r="G912" s="156" t="s">
        <v>556</v>
      </c>
      <c r="H912" s="156" t="s">
        <v>3938</v>
      </c>
      <c r="I912" s="155">
        <v>1215021</v>
      </c>
      <c r="J912" s="157" t="s">
        <v>1958</v>
      </c>
      <c r="K912" s="157"/>
      <c r="L912" s="155">
        <v>2022</v>
      </c>
      <c r="M912" s="158">
        <v>9042</v>
      </c>
      <c r="N912" s="159">
        <v>54061603.700000003</v>
      </c>
      <c r="O912" s="159">
        <v>46697186.490000002</v>
      </c>
      <c r="P912" s="159">
        <v>23967676.189999998</v>
      </c>
      <c r="Q912" s="159">
        <v>9278090</v>
      </c>
      <c r="R912" s="159">
        <v>14689586.189999999</v>
      </c>
      <c r="S912" s="159">
        <v>7364417.21</v>
      </c>
      <c r="T912" s="159">
        <v>30000</v>
      </c>
      <c r="U912" s="159">
        <v>61675780.75</v>
      </c>
      <c r="V912" s="159">
        <v>40908794.549999997</v>
      </c>
      <c r="W912" s="159">
        <v>14766661.77</v>
      </c>
      <c r="X912" s="159">
        <v>178748.78</v>
      </c>
      <c r="Y912" s="159">
        <v>20766986.199999999</v>
      </c>
      <c r="Z912" s="159">
        <v>10178234.810000001</v>
      </c>
      <c r="AA912" s="159">
        <v>8300000</v>
      </c>
      <c r="AB912" s="159">
        <v>1878234.8100000005</v>
      </c>
      <c r="AC912" s="159">
        <v>1970170</v>
      </c>
      <c r="AD912" s="159">
        <v>1970170</v>
      </c>
      <c r="AE912" s="159">
        <v>12502329.140000001</v>
      </c>
      <c r="AF912" s="159">
        <v>5788391.9400000004</v>
      </c>
      <c r="AG912" s="159">
        <v>476358.27</v>
      </c>
      <c r="AH912" s="159">
        <v>587779.41</v>
      </c>
      <c r="AI912" s="159">
        <v>0</v>
      </c>
      <c r="AJ912" s="159">
        <v>0</v>
      </c>
    </row>
    <row r="913" spans="1:36">
      <c r="A913" s="153">
        <v>12</v>
      </c>
      <c r="B913" s="154">
        <v>15</v>
      </c>
      <c r="C913" s="154">
        <v>3</v>
      </c>
      <c r="D913" s="155">
        <v>2</v>
      </c>
      <c r="E913" s="155" t="s">
        <v>556</v>
      </c>
      <c r="F913" s="156" t="s">
        <v>3939</v>
      </c>
      <c r="G913" s="156" t="s">
        <v>556</v>
      </c>
      <c r="H913" s="156" t="s">
        <v>3940</v>
      </c>
      <c r="I913" s="155">
        <v>1215032</v>
      </c>
      <c r="J913" s="157" t="s">
        <v>1957</v>
      </c>
      <c r="K913" s="157"/>
      <c r="L913" s="155">
        <v>2022</v>
      </c>
      <c r="M913" s="158">
        <v>8954</v>
      </c>
      <c r="N913" s="159">
        <v>49191184.789999999</v>
      </c>
      <c r="O913" s="159">
        <v>47239597.270000003</v>
      </c>
      <c r="P913" s="159">
        <v>37069639.090000004</v>
      </c>
      <c r="Q913" s="159">
        <v>18696432</v>
      </c>
      <c r="R913" s="159">
        <v>18373207.09</v>
      </c>
      <c r="S913" s="159">
        <v>1951587.52</v>
      </c>
      <c r="T913" s="159">
        <v>0</v>
      </c>
      <c r="U913" s="159">
        <v>50043728.520000003</v>
      </c>
      <c r="V913" s="159">
        <v>41801130.060000002</v>
      </c>
      <c r="W913" s="159">
        <v>14780969.859999999</v>
      </c>
      <c r="X913" s="159">
        <v>153231.44</v>
      </c>
      <c r="Y913" s="159">
        <v>8242598.46</v>
      </c>
      <c r="Z913" s="159">
        <v>8099849.2800000003</v>
      </c>
      <c r="AA913" s="159">
        <v>4000000</v>
      </c>
      <c r="AB913" s="159">
        <v>4099849.2800000003</v>
      </c>
      <c r="AC913" s="159">
        <v>54492.05</v>
      </c>
      <c r="AD913" s="159">
        <v>0</v>
      </c>
      <c r="AE913" s="159">
        <v>12850000</v>
      </c>
      <c r="AF913" s="159">
        <v>5438467.21</v>
      </c>
      <c r="AG913" s="159">
        <v>180584</v>
      </c>
      <c r="AH913" s="159">
        <v>452665.81</v>
      </c>
      <c r="AI913" s="159">
        <v>0</v>
      </c>
      <c r="AJ913" s="159">
        <v>0</v>
      </c>
    </row>
    <row r="914" spans="1:36">
      <c r="A914" s="153">
        <v>12</v>
      </c>
      <c r="B914" s="154">
        <v>15</v>
      </c>
      <c r="C914" s="154">
        <v>4</v>
      </c>
      <c r="D914" s="155">
        <v>2</v>
      </c>
      <c r="E914" s="155" t="s">
        <v>556</v>
      </c>
      <c r="F914" s="156" t="s">
        <v>3939</v>
      </c>
      <c r="G914" s="156" t="s">
        <v>556</v>
      </c>
      <c r="H914" s="156" t="s">
        <v>3941</v>
      </c>
      <c r="I914" s="155">
        <v>1215042</v>
      </c>
      <c r="J914" s="157" t="s">
        <v>1956</v>
      </c>
      <c r="K914" s="157"/>
      <c r="L914" s="155">
        <v>2022</v>
      </c>
      <c r="M914" s="158">
        <v>6911</v>
      </c>
      <c r="N914" s="159">
        <v>44300606.880000003</v>
      </c>
      <c r="O914" s="159">
        <v>36654114.020000003</v>
      </c>
      <c r="P914" s="159">
        <v>28502046.619999997</v>
      </c>
      <c r="Q914" s="159">
        <v>13926783</v>
      </c>
      <c r="R914" s="159">
        <v>14575263.619999999</v>
      </c>
      <c r="S914" s="159">
        <v>7646492.8600000003</v>
      </c>
      <c r="T914" s="159">
        <v>0</v>
      </c>
      <c r="U914" s="159">
        <v>34146799.5</v>
      </c>
      <c r="V914" s="159">
        <v>31905228.760000002</v>
      </c>
      <c r="W914" s="159">
        <v>11292467.27</v>
      </c>
      <c r="X914" s="159">
        <v>66460.3</v>
      </c>
      <c r="Y914" s="159">
        <v>2241570.7400000002</v>
      </c>
      <c r="Z914" s="159">
        <v>3346052.55</v>
      </c>
      <c r="AA914" s="159">
        <v>0</v>
      </c>
      <c r="AB914" s="159">
        <v>3346052.55</v>
      </c>
      <c r="AC914" s="159">
        <v>1895932</v>
      </c>
      <c r="AD914" s="159">
        <v>1895932</v>
      </c>
      <c r="AE914" s="159">
        <v>2868784</v>
      </c>
      <c r="AF914" s="159">
        <v>4748885.26</v>
      </c>
      <c r="AG914" s="159">
        <v>353897.03</v>
      </c>
      <c r="AH914" s="159">
        <v>336551.95</v>
      </c>
      <c r="AI914" s="159">
        <v>0</v>
      </c>
      <c r="AJ914" s="159">
        <v>0</v>
      </c>
    </row>
    <row r="915" spans="1:36">
      <c r="A915" s="153">
        <v>12</v>
      </c>
      <c r="B915" s="154">
        <v>15</v>
      </c>
      <c r="C915" s="154">
        <v>5</v>
      </c>
      <c r="D915" s="155">
        <v>2</v>
      </c>
      <c r="E915" s="155" t="s">
        <v>556</v>
      </c>
      <c r="F915" s="156" t="s">
        <v>3939</v>
      </c>
      <c r="G915" s="156" t="s">
        <v>556</v>
      </c>
      <c r="H915" s="156" t="s">
        <v>3942</v>
      </c>
      <c r="I915" s="155">
        <v>1215052</v>
      </c>
      <c r="J915" s="157" t="s">
        <v>1955</v>
      </c>
      <c r="K915" s="157"/>
      <c r="L915" s="155">
        <v>2022</v>
      </c>
      <c r="M915" s="158">
        <v>11235</v>
      </c>
      <c r="N915" s="159">
        <v>62400680.420000002</v>
      </c>
      <c r="O915" s="159">
        <v>55973517.18</v>
      </c>
      <c r="P915" s="159">
        <v>42819959.560000002</v>
      </c>
      <c r="Q915" s="159">
        <v>20298729</v>
      </c>
      <c r="R915" s="159">
        <v>22521230.559999999</v>
      </c>
      <c r="S915" s="159">
        <v>6427163.2400000002</v>
      </c>
      <c r="T915" s="159">
        <v>0</v>
      </c>
      <c r="U915" s="159">
        <v>55921739.530000001</v>
      </c>
      <c r="V915" s="159">
        <v>49424524.340000004</v>
      </c>
      <c r="W915" s="159">
        <v>17274590.460000001</v>
      </c>
      <c r="X915" s="159">
        <v>125961.33</v>
      </c>
      <c r="Y915" s="159">
        <v>6497215.1900000004</v>
      </c>
      <c r="Z915" s="159">
        <v>6820760.0099999998</v>
      </c>
      <c r="AA915" s="159">
        <v>800000</v>
      </c>
      <c r="AB915" s="159">
        <v>6020760.0099999998</v>
      </c>
      <c r="AC915" s="159">
        <v>3254229.7</v>
      </c>
      <c r="AD915" s="159">
        <v>2554229.7000000002</v>
      </c>
      <c r="AE915" s="159">
        <v>6011488</v>
      </c>
      <c r="AF915" s="159">
        <v>6548992.8399999999</v>
      </c>
      <c r="AG915" s="159">
        <v>538160.89</v>
      </c>
      <c r="AH915" s="159">
        <v>508217.93</v>
      </c>
      <c r="AI915" s="159">
        <v>0</v>
      </c>
      <c r="AJ915" s="159">
        <v>0</v>
      </c>
    </row>
    <row r="916" spans="1:36">
      <c r="A916" s="153">
        <v>12</v>
      </c>
      <c r="B916" s="154">
        <v>15</v>
      </c>
      <c r="C916" s="154">
        <v>6</v>
      </c>
      <c r="D916" s="155">
        <v>3</v>
      </c>
      <c r="E916" s="155" t="s">
        <v>556</v>
      </c>
      <c r="F916" s="156" t="s">
        <v>3943</v>
      </c>
      <c r="G916" s="156" t="s">
        <v>556</v>
      </c>
      <c r="H916" s="156" t="s">
        <v>3944</v>
      </c>
      <c r="I916" s="155">
        <v>1215063</v>
      </c>
      <c r="J916" s="157" t="s">
        <v>1954</v>
      </c>
      <c r="K916" s="157"/>
      <c r="L916" s="155">
        <v>2022</v>
      </c>
      <c r="M916" s="158">
        <v>16042</v>
      </c>
      <c r="N916" s="159">
        <v>78447284.549999997</v>
      </c>
      <c r="O916" s="159">
        <v>74630543.849999994</v>
      </c>
      <c r="P916" s="159">
        <v>48911300.879999995</v>
      </c>
      <c r="Q916" s="159">
        <v>19897223</v>
      </c>
      <c r="R916" s="159">
        <v>29014077.879999999</v>
      </c>
      <c r="S916" s="159">
        <v>3816740.7</v>
      </c>
      <c r="T916" s="159">
        <v>38572.33</v>
      </c>
      <c r="U916" s="159">
        <v>75576922.329999998</v>
      </c>
      <c r="V916" s="159">
        <v>68070074.890000001</v>
      </c>
      <c r="W916" s="159">
        <v>20971876.280000001</v>
      </c>
      <c r="X916" s="159">
        <v>259267.81</v>
      </c>
      <c r="Y916" s="159">
        <v>7506847.4400000004</v>
      </c>
      <c r="Z916" s="159">
        <v>5578761.1799999997</v>
      </c>
      <c r="AA916" s="159">
        <v>2036000</v>
      </c>
      <c r="AB916" s="159">
        <v>3542761.1799999997</v>
      </c>
      <c r="AC916" s="159">
        <v>2433200</v>
      </c>
      <c r="AD916" s="159">
        <v>2233200</v>
      </c>
      <c r="AE916" s="159">
        <v>6976170</v>
      </c>
      <c r="AF916" s="159">
        <v>6560468.96</v>
      </c>
      <c r="AG916" s="159">
        <v>1133297.47</v>
      </c>
      <c r="AH916" s="159">
        <v>803667.32</v>
      </c>
      <c r="AI916" s="159">
        <v>0</v>
      </c>
      <c r="AJ916" s="159">
        <v>0</v>
      </c>
    </row>
    <row r="917" spans="1:36">
      <c r="A917" s="153">
        <v>12</v>
      </c>
      <c r="B917" s="154">
        <v>15</v>
      </c>
      <c r="C917" s="154">
        <v>7</v>
      </c>
      <c r="D917" s="155">
        <v>2</v>
      </c>
      <c r="E917" s="155" t="s">
        <v>556</v>
      </c>
      <c r="F917" s="156" t="s">
        <v>3939</v>
      </c>
      <c r="G917" s="156" t="s">
        <v>556</v>
      </c>
      <c r="H917" s="156" t="s">
        <v>3945</v>
      </c>
      <c r="I917" s="155">
        <v>1215072</v>
      </c>
      <c r="J917" s="157" t="s">
        <v>1953</v>
      </c>
      <c r="K917" s="157"/>
      <c r="L917" s="155">
        <v>2022</v>
      </c>
      <c r="M917" s="158">
        <v>11953</v>
      </c>
      <c r="N917" s="159">
        <v>59426583.399999999</v>
      </c>
      <c r="O917" s="159">
        <v>58257360.890000001</v>
      </c>
      <c r="P917" s="159">
        <v>38716114.010000005</v>
      </c>
      <c r="Q917" s="159">
        <v>17443111</v>
      </c>
      <c r="R917" s="159">
        <v>21273003.010000002</v>
      </c>
      <c r="S917" s="159">
        <v>1169222.51</v>
      </c>
      <c r="T917" s="159">
        <v>0</v>
      </c>
      <c r="U917" s="159">
        <v>59920621.590000004</v>
      </c>
      <c r="V917" s="159">
        <v>55109348.57</v>
      </c>
      <c r="W917" s="159">
        <v>20969088.140000001</v>
      </c>
      <c r="X917" s="159">
        <v>582375.85</v>
      </c>
      <c r="Y917" s="159">
        <v>4811273.0199999996</v>
      </c>
      <c r="Z917" s="159">
        <v>3000000</v>
      </c>
      <c r="AA917" s="159">
        <v>3000000</v>
      </c>
      <c r="AB917" s="159">
        <v>0</v>
      </c>
      <c r="AC917" s="159">
        <v>2098799.08</v>
      </c>
      <c r="AD917" s="159">
        <v>2098799.08</v>
      </c>
      <c r="AE917" s="159">
        <v>20817954.350000001</v>
      </c>
      <c r="AF917" s="159">
        <v>3148012.32</v>
      </c>
      <c r="AG917" s="159">
        <v>172867.21</v>
      </c>
      <c r="AH917" s="159">
        <v>172924.61</v>
      </c>
      <c r="AI917" s="159">
        <v>0</v>
      </c>
      <c r="AJ917" s="159">
        <v>0</v>
      </c>
    </row>
    <row r="918" spans="1:36">
      <c r="A918" s="153">
        <v>12</v>
      </c>
      <c r="B918" s="154">
        <v>15</v>
      </c>
      <c r="C918" s="154">
        <v>8</v>
      </c>
      <c r="D918" s="155">
        <v>2</v>
      </c>
      <c r="E918" s="155" t="s">
        <v>556</v>
      </c>
      <c r="F918" s="156" t="s">
        <v>3939</v>
      </c>
      <c r="G918" s="156" t="s">
        <v>556</v>
      </c>
      <c r="H918" s="156" t="s">
        <v>3946</v>
      </c>
      <c r="I918" s="155">
        <v>1215082</v>
      </c>
      <c r="J918" s="157" t="s">
        <v>1952</v>
      </c>
      <c r="K918" s="157"/>
      <c r="L918" s="155">
        <v>2022</v>
      </c>
      <c r="M918" s="158">
        <v>9062</v>
      </c>
      <c r="N918" s="159">
        <v>49111653.719999999</v>
      </c>
      <c r="O918" s="159">
        <v>46366310.229999997</v>
      </c>
      <c r="P918" s="159">
        <v>34890871.539999999</v>
      </c>
      <c r="Q918" s="159">
        <v>17047714</v>
      </c>
      <c r="R918" s="159">
        <v>17843157.539999999</v>
      </c>
      <c r="S918" s="159">
        <v>2745343.49</v>
      </c>
      <c r="T918" s="159">
        <v>0</v>
      </c>
      <c r="U918" s="159">
        <v>49574722.409999996</v>
      </c>
      <c r="V918" s="159">
        <v>40837909.659999996</v>
      </c>
      <c r="W918" s="159">
        <v>13723077.689999999</v>
      </c>
      <c r="X918" s="159">
        <v>262812.13</v>
      </c>
      <c r="Y918" s="159">
        <v>8736812.75</v>
      </c>
      <c r="Z918" s="159">
        <v>3335217.02</v>
      </c>
      <c r="AA918" s="159">
        <v>569668.99</v>
      </c>
      <c r="AB918" s="159">
        <v>2765548.0300000003</v>
      </c>
      <c r="AC918" s="159">
        <v>1100000</v>
      </c>
      <c r="AD918" s="159">
        <v>1100000</v>
      </c>
      <c r="AE918" s="159">
        <v>12379668.99</v>
      </c>
      <c r="AF918" s="159">
        <v>5528400.5700000003</v>
      </c>
      <c r="AG918" s="159">
        <v>1124870.54</v>
      </c>
      <c r="AH918" s="159">
        <v>1092298.8799999999</v>
      </c>
      <c r="AI918" s="159">
        <v>0</v>
      </c>
      <c r="AJ918" s="159">
        <v>0</v>
      </c>
    </row>
    <row r="919" spans="1:36">
      <c r="A919" s="153">
        <v>12</v>
      </c>
      <c r="B919" s="154">
        <v>15</v>
      </c>
      <c r="C919" s="154">
        <v>9</v>
      </c>
      <c r="D919" s="155">
        <v>2</v>
      </c>
      <c r="E919" s="155" t="s">
        <v>556</v>
      </c>
      <c r="F919" s="156" t="s">
        <v>3939</v>
      </c>
      <c r="G919" s="156" t="s">
        <v>556</v>
      </c>
      <c r="H919" s="156" t="s">
        <v>3947</v>
      </c>
      <c r="I919" s="155">
        <v>1215092</v>
      </c>
      <c r="J919" s="157" t="s">
        <v>1951</v>
      </c>
      <c r="K919" s="157"/>
      <c r="L919" s="155">
        <v>2022</v>
      </c>
      <c r="M919" s="158">
        <v>5620</v>
      </c>
      <c r="N919" s="159">
        <v>25991176.98</v>
      </c>
      <c r="O919" s="159">
        <v>25116306.84</v>
      </c>
      <c r="P919" s="159">
        <v>17121134.77</v>
      </c>
      <c r="Q919" s="159">
        <v>8090013</v>
      </c>
      <c r="R919" s="159">
        <v>9031121.7699999996</v>
      </c>
      <c r="S919" s="159">
        <v>874870.14</v>
      </c>
      <c r="T919" s="159">
        <v>0</v>
      </c>
      <c r="U919" s="159">
        <v>24656906.440000001</v>
      </c>
      <c r="V919" s="159">
        <v>23342569.530000001</v>
      </c>
      <c r="W919" s="159">
        <v>8793833.2699999996</v>
      </c>
      <c r="X919" s="159">
        <v>79544.160000000003</v>
      </c>
      <c r="Y919" s="159">
        <v>1314336.9099999999</v>
      </c>
      <c r="Z919" s="159">
        <v>911965.37</v>
      </c>
      <c r="AA919" s="159">
        <v>0</v>
      </c>
      <c r="AB919" s="159">
        <v>911965.37</v>
      </c>
      <c r="AC919" s="159">
        <v>500000</v>
      </c>
      <c r="AD919" s="159">
        <v>500000</v>
      </c>
      <c r="AE919" s="159">
        <v>4700000</v>
      </c>
      <c r="AF919" s="159">
        <v>1773737.31</v>
      </c>
      <c r="AG919" s="159">
        <v>114959.12</v>
      </c>
      <c r="AH919" s="159">
        <v>114959.12</v>
      </c>
      <c r="AI919" s="159">
        <v>0</v>
      </c>
      <c r="AJ919" s="159">
        <v>0</v>
      </c>
    </row>
    <row r="920" spans="1:36">
      <c r="A920" s="153">
        <v>12</v>
      </c>
      <c r="B920" s="154">
        <v>16</v>
      </c>
      <c r="C920" s="154">
        <v>1</v>
      </c>
      <c r="D920" s="155">
        <v>3</v>
      </c>
      <c r="E920" s="155" t="s">
        <v>556</v>
      </c>
      <c r="F920" s="156" t="s">
        <v>3948</v>
      </c>
      <c r="G920" s="156" t="s">
        <v>556</v>
      </c>
      <c r="H920" s="156" t="s">
        <v>3949</v>
      </c>
      <c r="I920" s="155">
        <v>1216013</v>
      </c>
      <c r="J920" s="157" t="s">
        <v>1950</v>
      </c>
      <c r="K920" s="157"/>
      <c r="L920" s="155">
        <v>2022</v>
      </c>
      <c r="M920" s="158">
        <v>11205</v>
      </c>
      <c r="N920" s="159">
        <v>79810444.159999996</v>
      </c>
      <c r="O920" s="159">
        <v>59055779.359999999</v>
      </c>
      <c r="P920" s="159">
        <v>45856827.789999999</v>
      </c>
      <c r="Q920" s="159">
        <v>21597272</v>
      </c>
      <c r="R920" s="159">
        <v>24259555.789999999</v>
      </c>
      <c r="S920" s="159">
        <v>20754664.800000001</v>
      </c>
      <c r="T920" s="159">
        <v>61997.06</v>
      </c>
      <c r="U920" s="159">
        <v>79010594.950000003</v>
      </c>
      <c r="V920" s="159">
        <v>55039212.780000001</v>
      </c>
      <c r="W920" s="159">
        <v>19311767.530000001</v>
      </c>
      <c r="X920" s="159">
        <v>331245.43</v>
      </c>
      <c r="Y920" s="159">
        <v>23971382.170000002</v>
      </c>
      <c r="Z920" s="159">
        <v>10820272.91</v>
      </c>
      <c r="AA920" s="159">
        <v>10280590</v>
      </c>
      <c r="AB920" s="159">
        <v>539682.91000000015</v>
      </c>
      <c r="AC920" s="159">
        <v>1886939</v>
      </c>
      <c r="AD920" s="159">
        <v>1826677</v>
      </c>
      <c r="AE920" s="159">
        <v>23242752</v>
      </c>
      <c r="AF920" s="159">
        <v>4016566.58</v>
      </c>
      <c r="AG920" s="159">
        <v>692790.18</v>
      </c>
      <c r="AH920" s="159">
        <v>649408.41</v>
      </c>
      <c r="AI920" s="159">
        <v>0</v>
      </c>
      <c r="AJ920" s="159">
        <v>0</v>
      </c>
    </row>
    <row r="921" spans="1:36">
      <c r="A921" s="153">
        <v>12</v>
      </c>
      <c r="B921" s="154">
        <v>16</v>
      </c>
      <c r="C921" s="154">
        <v>2</v>
      </c>
      <c r="D921" s="155">
        <v>2</v>
      </c>
      <c r="E921" s="155" t="s">
        <v>556</v>
      </c>
      <c r="F921" s="156" t="s">
        <v>3950</v>
      </c>
      <c r="G921" s="156" t="s">
        <v>556</v>
      </c>
      <c r="H921" s="156" t="s">
        <v>3951</v>
      </c>
      <c r="I921" s="155">
        <v>1216022</v>
      </c>
      <c r="J921" s="157" t="s">
        <v>1949</v>
      </c>
      <c r="K921" s="157"/>
      <c r="L921" s="155">
        <v>2022</v>
      </c>
      <c r="M921" s="158">
        <v>8947</v>
      </c>
      <c r="N921" s="159">
        <v>44961763.789999999</v>
      </c>
      <c r="O921" s="159">
        <v>43004283.759999998</v>
      </c>
      <c r="P921" s="159">
        <v>35364191.18</v>
      </c>
      <c r="Q921" s="159">
        <v>17734252</v>
      </c>
      <c r="R921" s="159">
        <v>17629939.18</v>
      </c>
      <c r="S921" s="159">
        <v>1957480.03</v>
      </c>
      <c r="T921" s="159">
        <v>4262.16</v>
      </c>
      <c r="U921" s="159">
        <v>44239169.939999998</v>
      </c>
      <c r="V921" s="159">
        <v>39951829.07</v>
      </c>
      <c r="W921" s="159">
        <v>15263076.279999999</v>
      </c>
      <c r="X921" s="159">
        <v>96609.44</v>
      </c>
      <c r="Y921" s="159">
        <v>4287340.87</v>
      </c>
      <c r="Z921" s="159">
        <v>3505370.08</v>
      </c>
      <c r="AA921" s="159">
        <v>1774059</v>
      </c>
      <c r="AB921" s="159">
        <v>1731311.08</v>
      </c>
      <c r="AC921" s="159">
        <v>836048.14</v>
      </c>
      <c r="AD921" s="159">
        <v>821048.14</v>
      </c>
      <c r="AE921" s="159">
        <v>5017058.43</v>
      </c>
      <c r="AF921" s="159">
        <v>3052454.69</v>
      </c>
      <c r="AG921" s="159">
        <v>203841.03</v>
      </c>
      <c r="AH921" s="159">
        <v>290610.44</v>
      </c>
      <c r="AI921" s="159">
        <v>0</v>
      </c>
      <c r="AJ921" s="159">
        <v>0</v>
      </c>
    </row>
    <row r="922" spans="1:36">
      <c r="A922" s="153">
        <v>12</v>
      </c>
      <c r="B922" s="154">
        <v>16</v>
      </c>
      <c r="C922" s="154">
        <v>3</v>
      </c>
      <c r="D922" s="155">
        <v>2</v>
      </c>
      <c r="E922" s="155" t="s">
        <v>556</v>
      </c>
      <c r="F922" s="156" t="s">
        <v>3950</v>
      </c>
      <c r="G922" s="156" t="s">
        <v>556</v>
      </c>
      <c r="H922" s="156" t="s">
        <v>3952</v>
      </c>
      <c r="I922" s="155">
        <v>1216032</v>
      </c>
      <c r="J922" s="157" t="s">
        <v>1948</v>
      </c>
      <c r="K922" s="157"/>
      <c r="L922" s="155">
        <v>2022</v>
      </c>
      <c r="M922" s="158">
        <v>15430</v>
      </c>
      <c r="N922" s="159">
        <v>81291445.719999999</v>
      </c>
      <c r="O922" s="159">
        <v>77683134.700000003</v>
      </c>
      <c r="P922" s="159">
        <v>55725713.25</v>
      </c>
      <c r="Q922" s="159">
        <v>25688954</v>
      </c>
      <c r="R922" s="159">
        <v>30036759.25</v>
      </c>
      <c r="S922" s="159">
        <v>3608311.02</v>
      </c>
      <c r="T922" s="159">
        <v>6966.67</v>
      </c>
      <c r="U922" s="159">
        <v>80786245.810000002</v>
      </c>
      <c r="V922" s="159">
        <v>71735443.180000007</v>
      </c>
      <c r="W922" s="159">
        <v>27075951.699999999</v>
      </c>
      <c r="X922" s="159">
        <v>424164.79</v>
      </c>
      <c r="Y922" s="159">
        <v>9050802.6300000008</v>
      </c>
      <c r="Z922" s="159">
        <v>6269124.6699999999</v>
      </c>
      <c r="AA922" s="159">
        <v>3500000</v>
      </c>
      <c r="AB922" s="159">
        <v>2769124.67</v>
      </c>
      <c r="AC922" s="159">
        <v>2466775.2799999998</v>
      </c>
      <c r="AD922" s="159">
        <v>2374511.7799999998</v>
      </c>
      <c r="AE922" s="159">
        <v>22871907.02</v>
      </c>
      <c r="AF922" s="159">
        <v>5947691.5199999996</v>
      </c>
      <c r="AG922" s="159">
        <v>195546.7</v>
      </c>
      <c r="AH922" s="159">
        <v>247451.44</v>
      </c>
      <c r="AI922" s="159">
        <v>0</v>
      </c>
      <c r="AJ922" s="159">
        <v>0</v>
      </c>
    </row>
    <row r="923" spans="1:36">
      <c r="A923" s="153">
        <v>12</v>
      </c>
      <c r="B923" s="154">
        <v>16</v>
      </c>
      <c r="C923" s="154">
        <v>4</v>
      </c>
      <c r="D923" s="155">
        <v>2</v>
      </c>
      <c r="E923" s="155" t="s">
        <v>556</v>
      </c>
      <c r="F923" s="156" t="s">
        <v>3950</v>
      </c>
      <c r="G923" s="156" t="s">
        <v>556</v>
      </c>
      <c r="H923" s="156" t="s">
        <v>3953</v>
      </c>
      <c r="I923" s="155">
        <v>1216042</v>
      </c>
      <c r="J923" s="157" t="s">
        <v>1947</v>
      </c>
      <c r="K923" s="157"/>
      <c r="L923" s="155">
        <v>2022</v>
      </c>
      <c r="M923" s="158">
        <v>11954</v>
      </c>
      <c r="N923" s="159">
        <v>56829004.350000001</v>
      </c>
      <c r="O923" s="159">
        <v>52084064.850000001</v>
      </c>
      <c r="P923" s="159">
        <v>38716305.700000003</v>
      </c>
      <c r="Q923" s="159">
        <v>19364528</v>
      </c>
      <c r="R923" s="159">
        <v>19351777.699999999</v>
      </c>
      <c r="S923" s="159">
        <v>4744939.5</v>
      </c>
      <c r="T923" s="159">
        <v>0</v>
      </c>
      <c r="U923" s="159">
        <v>53330092.850000001</v>
      </c>
      <c r="V923" s="159">
        <v>46752750.200000003</v>
      </c>
      <c r="W923" s="159">
        <v>17870615.510000002</v>
      </c>
      <c r="X923" s="159">
        <v>199286.84</v>
      </c>
      <c r="Y923" s="159">
        <v>6577342.6500000004</v>
      </c>
      <c r="Z923" s="159">
        <v>3594629.87</v>
      </c>
      <c r="AA923" s="159">
        <v>1862351.93</v>
      </c>
      <c r="AB923" s="159">
        <v>1732277.9400000002</v>
      </c>
      <c r="AC923" s="159">
        <v>3611336.75</v>
      </c>
      <c r="AD923" s="159">
        <v>3561336.75</v>
      </c>
      <c r="AE923" s="159">
        <v>11061238.779999999</v>
      </c>
      <c r="AF923" s="159">
        <v>5331314.6500000004</v>
      </c>
      <c r="AG923" s="159">
        <v>327211.27</v>
      </c>
      <c r="AH923" s="159">
        <v>179124.43</v>
      </c>
      <c r="AI923" s="159">
        <v>0</v>
      </c>
      <c r="AJ923" s="159">
        <v>582.95000000000005</v>
      </c>
    </row>
    <row r="924" spans="1:36">
      <c r="A924" s="153">
        <v>12</v>
      </c>
      <c r="B924" s="154">
        <v>16</v>
      </c>
      <c r="C924" s="154">
        <v>5</v>
      </c>
      <c r="D924" s="155">
        <v>3</v>
      </c>
      <c r="E924" s="155" t="s">
        <v>556</v>
      </c>
      <c r="F924" s="156" t="s">
        <v>3948</v>
      </c>
      <c r="G924" s="156" t="s">
        <v>556</v>
      </c>
      <c r="H924" s="156" t="s">
        <v>3954</v>
      </c>
      <c r="I924" s="155">
        <v>1216053</v>
      </c>
      <c r="J924" s="157" t="s">
        <v>1585</v>
      </c>
      <c r="K924" s="157"/>
      <c r="L924" s="155">
        <v>2022</v>
      </c>
      <c r="M924" s="158">
        <v>9659</v>
      </c>
      <c r="N924" s="159">
        <v>49311589.210000001</v>
      </c>
      <c r="O924" s="159">
        <v>44536999.060000002</v>
      </c>
      <c r="P924" s="159">
        <v>30446603.420000002</v>
      </c>
      <c r="Q924" s="159">
        <v>14354587</v>
      </c>
      <c r="R924" s="159">
        <v>16092016.42</v>
      </c>
      <c r="S924" s="159">
        <v>4774590.1500000004</v>
      </c>
      <c r="T924" s="159">
        <v>821372.01</v>
      </c>
      <c r="U924" s="159">
        <v>47453041.899999999</v>
      </c>
      <c r="V924" s="159">
        <v>41109257.710000001</v>
      </c>
      <c r="W924" s="159">
        <v>12855319.060000001</v>
      </c>
      <c r="X924" s="159">
        <v>315819.53000000003</v>
      </c>
      <c r="Y924" s="159">
        <v>6343784.1900000004</v>
      </c>
      <c r="Z924" s="159">
        <v>3116064.98</v>
      </c>
      <c r="AA924" s="159">
        <v>0</v>
      </c>
      <c r="AB924" s="159">
        <v>3116064.98</v>
      </c>
      <c r="AC924" s="159">
        <v>2052933.01</v>
      </c>
      <c r="AD924" s="159">
        <v>2040933.01</v>
      </c>
      <c r="AE924" s="159">
        <v>13041799.970000001</v>
      </c>
      <c r="AF924" s="159">
        <v>3427741.35</v>
      </c>
      <c r="AG924" s="159">
        <v>294908.95</v>
      </c>
      <c r="AH924" s="159">
        <v>491015.5</v>
      </c>
      <c r="AI924" s="159">
        <v>0</v>
      </c>
      <c r="AJ924" s="159">
        <v>0</v>
      </c>
    </row>
    <row r="925" spans="1:36">
      <c r="A925" s="153">
        <v>12</v>
      </c>
      <c r="B925" s="154">
        <v>16</v>
      </c>
      <c r="C925" s="154">
        <v>6</v>
      </c>
      <c r="D925" s="155">
        <v>3</v>
      </c>
      <c r="E925" s="155" t="s">
        <v>556</v>
      </c>
      <c r="F925" s="156" t="s">
        <v>3948</v>
      </c>
      <c r="G925" s="156" t="s">
        <v>556</v>
      </c>
      <c r="H925" s="156" t="s">
        <v>3955</v>
      </c>
      <c r="I925" s="155">
        <v>1216063</v>
      </c>
      <c r="J925" s="157" t="s">
        <v>1946</v>
      </c>
      <c r="K925" s="157"/>
      <c r="L925" s="155">
        <v>2022</v>
      </c>
      <c r="M925" s="158">
        <v>11631</v>
      </c>
      <c r="N925" s="159">
        <v>64570539.810000002</v>
      </c>
      <c r="O925" s="159">
        <v>56731383.5</v>
      </c>
      <c r="P925" s="159">
        <v>44226952.75</v>
      </c>
      <c r="Q925" s="159">
        <v>21881462</v>
      </c>
      <c r="R925" s="159">
        <v>22345490.75</v>
      </c>
      <c r="S925" s="159">
        <v>7839156.3099999996</v>
      </c>
      <c r="T925" s="159">
        <v>75211.66</v>
      </c>
      <c r="U925" s="159">
        <v>61619249.350000001</v>
      </c>
      <c r="V925" s="159">
        <v>53865762.600000001</v>
      </c>
      <c r="W925" s="159">
        <v>20422696.09</v>
      </c>
      <c r="X925" s="159">
        <v>541909.12</v>
      </c>
      <c r="Y925" s="159">
        <v>7753486.75</v>
      </c>
      <c r="Z925" s="159">
        <v>6673555.0599999996</v>
      </c>
      <c r="AA925" s="159">
        <v>2200000</v>
      </c>
      <c r="AB925" s="159">
        <v>4473555.0599999996</v>
      </c>
      <c r="AC925" s="159">
        <v>3251156.87</v>
      </c>
      <c r="AD925" s="159">
        <v>3234256.87</v>
      </c>
      <c r="AE925" s="159">
        <v>25234131.960000001</v>
      </c>
      <c r="AF925" s="159">
        <v>2865620.9</v>
      </c>
      <c r="AG925" s="159">
        <v>696432.83</v>
      </c>
      <c r="AH925" s="159">
        <v>758608.72</v>
      </c>
      <c r="AI925" s="159">
        <v>0</v>
      </c>
      <c r="AJ925" s="159">
        <v>1196.96</v>
      </c>
    </row>
    <row r="926" spans="1:36">
      <c r="A926" s="153">
        <v>12</v>
      </c>
      <c r="B926" s="154">
        <v>16</v>
      </c>
      <c r="C926" s="154">
        <v>7</v>
      </c>
      <c r="D926" s="155">
        <v>2</v>
      </c>
      <c r="E926" s="155" t="s">
        <v>556</v>
      </c>
      <c r="F926" s="156" t="s">
        <v>3950</v>
      </c>
      <c r="G926" s="156" t="s">
        <v>556</v>
      </c>
      <c r="H926" s="156" t="s">
        <v>3956</v>
      </c>
      <c r="I926" s="155">
        <v>1216072</v>
      </c>
      <c r="J926" s="157" t="s">
        <v>1945</v>
      </c>
      <c r="K926" s="157"/>
      <c r="L926" s="155">
        <v>2022</v>
      </c>
      <c r="M926" s="158">
        <v>6748</v>
      </c>
      <c r="N926" s="159">
        <v>42748936.420000002</v>
      </c>
      <c r="O926" s="159">
        <v>36046446.670000002</v>
      </c>
      <c r="P926" s="159">
        <v>29635080.57</v>
      </c>
      <c r="Q926" s="159">
        <v>12945387</v>
      </c>
      <c r="R926" s="159">
        <v>16689693.57</v>
      </c>
      <c r="S926" s="159">
        <v>6702489.75</v>
      </c>
      <c r="T926" s="159">
        <v>307176</v>
      </c>
      <c r="U926" s="159">
        <v>39538547.880000003</v>
      </c>
      <c r="V926" s="159">
        <v>33558220.229999997</v>
      </c>
      <c r="W926" s="159">
        <v>11727559.050000001</v>
      </c>
      <c r="X926" s="159">
        <v>180885.54</v>
      </c>
      <c r="Y926" s="159">
        <v>5980327.6500000004</v>
      </c>
      <c r="Z926" s="159">
        <v>4430600.66</v>
      </c>
      <c r="AA926" s="159">
        <v>3810000</v>
      </c>
      <c r="AB926" s="159">
        <v>620600.66000000015</v>
      </c>
      <c r="AC926" s="159">
        <v>539102</v>
      </c>
      <c r="AD926" s="159">
        <v>474602</v>
      </c>
      <c r="AE926" s="159">
        <v>14402573.26</v>
      </c>
      <c r="AF926" s="159">
        <v>2488226.44</v>
      </c>
      <c r="AG926" s="159">
        <v>2303908.98</v>
      </c>
      <c r="AH926" s="159">
        <v>1859548.59</v>
      </c>
      <c r="AI926" s="159">
        <v>0</v>
      </c>
      <c r="AJ926" s="159">
        <v>5000</v>
      </c>
    </row>
    <row r="927" spans="1:36">
      <c r="A927" s="153">
        <v>12</v>
      </c>
      <c r="B927" s="154">
        <v>16</v>
      </c>
      <c r="C927" s="154">
        <v>8</v>
      </c>
      <c r="D927" s="155">
        <v>2</v>
      </c>
      <c r="E927" s="155" t="s">
        <v>556</v>
      </c>
      <c r="F927" s="156" t="s">
        <v>3950</v>
      </c>
      <c r="G927" s="156" t="s">
        <v>556</v>
      </c>
      <c r="H927" s="156" t="s">
        <v>3957</v>
      </c>
      <c r="I927" s="155">
        <v>1216082</v>
      </c>
      <c r="J927" s="157" t="s">
        <v>1944</v>
      </c>
      <c r="K927" s="157"/>
      <c r="L927" s="155">
        <v>2022</v>
      </c>
      <c r="M927" s="158">
        <v>14297</v>
      </c>
      <c r="N927" s="159">
        <v>71558015.260000005</v>
      </c>
      <c r="O927" s="159">
        <v>64967898.32</v>
      </c>
      <c r="P927" s="159">
        <v>44186095.030000001</v>
      </c>
      <c r="Q927" s="159">
        <v>20760588</v>
      </c>
      <c r="R927" s="159">
        <v>23425507.030000001</v>
      </c>
      <c r="S927" s="159">
        <v>6590116.9400000004</v>
      </c>
      <c r="T927" s="159">
        <v>650716.09</v>
      </c>
      <c r="U927" s="159">
        <v>68933603.879999995</v>
      </c>
      <c r="V927" s="159">
        <v>57925387.789999999</v>
      </c>
      <c r="W927" s="159">
        <v>22488131.079999998</v>
      </c>
      <c r="X927" s="159">
        <v>569548.4</v>
      </c>
      <c r="Y927" s="159">
        <v>11008216.09</v>
      </c>
      <c r="Z927" s="159">
        <v>6177576.5</v>
      </c>
      <c r="AA927" s="159">
        <v>3905079.27</v>
      </c>
      <c r="AB927" s="159">
        <v>2272497.23</v>
      </c>
      <c r="AC927" s="159">
        <v>4813621.07</v>
      </c>
      <c r="AD927" s="159">
        <v>4760981.07</v>
      </c>
      <c r="AE927" s="159">
        <v>29862760.07</v>
      </c>
      <c r="AF927" s="159">
        <v>7042510.5300000003</v>
      </c>
      <c r="AG927" s="159">
        <v>189749.88</v>
      </c>
      <c r="AH927" s="159">
        <v>380030.03</v>
      </c>
      <c r="AI927" s="159">
        <v>0</v>
      </c>
      <c r="AJ927" s="159">
        <v>0</v>
      </c>
    </row>
    <row r="928" spans="1:36">
      <c r="A928" s="153">
        <v>12</v>
      </c>
      <c r="B928" s="154">
        <v>16</v>
      </c>
      <c r="C928" s="154">
        <v>9</v>
      </c>
      <c r="D928" s="155">
        <v>2</v>
      </c>
      <c r="E928" s="155" t="s">
        <v>556</v>
      </c>
      <c r="F928" s="156" t="s">
        <v>3950</v>
      </c>
      <c r="G928" s="156" t="s">
        <v>556</v>
      </c>
      <c r="H928" s="156" t="s">
        <v>3958</v>
      </c>
      <c r="I928" s="155">
        <v>1216092</v>
      </c>
      <c r="J928" s="157" t="s">
        <v>1943</v>
      </c>
      <c r="K928" s="157"/>
      <c r="L928" s="155">
        <v>2022</v>
      </c>
      <c r="M928" s="158">
        <v>26238</v>
      </c>
      <c r="N928" s="159">
        <v>125607032.17</v>
      </c>
      <c r="O928" s="159">
        <v>116409758.69</v>
      </c>
      <c r="P928" s="159">
        <v>65760340.240000002</v>
      </c>
      <c r="Q928" s="159">
        <v>23252222</v>
      </c>
      <c r="R928" s="159">
        <v>42508118.240000002</v>
      </c>
      <c r="S928" s="159">
        <v>9197273.4800000004</v>
      </c>
      <c r="T928" s="159">
        <v>748579</v>
      </c>
      <c r="U928" s="159">
        <v>114808641.7</v>
      </c>
      <c r="V928" s="159">
        <v>106594004.69</v>
      </c>
      <c r="W928" s="159">
        <v>28547400.34</v>
      </c>
      <c r="X928" s="159">
        <v>583768.77</v>
      </c>
      <c r="Y928" s="159">
        <v>8214637.0099999998</v>
      </c>
      <c r="Z928" s="159">
        <v>5998923.8200000003</v>
      </c>
      <c r="AA928" s="159">
        <v>4100000</v>
      </c>
      <c r="AB928" s="159">
        <v>1898923.8200000003</v>
      </c>
      <c r="AC928" s="159">
        <v>6075556.2599999998</v>
      </c>
      <c r="AD928" s="159">
        <v>6075556.2599999998</v>
      </c>
      <c r="AE928" s="159">
        <v>36837030.329999998</v>
      </c>
      <c r="AF928" s="159">
        <v>9815754</v>
      </c>
      <c r="AG928" s="159">
        <v>739312.11</v>
      </c>
      <c r="AH928" s="159">
        <v>391029.59</v>
      </c>
      <c r="AI928" s="159">
        <v>0</v>
      </c>
      <c r="AJ928" s="159">
        <v>0</v>
      </c>
    </row>
    <row r="929" spans="1:36">
      <c r="A929" s="153">
        <v>12</v>
      </c>
      <c r="B929" s="154">
        <v>16</v>
      </c>
      <c r="C929" s="154">
        <v>10</v>
      </c>
      <c r="D929" s="155">
        <v>3</v>
      </c>
      <c r="E929" s="155" t="s">
        <v>556</v>
      </c>
      <c r="F929" s="156" t="s">
        <v>3948</v>
      </c>
      <c r="G929" s="156" t="s">
        <v>556</v>
      </c>
      <c r="H929" s="156" t="s">
        <v>3959</v>
      </c>
      <c r="I929" s="155">
        <v>1216103</v>
      </c>
      <c r="J929" s="157" t="s">
        <v>1942</v>
      </c>
      <c r="K929" s="157"/>
      <c r="L929" s="155">
        <v>2022</v>
      </c>
      <c r="M929" s="158">
        <v>17891</v>
      </c>
      <c r="N929" s="159">
        <v>91977645.349999994</v>
      </c>
      <c r="O929" s="159">
        <v>82682554.189999998</v>
      </c>
      <c r="P929" s="159">
        <v>61299801.789999999</v>
      </c>
      <c r="Q929" s="159">
        <v>30914023</v>
      </c>
      <c r="R929" s="159">
        <v>30385778.789999999</v>
      </c>
      <c r="S929" s="159">
        <v>9295091.1600000001</v>
      </c>
      <c r="T929" s="159">
        <v>1038925.44</v>
      </c>
      <c r="U929" s="159">
        <v>84848640.299999997</v>
      </c>
      <c r="V929" s="159">
        <v>78071308.280000001</v>
      </c>
      <c r="W929" s="159">
        <v>21112378.57</v>
      </c>
      <c r="X929" s="159">
        <v>403696.59</v>
      </c>
      <c r="Y929" s="159">
        <v>6777332.0199999996</v>
      </c>
      <c r="Z929" s="159">
        <v>6285493.3799999999</v>
      </c>
      <c r="AA929" s="159">
        <v>4140000</v>
      </c>
      <c r="AB929" s="159">
        <v>2145493.38</v>
      </c>
      <c r="AC929" s="159">
        <v>3883428.26</v>
      </c>
      <c r="AD929" s="159">
        <v>3863428.26</v>
      </c>
      <c r="AE929" s="159">
        <v>22755446.260000002</v>
      </c>
      <c r="AF929" s="159">
        <v>4611245.91</v>
      </c>
      <c r="AG929" s="159">
        <v>221599.43</v>
      </c>
      <c r="AH929" s="159">
        <v>280835.28999999998</v>
      </c>
      <c r="AI929" s="159">
        <v>0</v>
      </c>
      <c r="AJ929" s="159">
        <v>0</v>
      </c>
    </row>
    <row r="930" spans="1:36">
      <c r="A930" s="153">
        <v>12</v>
      </c>
      <c r="B930" s="154">
        <v>16</v>
      </c>
      <c r="C930" s="154">
        <v>11</v>
      </c>
      <c r="D930" s="155">
        <v>2</v>
      </c>
      <c r="E930" s="155" t="s">
        <v>556</v>
      </c>
      <c r="F930" s="156" t="s">
        <v>3950</v>
      </c>
      <c r="G930" s="156" t="s">
        <v>556</v>
      </c>
      <c r="H930" s="156" t="s">
        <v>3960</v>
      </c>
      <c r="I930" s="155">
        <v>1216112</v>
      </c>
      <c r="J930" s="157" t="s">
        <v>1941</v>
      </c>
      <c r="K930" s="157"/>
      <c r="L930" s="155">
        <v>2022</v>
      </c>
      <c r="M930" s="158">
        <v>10842</v>
      </c>
      <c r="N930" s="159">
        <v>50210424.039999999</v>
      </c>
      <c r="O930" s="159">
        <v>46719769.420000002</v>
      </c>
      <c r="P930" s="159">
        <v>27427773.719999999</v>
      </c>
      <c r="Q930" s="159">
        <v>10703005</v>
      </c>
      <c r="R930" s="159">
        <v>16724768.720000001</v>
      </c>
      <c r="S930" s="159">
        <v>3490654.62</v>
      </c>
      <c r="T930" s="159">
        <v>341652.34</v>
      </c>
      <c r="U930" s="159">
        <v>48949311.240000002</v>
      </c>
      <c r="V930" s="159">
        <v>44364354.859999999</v>
      </c>
      <c r="W930" s="159">
        <v>16302103.4</v>
      </c>
      <c r="X930" s="159">
        <v>203212.12</v>
      </c>
      <c r="Y930" s="159">
        <v>4584956.38</v>
      </c>
      <c r="Z930" s="159">
        <v>2206999.2200000002</v>
      </c>
      <c r="AA930" s="159">
        <v>0</v>
      </c>
      <c r="AB930" s="159">
        <v>2206999.2200000002</v>
      </c>
      <c r="AC930" s="159">
        <v>1173368</v>
      </c>
      <c r="AD930" s="159">
        <v>1173368</v>
      </c>
      <c r="AE930" s="159">
        <v>7113358</v>
      </c>
      <c r="AF930" s="159">
        <v>2355414.56</v>
      </c>
      <c r="AG930" s="159">
        <v>397545.29</v>
      </c>
      <c r="AH930" s="159">
        <v>475446.05</v>
      </c>
      <c r="AI930" s="159">
        <v>0</v>
      </c>
      <c r="AJ930" s="159">
        <v>0</v>
      </c>
    </row>
    <row r="931" spans="1:36">
      <c r="A931" s="153">
        <v>12</v>
      </c>
      <c r="B931" s="154">
        <v>16</v>
      </c>
      <c r="C931" s="154">
        <v>12</v>
      </c>
      <c r="D931" s="155">
        <v>2</v>
      </c>
      <c r="E931" s="155" t="s">
        <v>556</v>
      </c>
      <c r="F931" s="156" t="s">
        <v>3950</v>
      </c>
      <c r="G931" s="156" t="s">
        <v>556</v>
      </c>
      <c r="H931" s="156" t="s">
        <v>3961</v>
      </c>
      <c r="I931" s="155">
        <v>1216122</v>
      </c>
      <c r="J931" s="157" t="s">
        <v>1940</v>
      </c>
      <c r="K931" s="157"/>
      <c r="L931" s="155">
        <v>2022</v>
      </c>
      <c r="M931" s="158">
        <v>3942</v>
      </c>
      <c r="N931" s="159">
        <v>15743200.4</v>
      </c>
      <c r="O931" s="159">
        <v>14542518.02</v>
      </c>
      <c r="P931" s="159">
        <v>11035217.43</v>
      </c>
      <c r="Q931" s="159">
        <v>5765047</v>
      </c>
      <c r="R931" s="159">
        <v>5270170.43</v>
      </c>
      <c r="S931" s="159">
        <v>1200682.3799999999</v>
      </c>
      <c r="T931" s="159">
        <v>33590</v>
      </c>
      <c r="U931" s="159">
        <v>15007006.4</v>
      </c>
      <c r="V931" s="159">
        <v>13803636.689999999</v>
      </c>
      <c r="W931" s="159">
        <v>4541224.05</v>
      </c>
      <c r="X931" s="159">
        <v>48662.18</v>
      </c>
      <c r="Y931" s="159">
        <v>1203369.71</v>
      </c>
      <c r="Z931" s="159">
        <v>578818.78</v>
      </c>
      <c r="AA931" s="159">
        <v>0</v>
      </c>
      <c r="AB931" s="159">
        <v>578818.78</v>
      </c>
      <c r="AC931" s="159">
        <v>362672</v>
      </c>
      <c r="AD931" s="159">
        <v>362672</v>
      </c>
      <c r="AE931" s="159">
        <v>2289923</v>
      </c>
      <c r="AF931" s="159">
        <v>738881.33</v>
      </c>
      <c r="AG931" s="159">
        <v>103380.7</v>
      </c>
      <c r="AH931" s="159">
        <v>107442.83</v>
      </c>
      <c r="AI931" s="159">
        <v>0</v>
      </c>
      <c r="AJ931" s="159">
        <v>0</v>
      </c>
    </row>
    <row r="932" spans="1:36">
      <c r="A932" s="153">
        <v>12</v>
      </c>
      <c r="B932" s="154">
        <v>16</v>
      </c>
      <c r="C932" s="154">
        <v>13</v>
      </c>
      <c r="D932" s="155">
        <v>3</v>
      </c>
      <c r="E932" s="155" t="s">
        <v>556</v>
      </c>
      <c r="F932" s="156" t="s">
        <v>3948</v>
      </c>
      <c r="G932" s="156" t="s">
        <v>556</v>
      </c>
      <c r="H932" s="156" t="s">
        <v>3962</v>
      </c>
      <c r="I932" s="155">
        <v>1216133</v>
      </c>
      <c r="J932" s="157" t="s">
        <v>1939</v>
      </c>
      <c r="K932" s="157"/>
      <c r="L932" s="155">
        <v>2022</v>
      </c>
      <c r="M932" s="158">
        <v>13397</v>
      </c>
      <c r="N932" s="159">
        <v>72701118.709999993</v>
      </c>
      <c r="O932" s="159">
        <v>64508126.939999998</v>
      </c>
      <c r="P932" s="159">
        <v>43038532.670000002</v>
      </c>
      <c r="Q932" s="159">
        <v>20370838</v>
      </c>
      <c r="R932" s="159">
        <v>22667694.670000002</v>
      </c>
      <c r="S932" s="159">
        <v>8192991.7699999996</v>
      </c>
      <c r="T932" s="159">
        <v>315592.87</v>
      </c>
      <c r="U932" s="159">
        <v>66633321.450000003</v>
      </c>
      <c r="V932" s="159">
        <v>57777776.689999998</v>
      </c>
      <c r="W932" s="159">
        <v>16485653.859999999</v>
      </c>
      <c r="X932" s="159">
        <v>255540.89</v>
      </c>
      <c r="Y932" s="159">
        <v>8855544.7599999998</v>
      </c>
      <c r="Z932" s="159">
        <v>13322889.029999999</v>
      </c>
      <c r="AA932" s="159">
        <v>6555795.2699999996</v>
      </c>
      <c r="AB932" s="159">
        <v>6767093.7599999998</v>
      </c>
      <c r="AC932" s="159">
        <v>5782392.29</v>
      </c>
      <c r="AD932" s="159">
        <v>5704540.29</v>
      </c>
      <c r="AE932" s="159">
        <v>12902069.27</v>
      </c>
      <c r="AF932" s="159">
        <v>6730350.25</v>
      </c>
      <c r="AG932" s="159">
        <v>532568.74</v>
      </c>
      <c r="AH932" s="159">
        <v>523832.61</v>
      </c>
      <c r="AI932" s="159">
        <v>0</v>
      </c>
      <c r="AJ932" s="159">
        <v>0</v>
      </c>
    </row>
    <row r="933" spans="1:36">
      <c r="A933" s="153">
        <v>12</v>
      </c>
      <c r="B933" s="154">
        <v>16</v>
      </c>
      <c r="C933" s="154">
        <v>14</v>
      </c>
      <c r="D933" s="155">
        <v>3</v>
      </c>
      <c r="E933" s="155" t="s">
        <v>556</v>
      </c>
      <c r="F933" s="156" t="s">
        <v>3948</v>
      </c>
      <c r="G933" s="156" t="s">
        <v>556</v>
      </c>
      <c r="H933" s="156" t="s">
        <v>3963</v>
      </c>
      <c r="I933" s="155">
        <v>1216143</v>
      </c>
      <c r="J933" s="157" t="s">
        <v>1938</v>
      </c>
      <c r="K933" s="157"/>
      <c r="L933" s="155">
        <v>2022</v>
      </c>
      <c r="M933" s="158">
        <v>12492</v>
      </c>
      <c r="N933" s="159">
        <v>76873458.370000005</v>
      </c>
      <c r="O933" s="159">
        <v>62249701.640000001</v>
      </c>
      <c r="P933" s="159">
        <v>48153738.799999997</v>
      </c>
      <c r="Q933" s="159">
        <v>22937808</v>
      </c>
      <c r="R933" s="159">
        <v>25215930.800000001</v>
      </c>
      <c r="S933" s="159">
        <v>14623756.73</v>
      </c>
      <c r="T933" s="159">
        <v>1.63</v>
      </c>
      <c r="U933" s="159">
        <v>68787313.879999995</v>
      </c>
      <c r="V933" s="159">
        <v>56360224.100000001</v>
      </c>
      <c r="W933" s="159">
        <v>18463737.510000002</v>
      </c>
      <c r="X933" s="159">
        <v>245848.68</v>
      </c>
      <c r="Y933" s="159">
        <v>12427089.779999999</v>
      </c>
      <c r="Z933" s="159">
        <v>8578076.1400000006</v>
      </c>
      <c r="AA933" s="159">
        <v>3604941</v>
      </c>
      <c r="AB933" s="159">
        <v>4973135.1400000006</v>
      </c>
      <c r="AC933" s="159">
        <v>3827734</v>
      </c>
      <c r="AD933" s="159">
        <v>3750178</v>
      </c>
      <c r="AE933" s="159">
        <v>13030279.220000001</v>
      </c>
      <c r="AF933" s="159">
        <v>5889477.54</v>
      </c>
      <c r="AG933" s="159">
        <v>1110531.73</v>
      </c>
      <c r="AH933" s="159">
        <v>752609.52</v>
      </c>
      <c r="AI933" s="159">
        <v>0</v>
      </c>
      <c r="AJ933" s="159">
        <v>105</v>
      </c>
    </row>
    <row r="934" spans="1:36">
      <c r="A934" s="153">
        <v>12</v>
      </c>
      <c r="B934" s="154">
        <v>16</v>
      </c>
      <c r="C934" s="154">
        <v>15</v>
      </c>
      <c r="D934" s="155">
        <v>3</v>
      </c>
      <c r="E934" s="155" t="s">
        <v>556</v>
      </c>
      <c r="F934" s="156" t="s">
        <v>3948</v>
      </c>
      <c r="G934" s="156" t="s">
        <v>556</v>
      </c>
      <c r="H934" s="156" t="s">
        <v>3964</v>
      </c>
      <c r="I934" s="155">
        <v>1216153</v>
      </c>
      <c r="J934" s="157" t="s">
        <v>1937</v>
      </c>
      <c r="K934" s="157"/>
      <c r="L934" s="155">
        <v>2022</v>
      </c>
      <c r="M934" s="158">
        <v>18846</v>
      </c>
      <c r="N934" s="159">
        <v>88530838.620000005</v>
      </c>
      <c r="O934" s="159">
        <v>80587126.799999997</v>
      </c>
      <c r="P934" s="159">
        <v>51409930.510000005</v>
      </c>
      <c r="Q934" s="159">
        <v>22278418</v>
      </c>
      <c r="R934" s="159">
        <v>29131512.510000002</v>
      </c>
      <c r="S934" s="159">
        <v>7943711.8200000003</v>
      </c>
      <c r="T934" s="159">
        <v>82308.06</v>
      </c>
      <c r="U934" s="159">
        <v>85125288.439999998</v>
      </c>
      <c r="V934" s="159">
        <v>75377318.079999998</v>
      </c>
      <c r="W934" s="159">
        <v>23797538.780000001</v>
      </c>
      <c r="X934" s="159">
        <v>448732.94</v>
      </c>
      <c r="Y934" s="159">
        <v>9747970.3599999994</v>
      </c>
      <c r="Z934" s="159">
        <v>12296004.74</v>
      </c>
      <c r="AA934" s="159">
        <v>5080000</v>
      </c>
      <c r="AB934" s="159">
        <v>7216004.7400000002</v>
      </c>
      <c r="AC934" s="159">
        <v>5039545.76</v>
      </c>
      <c r="AD934" s="159">
        <v>4807180</v>
      </c>
      <c r="AE934" s="159">
        <v>20399146.870000001</v>
      </c>
      <c r="AF934" s="159">
        <v>5209808.72</v>
      </c>
      <c r="AG934" s="159">
        <v>1278053.07</v>
      </c>
      <c r="AH934" s="159">
        <v>883234.23</v>
      </c>
      <c r="AI934" s="159">
        <v>0</v>
      </c>
      <c r="AJ934" s="159">
        <v>159405</v>
      </c>
    </row>
    <row r="935" spans="1:36">
      <c r="A935" s="153">
        <v>12</v>
      </c>
      <c r="B935" s="154">
        <v>16</v>
      </c>
      <c r="C935" s="154">
        <v>16</v>
      </c>
      <c r="D935" s="155">
        <v>2</v>
      </c>
      <c r="E935" s="155" t="s">
        <v>556</v>
      </c>
      <c r="F935" s="156" t="s">
        <v>3950</v>
      </c>
      <c r="G935" s="156" t="s">
        <v>556</v>
      </c>
      <c r="H935" s="156" t="s">
        <v>3965</v>
      </c>
      <c r="I935" s="155">
        <v>1216162</v>
      </c>
      <c r="J935" s="157" t="s">
        <v>1936</v>
      </c>
      <c r="K935" s="157"/>
      <c r="L935" s="155">
        <v>2022</v>
      </c>
      <c r="M935" s="158">
        <v>7935</v>
      </c>
      <c r="N935" s="159">
        <v>47391518.049999997</v>
      </c>
      <c r="O935" s="159">
        <v>38233360.950000003</v>
      </c>
      <c r="P935" s="159">
        <v>31474533.359999999</v>
      </c>
      <c r="Q935" s="159">
        <v>16662217</v>
      </c>
      <c r="R935" s="159">
        <v>14812316.359999999</v>
      </c>
      <c r="S935" s="159">
        <v>9158157.0999999996</v>
      </c>
      <c r="T935" s="159">
        <v>0</v>
      </c>
      <c r="U935" s="159">
        <v>44180588.359999999</v>
      </c>
      <c r="V935" s="159">
        <v>35027995.020000003</v>
      </c>
      <c r="W935" s="159">
        <v>12534601.789999999</v>
      </c>
      <c r="X935" s="159">
        <v>227035.08</v>
      </c>
      <c r="Y935" s="159">
        <v>9152593.3399999999</v>
      </c>
      <c r="Z935" s="159">
        <v>7434999.5800000001</v>
      </c>
      <c r="AA935" s="159">
        <v>5376558.7999999998</v>
      </c>
      <c r="AB935" s="159">
        <v>2058440.7800000003</v>
      </c>
      <c r="AC935" s="159">
        <v>2674133.41</v>
      </c>
      <c r="AD935" s="159">
        <v>2674133.41</v>
      </c>
      <c r="AE935" s="159">
        <v>16264189.73</v>
      </c>
      <c r="AF935" s="159">
        <v>3205365.93</v>
      </c>
      <c r="AG935" s="159">
        <v>270044.21999999997</v>
      </c>
      <c r="AH935" s="159">
        <v>164755.79999999999</v>
      </c>
      <c r="AI935" s="159">
        <v>0</v>
      </c>
      <c r="AJ935" s="159">
        <v>0</v>
      </c>
    </row>
    <row r="936" spans="1:36">
      <c r="A936" s="153">
        <v>12</v>
      </c>
      <c r="B936" s="154">
        <v>17</v>
      </c>
      <c r="C936" s="154">
        <v>1</v>
      </c>
      <c r="D936" s="155">
        <v>1</v>
      </c>
      <c r="E936" s="155" t="s">
        <v>556</v>
      </c>
      <c r="F936" s="156" t="s">
        <v>3966</v>
      </c>
      <c r="G936" s="156" t="s">
        <v>556</v>
      </c>
      <c r="H936" s="156" t="s">
        <v>3967</v>
      </c>
      <c r="I936" s="155">
        <v>1217011</v>
      </c>
      <c r="J936" s="157" t="s">
        <v>1935</v>
      </c>
      <c r="K936" s="157"/>
      <c r="L936" s="155">
        <v>2022</v>
      </c>
      <c r="M936" s="158">
        <v>26942</v>
      </c>
      <c r="N936" s="159">
        <v>189072040.18000001</v>
      </c>
      <c r="O936" s="159">
        <v>156628184.00999999</v>
      </c>
      <c r="P936" s="159">
        <v>52682031.039999999</v>
      </c>
      <c r="Q936" s="159">
        <v>14959535</v>
      </c>
      <c r="R936" s="159">
        <v>37722496.039999999</v>
      </c>
      <c r="S936" s="159">
        <v>32443856.170000002</v>
      </c>
      <c r="T936" s="159">
        <v>7302007.1500000004</v>
      </c>
      <c r="U936" s="159">
        <v>160411757.66</v>
      </c>
      <c r="V936" s="159">
        <v>143369667.52000001</v>
      </c>
      <c r="W936" s="159">
        <v>45601758.539999999</v>
      </c>
      <c r="X936" s="159">
        <v>1382120.17</v>
      </c>
      <c r="Y936" s="159">
        <v>17042090.140000001</v>
      </c>
      <c r="Z936" s="159">
        <v>9220964.0199999996</v>
      </c>
      <c r="AA936" s="159">
        <v>0</v>
      </c>
      <c r="AB936" s="159">
        <v>9220964.0199999996</v>
      </c>
      <c r="AC936" s="159">
        <v>8207200</v>
      </c>
      <c r="AD936" s="159">
        <v>8207200</v>
      </c>
      <c r="AE936" s="159">
        <v>78500000</v>
      </c>
      <c r="AF936" s="159">
        <v>13258516.49</v>
      </c>
      <c r="AG936" s="159">
        <v>483950.47</v>
      </c>
      <c r="AH936" s="159">
        <v>210593.05</v>
      </c>
      <c r="AI936" s="159">
        <v>0</v>
      </c>
      <c r="AJ936" s="159">
        <v>0</v>
      </c>
    </row>
    <row r="937" spans="1:36">
      <c r="A937" s="153">
        <v>12</v>
      </c>
      <c r="B937" s="154">
        <v>17</v>
      </c>
      <c r="C937" s="154">
        <v>2</v>
      </c>
      <c r="D937" s="155">
        <v>2</v>
      </c>
      <c r="E937" s="155" t="s">
        <v>556</v>
      </c>
      <c r="F937" s="156" t="s">
        <v>3968</v>
      </c>
      <c r="G937" s="156" t="s">
        <v>556</v>
      </c>
      <c r="H937" s="156" t="s">
        <v>3969</v>
      </c>
      <c r="I937" s="155">
        <v>1217022</v>
      </c>
      <c r="J937" s="157" t="s">
        <v>1934</v>
      </c>
      <c r="K937" s="157"/>
      <c r="L937" s="155">
        <v>2022</v>
      </c>
      <c r="M937" s="158">
        <v>7177</v>
      </c>
      <c r="N937" s="159">
        <v>35911795.119999997</v>
      </c>
      <c r="O937" s="159">
        <v>33986837.060000002</v>
      </c>
      <c r="P937" s="159">
        <v>25797766.469999999</v>
      </c>
      <c r="Q937" s="159">
        <v>11559748</v>
      </c>
      <c r="R937" s="159">
        <v>14238018.470000001</v>
      </c>
      <c r="S937" s="159">
        <v>1924958.06</v>
      </c>
      <c r="T937" s="159">
        <v>609923.15</v>
      </c>
      <c r="U937" s="159">
        <v>35994505.259999998</v>
      </c>
      <c r="V937" s="159">
        <v>31377916.859999999</v>
      </c>
      <c r="W937" s="159">
        <v>9985966.7899999991</v>
      </c>
      <c r="X937" s="159">
        <v>98066.62</v>
      </c>
      <c r="Y937" s="159">
        <v>4616588.4000000004</v>
      </c>
      <c r="Z937" s="159">
        <v>5420215.3600000003</v>
      </c>
      <c r="AA937" s="159">
        <v>2500000</v>
      </c>
      <c r="AB937" s="159">
        <v>2920215.3600000003</v>
      </c>
      <c r="AC937" s="159">
        <v>1501294</v>
      </c>
      <c r="AD937" s="159">
        <v>1501294</v>
      </c>
      <c r="AE937" s="159">
        <v>5911530</v>
      </c>
      <c r="AF937" s="159">
        <v>2608920.2000000002</v>
      </c>
      <c r="AG937" s="159">
        <v>307348.15000000002</v>
      </c>
      <c r="AH937" s="159">
        <v>210388.19</v>
      </c>
      <c r="AI937" s="159">
        <v>0</v>
      </c>
      <c r="AJ937" s="159">
        <v>0</v>
      </c>
    </row>
    <row r="938" spans="1:36">
      <c r="A938" s="153">
        <v>12</v>
      </c>
      <c r="B938" s="154">
        <v>17</v>
      </c>
      <c r="C938" s="154">
        <v>3</v>
      </c>
      <c r="D938" s="155">
        <v>2</v>
      </c>
      <c r="E938" s="155" t="s">
        <v>556</v>
      </c>
      <c r="F938" s="156" t="s">
        <v>3968</v>
      </c>
      <c r="G938" s="156" t="s">
        <v>556</v>
      </c>
      <c r="H938" s="156" t="s">
        <v>3970</v>
      </c>
      <c r="I938" s="155">
        <v>1217032</v>
      </c>
      <c r="J938" s="157" t="s">
        <v>1933</v>
      </c>
      <c r="K938" s="157"/>
      <c r="L938" s="155">
        <v>2022</v>
      </c>
      <c r="M938" s="158">
        <v>13448</v>
      </c>
      <c r="N938" s="159">
        <v>81181973.409999996</v>
      </c>
      <c r="O938" s="159">
        <v>77401899.659999996</v>
      </c>
      <c r="P938" s="159">
        <v>44325057.530000001</v>
      </c>
      <c r="Q938" s="159">
        <v>16588167</v>
      </c>
      <c r="R938" s="159">
        <v>27736890.530000001</v>
      </c>
      <c r="S938" s="159">
        <v>3780073.75</v>
      </c>
      <c r="T938" s="159">
        <v>0</v>
      </c>
      <c r="U938" s="159">
        <v>82657754.180000007</v>
      </c>
      <c r="V938" s="159">
        <v>76130291.859999999</v>
      </c>
      <c r="W938" s="159">
        <v>23241800.539999999</v>
      </c>
      <c r="X938" s="159">
        <v>110723.68</v>
      </c>
      <c r="Y938" s="159">
        <v>6527462.3200000003</v>
      </c>
      <c r="Z938" s="159">
        <v>5678058.2800000003</v>
      </c>
      <c r="AA938" s="159">
        <v>2000000</v>
      </c>
      <c r="AB938" s="159">
        <v>3678058.2800000003</v>
      </c>
      <c r="AC938" s="159">
        <v>771700</v>
      </c>
      <c r="AD938" s="159">
        <v>771700</v>
      </c>
      <c r="AE938" s="159">
        <v>8800532.4800000004</v>
      </c>
      <c r="AF938" s="159">
        <v>1271607.8</v>
      </c>
      <c r="AG938" s="159">
        <v>508497.2</v>
      </c>
      <c r="AH938" s="159">
        <v>464496.5</v>
      </c>
      <c r="AI938" s="159">
        <v>0</v>
      </c>
      <c r="AJ938" s="159">
        <v>32.479999999999997</v>
      </c>
    </row>
    <row r="939" spans="1:36">
      <c r="A939" s="153">
        <v>12</v>
      </c>
      <c r="B939" s="154">
        <v>17</v>
      </c>
      <c r="C939" s="154">
        <v>4</v>
      </c>
      <c r="D939" s="155">
        <v>2</v>
      </c>
      <c r="E939" s="155" t="s">
        <v>556</v>
      </c>
      <c r="F939" s="156" t="s">
        <v>3968</v>
      </c>
      <c r="G939" s="156" t="s">
        <v>556</v>
      </c>
      <c r="H939" s="156" t="s">
        <v>3971</v>
      </c>
      <c r="I939" s="155">
        <v>1217042</v>
      </c>
      <c r="J939" s="157" t="s">
        <v>1932</v>
      </c>
      <c r="K939" s="157"/>
      <c r="L939" s="155">
        <v>2022</v>
      </c>
      <c r="M939" s="158">
        <v>8876</v>
      </c>
      <c r="N939" s="159">
        <v>60261410.689999998</v>
      </c>
      <c r="O939" s="159">
        <v>46273556.189999998</v>
      </c>
      <c r="P939" s="159">
        <v>28176500.719999999</v>
      </c>
      <c r="Q939" s="159">
        <v>10971203</v>
      </c>
      <c r="R939" s="159">
        <v>17205297.719999999</v>
      </c>
      <c r="S939" s="159">
        <v>13987854.5</v>
      </c>
      <c r="T939" s="159">
        <v>656500</v>
      </c>
      <c r="U939" s="159">
        <v>61001785.689999998</v>
      </c>
      <c r="V939" s="159">
        <v>41748559.829999998</v>
      </c>
      <c r="W939" s="159">
        <v>12577383.630000001</v>
      </c>
      <c r="X939" s="159">
        <v>177555.79</v>
      </c>
      <c r="Y939" s="159">
        <v>19253225.859999999</v>
      </c>
      <c r="Z939" s="159">
        <v>7583231.79</v>
      </c>
      <c r="AA939" s="159">
        <v>5054603.66</v>
      </c>
      <c r="AB939" s="159">
        <v>2528628.13</v>
      </c>
      <c r="AC939" s="159">
        <v>1404000</v>
      </c>
      <c r="AD939" s="159">
        <v>1347500</v>
      </c>
      <c r="AE939" s="159">
        <v>12668603.34</v>
      </c>
      <c r="AF939" s="159">
        <v>4524996.3600000003</v>
      </c>
      <c r="AG939" s="159">
        <v>1708786.32</v>
      </c>
      <c r="AH939" s="159">
        <v>1368966.74</v>
      </c>
      <c r="AI939" s="159">
        <v>0</v>
      </c>
      <c r="AJ939" s="159">
        <v>15999.68</v>
      </c>
    </row>
    <row r="940" spans="1:36">
      <c r="A940" s="153">
        <v>12</v>
      </c>
      <c r="B940" s="154">
        <v>17</v>
      </c>
      <c r="C940" s="154">
        <v>5</v>
      </c>
      <c r="D940" s="155">
        <v>2</v>
      </c>
      <c r="E940" s="155" t="s">
        <v>556</v>
      </c>
      <c r="F940" s="156" t="s">
        <v>3968</v>
      </c>
      <c r="G940" s="156" t="s">
        <v>556</v>
      </c>
      <c r="H940" s="156" t="s">
        <v>3972</v>
      </c>
      <c r="I940" s="155">
        <v>1217052</v>
      </c>
      <c r="J940" s="157" t="s">
        <v>1931</v>
      </c>
      <c r="K940" s="157"/>
      <c r="L940" s="155">
        <v>2022</v>
      </c>
      <c r="M940" s="158">
        <v>11677</v>
      </c>
      <c r="N940" s="159">
        <v>69826168.939999998</v>
      </c>
      <c r="O940" s="159">
        <v>58167196.07</v>
      </c>
      <c r="P940" s="159">
        <v>39334715.32</v>
      </c>
      <c r="Q940" s="159">
        <v>16140268</v>
      </c>
      <c r="R940" s="159">
        <v>23194447.32</v>
      </c>
      <c r="S940" s="159">
        <v>11658972.869999999</v>
      </c>
      <c r="T940" s="159">
        <v>0</v>
      </c>
      <c r="U940" s="159">
        <v>60818909.009999998</v>
      </c>
      <c r="V940" s="159">
        <v>56290448.039999999</v>
      </c>
      <c r="W940" s="159">
        <v>19297364.489999998</v>
      </c>
      <c r="X940" s="159">
        <v>213576.49</v>
      </c>
      <c r="Y940" s="159">
        <v>4528460.97</v>
      </c>
      <c r="Z940" s="159">
        <v>3905858.07</v>
      </c>
      <c r="AA940" s="159">
        <v>2800000</v>
      </c>
      <c r="AB940" s="159">
        <v>1105858.0699999998</v>
      </c>
      <c r="AC940" s="159">
        <v>3857400.07</v>
      </c>
      <c r="AD940" s="159">
        <v>3707400.07</v>
      </c>
      <c r="AE940" s="159">
        <v>13425678.92</v>
      </c>
      <c r="AF940" s="159">
        <v>1876748.03</v>
      </c>
      <c r="AG940" s="159">
        <v>1372333.71</v>
      </c>
      <c r="AH940" s="159">
        <v>1353374.33</v>
      </c>
      <c r="AI940" s="159">
        <v>0</v>
      </c>
      <c r="AJ940" s="159">
        <v>0</v>
      </c>
    </row>
    <row r="941" spans="1:36">
      <c r="A941" s="153">
        <v>12</v>
      </c>
      <c r="B941" s="154">
        <v>18</v>
      </c>
      <c r="C941" s="154">
        <v>1</v>
      </c>
      <c r="D941" s="155">
        <v>3</v>
      </c>
      <c r="E941" s="155" t="s">
        <v>556</v>
      </c>
      <c r="F941" s="156" t="s">
        <v>3973</v>
      </c>
      <c r="G941" s="156" t="s">
        <v>556</v>
      </c>
      <c r="H941" s="156" t="s">
        <v>3974</v>
      </c>
      <c r="I941" s="155">
        <v>1218013</v>
      </c>
      <c r="J941" s="157" t="s">
        <v>1930</v>
      </c>
      <c r="K941" s="157"/>
      <c r="L941" s="155">
        <v>2022</v>
      </c>
      <c r="M941" s="158">
        <v>43389</v>
      </c>
      <c r="N941" s="159">
        <v>211278489.52000001</v>
      </c>
      <c r="O941" s="159">
        <v>207124064.81999999</v>
      </c>
      <c r="P941" s="159">
        <v>123417569.94</v>
      </c>
      <c r="Q941" s="159">
        <v>50332211</v>
      </c>
      <c r="R941" s="159">
        <v>73085358.939999998</v>
      </c>
      <c r="S941" s="159">
        <v>4154424.7</v>
      </c>
      <c r="T941" s="159">
        <v>1048632.3</v>
      </c>
      <c r="U941" s="159">
        <v>211567324.75</v>
      </c>
      <c r="V941" s="159">
        <v>197336898.13</v>
      </c>
      <c r="W941" s="159">
        <v>76140408.079999998</v>
      </c>
      <c r="X941" s="159">
        <v>1030177.38</v>
      </c>
      <c r="Y941" s="159">
        <v>14230426.619999999</v>
      </c>
      <c r="Z941" s="159">
        <v>21529434.73</v>
      </c>
      <c r="AA941" s="159">
        <v>13500000</v>
      </c>
      <c r="AB941" s="159">
        <v>8029434.7300000004</v>
      </c>
      <c r="AC941" s="159">
        <v>8242555.1600000001</v>
      </c>
      <c r="AD941" s="159">
        <v>8242555.1600000001</v>
      </c>
      <c r="AE941" s="159">
        <v>74053190.75</v>
      </c>
      <c r="AF941" s="159">
        <v>9787166.6899999995</v>
      </c>
      <c r="AG941" s="159">
        <v>1016658.63</v>
      </c>
      <c r="AH941" s="159">
        <v>857402.64</v>
      </c>
      <c r="AI941" s="159">
        <v>0</v>
      </c>
      <c r="AJ941" s="159">
        <v>8640.75</v>
      </c>
    </row>
    <row r="942" spans="1:36">
      <c r="A942" s="153">
        <v>12</v>
      </c>
      <c r="B942" s="154">
        <v>18</v>
      </c>
      <c r="C942" s="154">
        <v>2</v>
      </c>
      <c r="D942" s="155">
        <v>2</v>
      </c>
      <c r="E942" s="155" t="s">
        <v>556</v>
      </c>
      <c r="F942" s="156" t="s">
        <v>3975</v>
      </c>
      <c r="G942" s="156" t="s">
        <v>556</v>
      </c>
      <c r="H942" s="156" t="s">
        <v>3976</v>
      </c>
      <c r="I942" s="155">
        <v>1218022</v>
      </c>
      <c r="J942" s="157" t="s">
        <v>1929</v>
      </c>
      <c r="K942" s="157"/>
      <c r="L942" s="155">
        <v>2022</v>
      </c>
      <c r="M942" s="158">
        <v>10467</v>
      </c>
      <c r="N942" s="159">
        <v>59362925.009999998</v>
      </c>
      <c r="O942" s="159">
        <v>55569875.240000002</v>
      </c>
      <c r="P942" s="159">
        <v>38926399.210000001</v>
      </c>
      <c r="Q942" s="159">
        <v>15683416</v>
      </c>
      <c r="R942" s="159">
        <v>23242983.210000001</v>
      </c>
      <c r="S942" s="159">
        <v>3793049.77</v>
      </c>
      <c r="T942" s="159">
        <v>0</v>
      </c>
      <c r="U942" s="159">
        <v>59352458.990000002</v>
      </c>
      <c r="V942" s="159">
        <v>48858546.409999996</v>
      </c>
      <c r="W942" s="159">
        <v>15823773.390000001</v>
      </c>
      <c r="X942" s="159">
        <v>212373.7</v>
      </c>
      <c r="Y942" s="159">
        <v>10493912.58</v>
      </c>
      <c r="Z942" s="159">
        <v>8339292.6500000004</v>
      </c>
      <c r="AA942" s="159">
        <v>3400000</v>
      </c>
      <c r="AB942" s="159">
        <v>4939292.6500000004</v>
      </c>
      <c r="AC942" s="159">
        <v>846612</v>
      </c>
      <c r="AD942" s="159">
        <v>846612</v>
      </c>
      <c r="AE942" s="159">
        <v>12141614</v>
      </c>
      <c r="AF942" s="159">
        <v>6711328.8300000001</v>
      </c>
      <c r="AG942" s="159">
        <v>3683190.79</v>
      </c>
      <c r="AH942" s="159">
        <v>2080291.21</v>
      </c>
      <c r="AI942" s="159">
        <v>0</v>
      </c>
      <c r="AJ942" s="159">
        <v>0</v>
      </c>
    </row>
    <row r="943" spans="1:36">
      <c r="A943" s="153">
        <v>12</v>
      </c>
      <c r="B943" s="154">
        <v>18</v>
      </c>
      <c r="C943" s="154">
        <v>3</v>
      </c>
      <c r="D943" s="155">
        <v>3</v>
      </c>
      <c r="E943" s="155" t="s">
        <v>556</v>
      </c>
      <c r="F943" s="156" t="s">
        <v>3973</v>
      </c>
      <c r="G943" s="156" t="s">
        <v>556</v>
      </c>
      <c r="H943" s="156" t="s">
        <v>3977</v>
      </c>
      <c r="I943" s="155">
        <v>1218033</v>
      </c>
      <c r="J943" s="157" t="s">
        <v>1928</v>
      </c>
      <c r="K943" s="157"/>
      <c r="L943" s="155">
        <v>2022</v>
      </c>
      <c r="M943" s="158">
        <v>20046</v>
      </c>
      <c r="N943" s="159">
        <v>109947518.03</v>
      </c>
      <c r="O943" s="159">
        <v>100708103.18000001</v>
      </c>
      <c r="P943" s="159">
        <v>60046789.719999999</v>
      </c>
      <c r="Q943" s="159">
        <v>23762269</v>
      </c>
      <c r="R943" s="159">
        <v>36284520.719999999</v>
      </c>
      <c r="S943" s="159">
        <v>9239414.8499999996</v>
      </c>
      <c r="T943" s="159">
        <v>13890</v>
      </c>
      <c r="U943" s="159">
        <v>104241652.83</v>
      </c>
      <c r="V943" s="159">
        <v>91662115.840000004</v>
      </c>
      <c r="W943" s="159">
        <v>32736945.66</v>
      </c>
      <c r="X943" s="159">
        <v>143181.01</v>
      </c>
      <c r="Y943" s="159">
        <v>12579536.99</v>
      </c>
      <c r="Z943" s="159">
        <v>3653072.64</v>
      </c>
      <c r="AA943" s="159">
        <v>0</v>
      </c>
      <c r="AB943" s="159">
        <v>3653072.64</v>
      </c>
      <c r="AC943" s="159">
        <v>1955925</v>
      </c>
      <c r="AD943" s="159">
        <v>1935300</v>
      </c>
      <c r="AE943" s="159">
        <v>4800000</v>
      </c>
      <c r="AF943" s="159">
        <v>9045987.3399999999</v>
      </c>
      <c r="AG943" s="159">
        <v>1415371.17</v>
      </c>
      <c r="AH943" s="159">
        <v>1268829.56</v>
      </c>
      <c r="AI943" s="159">
        <v>0</v>
      </c>
      <c r="AJ943" s="159">
        <v>0</v>
      </c>
    </row>
    <row r="944" spans="1:36">
      <c r="A944" s="153">
        <v>12</v>
      </c>
      <c r="B944" s="154">
        <v>18</v>
      </c>
      <c r="C944" s="154">
        <v>4</v>
      </c>
      <c r="D944" s="155">
        <v>2</v>
      </c>
      <c r="E944" s="155" t="s">
        <v>556</v>
      </c>
      <c r="F944" s="156" t="s">
        <v>3975</v>
      </c>
      <c r="G944" s="156" t="s">
        <v>556</v>
      </c>
      <c r="H944" s="156" t="s">
        <v>3978</v>
      </c>
      <c r="I944" s="155">
        <v>1218042</v>
      </c>
      <c r="J944" s="157" t="s">
        <v>1927</v>
      </c>
      <c r="K944" s="157"/>
      <c r="L944" s="155">
        <v>2022</v>
      </c>
      <c r="M944" s="158">
        <v>6227</v>
      </c>
      <c r="N944" s="159">
        <v>36445644.32</v>
      </c>
      <c r="O944" s="159">
        <v>31211808.719999999</v>
      </c>
      <c r="P944" s="159">
        <v>22528408.670000002</v>
      </c>
      <c r="Q944" s="159">
        <v>10900529</v>
      </c>
      <c r="R944" s="159">
        <v>11627879.67</v>
      </c>
      <c r="S944" s="159">
        <v>5233835.5999999996</v>
      </c>
      <c r="T944" s="159">
        <v>11461.4</v>
      </c>
      <c r="U944" s="159">
        <v>34104305.5</v>
      </c>
      <c r="V944" s="159">
        <v>28654627.120000001</v>
      </c>
      <c r="W944" s="159">
        <v>11560720.380000001</v>
      </c>
      <c r="X944" s="159">
        <v>21238.400000000001</v>
      </c>
      <c r="Y944" s="159">
        <v>5449678.3799999999</v>
      </c>
      <c r="Z944" s="159">
        <v>2382469.7799999998</v>
      </c>
      <c r="AA944" s="159">
        <v>1400000</v>
      </c>
      <c r="AB944" s="159">
        <v>982469.7799999998</v>
      </c>
      <c r="AC944" s="159">
        <v>600000</v>
      </c>
      <c r="AD944" s="159">
        <v>600000</v>
      </c>
      <c r="AE944" s="159">
        <v>2400000</v>
      </c>
      <c r="AF944" s="159">
        <v>2557181.6</v>
      </c>
      <c r="AG944" s="159">
        <v>140397</v>
      </c>
      <c r="AH944" s="159">
        <v>143080.01999999999</v>
      </c>
      <c r="AI944" s="159">
        <v>0</v>
      </c>
      <c r="AJ944" s="159">
        <v>0</v>
      </c>
    </row>
    <row r="945" spans="1:36">
      <c r="A945" s="153">
        <v>12</v>
      </c>
      <c r="B945" s="154">
        <v>18</v>
      </c>
      <c r="C945" s="154">
        <v>5</v>
      </c>
      <c r="D945" s="155">
        <v>2</v>
      </c>
      <c r="E945" s="155" t="s">
        <v>556</v>
      </c>
      <c r="F945" s="156" t="s">
        <v>3975</v>
      </c>
      <c r="G945" s="156" t="s">
        <v>556</v>
      </c>
      <c r="H945" s="156" t="s">
        <v>3979</v>
      </c>
      <c r="I945" s="155">
        <v>1218052</v>
      </c>
      <c r="J945" s="157" t="s">
        <v>1926</v>
      </c>
      <c r="K945" s="157"/>
      <c r="L945" s="155">
        <v>2022</v>
      </c>
      <c r="M945" s="158">
        <v>4128</v>
      </c>
      <c r="N945" s="159">
        <v>24790524.579999998</v>
      </c>
      <c r="O945" s="159">
        <v>21820922.93</v>
      </c>
      <c r="P945" s="159">
        <v>13522666.960000001</v>
      </c>
      <c r="Q945" s="159">
        <v>5717730</v>
      </c>
      <c r="R945" s="159">
        <v>7804936.96</v>
      </c>
      <c r="S945" s="159">
        <v>2969601.65</v>
      </c>
      <c r="T945" s="159">
        <v>38621</v>
      </c>
      <c r="U945" s="159">
        <v>23238333.09</v>
      </c>
      <c r="V945" s="159">
        <v>20222859.379999999</v>
      </c>
      <c r="W945" s="159">
        <v>7518702.7300000004</v>
      </c>
      <c r="X945" s="159">
        <v>124464.34</v>
      </c>
      <c r="Y945" s="159">
        <v>3015473.71</v>
      </c>
      <c r="Z945" s="159">
        <v>974876.33</v>
      </c>
      <c r="AA945" s="159">
        <v>573000</v>
      </c>
      <c r="AB945" s="159">
        <v>401876.32999999996</v>
      </c>
      <c r="AC945" s="159">
        <v>603000</v>
      </c>
      <c r="AD945" s="159">
        <v>603000</v>
      </c>
      <c r="AE945" s="159">
        <v>4273772</v>
      </c>
      <c r="AF945" s="159">
        <v>1598063.55</v>
      </c>
      <c r="AG945" s="159">
        <v>102759.79</v>
      </c>
      <c r="AH945" s="159">
        <v>108625.63</v>
      </c>
      <c r="AI945" s="159">
        <v>0</v>
      </c>
      <c r="AJ945" s="159">
        <v>0</v>
      </c>
    </row>
    <row r="946" spans="1:36">
      <c r="A946" s="153">
        <v>12</v>
      </c>
      <c r="B946" s="154">
        <v>18</v>
      </c>
      <c r="C946" s="154">
        <v>6</v>
      </c>
      <c r="D946" s="155">
        <v>2</v>
      </c>
      <c r="E946" s="155" t="s">
        <v>556</v>
      </c>
      <c r="F946" s="156" t="s">
        <v>3975</v>
      </c>
      <c r="G946" s="156" t="s">
        <v>556</v>
      </c>
      <c r="H946" s="156" t="s">
        <v>3980</v>
      </c>
      <c r="I946" s="155">
        <v>1218062</v>
      </c>
      <c r="J946" s="157" t="s">
        <v>1925</v>
      </c>
      <c r="K946" s="157"/>
      <c r="L946" s="155">
        <v>2022</v>
      </c>
      <c r="M946" s="158">
        <v>10375</v>
      </c>
      <c r="N946" s="159">
        <v>60132768.979999997</v>
      </c>
      <c r="O946" s="159">
        <v>48263299.75</v>
      </c>
      <c r="P946" s="159">
        <v>32402499.379999999</v>
      </c>
      <c r="Q946" s="159">
        <v>14544182</v>
      </c>
      <c r="R946" s="159">
        <v>17858317.379999999</v>
      </c>
      <c r="S946" s="159">
        <v>11869469.23</v>
      </c>
      <c r="T946" s="159">
        <v>381709.36</v>
      </c>
      <c r="U946" s="159">
        <v>51357403.240000002</v>
      </c>
      <c r="V946" s="159">
        <v>45210494.140000001</v>
      </c>
      <c r="W946" s="159">
        <v>16979778.239999998</v>
      </c>
      <c r="X946" s="159">
        <v>458666.43</v>
      </c>
      <c r="Y946" s="159">
        <v>6146909.0999999996</v>
      </c>
      <c r="Z946" s="159">
        <v>2326813.52</v>
      </c>
      <c r="AA946" s="159">
        <v>0</v>
      </c>
      <c r="AB946" s="159">
        <v>2326813.52</v>
      </c>
      <c r="AC946" s="159">
        <v>646780</v>
      </c>
      <c r="AD946" s="159">
        <v>526780</v>
      </c>
      <c r="AE946" s="159">
        <v>18163560</v>
      </c>
      <c r="AF946" s="159">
        <v>3052805.61</v>
      </c>
      <c r="AG946" s="159">
        <v>147430.96</v>
      </c>
      <c r="AH946" s="159">
        <v>168192.8</v>
      </c>
      <c r="AI946" s="159">
        <v>0</v>
      </c>
      <c r="AJ946" s="159">
        <v>0</v>
      </c>
    </row>
    <row r="947" spans="1:36">
      <c r="A947" s="153">
        <v>12</v>
      </c>
      <c r="B947" s="154">
        <v>18</v>
      </c>
      <c r="C947" s="154">
        <v>7</v>
      </c>
      <c r="D947" s="155">
        <v>2</v>
      </c>
      <c r="E947" s="155" t="s">
        <v>556</v>
      </c>
      <c r="F947" s="156" t="s">
        <v>3975</v>
      </c>
      <c r="G947" s="156" t="s">
        <v>556</v>
      </c>
      <c r="H947" s="156" t="s">
        <v>3981</v>
      </c>
      <c r="I947" s="155">
        <v>1218072</v>
      </c>
      <c r="J947" s="157" t="s">
        <v>1924</v>
      </c>
      <c r="K947" s="157"/>
      <c r="L947" s="155">
        <v>2022</v>
      </c>
      <c r="M947" s="158">
        <v>6842</v>
      </c>
      <c r="N947" s="159">
        <v>45935334.920000002</v>
      </c>
      <c r="O947" s="159">
        <v>34420340.049999997</v>
      </c>
      <c r="P947" s="159">
        <v>24243368.800000001</v>
      </c>
      <c r="Q947" s="159">
        <v>11334886</v>
      </c>
      <c r="R947" s="159">
        <v>12908482.800000001</v>
      </c>
      <c r="S947" s="159">
        <v>11514994.869999999</v>
      </c>
      <c r="T947" s="159">
        <v>137124.17000000001</v>
      </c>
      <c r="U947" s="159">
        <v>41030807.43</v>
      </c>
      <c r="V947" s="159">
        <v>31459329.379999999</v>
      </c>
      <c r="W947" s="159">
        <v>11642065.9</v>
      </c>
      <c r="X947" s="159">
        <v>181018.4</v>
      </c>
      <c r="Y947" s="159">
        <v>9571478.0500000007</v>
      </c>
      <c r="Z947" s="159">
        <v>6485559.0700000003</v>
      </c>
      <c r="AA947" s="159">
        <v>1120000</v>
      </c>
      <c r="AB947" s="159">
        <v>5365559.07</v>
      </c>
      <c r="AC947" s="159">
        <v>1136755</v>
      </c>
      <c r="AD947" s="159">
        <v>1100000</v>
      </c>
      <c r="AE947" s="159">
        <v>11320000</v>
      </c>
      <c r="AF947" s="159">
        <v>2961010.67</v>
      </c>
      <c r="AG947" s="159">
        <v>970974</v>
      </c>
      <c r="AH947" s="159">
        <v>1108375.3</v>
      </c>
      <c r="AI947" s="159">
        <v>0</v>
      </c>
      <c r="AJ947" s="159">
        <v>0</v>
      </c>
    </row>
    <row r="948" spans="1:36">
      <c r="A948" s="153">
        <v>12</v>
      </c>
      <c r="B948" s="154">
        <v>18</v>
      </c>
      <c r="C948" s="154">
        <v>8</v>
      </c>
      <c r="D948" s="155">
        <v>2</v>
      </c>
      <c r="E948" s="155" t="s">
        <v>556</v>
      </c>
      <c r="F948" s="156" t="s">
        <v>3975</v>
      </c>
      <c r="G948" s="156" t="s">
        <v>556</v>
      </c>
      <c r="H948" s="156" t="s">
        <v>3982</v>
      </c>
      <c r="I948" s="155">
        <v>1218082</v>
      </c>
      <c r="J948" s="157" t="s">
        <v>1923</v>
      </c>
      <c r="K948" s="157"/>
      <c r="L948" s="155">
        <v>2022</v>
      </c>
      <c r="M948" s="158">
        <v>8205</v>
      </c>
      <c r="N948" s="159">
        <v>41288652.539999999</v>
      </c>
      <c r="O948" s="159">
        <v>40626220.600000001</v>
      </c>
      <c r="P948" s="159">
        <v>28674480.009999998</v>
      </c>
      <c r="Q948" s="159">
        <v>12516295</v>
      </c>
      <c r="R948" s="159">
        <v>16158185.01</v>
      </c>
      <c r="S948" s="159">
        <v>662431.93999999994</v>
      </c>
      <c r="T948" s="159">
        <v>11700</v>
      </c>
      <c r="U948" s="159">
        <v>39081579.520000003</v>
      </c>
      <c r="V948" s="159">
        <v>38037183.689999998</v>
      </c>
      <c r="W948" s="159">
        <v>13415859.33</v>
      </c>
      <c r="X948" s="159">
        <v>207505.42</v>
      </c>
      <c r="Y948" s="159">
        <v>1044395.83</v>
      </c>
      <c r="Z948" s="159">
        <v>1618007.75</v>
      </c>
      <c r="AA948" s="159">
        <v>0</v>
      </c>
      <c r="AB948" s="159">
        <v>1618007.75</v>
      </c>
      <c r="AC948" s="159">
        <v>1515204</v>
      </c>
      <c r="AD948" s="159">
        <v>1500000</v>
      </c>
      <c r="AE948" s="159">
        <v>6216227.7199999997</v>
      </c>
      <c r="AF948" s="159">
        <v>2589036.91</v>
      </c>
      <c r="AG948" s="159">
        <v>550168.91</v>
      </c>
      <c r="AH948" s="159">
        <v>299451.8</v>
      </c>
      <c r="AI948" s="159">
        <v>0</v>
      </c>
      <c r="AJ948" s="159">
        <v>4094.25</v>
      </c>
    </row>
    <row r="949" spans="1:36">
      <c r="A949" s="153">
        <v>12</v>
      </c>
      <c r="B949" s="154">
        <v>18</v>
      </c>
      <c r="C949" s="154">
        <v>9</v>
      </c>
      <c r="D949" s="155">
        <v>3</v>
      </c>
      <c r="E949" s="155" t="s">
        <v>556</v>
      </c>
      <c r="F949" s="156" t="s">
        <v>3973</v>
      </c>
      <c r="G949" s="156" t="s">
        <v>556</v>
      </c>
      <c r="H949" s="156" t="s">
        <v>3983</v>
      </c>
      <c r="I949" s="155">
        <v>1218093</v>
      </c>
      <c r="J949" s="157" t="s">
        <v>1922</v>
      </c>
      <c r="K949" s="157"/>
      <c r="L949" s="155">
        <v>2022</v>
      </c>
      <c r="M949" s="158">
        <v>37821</v>
      </c>
      <c r="N949" s="159">
        <v>216568332.05000001</v>
      </c>
      <c r="O949" s="159">
        <v>192180482.18000001</v>
      </c>
      <c r="P949" s="159">
        <v>95471510.950000003</v>
      </c>
      <c r="Q949" s="159">
        <v>33655729</v>
      </c>
      <c r="R949" s="159">
        <v>61815781.950000003</v>
      </c>
      <c r="S949" s="159">
        <v>24387849.870000001</v>
      </c>
      <c r="T949" s="159">
        <v>583506.30000000005</v>
      </c>
      <c r="U949" s="159">
        <v>206645809.68000001</v>
      </c>
      <c r="V949" s="159">
        <v>179623314.38</v>
      </c>
      <c r="W949" s="159">
        <v>61947062.090000004</v>
      </c>
      <c r="X949" s="159">
        <v>0</v>
      </c>
      <c r="Y949" s="159">
        <v>27022495.300000001</v>
      </c>
      <c r="Z949" s="159">
        <v>26871889.02</v>
      </c>
      <c r="AA949" s="159">
        <v>0</v>
      </c>
      <c r="AB949" s="159">
        <v>26871889.02</v>
      </c>
      <c r="AC949" s="159">
        <v>0</v>
      </c>
      <c r="AD949" s="159">
        <v>0</v>
      </c>
      <c r="AE949" s="159">
        <v>0</v>
      </c>
      <c r="AF949" s="159">
        <v>12557167.800000001</v>
      </c>
      <c r="AG949" s="159">
        <v>1819825.7</v>
      </c>
      <c r="AH949" s="159">
        <v>1672721.39</v>
      </c>
      <c r="AI949" s="159">
        <v>0</v>
      </c>
      <c r="AJ949" s="159">
        <v>0</v>
      </c>
    </row>
    <row r="950" spans="1:36">
      <c r="A950" s="153">
        <v>12</v>
      </c>
      <c r="B950" s="154">
        <v>18</v>
      </c>
      <c r="C950" s="154">
        <v>10</v>
      </c>
      <c r="D950" s="155">
        <v>2</v>
      </c>
      <c r="E950" s="155" t="s">
        <v>556</v>
      </c>
      <c r="F950" s="156" t="s">
        <v>3975</v>
      </c>
      <c r="G950" s="156" t="s">
        <v>556</v>
      </c>
      <c r="H950" s="156" t="s">
        <v>3984</v>
      </c>
      <c r="I950" s="155">
        <v>1218102</v>
      </c>
      <c r="J950" s="157" t="s">
        <v>1921</v>
      </c>
      <c r="K950" s="157"/>
      <c r="L950" s="155">
        <v>2022</v>
      </c>
      <c r="M950" s="158">
        <v>12471</v>
      </c>
      <c r="N950" s="159">
        <v>67834695.349999994</v>
      </c>
      <c r="O950" s="159">
        <v>64049051.109999999</v>
      </c>
      <c r="P950" s="159">
        <v>46134737.460000001</v>
      </c>
      <c r="Q950" s="159">
        <v>19803766</v>
      </c>
      <c r="R950" s="159">
        <v>26330971.460000001</v>
      </c>
      <c r="S950" s="159">
        <v>3785644.24</v>
      </c>
      <c r="T950" s="159">
        <v>415252.16</v>
      </c>
      <c r="U950" s="159">
        <v>67369289.920000002</v>
      </c>
      <c r="V950" s="159">
        <v>59378958.020000003</v>
      </c>
      <c r="W950" s="159">
        <v>21078861.5</v>
      </c>
      <c r="X950" s="159">
        <v>189651.53</v>
      </c>
      <c r="Y950" s="159">
        <v>7990331.9000000004</v>
      </c>
      <c r="Z950" s="159">
        <v>5086831.46</v>
      </c>
      <c r="AA950" s="159">
        <v>2999377</v>
      </c>
      <c r="AB950" s="159">
        <v>2087454.46</v>
      </c>
      <c r="AC950" s="159">
        <v>2910834</v>
      </c>
      <c r="AD950" s="159">
        <v>2910834</v>
      </c>
      <c r="AE950" s="159">
        <v>9341073.8499999996</v>
      </c>
      <c r="AF950" s="159">
        <v>4670093.09</v>
      </c>
      <c r="AG950" s="159">
        <v>1239729.23</v>
      </c>
      <c r="AH950" s="159">
        <v>1282171.3700000001</v>
      </c>
      <c r="AI950" s="159">
        <v>0</v>
      </c>
      <c r="AJ950" s="159">
        <v>0</v>
      </c>
    </row>
    <row r="951" spans="1:36">
      <c r="A951" s="153">
        <v>12</v>
      </c>
      <c r="B951" s="154">
        <v>19</v>
      </c>
      <c r="C951" s="154">
        <v>1</v>
      </c>
      <c r="D951" s="155">
        <v>2</v>
      </c>
      <c r="E951" s="155" t="s">
        <v>556</v>
      </c>
      <c r="F951" s="156" t="s">
        <v>3985</v>
      </c>
      <c r="G951" s="156" t="s">
        <v>556</v>
      </c>
      <c r="H951" s="156" t="s">
        <v>3986</v>
      </c>
      <c r="I951" s="155">
        <v>1219012</v>
      </c>
      <c r="J951" s="157" t="s">
        <v>1920</v>
      </c>
      <c r="K951" s="157"/>
      <c r="L951" s="155">
        <v>2022</v>
      </c>
      <c r="M951" s="158">
        <v>10522</v>
      </c>
      <c r="N951" s="159">
        <v>62630740.289999999</v>
      </c>
      <c r="O951" s="159">
        <v>56637671.740000002</v>
      </c>
      <c r="P951" s="159">
        <v>36186498.439999998</v>
      </c>
      <c r="Q951" s="159">
        <v>14891055</v>
      </c>
      <c r="R951" s="159">
        <v>21295443.440000001</v>
      </c>
      <c r="S951" s="159">
        <v>5993068.5499999998</v>
      </c>
      <c r="T951" s="159">
        <v>0</v>
      </c>
      <c r="U951" s="159">
        <v>61392487.780000001</v>
      </c>
      <c r="V951" s="159">
        <v>53254464.710000001</v>
      </c>
      <c r="W951" s="159">
        <v>17849858.52</v>
      </c>
      <c r="X951" s="159">
        <v>447313.69</v>
      </c>
      <c r="Y951" s="159">
        <v>8138023.0700000003</v>
      </c>
      <c r="Z951" s="159">
        <v>5459438.2000000002</v>
      </c>
      <c r="AA951" s="159">
        <v>1674000</v>
      </c>
      <c r="AB951" s="159">
        <v>3785438.2</v>
      </c>
      <c r="AC951" s="159">
        <v>3133959.88</v>
      </c>
      <c r="AD951" s="159">
        <v>3133959.88</v>
      </c>
      <c r="AE951" s="159">
        <v>18530000</v>
      </c>
      <c r="AF951" s="159">
        <v>3383207.03</v>
      </c>
      <c r="AG951" s="159">
        <v>166427.43</v>
      </c>
      <c r="AH951" s="159">
        <v>204572.63</v>
      </c>
      <c r="AI951" s="159">
        <v>0</v>
      </c>
      <c r="AJ951" s="159">
        <v>0</v>
      </c>
    </row>
    <row r="952" spans="1:36">
      <c r="A952" s="153">
        <v>12</v>
      </c>
      <c r="B952" s="154">
        <v>19</v>
      </c>
      <c r="C952" s="154">
        <v>2</v>
      </c>
      <c r="D952" s="155">
        <v>2</v>
      </c>
      <c r="E952" s="155" t="s">
        <v>556</v>
      </c>
      <c r="F952" s="156" t="s">
        <v>3985</v>
      </c>
      <c r="G952" s="156" t="s">
        <v>556</v>
      </c>
      <c r="H952" s="156" t="s">
        <v>3987</v>
      </c>
      <c r="I952" s="155">
        <v>1219022</v>
      </c>
      <c r="J952" s="157" t="s">
        <v>1919</v>
      </c>
      <c r="K952" s="157"/>
      <c r="L952" s="155">
        <v>2022</v>
      </c>
      <c r="M952" s="158">
        <v>18357</v>
      </c>
      <c r="N952" s="159">
        <v>98989271.480000004</v>
      </c>
      <c r="O952" s="159">
        <v>96436755.599999994</v>
      </c>
      <c r="P952" s="159">
        <v>63658967.840000004</v>
      </c>
      <c r="Q952" s="159">
        <v>28191762</v>
      </c>
      <c r="R952" s="159">
        <v>35467205.840000004</v>
      </c>
      <c r="S952" s="159">
        <v>2552515.88</v>
      </c>
      <c r="T952" s="159">
        <v>88253.66</v>
      </c>
      <c r="U952" s="159">
        <v>96264624.209999993</v>
      </c>
      <c r="V952" s="159">
        <v>88990747.219999999</v>
      </c>
      <c r="W952" s="159">
        <v>32260101.510000002</v>
      </c>
      <c r="X952" s="159">
        <v>377564.89</v>
      </c>
      <c r="Y952" s="159">
        <v>7273876.9900000002</v>
      </c>
      <c r="Z952" s="159">
        <v>7136820.2400000002</v>
      </c>
      <c r="AA952" s="159">
        <v>4000000</v>
      </c>
      <c r="AB952" s="159">
        <v>3136820.24</v>
      </c>
      <c r="AC952" s="159">
        <v>2460000</v>
      </c>
      <c r="AD952" s="159">
        <v>2460000</v>
      </c>
      <c r="AE952" s="159">
        <v>15017197</v>
      </c>
      <c r="AF952" s="159">
        <v>7446008.3799999999</v>
      </c>
      <c r="AG952" s="159">
        <v>275815.33</v>
      </c>
      <c r="AH952" s="159">
        <v>263249.65000000002</v>
      </c>
      <c r="AI952" s="159">
        <v>0</v>
      </c>
      <c r="AJ952" s="159">
        <v>0</v>
      </c>
    </row>
    <row r="953" spans="1:36">
      <c r="A953" s="153">
        <v>12</v>
      </c>
      <c r="B953" s="154">
        <v>19</v>
      </c>
      <c r="C953" s="154">
        <v>3</v>
      </c>
      <c r="D953" s="155">
        <v>2</v>
      </c>
      <c r="E953" s="155" t="s">
        <v>556</v>
      </c>
      <c r="F953" s="156" t="s">
        <v>3985</v>
      </c>
      <c r="G953" s="156" t="s">
        <v>556</v>
      </c>
      <c r="H953" s="156" t="s">
        <v>3988</v>
      </c>
      <c r="I953" s="155">
        <v>1219032</v>
      </c>
      <c r="J953" s="157" t="s">
        <v>1918</v>
      </c>
      <c r="K953" s="157"/>
      <c r="L953" s="155">
        <v>2022</v>
      </c>
      <c r="M953" s="158">
        <v>10814</v>
      </c>
      <c r="N953" s="159">
        <v>67263545.5</v>
      </c>
      <c r="O953" s="159">
        <v>52896017.670000002</v>
      </c>
      <c r="P953" s="159">
        <v>29085386.16</v>
      </c>
      <c r="Q953" s="159">
        <v>10930332</v>
      </c>
      <c r="R953" s="159">
        <v>18155054.16</v>
      </c>
      <c r="S953" s="159">
        <v>14367527.83</v>
      </c>
      <c r="T953" s="159">
        <v>113099.8</v>
      </c>
      <c r="U953" s="159">
        <v>65474543.259999998</v>
      </c>
      <c r="V953" s="159">
        <v>50531795.189999998</v>
      </c>
      <c r="W953" s="159">
        <v>19867772.460000001</v>
      </c>
      <c r="X953" s="159">
        <v>427491.55</v>
      </c>
      <c r="Y953" s="159">
        <v>14942748.07</v>
      </c>
      <c r="Z953" s="159">
        <v>9233685.0600000005</v>
      </c>
      <c r="AA953" s="159">
        <v>3000000</v>
      </c>
      <c r="AB953" s="159">
        <v>6233685.0600000005</v>
      </c>
      <c r="AC953" s="159">
        <v>2000000</v>
      </c>
      <c r="AD953" s="159">
        <v>2000000</v>
      </c>
      <c r="AE953" s="159">
        <v>18000000</v>
      </c>
      <c r="AF953" s="159">
        <v>2364222.48</v>
      </c>
      <c r="AG953" s="159">
        <v>490950.26</v>
      </c>
      <c r="AH953" s="159">
        <v>371361.44</v>
      </c>
      <c r="AI953" s="159">
        <v>0</v>
      </c>
      <c r="AJ953" s="159">
        <v>0</v>
      </c>
    </row>
    <row r="954" spans="1:36">
      <c r="A954" s="153">
        <v>12</v>
      </c>
      <c r="B954" s="154">
        <v>19</v>
      </c>
      <c r="C954" s="154">
        <v>4</v>
      </c>
      <c r="D954" s="155">
        <v>3</v>
      </c>
      <c r="E954" s="155" t="s">
        <v>556</v>
      </c>
      <c r="F954" s="156" t="s">
        <v>3989</v>
      </c>
      <c r="G954" s="156" t="s">
        <v>556</v>
      </c>
      <c r="H954" s="156" t="s">
        <v>3990</v>
      </c>
      <c r="I954" s="155">
        <v>1219043</v>
      </c>
      <c r="J954" s="157" t="s">
        <v>1917</v>
      </c>
      <c r="K954" s="157"/>
      <c r="L954" s="155">
        <v>2022</v>
      </c>
      <c r="M954" s="158">
        <v>29386</v>
      </c>
      <c r="N954" s="159">
        <v>224453245.55000001</v>
      </c>
      <c r="O954" s="159">
        <v>197077687.47</v>
      </c>
      <c r="P954" s="159">
        <v>94081801.75</v>
      </c>
      <c r="Q954" s="159">
        <v>34521273</v>
      </c>
      <c r="R954" s="159">
        <v>59560528.75</v>
      </c>
      <c r="S954" s="159">
        <v>27375558.079999998</v>
      </c>
      <c r="T954" s="159">
        <v>108368.44</v>
      </c>
      <c r="U954" s="159">
        <v>237521974.24000001</v>
      </c>
      <c r="V954" s="159">
        <v>175382324.19999999</v>
      </c>
      <c r="W954" s="159">
        <v>59685051.299999997</v>
      </c>
      <c r="X954" s="159">
        <v>3399259.98</v>
      </c>
      <c r="Y954" s="159">
        <v>62139650.039999999</v>
      </c>
      <c r="Z954" s="159">
        <v>30756106.510000002</v>
      </c>
      <c r="AA954" s="159">
        <v>20000000</v>
      </c>
      <c r="AB954" s="159">
        <v>10756106.510000002</v>
      </c>
      <c r="AC954" s="159">
        <v>8881000</v>
      </c>
      <c r="AD954" s="159">
        <v>8881000</v>
      </c>
      <c r="AE954" s="159">
        <v>123756185.33</v>
      </c>
      <c r="AF954" s="159">
        <v>21695363.27</v>
      </c>
      <c r="AG954" s="159">
        <v>2763146.24</v>
      </c>
      <c r="AH954" s="159">
        <v>2124707.2599999998</v>
      </c>
      <c r="AI954" s="159">
        <v>0</v>
      </c>
      <c r="AJ954" s="159">
        <v>0</v>
      </c>
    </row>
    <row r="955" spans="1:36">
      <c r="A955" s="153">
        <v>12</v>
      </c>
      <c r="B955" s="154">
        <v>19</v>
      </c>
      <c r="C955" s="154">
        <v>5</v>
      </c>
      <c r="D955" s="155">
        <v>3</v>
      </c>
      <c r="E955" s="155" t="s">
        <v>556</v>
      </c>
      <c r="F955" s="156" t="s">
        <v>3989</v>
      </c>
      <c r="G955" s="156" t="s">
        <v>556</v>
      </c>
      <c r="H955" s="156" t="s">
        <v>3991</v>
      </c>
      <c r="I955" s="155">
        <v>1219053</v>
      </c>
      <c r="J955" s="157" t="s">
        <v>1916</v>
      </c>
      <c r="K955" s="157"/>
      <c r="L955" s="155">
        <v>2022</v>
      </c>
      <c r="M955" s="158">
        <v>60905</v>
      </c>
      <c r="N955" s="159">
        <v>389945115.23000002</v>
      </c>
      <c r="O955" s="159">
        <v>331373019.38999999</v>
      </c>
      <c r="P955" s="159">
        <v>170496181.94999999</v>
      </c>
      <c r="Q955" s="159">
        <v>59512843</v>
      </c>
      <c r="R955" s="159">
        <v>110983338.95</v>
      </c>
      <c r="S955" s="159">
        <v>58572095.840000004</v>
      </c>
      <c r="T955" s="159">
        <v>11700169.68</v>
      </c>
      <c r="U955" s="159">
        <v>405660162.79000002</v>
      </c>
      <c r="V955" s="159">
        <v>318286056.19</v>
      </c>
      <c r="W955" s="159">
        <v>98963142.260000005</v>
      </c>
      <c r="X955" s="159">
        <v>3601907.27</v>
      </c>
      <c r="Y955" s="159">
        <v>87374106.599999994</v>
      </c>
      <c r="Z955" s="159">
        <v>52019577.189999998</v>
      </c>
      <c r="AA955" s="159">
        <v>40601258.920000002</v>
      </c>
      <c r="AB955" s="159">
        <v>11418318.269999996</v>
      </c>
      <c r="AC955" s="159">
        <v>9669925</v>
      </c>
      <c r="AD955" s="159">
        <v>9669925</v>
      </c>
      <c r="AE955" s="159">
        <v>180354938.06999999</v>
      </c>
      <c r="AF955" s="159">
        <v>13086963.199999999</v>
      </c>
      <c r="AG955" s="159">
        <v>1304473.93</v>
      </c>
      <c r="AH955" s="159">
        <v>1312732.26</v>
      </c>
      <c r="AI955" s="159">
        <v>0</v>
      </c>
      <c r="AJ955" s="159">
        <v>0</v>
      </c>
    </row>
    <row r="956" spans="1:36">
      <c r="A956" s="153">
        <v>14</v>
      </c>
      <c r="B956" s="154">
        <v>1</v>
      </c>
      <c r="C956" s="154">
        <v>1</v>
      </c>
      <c r="D956" s="155">
        <v>3</v>
      </c>
      <c r="E956" s="155" t="s">
        <v>556</v>
      </c>
      <c r="F956" s="156" t="s">
        <v>3992</v>
      </c>
      <c r="G956" s="156" t="s">
        <v>556</v>
      </c>
      <c r="H956" s="156" t="s">
        <v>3993</v>
      </c>
      <c r="I956" s="155">
        <v>1401013</v>
      </c>
      <c r="J956" s="157" t="s">
        <v>1502</v>
      </c>
      <c r="K956" s="157"/>
      <c r="L956" s="155">
        <v>2022</v>
      </c>
      <c r="M956" s="158">
        <v>10237</v>
      </c>
      <c r="N956" s="159">
        <v>59376195.229999997</v>
      </c>
      <c r="O956" s="159">
        <v>51930039.539999999</v>
      </c>
      <c r="P956" s="159">
        <v>27548877.93</v>
      </c>
      <c r="Q956" s="159">
        <v>9176314</v>
      </c>
      <c r="R956" s="159">
        <v>18372563.93</v>
      </c>
      <c r="S956" s="159">
        <v>7446155.6900000004</v>
      </c>
      <c r="T956" s="159">
        <v>8223.3700000000008</v>
      </c>
      <c r="U956" s="159">
        <v>57500788.329999998</v>
      </c>
      <c r="V956" s="159">
        <v>45927613.329999998</v>
      </c>
      <c r="W956" s="159">
        <v>16863006.690000001</v>
      </c>
      <c r="X956" s="159">
        <v>142995.95000000001</v>
      </c>
      <c r="Y956" s="159">
        <v>11573175</v>
      </c>
      <c r="Z956" s="159">
        <v>4718591.54</v>
      </c>
      <c r="AA956" s="159">
        <v>2369941.81</v>
      </c>
      <c r="AB956" s="159">
        <v>2348649.73</v>
      </c>
      <c r="AC956" s="159">
        <v>949584</v>
      </c>
      <c r="AD956" s="159">
        <v>949584</v>
      </c>
      <c r="AE956" s="159">
        <v>10104449.9</v>
      </c>
      <c r="AF956" s="159">
        <v>6002426.21</v>
      </c>
      <c r="AG956" s="159">
        <v>150325</v>
      </c>
      <c r="AH956" s="159">
        <v>158204.07999999999</v>
      </c>
      <c r="AI956" s="159">
        <v>0</v>
      </c>
      <c r="AJ956" s="159">
        <v>129.15</v>
      </c>
    </row>
    <row r="957" spans="1:36">
      <c r="A957" s="153">
        <v>14</v>
      </c>
      <c r="B957" s="154">
        <v>1</v>
      </c>
      <c r="C957" s="154">
        <v>2</v>
      </c>
      <c r="D957" s="155">
        <v>2</v>
      </c>
      <c r="E957" s="155" t="s">
        <v>556</v>
      </c>
      <c r="F957" s="156" t="s">
        <v>3994</v>
      </c>
      <c r="G957" s="156" t="s">
        <v>556</v>
      </c>
      <c r="H957" s="156" t="s">
        <v>3995</v>
      </c>
      <c r="I957" s="155">
        <v>1401022</v>
      </c>
      <c r="J957" s="157" t="s">
        <v>1915</v>
      </c>
      <c r="K957" s="157"/>
      <c r="L957" s="155">
        <v>2022</v>
      </c>
      <c r="M957" s="158">
        <v>5528</v>
      </c>
      <c r="N957" s="159">
        <v>30298266.43</v>
      </c>
      <c r="O957" s="159">
        <v>29579134.18</v>
      </c>
      <c r="P957" s="159">
        <v>21590709.969999999</v>
      </c>
      <c r="Q957" s="159">
        <v>10562745</v>
      </c>
      <c r="R957" s="159">
        <v>11027964.970000001</v>
      </c>
      <c r="S957" s="159">
        <v>719132.25</v>
      </c>
      <c r="T957" s="159">
        <v>23277</v>
      </c>
      <c r="U957" s="159">
        <v>27144625.920000002</v>
      </c>
      <c r="V957" s="159">
        <v>24906169.859999999</v>
      </c>
      <c r="W957" s="159">
        <v>9484361.3800000008</v>
      </c>
      <c r="X957" s="159">
        <v>6336.89</v>
      </c>
      <c r="Y957" s="159">
        <v>2238456.06</v>
      </c>
      <c r="Z957" s="159">
        <v>6113598.5899999999</v>
      </c>
      <c r="AA957" s="159">
        <v>0</v>
      </c>
      <c r="AB957" s="159">
        <v>6113598.5899999999</v>
      </c>
      <c r="AC957" s="159">
        <v>194502.07</v>
      </c>
      <c r="AD957" s="159">
        <v>194502.07</v>
      </c>
      <c r="AE957" s="159">
        <v>290234.2</v>
      </c>
      <c r="AF957" s="159">
        <v>4672964.32</v>
      </c>
      <c r="AG957" s="159">
        <v>134990.72</v>
      </c>
      <c r="AH957" s="159">
        <v>134990.72</v>
      </c>
      <c r="AI957" s="159">
        <v>0</v>
      </c>
      <c r="AJ957" s="159">
        <v>0</v>
      </c>
    </row>
    <row r="958" spans="1:36">
      <c r="A958" s="153">
        <v>14</v>
      </c>
      <c r="B958" s="154">
        <v>1</v>
      </c>
      <c r="C958" s="154">
        <v>3</v>
      </c>
      <c r="D958" s="155">
        <v>2</v>
      </c>
      <c r="E958" s="155" t="s">
        <v>556</v>
      </c>
      <c r="F958" s="156" t="s">
        <v>3994</v>
      </c>
      <c r="G958" s="156" t="s">
        <v>556</v>
      </c>
      <c r="H958" s="156" t="s">
        <v>3996</v>
      </c>
      <c r="I958" s="155">
        <v>1401032</v>
      </c>
      <c r="J958" s="157" t="s">
        <v>1825</v>
      </c>
      <c r="K958" s="157"/>
      <c r="L958" s="155">
        <v>2022</v>
      </c>
      <c r="M958" s="158">
        <v>3888</v>
      </c>
      <c r="N958" s="159">
        <v>22504161.559999999</v>
      </c>
      <c r="O958" s="159">
        <v>21791167.66</v>
      </c>
      <c r="P958" s="159">
        <v>17616845</v>
      </c>
      <c r="Q958" s="159">
        <v>8406822</v>
      </c>
      <c r="R958" s="159">
        <v>9210023</v>
      </c>
      <c r="S958" s="159">
        <v>712993.9</v>
      </c>
      <c r="T958" s="159">
        <v>0</v>
      </c>
      <c r="U958" s="159">
        <v>20853173.559999999</v>
      </c>
      <c r="V958" s="159">
        <v>20258803.129999999</v>
      </c>
      <c r="W958" s="159">
        <v>8007942.7199999997</v>
      </c>
      <c r="X958" s="159">
        <v>28540.53</v>
      </c>
      <c r="Y958" s="159">
        <v>594370.43000000005</v>
      </c>
      <c r="Z958" s="159">
        <v>798542.47</v>
      </c>
      <c r="AA958" s="159">
        <v>0</v>
      </c>
      <c r="AB958" s="159">
        <v>798542.47</v>
      </c>
      <c r="AC958" s="159">
        <v>499276.08</v>
      </c>
      <c r="AD958" s="159">
        <v>499276.08</v>
      </c>
      <c r="AE958" s="159">
        <v>897122.02</v>
      </c>
      <c r="AF958" s="159">
        <v>1532364.53</v>
      </c>
      <c r="AG958" s="159">
        <v>724613</v>
      </c>
      <c r="AH958" s="159">
        <v>548589.81000000006</v>
      </c>
      <c r="AI958" s="159">
        <v>0</v>
      </c>
      <c r="AJ958" s="159">
        <v>0</v>
      </c>
    </row>
    <row r="959" spans="1:36">
      <c r="A959" s="153">
        <v>14</v>
      </c>
      <c r="B959" s="154">
        <v>1</v>
      </c>
      <c r="C959" s="154">
        <v>4</v>
      </c>
      <c r="D959" s="155">
        <v>2</v>
      </c>
      <c r="E959" s="155" t="s">
        <v>556</v>
      </c>
      <c r="F959" s="156" t="s">
        <v>3994</v>
      </c>
      <c r="G959" s="156" t="s">
        <v>556</v>
      </c>
      <c r="H959" s="156" t="s">
        <v>3997</v>
      </c>
      <c r="I959" s="155">
        <v>1401042</v>
      </c>
      <c r="J959" s="157" t="s">
        <v>1914</v>
      </c>
      <c r="K959" s="157"/>
      <c r="L959" s="155">
        <v>2022</v>
      </c>
      <c r="M959" s="158">
        <v>5302</v>
      </c>
      <c r="N959" s="159">
        <v>36792876.259999998</v>
      </c>
      <c r="O959" s="159">
        <v>29307006.609999999</v>
      </c>
      <c r="P959" s="159">
        <v>22763483.859999999</v>
      </c>
      <c r="Q959" s="159">
        <v>11089108</v>
      </c>
      <c r="R959" s="159">
        <v>11674375.859999999</v>
      </c>
      <c r="S959" s="159">
        <v>7485869.6500000004</v>
      </c>
      <c r="T959" s="159">
        <v>67780</v>
      </c>
      <c r="U959" s="159">
        <v>28972570.260000002</v>
      </c>
      <c r="V959" s="159">
        <v>25228331.52</v>
      </c>
      <c r="W959" s="159">
        <v>9248283.8100000005</v>
      </c>
      <c r="X959" s="159">
        <v>46022.44</v>
      </c>
      <c r="Y959" s="159">
        <v>3744238.74</v>
      </c>
      <c r="Z959" s="159">
        <v>2615053.2999999998</v>
      </c>
      <c r="AA959" s="159">
        <v>540500</v>
      </c>
      <c r="AB959" s="159">
        <v>2074553.2999999998</v>
      </c>
      <c r="AC959" s="159">
        <v>925000</v>
      </c>
      <c r="AD959" s="159">
        <v>925000</v>
      </c>
      <c r="AE959" s="159">
        <v>3473500</v>
      </c>
      <c r="AF959" s="159">
        <v>4078675.09</v>
      </c>
      <c r="AG959" s="159">
        <v>133966.20000000001</v>
      </c>
      <c r="AH959" s="159">
        <v>133966.20000000001</v>
      </c>
      <c r="AI959" s="159">
        <v>0</v>
      </c>
      <c r="AJ959" s="159">
        <v>0</v>
      </c>
    </row>
    <row r="960" spans="1:36">
      <c r="A960" s="153">
        <v>14</v>
      </c>
      <c r="B960" s="154">
        <v>1</v>
      </c>
      <c r="C960" s="154">
        <v>5</v>
      </c>
      <c r="D960" s="155">
        <v>2</v>
      </c>
      <c r="E960" s="155" t="s">
        <v>556</v>
      </c>
      <c r="F960" s="156" t="s">
        <v>3994</v>
      </c>
      <c r="G960" s="156" t="s">
        <v>556</v>
      </c>
      <c r="H960" s="156" t="s">
        <v>3998</v>
      </c>
      <c r="I960" s="155">
        <v>1401052</v>
      </c>
      <c r="J960" s="157" t="s">
        <v>1913</v>
      </c>
      <c r="K960" s="157"/>
      <c r="L960" s="155">
        <v>2022</v>
      </c>
      <c r="M960" s="158">
        <v>5613</v>
      </c>
      <c r="N960" s="159">
        <v>33876391.32</v>
      </c>
      <c r="O960" s="159">
        <v>29487036.449999999</v>
      </c>
      <c r="P960" s="159">
        <v>22552008.59</v>
      </c>
      <c r="Q960" s="159">
        <v>11389342</v>
      </c>
      <c r="R960" s="159">
        <v>11162666.59</v>
      </c>
      <c r="S960" s="159">
        <v>4389354.87</v>
      </c>
      <c r="T960" s="159">
        <v>252361.3</v>
      </c>
      <c r="U960" s="159">
        <v>30748660.050000001</v>
      </c>
      <c r="V960" s="159">
        <v>26884336.260000002</v>
      </c>
      <c r="W960" s="159">
        <v>11300079.26</v>
      </c>
      <c r="X960" s="159">
        <v>51133.99</v>
      </c>
      <c r="Y960" s="159">
        <v>3864323.79</v>
      </c>
      <c r="Z960" s="159">
        <v>3236779.88</v>
      </c>
      <c r="AA960" s="159">
        <v>0</v>
      </c>
      <c r="AB960" s="159">
        <v>3236779.88</v>
      </c>
      <c r="AC960" s="159">
        <v>904000</v>
      </c>
      <c r="AD960" s="159">
        <v>904000</v>
      </c>
      <c r="AE960" s="159">
        <v>1792000</v>
      </c>
      <c r="AF960" s="159">
        <v>2602700.19</v>
      </c>
      <c r="AG960" s="159">
        <v>134135.79</v>
      </c>
      <c r="AH960" s="159">
        <v>134135.79</v>
      </c>
      <c r="AI960" s="159">
        <v>0</v>
      </c>
      <c r="AJ960" s="159">
        <v>0</v>
      </c>
    </row>
    <row r="961" spans="1:36">
      <c r="A961" s="153">
        <v>14</v>
      </c>
      <c r="B961" s="154">
        <v>1</v>
      </c>
      <c r="C961" s="154">
        <v>6</v>
      </c>
      <c r="D961" s="155">
        <v>3</v>
      </c>
      <c r="E961" s="155" t="s">
        <v>556</v>
      </c>
      <c r="F961" s="156" t="s">
        <v>3992</v>
      </c>
      <c r="G961" s="156" t="s">
        <v>556</v>
      </c>
      <c r="H961" s="156" t="s">
        <v>3999</v>
      </c>
      <c r="I961" s="155">
        <v>1401063</v>
      </c>
      <c r="J961" s="157" t="s">
        <v>1912</v>
      </c>
      <c r="K961" s="157"/>
      <c r="L961" s="155">
        <v>2022</v>
      </c>
      <c r="M961" s="158">
        <v>2764</v>
      </c>
      <c r="N961" s="159">
        <v>15908446.199999999</v>
      </c>
      <c r="O961" s="159">
        <v>13843093.109999999</v>
      </c>
      <c r="P961" s="159">
        <v>9694151.2199999988</v>
      </c>
      <c r="Q961" s="159">
        <v>4517632</v>
      </c>
      <c r="R961" s="159">
        <v>5176519.22</v>
      </c>
      <c r="S961" s="159">
        <v>2065353.09</v>
      </c>
      <c r="T961" s="159">
        <v>39735.370000000003</v>
      </c>
      <c r="U961" s="159">
        <v>14998310.140000001</v>
      </c>
      <c r="V961" s="159">
        <v>13304613.75</v>
      </c>
      <c r="W961" s="159">
        <v>5494671.4199999999</v>
      </c>
      <c r="X961" s="159">
        <v>1118.96</v>
      </c>
      <c r="Y961" s="159">
        <v>1693696.39</v>
      </c>
      <c r="Z961" s="159">
        <v>2736625.93</v>
      </c>
      <c r="AA961" s="159">
        <v>0</v>
      </c>
      <c r="AB961" s="159">
        <v>2736625.93</v>
      </c>
      <c r="AC961" s="159">
        <v>60100</v>
      </c>
      <c r="AD961" s="159">
        <v>60100</v>
      </c>
      <c r="AE961" s="159">
        <v>0</v>
      </c>
      <c r="AF961" s="159">
        <v>538479.35999999999</v>
      </c>
      <c r="AG961" s="159">
        <v>98763.37</v>
      </c>
      <c r="AH961" s="159">
        <v>98763.37</v>
      </c>
      <c r="AI961" s="159">
        <v>0</v>
      </c>
      <c r="AJ961" s="159">
        <v>0</v>
      </c>
    </row>
    <row r="962" spans="1:36">
      <c r="A962" s="153">
        <v>14</v>
      </c>
      <c r="B962" s="154">
        <v>2</v>
      </c>
      <c r="C962" s="154">
        <v>1</v>
      </c>
      <c r="D962" s="155">
        <v>1</v>
      </c>
      <c r="E962" s="155" t="s">
        <v>556</v>
      </c>
      <c r="F962" s="156" t="s">
        <v>4000</v>
      </c>
      <c r="G962" s="156" t="s">
        <v>556</v>
      </c>
      <c r="H962" s="156" t="s">
        <v>4001</v>
      </c>
      <c r="I962" s="155">
        <v>1402011</v>
      </c>
      <c r="J962" s="157" t="s">
        <v>1911</v>
      </c>
      <c r="K962" s="157"/>
      <c r="L962" s="155">
        <v>2022</v>
      </c>
      <c r="M962" s="158">
        <v>44044</v>
      </c>
      <c r="N962" s="159">
        <v>233272257.44999999</v>
      </c>
      <c r="O962" s="159">
        <v>219449693.99000001</v>
      </c>
      <c r="P962" s="159">
        <v>104793895</v>
      </c>
      <c r="Q962" s="159">
        <v>36422799</v>
      </c>
      <c r="R962" s="159">
        <v>68371096</v>
      </c>
      <c r="S962" s="159">
        <v>13822563.460000001</v>
      </c>
      <c r="T962" s="159">
        <v>2195234.54</v>
      </c>
      <c r="U962" s="159">
        <v>231774671.33000001</v>
      </c>
      <c r="V962" s="159">
        <v>204912819.34999999</v>
      </c>
      <c r="W962" s="159">
        <v>66447028.32</v>
      </c>
      <c r="X962" s="159">
        <v>1665594.55</v>
      </c>
      <c r="Y962" s="159">
        <v>26861851.98</v>
      </c>
      <c r="Z962" s="159">
        <v>16584110.369999999</v>
      </c>
      <c r="AA962" s="159">
        <v>4000000</v>
      </c>
      <c r="AB962" s="159">
        <v>12584110.369999999</v>
      </c>
      <c r="AC962" s="159">
        <v>6307636</v>
      </c>
      <c r="AD962" s="159">
        <v>6307636</v>
      </c>
      <c r="AE962" s="159">
        <v>69299662</v>
      </c>
      <c r="AF962" s="159">
        <v>14536874.640000001</v>
      </c>
      <c r="AG962" s="159">
        <v>212966.66</v>
      </c>
      <c r="AH962" s="159">
        <v>244730.41</v>
      </c>
      <c r="AI962" s="159">
        <v>0</v>
      </c>
      <c r="AJ962" s="159">
        <v>0</v>
      </c>
    </row>
    <row r="963" spans="1:36">
      <c r="A963" s="153">
        <v>14</v>
      </c>
      <c r="B963" s="154">
        <v>2</v>
      </c>
      <c r="C963" s="154">
        <v>2</v>
      </c>
      <c r="D963" s="155">
        <v>2</v>
      </c>
      <c r="E963" s="155" t="s">
        <v>556</v>
      </c>
      <c r="F963" s="156" t="s">
        <v>4002</v>
      </c>
      <c r="G963" s="156" t="s">
        <v>556</v>
      </c>
      <c r="H963" s="156" t="s">
        <v>4003</v>
      </c>
      <c r="I963" s="155">
        <v>1402022</v>
      </c>
      <c r="J963" s="157" t="s">
        <v>1911</v>
      </c>
      <c r="K963" s="157"/>
      <c r="L963" s="155">
        <v>2022</v>
      </c>
      <c r="M963" s="158">
        <v>7150</v>
      </c>
      <c r="N963" s="159">
        <v>41307729.200000003</v>
      </c>
      <c r="O963" s="159">
        <v>40054564.490000002</v>
      </c>
      <c r="P963" s="159">
        <v>18112822.469999999</v>
      </c>
      <c r="Q963" s="159">
        <v>4329959</v>
      </c>
      <c r="R963" s="159">
        <v>13782863.470000001</v>
      </c>
      <c r="S963" s="159">
        <v>1253164.71</v>
      </c>
      <c r="T963" s="159">
        <v>1087.81</v>
      </c>
      <c r="U963" s="159">
        <v>38809617.380000003</v>
      </c>
      <c r="V963" s="159">
        <v>31993076.350000001</v>
      </c>
      <c r="W963" s="159">
        <v>8314731.8300000001</v>
      </c>
      <c r="X963" s="159">
        <v>184734.21</v>
      </c>
      <c r="Y963" s="159">
        <v>6816541.0300000003</v>
      </c>
      <c r="Z963" s="159">
        <v>2962082.11</v>
      </c>
      <c r="AA963" s="159">
        <v>0</v>
      </c>
      <c r="AB963" s="159">
        <v>2962082.11</v>
      </c>
      <c r="AC963" s="159">
        <v>1892500</v>
      </c>
      <c r="AD963" s="159">
        <v>1892500</v>
      </c>
      <c r="AE963" s="159">
        <v>11520000</v>
      </c>
      <c r="AF963" s="159">
        <v>8061488.1399999997</v>
      </c>
      <c r="AG963" s="159">
        <v>525925.51</v>
      </c>
      <c r="AH963" s="159">
        <v>455532.47</v>
      </c>
      <c r="AI963" s="159">
        <v>0</v>
      </c>
      <c r="AJ963" s="159">
        <v>0</v>
      </c>
    </row>
    <row r="964" spans="1:36">
      <c r="A964" s="153">
        <v>14</v>
      </c>
      <c r="B964" s="154">
        <v>2</v>
      </c>
      <c r="C964" s="154">
        <v>3</v>
      </c>
      <c r="D964" s="155">
        <v>3</v>
      </c>
      <c r="E964" s="155" t="s">
        <v>556</v>
      </c>
      <c r="F964" s="156" t="s">
        <v>4004</v>
      </c>
      <c r="G964" s="156" t="s">
        <v>556</v>
      </c>
      <c r="H964" s="156" t="s">
        <v>4005</v>
      </c>
      <c r="I964" s="155">
        <v>1402033</v>
      </c>
      <c r="J964" s="157" t="s">
        <v>1910</v>
      </c>
      <c r="K964" s="157"/>
      <c r="L964" s="155">
        <v>2022</v>
      </c>
      <c r="M964" s="158">
        <v>7789</v>
      </c>
      <c r="N964" s="159">
        <v>49022768.590000004</v>
      </c>
      <c r="O964" s="159">
        <v>43840584.719999999</v>
      </c>
      <c r="P964" s="159">
        <v>23427419.289999999</v>
      </c>
      <c r="Q964" s="159">
        <v>9476214</v>
      </c>
      <c r="R964" s="159">
        <v>13951205.289999999</v>
      </c>
      <c r="S964" s="159">
        <v>5182183.87</v>
      </c>
      <c r="T964" s="159">
        <v>14792.32</v>
      </c>
      <c r="U964" s="159">
        <v>45590629.82</v>
      </c>
      <c r="V964" s="159">
        <v>38436805.170000002</v>
      </c>
      <c r="W964" s="159">
        <v>15130176.300000001</v>
      </c>
      <c r="X964" s="159">
        <v>148755.37</v>
      </c>
      <c r="Y964" s="159">
        <v>7153824.6500000004</v>
      </c>
      <c r="Z964" s="159">
        <v>3705567.02</v>
      </c>
      <c r="AA964" s="159">
        <v>900000</v>
      </c>
      <c r="AB964" s="159">
        <v>2805567.02</v>
      </c>
      <c r="AC964" s="159">
        <v>1000000</v>
      </c>
      <c r="AD964" s="159">
        <v>1000000</v>
      </c>
      <c r="AE964" s="159">
        <v>5807000</v>
      </c>
      <c r="AF964" s="159">
        <v>5403779.5499999998</v>
      </c>
      <c r="AG964" s="159">
        <v>133743.04000000001</v>
      </c>
      <c r="AH964" s="159">
        <v>162324.82999999999</v>
      </c>
      <c r="AI964" s="159">
        <v>0</v>
      </c>
      <c r="AJ964" s="159">
        <v>0</v>
      </c>
    </row>
    <row r="965" spans="1:36">
      <c r="A965" s="153">
        <v>14</v>
      </c>
      <c r="B965" s="154">
        <v>2</v>
      </c>
      <c r="C965" s="154">
        <v>4</v>
      </c>
      <c r="D965" s="155">
        <v>2</v>
      </c>
      <c r="E965" s="155" t="s">
        <v>556</v>
      </c>
      <c r="F965" s="156" t="s">
        <v>4002</v>
      </c>
      <c r="G965" s="156" t="s">
        <v>556</v>
      </c>
      <c r="H965" s="156" t="s">
        <v>4006</v>
      </c>
      <c r="I965" s="155">
        <v>1402042</v>
      </c>
      <c r="J965" s="157" t="s">
        <v>1909</v>
      </c>
      <c r="K965" s="157"/>
      <c r="L965" s="155">
        <v>2022</v>
      </c>
      <c r="M965" s="158">
        <v>3726</v>
      </c>
      <c r="N965" s="159">
        <v>20885522.440000001</v>
      </c>
      <c r="O965" s="159">
        <v>20254714.18</v>
      </c>
      <c r="P965" s="159">
        <v>14753300.17</v>
      </c>
      <c r="Q965" s="159">
        <v>6628017</v>
      </c>
      <c r="R965" s="159">
        <v>8125283.1699999999</v>
      </c>
      <c r="S965" s="159">
        <v>630808.26</v>
      </c>
      <c r="T965" s="159">
        <v>56100</v>
      </c>
      <c r="U965" s="159">
        <v>19939576.16</v>
      </c>
      <c r="V965" s="159">
        <v>18265032.039999999</v>
      </c>
      <c r="W965" s="159">
        <v>6744105.7699999996</v>
      </c>
      <c r="X965" s="159">
        <v>83707.56</v>
      </c>
      <c r="Y965" s="159">
        <v>1674544.12</v>
      </c>
      <c r="Z965" s="159">
        <v>1606746.6</v>
      </c>
      <c r="AA965" s="159">
        <v>450000</v>
      </c>
      <c r="AB965" s="159">
        <v>1156746.6000000001</v>
      </c>
      <c r="AC965" s="159">
        <v>580000</v>
      </c>
      <c r="AD965" s="159">
        <v>580000</v>
      </c>
      <c r="AE965" s="159">
        <v>2989000</v>
      </c>
      <c r="AF965" s="159">
        <v>1989682.14</v>
      </c>
      <c r="AG965" s="159">
        <v>149092.76</v>
      </c>
      <c r="AH965" s="159">
        <v>114858.76</v>
      </c>
      <c r="AI965" s="159">
        <v>0</v>
      </c>
      <c r="AJ965" s="159">
        <v>0</v>
      </c>
    </row>
    <row r="966" spans="1:36">
      <c r="A966" s="153">
        <v>14</v>
      </c>
      <c r="B966" s="154">
        <v>2</v>
      </c>
      <c r="C966" s="154">
        <v>5</v>
      </c>
      <c r="D966" s="155">
        <v>2</v>
      </c>
      <c r="E966" s="155" t="s">
        <v>556</v>
      </c>
      <c r="F966" s="156" t="s">
        <v>4002</v>
      </c>
      <c r="G966" s="156" t="s">
        <v>556</v>
      </c>
      <c r="H966" s="156" t="s">
        <v>4007</v>
      </c>
      <c r="I966" s="155">
        <v>1402052</v>
      </c>
      <c r="J966" s="157" t="s">
        <v>1908</v>
      </c>
      <c r="K966" s="157"/>
      <c r="L966" s="155">
        <v>2022</v>
      </c>
      <c r="M966" s="158">
        <v>3560</v>
      </c>
      <c r="N966" s="159">
        <v>20866095.300000001</v>
      </c>
      <c r="O966" s="159">
        <v>18854688.609999999</v>
      </c>
      <c r="P966" s="159">
        <v>13214011.539999999</v>
      </c>
      <c r="Q966" s="159">
        <v>5981592</v>
      </c>
      <c r="R966" s="159">
        <v>7232419.54</v>
      </c>
      <c r="S966" s="159">
        <v>2011406.69</v>
      </c>
      <c r="T966" s="159">
        <v>89500</v>
      </c>
      <c r="U966" s="159">
        <v>19104376.59</v>
      </c>
      <c r="V966" s="159">
        <v>18224410.890000001</v>
      </c>
      <c r="W966" s="159">
        <v>7852177.4500000002</v>
      </c>
      <c r="X966" s="159">
        <v>156519.21</v>
      </c>
      <c r="Y966" s="159">
        <v>879965.7</v>
      </c>
      <c r="Z966" s="159">
        <v>703983.24</v>
      </c>
      <c r="AA966" s="159">
        <v>628000</v>
      </c>
      <c r="AB966" s="159">
        <v>75983.239999999991</v>
      </c>
      <c r="AC966" s="159">
        <v>628770.96</v>
      </c>
      <c r="AD966" s="159">
        <v>628770.96</v>
      </c>
      <c r="AE966" s="159">
        <v>7223512.1799999997</v>
      </c>
      <c r="AF966" s="159">
        <v>630277.72</v>
      </c>
      <c r="AG966" s="159">
        <v>208555.79</v>
      </c>
      <c r="AH966" s="159">
        <v>213701.43</v>
      </c>
      <c r="AI966" s="159">
        <v>0</v>
      </c>
      <c r="AJ966" s="159">
        <v>0</v>
      </c>
    </row>
    <row r="967" spans="1:36">
      <c r="A967" s="153">
        <v>14</v>
      </c>
      <c r="B967" s="154">
        <v>2</v>
      </c>
      <c r="C967" s="154">
        <v>6</v>
      </c>
      <c r="D967" s="155">
        <v>2</v>
      </c>
      <c r="E967" s="155" t="s">
        <v>556</v>
      </c>
      <c r="F967" s="156" t="s">
        <v>4002</v>
      </c>
      <c r="G967" s="156" t="s">
        <v>556</v>
      </c>
      <c r="H967" s="156" t="s">
        <v>4008</v>
      </c>
      <c r="I967" s="155">
        <v>1402062</v>
      </c>
      <c r="J967" s="157" t="s">
        <v>1907</v>
      </c>
      <c r="K967" s="157"/>
      <c r="L967" s="155">
        <v>2022</v>
      </c>
      <c r="M967" s="158">
        <v>4296</v>
      </c>
      <c r="N967" s="159">
        <v>28933452.699999999</v>
      </c>
      <c r="O967" s="159">
        <v>23446304.460000001</v>
      </c>
      <c r="P967" s="159">
        <v>17790176.699999999</v>
      </c>
      <c r="Q967" s="159">
        <v>8718785</v>
      </c>
      <c r="R967" s="159">
        <v>9071391.6999999993</v>
      </c>
      <c r="S967" s="159">
        <v>5487148.2400000002</v>
      </c>
      <c r="T967" s="159">
        <v>232783.95</v>
      </c>
      <c r="U967" s="159">
        <v>27005307.879999999</v>
      </c>
      <c r="V967" s="159">
        <v>21353087.989999998</v>
      </c>
      <c r="W967" s="159">
        <v>8817207.8200000003</v>
      </c>
      <c r="X967" s="159">
        <v>165197.54</v>
      </c>
      <c r="Y967" s="159">
        <v>5652219.8899999997</v>
      </c>
      <c r="Z967" s="159">
        <v>4521426.72</v>
      </c>
      <c r="AA967" s="159">
        <v>2686000</v>
      </c>
      <c r="AB967" s="159">
        <v>1835426.7199999997</v>
      </c>
      <c r="AC967" s="159">
        <v>171000</v>
      </c>
      <c r="AD967" s="159">
        <v>171000</v>
      </c>
      <c r="AE967" s="159">
        <v>9986000</v>
      </c>
      <c r="AF967" s="159">
        <v>2093216.47</v>
      </c>
      <c r="AG967" s="159">
        <v>451198</v>
      </c>
      <c r="AH967" s="159">
        <v>328248.14</v>
      </c>
      <c r="AI967" s="159">
        <v>0</v>
      </c>
      <c r="AJ967" s="159">
        <v>0</v>
      </c>
    </row>
    <row r="968" spans="1:36">
      <c r="A968" s="153">
        <v>14</v>
      </c>
      <c r="B968" s="154">
        <v>2</v>
      </c>
      <c r="C968" s="154">
        <v>7</v>
      </c>
      <c r="D968" s="155">
        <v>2</v>
      </c>
      <c r="E968" s="155" t="s">
        <v>556</v>
      </c>
      <c r="F968" s="156" t="s">
        <v>4002</v>
      </c>
      <c r="G968" s="156" t="s">
        <v>556</v>
      </c>
      <c r="H968" s="156" t="s">
        <v>4009</v>
      </c>
      <c r="I968" s="155">
        <v>1402072</v>
      </c>
      <c r="J968" s="157" t="s">
        <v>1906</v>
      </c>
      <c r="K968" s="157"/>
      <c r="L968" s="155">
        <v>2022</v>
      </c>
      <c r="M968" s="158">
        <v>5941</v>
      </c>
      <c r="N968" s="159">
        <v>32005688.370000001</v>
      </c>
      <c r="O968" s="159">
        <v>29896249.93</v>
      </c>
      <c r="P968" s="159">
        <v>19045173.02</v>
      </c>
      <c r="Q968" s="159">
        <v>7317533</v>
      </c>
      <c r="R968" s="159">
        <v>11727640.02</v>
      </c>
      <c r="S968" s="159">
        <v>2109438.44</v>
      </c>
      <c r="T968" s="159">
        <v>282780.46000000002</v>
      </c>
      <c r="U968" s="159">
        <v>28926484.489999998</v>
      </c>
      <c r="V968" s="159">
        <v>25461781.18</v>
      </c>
      <c r="W968" s="159">
        <v>8800771.9900000002</v>
      </c>
      <c r="X968" s="159">
        <v>91480.46</v>
      </c>
      <c r="Y968" s="159">
        <v>3464703.31</v>
      </c>
      <c r="Z968" s="159">
        <v>3150442.26</v>
      </c>
      <c r="AA968" s="159">
        <v>0</v>
      </c>
      <c r="AB968" s="159">
        <v>3150442.26</v>
      </c>
      <c r="AC968" s="159">
        <v>924000</v>
      </c>
      <c r="AD968" s="159">
        <v>924000</v>
      </c>
      <c r="AE968" s="159">
        <v>4545474.45</v>
      </c>
      <c r="AF968" s="159">
        <v>4434468.75</v>
      </c>
      <c r="AG968" s="159">
        <v>534551.62</v>
      </c>
      <c r="AH968" s="159">
        <v>634634.84</v>
      </c>
      <c r="AI968" s="159">
        <v>0</v>
      </c>
      <c r="AJ968" s="159">
        <v>0</v>
      </c>
    </row>
    <row r="969" spans="1:36">
      <c r="A969" s="153">
        <v>14</v>
      </c>
      <c r="B969" s="154">
        <v>2</v>
      </c>
      <c r="C969" s="154">
        <v>8</v>
      </c>
      <c r="D969" s="155">
        <v>2</v>
      </c>
      <c r="E969" s="155" t="s">
        <v>556</v>
      </c>
      <c r="F969" s="156" t="s">
        <v>4002</v>
      </c>
      <c r="G969" s="156" t="s">
        <v>556</v>
      </c>
      <c r="H969" s="156" t="s">
        <v>4010</v>
      </c>
      <c r="I969" s="155">
        <v>1402082</v>
      </c>
      <c r="J969" s="157" t="s">
        <v>1905</v>
      </c>
      <c r="K969" s="157"/>
      <c r="L969" s="155">
        <v>2022</v>
      </c>
      <c r="M969" s="158">
        <v>4980</v>
      </c>
      <c r="N969" s="159">
        <v>31683211.77</v>
      </c>
      <c r="O969" s="159">
        <v>26951978.309999999</v>
      </c>
      <c r="P969" s="159">
        <v>16657980.02</v>
      </c>
      <c r="Q969" s="159">
        <v>6568129</v>
      </c>
      <c r="R969" s="159">
        <v>10089851.02</v>
      </c>
      <c r="S969" s="159">
        <v>4731233.46</v>
      </c>
      <c r="T969" s="159">
        <v>12068.51</v>
      </c>
      <c r="U969" s="159">
        <v>27037324.120000001</v>
      </c>
      <c r="V969" s="159">
        <v>24370364.609999999</v>
      </c>
      <c r="W969" s="159">
        <v>8562102.0700000003</v>
      </c>
      <c r="X969" s="159">
        <v>127793.36</v>
      </c>
      <c r="Y969" s="159">
        <v>2666959.5099999998</v>
      </c>
      <c r="Z969" s="159">
        <v>2495771.5</v>
      </c>
      <c r="AA969" s="159">
        <v>0</v>
      </c>
      <c r="AB969" s="159">
        <v>2495771.5</v>
      </c>
      <c r="AC969" s="159">
        <v>666523.27</v>
      </c>
      <c r="AD969" s="159">
        <v>666523.27</v>
      </c>
      <c r="AE969" s="159">
        <v>4841387.2699999996</v>
      </c>
      <c r="AF969" s="159">
        <v>2581613.7000000002</v>
      </c>
      <c r="AG969" s="159">
        <v>341385.6</v>
      </c>
      <c r="AH969" s="159">
        <v>343638.31</v>
      </c>
      <c r="AI969" s="159">
        <v>0</v>
      </c>
      <c r="AJ969" s="159">
        <v>0</v>
      </c>
    </row>
    <row r="970" spans="1:36">
      <c r="A970" s="153">
        <v>14</v>
      </c>
      <c r="B970" s="154">
        <v>2</v>
      </c>
      <c r="C970" s="154">
        <v>9</v>
      </c>
      <c r="D970" s="155">
        <v>2</v>
      </c>
      <c r="E970" s="155" t="s">
        <v>556</v>
      </c>
      <c r="F970" s="156" t="s">
        <v>4002</v>
      </c>
      <c r="G970" s="156" t="s">
        <v>556</v>
      </c>
      <c r="H970" s="156" t="s">
        <v>4011</v>
      </c>
      <c r="I970" s="155">
        <v>1402092</v>
      </c>
      <c r="J970" s="157" t="s">
        <v>1904</v>
      </c>
      <c r="K970" s="157"/>
      <c r="L970" s="155">
        <v>2022</v>
      </c>
      <c r="M970" s="158">
        <v>7727</v>
      </c>
      <c r="N970" s="159">
        <v>40742336.460000001</v>
      </c>
      <c r="O970" s="159">
        <v>38238095.240000002</v>
      </c>
      <c r="P970" s="159">
        <v>25361847.869999997</v>
      </c>
      <c r="Q970" s="159">
        <v>11734655</v>
      </c>
      <c r="R970" s="159">
        <v>13627192.869999999</v>
      </c>
      <c r="S970" s="159">
        <v>2504241.2200000002</v>
      </c>
      <c r="T970" s="159">
        <v>282461.53999999998</v>
      </c>
      <c r="U970" s="159">
        <v>37836857.57</v>
      </c>
      <c r="V970" s="159">
        <v>32795734.760000002</v>
      </c>
      <c r="W970" s="159">
        <v>12416460.92</v>
      </c>
      <c r="X970" s="159">
        <v>103240.62</v>
      </c>
      <c r="Y970" s="159">
        <v>5041122.8099999996</v>
      </c>
      <c r="Z970" s="159">
        <v>1898705.87</v>
      </c>
      <c r="AA970" s="159">
        <v>0</v>
      </c>
      <c r="AB970" s="159">
        <v>1898705.87</v>
      </c>
      <c r="AC970" s="159">
        <v>788750</v>
      </c>
      <c r="AD970" s="159">
        <v>788750</v>
      </c>
      <c r="AE970" s="159">
        <v>4133853</v>
      </c>
      <c r="AF970" s="159">
        <v>5442360.4800000004</v>
      </c>
      <c r="AG970" s="159">
        <v>141030</v>
      </c>
      <c r="AH970" s="159">
        <v>136931.09</v>
      </c>
      <c r="AI970" s="159">
        <v>0</v>
      </c>
      <c r="AJ970" s="159">
        <v>0</v>
      </c>
    </row>
    <row r="971" spans="1:36">
      <c r="A971" s="153">
        <v>14</v>
      </c>
      <c r="B971" s="154">
        <v>3</v>
      </c>
      <c r="C971" s="154">
        <v>1</v>
      </c>
      <c r="D971" s="155">
        <v>1</v>
      </c>
      <c r="E971" s="155" t="s">
        <v>556</v>
      </c>
      <c r="F971" s="156" t="s">
        <v>4012</v>
      </c>
      <c r="G971" s="156" t="s">
        <v>556</v>
      </c>
      <c r="H971" s="156" t="s">
        <v>4013</v>
      </c>
      <c r="I971" s="155">
        <v>1403011</v>
      </c>
      <c r="J971" s="157" t="s">
        <v>1902</v>
      </c>
      <c r="K971" s="157"/>
      <c r="L971" s="155">
        <v>2022</v>
      </c>
      <c r="M971" s="158">
        <v>17639</v>
      </c>
      <c r="N971" s="159">
        <v>96790899.269999996</v>
      </c>
      <c r="O971" s="159">
        <v>93967682.219999999</v>
      </c>
      <c r="P971" s="159">
        <v>51107155.149999999</v>
      </c>
      <c r="Q971" s="159">
        <v>17768710</v>
      </c>
      <c r="R971" s="159">
        <v>33338445.149999999</v>
      </c>
      <c r="S971" s="159">
        <v>2823217.05</v>
      </c>
      <c r="T971" s="159">
        <v>512461.53</v>
      </c>
      <c r="U971" s="159">
        <v>97312627.469999999</v>
      </c>
      <c r="V971" s="159">
        <v>92521711.269999996</v>
      </c>
      <c r="W971" s="159">
        <v>39094409.960000001</v>
      </c>
      <c r="X971" s="159">
        <v>568544.05000000005</v>
      </c>
      <c r="Y971" s="159">
        <v>4790916.2</v>
      </c>
      <c r="Z971" s="159">
        <v>1838498</v>
      </c>
      <c r="AA971" s="159">
        <v>1838498</v>
      </c>
      <c r="AB971" s="159">
        <v>0</v>
      </c>
      <c r="AC971" s="159">
        <v>1838498</v>
      </c>
      <c r="AD971" s="159">
        <v>1838498</v>
      </c>
      <c r="AE971" s="159">
        <v>27118728</v>
      </c>
      <c r="AF971" s="159">
        <v>1445970.95</v>
      </c>
      <c r="AG971" s="159">
        <v>89823</v>
      </c>
      <c r="AH971" s="159">
        <v>89823</v>
      </c>
      <c r="AI971" s="159">
        <v>0</v>
      </c>
      <c r="AJ971" s="159">
        <v>0</v>
      </c>
    </row>
    <row r="972" spans="1:36">
      <c r="A972" s="153">
        <v>14</v>
      </c>
      <c r="B972" s="154">
        <v>3</v>
      </c>
      <c r="C972" s="154">
        <v>2</v>
      </c>
      <c r="D972" s="155">
        <v>1</v>
      </c>
      <c r="E972" s="155" t="s">
        <v>556</v>
      </c>
      <c r="F972" s="156" t="s">
        <v>4012</v>
      </c>
      <c r="G972" s="156" t="s">
        <v>556</v>
      </c>
      <c r="H972" s="156" t="s">
        <v>4014</v>
      </c>
      <c r="I972" s="155">
        <v>1403021</v>
      </c>
      <c r="J972" s="157" t="s">
        <v>1900</v>
      </c>
      <c r="K972" s="157"/>
      <c r="L972" s="155">
        <v>2022</v>
      </c>
      <c r="M972" s="158">
        <v>4835</v>
      </c>
      <c r="N972" s="159">
        <v>30519120.170000002</v>
      </c>
      <c r="O972" s="159">
        <v>25780125.870000001</v>
      </c>
      <c r="P972" s="159">
        <v>16584307.5</v>
      </c>
      <c r="Q972" s="159">
        <v>7645793</v>
      </c>
      <c r="R972" s="159">
        <v>8938514.5</v>
      </c>
      <c r="S972" s="159">
        <v>4738994.3</v>
      </c>
      <c r="T972" s="159">
        <v>0</v>
      </c>
      <c r="U972" s="159">
        <v>25293890.859999999</v>
      </c>
      <c r="V972" s="159">
        <v>23923055.609999999</v>
      </c>
      <c r="W972" s="159">
        <v>10917727.07</v>
      </c>
      <c r="X972" s="159">
        <v>117950.5</v>
      </c>
      <c r="Y972" s="159">
        <v>1370835.25</v>
      </c>
      <c r="Z972" s="159">
        <v>1635863.54</v>
      </c>
      <c r="AA972" s="159">
        <v>600000</v>
      </c>
      <c r="AB972" s="159">
        <v>1035863.54</v>
      </c>
      <c r="AC972" s="159">
        <v>574777.80000000005</v>
      </c>
      <c r="AD972" s="159">
        <v>574777.80000000005</v>
      </c>
      <c r="AE972" s="159">
        <v>6292918</v>
      </c>
      <c r="AF972" s="159">
        <v>1857070.26</v>
      </c>
      <c r="AG972" s="159">
        <v>525992.25</v>
      </c>
      <c r="AH972" s="159">
        <v>376026.92</v>
      </c>
      <c r="AI972" s="159">
        <v>0</v>
      </c>
      <c r="AJ972" s="159">
        <v>0</v>
      </c>
    </row>
    <row r="973" spans="1:36">
      <c r="A973" s="153">
        <v>14</v>
      </c>
      <c r="B973" s="154">
        <v>3</v>
      </c>
      <c r="C973" s="154">
        <v>3</v>
      </c>
      <c r="D973" s="155">
        <v>2</v>
      </c>
      <c r="E973" s="155" t="s">
        <v>556</v>
      </c>
      <c r="F973" s="156" t="s">
        <v>4015</v>
      </c>
      <c r="G973" s="156" t="s">
        <v>556</v>
      </c>
      <c r="H973" s="156" t="s">
        <v>4016</v>
      </c>
      <c r="I973" s="155">
        <v>1403032</v>
      </c>
      <c r="J973" s="157" t="s">
        <v>1903</v>
      </c>
      <c r="K973" s="157"/>
      <c r="L973" s="155">
        <v>2022</v>
      </c>
      <c r="M973" s="158">
        <v>5276</v>
      </c>
      <c r="N973" s="159">
        <v>31872616.280000001</v>
      </c>
      <c r="O973" s="159">
        <v>27305616.91</v>
      </c>
      <c r="P973" s="159">
        <v>19631584.899999999</v>
      </c>
      <c r="Q973" s="159">
        <v>9322360</v>
      </c>
      <c r="R973" s="159">
        <v>10309224.9</v>
      </c>
      <c r="S973" s="159">
        <v>4566999.37</v>
      </c>
      <c r="T973" s="159">
        <v>12195.12</v>
      </c>
      <c r="U973" s="159">
        <v>30886152.32</v>
      </c>
      <c r="V973" s="159">
        <v>23601970.66</v>
      </c>
      <c r="W973" s="159">
        <v>8954250.3399999999</v>
      </c>
      <c r="X973" s="159">
        <v>347651.04</v>
      </c>
      <c r="Y973" s="159">
        <v>7284181.6600000001</v>
      </c>
      <c r="Z973" s="159">
        <v>3659773.35</v>
      </c>
      <c r="AA973" s="159">
        <v>1900000</v>
      </c>
      <c r="AB973" s="159">
        <v>1759773.35</v>
      </c>
      <c r="AC973" s="159">
        <v>940000</v>
      </c>
      <c r="AD973" s="159">
        <v>940000</v>
      </c>
      <c r="AE973" s="159">
        <v>15686214.210000001</v>
      </c>
      <c r="AF973" s="159">
        <v>3703646.25</v>
      </c>
      <c r="AG973" s="159">
        <v>114999.84</v>
      </c>
      <c r="AH973" s="159">
        <v>114999.84</v>
      </c>
      <c r="AI973" s="159">
        <v>0</v>
      </c>
      <c r="AJ973" s="159">
        <v>0</v>
      </c>
    </row>
    <row r="974" spans="1:36">
      <c r="A974" s="153">
        <v>14</v>
      </c>
      <c r="B974" s="154">
        <v>3</v>
      </c>
      <c r="C974" s="154">
        <v>4</v>
      </c>
      <c r="D974" s="155">
        <v>2</v>
      </c>
      <c r="E974" s="155" t="s">
        <v>556</v>
      </c>
      <c r="F974" s="156" t="s">
        <v>4015</v>
      </c>
      <c r="G974" s="156" t="s">
        <v>556</v>
      </c>
      <c r="H974" s="156" t="s">
        <v>4017</v>
      </c>
      <c r="I974" s="155">
        <v>1403042</v>
      </c>
      <c r="J974" s="157" t="s">
        <v>1902</v>
      </c>
      <c r="K974" s="157"/>
      <c r="L974" s="155">
        <v>2022</v>
      </c>
      <c r="M974" s="158">
        <v>13288</v>
      </c>
      <c r="N974" s="159">
        <v>77526332.150000006</v>
      </c>
      <c r="O974" s="159">
        <v>69012345.870000005</v>
      </c>
      <c r="P974" s="159">
        <v>42603992.649999999</v>
      </c>
      <c r="Q974" s="159">
        <v>15056381</v>
      </c>
      <c r="R974" s="159">
        <v>27547611.649999999</v>
      </c>
      <c r="S974" s="159">
        <v>8513986.2799999993</v>
      </c>
      <c r="T974" s="159">
        <v>29263.01</v>
      </c>
      <c r="U974" s="159">
        <v>73802022.590000004</v>
      </c>
      <c r="V974" s="159">
        <v>62089983.259999998</v>
      </c>
      <c r="W974" s="159">
        <v>22325893.579999998</v>
      </c>
      <c r="X974" s="159">
        <v>159818.81</v>
      </c>
      <c r="Y974" s="159">
        <v>11712039.33</v>
      </c>
      <c r="Z974" s="159">
        <v>6923713.5199999996</v>
      </c>
      <c r="AA974" s="159">
        <v>0</v>
      </c>
      <c r="AB974" s="159">
        <v>6923713.5199999996</v>
      </c>
      <c r="AC974" s="159">
        <v>1230000</v>
      </c>
      <c r="AD974" s="159">
        <v>1230000</v>
      </c>
      <c r="AE974" s="159">
        <v>9630000</v>
      </c>
      <c r="AF974" s="159">
        <v>6922362.6100000003</v>
      </c>
      <c r="AG974" s="159">
        <v>694029.96</v>
      </c>
      <c r="AH974" s="159">
        <v>634815.54</v>
      </c>
      <c r="AI974" s="159">
        <v>0</v>
      </c>
      <c r="AJ974" s="159">
        <v>0</v>
      </c>
    </row>
    <row r="975" spans="1:36">
      <c r="A975" s="153">
        <v>14</v>
      </c>
      <c r="B975" s="154">
        <v>3</v>
      </c>
      <c r="C975" s="154">
        <v>5</v>
      </c>
      <c r="D975" s="155">
        <v>2</v>
      </c>
      <c r="E975" s="155" t="s">
        <v>556</v>
      </c>
      <c r="F975" s="156" t="s">
        <v>4015</v>
      </c>
      <c r="G975" s="156" t="s">
        <v>556</v>
      </c>
      <c r="H975" s="156" t="s">
        <v>4018</v>
      </c>
      <c r="I975" s="155">
        <v>1403052</v>
      </c>
      <c r="J975" s="157" t="s">
        <v>1901</v>
      </c>
      <c r="K975" s="157"/>
      <c r="L975" s="155">
        <v>2022</v>
      </c>
      <c r="M975" s="158">
        <v>6558</v>
      </c>
      <c r="N975" s="159">
        <v>38896290.619999997</v>
      </c>
      <c r="O975" s="159">
        <v>33801712.520000003</v>
      </c>
      <c r="P975" s="159">
        <v>25782640.52</v>
      </c>
      <c r="Q975" s="159">
        <v>11809100</v>
      </c>
      <c r="R975" s="159">
        <v>13973540.52</v>
      </c>
      <c r="S975" s="159">
        <v>5094578.0999999996</v>
      </c>
      <c r="T975" s="159">
        <v>40650.410000000003</v>
      </c>
      <c r="U975" s="159">
        <v>34090976.140000001</v>
      </c>
      <c r="V975" s="159">
        <v>28741549.620000001</v>
      </c>
      <c r="W975" s="159">
        <v>10844105.25</v>
      </c>
      <c r="X975" s="159">
        <v>102773.98</v>
      </c>
      <c r="Y975" s="159">
        <v>5349426.5199999996</v>
      </c>
      <c r="Z975" s="159">
        <v>4686749.3600000003</v>
      </c>
      <c r="AA975" s="159">
        <v>1505643.77</v>
      </c>
      <c r="AB975" s="159">
        <v>3181105.5900000003</v>
      </c>
      <c r="AC975" s="159">
        <v>858942</v>
      </c>
      <c r="AD975" s="159">
        <v>858942</v>
      </c>
      <c r="AE975" s="159">
        <v>6435018.6200000001</v>
      </c>
      <c r="AF975" s="159">
        <v>5060162.9000000004</v>
      </c>
      <c r="AG975" s="159">
        <v>161051.81</v>
      </c>
      <c r="AH975" s="159">
        <v>171350.32</v>
      </c>
      <c r="AI975" s="159">
        <v>0</v>
      </c>
      <c r="AJ975" s="159">
        <v>0</v>
      </c>
    </row>
    <row r="976" spans="1:36">
      <c r="A976" s="153">
        <v>14</v>
      </c>
      <c r="B976" s="154">
        <v>3</v>
      </c>
      <c r="C976" s="154">
        <v>6</v>
      </c>
      <c r="D976" s="155">
        <v>2</v>
      </c>
      <c r="E976" s="155" t="s">
        <v>556</v>
      </c>
      <c r="F976" s="156" t="s">
        <v>4015</v>
      </c>
      <c r="G976" s="156" t="s">
        <v>556</v>
      </c>
      <c r="H976" s="156" t="s">
        <v>4019</v>
      </c>
      <c r="I976" s="155">
        <v>1403062</v>
      </c>
      <c r="J976" s="157" t="s">
        <v>1900</v>
      </c>
      <c r="K976" s="157"/>
      <c r="L976" s="155">
        <v>2022</v>
      </c>
      <c r="M976" s="158">
        <v>5472</v>
      </c>
      <c r="N976" s="159">
        <v>30631610.640000001</v>
      </c>
      <c r="O976" s="159">
        <v>28056137.07</v>
      </c>
      <c r="P976" s="159">
        <v>21356957.16</v>
      </c>
      <c r="Q976" s="159">
        <v>9783387</v>
      </c>
      <c r="R976" s="159">
        <v>11573570.16</v>
      </c>
      <c r="S976" s="159">
        <v>2575473.5699999998</v>
      </c>
      <c r="T976" s="159">
        <v>0</v>
      </c>
      <c r="U976" s="159">
        <v>27763794.640000001</v>
      </c>
      <c r="V976" s="159">
        <v>25691855.129999999</v>
      </c>
      <c r="W976" s="159">
        <v>10379340.77</v>
      </c>
      <c r="X976" s="159">
        <v>49851.51</v>
      </c>
      <c r="Y976" s="159">
        <v>2071939.51</v>
      </c>
      <c r="Z976" s="159">
        <v>1465978.28</v>
      </c>
      <c r="AA976" s="159">
        <v>700000</v>
      </c>
      <c r="AB976" s="159">
        <v>765978.28</v>
      </c>
      <c r="AC976" s="159">
        <v>569311.43999999994</v>
      </c>
      <c r="AD976" s="159">
        <v>569311.43999999994</v>
      </c>
      <c r="AE976" s="159">
        <v>3273470.21</v>
      </c>
      <c r="AF976" s="159">
        <v>2364281.94</v>
      </c>
      <c r="AG976" s="159">
        <v>882226.04</v>
      </c>
      <c r="AH976" s="159">
        <v>616910.6</v>
      </c>
      <c r="AI976" s="159">
        <v>0</v>
      </c>
      <c r="AJ976" s="159">
        <v>0</v>
      </c>
    </row>
    <row r="977" spans="1:36">
      <c r="A977" s="153">
        <v>14</v>
      </c>
      <c r="B977" s="154">
        <v>3</v>
      </c>
      <c r="C977" s="154">
        <v>7</v>
      </c>
      <c r="D977" s="155">
        <v>2</v>
      </c>
      <c r="E977" s="155" t="s">
        <v>556</v>
      </c>
      <c r="F977" s="156" t="s">
        <v>4015</v>
      </c>
      <c r="G977" s="156" t="s">
        <v>556</v>
      </c>
      <c r="H977" s="156" t="s">
        <v>4020</v>
      </c>
      <c r="I977" s="155">
        <v>1403072</v>
      </c>
      <c r="J977" s="157" t="s">
        <v>1899</v>
      </c>
      <c r="K977" s="157"/>
      <c r="L977" s="155">
        <v>2022</v>
      </c>
      <c r="M977" s="158">
        <v>6880</v>
      </c>
      <c r="N977" s="159">
        <v>39333700.780000001</v>
      </c>
      <c r="O977" s="159">
        <v>34566849.020000003</v>
      </c>
      <c r="P977" s="159">
        <v>24263824.079999998</v>
      </c>
      <c r="Q977" s="159">
        <v>11854555</v>
      </c>
      <c r="R977" s="159">
        <v>12409269.08</v>
      </c>
      <c r="S977" s="159">
        <v>4766851.76</v>
      </c>
      <c r="T977" s="159">
        <v>253057.48</v>
      </c>
      <c r="U977" s="159">
        <v>38102660.130000003</v>
      </c>
      <c r="V977" s="159">
        <v>32272430.620000001</v>
      </c>
      <c r="W977" s="159">
        <v>13651398.59</v>
      </c>
      <c r="X977" s="159">
        <v>83048.44</v>
      </c>
      <c r="Y977" s="159">
        <v>5830229.5099999998</v>
      </c>
      <c r="Z977" s="159">
        <v>3292517.92</v>
      </c>
      <c r="AA977" s="159">
        <v>2656000</v>
      </c>
      <c r="AB977" s="159">
        <v>636517.91999999993</v>
      </c>
      <c r="AC977" s="159">
        <v>709020</v>
      </c>
      <c r="AD977" s="159">
        <v>709020</v>
      </c>
      <c r="AE977" s="159">
        <v>4516550</v>
      </c>
      <c r="AF977" s="159">
        <v>2294418.4</v>
      </c>
      <c r="AG977" s="159">
        <v>133544.82</v>
      </c>
      <c r="AH977" s="159">
        <v>133544.82</v>
      </c>
      <c r="AI977" s="159">
        <v>0</v>
      </c>
      <c r="AJ977" s="159">
        <v>0</v>
      </c>
    </row>
    <row r="978" spans="1:36">
      <c r="A978" s="153">
        <v>14</v>
      </c>
      <c r="B978" s="154">
        <v>3</v>
      </c>
      <c r="C978" s="154">
        <v>8</v>
      </c>
      <c r="D978" s="155">
        <v>2</v>
      </c>
      <c r="E978" s="155" t="s">
        <v>556</v>
      </c>
      <c r="F978" s="156" t="s">
        <v>4015</v>
      </c>
      <c r="G978" s="156" t="s">
        <v>556</v>
      </c>
      <c r="H978" s="156" t="s">
        <v>4021</v>
      </c>
      <c r="I978" s="155">
        <v>1403082</v>
      </c>
      <c r="J978" s="157" t="s">
        <v>1898</v>
      </c>
      <c r="K978" s="157"/>
      <c r="L978" s="155">
        <v>2022</v>
      </c>
      <c r="M978" s="158">
        <v>4862</v>
      </c>
      <c r="N978" s="159">
        <v>30389565.629999999</v>
      </c>
      <c r="O978" s="159">
        <v>24884091.41</v>
      </c>
      <c r="P978" s="159">
        <v>17834625.640000001</v>
      </c>
      <c r="Q978" s="159">
        <v>7601360</v>
      </c>
      <c r="R978" s="159">
        <v>10233265.640000001</v>
      </c>
      <c r="S978" s="159">
        <v>5505474.2199999997</v>
      </c>
      <c r="T978" s="159">
        <v>0</v>
      </c>
      <c r="U978" s="159">
        <v>31284790.09</v>
      </c>
      <c r="V978" s="159">
        <v>23324100.68</v>
      </c>
      <c r="W978" s="159">
        <v>8531147.0399999991</v>
      </c>
      <c r="X978" s="159">
        <v>223372.61</v>
      </c>
      <c r="Y978" s="159">
        <v>7960689.4100000001</v>
      </c>
      <c r="Z978" s="159">
        <v>6751875.1299999999</v>
      </c>
      <c r="AA978" s="159">
        <v>6105996.9299999997</v>
      </c>
      <c r="AB978" s="159">
        <v>645878.20000000019</v>
      </c>
      <c r="AC978" s="159">
        <v>2358000</v>
      </c>
      <c r="AD978" s="159">
        <v>2358000</v>
      </c>
      <c r="AE978" s="159">
        <v>14740077.689999999</v>
      </c>
      <c r="AF978" s="159">
        <v>1559990.73</v>
      </c>
      <c r="AG978" s="159">
        <v>863288.44</v>
      </c>
      <c r="AH978" s="159">
        <v>992445.58</v>
      </c>
      <c r="AI978" s="159">
        <v>0</v>
      </c>
      <c r="AJ978" s="159">
        <v>0</v>
      </c>
    </row>
    <row r="979" spans="1:36">
      <c r="A979" s="153">
        <v>14</v>
      </c>
      <c r="B979" s="154">
        <v>3</v>
      </c>
      <c r="C979" s="154">
        <v>9</v>
      </c>
      <c r="D979" s="155">
        <v>2</v>
      </c>
      <c r="E979" s="155" t="s">
        <v>556</v>
      </c>
      <c r="F979" s="156" t="s">
        <v>4015</v>
      </c>
      <c r="G979" s="156" t="s">
        <v>556</v>
      </c>
      <c r="H979" s="156" t="s">
        <v>4022</v>
      </c>
      <c r="I979" s="155">
        <v>1403092</v>
      </c>
      <c r="J979" s="157" t="s">
        <v>1897</v>
      </c>
      <c r="K979" s="157"/>
      <c r="L979" s="155">
        <v>2022</v>
      </c>
      <c r="M979" s="158">
        <v>4142</v>
      </c>
      <c r="N979" s="159">
        <v>24202789.289999999</v>
      </c>
      <c r="O979" s="159">
        <v>22783028.91</v>
      </c>
      <c r="P979" s="159">
        <v>17643215.689999998</v>
      </c>
      <c r="Q979" s="159">
        <v>7942073</v>
      </c>
      <c r="R979" s="159">
        <v>9701142.6899999995</v>
      </c>
      <c r="S979" s="159">
        <v>1419760.38</v>
      </c>
      <c r="T979" s="159">
        <v>1960.53</v>
      </c>
      <c r="U979" s="159">
        <v>26039874.460000001</v>
      </c>
      <c r="V979" s="159">
        <v>20601915.870000001</v>
      </c>
      <c r="W979" s="159">
        <v>7955514.1600000001</v>
      </c>
      <c r="X979" s="159">
        <v>81918.570000000007</v>
      </c>
      <c r="Y979" s="159">
        <v>5437958.5899999999</v>
      </c>
      <c r="Z979" s="159">
        <v>4111763.01</v>
      </c>
      <c r="AA979" s="159">
        <v>3000000</v>
      </c>
      <c r="AB979" s="159">
        <v>1111763.0099999998</v>
      </c>
      <c r="AC979" s="159">
        <v>708700</v>
      </c>
      <c r="AD979" s="159">
        <v>708700</v>
      </c>
      <c r="AE979" s="159">
        <v>6800000</v>
      </c>
      <c r="AF979" s="159">
        <v>2181113.04</v>
      </c>
      <c r="AG979" s="159">
        <v>585518.64</v>
      </c>
      <c r="AH979" s="159">
        <v>331296.96000000002</v>
      </c>
      <c r="AI979" s="159">
        <v>0</v>
      </c>
      <c r="AJ979" s="159">
        <v>0</v>
      </c>
    </row>
    <row r="980" spans="1:36">
      <c r="A980" s="153">
        <v>14</v>
      </c>
      <c r="B980" s="154">
        <v>3</v>
      </c>
      <c r="C980" s="154">
        <v>10</v>
      </c>
      <c r="D980" s="155">
        <v>3</v>
      </c>
      <c r="E980" s="155" t="s">
        <v>556</v>
      </c>
      <c r="F980" s="156" t="s">
        <v>4023</v>
      </c>
      <c r="G980" s="156" t="s">
        <v>556</v>
      </c>
      <c r="H980" s="156" t="s">
        <v>4024</v>
      </c>
      <c r="I980" s="155">
        <v>1403103</v>
      </c>
      <c r="J980" s="157" t="s">
        <v>1896</v>
      </c>
      <c r="K980" s="157"/>
      <c r="L980" s="155">
        <v>2022</v>
      </c>
      <c r="M980" s="158">
        <v>10983</v>
      </c>
      <c r="N980" s="159">
        <v>59482100.700000003</v>
      </c>
      <c r="O980" s="159">
        <v>53447413.719999999</v>
      </c>
      <c r="P980" s="159">
        <v>33673166.920000002</v>
      </c>
      <c r="Q980" s="159">
        <v>13273653</v>
      </c>
      <c r="R980" s="159">
        <v>20399513.920000002</v>
      </c>
      <c r="S980" s="159">
        <v>6034686.9800000004</v>
      </c>
      <c r="T980" s="159">
        <v>389851</v>
      </c>
      <c r="U980" s="159">
        <v>59100469.140000001</v>
      </c>
      <c r="V980" s="159">
        <v>48777121.960000001</v>
      </c>
      <c r="W980" s="159">
        <v>19251322.050000001</v>
      </c>
      <c r="X980" s="159">
        <v>558279.32999999996</v>
      </c>
      <c r="Y980" s="159">
        <v>10323347.18</v>
      </c>
      <c r="Z980" s="159">
        <v>10234160.66</v>
      </c>
      <c r="AA980" s="159">
        <v>5141000</v>
      </c>
      <c r="AB980" s="159">
        <v>5093160.66</v>
      </c>
      <c r="AC980" s="159">
        <v>2268421.04</v>
      </c>
      <c r="AD980" s="159">
        <v>2268421.04</v>
      </c>
      <c r="AE980" s="159">
        <v>20975736.82</v>
      </c>
      <c r="AF980" s="159">
        <v>4670291.76</v>
      </c>
      <c r="AG980" s="159">
        <v>342222.25</v>
      </c>
      <c r="AH980" s="159">
        <v>267004.2</v>
      </c>
      <c r="AI980" s="159">
        <v>0</v>
      </c>
      <c r="AJ980" s="159">
        <v>0</v>
      </c>
    </row>
    <row r="981" spans="1:36">
      <c r="A981" s="153">
        <v>14</v>
      </c>
      <c r="B981" s="154">
        <v>3</v>
      </c>
      <c r="C981" s="154">
        <v>11</v>
      </c>
      <c r="D981" s="155">
        <v>2</v>
      </c>
      <c r="E981" s="155" t="s">
        <v>556</v>
      </c>
      <c r="F981" s="156" t="s">
        <v>4015</v>
      </c>
      <c r="G981" s="156" t="s">
        <v>556</v>
      </c>
      <c r="H981" s="156" t="s">
        <v>4025</v>
      </c>
      <c r="I981" s="155">
        <v>1403112</v>
      </c>
      <c r="J981" s="157" t="s">
        <v>1895</v>
      </c>
      <c r="K981" s="157"/>
      <c r="L981" s="155">
        <v>2022</v>
      </c>
      <c r="M981" s="158">
        <v>8203</v>
      </c>
      <c r="N981" s="159">
        <v>46589814.600000001</v>
      </c>
      <c r="O981" s="159">
        <v>43662991.600000001</v>
      </c>
      <c r="P981" s="159">
        <v>28912591.439999998</v>
      </c>
      <c r="Q981" s="159">
        <v>13084336</v>
      </c>
      <c r="R981" s="159">
        <v>15828255.439999999</v>
      </c>
      <c r="S981" s="159">
        <v>2926823</v>
      </c>
      <c r="T981" s="159">
        <v>31807.64</v>
      </c>
      <c r="U981" s="159">
        <v>46013871.590000004</v>
      </c>
      <c r="V981" s="159">
        <v>39940086.530000001</v>
      </c>
      <c r="W981" s="159">
        <v>15746317.24</v>
      </c>
      <c r="X981" s="159">
        <v>40314.42</v>
      </c>
      <c r="Y981" s="159">
        <v>6073785.0599999996</v>
      </c>
      <c r="Z981" s="159">
        <v>2671194.65</v>
      </c>
      <c r="AA981" s="159">
        <v>1056611</v>
      </c>
      <c r="AB981" s="159">
        <v>1614583.65</v>
      </c>
      <c r="AC981" s="159">
        <v>856611</v>
      </c>
      <c r="AD981" s="159">
        <v>856611</v>
      </c>
      <c r="AE981" s="159">
        <v>2782789</v>
      </c>
      <c r="AF981" s="159">
        <v>3722905.07</v>
      </c>
      <c r="AG981" s="159">
        <v>164617</v>
      </c>
      <c r="AH981" s="159">
        <v>164617</v>
      </c>
      <c r="AI981" s="159">
        <v>0</v>
      </c>
      <c r="AJ981" s="159">
        <v>0</v>
      </c>
    </row>
    <row r="982" spans="1:36">
      <c r="A982" s="153">
        <v>14</v>
      </c>
      <c r="B982" s="154">
        <v>3</v>
      </c>
      <c r="C982" s="154">
        <v>12</v>
      </c>
      <c r="D982" s="155">
        <v>2</v>
      </c>
      <c r="E982" s="155" t="s">
        <v>556</v>
      </c>
      <c r="F982" s="156" t="s">
        <v>4015</v>
      </c>
      <c r="G982" s="156" t="s">
        <v>556</v>
      </c>
      <c r="H982" s="156" t="s">
        <v>4026</v>
      </c>
      <c r="I982" s="155">
        <v>1403122</v>
      </c>
      <c r="J982" s="157" t="s">
        <v>1894</v>
      </c>
      <c r="K982" s="157"/>
      <c r="L982" s="155">
        <v>2022</v>
      </c>
      <c r="M982" s="158">
        <v>7278</v>
      </c>
      <c r="N982" s="159">
        <v>42912863.960000001</v>
      </c>
      <c r="O982" s="159">
        <v>37164199.920000002</v>
      </c>
      <c r="P982" s="159">
        <v>27978122.43</v>
      </c>
      <c r="Q982" s="159">
        <v>14089065</v>
      </c>
      <c r="R982" s="159">
        <v>13889057.43</v>
      </c>
      <c r="S982" s="159">
        <v>5748664.04</v>
      </c>
      <c r="T982" s="159">
        <v>0</v>
      </c>
      <c r="U982" s="159">
        <v>39487362.479999997</v>
      </c>
      <c r="V982" s="159">
        <v>33117534.68</v>
      </c>
      <c r="W982" s="159">
        <v>13194559.67</v>
      </c>
      <c r="X982" s="159">
        <v>1200</v>
      </c>
      <c r="Y982" s="159">
        <v>6369827.7999999998</v>
      </c>
      <c r="Z982" s="159">
        <v>3554063.54</v>
      </c>
      <c r="AA982" s="159">
        <v>600000</v>
      </c>
      <c r="AB982" s="159">
        <v>2954063.54</v>
      </c>
      <c r="AC982" s="159">
        <v>60000</v>
      </c>
      <c r="AD982" s="159">
        <v>60000</v>
      </c>
      <c r="AE982" s="159">
        <v>540000</v>
      </c>
      <c r="AF982" s="159">
        <v>4046665.24</v>
      </c>
      <c r="AG982" s="159">
        <v>124562.78</v>
      </c>
      <c r="AH982" s="159">
        <v>124562.78</v>
      </c>
      <c r="AI982" s="159">
        <v>0</v>
      </c>
      <c r="AJ982" s="159">
        <v>0</v>
      </c>
    </row>
    <row r="983" spans="1:36">
      <c r="A983" s="153">
        <v>14</v>
      </c>
      <c r="B983" s="154">
        <v>3</v>
      </c>
      <c r="C983" s="154">
        <v>13</v>
      </c>
      <c r="D983" s="155">
        <v>2</v>
      </c>
      <c r="E983" s="155" t="s">
        <v>556</v>
      </c>
      <c r="F983" s="156" t="s">
        <v>4015</v>
      </c>
      <c r="G983" s="156" t="s">
        <v>556</v>
      </c>
      <c r="H983" s="156" t="s">
        <v>4027</v>
      </c>
      <c r="I983" s="155">
        <v>1403132</v>
      </c>
      <c r="J983" s="157" t="s">
        <v>1893</v>
      </c>
      <c r="K983" s="157"/>
      <c r="L983" s="155">
        <v>2022</v>
      </c>
      <c r="M983" s="158">
        <v>5259</v>
      </c>
      <c r="N983" s="159">
        <v>25946849.789999999</v>
      </c>
      <c r="O983" s="159">
        <v>25161984.670000002</v>
      </c>
      <c r="P983" s="159">
        <v>16332508.77</v>
      </c>
      <c r="Q983" s="159">
        <v>7212645</v>
      </c>
      <c r="R983" s="159">
        <v>9119863.7699999996</v>
      </c>
      <c r="S983" s="159">
        <v>784865.12</v>
      </c>
      <c r="T983" s="159">
        <v>70256.22</v>
      </c>
      <c r="U983" s="159">
        <v>25131781.780000001</v>
      </c>
      <c r="V983" s="159">
        <v>24072603.059999999</v>
      </c>
      <c r="W983" s="159">
        <v>9544185.2300000004</v>
      </c>
      <c r="X983" s="159">
        <v>0</v>
      </c>
      <c r="Y983" s="159">
        <v>1059178.72</v>
      </c>
      <c r="Z983" s="159">
        <v>2437723.75</v>
      </c>
      <c r="AA983" s="159">
        <v>0</v>
      </c>
      <c r="AB983" s="159">
        <v>2437723.75</v>
      </c>
      <c r="AC983" s="159">
        <v>0</v>
      </c>
      <c r="AD983" s="159">
        <v>0</v>
      </c>
      <c r="AE983" s="159">
        <v>0</v>
      </c>
      <c r="AF983" s="159">
        <v>1089381.6100000001</v>
      </c>
      <c r="AG983" s="159">
        <v>134445.15</v>
      </c>
      <c r="AH983" s="159">
        <v>146945.15</v>
      </c>
      <c r="AI983" s="159">
        <v>0</v>
      </c>
      <c r="AJ983" s="159">
        <v>0</v>
      </c>
    </row>
    <row r="984" spans="1:36">
      <c r="A984" s="153">
        <v>14</v>
      </c>
      <c r="B984" s="154">
        <v>3</v>
      </c>
      <c r="C984" s="154">
        <v>14</v>
      </c>
      <c r="D984" s="155">
        <v>3</v>
      </c>
      <c r="E984" s="155" t="s">
        <v>556</v>
      </c>
      <c r="F984" s="156" t="s">
        <v>4023</v>
      </c>
      <c r="G984" s="156" t="s">
        <v>556</v>
      </c>
      <c r="H984" s="156" t="s">
        <v>4028</v>
      </c>
      <c r="I984" s="155">
        <v>1403143</v>
      </c>
      <c r="J984" s="157" t="s">
        <v>1892</v>
      </c>
      <c r="K984" s="157"/>
      <c r="L984" s="155">
        <v>2022</v>
      </c>
      <c r="M984" s="158">
        <v>8265</v>
      </c>
      <c r="N984" s="159">
        <v>46158645.18</v>
      </c>
      <c r="O984" s="159">
        <v>41453150.560000002</v>
      </c>
      <c r="P984" s="159">
        <v>29591989.280000001</v>
      </c>
      <c r="Q984" s="159">
        <v>13664375</v>
      </c>
      <c r="R984" s="159">
        <v>15927614.279999999</v>
      </c>
      <c r="S984" s="159">
        <v>4705494.62</v>
      </c>
      <c r="T984" s="159">
        <v>2573.1799999999998</v>
      </c>
      <c r="U984" s="159">
        <v>41964338.289999999</v>
      </c>
      <c r="V984" s="159">
        <v>37522726.609999999</v>
      </c>
      <c r="W984" s="159">
        <v>14265061.199999999</v>
      </c>
      <c r="X984" s="159">
        <v>167764.04</v>
      </c>
      <c r="Y984" s="159">
        <v>4441611.68</v>
      </c>
      <c r="Z984" s="159">
        <v>1347726.6</v>
      </c>
      <c r="AA984" s="159">
        <v>0</v>
      </c>
      <c r="AB984" s="159">
        <v>1347726.6</v>
      </c>
      <c r="AC984" s="159">
        <v>1130000</v>
      </c>
      <c r="AD984" s="159">
        <v>1130000</v>
      </c>
      <c r="AE984" s="159">
        <v>7340000</v>
      </c>
      <c r="AF984" s="159">
        <v>3930423.95</v>
      </c>
      <c r="AG984" s="159">
        <v>179972.5</v>
      </c>
      <c r="AH984" s="159">
        <v>206228.66</v>
      </c>
      <c r="AI984" s="159">
        <v>0</v>
      </c>
      <c r="AJ984" s="159">
        <v>0</v>
      </c>
    </row>
    <row r="985" spans="1:36">
      <c r="A985" s="153">
        <v>14</v>
      </c>
      <c r="B985" s="154">
        <v>4</v>
      </c>
      <c r="C985" s="154">
        <v>1</v>
      </c>
      <c r="D985" s="155">
        <v>1</v>
      </c>
      <c r="E985" s="155" t="s">
        <v>556</v>
      </c>
      <c r="F985" s="156" t="s">
        <v>4029</v>
      </c>
      <c r="G985" s="156" t="s">
        <v>556</v>
      </c>
      <c r="H985" s="156" t="s">
        <v>4030</v>
      </c>
      <c r="I985" s="155">
        <v>1404011</v>
      </c>
      <c r="J985" s="157" t="s">
        <v>1891</v>
      </c>
      <c r="K985" s="157"/>
      <c r="L985" s="155">
        <v>2022</v>
      </c>
      <c r="M985" s="158">
        <v>18441</v>
      </c>
      <c r="N985" s="159">
        <v>88315674.680000007</v>
      </c>
      <c r="O985" s="159">
        <v>80957413.760000005</v>
      </c>
      <c r="P985" s="159">
        <v>43506093.019999996</v>
      </c>
      <c r="Q985" s="159">
        <v>16550723</v>
      </c>
      <c r="R985" s="159">
        <v>26955370.02</v>
      </c>
      <c r="S985" s="159">
        <v>7358260.9199999999</v>
      </c>
      <c r="T985" s="159">
        <v>1344828.46</v>
      </c>
      <c r="U985" s="159">
        <v>86328723.890000001</v>
      </c>
      <c r="V985" s="159">
        <v>77568385.519999996</v>
      </c>
      <c r="W985" s="159">
        <v>33872606.619999997</v>
      </c>
      <c r="X985" s="159">
        <v>252934.9</v>
      </c>
      <c r="Y985" s="159">
        <v>8760338.3699999992</v>
      </c>
      <c r="Z985" s="159">
        <v>6751562.6799999997</v>
      </c>
      <c r="AA985" s="159">
        <v>4093590.51</v>
      </c>
      <c r="AB985" s="159">
        <v>2657972.17</v>
      </c>
      <c r="AC985" s="159">
        <v>1294000</v>
      </c>
      <c r="AD985" s="159">
        <v>1294000</v>
      </c>
      <c r="AE985" s="159">
        <v>15672643.49</v>
      </c>
      <c r="AF985" s="159">
        <v>3389028.24</v>
      </c>
      <c r="AG985" s="159">
        <v>243760.8</v>
      </c>
      <c r="AH985" s="159">
        <v>789059.77</v>
      </c>
      <c r="AI985" s="159">
        <v>0</v>
      </c>
      <c r="AJ985" s="159">
        <v>44793.98</v>
      </c>
    </row>
    <row r="986" spans="1:36">
      <c r="A986" s="153">
        <v>14</v>
      </c>
      <c r="B986" s="154">
        <v>4</v>
      </c>
      <c r="C986" s="154">
        <v>2</v>
      </c>
      <c r="D986" s="155">
        <v>2</v>
      </c>
      <c r="E986" s="155" t="s">
        <v>556</v>
      </c>
      <c r="F986" s="156" t="s">
        <v>4031</v>
      </c>
      <c r="G986" s="156" t="s">
        <v>556</v>
      </c>
      <c r="H986" s="156" t="s">
        <v>4032</v>
      </c>
      <c r="I986" s="155">
        <v>1404022</v>
      </c>
      <c r="J986" s="157" t="s">
        <v>1891</v>
      </c>
      <c r="K986" s="157"/>
      <c r="L986" s="155">
        <v>2022</v>
      </c>
      <c r="M986" s="158">
        <v>11990</v>
      </c>
      <c r="N986" s="159">
        <v>63058645.409999996</v>
      </c>
      <c r="O986" s="159">
        <v>58428331.719999999</v>
      </c>
      <c r="P986" s="159">
        <v>41867948.159999996</v>
      </c>
      <c r="Q986" s="159">
        <v>19996938</v>
      </c>
      <c r="R986" s="159">
        <v>21871010.16</v>
      </c>
      <c r="S986" s="159">
        <v>4630313.6900000004</v>
      </c>
      <c r="T986" s="159">
        <v>38260.449999999997</v>
      </c>
      <c r="U986" s="159">
        <v>60587735.659999996</v>
      </c>
      <c r="V986" s="159">
        <v>54200334.549999997</v>
      </c>
      <c r="W986" s="159">
        <v>20810611.43</v>
      </c>
      <c r="X986" s="159">
        <v>21937.63</v>
      </c>
      <c r="Y986" s="159">
        <v>6387401.1100000003</v>
      </c>
      <c r="Z986" s="159">
        <v>1430835.3</v>
      </c>
      <c r="AA986" s="159">
        <v>900000</v>
      </c>
      <c r="AB986" s="159">
        <v>530835.30000000005</v>
      </c>
      <c r="AC986" s="159">
        <v>613250</v>
      </c>
      <c r="AD986" s="159">
        <v>613250</v>
      </c>
      <c r="AE986" s="159">
        <v>1755000</v>
      </c>
      <c r="AF986" s="159">
        <v>4227997.17</v>
      </c>
      <c r="AG986" s="159">
        <v>192953.13</v>
      </c>
      <c r="AH986" s="159">
        <v>232837.42</v>
      </c>
      <c r="AI986" s="159">
        <v>0</v>
      </c>
      <c r="AJ986" s="159">
        <v>0</v>
      </c>
    </row>
    <row r="987" spans="1:36">
      <c r="A987" s="153">
        <v>14</v>
      </c>
      <c r="B987" s="154">
        <v>4</v>
      </c>
      <c r="C987" s="154">
        <v>3</v>
      </c>
      <c r="D987" s="155">
        <v>2</v>
      </c>
      <c r="E987" s="155" t="s">
        <v>556</v>
      </c>
      <c r="F987" s="156" t="s">
        <v>4031</v>
      </c>
      <c r="G987" s="156" t="s">
        <v>556</v>
      </c>
      <c r="H987" s="156" t="s">
        <v>4033</v>
      </c>
      <c r="I987" s="155">
        <v>1404032</v>
      </c>
      <c r="J987" s="157" t="s">
        <v>1890</v>
      </c>
      <c r="K987" s="157"/>
      <c r="L987" s="155">
        <v>2022</v>
      </c>
      <c r="M987" s="158">
        <v>3505</v>
      </c>
      <c r="N987" s="159">
        <v>17010682.120000001</v>
      </c>
      <c r="O987" s="159">
        <v>16435289.539999999</v>
      </c>
      <c r="P987" s="159">
        <v>11882560.300000001</v>
      </c>
      <c r="Q987" s="159">
        <v>5570943</v>
      </c>
      <c r="R987" s="159">
        <v>6311617.2999999998</v>
      </c>
      <c r="S987" s="159">
        <v>575392.57999999996</v>
      </c>
      <c r="T987" s="159">
        <v>3784.71</v>
      </c>
      <c r="U987" s="159">
        <v>15892646.02</v>
      </c>
      <c r="V987" s="159">
        <v>15510624.609999999</v>
      </c>
      <c r="W987" s="159">
        <v>5386533.8600000003</v>
      </c>
      <c r="X987" s="159">
        <v>31211.23</v>
      </c>
      <c r="Y987" s="159">
        <v>382021.41</v>
      </c>
      <c r="Z987" s="159">
        <v>834417.69</v>
      </c>
      <c r="AA987" s="159">
        <v>0</v>
      </c>
      <c r="AB987" s="159">
        <v>834417.69</v>
      </c>
      <c r="AC987" s="159">
        <v>500000</v>
      </c>
      <c r="AD987" s="159">
        <v>500000</v>
      </c>
      <c r="AE987" s="159">
        <v>2200000</v>
      </c>
      <c r="AF987" s="159">
        <v>924664.93</v>
      </c>
      <c r="AG987" s="159">
        <v>89860.25</v>
      </c>
      <c r="AH987" s="159">
        <v>94245.27</v>
      </c>
      <c r="AI987" s="159">
        <v>0</v>
      </c>
      <c r="AJ987" s="159">
        <v>0</v>
      </c>
    </row>
    <row r="988" spans="1:36">
      <c r="A988" s="153">
        <v>14</v>
      </c>
      <c r="B988" s="154">
        <v>4</v>
      </c>
      <c r="C988" s="154">
        <v>4</v>
      </c>
      <c r="D988" s="155">
        <v>3</v>
      </c>
      <c r="E988" s="155" t="s">
        <v>556</v>
      </c>
      <c r="F988" s="156" t="s">
        <v>4034</v>
      </c>
      <c r="G988" s="156" t="s">
        <v>556</v>
      </c>
      <c r="H988" s="156" t="s">
        <v>4035</v>
      </c>
      <c r="I988" s="155">
        <v>1404043</v>
      </c>
      <c r="J988" s="157" t="s">
        <v>1889</v>
      </c>
      <c r="K988" s="157"/>
      <c r="L988" s="155">
        <v>2022</v>
      </c>
      <c r="M988" s="158">
        <v>5991</v>
      </c>
      <c r="N988" s="159">
        <v>30366687.690000001</v>
      </c>
      <c r="O988" s="159">
        <v>28775871.18</v>
      </c>
      <c r="P988" s="159">
        <v>18774485.18</v>
      </c>
      <c r="Q988" s="159">
        <v>8060414</v>
      </c>
      <c r="R988" s="159">
        <v>10714071.18</v>
      </c>
      <c r="S988" s="159">
        <v>1590816.51</v>
      </c>
      <c r="T988" s="159">
        <v>0</v>
      </c>
      <c r="U988" s="159">
        <v>31145855.48</v>
      </c>
      <c r="V988" s="159">
        <v>25612433.510000002</v>
      </c>
      <c r="W988" s="159">
        <v>8770408.6799999997</v>
      </c>
      <c r="X988" s="159">
        <v>80943.360000000001</v>
      </c>
      <c r="Y988" s="159">
        <v>5533421.9699999997</v>
      </c>
      <c r="Z988" s="159">
        <v>5388883.2300000004</v>
      </c>
      <c r="AA988" s="159">
        <v>0</v>
      </c>
      <c r="AB988" s="159">
        <v>5388883.2300000004</v>
      </c>
      <c r="AC988" s="159">
        <v>1570000</v>
      </c>
      <c r="AD988" s="159">
        <v>1570000</v>
      </c>
      <c r="AE988" s="159">
        <v>4333216.28</v>
      </c>
      <c r="AF988" s="159">
        <v>3163437.67</v>
      </c>
      <c r="AG988" s="159">
        <v>422915.78</v>
      </c>
      <c r="AH988" s="159">
        <v>263179.40999999997</v>
      </c>
      <c r="AI988" s="159">
        <v>0</v>
      </c>
      <c r="AJ988" s="159">
        <v>0</v>
      </c>
    </row>
    <row r="989" spans="1:36">
      <c r="A989" s="153">
        <v>14</v>
      </c>
      <c r="B989" s="154">
        <v>4</v>
      </c>
      <c r="C989" s="154">
        <v>5</v>
      </c>
      <c r="D989" s="155">
        <v>2</v>
      </c>
      <c r="E989" s="155" t="s">
        <v>556</v>
      </c>
      <c r="F989" s="156" t="s">
        <v>4031</v>
      </c>
      <c r="G989" s="156" t="s">
        <v>556</v>
      </c>
      <c r="H989" s="156" t="s">
        <v>4036</v>
      </c>
      <c r="I989" s="155">
        <v>1404052</v>
      </c>
      <c r="J989" s="157" t="s">
        <v>1888</v>
      </c>
      <c r="K989" s="157"/>
      <c r="L989" s="155">
        <v>2022</v>
      </c>
      <c r="M989" s="158">
        <v>4834</v>
      </c>
      <c r="N989" s="159">
        <v>25464781.91</v>
      </c>
      <c r="O989" s="159">
        <v>24586312.5</v>
      </c>
      <c r="P989" s="159">
        <v>18007974.060000002</v>
      </c>
      <c r="Q989" s="159">
        <v>9032377</v>
      </c>
      <c r="R989" s="159">
        <v>8975597.0600000005</v>
      </c>
      <c r="S989" s="159">
        <v>878469.41</v>
      </c>
      <c r="T989" s="159">
        <v>218100</v>
      </c>
      <c r="U989" s="159">
        <v>24038297.760000002</v>
      </c>
      <c r="V989" s="159">
        <v>23412455.199999999</v>
      </c>
      <c r="W989" s="159">
        <v>9072359.9299999997</v>
      </c>
      <c r="X989" s="159">
        <v>107815.89</v>
      </c>
      <c r="Y989" s="159">
        <v>625842.56000000006</v>
      </c>
      <c r="Z989" s="159">
        <v>739336.27</v>
      </c>
      <c r="AA989" s="159">
        <v>0</v>
      </c>
      <c r="AB989" s="159">
        <v>739336.27</v>
      </c>
      <c r="AC989" s="159">
        <v>609833.68999999994</v>
      </c>
      <c r="AD989" s="159">
        <v>609833.68999999994</v>
      </c>
      <c r="AE989" s="159">
        <v>4208479.45</v>
      </c>
      <c r="AF989" s="159">
        <v>1173857.3</v>
      </c>
      <c r="AG989" s="159">
        <v>115000</v>
      </c>
      <c r="AH989" s="159">
        <v>117920</v>
      </c>
      <c r="AI989" s="159">
        <v>0</v>
      </c>
      <c r="AJ989" s="159">
        <v>0</v>
      </c>
    </row>
    <row r="990" spans="1:36">
      <c r="A990" s="153">
        <v>14</v>
      </c>
      <c r="B990" s="154">
        <v>5</v>
      </c>
      <c r="C990" s="154">
        <v>1</v>
      </c>
      <c r="D990" s="155">
        <v>1</v>
      </c>
      <c r="E990" s="155" t="s">
        <v>556</v>
      </c>
      <c r="F990" s="156" t="s">
        <v>4037</v>
      </c>
      <c r="G990" s="156" t="s">
        <v>556</v>
      </c>
      <c r="H990" s="156" t="s">
        <v>4038</v>
      </c>
      <c r="I990" s="155">
        <v>1405011</v>
      </c>
      <c r="J990" s="157" t="s">
        <v>1887</v>
      </c>
      <c r="K990" s="157"/>
      <c r="L990" s="155">
        <v>2022</v>
      </c>
      <c r="M990" s="158">
        <v>16464</v>
      </c>
      <c r="N990" s="159">
        <v>98885849.390000001</v>
      </c>
      <c r="O990" s="159">
        <v>94628071.640000001</v>
      </c>
      <c r="P990" s="159">
        <v>42399339.43</v>
      </c>
      <c r="Q990" s="159">
        <v>14386982</v>
      </c>
      <c r="R990" s="159">
        <v>28012357.43</v>
      </c>
      <c r="S990" s="159">
        <v>4257777.75</v>
      </c>
      <c r="T990" s="159">
        <v>242950.89</v>
      </c>
      <c r="U990" s="159">
        <v>102686271.44</v>
      </c>
      <c r="V990" s="159">
        <v>93413476.950000003</v>
      </c>
      <c r="W990" s="159">
        <v>30275031.489999998</v>
      </c>
      <c r="X990" s="159">
        <v>474687.45</v>
      </c>
      <c r="Y990" s="159">
        <v>9272794.4900000002</v>
      </c>
      <c r="Z990" s="159">
        <v>15671104.83</v>
      </c>
      <c r="AA990" s="159">
        <v>12179592.859999999</v>
      </c>
      <c r="AB990" s="159">
        <v>3491511.9700000007</v>
      </c>
      <c r="AC990" s="159">
        <v>6191862.9400000004</v>
      </c>
      <c r="AD990" s="159">
        <v>6191862.9400000004</v>
      </c>
      <c r="AE990" s="159">
        <v>32344719.050000001</v>
      </c>
      <c r="AF990" s="159">
        <v>1214594.69</v>
      </c>
      <c r="AG990" s="159">
        <v>2283012.96</v>
      </c>
      <c r="AH990" s="159">
        <v>1961263.57</v>
      </c>
      <c r="AI990" s="159">
        <v>0</v>
      </c>
      <c r="AJ990" s="159">
        <v>791502.44</v>
      </c>
    </row>
    <row r="991" spans="1:36">
      <c r="A991" s="153">
        <v>14</v>
      </c>
      <c r="B991" s="154">
        <v>5</v>
      </c>
      <c r="C991" s="154">
        <v>2</v>
      </c>
      <c r="D991" s="155">
        <v>1</v>
      </c>
      <c r="E991" s="155" t="s">
        <v>556</v>
      </c>
      <c r="F991" s="156" t="s">
        <v>4037</v>
      </c>
      <c r="G991" s="156" t="s">
        <v>556</v>
      </c>
      <c r="H991" s="156" t="s">
        <v>4039</v>
      </c>
      <c r="I991" s="155">
        <v>1405021</v>
      </c>
      <c r="J991" s="157" t="s">
        <v>1886</v>
      </c>
      <c r="K991" s="157"/>
      <c r="L991" s="155">
        <v>2022</v>
      </c>
      <c r="M991" s="158">
        <v>3839</v>
      </c>
      <c r="N991" s="159">
        <v>37703060.590000004</v>
      </c>
      <c r="O991" s="159">
        <v>34398309.880000003</v>
      </c>
      <c r="P991" s="159">
        <v>12531803.199999999</v>
      </c>
      <c r="Q991" s="159">
        <v>7133467</v>
      </c>
      <c r="R991" s="159">
        <v>5398336.2000000002</v>
      </c>
      <c r="S991" s="159">
        <v>3304750.71</v>
      </c>
      <c r="T991" s="159">
        <v>1646544</v>
      </c>
      <c r="U991" s="159">
        <v>42522687.890000001</v>
      </c>
      <c r="V991" s="159">
        <v>29241106.449999999</v>
      </c>
      <c r="W991" s="159">
        <v>9355613.2599999998</v>
      </c>
      <c r="X991" s="159">
        <v>83249.14</v>
      </c>
      <c r="Y991" s="159">
        <v>13281581.439999999</v>
      </c>
      <c r="Z991" s="159">
        <v>16049937.43</v>
      </c>
      <c r="AA991" s="159">
        <v>7000000</v>
      </c>
      <c r="AB991" s="159">
        <v>9049937.4299999997</v>
      </c>
      <c r="AC991" s="159">
        <v>694566.04</v>
      </c>
      <c r="AD991" s="159">
        <v>694566.04</v>
      </c>
      <c r="AE991" s="159">
        <v>10227547.15</v>
      </c>
      <c r="AF991" s="159">
        <v>5157203.43</v>
      </c>
      <c r="AG991" s="159">
        <v>177944.25</v>
      </c>
      <c r="AH991" s="159">
        <v>240961.89</v>
      </c>
      <c r="AI991" s="159">
        <v>0</v>
      </c>
      <c r="AJ991" s="159">
        <v>0</v>
      </c>
    </row>
    <row r="992" spans="1:36">
      <c r="A992" s="153">
        <v>14</v>
      </c>
      <c r="B992" s="154">
        <v>5</v>
      </c>
      <c r="C992" s="154">
        <v>3</v>
      </c>
      <c r="D992" s="155">
        <v>2</v>
      </c>
      <c r="E992" s="155" t="s">
        <v>556</v>
      </c>
      <c r="F992" s="156" t="s">
        <v>4040</v>
      </c>
      <c r="G992" s="156" t="s">
        <v>556</v>
      </c>
      <c r="H992" s="156" t="s">
        <v>4041</v>
      </c>
      <c r="I992" s="155">
        <v>1405032</v>
      </c>
      <c r="J992" s="157" t="s">
        <v>820</v>
      </c>
      <c r="K992" s="157"/>
      <c r="L992" s="155">
        <v>2022</v>
      </c>
      <c r="M992" s="158">
        <v>5363</v>
      </c>
      <c r="N992" s="159">
        <v>30394447.120000001</v>
      </c>
      <c r="O992" s="159">
        <v>29433705.989999998</v>
      </c>
      <c r="P992" s="159">
        <v>16321196.560000001</v>
      </c>
      <c r="Q992" s="159">
        <v>6091664</v>
      </c>
      <c r="R992" s="159">
        <v>10229532.560000001</v>
      </c>
      <c r="S992" s="159">
        <v>960741.13</v>
      </c>
      <c r="T992" s="159">
        <v>142450</v>
      </c>
      <c r="U992" s="159">
        <v>30465225.27</v>
      </c>
      <c r="V992" s="159">
        <v>28698635.809999999</v>
      </c>
      <c r="W992" s="159">
        <v>10909559.890000001</v>
      </c>
      <c r="X992" s="159">
        <v>43258.34</v>
      </c>
      <c r="Y992" s="159">
        <v>1766589.46</v>
      </c>
      <c r="Z992" s="159">
        <v>631660.98</v>
      </c>
      <c r="AA992" s="159">
        <v>0</v>
      </c>
      <c r="AB992" s="159">
        <v>631660.98</v>
      </c>
      <c r="AC992" s="159">
        <v>470000</v>
      </c>
      <c r="AD992" s="159">
        <v>470000</v>
      </c>
      <c r="AE992" s="159">
        <v>2975000</v>
      </c>
      <c r="AF992" s="159">
        <v>735070.18</v>
      </c>
      <c r="AG992" s="159">
        <v>114983</v>
      </c>
      <c r="AH992" s="159">
        <v>159023.5</v>
      </c>
      <c r="AI992" s="159">
        <v>0</v>
      </c>
      <c r="AJ992" s="159">
        <v>0</v>
      </c>
    </row>
    <row r="993" spans="1:36">
      <c r="A993" s="153">
        <v>14</v>
      </c>
      <c r="B993" s="154">
        <v>5</v>
      </c>
      <c r="C993" s="154">
        <v>4</v>
      </c>
      <c r="D993" s="155">
        <v>3</v>
      </c>
      <c r="E993" s="155" t="s">
        <v>556</v>
      </c>
      <c r="F993" s="156" t="s">
        <v>4042</v>
      </c>
      <c r="G993" s="156" t="s">
        <v>556</v>
      </c>
      <c r="H993" s="156" t="s">
        <v>4043</v>
      </c>
      <c r="I993" s="155">
        <v>1405043</v>
      </c>
      <c r="J993" s="157" t="s">
        <v>1885</v>
      </c>
      <c r="K993" s="157"/>
      <c r="L993" s="155">
        <v>2022</v>
      </c>
      <c r="M993" s="158">
        <v>49416</v>
      </c>
      <c r="N993" s="159">
        <v>369235937.31</v>
      </c>
      <c r="O993" s="159">
        <v>330770248.37</v>
      </c>
      <c r="P993" s="159">
        <v>147968522.82999998</v>
      </c>
      <c r="Q993" s="159">
        <v>52501735</v>
      </c>
      <c r="R993" s="159">
        <v>95466787.829999998</v>
      </c>
      <c r="S993" s="159">
        <v>38465688.939999998</v>
      </c>
      <c r="T993" s="159">
        <v>6355773.7599999998</v>
      </c>
      <c r="U993" s="159">
        <v>375191949.25999999</v>
      </c>
      <c r="V993" s="159">
        <v>296887583.29000002</v>
      </c>
      <c r="W993" s="159">
        <v>81461356.879999995</v>
      </c>
      <c r="X993" s="159">
        <v>1504907.22</v>
      </c>
      <c r="Y993" s="159">
        <v>78304365.969999999</v>
      </c>
      <c r="Z993" s="159">
        <v>51974610.18</v>
      </c>
      <c r="AA993" s="159">
        <v>39131965.200000003</v>
      </c>
      <c r="AB993" s="159">
        <v>12842644.979999997</v>
      </c>
      <c r="AC993" s="159">
        <v>17414640</v>
      </c>
      <c r="AD993" s="159">
        <v>17414640</v>
      </c>
      <c r="AE993" s="159">
        <v>110931454.06999999</v>
      </c>
      <c r="AF993" s="159">
        <v>33882665.079999998</v>
      </c>
      <c r="AG993" s="159">
        <v>560611.31999999995</v>
      </c>
      <c r="AH993" s="159">
        <v>383861.33</v>
      </c>
      <c r="AI993" s="159">
        <v>0</v>
      </c>
      <c r="AJ993" s="159">
        <v>453.87</v>
      </c>
    </row>
    <row r="994" spans="1:36">
      <c r="A994" s="153">
        <v>14</v>
      </c>
      <c r="B994" s="154">
        <v>5</v>
      </c>
      <c r="C994" s="154">
        <v>5</v>
      </c>
      <c r="D994" s="155">
        <v>2</v>
      </c>
      <c r="E994" s="155" t="s">
        <v>556</v>
      </c>
      <c r="F994" s="156" t="s">
        <v>4040</v>
      </c>
      <c r="G994" s="156" t="s">
        <v>556</v>
      </c>
      <c r="H994" s="156" t="s">
        <v>4044</v>
      </c>
      <c r="I994" s="155">
        <v>1405052</v>
      </c>
      <c r="J994" s="157" t="s">
        <v>1884</v>
      </c>
      <c r="K994" s="157"/>
      <c r="L994" s="155">
        <v>2022</v>
      </c>
      <c r="M994" s="158">
        <v>12519</v>
      </c>
      <c r="N994" s="159">
        <v>102603154.91</v>
      </c>
      <c r="O994" s="159">
        <v>96363011.409999996</v>
      </c>
      <c r="P994" s="159">
        <v>39408281.329999998</v>
      </c>
      <c r="Q994" s="159">
        <v>15998595</v>
      </c>
      <c r="R994" s="159">
        <v>23409686.329999998</v>
      </c>
      <c r="S994" s="159">
        <v>6240143.5</v>
      </c>
      <c r="T994" s="159">
        <v>0</v>
      </c>
      <c r="U994" s="159">
        <v>95148179.769999996</v>
      </c>
      <c r="V994" s="159">
        <v>77720829.900000006</v>
      </c>
      <c r="W994" s="159">
        <v>29417314.890000001</v>
      </c>
      <c r="X994" s="159">
        <v>1112264.2</v>
      </c>
      <c r="Y994" s="159">
        <v>17427349.870000001</v>
      </c>
      <c r="Z994" s="159">
        <v>12924516.460000001</v>
      </c>
      <c r="AA994" s="159">
        <v>0</v>
      </c>
      <c r="AB994" s="159">
        <v>12924516.460000001</v>
      </c>
      <c r="AC994" s="159">
        <v>3300000</v>
      </c>
      <c r="AD994" s="159">
        <v>3300000</v>
      </c>
      <c r="AE994" s="159">
        <v>41800000</v>
      </c>
      <c r="AF994" s="159">
        <v>18642181.510000002</v>
      </c>
      <c r="AG994" s="159">
        <v>148933.88</v>
      </c>
      <c r="AH994" s="159">
        <v>150733.79999999999</v>
      </c>
      <c r="AI994" s="159">
        <v>0</v>
      </c>
      <c r="AJ994" s="159">
        <v>0</v>
      </c>
    </row>
    <row r="995" spans="1:36">
      <c r="A995" s="153">
        <v>14</v>
      </c>
      <c r="B995" s="154">
        <v>5</v>
      </c>
      <c r="C995" s="154">
        <v>6</v>
      </c>
      <c r="D995" s="155">
        <v>2</v>
      </c>
      <c r="E995" s="155" t="s">
        <v>556</v>
      </c>
      <c r="F995" s="156" t="s">
        <v>4040</v>
      </c>
      <c r="G995" s="156" t="s">
        <v>556</v>
      </c>
      <c r="H995" s="156" t="s">
        <v>4045</v>
      </c>
      <c r="I995" s="155">
        <v>1405062</v>
      </c>
      <c r="J995" s="157" t="s">
        <v>1883</v>
      </c>
      <c r="K995" s="157"/>
      <c r="L995" s="155">
        <v>2022</v>
      </c>
      <c r="M995" s="158">
        <v>9097</v>
      </c>
      <c r="N995" s="159">
        <v>64674635.210000001</v>
      </c>
      <c r="O995" s="159">
        <v>60947615.07</v>
      </c>
      <c r="P995" s="159">
        <v>29072828.16</v>
      </c>
      <c r="Q995" s="159">
        <v>10088326</v>
      </c>
      <c r="R995" s="159">
        <v>18984502.16</v>
      </c>
      <c r="S995" s="159">
        <v>3727020.14</v>
      </c>
      <c r="T995" s="159">
        <v>17433.64</v>
      </c>
      <c r="U995" s="159">
        <v>59617684.640000001</v>
      </c>
      <c r="V995" s="159">
        <v>56295672.619999997</v>
      </c>
      <c r="W995" s="159">
        <v>17281167.300000001</v>
      </c>
      <c r="X995" s="159">
        <v>373633.32</v>
      </c>
      <c r="Y995" s="159">
        <v>3322012.02</v>
      </c>
      <c r="Z995" s="159">
        <v>6197091.9100000001</v>
      </c>
      <c r="AA995" s="159">
        <v>0</v>
      </c>
      <c r="AB995" s="159">
        <v>6197091.9100000001</v>
      </c>
      <c r="AC995" s="159">
        <v>2209324.7400000002</v>
      </c>
      <c r="AD995" s="159">
        <v>2209324.7400000002</v>
      </c>
      <c r="AE995" s="159">
        <v>22756095.539999999</v>
      </c>
      <c r="AF995" s="159">
        <v>4651942.45</v>
      </c>
      <c r="AG995" s="159">
        <v>337696.81</v>
      </c>
      <c r="AH995" s="159">
        <v>368247.33</v>
      </c>
      <c r="AI995" s="159">
        <v>0</v>
      </c>
      <c r="AJ995" s="159">
        <v>0</v>
      </c>
    </row>
    <row r="996" spans="1:36">
      <c r="A996" s="153">
        <v>14</v>
      </c>
      <c r="B996" s="154">
        <v>6</v>
      </c>
      <c r="C996" s="154">
        <v>1</v>
      </c>
      <c r="D996" s="155">
        <v>2</v>
      </c>
      <c r="E996" s="155" t="s">
        <v>556</v>
      </c>
      <c r="F996" s="156" t="s">
        <v>4046</v>
      </c>
      <c r="G996" s="156" t="s">
        <v>556</v>
      </c>
      <c r="H996" s="156" t="s">
        <v>4047</v>
      </c>
      <c r="I996" s="155">
        <v>1406012</v>
      </c>
      <c r="J996" s="157" t="s">
        <v>1882</v>
      </c>
      <c r="K996" s="157"/>
      <c r="L996" s="155">
        <v>2022</v>
      </c>
      <c r="M996" s="158">
        <v>6451</v>
      </c>
      <c r="N996" s="159">
        <v>39776990.759999998</v>
      </c>
      <c r="O996" s="159">
        <v>37639416.07</v>
      </c>
      <c r="P996" s="159">
        <v>18140876.469999999</v>
      </c>
      <c r="Q996" s="159">
        <v>7866648</v>
      </c>
      <c r="R996" s="159">
        <v>10274228.470000001</v>
      </c>
      <c r="S996" s="159">
        <v>2137574.69</v>
      </c>
      <c r="T996" s="159">
        <v>239803.06</v>
      </c>
      <c r="U996" s="159">
        <v>38793459.960000001</v>
      </c>
      <c r="V996" s="159">
        <v>32554840.289999999</v>
      </c>
      <c r="W996" s="159">
        <v>14421124.390000001</v>
      </c>
      <c r="X996" s="159">
        <v>35678.92</v>
      </c>
      <c r="Y996" s="159">
        <v>6238619.6699999999</v>
      </c>
      <c r="Z996" s="159">
        <v>8314746.5099999998</v>
      </c>
      <c r="AA996" s="159">
        <v>1445724</v>
      </c>
      <c r="AB996" s="159">
        <v>6869022.5099999998</v>
      </c>
      <c r="AC996" s="159">
        <v>400000</v>
      </c>
      <c r="AD996" s="159">
        <v>400000</v>
      </c>
      <c r="AE996" s="159">
        <v>2346724</v>
      </c>
      <c r="AF996" s="159">
        <v>5084575.78</v>
      </c>
      <c r="AG996" s="159">
        <v>154025.51999999999</v>
      </c>
      <c r="AH996" s="159">
        <v>154025.51999999999</v>
      </c>
      <c r="AI996" s="159">
        <v>0</v>
      </c>
      <c r="AJ996" s="159">
        <v>0</v>
      </c>
    </row>
    <row r="997" spans="1:36">
      <c r="A997" s="153">
        <v>14</v>
      </c>
      <c r="B997" s="154">
        <v>6</v>
      </c>
      <c r="C997" s="154">
        <v>2</v>
      </c>
      <c r="D997" s="155">
        <v>2</v>
      </c>
      <c r="E997" s="155" t="s">
        <v>556</v>
      </c>
      <c r="F997" s="156" t="s">
        <v>4046</v>
      </c>
      <c r="G997" s="156" t="s">
        <v>556</v>
      </c>
      <c r="H997" s="156" t="s">
        <v>4048</v>
      </c>
      <c r="I997" s="155">
        <v>1406022</v>
      </c>
      <c r="J997" s="157" t="s">
        <v>1881</v>
      </c>
      <c r="K997" s="157"/>
      <c r="L997" s="155">
        <v>2022</v>
      </c>
      <c r="M997" s="158">
        <v>7386</v>
      </c>
      <c r="N997" s="159">
        <v>39711999.380000003</v>
      </c>
      <c r="O997" s="159">
        <v>35441453.289999999</v>
      </c>
      <c r="P997" s="159">
        <v>21582973.240000002</v>
      </c>
      <c r="Q997" s="159">
        <v>9453617</v>
      </c>
      <c r="R997" s="159">
        <v>12129356.24</v>
      </c>
      <c r="S997" s="159">
        <v>4270546.09</v>
      </c>
      <c r="T997" s="159">
        <v>3195.96</v>
      </c>
      <c r="U997" s="159">
        <v>34870740.689999998</v>
      </c>
      <c r="V997" s="159">
        <v>32724400.530000001</v>
      </c>
      <c r="W997" s="159">
        <v>13480323.4</v>
      </c>
      <c r="X997" s="159">
        <v>115262.16</v>
      </c>
      <c r="Y997" s="159">
        <v>2146340.16</v>
      </c>
      <c r="Z997" s="159">
        <v>1677301.36</v>
      </c>
      <c r="AA997" s="159">
        <v>0</v>
      </c>
      <c r="AB997" s="159">
        <v>1677301.36</v>
      </c>
      <c r="AC997" s="159">
        <v>1289085.02</v>
      </c>
      <c r="AD997" s="159">
        <v>1289085.02</v>
      </c>
      <c r="AE997" s="159">
        <v>6454718.7199999997</v>
      </c>
      <c r="AF997" s="159">
        <v>2717052.76</v>
      </c>
      <c r="AG997" s="159">
        <v>114073.39</v>
      </c>
      <c r="AH997" s="159">
        <v>114073.39</v>
      </c>
      <c r="AI997" s="159">
        <v>0</v>
      </c>
      <c r="AJ997" s="159">
        <v>26878.33</v>
      </c>
    </row>
    <row r="998" spans="1:36">
      <c r="A998" s="153">
        <v>14</v>
      </c>
      <c r="B998" s="154">
        <v>6</v>
      </c>
      <c r="C998" s="154">
        <v>3</v>
      </c>
      <c r="D998" s="155">
        <v>2</v>
      </c>
      <c r="E998" s="155" t="s">
        <v>556</v>
      </c>
      <c r="F998" s="156" t="s">
        <v>4046</v>
      </c>
      <c r="G998" s="156" t="s">
        <v>556</v>
      </c>
      <c r="H998" s="156" t="s">
        <v>4049</v>
      </c>
      <c r="I998" s="155">
        <v>1406032</v>
      </c>
      <c r="J998" s="157" t="s">
        <v>1880</v>
      </c>
      <c r="K998" s="157"/>
      <c r="L998" s="155">
        <v>2022</v>
      </c>
      <c r="M998" s="158">
        <v>9852</v>
      </c>
      <c r="N998" s="159">
        <v>55262103.890000001</v>
      </c>
      <c r="O998" s="159">
        <v>52240455.530000001</v>
      </c>
      <c r="P998" s="159">
        <v>34558352.310000002</v>
      </c>
      <c r="Q998" s="159">
        <v>15193426</v>
      </c>
      <c r="R998" s="159">
        <v>19364926.309999999</v>
      </c>
      <c r="S998" s="159">
        <v>3021648.36</v>
      </c>
      <c r="T998" s="159">
        <v>1148517.6000000001</v>
      </c>
      <c r="U998" s="159">
        <v>54742555.590000004</v>
      </c>
      <c r="V998" s="159">
        <v>50965611.990000002</v>
      </c>
      <c r="W998" s="159">
        <v>19751951.48</v>
      </c>
      <c r="X998" s="159">
        <v>166887.59</v>
      </c>
      <c r="Y998" s="159">
        <v>3776943.6</v>
      </c>
      <c r="Z998" s="159">
        <v>4613776</v>
      </c>
      <c r="AA998" s="159">
        <v>0</v>
      </c>
      <c r="AB998" s="159">
        <v>4613776</v>
      </c>
      <c r="AC998" s="159">
        <v>2286796</v>
      </c>
      <c r="AD998" s="159">
        <v>1625271</v>
      </c>
      <c r="AE998" s="159">
        <v>7380900</v>
      </c>
      <c r="AF998" s="159">
        <v>1274843.54</v>
      </c>
      <c r="AG998" s="159">
        <v>538741.76000000001</v>
      </c>
      <c r="AH998" s="159">
        <v>1086614.1299999999</v>
      </c>
      <c r="AI998" s="159">
        <v>0</v>
      </c>
      <c r="AJ998" s="159">
        <v>0</v>
      </c>
    </row>
    <row r="999" spans="1:36">
      <c r="A999" s="153">
        <v>14</v>
      </c>
      <c r="B999" s="154">
        <v>6</v>
      </c>
      <c r="C999" s="154">
        <v>4</v>
      </c>
      <c r="D999" s="155">
        <v>2</v>
      </c>
      <c r="E999" s="155" t="s">
        <v>556</v>
      </c>
      <c r="F999" s="156" t="s">
        <v>4046</v>
      </c>
      <c r="G999" s="156" t="s">
        <v>556</v>
      </c>
      <c r="H999" s="156" t="s">
        <v>4050</v>
      </c>
      <c r="I999" s="155">
        <v>1406042</v>
      </c>
      <c r="J999" s="157" t="s">
        <v>1879</v>
      </c>
      <c r="K999" s="157"/>
      <c r="L999" s="155">
        <v>2022</v>
      </c>
      <c r="M999" s="158">
        <v>2967</v>
      </c>
      <c r="N999" s="159">
        <v>17306840.199999999</v>
      </c>
      <c r="O999" s="159">
        <v>16486840.199999999</v>
      </c>
      <c r="P999" s="159">
        <v>12546757.469999999</v>
      </c>
      <c r="Q999" s="159">
        <v>6619200</v>
      </c>
      <c r="R999" s="159">
        <v>5927557.4699999997</v>
      </c>
      <c r="S999" s="159">
        <v>820000</v>
      </c>
      <c r="T999" s="159">
        <v>0</v>
      </c>
      <c r="U999" s="159">
        <v>16706607.48</v>
      </c>
      <c r="V999" s="159">
        <v>15247675.15</v>
      </c>
      <c r="W999" s="159">
        <v>6638993.6100000003</v>
      </c>
      <c r="X999" s="159">
        <v>38054.76</v>
      </c>
      <c r="Y999" s="159">
        <v>1458932.33</v>
      </c>
      <c r="Z999" s="159">
        <v>2098980.17</v>
      </c>
      <c r="AA999" s="159">
        <v>0</v>
      </c>
      <c r="AB999" s="159">
        <v>2098980.17</v>
      </c>
      <c r="AC999" s="159">
        <v>210000</v>
      </c>
      <c r="AD999" s="159">
        <v>210000</v>
      </c>
      <c r="AE999" s="159">
        <v>1640000</v>
      </c>
      <c r="AF999" s="159">
        <v>1239165.05</v>
      </c>
      <c r="AG999" s="159">
        <v>119440.68</v>
      </c>
      <c r="AH999" s="159">
        <v>114994.73</v>
      </c>
      <c r="AI999" s="159">
        <v>0</v>
      </c>
      <c r="AJ999" s="159">
        <v>0</v>
      </c>
    </row>
    <row r="1000" spans="1:36">
      <c r="A1000" s="153">
        <v>14</v>
      </c>
      <c r="B1000" s="154">
        <v>6</v>
      </c>
      <c r="C1000" s="154">
        <v>5</v>
      </c>
      <c r="D1000" s="155">
        <v>3</v>
      </c>
      <c r="E1000" s="155" t="s">
        <v>556</v>
      </c>
      <c r="F1000" s="156" t="s">
        <v>4051</v>
      </c>
      <c r="G1000" s="156" t="s">
        <v>556</v>
      </c>
      <c r="H1000" s="156" t="s">
        <v>4052</v>
      </c>
      <c r="I1000" s="155">
        <v>1406053</v>
      </c>
      <c r="J1000" s="157" t="s">
        <v>1878</v>
      </c>
      <c r="K1000" s="157"/>
      <c r="L1000" s="155">
        <v>2022</v>
      </c>
      <c r="M1000" s="158">
        <v>25865</v>
      </c>
      <c r="N1000" s="159">
        <v>143983164.78999999</v>
      </c>
      <c r="O1000" s="159">
        <v>136797518.34999999</v>
      </c>
      <c r="P1000" s="159">
        <v>66378060.43</v>
      </c>
      <c r="Q1000" s="159">
        <v>20932704</v>
      </c>
      <c r="R1000" s="159">
        <v>45445356.43</v>
      </c>
      <c r="S1000" s="159">
        <v>7185646.4400000004</v>
      </c>
      <c r="T1000" s="159">
        <v>787787.04</v>
      </c>
      <c r="U1000" s="159">
        <v>142319469.58000001</v>
      </c>
      <c r="V1000" s="159">
        <v>127939302.64</v>
      </c>
      <c r="W1000" s="159">
        <v>45049927.670000002</v>
      </c>
      <c r="X1000" s="159">
        <v>353272.06</v>
      </c>
      <c r="Y1000" s="159">
        <v>14380166.939999999</v>
      </c>
      <c r="Z1000" s="159">
        <v>15074412.960000001</v>
      </c>
      <c r="AA1000" s="159">
        <v>602547</v>
      </c>
      <c r="AB1000" s="159">
        <v>14471865.960000001</v>
      </c>
      <c r="AC1000" s="159">
        <v>2212147.33</v>
      </c>
      <c r="AD1000" s="159">
        <v>2212147.33</v>
      </c>
      <c r="AE1000" s="159">
        <v>15959630.16</v>
      </c>
      <c r="AF1000" s="159">
        <v>8858215.7100000009</v>
      </c>
      <c r="AG1000" s="159">
        <v>204999.9</v>
      </c>
      <c r="AH1000" s="159">
        <v>292166.90000000002</v>
      </c>
      <c r="AI1000" s="159">
        <v>0</v>
      </c>
      <c r="AJ1000" s="159">
        <v>0</v>
      </c>
    </row>
    <row r="1001" spans="1:36">
      <c r="A1001" s="153">
        <v>14</v>
      </c>
      <c r="B1001" s="154">
        <v>6</v>
      </c>
      <c r="C1001" s="154">
        <v>6</v>
      </c>
      <c r="D1001" s="155">
        <v>2</v>
      </c>
      <c r="E1001" s="155" t="s">
        <v>556</v>
      </c>
      <c r="F1001" s="156" t="s">
        <v>4046</v>
      </c>
      <c r="G1001" s="156" t="s">
        <v>556</v>
      </c>
      <c r="H1001" s="156" t="s">
        <v>4053</v>
      </c>
      <c r="I1001" s="155">
        <v>1406062</v>
      </c>
      <c r="J1001" s="157" t="s">
        <v>1877</v>
      </c>
      <c r="K1001" s="157"/>
      <c r="L1001" s="155">
        <v>2022</v>
      </c>
      <c r="M1001" s="158">
        <v>5371</v>
      </c>
      <c r="N1001" s="159">
        <v>31695568.91</v>
      </c>
      <c r="O1001" s="159">
        <v>29973792.359999999</v>
      </c>
      <c r="P1001" s="159">
        <v>20269656.140000001</v>
      </c>
      <c r="Q1001" s="159">
        <v>9826877</v>
      </c>
      <c r="R1001" s="159">
        <v>10442779.140000001</v>
      </c>
      <c r="S1001" s="159">
        <v>1721776.55</v>
      </c>
      <c r="T1001" s="159">
        <v>183740.6</v>
      </c>
      <c r="U1001" s="159">
        <v>29737101.390000001</v>
      </c>
      <c r="V1001" s="159">
        <v>27562963.27</v>
      </c>
      <c r="W1001" s="159">
        <v>11344078.859999999</v>
      </c>
      <c r="X1001" s="159">
        <v>75816.490000000005</v>
      </c>
      <c r="Y1001" s="159">
        <v>2174138.12</v>
      </c>
      <c r="Z1001" s="159">
        <v>1169116.6100000001</v>
      </c>
      <c r="AA1001" s="159">
        <v>0</v>
      </c>
      <c r="AB1001" s="159">
        <v>1169116.6100000001</v>
      </c>
      <c r="AC1001" s="159">
        <v>1144890</v>
      </c>
      <c r="AD1001" s="159">
        <v>1144890</v>
      </c>
      <c r="AE1001" s="159">
        <v>4448745</v>
      </c>
      <c r="AF1001" s="159">
        <v>2410829.09</v>
      </c>
      <c r="AG1001" s="159">
        <v>162270.88</v>
      </c>
      <c r="AH1001" s="159">
        <v>289897.03000000003</v>
      </c>
      <c r="AI1001" s="159">
        <v>0</v>
      </c>
      <c r="AJ1001" s="159">
        <v>0</v>
      </c>
    </row>
    <row r="1002" spans="1:36">
      <c r="A1002" s="153">
        <v>14</v>
      </c>
      <c r="B1002" s="154">
        <v>6</v>
      </c>
      <c r="C1002" s="154">
        <v>7</v>
      </c>
      <c r="D1002" s="155">
        <v>3</v>
      </c>
      <c r="E1002" s="155" t="s">
        <v>556</v>
      </c>
      <c r="F1002" s="156" t="s">
        <v>4051</v>
      </c>
      <c r="G1002" s="156" t="s">
        <v>556</v>
      </c>
      <c r="H1002" s="156" t="s">
        <v>4054</v>
      </c>
      <c r="I1002" s="155">
        <v>1406073</v>
      </c>
      <c r="J1002" s="157" t="s">
        <v>1876</v>
      </c>
      <c r="K1002" s="157"/>
      <c r="L1002" s="155">
        <v>2022</v>
      </c>
      <c r="M1002" s="158">
        <v>8615</v>
      </c>
      <c r="N1002" s="159">
        <v>44384855.380000003</v>
      </c>
      <c r="O1002" s="159">
        <v>43208529.740000002</v>
      </c>
      <c r="P1002" s="159">
        <v>25390513.039999999</v>
      </c>
      <c r="Q1002" s="159">
        <v>11007255</v>
      </c>
      <c r="R1002" s="159">
        <v>14383258.039999999</v>
      </c>
      <c r="S1002" s="159">
        <v>1176325.6399999999</v>
      </c>
      <c r="T1002" s="159">
        <v>505610.89</v>
      </c>
      <c r="U1002" s="159">
        <v>39352361.439999998</v>
      </c>
      <c r="V1002" s="159">
        <v>37784038.700000003</v>
      </c>
      <c r="W1002" s="159">
        <v>15288226.4</v>
      </c>
      <c r="X1002" s="159">
        <v>150003.14000000001</v>
      </c>
      <c r="Y1002" s="159">
        <v>1568322.74</v>
      </c>
      <c r="Z1002" s="159">
        <v>2859644.53</v>
      </c>
      <c r="AA1002" s="159">
        <v>0</v>
      </c>
      <c r="AB1002" s="159">
        <v>2859644.53</v>
      </c>
      <c r="AC1002" s="159">
        <v>1664558.28</v>
      </c>
      <c r="AD1002" s="159">
        <v>1664558.28</v>
      </c>
      <c r="AE1002" s="159">
        <v>6247492.29</v>
      </c>
      <c r="AF1002" s="159">
        <v>5424491.04</v>
      </c>
      <c r="AG1002" s="159">
        <v>280790.09999999998</v>
      </c>
      <c r="AH1002" s="159">
        <v>308988.88</v>
      </c>
      <c r="AI1002" s="159">
        <v>0</v>
      </c>
      <c r="AJ1002" s="159">
        <v>0</v>
      </c>
    </row>
    <row r="1003" spans="1:36">
      <c r="A1003" s="153">
        <v>14</v>
      </c>
      <c r="B1003" s="154">
        <v>6</v>
      </c>
      <c r="C1003" s="154">
        <v>8</v>
      </c>
      <c r="D1003" s="155">
        <v>3</v>
      </c>
      <c r="E1003" s="155" t="s">
        <v>556</v>
      </c>
      <c r="F1003" s="156" t="s">
        <v>4051</v>
      </c>
      <c r="G1003" s="156" t="s">
        <v>556</v>
      </c>
      <c r="H1003" s="156" t="s">
        <v>4055</v>
      </c>
      <c r="I1003" s="155">
        <v>1406083</v>
      </c>
      <c r="J1003" s="157" t="s">
        <v>1875</v>
      </c>
      <c r="K1003" s="157"/>
      <c r="L1003" s="155">
        <v>2022</v>
      </c>
      <c r="M1003" s="158">
        <v>7636</v>
      </c>
      <c r="N1003" s="159">
        <v>44588417.350000001</v>
      </c>
      <c r="O1003" s="159">
        <v>41108812.009999998</v>
      </c>
      <c r="P1003" s="159">
        <v>20632451.259999998</v>
      </c>
      <c r="Q1003" s="159">
        <v>8444755</v>
      </c>
      <c r="R1003" s="159">
        <v>12187696.26</v>
      </c>
      <c r="S1003" s="159">
        <v>3479605.34</v>
      </c>
      <c r="T1003" s="159">
        <v>562590</v>
      </c>
      <c r="U1003" s="159">
        <v>36749967.560000002</v>
      </c>
      <c r="V1003" s="159">
        <v>34418273.93</v>
      </c>
      <c r="W1003" s="159">
        <v>13394177.92</v>
      </c>
      <c r="X1003" s="159">
        <v>240072.45</v>
      </c>
      <c r="Y1003" s="159">
        <v>2331693.63</v>
      </c>
      <c r="Z1003" s="159">
        <v>7687687.6399999997</v>
      </c>
      <c r="AA1003" s="159">
        <v>0</v>
      </c>
      <c r="AB1003" s="159">
        <v>7687687.6399999997</v>
      </c>
      <c r="AC1003" s="159">
        <v>780000</v>
      </c>
      <c r="AD1003" s="159">
        <v>780000</v>
      </c>
      <c r="AE1003" s="159">
        <v>11332315.869999999</v>
      </c>
      <c r="AF1003" s="159">
        <v>6690538.0800000001</v>
      </c>
      <c r="AG1003" s="159">
        <v>133825.23000000001</v>
      </c>
      <c r="AH1003" s="159">
        <v>133825.23000000001</v>
      </c>
      <c r="AI1003" s="159">
        <v>0</v>
      </c>
      <c r="AJ1003" s="159">
        <v>0</v>
      </c>
    </row>
    <row r="1004" spans="1:36">
      <c r="A1004" s="153">
        <v>14</v>
      </c>
      <c r="B1004" s="154">
        <v>6</v>
      </c>
      <c r="C1004" s="154">
        <v>9</v>
      </c>
      <c r="D1004" s="155">
        <v>2</v>
      </c>
      <c r="E1004" s="155" t="s">
        <v>556</v>
      </c>
      <c r="F1004" s="156" t="s">
        <v>4046</v>
      </c>
      <c r="G1004" s="156" t="s">
        <v>556</v>
      </c>
      <c r="H1004" s="156" t="s">
        <v>4056</v>
      </c>
      <c r="I1004" s="155">
        <v>1406092</v>
      </c>
      <c r="J1004" s="157" t="s">
        <v>697</v>
      </c>
      <c r="K1004" s="157"/>
      <c r="L1004" s="155">
        <v>2022</v>
      </c>
      <c r="M1004" s="158">
        <v>4803</v>
      </c>
      <c r="N1004" s="159">
        <v>30952573.5</v>
      </c>
      <c r="O1004" s="159">
        <v>28791312.84</v>
      </c>
      <c r="P1004" s="159">
        <v>15919041.609999999</v>
      </c>
      <c r="Q1004" s="159">
        <v>6309557</v>
      </c>
      <c r="R1004" s="159">
        <v>9609484.6099999994</v>
      </c>
      <c r="S1004" s="159">
        <v>2161260.66</v>
      </c>
      <c r="T1004" s="159">
        <v>0</v>
      </c>
      <c r="U1004" s="159">
        <v>28106367.190000001</v>
      </c>
      <c r="V1004" s="159">
        <v>25000488.91</v>
      </c>
      <c r="W1004" s="159">
        <v>8093917.7000000002</v>
      </c>
      <c r="X1004" s="159">
        <v>68673.62</v>
      </c>
      <c r="Y1004" s="159">
        <v>3105878.28</v>
      </c>
      <c r="Z1004" s="159">
        <v>984702.53</v>
      </c>
      <c r="AA1004" s="159">
        <v>0</v>
      </c>
      <c r="AB1004" s="159">
        <v>984702.53</v>
      </c>
      <c r="AC1004" s="159">
        <v>1962869.19</v>
      </c>
      <c r="AD1004" s="159">
        <v>1462800</v>
      </c>
      <c r="AE1004" s="159">
        <v>3935200</v>
      </c>
      <c r="AF1004" s="159">
        <v>3790823.93</v>
      </c>
      <c r="AG1004" s="159">
        <v>587763.51</v>
      </c>
      <c r="AH1004" s="159">
        <v>538876.42000000004</v>
      </c>
      <c r="AI1004" s="159">
        <v>0</v>
      </c>
      <c r="AJ1004" s="159">
        <v>0</v>
      </c>
    </row>
    <row r="1005" spans="1:36">
      <c r="A1005" s="153">
        <v>14</v>
      </c>
      <c r="B1005" s="154">
        <v>6</v>
      </c>
      <c r="C1005" s="154">
        <v>11</v>
      </c>
      <c r="D1005" s="155">
        <v>3</v>
      </c>
      <c r="E1005" s="155" t="s">
        <v>556</v>
      </c>
      <c r="F1005" s="156" t="s">
        <v>4051</v>
      </c>
      <c r="G1005" s="156" t="s">
        <v>556</v>
      </c>
      <c r="H1005" s="156" t="s">
        <v>4057</v>
      </c>
      <c r="I1005" s="155">
        <v>1406113</v>
      </c>
      <c r="J1005" s="157" t="s">
        <v>1874</v>
      </c>
      <c r="K1005" s="157"/>
      <c r="L1005" s="155">
        <v>2022</v>
      </c>
      <c r="M1005" s="158">
        <v>19227</v>
      </c>
      <c r="N1005" s="159">
        <v>99977694.049999997</v>
      </c>
      <c r="O1005" s="159">
        <v>93674957.829999998</v>
      </c>
      <c r="P1005" s="159">
        <v>50296659.399999999</v>
      </c>
      <c r="Q1005" s="159">
        <v>17511302</v>
      </c>
      <c r="R1005" s="159">
        <v>32785357.399999999</v>
      </c>
      <c r="S1005" s="159">
        <v>6302736.2199999997</v>
      </c>
      <c r="T1005" s="159">
        <v>623597.1</v>
      </c>
      <c r="U1005" s="159">
        <v>97054015.099999994</v>
      </c>
      <c r="V1005" s="159">
        <v>87584978.319999993</v>
      </c>
      <c r="W1005" s="159">
        <v>31855081.309999999</v>
      </c>
      <c r="X1005" s="159">
        <v>249317.77</v>
      </c>
      <c r="Y1005" s="159">
        <v>9469036.7799999993</v>
      </c>
      <c r="Z1005" s="159">
        <v>9548011.4800000004</v>
      </c>
      <c r="AA1005" s="159">
        <v>6882842.0499999998</v>
      </c>
      <c r="AB1005" s="159">
        <v>2665169.4300000006</v>
      </c>
      <c r="AC1005" s="159">
        <v>3702309</v>
      </c>
      <c r="AD1005" s="159">
        <v>3702309</v>
      </c>
      <c r="AE1005" s="159">
        <v>16234890.82</v>
      </c>
      <c r="AF1005" s="159">
        <v>6089979.5099999998</v>
      </c>
      <c r="AG1005" s="159">
        <v>171493.89</v>
      </c>
      <c r="AH1005" s="159">
        <v>171493.89</v>
      </c>
      <c r="AI1005" s="159">
        <v>0</v>
      </c>
      <c r="AJ1005" s="159">
        <v>0</v>
      </c>
    </row>
    <row r="1006" spans="1:36">
      <c r="A1006" s="153">
        <v>14</v>
      </c>
      <c r="B1006" s="154">
        <v>7</v>
      </c>
      <c r="C1006" s="154">
        <v>1</v>
      </c>
      <c r="D1006" s="155">
        <v>2</v>
      </c>
      <c r="E1006" s="155" t="s">
        <v>556</v>
      </c>
      <c r="F1006" s="156" t="s">
        <v>4058</v>
      </c>
      <c r="G1006" s="156" t="s">
        <v>556</v>
      </c>
      <c r="H1006" s="156" t="s">
        <v>4059</v>
      </c>
      <c r="I1006" s="155">
        <v>1407012</v>
      </c>
      <c r="J1006" s="157" t="s">
        <v>1873</v>
      </c>
      <c r="K1006" s="157"/>
      <c r="L1006" s="155">
        <v>2022</v>
      </c>
      <c r="M1006" s="158">
        <v>5002</v>
      </c>
      <c r="N1006" s="159">
        <v>26002185.57</v>
      </c>
      <c r="O1006" s="159">
        <v>21723405.210000001</v>
      </c>
      <c r="P1006" s="159">
        <v>12743100.780000001</v>
      </c>
      <c r="Q1006" s="159">
        <v>5300463</v>
      </c>
      <c r="R1006" s="159">
        <v>7442637.7800000003</v>
      </c>
      <c r="S1006" s="159">
        <v>4278780.3600000003</v>
      </c>
      <c r="T1006" s="159">
        <v>0</v>
      </c>
      <c r="U1006" s="159">
        <v>26193513.420000002</v>
      </c>
      <c r="V1006" s="159">
        <v>20584256.219999999</v>
      </c>
      <c r="W1006" s="159">
        <v>8883919.2200000007</v>
      </c>
      <c r="X1006" s="159">
        <v>258399.2</v>
      </c>
      <c r="Y1006" s="159">
        <v>5609257.2000000002</v>
      </c>
      <c r="Z1006" s="159">
        <v>6662273.9699999997</v>
      </c>
      <c r="AA1006" s="159">
        <v>2844000</v>
      </c>
      <c r="AB1006" s="159">
        <v>3818273.9699999997</v>
      </c>
      <c r="AC1006" s="159">
        <v>1229406.99</v>
      </c>
      <c r="AD1006" s="159">
        <v>1140000</v>
      </c>
      <c r="AE1006" s="159">
        <v>11139619.51</v>
      </c>
      <c r="AF1006" s="159">
        <v>1139148.99</v>
      </c>
      <c r="AG1006" s="159">
        <v>364076.36</v>
      </c>
      <c r="AH1006" s="159">
        <v>201445.21</v>
      </c>
      <c r="AI1006" s="159">
        <v>0</v>
      </c>
      <c r="AJ1006" s="159">
        <v>0</v>
      </c>
    </row>
    <row r="1007" spans="1:36">
      <c r="A1007" s="153">
        <v>14</v>
      </c>
      <c r="B1007" s="154">
        <v>7</v>
      </c>
      <c r="C1007" s="154">
        <v>2</v>
      </c>
      <c r="D1007" s="155">
        <v>2</v>
      </c>
      <c r="E1007" s="155" t="s">
        <v>556</v>
      </c>
      <c r="F1007" s="156" t="s">
        <v>4058</v>
      </c>
      <c r="G1007" s="156" t="s">
        <v>556</v>
      </c>
      <c r="H1007" s="156" t="s">
        <v>4060</v>
      </c>
      <c r="I1007" s="155">
        <v>1407022</v>
      </c>
      <c r="J1007" s="157" t="s">
        <v>1872</v>
      </c>
      <c r="K1007" s="157"/>
      <c r="L1007" s="155">
        <v>2022</v>
      </c>
      <c r="M1007" s="158">
        <v>7120</v>
      </c>
      <c r="N1007" s="159">
        <v>36927204.18</v>
      </c>
      <c r="O1007" s="159">
        <v>35232871.350000001</v>
      </c>
      <c r="P1007" s="159">
        <v>25543407.439999998</v>
      </c>
      <c r="Q1007" s="159">
        <v>12621044</v>
      </c>
      <c r="R1007" s="159">
        <v>12922363.439999999</v>
      </c>
      <c r="S1007" s="159">
        <v>1694332.83</v>
      </c>
      <c r="T1007" s="159">
        <v>19996.87</v>
      </c>
      <c r="U1007" s="159">
        <v>35697737.369999997</v>
      </c>
      <c r="V1007" s="159">
        <v>32518179.940000001</v>
      </c>
      <c r="W1007" s="159">
        <v>12668679.630000001</v>
      </c>
      <c r="X1007" s="159">
        <v>69471.179999999993</v>
      </c>
      <c r="Y1007" s="159">
        <v>3179557.43</v>
      </c>
      <c r="Z1007" s="159">
        <v>720793.76</v>
      </c>
      <c r="AA1007" s="159">
        <v>150881.5</v>
      </c>
      <c r="AB1007" s="159">
        <v>569912.26</v>
      </c>
      <c r="AC1007" s="159">
        <v>802375</v>
      </c>
      <c r="AD1007" s="159">
        <v>802375</v>
      </c>
      <c r="AE1007" s="159">
        <v>3730756.5</v>
      </c>
      <c r="AF1007" s="159">
        <v>2714691.41</v>
      </c>
      <c r="AG1007" s="159">
        <v>164313.5</v>
      </c>
      <c r="AH1007" s="159">
        <v>134751.5</v>
      </c>
      <c r="AI1007" s="159">
        <v>0</v>
      </c>
      <c r="AJ1007" s="159">
        <v>0</v>
      </c>
    </row>
    <row r="1008" spans="1:36">
      <c r="A1008" s="153">
        <v>14</v>
      </c>
      <c r="B1008" s="154">
        <v>7</v>
      </c>
      <c r="C1008" s="154">
        <v>3</v>
      </c>
      <c r="D1008" s="155">
        <v>2</v>
      </c>
      <c r="E1008" s="155" t="s">
        <v>556</v>
      </c>
      <c r="F1008" s="156" t="s">
        <v>4058</v>
      </c>
      <c r="G1008" s="156" t="s">
        <v>556</v>
      </c>
      <c r="H1008" s="156" t="s">
        <v>4061</v>
      </c>
      <c r="I1008" s="155">
        <v>1407032</v>
      </c>
      <c r="J1008" s="157" t="s">
        <v>1871</v>
      </c>
      <c r="K1008" s="157"/>
      <c r="L1008" s="155">
        <v>2022</v>
      </c>
      <c r="M1008" s="158">
        <v>3854</v>
      </c>
      <c r="N1008" s="159">
        <v>19801252.98</v>
      </c>
      <c r="O1008" s="159">
        <v>19190487.530000001</v>
      </c>
      <c r="P1008" s="159">
        <v>14434004.780000001</v>
      </c>
      <c r="Q1008" s="159">
        <v>7139713</v>
      </c>
      <c r="R1008" s="159">
        <v>7294291.7800000003</v>
      </c>
      <c r="S1008" s="159">
        <v>610765.44999999995</v>
      </c>
      <c r="T1008" s="159">
        <v>8121</v>
      </c>
      <c r="U1008" s="159">
        <v>17746173.300000001</v>
      </c>
      <c r="V1008" s="159">
        <v>16974948.600000001</v>
      </c>
      <c r="W1008" s="159">
        <v>6277944.3799999999</v>
      </c>
      <c r="X1008" s="159">
        <v>21695.43</v>
      </c>
      <c r="Y1008" s="159">
        <v>771224.7</v>
      </c>
      <c r="Z1008" s="159">
        <v>1043967.09</v>
      </c>
      <c r="AA1008" s="159">
        <v>0</v>
      </c>
      <c r="AB1008" s="159">
        <v>1043967.09</v>
      </c>
      <c r="AC1008" s="159">
        <v>228664</v>
      </c>
      <c r="AD1008" s="159">
        <v>228664</v>
      </c>
      <c r="AE1008" s="159">
        <v>800000</v>
      </c>
      <c r="AF1008" s="159">
        <v>2215538.9300000002</v>
      </c>
      <c r="AG1008" s="159">
        <v>95867.94</v>
      </c>
      <c r="AH1008" s="159">
        <v>95867.94</v>
      </c>
      <c r="AI1008" s="159">
        <v>0</v>
      </c>
      <c r="AJ1008" s="159">
        <v>0</v>
      </c>
    </row>
    <row r="1009" spans="1:36">
      <c r="A1009" s="153">
        <v>14</v>
      </c>
      <c r="B1009" s="154">
        <v>7</v>
      </c>
      <c r="C1009" s="154">
        <v>4</v>
      </c>
      <c r="D1009" s="155">
        <v>2</v>
      </c>
      <c r="E1009" s="155" t="s">
        <v>556</v>
      </c>
      <c r="F1009" s="156" t="s">
        <v>4058</v>
      </c>
      <c r="G1009" s="156" t="s">
        <v>556</v>
      </c>
      <c r="H1009" s="156" t="s">
        <v>4062</v>
      </c>
      <c r="I1009" s="155">
        <v>1407042</v>
      </c>
      <c r="J1009" s="157" t="s">
        <v>1870</v>
      </c>
      <c r="K1009" s="157"/>
      <c r="L1009" s="155">
        <v>2022</v>
      </c>
      <c r="M1009" s="158">
        <v>3911</v>
      </c>
      <c r="N1009" s="159">
        <v>22555838.02</v>
      </c>
      <c r="O1009" s="159">
        <v>20692053.940000001</v>
      </c>
      <c r="P1009" s="159">
        <v>14294465.379999999</v>
      </c>
      <c r="Q1009" s="159">
        <v>7020837</v>
      </c>
      <c r="R1009" s="159">
        <v>7273628.3799999999</v>
      </c>
      <c r="S1009" s="159">
        <v>1863784.08</v>
      </c>
      <c r="T1009" s="159">
        <v>35500</v>
      </c>
      <c r="U1009" s="159">
        <v>23197673.02</v>
      </c>
      <c r="V1009" s="159">
        <v>18301405.32</v>
      </c>
      <c r="W1009" s="159">
        <v>7354930.0800000001</v>
      </c>
      <c r="X1009" s="159">
        <v>53632.68</v>
      </c>
      <c r="Y1009" s="159">
        <v>4896267.7</v>
      </c>
      <c r="Z1009" s="159">
        <v>2242279.2000000002</v>
      </c>
      <c r="AA1009" s="159">
        <v>1288106.47</v>
      </c>
      <c r="AB1009" s="159">
        <v>954172.73000000021</v>
      </c>
      <c r="AC1009" s="159">
        <v>605153.99</v>
      </c>
      <c r="AD1009" s="159">
        <v>605153.99</v>
      </c>
      <c r="AE1009" s="159">
        <v>3898106.47</v>
      </c>
      <c r="AF1009" s="159">
        <v>2390648.62</v>
      </c>
      <c r="AG1009" s="159">
        <v>114994.4</v>
      </c>
      <c r="AH1009" s="159">
        <v>114994.4</v>
      </c>
      <c r="AI1009" s="159">
        <v>0</v>
      </c>
      <c r="AJ1009" s="159">
        <v>0</v>
      </c>
    </row>
    <row r="1010" spans="1:36">
      <c r="A1010" s="153">
        <v>14</v>
      </c>
      <c r="B1010" s="154">
        <v>7</v>
      </c>
      <c r="C1010" s="154">
        <v>5</v>
      </c>
      <c r="D1010" s="155">
        <v>3</v>
      </c>
      <c r="E1010" s="155" t="s">
        <v>556</v>
      </c>
      <c r="F1010" s="156" t="s">
        <v>4063</v>
      </c>
      <c r="G1010" s="156" t="s">
        <v>556</v>
      </c>
      <c r="H1010" s="156" t="s">
        <v>4064</v>
      </c>
      <c r="I1010" s="155">
        <v>1407053</v>
      </c>
      <c r="J1010" s="157" t="s">
        <v>1869</v>
      </c>
      <c r="K1010" s="157"/>
      <c r="L1010" s="155">
        <v>2022</v>
      </c>
      <c r="M1010" s="158">
        <v>29296</v>
      </c>
      <c r="N1010" s="159">
        <v>210627991.47999999</v>
      </c>
      <c r="O1010" s="159">
        <v>190798497.53999999</v>
      </c>
      <c r="P1010" s="159">
        <v>64211144.969999999</v>
      </c>
      <c r="Q1010" s="159">
        <v>22288660</v>
      </c>
      <c r="R1010" s="159">
        <v>41922484.969999999</v>
      </c>
      <c r="S1010" s="159">
        <v>19829493.940000001</v>
      </c>
      <c r="T1010" s="159">
        <v>3553562.11</v>
      </c>
      <c r="U1010" s="159">
        <v>193421579.83000001</v>
      </c>
      <c r="V1010" s="159">
        <v>164859091.19999999</v>
      </c>
      <c r="W1010" s="159">
        <v>65909083.710000001</v>
      </c>
      <c r="X1010" s="159">
        <v>1061196.68</v>
      </c>
      <c r="Y1010" s="159">
        <v>28562488.629999999</v>
      </c>
      <c r="Z1010" s="159">
        <v>11858160.689999999</v>
      </c>
      <c r="AA1010" s="159">
        <v>2170445.7000000002</v>
      </c>
      <c r="AB1010" s="159">
        <v>9687714.9899999984</v>
      </c>
      <c r="AC1010" s="159">
        <v>167415</v>
      </c>
      <c r="AD1010" s="159">
        <v>167415</v>
      </c>
      <c r="AE1010" s="159">
        <v>54136999.210000001</v>
      </c>
      <c r="AF1010" s="159">
        <v>25939406.34</v>
      </c>
      <c r="AG1010" s="159">
        <v>246061</v>
      </c>
      <c r="AH1010" s="159">
        <v>690650.4</v>
      </c>
      <c r="AI1010" s="159">
        <v>0</v>
      </c>
      <c r="AJ1010" s="159">
        <v>6716.09</v>
      </c>
    </row>
    <row r="1011" spans="1:36">
      <c r="A1011" s="153">
        <v>14</v>
      </c>
      <c r="B1011" s="154">
        <v>7</v>
      </c>
      <c r="C1011" s="154">
        <v>6</v>
      </c>
      <c r="D1011" s="155">
        <v>2</v>
      </c>
      <c r="E1011" s="155" t="s">
        <v>556</v>
      </c>
      <c r="F1011" s="156" t="s">
        <v>4058</v>
      </c>
      <c r="G1011" s="156" t="s">
        <v>556</v>
      </c>
      <c r="H1011" s="156" t="s">
        <v>4065</v>
      </c>
      <c r="I1011" s="155">
        <v>1407062</v>
      </c>
      <c r="J1011" s="157" t="s">
        <v>1868</v>
      </c>
      <c r="K1011" s="157"/>
      <c r="L1011" s="155">
        <v>2022</v>
      </c>
      <c r="M1011" s="158">
        <v>6727</v>
      </c>
      <c r="N1011" s="159">
        <v>38389361.100000001</v>
      </c>
      <c r="O1011" s="159">
        <v>35547427.850000001</v>
      </c>
      <c r="P1011" s="159">
        <v>25214177.140000001</v>
      </c>
      <c r="Q1011" s="159">
        <v>12055143</v>
      </c>
      <c r="R1011" s="159">
        <v>13159034.140000001</v>
      </c>
      <c r="S1011" s="159">
        <v>2841933.25</v>
      </c>
      <c r="T1011" s="159">
        <v>12</v>
      </c>
      <c r="U1011" s="159">
        <v>39583981.740000002</v>
      </c>
      <c r="V1011" s="159">
        <v>32404726.609999999</v>
      </c>
      <c r="W1011" s="159">
        <v>12752997.48</v>
      </c>
      <c r="X1011" s="159">
        <v>19808.669999999998</v>
      </c>
      <c r="Y1011" s="159">
        <v>7179255.1299999999</v>
      </c>
      <c r="Z1011" s="159">
        <v>10002254.560000001</v>
      </c>
      <c r="AA1011" s="159">
        <v>1801838.56</v>
      </c>
      <c r="AB1011" s="159">
        <v>8200416</v>
      </c>
      <c r="AC1011" s="159">
        <v>386776</v>
      </c>
      <c r="AD1011" s="159">
        <v>386776</v>
      </c>
      <c r="AE1011" s="159">
        <v>2151406.06</v>
      </c>
      <c r="AF1011" s="159">
        <v>3142701.24</v>
      </c>
      <c r="AG1011" s="159">
        <v>134974.98000000001</v>
      </c>
      <c r="AH1011" s="159">
        <v>195915.87</v>
      </c>
      <c r="AI1011" s="159">
        <v>0</v>
      </c>
      <c r="AJ1011" s="159">
        <v>0</v>
      </c>
    </row>
    <row r="1012" spans="1:36">
      <c r="A1012" s="153">
        <v>14</v>
      </c>
      <c r="B1012" s="154">
        <v>7</v>
      </c>
      <c r="C1012" s="154">
        <v>7</v>
      </c>
      <c r="D1012" s="155">
        <v>2</v>
      </c>
      <c r="E1012" s="155" t="s">
        <v>556</v>
      </c>
      <c r="F1012" s="156" t="s">
        <v>4058</v>
      </c>
      <c r="G1012" s="156" t="s">
        <v>556</v>
      </c>
      <c r="H1012" s="156" t="s">
        <v>4066</v>
      </c>
      <c r="I1012" s="155">
        <v>1407072</v>
      </c>
      <c r="J1012" s="157" t="s">
        <v>1867</v>
      </c>
      <c r="K1012" s="157"/>
      <c r="L1012" s="155">
        <v>2022</v>
      </c>
      <c r="M1012" s="158">
        <v>3883</v>
      </c>
      <c r="N1012" s="159">
        <v>19370644.600000001</v>
      </c>
      <c r="O1012" s="159">
        <v>18602725.140000001</v>
      </c>
      <c r="P1012" s="159">
        <v>11850471.440000001</v>
      </c>
      <c r="Q1012" s="159">
        <v>5711998</v>
      </c>
      <c r="R1012" s="159">
        <v>6138473.4400000004</v>
      </c>
      <c r="S1012" s="159">
        <v>767919.46</v>
      </c>
      <c r="T1012" s="159">
        <v>40400</v>
      </c>
      <c r="U1012" s="159">
        <v>17628152.620000001</v>
      </c>
      <c r="V1012" s="159">
        <v>16254633.939999999</v>
      </c>
      <c r="W1012" s="159">
        <v>6740659.71</v>
      </c>
      <c r="X1012" s="159">
        <v>45337.86</v>
      </c>
      <c r="Y1012" s="159">
        <v>1373518.68</v>
      </c>
      <c r="Z1012" s="159">
        <v>471428</v>
      </c>
      <c r="AA1012" s="159">
        <v>0</v>
      </c>
      <c r="AB1012" s="159">
        <v>471428</v>
      </c>
      <c r="AC1012" s="159">
        <v>471428</v>
      </c>
      <c r="AD1012" s="159">
        <v>471428</v>
      </c>
      <c r="AE1012" s="159">
        <v>1685712</v>
      </c>
      <c r="AF1012" s="159">
        <v>2348091.2000000002</v>
      </c>
      <c r="AG1012" s="159">
        <v>99989.04</v>
      </c>
      <c r="AH1012" s="159">
        <v>99990</v>
      </c>
      <c r="AI1012" s="159">
        <v>0</v>
      </c>
      <c r="AJ1012" s="159">
        <v>0</v>
      </c>
    </row>
    <row r="1013" spans="1:36">
      <c r="A1013" s="153">
        <v>14</v>
      </c>
      <c r="B1013" s="154">
        <v>8</v>
      </c>
      <c r="C1013" s="154">
        <v>1</v>
      </c>
      <c r="D1013" s="155">
        <v>1</v>
      </c>
      <c r="E1013" s="155" t="s">
        <v>556</v>
      </c>
      <c r="F1013" s="156" t="s">
        <v>4067</v>
      </c>
      <c r="G1013" s="156" t="s">
        <v>556</v>
      </c>
      <c r="H1013" s="156" t="s">
        <v>4068</v>
      </c>
      <c r="I1013" s="155">
        <v>1408011</v>
      </c>
      <c r="J1013" s="157" t="s">
        <v>1866</v>
      </c>
      <c r="K1013" s="157"/>
      <c r="L1013" s="155">
        <v>2022</v>
      </c>
      <c r="M1013" s="158">
        <v>53809</v>
      </c>
      <c r="N1013" s="159">
        <v>305669920.99000001</v>
      </c>
      <c r="O1013" s="159">
        <v>283040519.04000002</v>
      </c>
      <c r="P1013" s="159">
        <v>135856643.66</v>
      </c>
      <c r="Q1013" s="159">
        <v>48454202</v>
      </c>
      <c r="R1013" s="159">
        <v>87402441.659999996</v>
      </c>
      <c r="S1013" s="159">
        <v>22629401.949999999</v>
      </c>
      <c r="T1013" s="159">
        <v>2993624.47</v>
      </c>
      <c r="U1013" s="159">
        <v>302781502.77999997</v>
      </c>
      <c r="V1013" s="159">
        <v>277341648.33999997</v>
      </c>
      <c r="W1013" s="159">
        <v>105123539.42</v>
      </c>
      <c r="X1013" s="159">
        <v>122059.63</v>
      </c>
      <c r="Y1013" s="159">
        <v>25439854.440000001</v>
      </c>
      <c r="Z1013" s="159">
        <v>27390965.260000002</v>
      </c>
      <c r="AA1013" s="159">
        <v>17719000</v>
      </c>
      <c r="AB1013" s="159">
        <v>9671965.2600000016</v>
      </c>
      <c r="AC1013" s="159">
        <v>10982103</v>
      </c>
      <c r="AD1013" s="159">
        <v>6711900</v>
      </c>
      <c r="AE1013" s="159">
        <v>18709220.579999998</v>
      </c>
      <c r="AF1013" s="159">
        <v>5698870.7000000002</v>
      </c>
      <c r="AG1013" s="159">
        <v>682297.29</v>
      </c>
      <c r="AH1013" s="159">
        <v>766269.43999999994</v>
      </c>
      <c r="AI1013" s="159">
        <v>0</v>
      </c>
      <c r="AJ1013" s="159">
        <v>0</v>
      </c>
    </row>
    <row r="1014" spans="1:36">
      <c r="A1014" s="153">
        <v>14</v>
      </c>
      <c r="B1014" s="154">
        <v>8</v>
      </c>
      <c r="C1014" s="154">
        <v>2</v>
      </c>
      <c r="D1014" s="155">
        <v>2</v>
      </c>
      <c r="E1014" s="155" t="s">
        <v>556</v>
      </c>
      <c r="F1014" s="156" t="s">
        <v>4069</v>
      </c>
      <c r="G1014" s="156" t="s">
        <v>556</v>
      </c>
      <c r="H1014" s="156" t="s">
        <v>4070</v>
      </c>
      <c r="I1014" s="155">
        <v>1408022</v>
      </c>
      <c r="J1014" s="157" t="s">
        <v>1865</v>
      </c>
      <c r="K1014" s="157"/>
      <c r="L1014" s="155">
        <v>2022</v>
      </c>
      <c r="M1014" s="158">
        <v>19843</v>
      </c>
      <c r="N1014" s="159">
        <v>156465520.05000001</v>
      </c>
      <c r="O1014" s="159">
        <v>128326812.51000001</v>
      </c>
      <c r="P1014" s="159">
        <v>64054059.460000001</v>
      </c>
      <c r="Q1014" s="159">
        <v>24360580</v>
      </c>
      <c r="R1014" s="159">
        <v>39693479.460000001</v>
      </c>
      <c r="S1014" s="159">
        <v>28138707.539999999</v>
      </c>
      <c r="T1014" s="159">
        <v>411010.53</v>
      </c>
      <c r="U1014" s="159">
        <v>172350821.31999999</v>
      </c>
      <c r="V1014" s="159">
        <v>118921555.51000001</v>
      </c>
      <c r="W1014" s="159">
        <v>36644748.350000001</v>
      </c>
      <c r="X1014" s="159">
        <v>1057103.1200000001</v>
      </c>
      <c r="Y1014" s="159">
        <v>53429265.810000002</v>
      </c>
      <c r="Z1014" s="159">
        <v>30805432.199999999</v>
      </c>
      <c r="AA1014" s="159">
        <v>22000000</v>
      </c>
      <c r="AB1014" s="159">
        <v>8805432.1999999993</v>
      </c>
      <c r="AC1014" s="159">
        <v>1317000</v>
      </c>
      <c r="AD1014" s="159">
        <v>1317000</v>
      </c>
      <c r="AE1014" s="159">
        <v>52191000</v>
      </c>
      <c r="AF1014" s="159">
        <v>9405257</v>
      </c>
      <c r="AG1014" s="159">
        <v>674618.06</v>
      </c>
      <c r="AH1014" s="159">
        <v>1270182.73</v>
      </c>
      <c r="AI1014" s="159">
        <v>0</v>
      </c>
      <c r="AJ1014" s="159">
        <v>0</v>
      </c>
    </row>
    <row r="1015" spans="1:36">
      <c r="A1015" s="153">
        <v>14</v>
      </c>
      <c r="B1015" s="154">
        <v>8</v>
      </c>
      <c r="C1015" s="154">
        <v>3</v>
      </c>
      <c r="D1015" s="155">
        <v>2</v>
      </c>
      <c r="E1015" s="155" t="s">
        <v>556</v>
      </c>
      <c r="F1015" s="156" t="s">
        <v>4069</v>
      </c>
      <c r="G1015" s="156" t="s">
        <v>556</v>
      </c>
      <c r="H1015" s="156" t="s">
        <v>4071</v>
      </c>
      <c r="I1015" s="155">
        <v>1408032</v>
      </c>
      <c r="J1015" s="157" t="s">
        <v>1864</v>
      </c>
      <c r="K1015" s="157"/>
      <c r="L1015" s="155">
        <v>2022</v>
      </c>
      <c r="M1015" s="158">
        <v>14748</v>
      </c>
      <c r="N1015" s="159">
        <v>118016734.06999999</v>
      </c>
      <c r="O1015" s="159">
        <v>108999333.51000001</v>
      </c>
      <c r="P1015" s="159">
        <v>45468194.82</v>
      </c>
      <c r="Q1015" s="159">
        <v>19031640</v>
      </c>
      <c r="R1015" s="159">
        <v>26436554.82</v>
      </c>
      <c r="S1015" s="159">
        <v>9017400.5600000005</v>
      </c>
      <c r="T1015" s="159">
        <v>513839.3</v>
      </c>
      <c r="U1015" s="159">
        <v>112866875.05</v>
      </c>
      <c r="V1015" s="159">
        <v>98495069.659999996</v>
      </c>
      <c r="W1015" s="159">
        <v>36773100.689999998</v>
      </c>
      <c r="X1015" s="159">
        <v>327.18</v>
      </c>
      <c r="Y1015" s="159">
        <v>14371805.390000001</v>
      </c>
      <c r="Z1015" s="159">
        <v>11405276.32</v>
      </c>
      <c r="AA1015" s="159">
        <v>0</v>
      </c>
      <c r="AB1015" s="159">
        <v>11405276.32</v>
      </c>
      <c r="AC1015" s="159">
        <v>0</v>
      </c>
      <c r="AD1015" s="159">
        <v>0</v>
      </c>
      <c r="AE1015" s="159">
        <v>0</v>
      </c>
      <c r="AF1015" s="159">
        <v>10504263.85</v>
      </c>
      <c r="AG1015" s="159">
        <v>159845.39000000001</v>
      </c>
      <c r="AH1015" s="159">
        <v>134972.03</v>
      </c>
      <c r="AI1015" s="159">
        <v>0</v>
      </c>
      <c r="AJ1015" s="159">
        <v>0</v>
      </c>
    </row>
    <row r="1016" spans="1:36">
      <c r="A1016" s="153">
        <v>14</v>
      </c>
      <c r="B1016" s="154">
        <v>8</v>
      </c>
      <c r="C1016" s="154">
        <v>4</v>
      </c>
      <c r="D1016" s="155">
        <v>3</v>
      </c>
      <c r="E1016" s="155" t="s">
        <v>556</v>
      </c>
      <c r="F1016" s="156" t="s">
        <v>4072</v>
      </c>
      <c r="G1016" s="156" t="s">
        <v>556</v>
      </c>
      <c r="H1016" s="156" t="s">
        <v>4073</v>
      </c>
      <c r="I1016" s="155">
        <v>1408043</v>
      </c>
      <c r="J1016" s="157" t="s">
        <v>1863</v>
      </c>
      <c r="K1016" s="157"/>
      <c r="L1016" s="155">
        <v>2022</v>
      </c>
      <c r="M1016" s="158">
        <v>15278</v>
      </c>
      <c r="N1016" s="159">
        <v>97415684.090000004</v>
      </c>
      <c r="O1016" s="159">
        <v>91580574.640000001</v>
      </c>
      <c r="P1016" s="159">
        <v>44893326.689999998</v>
      </c>
      <c r="Q1016" s="159">
        <v>14732416</v>
      </c>
      <c r="R1016" s="159">
        <v>30160910.690000001</v>
      </c>
      <c r="S1016" s="159">
        <v>5835109.4500000002</v>
      </c>
      <c r="T1016" s="159">
        <v>1635845.53</v>
      </c>
      <c r="U1016" s="159">
        <v>97700941.420000002</v>
      </c>
      <c r="V1016" s="159">
        <v>82448688.689999998</v>
      </c>
      <c r="W1016" s="159">
        <v>27762702.600000001</v>
      </c>
      <c r="X1016" s="159">
        <v>500447.84</v>
      </c>
      <c r="Y1016" s="159">
        <v>15252252.73</v>
      </c>
      <c r="Z1016" s="159">
        <v>13534865.310000001</v>
      </c>
      <c r="AA1016" s="159">
        <v>7024789.0499999998</v>
      </c>
      <c r="AB1016" s="159">
        <v>6510076.2600000007</v>
      </c>
      <c r="AC1016" s="159">
        <v>4814324.91</v>
      </c>
      <c r="AD1016" s="159">
        <v>3898497.91</v>
      </c>
      <c r="AE1016" s="159">
        <v>28245141.800000001</v>
      </c>
      <c r="AF1016" s="159">
        <v>9131885.9499999993</v>
      </c>
      <c r="AG1016" s="159">
        <v>944118.75</v>
      </c>
      <c r="AH1016" s="159">
        <v>725330.6</v>
      </c>
      <c r="AI1016" s="159">
        <v>0</v>
      </c>
      <c r="AJ1016" s="159">
        <v>0</v>
      </c>
    </row>
    <row r="1017" spans="1:36">
      <c r="A1017" s="153">
        <v>14</v>
      </c>
      <c r="B1017" s="154">
        <v>8</v>
      </c>
      <c r="C1017" s="154">
        <v>5</v>
      </c>
      <c r="D1017" s="155">
        <v>2</v>
      </c>
      <c r="E1017" s="155" t="s">
        <v>556</v>
      </c>
      <c r="F1017" s="156" t="s">
        <v>4069</v>
      </c>
      <c r="G1017" s="156" t="s">
        <v>556</v>
      </c>
      <c r="H1017" s="156" t="s">
        <v>4074</v>
      </c>
      <c r="I1017" s="155">
        <v>1408052</v>
      </c>
      <c r="J1017" s="157" t="s">
        <v>1862</v>
      </c>
      <c r="K1017" s="157"/>
      <c r="L1017" s="155">
        <v>2022</v>
      </c>
      <c r="M1017" s="158">
        <v>15628</v>
      </c>
      <c r="N1017" s="159">
        <v>111211299.08</v>
      </c>
      <c r="O1017" s="159">
        <v>102203706.31999999</v>
      </c>
      <c r="P1017" s="159">
        <v>50481771.049999997</v>
      </c>
      <c r="Q1017" s="159">
        <v>19518495</v>
      </c>
      <c r="R1017" s="159">
        <v>30963276.050000001</v>
      </c>
      <c r="S1017" s="159">
        <v>9007592.7599999998</v>
      </c>
      <c r="T1017" s="159">
        <v>51735.75</v>
      </c>
      <c r="U1017" s="159">
        <v>114076385.29000001</v>
      </c>
      <c r="V1017" s="159">
        <v>95203190.819999993</v>
      </c>
      <c r="W1017" s="159">
        <v>35147001.799999997</v>
      </c>
      <c r="X1017" s="159">
        <v>628047.74</v>
      </c>
      <c r="Y1017" s="159">
        <v>18873194.469999999</v>
      </c>
      <c r="Z1017" s="159">
        <v>16210022.93</v>
      </c>
      <c r="AA1017" s="159">
        <v>13000000</v>
      </c>
      <c r="AB1017" s="159">
        <v>3210022.9299999997</v>
      </c>
      <c r="AC1017" s="159">
        <v>3855743.18</v>
      </c>
      <c r="AD1017" s="159">
        <v>3855743.18</v>
      </c>
      <c r="AE1017" s="159">
        <v>35589878.140000001</v>
      </c>
      <c r="AF1017" s="159">
        <v>7000515.5</v>
      </c>
      <c r="AG1017" s="159">
        <v>766030.07</v>
      </c>
      <c r="AH1017" s="159">
        <v>309570.98</v>
      </c>
      <c r="AI1017" s="159">
        <v>0</v>
      </c>
      <c r="AJ1017" s="159">
        <v>0</v>
      </c>
    </row>
    <row r="1018" spans="1:36">
      <c r="A1018" s="153">
        <v>14</v>
      </c>
      <c r="B1018" s="154">
        <v>9</v>
      </c>
      <c r="C1018" s="154">
        <v>1</v>
      </c>
      <c r="D1018" s="155">
        <v>2</v>
      </c>
      <c r="E1018" s="155" t="s">
        <v>556</v>
      </c>
      <c r="F1018" s="156" t="s">
        <v>4075</v>
      </c>
      <c r="G1018" s="156" t="s">
        <v>556</v>
      </c>
      <c r="H1018" s="156" t="s">
        <v>4076</v>
      </c>
      <c r="I1018" s="155">
        <v>1409012</v>
      </c>
      <c r="J1018" s="157" t="s">
        <v>1861</v>
      </c>
      <c r="K1018" s="157"/>
      <c r="L1018" s="155">
        <v>2022</v>
      </c>
      <c r="M1018" s="158">
        <v>2320</v>
      </c>
      <c r="N1018" s="159">
        <v>13403461.060000001</v>
      </c>
      <c r="O1018" s="159">
        <v>11992212.859999999</v>
      </c>
      <c r="P1018" s="159">
        <v>10015474.02</v>
      </c>
      <c r="Q1018" s="159">
        <v>4807194</v>
      </c>
      <c r="R1018" s="159">
        <v>5208280.0199999996</v>
      </c>
      <c r="S1018" s="159">
        <v>1411248.2</v>
      </c>
      <c r="T1018" s="159">
        <v>0</v>
      </c>
      <c r="U1018" s="159">
        <v>12949756.41</v>
      </c>
      <c r="V1018" s="159">
        <v>11094327.810000001</v>
      </c>
      <c r="W1018" s="159">
        <v>4300313.8600000003</v>
      </c>
      <c r="X1018" s="159">
        <v>3930.86</v>
      </c>
      <c r="Y1018" s="159">
        <v>1855428.6</v>
      </c>
      <c r="Z1018" s="159">
        <v>677526.57</v>
      </c>
      <c r="AA1018" s="159">
        <v>0</v>
      </c>
      <c r="AB1018" s="159">
        <v>677526.57</v>
      </c>
      <c r="AC1018" s="159">
        <v>143200</v>
      </c>
      <c r="AD1018" s="159">
        <v>143200</v>
      </c>
      <c r="AE1018" s="159">
        <v>231200</v>
      </c>
      <c r="AF1018" s="159">
        <v>897885.05</v>
      </c>
      <c r="AG1018" s="159">
        <v>99800</v>
      </c>
      <c r="AH1018" s="159">
        <v>99800</v>
      </c>
      <c r="AI1018" s="159">
        <v>0</v>
      </c>
      <c r="AJ1018" s="159">
        <v>0</v>
      </c>
    </row>
    <row r="1019" spans="1:36">
      <c r="A1019" s="153">
        <v>14</v>
      </c>
      <c r="B1019" s="154">
        <v>9</v>
      </c>
      <c r="C1019" s="154">
        <v>2</v>
      </c>
      <c r="D1019" s="155">
        <v>2</v>
      </c>
      <c r="E1019" s="155" t="s">
        <v>556</v>
      </c>
      <c r="F1019" s="156" t="s">
        <v>4075</v>
      </c>
      <c r="G1019" s="156" t="s">
        <v>556</v>
      </c>
      <c r="H1019" s="156" t="s">
        <v>4077</v>
      </c>
      <c r="I1019" s="155">
        <v>1409022</v>
      </c>
      <c r="J1019" s="157" t="s">
        <v>1860</v>
      </c>
      <c r="K1019" s="157"/>
      <c r="L1019" s="155">
        <v>2022</v>
      </c>
      <c r="M1019" s="158">
        <v>5505</v>
      </c>
      <c r="N1019" s="159">
        <v>33069309</v>
      </c>
      <c r="O1019" s="159">
        <v>28734873</v>
      </c>
      <c r="P1019" s="159">
        <v>22241567.41</v>
      </c>
      <c r="Q1019" s="159">
        <v>11211590</v>
      </c>
      <c r="R1019" s="159">
        <v>11029977.41</v>
      </c>
      <c r="S1019" s="159">
        <v>4334436</v>
      </c>
      <c r="T1019" s="159">
        <v>9630</v>
      </c>
      <c r="U1019" s="159">
        <v>27854168.510000002</v>
      </c>
      <c r="V1019" s="159">
        <v>23561416.899999999</v>
      </c>
      <c r="W1019" s="159">
        <v>8291908.2000000002</v>
      </c>
      <c r="X1019" s="159">
        <v>102386.91</v>
      </c>
      <c r="Y1019" s="159">
        <v>4292751.6100000003</v>
      </c>
      <c r="Z1019" s="159">
        <v>3808921.26</v>
      </c>
      <c r="AA1019" s="159">
        <v>0</v>
      </c>
      <c r="AB1019" s="159">
        <v>3808921.26</v>
      </c>
      <c r="AC1019" s="159">
        <v>793700</v>
      </c>
      <c r="AD1019" s="159">
        <v>793700</v>
      </c>
      <c r="AE1019" s="159">
        <v>4020000</v>
      </c>
      <c r="AF1019" s="159">
        <v>5173456.0999999996</v>
      </c>
      <c r="AG1019" s="159">
        <v>134784</v>
      </c>
      <c r="AH1019" s="159">
        <v>134784</v>
      </c>
      <c r="AI1019" s="159">
        <v>0</v>
      </c>
      <c r="AJ1019" s="159">
        <v>0</v>
      </c>
    </row>
    <row r="1020" spans="1:36">
      <c r="A1020" s="153">
        <v>14</v>
      </c>
      <c r="B1020" s="154">
        <v>9</v>
      </c>
      <c r="C1020" s="154">
        <v>3</v>
      </c>
      <c r="D1020" s="155">
        <v>3</v>
      </c>
      <c r="E1020" s="155" t="s">
        <v>556</v>
      </c>
      <c r="F1020" s="156" t="s">
        <v>4078</v>
      </c>
      <c r="G1020" s="156" t="s">
        <v>556</v>
      </c>
      <c r="H1020" s="156" t="s">
        <v>4079</v>
      </c>
      <c r="I1020" s="155">
        <v>1409033</v>
      </c>
      <c r="J1020" s="157" t="s">
        <v>1859</v>
      </c>
      <c r="K1020" s="157"/>
      <c r="L1020" s="155">
        <v>2022</v>
      </c>
      <c r="M1020" s="158">
        <v>10919</v>
      </c>
      <c r="N1020" s="159">
        <v>48303730.890000001</v>
      </c>
      <c r="O1020" s="159">
        <v>47145729.810000002</v>
      </c>
      <c r="P1020" s="159">
        <v>28226437.010000002</v>
      </c>
      <c r="Q1020" s="159">
        <v>11355351</v>
      </c>
      <c r="R1020" s="159">
        <v>16871086.010000002</v>
      </c>
      <c r="S1020" s="159">
        <v>1158001.08</v>
      </c>
      <c r="T1020" s="159">
        <v>164353.32999999999</v>
      </c>
      <c r="U1020" s="159">
        <v>45622933.740000002</v>
      </c>
      <c r="V1020" s="159">
        <v>41582309.280000001</v>
      </c>
      <c r="W1020" s="159">
        <v>16187570.41</v>
      </c>
      <c r="X1020" s="159">
        <v>58362.65</v>
      </c>
      <c r="Y1020" s="159">
        <v>4040624.46</v>
      </c>
      <c r="Z1020" s="159">
        <v>3647591.84</v>
      </c>
      <c r="AA1020" s="159">
        <v>0</v>
      </c>
      <c r="AB1020" s="159">
        <v>3647591.84</v>
      </c>
      <c r="AC1020" s="159">
        <v>793192</v>
      </c>
      <c r="AD1020" s="159">
        <v>793192</v>
      </c>
      <c r="AE1020" s="159">
        <v>4143746</v>
      </c>
      <c r="AF1020" s="159">
        <v>5563420.5300000003</v>
      </c>
      <c r="AG1020" s="159">
        <v>419242.5</v>
      </c>
      <c r="AH1020" s="159">
        <v>400033.57</v>
      </c>
      <c r="AI1020" s="159">
        <v>0</v>
      </c>
      <c r="AJ1020" s="159">
        <v>0</v>
      </c>
    </row>
    <row r="1021" spans="1:36">
      <c r="A1021" s="153">
        <v>14</v>
      </c>
      <c r="B1021" s="154">
        <v>9</v>
      </c>
      <c r="C1021" s="154">
        <v>4</v>
      </c>
      <c r="D1021" s="155">
        <v>2</v>
      </c>
      <c r="E1021" s="155" t="s">
        <v>556</v>
      </c>
      <c r="F1021" s="156" t="s">
        <v>4075</v>
      </c>
      <c r="G1021" s="156" t="s">
        <v>556</v>
      </c>
      <c r="H1021" s="156" t="s">
        <v>4080</v>
      </c>
      <c r="I1021" s="155">
        <v>1409042</v>
      </c>
      <c r="J1021" s="157" t="s">
        <v>1858</v>
      </c>
      <c r="K1021" s="157"/>
      <c r="L1021" s="155">
        <v>2022</v>
      </c>
      <c r="M1021" s="158">
        <v>4331</v>
      </c>
      <c r="N1021" s="159">
        <v>27164712.329999998</v>
      </c>
      <c r="O1021" s="159">
        <v>21258386.219999999</v>
      </c>
      <c r="P1021" s="159">
        <v>16270085.66</v>
      </c>
      <c r="Q1021" s="159">
        <v>8051801</v>
      </c>
      <c r="R1021" s="159">
        <v>8218284.6600000001</v>
      </c>
      <c r="S1021" s="159">
        <v>5906326.1100000003</v>
      </c>
      <c r="T1021" s="159">
        <v>3601</v>
      </c>
      <c r="U1021" s="159">
        <v>29066423.609999999</v>
      </c>
      <c r="V1021" s="159">
        <v>18800339.629999999</v>
      </c>
      <c r="W1021" s="159">
        <v>7336997.25</v>
      </c>
      <c r="X1021" s="159">
        <v>0</v>
      </c>
      <c r="Y1021" s="159">
        <v>10266083.98</v>
      </c>
      <c r="Z1021" s="159">
        <v>6275035.2599999998</v>
      </c>
      <c r="AA1021" s="159">
        <v>5335802</v>
      </c>
      <c r="AB1021" s="159">
        <v>939233.25999999978</v>
      </c>
      <c r="AC1021" s="159">
        <v>0</v>
      </c>
      <c r="AD1021" s="159">
        <v>0</v>
      </c>
      <c r="AE1021" s="159">
        <v>5335802</v>
      </c>
      <c r="AF1021" s="159">
        <v>2458046.59</v>
      </c>
      <c r="AG1021" s="159">
        <v>99873.89</v>
      </c>
      <c r="AH1021" s="159">
        <v>125942.8</v>
      </c>
      <c r="AI1021" s="159">
        <v>0</v>
      </c>
      <c r="AJ1021" s="159">
        <v>0</v>
      </c>
    </row>
    <row r="1022" spans="1:36">
      <c r="A1022" s="153">
        <v>14</v>
      </c>
      <c r="B1022" s="154">
        <v>9</v>
      </c>
      <c r="C1022" s="154">
        <v>5</v>
      </c>
      <c r="D1022" s="155">
        <v>2</v>
      </c>
      <c r="E1022" s="155" t="s">
        <v>556</v>
      </c>
      <c r="F1022" s="156" t="s">
        <v>4075</v>
      </c>
      <c r="G1022" s="156" t="s">
        <v>556</v>
      </c>
      <c r="H1022" s="156" t="s">
        <v>4081</v>
      </c>
      <c r="I1022" s="155">
        <v>1409052</v>
      </c>
      <c r="J1022" s="157" t="s">
        <v>1857</v>
      </c>
      <c r="K1022" s="157"/>
      <c r="L1022" s="155">
        <v>2022</v>
      </c>
      <c r="M1022" s="158">
        <v>5791</v>
      </c>
      <c r="N1022" s="159">
        <v>33760131.789999999</v>
      </c>
      <c r="O1022" s="159">
        <v>28927663.280000001</v>
      </c>
      <c r="P1022" s="159">
        <v>23561190.960000001</v>
      </c>
      <c r="Q1022" s="159">
        <v>13007997</v>
      </c>
      <c r="R1022" s="159">
        <v>10553193.960000001</v>
      </c>
      <c r="S1022" s="159">
        <v>4832468.51</v>
      </c>
      <c r="T1022" s="159">
        <v>24.39</v>
      </c>
      <c r="U1022" s="159">
        <v>34496016.100000001</v>
      </c>
      <c r="V1022" s="159">
        <v>27324639.239999998</v>
      </c>
      <c r="W1022" s="159">
        <v>10921517.77</v>
      </c>
      <c r="X1022" s="159">
        <v>33007.93</v>
      </c>
      <c r="Y1022" s="159">
        <v>7171376.8600000003</v>
      </c>
      <c r="Z1022" s="159">
        <v>3728303.37</v>
      </c>
      <c r="AA1022" s="159">
        <v>1850000</v>
      </c>
      <c r="AB1022" s="159">
        <v>1878303.37</v>
      </c>
      <c r="AC1022" s="159">
        <v>676250</v>
      </c>
      <c r="AD1022" s="159">
        <v>676250</v>
      </c>
      <c r="AE1022" s="159">
        <v>3987500</v>
      </c>
      <c r="AF1022" s="159">
        <v>1603024.04</v>
      </c>
      <c r="AG1022" s="159">
        <v>114990</v>
      </c>
      <c r="AH1022" s="159">
        <v>114990</v>
      </c>
      <c r="AI1022" s="159">
        <v>0</v>
      </c>
      <c r="AJ1022" s="159">
        <v>0</v>
      </c>
    </row>
    <row r="1023" spans="1:36">
      <c r="A1023" s="153">
        <v>14</v>
      </c>
      <c r="B1023" s="154">
        <v>9</v>
      </c>
      <c r="C1023" s="154">
        <v>6</v>
      </c>
      <c r="D1023" s="155">
        <v>3</v>
      </c>
      <c r="E1023" s="155" t="s">
        <v>556</v>
      </c>
      <c r="F1023" s="156" t="s">
        <v>4078</v>
      </c>
      <c r="G1023" s="156" t="s">
        <v>556</v>
      </c>
      <c r="H1023" s="156" t="s">
        <v>4082</v>
      </c>
      <c r="I1023" s="155">
        <v>1409063</v>
      </c>
      <c r="J1023" s="157" t="s">
        <v>1856</v>
      </c>
      <c r="K1023" s="157"/>
      <c r="L1023" s="155">
        <v>2022</v>
      </c>
      <c r="M1023" s="158">
        <v>4872</v>
      </c>
      <c r="N1023" s="159">
        <v>23448120.25</v>
      </c>
      <c r="O1023" s="159">
        <v>20393152.129999999</v>
      </c>
      <c r="P1023" s="159">
        <v>15222950.34</v>
      </c>
      <c r="Q1023" s="159">
        <v>8018956</v>
      </c>
      <c r="R1023" s="159">
        <v>7203994.3399999999</v>
      </c>
      <c r="S1023" s="159">
        <v>3054968.12</v>
      </c>
      <c r="T1023" s="159">
        <v>0</v>
      </c>
      <c r="U1023" s="159">
        <v>21446401.739999998</v>
      </c>
      <c r="V1023" s="159">
        <v>18835602.73</v>
      </c>
      <c r="W1023" s="159">
        <v>7027532.8700000001</v>
      </c>
      <c r="X1023" s="159">
        <v>67981.289999999994</v>
      </c>
      <c r="Y1023" s="159">
        <v>2610799.0099999998</v>
      </c>
      <c r="Z1023" s="159">
        <v>944690.01</v>
      </c>
      <c r="AA1023" s="159">
        <v>0</v>
      </c>
      <c r="AB1023" s="159">
        <v>944690.01</v>
      </c>
      <c r="AC1023" s="159">
        <v>395948</v>
      </c>
      <c r="AD1023" s="159">
        <v>395948</v>
      </c>
      <c r="AE1023" s="159">
        <v>3153668.86</v>
      </c>
      <c r="AF1023" s="159">
        <v>1557549.4</v>
      </c>
      <c r="AG1023" s="159">
        <v>506182.7</v>
      </c>
      <c r="AH1023" s="159">
        <v>374120.24</v>
      </c>
      <c r="AI1023" s="159">
        <v>0</v>
      </c>
      <c r="AJ1023" s="159">
        <v>86739.86</v>
      </c>
    </row>
    <row r="1024" spans="1:36">
      <c r="A1024" s="153">
        <v>14</v>
      </c>
      <c r="B1024" s="154">
        <v>10</v>
      </c>
      <c r="C1024" s="154">
        <v>1</v>
      </c>
      <c r="D1024" s="155">
        <v>2</v>
      </c>
      <c r="E1024" s="155" t="s">
        <v>556</v>
      </c>
      <c r="F1024" s="156" t="s">
        <v>4083</v>
      </c>
      <c r="G1024" s="156" t="s">
        <v>556</v>
      </c>
      <c r="H1024" s="156" t="s">
        <v>4084</v>
      </c>
      <c r="I1024" s="155">
        <v>1410012</v>
      </c>
      <c r="J1024" s="157" t="s">
        <v>1855</v>
      </c>
      <c r="K1024" s="157"/>
      <c r="L1024" s="155">
        <v>2022</v>
      </c>
      <c r="M1024" s="158">
        <v>2803</v>
      </c>
      <c r="N1024" s="159">
        <v>18620701.34</v>
      </c>
      <c r="O1024" s="159">
        <v>15022025.17</v>
      </c>
      <c r="P1024" s="159">
        <v>10637036.57</v>
      </c>
      <c r="Q1024" s="159">
        <v>4530153</v>
      </c>
      <c r="R1024" s="159">
        <v>6106883.5700000003</v>
      </c>
      <c r="S1024" s="159">
        <v>3598676.17</v>
      </c>
      <c r="T1024" s="159">
        <v>149045.29</v>
      </c>
      <c r="U1024" s="159">
        <v>15317252.439999999</v>
      </c>
      <c r="V1024" s="159">
        <v>13483230.210000001</v>
      </c>
      <c r="W1024" s="159">
        <v>4486709.3899999997</v>
      </c>
      <c r="X1024" s="159">
        <v>108468.45</v>
      </c>
      <c r="Y1024" s="159">
        <v>1834022.23</v>
      </c>
      <c r="Z1024" s="159">
        <v>569114.18000000005</v>
      </c>
      <c r="AA1024" s="159">
        <v>0</v>
      </c>
      <c r="AB1024" s="159">
        <v>569114.18000000005</v>
      </c>
      <c r="AC1024" s="159">
        <v>450000</v>
      </c>
      <c r="AD1024" s="159">
        <v>450000</v>
      </c>
      <c r="AE1024" s="159">
        <v>4722238.9400000004</v>
      </c>
      <c r="AF1024" s="159">
        <v>1538794.96</v>
      </c>
      <c r="AG1024" s="159">
        <v>252576.87</v>
      </c>
      <c r="AH1024" s="159">
        <v>374817.56</v>
      </c>
      <c r="AI1024" s="159">
        <v>0</v>
      </c>
      <c r="AJ1024" s="159">
        <v>0</v>
      </c>
    </row>
    <row r="1025" spans="1:36">
      <c r="A1025" s="153">
        <v>14</v>
      </c>
      <c r="B1025" s="154">
        <v>10</v>
      </c>
      <c r="C1025" s="154">
        <v>2</v>
      </c>
      <c r="D1025" s="155">
        <v>3</v>
      </c>
      <c r="E1025" s="155" t="s">
        <v>556</v>
      </c>
      <c r="F1025" s="156" t="s">
        <v>4085</v>
      </c>
      <c r="G1025" s="156" t="s">
        <v>556</v>
      </c>
      <c r="H1025" s="156" t="s">
        <v>4086</v>
      </c>
      <c r="I1025" s="155">
        <v>1410023</v>
      </c>
      <c r="J1025" s="157" t="s">
        <v>1854</v>
      </c>
      <c r="K1025" s="157"/>
      <c r="L1025" s="155">
        <v>2022</v>
      </c>
      <c r="M1025" s="158">
        <v>10751</v>
      </c>
      <c r="N1025" s="159">
        <v>51328824.710000001</v>
      </c>
      <c r="O1025" s="159">
        <v>49514893.920000002</v>
      </c>
      <c r="P1025" s="159">
        <v>28308344.620000001</v>
      </c>
      <c r="Q1025" s="159">
        <v>9553621</v>
      </c>
      <c r="R1025" s="159">
        <v>18754723.620000001</v>
      </c>
      <c r="S1025" s="159">
        <v>1813930.79</v>
      </c>
      <c r="T1025" s="159">
        <v>384000</v>
      </c>
      <c r="U1025" s="159">
        <v>47699143.810000002</v>
      </c>
      <c r="V1025" s="159">
        <v>45538764.640000001</v>
      </c>
      <c r="W1025" s="159">
        <v>16692527.300000001</v>
      </c>
      <c r="X1025" s="159">
        <v>160916.43</v>
      </c>
      <c r="Y1025" s="159">
        <v>2160379.17</v>
      </c>
      <c r="Z1025" s="159">
        <v>3098763.87</v>
      </c>
      <c r="AA1025" s="159">
        <v>0</v>
      </c>
      <c r="AB1025" s="159">
        <v>3098763.87</v>
      </c>
      <c r="AC1025" s="159">
        <v>979560</v>
      </c>
      <c r="AD1025" s="159">
        <v>979560</v>
      </c>
      <c r="AE1025" s="159">
        <v>7037912.8399999999</v>
      </c>
      <c r="AF1025" s="159">
        <v>3976129.28</v>
      </c>
      <c r="AG1025" s="159">
        <v>607563.82999999996</v>
      </c>
      <c r="AH1025" s="159">
        <v>969574.75</v>
      </c>
      <c r="AI1025" s="159">
        <v>0</v>
      </c>
      <c r="AJ1025" s="159">
        <v>0</v>
      </c>
    </row>
    <row r="1026" spans="1:36">
      <c r="A1026" s="153">
        <v>14</v>
      </c>
      <c r="B1026" s="154">
        <v>10</v>
      </c>
      <c r="C1026" s="154">
        <v>3</v>
      </c>
      <c r="D1026" s="155">
        <v>2</v>
      </c>
      <c r="E1026" s="155" t="s">
        <v>556</v>
      </c>
      <c r="F1026" s="156" t="s">
        <v>4083</v>
      </c>
      <c r="G1026" s="156" t="s">
        <v>556</v>
      </c>
      <c r="H1026" s="156" t="s">
        <v>4087</v>
      </c>
      <c r="I1026" s="155">
        <v>1410032</v>
      </c>
      <c r="J1026" s="157" t="s">
        <v>1623</v>
      </c>
      <c r="K1026" s="157"/>
      <c r="L1026" s="155">
        <v>2022</v>
      </c>
      <c r="M1026" s="158">
        <v>2929</v>
      </c>
      <c r="N1026" s="159">
        <v>15511716.029999999</v>
      </c>
      <c r="O1026" s="159">
        <v>14872674.380000001</v>
      </c>
      <c r="P1026" s="159">
        <v>11616446.620000001</v>
      </c>
      <c r="Q1026" s="159">
        <v>5771829</v>
      </c>
      <c r="R1026" s="159">
        <v>5844617.6200000001</v>
      </c>
      <c r="S1026" s="159">
        <v>639041.65</v>
      </c>
      <c r="T1026" s="159">
        <v>13118.6</v>
      </c>
      <c r="U1026" s="159">
        <v>14622255.210000001</v>
      </c>
      <c r="V1026" s="159">
        <v>14305362.27</v>
      </c>
      <c r="W1026" s="159">
        <v>4953488.5599999996</v>
      </c>
      <c r="X1026" s="159">
        <v>46768.1</v>
      </c>
      <c r="Y1026" s="159">
        <v>316892.94</v>
      </c>
      <c r="Z1026" s="159">
        <v>278978.26</v>
      </c>
      <c r="AA1026" s="159">
        <v>0</v>
      </c>
      <c r="AB1026" s="159">
        <v>278978.26</v>
      </c>
      <c r="AC1026" s="159">
        <v>363196</v>
      </c>
      <c r="AD1026" s="159">
        <v>363196</v>
      </c>
      <c r="AE1026" s="159">
        <v>2469603</v>
      </c>
      <c r="AF1026" s="159">
        <v>567312.11</v>
      </c>
      <c r="AG1026" s="159">
        <v>99999.85</v>
      </c>
      <c r="AH1026" s="159">
        <v>99999.85</v>
      </c>
      <c r="AI1026" s="159">
        <v>0</v>
      </c>
      <c r="AJ1026" s="159">
        <v>0</v>
      </c>
    </row>
    <row r="1027" spans="1:36">
      <c r="A1027" s="153">
        <v>14</v>
      </c>
      <c r="B1027" s="154">
        <v>10</v>
      </c>
      <c r="C1027" s="154">
        <v>4</v>
      </c>
      <c r="D1027" s="155">
        <v>2</v>
      </c>
      <c r="E1027" s="155" t="s">
        <v>556</v>
      </c>
      <c r="F1027" s="156" t="s">
        <v>4083</v>
      </c>
      <c r="G1027" s="156" t="s">
        <v>556</v>
      </c>
      <c r="H1027" s="156" t="s">
        <v>4088</v>
      </c>
      <c r="I1027" s="155">
        <v>1410042</v>
      </c>
      <c r="J1027" s="157" t="s">
        <v>1853</v>
      </c>
      <c r="K1027" s="157"/>
      <c r="L1027" s="155">
        <v>2022</v>
      </c>
      <c r="M1027" s="158">
        <v>4831</v>
      </c>
      <c r="N1027" s="159">
        <v>24393346.940000001</v>
      </c>
      <c r="O1027" s="159">
        <v>23694401.800000001</v>
      </c>
      <c r="P1027" s="159">
        <v>17982974.329999998</v>
      </c>
      <c r="Q1027" s="159">
        <v>8989430</v>
      </c>
      <c r="R1027" s="159">
        <v>8993544.3300000001</v>
      </c>
      <c r="S1027" s="159">
        <v>698945.14</v>
      </c>
      <c r="T1027" s="159">
        <v>5445.14</v>
      </c>
      <c r="U1027" s="159">
        <v>24041150.629999999</v>
      </c>
      <c r="V1027" s="159">
        <v>22563403.170000002</v>
      </c>
      <c r="W1027" s="159">
        <v>9357520.3399999999</v>
      </c>
      <c r="X1027" s="159">
        <v>134919.5</v>
      </c>
      <c r="Y1027" s="159">
        <v>1477747.46</v>
      </c>
      <c r="Z1027" s="159">
        <v>2210437.36</v>
      </c>
      <c r="AA1027" s="159">
        <v>1774000</v>
      </c>
      <c r="AB1027" s="159">
        <v>436437.35999999987</v>
      </c>
      <c r="AC1027" s="159">
        <v>512782.89</v>
      </c>
      <c r="AD1027" s="159">
        <v>512782.89</v>
      </c>
      <c r="AE1027" s="159">
        <v>5996682.7300000004</v>
      </c>
      <c r="AF1027" s="159">
        <v>1130998.6299999999</v>
      </c>
      <c r="AG1027" s="159">
        <v>187970.29</v>
      </c>
      <c r="AH1027" s="159">
        <v>247792.8</v>
      </c>
      <c r="AI1027" s="159">
        <v>0</v>
      </c>
      <c r="AJ1027" s="159">
        <v>0</v>
      </c>
    </row>
    <row r="1028" spans="1:36">
      <c r="A1028" s="153">
        <v>14</v>
      </c>
      <c r="B1028" s="154">
        <v>10</v>
      </c>
      <c r="C1028" s="154">
        <v>5</v>
      </c>
      <c r="D1028" s="155">
        <v>2</v>
      </c>
      <c r="E1028" s="155" t="s">
        <v>556</v>
      </c>
      <c r="F1028" s="156" t="s">
        <v>4083</v>
      </c>
      <c r="G1028" s="156" t="s">
        <v>556</v>
      </c>
      <c r="H1028" s="156" t="s">
        <v>4089</v>
      </c>
      <c r="I1028" s="155">
        <v>1410052</v>
      </c>
      <c r="J1028" s="157" t="s">
        <v>1852</v>
      </c>
      <c r="K1028" s="157"/>
      <c r="L1028" s="155">
        <v>2022</v>
      </c>
      <c r="M1028" s="158">
        <v>4628</v>
      </c>
      <c r="N1028" s="159">
        <v>23784479.350000001</v>
      </c>
      <c r="O1028" s="159">
        <v>22495856.07</v>
      </c>
      <c r="P1028" s="159">
        <v>13478847.859999999</v>
      </c>
      <c r="Q1028" s="159">
        <v>5177175</v>
      </c>
      <c r="R1028" s="159">
        <v>8301672.8600000003</v>
      </c>
      <c r="S1028" s="159">
        <v>1288623.28</v>
      </c>
      <c r="T1028" s="159">
        <v>350680.08</v>
      </c>
      <c r="U1028" s="159">
        <v>21864100.109999999</v>
      </c>
      <c r="V1028" s="159">
        <v>21109724.43</v>
      </c>
      <c r="W1028" s="159">
        <v>9086551.8599999994</v>
      </c>
      <c r="X1028" s="159">
        <v>118769.03</v>
      </c>
      <c r="Y1028" s="159">
        <v>754375.68000000005</v>
      </c>
      <c r="Z1028" s="159">
        <v>3875061.44</v>
      </c>
      <c r="AA1028" s="159">
        <v>0</v>
      </c>
      <c r="AB1028" s="159">
        <v>3875061.44</v>
      </c>
      <c r="AC1028" s="159">
        <v>515692</v>
      </c>
      <c r="AD1028" s="159">
        <v>515692</v>
      </c>
      <c r="AE1028" s="159">
        <v>6580000</v>
      </c>
      <c r="AF1028" s="159">
        <v>1386131.64</v>
      </c>
      <c r="AG1028" s="159">
        <v>131905.49</v>
      </c>
      <c r="AH1028" s="159">
        <v>131945.38</v>
      </c>
      <c r="AI1028" s="159">
        <v>0</v>
      </c>
      <c r="AJ1028" s="159">
        <v>0</v>
      </c>
    </row>
    <row r="1029" spans="1:36">
      <c r="A1029" s="153">
        <v>14</v>
      </c>
      <c r="B1029" s="154">
        <v>10</v>
      </c>
      <c r="C1029" s="154">
        <v>6</v>
      </c>
      <c r="D1029" s="155">
        <v>2</v>
      </c>
      <c r="E1029" s="155" t="s">
        <v>556</v>
      </c>
      <c r="F1029" s="156" t="s">
        <v>4083</v>
      </c>
      <c r="G1029" s="156" t="s">
        <v>556</v>
      </c>
      <c r="H1029" s="156" t="s">
        <v>4090</v>
      </c>
      <c r="I1029" s="155">
        <v>1410062</v>
      </c>
      <c r="J1029" s="157" t="s">
        <v>1851</v>
      </c>
      <c r="K1029" s="157"/>
      <c r="L1029" s="155">
        <v>2022</v>
      </c>
      <c r="M1029" s="158">
        <v>4716</v>
      </c>
      <c r="N1029" s="159">
        <v>28627370.23</v>
      </c>
      <c r="O1029" s="159">
        <v>23847816.670000002</v>
      </c>
      <c r="P1029" s="159">
        <v>17595565.960000001</v>
      </c>
      <c r="Q1029" s="159">
        <v>8419875</v>
      </c>
      <c r="R1029" s="159">
        <v>9175690.9600000009</v>
      </c>
      <c r="S1029" s="159">
        <v>4779553.5599999996</v>
      </c>
      <c r="T1029" s="159">
        <v>0</v>
      </c>
      <c r="U1029" s="159">
        <v>27929879.030000001</v>
      </c>
      <c r="V1029" s="159">
        <v>21905238.219999999</v>
      </c>
      <c r="W1029" s="159">
        <v>9483568.7899999991</v>
      </c>
      <c r="X1029" s="159">
        <v>0</v>
      </c>
      <c r="Y1029" s="159">
        <v>6024640.8099999996</v>
      </c>
      <c r="Z1029" s="159">
        <v>1299972.3799999999</v>
      </c>
      <c r="AA1029" s="159">
        <v>0</v>
      </c>
      <c r="AB1029" s="159">
        <v>1299972.3799999999</v>
      </c>
      <c r="AC1029" s="159">
        <v>0</v>
      </c>
      <c r="AD1029" s="159">
        <v>0</v>
      </c>
      <c r="AE1029" s="159">
        <v>0</v>
      </c>
      <c r="AF1029" s="159">
        <v>1942578.45</v>
      </c>
      <c r="AG1029" s="159">
        <v>479545.97</v>
      </c>
      <c r="AH1029" s="159">
        <v>438260.12</v>
      </c>
      <c r="AI1029" s="159">
        <v>0</v>
      </c>
      <c r="AJ1029" s="159">
        <v>0</v>
      </c>
    </row>
    <row r="1030" spans="1:36">
      <c r="A1030" s="153">
        <v>14</v>
      </c>
      <c r="B1030" s="154">
        <v>11</v>
      </c>
      <c r="C1030" s="154">
        <v>1</v>
      </c>
      <c r="D1030" s="155">
        <v>1</v>
      </c>
      <c r="E1030" s="155" t="s">
        <v>556</v>
      </c>
      <c r="F1030" s="156" t="s">
        <v>4091</v>
      </c>
      <c r="G1030" s="156" t="s">
        <v>556</v>
      </c>
      <c r="H1030" s="156" t="s">
        <v>4092</v>
      </c>
      <c r="I1030" s="155">
        <v>1411011</v>
      </c>
      <c r="J1030" s="157" t="s">
        <v>1850</v>
      </c>
      <c r="K1030" s="157"/>
      <c r="L1030" s="155">
        <v>2022</v>
      </c>
      <c r="M1030" s="158">
        <v>9651</v>
      </c>
      <c r="N1030" s="159">
        <v>58165167.850000001</v>
      </c>
      <c r="O1030" s="159">
        <v>49510294.270000003</v>
      </c>
      <c r="P1030" s="159">
        <v>27398720.75</v>
      </c>
      <c r="Q1030" s="159">
        <v>10486752</v>
      </c>
      <c r="R1030" s="159">
        <v>16911968.75</v>
      </c>
      <c r="S1030" s="159">
        <v>8654873.5800000001</v>
      </c>
      <c r="T1030" s="159">
        <v>169060.57</v>
      </c>
      <c r="U1030" s="159">
        <v>53064060.859999999</v>
      </c>
      <c r="V1030" s="159">
        <v>44114173.640000001</v>
      </c>
      <c r="W1030" s="159">
        <v>16723764.970000001</v>
      </c>
      <c r="X1030" s="159">
        <v>186585.61</v>
      </c>
      <c r="Y1030" s="159">
        <v>8949887.2200000007</v>
      </c>
      <c r="Z1030" s="159">
        <v>3658892.46</v>
      </c>
      <c r="AA1030" s="159">
        <v>360000</v>
      </c>
      <c r="AB1030" s="159">
        <v>3298892.46</v>
      </c>
      <c r="AC1030" s="159">
        <v>2631753</v>
      </c>
      <c r="AD1030" s="159">
        <v>1956100</v>
      </c>
      <c r="AE1030" s="159">
        <v>11623600</v>
      </c>
      <c r="AF1030" s="159">
        <v>5396120.6299999999</v>
      </c>
      <c r="AG1030" s="159">
        <v>590898.41</v>
      </c>
      <c r="AH1030" s="159">
        <v>476089.36</v>
      </c>
      <c r="AI1030" s="159">
        <v>0</v>
      </c>
      <c r="AJ1030" s="159">
        <v>0</v>
      </c>
    </row>
    <row r="1031" spans="1:36">
      <c r="A1031" s="153">
        <v>14</v>
      </c>
      <c r="B1031" s="154">
        <v>11</v>
      </c>
      <c r="C1031" s="154">
        <v>2</v>
      </c>
      <c r="D1031" s="155">
        <v>2</v>
      </c>
      <c r="E1031" s="155" t="s">
        <v>556</v>
      </c>
      <c r="F1031" s="156" t="s">
        <v>4093</v>
      </c>
      <c r="G1031" s="156" t="s">
        <v>556</v>
      </c>
      <c r="H1031" s="156" t="s">
        <v>4094</v>
      </c>
      <c r="I1031" s="155">
        <v>1411022</v>
      </c>
      <c r="J1031" s="157" t="s">
        <v>1849</v>
      </c>
      <c r="K1031" s="157"/>
      <c r="L1031" s="155">
        <v>2022</v>
      </c>
      <c r="M1031" s="158">
        <v>2638</v>
      </c>
      <c r="N1031" s="159">
        <v>14808651.35</v>
      </c>
      <c r="O1031" s="159">
        <v>13373376.470000001</v>
      </c>
      <c r="P1031" s="159">
        <v>8512938.3399999999</v>
      </c>
      <c r="Q1031" s="159">
        <v>2678368</v>
      </c>
      <c r="R1031" s="159">
        <v>5834570.3399999999</v>
      </c>
      <c r="S1031" s="159">
        <v>1435274.88</v>
      </c>
      <c r="T1031" s="159">
        <v>0</v>
      </c>
      <c r="U1031" s="159">
        <v>13643521.57</v>
      </c>
      <c r="V1031" s="159">
        <v>12209035.279999999</v>
      </c>
      <c r="W1031" s="159">
        <v>4049762.41</v>
      </c>
      <c r="X1031" s="159">
        <v>19794.43</v>
      </c>
      <c r="Y1031" s="159">
        <v>1434486.29</v>
      </c>
      <c r="Z1031" s="159">
        <v>801989.32</v>
      </c>
      <c r="AA1031" s="159">
        <v>0</v>
      </c>
      <c r="AB1031" s="159">
        <v>801989.32</v>
      </c>
      <c r="AC1031" s="159">
        <v>300000</v>
      </c>
      <c r="AD1031" s="159">
        <v>300000</v>
      </c>
      <c r="AE1031" s="159">
        <v>400000</v>
      </c>
      <c r="AF1031" s="159">
        <v>1164341.19</v>
      </c>
      <c r="AG1031" s="159">
        <v>99800</v>
      </c>
      <c r="AH1031" s="159">
        <v>99800</v>
      </c>
      <c r="AI1031" s="159">
        <v>0</v>
      </c>
      <c r="AJ1031" s="159">
        <v>0</v>
      </c>
    </row>
    <row r="1032" spans="1:36">
      <c r="A1032" s="153">
        <v>14</v>
      </c>
      <c r="B1032" s="154">
        <v>11</v>
      </c>
      <c r="C1032" s="154">
        <v>3</v>
      </c>
      <c r="D1032" s="155">
        <v>2</v>
      </c>
      <c r="E1032" s="155" t="s">
        <v>556</v>
      </c>
      <c r="F1032" s="156" t="s">
        <v>4093</v>
      </c>
      <c r="G1032" s="156" t="s">
        <v>556</v>
      </c>
      <c r="H1032" s="156" t="s">
        <v>4095</v>
      </c>
      <c r="I1032" s="155">
        <v>1411032</v>
      </c>
      <c r="J1032" s="157" t="s">
        <v>1848</v>
      </c>
      <c r="K1032" s="157"/>
      <c r="L1032" s="155">
        <v>2022</v>
      </c>
      <c r="M1032" s="158">
        <v>5145</v>
      </c>
      <c r="N1032" s="159">
        <v>27493924.370000001</v>
      </c>
      <c r="O1032" s="159">
        <v>26234914.989999998</v>
      </c>
      <c r="P1032" s="159">
        <v>18868135.73</v>
      </c>
      <c r="Q1032" s="159">
        <v>8370404</v>
      </c>
      <c r="R1032" s="159">
        <v>10497731.73</v>
      </c>
      <c r="S1032" s="159">
        <v>1259009.3799999999</v>
      </c>
      <c r="T1032" s="159">
        <v>0</v>
      </c>
      <c r="U1032" s="159">
        <v>26621917.34</v>
      </c>
      <c r="V1032" s="159">
        <v>24232553.260000002</v>
      </c>
      <c r="W1032" s="159">
        <v>8951854.1899999995</v>
      </c>
      <c r="X1032" s="159">
        <v>119321.85</v>
      </c>
      <c r="Y1032" s="159">
        <v>2389364.08</v>
      </c>
      <c r="Z1032" s="159">
        <v>711221.39</v>
      </c>
      <c r="AA1032" s="159">
        <v>0</v>
      </c>
      <c r="AB1032" s="159">
        <v>711221.39</v>
      </c>
      <c r="AC1032" s="159">
        <v>90000</v>
      </c>
      <c r="AD1032" s="159">
        <v>90000</v>
      </c>
      <c r="AE1032" s="159">
        <v>7331091</v>
      </c>
      <c r="AF1032" s="159">
        <v>2002361.73</v>
      </c>
      <c r="AG1032" s="159">
        <v>132055</v>
      </c>
      <c r="AH1032" s="159">
        <v>134666</v>
      </c>
      <c r="AI1032" s="159">
        <v>0</v>
      </c>
      <c r="AJ1032" s="159">
        <v>0</v>
      </c>
    </row>
    <row r="1033" spans="1:36">
      <c r="A1033" s="153">
        <v>14</v>
      </c>
      <c r="B1033" s="154">
        <v>11</v>
      </c>
      <c r="C1033" s="154">
        <v>4</v>
      </c>
      <c r="D1033" s="155">
        <v>2</v>
      </c>
      <c r="E1033" s="155" t="s">
        <v>556</v>
      </c>
      <c r="F1033" s="156" t="s">
        <v>4093</v>
      </c>
      <c r="G1033" s="156" t="s">
        <v>556</v>
      </c>
      <c r="H1033" s="156" t="s">
        <v>4096</v>
      </c>
      <c r="I1033" s="155">
        <v>1411042</v>
      </c>
      <c r="J1033" s="157" t="s">
        <v>1847</v>
      </c>
      <c r="K1033" s="157"/>
      <c r="L1033" s="155">
        <v>2022</v>
      </c>
      <c r="M1033" s="158">
        <v>6329</v>
      </c>
      <c r="N1033" s="159">
        <v>36257621.009999998</v>
      </c>
      <c r="O1033" s="159">
        <v>35010082.719999999</v>
      </c>
      <c r="P1033" s="159">
        <v>28251790.32</v>
      </c>
      <c r="Q1033" s="159">
        <v>14068384</v>
      </c>
      <c r="R1033" s="159">
        <v>14183406.32</v>
      </c>
      <c r="S1033" s="159">
        <v>1247538.29</v>
      </c>
      <c r="T1033" s="159">
        <v>0</v>
      </c>
      <c r="U1033" s="159">
        <v>34455718.060000002</v>
      </c>
      <c r="V1033" s="159">
        <v>32181505.760000002</v>
      </c>
      <c r="W1033" s="159">
        <v>12238811.91</v>
      </c>
      <c r="X1033" s="159">
        <v>56128.480000000003</v>
      </c>
      <c r="Y1033" s="159">
        <v>2274212.2999999998</v>
      </c>
      <c r="Z1033" s="159">
        <v>1845063.48</v>
      </c>
      <c r="AA1033" s="159">
        <v>0</v>
      </c>
      <c r="AB1033" s="159">
        <v>1845063.48</v>
      </c>
      <c r="AC1033" s="159">
        <v>1072425.42</v>
      </c>
      <c r="AD1033" s="159">
        <v>572425.42000000004</v>
      </c>
      <c r="AE1033" s="159">
        <v>2761771.68</v>
      </c>
      <c r="AF1033" s="159">
        <v>2828576.96</v>
      </c>
      <c r="AG1033" s="159">
        <v>151591</v>
      </c>
      <c r="AH1033" s="159">
        <v>151591</v>
      </c>
      <c r="AI1033" s="159">
        <v>0</v>
      </c>
      <c r="AJ1033" s="159">
        <v>0</v>
      </c>
    </row>
    <row r="1034" spans="1:36">
      <c r="A1034" s="153">
        <v>14</v>
      </c>
      <c r="B1034" s="154">
        <v>11</v>
      </c>
      <c r="C1034" s="154">
        <v>5</v>
      </c>
      <c r="D1034" s="155">
        <v>2</v>
      </c>
      <c r="E1034" s="155" t="s">
        <v>556</v>
      </c>
      <c r="F1034" s="156" t="s">
        <v>4093</v>
      </c>
      <c r="G1034" s="156" t="s">
        <v>556</v>
      </c>
      <c r="H1034" s="156" t="s">
        <v>4097</v>
      </c>
      <c r="I1034" s="155">
        <v>1411052</v>
      </c>
      <c r="J1034" s="157" t="s">
        <v>1846</v>
      </c>
      <c r="K1034" s="157"/>
      <c r="L1034" s="155">
        <v>2022</v>
      </c>
      <c r="M1034" s="158">
        <v>1732</v>
      </c>
      <c r="N1034" s="159">
        <v>11586868.140000001</v>
      </c>
      <c r="O1034" s="159">
        <v>9508340.1400000006</v>
      </c>
      <c r="P1034" s="159">
        <v>6221277.7599999998</v>
      </c>
      <c r="Q1034" s="159">
        <v>2458904</v>
      </c>
      <c r="R1034" s="159">
        <v>3762373.76</v>
      </c>
      <c r="S1034" s="159">
        <v>2078528</v>
      </c>
      <c r="T1034" s="159">
        <v>0</v>
      </c>
      <c r="U1034" s="159">
        <v>9922305.8800000008</v>
      </c>
      <c r="V1034" s="159">
        <v>8996130.0199999996</v>
      </c>
      <c r="W1034" s="159">
        <v>3698674.67</v>
      </c>
      <c r="X1034" s="159">
        <v>1561.17</v>
      </c>
      <c r="Y1034" s="159">
        <v>926175.86</v>
      </c>
      <c r="Z1034" s="159">
        <v>494333.51</v>
      </c>
      <c r="AA1034" s="159">
        <v>0</v>
      </c>
      <c r="AB1034" s="159">
        <v>494333.51</v>
      </c>
      <c r="AC1034" s="159">
        <v>99996</v>
      </c>
      <c r="AD1034" s="159">
        <v>99996</v>
      </c>
      <c r="AE1034" s="159">
        <v>0</v>
      </c>
      <c r="AF1034" s="159">
        <v>512210.12</v>
      </c>
      <c r="AG1034" s="159">
        <v>184945</v>
      </c>
      <c r="AH1034" s="159">
        <v>139456.6</v>
      </c>
      <c r="AI1034" s="159">
        <v>0</v>
      </c>
      <c r="AJ1034" s="159">
        <v>0</v>
      </c>
    </row>
    <row r="1035" spans="1:36">
      <c r="A1035" s="153">
        <v>14</v>
      </c>
      <c r="B1035" s="154">
        <v>11</v>
      </c>
      <c r="C1035" s="154">
        <v>6</v>
      </c>
      <c r="D1035" s="155">
        <v>2</v>
      </c>
      <c r="E1035" s="155" t="s">
        <v>556</v>
      </c>
      <c r="F1035" s="156" t="s">
        <v>4093</v>
      </c>
      <c r="G1035" s="156" t="s">
        <v>556</v>
      </c>
      <c r="H1035" s="156" t="s">
        <v>4098</v>
      </c>
      <c r="I1035" s="155">
        <v>1411062</v>
      </c>
      <c r="J1035" s="157" t="s">
        <v>1845</v>
      </c>
      <c r="K1035" s="157"/>
      <c r="L1035" s="155">
        <v>2022</v>
      </c>
      <c r="M1035" s="158">
        <v>5292</v>
      </c>
      <c r="N1035" s="159">
        <v>29159651.390000001</v>
      </c>
      <c r="O1035" s="159">
        <v>28484651.390000001</v>
      </c>
      <c r="P1035" s="159">
        <v>17816033.439999998</v>
      </c>
      <c r="Q1035" s="159">
        <v>7929677</v>
      </c>
      <c r="R1035" s="159">
        <v>9886356.4399999995</v>
      </c>
      <c r="S1035" s="159">
        <v>675000</v>
      </c>
      <c r="T1035" s="159">
        <v>0</v>
      </c>
      <c r="U1035" s="159">
        <v>26722577.280000001</v>
      </c>
      <c r="V1035" s="159">
        <v>25369908.859999999</v>
      </c>
      <c r="W1035" s="159">
        <v>10193070.199999999</v>
      </c>
      <c r="X1035" s="159">
        <v>221764.02</v>
      </c>
      <c r="Y1035" s="159">
        <v>1352668.42</v>
      </c>
      <c r="Z1035" s="159">
        <v>2824883.83</v>
      </c>
      <c r="AA1035" s="159">
        <v>0</v>
      </c>
      <c r="AB1035" s="159">
        <v>2824883.83</v>
      </c>
      <c r="AC1035" s="159">
        <v>1256763</v>
      </c>
      <c r="AD1035" s="159">
        <v>1256763</v>
      </c>
      <c r="AE1035" s="159">
        <v>7508315</v>
      </c>
      <c r="AF1035" s="159">
        <v>3114742.53</v>
      </c>
      <c r="AG1035" s="159">
        <v>134945.20000000001</v>
      </c>
      <c r="AH1035" s="159">
        <v>134945.20000000001</v>
      </c>
      <c r="AI1035" s="159">
        <v>0</v>
      </c>
      <c r="AJ1035" s="159">
        <v>0</v>
      </c>
    </row>
    <row r="1036" spans="1:36">
      <c r="A1036" s="153">
        <v>14</v>
      </c>
      <c r="B1036" s="154">
        <v>11</v>
      </c>
      <c r="C1036" s="154">
        <v>7</v>
      </c>
      <c r="D1036" s="155">
        <v>3</v>
      </c>
      <c r="E1036" s="155" t="s">
        <v>556</v>
      </c>
      <c r="F1036" s="156" t="s">
        <v>4099</v>
      </c>
      <c r="G1036" s="156" t="s">
        <v>556</v>
      </c>
      <c r="H1036" s="156" t="s">
        <v>4100</v>
      </c>
      <c r="I1036" s="155">
        <v>1411073</v>
      </c>
      <c r="J1036" s="157" t="s">
        <v>1844</v>
      </c>
      <c r="K1036" s="157"/>
      <c r="L1036" s="155">
        <v>2022</v>
      </c>
      <c r="M1036" s="158">
        <v>4414</v>
      </c>
      <c r="N1036" s="159">
        <v>34230379.93</v>
      </c>
      <c r="O1036" s="159">
        <v>33368937.09</v>
      </c>
      <c r="P1036" s="159">
        <v>13873107.75</v>
      </c>
      <c r="Q1036" s="159">
        <v>5567471</v>
      </c>
      <c r="R1036" s="159">
        <v>8305636.75</v>
      </c>
      <c r="S1036" s="159">
        <v>861442.84</v>
      </c>
      <c r="T1036" s="159">
        <v>57590.82</v>
      </c>
      <c r="U1036" s="159">
        <v>32925549.579999998</v>
      </c>
      <c r="V1036" s="159">
        <v>26987605.809999999</v>
      </c>
      <c r="W1036" s="159">
        <v>10237556.68</v>
      </c>
      <c r="X1036" s="159">
        <v>15169.38</v>
      </c>
      <c r="Y1036" s="159">
        <v>5937943.7699999996</v>
      </c>
      <c r="Z1036" s="159">
        <v>2297359.4700000002</v>
      </c>
      <c r="AA1036" s="159">
        <v>0</v>
      </c>
      <c r="AB1036" s="159">
        <v>2297359.4700000002</v>
      </c>
      <c r="AC1036" s="159">
        <v>266000</v>
      </c>
      <c r="AD1036" s="159">
        <v>266000</v>
      </c>
      <c r="AE1036" s="159">
        <v>532000</v>
      </c>
      <c r="AF1036" s="159">
        <v>6381331.2800000003</v>
      </c>
      <c r="AG1036" s="159">
        <v>114296.4</v>
      </c>
      <c r="AH1036" s="159">
        <v>114296.4</v>
      </c>
      <c r="AI1036" s="159">
        <v>0</v>
      </c>
      <c r="AJ1036" s="159">
        <v>0</v>
      </c>
    </row>
    <row r="1037" spans="1:36">
      <c r="A1037" s="153">
        <v>14</v>
      </c>
      <c r="B1037" s="154">
        <v>11</v>
      </c>
      <c r="C1037" s="154">
        <v>8</v>
      </c>
      <c r="D1037" s="155">
        <v>2</v>
      </c>
      <c r="E1037" s="155" t="s">
        <v>556</v>
      </c>
      <c r="F1037" s="156" t="s">
        <v>4093</v>
      </c>
      <c r="G1037" s="156" t="s">
        <v>556</v>
      </c>
      <c r="H1037" s="156" t="s">
        <v>4101</v>
      </c>
      <c r="I1037" s="155">
        <v>1411082</v>
      </c>
      <c r="J1037" s="157" t="s">
        <v>1843</v>
      </c>
      <c r="K1037" s="157"/>
      <c r="L1037" s="155">
        <v>2022</v>
      </c>
      <c r="M1037" s="158">
        <v>2605</v>
      </c>
      <c r="N1037" s="159">
        <v>16250933.640000001</v>
      </c>
      <c r="O1037" s="159">
        <v>13231721.300000001</v>
      </c>
      <c r="P1037" s="159">
        <v>9081889.3399999999</v>
      </c>
      <c r="Q1037" s="159">
        <v>3823196</v>
      </c>
      <c r="R1037" s="159">
        <v>5258693.34</v>
      </c>
      <c r="S1037" s="159">
        <v>3019212.34</v>
      </c>
      <c r="T1037" s="159">
        <v>93495.94</v>
      </c>
      <c r="U1037" s="159">
        <v>16772546.32</v>
      </c>
      <c r="V1037" s="159">
        <v>12653719.640000001</v>
      </c>
      <c r="W1037" s="159">
        <v>4894991.8899999997</v>
      </c>
      <c r="X1037" s="159">
        <v>20527.759999999998</v>
      </c>
      <c r="Y1037" s="159">
        <v>4118826.68</v>
      </c>
      <c r="Z1037" s="159">
        <v>2589670.5099999998</v>
      </c>
      <c r="AA1037" s="159">
        <v>1300000</v>
      </c>
      <c r="AB1037" s="159">
        <v>1289670.5099999998</v>
      </c>
      <c r="AC1037" s="159">
        <v>677500</v>
      </c>
      <c r="AD1037" s="159">
        <v>177500</v>
      </c>
      <c r="AE1037" s="159">
        <v>1610000</v>
      </c>
      <c r="AF1037" s="159">
        <v>578001.66</v>
      </c>
      <c r="AG1037" s="159">
        <v>120452.49</v>
      </c>
      <c r="AH1037" s="159">
        <v>120479.19</v>
      </c>
      <c r="AI1037" s="159">
        <v>0</v>
      </c>
      <c r="AJ1037" s="159">
        <v>0</v>
      </c>
    </row>
    <row r="1038" spans="1:36">
      <c r="A1038" s="153">
        <v>14</v>
      </c>
      <c r="B1038" s="154">
        <v>11</v>
      </c>
      <c r="C1038" s="154">
        <v>9</v>
      </c>
      <c r="D1038" s="155">
        <v>2</v>
      </c>
      <c r="E1038" s="155" t="s">
        <v>556</v>
      </c>
      <c r="F1038" s="156" t="s">
        <v>4093</v>
      </c>
      <c r="G1038" s="156" t="s">
        <v>556</v>
      </c>
      <c r="H1038" s="156" t="s">
        <v>4102</v>
      </c>
      <c r="I1038" s="155">
        <v>1411092</v>
      </c>
      <c r="J1038" s="157" t="s">
        <v>1842</v>
      </c>
      <c r="K1038" s="157"/>
      <c r="L1038" s="155">
        <v>2022</v>
      </c>
      <c r="M1038" s="158">
        <v>3229</v>
      </c>
      <c r="N1038" s="159">
        <v>18809457.52</v>
      </c>
      <c r="O1038" s="159">
        <v>17164906.82</v>
      </c>
      <c r="P1038" s="159">
        <v>12164632.030000001</v>
      </c>
      <c r="Q1038" s="159">
        <v>5687514</v>
      </c>
      <c r="R1038" s="159">
        <v>6477118.0300000003</v>
      </c>
      <c r="S1038" s="159">
        <v>1644550.7</v>
      </c>
      <c r="T1038" s="159">
        <v>4600</v>
      </c>
      <c r="U1038" s="159">
        <v>18404954.91</v>
      </c>
      <c r="V1038" s="159">
        <v>16298652.779999999</v>
      </c>
      <c r="W1038" s="159">
        <v>6719735.9400000004</v>
      </c>
      <c r="X1038" s="159">
        <v>36859.620000000003</v>
      </c>
      <c r="Y1038" s="159">
        <v>2106302.13</v>
      </c>
      <c r="Z1038" s="159">
        <v>1606205.86</v>
      </c>
      <c r="AA1038" s="159">
        <v>1170000</v>
      </c>
      <c r="AB1038" s="159">
        <v>436205.8600000001</v>
      </c>
      <c r="AC1038" s="159">
        <v>588549.66</v>
      </c>
      <c r="AD1038" s="159">
        <v>588549.66</v>
      </c>
      <c r="AE1038" s="159">
        <v>2901280.59</v>
      </c>
      <c r="AF1038" s="159">
        <v>866254.04</v>
      </c>
      <c r="AG1038" s="159">
        <v>371741.15</v>
      </c>
      <c r="AH1038" s="159">
        <v>346866.82</v>
      </c>
      <c r="AI1038" s="159">
        <v>0</v>
      </c>
      <c r="AJ1038" s="159">
        <v>0</v>
      </c>
    </row>
    <row r="1039" spans="1:36">
      <c r="A1039" s="153">
        <v>14</v>
      </c>
      <c r="B1039" s="154">
        <v>11</v>
      </c>
      <c r="C1039" s="154">
        <v>10</v>
      </c>
      <c r="D1039" s="155">
        <v>2</v>
      </c>
      <c r="E1039" s="155" t="s">
        <v>556</v>
      </c>
      <c r="F1039" s="156" t="s">
        <v>4093</v>
      </c>
      <c r="G1039" s="156" t="s">
        <v>556</v>
      </c>
      <c r="H1039" s="156" t="s">
        <v>4103</v>
      </c>
      <c r="I1039" s="155">
        <v>1411102</v>
      </c>
      <c r="J1039" s="157" t="s">
        <v>1841</v>
      </c>
      <c r="K1039" s="157"/>
      <c r="L1039" s="155">
        <v>2022</v>
      </c>
      <c r="M1039" s="158">
        <v>3632</v>
      </c>
      <c r="N1039" s="159">
        <v>18920919.829999998</v>
      </c>
      <c r="O1039" s="159">
        <v>17889805.73</v>
      </c>
      <c r="P1039" s="159">
        <v>12790699.620000001</v>
      </c>
      <c r="Q1039" s="159">
        <v>4695516</v>
      </c>
      <c r="R1039" s="159">
        <v>8095183.6200000001</v>
      </c>
      <c r="S1039" s="159">
        <v>1031114.1</v>
      </c>
      <c r="T1039" s="159">
        <v>2916</v>
      </c>
      <c r="U1039" s="159">
        <v>21162924.440000001</v>
      </c>
      <c r="V1039" s="159">
        <v>17163087.370000001</v>
      </c>
      <c r="W1039" s="159">
        <v>5385218.0599999996</v>
      </c>
      <c r="X1039" s="159">
        <v>13383.66</v>
      </c>
      <c r="Y1039" s="159">
        <v>3999837.07</v>
      </c>
      <c r="Z1039" s="159">
        <v>3362220.42</v>
      </c>
      <c r="AA1039" s="159">
        <v>2800000</v>
      </c>
      <c r="AB1039" s="159">
        <v>562220.41999999993</v>
      </c>
      <c r="AC1039" s="159">
        <v>272500.69</v>
      </c>
      <c r="AD1039" s="159">
        <v>272500.69</v>
      </c>
      <c r="AE1039" s="159">
        <v>3572000</v>
      </c>
      <c r="AF1039" s="159">
        <v>726718.36</v>
      </c>
      <c r="AG1039" s="159">
        <v>894744.2</v>
      </c>
      <c r="AH1039" s="159">
        <v>1005540.74</v>
      </c>
      <c r="AI1039" s="159">
        <v>0</v>
      </c>
      <c r="AJ1039" s="159">
        <v>0</v>
      </c>
    </row>
    <row r="1040" spans="1:36">
      <c r="A1040" s="153">
        <v>14</v>
      </c>
      <c r="B1040" s="154">
        <v>12</v>
      </c>
      <c r="C1040" s="154">
        <v>1</v>
      </c>
      <c r="D1040" s="155">
        <v>1</v>
      </c>
      <c r="E1040" s="155" t="s">
        <v>556</v>
      </c>
      <c r="F1040" s="156" t="s">
        <v>4104</v>
      </c>
      <c r="G1040" s="156" t="s">
        <v>556</v>
      </c>
      <c r="H1040" s="156" t="s">
        <v>4105</v>
      </c>
      <c r="I1040" s="155">
        <v>1412011</v>
      </c>
      <c r="J1040" s="157" t="s">
        <v>1833</v>
      </c>
      <c r="K1040" s="157"/>
      <c r="L1040" s="155">
        <v>2022</v>
      </c>
      <c r="M1040" s="158">
        <v>40995</v>
      </c>
      <c r="N1040" s="159">
        <v>229812517.11000001</v>
      </c>
      <c r="O1040" s="159">
        <v>223834932.25</v>
      </c>
      <c r="P1040" s="159">
        <v>112019855.29000001</v>
      </c>
      <c r="Q1040" s="159">
        <v>38799487</v>
      </c>
      <c r="R1040" s="159">
        <v>73220368.290000007</v>
      </c>
      <c r="S1040" s="159">
        <v>5977584.8600000003</v>
      </c>
      <c r="T1040" s="159">
        <v>341058.64</v>
      </c>
      <c r="U1040" s="159">
        <v>226306993.28999999</v>
      </c>
      <c r="V1040" s="159">
        <v>210697615.72</v>
      </c>
      <c r="W1040" s="159">
        <v>72565888.799999997</v>
      </c>
      <c r="X1040" s="159">
        <v>720574.35</v>
      </c>
      <c r="Y1040" s="159">
        <v>15609377.57</v>
      </c>
      <c r="Z1040" s="159">
        <v>25111002.879999999</v>
      </c>
      <c r="AA1040" s="159">
        <v>6360000</v>
      </c>
      <c r="AB1040" s="159">
        <v>18751002.879999999</v>
      </c>
      <c r="AC1040" s="159">
        <v>6819193.6799999997</v>
      </c>
      <c r="AD1040" s="159">
        <v>6819193.6799999997</v>
      </c>
      <c r="AE1040" s="159">
        <v>35213397.840000004</v>
      </c>
      <c r="AF1040" s="159">
        <v>13137316.529999999</v>
      </c>
      <c r="AG1040" s="159">
        <v>1946857.06</v>
      </c>
      <c r="AH1040" s="159">
        <v>1331497.8500000001</v>
      </c>
      <c r="AI1040" s="159">
        <v>0</v>
      </c>
      <c r="AJ1040" s="159">
        <v>0</v>
      </c>
    </row>
    <row r="1041" spans="1:36">
      <c r="A1041" s="153">
        <v>14</v>
      </c>
      <c r="B1041" s="154">
        <v>12</v>
      </c>
      <c r="C1041" s="154">
        <v>4</v>
      </c>
      <c r="D1041" s="155">
        <v>3</v>
      </c>
      <c r="E1041" s="155" t="s">
        <v>556</v>
      </c>
      <c r="F1041" s="156" t="s">
        <v>4106</v>
      </c>
      <c r="G1041" s="156" t="s">
        <v>556</v>
      </c>
      <c r="H1041" s="156" t="s">
        <v>4107</v>
      </c>
      <c r="I1041" s="155">
        <v>1412043</v>
      </c>
      <c r="J1041" s="157" t="s">
        <v>1840</v>
      </c>
      <c r="K1041" s="157"/>
      <c r="L1041" s="155">
        <v>2022</v>
      </c>
      <c r="M1041" s="158">
        <v>6083</v>
      </c>
      <c r="N1041" s="159">
        <v>36198640.060000002</v>
      </c>
      <c r="O1041" s="159">
        <v>31120796.5</v>
      </c>
      <c r="P1041" s="159">
        <v>18873665.289999999</v>
      </c>
      <c r="Q1041" s="159">
        <v>8729213</v>
      </c>
      <c r="R1041" s="159">
        <v>10144452.289999999</v>
      </c>
      <c r="S1041" s="159">
        <v>5077843.5599999996</v>
      </c>
      <c r="T1041" s="159">
        <v>116408.59</v>
      </c>
      <c r="U1041" s="159">
        <v>34226864.369999997</v>
      </c>
      <c r="V1041" s="159">
        <v>27923446.140000001</v>
      </c>
      <c r="W1041" s="159">
        <v>9315438.8300000001</v>
      </c>
      <c r="X1041" s="159">
        <v>83286.41</v>
      </c>
      <c r="Y1041" s="159">
        <v>6303418.2300000004</v>
      </c>
      <c r="Z1041" s="159">
        <v>3333887.2</v>
      </c>
      <c r="AA1041" s="159">
        <v>0</v>
      </c>
      <c r="AB1041" s="159">
        <v>3333887.2</v>
      </c>
      <c r="AC1041" s="159">
        <v>3604687.72</v>
      </c>
      <c r="AD1041" s="159">
        <v>810778</v>
      </c>
      <c r="AE1041" s="159">
        <v>5378000</v>
      </c>
      <c r="AF1041" s="159">
        <v>3197350.36</v>
      </c>
      <c r="AG1041" s="159">
        <v>314417.5</v>
      </c>
      <c r="AH1041" s="159">
        <v>165705.43</v>
      </c>
      <c r="AI1041" s="159">
        <v>0</v>
      </c>
      <c r="AJ1041" s="159">
        <v>0</v>
      </c>
    </row>
    <row r="1042" spans="1:36">
      <c r="A1042" s="153">
        <v>14</v>
      </c>
      <c r="B1042" s="154">
        <v>12</v>
      </c>
      <c r="C1042" s="154">
        <v>5</v>
      </c>
      <c r="D1042" s="155">
        <v>2</v>
      </c>
      <c r="E1042" s="155" t="s">
        <v>556</v>
      </c>
      <c r="F1042" s="156" t="s">
        <v>4108</v>
      </c>
      <c r="G1042" s="156" t="s">
        <v>556</v>
      </c>
      <c r="H1042" s="156" t="s">
        <v>4109</v>
      </c>
      <c r="I1042" s="155">
        <v>1412052</v>
      </c>
      <c r="J1042" s="157" t="s">
        <v>1839</v>
      </c>
      <c r="K1042" s="157"/>
      <c r="L1042" s="155">
        <v>2022</v>
      </c>
      <c r="M1042" s="158">
        <v>10610</v>
      </c>
      <c r="N1042" s="159">
        <v>59486231.600000001</v>
      </c>
      <c r="O1042" s="159">
        <v>56915212.560000002</v>
      </c>
      <c r="P1042" s="159">
        <v>34524546.739999995</v>
      </c>
      <c r="Q1042" s="159">
        <v>12945276</v>
      </c>
      <c r="R1042" s="159">
        <v>21579270.739999998</v>
      </c>
      <c r="S1042" s="159">
        <v>2571019.04</v>
      </c>
      <c r="T1042" s="159">
        <v>35543.800000000003</v>
      </c>
      <c r="U1042" s="159">
        <v>62338382.210000001</v>
      </c>
      <c r="V1042" s="159">
        <v>53460805.149999999</v>
      </c>
      <c r="W1042" s="159">
        <v>18864508.48</v>
      </c>
      <c r="X1042" s="159">
        <v>443959.65</v>
      </c>
      <c r="Y1042" s="159">
        <v>8877577.0600000005</v>
      </c>
      <c r="Z1042" s="159">
        <v>10049412.24</v>
      </c>
      <c r="AA1042" s="159">
        <v>9117301.7699999996</v>
      </c>
      <c r="AB1042" s="159">
        <v>932110.47000000067</v>
      </c>
      <c r="AC1042" s="159">
        <v>3617062.1</v>
      </c>
      <c r="AD1042" s="159">
        <v>3617062.1</v>
      </c>
      <c r="AE1042" s="159">
        <v>31125217.02</v>
      </c>
      <c r="AF1042" s="159">
        <v>3454407.41</v>
      </c>
      <c r="AG1042" s="159">
        <v>174623.47</v>
      </c>
      <c r="AH1042" s="159">
        <v>123467.12</v>
      </c>
      <c r="AI1042" s="159">
        <v>0</v>
      </c>
      <c r="AJ1042" s="159">
        <v>0</v>
      </c>
    </row>
    <row r="1043" spans="1:36">
      <c r="A1043" s="153">
        <v>14</v>
      </c>
      <c r="B1043" s="154">
        <v>12</v>
      </c>
      <c r="C1043" s="154">
        <v>6</v>
      </c>
      <c r="D1043" s="155">
        <v>2</v>
      </c>
      <c r="E1043" s="155" t="s">
        <v>556</v>
      </c>
      <c r="F1043" s="156" t="s">
        <v>4108</v>
      </c>
      <c r="G1043" s="156" t="s">
        <v>556</v>
      </c>
      <c r="H1043" s="156" t="s">
        <v>4110</v>
      </c>
      <c r="I1043" s="155">
        <v>1412062</v>
      </c>
      <c r="J1043" s="157" t="s">
        <v>1838</v>
      </c>
      <c r="K1043" s="157"/>
      <c r="L1043" s="155">
        <v>2022</v>
      </c>
      <c r="M1043" s="158">
        <v>5995</v>
      </c>
      <c r="N1043" s="159">
        <v>37811078.560000002</v>
      </c>
      <c r="O1043" s="159">
        <v>32984674.219999999</v>
      </c>
      <c r="P1043" s="159">
        <v>20169004.82</v>
      </c>
      <c r="Q1043" s="159">
        <v>8751042</v>
      </c>
      <c r="R1043" s="159">
        <v>11417962.82</v>
      </c>
      <c r="S1043" s="159">
        <v>4826404.34</v>
      </c>
      <c r="T1043" s="159">
        <v>8130.08</v>
      </c>
      <c r="U1043" s="159">
        <v>35527029.829999998</v>
      </c>
      <c r="V1043" s="159">
        <v>29769621.690000001</v>
      </c>
      <c r="W1043" s="159">
        <v>11577146.09</v>
      </c>
      <c r="X1043" s="159">
        <v>126561.53</v>
      </c>
      <c r="Y1043" s="159">
        <v>5757408.1399999997</v>
      </c>
      <c r="Z1043" s="159">
        <v>2204627.4300000002</v>
      </c>
      <c r="AA1043" s="159">
        <v>1450000</v>
      </c>
      <c r="AB1043" s="159">
        <v>754627.43000000017</v>
      </c>
      <c r="AC1043" s="159">
        <v>1259107.69</v>
      </c>
      <c r="AD1043" s="159">
        <v>1259107.69</v>
      </c>
      <c r="AE1043" s="159">
        <v>9591561.6199999992</v>
      </c>
      <c r="AF1043" s="159">
        <v>3215052.53</v>
      </c>
      <c r="AG1043" s="159">
        <v>134403.93</v>
      </c>
      <c r="AH1043" s="159">
        <v>134403.93</v>
      </c>
      <c r="AI1043" s="159">
        <v>0</v>
      </c>
      <c r="AJ1043" s="159">
        <v>0</v>
      </c>
    </row>
    <row r="1044" spans="1:36">
      <c r="A1044" s="153">
        <v>14</v>
      </c>
      <c r="B1044" s="154">
        <v>12</v>
      </c>
      <c r="C1044" s="154">
        <v>7</v>
      </c>
      <c r="D1044" s="155">
        <v>3</v>
      </c>
      <c r="E1044" s="155" t="s">
        <v>556</v>
      </c>
      <c r="F1044" s="156" t="s">
        <v>4106</v>
      </c>
      <c r="G1044" s="156" t="s">
        <v>556</v>
      </c>
      <c r="H1044" s="156" t="s">
        <v>4111</v>
      </c>
      <c r="I1044" s="155">
        <v>1412073</v>
      </c>
      <c r="J1044" s="157" t="s">
        <v>1837</v>
      </c>
      <c r="K1044" s="157"/>
      <c r="L1044" s="155">
        <v>2022</v>
      </c>
      <c r="M1044" s="158">
        <v>16417</v>
      </c>
      <c r="N1044" s="159">
        <v>123544135.48</v>
      </c>
      <c r="O1044" s="159">
        <v>99013914.540000007</v>
      </c>
      <c r="P1044" s="159">
        <v>50506088.379999995</v>
      </c>
      <c r="Q1044" s="159">
        <v>18123737</v>
      </c>
      <c r="R1044" s="159">
        <v>32382351.379999999</v>
      </c>
      <c r="S1044" s="159">
        <v>24530220.940000001</v>
      </c>
      <c r="T1044" s="159">
        <v>38849.47</v>
      </c>
      <c r="U1044" s="159">
        <v>103399347.62</v>
      </c>
      <c r="V1044" s="159">
        <v>80270302.829999998</v>
      </c>
      <c r="W1044" s="159">
        <v>27829994.32</v>
      </c>
      <c r="X1044" s="159">
        <v>333493.95</v>
      </c>
      <c r="Y1044" s="159">
        <v>23129044.789999999</v>
      </c>
      <c r="Z1044" s="159">
        <v>13784128.98</v>
      </c>
      <c r="AA1044" s="159">
        <v>3821021.47</v>
      </c>
      <c r="AB1044" s="159">
        <v>9963107.5099999998</v>
      </c>
      <c r="AC1044" s="159">
        <v>2600000</v>
      </c>
      <c r="AD1044" s="159">
        <v>2600000</v>
      </c>
      <c r="AE1044" s="159">
        <v>25670000</v>
      </c>
      <c r="AF1044" s="159">
        <v>18743611.710000001</v>
      </c>
      <c r="AG1044" s="159">
        <v>465862.95</v>
      </c>
      <c r="AH1044" s="159">
        <v>801351.31</v>
      </c>
      <c r="AI1044" s="159">
        <v>0</v>
      </c>
      <c r="AJ1044" s="159">
        <v>0</v>
      </c>
    </row>
    <row r="1045" spans="1:36">
      <c r="A1045" s="153">
        <v>14</v>
      </c>
      <c r="B1045" s="154">
        <v>12</v>
      </c>
      <c r="C1045" s="154">
        <v>8</v>
      </c>
      <c r="D1045" s="155">
        <v>2</v>
      </c>
      <c r="E1045" s="155" t="s">
        <v>556</v>
      </c>
      <c r="F1045" s="156" t="s">
        <v>4108</v>
      </c>
      <c r="G1045" s="156" t="s">
        <v>556</v>
      </c>
      <c r="H1045" s="156" t="s">
        <v>4112</v>
      </c>
      <c r="I1045" s="155">
        <v>1412082</v>
      </c>
      <c r="J1045" s="157" t="s">
        <v>1836</v>
      </c>
      <c r="K1045" s="157"/>
      <c r="L1045" s="155">
        <v>2022</v>
      </c>
      <c r="M1045" s="158">
        <v>5111</v>
      </c>
      <c r="N1045" s="159">
        <v>30283966.309999999</v>
      </c>
      <c r="O1045" s="159">
        <v>28862436.149999999</v>
      </c>
      <c r="P1045" s="159">
        <v>18876036.710000001</v>
      </c>
      <c r="Q1045" s="159">
        <v>8415849</v>
      </c>
      <c r="R1045" s="159">
        <v>10460187.710000001</v>
      </c>
      <c r="S1045" s="159">
        <v>1421530.16</v>
      </c>
      <c r="T1045" s="159">
        <v>0</v>
      </c>
      <c r="U1045" s="159">
        <v>30012861.379999999</v>
      </c>
      <c r="V1045" s="159">
        <v>26831762.640000001</v>
      </c>
      <c r="W1045" s="159">
        <v>10987310.32</v>
      </c>
      <c r="X1045" s="159">
        <v>148799.62</v>
      </c>
      <c r="Y1045" s="159">
        <v>3181098.74</v>
      </c>
      <c r="Z1045" s="159">
        <v>2463598.2999999998</v>
      </c>
      <c r="AA1045" s="159">
        <v>900000</v>
      </c>
      <c r="AB1045" s="159">
        <v>1563598.2999999998</v>
      </c>
      <c r="AC1045" s="159">
        <v>1379000</v>
      </c>
      <c r="AD1045" s="159">
        <v>1379000</v>
      </c>
      <c r="AE1045" s="159">
        <v>10737100</v>
      </c>
      <c r="AF1045" s="159">
        <v>2030673.51</v>
      </c>
      <c r="AG1045" s="159">
        <v>547042.22</v>
      </c>
      <c r="AH1045" s="159">
        <v>510307.83</v>
      </c>
      <c r="AI1045" s="159">
        <v>0</v>
      </c>
      <c r="AJ1045" s="159">
        <v>0</v>
      </c>
    </row>
    <row r="1046" spans="1:36">
      <c r="A1046" s="153">
        <v>14</v>
      </c>
      <c r="B1046" s="154">
        <v>12</v>
      </c>
      <c r="C1046" s="154">
        <v>9</v>
      </c>
      <c r="D1046" s="155">
        <v>3</v>
      </c>
      <c r="E1046" s="155" t="s">
        <v>556</v>
      </c>
      <c r="F1046" s="156" t="s">
        <v>4106</v>
      </c>
      <c r="G1046" s="156" t="s">
        <v>556</v>
      </c>
      <c r="H1046" s="156" t="s">
        <v>4113</v>
      </c>
      <c r="I1046" s="155">
        <v>1412093</v>
      </c>
      <c r="J1046" s="157" t="s">
        <v>1835</v>
      </c>
      <c r="K1046" s="157"/>
      <c r="L1046" s="155">
        <v>2022</v>
      </c>
      <c r="M1046" s="158">
        <v>5805</v>
      </c>
      <c r="N1046" s="159">
        <v>31904858.789999999</v>
      </c>
      <c r="O1046" s="159">
        <v>30748355.440000001</v>
      </c>
      <c r="P1046" s="159">
        <v>18375426.219999999</v>
      </c>
      <c r="Q1046" s="159">
        <v>8074989</v>
      </c>
      <c r="R1046" s="159">
        <v>10300437.220000001</v>
      </c>
      <c r="S1046" s="159">
        <v>1156503.3500000001</v>
      </c>
      <c r="T1046" s="159">
        <v>243489.4</v>
      </c>
      <c r="U1046" s="159">
        <v>29172172.219999999</v>
      </c>
      <c r="V1046" s="159">
        <v>27349899.539999999</v>
      </c>
      <c r="W1046" s="159">
        <v>10351492.65</v>
      </c>
      <c r="X1046" s="159">
        <v>296472.49</v>
      </c>
      <c r="Y1046" s="159">
        <v>1822272.68</v>
      </c>
      <c r="Z1046" s="159">
        <v>200659.59</v>
      </c>
      <c r="AA1046" s="159">
        <v>0</v>
      </c>
      <c r="AB1046" s="159">
        <v>200659.59</v>
      </c>
      <c r="AC1046" s="159">
        <v>1550000</v>
      </c>
      <c r="AD1046" s="159">
        <v>1550000</v>
      </c>
      <c r="AE1046" s="159">
        <v>11099076.210000001</v>
      </c>
      <c r="AF1046" s="159">
        <v>3398455.9</v>
      </c>
      <c r="AG1046" s="159">
        <v>134125</v>
      </c>
      <c r="AH1046" s="159">
        <v>134125</v>
      </c>
      <c r="AI1046" s="159">
        <v>0</v>
      </c>
      <c r="AJ1046" s="159">
        <v>8239.85</v>
      </c>
    </row>
    <row r="1047" spans="1:36">
      <c r="A1047" s="153">
        <v>14</v>
      </c>
      <c r="B1047" s="154">
        <v>12</v>
      </c>
      <c r="C1047" s="154">
        <v>10</v>
      </c>
      <c r="D1047" s="155">
        <v>2</v>
      </c>
      <c r="E1047" s="155" t="s">
        <v>556</v>
      </c>
      <c r="F1047" s="156" t="s">
        <v>4108</v>
      </c>
      <c r="G1047" s="156" t="s">
        <v>556</v>
      </c>
      <c r="H1047" s="156" t="s">
        <v>4114</v>
      </c>
      <c r="I1047" s="155">
        <v>1412102</v>
      </c>
      <c r="J1047" s="157" t="s">
        <v>1834</v>
      </c>
      <c r="K1047" s="157"/>
      <c r="L1047" s="155">
        <v>2022</v>
      </c>
      <c r="M1047" s="158">
        <v>5389</v>
      </c>
      <c r="N1047" s="159">
        <v>36430875.340000004</v>
      </c>
      <c r="O1047" s="159">
        <v>29431444.98</v>
      </c>
      <c r="P1047" s="159">
        <v>20753149.699999999</v>
      </c>
      <c r="Q1047" s="159">
        <v>9723301</v>
      </c>
      <c r="R1047" s="159">
        <v>11029848.699999999</v>
      </c>
      <c r="S1047" s="159">
        <v>6999430.3600000003</v>
      </c>
      <c r="T1047" s="159">
        <v>181850</v>
      </c>
      <c r="U1047" s="159">
        <v>33334084.82</v>
      </c>
      <c r="V1047" s="159">
        <v>25559020.100000001</v>
      </c>
      <c r="W1047" s="159">
        <v>9688527.0099999998</v>
      </c>
      <c r="X1047" s="159">
        <v>67505.09</v>
      </c>
      <c r="Y1047" s="159">
        <v>7775064.7199999997</v>
      </c>
      <c r="Z1047" s="159">
        <v>5952154.7999999998</v>
      </c>
      <c r="AA1047" s="159">
        <v>2700000</v>
      </c>
      <c r="AB1047" s="159">
        <v>3252154.8</v>
      </c>
      <c r="AC1047" s="159">
        <v>1063001</v>
      </c>
      <c r="AD1047" s="159">
        <v>1063001</v>
      </c>
      <c r="AE1047" s="159">
        <v>5478055.8399999999</v>
      </c>
      <c r="AF1047" s="159">
        <v>3872424.88</v>
      </c>
      <c r="AG1047" s="159">
        <v>160667.62</v>
      </c>
      <c r="AH1047" s="159">
        <v>149361.46</v>
      </c>
      <c r="AI1047" s="159">
        <v>0</v>
      </c>
      <c r="AJ1047" s="159">
        <v>0</v>
      </c>
    </row>
    <row r="1048" spans="1:36">
      <c r="A1048" s="153">
        <v>14</v>
      </c>
      <c r="B1048" s="154">
        <v>12</v>
      </c>
      <c r="C1048" s="154">
        <v>11</v>
      </c>
      <c r="D1048" s="155">
        <v>2</v>
      </c>
      <c r="E1048" s="155" t="s">
        <v>556</v>
      </c>
      <c r="F1048" s="156" t="s">
        <v>4108</v>
      </c>
      <c r="G1048" s="156" t="s">
        <v>556</v>
      </c>
      <c r="H1048" s="156" t="s">
        <v>4115</v>
      </c>
      <c r="I1048" s="155">
        <v>1412112</v>
      </c>
      <c r="J1048" s="157" t="s">
        <v>1833</v>
      </c>
      <c r="K1048" s="157"/>
      <c r="L1048" s="155">
        <v>2022</v>
      </c>
      <c r="M1048" s="158">
        <v>15563</v>
      </c>
      <c r="N1048" s="159">
        <v>87101331.109999999</v>
      </c>
      <c r="O1048" s="159">
        <v>83770786.469999999</v>
      </c>
      <c r="P1048" s="159">
        <v>44986007.159999996</v>
      </c>
      <c r="Q1048" s="159">
        <v>14468513</v>
      </c>
      <c r="R1048" s="159">
        <v>30517494.16</v>
      </c>
      <c r="S1048" s="159">
        <v>3330544.64</v>
      </c>
      <c r="T1048" s="159">
        <v>46854.14</v>
      </c>
      <c r="U1048" s="159">
        <v>77101954.269999996</v>
      </c>
      <c r="V1048" s="159">
        <v>66521078.25</v>
      </c>
      <c r="W1048" s="159">
        <v>23312198.670000002</v>
      </c>
      <c r="X1048" s="159">
        <v>217200.41</v>
      </c>
      <c r="Y1048" s="159">
        <v>10580876.02</v>
      </c>
      <c r="Z1048" s="159">
        <v>5807141.8200000003</v>
      </c>
      <c r="AA1048" s="159">
        <v>1467000</v>
      </c>
      <c r="AB1048" s="159">
        <v>4340141.82</v>
      </c>
      <c r="AC1048" s="159">
        <v>3331785.7</v>
      </c>
      <c r="AD1048" s="159">
        <v>3331785.7</v>
      </c>
      <c r="AE1048" s="159">
        <v>15693000</v>
      </c>
      <c r="AF1048" s="159">
        <v>17249708.219999999</v>
      </c>
      <c r="AG1048" s="159">
        <v>2564152.36</v>
      </c>
      <c r="AH1048" s="159">
        <v>1966969.59</v>
      </c>
      <c r="AI1048" s="159">
        <v>0</v>
      </c>
      <c r="AJ1048" s="159">
        <v>0</v>
      </c>
    </row>
    <row r="1049" spans="1:36">
      <c r="A1049" s="153">
        <v>14</v>
      </c>
      <c r="B1049" s="154">
        <v>12</v>
      </c>
      <c r="C1049" s="154">
        <v>12</v>
      </c>
      <c r="D1049" s="155">
        <v>3</v>
      </c>
      <c r="E1049" s="155" t="s">
        <v>556</v>
      </c>
      <c r="F1049" s="156" t="s">
        <v>4106</v>
      </c>
      <c r="G1049" s="156" t="s">
        <v>556</v>
      </c>
      <c r="H1049" s="156" t="s">
        <v>4116</v>
      </c>
      <c r="I1049" s="155">
        <v>1412123</v>
      </c>
      <c r="J1049" s="157" t="s">
        <v>1832</v>
      </c>
      <c r="K1049" s="157"/>
      <c r="L1049" s="155">
        <v>2022</v>
      </c>
      <c r="M1049" s="158">
        <v>8713</v>
      </c>
      <c r="N1049" s="159">
        <v>58194759.049999997</v>
      </c>
      <c r="O1049" s="159">
        <v>48960785.969999999</v>
      </c>
      <c r="P1049" s="159">
        <v>33614761.739999995</v>
      </c>
      <c r="Q1049" s="159">
        <v>15635862</v>
      </c>
      <c r="R1049" s="159">
        <v>17978899.739999998</v>
      </c>
      <c r="S1049" s="159">
        <v>9233973.0800000001</v>
      </c>
      <c r="T1049" s="159">
        <v>648270</v>
      </c>
      <c r="U1049" s="159">
        <v>58933913.100000001</v>
      </c>
      <c r="V1049" s="159">
        <v>43171918.729999997</v>
      </c>
      <c r="W1049" s="159">
        <v>15526278.35</v>
      </c>
      <c r="X1049" s="159">
        <v>294859.7</v>
      </c>
      <c r="Y1049" s="159">
        <v>15761994.369999999</v>
      </c>
      <c r="Z1049" s="159">
        <v>2924229.11</v>
      </c>
      <c r="AA1049" s="159">
        <v>1807626.76</v>
      </c>
      <c r="AB1049" s="159">
        <v>1116602.3499999999</v>
      </c>
      <c r="AC1049" s="159">
        <v>1425000</v>
      </c>
      <c r="AD1049" s="159">
        <v>1425000</v>
      </c>
      <c r="AE1049" s="159">
        <v>15049777.279999999</v>
      </c>
      <c r="AF1049" s="159">
        <v>5788867.2400000002</v>
      </c>
      <c r="AG1049" s="159">
        <v>628829.53</v>
      </c>
      <c r="AH1049" s="159">
        <v>542446.39</v>
      </c>
      <c r="AI1049" s="159">
        <v>0</v>
      </c>
      <c r="AJ1049" s="159">
        <v>0</v>
      </c>
    </row>
    <row r="1050" spans="1:36">
      <c r="A1050" s="153">
        <v>14</v>
      </c>
      <c r="B1050" s="154">
        <v>12</v>
      </c>
      <c r="C1050" s="154">
        <v>13</v>
      </c>
      <c r="D1050" s="155">
        <v>2</v>
      </c>
      <c r="E1050" s="155" t="s">
        <v>556</v>
      </c>
      <c r="F1050" s="156" t="s">
        <v>4108</v>
      </c>
      <c r="G1050" s="156" t="s">
        <v>556</v>
      </c>
      <c r="H1050" s="156" t="s">
        <v>4117</v>
      </c>
      <c r="I1050" s="155">
        <v>1412132</v>
      </c>
      <c r="J1050" s="157" t="s">
        <v>1831</v>
      </c>
      <c r="K1050" s="157"/>
      <c r="L1050" s="155">
        <v>2022</v>
      </c>
      <c r="M1050" s="158">
        <v>7506</v>
      </c>
      <c r="N1050" s="159">
        <v>46191855.829999998</v>
      </c>
      <c r="O1050" s="159">
        <v>43143569.369999997</v>
      </c>
      <c r="P1050" s="159">
        <v>29347566.68</v>
      </c>
      <c r="Q1050" s="159">
        <v>14157468</v>
      </c>
      <c r="R1050" s="159">
        <v>15190098.68</v>
      </c>
      <c r="S1050" s="159">
        <v>3048286.46</v>
      </c>
      <c r="T1050" s="159">
        <v>0</v>
      </c>
      <c r="U1050" s="159">
        <v>49486815.439999998</v>
      </c>
      <c r="V1050" s="159">
        <v>41521729.130000003</v>
      </c>
      <c r="W1050" s="159">
        <v>16190798.810000001</v>
      </c>
      <c r="X1050" s="159">
        <v>127245.63</v>
      </c>
      <c r="Y1050" s="159">
        <v>7965086.3099999996</v>
      </c>
      <c r="Z1050" s="159">
        <v>8421079.1799999997</v>
      </c>
      <c r="AA1050" s="159">
        <v>6868092.6399999997</v>
      </c>
      <c r="AB1050" s="159">
        <v>1552986.54</v>
      </c>
      <c r="AC1050" s="159">
        <v>1069525.3</v>
      </c>
      <c r="AD1050" s="159">
        <v>1069525.3</v>
      </c>
      <c r="AE1050" s="159">
        <v>11366697.189999999</v>
      </c>
      <c r="AF1050" s="159">
        <v>1621840.24</v>
      </c>
      <c r="AG1050" s="159">
        <v>420745.96</v>
      </c>
      <c r="AH1050" s="159">
        <v>318932.36</v>
      </c>
      <c r="AI1050" s="159">
        <v>0</v>
      </c>
      <c r="AJ1050" s="159">
        <v>0</v>
      </c>
    </row>
    <row r="1051" spans="1:36">
      <c r="A1051" s="153">
        <v>14</v>
      </c>
      <c r="B1051" s="154">
        <v>12</v>
      </c>
      <c r="C1051" s="154">
        <v>14</v>
      </c>
      <c r="D1051" s="155">
        <v>2</v>
      </c>
      <c r="E1051" s="155" t="s">
        <v>556</v>
      </c>
      <c r="F1051" s="156" t="s">
        <v>4108</v>
      </c>
      <c r="G1051" s="156" t="s">
        <v>556</v>
      </c>
      <c r="H1051" s="156" t="s">
        <v>4118</v>
      </c>
      <c r="I1051" s="155">
        <v>1412142</v>
      </c>
      <c r="J1051" s="157" t="s">
        <v>1830</v>
      </c>
      <c r="K1051" s="157"/>
      <c r="L1051" s="155">
        <v>2022</v>
      </c>
      <c r="M1051" s="158">
        <v>6795</v>
      </c>
      <c r="N1051" s="159">
        <v>41017495.859999999</v>
      </c>
      <c r="O1051" s="159">
        <v>36245493.43</v>
      </c>
      <c r="P1051" s="159">
        <v>23037388.310000002</v>
      </c>
      <c r="Q1051" s="159">
        <v>10041269</v>
      </c>
      <c r="R1051" s="159">
        <v>12996119.310000001</v>
      </c>
      <c r="S1051" s="159">
        <v>4772002.43</v>
      </c>
      <c r="T1051" s="159">
        <v>249200</v>
      </c>
      <c r="U1051" s="159">
        <v>41097678.68</v>
      </c>
      <c r="V1051" s="159">
        <v>33807603.810000002</v>
      </c>
      <c r="W1051" s="159">
        <v>12958660.539999999</v>
      </c>
      <c r="X1051" s="159">
        <v>171174.17</v>
      </c>
      <c r="Y1051" s="159">
        <v>7290074.8700000001</v>
      </c>
      <c r="Z1051" s="159">
        <v>5287251.08</v>
      </c>
      <c r="AA1051" s="159">
        <v>3295000</v>
      </c>
      <c r="AB1051" s="159">
        <v>1992251.08</v>
      </c>
      <c r="AC1051" s="159">
        <v>4338214.12</v>
      </c>
      <c r="AD1051" s="159">
        <v>1374694.12</v>
      </c>
      <c r="AE1051" s="159">
        <v>11261999.57</v>
      </c>
      <c r="AF1051" s="159">
        <v>2437889.62</v>
      </c>
      <c r="AG1051" s="159">
        <v>382205.83</v>
      </c>
      <c r="AH1051" s="159">
        <v>217421.78</v>
      </c>
      <c r="AI1051" s="159">
        <v>0</v>
      </c>
      <c r="AJ1051" s="159">
        <v>0</v>
      </c>
    </row>
    <row r="1052" spans="1:36">
      <c r="A1052" s="153">
        <v>14</v>
      </c>
      <c r="B1052" s="154">
        <v>12</v>
      </c>
      <c r="C1052" s="154">
        <v>15</v>
      </c>
      <c r="D1052" s="155">
        <v>1</v>
      </c>
      <c r="E1052" s="155" t="s">
        <v>556</v>
      </c>
      <c r="F1052" s="156" t="s">
        <v>4104</v>
      </c>
      <c r="G1052" s="156" t="s">
        <v>556</v>
      </c>
      <c r="H1052" s="156" t="s">
        <v>4119</v>
      </c>
      <c r="I1052" s="155">
        <v>1412151</v>
      </c>
      <c r="J1052" s="157" t="s">
        <v>1829</v>
      </c>
      <c r="K1052" s="157"/>
      <c r="L1052" s="155">
        <v>2022</v>
      </c>
      <c r="M1052" s="158">
        <v>19960</v>
      </c>
      <c r="N1052" s="159">
        <v>148658463.66</v>
      </c>
      <c r="O1052" s="159">
        <v>112975138.89</v>
      </c>
      <c r="P1052" s="159">
        <v>57297965.780000001</v>
      </c>
      <c r="Q1052" s="159">
        <v>23286179</v>
      </c>
      <c r="R1052" s="159">
        <v>34011786.780000001</v>
      </c>
      <c r="S1052" s="159">
        <v>35683324.770000003</v>
      </c>
      <c r="T1052" s="159">
        <v>4774057.87</v>
      </c>
      <c r="U1052" s="159">
        <v>136834727.41</v>
      </c>
      <c r="V1052" s="159">
        <v>114402898.27</v>
      </c>
      <c r="W1052" s="159">
        <v>40905173.630000003</v>
      </c>
      <c r="X1052" s="159">
        <v>957156.34</v>
      </c>
      <c r="Y1052" s="159">
        <v>22431829.140000001</v>
      </c>
      <c r="Z1052" s="159">
        <v>19213427.920000002</v>
      </c>
      <c r="AA1052" s="159">
        <v>5191058.5999999996</v>
      </c>
      <c r="AB1052" s="159">
        <v>14022369.320000002</v>
      </c>
      <c r="AC1052" s="159">
        <v>4347755</v>
      </c>
      <c r="AD1052" s="159">
        <v>4347755</v>
      </c>
      <c r="AE1052" s="159">
        <v>52710303.600000001</v>
      </c>
      <c r="AF1052" s="159">
        <v>-1427759.38</v>
      </c>
      <c r="AG1052" s="159">
        <v>183700</v>
      </c>
      <c r="AH1052" s="159">
        <v>192531.64</v>
      </c>
      <c r="AI1052" s="159">
        <v>0</v>
      </c>
      <c r="AJ1052" s="159">
        <v>0</v>
      </c>
    </row>
    <row r="1053" spans="1:36">
      <c r="A1053" s="153">
        <v>14</v>
      </c>
      <c r="B1053" s="154">
        <v>13</v>
      </c>
      <c r="C1053" s="154">
        <v>1</v>
      </c>
      <c r="D1053" s="155">
        <v>1</v>
      </c>
      <c r="E1053" s="155" t="s">
        <v>556</v>
      </c>
      <c r="F1053" s="156" t="s">
        <v>4120</v>
      </c>
      <c r="G1053" s="156" t="s">
        <v>556</v>
      </c>
      <c r="H1053" s="156" t="s">
        <v>4121</v>
      </c>
      <c r="I1053" s="155">
        <v>1413011</v>
      </c>
      <c r="J1053" s="157" t="s">
        <v>1828</v>
      </c>
      <c r="K1053" s="157"/>
      <c r="L1053" s="155">
        <v>2022</v>
      </c>
      <c r="M1053" s="158">
        <v>31227</v>
      </c>
      <c r="N1053" s="159">
        <v>182558483.65000001</v>
      </c>
      <c r="O1053" s="159">
        <v>160583016.94</v>
      </c>
      <c r="P1053" s="159">
        <v>77804584.150000006</v>
      </c>
      <c r="Q1053" s="159">
        <v>24448252</v>
      </c>
      <c r="R1053" s="159">
        <v>53356332.149999999</v>
      </c>
      <c r="S1053" s="159">
        <v>21975466.710000001</v>
      </c>
      <c r="T1053" s="159">
        <v>3349358.78</v>
      </c>
      <c r="U1053" s="159">
        <v>170722872.94999999</v>
      </c>
      <c r="V1053" s="159">
        <v>143599354.94</v>
      </c>
      <c r="W1053" s="159">
        <v>49022692.460000001</v>
      </c>
      <c r="X1053" s="159">
        <v>670447.53</v>
      </c>
      <c r="Y1053" s="159">
        <v>27123518.010000002</v>
      </c>
      <c r="Z1053" s="159">
        <v>28945986.25</v>
      </c>
      <c r="AA1053" s="159">
        <v>10465157.560000001</v>
      </c>
      <c r="AB1053" s="159">
        <v>18480828.689999998</v>
      </c>
      <c r="AC1053" s="159">
        <v>3200000</v>
      </c>
      <c r="AD1053" s="159">
        <v>3200000</v>
      </c>
      <c r="AE1053" s="159">
        <v>30765157.559999999</v>
      </c>
      <c r="AF1053" s="159">
        <v>16983662</v>
      </c>
      <c r="AG1053" s="159">
        <v>203842.98</v>
      </c>
      <c r="AH1053" s="159">
        <v>285376.42</v>
      </c>
      <c r="AI1053" s="159">
        <v>0</v>
      </c>
      <c r="AJ1053" s="159">
        <v>0</v>
      </c>
    </row>
    <row r="1054" spans="1:36">
      <c r="A1054" s="153">
        <v>14</v>
      </c>
      <c r="B1054" s="154">
        <v>13</v>
      </c>
      <c r="C1054" s="154">
        <v>2</v>
      </c>
      <c r="D1054" s="155">
        <v>2</v>
      </c>
      <c r="E1054" s="155" t="s">
        <v>556</v>
      </c>
      <c r="F1054" s="156" t="s">
        <v>4122</v>
      </c>
      <c r="G1054" s="156" t="s">
        <v>556</v>
      </c>
      <c r="H1054" s="156" t="s">
        <v>4123</v>
      </c>
      <c r="I1054" s="155">
        <v>1413022</v>
      </c>
      <c r="J1054" s="157" t="s">
        <v>1827</v>
      </c>
      <c r="K1054" s="157"/>
      <c r="L1054" s="155">
        <v>2022</v>
      </c>
      <c r="M1054" s="158">
        <v>3049</v>
      </c>
      <c r="N1054" s="159">
        <v>21547794.940000001</v>
      </c>
      <c r="O1054" s="159">
        <v>16707960.140000001</v>
      </c>
      <c r="P1054" s="159">
        <v>13277121.539999999</v>
      </c>
      <c r="Q1054" s="159">
        <v>6503352</v>
      </c>
      <c r="R1054" s="159">
        <v>6773769.54</v>
      </c>
      <c r="S1054" s="159">
        <v>4839834.8</v>
      </c>
      <c r="T1054" s="159">
        <v>43470</v>
      </c>
      <c r="U1054" s="159">
        <v>17885280.600000001</v>
      </c>
      <c r="V1054" s="159">
        <v>15236740.550000001</v>
      </c>
      <c r="W1054" s="159">
        <v>5893953.54</v>
      </c>
      <c r="X1054" s="159">
        <v>28931.72</v>
      </c>
      <c r="Y1054" s="159">
        <v>2648540.0499999998</v>
      </c>
      <c r="Z1054" s="159">
        <v>2185813.92</v>
      </c>
      <c r="AA1054" s="159">
        <v>950000</v>
      </c>
      <c r="AB1054" s="159">
        <v>1235813.92</v>
      </c>
      <c r="AC1054" s="159">
        <v>239077.8</v>
      </c>
      <c r="AD1054" s="159">
        <v>239077.8</v>
      </c>
      <c r="AE1054" s="159">
        <v>1512766.6</v>
      </c>
      <c r="AF1054" s="159">
        <v>1471219.59</v>
      </c>
      <c r="AG1054" s="159">
        <v>99999</v>
      </c>
      <c r="AH1054" s="159">
        <v>100297</v>
      </c>
      <c r="AI1054" s="159">
        <v>0</v>
      </c>
      <c r="AJ1054" s="159">
        <v>0</v>
      </c>
    </row>
    <row r="1055" spans="1:36">
      <c r="A1055" s="153">
        <v>14</v>
      </c>
      <c r="B1055" s="154">
        <v>13</v>
      </c>
      <c r="C1055" s="154">
        <v>3</v>
      </c>
      <c r="D1055" s="155">
        <v>2</v>
      </c>
      <c r="E1055" s="155" t="s">
        <v>556</v>
      </c>
      <c r="F1055" s="156" t="s">
        <v>4122</v>
      </c>
      <c r="G1055" s="156" t="s">
        <v>556</v>
      </c>
      <c r="H1055" s="156" t="s">
        <v>4124</v>
      </c>
      <c r="I1055" s="155">
        <v>1413032</v>
      </c>
      <c r="J1055" s="157" t="s">
        <v>1826</v>
      </c>
      <c r="K1055" s="157"/>
      <c r="L1055" s="155">
        <v>2022</v>
      </c>
      <c r="M1055" s="158">
        <v>4764</v>
      </c>
      <c r="N1055" s="159">
        <v>24286871.440000001</v>
      </c>
      <c r="O1055" s="159">
        <v>23536980.84</v>
      </c>
      <c r="P1055" s="159">
        <v>18189402.57</v>
      </c>
      <c r="Q1055" s="159">
        <v>8752617</v>
      </c>
      <c r="R1055" s="159">
        <v>9436785.5700000003</v>
      </c>
      <c r="S1055" s="159">
        <v>749890.6</v>
      </c>
      <c r="T1055" s="159">
        <v>119693</v>
      </c>
      <c r="U1055" s="159">
        <v>23407938.649999999</v>
      </c>
      <c r="V1055" s="159">
        <v>21669332.059999999</v>
      </c>
      <c r="W1055" s="159">
        <v>8161824.3499999996</v>
      </c>
      <c r="X1055" s="159">
        <v>47297.18</v>
      </c>
      <c r="Y1055" s="159">
        <v>1738606.59</v>
      </c>
      <c r="Z1055" s="159">
        <v>1370097.95</v>
      </c>
      <c r="AA1055" s="159">
        <v>840000</v>
      </c>
      <c r="AB1055" s="159">
        <v>530097.94999999995</v>
      </c>
      <c r="AC1055" s="159">
        <v>462000</v>
      </c>
      <c r="AD1055" s="159">
        <v>462000</v>
      </c>
      <c r="AE1055" s="159">
        <v>3519253.07</v>
      </c>
      <c r="AF1055" s="159">
        <v>1867648.78</v>
      </c>
      <c r="AG1055" s="159">
        <v>114200</v>
      </c>
      <c r="AH1055" s="159">
        <v>114200</v>
      </c>
      <c r="AI1055" s="159">
        <v>0</v>
      </c>
      <c r="AJ1055" s="159">
        <v>0</v>
      </c>
    </row>
    <row r="1056" spans="1:36">
      <c r="A1056" s="153">
        <v>14</v>
      </c>
      <c r="B1056" s="154">
        <v>13</v>
      </c>
      <c r="C1056" s="154">
        <v>4</v>
      </c>
      <c r="D1056" s="155">
        <v>2</v>
      </c>
      <c r="E1056" s="155" t="s">
        <v>556</v>
      </c>
      <c r="F1056" s="156" t="s">
        <v>4122</v>
      </c>
      <c r="G1056" s="156" t="s">
        <v>556</v>
      </c>
      <c r="H1056" s="156" t="s">
        <v>4125</v>
      </c>
      <c r="I1056" s="155">
        <v>1413042</v>
      </c>
      <c r="J1056" s="157" t="s">
        <v>1825</v>
      </c>
      <c r="K1056" s="157"/>
      <c r="L1056" s="155">
        <v>2022</v>
      </c>
      <c r="M1056" s="158">
        <v>3243</v>
      </c>
      <c r="N1056" s="159">
        <v>21016816.890000001</v>
      </c>
      <c r="O1056" s="159">
        <v>20122565.960000001</v>
      </c>
      <c r="P1056" s="159">
        <v>12899870.719999999</v>
      </c>
      <c r="Q1056" s="159">
        <v>6183614</v>
      </c>
      <c r="R1056" s="159">
        <v>6716256.7199999997</v>
      </c>
      <c r="S1056" s="159">
        <v>894250.93</v>
      </c>
      <c r="T1056" s="159">
        <v>10974</v>
      </c>
      <c r="U1056" s="159">
        <v>18825694.16</v>
      </c>
      <c r="V1056" s="159">
        <v>17605518.239999998</v>
      </c>
      <c r="W1056" s="159">
        <v>6954665.2300000004</v>
      </c>
      <c r="X1056" s="159">
        <v>23241.200000000001</v>
      </c>
      <c r="Y1056" s="159">
        <v>1220175.92</v>
      </c>
      <c r="Z1056" s="159">
        <v>1668935.62</v>
      </c>
      <c r="AA1056" s="159">
        <v>0</v>
      </c>
      <c r="AB1056" s="159">
        <v>1668935.62</v>
      </c>
      <c r="AC1056" s="159">
        <v>210000</v>
      </c>
      <c r="AD1056" s="159">
        <v>210000</v>
      </c>
      <c r="AE1056" s="159">
        <v>1380000</v>
      </c>
      <c r="AF1056" s="159">
        <v>2517047.7200000002</v>
      </c>
      <c r="AG1056" s="159">
        <v>144999.98000000001</v>
      </c>
      <c r="AH1056" s="159">
        <v>115000</v>
      </c>
      <c r="AI1056" s="159">
        <v>0</v>
      </c>
      <c r="AJ1056" s="159">
        <v>0</v>
      </c>
    </row>
    <row r="1057" spans="1:36">
      <c r="A1057" s="153">
        <v>14</v>
      </c>
      <c r="B1057" s="154">
        <v>13</v>
      </c>
      <c r="C1057" s="154">
        <v>5</v>
      </c>
      <c r="D1057" s="155">
        <v>2</v>
      </c>
      <c r="E1057" s="155" t="s">
        <v>556</v>
      </c>
      <c r="F1057" s="156" t="s">
        <v>4122</v>
      </c>
      <c r="G1057" s="156" t="s">
        <v>556</v>
      </c>
      <c r="H1057" s="156" t="s">
        <v>4126</v>
      </c>
      <c r="I1057" s="155">
        <v>1413052</v>
      </c>
      <c r="J1057" s="157" t="s">
        <v>1824</v>
      </c>
      <c r="K1057" s="157"/>
      <c r="L1057" s="155">
        <v>2022</v>
      </c>
      <c r="M1057" s="158">
        <v>7444</v>
      </c>
      <c r="N1057" s="159">
        <v>45744573.259999998</v>
      </c>
      <c r="O1057" s="159">
        <v>40965460.079999998</v>
      </c>
      <c r="P1057" s="159">
        <v>27297932.609999999</v>
      </c>
      <c r="Q1057" s="159">
        <v>11570918</v>
      </c>
      <c r="R1057" s="159">
        <v>15727014.609999999</v>
      </c>
      <c r="S1057" s="159">
        <v>4779113.18</v>
      </c>
      <c r="T1057" s="159">
        <v>345832.66</v>
      </c>
      <c r="U1057" s="159">
        <v>41118726.259999998</v>
      </c>
      <c r="V1057" s="159">
        <v>34020836.560000002</v>
      </c>
      <c r="W1057" s="159">
        <v>11729837.09</v>
      </c>
      <c r="X1057" s="159">
        <v>531.07000000000005</v>
      </c>
      <c r="Y1057" s="159">
        <v>7097889.7000000002</v>
      </c>
      <c r="Z1057" s="159">
        <v>31642950.670000002</v>
      </c>
      <c r="AA1057" s="159">
        <v>0</v>
      </c>
      <c r="AB1057" s="159">
        <v>31642950.670000002</v>
      </c>
      <c r="AC1057" s="159">
        <v>215000</v>
      </c>
      <c r="AD1057" s="159">
        <v>115000</v>
      </c>
      <c r="AE1057" s="159">
        <v>0</v>
      </c>
      <c r="AF1057" s="159">
        <v>6944623.5199999996</v>
      </c>
      <c r="AG1057" s="159">
        <v>508752</v>
      </c>
      <c r="AH1057" s="159">
        <v>474992.1</v>
      </c>
      <c r="AI1057" s="159">
        <v>0</v>
      </c>
      <c r="AJ1057" s="159">
        <v>0</v>
      </c>
    </row>
    <row r="1058" spans="1:36">
      <c r="A1058" s="153">
        <v>14</v>
      </c>
      <c r="B1058" s="154">
        <v>13</v>
      </c>
      <c r="C1058" s="154">
        <v>6</v>
      </c>
      <c r="D1058" s="155">
        <v>2</v>
      </c>
      <c r="E1058" s="155" t="s">
        <v>556</v>
      </c>
      <c r="F1058" s="156" t="s">
        <v>4122</v>
      </c>
      <c r="G1058" s="156" t="s">
        <v>556</v>
      </c>
      <c r="H1058" s="156" t="s">
        <v>4127</v>
      </c>
      <c r="I1058" s="155">
        <v>1413062</v>
      </c>
      <c r="J1058" s="157" t="s">
        <v>1823</v>
      </c>
      <c r="K1058" s="157"/>
      <c r="L1058" s="155">
        <v>2022</v>
      </c>
      <c r="M1058" s="158">
        <v>4830</v>
      </c>
      <c r="N1058" s="159">
        <v>25758981.920000002</v>
      </c>
      <c r="O1058" s="159">
        <v>24839603.02</v>
      </c>
      <c r="P1058" s="159">
        <v>17746004.109999999</v>
      </c>
      <c r="Q1058" s="159">
        <v>7606992</v>
      </c>
      <c r="R1058" s="159">
        <v>10139012.109999999</v>
      </c>
      <c r="S1058" s="159">
        <v>919378.9</v>
      </c>
      <c r="T1058" s="159">
        <v>138268.54</v>
      </c>
      <c r="U1058" s="159">
        <v>24181519.399999999</v>
      </c>
      <c r="V1058" s="159">
        <v>23062482.620000001</v>
      </c>
      <c r="W1058" s="159">
        <v>8770477.6199999992</v>
      </c>
      <c r="X1058" s="159">
        <v>77934.45</v>
      </c>
      <c r="Y1058" s="159">
        <v>1119036.78</v>
      </c>
      <c r="Z1058" s="159">
        <v>1893182.15</v>
      </c>
      <c r="AA1058" s="159">
        <v>0</v>
      </c>
      <c r="AB1058" s="159">
        <v>1893182.15</v>
      </c>
      <c r="AC1058" s="159">
        <v>300000</v>
      </c>
      <c r="AD1058" s="159">
        <v>300000</v>
      </c>
      <c r="AE1058" s="159">
        <v>4296000</v>
      </c>
      <c r="AF1058" s="159">
        <v>1777120.4</v>
      </c>
      <c r="AG1058" s="159">
        <v>114999.45</v>
      </c>
      <c r="AH1058" s="159">
        <v>149152.84</v>
      </c>
      <c r="AI1058" s="159">
        <v>0</v>
      </c>
      <c r="AJ1058" s="159">
        <v>0</v>
      </c>
    </row>
    <row r="1059" spans="1:36">
      <c r="A1059" s="153">
        <v>14</v>
      </c>
      <c r="B1059" s="154">
        <v>13</v>
      </c>
      <c r="C1059" s="154">
        <v>7</v>
      </c>
      <c r="D1059" s="155">
        <v>2</v>
      </c>
      <c r="E1059" s="155" t="s">
        <v>556</v>
      </c>
      <c r="F1059" s="156" t="s">
        <v>4122</v>
      </c>
      <c r="G1059" s="156" t="s">
        <v>556</v>
      </c>
      <c r="H1059" s="156" t="s">
        <v>4128</v>
      </c>
      <c r="I1059" s="155">
        <v>1413072</v>
      </c>
      <c r="J1059" s="157" t="s">
        <v>1822</v>
      </c>
      <c r="K1059" s="157"/>
      <c r="L1059" s="155">
        <v>2022</v>
      </c>
      <c r="M1059" s="158">
        <v>4096</v>
      </c>
      <c r="N1059" s="159">
        <v>22987297.760000002</v>
      </c>
      <c r="O1059" s="159">
        <v>22292714.109999999</v>
      </c>
      <c r="P1059" s="159">
        <v>14829616.84</v>
      </c>
      <c r="Q1059" s="159">
        <v>6857695</v>
      </c>
      <c r="R1059" s="159">
        <v>7971921.8399999999</v>
      </c>
      <c r="S1059" s="159">
        <v>694583.65</v>
      </c>
      <c r="T1059" s="159">
        <v>29583.65</v>
      </c>
      <c r="U1059" s="159">
        <v>21869789.690000001</v>
      </c>
      <c r="V1059" s="159">
        <v>19507852.800000001</v>
      </c>
      <c r="W1059" s="159">
        <v>7092161.1500000004</v>
      </c>
      <c r="X1059" s="159">
        <v>143170.47</v>
      </c>
      <c r="Y1059" s="159">
        <v>2361936.89</v>
      </c>
      <c r="Z1059" s="159">
        <v>486905.58</v>
      </c>
      <c r="AA1059" s="159">
        <v>0</v>
      </c>
      <c r="AB1059" s="159">
        <v>486905.58</v>
      </c>
      <c r="AC1059" s="159">
        <v>817165</v>
      </c>
      <c r="AD1059" s="159">
        <v>817165</v>
      </c>
      <c r="AE1059" s="159">
        <v>4363679.08</v>
      </c>
      <c r="AF1059" s="159">
        <v>2784861.31</v>
      </c>
      <c r="AG1059" s="159">
        <v>121990.17</v>
      </c>
      <c r="AH1059" s="159">
        <v>121990.17</v>
      </c>
      <c r="AI1059" s="159">
        <v>0</v>
      </c>
      <c r="AJ1059" s="159">
        <v>0</v>
      </c>
    </row>
    <row r="1060" spans="1:36">
      <c r="A1060" s="153">
        <v>14</v>
      </c>
      <c r="B1060" s="154">
        <v>13</v>
      </c>
      <c r="C1060" s="154">
        <v>8</v>
      </c>
      <c r="D1060" s="155">
        <v>2</v>
      </c>
      <c r="E1060" s="155" t="s">
        <v>556</v>
      </c>
      <c r="F1060" s="156" t="s">
        <v>4122</v>
      </c>
      <c r="G1060" s="156" t="s">
        <v>556</v>
      </c>
      <c r="H1060" s="156" t="s">
        <v>4129</v>
      </c>
      <c r="I1060" s="155">
        <v>1413082</v>
      </c>
      <c r="J1060" s="157" t="s">
        <v>740</v>
      </c>
      <c r="K1060" s="157"/>
      <c r="L1060" s="155">
        <v>2022</v>
      </c>
      <c r="M1060" s="158">
        <v>4557</v>
      </c>
      <c r="N1060" s="159">
        <v>23405122.469999999</v>
      </c>
      <c r="O1060" s="159">
        <v>22117935.120000001</v>
      </c>
      <c r="P1060" s="159">
        <v>15676811.630000001</v>
      </c>
      <c r="Q1060" s="159">
        <v>6342520</v>
      </c>
      <c r="R1060" s="159">
        <v>9334291.6300000008</v>
      </c>
      <c r="S1060" s="159">
        <v>1287187.3500000001</v>
      </c>
      <c r="T1060" s="159">
        <v>634467.29</v>
      </c>
      <c r="U1060" s="159">
        <v>21544932</v>
      </c>
      <c r="V1060" s="159">
        <v>20571129.850000001</v>
      </c>
      <c r="W1060" s="159">
        <v>7395646.7699999996</v>
      </c>
      <c r="X1060" s="159">
        <v>10730.52</v>
      </c>
      <c r="Y1060" s="159">
        <v>973802.15</v>
      </c>
      <c r="Z1060" s="159">
        <v>663652</v>
      </c>
      <c r="AA1060" s="159">
        <v>0</v>
      </c>
      <c r="AB1060" s="159">
        <v>663652</v>
      </c>
      <c r="AC1060" s="159">
        <v>446279.93</v>
      </c>
      <c r="AD1060" s="159">
        <v>446279.93</v>
      </c>
      <c r="AE1060" s="159">
        <v>300000</v>
      </c>
      <c r="AF1060" s="159">
        <v>1546805.27</v>
      </c>
      <c r="AG1060" s="159">
        <v>168588.84</v>
      </c>
      <c r="AH1060" s="159">
        <v>168588.84</v>
      </c>
      <c r="AI1060" s="159">
        <v>0</v>
      </c>
      <c r="AJ1060" s="159">
        <v>0</v>
      </c>
    </row>
    <row r="1061" spans="1:36">
      <c r="A1061" s="153">
        <v>14</v>
      </c>
      <c r="B1061" s="154">
        <v>13</v>
      </c>
      <c r="C1061" s="154">
        <v>9</v>
      </c>
      <c r="D1061" s="155">
        <v>2</v>
      </c>
      <c r="E1061" s="155" t="s">
        <v>556</v>
      </c>
      <c r="F1061" s="156" t="s">
        <v>4122</v>
      </c>
      <c r="G1061" s="156" t="s">
        <v>556</v>
      </c>
      <c r="H1061" s="156" t="s">
        <v>4130</v>
      </c>
      <c r="I1061" s="155">
        <v>1413092</v>
      </c>
      <c r="J1061" s="157" t="s">
        <v>1821</v>
      </c>
      <c r="K1061" s="157"/>
      <c r="L1061" s="155">
        <v>2022</v>
      </c>
      <c r="M1061" s="158">
        <v>4031</v>
      </c>
      <c r="N1061" s="159">
        <v>26125368.280000001</v>
      </c>
      <c r="O1061" s="159">
        <v>24307436.969999999</v>
      </c>
      <c r="P1061" s="159">
        <v>14026582.91</v>
      </c>
      <c r="Q1061" s="159">
        <v>5169370</v>
      </c>
      <c r="R1061" s="159">
        <v>8857212.9100000001</v>
      </c>
      <c r="S1061" s="159">
        <v>1817931.31</v>
      </c>
      <c r="T1061" s="159">
        <v>1148154.83</v>
      </c>
      <c r="U1061" s="159">
        <v>21771492.460000001</v>
      </c>
      <c r="V1061" s="159">
        <v>20848386.629999999</v>
      </c>
      <c r="W1061" s="159">
        <v>7493715.3899999997</v>
      </c>
      <c r="X1061" s="159">
        <v>52466.67</v>
      </c>
      <c r="Y1061" s="159">
        <v>923105.83</v>
      </c>
      <c r="Z1061" s="159">
        <v>1849332.76</v>
      </c>
      <c r="AA1061" s="159">
        <v>0</v>
      </c>
      <c r="AB1061" s="159">
        <v>1849332.76</v>
      </c>
      <c r="AC1061" s="159">
        <v>300000</v>
      </c>
      <c r="AD1061" s="159">
        <v>300000</v>
      </c>
      <c r="AE1061" s="159">
        <v>2400000</v>
      </c>
      <c r="AF1061" s="159">
        <v>3459050.34</v>
      </c>
      <c r="AG1061" s="159">
        <v>346896.88</v>
      </c>
      <c r="AH1061" s="159">
        <v>341170.25</v>
      </c>
      <c r="AI1061" s="159">
        <v>0</v>
      </c>
      <c r="AJ1061" s="159">
        <v>0</v>
      </c>
    </row>
    <row r="1062" spans="1:36">
      <c r="A1062" s="153">
        <v>14</v>
      </c>
      <c r="B1062" s="154">
        <v>13</v>
      </c>
      <c r="C1062" s="154">
        <v>10</v>
      </c>
      <c r="D1062" s="155">
        <v>2</v>
      </c>
      <c r="E1062" s="155" t="s">
        <v>556</v>
      </c>
      <c r="F1062" s="156" t="s">
        <v>4122</v>
      </c>
      <c r="G1062" s="156" t="s">
        <v>556</v>
      </c>
      <c r="H1062" s="156" t="s">
        <v>4131</v>
      </c>
      <c r="I1062" s="155">
        <v>1413102</v>
      </c>
      <c r="J1062" s="157" t="s">
        <v>1820</v>
      </c>
      <c r="K1062" s="157"/>
      <c r="L1062" s="155">
        <v>2022</v>
      </c>
      <c r="M1062" s="158">
        <v>5207</v>
      </c>
      <c r="N1062" s="159">
        <v>32956623.43</v>
      </c>
      <c r="O1062" s="159">
        <v>32213133.379999999</v>
      </c>
      <c r="P1062" s="159">
        <v>19124781.920000002</v>
      </c>
      <c r="Q1062" s="159">
        <v>8211156</v>
      </c>
      <c r="R1062" s="159">
        <v>10913625.92</v>
      </c>
      <c r="S1062" s="159">
        <v>743490.05</v>
      </c>
      <c r="T1062" s="159">
        <v>142444.04999999999</v>
      </c>
      <c r="U1062" s="159">
        <v>33983981.219999999</v>
      </c>
      <c r="V1062" s="159">
        <v>30502483.300000001</v>
      </c>
      <c r="W1062" s="159">
        <v>9960436.4199999999</v>
      </c>
      <c r="X1062" s="159">
        <v>0</v>
      </c>
      <c r="Y1062" s="159">
        <v>3481497.92</v>
      </c>
      <c r="Z1062" s="159">
        <v>7581167.4800000004</v>
      </c>
      <c r="AA1062" s="159">
        <v>0</v>
      </c>
      <c r="AB1062" s="159">
        <v>7581167.4800000004</v>
      </c>
      <c r="AC1062" s="159">
        <v>0</v>
      </c>
      <c r="AD1062" s="159">
        <v>0</v>
      </c>
      <c r="AE1062" s="159">
        <v>0</v>
      </c>
      <c r="AF1062" s="159">
        <v>1710650.08</v>
      </c>
      <c r="AG1062" s="159">
        <v>190823.49</v>
      </c>
      <c r="AH1062" s="159">
        <v>260802.89</v>
      </c>
      <c r="AI1062" s="159">
        <v>0</v>
      </c>
      <c r="AJ1062" s="159">
        <v>0</v>
      </c>
    </row>
    <row r="1063" spans="1:36">
      <c r="A1063" s="153">
        <v>14</v>
      </c>
      <c r="B1063" s="154">
        <v>14</v>
      </c>
      <c r="C1063" s="154">
        <v>1</v>
      </c>
      <c r="D1063" s="155">
        <v>1</v>
      </c>
      <c r="E1063" s="155" t="s">
        <v>556</v>
      </c>
      <c r="F1063" s="156" t="s">
        <v>4132</v>
      </c>
      <c r="G1063" s="156" t="s">
        <v>556</v>
      </c>
      <c r="H1063" s="156" t="s">
        <v>4133</v>
      </c>
      <c r="I1063" s="155">
        <v>1414011</v>
      </c>
      <c r="J1063" s="157" t="s">
        <v>1819</v>
      </c>
      <c r="K1063" s="157"/>
      <c r="L1063" s="155">
        <v>2022</v>
      </c>
      <c r="M1063" s="158">
        <v>28718</v>
      </c>
      <c r="N1063" s="159">
        <v>181618850.94999999</v>
      </c>
      <c r="O1063" s="159">
        <v>161341335.72</v>
      </c>
      <c r="P1063" s="159">
        <v>72932897.289999992</v>
      </c>
      <c r="Q1063" s="159">
        <v>24794745</v>
      </c>
      <c r="R1063" s="159">
        <v>48138152.289999999</v>
      </c>
      <c r="S1063" s="159">
        <v>20277515.23</v>
      </c>
      <c r="T1063" s="159">
        <v>12984725.23</v>
      </c>
      <c r="U1063" s="159">
        <v>173572296.31999999</v>
      </c>
      <c r="V1063" s="159">
        <v>161062904.13999999</v>
      </c>
      <c r="W1063" s="159">
        <v>68208199.760000005</v>
      </c>
      <c r="X1063" s="159">
        <v>749782.62</v>
      </c>
      <c r="Y1063" s="159">
        <v>12509392.18</v>
      </c>
      <c r="Z1063" s="159">
        <v>12365577.359999999</v>
      </c>
      <c r="AA1063" s="159">
        <v>9854111</v>
      </c>
      <c r="AB1063" s="159">
        <v>2511466.3599999994</v>
      </c>
      <c r="AC1063" s="159">
        <v>8822180</v>
      </c>
      <c r="AD1063" s="159">
        <v>8822180</v>
      </c>
      <c r="AE1063" s="159">
        <v>41562050.240000002</v>
      </c>
      <c r="AF1063" s="159">
        <v>278431.58</v>
      </c>
      <c r="AG1063" s="159">
        <v>521175.83</v>
      </c>
      <c r="AH1063" s="159">
        <v>420022.26</v>
      </c>
      <c r="AI1063" s="159">
        <v>0</v>
      </c>
      <c r="AJ1063" s="159">
        <v>0</v>
      </c>
    </row>
    <row r="1064" spans="1:36">
      <c r="A1064" s="153">
        <v>14</v>
      </c>
      <c r="B1064" s="154">
        <v>14</v>
      </c>
      <c r="C1064" s="154">
        <v>2</v>
      </c>
      <c r="D1064" s="155">
        <v>2</v>
      </c>
      <c r="E1064" s="155" t="s">
        <v>556</v>
      </c>
      <c r="F1064" s="156" t="s">
        <v>4134</v>
      </c>
      <c r="G1064" s="156" t="s">
        <v>556</v>
      </c>
      <c r="H1064" s="156" t="s">
        <v>4135</v>
      </c>
      <c r="I1064" s="155">
        <v>1414022</v>
      </c>
      <c r="J1064" s="157" t="s">
        <v>1818</v>
      </c>
      <c r="K1064" s="157"/>
      <c r="L1064" s="155">
        <v>2022</v>
      </c>
      <c r="M1064" s="158">
        <v>10003</v>
      </c>
      <c r="N1064" s="159">
        <v>75346233.739999995</v>
      </c>
      <c r="O1064" s="159">
        <v>71183561.25</v>
      </c>
      <c r="P1064" s="159">
        <v>27832123.079999998</v>
      </c>
      <c r="Q1064" s="159">
        <v>10125479</v>
      </c>
      <c r="R1064" s="159">
        <v>17706644.079999998</v>
      </c>
      <c r="S1064" s="159">
        <v>4162672.49</v>
      </c>
      <c r="T1064" s="159">
        <v>23041</v>
      </c>
      <c r="U1064" s="159">
        <v>66206531.039999999</v>
      </c>
      <c r="V1064" s="159">
        <v>58323342.109999999</v>
      </c>
      <c r="W1064" s="159">
        <v>19707135.66</v>
      </c>
      <c r="X1064" s="159">
        <v>241962.09</v>
      </c>
      <c r="Y1064" s="159">
        <v>7883188.9299999997</v>
      </c>
      <c r="Z1064" s="159">
        <v>4526504.5</v>
      </c>
      <c r="AA1064" s="159">
        <v>0</v>
      </c>
      <c r="AB1064" s="159">
        <v>4526504.5</v>
      </c>
      <c r="AC1064" s="159">
        <v>3071000</v>
      </c>
      <c r="AD1064" s="159">
        <v>3071000</v>
      </c>
      <c r="AE1064" s="159">
        <v>16083500</v>
      </c>
      <c r="AF1064" s="159">
        <v>12860219.140000001</v>
      </c>
      <c r="AG1064" s="159">
        <v>124962.21</v>
      </c>
      <c r="AH1064" s="159">
        <v>187892.54</v>
      </c>
      <c r="AI1064" s="159">
        <v>0</v>
      </c>
      <c r="AJ1064" s="159">
        <v>0</v>
      </c>
    </row>
    <row r="1065" spans="1:36">
      <c r="A1065" s="153">
        <v>14</v>
      </c>
      <c r="B1065" s="154">
        <v>14</v>
      </c>
      <c r="C1065" s="154">
        <v>3</v>
      </c>
      <c r="D1065" s="155">
        <v>2</v>
      </c>
      <c r="E1065" s="155" t="s">
        <v>556</v>
      </c>
      <c r="F1065" s="156" t="s">
        <v>4134</v>
      </c>
      <c r="G1065" s="156" t="s">
        <v>556</v>
      </c>
      <c r="H1065" s="156" t="s">
        <v>4136</v>
      </c>
      <c r="I1065" s="155">
        <v>1414032</v>
      </c>
      <c r="J1065" s="157" t="s">
        <v>1817</v>
      </c>
      <c r="K1065" s="157"/>
      <c r="L1065" s="155">
        <v>2022</v>
      </c>
      <c r="M1065" s="158">
        <v>5618</v>
      </c>
      <c r="N1065" s="159">
        <v>30692842.75</v>
      </c>
      <c r="O1065" s="159">
        <v>28433853.789999999</v>
      </c>
      <c r="P1065" s="159">
        <v>17765269.810000002</v>
      </c>
      <c r="Q1065" s="159">
        <v>7233958</v>
      </c>
      <c r="R1065" s="159">
        <v>10531311.810000001</v>
      </c>
      <c r="S1065" s="159">
        <v>2258988.96</v>
      </c>
      <c r="T1065" s="159">
        <v>0</v>
      </c>
      <c r="U1065" s="159">
        <v>29497052.32</v>
      </c>
      <c r="V1065" s="159">
        <v>26324973.190000001</v>
      </c>
      <c r="W1065" s="159">
        <v>10317284.85</v>
      </c>
      <c r="X1065" s="159">
        <v>132370.4</v>
      </c>
      <c r="Y1065" s="159">
        <v>3172079.13</v>
      </c>
      <c r="Z1065" s="159">
        <v>2287613.7599999998</v>
      </c>
      <c r="AA1065" s="159">
        <v>0</v>
      </c>
      <c r="AB1065" s="159">
        <v>2287613.7599999998</v>
      </c>
      <c r="AC1065" s="159">
        <v>1016855</v>
      </c>
      <c r="AD1065" s="159">
        <v>1016855</v>
      </c>
      <c r="AE1065" s="159">
        <v>7728079.2599999998</v>
      </c>
      <c r="AF1065" s="159">
        <v>2108880.6</v>
      </c>
      <c r="AG1065" s="159">
        <v>144721</v>
      </c>
      <c r="AH1065" s="159">
        <v>131365.66</v>
      </c>
      <c r="AI1065" s="159">
        <v>0</v>
      </c>
      <c r="AJ1065" s="159">
        <v>0</v>
      </c>
    </row>
    <row r="1066" spans="1:36">
      <c r="A1066" s="153">
        <v>14</v>
      </c>
      <c r="B1066" s="154">
        <v>14</v>
      </c>
      <c r="C1066" s="154">
        <v>4</v>
      </c>
      <c r="D1066" s="155">
        <v>3</v>
      </c>
      <c r="E1066" s="155" t="s">
        <v>556</v>
      </c>
      <c r="F1066" s="156" t="s">
        <v>4137</v>
      </c>
      <c r="G1066" s="156" t="s">
        <v>556</v>
      </c>
      <c r="H1066" s="156" t="s">
        <v>4138</v>
      </c>
      <c r="I1066" s="155">
        <v>1414043</v>
      </c>
      <c r="J1066" s="157" t="s">
        <v>1816</v>
      </c>
      <c r="K1066" s="157"/>
      <c r="L1066" s="155">
        <v>2022</v>
      </c>
      <c r="M1066" s="158">
        <v>19997</v>
      </c>
      <c r="N1066" s="159">
        <v>106438087.26000001</v>
      </c>
      <c r="O1066" s="159">
        <v>102317581.58</v>
      </c>
      <c r="P1066" s="159">
        <v>65151652.890000001</v>
      </c>
      <c r="Q1066" s="159">
        <v>27977381</v>
      </c>
      <c r="R1066" s="159">
        <v>37174271.890000001</v>
      </c>
      <c r="S1066" s="159">
        <v>4120505.68</v>
      </c>
      <c r="T1066" s="159">
        <v>499121.83</v>
      </c>
      <c r="U1066" s="159">
        <v>105290297.3</v>
      </c>
      <c r="V1066" s="159">
        <v>96209023.390000001</v>
      </c>
      <c r="W1066" s="159">
        <v>32398108.82</v>
      </c>
      <c r="X1066" s="159">
        <v>553327.51</v>
      </c>
      <c r="Y1066" s="159">
        <v>9081273.9100000001</v>
      </c>
      <c r="Z1066" s="159">
        <v>19278060.59</v>
      </c>
      <c r="AA1066" s="159">
        <v>5400000</v>
      </c>
      <c r="AB1066" s="159">
        <v>13878060.59</v>
      </c>
      <c r="AC1066" s="159">
        <v>3119638.15</v>
      </c>
      <c r="AD1066" s="159">
        <v>3119638.15</v>
      </c>
      <c r="AE1066" s="159">
        <v>28552503.469999999</v>
      </c>
      <c r="AF1066" s="159">
        <v>6108558.1900000004</v>
      </c>
      <c r="AG1066" s="159">
        <v>297927.65000000002</v>
      </c>
      <c r="AH1066" s="159">
        <v>247846.6</v>
      </c>
      <c r="AI1066" s="159">
        <v>0</v>
      </c>
      <c r="AJ1066" s="159">
        <v>0</v>
      </c>
    </row>
    <row r="1067" spans="1:36">
      <c r="A1067" s="153">
        <v>14</v>
      </c>
      <c r="B1067" s="154">
        <v>14</v>
      </c>
      <c r="C1067" s="154">
        <v>5</v>
      </c>
      <c r="D1067" s="155">
        <v>2</v>
      </c>
      <c r="E1067" s="155" t="s">
        <v>556</v>
      </c>
      <c r="F1067" s="156" t="s">
        <v>4134</v>
      </c>
      <c r="G1067" s="156" t="s">
        <v>556</v>
      </c>
      <c r="H1067" s="156" t="s">
        <v>4139</v>
      </c>
      <c r="I1067" s="155">
        <v>1414052</v>
      </c>
      <c r="J1067" s="157" t="s">
        <v>1815</v>
      </c>
      <c r="K1067" s="157"/>
      <c r="L1067" s="155">
        <v>2022</v>
      </c>
      <c r="M1067" s="158">
        <v>9092</v>
      </c>
      <c r="N1067" s="159">
        <v>56894220.590000004</v>
      </c>
      <c r="O1067" s="159">
        <v>53741156.619999997</v>
      </c>
      <c r="P1067" s="159">
        <v>29603130.48</v>
      </c>
      <c r="Q1067" s="159">
        <v>13666940</v>
      </c>
      <c r="R1067" s="159">
        <v>15936190.48</v>
      </c>
      <c r="S1067" s="159">
        <v>3153063.97</v>
      </c>
      <c r="T1067" s="159">
        <v>1044331.68</v>
      </c>
      <c r="U1067" s="159">
        <v>54263414.399999999</v>
      </c>
      <c r="V1067" s="159">
        <v>49766363.549999997</v>
      </c>
      <c r="W1067" s="159">
        <v>21796229.059999999</v>
      </c>
      <c r="X1067" s="159">
        <v>1218830.6599999999</v>
      </c>
      <c r="Y1067" s="159">
        <v>4497050.8499999996</v>
      </c>
      <c r="Z1067" s="159">
        <v>847515.64</v>
      </c>
      <c r="AA1067" s="159">
        <v>0</v>
      </c>
      <c r="AB1067" s="159">
        <v>847515.64</v>
      </c>
      <c r="AC1067" s="159">
        <v>3165663</v>
      </c>
      <c r="AD1067" s="159">
        <v>3165663</v>
      </c>
      <c r="AE1067" s="159">
        <v>46576415</v>
      </c>
      <c r="AF1067" s="159">
        <v>3974793.07</v>
      </c>
      <c r="AG1067" s="159">
        <v>161059.1</v>
      </c>
      <c r="AH1067" s="159">
        <v>270829.09000000003</v>
      </c>
      <c r="AI1067" s="159">
        <v>0</v>
      </c>
      <c r="AJ1067" s="159">
        <v>0</v>
      </c>
    </row>
    <row r="1068" spans="1:36">
      <c r="A1068" s="153">
        <v>14</v>
      </c>
      <c r="B1068" s="154">
        <v>14</v>
      </c>
      <c r="C1068" s="154">
        <v>6</v>
      </c>
      <c r="D1068" s="155">
        <v>3</v>
      </c>
      <c r="E1068" s="155" t="s">
        <v>556</v>
      </c>
      <c r="F1068" s="156" t="s">
        <v>4137</v>
      </c>
      <c r="G1068" s="156" t="s">
        <v>556</v>
      </c>
      <c r="H1068" s="156" t="s">
        <v>4140</v>
      </c>
      <c r="I1068" s="155">
        <v>1414063</v>
      </c>
      <c r="J1068" s="157" t="s">
        <v>1814</v>
      </c>
      <c r="K1068" s="157"/>
      <c r="L1068" s="155">
        <v>2022</v>
      </c>
      <c r="M1068" s="158">
        <v>5999</v>
      </c>
      <c r="N1068" s="159">
        <v>37387877.079999998</v>
      </c>
      <c r="O1068" s="159">
        <v>35986165.240000002</v>
      </c>
      <c r="P1068" s="159">
        <v>15971346.859999999</v>
      </c>
      <c r="Q1068" s="159">
        <v>5414147</v>
      </c>
      <c r="R1068" s="159">
        <v>10557199.859999999</v>
      </c>
      <c r="S1068" s="159">
        <v>1401711.84</v>
      </c>
      <c r="T1068" s="159">
        <v>739630</v>
      </c>
      <c r="U1068" s="159">
        <v>33938195.450000003</v>
      </c>
      <c r="V1068" s="159">
        <v>32189500.469999999</v>
      </c>
      <c r="W1068" s="159">
        <v>12895214.57</v>
      </c>
      <c r="X1068" s="159">
        <v>173636.66</v>
      </c>
      <c r="Y1068" s="159">
        <v>1748694.98</v>
      </c>
      <c r="Z1068" s="159">
        <v>1263447.0900000001</v>
      </c>
      <c r="AA1068" s="159">
        <v>0</v>
      </c>
      <c r="AB1068" s="159">
        <v>1263447.0900000001</v>
      </c>
      <c r="AC1068" s="159">
        <v>1245868</v>
      </c>
      <c r="AD1068" s="159">
        <v>995868</v>
      </c>
      <c r="AE1068" s="159">
        <v>11334329.710000001</v>
      </c>
      <c r="AF1068" s="159">
        <v>3796664.77</v>
      </c>
      <c r="AG1068" s="159">
        <v>317926.65000000002</v>
      </c>
      <c r="AH1068" s="159">
        <v>233742.07999999999</v>
      </c>
      <c r="AI1068" s="159">
        <v>0</v>
      </c>
      <c r="AJ1068" s="159">
        <v>0</v>
      </c>
    </row>
    <row r="1069" spans="1:36">
      <c r="A1069" s="153">
        <v>14</v>
      </c>
      <c r="B1069" s="154">
        <v>15</v>
      </c>
      <c r="C1069" s="154">
        <v>1</v>
      </c>
      <c r="D1069" s="155">
        <v>2</v>
      </c>
      <c r="E1069" s="155" t="s">
        <v>556</v>
      </c>
      <c r="F1069" s="156" t="s">
        <v>4141</v>
      </c>
      <c r="G1069" s="156" t="s">
        <v>556</v>
      </c>
      <c r="H1069" s="156" t="s">
        <v>4142</v>
      </c>
      <c r="I1069" s="155">
        <v>1415012</v>
      </c>
      <c r="J1069" s="157" t="s">
        <v>1813</v>
      </c>
      <c r="K1069" s="157"/>
      <c r="L1069" s="155">
        <v>2022</v>
      </c>
      <c r="M1069" s="158">
        <v>6470</v>
      </c>
      <c r="N1069" s="159">
        <v>35352781.409999996</v>
      </c>
      <c r="O1069" s="159">
        <v>34026953.039999999</v>
      </c>
      <c r="P1069" s="159">
        <v>25694514.710000001</v>
      </c>
      <c r="Q1069" s="159">
        <v>13365622</v>
      </c>
      <c r="R1069" s="159">
        <v>12328892.710000001</v>
      </c>
      <c r="S1069" s="159">
        <v>1325828.3700000001</v>
      </c>
      <c r="T1069" s="159">
        <v>32540.11</v>
      </c>
      <c r="U1069" s="159">
        <v>32849109.91</v>
      </c>
      <c r="V1069" s="159">
        <v>28189061.789999999</v>
      </c>
      <c r="W1069" s="159">
        <v>9495821.1799999997</v>
      </c>
      <c r="X1069" s="159">
        <v>6367.89</v>
      </c>
      <c r="Y1069" s="159">
        <v>4660048.12</v>
      </c>
      <c r="Z1069" s="159">
        <v>7754589.1200000001</v>
      </c>
      <c r="AA1069" s="159">
        <v>0</v>
      </c>
      <c r="AB1069" s="159">
        <v>7754589.1200000001</v>
      </c>
      <c r="AC1069" s="159">
        <v>1997204.9</v>
      </c>
      <c r="AD1069" s="159">
        <v>980448.6</v>
      </c>
      <c r="AE1069" s="159">
        <v>0</v>
      </c>
      <c r="AF1069" s="159">
        <v>5837891.25</v>
      </c>
      <c r="AG1069" s="159">
        <v>276877.96000000002</v>
      </c>
      <c r="AH1069" s="159">
        <v>291089.64</v>
      </c>
      <c r="AI1069" s="159">
        <v>0</v>
      </c>
      <c r="AJ1069" s="159">
        <v>0</v>
      </c>
    </row>
    <row r="1070" spans="1:36">
      <c r="A1070" s="153">
        <v>14</v>
      </c>
      <c r="B1070" s="154">
        <v>15</v>
      </c>
      <c r="C1070" s="154">
        <v>2</v>
      </c>
      <c r="D1070" s="155">
        <v>2</v>
      </c>
      <c r="E1070" s="155" t="s">
        <v>556</v>
      </c>
      <c r="F1070" s="156" t="s">
        <v>4141</v>
      </c>
      <c r="G1070" s="156" t="s">
        <v>556</v>
      </c>
      <c r="H1070" s="156" t="s">
        <v>4143</v>
      </c>
      <c r="I1070" s="155">
        <v>1415022</v>
      </c>
      <c r="J1070" s="157" t="s">
        <v>1812</v>
      </c>
      <c r="K1070" s="157"/>
      <c r="L1070" s="155">
        <v>2022</v>
      </c>
      <c r="M1070" s="158">
        <v>2508</v>
      </c>
      <c r="N1070" s="159">
        <v>23265033.359999999</v>
      </c>
      <c r="O1070" s="159">
        <v>17178597.43</v>
      </c>
      <c r="P1070" s="159">
        <v>13628032.74</v>
      </c>
      <c r="Q1070" s="159">
        <v>5833250</v>
      </c>
      <c r="R1070" s="159">
        <v>7794782.7400000002</v>
      </c>
      <c r="S1070" s="159">
        <v>6086435.9299999997</v>
      </c>
      <c r="T1070" s="159">
        <v>0</v>
      </c>
      <c r="U1070" s="159">
        <v>18715885.140000001</v>
      </c>
      <c r="V1070" s="159">
        <v>13918955.92</v>
      </c>
      <c r="W1070" s="159">
        <v>5099590.97</v>
      </c>
      <c r="X1070" s="159">
        <v>24533.34</v>
      </c>
      <c r="Y1070" s="159">
        <v>4796929.22</v>
      </c>
      <c r="Z1070" s="159">
        <v>2446114.54</v>
      </c>
      <c r="AA1070" s="159">
        <v>0</v>
      </c>
      <c r="AB1070" s="159">
        <v>2446114.54</v>
      </c>
      <c r="AC1070" s="159">
        <v>5277363.1399999997</v>
      </c>
      <c r="AD1070" s="159">
        <v>400000</v>
      </c>
      <c r="AE1070" s="159">
        <v>800176.26</v>
      </c>
      <c r="AF1070" s="159">
        <v>3259641.51</v>
      </c>
      <c r="AG1070" s="159">
        <v>1292330.23</v>
      </c>
      <c r="AH1070" s="159">
        <v>323258.03999999998</v>
      </c>
      <c r="AI1070" s="159">
        <v>0</v>
      </c>
      <c r="AJ1070" s="159">
        <v>176.26</v>
      </c>
    </row>
    <row r="1071" spans="1:36">
      <c r="A1071" s="153">
        <v>14</v>
      </c>
      <c r="B1071" s="154">
        <v>15</v>
      </c>
      <c r="C1071" s="154">
        <v>3</v>
      </c>
      <c r="D1071" s="155">
        <v>2</v>
      </c>
      <c r="E1071" s="155" t="s">
        <v>556</v>
      </c>
      <c r="F1071" s="156" t="s">
        <v>4141</v>
      </c>
      <c r="G1071" s="156" t="s">
        <v>556</v>
      </c>
      <c r="H1071" s="156" t="s">
        <v>4144</v>
      </c>
      <c r="I1071" s="155">
        <v>1415032</v>
      </c>
      <c r="J1071" s="157" t="s">
        <v>1811</v>
      </c>
      <c r="K1071" s="157"/>
      <c r="L1071" s="155">
        <v>2022</v>
      </c>
      <c r="M1071" s="158">
        <v>5083</v>
      </c>
      <c r="N1071" s="159">
        <v>27416813.739999998</v>
      </c>
      <c r="O1071" s="159">
        <v>24805518.43</v>
      </c>
      <c r="P1071" s="159">
        <v>15427777.16</v>
      </c>
      <c r="Q1071" s="159">
        <v>5727276</v>
      </c>
      <c r="R1071" s="159">
        <v>9700501.1600000001</v>
      </c>
      <c r="S1071" s="159">
        <v>2611295.31</v>
      </c>
      <c r="T1071" s="159">
        <v>77670.8</v>
      </c>
      <c r="U1071" s="159">
        <v>24829101.760000002</v>
      </c>
      <c r="V1071" s="159">
        <v>23478460.039999999</v>
      </c>
      <c r="W1071" s="159">
        <v>8296866.5599999996</v>
      </c>
      <c r="X1071" s="159">
        <v>110429.8</v>
      </c>
      <c r="Y1071" s="159">
        <v>1350641.72</v>
      </c>
      <c r="Z1071" s="159">
        <v>395536.11</v>
      </c>
      <c r="AA1071" s="159">
        <v>0</v>
      </c>
      <c r="AB1071" s="159">
        <v>395536.11</v>
      </c>
      <c r="AC1071" s="159">
        <v>919441.83</v>
      </c>
      <c r="AD1071" s="159">
        <v>919441.83</v>
      </c>
      <c r="AE1071" s="159">
        <v>4279064.6100000003</v>
      </c>
      <c r="AF1071" s="159">
        <v>1327058.3899999999</v>
      </c>
      <c r="AG1071" s="159">
        <v>202085.46</v>
      </c>
      <c r="AH1071" s="159">
        <v>197227.46</v>
      </c>
      <c r="AI1071" s="159">
        <v>0</v>
      </c>
      <c r="AJ1071" s="159">
        <v>0</v>
      </c>
    </row>
    <row r="1072" spans="1:36">
      <c r="A1072" s="153">
        <v>14</v>
      </c>
      <c r="B1072" s="154">
        <v>15</v>
      </c>
      <c r="C1072" s="154">
        <v>4</v>
      </c>
      <c r="D1072" s="155">
        <v>2</v>
      </c>
      <c r="E1072" s="155" t="s">
        <v>556</v>
      </c>
      <c r="F1072" s="156" t="s">
        <v>4141</v>
      </c>
      <c r="G1072" s="156" t="s">
        <v>556</v>
      </c>
      <c r="H1072" s="156" t="s">
        <v>4145</v>
      </c>
      <c r="I1072" s="155">
        <v>1415042</v>
      </c>
      <c r="J1072" s="157" t="s">
        <v>1810</v>
      </c>
      <c r="K1072" s="157"/>
      <c r="L1072" s="155">
        <v>2022</v>
      </c>
      <c r="M1072" s="158">
        <v>8265</v>
      </c>
      <c r="N1072" s="159">
        <v>43142753.590000004</v>
      </c>
      <c r="O1072" s="159">
        <v>40475004.600000001</v>
      </c>
      <c r="P1072" s="159">
        <v>29982156.109999999</v>
      </c>
      <c r="Q1072" s="159">
        <v>13626725</v>
      </c>
      <c r="R1072" s="159">
        <v>16355431.109999999</v>
      </c>
      <c r="S1072" s="159">
        <v>2667748.9900000002</v>
      </c>
      <c r="T1072" s="159">
        <v>38600</v>
      </c>
      <c r="U1072" s="159">
        <v>41689057.229999997</v>
      </c>
      <c r="V1072" s="159">
        <v>36609679.770000003</v>
      </c>
      <c r="W1072" s="159">
        <v>13854966.52</v>
      </c>
      <c r="X1072" s="159">
        <v>179817.13</v>
      </c>
      <c r="Y1072" s="159">
        <v>5079377.46</v>
      </c>
      <c r="Z1072" s="159">
        <v>2894665.89</v>
      </c>
      <c r="AA1072" s="159">
        <v>0</v>
      </c>
      <c r="AB1072" s="159">
        <v>2894665.89</v>
      </c>
      <c r="AC1072" s="159">
        <v>1939675.57</v>
      </c>
      <c r="AD1072" s="159">
        <v>1939675.57</v>
      </c>
      <c r="AE1072" s="159">
        <v>10391644.359999999</v>
      </c>
      <c r="AF1072" s="159">
        <v>3865324.83</v>
      </c>
      <c r="AG1072" s="159">
        <v>138086</v>
      </c>
      <c r="AH1072" s="159">
        <v>129126</v>
      </c>
      <c r="AI1072" s="159">
        <v>0</v>
      </c>
      <c r="AJ1072" s="159">
        <v>0</v>
      </c>
    </row>
    <row r="1073" spans="1:36">
      <c r="A1073" s="153">
        <v>14</v>
      </c>
      <c r="B1073" s="154">
        <v>15</v>
      </c>
      <c r="C1073" s="154">
        <v>5</v>
      </c>
      <c r="D1073" s="155">
        <v>2</v>
      </c>
      <c r="E1073" s="155" t="s">
        <v>556</v>
      </c>
      <c r="F1073" s="156" t="s">
        <v>4141</v>
      </c>
      <c r="G1073" s="156" t="s">
        <v>556</v>
      </c>
      <c r="H1073" s="156" t="s">
        <v>4146</v>
      </c>
      <c r="I1073" s="155">
        <v>1415052</v>
      </c>
      <c r="J1073" s="157" t="s">
        <v>1809</v>
      </c>
      <c r="K1073" s="157"/>
      <c r="L1073" s="155">
        <v>2022</v>
      </c>
      <c r="M1073" s="158">
        <v>11330</v>
      </c>
      <c r="N1073" s="159">
        <v>63607402.5</v>
      </c>
      <c r="O1073" s="159">
        <v>60891625.170000002</v>
      </c>
      <c r="P1073" s="159">
        <v>45858760.189999998</v>
      </c>
      <c r="Q1073" s="159">
        <v>23371914</v>
      </c>
      <c r="R1073" s="159">
        <v>22486846.190000001</v>
      </c>
      <c r="S1073" s="159">
        <v>2715777.33</v>
      </c>
      <c r="T1073" s="159">
        <v>134055</v>
      </c>
      <c r="U1073" s="159">
        <v>60963837.219999999</v>
      </c>
      <c r="V1073" s="159">
        <v>54529143.420000002</v>
      </c>
      <c r="W1073" s="159">
        <v>20091345.949999999</v>
      </c>
      <c r="X1073" s="159">
        <v>193902.01</v>
      </c>
      <c r="Y1073" s="159">
        <v>6434693.7999999998</v>
      </c>
      <c r="Z1073" s="159">
        <v>10539431.880000001</v>
      </c>
      <c r="AA1073" s="159">
        <v>9048084.4499999993</v>
      </c>
      <c r="AB1073" s="159">
        <v>1491347.4300000016</v>
      </c>
      <c r="AC1073" s="159">
        <v>6427200.4500000002</v>
      </c>
      <c r="AD1073" s="159">
        <v>6427200.4500000002</v>
      </c>
      <c r="AE1073" s="159">
        <v>14448084.449999999</v>
      </c>
      <c r="AF1073" s="159">
        <v>6362481.75</v>
      </c>
      <c r="AG1073" s="159">
        <v>184800</v>
      </c>
      <c r="AH1073" s="159">
        <v>286626</v>
      </c>
      <c r="AI1073" s="159">
        <v>0</v>
      </c>
      <c r="AJ1073" s="159">
        <v>0</v>
      </c>
    </row>
    <row r="1074" spans="1:36">
      <c r="A1074" s="153">
        <v>14</v>
      </c>
      <c r="B1074" s="154">
        <v>15</v>
      </c>
      <c r="C1074" s="154">
        <v>6</v>
      </c>
      <c r="D1074" s="155">
        <v>2</v>
      </c>
      <c r="E1074" s="155" t="s">
        <v>556</v>
      </c>
      <c r="F1074" s="156" t="s">
        <v>4141</v>
      </c>
      <c r="G1074" s="156" t="s">
        <v>556</v>
      </c>
      <c r="H1074" s="156" t="s">
        <v>4147</v>
      </c>
      <c r="I1074" s="155">
        <v>1415062</v>
      </c>
      <c r="J1074" s="157" t="s">
        <v>1808</v>
      </c>
      <c r="K1074" s="157"/>
      <c r="L1074" s="155">
        <v>2022</v>
      </c>
      <c r="M1074" s="158">
        <v>9745</v>
      </c>
      <c r="N1074" s="159">
        <v>51162230.979999997</v>
      </c>
      <c r="O1074" s="159">
        <v>49688230.759999998</v>
      </c>
      <c r="P1074" s="159">
        <v>35412075.010000005</v>
      </c>
      <c r="Q1074" s="159">
        <v>16041914</v>
      </c>
      <c r="R1074" s="159">
        <v>19370161.010000002</v>
      </c>
      <c r="S1074" s="159">
        <v>1474000.22</v>
      </c>
      <c r="T1074" s="159">
        <v>20000</v>
      </c>
      <c r="U1074" s="159">
        <v>52246761.359999999</v>
      </c>
      <c r="V1074" s="159">
        <v>44362382.049999997</v>
      </c>
      <c r="W1074" s="159">
        <v>16782447.43</v>
      </c>
      <c r="X1074" s="159">
        <v>10155.950000000001</v>
      </c>
      <c r="Y1074" s="159">
        <v>7884379.3099999996</v>
      </c>
      <c r="Z1074" s="159">
        <v>8474175.4299999997</v>
      </c>
      <c r="AA1074" s="159">
        <v>0</v>
      </c>
      <c r="AB1074" s="159">
        <v>8474175.4299999997</v>
      </c>
      <c r="AC1074" s="159">
        <v>177600</v>
      </c>
      <c r="AD1074" s="159">
        <v>177600</v>
      </c>
      <c r="AE1074" s="159">
        <v>311944.45</v>
      </c>
      <c r="AF1074" s="159">
        <v>5325848.71</v>
      </c>
      <c r="AG1074" s="159">
        <v>203735.13</v>
      </c>
      <c r="AH1074" s="159">
        <v>259835.38</v>
      </c>
      <c r="AI1074" s="159">
        <v>0</v>
      </c>
      <c r="AJ1074" s="159">
        <v>0</v>
      </c>
    </row>
    <row r="1075" spans="1:36">
      <c r="A1075" s="153">
        <v>14</v>
      </c>
      <c r="B1075" s="154">
        <v>15</v>
      </c>
      <c r="C1075" s="154">
        <v>7</v>
      </c>
      <c r="D1075" s="155">
        <v>2</v>
      </c>
      <c r="E1075" s="155" t="s">
        <v>556</v>
      </c>
      <c r="F1075" s="156" t="s">
        <v>4141</v>
      </c>
      <c r="G1075" s="156" t="s">
        <v>556</v>
      </c>
      <c r="H1075" s="156" t="s">
        <v>4148</v>
      </c>
      <c r="I1075" s="155">
        <v>1415072</v>
      </c>
      <c r="J1075" s="157" t="s">
        <v>1807</v>
      </c>
      <c r="K1075" s="157"/>
      <c r="L1075" s="155">
        <v>2022</v>
      </c>
      <c r="M1075" s="158">
        <v>8373</v>
      </c>
      <c r="N1075" s="159">
        <v>62511299.259999998</v>
      </c>
      <c r="O1075" s="159">
        <v>48551404.920000002</v>
      </c>
      <c r="P1075" s="159">
        <v>29427167.390000001</v>
      </c>
      <c r="Q1075" s="159">
        <v>11459937</v>
      </c>
      <c r="R1075" s="159">
        <v>17967230.390000001</v>
      </c>
      <c r="S1075" s="159">
        <v>13959894.34</v>
      </c>
      <c r="T1075" s="159">
        <v>24079</v>
      </c>
      <c r="U1075" s="159">
        <v>52572593.280000001</v>
      </c>
      <c r="V1075" s="159">
        <v>39888381.68</v>
      </c>
      <c r="W1075" s="159">
        <v>11217994.039999999</v>
      </c>
      <c r="X1075" s="159">
        <v>31386.53</v>
      </c>
      <c r="Y1075" s="159">
        <v>12684211.6</v>
      </c>
      <c r="Z1075" s="159">
        <v>7129851.1799999997</v>
      </c>
      <c r="AA1075" s="159">
        <v>0</v>
      </c>
      <c r="AB1075" s="159">
        <v>7129851.1799999997</v>
      </c>
      <c r="AC1075" s="159">
        <v>7425196</v>
      </c>
      <c r="AD1075" s="159">
        <v>600000</v>
      </c>
      <c r="AE1075" s="159">
        <v>1415993.24</v>
      </c>
      <c r="AF1075" s="159">
        <v>8663023.2400000002</v>
      </c>
      <c r="AG1075" s="159">
        <v>174941.9</v>
      </c>
      <c r="AH1075" s="159">
        <v>174941.91</v>
      </c>
      <c r="AI1075" s="159">
        <v>0</v>
      </c>
      <c r="AJ1075" s="159">
        <v>0</v>
      </c>
    </row>
    <row r="1076" spans="1:36">
      <c r="A1076" s="153">
        <v>14</v>
      </c>
      <c r="B1076" s="154">
        <v>15</v>
      </c>
      <c r="C1076" s="154">
        <v>8</v>
      </c>
      <c r="D1076" s="155">
        <v>3</v>
      </c>
      <c r="E1076" s="155" t="s">
        <v>556</v>
      </c>
      <c r="F1076" s="156" t="s">
        <v>4149</v>
      </c>
      <c r="G1076" s="156" t="s">
        <v>556</v>
      </c>
      <c r="H1076" s="156" t="s">
        <v>4150</v>
      </c>
      <c r="I1076" s="155">
        <v>1415083</v>
      </c>
      <c r="J1076" s="157" t="s">
        <v>1806</v>
      </c>
      <c r="K1076" s="157"/>
      <c r="L1076" s="155">
        <v>2022</v>
      </c>
      <c r="M1076" s="158">
        <v>10414</v>
      </c>
      <c r="N1076" s="159">
        <v>73909247.730000004</v>
      </c>
      <c r="O1076" s="159">
        <v>56630549.479999997</v>
      </c>
      <c r="P1076" s="159">
        <v>44388302.030000001</v>
      </c>
      <c r="Q1076" s="159">
        <v>21135800</v>
      </c>
      <c r="R1076" s="159">
        <v>23252502.030000001</v>
      </c>
      <c r="S1076" s="159">
        <v>17278698.25</v>
      </c>
      <c r="T1076" s="159">
        <v>352556.26</v>
      </c>
      <c r="U1076" s="159">
        <v>69411001.219999999</v>
      </c>
      <c r="V1076" s="159">
        <v>50937763.280000001</v>
      </c>
      <c r="W1076" s="159">
        <v>17614979.420000002</v>
      </c>
      <c r="X1076" s="159">
        <v>0</v>
      </c>
      <c r="Y1076" s="159">
        <v>18473237.940000001</v>
      </c>
      <c r="Z1076" s="159">
        <v>20415799.760000002</v>
      </c>
      <c r="AA1076" s="159">
        <v>384596.66</v>
      </c>
      <c r="AB1076" s="159">
        <v>20031203.100000001</v>
      </c>
      <c r="AC1076" s="159">
        <v>7418388</v>
      </c>
      <c r="AD1076" s="159">
        <v>0</v>
      </c>
      <c r="AE1076" s="159">
        <v>384596.66</v>
      </c>
      <c r="AF1076" s="159">
        <v>5692786.2000000002</v>
      </c>
      <c r="AG1076" s="159">
        <v>536925.05000000005</v>
      </c>
      <c r="AH1076" s="159">
        <v>361422.01</v>
      </c>
      <c r="AI1076" s="159">
        <v>0</v>
      </c>
      <c r="AJ1076" s="159">
        <v>0</v>
      </c>
    </row>
    <row r="1077" spans="1:36">
      <c r="A1077" s="153">
        <v>14</v>
      </c>
      <c r="B1077" s="154">
        <v>15</v>
      </c>
      <c r="C1077" s="154">
        <v>9</v>
      </c>
      <c r="D1077" s="155">
        <v>2</v>
      </c>
      <c r="E1077" s="155" t="s">
        <v>556</v>
      </c>
      <c r="F1077" s="156" t="s">
        <v>4141</v>
      </c>
      <c r="G1077" s="156" t="s">
        <v>556</v>
      </c>
      <c r="H1077" s="156" t="s">
        <v>4151</v>
      </c>
      <c r="I1077" s="155">
        <v>1415092</v>
      </c>
      <c r="J1077" s="157" t="s">
        <v>1805</v>
      </c>
      <c r="K1077" s="157"/>
      <c r="L1077" s="155">
        <v>2022</v>
      </c>
      <c r="M1077" s="158">
        <v>10785</v>
      </c>
      <c r="N1077" s="159">
        <v>61680721.560000002</v>
      </c>
      <c r="O1077" s="159">
        <v>53348378.299999997</v>
      </c>
      <c r="P1077" s="159">
        <v>36041553.129999995</v>
      </c>
      <c r="Q1077" s="159">
        <v>15251496</v>
      </c>
      <c r="R1077" s="159">
        <v>20790057.129999999</v>
      </c>
      <c r="S1077" s="159">
        <v>8332343.2599999998</v>
      </c>
      <c r="T1077" s="159">
        <v>1392</v>
      </c>
      <c r="U1077" s="159">
        <v>59446686.229999997</v>
      </c>
      <c r="V1077" s="159">
        <v>49396069.619999997</v>
      </c>
      <c r="W1077" s="159">
        <v>17591285.920000002</v>
      </c>
      <c r="X1077" s="159">
        <v>649209.56000000006</v>
      </c>
      <c r="Y1077" s="159">
        <v>10050616.609999999</v>
      </c>
      <c r="Z1077" s="159">
        <v>6860879.8399999999</v>
      </c>
      <c r="AA1077" s="159">
        <v>3000000</v>
      </c>
      <c r="AB1077" s="159">
        <v>3860879.84</v>
      </c>
      <c r="AC1077" s="159">
        <v>1858551.23</v>
      </c>
      <c r="AD1077" s="159">
        <v>1858551.23</v>
      </c>
      <c r="AE1077" s="159">
        <v>29703828.600000001</v>
      </c>
      <c r="AF1077" s="159">
        <v>3952308.68</v>
      </c>
      <c r="AG1077" s="159">
        <v>171570.24</v>
      </c>
      <c r="AH1077" s="159">
        <v>185595.91</v>
      </c>
      <c r="AI1077" s="159">
        <v>0</v>
      </c>
      <c r="AJ1077" s="159">
        <v>0</v>
      </c>
    </row>
    <row r="1078" spans="1:36">
      <c r="A1078" s="153">
        <v>14</v>
      </c>
      <c r="B1078" s="154">
        <v>15</v>
      </c>
      <c r="C1078" s="154">
        <v>10</v>
      </c>
      <c r="D1078" s="155">
        <v>2</v>
      </c>
      <c r="E1078" s="155" t="s">
        <v>556</v>
      </c>
      <c r="F1078" s="156" t="s">
        <v>4141</v>
      </c>
      <c r="G1078" s="156" t="s">
        <v>556</v>
      </c>
      <c r="H1078" s="156" t="s">
        <v>4152</v>
      </c>
      <c r="I1078" s="155">
        <v>1415102</v>
      </c>
      <c r="J1078" s="157" t="s">
        <v>1804</v>
      </c>
      <c r="K1078" s="157"/>
      <c r="L1078" s="155">
        <v>2022</v>
      </c>
      <c r="M1078" s="158">
        <v>10897</v>
      </c>
      <c r="N1078" s="159">
        <v>60217385.049999997</v>
      </c>
      <c r="O1078" s="159">
        <v>54091532.109999999</v>
      </c>
      <c r="P1078" s="159">
        <v>31107936.02</v>
      </c>
      <c r="Q1078" s="159">
        <v>10815430</v>
      </c>
      <c r="R1078" s="159">
        <v>20292506.02</v>
      </c>
      <c r="S1078" s="159">
        <v>6125852.9400000004</v>
      </c>
      <c r="T1078" s="159">
        <v>4307.5</v>
      </c>
      <c r="U1078" s="159">
        <v>65094596.619999997</v>
      </c>
      <c r="V1078" s="159">
        <v>50405708.600000001</v>
      </c>
      <c r="W1078" s="159">
        <v>17452077.350000001</v>
      </c>
      <c r="X1078" s="159">
        <v>49951.16</v>
      </c>
      <c r="Y1078" s="159">
        <v>14688888.02</v>
      </c>
      <c r="Z1078" s="159">
        <v>21322814.100000001</v>
      </c>
      <c r="AA1078" s="159">
        <v>0</v>
      </c>
      <c r="AB1078" s="159">
        <v>21322814.100000001</v>
      </c>
      <c r="AC1078" s="159">
        <v>331000</v>
      </c>
      <c r="AD1078" s="159">
        <v>331000</v>
      </c>
      <c r="AE1078" s="159">
        <v>1970041.14</v>
      </c>
      <c r="AF1078" s="159">
        <v>3685823.51</v>
      </c>
      <c r="AG1078" s="159">
        <v>837024.33</v>
      </c>
      <c r="AH1078" s="159">
        <v>1115517.32</v>
      </c>
      <c r="AI1078" s="159">
        <v>0</v>
      </c>
      <c r="AJ1078" s="159">
        <v>0</v>
      </c>
    </row>
    <row r="1079" spans="1:36">
      <c r="A1079" s="153">
        <v>14</v>
      </c>
      <c r="B1079" s="154">
        <v>15</v>
      </c>
      <c r="C1079" s="154">
        <v>11</v>
      </c>
      <c r="D1079" s="155">
        <v>2</v>
      </c>
      <c r="E1079" s="155" t="s">
        <v>556</v>
      </c>
      <c r="F1079" s="156" t="s">
        <v>4141</v>
      </c>
      <c r="G1079" s="156" t="s">
        <v>556</v>
      </c>
      <c r="H1079" s="156" t="s">
        <v>4153</v>
      </c>
      <c r="I1079" s="155">
        <v>1415112</v>
      </c>
      <c r="J1079" s="157" t="s">
        <v>1803</v>
      </c>
      <c r="K1079" s="157"/>
      <c r="L1079" s="155">
        <v>2022</v>
      </c>
      <c r="M1079" s="158">
        <v>4754</v>
      </c>
      <c r="N1079" s="159">
        <v>27645295.960000001</v>
      </c>
      <c r="O1079" s="159">
        <v>23935025.48</v>
      </c>
      <c r="P1079" s="159">
        <v>17428661.039999999</v>
      </c>
      <c r="Q1079" s="159">
        <v>7837631</v>
      </c>
      <c r="R1079" s="159">
        <v>9591030.0399999991</v>
      </c>
      <c r="S1079" s="159">
        <v>3710270.48</v>
      </c>
      <c r="T1079" s="159">
        <v>83064.31</v>
      </c>
      <c r="U1079" s="159">
        <v>32872550.27</v>
      </c>
      <c r="V1079" s="159">
        <v>22294104.960000001</v>
      </c>
      <c r="W1079" s="159">
        <v>7855608.2000000002</v>
      </c>
      <c r="X1079" s="159">
        <v>70152.929999999993</v>
      </c>
      <c r="Y1079" s="159">
        <v>10578445.310000001</v>
      </c>
      <c r="Z1079" s="159">
        <v>8701515.6600000001</v>
      </c>
      <c r="AA1079" s="159">
        <v>2797151</v>
      </c>
      <c r="AB1079" s="159">
        <v>5904364.6600000001</v>
      </c>
      <c r="AC1079" s="159">
        <v>1665275.22</v>
      </c>
      <c r="AD1079" s="159">
        <v>1665275.22</v>
      </c>
      <c r="AE1079" s="159">
        <v>4853136.5</v>
      </c>
      <c r="AF1079" s="159">
        <v>1640920.52</v>
      </c>
      <c r="AG1079" s="159">
        <v>114489.45</v>
      </c>
      <c r="AH1079" s="159">
        <v>190312.24</v>
      </c>
      <c r="AI1079" s="159">
        <v>0</v>
      </c>
      <c r="AJ1079" s="159">
        <v>0</v>
      </c>
    </row>
    <row r="1080" spans="1:36">
      <c r="A1080" s="153">
        <v>14</v>
      </c>
      <c r="B1080" s="154">
        <v>16</v>
      </c>
      <c r="C1080" s="154">
        <v>1</v>
      </c>
      <c r="D1080" s="155">
        <v>1</v>
      </c>
      <c r="E1080" s="155" t="s">
        <v>556</v>
      </c>
      <c r="F1080" s="156" t="s">
        <v>4154</v>
      </c>
      <c r="G1080" s="156" t="s">
        <v>556</v>
      </c>
      <c r="H1080" s="156" t="s">
        <v>4155</v>
      </c>
      <c r="I1080" s="155">
        <v>1416011</v>
      </c>
      <c r="J1080" s="157" t="s">
        <v>1797</v>
      </c>
      <c r="K1080" s="157"/>
      <c r="L1080" s="155">
        <v>2022</v>
      </c>
      <c r="M1080" s="158">
        <v>22332</v>
      </c>
      <c r="N1080" s="159">
        <v>133549941.05</v>
      </c>
      <c r="O1080" s="159">
        <v>106280780.63</v>
      </c>
      <c r="P1080" s="159">
        <v>56000280.43</v>
      </c>
      <c r="Q1080" s="159">
        <v>17140969</v>
      </c>
      <c r="R1080" s="159">
        <v>38859311.43</v>
      </c>
      <c r="S1080" s="159">
        <v>27269160.420000002</v>
      </c>
      <c r="T1080" s="159">
        <v>466573.09</v>
      </c>
      <c r="U1080" s="159">
        <v>127343100.25</v>
      </c>
      <c r="V1080" s="159">
        <v>97844880.75</v>
      </c>
      <c r="W1080" s="159">
        <v>36362548.219999999</v>
      </c>
      <c r="X1080" s="159">
        <v>442515.07</v>
      </c>
      <c r="Y1080" s="159">
        <v>29498219.5</v>
      </c>
      <c r="Z1080" s="159">
        <v>14335702.68</v>
      </c>
      <c r="AA1080" s="159">
        <v>9000000</v>
      </c>
      <c r="AB1080" s="159">
        <v>5335702.68</v>
      </c>
      <c r="AC1080" s="159">
        <v>9979765</v>
      </c>
      <c r="AD1080" s="159">
        <v>2712864</v>
      </c>
      <c r="AE1080" s="159">
        <v>28462311.98</v>
      </c>
      <c r="AF1080" s="159">
        <v>8435899.8800000008</v>
      </c>
      <c r="AG1080" s="159">
        <v>1504148.87</v>
      </c>
      <c r="AH1080" s="159">
        <v>1625314.13</v>
      </c>
      <c r="AI1080" s="159">
        <v>0</v>
      </c>
      <c r="AJ1080" s="159">
        <v>198</v>
      </c>
    </row>
    <row r="1081" spans="1:36">
      <c r="A1081" s="153">
        <v>14</v>
      </c>
      <c r="B1081" s="154">
        <v>16</v>
      </c>
      <c r="C1081" s="154">
        <v>2</v>
      </c>
      <c r="D1081" s="155">
        <v>2</v>
      </c>
      <c r="E1081" s="155" t="s">
        <v>556</v>
      </c>
      <c r="F1081" s="156" t="s">
        <v>4156</v>
      </c>
      <c r="G1081" s="156" t="s">
        <v>556</v>
      </c>
      <c r="H1081" s="156" t="s">
        <v>4157</v>
      </c>
      <c r="I1081" s="155">
        <v>1416022</v>
      </c>
      <c r="J1081" s="157" t="s">
        <v>1802</v>
      </c>
      <c r="K1081" s="157"/>
      <c r="L1081" s="155">
        <v>2022</v>
      </c>
      <c r="M1081" s="158">
        <v>4035</v>
      </c>
      <c r="N1081" s="159">
        <v>23519223.640000001</v>
      </c>
      <c r="O1081" s="159">
        <v>21056855.98</v>
      </c>
      <c r="P1081" s="159">
        <v>14927625.34</v>
      </c>
      <c r="Q1081" s="159">
        <v>7136791</v>
      </c>
      <c r="R1081" s="159">
        <v>7790834.3399999999</v>
      </c>
      <c r="S1081" s="159">
        <v>2462367.66</v>
      </c>
      <c r="T1081" s="159">
        <v>29900</v>
      </c>
      <c r="U1081" s="159">
        <v>21271455.140000001</v>
      </c>
      <c r="V1081" s="159">
        <v>17788524.190000001</v>
      </c>
      <c r="W1081" s="159">
        <v>6829647.5499999998</v>
      </c>
      <c r="X1081" s="159">
        <v>170133.63</v>
      </c>
      <c r="Y1081" s="159">
        <v>3482930.95</v>
      </c>
      <c r="Z1081" s="159">
        <v>1561014.12</v>
      </c>
      <c r="AA1081" s="159">
        <v>1100000</v>
      </c>
      <c r="AB1081" s="159">
        <v>461014.12000000011</v>
      </c>
      <c r="AC1081" s="159">
        <v>2690583.25</v>
      </c>
      <c r="AD1081" s="159">
        <v>2190583.25</v>
      </c>
      <c r="AE1081" s="159">
        <v>9312329.5</v>
      </c>
      <c r="AF1081" s="159">
        <v>3268331.79</v>
      </c>
      <c r="AG1081" s="159">
        <v>115000</v>
      </c>
      <c r="AH1081" s="159">
        <v>124375.99</v>
      </c>
      <c r="AI1081" s="159">
        <v>0</v>
      </c>
      <c r="AJ1081" s="159">
        <v>0</v>
      </c>
    </row>
    <row r="1082" spans="1:36">
      <c r="A1082" s="153">
        <v>14</v>
      </c>
      <c r="B1082" s="154">
        <v>16</v>
      </c>
      <c r="C1082" s="154">
        <v>3</v>
      </c>
      <c r="D1082" s="155">
        <v>2</v>
      </c>
      <c r="E1082" s="155" t="s">
        <v>556</v>
      </c>
      <c r="F1082" s="156" t="s">
        <v>4156</v>
      </c>
      <c r="G1082" s="156" t="s">
        <v>556</v>
      </c>
      <c r="H1082" s="156" t="s">
        <v>4158</v>
      </c>
      <c r="I1082" s="155">
        <v>1416032</v>
      </c>
      <c r="J1082" s="157" t="s">
        <v>1801</v>
      </c>
      <c r="K1082" s="157"/>
      <c r="L1082" s="155">
        <v>2022</v>
      </c>
      <c r="M1082" s="158">
        <v>2577</v>
      </c>
      <c r="N1082" s="159">
        <v>16119201.92</v>
      </c>
      <c r="O1082" s="159">
        <v>13079068.9</v>
      </c>
      <c r="P1082" s="159">
        <v>9640609.9900000002</v>
      </c>
      <c r="Q1082" s="159">
        <v>4743251</v>
      </c>
      <c r="R1082" s="159">
        <v>4897358.99</v>
      </c>
      <c r="S1082" s="159">
        <v>3040133.02</v>
      </c>
      <c r="T1082" s="159">
        <v>6900</v>
      </c>
      <c r="U1082" s="159">
        <v>12358813.75</v>
      </c>
      <c r="V1082" s="159">
        <v>11312658.74</v>
      </c>
      <c r="W1082" s="159">
        <v>3477659.53</v>
      </c>
      <c r="X1082" s="159">
        <v>74803.63</v>
      </c>
      <c r="Y1082" s="159">
        <v>1046155.01</v>
      </c>
      <c r="Z1082" s="159">
        <v>1374293.2</v>
      </c>
      <c r="AA1082" s="159">
        <v>0</v>
      </c>
      <c r="AB1082" s="159">
        <v>1374293.2</v>
      </c>
      <c r="AC1082" s="159">
        <v>548889.18000000005</v>
      </c>
      <c r="AD1082" s="159">
        <v>548889.18000000005</v>
      </c>
      <c r="AE1082" s="159">
        <v>2295522</v>
      </c>
      <c r="AF1082" s="159">
        <v>1766410.16</v>
      </c>
      <c r="AG1082" s="159">
        <v>90000</v>
      </c>
      <c r="AH1082" s="159">
        <v>135954.73000000001</v>
      </c>
      <c r="AI1082" s="159">
        <v>0</v>
      </c>
      <c r="AJ1082" s="159">
        <v>0</v>
      </c>
    </row>
    <row r="1083" spans="1:36">
      <c r="A1083" s="153">
        <v>14</v>
      </c>
      <c r="B1083" s="154">
        <v>16</v>
      </c>
      <c r="C1083" s="154">
        <v>4</v>
      </c>
      <c r="D1083" s="155">
        <v>3</v>
      </c>
      <c r="E1083" s="155" t="s">
        <v>556</v>
      </c>
      <c r="F1083" s="156" t="s">
        <v>4159</v>
      </c>
      <c r="G1083" s="156" t="s">
        <v>556</v>
      </c>
      <c r="H1083" s="156" t="s">
        <v>4160</v>
      </c>
      <c r="I1083" s="155">
        <v>1416043</v>
      </c>
      <c r="J1083" s="157" t="s">
        <v>1800</v>
      </c>
      <c r="K1083" s="157"/>
      <c r="L1083" s="155">
        <v>2022</v>
      </c>
      <c r="M1083" s="158">
        <v>2804</v>
      </c>
      <c r="N1083" s="159">
        <v>15090062.83</v>
      </c>
      <c r="O1083" s="159">
        <v>14012364.5</v>
      </c>
      <c r="P1083" s="159">
        <v>9249484.5999999996</v>
      </c>
      <c r="Q1083" s="159">
        <v>3902154</v>
      </c>
      <c r="R1083" s="159">
        <v>5347330.5999999996</v>
      </c>
      <c r="S1083" s="159">
        <v>1077698.33</v>
      </c>
      <c r="T1083" s="159">
        <v>12527</v>
      </c>
      <c r="U1083" s="159">
        <v>15167265.25</v>
      </c>
      <c r="V1083" s="159">
        <v>12700360.039999999</v>
      </c>
      <c r="W1083" s="159">
        <v>4202429.0199999996</v>
      </c>
      <c r="X1083" s="159">
        <v>38710.47</v>
      </c>
      <c r="Y1083" s="159">
        <v>2466905.21</v>
      </c>
      <c r="Z1083" s="159">
        <v>2654348.86</v>
      </c>
      <c r="AA1083" s="159">
        <v>1000000</v>
      </c>
      <c r="AB1083" s="159">
        <v>1654348.8599999999</v>
      </c>
      <c r="AC1083" s="159">
        <v>800428</v>
      </c>
      <c r="AD1083" s="159">
        <v>800428</v>
      </c>
      <c r="AE1083" s="159">
        <v>1924767</v>
      </c>
      <c r="AF1083" s="159">
        <v>1312004.46</v>
      </c>
      <c r="AG1083" s="159">
        <v>429101.04</v>
      </c>
      <c r="AH1083" s="159">
        <v>280657.84999999998</v>
      </c>
      <c r="AI1083" s="159">
        <v>0</v>
      </c>
      <c r="AJ1083" s="159">
        <v>0</v>
      </c>
    </row>
    <row r="1084" spans="1:36">
      <c r="A1084" s="153">
        <v>14</v>
      </c>
      <c r="B1084" s="154">
        <v>16</v>
      </c>
      <c r="C1084" s="154">
        <v>5</v>
      </c>
      <c r="D1084" s="155">
        <v>2</v>
      </c>
      <c r="E1084" s="155" t="s">
        <v>556</v>
      </c>
      <c r="F1084" s="156" t="s">
        <v>4156</v>
      </c>
      <c r="G1084" s="156" t="s">
        <v>556</v>
      </c>
      <c r="H1084" s="156" t="s">
        <v>4161</v>
      </c>
      <c r="I1084" s="155">
        <v>1416052</v>
      </c>
      <c r="J1084" s="157" t="s">
        <v>1799</v>
      </c>
      <c r="K1084" s="157"/>
      <c r="L1084" s="155">
        <v>2022</v>
      </c>
      <c r="M1084" s="158">
        <v>11591</v>
      </c>
      <c r="N1084" s="159">
        <v>58832448.380000003</v>
      </c>
      <c r="O1084" s="159">
        <v>56034994.539999999</v>
      </c>
      <c r="P1084" s="159">
        <v>34903150.129999995</v>
      </c>
      <c r="Q1084" s="159">
        <v>15599337</v>
      </c>
      <c r="R1084" s="159">
        <v>19303813.129999999</v>
      </c>
      <c r="S1084" s="159">
        <v>2797453.84</v>
      </c>
      <c r="T1084" s="159">
        <v>5846.5</v>
      </c>
      <c r="U1084" s="159">
        <v>58657498.5</v>
      </c>
      <c r="V1084" s="159">
        <v>51048430.729999997</v>
      </c>
      <c r="W1084" s="159">
        <v>20021954.870000001</v>
      </c>
      <c r="X1084" s="159">
        <v>473178.29</v>
      </c>
      <c r="Y1084" s="159">
        <v>7609067.7699999996</v>
      </c>
      <c r="Z1084" s="159">
        <v>3351598.93</v>
      </c>
      <c r="AA1084" s="159">
        <v>0</v>
      </c>
      <c r="AB1084" s="159">
        <v>3351598.93</v>
      </c>
      <c r="AC1084" s="159">
        <v>1873503.5</v>
      </c>
      <c r="AD1084" s="159">
        <v>1873503.5</v>
      </c>
      <c r="AE1084" s="159">
        <v>27846002</v>
      </c>
      <c r="AF1084" s="159">
        <v>4986563.8099999996</v>
      </c>
      <c r="AG1084" s="159">
        <v>248496.32</v>
      </c>
      <c r="AH1084" s="159">
        <v>603924.6</v>
      </c>
      <c r="AI1084" s="159">
        <v>0</v>
      </c>
      <c r="AJ1084" s="159">
        <v>0</v>
      </c>
    </row>
    <row r="1085" spans="1:36">
      <c r="A1085" s="153">
        <v>14</v>
      </c>
      <c r="B1085" s="154">
        <v>16</v>
      </c>
      <c r="C1085" s="154">
        <v>6</v>
      </c>
      <c r="D1085" s="155">
        <v>2</v>
      </c>
      <c r="E1085" s="155" t="s">
        <v>556</v>
      </c>
      <c r="F1085" s="156" t="s">
        <v>4156</v>
      </c>
      <c r="G1085" s="156" t="s">
        <v>556</v>
      </c>
      <c r="H1085" s="156" t="s">
        <v>4162</v>
      </c>
      <c r="I1085" s="155">
        <v>1416062</v>
      </c>
      <c r="J1085" s="157" t="s">
        <v>1798</v>
      </c>
      <c r="K1085" s="157"/>
      <c r="L1085" s="155">
        <v>2022</v>
      </c>
      <c r="M1085" s="158">
        <v>2651</v>
      </c>
      <c r="N1085" s="159">
        <v>17981616.579999998</v>
      </c>
      <c r="O1085" s="159">
        <v>12868389.07</v>
      </c>
      <c r="P1085" s="159">
        <v>9118783.2400000002</v>
      </c>
      <c r="Q1085" s="159">
        <v>4265341</v>
      </c>
      <c r="R1085" s="159">
        <v>4853442.24</v>
      </c>
      <c r="S1085" s="159">
        <v>5113227.51</v>
      </c>
      <c r="T1085" s="159">
        <v>0</v>
      </c>
      <c r="U1085" s="159">
        <v>13860837.300000001</v>
      </c>
      <c r="V1085" s="159">
        <v>11032018.470000001</v>
      </c>
      <c r="W1085" s="159">
        <v>4028429.97</v>
      </c>
      <c r="X1085" s="159">
        <v>85032.13</v>
      </c>
      <c r="Y1085" s="159">
        <v>2828818.83</v>
      </c>
      <c r="Z1085" s="159">
        <v>1463297.15</v>
      </c>
      <c r="AA1085" s="159">
        <v>156650</v>
      </c>
      <c r="AB1085" s="159">
        <v>1306647.1499999999</v>
      </c>
      <c r="AC1085" s="159">
        <v>4312500</v>
      </c>
      <c r="AD1085" s="159">
        <v>312500</v>
      </c>
      <c r="AE1085" s="159">
        <v>4204150</v>
      </c>
      <c r="AF1085" s="159">
        <v>1836370.6</v>
      </c>
      <c r="AG1085" s="159">
        <v>209462.84</v>
      </c>
      <c r="AH1085" s="159">
        <v>105386.74</v>
      </c>
      <c r="AI1085" s="159">
        <v>0</v>
      </c>
      <c r="AJ1085" s="159">
        <v>0</v>
      </c>
    </row>
    <row r="1086" spans="1:36">
      <c r="A1086" s="153">
        <v>14</v>
      </c>
      <c r="B1086" s="154">
        <v>16</v>
      </c>
      <c r="C1086" s="154">
        <v>7</v>
      </c>
      <c r="D1086" s="155">
        <v>2</v>
      </c>
      <c r="E1086" s="155" t="s">
        <v>556</v>
      </c>
      <c r="F1086" s="156" t="s">
        <v>4156</v>
      </c>
      <c r="G1086" s="156" t="s">
        <v>556</v>
      </c>
      <c r="H1086" s="156" t="s">
        <v>4163</v>
      </c>
      <c r="I1086" s="155">
        <v>1416072</v>
      </c>
      <c r="J1086" s="157" t="s">
        <v>1797</v>
      </c>
      <c r="K1086" s="157"/>
      <c r="L1086" s="155">
        <v>2022</v>
      </c>
      <c r="M1086" s="158">
        <v>12886</v>
      </c>
      <c r="N1086" s="159">
        <v>68607675.560000002</v>
      </c>
      <c r="O1086" s="159">
        <v>64620924.579999998</v>
      </c>
      <c r="P1086" s="159">
        <v>44126727.390000001</v>
      </c>
      <c r="Q1086" s="159">
        <v>20414121</v>
      </c>
      <c r="R1086" s="159">
        <v>23712606.390000001</v>
      </c>
      <c r="S1086" s="159">
        <v>3986750.98</v>
      </c>
      <c r="T1086" s="159">
        <v>0</v>
      </c>
      <c r="U1086" s="159">
        <v>58901269.840000004</v>
      </c>
      <c r="V1086" s="159">
        <v>56083771.960000001</v>
      </c>
      <c r="W1086" s="159">
        <v>22390558.370000001</v>
      </c>
      <c r="X1086" s="159">
        <v>95272.55</v>
      </c>
      <c r="Y1086" s="159">
        <v>2817497.88</v>
      </c>
      <c r="Z1086" s="159">
        <v>3519521.96</v>
      </c>
      <c r="AA1086" s="159">
        <v>700000</v>
      </c>
      <c r="AB1086" s="159">
        <v>2819521.96</v>
      </c>
      <c r="AC1086" s="159">
        <v>2077147.41</v>
      </c>
      <c r="AD1086" s="159">
        <v>2077147.41</v>
      </c>
      <c r="AE1086" s="159">
        <v>5794655</v>
      </c>
      <c r="AF1086" s="159">
        <v>8537152.6199999992</v>
      </c>
      <c r="AG1086" s="159">
        <v>175000</v>
      </c>
      <c r="AH1086" s="159">
        <v>340760.39</v>
      </c>
      <c r="AI1086" s="159">
        <v>0</v>
      </c>
      <c r="AJ1086" s="159">
        <v>0</v>
      </c>
    </row>
    <row r="1087" spans="1:36">
      <c r="A1087" s="153">
        <v>14</v>
      </c>
      <c r="B1087" s="154">
        <v>16</v>
      </c>
      <c r="C1087" s="154">
        <v>8</v>
      </c>
      <c r="D1087" s="155">
        <v>2</v>
      </c>
      <c r="E1087" s="155" t="s">
        <v>556</v>
      </c>
      <c r="F1087" s="156" t="s">
        <v>4156</v>
      </c>
      <c r="G1087" s="156" t="s">
        <v>556</v>
      </c>
      <c r="H1087" s="156" t="s">
        <v>4164</v>
      </c>
      <c r="I1087" s="155">
        <v>1416082</v>
      </c>
      <c r="J1087" s="157" t="s">
        <v>1796</v>
      </c>
      <c r="K1087" s="157"/>
      <c r="L1087" s="155">
        <v>2022</v>
      </c>
      <c r="M1087" s="158">
        <v>3695</v>
      </c>
      <c r="N1087" s="159">
        <v>22743482.420000002</v>
      </c>
      <c r="O1087" s="159">
        <v>20111305.690000001</v>
      </c>
      <c r="P1087" s="159">
        <v>15310095.48</v>
      </c>
      <c r="Q1087" s="159">
        <v>7027894</v>
      </c>
      <c r="R1087" s="159">
        <v>8282201.4800000004</v>
      </c>
      <c r="S1087" s="159">
        <v>2632176.73</v>
      </c>
      <c r="T1087" s="159">
        <v>0</v>
      </c>
      <c r="U1087" s="159">
        <v>18303901.640000001</v>
      </c>
      <c r="V1087" s="159">
        <v>17153749.41</v>
      </c>
      <c r="W1087" s="159">
        <v>5820225.5599999996</v>
      </c>
      <c r="X1087" s="159">
        <v>55552.68</v>
      </c>
      <c r="Y1087" s="159">
        <v>1150152.23</v>
      </c>
      <c r="Z1087" s="159">
        <v>590046.17000000004</v>
      </c>
      <c r="AA1087" s="159">
        <v>0</v>
      </c>
      <c r="AB1087" s="159">
        <v>590046.17000000004</v>
      </c>
      <c r="AC1087" s="159">
        <v>2886432</v>
      </c>
      <c r="AD1087" s="159">
        <v>886432</v>
      </c>
      <c r="AE1087" s="159">
        <v>2277498</v>
      </c>
      <c r="AF1087" s="159">
        <v>2957556.28</v>
      </c>
      <c r="AG1087" s="159">
        <v>135000</v>
      </c>
      <c r="AH1087" s="159">
        <v>135000</v>
      </c>
      <c r="AI1087" s="159">
        <v>0</v>
      </c>
      <c r="AJ1087" s="159">
        <v>0</v>
      </c>
    </row>
    <row r="1088" spans="1:36">
      <c r="A1088" s="153">
        <v>14</v>
      </c>
      <c r="B1088" s="154">
        <v>16</v>
      </c>
      <c r="C1088" s="154">
        <v>9</v>
      </c>
      <c r="D1088" s="155">
        <v>2</v>
      </c>
      <c r="E1088" s="155" t="s">
        <v>556</v>
      </c>
      <c r="F1088" s="156" t="s">
        <v>4156</v>
      </c>
      <c r="G1088" s="156" t="s">
        <v>556</v>
      </c>
      <c r="H1088" s="156" t="s">
        <v>4165</v>
      </c>
      <c r="I1088" s="155">
        <v>1416092</v>
      </c>
      <c r="J1088" s="157" t="s">
        <v>1795</v>
      </c>
      <c r="K1088" s="157"/>
      <c r="L1088" s="155">
        <v>2022</v>
      </c>
      <c r="M1088" s="158">
        <v>1637</v>
      </c>
      <c r="N1088" s="159">
        <v>9182139.4399999995</v>
      </c>
      <c r="O1088" s="159">
        <v>8418234.3599999994</v>
      </c>
      <c r="P1088" s="159">
        <v>6260518.6099999994</v>
      </c>
      <c r="Q1088" s="159">
        <v>3023986</v>
      </c>
      <c r="R1088" s="159">
        <v>3236532.61</v>
      </c>
      <c r="S1088" s="159">
        <v>763905.08</v>
      </c>
      <c r="T1088" s="159">
        <v>0</v>
      </c>
      <c r="U1088" s="159">
        <v>8485314.1099999994</v>
      </c>
      <c r="V1088" s="159">
        <v>6931208.3899999997</v>
      </c>
      <c r="W1088" s="159">
        <v>2829727.33</v>
      </c>
      <c r="X1088" s="159">
        <v>27627.3</v>
      </c>
      <c r="Y1088" s="159">
        <v>1554105.72</v>
      </c>
      <c r="Z1088" s="159">
        <v>45578.55</v>
      </c>
      <c r="AA1088" s="159">
        <v>0</v>
      </c>
      <c r="AB1088" s="159">
        <v>45578.55</v>
      </c>
      <c r="AC1088" s="159">
        <v>0</v>
      </c>
      <c r="AD1088" s="159">
        <v>0</v>
      </c>
      <c r="AE1088" s="159">
        <v>1400000</v>
      </c>
      <c r="AF1088" s="159">
        <v>1487025.97</v>
      </c>
      <c r="AG1088" s="159">
        <v>89990</v>
      </c>
      <c r="AH1088" s="159">
        <v>89990</v>
      </c>
      <c r="AI1088" s="159">
        <v>0</v>
      </c>
      <c r="AJ1088" s="159">
        <v>0</v>
      </c>
    </row>
    <row r="1089" spans="1:36">
      <c r="A1089" s="153">
        <v>14</v>
      </c>
      <c r="B1089" s="154">
        <v>16</v>
      </c>
      <c r="C1089" s="154">
        <v>10</v>
      </c>
      <c r="D1089" s="155">
        <v>2</v>
      </c>
      <c r="E1089" s="155" t="s">
        <v>556</v>
      </c>
      <c r="F1089" s="156" t="s">
        <v>4156</v>
      </c>
      <c r="G1089" s="156" t="s">
        <v>556</v>
      </c>
      <c r="H1089" s="156" t="s">
        <v>4166</v>
      </c>
      <c r="I1089" s="155">
        <v>1416102</v>
      </c>
      <c r="J1089" s="157" t="s">
        <v>1794</v>
      </c>
      <c r="K1089" s="157"/>
      <c r="L1089" s="155">
        <v>2022</v>
      </c>
      <c r="M1089" s="158">
        <v>4264</v>
      </c>
      <c r="N1089" s="159">
        <v>24855585.829999998</v>
      </c>
      <c r="O1089" s="159">
        <v>22138841.469999999</v>
      </c>
      <c r="P1089" s="159">
        <v>15899295.470000001</v>
      </c>
      <c r="Q1089" s="159">
        <v>7301291</v>
      </c>
      <c r="R1089" s="159">
        <v>8598004.4700000007</v>
      </c>
      <c r="S1089" s="159">
        <v>2716744.36</v>
      </c>
      <c r="T1089" s="159">
        <v>10771.54</v>
      </c>
      <c r="U1089" s="159">
        <v>23640186.989999998</v>
      </c>
      <c r="V1089" s="159">
        <v>20248257</v>
      </c>
      <c r="W1089" s="159">
        <v>7286827.7800000003</v>
      </c>
      <c r="X1089" s="159">
        <v>83272.039999999994</v>
      </c>
      <c r="Y1089" s="159">
        <v>3391929.99</v>
      </c>
      <c r="Z1089" s="159">
        <v>3113795.92</v>
      </c>
      <c r="AA1089" s="159">
        <v>1864000</v>
      </c>
      <c r="AB1089" s="159">
        <v>1249795.92</v>
      </c>
      <c r="AC1089" s="159">
        <v>2956156.28</v>
      </c>
      <c r="AD1089" s="159">
        <v>2956156.28</v>
      </c>
      <c r="AE1089" s="159">
        <v>6447500</v>
      </c>
      <c r="AF1089" s="159">
        <v>1890584.47</v>
      </c>
      <c r="AG1089" s="159">
        <v>99990.69</v>
      </c>
      <c r="AH1089" s="159">
        <v>100696.16</v>
      </c>
      <c r="AI1089" s="159">
        <v>0</v>
      </c>
      <c r="AJ1089" s="159">
        <v>0</v>
      </c>
    </row>
    <row r="1090" spans="1:36">
      <c r="A1090" s="153">
        <v>14</v>
      </c>
      <c r="B1090" s="154">
        <v>16</v>
      </c>
      <c r="C1090" s="154">
        <v>11</v>
      </c>
      <c r="D1090" s="155">
        <v>2</v>
      </c>
      <c r="E1090" s="155" t="s">
        <v>556</v>
      </c>
      <c r="F1090" s="156" t="s">
        <v>4156</v>
      </c>
      <c r="G1090" s="156" t="s">
        <v>556</v>
      </c>
      <c r="H1090" s="156" t="s">
        <v>4167</v>
      </c>
      <c r="I1090" s="155">
        <v>1416112</v>
      </c>
      <c r="J1090" s="157" t="s">
        <v>1793</v>
      </c>
      <c r="K1090" s="157"/>
      <c r="L1090" s="155">
        <v>2022</v>
      </c>
      <c r="M1090" s="158">
        <v>3619</v>
      </c>
      <c r="N1090" s="159">
        <v>24379340.43</v>
      </c>
      <c r="O1090" s="159">
        <v>20089814.43</v>
      </c>
      <c r="P1090" s="159">
        <v>14010269.699999999</v>
      </c>
      <c r="Q1090" s="159">
        <v>6626691</v>
      </c>
      <c r="R1090" s="159">
        <v>7383578.7000000002</v>
      </c>
      <c r="S1090" s="159">
        <v>4289526</v>
      </c>
      <c r="T1090" s="159">
        <v>67823.820000000007</v>
      </c>
      <c r="U1090" s="159">
        <v>19120848.879999999</v>
      </c>
      <c r="V1090" s="159">
        <v>15767798.609999999</v>
      </c>
      <c r="W1090" s="159">
        <v>5754069.1699999999</v>
      </c>
      <c r="X1090" s="159">
        <v>122793.56</v>
      </c>
      <c r="Y1090" s="159">
        <v>3353050.27</v>
      </c>
      <c r="Z1090" s="159">
        <v>3276173.16</v>
      </c>
      <c r="AA1090" s="159">
        <v>0</v>
      </c>
      <c r="AB1090" s="159">
        <v>3276173.16</v>
      </c>
      <c r="AC1090" s="159">
        <v>5450411.0599999996</v>
      </c>
      <c r="AD1090" s="159">
        <v>2750411.06</v>
      </c>
      <c r="AE1090" s="159">
        <v>9262104.2799999993</v>
      </c>
      <c r="AF1090" s="159">
        <v>4322015.82</v>
      </c>
      <c r="AG1090" s="159">
        <v>255849.38</v>
      </c>
      <c r="AH1090" s="159">
        <v>273600.39</v>
      </c>
      <c r="AI1090" s="159">
        <v>0</v>
      </c>
      <c r="AJ1090" s="159">
        <v>0</v>
      </c>
    </row>
    <row r="1091" spans="1:36">
      <c r="A1091" s="153">
        <v>14</v>
      </c>
      <c r="B1091" s="154">
        <v>17</v>
      </c>
      <c r="C1091" s="154">
        <v>1</v>
      </c>
      <c r="D1091" s="155">
        <v>1</v>
      </c>
      <c r="E1091" s="155" t="s">
        <v>556</v>
      </c>
      <c r="F1091" s="156" t="s">
        <v>4168</v>
      </c>
      <c r="G1091" s="156" t="s">
        <v>556</v>
      </c>
      <c r="H1091" s="156" t="s">
        <v>4169</v>
      </c>
      <c r="I1091" s="155">
        <v>1417011</v>
      </c>
      <c r="J1091" s="157" t="s">
        <v>1792</v>
      </c>
      <c r="K1091" s="157"/>
      <c r="L1091" s="155">
        <v>2022</v>
      </c>
      <c r="M1091" s="158">
        <v>20744</v>
      </c>
      <c r="N1091" s="159">
        <v>149143155.19999999</v>
      </c>
      <c r="O1091" s="159">
        <v>134368032.21000001</v>
      </c>
      <c r="P1091" s="159">
        <v>55825434.420000002</v>
      </c>
      <c r="Q1091" s="159">
        <v>17526455</v>
      </c>
      <c r="R1091" s="159">
        <v>38298979.420000002</v>
      </c>
      <c r="S1091" s="159">
        <v>14775122.99</v>
      </c>
      <c r="T1091" s="159">
        <v>3857206.01</v>
      </c>
      <c r="U1091" s="159">
        <v>133118529.06999999</v>
      </c>
      <c r="V1091" s="159">
        <v>121614310.08</v>
      </c>
      <c r="W1091" s="159">
        <v>35926304</v>
      </c>
      <c r="X1091" s="159">
        <v>455740.27</v>
      </c>
      <c r="Y1091" s="159">
        <v>11504218.99</v>
      </c>
      <c r="Z1091" s="159">
        <v>12285608.289999999</v>
      </c>
      <c r="AA1091" s="159">
        <v>6728320</v>
      </c>
      <c r="AB1091" s="159">
        <v>5557288.2899999991</v>
      </c>
      <c r="AC1091" s="159">
        <v>5150000</v>
      </c>
      <c r="AD1091" s="159">
        <v>5150000</v>
      </c>
      <c r="AE1091" s="159">
        <v>28532596.329999998</v>
      </c>
      <c r="AF1091" s="159">
        <v>12753722.130000001</v>
      </c>
      <c r="AG1091" s="159">
        <v>141479.69</v>
      </c>
      <c r="AH1091" s="159">
        <v>268296.17</v>
      </c>
      <c r="AI1091" s="159">
        <v>0</v>
      </c>
      <c r="AJ1091" s="159">
        <v>0</v>
      </c>
    </row>
    <row r="1092" spans="1:36">
      <c r="A1092" s="153">
        <v>14</v>
      </c>
      <c r="B1092" s="154">
        <v>17</v>
      </c>
      <c r="C1092" s="154">
        <v>2</v>
      </c>
      <c r="D1092" s="155">
        <v>1</v>
      </c>
      <c r="E1092" s="155" t="s">
        <v>556</v>
      </c>
      <c r="F1092" s="156" t="s">
        <v>4168</v>
      </c>
      <c r="G1092" s="156" t="s">
        <v>556</v>
      </c>
      <c r="H1092" s="156" t="s">
        <v>4170</v>
      </c>
      <c r="I1092" s="155">
        <v>1417021</v>
      </c>
      <c r="J1092" s="157" t="s">
        <v>1791</v>
      </c>
      <c r="K1092" s="157"/>
      <c r="L1092" s="155">
        <v>2022</v>
      </c>
      <c r="M1092" s="158">
        <v>44560</v>
      </c>
      <c r="N1092" s="159">
        <v>256844116.84999999</v>
      </c>
      <c r="O1092" s="159">
        <v>226841435.63</v>
      </c>
      <c r="P1092" s="159">
        <v>104050757.7</v>
      </c>
      <c r="Q1092" s="159">
        <v>30014900</v>
      </c>
      <c r="R1092" s="159">
        <v>74035857.700000003</v>
      </c>
      <c r="S1092" s="159">
        <v>30002681.219999999</v>
      </c>
      <c r="T1092" s="159">
        <v>2247171.34</v>
      </c>
      <c r="U1092" s="159">
        <v>235704242.41999999</v>
      </c>
      <c r="V1092" s="159">
        <v>213043742.38</v>
      </c>
      <c r="W1092" s="159">
        <v>72668001.670000002</v>
      </c>
      <c r="X1092" s="159">
        <v>463429.27</v>
      </c>
      <c r="Y1092" s="159">
        <v>22660500.039999999</v>
      </c>
      <c r="Z1092" s="159">
        <v>19659609.699999999</v>
      </c>
      <c r="AA1092" s="159">
        <v>4900000</v>
      </c>
      <c r="AB1092" s="159">
        <v>14759609.699999999</v>
      </c>
      <c r="AC1092" s="159">
        <v>3214000</v>
      </c>
      <c r="AD1092" s="159">
        <v>3214000</v>
      </c>
      <c r="AE1092" s="159">
        <v>25242418.18</v>
      </c>
      <c r="AF1092" s="159">
        <v>13797693.25</v>
      </c>
      <c r="AG1092" s="159">
        <v>547151.79</v>
      </c>
      <c r="AH1092" s="159">
        <v>2417919.7000000002</v>
      </c>
      <c r="AI1092" s="159">
        <v>0</v>
      </c>
      <c r="AJ1092" s="159">
        <v>0</v>
      </c>
    </row>
    <row r="1093" spans="1:36">
      <c r="A1093" s="153">
        <v>14</v>
      </c>
      <c r="B1093" s="154">
        <v>17</v>
      </c>
      <c r="C1093" s="154">
        <v>3</v>
      </c>
      <c r="D1093" s="155">
        <v>2</v>
      </c>
      <c r="E1093" s="155" t="s">
        <v>556</v>
      </c>
      <c r="F1093" s="156" t="s">
        <v>4171</v>
      </c>
      <c r="G1093" s="156" t="s">
        <v>556</v>
      </c>
      <c r="H1093" s="156" t="s">
        <v>4172</v>
      </c>
      <c r="I1093" s="155">
        <v>1417032</v>
      </c>
      <c r="J1093" s="157" t="s">
        <v>1790</v>
      </c>
      <c r="K1093" s="157"/>
      <c r="L1093" s="155">
        <v>2022</v>
      </c>
      <c r="M1093" s="158">
        <v>11738</v>
      </c>
      <c r="N1093" s="159">
        <v>69414895.650000006</v>
      </c>
      <c r="O1093" s="159">
        <v>61187489.149999999</v>
      </c>
      <c r="P1093" s="159">
        <v>29597098.100000001</v>
      </c>
      <c r="Q1093" s="159">
        <v>10512381</v>
      </c>
      <c r="R1093" s="159">
        <v>19084717.100000001</v>
      </c>
      <c r="S1093" s="159">
        <v>8227406.5</v>
      </c>
      <c r="T1093" s="159">
        <v>179000</v>
      </c>
      <c r="U1093" s="159">
        <v>60457628.369999997</v>
      </c>
      <c r="V1093" s="159">
        <v>51226679.200000003</v>
      </c>
      <c r="W1093" s="159">
        <v>18694038.800000001</v>
      </c>
      <c r="X1093" s="159">
        <v>132812.76</v>
      </c>
      <c r="Y1093" s="159">
        <v>9230949.1699999999</v>
      </c>
      <c r="Z1093" s="159">
        <v>6175719.1699999999</v>
      </c>
      <c r="AA1093" s="159">
        <v>0</v>
      </c>
      <c r="AB1093" s="159">
        <v>6175719.1699999999</v>
      </c>
      <c r="AC1093" s="159">
        <v>1758803.37</v>
      </c>
      <c r="AD1093" s="159">
        <v>1758803.37</v>
      </c>
      <c r="AE1093" s="159">
        <v>8632674.5</v>
      </c>
      <c r="AF1093" s="159">
        <v>9960809.9499999993</v>
      </c>
      <c r="AG1093" s="159">
        <v>183734.38</v>
      </c>
      <c r="AH1093" s="159">
        <v>124243.5</v>
      </c>
      <c r="AI1093" s="159">
        <v>0</v>
      </c>
      <c r="AJ1093" s="159">
        <v>0</v>
      </c>
    </row>
    <row r="1094" spans="1:36">
      <c r="A1094" s="153">
        <v>14</v>
      </c>
      <c r="B1094" s="154">
        <v>17</v>
      </c>
      <c r="C1094" s="154">
        <v>4</v>
      </c>
      <c r="D1094" s="155">
        <v>3</v>
      </c>
      <c r="E1094" s="155" t="s">
        <v>556</v>
      </c>
      <c r="F1094" s="156" t="s">
        <v>4173</v>
      </c>
      <c r="G1094" s="156" t="s">
        <v>556</v>
      </c>
      <c r="H1094" s="156" t="s">
        <v>4174</v>
      </c>
      <c r="I1094" s="155">
        <v>1417043</v>
      </c>
      <c r="J1094" s="157" t="s">
        <v>1789</v>
      </c>
      <c r="K1094" s="157"/>
      <c r="L1094" s="155">
        <v>2022</v>
      </c>
      <c r="M1094" s="158">
        <v>15903</v>
      </c>
      <c r="N1094" s="159">
        <v>95760282.230000004</v>
      </c>
      <c r="O1094" s="159">
        <v>93773335.810000002</v>
      </c>
      <c r="P1094" s="159">
        <v>49782953.289999999</v>
      </c>
      <c r="Q1094" s="159">
        <v>23510280</v>
      </c>
      <c r="R1094" s="159">
        <v>26272673.289999999</v>
      </c>
      <c r="S1094" s="159">
        <v>1986946.42</v>
      </c>
      <c r="T1094" s="159">
        <v>162469</v>
      </c>
      <c r="U1094" s="159">
        <v>96004860.980000004</v>
      </c>
      <c r="V1094" s="159">
        <v>88279731.819999993</v>
      </c>
      <c r="W1094" s="159">
        <v>28515957.050000001</v>
      </c>
      <c r="X1094" s="159">
        <v>268100.26</v>
      </c>
      <c r="Y1094" s="159">
        <v>7725129.1600000001</v>
      </c>
      <c r="Z1094" s="159">
        <v>8599754</v>
      </c>
      <c r="AA1094" s="159">
        <v>0</v>
      </c>
      <c r="AB1094" s="159">
        <v>8599754</v>
      </c>
      <c r="AC1094" s="159">
        <v>1091200</v>
      </c>
      <c r="AD1094" s="159">
        <v>1091200</v>
      </c>
      <c r="AE1094" s="159">
        <v>10117770</v>
      </c>
      <c r="AF1094" s="159">
        <v>5493603.9900000002</v>
      </c>
      <c r="AG1094" s="159">
        <v>527672.09</v>
      </c>
      <c r="AH1094" s="159">
        <v>1052507.1000000001</v>
      </c>
      <c r="AI1094" s="159">
        <v>0</v>
      </c>
      <c r="AJ1094" s="159">
        <v>0</v>
      </c>
    </row>
    <row r="1095" spans="1:36">
      <c r="A1095" s="153">
        <v>14</v>
      </c>
      <c r="B1095" s="154">
        <v>17</v>
      </c>
      <c r="C1095" s="154">
        <v>5</v>
      </c>
      <c r="D1095" s="155">
        <v>2</v>
      </c>
      <c r="E1095" s="155" t="s">
        <v>556</v>
      </c>
      <c r="F1095" s="156" t="s">
        <v>4171</v>
      </c>
      <c r="G1095" s="156" t="s">
        <v>556</v>
      </c>
      <c r="H1095" s="156" t="s">
        <v>4175</v>
      </c>
      <c r="I1095" s="155">
        <v>1417052</v>
      </c>
      <c r="J1095" s="157" t="s">
        <v>1788</v>
      </c>
      <c r="K1095" s="157"/>
      <c r="L1095" s="155">
        <v>2022</v>
      </c>
      <c r="M1095" s="158">
        <v>8224</v>
      </c>
      <c r="N1095" s="159">
        <v>45859854.799999997</v>
      </c>
      <c r="O1095" s="159">
        <v>44975719.880000003</v>
      </c>
      <c r="P1095" s="159">
        <v>23843325.039999999</v>
      </c>
      <c r="Q1095" s="159">
        <v>9414545</v>
      </c>
      <c r="R1095" s="159">
        <v>14428780.039999999</v>
      </c>
      <c r="S1095" s="159">
        <v>884134.92</v>
      </c>
      <c r="T1095" s="159">
        <v>25811.57</v>
      </c>
      <c r="U1095" s="159">
        <v>46590595.119999997</v>
      </c>
      <c r="V1095" s="159">
        <v>41290207.359999999</v>
      </c>
      <c r="W1095" s="159">
        <v>15818660.880000001</v>
      </c>
      <c r="X1095" s="159">
        <v>25403.29</v>
      </c>
      <c r="Y1095" s="159">
        <v>5300387.76</v>
      </c>
      <c r="Z1095" s="159">
        <v>1819069.56</v>
      </c>
      <c r="AA1095" s="159">
        <v>0</v>
      </c>
      <c r="AB1095" s="159">
        <v>1819069.56</v>
      </c>
      <c r="AC1095" s="159">
        <v>464422</v>
      </c>
      <c r="AD1095" s="159">
        <v>464422</v>
      </c>
      <c r="AE1095" s="159">
        <v>1250000</v>
      </c>
      <c r="AF1095" s="159">
        <v>3685512.52</v>
      </c>
      <c r="AG1095" s="159">
        <v>115000</v>
      </c>
      <c r="AH1095" s="159">
        <v>115000</v>
      </c>
      <c r="AI1095" s="159">
        <v>0</v>
      </c>
      <c r="AJ1095" s="159">
        <v>0</v>
      </c>
    </row>
    <row r="1096" spans="1:36">
      <c r="A1096" s="153">
        <v>14</v>
      </c>
      <c r="B1096" s="154">
        <v>17</v>
      </c>
      <c r="C1096" s="154">
        <v>6</v>
      </c>
      <c r="D1096" s="155">
        <v>2</v>
      </c>
      <c r="E1096" s="155" t="s">
        <v>556</v>
      </c>
      <c r="F1096" s="156" t="s">
        <v>4171</v>
      </c>
      <c r="G1096" s="156" t="s">
        <v>556</v>
      </c>
      <c r="H1096" s="156" t="s">
        <v>4176</v>
      </c>
      <c r="I1096" s="155">
        <v>1417062</v>
      </c>
      <c r="J1096" s="157" t="s">
        <v>1787</v>
      </c>
      <c r="K1096" s="157"/>
      <c r="L1096" s="155">
        <v>2022</v>
      </c>
      <c r="M1096" s="158">
        <v>3653</v>
      </c>
      <c r="N1096" s="159">
        <v>21165937.210000001</v>
      </c>
      <c r="O1096" s="159">
        <v>19928487.879999999</v>
      </c>
      <c r="P1096" s="159">
        <v>12914301.719999999</v>
      </c>
      <c r="Q1096" s="159">
        <v>5869066</v>
      </c>
      <c r="R1096" s="159">
        <v>7045235.7199999997</v>
      </c>
      <c r="S1096" s="159">
        <v>1237449.33</v>
      </c>
      <c r="T1096" s="159">
        <v>0</v>
      </c>
      <c r="U1096" s="159">
        <v>21147716.079999998</v>
      </c>
      <c r="V1096" s="159">
        <v>18328291.82</v>
      </c>
      <c r="W1096" s="159">
        <v>7256916.5800000001</v>
      </c>
      <c r="X1096" s="159">
        <v>62984.58</v>
      </c>
      <c r="Y1096" s="159">
        <v>2819424.26</v>
      </c>
      <c r="Z1096" s="159">
        <v>1291347.44</v>
      </c>
      <c r="AA1096" s="159">
        <v>806910.99</v>
      </c>
      <c r="AB1096" s="159">
        <v>484436.44999999995</v>
      </c>
      <c r="AC1096" s="159">
        <v>395200</v>
      </c>
      <c r="AD1096" s="159">
        <v>395200</v>
      </c>
      <c r="AE1096" s="159">
        <v>4624034.99</v>
      </c>
      <c r="AF1096" s="159">
        <v>1600196.06</v>
      </c>
      <c r="AG1096" s="159">
        <v>435444.47</v>
      </c>
      <c r="AH1096" s="159">
        <v>612800.19999999995</v>
      </c>
      <c r="AI1096" s="159">
        <v>0</v>
      </c>
      <c r="AJ1096" s="159">
        <v>0</v>
      </c>
    </row>
    <row r="1097" spans="1:36">
      <c r="A1097" s="153">
        <v>14</v>
      </c>
      <c r="B1097" s="154">
        <v>17</v>
      </c>
      <c r="C1097" s="154">
        <v>7</v>
      </c>
      <c r="D1097" s="155">
        <v>2</v>
      </c>
      <c r="E1097" s="155" t="s">
        <v>556</v>
      </c>
      <c r="F1097" s="156" t="s">
        <v>4171</v>
      </c>
      <c r="G1097" s="156" t="s">
        <v>556</v>
      </c>
      <c r="H1097" s="156" t="s">
        <v>4177</v>
      </c>
      <c r="I1097" s="155">
        <v>1417072</v>
      </c>
      <c r="J1097" s="157" t="s">
        <v>1786</v>
      </c>
      <c r="K1097" s="157"/>
      <c r="L1097" s="155">
        <v>2022</v>
      </c>
      <c r="M1097" s="158">
        <v>6396</v>
      </c>
      <c r="N1097" s="159">
        <v>31190837.760000002</v>
      </c>
      <c r="O1097" s="159">
        <v>30490177.829999998</v>
      </c>
      <c r="P1097" s="159">
        <v>19839853.23</v>
      </c>
      <c r="Q1097" s="159">
        <v>8707391</v>
      </c>
      <c r="R1097" s="159">
        <v>11132462.23</v>
      </c>
      <c r="S1097" s="159">
        <v>700659.93</v>
      </c>
      <c r="T1097" s="159">
        <v>0</v>
      </c>
      <c r="U1097" s="159">
        <v>27574854.940000001</v>
      </c>
      <c r="V1097" s="159">
        <v>27083353.43</v>
      </c>
      <c r="W1097" s="159">
        <v>10064372.92</v>
      </c>
      <c r="X1097" s="159">
        <v>0</v>
      </c>
      <c r="Y1097" s="159">
        <v>491501.51</v>
      </c>
      <c r="Z1097" s="159">
        <v>9486604.8399999999</v>
      </c>
      <c r="AA1097" s="159">
        <v>0</v>
      </c>
      <c r="AB1097" s="159">
        <v>9486604.8399999999</v>
      </c>
      <c r="AC1097" s="159">
        <v>500000</v>
      </c>
      <c r="AD1097" s="159">
        <v>0</v>
      </c>
      <c r="AE1097" s="159">
        <v>0</v>
      </c>
      <c r="AF1097" s="159">
        <v>3406824.4</v>
      </c>
      <c r="AG1097" s="159">
        <v>114580</v>
      </c>
      <c r="AH1097" s="159">
        <v>131466.94</v>
      </c>
      <c r="AI1097" s="159">
        <v>0</v>
      </c>
      <c r="AJ1097" s="159">
        <v>0</v>
      </c>
    </row>
    <row r="1098" spans="1:36">
      <c r="A1098" s="153">
        <v>14</v>
      </c>
      <c r="B1098" s="154">
        <v>17</v>
      </c>
      <c r="C1098" s="154">
        <v>8</v>
      </c>
      <c r="D1098" s="155">
        <v>2</v>
      </c>
      <c r="E1098" s="155" t="s">
        <v>556</v>
      </c>
      <c r="F1098" s="156" t="s">
        <v>4171</v>
      </c>
      <c r="G1098" s="156" t="s">
        <v>556</v>
      </c>
      <c r="H1098" s="156" t="s">
        <v>4178</v>
      </c>
      <c r="I1098" s="155">
        <v>1417082</v>
      </c>
      <c r="J1098" s="157" t="s">
        <v>1785</v>
      </c>
      <c r="K1098" s="157"/>
      <c r="L1098" s="155">
        <v>2022</v>
      </c>
      <c r="M1098" s="158">
        <v>13242</v>
      </c>
      <c r="N1098" s="159">
        <v>108047221.39</v>
      </c>
      <c r="O1098" s="159">
        <v>99900472.640000001</v>
      </c>
      <c r="P1098" s="159">
        <v>44611417.390000001</v>
      </c>
      <c r="Q1098" s="159">
        <v>16322482</v>
      </c>
      <c r="R1098" s="159">
        <v>28288935.390000001</v>
      </c>
      <c r="S1098" s="159">
        <v>8146748.75</v>
      </c>
      <c r="T1098" s="159">
        <v>950031.46</v>
      </c>
      <c r="U1098" s="159">
        <v>111465570.20999999</v>
      </c>
      <c r="V1098" s="159">
        <v>89746921.280000001</v>
      </c>
      <c r="W1098" s="159">
        <v>31226694.739999998</v>
      </c>
      <c r="X1098" s="159">
        <v>763687.92</v>
      </c>
      <c r="Y1098" s="159">
        <v>21718648.93</v>
      </c>
      <c r="Z1098" s="159">
        <v>17021426.780000001</v>
      </c>
      <c r="AA1098" s="159">
        <v>12000000</v>
      </c>
      <c r="AB1098" s="159">
        <v>5021426.7800000012</v>
      </c>
      <c r="AC1098" s="159">
        <v>3494203.87</v>
      </c>
      <c r="AD1098" s="159">
        <v>3494203.87</v>
      </c>
      <c r="AE1098" s="159">
        <v>57411171.369999997</v>
      </c>
      <c r="AF1098" s="159">
        <v>10153551.359999999</v>
      </c>
      <c r="AG1098" s="159">
        <v>978148.82</v>
      </c>
      <c r="AH1098" s="159">
        <v>672099.39</v>
      </c>
      <c r="AI1098" s="159">
        <v>0</v>
      </c>
      <c r="AJ1098" s="159">
        <v>0</v>
      </c>
    </row>
    <row r="1099" spans="1:36">
      <c r="A1099" s="153">
        <v>14</v>
      </c>
      <c r="B1099" s="154">
        <v>18</v>
      </c>
      <c r="C1099" s="154">
        <v>1</v>
      </c>
      <c r="D1099" s="155">
        <v>3</v>
      </c>
      <c r="E1099" s="155" t="s">
        <v>556</v>
      </c>
      <c r="F1099" s="156" t="s">
        <v>4179</v>
      </c>
      <c r="G1099" s="156" t="s">
        <v>556</v>
      </c>
      <c r="H1099" s="156" t="s">
        <v>4180</v>
      </c>
      <c r="I1099" s="155">
        <v>1418013</v>
      </c>
      <c r="J1099" s="157" t="s">
        <v>1784</v>
      </c>
      <c r="K1099" s="157"/>
      <c r="L1099" s="155">
        <v>2022</v>
      </c>
      <c r="M1099" s="158">
        <v>27154</v>
      </c>
      <c r="N1099" s="159">
        <v>167287364.08000001</v>
      </c>
      <c r="O1099" s="159">
        <v>156528434.65000001</v>
      </c>
      <c r="P1099" s="159">
        <v>75151524.299999997</v>
      </c>
      <c r="Q1099" s="159">
        <v>26299569</v>
      </c>
      <c r="R1099" s="159">
        <v>48851955.299999997</v>
      </c>
      <c r="S1099" s="159">
        <v>10758929.43</v>
      </c>
      <c r="T1099" s="159">
        <v>7510856.8700000001</v>
      </c>
      <c r="U1099" s="159">
        <v>165017381.61000001</v>
      </c>
      <c r="V1099" s="159">
        <v>152200750.28</v>
      </c>
      <c r="W1099" s="159">
        <v>51781523.539999999</v>
      </c>
      <c r="X1099" s="159">
        <v>678502.81</v>
      </c>
      <c r="Y1099" s="159">
        <v>12816631.33</v>
      </c>
      <c r="Z1099" s="159">
        <v>15888003.35</v>
      </c>
      <c r="AA1099" s="159">
        <v>4727000</v>
      </c>
      <c r="AB1099" s="159">
        <v>11161003.35</v>
      </c>
      <c r="AC1099" s="159">
        <v>3687000</v>
      </c>
      <c r="AD1099" s="159">
        <v>3687000</v>
      </c>
      <c r="AE1099" s="159">
        <v>27877000</v>
      </c>
      <c r="AF1099" s="159">
        <v>4327684.37</v>
      </c>
      <c r="AG1099" s="159">
        <v>708722.72</v>
      </c>
      <c r="AH1099" s="159">
        <v>816522.94</v>
      </c>
      <c r="AI1099" s="159">
        <v>0</v>
      </c>
      <c r="AJ1099" s="159">
        <v>0</v>
      </c>
    </row>
    <row r="1100" spans="1:36">
      <c r="A1100" s="153">
        <v>14</v>
      </c>
      <c r="B1100" s="154">
        <v>18</v>
      </c>
      <c r="C1100" s="154">
        <v>2</v>
      </c>
      <c r="D1100" s="155">
        <v>3</v>
      </c>
      <c r="E1100" s="155" t="s">
        <v>556</v>
      </c>
      <c r="F1100" s="156" t="s">
        <v>4179</v>
      </c>
      <c r="G1100" s="156" t="s">
        <v>556</v>
      </c>
      <c r="H1100" s="156" t="s">
        <v>4181</v>
      </c>
      <c r="I1100" s="155">
        <v>1418023</v>
      </c>
      <c r="J1100" s="157" t="s">
        <v>1783</v>
      </c>
      <c r="K1100" s="157"/>
      <c r="L1100" s="155">
        <v>2022</v>
      </c>
      <c r="M1100" s="158">
        <v>24697</v>
      </c>
      <c r="N1100" s="159">
        <v>190600766.94</v>
      </c>
      <c r="O1100" s="159">
        <v>183594096.34</v>
      </c>
      <c r="P1100" s="159">
        <v>57077727.149999999</v>
      </c>
      <c r="Q1100" s="159">
        <v>19856399</v>
      </c>
      <c r="R1100" s="159">
        <v>37221328.149999999</v>
      </c>
      <c r="S1100" s="159">
        <v>7006670.5999999996</v>
      </c>
      <c r="T1100" s="159">
        <v>139897.69</v>
      </c>
      <c r="U1100" s="159">
        <v>185516679.58000001</v>
      </c>
      <c r="V1100" s="159">
        <v>164234771.25</v>
      </c>
      <c r="W1100" s="159">
        <v>52893520.579999998</v>
      </c>
      <c r="X1100" s="159">
        <v>0</v>
      </c>
      <c r="Y1100" s="159">
        <v>21281908.329999998</v>
      </c>
      <c r="Z1100" s="159">
        <v>13902320.109999999</v>
      </c>
      <c r="AA1100" s="159">
        <v>0</v>
      </c>
      <c r="AB1100" s="159">
        <v>13902320.109999999</v>
      </c>
      <c r="AC1100" s="159">
        <v>0</v>
      </c>
      <c r="AD1100" s="159">
        <v>0</v>
      </c>
      <c r="AE1100" s="159">
        <v>486</v>
      </c>
      <c r="AF1100" s="159">
        <v>19359325.09</v>
      </c>
      <c r="AG1100" s="159">
        <v>383954</v>
      </c>
      <c r="AH1100" s="159">
        <v>507631.13</v>
      </c>
      <c r="AI1100" s="159">
        <v>0</v>
      </c>
      <c r="AJ1100" s="159">
        <v>486</v>
      </c>
    </row>
    <row r="1101" spans="1:36">
      <c r="A1101" s="153">
        <v>14</v>
      </c>
      <c r="B1101" s="154">
        <v>18</v>
      </c>
      <c r="C1101" s="154">
        <v>3</v>
      </c>
      <c r="D1101" s="155">
        <v>2</v>
      </c>
      <c r="E1101" s="155" t="s">
        <v>556</v>
      </c>
      <c r="F1101" s="156" t="s">
        <v>4182</v>
      </c>
      <c r="G1101" s="156" t="s">
        <v>556</v>
      </c>
      <c r="H1101" s="156" t="s">
        <v>4183</v>
      </c>
      <c r="I1101" s="155">
        <v>1418032</v>
      </c>
      <c r="J1101" s="157" t="s">
        <v>1782</v>
      </c>
      <c r="K1101" s="157"/>
      <c r="L1101" s="155">
        <v>2022</v>
      </c>
      <c r="M1101" s="158">
        <v>29083</v>
      </c>
      <c r="N1101" s="159">
        <v>279791090.61000001</v>
      </c>
      <c r="O1101" s="159">
        <v>273759852.26999998</v>
      </c>
      <c r="P1101" s="159">
        <v>120339667.90000001</v>
      </c>
      <c r="Q1101" s="159">
        <v>52786508</v>
      </c>
      <c r="R1101" s="159">
        <v>67553159.900000006</v>
      </c>
      <c r="S1101" s="159">
        <v>6031238.3399999999</v>
      </c>
      <c r="T1101" s="159">
        <v>1643725.57</v>
      </c>
      <c r="U1101" s="159">
        <v>300698594.64999998</v>
      </c>
      <c r="V1101" s="159">
        <v>254583880.38</v>
      </c>
      <c r="W1101" s="159">
        <v>87124974.310000002</v>
      </c>
      <c r="X1101" s="159">
        <v>3278726.38</v>
      </c>
      <c r="Y1101" s="159">
        <v>46114714.270000003</v>
      </c>
      <c r="Z1101" s="159">
        <v>32523826.260000002</v>
      </c>
      <c r="AA1101" s="159">
        <v>22000000</v>
      </c>
      <c r="AB1101" s="159">
        <v>10523826.260000002</v>
      </c>
      <c r="AC1101" s="159">
        <v>6850000</v>
      </c>
      <c r="AD1101" s="159">
        <v>6850000</v>
      </c>
      <c r="AE1101" s="159">
        <v>144973949</v>
      </c>
      <c r="AF1101" s="159">
        <v>19175971.890000001</v>
      </c>
      <c r="AG1101" s="159">
        <v>1530071.05</v>
      </c>
      <c r="AH1101" s="159">
        <v>993932.58</v>
      </c>
      <c r="AI1101" s="159">
        <v>0</v>
      </c>
      <c r="AJ1101" s="159">
        <v>0</v>
      </c>
    </row>
    <row r="1102" spans="1:36">
      <c r="A1102" s="153">
        <v>14</v>
      </c>
      <c r="B1102" s="154">
        <v>18</v>
      </c>
      <c r="C1102" s="154">
        <v>4</v>
      </c>
      <c r="D1102" s="155">
        <v>3</v>
      </c>
      <c r="E1102" s="155" t="s">
        <v>556</v>
      </c>
      <c r="F1102" s="156" t="s">
        <v>4179</v>
      </c>
      <c r="G1102" s="156" t="s">
        <v>556</v>
      </c>
      <c r="H1102" s="156" t="s">
        <v>4184</v>
      </c>
      <c r="I1102" s="155">
        <v>1418043</v>
      </c>
      <c r="J1102" s="157" t="s">
        <v>1781</v>
      </c>
      <c r="K1102" s="157"/>
      <c r="L1102" s="155">
        <v>2022</v>
      </c>
      <c r="M1102" s="158">
        <v>85730</v>
      </c>
      <c r="N1102" s="159">
        <v>627443382.74000001</v>
      </c>
      <c r="O1102" s="159">
        <v>598645007.96000004</v>
      </c>
      <c r="P1102" s="159">
        <v>262427058.59999999</v>
      </c>
      <c r="Q1102" s="159">
        <v>94981293</v>
      </c>
      <c r="R1102" s="159">
        <v>167445765.59999999</v>
      </c>
      <c r="S1102" s="159">
        <v>28798374.780000001</v>
      </c>
      <c r="T1102" s="159">
        <v>12750743.779999999</v>
      </c>
      <c r="U1102" s="159">
        <v>623312557.65999997</v>
      </c>
      <c r="V1102" s="159">
        <v>556691974.90999997</v>
      </c>
      <c r="W1102" s="159">
        <v>152185105.31</v>
      </c>
      <c r="X1102" s="159">
        <v>1901274.26</v>
      </c>
      <c r="Y1102" s="159">
        <v>66620582.75</v>
      </c>
      <c r="Z1102" s="159">
        <v>58232717.159999996</v>
      </c>
      <c r="AA1102" s="159">
        <v>25100000</v>
      </c>
      <c r="AB1102" s="159">
        <v>33132717.159999996</v>
      </c>
      <c r="AC1102" s="159">
        <v>10929296</v>
      </c>
      <c r="AD1102" s="159">
        <v>10929296</v>
      </c>
      <c r="AE1102" s="159">
        <v>73567500.609999999</v>
      </c>
      <c r="AF1102" s="159">
        <v>41953033.049999997</v>
      </c>
      <c r="AG1102" s="159">
        <v>1574150.99</v>
      </c>
      <c r="AH1102" s="159">
        <v>1991811.25</v>
      </c>
      <c r="AI1102" s="159">
        <v>0</v>
      </c>
      <c r="AJ1102" s="159">
        <v>0</v>
      </c>
    </row>
    <row r="1103" spans="1:36">
      <c r="A1103" s="153">
        <v>14</v>
      </c>
      <c r="B1103" s="154">
        <v>18</v>
      </c>
      <c r="C1103" s="154">
        <v>5</v>
      </c>
      <c r="D1103" s="155">
        <v>2</v>
      </c>
      <c r="E1103" s="155" t="s">
        <v>556</v>
      </c>
      <c r="F1103" s="156" t="s">
        <v>4182</v>
      </c>
      <c r="G1103" s="156" t="s">
        <v>556</v>
      </c>
      <c r="H1103" s="156" t="s">
        <v>4185</v>
      </c>
      <c r="I1103" s="155">
        <v>1418052</v>
      </c>
      <c r="J1103" s="157" t="s">
        <v>1780</v>
      </c>
      <c r="K1103" s="157"/>
      <c r="L1103" s="155">
        <v>2022</v>
      </c>
      <c r="M1103" s="158">
        <v>11285</v>
      </c>
      <c r="N1103" s="159">
        <v>65587564.600000001</v>
      </c>
      <c r="O1103" s="159">
        <v>63755624.359999999</v>
      </c>
      <c r="P1103" s="159">
        <v>33523303.48</v>
      </c>
      <c r="Q1103" s="159">
        <v>10960606</v>
      </c>
      <c r="R1103" s="159">
        <v>22562697.48</v>
      </c>
      <c r="S1103" s="159">
        <v>1831940.24</v>
      </c>
      <c r="T1103" s="159">
        <v>502275</v>
      </c>
      <c r="U1103" s="159">
        <v>62022256.840000004</v>
      </c>
      <c r="V1103" s="159">
        <v>55386427.649999999</v>
      </c>
      <c r="W1103" s="159">
        <v>16259865.73</v>
      </c>
      <c r="X1103" s="159">
        <v>17161.46</v>
      </c>
      <c r="Y1103" s="159">
        <v>6635829.1900000004</v>
      </c>
      <c r="Z1103" s="159">
        <v>3846493.5</v>
      </c>
      <c r="AA1103" s="159">
        <v>0</v>
      </c>
      <c r="AB1103" s="159">
        <v>3846493.5</v>
      </c>
      <c r="AC1103" s="159">
        <v>907636.1</v>
      </c>
      <c r="AD1103" s="159">
        <v>907636.1</v>
      </c>
      <c r="AE1103" s="159">
        <v>977301.9</v>
      </c>
      <c r="AF1103" s="159">
        <v>8369196.71</v>
      </c>
      <c r="AG1103" s="159">
        <v>1007181</v>
      </c>
      <c r="AH1103" s="159">
        <v>1060269.4099999999</v>
      </c>
      <c r="AI1103" s="159">
        <v>0</v>
      </c>
      <c r="AJ1103" s="159">
        <v>0</v>
      </c>
    </row>
    <row r="1104" spans="1:36">
      <c r="A1104" s="153">
        <v>14</v>
      </c>
      <c r="B1104" s="154">
        <v>18</v>
      </c>
      <c r="C1104" s="154">
        <v>6</v>
      </c>
      <c r="D1104" s="155">
        <v>3</v>
      </c>
      <c r="E1104" s="155" t="s">
        <v>556</v>
      </c>
      <c r="F1104" s="156" t="s">
        <v>4179</v>
      </c>
      <c r="G1104" s="156" t="s">
        <v>556</v>
      </c>
      <c r="H1104" s="156" t="s">
        <v>4186</v>
      </c>
      <c r="I1104" s="155">
        <v>1418063</v>
      </c>
      <c r="J1104" s="157" t="s">
        <v>1779</v>
      </c>
      <c r="K1104" s="157"/>
      <c r="L1104" s="155">
        <v>2022</v>
      </c>
      <c r="M1104" s="158">
        <v>11567</v>
      </c>
      <c r="N1104" s="159">
        <v>78067809.280000001</v>
      </c>
      <c r="O1104" s="159">
        <v>71160440.540000007</v>
      </c>
      <c r="P1104" s="159">
        <v>33431413.120000001</v>
      </c>
      <c r="Q1104" s="159">
        <v>12859203</v>
      </c>
      <c r="R1104" s="159">
        <v>20572210.120000001</v>
      </c>
      <c r="S1104" s="159">
        <v>6907368.7400000002</v>
      </c>
      <c r="T1104" s="159">
        <v>1626227.65</v>
      </c>
      <c r="U1104" s="159">
        <v>69135866.340000004</v>
      </c>
      <c r="V1104" s="159">
        <v>61659385.619999997</v>
      </c>
      <c r="W1104" s="159">
        <v>19959265.920000002</v>
      </c>
      <c r="X1104" s="159">
        <v>234270.99</v>
      </c>
      <c r="Y1104" s="159">
        <v>7476480.7199999997</v>
      </c>
      <c r="Z1104" s="159">
        <v>4359651.83</v>
      </c>
      <c r="AA1104" s="159">
        <v>0</v>
      </c>
      <c r="AB1104" s="159">
        <v>4359651.83</v>
      </c>
      <c r="AC1104" s="159">
        <v>3951000</v>
      </c>
      <c r="AD1104" s="159">
        <v>3951000</v>
      </c>
      <c r="AE1104" s="159">
        <v>7285000</v>
      </c>
      <c r="AF1104" s="159">
        <v>9501054.9199999999</v>
      </c>
      <c r="AG1104" s="159">
        <v>153098.85999999999</v>
      </c>
      <c r="AH1104" s="159">
        <v>116656.86</v>
      </c>
      <c r="AI1104" s="159">
        <v>0</v>
      </c>
      <c r="AJ1104" s="159">
        <v>0</v>
      </c>
    </row>
    <row r="1105" spans="1:36">
      <c r="A1105" s="153">
        <v>14</v>
      </c>
      <c r="B1105" s="154">
        <v>19</v>
      </c>
      <c r="C1105" s="154">
        <v>1</v>
      </c>
      <c r="D1105" s="155">
        <v>2</v>
      </c>
      <c r="E1105" s="155" t="s">
        <v>556</v>
      </c>
      <c r="F1105" s="156" t="s">
        <v>4187</v>
      </c>
      <c r="G1105" s="156" t="s">
        <v>556</v>
      </c>
      <c r="H1105" s="156" t="s">
        <v>4188</v>
      </c>
      <c r="I1105" s="155">
        <v>1419012</v>
      </c>
      <c r="J1105" s="157" t="s">
        <v>1778</v>
      </c>
      <c r="K1105" s="157"/>
      <c r="L1105" s="155">
        <v>2022</v>
      </c>
      <c r="M1105" s="158">
        <v>9065</v>
      </c>
      <c r="N1105" s="159">
        <v>47711132.299999997</v>
      </c>
      <c r="O1105" s="159">
        <v>45651177.799999997</v>
      </c>
      <c r="P1105" s="159">
        <v>28551975.25</v>
      </c>
      <c r="Q1105" s="159">
        <v>12290756</v>
      </c>
      <c r="R1105" s="159">
        <v>16261219.25</v>
      </c>
      <c r="S1105" s="159">
        <v>2059954.5</v>
      </c>
      <c r="T1105" s="159">
        <v>2589.8200000000002</v>
      </c>
      <c r="U1105" s="159">
        <v>47500268.729999997</v>
      </c>
      <c r="V1105" s="159">
        <v>42256434.079999998</v>
      </c>
      <c r="W1105" s="159">
        <v>16445488.210000001</v>
      </c>
      <c r="X1105" s="159">
        <v>151416.65</v>
      </c>
      <c r="Y1105" s="159">
        <v>5243834.6500000004</v>
      </c>
      <c r="Z1105" s="159">
        <v>2851065.96</v>
      </c>
      <c r="AA1105" s="159">
        <v>1300000</v>
      </c>
      <c r="AB1105" s="159">
        <v>1551065.96</v>
      </c>
      <c r="AC1105" s="159">
        <v>1791240</v>
      </c>
      <c r="AD1105" s="159">
        <v>1791240</v>
      </c>
      <c r="AE1105" s="159">
        <v>10224000</v>
      </c>
      <c r="AF1105" s="159">
        <v>3394743.72</v>
      </c>
      <c r="AG1105" s="159">
        <v>530248.92000000004</v>
      </c>
      <c r="AH1105" s="159">
        <v>527895.89</v>
      </c>
      <c r="AI1105" s="159">
        <v>0</v>
      </c>
      <c r="AJ1105" s="159">
        <v>0</v>
      </c>
    </row>
    <row r="1106" spans="1:36">
      <c r="A1106" s="153">
        <v>14</v>
      </c>
      <c r="B1106" s="154">
        <v>19</v>
      </c>
      <c r="C1106" s="154">
        <v>2</v>
      </c>
      <c r="D1106" s="155">
        <v>2</v>
      </c>
      <c r="E1106" s="155" t="s">
        <v>556</v>
      </c>
      <c r="F1106" s="156" t="s">
        <v>4187</v>
      </c>
      <c r="G1106" s="156" t="s">
        <v>556</v>
      </c>
      <c r="H1106" s="156" t="s">
        <v>4189</v>
      </c>
      <c r="I1106" s="155">
        <v>1419022</v>
      </c>
      <c r="J1106" s="157" t="s">
        <v>1777</v>
      </c>
      <c r="K1106" s="157"/>
      <c r="L1106" s="155">
        <v>2022</v>
      </c>
      <c r="M1106" s="158">
        <v>8174</v>
      </c>
      <c r="N1106" s="159">
        <v>43144943.829999998</v>
      </c>
      <c r="O1106" s="159">
        <v>40583371.149999999</v>
      </c>
      <c r="P1106" s="159">
        <v>26041329.939999998</v>
      </c>
      <c r="Q1106" s="159">
        <v>11602883</v>
      </c>
      <c r="R1106" s="159">
        <v>14438446.939999999</v>
      </c>
      <c r="S1106" s="159">
        <v>2561572.6800000002</v>
      </c>
      <c r="T1106" s="159">
        <v>60358.87</v>
      </c>
      <c r="U1106" s="159">
        <v>43022269.340000004</v>
      </c>
      <c r="V1106" s="159">
        <v>37492739.32</v>
      </c>
      <c r="W1106" s="159">
        <v>14505116.609999999</v>
      </c>
      <c r="X1106" s="159">
        <v>343921.29</v>
      </c>
      <c r="Y1106" s="159">
        <v>5529530.0199999996</v>
      </c>
      <c r="Z1106" s="159">
        <v>6274763.0499999998</v>
      </c>
      <c r="AA1106" s="159">
        <v>0</v>
      </c>
      <c r="AB1106" s="159">
        <v>6274763.0499999998</v>
      </c>
      <c r="AC1106" s="159">
        <v>2134733</v>
      </c>
      <c r="AD1106" s="159">
        <v>2134733</v>
      </c>
      <c r="AE1106" s="159">
        <v>13373000</v>
      </c>
      <c r="AF1106" s="159">
        <v>3090631.83</v>
      </c>
      <c r="AG1106" s="159">
        <v>133553.68</v>
      </c>
      <c r="AH1106" s="159">
        <v>133553.68</v>
      </c>
      <c r="AI1106" s="159">
        <v>0</v>
      </c>
      <c r="AJ1106" s="159">
        <v>0</v>
      </c>
    </row>
    <row r="1107" spans="1:36">
      <c r="A1107" s="153">
        <v>14</v>
      </c>
      <c r="B1107" s="154">
        <v>19</v>
      </c>
      <c r="C1107" s="154">
        <v>3</v>
      </c>
      <c r="D1107" s="155">
        <v>2</v>
      </c>
      <c r="E1107" s="155" t="s">
        <v>556</v>
      </c>
      <c r="F1107" s="156" t="s">
        <v>4187</v>
      </c>
      <c r="G1107" s="156" t="s">
        <v>556</v>
      </c>
      <c r="H1107" s="156" t="s">
        <v>4190</v>
      </c>
      <c r="I1107" s="155">
        <v>1419032</v>
      </c>
      <c r="J1107" s="157" t="s">
        <v>1776</v>
      </c>
      <c r="K1107" s="157"/>
      <c r="L1107" s="155">
        <v>2022</v>
      </c>
      <c r="M1107" s="158">
        <v>8267</v>
      </c>
      <c r="N1107" s="159">
        <v>42336236.810000002</v>
      </c>
      <c r="O1107" s="159">
        <v>39787081.399999999</v>
      </c>
      <c r="P1107" s="159">
        <v>27566856.740000002</v>
      </c>
      <c r="Q1107" s="159">
        <v>12616356</v>
      </c>
      <c r="R1107" s="159">
        <v>14950500.74</v>
      </c>
      <c r="S1107" s="159">
        <v>2549155.41</v>
      </c>
      <c r="T1107" s="159">
        <v>241774.74</v>
      </c>
      <c r="U1107" s="159">
        <v>39099908.450000003</v>
      </c>
      <c r="V1107" s="159">
        <v>37017092.759999998</v>
      </c>
      <c r="W1107" s="159">
        <v>13769974.51</v>
      </c>
      <c r="X1107" s="159">
        <v>266136.19</v>
      </c>
      <c r="Y1107" s="159">
        <v>2082815.69</v>
      </c>
      <c r="Z1107" s="159">
        <v>1002496.92</v>
      </c>
      <c r="AA1107" s="159">
        <v>0</v>
      </c>
      <c r="AB1107" s="159">
        <v>1002496.92</v>
      </c>
      <c r="AC1107" s="159">
        <v>2018690</v>
      </c>
      <c r="AD1107" s="159">
        <v>18690</v>
      </c>
      <c r="AE1107" s="159">
        <v>11559979</v>
      </c>
      <c r="AF1107" s="159">
        <v>2769988.64</v>
      </c>
      <c r="AG1107" s="159">
        <v>134502.69</v>
      </c>
      <c r="AH1107" s="159">
        <v>134502.69</v>
      </c>
      <c r="AI1107" s="159">
        <v>0</v>
      </c>
      <c r="AJ1107" s="159">
        <v>0</v>
      </c>
    </row>
    <row r="1108" spans="1:36">
      <c r="A1108" s="153">
        <v>14</v>
      </c>
      <c r="B1108" s="154">
        <v>19</v>
      </c>
      <c r="C1108" s="154">
        <v>4</v>
      </c>
      <c r="D1108" s="155">
        <v>2</v>
      </c>
      <c r="E1108" s="155" t="s">
        <v>556</v>
      </c>
      <c r="F1108" s="156" t="s">
        <v>4187</v>
      </c>
      <c r="G1108" s="156" t="s">
        <v>556</v>
      </c>
      <c r="H1108" s="156" t="s">
        <v>4191</v>
      </c>
      <c r="I1108" s="155">
        <v>1419042</v>
      </c>
      <c r="J1108" s="157" t="s">
        <v>1775</v>
      </c>
      <c r="K1108" s="157"/>
      <c r="L1108" s="155">
        <v>2022</v>
      </c>
      <c r="M1108" s="158">
        <v>5495</v>
      </c>
      <c r="N1108" s="159">
        <v>31935092.870000001</v>
      </c>
      <c r="O1108" s="159">
        <v>28602226.449999999</v>
      </c>
      <c r="P1108" s="159">
        <v>21062945.57</v>
      </c>
      <c r="Q1108" s="159">
        <v>10614521</v>
      </c>
      <c r="R1108" s="159">
        <v>10448424.57</v>
      </c>
      <c r="S1108" s="159">
        <v>3332866.42</v>
      </c>
      <c r="T1108" s="159">
        <v>12447.6</v>
      </c>
      <c r="U1108" s="159">
        <v>28920333.960000001</v>
      </c>
      <c r="V1108" s="159">
        <v>26773819.32</v>
      </c>
      <c r="W1108" s="159">
        <v>11627854.73</v>
      </c>
      <c r="X1108" s="159">
        <v>261626.46</v>
      </c>
      <c r="Y1108" s="159">
        <v>2146514.64</v>
      </c>
      <c r="Z1108" s="159">
        <v>485119.87</v>
      </c>
      <c r="AA1108" s="159">
        <v>0</v>
      </c>
      <c r="AB1108" s="159">
        <v>485119.87</v>
      </c>
      <c r="AC1108" s="159">
        <v>350740</v>
      </c>
      <c r="AD1108" s="159">
        <v>350740</v>
      </c>
      <c r="AE1108" s="159">
        <v>10754109</v>
      </c>
      <c r="AF1108" s="159">
        <v>1828407.13</v>
      </c>
      <c r="AG1108" s="159">
        <v>129306.17</v>
      </c>
      <c r="AH1108" s="159">
        <v>129162.18</v>
      </c>
      <c r="AI1108" s="159">
        <v>0</v>
      </c>
      <c r="AJ1108" s="159">
        <v>0</v>
      </c>
    </row>
    <row r="1109" spans="1:36">
      <c r="A1109" s="153">
        <v>14</v>
      </c>
      <c r="B1109" s="154">
        <v>19</v>
      </c>
      <c r="C1109" s="154">
        <v>5</v>
      </c>
      <c r="D1109" s="155">
        <v>3</v>
      </c>
      <c r="E1109" s="155" t="s">
        <v>556</v>
      </c>
      <c r="F1109" s="156" t="s">
        <v>4192</v>
      </c>
      <c r="G1109" s="156" t="s">
        <v>556</v>
      </c>
      <c r="H1109" s="156" t="s">
        <v>4193</v>
      </c>
      <c r="I1109" s="155">
        <v>1419053</v>
      </c>
      <c r="J1109" s="157" t="s">
        <v>1774</v>
      </c>
      <c r="K1109" s="157"/>
      <c r="L1109" s="155">
        <v>2022</v>
      </c>
      <c r="M1109" s="158">
        <v>7875</v>
      </c>
      <c r="N1109" s="159">
        <v>48970703.170000002</v>
      </c>
      <c r="O1109" s="159">
        <v>44587028.32</v>
      </c>
      <c r="P1109" s="159">
        <v>33975692.560000002</v>
      </c>
      <c r="Q1109" s="159">
        <v>16068557</v>
      </c>
      <c r="R1109" s="159">
        <v>17907135.559999999</v>
      </c>
      <c r="S1109" s="159">
        <v>4383674.8499999996</v>
      </c>
      <c r="T1109" s="159">
        <v>78715.649999999994</v>
      </c>
      <c r="U1109" s="159">
        <v>46469532.649999999</v>
      </c>
      <c r="V1109" s="159">
        <v>41513204.560000002</v>
      </c>
      <c r="W1109" s="159">
        <v>14869271.380000001</v>
      </c>
      <c r="X1109" s="159">
        <v>350635.54</v>
      </c>
      <c r="Y1109" s="159">
        <v>4956328.09</v>
      </c>
      <c r="Z1109" s="159">
        <v>1386833.5</v>
      </c>
      <c r="AA1109" s="159">
        <v>0</v>
      </c>
      <c r="AB1109" s="159">
        <v>1386833.5</v>
      </c>
      <c r="AC1109" s="159">
        <v>397000</v>
      </c>
      <c r="AD1109" s="159">
        <v>397000</v>
      </c>
      <c r="AE1109" s="159">
        <v>14024000</v>
      </c>
      <c r="AF1109" s="159">
        <v>3073823.76</v>
      </c>
      <c r="AG1109" s="159">
        <v>599467.30000000005</v>
      </c>
      <c r="AH1109" s="159">
        <v>419088.66</v>
      </c>
      <c r="AI1109" s="159">
        <v>0</v>
      </c>
      <c r="AJ1109" s="159">
        <v>0</v>
      </c>
    </row>
    <row r="1110" spans="1:36">
      <c r="A1110" s="153">
        <v>14</v>
      </c>
      <c r="B1110" s="154">
        <v>19</v>
      </c>
      <c r="C1110" s="154">
        <v>6</v>
      </c>
      <c r="D1110" s="155">
        <v>3</v>
      </c>
      <c r="E1110" s="155" t="s">
        <v>556</v>
      </c>
      <c r="F1110" s="156" t="s">
        <v>4192</v>
      </c>
      <c r="G1110" s="156" t="s">
        <v>556</v>
      </c>
      <c r="H1110" s="156" t="s">
        <v>4194</v>
      </c>
      <c r="I1110" s="155">
        <v>1419063</v>
      </c>
      <c r="J1110" s="157" t="s">
        <v>1773</v>
      </c>
      <c r="K1110" s="157"/>
      <c r="L1110" s="155">
        <v>2022</v>
      </c>
      <c r="M1110" s="158">
        <v>11002</v>
      </c>
      <c r="N1110" s="159">
        <v>61008522.530000001</v>
      </c>
      <c r="O1110" s="159">
        <v>56859488.600000001</v>
      </c>
      <c r="P1110" s="159">
        <v>36220400.730000004</v>
      </c>
      <c r="Q1110" s="159">
        <v>16563371</v>
      </c>
      <c r="R1110" s="159">
        <v>19657029.73</v>
      </c>
      <c r="S1110" s="159">
        <v>4149033.93</v>
      </c>
      <c r="T1110" s="159">
        <v>801645.26</v>
      </c>
      <c r="U1110" s="159">
        <v>57372180.68</v>
      </c>
      <c r="V1110" s="159">
        <v>52431456.579999998</v>
      </c>
      <c r="W1110" s="159">
        <v>22256106.210000001</v>
      </c>
      <c r="X1110" s="159">
        <v>228600.53</v>
      </c>
      <c r="Y1110" s="159">
        <v>4940724.0999999996</v>
      </c>
      <c r="Z1110" s="159">
        <v>0</v>
      </c>
      <c r="AA1110" s="159">
        <v>0</v>
      </c>
      <c r="AB1110" s="159">
        <v>0</v>
      </c>
      <c r="AC1110" s="159">
        <v>1581290.4</v>
      </c>
      <c r="AD1110" s="159">
        <v>1581290.4</v>
      </c>
      <c r="AE1110" s="159">
        <v>10601853.189999999</v>
      </c>
      <c r="AF1110" s="159">
        <v>4428032.0199999996</v>
      </c>
      <c r="AG1110" s="159">
        <v>124320.34</v>
      </c>
      <c r="AH1110" s="159">
        <v>175784.5</v>
      </c>
      <c r="AI1110" s="159">
        <v>0</v>
      </c>
      <c r="AJ1110" s="159">
        <v>0</v>
      </c>
    </row>
    <row r="1111" spans="1:36">
      <c r="A1111" s="153">
        <v>14</v>
      </c>
      <c r="B1111" s="154">
        <v>19</v>
      </c>
      <c r="C1111" s="154">
        <v>7</v>
      </c>
      <c r="D1111" s="155">
        <v>2</v>
      </c>
      <c r="E1111" s="155" t="s">
        <v>556</v>
      </c>
      <c r="F1111" s="156" t="s">
        <v>4187</v>
      </c>
      <c r="G1111" s="156" t="s">
        <v>556</v>
      </c>
      <c r="H1111" s="156" t="s">
        <v>4195</v>
      </c>
      <c r="I1111" s="155">
        <v>1419072</v>
      </c>
      <c r="J1111" s="157" t="s">
        <v>1772</v>
      </c>
      <c r="K1111" s="157"/>
      <c r="L1111" s="155">
        <v>2022</v>
      </c>
      <c r="M1111" s="158">
        <v>5407</v>
      </c>
      <c r="N1111" s="159">
        <v>28565850.620000001</v>
      </c>
      <c r="O1111" s="159">
        <v>27881157.620000001</v>
      </c>
      <c r="P1111" s="159">
        <v>14035642.67</v>
      </c>
      <c r="Q1111" s="159">
        <v>5726850</v>
      </c>
      <c r="R1111" s="159">
        <v>8308792.6699999999</v>
      </c>
      <c r="S1111" s="159">
        <v>684693</v>
      </c>
      <c r="T1111" s="159">
        <v>217</v>
      </c>
      <c r="U1111" s="159">
        <v>27843727.039999999</v>
      </c>
      <c r="V1111" s="159">
        <v>25780830.050000001</v>
      </c>
      <c r="W1111" s="159">
        <v>9608095.5299999993</v>
      </c>
      <c r="X1111" s="159">
        <v>56580.53</v>
      </c>
      <c r="Y1111" s="159">
        <v>2062896.99</v>
      </c>
      <c r="Z1111" s="159">
        <v>1560006.66</v>
      </c>
      <c r="AA1111" s="159">
        <v>0</v>
      </c>
      <c r="AB1111" s="159">
        <v>1560006.66</v>
      </c>
      <c r="AC1111" s="159">
        <v>540000</v>
      </c>
      <c r="AD1111" s="159">
        <v>540000</v>
      </c>
      <c r="AE1111" s="159">
        <v>3060000</v>
      </c>
      <c r="AF1111" s="159">
        <v>2100327.5699999998</v>
      </c>
      <c r="AG1111" s="159">
        <v>104726.16</v>
      </c>
      <c r="AH1111" s="159">
        <v>104726.16</v>
      </c>
      <c r="AI1111" s="159">
        <v>0</v>
      </c>
      <c r="AJ1111" s="159">
        <v>0</v>
      </c>
    </row>
    <row r="1112" spans="1:36">
      <c r="A1112" s="153">
        <v>14</v>
      </c>
      <c r="B1112" s="154">
        <v>19</v>
      </c>
      <c r="C1112" s="154">
        <v>8</v>
      </c>
      <c r="D1112" s="155">
        <v>2</v>
      </c>
      <c r="E1112" s="155" t="s">
        <v>556</v>
      </c>
      <c r="F1112" s="156" t="s">
        <v>4187</v>
      </c>
      <c r="G1112" s="156" t="s">
        <v>556</v>
      </c>
      <c r="H1112" s="156" t="s">
        <v>4196</v>
      </c>
      <c r="I1112" s="155">
        <v>1419082</v>
      </c>
      <c r="J1112" s="157" t="s">
        <v>1771</v>
      </c>
      <c r="K1112" s="157"/>
      <c r="L1112" s="155">
        <v>2022</v>
      </c>
      <c r="M1112" s="158">
        <v>5937</v>
      </c>
      <c r="N1112" s="159">
        <v>33448171.300000001</v>
      </c>
      <c r="O1112" s="159">
        <v>30467627.789999999</v>
      </c>
      <c r="P1112" s="159">
        <v>21907730.449999999</v>
      </c>
      <c r="Q1112" s="159">
        <v>10297150</v>
      </c>
      <c r="R1112" s="159">
        <v>11610580.449999999</v>
      </c>
      <c r="S1112" s="159">
        <v>2980543.51</v>
      </c>
      <c r="T1112" s="159">
        <v>33774.89</v>
      </c>
      <c r="U1112" s="159">
        <v>29260036.949999999</v>
      </c>
      <c r="V1112" s="159">
        <v>27998744.280000001</v>
      </c>
      <c r="W1112" s="159">
        <v>10469390.74</v>
      </c>
      <c r="X1112" s="159">
        <v>42339.98</v>
      </c>
      <c r="Y1112" s="159">
        <v>1261292.67</v>
      </c>
      <c r="Z1112" s="159">
        <v>2305003.16</v>
      </c>
      <c r="AA1112" s="159">
        <v>482389.47</v>
      </c>
      <c r="AB1112" s="159">
        <v>1822613.6900000002</v>
      </c>
      <c r="AC1112" s="159">
        <v>482389.47</v>
      </c>
      <c r="AD1112" s="159">
        <v>482389.47</v>
      </c>
      <c r="AE1112" s="159">
        <v>3477455.33</v>
      </c>
      <c r="AF1112" s="159">
        <v>2468883.5099999998</v>
      </c>
      <c r="AG1112" s="159">
        <v>114535.96</v>
      </c>
      <c r="AH1112" s="159">
        <v>114535.96</v>
      </c>
      <c r="AI1112" s="159">
        <v>0</v>
      </c>
      <c r="AJ1112" s="159">
        <v>0</v>
      </c>
    </row>
    <row r="1113" spans="1:36">
      <c r="A1113" s="153">
        <v>14</v>
      </c>
      <c r="B1113" s="154">
        <v>19</v>
      </c>
      <c r="C1113" s="154">
        <v>9</v>
      </c>
      <c r="D1113" s="155">
        <v>2</v>
      </c>
      <c r="E1113" s="155" t="s">
        <v>556</v>
      </c>
      <c r="F1113" s="156" t="s">
        <v>4187</v>
      </c>
      <c r="G1113" s="156" t="s">
        <v>556</v>
      </c>
      <c r="H1113" s="156" t="s">
        <v>4197</v>
      </c>
      <c r="I1113" s="155">
        <v>1419092</v>
      </c>
      <c r="J1113" s="157" t="s">
        <v>1770</v>
      </c>
      <c r="K1113" s="157"/>
      <c r="L1113" s="155">
        <v>2022</v>
      </c>
      <c r="M1113" s="158">
        <v>3980</v>
      </c>
      <c r="N1113" s="159">
        <v>20478490.18</v>
      </c>
      <c r="O1113" s="159">
        <v>19506237.550000001</v>
      </c>
      <c r="P1113" s="159">
        <v>12853044</v>
      </c>
      <c r="Q1113" s="159">
        <v>5704781</v>
      </c>
      <c r="R1113" s="159">
        <v>7148263</v>
      </c>
      <c r="S1113" s="159">
        <v>972252.63</v>
      </c>
      <c r="T1113" s="159">
        <v>18395.310000000001</v>
      </c>
      <c r="U1113" s="159">
        <v>18260943.289999999</v>
      </c>
      <c r="V1113" s="159">
        <v>17685036.989999998</v>
      </c>
      <c r="W1113" s="159">
        <v>6288269.5</v>
      </c>
      <c r="X1113" s="159">
        <v>57753.62</v>
      </c>
      <c r="Y1113" s="159">
        <v>575906.30000000005</v>
      </c>
      <c r="Z1113" s="159">
        <v>75799.41</v>
      </c>
      <c r="AA1113" s="159">
        <v>0</v>
      </c>
      <c r="AB1113" s="159">
        <v>75799.41</v>
      </c>
      <c r="AC1113" s="159">
        <v>1235000</v>
      </c>
      <c r="AD1113" s="159">
        <v>735000</v>
      </c>
      <c r="AE1113" s="159">
        <v>3297968.73</v>
      </c>
      <c r="AF1113" s="159">
        <v>1821200.56</v>
      </c>
      <c r="AG1113" s="159">
        <v>209263.06</v>
      </c>
      <c r="AH1113" s="159">
        <v>131573.69</v>
      </c>
      <c r="AI1113" s="159">
        <v>13162.47</v>
      </c>
      <c r="AJ1113" s="159">
        <v>0</v>
      </c>
    </row>
    <row r="1114" spans="1:36">
      <c r="A1114" s="153">
        <v>14</v>
      </c>
      <c r="B1114" s="154">
        <v>19</v>
      </c>
      <c r="C1114" s="154">
        <v>10</v>
      </c>
      <c r="D1114" s="155">
        <v>2</v>
      </c>
      <c r="E1114" s="155" t="s">
        <v>556</v>
      </c>
      <c r="F1114" s="156" t="s">
        <v>4187</v>
      </c>
      <c r="G1114" s="156" t="s">
        <v>556</v>
      </c>
      <c r="H1114" s="156" t="s">
        <v>4198</v>
      </c>
      <c r="I1114" s="155">
        <v>1419102</v>
      </c>
      <c r="J1114" s="157" t="s">
        <v>1769</v>
      </c>
      <c r="K1114" s="157"/>
      <c r="L1114" s="155">
        <v>2022</v>
      </c>
      <c r="M1114" s="158">
        <v>8523</v>
      </c>
      <c r="N1114" s="159">
        <v>41671809</v>
      </c>
      <c r="O1114" s="159">
        <v>40938607.609999999</v>
      </c>
      <c r="P1114" s="159">
        <v>22530826.060000002</v>
      </c>
      <c r="Q1114" s="159">
        <v>7432721</v>
      </c>
      <c r="R1114" s="159">
        <v>15098105.060000001</v>
      </c>
      <c r="S1114" s="159">
        <v>733201.39</v>
      </c>
      <c r="T1114" s="159">
        <v>0</v>
      </c>
      <c r="U1114" s="159">
        <v>40209158.719999999</v>
      </c>
      <c r="V1114" s="159">
        <v>38342387.729999997</v>
      </c>
      <c r="W1114" s="159">
        <v>12974811.880000001</v>
      </c>
      <c r="X1114" s="159">
        <v>139913.35</v>
      </c>
      <c r="Y1114" s="159">
        <v>1866770.99</v>
      </c>
      <c r="Z1114" s="159">
        <v>2316308.81</v>
      </c>
      <c r="AA1114" s="159">
        <v>0</v>
      </c>
      <c r="AB1114" s="159">
        <v>2316308.81</v>
      </c>
      <c r="AC1114" s="159">
        <v>1047105.8</v>
      </c>
      <c r="AD1114" s="159">
        <v>547105.80000000005</v>
      </c>
      <c r="AE1114" s="159">
        <v>6900410</v>
      </c>
      <c r="AF1114" s="159">
        <v>2596219.88</v>
      </c>
      <c r="AG1114" s="159">
        <v>222081</v>
      </c>
      <c r="AH1114" s="159">
        <v>127909.78</v>
      </c>
      <c r="AI1114" s="159">
        <v>0</v>
      </c>
      <c r="AJ1114" s="159">
        <v>0</v>
      </c>
    </row>
    <row r="1115" spans="1:36">
      <c r="A1115" s="153">
        <v>14</v>
      </c>
      <c r="B1115" s="154">
        <v>19</v>
      </c>
      <c r="C1115" s="154">
        <v>11</v>
      </c>
      <c r="D1115" s="155">
        <v>2</v>
      </c>
      <c r="E1115" s="155" t="s">
        <v>556</v>
      </c>
      <c r="F1115" s="156" t="s">
        <v>4187</v>
      </c>
      <c r="G1115" s="156" t="s">
        <v>556</v>
      </c>
      <c r="H1115" s="156" t="s">
        <v>4199</v>
      </c>
      <c r="I1115" s="155">
        <v>1419112</v>
      </c>
      <c r="J1115" s="157" t="s">
        <v>1768</v>
      </c>
      <c r="K1115" s="157"/>
      <c r="L1115" s="155">
        <v>2022</v>
      </c>
      <c r="M1115" s="158">
        <v>4418</v>
      </c>
      <c r="N1115" s="159">
        <v>23745521.010000002</v>
      </c>
      <c r="O1115" s="159">
        <v>23245521.010000002</v>
      </c>
      <c r="P1115" s="159">
        <v>17292173.869999997</v>
      </c>
      <c r="Q1115" s="159">
        <v>8170603</v>
      </c>
      <c r="R1115" s="159">
        <v>9121570.8699999992</v>
      </c>
      <c r="S1115" s="159">
        <v>500000</v>
      </c>
      <c r="T1115" s="159">
        <v>0</v>
      </c>
      <c r="U1115" s="159">
        <v>22752333.75</v>
      </c>
      <c r="V1115" s="159">
        <v>22392022.350000001</v>
      </c>
      <c r="W1115" s="159">
        <v>9333707.8599999994</v>
      </c>
      <c r="X1115" s="159">
        <v>26168.55</v>
      </c>
      <c r="Y1115" s="159">
        <v>360311.4</v>
      </c>
      <c r="Z1115" s="159">
        <v>3078158.07</v>
      </c>
      <c r="AA1115" s="159">
        <v>0</v>
      </c>
      <c r="AB1115" s="159">
        <v>3078158.07</v>
      </c>
      <c r="AC1115" s="159">
        <v>290681</v>
      </c>
      <c r="AD1115" s="159">
        <v>290681</v>
      </c>
      <c r="AE1115" s="159">
        <v>1142128</v>
      </c>
      <c r="AF1115" s="159">
        <v>853498.66</v>
      </c>
      <c r="AG1115" s="159">
        <v>111787</v>
      </c>
      <c r="AH1115" s="159">
        <v>111787</v>
      </c>
      <c r="AI1115" s="159">
        <v>0</v>
      </c>
      <c r="AJ1115" s="159">
        <v>0</v>
      </c>
    </row>
    <row r="1116" spans="1:36">
      <c r="A1116" s="153">
        <v>14</v>
      </c>
      <c r="B1116" s="154">
        <v>19</v>
      </c>
      <c r="C1116" s="154">
        <v>12</v>
      </c>
      <c r="D1116" s="155">
        <v>2</v>
      </c>
      <c r="E1116" s="155" t="s">
        <v>556</v>
      </c>
      <c r="F1116" s="156" t="s">
        <v>4187</v>
      </c>
      <c r="G1116" s="156" t="s">
        <v>556</v>
      </c>
      <c r="H1116" s="156" t="s">
        <v>4200</v>
      </c>
      <c r="I1116" s="155">
        <v>1419122</v>
      </c>
      <c r="J1116" s="157" t="s">
        <v>1767</v>
      </c>
      <c r="K1116" s="157"/>
      <c r="L1116" s="155">
        <v>2022</v>
      </c>
      <c r="M1116" s="158">
        <v>8068</v>
      </c>
      <c r="N1116" s="159">
        <v>66103136.890000001</v>
      </c>
      <c r="O1116" s="159">
        <v>64995278.140000001</v>
      </c>
      <c r="P1116" s="159">
        <v>22034057.969999999</v>
      </c>
      <c r="Q1116" s="159">
        <v>5628974</v>
      </c>
      <c r="R1116" s="159">
        <v>16405083.970000001</v>
      </c>
      <c r="S1116" s="159">
        <v>1107858.75</v>
      </c>
      <c r="T1116" s="159">
        <v>2479.67</v>
      </c>
      <c r="U1116" s="159">
        <v>64143749.549999997</v>
      </c>
      <c r="V1116" s="159">
        <v>54538734.149999999</v>
      </c>
      <c r="W1116" s="159">
        <v>18975620.420000002</v>
      </c>
      <c r="X1116" s="159">
        <v>406815.94</v>
      </c>
      <c r="Y1116" s="159">
        <v>9605015.4000000004</v>
      </c>
      <c r="Z1116" s="159">
        <v>134888.04</v>
      </c>
      <c r="AA1116" s="159">
        <v>0</v>
      </c>
      <c r="AB1116" s="159">
        <v>134888.04</v>
      </c>
      <c r="AC1116" s="159">
        <v>1500000</v>
      </c>
      <c r="AD1116" s="159">
        <v>1500000</v>
      </c>
      <c r="AE1116" s="159">
        <v>21481196.73</v>
      </c>
      <c r="AF1116" s="159">
        <v>10456543.99</v>
      </c>
      <c r="AG1116" s="159">
        <v>1163213.56</v>
      </c>
      <c r="AH1116" s="159">
        <v>1163584.8899999999</v>
      </c>
      <c r="AI1116" s="159">
        <v>0</v>
      </c>
      <c r="AJ1116" s="159">
        <v>0</v>
      </c>
    </row>
    <row r="1117" spans="1:36">
      <c r="A1117" s="153">
        <v>14</v>
      </c>
      <c r="B1117" s="154">
        <v>19</v>
      </c>
      <c r="C1117" s="154">
        <v>13</v>
      </c>
      <c r="D1117" s="155">
        <v>2</v>
      </c>
      <c r="E1117" s="155" t="s">
        <v>556</v>
      </c>
      <c r="F1117" s="156" t="s">
        <v>4187</v>
      </c>
      <c r="G1117" s="156" t="s">
        <v>556</v>
      </c>
      <c r="H1117" s="156" t="s">
        <v>4201</v>
      </c>
      <c r="I1117" s="155">
        <v>1419132</v>
      </c>
      <c r="J1117" s="157" t="s">
        <v>1766</v>
      </c>
      <c r="K1117" s="157"/>
      <c r="L1117" s="155">
        <v>2022</v>
      </c>
      <c r="M1117" s="158">
        <v>11983</v>
      </c>
      <c r="N1117" s="159">
        <v>79071753.939999998</v>
      </c>
      <c r="O1117" s="159">
        <v>72296764.959999993</v>
      </c>
      <c r="P1117" s="159">
        <v>31549819.359999999</v>
      </c>
      <c r="Q1117" s="159">
        <v>10505443</v>
      </c>
      <c r="R1117" s="159">
        <v>21044376.359999999</v>
      </c>
      <c r="S1117" s="159">
        <v>6774988.9800000004</v>
      </c>
      <c r="T1117" s="159">
        <v>5047.5200000000004</v>
      </c>
      <c r="U1117" s="159">
        <v>70817646.290000007</v>
      </c>
      <c r="V1117" s="159">
        <v>61070717.75</v>
      </c>
      <c r="W1117" s="159">
        <v>20930919.550000001</v>
      </c>
      <c r="X1117" s="159">
        <v>212509.89</v>
      </c>
      <c r="Y1117" s="159">
        <v>9746928.5399999991</v>
      </c>
      <c r="Z1117" s="159">
        <v>3812840.89</v>
      </c>
      <c r="AA1117" s="159">
        <v>0</v>
      </c>
      <c r="AB1117" s="159">
        <v>3812840.89</v>
      </c>
      <c r="AC1117" s="159">
        <v>5100567.26</v>
      </c>
      <c r="AD1117" s="159">
        <v>1596465.26</v>
      </c>
      <c r="AE1117" s="159">
        <v>9989410</v>
      </c>
      <c r="AF1117" s="159">
        <v>11226047.210000001</v>
      </c>
      <c r="AG1117" s="159">
        <v>579240.85</v>
      </c>
      <c r="AH1117" s="159">
        <v>406883</v>
      </c>
      <c r="AI1117" s="159">
        <v>0</v>
      </c>
      <c r="AJ1117" s="159">
        <v>0</v>
      </c>
    </row>
    <row r="1118" spans="1:36">
      <c r="A1118" s="153">
        <v>14</v>
      </c>
      <c r="B1118" s="154">
        <v>19</v>
      </c>
      <c r="C1118" s="154">
        <v>14</v>
      </c>
      <c r="D1118" s="155">
        <v>2</v>
      </c>
      <c r="E1118" s="155" t="s">
        <v>556</v>
      </c>
      <c r="F1118" s="156" t="s">
        <v>4187</v>
      </c>
      <c r="G1118" s="156" t="s">
        <v>556</v>
      </c>
      <c r="H1118" s="156" t="s">
        <v>4202</v>
      </c>
      <c r="I1118" s="155">
        <v>1419142</v>
      </c>
      <c r="J1118" s="157" t="s">
        <v>1765</v>
      </c>
      <c r="K1118" s="157"/>
      <c r="L1118" s="155">
        <v>2022</v>
      </c>
      <c r="M1118" s="158">
        <v>7181</v>
      </c>
      <c r="N1118" s="159">
        <v>39472132.130000003</v>
      </c>
      <c r="O1118" s="159">
        <v>37062626.039999999</v>
      </c>
      <c r="P1118" s="159">
        <v>25277658.079999998</v>
      </c>
      <c r="Q1118" s="159">
        <v>11750798</v>
      </c>
      <c r="R1118" s="159">
        <v>13526860.08</v>
      </c>
      <c r="S1118" s="159">
        <v>2409506.09</v>
      </c>
      <c r="T1118" s="159">
        <v>0</v>
      </c>
      <c r="U1118" s="159">
        <v>38855645.689999998</v>
      </c>
      <c r="V1118" s="159">
        <v>36296690.990000002</v>
      </c>
      <c r="W1118" s="159">
        <v>14797352.02</v>
      </c>
      <c r="X1118" s="159">
        <v>465856.41</v>
      </c>
      <c r="Y1118" s="159">
        <v>2558954.7000000002</v>
      </c>
      <c r="Z1118" s="159">
        <v>19265973.43</v>
      </c>
      <c r="AA1118" s="159">
        <v>18990782.329999998</v>
      </c>
      <c r="AB1118" s="159">
        <v>275191.10000000149</v>
      </c>
      <c r="AC1118" s="159">
        <v>15179217</v>
      </c>
      <c r="AD1118" s="159">
        <v>13989548</v>
      </c>
      <c r="AE1118" s="159">
        <v>23763498.329999998</v>
      </c>
      <c r="AF1118" s="159">
        <v>765935.05</v>
      </c>
      <c r="AG1118" s="159">
        <v>251381.91</v>
      </c>
      <c r="AH1118" s="159">
        <v>229473.1</v>
      </c>
      <c r="AI1118" s="159">
        <v>0</v>
      </c>
      <c r="AJ1118" s="159">
        <v>0</v>
      </c>
    </row>
    <row r="1119" spans="1:36">
      <c r="A1119" s="153">
        <v>14</v>
      </c>
      <c r="B1119" s="154">
        <v>19</v>
      </c>
      <c r="C1119" s="154">
        <v>15</v>
      </c>
      <c r="D1119" s="155">
        <v>3</v>
      </c>
      <c r="E1119" s="155" t="s">
        <v>556</v>
      </c>
      <c r="F1119" s="156" t="s">
        <v>4192</v>
      </c>
      <c r="G1119" s="156" t="s">
        <v>556</v>
      </c>
      <c r="H1119" s="156" t="s">
        <v>4203</v>
      </c>
      <c r="I1119" s="155">
        <v>1419153</v>
      </c>
      <c r="J1119" s="157" t="s">
        <v>1764</v>
      </c>
      <c r="K1119" s="157"/>
      <c r="L1119" s="155">
        <v>2022</v>
      </c>
      <c r="M1119" s="158">
        <v>5552</v>
      </c>
      <c r="N1119" s="159">
        <v>29796334.780000001</v>
      </c>
      <c r="O1119" s="159">
        <v>27432718.59</v>
      </c>
      <c r="P1119" s="159">
        <v>18961626.530000001</v>
      </c>
      <c r="Q1119" s="159">
        <v>8646042</v>
      </c>
      <c r="R1119" s="159">
        <v>10315584.529999999</v>
      </c>
      <c r="S1119" s="159">
        <v>2363616.19</v>
      </c>
      <c r="T1119" s="159">
        <v>139560</v>
      </c>
      <c r="U1119" s="159">
        <v>27058261.710000001</v>
      </c>
      <c r="V1119" s="159">
        <v>25868491.719999999</v>
      </c>
      <c r="W1119" s="159">
        <v>9725177.7200000007</v>
      </c>
      <c r="X1119" s="159">
        <v>332540.36</v>
      </c>
      <c r="Y1119" s="159">
        <v>1189769.99</v>
      </c>
      <c r="Z1119" s="159">
        <v>9346555.4900000002</v>
      </c>
      <c r="AA1119" s="159">
        <v>8307000</v>
      </c>
      <c r="AB1119" s="159">
        <v>1039555.4900000002</v>
      </c>
      <c r="AC1119" s="159">
        <v>8491245</v>
      </c>
      <c r="AD1119" s="159">
        <v>8491245</v>
      </c>
      <c r="AE1119" s="159">
        <v>9310684</v>
      </c>
      <c r="AF1119" s="159">
        <v>1564226.87</v>
      </c>
      <c r="AG1119" s="159">
        <v>196236.48</v>
      </c>
      <c r="AH1119" s="159">
        <v>196236.48</v>
      </c>
      <c r="AI1119" s="159">
        <v>0</v>
      </c>
      <c r="AJ1119" s="159">
        <v>0</v>
      </c>
    </row>
    <row r="1120" spans="1:36">
      <c r="A1120" s="153">
        <v>14</v>
      </c>
      <c r="B1120" s="154">
        <v>20</v>
      </c>
      <c r="C1120" s="154">
        <v>1</v>
      </c>
      <c r="D1120" s="155">
        <v>1</v>
      </c>
      <c r="E1120" s="155" t="s">
        <v>556</v>
      </c>
      <c r="F1120" s="156" t="s">
        <v>4204</v>
      </c>
      <c r="G1120" s="156" t="s">
        <v>556</v>
      </c>
      <c r="H1120" s="156" t="s">
        <v>4205</v>
      </c>
      <c r="I1120" s="155">
        <v>1420011</v>
      </c>
      <c r="J1120" s="157" t="s">
        <v>1757</v>
      </c>
      <c r="K1120" s="157"/>
      <c r="L1120" s="155">
        <v>2022</v>
      </c>
      <c r="M1120" s="158">
        <v>22053</v>
      </c>
      <c r="N1120" s="159">
        <v>150477145.84999999</v>
      </c>
      <c r="O1120" s="159">
        <v>117072550.03</v>
      </c>
      <c r="P1120" s="159">
        <v>58785824.950000003</v>
      </c>
      <c r="Q1120" s="159">
        <v>21084037</v>
      </c>
      <c r="R1120" s="159">
        <v>37701787.950000003</v>
      </c>
      <c r="S1120" s="159">
        <v>33404595.82</v>
      </c>
      <c r="T1120" s="159">
        <v>670190.72</v>
      </c>
      <c r="U1120" s="159">
        <v>150549454.28999999</v>
      </c>
      <c r="V1120" s="159">
        <v>112262683.45999999</v>
      </c>
      <c r="W1120" s="159">
        <v>44766122.270000003</v>
      </c>
      <c r="X1120" s="159">
        <v>733080.52</v>
      </c>
      <c r="Y1120" s="159">
        <v>38286770.829999998</v>
      </c>
      <c r="Z1120" s="159">
        <v>12799722.029999999</v>
      </c>
      <c r="AA1120" s="159">
        <v>5200000</v>
      </c>
      <c r="AB1120" s="159">
        <v>7599722.0299999993</v>
      </c>
      <c r="AC1120" s="159">
        <v>3002922.98</v>
      </c>
      <c r="AD1120" s="159">
        <v>3002922.98</v>
      </c>
      <c r="AE1120" s="159">
        <v>36132736.43</v>
      </c>
      <c r="AF1120" s="159">
        <v>4809866.57</v>
      </c>
      <c r="AG1120" s="159">
        <v>665355.63</v>
      </c>
      <c r="AH1120" s="159">
        <v>1355699.33</v>
      </c>
      <c r="AI1120" s="159">
        <v>0</v>
      </c>
      <c r="AJ1120" s="159">
        <v>0</v>
      </c>
    </row>
    <row r="1121" spans="1:36">
      <c r="A1121" s="153">
        <v>14</v>
      </c>
      <c r="B1121" s="154">
        <v>20</v>
      </c>
      <c r="C1121" s="154">
        <v>2</v>
      </c>
      <c r="D1121" s="155">
        <v>1</v>
      </c>
      <c r="E1121" s="155" t="s">
        <v>556</v>
      </c>
      <c r="F1121" s="156" t="s">
        <v>4204</v>
      </c>
      <c r="G1121" s="156" t="s">
        <v>556</v>
      </c>
      <c r="H1121" s="156" t="s">
        <v>4206</v>
      </c>
      <c r="I1121" s="155">
        <v>1420021</v>
      </c>
      <c r="J1121" s="157" t="s">
        <v>1756</v>
      </c>
      <c r="K1121" s="157"/>
      <c r="L1121" s="155">
        <v>2022</v>
      </c>
      <c r="M1121" s="158">
        <v>4390</v>
      </c>
      <c r="N1121" s="159">
        <v>26024346.550000001</v>
      </c>
      <c r="O1121" s="159">
        <v>23388711.670000002</v>
      </c>
      <c r="P1121" s="159">
        <v>14236188.92</v>
      </c>
      <c r="Q1121" s="159">
        <v>6698826</v>
      </c>
      <c r="R1121" s="159">
        <v>7537362.9199999999</v>
      </c>
      <c r="S1121" s="159">
        <v>2635634.88</v>
      </c>
      <c r="T1121" s="159">
        <v>5759.75</v>
      </c>
      <c r="U1121" s="159">
        <v>27107430.789999999</v>
      </c>
      <c r="V1121" s="159">
        <v>23892833.52</v>
      </c>
      <c r="W1121" s="159">
        <v>8882876.3900000006</v>
      </c>
      <c r="X1121" s="159">
        <v>107666.45</v>
      </c>
      <c r="Y1121" s="159">
        <v>3214597.27</v>
      </c>
      <c r="Z1121" s="159">
        <v>3711376.34</v>
      </c>
      <c r="AA1121" s="159">
        <v>712364.84</v>
      </c>
      <c r="AB1121" s="159">
        <v>2999011.5</v>
      </c>
      <c r="AC1121" s="159">
        <v>497456</v>
      </c>
      <c r="AD1121" s="159">
        <v>497456</v>
      </c>
      <c r="AE1121" s="159">
        <v>6320395.4400000004</v>
      </c>
      <c r="AF1121" s="159">
        <v>-504121.85</v>
      </c>
      <c r="AG1121" s="159">
        <v>302526.84000000003</v>
      </c>
      <c r="AH1121" s="159">
        <v>505305.12</v>
      </c>
      <c r="AI1121" s="159">
        <v>0</v>
      </c>
      <c r="AJ1121" s="159">
        <v>0</v>
      </c>
    </row>
    <row r="1122" spans="1:36">
      <c r="A1122" s="153">
        <v>14</v>
      </c>
      <c r="B1122" s="154">
        <v>20</v>
      </c>
      <c r="C1122" s="154">
        <v>3</v>
      </c>
      <c r="D1122" s="155">
        <v>2</v>
      </c>
      <c r="E1122" s="155" t="s">
        <v>556</v>
      </c>
      <c r="F1122" s="156" t="s">
        <v>4207</v>
      </c>
      <c r="G1122" s="156" t="s">
        <v>556</v>
      </c>
      <c r="H1122" s="156" t="s">
        <v>4208</v>
      </c>
      <c r="I1122" s="155">
        <v>1420032</v>
      </c>
      <c r="J1122" s="157" t="s">
        <v>1763</v>
      </c>
      <c r="K1122" s="157"/>
      <c r="L1122" s="155">
        <v>2022</v>
      </c>
      <c r="M1122" s="158">
        <v>7954</v>
      </c>
      <c r="N1122" s="159">
        <v>44307284.600000001</v>
      </c>
      <c r="O1122" s="159">
        <v>41742076.060000002</v>
      </c>
      <c r="P1122" s="159">
        <v>30130397.719999999</v>
      </c>
      <c r="Q1122" s="159">
        <v>15194338</v>
      </c>
      <c r="R1122" s="159">
        <v>14936059.720000001</v>
      </c>
      <c r="S1122" s="159">
        <v>2565208.54</v>
      </c>
      <c r="T1122" s="159">
        <v>730166.94</v>
      </c>
      <c r="U1122" s="159">
        <v>44640947.090000004</v>
      </c>
      <c r="V1122" s="159">
        <v>38600641.039999999</v>
      </c>
      <c r="W1122" s="159">
        <v>16918677.120000001</v>
      </c>
      <c r="X1122" s="159">
        <v>6484.24</v>
      </c>
      <c r="Y1122" s="159">
        <v>6040306.0499999998</v>
      </c>
      <c r="Z1122" s="159">
        <v>7475337.9900000002</v>
      </c>
      <c r="AA1122" s="159">
        <v>0</v>
      </c>
      <c r="AB1122" s="159">
        <v>7475337.9900000002</v>
      </c>
      <c r="AC1122" s="159">
        <v>85583.58</v>
      </c>
      <c r="AD1122" s="159">
        <v>85583.58</v>
      </c>
      <c r="AE1122" s="159">
        <v>0</v>
      </c>
      <c r="AF1122" s="159">
        <v>3141435.02</v>
      </c>
      <c r="AG1122" s="159">
        <v>338575.13</v>
      </c>
      <c r="AH1122" s="159">
        <v>195231.17</v>
      </c>
      <c r="AI1122" s="159">
        <v>0</v>
      </c>
      <c r="AJ1122" s="159">
        <v>0</v>
      </c>
    </row>
    <row r="1123" spans="1:36">
      <c r="A1123" s="153">
        <v>14</v>
      </c>
      <c r="B1123" s="154">
        <v>20</v>
      </c>
      <c r="C1123" s="154">
        <v>4</v>
      </c>
      <c r="D1123" s="155">
        <v>3</v>
      </c>
      <c r="E1123" s="155" t="s">
        <v>556</v>
      </c>
      <c r="F1123" s="156" t="s">
        <v>4209</v>
      </c>
      <c r="G1123" s="156" t="s">
        <v>556</v>
      </c>
      <c r="H1123" s="156" t="s">
        <v>4210</v>
      </c>
      <c r="I1123" s="155">
        <v>1420043</v>
      </c>
      <c r="J1123" s="157" t="s">
        <v>1762</v>
      </c>
      <c r="K1123" s="157"/>
      <c r="L1123" s="155">
        <v>2022</v>
      </c>
      <c r="M1123" s="158">
        <v>7626</v>
      </c>
      <c r="N1123" s="159">
        <v>42388553.289999999</v>
      </c>
      <c r="O1123" s="159">
        <v>38644825.939999998</v>
      </c>
      <c r="P1123" s="159">
        <v>27945939.130000003</v>
      </c>
      <c r="Q1123" s="159">
        <v>14635523</v>
      </c>
      <c r="R1123" s="159">
        <v>13310416.130000001</v>
      </c>
      <c r="S1123" s="159">
        <v>3743727.35</v>
      </c>
      <c r="T1123" s="159">
        <v>44439.02</v>
      </c>
      <c r="U1123" s="159">
        <v>38176246.780000001</v>
      </c>
      <c r="V1123" s="159">
        <v>33856491.119999997</v>
      </c>
      <c r="W1123" s="159">
        <v>13864705.689999999</v>
      </c>
      <c r="X1123" s="159">
        <v>4541.66</v>
      </c>
      <c r="Y1123" s="159">
        <v>4319755.66</v>
      </c>
      <c r="Z1123" s="159">
        <v>4378434.59</v>
      </c>
      <c r="AA1123" s="159">
        <v>850000</v>
      </c>
      <c r="AB1123" s="159">
        <v>3528434.59</v>
      </c>
      <c r="AC1123" s="159">
        <v>180000</v>
      </c>
      <c r="AD1123" s="159">
        <v>180000</v>
      </c>
      <c r="AE1123" s="159">
        <v>1000205.88</v>
      </c>
      <c r="AF1123" s="159">
        <v>4788334.82</v>
      </c>
      <c r="AG1123" s="159">
        <v>135000</v>
      </c>
      <c r="AH1123" s="159">
        <v>135000</v>
      </c>
      <c r="AI1123" s="159">
        <v>0</v>
      </c>
      <c r="AJ1123" s="159">
        <v>150205.88</v>
      </c>
    </row>
    <row r="1124" spans="1:36">
      <c r="A1124" s="153">
        <v>14</v>
      </c>
      <c r="B1124" s="154">
        <v>20</v>
      </c>
      <c r="C1124" s="154">
        <v>5</v>
      </c>
      <c r="D1124" s="155">
        <v>2</v>
      </c>
      <c r="E1124" s="155" t="s">
        <v>556</v>
      </c>
      <c r="F1124" s="156" t="s">
        <v>4207</v>
      </c>
      <c r="G1124" s="156" t="s">
        <v>556</v>
      </c>
      <c r="H1124" s="156" t="s">
        <v>4211</v>
      </c>
      <c r="I1124" s="155">
        <v>1420052</v>
      </c>
      <c r="J1124" s="157" t="s">
        <v>1761</v>
      </c>
      <c r="K1124" s="157"/>
      <c r="L1124" s="155">
        <v>2022</v>
      </c>
      <c r="M1124" s="158">
        <v>3606</v>
      </c>
      <c r="N1124" s="159">
        <v>19382841.280000001</v>
      </c>
      <c r="O1124" s="159">
        <v>18490956.649999999</v>
      </c>
      <c r="P1124" s="159">
        <v>13153106.43</v>
      </c>
      <c r="Q1124" s="159">
        <v>6281041</v>
      </c>
      <c r="R1124" s="159">
        <v>6872065.4299999997</v>
      </c>
      <c r="S1124" s="159">
        <v>891884.63</v>
      </c>
      <c r="T1124" s="159">
        <v>6000</v>
      </c>
      <c r="U1124" s="159">
        <v>18393567.57</v>
      </c>
      <c r="V1124" s="159">
        <v>16947567.379999999</v>
      </c>
      <c r="W1124" s="159">
        <v>6955835.9400000004</v>
      </c>
      <c r="X1124" s="159">
        <v>25020.86</v>
      </c>
      <c r="Y1124" s="159">
        <v>1446000.19</v>
      </c>
      <c r="Z1124" s="159">
        <v>2443075.2000000002</v>
      </c>
      <c r="AA1124" s="159">
        <v>0</v>
      </c>
      <c r="AB1124" s="159">
        <v>2443075.2000000002</v>
      </c>
      <c r="AC1124" s="159">
        <v>274289</v>
      </c>
      <c r="AD1124" s="159">
        <v>245000</v>
      </c>
      <c r="AE1124" s="159">
        <v>1305000</v>
      </c>
      <c r="AF1124" s="159">
        <v>1543389.27</v>
      </c>
      <c r="AG1124" s="159">
        <v>98988.4</v>
      </c>
      <c r="AH1124" s="159">
        <v>100228.4</v>
      </c>
      <c r="AI1124" s="159">
        <v>0</v>
      </c>
      <c r="AJ1124" s="159">
        <v>0</v>
      </c>
    </row>
    <row r="1125" spans="1:36">
      <c r="A1125" s="153">
        <v>14</v>
      </c>
      <c r="B1125" s="154">
        <v>20</v>
      </c>
      <c r="C1125" s="154">
        <v>6</v>
      </c>
      <c r="D1125" s="155">
        <v>2</v>
      </c>
      <c r="E1125" s="155" t="s">
        <v>556</v>
      </c>
      <c r="F1125" s="156" t="s">
        <v>4207</v>
      </c>
      <c r="G1125" s="156" t="s">
        <v>556</v>
      </c>
      <c r="H1125" s="156" t="s">
        <v>4212</v>
      </c>
      <c r="I1125" s="155">
        <v>1420062</v>
      </c>
      <c r="J1125" s="157" t="s">
        <v>1760</v>
      </c>
      <c r="K1125" s="157"/>
      <c r="L1125" s="155">
        <v>2022</v>
      </c>
      <c r="M1125" s="158">
        <v>2674</v>
      </c>
      <c r="N1125" s="159">
        <v>15046318.82</v>
      </c>
      <c r="O1125" s="159">
        <v>14022575.82</v>
      </c>
      <c r="P1125" s="159">
        <v>8428709.4499999993</v>
      </c>
      <c r="Q1125" s="159">
        <v>3236122</v>
      </c>
      <c r="R1125" s="159">
        <v>5192587.45</v>
      </c>
      <c r="S1125" s="159">
        <v>1023743</v>
      </c>
      <c r="T1125" s="159">
        <v>0</v>
      </c>
      <c r="U1125" s="159">
        <v>14549328.23</v>
      </c>
      <c r="V1125" s="159">
        <v>13036667.060000001</v>
      </c>
      <c r="W1125" s="159">
        <v>5050345.3499999996</v>
      </c>
      <c r="X1125" s="159">
        <v>25620.11</v>
      </c>
      <c r="Y1125" s="159">
        <v>1512661.17</v>
      </c>
      <c r="Z1125" s="159">
        <v>999387.8</v>
      </c>
      <c r="AA1125" s="159">
        <v>0</v>
      </c>
      <c r="AB1125" s="159">
        <v>999387.8</v>
      </c>
      <c r="AC1125" s="159">
        <v>128383.56</v>
      </c>
      <c r="AD1125" s="159">
        <v>128383.56</v>
      </c>
      <c r="AE1125" s="159">
        <v>706537.75</v>
      </c>
      <c r="AF1125" s="159">
        <v>985908.76</v>
      </c>
      <c r="AG1125" s="159">
        <v>149139.99</v>
      </c>
      <c r="AH1125" s="159">
        <v>149139.99</v>
      </c>
      <c r="AI1125" s="159">
        <v>0</v>
      </c>
      <c r="AJ1125" s="159">
        <v>0</v>
      </c>
    </row>
    <row r="1126" spans="1:36">
      <c r="A1126" s="153">
        <v>14</v>
      </c>
      <c r="B1126" s="154">
        <v>20</v>
      </c>
      <c r="C1126" s="154">
        <v>7</v>
      </c>
      <c r="D1126" s="155">
        <v>2</v>
      </c>
      <c r="E1126" s="155" t="s">
        <v>556</v>
      </c>
      <c r="F1126" s="156" t="s">
        <v>4207</v>
      </c>
      <c r="G1126" s="156" t="s">
        <v>556</v>
      </c>
      <c r="H1126" s="156" t="s">
        <v>4213</v>
      </c>
      <c r="I1126" s="155">
        <v>1420072</v>
      </c>
      <c r="J1126" s="157" t="s">
        <v>1759</v>
      </c>
      <c r="K1126" s="157"/>
      <c r="L1126" s="155">
        <v>2022</v>
      </c>
      <c r="M1126" s="158">
        <v>6295</v>
      </c>
      <c r="N1126" s="159">
        <v>34011481.159999996</v>
      </c>
      <c r="O1126" s="159">
        <v>32743137.280000001</v>
      </c>
      <c r="P1126" s="159">
        <v>23773195.109999999</v>
      </c>
      <c r="Q1126" s="159">
        <v>11143174</v>
      </c>
      <c r="R1126" s="159">
        <v>12630021.109999999</v>
      </c>
      <c r="S1126" s="159">
        <v>1268343.8799999999</v>
      </c>
      <c r="T1126" s="159">
        <v>257036</v>
      </c>
      <c r="U1126" s="159">
        <v>31853626.960000001</v>
      </c>
      <c r="V1126" s="159">
        <v>29496133.59</v>
      </c>
      <c r="W1126" s="159">
        <v>11612560.15</v>
      </c>
      <c r="X1126" s="159">
        <v>0</v>
      </c>
      <c r="Y1126" s="159">
        <v>2357493.37</v>
      </c>
      <c r="Z1126" s="159">
        <v>2299548.33</v>
      </c>
      <c r="AA1126" s="159">
        <v>0</v>
      </c>
      <c r="AB1126" s="159">
        <v>2299548.33</v>
      </c>
      <c r="AC1126" s="159">
        <v>0</v>
      </c>
      <c r="AD1126" s="159">
        <v>0</v>
      </c>
      <c r="AE1126" s="159">
        <v>0</v>
      </c>
      <c r="AF1126" s="159">
        <v>3247003.69</v>
      </c>
      <c r="AG1126" s="159">
        <v>134713</v>
      </c>
      <c r="AH1126" s="159">
        <v>134713</v>
      </c>
      <c r="AI1126" s="159">
        <v>0</v>
      </c>
      <c r="AJ1126" s="159">
        <v>0</v>
      </c>
    </row>
    <row r="1127" spans="1:36">
      <c r="A1127" s="153">
        <v>14</v>
      </c>
      <c r="B1127" s="154">
        <v>20</v>
      </c>
      <c r="C1127" s="154">
        <v>8</v>
      </c>
      <c r="D1127" s="155">
        <v>3</v>
      </c>
      <c r="E1127" s="155" t="s">
        <v>556</v>
      </c>
      <c r="F1127" s="156" t="s">
        <v>4209</v>
      </c>
      <c r="G1127" s="156" t="s">
        <v>556</v>
      </c>
      <c r="H1127" s="156" t="s">
        <v>4214</v>
      </c>
      <c r="I1127" s="155">
        <v>1420083</v>
      </c>
      <c r="J1127" s="157" t="s">
        <v>1758</v>
      </c>
      <c r="K1127" s="157"/>
      <c r="L1127" s="155">
        <v>2022</v>
      </c>
      <c r="M1127" s="158">
        <v>4633</v>
      </c>
      <c r="N1127" s="159">
        <v>32055023.120000001</v>
      </c>
      <c r="O1127" s="159">
        <v>24780035.469999999</v>
      </c>
      <c r="P1127" s="159">
        <v>16211028.279999999</v>
      </c>
      <c r="Q1127" s="159">
        <v>7270676</v>
      </c>
      <c r="R1127" s="159">
        <v>8940352.2799999993</v>
      </c>
      <c r="S1127" s="159">
        <v>7274987.6500000004</v>
      </c>
      <c r="T1127" s="159">
        <v>0</v>
      </c>
      <c r="U1127" s="159">
        <v>32868537.02</v>
      </c>
      <c r="V1127" s="159">
        <v>22087961.18</v>
      </c>
      <c r="W1127" s="159">
        <v>9013302.7799999993</v>
      </c>
      <c r="X1127" s="159">
        <v>91385.93</v>
      </c>
      <c r="Y1127" s="159">
        <v>10780575.84</v>
      </c>
      <c r="Z1127" s="159">
        <v>5392938.0999999996</v>
      </c>
      <c r="AA1127" s="159">
        <v>3530184</v>
      </c>
      <c r="AB1127" s="159">
        <v>1862754.0999999996</v>
      </c>
      <c r="AC1127" s="159">
        <v>853916</v>
      </c>
      <c r="AD1127" s="159">
        <v>853916</v>
      </c>
      <c r="AE1127" s="159">
        <v>9299200.6300000008</v>
      </c>
      <c r="AF1127" s="159">
        <v>2692074.29</v>
      </c>
      <c r="AG1127" s="159">
        <v>249195.8</v>
      </c>
      <c r="AH1127" s="159">
        <v>214724.3</v>
      </c>
      <c r="AI1127" s="159">
        <v>24449.64</v>
      </c>
      <c r="AJ1127" s="159">
        <v>0</v>
      </c>
    </row>
    <row r="1128" spans="1:36">
      <c r="A1128" s="153">
        <v>14</v>
      </c>
      <c r="B1128" s="154">
        <v>20</v>
      </c>
      <c r="C1128" s="154">
        <v>9</v>
      </c>
      <c r="D1128" s="155">
        <v>2</v>
      </c>
      <c r="E1128" s="155" t="s">
        <v>556</v>
      </c>
      <c r="F1128" s="156" t="s">
        <v>4207</v>
      </c>
      <c r="G1128" s="156" t="s">
        <v>556</v>
      </c>
      <c r="H1128" s="156" t="s">
        <v>4215</v>
      </c>
      <c r="I1128" s="155">
        <v>1420092</v>
      </c>
      <c r="J1128" s="157" t="s">
        <v>1757</v>
      </c>
      <c r="K1128" s="157"/>
      <c r="L1128" s="155">
        <v>2022</v>
      </c>
      <c r="M1128" s="158">
        <v>7942</v>
      </c>
      <c r="N1128" s="159">
        <v>41451310.710000001</v>
      </c>
      <c r="O1128" s="159">
        <v>40550114.890000001</v>
      </c>
      <c r="P1128" s="159">
        <v>23224658.57</v>
      </c>
      <c r="Q1128" s="159">
        <v>8632464</v>
      </c>
      <c r="R1128" s="159">
        <v>14592194.57</v>
      </c>
      <c r="S1128" s="159">
        <v>901195.82</v>
      </c>
      <c r="T1128" s="159">
        <v>9214</v>
      </c>
      <c r="U1128" s="159">
        <v>38015595.07</v>
      </c>
      <c r="V1128" s="159">
        <v>35401448.5</v>
      </c>
      <c r="W1128" s="159">
        <v>10308228.02</v>
      </c>
      <c r="X1128" s="159">
        <v>147617.62</v>
      </c>
      <c r="Y1128" s="159">
        <v>2614146.5699999998</v>
      </c>
      <c r="Z1128" s="159">
        <v>4271675.46</v>
      </c>
      <c r="AA1128" s="159">
        <v>0</v>
      </c>
      <c r="AB1128" s="159">
        <v>4271675.46</v>
      </c>
      <c r="AC1128" s="159">
        <v>800000</v>
      </c>
      <c r="AD1128" s="159">
        <v>800000</v>
      </c>
      <c r="AE1128" s="159">
        <v>6700000</v>
      </c>
      <c r="AF1128" s="159">
        <v>5148666.3899999997</v>
      </c>
      <c r="AG1128" s="159">
        <v>133764.74</v>
      </c>
      <c r="AH1128" s="159">
        <v>232328.6</v>
      </c>
      <c r="AI1128" s="159">
        <v>0</v>
      </c>
      <c r="AJ1128" s="159">
        <v>0</v>
      </c>
    </row>
    <row r="1129" spans="1:36">
      <c r="A1129" s="153">
        <v>14</v>
      </c>
      <c r="B1129" s="154">
        <v>20</v>
      </c>
      <c r="C1129" s="154">
        <v>10</v>
      </c>
      <c r="D1129" s="155">
        <v>2</v>
      </c>
      <c r="E1129" s="155" t="s">
        <v>556</v>
      </c>
      <c r="F1129" s="156" t="s">
        <v>4207</v>
      </c>
      <c r="G1129" s="156" t="s">
        <v>556</v>
      </c>
      <c r="H1129" s="156" t="s">
        <v>4216</v>
      </c>
      <c r="I1129" s="155">
        <v>1420102</v>
      </c>
      <c r="J1129" s="157" t="s">
        <v>1756</v>
      </c>
      <c r="K1129" s="157"/>
      <c r="L1129" s="155">
        <v>2022</v>
      </c>
      <c r="M1129" s="158">
        <v>8263</v>
      </c>
      <c r="N1129" s="159">
        <v>44777192.329999998</v>
      </c>
      <c r="O1129" s="159">
        <v>41800861.229999997</v>
      </c>
      <c r="P1129" s="159">
        <v>27641790.75</v>
      </c>
      <c r="Q1129" s="159">
        <v>11843918</v>
      </c>
      <c r="R1129" s="159">
        <v>15797872.75</v>
      </c>
      <c r="S1129" s="159">
        <v>2976331.1</v>
      </c>
      <c r="T1129" s="159">
        <v>15960</v>
      </c>
      <c r="U1129" s="159">
        <v>41666264.640000001</v>
      </c>
      <c r="V1129" s="159">
        <v>35166177.700000003</v>
      </c>
      <c r="W1129" s="159">
        <v>12892867.23</v>
      </c>
      <c r="X1129" s="159">
        <v>0</v>
      </c>
      <c r="Y1129" s="159">
        <v>6500086.9400000004</v>
      </c>
      <c r="Z1129" s="159">
        <v>4988141.3600000003</v>
      </c>
      <c r="AA1129" s="159">
        <v>0</v>
      </c>
      <c r="AB1129" s="159">
        <v>4988141.3600000003</v>
      </c>
      <c r="AC1129" s="159">
        <v>0</v>
      </c>
      <c r="AD1129" s="159">
        <v>0</v>
      </c>
      <c r="AE1129" s="159">
        <v>0</v>
      </c>
      <c r="AF1129" s="159">
        <v>6634683.5300000003</v>
      </c>
      <c r="AG1129" s="159">
        <v>154818</v>
      </c>
      <c r="AH1129" s="159">
        <v>154818</v>
      </c>
      <c r="AI1129" s="159">
        <v>0</v>
      </c>
      <c r="AJ1129" s="159">
        <v>0</v>
      </c>
    </row>
    <row r="1130" spans="1:36">
      <c r="A1130" s="153">
        <v>14</v>
      </c>
      <c r="B1130" s="154">
        <v>20</v>
      </c>
      <c r="C1130" s="154">
        <v>11</v>
      </c>
      <c r="D1130" s="155">
        <v>3</v>
      </c>
      <c r="E1130" s="155" t="s">
        <v>556</v>
      </c>
      <c r="F1130" s="156" t="s">
        <v>4209</v>
      </c>
      <c r="G1130" s="156" t="s">
        <v>556</v>
      </c>
      <c r="H1130" s="156" t="s">
        <v>4217</v>
      </c>
      <c r="I1130" s="155">
        <v>1420113</v>
      </c>
      <c r="J1130" s="157" t="s">
        <v>1755</v>
      </c>
      <c r="K1130" s="157"/>
      <c r="L1130" s="155">
        <v>2022</v>
      </c>
      <c r="M1130" s="158">
        <v>5781</v>
      </c>
      <c r="N1130" s="159">
        <v>29983370.960000001</v>
      </c>
      <c r="O1130" s="159">
        <v>29287091.050000001</v>
      </c>
      <c r="P1130" s="159">
        <v>20558707.719999999</v>
      </c>
      <c r="Q1130" s="159">
        <v>9447799</v>
      </c>
      <c r="R1130" s="159">
        <v>11110908.720000001</v>
      </c>
      <c r="S1130" s="159">
        <v>696279.91</v>
      </c>
      <c r="T1130" s="159">
        <v>3334.73</v>
      </c>
      <c r="U1130" s="159">
        <v>29648491.890000001</v>
      </c>
      <c r="V1130" s="159">
        <v>28039055.030000001</v>
      </c>
      <c r="W1130" s="159">
        <v>10949193.17</v>
      </c>
      <c r="X1130" s="159">
        <v>119684.41</v>
      </c>
      <c r="Y1130" s="159">
        <v>1609436.86</v>
      </c>
      <c r="Z1130" s="159">
        <v>525365.54</v>
      </c>
      <c r="AA1130" s="159">
        <v>300000</v>
      </c>
      <c r="AB1130" s="159">
        <v>225365.54000000004</v>
      </c>
      <c r="AC1130" s="159">
        <v>323048</v>
      </c>
      <c r="AD1130" s="159">
        <v>323048</v>
      </c>
      <c r="AE1130" s="159">
        <v>4626453</v>
      </c>
      <c r="AF1130" s="159">
        <v>1248036.02</v>
      </c>
      <c r="AG1130" s="159">
        <v>114899.8</v>
      </c>
      <c r="AH1130" s="159">
        <v>114899.8</v>
      </c>
      <c r="AI1130" s="159">
        <v>0</v>
      </c>
      <c r="AJ1130" s="159">
        <v>0</v>
      </c>
    </row>
    <row r="1131" spans="1:36">
      <c r="A1131" s="153">
        <v>14</v>
      </c>
      <c r="B1131" s="154">
        <v>20</v>
      </c>
      <c r="C1131" s="154">
        <v>12</v>
      </c>
      <c r="D1131" s="155">
        <v>2</v>
      </c>
      <c r="E1131" s="155" t="s">
        <v>556</v>
      </c>
      <c r="F1131" s="156" t="s">
        <v>4207</v>
      </c>
      <c r="G1131" s="156" t="s">
        <v>556</v>
      </c>
      <c r="H1131" s="156" t="s">
        <v>4218</v>
      </c>
      <c r="I1131" s="155">
        <v>1420122</v>
      </c>
      <c r="J1131" s="157" t="s">
        <v>1754</v>
      </c>
      <c r="K1131" s="157"/>
      <c r="L1131" s="155">
        <v>2022</v>
      </c>
      <c r="M1131" s="158">
        <v>5651</v>
      </c>
      <c r="N1131" s="159">
        <v>35708104.57</v>
      </c>
      <c r="O1131" s="159">
        <v>31583801.829999998</v>
      </c>
      <c r="P1131" s="159">
        <v>18577835.350000001</v>
      </c>
      <c r="Q1131" s="159">
        <v>7070508</v>
      </c>
      <c r="R1131" s="159">
        <v>11507327.35</v>
      </c>
      <c r="S1131" s="159">
        <v>4124302.74</v>
      </c>
      <c r="T1131" s="159">
        <v>0</v>
      </c>
      <c r="U1131" s="159">
        <v>34412251.469999999</v>
      </c>
      <c r="V1131" s="159">
        <v>29279432.41</v>
      </c>
      <c r="W1131" s="159">
        <v>11744842.27</v>
      </c>
      <c r="X1131" s="159">
        <v>81398.91</v>
      </c>
      <c r="Y1131" s="159">
        <v>5132819.0599999996</v>
      </c>
      <c r="Z1131" s="159">
        <v>2778741.12</v>
      </c>
      <c r="AA1131" s="159">
        <v>0</v>
      </c>
      <c r="AB1131" s="159">
        <v>2778741.12</v>
      </c>
      <c r="AC1131" s="159">
        <v>210000</v>
      </c>
      <c r="AD1131" s="159">
        <v>210000</v>
      </c>
      <c r="AE1131" s="159">
        <v>4689718.17</v>
      </c>
      <c r="AF1131" s="159">
        <v>2304369.42</v>
      </c>
      <c r="AG1131" s="159">
        <v>870202.25</v>
      </c>
      <c r="AH1131" s="159">
        <v>724913.16</v>
      </c>
      <c r="AI1131" s="159">
        <v>34967.760000000002</v>
      </c>
      <c r="AJ1131" s="159">
        <v>0</v>
      </c>
    </row>
    <row r="1132" spans="1:36">
      <c r="A1132" s="153">
        <v>14</v>
      </c>
      <c r="B1132" s="154">
        <v>21</v>
      </c>
      <c r="C1132" s="154">
        <v>1</v>
      </c>
      <c r="D1132" s="155">
        <v>1</v>
      </c>
      <c r="E1132" s="155" t="s">
        <v>556</v>
      </c>
      <c r="F1132" s="156" t="s">
        <v>4219</v>
      </c>
      <c r="G1132" s="156" t="s">
        <v>556</v>
      </c>
      <c r="H1132" s="156" t="s">
        <v>4220</v>
      </c>
      <c r="I1132" s="155">
        <v>1421011</v>
      </c>
      <c r="J1132" s="157" t="s">
        <v>1753</v>
      </c>
      <c r="K1132" s="157"/>
      <c r="L1132" s="155">
        <v>2022</v>
      </c>
      <c r="M1132" s="158">
        <v>22617</v>
      </c>
      <c r="N1132" s="159">
        <v>132373336.38</v>
      </c>
      <c r="O1132" s="159">
        <v>119243496.5</v>
      </c>
      <c r="P1132" s="159">
        <v>58799327.93</v>
      </c>
      <c r="Q1132" s="159">
        <v>21692988</v>
      </c>
      <c r="R1132" s="159">
        <v>37106339.93</v>
      </c>
      <c r="S1132" s="159">
        <v>13129839.880000001</v>
      </c>
      <c r="T1132" s="159">
        <v>929739.86</v>
      </c>
      <c r="U1132" s="159">
        <v>138235492.16999999</v>
      </c>
      <c r="V1132" s="159">
        <v>121533013.36</v>
      </c>
      <c r="W1132" s="159">
        <v>48218597.549999997</v>
      </c>
      <c r="X1132" s="159">
        <v>752812.65</v>
      </c>
      <c r="Y1132" s="159">
        <v>16702478.810000001</v>
      </c>
      <c r="Z1132" s="159">
        <v>14831923.49</v>
      </c>
      <c r="AA1132" s="159">
        <v>11644108</v>
      </c>
      <c r="AB1132" s="159">
        <v>3187815.49</v>
      </c>
      <c r="AC1132" s="159">
        <v>4698244.55</v>
      </c>
      <c r="AD1132" s="159">
        <v>2434754.7000000002</v>
      </c>
      <c r="AE1132" s="159">
        <v>41348372.130000003</v>
      </c>
      <c r="AF1132" s="159">
        <v>-2289516.86</v>
      </c>
      <c r="AG1132" s="159">
        <v>516111.04</v>
      </c>
      <c r="AH1132" s="159">
        <v>403960.62</v>
      </c>
      <c r="AI1132" s="159">
        <v>0</v>
      </c>
      <c r="AJ1132" s="159">
        <v>0</v>
      </c>
    </row>
    <row r="1133" spans="1:36">
      <c r="A1133" s="153">
        <v>14</v>
      </c>
      <c r="B1133" s="154">
        <v>21</v>
      </c>
      <c r="C1133" s="154">
        <v>2</v>
      </c>
      <c r="D1133" s="155">
        <v>1</v>
      </c>
      <c r="E1133" s="155" t="s">
        <v>556</v>
      </c>
      <c r="F1133" s="156" t="s">
        <v>4219</v>
      </c>
      <c r="G1133" s="156" t="s">
        <v>556</v>
      </c>
      <c r="H1133" s="156" t="s">
        <v>4221</v>
      </c>
      <c r="I1133" s="155">
        <v>1421021</v>
      </c>
      <c r="J1133" s="157" t="s">
        <v>1752</v>
      </c>
      <c r="K1133" s="157"/>
      <c r="L1133" s="155">
        <v>2022</v>
      </c>
      <c r="M1133" s="158">
        <v>62489</v>
      </c>
      <c r="N1133" s="159">
        <v>383873932.32999998</v>
      </c>
      <c r="O1133" s="159">
        <v>364075955.19999999</v>
      </c>
      <c r="P1133" s="159">
        <v>158513858.24000001</v>
      </c>
      <c r="Q1133" s="159">
        <v>51991243</v>
      </c>
      <c r="R1133" s="159">
        <v>106522615.23999999</v>
      </c>
      <c r="S1133" s="159">
        <v>19797977.129999999</v>
      </c>
      <c r="T1133" s="159">
        <v>437851.54</v>
      </c>
      <c r="U1133" s="159">
        <v>398592273.13</v>
      </c>
      <c r="V1133" s="159">
        <v>332603668.01999998</v>
      </c>
      <c r="W1133" s="159">
        <v>113884610.38</v>
      </c>
      <c r="X1133" s="159">
        <v>1652245.7</v>
      </c>
      <c r="Y1133" s="159">
        <v>65988605.109999999</v>
      </c>
      <c r="Z1133" s="159">
        <v>62051665.299999997</v>
      </c>
      <c r="AA1133" s="159">
        <v>50000000</v>
      </c>
      <c r="AB1133" s="159">
        <v>12051665.299999997</v>
      </c>
      <c r="AC1133" s="159">
        <v>28018675.41</v>
      </c>
      <c r="AD1133" s="159">
        <v>28018675.41</v>
      </c>
      <c r="AE1133" s="159">
        <v>132986502.73999999</v>
      </c>
      <c r="AF1133" s="159">
        <v>31472287.18</v>
      </c>
      <c r="AG1133" s="159">
        <v>1936645.55</v>
      </c>
      <c r="AH1133" s="159">
        <v>1984186.9</v>
      </c>
      <c r="AI1133" s="159">
        <v>0</v>
      </c>
      <c r="AJ1133" s="159">
        <v>0</v>
      </c>
    </row>
    <row r="1134" spans="1:36">
      <c r="A1134" s="153">
        <v>14</v>
      </c>
      <c r="B1134" s="154">
        <v>21</v>
      </c>
      <c r="C1134" s="154">
        <v>3</v>
      </c>
      <c r="D1134" s="155">
        <v>3</v>
      </c>
      <c r="E1134" s="155" t="s">
        <v>556</v>
      </c>
      <c r="F1134" s="156" t="s">
        <v>4222</v>
      </c>
      <c r="G1134" s="156" t="s">
        <v>556</v>
      </c>
      <c r="H1134" s="156" t="s">
        <v>4223</v>
      </c>
      <c r="I1134" s="155">
        <v>1421033</v>
      </c>
      <c r="J1134" s="157" t="s">
        <v>1751</v>
      </c>
      <c r="K1134" s="157"/>
      <c r="L1134" s="155">
        <v>2022</v>
      </c>
      <c r="M1134" s="158">
        <v>26819</v>
      </c>
      <c r="N1134" s="159">
        <v>192538488.47</v>
      </c>
      <c r="O1134" s="159">
        <v>178170431.19</v>
      </c>
      <c r="P1134" s="159">
        <v>68965799.409999996</v>
      </c>
      <c r="Q1134" s="159">
        <v>20664045</v>
      </c>
      <c r="R1134" s="159">
        <v>48301754.409999996</v>
      </c>
      <c r="S1134" s="159">
        <v>14368057.279999999</v>
      </c>
      <c r="T1134" s="159">
        <v>446775.29</v>
      </c>
      <c r="U1134" s="159">
        <v>181876513.47</v>
      </c>
      <c r="V1134" s="159">
        <v>148153159.59</v>
      </c>
      <c r="W1134" s="159">
        <v>51260791.149999999</v>
      </c>
      <c r="X1134" s="159">
        <v>637016.96</v>
      </c>
      <c r="Y1134" s="159">
        <v>33723353.880000003</v>
      </c>
      <c r="Z1134" s="159">
        <v>24416360.100000001</v>
      </c>
      <c r="AA1134" s="159">
        <v>9733972</v>
      </c>
      <c r="AB1134" s="159">
        <v>14682388.100000001</v>
      </c>
      <c r="AC1134" s="159">
        <v>8002994.5599999996</v>
      </c>
      <c r="AD1134" s="159">
        <v>8002994.5599999996</v>
      </c>
      <c r="AE1134" s="159">
        <v>39392585.890000001</v>
      </c>
      <c r="AF1134" s="159">
        <v>30017271.600000001</v>
      </c>
      <c r="AG1134" s="159">
        <v>242078.63</v>
      </c>
      <c r="AH1134" s="159">
        <v>259264.93</v>
      </c>
      <c r="AI1134" s="159">
        <v>0</v>
      </c>
      <c r="AJ1134" s="159">
        <v>0</v>
      </c>
    </row>
    <row r="1135" spans="1:36">
      <c r="A1135" s="153">
        <v>14</v>
      </c>
      <c r="B1135" s="154">
        <v>21</v>
      </c>
      <c r="C1135" s="154">
        <v>4</v>
      </c>
      <c r="D1135" s="155">
        <v>2</v>
      </c>
      <c r="E1135" s="155" t="s">
        <v>556</v>
      </c>
      <c r="F1135" s="156" t="s">
        <v>4224</v>
      </c>
      <c r="G1135" s="156" t="s">
        <v>556</v>
      </c>
      <c r="H1135" s="156" t="s">
        <v>4225</v>
      </c>
      <c r="I1135" s="155">
        <v>1421042</v>
      </c>
      <c r="J1135" s="157" t="s">
        <v>1750</v>
      </c>
      <c r="K1135" s="157"/>
      <c r="L1135" s="155">
        <v>2022</v>
      </c>
      <c r="M1135" s="158">
        <v>18405</v>
      </c>
      <c r="N1135" s="159">
        <v>176016467.33000001</v>
      </c>
      <c r="O1135" s="159">
        <v>164038871.84999999</v>
      </c>
      <c r="P1135" s="159">
        <v>56492646.420000002</v>
      </c>
      <c r="Q1135" s="159">
        <v>23946988</v>
      </c>
      <c r="R1135" s="159">
        <v>32545658.420000002</v>
      </c>
      <c r="S1135" s="159">
        <v>11977595.48</v>
      </c>
      <c r="T1135" s="159">
        <v>329489</v>
      </c>
      <c r="U1135" s="159">
        <v>170346135.47999999</v>
      </c>
      <c r="V1135" s="159">
        <v>140612759.31999999</v>
      </c>
      <c r="W1135" s="159">
        <v>42243714.090000004</v>
      </c>
      <c r="X1135" s="159">
        <v>53852.91</v>
      </c>
      <c r="Y1135" s="159">
        <v>29733376.16</v>
      </c>
      <c r="Z1135" s="159">
        <v>27214475.07</v>
      </c>
      <c r="AA1135" s="159">
        <v>0</v>
      </c>
      <c r="AB1135" s="159">
        <v>27214475.07</v>
      </c>
      <c r="AC1135" s="159">
        <v>3733045.57</v>
      </c>
      <c r="AD1135" s="159">
        <v>3733045.57</v>
      </c>
      <c r="AE1135" s="159">
        <v>0</v>
      </c>
      <c r="AF1135" s="159">
        <v>23426112.530000001</v>
      </c>
      <c r="AG1135" s="159">
        <v>1386117.03</v>
      </c>
      <c r="AH1135" s="159">
        <v>859137.85</v>
      </c>
      <c r="AI1135" s="159">
        <v>0</v>
      </c>
      <c r="AJ1135" s="159">
        <v>0</v>
      </c>
    </row>
    <row r="1136" spans="1:36">
      <c r="A1136" s="153">
        <v>14</v>
      </c>
      <c r="B1136" s="154">
        <v>21</v>
      </c>
      <c r="C1136" s="154">
        <v>5</v>
      </c>
      <c r="D1136" s="155">
        <v>2</v>
      </c>
      <c r="E1136" s="155" t="s">
        <v>556</v>
      </c>
      <c r="F1136" s="156" t="s">
        <v>4224</v>
      </c>
      <c r="G1136" s="156" t="s">
        <v>556</v>
      </c>
      <c r="H1136" s="156" t="s">
        <v>4226</v>
      </c>
      <c r="I1136" s="155">
        <v>1421052</v>
      </c>
      <c r="J1136" s="157" t="s">
        <v>1749</v>
      </c>
      <c r="K1136" s="157"/>
      <c r="L1136" s="155">
        <v>2022</v>
      </c>
      <c r="M1136" s="158">
        <v>14215</v>
      </c>
      <c r="N1136" s="159">
        <v>137116232.16999999</v>
      </c>
      <c r="O1136" s="159">
        <v>129460030.8</v>
      </c>
      <c r="P1136" s="159">
        <v>48027127.090000004</v>
      </c>
      <c r="Q1136" s="159">
        <v>20232185</v>
      </c>
      <c r="R1136" s="159">
        <v>27794942.09</v>
      </c>
      <c r="S1136" s="159">
        <v>7656201.3700000001</v>
      </c>
      <c r="T1136" s="159">
        <v>447013.41</v>
      </c>
      <c r="U1136" s="159">
        <v>137113018.06</v>
      </c>
      <c r="V1136" s="159">
        <v>115846411.68000001</v>
      </c>
      <c r="W1136" s="159">
        <v>40225330.640000001</v>
      </c>
      <c r="X1136" s="159">
        <v>1126251.02</v>
      </c>
      <c r="Y1136" s="159">
        <v>21266606.379999999</v>
      </c>
      <c r="Z1136" s="159">
        <v>12420437.83</v>
      </c>
      <c r="AA1136" s="159">
        <v>6600000</v>
      </c>
      <c r="AB1136" s="159">
        <v>5820437.8300000001</v>
      </c>
      <c r="AC1136" s="159">
        <v>6812388</v>
      </c>
      <c r="AD1136" s="159">
        <v>6812388</v>
      </c>
      <c r="AE1136" s="159">
        <v>50152664</v>
      </c>
      <c r="AF1136" s="159">
        <v>13613619.119999999</v>
      </c>
      <c r="AG1136" s="159">
        <v>165299.48000000001</v>
      </c>
      <c r="AH1136" s="159">
        <v>166885</v>
      </c>
      <c r="AI1136" s="159">
        <v>0</v>
      </c>
      <c r="AJ1136" s="159">
        <v>0</v>
      </c>
    </row>
    <row r="1137" spans="1:36">
      <c r="A1137" s="153">
        <v>14</v>
      </c>
      <c r="B1137" s="154">
        <v>21</v>
      </c>
      <c r="C1137" s="154">
        <v>6</v>
      </c>
      <c r="D1137" s="155">
        <v>2</v>
      </c>
      <c r="E1137" s="155" t="s">
        <v>556</v>
      </c>
      <c r="F1137" s="156" t="s">
        <v>4224</v>
      </c>
      <c r="G1137" s="156" t="s">
        <v>556</v>
      </c>
      <c r="H1137" s="156" t="s">
        <v>4227</v>
      </c>
      <c r="I1137" s="155">
        <v>1421062</v>
      </c>
      <c r="J1137" s="157" t="s">
        <v>1748</v>
      </c>
      <c r="K1137" s="157"/>
      <c r="L1137" s="155">
        <v>2022</v>
      </c>
      <c r="M1137" s="158">
        <v>21891</v>
      </c>
      <c r="N1137" s="159">
        <v>171048825.63999999</v>
      </c>
      <c r="O1137" s="159">
        <v>154992773.16999999</v>
      </c>
      <c r="P1137" s="159">
        <v>59329479.460000001</v>
      </c>
      <c r="Q1137" s="159">
        <v>22232201</v>
      </c>
      <c r="R1137" s="159">
        <v>37097278.460000001</v>
      </c>
      <c r="S1137" s="159">
        <v>16056052.470000001</v>
      </c>
      <c r="T1137" s="159">
        <v>1013184.47</v>
      </c>
      <c r="U1137" s="159">
        <v>149226794.06</v>
      </c>
      <c r="V1137" s="159">
        <v>130966770.47</v>
      </c>
      <c r="W1137" s="159">
        <v>49943231.229999997</v>
      </c>
      <c r="X1137" s="159">
        <v>1175907.69</v>
      </c>
      <c r="Y1137" s="159">
        <v>18260023.59</v>
      </c>
      <c r="Z1137" s="159">
        <v>9717563.1400000006</v>
      </c>
      <c r="AA1137" s="159">
        <v>0</v>
      </c>
      <c r="AB1137" s="159">
        <v>9717563.1400000006</v>
      </c>
      <c r="AC1137" s="159">
        <v>7270000</v>
      </c>
      <c r="AD1137" s="159">
        <v>7270000</v>
      </c>
      <c r="AE1137" s="159">
        <v>45540000</v>
      </c>
      <c r="AF1137" s="159">
        <v>24026002.699999999</v>
      </c>
      <c r="AG1137" s="159">
        <v>332973.45</v>
      </c>
      <c r="AH1137" s="159">
        <v>297779.51</v>
      </c>
      <c r="AI1137" s="159">
        <v>0</v>
      </c>
      <c r="AJ1137" s="159">
        <v>0</v>
      </c>
    </row>
    <row r="1138" spans="1:36">
      <c r="A1138" s="153">
        <v>14</v>
      </c>
      <c r="B1138" s="154">
        <v>22</v>
      </c>
      <c r="C1138" s="154">
        <v>1</v>
      </c>
      <c r="D1138" s="155">
        <v>1</v>
      </c>
      <c r="E1138" s="155" t="s">
        <v>556</v>
      </c>
      <c r="F1138" s="156" t="s">
        <v>4228</v>
      </c>
      <c r="G1138" s="156" t="s">
        <v>556</v>
      </c>
      <c r="H1138" s="156" t="s">
        <v>4229</v>
      </c>
      <c r="I1138" s="155">
        <v>1422011</v>
      </c>
      <c r="J1138" s="157" t="s">
        <v>1743</v>
      </c>
      <c r="K1138" s="157"/>
      <c r="L1138" s="155">
        <v>2022</v>
      </c>
      <c r="M1138" s="158">
        <v>17160</v>
      </c>
      <c r="N1138" s="159">
        <v>87877754.019999996</v>
      </c>
      <c r="O1138" s="159">
        <v>86598715.790000007</v>
      </c>
      <c r="P1138" s="159">
        <v>47701154.539999999</v>
      </c>
      <c r="Q1138" s="159">
        <v>14232664</v>
      </c>
      <c r="R1138" s="159">
        <v>33468490.539999999</v>
      </c>
      <c r="S1138" s="159">
        <v>1279038.23</v>
      </c>
      <c r="T1138" s="159">
        <v>205758.74</v>
      </c>
      <c r="U1138" s="159">
        <v>87983687.790000007</v>
      </c>
      <c r="V1138" s="159">
        <v>84104347.849999994</v>
      </c>
      <c r="W1138" s="159">
        <v>27964462.199999999</v>
      </c>
      <c r="X1138" s="159">
        <v>653909.03</v>
      </c>
      <c r="Y1138" s="159">
        <v>3879339.94</v>
      </c>
      <c r="Z1138" s="159">
        <v>9620237.5399999991</v>
      </c>
      <c r="AA1138" s="159">
        <v>3000000</v>
      </c>
      <c r="AB1138" s="159">
        <v>6620237.5399999991</v>
      </c>
      <c r="AC1138" s="159">
        <v>3000000</v>
      </c>
      <c r="AD1138" s="159">
        <v>3000000</v>
      </c>
      <c r="AE1138" s="159">
        <v>25200000</v>
      </c>
      <c r="AF1138" s="159">
        <v>2494367.94</v>
      </c>
      <c r="AG1138" s="159">
        <v>1398086.1</v>
      </c>
      <c r="AH1138" s="159">
        <v>1595381.98</v>
      </c>
      <c r="AI1138" s="159">
        <v>0</v>
      </c>
      <c r="AJ1138" s="159">
        <v>0</v>
      </c>
    </row>
    <row r="1139" spans="1:36">
      <c r="A1139" s="153">
        <v>14</v>
      </c>
      <c r="B1139" s="154">
        <v>22</v>
      </c>
      <c r="C1139" s="154">
        <v>2</v>
      </c>
      <c r="D1139" s="155">
        <v>3</v>
      </c>
      <c r="E1139" s="155" t="s">
        <v>556</v>
      </c>
      <c r="F1139" s="156" t="s">
        <v>4230</v>
      </c>
      <c r="G1139" s="156" t="s">
        <v>556</v>
      </c>
      <c r="H1139" s="156" t="s">
        <v>4231</v>
      </c>
      <c r="I1139" s="155">
        <v>1422023</v>
      </c>
      <c r="J1139" s="157" t="s">
        <v>1747</v>
      </c>
      <c r="K1139" s="157"/>
      <c r="L1139" s="155">
        <v>2022</v>
      </c>
      <c r="M1139" s="158">
        <v>10125</v>
      </c>
      <c r="N1139" s="159">
        <v>63480540.310000002</v>
      </c>
      <c r="O1139" s="159">
        <v>57456391.409999996</v>
      </c>
      <c r="P1139" s="159">
        <v>41311836.460000001</v>
      </c>
      <c r="Q1139" s="159">
        <v>19141327</v>
      </c>
      <c r="R1139" s="159">
        <v>22170509.460000001</v>
      </c>
      <c r="S1139" s="159">
        <v>6024148.9000000004</v>
      </c>
      <c r="T1139" s="159">
        <v>0</v>
      </c>
      <c r="U1139" s="159">
        <v>69522431.439999998</v>
      </c>
      <c r="V1139" s="159">
        <v>53471256.68</v>
      </c>
      <c r="W1139" s="159">
        <v>21042962.800000001</v>
      </c>
      <c r="X1139" s="159">
        <v>573811.82999999996</v>
      </c>
      <c r="Y1139" s="159">
        <v>16051174.76</v>
      </c>
      <c r="Z1139" s="159">
        <v>12746601.039999999</v>
      </c>
      <c r="AA1139" s="159">
        <v>9153736.2799999993</v>
      </c>
      <c r="AB1139" s="159">
        <v>3592864.76</v>
      </c>
      <c r="AC1139" s="159">
        <v>3793247.36</v>
      </c>
      <c r="AD1139" s="159">
        <v>2331389.85</v>
      </c>
      <c r="AE1139" s="159">
        <v>26668124.719999999</v>
      </c>
      <c r="AF1139" s="159">
        <v>3985134.73</v>
      </c>
      <c r="AG1139" s="159">
        <v>182919.84</v>
      </c>
      <c r="AH1139" s="159">
        <v>271726.84999999998</v>
      </c>
      <c r="AI1139" s="159">
        <v>0</v>
      </c>
      <c r="AJ1139" s="159">
        <v>31748.07</v>
      </c>
    </row>
    <row r="1140" spans="1:36">
      <c r="A1140" s="153">
        <v>14</v>
      </c>
      <c r="B1140" s="154">
        <v>22</v>
      </c>
      <c r="C1140" s="154">
        <v>3</v>
      </c>
      <c r="D1140" s="155">
        <v>2</v>
      </c>
      <c r="E1140" s="155" t="s">
        <v>556</v>
      </c>
      <c r="F1140" s="156" t="s">
        <v>4232</v>
      </c>
      <c r="G1140" s="156" t="s">
        <v>556</v>
      </c>
      <c r="H1140" s="156" t="s">
        <v>4233</v>
      </c>
      <c r="I1140" s="155">
        <v>1422032</v>
      </c>
      <c r="J1140" s="157" t="s">
        <v>1746</v>
      </c>
      <c r="K1140" s="157"/>
      <c r="L1140" s="155">
        <v>2022</v>
      </c>
      <c r="M1140" s="158">
        <v>3779</v>
      </c>
      <c r="N1140" s="159">
        <v>20928109.559999999</v>
      </c>
      <c r="O1140" s="159">
        <v>19512495.010000002</v>
      </c>
      <c r="P1140" s="159">
        <v>14202864.869999999</v>
      </c>
      <c r="Q1140" s="159">
        <v>5798377</v>
      </c>
      <c r="R1140" s="159">
        <v>8404487.8699999992</v>
      </c>
      <c r="S1140" s="159">
        <v>1415614.55</v>
      </c>
      <c r="T1140" s="159">
        <v>60075</v>
      </c>
      <c r="U1140" s="159">
        <v>20001468.449999999</v>
      </c>
      <c r="V1140" s="159">
        <v>18677908.699999999</v>
      </c>
      <c r="W1140" s="159">
        <v>6503638.3399999999</v>
      </c>
      <c r="X1140" s="159">
        <v>164358.14000000001</v>
      </c>
      <c r="Y1140" s="159">
        <v>1323559.75</v>
      </c>
      <c r="Z1140" s="159">
        <v>720518.8</v>
      </c>
      <c r="AA1140" s="159">
        <v>586933.32999999996</v>
      </c>
      <c r="AB1140" s="159">
        <v>133585.47000000009</v>
      </c>
      <c r="AC1140" s="159">
        <v>1253613.71</v>
      </c>
      <c r="AD1140" s="159">
        <v>1253613.71</v>
      </c>
      <c r="AE1140" s="159">
        <v>7292911.3300000001</v>
      </c>
      <c r="AF1140" s="159">
        <v>834586.31</v>
      </c>
      <c r="AG1140" s="159">
        <v>187214.5</v>
      </c>
      <c r="AH1140" s="159">
        <v>204881.76</v>
      </c>
      <c r="AI1140" s="159">
        <v>0</v>
      </c>
      <c r="AJ1140" s="159">
        <v>0</v>
      </c>
    </row>
    <row r="1141" spans="1:36">
      <c r="A1141" s="153">
        <v>14</v>
      </c>
      <c r="B1141" s="154">
        <v>22</v>
      </c>
      <c r="C1141" s="154">
        <v>4</v>
      </c>
      <c r="D1141" s="155">
        <v>2</v>
      </c>
      <c r="E1141" s="155" t="s">
        <v>556</v>
      </c>
      <c r="F1141" s="156" t="s">
        <v>4232</v>
      </c>
      <c r="G1141" s="156" t="s">
        <v>556</v>
      </c>
      <c r="H1141" s="156" t="s">
        <v>4234</v>
      </c>
      <c r="I1141" s="155">
        <v>1422042</v>
      </c>
      <c r="J1141" s="157" t="s">
        <v>1745</v>
      </c>
      <c r="K1141" s="157"/>
      <c r="L1141" s="155">
        <v>2022</v>
      </c>
      <c r="M1141" s="158">
        <v>7051</v>
      </c>
      <c r="N1141" s="159">
        <v>43100390.93</v>
      </c>
      <c r="O1141" s="159">
        <v>41428315.82</v>
      </c>
      <c r="P1141" s="159">
        <v>33667780.25</v>
      </c>
      <c r="Q1141" s="159">
        <v>16855066</v>
      </c>
      <c r="R1141" s="159">
        <v>16812714.25</v>
      </c>
      <c r="S1141" s="159">
        <v>1672075.11</v>
      </c>
      <c r="T1141" s="159">
        <v>130422.04</v>
      </c>
      <c r="U1141" s="159">
        <v>39881773.579999998</v>
      </c>
      <c r="V1141" s="159">
        <v>37299152.060000002</v>
      </c>
      <c r="W1141" s="159">
        <v>13588831.27</v>
      </c>
      <c r="X1141" s="159">
        <v>191327.22</v>
      </c>
      <c r="Y1141" s="159">
        <v>2582621.52</v>
      </c>
      <c r="Z1141" s="159">
        <v>3116063.71</v>
      </c>
      <c r="AA1141" s="159">
        <v>0</v>
      </c>
      <c r="AB1141" s="159">
        <v>3116063.71</v>
      </c>
      <c r="AC1141" s="159">
        <v>2283160.75</v>
      </c>
      <c r="AD1141" s="159">
        <v>1731703.07</v>
      </c>
      <c r="AE1141" s="159">
        <v>8202005.5599999996</v>
      </c>
      <c r="AF1141" s="159">
        <v>4129163.76</v>
      </c>
      <c r="AG1141" s="159">
        <v>1057428.56</v>
      </c>
      <c r="AH1141" s="159">
        <v>1144446.19</v>
      </c>
      <c r="AI1141" s="159">
        <v>0</v>
      </c>
      <c r="AJ1141" s="159">
        <v>2005.56</v>
      </c>
    </row>
    <row r="1142" spans="1:36">
      <c r="A1142" s="153">
        <v>14</v>
      </c>
      <c r="B1142" s="154">
        <v>22</v>
      </c>
      <c r="C1142" s="154">
        <v>5</v>
      </c>
      <c r="D1142" s="155">
        <v>2</v>
      </c>
      <c r="E1142" s="155" t="s">
        <v>556</v>
      </c>
      <c r="F1142" s="156" t="s">
        <v>4232</v>
      </c>
      <c r="G1142" s="156" t="s">
        <v>556</v>
      </c>
      <c r="H1142" s="156" t="s">
        <v>4235</v>
      </c>
      <c r="I1142" s="155">
        <v>1422052</v>
      </c>
      <c r="J1142" s="157" t="s">
        <v>1453</v>
      </c>
      <c r="K1142" s="157"/>
      <c r="L1142" s="155">
        <v>2022</v>
      </c>
      <c r="M1142" s="158">
        <v>3593</v>
      </c>
      <c r="N1142" s="159">
        <v>19426685.059999999</v>
      </c>
      <c r="O1142" s="159">
        <v>18560373.640000001</v>
      </c>
      <c r="P1142" s="159">
        <v>11354304.039999999</v>
      </c>
      <c r="Q1142" s="159">
        <v>4507003</v>
      </c>
      <c r="R1142" s="159">
        <v>6847301.04</v>
      </c>
      <c r="S1142" s="159">
        <v>866311.42</v>
      </c>
      <c r="T1142" s="159">
        <v>25500</v>
      </c>
      <c r="U1142" s="159">
        <v>18155073.510000002</v>
      </c>
      <c r="V1142" s="159">
        <v>16965917.989999998</v>
      </c>
      <c r="W1142" s="159">
        <v>6481085.7199999997</v>
      </c>
      <c r="X1142" s="159">
        <v>108903.55</v>
      </c>
      <c r="Y1142" s="159">
        <v>1189155.52</v>
      </c>
      <c r="Z1142" s="159">
        <v>202844.92</v>
      </c>
      <c r="AA1142" s="159">
        <v>0</v>
      </c>
      <c r="AB1142" s="159">
        <v>202844.92</v>
      </c>
      <c r="AC1142" s="159">
        <v>497220</v>
      </c>
      <c r="AD1142" s="159">
        <v>497220</v>
      </c>
      <c r="AE1142" s="159">
        <v>6705490.0800000001</v>
      </c>
      <c r="AF1142" s="159">
        <v>1594455.65</v>
      </c>
      <c r="AG1142" s="159">
        <v>89995.92</v>
      </c>
      <c r="AH1142" s="159">
        <v>89995.92</v>
      </c>
      <c r="AI1142" s="159">
        <v>0</v>
      </c>
      <c r="AJ1142" s="159">
        <v>0</v>
      </c>
    </row>
    <row r="1143" spans="1:36">
      <c r="A1143" s="153">
        <v>14</v>
      </c>
      <c r="B1143" s="154">
        <v>22</v>
      </c>
      <c r="C1143" s="154">
        <v>6</v>
      </c>
      <c r="D1143" s="155">
        <v>2</v>
      </c>
      <c r="E1143" s="155" t="s">
        <v>556</v>
      </c>
      <c r="F1143" s="156" t="s">
        <v>4232</v>
      </c>
      <c r="G1143" s="156" t="s">
        <v>556</v>
      </c>
      <c r="H1143" s="156" t="s">
        <v>4236</v>
      </c>
      <c r="I1143" s="155">
        <v>1422062</v>
      </c>
      <c r="J1143" s="157" t="s">
        <v>1744</v>
      </c>
      <c r="K1143" s="157"/>
      <c r="L1143" s="155">
        <v>2022</v>
      </c>
      <c r="M1143" s="158">
        <v>3427</v>
      </c>
      <c r="N1143" s="159">
        <v>22853227.870000001</v>
      </c>
      <c r="O1143" s="159">
        <v>20502621.010000002</v>
      </c>
      <c r="P1143" s="159">
        <v>15567183.17</v>
      </c>
      <c r="Q1143" s="159">
        <v>7025253</v>
      </c>
      <c r="R1143" s="159">
        <v>8541930.1699999999</v>
      </c>
      <c r="S1143" s="159">
        <v>2350606.86</v>
      </c>
      <c r="T1143" s="159">
        <v>55782</v>
      </c>
      <c r="U1143" s="159">
        <v>20577258.329999998</v>
      </c>
      <c r="V1143" s="159">
        <v>19694711.190000001</v>
      </c>
      <c r="W1143" s="159">
        <v>7579606.6699999999</v>
      </c>
      <c r="X1143" s="159">
        <v>160252.4</v>
      </c>
      <c r="Y1143" s="159">
        <v>882547.14</v>
      </c>
      <c r="Z1143" s="159">
        <v>243294.2</v>
      </c>
      <c r="AA1143" s="159">
        <v>0</v>
      </c>
      <c r="AB1143" s="159">
        <v>243294.2</v>
      </c>
      <c r="AC1143" s="159">
        <v>515000</v>
      </c>
      <c r="AD1143" s="159">
        <v>515000</v>
      </c>
      <c r="AE1143" s="159">
        <v>6418040</v>
      </c>
      <c r="AF1143" s="159">
        <v>807909.82</v>
      </c>
      <c r="AG1143" s="159">
        <v>140084.95000000001</v>
      </c>
      <c r="AH1143" s="159">
        <v>119764</v>
      </c>
      <c r="AI1143" s="159">
        <v>0</v>
      </c>
      <c r="AJ1143" s="159">
        <v>0</v>
      </c>
    </row>
    <row r="1144" spans="1:36">
      <c r="A1144" s="153">
        <v>14</v>
      </c>
      <c r="B1144" s="154">
        <v>22</v>
      </c>
      <c r="C1144" s="154">
        <v>7</v>
      </c>
      <c r="D1144" s="155">
        <v>2</v>
      </c>
      <c r="E1144" s="155" t="s">
        <v>556</v>
      </c>
      <c r="F1144" s="156" t="s">
        <v>4232</v>
      </c>
      <c r="G1144" s="156" t="s">
        <v>556</v>
      </c>
      <c r="H1144" s="156" t="s">
        <v>4237</v>
      </c>
      <c r="I1144" s="155">
        <v>1422072</v>
      </c>
      <c r="J1144" s="157" t="s">
        <v>1743</v>
      </c>
      <c r="K1144" s="157"/>
      <c r="L1144" s="155">
        <v>2022</v>
      </c>
      <c r="M1144" s="158">
        <v>7220</v>
      </c>
      <c r="N1144" s="159">
        <v>46571074.899999999</v>
      </c>
      <c r="O1144" s="159">
        <v>36658820.920000002</v>
      </c>
      <c r="P1144" s="159">
        <v>25063215.579999998</v>
      </c>
      <c r="Q1144" s="159">
        <v>9961979</v>
      </c>
      <c r="R1144" s="159">
        <v>15101236.58</v>
      </c>
      <c r="S1144" s="159">
        <v>9912253.9800000004</v>
      </c>
      <c r="T1144" s="159">
        <v>0</v>
      </c>
      <c r="U1144" s="159">
        <v>44746944.640000001</v>
      </c>
      <c r="V1144" s="159">
        <v>31119102.059999999</v>
      </c>
      <c r="W1144" s="159">
        <v>8894483.7200000007</v>
      </c>
      <c r="X1144" s="159">
        <v>166224.51999999999</v>
      </c>
      <c r="Y1144" s="159">
        <v>13627842.58</v>
      </c>
      <c r="Z1144" s="159">
        <v>3752730.83</v>
      </c>
      <c r="AA1144" s="159">
        <v>1700000</v>
      </c>
      <c r="AB1144" s="159">
        <v>2052730.83</v>
      </c>
      <c r="AC1144" s="159">
        <v>2782427.5</v>
      </c>
      <c r="AD1144" s="159">
        <v>1083328.5</v>
      </c>
      <c r="AE1144" s="159">
        <v>8428147.1799999997</v>
      </c>
      <c r="AF1144" s="159">
        <v>5539718.8600000003</v>
      </c>
      <c r="AG1144" s="159">
        <v>183161.48</v>
      </c>
      <c r="AH1144" s="159">
        <v>183161.48</v>
      </c>
      <c r="AI1144" s="159">
        <v>0</v>
      </c>
      <c r="AJ1144" s="159">
        <v>0</v>
      </c>
    </row>
    <row r="1145" spans="1:36">
      <c r="A1145" s="153">
        <v>14</v>
      </c>
      <c r="B1145" s="154">
        <v>23</v>
      </c>
      <c r="C1145" s="154">
        <v>1</v>
      </c>
      <c r="D1145" s="155">
        <v>2</v>
      </c>
      <c r="E1145" s="155" t="s">
        <v>556</v>
      </c>
      <c r="F1145" s="156" t="s">
        <v>4238</v>
      </c>
      <c r="G1145" s="156" t="s">
        <v>556</v>
      </c>
      <c r="H1145" s="156" t="s">
        <v>4239</v>
      </c>
      <c r="I1145" s="155">
        <v>1423012</v>
      </c>
      <c r="J1145" s="157" t="s">
        <v>1742</v>
      </c>
      <c r="K1145" s="157"/>
      <c r="L1145" s="155">
        <v>2022</v>
      </c>
      <c r="M1145" s="158">
        <v>4258</v>
      </c>
      <c r="N1145" s="159">
        <v>21524791.260000002</v>
      </c>
      <c r="O1145" s="159">
        <v>20544606.239999998</v>
      </c>
      <c r="P1145" s="159">
        <v>16621941.82</v>
      </c>
      <c r="Q1145" s="159">
        <v>9252273</v>
      </c>
      <c r="R1145" s="159">
        <v>7369668.8200000003</v>
      </c>
      <c r="S1145" s="159">
        <v>980185.02</v>
      </c>
      <c r="T1145" s="159">
        <v>970.02</v>
      </c>
      <c r="U1145" s="159">
        <v>20834199.649999999</v>
      </c>
      <c r="V1145" s="159">
        <v>18823639.219999999</v>
      </c>
      <c r="W1145" s="159">
        <v>8024184.71</v>
      </c>
      <c r="X1145" s="159">
        <v>20731.72</v>
      </c>
      <c r="Y1145" s="159">
        <v>2010560.43</v>
      </c>
      <c r="Z1145" s="159">
        <v>1275277.92</v>
      </c>
      <c r="AA1145" s="159">
        <v>0</v>
      </c>
      <c r="AB1145" s="159">
        <v>1275277.92</v>
      </c>
      <c r="AC1145" s="159">
        <v>387220</v>
      </c>
      <c r="AD1145" s="159">
        <v>387220</v>
      </c>
      <c r="AE1145" s="159">
        <v>851080</v>
      </c>
      <c r="AF1145" s="159">
        <v>1720967.02</v>
      </c>
      <c r="AG1145" s="159">
        <v>208600</v>
      </c>
      <c r="AH1145" s="159">
        <v>248303.42</v>
      </c>
      <c r="AI1145" s="159">
        <v>0</v>
      </c>
      <c r="AJ1145" s="159">
        <v>0</v>
      </c>
    </row>
    <row r="1146" spans="1:36">
      <c r="A1146" s="153">
        <v>14</v>
      </c>
      <c r="B1146" s="154">
        <v>23</v>
      </c>
      <c r="C1146" s="154">
        <v>2</v>
      </c>
      <c r="D1146" s="155">
        <v>2</v>
      </c>
      <c r="E1146" s="155" t="s">
        <v>556</v>
      </c>
      <c r="F1146" s="156" t="s">
        <v>4238</v>
      </c>
      <c r="G1146" s="156" t="s">
        <v>556</v>
      </c>
      <c r="H1146" s="156" t="s">
        <v>4240</v>
      </c>
      <c r="I1146" s="155">
        <v>1423022</v>
      </c>
      <c r="J1146" s="157" t="s">
        <v>1741</v>
      </c>
      <c r="K1146" s="157"/>
      <c r="L1146" s="155">
        <v>2022</v>
      </c>
      <c r="M1146" s="158">
        <v>4524</v>
      </c>
      <c r="N1146" s="159">
        <v>21442203.370000001</v>
      </c>
      <c r="O1146" s="159">
        <v>20760638.469999999</v>
      </c>
      <c r="P1146" s="159">
        <v>15891391.01</v>
      </c>
      <c r="Q1146" s="159">
        <v>8389752</v>
      </c>
      <c r="R1146" s="159">
        <v>7501639.0099999998</v>
      </c>
      <c r="S1146" s="159">
        <v>681564.9</v>
      </c>
      <c r="T1146" s="159">
        <v>3030</v>
      </c>
      <c r="U1146" s="159">
        <v>22183926.280000001</v>
      </c>
      <c r="V1146" s="159">
        <v>19318734.010000002</v>
      </c>
      <c r="W1146" s="159">
        <v>7845037.3700000001</v>
      </c>
      <c r="X1146" s="159">
        <v>22174.22</v>
      </c>
      <c r="Y1146" s="159">
        <v>2865192.27</v>
      </c>
      <c r="Z1146" s="159">
        <v>3387091.63</v>
      </c>
      <c r="AA1146" s="159">
        <v>2072986</v>
      </c>
      <c r="AB1146" s="159">
        <v>1314105.6299999999</v>
      </c>
      <c r="AC1146" s="159">
        <v>309453</v>
      </c>
      <c r="AD1146" s="159">
        <v>309453</v>
      </c>
      <c r="AE1146" s="159">
        <v>3126739</v>
      </c>
      <c r="AF1146" s="159">
        <v>1441904.46</v>
      </c>
      <c r="AG1146" s="159">
        <v>99979.45</v>
      </c>
      <c r="AH1146" s="159">
        <v>99979.45</v>
      </c>
      <c r="AI1146" s="159">
        <v>0</v>
      </c>
      <c r="AJ1146" s="159">
        <v>0</v>
      </c>
    </row>
    <row r="1147" spans="1:36">
      <c r="A1147" s="153">
        <v>14</v>
      </c>
      <c r="B1147" s="154">
        <v>23</v>
      </c>
      <c r="C1147" s="154">
        <v>3</v>
      </c>
      <c r="D1147" s="155">
        <v>2</v>
      </c>
      <c r="E1147" s="155" t="s">
        <v>556</v>
      </c>
      <c r="F1147" s="156" t="s">
        <v>4238</v>
      </c>
      <c r="G1147" s="156" t="s">
        <v>556</v>
      </c>
      <c r="H1147" s="156" t="s">
        <v>4241</v>
      </c>
      <c r="I1147" s="155">
        <v>1423032</v>
      </c>
      <c r="J1147" s="157" t="s">
        <v>1740</v>
      </c>
      <c r="K1147" s="157"/>
      <c r="L1147" s="155">
        <v>2022</v>
      </c>
      <c r="M1147" s="158">
        <v>3366</v>
      </c>
      <c r="N1147" s="159">
        <v>19014897.399999999</v>
      </c>
      <c r="O1147" s="159">
        <v>18210588.710000001</v>
      </c>
      <c r="P1147" s="159">
        <v>14461191.359999999</v>
      </c>
      <c r="Q1147" s="159">
        <v>6920908</v>
      </c>
      <c r="R1147" s="159">
        <v>7540283.3600000003</v>
      </c>
      <c r="S1147" s="159">
        <v>804308.69</v>
      </c>
      <c r="T1147" s="159">
        <v>0</v>
      </c>
      <c r="U1147" s="159">
        <v>17423751.18</v>
      </c>
      <c r="V1147" s="159">
        <v>15970131.08</v>
      </c>
      <c r="W1147" s="159">
        <v>5861131.2800000003</v>
      </c>
      <c r="X1147" s="159">
        <v>52070.95</v>
      </c>
      <c r="Y1147" s="159">
        <v>1453620.1</v>
      </c>
      <c r="Z1147" s="159">
        <v>201960.36</v>
      </c>
      <c r="AA1147" s="159">
        <v>0</v>
      </c>
      <c r="AB1147" s="159">
        <v>201960.36</v>
      </c>
      <c r="AC1147" s="159">
        <v>1009200</v>
      </c>
      <c r="AD1147" s="159">
        <v>1009200</v>
      </c>
      <c r="AE1147" s="159">
        <v>2820950</v>
      </c>
      <c r="AF1147" s="159">
        <v>2240457.63</v>
      </c>
      <c r="AG1147" s="159">
        <v>238502.5</v>
      </c>
      <c r="AH1147" s="159">
        <v>279313.27</v>
      </c>
      <c r="AI1147" s="159">
        <v>0</v>
      </c>
      <c r="AJ1147" s="159">
        <v>0</v>
      </c>
    </row>
    <row r="1148" spans="1:36">
      <c r="A1148" s="153">
        <v>14</v>
      </c>
      <c r="B1148" s="154">
        <v>23</v>
      </c>
      <c r="C1148" s="154">
        <v>4</v>
      </c>
      <c r="D1148" s="155">
        <v>2</v>
      </c>
      <c r="E1148" s="155" t="s">
        <v>556</v>
      </c>
      <c r="F1148" s="156" t="s">
        <v>4238</v>
      </c>
      <c r="G1148" s="156" t="s">
        <v>556</v>
      </c>
      <c r="H1148" s="156" t="s">
        <v>4242</v>
      </c>
      <c r="I1148" s="155">
        <v>1423042</v>
      </c>
      <c r="J1148" s="157" t="s">
        <v>1739</v>
      </c>
      <c r="K1148" s="157"/>
      <c r="L1148" s="155">
        <v>2022</v>
      </c>
      <c r="M1148" s="158">
        <v>3723</v>
      </c>
      <c r="N1148" s="159">
        <v>24990270.510000002</v>
      </c>
      <c r="O1148" s="159">
        <v>18882591.079999998</v>
      </c>
      <c r="P1148" s="159">
        <v>14486852</v>
      </c>
      <c r="Q1148" s="159">
        <v>6939764</v>
      </c>
      <c r="R1148" s="159">
        <v>7547088</v>
      </c>
      <c r="S1148" s="159">
        <v>6107679.4299999997</v>
      </c>
      <c r="T1148" s="159">
        <v>2014.63</v>
      </c>
      <c r="U1148" s="159">
        <v>18924989.68</v>
      </c>
      <c r="V1148" s="159">
        <v>17717260.059999999</v>
      </c>
      <c r="W1148" s="159">
        <v>6871982.7000000002</v>
      </c>
      <c r="X1148" s="159">
        <v>57702.32</v>
      </c>
      <c r="Y1148" s="159">
        <v>1207729.6200000001</v>
      </c>
      <c r="Z1148" s="159">
        <v>836388.2</v>
      </c>
      <c r="AA1148" s="159">
        <v>300000</v>
      </c>
      <c r="AB1148" s="159">
        <v>536388.19999999995</v>
      </c>
      <c r="AC1148" s="159">
        <v>650000</v>
      </c>
      <c r="AD1148" s="159">
        <v>650000</v>
      </c>
      <c r="AE1148" s="159">
        <v>4979054.72</v>
      </c>
      <c r="AF1148" s="159">
        <v>1165331.02</v>
      </c>
      <c r="AG1148" s="159">
        <v>898577.82</v>
      </c>
      <c r="AH1148" s="159">
        <v>908430.51</v>
      </c>
      <c r="AI1148" s="159">
        <v>0</v>
      </c>
      <c r="AJ1148" s="159">
        <v>0</v>
      </c>
    </row>
    <row r="1149" spans="1:36">
      <c r="A1149" s="153">
        <v>14</v>
      </c>
      <c r="B1149" s="154">
        <v>23</v>
      </c>
      <c r="C1149" s="154">
        <v>5</v>
      </c>
      <c r="D1149" s="155">
        <v>2</v>
      </c>
      <c r="E1149" s="155" t="s">
        <v>556</v>
      </c>
      <c r="F1149" s="156" t="s">
        <v>4238</v>
      </c>
      <c r="G1149" s="156" t="s">
        <v>556</v>
      </c>
      <c r="H1149" s="156" t="s">
        <v>4243</v>
      </c>
      <c r="I1149" s="155">
        <v>1423052</v>
      </c>
      <c r="J1149" s="157" t="s">
        <v>1738</v>
      </c>
      <c r="K1149" s="157"/>
      <c r="L1149" s="155">
        <v>2022</v>
      </c>
      <c r="M1149" s="158">
        <v>4193</v>
      </c>
      <c r="N1149" s="159">
        <v>23893987.649999999</v>
      </c>
      <c r="O1149" s="159">
        <v>23165817.23</v>
      </c>
      <c r="P1149" s="159">
        <v>18470683.439999998</v>
      </c>
      <c r="Q1149" s="159">
        <v>9148754</v>
      </c>
      <c r="R1149" s="159">
        <v>9321929.4399999995</v>
      </c>
      <c r="S1149" s="159">
        <v>728170.42</v>
      </c>
      <c r="T1149" s="159">
        <v>172003</v>
      </c>
      <c r="U1149" s="159">
        <v>20735960.140000001</v>
      </c>
      <c r="V1149" s="159">
        <v>20376209.59</v>
      </c>
      <c r="W1149" s="159">
        <v>7496327.6100000003</v>
      </c>
      <c r="X1149" s="159">
        <v>145030.87</v>
      </c>
      <c r="Y1149" s="159">
        <v>359750.55</v>
      </c>
      <c r="Z1149" s="159">
        <v>683380.94</v>
      </c>
      <c r="AA1149" s="159">
        <v>0</v>
      </c>
      <c r="AB1149" s="159">
        <v>683380.94</v>
      </c>
      <c r="AC1149" s="159">
        <v>1026889.98</v>
      </c>
      <c r="AD1149" s="159">
        <v>1026889.98</v>
      </c>
      <c r="AE1149" s="159">
        <v>7179144.8799999999</v>
      </c>
      <c r="AF1149" s="159">
        <v>2789607.64</v>
      </c>
      <c r="AG1149" s="159">
        <v>154980.6</v>
      </c>
      <c r="AH1149" s="159">
        <v>154980.6</v>
      </c>
      <c r="AI1149" s="159">
        <v>3218.32</v>
      </c>
      <c r="AJ1149" s="159">
        <v>0</v>
      </c>
    </row>
    <row r="1150" spans="1:36">
      <c r="A1150" s="153">
        <v>14</v>
      </c>
      <c r="B1150" s="154">
        <v>23</v>
      </c>
      <c r="C1150" s="154">
        <v>6</v>
      </c>
      <c r="D1150" s="155">
        <v>3</v>
      </c>
      <c r="E1150" s="155" t="s">
        <v>556</v>
      </c>
      <c r="F1150" s="156" t="s">
        <v>4244</v>
      </c>
      <c r="G1150" s="156" t="s">
        <v>556</v>
      </c>
      <c r="H1150" s="156" t="s">
        <v>4245</v>
      </c>
      <c r="I1150" s="155">
        <v>1423063</v>
      </c>
      <c r="J1150" s="157" t="s">
        <v>1737</v>
      </c>
      <c r="K1150" s="157"/>
      <c r="L1150" s="155">
        <v>2022</v>
      </c>
      <c r="M1150" s="158">
        <v>11754</v>
      </c>
      <c r="N1150" s="159">
        <v>52339365.460000001</v>
      </c>
      <c r="O1150" s="159">
        <v>50486987.960000001</v>
      </c>
      <c r="P1150" s="159">
        <v>31294549.41</v>
      </c>
      <c r="Q1150" s="159">
        <v>11722774</v>
      </c>
      <c r="R1150" s="159">
        <v>19571775.41</v>
      </c>
      <c r="S1150" s="159">
        <v>1852377.5</v>
      </c>
      <c r="T1150" s="159">
        <v>465171.53</v>
      </c>
      <c r="U1150" s="159">
        <v>51668587.979999997</v>
      </c>
      <c r="V1150" s="159">
        <v>46906464.329999998</v>
      </c>
      <c r="W1150" s="159">
        <v>16616034.140000001</v>
      </c>
      <c r="X1150" s="159">
        <v>62942.44</v>
      </c>
      <c r="Y1150" s="159">
        <v>4762123.6500000004</v>
      </c>
      <c r="Z1150" s="159">
        <v>4506531.04</v>
      </c>
      <c r="AA1150" s="159">
        <v>2044992.56</v>
      </c>
      <c r="AB1150" s="159">
        <v>2461538.48</v>
      </c>
      <c r="AC1150" s="159">
        <v>1411000</v>
      </c>
      <c r="AD1150" s="159">
        <v>1411000</v>
      </c>
      <c r="AE1150" s="159">
        <v>5266793.8499999996</v>
      </c>
      <c r="AF1150" s="159">
        <v>3580523.63</v>
      </c>
      <c r="AG1150" s="159">
        <v>356898.94</v>
      </c>
      <c r="AH1150" s="159">
        <v>220559.01</v>
      </c>
      <c r="AI1150" s="159">
        <v>0</v>
      </c>
      <c r="AJ1150" s="159">
        <v>0</v>
      </c>
    </row>
    <row r="1151" spans="1:36">
      <c r="A1151" s="153">
        <v>14</v>
      </c>
      <c r="B1151" s="154">
        <v>23</v>
      </c>
      <c r="C1151" s="154">
        <v>7</v>
      </c>
      <c r="D1151" s="155">
        <v>2</v>
      </c>
      <c r="E1151" s="155" t="s">
        <v>556</v>
      </c>
      <c r="F1151" s="156" t="s">
        <v>4238</v>
      </c>
      <c r="G1151" s="156" t="s">
        <v>556</v>
      </c>
      <c r="H1151" s="156" t="s">
        <v>4246</v>
      </c>
      <c r="I1151" s="155">
        <v>1423072</v>
      </c>
      <c r="J1151" s="157" t="s">
        <v>1736</v>
      </c>
      <c r="K1151" s="157"/>
      <c r="L1151" s="155">
        <v>2022</v>
      </c>
      <c r="M1151" s="158">
        <v>4270</v>
      </c>
      <c r="N1151" s="159">
        <v>20968201.079999998</v>
      </c>
      <c r="O1151" s="159">
        <v>20249854.460000001</v>
      </c>
      <c r="P1151" s="159">
        <v>16676770.4</v>
      </c>
      <c r="Q1151" s="159">
        <v>9244509</v>
      </c>
      <c r="R1151" s="159">
        <v>7432261.4000000004</v>
      </c>
      <c r="S1151" s="159">
        <v>718346.62</v>
      </c>
      <c r="T1151" s="159">
        <v>0</v>
      </c>
      <c r="U1151" s="159">
        <v>19928732.850000001</v>
      </c>
      <c r="V1151" s="159">
        <v>17719122.629999999</v>
      </c>
      <c r="W1151" s="159">
        <v>7056983.6900000004</v>
      </c>
      <c r="X1151" s="159">
        <v>3590.85</v>
      </c>
      <c r="Y1151" s="159">
        <v>2209610.2200000002</v>
      </c>
      <c r="Z1151" s="159">
        <v>5034227.3</v>
      </c>
      <c r="AA1151" s="159">
        <v>0</v>
      </c>
      <c r="AB1151" s="159">
        <v>5034227.3</v>
      </c>
      <c r="AC1151" s="159">
        <v>120022.29</v>
      </c>
      <c r="AD1151" s="159">
        <v>120022.29</v>
      </c>
      <c r="AE1151" s="159">
        <v>240044.59</v>
      </c>
      <c r="AF1151" s="159">
        <v>2530731.83</v>
      </c>
      <c r="AG1151" s="159">
        <v>114994</v>
      </c>
      <c r="AH1151" s="159">
        <v>114994</v>
      </c>
      <c r="AI1151" s="159">
        <v>0</v>
      </c>
      <c r="AJ1151" s="159">
        <v>0</v>
      </c>
    </row>
    <row r="1152" spans="1:36">
      <c r="A1152" s="153">
        <v>14</v>
      </c>
      <c r="B1152" s="154">
        <v>23</v>
      </c>
      <c r="C1152" s="154">
        <v>8</v>
      </c>
      <c r="D1152" s="155">
        <v>2</v>
      </c>
      <c r="E1152" s="155" t="s">
        <v>556</v>
      </c>
      <c r="F1152" s="156" t="s">
        <v>4238</v>
      </c>
      <c r="G1152" s="156" t="s">
        <v>556</v>
      </c>
      <c r="H1152" s="156" t="s">
        <v>4247</v>
      </c>
      <c r="I1152" s="155">
        <v>1423082</v>
      </c>
      <c r="J1152" s="157" t="s">
        <v>1735</v>
      </c>
      <c r="K1152" s="157"/>
      <c r="L1152" s="155">
        <v>2022</v>
      </c>
      <c r="M1152" s="158">
        <v>5272</v>
      </c>
      <c r="N1152" s="159">
        <v>27904657.050000001</v>
      </c>
      <c r="O1152" s="159">
        <v>25817472.170000002</v>
      </c>
      <c r="P1152" s="159">
        <v>20572975.68</v>
      </c>
      <c r="Q1152" s="159">
        <v>9819798</v>
      </c>
      <c r="R1152" s="159">
        <v>10753177.68</v>
      </c>
      <c r="S1152" s="159">
        <v>2087184.88</v>
      </c>
      <c r="T1152" s="159">
        <v>125400</v>
      </c>
      <c r="U1152" s="159">
        <v>29414297.829999998</v>
      </c>
      <c r="V1152" s="159">
        <v>24707667.48</v>
      </c>
      <c r="W1152" s="159">
        <v>8385131.8899999997</v>
      </c>
      <c r="X1152" s="159">
        <v>142311.69</v>
      </c>
      <c r="Y1152" s="159">
        <v>4706630.3499999996</v>
      </c>
      <c r="Z1152" s="159">
        <v>3256424.84</v>
      </c>
      <c r="AA1152" s="159">
        <v>3135567.44</v>
      </c>
      <c r="AB1152" s="159">
        <v>120857.39999999991</v>
      </c>
      <c r="AC1152" s="159">
        <v>953180</v>
      </c>
      <c r="AD1152" s="159">
        <v>953180</v>
      </c>
      <c r="AE1152" s="159">
        <v>14788203.439999999</v>
      </c>
      <c r="AF1152" s="159">
        <v>1109804.69</v>
      </c>
      <c r="AG1152" s="159">
        <v>160845.38</v>
      </c>
      <c r="AH1152" s="159">
        <v>296966.31</v>
      </c>
      <c r="AI1152" s="159">
        <v>0</v>
      </c>
      <c r="AJ1152" s="159">
        <v>0</v>
      </c>
    </row>
    <row r="1153" spans="1:36">
      <c r="A1153" s="153">
        <v>14</v>
      </c>
      <c r="B1153" s="154">
        <v>24</v>
      </c>
      <c r="C1153" s="154">
        <v>1</v>
      </c>
      <c r="D1153" s="155">
        <v>2</v>
      </c>
      <c r="E1153" s="155" t="s">
        <v>556</v>
      </c>
      <c r="F1153" s="156" t="s">
        <v>4248</v>
      </c>
      <c r="G1153" s="156" t="s">
        <v>556</v>
      </c>
      <c r="H1153" s="156" t="s">
        <v>4249</v>
      </c>
      <c r="I1153" s="155">
        <v>1424012</v>
      </c>
      <c r="J1153" s="157" t="s">
        <v>1734</v>
      </c>
      <c r="K1153" s="157"/>
      <c r="L1153" s="155">
        <v>2022</v>
      </c>
      <c r="M1153" s="158">
        <v>3737</v>
      </c>
      <c r="N1153" s="159">
        <v>23395636.640000001</v>
      </c>
      <c r="O1153" s="159">
        <v>20115488.710000001</v>
      </c>
      <c r="P1153" s="159">
        <v>15142724.280000001</v>
      </c>
      <c r="Q1153" s="159">
        <v>6902745</v>
      </c>
      <c r="R1153" s="159">
        <v>8239979.2800000003</v>
      </c>
      <c r="S1153" s="159">
        <v>3280147.93</v>
      </c>
      <c r="T1153" s="159">
        <v>0</v>
      </c>
      <c r="U1153" s="159">
        <v>20279537.93</v>
      </c>
      <c r="V1153" s="159">
        <v>17710078.879999999</v>
      </c>
      <c r="W1153" s="159">
        <v>6007039.29</v>
      </c>
      <c r="X1153" s="159">
        <v>68639.47</v>
      </c>
      <c r="Y1153" s="159">
        <v>2569459.0499999998</v>
      </c>
      <c r="Z1153" s="159">
        <v>1793960.73</v>
      </c>
      <c r="AA1153" s="159">
        <v>0</v>
      </c>
      <c r="AB1153" s="159">
        <v>1793960.73</v>
      </c>
      <c r="AC1153" s="159">
        <v>536000</v>
      </c>
      <c r="AD1153" s="159">
        <v>536000</v>
      </c>
      <c r="AE1153" s="159">
        <v>2660000</v>
      </c>
      <c r="AF1153" s="159">
        <v>2405409.83</v>
      </c>
      <c r="AG1153" s="159">
        <v>129994.16</v>
      </c>
      <c r="AH1153" s="159">
        <v>121077.71</v>
      </c>
      <c r="AI1153" s="159">
        <v>0</v>
      </c>
      <c r="AJ1153" s="159">
        <v>0</v>
      </c>
    </row>
    <row r="1154" spans="1:36">
      <c r="A1154" s="153">
        <v>14</v>
      </c>
      <c r="B1154" s="154">
        <v>24</v>
      </c>
      <c r="C1154" s="154">
        <v>2</v>
      </c>
      <c r="D1154" s="155">
        <v>2</v>
      </c>
      <c r="E1154" s="155" t="s">
        <v>556</v>
      </c>
      <c r="F1154" s="156" t="s">
        <v>4248</v>
      </c>
      <c r="G1154" s="156" t="s">
        <v>556</v>
      </c>
      <c r="H1154" s="156" t="s">
        <v>4250</v>
      </c>
      <c r="I1154" s="155">
        <v>1424022</v>
      </c>
      <c r="J1154" s="157" t="s">
        <v>1733</v>
      </c>
      <c r="K1154" s="157"/>
      <c r="L1154" s="155">
        <v>2022</v>
      </c>
      <c r="M1154" s="158">
        <v>4785</v>
      </c>
      <c r="N1154" s="159">
        <v>28403885.75</v>
      </c>
      <c r="O1154" s="159">
        <v>24416441.739999998</v>
      </c>
      <c r="P1154" s="159">
        <v>17917162.130000003</v>
      </c>
      <c r="Q1154" s="159">
        <v>8460481</v>
      </c>
      <c r="R1154" s="159">
        <v>9456681.1300000008</v>
      </c>
      <c r="S1154" s="159">
        <v>3987444.01</v>
      </c>
      <c r="T1154" s="159">
        <v>188559.98</v>
      </c>
      <c r="U1154" s="159">
        <v>27777219.649999999</v>
      </c>
      <c r="V1154" s="159">
        <v>22721033.739999998</v>
      </c>
      <c r="W1154" s="159">
        <v>9241856.5999999996</v>
      </c>
      <c r="X1154" s="159">
        <v>145207.99</v>
      </c>
      <c r="Y1154" s="159">
        <v>5056185.91</v>
      </c>
      <c r="Z1154" s="159">
        <v>2813389.36</v>
      </c>
      <c r="AA1154" s="159">
        <v>0</v>
      </c>
      <c r="AB1154" s="159">
        <v>2813389.36</v>
      </c>
      <c r="AC1154" s="159">
        <v>694936</v>
      </c>
      <c r="AD1154" s="159">
        <v>694936</v>
      </c>
      <c r="AE1154" s="159">
        <v>5254559.0999999996</v>
      </c>
      <c r="AF1154" s="159">
        <v>1695408</v>
      </c>
      <c r="AG1154" s="159">
        <v>114985.73</v>
      </c>
      <c r="AH1154" s="159">
        <v>114985.73</v>
      </c>
      <c r="AI1154" s="159">
        <v>0</v>
      </c>
      <c r="AJ1154" s="159">
        <v>0</v>
      </c>
    </row>
    <row r="1155" spans="1:36">
      <c r="A1155" s="153">
        <v>14</v>
      </c>
      <c r="B1155" s="154">
        <v>24</v>
      </c>
      <c r="C1155" s="154">
        <v>3</v>
      </c>
      <c r="D1155" s="155">
        <v>2</v>
      </c>
      <c r="E1155" s="155" t="s">
        <v>556</v>
      </c>
      <c r="F1155" s="156" t="s">
        <v>4248</v>
      </c>
      <c r="G1155" s="156" t="s">
        <v>556</v>
      </c>
      <c r="H1155" s="156" t="s">
        <v>4251</v>
      </c>
      <c r="I1155" s="155">
        <v>1424032</v>
      </c>
      <c r="J1155" s="157" t="s">
        <v>1732</v>
      </c>
      <c r="K1155" s="157"/>
      <c r="L1155" s="155">
        <v>2022</v>
      </c>
      <c r="M1155" s="158">
        <v>5018</v>
      </c>
      <c r="N1155" s="159">
        <v>35004190.770000003</v>
      </c>
      <c r="O1155" s="159">
        <v>26237507.489999998</v>
      </c>
      <c r="P1155" s="159">
        <v>17639897.91</v>
      </c>
      <c r="Q1155" s="159">
        <v>7439407</v>
      </c>
      <c r="R1155" s="159">
        <v>10200490.91</v>
      </c>
      <c r="S1155" s="159">
        <v>8766683.2799999993</v>
      </c>
      <c r="T1155" s="159">
        <v>2150</v>
      </c>
      <c r="U1155" s="159">
        <v>34169102.390000001</v>
      </c>
      <c r="V1155" s="159">
        <v>23434307.57</v>
      </c>
      <c r="W1155" s="159">
        <v>8541336.1699999999</v>
      </c>
      <c r="X1155" s="159">
        <v>182924.44</v>
      </c>
      <c r="Y1155" s="159">
        <v>10734794.82</v>
      </c>
      <c r="Z1155" s="159">
        <v>2200436.54</v>
      </c>
      <c r="AA1155" s="159">
        <v>1545000</v>
      </c>
      <c r="AB1155" s="159">
        <v>655436.54</v>
      </c>
      <c r="AC1155" s="159">
        <v>575000</v>
      </c>
      <c r="AD1155" s="159">
        <v>575000</v>
      </c>
      <c r="AE1155" s="159">
        <v>8970000</v>
      </c>
      <c r="AF1155" s="159">
        <v>2803199.92</v>
      </c>
      <c r="AG1155" s="159">
        <v>114580</v>
      </c>
      <c r="AH1155" s="159">
        <v>114580</v>
      </c>
      <c r="AI1155" s="159">
        <v>0</v>
      </c>
      <c r="AJ1155" s="159">
        <v>0</v>
      </c>
    </row>
    <row r="1156" spans="1:36">
      <c r="A1156" s="153">
        <v>14</v>
      </c>
      <c r="B1156" s="154">
        <v>24</v>
      </c>
      <c r="C1156" s="154">
        <v>4</v>
      </c>
      <c r="D1156" s="155">
        <v>3</v>
      </c>
      <c r="E1156" s="155" t="s">
        <v>556</v>
      </c>
      <c r="F1156" s="156" t="s">
        <v>4252</v>
      </c>
      <c r="G1156" s="156" t="s">
        <v>556</v>
      </c>
      <c r="H1156" s="156" t="s">
        <v>4253</v>
      </c>
      <c r="I1156" s="155">
        <v>1424043</v>
      </c>
      <c r="J1156" s="157" t="s">
        <v>1731</v>
      </c>
      <c r="K1156" s="157"/>
      <c r="L1156" s="155">
        <v>2022</v>
      </c>
      <c r="M1156" s="158">
        <v>24685</v>
      </c>
      <c r="N1156" s="159">
        <v>145394111.62</v>
      </c>
      <c r="O1156" s="159">
        <v>126606284.68000001</v>
      </c>
      <c r="P1156" s="159">
        <v>73875437.909999996</v>
      </c>
      <c r="Q1156" s="159">
        <v>24311941</v>
      </c>
      <c r="R1156" s="159">
        <v>49563496.909999996</v>
      </c>
      <c r="S1156" s="159">
        <v>18787826.940000001</v>
      </c>
      <c r="T1156" s="159">
        <v>3876966.08</v>
      </c>
      <c r="U1156" s="159">
        <v>143709736.27000001</v>
      </c>
      <c r="V1156" s="159">
        <v>129150989.84</v>
      </c>
      <c r="W1156" s="159">
        <v>41948211.240000002</v>
      </c>
      <c r="X1156" s="159">
        <v>2248589.7400000002</v>
      </c>
      <c r="Y1156" s="159">
        <v>14558746.43</v>
      </c>
      <c r="Z1156" s="159">
        <v>11158582.609999999</v>
      </c>
      <c r="AA1156" s="159">
        <v>9800000</v>
      </c>
      <c r="AB1156" s="159">
        <v>1358582.6099999994</v>
      </c>
      <c r="AC1156" s="159">
        <v>6226959.4299999997</v>
      </c>
      <c r="AD1156" s="159">
        <v>6226959.4299999997</v>
      </c>
      <c r="AE1156" s="159">
        <v>79872589.140000001</v>
      </c>
      <c r="AF1156" s="159">
        <v>-2544705.16</v>
      </c>
      <c r="AG1156" s="159">
        <v>777495.84</v>
      </c>
      <c r="AH1156" s="159">
        <v>1037168.22</v>
      </c>
      <c r="AI1156" s="159">
        <v>0</v>
      </c>
      <c r="AJ1156" s="159">
        <v>0</v>
      </c>
    </row>
    <row r="1157" spans="1:36">
      <c r="A1157" s="153">
        <v>14</v>
      </c>
      <c r="B1157" s="154">
        <v>24</v>
      </c>
      <c r="C1157" s="154">
        <v>5</v>
      </c>
      <c r="D1157" s="155">
        <v>2</v>
      </c>
      <c r="E1157" s="155" t="s">
        <v>556</v>
      </c>
      <c r="F1157" s="156" t="s">
        <v>4248</v>
      </c>
      <c r="G1157" s="156" t="s">
        <v>556</v>
      </c>
      <c r="H1157" s="156" t="s">
        <v>4254</v>
      </c>
      <c r="I1157" s="155">
        <v>1424052</v>
      </c>
      <c r="J1157" s="157" t="s">
        <v>1730</v>
      </c>
      <c r="K1157" s="157"/>
      <c r="L1157" s="155">
        <v>2022</v>
      </c>
      <c r="M1157" s="158">
        <v>4631</v>
      </c>
      <c r="N1157" s="159">
        <v>25737993.170000002</v>
      </c>
      <c r="O1157" s="159">
        <v>23526460.710000001</v>
      </c>
      <c r="P1157" s="159">
        <v>16744341.460000001</v>
      </c>
      <c r="Q1157" s="159">
        <v>8040657</v>
      </c>
      <c r="R1157" s="159">
        <v>8703684.4600000009</v>
      </c>
      <c r="S1157" s="159">
        <v>2211532.46</v>
      </c>
      <c r="T1157" s="159">
        <v>152694</v>
      </c>
      <c r="U1157" s="159">
        <v>24051569.719999999</v>
      </c>
      <c r="V1157" s="159">
        <v>22010424.780000001</v>
      </c>
      <c r="W1157" s="159">
        <v>8743928.5899999999</v>
      </c>
      <c r="X1157" s="159">
        <v>146362.97</v>
      </c>
      <c r="Y1157" s="159">
        <v>2041144.94</v>
      </c>
      <c r="Z1157" s="159">
        <v>466089.74</v>
      </c>
      <c r="AA1157" s="159">
        <v>0</v>
      </c>
      <c r="AB1157" s="159">
        <v>466089.74</v>
      </c>
      <c r="AC1157" s="159">
        <v>465600</v>
      </c>
      <c r="AD1157" s="159">
        <v>465600</v>
      </c>
      <c r="AE1157" s="159">
        <v>7050800</v>
      </c>
      <c r="AF1157" s="159">
        <v>1516035.93</v>
      </c>
      <c r="AG1157" s="159">
        <v>114392.1</v>
      </c>
      <c r="AH1157" s="159">
        <v>114392.1</v>
      </c>
      <c r="AI1157" s="159">
        <v>0</v>
      </c>
      <c r="AJ1157" s="159">
        <v>0</v>
      </c>
    </row>
    <row r="1158" spans="1:36">
      <c r="A1158" s="153">
        <v>14</v>
      </c>
      <c r="B1158" s="154">
        <v>24</v>
      </c>
      <c r="C1158" s="154">
        <v>6</v>
      </c>
      <c r="D1158" s="155">
        <v>2</v>
      </c>
      <c r="E1158" s="155" t="s">
        <v>556</v>
      </c>
      <c r="F1158" s="156" t="s">
        <v>4248</v>
      </c>
      <c r="G1158" s="156" t="s">
        <v>556</v>
      </c>
      <c r="H1158" s="156" t="s">
        <v>4255</v>
      </c>
      <c r="I1158" s="155">
        <v>1424062</v>
      </c>
      <c r="J1158" s="157" t="s">
        <v>1729</v>
      </c>
      <c r="K1158" s="157"/>
      <c r="L1158" s="155">
        <v>2022</v>
      </c>
      <c r="M1158" s="158">
        <v>4113</v>
      </c>
      <c r="N1158" s="159">
        <v>24905144.510000002</v>
      </c>
      <c r="O1158" s="159">
        <v>23252601.510000002</v>
      </c>
      <c r="P1158" s="159">
        <v>16838961.23</v>
      </c>
      <c r="Q1158" s="159">
        <v>7028903</v>
      </c>
      <c r="R1158" s="159">
        <v>9810058.2300000004</v>
      </c>
      <c r="S1158" s="159">
        <v>1652543</v>
      </c>
      <c r="T1158" s="159">
        <v>7479.68</v>
      </c>
      <c r="U1158" s="159">
        <v>25983451.890000001</v>
      </c>
      <c r="V1158" s="159">
        <v>21506261.350000001</v>
      </c>
      <c r="W1158" s="159">
        <v>8216332.7300000004</v>
      </c>
      <c r="X1158" s="159">
        <v>74911.38</v>
      </c>
      <c r="Y1158" s="159">
        <v>4477190.54</v>
      </c>
      <c r="Z1158" s="159">
        <v>1933665.71</v>
      </c>
      <c r="AA1158" s="159">
        <v>1718791</v>
      </c>
      <c r="AB1158" s="159">
        <v>214874.70999999996</v>
      </c>
      <c r="AC1158" s="159">
        <v>607932</v>
      </c>
      <c r="AD1158" s="159">
        <v>607932</v>
      </c>
      <c r="AE1158" s="159">
        <v>4827836.5599999996</v>
      </c>
      <c r="AF1158" s="159">
        <v>1746340.16</v>
      </c>
      <c r="AG1158" s="159">
        <v>298954.19</v>
      </c>
      <c r="AH1158" s="159">
        <v>172264.77</v>
      </c>
      <c r="AI1158" s="159">
        <v>0</v>
      </c>
      <c r="AJ1158" s="159">
        <v>0</v>
      </c>
    </row>
    <row r="1159" spans="1:36">
      <c r="A1159" s="153">
        <v>14</v>
      </c>
      <c r="B1159" s="154">
        <v>24</v>
      </c>
      <c r="C1159" s="154">
        <v>7</v>
      </c>
      <c r="D1159" s="155">
        <v>2</v>
      </c>
      <c r="E1159" s="155" t="s">
        <v>556</v>
      </c>
      <c r="F1159" s="156" t="s">
        <v>4248</v>
      </c>
      <c r="G1159" s="156" t="s">
        <v>556</v>
      </c>
      <c r="H1159" s="156" t="s">
        <v>4256</v>
      </c>
      <c r="I1159" s="155">
        <v>1424072</v>
      </c>
      <c r="J1159" s="157" t="s">
        <v>1728</v>
      </c>
      <c r="K1159" s="157"/>
      <c r="L1159" s="155">
        <v>2022</v>
      </c>
      <c r="M1159" s="158">
        <v>4848</v>
      </c>
      <c r="N1159" s="159">
        <v>27151208</v>
      </c>
      <c r="O1159" s="159">
        <v>25641047.170000002</v>
      </c>
      <c r="P1159" s="159">
        <v>18651916.149999999</v>
      </c>
      <c r="Q1159" s="159">
        <v>9012030</v>
      </c>
      <c r="R1159" s="159">
        <v>9639886.1500000004</v>
      </c>
      <c r="S1159" s="159">
        <v>1510160.83</v>
      </c>
      <c r="T1159" s="159">
        <v>130200</v>
      </c>
      <c r="U1159" s="159">
        <v>25647416.66</v>
      </c>
      <c r="V1159" s="159">
        <v>22567413.34</v>
      </c>
      <c r="W1159" s="159">
        <v>9037473.5500000007</v>
      </c>
      <c r="X1159" s="159">
        <v>164053.79</v>
      </c>
      <c r="Y1159" s="159">
        <v>3080003.32</v>
      </c>
      <c r="Z1159" s="159">
        <v>1232042.6000000001</v>
      </c>
      <c r="AA1159" s="159">
        <v>700000</v>
      </c>
      <c r="AB1159" s="159">
        <v>532042.60000000009</v>
      </c>
      <c r="AC1159" s="159">
        <v>932000</v>
      </c>
      <c r="AD1159" s="159">
        <v>932000</v>
      </c>
      <c r="AE1159" s="159">
        <v>9208000</v>
      </c>
      <c r="AF1159" s="159">
        <v>3073633.83</v>
      </c>
      <c r="AG1159" s="159">
        <v>114225</v>
      </c>
      <c r="AH1159" s="159">
        <v>114225</v>
      </c>
      <c r="AI1159" s="159">
        <v>0</v>
      </c>
      <c r="AJ1159" s="159">
        <v>0</v>
      </c>
    </row>
    <row r="1160" spans="1:36">
      <c r="A1160" s="153">
        <v>14</v>
      </c>
      <c r="B1160" s="154">
        <v>25</v>
      </c>
      <c r="C1160" s="154">
        <v>1</v>
      </c>
      <c r="D1160" s="155">
        <v>1</v>
      </c>
      <c r="E1160" s="155" t="s">
        <v>556</v>
      </c>
      <c r="F1160" s="156" t="s">
        <v>4257</v>
      </c>
      <c r="G1160" s="156" t="s">
        <v>556</v>
      </c>
      <c r="H1160" s="156" t="s">
        <v>4258</v>
      </c>
      <c r="I1160" s="155">
        <v>1425011</v>
      </c>
      <c r="J1160" s="157" t="s">
        <v>1721</v>
      </c>
      <c r="K1160" s="157"/>
      <c r="L1160" s="155">
        <v>2022</v>
      </c>
      <c r="M1160" s="158">
        <v>18047</v>
      </c>
      <c r="N1160" s="159">
        <v>96453637.129999995</v>
      </c>
      <c r="O1160" s="159">
        <v>77404774.900000006</v>
      </c>
      <c r="P1160" s="159">
        <v>43337944.810000002</v>
      </c>
      <c r="Q1160" s="159">
        <v>17264607</v>
      </c>
      <c r="R1160" s="159">
        <v>26073337.809999999</v>
      </c>
      <c r="S1160" s="159">
        <v>19048862.23</v>
      </c>
      <c r="T1160" s="159">
        <v>9389754.9600000009</v>
      </c>
      <c r="U1160" s="159">
        <v>92173016.280000001</v>
      </c>
      <c r="V1160" s="159">
        <v>75740579.75</v>
      </c>
      <c r="W1160" s="159">
        <v>30108482.129999999</v>
      </c>
      <c r="X1160" s="159">
        <v>275552.71000000002</v>
      </c>
      <c r="Y1160" s="159">
        <v>16432436.529999999</v>
      </c>
      <c r="Z1160" s="159">
        <v>5994127.0800000001</v>
      </c>
      <c r="AA1160" s="159">
        <v>1000000</v>
      </c>
      <c r="AB1160" s="159">
        <v>4994127.08</v>
      </c>
      <c r="AC1160" s="159">
        <v>1498000</v>
      </c>
      <c r="AD1160" s="159">
        <v>1498000</v>
      </c>
      <c r="AE1160" s="159">
        <v>20283053.219999999</v>
      </c>
      <c r="AF1160" s="159">
        <v>1664195.15</v>
      </c>
      <c r="AG1160" s="159">
        <v>152554.32999999999</v>
      </c>
      <c r="AH1160" s="159">
        <v>236025.87</v>
      </c>
      <c r="AI1160" s="159">
        <v>0</v>
      </c>
      <c r="AJ1160" s="159">
        <v>0</v>
      </c>
    </row>
    <row r="1161" spans="1:36">
      <c r="A1161" s="153">
        <v>14</v>
      </c>
      <c r="B1161" s="154">
        <v>25</v>
      </c>
      <c r="C1161" s="154">
        <v>2</v>
      </c>
      <c r="D1161" s="155">
        <v>2</v>
      </c>
      <c r="E1161" s="155" t="s">
        <v>556</v>
      </c>
      <c r="F1161" s="156" t="s">
        <v>4259</v>
      </c>
      <c r="G1161" s="156" t="s">
        <v>556</v>
      </c>
      <c r="H1161" s="156" t="s">
        <v>4260</v>
      </c>
      <c r="I1161" s="155">
        <v>1425022</v>
      </c>
      <c r="J1161" s="157" t="s">
        <v>1727</v>
      </c>
      <c r="K1161" s="157"/>
      <c r="L1161" s="155">
        <v>2022</v>
      </c>
      <c r="M1161" s="158">
        <v>9036</v>
      </c>
      <c r="N1161" s="159">
        <v>56665778.68</v>
      </c>
      <c r="O1161" s="159">
        <v>48366038.399999999</v>
      </c>
      <c r="P1161" s="159">
        <v>37965553.600000001</v>
      </c>
      <c r="Q1161" s="159">
        <v>19073037</v>
      </c>
      <c r="R1161" s="159">
        <v>18892516.600000001</v>
      </c>
      <c r="S1161" s="159">
        <v>8299740.2800000003</v>
      </c>
      <c r="T1161" s="159">
        <v>11668.28</v>
      </c>
      <c r="U1161" s="159">
        <v>48319051.369999997</v>
      </c>
      <c r="V1161" s="159">
        <v>44185654.719999999</v>
      </c>
      <c r="W1161" s="159">
        <v>17735867.079999998</v>
      </c>
      <c r="X1161" s="159">
        <v>42756.92</v>
      </c>
      <c r="Y1161" s="159">
        <v>4133396.65</v>
      </c>
      <c r="Z1161" s="159">
        <v>2383881.29</v>
      </c>
      <c r="AA1161" s="159">
        <v>0</v>
      </c>
      <c r="AB1161" s="159">
        <v>2383881.29</v>
      </c>
      <c r="AC1161" s="159">
        <v>757410</v>
      </c>
      <c r="AD1161" s="159">
        <v>757410</v>
      </c>
      <c r="AE1161" s="159">
        <v>1666660</v>
      </c>
      <c r="AF1161" s="159">
        <v>4180383.68</v>
      </c>
      <c r="AG1161" s="159">
        <v>173586.6</v>
      </c>
      <c r="AH1161" s="159">
        <v>173586.6</v>
      </c>
      <c r="AI1161" s="159">
        <v>0</v>
      </c>
      <c r="AJ1161" s="159">
        <v>0</v>
      </c>
    </row>
    <row r="1162" spans="1:36">
      <c r="A1162" s="153">
        <v>14</v>
      </c>
      <c r="B1162" s="154">
        <v>25</v>
      </c>
      <c r="C1162" s="154">
        <v>3</v>
      </c>
      <c r="D1162" s="155">
        <v>3</v>
      </c>
      <c r="E1162" s="155" t="s">
        <v>556</v>
      </c>
      <c r="F1162" s="156" t="s">
        <v>4261</v>
      </c>
      <c r="G1162" s="156" t="s">
        <v>556</v>
      </c>
      <c r="H1162" s="156" t="s">
        <v>4262</v>
      </c>
      <c r="I1162" s="155">
        <v>1425033</v>
      </c>
      <c r="J1162" s="157" t="s">
        <v>1726</v>
      </c>
      <c r="K1162" s="157"/>
      <c r="L1162" s="155">
        <v>2022</v>
      </c>
      <c r="M1162" s="158">
        <v>14610</v>
      </c>
      <c r="N1162" s="159">
        <v>71068983.560000002</v>
      </c>
      <c r="O1162" s="159">
        <v>67985912.560000002</v>
      </c>
      <c r="P1162" s="159">
        <v>45586838.840000004</v>
      </c>
      <c r="Q1162" s="159">
        <v>21885645</v>
      </c>
      <c r="R1162" s="159">
        <v>23701193.84</v>
      </c>
      <c r="S1162" s="159">
        <v>3083071</v>
      </c>
      <c r="T1162" s="159">
        <v>120343.91</v>
      </c>
      <c r="U1162" s="159">
        <v>68824585.829999998</v>
      </c>
      <c r="V1162" s="159">
        <v>62700430.729999997</v>
      </c>
      <c r="W1162" s="159">
        <v>23430892.34</v>
      </c>
      <c r="X1162" s="159">
        <v>130028.37</v>
      </c>
      <c r="Y1162" s="159">
        <v>6124155.0999999996</v>
      </c>
      <c r="Z1162" s="159">
        <v>53242.86</v>
      </c>
      <c r="AA1162" s="159">
        <v>0</v>
      </c>
      <c r="AB1162" s="159">
        <v>53242.86</v>
      </c>
      <c r="AC1162" s="159">
        <v>1220000</v>
      </c>
      <c r="AD1162" s="159">
        <v>1220000</v>
      </c>
      <c r="AE1162" s="159">
        <v>5680000</v>
      </c>
      <c r="AF1162" s="159">
        <v>5285481.83</v>
      </c>
      <c r="AG1162" s="159">
        <v>451752.55</v>
      </c>
      <c r="AH1162" s="159">
        <v>423675</v>
      </c>
      <c r="AI1162" s="159">
        <v>0</v>
      </c>
      <c r="AJ1162" s="159">
        <v>0</v>
      </c>
    </row>
    <row r="1163" spans="1:36">
      <c r="A1163" s="153">
        <v>14</v>
      </c>
      <c r="B1163" s="154">
        <v>25</v>
      </c>
      <c r="C1163" s="154">
        <v>4</v>
      </c>
      <c r="D1163" s="155">
        <v>2</v>
      </c>
      <c r="E1163" s="155" t="s">
        <v>556</v>
      </c>
      <c r="F1163" s="156" t="s">
        <v>4259</v>
      </c>
      <c r="G1163" s="156" t="s">
        <v>556</v>
      </c>
      <c r="H1163" s="156" t="s">
        <v>4263</v>
      </c>
      <c r="I1163" s="155">
        <v>1425042</v>
      </c>
      <c r="J1163" s="157" t="s">
        <v>1725</v>
      </c>
      <c r="K1163" s="157"/>
      <c r="L1163" s="155">
        <v>2022</v>
      </c>
      <c r="M1163" s="158">
        <v>7017</v>
      </c>
      <c r="N1163" s="159">
        <v>39597843.030000001</v>
      </c>
      <c r="O1163" s="159">
        <v>37855409.030000001</v>
      </c>
      <c r="P1163" s="159">
        <v>28007260.73</v>
      </c>
      <c r="Q1163" s="159">
        <v>12384631</v>
      </c>
      <c r="R1163" s="159">
        <v>15622629.73</v>
      </c>
      <c r="S1163" s="159">
        <v>1742434</v>
      </c>
      <c r="T1163" s="159">
        <v>30295</v>
      </c>
      <c r="U1163" s="159">
        <v>37801195.390000001</v>
      </c>
      <c r="V1163" s="159">
        <v>35537655.659999996</v>
      </c>
      <c r="W1163" s="159">
        <v>12560940.960000001</v>
      </c>
      <c r="X1163" s="159">
        <v>29873.58</v>
      </c>
      <c r="Y1163" s="159">
        <v>2263539.73</v>
      </c>
      <c r="Z1163" s="159">
        <v>1852282.75</v>
      </c>
      <c r="AA1163" s="159">
        <v>0</v>
      </c>
      <c r="AB1163" s="159">
        <v>1852282.75</v>
      </c>
      <c r="AC1163" s="159">
        <v>613000</v>
      </c>
      <c r="AD1163" s="159">
        <v>613000</v>
      </c>
      <c r="AE1163" s="159">
        <v>1225900</v>
      </c>
      <c r="AF1163" s="159">
        <v>2317753.37</v>
      </c>
      <c r="AG1163" s="159">
        <v>884788.35</v>
      </c>
      <c r="AH1163" s="159">
        <v>709499.71</v>
      </c>
      <c r="AI1163" s="159">
        <v>0</v>
      </c>
      <c r="AJ1163" s="159">
        <v>0</v>
      </c>
    </row>
    <row r="1164" spans="1:36">
      <c r="A1164" s="153">
        <v>14</v>
      </c>
      <c r="B1164" s="154">
        <v>25</v>
      </c>
      <c r="C1164" s="154">
        <v>5</v>
      </c>
      <c r="D1164" s="155">
        <v>2</v>
      </c>
      <c r="E1164" s="155" t="s">
        <v>556</v>
      </c>
      <c r="F1164" s="156" t="s">
        <v>4259</v>
      </c>
      <c r="G1164" s="156" t="s">
        <v>556</v>
      </c>
      <c r="H1164" s="156" t="s">
        <v>4264</v>
      </c>
      <c r="I1164" s="155">
        <v>1425052</v>
      </c>
      <c r="J1164" s="157" t="s">
        <v>1724</v>
      </c>
      <c r="K1164" s="157"/>
      <c r="L1164" s="155">
        <v>2022</v>
      </c>
      <c r="M1164" s="158">
        <v>14552</v>
      </c>
      <c r="N1164" s="159">
        <v>78446071.709999993</v>
      </c>
      <c r="O1164" s="159">
        <v>74130777.950000003</v>
      </c>
      <c r="P1164" s="159">
        <v>52046233.149999999</v>
      </c>
      <c r="Q1164" s="159">
        <v>21752262</v>
      </c>
      <c r="R1164" s="159">
        <v>30293971.149999999</v>
      </c>
      <c r="S1164" s="159">
        <v>4315293.76</v>
      </c>
      <c r="T1164" s="159">
        <v>65728.63</v>
      </c>
      <c r="U1164" s="159">
        <v>78999984.810000002</v>
      </c>
      <c r="V1164" s="159">
        <v>71258805.25</v>
      </c>
      <c r="W1164" s="159">
        <v>25967111.140000001</v>
      </c>
      <c r="X1164" s="159">
        <v>138727.93</v>
      </c>
      <c r="Y1164" s="159">
        <v>7741179.5599999996</v>
      </c>
      <c r="Z1164" s="159">
        <v>10697091.130000001</v>
      </c>
      <c r="AA1164" s="159">
        <v>2100657.75</v>
      </c>
      <c r="AB1164" s="159">
        <v>8596433.3800000008</v>
      </c>
      <c r="AC1164" s="159">
        <v>1738536</v>
      </c>
      <c r="AD1164" s="159">
        <v>1738536</v>
      </c>
      <c r="AE1164" s="159">
        <v>12531871.75</v>
      </c>
      <c r="AF1164" s="159">
        <v>2871972.7</v>
      </c>
      <c r="AG1164" s="159">
        <v>166768.20000000001</v>
      </c>
      <c r="AH1164" s="159">
        <v>166768.20000000001</v>
      </c>
      <c r="AI1164" s="159">
        <v>0</v>
      </c>
      <c r="AJ1164" s="159">
        <v>0</v>
      </c>
    </row>
    <row r="1165" spans="1:36">
      <c r="A1165" s="153">
        <v>14</v>
      </c>
      <c r="B1165" s="154">
        <v>25</v>
      </c>
      <c r="C1165" s="154">
        <v>6</v>
      </c>
      <c r="D1165" s="155">
        <v>3</v>
      </c>
      <c r="E1165" s="155" t="s">
        <v>556</v>
      </c>
      <c r="F1165" s="156" t="s">
        <v>4261</v>
      </c>
      <c r="G1165" s="156" t="s">
        <v>556</v>
      </c>
      <c r="H1165" s="156" t="s">
        <v>4265</v>
      </c>
      <c r="I1165" s="155">
        <v>1425063</v>
      </c>
      <c r="J1165" s="157" t="s">
        <v>1723</v>
      </c>
      <c r="K1165" s="157"/>
      <c r="L1165" s="155">
        <v>2022</v>
      </c>
      <c r="M1165" s="158">
        <v>12864</v>
      </c>
      <c r="N1165" s="159">
        <v>66067679.159999996</v>
      </c>
      <c r="O1165" s="159">
        <v>62175990</v>
      </c>
      <c r="P1165" s="159">
        <v>40962691.289999999</v>
      </c>
      <c r="Q1165" s="159">
        <v>16969492</v>
      </c>
      <c r="R1165" s="159">
        <v>23993199.289999999</v>
      </c>
      <c r="S1165" s="159">
        <v>3891689.16</v>
      </c>
      <c r="T1165" s="159">
        <v>0</v>
      </c>
      <c r="U1165" s="159">
        <v>63928967.600000001</v>
      </c>
      <c r="V1165" s="159">
        <v>56828026.729999997</v>
      </c>
      <c r="W1165" s="159">
        <v>20042950.66</v>
      </c>
      <c r="X1165" s="159">
        <v>84815</v>
      </c>
      <c r="Y1165" s="159">
        <v>7100940.8700000001</v>
      </c>
      <c r="Z1165" s="159">
        <v>2863947.2</v>
      </c>
      <c r="AA1165" s="159">
        <v>2000000</v>
      </c>
      <c r="AB1165" s="159">
        <v>863947.20000000019</v>
      </c>
      <c r="AC1165" s="159">
        <v>1267000</v>
      </c>
      <c r="AD1165" s="159">
        <v>1267000</v>
      </c>
      <c r="AE1165" s="159">
        <v>8665906.1099999994</v>
      </c>
      <c r="AF1165" s="159">
        <v>5347963.2699999996</v>
      </c>
      <c r="AG1165" s="159">
        <v>197135.66</v>
      </c>
      <c r="AH1165" s="159">
        <v>197135.66</v>
      </c>
      <c r="AI1165" s="159">
        <v>0</v>
      </c>
      <c r="AJ1165" s="159">
        <v>0</v>
      </c>
    </row>
    <row r="1166" spans="1:36">
      <c r="A1166" s="153">
        <v>14</v>
      </c>
      <c r="B1166" s="154">
        <v>25</v>
      </c>
      <c r="C1166" s="154">
        <v>7</v>
      </c>
      <c r="D1166" s="155">
        <v>2</v>
      </c>
      <c r="E1166" s="155" t="s">
        <v>556</v>
      </c>
      <c r="F1166" s="156" t="s">
        <v>4259</v>
      </c>
      <c r="G1166" s="156" t="s">
        <v>556</v>
      </c>
      <c r="H1166" s="156" t="s">
        <v>4266</v>
      </c>
      <c r="I1166" s="155">
        <v>1425072</v>
      </c>
      <c r="J1166" s="157" t="s">
        <v>1722</v>
      </c>
      <c r="K1166" s="157"/>
      <c r="L1166" s="155">
        <v>2022</v>
      </c>
      <c r="M1166" s="158">
        <v>12242</v>
      </c>
      <c r="N1166" s="159">
        <v>60692103.350000001</v>
      </c>
      <c r="O1166" s="159">
        <v>58805802.909999996</v>
      </c>
      <c r="P1166" s="159">
        <v>41791452.32</v>
      </c>
      <c r="Q1166" s="159">
        <v>17478819</v>
      </c>
      <c r="R1166" s="159">
        <v>24312633.32</v>
      </c>
      <c r="S1166" s="159">
        <v>1886300.44</v>
      </c>
      <c r="T1166" s="159">
        <v>649487</v>
      </c>
      <c r="U1166" s="159">
        <v>59979314.609999999</v>
      </c>
      <c r="V1166" s="159">
        <v>56674755.630000003</v>
      </c>
      <c r="W1166" s="159">
        <v>21414294.07</v>
      </c>
      <c r="X1166" s="159">
        <v>49277.39</v>
      </c>
      <c r="Y1166" s="159">
        <v>3304558.98</v>
      </c>
      <c r="Z1166" s="159">
        <v>6831231.0700000003</v>
      </c>
      <c r="AA1166" s="159">
        <v>0</v>
      </c>
      <c r="AB1166" s="159">
        <v>6831231.0700000003</v>
      </c>
      <c r="AC1166" s="159">
        <v>1000000</v>
      </c>
      <c r="AD1166" s="159">
        <v>1000000</v>
      </c>
      <c r="AE1166" s="159">
        <v>3000000</v>
      </c>
      <c r="AF1166" s="159">
        <v>2131047.2799999998</v>
      </c>
      <c r="AG1166" s="159">
        <v>1233202.54</v>
      </c>
      <c r="AH1166" s="159">
        <v>1382933.16</v>
      </c>
      <c r="AI1166" s="159">
        <v>0</v>
      </c>
      <c r="AJ1166" s="159">
        <v>0</v>
      </c>
    </row>
    <row r="1167" spans="1:36">
      <c r="A1167" s="153">
        <v>14</v>
      </c>
      <c r="B1167" s="154">
        <v>25</v>
      </c>
      <c r="C1167" s="154">
        <v>8</v>
      </c>
      <c r="D1167" s="155">
        <v>2</v>
      </c>
      <c r="E1167" s="155" t="s">
        <v>556</v>
      </c>
      <c r="F1167" s="156" t="s">
        <v>4259</v>
      </c>
      <c r="G1167" s="156" t="s">
        <v>556</v>
      </c>
      <c r="H1167" s="156" t="s">
        <v>4267</v>
      </c>
      <c r="I1167" s="155">
        <v>1425082</v>
      </c>
      <c r="J1167" s="157" t="s">
        <v>1721</v>
      </c>
      <c r="K1167" s="157"/>
      <c r="L1167" s="155">
        <v>2022</v>
      </c>
      <c r="M1167" s="158">
        <v>9973</v>
      </c>
      <c r="N1167" s="159">
        <v>49700999.420000002</v>
      </c>
      <c r="O1167" s="159">
        <v>47888367.299999997</v>
      </c>
      <c r="P1167" s="159">
        <v>34321844.870000005</v>
      </c>
      <c r="Q1167" s="159">
        <v>17400175</v>
      </c>
      <c r="R1167" s="159">
        <v>16921669.870000001</v>
      </c>
      <c r="S1167" s="159">
        <v>1812632.12</v>
      </c>
      <c r="T1167" s="159">
        <v>360</v>
      </c>
      <c r="U1167" s="159">
        <v>48988564.090000004</v>
      </c>
      <c r="V1167" s="159">
        <v>43682452.890000001</v>
      </c>
      <c r="W1167" s="159">
        <v>17266560.600000001</v>
      </c>
      <c r="X1167" s="159">
        <v>123582.52</v>
      </c>
      <c r="Y1167" s="159">
        <v>5306111.2</v>
      </c>
      <c r="Z1167" s="159">
        <v>4799213.42</v>
      </c>
      <c r="AA1167" s="159">
        <v>2416000</v>
      </c>
      <c r="AB1167" s="159">
        <v>2383213.42</v>
      </c>
      <c r="AC1167" s="159">
        <v>1242600</v>
      </c>
      <c r="AD1167" s="159">
        <v>1242600</v>
      </c>
      <c r="AE1167" s="159">
        <v>7643400</v>
      </c>
      <c r="AF1167" s="159">
        <v>4205914.41</v>
      </c>
      <c r="AG1167" s="159">
        <v>134980.79999999999</v>
      </c>
      <c r="AH1167" s="159">
        <v>134980.79999999999</v>
      </c>
      <c r="AI1167" s="159">
        <v>0</v>
      </c>
      <c r="AJ1167" s="159">
        <v>0</v>
      </c>
    </row>
    <row r="1168" spans="1:36">
      <c r="A1168" s="153">
        <v>14</v>
      </c>
      <c r="B1168" s="154">
        <v>25</v>
      </c>
      <c r="C1168" s="154">
        <v>9</v>
      </c>
      <c r="D1168" s="155">
        <v>2</v>
      </c>
      <c r="E1168" s="155" t="s">
        <v>556</v>
      </c>
      <c r="F1168" s="156" t="s">
        <v>4259</v>
      </c>
      <c r="G1168" s="156" t="s">
        <v>556</v>
      </c>
      <c r="H1168" s="156" t="s">
        <v>4268</v>
      </c>
      <c r="I1168" s="155">
        <v>1425092</v>
      </c>
      <c r="J1168" s="157" t="s">
        <v>1720</v>
      </c>
      <c r="K1168" s="157"/>
      <c r="L1168" s="155">
        <v>2022</v>
      </c>
      <c r="M1168" s="158">
        <v>7300</v>
      </c>
      <c r="N1168" s="159">
        <v>38003994.140000001</v>
      </c>
      <c r="O1168" s="159">
        <v>37260194.270000003</v>
      </c>
      <c r="P1168" s="159">
        <v>30086906.16</v>
      </c>
      <c r="Q1168" s="159">
        <v>14682007</v>
      </c>
      <c r="R1168" s="159">
        <v>15404899.16</v>
      </c>
      <c r="S1168" s="159">
        <v>743799.87</v>
      </c>
      <c r="T1168" s="159">
        <v>14918.94</v>
      </c>
      <c r="U1168" s="159">
        <v>34963174.090000004</v>
      </c>
      <c r="V1168" s="159">
        <v>32531390.440000001</v>
      </c>
      <c r="W1168" s="159">
        <v>10598339.449999999</v>
      </c>
      <c r="X1168" s="159">
        <v>138134.07</v>
      </c>
      <c r="Y1168" s="159">
        <v>2431783.65</v>
      </c>
      <c r="Z1168" s="159">
        <v>3956138.74</v>
      </c>
      <c r="AA1168" s="159">
        <v>0</v>
      </c>
      <c r="AB1168" s="159">
        <v>3956138.74</v>
      </c>
      <c r="AC1168" s="159">
        <v>675500</v>
      </c>
      <c r="AD1168" s="159">
        <v>675500</v>
      </c>
      <c r="AE1168" s="159">
        <v>8998737</v>
      </c>
      <c r="AF1168" s="159">
        <v>4728803.83</v>
      </c>
      <c r="AG1168" s="159">
        <v>163903.67000000001</v>
      </c>
      <c r="AH1168" s="159">
        <v>163903.67000000001</v>
      </c>
      <c r="AI1168" s="159">
        <v>0</v>
      </c>
      <c r="AJ1168" s="159">
        <v>0</v>
      </c>
    </row>
    <row r="1169" spans="1:36">
      <c r="A1169" s="153">
        <v>14</v>
      </c>
      <c r="B1169" s="154">
        <v>25</v>
      </c>
      <c r="C1169" s="154">
        <v>10</v>
      </c>
      <c r="D1169" s="155">
        <v>3</v>
      </c>
      <c r="E1169" s="155" t="s">
        <v>556</v>
      </c>
      <c r="F1169" s="156" t="s">
        <v>4261</v>
      </c>
      <c r="G1169" s="156" t="s">
        <v>556</v>
      </c>
      <c r="H1169" s="156" t="s">
        <v>4269</v>
      </c>
      <c r="I1169" s="155">
        <v>1425103</v>
      </c>
      <c r="J1169" s="157" t="s">
        <v>1719</v>
      </c>
      <c r="K1169" s="157"/>
      <c r="L1169" s="155">
        <v>2022</v>
      </c>
      <c r="M1169" s="158">
        <v>14797</v>
      </c>
      <c r="N1169" s="159">
        <v>81469356.609999999</v>
      </c>
      <c r="O1169" s="159">
        <v>79495797.680000007</v>
      </c>
      <c r="P1169" s="159">
        <v>60742344.649999999</v>
      </c>
      <c r="Q1169" s="159">
        <v>26556410</v>
      </c>
      <c r="R1169" s="159">
        <v>34185934.649999999</v>
      </c>
      <c r="S1169" s="159">
        <v>1973558.93</v>
      </c>
      <c r="T1169" s="159">
        <v>4200</v>
      </c>
      <c r="U1169" s="159">
        <v>81694418.939999998</v>
      </c>
      <c r="V1169" s="159">
        <v>74054211.299999997</v>
      </c>
      <c r="W1169" s="159">
        <v>24656293.300000001</v>
      </c>
      <c r="X1169" s="159">
        <v>435619.31</v>
      </c>
      <c r="Y1169" s="159">
        <v>7640207.6399999997</v>
      </c>
      <c r="Z1169" s="159">
        <v>8581730.5399999991</v>
      </c>
      <c r="AA1169" s="159">
        <v>2870000</v>
      </c>
      <c r="AB1169" s="159">
        <v>5711730.5399999991</v>
      </c>
      <c r="AC1169" s="159">
        <v>2870000</v>
      </c>
      <c r="AD1169" s="159">
        <v>2870000</v>
      </c>
      <c r="AE1169" s="159">
        <v>15350000</v>
      </c>
      <c r="AF1169" s="159">
        <v>5441586.3799999999</v>
      </c>
      <c r="AG1169" s="159">
        <v>937870.09</v>
      </c>
      <c r="AH1169" s="159">
        <v>558053.64</v>
      </c>
      <c r="AI1169" s="159">
        <v>0</v>
      </c>
      <c r="AJ1169" s="159">
        <v>0</v>
      </c>
    </row>
    <row r="1170" spans="1:36">
      <c r="A1170" s="153">
        <v>14</v>
      </c>
      <c r="B1170" s="154">
        <v>25</v>
      </c>
      <c r="C1170" s="154">
        <v>11</v>
      </c>
      <c r="D1170" s="155">
        <v>2</v>
      </c>
      <c r="E1170" s="155" t="s">
        <v>556</v>
      </c>
      <c r="F1170" s="156" t="s">
        <v>4259</v>
      </c>
      <c r="G1170" s="156" t="s">
        <v>556</v>
      </c>
      <c r="H1170" s="156" t="s">
        <v>4270</v>
      </c>
      <c r="I1170" s="155">
        <v>1425112</v>
      </c>
      <c r="J1170" s="157" t="s">
        <v>1718</v>
      </c>
      <c r="K1170" s="157"/>
      <c r="L1170" s="155">
        <v>2022</v>
      </c>
      <c r="M1170" s="158">
        <v>9638</v>
      </c>
      <c r="N1170" s="159">
        <v>50599064.049999997</v>
      </c>
      <c r="O1170" s="159">
        <v>49319497.079999998</v>
      </c>
      <c r="P1170" s="159">
        <v>34975814.010000005</v>
      </c>
      <c r="Q1170" s="159">
        <v>15745972</v>
      </c>
      <c r="R1170" s="159">
        <v>19229842.010000002</v>
      </c>
      <c r="S1170" s="159">
        <v>1279566.97</v>
      </c>
      <c r="T1170" s="159">
        <v>87498.72</v>
      </c>
      <c r="U1170" s="159">
        <v>49519289.740000002</v>
      </c>
      <c r="V1170" s="159">
        <v>47827693.25</v>
      </c>
      <c r="W1170" s="159">
        <v>19350738.539999999</v>
      </c>
      <c r="X1170" s="159">
        <v>66738.149999999994</v>
      </c>
      <c r="Y1170" s="159">
        <v>1691596.49</v>
      </c>
      <c r="Z1170" s="159">
        <v>1529550.38</v>
      </c>
      <c r="AA1170" s="159">
        <v>0</v>
      </c>
      <c r="AB1170" s="159">
        <v>1529550.38</v>
      </c>
      <c r="AC1170" s="159">
        <v>710000</v>
      </c>
      <c r="AD1170" s="159">
        <v>710000</v>
      </c>
      <c r="AE1170" s="159">
        <v>5420000</v>
      </c>
      <c r="AF1170" s="159">
        <v>1491803.83</v>
      </c>
      <c r="AG1170" s="159">
        <v>624533.16</v>
      </c>
      <c r="AH1170" s="159">
        <v>541861.37</v>
      </c>
      <c r="AI1170" s="159">
        <v>0</v>
      </c>
      <c r="AJ1170" s="159">
        <v>0</v>
      </c>
    </row>
    <row r="1171" spans="1:36">
      <c r="A1171" s="153">
        <v>14</v>
      </c>
      <c r="B1171" s="154">
        <v>25</v>
      </c>
      <c r="C1171" s="154">
        <v>12</v>
      </c>
      <c r="D1171" s="155">
        <v>2</v>
      </c>
      <c r="E1171" s="155" t="s">
        <v>556</v>
      </c>
      <c r="F1171" s="156" t="s">
        <v>4259</v>
      </c>
      <c r="G1171" s="156" t="s">
        <v>556</v>
      </c>
      <c r="H1171" s="156" t="s">
        <v>4271</v>
      </c>
      <c r="I1171" s="155">
        <v>1425122</v>
      </c>
      <c r="J1171" s="157" t="s">
        <v>1717</v>
      </c>
      <c r="K1171" s="157"/>
      <c r="L1171" s="155">
        <v>2022</v>
      </c>
      <c r="M1171" s="158">
        <v>8909</v>
      </c>
      <c r="N1171" s="159">
        <v>46308779.82</v>
      </c>
      <c r="O1171" s="159">
        <v>45163003.640000001</v>
      </c>
      <c r="P1171" s="159">
        <v>31269345.289999999</v>
      </c>
      <c r="Q1171" s="159">
        <v>13553036</v>
      </c>
      <c r="R1171" s="159">
        <v>17716309.289999999</v>
      </c>
      <c r="S1171" s="159">
        <v>1145776.18</v>
      </c>
      <c r="T1171" s="159">
        <v>77810.990000000005</v>
      </c>
      <c r="U1171" s="159">
        <v>45425091.140000001</v>
      </c>
      <c r="V1171" s="159">
        <v>41780549.380000003</v>
      </c>
      <c r="W1171" s="159">
        <v>16279057.949999999</v>
      </c>
      <c r="X1171" s="159">
        <v>69980.83</v>
      </c>
      <c r="Y1171" s="159">
        <v>3644541.76</v>
      </c>
      <c r="Z1171" s="159">
        <v>5338851.37</v>
      </c>
      <c r="AA1171" s="159">
        <v>2135000</v>
      </c>
      <c r="AB1171" s="159">
        <v>3203851.37</v>
      </c>
      <c r="AC1171" s="159">
        <v>1308940</v>
      </c>
      <c r="AD1171" s="159">
        <v>1308940</v>
      </c>
      <c r="AE1171" s="159">
        <v>6487220</v>
      </c>
      <c r="AF1171" s="159">
        <v>3382454.26</v>
      </c>
      <c r="AG1171" s="159">
        <v>173848.78</v>
      </c>
      <c r="AH1171" s="159">
        <v>173848.98</v>
      </c>
      <c r="AI1171" s="159">
        <v>0</v>
      </c>
      <c r="AJ1171" s="159">
        <v>0</v>
      </c>
    </row>
    <row r="1172" spans="1:36">
      <c r="A1172" s="153">
        <v>14</v>
      </c>
      <c r="B1172" s="154">
        <v>25</v>
      </c>
      <c r="C1172" s="154">
        <v>13</v>
      </c>
      <c r="D1172" s="155">
        <v>2</v>
      </c>
      <c r="E1172" s="155" t="s">
        <v>556</v>
      </c>
      <c r="F1172" s="156" t="s">
        <v>4259</v>
      </c>
      <c r="G1172" s="156" t="s">
        <v>556</v>
      </c>
      <c r="H1172" s="156" t="s">
        <v>4272</v>
      </c>
      <c r="I1172" s="155">
        <v>1425132</v>
      </c>
      <c r="J1172" s="157" t="s">
        <v>1716</v>
      </c>
      <c r="K1172" s="157"/>
      <c r="L1172" s="155">
        <v>2022</v>
      </c>
      <c r="M1172" s="158">
        <v>13252</v>
      </c>
      <c r="N1172" s="159">
        <v>72762383.590000004</v>
      </c>
      <c r="O1172" s="159">
        <v>65483958.630000003</v>
      </c>
      <c r="P1172" s="159">
        <v>47688973.489999995</v>
      </c>
      <c r="Q1172" s="159">
        <v>20774934</v>
      </c>
      <c r="R1172" s="159">
        <v>26914039.489999998</v>
      </c>
      <c r="S1172" s="159">
        <v>7278424.96</v>
      </c>
      <c r="T1172" s="159">
        <v>34200</v>
      </c>
      <c r="U1172" s="159">
        <v>67044849.590000004</v>
      </c>
      <c r="V1172" s="159">
        <v>54759563.310000002</v>
      </c>
      <c r="W1172" s="159">
        <v>18721576.300000001</v>
      </c>
      <c r="X1172" s="159">
        <v>193511.63</v>
      </c>
      <c r="Y1172" s="159">
        <v>12285286.279999999</v>
      </c>
      <c r="Z1172" s="159">
        <v>3754072.13</v>
      </c>
      <c r="AA1172" s="159">
        <v>1600000</v>
      </c>
      <c r="AB1172" s="159">
        <v>2154072.13</v>
      </c>
      <c r="AC1172" s="159">
        <v>3190573</v>
      </c>
      <c r="AD1172" s="159">
        <v>3190573</v>
      </c>
      <c r="AE1172" s="159">
        <v>16193749.02</v>
      </c>
      <c r="AF1172" s="159">
        <v>10724395.32</v>
      </c>
      <c r="AG1172" s="159">
        <v>188640.42</v>
      </c>
      <c r="AH1172" s="159">
        <v>178043.4</v>
      </c>
      <c r="AI1172" s="159">
        <v>0</v>
      </c>
      <c r="AJ1172" s="159">
        <v>0</v>
      </c>
    </row>
    <row r="1173" spans="1:36">
      <c r="A1173" s="153">
        <v>14</v>
      </c>
      <c r="B1173" s="154">
        <v>26</v>
      </c>
      <c r="C1173" s="154">
        <v>1</v>
      </c>
      <c r="D1173" s="155">
        <v>2</v>
      </c>
      <c r="E1173" s="155" t="s">
        <v>556</v>
      </c>
      <c r="F1173" s="156" t="s">
        <v>4273</v>
      </c>
      <c r="G1173" s="156" t="s">
        <v>556</v>
      </c>
      <c r="H1173" s="156" t="s">
        <v>4274</v>
      </c>
      <c r="I1173" s="155">
        <v>1426012</v>
      </c>
      <c r="J1173" s="157" t="s">
        <v>1715</v>
      </c>
      <c r="K1173" s="157"/>
      <c r="L1173" s="155">
        <v>2022</v>
      </c>
      <c r="M1173" s="158">
        <v>2628</v>
      </c>
      <c r="N1173" s="159">
        <v>15797452.529999999</v>
      </c>
      <c r="O1173" s="159">
        <v>15141144.27</v>
      </c>
      <c r="P1173" s="159">
        <v>11607749.49</v>
      </c>
      <c r="Q1173" s="159">
        <v>5277138</v>
      </c>
      <c r="R1173" s="159">
        <v>6330611.4900000002</v>
      </c>
      <c r="S1173" s="159">
        <v>656308.26</v>
      </c>
      <c r="T1173" s="159">
        <v>57018</v>
      </c>
      <c r="U1173" s="159">
        <v>16644033.49</v>
      </c>
      <c r="V1173" s="159">
        <v>14514233.359999999</v>
      </c>
      <c r="W1173" s="159">
        <v>5858654.7300000004</v>
      </c>
      <c r="X1173" s="159">
        <v>12084.33</v>
      </c>
      <c r="Y1173" s="159">
        <v>2129800.13</v>
      </c>
      <c r="Z1173" s="159">
        <v>2427759.13</v>
      </c>
      <c r="AA1173" s="159">
        <v>0</v>
      </c>
      <c r="AB1173" s="159">
        <v>2427759.13</v>
      </c>
      <c r="AC1173" s="159">
        <v>305318</v>
      </c>
      <c r="AD1173" s="159">
        <v>305318</v>
      </c>
      <c r="AE1173" s="159">
        <v>307083.73</v>
      </c>
      <c r="AF1173" s="159">
        <v>626910.91</v>
      </c>
      <c r="AG1173" s="159">
        <v>512790.72</v>
      </c>
      <c r="AH1173" s="159">
        <v>308448.82</v>
      </c>
      <c r="AI1173" s="159">
        <v>0</v>
      </c>
      <c r="AJ1173" s="159">
        <v>0</v>
      </c>
    </row>
    <row r="1174" spans="1:36">
      <c r="A1174" s="153">
        <v>14</v>
      </c>
      <c r="B1174" s="154">
        <v>26</v>
      </c>
      <c r="C1174" s="154">
        <v>2</v>
      </c>
      <c r="D1174" s="155">
        <v>2</v>
      </c>
      <c r="E1174" s="155" t="s">
        <v>556</v>
      </c>
      <c r="F1174" s="156" t="s">
        <v>4273</v>
      </c>
      <c r="G1174" s="156" t="s">
        <v>556</v>
      </c>
      <c r="H1174" s="156" t="s">
        <v>4275</v>
      </c>
      <c r="I1174" s="155">
        <v>1426022</v>
      </c>
      <c r="J1174" s="157" t="s">
        <v>1714</v>
      </c>
      <c r="K1174" s="157"/>
      <c r="L1174" s="155">
        <v>2022</v>
      </c>
      <c r="M1174" s="158">
        <v>2590</v>
      </c>
      <c r="N1174" s="159">
        <v>15863546.16</v>
      </c>
      <c r="O1174" s="159">
        <v>11923336.560000001</v>
      </c>
      <c r="P1174" s="159">
        <v>9061581.5599999987</v>
      </c>
      <c r="Q1174" s="159">
        <v>4519146</v>
      </c>
      <c r="R1174" s="159">
        <v>4542435.5599999996</v>
      </c>
      <c r="S1174" s="159">
        <v>3940209.6</v>
      </c>
      <c r="T1174" s="159">
        <v>0</v>
      </c>
      <c r="U1174" s="159">
        <v>16299542.98</v>
      </c>
      <c r="V1174" s="159">
        <v>10449986.960000001</v>
      </c>
      <c r="W1174" s="159">
        <v>3309812.34</v>
      </c>
      <c r="X1174" s="159">
        <v>71097.17</v>
      </c>
      <c r="Y1174" s="159">
        <v>5849556.0199999996</v>
      </c>
      <c r="Z1174" s="159">
        <v>2951762.78</v>
      </c>
      <c r="AA1174" s="159">
        <v>1300000</v>
      </c>
      <c r="AB1174" s="159">
        <v>1651762.7799999998</v>
      </c>
      <c r="AC1174" s="159">
        <v>459881</v>
      </c>
      <c r="AD1174" s="159">
        <v>459881</v>
      </c>
      <c r="AE1174" s="159">
        <v>3770000</v>
      </c>
      <c r="AF1174" s="159">
        <v>1473349.6</v>
      </c>
      <c r="AG1174" s="159">
        <v>116810</v>
      </c>
      <c r="AH1174" s="159">
        <v>90030</v>
      </c>
      <c r="AI1174" s="159">
        <v>0</v>
      </c>
      <c r="AJ1174" s="159">
        <v>0</v>
      </c>
    </row>
    <row r="1175" spans="1:36">
      <c r="A1175" s="153">
        <v>14</v>
      </c>
      <c r="B1175" s="154">
        <v>26</v>
      </c>
      <c r="C1175" s="154">
        <v>3</v>
      </c>
      <c r="D1175" s="155">
        <v>2</v>
      </c>
      <c r="E1175" s="155" t="s">
        <v>556</v>
      </c>
      <c r="F1175" s="156" t="s">
        <v>4273</v>
      </c>
      <c r="G1175" s="156" t="s">
        <v>556</v>
      </c>
      <c r="H1175" s="156" t="s">
        <v>4276</v>
      </c>
      <c r="I1175" s="155">
        <v>1426032</v>
      </c>
      <c r="J1175" s="157" t="s">
        <v>1713</v>
      </c>
      <c r="K1175" s="157"/>
      <c r="L1175" s="155">
        <v>2022</v>
      </c>
      <c r="M1175" s="158">
        <v>8474</v>
      </c>
      <c r="N1175" s="159">
        <v>47006136.859999999</v>
      </c>
      <c r="O1175" s="159">
        <v>43487308.039999999</v>
      </c>
      <c r="P1175" s="159">
        <v>31348144.68</v>
      </c>
      <c r="Q1175" s="159">
        <v>13301973</v>
      </c>
      <c r="R1175" s="159">
        <v>18046171.68</v>
      </c>
      <c r="S1175" s="159">
        <v>3518828.82</v>
      </c>
      <c r="T1175" s="159">
        <v>1000</v>
      </c>
      <c r="U1175" s="159">
        <v>46852791.32</v>
      </c>
      <c r="V1175" s="159">
        <v>40081240.560000002</v>
      </c>
      <c r="W1175" s="159">
        <v>13524632.449999999</v>
      </c>
      <c r="X1175" s="159">
        <v>206475.58</v>
      </c>
      <c r="Y1175" s="159">
        <v>6771550.7599999998</v>
      </c>
      <c r="Z1175" s="159">
        <v>3303390</v>
      </c>
      <c r="AA1175" s="159">
        <v>3064440</v>
      </c>
      <c r="AB1175" s="159">
        <v>238950</v>
      </c>
      <c r="AC1175" s="159">
        <v>1387587.51</v>
      </c>
      <c r="AD1175" s="159">
        <v>1387587.51</v>
      </c>
      <c r="AE1175" s="159">
        <v>12384214.810000001</v>
      </c>
      <c r="AF1175" s="159">
        <v>3406067.48</v>
      </c>
      <c r="AG1175" s="159">
        <v>2491708.81</v>
      </c>
      <c r="AH1175" s="159">
        <v>1738318.13</v>
      </c>
      <c r="AI1175" s="159">
        <v>0</v>
      </c>
      <c r="AJ1175" s="159">
        <v>0</v>
      </c>
    </row>
    <row r="1176" spans="1:36">
      <c r="A1176" s="153">
        <v>14</v>
      </c>
      <c r="B1176" s="154">
        <v>26</v>
      </c>
      <c r="C1176" s="154">
        <v>4</v>
      </c>
      <c r="D1176" s="155">
        <v>2</v>
      </c>
      <c r="E1176" s="155" t="s">
        <v>556</v>
      </c>
      <c r="F1176" s="156" t="s">
        <v>4273</v>
      </c>
      <c r="G1176" s="156" t="s">
        <v>556</v>
      </c>
      <c r="H1176" s="156" t="s">
        <v>4277</v>
      </c>
      <c r="I1176" s="155">
        <v>1426042</v>
      </c>
      <c r="J1176" s="157" t="s">
        <v>1712</v>
      </c>
      <c r="K1176" s="157"/>
      <c r="L1176" s="155">
        <v>2022</v>
      </c>
      <c r="M1176" s="158">
        <v>4933</v>
      </c>
      <c r="N1176" s="159">
        <v>26902333.440000001</v>
      </c>
      <c r="O1176" s="159">
        <v>25040376.440000001</v>
      </c>
      <c r="P1176" s="159">
        <v>18818683.5</v>
      </c>
      <c r="Q1176" s="159">
        <v>9465633</v>
      </c>
      <c r="R1176" s="159">
        <v>9353050.5</v>
      </c>
      <c r="S1176" s="159">
        <v>1861957</v>
      </c>
      <c r="T1176" s="159">
        <v>0</v>
      </c>
      <c r="U1176" s="159">
        <v>26247785.780000001</v>
      </c>
      <c r="V1176" s="159">
        <v>21718720.809999999</v>
      </c>
      <c r="W1176" s="159">
        <v>8224010.4699999997</v>
      </c>
      <c r="X1176" s="159">
        <v>22486.400000000001</v>
      </c>
      <c r="Y1176" s="159">
        <v>4529064.97</v>
      </c>
      <c r="Z1176" s="159">
        <v>1791498.61</v>
      </c>
      <c r="AA1176" s="159">
        <v>0</v>
      </c>
      <c r="AB1176" s="159">
        <v>1791498.61</v>
      </c>
      <c r="AC1176" s="159">
        <v>459000</v>
      </c>
      <c r="AD1176" s="159">
        <v>459000</v>
      </c>
      <c r="AE1176" s="159">
        <v>1530000</v>
      </c>
      <c r="AF1176" s="159">
        <v>3321655.63</v>
      </c>
      <c r="AG1176" s="159">
        <v>114991.9</v>
      </c>
      <c r="AH1176" s="159">
        <v>114991.9</v>
      </c>
      <c r="AI1176" s="159">
        <v>0</v>
      </c>
      <c r="AJ1176" s="159">
        <v>0</v>
      </c>
    </row>
    <row r="1177" spans="1:36">
      <c r="A1177" s="153">
        <v>14</v>
      </c>
      <c r="B1177" s="154">
        <v>26</v>
      </c>
      <c r="C1177" s="154">
        <v>5</v>
      </c>
      <c r="D1177" s="155">
        <v>3</v>
      </c>
      <c r="E1177" s="155" t="s">
        <v>556</v>
      </c>
      <c r="F1177" s="156" t="s">
        <v>4278</v>
      </c>
      <c r="G1177" s="156" t="s">
        <v>556</v>
      </c>
      <c r="H1177" s="156" t="s">
        <v>4279</v>
      </c>
      <c r="I1177" s="155">
        <v>1426053</v>
      </c>
      <c r="J1177" s="157" t="s">
        <v>1711</v>
      </c>
      <c r="K1177" s="157"/>
      <c r="L1177" s="155">
        <v>2022</v>
      </c>
      <c r="M1177" s="158">
        <v>5744</v>
      </c>
      <c r="N1177" s="159">
        <v>28159137.390000001</v>
      </c>
      <c r="O1177" s="159">
        <v>26170006.920000002</v>
      </c>
      <c r="P1177" s="159">
        <v>19094627.57</v>
      </c>
      <c r="Q1177" s="159">
        <v>8612304</v>
      </c>
      <c r="R1177" s="159">
        <v>10482323.57</v>
      </c>
      <c r="S1177" s="159">
        <v>1989130.47</v>
      </c>
      <c r="T1177" s="159">
        <v>136883.71</v>
      </c>
      <c r="U1177" s="159">
        <v>27017490.98</v>
      </c>
      <c r="V1177" s="159">
        <v>25059710.199999999</v>
      </c>
      <c r="W1177" s="159">
        <v>9806581.5899999999</v>
      </c>
      <c r="X1177" s="159">
        <v>58590.86</v>
      </c>
      <c r="Y1177" s="159">
        <v>1957780.78</v>
      </c>
      <c r="Z1177" s="159">
        <v>1946490.68</v>
      </c>
      <c r="AA1177" s="159">
        <v>800000</v>
      </c>
      <c r="AB1177" s="159">
        <v>1146490.68</v>
      </c>
      <c r="AC1177" s="159">
        <v>1871054</v>
      </c>
      <c r="AD1177" s="159">
        <v>450000</v>
      </c>
      <c r="AE1177" s="159">
        <v>4395388.6100000003</v>
      </c>
      <c r="AF1177" s="159">
        <v>1110296.72</v>
      </c>
      <c r="AG1177" s="159">
        <v>198886.16</v>
      </c>
      <c r="AH1177" s="159">
        <v>198886.16</v>
      </c>
      <c r="AI1177" s="159">
        <v>0</v>
      </c>
      <c r="AJ1177" s="159">
        <v>0</v>
      </c>
    </row>
    <row r="1178" spans="1:36">
      <c r="A1178" s="153">
        <v>14</v>
      </c>
      <c r="B1178" s="154">
        <v>26</v>
      </c>
      <c r="C1178" s="154">
        <v>6</v>
      </c>
      <c r="D1178" s="155">
        <v>2</v>
      </c>
      <c r="E1178" s="155" t="s">
        <v>556</v>
      </c>
      <c r="F1178" s="156" t="s">
        <v>4273</v>
      </c>
      <c r="G1178" s="156" t="s">
        <v>556</v>
      </c>
      <c r="H1178" s="156" t="s">
        <v>4280</v>
      </c>
      <c r="I1178" s="155">
        <v>1426062</v>
      </c>
      <c r="J1178" s="157" t="s">
        <v>1710</v>
      </c>
      <c r="K1178" s="157"/>
      <c r="L1178" s="155">
        <v>2022</v>
      </c>
      <c r="M1178" s="158">
        <v>2545</v>
      </c>
      <c r="N1178" s="159">
        <v>18421947.59</v>
      </c>
      <c r="O1178" s="159">
        <v>13239226.34</v>
      </c>
      <c r="P1178" s="159">
        <v>9712395.1699999999</v>
      </c>
      <c r="Q1178" s="159">
        <v>4383870</v>
      </c>
      <c r="R1178" s="159">
        <v>5328525.17</v>
      </c>
      <c r="S1178" s="159">
        <v>5182721.25</v>
      </c>
      <c r="T1178" s="159">
        <v>773.5</v>
      </c>
      <c r="U1178" s="159">
        <v>16075203.85</v>
      </c>
      <c r="V1178" s="159">
        <v>12092121.77</v>
      </c>
      <c r="W1178" s="159">
        <v>4747219.22</v>
      </c>
      <c r="X1178" s="159">
        <v>71173.59</v>
      </c>
      <c r="Y1178" s="159">
        <v>3983082.08</v>
      </c>
      <c r="Z1178" s="159">
        <v>882361.1</v>
      </c>
      <c r="AA1178" s="159">
        <v>485000</v>
      </c>
      <c r="AB1178" s="159">
        <v>397361.1</v>
      </c>
      <c r="AC1178" s="159">
        <v>558000</v>
      </c>
      <c r="AD1178" s="159">
        <v>558000</v>
      </c>
      <c r="AE1178" s="159">
        <v>2649401.25</v>
      </c>
      <c r="AF1178" s="159">
        <v>1147104.57</v>
      </c>
      <c r="AG1178" s="159">
        <v>99488</v>
      </c>
      <c r="AH1178" s="159">
        <v>99488</v>
      </c>
      <c r="AI1178" s="159">
        <v>0</v>
      </c>
      <c r="AJ1178" s="159">
        <v>0</v>
      </c>
    </row>
    <row r="1179" spans="1:36">
      <c r="A1179" s="153">
        <v>14</v>
      </c>
      <c r="B1179" s="154">
        <v>26</v>
      </c>
      <c r="C1179" s="154">
        <v>7</v>
      </c>
      <c r="D1179" s="155">
        <v>2</v>
      </c>
      <c r="E1179" s="155" t="s">
        <v>556</v>
      </c>
      <c r="F1179" s="156" t="s">
        <v>4273</v>
      </c>
      <c r="G1179" s="156" t="s">
        <v>556</v>
      </c>
      <c r="H1179" s="156" t="s">
        <v>4281</v>
      </c>
      <c r="I1179" s="155">
        <v>1426072</v>
      </c>
      <c r="J1179" s="157" t="s">
        <v>1709</v>
      </c>
      <c r="K1179" s="157"/>
      <c r="L1179" s="155">
        <v>2022</v>
      </c>
      <c r="M1179" s="158">
        <v>3156</v>
      </c>
      <c r="N1179" s="159">
        <v>17450673.140000001</v>
      </c>
      <c r="O1179" s="159">
        <v>14622382.539999999</v>
      </c>
      <c r="P1179" s="159">
        <v>11195334.18</v>
      </c>
      <c r="Q1179" s="159">
        <v>5662989</v>
      </c>
      <c r="R1179" s="159">
        <v>5532345.1799999997</v>
      </c>
      <c r="S1179" s="159">
        <v>2828290.6</v>
      </c>
      <c r="T1179" s="159">
        <v>24889.35</v>
      </c>
      <c r="U1179" s="159">
        <v>16092154.539999999</v>
      </c>
      <c r="V1179" s="159">
        <v>12912456.880000001</v>
      </c>
      <c r="W1179" s="159">
        <v>5229835.67</v>
      </c>
      <c r="X1179" s="159">
        <v>25601.17</v>
      </c>
      <c r="Y1179" s="159">
        <v>3179697.66</v>
      </c>
      <c r="Z1179" s="159">
        <v>840402.19</v>
      </c>
      <c r="AA1179" s="159">
        <v>0</v>
      </c>
      <c r="AB1179" s="159">
        <v>840402.19</v>
      </c>
      <c r="AC1179" s="159">
        <v>510000</v>
      </c>
      <c r="AD1179" s="159">
        <v>510000</v>
      </c>
      <c r="AE1179" s="159">
        <v>1200000</v>
      </c>
      <c r="AF1179" s="159">
        <v>1709925.66</v>
      </c>
      <c r="AG1179" s="159">
        <v>89914.880000000005</v>
      </c>
      <c r="AH1179" s="159">
        <v>89914.880000000005</v>
      </c>
      <c r="AI1179" s="159">
        <v>0</v>
      </c>
      <c r="AJ1179" s="159">
        <v>0</v>
      </c>
    </row>
    <row r="1180" spans="1:36">
      <c r="A1180" s="153">
        <v>14</v>
      </c>
      <c r="B1180" s="154">
        <v>26</v>
      </c>
      <c r="C1180" s="154">
        <v>8</v>
      </c>
      <c r="D1180" s="155">
        <v>2</v>
      </c>
      <c r="E1180" s="155" t="s">
        <v>556</v>
      </c>
      <c r="F1180" s="156" t="s">
        <v>4273</v>
      </c>
      <c r="G1180" s="156" t="s">
        <v>556</v>
      </c>
      <c r="H1180" s="156" t="s">
        <v>4282</v>
      </c>
      <c r="I1180" s="155">
        <v>1426082</v>
      </c>
      <c r="J1180" s="157" t="s">
        <v>1708</v>
      </c>
      <c r="K1180" s="157"/>
      <c r="L1180" s="155">
        <v>2022</v>
      </c>
      <c r="M1180" s="158">
        <v>18501</v>
      </c>
      <c r="N1180" s="159">
        <v>103175256.41</v>
      </c>
      <c r="O1180" s="159">
        <v>98589928.659999996</v>
      </c>
      <c r="P1180" s="159">
        <v>54666892.909999996</v>
      </c>
      <c r="Q1180" s="159">
        <v>19038543</v>
      </c>
      <c r="R1180" s="159">
        <v>35628349.909999996</v>
      </c>
      <c r="S1180" s="159">
        <v>4585327.75</v>
      </c>
      <c r="T1180" s="159">
        <v>1325821.92</v>
      </c>
      <c r="U1180" s="159">
        <v>100846953.18000001</v>
      </c>
      <c r="V1180" s="159">
        <v>86894650.430000007</v>
      </c>
      <c r="W1180" s="159">
        <v>29099450.850000001</v>
      </c>
      <c r="X1180" s="159">
        <v>383422.88</v>
      </c>
      <c r="Y1180" s="159">
        <v>13952302.75</v>
      </c>
      <c r="Z1180" s="159">
        <v>9465681.3499999996</v>
      </c>
      <c r="AA1180" s="159">
        <v>5848000</v>
      </c>
      <c r="AB1180" s="159">
        <v>3617681.3499999996</v>
      </c>
      <c r="AC1180" s="159">
        <v>4160000</v>
      </c>
      <c r="AD1180" s="159">
        <v>4160000</v>
      </c>
      <c r="AE1180" s="159">
        <v>27625868.699999999</v>
      </c>
      <c r="AF1180" s="159">
        <v>11695278.23</v>
      </c>
      <c r="AG1180" s="159">
        <v>1026281.39</v>
      </c>
      <c r="AH1180" s="159">
        <v>872524.91</v>
      </c>
      <c r="AI1180" s="159">
        <v>19058.759999999998</v>
      </c>
      <c r="AJ1180" s="159">
        <v>0</v>
      </c>
    </row>
    <row r="1181" spans="1:36">
      <c r="A1181" s="153">
        <v>14</v>
      </c>
      <c r="B1181" s="154">
        <v>26</v>
      </c>
      <c r="C1181" s="154">
        <v>9</v>
      </c>
      <c r="D1181" s="155">
        <v>2</v>
      </c>
      <c r="E1181" s="155" t="s">
        <v>556</v>
      </c>
      <c r="F1181" s="156" t="s">
        <v>4273</v>
      </c>
      <c r="G1181" s="156" t="s">
        <v>556</v>
      </c>
      <c r="H1181" s="156" t="s">
        <v>4283</v>
      </c>
      <c r="I1181" s="155">
        <v>1426092</v>
      </c>
      <c r="J1181" s="157" t="s">
        <v>1707</v>
      </c>
      <c r="K1181" s="157"/>
      <c r="L1181" s="155">
        <v>2022</v>
      </c>
      <c r="M1181" s="158">
        <v>7900</v>
      </c>
      <c r="N1181" s="159">
        <v>46584830.880000003</v>
      </c>
      <c r="O1181" s="159">
        <v>42989299.07</v>
      </c>
      <c r="P1181" s="159">
        <v>29014501.259999998</v>
      </c>
      <c r="Q1181" s="159">
        <v>12865825</v>
      </c>
      <c r="R1181" s="159">
        <v>16148676.26</v>
      </c>
      <c r="S1181" s="159">
        <v>3595531.81</v>
      </c>
      <c r="T1181" s="159">
        <v>38437.35</v>
      </c>
      <c r="U1181" s="159">
        <v>48065861.799999997</v>
      </c>
      <c r="V1181" s="159">
        <v>38287412.030000001</v>
      </c>
      <c r="W1181" s="159">
        <v>12544746.68</v>
      </c>
      <c r="X1181" s="159">
        <v>123976.17</v>
      </c>
      <c r="Y1181" s="159">
        <v>9778449.7699999996</v>
      </c>
      <c r="Z1181" s="159">
        <v>7078758.6900000004</v>
      </c>
      <c r="AA1181" s="159">
        <v>4040000</v>
      </c>
      <c r="AB1181" s="159">
        <v>3038758.6900000004</v>
      </c>
      <c r="AC1181" s="159">
        <v>1879081.42</v>
      </c>
      <c r="AD1181" s="159">
        <v>1879081.42</v>
      </c>
      <c r="AE1181" s="159">
        <v>11778586.779999999</v>
      </c>
      <c r="AF1181" s="159">
        <v>4701887.04</v>
      </c>
      <c r="AG1181" s="159">
        <v>247443.29</v>
      </c>
      <c r="AH1181" s="159">
        <v>247443.28</v>
      </c>
      <c r="AI1181" s="159">
        <v>0</v>
      </c>
      <c r="AJ1181" s="159">
        <v>0</v>
      </c>
    </row>
    <row r="1182" spans="1:36">
      <c r="A1182" s="153">
        <v>14</v>
      </c>
      <c r="B1182" s="154">
        <v>26</v>
      </c>
      <c r="C1182" s="154">
        <v>10</v>
      </c>
      <c r="D1182" s="155">
        <v>2</v>
      </c>
      <c r="E1182" s="155" t="s">
        <v>556</v>
      </c>
      <c r="F1182" s="156" t="s">
        <v>4273</v>
      </c>
      <c r="G1182" s="156" t="s">
        <v>556</v>
      </c>
      <c r="H1182" s="156" t="s">
        <v>4284</v>
      </c>
      <c r="I1182" s="155">
        <v>1426102</v>
      </c>
      <c r="J1182" s="157" t="s">
        <v>1706</v>
      </c>
      <c r="K1182" s="157"/>
      <c r="L1182" s="155">
        <v>2022</v>
      </c>
      <c r="M1182" s="158">
        <v>4677</v>
      </c>
      <c r="N1182" s="159">
        <v>26738774.289999999</v>
      </c>
      <c r="O1182" s="159">
        <v>26065731.23</v>
      </c>
      <c r="P1182" s="159">
        <v>15453513.029999999</v>
      </c>
      <c r="Q1182" s="159">
        <v>6855464</v>
      </c>
      <c r="R1182" s="159">
        <v>8598049.0299999993</v>
      </c>
      <c r="S1182" s="159">
        <v>673043.06</v>
      </c>
      <c r="T1182" s="159">
        <v>22152.1</v>
      </c>
      <c r="U1182" s="159">
        <v>26430307.059999999</v>
      </c>
      <c r="V1182" s="159">
        <v>23562754.879999999</v>
      </c>
      <c r="W1182" s="159">
        <v>9048292.8300000001</v>
      </c>
      <c r="X1182" s="159">
        <v>39804.080000000002</v>
      </c>
      <c r="Y1182" s="159">
        <v>2867552.18</v>
      </c>
      <c r="Z1182" s="159">
        <v>2385731.66</v>
      </c>
      <c r="AA1182" s="159">
        <v>0</v>
      </c>
      <c r="AB1182" s="159">
        <v>2385731.66</v>
      </c>
      <c r="AC1182" s="159">
        <v>1307932.58</v>
      </c>
      <c r="AD1182" s="159">
        <v>801747.94</v>
      </c>
      <c r="AE1182" s="159">
        <v>1735049.03</v>
      </c>
      <c r="AF1182" s="159">
        <v>2502976.35</v>
      </c>
      <c r="AG1182" s="159">
        <v>119732.04</v>
      </c>
      <c r="AH1182" s="159">
        <v>123158</v>
      </c>
      <c r="AI1182" s="159">
        <v>0</v>
      </c>
      <c r="AJ1182" s="159">
        <v>0</v>
      </c>
    </row>
    <row r="1183" spans="1:36">
      <c r="A1183" s="153">
        <v>14</v>
      </c>
      <c r="B1183" s="154">
        <v>26</v>
      </c>
      <c r="C1183" s="154">
        <v>11</v>
      </c>
      <c r="D1183" s="155">
        <v>2</v>
      </c>
      <c r="E1183" s="155" t="s">
        <v>556</v>
      </c>
      <c r="F1183" s="156" t="s">
        <v>4273</v>
      </c>
      <c r="G1183" s="156" t="s">
        <v>556</v>
      </c>
      <c r="H1183" s="156" t="s">
        <v>4285</v>
      </c>
      <c r="I1183" s="155">
        <v>1426112</v>
      </c>
      <c r="J1183" s="157" t="s">
        <v>1705</v>
      </c>
      <c r="K1183" s="157"/>
      <c r="L1183" s="155">
        <v>2022</v>
      </c>
      <c r="M1183" s="158">
        <v>5764</v>
      </c>
      <c r="N1183" s="159">
        <v>33009882.329999998</v>
      </c>
      <c r="O1183" s="159">
        <v>28066520.5</v>
      </c>
      <c r="P1183" s="159">
        <v>18883910.77</v>
      </c>
      <c r="Q1183" s="159">
        <v>8068046</v>
      </c>
      <c r="R1183" s="159">
        <v>10815864.77</v>
      </c>
      <c r="S1183" s="159">
        <v>4943361.83</v>
      </c>
      <c r="T1183" s="159">
        <v>0</v>
      </c>
      <c r="U1183" s="159">
        <v>28364130.449999999</v>
      </c>
      <c r="V1183" s="159">
        <v>24997799.91</v>
      </c>
      <c r="W1183" s="159">
        <v>9275973.75</v>
      </c>
      <c r="X1183" s="159">
        <v>88243.07</v>
      </c>
      <c r="Y1183" s="159">
        <v>3366330.54</v>
      </c>
      <c r="Z1183" s="159">
        <v>3278977.29</v>
      </c>
      <c r="AA1183" s="159">
        <v>0</v>
      </c>
      <c r="AB1183" s="159">
        <v>3278977.29</v>
      </c>
      <c r="AC1183" s="159">
        <v>950000</v>
      </c>
      <c r="AD1183" s="159">
        <v>950000</v>
      </c>
      <c r="AE1183" s="159">
        <v>4750000</v>
      </c>
      <c r="AF1183" s="159">
        <v>3068720.59</v>
      </c>
      <c r="AG1183" s="159">
        <v>187190.18</v>
      </c>
      <c r="AH1183" s="159">
        <v>35896.43</v>
      </c>
      <c r="AI1183" s="159">
        <v>0</v>
      </c>
      <c r="AJ1183" s="159">
        <v>0</v>
      </c>
    </row>
    <row r="1184" spans="1:36">
      <c r="A1184" s="153">
        <v>14</v>
      </c>
      <c r="B1184" s="154">
        <v>26</v>
      </c>
      <c r="C1184" s="154">
        <v>12</v>
      </c>
      <c r="D1184" s="155">
        <v>2</v>
      </c>
      <c r="E1184" s="155" t="s">
        <v>556</v>
      </c>
      <c r="F1184" s="156" t="s">
        <v>4273</v>
      </c>
      <c r="G1184" s="156" t="s">
        <v>556</v>
      </c>
      <c r="H1184" s="156" t="s">
        <v>4286</v>
      </c>
      <c r="I1184" s="155">
        <v>1426122</v>
      </c>
      <c r="J1184" s="157" t="s">
        <v>1704</v>
      </c>
      <c r="K1184" s="157"/>
      <c r="L1184" s="155">
        <v>2022</v>
      </c>
      <c r="M1184" s="158">
        <v>4378</v>
      </c>
      <c r="N1184" s="159">
        <v>24197795.190000001</v>
      </c>
      <c r="O1184" s="159">
        <v>22234790.289999999</v>
      </c>
      <c r="P1184" s="159">
        <v>17028414.129999999</v>
      </c>
      <c r="Q1184" s="159">
        <v>8654652</v>
      </c>
      <c r="R1184" s="159">
        <v>8373762.1299999999</v>
      </c>
      <c r="S1184" s="159">
        <v>1963004.9</v>
      </c>
      <c r="T1184" s="159">
        <v>29878</v>
      </c>
      <c r="U1184" s="159">
        <v>25311067.649999999</v>
      </c>
      <c r="V1184" s="159">
        <v>20209019.82</v>
      </c>
      <c r="W1184" s="159">
        <v>7291889.9199999999</v>
      </c>
      <c r="X1184" s="159">
        <v>136659.04999999999</v>
      </c>
      <c r="Y1184" s="159">
        <v>5102047.83</v>
      </c>
      <c r="Z1184" s="159">
        <v>3624905.2</v>
      </c>
      <c r="AA1184" s="159">
        <v>2682936.0099999998</v>
      </c>
      <c r="AB1184" s="159">
        <v>941969.19000000041</v>
      </c>
      <c r="AC1184" s="159">
        <v>1082936.01</v>
      </c>
      <c r="AD1184" s="159">
        <v>1082936.01</v>
      </c>
      <c r="AE1184" s="159">
        <v>8537505.8399999999</v>
      </c>
      <c r="AF1184" s="159">
        <v>2025770.47</v>
      </c>
      <c r="AG1184" s="159">
        <v>134978.4</v>
      </c>
      <c r="AH1184" s="159">
        <v>134978.4</v>
      </c>
      <c r="AI1184" s="159">
        <v>0</v>
      </c>
      <c r="AJ1184" s="159">
        <v>0</v>
      </c>
    </row>
    <row r="1185" spans="1:36">
      <c r="A1185" s="153">
        <v>14</v>
      </c>
      <c r="B1185" s="154">
        <v>26</v>
      </c>
      <c r="C1185" s="154">
        <v>13</v>
      </c>
      <c r="D1185" s="155">
        <v>2</v>
      </c>
      <c r="E1185" s="155" t="s">
        <v>556</v>
      </c>
      <c r="F1185" s="156" t="s">
        <v>4273</v>
      </c>
      <c r="G1185" s="156" t="s">
        <v>556</v>
      </c>
      <c r="H1185" s="156" t="s">
        <v>4287</v>
      </c>
      <c r="I1185" s="155">
        <v>1426132</v>
      </c>
      <c r="J1185" s="157" t="s">
        <v>1703</v>
      </c>
      <c r="K1185" s="157"/>
      <c r="L1185" s="155">
        <v>2022</v>
      </c>
      <c r="M1185" s="158">
        <v>10112</v>
      </c>
      <c r="N1185" s="159">
        <v>60597233.710000001</v>
      </c>
      <c r="O1185" s="159">
        <v>55374688.189999998</v>
      </c>
      <c r="P1185" s="159">
        <v>41212314.539999999</v>
      </c>
      <c r="Q1185" s="159">
        <v>19718230</v>
      </c>
      <c r="R1185" s="159">
        <v>21494084.539999999</v>
      </c>
      <c r="S1185" s="159">
        <v>5222545.5199999996</v>
      </c>
      <c r="T1185" s="159">
        <v>50818</v>
      </c>
      <c r="U1185" s="159">
        <v>58427071.280000001</v>
      </c>
      <c r="V1185" s="159">
        <v>50497100.130000003</v>
      </c>
      <c r="W1185" s="159">
        <v>17932215.850000001</v>
      </c>
      <c r="X1185" s="159">
        <v>137803.94</v>
      </c>
      <c r="Y1185" s="159">
        <v>7929971.1500000004</v>
      </c>
      <c r="Z1185" s="159">
        <v>6305205.7400000002</v>
      </c>
      <c r="AA1185" s="159">
        <v>3313731.25</v>
      </c>
      <c r="AB1185" s="159">
        <v>2991474.49</v>
      </c>
      <c r="AC1185" s="159">
        <v>2036560.25</v>
      </c>
      <c r="AD1185" s="159">
        <v>2036560.25</v>
      </c>
      <c r="AE1185" s="159">
        <v>9469863.25</v>
      </c>
      <c r="AF1185" s="159">
        <v>4877588.0599999996</v>
      </c>
      <c r="AG1185" s="159">
        <v>173912</v>
      </c>
      <c r="AH1185" s="159">
        <v>173912</v>
      </c>
      <c r="AI1185" s="159">
        <v>0</v>
      </c>
      <c r="AJ1185" s="159">
        <v>0</v>
      </c>
    </row>
    <row r="1186" spans="1:36">
      <c r="A1186" s="153">
        <v>14</v>
      </c>
      <c r="B1186" s="154">
        <v>27</v>
      </c>
      <c r="C1186" s="154">
        <v>1</v>
      </c>
      <c r="D1186" s="155">
        <v>1</v>
      </c>
      <c r="E1186" s="155" t="s">
        <v>556</v>
      </c>
      <c r="F1186" s="156" t="s">
        <v>4288</v>
      </c>
      <c r="G1186" s="156" t="s">
        <v>556</v>
      </c>
      <c r="H1186" s="156" t="s">
        <v>4289</v>
      </c>
      <c r="I1186" s="155">
        <v>1427011</v>
      </c>
      <c r="J1186" s="157" t="s">
        <v>1699</v>
      </c>
      <c r="K1186" s="157"/>
      <c r="L1186" s="155">
        <v>2022</v>
      </c>
      <c r="M1186" s="158">
        <v>17870</v>
      </c>
      <c r="N1186" s="159">
        <v>85841077.670000002</v>
      </c>
      <c r="O1186" s="159">
        <v>84077967.299999997</v>
      </c>
      <c r="P1186" s="159">
        <v>42850937.060000002</v>
      </c>
      <c r="Q1186" s="159">
        <v>12565499</v>
      </c>
      <c r="R1186" s="159">
        <v>30285438.059999999</v>
      </c>
      <c r="S1186" s="159">
        <v>1763110.37</v>
      </c>
      <c r="T1186" s="159">
        <v>172706.5</v>
      </c>
      <c r="U1186" s="159">
        <v>84361858.920000002</v>
      </c>
      <c r="V1186" s="159">
        <v>77931320.530000001</v>
      </c>
      <c r="W1186" s="159">
        <v>26859200.949999999</v>
      </c>
      <c r="X1186" s="159">
        <v>53818.879999999997</v>
      </c>
      <c r="Y1186" s="159">
        <v>6430538.3899999997</v>
      </c>
      <c r="Z1186" s="159">
        <v>7023869.0599999996</v>
      </c>
      <c r="AA1186" s="159">
        <v>998234</v>
      </c>
      <c r="AB1186" s="159">
        <v>6025635.0599999996</v>
      </c>
      <c r="AC1186" s="159">
        <v>1185293.07</v>
      </c>
      <c r="AD1186" s="159">
        <v>1185293.07</v>
      </c>
      <c r="AE1186" s="159">
        <v>3971558.81</v>
      </c>
      <c r="AF1186" s="159">
        <v>6146646.7699999996</v>
      </c>
      <c r="AG1186" s="159">
        <v>2085928.99</v>
      </c>
      <c r="AH1186" s="159">
        <v>1973255.36</v>
      </c>
      <c r="AI1186" s="159">
        <v>0</v>
      </c>
      <c r="AJ1186" s="159">
        <v>0</v>
      </c>
    </row>
    <row r="1187" spans="1:36">
      <c r="A1187" s="153">
        <v>14</v>
      </c>
      <c r="B1187" s="154">
        <v>27</v>
      </c>
      <c r="C1187" s="154">
        <v>2</v>
      </c>
      <c r="D1187" s="155">
        <v>2</v>
      </c>
      <c r="E1187" s="155" t="s">
        <v>556</v>
      </c>
      <c r="F1187" s="156" t="s">
        <v>4290</v>
      </c>
      <c r="G1187" s="156" t="s">
        <v>556</v>
      </c>
      <c r="H1187" s="156" t="s">
        <v>4291</v>
      </c>
      <c r="I1187" s="155">
        <v>1427022</v>
      </c>
      <c r="J1187" s="157" t="s">
        <v>1702</v>
      </c>
      <c r="K1187" s="157"/>
      <c r="L1187" s="155">
        <v>2022</v>
      </c>
      <c r="M1187" s="158">
        <v>5947</v>
      </c>
      <c r="N1187" s="159">
        <v>35494922.009999998</v>
      </c>
      <c r="O1187" s="159">
        <v>32353390.629999999</v>
      </c>
      <c r="P1187" s="159">
        <v>23372739.009999998</v>
      </c>
      <c r="Q1187" s="159">
        <v>10853177</v>
      </c>
      <c r="R1187" s="159">
        <v>12519562.01</v>
      </c>
      <c r="S1187" s="159">
        <v>3141531.38</v>
      </c>
      <c r="T1187" s="159">
        <v>283407.07</v>
      </c>
      <c r="U1187" s="159">
        <v>33385582.09</v>
      </c>
      <c r="V1187" s="159">
        <v>29293648.699999999</v>
      </c>
      <c r="W1187" s="159">
        <v>11306757.68</v>
      </c>
      <c r="X1187" s="159">
        <v>292311.06</v>
      </c>
      <c r="Y1187" s="159">
        <v>4091933.39</v>
      </c>
      <c r="Z1187" s="159">
        <v>138835.03</v>
      </c>
      <c r="AA1187" s="159">
        <v>0</v>
      </c>
      <c r="AB1187" s="159">
        <v>138835.03</v>
      </c>
      <c r="AC1187" s="159">
        <v>1392207.72</v>
      </c>
      <c r="AD1187" s="159">
        <v>1392207.72</v>
      </c>
      <c r="AE1187" s="159">
        <v>11167935.84</v>
      </c>
      <c r="AF1187" s="159">
        <v>3059741.93</v>
      </c>
      <c r="AG1187" s="159">
        <v>184350.49</v>
      </c>
      <c r="AH1187" s="159">
        <v>184350.49</v>
      </c>
      <c r="AI1187" s="159">
        <v>0</v>
      </c>
      <c r="AJ1187" s="159">
        <v>0</v>
      </c>
    </row>
    <row r="1188" spans="1:36">
      <c r="A1188" s="153">
        <v>14</v>
      </c>
      <c r="B1188" s="154">
        <v>27</v>
      </c>
      <c r="C1188" s="154">
        <v>3</v>
      </c>
      <c r="D1188" s="155">
        <v>2</v>
      </c>
      <c r="E1188" s="155" t="s">
        <v>556</v>
      </c>
      <c r="F1188" s="156" t="s">
        <v>4290</v>
      </c>
      <c r="G1188" s="156" t="s">
        <v>556</v>
      </c>
      <c r="H1188" s="156" t="s">
        <v>4292</v>
      </c>
      <c r="I1188" s="155">
        <v>1427032</v>
      </c>
      <c r="J1188" s="157" t="s">
        <v>1701</v>
      </c>
      <c r="K1188" s="157"/>
      <c r="L1188" s="155">
        <v>2022</v>
      </c>
      <c r="M1188" s="158">
        <v>5962</v>
      </c>
      <c r="N1188" s="159">
        <v>31915996.050000001</v>
      </c>
      <c r="O1188" s="159">
        <v>30377222.350000001</v>
      </c>
      <c r="P1188" s="159">
        <v>21724177.009999998</v>
      </c>
      <c r="Q1188" s="159">
        <v>10343557</v>
      </c>
      <c r="R1188" s="159">
        <v>11380620.01</v>
      </c>
      <c r="S1188" s="159">
        <v>1538773.7</v>
      </c>
      <c r="T1188" s="159">
        <v>33785.279999999999</v>
      </c>
      <c r="U1188" s="159">
        <v>32461953.359999999</v>
      </c>
      <c r="V1188" s="159">
        <v>27773200.09</v>
      </c>
      <c r="W1188" s="159">
        <v>10957259.310000001</v>
      </c>
      <c r="X1188" s="159">
        <v>294770.59000000003</v>
      </c>
      <c r="Y1188" s="159">
        <v>4688753.2699999996</v>
      </c>
      <c r="Z1188" s="159">
        <v>3171070.09</v>
      </c>
      <c r="AA1188" s="159">
        <v>2945186.84</v>
      </c>
      <c r="AB1188" s="159">
        <v>225883.25</v>
      </c>
      <c r="AC1188" s="159">
        <v>1719019.76</v>
      </c>
      <c r="AD1188" s="159">
        <v>1719019.76</v>
      </c>
      <c r="AE1188" s="159">
        <v>18179248.370000001</v>
      </c>
      <c r="AF1188" s="159">
        <v>2604022.2599999998</v>
      </c>
      <c r="AG1188" s="159">
        <v>109513.62</v>
      </c>
      <c r="AH1188" s="159">
        <v>109513.62</v>
      </c>
      <c r="AI1188" s="159">
        <v>0</v>
      </c>
      <c r="AJ1188" s="159">
        <v>0</v>
      </c>
    </row>
    <row r="1189" spans="1:36">
      <c r="A1189" s="153">
        <v>14</v>
      </c>
      <c r="B1189" s="154">
        <v>27</v>
      </c>
      <c r="C1189" s="154">
        <v>4</v>
      </c>
      <c r="D1189" s="155">
        <v>2</v>
      </c>
      <c r="E1189" s="155" t="s">
        <v>556</v>
      </c>
      <c r="F1189" s="156" t="s">
        <v>4290</v>
      </c>
      <c r="G1189" s="156" t="s">
        <v>556</v>
      </c>
      <c r="H1189" s="156" t="s">
        <v>4293</v>
      </c>
      <c r="I1189" s="155">
        <v>1427042</v>
      </c>
      <c r="J1189" s="157" t="s">
        <v>1700</v>
      </c>
      <c r="K1189" s="157"/>
      <c r="L1189" s="155">
        <v>2022</v>
      </c>
      <c r="M1189" s="158">
        <v>4111</v>
      </c>
      <c r="N1189" s="159">
        <v>23263568.68</v>
      </c>
      <c r="O1189" s="159">
        <v>21386956.91</v>
      </c>
      <c r="P1189" s="159">
        <v>17644071.399999999</v>
      </c>
      <c r="Q1189" s="159">
        <v>9047581</v>
      </c>
      <c r="R1189" s="159">
        <v>8596490.4000000004</v>
      </c>
      <c r="S1189" s="159">
        <v>1876611.77</v>
      </c>
      <c r="T1189" s="159">
        <v>106580</v>
      </c>
      <c r="U1189" s="159">
        <v>21092082.559999999</v>
      </c>
      <c r="V1189" s="159">
        <v>19027277.629999999</v>
      </c>
      <c r="W1189" s="159">
        <v>7109847.25</v>
      </c>
      <c r="X1189" s="159">
        <v>129648.36</v>
      </c>
      <c r="Y1189" s="159">
        <v>2064804.93</v>
      </c>
      <c r="Z1189" s="159">
        <v>1381369.97</v>
      </c>
      <c r="AA1189" s="159">
        <v>452219</v>
      </c>
      <c r="AB1189" s="159">
        <v>929150.97</v>
      </c>
      <c r="AC1189" s="159">
        <v>1841050</v>
      </c>
      <c r="AD1189" s="159">
        <v>1841050</v>
      </c>
      <c r="AE1189" s="159">
        <v>6599315</v>
      </c>
      <c r="AF1189" s="159">
        <v>2359679.2799999998</v>
      </c>
      <c r="AG1189" s="159">
        <v>99966</v>
      </c>
      <c r="AH1189" s="159">
        <v>99966</v>
      </c>
      <c r="AI1189" s="159">
        <v>0</v>
      </c>
      <c r="AJ1189" s="159">
        <v>0</v>
      </c>
    </row>
    <row r="1190" spans="1:36">
      <c r="A1190" s="153">
        <v>14</v>
      </c>
      <c r="B1190" s="154">
        <v>27</v>
      </c>
      <c r="C1190" s="154">
        <v>5</v>
      </c>
      <c r="D1190" s="155">
        <v>2</v>
      </c>
      <c r="E1190" s="155" t="s">
        <v>556</v>
      </c>
      <c r="F1190" s="156" t="s">
        <v>4290</v>
      </c>
      <c r="G1190" s="156" t="s">
        <v>556</v>
      </c>
      <c r="H1190" s="156" t="s">
        <v>4294</v>
      </c>
      <c r="I1190" s="155">
        <v>1427052</v>
      </c>
      <c r="J1190" s="157" t="s">
        <v>1699</v>
      </c>
      <c r="K1190" s="157"/>
      <c r="L1190" s="155">
        <v>2022</v>
      </c>
      <c r="M1190" s="158">
        <v>7002</v>
      </c>
      <c r="N1190" s="159">
        <v>36586450.289999999</v>
      </c>
      <c r="O1190" s="159">
        <v>35503660.170000002</v>
      </c>
      <c r="P1190" s="159">
        <v>25467335.800000001</v>
      </c>
      <c r="Q1190" s="159">
        <v>11470630</v>
      </c>
      <c r="R1190" s="159">
        <v>13996705.800000001</v>
      </c>
      <c r="S1190" s="159">
        <v>1082790.1200000001</v>
      </c>
      <c r="T1190" s="159">
        <v>25250</v>
      </c>
      <c r="U1190" s="159">
        <v>35813366.840000004</v>
      </c>
      <c r="V1190" s="159">
        <v>34974625.75</v>
      </c>
      <c r="W1190" s="159">
        <v>13872550.779999999</v>
      </c>
      <c r="X1190" s="159">
        <v>147746.44</v>
      </c>
      <c r="Y1190" s="159">
        <v>838741.09</v>
      </c>
      <c r="Z1190" s="159">
        <v>983400.55</v>
      </c>
      <c r="AA1190" s="159">
        <v>0</v>
      </c>
      <c r="AB1190" s="159">
        <v>983400.55</v>
      </c>
      <c r="AC1190" s="159">
        <v>430000</v>
      </c>
      <c r="AD1190" s="159">
        <v>430000</v>
      </c>
      <c r="AE1190" s="159">
        <v>6370000</v>
      </c>
      <c r="AF1190" s="159">
        <v>529034.42000000004</v>
      </c>
      <c r="AG1190" s="159">
        <v>336821.19</v>
      </c>
      <c r="AH1190" s="159">
        <v>166884.92000000001</v>
      </c>
      <c r="AI1190" s="159">
        <v>0</v>
      </c>
      <c r="AJ1190" s="159">
        <v>0</v>
      </c>
    </row>
    <row r="1191" spans="1:36">
      <c r="A1191" s="153">
        <v>14</v>
      </c>
      <c r="B1191" s="154">
        <v>27</v>
      </c>
      <c r="C1191" s="154">
        <v>6</v>
      </c>
      <c r="D1191" s="155">
        <v>2</v>
      </c>
      <c r="E1191" s="155" t="s">
        <v>556</v>
      </c>
      <c r="F1191" s="156" t="s">
        <v>4290</v>
      </c>
      <c r="G1191" s="156" t="s">
        <v>556</v>
      </c>
      <c r="H1191" s="156" t="s">
        <v>4295</v>
      </c>
      <c r="I1191" s="155">
        <v>1427062</v>
      </c>
      <c r="J1191" s="157" t="s">
        <v>1698</v>
      </c>
      <c r="K1191" s="157"/>
      <c r="L1191" s="155">
        <v>2022</v>
      </c>
      <c r="M1191" s="158">
        <v>4302</v>
      </c>
      <c r="N1191" s="159">
        <v>27429522.940000001</v>
      </c>
      <c r="O1191" s="159">
        <v>22100086.210000001</v>
      </c>
      <c r="P1191" s="159">
        <v>17248987.780000001</v>
      </c>
      <c r="Q1191" s="159">
        <v>8766122</v>
      </c>
      <c r="R1191" s="159">
        <v>8482865.7799999993</v>
      </c>
      <c r="S1191" s="159">
        <v>5329436.7300000004</v>
      </c>
      <c r="T1191" s="159">
        <v>52450</v>
      </c>
      <c r="U1191" s="159">
        <v>24423541.460000001</v>
      </c>
      <c r="V1191" s="159">
        <v>19325057.649999999</v>
      </c>
      <c r="W1191" s="159">
        <v>7817009.9800000004</v>
      </c>
      <c r="X1191" s="159">
        <v>63394.2</v>
      </c>
      <c r="Y1191" s="159">
        <v>5098483.8099999996</v>
      </c>
      <c r="Z1191" s="159">
        <v>4188973.13</v>
      </c>
      <c r="AA1191" s="159">
        <v>2247038.9</v>
      </c>
      <c r="AB1191" s="159">
        <v>1941934.23</v>
      </c>
      <c r="AC1191" s="159">
        <v>2370558.0499999998</v>
      </c>
      <c r="AD1191" s="159">
        <v>2286541</v>
      </c>
      <c r="AE1191" s="159">
        <v>5082262</v>
      </c>
      <c r="AF1191" s="159">
        <v>2775028.56</v>
      </c>
      <c r="AG1191" s="159">
        <v>324951.40000000002</v>
      </c>
      <c r="AH1191" s="159">
        <v>325033.40000000002</v>
      </c>
      <c r="AI1191" s="159">
        <v>0</v>
      </c>
      <c r="AJ1191" s="159">
        <v>0</v>
      </c>
    </row>
    <row r="1192" spans="1:36">
      <c r="A1192" s="153">
        <v>14</v>
      </c>
      <c r="B1192" s="154">
        <v>27</v>
      </c>
      <c r="C1192" s="154">
        <v>7</v>
      </c>
      <c r="D1192" s="155">
        <v>2</v>
      </c>
      <c r="E1192" s="155" t="s">
        <v>556</v>
      </c>
      <c r="F1192" s="156" t="s">
        <v>4290</v>
      </c>
      <c r="G1192" s="156" t="s">
        <v>556</v>
      </c>
      <c r="H1192" s="156" t="s">
        <v>4296</v>
      </c>
      <c r="I1192" s="155">
        <v>1427072</v>
      </c>
      <c r="J1192" s="157" t="s">
        <v>1697</v>
      </c>
      <c r="K1192" s="157"/>
      <c r="L1192" s="155">
        <v>2022</v>
      </c>
      <c r="M1192" s="158">
        <v>6550</v>
      </c>
      <c r="N1192" s="159">
        <v>38670935.420000002</v>
      </c>
      <c r="O1192" s="159">
        <v>36854003.299999997</v>
      </c>
      <c r="P1192" s="159">
        <v>29004584.189999998</v>
      </c>
      <c r="Q1192" s="159">
        <v>14490124</v>
      </c>
      <c r="R1192" s="159">
        <v>14514460.189999999</v>
      </c>
      <c r="S1192" s="159">
        <v>1816932.12</v>
      </c>
      <c r="T1192" s="159">
        <v>0</v>
      </c>
      <c r="U1192" s="159">
        <v>36237977.479999997</v>
      </c>
      <c r="V1192" s="159">
        <v>33912504.68</v>
      </c>
      <c r="W1192" s="159">
        <v>13294555.210000001</v>
      </c>
      <c r="X1192" s="159">
        <v>189432.86</v>
      </c>
      <c r="Y1192" s="159">
        <v>2325472.7999999998</v>
      </c>
      <c r="Z1192" s="159">
        <v>704458.8</v>
      </c>
      <c r="AA1192" s="159">
        <v>0</v>
      </c>
      <c r="AB1192" s="159">
        <v>704458.8</v>
      </c>
      <c r="AC1192" s="159">
        <v>423490</v>
      </c>
      <c r="AD1192" s="159">
        <v>423490</v>
      </c>
      <c r="AE1192" s="159">
        <v>10250680.789999999</v>
      </c>
      <c r="AF1192" s="159">
        <v>2941498.62</v>
      </c>
      <c r="AG1192" s="159">
        <v>692540.24</v>
      </c>
      <c r="AH1192" s="159">
        <v>238366.49</v>
      </c>
      <c r="AI1192" s="159">
        <v>0</v>
      </c>
      <c r="AJ1192" s="159">
        <v>0</v>
      </c>
    </row>
    <row r="1193" spans="1:36">
      <c r="A1193" s="153">
        <v>14</v>
      </c>
      <c r="B1193" s="154">
        <v>28</v>
      </c>
      <c r="C1193" s="154">
        <v>1</v>
      </c>
      <c r="D1193" s="155">
        <v>1</v>
      </c>
      <c r="E1193" s="155" t="s">
        <v>556</v>
      </c>
      <c r="F1193" s="156" t="s">
        <v>4297</v>
      </c>
      <c r="G1193" s="156" t="s">
        <v>556</v>
      </c>
      <c r="H1193" s="156" t="s">
        <v>4298</v>
      </c>
      <c r="I1193" s="155">
        <v>1428011</v>
      </c>
      <c r="J1193" s="157" t="s">
        <v>1692</v>
      </c>
      <c r="K1193" s="157"/>
      <c r="L1193" s="155">
        <v>2022</v>
      </c>
      <c r="M1193" s="158">
        <v>36138</v>
      </c>
      <c r="N1193" s="159">
        <v>200070991.88999999</v>
      </c>
      <c r="O1193" s="159">
        <v>180543472.84</v>
      </c>
      <c r="P1193" s="159">
        <v>87200604.729999989</v>
      </c>
      <c r="Q1193" s="159">
        <v>29614712</v>
      </c>
      <c r="R1193" s="159">
        <v>57585892.729999997</v>
      </c>
      <c r="S1193" s="159">
        <v>19527519.050000001</v>
      </c>
      <c r="T1193" s="159">
        <v>2383530.9900000002</v>
      </c>
      <c r="U1193" s="159">
        <v>200438496</v>
      </c>
      <c r="V1193" s="159">
        <v>171918324.44999999</v>
      </c>
      <c r="W1193" s="159">
        <v>64726844.869999997</v>
      </c>
      <c r="X1193" s="159">
        <v>817285.47</v>
      </c>
      <c r="Y1193" s="159">
        <v>28520171.550000001</v>
      </c>
      <c r="Z1193" s="159">
        <v>18626789.629999999</v>
      </c>
      <c r="AA1193" s="159">
        <v>9700000</v>
      </c>
      <c r="AB1193" s="159">
        <v>8926789.629999999</v>
      </c>
      <c r="AC1193" s="159">
        <v>4712251.5599999996</v>
      </c>
      <c r="AD1193" s="159">
        <v>4712251.5599999996</v>
      </c>
      <c r="AE1193" s="159">
        <v>47286117.689999998</v>
      </c>
      <c r="AF1193" s="159">
        <v>8625148.3900000006</v>
      </c>
      <c r="AG1193" s="159">
        <v>398190.64</v>
      </c>
      <c r="AH1193" s="159">
        <v>659385.78</v>
      </c>
      <c r="AI1193" s="159">
        <v>0</v>
      </c>
      <c r="AJ1193" s="159">
        <v>0</v>
      </c>
    </row>
    <row r="1194" spans="1:36">
      <c r="A1194" s="153">
        <v>14</v>
      </c>
      <c r="B1194" s="154">
        <v>28</v>
      </c>
      <c r="C1194" s="154">
        <v>2</v>
      </c>
      <c r="D1194" s="155">
        <v>2</v>
      </c>
      <c r="E1194" s="155" t="s">
        <v>556</v>
      </c>
      <c r="F1194" s="156" t="s">
        <v>4299</v>
      </c>
      <c r="G1194" s="156" t="s">
        <v>556</v>
      </c>
      <c r="H1194" s="156" t="s">
        <v>4300</v>
      </c>
      <c r="I1194" s="155">
        <v>1428022</v>
      </c>
      <c r="J1194" s="157" t="s">
        <v>1696</v>
      </c>
      <c r="K1194" s="157"/>
      <c r="L1194" s="155">
        <v>2022</v>
      </c>
      <c r="M1194" s="158">
        <v>4378</v>
      </c>
      <c r="N1194" s="159">
        <v>22992962.149999999</v>
      </c>
      <c r="O1194" s="159">
        <v>21580958.620000001</v>
      </c>
      <c r="P1194" s="159">
        <v>13068945.65</v>
      </c>
      <c r="Q1194" s="159">
        <v>4736933</v>
      </c>
      <c r="R1194" s="159">
        <v>8332012.6500000004</v>
      </c>
      <c r="S1194" s="159">
        <v>1412003.53</v>
      </c>
      <c r="T1194" s="159">
        <v>25279.51</v>
      </c>
      <c r="U1194" s="159">
        <v>23758627.510000002</v>
      </c>
      <c r="V1194" s="159">
        <v>21372287.109999999</v>
      </c>
      <c r="W1194" s="159">
        <v>7811534.1600000001</v>
      </c>
      <c r="X1194" s="159">
        <v>132044.53</v>
      </c>
      <c r="Y1194" s="159">
        <v>2386340.4</v>
      </c>
      <c r="Z1194" s="159">
        <v>2782674.9</v>
      </c>
      <c r="AA1194" s="159">
        <v>2300000</v>
      </c>
      <c r="AB1194" s="159">
        <v>482674.89999999991</v>
      </c>
      <c r="AC1194" s="159">
        <v>486000</v>
      </c>
      <c r="AD1194" s="159">
        <v>486000</v>
      </c>
      <c r="AE1194" s="159">
        <v>9254609.5</v>
      </c>
      <c r="AF1194" s="159">
        <v>208671.51</v>
      </c>
      <c r="AG1194" s="159">
        <v>283322.02</v>
      </c>
      <c r="AH1194" s="159">
        <v>153907.46</v>
      </c>
      <c r="AI1194" s="159">
        <v>0</v>
      </c>
      <c r="AJ1194" s="159">
        <v>0</v>
      </c>
    </row>
    <row r="1195" spans="1:36">
      <c r="A1195" s="153">
        <v>14</v>
      </c>
      <c r="B1195" s="154">
        <v>28</v>
      </c>
      <c r="C1195" s="154">
        <v>3</v>
      </c>
      <c r="D1195" s="155">
        <v>2</v>
      </c>
      <c r="E1195" s="155" t="s">
        <v>556</v>
      </c>
      <c r="F1195" s="156" t="s">
        <v>4299</v>
      </c>
      <c r="G1195" s="156" t="s">
        <v>556</v>
      </c>
      <c r="H1195" s="156" t="s">
        <v>4301</v>
      </c>
      <c r="I1195" s="155">
        <v>1428032</v>
      </c>
      <c r="J1195" s="157" t="s">
        <v>1695</v>
      </c>
      <c r="K1195" s="157"/>
      <c r="L1195" s="155">
        <v>2022</v>
      </c>
      <c r="M1195" s="158">
        <v>6123</v>
      </c>
      <c r="N1195" s="159">
        <v>36159690.119999997</v>
      </c>
      <c r="O1195" s="159">
        <v>32390825.59</v>
      </c>
      <c r="P1195" s="159">
        <v>20267506.699999999</v>
      </c>
      <c r="Q1195" s="159">
        <v>8934982</v>
      </c>
      <c r="R1195" s="159">
        <v>11332524.699999999</v>
      </c>
      <c r="S1195" s="159">
        <v>3768864.53</v>
      </c>
      <c r="T1195" s="159">
        <v>101630</v>
      </c>
      <c r="U1195" s="159">
        <v>34361861.719999999</v>
      </c>
      <c r="V1195" s="159">
        <v>30530685.57</v>
      </c>
      <c r="W1195" s="159">
        <v>11872077.16</v>
      </c>
      <c r="X1195" s="159">
        <v>85237.09</v>
      </c>
      <c r="Y1195" s="159">
        <v>3831176.15</v>
      </c>
      <c r="Z1195" s="159">
        <v>2826631.26</v>
      </c>
      <c r="AA1195" s="159">
        <v>2300000</v>
      </c>
      <c r="AB1195" s="159">
        <v>526631.25999999978</v>
      </c>
      <c r="AC1195" s="159">
        <v>1802743</v>
      </c>
      <c r="AD1195" s="159">
        <v>1802743</v>
      </c>
      <c r="AE1195" s="159">
        <v>8728563</v>
      </c>
      <c r="AF1195" s="159">
        <v>1860140.02</v>
      </c>
      <c r="AG1195" s="159">
        <v>115000</v>
      </c>
      <c r="AH1195" s="159">
        <v>115000</v>
      </c>
      <c r="AI1195" s="159">
        <v>0</v>
      </c>
      <c r="AJ1195" s="159">
        <v>0</v>
      </c>
    </row>
    <row r="1196" spans="1:36">
      <c r="A1196" s="153">
        <v>14</v>
      </c>
      <c r="B1196" s="154">
        <v>28</v>
      </c>
      <c r="C1196" s="154">
        <v>4</v>
      </c>
      <c r="D1196" s="155">
        <v>2</v>
      </c>
      <c r="E1196" s="155" t="s">
        <v>556</v>
      </c>
      <c r="F1196" s="156" t="s">
        <v>4299</v>
      </c>
      <c r="G1196" s="156" t="s">
        <v>556</v>
      </c>
      <c r="H1196" s="156" t="s">
        <v>4302</v>
      </c>
      <c r="I1196" s="155">
        <v>1428042</v>
      </c>
      <c r="J1196" s="157" t="s">
        <v>1694</v>
      </c>
      <c r="K1196" s="157"/>
      <c r="L1196" s="155">
        <v>2022</v>
      </c>
      <c r="M1196" s="158">
        <v>5584</v>
      </c>
      <c r="N1196" s="159">
        <v>30494747.870000001</v>
      </c>
      <c r="O1196" s="159">
        <v>27749749.57</v>
      </c>
      <c r="P1196" s="159">
        <v>18501378.300000001</v>
      </c>
      <c r="Q1196" s="159">
        <v>7685583</v>
      </c>
      <c r="R1196" s="159">
        <v>10815795.300000001</v>
      </c>
      <c r="S1196" s="159">
        <v>2744998.3</v>
      </c>
      <c r="T1196" s="159">
        <v>60119</v>
      </c>
      <c r="U1196" s="159">
        <v>28762933.789999999</v>
      </c>
      <c r="V1196" s="159">
        <v>26853445.329999998</v>
      </c>
      <c r="W1196" s="159">
        <v>9376050.5600000005</v>
      </c>
      <c r="X1196" s="159">
        <v>362485.98</v>
      </c>
      <c r="Y1196" s="159">
        <v>1909488.46</v>
      </c>
      <c r="Z1196" s="159">
        <v>2933150.45</v>
      </c>
      <c r="AA1196" s="159">
        <v>2237000</v>
      </c>
      <c r="AB1196" s="159">
        <v>696150.45000000019</v>
      </c>
      <c r="AC1196" s="159">
        <v>1688090</v>
      </c>
      <c r="AD1196" s="159">
        <v>1688090</v>
      </c>
      <c r="AE1196" s="159">
        <v>13862238</v>
      </c>
      <c r="AF1196" s="159">
        <v>896304.24</v>
      </c>
      <c r="AG1196" s="159">
        <v>370561.72</v>
      </c>
      <c r="AH1196" s="159">
        <v>521152.04</v>
      </c>
      <c r="AI1196" s="159">
        <v>0</v>
      </c>
      <c r="AJ1196" s="159">
        <v>0</v>
      </c>
    </row>
    <row r="1197" spans="1:36">
      <c r="A1197" s="153">
        <v>14</v>
      </c>
      <c r="B1197" s="154">
        <v>28</v>
      </c>
      <c r="C1197" s="154">
        <v>5</v>
      </c>
      <c r="D1197" s="155">
        <v>2</v>
      </c>
      <c r="E1197" s="155" t="s">
        <v>556</v>
      </c>
      <c r="F1197" s="156" t="s">
        <v>4299</v>
      </c>
      <c r="G1197" s="156" t="s">
        <v>556</v>
      </c>
      <c r="H1197" s="156" t="s">
        <v>4303</v>
      </c>
      <c r="I1197" s="155">
        <v>1428052</v>
      </c>
      <c r="J1197" s="157" t="s">
        <v>1693</v>
      </c>
      <c r="K1197" s="157"/>
      <c r="L1197" s="155">
        <v>2022</v>
      </c>
      <c r="M1197" s="158">
        <v>6679</v>
      </c>
      <c r="N1197" s="159">
        <v>40514467.68</v>
      </c>
      <c r="O1197" s="159">
        <v>38862261.439999998</v>
      </c>
      <c r="P1197" s="159">
        <v>23880953.600000001</v>
      </c>
      <c r="Q1197" s="159">
        <v>11374694</v>
      </c>
      <c r="R1197" s="159">
        <v>12506259.6</v>
      </c>
      <c r="S1197" s="159">
        <v>1652206.24</v>
      </c>
      <c r="T1197" s="159">
        <v>37740</v>
      </c>
      <c r="U1197" s="159">
        <v>39733727.390000001</v>
      </c>
      <c r="V1197" s="159">
        <v>34250323.840000004</v>
      </c>
      <c r="W1197" s="159">
        <v>13389548.65</v>
      </c>
      <c r="X1197" s="159">
        <v>133478.89000000001</v>
      </c>
      <c r="Y1197" s="159">
        <v>5483403.5499999998</v>
      </c>
      <c r="Z1197" s="159">
        <v>4786022.96</v>
      </c>
      <c r="AA1197" s="159">
        <v>1301375.99</v>
      </c>
      <c r="AB1197" s="159">
        <v>3484646.9699999997</v>
      </c>
      <c r="AC1197" s="159">
        <v>914135</v>
      </c>
      <c r="AD1197" s="159">
        <v>914135</v>
      </c>
      <c r="AE1197" s="159">
        <v>7507293</v>
      </c>
      <c r="AF1197" s="159">
        <v>4611937.5999999996</v>
      </c>
      <c r="AG1197" s="159">
        <v>340726.88</v>
      </c>
      <c r="AH1197" s="159">
        <v>338921.65</v>
      </c>
      <c r="AI1197" s="159">
        <v>0</v>
      </c>
      <c r="AJ1197" s="159">
        <v>0</v>
      </c>
    </row>
    <row r="1198" spans="1:36">
      <c r="A1198" s="153">
        <v>14</v>
      </c>
      <c r="B1198" s="154">
        <v>28</v>
      </c>
      <c r="C1198" s="154">
        <v>6</v>
      </c>
      <c r="D1198" s="155">
        <v>2</v>
      </c>
      <c r="E1198" s="155" t="s">
        <v>556</v>
      </c>
      <c r="F1198" s="156" t="s">
        <v>4299</v>
      </c>
      <c r="G1198" s="156" t="s">
        <v>556</v>
      </c>
      <c r="H1198" s="156" t="s">
        <v>4304</v>
      </c>
      <c r="I1198" s="155">
        <v>1428062</v>
      </c>
      <c r="J1198" s="157" t="s">
        <v>951</v>
      </c>
      <c r="K1198" s="157"/>
      <c r="L1198" s="155">
        <v>2022</v>
      </c>
      <c r="M1198" s="158">
        <v>3481</v>
      </c>
      <c r="N1198" s="159">
        <v>22291298.43</v>
      </c>
      <c r="O1198" s="159">
        <v>19453600.73</v>
      </c>
      <c r="P1198" s="159">
        <v>12619984.51</v>
      </c>
      <c r="Q1198" s="159">
        <v>5229852</v>
      </c>
      <c r="R1198" s="159">
        <v>7390132.5099999998</v>
      </c>
      <c r="S1198" s="159">
        <v>2837697.7</v>
      </c>
      <c r="T1198" s="159">
        <v>93247.23</v>
      </c>
      <c r="U1198" s="159">
        <v>22178522.09</v>
      </c>
      <c r="V1198" s="159">
        <v>17664951.530000001</v>
      </c>
      <c r="W1198" s="159">
        <v>6392270.8399999999</v>
      </c>
      <c r="X1198" s="159">
        <v>42948.17</v>
      </c>
      <c r="Y1198" s="159">
        <v>4513570.5599999996</v>
      </c>
      <c r="Z1198" s="159">
        <v>4176074.51</v>
      </c>
      <c r="AA1198" s="159">
        <v>613699.89</v>
      </c>
      <c r="AB1198" s="159">
        <v>3562374.6199999996</v>
      </c>
      <c r="AC1198" s="159">
        <v>351813</v>
      </c>
      <c r="AD1198" s="159">
        <v>351813</v>
      </c>
      <c r="AE1198" s="159">
        <v>2170699.89</v>
      </c>
      <c r="AF1198" s="159">
        <v>1788649.2</v>
      </c>
      <c r="AG1198" s="159">
        <v>180692.69</v>
      </c>
      <c r="AH1198" s="159">
        <v>390452.45</v>
      </c>
      <c r="AI1198" s="159">
        <v>0</v>
      </c>
      <c r="AJ1198" s="159">
        <v>0</v>
      </c>
    </row>
    <row r="1199" spans="1:36">
      <c r="A1199" s="153">
        <v>14</v>
      </c>
      <c r="B1199" s="154">
        <v>28</v>
      </c>
      <c r="C1199" s="154">
        <v>7</v>
      </c>
      <c r="D1199" s="155">
        <v>2</v>
      </c>
      <c r="E1199" s="155" t="s">
        <v>556</v>
      </c>
      <c r="F1199" s="156" t="s">
        <v>4299</v>
      </c>
      <c r="G1199" s="156" t="s">
        <v>556</v>
      </c>
      <c r="H1199" s="156" t="s">
        <v>4305</v>
      </c>
      <c r="I1199" s="155">
        <v>1428072</v>
      </c>
      <c r="J1199" s="157" t="s">
        <v>1692</v>
      </c>
      <c r="K1199" s="157"/>
      <c r="L1199" s="155">
        <v>2022</v>
      </c>
      <c r="M1199" s="158">
        <v>11032</v>
      </c>
      <c r="N1199" s="159">
        <v>73553758.819999993</v>
      </c>
      <c r="O1199" s="159">
        <v>67444928.819999993</v>
      </c>
      <c r="P1199" s="159">
        <v>32088662.190000001</v>
      </c>
      <c r="Q1199" s="159">
        <v>11264280</v>
      </c>
      <c r="R1199" s="159">
        <v>20824382.190000001</v>
      </c>
      <c r="S1199" s="159">
        <v>6108830</v>
      </c>
      <c r="T1199" s="159">
        <v>456</v>
      </c>
      <c r="U1199" s="159">
        <v>66940415.990000002</v>
      </c>
      <c r="V1199" s="159">
        <v>56027454.75</v>
      </c>
      <c r="W1199" s="159">
        <v>20906382.420000002</v>
      </c>
      <c r="X1199" s="159">
        <v>59130.14</v>
      </c>
      <c r="Y1199" s="159">
        <v>10912961.24</v>
      </c>
      <c r="Z1199" s="159">
        <v>3451261.31</v>
      </c>
      <c r="AA1199" s="159">
        <v>0</v>
      </c>
      <c r="AB1199" s="159">
        <v>3451261.31</v>
      </c>
      <c r="AC1199" s="159">
        <v>1620000</v>
      </c>
      <c r="AD1199" s="159">
        <v>1620000</v>
      </c>
      <c r="AE1199" s="159">
        <v>3510000</v>
      </c>
      <c r="AF1199" s="159">
        <v>11417474.07</v>
      </c>
      <c r="AG1199" s="159">
        <v>144647.85999999999</v>
      </c>
      <c r="AH1199" s="159">
        <v>144647.85999999999</v>
      </c>
      <c r="AI1199" s="159">
        <v>0</v>
      </c>
      <c r="AJ1199" s="159">
        <v>0</v>
      </c>
    </row>
    <row r="1200" spans="1:36">
      <c r="A1200" s="153">
        <v>14</v>
      </c>
      <c r="B1200" s="154">
        <v>28</v>
      </c>
      <c r="C1200" s="154">
        <v>8</v>
      </c>
      <c r="D1200" s="155">
        <v>2</v>
      </c>
      <c r="E1200" s="155" t="s">
        <v>556</v>
      </c>
      <c r="F1200" s="156" t="s">
        <v>4299</v>
      </c>
      <c r="G1200" s="156" t="s">
        <v>556</v>
      </c>
      <c r="H1200" s="156" t="s">
        <v>4306</v>
      </c>
      <c r="I1200" s="155">
        <v>1428082</v>
      </c>
      <c r="J1200" s="157" t="s">
        <v>1691</v>
      </c>
      <c r="K1200" s="157"/>
      <c r="L1200" s="155">
        <v>2022</v>
      </c>
      <c r="M1200" s="158">
        <v>11586</v>
      </c>
      <c r="N1200" s="159">
        <v>71607135.530000001</v>
      </c>
      <c r="O1200" s="159">
        <v>67842638.359999999</v>
      </c>
      <c r="P1200" s="159">
        <v>31830111.219999999</v>
      </c>
      <c r="Q1200" s="159">
        <v>12748949</v>
      </c>
      <c r="R1200" s="159">
        <v>19081162.219999999</v>
      </c>
      <c r="S1200" s="159">
        <v>3764497.17</v>
      </c>
      <c r="T1200" s="159">
        <v>160160</v>
      </c>
      <c r="U1200" s="159">
        <v>74254453.510000005</v>
      </c>
      <c r="V1200" s="159">
        <v>60036480.829999998</v>
      </c>
      <c r="W1200" s="159">
        <v>20999711.32</v>
      </c>
      <c r="X1200" s="159">
        <v>483799.9</v>
      </c>
      <c r="Y1200" s="159">
        <v>14217972.68</v>
      </c>
      <c r="Z1200" s="159">
        <v>6361519.3300000001</v>
      </c>
      <c r="AA1200" s="159">
        <v>5650000</v>
      </c>
      <c r="AB1200" s="159">
        <v>711519.33000000007</v>
      </c>
      <c r="AC1200" s="159">
        <v>3250016</v>
      </c>
      <c r="AD1200" s="159">
        <v>3250016</v>
      </c>
      <c r="AE1200" s="159">
        <v>26050000</v>
      </c>
      <c r="AF1200" s="159">
        <v>7806157.5300000003</v>
      </c>
      <c r="AG1200" s="159">
        <v>123833.99</v>
      </c>
      <c r="AH1200" s="159">
        <v>146553.99</v>
      </c>
      <c r="AI1200" s="159">
        <v>0</v>
      </c>
      <c r="AJ1200" s="159">
        <v>0</v>
      </c>
    </row>
    <row r="1201" spans="1:36">
      <c r="A1201" s="153">
        <v>14</v>
      </c>
      <c r="B1201" s="154">
        <v>29</v>
      </c>
      <c r="C1201" s="154">
        <v>1</v>
      </c>
      <c r="D1201" s="155">
        <v>1</v>
      </c>
      <c r="E1201" s="155" t="s">
        <v>556</v>
      </c>
      <c r="F1201" s="156" t="s">
        <v>4307</v>
      </c>
      <c r="G1201" s="156" t="s">
        <v>556</v>
      </c>
      <c r="H1201" s="156" t="s">
        <v>4308</v>
      </c>
      <c r="I1201" s="155">
        <v>1429011</v>
      </c>
      <c r="J1201" s="157" t="s">
        <v>1684</v>
      </c>
      <c r="K1201" s="157"/>
      <c r="L1201" s="155">
        <v>2022</v>
      </c>
      <c r="M1201" s="158">
        <v>18912</v>
      </c>
      <c r="N1201" s="159">
        <v>105392310.81999999</v>
      </c>
      <c r="O1201" s="159">
        <v>95848302.209999993</v>
      </c>
      <c r="P1201" s="159">
        <v>47916387.299999997</v>
      </c>
      <c r="Q1201" s="159">
        <v>16790770</v>
      </c>
      <c r="R1201" s="159">
        <v>31125617.300000001</v>
      </c>
      <c r="S1201" s="159">
        <v>9544008.6099999994</v>
      </c>
      <c r="T1201" s="159">
        <v>3144949.7</v>
      </c>
      <c r="U1201" s="159">
        <v>106415465.06999999</v>
      </c>
      <c r="V1201" s="159">
        <v>98688925.879999995</v>
      </c>
      <c r="W1201" s="159">
        <v>40748812.380000003</v>
      </c>
      <c r="X1201" s="159">
        <v>1330596.18</v>
      </c>
      <c r="Y1201" s="159">
        <v>7726539.1900000004</v>
      </c>
      <c r="Z1201" s="159">
        <v>9321441.9000000004</v>
      </c>
      <c r="AA1201" s="159">
        <v>9000000</v>
      </c>
      <c r="AB1201" s="159">
        <v>321441.90000000037</v>
      </c>
      <c r="AC1201" s="159">
        <v>1863700</v>
      </c>
      <c r="AD1201" s="159">
        <v>1863700</v>
      </c>
      <c r="AE1201" s="159">
        <v>50907495</v>
      </c>
      <c r="AF1201" s="159">
        <v>-2840623.67</v>
      </c>
      <c r="AG1201" s="159">
        <v>174650.84</v>
      </c>
      <c r="AH1201" s="159">
        <v>174650.84</v>
      </c>
      <c r="AI1201" s="159">
        <v>0</v>
      </c>
      <c r="AJ1201" s="159">
        <v>378</v>
      </c>
    </row>
    <row r="1202" spans="1:36">
      <c r="A1202" s="153">
        <v>14</v>
      </c>
      <c r="B1202" s="154">
        <v>29</v>
      </c>
      <c r="C1202" s="154">
        <v>2</v>
      </c>
      <c r="D1202" s="155">
        <v>2</v>
      </c>
      <c r="E1202" s="155" t="s">
        <v>556</v>
      </c>
      <c r="F1202" s="156" t="s">
        <v>4309</v>
      </c>
      <c r="G1202" s="156" t="s">
        <v>556</v>
      </c>
      <c r="H1202" s="156" t="s">
        <v>4310</v>
      </c>
      <c r="I1202" s="155">
        <v>1429022</v>
      </c>
      <c r="J1202" s="157" t="s">
        <v>1690</v>
      </c>
      <c r="K1202" s="157"/>
      <c r="L1202" s="155">
        <v>2022</v>
      </c>
      <c r="M1202" s="158">
        <v>3578</v>
      </c>
      <c r="N1202" s="159">
        <v>28673139.199999999</v>
      </c>
      <c r="O1202" s="159">
        <v>20089928.670000002</v>
      </c>
      <c r="P1202" s="159">
        <v>15642288.609999999</v>
      </c>
      <c r="Q1202" s="159">
        <v>7860968</v>
      </c>
      <c r="R1202" s="159">
        <v>7781320.6100000003</v>
      </c>
      <c r="S1202" s="159">
        <v>8583210.5299999993</v>
      </c>
      <c r="T1202" s="159">
        <v>13672.36</v>
      </c>
      <c r="U1202" s="159">
        <v>27347595.789999999</v>
      </c>
      <c r="V1202" s="159">
        <v>17945577.879999999</v>
      </c>
      <c r="W1202" s="159">
        <v>6993330.04</v>
      </c>
      <c r="X1202" s="159">
        <v>66776.22</v>
      </c>
      <c r="Y1202" s="159">
        <v>9402017.9100000001</v>
      </c>
      <c r="Z1202" s="159">
        <v>2974184.36</v>
      </c>
      <c r="AA1202" s="159">
        <v>1410000</v>
      </c>
      <c r="AB1202" s="159">
        <v>1564184.3599999999</v>
      </c>
      <c r="AC1202" s="159">
        <v>600000</v>
      </c>
      <c r="AD1202" s="159">
        <v>600000</v>
      </c>
      <c r="AE1202" s="159">
        <v>5990000</v>
      </c>
      <c r="AF1202" s="159">
        <v>2144350.79</v>
      </c>
      <c r="AG1202" s="159">
        <v>206692</v>
      </c>
      <c r="AH1202" s="159">
        <v>257752.72</v>
      </c>
      <c r="AI1202" s="159">
        <v>0</v>
      </c>
      <c r="AJ1202" s="159">
        <v>0</v>
      </c>
    </row>
    <row r="1203" spans="1:36">
      <c r="A1203" s="153">
        <v>14</v>
      </c>
      <c r="B1203" s="154">
        <v>29</v>
      </c>
      <c r="C1203" s="154">
        <v>3</v>
      </c>
      <c r="D1203" s="155">
        <v>2</v>
      </c>
      <c r="E1203" s="155" t="s">
        <v>556</v>
      </c>
      <c r="F1203" s="156" t="s">
        <v>4309</v>
      </c>
      <c r="G1203" s="156" t="s">
        <v>556</v>
      </c>
      <c r="H1203" s="156" t="s">
        <v>4311</v>
      </c>
      <c r="I1203" s="155">
        <v>1429032</v>
      </c>
      <c r="J1203" s="157" t="s">
        <v>1689</v>
      </c>
      <c r="K1203" s="157"/>
      <c r="L1203" s="155">
        <v>2022</v>
      </c>
      <c r="M1203" s="158">
        <v>2146</v>
      </c>
      <c r="N1203" s="159">
        <v>10957239.75</v>
      </c>
      <c r="O1203" s="159">
        <v>9822681.4800000004</v>
      </c>
      <c r="P1203" s="159">
        <v>7098531.3499999996</v>
      </c>
      <c r="Q1203" s="159">
        <v>3597912</v>
      </c>
      <c r="R1203" s="159">
        <v>3500619.35</v>
      </c>
      <c r="S1203" s="159">
        <v>1134558.27</v>
      </c>
      <c r="T1203" s="159">
        <v>0</v>
      </c>
      <c r="U1203" s="159">
        <v>9498769.3599999994</v>
      </c>
      <c r="V1203" s="159">
        <v>8838532.4000000004</v>
      </c>
      <c r="W1203" s="159">
        <v>3864738.7</v>
      </c>
      <c r="X1203" s="159">
        <v>60431.28</v>
      </c>
      <c r="Y1203" s="159">
        <v>660236.96</v>
      </c>
      <c r="Z1203" s="159">
        <v>580787.75</v>
      </c>
      <c r="AA1203" s="159">
        <v>0</v>
      </c>
      <c r="AB1203" s="159">
        <v>580787.75</v>
      </c>
      <c r="AC1203" s="159">
        <v>1233596</v>
      </c>
      <c r="AD1203" s="159">
        <v>233596</v>
      </c>
      <c r="AE1203" s="159">
        <v>2264083.2000000002</v>
      </c>
      <c r="AF1203" s="159">
        <v>984149.08</v>
      </c>
      <c r="AG1203" s="159">
        <v>89960</v>
      </c>
      <c r="AH1203" s="159">
        <v>91224</v>
      </c>
      <c r="AI1203" s="159">
        <v>0</v>
      </c>
      <c r="AJ1203" s="159">
        <v>0</v>
      </c>
    </row>
    <row r="1204" spans="1:36">
      <c r="A1204" s="153">
        <v>14</v>
      </c>
      <c r="B1204" s="154">
        <v>29</v>
      </c>
      <c r="C1204" s="154">
        <v>4</v>
      </c>
      <c r="D1204" s="155">
        <v>2</v>
      </c>
      <c r="E1204" s="155" t="s">
        <v>556</v>
      </c>
      <c r="F1204" s="156" t="s">
        <v>4309</v>
      </c>
      <c r="G1204" s="156" t="s">
        <v>556</v>
      </c>
      <c r="H1204" s="156" t="s">
        <v>4312</v>
      </c>
      <c r="I1204" s="155">
        <v>1429042</v>
      </c>
      <c r="J1204" s="157" t="s">
        <v>1688</v>
      </c>
      <c r="K1204" s="157"/>
      <c r="L1204" s="155">
        <v>2022</v>
      </c>
      <c r="M1204" s="158">
        <v>4406</v>
      </c>
      <c r="N1204" s="159">
        <v>22909715.719999999</v>
      </c>
      <c r="O1204" s="159">
        <v>20905063.77</v>
      </c>
      <c r="P1204" s="159">
        <v>14406721.190000001</v>
      </c>
      <c r="Q1204" s="159">
        <v>6639963</v>
      </c>
      <c r="R1204" s="159">
        <v>7766758.1900000004</v>
      </c>
      <c r="S1204" s="159">
        <v>2004651.95</v>
      </c>
      <c r="T1204" s="159">
        <v>92113.01</v>
      </c>
      <c r="U1204" s="159">
        <v>20949989.640000001</v>
      </c>
      <c r="V1204" s="159">
        <v>17842211.550000001</v>
      </c>
      <c r="W1204" s="159">
        <v>5983132.9800000004</v>
      </c>
      <c r="X1204" s="159">
        <v>7318.92</v>
      </c>
      <c r="Y1204" s="159">
        <v>3107778.09</v>
      </c>
      <c r="Z1204" s="159">
        <v>569718.15</v>
      </c>
      <c r="AA1204" s="159">
        <v>0</v>
      </c>
      <c r="AB1204" s="159">
        <v>569718.15</v>
      </c>
      <c r="AC1204" s="159">
        <v>184000</v>
      </c>
      <c r="AD1204" s="159">
        <v>184000</v>
      </c>
      <c r="AE1204" s="159">
        <v>234890.05</v>
      </c>
      <c r="AF1204" s="159">
        <v>3062852.22</v>
      </c>
      <c r="AG1204" s="159">
        <v>117365</v>
      </c>
      <c r="AH1204" s="159">
        <v>99893</v>
      </c>
      <c r="AI1204" s="159">
        <v>0</v>
      </c>
      <c r="AJ1204" s="159">
        <v>0</v>
      </c>
    </row>
    <row r="1205" spans="1:36">
      <c r="A1205" s="153">
        <v>14</v>
      </c>
      <c r="B1205" s="154">
        <v>29</v>
      </c>
      <c r="C1205" s="154">
        <v>5</v>
      </c>
      <c r="D1205" s="155">
        <v>3</v>
      </c>
      <c r="E1205" s="155" t="s">
        <v>556</v>
      </c>
      <c r="F1205" s="156" t="s">
        <v>4313</v>
      </c>
      <c r="G1205" s="156" t="s">
        <v>556</v>
      </c>
      <c r="H1205" s="156" t="s">
        <v>4314</v>
      </c>
      <c r="I1205" s="155">
        <v>1429053</v>
      </c>
      <c r="J1205" s="157" t="s">
        <v>1687</v>
      </c>
      <c r="K1205" s="157"/>
      <c r="L1205" s="155">
        <v>2022</v>
      </c>
      <c r="M1205" s="158">
        <v>5927</v>
      </c>
      <c r="N1205" s="159">
        <v>29415530.280000001</v>
      </c>
      <c r="O1205" s="159">
        <v>28231049.809999999</v>
      </c>
      <c r="P1205" s="159">
        <v>17362825.91</v>
      </c>
      <c r="Q1205" s="159">
        <v>7093044</v>
      </c>
      <c r="R1205" s="159">
        <v>10269781.91</v>
      </c>
      <c r="S1205" s="159">
        <v>1184480.47</v>
      </c>
      <c r="T1205" s="159">
        <v>166134</v>
      </c>
      <c r="U1205" s="159">
        <v>28419719.43</v>
      </c>
      <c r="V1205" s="159">
        <v>25529311.18</v>
      </c>
      <c r="W1205" s="159">
        <v>10259453.949999999</v>
      </c>
      <c r="X1205" s="159">
        <v>25857.05</v>
      </c>
      <c r="Y1205" s="159">
        <v>2890408.25</v>
      </c>
      <c r="Z1205" s="159">
        <v>3212471.14</v>
      </c>
      <c r="AA1205" s="159">
        <v>0</v>
      </c>
      <c r="AB1205" s="159">
        <v>3212471.14</v>
      </c>
      <c r="AC1205" s="159">
        <v>1287361</v>
      </c>
      <c r="AD1205" s="159">
        <v>592000</v>
      </c>
      <c r="AE1205" s="159">
        <v>1100000</v>
      </c>
      <c r="AF1205" s="159">
        <v>2701738.63</v>
      </c>
      <c r="AG1205" s="159">
        <v>374460.15</v>
      </c>
      <c r="AH1205" s="159">
        <v>303633.28999999998</v>
      </c>
      <c r="AI1205" s="159">
        <v>0</v>
      </c>
      <c r="AJ1205" s="159">
        <v>0</v>
      </c>
    </row>
    <row r="1206" spans="1:36">
      <c r="A1206" s="153">
        <v>14</v>
      </c>
      <c r="B1206" s="154">
        <v>29</v>
      </c>
      <c r="C1206" s="154">
        <v>6</v>
      </c>
      <c r="D1206" s="155">
        <v>2</v>
      </c>
      <c r="E1206" s="155" t="s">
        <v>556</v>
      </c>
      <c r="F1206" s="156" t="s">
        <v>4309</v>
      </c>
      <c r="G1206" s="156" t="s">
        <v>556</v>
      </c>
      <c r="H1206" s="156" t="s">
        <v>4315</v>
      </c>
      <c r="I1206" s="155">
        <v>1429062</v>
      </c>
      <c r="J1206" s="157" t="s">
        <v>1686</v>
      </c>
      <c r="K1206" s="157"/>
      <c r="L1206" s="155">
        <v>2022</v>
      </c>
      <c r="M1206" s="158">
        <v>5140</v>
      </c>
      <c r="N1206" s="159">
        <v>31912471.579999998</v>
      </c>
      <c r="O1206" s="159">
        <v>24325128.510000002</v>
      </c>
      <c r="P1206" s="159">
        <v>16270311.789999999</v>
      </c>
      <c r="Q1206" s="159">
        <v>7478803</v>
      </c>
      <c r="R1206" s="159">
        <v>8791508.7899999991</v>
      </c>
      <c r="S1206" s="159">
        <v>7587343.0700000003</v>
      </c>
      <c r="T1206" s="159">
        <v>0</v>
      </c>
      <c r="U1206" s="159">
        <v>29036064.73</v>
      </c>
      <c r="V1206" s="159">
        <v>20503435.399999999</v>
      </c>
      <c r="W1206" s="159">
        <v>7582364.4800000004</v>
      </c>
      <c r="X1206" s="159">
        <v>74724.009999999995</v>
      </c>
      <c r="Y1206" s="159">
        <v>8532629.3300000001</v>
      </c>
      <c r="Z1206" s="159">
        <v>4104984.41</v>
      </c>
      <c r="AA1206" s="159">
        <v>0</v>
      </c>
      <c r="AB1206" s="159">
        <v>4104984.41</v>
      </c>
      <c r="AC1206" s="159">
        <v>3759351.34</v>
      </c>
      <c r="AD1206" s="159">
        <v>849876</v>
      </c>
      <c r="AE1206" s="159">
        <v>3200000</v>
      </c>
      <c r="AF1206" s="159">
        <v>3821693.11</v>
      </c>
      <c r="AG1206" s="159">
        <v>113843.4</v>
      </c>
      <c r="AH1206" s="159">
        <v>113843.4</v>
      </c>
      <c r="AI1206" s="159">
        <v>0</v>
      </c>
      <c r="AJ1206" s="159">
        <v>0</v>
      </c>
    </row>
    <row r="1207" spans="1:36">
      <c r="A1207" s="153">
        <v>14</v>
      </c>
      <c r="B1207" s="154">
        <v>29</v>
      </c>
      <c r="C1207" s="154">
        <v>7</v>
      </c>
      <c r="D1207" s="155">
        <v>2</v>
      </c>
      <c r="E1207" s="155" t="s">
        <v>556</v>
      </c>
      <c r="F1207" s="156" t="s">
        <v>4309</v>
      </c>
      <c r="G1207" s="156" t="s">
        <v>556</v>
      </c>
      <c r="H1207" s="156" t="s">
        <v>4316</v>
      </c>
      <c r="I1207" s="155">
        <v>1429072</v>
      </c>
      <c r="J1207" s="157" t="s">
        <v>1685</v>
      </c>
      <c r="K1207" s="157"/>
      <c r="L1207" s="155">
        <v>2022</v>
      </c>
      <c r="M1207" s="158">
        <v>3618</v>
      </c>
      <c r="N1207" s="159">
        <v>19976290.960000001</v>
      </c>
      <c r="O1207" s="159">
        <v>17340067.420000002</v>
      </c>
      <c r="P1207" s="159">
        <v>11102416.6</v>
      </c>
      <c r="Q1207" s="159">
        <v>5253571</v>
      </c>
      <c r="R1207" s="159">
        <v>5848845.5999999996</v>
      </c>
      <c r="S1207" s="159">
        <v>2636223.54</v>
      </c>
      <c r="T1207" s="159">
        <v>806458</v>
      </c>
      <c r="U1207" s="159">
        <v>16513266.33</v>
      </c>
      <c r="V1207" s="159">
        <v>14844500.689999999</v>
      </c>
      <c r="W1207" s="159">
        <v>5443908.1299999999</v>
      </c>
      <c r="X1207" s="159">
        <v>66165.960000000006</v>
      </c>
      <c r="Y1207" s="159">
        <v>1668765.64</v>
      </c>
      <c r="Z1207" s="159">
        <v>1968719.63</v>
      </c>
      <c r="AA1207" s="159">
        <v>0</v>
      </c>
      <c r="AB1207" s="159">
        <v>1968719.63</v>
      </c>
      <c r="AC1207" s="159">
        <v>1767226.4</v>
      </c>
      <c r="AD1207" s="159">
        <v>267226.40000000002</v>
      </c>
      <c r="AE1207" s="159">
        <v>2806384.11</v>
      </c>
      <c r="AF1207" s="159">
        <v>2495566.73</v>
      </c>
      <c r="AG1207" s="159">
        <v>117436.56</v>
      </c>
      <c r="AH1207" s="159">
        <v>99964.56</v>
      </c>
      <c r="AI1207" s="159">
        <v>0</v>
      </c>
      <c r="AJ1207" s="159">
        <v>0</v>
      </c>
    </row>
    <row r="1208" spans="1:36">
      <c r="A1208" s="153">
        <v>14</v>
      </c>
      <c r="B1208" s="154">
        <v>29</v>
      </c>
      <c r="C1208" s="154">
        <v>8</v>
      </c>
      <c r="D1208" s="155">
        <v>2</v>
      </c>
      <c r="E1208" s="155" t="s">
        <v>556</v>
      </c>
      <c r="F1208" s="156" t="s">
        <v>4309</v>
      </c>
      <c r="G1208" s="156" t="s">
        <v>556</v>
      </c>
      <c r="H1208" s="156" t="s">
        <v>4317</v>
      </c>
      <c r="I1208" s="155">
        <v>1429082</v>
      </c>
      <c r="J1208" s="157" t="s">
        <v>1684</v>
      </c>
      <c r="K1208" s="157"/>
      <c r="L1208" s="155">
        <v>2022</v>
      </c>
      <c r="M1208" s="158">
        <v>6022</v>
      </c>
      <c r="N1208" s="159">
        <v>30596414.620000001</v>
      </c>
      <c r="O1208" s="159">
        <v>27641863.100000001</v>
      </c>
      <c r="P1208" s="159">
        <v>17743901.119999997</v>
      </c>
      <c r="Q1208" s="159">
        <v>6969039</v>
      </c>
      <c r="R1208" s="159">
        <v>10774862.119999999</v>
      </c>
      <c r="S1208" s="159">
        <v>2954551.52</v>
      </c>
      <c r="T1208" s="159">
        <v>62286.400000000001</v>
      </c>
      <c r="U1208" s="159">
        <v>26609929.379999999</v>
      </c>
      <c r="V1208" s="159">
        <v>25175107.379999999</v>
      </c>
      <c r="W1208" s="159">
        <v>9028402.3800000008</v>
      </c>
      <c r="X1208" s="159">
        <v>76694.47</v>
      </c>
      <c r="Y1208" s="159">
        <v>1434822</v>
      </c>
      <c r="Z1208" s="159">
        <v>3334341.53</v>
      </c>
      <c r="AA1208" s="159">
        <v>0</v>
      </c>
      <c r="AB1208" s="159">
        <v>3334341.53</v>
      </c>
      <c r="AC1208" s="159">
        <v>1819143.6</v>
      </c>
      <c r="AD1208" s="159">
        <v>597986.6</v>
      </c>
      <c r="AE1208" s="159">
        <v>3415883.66</v>
      </c>
      <c r="AF1208" s="159">
        <v>2466755.7200000002</v>
      </c>
      <c r="AG1208" s="159">
        <v>117236.07</v>
      </c>
      <c r="AH1208" s="159">
        <v>99764.07</v>
      </c>
      <c r="AI1208" s="159">
        <v>0</v>
      </c>
      <c r="AJ1208" s="159">
        <v>0</v>
      </c>
    </row>
    <row r="1209" spans="1:36">
      <c r="A1209" s="153">
        <v>14</v>
      </c>
      <c r="B1209" s="154">
        <v>29</v>
      </c>
      <c r="C1209" s="154">
        <v>9</v>
      </c>
      <c r="D1209" s="155">
        <v>2</v>
      </c>
      <c r="E1209" s="155" t="s">
        <v>556</v>
      </c>
      <c r="F1209" s="156" t="s">
        <v>4309</v>
      </c>
      <c r="G1209" s="156" t="s">
        <v>556</v>
      </c>
      <c r="H1209" s="156" t="s">
        <v>4318</v>
      </c>
      <c r="I1209" s="155">
        <v>1429092</v>
      </c>
      <c r="J1209" s="157" t="s">
        <v>1683</v>
      </c>
      <c r="K1209" s="157"/>
      <c r="L1209" s="155">
        <v>2022</v>
      </c>
      <c r="M1209" s="158">
        <v>3868</v>
      </c>
      <c r="N1209" s="159">
        <v>19109094.780000001</v>
      </c>
      <c r="O1209" s="159">
        <v>17032863.23</v>
      </c>
      <c r="P1209" s="159">
        <v>11800907.059999999</v>
      </c>
      <c r="Q1209" s="159">
        <v>6113947</v>
      </c>
      <c r="R1209" s="159">
        <v>5686960.0599999996</v>
      </c>
      <c r="S1209" s="159">
        <v>2076231.55</v>
      </c>
      <c r="T1209" s="159">
        <v>27381</v>
      </c>
      <c r="U1209" s="159">
        <v>17234497.27</v>
      </c>
      <c r="V1209" s="159">
        <v>15259165.99</v>
      </c>
      <c r="W1209" s="159">
        <v>6579790.2599999998</v>
      </c>
      <c r="X1209" s="159">
        <v>37764.620000000003</v>
      </c>
      <c r="Y1209" s="159">
        <v>1975331.28</v>
      </c>
      <c r="Z1209" s="159">
        <v>1094503.97</v>
      </c>
      <c r="AA1209" s="159">
        <v>0</v>
      </c>
      <c r="AB1209" s="159">
        <v>1094503.97</v>
      </c>
      <c r="AC1209" s="159">
        <v>713506</v>
      </c>
      <c r="AD1209" s="159">
        <v>213506</v>
      </c>
      <c r="AE1209" s="159">
        <v>2467040.7999999998</v>
      </c>
      <c r="AF1209" s="159">
        <v>1773697.24</v>
      </c>
      <c r="AG1209" s="159">
        <v>99981</v>
      </c>
      <c r="AH1209" s="159">
        <v>99981</v>
      </c>
      <c r="AI1209" s="159">
        <v>0</v>
      </c>
      <c r="AJ1209" s="159">
        <v>0</v>
      </c>
    </row>
    <row r="1210" spans="1:36">
      <c r="A1210" s="153">
        <v>14</v>
      </c>
      <c r="B1210" s="154">
        <v>30</v>
      </c>
      <c r="C1210" s="154">
        <v>1</v>
      </c>
      <c r="D1210" s="155">
        <v>2</v>
      </c>
      <c r="E1210" s="155" t="s">
        <v>556</v>
      </c>
      <c r="F1210" s="156" t="s">
        <v>4319</v>
      </c>
      <c r="G1210" s="156" t="s">
        <v>556</v>
      </c>
      <c r="H1210" s="156" t="s">
        <v>4320</v>
      </c>
      <c r="I1210" s="155">
        <v>1430012</v>
      </c>
      <c r="J1210" s="157" t="s">
        <v>1682</v>
      </c>
      <c r="K1210" s="157"/>
      <c r="L1210" s="155">
        <v>2022</v>
      </c>
      <c r="M1210" s="158">
        <v>5901</v>
      </c>
      <c r="N1210" s="159">
        <v>28526101.98</v>
      </c>
      <c r="O1210" s="159">
        <v>27844535.07</v>
      </c>
      <c r="P1210" s="159">
        <v>21932565.91</v>
      </c>
      <c r="Q1210" s="159">
        <v>10878888</v>
      </c>
      <c r="R1210" s="159">
        <v>11053677.91</v>
      </c>
      <c r="S1210" s="159">
        <v>681566.91</v>
      </c>
      <c r="T1210" s="159">
        <v>38820</v>
      </c>
      <c r="U1210" s="159">
        <v>27199162.23</v>
      </c>
      <c r="V1210" s="159">
        <v>26113887.969999999</v>
      </c>
      <c r="W1210" s="159">
        <v>11180553.050000001</v>
      </c>
      <c r="X1210" s="159">
        <v>152685.6</v>
      </c>
      <c r="Y1210" s="159">
        <v>1085274.26</v>
      </c>
      <c r="Z1210" s="159">
        <v>1612323.23</v>
      </c>
      <c r="AA1210" s="159">
        <v>900000</v>
      </c>
      <c r="AB1210" s="159">
        <v>712323.23</v>
      </c>
      <c r="AC1210" s="159">
        <v>866048</v>
      </c>
      <c r="AD1210" s="159">
        <v>866048</v>
      </c>
      <c r="AE1210" s="159">
        <v>9635011.0199999996</v>
      </c>
      <c r="AF1210" s="159">
        <v>1730647.1</v>
      </c>
      <c r="AG1210" s="159">
        <v>114237</v>
      </c>
      <c r="AH1210" s="159">
        <v>114237</v>
      </c>
      <c r="AI1210" s="159">
        <v>0</v>
      </c>
      <c r="AJ1210" s="159">
        <v>0</v>
      </c>
    </row>
    <row r="1211" spans="1:36">
      <c r="A1211" s="153">
        <v>14</v>
      </c>
      <c r="B1211" s="154">
        <v>30</v>
      </c>
      <c r="C1211" s="154">
        <v>2</v>
      </c>
      <c r="D1211" s="155">
        <v>2</v>
      </c>
      <c r="E1211" s="155" t="s">
        <v>556</v>
      </c>
      <c r="F1211" s="156" t="s">
        <v>4319</v>
      </c>
      <c r="G1211" s="156" t="s">
        <v>556</v>
      </c>
      <c r="H1211" s="156" t="s">
        <v>4321</v>
      </c>
      <c r="I1211" s="155">
        <v>1430022</v>
      </c>
      <c r="J1211" s="157" t="s">
        <v>1681</v>
      </c>
      <c r="K1211" s="157"/>
      <c r="L1211" s="155">
        <v>2022</v>
      </c>
      <c r="M1211" s="158">
        <v>5178</v>
      </c>
      <c r="N1211" s="159">
        <v>28629248.989999998</v>
      </c>
      <c r="O1211" s="159">
        <v>26566716.719999999</v>
      </c>
      <c r="P1211" s="159">
        <v>19400261.02</v>
      </c>
      <c r="Q1211" s="159">
        <v>8882955</v>
      </c>
      <c r="R1211" s="159">
        <v>10517306.02</v>
      </c>
      <c r="S1211" s="159">
        <v>2062532.27</v>
      </c>
      <c r="T1211" s="159">
        <v>124898.15</v>
      </c>
      <c r="U1211" s="159">
        <v>27165850.579999998</v>
      </c>
      <c r="V1211" s="159">
        <v>25595163.09</v>
      </c>
      <c r="W1211" s="159">
        <v>10528493.84</v>
      </c>
      <c r="X1211" s="159">
        <v>85645.85</v>
      </c>
      <c r="Y1211" s="159">
        <v>1570687.49</v>
      </c>
      <c r="Z1211" s="159">
        <v>1982478.09</v>
      </c>
      <c r="AA1211" s="159">
        <v>1240693</v>
      </c>
      <c r="AB1211" s="159">
        <v>741785.09000000008</v>
      </c>
      <c r="AC1211" s="159">
        <v>629600</v>
      </c>
      <c r="AD1211" s="159">
        <v>629600</v>
      </c>
      <c r="AE1211" s="159">
        <v>7527025.5800000001</v>
      </c>
      <c r="AF1211" s="159">
        <v>971553.63</v>
      </c>
      <c r="AG1211" s="159">
        <v>348601.33</v>
      </c>
      <c r="AH1211" s="159">
        <v>378066.81</v>
      </c>
      <c r="AI1211" s="159">
        <v>0</v>
      </c>
      <c r="AJ1211" s="159">
        <v>0</v>
      </c>
    </row>
    <row r="1212" spans="1:36">
      <c r="A1212" s="153">
        <v>14</v>
      </c>
      <c r="B1212" s="154">
        <v>30</v>
      </c>
      <c r="C1212" s="154">
        <v>3</v>
      </c>
      <c r="D1212" s="155">
        <v>2</v>
      </c>
      <c r="E1212" s="155" t="s">
        <v>556</v>
      </c>
      <c r="F1212" s="156" t="s">
        <v>4319</v>
      </c>
      <c r="G1212" s="156" t="s">
        <v>556</v>
      </c>
      <c r="H1212" s="156" t="s">
        <v>4322</v>
      </c>
      <c r="I1212" s="155">
        <v>1430032</v>
      </c>
      <c r="J1212" s="157" t="s">
        <v>1680</v>
      </c>
      <c r="K1212" s="157"/>
      <c r="L1212" s="155">
        <v>2022</v>
      </c>
      <c r="M1212" s="158">
        <v>3892</v>
      </c>
      <c r="N1212" s="159">
        <v>22188965.09</v>
      </c>
      <c r="O1212" s="159">
        <v>20780684.5</v>
      </c>
      <c r="P1212" s="159">
        <v>17444165.619999997</v>
      </c>
      <c r="Q1212" s="159">
        <v>8752532</v>
      </c>
      <c r="R1212" s="159">
        <v>8691633.6199999992</v>
      </c>
      <c r="S1212" s="159">
        <v>1408280.59</v>
      </c>
      <c r="T1212" s="159">
        <v>1578.09</v>
      </c>
      <c r="U1212" s="159">
        <v>22708347.02</v>
      </c>
      <c r="V1212" s="159">
        <v>20279910.66</v>
      </c>
      <c r="W1212" s="159">
        <v>8491438.0399999991</v>
      </c>
      <c r="X1212" s="159">
        <v>66941.17</v>
      </c>
      <c r="Y1212" s="159">
        <v>2428436.36</v>
      </c>
      <c r="Z1212" s="159">
        <v>1977050.67</v>
      </c>
      <c r="AA1212" s="159">
        <v>1000000</v>
      </c>
      <c r="AB1212" s="159">
        <v>977050.66999999993</v>
      </c>
      <c r="AC1212" s="159">
        <v>1006400</v>
      </c>
      <c r="AD1212" s="159">
        <v>528400</v>
      </c>
      <c r="AE1212" s="159">
        <v>6283040</v>
      </c>
      <c r="AF1212" s="159">
        <v>500773.84</v>
      </c>
      <c r="AG1212" s="159">
        <v>653585</v>
      </c>
      <c r="AH1212" s="159">
        <v>745267.67</v>
      </c>
      <c r="AI1212" s="159">
        <v>0</v>
      </c>
      <c r="AJ1212" s="159">
        <v>0</v>
      </c>
    </row>
    <row r="1213" spans="1:36">
      <c r="A1213" s="153">
        <v>14</v>
      </c>
      <c r="B1213" s="154">
        <v>30</v>
      </c>
      <c r="C1213" s="154">
        <v>4</v>
      </c>
      <c r="D1213" s="155">
        <v>2</v>
      </c>
      <c r="E1213" s="155" t="s">
        <v>556</v>
      </c>
      <c r="F1213" s="156" t="s">
        <v>4319</v>
      </c>
      <c r="G1213" s="156" t="s">
        <v>556</v>
      </c>
      <c r="H1213" s="156" t="s">
        <v>4323</v>
      </c>
      <c r="I1213" s="155">
        <v>1430042</v>
      </c>
      <c r="J1213" s="157" t="s">
        <v>1679</v>
      </c>
      <c r="K1213" s="157"/>
      <c r="L1213" s="155">
        <v>2022</v>
      </c>
      <c r="M1213" s="158">
        <v>5959</v>
      </c>
      <c r="N1213" s="159">
        <v>30626554.41</v>
      </c>
      <c r="O1213" s="159">
        <v>29373531.5</v>
      </c>
      <c r="P1213" s="159">
        <v>22091603.350000001</v>
      </c>
      <c r="Q1213" s="159">
        <v>10234823</v>
      </c>
      <c r="R1213" s="159">
        <v>11856780.35</v>
      </c>
      <c r="S1213" s="159">
        <v>1253022.9099999999</v>
      </c>
      <c r="T1213" s="159">
        <v>444672.83</v>
      </c>
      <c r="U1213" s="159">
        <v>30114643.93</v>
      </c>
      <c r="V1213" s="159">
        <v>27321239.52</v>
      </c>
      <c r="W1213" s="159">
        <v>10427366.890000001</v>
      </c>
      <c r="X1213" s="159">
        <v>93173.48</v>
      </c>
      <c r="Y1213" s="159">
        <v>2793404.41</v>
      </c>
      <c r="Z1213" s="159">
        <v>1671225.91</v>
      </c>
      <c r="AA1213" s="159">
        <v>0</v>
      </c>
      <c r="AB1213" s="159">
        <v>1671225.91</v>
      </c>
      <c r="AC1213" s="159">
        <v>467275</v>
      </c>
      <c r="AD1213" s="159">
        <v>467275</v>
      </c>
      <c r="AE1213" s="159">
        <v>5767742.1600000001</v>
      </c>
      <c r="AF1213" s="159">
        <v>2052291.98</v>
      </c>
      <c r="AG1213" s="159">
        <v>134997.96</v>
      </c>
      <c r="AH1213" s="159">
        <v>147670.16</v>
      </c>
      <c r="AI1213" s="159">
        <v>44044.44</v>
      </c>
      <c r="AJ1213" s="159">
        <v>0</v>
      </c>
    </row>
    <row r="1214" spans="1:36">
      <c r="A1214" s="153">
        <v>14</v>
      </c>
      <c r="B1214" s="154">
        <v>30</v>
      </c>
      <c r="C1214" s="154">
        <v>5</v>
      </c>
      <c r="D1214" s="155">
        <v>3</v>
      </c>
      <c r="E1214" s="155" t="s">
        <v>556</v>
      </c>
      <c r="F1214" s="156" t="s">
        <v>4324</v>
      </c>
      <c r="G1214" s="156" t="s">
        <v>556</v>
      </c>
      <c r="H1214" s="156" t="s">
        <v>4325</v>
      </c>
      <c r="I1214" s="155">
        <v>1430053</v>
      </c>
      <c r="J1214" s="157" t="s">
        <v>1678</v>
      </c>
      <c r="K1214" s="157"/>
      <c r="L1214" s="155">
        <v>2022</v>
      </c>
      <c r="M1214" s="158">
        <v>18617</v>
      </c>
      <c r="N1214" s="159">
        <v>83943137.920000002</v>
      </c>
      <c r="O1214" s="159">
        <v>79836300.659999996</v>
      </c>
      <c r="P1214" s="159">
        <v>55266944.140000001</v>
      </c>
      <c r="Q1214" s="159">
        <v>24988136</v>
      </c>
      <c r="R1214" s="159">
        <v>30278808.140000001</v>
      </c>
      <c r="S1214" s="159">
        <v>4106837.26</v>
      </c>
      <c r="T1214" s="159">
        <v>681924.14</v>
      </c>
      <c r="U1214" s="159">
        <v>84042603.019999996</v>
      </c>
      <c r="V1214" s="159">
        <v>77079140.870000005</v>
      </c>
      <c r="W1214" s="159">
        <v>32973447.050000001</v>
      </c>
      <c r="X1214" s="159">
        <v>632365.44999999995</v>
      </c>
      <c r="Y1214" s="159">
        <v>6963462.1500000004</v>
      </c>
      <c r="Z1214" s="159">
        <v>6774000.04</v>
      </c>
      <c r="AA1214" s="159">
        <v>3862899</v>
      </c>
      <c r="AB1214" s="159">
        <v>2911101.04</v>
      </c>
      <c r="AC1214" s="159">
        <v>2281609.36</v>
      </c>
      <c r="AD1214" s="159">
        <v>2281609.36</v>
      </c>
      <c r="AE1214" s="159">
        <v>28304674.960000001</v>
      </c>
      <c r="AF1214" s="159">
        <v>2757159.79</v>
      </c>
      <c r="AG1214" s="159">
        <v>530192.79</v>
      </c>
      <c r="AH1214" s="159">
        <v>340857.28</v>
      </c>
      <c r="AI1214" s="159">
        <v>0</v>
      </c>
      <c r="AJ1214" s="159">
        <v>0</v>
      </c>
    </row>
    <row r="1215" spans="1:36">
      <c r="A1215" s="153">
        <v>14</v>
      </c>
      <c r="B1215" s="154">
        <v>32</v>
      </c>
      <c r="C1215" s="154">
        <v>1</v>
      </c>
      <c r="D1215" s="155">
        <v>3</v>
      </c>
      <c r="E1215" s="155" t="s">
        <v>556</v>
      </c>
      <c r="F1215" s="156" t="s">
        <v>4326</v>
      </c>
      <c r="G1215" s="156" t="s">
        <v>556</v>
      </c>
      <c r="H1215" s="156" t="s">
        <v>4327</v>
      </c>
      <c r="I1215" s="155">
        <v>1432013</v>
      </c>
      <c r="J1215" s="157" t="s">
        <v>1677</v>
      </c>
      <c r="K1215" s="157"/>
      <c r="L1215" s="155">
        <v>2022</v>
      </c>
      <c r="M1215" s="158">
        <v>21602</v>
      </c>
      <c r="N1215" s="159">
        <v>160618948.22</v>
      </c>
      <c r="O1215" s="159">
        <v>152123454.27000001</v>
      </c>
      <c r="P1215" s="159">
        <v>58172852.409999996</v>
      </c>
      <c r="Q1215" s="159">
        <v>20409585</v>
      </c>
      <c r="R1215" s="159">
        <v>37763267.409999996</v>
      </c>
      <c r="S1215" s="159">
        <v>8495493.9499999993</v>
      </c>
      <c r="T1215" s="159">
        <v>350359.36</v>
      </c>
      <c r="U1215" s="159">
        <v>153474394.88999999</v>
      </c>
      <c r="V1215" s="159">
        <v>129685329.77</v>
      </c>
      <c r="W1215" s="159">
        <v>47479195.960000001</v>
      </c>
      <c r="X1215" s="159">
        <v>513548.52</v>
      </c>
      <c r="Y1215" s="159">
        <v>23789065.120000001</v>
      </c>
      <c r="Z1215" s="159">
        <v>16793870.399999999</v>
      </c>
      <c r="AA1215" s="159">
        <v>10000000</v>
      </c>
      <c r="AB1215" s="159">
        <v>6793870.3999999985</v>
      </c>
      <c r="AC1215" s="159">
        <v>13199109.48</v>
      </c>
      <c r="AD1215" s="159">
        <v>13199109.48</v>
      </c>
      <c r="AE1215" s="159">
        <v>37930542.560000002</v>
      </c>
      <c r="AF1215" s="159">
        <v>22438124.5</v>
      </c>
      <c r="AG1215" s="159">
        <v>918979.6</v>
      </c>
      <c r="AH1215" s="159">
        <v>134961.74</v>
      </c>
      <c r="AI1215" s="159">
        <v>0</v>
      </c>
      <c r="AJ1215" s="159">
        <v>0</v>
      </c>
    </row>
    <row r="1216" spans="1:36">
      <c r="A1216" s="153">
        <v>14</v>
      </c>
      <c r="B1216" s="154">
        <v>32</v>
      </c>
      <c r="C1216" s="154">
        <v>2</v>
      </c>
      <c r="D1216" s="155">
        <v>2</v>
      </c>
      <c r="E1216" s="155" t="s">
        <v>556</v>
      </c>
      <c r="F1216" s="156" t="s">
        <v>4328</v>
      </c>
      <c r="G1216" s="156" t="s">
        <v>556</v>
      </c>
      <c r="H1216" s="156" t="s">
        <v>4329</v>
      </c>
      <c r="I1216" s="155">
        <v>1432022</v>
      </c>
      <c r="J1216" s="157" t="s">
        <v>1676</v>
      </c>
      <c r="K1216" s="157"/>
      <c r="L1216" s="155">
        <v>2022</v>
      </c>
      <c r="M1216" s="158">
        <v>10591</v>
      </c>
      <c r="N1216" s="159">
        <v>79795149.159999996</v>
      </c>
      <c r="O1216" s="159">
        <v>76963369.239999995</v>
      </c>
      <c r="P1216" s="159">
        <v>25846903.640000001</v>
      </c>
      <c r="Q1216" s="159">
        <v>9890832</v>
      </c>
      <c r="R1216" s="159">
        <v>15956071.640000001</v>
      </c>
      <c r="S1216" s="159">
        <v>2831779.92</v>
      </c>
      <c r="T1216" s="159">
        <v>532800.69999999995</v>
      </c>
      <c r="U1216" s="159">
        <v>74947561.150000006</v>
      </c>
      <c r="V1216" s="159">
        <v>67751851.340000004</v>
      </c>
      <c r="W1216" s="159">
        <v>23275201.23</v>
      </c>
      <c r="X1216" s="159">
        <v>219163.36</v>
      </c>
      <c r="Y1216" s="159">
        <v>7195709.8099999996</v>
      </c>
      <c r="Z1216" s="159">
        <v>9446650.0500000007</v>
      </c>
      <c r="AA1216" s="159">
        <v>0</v>
      </c>
      <c r="AB1216" s="159">
        <v>9446650.0500000007</v>
      </c>
      <c r="AC1216" s="159">
        <v>4731508.72</v>
      </c>
      <c r="AD1216" s="159">
        <v>4731508.72</v>
      </c>
      <c r="AE1216" s="159">
        <v>7022138</v>
      </c>
      <c r="AF1216" s="159">
        <v>9211517.9000000004</v>
      </c>
      <c r="AG1216" s="159">
        <v>626364.6</v>
      </c>
      <c r="AH1216" s="159">
        <v>617785.91</v>
      </c>
      <c r="AI1216" s="159">
        <v>0</v>
      </c>
      <c r="AJ1216" s="159">
        <v>0</v>
      </c>
    </row>
    <row r="1217" spans="1:36">
      <c r="A1217" s="153">
        <v>14</v>
      </c>
      <c r="B1217" s="154">
        <v>32</v>
      </c>
      <c r="C1217" s="154">
        <v>3</v>
      </c>
      <c r="D1217" s="155">
        <v>2</v>
      </c>
      <c r="E1217" s="155" t="s">
        <v>556</v>
      </c>
      <c r="F1217" s="156" t="s">
        <v>4328</v>
      </c>
      <c r="G1217" s="156" t="s">
        <v>556</v>
      </c>
      <c r="H1217" s="156" t="s">
        <v>4330</v>
      </c>
      <c r="I1217" s="155">
        <v>1432032</v>
      </c>
      <c r="J1217" s="157" t="s">
        <v>1675</v>
      </c>
      <c r="K1217" s="157"/>
      <c r="L1217" s="155">
        <v>2022</v>
      </c>
      <c r="M1217" s="158">
        <v>4353</v>
      </c>
      <c r="N1217" s="159">
        <v>35751394.25</v>
      </c>
      <c r="O1217" s="159">
        <v>32716430.399999999</v>
      </c>
      <c r="P1217" s="159">
        <v>10843530.84</v>
      </c>
      <c r="Q1217" s="159">
        <v>3835715</v>
      </c>
      <c r="R1217" s="159">
        <v>7007815.8399999999</v>
      </c>
      <c r="S1217" s="159">
        <v>3034963.85</v>
      </c>
      <c r="T1217" s="159">
        <v>7026</v>
      </c>
      <c r="U1217" s="159">
        <v>34814554.310000002</v>
      </c>
      <c r="V1217" s="159">
        <v>28460609.32</v>
      </c>
      <c r="W1217" s="159">
        <v>9209443.9800000004</v>
      </c>
      <c r="X1217" s="159">
        <v>25182.12</v>
      </c>
      <c r="Y1217" s="159">
        <v>6353944.9900000002</v>
      </c>
      <c r="Z1217" s="159">
        <v>6122387.96</v>
      </c>
      <c r="AA1217" s="159">
        <v>800000</v>
      </c>
      <c r="AB1217" s="159">
        <v>5322387.96</v>
      </c>
      <c r="AC1217" s="159">
        <v>1425931.69</v>
      </c>
      <c r="AD1217" s="159">
        <v>805518.69</v>
      </c>
      <c r="AE1217" s="159">
        <v>1802975.61</v>
      </c>
      <c r="AF1217" s="159">
        <v>4255821.08</v>
      </c>
      <c r="AG1217" s="159">
        <v>103870.43</v>
      </c>
      <c r="AH1217" s="159">
        <v>103870.43</v>
      </c>
      <c r="AI1217" s="159">
        <v>0</v>
      </c>
      <c r="AJ1217" s="159">
        <v>0</v>
      </c>
    </row>
    <row r="1218" spans="1:36">
      <c r="A1218" s="153">
        <v>14</v>
      </c>
      <c r="B1218" s="154">
        <v>32</v>
      </c>
      <c r="C1218" s="154">
        <v>4</v>
      </c>
      <c r="D1218" s="155">
        <v>2</v>
      </c>
      <c r="E1218" s="155" t="s">
        <v>556</v>
      </c>
      <c r="F1218" s="156" t="s">
        <v>4328</v>
      </c>
      <c r="G1218" s="156" t="s">
        <v>556</v>
      </c>
      <c r="H1218" s="156" t="s">
        <v>4331</v>
      </c>
      <c r="I1218" s="155">
        <v>1432042</v>
      </c>
      <c r="J1218" s="157" t="s">
        <v>1674</v>
      </c>
      <c r="K1218" s="157"/>
      <c r="L1218" s="155">
        <v>2022</v>
      </c>
      <c r="M1218" s="158">
        <v>10209</v>
      </c>
      <c r="N1218" s="159">
        <v>68301897.549999997</v>
      </c>
      <c r="O1218" s="159">
        <v>66476902.939999998</v>
      </c>
      <c r="P1218" s="159">
        <v>28611123.809999999</v>
      </c>
      <c r="Q1218" s="159">
        <v>11160827</v>
      </c>
      <c r="R1218" s="159">
        <v>17450296.809999999</v>
      </c>
      <c r="S1218" s="159">
        <v>1824994.61</v>
      </c>
      <c r="T1218" s="159">
        <v>368173</v>
      </c>
      <c r="U1218" s="159">
        <v>66296530.299999997</v>
      </c>
      <c r="V1218" s="159">
        <v>60585971.670000002</v>
      </c>
      <c r="W1218" s="159">
        <v>21839306.07</v>
      </c>
      <c r="X1218" s="159">
        <v>127907.51</v>
      </c>
      <c r="Y1218" s="159">
        <v>5710558.6299999999</v>
      </c>
      <c r="Z1218" s="159">
        <v>2524889.86</v>
      </c>
      <c r="AA1218" s="159">
        <v>1050000</v>
      </c>
      <c r="AB1218" s="159">
        <v>1474889.8599999999</v>
      </c>
      <c r="AC1218" s="159">
        <v>2979463.49</v>
      </c>
      <c r="AD1218" s="159">
        <v>2979463.49</v>
      </c>
      <c r="AE1218" s="159">
        <v>9032442</v>
      </c>
      <c r="AF1218" s="159">
        <v>5890931.2699999996</v>
      </c>
      <c r="AG1218" s="159">
        <v>128287.48</v>
      </c>
      <c r="AH1218" s="159">
        <v>130087.48</v>
      </c>
      <c r="AI1218" s="159">
        <v>0</v>
      </c>
      <c r="AJ1218" s="159">
        <v>0</v>
      </c>
    </row>
    <row r="1219" spans="1:36">
      <c r="A1219" s="153">
        <v>14</v>
      </c>
      <c r="B1219" s="154">
        <v>32</v>
      </c>
      <c r="C1219" s="154">
        <v>5</v>
      </c>
      <c r="D1219" s="155">
        <v>3</v>
      </c>
      <c r="E1219" s="155" t="s">
        <v>556</v>
      </c>
      <c r="F1219" s="156" t="s">
        <v>4326</v>
      </c>
      <c r="G1219" s="156" t="s">
        <v>556</v>
      </c>
      <c r="H1219" s="156" t="s">
        <v>4332</v>
      </c>
      <c r="I1219" s="155">
        <v>1432053</v>
      </c>
      <c r="J1219" s="157" t="s">
        <v>1673</v>
      </c>
      <c r="K1219" s="157"/>
      <c r="L1219" s="155">
        <v>2022</v>
      </c>
      <c r="M1219" s="158">
        <v>27432</v>
      </c>
      <c r="N1219" s="159">
        <v>205694059.25</v>
      </c>
      <c r="O1219" s="159">
        <v>191203032.66999999</v>
      </c>
      <c r="P1219" s="159">
        <v>73869975.280000001</v>
      </c>
      <c r="Q1219" s="159">
        <v>25273554</v>
      </c>
      <c r="R1219" s="159">
        <v>48596421.280000001</v>
      </c>
      <c r="S1219" s="159">
        <v>14491026.58</v>
      </c>
      <c r="T1219" s="159">
        <v>332886.93</v>
      </c>
      <c r="U1219" s="159">
        <v>205723179.90000001</v>
      </c>
      <c r="V1219" s="159">
        <v>172252002.16999999</v>
      </c>
      <c r="W1219" s="159">
        <v>51806561.939999998</v>
      </c>
      <c r="X1219" s="159">
        <v>387147.7</v>
      </c>
      <c r="Y1219" s="159">
        <v>33471177.73</v>
      </c>
      <c r="Z1219" s="159">
        <v>29978594.890000001</v>
      </c>
      <c r="AA1219" s="159">
        <v>22000000</v>
      </c>
      <c r="AB1219" s="159">
        <v>7978594.8900000006</v>
      </c>
      <c r="AC1219" s="159">
        <v>2906009.24</v>
      </c>
      <c r="AD1219" s="159">
        <v>2906009.24</v>
      </c>
      <c r="AE1219" s="159">
        <v>34453004.689999998</v>
      </c>
      <c r="AF1219" s="159">
        <v>18951030.5</v>
      </c>
      <c r="AG1219" s="159">
        <v>195039.85</v>
      </c>
      <c r="AH1219" s="159">
        <v>193875.75</v>
      </c>
      <c r="AI1219" s="159">
        <v>0</v>
      </c>
      <c r="AJ1219" s="159">
        <v>0</v>
      </c>
    </row>
    <row r="1220" spans="1:36">
      <c r="A1220" s="153">
        <v>14</v>
      </c>
      <c r="B1220" s="154">
        <v>32</v>
      </c>
      <c r="C1220" s="154">
        <v>6</v>
      </c>
      <c r="D1220" s="155">
        <v>3</v>
      </c>
      <c r="E1220" s="155" t="s">
        <v>556</v>
      </c>
      <c r="F1220" s="156" t="s">
        <v>4326</v>
      </c>
      <c r="G1220" s="156" t="s">
        <v>556</v>
      </c>
      <c r="H1220" s="156" t="s">
        <v>4333</v>
      </c>
      <c r="I1220" s="155">
        <v>1432063</v>
      </c>
      <c r="J1220" s="157" t="s">
        <v>1672</v>
      </c>
      <c r="K1220" s="157"/>
      <c r="L1220" s="155">
        <v>2022</v>
      </c>
      <c r="M1220" s="158">
        <v>25840</v>
      </c>
      <c r="N1220" s="159">
        <v>246588864.91</v>
      </c>
      <c r="O1220" s="159">
        <v>232872766.09</v>
      </c>
      <c r="P1220" s="159">
        <v>74266448.930000007</v>
      </c>
      <c r="Q1220" s="159">
        <v>25251220</v>
      </c>
      <c r="R1220" s="159">
        <v>49015228.93</v>
      </c>
      <c r="S1220" s="159">
        <v>13716098.82</v>
      </c>
      <c r="T1220" s="159">
        <v>9728652.1899999995</v>
      </c>
      <c r="U1220" s="159">
        <v>223850498.59</v>
      </c>
      <c r="V1220" s="159">
        <v>206228889.77000001</v>
      </c>
      <c r="W1220" s="159">
        <v>68510314.280000001</v>
      </c>
      <c r="X1220" s="159">
        <v>1725064.69</v>
      </c>
      <c r="Y1220" s="159">
        <v>17621608.82</v>
      </c>
      <c r="Z1220" s="159">
        <v>475013</v>
      </c>
      <c r="AA1220" s="159">
        <v>0</v>
      </c>
      <c r="AB1220" s="159">
        <v>475013</v>
      </c>
      <c r="AC1220" s="159">
        <v>11866176.23</v>
      </c>
      <c r="AD1220" s="159">
        <v>11866176.23</v>
      </c>
      <c r="AE1220" s="159">
        <v>77613025.829999998</v>
      </c>
      <c r="AF1220" s="159">
        <v>26643876.32</v>
      </c>
      <c r="AG1220" s="159">
        <v>516601.8</v>
      </c>
      <c r="AH1220" s="159">
        <v>223318.45</v>
      </c>
      <c r="AI1220" s="159">
        <v>0</v>
      </c>
      <c r="AJ1220" s="159">
        <v>0</v>
      </c>
    </row>
    <row r="1221" spans="1:36">
      <c r="A1221" s="153">
        <v>14</v>
      </c>
      <c r="B1221" s="154">
        <v>32</v>
      </c>
      <c r="C1221" s="154">
        <v>7</v>
      </c>
      <c r="D1221" s="155">
        <v>2</v>
      </c>
      <c r="E1221" s="155" t="s">
        <v>556</v>
      </c>
      <c r="F1221" s="156" t="s">
        <v>4328</v>
      </c>
      <c r="G1221" s="156" t="s">
        <v>556</v>
      </c>
      <c r="H1221" s="156" t="s">
        <v>4334</v>
      </c>
      <c r="I1221" s="155">
        <v>1432072</v>
      </c>
      <c r="J1221" s="157" t="s">
        <v>1671</v>
      </c>
      <c r="K1221" s="157"/>
      <c r="L1221" s="155">
        <v>2022</v>
      </c>
      <c r="M1221" s="158">
        <v>19476</v>
      </c>
      <c r="N1221" s="159">
        <v>153733320.72999999</v>
      </c>
      <c r="O1221" s="159">
        <v>150291659.84999999</v>
      </c>
      <c r="P1221" s="159">
        <v>59462256.990000002</v>
      </c>
      <c r="Q1221" s="159">
        <v>24343393</v>
      </c>
      <c r="R1221" s="159">
        <v>35118863.990000002</v>
      </c>
      <c r="S1221" s="159">
        <v>3441660.88</v>
      </c>
      <c r="T1221" s="159">
        <v>588633.86</v>
      </c>
      <c r="U1221" s="159">
        <v>162764147.31999999</v>
      </c>
      <c r="V1221" s="159">
        <v>142826892.62</v>
      </c>
      <c r="W1221" s="159">
        <v>42867128.649999999</v>
      </c>
      <c r="X1221" s="159">
        <v>783246.09</v>
      </c>
      <c r="Y1221" s="159">
        <v>19937254.699999999</v>
      </c>
      <c r="Z1221" s="159">
        <v>30830443.120000001</v>
      </c>
      <c r="AA1221" s="159">
        <v>24000000</v>
      </c>
      <c r="AB1221" s="159">
        <v>6830443.120000001</v>
      </c>
      <c r="AC1221" s="159">
        <v>9722222.6500000004</v>
      </c>
      <c r="AD1221" s="159">
        <v>6722222.6500000004</v>
      </c>
      <c r="AE1221" s="159">
        <v>48000000</v>
      </c>
      <c r="AF1221" s="159">
        <v>7464767.2300000004</v>
      </c>
      <c r="AG1221" s="159">
        <v>811002.18</v>
      </c>
      <c r="AH1221" s="159">
        <v>607346.93999999994</v>
      </c>
      <c r="AI1221" s="159">
        <v>0</v>
      </c>
      <c r="AJ1221" s="159">
        <v>0</v>
      </c>
    </row>
    <row r="1222" spans="1:36">
      <c r="A1222" s="153">
        <v>14</v>
      </c>
      <c r="B1222" s="154">
        <v>33</v>
      </c>
      <c r="C1222" s="154">
        <v>1</v>
      </c>
      <c r="D1222" s="155">
        <v>1</v>
      </c>
      <c r="E1222" s="155" t="s">
        <v>556</v>
      </c>
      <c r="F1222" s="156" t="s">
        <v>4335</v>
      </c>
      <c r="G1222" s="156" t="s">
        <v>556</v>
      </c>
      <c r="H1222" s="156" t="s">
        <v>4336</v>
      </c>
      <c r="I1222" s="155">
        <v>1433011</v>
      </c>
      <c r="J1222" s="157" t="s">
        <v>1670</v>
      </c>
      <c r="K1222" s="157"/>
      <c r="L1222" s="155">
        <v>2022</v>
      </c>
      <c r="M1222" s="158">
        <v>12526</v>
      </c>
      <c r="N1222" s="159">
        <v>75944427.760000005</v>
      </c>
      <c r="O1222" s="159">
        <v>68032702.129999995</v>
      </c>
      <c r="P1222" s="159">
        <v>31827716.449999999</v>
      </c>
      <c r="Q1222" s="159">
        <v>10632624</v>
      </c>
      <c r="R1222" s="159">
        <v>21195092.449999999</v>
      </c>
      <c r="S1222" s="159">
        <v>7911725.6299999999</v>
      </c>
      <c r="T1222" s="159">
        <v>648982.4</v>
      </c>
      <c r="U1222" s="159">
        <v>79699405.980000004</v>
      </c>
      <c r="V1222" s="159">
        <v>62814883.210000001</v>
      </c>
      <c r="W1222" s="159">
        <v>24697088.739999998</v>
      </c>
      <c r="X1222" s="159">
        <v>120854.86</v>
      </c>
      <c r="Y1222" s="159">
        <v>16884522.77</v>
      </c>
      <c r="Z1222" s="159">
        <v>11188520.99</v>
      </c>
      <c r="AA1222" s="159">
        <v>7000000</v>
      </c>
      <c r="AB1222" s="159">
        <v>4188520.99</v>
      </c>
      <c r="AC1222" s="159">
        <v>6137170.9199999999</v>
      </c>
      <c r="AD1222" s="159">
        <v>3289700</v>
      </c>
      <c r="AE1222" s="159">
        <v>9710000</v>
      </c>
      <c r="AF1222" s="159">
        <v>5217818.92</v>
      </c>
      <c r="AG1222" s="159">
        <v>302203.46999999997</v>
      </c>
      <c r="AH1222" s="159">
        <v>279429.58</v>
      </c>
      <c r="AI1222" s="159">
        <v>0</v>
      </c>
      <c r="AJ1222" s="159">
        <v>0</v>
      </c>
    </row>
    <row r="1223" spans="1:36">
      <c r="A1223" s="153">
        <v>14</v>
      </c>
      <c r="B1223" s="154">
        <v>33</v>
      </c>
      <c r="C1223" s="154">
        <v>2</v>
      </c>
      <c r="D1223" s="155">
        <v>2</v>
      </c>
      <c r="E1223" s="155" t="s">
        <v>556</v>
      </c>
      <c r="F1223" s="156" t="s">
        <v>4337</v>
      </c>
      <c r="G1223" s="156" t="s">
        <v>556</v>
      </c>
      <c r="H1223" s="156" t="s">
        <v>4338</v>
      </c>
      <c r="I1223" s="155">
        <v>1433022</v>
      </c>
      <c r="J1223" s="157" t="s">
        <v>1669</v>
      </c>
      <c r="K1223" s="157"/>
      <c r="L1223" s="155">
        <v>2022</v>
      </c>
      <c r="M1223" s="158">
        <v>4447</v>
      </c>
      <c r="N1223" s="159">
        <v>24339264.190000001</v>
      </c>
      <c r="O1223" s="159">
        <v>22488565.149999999</v>
      </c>
      <c r="P1223" s="159">
        <v>16713843.460000001</v>
      </c>
      <c r="Q1223" s="159">
        <v>7820396</v>
      </c>
      <c r="R1223" s="159">
        <v>8893447.4600000009</v>
      </c>
      <c r="S1223" s="159">
        <v>1850699.04</v>
      </c>
      <c r="T1223" s="159">
        <v>6155</v>
      </c>
      <c r="U1223" s="159">
        <v>21812054.16</v>
      </c>
      <c r="V1223" s="159">
        <v>20616350.039999999</v>
      </c>
      <c r="W1223" s="159">
        <v>7927538.3300000001</v>
      </c>
      <c r="X1223" s="159">
        <v>33612.199999999997</v>
      </c>
      <c r="Y1223" s="159">
        <v>1195704.1200000001</v>
      </c>
      <c r="Z1223" s="159">
        <v>671587.08</v>
      </c>
      <c r="AA1223" s="159">
        <v>0</v>
      </c>
      <c r="AB1223" s="159">
        <v>671587.08</v>
      </c>
      <c r="AC1223" s="159">
        <v>697730.53</v>
      </c>
      <c r="AD1223" s="159">
        <v>697730.53</v>
      </c>
      <c r="AE1223" s="159">
        <v>1563680</v>
      </c>
      <c r="AF1223" s="159">
        <v>1872215.11</v>
      </c>
      <c r="AG1223" s="159">
        <v>114990.85</v>
      </c>
      <c r="AH1223" s="159">
        <v>114990.85</v>
      </c>
      <c r="AI1223" s="159">
        <v>0</v>
      </c>
      <c r="AJ1223" s="159">
        <v>0</v>
      </c>
    </row>
    <row r="1224" spans="1:36">
      <c r="A1224" s="153">
        <v>14</v>
      </c>
      <c r="B1224" s="154">
        <v>33</v>
      </c>
      <c r="C1224" s="154">
        <v>3</v>
      </c>
      <c r="D1224" s="155">
        <v>2</v>
      </c>
      <c r="E1224" s="155" t="s">
        <v>556</v>
      </c>
      <c r="F1224" s="156" t="s">
        <v>4337</v>
      </c>
      <c r="G1224" s="156" t="s">
        <v>556</v>
      </c>
      <c r="H1224" s="156" t="s">
        <v>4339</v>
      </c>
      <c r="I1224" s="155">
        <v>1433032</v>
      </c>
      <c r="J1224" s="157" t="s">
        <v>1668</v>
      </c>
      <c r="K1224" s="157"/>
      <c r="L1224" s="155">
        <v>2022</v>
      </c>
      <c r="M1224" s="158">
        <v>6189</v>
      </c>
      <c r="N1224" s="159">
        <v>33908559.520000003</v>
      </c>
      <c r="O1224" s="159">
        <v>31066859.34</v>
      </c>
      <c r="P1224" s="159">
        <v>18904536.619999997</v>
      </c>
      <c r="Q1224" s="159">
        <v>6832260</v>
      </c>
      <c r="R1224" s="159">
        <v>12072276.619999999</v>
      </c>
      <c r="S1224" s="159">
        <v>2841700.18</v>
      </c>
      <c r="T1224" s="159">
        <v>0</v>
      </c>
      <c r="U1224" s="159">
        <v>30019444.440000001</v>
      </c>
      <c r="V1224" s="159">
        <v>27213555.609999999</v>
      </c>
      <c r="W1224" s="159">
        <v>10556211.02</v>
      </c>
      <c r="X1224" s="159">
        <v>482.31</v>
      </c>
      <c r="Y1224" s="159">
        <v>2805888.83</v>
      </c>
      <c r="Z1224" s="159">
        <v>829152.7</v>
      </c>
      <c r="AA1224" s="159">
        <v>0</v>
      </c>
      <c r="AB1224" s="159">
        <v>829152.7</v>
      </c>
      <c r="AC1224" s="159">
        <v>0</v>
      </c>
      <c r="AD1224" s="159">
        <v>0</v>
      </c>
      <c r="AE1224" s="159">
        <v>0</v>
      </c>
      <c r="AF1224" s="159">
        <v>3853303.73</v>
      </c>
      <c r="AG1224" s="159">
        <v>152865</v>
      </c>
      <c r="AH1224" s="159">
        <v>153507.99</v>
      </c>
      <c r="AI1224" s="159">
        <v>0</v>
      </c>
      <c r="AJ1224" s="159">
        <v>0</v>
      </c>
    </row>
    <row r="1225" spans="1:36">
      <c r="A1225" s="153">
        <v>14</v>
      </c>
      <c r="B1225" s="154">
        <v>33</v>
      </c>
      <c r="C1225" s="154">
        <v>4</v>
      </c>
      <c r="D1225" s="155">
        <v>2</v>
      </c>
      <c r="E1225" s="155" t="s">
        <v>556</v>
      </c>
      <c r="F1225" s="156" t="s">
        <v>4337</v>
      </c>
      <c r="G1225" s="156" t="s">
        <v>556</v>
      </c>
      <c r="H1225" s="156" t="s">
        <v>4340</v>
      </c>
      <c r="I1225" s="155">
        <v>1433042</v>
      </c>
      <c r="J1225" s="157" t="s">
        <v>1667</v>
      </c>
      <c r="K1225" s="157"/>
      <c r="L1225" s="155">
        <v>2022</v>
      </c>
      <c r="M1225" s="158">
        <v>7330</v>
      </c>
      <c r="N1225" s="159">
        <v>46977562.93</v>
      </c>
      <c r="O1225" s="159">
        <v>35453247.630000003</v>
      </c>
      <c r="P1225" s="159">
        <v>23671435.300000001</v>
      </c>
      <c r="Q1225" s="159">
        <v>9663226</v>
      </c>
      <c r="R1225" s="159">
        <v>14008209.300000001</v>
      </c>
      <c r="S1225" s="159">
        <v>11524315.300000001</v>
      </c>
      <c r="T1225" s="159">
        <v>3025578</v>
      </c>
      <c r="U1225" s="159">
        <v>41247852.75</v>
      </c>
      <c r="V1225" s="159">
        <v>31453395.539999999</v>
      </c>
      <c r="W1225" s="159">
        <v>11909111.119999999</v>
      </c>
      <c r="X1225" s="159">
        <v>33678.61</v>
      </c>
      <c r="Y1225" s="159">
        <v>9794457.2100000009</v>
      </c>
      <c r="Z1225" s="159">
        <v>4010897.55</v>
      </c>
      <c r="AA1225" s="159">
        <v>1305804.48</v>
      </c>
      <c r="AB1225" s="159">
        <v>2705093.07</v>
      </c>
      <c r="AC1225" s="159">
        <v>4195637.6500000004</v>
      </c>
      <c r="AD1225" s="159">
        <v>2567288</v>
      </c>
      <c r="AE1225" s="159">
        <v>2153788.6800000002</v>
      </c>
      <c r="AF1225" s="159">
        <v>3999852.09</v>
      </c>
      <c r="AG1225" s="159">
        <v>215811.42</v>
      </c>
      <c r="AH1225" s="159">
        <v>361553.04</v>
      </c>
      <c r="AI1225" s="159">
        <v>0</v>
      </c>
      <c r="AJ1225" s="159">
        <v>0</v>
      </c>
    </row>
    <row r="1226" spans="1:36">
      <c r="A1226" s="153">
        <v>14</v>
      </c>
      <c r="B1226" s="154">
        <v>33</v>
      </c>
      <c r="C1226" s="154">
        <v>5</v>
      </c>
      <c r="D1226" s="155">
        <v>3</v>
      </c>
      <c r="E1226" s="155" t="s">
        <v>556</v>
      </c>
      <c r="F1226" s="156" t="s">
        <v>4341</v>
      </c>
      <c r="G1226" s="156" t="s">
        <v>556</v>
      </c>
      <c r="H1226" s="156" t="s">
        <v>4342</v>
      </c>
      <c r="I1226" s="155">
        <v>1433053</v>
      </c>
      <c r="J1226" s="157" t="s">
        <v>1666</v>
      </c>
      <c r="K1226" s="157"/>
      <c r="L1226" s="155">
        <v>2022</v>
      </c>
      <c r="M1226" s="158">
        <v>17862</v>
      </c>
      <c r="N1226" s="159">
        <v>101637599.73999999</v>
      </c>
      <c r="O1226" s="159">
        <v>91934324.859999999</v>
      </c>
      <c r="P1226" s="159">
        <v>58802672</v>
      </c>
      <c r="Q1226" s="159">
        <v>25575283</v>
      </c>
      <c r="R1226" s="159">
        <v>33227389</v>
      </c>
      <c r="S1226" s="159">
        <v>9703274.8800000008</v>
      </c>
      <c r="T1226" s="159">
        <v>1704088.17</v>
      </c>
      <c r="U1226" s="159">
        <v>100694047.8</v>
      </c>
      <c r="V1226" s="159">
        <v>86515346.739999995</v>
      </c>
      <c r="W1226" s="159">
        <v>30731791.219999999</v>
      </c>
      <c r="X1226" s="159">
        <v>609655.81999999995</v>
      </c>
      <c r="Y1226" s="159">
        <v>14178701.060000001</v>
      </c>
      <c r="Z1226" s="159">
        <v>5433286.3200000003</v>
      </c>
      <c r="AA1226" s="159">
        <v>2441508</v>
      </c>
      <c r="AB1226" s="159">
        <v>2991778.3200000003</v>
      </c>
      <c r="AC1226" s="159">
        <v>4903774</v>
      </c>
      <c r="AD1226" s="159">
        <v>2304760</v>
      </c>
      <c r="AE1226" s="159">
        <v>34533288.049999997</v>
      </c>
      <c r="AF1226" s="159">
        <v>5418978.1200000001</v>
      </c>
      <c r="AG1226" s="159">
        <v>251980.29</v>
      </c>
      <c r="AH1226" s="159">
        <v>264880.28999999998</v>
      </c>
      <c r="AI1226" s="159">
        <v>0</v>
      </c>
      <c r="AJ1226" s="159">
        <v>0</v>
      </c>
    </row>
    <row r="1227" spans="1:36">
      <c r="A1227" s="153">
        <v>14</v>
      </c>
      <c r="B1227" s="154">
        <v>33</v>
      </c>
      <c r="C1227" s="154">
        <v>6</v>
      </c>
      <c r="D1227" s="155">
        <v>2</v>
      </c>
      <c r="E1227" s="155" t="s">
        <v>556</v>
      </c>
      <c r="F1227" s="156" t="s">
        <v>4337</v>
      </c>
      <c r="G1227" s="156" t="s">
        <v>556</v>
      </c>
      <c r="H1227" s="156" t="s">
        <v>4343</v>
      </c>
      <c r="I1227" s="155">
        <v>1433062</v>
      </c>
      <c r="J1227" s="157" t="s">
        <v>1665</v>
      </c>
      <c r="K1227" s="157"/>
      <c r="L1227" s="155">
        <v>2022</v>
      </c>
      <c r="M1227" s="158">
        <v>3806</v>
      </c>
      <c r="N1227" s="159">
        <v>21030535.370000001</v>
      </c>
      <c r="O1227" s="159">
        <v>18193329.690000001</v>
      </c>
      <c r="P1227" s="159">
        <v>12828093.08</v>
      </c>
      <c r="Q1227" s="159">
        <v>5469477</v>
      </c>
      <c r="R1227" s="159">
        <v>7358616.0800000001</v>
      </c>
      <c r="S1227" s="159">
        <v>2837205.68</v>
      </c>
      <c r="T1227" s="159">
        <v>548.78</v>
      </c>
      <c r="U1227" s="159">
        <v>18357681.129999999</v>
      </c>
      <c r="V1227" s="159">
        <v>16580285.859999999</v>
      </c>
      <c r="W1227" s="159">
        <v>6192207.0899999999</v>
      </c>
      <c r="X1227" s="159">
        <v>27078.14</v>
      </c>
      <c r="Y1227" s="159">
        <v>1777395.27</v>
      </c>
      <c r="Z1227" s="159">
        <v>2465224.08</v>
      </c>
      <c r="AA1227" s="159">
        <v>0</v>
      </c>
      <c r="AB1227" s="159">
        <v>2465224.08</v>
      </c>
      <c r="AC1227" s="159">
        <v>2335800</v>
      </c>
      <c r="AD1227" s="159">
        <v>335800</v>
      </c>
      <c r="AE1227" s="159">
        <v>1364000</v>
      </c>
      <c r="AF1227" s="159">
        <v>1613043.83</v>
      </c>
      <c r="AG1227" s="159">
        <v>100000</v>
      </c>
      <c r="AH1227" s="159">
        <v>110349.99</v>
      </c>
      <c r="AI1227" s="159">
        <v>0</v>
      </c>
      <c r="AJ1227" s="159">
        <v>0</v>
      </c>
    </row>
    <row r="1228" spans="1:36">
      <c r="A1228" s="153">
        <v>14</v>
      </c>
      <c r="B1228" s="154">
        <v>33</v>
      </c>
      <c r="C1228" s="154">
        <v>7</v>
      </c>
      <c r="D1228" s="155">
        <v>2</v>
      </c>
      <c r="E1228" s="155" t="s">
        <v>556</v>
      </c>
      <c r="F1228" s="156" t="s">
        <v>4337</v>
      </c>
      <c r="G1228" s="156" t="s">
        <v>556</v>
      </c>
      <c r="H1228" s="156" t="s">
        <v>4344</v>
      </c>
      <c r="I1228" s="155">
        <v>1433072</v>
      </c>
      <c r="J1228" s="157" t="s">
        <v>1664</v>
      </c>
      <c r="K1228" s="157"/>
      <c r="L1228" s="155">
        <v>2022</v>
      </c>
      <c r="M1228" s="158">
        <v>5810</v>
      </c>
      <c r="N1228" s="159">
        <v>31509219.68</v>
      </c>
      <c r="O1228" s="159">
        <v>29218245.699999999</v>
      </c>
      <c r="P1228" s="159">
        <v>22151249.619999997</v>
      </c>
      <c r="Q1228" s="159">
        <v>11229963</v>
      </c>
      <c r="R1228" s="159">
        <v>10921286.619999999</v>
      </c>
      <c r="S1228" s="159">
        <v>2290973.98</v>
      </c>
      <c r="T1228" s="159">
        <v>17582</v>
      </c>
      <c r="U1228" s="159">
        <v>31587059.920000002</v>
      </c>
      <c r="V1228" s="159">
        <v>26448860.260000002</v>
      </c>
      <c r="W1228" s="159">
        <v>8843016.4700000007</v>
      </c>
      <c r="X1228" s="159">
        <v>125422.17</v>
      </c>
      <c r="Y1228" s="159">
        <v>5138199.66</v>
      </c>
      <c r="Z1228" s="159">
        <v>2553682.08</v>
      </c>
      <c r="AA1228" s="159">
        <v>2000000</v>
      </c>
      <c r="AB1228" s="159">
        <v>553682.08000000007</v>
      </c>
      <c r="AC1228" s="159">
        <v>1428900</v>
      </c>
      <c r="AD1228" s="159">
        <v>1428900</v>
      </c>
      <c r="AE1228" s="159">
        <v>9683350</v>
      </c>
      <c r="AF1228" s="159">
        <v>2769385.44</v>
      </c>
      <c r="AG1228" s="159">
        <v>147159.91</v>
      </c>
      <c r="AH1228" s="159">
        <v>170134.82</v>
      </c>
      <c r="AI1228" s="159">
        <v>0</v>
      </c>
      <c r="AJ1228" s="159">
        <v>0</v>
      </c>
    </row>
    <row r="1229" spans="1:36">
      <c r="A1229" s="153">
        <v>14</v>
      </c>
      <c r="B1229" s="154">
        <v>33</v>
      </c>
      <c r="C1229" s="154">
        <v>8</v>
      </c>
      <c r="D1229" s="155">
        <v>2</v>
      </c>
      <c r="E1229" s="155" t="s">
        <v>556</v>
      </c>
      <c r="F1229" s="156" t="s">
        <v>4337</v>
      </c>
      <c r="G1229" s="156" t="s">
        <v>556</v>
      </c>
      <c r="H1229" s="156" t="s">
        <v>4345</v>
      </c>
      <c r="I1229" s="155">
        <v>1433082</v>
      </c>
      <c r="J1229" s="157" t="s">
        <v>1663</v>
      </c>
      <c r="K1229" s="157"/>
      <c r="L1229" s="155">
        <v>2022</v>
      </c>
      <c r="M1229" s="158">
        <v>4952</v>
      </c>
      <c r="N1229" s="159">
        <v>26104602.890000001</v>
      </c>
      <c r="O1229" s="159">
        <v>23839913.34</v>
      </c>
      <c r="P1229" s="159">
        <v>16541779.210000001</v>
      </c>
      <c r="Q1229" s="159">
        <v>7707235</v>
      </c>
      <c r="R1229" s="159">
        <v>8834544.2100000009</v>
      </c>
      <c r="S1229" s="159">
        <v>2264689.5499999998</v>
      </c>
      <c r="T1229" s="159">
        <v>4471.54</v>
      </c>
      <c r="U1229" s="159">
        <v>24532623.68</v>
      </c>
      <c r="V1229" s="159">
        <v>22245766.09</v>
      </c>
      <c r="W1229" s="159">
        <v>9131525.7200000007</v>
      </c>
      <c r="X1229" s="159">
        <v>251371.74</v>
      </c>
      <c r="Y1229" s="159">
        <v>2286857.59</v>
      </c>
      <c r="Z1229" s="159">
        <v>1289376.98</v>
      </c>
      <c r="AA1229" s="159">
        <v>0</v>
      </c>
      <c r="AB1229" s="159">
        <v>1289376.98</v>
      </c>
      <c r="AC1229" s="159">
        <v>1487392</v>
      </c>
      <c r="AD1229" s="159">
        <v>487392</v>
      </c>
      <c r="AE1229" s="159">
        <v>10831809</v>
      </c>
      <c r="AF1229" s="159">
        <v>1594147.25</v>
      </c>
      <c r="AG1229" s="159">
        <v>151137.60000000001</v>
      </c>
      <c r="AH1229" s="159">
        <v>151137.60000000001</v>
      </c>
      <c r="AI1229" s="159">
        <v>0</v>
      </c>
      <c r="AJ1229" s="159">
        <v>0</v>
      </c>
    </row>
    <row r="1230" spans="1:36">
      <c r="A1230" s="153">
        <v>14</v>
      </c>
      <c r="B1230" s="154">
        <v>33</v>
      </c>
      <c r="C1230" s="154">
        <v>9</v>
      </c>
      <c r="D1230" s="155">
        <v>2</v>
      </c>
      <c r="E1230" s="155" t="s">
        <v>556</v>
      </c>
      <c r="F1230" s="156" t="s">
        <v>4337</v>
      </c>
      <c r="G1230" s="156" t="s">
        <v>556</v>
      </c>
      <c r="H1230" s="156" t="s">
        <v>4346</v>
      </c>
      <c r="I1230" s="155">
        <v>1433092</v>
      </c>
      <c r="J1230" s="157" t="s">
        <v>1662</v>
      </c>
      <c r="K1230" s="157"/>
      <c r="L1230" s="155">
        <v>2022</v>
      </c>
      <c r="M1230" s="158">
        <v>2719</v>
      </c>
      <c r="N1230" s="159">
        <v>16314246.85</v>
      </c>
      <c r="O1230" s="159">
        <v>13640639.779999999</v>
      </c>
      <c r="P1230" s="159">
        <v>9128408.9499999993</v>
      </c>
      <c r="Q1230" s="159">
        <v>4079528</v>
      </c>
      <c r="R1230" s="159">
        <v>5048880.95</v>
      </c>
      <c r="S1230" s="159">
        <v>2673607.0699999998</v>
      </c>
      <c r="T1230" s="159">
        <v>2180</v>
      </c>
      <c r="U1230" s="159">
        <v>14444366.92</v>
      </c>
      <c r="V1230" s="159">
        <v>12380032.810000001</v>
      </c>
      <c r="W1230" s="159">
        <v>4941078.49</v>
      </c>
      <c r="X1230" s="159">
        <v>962.5</v>
      </c>
      <c r="Y1230" s="159">
        <v>2064334.11</v>
      </c>
      <c r="Z1230" s="159">
        <v>847155.39</v>
      </c>
      <c r="AA1230" s="159">
        <v>0</v>
      </c>
      <c r="AB1230" s="159">
        <v>847155.39</v>
      </c>
      <c r="AC1230" s="159">
        <v>0</v>
      </c>
      <c r="AD1230" s="159">
        <v>0</v>
      </c>
      <c r="AE1230" s="159">
        <v>0</v>
      </c>
      <c r="AF1230" s="159">
        <v>1260606.97</v>
      </c>
      <c r="AG1230" s="159">
        <v>165334.04999999999</v>
      </c>
      <c r="AH1230" s="159">
        <v>96855</v>
      </c>
      <c r="AI1230" s="159">
        <v>0</v>
      </c>
      <c r="AJ1230" s="159">
        <v>0</v>
      </c>
    </row>
    <row r="1231" spans="1:36">
      <c r="A1231" s="153">
        <v>14</v>
      </c>
      <c r="B1231" s="154">
        <v>34</v>
      </c>
      <c r="C1231" s="154">
        <v>1</v>
      </c>
      <c r="D1231" s="155">
        <v>1</v>
      </c>
      <c r="E1231" s="155" t="s">
        <v>556</v>
      </c>
      <c r="F1231" s="156" t="s">
        <v>4347</v>
      </c>
      <c r="G1231" s="156" t="s">
        <v>556</v>
      </c>
      <c r="H1231" s="156" t="s">
        <v>4348</v>
      </c>
      <c r="I1231" s="155">
        <v>1434011</v>
      </c>
      <c r="J1231" s="157" t="s">
        <v>1661</v>
      </c>
      <c r="K1231" s="157"/>
      <c r="L1231" s="155">
        <v>2022</v>
      </c>
      <c r="M1231" s="158">
        <v>24883</v>
      </c>
      <c r="N1231" s="159">
        <v>148018260.90000001</v>
      </c>
      <c r="O1231" s="159">
        <v>135186929.09999999</v>
      </c>
      <c r="P1231" s="159">
        <v>69385729.620000005</v>
      </c>
      <c r="Q1231" s="159">
        <v>19987756</v>
      </c>
      <c r="R1231" s="159">
        <v>49397973.619999997</v>
      </c>
      <c r="S1231" s="159">
        <v>12831331.800000001</v>
      </c>
      <c r="T1231" s="159">
        <v>3061573.74</v>
      </c>
      <c r="U1231" s="159">
        <v>144096633.22</v>
      </c>
      <c r="V1231" s="159">
        <v>130776906.76000001</v>
      </c>
      <c r="W1231" s="159">
        <v>38911302.020000003</v>
      </c>
      <c r="X1231" s="159">
        <v>1056798.83</v>
      </c>
      <c r="Y1231" s="159">
        <v>13319726.460000001</v>
      </c>
      <c r="Z1231" s="159">
        <v>8595731.6099999994</v>
      </c>
      <c r="AA1231" s="159">
        <v>4000000</v>
      </c>
      <c r="AB1231" s="159">
        <v>4595731.6099999994</v>
      </c>
      <c r="AC1231" s="159">
        <v>4293696</v>
      </c>
      <c r="AD1231" s="159">
        <v>4293696</v>
      </c>
      <c r="AE1231" s="159">
        <v>51839841.039999999</v>
      </c>
      <c r="AF1231" s="159">
        <v>4410022.34</v>
      </c>
      <c r="AG1231" s="159">
        <v>198926.94</v>
      </c>
      <c r="AH1231" s="159">
        <v>281393.3</v>
      </c>
      <c r="AI1231" s="159">
        <v>0</v>
      </c>
      <c r="AJ1231" s="159">
        <v>1986.53</v>
      </c>
    </row>
    <row r="1232" spans="1:36">
      <c r="A1232" s="153">
        <v>14</v>
      </c>
      <c r="B1232" s="154">
        <v>34</v>
      </c>
      <c r="C1232" s="154">
        <v>2</v>
      </c>
      <c r="D1232" s="155">
        <v>1</v>
      </c>
      <c r="E1232" s="155" t="s">
        <v>556</v>
      </c>
      <c r="F1232" s="156" t="s">
        <v>4347</v>
      </c>
      <c r="G1232" s="156" t="s">
        <v>556</v>
      </c>
      <c r="H1232" s="156" t="s">
        <v>4349</v>
      </c>
      <c r="I1232" s="155">
        <v>1434021</v>
      </c>
      <c r="J1232" s="157" t="s">
        <v>1660</v>
      </c>
      <c r="K1232" s="157"/>
      <c r="L1232" s="155">
        <v>2022</v>
      </c>
      <c r="M1232" s="158">
        <v>36215</v>
      </c>
      <c r="N1232" s="159">
        <v>230924061.84999999</v>
      </c>
      <c r="O1232" s="159">
        <v>222687219.56</v>
      </c>
      <c r="P1232" s="159">
        <v>110283123.25</v>
      </c>
      <c r="Q1232" s="159">
        <v>33114851</v>
      </c>
      <c r="R1232" s="159">
        <v>77168272.25</v>
      </c>
      <c r="S1232" s="159">
        <v>8236842.29</v>
      </c>
      <c r="T1232" s="159">
        <v>2425.61</v>
      </c>
      <c r="U1232" s="159">
        <v>239111929.63</v>
      </c>
      <c r="V1232" s="159">
        <v>218247637.27000001</v>
      </c>
      <c r="W1232" s="159">
        <v>61731849.689999998</v>
      </c>
      <c r="X1232" s="159">
        <v>2083981.97</v>
      </c>
      <c r="Y1232" s="159">
        <v>20864292.359999999</v>
      </c>
      <c r="Z1232" s="159">
        <v>28430092.52</v>
      </c>
      <c r="AA1232" s="159">
        <v>19000000</v>
      </c>
      <c r="AB1232" s="159">
        <v>9430092.5199999996</v>
      </c>
      <c r="AC1232" s="159">
        <v>8542829.3900000006</v>
      </c>
      <c r="AD1232" s="159">
        <v>7250700</v>
      </c>
      <c r="AE1232" s="159">
        <v>107480332.5</v>
      </c>
      <c r="AF1232" s="159">
        <v>4439582.29</v>
      </c>
      <c r="AG1232" s="159">
        <v>632166.74</v>
      </c>
      <c r="AH1232" s="159">
        <v>798081.95</v>
      </c>
      <c r="AI1232" s="159">
        <v>0</v>
      </c>
      <c r="AJ1232" s="159">
        <v>0</v>
      </c>
    </row>
    <row r="1233" spans="1:36">
      <c r="A1233" s="153">
        <v>14</v>
      </c>
      <c r="B1233" s="154">
        <v>34</v>
      </c>
      <c r="C1233" s="154">
        <v>3</v>
      </c>
      <c r="D1233" s="155">
        <v>1</v>
      </c>
      <c r="E1233" s="155" t="s">
        <v>556</v>
      </c>
      <c r="F1233" s="156" t="s">
        <v>4347</v>
      </c>
      <c r="G1233" s="156" t="s">
        <v>556</v>
      </c>
      <c r="H1233" s="156" t="s">
        <v>4350</v>
      </c>
      <c r="I1233" s="155">
        <v>1434031</v>
      </c>
      <c r="J1233" s="157" t="s">
        <v>1659</v>
      </c>
      <c r="K1233" s="157"/>
      <c r="L1233" s="155">
        <v>2022</v>
      </c>
      <c r="M1233" s="158">
        <v>38302</v>
      </c>
      <c r="N1233" s="159">
        <v>264721533.41</v>
      </c>
      <c r="O1233" s="159">
        <v>231667367.58000001</v>
      </c>
      <c r="P1233" s="159">
        <v>123187293.69</v>
      </c>
      <c r="Q1233" s="159">
        <v>37651759</v>
      </c>
      <c r="R1233" s="159">
        <v>85535534.689999998</v>
      </c>
      <c r="S1233" s="159">
        <v>33054165.829999998</v>
      </c>
      <c r="T1233" s="159">
        <v>2254713.4900000002</v>
      </c>
      <c r="U1233" s="159">
        <v>288181299.83999997</v>
      </c>
      <c r="V1233" s="159">
        <v>222865641.88</v>
      </c>
      <c r="W1233" s="159">
        <v>63384025.68</v>
      </c>
      <c r="X1233" s="159">
        <v>632745.69999999995</v>
      </c>
      <c r="Y1233" s="159">
        <v>65315657.960000001</v>
      </c>
      <c r="Z1233" s="159">
        <v>84124192.469999999</v>
      </c>
      <c r="AA1233" s="159">
        <v>42900000</v>
      </c>
      <c r="AB1233" s="159">
        <v>41224192.469999999</v>
      </c>
      <c r="AC1233" s="159">
        <v>33253234.460000001</v>
      </c>
      <c r="AD1233" s="159">
        <v>22010000</v>
      </c>
      <c r="AE1233" s="159">
        <v>51600000</v>
      </c>
      <c r="AF1233" s="159">
        <v>8801725.6999999993</v>
      </c>
      <c r="AG1233" s="159">
        <v>3710221.78</v>
      </c>
      <c r="AH1233" s="159">
        <v>3853191.26</v>
      </c>
      <c r="AI1233" s="159">
        <v>0</v>
      </c>
      <c r="AJ1233" s="159">
        <v>0</v>
      </c>
    </row>
    <row r="1234" spans="1:36">
      <c r="A1234" s="153">
        <v>14</v>
      </c>
      <c r="B1234" s="154">
        <v>34</v>
      </c>
      <c r="C1234" s="154">
        <v>4</v>
      </c>
      <c r="D1234" s="155">
        <v>1</v>
      </c>
      <c r="E1234" s="155" t="s">
        <v>556</v>
      </c>
      <c r="F1234" s="156" t="s">
        <v>4347</v>
      </c>
      <c r="G1234" s="156" t="s">
        <v>556</v>
      </c>
      <c r="H1234" s="156" t="s">
        <v>4351</v>
      </c>
      <c r="I1234" s="155">
        <v>1434041</v>
      </c>
      <c r="J1234" s="157" t="s">
        <v>1658</v>
      </c>
      <c r="K1234" s="157"/>
      <c r="L1234" s="155">
        <v>2022</v>
      </c>
      <c r="M1234" s="158">
        <v>17526</v>
      </c>
      <c r="N1234" s="159">
        <v>105364876.59999999</v>
      </c>
      <c r="O1234" s="159">
        <v>97773432.439999998</v>
      </c>
      <c r="P1234" s="159">
        <v>44116806.980000004</v>
      </c>
      <c r="Q1234" s="159">
        <v>13641612</v>
      </c>
      <c r="R1234" s="159">
        <v>30475194.98</v>
      </c>
      <c r="S1234" s="159">
        <v>7591444.1600000001</v>
      </c>
      <c r="T1234" s="159">
        <v>1586089.96</v>
      </c>
      <c r="U1234" s="159">
        <v>109940709.98</v>
      </c>
      <c r="V1234" s="159">
        <v>94884069.469999999</v>
      </c>
      <c r="W1234" s="159">
        <v>38087322.950000003</v>
      </c>
      <c r="X1234" s="159">
        <v>529763.28</v>
      </c>
      <c r="Y1234" s="159">
        <v>15056640.51</v>
      </c>
      <c r="Z1234" s="159">
        <v>14586984.32</v>
      </c>
      <c r="AA1234" s="159">
        <v>9000000</v>
      </c>
      <c r="AB1234" s="159">
        <v>5586984.3200000003</v>
      </c>
      <c r="AC1234" s="159">
        <v>1438732</v>
      </c>
      <c r="AD1234" s="159">
        <v>1438732</v>
      </c>
      <c r="AE1234" s="159">
        <v>30670352</v>
      </c>
      <c r="AF1234" s="159">
        <v>2889362.97</v>
      </c>
      <c r="AG1234" s="159">
        <v>1761801.41</v>
      </c>
      <c r="AH1234" s="159">
        <v>999739.52</v>
      </c>
      <c r="AI1234" s="159">
        <v>0</v>
      </c>
      <c r="AJ1234" s="159">
        <v>0</v>
      </c>
    </row>
    <row r="1235" spans="1:36">
      <c r="A1235" s="153">
        <v>14</v>
      </c>
      <c r="B1235" s="154">
        <v>34</v>
      </c>
      <c r="C1235" s="154">
        <v>5</v>
      </c>
      <c r="D1235" s="155">
        <v>2</v>
      </c>
      <c r="E1235" s="155" t="s">
        <v>556</v>
      </c>
      <c r="F1235" s="156" t="s">
        <v>4352</v>
      </c>
      <c r="G1235" s="156" t="s">
        <v>556</v>
      </c>
      <c r="H1235" s="156" t="s">
        <v>4353</v>
      </c>
      <c r="I1235" s="155">
        <v>1434052</v>
      </c>
      <c r="J1235" s="157" t="s">
        <v>1657</v>
      </c>
      <c r="K1235" s="157"/>
      <c r="L1235" s="155">
        <v>2022</v>
      </c>
      <c r="M1235" s="158">
        <v>8173</v>
      </c>
      <c r="N1235" s="159">
        <v>56815519.5</v>
      </c>
      <c r="O1235" s="159">
        <v>51041743.689999998</v>
      </c>
      <c r="P1235" s="159">
        <v>28260436.48</v>
      </c>
      <c r="Q1235" s="159">
        <v>10128954</v>
      </c>
      <c r="R1235" s="159">
        <v>18131482.48</v>
      </c>
      <c r="S1235" s="159">
        <v>5773775.8099999996</v>
      </c>
      <c r="T1235" s="159">
        <v>29129.85</v>
      </c>
      <c r="U1235" s="159">
        <v>53703685.579999998</v>
      </c>
      <c r="V1235" s="159">
        <v>49369328.920000002</v>
      </c>
      <c r="W1235" s="159">
        <v>17679280.100000001</v>
      </c>
      <c r="X1235" s="159">
        <v>426557.64</v>
      </c>
      <c r="Y1235" s="159">
        <v>4334356.66</v>
      </c>
      <c r="Z1235" s="159">
        <v>10982562.77</v>
      </c>
      <c r="AA1235" s="159">
        <v>4537670</v>
      </c>
      <c r="AB1235" s="159">
        <v>6444892.7699999996</v>
      </c>
      <c r="AC1235" s="159">
        <v>2155883</v>
      </c>
      <c r="AD1235" s="159">
        <v>2155883</v>
      </c>
      <c r="AE1235" s="159">
        <v>24559195.699999999</v>
      </c>
      <c r="AF1235" s="159">
        <v>1672414.77</v>
      </c>
      <c r="AG1235" s="159">
        <v>1503453.3</v>
      </c>
      <c r="AH1235" s="159">
        <v>1211010.72</v>
      </c>
      <c r="AI1235" s="159">
        <v>0</v>
      </c>
      <c r="AJ1235" s="159">
        <v>0</v>
      </c>
    </row>
    <row r="1236" spans="1:36">
      <c r="A1236" s="153">
        <v>14</v>
      </c>
      <c r="B1236" s="154">
        <v>34</v>
      </c>
      <c r="C1236" s="154">
        <v>6</v>
      </c>
      <c r="D1236" s="155">
        <v>2</v>
      </c>
      <c r="E1236" s="155" t="s">
        <v>556</v>
      </c>
      <c r="F1236" s="156" t="s">
        <v>4352</v>
      </c>
      <c r="G1236" s="156" t="s">
        <v>556</v>
      </c>
      <c r="H1236" s="156" t="s">
        <v>4354</v>
      </c>
      <c r="I1236" s="155">
        <v>1434062</v>
      </c>
      <c r="J1236" s="157" t="s">
        <v>1656</v>
      </c>
      <c r="K1236" s="157"/>
      <c r="L1236" s="155">
        <v>2022</v>
      </c>
      <c r="M1236" s="158">
        <v>7456</v>
      </c>
      <c r="N1236" s="159">
        <v>39236735.039999999</v>
      </c>
      <c r="O1236" s="159">
        <v>36212574.460000001</v>
      </c>
      <c r="P1236" s="159">
        <v>25842566.009999998</v>
      </c>
      <c r="Q1236" s="159">
        <v>11835324</v>
      </c>
      <c r="R1236" s="159">
        <v>14007242.01</v>
      </c>
      <c r="S1236" s="159">
        <v>3024160.58</v>
      </c>
      <c r="T1236" s="159">
        <v>30829.37</v>
      </c>
      <c r="U1236" s="159">
        <v>37394074.25</v>
      </c>
      <c r="V1236" s="159">
        <v>32162386.059999999</v>
      </c>
      <c r="W1236" s="159">
        <v>11551618.51</v>
      </c>
      <c r="X1236" s="159">
        <v>5774.08</v>
      </c>
      <c r="Y1236" s="159">
        <v>5231688.1900000004</v>
      </c>
      <c r="Z1236" s="159">
        <v>6103412.4299999997</v>
      </c>
      <c r="AA1236" s="159">
        <v>0</v>
      </c>
      <c r="AB1236" s="159">
        <v>6103412.4299999997</v>
      </c>
      <c r="AC1236" s="159">
        <v>373026.81</v>
      </c>
      <c r="AD1236" s="159">
        <v>373026.81</v>
      </c>
      <c r="AE1236" s="159">
        <v>0</v>
      </c>
      <c r="AF1236" s="159">
        <v>4050188.4</v>
      </c>
      <c r="AG1236" s="159">
        <v>87500</v>
      </c>
      <c r="AH1236" s="159">
        <v>111154</v>
      </c>
      <c r="AI1236" s="159">
        <v>0</v>
      </c>
      <c r="AJ1236" s="159">
        <v>0</v>
      </c>
    </row>
    <row r="1237" spans="1:36">
      <c r="A1237" s="153">
        <v>14</v>
      </c>
      <c r="B1237" s="154">
        <v>34</v>
      </c>
      <c r="C1237" s="154">
        <v>7</v>
      </c>
      <c r="D1237" s="155">
        <v>2</v>
      </c>
      <c r="E1237" s="155" t="s">
        <v>556</v>
      </c>
      <c r="F1237" s="156" t="s">
        <v>4352</v>
      </c>
      <c r="G1237" s="156" t="s">
        <v>556</v>
      </c>
      <c r="H1237" s="156" t="s">
        <v>4355</v>
      </c>
      <c r="I1237" s="155">
        <v>1434072</v>
      </c>
      <c r="J1237" s="157" t="s">
        <v>1655</v>
      </c>
      <c r="K1237" s="157"/>
      <c r="L1237" s="155">
        <v>2022</v>
      </c>
      <c r="M1237" s="158">
        <v>10052</v>
      </c>
      <c r="N1237" s="159">
        <v>63019732.210000001</v>
      </c>
      <c r="O1237" s="159">
        <v>57858544.950000003</v>
      </c>
      <c r="P1237" s="159">
        <v>33012486.98</v>
      </c>
      <c r="Q1237" s="159">
        <v>11728767</v>
      </c>
      <c r="R1237" s="159">
        <v>21283719.98</v>
      </c>
      <c r="S1237" s="159">
        <v>5161187.26</v>
      </c>
      <c r="T1237" s="159">
        <v>38462</v>
      </c>
      <c r="U1237" s="159">
        <v>66591606.490000002</v>
      </c>
      <c r="V1237" s="159">
        <v>50784185.68</v>
      </c>
      <c r="W1237" s="159">
        <v>17513404.789999999</v>
      </c>
      <c r="X1237" s="159">
        <v>342314.06</v>
      </c>
      <c r="Y1237" s="159">
        <v>15807420.810000001</v>
      </c>
      <c r="Z1237" s="159">
        <v>12132694.83</v>
      </c>
      <c r="AA1237" s="159">
        <v>9200000</v>
      </c>
      <c r="AB1237" s="159">
        <v>2932694.83</v>
      </c>
      <c r="AC1237" s="159">
        <v>2724669.2</v>
      </c>
      <c r="AD1237" s="159">
        <v>2474669.2000000002</v>
      </c>
      <c r="AE1237" s="159">
        <v>21629965.199999999</v>
      </c>
      <c r="AF1237" s="159">
        <v>7074359.2699999996</v>
      </c>
      <c r="AG1237" s="159">
        <v>396397.73</v>
      </c>
      <c r="AH1237" s="159">
        <v>277248.78000000003</v>
      </c>
      <c r="AI1237" s="159">
        <v>0</v>
      </c>
      <c r="AJ1237" s="159">
        <v>0</v>
      </c>
    </row>
    <row r="1238" spans="1:36">
      <c r="A1238" s="153">
        <v>14</v>
      </c>
      <c r="B1238" s="154">
        <v>34</v>
      </c>
      <c r="C1238" s="154">
        <v>8</v>
      </c>
      <c r="D1238" s="155">
        <v>2</v>
      </c>
      <c r="E1238" s="155" t="s">
        <v>556</v>
      </c>
      <c r="F1238" s="156" t="s">
        <v>4352</v>
      </c>
      <c r="G1238" s="156" t="s">
        <v>556</v>
      </c>
      <c r="H1238" s="156" t="s">
        <v>4356</v>
      </c>
      <c r="I1238" s="155">
        <v>1434082</v>
      </c>
      <c r="J1238" s="157" t="s">
        <v>1408</v>
      </c>
      <c r="K1238" s="157"/>
      <c r="L1238" s="155">
        <v>2022</v>
      </c>
      <c r="M1238" s="158">
        <v>6247</v>
      </c>
      <c r="N1238" s="159">
        <v>44640050.100000001</v>
      </c>
      <c r="O1238" s="159">
        <v>34428325.170000002</v>
      </c>
      <c r="P1238" s="159">
        <v>26643940.859999999</v>
      </c>
      <c r="Q1238" s="159">
        <v>12298891</v>
      </c>
      <c r="R1238" s="159">
        <v>14345049.859999999</v>
      </c>
      <c r="S1238" s="159">
        <v>10211724.93</v>
      </c>
      <c r="T1238" s="159">
        <v>0</v>
      </c>
      <c r="U1238" s="159">
        <v>33899970.869999997</v>
      </c>
      <c r="V1238" s="159">
        <v>30374918.329999998</v>
      </c>
      <c r="W1238" s="159">
        <v>11053640.76</v>
      </c>
      <c r="X1238" s="159">
        <v>76043.48</v>
      </c>
      <c r="Y1238" s="159">
        <v>3525052.54</v>
      </c>
      <c r="Z1238" s="159">
        <v>1016664.75</v>
      </c>
      <c r="AA1238" s="159">
        <v>0</v>
      </c>
      <c r="AB1238" s="159">
        <v>1016664.75</v>
      </c>
      <c r="AC1238" s="159">
        <v>1190921</v>
      </c>
      <c r="AD1238" s="159">
        <v>1190921</v>
      </c>
      <c r="AE1238" s="159">
        <v>7354193</v>
      </c>
      <c r="AF1238" s="159">
        <v>4053406.84</v>
      </c>
      <c r="AG1238" s="159">
        <v>177568.46</v>
      </c>
      <c r="AH1238" s="159">
        <v>177568.46</v>
      </c>
      <c r="AI1238" s="159">
        <v>0</v>
      </c>
      <c r="AJ1238" s="159">
        <v>0</v>
      </c>
    </row>
    <row r="1239" spans="1:36">
      <c r="A1239" s="153">
        <v>14</v>
      </c>
      <c r="B1239" s="154">
        <v>34</v>
      </c>
      <c r="C1239" s="154">
        <v>9</v>
      </c>
      <c r="D1239" s="155">
        <v>3</v>
      </c>
      <c r="E1239" s="155" t="s">
        <v>556</v>
      </c>
      <c r="F1239" s="156" t="s">
        <v>4357</v>
      </c>
      <c r="G1239" s="156" t="s">
        <v>556</v>
      </c>
      <c r="H1239" s="156" t="s">
        <v>4358</v>
      </c>
      <c r="I1239" s="155">
        <v>1434093</v>
      </c>
      <c r="J1239" s="157" t="s">
        <v>1654</v>
      </c>
      <c r="K1239" s="157"/>
      <c r="L1239" s="155">
        <v>2022</v>
      </c>
      <c r="M1239" s="158">
        <v>27741</v>
      </c>
      <c r="N1239" s="159">
        <v>192516277.72999999</v>
      </c>
      <c r="O1239" s="159">
        <v>176694128.90000001</v>
      </c>
      <c r="P1239" s="159">
        <v>88483442.75999999</v>
      </c>
      <c r="Q1239" s="159">
        <v>28264658</v>
      </c>
      <c r="R1239" s="159">
        <v>60218784.759999998</v>
      </c>
      <c r="S1239" s="159">
        <v>15822148.83</v>
      </c>
      <c r="T1239" s="159">
        <v>1039505.42</v>
      </c>
      <c r="U1239" s="159">
        <v>203998827.31999999</v>
      </c>
      <c r="V1239" s="159">
        <v>162883398.33000001</v>
      </c>
      <c r="W1239" s="159">
        <v>47577579.289999999</v>
      </c>
      <c r="X1239" s="159">
        <v>1158554.6399999999</v>
      </c>
      <c r="Y1239" s="159">
        <v>41115428.990000002</v>
      </c>
      <c r="Z1239" s="159">
        <v>19159365.539999999</v>
      </c>
      <c r="AA1239" s="159">
        <v>15300000</v>
      </c>
      <c r="AB1239" s="159">
        <v>3859365.5399999991</v>
      </c>
      <c r="AC1239" s="159">
        <v>3522026</v>
      </c>
      <c r="AD1239" s="159">
        <v>3522026</v>
      </c>
      <c r="AE1239" s="159">
        <v>64791622.5</v>
      </c>
      <c r="AF1239" s="159">
        <v>13810730.57</v>
      </c>
      <c r="AG1239" s="159">
        <v>496802.01</v>
      </c>
      <c r="AH1239" s="159">
        <v>664731.56000000006</v>
      </c>
      <c r="AI1239" s="159">
        <v>0</v>
      </c>
      <c r="AJ1239" s="159">
        <v>0</v>
      </c>
    </row>
    <row r="1240" spans="1:36">
      <c r="A1240" s="153">
        <v>14</v>
      </c>
      <c r="B1240" s="154">
        <v>34</v>
      </c>
      <c r="C1240" s="154">
        <v>10</v>
      </c>
      <c r="D1240" s="155">
        <v>2</v>
      </c>
      <c r="E1240" s="155" t="s">
        <v>556</v>
      </c>
      <c r="F1240" s="156" t="s">
        <v>4352</v>
      </c>
      <c r="G1240" s="156" t="s">
        <v>556</v>
      </c>
      <c r="H1240" s="156" t="s">
        <v>4359</v>
      </c>
      <c r="I1240" s="155">
        <v>1434102</v>
      </c>
      <c r="J1240" s="157" t="s">
        <v>1653</v>
      </c>
      <c r="K1240" s="157"/>
      <c r="L1240" s="155">
        <v>2022</v>
      </c>
      <c r="M1240" s="158">
        <v>2726</v>
      </c>
      <c r="N1240" s="159">
        <v>17356284.190000001</v>
      </c>
      <c r="O1240" s="159">
        <v>14844487.59</v>
      </c>
      <c r="P1240" s="159">
        <v>9637148.9199999999</v>
      </c>
      <c r="Q1240" s="159">
        <v>4063256</v>
      </c>
      <c r="R1240" s="159">
        <v>5573892.9199999999</v>
      </c>
      <c r="S1240" s="159">
        <v>2511796.6</v>
      </c>
      <c r="T1240" s="159">
        <v>0</v>
      </c>
      <c r="U1240" s="159">
        <v>15520209.4</v>
      </c>
      <c r="V1240" s="159">
        <v>13726964.9</v>
      </c>
      <c r="W1240" s="159">
        <v>5456360.2999999998</v>
      </c>
      <c r="X1240" s="159">
        <v>30214.560000000001</v>
      </c>
      <c r="Y1240" s="159">
        <v>1793244.5</v>
      </c>
      <c r="Z1240" s="159">
        <v>1861683.12</v>
      </c>
      <c r="AA1240" s="159">
        <v>600000</v>
      </c>
      <c r="AB1240" s="159">
        <v>1261683.1200000001</v>
      </c>
      <c r="AC1240" s="159">
        <v>1128398.06</v>
      </c>
      <c r="AD1240" s="159">
        <v>1128398.06</v>
      </c>
      <c r="AE1240" s="159">
        <v>2280692.52</v>
      </c>
      <c r="AF1240" s="159">
        <v>1117522.69</v>
      </c>
      <c r="AG1240" s="159">
        <v>99940</v>
      </c>
      <c r="AH1240" s="159">
        <v>99940</v>
      </c>
      <c r="AI1240" s="159">
        <v>0</v>
      </c>
      <c r="AJ1240" s="159">
        <v>0</v>
      </c>
    </row>
    <row r="1241" spans="1:36">
      <c r="A1241" s="153">
        <v>14</v>
      </c>
      <c r="B1241" s="154">
        <v>34</v>
      </c>
      <c r="C1241" s="154">
        <v>11</v>
      </c>
      <c r="D1241" s="155">
        <v>3</v>
      </c>
      <c r="E1241" s="155" t="s">
        <v>556</v>
      </c>
      <c r="F1241" s="156" t="s">
        <v>4357</v>
      </c>
      <c r="G1241" s="156" t="s">
        <v>556</v>
      </c>
      <c r="H1241" s="156" t="s">
        <v>4360</v>
      </c>
      <c r="I1241" s="155">
        <v>1434113</v>
      </c>
      <c r="J1241" s="157" t="s">
        <v>1652</v>
      </c>
      <c r="K1241" s="157"/>
      <c r="L1241" s="155">
        <v>2022</v>
      </c>
      <c r="M1241" s="158">
        <v>20101</v>
      </c>
      <c r="N1241" s="159">
        <v>108090057.12</v>
      </c>
      <c r="O1241" s="159">
        <v>99260338.040000007</v>
      </c>
      <c r="P1241" s="159">
        <v>65270910.049999997</v>
      </c>
      <c r="Q1241" s="159">
        <v>27907710</v>
      </c>
      <c r="R1241" s="159">
        <v>37363200.049999997</v>
      </c>
      <c r="S1241" s="159">
        <v>8829719.0800000001</v>
      </c>
      <c r="T1241" s="159">
        <v>746218.4</v>
      </c>
      <c r="U1241" s="159">
        <v>102747916.13</v>
      </c>
      <c r="V1241" s="159">
        <v>89469935.459999993</v>
      </c>
      <c r="W1241" s="159">
        <v>35315957.920000002</v>
      </c>
      <c r="X1241" s="159">
        <v>834261.39</v>
      </c>
      <c r="Y1241" s="159">
        <v>13277980.67</v>
      </c>
      <c r="Z1241" s="159">
        <v>9576781.8599999994</v>
      </c>
      <c r="AA1241" s="159">
        <v>1114200</v>
      </c>
      <c r="AB1241" s="159">
        <v>8462581.8599999994</v>
      </c>
      <c r="AC1241" s="159">
        <v>1244200</v>
      </c>
      <c r="AD1241" s="159">
        <v>1114200</v>
      </c>
      <c r="AE1241" s="159">
        <v>45745393.119999997</v>
      </c>
      <c r="AF1241" s="159">
        <v>9790402.5800000001</v>
      </c>
      <c r="AG1241" s="159">
        <v>195840.63</v>
      </c>
      <c r="AH1241" s="159">
        <v>184999.63</v>
      </c>
      <c r="AI1241" s="159">
        <v>0</v>
      </c>
      <c r="AJ1241" s="159">
        <v>0</v>
      </c>
    </row>
    <row r="1242" spans="1:36">
      <c r="A1242" s="153">
        <v>14</v>
      </c>
      <c r="B1242" s="154">
        <v>34</v>
      </c>
      <c r="C1242" s="154">
        <v>12</v>
      </c>
      <c r="D1242" s="155">
        <v>3</v>
      </c>
      <c r="E1242" s="155" t="s">
        <v>556</v>
      </c>
      <c r="F1242" s="156" t="s">
        <v>4357</v>
      </c>
      <c r="G1242" s="156" t="s">
        <v>556</v>
      </c>
      <c r="H1242" s="156" t="s">
        <v>4361</v>
      </c>
      <c r="I1242" s="155">
        <v>1434123</v>
      </c>
      <c r="J1242" s="157" t="s">
        <v>1651</v>
      </c>
      <c r="K1242" s="157"/>
      <c r="L1242" s="155">
        <v>2022</v>
      </c>
      <c r="M1242" s="158">
        <v>51854</v>
      </c>
      <c r="N1242" s="159">
        <v>279678076.95999998</v>
      </c>
      <c r="O1242" s="159">
        <v>273177183.97000003</v>
      </c>
      <c r="P1242" s="159">
        <v>151151459.92000002</v>
      </c>
      <c r="Q1242" s="159">
        <v>57636243</v>
      </c>
      <c r="R1242" s="159">
        <v>93515216.920000002</v>
      </c>
      <c r="S1242" s="159">
        <v>6500892.9900000002</v>
      </c>
      <c r="T1242" s="159">
        <v>1423738.83</v>
      </c>
      <c r="U1242" s="159">
        <v>277725761.22000003</v>
      </c>
      <c r="V1242" s="159">
        <v>257289361.96000001</v>
      </c>
      <c r="W1242" s="159">
        <v>77149697.010000005</v>
      </c>
      <c r="X1242" s="159">
        <v>3058097.8</v>
      </c>
      <c r="Y1242" s="159">
        <v>20436399.260000002</v>
      </c>
      <c r="Z1242" s="159">
        <v>16483385.09</v>
      </c>
      <c r="AA1242" s="159">
        <v>13000000</v>
      </c>
      <c r="AB1242" s="159">
        <v>3483385.09</v>
      </c>
      <c r="AC1242" s="159">
        <v>6413941</v>
      </c>
      <c r="AD1242" s="159">
        <v>3000000</v>
      </c>
      <c r="AE1242" s="159">
        <v>133500000</v>
      </c>
      <c r="AF1242" s="159">
        <v>15887822.01</v>
      </c>
      <c r="AG1242" s="159">
        <v>2473166.41</v>
      </c>
      <c r="AH1242" s="159">
        <v>3709167.17</v>
      </c>
      <c r="AI1242" s="159">
        <v>0</v>
      </c>
      <c r="AJ1242" s="159">
        <v>0</v>
      </c>
    </row>
    <row r="1243" spans="1:36">
      <c r="A1243" s="153">
        <v>14</v>
      </c>
      <c r="B1243" s="154">
        <v>35</v>
      </c>
      <c r="C1243" s="154">
        <v>1</v>
      </c>
      <c r="D1243" s="155">
        <v>2</v>
      </c>
      <c r="E1243" s="155" t="s">
        <v>556</v>
      </c>
      <c r="F1243" s="156" t="s">
        <v>4362</v>
      </c>
      <c r="G1243" s="156" t="s">
        <v>556</v>
      </c>
      <c r="H1243" s="156" t="s">
        <v>4363</v>
      </c>
      <c r="I1243" s="155">
        <v>1435012</v>
      </c>
      <c r="J1243" s="157" t="s">
        <v>1650</v>
      </c>
      <c r="K1243" s="157"/>
      <c r="L1243" s="155">
        <v>2022</v>
      </c>
      <c r="M1243" s="158">
        <v>8201</v>
      </c>
      <c r="N1243" s="159">
        <v>48162528.340000004</v>
      </c>
      <c r="O1243" s="159">
        <v>42220216.560000002</v>
      </c>
      <c r="P1243" s="159">
        <v>26810563.619999997</v>
      </c>
      <c r="Q1243" s="159">
        <v>12038045</v>
      </c>
      <c r="R1243" s="159">
        <v>14772518.619999999</v>
      </c>
      <c r="S1243" s="159">
        <v>5942311.7800000003</v>
      </c>
      <c r="T1243" s="159">
        <v>4065.04</v>
      </c>
      <c r="U1243" s="159">
        <v>41915296.520000003</v>
      </c>
      <c r="V1243" s="159">
        <v>39392636.350000001</v>
      </c>
      <c r="W1243" s="159">
        <v>15405610.310000001</v>
      </c>
      <c r="X1243" s="159">
        <v>80474.22</v>
      </c>
      <c r="Y1243" s="159">
        <v>2522660.17</v>
      </c>
      <c r="Z1243" s="159">
        <v>2213579.9500000002</v>
      </c>
      <c r="AA1243" s="159">
        <v>0</v>
      </c>
      <c r="AB1243" s="159">
        <v>2213579.9500000002</v>
      </c>
      <c r="AC1243" s="159">
        <v>3809816.43</v>
      </c>
      <c r="AD1243" s="159">
        <v>1975157.43</v>
      </c>
      <c r="AE1243" s="159">
        <v>4238735.2699999996</v>
      </c>
      <c r="AF1243" s="159">
        <v>2827580.21</v>
      </c>
      <c r="AG1243" s="159">
        <v>134502.69</v>
      </c>
      <c r="AH1243" s="159">
        <v>129232.54</v>
      </c>
      <c r="AI1243" s="159">
        <v>0</v>
      </c>
      <c r="AJ1243" s="159">
        <v>0</v>
      </c>
    </row>
    <row r="1244" spans="1:36">
      <c r="A1244" s="153">
        <v>14</v>
      </c>
      <c r="B1244" s="154">
        <v>35</v>
      </c>
      <c r="C1244" s="154">
        <v>2</v>
      </c>
      <c r="D1244" s="155">
        <v>2</v>
      </c>
      <c r="E1244" s="155" t="s">
        <v>556</v>
      </c>
      <c r="F1244" s="156" t="s">
        <v>4362</v>
      </c>
      <c r="G1244" s="156" t="s">
        <v>556</v>
      </c>
      <c r="H1244" s="156" t="s">
        <v>4364</v>
      </c>
      <c r="I1244" s="155">
        <v>1435022</v>
      </c>
      <c r="J1244" s="157" t="s">
        <v>1649</v>
      </c>
      <c r="K1244" s="157"/>
      <c r="L1244" s="155">
        <v>2022</v>
      </c>
      <c r="M1244" s="158">
        <v>7765</v>
      </c>
      <c r="N1244" s="159">
        <v>47451545.780000001</v>
      </c>
      <c r="O1244" s="159">
        <v>41613361.280000001</v>
      </c>
      <c r="P1244" s="159">
        <v>32227450.710000001</v>
      </c>
      <c r="Q1244" s="159">
        <v>16301264</v>
      </c>
      <c r="R1244" s="159">
        <v>15926186.710000001</v>
      </c>
      <c r="S1244" s="159">
        <v>5838184.5</v>
      </c>
      <c r="T1244" s="159">
        <v>199537.38</v>
      </c>
      <c r="U1244" s="159">
        <v>44270251.920000002</v>
      </c>
      <c r="V1244" s="159">
        <v>37590555.549999997</v>
      </c>
      <c r="W1244" s="159">
        <v>12847951.720000001</v>
      </c>
      <c r="X1244" s="159">
        <v>459702.5</v>
      </c>
      <c r="Y1244" s="159">
        <v>6679696.3700000001</v>
      </c>
      <c r="Z1244" s="159">
        <v>5038768.6399999997</v>
      </c>
      <c r="AA1244" s="159">
        <v>1777084.13</v>
      </c>
      <c r="AB1244" s="159">
        <v>3261684.51</v>
      </c>
      <c r="AC1244" s="159">
        <v>3374599.99</v>
      </c>
      <c r="AD1244" s="159">
        <v>2035639.99</v>
      </c>
      <c r="AE1244" s="159">
        <v>20102901.699999999</v>
      </c>
      <c r="AF1244" s="159">
        <v>4022805.73</v>
      </c>
      <c r="AG1244" s="159">
        <v>154585.17000000001</v>
      </c>
      <c r="AH1244" s="159">
        <v>154585.17000000001</v>
      </c>
      <c r="AI1244" s="159">
        <v>0</v>
      </c>
      <c r="AJ1244" s="159">
        <v>0</v>
      </c>
    </row>
    <row r="1245" spans="1:36">
      <c r="A1245" s="153">
        <v>14</v>
      </c>
      <c r="B1245" s="154">
        <v>35</v>
      </c>
      <c r="C1245" s="154">
        <v>3</v>
      </c>
      <c r="D1245" s="155">
        <v>2</v>
      </c>
      <c r="E1245" s="155" t="s">
        <v>556</v>
      </c>
      <c r="F1245" s="156" t="s">
        <v>4362</v>
      </c>
      <c r="G1245" s="156" t="s">
        <v>556</v>
      </c>
      <c r="H1245" s="156" t="s">
        <v>4365</v>
      </c>
      <c r="I1245" s="155">
        <v>1435032</v>
      </c>
      <c r="J1245" s="157" t="s">
        <v>1648</v>
      </c>
      <c r="K1245" s="157"/>
      <c r="L1245" s="155">
        <v>2022</v>
      </c>
      <c r="M1245" s="158">
        <v>7004</v>
      </c>
      <c r="N1245" s="159">
        <v>40299416.399999999</v>
      </c>
      <c r="O1245" s="159">
        <v>39532202.109999999</v>
      </c>
      <c r="P1245" s="159">
        <v>28178132.140000001</v>
      </c>
      <c r="Q1245" s="159">
        <v>12237075</v>
      </c>
      <c r="R1245" s="159">
        <v>15941057.140000001</v>
      </c>
      <c r="S1245" s="159">
        <v>767214.29</v>
      </c>
      <c r="T1245" s="159">
        <v>0</v>
      </c>
      <c r="U1245" s="159">
        <v>40491998.399999999</v>
      </c>
      <c r="V1245" s="159">
        <v>37210466.450000003</v>
      </c>
      <c r="W1245" s="159">
        <v>14210955.300000001</v>
      </c>
      <c r="X1245" s="159">
        <v>134667.07999999999</v>
      </c>
      <c r="Y1245" s="159">
        <v>3281531.95</v>
      </c>
      <c r="Z1245" s="159">
        <v>4071547.69</v>
      </c>
      <c r="AA1245" s="159">
        <v>2000000</v>
      </c>
      <c r="AB1245" s="159">
        <v>2071547.69</v>
      </c>
      <c r="AC1245" s="159">
        <v>1220000</v>
      </c>
      <c r="AD1245" s="159">
        <v>920000</v>
      </c>
      <c r="AE1245" s="159">
        <v>6036000</v>
      </c>
      <c r="AF1245" s="159">
        <v>2321735.66</v>
      </c>
      <c r="AG1245" s="159">
        <v>154999.74</v>
      </c>
      <c r="AH1245" s="159">
        <v>161718.41</v>
      </c>
      <c r="AI1245" s="159">
        <v>0</v>
      </c>
      <c r="AJ1245" s="159">
        <v>0</v>
      </c>
    </row>
    <row r="1246" spans="1:36">
      <c r="A1246" s="153">
        <v>14</v>
      </c>
      <c r="B1246" s="154">
        <v>35</v>
      </c>
      <c r="C1246" s="154">
        <v>4</v>
      </c>
      <c r="D1246" s="155">
        <v>2</v>
      </c>
      <c r="E1246" s="155" t="s">
        <v>556</v>
      </c>
      <c r="F1246" s="156" t="s">
        <v>4362</v>
      </c>
      <c r="G1246" s="156" t="s">
        <v>556</v>
      </c>
      <c r="H1246" s="156" t="s">
        <v>4366</v>
      </c>
      <c r="I1246" s="155">
        <v>1435042</v>
      </c>
      <c r="J1246" s="157" t="s">
        <v>1647</v>
      </c>
      <c r="K1246" s="157"/>
      <c r="L1246" s="155">
        <v>2022</v>
      </c>
      <c r="M1246" s="158">
        <v>5603</v>
      </c>
      <c r="N1246" s="159">
        <v>38338041.469999999</v>
      </c>
      <c r="O1246" s="159">
        <v>34274838.719999999</v>
      </c>
      <c r="P1246" s="159">
        <v>22659165.329999998</v>
      </c>
      <c r="Q1246" s="159">
        <v>10706279</v>
      </c>
      <c r="R1246" s="159">
        <v>11952886.33</v>
      </c>
      <c r="S1246" s="159">
        <v>4063202.75</v>
      </c>
      <c r="T1246" s="159">
        <v>350470</v>
      </c>
      <c r="U1246" s="159">
        <v>32337400.629999999</v>
      </c>
      <c r="V1246" s="159">
        <v>28730238.300000001</v>
      </c>
      <c r="W1246" s="159">
        <v>7999390.9500000002</v>
      </c>
      <c r="X1246" s="159">
        <v>123151.88</v>
      </c>
      <c r="Y1246" s="159">
        <v>3607162.33</v>
      </c>
      <c r="Z1246" s="159">
        <v>2086824.48</v>
      </c>
      <c r="AA1246" s="159">
        <v>790030</v>
      </c>
      <c r="AB1246" s="159">
        <v>1296794.48</v>
      </c>
      <c r="AC1246" s="159">
        <v>4199021</v>
      </c>
      <c r="AD1246" s="159">
        <v>2499021</v>
      </c>
      <c r="AE1246" s="159">
        <v>5015000</v>
      </c>
      <c r="AF1246" s="159">
        <v>5544600.4199999999</v>
      </c>
      <c r="AG1246" s="159">
        <v>134030.16</v>
      </c>
      <c r="AH1246" s="159">
        <v>216754.51</v>
      </c>
      <c r="AI1246" s="159">
        <v>0</v>
      </c>
      <c r="AJ1246" s="159">
        <v>0</v>
      </c>
    </row>
    <row r="1247" spans="1:36">
      <c r="A1247" s="153">
        <v>14</v>
      </c>
      <c r="B1247" s="154">
        <v>35</v>
      </c>
      <c r="C1247" s="154">
        <v>5</v>
      </c>
      <c r="D1247" s="155">
        <v>3</v>
      </c>
      <c r="E1247" s="155" t="s">
        <v>556</v>
      </c>
      <c r="F1247" s="156" t="s">
        <v>4367</v>
      </c>
      <c r="G1247" s="156" t="s">
        <v>556</v>
      </c>
      <c r="H1247" s="156" t="s">
        <v>4368</v>
      </c>
      <c r="I1247" s="155">
        <v>1435053</v>
      </c>
      <c r="J1247" s="157" t="s">
        <v>1646</v>
      </c>
      <c r="K1247" s="157"/>
      <c r="L1247" s="155">
        <v>2022</v>
      </c>
      <c r="M1247" s="158">
        <v>39728</v>
      </c>
      <c r="N1247" s="159">
        <v>212700981.25</v>
      </c>
      <c r="O1247" s="159">
        <v>195516299.63999999</v>
      </c>
      <c r="P1247" s="159">
        <v>107240664.55</v>
      </c>
      <c r="Q1247" s="159">
        <v>34360957</v>
      </c>
      <c r="R1247" s="159">
        <v>72879707.549999997</v>
      </c>
      <c r="S1247" s="159">
        <v>17184681.609999999</v>
      </c>
      <c r="T1247" s="159">
        <v>3014295.74</v>
      </c>
      <c r="U1247" s="159">
        <v>201010750.00999999</v>
      </c>
      <c r="V1247" s="159">
        <v>179212748.86000001</v>
      </c>
      <c r="W1247" s="159">
        <v>54106350.780000001</v>
      </c>
      <c r="X1247" s="159">
        <v>400698.98</v>
      </c>
      <c r="Y1247" s="159">
        <v>21798001.149999999</v>
      </c>
      <c r="Z1247" s="159">
        <v>24565812.18</v>
      </c>
      <c r="AA1247" s="159">
        <v>2671875</v>
      </c>
      <c r="AB1247" s="159">
        <v>21893937.18</v>
      </c>
      <c r="AC1247" s="159">
        <v>5237244</v>
      </c>
      <c r="AD1247" s="159">
        <v>5237244</v>
      </c>
      <c r="AE1247" s="159">
        <v>30395305.530000001</v>
      </c>
      <c r="AF1247" s="159">
        <v>16303550.779999999</v>
      </c>
      <c r="AG1247" s="159">
        <v>1018799.8</v>
      </c>
      <c r="AH1247" s="159">
        <v>464810.93</v>
      </c>
      <c r="AI1247" s="159">
        <v>0</v>
      </c>
      <c r="AJ1247" s="159">
        <v>0</v>
      </c>
    </row>
    <row r="1248" spans="1:36">
      <c r="A1248" s="153">
        <v>14</v>
      </c>
      <c r="B1248" s="154">
        <v>35</v>
      </c>
      <c r="C1248" s="154">
        <v>6</v>
      </c>
      <c r="D1248" s="155">
        <v>2</v>
      </c>
      <c r="E1248" s="155" t="s">
        <v>556</v>
      </c>
      <c r="F1248" s="156" t="s">
        <v>4362</v>
      </c>
      <c r="G1248" s="156" t="s">
        <v>556</v>
      </c>
      <c r="H1248" s="156" t="s">
        <v>4369</v>
      </c>
      <c r="I1248" s="155">
        <v>1435062</v>
      </c>
      <c r="J1248" s="157" t="s">
        <v>1645</v>
      </c>
      <c r="K1248" s="157"/>
      <c r="L1248" s="155">
        <v>2022</v>
      </c>
      <c r="M1248" s="158">
        <v>5982</v>
      </c>
      <c r="N1248" s="159">
        <v>35547212.810000002</v>
      </c>
      <c r="O1248" s="159">
        <v>32414044.370000001</v>
      </c>
      <c r="P1248" s="159">
        <v>22142041.289999999</v>
      </c>
      <c r="Q1248" s="159">
        <v>9817790</v>
      </c>
      <c r="R1248" s="159">
        <v>12324251.289999999</v>
      </c>
      <c r="S1248" s="159">
        <v>3133168.44</v>
      </c>
      <c r="T1248" s="159">
        <v>8550</v>
      </c>
      <c r="U1248" s="159">
        <v>32795687.43</v>
      </c>
      <c r="V1248" s="159">
        <v>30278719.199999999</v>
      </c>
      <c r="W1248" s="159">
        <v>11309407.199999999</v>
      </c>
      <c r="X1248" s="159">
        <v>56144.5</v>
      </c>
      <c r="Y1248" s="159">
        <v>2516968.23</v>
      </c>
      <c r="Z1248" s="159">
        <v>3656613.37</v>
      </c>
      <c r="AA1248" s="159">
        <v>1400000</v>
      </c>
      <c r="AB1248" s="159">
        <v>2256613.37</v>
      </c>
      <c r="AC1248" s="159">
        <v>3307988</v>
      </c>
      <c r="AD1248" s="159">
        <v>1307988</v>
      </c>
      <c r="AE1248" s="159">
        <v>4730000</v>
      </c>
      <c r="AF1248" s="159">
        <v>2135325.17</v>
      </c>
      <c r="AG1248" s="159">
        <v>134950</v>
      </c>
      <c r="AH1248" s="159">
        <v>134950</v>
      </c>
      <c r="AI1248" s="159">
        <v>0</v>
      </c>
      <c r="AJ1248" s="159">
        <v>0</v>
      </c>
    </row>
    <row r="1249" spans="1:36">
      <c r="A1249" s="153">
        <v>14</v>
      </c>
      <c r="B1249" s="154">
        <v>36</v>
      </c>
      <c r="C1249" s="154">
        <v>1</v>
      </c>
      <c r="D1249" s="155">
        <v>2</v>
      </c>
      <c r="E1249" s="155" t="s">
        <v>556</v>
      </c>
      <c r="F1249" s="156" t="s">
        <v>4370</v>
      </c>
      <c r="G1249" s="156" t="s">
        <v>556</v>
      </c>
      <c r="H1249" s="156" t="s">
        <v>4371</v>
      </c>
      <c r="I1249" s="155">
        <v>1436012</v>
      </c>
      <c r="J1249" s="157" t="s">
        <v>1644</v>
      </c>
      <c r="K1249" s="157"/>
      <c r="L1249" s="155">
        <v>2022</v>
      </c>
      <c r="M1249" s="158">
        <v>4502</v>
      </c>
      <c r="N1249" s="159">
        <v>25949427.73</v>
      </c>
      <c r="O1249" s="159">
        <v>24637949.030000001</v>
      </c>
      <c r="P1249" s="159">
        <v>20368104.27</v>
      </c>
      <c r="Q1249" s="159">
        <v>10635117</v>
      </c>
      <c r="R1249" s="159">
        <v>9732987.2699999996</v>
      </c>
      <c r="S1249" s="159">
        <v>1311478.7</v>
      </c>
      <c r="T1249" s="159">
        <v>22632</v>
      </c>
      <c r="U1249" s="159">
        <v>23926118.57</v>
      </c>
      <c r="V1249" s="159">
        <v>21982839.57</v>
      </c>
      <c r="W1249" s="159">
        <v>8385507.29</v>
      </c>
      <c r="X1249" s="159">
        <v>72015</v>
      </c>
      <c r="Y1249" s="159">
        <v>1943279</v>
      </c>
      <c r="Z1249" s="159">
        <v>3462389.87</v>
      </c>
      <c r="AA1249" s="159">
        <v>0</v>
      </c>
      <c r="AB1249" s="159">
        <v>3462389.87</v>
      </c>
      <c r="AC1249" s="159">
        <v>500000</v>
      </c>
      <c r="AD1249" s="159">
        <v>500000</v>
      </c>
      <c r="AE1249" s="159">
        <v>2500000</v>
      </c>
      <c r="AF1249" s="159">
        <v>2655109.46</v>
      </c>
      <c r="AG1249" s="159">
        <v>134907</v>
      </c>
      <c r="AH1249" s="159">
        <v>164029.38</v>
      </c>
      <c r="AI1249" s="159">
        <v>0</v>
      </c>
      <c r="AJ1249" s="159">
        <v>0</v>
      </c>
    </row>
    <row r="1250" spans="1:36">
      <c r="A1250" s="153">
        <v>14</v>
      </c>
      <c r="B1250" s="154">
        <v>36</v>
      </c>
      <c r="C1250" s="154">
        <v>2</v>
      </c>
      <c r="D1250" s="155">
        <v>2</v>
      </c>
      <c r="E1250" s="155" t="s">
        <v>556</v>
      </c>
      <c r="F1250" s="156" t="s">
        <v>4370</v>
      </c>
      <c r="G1250" s="156" t="s">
        <v>556</v>
      </c>
      <c r="H1250" s="156" t="s">
        <v>4372</v>
      </c>
      <c r="I1250" s="155">
        <v>1436022</v>
      </c>
      <c r="J1250" s="157" t="s">
        <v>1643</v>
      </c>
      <c r="K1250" s="157"/>
      <c r="L1250" s="155">
        <v>2022</v>
      </c>
      <c r="M1250" s="158">
        <v>5441</v>
      </c>
      <c r="N1250" s="159">
        <v>25847628.350000001</v>
      </c>
      <c r="O1250" s="159">
        <v>24929667.379999999</v>
      </c>
      <c r="P1250" s="159">
        <v>17996543.719999999</v>
      </c>
      <c r="Q1250" s="159">
        <v>8379981</v>
      </c>
      <c r="R1250" s="159">
        <v>9616562.7200000007</v>
      </c>
      <c r="S1250" s="159">
        <v>917960.97</v>
      </c>
      <c r="T1250" s="159">
        <v>0</v>
      </c>
      <c r="U1250" s="159">
        <v>24657543.34</v>
      </c>
      <c r="V1250" s="159">
        <v>23971815.289999999</v>
      </c>
      <c r="W1250" s="159">
        <v>9392981.4199999999</v>
      </c>
      <c r="X1250" s="159">
        <v>89011.33</v>
      </c>
      <c r="Y1250" s="159">
        <v>685728.05</v>
      </c>
      <c r="Z1250" s="159">
        <v>535774.44999999995</v>
      </c>
      <c r="AA1250" s="159">
        <v>0</v>
      </c>
      <c r="AB1250" s="159">
        <v>535774.44999999995</v>
      </c>
      <c r="AC1250" s="159">
        <v>506600</v>
      </c>
      <c r="AD1250" s="159">
        <v>506600</v>
      </c>
      <c r="AE1250" s="159">
        <v>3226400</v>
      </c>
      <c r="AF1250" s="159">
        <v>957852.09</v>
      </c>
      <c r="AG1250" s="159">
        <v>113925.6</v>
      </c>
      <c r="AH1250" s="159">
        <v>113925.6</v>
      </c>
      <c r="AI1250" s="159">
        <v>0</v>
      </c>
      <c r="AJ1250" s="159">
        <v>0</v>
      </c>
    </row>
    <row r="1251" spans="1:36">
      <c r="A1251" s="153">
        <v>14</v>
      </c>
      <c r="B1251" s="154">
        <v>36</v>
      </c>
      <c r="C1251" s="154">
        <v>3</v>
      </c>
      <c r="D1251" s="155">
        <v>2</v>
      </c>
      <c r="E1251" s="155" t="s">
        <v>556</v>
      </c>
      <c r="F1251" s="156" t="s">
        <v>4370</v>
      </c>
      <c r="G1251" s="156" t="s">
        <v>556</v>
      </c>
      <c r="H1251" s="156" t="s">
        <v>4373</v>
      </c>
      <c r="I1251" s="155">
        <v>1436032</v>
      </c>
      <c r="J1251" s="157" t="s">
        <v>1642</v>
      </c>
      <c r="K1251" s="157"/>
      <c r="L1251" s="155">
        <v>2022</v>
      </c>
      <c r="M1251" s="158">
        <v>6136</v>
      </c>
      <c r="N1251" s="159">
        <v>34824782.68</v>
      </c>
      <c r="O1251" s="159">
        <v>31624810.399999999</v>
      </c>
      <c r="P1251" s="159">
        <v>24391810.869999997</v>
      </c>
      <c r="Q1251" s="159">
        <v>12187008</v>
      </c>
      <c r="R1251" s="159">
        <v>12204802.869999999</v>
      </c>
      <c r="S1251" s="159">
        <v>3199972.28</v>
      </c>
      <c r="T1251" s="159">
        <v>0</v>
      </c>
      <c r="U1251" s="159">
        <v>30207757.609999999</v>
      </c>
      <c r="V1251" s="159">
        <v>27644155.91</v>
      </c>
      <c r="W1251" s="159">
        <v>10392910.01</v>
      </c>
      <c r="X1251" s="159">
        <v>17384.240000000002</v>
      </c>
      <c r="Y1251" s="159">
        <v>2563601.7000000002</v>
      </c>
      <c r="Z1251" s="159">
        <v>1950696.49</v>
      </c>
      <c r="AA1251" s="159">
        <v>0</v>
      </c>
      <c r="AB1251" s="159">
        <v>1950696.49</v>
      </c>
      <c r="AC1251" s="159">
        <v>245000</v>
      </c>
      <c r="AD1251" s="159">
        <v>245000</v>
      </c>
      <c r="AE1251" s="159">
        <v>1225000</v>
      </c>
      <c r="AF1251" s="159">
        <v>3980654.49</v>
      </c>
      <c r="AG1251" s="159">
        <v>131776.91</v>
      </c>
      <c r="AH1251" s="159">
        <v>131776.91</v>
      </c>
      <c r="AI1251" s="159">
        <v>0</v>
      </c>
      <c r="AJ1251" s="159">
        <v>0</v>
      </c>
    </row>
    <row r="1252" spans="1:36">
      <c r="A1252" s="153">
        <v>14</v>
      </c>
      <c r="B1252" s="154">
        <v>36</v>
      </c>
      <c r="C1252" s="154">
        <v>4</v>
      </c>
      <c r="D1252" s="155">
        <v>2</v>
      </c>
      <c r="E1252" s="155" t="s">
        <v>556</v>
      </c>
      <c r="F1252" s="156" t="s">
        <v>4370</v>
      </c>
      <c r="G1252" s="156" t="s">
        <v>556</v>
      </c>
      <c r="H1252" s="156" t="s">
        <v>4374</v>
      </c>
      <c r="I1252" s="155">
        <v>1436042</v>
      </c>
      <c r="J1252" s="157" t="s">
        <v>1641</v>
      </c>
      <c r="K1252" s="157"/>
      <c r="L1252" s="155">
        <v>2022</v>
      </c>
      <c r="M1252" s="158">
        <v>4901</v>
      </c>
      <c r="N1252" s="159">
        <v>27966686.93</v>
      </c>
      <c r="O1252" s="159">
        <v>26741686.93</v>
      </c>
      <c r="P1252" s="159">
        <v>21938469.969999999</v>
      </c>
      <c r="Q1252" s="159">
        <v>11106434</v>
      </c>
      <c r="R1252" s="159">
        <v>10832035.970000001</v>
      </c>
      <c r="S1252" s="159">
        <v>1225000</v>
      </c>
      <c r="T1252" s="159">
        <v>0</v>
      </c>
      <c r="U1252" s="159">
        <v>26822550.890000001</v>
      </c>
      <c r="V1252" s="159">
        <v>25663223.600000001</v>
      </c>
      <c r="W1252" s="159">
        <v>10946158.74</v>
      </c>
      <c r="X1252" s="159">
        <v>12358.23</v>
      </c>
      <c r="Y1252" s="159">
        <v>1159327.29</v>
      </c>
      <c r="Z1252" s="159">
        <v>1102042.19</v>
      </c>
      <c r="AA1252" s="159">
        <v>0</v>
      </c>
      <c r="AB1252" s="159">
        <v>1102042.19</v>
      </c>
      <c r="AC1252" s="159">
        <v>234705.88</v>
      </c>
      <c r="AD1252" s="159">
        <v>234705.88</v>
      </c>
      <c r="AE1252" s="159">
        <v>352058.82</v>
      </c>
      <c r="AF1252" s="159">
        <v>1078463.33</v>
      </c>
      <c r="AG1252" s="159">
        <v>419165.8</v>
      </c>
      <c r="AH1252" s="159">
        <v>160241</v>
      </c>
      <c r="AI1252" s="159">
        <v>0</v>
      </c>
      <c r="AJ1252" s="159">
        <v>0</v>
      </c>
    </row>
    <row r="1253" spans="1:36">
      <c r="A1253" s="153">
        <v>14</v>
      </c>
      <c r="B1253" s="154">
        <v>36</v>
      </c>
      <c r="C1253" s="154">
        <v>5</v>
      </c>
      <c r="D1253" s="155">
        <v>3</v>
      </c>
      <c r="E1253" s="155" t="s">
        <v>556</v>
      </c>
      <c r="F1253" s="156" t="s">
        <v>4375</v>
      </c>
      <c r="G1253" s="156" t="s">
        <v>556</v>
      </c>
      <c r="H1253" s="156" t="s">
        <v>4376</v>
      </c>
      <c r="I1253" s="155">
        <v>1436053</v>
      </c>
      <c r="J1253" s="157" t="s">
        <v>1640</v>
      </c>
      <c r="K1253" s="157"/>
      <c r="L1253" s="155">
        <v>2022</v>
      </c>
      <c r="M1253" s="158">
        <v>15046</v>
      </c>
      <c r="N1253" s="159">
        <v>72844907.620000005</v>
      </c>
      <c r="O1253" s="159">
        <v>67412092.150000006</v>
      </c>
      <c r="P1253" s="159">
        <v>43007229.890000001</v>
      </c>
      <c r="Q1253" s="159">
        <v>17604282</v>
      </c>
      <c r="R1253" s="159">
        <v>25402947.890000001</v>
      </c>
      <c r="S1253" s="159">
        <v>5432815.4699999997</v>
      </c>
      <c r="T1253" s="159">
        <v>133263.1</v>
      </c>
      <c r="U1253" s="159">
        <v>69191780.670000002</v>
      </c>
      <c r="V1253" s="159">
        <v>62948043.170000002</v>
      </c>
      <c r="W1253" s="159">
        <v>24874186.890000001</v>
      </c>
      <c r="X1253" s="159">
        <v>477558.33</v>
      </c>
      <c r="Y1253" s="159">
        <v>6243737.5</v>
      </c>
      <c r="Z1253" s="159">
        <v>8453662.8100000005</v>
      </c>
      <c r="AA1253" s="159">
        <v>1700000</v>
      </c>
      <c r="AB1253" s="159">
        <v>6753662.8100000005</v>
      </c>
      <c r="AC1253" s="159">
        <v>2312644</v>
      </c>
      <c r="AD1253" s="159">
        <v>1471200</v>
      </c>
      <c r="AE1253" s="159">
        <v>19642300</v>
      </c>
      <c r="AF1253" s="159">
        <v>4464048.9800000004</v>
      </c>
      <c r="AG1253" s="159">
        <v>301624.84999999998</v>
      </c>
      <c r="AH1253" s="159">
        <v>375836.49</v>
      </c>
      <c r="AI1253" s="159">
        <v>0</v>
      </c>
      <c r="AJ1253" s="159">
        <v>0</v>
      </c>
    </row>
    <row r="1254" spans="1:36">
      <c r="A1254" s="153">
        <v>14</v>
      </c>
      <c r="B1254" s="154">
        <v>37</v>
      </c>
      <c r="C1254" s="154">
        <v>1</v>
      </c>
      <c r="D1254" s="155">
        <v>3</v>
      </c>
      <c r="E1254" s="155" t="s">
        <v>556</v>
      </c>
      <c r="F1254" s="156" t="s">
        <v>4377</v>
      </c>
      <c r="G1254" s="156" t="s">
        <v>556</v>
      </c>
      <c r="H1254" s="156" t="s">
        <v>4378</v>
      </c>
      <c r="I1254" s="155">
        <v>1437013</v>
      </c>
      <c r="J1254" s="157" t="s">
        <v>1639</v>
      </c>
      <c r="K1254" s="157"/>
      <c r="L1254" s="155">
        <v>2022</v>
      </c>
      <c r="M1254" s="158">
        <v>4924</v>
      </c>
      <c r="N1254" s="159">
        <v>25635010.010000002</v>
      </c>
      <c r="O1254" s="159">
        <v>25085288.75</v>
      </c>
      <c r="P1254" s="159">
        <v>16033921.02</v>
      </c>
      <c r="Q1254" s="159">
        <v>7068469</v>
      </c>
      <c r="R1254" s="159">
        <v>8965452.0199999996</v>
      </c>
      <c r="S1254" s="159">
        <v>549721.26</v>
      </c>
      <c r="T1254" s="159">
        <v>1490</v>
      </c>
      <c r="U1254" s="159">
        <v>24551715.620000001</v>
      </c>
      <c r="V1254" s="159">
        <v>23428415.289999999</v>
      </c>
      <c r="W1254" s="159">
        <v>9826722.2300000004</v>
      </c>
      <c r="X1254" s="159">
        <v>110237.66</v>
      </c>
      <c r="Y1254" s="159">
        <v>1123300.33</v>
      </c>
      <c r="Z1254" s="159">
        <v>1234942.23</v>
      </c>
      <c r="AA1254" s="159">
        <v>0</v>
      </c>
      <c r="AB1254" s="159">
        <v>1234942.23</v>
      </c>
      <c r="AC1254" s="159">
        <v>700000</v>
      </c>
      <c r="AD1254" s="159">
        <v>700000</v>
      </c>
      <c r="AE1254" s="159">
        <v>4400000</v>
      </c>
      <c r="AF1254" s="159">
        <v>1656873.46</v>
      </c>
      <c r="AG1254" s="159">
        <v>123284.45</v>
      </c>
      <c r="AH1254" s="159">
        <v>129284.38</v>
      </c>
      <c r="AI1254" s="159">
        <v>0</v>
      </c>
      <c r="AJ1254" s="159">
        <v>0</v>
      </c>
    </row>
    <row r="1255" spans="1:36">
      <c r="A1255" s="153">
        <v>14</v>
      </c>
      <c r="B1255" s="154">
        <v>37</v>
      </c>
      <c r="C1255" s="154">
        <v>2</v>
      </c>
      <c r="D1255" s="155">
        <v>2</v>
      </c>
      <c r="E1255" s="155" t="s">
        <v>556</v>
      </c>
      <c r="F1255" s="156" t="s">
        <v>4379</v>
      </c>
      <c r="G1255" s="156" t="s">
        <v>556</v>
      </c>
      <c r="H1255" s="156" t="s">
        <v>4380</v>
      </c>
      <c r="I1255" s="155">
        <v>1437022</v>
      </c>
      <c r="J1255" s="157" t="s">
        <v>1638</v>
      </c>
      <c r="K1255" s="157"/>
      <c r="L1255" s="155">
        <v>2022</v>
      </c>
      <c r="M1255" s="158">
        <v>4691</v>
      </c>
      <c r="N1255" s="159">
        <v>23661598.050000001</v>
      </c>
      <c r="O1255" s="159">
        <v>23102950.199999999</v>
      </c>
      <c r="P1255" s="159">
        <v>15668571.08</v>
      </c>
      <c r="Q1255" s="159">
        <v>6447694</v>
      </c>
      <c r="R1255" s="159">
        <v>9220877.0800000001</v>
      </c>
      <c r="S1255" s="159">
        <v>558647.85</v>
      </c>
      <c r="T1255" s="159">
        <v>4000</v>
      </c>
      <c r="U1255" s="159">
        <v>21932281.829999998</v>
      </c>
      <c r="V1255" s="159">
        <v>21474016.09</v>
      </c>
      <c r="W1255" s="159">
        <v>8574541.9299999997</v>
      </c>
      <c r="X1255" s="159">
        <v>79011.759999999995</v>
      </c>
      <c r="Y1255" s="159">
        <v>458265.74</v>
      </c>
      <c r="Z1255" s="159">
        <v>873883.46</v>
      </c>
      <c r="AA1255" s="159">
        <v>0</v>
      </c>
      <c r="AB1255" s="159">
        <v>873883.46</v>
      </c>
      <c r="AC1255" s="159">
        <v>470316</v>
      </c>
      <c r="AD1255" s="159">
        <v>470316</v>
      </c>
      <c r="AE1255" s="159">
        <v>2421248</v>
      </c>
      <c r="AF1255" s="159">
        <v>1628934.11</v>
      </c>
      <c r="AG1255" s="159">
        <v>469544</v>
      </c>
      <c r="AH1255" s="159">
        <v>512893.68</v>
      </c>
      <c r="AI1255" s="159">
        <v>0</v>
      </c>
      <c r="AJ1255" s="159">
        <v>0</v>
      </c>
    </row>
    <row r="1256" spans="1:36">
      <c r="A1256" s="153">
        <v>14</v>
      </c>
      <c r="B1256" s="154">
        <v>37</v>
      </c>
      <c r="C1256" s="154">
        <v>3</v>
      </c>
      <c r="D1256" s="155">
        <v>3</v>
      </c>
      <c r="E1256" s="155" t="s">
        <v>556</v>
      </c>
      <c r="F1256" s="156" t="s">
        <v>4377</v>
      </c>
      <c r="G1256" s="156" t="s">
        <v>556</v>
      </c>
      <c r="H1256" s="156" t="s">
        <v>4381</v>
      </c>
      <c r="I1256" s="155">
        <v>1437033</v>
      </c>
      <c r="J1256" s="157" t="s">
        <v>1637</v>
      </c>
      <c r="K1256" s="157"/>
      <c r="L1256" s="155">
        <v>2022</v>
      </c>
      <c r="M1256" s="158">
        <v>6814</v>
      </c>
      <c r="N1256" s="159">
        <v>37857126.109999999</v>
      </c>
      <c r="O1256" s="159">
        <v>36126245.369999997</v>
      </c>
      <c r="P1256" s="159">
        <v>26884477.550000001</v>
      </c>
      <c r="Q1256" s="159">
        <v>12846814</v>
      </c>
      <c r="R1256" s="159">
        <v>14037663.550000001</v>
      </c>
      <c r="S1256" s="159">
        <v>1730880.74</v>
      </c>
      <c r="T1256" s="159">
        <v>467062.47</v>
      </c>
      <c r="U1256" s="159">
        <v>37080458.950000003</v>
      </c>
      <c r="V1256" s="159">
        <v>34044756.390000001</v>
      </c>
      <c r="W1256" s="159">
        <v>13741761.42</v>
      </c>
      <c r="X1256" s="159">
        <v>102295.62</v>
      </c>
      <c r="Y1256" s="159">
        <v>3035702.56</v>
      </c>
      <c r="Z1256" s="159">
        <v>2560172.59</v>
      </c>
      <c r="AA1256" s="159">
        <v>0</v>
      </c>
      <c r="AB1256" s="159">
        <v>2560172.59</v>
      </c>
      <c r="AC1256" s="159">
        <v>673781.52</v>
      </c>
      <c r="AD1256" s="159">
        <v>673781.52</v>
      </c>
      <c r="AE1256" s="159">
        <v>5221344.68</v>
      </c>
      <c r="AF1256" s="159">
        <v>2081488.98</v>
      </c>
      <c r="AG1256" s="159">
        <v>522001.75</v>
      </c>
      <c r="AH1256" s="159">
        <v>685573.18</v>
      </c>
      <c r="AI1256" s="159">
        <v>0</v>
      </c>
      <c r="AJ1256" s="159">
        <v>0</v>
      </c>
    </row>
    <row r="1257" spans="1:36">
      <c r="A1257" s="153">
        <v>14</v>
      </c>
      <c r="B1257" s="154">
        <v>37</v>
      </c>
      <c r="C1257" s="154">
        <v>4</v>
      </c>
      <c r="D1257" s="155">
        <v>2</v>
      </c>
      <c r="E1257" s="155" t="s">
        <v>556</v>
      </c>
      <c r="F1257" s="156" t="s">
        <v>4379</v>
      </c>
      <c r="G1257" s="156" t="s">
        <v>556</v>
      </c>
      <c r="H1257" s="156" t="s">
        <v>4382</v>
      </c>
      <c r="I1257" s="155">
        <v>1437042</v>
      </c>
      <c r="J1257" s="157" t="s">
        <v>1636</v>
      </c>
      <c r="K1257" s="157"/>
      <c r="L1257" s="155">
        <v>2022</v>
      </c>
      <c r="M1257" s="158">
        <v>4217</v>
      </c>
      <c r="N1257" s="159">
        <v>22178354</v>
      </c>
      <c r="O1257" s="159">
        <v>21586362.039999999</v>
      </c>
      <c r="P1257" s="159">
        <v>18197849.32</v>
      </c>
      <c r="Q1257" s="159">
        <v>9297037</v>
      </c>
      <c r="R1257" s="159">
        <v>8900812.3200000003</v>
      </c>
      <c r="S1257" s="159">
        <v>591991.96</v>
      </c>
      <c r="T1257" s="159">
        <v>0</v>
      </c>
      <c r="U1257" s="159">
        <v>20109685.649999999</v>
      </c>
      <c r="V1257" s="159">
        <v>19234776.710000001</v>
      </c>
      <c r="W1257" s="159">
        <v>7918480.0700000003</v>
      </c>
      <c r="X1257" s="159">
        <v>8041.6</v>
      </c>
      <c r="Y1257" s="159">
        <v>874908.94</v>
      </c>
      <c r="Z1257" s="159">
        <v>2814618.89</v>
      </c>
      <c r="AA1257" s="159">
        <v>0</v>
      </c>
      <c r="AB1257" s="159">
        <v>2814618.89</v>
      </c>
      <c r="AC1257" s="159">
        <v>160000</v>
      </c>
      <c r="AD1257" s="159">
        <v>160000</v>
      </c>
      <c r="AE1257" s="159">
        <v>340000</v>
      </c>
      <c r="AF1257" s="159">
        <v>2351585.33</v>
      </c>
      <c r="AG1257" s="159">
        <v>135000</v>
      </c>
      <c r="AH1257" s="159">
        <v>135000</v>
      </c>
      <c r="AI1257" s="159">
        <v>0</v>
      </c>
      <c r="AJ1257" s="159">
        <v>0</v>
      </c>
    </row>
    <row r="1258" spans="1:36">
      <c r="A1258" s="153">
        <v>14</v>
      </c>
      <c r="B1258" s="154">
        <v>37</v>
      </c>
      <c r="C1258" s="154">
        <v>5</v>
      </c>
      <c r="D1258" s="155">
        <v>2</v>
      </c>
      <c r="E1258" s="155" t="s">
        <v>556</v>
      </c>
      <c r="F1258" s="156" t="s">
        <v>4379</v>
      </c>
      <c r="G1258" s="156" t="s">
        <v>556</v>
      </c>
      <c r="H1258" s="156" t="s">
        <v>4383</v>
      </c>
      <c r="I1258" s="155">
        <v>1437052</v>
      </c>
      <c r="J1258" s="157" t="s">
        <v>1635</v>
      </c>
      <c r="K1258" s="157"/>
      <c r="L1258" s="155">
        <v>2022</v>
      </c>
      <c r="M1258" s="158">
        <v>3439</v>
      </c>
      <c r="N1258" s="159">
        <v>20486635.629999999</v>
      </c>
      <c r="O1258" s="159">
        <v>18783399.82</v>
      </c>
      <c r="P1258" s="159">
        <v>15009697.16</v>
      </c>
      <c r="Q1258" s="159">
        <v>7473458</v>
      </c>
      <c r="R1258" s="159">
        <v>7536239.1600000001</v>
      </c>
      <c r="S1258" s="159">
        <v>1703235.81</v>
      </c>
      <c r="T1258" s="159">
        <v>31520</v>
      </c>
      <c r="U1258" s="159">
        <v>20959586.57</v>
      </c>
      <c r="V1258" s="159">
        <v>18482641.710000001</v>
      </c>
      <c r="W1258" s="159">
        <v>7671078.1699999999</v>
      </c>
      <c r="X1258" s="159">
        <v>30223.98</v>
      </c>
      <c r="Y1258" s="159">
        <v>2476944.86</v>
      </c>
      <c r="Z1258" s="159">
        <v>1863686.04</v>
      </c>
      <c r="AA1258" s="159">
        <v>1600000</v>
      </c>
      <c r="AB1258" s="159">
        <v>263686.04000000004</v>
      </c>
      <c r="AC1258" s="159">
        <v>675000</v>
      </c>
      <c r="AD1258" s="159">
        <v>675000</v>
      </c>
      <c r="AE1258" s="159">
        <v>2710000</v>
      </c>
      <c r="AF1258" s="159">
        <v>300758.11</v>
      </c>
      <c r="AG1258" s="159">
        <v>117458.8</v>
      </c>
      <c r="AH1258" s="159">
        <v>117458.8</v>
      </c>
      <c r="AI1258" s="159">
        <v>0</v>
      </c>
      <c r="AJ1258" s="159">
        <v>0</v>
      </c>
    </row>
    <row r="1259" spans="1:36">
      <c r="A1259" s="153">
        <v>14</v>
      </c>
      <c r="B1259" s="154">
        <v>37</v>
      </c>
      <c r="C1259" s="154">
        <v>6</v>
      </c>
      <c r="D1259" s="155">
        <v>3</v>
      </c>
      <c r="E1259" s="155" t="s">
        <v>556</v>
      </c>
      <c r="F1259" s="156" t="s">
        <v>4377</v>
      </c>
      <c r="G1259" s="156" t="s">
        <v>556</v>
      </c>
      <c r="H1259" s="156" t="s">
        <v>4384</v>
      </c>
      <c r="I1259" s="155">
        <v>1437063</v>
      </c>
      <c r="J1259" s="157" t="s">
        <v>1634</v>
      </c>
      <c r="K1259" s="157"/>
      <c r="L1259" s="155">
        <v>2022</v>
      </c>
      <c r="M1259" s="158">
        <v>14252</v>
      </c>
      <c r="N1259" s="159">
        <v>66113633.5</v>
      </c>
      <c r="O1259" s="159">
        <v>63317266.700000003</v>
      </c>
      <c r="P1259" s="159">
        <v>39386255.769999996</v>
      </c>
      <c r="Q1259" s="159">
        <v>15041132</v>
      </c>
      <c r="R1259" s="159">
        <v>24345123.77</v>
      </c>
      <c r="S1259" s="159">
        <v>2796366.8</v>
      </c>
      <c r="T1259" s="159">
        <v>1448633.4</v>
      </c>
      <c r="U1259" s="159">
        <v>63697749.579999998</v>
      </c>
      <c r="V1259" s="159">
        <v>60642144.280000001</v>
      </c>
      <c r="W1259" s="159">
        <v>25233933.050000001</v>
      </c>
      <c r="X1259" s="159">
        <v>179646.99</v>
      </c>
      <c r="Y1259" s="159">
        <v>3055605.3</v>
      </c>
      <c r="Z1259" s="159">
        <v>3483817.19</v>
      </c>
      <c r="AA1259" s="159">
        <v>2255000</v>
      </c>
      <c r="AB1259" s="159">
        <v>1228817.19</v>
      </c>
      <c r="AC1259" s="159">
        <v>1555000</v>
      </c>
      <c r="AD1259" s="159">
        <v>1555000</v>
      </c>
      <c r="AE1259" s="159">
        <v>9660062.5700000003</v>
      </c>
      <c r="AF1259" s="159">
        <v>2675122.42</v>
      </c>
      <c r="AG1259" s="159">
        <v>1144023.95</v>
      </c>
      <c r="AH1259" s="159">
        <v>191882.65</v>
      </c>
      <c r="AI1259" s="159">
        <v>0</v>
      </c>
      <c r="AJ1259" s="159">
        <v>0</v>
      </c>
    </row>
    <row r="1260" spans="1:36">
      <c r="A1260" s="153">
        <v>14</v>
      </c>
      <c r="B1260" s="154">
        <v>38</v>
      </c>
      <c r="C1260" s="154">
        <v>1</v>
      </c>
      <c r="D1260" s="155">
        <v>1</v>
      </c>
      <c r="E1260" s="155" t="s">
        <v>556</v>
      </c>
      <c r="F1260" s="156" t="s">
        <v>4385</v>
      </c>
      <c r="G1260" s="156" t="s">
        <v>556</v>
      </c>
      <c r="H1260" s="156" t="s">
        <v>4386</v>
      </c>
      <c r="I1260" s="155">
        <v>1438011</v>
      </c>
      <c r="J1260" s="157" t="s">
        <v>1633</v>
      </c>
      <c r="K1260" s="157"/>
      <c r="L1260" s="155">
        <v>2022</v>
      </c>
      <c r="M1260" s="158">
        <v>39730</v>
      </c>
      <c r="N1260" s="159">
        <v>250241106.19</v>
      </c>
      <c r="O1260" s="159">
        <v>206087505.18000001</v>
      </c>
      <c r="P1260" s="159">
        <v>102107308.95</v>
      </c>
      <c r="Q1260" s="159">
        <v>36626413</v>
      </c>
      <c r="R1260" s="159">
        <v>65480895.950000003</v>
      </c>
      <c r="S1260" s="159">
        <v>44153601.009999998</v>
      </c>
      <c r="T1260" s="159">
        <v>4753324.38</v>
      </c>
      <c r="U1260" s="159">
        <v>255119452.59</v>
      </c>
      <c r="V1260" s="159">
        <v>202114306.27000001</v>
      </c>
      <c r="W1260" s="159">
        <v>65887300.020000003</v>
      </c>
      <c r="X1260" s="159">
        <v>1339946.52</v>
      </c>
      <c r="Y1260" s="159">
        <v>53005146.32</v>
      </c>
      <c r="Z1260" s="159">
        <v>63954171.409999996</v>
      </c>
      <c r="AA1260" s="159">
        <v>47840811.219999999</v>
      </c>
      <c r="AB1260" s="159">
        <v>16113360.189999998</v>
      </c>
      <c r="AC1260" s="159">
        <v>22216463.379999999</v>
      </c>
      <c r="AD1260" s="159">
        <v>17500000</v>
      </c>
      <c r="AE1260" s="159">
        <v>90939043.819999993</v>
      </c>
      <c r="AF1260" s="159">
        <v>3973198.91</v>
      </c>
      <c r="AG1260" s="159">
        <v>1297329.23</v>
      </c>
      <c r="AH1260" s="159">
        <v>1294307.6399999999</v>
      </c>
      <c r="AI1260" s="159">
        <v>0</v>
      </c>
      <c r="AJ1260" s="159">
        <v>0</v>
      </c>
    </row>
    <row r="1261" spans="1:36">
      <c r="A1261" s="153">
        <v>14</v>
      </c>
      <c r="B1261" s="154">
        <v>38</v>
      </c>
      <c r="C1261" s="154">
        <v>2</v>
      </c>
      <c r="D1261" s="155">
        <v>3</v>
      </c>
      <c r="E1261" s="155" t="s">
        <v>556</v>
      </c>
      <c r="F1261" s="156" t="s">
        <v>4387</v>
      </c>
      <c r="G1261" s="156" t="s">
        <v>556</v>
      </c>
      <c r="H1261" s="156" t="s">
        <v>4388</v>
      </c>
      <c r="I1261" s="155">
        <v>1438023</v>
      </c>
      <c r="J1261" s="157" t="s">
        <v>1632</v>
      </c>
      <c r="K1261" s="157"/>
      <c r="L1261" s="155">
        <v>2022</v>
      </c>
      <c r="M1261" s="158">
        <v>11512</v>
      </c>
      <c r="N1261" s="159">
        <v>89862542.700000003</v>
      </c>
      <c r="O1261" s="159">
        <v>78760695.680000007</v>
      </c>
      <c r="P1261" s="159">
        <v>34559486.030000001</v>
      </c>
      <c r="Q1261" s="159">
        <v>13046586</v>
      </c>
      <c r="R1261" s="159">
        <v>21512900.030000001</v>
      </c>
      <c r="S1261" s="159">
        <v>11101847.02</v>
      </c>
      <c r="T1261" s="159">
        <v>9393890</v>
      </c>
      <c r="U1261" s="159">
        <v>85789427.159999996</v>
      </c>
      <c r="V1261" s="159">
        <v>73752594.310000002</v>
      </c>
      <c r="W1261" s="159">
        <v>28951763.579999998</v>
      </c>
      <c r="X1261" s="159">
        <v>340574.75</v>
      </c>
      <c r="Y1261" s="159">
        <v>12036832.85</v>
      </c>
      <c r="Z1261" s="159">
        <v>2711857.88</v>
      </c>
      <c r="AA1261" s="159">
        <v>1093048</v>
      </c>
      <c r="AB1261" s="159">
        <v>1618809.88</v>
      </c>
      <c r="AC1261" s="159">
        <v>2600000</v>
      </c>
      <c r="AD1261" s="159">
        <v>2600000</v>
      </c>
      <c r="AE1261" s="159">
        <v>10354983.34</v>
      </c>
      <c r="AF1261" s="159">
        <v>5008101.37</v>
      </c>
      <c r="AG1261" s="159">
        <v>265306.90000000002</v>
      </c>
      <c r="AH1261" s="159">
        <v>258437.68</v>
      </c>
      <c r="AI1261" s="159">
        <v>0</v>
      </c>
      <c r="AJ1261" s="159">
        <v>0</v>
      </c>
    </row>
    <row r="1262" spans="1:36">
      <c r="A1262" s="153">
        <v>14</v>
      </c>
      <c r="B1262" s="154">
        <v>38</v>
      </c>
      <c r="C1262" s="154">
        <v>3</v>
      </c>
      <c r="D1262" s="155">
        <v>2</v>
      </c>
      <c r="E1262" s="155" t="s">
        <v>556</v>
      </c>
      <c r="F1262" s="156" t="s">
        <v>4389</v>
      </c>
      <c r="G1262" s="156" t="s">
        <v>556</v>
      </c>
      <c r="H1262" s="156" t="s">
        <v>4390</v>
      </c>
      <c r="I1262" s="155">
        <v>1438032</v>
      </c>
      <c r="J1262" s="157" t="s">
        <v>1631</v>
      </c>
      <c r="K1262" s="157"/>
      <c r="L1262" s="155">
        <v>2022</v>
      </c>
      <c r="M1262" s="158">
        <v>8680</v>
      </c>
      <c r="N1262" s="159">
        <v>45984930.57</v>
      </c>
      <c r="O1262" s="159">
        <v>44948641.630000003</v>
      </c>
      <c r="P1262" s="159">
        <v>27973369.869999997</v>
      </c>
      <c r="Q1262" s="159">
        <v>12440610</v>
      </c>
      <c r="R1262" s="159">
        <v>15532759.869999999</v>
      </c>
      <c r="S1262" s="159">
        <v>1036288.94</v>
      </c>
      <c r="T1262" s="159">
        <v>0</v>
      </c>
      <c r="U1262" s="159">
        <v>46885704.119999997</v>
      </c>
      <c r="V1262" s="159">
        <v>40459683.030000001</v>
      </c>
      <c r="W1262" s="159">
        <v>15292386.02</v>
      </c>
      <c r="X1262" s="159">
        <v>100200.37</v>
      </c>
      <c r="Y1262" s="159">
        <v>6426021.0899999999</v>
      </c>
      <c r="Z1262" s="159">
        <v>4210614.05</v>
      </c>
      <c r="AA1262" s="159">
        <v>2823441.91</v>
      </c>
      <c r="AB1262" s="159">
        <v>1387172.1399999997</v>
      </c>
      <c r="AC1262" s="159">
        <v>1008675.72</v>
      </c>
      <c r="AD1262" s="159">
        <v>1008675.72</v>
      </c>
      <c r="AE1262" s="159">
        <v>8456033.0399999991</v>
      </c>
      <c r="AF1262" s="159">
        <v>4488958.5999999996</v>
      </c>
      <c r="AG1262" s="159">
        <v>493090</v>
      </c>
      <c r="AH1262" s="159">
        <v>439203.98</v>
      </c>
      <c r="AI1262" s="159">
        <v>0</v>
      </c>
      <c r="AJ1262" s="159">
        <v>0</v>
      </c>
    </row>
    <row r="1263" spans="1:36">
      <c r="A1263" s="153">
        <v>14</v>
      </c>
      <c r="B1263" s="154">
        <v>38</v>
      </c>
      <c r="C1263" s="154">
        <v>4</v>
      </c>
      <c r="D1263" s="155">
        <v>2</v>
      </c>
      <c r="E1263" s="155" t="s">
        <v>556</v>
      </c>
      <c r="F1263" s="156" t="s">
        <v>4389</v>
      </c>
      <c r="G1263" s="156" t="s">
        <v>556</v>
      </c>
      <c r="H1263" s="156" t="s">
        <v>4391</v>
      </c>
      <c r="I1263" s="155">
        <v>1438042</v>
      </c>
      <c r="J1263" s="157" t="s">
        <v>1630</v>
      </c>
      <c r="K1263" s="157"/>
      <c r="L1263" s="155">
        <v>2022</v>
      </c>
      <c r="M1263" s="158">
        <v>5859</v>
      </c>
      <c r="N1263" s="159">
        <v>42128159.659999996</v>
      </c>
      <c r="O1263" s="159">
        <v>41315789.43</v>
      </c>
      <c r="P1263" s="159">
        <v>20098972.52</v>
      </c>
      <c r="Q1263" s="159">
        <v>8217184</v>
      </c>
      <c r="R1263" s="159">
        <v>11881788.52</v>
      </c>
      <c r="S1263" s="159">
        <v>812370.23</v>
      </c>
      <c r="T1263" s="159">
        <v>0</v>
      </c>
      <c r="U1263" s="159">
        <v>40786004.210000001</v>
      </c>
      <c r="V1263" s="159">
        <v>37066024.520000003</v>
      </c>
      <c r="W1263" s="159">
        <v>14370857.210000001</v>
      </c>
      <c r="X1263" s="159">
        <v>193434.5</v>
      </c>
      <c r="Y1263" s="159">
        <v>3719979.69</v>
      </c>
      <c r="Z1263" s="159">
        <v>4653617.3099999996</v>
      </c>
      <c r="AA1263" s="159">
        <v>2500000</v>
      </c>
      <c r="AB1263" s="159">
        <v>2153617.3099999996</v>
      </c>
      <c r="AC1263" s="159">
        <v>1542664</v>
      </c>
      <c r="AD1263" s="159">
        <v>1042664</v>
      </c>
      <c r="AE1263" s="159">
        <v>15262632</v>
      </c>
      <c r="AF1263" s="159">
        <v>4249764.91</v>
      </c>
      <c r="AG1263" s="159">
        <v>1128646.1399999999</v>
      </c>
      <c r="AH1263" s="159">
        <v>977123.06</v>
      </c>
      <c r="AI1263" s="159">
        <v>0</v>
      </c>
      <c r="AJ1263" s="159">
        <v>0</v>
      </c>
    </row>
    <row r="1264" spans="1:36">
      <c r="A1264" s="153">
        <v>14</v>
      </c>
      <c r="B1264" s="154">
        <v>38</v>
      </c>
      <c r="C1264" s="154">
        <v>5</v>
      </c>
      <c r="D1264" s="155">
        <v>3</v>
      </c>
      <c r="E1264" s="155" t="s">
        <v>556</v>
      </c>
      <c r="F1264" s="156" t="s">
        <v>4387</v>
      </c>
      <c r="G1264" s="156" t="s">
        <v>556</v>
      </c>
      <c r="H1264" s="156" t="s">
        <v>4392</v>
      </c>
      <c r="I1264" s="155">
        <v>1438053</v>
      </c>
      <c r="J1264" s="157" t="s">
        <v>1629</v>
      </c>
      <c r="K1264" s="157"/>
      <c r="L1264" s="155">
        <v>2022</v>
      </c>
      <c r="M1264" s="158">
        <v>9835</v>
      </c>
      <c r="N1264" s="159">
        <v>56605874.060000002</v>
      </c>
      <c r="O1264" s="159">
        <v>51157664.079999998</v>
      </c>
      <c r="P1264" s="159">
        <v>30546088.489999998</v>
      </c>
      <c r="Q1264" s="159">
        <v>12781120</v>
      </c>
      <c r="R1264" s="159">
        <v>17764968.489999998</v>
      </c>
      <c r="S1264" s="159">
        <v>5448209.9800000004</v>
      </c>
      <c r="T1264" s="159">
        <v>375553.54</v>
      </c>
      <c r="U1264" s="159">
        <v>55425582.82</v>
      </c>
      <c r="V1264" s="159">
        <v>51067637.93</v>
      </c>
      <c r="W1264" s="159">
        <v>18180656.329999998</v>
      </c>
      <c r="X1264" s="159">
        <v>126664.04</v>
      </c>
      <c r="Y1264" s="159">
        <v>4357944.8899999997</v>
      </c>
      <c r="Z1264" s="159">
        <v>7096520.9400000004</v>
      </c>
      <c r="AA1264" s="159">
        <v>3300000</v>
      </c>
      <c r="AB1264" s="159">
        <v>3796520.9400000004</v>
      </c>
      <c r="AC1264" s="159">
        <v>1588606.99</v>
      </c>
      <c r="AD1264" s="159">
        <v>1588606.99</v>
      </c>
      <c r="AE1264" s="159">
        <v>10507808</v>
      </c>
      <c r="AF1264" s="159">
        <v>90026.15</v>
      </c>
      <c r="AG1264" s="159">
        <v>367925.12</v>
      </c>
      <c r="AH1264" s="159">
        <v>725064.82</v>
      </c>
      <c r="AI1264" s="159">
        <v>4317.3</v>
      </c>
      <c r="AJ1264" s="159">
        <v>0</v>
      </c>
    </row>
    <row r="1265" spans="1:36">
      <c r="A1265" s="153">
        <v>16</v>
      </c>
      <c r="B1265" s="154">
        <v>1</v>
      </c>
      <c r="C1265" s="154">
        <v>1</v>
      </c>
      <c r="D1265" s="155">
        <v>1</v>
      </c>
      <c r="E1265" s="155" t="s">
        <v>556</v>
      </c>
      <c r="F1265" s="156" t="s">
        <v>4393</v>
      </c>
      <c r="G1265" s="156" t="s">
        <v>556</v>
      </c>
      <c r="H1265" s="156" t="s">
        <v>4394</v>
      </c>
      <c r="I1265" s="155">
        <v>1601011</v>
      </c>
      <c r="J1265" s="157" t="s">
        <v>1628</v>
      </c>
      <c r="K1265" s="157"/>
      <c r="L1265" s="155">
        <v>2022</v>
      </c>
      <c r="M1265" s="158">
        <v>35491</v>
      </c>
      <c r="N1265" s="159">
        <v>177285235.80000001</v>
      </c>
      <c r="O1265" s="159">
        <v>167456377.96000001</v>
      </c>
      <c r="P1265" s="159">
        <v>84942691.909999996</v>
      </c>
      <c r="Q1265" s="159">
        <v>31149054</v>
      </c>
      <c r="R1265" s="159">
        <v>53793637.909999996</v>
      </c>
      <c r="S1265" s="159">
        <v>9828857.8399999999</v>
      </c>
      <c r="T1265" s="159">
        <v>1096825.4099999999</v>
      </c>
      <c r="U1265" s="159">
        <v>183496671.69999999</v>
      </c>
      <c r="V1265" s="159">
        <v>163181441.91</v>
      </c>
      <c r="W1265" s="159">
        <v>59909133.390000001</v>
      </c>
      <c r="X1265" s="159">
        <v>580805.29</v>
      </c>
      <c r="Y1265" s="159">
        <v>20315229.789999999</v>
      </c>
      <c r="Z1265" s="159">
        <v>14727185.189999999</v>
      </c>
      <c r="AA1265" s="159">
        <v>579533.88</v>
      </c>
      <c r="AB1265" s="159">
        <v>14147651.309999999</v>
      </c>
      <c r="AC1265" s="159">
        <v>2723470</v>
      </c>
      <c r="AD1265" s="159">
        <v>2723470</v>
      </c>
      <c r="AE1265" s="159">
        <v>30055791.640000001</v>
      </c>
      <c r="AF1265" s="159">
        <v>4274936.05</v>
      </c>
      <c r="AG1265" s="159">
        <v>462889.83</v>
      </c>
      <c r="AH1265" s="159">
        <v>363684.49</v>
      </c>
      <c r="AI1265" s="159">
        <v>0</v>
      </c>
      <c r="AJ1265" s="159">
        <v>0</v>
      </c>
    </row>
    <row r="1266" spans="1:36">
      <c r="A1266" s="153">
        <v>16</v>
      </c>
      <c r="B1266" s="154">
        <v>1</v>
      </c>
      <c r="C1266" s="154">
        <v>2</v>
      </c>
      <c r="D1266" s="155">
        <v>2</v>
      </c>
      <c r="E1266" s="155" t="s">
        <v>556</v>
      </c>
      <c r="F1266" s="156" t="s">
        <v>4395</v>
      </c>
      <c r="G1266" s="156" t="s">
        <v>556</v>
      </c>
      <c r="H1266" s="156" t="s">
        <v>4396</v>
      </c>
      <c r="I1266" s="155">
        <v>1601022</v>
      </c>
      <c r="J1266" s="157" t="s">
        <v>1627</v>
      </c>
      <c r="K1266" s="157"/>
      <c r="L1266" s="155">
        <v>2022</v>
      </c>
      <c r="M1266" s="158">
        <v>8303</v>
      </c>
      <c r="N1266" s="159">
        <v>53582776.140000001</v>
      </c>
      <c r="O1266" s="159">
        <v>49068904.060000002</v>
      </c>
      <c r="P1266" s="159">
        <v>20496118.25</v>
      </c>
      <c r="Q1266" s="159">
        <v>6545813</v>
      </c>
      <c r="R1266" s="159">
        <v>13950305.25</v>
      </c>
      <c r="S1266" s="159">
        <v>4513872.08</v>
      </c>
      <c r="T1266" s="159">
        <v>457843.71</v>
      </c>
      <c r="U1266" s="159">
        <v>54966009.630000003</v>
      </c>
      <c r="V1266" s="159">
        <v>37312559.509999998</v>
      </c>
      <c r="W1266" s="159">
        <v>10077073.210000001</v>
      </c>
      <c r="X1266" s="159">
        <v>643441.78</v>
      </c>
      <c r="Y1266" s="159">
        <v>17653450.120000001</v>
      </c>
      <c r="Z1266" s="159">
        <v>11032392.42</v>
      </c>
      <c r="AA1266" s="159">
        <v>7000000</v>
      </c>
      <c r="AB1266" s="159">
        <v>4032392.42</v>
      </c>
      <c r="AC1266" s="159">
        <v>3570000</v>
      </c>
      <c r="AD1266" s="159">
        <v>3570000</v>
      </c>
      <c r="AE1266" s="159">
        <v>34950000</v>
      </c>
      <c r="AF1266" s="159">
        <v>11756344.550000001</v>
      </c>
      <c r="AG1266" s="159">
        <v>114959</v>
      </c>
      <c r="AH1266" s="159">
        <v>114959</v>
      </c>
      <c r="AI1266" s="159">
        <v>0</v>
      </c>
      <c r="AJ1266" s="159">
        <v>0</v>
      </c>
    </row>
    <row r="1267" spans="1:36">
      <c r="A1267" s="153">
        <v>16</v>
      </c>
      <c r="B1267" s="154">
        <v>1</v>
      </c>
      <c r="C1267" s="154">
        <v>3</v>
      </c>
      <c r="D1267" s="155">
        <v>3</v>
      </c>
      <c r="E1267" s="155" t="s">
        <v>556</v>
      </c>
      <c r="F1267" s="156" t="s">
        <v>4397</v>
      </c>
      <c r="G1267" s="156" t="s">
        <v>556</v>
      </c>
      <c r="H1267" s="156" t="s">
        <v>4398</v>
      </c>
      <c r="I1267" s="155">
        <v>1601033</v>
      </c>
      <c r="J1267" s="157" t="s">
        <v>1626</v>
      </c>
      <c r="K1267" s="157"/>
      <c r="L1267" s="155">
        <v>2022</v>
      </c>
      <c r="M1267" s="158">
        <v>19031</v>
      </c>
      <c r="N1267" s="159">
        <v>99704606.829999998</v>
      </c>
      <c r="O1267" s="159">
        <v>90489186.510000005</v>
      </c>
      <c r="P1267" s="159">
        <v>51906997.370000005</v>
      </c>
      <c r="Q1267" s="159">
        <v>20565492</v>
      </c>
      <c r="R1267" s="159">
        <v>31341505.370000001</v>
      </c>
      <c r="S1267" s="159">
        <v>9215420.3200000003</v>
      </c>
      <c r="T1267" s="159">
        <v>1509384.05</v>
      </c>
      <c r="U1267" s="159">
        <v>93307260.510000005</v>
      </c>
      <c r="V1267" s="159">
        <v>83520217.989999995</v>
      </c>
      <c r="W1267" s="159">
        <v>30399929.609999999</v>
      </c>
      <c r="X1267" s="159">
        <v>60511.040000000001</v>
      </c>
      <c r="Y1267" s="159">
        <v>9787042.5199999996</v>
      </c>
      <c r="Z1267" s="159">
        <v>10620214.880000001</v>
      </c>
      <c r="AA1267" s="159">
        <v>2000000</v>
      </c>
      <c r="AB1267" s="159">
        <v>8620214.8800000008</v>
      </c>
      <c r="AC1267" s="159">
        <v>1280842</v>
      </c>
      <c r="AD1267" s="159">
        <v>1280842</v>
      </c>
      <c r="AE1267" s="159">
        <v>7467236</v>
      </c>
      <c r="AF1267" s="159">
        <v>6968968.5199999996</v>
      </c>
      <c r="AG1267" s="159">
        <v>164300</v>
      </c>
      <c r="AH1267" s="159">
        <v>164300</v>
      </c>
      <c r="AI1267" s="159">
        <v>0</v>
      </c>
      <c r="AJ1267" s="159">
        <v>0</v>
      </c>
    </row>
    <row r="1268" spans="1:36">
      <c r="A1268" s="153">
        <v>16</v>
      </c>
      <c r="B1268" s="154">
        <v>1</v>
      </c>
      <c r="C1268" s="154">
        <v>4</v>
      </c>
      <c r="D1268" s="155">
        <v>3</v>
      </c>
      <c r="E1268" s="155" t="s">
        <v>556</v>
      </c>
      <c r="F1268" s="156" t="s">
        <v>4397</v>
      </c>
      <c r="G1268" s="156" t="s">
        <v>556</v>
      </c>
      <c r="H1268" s="156" t="s">
        <v>4399</v>
      </c>
      <c r="I1268" s="155">
        <v>1601043</v>
      </c>
      <c r="J1268" s="157" t="s">
        <v>1625</v>
      </c>
      <c r="K1268" s="157"/>
      <c r="L1268" s="155">
        <v>2022</v>
      </c>
      <c r="M1268" s="158">
        <v>12907</v>
      </c>
      <c r="N1268" s="159">
        <v>62929394.840000004</v>
      </c>
      <c r="O1268" s="159">
        <v>58966510.119999997</v>
      </c>
      <c r="P1268" s="159">
        <v>33287395.469999999</v>
      </c>
      <c r="Q1268" s="159">
        <v>13050026</v>
      </c>
      <c r="R1268" s="159">
        <v>20237369.469999999</v>
      </c>
      <c r="S1268" s="159">
        <v>3962884.72</v>
      </c>
      <c r="T1268" s="159">
        <v>1067537.3600000001</v>
      </c>
      <c r="U1268" s="159">
        <v>60920457.439999998</v>
      </c>
      <c r="V1268" s="159">
        <v>56877792.579999998</v>
      </c>
      <c r="W1268" s="159">
        <v>22644034.98</v>
      </c>
      <c r="X1268" s="159">
        <v>145963.72</v>
      </c>
      <c r="Y1268" s="159">
        <v>4042664.86</v>
      </c>
      <c r="Z1268" s="159">
        <v>4355186.18</v>
      </c>
      <c r="AA1268" s="159">
        <v>1315676.95</v>
      </c>
      <c r="AB1268" s="159">
        <v>3039509.2299999995</v>
      </c>
      <c r="AC1268" s="159">
        <v>1463289.16</v>
      </c>
      <c r="AD1268" s="159">
        <v>1463289.16</v>
      </c>
      <c r="AE1268" s="159">
        <v>7508936.6500000004</v>
      </c>
      <c r="AF1268" s="159">
        <v>2088717.54</v>
      </c>
      <c r="AG1268" s="159">
        <v>246285.29</v>
      </c>
      <c r="AH1268" s="159">
        <v>201370.26</v>
      </c>
      <c r="AI1268" s="159">
        <v>0</v>
      </c>
      <c r="AJ1268" s="159">
        <v>0</v>
      </c>
    </row>
    <row r="1269" spans="1:36">
      <c r="A1269" s="153">
        <v>16</v>
      </c>
      <c r="B1269" s="154">
        <v>1</v>
      </c>
      <c r="C1269" s="154">
        <v>5</v>
      </c>
      <c r="D1269" s="155">
        <v>2</v>
      </c>
      <c r="E1269" s="155" t="s">
        <v>556</v>
      </c>
      <c r="F1269" s="156" t="s">
        <v>4395</v>
      </c>
      <c r="G1269" s="156" t="s">
        <v>556</v>
      </c>
      <c r="H1269" s="156" t="s">
        <v>4400</v>
      </c>
      <c r="I1269" s="155">
        <v>1601052</v>
      </c>
      <c r="J1269" s="157" t="s">
        <v>1624</v>
      </c>
      <c r="K1269" s="157"/>
      <c r="L1269" s="155">
        <v>2022</v>
      </c>
      <c r="M1269" s="158">
        <v>8999</v>
      </c>
      <c r="N1269" s="159">
        <v>43051584.710000001</v>
      </c>
      <c r="O1269" s="159">
        <v>41190544.950000003</v>
      </c>
      <c r="P1269" s="159">
        <v>25274566.030000001</v>
      </c>
      <c r="Q1269" s="159">
        <v>10908063</v>
      </c>
      <c r="R1269" s="159">
        <v>14366503.029999999</v>
      </c>
      <c r="S1269" s="159">
        <v>1861039.76</v>
      </c>
      <c r="T1269" s="159">
        <v>87631.41</v>
      </c>
      <c r="U1269" s="159">
        <v>39290358.380000003</v>
      </c>
      <c r="V1269" s="159">
        <v>36894249.890000001</v>
      </c>
      <c r="W1269" s="159">
        <v>12473189.050000001</v>
      </c>
      <c r="X1269" s="159">
        <v>0</v>
      </c>
      <c r="Y1269" s="159">
        <v>2396108.4900000002</v>
      </c>
      <c r="Z1269" s="159">
        <v>7991210.8700000001</v>
      </c>
      <c r="AA1269" s="159">
        <v>0</v>
      </c>
      <c r="AB1269" s="159">
        <v>7991210.8700000001</v>
      </c>
      <c r="AC1269" s="159">
        <v>40141</v>
      </c>
      <c r="AD1269" s="159">
        <v>0</v>
      </c>
      <c r="AE1269" s="159">
        <v>0</v>
      </c>
      <c r="AF1269" s="159">
        <v>4296295.0599999996</v>
      </c>
      <c r="AG1269" s="159">
        <v>739581.43</v>
      </c>
      <c r="AH1269" s="159">
        <v>414899.62</v>
      </c>
      <c r="AI1269" s="159">
        <v>0</v>
      </c>
      <c r="AJ1269" s="159">
        <v>0</v>
      </c>
    </row>
    <row r="1270" spans="1:36">
      <c r="A1270" s="153">
        <v>16</v>
      </c>
      <c r="B1270" s="154">
        <v>1</v>
      </c>
      <c r="C1270" s="154">
        <v>6</v>
      </c>
      <c r="D1270" s="155">
        <v>2</v>
      </c>
      <c r="E1270" s="155" t="s">
        <v>556</v>
      </c>
      <c r="F1270" s="156" t="s">
        <v>4395</v>
      </c>
      <c r="G1270" s="156" t="s">
        <v>556</v>
      </c>
      <c r="H1270" s="156" t="s">
        <v>4401</v>
      </c>
      <c r="I1270" s="155">
        <v>1601062</v>
      </c>
      <c r="J1270" s="157" t="s">
        <v>1623</v>
      </c>
      <c r="K1270" s="157"/>
      <c r="L1270" s="155">
        <v>2022</v>
      </c>
      <c r="M1270" s="158">
        <v>4901</v>
      </c>
      <c r="N1270" s="159">
        <v>24860255.91</v>
      </c>
      <c r="O1270" s="159">
        <v>23889987.989999998</v>
      </c>
      <c r="P1270" s="159">
        <v>13560472.23</v>
      </c>
      <c r="Q1270" s="159">
        <v>6055113</v>
      </c>
      <c r="R1270" s="159">
        <v>7505359.2300000004</v>
      </c>
      <c r="S1270" s="159">
        <v>970267.92</v>
      </c>
      <c r="T1270" s="159">
        <v>118706.71</v>
      </c>
      <c r="U1270" s="159">
        <v>23574432.02</v>
      </c>
      <c r="V1270" s="159">
        <v>22088219.899999999</v>
      </c>
      <c r="W1270" s="159">
        <v>8127734.7300000004</v>
      </c>
      <c r="X1270" s="159">
        <v>107054.28</v>
      </c>
      <c r="Y1270" s="159">
        <v>1486212.12</v>
      </c>
      <c r="Z1270" s="159">
        <v>843703.85</v>
      </c>
      <c r="AA1270" s="159">
        <v>0</v>
      </c>
      <c r="AB1270" s="159">
        <v>843703.85</v>
      </c>
      <c r="AC1270" s="159">
        <v>909599</v>
      </c>
      <c r="AD1270" s="159">
        <v>909599</v>
      </c>
      <c r="AE1270" s="159">
        <v>6375208</v>
      </c>
      <c r="AF1270" s="159">
        <v>1801768.09</v>
      </c>
      <c r="AG1270" s="159">
        <v>104949</v>
      </c>
      <c r="AH1270" s="159">
        <v>104949</v>
      </c>
      <c r="AI1270" s="159">
        <v>0</v>
      </c>
      <c r="AJ1270" s="159">
        <v>0</v>
      </c>
    </row>
    <row r="1271" spans="1:36">
      <c r="A1271" s="153">
        <v>16</v>
      </c>
      <c r="B1271" s="154">
        <v>2</v>
      </c>
      <c r="C1271" s="154">
        <v>1</v>
      </c>
      <c r="D1271" s="155">
        <v>3</v>
      </c>
      <c r="E1271" s="155" t="s">
        <v>556</v>
      </c>
      <c r="F1271" s="156" t="s">
        <v>4402</v>
      </c>
      <c r="G1271" s="156" t="s">
        <v>556</v>
      </c>
      <c r="H1271" s="156" t="s">
        <v>4403</v>
      </c>
      <c r="I1271" s="155">
        <v>1602013</v>
      </c>
      <c r="J1271" s="157" t="s">
        <v>1622</v>
      </c>
      <c r="K1271" s="157"/>
      <c r="L1271" s="155">
        <v>2022</v>
      </c>
      <c r="M1271" s="158">
        <v>5943</v>
      </c>
      <c r="N1271" s="159">
        <v>31281434.16</v>
      </c>
      <c r="O1271" s="159">
        <v>27028874.039999999</v>
      </c>
      <c r="P1271" s="159">
        <v>15605715.039999999</v>
      </c>
      <c r="Q1271" s="159">
        <v>6077033</v>
      </c>
      <c r="R1271" s="159">
        <v>9528682.0399999991</v>
      </c>
      <c r="S1271" s="159">
        <v>4252560.12</v>
      </c>
      <c r="T1271" s="159">
        <v>272482.25</v>
      </c>
      <c r="U1271" s="159">
        <v>25828021.68</v>
      </c>
      <c r="V1271" s="159">
        <v>24501148.960000001</v>
      </c>
      <c r="W1271" s="159">
        <v>7926022.3300000001</v>
      </c>
      <c r="X1271" s="159">
        <v>102758.98</v>
      </c>
      <c r="Y1271" s="159">
        <v>1326872.72</v>
      </c>
      <c r="Z1271" s="159">
        <v>626060.64</v>
      </c>
      <c r="AA1271" s="159">
        <v>0</v>
      </c>
      <c r="AB1271" s="159">
        <v>626060.64</v>
      </c>
      <c r="AC1271" s="159">
        <v>2462464.17</v>
      </c>
      <c r="AD1271" s="159">
        <v>2263464.17</v>
      </c>
      <c r="AE1271" s="159">
        <v>5896412.4199999999</v>
      </c>
      <c r="AF1271" s="159">
        <v>2527725.08</v>
      </c>
      <c r="AG1271" s="159">
        <v>236920.1</v>
      </c>
      <c r="AH1271" s="159">
        <v>95105.29</v>
      </c>
      <c r="AI1271" s="159">
        <v>0</v>
      </c>
      <c r="AJ1271" s="159">
        <v>0</v>
      </c>
    </row>
    <row r="1272" spans="1:36">
      <c r="A1272" s="153">
        <v>16</v>
      </c>
      <c r="B1272" s="154">
        <v>2</v>
      </c>
      <c r="C1272" s="154">
        <v>2</v>
      </c>
      <c r="D1272" s="155">
        <v>2</v>
      </c>
      <c r="E1272" s="155" t="s">
        <v>556</v>
      </c>
      <c r="F1272" s="156" t="s">
        <v>4404</v>
      </c>
      <c r="G1272" s="156" t="s">
        <v>556</v>
      </c>
      <c r="H1272" s="156" t="s">
        <v>4405</v>
      </c>
      <c r="I1272" s="155">
        <v>1602022</v>
      </c>
      <c r="J1272" s="157" t="s">
        <v>1621</v>
      </c>
      <c r="K1272" s="157"/>
      <c r="L1272" s="155">
        <v>2022</v>
      </c>
      <c r="M1272" s="158">
        <v>6400</v>
      </c>
      <c r="N1272" s="159">
        <v>33405586.789999999</v>
      </c>
      <c r="O1272" s="159">
        <v>31272646.969999999</v>
      </c>
      <c r="P1272" s="159">
        <v>18915820.060000002</v>
      </c>
      <c r="Q1272" s="159">
        <v>8391403</v>
      </c>
      <c r="R1272" s="159">
        <v>10524417.060000001</v>
      </c>
      <c r="S1272" s="159">
        <v>2132939.8199999998</v>
      </c>
      <c r="T1272" s="159">
        <v>130684.47</v>
      </c>
      <c r="U1272" s="159">
        <v>28304463.120000001</v>
      </c>
      <c r="V1272" s="159">
        <v>27264287.66</v>
      </c>
      <c r="W1272" s="159">
        <v>10056496.83</v>
      </c>
      <c r="X1272" s="159">
        <v>122469.02</v>
      </c>
      <c r="Y1272" s="159">
        <v>1040175.46</v>
      </c>
      <c r="Z1272" s="159">
        <v>281120.40999999997</v>
      </c>
      <c r="AA1272" s="159">
        <v>0</v>
      </c>
      <c r="AB1272" s="159">
        <v>281120.40999999997</v>
      </c>
      <c r="AC1272" s="159">
        <v>1977384.35</v>
      </c>
      <c r="AD1272" s="159">
        <v>1920454.35</v>
      </c>
      <c r="AE1272" s="159">
        <v>6388876</v>
      </c>
      <c r="AF1272" s="159">
        <v>4008359.31</v>
      </c>
      <c r="AG1272" s="159">
        <v>832559.71</v>
      </c>
      <c r="AH1272" s="159">
        <v>502369.21</v>
      </c>
      <c r="AI1272" s="159">
        <v>0</v>
      </c>
      <c r="AJ1272" s="159">
        <v>0</v>
      </c>
    </row>
    <row r="1273" spans="1:36">
      <c r="A1273" s="153">
        <v>16</v>
      </c>
      <c r="B1273" s="154">
        <v>2</v>
      </c>
      <c r="C1273" s="154">
        <v>3</v>
      </c>
      <c r="D1273" s="155">
        <v>3</v>
      </c>
      <c r="E1273" s="155" t="s">
        <v>556</v>
      </c>
      <c r="F1273" s="156" t="s">
        <v>4402</v>
      </c>
      <c r="G1273" s="156" t="s">
        <v>556</v>
      </c>
      <c r="H1273" s="156" t="s">
        <v>4406</v>
      </c>
      <c r="I1273" s="155">
        <v>1602033</v>
      </c>
      <c r="J1273" s="157" t="s">
        <v>1620</v>
      </c>
      <c r="K1273" s="157"/>
      <c r="L1273" s="155">
        <v>2022</v>
      </c>
      <c r="M1273" s="158">
        <v>22178</v>
      </c>
      <c r="N1273" s="159">
        <v>109844583.04000001</v>
      </c>
      <c r="O1273" s="159">
        <v>103915280.79000001</v>
      </c>
      <c r="P1273" s="159">
        <v>59016977.609999999</v>
      </c>
      <c r="Q1273" s="159">
        <v>21903922</v>
      </c>
      <c r="R1273" s="159">
        <v>37113055.609999999</v>
      </c>
      <c r="S1273" s="159">
        <v>5929302.25</v>
      </c>
      <c r="T1273" s="159">
        <v>785879.78</v>
      </c>
      <c r="U1273" s="159">
        <v>103124428.73999999</v>
      </c>
      <c r="V1273" s="159">
        <v>95306142.450000003</v>
      </c>
      <c r="W1273" s="159">
        <v>33009274.289999999</v>
      </c>
      <c r="X1273" s="159">
        <v>187281.37</v>
      </c>
      <c r="Y1273" s="159">
        <v>7818286.29</v>
      </c>
      <c r="Z1273" s="159">
        <v>3665387.54</v>
      </c>
      <c r="AA1273" s="159">
        <v>0</v>
      </c>
      <c r="AB1273" s="159">
        <v>3665387.54</v>
      </c>
      <c r="AC1273" s="159">
        <v>2365141.5499999998</v>
      </c>
      <c r="AD1273" s="159">
        <v>2187620.35</v>
      </c>
      <c r="AE1273" s="159">
        <v>15539745.08</v>
      </c>
      <c r="AF1273" s="159">
        <v>8609138.3399999999</v>
      </c>
      <c r="AG1273" s="159">
        <v>455556.6</v>
      </c>
      <c r="AH1273" s="159">
        <v>576066.96</v>
      </c>
      <c r="AI1273" s="159">
        <v>57282.22</v>
      </c>
      <c r="AJ1273" s="159">
        <v>0</v>
      </c>
    </row>
    <row r="1274" spans="1:36">
      <c r="A1274" s="153">
        <v>16</v>
      </c>
      <c r="B1274" s="154">
        <v>2</v>
      </c>
      <c r="C1274" s="154">
        <v>4</v>
      </c>
      <c r="D1274" s="155">
        <v>3</v>
      </c>
      <c r="E1274" s="155" t="s">
        <v>556</v>
      </c>
      <c r="F1274" s="156" t="s">
        <v>4402</v>
      </c>
      <c r="G1274" s="156" t="s">
        <v>556</v>
      </c>
      <c r="H1274" s="156" t="s">
        <v>4407</v>
      </c>
      <c r="I1274" s="155">
        <v>1602043</v>
      </c>
      <c r="J1274" s="157" t="s">
        <v>1619</v>
      </c>
      <c r="K1274" s="157"/>
      <c r="L1274" s="155">
        <v>2022</v>
      </c>
      <c r="M1274" s="158">
        <v>10770</v>
      </c>
      <c r="N1274" s="159">
        <v>54150453.079999998</v>
      </c>
      <c r="O1274" s="159">
        <v>52399218.710000001</v>
      </c>
      <c r="P1274" s="159">
        <v>31093160.02</v>
      </c>
      <c r="Q1274" s="159">
        <v>14141526</v>
      </c>
      <c r="R1274" s="159">
        <v>16951634.02</v>
      </c>
      <c r="S1274" s="159">
        <v>1751234.37</v>
      </c>
      <c r="T1274" s="159">
        <v>1039909.95</v>
      </c>
      <c r="U1274" s="159">
        <v>49755298.810000002</v>
      </c>
      <c r="V1274" s="159">
        <v>47190241.130000003</v>
      </c>
      <c r="W1274" s="159">
        <v>13676320.640000001</v>
      </c>
      <c r="X1274" s="159">
        <v>227007.99</v>
      </c>
      <c r="Y1274" s="159">
        <v>2565057.6800000002</v>
      </c>
      <c r="Z1274" s="159">
        <v>3098173.54</v>
      </c>
      <c r="AA1274" s="159">
        <v>0</v>
      </c>
      <c r="AB1274" s="159">
        <v>3098173.54</v>
      </c>
      <c r="AC1274" s="159">
        <v>1005000</v>
      </c>
      <c r="AD1274" s="159">
        <v>1005000</v>
      </c>
      <c r="AE1274" s="159">
        <v>7795000</v>
      </c>
      <c r="AF1274" s="159">
        <v>5208977.58</v>
      </c>
      <c r="AG1274" s="159">
        <v>646150.77</v>
      </c>
      <c r="AH1274" s="159">
        <v>259906.74</v>
      </c>
      <c r="AI1274" s="159">
        <v>0</v>
      </c>
      <c r="AJ1274" s="159">
        <v>0</v>
      </c>
    </row>
    <row r="1275" spans="1:36">
      <c r="A1275" s="153">
        <v>16</v>
      </c>
      <c r="B1275" s="154">
        <v>3</v>
      </c>
      <c r="C1275" s="154">
        <v>1</v>
      </c>
      <c r="D1275" s="155">
        <v>1</v>
      </c>
      <c r="E1275" s="155" t="s">
        <v>556</v>
      </c>
      <c r="F1275" s="156" t="s">
        <v>4408</v>
      </c>
      <c r="G1275" s="156" t="s">
        <v>556</v>
      </c>
      <c r="H1275" s="156" t="s">
        <v>4409</v>
      </c>
      <c r="I1275" s="155">
        <v>1603011</v>
      </c>
      <c r="J1275" s="157" t="s">
        <v>1618</v>
      </c>
      <c r="K1275" s="157"/>
      <c r="L1275" s="155">
        <v>2022</v>
      </c>
      <c r="M1275" s="158">
        <v>60383</v>
      </c>
      <c r="N1275" s="159">
        <v>301837284.44</v>
      </c>
      <c r="O1275" s="159">
        <v>288032643.38999999</v>
      </c>
      <c r="P1275" s="159">
        <v>119122683.23999999</v>
      </c>
      <c r="Q1275" s="159">
        <v>40246213</v>
      </c>
      <c r="R1275" s="159">
        <v>78876470.239999995</v>
      </c>
      <c r="S1275" s="159">
        <v>13804641.050000001</v>
      </c>
      <c r="T1275" s="159">
        <v>4144672.71</v>
      </c>
      <c r="U1275" s="159">
        <v>302754085.54000002</v>
      </c>
      <c r="V1275" s="159">
        <v>274522820.69999999</v>
      </c>
      <c r="W1275" s="159">
        <v>116356210.70999999</v>
      </c>
      <c r="X1275" s="159">
        <v>2059419.77</v>
      </c>
      <c r="Y1275" s="159">
        <v>28231264.84</v>
      </c>
      <c r="Z1275" s="159">
        <v>31806886.760000002</v>
      </c>
      <c r="AA1275" s="159">
        <v>7015180</v>
      </c>
      <c r="AB1275" s="159">
        <v>24791706.760000002</v>
      </c>
      <c r="AC1275" s="159">
        <v>11714900</v>
      </c>
      <c r="AD1275" s="159">
        <v>11714900</v>
      </c>
      <c r="AE1275" s="159">
        <v>130649564.26000001</v>
      </c>
      <c r="AF1275" s="159">
        <v>13509822.689999999</v>
      </c>
      <c r="AG1275" s="159">
        <v>1610166.99</v>
      </c>
      <c r="AH1275" s="159">
        <v>2552977.25</v>
      </c>
      <c r="AI1275" s="159">
        <v>0</v>
      </c>
      <c r="AJ1275" s="159">
        <v>0</v>
      </c>
    </row>
    <row r="1276" spans="1:36">
      <c r="A1276" s="153">
        <v>16</v>
      </c>
      <c r="B1276" s="154">
        <v>3</v>
      </c>
      <c r="C1276" s="154">
        <v>2</v>
      </c>
      <c r="D1276" s="155">
        <v>2</v>
      </c>
      <c r="E1276" s="155" t="s">
        <v>556</v>
      </c>
      <c r="F1276" s="156" t="s">
        <v>4410</v>
      </c>
      <c r="G1276" s="156" t="s">
        <v>556</v>
      </c>
      <c r="H1276" s="156" t="s">
        <v>4411</v>
      </c>
      <c r="I1276" s="155">
        <v>1603022</v>
      </c>
      <c r="J1276" s="157" t="s">
        <v>1617</v>
      </c>
      <c r="K1276" s="157"/>
      <c r="L1276" s="155">
        <v>2022</v>
      </c>
      <c r="M1276" s="158">
        <v>7927</v>
      </c>
      <c r="N1276" s="159">
        <v>39417863.630000003</v>
      </c>
      <c r="O1276" s="159">
        <v>37432469.020000003</v>
      </c>
      <c r="P1276" s="159">
        <v>19948153.390000001</v>
      </c>
      <c r="Q1276" s="159">
        <v>9725622</v>
      </c>
      <c r="R1276" s="159">
        <v>10222531.390000001</v>
      </c>
      <c r="S1276" s="159">
        <v>1985394.61</v>
      </c>
      <c r="T1276" s="159">
        <v>195973.45</v>
      </c>
      <c r="U1276" s="159">
        <v>36775047.859999999</v>
      </c>
      <c r="V1276" s="159">
        <v>33811257.770000003</v>
      </c>
      <c r="W1276" s="159">
        <v>12984668.24</v>
      </c>
      <c r="X1276" s="159">
        <v>93759.28</v>
      </c>
      <c r="Y1276" s="159">
        <v>2963790.09</v>
      </c>
      <c r="Z1276" s="159">
        <v>1701519.27</v>
      </c>
      <c r="AA1276" s="159">
        <v>356528.73</v>
      </c>
      <c r="AB1276" s="159">
        <v>1344990.54</v>
      </c>
      <c r="AC1276" s="159">
        <v>1330104.3999999999</v>
      </c>
      <c r="AD1276" s="159">
        <v>1330104.3999999999</v>
      </c>
      <c r="AE1276" s="159">
        <v>4549076.68</v>
      </c>
      <c r="AF1276" s="159">
        <v>3621211.25</v>
      </c>
      <c r="AG1276" s="159">
        <v>227234.01</v>
      </c>
      <c r="AH1276" s="159">
        <v>295732.36</v>
      </c>
      <c r="AI1276" s="159">
        <v>0</v>
      </c>
      <c r="AJ1276" s="159">
        <v>0</v>
      </c>
    </row>
    <row r="1277" spans="1:36">
      <c r="A1277" s="153">
        <v>16</v>
      </c>
      <c r="B1277" s="154">
        <v>3</v>
      </c>
      <c r="C1277" s="154">
        <v>3</v>
      </c>
      <c r="D1277" s="155">
        <v>2</v>
      </c>
      <c r="E1277" s="155" t="s">
        <v>556</v>
      </c>
      <c r="F1277" s="156" t="s">
        <v>4410</v>
      </c>
      <c r="G1277" s="156" t="s">
        <v>556</v>
      </c>
      <c r="H1277" s="156" t="s">
        <v>4412</v>
      </c>
      <c r="I1277" s="155">
        <v>1603032</v>
      </c>
      <c r="J1277" s="157" t="s">
        <v>1616</v>
      </c>
      <c r="K1277" s="157"/>
      <c r="L1277" s="155">
        <v>2022</v>
      </c>
      <c r="M1277" s="158">
        <v>5567</v>
      </c>
      <c r="N1277" s="159">
        <v>26954085.059999999</v>
      </c>
      <c r="O1277" s="159">
        <v>24840899.32</v>
      </c>
      <c r="P1277" s="159">
        <v>16936648.02</v>
      </c>
      <c r="Q1277" s="159">
        <v>8464728</v>
      </c>
      <c r="R1277" s="159">
        <v>8471920.0199999996</v>
      </c>
      <c r="S1277" s="159">
        <v>2113185.7400000002</v>
      </c>
      <c r="T1277" s="159">
        <v>5625.94</v>
      </c>
      <c r="U1277" s="159">
        <v>23324235.440000001</v>
      </c>
      <c r="V1277" s="159">
        <v>22730937.989999998</v>
      </c>
      <c r="W1277" s="159">
        <v>9808989.1099999994</v>
      </c>
      <c r="X1277" s="159">
        <v>63638.99</v>
      </c>
      <c r="Y1277" s="159">
        <v>593297.44999999995</v>
      </c>
      <c r="Z1277" s="159">
        <v>1985322.03</v>
      </c>
      <c r="AA1277" s="159">
        <v>0</v>
      </c>
      <c r="AB1277" s="159">
        <v>1985322.03</v>
      </c>
      <c r="AC1277" s="159">
        <v>2146173.4900000002</v>
      </c>
      <c r="AD1277" s="159">
        <v>2146173.4900000002</v>
      </c>
      <c r="AE1277" s="159">
        <v>2229626.5099999998</v>
      </c>
      <c r="AF1277" s="159">
        <v>2109961.33</v>
      </c>
      <c r="AG1277" s="159">
        <v>952327.64</v>
      </c>
      <c r="AH1277" s="159">
        <v>349586.35</v>
      </c>
      <c r="AI1277" s="159">
        <v>0</v>
      </c>
      <c r="AJ1277" s="159">
        <v>0</v>
      </c>
    </row>
    <row r="1278" spans="1:36">
      <c r="A1278" s="153">
        <v>16</v>
      </c>
      <c r="B1278" s="154">
        <v>3</v>
      </c>
      <c r="C1278" s="154">
        <v>4</v>
      </c>
      <c r="D1278" s="155">
        <v>2</v>
      </c>
      <c r="E1278" s="155" t="s">
        <v>556</v>
      </c>
      <c r="F1278" s="156" t="s">
        <v>4410</v>
      </c>
      <c r="G1278" s="156" t="s">
        <v>556</v>
      </c>
      <c r="H1278" s="156" t="s">
        <v>4413</v>
      </c>
      <c r="I1278" s="155">
        <v>1603042</v>
      </c>
      <c r="J1278" s="157" t="s">
        <v>1615</v>
      </c>
      <c r="K1278" s="157"/>
      <c r="L1278" s="155">
        <v>2022</v>
      </c>
      <c r="M1278" s="158">
        <v>7382</v>
      </c>
      <c r="N1278" s="159">
        <v>36418588.329999998</v>
      </c>
      <c r="O1278" s="159">
        <v>33943645.770000003</v>
      </c>
      <c r="P1278" s="159">
        <v>23897801.859999999</v>
      </c>
      <c r="Q1278" s="159">
        <v>12525378</v>
      </c>
      <c r="R1278" s="159">
        <v>11372423.859999999</v>
      </c>
      <c r="S1278" s="159">
        <v>2474942.56</v>
      </c>
      <c r="T1278" s="159">
        <v>132754.04</v>
      </c>
      <c r="U1278" s="159">
        <v>33711894.659999996</v>
      </c>
      <c r="V1278" s="159">
        <v>29904086.940000001</v>
      </c>
      <c r="W1278" s="159">
        <v>12462150.710000001</v>
      </c>
      <c r="X1278" s="159">
        <v>76406.38</v>
      </c>
      <c r="Y1278" s="159">
        <v>3807807.72</v>
      </c>
      <c r="Z1278" s="159">
        <v>2488784.92</v>
      </c>
      <c r="AA1278" s="159">
        <v>782866</v>
      </c>
      <c r="AB1278" s="159">
        <v>1705918.92</v>
      </c>
      <c r="AC1278" s="159">
        <v>680000</v>
      </c>
      <c r="AD1278" s="159">
        <v>680000</v>
      </c>
      <c r="AE1278" s="159">
        <v>3672909.02</v>
      </c>
      <c r="AF1278" s="159">
        <v>4039558.83</v>
      </c>
      <c r="AG1278" s="159">
        <v>851238</v>
      </c>
      <c r="AH1278" s="159">
        <v>745684.74</v>
      </c>
      <c r="AI1278" s="159">
        <v>0</v>
      </c>
      <c r="AJ1278" s="159">
        <v>607</v>
      </c>
    </row>
    <row r="1279" spans="1:36">
      <c r="A1279" s="153">
        <v>16</v>
      </c>
      <c r="B1279" s="154">
        <v>3</v>
      </c>
      <c r="C1279" s="154">
        <v>5</v>
      </c>
      <c r="D1279" s="155">
        <v>2</v>
      </c>
      <c r="E1279" s="155" t="s">
        <v>556</v>
      </c>
      <c r="F1279" s="156" t="s">
        <v>4410</v>
      </c>
      <c r="G1279" s="156" t="s">
        <v>556</v>
      </c>
      <c r="H1279" s="156" t="s">
        <v>4414</v>
      </c>
      <c r="I1279" s="155">
        <v>1603052</v>
      </c>
      <c r="J1279" s="157" t="s">
        <v>1614</v>
      </c>
      <c r="K1279" s="157"/>
      <c r="L1279" s="155">
        <v>2022</v>
      </c>
      <c r="M1279" s="158">
        <v>4003</v>
      </c>
      <c r="N1279" s="159">
        <v>18929364.030000001</v>
      </c>
      <c r="O1279" s="159">
        <v>17466218.02</v>
      </c>
      <c r="P1279" s="159">
        <v>8604209.5099999998</v>
      </c>
      <c r="Q1279" s="159">
        <v>3472817</v>
      </c>
      <c r="R1279" s="159">
        <v>5131392.51</v>
      </c>
      <c r="S1279" s="159">
        <v>1463146.01</v>
      </c>
      <c r="T1279" s="159">
        <v>0</v>
      </c>
      <c r="U1279" s="159">
        <v>18792171.579999998</v>
      </c>
      <c r="V1279" s="159">
        <v>16503496.050000001</v>
      </c>
      <c r="W1279" s="159">
        <v>7941156.0599999996</v>
      </c>
      <c r="X1279" s="159">
        <v>20215.330000000002</v>
      </c>
      <c r="Y1279" s="159">
        <v>2288675.5299999998</v>
      </c>
      <c r="Z1279" s="159">
        <v>2554674.29</v>
      </c>
      <c r="AA1279" s="159">
        <v>0</v>
      </c>
      <c r="AB1279" s="159">
        <v>2554674.29</v>
      </c>
      <c r="AC1279" s="159">
        <v>280000</v>
      </c>
      <c r="AD1279" s="159">
        <v>280000</v>
      </c>
      <c r="AE1279" s="159">
        <v>887433.72</v>
      </c>
      <c r="AF1279" s="159">
        <v>962721.97</v>
      </c>
      <c r="AG1279" s="159">
        <v>154900.14000000001</v>
      </c>
      <c r="AH1279" s="159">
        <v>79999.5</v>
      </c>
      <c r="AI1279" s="159">
        <v>520.04999999999995</v>
      </c>
      <c r="AJ1279" s="159">
        <v>0</v>
      </c>
    </row>
    <row r="1280" spans="1:36">
      <c r="A1280" s="153">
        <v>16</v>
      </c>
      <c r="B1280" s="154">
        <v>3</v>
      </c>
      <c r="C1280" s="154">
        <v>6</v>
      </c>
      <c r="D1280" s="155">
        <v>2</v>
      </c>
      <c r="E1280" s="155" t="s">
        <v>556</v>
      </c>
      <c r="F1280" s="156" t="s">
        <v>4410</v>
      </c>
      <c r="G1280" s="156" t="s">
        <v>556</v>
      </c>
      <c r="H1280" s="156" t="s">
        <v>4415</v>
      </c>
      <c r="I1280" s="155">
        <v>1603062</v>
      </c>
      <c r="J1280" s="157" t="s">
        <v>1613</v>
      </c>
      <c r="K1280" s="157"/>
      <c r="L1280" s="155">
        <v>2022</v>
      </c>
      <c r="M1280" s="158">
        <v>8282</v>
      </c>
      <c r="N1280" s="159">
        <v>43418644.200000003</v>
      </c>
      <c r="O1280" s="159">
        <v>35546101.869999997</v>
      </c>
      <c r="P1280" s="159">
        <v>22488365.27</v>
      </c>
      <c r="Q1280" s="159">
        <v>11903909</v>
      </c>
      <c r="R1280" s="159">
        <v>10584456.27</v>
      </c>
      <c r="S1280" s="159">
        <v>7872542.3300000001</v>
      </c>
      <c r="T1280" s="159">
        <v>1415697.79</v>
      </c>
      <c r="U1280" s="159">
        <v>41557780.979999997</v>
      </c>
      <c r="V1280" s="159">
        <v>30813022.489999998</v>
      </c>
      <c r="W1280" s="159">
        <v>12055783.550000001</v>
      </c>
      <c r="X1280" s="159">
        <v>0</v>
      </c>
      <c r="Y1280" s="159">
        <v>10744758.49</v>
      </c>
      <c r="Z1280" s="159">
        <v>5079280</v>
      </c>
      <c r="AA1280" s="159">
        <v>0</v>
      </c>
      <c r="AB1280" s="159">
        <v>5079280</v>
      </c>
      <c r="AC1280" s="159">
        <v>0</v>
      </c>
      <c r="AD1280" s="159">
        <v>0</v>
      </c>
      <c r="AE1280" s="159">
        <v>0</v>
      </c>
      <c r="AF1280" s="159">
        <v>4733079.38</v>
      </c>
      <c r="AG1280" s="159">
        <v>161161.63</v>
      </c>
      <c r="AH1280" s="159">
        <v>152444</v>
      </c>
      <c r="AI1280" s="159">
        <v>0</v>
      </c>
      <c r="AJ1280" s="159">
        <v>0</v>
      </c>
    </row>
    <row r="1281" spans="1:36">
      <c r="A1281" s="153">
        <v>16</v>
      </c>
      <c r="B1281" s="154">
        <v>4</v>
      </c>
      <c r="C1281" s="154">
        <v>1</v>
      </c>
      <c r="D1281" s="155">
        <v>3</v>
      </c>
      <c r="E1281" s="155" t="s">
        <v>556</v>
      </c>
      <c r="F1281" s="156" t="s">
        <v>4416</v>
      </c>
      <c r="G1281" s="156" t="s">
        <v>556</v>
      </c>
      <c r="H1281" s="156" t="s">
        <v>4417</v>
      </c>
      <c r="I1281" s="155">
        <v>1604013</v>
      </c>
      <c r="J1281" s="157" t="s">
        <v>1612</v>
      </c>
      <c r="K1281" s="157"/>
      <c r="L1281" s="155">
        <v>2022</v>
      </c>
      <c r="M1281" s="158">
        <v>9208</v>
      </c>
      <c r="N1281" s="159">
        <v>53533405.950000003</v>
      </c>
      <c r="O1281" s="159">
        <v>47983446.689999998</v>
      </c>
      <c r="P1281" s="159">
        <v>31493477.699999999</v>
      </c>
      <c r="Q1281" s="159">
        <v>15195594</v>
      </c>
      <c r="R1281" s="159">
        <v>16297883.699999999</v>
      </c>
      <c r="S1281" s="159">
        <v>5549959.2599999998</v>
      </c>
      <c r="T1281" s="159">
        <v>1997313.22</v>
      </c>
      <c r="U1281" s="159">
        <v>49522425.090000004</v>
      </c>
      <c r="V1281" s="159">
        <v>44334233.890000001</v>
      </c>
      <c r="W1281" s="159">
        <v>16113426.710000001</v>
      </c>
      <c r="X1281" s="159">
        <v>619210.54</v>
      </c>
      <c r="Y1281" s="159">
        <v>5188191.2</v>
      </c>
      <c r="Z1281" s="159">
        <v>14882240.609999999</v>
      </c>
      <c r="AA1281" s="159">
        <v>0</v>
      </c>
      <c r="AB1281" s="159">
        <v>14882240.609999999</v>
      </c>
      <c r="AC1281" s="159">
        <v>990000</v>
      </c>
      <c r="AD1281" s="159">
        <v>990000</v>
      </c>
      <c r="AE1281" s="159">
        <v>61549616.880000003</v>
      </c>
      <c r="AF1281" s="159">
        <v>3649212.8</v>
      </c>
      <c r="AG1281" s="159">
        <v>132442.94</v>
      </c>
      <c r="AH1281" s="159">
        <v>114993.94</v>
      </c>
      <c r="AI1281" s="159">
        <v>0</v>
      </c>
      <c r="AJ1281" s="159">
        <v>0</v>
      </c>
    </row>
    <row r="1282" spans="1:36">
      <c r="A1282" s="153">
        <v>16</v>
      </c>
      <c r="B1282" s="154">
        <v>4</v>
      </c>
      <c r="C1282" s="154">
        <v>2</v>
      </c>
      <c r="D1282" s="155">
        <v>3</v>
      </c>
      <c r="E1282" s="155" t="s">
        <v>556</v>
      </c>
      <c r="F1282" s="156" t="s">
        <v>4416</v>
      </c>
      <c r="G1282" s="156" t="s">
        <v>556</v>
      </c>
      <c r="H1282" s="156" t="s">
        <v>4418</v>
      </c>
      <c r="I1282" s="155">
        <v>1604023</v>
      </c>
      <c r="J1282" s="157" t="s">
        <v>1611</v>
      </c>
      <c r="K1282" s="157"/>
      <c r="L1282" s="155">
        <v>2022</v>
      </c>
      <c r="M1282" s="158">
        <v>35860</v>
      </c>
      <c r="N1282" s="159">
        <v>181100088.31</v>
      </c>
      <c r="O1282" s="159">
        <v>168961191.81999999</v>
      </c>
      <c r="P1282" s="159">
        <v>86031121</v>
      </c>
      <c r="Q1282" s="159">
        <v>30542119</v>
      </c>
      <c r="R1282" s="159">
        <v>55489002</v>
      </c>
      <c r="S1282" s="159">
        <v>12138896.49</v>
      </c>
      <c r="T1282" s="159">
        <v>2586395.09</v>
      </c>
      <c r="U1282" s="159">
        <v>173812518.16999999</v>
      </c>
      <c r="V1282" s="159">
        <v>157707534.44999999</v>
      </c>
      <c r="W1282" s="159">
        <v>61916256.810000002</v>
      </c>
      <c r="X1282" s="159">
        <v>1455245.84</v>
      </c>
      <c r="Y1282" s="159">
        <v>16104983.720000001</v>
      </c>
      <c r="Z1282" s="159">
        <v>7980177.2699999996</v>
      </c>
      <c r="AA1282" s="159">
        <v>4400000</v>
      </c>
      <c r="AB1282" s="159">
        <v>3580177.2699999996</v>
      </c>
      <c r="AC1282" s="159">
        <v>2950000</v>
      </c>
      <c r="AD1282" s="159">
        <v>2950000</v>
      </c>
      <c r="AE1282" s="159">
        <v>66060000</v>
      </c>
      <c r="AF1282" s="159">
        <v>11253657.369999999</v>
      </c>
      <c r="AG1282" s="159">
        <v>657923.98</v>
      </c>
      <c r="AH1282" s="159">
        <v>696297.91</v>
      </c>
      <c r="AI1282" s="159">
        <v>1188692.8799999999</v>
      </c>
      <c r="AJ1282" s="159">
        <v>0</v>
      </c>
    </row>
    <row r="1283" spans="1:36">
      <c r="A1283" s="153">
        <v>16</v>
      </c>
      <c r="B1283" s="154">
        <v>4</v>
      </c>
      <c r="C1283" s="154">
        <v>3</v>
      </c>
      <c r="D1283" s="155">
        <v>2</v>
      </c>
      <c r="E1283" s="155" t="s">
        <v>556</v>
      </c>
      <c r="F1283" s="156" t="s">
        <v>4419</v>
      </c>
      <c r="G1283" s="156" t="s">
        <v>556</v>
      </c>
      <c r="H1283" s="156" t="s">
        <v>4420</v>
      </c>
      <c r="I1283" s="155">
        <v>1604032</v>
      </c>
      <c r="J1283" s="157" t="s">
        <v>1610</v>
      </c>
      <c r="K1283" s="157"/>
      <c r="L1283" s="155">
        <v>2022</v>
      </c>
      <c r="M1283" s="158">
        <v>6791</v>
      </c>
      <c r="N1283" s="159">
        <v>32226590.649999999</v>
      </c>
      <c r="O1283" s="159">
        <v>30454919.079999998</v>
      </c>
      <c r="P1283" s="159">
        <v>21633271.420000002</v>
      </c>
      <c r="Q1283" s="159">
        <v>13415846</v>
      </c>
      <c r="R1283" s="159">
        <v>8217425.4199999999</v>
      </c>
      <c r="S1283" s="159">
        <v>1771671.57</v>
      </c>
      <c r="T1283" s="159">
        <v>45112</v>
      </c>
      <c r="U1283" s="159">
        <v>30195776.23</v>
      </c>
      <c r="V1283" s="159">
        <v>26510514.629999999</v>
      </c>
      <c r="W1283" s="159">
        <v>12268568.15</v>
      </c>
      <c r="X1283" s="159">
        <v>98442.98</v>
      </c>
      <c r="Y1283" s="159">
        <v>3685261.6</v>
      </c>
      <c r="Z1283" s="159">
        <v>2585784.7000000002</v>
      </c>
      <c r="AA1283" s="159">
        <v>1952238</v>
      </c>
      <c r="AB1283" s="159">
        <v>633546.70000000019</v>
      </c>
      <c r="AC1283" s="159">
        <v>695761.74</v>
      </c>
      <c r="AD1283" s="159">
        <v>695761.74</v>
      </c>
      <c r="AE1283" s="159">
        <v>6088394</v>
      </c>
      <c r="AF1283" s="159">
        <v>3944404.45</v>
      </c>
      <c r="AG1283" s="159">
        <v>69133.5</v>
      </c>
      <c r="AH1283" s="159">
        <v>71524.78</v>
      </c>
      <c r="AI1283" s="159">
        <v>0</v>
      </c>
      <c r="AJ1283" s="159">
        <v>0</v>
      </c>
    </row>
    <row r="1284" spans="1:36">
      <c r="A1284" s="153">
        <v>16</v>
      </c>
      <c r="B1284" s="154">
        <v>4</v>
      </c>
      <c r="C1284" s="154">
        <v>4</v>
      </c>
      <c r="D1284" s="155">
        <v>3</v>
      </c>
      <c r="E1284" s="155" t="s">
        <v>556</v>
      </c>
      <c r="F1284" s="156" t="s">
        <v>4416</v>
      </c>
      <c r="G1284" s="156" t="s">
        <v>556</v>
      </c>
      <c r="H1284" s="156" t="s">
        <v>4421</v>
      </c>
      <c r="I1284" s="155">
        <v>1604043</v>
      </c>
      <c r="J1284" s="157" t="s">
        <v>1609</v>
      </c>
      <c r="K1284" s="157"/>
      <c r="L1284" s="155">
        <v>2022</v>
      </c>
      <c r="M1284" s="158">
        <v>13407</v>
      </c>
      <c r="N1284" s="159">
        <v>65713635.770000003</v>
      </c>
      <c r="O1284" s="159">
        <v>62217601.909999996</v>
      </c>
      <c r="P1284" s="159">
        <v>40393455.899999999</v>
      </c>
      <c r="Q1284" s="159">
        <v>19459312</v>
      </c>
      <c r="R1284" s="159">
        <v>20934143.899999999</v>
      </c>
      <c r="S1284" s="159">
        <v>3496033.86</v>
      </c>
      <c r="T1284" s="159">
        <v>565724.73</v>
      </c>
      <c r="U1284" s="159">
        <v>61705205.560000002</v>
      </c>
      <c r="V1284" s="159">
        <v>57761954.920000002</v>
      </c>
      <c r="W1284" s="159">
        <v>21923339.140000001</v>
      </c>
      <c r="X1284" s="159">
        <v>84897.57</v>
      </c>
      <c r="Y1284" s="159">
        <v>3943250.64</v>
      </c>
      <c r="Z1284" s="159">
        <v>3388461.61</v>
      </c>
      <c r="AA1284" s="159">
        <v>0</v>
      </c>
      <c r="AB1284" s="159">
        <v>3388461.61</v>
      </c>
      <c r="AC1284" s="159">
        <v>1550000</v>
      </c>
      <c r="AD1284" s="159">
        <v>1550000</v>
      </c>
      <c r="AE1284" s="159">
        <v>5220000</v>
      </c>
      <c r="AF1284" s="159">
        <v>4455646.99</v>
      </c>
      <c r="AG1284" s="159">
        <v>144585</v>
      </c>
      <c r="AH1284" s="159">
        <v>151765.82999999999</v>
      </c>
      <c r="AI1284" s="159">
        <v>0</v>
      </c>
      <c r="AJ1284" s="159">
        <v>0</v>
      </c>
    </row>
    <row r="1285" spans="1:36">
      <c r="A1285" s="153">
        <v>16</v>
      </c>
      <c r="B1285" s="154">
        <v>5</v>
      </c>
      <c r="C1285" s="154">
        <v>1</v>
      </c>
      <c r="D1285" s="155">
        <v>3</v>
      </c>
      <c r="E1285" s="155" t="s">
        <v>556</v>
      </c>
      <c r="F1285" s="156" t="s">
        <v>4422</v>
      </c>
      <c r="G1285" s="156" t="s">
        <v>556</v>
      </c>
      <c r="H1285" s="156" t="s">
        <v>4423</v>
      </c>
      <c r="I1285" s="155">
        <v>1605013</v>
      </c>
      <c r="J1285" s="157" t="s">
        <v>1608</v>
      </c>
      <c r="K1285" s="157"/>
      <c r="L1285" s="155">
        <v>2022</v>
      </c>
      <c r="M1285" s="158">
        <v>12689</v>
      </c>
      <c r="N1285" s="159">
        <v>83998599.060000002</v>
      </c>
      <c r="O1285" s="159">
        <v>78110317.569999993</v>
      </c>
      <c r="P1285" s="159">
        <v>28199274.09</v>
      </c>
      <c r="Q1285" s="159">
        <v>10230335</v>
      </c>
      <c r="R1285" s="159">
        <v>17968939.09</v>
      </c>
      <c r="S1285" s="159">
        <v>5888281.4900000002</v>
      </c>
      <c r="T1285" s="159">
        <v>2359139.5699999998</v>
      </c>
      <c r="U1285" s="159">
        <v>77447750</v>
      </c>
      <c r="V1285" s="159">
        <v>70220415.349999994</v>
      </c>
      <c r="W1285" s="159">
        <v>27732008.940000001</v>
      </c>
      <c r="X1285" s="159">
        <v>355255.99</v>
      </c>
      <c r="Y1285" s="159">
        <v>7227334.6500000004</v>
      </c>
      <c r="Z1285" s="159">
        <v>6308756.5899999999</v>
      </c>
      <c r="AA1285" s="159">
        <v>0</v>
      </c>
      <c r="AB1285" s="159">
        <v>6308756.5899999999</v>
      </c>
      <c r="AC1285" s="159">
        <v>2253000</v>
      </c>
      <c r="AD1285" s="159">
        <v>2253000</v>
      </c>
      <c r="AE1285" s="159">
        <v>15019900</v>
      </c>
      <c r="AF1285" s="159">
        <v>7889902.2199999997</v>
      </c>
      <c r="AG1285" s="159">
        <v>397529.34</v>
      </c>
      <c r="AH1285" s="159">
        <v>275055.23</v>
      </c>
      <c r="AI1285" s="159">
        <v>0</v>
      </c>
      <c r="AJ1285" s="159">
        <v>0</v>
      </c>
    </row>
    <row r="1286" spans="1:36">
      <c r="A1286" s="153">
        <v>16</v>
      </c>
      <c r="B1286" s="154">
        <v>5</v>
      </c>
      <c r="C1286" s="154">
        <v>2</v>
      </c>
      <c r="D1286" s="155">
        <v>3</v>
      </c>
      <c r="E1286" s="155" t="s">
        <v>556</v>
      </c>
      <c r="F1286" s="156" t="s">
        <v>4422</v>
      </c>
      <c r="G1286" s="156" t="s">
        <v>556</v>
      </c>
      <c r="H1286" s="156" t="s">
        <v>4424</v>
      </c>
      <c r="I1286" s="155">
        <v>1605023</v>
      </c>
      <c r="J1286" s="157" t="s">
        <v>1607</v>
      </c>
      <c r="K1286" s="157"/>
      <c r="L1286" s="155">
        <v>2022</v>
      </c>
      <c r="M1286" s="158">
        <v>22468</v>
      </c>
      <c r="N1286" s="159">
        <v>117561049.51000001</v>
      </c>
      <c r="O1286" s="159">
        <v>100899934.44</v>
      </c>
      <c r="P1286" s="159">
        <v>49249075.140000001</v>
      </c>
      <c r="Q1286" s="159">
        <v>17617343</v>
      </c>
      <c r="R1286" s="159">
        <v>31631732.140000001</v>
      </c>
      <c r="S1286" s="159">
        <v>16661115.07</v>
      </c>
      <c r="T1286" s="159">
        <v>2523105.69</v>
      </c>
      <c r="U1286" s="159">
        <v>123643953.69</v>
      </c>
      <c r="V1286" s="159">
        <v>95977156.819999993</v>
      </c>
      <c r="W1286" s="159">
        <v>39495971.420000002</v>
      </c>
      <c r="X1286" s="159">
        <v>935651.44</v>
      </c>
      <c r="Y1286" s="159">
        <v>27666796.870000001</v>
      </c>
      <c r="Z1286" s="159">
        <v>19251158.190000001</v>
      </c>
      <c r="AA1286" s="159">
        <v>15000000</v>
      </c>
      <c r="AB1286" s="159">
        <v>4251158.1900000013</v>
      </c>
      <c r="AC1286" s="159">
        <v>3000000</v>
      </c>
      <c r="AD1286" s="159">
        <v>3000000</v>
      </c>
      <c r="AE1286" s="159">
        <v>48000000</v>
      </c>
      <c r="AF1286" s="159">
        <v>4922777.62</v>
      </c>
      <c r="AG1286" s="159">
        <v>346444</v>
      </c>
      <c r="AH1286" s="159">
        <v>185124.53</v>
      </c>
      <c r="AI1286" s="159">
        <v>0</v>
      </c>
      <c r="AJ1286" s="159">
        <v>0</v>
      </c>
    </row>
    <row r="1287" spans="1:36">
      <c r="A1287" s="153">
        <v>16</v>
      </c>
      <c r="B1287" s="154">
        <v>5</v>
      </c>
      <c r="C1287" s="154">
        <v>3</v>
      </c>
      <c r="D1287" s="155">
        <v>2</v>
      </c>
      <c r="E1287" s="155" t="s">
        <v>556</v>
      </c>
      <c r="F1287" s="156" t="s">
        <v>4425</v>
      </c>
      <c r="G1287" s="156" t="s">
        <v>556</v>
      </c>
      <c r="H1287" s="156" t="s">
        <v>4426</v>
      </c>
      <c r="I1287" s="155">
        <v>1605032</v>
      </c>
      <c r="J1287" s="157" t="s">
        <v>1606</v>
      </c>
      <c r="K1287" s="157"/>
      <c r="L1287" s="155">
        <v>2022</v>
      </c>
      <c r="M1287" s="158">
        <v>7378</v>
      </c>
      <c r="N1287" s="159">
        <v>38880952.530000001</v>
      </c>
      <c r="O1287" s="159">
        <v>34925875.93</v>
      </c>
      <c r="P1287" s="159">
        <v>21903228.57</v>
      </c>
      <c r="Q1287" s="159">
        <v>11981867</v>
      </c>
      <c r="R1287" s="159">
        <v>9921361.5700000003</v>
      </c>
      <c r="S1287" s="159">
        <v>3955076.6</v>
      </c>
      <c r="T1287" s="159">
        <v>17788.439999999999</v>
      </c>
      <c r="U1287" s="159">
        <v>36133756.289999999</v>
      </c>
      <c r="V1287" s="159">
        <v>30140806.120000001</v>
      </c>
      <c r="W1287" s="159">
        <v>11652638.640000001</v>
      </c>
      <c r="X1287" s="159">
        <v>19127.400000000001</v>
      </c>
      <c r="Y1287" s="159">
        <v>5992950.1699999999</v>
      </c>
      <c r="Z1287" s="159">
        <v>1897282.29</v>
      </c>
      <c r="AA1287" s="159">
        <v>0</v>
      </c>
      <c r="AB1287" s="159">
        <v>1897282.29</v>
      </c>
      <c r="AC1287" s="159">
        <v>1305733.52</v>
      </c>
      <c r="AD1287" s="159">
        <v>805733.52</v>
      </c>
      <c r="AE1287" s="159">
        <v>573760.49</v>
      </c>
      <c r="AF1287" s="159">
        <v>4785069.8099999996</v>
      </c>
      <c r="AG1287" s="159">
        <v>146869.82999999999</v>
      </c>
      <c r="AH1287" s="159">
        <v>196147.73</v>
      </c>
      <c r="AI1287" s="159">
        <v>0</v>
      </c>
      <c r="AJ1287" s="159">
        <v>0</v>
      </c>
    </row>
    <row r="1288" spans="1:36">
      <c r="A1288" s="153">
        <v>16</v>
      </c>
      <c r="B1288" s="154">
        <v>5</v>
      </c>
      <c r="C1288" s="154">
        <v>4</v>
      </c>
      <c r="D1288" s="155">
        <v>2</v>
      </c>
      <c r="E1288" s="155" t="s">
        <v>556</v>
      </c>
      <c r="F1288" s="156" t="s">
        <v>4425</v>
      </c>
      <c r="G1288" s="156" t="s">
        <v>556</v>
      </c>
      <c r="H1288" s="156" t="s">
        <v>4427</v>
      </c>
      <c r="I1288" s="155">
        <v>1605042</v>
      </c>
      <c r="J1288" s="157" t="s">
        <v>1605</v>
      </c>
      <c r="K1288" s="157"/>
      <c r="L1288" s="155">
        <v>2022</v>
      </c>
      <c r="M1288" s="158">
        <v>5397</v>
      </c>
      <c r="N1288" s="159">
        <v>27558831.52</v>
      </c>
      <c r="O1288" s="159">
        <v>24744364.780000001</v>
      </c>
      <c r="P1288" s="159">
        <v>16192679.02</v>
      </c>
      <c r="Q1288" s="159">
        <v>8843973</v>
      </c>
      <c r="R1288" s="159">
        <v>7348706.0199999996</v>
      </c>
      <c r="S1288" s="159">
        <v>2814466.74</v>
      </c>
      <c r="T1288" s="159">
        <v>14848.46</v>
      </c>
      <c r="U1288" s="159">
        <v>23975214.170000002</v>
      </c>
      <c r="V1288" s="159">
        <v>20674569.190000001</v>
      </c>
      <c r="W1288" s="159">
        <v>7921462.6399999997</v>
      </c>
      <c r="X1288" s="159">
        <v>76024.31</v>
      </c>
      <c r="Y1288" s="159">
        <v>3300644.98</v>
      </c>
      <c r="Z1288" s="159">
        <v>2876738.67</v>
      </c>
      <c r="AA1288" s="159">
        <v>431425.81</v>
      </c>
      <c r="AB1288" s="159">
        <v>2445312.86</v>
      </c>
      <c r="AC1288" s="159">
        <v>962949.6</v>
      </c>
      <c r="AD1288" s="159">
        <v>962949.6</v>
      </c>
      <c r="AE1288" s="159">
        <v>3768578.98</v>
      </c>
      <c r="AF1288" s="159">
        <v>4069795.59</v>
      </c>
      <c r="AG1288" s="159">
        <v>397179.65</v>
      </c>
      <c r="AH1288" s="159">
        <v>244023.94</v>
      </c>
      <c r="AI1288" s="159">
        <v>0</v>
      </c>
      <c r="AJ1288" s="159">
        <v>0</v>
      </c>
    </row>
    <row r="1289" spans="1:36">
      <c r="A1289" s="153">
        <v>16</v>
      </c>
      <c r="B1289" s="154">
        <v>5</v>
      </c>
      <c r="C1289" s="154">
        <v>5</v>
      </c>
      <c r="D1289" s="155">
        <v>3</v>
      </c>
      <c r="E1289" s="155" t="s">
        <v>556</v>
      </c>
      <c r="F1289" s="156" t="s">
        <v>4422</v>
      </c>
      <c r="G1289" s="156" t="s">
        <v>556</v>
      </c>
      <c r="H1289" s="156" t="s">
        <v>4428</v>
      </c>
      <c r="I1289" s="155">
        <v>1605053</v>
      </c>
      <c r="J1289" s="157" t="s">
        <v>1604</v>
      </c>
      <c r="K1289" s="157"/>
      <c r="L1289" s="155">
        <v>2022</v>
      </c>
      <c r="M1289" s="158">
        <v>15648</v>
      </c>
      <c r="N1289" s="159">
        <v>66878641.109999999</v>
      </c>
      <c r="O1289" s="159">
        <v>64668255.950000003</v>
      </c>
      <c r="P1289" s="159">
        <v>29871541.32</v>
      </c>
      <c r="Q1289" s="159">
        <v>11755360</v>
      </c>
      <c r="R1289" s="159">
        <v>18116181.32</v>
      </c>
      <c r="S1289" s="159">
        <v>2210385.16</v>
      </c>
      <c r="T1289" s="159">
        <v>372100.82</v>
      </c>
      <c r="U1289" s="159">
        <v>65654174.229999997</v>
      </c>
      <c r="V1289" s="159">
        <v>60727128.850000001</v>
      </c>
      <c r="W1289" s="159">
        <v>28358335.690000001</v>
      </c>
      <c r="X1289" s="159">
        <v>0</v>
      </c>
      <c r="Y1289" s="159">
        <v>4927045.38</v>
      </c>
      <c r="Z1289" s="159">
        <v>6764400.1699999999</v>
      </c>
      <c r="AA1289" s="159">
        <v>0</v>
      </c>
      <c r="AB1289" s="159">
        <v>6764400.1699999999</v>
      </c>
      <c r="AC1289" s="159">
        <v>0</v>
      </c>
      <c r="AD1289" s="159">
        <v>0</v>
      </c>
      <c r="AE1289" s="159">
        <v>688.59</v>
      </c>
      <c r="AF1289" s="159">
        <v>3941127.1</v>
      </c>
      <c r="AG1289" s="159">
        <v>124599.85</v>
      </c>
      <c r="AH1289" s="159">
        <v>124599.85</v>
      </c>
      <c r="AI1289" s="159">
        <v>0</v>
      </c>
      <c r="AJ1289" s="159">
        <v>688.59</v>
      </c>
    </row>
    <row r="1290" spans="1:36">
      <c r="A1290" s="153">
        <v>16</v>
      </c>
      <c r="B1290" s="154">
        <v>6</v>
      </c>
      <c r="C1290" s="154">
        <v>1</v>
      </c>
      <c r="D1290" s="155">
        <v>2</v>
      </c>
      <c r="E1290" s="155" t="s">
        <v>556</v>
      </c>
      <c r="F1290" s="156" t="s">
        <v>4429</v>
      </c>
      <c r="G1290" s="156" t="s">
        <v>556</v>
      </c>
      <c r="H1290" s="156" t="s">
        <v>4430</v>
      </c>
      <c r="I1290" s="155">
        <v>1606012</v>
      </c>
      <c r="J1290" s="157" t="s">
        <v>1603</v>
      </c>
      <c r="K1290" s="157"/>
      <c r="L1290" s="155">
        <v>2022</v>
      </c>
      <c r="M1290" s="158">
        <v>3580</v>
      </c>
      <c r="N1290" s="159">
        <v>19575609.890000001</v>
      </c>
      <c r="O1290" s="159">
        <v>17147689.789999999</v>
      </c>
      <c r="P1290" s="159">
        <v>11286018.879999999</v>
      </c>
      <c r="Q1290" s="159">
        <v>5270037</v>
      </c>
      <c r="R1290" s="159">
        <v>6015981.8799999999</v>
      </c>
      <c r="S1290" s="159">
        <v>2427920.1</v>
      </c>
      <c r="T1290" s="159">
        <v>5699.92</v>
      </c>
      <c r="U1290" s="159">
        <v>16731237.890000001</v>
      </c>
      <c r="V1290" s="159">
        <v>16015249.42</v>
      </c>
      <c r="W1290" s="159">
        <v>6564753.0700000003</v>
      </c>
      <c r="X1290" s="159">
        <v>100801.77</v>
      </c>
      <c r="Y1290" s="159">
        <v>715988.47</v>
      </c>
      <c r="Z1290" s="159">
        <v>1489736.66</v>
      </c>
      <c r="AA1290" s="159">
        <v>0</v>
      </c>
      <c r="AB1290" s="159">
        <v>1489736.66</v>
      </c>
      <c r="AC1290" s="159">
        <v>1692536.92</v>
      </c>
      <c r="AD1290" s="159">
        <v>1692536.92</v>
      </c>
      <c r="AE1290" s="159">
        <v>3544837.17</v>
      </c>
      <c r="AF1290" s="159">
        <v>1132440.3700000001</v>
      </c>
      <c r="AG1290" s="159">
        <v>88321.38</v>
      </c>
      <c r="AH1290" s="159">
        <v>88321.38</v>
      </c>
      <c r="AI1290" s="159">
        <v>0</v>
      </c>
      <c r="AJ1290" s="159">
        <v>12.04</v>
      </c>
    </row>
    <row r="1291" spans="1:36">
      <c r="A1291" s="153">
        <v>16</v>
      </c>
      <c r="B1291" s="154">
        <v>6</v>
      </c>
      <c r="C1291" s="154">
        <v>2</v>
      </c>
      <c r="D1291" s="155">
        <v>3</v>
      </c>
      <c r="E1291" s="155" t="s">
        <v>556</v>
      </c>
      <c r="F1291" s="156" t="s">
        <v>4431</v>
      </c>
      <c r="G1291" s="156" t="s">
        <v>556</v>
      </c>
      <c r="H1291" s="156" t="s">
        <v>4432</v>
      </c>
      <c r="I1291" s="155">
        <v>1606023</v>
      </c>
      <c r="J1291" s="157" t="s">
        <v>1602</v>
      </c>
      <c r="K1291" s="157"/>
      <c r="L1291" s="155">
        <v>2022</v>
      </c>
      <c r="M1291" s="158">
        <v>26235</v>
      </c>
      <c r="N1291" s="159">
        <v>132155060.77</v>
      </c>
      <c r="O1291" s="159">
        <v>123457519.31999999</v>
      </c>
      <c r="P1291" s="159">
        <v>65490158.460000001</v>
      </c>
      <c r="Q1291" s="159">
        <v>23413207</v>
      </c>
      <c r="R1291" s="159">
        <v>42076951.460000001</v>
      </c>
      <c r="S1291" s="159">
        <v>8697541.4499999993</v>
      </c>
      <c r="T1291" s="159">
        <v>1478128.6</v>
      </c>
      <c r="U1291" s="159">
        <v>123360003.51000001</v>
      </c>
      <c r="V1291" s="159">
        <v>115373855.36</v>
      </c>
      <c r="W1291" s="159">
        <v>49290578.770000003</v>
      </c>
      <c r="X1291" s="159">
        <v>819808.22</v>
      </c>
      <c r="Y1291" s="159">
        <v>7986148.1500000004</v>
      </c>
      <c r="Z1291" s="159">
        <v>11621075.23</v>
      </c>
      <c r="AA1291" s="159">
        <v>0</v>
      </c>
      <c r="AB1291" s="159">
        <v>11621075.23</v>
      </c>
      <c r="AC1291" s="159">
        <v>2454548.2799999998</v>
      </c>
      <c r="AD1291" s="159">
        <v>2454548.2799999998</v>
      </c>
      <c r="AE1291" s="159">
        <v>44867527.259999998</v>
      </c>
      <c r="AF1291" s="159">
        <v>8083663.96</v>
      </c>
      <c r="AG1291" s="159">
        <v>271967.45</v>
      </c>
      <c r="AH1291" s="159">
        <v>322590.48</v>
      </c>
      <c r="AI1291" s="159">
        <v>0</v>
      </c>
      <c r="AJ1291" s="159">
        <v>0</v>
      </c>
    </row>
    <row r="1292" spans="1:36">
      <c r="A1292" s="153">
        <v>16</v>
      </c>
      <c r="B1292" s="154">
        <v>6</v>
      </c>
      <c r="C1292" s="154">
        <v>3</v>
      </c>
      <c r="D1292" s="155">
        <v>2</v>
      </c>
      <c r="E1292" s="155" t="s">
        <v>556</v>
      </c>
      <c r="F1292" s="156" t="s">
        <v>4429</v>
      </c>
      <c r="G1292" s="156" t="s">
        <v>556</v>
      </c>
      <c r="H1292" s="156" t="s">
        <v>4433</v>
      </c>
      <c r="I1292" s="155">
        <v>1606032</v>
      </c>
      <c r="J1292" s="157" t="s">
        <v>1601</v>
      </c>
      <c r="K1292" s="157"/>
      <c r="L1292" s="155">
        <v>2022</v>
      </c>
      <c r="M1292" s="158">
        <v>5161</v>
      </c>
      <c r="N1292" s="159">
        <v>31118231.140000001</v>
      </c>
      <c r="O1292" s="159">
        <v>25304602.449999999</v>
      </c>
      <c r="P1292" s="159">
        <v>16434447.810000001</v>
      </c>
      <c r="Q1292" s="159">
        <v>7798685</v>
      </c>
      <c r="R1292" s="159">
        <v>8635762.8100000005</v>
      </c>
      <c r="S1292" s="159">
        <v>5813628.6900000004</v>
      </c>
      <c r="T1292" s="159">
        <v>446229.32</v>
      </c>
      <c r="U1292" s="159">
        <v>29505768.879999999</v>
      </c>
      <c r="V1292" s="159">
        <v>22452899.949999999</v>
      </c>
      <c r="W1292" s="159">
        <v>6144370.5199999996</v>
      </c>
      <c r="X1292" s="159">
        <v>54144.66</v>
      </c>
      <c r="Y1292" s="159">
        <v>7052868.9299999997</v>
      </c>
      <c r="Z1292" s="159">
        <v>4639001.42</v>
      </c>
      <c r="AA1292" s="159">
        <v>2000000</v>
      </c>
      <c r="AB1292" s="159">
        <v>2639001.42</v>
      </c>
      <c r="AC1292" s="159">
        <v>1157637.72</v>
      </c>
      <c r="AD1292" s="159">
        <v>1142637.72</v>
      </c>
      <c r="AE1292" s="159">
        <v>3401046.72</v>
      </c>
      <c r="AF1292" s="159">
        <v>2851702.5</v>
      </c>
      <c r="AG1292" s="159">
        <v>1075031.3</v>
      </c>
      <c r="AH1292" s="159">
        <v>486871.2</v>
      </c>
      <c r="AI1292" s="159">
        <v>0</v>
      </c>
      <c r="AJ1292" s="159">
        <v>0</v>
      </c>
    </row>
    <row r="1293" spans="1:36">
      <c r="A1293" s="153">
        <v>16</v>
      </c>
      <c r="B1293" s="154">
        <v>6</v>
      </c>
      <c r="C1293" s="154">
        <v>4</v>
      </c>
      <c r="D1293" s="155">
        <v>2</v>
      </c>
      <c r="E1293" s="155" t="s">
        <v>556</v>
      </c>
      <c r="F1293" s="156" t="s">
        <v>4429</v>
      </c>
      <c r="G1293" s="156" t="s">
        <v>556</v>
      </c>
      <c r="H1293" s="156" t="s">
        <v>4434</v>
      </c>
      <c r="I1293" s="155">
        <v>1606042</v>
      </c>
      <c r="J1293" s="157" t="s">
        <v>1600</v>
      </c>
      <c r="K1293" s="157"/>
      <c r="L1293" s="155">
        <v>2022</v>
      </c>
      <c r="M1293" s="158">
        <v>3317</v>
      </c>
      <c r="N1293" s="159">
        <v>18067258.82</v>
      </c>
      <c r="O1293" s="159">
        <v>16864498.239999998</v>
      </c>
      <c r="P1293" s="159">
        <v>10573813.32</v>
      </c>
      <c r="Q1293" s="159">
        <v>5209808</v>
      </c>
      <c r="R1293" s="159">
        <v>5364005.32</v>
      </c>
      <c r="S1293" s="159">
        <v>1202760.58</v>
      </c>
      <c r="T1293" s="159">
        <v>23214.3</v>
      </c>
      <c r="U1293" s="159">
        <v>16440080.27</v>
      </c>
      <c r="V1293" s="159">
        <v>15342413.49</v>
      </c>
      <c r="W1293" s="159">
        <v>6055631.2699999996</v>
      </c>
      <c r="X1293" s="159">
        <v>50322.080000000002</v>
      </c>
      <c r="Y1293" s="159">
        <v>1097666.78</v>
      </c>
      <c r="Z1293" s="159">
        <v>1179782.6499999999</v>
      </c>
      <c r="AA1293" s="159">
        <v>0</v>
      </c>
      <c r="AB1293" s="159">
        <v>1179782.6499999999</v>
      </c>
      <c r="AC1293" s="159">
        <v>440000</v>
      </c>
      <c r="AD1293" s="159">
        <v>440000</v>
      </c>
      <c r="AE1293" s="159">
        <v>2488749.9</v>
      </c>
      <c r="AF1293" s="159">
        <v>1522084.75</v>
      </c>
      <c r="AG1293" s="159">
        <v>265814.37</v>
      </c>
      <c r="AH1293" s="159">
        <v>266425.90000000002</v>
      </c>
      <c r="AI1293" s="159">
        <v>0</v>
      </c>
      <c r="AJ1293" s="159">
        <v>0</v>
      </c>
    </row>
    <row r="1294" spans="1:36">
      <c r="A1294" s="153">
        <v>16</v>
      </c>
      <c r="B1294" s="154">
        <v>6</v>
      </c>
      <c r="C1294" s="154">
        <v>5</v>
      </c>
      <c r="D1294" s="155">
        <v>2</v>
      </c>
      <c r="E1294" s="155" t="s">
        <v>556</v>
      </c>
      <c r="F1294" s="156" t="s">
        <v>4429</v>
      </c>
      <c r="G1294" s="156" t="s">
        <v>556</v>
      </c>
      <c r="H1294" s="156" t="s">
        <v>4435</v>
      </c>
      <c r="I1294" s="155">
        <v>1606052</v>
      </c>
      <c r="J1294" s="157" t="s">
        <v>1599</v>
      </c>
      <c r="K1294" s="157"/>
      <c r="L1294" s="155">
        <v>2022</v>
      </c>
      <c r="M1294" s="158">
        <v>4387</v>
      </c>
      <c r="N1294" s="159">
        <v>28128075.719999999</v>
      </c>
      <c r="O1294" s="159">
        <v>25441766.329999998</v>
      </c>
      <c r="P1294" s="159">
        <v>13703768.34</v>
      </c>
      <c r="Q1294" s="159">
        <v>5939773</v>
      </c>
      <c r="R1294" s="159">
        <v>7763995.3399999999</v>
      </c>
      <c r="S1294" s="159">
        <v>2686309.39</v>
      </c>
      <c r="T1294" s="159">
        <v>90464.1</v>
      </c>
      <c r="U1294" s="159">
        <v>24513041.43</v>
      </c>
      <c r="V1294" s="159">
        <v>23006039.289999999</v>
      </c>
      <c r="W1294" s="159">
        <v>8968761.4000000004</v>
      </c>
      <c r="X1294" s="159">
        <v>101968.15</v>
      </c>
      <c r="Y1294" s="159">
        <v>1507002.14</v>
      </c>
      <c r="Z1294" s="159">
        <v>1406704.42</v>
      </c>
      <c r="AA1294" s="159">
        <v>0</v>
      </c>
      <c r="AB1294" s="159">
        <v>1406704.42</v>
      </c>
      <c r="AC1294" s="159">
        <v>940000</v>
      </c>
      <c r="AD1294" s="159">
        <v>940000</v>
      </c>
      <c r="AE1294" s="159">
        <v>5184500</v>
      </c>
      <c r="AF1294" s="159">
        <v>2435727.04</v>
      </c>
      <c r="AG1294" s="159">
        <v>104999.85</v>
      </c>
      <c r="AH1294" s="159">
        <v>105000</v>
      </c>
      <c r="AI1294" s="159">
        <v>0</v>
      </c>
      <c r="AJ1294" s="159">
        <v>0</v>
      </c>
    </row>
    <row r="1295" spans="1:36">
      <c r="A1295" s="153">
        <v>16</v>
      </c>
      <c r="B1295" s="154">
        <v>7</v>
      </c>
      <c r="C1295" s="154">
        <v>1</v>
      </c>
      <c r="D1295" s="155">
        <v>3</v>
      </c>
      <c r="E1295" s="155" t="s">
        <v>556</v>
      </c>
      <c r="F1295" s="156" t="s">
        <v>4436</v>
      </c>
      <c r="G1295" s="156" t="s">
        <v>556</v>
      </c>
      <c r="H1295" s="156" t="s">
        <v>4437</v>
      </c>
      <c r="I1295" s="155">
        <v>1607013</v>
      </c>
      <c r="J1295" s="157" t="s">
        <v>1598</v>
      </c>
      <c r="K1295" s="157"/>
      <c r="L1295" s="155">
        <v>2022</v>
      </c>
      <c r="M1295" s="158">
        <v>23525</v>
      </c>
      <c r="N1295" s="159">
        <v>108180560.95</v>
      </c>
      <c r="O1295" s="159">
        <v>101174164.63</v>
      </c>
      <c r="P1295" s="159">
        <v>55752518.659999996</v>
      </c>
      <c r="Q1295" s="159">
        <v>22894208</v>
      </c>
      <c r="R1295" s="159">
        <v>32858310.66</v>
      </c>
      <c r="S1295" s="159">
        <v>7006396.3200000003</v>
      </c>
      <c r="T1295" s="159">
        <v>2510896.41</v>
      </c>
      <c r="U1295" s="159">
        <v>102954496.5</v>
      </c>
      <c r="V1295" s="159">
        <v>95168725.760000005</v>
      </c>
      <c r="W1295" s="159">
        <v>28866422.690000001</v>
      </c>
      <c r="X1295" s="159">
        <v>643747.48</v>
      </c>
      <c r="Y1295" s="159">
        <v>7785770.7400000002</v>
      </c>
      <c r="Z1295" s="159">
        <v>7878198.04</v>
      </c>
      <c r="AA1295" s="159">
        <v>0</v>
      </c>
      <c r="AB1295" s="159">
        <v>7878198.04</v>
      </c>
      <c r="AC1295" s="159">
        <v>3910000</v>
      </c>
      <c r="AD1295" s="159">
        <v>3910000</v>
      </c>
      <c r="AE1295" s="159">
        <v>36451615</v>
      </c>
      <c r="AF1295" s="159">
        <v>6005438.8700000001</v>
      </c>
      <c r="AG1295" s="159">
        <v>144430.65</v>
      </c>
      <c r="AH1295" s="159">
        <v>337920.12</v>
      </c>
      <c r="AI1295" s="159">
        <v>0</v>
      </c>
      <c r="AJ1295" s="159">
        <v>0</v>
      </c>
    </row>
    <row r="1296" spans="1:36">
      <c r="A1296" s="153">
        <v>16</v>
      </c>
      <c r="B1296" s="154">
        <v>7</v>
      </c>
      <c r="C1296" s="154">
        <v>2</v>
      </c>
      <c r="D1296" s="155">
        <v>2</v>
      </c>
      <c r="E1296" s="155" t="s">
        <v>556</v>
      </c>
      <c r="F1296" s="156" t="s">
        <v>4438</v>
      </c>
      <c r="G1296" s="156" t="s">
        <v>556</v>
      </c>
      <c r="H1296" s="156" t="s">
        <v>4439</v>
      </c>
      <c r="I1296" s="155">
        <v>1607022</v>
      </c>
      <c r="J1296" s="157" t="s">
        <v>1597</v>
      </c>
      <c r="K1296" s="157"/>
      <c r="L1296" s="155">
        <v>2022</v>
      </c>
      <c r="M1296" s="158">
        <v>3424</v>
      </c>
      <c r="N1296" s="159">
        <v>19363791.02</v>
      </c>
      <c r="O1296" s="159">
        <v>18520579.149999999</v>
      </c>
      <c r="P1296" s="159">
        <v>11800158.140000001</v>
      </c>
      <c r="Q1296" s="159">
        <v>4541923</v>
      </c>
      <c r="R1296" s="159">
        <v>7258235.1399999997</v>
      </c>
      <c r="S1296" s="159">
        <v>843211.87</v>
      </c>
      <c r="T1296" s="159">
        <v>136098</v>
      </c>
      <c r="U1296" s="159">
        <v>18935801.68</v>
      </c>
      <c r="V1296" s="159">
        <v>17688211.969999999</v>
      </c>
      <c r="W1296" s="159">
        <v>6661288.4299999997</v>
      </c>
      <c r="X1296" s="159">
        <v>20645.52</v>
      </c>
      <c r="Y1296" s="159">
        <v>1247589.71</v>
      </c>
      <c r="Z1296" s="159">
        <v>1067049.72</v>
      </c>
      <c r="AA1296" s="159">
        <v>730500</v>
      </c>
      <c r="AB1296" s="159">
        <v>336549.72</v>
      </c>
      <c r="AC1296" s="159">
        <v>336549</v>
      </c>
      <c r="AD1296" s="159">
        <v>336549</v>
      </c>
      <c r="AE1296" s="159">
        <v>2028605</v>
      </c>
      <c r="AF1296" s="159">
        <v>832367.18</v>
      </c>
      <c r="AG1296" s="159">
        <v>116806.19</v>
      </c>
      <c r="AH1296" s="159">
        <v>116806.19</v>
      </c>
      <c r="AI1296" s="159">
        <v>0</v>
      </c>
      <c r="AJ1296" s="159">
        <v>0</v>
      </c>
    </row>
    <row r="1297" spans="1:36">
      <c r="A1297" s="153">
        <v>16</v>
      </c>
      <c r="B1297" s="154">
        <v>7</v>
      </c>
      <c r="C1297" s="154">
        <v>3</v>
      </c>
      <c r="D1297" s="155">
        <v>3</v>
      </c>
      <c r="E1297" s="155" t="s">
        <v>556</v>
      </c>
      <c r="F1297" s="156" t="s">
        <v>4436</v>
      </c>
      <c r="G1297" s="156" t="s">
        <v>556</v>
      </c>
      <c r="H1297" s="156" t="s">
        <v>4440</v>
      </c>
      <c r="I1297" s="155">
        <v>1607033</v>
      </c>
      <c r="J1297" s="157" t="s">
        <v>1596</v>
      </c>
      <c r="K1297" s="157"/>
      <c r="L1297" s="155">
        <v>2022</v>
      </c>
      <c r="M1297" s="158">
        <v>8703</v>
      </c>
      <c r="N1297" s="159">
        <v>45121562.950000003</v>
      </c>
      <c r="O1297" s="159">
        <v>40218022.640000001</v>
      </c>
      <c r="P1297" s="159">
        <v>28055301.550000001</v>
      </c>
      <c r="Q1297" s="159">
        <v>14521038</v>
      </c>
      <c r="R1297" s="159">
        <v>13534263.550000001</v>
      </c>
      <c r="S1297" s="159">
        <v>4903540.3099999996</v>
      </c>
      <c r="T1297" s="159">
        <v>959550.25</v>
      </c>
      <c r="U1297" s="159">
        <v>41813348.490000002</v>
      </c>
      <c r="V1297" s="159">
        <v>36340172.109999999</v>
      </c>
      <c r="W1297" s="159">
        <v>12978579.9</v>
      </c>
      <c r="X1297" s="159">
        <v>206422.47</v>
      </c>
      <c r="Y1297" s="159">
        <v>5473176.3799999999</v>
      </c>
      <c r="Z1297" s="159">
        <v>2656944.66</v>
      </c>
      <c r="AA1297" s="159">
        <v>904875.31</v>
      </c>
      <c r="AB1297" s="159">
        <v>1752069.35</v>
      </c>
      <c r="AC1297" s="159">
        <v>3634971.58</v>
      </c>
      <c r="AD1297" s="159">
        <v>3634971.58</v>
      </c>
      <c r="AE1297" s="159">
        <v>8761983.7599999998</v>
      </c>
      <c r="AF1297" s="159">
        <v>3877850.53</v>
      </c>
      <c r="AG1297" s="159">
        <v>506216.2</v>
      </c>
      <c r="AH1297" s="159">
        <v>274205.65000000002</v>
      </c>
      <c r="AI1297" s="159">
        <v>0</v>
      </c>
      <c r="AJ1297" s="159">
        <v>0</v>
      </c>
    </row>
    <row r="1298" spans="1:36">
      <c r="A1298" s="153">
        <v>16</v>
      </c>
      <c r="B1298" s="154">
        <v>7</v>
      </c>
      <c r="C1298" s="154">
        <v>4</v>
      </c>
      <c r="D1298" s="155">
        <v>2</v>
      </c>
      <c r="E1298" s="155" t="s">
        <v>556</v>
      </c>
      <c r="F1298" s="156" t="s">
        <v>4438</v>
      </c>
      <c r="G1298" s="156" t="s">
        <v>556</v>
      </c>
      <c r="H1298" s="156" t="s">
        <v>4441</v>
      </c>
      <c r="I1298" s="155">
        <v>1607042</v>
      </c>
      <c r="J1298" s="157" t="s">
        <v>1595</v>
      </c>
      <c r="K1298" s="157"/>
      <c r="L1298" s="155">
        <v>2022</v>
      </c>
      <c r="M1298" s="158">
        <v>7431</v>
      </c>
      <c r="N1298" s="159">
        <v>36510821.539999999</v>
      </c>
      <c r="O1298" s="159">
        <v>34337925.939999998</v>
      </c>
      <c r="P1298" s="159">
        <v>22339219.800000001</v>
      </c>
      <c r="Q1298" s="159">
        <v>11416286</v>
      </c>
      <c r="R1298" s="159">
        <v>10922933.800000001</v>
      </c>
      <c r="S1298" s="159">
        <v>2172895.6</v>
      </c>
      <c r="T1298" s="159">
        <v>1305210</v>
      </c>
      <c r="U1298" s="159">
        <v>35272709.420000002</v>
      </c>
      <c r="V1298" s="159">
        <v>33189997.010000002</v>
      </c>
      <c r="W1298" s="159">
        <v>12981504.76</v>
      </c>
      <c r="X1298" s="159">
        <v>86896.65</v>
      </c>
      <c r="Y1298" s="159">
        <v>2082712.41</v>
      </c>
      <c r="Z1298" s="159">
        <v>1197871.06</v>
      </c>
      <c r="AA1298" s="159">
        <v>460000</v>
      </c>
      <c r="AB1298" s="159">
        <v>737871.06</v>
      </c>
      <c r="AC1298" s="159">
        <v>783300</v>
      </c>
      <c r="AD1298" s="159">
        <v>783300</v>
      </c>
      <c r="AE1298" s="159">
        <v>5619664</v>
      </c>
      <c r="AF1298" s="159">
        <v>1147928.93</v>
      </c>
      <c r="AG1298" s="159">
        <v>108835.29</v>
      </c>
      <c r="AH1298" s="159">
        <v>108835.29</v>
      </c>
      <c r="AI1298" s="159">
        <v>0</v>
      </c>
      <c r="AJ1298" s="159">
        <v>0</v>
      </c>
    </row>
    <row r="1299" spans="1:36">
      <c r="A1299" s="153">
        <v>16</v>
      </c>
      <c r="B1299" s="154">
        <v>7</v>
      </c>
      <c r="C1299" s="154">
        <v>5</v>
      </c>
      <c r="D1299" s="155">
        <v>3</v>
      </c>
      <c r="E1299" s="155" t="s">
        <v>556</v>
      </c>
      <c r="F1299" s="156" t="s">
        <v>4436</v>
      </c>
      <c r="G1299" s="156" t="s">
        <v>556</v>
      </c>
      <c r="H1299" s="156" t="s">
        <v>4442</v>
      </c>
      <c r="I1299" s="155">
        <v>1607053</v>
      </c>
      <c r="J1299" s="157" t="s">
        <v>1594</v>
      </c>
      <c r="K1299" s="157"/>
      <c r="L1299" s="155">
        <v>2022</v>
      </c>
      <c r="M1299" s="158">
        <v>56858</v>
      </c>
      <c r="N1299" s="159">
        <v>334178680.62</v>
      </c>
      <c r="O1299" s="159">
        <v>247168183.02000001</v>
      </c>
      <c r="P1299" s="159">
        <v>129224734.06999999</v>
      </c>
      <c r="Q1299" s="159">
        <v>46775892</v>
      </c>
      <c r="R1299" s="159">
        <v>82448842.069999993</v>
      </c>
      <c r="S1299" s="159">
        <v>87010497.599999994</v>
      </c>
      <c r="T1299" s="159">
        <v>29061920.75</v>
      </c>
      <c r="U1299" s="159">
        <v>316149430.94999999</v>
      </c>
      <c r="V1299" s="159">
        <v>231339960.34</v>
      </c>
      <c r="W1299" s="159">
        <v>79351894.290000007</v>
      </c>
      <c r="X1299" s="159">
        <v>2422660.4300000002</v>
      </c>
      <c r="Y1299" s="159">
        <v>84809470.609999999</v>
      </c>
      <c r="Z1299" s="159">
        <v>33883247.909999996</v>
      </c>
      <c r="AA1299" s="159">
        <v>27061082.949999999</v>
      </c>
      <c r="AB1299" s="159">
        <v>6822164.9599999972</v>
      </c>
      <c r="AC1299" s="159">
        <v>15950000</v>
      </c>
      <c r="AD1299" s="159">
        <v>15950000</v>
      </c>
      <c r="AE1299" s="159">
        <v>139311082.94999999</v>
      </c>
      <c r="AF1299" s="159">
        <v>15828222.68</v>
      </c>
      <c r="AG1299" s="159">
        <v>2217465.77</v>
      </c>
      <c r="AH1299" s="159">
        <v>601759.81999999995</v>
      </c>
      <c r="AI1299" s="159">
        <v>0</v>
      </c>
      <c r="AJ1299" s="159">
        <v>0</v>
      </c>
    </row>
    <row r="1300" spans="1:36">
      <c r="A1300" s="153">
        <v>16</v>
      </c>
      <c r="B1300" s="154">
        <v>7</v>
      </c>
      <c r="C1300" s="154">
        <v>6</v>
      </c>
      <c r="D1300" s="155">
        <v>3</v>
      </c>
      <c r="E1300" s="155" t="s">
        <v>556</v>
      </c>
      <c r="F1300" s="156" t="s">
        <v>4436</v>
      </c>
      <c r="G1300" s="156" t="s">
        <v>556</v>
      </c>
      <c r="H1300" s="156" t="s">
        <v>4443</v>
      </c>
      <c r="I1300" s="155">
        <v>1607063</v>
      </c>
      <c r="J1300" s="157" t="s">
        <v>1593</v>
      </c>
      <c r="K1300" s="157"/>
      <c r="L1300" s="155">
        <v>2022</v>
      </c>
      <c r="M1300" s="158">
        <v>13440</v>
      </c>
      <c r="N1300" s="159">
        <v>73791616.079999998</v>
      </c>
      <c r="O1300" s="159">
        <v>67803948.829999998</v>
      </c>
      <c r="P1300" s="159">
        <v>41218894.629999995</v>
      </c>
      <c r="Q1300" s="159">
        <v>21464769</v>
      </c>
      <c r="R1300" s="159">
        <v>19754125.629999999</v>
      </c>
      <c r="S1300" s="159">
        <v>5987667.25</v>
      </c>
      <c r="T1300" s="159">
        <v>839264.63</v>
      </c>
      <c r="U1300" s="159">
        <v>70049980.189999998</v>
      </c>
      <c r="V1300" s="159">
        <v>61009846.909999996</v>
      </c>
      <c r="W1300" s="159">
        <v>23858409.25</v>
      </c>
      <c r="X1300" s="159">
        <v>549864.66</v>
      </c>
      <c r="Y1300" s="159">
        <v>9040133.2799999993</v>
      </c>
      <c r="Z1300" s="159">
        <v>235325.35</v>
      </c>
      <c r="AA1300" s="159">
        <v>0</v>
      </c>
      <c r="AB1300" s="159">
        <v>235325.35</v>
      </c>
      <c r="AC1300" s="159">
        <v>1760000</v>
      </c>
      <c r="AD1300" s="159">
        <v>1760000</v>
      </c>
      <c r="AE1300" s="159">
        <v>23528429.710000001</v>
      </c>
      <c r="AF1300" s="159">
        <v>6794101.9199999999</v>
      </c>
      <c r="AG1300" s="159">
        <v>144970</v>
      </c>
      <c r="AH1300" s="159">
        <v>187131.79</v>
      </c>
      <c r="AI1300" s="159">
        <v>37706.89</v>
      </c>
      <c r="AJ1300" s="159">
        <v>0</v>
      </c>
    </row>
    <row r="1301" spans="1:36">
      <c r="A1301" s="153">
        <v>16</v>
      </c>
      <c r="B1301" s="154">
        <v>7</v>
      </c>
      <c r="C1301" s="154">
        <v>7</v>
      </c>
      <c r="D1301" s="155">
        <v>3</v>
      </c>
      <c r="E1301" s="155" t="s">
        <v>556</v>
      </c>
      <c r="F1301" s="156" t="s">
        <v>4436</v>
      </c>
      <c r="G1301" s="156" t="s">
        <v>556</v>
      </c>
      <c r="H1301" s="156" t="s">
        <v>4444</v>
      </c>
      <c r="I1301" s="155">
        <v>1607073</v>
      </c>
      <c r="J1301" s="157" t="s">
        <v>1592</v>
      </c>
      <c r="K1301" s="157"/>
      <c r="L1301" s="155">
        <v>2022</v>
      </c>
      <c r="M1301" s="158">
        <v>12482</v>
      </c>
      <c r="N1301" s="159">
        <v>61259388.950000003</v>
      </c>
      <c r="O1301" s="159">
        <v>52885861.219999999</v>
      </c>
      <c r="P1301" s="159">
        <v>33073805.800000001</v>
      </c>
      <c r="Q1301" s="159">
        <v>14963718</v>
      </c>
      <c r="R1301" s="159">
        <v>18110087.800000001</v>
      </c>
      <c r="S1301" s="159">
        <v>8373527.7300000004</v>
      </c>
      <c r="T1301" s="159">
        <v>743036.05</v>
      </c>
      <c r="U1301" s="159">
        <v>53388869.359999999</v>
      </c>
      <c r="V1301" s="159">
        <v>48452659.189999998</v>
      </c>
      <c r="W1301" s="159">
        <v>18202549.969999999</v>
      </c>
      <c r="X1301" s="159">
        <v>271046.53000000003</v>
      </c>
      <c r="Y1301" s="159">
        <v>4936210.17</v>
      </c>
      <c r="Z1301" s="159">
        <v>4300515.25</v>
      </c>
      <c r="AA1301" s="159">
        <v>976697</v>
      </c>
      <c r="AB1301" s="159">
        <v>3323818.25</v>
      </c>
      <c r="AC1301" s="159">
        <v>2701039.45</v>
      </c>
      <c r="AD1301" s="159">
        <v>2701039.45</v>
      </c>
      <c r="AE1301" s="159">
        <v>15994296.560000001</v>
      </c>
      <c r="AF1301" s="159">
        <v>4433202.03</v>
      </c>
      <c r="AG1301" s="159">
        <v>730198.25</v>
      </c>
      <c r="AH1301" s="159">
        <v>530971.75</v>
      </c>
      <c r="AI1301" s="159">
        <v>0</v>
      </c>
      <c r="AJ1301" s="159">
        <v>0</v>
      </c>
    </row>
    <row r="1302" spans="1:36">
      <c r="A1302" s="153">
        <v>16</v>
      </c>
      <c r="B1302" s="154">
        <v>7</v>
      </c>
      <c r="C1302" s="154">
        <v>8</v>
      </c>
      <c r="D1302" s="155">
        <v>2</v>
      </c>
      <c r="E1302" s="155" t="s">
        <v>556</v>
      </c>
      <c r="F1302" s="156" t="s">
        <v>4438</v>
      </c>
      <c r="G1302" s="156" t="s">
        <v>556</v>
      </c>
      <c r="H1302" s="156" t="s">
        <v>4445</v>
      </c>
      <c r="I1302" s="155">
        <v>1607082</v>
      </c>
      <c r="J1302" s="157" t="s">
        <v>1591</v>
      </c>
      <c r="K1302" s="157"/>
      <c r="L1302" s="155">
        <v>2022</v>
      </c>
      <c r="M1302" s="158">
        <v>3481</v>
      </c>
      <c r="N1302" s="159">
        <v>17056076.649999999</v>
      </c>
      <c r="O1302" s="159">
        <v>16477139.130000001</v>
      </c>
      <c r="P1302" s="159">
        <v>10347490.59</v>
      </c>
      <c r="Q1302" s="159">
        <v>4846042</v>
      </c>
      <c r="R1302" s="159">
        <v>5501448.5899999999</v>
      </c>
      <c r="S1302" s="159">
        <v>578937.52</v>
      </c>
      <c r="T1302" s="159">
        <v>415780</v>
      </c>
      <c r="U1302" s="159">
        <v>16505314.33</v>
      </c>
      <c r="V1302" s="159">
        <v>15625568.119999999</v>
      </c>
      <c r="W1302" s="159">
        <v>5792372.46</v>
      </c>
      <c r="X1302" s="159">
        <v>47721.21</v>
      </c>
      <c r="Y1302" s="159">
        <v>879746.21</v>
      </c>
      <c r="Z1302" s="159">
        <v>700000</v>
      </c>
      <c r="AA1302" s="159">
        <v>700000</v>
      </c>
      <c r="AB1302" s="159">
        <v>0</v>
      </c>
      <c r="AC1302" s="159">
        <v>364500</v>
      </c>
      <c r="AD1302" s="159">
        <v>364500</v>
      </c>
      <c r="AE1302" s="159">
        <v>3161736</v>
      </c>
      <c r="AF1302" s="159">
        <v>851571.01</v>
      </c>
      <c r="AG1302" s="159">
        <v>200440.71</v>
      </c>
      <c r="AH1302" s="159">
        <v>302951.15999999997</v>
      </c>
      <c r="AI1302" s="159">
        <v>0</v>
      </c>
      <c r="AJ1302" s="159">
        <v>0</v>
      </c>
    </row>
    <row r="1303" spans="1:36">
      <c r="A1303" s="153">
        <v>16</v>
      </c>
      <c r="B1303" s="154">
        <v>7</v>
      </c>
      <c r="C1303" s="154">
        <v>9</v>
      </c>
      <c r="D1303" s="155">
        <v>2</v>
      </c>
      <c r="E1303" s="155" t="s">
        <v>556</v>
      </c>
      <c r="F1303" s="156" t="s">
        <v>4438</v>
      </c>
      <c r="G1303" s="156" t="s">
        <v>556</v>
      </c>
      <c r="H1303" s="156" t="s">
        <v>4446</v>
      </c>
      <c r="I1303" s="155">
        <v>1607092</v>
      </c>
      <c r="J1303" s="157" t="s">
        <v>1590</v>
      </c>
      <c r="K1303" s="157"/>
      <c r="L1303" s="155">
        <v>2022</v>
      </c>
      <c r="M1303" s="158">
        <v>6180</v>
      </c>
      <c r="N1303" s="159">
        <v>32769094.440000001</v>
      </c>
      <c r="O1303" s="159">
        <v>29672455.59</v>
      </c>
      <c r="P1303" s="159">
        <v>19251684.649999999</v>
      </c>
      <c r="Q1303" s="159">
        <v>9164599</v>
      </c>
      <c r="R1303" s="159">
        <v>10087085.65</v>
      </c>
      <c r="S1303" s="159">
        <v>3096638.85</v>
      </c>
      <c r="T1303" s="159">
        <v>60183.25</v>
      </c>
      <c r="U1303" s="159">
        <v>31311130.190000001</v>
      </c>
      <c r="V1303" s="159">
        <v>23904010.710000001</v>
      </c>
      <c r="W1303" s="159">
        <v>10030772.220000001</v>
      </c>
      <c r="X1303" s="159">
        <v>16708.46</v>
      </c>
      <c r="Y1303" s="159">
        <v>7407119.4800000004</v>
      </c>
      <c r="Z1303" s="159">
        <v>5824425.6699999999</v>
      </c>
      <c r="AA1303" s="159">
        <v>736439.77</v>
      </c>
      <c r="AB1303" s="159">
        <v>5087985.9000000004</v>
      </c>
      <c r="AC1303" s="159">
        <v>468327.69</v>
      </c>
      <c r="AD1303" s="159">
        <v>468327.69</v>
      </c>
      <c r="AE1303" s="159">
        <v>1136439.77</v>
      </c>
      <c r="AF1303" s="159">
        <v>5768444.8799999999</v>
      </c>
      <c r="AG1303" s="159">
        <v>712212.68</v>
      </c>
      <c r="AH1303" s="159">
        <v>258407.7</v>
      </c>
      <c r="AI1303" s="159">
        <v>0</v>
      </c>
      <c r="AJ1303" s="159">
        <v>0</v>
      </c>
    </row>
    <row r="1304" spans="1:36">
      <c r="A1304" s="153">
        <v>16</v>
      </c>
      <c r="B1304" s="154">
        <v>8</v>
      </c>
      <c r="C1304" s="154">
        <v>1</v>
      </c>
      <c r="D1304" s="155">
        <v>3</v>
      </c>
      <c r="E1304" s="155" t="s">
        <v>556</v>
      </c>
      <c r="F1304" s="156" t="s">
        <v>4447</v>
      </c>
      <c r="G1304" s="156" t="s">
        <v>556</v>
      </c>
      <c r="H1304" s="156" t="s">
        <v>4448</v>
      </c>
      <c r="I1304" s="155">
        <v>1608013</v>
      </c>
      <c r="J1304" s="157" t="s">
        <v>1589</v>
      </c>
      <c r="K1304" s="157"/>
      <c r="L1304" s="155">
        <v>2022</v>
      </c>
      <c r="M1304" s="158">
        <v>9824</v>
      </c>
      <c r="N1304" s="159">
        <v>51732372.340000004</v>
      </c>
      <c r="O1304" s="159">
        <v>46174897.939999998</v>
      </c>
      <c r="P1304" s="159">
        <v>28135836.060000002</v>
      </c>
      <c r="Q1304" s="159">
        <v>14467705</v>
      </c>
      <c r="R1304" s="159">
        <v>13668131.060000001</v>
      </c>
      <c r="S1304" s="159">
        <v>5557474.4000000004</v>
      </c>
      <c r="T1304" s="159">
        <v>589260.81000000006</v>
      </c>
      <c r="U1304" s="159">
        <v>47487245.969999999</v>
      </c>
      <c r="V1304" s="159">
        <v>42598866.68</v>
      </c>
      <c r="W1304" s="159">
        <v>16851481.800000001</v>
      </c>
      <c r="X1304" s="159">
        <v>239736.65</v>
      </c>
      <c r="Y1304" s="159">
        <v>4888379.29</v>
      </c>
      <c r="Z1304" s="159">
        <v>3700578.87</v>
      </c>
      <c r="AA1304" s="159">
        <v>1615981.66</v>
      </c>
      <c r="AB1304" s="159">
        <v>2084597.2100000002</v>
      </c>
      <c r="AC1304" s="159">
        <v>4435527</v>
      </c>
      <c r="AD1304" s="159">
        <v>4331125</v>
      </c>
      <c r="AE1304" s="159">
        <v>13120881.66</v>
      </c>
      <c r="AF1304" s="159">
        <v>3576031.26</v>
      </c>
      <c r="AG1304" s="159">
        <v>143509</v>
      </c>
      <c r="AH1304" s="159">
        <v>170081.15</v>
      </c>
      <c r="AI1304" s="159">
        <v>0</v>
      </c>
      <c r="AJ1304" s="159">
        <v>0</v>
      </c>
    </row>
    <row r="1305" spans="1:36">
      <c r="A1305" s="153">
        <v>16</v>
      </c>
      <c r="B1305" s="154">
        <v>8</v>
      </c>
      <c r="C1305" s="154">
        <v>2</v>
      </c>
      <c r="D1305" s="155">
        <v>3</v>
      </c>
      <c r="E1305" s="155" t="s">
        <v>556</v>
      </c>
      <c r="F1305" s="156" t="s">
        <v>4447</v>
      </c>
      <c r="G1305" s="156" t="s">
        <v>556</v>
      </c>
      <c r="H1305" s="156" t="s">
        <v>4449</v>
      </c>
      <c r="I1305" s="155">
        <v>1608023</v>
      </c>
      <c r="J1305" s="157" t="s">
        <v>1588</v>
      </c>
      <c r="K1305" s="157"/>
      <c r="L1305" s="155">
        <v>2022</v>
      </c>
      <c r="M1305" s="158">
        <v>7116</v>
      </c>
      <c r="N1305" s="159">
        <v>34043457.020000003</v>
      </c>
      <c r="O1305" s="159">
        <v>31216864.609999999</v>
      </c>
      <c r="P1305" s="159">
        <v>20286629.5</v>
      </c>
      <c r="Q1305" s="159">
        <v>9979031</v>
      </c>
      <c r="R1305" s="159">
        <v>10307598.5</v>
      </c>
      <c r="S1305" s="159">
        <v>2826592.41</v>
      </c>
      <c r="T1305" s="159">
        <v>131481.79</v>
      </c>
      <c r="U1305" s="159">
        <v>32816646.670000002</v>
      </c>
      <c r="V1305" s="159">
        <v>28982485.309999999</v>
      </c>
      <c r="W1305" s="159">
        <v>11539550.48</v>
      </c>
      <c r="X1305" s="159">
        <v>52626.68</v>
      </c>
      <c r="Y1305" s="159">
        <v>3834161.36</v>
      </c>
      <c r="Z1305" s="159">
        <v>1447127.22</v>
      </c>
      <c r="AA1305" s="159">
        <v>0</v>
      </c>
      <c r="AB1305" s="159">
        <v>1447127.22</v>
      </c>
      <c r="AC1305" s="159">
        <v>1410000</v>
      </c>
      <c r="AD1305" s="159">
        <v>1410000</v>
      </c>
      <c r="AE1305" s="159">
        <v>2360000</v>
      </c>
      <c r="AF1305" s="159">
        <v>2234379.2999999998</v>
      </c>
      <c r="AG1305" s="159">
        <v>112436.76</v>
      </c>
      <c r="AH1305" s="159">
        <v>186548.84</v>
      </c>
      <c r="AI1305" s="159">
        <v>0</v>
      </c>
      <c r="AJ1305" s="159">
        <v>0</v>
      </c>
    </row>
    <row r="1306" spans="1:36">
      <c r="A1306" s="153">
        <v>16</v>
      </c>
      <c r="B1306" s="154">
        <v>8</v>
      </c>
      <c r="C1306" s="154">
        <v>3</v>
      </c>
      <c r="D1306" s="155">
        <v>3</v>
      </c>
      <c r="E1306" s="155" t="s">
        <v>556</v>
      </c>
      <c r="F1306" s="156" t="s">
        <v>4447</v>
      </c>
      <c r="G1306" s="156" t="s">
        <v>556</v>
      </c>
      <c r="H1306" s="156" t="s">
        <v>4450</v>
      </c>
      <c r="I1306" s="155">
        <v>1608033</v>
      </c>
      <c r="J1306" s="157" t="s">
        <v>1587</v>
      </c>
      <c r="K1306" s="157"/>
      <c r="L1306" s="155">
        <v>2022</v>
      </c>
      <c r="M1306" s="158">
        <v>17744</v>
      </c>
      <c r="N1306" s="159">
        <v>84052578.599999994</v>
      </c>
      <c r="O1306" s="159">
        <v>76955014.319999993</v>
      </c>
      <c r="P1306" s="159">
        <v>43973839.700000003</v>
      </c>
      <c r="Q1306" s="159">
        <v>20045855</v>
      </c>
      <c r="R1306" s="159">
        <v>23927984.699999999</v>
      </c>
      <c r="S1306" s="159">
        <v>7097564.2800000003</v>
      </c>
      <c r="T1306" s="159">
        <v>1092159.42</v>
      </c>
      <c r="U1306" s="159">
        <v>80146159.859999999</v>
      </c>
      <c r="V1306" s="159">
        <v>72498024.769999996</v>
      </c>
      <c r="W1306" s="159">
        <v>28512167.91</v>
      </c>
      <c r="X1306" s="159">
        <v>723732.86</v>
      </c>
      <c r="Y1306" s="159">
        <v>7648135.0899999999</v>
      </c>
      <c r="Z1306" s="159">
        <v>9519937.5199999996</v>
      </c>
      <c r="AA1306" s="159">
        <v>0</v>
      </c>
      <c r="AB1306" s="159">
        <v>9519937.5199999996</v>
      </c>
      <c r="AC1306" s="159">
        <v>2811140</v>
      </c>
      <c r="AD1306" s="159">
        <v>2811140</v>
      </c>
      <c r="AE1306" s="159">
        <v>27284120</v>
      </c>
      <c r="AF1306" s="159">
        <v>4456989.55</v>
      </c>
      <c r="AG1306" s="159">
        <v>144896.46</v>
      </c>
      <c r="AH1306" s="159">
        <v>617556.14</v>
      </c>
      <c r="AI1306" s="159">
        <v>0</v>
      </c>
      <c r="AJ1306" s="159">
        <v>0</v>
      </c>
    </row>
    <row r="1307" spans="1:36">
      <c r="A1307" s="153">
        <v>16</v>
      </c>
      <c r="B1307" s="154">
        <v>8</v>
      </c>
      <c r="C1307" s="154">
        <v>4</v>
      </c>
      <c r="D1307" s="155">
        <v>3</v>
      </c>
      <c r="E1307" s="155" t="s">
        <v>556</v>
      </c>
      <c r="F1307" s="156" t="s">
        <v>4447</v>
      </c>
      <c r="G1307" s="156" t="s">
        <v>556</v>
      </c>
      <c r="H1307" s="156" t="s">
        <v>4451</v>
      </c>
      <c r="I1307" s="155">
        <v>1608043</v>
      </c>
      <c r="J1307" s="157" t="s">
        <v>1586</v>
      </c>
      <c r="K1307" s="157"/>
      <c r="L1307" s="155">
        <v>2022</v>
      </c>
      <c r="M1307" s="158">
        <v>13448</v>
      </c>
      <c r="N1307" s="159">
        <v>66664547.619999997</v>
      </c>
      <c r="O1307" s="159">
        <v>60954199.090000004</v>
      </c>
      <c r="P1307" s="159">
        <v>34960714.359999999</v>
      </c>
      <c r="Q1307" s="159">
        <v>14360522</v>
      </c>
      <c r="R1307" s="159">
        <v>20600192.359999999</v>
      </c>
      <c r="S1307" s="159">
        <v>5710348.5300000003</v>
      </c>
      <c r="T1307" s="159">
        <v>28773</v>
      </c>
      <c r="U1307" s="159">
        <v>66145994.350000001</v>
      </c>
      <c r="V1307" s="159">
        <v>57357508.689999998</v>
      </c>
      <c r="W1307" s="159">
        <v>24243923.25</v>
      </c>
      <c r="X1307" s="159">
        <v>145303.35</v>
      </c>
      <c r="Y1307" s="159">
        <v>8788485.6600000001</v>
      </c>
      <c r="Z1307" s="159">
        <v>9998857.8399999999</v>
      </c>
      <c r="AA1307" s="159">
        <v>7460000</v>
      </c>
      <c r="AB1307" s="159">
        <v>2538857.84</v>
      </c>
      <c r="AC1307" s="159">
        <v>4284000</v>
      </c>
      <c r="AD1307" s="159">
        <v>4204000</v>
      </c>
      <c r="AE1307" s="159">
        <v>11350414.800000001</v>
      </c>
      <c r="AF1307" s="159">
        <v>3596690.4</v>
      </c>
      <c r="AG1307" s="159">
        <v>665638.61</v>
      </c>
      <c r="AH1307" s="159">
        <v>770121.15</v>
      </c>
      <c r="AI1307" s="159">
        <v>0</v>
      </c>
      <c r="AJ1307" s="159">
        <v>0</v>
      </c>
    </row>
    <row r="1308" spans="1:36">
      <c r="A1308" s="153">
        <v>16</v>
      </c>
      <c r="B1308" s="154">
        <v>8</v>
      </c>
      <c r="C1308" s="154">
        <v>5</v>
      </c>
      <c r="D1308" s="155">
        <v>2</v>
      </c>
      <c r="E1308" s="155" t="s">
        <v>556</v>
      </c>
      <c r="F1308" s="156" t="s">
        <v>4452</v>
      </c>
      <c r="G1308" s="156" t="s">
        <v>556</v>
      </c>
      <c r="H1308" s="156" t="s">
        <v>4453</v>
      </c>
      <c r="I1308" s="155">
        <v>1608052</v>
      </c>
      <c r="J1308" s="157" t="s">
        <v>1585</v>
      </c>
      <c r="K1308" s="157"/>
      <c r="L1308" s="155">
        <v>2022</v>
      </c>
      <c r="M1308" s="158">
        <v>4297</v>
      </c>
      <c r="N1308" s="159">
        <v>23071420.07</v>
      </c>
      <c r="O1308" s="159">
        <v>21545153.809999999</v>
      </c>
      <c r="P1308" s="159">
        <v>16424624.33</v>
      </c>
      <c r="Q1308" s="159">
        <v>10021710</v>
      </c>
      <c r="R1308" s="159">
        <v>6402914.3300000001</v>
      </c>
      <c r="S1308" s="159">
        <v>1526266.26</v>
      </c>
      <c r="T1308" s="159">
        <v>0</v>
      </c>
      <c r="U1308" s="159">
        <v>22274115.43</v>
      </c>
      <c r="V1308" s="159">
        <v>18620936.559999999</v>
      </c>
      <c r="W1308" s="159">
        <v>7904648.9000000004</v>
      </c>
      <c r="X1308" s="159">
        <v>47391.55</v>
      </c>
      <c r="Y1308" s="159">
        <v>3653178.87</v>
      </c>
      <c r="Z1308" s="159">
        <v>2211611.08</v>
      </c>
      <c r="AA1308" s="159">
        <v>1300000</v>
      </c>
      <c r="AB1308" s="159">
        <v>911611.08000000007</v>
      </c>
      <c r="AC1308" s="159">
        <v>1039411</v>
      </c>
      <c r="AD1308" s="159">
        <v>1039411</v>
      </c>
      <c r="AE1308" s="159">
        <v>2690903</v>
      </c>
      <c r="AF1308" s="159">
        <v>2924217.25</v>
      </c>
      <c r="AG1308" s="159">
        <v>249990</v>
      </c>
      <c r="AH1308" s="159">
        <v>219910.72</v>
      </c>
      <c r="AI1308" s="159">
        <v>0</v>
      </c>
      <c r="AJ1308" s="159">
        <v>0</v>
      </c>
    </row>
    <row r="1309" spans="1:36">
      <c r="A1309" s="153">
        <v>16</v>
      </c>
      <c r="B1309" s="154">
        <v>8</v>
      </c>
      <c r="C1309" s="154">
        <v>6</v>
      </c>
      <c r="D1309" s="155">
        <v>2</v>
      </c>
      <c r="E1309" s="155" t="s">
        <v>556</v>
      </c>
      <c r="F1309" s="156" t="s">
        <v>4452</v>
      </c>
      <c r="G1309" s="156" t="s">
        <v>556</v>
      </c>
      <c r="H1309" s="156" t="s">
        <v>4454</v>
      </c>
      <c r="I1309" s="155">
        <v>1608062</v>
      </c>
      <c r="J1309" s="157" t="s">
        <v>1584</v>
      </c>
      <c r="K1309" s="157"/>
      <c r="L1309" s="155">
        <v>2022</v>
      </c>
      <c r="M1309" s="158">
        <v>8126</v>
      </c>
      <c r="N1309" s="159">
        <v>43615564.130000003</v>
      </c>
      <c r="O1309" s="159">
        <v>38331214.859999999</v>
      </c>
      <c r="P1309" s="159">
        <v>25830489.23</v>
      </c>
      <c r="Q1309" s="159">
        <v>13410574</v>
      </c>
      <c r="R1309" s="159">
        <v>12419915.23</v>
      </c>
      <c r="S1309" s="159">
        <v>5284349.2699999996</v>
      </c>
      <c r="T1309" s="159">
        <v>13437.13</v>
      </c>
      <c r="U1309" s="159">
        <v>36620331.020000003</v>
      </c>
      <c r="V1309" s="159">
        <v>33110816.140000001</v>
      </c>
      <c r="W1309" s="159">
        <v>13461873.74</v>
      </c>
      <c r="X1309" s="159">
        <v>0</v>
      </c>
      <c r="Y1309" s="159">
        <v>3509514.88</v>
      </c>
      <c r="Z1309" s="159">
        <v>16059411.41</v>
      </c>
      <c r="AA1309" s="159">
        <v>0</v>
      </c>
      <c r="AB1309" s="159">
        <v>16059411.41</v>
      </c>
      <c r="AC1309" s="159">
        <v>0</v>
      </c>
      <c r="AD1309" s="159">
        <v>0</v>
      </c>
      <c r="AE1309" s="159">
        <v>0</v>
      </c>
      <c r="AF1309" s="159">
        <v>5220398.72</v>
      </c>
      <c r="AG1309" s="159">
        <v>113050.84</v>
      </c>
      <c r="AH1309" s="159">
        <v>113050.84</v>
      </c>
      <c r="AI1309" s="159">
        <v>0</v>
      </c>
      <c r="AJ1309" s="159">
        <v>0</v>
      </c>
    </row>
    <row r="1310" spans="1:36">
      <c r="A1310" s="153">
        <v>16</v>
      </c>
      <c r="B1310" s="154">
        <v>8</v>
      </c>
      <c r="C1310" s="154">
        <v>7</v>
      </c>
      <c r="D1310" s="155">
        <v>2</v>
      </c>
      <c r="E1310" s="155" t="s">
        <v>556</v>
      </c>
      <c r="F1310" s="156" t="s">
        <v>4452</v>
      </c>
      <c r="G1310" s="156" t="s">
        <v>556</v>
      </c>
      <c r="H1310" s="156" t="s">
        <v>4455</v>
      </c>
      <c r="I1310" s="155">
        <v>1608072</v>
      </c>
      <c r="J1310" s="157" t="s">
        <v>1583</v>
      </c>
      <c r="K1310" s="157"/>
      <c r="L1310" s="155">
        <v>2022</v>
      </c>
      <c r="M1310" s="158">
        <v>3612</v>
      </c>
      <c r="N1310" s="159">
        <v>18354604.350000001</v>
      </c>
      <c r="O1310" s="159">
        <v>16087548.609999999</v>
      </c>
      <c r="P1310" s="159">
        <v>12023301.98</v>
      </c>
      <c r="Q1310" s="159">
        <v>6779081</v>
      </c>
      <c r="R1310" s="159">
        <v>5244220.9800000004</v>
      </c>
      <c r="S1310" s="159">
        <v>2267055.7400000002</v>
      </c>
      <c r="T1310" s="159">
        <v>220607</v>
      </c>
      <c r="U1310" s="159">
        <v>14612733.42</v>
      </c>
      <c r="V1310" s="159">
        <v>13653905.65</v>
      </c>
      <c r="W1310" s="159">
        <v>5449859.4199999999</v>
      </c>
      <c r="X1310" s="159">
        <v>12824.25</v>
      </c>
      <c r="Y1310" s="159">
        <v>958827.77</v>
      </c>
      <c r="Z1310" s="159">
        <v>1441003.12</v>
      </c>
      <c r="AA1310" s="159">
        <v>0</v>
      </c>
      <c r="AB1310" s="159">
        <v>1441003.12</v>
      </c>
      <c r="AC1310" s="159">
        <v>1128014.3799999999</v>
      </c>
      <c r="AD1310" s="159">
        <v>1128014.3799999999</v>
      </c>
      <c r="AE1310" s="159">
        <v>200000</v>
      </c>
      <c r="AF1310" s="159">
        <v>2433642.96</v>
      </c>
      <c r="AG1310" s="159">
        <v>89991.91</v>
      </c>
      <c r="AH1310" s="159">
        <v>89991.91</v>
      </c>
      <c r="AI1310" s="159">
        <v>0</v>
      </c>
      <c r="AJ1310" s="159">
        <v>0</v>
      </c>
    </row>
    <row r="1311" spans="1:36">
      <c r="A1311" s="153">
        <v>16</v>
      </c>
      <c r="B1311" s="154">
        <v>9</v>
      </c>
      <c r="C1311" s="154">
        <v>1</v>
      </c>
      <c r="D1311" s="155">
        <v>2</v>
      </c>
      <c r="E1311" s="155" t="s">
        <v>556</v>
      </c>
      <c r="F1311" s="156" t="s">
        <v>4456</v>
      </c>
      <c r="G1311" s="156" t="s">
        <v>556</v>
      </c>
      <c r="H1311" s="156" t="s">
        <v>4457</v>
      </c>
      <c r="I1311" s="155">
        <v>1609012</v>
      </c>
      <c r="J1311" s="157" t="s">
        <v>1582</v>
      </c>
      <c r="K1311" s="157"/>
      <c r="L1311" s="155">
        <v>2022</v>
      </c>
      <c r="M1311" s="158">
        <v>7047</v>
      </c>
      <c r="N1311" s="159">
        <v>34941327.119999997</v>
      </c>
      <c r="O1311" s="159">
        <v>33035813.850000001</v>
      </c>
      <c r="P1311" s="159">
        <v>18225789.640000001</v>
      </c>
      <c r="Q1311" s="159">
        <v>8380971</v>
      </c>
      <c r="R1311" s="159">
        <v>9844818.6400000006</v>
      </c>
      <c r="S1311" s="159">
        <v>1905513.27</v>
      </c>
      <c r="T1311" s="159">
        <v>277043</v>
      </c>
      <c r="U1311" s="159">
        <v>32230962.350000001</v>
      </c>
      <c r="V1311" s="159">
        <v>30360651.739999998</v>
      </c>
      <c r="W1311" s="159">
        <v>12728270.43</v>
      </c>
      <c r="X1311" s="159">
        <v>43295.89</v>
      </c>
      <c r="Y1311" s="159">
        <v>1870310.61</v>
      </c>
      <c r="Z1311" s="159">
        <v>3664962.31</v>
      </c>
      <c r="AA1311" s="159">
        <v>692600</v>
      </c>
      <c r="AB1311" s="159">
        <v>2972362.31</v>
      </c>
      <c r="AC1311" s="159">
        <v>2331636</v>
      </c>
      <c r="AD1311" s="159">
        <v>2295076</v>
      </c>
      <c r="AE1311" s="159">
        <v>623524</v>
      </c>
      <c r="AF1311" s="159">
        <v>2675162.11</v>
      </c>
      <c r="AG1311" s="159">
        <v>181623.55</v>
      </c>
      <c r="AH1311" s="159">
        <v>244285.77</v>
      </c>
      <c r="AI1311" s="159">
        <v>0</v>
      </c>
      <c r="AJ1311" s="159">
        <v>0</v>
      </c>
    </row>
    <row r="1312" spans="1:36">
      <c r="A1312" s="153">
        <v>16</v>
      </c>
      <c r="B1312" s="154">
        <v>9</v>
      </c>
      <c r="C1312" s="154">
        <v>2</v>
      </c>
      <c r="D1312" s="155">
        <v>2</v>
      </c>
      <c r="E1312" s="155" t="s">
        <v>556</v>
      </c>
      <c r="F1312" s="156" t="s">
        <v>4456</v>
      </c>
      <c r="G1312" s="156" t="s">
        <v>556</v>
      </c>
      <c r="H1312" s="156" t="s">
        <v>4458</v>
      </c>
      <c r="I1312" s="155">
        <v>1609022</v>
      </c>
      <c r="J1312" s="157" t="s">
        <v>1581</v>
      </c>
      <c r="K1312" s="157"/>
      <c r="L1312" s="155">
        <v>2022</v>
      </c>
      <c r="M1312" s="158">
        <v>8267</v>
      </c>
      <c r="N1312" s="159">
        <v>40328406.909999996</v>
      </c>
      <c r="O1312" s="159">
        <v>38491376.140000001</v>
      </c>
      <c r="P1312" s="159">
        <v>21350604.149999999</v>
      </c>
      <c r="Q1312" s="159">
        <v>9223939</v>
      </c>
      <c r="R1312" s="159">
        <v>12126665.15</v>
      </c>
      <c r="S1312" s="159">
        <v>1837030.77</v>
      </c>
      <c r="T1312" s="159">
        <v>38946.82</v>
      </c>
      <c r="U1312" s="159">
        <v>38337610.259999998</v>
      </c>
      <c r="V1312" s="159">
        <v>34880265.450000003</v>
      </c>
      <c r="W1312" s="159">
        <v>14969405.800000001</v>
      </c>
      <c r="X1312" s="159">
        <v>246540.89</v>
      </c>
      <c r="Y1312" s="159">
        <v>3457344.81</v>
      </c>
      <c r="Z1312" s="159">
        <v>4631641.43</v>
      </c>
      <c r="AA1312" s="159">
        <v>2000000</v>
      </c>
      <c r="AB1312" s="159">
        <v>2631641.4299999997</v>
      </c>
      <c r="AC1312" s="159">
        <v>1449550.6</v>
      </c>
      <c r="AD1312" s="159">
        <v>1258660.6000000001</v>
      </c>
      <c r="AE1312" s="159">
        <v>11344601.970000001</v>
      </c>
      <c r="AF1312" s="159">
        <v>3611110.69</v>
      </c>
      <c r="AG1312" s="159">
        <v>156320.66</v>
      </c>
      <c r="AH1312" s="159">
        <v>256985.17</v>
      </c>
      <c r="AI1312" s="159">
        <v>0</v>
      </c>
      <c r="AJ1312" s="159">
        <v>0</v>
      </c>
    </row>
    <row r="1313" spans="1:36">
      <c r="A1313" s="153">
        <v>16</v>
      </c>
      <c r="B1313" s="154">
        <v>9</v>
      </c>
      <c r="C1313" s="154">
        <v>3</v>
      </c>
      <c r="D1313" s="155">
        <v>2</v>
      </c>
      <c r="E1313" s="155" t="s">
        <v>556</v>
      </c>
      <c r="F1313" s="156" t="s">
        <v>4456</v>
      </c>
      <c r="G1313" s="156" t="s">
        <v>556</v>
      </c>
      <c r="H1313" s="156" t="s">
        <v>4459</v>
      </c>
      <c r="I1313" s="155">
        <v>1609032</v>
      </c>
      <c r="J1313" s="157" t="s">
        <v>1580</v>
      </c>
      <c r="K1313" s="157"/>
      <c r="L1313" s="155">
        <v>2022</v>
      </c>
      <c r="M1313" s="158">
        <v>9512</v>
      </c>
      <c r="N1313" s="159">
        <v>58129190.840000004</v>
      </c>
      <c r="O1313" s="159">
        <v>53199781.82</v>
      </c>
      <c r="P1313" s="159">
        <v>33909425.060000002</v>
      </c>
      <c r="Q1313" s="159">
        <v>14216764</v>
      </c>
      <c r="R1313" s="159">
        <v>19692661.059999999</v>
      </c>
      <c r="S1313" s="159">
        <v>4929409.0199999996</v>
      </c>
      <c r="T1313" s="159">
        <v>282670</v>
      </c>
      <c r="U1313" s="159">
        <v>54116440.119999997</v>
      </c>
      <c r="V1313" s="159">
        <v>47487670.5</v>
      </c>
      <c r="W1313" s="159">
        <v>18825330.59</v>
      </c>
      <c r="X1313" s="159">
        <v>4925.2</v>
      </c>
      <c r="Y1313" s="159">
        <v>6628769.6200000001</v>
      </c>
      <c r="Z1313" s="159">
        <v>10416703.369999999</v>
      </c>
      <c r="AA1313" s="159">
        <v>0</v>
      </c>
      <c r="AB1313" s="159">
        <v>10416703.369999999</v>
      </c>
      <c r="AC1313" s="159">
        <v>884234</v>
      </c>
      <c r="AD1313" s="159">
        <v>65488</v>
      </c>
      <c r="AE1313" s="159">
        <v>205819.8</v>
      </c>
      <c r="AF1313" s="159">
        <v>5712111.3200000003</v>
      </c>
      <c r="AG1313" s="159">
        <v>715302.68</v>
      </c>
      <c r="AH1313" s="159">
        <v>142876.82</v>
      </c>
      <c r="AI1313" s="159">
        <v>0</v>
      </c>
      <c r="AJ1313" s="159">
        <v>0</v>
      </c>
    </row>
    <row r="1314" spans="1:36">
      <c r="A1314" s="153">
        <v>16</v>
      </c>
      <c r="B1314" s="154">
        <v>9</v>
      </c>
      <c r="C1314" s="154">
        <v>4</v>
      </c>
      <c r="D1314" s="155">
        <v>2</v>
      </c>
      <c r="E1314" s="155" t="s">
        <v>556</v>
      </c>
      <c r="F1314" s="156" t="s">
        <v>4456</v>
      </c>
      <c r="G1314" s="156" t="s">
        <v>556</v>
      </c>
      <c r="H1314" s="156" t="s">
        <v>4460</v>
      </c>
      <c r="I1314" s="155">
        <v>1609042</v>
      </c>
      <c r="J1314" s="157" t="s">
        <v>1579</v>
      </c>
      <c r="K1314" s="157"/>
      <c r="L1314" s="155">
        <v>2022</v>
      </c>
      <c r="M1314" s="158">
        <v>9145</v>
      </c>
      <c r="N1314" s="159">
        <v>43736430.770000003</v>
      </c>
      <c r="O1314" s="159">
        <v>36268514.409999996</v>
      </c>
      <c r="P1314" s="159">
        <v>21628056.91</v>
      </c>
      <c r="Q1314" s="159">
        <v>9912484</v>
      </c>
      <c r="R1314" s="159">
        <v>11715572.91</v>
      </c>
      <c r="S1314" s="159">
        <v>7467916.3600000003</v>
      </c>
      <c r="T1314" s="159">
        <v>126250</v>
      </c>
      <c r="U1314" s="159">
        <v>44143766.280000001</v>
      </c>
      <c r="V1314" s="159">
        <v>37186013.899999999</v>
      </c>
      <c r="W1314" s="159">
        <v>15460888.18</v>
      </c>
      <c r="X1314" s="159">
        <v>13724.62</v>
      </c>
      <c r="Y1314" s="159">
        <v>6957752.3799999999</v>
      </c>
      <c r="Z1314" s="159">
        <v>6398993.3200000003</v>
      </c>
      <c r="AA1314" s="159">
        <v>2338014.5299999998</v>
      </c>
      <c r="AB1314" s="159">
        <v>4060978.7900000005</v>
      </c>
      <c r="AC1314" s="159">
        <v>606666.68000000005</v>
      </c>
      <c r="AD1314" s="159">
        <v>606666.68000000005</v>
      </c>
      <c r="AE1314" s="159">
        <v>2944681.17</v>
      </c>
      <c r="AF1314" s="159">
        <v>-917499.49</v>
      </c>
      <c r="AG1314" s="159">
        <v>347537.02</v>
      </c>
      <c r="AH1314" s="159">
        <v>255194.97</v>
      </c>
      <c r="AI1314" s="159">
        <v>0</v>
      </c>
      <c r="AJ1314" s="159">
        <v>0</v>
      </c>
    </row>
    <row r="1315" spans="1:36">
      <c r="A1315" s="153">
        <v>16</v>
      </c>
      <c r="B1315" s="154">
        <v>9</v>
      </c>
      <c r="C1315" s="154">
        <v>5</v>
      </c>
      <c r="D1315" s="155">
        <v>2</v>
      </c>
      <c r="E1315" s="155" t="s">
        <v>556</v>
      </c>
      <c r="F1315" s="156" t="s">
        <v>4456</v>
      </c>
      <c r="G1315" s="156" t="s">
        <v>556</v>
      </c>
      <c r="H1315" s="156" t="s">
        <v>4461</v>
      </c>
      <c r="I1315" s="155">
        <v>1609052</v>
      </c>
      <c r="J1315" s="157" t="s">
        <v>1578</v>
      </c>
      <c r="K1315" s="157"/>
      <c r="L1315" s="155">
        <v>2022</v>
      </c>
      <c r="M1315" s="158">
        <v>9912</v>
      </c>
      <c r="N1315" s="159">
        <v>52608422.5</v>
      </c>
      <c r="O1315" s="159">
        <v>45216270.710000001</v>
      </c>
      <c r="P1315" s="159">
        <v>25936426.219999999</v>
      </c>
      <c r="Q1315" s="159">
        <v>11634593</v>
      </c>
      <c r="R1315" s="159">
        <v>14301833.220000001</v>
      </c>
      <c r="S1315" s="159">
        <v>7392151.79</v>
      </c>
      <c r="T1315" s="159">
        <v>48093.31</v>
      </c>
      <c r="U1315" s="159">
        <v>50620264.549999997</v>
      </c>
      <c r="V1315" s="159">
        <v>42073494.659999996</v>
      </c>
      <c r="W1315" s="159">
        <v>16142531.390000001</v>
      </c>
      <c r="X1315" s="159">
        <v>98628.44</v>
      </c>
      <c r="Y1315" s="159">
        <v>8546769.8900000006</v>
      </c>
      <c r="Z1315" s="159">
        <v>3811919.96</v>
      </c>
      <c r="AA1315" s="159">
        <v>1336900</v>
      </c>
      <c r="AB1315" s="159">
        <v>2475019.96</v>
      </c>
      <c r="AC1315" s="159">
        <v>2479534.5299999998</v>
      </c>
      <c r="AD1315" s="159">
        <v>2479534.5299999998</v>
      </c>
      <c r="AE1315" s="159">
        <v>4823083.7699999996</v>
      </c>
      <c r="AF1315" s="159">
        <v>3142776.05</v>
      </c>
      <c r="AG1315" s="159">
        <v>876864.59</v>
      </c>
      <c r="AH1315" s="159">
        <v>486560.28</v>
      </c>
      <c r="AI1315" s="159">
        <v>0</v>
      </c>
      <c r="AJ1315" s="159">
        <v>0</v>
      </c>
    </row>
    <row r="1316" spans="1:36">
      <c r="A1316" s="153">
        <v>16</v>
      </c>
      <c r="B1316" s="154">
        <v>9</v>
      </c>
      <c r="C1316" s="154">
        <v>6</v>
      </c>
      <c r="D1316" s="155">
        <v>2</v>
      </c>
      <c r="E1316" s="155" t="s">
        <v>556</v>
      </c>
      <c r="F1316" s="156" t="s">
        <v>4456</v>
      </c>
      <c r="G1316" s="156" t="s">
        <v>556</v>
      </c>
      <c r="H1316" s="156" t="s">
        <v>4462</v>
      </c>
      <c r="I1316" s="155">
        <v>1609062</v>
      </c>
      <c r="J1316" s="157" t="s">
        <v>1577</v>
      </c>
      <c r="K1316" s="157"/>
      <c r="L1316" s="155">
        <v>2022</v>
      </c>
      <c r="M1316" s="158">
        <v>5303</v>
      </c>
      <c r="N1316" s="159">
        <v>24777028.59</v>
      </c>
      <c r="O1316" s="159">
        <v>23436149.829999998</v>
      </c>
      <c r="P1316" s="159">
        <v>13376951.719999999</v>
      </c>
      <c r="Q1316" s="159">
        <v>6849121</v>
      </c>
      <c r="R1316" s="159">
        <v>6527830.7199999997</v>
      </c>
      <c r="S1316" s="159">
        <v>1340878.76</v>
      </c>
      <c r="T1316" s="159">
        <v>83565.77</v>
      </c>
      <c r="U1316" s="159">
        <v>22475452.949999999</v>
      </c>
      <c r="V1316" s="159">
        <v>21407680.16</v>
      </c>
      <c r="W1316" s="159">
        <v>9236116.6600000001</v>
      </c>
      <c r="X1316" s="159">
        <v>60846.42</v>
      </c>
      <c r="Y1316" s="159">
        <v>1067772.79</v>
      </c>
      <c r="Z1316" s="159">
        <v>2232490.2200000002</v>
      </c>
      <c r="AA1316" s="159">
        <v>0</v>
      </c>
      <c r="AB1316" s="159">
        <v>2232490.2200000002</v>
      </c>
      <c r="AC1316" s="159">
        <v>1010000</v>
      </c>
      <c r="AD1316" s="159">
        <v>1010000</v>
      </c>
      <c r="AE1316" s="159">
        <v>2511682</v>
      </c>
      <c r="AF1316" s="159">
        <v>2028469.67</v>
      </c>
      <c r="AG1316" s="159">
        <v>104994</v>
      </c>
      <c r="AH1316" s="159">
        <v>222073.9</v>
      </c>
      <c r="AI1316" s="159">
        <v>0</v>
      </c>
      <c r="AJ1316" s="159">
        <v>0</v>
      </c>
    </row>
    <row r="1317" spans="1:36">
      <c r="A1317" s="153">
        <v>16</v>
      </c>
      <c r="B1317" s="154">
        <v>9</v>
      </c>
      <c r="C1317" s="154">
        <v>7</v>
      </c>
      <c r="D1317" s="155">
        <v>3</v>
      </c>
      <c r="E1317" s="155" t="s">
        <v>556</v>
      </c>
      <c r="F1317" s="156" t="s">
        <v>4463</v>
      </c>
      <c r="G1317" s="156" t="s">
        <v>556</v>
      </c>
      <c r="H1317" s="156" t="s">
        <v>4464</v>
      </c>
      <c r="I1317" s="155">
        <v>1609073</v>
      </c>
      <c r="J1317" s="157" t="s">
        <v>1576</v>
      </c>
      <c r="K1317" s="157"/>
      <c r="L1317" s="155">
        <v>2022</v>
      </c>
      <c r="M1317" s="158">
        <v>13133</v>
      </c>
      <c r="N1317" s="159">
        <v>68768050.180000007</v>
      </c>
      <c r="O1317" s="159">
        <v>66319565.549999997</v>
      </c>
      <c r="P1317" s="159">
        <v>34747867.049999997</v>
      </c>
      <c r="Q1317" s="159">
        <v>13255851</v>
      </c>
      <c r="R1317" s="159">
        <v>21492016.050000001</v>
      </c>
      <c r="S1317" s="159">
        <v>2448484.63</v>
      </c>
      <c r="T1317" s="159">
        <v>589079.59</v>
      </c>
      <c r="U1317" s="159">
        <v>66340312.950000003</v>
      </c>
      <c r="V1317" s="159">
        <v>63272783.710000001</v>
      </c>
      <c r="W1317" s="159">
        <v>24996553.539999999</v>
      </c>
      <c r="X1317" s="159">
        <v>207192.92</v>
      </c>
      <c r="Y1317" s="159">
        <v>3067529.24</v>
      </c>
      <c r="Z1317" s="159">
        <v>2238807.88</v>
      </c>
      <c r="AA1317" s="159">
        <v>9929.4699999999993</v>
      </c>
      <c r="AB1317" s="159">
        <v>2228878.4099999997</v>
      </c>
      <c r="AC1317" s="159">
        <v>1822638.88</v>
      </c>
      <c r="AD1317" s="159">
        <v>1822638.88</v>
      </c>
      <c r="AE1317" s="159">
        <v>7349156.5499999998</v>
      </c>
      <c r="AF1317" s="159">
        <v>3046781.84</v>
      </c>
      <c r="AG1317" s="159">
        <v>284559.95</v>
      </c>
      <c r="AH1317" s="159">
        <v>288568.26</v>
      </c>
      <c r="AI1317" s="159">
        <v>0</v>
      </c>
      <c r="AJ1317" s="159">
        <v>0</v>
      </c>
    </row>
    <row r="1318" spans="1:36">
      <c r="A1318" s="153">
        <v>16</v>
      </c>
      <c r="B1318" s="154">
        <v>9</v>
      </c>
      <c r="C1318" s="154">
        <v>8</v>
      </c>
      <c r="D1318" s="155">
        <v>3</v>
      </c>
      <c r="E1318" s="155" t="s">
        <v>556</v>
      </c>
      <c r="F1318" s="156" t="s">
        <v>4463</v>
      </c>
      <c r="G1318" s="156" t="s">
        <v>556</v>
      </c>
      <c r="H1318" s="156" t="s">
        <v>4465</v>
      </c>
      <c r="I1318" s="155">
        <v>1609083</v>
      </c>
      <c r="J1318" s="157" t="s">
        <v>1575</v>
      </c>
      <c r="K1318" s="157"/>
      <c r="L1318" s="155">
        <v>2022</v>
      </c>
      <c r="M1318" s="158">
        <v>19473</v>
      </c>
      <c r="N1318" s="159">
        <v>86936957.549999997</v>
      </c>
      <c r="O1318" s="159">
        <v>82528022.129999995</v>
      </c>
      <c r="P1318" s="159">
        <v>43449821.989999995</v>
      </c>
      <c r="Q1318" s="159">
        <v>20648552</v>
      </c>
      <c r="R1318" s="159">
        <v>22801269.989999998</v>
      </c>
      <c r="S1318" s="159">
        <v>4408935.42</v>
      </c>
      <c r="T1318" s="159">
        <v>100419.61</v>
      </c>
      <c r="U1318" s="159">
        <v>82676107.010000005</v>
      </c>
      <c r="V1318" s="159">
        <v>76632246.569999993</v>
      </c>
      <c r="W1318" s="159">
        <v>33715379.689999998</v>
      </c>
      <c r="X1318" s="159">
        <v>364420.38</v>
      </c>
      <c r="Y1318" s="159">
        <v>6043860.4400000004</v>
      </c>
      <c r="Z1318" s="159">
        <v>11002541.619999999</v>
      </c>
      <c r="AA1318" s="159">
        <v>7000000</v>
      </c>
      <c r="AB1318" s="159">
        <v>4002541.6199999992</v>
      </c>
      <c r="AC1318" s="159">
        <v>1885332</v>
      </c>
      <c r="AD1318" s="159">
        <v>1800000</v>
      </c>
      <c r="AE1318" s="159">
        <v>19753846.399999999</v>
      </c>
      <c r="AF1318" s="159">
        <v>5895775.5599999996</v>
      </c>
      <c r="AG1318" s="159">
        <v>178366.96</v>
      </c>
      <c r="AH1318" s="159">
        <v>139005.9</v>
      </c>
      <c r="AI1318" s="159">
        <v>0</v>
      </c>
      <c r="AJ1318" s="159">
        <v>0</v>
      </c>
    </row>
    <row r="1319" spans="1:36">
      <c r="A1319" s="153">
        <v>16</v>
      </c>
      <c r="B1319" s="154">
        <v>9</v>
      </c>
      <c r="C1319" s="154">
        <v>9</v>
      </c>
      <c r="D1319" s="155">
        <v>2</v>
      </c>
      <c r="E1319" s="155" t="s">
        <v>556</v>
      </c>
      <c r="F1319" s="156" t="s">
        <v>4456</v>
      </c>
      <c r="G1319" s="156" t="s">
        <v>556</v>
      </c>
      <c r="H1319" s="156" t="s">
        <v>4466</v>
      </c>
      <c r="I1319" s="155">
        <v>1609092</v>
      </c>
      <c r="J1319" s="157" t="s">
        <v>1574</v>
      </c>
      <c r="K1319" s="157"/>
      <c r="L1319" s="155">
        <v>2022</v>
      </c>
      <c r="M1319" s="158">
        <v>7999</v>
      </c>
      <c r="N1319" s="159">
        <v>42018081.479999997</v>
      </c>
      <c r="O1319" s="159">
        <v>35358842.049999997</v>
      </c>
      <c r="P1319" s="159">
        <v>22679963.130000003</v>
      </c>
      <c r="Q1319" s="159">
        <v>11930874</v>
      </c>
      <c r="R1319" s="159">
        <v>10749089.130000001</v>
      </c>
      <c r="S1319" s="159">
        <v>6659239.4299999997</v>
      </c>
      <c r="T1319" s="159">
        <v>121200</v>
      </c>
      <c r="U1319" s="159">
        <v>37070460.350000001</v>
      </c>
      <c r="V1319" s="159">
        <v>29987403.66</v>
      </c>
      <c r="W1319" s="159">
        <v>11342269.369999999</v>
      </c>
      <c r="X1319" s="159">
        <v>111598.42</v>
      </c>
      <c r="Y1319" s="159">
        <v>7083056.6900000004</v>
      </c>
      <c r="Z1319" s="159">
        <v>2493933.58</v>
      </c>
      <c r="AA1319" s="159">
        <v>1692917.88</v>
      </c>
      <c r="AB1319" s="159">
        <v>801015.70000000019</v>
      </c>
      <c r="AC1319" s="159">
        <v>2343921.88</v>
      </c>
      <c r="AD1319" s="159">
        <v>2343921.88</v>
      </c>
      <c r="AE1319" s="159">
        <v>6444735.9900000002</v>
      </c>
      <c r="AF1319" s="159">
        <v>5371438.3899999997</v>
      </c>
      <c r="AG1319" s="159">
        <v>279419.57</v>
      </c>
      <c r="AH1319" s="159">
        <v>359575.49</v>
      </c>
      <c r="AI1319" s="159">
        <v>0</v>
      </c>
      <c r="AJ1319" s="159">
        <v>0</v>
      </c>
    </row>
    <row r="1320" spans="1:36">
      <c r="A1320" s="153">
        <v>16</v>
      </c>
      <c r="B1320" s="154">
        <v>9</v>
      </c>
      <c r="C1320" s="154">
        <v>10</v>
      </c>
      <c r="D1320" s="155">
        <v>3</v>
      </c>
      <c r="E1320" s="155" t="s">
        <v>556</v>
      </c>
      <c r="F1320" s="156" t="s">
        <v>4463</v>
      </c>
      <c r="G1320" s="156" t="s">
        <v>556</v>
      </c>
      <c r="H1320" s="156" t="s">
        <v>4467</v>
      </c>
      <c r="I1320" s="155">
        <v>1609103</v>
      </c>
      <c r="J1320" s="157" t="s">
        <v>1573</v>
      </c>
      <c r="K1320" s="157"/>
      <c r="L1320" s="155">
        <v>2022</v>
      </c>
      <c r="M1320" s="158">
        <v>9106</v>
      </c>
      <c r="N1320" s="159">
        <v>48904890.280000001</v>
      </c>
      <c r="O1320" s="159">
        <v>44227321.390000001</v>
      </c>
      <c r="P1320" s="159">
        <v>22123219.199999999</v>
      </c>
      <c r="Q1320" s="159">
        <v>9815242</v>
      </c>
      <c r="R1320" s="159">
        <v>12307977.199999999</v>
      </c>
      <c r="S1320" s="159">
        <v>4677568.8899999997</v>
      </c>
      <c r="T1320" s="159">
        <v>66711.399999999994</v>
      </c>
      <c r="U1320" s="159">
        <v>48643409.920000002</v>
      </c>
      <c r="V1320" s="159">
        <v>41902915.740000002</v>
      </c>
      <c r="W1320" s="159">
        <v>17992541.59</v>
      </c>
      <c r="X1320" s="159">
        <v>39884.230000000003</v>
      </c>
      <c r="Y1320" s="159">
        <v>6740494.1799999997</v>
      </c>
      <c r="Z1320" s="159">
        <v>5367561.4000000004</v>
      </c>
      <c r="AA1320" s="159">
        <v>0</v>
      </c>
      <c r="AB1320" s="159">
        <v>5367561.4000000004</v>
      </c>
      <c r="AC1320" s="159">
        <v>666667</v>
      </c>
      <c r="AD1320" s="159">
        <v>666667</v>
      </c>
      <c r="AE1320" s="159">
        <v>3333333</v>
      </c>
      <c r="AF1320" s="159">
        <v>2324405.65</v>
      </c>
      <c r="AG1320" s="159">
        <v>245080.65</v>
      </c>
      <c r="AH1320" s="159">
        <v>191597.66</v>
      </c>
      <c r="AI1320" s="159">
        <v>0</v>
      </c>
      <c r="AJ1320" s="159">
        <v>0</v>
      </c>
    </row>
    <row r="1321" spans="1:36">
      <c r="A1321" s="153">
        <v>16</v>
      </c>
      <c r="B1321" s="154">
        <v>9</v>
      </c>
      <c r="C1321" s="154">
        <v>11</v>
      </c>
      <c r="D1321" s="155">
        <v>2</v>
      </c>
      <c r="E1321" s="155" t="s">
        <v>556</v>
      </c>
      <c r="F1321" s="156" t="s">
        <v>4456</v>
      </c>
      <c r="G1321" s="156" t="s">
        <v>556</v>
      </c>
      <c r="H1321" s="156" t="s">
        <v>4468</v>
      </c>
      <c r="I1321" s="155">
        <v>1609112</v>
      </c>
      <c r="J1321" s="157" t="s">
        <v>1572</v>
      </c>
      <c r="K1321" s="157"/>
      <c r="L1321" s="155">
        <v>2022</v>
      </c>
      <c r="M1321" s="158">
        <v>9653</v>
      </c>
      <c r="N1321" s="159">
        <v>43896338.740000002</v>
      </c>
      <c r="O1321" s="159">
        <v>42289884.469999999</v>
      </c>
      <c r="P1321" s="159">
        <v>22901844.359999999</v>
      </c>
      <c r="Q1321" s="159">
        <v>11130370</v>
      </c>
      <c r="R1321" s="159">
        <v>11771474.359999999</v>
      </c>
      <c r="S1321" s="159">
        <v>1606454.27</v>
      </c>
      <c r="T1321" s="159">
        <v>161440.09</v>
      </c>
      <c r="U1321" s="159">
        <v>39824420.869999997</v>
      </c>
      <c r="V1321" s="159">
        <v>38455542.57</v>
      </c>
      <c r="W1321" s="159">
        <v>14094012.42</v>
      </c>
      <c r="X1321" s="159">
        <v>333527</v>
      </c>
      <c r="Y1321" s="159">
        <v>1368878.3</v>
      </c>
      <c r="Z1321" s="159">
        <v>2165399.16</v>
      </c>
      <c r="AA1321" s="159">
        <v>0</v>
      </c>
      <c r="AB1321" s="159">
        <v>2165399.16</v>
      </c>
      <c r="AC1321" s="159">
        <v>1600000</v>
      </c>
      <c r="AD1321" s="159">
        <v>1600000</v>
      </c>
      <c r="AE1321" s="159">
        <v>10600553.5</v>
      </c>
      <c r="AF1321" s="159">
        <v>3834341.9</v>
      </c>
      <c r="AG1321" s="159">
        <v>114839</v>
      </c>
      <c r="AH1321" s="159">
        <v>114839</v>
      </c>
      <c r="AI1321" s="159">
        <v>0</v>
      </c>
      <c r="AJ1321" s="159">
        <v>0</v>
      </c>
    </row>
    <row r="1322" spans="1:36">
      <c r="A1322" s="153">
        <v>16</v>
      </c>
      <c r="B1322" s="154">
        <v>9</v>
      </c>
      <c r="C1322" s="154">
        <v>12</v>
      </c>
      <c r="D1322" s="155">
        <v>3</v>
      </c>
      <c r="E1322" s="155" t="s">
        <v>556</v>
      </c>
      <c r="F1322" s="156" t="s">
        <v>4463</v>
      </c>
      <c r="G1322" s="156" t="s">
        <v>556</v>
      </c>
      <c r="H1322" s="156" t="s">
        <v>4469</v>
      </c>
      <c r="I1322" s="155">
        <v>1609123</v>
      </c>
      <c r="J1322" s="157" t="s">
        <v>1571</v>
      </c>
      <c r="K1322" s="157"/>
      <c r="L1322" s="155">
        <v>2022</v>
      </c>
      <c r="M1322" s="158">
        <v>5206</v>
      </c>
      <c r="N1322" s="159">
        <v>25194300.969999999</v>
      </c>
      <c r="O1322" s="159">
        <v>22663981.719999999</v>
      </c>
      <c r="P1322" s="159">
        <v>11627832.219999999</v>
      </c>
      <c r="Q1322" s="159">
        <v>4951351</v>
      </c>
      <c r="R1322" s="159">
        <v>6676481.2199999997</v>
      </c>
      <c r="S1322" s="159">
        <v>2530319.25</v>
      </c>
      <c r="T1322" s="159">
        <v>564782.4</v>
      </c>
      <c r="U1322" s="159">
        <v>21814009.73</v>
      </c>
      <c r="V1322" s="159">
        <v>20175067.530000001</v>
      </c>
      <c r="W1322" s="159">
        <v>8318177.3700000001</v>
      </c>
      <c r="X1322" s="159">
        <v>66146.8</v>
      </c>
      <c r="Y1322" s="159">
        <v>1638942.2</v>
      </c>
      <c r="Z1322" s="159">
        <v>1309645</v>
      </c>
      <c r="AA1322" s="159">
        <v>1100000</v>
      </c>
      <c r="AB1322" s="159">
        <v>209645</v>
      </c>
      <c r="AC1322" s="159">
        <v>1150000</v>
      </c>
      <c r="AD1322" s="159">
        <v>1150000</v>
      </c>
      <c r="AE1322" s="159">
        <v>4034000</v>
      </c>
      <c r="AF1322" s="159">
        <v>2488914.19</v>
      </c>
      <c r="AG1322" s="159">
        <v>104932.48</v>
      </c>
      <c r="AH1322" s="159">
        <v>104932.48</v>
      </c>
      <c r="AI1322" s="159">
        <v>0</v>
      </c>
      <c r="AJ1322" s="159">
        <v>0</v>
      </c>
    </row>
    <row r="1323" spans="1:36">
      <c r="A1323" s="153">
        <v>16</v>
      </c>
      <c r="B1323" s="154">
        <v>9</v>
      </c>
      <c r="C1323" s="154">
        <v>13</v>
      </c>
      <c r="D1323" s="155">
        <v>2</v>
      </c>
      <c r="E1323" s="155" t="s">
        <v>556</v>
      </c>
      <c r="F1323" s="156" t="s">
        <v>4456</v>
      </c>
      <c r="G1323" s="156" t="s">
        <v>556</v>
      </c>
      <c r="H1323" s="156" t="s">
        <v>4470</v>
      </c>
      <c r="I1323" s="155">
        <v>1609132</v>
      </c>
      <c r="J1323" s="157" t="s">
        <v>1570</v>
      </c>
      <c r="K1323" s="157"/>
      <c r="L1323" s="155">
        <v>2022</v>
      </c>
      <c r="M1323" s="158">
        <v>10057</v>
      </c>
      <c r="N1323" s="159">
        <v>48398230.390000001</v>
      </c>
      <c r="O1323" s="159">
        <v>46699332.729999997</v>
      </c>
      <c r="P1323" s="159">
        <v>25015208.289999999</v>
      </c>
      <c r="Q1323" s="159">
        <v>11624319</v>
      </c>
      <c r="R1323" s="159">
        <v>13390889.289999999</v>
      </c>
      <c r="S1323" s="159">
        <v>1698897.66</v>
      </c>
      <c r="T1323" s="159">
        <v>337722.82</v>
      </c>
      <c r="U1323" s="159">
        <v>44823777.490000002</v>
      </c>
      <c r="V1323" s="159">
        <v>41707767.630000003</v>
      </c>
      <c r="W1323" s="159">
        <v>16099978.619999999</v>
      </c>
      <c r="X1323" s="159">
        <v>156526</v>
      </c>
      <c r="Y1323" s="159">
        <v>3116009.86</v>
      </c>
      <c r="Z1323" s="159">
        <v>2420404.8199999998</v>
      </c>
      <c r="AA1323" s="159">
        <v>0</v>
      </c>
      <c r="AB1323" s="159">
        <v>2420404.8199999998</v>
      </c>
      <c r="AC1323" s="159">
        <v>1631558.5</v>
      </c>
      <c r="AD1323" s="159">
        <v>1500000</v>
      </c>
      <c r="AE1323" s="159">
        <v>5600000</v>
      </c>
      <c r="AF1323" s="159">
        <v>4991565.0999999996</v>
      </c>
      <c r="AG1323" s="159">
        <v>549929.66</v>
      </c>
      <c r="AH1323" s="159">
        <v>128988.96</v>
      </c>
      <c r="AI1323" s="159">
        <v>0</v>
      </c>
      <c r="AJ1323" s="159">
        <v>0</v>
      </c>
    </row>
    <row r="1324" spans="1:36">
      <c r="A1324" s="153">
        <v>16</v>
      </c>
      <c r="B1324" s="154">
        <v>10</v>
      </c>
      <c r="C1324" s="154">
        <v>1</v>
      </c>
      <c r="D1324" s="155">
        <v>3</v>
      </c>
      <c r="E1324" s="155" t="s">
        <v>556</v>
      </c>
      <c r="F1324" s="156" t="s">
        <v>4471</v>
      </c>
      <c r="G1324" s="156" t="s">
        <v>556</v>
      </c>
      <c r="H1324" s="156" t="s">
        <v>4472</v>
      </c>
      <c r="I1324" s="155">
        <v>1610013</v>
      </c>
      <c r="J1324" s="157" t="s">
        <v>1569</v>
      </c>
      <c r="K1324" s="157"/>
      <c r="L1324" s="155">
        <v>2022</v>
      </c>
      <c r="M1324" s="158">
        <v>10572</v>
      </c>
      <c r="N1324" s="159">
        <v>56551483.399999999</v>
      </c>
      <c r="O1324" s="159">
        <v>49637530.859999999</v>
      </c>
      <c r="P1324" s="159">
        <v>34451204.18</v>
      </c>
      <c r="Q1324" s="159">
        <v>18807921</v>
      </c>
      <c r="R1324" s="159">
        <v>15643283.18</v>
      </c>
      <c r="S1324" s="159">
        <v>6913952.54</v>
      </c>
      <c r="T1324" s="159">
        <v>276174.06</v>
      </c>
      <c r="U1324" s="159">
        <v>49752808.460000001</v>
      </c>
      <c r="V1324" s="159">
        <v>41169906.100000001</v>
      </c>
      <c r="W1324" s="159">
        <v>14836890.5</v>
      </c>
      <c r="X1324" s="159">
        <v>120388.09</v>
      </c>
      <c r="Y1324" s="159">
        <v>8582902.3599999994</v>
      </c>
      <c r="Z1324" s="159">
        <v>5256184.7300000004</v>
      </c>
      <c r="AA1324" s="159">
        <v>0</v>
      </c>
      <c r="AB1324" s="159">
        <v>5256184.7300000004</v>
      </c>
      <c r="AC1324" s="159">
        <v>1291600</v>
      </c>
      <c r="AD1324" s="159">
        <v>1291600</v>
      </c>
      <c r="AE1324" s="159">
        <v>6392400</v>
      </c>
      <c r="AF1324" s="159">
        <v>8467624.7599999998</v>
      </c>
      <c r="AG1324" s="159">
        <v>592552.39</v>
      </c>
      <c r="AH1324" s="159">
        <v>506221.67</v>
      </c>
      <c r="AI1324" s="159">
        <v>0</v>
      </c>
      <c r="AJ1324" s="159">
        <v>0</v>
      </c>
    </row>
    <row r="1325" spans="1:36">
      <c r="A1325" s="153">
        <v>16</v>
      </c>
      <c r="B1325" s="154">
        <v>10</v>
      </c>
      <c r="C1325" s="154">
        <v>2</v>
      </c>
      <c r="D1325" s="155">
        <v>3</v>
      </c>
      <c r="E1325" s="155" t="s">
        <v>556</v>
      </c>
      <c r="F1325" s="156" t="s">
        <v>4471</v>
      </c>
      <c r="G1325" s="156" t="s">
        <v>556</v>
      </c>
      <c r="H1325" s="156" t="s">
        <v>4473</v>
      </c>
      <c r="I1325" s="155">
        <v>1610023</v>
      </c>
      <c r="J1325" s="157" t="s">
        <v>1568</v>
      </c>
      <c r="K1325" s="157"/>
      <c r="L1325" s="155">
        <v>2022</v>
      </c>
      <c r="M1325" s="158">
        <v>13174</v>
      </c>
      <c r="N1325" s="159">
        <v>64330525.030000001</v>
      </c>
      <c r="O1325" s="159">
        <v>60907731.090000004</v>
      </c>
      <c r="P1325" s="159">
        <v>36382878.579999998</v>
      </c>
      <c r="Q1325" s="159">
        <v>17591323</v>
      </c>
      <c r="R1325" s="159">
        <v>18791555.579999998</v>
      </c>
      <c r="S1325" s="159">
        <v>3422793.94</v>
      </c>
      <c r="T1325" s="159">
        <v>317157.57</v>
      </c>
      <c r="U1325" s="159">
        <v>64160811.520000003</v>
      </c>
      <c r="V1325" s="159">
        <v>57760265.030000001</v>
      </c>
      <c r="W1325" s="159">
        <v>24657421.670000002</v>
      </c>
      <c r="X1325" s="159">
        <v>271645.38</v>
      </c>
      <c r="Y1325" s="159">
        <v>6400546.4900000002</v>
      </c>
      <c r="Z1325" s="159">
        <v>6329696.75</v>
      </c>
      <c r="AA1325" s="159">
        <v>3327843</v>
      </c>
      <c r="AB1325" s="159">
        <v>3001853.75</v>
      </c>
      <c r="AC1325" s="159">
        <v>1443255.91</v>
      </c>
      <c r="AD1325" s="159">
        <v>1443255.91</v>
      </c>
      <c r="AE1325" s="159">
        <v>17549895.460000001</v>
      </c>
      <c r="AF1325" s="159">
        <v>3147466.06</v>
      </c>
      <c r="AG1325" s="159">
        <v>0</v>
      </c>
      <c r="AH1325" s="159">
        <v>233600.05</v>
      </c>
      <c r="AI1325" s="159">
        <v>0</v>
      </c>
      <c r="AJ1325" s="159">
        <v>0</v>
      </c>
    </row>
    <row r="1326" spans="1:36">
      <c r="A1326" s="153">
        <v>16</v>
      </c>
      <c r="B1326" s="154">
        <v>10</v>
      </c>
      <c r="C1326" s="154">
        <v>3</v>
      </c>
      <c r="D1326" s="155">
        <v>2</v>
      </c>
      <c r="E1326" s="155" t="s">
        <v>556</v>
      </c>
      <c r="F1326" s="156" t="s">
        <v>4474</v>
      </c>
      <c r="G1326" s="156" t="s">
        <v>556</v>
      </c>
      <c r="H1326" s="156" t="s">
        <v>4475</v>
      </c>
      <c r="I1326" s="155">
        <v>1610032</v>
      </c>
      <c r="J1326" s="157" t="s">
        <v>1567</v>
      </c>
      <c r="K1326" s="157"/>
      <c r="L1326" s="155">
        <v>2022</v>
      </c>
      <c r="M1326" s="158">
        <v>4330</v>
      </c>
      <c r="N1326" s="159">
        <v>23043563.07</v>
      </c>
      <c r="O1326" s="159">
        <v>22474516.530000001</v>
      </c>
      <c r="P1326" s="159">
        <v>14999693.58</v>
      </c>
      <c r="Q1326" s="159">
        <v>8031839</v>
      </c>
      <c r="R1326" s="159">
        <v>6967854.5800000001</v>
      </c>
      <c r="S1326" s="159">
        <v>569046.54</v>
      </c>
      <c r="T1326" s="159">
        <v>7197.16</v>
      </c>
      <c r="U1326" s="159">
        <v>22936304.870000001</v>
      </c>
      <c r="V1326" s="159">
        <v>20614770.16</v>
      </c>
      <c r="W1326" s="159">
        <v>6855004.3099999996</v>
      </c>
      <c r="X1326" s="159">
        <v>28229.64</v>
      </c>
      <c r="Y1326" s="159">
        <v>2321534.71</v>
      </c>
      <c r="Z1326" s="159">
        <v>2462082.83</v>
      </c>
      <c r="AA1326" s="159">
        <v>1490330.8</v>
      </c>
      <c r="AB1326" s="159">
        <v>971752.03</v>
      </c>
      <c r="AC1326" s="159">
        <v>502750</v>
      </c>
      <c r="AD1326" s="159">
        <v>502750</v>
      </c>
      <c r="AE1326" s="159">
        <v>2757315.42</v>
      </c>
      <c r="AF1326" s="159">
        <v>1859746.37</v>
      </c>
      <c r="AG1326" s="159">
        <v>104979.4</v>
      </c>
      <c r="AH1326" s="159">
        <v>104979.4</v>
      </c>
      <c r="AI1326" s="159">
        <v>0</v>
      </c>
      <c r="AJ1326" s="159">
        <v>0</v>
      </c>
    </row>
    <row r="1327" spans="1:36">
      <c r="A1327" s="153">
        <v>16</v>
      </c>
      <c r="B1327" s="154">
        <v>10</v>
      </c>
      <c r="C1327" s="154">
        <v>4</v>
      </c>
      <c r="D1327" s="155">
        <v>3</v>
      </c>
      <c r="E1327" s="155" t="s">
        <v>556</v>
      </c>
      <c r="F1327" s="156" t="s">
        <v>4471</v>
      </c>
      <c r="G1327" s="156" t="s">
        <v>556</v>
      </c>
      <c r="H1327" s="156" t="s">
        <v>4476</v>
      </c>
      <c r="I1327" s="155">
        <v>1610043</v>
      </c>
      <c r="J1327" s="157" t="s">
        <v>1566</v>
      </c>
      <c r="K1327" s="157"/>
      <c r="L1327" s="155">
        <v>2022</v>
      </c>
      <c r="M1327" s="158">
        <v>27015</v>
      </c>
      <c r="N1327" s="159">
        <v>129355795.06999999</v>
      </c>
      <c r="O1327" s="159">
        <v>120980070.23999999</v>
      </c>
      <c r="P1327" s="159">
        <v>74135279.599999994</v>
      </c>
      <c r="Q1327" s="159">
        <v>30242909</v>
      </c>
      <c r="R1327" s="159">
        <v>43892370.600000001</v>
      </c>
      <c r="S1327" s="159">
        <v>8375724.8300000001</v>
      </c>
      <c r="T1327" s="159">
        <v>896665.01</v>
      </c>
      <c r="U1327" s="159">
        <v>128815513.38</v>
      </c>
      <c r="V1327" s="159">
        <v>118566014.48</v>
      </c>
      <c r="W1327" s="159">
        <v>45956817.43</v>
      </c>
      <c r="X1327" s="159">
        <v>808602.97</v>
      </c>
      <c r="Y1327" s="159">
        <v>10249498.9</v>
      </c>
      <c r="Z1327" s="159">
        <v>9328391.4600000009</v>
      </c>
      <c r="AA1327" s="159">
        <v>6850000</v>
      </c>
      <c r="AB1327" s="159">
        <v>2478391.4600000009</v>
      </c>
      <c r="AC1327" s="159">
        <v>3029460</v>
      </c>
      <c r="AD1327" s="159">
        <v>3029460</v>
      </c>
      <c r="AE1327" s="159">
        <v>50754498.009999998</v>
      </c>
      <c r="AF1327" s="159">
        <v>2414055.7599999998</v>
      </c>
      <c r="AG1327" s="159">
        <v>618443.53</v>
      </c>
      <c r="AH1327" s="159">
        <v>807501.43</v>
      </c>
      <c r="AI1327" s="159">
        <v>0</v>
      </c>
      <c r="AJ1327" s="159">
        <v>305578.01</v>
      </c>
    </row>
    <row r="1328" spans="1:36">
      <c r="A1328" s="153">
        <v>16</v>
      </c>
      <c r="B1328" s="154">
        <v>11</v>
      </c>
      <c r="C1328" s="154">
        <v>1</v>
      </c>
      <c r="D1328" s="155">
        <v>2</v>
      </c>
      <c r="E1328" s="155" t="s">
        <v>556</v>
      </c>
      <c r="F1328" s="156" t="s">
        <v>4477</v>
      </c>
      <c r="G1328" s="156" t="s">
        <v>556</v>
      </c>
      <c r="H1328" s="156" t="s">
        <v>4478</v>
      </c>
      <c r="I1328" s="155">
        <v>1611012</v>
      </c>
      <c r="J1328" s="157" t="s">
        <v>1565</v>
      </c>
      <c r="K1328" s="157"/>
      <c r="L1328" s="155">
        <v>2022</v>
      </c>
      <c r="M1328" s="158">
        <v>5401</v>
      </c>
      <c r="N1328" s="159">
        <v>24087668.719999999</v>
      </c>
      <c r="O1328" s="159">
        <v>23209060.460000001</v>
      </c>
      <c r="P1328" s="159">
        <v>14935361</v>
      </c>
      <c r="Q1328" s="159">
        <v>7281817</v>
      </c>
      <c r="R1328" s="159">
        <v>7653544</v>
      </c>
      <c r="S1328" s="159">
        <v>878608.26</v>
      </c>
      <c r="T1328" s="159">
        <v>69562.5</v>
      </c>
      <c r="U1328" s="159">
        <v>24835540.210000001</v>
      </c>
      <c r="V1328" s="159">
        <v>22593772.420000002</v>
      </c>
      <c r="W1328" s="159">
        <v>10194687.960000001</v>
      </c>
      <c r="X1328" s="159">
        <v>196994.35</v>
      </c>
      <c r="Y1328" s="159">
        <v>2241767.79</v>
      </c>
      <c r="Z1328" s="159">
        <v>4178551.45</v>
      </c>
      <c r="AA1328" s="159">
        <v>2640000</v>
      </c>
      <c r="AB1328" s="159">
        <v>1538551.4500000002</v>
      </c>
      <c r="AC1328" s="159">
        <v>1500021.73</v>
      </c>
      <c r="AD1328" s="159">
        <v>1500021.73</v>
      </c>
      <c r="AE1328" s="159">
        <v>12119978.210000001</v>
      </c>
      <c r="AF1328" s="159">
        <v>615288.04</v>
      </c>
      <c r="AG1328" s="159">
        <v>120079.95</v>
      </c>
      <c r="AH1328" s="159">
        <v>105000</v>
      </c>
      <c r="AI1328" s="159">
        <v>0</v>
      </c>
      <c r="AJ1328" s="159">
        <v>0</v>
      </c>
    </row>
    <row r="1329" spans="1:36">
      <c r="A1329" s="153">
        <v>16</v>
      </c>
      <c r="B1329" s="154">
        <v>11</v>
      </c>
      <c r="C1329" s="154">
        <v>2</v>
      </c>
      <c r="D1329" s="155">
        <v>2</v>
      </c>
      <c r="E1329" s="155" t="s">
        <v>556</v>
      </c>
      <c r="F1329" s="156" t="s">
        <v>4477</v>
      </c>
      <c r="G1329" s="156" t="s">
        <v>556</v>
      </c>
      <c r="H1329" s="156" t="s">
        <v>4479</v>
      </c>
      <c r="I1329" s="155">
        <v>1611022</v>
      </c>
      <c r="J1329" s="157" t="s">
        <v>1564</v>
      </c>
      <c r="K1329" s="157"/>
      <c r="L1329" s="155">
        <v>2022</v>
      </c>
      <c r="M1329" s="158">
        <v>7240</v>
      </c>
      <c r="N1329" s="159">
        <v>34058931.159999996</v>
      </c>
      <c r="O1329" s="159">
        <v>32407856.149999999</v>
      </c>
      <c r="P1329" s="159">
        <v>22619673.550000001</v>
      </c>
      <c r="Q1329" s="159">
        <v>11983975</v>
      </c>
      <c r="R1329" s="159">
        <v>10635698.550000001</v>
      </c>
      <c r="S1329" s="159">
        <v>1651075.01</v>
      </c>
      <c r="T1329" s="159">
        <v>19800</v>
      </c>
      <c r="U1329" s="159">
        <v>31941409</v>
      </c>
      <c r="V1329" s="159">
        <v>26762461.93</v>
      </c>
      <c r="W1329" s="159">
        <v>10488672.140000001</v>
      </c>
      <c r="X1329" s="159">
        <v>29295.279999999999</v>
      </c>
      <c r="Y1329" s="159">
        <v>5178947.07</v>
      </c>
      <c r="Z1329" s="159">
        <v>6676689.3700000001</v>
      </c>
      <c r="AA1329" s="159">
        <v>0</v>
      </c>
      <c r="AB1329" s="159">
        <v>6676689.3700000001</v>
      </c>
      <c r="AC1329" s="159">
        <v>611996</v>
      </c>
      <c r="AD1329" s="159">
        <v>611996</v>
      </c>
      <c r="AE1329" s="159">
        <v>1245036</v>
      </c>
      <c r="AF1329" s="159">
        <v>5645394.2199999997</v>
      </c>
      <c r="AG1329" s="159">
        <v>996980.7</v>
      </c>
      <c r="AH1329" s="159">
        <v>442393.04</v>
      </c>
      <c r="AI1329" s="159">
        <v>0</v>
      </c>
      <c r="AJ1329" s="159">
        <v>0</v>
      </c>
    </row>
    <row r="1330" spans="1:36">
      <c r="A1330" s="153">
        <v>16</v>
      </c>
      <c r="B1330" s="154">
        <v>11</v>
      </c>
      <c r="C1330" s="154">
        <v>3</v>
      </c>
      <c r="D1330" s="155">
        <v>3</v>
      </c>
      <c r="E1330" s="155" t="s">
        <v>556</v>
      </c>
      <c r="F1330" s="156" t="s">
        <v>4480</v>
      </c>
      <c r="G1330" s="156" t="s">
        <v>556</v>
      </c>
      <c r="H1330" s="156" t="s">
        <v>4481</v>
      </c>
      <c r="I1330" s="155">
        <v>1611033</v>
      </c>
      <c r="J1330" s="157" t="s">
        <v>1563</v>
      </c>
      <c r="K1330" s="157"/>
      <c r="L1330" s="155">
        <v>2022</v>
      </c>
      <c r="M1330" s="158">
        <v>5870</v>
      </c>
      <c r="N1330" s="159">
        <v>26746119.719999999</v>
      </c>
      <c r="O1330" s="159">
        <v>25912547.079999998</v>
      </c>
      <c r="P1330" s="159">
        <v>15804794.07</v>
      </c>
      <c r="Q1330" s="159">
        <v>7256541</v>
      </c>
      <c r="R1330" s="159">
        <v>8548253.0700000003</v>
      </c>
      <c r="S1330" s="159">
        <v>833572.64</v>
      </c>
      <c r="T1330" s="159">
        <v>221204.87</v>
      </c>
      <c r="U1330" s="159">
        <v>24716292.219999999</v>
      </c>
      <c r="V1330" s="159">
        <v>21204216.100000001</v>
      </c>
      <c r="W1330" s="159">
        <v>8893594.75</v>
      </c>
      <c r="X1330" s="159">
        <v>44425.77</v>
      </c>
      <c r="Y1330" s="159">
        <v>3512076.12</v>
      </c>
      <c r="Z1330" s="159">
        <v>4854734.5</v>
      </c>
      <c r="AA1330" s="159">
        <v>2574373.83</v>
      </c>
      <c r="AB1330" s="159">
        <v>2280360.67</v>
      </c>
      <c r="AC1330" s="159">
        <v>794842.51</v>
      </c>
      <c r="AD1330" s="159">
        <v>694842.51</v>
      </c>
      <c r="AE1330" s="159">
        <v>4697193.33</v>
      </c>
      <c r="AF1330" s="159">
        <v>4708330.9800000004</v>
      </c>
      <c r="AG1330" s="159">
        <v>1473811.46</v>
      </c>
      <c r="AH1330" s="159">
        <v>128995.92</v>
      </c>
      <c r="AI1330" s="159">
        <v>0</v>
      </c>
      <c r="AJ1330" s="159">
        <v>0</v>
      </c>
    </row>
    <row r="1331" spans="1:36">
      <c r="A1331" s="153">
        <v>16</v>
      </c>
      <c r="B1331" s="154">
        <v>11</v>
      </c>
      <c r="C1331" s="154">
        <v>4</v>
      </c>
      <c r="D1331" s="155">
        <v>3</v>
      </c>
      <c r="E1331" s="155" t="s">
        <v>556</v>
      </c>
      <c r="F1331" s="156" t="s">
        <v>4480</v>
      </c>
      <c r="G1331" s="156" t="s">
        <v>556</v>
      </c>
      <c r="H1331" s="156" t="s">
        <v>4482</v>
      </c>
      <c r="I1331" s="155">
        <v>1611043</v>
      </c>
      <c r="J1331" s="157" t="s">
        <v>1562</v>
      </c>
      <c r="K1331" s="157"/>
      <c r="L1331" s="155">
        <v>2022</v>
      </c>
      <c r="M1331" s="158">
        <v>7540</v>
      </c>
      <c r="N1331" s="159">
        <v>42606384.020000003</v>
      </c>
      <c r="O1331" s="159">
        <v>36350780.119999997</v>
      </c>
      <c r="P1331" s="159">
        <v>21575807.369999997</v>
      </c>
      <c r="Q1331" s="159">
        <v>10639989</v>
      </c>
      <c r="R1331" s="159">
        <v>10935818.369999999</v>
      </c>
      <c r="S1331" s="159">
        <v>6255603.9000000004</v>
      </c>
      <c r="T1331" s="159">
        <v>361885.91</v>
      </c>
      <c r="U1331" s="159">
        <v>33824616.479999997</v>
      </c>
      <c r="V1331" s="159">
        <v>31741012.370000001</v>
      </c>
      <c r="W1331" s="159">
        <v>12173469.560000001</v>
      </c>
      <c r="X1331" s="159">
        <v>50833.38</v>
      </c>
      <c r="Y1331" s="159">
        <v>2083604.11</v>
      </c>
      <c r="Z1331" s="159">
        <v>2749329.34</v>
      </c>
      <c r="AA1331" s="159">
        <v>0</v>
      </c>
      <c r="AB1331" s="159">
        <v>2749329.34</v>
      </c>
      <c r="AC1331" s="159">
        <v>1000000</v>
      </c>
      <c r="AD1331" s="159">
        <v>1000000</v>
      </c>
      <c r="AE1331" s="159">
        <v>2554758.92</v>
      </c>
      <c r="AF1331" s="159">
        <v>4609767.75</v>
      </c>
      <c r="AG1331" s="159">
        <v>114477.33</v>
      </c>
      <c r="AH1331" s="159">
        <v>114477.33</v>
      </c>
      <c r="AI1331" s="159">
        <v>0</v>
      </c>
      <c r="AJ1331" s="159">
        <v>0</v>
      </c>
    </row>
    <row r="1332" spans="1:36">
      <c r="A1332" s="153">
        <v>16</v>
      </c>
      <c r="B1332" s="154">
        <v>11</v>
      </c>
      <c r="C1332" s="154">
        <v>5</v>
      </c>
      <c r="D1332" s="155">
        <v>3</v>
      </c>
      <c r="E1332" s="155" t="s">
        <v>556</v>
      </c>
      <c r="F1332" s="156" t="s">
        <v>4480</v>
      </c>
      <c r="G1332" s="156" t="s">
        <v>556</v>
      </c>
      <c r="H1332" s="156" t="s">
        <v>4483</v>
      </c>
      <c r="I1332" s="155">
        <v>1611053</v>
      </c>
      <c r="J1332" s="157" t="s">
        <v>1561</v>
      </c>
      <c r="K1332" s="157"/>
      <c r="L1332" s="155">
        <v>2022</v>
      </c>
      <c r="M1332" s="158">
        <v>30439</v>
      </c>
      <c r="N1332" s="159">
        <v>149955401.44999999</v>
      </c>
      <c r="O1332" s="159">
        <v>143039130.28</v>
      </c>
      <c r="P1332" s="159">
        <v>69872425.939999998</v>
      </c>
      <c r="Q1332" s="159">
        <v>25628800</v>
      </c>
      <c r="R1332" s="159">
        <v>44243625.939999998</v>
      </c>
      <c r="S1332" s="159">
        <v>6916271.1699999999</v>
      </c>
      <c r="T1332" s="159">
        <v>4159749.18</v>
      </c>
      <c r="U1332" s="159">
        <v>146888905.49000001</v>
      </c>
      <c r="V1332" s="159">
        <v>137529937.16</v>
      </c>
      <c r="W1332" s="159">
        <v>53909678.079999998</v>
      </c>
      <c r="X1332" s="159">
        <v>193289.71</v>
      </c>
      <c r="Y1332" s="159">
        <v>9358968.3300000001</v>
      </c>
      <c r="Z1332" s="159">
        <v>9220953.1899999995</v>
      </c>
      <c r="AA1332" s="159">
        <v>2500000</v>
      </c>
      <c r="AB1332" s="159">
        <v>6720953.1899999995</v>
      </c>
      <c r="AC1332" s="159">
        <v>2515180.08</v>
      </c>
      <c r="AD1332" s="159">
        <v>2515180.08</v>
      </c>
      <c r="AE1332" s="159">
        <v>13691185.41</v>
      </c>
      <c r="AF1332" s="159">
        <v>5509193.1200000001</v>
      </c>
      <c r="AG1332" s="159">
        <v>872531.59</v>
      </c>
      <c r="AH1332" s="159">
        <v>910692.02</v>
      </c>
      <c r="AI1332" s="159">
        <v>0</v>
      </c>
      <c r="AJ1332" s="159">
        <v>0</v>
      </c>
    </row>
    <row r="1333" spans="1:36">
      <c r="A1333" s="153">
        <v>16</v>
      </c>
      <c r="B1333" s="154">
        <v>11</v>
      </c>
      <c r="C1333" s="154">
        <v>6</v>
      </c>
      <c r="D1333" s="155">
        <v>3</v>
      </c>
      <c r="E1333" s="155" t="s">
        <v>556</v>
      </c>
      <c r="F1333" s="156" t="s">
        <v>4480</v>
      </c>
      <c r="G1333" s="156" t="s">
        <v>556</v>
      </c>
      <c r="H1333" s="156" t="s">
        <v>4484</v>
      </c>
      <c r="I1333" s="155">
        <v>1611063</v>
      </c>
      <c r="J1333" s="157" t="s">
        <v>1560</v>
      </c>
      <c r="K1333" s="157"/>
      <c r="L1333" s="155">
        <v>2022</v>
      </c>
      <c r="M1333" s="158">
        <v>6415</v>
      </c>
      <c r="N1333" s="159">
        <v>40485940.009999998</v>
      </c>
      <c r="O1333" s="159">
        <v>33254269.190000001</v>
      </c>
      <c r="P1333" s="159">
        <v>17884850.93</v>
      </c>
      <c r="Q1333" s="159">
        <v>7627443</v>
      </c>
      <c r="R1333" s="159">
        <v>10257407.93</v>
      </c>
      <c r="S1333" s="159">
        <v>7231670.8200000003</v>
      </c>
      <c r="T1333" s="159">
        <v>495086</v>
      </c>
      <c r="U1333" s="159">
        <v>37730381.130000003</v>
      </c>
      <c r="V1333" s="159">
        <v>29612389.27</v>
      </c>
      <c r="W1333" s="159">
        <v>12563329.6</v>
      </c>
      <c r="X1333" s="159">
        <v>145142.67000000001</v>
      </c>
      <c r="Y1333" s="159">
        <v>8117991.8600000003</v>
      </c>
      <c r="Z1333" s="159">
        <v>3264403.27</v>
      </c>
      <c r="AA1333" s="159">
        <v>0</v>
      </c>
      <c r="AB1333" s="159">
        <v>3264403.27</v>
      </c>
      <c r="AC1333" s="159">
        <v>1036000</v>
      </c>
      <c r="AD1333" s="159">
        <v>1036000</v>
      </c>
      <c r="AE1333" s="159">
        <v>6832869.4000000004</v>
      </c>
      <c r="AF1333" s="159">
        <v>3641879.92</v>
      </c>
      <c r="AG1333" s="159">
        <v>594915.62</v>
      </c>
      <c r="AH1333" s="159">
        <v>298625.67</v>
      </c>
      <c r="AI1333" s="159">
        <v>0</v>
      </c>
      <c r="AJ1333" s="159">
        <v>0</v>
      </c>
    </row>
    <row r="1334" spans="1:36">
      <c r="A1334" s="153">
        <v>16</v>
      </c>
      <c r="B1334" s="154">
        <v>11</v>
      </c>
      <c r="C1334" s="154">
        <v>7</v>
      </c>
      <c r="D1334" s="155">
        <v>3</v>
      </c>
      <c r="E1334" s="155" t="s">
        <v>556</v>
      </c>
      <c r="F1334" s="156" t="s">
        <v>4480</v>
      </c>
      <c r="G1334" s="156" t="s">
        <v>556</v>
      </c>
      <c r="H1334" s="156" t="s">
        <v>4485</v>
      </c>
      <c r="I1334" s="155">
        <v>1611073</v>
      </c>
      <c r="J1334" s="157" t="s">
        <v>1559</v>
      </c>
      <c r="K1334" s="157"/>
      <c r="L1334" s="155">
        <v>2022</v>
      </c>
      <c r="M1334" s="158">
        <v>11266</v>
      </c>
      <c r="N1334" s="159">
        <v>50247716.950000003</v>
      </c>
      <c r="O1334" s="159">
        <v>46367165.82</v>
      </c>
      <c r="P1334" s="159">
        <v>22196860.170000002</v>
      </c>
      <c r="Q1334" s="159">
        <v>8553981</v>
      </c>
      <c r="R1334" s="159">
        <v>13642879.17</v>
      </c>
      <c r="S1334" s="159">
        <v>3880551.13</v>
      </c>
      <c r="T1334" s="159">
        <v>566899.05000000005</v>
      </c>
      <c r="U1334" s="159">
        <v>47896842.850000001</v>
      </c>
      <c r="V1334" s="159">
        <v>43381739.68</v>
      </c>
      <c r="W1334" s="159">
        <v>17559451.16</v>
      </c>
      <c r="X1334" s="159">
        <v>53036.56</v>
      </c>
      <c r="Y1334" s="159">
        <v>4515103.17</v>
      </c>
      <c r="Z1334" s="159">
        <v>5266499.32</v>
      </c>
      <c r="AA1334" s="159">
        <v>1717695.24</v>
      </c>
      <c r="AB1334" s="159">
        <v>3548804.08</v>
      </c>
      <c r="AC1334" s="159">
        <v>2550038.23</v>
      </c>
      <c r="AD1334" s="159">
        <v>2550038.23</v>
      </c>
      <c r="AE1334" s="159">
        <v>2814488.78</v>
      </c>
      <c r="AF1334" s="159">
        <v>2985426.14</v>
      </c>
      <c r="AG1334" s="159">
        <v>566424.41</v>
      </c>
      <c r="AH1334" s="159">
        <v>401031.79</v>
      </c>
      <c r="AI1334" s="159">
        <v>0</v>
      </c>
      <c r="AJ1334" s="159">
        <v>0</v>
      </c>
    </row>
    <row r="1335" spans="1:36">
      <c r="A1335" s="153">
        <v>18</v>
      </c>
      <c r="B1335" s="154">
        <v>1</v>
      </c>
      <c r="C1335" s="154">
        <v>3</v>
      </c>
      <c r="D1335" s="155">
        <v>2</v>
      </c>
      <c r="E1335" s="155" t="s">
        <v>556</v>
      </c>
      <c r="F1335" s="156" t="s">
        <v>4486</v>
      </c>
      <c r="G1335" s="156" t="s">
        <v>556</v>
      </c>
      <c r="H1335" s="156" t="s">
        <v>4487</v>
      </c>
      <c r="I1335" s="155">
        <v>1801032</v>
      </c>
      <c r="J1335" s="157" t="s">
        <v>1501</v>
      </c>
      <c r="K1335" s="157"/>
      <c r="L1335" s="155">
        <v>2022</v>
      </c>
      <c r="M1335" s="158">
        <v>2374</v>
      </c>
      <c r="N1335" s="159">
        <v>13857309.300000001</v>
      </c>
      <c r="O1335" s="159">
        <v>10882706.810000001</v>
      </c>
      <c r="P1335" s="159">
        <v>6891391.0099999998</v>
      </c>
      <c r="Q1335" s="159">
        <v>2882780</v>
      </c>
      <c r="R1335" s="159">
        <v>4008611.01</v>
      </c>
      <c r="S1335" s="159">
        <v>2974602.49</v>
      </c>
      <c r="T1335" s="159">
        <v>925638.8</v>
      </c>
      <c r="U1335" s="159">
        <v>12656020.140000001</v>
      </c>
      <c r="V1335" s="159">
        <v>11115754.75</v>
      </c>
      <c r="W1335" s="159">
        <v>4047335.53</v>
      </c>
      <c r="X1335" s="159">
        <v>28045.89</v>
      </c>
      <c r="Y1335" s="159">
        <v>1540265.39</v>
      </c>
      <c r="Z1335" s="159">
        <v>665146.37</v>
      </c>
      <c r="AA1335" s="159">
        <v>0</v>
      </c>
      <c r="AB1335" s="159">
        <v>665146.37</v>
      </c>
      <c r="AC1335" s="159">
        <v>207000</v>
      </c>
      <c r="AD1335" s="159">
        <v>207000</v>
      </c>
      <c r="AE1335" s="159">
        <v>2417363.31</v>
      </c>
      <c r="AF1335" s="159">
        <v>-233047.94</v>
      </c>
      <c r="AG1335" s="159">
        <v>89649</v>
      </c>
      <c r="AH1335" s="159">
        <v>90041</v>
      </c>
      <c r="AI1335" s="159">
        <v>0</v>
      </c>
      <c r="AJ1335" s="159">
        <v>1999</v>
      </c>
    </row>
    <row r="1336" spans="1:36">
      <c r="A1336" s="153">
        <v>18</v>
      </c>
      <c r="B1336" s="154">
        <v>1</v>
      </c>
      <c r="C1336" s="154">
        <v>5</v>
      </c>
      <c r="D1336" s="155">
        <v>2</v>
      </c>
      <c r="E1336" s="155" t="s">
        <v>556</v>
      </c>
      <c r="F1336" s="156" t="s">
        <v>4486</v>
      </c>
      <c r="G1336" s="156" t="s">
        <v>556</v>
      </c>
      <c r="H1336" s="156" t="s">
        <v>4488</v>
      </c>
      <c r="I1336" s="155">
        <v>1801052</v>
      </c>
      <c r="J1336" s="157" t="s">
        <v>1558</v>
      </c>
      <c r="K1336" s="157"/>
      <c r="L1336" s="155">
        <v>2022</v>
      </c>
      <c r="M1336" s="158">
        <v>2059</v>
      </c>
      <c r="N1336" s="159">
        <v>13296779.65</v>
      </c>
      <c r="O1336" s="159">
        <v>11432349.039999999</v>
      </c>
      <c r="P1336" s="159">
        <v>5139455.9399999995</v>
      </c>
      <c r="Q1336" s="159">
        <v>1752910</v>
      </c>
      <c r="R1336" s="159">
        <v>3386545.94</v>
      </c>
      <c r="S1336" s="159">
        <v>1864430.61</v>
      </c>
      <c r="T1336" s="159">
        <v>66718.820000000007</v>
      </c>
      <c r="U1336" s="159">
        <v>13594568.33</v>
      </c>
      <c r="V1336" s="159">
        <v>11425146.970000001</v>
      </c>
      <c r="W1336" s="159">
        <v>5234478.5199999996</v>
      </c>
      <c r="X1336" s="159">
        <v>12624.34</v>
      </c>
      <c r="Y1336" s="159">
        <v>2169421.36</v>
      </c>
      <c r="Z1336" s="159">
        <v>2474765.19</v>
      </c>
      <c r="AA1336" s="159">
        <v>0</v>
      </c>
      <c r="AB1336" s="159">
        <v>2474765.19</v>
      </c>
      <c r="AC1336" s="159">
        <v>114000</v>
      </c>
      <c r="AD1336" s="159">
        <v>114000</v>
      </c>
      <c r="AE1336" s="159">
        <v>570000</v>
      </c>
      <c r="AF1336" s="159">
        <v>7202.07</v>
      </c>
      <c r="AG1336" s="159">
        <v>257482.87</v>
      </c>
      <c r="AH1336" s="159">
        <v>282769.87</v>
      </c>
      <c r="AI1336" s="159">
        <v>0</v>
      </c>
      <c r="AJ1336" s="159">
        <v>0</v>
      </c>
    </row>
    <row r="1337" spans="1:36">
      <c r="A1337" s="153">
        <v>18</v>
      </c>
      <c r="B1337" s="154">
        <v>1</v>
      </c>
      <c r="C1337" s="154">
        <v>8</v>
      </c>
      <c r="D1337" s="155">
        <v>3</v>
      </c>
      <c r="E1337" s="155" t="s">
        <v>556</v>
      </c>
      <c r="F1337" s="156" t="s">
        <v>4489</v>
      </c>
      <c r="G1337" s="156" t="s">
        <v>556</v>
      </c>
      <c r="H1337" s="156" t="s">
        <v>4490</v>
      </c>
      <c r="I1337" s="155">
        <v>1801083</v>
      </c>
      <c r="J1337" s="157" t="s">
        <v>1557</v>
      </c>
      <c r="K1337" s="157"/>
      <c r="L1337" s="155">
        <v>2022</v>
      </c>
      <c r="M1337" s="158">
        <v>17143</v>
      </c>
      <c r="N1337" s="159">
        <v>94820012.590000004</v>
      </c>
      <c r="O1337" s="159">
        <v>85674820.560000002</v>
      </c>
      <c r="P1337" s="159">
        <v>53881410.710000001</v>
      </c>
      <c r="Q1337" s="159">
        <v>24366979</v>
      </c>
      <c r="R1337" s="159">
        <v>29514431.710000001</v>
      </c>
      <c r="S1337" s="159">
        <v>9145192.0299999993</v>
      </c>
      <c r="T1337" s="159">
        <v>3270415.14</v>
      </c>
      <c r="U1337" s="159">
        <v>90146115.099999994</v>
      </c>
      <c r="V1337" s="159">
        <v>81297666.079999998</v>
      </c>
      <c r="W1337" s="159">
        <v>32234899.530000001</v>
      </c>
      <c r="X1337" s="159">
        <v>357711.72</v>
      </c>
      <c r="Y1337" s="159">
        <v>8848449.0199999996</v>
      </c>
      <c r="Z1337" s="159">
        <v>4299825.04</v>
      </c>
      <c r="AA1337" s="159">
        <v>1246000</v>
      </c>
      <c r="AB1337" s="159">
        <v>3053825.04</v>
      </c>
      <c r="AC1337" s="159">
        <v>3938920.47</v>
      </c>
      <c r="AD1337" s="159">
        <v>3938920.47</v>
      </c>
      <c r="AE1337" s="159">
        <v>19331039.32</v>
      </c>
      <c r="AF1337" s="159">
        <v>4377154.4800000004</v>
      </c>
      <c r="AG1337" s="159">
        <v>1331485.82</v>
      </c>
      <c r="AH1337" s="159">
        <v>1098953.04</v>
      </c>
      <c r="AI1337" s="159">
        <v>0</v>
      </c>
      <c r="AJ1337" s="159">
        <v>1213.32</v>
      </c>
    </row>
    <row r="1338" spans="1:36">
      <c r="A1338" s="153">
        <v>18</v>
      </c>
      <c r="B1338" s="154">
        <v>2</v>
      </c>
      <c r="C1338" s="154">
        <v>1</v>
      </c>
      <c r="D1338" s="155">
        <v>3</v>
      </c>
      <c r="E1338" s="155" t="s">
        <v>556</v>
      </c>
      <c r="F1338" s="156" t="s">
        <v>4491</v>
      </c>
      <c r="G1338" s="156" t="s">
        <v>556</v>
      </c>
      <c r="H1338" s="156" t="s">
        <v>4492</v>
      </c>
      <c r="I1338" s="155">
        <v>1802013</v>
      </c>
      <c r="J1338" s="157" t="s">
        <v>1556</v>
      </c>
      <c r="K1338" s="157"/>
      <c r="L1338" s="155">
        <v>2022</v>
      </c>
      <c r="M1338" s="158">
        <v>26608</v>
      </c>
      <c r="N1338" s="159">
        <v>140118517.65000001</v>
      </c>
      <c r="O1338" s="159">
        <v>132154597.81999999</v>
      </c>
      <c r="P1338" s="159">
        <v>92601075.50999999</v>
      </c>
      <c r="Q1338" s="159">
        <v>41301057</v>
      </c>
      <c r="R1338" s="159">
        <v>51300018.509999998</v>
      </c>
      <c r="S1338" s="159">
        <v>7963919.8300000001</v>
      </c>
      <c r="T1338" s="159">
        <v>1201429.06</v>
      </c>
      <c r="U1338" s="159">
        <v>134651827.16</v>
      </c>
      <c r="V1338" s="159">
        <v>124191191.64</v>
      </c>
      <c r="W1338" s="159">
        <v>51119820.600000001</v>
      </c>
      <c r="X1338" s="159">
        <v>1190000</v>
      </c>
      <c r="Y1338" s="159">
        <v>10460635.52</v>
      </c>
      <c r="Z1338" s="159">
        <v>3124130.09</v>
      </c>
      <c r="AA1338" s="159">
        <v>0</v>
      </c>
      <c r="AB1338" s="159">
        <v>3124130.09</v>
      </c>
      <c r="AC1338" s="159">
        <v>1500000</v>
      </c>
      <c r="AD1338" s="159">
        <v>1500000</v>
      </c>
      <c r="AE1338" s="159">
        <v>43942048.880000003</v>
      </c>
      <c r="AF1338" s="159">
        <v>7963406.1799999997</v>
      </c>
      <c r="AG1338" s="159">
        <v>762160.24</v>
      </c>
      <c r="AH1338" s="159">
        <v>1344841.44</v>
      </c>
      <c r="AI1338" s="159">
        <v>0</v>
      </c>
      <c r="AJ1338" s="159">
        <v>0</v>
      </c>
    </row>
    <row r="1339" spans="1:36">
      <c r="A1339" s="153">
        <v>18</v>
      </c>
      <c r="B1339" s="154">
        <v>2</v>
      </c>
      <c r="C1339" s="154">
        <v>2</v>
      </c>
      <c r="D1339" s="155">
        <v>2</v>
      </c>
      <c r="E1339" s="155" t="s">
        <v>556</v>
      </c>
      <c r="F1339" s="156" t="s">
        <v>4493</v>
      </c>
      <c r="G1339" s="156" t="s">
        <v>556</v>
      </c>
      <c r="H1339" s="156" t="s">
        <v>4494</v>
      </c>
      <c r="I1339" s="155">
        <v>1802022</v>
      </c>
      <c r="J1339" s="157" t="s">
        <v>1555</v>
      </c>
      <c r="K1339" s="157"/>
      <c r="L1339" s="155">
        <v>2022</v>
      </c>
      <c r="M1339" s="158">
        <v>6077</v>
      </c>
      <c r="N1339" s="159">
        <v>33693333.57</v>
      </c>
      <c r="O1339" s="159">
        <v>32904857.300000001</v>
      </c>
      <c r="P1339" s="159">
        <v>26592356.109999999</v>
      </c>
      <c r="Q1339" s="159">
        <v>13072344</v>
      </c>
      <c r="R1339" s="159">
        <v>13520012.109999999</v>
      </c>
      <c r="S1339" s="159">
        <v>788476.27</v>
      </c>
      <c r="T1339" s="159">
        <v>56659.02</v>
      </c>
      <c r="U1339" s="159">
        <v>32134844.59</v>
      </c>
      <c r="V1339" s="159">
        <v>30114002.649999999</v>
      </c>
      <c r="W1339" s="159">
        <v>10275286.390000001</v>
      </c>
      <c r="X1339" s="159">
        <v>77607.64</v>
      </c>
      <c r="Y1339" s="159">
        <v>2020841.94</v>
      </c>
      <c r="Z1339" s="159">
        <v>3053699.91</v>
      </c>
      <c r="AA1339" s="159">
        <v>162727</v>
      </c>
      <c r="AB1339" s="159">
        <v>2890972.91</v>
      </c>
      <c r="AC1339" s="159">
        <v>818750</v>
      </c>
      <c r="AD1339" s="159">
        <v>818750</v>
      </c>
      <c r="AE1339" s="159">
        <v>2362727</v>
      </c>
      <c r="AF1339" s="159">
        <v>2790854.65</v>
      </c>
      <c r="AG1339" s="159">
        <v>134826.45000000001</v>
      </c>
      <c r="AH1339" s="159">
        <v>134826.45000000001</v>
      </c>
      <c r="AI1339" s="159">
        <v>0</v>
      </c>
      <c r="AJ1339" s="159">
        <v>0</v>
      </c>
    </row>
    <row r="1340" spans="1:36">
      <c r="A1340" s="153">
        <v>18</v>
      </c>
      <c r="B1340" s="154">
        <v>2</v>
      </c>
      <c r="C1340" s="154">
        <v>3</v>
      </c>
      <c r="D1340" s="155">
        <v>2</v>
      </c>
      <c r="E1340" s="155" t="s">
        <v>556</v>
      </c>
      <c r="F1340" s="156" t="s">
        <v>4493</v>
      </c>
      <c r="G1340" s="156" t="s">
        <v>556</v>
      </c>
      <c r="H1340" s="156" t="s">
        <v>4495</v>
      </c>
      <c r="I1340" s="155">
        <v>1802032</v>
      </c>
      <c r="J1340" s="157" t="s">
        <v>1554</v>
      </c>
      <c r="K1340" s="157"/>
      <c r="L1340" s="155">
        <v>2022</v>
      </c>
      <c r="M1340" s="158">
        <v>7910</v>
      </c>
      <c r="N1340" s="159">
        <v>49002432.700000003</v>
      </c>
      <c r="O1340" s="159">
        <v>42214783.729999997</v>
      </c>
      <c r="P1340" s="159">
        <v>34018166.619999997</v>
      </c>
      <c r="Q1340" s="159">
        <v>17436468</v>
      </c>
      <c r="R1340" s="159">
        <v>16581698.619999999</v>
      </c>
      <c r="S1340" s="159">
        <v>6787648.9699999997</v>
      </c>
      <c r="T1340" s="159">
        <v>94532.13</v>
      </c>
      <c r="U1340" s="159">
        <v>44193453.259999998</v>
      </c>
      <c r="V1340" s="159">
        <v>38493391.68</v>
      </c>
      <c r="W1340" s="159">
        <v>14685823.130000001</v>
      </c>
      <c r="X1340" s="159">
        <v>72366.52</v>
      </c>
      <c r="Y1340" s="159">
        <v>5700061.5800000001</v>
      </c>
      <c r="Z1340" s="159">
        <v>4967727.32</v>
      </c>
      <c r="AA1340" s="159">
        <v>0</v>
      </c>
      <c r="AB1340" s="159">
        <v>4967727.32</v>
      </c>
      <c r="AC1340" s="159">
        <v>986935.75</v>
      </c>
      <c r="AD1340" s="159">
        <v>986935.75</v>
      </c>
      <c r="AE1340" s="159">
        <v>3837528.36</v>
      </c>
      <c r="AF1340" s="159">
        <v>3721392.05</v>
      </c>
      <c r="AG1340" s="159">
        <v>161507.24</v>
      </c>
      <c r="AH1340" s="159">
        <v>165206.71</v>
      </c>
      <c r="AI1340" s="159">
        <v>0</v>
      </c>
      <c r="AJ1340" s="159">
        <v>1016.36</v>
      </c>
    </row>
    <row r="1341" spans="1:36">
      <c r="A1341" s="153">
        <v>18</v>
      </c>
      <c r="B1341" s="154">
        <v>2</v>
      </c>
      <c r="C1341" s="154">
        <v>4</v>
      </c>
      <c r="D1341" s="155">
        <v>2</v>
      </c>
      <c r="E1341" s="155" t="s">
        <v>556</v>
      </c>
      <c r="F1341" s="156" t="s">
        <v>4493</v>
      </c>
      <c r="G1341" s="156" t="s">
        <v>556</v>
      </c>
      <c r="H1341" s="156" t="s">
        <v>4496</v>
      </c>
      <c r="I1341" s="155">
        <v>1802042</v>
      </c>
      <c r="J1341" s="157" t="s">
        <v>1553</v>
      </c>
      <c r="K1341" s="157"/>
      <c r="L1341" s="155">
        <v>2022</v>
      </c>
      <c r="M1341" s="158">
        <v>9122</v>
      </c>
      <c r="N1341" s="159">
        <v>48771049.07</v>
      </c>
      <c r="O1341" s="159">
        <v>44633452.880000003</v>
      </c>
      <c r="P1341" s="159">
        <v>34441023.630000003</v>
      </c>
      <c r="Q1341" s="159">
        <v>18210303</v>
      </c>
      <c r="R1341" s="159">
        <v>16230720.630000001</v>
      </c>
      <c r="S1341" s="159">
        <v>4137596.19</v>
      </c>
      <c r="T1341" s="159">
        <v>11586.71</v>
      </c>
      <c r="U1341" s="159">
        <v>44954776.07</v>
      </c>
      <c r="V1341" s="159">
        <v>38692270.530000001</v>
      </c>
      <c r="W1341" s="159">
        <v>13846990.550000001</v>
      </c>
      <c r="X1341" s="159">
        <v>66968.600000000006</v>
      </c>
      <c r="Y1341" s="159">
        <v>6262505.54</v>
      </c>
      <c r="Z1341" s="159">
        <v>3390942.44</v>
      </c>
      <c r="AA1341" s="159">
        <v>0</v>
      </c>
      <c r="AB1341" s="159">
        <v>3390942.44</v>
      </c>
      <c r="AC1341" s="159">
        <v>1242534.93</v>
      </c>
      <c r="AD1341" s="159">
        <v>1242534.93</v>
      </c>
      <c r="AE1341" s="159">
        <v>2831931.97</v>
      </c>
      <c r="AF1341" s="159">
        <v>5941182.3499999996</v>
      </c>
      <c r="AG1341" s="159">
        <v>134956.82999999999</v>
      </c>
      <c r="AH1341" s="159">
        <v>144511.93</v>
      </c>
      <c r="AI1341" s="159">
        <v>0</v>
      </c>
      <c r="AJ1341" s="159">
        <v>0</v>
      </c>
    </row>
    <row r="1342" spans="1:36">
      <c r="A1342" s="153">
        <v>18</v>
      </c>
      <c r="B1342" s="154">
        <v>2</v>
      </c>
      <c r="C1342" s="154">
        <v>5</v>
      </c>
      <c r="D1342" s="155">
        <v>2</v>
      </c>
      <c r="E1342" s="155" t="s">
        <v>556</v>
      </c>
      <c r="F1342" s="156" t="s">
        <v>4493</v>
      </c>
      <c r="G1342" s="156" t="s">
        <v>556</v>
      </c>
      <c r="H1342" s="156" t="s">
        <v>4497</v>
      </c>
      <c r="I1342" s="155">
        <v>1802052</v>
      </c>
      <c r="J1342" s="157" t="s">
        <v>1552</v>
      </c>
      <c r="K1342" s="157"/>
      <c r="L1342" s="155">
        <v>2022</v>
      </c>
      <c r="M1342" s="158">
        <v>7856</v>
      </c>
      <c r="N1342" s="159">
        <v>48385874.609999999</v>
      </c>
      <c r="O1342" s="159">
        <v>42047132.369999997</v>
      </c>
      <c r="P1342" s="159">
        <v>32964411.359999999</v>
      </c>
      <c r="Q1342" s="159">
        <v>15470012</v>
      </c>
      <c r="R1342" s="159">
        <v>17494399.359999999</v>
      </c>
      <c r="S1342" s="159">
        <v>6338742.2400000002</v>
      </c>
      <c r="T1342" s="159">
        <v>287753.98</v>
      </c>
      <c r="U1342" s="159">
        <v>44652532.25</v>
      </c>
      <c r="V1342" s="159">
        <v>39072861.75</v>
      </c>
      <c r="W1342" s="159">
        <v>15487262.449999999</v>
      </c>
      <c r="X1342" s="159">
        <v>234059.68</v>
      </c>
      <c r="Y1342" s="159">
        <v>5579670.5</v>
      </c>
      <c r="Z1342" s="159">
        <v>2211261.06</v>
      </c>
      <c r="AA1342" s="159">
        <v>1536000</v>
      </c>
      <c r="AB1342" s="159">
        <v>675261.06</v>
      </c>
      <c r="AC1342" s="159">
        <v>2100372</v>
      </c>
      <c r="AD1342" s="159">
        <v>2100372</v>
      </c>
      <c r="AE1342" s="159">
        <v>11943133.140000001</v>
      </c>
      <c r="AF1342" s="159">
        <v>2974270.62</v>
      </c>
      <c r="AG1342" s="159">
        <v>362393.94</v>
      </c>
      <c r="AH1342" s="159">
        <v>334180.21999999997</v>
      </c>
      <c r="AI1342" s="159">
        <v>0</v>
      </c>
      <c r="AJ1342" s="159">
        <v>0</v>
      </c>
    </row>
    <row r="1343" spans="1:36">
      <c r="A1343" s="153">
        <v>18</v>
      </c>
      <c r="B1343" s="154">
        <v>2</v>
      </c>
      <c r="C1343" s="154">
        <v>6</v>
      </c>
      <c r="D1343" s="155">
        <v>2</v>
      </c>
      <c r="E1343" s="155" t="s">
        <v>556</v>
      </c>
      <c r="F1343" s="156" t="s">
        <v>4493</v>
      </c>
      <c r="G1343" s="156" t="s">
        <v>556</v>
      </c>
      <c r="H1343" s="156" t="s">
        <v>4498</v>
      </c>
      <c r="I1343" s="155">
        <v>1802062</v>
      </c>
      <c r="J1343" s="157" t="s">
        <v>1551</v>
      </c>
      <c r="K1343" s="157"/>
      <c r="L1343" s="155">
        <v>2022</v>
      </c>
      <c r="M1343" s="158">
        <v>7950</v>
      </c>
      <c r="N1343" s="159">
        <v>40669182.299999997</v>
      </c>
      <c r="O1343" s="159">
        <v>39905632.560000002</v>
      </c>
      <c r="P1343" s="159">
        <v>32968638.060000002</v>
      </c>
      <c r="Q1343" s="159">
        <v>16633245</v>
      </c>
      <c r="R1343" s="159">
        <v>16335393.060000001</v>
      </c>
      <c r="S1343" s="159">
        <v>763549.74</v>
      </c>
      <c r="T1343" s="159">
        <v>44870.99</v>
      </c>
      <c r="U1343" s="159">
        <v>39009904.68</v>
      </c>
      <c r="V1343" s="159">
        <v>37722894.049999997</v>
      </c>
      <c r="W1343" s="159">
        <v>15016494.359999999</v>
      </c>
      <c r="X1343" s="159">
        <v>55007.25</v>
      </c>
      <c r="Y1343" s="159">
        <v>1287010.6299999999</v>
      </c>
      <c r="Z1343" s="159">
        <v>1962918.19</v>
      </c>
      <c r="AA1343" s="159">
        <v>0</v>
      </c>
      <c r="AB1343" s="159">
        <v>1962918.19</v>
      </c>
      <c r="AC1343" s="159">
        <v>687800</v>
      </c>
      <c r="AD1343" s="159">
        <v>687800</v>
      </c>
      <c r="AE1343" s="159">
        <v>2335320</v>
      </c>
      <c r="AF1343" s="159">
        <v>2182738.5099999998</v>
      </c>
      <c r="AG1343" s="159">
        <v>532613.9</v>
      </c>
      <c r="AH1343" s="159">
        <v>272052.44</v>
      </c>
      <c r="AI1343" s="159">
        <v>0</v>
      </c>
      <c r="AJ1343" s="159">
        <v>0</v>
      </c>
    </row>
    <row r="1344" spans="1:36">
      <c r="A1344" s="153">
        <v>18</v>
      </c>
      <c r="B1344" s="154">
        <v>3</v>
      </c>
      <c r="C1344" s="154">
        <v>1</v>
      </c>
      <c r="D1344" s="155">
        <v>1</v>
      </c>
      <c r="E1344" s="155" t="s">
        <v>556</v>
      </c>
      <c r="F1344" s="156" t="s">
        <v>4499</v>
      </c>
      <c r="G1344" s="156" t="s">
        <v>556</v>
      </c>
      <c r="H1344" s="156" t="s">
        <v>4500</v>
      </c>
      <c r="I1344" s="155">
        <v>1803011</v>
      </c>
      <c r="J1344" s="157" t="s">
        <v>1549</v>
      </c>
      <c r="K1344" s="157"/>
      <c r="L1344" s="155">
        <v>2022</v>
      </c>
      <c r="M1344" s="158">
        <v>45385</v>
      </c>
      <c r="N1344" s="159">
        <v>248783702.68000001</v>
      </c>
      <c r="O1344" s="159">
        <v>222621218.84</v>
      </c>
      <c r="P1344" s="159">
        <v>110352512.43000001</v>
      </c>
      <c r="Q1344" s="159">
        <v>38306363</v>
      </c>
      <c r="R1344" s="159">
        <v>72046149.430000007</v>
      </c>
      <c r="S1344" s="159">
        <v>26162483.84</v>
      </c>
      <c r="T1344" s="159">
        <v>1052740.52</v>
      </c>
      <c r="U1344" s="159">
        <v>247008924.88999999</v>
      </c>
      <c r="V1344" s="159">
        <v>212733693.5</v>
      </c>
      <c r="W1344" s="159">
        <v>84280778.579999998</v>
      </c>
      <c r="X1344" s="159">
        <v>742654.5</v>
      </c>
      <c r="Y1344" s="159">
        <v>34275231.390000001</v>
      </c>
      <c r="Z1344" s="159">
        <v>11330209.189999999</v>
      </c>
      <c r="AA1344" s="159">
        <v>6700000</v>
      </c>
      <c r="AB1344" s="159">
        <v>4630209.1899999995</v>
      </c>
      <c r="AC1344" s="159">
        <v>7380000</v>
      </c>
      <c r="AD1344" s="159">
        <v>7380000</v>
      </c>
      <c r="AE1344" s="159">
        <v>42230785</v>
      </c>
      <c r="AF1344" s="159">
        <v>9887525.3399999999</v>
      </c>
      <c r="AG1344" s="159">
        <v>1596887.51</v>
      </c>
      <c r="AH1344" s="159">
        <v>1917720.47</v>
      </c>
      <c r="AI1344" s="159">
        <v>0</v>
      </c>
      <c r="AJ1344" s="159">
        <v>0</v>
      </c>
    </row>
    <row r="1345" spans="1:36">
      <c r="A1345" s="153">
        <v>18</v>
      </c>
      <c r="B1345" s="154">
        <v>3</v>
      </c>
      <c r="C1345" s="154">
        <v>2</v>
      </c>
      <c r="D1345" s="155">
        <v>3</v>
      </c>
      <c r="E1345" s="155" t="s">
        <v>556</v>
      </c>
      <c r="F1345" s="156" t="s">
        <v>4501</v>
      </c>
      <c r="G1345" s="156" t="s">
        <v>556</v>
      </c>
      <c r="H1345" s="156" t="s">
        <v>4502</v>
      </c>
      <c r="I1345" s="155">
        <v>1803023</v>
      </c>
      <c r="J1345" s="157" t="s">
        <v>1550</v>
      </c>
      <c r="K1345" s="157"/>
      <c r="L1345" s="155">
        <v>2022</v>
      </c>
      <c r="M1345" s="158">
        <v>12996</v>
      </c>
      <c r="N1345" s="159">
        <v>66233251.469999999</v>
      </c>
      <c r="O1345" s="159">
        <v>64465283.039999999</v>
      </c>
      <c r="P1345" s="159">
        <v>51150514.219999999</v>
      </c>
      <c r="Q1345" s="159">
        <v>25330180</v>
      </c>
      <c r="R1345" s="159">
        <v>25820334.219999999</v>
      </c>
      <c r="S1345" s="159">
        <v>1767968.43</v>
      </c>
      <c r="T1345" s="159">
        <v>104032.82</v>
      </c>
      <c r="U1345" s="159">
        <v>63115933.700000003</v>
      </c>
      <c r="V1345" s="159">
        <v>59132858.469999999</v>
      </c>
      <c r="W1345" s="159">
        <v>21959316.190000001</v>
      </c>
      <c r="X1345" s="159">
        <v>158112.54</v>
      </c>
      <c r="Y1345" s="159">
        <v>3983075.23</v>
      </c>
      <c r="Z1345" s="159">
        <v>3918979.08</v>
      </c>
      <c r="AA1345" s="159">
        <v>0</v>
      </c>
      <c r="AB1345" s="159">
        <v>3918979.08</v>
      </c>
      <c r="AC1345" s="159">
        <v>3000000</v>
      </c>
      <c r="AD1345" s="159">
        <v>3000000</v>
      </c>
      <c r="AE1345" s="159">
        <v>10200000</v>
      </c>
      <c r="AF1345" s="159">
        <v>5332424.57</v>
      </c>
      <c r="AG1345" s="159">
        <v>203665.75</v>
      </c>
      <c r="AH1345" s="159">
        <v>213192.26</v>
      </c>
      <c r="AI1345" s="159">
        <v>0</v>
      </c>
      <c r="AJ1345" s="159">
        <v>0</v>
      </c>
    </row>
    <row r="1346" spans="1:36">
      <c r="A1346" s="153">
        <v>18</v>
      </c>
      <c r="B1346" s="154">
        <v>3</v>
      </c>
      <c r="C1346" s="154">
        <v>3</v>
      </c>
      <c r="D1346" s="155">
        <v>2</v>
      </c>
      <c r="E1346" s="155" t="s">
        <v>556</v>
      </c>
      <c r="F1346" s="156" t="s">
        <v>4503</v>
      </c>
      <c r="G1346" s="156" t="s">
        <v>556</v>
      </c>
      <c r="H1346" s="156" t="s">
        <v>4504</v>
      </c>
      <c r="I1346" s="155">
        <v>1803032</v>
      </c>
      <c r="J1346" s="157" t="s">
        <v>1501</v>
      </c>
      <c r="K1346" s="157"/>
      <c r="L1346" s="155">
        <v>2022</v>
      </c>
      <c r="M1346" s="158">
        <v>13162</v>
      </c>
      <c r="N1346" s="159">
        <v>63741445.93</v>
      </c>
      <c r="O1346" s="159">
        <v>62300031.509999998</v>
      </c>
      <c r="P1346" s="159">
        <v>46571737.18</v>
      </c>
      <c r="Q1346" s="159">
        <v>21752763</v>
      </c>
      <c r="R1346" s="159">
        <v>24818974.18</v>
      </c>
      <c r="S1346" s="159">
        <v>1441414.42</v>
      </c>
      <c r="T1346" s="159">
        <v>249252.38</v>
      </c>
      <c r="U1346" s="159">
        <v>62499752.619999997</v>
      </c>
      <c r="V1346" s="159">
        <v>58477868.75</v>
      </c>
      <c r="W1346" s="159">
        <v>19704404.050000001</v>
      </c>
      <c r="X1346" s="159">
        <v>609246.89</v>
      </c>
      <c r="Y1346" s="159">
        <v>4021883.87</v>
      </c>
      <c r="Z1346" s="159">
        <v>1651230.48</v>
      </c>
      <c r="AA1346" s="159">
        <v>1403000</v>
      </c>
      <c r="AB1346" s="159">
        <v>248230.47999999998</v>
      </c>
      <c r="AC1346" s="159">
        <v>1403365.07</v>
      </c>
      <c r="AD1346" s="159">
        <v>1403365.07</v>
      </c>
      <c r="AE1346" s="159">
        <v>24599134</v>
      </c>
      <c r="AF1346" s="159">
        <v>3822162.76</v>
      </c>
      <c r="AG1346" s="159">
        <v>197110.92</v>
      </c>
      <c r="AH1346" s="159">
        <v>174940</v>
      </c>
      <c r="AI1346" s="159">
        <v>0</v>
      </c>
      <c r="AJ1346" s="159">
        <v>0</v>
      </c>
    </row>
    <row r="1347" spans="1:36">
      <c r="A1347" s="153">
        <v>18</v>
      </c>
      <c r="B1347" s="154">
        <v>3</v>
      </c>
      <c r="C1347" s="154">
        <v>4</v>
      </c>
      <c r="D1347" s="155">
        <v>2</v>
      </c>
      <c r="E1347" s="155" t="s">
        <v>556</v>
      </c>
      <c r="F1347" s="156" t="s">
        <v>4503</v>
      </c>
      <c r="G1347" s="156" t="s">
        <v>556</v>
      </c>
      <c r="H1347" s="156" t="s">
        <v>4505</v>
      </c>
      <c r="I1347" s="155">
        <v>1803042</v>
      </c>
      <c r="J1347" s="157" t="s">
        <v>1549</v>
      </c>
      <c r="K1347" s="157"/>
      <c r="L1347" s="155">
        <v>2022</v>
      </c>
      <c r="M1347" s="158">
        <v>25890</v>
      </c>
      <c r="N1347" s="159">
        <v>141175189.38</v>
      </c>
      <c r="O1347" s="159">
        <v>118782861.40000001</v>
      </c>
      <c r="P1347" s="159">
        <v>71905177.189999998</v>
      </c>
      <c r="Q1347" s="159">
        <v>27099119</v>
      </c>
      <c r="R1347" s="159">
        <v>44806058.189999998</v>
      </c>
      <c r="S1347" s="159">
        <v>22392327.98</v>
      </c>
      <c r="T1347" s="159">
        <v>780965.96</v>
      </c>
      <c r="U1347" s="159">
        <v>138403394.65000001</v>
      </c>
      <c r="V1347" s="159">
        <v>101072424.52</v>
      </c>
      <c r="W1347" s="159">
        <v>36003636.210000001</v>
      </c>
      <c r="X1347" s="159">
        <v>123327.43</v>
      </c>
      <c r="Y1347" s="159">
        <v>37330970.130000003</v>
      </c>
      <c r="Z1347" s="159">
        <v>15677428.23</v>
      </c>
      <c r="AA1347" s="159">
        <v>0</v>
      </c>
      <c r="AB1347" s="159">
        <v>15677428.23</v>
      </c>
      <c r="AC1347" s="159">
        <v>1528445.11</v>
      </c>
      <c r="AD1347" s="159">
        <v>1528445.11</v>
      </c>
      <c r="AE1347" s="159">
        <v>7046837</v>
      </c>
      <c r="AF1347" s="159">
        <v>17710436.879999999</v>
      </c>
      <c r="AG1347" s="159">
        <v>310568.69</v>
      </c>
      <c r="AH1347" s="159">
        <v>194994.69</v>
      </c>
      <c r="AI1347" s="159">
        <v>0</v>
      </c>
      <c r="AJ1347" s="159">
        <v>0</v>
      </c>
    </row>
    <row r="1348" spans="1:36">
      <c r="A1348" s="153">
        <v>18</v>
      </c>
      <c r="B1348" s="154">
        <v>3</v>
      </c>
      <c r="C1348" s="154">
        <v>5</v>
      </c>
      <c r="D1348" s="155">
        <v>2</v>
      </c>
      <c r="E1348" s="155" t="s">
        <v>556</v>
      </c>
      <c r="F1348" s="156" t="s">
        <v>4503</v>
      </c>
      <c r="G1348" s="156" t="s">
        <v>556</v>
      </c>
      <c r="H1348" s="156" t="s">
        <v>4506</v>
      </c>
      <c r="I1348" s="155">
        <v>1803052</v>
      </c>
      <c r="J1348" s="157" t="s">
        <v>1548</v>
      </c>
      <c r="K1348" s="157"/>
      <c r="L1348" s="155">
        <v>2022</v>
      </c>
      <c r="M1348" s="158">
        <v>5354</v>
      </c>
      <c r="N1348" s="159">
        <v>33535538.550000001</v>
      </c>
      <c r="O1348" s="159">
        <v>27159310.539999999</v>
      </c>
      <c r="P1348" s="159">
        <v>21011788.170000002</v>
      </c>
      <c r="Q1348" s="159">
        <v>10857370</v>
      </c>
      <c r="R1348" s="159">
        <v>10154418.17</v>
      </c>
      <c r="S1348" s="159">
        <v>6376228.0099999998</v>
      </c>
      <c r="T1348" s="159">
        <v>0</v>
      </c>
      <c r="U1348" s="159">
        <v>32447189.640000001</v>
      </c>
      <c r="V1348" s="159">
        <v>24564221.68</v>
      </c>
      <c r="W1348" s="159">
        <v>8722595.9600000009</v>
      </c>
      <c r="X1348" s="159">
        <v>156963.79</v>
      </c>
      <c r="Y1348" s="159">
        <v>7882967.96</v>
      </c>
      <c r="Z1348" s="159">
        <v>3274120.36</v>
      </c>
      <c r="AA1348" s="159">
        <v>2931080</v>
      </c>
      <c r="AB1348" s="159">
        <v>343040.35999999987</v>
      </c>
      <c r="AC1348" s="159">
        <v>977000</v>
      </c>
      <c r="AD1348" s="159">
        <v>977000</v>
      </c>
      <c r="AE1348" s="159">
        <v>10724646.109999999</v>
      </c>
      <c r="AF1348" s="159">
        <v>2595088.86</v>
      </c>
      <c r="AG1348" s="159">
        <v>129975</v>
      </c>
      <c r="AH1348" s="159">
        <v>129975</v>
      </c>
      <c r="AI1348" s="159">
        <v>0</v>
      </c>
      <c r="AJ1348" s="159">
        <v>42146.11</v>
      </c>
    </row>
    <row r="1349" spans="1:36">
      <c r="A1349" s="153">
        <v>18</v>
      </c>
      <c r="B1349" s="154">
        <v>3</v>
      </c>
      <c r="C1349" s="154">
        <v>6</v>
      </c>
      <c r="D1349" s="155">
        <v>3</v>
      </c>
      <c r="E1349" s="155" t="s">
        <v>556</v>
      </c>
      <c r="F1349" s="156" t="s">
        <v>4501</v>
      </c>
      <c r="G1349" s="156" t="s">
        <v>556</v>
      </c>
      <c r="H1349" s="156" t="s">
        <v>4507</v>
      </c>
      <c r="I1349" s="155">
        <v>1803063</v>
      </c>
      <c r="J1349" s="157" t="s">
        <v>1547</v>
      </c>
      <c r="K1349" s="157"/>
      <c r="L1349" s="155">
        <v>2022</v>
      </c>
      <c r="M1349" s="158">
        <v>18247</v>
      </c>
      <c r="N1349" s="159">
        <v>92874772.200000003</v>
      </c>
      <c r="O1349" s="159">
        <v>87981058.430000007</v>
      </c>
      <c r="P1349" s="159">
        <v>59701919.789999999</v>
      </c>
      <c r="Q1349" s="159">
        <v>24211176</v>
      </c>
      <c r="R1349" s="159">
        <v>35490743.789999999</v>
      </c>
      <c r="S1349" s="159">
        <v>4893713.7699999996</v>
      </c>
      <c r="T1349" s="159">
        <v>24498.46</v>
      </c>
      <c r="U1349" s="159">
        <v>84793111.980000004</v>
      </c>
      <c r="V1349" s="159">
        <v>80352830.189999998</v>
      </c>
      <c r="W1349" s="159">
        <v>28744172.670000002</v>
      </c>
      <c r="X1349" s="159">
        <v>680010.31</v>
      </c>
      <c r="Y1349" s="159">
        <v>4440281.79</v>
      </c>
      <c r="Z1349" s="159">
        <v>6135593.5499999998</v>
      </c>
      <c r="AA1349" s="159">
        <v>1500000</v>
      </c>
      <c r="AB1349" s="159">
        <v>4635593.55</v>
      </c>
      <c r="AC1349" s="159">
        <v>2262950</v>
      </c>
      <c r="AD1349" s="159">
        <v>2262950</v>
      </c>
      <c r="AE1349" s="159">
        <v>33085605.890000001</v>
      </c>
      <c r="AF1349" s="159">
        <v>7628228.2400000002</v>
      </c>
      <c r="AG1349" s="159">
        <v>181962.43</v>
      </c>
      <c r="AH1349" s="159">
        <v>280675.25</v>
      </c>
      <c r="AI1349" s="159">
        <v>0</v>
      </c>
      <c r="AJ1349" s="159">
        <v>0</v>
      </c>
    </row>
    <row r="1350" spans="1:36">
      <c r="A1350" s="153">
        <v>18</v>
      </c>
      <c r="B1350" s="154">
        <v>3</v>
      </c>
      <c r="C1350" s="154">
        <v>7</v>
      </c>
      <c r="D1350" s="155">
        <v>2</v>
      </c>
      <c r="E1350" s="155" t="s">
        <v>556</v>
      </c>
      <c r="F1350" s="156" t="s">
        <v>4503</v>
      </c>
      <c r="G1350" s="156" t="s">
        <v>556</v>
      </c>
      <c r="H1350" s="156" t="s">
        <v>4508</v>
      </c>
      <c r="I1350" s="155">
        <v>1803072</v>
      </c>
      <c r="J1350" s="157" t="s">
        <v>1546</v>
      </c>
      <c r="K1350" s="157"/>
      <c r="L1350" s="155">
        <v>2022</v>
      </c>
      <c r="M1350" s="158">
        <v>14248</v>
      </c>
      <c r="N1350" s="159">
        <v>75019749.599999994</v>
      </c>
      <c r="O1350" s="159">
        <v>64881479.740000002</v>
      </c>
      <c r="P1350" s="159">
        <v>42640171.159999996</v>
      </c>
      <c r="Q1350" s="159">
        <v>17428542</v>
      </c>
      <c r="R1350" s="159">
        <v>25211629.16</v>
      </c>
      <c r="S1350" s="159">
        <v>10138269.859999999</v>
      </c>
      <c r="T1350" s="159">
        <v>3459888.04</v>
      </c>
      <c r="U1350" s="159">
        <v>74011056.25</v>
      </c>
      <c r="V1350" s="159">
        <v>62362603.560000002</v>
      </c>
      <c r="W1350" s="159">
        <v>23915847.82</v>
      </c>
      <c r="X1350" s="159">
        <v>406064.21</v>
      </c>
      <c r="Y1350" s="159">
        <v>11648452.689999999</v>
      </c>
      <c r="Z1350" s="159">
        <v>3908416.94</v>
      </c>
      <c r="AA1350" s="159">
        <v>1200000</v>
      </c>
      <c r="AB1350" s="159">
        <v>2708416.94</v>
      </c>
      <c r="AC1350" s="159">
        <v>1971868</v>
      </c>
      <c r="AD1350" s="159">
        <v>1971868</v>
      </c>
      <c r="AE1350" s="159">
        <v>21712088.02</v>
      </c>
      <c r="AF1350" s="159">
        <v>2518876.1800000002</v>
      </c>
      <c r="AG1350" s="159">
        <v>174933</v>
      </c>
      <c r="AH1350" s="159">
        <v>174933</v>
      </c>
      <c r="AI1350" s="159">
        <v>258078.34</v>
      </c>
      <c r="AJ1350" s="159">
        <v>0</v>
      </c>
    </row>
    <row r="1351" spans="1:36">
      <c r="A1351" s="153">
        <v>18</v>
      </c>
      <c r="B1351" s="154">
        <v>4</v>
      </c>
      <c r="C1351" s="154">
        <v>1</v>
      </c>
      <c r="D1351" s="155">
        <v>1</v>
      </c>
      <c r="E1351" s="155" t="s">
        <v>556</v>
      </c>
      <c r="F1351" s="156" t="s">
        <v>4509</v>
      </c>
      <c r="G1351" s="156" t="s">
        <v>556</v>
      </c>
      <c r="H1351" s="156" t="s">
        <v>4510</v>
      </c>
      <c r="I1351" s="155">
        <v>1804011</v>
      </c>
      <c r="J1351" s="157" t="s">
        <v>1544</v>
      </c>
      <c r="K1351" s="157"/>
      <c r="L1351" s="155">
        <v>2022</v>
      </c>
      <c r="M1351" s="158">
        <v>37375</v>
      </c>
      <c r="N1351" s="159">
        <v>195213669.86000001</v>
      </c>
      <c r="O1351" s="159">
        <v>183069106.34999999</v>
      </c>
      <c r="P1351" s="159">
        <v>94141146.229999989</v>
      </c>
      <c r="Q1351" s="159">
        <v>32744495</v>
      </c>
      <c r="R1351" s="159">
        <v>61396651.229999997</v>
      </c>
      <c r="S1351" s="159">
        <v>12144563.51</v>
      </c>
      <c r="T1351" s="159">
        <v>217497.87</v>
      </c>
      <c r="U1351" s="159">
        <v>197449189.09999999</v>
      </c>
      <c r="V1351" s="159">
        <v>174564956.93000001</v>
      </c>
      <c r="W1351" s="159">
        <v>60919843.18</v>
      </c>
      <c r="X1351" s="159">
        <v>860272.46</v>
      </c>
      <c r="Y1351" s="159">
        <v>22884232.170000002</v>
      </c>
      <c r="Z1351" s="159">
        <v>16635627.789999999</v>
      </c>
      <c r="AA1351" s="159">
        <v>10000000</v>
      </c>
      <c r="AB1351" s="159">
        <v>6635627.7899999991</v>
      </c>
      <c r="AC1351" s="159">
        <v>4694000</v>
      </c>
      <c r="AD1351" s="159">
        <v>4694000</v>
      </c>
      <c r="AE1351" s="159">
        <v>57047410</v>
      </c>
      <c r="AF1351" s="159">
        <v>8504149.4199999999</v>
      </c>
      <c r="AG1351" s="159">
        <v>647023.1</v>
      </c>
      <c r="AH1351" s="159">
        <v>349464.68</v>
      </c>
      <c r="AI1351" s="159">
        <v>0</v>
      </c>
      <c r="AJ1351" s="159">
        <v>0</v>
      </c>
    </row>
    <row r="1352" spans="1:36">
      <c r="A1352" s="153">
        <v>18</v>
      </c>
      <c r="B1352" s="154">
        <v>4</v>
      </c>
      <c r="C1352" s="154">
        <v>2</v>
      </c>
      <c r="D1352" s="155">
        <v>1</v>
      </c>
      <c r="E1352" s="155" t="s">
        <v>556</v>
      </c>
      <c r="F1352" s="156" t="s">
        <v>4509</v>
      </c>
      <c r="G1352" s="156" t="s">
        <v>556</v>
      </c>
      <c r="H1352" s="156" t="s">
        <v>4511</v>
      </c>
      <c r="I1352" s="155">
        <v>1804021</v>
      </c>
      <c r="J1352" s="157" t="s">
        <v>1540</v>
      </c>
      <c r="K1352" s="157"/>
      <c r="L1352" s="155">
        <v>2022</v>
      </c>
      <c r="M1352" s="158">
        <v>5240</v>
      </c>
      <c r="N1352" s="159">
        <v>28005123.41</v>
      </c>
      <c r="O1352" s="159">
        <v>25082286.420000002</v>
      </c>
      <c r="P1352" s="159">
        <v>15174387.15</v>
      </c>
      <c r="Q1352" s="159">
        <v>6176474</v>
      </c>
      <c r="R1352" s="159">
        <v>8997913.1500000004</v>
      </c>
      <c r="S1352" s="159">
        <v>2922836.99</v>
      </c>
      <c r="T1352" s="159">
        <v>21103.96</v>
      </c>
      <c r="U1352" s="159">
        <v>27713838.210000001</v>
      </c>
      <c r="V1352" s="159">
        <v>22467429.93</v>
      </c>
      <c r="W1352" s="159">
        <v>7470466.5599999996</v>
      </c>
      <c r="X1352" s="159">
        <v>78339.899999999994</v>
      </c>
      <c r="Y1352" s="159">
        <v>5246408.28</v>
      </c>
      <c r="Z1352" s="159">
        <v>5155531.93</v>
      </c>
      <c r="AA1352" s="159">
        <v>0</v>
      </c>
      <c r="AB1352" s="159">
        <v>5155531.93</v>
      </c>
      <c r="AC1352" s="159">
        <v>459200</v>
      </c>
      <c r="AD1352" s="159">
        <v>459200</v>
      </c>
      <c r="AE1352" s="159">
        <v>3710288.81</v>
      </c>
      <c r="AF1352" s="159">
        <v>2614856.4900000002</v>
      </c>
      <c r="AG1352" s="159">
        <v>517412.88</v>
      </c>
      <c r="AH1352" s="159">
        <v>531506.01</v>
      </c>
      <c r="AI1352" s="159">
        <v>0</v>
      </c>
      <c r="AJ1352" s="159">
        <v>0</v>
      </c>
    </row>
    <row r="1353" spans="1:36">
      <c r="A1353" s="153">
        <v>18</v>
      </c>
      <c r="B1353" s="154">
        <v>4</v>
      </c>
      <c r="C1353" s="154">
        <v>3</v>
      </c>
      <c r="D1353" s="155">
        <v>2</v>
      </c>
      <c r="E1353" s="155" t="s">
        <v>556</v>
      </c>
      <c r="F1353" s="156" t="s">
        <v>4512</v>
      </c>
      <c r="G1353" s="156" t="s">
        <v>556</v>
      </c>
      <c r="H1353" s="156" t="s">
        <v>4513</v>
      </c>
      <c r="I1353" s="155">
        <v>1804032</v>
      </c>
      <c r="J1353" s="157" t="s">
        <v>1545</v>
      </c>
      <c r="K1353" s="157"/>
      <c r="L1353" s="155">
        <v>2022</v>
      </c>
      <c r="M1353" s="158">
        <v>5531</v>
      </c>
      <c r="N1353" s="159">
        <v>31555665.609999999</v>
      </c>
      <c r="O1353" s="159">
        <v>26265780.640000001</v>
      </c>
      <c r="P1353" s="159">
        <v>19085018.68</v>
      </c>
      <c r="Q1353" s="159">
        <v>9234659</v>
      </c>
      <c r="R1353" s="159">
        <v>9850359.6799999997</v>
      </c>
      <c r="S1353" s="159">
        <v>5289884.97</v>
      </c>
      <c r="T1353" s="159">
        <v>59106.47</v>
      </c>
      <c r="U1353" s="159">
        <v>29240281.710000001</v>
      </c>
      <c r="V1353" s="159">
        <v>22880012.649999999</v>
      </c>
      <c r="W1353" s="159">
        <v>8947766.7200000007</v>
      </c>
      <c r="X1353" s="159">
        <v>53612.6</v>
      </c>
      <c r="Y1353" s="159">
        <v>6360269.0599999996</v>
      </c>
      <c r="Z1353" s="159">
        <v>2395882.59</v>
      </c>
      <c r="AA1353" s="159">
        <v>0</v>
      </c>
      <c r="AB1353" s="159">
        <v>2395882.59</v>
      </c>
      <c r="AC1353" s="159">
        <v>940000</v>
      </c>
      <c r="AD1353" s="159">
        <v>940000</v>
      </c>
      <c r="AE1353" s="159">
        <v>2960000</v>
      </c>
      <c r="AF1353" s="159">
        <v>3385767.99</v>
      </c>
      <c r="AG1353" s="159">
        <v>483965.97</v>
      </c>
      <c r="AH1353" s="159">
        <v>394024.47</v>
      </c>
      <c r="AI1353" s="159">
        <v>0</v>
      </c>
      <c r="AJ1353" s="159">
        <v>0</v>
      </c>
    </row>
    <row r="1354" spans="1:36">
      <c r="A1354" s="153">
        <v>18</v>
      </c>
      <c r="B1354" s="154">
        <v>4</v>
      </c>
      <c r="C1354" s="154">
        <v>4</v>
      </c>
      <c r="D1354" s="155">
        <v>2</v>
      </c>
      <c r="E1354" s="155" t="s">
        <v>556</v>
      </c>
      <c r="F1354" s="156" t="s">
        <v>4512</v>
      </c>
      <c r="G1354" s="156" t="s">
        <v>556</v>
      </c>
      <c r="H1354" s="156" t="s">
        <v>4514</v>
      </c>
      <c r="I1354" s="155">
        <v>1804042</v>
      </c>
      <c r="J1354" s="157" t="s">
        <v>1544</v>
      </c>
      <c r="K1354" s="157"/>
      <c r="L1354" s="155">
        <v>2022</v>
      </c>
      <c r="M1354" s="158">
        <v>13245</v>
      </c>
      <c r="N1354" s="159">
        <v>61923679.490000002</v>
      </c>
      <c r="O1354" s="159">
        <v>60047565.520000003</v>
      </c>
      <c r="P1354" s="159">
        <v>40778885.170000002</v>
      </c>
      <c r="Q1354" s="159">
        <v>16611140</v>
      </c>
      <c r="R1354" s="159">
        <v>24167745.170000002</v>
      </c>
      <c r="S1354" s="159">
        <v>1876113.97</v>
      </c>
      <c r="T1354" s="159">
        <v>33651.82</v>
      </c>
      <c r="U1354" s="159">
        <v>62921365.759999998</v>
      </c>
      <c r="V1354" s="159">
        <v>52188306.909999996</v>
      </c>
      <c r="W1354" s="159">
        <v>15958710.539999999</v>
      </c>
      <c r="X1354" s="159">
        <v>49938.94</v>
      </c>
      <c r="Y1354" s="159">
        <v>10733058.85</v>
      </c>
      <c r="Z1354" s="159">
        <v>7747137.9400000004</v>
      </c>
      <c r="AA1354" s="159">
        <v>2844634</v>
      </c>
      <c r="AB1354" s="159">
        <v>4902503.9400000004</v>
      </c>
      <c r="AC1354" s="159">
        <v>540000</v>
      </c>
      <c r="AD1354" s="159">
        <v>540000</v>
      </c>
      <c r="AE1354" s="159">
        <v>4952925.5999999996</v>
      </c>
      <c r="AF1354" s="159">
        <v>7859258.6100000003</v>
      </c>
      <c r="AG1354" s="159">
        <v>481300.74</v>
      </c>
      <c r="AH1354" s="159">
        <v>330435.19</v>
      </c>
      <c r="AI1354" s="159">
        <v>0</v>
      </c>
      <c r="AJ1354" s="159">
        <v>118072.14</v>
      </c>
    </row>
    <row r="1355" spans="1:36">
      <c r="A1355" s="153">
        <v>18</v>
      </c>
      <c r="B1355" s="154">
        <v>4</v>
      </c>
      <c r="C1355" s="154">
        <v>5</v>
      </c>
      <c r="D1355" s="155">
        <v>2</v>
      </c>
      <c r="E1355" s="155" t="s">
        <v>556</v>
      </c>
      <c r="F1355" s="156" t="s">
        <v>4512</v>
      </c>
      <c r="G1355" s="156" t="s">
        <v>556</v>
      </c>
      <c r="H1355" s="156" t="s">
        <v>4515</v>
      </c>
      <c r="I1355" s="155">
        <v>1804052</v>
      </c>
      <c r="J1355" s="157" t="s">
        <v>1543</v>
      </c>
      <c r="K1355" s="157"/>
      <c r="L1355" s="155">
        <v>2022</v>
      </c>
      <c r="M1355" s="158">
        <v>6923</v>
      </c>
      <c r="N1355" s="159">
        <v>38927551.75</v>
      </c>
      <c r="O1355" s="159">
        <v>33726015.57</v>
      </c>
      <c r="P1355" s="159">
        <v>26304629.699999999</v>
      </c>
      <c r="Q1355" s="159">
        <v>12963612</v>
      </c>
      <c r="R1355" s="159">
        <v>13341017.699999999</v>
      </c>
      <c r="S1355" s="159">
        <v>5201536.18</v>
      </c>
      <c r="T1355" s="159">
        <v>237213.57</v>
      </c>
      <c r="U1355" s="159">
        <v>33144384.800000001</v>
      </c>
      <c r="V1355" s="159">
        <v>30057202.829999998</v>
      </c>
      <c r="W1355" s="159">
        <v>11526780.66</v>
      </c>
      <c r="X1355" s="159">
        <v>3529.79</v>
      </c>
      <c r="Y1355" s="159">
        <v>3087181.97</v>
      </c>
      <c r="Z1355" s="159">
        <v>2624708.12</v>
      </c>
      <c r="AA1355" s="159">
        <v>0</v>
      </c>
      <c r="AB1355" s="159">
        <v>2624708.12</v>
      </c>
      <c r="AC1355" s="159">
        <v>225000</v>
      </c>
      <c r="AD1355" s="159">
        <v>225000</v>
      </c>
      <c r="AE1355" s="159">
        <v>0</v>
      </c>
      <c r="AF1355" s="159">
        <v>3668812.74</v>
      </c>
      <c r="AG1355" s="159">
        <v>207261.22</v>
      </c>
      <c r="AH1355" s="159">
        <v>423492.8</v>
      </c>
      <c r="AI1355" s="159">
        <v>0</v>
      </c>
      <c r="AJ1355" s="159">
        <v>0</v>
      </c>
    </row>
    <row r="1356" spans="1:36">
      <c r="A1356" s="153">
        <v>18</v>
      </c>
      <c r="B1356" s="154">
        <v>4</v>
      </c>
      <c r="C1356" s="154">
        <v>6</v>
      </c>
      <c r="D1356" s="155">
        <v>2</v>
      </c>
      <c r="E1356" s="155" t="s">
        <v>556</v>
      </c>
      <c r="F1356" s="156" t="s">
        <v>4512</v>
      </c>
      <c r="G1356" s="156" t="s">
        <v>556</v>
      </c>
      <c r="H1356" s="156" t="s">
        <v>4516</v>
      </c>
      <c r="I1356" s="155">
        <v>1804062</v>
      </c>
      <c r="J1356" s="157" t="s">
        <v>1542</v>
      </c>
      <c r="K1356" s="157"/>
      <c r="L1356" s="155">
        <v>2022</v>
      </c>
      <c r="M1356" s="158">
        <v>8434</v>
      </c>
      <c r="N1356" s="159">
        <v>40142331.350000001</v>
      </c>
      <c r="O1356" s="159">
        <v>37815990.789999999</v>
      </c>
      <c r="P1356" s="159">
        <v>24009448.949999999</v>
      </c>
      <c r="Q1356" s="159">
        <v>9975445</v>
      </c>
      <c r="R1356" s="159">
        <v>14034003.949999999</v>
      </c>
      <c r="S1356" s="159">
        <v>2326340.56</v>
      </c>
      <c r="T1356" s="159">
        <v>171038.12</v>
      </c>
      <c r="U1356" s="159">
        <v>36866650.119999997</v>
      </c>
      <c r="V1356" s="159">
        <v>34210339.350000001</v>
      </c>
      <c r="W1356" s="159">
        <v>11140570.4</v>
      </c>
      <c r="X1356" s="159">
        <v>54961.73</v>
      </c>
      <c r="Y1356" s="159">
        <v>2656310.77</v>
      </c>
      <c r="Z1356" s="159">
        <v>3273981.03</v>
      </c>
      <c r="AA1356" s="159">
        <v>0</v>
      </c>
      <c r="AB1356" s="159">
        <v>3273981.03</v>
      </c>
      <c r="AC1356" s="159">
        <v>880000</v>
      </c>
      <c r="AD1356" s="159">
        <v>880000</v>
      </c>
      <c r="AE1356" s="159">
        <v>2607000</v>
      </c>
      <c r="AF1356" s="159">
        <v>3605651.44</v>
      </c>
      <c r="AG1356" s="159">
        <v>133899.85</v>
      </c>
      <c r="AH1356" s="159">
        <v>133899.85</v>
      </c>
      <c r="AI1356" s="159">
        <v>0</v>
      </c>
      <c r="AJ1356" s="159">
        <v>0</v>
      </c>
    </row>
    <row r="1357" spans="1:36">
      <c r="A1357" s="153">
        <v>18</v>
      </c>
      <c r="B1357" s="154">
        <v>4</v>
      </c>
      <c r="C1357" s="154">
        <v>7</v>
      </c>
      <c r="D1357" s="155">
        <v>3</v>
      </c>
      <c r="E1357" s="155" t="s">
        <v>556</v>
      </c>
      <c r="F1357" s="156" t="s">
        <v>4517</v>
      </c>
      <c r="G1357" s="156" t="s">
        <v>556</v>
      </c>
      <c r="H1357" s="156" t="s">
        <v>4518</v>
      </c>
      <c r="I1357" s="155">
        <v>1804073</v>
      </c>
      <c r="J1357" s="157" t="s">
        <v>1541</v>
      </c>
      <c r="K1357" s="157"/>
      <c r="L1357" s="155">
        <v>2022</v>
      </c>
      <c r="M1357" s="158">
        <v>9657</v>
      </c>
      <c r="N1357" s="159">
        <v>55747484.009999998</v>
      </c>
      <c r="O1357" s="159">
        <v>51585263.759999998</v>
      </c>
      <c r="P1357" s="159">
        <v>39597077.060000002</v>
      </c>
      <c r="Q1357" s="159">
        <v>19264737</v>
      </c>
      <c r="R1357" s="159">
        <v>20332340.059999999</v>
      </c>
      <c r="S1357" s="159">
        <v>4162220.25</v>
      </c>
      <c r="T1357" s="159">
        <v>3973.27</v>
      </c>
      <c r="U1357" s="159">
        <v>53857517.159999996</v>
      </c>
      <c r="V1357" s="159">
        <v>45701231.450000003</v>
      </c>
      <c r="W1357" s="159">
        <v>16271896.880000001</v>
      </c>
      <c r="X1357" s="159">
        <v>112291.79</v>
      </c>
      <c r="Y1357" s="159">
        <v>8156285.71</v>
      </c>
      <c r="Z1357" s="159">
        <v>4083536.74</v>
      </c>
      <c r="AA1357" s="159">
        <v>0</v>
      </c>
      <c r="AB1357" s="159">
        <v>4083536.74</v>
      </c>
      <c r="AC1357" s="159">
        <v>658647.05000000005</v>
      </c>
      <c r="AD1357" s="159">
        <v>658647.05000000005</v>
      </c>
      <c r="AE1357" s="159">
        <v>4960723.8600000003</v>
      </c>
      <c r="AF1357" s="159">
        <v>5884032.3099999996</v>
      </c>
      <c r="AG1357" s="159">
        <v>165000</v>
      </c>
      <c r="AH1357" s="159">
        <v>165000</v>
      </c>
      <c r="AI1357" s="159">
        <v>0</v>
      </c>
      <c r="AJ1357" s="159">
        <v>0</v>
      </c>
    </row>
    <row r="1358" spans="1:36">
      <c r="A1358" s="153">
        <v>18</v>
      </c>
      <c r="B1358" s="154">
        <v>4</v>
      </c>
      <c r="C1358" s="154">
        <v>8</v>
      </c>
      <c r="D1358" s="155">
        <v>2</v>
      </c>
      <c r="E1358" s="155" t="s">
        <v>556</v>
      </c>
      <c r="F1358" s="156" t="s">
        <v>4512</v>
      </c>
      <c r="G1358" s="156" t="s">
        <v>556</v>
      </c>
      <c r="H1358" s="156" t="s">
        <v>4519</v>
      </c>
      <c r="I1358" s="155">
        <v>1804082</v>
      </c>
      <c r="J1358" s="157" t="s">
        <v>1540</v>
      </c>
      <c r="K1358" s="157"/>
      <c r="L1358" s="155">
        <v>2022</v>
      </c>
      <c r="M1358" s="158">
        <v>11404</v>
      </c>
      <c r="N1358" s="159">
        <v>70478760.900000006</v>
      </c>
      <c r="O1358" s="159">
        <v>55088145.82</v>
      </c>
      <c r="P1358" s="159">
        <v>40182992.700000003</v>
      </c>
      <c r="Q1358" s="159">
        <v>19899962</v>
      </c>
      <c r="R1358" s="159">
        <v>20283030.699999999</v>
      </c>
      <c r="S1358" s="159">
        <v>15390615.08</v>
      </c>
      <c r="T1358" s="159">
        <v>6524568.1299999999</v>
      </c>
      <c r="U1358" s="159">
        <v>54476577.549999997</v>
      </c>
      <c r="V1358" s="159">
        <v>46402157.280000001</v>
      </c>
      <c r="W1358" s="159">
        <v>17067557.75</v>
      </c>
      <c r="X1358" s="159">
        <v>98884.35</v>
      </c>
      <c r="Y1358" s="159">
        <v>8074420.2699999996</v>
      </c>
      <c r="Z1358" s="159">
        <v>2729971.65</v>
      </c>
      <c r="AA1358" s="159">
        <v>0</v>
      </c>
      <c r="AB1358" s="159">
        <v>2729971.65</v>
      </c>
      <c r="AC1358" s="159">
        <v>702636.32</v>
      </c>
      <c r="AD1358" s="159">
        <v>543000</v>
      </c>
      <c r="AE1358" s="159">
        <v>5425424.3499999996</v>
      </c>
      <c r="AF1358" s="159">
        <v>8685988.5399999991</v>
      </c>
      <c r="AG1358" s="159">
        <v>164913.20000000001</v>
      </c>
      <c r="AH1358" s="159">
        <v>164913.20000000001</v>
      </c>
      <c r="AI1358" s="159">
        <v>0</v>
      </c>
      <c r="AJ1358" s="159">
        <v>424.35</v>
      </c>
    </row>
    <row r="1359" spans="1:36">
      <c r="A1359" s="153">
        <v>18</v>
      </c>
      <c r="B1359" s="154">
        <v>4</v>
      </c>
      <c r="C1359" s="154">
        <v>9</v>
      </c>
      <c r="D1359" s="155">
        <v>2</v>
      </c>
      <c r="E1359" s="155" t="s">
        <v>556</v>
      </c>
      <c r="F1359" s="156" t="s">
        <v>4512</v>
      </c>
      <c r="G1359" s="156" t="s">
        <v>556</v>
      </c>
      <c r="H1359" s="156" t="s">
        <v>4520</v>
      </c>
      <c r="I1359" s="155">
        <v>1804092</v>
      </c>
      <c r="J1359" s="157" t="s">
        <v>718</v>
      </c>
      <c r="K1359" s="157"/>
      <c r="L1359" s="155">
        <v>2022</v>
      </c>
      <c r="M1359" s="158">
        <v>4331</v>
      </c>
      <c r="N1359" s="159">
        <v>24092613.260000002</v>
      </c>
      <c r="O1359" s="159">
        <v>22142022.260000002</v>
      </c>
      <c r="P1359" s="159">
        <v>15542256.83</v>
      </c>
      <c r="Q1359" s="159">
        <v>6856696</v>
      </c>
      <c r="R1359" s="159">
        <v>8685560.8300000001</v>
      </c>
      <c r="S1359" s="159">
        <v>1950591</v>
      </c>
      <c r="T1359" s="159">
        <v>22774</v>
      </c>
      <c r="U1359" s="159">
        <v>21749823.079999998</v>
      </c>
      <c r="V1359" s="159">
        <v>20437040.780000001</v>
      </c>
      <c r="W1359" s="159">
        <v>7318668.2699999996</v>
      </c>
      <c r="X1359" s="159">
        <v>0</v>
      </c>
      <c r="Y1359" s="159">
        <v>1312782.3</v>
      </c>
      <c r="Z1359" s="159">
        <v>2281538.8199999998</v>
      </c>
      <c r="AA1359" s="159">
        <v>0</v>
      </c>
      <c r="AB1359" s="159">
        <v>2281538.8199999998</v>
      </c>
      <c r="AC1359" s="159">
        <v>0</v>
      </c>
      <c r="AD1359" s="159">
        <v>0</v>
      </c>
      <c r="AE1359" s="159">
        <v>12803.5</v>
      </c>
      <c r="AF1359" s="159">
        <v>1704981.48</v>
      </c>
      <c r="AG1359" s="159">
        <v>114380.82</v>
      </c>
      <c r="AH1359" s="159">
        <v>114380.83</v>
      </c>
      <c r="AI1359" s="159">
        <v>0</v>
      </c>
      <c r="AJ1359" s="159">
        <v>12803.5</v>
      </c>
    </row>
    <row r="1360" spans="1:36">
      <c r="A1360" s="153">
        <v>18</v>
      </c>
      <c r="B1360" s="154">
        <v>4</v>
      </c>
      <c r="C1360" s="154">
        <v>10</v>
      </c>
      <c r="D1360" s="155">
        <v>2</v>
      </c>
      <c r="E1360" s="155" t="s">
        <v>556</v>
      </c>
      <c r="F1360" s="156" t="s">
        <v>4512</v>
      </c>
      <c r="G1360" s="156" t="s">
        <v>556</v>
      </c>
      <c r="H1360" s="156" t="s">
        <v>4521</v>
      </c>
      <c r="I1360" s="155">
        <v>1804102</v>
      </c>
      <c r="J1360" s="157" t="s">
        <v>1539</v>
      </c>
      <c r="K1360" s="157"/>
      <c r="L1360" s="155">
        <v>2022</v>
      </c>
      <c r="M1360" s="158">
        <v>6245</v>
      </c>
      <c r="N1360" s="159">
        <v>34036195.880000003</v>
      </c>
      <c r="O1360" s="159">
        <v>32940083.920000002</v>
      </c>
      <c r="P1360" s="159">
        <v>24728715.170000002</v>
      </c>
      <c r="Q1360" s="159">
        <v>12118479</v>
      </c>
      <c r="R1360" s="159">
        <v>12610236.17</v>
      </c>
      <c r="S1360" s="159">
        <v>1096111.96</v>
      </c>
      <c r="T1360" s="159">
        <v>306354.40000000002</v>
      </c>
      <c r="U1360" s="159">
        <v>33807274.909999996</v>
      </c>
      <c r="V1360" s="159">
        <v>31114321.449999999</v>
      </c>
      <c r="W1360" s="159">
        <v>11132281.09</v>
      </c>
      <c r="X1360" s="159">
        <v>325589.78999999998</v>
      </c>
      <c r="Y1360" s="159">
        <v>2692953.46</v>
      </c>
      <c r="Z1360" s="159">
        <v>0</v>
      </c>
      <c r="AA1360" s="159">
        <v>0</v>
      </c>
      <c r="AB1360" s="159">
        <v>0</v>
      </c>
      <c r="AC1360" s="159">
        <v>225600</v>
      </c>
      <c r="AD1360" s="159">
        <v>225600</v>
      </c>
      <c r="AE1360" s="159">
        <v>10896158.720000001</v>
      </c>
      <c r="AF1360" s="159">
        <v>1825762.47</v>
      </c>
      <c r="AG1360" s="159">
        <v>134992.29999999999</v>
      </c>
      <c r="AH1360" s="159">
        <v>134992.29999999999</v>
      </c>
      <c r="AI1360" s="159">
        <v>0</v>
      </c>
      <c r="AJ1360" s="159">
        <v>234810.9</v>
      </c>
    </row>
    <row r="1361" spans="1:36">
      <c r="A1361" s="153">
        <v>18</v>
      </c>
      <c r="B1361" s="154">
        <v>4</v>
      </c>
      <c r="C1361" s="154">
        <v>11</v>
      </c>
      <c r="D1361" s="155">
        <v>2</v>
      </c>
      <c r="E1361" s="155" t="s">
        <v>556</v>
      </c>
      <c r="F1361" s="156" t="s">
        <v>4512</v>
      </c>
      <c r="G1361" s="156" t="s">
        <v>556</v>
      </c>
      <c r="H1361" s="156" t="s">
        <v>4522</v>
      </c>
      <c r="I1361" s="155">
        <v>1804112</v>
      </c>
      <c r="J1361" s="157" t="s">
        <v>1538</v>
      </c>
      <c r="K1361" s="157"/>
      <c r="L1361" s="155">
        <v>2022</v>
      </c>
      <c r="M1361" s="158">
        <v>11712</v>
      </c>
      <c r="N1361" s="159">
        <v>56176016.670000002</v>
      </c>
      <c r="O1361" s="159">
        <v>54723753.57</v>
      </c>
      <c r="P1361" s="159">
        <v>41791661.859999999</v>
      </c>
      <c r="Q1361" s="159">
        <v>19925871</v>
      </c>
      <c r="R1361" s="159">
        <v>21865790.859999999</v>
      </c>
      <c r="S1361" s="159">
        <v>1452263.1</v>
      </c>
      <c r="T1361" s="159">
        <v>526794.87</v>
      </c>
      <c r="U1361" s="159">
        <v>56600126.020000003</v>
      </c>
      <c r="V1361" s="159">
        <v>50656442.740000002</v>
      </c>
      <c r="W1361" s="159">
        <v>17837906.02</v>
      </c>
      <c r="X1361" s="159">
        <v>171666.1</v>
      </c>
      <c r="Y1361" s="159">
        <v>5943683.2800000003</v>
      </c>
      <c r="Z1361" s="159">
        <v>2122012.4300000002</v>
      </c>
      <c r="AA1361" s="159">
        <v>0</v>
      </c>
      <c r="AB1361" s="159">
        <v>2122012.4300000002</v>
      </c>
      <c r="AC1361" s="159">
        <v>2173600</v>
      </c>
      <c r="AD1361" s="159">
        <v>2173600</v>
      </c>
      <c r="AE1361" s="159">
        <v>7987493.1100000003</v>
      </c>
      <c r="AF1361" s="159">
        <v>4067310.83</v>
      </c>
      <c r="AG1361" s="159">
        <v>172505.04</v>
      </c>
      <c r="AH1361" s="159">
        <v>172505.04</v>
      </c>
      <c r="AI1361" s="159">
        <v>0</v>
      </c>
      <c r="AJ1361" s="159">
        <v>0</v>
      </c>
    </row>
    <row r="1362" spans="1:36">
      <c r="A1362" s="153">
        <v>18</v>
      </c>
      <c r="B1362" s="154">
        <v>5</v>
      </c>
      <c r="C1362" s="154">
        <v>1</v>
      </c>
      <c r="D1362" s="155">
        <v>1</v>
      </c>
      <c r="E1362" s="155" t="s">
        <v>556</v>
      </c>
      <c r="F1362" s="156" t="s">
        <v>4523</v>
      </c>
      <c r="G1362" s="156" t="s">
        <v>556</v>
      </c>
      <c r="H1362" s="156" t="s">
        <v>4524</v>
      </c>
      <c r="I1362" s="155">
        <v>1805011</v>
      </c>
      <c r="J1362" s="157" t="s">
        <v>1536</v>
      </c>
      <c r="K1362" s="157"/>
      <c r="L1362" s="155">
        <v>2022</v>
      </c>
      <c r="M1362" s="158">
        <v>34721</v>
      </c>
      <c r="N1362" s="159">
        <v>197029709.74000001</v>
      </c>
      <c r="O1362" s="159">
        <v>182815236.68000001</v>
      </c>
      <c r="P1362" s="159">
        <v>92691983.719999999</v>
      </c>
      <c r="Q1362" s="159">
        <v>30566852</v>
      </c>
      <c r="R1362" s="159">
        <v>62125131.719999999</v>
      </c>
      <c r="S1362" s="159">
        <v>14214473.060000001</v>
      </c>
      <c r="T1362" s="159">
        <v>222736.6</v>
      </c>
      <c r="U1362" s="159">
        <v>189060664.34</v>
      </c>
      <c r="V1362" s="159">
        <v>167946903.30000001</v>
      </c>
      <c r="W1362" s="159">
        <v>58145447.649999999</v>
      </c>
      <c r="X1362" s="159">
        <v>289565.27</v>
      </c>
      <c r="Y1362" s="159">
        <v>21113761.039999999</v>
      </c>
      <c r="Z1362" s="159">
        <v>27892579.32</v>
      </c>
      <c r="AA1362" s="159">
        <v>2000000</v>
      </c>
      <c r="AB1362" s="159">
        <v>25892579.32</v>
      </c>
      <c r="AC1362" s="159">
        <v>3538295</v>
      </c>
      <c r="AD1362" s="159">
        <v>3538295</v>
      </c>
      <c r="AE1362" s="159">
        <v>17310188.359999999</v>
      </c>
      <c r="AF1362" s="159">
        <v>14868333.380000001</v>
      </c>
      <c r="AG1362" s="159">
        <v>867429.08</v>
      </c>
      <c r="AH1362" s="159">
        <v>937704.04</v>
      </c>
      <c r="AI1362" s="159">
        <v>0</v>
      </c>
      <c r="AJ1362" s="159">
        <v>2382.14</v>
      </c>
    </row>
    <row r="1363" spans="1:36">
      <c r="A1363" s="153">
        <v>18</v>
      </c>
      <c r="B1363" s="154">
        <v>5</v>
      </c>
      <c r="C1363" s="154">
        <v>2</v>
      </c>
      <c r="D1363" s="155">
        <v>2</v>
      </c>
      <c r="E1363" s="155" t="s">
        <v>556</v>
      </c>
      <c r="F1363" s="156" t="s">
        <v>4525</v>
      </c>
      <c r="G1363" s="156" t="s">
        <v>556</v>
      </c>
      <c r="H1363" s="156" t="s">
        <v>4526</v>
      </c>
      <c r="I1363" s="155">
        <v>1805022</v>
      </c>
      <c r="J1363" s="157" t="s">
        <v>1537</v>
      </c>
      <c r="K1363" s="157"/>
      <c r="L1363" s="155">
        <v>2022</v>
      </c>
      <c r="M1363" s="158">
        <v>6518</v>
      </c>
      <c r="N1363" s="159">
        <v>33720390.759999998</v>
      </c>
      <c r="O1363" s="159">
        <v>31382980.030000001</v>
      </c>
      <c r="P1363" s="159">
        <v>25638121.719999999</v>
      </c>
      <c r="Q1363" s="159">
        <v>12378794</v>
      </c>
      <c r="R1363" s="159">
        <v>13259327.720000001</v>
      </c>
      <c r="S1363" s="159">
        <v>2337410.73</v>
      </c>
      <c r="T1363" s="159">
        <v>9342.57</v>
      </c>
      <c r="U1363" s="159">
        <v>30738616.489999998</v>
      </c>
      <c r="V1363" s="159">
        <v>29308514.77</v>
      </c>
      <c r="W1363" s="159">
        <v>10424721.699999999</v>
      </c>
      <c r="X1363" s="159">
        <v>23051.39</v>
      </c>
      <c r="Y1363" s="159">
        <v>1430101.72</v>
      </c>
      <c r="Z1363" s="159">
        <v>312842.42</v>
      </c>
      <c r="AA1363" s="159">
        <v>0</v>
      </c>
      <c r="AB1363" s="159">
        <v>312842.42</v>
      </c>
      <c r="AC1363" s="159">
        <v>915298</v>
      </c>
      <c r="AD1363" s="159">
        <v>915298</v>
      </c>
      <c r="AE1363" s="159">
        <v>684421.86</v>
      </c>
      <c r="AF1363" s="159">
        <v>2074465.26</v>
      </c>
      <c r="AG1363" s="159">
        <v>159888.99</v>
      </c>
      <c r="AH1363" s="159">
        <v>169816.99</v>
      </c>
      <c r="AI1363" s="159">
        <v>0</v>
      </c>
      <c r="AJ1363" s="159">
        <v>184.5</v>
      </c>
    </row>
    <row r="1364" spans="1:36">
      <c r="A1364" s="153">
        <v>18</v>
      </c>
      <c r="B1364" s="154">
        <v>5</v>
      </c>
      <c r="C1364" s="154">
        <v>3</v>
      </c>
      <c r="D1364" s="155">
        <v>2</v>
      </c>
      <c r="E1364" s="155" t="s">
        <v>556</v>
      </c>
      <c r="F1364" s="156" t="s">
        <v>4525</v>
      </c>
      <c r="G1364" s="156" t="s">
        <v>556</v>
      </c>
      <c r="H1364" s="156" t="s">
        <v>4527</v>
      </c>
      <c r="I1364" s="155">
        <v>1805032</v>
      </c>
      <c r="J1364" s="157" t="s">
        <v>1190</v>
      </c>
      <c r="K1364" s="157"/>
      <c r="L1364" s="155">
        <v>2022</v>
      </c>
      <c r="M1364" s="158">
        <v>8852</v>
      </c>
      <c r="N1364" s="159">
        <v>48580423.759999998</v>
      </c>
      <c r="O1364" s="159">
        <v>43973090</v>
      </c>
      <c r="P1364" s="159">
        <v>34094686.649999999</v>
      </c>
      <c r="Q1364" s="159">
        <v>17266718</v>
      </c>
      <c r="R1364" s="159">
        <v>16827968.649999999</v>
      </c>
      <c r="S1364" s="159">
        <v>4607333.76</v>
      </c>
      <c r="T1364" s="159">
        <v>127293.38</v>
      </c>
      <c r="U1364" s="159">
        <v>46237096.329999998</v>
      </c>
      <c r="V1364" s="159">
        <v>40267467.939999998</v>
      </c>
      <c r="W1364" s="159">
        <v>14942446.77</v>
      </c>
      <c r="X1364" s="159">
        <v>220642.49</v>
      </c>
      <c r="Y1364" s="159">
        <v>5969628.3899999997</v>
      </c>
      <c r="Z1364" s="159">
        <v>4311340.47</v>
      </c>
      <c r="AA1364" s="159">
        <v>1861448.51</v>
      </c>
      <c r="AB1364" s="159">
        <v>2449891.96</v>
      </c>
      <c r="AC1364" s="159">
        <v>1311291.3600000001</v>
      </c>
      <c r="AD1364" s="159">
        <v>1311291.3600000001</v>
      </c>
      <c r="AE1364" s="159">
        <v>10719791</v>
      </c>
      <c r="AF1364" s="159">
        <v>3705622.06</v>
      </c>
      <c r="AG1364" s="159">
        <v>172360.25</v>
      </c>
      <c r="AH1364" s="159">
        <v>172360.25</v>
      </c>
      <c r="AI1364" s="159">
        <v>0</v>
      </c>
      <c r="AJ1364" s="159">
        <v>0</v>
      </c>
    </row>
    <row r="1365" spans="1:36">
      <c r="A1365" s="153">
        <v>18</v>
      </c>
      <c r="B1365" s="154">
        <v>5</v>
      </c>
      <c r="C1365" s="154">
        <v>4</v>
      </c>
      <c r="D1365" s="155">
        <v>2</v>
      </c>
      <c r="E1365" s="155" t="s">
        <v>556</v>
      </c>
      <c r="F1365" s="156" t="s">
        <v>4525</v>
      </c>
      <c r="G1365" s="156" t="s">
        <v>556</v>
      </c>
      <c r="H1365" s="156" t="s">
        <v>4528</v>
      </c>
      <c r="I1365" s="155">
        <v>1805042</v>
      </c>
      <c r="J1365" s="157" t="s">
        <v>1536</v>
      </c>
      <c r="K1365" s="157"/>
      <c r="L1365" s="155">
        <v>2022</v>
      </c>
      <c r="M1365" s="158">
        <v>16330</v>
      </c>
      <c r="N1365" s="159">
        <v>80317292.25</v>
      </c>
      <c r="O1365" s="159">
        <v>74821610.290000007</v>
      </c>
      <c r="P1365" s="159">
        <v>54734071.759999998</v>
      </c>
      <c r="Q1365" s="159">
        <v>21153466</v>
      </c>
      <c r="R1365" s="159">
        <v>33580605.759999998</v>
      </c>
      <c r="S1365" s="159">
        <v>5495681.96</v>
      </c>
      <c r="T1365" s="159">
        <v>101220.64</v>
      </c>
      <c r="U1365" s="159">
        <v>77888783.510000005</v>
      </c>
      <c r="V1365" s="159">
        <v>70617924.609999999</v>
      </c>
      <c r="W1365" s="159">
        <v>18829819.16</v>
      </c>
      <c r="X1365" s="159">
        <v>44975.64</v>
      </c>
      <c r="Y1365" s="159">
        <v>7270858.9000000004</v>
      </c>
      <c r="Z1365" s="159">
        <v>4380511.88</v>
      </c>
      <c r="AA1365" s="159">
        <v>904600</v>
      </c>
      <c r="AB1365" s="159">
        <v>3475911.88</v>
      </c>
      <c r="AC1365" s="159">
        <v>966000</v>
      </c>
      <c r="AD1365" s="159">
        <v>966000</v>
      </c>
      <c r="AE1365" s="159">
        <v>3402600</v>
      </c>
      <c r="AF1365" s="159">
        <v>4203685.68</v>
      </c>
      <c r="AG1365" s="159">
        <v>877642.83</v>
      </c>
      <c r="AH1365" s="159">
        <v>803308.66</v>
      </c>
      <c r="AI1365" s="159">
        <v>0</v>
      </c>
      <c r="AJ1365" s="159">
        <v>0</v>
      </c>
    </row>
    <row r="1366" spans="1:36">
      <c r="A1366" s="153">
        <v>18</v>
      </c>
      <c r="B1366" s="154">
        <v>5</v>
      </c>
      <c r="C1366" s="154">
        <v>5</v>
      </c>
      <c r="D1366" s="155">
        <v>3</v>
      </c>
      <c r="E1366" s="155" t="s">
        <v>556</v>
      </c>
      <c r="F1366" s="156" t="s">
        <v>4529</v>
      </c>
      <c r="G1366" s="156" t="s">
        <v>556</v>
      </c>
      <c r="H1366" s="156" t="s">
        <v>4530</v>
      </c>
      <c r="I1366" s="155">
        <v>1805053</v>
      </c>
      <c r="J1366" s="157" t="s">
        <v>1535</v>
      </c>
      <c r="K1366" s="157"/>
      <c r="L1366" s="155">
        <v>2022</v>
      </c>
      <c r="M1366" s="158">
        <v>8937</v>
      </c>
      <c r="N1366" s="159">
        <v>49036247.619999997</v>
      </c>
      <c r="O1366" s="159">
        <v>45918066.049999997</v>
      </c>
      <c r="P1366" s="159">
        <v>36399622.620000005</v>
      </c>
      <c r="Q1366" s="159">
        <v>17281291</v>
      </c>
      <c r="R1366" s="159">
        <v>19118331.620000001</v>
      </c>
      <c r="S1366" s="159">
        <v>3118181.57</v>
      </c>
      <c r="T1366" s="159">
        <v>9747.65</v>
      </c>
      <c r="U1366" s="159">
        <v>46781208.979999997</v>
      </c>
      <c r="V1366" s="159">
        <v>41983650.619999997</v>
      </c>
      <c r="W1366" s="159">
        <v>11391788.92</v>
      </c>
      <c r="X1366" s="159">
        <v>141952.85999999999</v>
      </c>
      <c r="Y1366" s="159">
        <v>4797558.3600000003</v>
      </c>
      <c r="Z1366" s="159">
        <v>3861094.31</v>
      </c>
      <c r="AA1366" s="159">
        <v>1400000</v>
      </c>
      <c r="AB1366" s="159">
        <v>2461094.31</v>
      </c>
      <c r="AC1366" s="159">
        <v>1729632</v>
      </c>
      <c r="AD1366" s="159">
        <v>1729632</v>
      </c>
      <c r="AE1366" s="159">
        <v>8211036</v>
      </c>
      <c r="AF1366" s="159">
        <v>3934415.43</v>
      </c>
      <c r="AG1366" s="159">
        <v>268093.96999999997</v>
      </c>
      <c r="AH1366" s="159">
        <v>268093.96999999997</v>
      </c>
      <c r="AI1366" s="159">
        <v>0</v>
      </c>
      <c r="AJ1366" s="159">
        <v>0</v>
      </c>
    </row>
    <row r="1367" spans="1:36">
      <c r="A1367" s="153">
        <v>18</v>
      </c>
      <c r="B1367" s="154">
        <v>5</v>
      </c>
      <c r="C1367" s="154">
        <v>6</v>
      </c>
      <c r="D1367" s="155">
        <v>2</v>
      </c>
      <c r="E1367" s="155" t="s">
        <v>556</v>
      </c>
      <c r="F1367" s="156" t="s">
        <v>4525</v>
      </c>
      <c r="G1367" s="156" t="s">
        <v>556</v>
      </c>
      <c r="H1367" s="156" t="s">
        <v>4531</v>
      </c>
      <c r="I1367" s="155">
        <v>1805062</v>
      </c>
      <c r="J1367" s="157" t="s">
        <v>1534</v>
      </c>
      <c r="K1367" s="157"/>
      <c r="L1367" s="155">
        <v>2022</v>
      </c>
      <c r="M1367" s="158">
        <v>1857</v>
      </c>
      <c r="N1367" s="159">
        <v>10386781.83</v>
      </c>
      <c r="O1367" s="159">
        <v>9330815.4800000004</v>
      </c>
      <c r="P1367" s="159">
        <v>7256435.29</v>
      </c>
      <c r="Q1367" s="159">
        <v>3454786</v>
      </c>
      <c r="R1367" s="159">
        <v>3801649.29</v>
      </c>
      <c r="S1367" s="159">
        <v>1055966.3500000001</v>
      </c>
      <c r="T1367" s="159">
        <v>145720.45000000001</v>
      </c>
      <c r="U1367" s="159">
        <v>9337758.4299999997</v>
      </c>
      <c r="V1367" s="159">
        <v>9164722.9399999995</v>
      </c>
      <c r="W1367" s="159">
        <v>3370606.27</v>
      </c>
      <c r="X1367" s="159">
        <v>11938.85</v>
      </c>
      <c r="Y1367" s="159">
        <v>173035.49</v>
      </c>
      <c r="Z1367" s="159">
        <v>79998</v>
      </c>
      <c r="AA1367" s="159">
        <v>79998</v>
      </c>
      <c r="AB1367" s="159">
        <v>0</v>
      </c>
      <c r="AC1367" s="159">
        <v>166139.15</v>
      </c>
      <c r="AD1367" s="159">
        <v>166139.15</v>
      </c>
      <c r="AE1367" s="159">
        <v>315121.19</v>
      </c>
      <c r="AF1367" s="159">
        <v>166092.54</v>
      </c>
      <c r="AG1367" s="159">
        <v>89686.96</v>
      </c>
      <c r="AH1367" s="159">
        <v>89615.96</v>
      </c>
      <c r="AI1367" s="159">
        <v>0</v>
      </c>
      <c r="AJ1367" s="159">
        <v>0</v>
      </c>
    </row>
    <row r="1368" spans="1:36">
      <c r="A1368" s="153">
        <v>18</v>
      </c>
      <c r="B1368" s="154">
        <v>5</v>
      </c>
      <c r="C1368" s="154">
        <v>7</v>
      </c>
      <c r="D1368" s="155">
        <v>2</v>
      </c>
      <c r="E1368" s="155" t="s">
        <v>556</v>
      </c>
      <c r="F1368" s="156" t="s">
        <v>4525</v>
      </c>
      <c r="G1368" s="156" t="s">
        <v>556</v>
      </c>
      <c r="H1368" s="156" t="s">
        <v>4532</v>
      </c>
      <c r="I1368" s="155">
        <v>1805072</v>
      </c>
      <c r="J1368" s="157" t="s">
        <v>1533</v>
      </c>
      <c r="K1368" s="157"/>
      <c r="L1368" s="155">
        <v>2022</v>
      </c>
      <c r="M1368" s="158">
        <v>8997</v>
      </c>
      <c r="N1368" s="159">
        <v>45978401.130000003</v>
      </c>
      <c r="O1368" s="159">
        <v>44225844.43</v>
      </c>
      <c r="P1368" s="159">
        <v>35976426.030000001</v>
      </c>
      <c r="Q1368" s="159">
        <v>18033830</v>
      </c>
      <c r="R1368" s="159">
        <v>17942596.030000001</v>
      </c>
      <c r="S1368" s="159">
        <v>1752556.7</v>
      </c>
      <c r="T1368" s="159">
        <v>61072.11</v>
      </c>
      <c r="U1368" s="159">
        <v>43288848.420000002</v>
      </c>
      <c r="V1368" s="159">
        <v>41597650.5</v>
      </c>
      <c r="W1368" s="159">
        <v>15968180.630000001</v>
      </c>
      <c r="X1368" s="159">
        <v>217096.53</v>
      </c>
      <c r="Y1368" s="159">
        <v>1691197.92</v>
      </c>
      <c r="Z1368" s="159">
        <v>2092664.14</v>
      </c>
      <c r="AA1368" s="159">
        <v>900000</v>
      </c>
      <c r="AB1368" s="159">
        <v>1192664.1399999999</v>
      </c>
      <c r="AC1368" s="159">
        <v>1704332.52</v>
      </c>
      <c r="AD1368" s="159">
        <v>1704332.52</v>
      </c>
      <c r="AE1368" s="159">
        <v>11116178.029999999</v>
      </c>
      <c r="AF1368" s="159">
        <v>2628193.9300000002</v>
      </c>
      <c r="AG1368" s="159">
        <v>154250</v>
      </c>
      <c r="AH1368" s="159">
        <v>154250</v>
      </c>
      <c r="AI1368" s="159">
        <v>0</v>
      </c>
      <c r="AJ1368" s="159">
        <v>0</v>
      </c>
    </row>
    <row r="1369" spans="1:36">
      <c r="A1369" s="153">
        <v>18</v>
      </c>
      <c r="B1369" s="154">
        <v>5</v>
      </c>
      <c r="C1369" s="154">
        <v>8</v>
      </c>
      <c r="D1369" s="155">
        <v>2</v>
      </c>
      <c r="E1369" s="155" t="s">
        <v>556</v>
      </c>
      <c r="F1369" s="156" t="s">
        <v>4525</v>
      </c>
      <c r="G1369" s="156" t="s">
        <v>556</v>
      </c>
      <c r="H1369" s="156" t="s">
        <v>4533</v>
      </c>
      <c r="I1369" s="155">
        <v>1805082</v>
      </c>
      <c r="J1369" s="157" t="s">
        <v>1532</v>
      </c>
      <c r="K1369" s="157"/>
      <c r="L1369" s="155">
        <v>2022</v>
      </c>
      <c r="M1369" s="158">
        <v>5362</v>
      </c>
      <c r="N1369" s="159">
        <v>27821756.809999999</v>
      </c>
      <c r="O1369" s="159">
        <v>25607980.170000002</v>
      </c>
      <c r="P1369" s="159">
        <v>20909736.09</v>
      </c>
      <c r="Q1369" s="159">
        <v>10709238</v>
      </c>
      <c r="R1369" s="159">
        <v>10200498.09</v>
      </c>
      <c r="S1369" s="159">
        <v>2213776.64</v>
      </c>
      <c r="T1369" s="159">
        <v>158365.92000000001</v>
      </c>
      <c r="U1369" s="159">
        <v>24387971.100000001</v>
      </c>
      <c r="V1369" s="159">
        <v>23059293.920000002</v>
      </c>
      <c r="W1369" s="159">
        <v>8612631.1300000008</v>
      </c>
      <c r="X1369" s="159">
        <v>69630.960000000006</v>
      </c>
      <c r="Y1369" s="159">
        <v>1328677.18</v>
      </c>
      <c r="Z1369" s="159">
        <v>1561945.2</v>
      </c>
      <c r="AA1369" s="159">
        <v>0</v>
      </c>
      <c r="AB1369" s="159">
        <v>1561945.2</v>
      </c>
      <c r="AC1369" s="159">
        <v>438066</v>
      </c>
      <c r="AD1369" s="159">
        <v>438066</v>
      </c>
      <c r="AE1369" s="159">
        <v>3229399.92</v>
      </c>
      <c r="AF1369" s="159">
        <v>2548686.25</v>
      </c>
      <c r="AG1369" s="159">
        <v>135886.5</v>
      </c>
      <c r="AH1369" s="159">
        <v>171011.54</v>
      </c>
      <c r="AI1369" s="159">
        <v>0</v>
      </c>
      <c r="AJ1369" s="159">
        <v>0</v>
      </c>
    </row>
    <row r="1370" spans="1:36">
      <c r="A1370" s="153">
        <v>18</v>
      </c>
      <c r="B1370" s="154">
        <v>5</v>
      </c>
      <c r="C1370" s="154">
        <v>9</v>
      </c>
      <c r="D1370" s="155">
        <v>2</v>
      </c>
      <c r="E1370" s="155" t="s">
        <v>556</v>
      </c>
      <c r="F1370" s="156" t="s">
        <v>4525</v>
      </c>
      <c r="G1370" s="156" t="s">
        <v>556</v>
      </c>
      <c r="H1370" s="156" t="s">
        <v>4534</v>
      </c>
      <c r="I1370" s="155">
        <v>1805092</v>
      </c>
      <c r="J1370" s="157" t="s">
        <v>1531</v>
      </c>
      <c r="K1370" s="157"/>
      <c r="L1370" s="155">
        <v>2022</v>
      </c>
      <c r="M1370" s="158">
        <v>12505</v>
      </c>
      <c r="N1370" s="159">
        <v>65581961.780000001</v>
      </c>
      <c r="O1370" s="159">
        <v>59970069.579999998</v>
      </c>
      <c r="P1370" s="159">
        <v>44420491.549999997</v>
      </c>
      <c r="Q1370" s="159">
        <v>20719520</v>
      </c>
      <c r="R1370" s="159">
        <v>23700971.550000001</v>
      </c>
      <c r="S1370" s="159">
        <v>5611892.2000000002</v>
      </c>
      <c r="T1370" s="159">
        <v>68627.350000000006</v>
      </c>
      <c r="U1370" s="159">
        <v>64652492.119999997</v>
      </c>
      <c r="V1370" s="159">
        <v>55676250.93</v>
      </c>
      <c r="W1370" s="159">
        <v>21132348.93</v>
      </c>
      <c r="X1370" s="159">
        <v>51007.58</v>
      </c>
      <c r="Y1370" s="159">
        <v>8976241.1899999995</v>
      </c>
      <c r="Z1370" s="159">
        <v>6841901.6299999999</v>
      </c>
      <c r="AA1370" s="159">
        <v>3780000</v>
      </c>
      <c r="AB1370" s="159">
        <v>3061901.63</v>
      </c>
      <c r="AC1370" s="159">
        <v>1112400</v>
      </c>
      <c r="AD1370" s="159">
        <v>1112400</v>
      </c>
      <c r="AE1370" s="159">
        <v>6004800</v>
      </c>
      <c r="AF1370" s="159">
        <v>4293818.6500000004</v>
      </c>
      <c r="AG1370" s="159">
        <v>782845.12</v>
      </c>
      <c r="AH1370" s="159">
        <v>675782.05</v>
      </c>
      <c r="AI1370" s="159">
        <v>0</v>
      </c>
      <c r="AJ1370" s="159">
        <v>0</v>
      </c>
    </row>
    <row r="1371" spans="1:36">
      <c r="A1371" s="153">
        <v>18</v>
      </c>
      <c r="B1371" s="154">
        <v>5</v>
      </c>
      <c r="C1371" s="154">
        <v>11</v>
      </c>
      <c r="D1371" s="155">
        <v>2</v>
      </c>
      <c r="E1371" s="155" t="s">
        <v>556</v>
      </c>
      <c r="F1371" s="156" t="s">
        <v>4525</v>
      </c>
      <c r="G1371" s="156" t="s">
        <v>556</v>
      </c>
      <c r="H1371" s="156" t="s">
        <v>4535</v>
      </c>
      <c r="I1371" s="155">
        <v>1805112</v>
      </c>
      <c r="J1371" s="157" t="s">
        <v>1530</v>
      </c>
      <c r="K1371" s="157"/>
      <c r="L1371" s="155">
        <v>2022</v>
      </c>
      <c r="M1371" s="158">
        <v>9147</v>
      </c>
      <c r="N1371" s="159">
        <v>46724016.18</v>
      </c>
      <c r="O1371" s="159">
        <v>42887369.57</v>
      </c>
      <c r="P1371" s="159">
        <v>32647942.109999999</v>
      </c>
      <c r="Q1371" s="159">
        <v>15666375</v>
      </c>
      <c r="R1371" s="159">
        <v>16981567.109999999</v>
      </c>
      <c r="S1371" s="159">
        <v>3836646.61</v>
      </c>
      <c r="T1371" s="159">
        <v>72301.48</v>
      </c>
      <c r="U1371" s="159">
        <v>48054164.450000003</v>
      </c>
      <c r="V1371" s="159">
        <v>39197578.539999999</v>
      </c>
      <c r="W1371" s="159">
        <v>8737680.8300000001</v>
      </c>
      <c r="X1371" s="159">
        <v>77736.929999999993</v>
      </c>
      <c r="Y1371" s="159">
        <v>8856585.9100000001</v>
      </c>
      <c r="Z1371" s="159">
        <v>4525256.5999999996</v>
      </c>
      <c r="AA1371" s="159">
        <v>1500000</v>
      </c>
      <c r="AB1371" s="159">
        <v>3025256.5999999996</v>
      </c>
      <c r="AC1371" s="159">
        <v>1516605.94</v>
      </c>
      <c r="AD1371" s="159">
        <v>1516605.94</v>
      </c>
      <c r="AE1371" s="159">
        <v>3772297.76</v>
      </c>
      <c r="AF1371" s="159">
        <v>3689791.03</v>
      </c>
      <c r="AG1371" s="159">
        <v>172504.22</v>
      </c>
      <c r="AH1371" s="159">
        <v>226865.52</v>
      </c>
      <c r="AI1371" s="159">
        <v>0</v>
      </c>
      <c r="AJ1371" s="159">
        <v>0</v>
      </c>
    </row>
    <row r="1372" spans="1:36">
      <c r="A1372" s="153">
        <v>18</v>
      </c>
      <c r="B1372" s="154">
        <v>6</v>
      </c>
      <c r="C1372" s="154">
        <v>1</v>
      </c>
      <c r="D1372" s="155">
        <v>2</v>
      </c>
      <c r="E1372" s="155" t="s">
        <v>556</v>
      </c>
      <c r="F1372" s="156" t="s">
        <v>4536</v>
      </c>
      <c r="G1372" s="156" t="s">
        <v>556</v>
      </c>
      <c r="H1372" s="156" t="s">
        <v>4537</v>
      </c>
      <c r="I1372" s="155">
        <v>1806012</v>
      </c>
      <c r="J1372" s="157" t="s">
        <v>1529</v>
      </c>
      <c r="K1372" s="157"/>
      <c r="L1372" s="155">
        <v>2022</v>
      </c>
      <c r="M1372" s="158">
        <v>8086</v>
      </c>
      <c r="N1372" s="159">
        <v>40728617.579999998</v>
      </c>
      <c r="O1372" s="159">
        <v>38471063.969999999</v>
      </c>
      <c r="P1372" s="159">
        <v>31279289.759999998</v>
      </c>
      <c r="Q1372" s="159">
        <v>16017233</v>
      </c>
      <c r="R1372" s="159">
        <v>15262056.76</v>
      </c>
      <c r="S1372" s="159">
        <v>2257553.61</v>
      </c>
      <c r="T1372" s="159">
        <v>3650</v>
      </c>
      <c r="U1372" s="159">
        <v>39104777.939999998</v>
      </c>
      <c r="V1372" s="159">
        <v>34092844.969999999</v>
      </c>
      <c r="W1372" s="159">
        <v>9601676.4700000007</v>
      </c>
      <c r="X1372" s="159">
        <v>99640.13</v>
      </c>
      <c r="Y1372" s="159">
        <v>5011932.97</v>
      </c>
      <c r="Z1372" s="159">
        <v>444000</v>
      </c>
      <c r="AA1372" s="159">
        <v>444000</v>
      </c>
      <c r="AB1372" s="159">
        <v>0</v>
      </c>
      <c r="AC1372" s="159">
        <v>1495320</v>
      </c>
      <c r="AD1372" s="159">
        <v>1495320</v>
      </c>
      <c r="AE1372" s="159">
        <v>4087132.65</v>
      </c>
      <c r="AF1372" s="159">
        <v>4378219</v>
      </c>
      <c r="AG1372" s="159">
        <v>152365.72</v>
      </c>
      <c r="AH1372" s="159">
        <v>152713.41</v>
      </c>
      <c r="AI1372" s="159">
        <v>0</v>
      </c>
      <c r="AJ1372" s="159">
        <v>20452.650000000001</v>
      </c>
    </row>
    <row r="1373" spans="1:36">
      <c r="A1373" s="153">
        <v>18</v>
      </c>
      <c r="B1373" s="154">
        <v>6</v>
      </c>
      <c r="C1373" s="154">
        <v>2</v>
      </c>
      <c r="D1373" s="155">
        <v>3</v>
      </c>
      <c r="E1373" s="155" t="s">
        <v>556</v>
      </c>
      <c r="F1373" s="156" t="s">
        <v>4538</v>
      </c>
      <c r="G1373" s="156" t="s">
        <v>556</v>
      </c>
      <c r="H1373" s="156" t="s">
        <v>4539</v>
      </c>
      <c r="I1373" s="155">
        <v>1806023</v>
      </c>
      <c r="J1373" s="157" t="s">
        <v>1528</v>
      </c>
      <c r="K1373" s="157"/>
      <c r="L1373" s="155">
        <v>2022</v>
      </c>
      <c r="M1373" s="158">
        <v>24697</v>
      </c>
      <c r="N1373" s="159">
        <v>143746474.93000001</v>
      </c>
      <c r="O1373" s="159">
        <v>118424886.87</v>
      </c>
      <c r="P1373" s="159">
        <v>69830452.620000005</v>
      </c>
      <c r="Q1373" s="159">
        <v>27645275</v>
      </c>
      <c r="R1373" s="159">
        <v>42185177.619999997</v>
      </c>
      <c r="S1373" s="159">
        <v>25321588.059999999</v>
      </c>
      <c r="T1373" s="159">
        <v>1430221.37</v>
      </c>
      <c r="U1373" s="159">
        <v>122518907.11</v>
      </c>
      <c r="V1373" s="159">
        <v>109151548.61</v>
      </c>
      <c r="W1373" s="159">
        <v>43677094.189999998</v>
      </c>
      <c r="X1373" s="159">
        <v>621957.18999999994</v>
      </c>
      <c r="Y1373" s="159">
        <v>13367358.5</v>
      </c>
      <c r="Z1373" s="159">
        <v>6611257.79</v>
      </c>
      <c r="AA1373" s="159">
        <v>4944262</v>
      </c>
      <c r="AB1373" s="159">
        <v>1666995.79</v>
      </c>
      <c r="AC1373" s="159">
        <v>4944262</v>
      </c>
      <c r="AD1373" s="159">
        <v>4944262</v>
      </c>
      <c r="AE1373" s="159">
        <v>37706403.490000002</v>
      </c>
      <c r="AF1373" s="159">
        <v>9273338.2599999998</v>
      </c>
      <c r="AG1373" s="159">
        <v>539198.03</v>
      </c>
      <c r="AH1373" s="159">
        <v>485228.93</v>
      </c>
      <c r="AI1373" s="159">
        <v>0</v>
      </c>
      <c r="AJ1373" s="159">
        <v>0</v>
      </c>
    </row>
    <row r="1374" spans="1:36">
      <c r="A1374" s="153">
        <v>18</v>
      </c>
      <c r="B1374" s="154">
        <v>6</v>
      </c>
      <c r="C1374" s="154">
        <v>3</v>
      </c>
      <c r="D1374" s="155">
        <v>2</v>
      </c>
      <c r="E1374" s="155" t="s">
        <v>556</v>
      </c>
      <c r="F1374" s="156" t="s">
        <v>4536</v>
      </c>
      <c r="G1374" s="156" t="s">
        <v>556</v>
      </c>
      <c r="H1374" s="156" t="s">
        <v>4540</v>
      </c>
      <c r="I1374" s="155">
        <v>1806032</v>
      </c>
      <c r="J1374" s="157" t="s">
        <v>1527</v>
      </c>
      <c r="K1374" s="157"/>
      <c r="L1374" s="155">
        <v>2022</v>
      </c>
      <c r="M1374" s="158">
        <v>9802</v>
      </c>
      <c r="N1374" s="159">
        <v>51122394.700000003</v>
      </c>
      <c r="O1374" s="159">
        <v>47385499.789999999</v>
      </c>
      <c r="P1374" s="159">
        <v>38976587.18</v>
      </c>
      <c r="Q1374" s="159">
        <v>20890624</v>
      </c>
      <c r="R1374" s="159">
        <v>18085963.18</v>
      </c>
      <c r="S1374" s="159">
        <v>3736894.91</v>
      </c>
      <c r="T1374" s="159">
        <v>43580.3</v>
      </c>
      <c r="U1374" s="159">
        <v>47100753.740000002</v>
      </c>
      <c r="V1374" s="159">
        <v>39661434.07</v>
      </c>
      <c r="W1374" s="159">
        <v>12560104.85</v>
      </c>
      <c r="X1374" s="159">
        <v>0</v>
      </c>
      <c r="Y1374" s="159">
        <v>7439319.6699999999</v>
      </c>
      <c r="Z1374" s="159">
        <v>10903249.699999999</v>
      </c>
      <c r="AA1374" s="159">
        <v>0</v>
      </c>
      <c r="AB1374" s="159">
        <v>10903249.699999999</v>
      </c>
      <c r="AC1374" s="159">
        <v>0</v>
      </c>
      <c r="AD1374" s="159">
        <v>0</v>
      </c>
      <c r="AE1374" s="159">
        <v>0</v>
      </c>
      <c r="AF1374" s="159">
        <v>7724065.7199999997</v>
      </c>
      <c r="AG1374" s="159">
        <v>155000</v>
      </c>
      <c r="AH1374" s="159">
        <v>155000</v>
      </c>
      <c r="AI1374" s="159">
        <v>0</v>
      </c>
      <c r="AJ1374" s="159">
        <v>0</v>
      </c>
    </row>
    <row r="1375" spans="1:36">
      <c r="A1375" s="153">
        <v>18</v>
      </c>
      <c r="B1375" s="154">
        <v>6</v>
      </c>
      <c r="C1375" s="154">
        <v>4</v>
      </c>
      <c r="D1375" s="155">
        <v>2</v>
      </c>
      <c r="E1375" s="155" t="s">
        <v>556</v>
      </c>
      <c r="F1375" s="156" t="s">
        <v>4536</v>
      </c>
      <c r="G1375" s="156" t="s">
        <v>556</v>
      </c>
      <c r="H1375" s="156" t="s">
        <v>4541</v>
      </c>
      <c r="I1375" s="155">
        <v>1806042</v>
      </c>
      <c r="J1375" s="157" t="s">
        <v>1526</v>
      </c>
      <c r="K1375" s="157"/>
      <c r="L1375" s="155">
        <v>2022</v>
      </c>
      <c r="M1375" s="158">
        <v>6077</v>
      </c>
      <c r="N1375" s="159">
        <v>36852566.240000002</v>
      </c>
      <c r="O1375" s="159">
        <v>33679487.420000002</v>
      </c>
      <c r="P1375" s="159">
        <v>26735372.66</v>
      </c>
      <c r="Q1375" s="159">
        <v>13999930</v>
      </c>
      <c r="R1375" s="159">
        <v>12735442.66</v>
      </c>
      <c r="S1375" s="159">
        <v>3173078.82</v>
      </c>
      <c r="T1375" s="159">
        <v>0</v>
      </c>
      <c r="U1375" s="159">
        <v>33740790.719999999</v>
      </c>
      <c r="V1375" s="159">
        <v>29486235.100000001</v>
      </c>
      <c r="W1375" s="159">
        <v>10940587.869999999</v>
      </c>
      <c r="X1375" s="159">
        <v>77598.100000000006</v>
      </c>
      <c r="Y1375" s="159">
        <v>4254555.62</v>
      </c>
      <c r="Z1375" s="159">
        <v>2438167.5699999998</v>
      </c>
      <c r="AA1375" s="159">
        <v>1500000</v>
      </c>
      <c r="AB1375" s="159">
        <v>938167.56999999983</v>
      </c>
      <c r="AC1375" s="159">
        <v>1671280</v>
      </c>
      <c r="AD1375" s="159">
        <v>1671280</v>
      </c>
      <c r="AE1375" s="159">
        <v>5297541.59</v>
      </c>
      <c r="AF1375" s="159">
        <v>4193252.32</v>
      </c>
      <c r="AG1375" s="159">
        <v>135000</v>
      </c>
      <c r="AH1375" s="159">
        <v>174044.77</v>
      </c>
      <c r="AI1375" s="159">
        <v>0</v>
      </c>
      <c r="AJ1375" s="159">
        <v>0</v>
      </c>
    </row>
    <row r="1376" spans="1:36">
      <c r="A1376" s="153">
        <v>18</v>
      </c>
      <c r="B1376" s="154">
        <v>6</v>
      </c>
      <c r="C1376" s="154">
        <v>5</v>
      </c>
      <c r="D1376" s="155">
        <v>2</v>
      </c>
      <c r="E1376" s="155" t="s">
        <v>556</v>
      </c>
      <c r="F1376" s="156" t="s">
        <v>4536</v>
      </c>
      <c r="G1376" s="156" t="s">
        <v>556</v>
      </c>
      <c r="H1376" s="156" t="s">
        <v>4542</v>
      </c>
      <c r="I1376" s="155">
        <v>1806052</v>
      </c>
      <c r="J1376" s="157" t="s">
        <v>1525</v>
      </c>
      <c r="K1376" s="157"/>
      <c r="L1376" s="155">
        <v>2022</v>
      </c>
      <c r="M1376" s="158">
        <v>7045</v>
      </c>
      <c r="N1376" s="159">
        <v>37298359.520000003</v>
      </c>
      <c r="O1376" s="159">
        <v>34603942.420000002</v>
      </c>
      <c r="P1376" s="159">
        <v>27415837.210000001</v>
      </c>
      <c r="Q1376" s="159">
        <v>12925502</v>
      </c>
      <c r="R1376" s="159">
        <v>14490335.210000001</v>
      </c>
      <c r="S1376" s="159">
        <v>2694417.1</v>
      </c>
      <c r="T1376" s="159">
        <v>114581</v>
      </c>
      <c r="U1376" s="159">
        <v>32478857.870000001</v>
      </c>
      <c r="V1376" s="159">
        <v>30113867.460000001</v>
      </c>
      <c r="W1376" s="159">
        <v>11402235.41</v>
      </c>
      <c r="X1376" s="159">
        <v>72775.539999999994</v>
      </c>
      <c r="Y1376" s="159">
        <v>2364990.41</v>
      </c>
      <c r="Z1376" s="159">
        <v>1834814.51</v>
      </c>
      <c r="AA1376" s="159">
        <v>0</v>
      </c>
      <c r="AB1376" s="159">
        <v>1834814.51</v>
      </c>
      <c r="AC1376" s="159">
        <v>1507480</v>
      </c>
      <c r="AD1376" s="159">
        <v>1507480</v>
      </c>
      <c r="AE1376" s="159">
        <v>3318121</v>
      </c>
      <c r="AF1376" s="159">
        <v>4490074.96</v>
      </c>
      <c r="AG1376" s="159">
        <v>245733.06</v>
      </c>
      <c r="AH1376" s="159">
        <v>241758.33</v>
      </c>
      <c r="AI1376" s="159">
        <v>120</v>
      </c>
      <c r="AJ1376" s="159">
        <v>0</v>
      </c>
    </row>
    <row r="1377" spans="1:36">
      <c r="A1377" s="153">
        <v>18</v>
      </c>
      <c r="B1377" s="154">
        <v>6</v>
      </c>
      <c r="C1377" s="154">
        <v>6</v>
      </c>
      <c r="D1377" s="155">
        <v>2</v>
      </c>
      <c r="E1377" s="155" t="s">
        <v>556</v>
      </c>
      <c r="F1377" s="156" t="s">
        <v>4536</v>
      </c>
      <c r="G1377" s="156" t="s">
        <v>556</v>
      </c>
      <c r="H1377" s="156" t="s">
        <v>4543</v>
      </c>
      <c r="I1377" s="155">
        <v>1806062</v>
      </c>
      <c r="J1377" s="157" t="s">
        <v>1524</v>
      </c>
      <c r="K1377" s="157"/>
      <c r="L1377" s="155">
        <v>2022</v>
      </c>
      <c r="M1377" s="158">
        <v>6489</v>
      </c>
      <c r="N1377" s="159">
        <v>36697861.850000001</v>
      </c>
      <c r="O1377" s="159">
        <v>33417911.359999999</v>
      </c>
      <c r="P1377" s="159">
        <v>28276406.609999999</v>
      </c>
      <c r="Q1377" s="159">
        <v>14712458</v>
      </c>
      <c r="R1377" s="159">
        <v>13563948.609999999</v>
      </c>
      <c r="S1377" s="159">
        <v>3279950.49</v>
      </c>
      <c r="T1377" s="159">
        <v>243861.23</v>
      </c>
      <c r="U1377" s="159">
        <v>33376984.859999999</v>
      </c>
      <c r="V1377" s="159">
        <v>29054867.190000001</v>
      </c>
      <c r="W1377" s="159">
        <v>9940222.3599999994</v>
      </c>
      <c r="X1377" s="159">
        <v>62045.63</v>
      </c>
      <c r="Y1377" s="159">
        <v>4322117.67</v>
      </c>
      <c r="Z1377" s="159">
        <v>1282089.47</v>
      </c>
      <c r="AA1377" s="159">
        <v>0</v>
      </c>
      <c r="AB1377" s="159">
        <v>1282089.47</v>
      </c>
      <c r="AC1377" s="159">
        <v>1300000</v>
      </c>
      <c r="AD1377" s="159">
        <v>1300000</v>
      </c>
      <c r="AE1377" s="159">
        <v>2600000</v>
      </c>
      <c r="AF1377" s="159">
        <v>4363044.17</v>
      </c>
      <c r="AG1377" s="159">
        <v>454536.35</v>
      </c>
      <c r="AH1377" s="159">
        <v>450671.03</v>
      </c>
      <c r="AI1377" s="159">
        <v>0</v>
      </c>
      <c r="AJ1377" s="159">
        <v>0</v>
      </c>
    </row>
    <row r="1378" spans="1:36">
      <c r="A1378" s="153">
        <v>18</v>
      </c>
      <c r="B1378" s="154">
        <v>7</v>
      </c>
      <c r="C1378" s="154">
        <v>1</v>
      </c>
      <c r="D1378" s="155">
        <v>2</v>
      </c>
      <c r="E1378" s="155" t="s">
        <v>556</v>
      </c>
      <c r="F1378" s="156" t="s">
        <v>4544</v>
      </c>
      <c r="G1378" s="156" t="s">
        <v>556</v>
      </c>
      <c r="H1378" s="156" t="s">
        <v>4545</v>
      </c>
      <c r="I1378" s="155">
        <v>1807012</v>
      </c>
      <c r="J1378" s="157" t="s">
        <v>1523</v>
      </c>
      <c r="K1378" s="157"/>
      <c r="L1378" s="155">
        <v>2022</v>
      </c>
      <c r="M1378" s="158">
        <v>13466</v>
      </c>
      <c r="N1378" s="159">
        <v>71425277.489999995</v>
      </c>
      <c r="O1378" s="159">
        <v>67499202.319999993</v>
      </c>
      <c r="P1378" s="159">
        <v>47980051.170000002</v>
      </c>
      <c r="Q1378" s="159">
        <v>23586121</v>
      </c>
      <c r="R1378" s="159">
        <v>24393930.170000002</v>
      </c>
      <c r="S1378" s="159">
        <v>3926075.17</v>
      </c>
      <c r="T1378" s="159">
        <v>474314.44</v>
      </c>
      <c r="U1378" s="159">
        <v>65938454.090000004</v>
      </c>
      <c r="V1378" s="159">
        <v>58519127.960000001</v>
      </c>
      <c r="W1378" s="159">
        <v>23609492.890000001</v>
      </c>
      <c r="X1378" s="159">
        <v>231421.7</v>
      </c>
      <c r="Y1378" s="159">
        <v>7419326.1299999999</v>
      </c>
      <c r="Z1378" s="159">
        <v>4736516.8</v>
      </c>
      <c r="AA1378" s="159">
        <v>1870000</v>
      </c>
      <c r="AB1378" s="159">
        <v>2866516.8</v>
      </c>
      <c r="AC1378" s="159">
        <v>1138536</v>
      </c>
      <c r="AD1378" s="159">
        <v>1138536</v>
      </c>
      <c r="AE1378" s="159">
        <v>12647813</v>
      </c>
      <c r="AF1378" s="159">
        <v>8980074.3599999994</v>
      </c>
      <c r="AG1378" s="159">
        <v>163879.73000000001</v>
      </c>
      <c r="AH1378" s="159">
        <v>163879.73000000001</v>
      </c>
      <c r="AI1378" s="159">
        <v>0</v>
      </c>
      <c r="AJ1378" s="159">
        <v>0</v>
      </c>
    </row>
    <row r="1379" spans="1:36">
      <c r="A1379" s="153">
        <v>18</v>
      </c>
      <c r="B1379" s="154">
        <v>7</v>
      </c>
      <c r="C1379" s="154">
        <v>2</v>
      </c>
      <c r="D1379" s="155">
        <v>3</v>
      </c>
      <c r="E1379" s="155" t="s">
        <v>556</v>
      </c>
      <c r="F1379" s="156" t="s">
        <v>4546</v>
      </c>
      <c r="G1379" s="156" t="s">
        <v>556</v>
      </c>
      <c r="H1379" s="156" t="s">
        <v>4547</v>
      </c>
      <c r="I1379" s="155">
        <v>1807023</v>
      </c>
      <c r="J1379" s="157" t="s">
        <v>1522</v>
      </c>
      <c r="K1379" s="157"/>
      <c r="L1379" s="155">
        <v>2022</v>
      </c>
      <c r="M1379" s="158">
        <v>14529</v>
      </c>
      <c r="N1379" s="159">
        <v>84765310.209999993</v>
      </c>
      <c r="O1379" s="159">
        <v>77011237.239999995</v>
      </c>
      <c r="P1379" s="159">
        <v>56650247.700000003</v>
      </c>
      <c r="Q1379" s="159">
        <v>27014208</v>
      </c>
      <c r="R1379" s="159">
        <v>29636039.699999999</v>
      </c>
      <c r="S1379" s="159">
        <v>7754072.9699999997</v>
      </c>
      <c r="T1379" s="159">
        <v>471634.56</v>
      </c>
      <c r="U1379" s="159">
        <v>83476656.489999995</v>
      </c>
      <c r="V1379" s="159">
        <v>72073628.209999993</v>
      </c>
      <c r="W1379" s="159">
        <v>27635839.710000001</v>
      </c>
      <c r="X1379" s="159">
        <v>251552.24</v>
      </c>
      <c r="Y1379" s="159">
        <v>11403028.279999999</v>
      </c>
      <c r="Z1379" s="159">
        <v>6140878.0899999999</v>
      </c>
      <c r="AA1379" s="159">
        <v>4000000</v>
      </c>
      <c r="AB1379" s="159">
        <v>2140878.09</v>
      </c>
      <c r="AC1379" s="159">
        <v>1520745</v>
      </c>
      <c r="AD1379" s="159">
        <v>1520745</v>
      </c>
      <c r="AE1379" s="159">
        <v>16241298.92</v>
      </c>
      <c r="AF1379" s="159">
        <v>4937609.03</v>
      </c>
      <c r="AG1379" s="159">
        <v>1115933.54</v>
      </c>
      <c r="AH1379" s="159">
        <v>1006080.03</v>
      </c>
      <c r="AI1379" s="159">
        <v>0</v>
      </c>
      <c r="AJ1379" s="159">
        <v>2399.42</v>
      </c>
    </row>
    <row r="1380" spans="1:36">
      <c r="A1380" s="153">
        <v>18</v>
      </c>
      <c r="B1380" s="154">
        <v>7</v>
      </c>
      <c r="C1380" s="154">
        <v>3</v>
      </c>
      <c r="D1380" s="155">
        <v>3</v>
      </c>
      <c r="E1380" s="155" t="s">
        <v>556</v>
      </c>
      <c r="F1380" s="156" t="s">
        <v>4546</v>
      </c>
      <c r="G1380" s="156" t="s">
        <v>556</v>
      </c>
      <c r="H1380" s="156" t="s">
        <v>4548</v>
      </c>
      <c r="I1380" s="155">
        <v>1807033</v>
      </c>
      <c r="J1380" s="157" t="s">
        <v>1521</v>
      </c>
      <c r="K1380" s="157"/>
      <c r="L1380" s="155">
        <v>2022</v>
      </c>
      <c r="M1380" s="158">
        <v>10846</v>
      </c>
      <c r="N1380" s="159">
        <v>55633673.490000002</v>
      </c>
      <c r="O1380" s="159">
        <v>53792879.979999997</v>
      </c>
      <c r="P1380" s="159">
        <v>38827425.140000001</v>
      </c>
      <c r="Q1380" s="159">
        <v>18511690</v>
      </c>
      <c r="R1380" s="159">
        <v>20315735.140000001</v>
      </c>
      <c r="S1380" s="159">
        <v>1840793.51</v>
      </c>
      <c r="T1380" s="159">
        <v>99719.17</v>
      </c>
      <c r="U1380" s="159">
        <v>54120273.899999999</v>
      </c>
      <c r="V1380" s="159">
        <v>48791731.719999999</v>
      </c>
      <c r="W1380" s="159">
        <v>19140847.850000001</v>
      </c>
      <c r="X1380" s="159">
        <v>387725.96</v>
      </c>
      <c r="Y1380" s="159">
        <v>5328542.18</v>
      </c>
      <c r="Z1380" s="159">
        <v>9865862.3499999996</v>
      </c>
      <c r="AA1380" s="159">
        <v>6700000</v>
      </c>
      <c r="AB1380" s="159">
        <v>3165862.3499999996</v>
      </c>
      <c r="AC1380" s="159">
        <v>2532684</v>
      </c>
      <c r="AD1380" s="159">
        <v>2532684</v>
      </c>
      <c r="AE1380" s="159">
        <v>21271319.66</v>
      </c>
      <c r="AF1380" s="159">
        <v>5001148.26</v>
      </c>
      <c r="AG1380" s="159">
        <v>322176.48</v>
      </c>
      <c r="AH1380" s="159">
        <v>416832.17</v>
      </c>
      <c r="AI1380" s="159">
        <v>0</v>
      </c>
      <c r="AJ1380" s="159">
        <v>595069.66</v>
      </c>
    </row>
    <row r="1381" spans="1:36">
      <c r="A1381" s="153">
        <v>18</v>
      </c>
      <c r="B1381" s="154">
        <v>7</v>
      </c>
      <c r="C1381" s="154">
        <v>4</v>
      </c>
      <c r="D1381" s="155">
        <v>3</v>
      </c>
      <c r="E1381" s="155" t="s">
        <v>556</v>
      </c>
      <c r="F1381" s="156" t="s">
        <v>4546</v>
      </c>
      <c r="G1381" s="156" t="s">
        <v>556</v>
      </c>
      <c r="H1381" s="156" t="s">
        <v>4549</v>
      </c>
      <c r="I1381" s="155">
        <v>1807043</v>
      </c>
      <c r="J1381" s="157" t="s">
        <v>1520</v>
      </c>
      <c r="K1381" s="157"/>
      <c r="L1381" s="155">
        <v>2022</v>
      </c>
      <c r="M1381" s="158">
        <v>15428</v>
      </c>
      <c r="N1381" s="159">
        <v>94867763.739999995</v>
      </c>
      <c r="O1381" s="159">
        <v>71802457.280000001</v>
      </c>
      <c r="P1381" s="159">
        <v>41012105.539999999</v>
      </c>
      <c r="Q1381" s="159">
        <v>14509575</v>
      </c>
      <c r="R1381" s="159">
        <v>26502530.539999999</v>
      </c>
      <c r="S1381" s="159">
        <v>23065306.460000001</v>
      </c>
      <c r="T1381" s="159">
        <v>73208.570000000007</v>
      </c>
      <c r="U1381" s="159">
        <v>89463388.900000006</v>
      </c>
      <c r="V1381" s="159">
        <v>65629796.219999999</v>
      </c>
      <c r="W1381" s="159">
        <v>23865275.77</v>
      </c>
      <c r="X1381" s="159">
        <v>92516.24</v>
      </c>
      <c r="Y1381" s="159">
        <v>23833592.68</v>
      </c>
      <c r="Z1381" s="159">
        <v>5004393.41</v>
      </c>
      <c r="AA1381" s="159">
        <v>1110239.79</v>
      </c>
      <c r="AB1381" s="159">
        <v>3894153.62</v>
      </c>
      <c r="AC1381" s="159">
        <v>1218729.23</v>
      </c>
      <c r="AD1381" s="159">
        <v>1218729.23</v>
      </c>
      <c r="AE1381" s="159">
        <v>4706582.9400000004</v>
      </c>
      <c r="AF1381" s="159">
        <v>6172661.0599999996</v>
      </c>
      <c r="AG1381" s="159">
        <v>356370.36</v>
      </c>
      <c r="AH1381" s="159">
        <v>170707.59</v>
      </c>
      <c r="AI1381" s="159">
        <v>0</v>
      </c>
      <c r="AJ1381" s="159">
        <v>0</v>
      </c>
    </row>
    <row r="1382" spans="1:36">
      <c r="A1382" s="153">
        <v>18</v>
      </c>
      <c r="B1382" s="154">
        <v>7</v>
      </c>
      <c r="C1382" s="154">
        <v>5</v>
      </c>
      <c r="D1382" s="155">
        <v>2</v>
      </c>
      <c r="E1382" s="155" t="s">
        <v>556</v>
      </c>
      <c r="F1382" s="156" t="s">
        <v>4544</v>
      </c>
      <c r="G1382" s="156" t="s">
        <v>556</v>
      </c>
      <c r="H1382" s="156" t="s">
        <v>4550</v>
      </c>
      <c r="I1382" s="155">
        <v>1807052</v>
      </c>
      <c r="J1382" s="157" t="s">
        <v>1519</v>
      </c>
      <c r="K1382" s="157"/>
      <c r="L1382" s="155">
        <v>2022</v>
      </c>
      <c r="M1382" s="158">
        <v>11178</v>
      </c>
      <c r="N1382" s="159">
        <v>64805160.310000002</v>
      </c>
      <c r="O1382" s="159">
        <v>56876979.049999997</v>
      </c>
      <c r="P1382" s="159">
        <v>40591577.260000005</v>
      </c>
      <c r="Q1382" s="159">
        <v>19767755</v>
      </c>
      <c r="R1382" s="159">
        <v>20823822.260000002</v>
      </c>
      <c r="S1382" s="159">
        <v>7928181.2599999998</v>
      </c>
      <c r="T1382" s="159">
        <v>145059.14000000001</v>
      </c>
      <c r="U1382" s="159">
        <v>65689821.060000002</v>
      </c>
      <c r="V1382" s="159">
        <v>53068267.920000002</v>
      </c>
      <c r="W1382" s="159">
        <v>19173125.550000001</v>
      </c>
      <c r="X1382" s="159">
        <v>272526.90000000002</v>
      </c>
      <c r="Y1382" s="159">
        <v>12621553.140000001</v>
      </c>
      <c r="Z1382" s="159">
        <v>9620747.8300000001</v>
      </c>
      <c r="AA1382" s="159">
        <v>5763328</v>
      </c>
      <c r="AB1382" s="159">
        <v>3857419.83</v>
      </c>
      <c r="AC1382" s="159">
        <v>2554557.31</v>
      </c>
      <c r="AD1382" s="159">
        <v>2554557.31</v>
      </c>
      <c r="AE1382" s="159">
        <v>16620894</v>
      </c>
      <c r="AF1382" s="159">
        <v>3808711.13</v>
      </c>
      <c r="AG1382" s="159">
        <v>186499.04</v>
      </c>
      <c r="AH1382" s="159">
        <v>381178.07</v>
      </c>
      <c r="AI1382" s="159">
        <v>0</v>
      </c>
      <c r="AJ1382" s="159">
        <v>0</v>
      </c>
    </row>
    <row r="1383" spans="1:36">
      <c r="A1383" s="153">
        <v>18</v>
      </c>
      <c r="B1383" s="154">
        <v>7</v>
      </c>
      <c r="C1383" s="154">
        <v>6</v>
      </c>
      <c r="D1383" s="155">
        <v>2</v>
      </c>
      <c r="E1383" s="155" t="s">
        <v>556</v>
      </c>
      <c r="F1383" s="156" t="s">
        <v>4544</v>
      </c>
      <c r="G1383" s="156" t="s">
        <v>556</v>
      </c>
      <c r="H1383" s="156" t="s">
        <v>4551</v>
      </c>
      <c r="I1383" s="155">
        <v>1807062</v>
      </c>
      <c r="J1383" s="157" t="s">
        <v>1518</v>
      </c>
      <c r="K1383" s="157"/>
      <c r="L1383" s="155">
        <v>2022</v>
      </c>
      <c r="M1383" s="158">
        <v>5608</v>
      </c>
      <c r="N1383" s="159">
        <v>28298954.07</v>
      </c>
      <c r="O1383" s="159">
        <v>26710779.530000001</v>
      </c>
      <c r="P1383" s="159">
        <v>18038833.34</v>
      </c>
      <c r="Q1383" s="159">
        <v>7912025</v>
      </c>
      <c r="R1383" s="159">
        <v>10126808.34</v>
      </c>
      <c r="S1383" s="159">
        <v>1588174.54</v>
      </c>
      <c r="T1383" s="159">
        <v>9900</v>
      </c>
      <c r="U1383" s="159">
        <v>26439683.969999999</v>
      </c>
      <c r="V1383" s="159">
        <v>24287644.59</v>
      </c>
      <c r="W1383" s="159">
        <v>8335791.2199999997</v>
      </c>
      <c r="X1383" s="159">
        <v>7229.58</v>
      </c>
      <c r="Y1383" s="159">
        <v>2152039.38</v>
      </c>
      <c r="Z1383" s="159">
        <v>980644.92</v>
      </c>
      <c r="AA1383" s="159">
        <v>0</v>
      </c>
      <c r="AB1383" s="159">
        <v>980644.92</v>
      </c>
      <c r="AC1383" s="159">
        <v>300000</v>
      </c>
      <c r="AD1383" s="159">
        <v>300000</v>
      </c>
      <c r="AE1383" s="159">
        <v>300000</v>
      </c>
      <c r="AF1383" s="159">
        <v>2423134.94</v>
      </c>
      <c r="AG1383" s="159">
        <v>114974.8</v>
      </c>
      <c r="AH1383" s="159">
        <v>114038.41</v>
      </c>
      <c r="AI1383" s="159">
        <v>0</v>
      </c>
      <c r="AJ1383" s="159">
        <v>0</v>
      </c>
    </row>
    <row r="1384" spans="1:36">
      <c r="A1384" s="153">
        <v>18</v>
      </c>
      <c r="B1384" s="154">
        <v>7</v>
      </c>
      <c r="C1384" s="154">
        <v>7</v>
      </c>
      <c r="D1384" s="155">
        <v>2</v>
      </c>
      <c r="E1384" s="155" t="s">
        <v>556</v>
      </c>
      <c r="F1384" s="156" t="s">
        <v>4544</v>
      </c>
      <c r="G1384" s="156" t="s">
        <v>556</v>
      </c>
      <c r="H1384" s="156" t="s">
        <v>4552</v>
      </c>
      <c r="I1384" s="155">
        <v>1807072</v>
      </c>
      <c r="J1384" s="157" t="s">
        <v>1517</v>
      </c>
      <c r="K1384" s="157"/>
      <c r="L1384" s="155">
        <v>2022</v>
      </c>
      <c r="M1384" s="158">
        <v>13695</v>
      </c>
      <c r="N1384" s="159">
        <v>71147871.599999994</v>
      </c>
      <c r="O1384" s="159">
        <v>63975234.950000003</v>
      </c>
      <c r="P1384" s="159">
        <v>45026527.609999999</v>
      </c>
      <c r="Q1384" s="159">
        <v>23010225</v>
      </c>
      <c r="R1384" s="159">
        <v>22016302.609999999</v>
      </c>
      <c r="S1384" s="159">
        <v>7172636.6500000004</v>
      </c>
      <c r="T1384" s="159">
        <v>1</v>
      </c>
      <c r="U1384" s="159">
        <v>68334812.310000002</v>
      </c>
      <c r="V1384" s="159">
        <v>58243076.170000002</v>
      </c>
      <c r="W1384" s="159">
        <v>22303918.699999999</v>
      </c>
      <c r="X1384" s="159">
        <v>248659.04</v>
      </c>
      <c r="Y1384" s="159">
        <v>10091736.140000001</v>
      </c>
      <c r="Z1384" s="159">
        <v>6397112.4199999999</v>
      </c>
      <c r="AA1384" s="159">
        <v>3400000</v>
      </c>
      <c r="AB1384" s="159">
        <v>2997112.42</v>
      </c>
      <c r="AC1384" s="159">
        <v>3756108</v>
      </c>
      <c r="AD1384" s="159">
        <v>3756108</v>
      </c>
      <c r="AE1384" s="159">
        <v>15502230</v>
      </c>
      <c r="AF1384" s="159">
        <v>5732158.7800000003</v>
      </c>
      <c r="AG1384" s="159">
        <v>176778.23</v>
      </c>
      <c r="AH1384" s="159">
        <v>175325.41</v>
      </c>
      <c r="AI1384" s="159">
        <v>0</v>
      </c>
      <c r="AJ1384" s="159">
        <v>0</v>
      </c>
    </row>
    <row r="1385" spans="1:36">
      <c r="A1385" s="153">
        <v>18</v>
      </c>
      <c r="B1385" s="154">
        <v>7</v>
      </c>
      <c r="C1385" s="154">
        <v>8</v>
      </c>
      <c r="D1385" s="155">
        <v>3</v>
      </c>
      <c r="E1385" s="155" t="s">
        <v>556</v>
      </c>
      <c r="F1385" s="156" t="s">
        <v>4546</v>
      </c>
      <c r="G1385" s="156" t="s">
        <v>556</v>
      </c>
      <c r="H1385" s="156" t="s">
        <v>4553</v>
      </c>
      <c r="I1385" s="155">
        <v>1807083</v>
      </c>
      <c r="J1385" s="157" t="s">
        <v>1516</v>
      </c>
      <c r="K1385" s="157"/>
      <c r="L1385" s="155">
        <v>2022</v>
      </c>
      <c r="M1385" s="158">
        <v>15910</v>
      </c>
      <c r="N1385" s="159">
        <v>97556002.390000001</v>
      </c>
      <c r="O1385" s="159">
        <v>84303774.959999993</v>
      </c>
      <c r="P1385" s="159">
        <v>61177094.68</v>
      </c>
      <c r="Q1385" s="159">
        <v>33561924</v>
      </c>
      <c r="R1385" s="159">
        <v>27615170.68</v>
      </c>
      <c r="S1385" s="159">
        <v>13252227.43</v>
      </c>
      <c r="T1385" s="159">
        <v>700826.32</v>
      </c>
      <c r="U1385" s="159">
        <v>89371713.400000006</v>
      </c>
      <c r="V1385" s="159">
        <v>75055831.939999998</v>
      </c>
      <c r="W1385" s="159">
        <v>27355877.489999998</v>
      </c>
      <c r="X1385" s="159">
        <v>463634.94</v>
      </c>
      <c r="Y1385" s="159">
        <v>14315881.460000001</v>
      </c>
      <c r="Z1385" s="159">
        <v>2325474.5499999998</v>
      </c>
      <c r="AA1385" s="159">
        <v>0</v>
      </c>
      <c r="AB1385" s="159">
        <v>2325474.5499999998</v>
      </c>
      <c r="AC1385" s="159">
        <v>2377000</v>
      </c>
      <c r="AD1385" s="159">
        <v>2377000</v>
      </c>
      <c r="AE1385" s="159">
        <v>26223476.289999999</v>
      </c>
      <c r="AF1385" s="159">
        <v>9247943.0199999996</v>
      </c>
      <c r="AG1385" s="159">
        <v>454847.27</v>
      </c>
      <c r="AH1385" s="159">
        <v>724169.43</v>
      </c>
      <c r="AI1385" s="159">
        <v>0</v>
      </c>
      <c r="AJ1385" s="159">
        <v>0</v>
      </c>
    </row>
    <row r="1386" spans="1:36">
      <c r="A1386" s="153">
        <v>18</v>
      </c>
      <c r="B1386" s="154">
        <v>7</v>
      </c>
      <c r="C1386" s="154">
        <v>9</v>
      </c>
      <c r="D1386" s="155">
        <v>2</v>
      </c>
      <c r="E1386" s="155" t="s">
        <v>556</v>
      </c>
      <c r="F1386" s="156" t="s">
        <v>4544</v>
      </c>
      <c r="G1386" s="156" t="s">
        <v>556</v>
      </c>
      <c r="H1386" s="156" t="s">
        <v>4554</v>
      </c>
      <c r="I1386" s="155">
        <v>1807092</v>
      </c>
      <c r="J1386" s="157" t="s">
        <v>1515</v>
      </c>
      <c r="K1386" s="157"/>
      <c r="L1386" s="155">
        <v>2022</v>
      </c>
      <c r="M1386" s="158">
        <v>9358</v>
      </c>
      <c r="N1386" s="159">
        <v>56388023.43</v>
      </c>
      <c r="O1386" s="159">
        <v>46778259.240000002</v>
      </c>
      <c r="P1386" s="159">
        <v>34827906.299999997</v>
      </c>
      <c r="Q1386" s="159">
        <v>18698215</v>
      </c>
      <c r="R1386" s="159">
        <v>16129691.300000001</v>
      </c>
      <c r="S1386" s="159">
        <v>9609764.1899999995</v>
      </c>
      <c r="T1386" s="159">
        <v>35134</v>
      </c>
      <c r="U1386" s="159">
        <v>60875379.100000001</v>
      </c>
      <c r="V1386" s="159">
        <v>42555722.289999999</v>
      </c>
      <c r="W1386" s="159">
        <v>16101504.289999999</v>
      </c>
      <c r="X1386" s="159">
        <v>134032.29999999999</v>
      </c>
      <c r="Y1386" s="159">
        <v>18319656.809999999</v>
      </c>
      <c r="Z1386" s="159">
        <v>12273265.640000001</v>
      </c>
      <c r="AA1386" s="159">
        <v>5800000</v>
      </c>
      <c r="AB1386" s="159">
        <v>6473265.6400000006</v>
      </c>
      <c r="AC1386" s="159">
        <v>2434460</v>
      </c>
      <c r="AD1386" s="159">
        <v>2215520</v>
      </c>
      <c r="AE1386" s="159">
        <v>12085927</v>
      </c>
      <c r="AF1386" s="159">
        <v>4222536.95</v>
      </c>
      <c r="AG1386" s="159">
        <v>499045.25</v>
      </c>
      <c r="AH1386" s="159">
        <v>462928.87</v>
      </c>
      <c r="AI1386" s="159">
        <v>0</v>
      </c>
      <c r="AJ1386" s="159">
        <v>0</v>
      </c>
    </row>
    <row r="1387" spans="1:36">
      <c r="A1387" s="153">
        <v>18</v>
      </c>
      <c r="B1387" s="154">
        <v>7</v>
      </c>
      <c r="C1387" s="154">
        <v>10</v>
      </c>
      <c r="D1387" s="155">
        <v>2</v>
      </c>
      <c r="E1387" s="155" t="s">
        <v>556</v>
      </c>
      <c r="F1387" s="156" t="s">
        <v>4544</v>
      </c>
      <c r="G1387" s="156" t="s">
        <v>556</v>
      </c>
      <c r="H1387" s="156" t="s">
        <v>4555</v>
      </c>
      <c r="I1387" s="155">
        <v>1807102</v>
      </c>
      <c r="J1387" s="157" t="s">
        <v>1514</v>
      </c>
      <c r="K1387" s="157"/>
      <c r="L1387" s="155">
        <v>2022</v>
      </c>
      <c r="M1387" s="158">
        <v>2177</v>
      </c>
      <c r="N1387" s="159">
        <v>16380504.75</v>
      </c>
      <c r="O1387" s="159">
        <v>12575535.449999999</v>
      </c>
      <c r="P1387" s="159">
        <v>9963095.3599999994</v>
      </c>
      <c r="Q1387" s="159">
        <v>4683549</v>
      </c>
      <c r="R1387" s="159">
        <v>5279546.3600000003</v>
      </c>
      <c r="S1387" s="159">
        <v>3804969.3</v>
      </c>
      <c r="T1387" s="159">
        <v>9928</v>
      </c>
      <c r="U1387" s="159">
        <v>15755359.07</v>
      </c>
      <c r="V1387" s="159">
        <v>12194870.220000001</v>
      </c>
      <c r="W1387" s="159">
        <v>4268921.26</v>
      </c>
      <c r="X1387" s="159">
        <v>2112.12</v>
      </c>
      <c r="Y1387" s="159">
        <v>3560488.85</v>
      </c>
      <c r="Z1387" s="159">
        <v>927801.18</v>
      </c>
      <c r="AA1387" s="159">
        <v>0</v>
      </c>
      <c r="AB1387" s="159">
        <v>927801.18</v>
      </c>
      <c r="AC1387" s="159">
        <v>0</v>
      </c>
      <c r="AD1387" s="159">
        <v>0</v>
      </c>
      <c r="AE1387" s="159">
        <v>0</v>
      </c>
      <c r="AF1387" s="159">
        <v>380665.23</v>
      </c>
      <c r="AG1387" s="159">
        <v>186726</v>
      </c>
      <c r="AH1387" s="159">
        <v>98882</v>
      </c>
      <c r="AI1387" s="159">
        <v>0</v>
      </c>
      <c r="AJ1387" s="159">
        <v>0</v>
      </c>
    </row>
    <row r="1388" spans="1:36">
      <c r="A1388" s="153">
        <v>18</v>
      </c>
      <c r="B1388" s="154">
        <v>8</v>
      </c>
      <c r="C1388" s="154">
        <v>1</v>
      </c>
      <c r="D1388" s="155">
        <v>1</v>
      </c>
      <c r="E1388" s="155" t="s">
        <v>556</v>
      </c>
      <c r="F1388" s="156" t="s">
        <v>4556</v>
      </c>
      <c r="G1388" s="156" t="s">
        <v>556</v>
      </c>
      <c r="H1388" s="156" t="s">
        <v>4557</v>
      </c>
      <c r="I1388" s="155">
        <v>1808011</v>
      </c>
      <c r="J1388" s="157" t="s">
        <v>1511</v>
      </c>
      <c r="K1388" s="157"/>
      <c r="L1388" s="155">
        <v>2022</v>
      </c>
      <c r="M1388" s="158">
        <v>13715</v>
      </c>
      <c r="N1388" s="159">
        <v>66039601.200000003</v>
      </c>
      <c r="O1388" s="159">
        <v>57990453.670000002</v>
      </c>
      <c r="P1388" s="159">
        <v>29087811.469999999</v>
      </c>
      <c r="Q1388" s="159">
        <v>8705696</v>
      </c>
      <c r="R1388" s="159">
        <v>20382115.469999999</v>
      </c>
      <c r="S1388" s="159">
        <v>8049147.5300000003</v>
      </c>
      <c r="T1388" s="159">
        <v>534827.22</v>
      </c>
      <c r="U1388" s="159">
        <v>63368459.899999999</v>
      </c>
      <c r="V1388" s="159">
        <v>51025628.899999999</v>
      </c>
      <c r="W1388" s="159">
        <v>19614776.940000001</v>
      </c>
      <c r="X1388" s="159">
        <v>40904.1</v>
      </c>
      <c r="Y1388" s="159">
        <v>12342831</v>
      </c>
      <c r="Z1388" s="159">
        <v>6258789.4900000002</v>
      </c>
      <c r="AA1388" s="159">
        <v>3668099.7</v>
      </c>
      <c r="AB1388" s="159">
        <v>2590689.79</v>
      </c>
      <c r="AC1388" s="159">
        <v>1440835.86</v>
      </c>
      <c r="AD1388" s="159">
        <v>1440835.86</v>
      </c>
      <c r="AE1388" s="159">
        <v>4765128.97</v>
      </c>
      <c r="AF1388" s="159">
        <v>6964824.7699999996</v>
      </c>
      <c r="AG1388" s="159">
        <v>419976.91</v>
      </c>
      <c r="AH1388" s="159">
        <v>488810.76</v>
      </c>
      <c r="AI1388" s="159">
        <v>0</v>
      </c>
      <c r="AJ1388" s="159">
        <v>0</v>
      </c>
    </row>
    <row r="1389" spans="1:36">
      <c r="A1389" s="153">
        <v>18</v>
      </c>
      <c r="B1389" s="154">
        <v>8</v>
      </c>
      <c r="C1389" s="154">
        <v>2</v>
      </c>
      <c r="D1389" s="155">
        <v>2</v>
      </c>
      <c r="E1389" s="155" t="s">
        <v>556</v>
      </c>
      <c r="F1389" s="156" t="s">
        <v>4558</v>
      </c>
      <c r="G1389" s="156" t="s">
        <v>556</v>
      </c>
      <c r="H1389" s="156" t="s">
        <v>4559</v>
      </c>
      <c r="I1389" s="155">
        <v>1808022</v>
      </c>
      <c r="J1389" s="157" t="s">
        <v>1513</v>
      </c>
      <c r="K1389" s="157"/>
      <c r="L1389" s="155">
        <v>2022</v>
      </c>
      <c r="M1389" s="158">
        <v>8023</v>
      </c>
      <c r="N1389" s="159">
        <v>41436737.770000003</v>
      </c>
      <c r="O1389" s="159">
        <v>39409107.93</v>
      </c>
      <c r="P1389" s="159">
        <v>28482233.59</v>
      </c>
      <c r="Q1389" s="159">
        <v>12461418</v>
      </c>
      <c r="R1389" s="159">
        <v>16020815.59</v>
      </c>
      <c r="S1389" s="159">
        <v>2027629.84</v>
      </c>
      <c r="T1389" s="159">
        <v>5398.18</v>
      </c>
      <c r="U1389" s="159">
        <v>40563187.399999999</v>
      </c>
      <c r="V1389" s="159">
        <v>36177043.039999999</v>
      </c>
      <c r="W1389" s="159">
        <v>10576665.359999999</v>
      </c>
      <c r="X1389" s="159">
        <v>131657.76999999999</v>
      </c>
      <c r="Y1389" s="159">
        <v>4386144.3600000003</v>
      </c>
      <c r="Z1389" s="159">
        <v>3213075.76</v>
      </c>
      <c r="AA1389" s="159">
        <v>900000</v>
      </c>
      <c r="AB1389" s="159">
        <v>2313075.7599999998</v>
      </c>
      <c r="AC1389" s="159">
        <v>963378.02</v>
      </c>
      <c r="AD1389" s="159">
        <v>963378.02</v>
      </c>
      <c r="AE1389" s="159">
        <v>6367965.7999999998</v>
      </c>
      <c r="AF1389" s="159">
        <v>3232064.89</v>
      </c>
      <c r="AG1389" s="159">
        <v>1034858.79</v>
      </c>
      <c r="AH1389" s="159">
        <v>999082.75</v>
      </c>
      <c r="AI1389" s="159">
        <v>0</v>
      </c>
      <c r="AJ1389" s="159">
        <v>0</v>
      </c>
    </row>
    <row r="1390" spans="1:36">
      <c r="A1390" s="153">
        <v>18</v>
      </c>
      <c r="B1390" s="154">
        <v>8</v>
      </c>
      <c r="C1390" s="154">
        <v>3</v>
      </c>
      <c r="D1390" s="155">
        <v>2</v>
      </c>
      <c r="E1390" s="155" t="s">
        <v>556</v>
      </c>
      <c r="F1390" s="156" t="s">
        <v>4558</v>
      </c>
      <c r="G1390" s="156" t="s">
        <v>556</v>
      </c>
      <c r="H1390" s="156" t="s">
        <v>4560</v>
      </c>
      <c r="I1390" s="155">
        <v>1808032</v>
      </c>
      <c r="J1390" s="157" t="s">
        <v>1512</v>
      </c>
      <c r="K1390" s="157"/>
      <c r="L1390" s="155">
        <v>2022</v>
      </c>
      <c r="M1390" s="158">
        <v>5696</v>
      </c>
      <c r="N1390" s="159">
        <v>34665221.399999999</v>
      </c>
      <c r="O1390" s="159">
        <v>28759919.280000001</v>
      </c>
      <c r="P1390" s="159">
        <v>23440428.100000001</v>
      </c>
      <c r="Q1390" s="159">
        <v>11191952</v>
      </c>
      <c r="R1390" s="159">
        <v>12248476.1</v>
      </c>
      <c r="S1390" s="159">
        <v>5905302.1200000001</v>
      </c>
      <c r="T1390" s="159">
        <v>628699.75</v>
      </c>
      <c r="U1390" s="159">
        <v>30204201.809999999</v>
      </c>
      <c r="V1390" s="159">
        <v>26176823.489999998</v>
      </c>
      <c r="W1390" s="159">
        <v>8973628.9000000004</v>
      </c>
      <c r="X1390" s="159">
        <v>53095.77</v>
      </c>
      <c r="Y1390" s="159">
        <v>4027378.32</v>
      </c>
      <c r="Z1390" s="159">
        <v>1722512.42</v>
      </c>
      <c r="AA1390" s="159">
        <v>0</v>
      </c>
      <c r="AB1390" s="159">
        <v>1722512.42</v>
      </c>
      <c r="AC1390" s="159">
        <v>682158.31</v>
      </c>
      <c r="AD1390" s="159">
        <v>682158.31</v>
      </c>
      <c r="AE1390" s="159">
        <v>1483000</v>
      </c>
      <c r="AF1390" s="159">
        <v>2583095.79</v>
      </c>
      <c r="AG1390" s="159">
        <v>154999.74</v>
      </c>
      <c r="AH1390" s="159">
        <v>347745.19</v>
      </c>
      <c r="AI1390" s="159">
        <v>0</v>
      </c>
      <c r="AJ1390" s="159">
        <v>0</v>
      </c>
    </row>
    <row r="1391" spans="1:36">
      <c r="A1391" s="153">
        <v>18</v>
      </c>
      <c r="B1391" s="154">
        <v>8</v>
      </c>
      <c r="C1391" s="154">
        <v>4</v>
      </c>
      <c r="D1391" s="155">
        <v>2</v>
      </c>
      <c r="E1391" s="155" t="s">
        <v>556</v>
      </c>
      <c r="F1391" s="156" t="s">
        <v>4558</v>
      </c>
      <c r="G1391" s="156" t="s">
        <v>556</v>
      </c>
      <c r="H1391" s="156" t="s">
        <v>4561</v>
      </c>
      <c r="I1391" s="155">
        <v>1808042</v>
      </c>
      <c r="J1391" s="157" t="s">
        <v>1511</v>
      </c>
      <c r="K1391" s="157"/>
      <c r="L1391" s="155">
        <v>2022</v>
      </c>
      <c r="M1391" s="158">
        <v>20256</v>
      </c>
      <c r="N1391" s="159">
        <v>116965584.20999999</v>
      </c>
      <c r="O1391" s="159">
        <v>98957569.640000001</v>
      </c>
      <c r="P1391" s="159">
        <v>71395169.719999999</v>
      </c>
      <c r="Q1391" s="159">
        <v>33235887</v>
      </c>
      <c r="R1391" s="159">
        <v>38159282.719999999</v>
      </c>
      <c r="S1391" s="159">
        <v>18008014.57</v>
      </c>
      <c r="T1391" s="159">
        <v>326338.90000000002</v>
      </c>
      <c r="U1391" s="159">
        <v>109624007.73999999</v>
      </c>
      <c r="V1391" s="159">
        <v>88725380.640000001</v>
      </c>
      <c r="W1391" s="159">
        <v>34581668.32</v>
      </c>
      <c r="X1391" s="159">
        <v>272042.95</v>
      </c>
      <c r="Y1391" s="159">
        <v>20898627.100000001</v>
      </c>
      <c r="Z1391" s="159">
        <v>7710744.0499999998</v>
      </c>
      <c r="AA1391" s="159">
        <v>4861024</v>
      </c>
      <c r="AB1391" s="159">
        <v>2849720.05</v>
      </c>
      <c r="AC1391" s="159">
        <v>3163809</v>
      </c>
      <c r="AD1391" s="159">
        <v>2445024</v>
      </c>
      <c r="AE1391" s="159">
        <v>19411518.140000001</v>
      </c>
      <c r="AF1391" s="159">
        <v>10232189</v>
      </c>
      <c r="AG1391" s="159">
        <v>342223.04</v>
      </c>
      <c r="AH1391" s="159">
        <v>350140.35</v>
      </c>
      <c r="AI1391" s="159">
        <v>0</v>
      </c>
      <c r="AJ1391" s="159">
        <v>2494.14</v>
      </c>
    </row>
    <row r="1392" spans="1:36">
      <c r="A1392" s="153">
        <v>18</v>
      </c>
      <c r="B1392" s="154">
        <v>8</v>
      </c>
      <c r="C1392" s="154">
        <v>5</v>
      </c>
      <c r="D1392" s="155">
        <v>3</v>
      </c>
      <c r="E1392" s="155" t="s">
        <v>556</v>
      </c>
      <c r="F1392" s="156" t="s">
        <v>4562</v>
      </c>
      <c r="G1392" s="156" t="s">
        <v>556</v>
      </c>
      <c r="H1392" s="156" t="s">
        <v>4563</v>
      </c>
      <c r="I1392" s="155">
        <v>1808053</v>
      </c>
      <c r="J1392" s="157" t="s">
        <v>1510</v>
      </c>
      <c r="K1392" s="157"/>
      <c r="L1392" s="155">
        <v>2022</v>
      </c>
      <c r="M1392" s="158">
        <v>21543</v>
      </c>
      <c r="N1392" s="159">
        <v>113687677.67</v>
      </c>
      <c r="O1392" s="159">
        <v>100988701.73</v>
      </c>
      <c r="P1392" s="159">
        <v>72531547.890000001</v>
      </c>
      <c r="Q1392" s="159">
        <v>32125344</v>
      </c>
      <c r="R1392" s="159">
        <v>40406203.890000001</v>
      </c>
      <c r="S1392" s="159">
        <v>12698975.939999999</v>
      </c>
      <c r="T1392" s="159">
        <v>554530.54</v>
      </c>
      <c r="U1392" s="159">
        <v>105811533.16</v>
      </c>
      <c r="V1392" s="159">
        <v>95604476.430000007</v>
      </c>
      <c r="W1392" s="159">
        <v>35925131.5</v>
      </c>
      <c r="X1392" s="159">
        <v>240751.2</v>
      </c>
      <c r="Y1392" s="159">
        <v>10207056.73</v>
      </c>
      <c r="Z1392" s="159">
        <v>10498590.439999999</v>
      </c>
      <c r="AA1392" s="159">
        <v>2984984</v>
      </c>
      <c r="AB1392" s="159">
        <v>7513606.4399999995</v>
      </c>
      <c r="AC1392" s="159">
        <v>5480000</v>
      </c>
      <c r="AD1392" s="159">
        <v>5480000</v>
      </c>
      <c r="AE1392" s="159">
        <v>18784984</v>
      </c>
      <c r="AF1392" s="159">
        <v>5384225.2999999998</v>
      </c>
      <c r="AG1392" s="159">
        <v>857024.1</v>
      </c>
      <c r="AH1392" s="159">
        <v>732506.99</v>
      </c>
      <c r="AI1392" s="159">
        <v>0</v>
      </c>
      <c r="AJ1392" s="159">
        <v>0</v>
      </c>
    </row>
    <row r="1393" spans="1:36">
      <c r="A1393" s="153">
        <v>18</v>
      </c>
      <c r="B1393" s="154">
        <v>9</v>
      </c>
      <c r="C1393" s="154">
        <v>1</v>
      </c>
      <c r="D1393" s="155">
        <v>1</v>
      </c>
      <c r="E1393" s="155" t="s">
        <v>556</v>
      </c>
      <c r="F1393" s="156" t="s">
        <v>4564</v>
      </c>
      <c r="G1393" s="156" t="s">
        <v>556</v>
      </c>
      <c r="H1393" s="156" t="s">
        <v>4565</v>
      </c>
      <c r="I1393" s="155">
        <v>1809011</v>
      </c>
      <c r="J1393" s="157" t="s">
        <v>1507</v>
      </c>
      <c r="K1393" s="157"/>
      <c r="L1393" s="155">
        <v>2022</v>
      </c>
      <c r="M1393" s="158">
        <v>11880</v>
      </c>
      <c r="N1393" s="159">
        <v>66970278.68</v>
      </c>
      <c r="O1393" s="159">
        <v>56676407.700000003</v>
      </c>
      <c r="P1393" s="159">
        <v>31378791.469999999</v>
      </c>
      <c r="Q1393" s="159">
        <v>13473303</v>
      </c>
      <c r="R1393" s="159">
        <v>17905488.469999999</v>
      </c>
      <c r="S1393" s="159">
        <v>10293870.98</v>
      </c>
      <c r="T1393" s="159">
        <v>1448338.72</v>
      </c>
      <c r="U1393" s="159">
        <v>68051338.269999996</v>
      </c>
      <c r="V1393" s="159">
        <v>51713995.420000002</v>
      </c>
      <c r="W1393" s="159">
        <v>21696653.870000001</v>
      </c>
      <c r="X1393" s="159">
        <v>533820.30000000005</v>
      </c>
      <c r="Y1393" s="159">
        <v>16337342.85</v>
      </c>
      <c r="Z1393" s="159">
        <v>15369882.49</v>
      </c>
      <c r="AA1393" s="159">
        <v>8961000</v>
      </c>
      <c r="AB1393" s="159">
        <v>6408882.4900000002</v>
      </c>
      <c r="AC1393" s="159">
        <v>2560938.65</v>
      </c>
      <c r="AD1393" s="159">
        <v>2560938.65</v>
      </c>
      <c r="AE1393" s="159">
        <v>30603667.050000001</v>
      </c>
      <c r="AF1393" s="159">
        <v>4962412.28</v>
      </c>
      <c r="AG1393" s="159">
        <v>670235.42000000004</v>
      </c>
      <c r="AH1393" s="159">
        <v>385112.74</v>
      </c>
      <c r="AI1393" s="159">
        <v>0</v>
      </c>
      <c r="AJ1393" s="159">
        <v>474.99</v>
      </c>
    </row>
    <row r="1394" spans="1:36">
      <c r="A1394" s="153">
        <v>18</v>
      </c>
      <c r="B1394" s="154">
        <v>9</v>
      </c>
      <c r="C1394" s="154">
        <v>2</v>
      </c>
      <c r="D1394" s="155">
        <v>3</v>
      </c>
      <c r="E1394" s="155" t="s">
        <v>556</v>
      </c>
      <c r="F1394" s="156" t="s">
        <v>4566</v>
      </c>
      <c r="G1394" s="156" t="s">
        <v>556</v>
      </c>
      <c r="H1394" s="156" t="s">
        <v>4567</v>
      </c>
      <c r="I1394" s="155">
        <v>1809023</v>
      </c>
      <c r="J1394" s="157" t="s">
        <v>1509</v>
      </c>
      <c r="K1394" s="157"/>
      <c r="L1394" s="155">
        <v>2022</v>
      </c>
      <c r="M1394" s="158">
        <v>7118</v>
      </c>
      <c r="N1394" s="159">
        <v>38026004.119999997</v>
      </c>
      <c r="O1394" s="159">
        <v>34540549.890000001</v>
      </c>
      <c r="P1394" s="159">
        <v>23834451.66</v>
      </c>
      <c r="Q1394" s="159">
        <v>11833555</v>
      </c>
      <c r="R1394" s="159">
        <v>12000896.66</v>
      </c>
      <c r="S1394" s="159">
        <v>3485454.23</v>
      </c>
      <c r="T1394" s="159">
        <v>533974.1</v>
      </c>
      <c r="U1394" s="159">
        <v>38301880.409999996</v>
      </c>
      <c r="V1394" s="159">
        <v>32142122.68</v>
      </c>
      <c r="W1394" s="159">
        <v>9894506.7300000004</v>
      </c>
      <c r="X1394" s="159">
        <v>380031.85</v>
      </c>
      <c r="Y1394" s="159">
        <v>6159757.7300000004</v>
      </c>
      <c r="Z1394" s="159">
        <v>4912888.24</v>
      </c>
      <c r="AA1394" s="159">
        <v>2840000</v>
      </c>
      <c r="AB1394" s="159">
        <v>2072888.2400000002</v>
      </c>
      <c r="AC1394" s="159">
        <v>1679346</v>
      </c>
      <c r="AD1394" s="159">
        <v>1600000</v>
      </c>
      <c r="AE1394" s="159">
        <v>14526005.07</v>
      </c>
      <c r="AF1394" s="159">
        <v>2398427.21</v>
      </c>
      <c r="AG1394" s="159">
        <v>135000</v>
      </c>
      <c r="AH1394" s="159">
        <v>136900</v>
      </c>
      <c r="AI1394" s="159">
        <v>0</v>
      </c>
      <c r="AJ1394" s="159">
        <v>16005.07</v>
      </c>
    </row>
    <row r="1395" spans="1:36">
      <c r="A1395" s="153">
        <v>18</v>
      </c>
      <c r="B1395" s="154">
        <v>9</v>
      </c>
      <c r="C1395" s="154">
        <v>3</v>
      </c>
      <c r="D1395" s="155">
        <v>2</v>
      </c>
      <c r="E1395" s="155" t="s">
        <v>556</v>
      </c>
      <c r="F1395" s="156" t="s">
        <v>4568</v>
      </c>
      <c r="G1395" s="156" t="s">
        <v>556</v>
      </c>
      <c r="H1395" s="156" t="s">
        <v>4569</v>
      </c>
      <c r="I1395" s="155">
        <v>1809032</v>
      </c>
      <c r="J1395" s="157" t="s">
        <v>1508</v>
      </c>
      <c r="K1395" s="157"/>
      <c r="L1395" s="155">
        <v>2022</v>
      </c>
      <c r="M1395" s="158">
        <v>4614</v>
      </c>
      <c r="N1395" s="159">
        <v>28301130.859999999</v>
      </c>
      <c r="O1395" s="159">
        <v>22761122.440000001</v>
      </c>
      <c r="P1395" s="159">
        <v>16350879.75</v>
      </c>
      <c r="Q1395" s="159">
        <v>7857946</v>
      </c>
      <c r="R1395" s="159">
        <v>8492933.75</v>
      </c>
      <c r="S1395" s="159">
        <v>5540008.4199999999</v>
      </c>
      <c r="T1395" s="159">
        <v>356467.75</v>
      </c>
      <c r="U1395" s="159">
        <v>23174537.719999999</v>
      </c>
      <c r="V1395" s="159">
        <v>20859050.530000001</v>
      </c>
      <c r="W1395" s="159">
        <v>8252209.25</v>
      </c>
      <c r="X1395" s="159">
        <v>233016.68</v>
      </c>
      <c r="Y1395" s="159">
        <v>2315487.19</v>
      </c>
      <c r="Z1395" s="159">
        <v>680246.41</v>
      </c>
      <c r="AA1395" s="159">
        <v>350000</v>
      </c>
      <c r="AB1395" s="159">
        <v>330246.41000000003</v>
      </c>
      <c r="AC1395" s="159">
        <v>1765082.97</v>
      </c>
      <c r="AD1395" s="159">
        <v>1765082.97</v>
      </c>
      <c r="AE1395" s="159">
        <v>8513812</v>
      </c>
      <c r="AF1395" s="159">
        <v>1902071.91</v>
      </c>
      <c r="AG1395" s="159">
        <v>216148.41</v>
      </c>
      <c r="AH1395" s="159">
        <v>204869.94</v>
      </c>
      <c r="AI1395" s="159">
        <v>0</v>
      </c>
      <c r="AJ1395" s="159">
        <v>270</v>
      </c>
    </row>
    <row r="1396" spans="1:36">
      <c r="A1396" s="153">
        <v>18</v>
      </c>
      <c r="B1396" s="154">
        <v>9</v>
      </c>
      <c r="C1396" s="154">
        <v>4</v>
      </c>
      <c r="D1396" s="155">
        <v>2</v>
      </c>
      <c r="E1396" s="155" t="s">
        <v>556</v>
      </c>
      <c r="F1396" s="156" t="s">
        <v>4568</v>
      </c>
      <c r="G1396" s="156" t="s">
        <v>556</v>
      </c>
      <c r="H1396" s="156" t="s">
        <v>4570</v>
      </c>
      <c r="I1396" s="155">
        <v>1809042</v>
      </c>
      <c r="J1396" s="157" t="s">
        <v>1507</v>
      </c>
      <c r="K1396" s="157"/>
      <c r="L1396" s="155">
        <v>2022</v>
      </c>
      <c r="M1396" s="158">
        <v>9194</v>
      </c>
      <c r="N1396" s="159">
        <v>55536904.539999999</v>
      </c>
      <c r="O1396" s="159">
        <v>47289832.490000002</v>
      </c>
      <c r="P1396" s="159">
        <v>35041923.590000004</v>
      </c>
      <c r="Q1396" s="159">
        <v>16856920</v>
      </c>
      <c r="R1396" s="159">
        <v>18185003.59</v>
      </c>
      <c r="S1396" s="159">
        <v>8247072.0499999998</v>
      </c>
      <c r="T1396" s="159">
        <v>1156701.52</v>
      </c>
      <c r="U1396" s="159">
        <v>53982867.359999999</v>
      </c>
      <c r="V1396" s="159">
        <v>43015216.640000001</v>
      </c>
      <c r="W1396" s="159">
        <v>14650570.65</v>
      </c>
      <c r="X1396" s="159">
        <v>231701.75</v>
      </c>
      <c r="Y1396" s="159">
        <v>10967650.720000001</v>
      </c>
      <c r="Z1396" s="159">
        <v>631240.56999999995</v>
      </c>
      <c r="AA1396" s="159">
        <v>384000</v>
      </c>
      <c r="AB1396" s="159">
        <v>247240.56999999995</v>
      </c>
      <c r="AC1396" s="159">
        <v>1605726</v>
      </c>
      <c r="AD1396" s="159">
        <v>1605726</v>
      </c>
      <c r="AE1396" s="159">
        <v>14625760.699999999</v>
      </c>
      <c r="AF1396" s="159">
        <v>4274615.8499999996</v>
      </c>
      <c r="AG1396" s="159">
        <v>352658.95</v>
      </c>
      <c r="AH1396" s="159">
        <v>353746.87</v>
      </c>
      <c r="AI1396" s="159">
        <v>0</v>
      </c>
      <c r="AJ1396" s="159">
        <v>725.7</v>
      </c>
    </row>
    <row r="1397" spans="1:36">
      <c r="A1397" s="153">
        <v>18</v>
      </c>
      <c r="B1397" s="154">
        <v>9</v>
      </c>
      <c r="C1397" s="154">
        <v>5</v>
      </c>
      <c r="D1397" s="155">
        <v>3</v>
      </c>
      <c r="E1397" s="155" t="s">
        <v>556</v>
      </c>
      <c r="F1397" s="156" t="s">
        <v>4566</v>
      </c>
      <c r="G1397" s="156" t="s">
        <v>556</v>
      </c>
      <c r="H1397" s="156" t="s">
        <v>4571</v>
      </c>
      <c r="I1397" s="155">
        <v>1809053</v>
      </c>
      <c r="J1397" s="157" t="s">
        <v>1506</v>
      </c>
      <c r="K1397" s="157"/>
      <c r="L1397" s="155">
        <v>2022</v>
      </c>
      <c r="M1397" s="158">
        <v>7930</v>
      </c>
      <c r="N1397" s="159">
        <v>50154524.350000001</v>
      </c>
      <c r="O1397" s="159">
        <v>43648159.649999999</v>
      </c>
      <c r="P1397" s="159">
        <v>30389603.07</v>
      </c>
      <c r="Q1397" s="159">
        <v>15678109</v>
      </c>
      <c r="R1397" s="159">
        <v>14711494.07</v>
      </c>
      <c r="S1397" s="159">
        <v>6506364.7000000002</v>
      </c>
      <c r="T1397" s="159">
        <v>732364.32</v>
      </c>
      <c r="U1397" s="159">
        <v>44918236.170000002</v>
      </c>
      <c r="V1397" s="159">
        <v>37226633.939999998</v>
      </c>
      <c r="W1397" s="159">
        <v>14398440.630000001</v>
      </c>
      <c r="X1397" s="159">
        <v>326122.82</v>
      </c>
      <c r="Y1397" s="159">
        <v>7691602.2300000004</v>
      </c>
      <c r="Z1397" s="159">
        <v>2639341.0099999998</v>
      </c>
      <c r="AA1397" s="159">
        <v>582215</v>
      </c>
      <c r="AB1397" s="159">
        <v>2057126.0099999998</v>
      </c>
      <c r="AC1397" s="159">
        <v>1690915</v>
      </c>
      <c r="AD1397" s="159">
        <v>1690915</v>
      </c>
      <c r="AE1397" s="159">
        <v>13653888.779999999</v>
      </c>
      <c r="AF1397" s="159">
        <v>6421525.71</v>
      </c>
      <c r="AG1397" s="159">
        <v>238232</v>
      </c>
      <c r="AH1397" s="159">
        <v>180766.75</v>
      </c>
      <c r="AI1397" s="159">
        <v>0</v>
      </c>
      <c r="AJ1397" s="159">
        <v>0</v>
      </c>
    </row>
    <row r="1398" spans="1:36">
      <c r="A1398" s="153">
        <v>18</v>
      </c>
      <c r="B1398" s="154">
        <v>9</v>
      </c>
      <c r="C1398" s="154">
        <v>6</v>
      </c>
      <c r="D1398" s="155">
        <v>3</v>
      </c>
      <c r="E1398" s="155" t="s">
        <v>556</v>
      </c>
      <c r="F1398" s="156" t="s">
        <v>4566</v>
      </c>
      <c r="G1398" s="156" t="s">
        <v>556</v>
      </c>
      <c r="H1398" s="156" t="s">
        <v>4572</v>
      </c>
      <c r="I1398" s="155">
        <v>1809063</v>
      </c>
      <c r="J1398" s="157" t="s">
        <v>1505</v>
      </c>
      <c r="K1398" s="157"/>
      <c r="L1398" s="155">
        <v>2022</v>
      </c>
      <c r="M1398" s="158">
        <v>6320</v>
      </c>
      <c r="N1398" s="159">
        <v>34636459.810000002</v>
      </c>
      <c r="O1398" s="159">
        <v>32414100.52</v>
      </c>
      <c r="P1398" s="159">
        <v>22677778.310000002</v>
      </c>
      <c r="Q1398" s="159">
        <v>10934540</v>
      </c>
      <c r="R1398" s="159">
        <v>11743238.310000001</v>
      </c>
      <c r="S1398" s="159">
        <v>2222359.29</v>
      </c>
      <c r="T1398" s="159">
        <v>601329.62</v>
      </c>
      <c r="U1398" s="159">
        <v>31315667.850000001</v>
      </c>
      <c r="V1398" s="159">
        <v>29413491.949999999</v>
      </c>
      <c r="W1398" s="159">
        <v>11467888.810000001</v>
      </c>
      <c r="X1398" s="159">
        <v>177920.28</v>
      </c>
      <c r="Y1398" s="159">
        <v>1902175.9</v>
      </c>
      <c r="Z1398" s="159">
        <v>1108372.02</v>
      </c>
      <c r="AA1398" s="159">
        <v>0</v>
      </c>
      <c r="AB1398" s="159">
        <v>1108372.02</v>
      </c>
      <c r="AC1398" s="159">
        <v>2423110</v>
      </c>
      <c r="AD1398" s="159">
        <v>2423110</v>
      </c>
      <c r="AE1398" s="159">
        <v>7654410</v>
      </c>
      <c r="AF1398" s="159">
        <v>3000608.57</v>
      </c>
      <c r="AG1398" s="159">
        <v>165645.4</v>
      </c>
      <c r="AH1398" s="159">
        <v>204754.43</v>
      </c>
      <c r="AI1398" s="159">
        <v>0</v>
      </c>
      <c r="AJ1398" s="159">
        <v>0</v>
      </c>
    </row>
    <row r="1399" spans="1:36">
      <c r="A1399" s="153">
        <v>18</v>
      </c>
      <c r="B1399" s="154">
        <v>9</v>
      </c>
      <c r="C1399" s="154">
        <v>7</v>
      </c>
      <c r="D1399" s="155">
        <v>2</v>
      </c>
      <c r="E1399" s="155" t="s">
        <v>556</v>
      </c>
      <c r="F1399" s="156" t="s">
        <v>4568</v>
      </c>
      <c r="G1399" s="156" t="s">
        <v>556</v>
      </c>
      <c r="H1399" s="156" t="s">
        <v>4573</v>
      </c>
      <c r="I1399" s="155">
        <v>1809072</v>
      </c>
      <c r="J1399" s="157" t="s">
        <v>1504</v>
      </c>
      <c r="K1399" s="157"/>
      <c r="L1399" s="155">
        <v>2022</v>
      </c>
      <c r="M1399" s="158">
        <v>4126</v>
      </c>
      <c r="N1399" s="159">
        <v>33299371.43</v>
      </c>
      <c r="O1399" s="159">
        <v>20488458.739999998</v>
      </c>
      <c r="P1399" s="159">
        <v>13307682.120000001</v>
      </c>
      <c r="Q1399" s="159">
        <v>5428847</v>
      </c>
      <c r="R1399" s="159">
        <v>7878835.1200000001</v>
      </c>
      <c r="S1399" s="159">
        <v>12810912.689999999</v>
      </c>
      <c r="T1399" s="159">
        <v>1148346.28</v>
      </c>
      <c r="U1399" s="159">
        <v>29222085.460000001</v>
      </c>
      <c r="V1399" s="159">
        <v>19621993.68</v>
      </c>
      <c r="W1399" s="159">
        <v>7287199.2199999997</v>
      </c>
      <c r="X1399" s="159">
        <v>51013.94</v>
      </c>
      <c r="Y1399" s="159">
        <v>9600091.7799999993</v>
      </c>
      <c r="Z1399" s="159">
        <v>3018562.59</v>
      </c>
      <c r="AA1399" s="159">
        <v>0</v>
      </c>
      <c r="AB1399" s="159">
        <v>3018562.59</v>
      </c>
      <c r="AC1399" s="159">
        <v>880615.93</v>
      </c>
      <c r="AD1399" s="159">
        <v>713234.03</v>
      </c>
      <c r="AE1399" s="159">
        <v>2190387.2000000002</v>
      </c>
      <c r="AF1399" s="159">
        <v>866465.06</v>
      </c>
      <c r="AG1399" s="159">
        <v>99999.84</v>
      </c>
      <c r="AH1399" s="159">
        <v>106746.84</v>
      </c>
      <c r="AI1399" s="159">
        <v>0</v>
      </c>
      <c r="AJ1399" s="159">
        <v>0</v>
      </c>
    </row>
    <row r="1400" spans="1:36">
      <c r="A1400" s="153">
        <v>18</v>
      </c>
      <c r="B1400" s="154">
        <v>9</v>
      </c>
      <c r="C1400" s="154">
        <v>8</v>
      </c>
      <c r="D1400" s="155">
        <v>2</v>
      </c>
      <c r="E1400" s="155" t="s">
        <v>556</v>
      </c>
      <c r="F1400" s="156" t="s">
        <v>4568</v>
      </c>
      <c r="G1400" s="156" t="s">
        <v>556</v>
      </c>
      <c r="H1400" s="156" t="s">
        <v>4574</v>
      </c>
      <c r="I1400" s="155">
        <v>1809082</v>
      </c>
      <c r="J1400" s="157" t="s">
        <v>1503</v>
      </c>
      <c r="K1400" s="157"/>
      <c r="L1400" s="155">
        <v>2022</v>
      </c>
      <c r="M1400" s="158">
        <v>3797</v>
      </c>
      <c r="N1400" s="159">
        <v>22921655.579999998</v>
      </c>
      <c r="O1400" s="159">
        <v>20133813.98</v>
      </c>
      <c r="P1400" s="159">
        <v>15191179.460000001</v>
      </c>
      <c r="Q1400" s="159">
        <v>7733614</v>
      </c>
      <c r="R1400" s="159">
        <v>7457565.46</v>
      </c>
      <c r="S1400" s="159">
        <v>2787841.6</v>
      </c>
      <c r="T1400" s="159">
        <v>191093.67</v>
      </c>
      <c r="U1400" s="159">
        <v>20712152.59</v>
      </c>
      <c r="V1400" s="159">
        <v>18097724.390000001</v>
      </c>
      <c r="W1400" s="159">
        <v>6887415.8300000001</v>
      </c>
      <c r="X1400" s="159">
        <v>131668.67000000001</v>
      </c>
      <c r="Y1400" s="159">
        <v>2614428.2000000002</v>
      </c>
      <c r="Z1400" s="159">
        <v>891379.64</v>
      </c>
      <c r="AA1400" s="159">
        <v>400000</v>
      </c>
      <c r="AB1400" s="159">
        <v>491379.64</v>
      </c>
      <c r="AC1400" s="159">
        <v>841135.08</v>
      </c>
      <c r="AD1400" s="159">
        <v>620000</v>
      </c>
      <c r="AE1400" s="159">
        <v>5350000</v>
      </c>
      <c r="AF1400" s="159">
        <v>2036089.59</v>
      </c>
      <c r="AG1400" s="159">
        <v>113395.99</v>
      </c>
      <c r="AH1400" s="159">
        <v>113619</v>
      </c>
      <c r="AI1400" s="159">
        <v>0</v>
      </c>
      <c r="AJ1400" s="159">
        <v>0</v>
      </c>
    </row>
    <row r="1401" spans="1:36">
      <c r="A1401" s="153">
        <v>18</v>
      </c>
      <c r="B1401" s="154">
        <v>10</v>
      </c>
      <c r="C1401" s="154">
        <v>1</v>
      </c>
      <c r="D1401" s="155">
        <v>1</v>
      </c>
      <c r="E1401" s="155" t="s">
        <v>556</v>
      </c>
      <c r="F1401" s="156" t="s">
        <v>4575</v>
      </c>
      <c r="G1401" s="156" t="s">
        <v>556</v>
      </c>
      <c r="H1401" s="156" t="s">
        <v>4576</v>
      </c>
      <c r="I1401" s="155">
        <v>1810011</v>
      </c>
      <c r="J1401" s="157" t="s">
        <v>1500</v>
      </c>
      <c r="K1401" s="157"/>
      <c r="L1401" s="155">
        <v>2022</v>
      </c>
      <c r="M1401" s="158">
        <v>17686</v>
      </c>
      <c r="N1401" s="159">
        <v>109230101.44</v>
      </c>
      <c r="O1401" s="159">
        <v>91035078.359999999</v>
      </c>
      <c r="P1401" s="159">
        <v>43710029.82</v>
      </c>
      <c r="Q1401" s="159">
        <v>15237196</v>
      </c>
      <c r="R1401" s="159">
        <v>28472833.82</v>
      </c>
      <c r="S1401" s="159">
        <v>18195023.079999998</v>
      </c>
      <c r="T1401" s="159">
        <v>4360691.99</v>
      </c>
      <c r="U1401" s="159">
        <v>108654212.62</v>
      </c>
      <c r="V1401" s="159">
        <v>85937889.680000007</v>
      </c>
      <c r="W1401" s="159">
        <v>34910487.810000002</v>
      </c>
      <c r="X1401" s="159">
        <v>649418.81999999995</v>
      </c>
      <c r="Y1401" s="159">
        <v>22716322.940000001</v>
      </c>
      <c r="Z1401" s="159">
        <v>18089421.550000001</v>
      </c>
      <c r="AA1401" s="159">
        <v>0</v>
      </c>
      <c r="AB1401" s="159">
        <v>18089421.550000001</v>
      </c>
      <c r="AC1401" s="159">
        <v>2220000</v>
      </c>
      <c r="AD1401" s="159">
        <v>2220000</v>
      </c>
      <c r="AE1401" s="159">
        <v>32850000</v>
      </c>
      <c r="AF1401" s="159">
        <v>5097188.68</v>
      </c>
      <c r="AG1401" s="159">
        <v>156857.35</v>
      </c>
      <c r="AH1401" s="159">
        <v>155700.34</v>
      </c>
      <c r="AI1401" s="159">
        <v>0</v>
      </c>
      <c r="AJ1401" s="159">
        <v>0</v>
      </c>
    </row>
    <row r="1402" spans="1:36">
      <c r="A1402" s="153">
        <v>18</v>
      </c>
      <c r="B1402" s="154">
        <v>10</v>
      </c>
      <c r="C1402" s="154">
        <v>2</v>
      </c>
      <c r="D1402" s="155">
        <v>2</v>
      </c>
      <c r="E1402" s="155" t="s">
        <v>556</v>
      </c>
      <c r="F1402" s="156" t="s">
        <v>4577</v>
      </c>
      <c r="G1402" s="156" t="s">
        <v>556</v>
      </c>
      <c r="H1402" s="156" t="s">
        <v>4578</v>
      </c>
      <c r="I1402" s="155">
        <v>1810022</v>
      </c>
      <c r="J1402" s="157" t="s">
        <v>1502</v>
      </c>
      <c r="K1402" s="157"/>
      <c r="L1402" s="155">
        <v>2022</v>
      </c>
      <c r="M1402" s="158">
        <v>8745</v>
      </c>
      <c r="N1402" s="159">
        <v>47425295.789999999</v>
      </c>
      <c r="O1402" s="159">
        <v>44266844.719999999</v>
      </c>
      <c r="P1402" s="159">
        <v>31068713.780000001</v>
      </c>
      <c r="Q1402" s="159">
        <v>13323225</v>
      </c>
      <c r="R1402" s="159">
        <v>17745488.780000001</v>
      </c>
      <c r="S1402" s="159">
        <v>3158451.07</v>
      </c>
      <c r="T1402" s="159">
        <v>1550737.07</v>
      </c>
      <c r="U1402" s="159">
        <v>42109239.939999998</v>
      </c>
      <c r="V1402" s="159">
        <v>39002842.25</v>
      </c>
      <c r="W1402" s="159">
        <v>12600204.560000001</v>
      </c>
      <c r="X1402" s="159">
        <v>1175.27</v>
      </c>
      <c r="Y1402" s="159">
        <v>3106397.69</v>
      </c>
      <c r="Z1402" s="159">
        <v>6824062.5499999998</v>
      </c>
      <c r="AA1402" s="159">
        <v>0</v>
      </c>
      <c r="AB1402" s="159">
        <v>6824062.5499999998</v>
      </c>
      <c r="AC1402" s="159">
        <v>165625</v>
      </c>
      <c r="AD1402" s="159">
        <v>165625</v>
      </c>
      <c r="AE1402" s="159">
        <v>0</v>
      </c>
      <c r="AF1402" s="159">
        <v>5264002.47</v>
      </c>
      <c r="AG1402" s="159">
        <v>1328823.44</v>
      </c>
      <c r="AH1402" s="159">
        <v>1483096.35</v>
      </c>
      <c r="AI1402" s="159">
        <v>0</v>
      </c>
      <c r="AJ1402" s="159">
        <v>0</v>
      </c>
    </row>
    <row r="1403" spans="1:36">
      <c r="A1403" s="153">
        <v>18</v>
      </c>
      <c r="B1403" s="154">
        <v>10</v>
      </c>
      <c r="C1403" s="154">
        <v>3</v>
      </c>
      <c r="D1403" s="155">
        <v>2</v>
      </c>
      <c r="E1403" s="155" t="s">
        <v>556</v>
      </c>
      <c r="F1403" s="156" t="s">
        <v>4577</v>
      </c>
      <c r="G1403" s="156" t="s">
        <v>556</v>
      </c>
      <c r="H1403" s="156" t="s">
        <v>4579</v>
      </c>
      <c r="I1403" s="155">
        <v>1810032</v>
      </c>
      <c r="J1403" s="157" t="s">
        <v>1501</v>
      </c>
      <c r="K1403" s="157"/>
      <c r="L1403" s="155">
        <v>2022</v>
      </c>
      <c r="M1403" s="158">
        <v>11848</v>
      </c>
      <c r="N1403" s="159">
        <v>69273362.010000005</v>
      </c>
      <c r="O1403" s="159">
        <v>61342097.880000003</v>
      </c>
      <c r="P1403" s="159">
        <v>39140788.93</v>
      </c>
      <c r="Q1403" s="159">
        <v>16983842</v>
      </c>
      <c r="R1403" s="159">
        <v>22156946.93</v>
      </c>
      <c r="S1403" s="159">
        <v>7931264.1299999999</v>
      </c>
      <c r="T1403" s="159">
        <v>2455489.39</v>
      </c>
      <c r="U1403" s="159">
        <v>63607556.5</v>
      </c>
      <c r="V1403" s="159">
        <v>58362421.090000004</v>
      </c>
      <c r="W1403" s="159">
        <v>22947960.780000001</v>
      </c>
      <c r="X1403" s="159">
        <v>368801.59</v>
      </c>
      <c r="Y1403" s="159">
        <v>5245135.41</v>
      </c>
      <c r="Z1403" s="159">
        <v>4032019.49</v>
      </c>
      <c r="AA1403" s="159">
        <v>0</v>
      </c>
      <c r="AB1403" s="159">
        <v>4032019.49</v>
      </c>
      <c r="AC1403" s="159">
        <v>2570610</v>
      </c>
      <c r="AD1403" s="159">
        <v>2570610</v>
      </c>
      <c r="AE1403" s="159">
        <v>15037420</v>
      </c>
      <c r="AF1403" s="159">
        <v>2979676.79</v>
      </c>
      <c r="AG1403" s="159">
        <v>173281.29</v>
      </c>
      <c r="AH1403" s="159">
        <v>274549.62</v>
      </c>
      <c r="AI1403" s="159">
        <v>0</v>
      </c>
      <c r="AJ1403" s="159">
        <v>0</v>
      </c>
    </row>
    <row r="1404" spans="1:36">
      <c r="A1404" s="153">
        <v>18</v>
      </c>
      <c r="B1404" s="154">
        <v>10</v>
      </c>
      <c r="C1404" s="154">
        <v>4</v>
      </c>
      <c r="D1404" s="155">
        <v>2</v>
      </c>
      <c r="E1404" s="155" t="s">
        <v>556</v>
      </c>
      <c r="F1404" s="156" t="s">
        <v>4577</v>
      </c>
      <c r="G1404" s="156" t="s">
        <v>556</v>
      </c>
      <c r="H1404" s="156" t="s">
        <v>4580</v>
      </c>
      <c r="I1404" s="155">
        <v>1810042</v>
      </c>
      <c r="J1404" s="157" t="s">
        <v>1500</v>
      </c>
      <c r="K1404" s="157"/>
      <c r="L1404" s="155">
        <v>2022</v>
      </c>
      <c r="M1404" s="158">
        <v>21995</v>
      </c>
      <c r="N1404" s="159">
        <v>122906235.95999999</v>
      </c>
      <c r="O1404" s="159">
        <v>109833742.84999999</v>
      </c>
      <c r="P1404" s="159">
        <v>75917443.539999992</v>
      </c>
      <c r="Q1404" s="159">
        <v>34433965</v>
      </c>
      <c r="R1404" s="159">
        <v>41483478.539999999</v>
      </c>
      <c r="S1404" s="159">
        <v>13072493.109999999</v>
      </c>
      <c r="T1404" s="159">
        <v>672581.08</v>
      </c>
      <c r="U1404" s="159">
        <v>122033465.64</v>
      </c>
      <c r="V1404" s="159">
        <v>100537176.12</v>
      </c>
      <c r="W1404" s="159">
        <v>38282333.25</v>
      </c>
      <c r="X1404" s="159">
        <v>99419.99</v>
      </c>
      <c r="Y1404" s="159">
        <v>21496289.52</v>
      </c>
      <c r="Z1404" s="159">
        <v>9382051.4499999993</v>
      </c>
      <c r="AA1404" s="159">
        <v>2500000</v>
      </c>
      <c r="AB1404" s="159">
        <v>6882051.4499999993</v>
      </c>
      <c r="AC1404" s="159">
        <v>1745000</v>
      </c>
      <c r="AD1404" s="159">
        <v>1745000</v>
      </c>
      <c r="AE1404" s="159">
        <v>7600000</v>
      </c>
      <c r="AF1404" s="159">
        <v>9296566.7300000004</v>
      </c>
      <c r="AG1404" s="159">
        <v>1106637.53</v>
      </c>
      <c r="AH1404" s="159">
        <v>1004211.98</v>
      </c>
      <c r="AI1404" s="159">
        <v>0</v>
      </c>
      <c r="AJ1404" s="159">
        <v>0</v>
      </c>
    </row>
    <row r="1405" spans="1:36">
      <c r="A1405" s="153">
        <v>18</v>
      </c>
      <c r="B1405" s="154">
        <v>10</v>
      </c>
      <c r="C1405" s="154">
        <v>5</v>
      </c>
      <c r="D1405" s="155">
        <v>2</v>
      </c>
      <c r="E1405" s="155" t="s">
        <v>556</v>
      </c>
      <c r="F1405" s="156" t="s">
        <v>4577</v>
      </c>
      <c r="G1405" s="156" t="s">
        <v>556</v>
      </c>
      <c r="H1405" s="156" t="s">
        <v>4581</v>
      </c>
      <c r="I1405" s="155">
        <v>1810052</v>
      </c>
      <c r="J1405" s="157" t="s">
        <v>1499</v>
      </c>
      <c r="K1405" s="157"/>
      <c r="L1405" s="155">
        <v>2022</v>
      </c>
      <c r="M1405" s="158">
        <v>6483</v>
      </c>
      <c r="N1405" s="159">
        <v>36416214.07</v>
      </c>
      <c r="O1405" s="159">
        <v>32684811.25</v>
      </c>
      <c r="P1405" s="159">
        <v>22826623.350000001</v>
      </c>
      <c r="Q1405" s="159">
        <v>10028533</v>
      </c>
      <c r="R1405" s="159">
        <v>12798090.35</v>
      </c>
      <c r="S1405" s="159">
        <v>3731402.82</v>
      </c>
      <c r="T1405" s="159">
        <v>222811.04</v>
      </c>
      <c r="U1405" s="159">
        <v>34016487.920000002</v>
      </c>
      <c r="V1405" s="159">
        <v>30296736.399999999</v>
      </c>
      <c r="W1405" s="159">
        <v>10236958.43</v>
      </c>
      <c r="X1405" s="159">
        <v>177358.11</v>
      </c>
      <c r="Y1405" s="159">
        <v>3719751.52</v>
      </c>
      <c r="Z1405" s="159">
        <v>1957959.37</v>
      </c>
      <c r="AA1405" s="159">
        <v>0</v>
      </c>
      <c r="AB1405" s="159">
        <v>1957959.37</v>
      </c>
      <c r="AC1405" s="159">
        <v>963900</v>
      </c>
      <c r="AD1405" s="159">
        <v>963900</v>
      </c>
      <c r="AE1405" s="159">
        <v>6792965.2199999997</v>
      </c>
      <c r="AF1405" s="159">
        <v>2388074.85</v>
      </c>
      <c r="AG1405" s="159">
        <v>190379.09</v>
      </c>
      <c r="AH1405" s="159">
        <v>268044.37</v>
      </c>
      <c r="AI1405" s="159">
        <v>0</v>
      </c>
      <c r="AJ1405" s="159">
        <v>0</v>
      </c>
    </row>
    <row r="1406" spans="1:36">
      <c r="A1406" s="153">
        <v>18</v>
      </c>
      <c r="B1406" s="154">
        <v>10</v>
      </c>
      <c r="C1406" s="154">
        <v>6</v>
      </c>
      <c r="D1406" s="155">
        <v>2</v>
      </c>
      <c r="E1406" s="155" t="s">
        <v>556</v>
      </c>
      <c r="F1406" s="156" t="s">
        <v>4577</v>
      </c>
      <c r="G1406" s="156" t="s">
        <v>556</v>
      </c>
      <c r="H1406" s="156" t="s">
        <v>4582</v>
      </c>
      <c r="I1406" s="155">
        <v>1810062</v>
      </c>
      <c r="J1406" s="157" t="s">
        <v>1498</v>
      </c>
      <c r="K1406" s="157"/>
      <c r="L1406" s="155">
        <v>2022</v>
      </c>
      <c r="M1406" s="158">
        <v>7370</v>
      </c>
      <c r="N1406" s="159">
        <v>39518139.909999996</v>
      </c>
      <c r="O1406" s="159">
        <v>37525434.409999996</v>
      </c>
      <c r="P1406" s="159">
        <v>27099562.329999998</v>
      </c>
      <c r="Q1406" s="159">
        <v>13307888</v>
      </c>
      <c r="R1406" s="159">
        <v>13791674.33</v>
      </c>
      <c r="S1406" s="159">
        <v>1992705.5</v>
      </c>
      <c r="T1406" s="159">
        <v>66120.3</v>
      </c>
      <c r="U1406" s="159">
        <v>37501845.630000003</v>
      </c>
      <c r="V1406" s="159">
        <v>34739825.960000001</v>
      </c>
      <c r="W1406" s="159">
        <v>13648475.1</v>
      </c>
      <c r="X1406" s="159">
        <v>30188.43</v>
      </c>
      <c r="Y1406" s="159">
        <v>2762019.67</v>
      </c>
      <c r="Z1406" s="159">
        <v>3274012.03</v>
      </c>
      <c r="AA1406" s="159">
        <v>0</v>
      </c>
      <c r="AB1406" s="159">
        <v>3274012.03</v>
      </c>
      <c r="AC1406" s="159">
        <v>400000</v>
      </c>
      <c r="AD1406" s="159">
        <v>400000</v>
      </c>
      <c r="AE1406" s="159">
        <v>1334024.32</v>
      </c>
      <c r="AF1406" s="159">
        <v>2785608.45</v>
      </c>
      <c r="AG1406" s="159">
        <v>184251</v>
      </c>
      <c r="AH1406" s="159">
        <v>206832.64000000001</v>
      </c>
      <c r="AI1406" s="159">
        <v>0</v>
      </c>
      <c r="AJ1406" s="159">
        <v>0</v>
      </c>
    </row>
    <row r="1407" spans="1:36">
      <c r="A1407" s="153">
        <v>18</v>
      </c>
      <c r="B1407" s="154">
        <v>10</v>
      </c>
      <c r="C1407" s="154">
        <v>7</v>
      </c>
      <c r="D1407" s="155">
        <v>2</v>
      </c>
      <c r="E1407" s="155" t="s">
        <v>556</v>
      </c>
      <c r="F1407" s="156" t="s">
        <v>4577</v>
      </c>
      <c r="G1407" s="156" t="s">
        <v>556</v>
      </c>
      <c r="H1407" s="156" t="s">
        <v>4583</v>
      </c>
      <c r="I1407" s="155">
        <v>1810072</v>
      </c>
      <c r="J1407" s="157" t="s">
        <v>1497</v>
      </c>
      <c r="K1407" s="157"/>
      <c r="L1407" s="155">
        <v>2022</v>
      </c>
      <c r="M1407" s="158">
        <v>7017</v>
      </c>
      <c r="N1407" s="159">
        <v>41064204.350000001</v>
      </c>
      <c r="O1407" s="159">
        <v>39210886.560000002</v>
      </c>
      <c r="P1407" s="159">
        <v>24936093.199999999</v>
      </c>
      <c r="Q1407" s="159">
        <v>11488192</v>
      </c>
      <c r="R1407" s="159">
        <v>13447901.199999999</v>
      </c>
      <c r="S1407" s="159">
        <v>1853317.79</v>
      </c>
      <c r="T1407" s="159">
        <v>281237.02</v>
      </c>
      <c r="U1407" s="159">
        <v>37741462.780000001</v>
      </c>
      <c r="V1407" s="159">
        <v>33870518.600000001</v>
      </c>
      <c r="W1407" s="159">
        <v>12531159.77</v>
      </c>
      <c r="X1407" s="159">
        <v>172222.42</v>
      </c>
      <c r="Y1407" s="159">
        <v>3870944.18</v>
      </c>
      <c r="Z1407" s="159">
        <v>1260613.21</v>
      </c>
      <c r="AA1407" s="159">
        <v>1000000</v>
      </c>
      <c r="AB1407" s="159">
        <v>260613.20999999996</v>
      </c>
      <c r="AC1407" s="159">
        <v>2648010.27</v>
      </c>
      <c r="AD1407" s="159">
        <v>2648010.27</v>
      </c>
      <c r="AE1407" s="159">
        <v>6246200</v>
      </c>
      <c r="AF1407" s="159">
        <v>5340367.96</v>
      </c>
      <c r="AG1407" s="159">
        <v>0</v>
      </c>
      <c r="AH1407" s="159">
        <v>0</v>
      </c>
      <c r="AI1407" s="159">
        <v>0</v>
      </c>
      <c r="AJ1407" s="159">
        <v>0</v>
      </c>
    </row>
    <row r="1408" spans="1:36">
      <c r="A1408" s="153">
        <v>18</v>
      </c>
      <c r="B1408" s="154">
        <v>11</v>
      </c>
      <c r="C1408" s="154">
        <v>1</v>
      </c>
      <c r="D1408" s="155">
        <v>1</v>
      </c>
      <c r="E1408" s="155" t="s">
        <v>556</v>
      </c>
      <c r="F1408" s="156" t="s">
        <v>4584</v>
      </c>
      <c r="G1408" s="156" t="s">
        <v>556</v>
      </c>
      <c r="H1408" s="156" t="s">
        <v>4585</v>
      </c>
      <c r="I1408" s="155">
        <v>1811011</v>
      </c>
      <c r="J1408" s="157" t="s">
        <v>1494</v>
      </c>
      <c r="K1408" s="157"/>
      <c r="L1408" s="155">
        <v>2022</v>
      </c>
      <c r="M1408" s="158">
        <v>60229</v>
      </c>
      <c r="N1408" s="159">
        <v>372199678.86000001</v>
      </c>
      <c r="O1408" s="159">
        <v>319378141.26999998</v>
      </c>
      <c r="P1408" s="159">
        <v>139569227.55000001</v>
      </c>
      <c r="Q1408" s="159">
        <v>48447176</v>
      </c>
      <c r="R1408" s="159">
        <v>91122051.549999997</v>
      </c>
      <c r="S1408" s="159">
        <v>52821537.590000004</v>
      </c>
      <c r="T1408" s="159">
        <v>3123494.09</v>
      </c>
      <c r="U1408" s="159">
        <v>384066318.99000001</v>
      </c>
      <c r="V1408" s="159">
        <v>302255576.41000003</v>
      </c>
      <c r="W1408" s="159">
        <v>109755535.28</v>
      </c>
      <c r="X1408" s="159">
        <v>800426.61</v>
      </c>
      <c r="Y1408" s="159">
        <v>81810742.579999998</v>
      </c>
      <c r="Z1408" s="159">
        <v>58913687.159999996</v>
      </c>
      <c r="AA1408" s="159">
        <v>27800000</v>
      </c>
      <c r="AB1408" s="159">
        <v>31113687.159999996</v>
      </c>
      <c r="AC1408" s="159">
        <v>1000000</v>
      </c>
      <c r="AD1408" s="159">
        <v>1000000</v>
      </c>
      <c r="AE1408" s="159">
        <v>53803370.380000003</v>
      </c>
      <c r="AF1408" s="159">
        <v>17122564.859999999</v>
      </c>
      <c r="AG1408" s="159">
        <v>703637.35</v>
      </c>
      <c r="AH1408" s="159">
        <v>757754.16</v>
      </c>
      <c r="AI1408" s="159">
        <v>0</v>
      </c>
      <c r="AJ1408" s="159">
        <v>3370.38</v>
      </c>
    </row>
    <row r="1409" spans="1:36">
      <c r="A1409" s="153">
        <v>18</v>
      </c>
      <c r="B1409" s="154">
        <v>11</v>
      </c>
      <c r="C1409" s="154">
        <v>2</v>
      </c>
      <c r="D1409" s="155">
        <v>2</v>
      </c>
      <c r="E1409" s="155" t="s">
        <v>556</v>
      </c>
      <c r="F1409" s="156" t="s">
        <v>4586</v>
      </c>
      <c r="G1409" s="156" t="s">
        <v>556</v>
      </c>
      <c r="H1409" s="156" t="s">
        <v>4587</v>
      </c>
      <c r="I1409" s="155">
        <v>1811022</v>
      </c>
      <c r="J1409" s="157" t="s">
        <v>1496</v>
      </c>
      <c r="K1409" s="157"/>
      <c r="L1409" s="155">
        <v>2022</v>
      </c>
      <c r="M1409" s="158">
        <v>5509</v>
      </c>
      <c r="N1409" s="159">
        <v>27492568.27</v>
      </c>
      <c r="O1409" s="159">
        <v>24084998.079999998</v>
      </c>
      <c r="P1409" s="159">
        <v>17067458.02</v>
      </c>
      <c r="Q1409" s="159">
        <v>8075814</v>
      </c>
      <c r="R1409" s="159">
        <v>8991644.0199999996</v>
      </c>
      <c r="S1409" s="159">
        <v>3407570.19</v>
      </c>
      <c r="T1409" s="159">
        <v>760</v>
      </c>
      <c r="U1409" s="159">
        <v>27301192.350000001</v>
      </c>
      <c r="V1409" s="159">
        <v>22715352.510000002</v>
      </c>
      <c r="W1409" s="159">
        <v>6717942.9900000002</v>
      </c>
      <c r="X1409" s="159">
        <v>74129.42</v>
      </c>
      <c r="Y1409" s="159">
        <v>4585839.84</v>
      </c>
      <c r="Z1409" s="159">
        <v>3662923.37</v>
      </c>
      <c r="AA1409" s="159">
        <v>2366703</v>
      </c>
      <c r="AB1409" s="159">
        <v>1296220.3700000001</v>
      </c>
      <c r="AC1409" s="159">
        <v>811233</v>
      </c>
      <c r="AD1409" s="159">
        <v>811233</v>
      </c>
      <c r="AE1409" s="159">
        <v>4074730</v>
      </c>
      <c r="AF1409" s="159">
        <v>1369645.57</v>
      </c>
      <c r="AG1409" s="159">
        <v>115000</v>
      </c>
      <c r="AH1409" s="159">
        <v>115000</v>
      </c>
      <c r="AI1409" s="159">
        <v>0</v>
      </c>
      <c r="AJ1409" s="159">
        <v>0</v>
      </c>
    </row>
    <row r="1410" spans="1:36">
      <c r="A1410" s="153">
        <v>18</v>
      </c>
      <c r="B1410" s="154">
        <v>11</v>
      </c>
      <c r="C1410" s="154">
        <v>3</v>
      </c>
      <c r="D1410" s="155">
        <v>2</v>
      </c>
      <c r="E1410" s="155" t="s">
        <v>556</v>
      </c>
      <c r="F1410" s="156" t="s">
        <v>4586</v>
      </c>
      <c r="G1410" s="156" t="s">
        <v>556</v>
      </c>
      <c r="H1410" s="156" t="s">
        <v>4588</v>
      </c>
      <c r="I1410" s="155">
        <v>1811032</v>
      </c>
      <c r="J1410" s="157" t="s">
        <v>735</v>
      </c>
      <c r="K1410" s="157"/>
      <c r="L1410" s="155">
        <v>2022</v>
      </c>
      <c r="M1410" s="158">
        <v>7077</v>
      </c>
      <c r="N1410" s="159">
        <v>38505558.780000001</v>
      </c>
      <c r="O1410" s="159">
        <v>34338484.670000002</v>
      </c>
      <c r="P1410" s="159">
        <v>24153824.130000003</v>
      </c>
      <c r="Q1410" s="159">
        <v>11805828</v>
      </c>
      <c r="R1410" s="159">
        <v>12347996.130000001</v>
      </c>
      <c r="S1410" s="159">
        <v>4167074.11</v>
      </c>
      <c r="T1410" s="159">
        <v>65200</v>
      </c>
      <c r="U1410" s="159">
        <v>35112629.890000001</v>
      </c>
      <c r="V1410" s="159">
        <v>30983935.280000001</v>
      </c>
      <c r="W1410" s="159">
        <v>13494977.710000001</v>
      </c>
      <c r="X1410" s="159">
        <v>104153.31</v>
      </c>
      <c r="Y1410" s="159">
        <v>4128694.61</v>
      </c>
      <c r="Z1410" s="159">
        <v>1433507.56</v>
      </c>
      <c r="AA1410" s="159">
        <v>0</v>
      </c>
      <c r="AB1410" s="159">
        <v>1433507.56</v>
      </c>
      <c r="AC1410" s="159">
        <v>566800</v>
      </c>
      <c r="AD1410" s="159">
        <v>566800</v>
      </c>
      <c r="AE1410" s="159">
        <v>6483200</v>
      </c>
      <c r="AF1410" s="159">
        <v>3354549.39</v>
      </c>
      <c r="AG1410" s="159">
        <v>312352.49</v>
      </c>
      <c r="AH1410" s="159">
        <v>201772.65</v>
      </c>
      <c r="AI1410" s="159">
        <v>0</v>
      </c>
      <c r="AJ1410" s="159">
        <v>0</v>
      </c>
    </row>
    <row r="1411" spans="1:36">
      <c r="A1411" s="153">
        <v>18</v>
      </c>
      <c r="B1411" s="154">
        <v>11</v>
      </c>
      <c r="C1411" s="154">
        <v>4</v>
      </c>
      <c r="D1411" s="155">
        <v>2</v>
      </c>
      <c r="E1411" s="155" t="s">
        <v>556</v>
      </c>
      <c r="F1411" s="156" t="s">
        <v>4586</v>
      </c>
      <c r="G1411" s="156" t="s">
        <v>556</v>
      </c>
      <c r="H1411" s="156" t="s">
        <v>4589</v>
      </c>
      <c r="I1411" s="155">
        <v>1811042</v>
      </c>
      <c r="J1411" s="157" t="s">
        <v>1495</v>
      </c>
      <c r="K1411" s="157"/>
      <c r="L1411" s="155">
        <v>2022</v>
      </c>
      <c r="M1411" s="158">
        <v>2722</v>
      </c>
      <c r="N1411" s="159">
        <v>13566271.16</v>
      </c>
      <c r="O1411" s="159">
        <v>12724323.1</v>
      </c>
      <c r="P1411" s="159">
        <v>9107308.0999999996</v>
      </c>
      <c r="Q1411" s="159">
        <v>4146237</v>
      </c>
      <c r="R1411" s="159">
        <v>4961071.0999999996</v>
      </c>
      <c r="S1411" s="159">
        <v>841948.06</v>
      </c>
      <c r="T1411" s="159">
        <v>9051.85</v>
      </c>
      <c r="U1411" s="159">
        <v>12658188.93</v>
      </c>
      <c r="V1411" s="159">
        <v>11699589.5</v>
      </c>
      <c r="W1411" s="159">
        <v>4233969.59</v>
      </c>
      <c r="X1411" s="159">
        <v>44814.39</v>
      </c>
      <c r="Y1411" s="159">
        <v>958599.43</v>
      </c>
      <c r="Z1411" s="159">
        <v>291145.8</v>
      </c>
      <c r="AA1411" s="159">
        <v>0</v>
      </c>
      <c r="AB1411" s="159">
        <v>291145.8</v>
      </c>
      <c r="AC1411" s="159">
        <v>200000</v>
      </c>
      <c r="AD1411" s="159">
        <v>200000</v>
      </c>
      <c r="AE1411" s="159">
        <v>1566950</v>
      </c>
      <c r="AF1411" s="159">
        <v>1024733.6</v>
      </c>
      <c r="AG1411" s="159">
        <v>99701.88</v>
      </c>
      <c r="AH1411" s="159">
        <v>99701.88</v>
      </c>
      <c r="AI1411" s="159">
        <v>0</v>
      </c>
      <c r="AJ1411" s="159">
        <v>0</v>
      </c>
    </row>
    <row r="1412" spans="1:36">
      <c r="A1412" s="153">
        <v>18</v>
      </c>
      <c r="B1412" s="154">
        <v>11</v>
      </c>
      <c r="C1412" s="154">
        <v>5</v>
      </c>
      <c r="D1412" s="155">
        <v>2</v>
      </c>
      <c r="E1412" s="155" t="s">
        <v>556</v>
      </c>
      <c r="F1412" s="156" t="s">
        <v>4586</v>
      </c>
      <c r="G1412" s="156" t="s">
        <v>556</v>
      </c>
      <c r="H1412" s="156" t="s">
        <v>4590</v>
      </c>
      <c r="I1412" s="155">
        <v>1811052</v>
      </c>
      <c r="J1412" s="157" t="s">
        <v>1494</v>
      </c>
      <c r="K1412" s="157"/>
      <c r="L1412" s="155">
        <v>2022</v>
      </c>
      <c r="M1412" s="158">
        <v>13435</v>
      </c>
      <c r="N1412" s="159">
        <v>77185823.560000002</v>
      </c>
      <c r="O1412" s="159">
        <v>64920198.899999999</v>
      </c>
      <c r="P1412" s="159">
        <v>42171442.719999999</v>
      </c>
      <c r="Q1412" s="159">
        <v>19561335</v>
      </c>
      <c r="R1412" s="159">
        <v>22610107.719999999</v>
      </c>
      <c r="S1412" s="159">
        <v>12265624.66</v>
      </c>
      <c r="T1412" s="159">
        <v>0</v>
      </c>
      <c r="U1412" s="159">
        <v>73194595.310000002</v>
      </c>
      <c r="V1412" s="159">
        <v>58013470.780000001</v>
      </c>
      <c r="W1412" s="159">
        <v>20555093.07</v>
      </c>
      <c r="X1412" s="159">
        <v>212929.04</v>
      </c>
      <c r="Y1412" s="159">
        <v>15181124.529999999</v>
      </c>
      <c r="Z1412" s="159">
        <v>10672486.060000001</v>
      </c>
      <c r="AA1412" s="159">
        <v>5364952</v>
      </c>
      <c r="AB1412" s="159">
        <v>5307534.0600000005</v>
      </c>
      <c r="AC1412" s="159">
        <v>1572088</v>
      </c>
      <c r="AD1412" s="159">
        <v>1572088</v>
      </c>
      <c r="AE1412" s="159">
        <v>15263406.1</v>
      </c>
      <c r="AF1412" s="159">
        <v>6906728.1200000001</v>
      </c>
      <c r="AG1412" s="159">
        <v>144598</v>
      </c>
      <c r="AH1412" s="159">
        <v>196933.66</v>
      </c>
      <c r="AI1412" s="159">
        <v>0</v>
      </c>
      <c r="AJ1412" s="159">
        <v>0</v>
      </c>
    </row>
    <row r="1413" spans="1:36">
      <c r="A1413" s="153">
        <v>18</v>
      </c>
      <c r="B1413" s="154">
        <v>11</v>
      </c>
      <c r="C1413" s="154">
        <v>6</v>
      </c>
      <c r="D1413" s="155">
        <v>2</v>
      </c>
      <c r="E1413" s="155" t="s">
        <v>556</v>
      </c>
      <c r="F1413" s="156" t="s">
        <v>4586</v>
      </c>
      <c r="G1413" s="156" t="s">
        <v>556</v>
      </c>
      <c r="H1413" s="156" t="s">
        <v>4591</v>
      </c>
      <c r="I1413" s="155">
        <v>1811062</v>
      </c>
      <c r="J1413" s="157" t="s">
        <v>1493</v>
      </c>
      <c r="K1413" s="157"/>
      <c r="L1413" s="155">
        <v>2022</v>
      </c>
      <c r="M1413" s="158">
        <v>5386</v>
      </c>
      <c r="N1413" s="159">
        <v>26584270.760000002</v>
      </c>
      <c r="O1413" s="159">
        <v>24848558.100000001</v>
      </c>
      <c r="P1413" s="159">
        <v>18462093.829999998</v>
      </c>
      <c r="Q1413" s="159">
        <v>9212589</v>
      </c>
      <c r="R1413" s="159">
        <v>9249504.8300000001</v>
      </c>
      <c r="S1413" s="159">
        <v>1735712.66</v>
      </c>
      <c r="T1413" s="159">
        <v>1113471.2</v>
      </c>
      <c r="U1413" s="159">
        <v>25230955.829999998</v>
      </c>
      <c r="V1413" s="159">
        <v>22338638.559999999</v>
      </c>
      <c r="W1413" s="159">
        <v>7646288.5099999998</v>
      </c>
      <c r="X1413" s="159">
        <v>147378.85</v>
      </c>
      <c r="Y1413" s="159">
        <v>2892317.27</v>
      </c>
      <c r="Z1413" s="159">
        <v>650202.87</v>
      </c>
      <c r="AA1413" s="159">
        <v>0</v>
      </c>
      <c r="AB1413" s="159">
        <v>650202.87</v>
      </c>
      <c r="AC1413" s="159">
        <v>913590</v>
      </c>
      <c r="AD1413" s="159">
        <v>913590</v>
      </c>
      <c r="AE1413" s="159">
        <v>7009256</v>
      </c>
      <c r="AF1413" s="159">
        <v>2509919.54</v>
      </c>
      <c r="AG1413" s="159">
        <v>132980</v>
      </c>
      <c r="AH1413" s="159">
        <v>135014.96</v>
      </c>
      <c r="AI1413" s="159">
        <v>0</v>
      </c>
      <c r="AJ1413" s="159">
        <v>698</v>
      </c>
    </row>
    <row r="1414" spans="1:36">
      <c r="A1414" s="153">
        <v>18</v>
      </c>
      <c r="B1414" s="154">
        <v>11</v>
      </c>
      <c r="C1414" s="154">
        <v>7</v>
      </c>
      <c r="D1414" s="155">
        <v>3</v>
      </c>
      <c r="E1414" s="155" t="s">
        <v>556</v>
      </c>
      <c r="F1414" s="156" t="s">
        <v>4592</v>
      </c>
      <c r="G1414" s="156" t="s">
        <v>556</v>
      </c>
      <c r="H1414" s="156" t="s">
        <v>4593</v>
      </c>
      <c r="I1414" s="155">
        <v>1811073</v>
      </c>
      <c r="J1414" s="157" t="s">
        <v>1492</v>
      </c>
      <c r="K1414" s="157"/>
      <c r="L1414" s="155">
        <v>2022</v>
      </c>
      <c r="M1414" s="158">
        <v>12022</v>
      </c>
      <c r="N1414" s="159">
        <v>67886531.650000006</v>
      </c>
      <c r="O1414" s="159">
        <v>60993956.280000001</v>
      </c>
      <c r="P1414" s="159">
        <v>46690801.719999999</v>
      </c>
      <c r="Q1414" s="159">
        <v>21059614</v>
      </c>
      <c r="R1414" s="159">
        <v>25631187.719999999</v>
      </c>
      <c r="S1414" s="159">
        <v>6892575.3700000001</v>
      </c>
      <c r="T1414" s="159">
        <v>75599</v>
      </c>
      <c r="U1414" s="159">
        <v>66279984.119999997</v>
      </c>
      <c r="V1414" s="159">
        <v>56578063.289999999</v>
      </c>
      <c r="W1414" s="159">
        <v>20047649.879999999</v>
      </c>
      <c r="X1414" s="159">
        <v>263048.56</v>
      </c>
      <c r="Y1414" s="159">
        <v>9701920.8300000001</v>
      </c>
      <c r="Z1414" s="159">
        <v>3880906.09</v>
      </c>
      <c r="AA1414" s="159">
        <v>2700000</v>
      </c>
      <c r="AB1414" s="159">
        <v>1180906.0899999999</v>
      </c>
      <c r="AC1414" s="159">
        <v>2456736.7000000002</v>
      </c>
      <c r="AD1414" s="159">
        <v>2456736.7000000002</v>
      </c>
      <c r="AE1414" s="159">
        <v>15322834</v>
      </c>
      <c r="AF1414" s="159">
        <v>4415892.99</v>
      </c>
      <c r="AG1414" s="159">
        <v>433580.96</v>
      </c>
      <c r="AH1414" s="159">
        <v>588644.55000000005</v>
      </c>
      <c r="AI1414" s="159">
        <v>0</v>
      </c>
      <c r="AJ1414" s="159">
        <v>0</v>
      </c>
    </row>
    <row r="1415" spans="1:36">
      <c r="A1415" s="153">
        <v>18</v>
      </c>
      <c r="B1415" s="154">
        <v>11</v>
      </c>
      <c r="C1415" s="154">
        <v>8</v>
      </c>
      <c r="D1415" s="155">
        <v>3</v>
      </c>
      <c r="E1415" s="155" t="s">
        <v>556</v>
      </c>
      <c r="F1415" s="156" t="s">
        <v>4592</v>
      </c>
      <c r="G1415" s="156" t="s">
        <v>556</v>
      </c>
      <c r="H1415" s="156" t="s">
        <v>4594</v>
      </c>
      <c r="I1415" s="155">
        <v>1811083</v>
      </c>
      <c r="J1415" s="157" t="s">
        <v>1491</v>
      </c>
      <c r="K1415" s="157"/>
      <c r="L1415" s="155">
        <v>2022</v>
      </c>
      <c r="M1415" s="158">
        <v>14309</v>
      </c>
      <c r="N1415" s="159">
        <v>86551295.730000004</v>
      </c>
      <c r="O1415" s="159">
        <v>77632450.299999997</v>
      </c>
      <c r="P1415" s="159">
        <v>57177008.519999996</v>
      </c>
      <c r="Q1415" s="159">
        <v>27629093</v>
      </c>
      <c r="R1415" s="159">
        <v>29547915.52</v>
      </c>
      <c r="S1415" s="159">
        <v>8918845.4299999997</v>
      </c>
      <c r="T1415" s="159">
        <v>215956.23</v>
      </c>
      <c r="U1415" s="159">
        <v>85963893.530000001</v>
      </c>
      <c r="V1415" s="159">
        <v>68630955.359999999</v>
      </c>
      <c r="W1415" s="159">
        <v>21768109.600000001</v>
      </c>
      <c r="X1415" s="159">
        <v>166048.47</v>
      </c>
      <c r="Y1415" s="159">
        <v>17332938.170000002</v>
      </c>
      <c r="Z1415" s="159">
        <v>9627429.7300000004</v>
      </c>
      <c r="AA1415" s="159">
        <v>3000000</v>
      </c>
      <c r="AB1415" s="159">
        <v>6627429.7300000004</v>
      </c>
      <c r="AC1415" s="159">
        <v>1868200</v>
      </c>
      <c r="AD1415" s="159">
        <v>1868200</v>
      </c>
      <c r="AE1415" s="159">
        <v>12034400</v>
      </c>
      <c r="AF1415" s="159">
        <v>9001494.9399999995</v>
      </c>
      <c r="AG1415" s="159">
        <v>394487.55</v>
      </c>
      <c r="AH1415" s="159">
        <v>480497.94</v>
      </c>
      <c r="AI1415" s="159">
        <v>0</v>
      </c>
      <c r="AJ1415" s="159">
        <v>0</v>
      </c>
    </row>
    <row r="1416" spans="1:36">
      <c r="A1416" s="153">
        <v>18</v>
      </c>
      <c r="B1416" s="154">
        <v>11</v>
      </c>
      <c r="C1416" s="154">
        <v>9</v>
      </c>
      <c r="D1416" s="155">
        <v>2</v>
      </c>
      <c r="E1416" s="155" t="s">
        <v>556</v>
      </c>
      <c r="F1416" s="156" t="s">
        <v>4586</v>
      </c>
      <c r="G1416" s="156" t="s">
        <v>556</v>
      </c>
      <c r="H1416" s="156" t="s">
        <v>4595</v>
      </c>
      <c r="I1416" s="155">
        <v>1811092</v>
      </c>
      <c r="J1416" s="157" t="s">
        <v>1490</v>
      </c>
      <c r="K1416" s="157"/>
      <c r="L1416" s="155">
        <v>2022</v>
      </c>
      <c r="M1416" s="158">
        <v>8244</v>
      </c>
      <c r="N1416" s="159">
        <v>60365244.170000002</v>
      </c>
      <c r="O1416" s="159">
        <v>41327414.829999998</v>
      </c>
      <c r="P1416" s="159">
        <v>29131963.300000001</v>
      </c>
      <c r="Q1416" s="159">
        <v>12131804</v>
      </c>
      <c r="R1416" s="159">
        <v>17000159.300000001</v>
      </c>
      <c r="S1416" s="159">
        <v>19037829.34</v>
      </c>
      <c r="T1416" s="159">
        <v>1046000.57</v>
      </c>
      <c r="U1416" s="159">
        <v>55829277.479999997</v>
      </c>
      <c r="V1416" s="159">
        <v>36377168.93</v>
      </c>
      <c r="W1416" s="159">
        <v>12114377.93</v>
      </c>
      <c r="X1416" s="159">
        <v>50043.18</v>
      </c>
      <c r="Y1416" s="159">
        <v>19452108.550000001</v>
      </c>
      <c r="Z1416" s="159">
        <v>5383867.7400000002</v>
      </c>
      <c r="AA1416" s="159">
        <v>2635844</v>
      </c>
      <c r="AB1416" s="159">
        <v>2748023.74</v>
      </c>
      <c r="AC1416" s="159">
        <v>944148</v>
      </c>
      <c r="AD1416" s="159">
        <v>907048</v>
      </c>
      <c r="AE1416" s="159">
        <v>5020235.28</v>
      </c>
      <c r="AF1416" s="159">
        <v>4950245.9000000004</v>
      </c>
      <c r="AG1416" s="159">
        <v>1049546.47</v>
      </c>
      <c r="AH1416" s="159">
        <v>1301313.24</v>
      </c>
      <c r="AI1416" s="159">
        <v>0</v>
      </c>
      <c r="AJ1416" s="159">
        <v>256.5</v>
      </c>
    </row>
    <row r="1417" spans="1:36">
      <c r="A1417" s="153">
        <v>18</v>
      </c>
      <c r="B1417" s="154">
        <v>11</v>
      </c>
      <c r="C1417" s="154">
        <v>10</v>
      </c>
      <c r="D1417" s="155">
        <v>2</v>
      </c>
      <c r="E1417" s="155" t="s">
        <v>556</v>
      </c>
      <c r="F1417" s="156" t="s">
        <v>4586</v>
      </c>
      <c r="G1417" s="156" t="s">
        <v>556</v>
      </c>
      <c r="H1417" s="156" t="s">
        <v>4596</v>
      </c>
      <c r="I1417" s="155">
        <v>1811102</v>
      </c>
      <c r="J1417" s="157" t="s">
        <v>1489</v>
      </c>
      <c r="K1417" s="157"/>
      <c r="L1417" s="155">
        <v>2022</v>
      </c>
      <c r="M1417" s="158">
        <v>7739</v>
      </c>
      <c r="N1417" s="159">
        <v>45501069.060000002</v>
      </c>
      <c r="O1417" s="159">
        <v>39711370.43</v>
      </c>
      <c r="P1417" s="159">
        <v>26397824.890000001</v>
      </c>
      <c r="Q1417" s="159">
        <v>11887508</v>
      </c>
      <c r="R1417" s="159">
        <v>14510316.890000001</v>
      </c>
      <c r="S1417" s="159">
        <v>5789698.6299999999</v>
      </c>
      <c r="T1417" s="159">
        <v>50152</v>
      </c>
      <c r="U1417" s="159">
        <v>43159996.57</v>
      </c>
      <c r="V1417" s="159">
        <v>34606247.770000003</v>
      </c>
      <c r="W1417" s="159">
        <v>13332543.5</v>
      </c>
      <c r="X1417" s="159">
        <v>122870.74</v>
      </c>
      <c r="Y1417" s="159">
        <v>8553748.8000000007</v>
      </c>
      <c r="Z1417" s="159">
        <v>2158166.41</v>
      </c>
      <c r="AA1417" s="159">
        <v>0</v>
      </c>
      <c r="AB1417" s="159">
        <v>2158166.41</v>
      </c>
      <c r="AC1417" s="159">
        <v>1125000</v>
      </c>
      <c r="AD1417" s="159">
        <v>1125000</v>
      </c>
      <c r="AE1417" s="159">
        <v>7375000</v>
      </c>
      <c r="AF1417" s="159">
        <v>5105122.66</v>
      </c>
      <c r="AG1417" s="159">
        <v>270839.11</v>
      </c>
      <c r="AH1417" s="159">
        <v>413008.85</v>
      </c>
      <c r="AI1417" s="159">
        <v>0</v>
      </c>
      <c r="AJ1417" s="159">
        <v>0</v>
      </c>
    </row>
    <row r="1418" spans="1:36">
      <c r="A1418" s="153">
        <v>18</v>
      </c>
      <c r="B1418" s="154">
        <v>12</v>
      </c>
      <c r="C1418" s="154">
        <v>1</v>
      </c>
      <c r="D1418" s="155">
        <v>2</v>
      </c>
      <c r="E1418" s="155" t="s">
        <v>556</v>
      </c>
      <c r="F1418" s="156" t="s">
        <v>4597</v>
      </c>
      <c r="G1418" s="156" t="s">
        <v>556</v>
      </c>
      <c r="H1418" s="156" t="s">
        <v>4598</v>
      </c>
      <c r="I1418" s="155">
        <v>1812012</v>
      </c>
      <c r="J1418" s="157" t="s">
        <v>1488</v>
      </c>
      <c r="K1418" s="157"/>
      <c r="L1418" s="155">
        <v>2022</v>
      </c>
      <c r="M1418" s="158">
        <v>6069</v>
      </c>
      <c r="N1418" s="159">
        <v>39283933.560000002</v>
      </c>
      <c r="O1418" s="159">
        <v>31770599.940000001</v>
      </c>
      <c r="P1418" s="159">
        <v>25869543.449999999</v>
      </c>
      <c r="Q1418" s="159">
        <v>13133192</v>
      </c>
      <c r="R1418" s="159">
        <v>12736351.449999999</v>
      </c>
      <c r="S1418" s="159">
        <v>7513333.6200000001</v>
      </c>
      <c r="T1418" s="159">
        <v>45322.36</v>
      </c>
      <c r="U1418" s="159">
        <v>34099192.579999998</v>
      </c>
      <c r="V1418" s="159">
        <v>28835146.940000001</v>
      </c>
      <c r="W1418" s="159">
        <v>8430699.3300000001</v>
      </c>
      <c r="X1418" s="159">
        <v>81118.820000000007</v>
      </c>
      <c r="Y1418" s="159">
        <v>5264045.6399999997</v>
      </c>
      <c r="Z1418" s="159">
        <v>4073480.34</v>
      </c>
      <c r="AA1418" s="159">
        <v>1881875</v>
      </c>
      <c r="AB1418" s="159">
        <v>2191605.34</v>
      </c>
      <c r="AC1418" s="159">
        <v>1448000</v>
      </c>
      <c r="AD1418" s="159">
        <v>1448000</v>
      </c>
      <c r="AE1418" s="159">
        <v>3933875</v>
      </c>
      <c r="AF1418" s="159">
        <v>2935453</v>
      </c>
      <c r="AG1418" s="159">
        <v>114970</v>
      </c>
      <c r="AH1418" s="159">
        <v>128145.68</v>
      </c>
      <c r="AI1418" s="159">
        <v>0</v>
      </c>
      <c r="AJ1418" s="159">
        <v>0</v>
      </c>
    </row>
    <row r="1419" spans="1:36">
      <c r="A1419" s="153">
        <v>18</v>
      </c>
      <c r="B1419" s="154">
        <v>12</v>
      </c>
      <c r="C1419" s="154">
        <v>2</v>
      </c>
      <c r="D1419" s="155">
        <v>2</v>
      </c>
      <c r="E1419" s="155" t="s">
        <v>556</v>
      </c>
      <c r="F1419" s="156" t="s">
        <v>4597</v>
      </c>
      <c r="G1419" s="156" t="s">
        <v>556</v>
      </c>
      <c r="H1419" s="156" t="s">
        <v>4599</v>
      </c>
      <c r="I1419" s="155">
        <v>1812022</v>
      </c>
      <c r="J1419" s="157" t="s">
        <v>834</v>
      </c>
      <c r="K1419" s="157"/>
      <c r="L1419" s="155">
        <v>2022</v>
      </c>
      <c r="M1419" s="158">
        <v>5351</v>
      </c>
      <c r="N1419" s="159">
        <v>39768772.43</v>
      </c>
      <c r="O1419" s="159">
        <v>25263433.5</v>
      </c>
      <c r="P1419" s="159">
        <v>20336712.920000002</v>
      </c>
      <c r="Q1419" s="159">
        <v>10727695</v>
      </c>
      <c r="R1419" s="159">
        <v>9609017.9199999999</v>
      </c>
      <c r="S1419" s="159">
        <v>14505338.93</v>
      </c>
      <c r="T1419" s="159">
        <v>0</v>
      </c>
      <c r="U1419" s="159">
        <v>36856855.289999999</v>
      </c>
      <c r="V1419" s="159">
        <v>20731234.68</v>
      </c>
      <c r="W1419" s="159">
        <v>6016400.5800000001</v>
      </c>
      <c r="X1419" s="159">
        <v>22717.59</v>
      </c>
      <c r="Y1419" s="159">
        <v>16125620.609999999</v>
      </c>
      <c r="Z1419" s="159">
        <v>5465092.4000000004</v>
      </c>
      <c r="AA1419" s="159">
        <v>1130125.8</v>
      </c>
      <c r="AB1419" s="159">
        <v>4334966.6000000006</v>
      </c>
      <c r="AC1419" s="159">
        <v>370033</v>
      </c>
      <c r="AD1419" s="159">
        <v>370033</v>
      </c>
      <c r="AE1419" s="159">
        <v>1734463.98</v>
      </c>
      <c r="AF1419" s="159">
        <v>4532198.82</v>
      </c>
      <c r="AG1419" s="159">
        <v>114900</v>
      </c>
      <c r="AH1419" s="159">
        <v>114900</v>
      </c>
      <c r="AI1419" s="159">
        <v>0</v>
      </c>
      <c r="AJ1419" s="159">
        <v>0</v>
      </c>
    </row>
    <row r="1420" spans="1:36">
      <c r="A1420" s="153">
        <v>18</v>
      </c>
      <c r="B1420" s="154">
        <v>12</v>
      </c>
      <c r="C1420" s="154">
        <v>3</v>
      </c>
      <c r="D1420" s="155">
        <v>2</v>
      </c>
      <c r="E1420" s="155" t="s">
        <v>556</v>
      </c>
      <c r="F1420" s="156" t="s">
        <v>4597</v>
      </c>
      <c r="G1420" s="156" t="s">
        <v>556</v>
      </c>
      <c r="H1420" s="156" t="s">
        <v>4600</v>
      </c>
      <c r="I1420" s="155">
        <v>1812032</v>
      </c>
      <c r="J1420" s="157" t="s">
        <v>1487</v>
      </c>
      <c r="K1420" s="157"/>
      <c r="L1420" s="155">
        <v>2022</v>
      </c>
      <c r="M1420" s="158">
        <v>10097</v>
      </c>
      <c r="N1420" s="159">
        <v>78772955.019999996</v>
      </c>
      <c r="O1420" s="159">
        <v>55726703.840000004</v>
      </c>
      <c r="P1420" s="159">
        <v>46485122.539999999</v>
      </c>
      <c r="Q1420" s="159">
        <v>23343109</v>
      </c>
      <c r="R1420" s="159">
        <v>23142013.539999999</v>
      </c>
      <c r="S1420" s="159">
        <v>23046251.18</v>
      </c>
      <c r="T1420" s="159">
        <v>606674.51</v>
      </c>
      <c r="U1420" s="159">
        <v>66530921.439999998</v>
      </c>
      <c r="V1420" s="159">
        <v>50547349.890000001</v>
      </c>
      <c r="W1420" s="159">
        <v>19771385.640000001</v>
      </c>
      <c r="X1420" s="159">
        <v>341533.9</v>
      </c>
      <c r="Y1420" s="159">
        <v>15983571.550000001</v>
      </c>
      <c r="Z1420" s="159">
        <v>1785760.28</v>
      </c>
      <c r="AA1420" s="159">
        <v>0</v>
      </c>
      <c r="AB1420" s="159">
        <v>1785760.28</v>
      </c>
      <c r="AC1420" s="159">
        <v>4559831.01</v>
      </c>
      <c r="AD1420" s="159">
        <v>4559831.01</v>
      </c>
      <c r="AE1420" s="159">
        <v>16313627.449999999</v>
      </c>
      <c r="AF1420" s="159">
        <v>5179353.95</v>
      </c>
      <c r="AG1420" s="159">
        <v>493042.52</v>
      </c>
      <c r="AH1420" s="159">
        <v>595831.21</v>
      </c>
      <c r="AI1420" s="159">
        <v>0</v>
      </c>
      <c r="AJ1420" s="159">
        <v>0</v>
      </c>
    </row>
    <row r="1421" spans="1:36">
      <c r="A1421" s="153">
        <v>18</v>
      </c>
      <c r="B1421" s="154">
        <v>12</v>
      </c>
      <c r="C1421" s="154">
        <v>4</v>
      </c>
      <c r="D1421" s="155">
        <v>2</v>
      </c>
      <c r="E1421" s="155" t="s">
        <v>556</v>
      </c>
      <c r="F1421" s="156" t="s">
        <v>4597</v>
      </c>
      <c r="G1421" s="156" t="s">
        <v>556</v>
      </c>
      <c r="H1421" s="156" t="s">
        <v>4601</v>
      </c>
      <c r="I1421" s="155">
        <v>1812042</v>
      </c>
      <c r="J1421" s="157" t="s">
        <v>1486</v>
      </c>
      <c r="K1421" s="157"/>
      <c r="L1421" s="155">
        <v>2022</v>
      </c>
      <c r="M1421" s="158">
        <v>4246</v>
      </c>
      <c r="N1421" s="159">
        <v>30192229.719999999</v>
      </c>
      <c r="O1421" s="159">
        <v>21091354.48</v>
      </c>
      <c r="P1421" s="159">
        <v>14892352.1</v>
      </c>
      <c r="Q1421" s="159">
        <v>7065235</v>
      </c>
      <c r="R1421" s="159">
        <v>7827117.0999999996</v>
      </c>
      <c r="S1421" s="159">
        <v>9100875.2400000002</v>
      </c>
      <c r="T1421" s="159">
        <v>116050</v>
      </c>
      <c r="U1421" s="159">
        <v>29894543.52</v>
      </c>
      <c r="V1421" s="159">
        <v>17433287.219999999</v>
      </c>
      <c r="W1421" s="159">
        <v>6740636.4900000002</v>
      </c>
      <c r="X1421" s="159">
        <v>260861.07</v>
      </c>
      <c r="Y1421" s="159">
        <v>12461256.300000001</v>
      </c>
      <c r="Z1421" s="159">
        <v>4427514.45</v>
      </c>
      <c r="AA1421" s="159">
        <v>3659826</v>
      </c>
      <c r="AB1421" s="159">
        <v>767688.45000000019</v>
      </c>
      <c r="AC1421" s="159">
        <v>1212923.05</v>
      </c>
      <c r="AD1421" s="159">
        <v>1212923.05</v>
      </c>
      <c r="AE1421" s="159">
        <v>12884666.32</v>
      </c>
      <c r="AF1421" s="159">
        <v>3658067.26</v>
      </c>
      <c r="AG1421" s="159">
        <v>119536.27</v>
      </c>
      <c r="AH1421" s="159">
        <v>64536.27</v>
      </c>
      <c r="AI1421" s="159">
        <v>0</v>
      </c>
      <c r="AJ1421" s="159">
        <v>0</v>
      </c>
    </row>
    <row r="1422" spans="1:36">
      <c r="A1422" s="153">
        <v>18</v>
      </c>
      <c r="B1422" s="154">
        <v>12</v>
      </c>
      <c r="C1422" s="154">
        <v>5</v>
      </c>
      <c r="D1422" s="155">
        <v>3</v>
      </c>
      <c r="E1422" s="155" t="s">
        <v>556</v>
      </c>
      <c r="F1422" s="156" t="s">
        <v>4602</v>
      </c>
      <c r="G1422" s="156" t="s">
        <v>556</v>
      </c>
      <c r="H1422" s="156" t="s">
        <v>4603</v>
      </c>
      <c r="I1422" s="155">
        <v>1812053</v>
      </c>
      <c r="J1422" s="157" t="s">
        <v>1485</v>
      </c>
      <c r="K1422" s="157"/>
      <c r="L1422" s="155">
        <v>2022</v>
      </c>
      <c r="M1422" s="158">
        <v>22279</v>
      </c>
      <c r="N1422" s="159">
        <v>116311027.7</v>
      </c>
      <c r="O1422" s="159">
        <v>101015551.39</v>
      </c>
      <c r="P1422" s="159">
        <v>55468928.840000004</v>
      </c>
      <c r="Q1422" s="159">
        <v>19367617</v>
      </c>
      <c r="R1422" s="159">
        <v>36101311.840000004</v>
      </c>
      <c r="S1422" s="159">
        <v>15295476.310000001</v>
      </c>
      <c r="T1422" s="159">
        <v>810589.44</v>
      </c>
      <c r="U1422" s="159">
        <v>122241431.34</v>
      </c>
      <c r="V1422" s="159">
        <v>89100030.150000006</v>
      </c>
      <c r="W1422" s="159">
        <v>33532174.559999999</v>
      </c>
      <c r="X1422" s="159">
        <v>180025.86</v>
      </c>
      <c r="Y1422" s="159">
        <v>33141401.190000001</v>
      </c>
      <c r="Z1422" s="159">
        <v>10981104.24</v>
      </c>
      <c r="AA1422" s="159">
        <v>10409314.02</v>
      </c>
      <c r="AB1422" s="159">
        <v>571790.22000000067</v>
      </c>
      <c r="AC1422" s="159">
        <v>1292494</v>
      </c>
      <c r="AD1422" s="159">
        <v>1292494</v>
      </c>
      <c r="AE1422" s="159">
        <v>23669333.02</v>
      </c>
      <c r="AF1422" s="159">
        <v>11915521.24</v>
      </c>
      <c r="AG1422" s="159">
        <v>828939.1</v>
      </c>
      <c r="AH1422" s="159">
        <v>559131.36</v>
      </c>
      <c r="AI1422" s="159">
        <v>0</v>
      </c>
      <c r="AJ1422" s="159">
        <v>0</v>
      </c>
    </row>
    <row r="1423" spans="1:36">
      <c r="A1423" s="153">
        <v>18</v>
      </c>
      <c r="B1423" s="154">
        <v>12</v>
      </c>
      <c r="C1423" s="154">
        <v>6</v>
      </c>
      <c r="D1423" s="155">
        <v>3</v>
      </c>
      <c r="E1423" s="155" t="s">
        <v>556</v>
      </c>
      <c r="F1423" s="156" t="s">
        <v>4602</v>
      </c>
      <c r="G1423" s="156" t="s">
        <v>556</v>
      </c>
      <c r="H1423" s="156" t="s">
        <v>4604</v>
      </c>
      <c r="I1423" s="155">
        <v>1812063</v>
      </c>
      <c r="J1423" s="157" t="s">
        <v>1484</v>
      </c>
      <c r="K1423" s="157"/>
      <c r="L1423" s="155">
        <v>2022</v>
      </c>
      <c r="M1423" s="158">
        <v>10146</v>
      </c>
      <c r="N1423" s="159">
        <v>44034491.979999997</v>
      </c>
      <c r="O1423" s="159">
        <v>42037918.600000001</v>
      </c>
      <c r="P1423" s="159">
        <v>30639421.34</v>
      </c>
      <c r="Q1423" s="159">
        <v>13030855</v>
      </c>
      <c r="R1423" s="159">
        <v>17608566.34</v>
      </c>
      <c r="S1423" s="159">
        <v>1996573.38</v>
      </c>
      <c r="T1423" s="159">
        <v>163814.17000000001</v>
      </c>
      <c r="U1423" s="159">
        <v>40290984.5</v>
      </c>
      <c r="V1423" s="159">
        <v>37776661.590000004</v>
      </c>
      <c r="W1423" s="159">
        <v>13378540.359999999</v>
      </c>
      <c r="X1423" s="159">
        <v>97953.57</v>
      </c>
      <c r="Y1423" s="159">
        <v>2514322.91</v>
      </c>
      <c r="Z1423" s="159">
        <v>2093266.33</v>
      </c>
      <c r="AA1423" s="159">
        <v>0</v>
      </c>
      <c r="AB1423" s="159">
        <v>2093266.33</v>
      </c>
      <c r="AC1423" s="159">
        <v>946898.6</v>
      </c>
      <c r="AD1423" s="159">
        <v>946898.6</v>
      </c>
      <c r="AE1423" s="159">
        <v>7923960</v>
      </c>
      <c r="AF1423" s="159">
        <v>4261257.01</v>
      </c>
      <c r="AG1423" s="159">
        <v>154955.84</v>
      </c>
      <c r="AH1423" s="159">
        <v>154955.84</v>
      </c>
      <c r="AI1423" s="159">
        <v>0</v>
      </c>
      <c r="AJ1423" s="159">
        <v>0</v>
      </c>
    </row>
    <row r="1424" spans="1:36">
      <c r="A1424" s="153">
        <v>18</v>
      </c>
      <c r="B1424" s="154">
        <v>12</v>
      </c>
      <c r="C1424" s="154">
        <v>7</v>
      </c>
      <c r="D1424" s="155">
        <v>3</v>
      </c>
      <c r="E1424" s="155" t="s">
        <v>556</v>
      </c>
      <c r="F1424" s="156" t="s">
        <v>4602</v>
      </c>
      <c r="G1424" s="156" t="s">
        <v>556</v>
      </c>
      <c r="H1424" s="156" t="s">
        <v>4605</v>
      </c>
      <c r="I1424" s="155">
        <v>1812073</v>
      </c>
      <c r="J1424" s="157" t="s">
        <v>1483</v>
      </c>
      <c r="K1424" s="157"/>
      <c r="L1424" s="155">
        <v>2022</v>
      </c>
      <c r="M1424" s="158">
        <v>8242</v>
      </c>
      <c r="N1424" s="159">
        <v>43014050.130000003</v>
      </c>
      <c r="O1424" s="159">
        <v>38600209.700000003</v>
      </c>
      <c r="P1424" s="159">
        <v>27807443.16</v>
      </c>
      <c r="Q1424" s="159">
        <v>14806003</v>
      </c>
      <c r="R1424" s="159">
        <v>13001440.16</v>
      </c>
      <c r="S1424" s="159">
        <v>4413840.43</v>
      </c>
      <c r="T1424" s="159">
        <v>251296.85</v>
      </c>
      <c r="U1424" s="159">
        <v>32944941.829999998</v>
      </c>
      <c r="V1424" s="159">
        <v>27627737.030000001</v>
      </c>
      <c r="W1424" s="159">
        <v>9859212.1400000006</v>
      </c>
      <c r="X1424" s="159">
        <v>0</v>
      </c>
      <c r="Y1424" s="159">
        <v>5317204.8</v>
      </c>
      <c r="Z1424" s="159">
        <v>10437077.970000001</v>
      </c>
      <c r="AA1424" s="159">
        <v>0</v>
      </c>
      <c r="AB1424" s="159">
        <v>10437077.970000001</v>
      </c>
      <c r="AC1424" s="159">
        <v>0</v>
      </c>
      <c r="AD1424" s="159">
        <v>0</v>
      </c>
      <c r="AE1424" s="159">
        <v>0</v>
      </c>
      <c r="AF1424" s="159">
        <v>10972472.67</v>
      </c>
      <c r="AG1424" s="159">
        <v>134880</v>
      </c>
      <c r="AH1424" s="159">
        <v>134880</v>
      </c>
      <c r="AI1424" s="159">
        <v>0</v>
      </c>
      <c r="AJ1424" s="159">
        <v>0</v>
      </c>
    </row>
    <row r="1425" spans="1:36">
      <c r="A1425" s="153">
        <v>18</v>
      </c>
      <c r="B1425" s="154">
        <v>13</v>
      </c>
      <c r="C1425" s="154">
        <v>1</v>
      </c>
      <c r="D1425" s="155">
        <v>2</v>
      </c>
      <c r="E1425" s="155" t="s">
        <v>556</v>
      </c>
      <c r="F1425" s="156" t="s">
        <v>4606</v>
      </c>
      <c r="G1425" s="156" t="s">
        <v>556</v>
      </c>
      <c r="H1425" s="156" t="s">
        <v>4607</v>
      </c>
      <c r="I1425" s="155">
        <v>1813012</v>
      </c>
      <c r="J1425" s="157" t="s">
        <v>1482</v>
      </c>
      <c r="K1425" s="157"/>
      <c r="L1425" s="155">
        <v>2022</v>
      </c>
      <c r="M1425" s="158">
        <v>6493</v>
      </c>
      <c r="N1425" s="159">
        <v>39101866.829999998</v>
      </c>
      <c r="O1425" s="159">
        <v>35308048.939999998</v>
      </c>
      <c r="P1425" s="159">
        <v>27587510.800000001</v>
      </c>
      <c r="Q1425" s="159">
        <v>11872813</v>
      </c>
      <c r="R1425" s="159">
        <v>15714697.800000001</v>
      </c>
      <c r="S1425" s="159">
        <v>3793817.89</v>
      </c>
      <c r="T1425" s="159">
        <v>362509.74</v>
      </c>
      <c r="U1425" s="159">
        <v>37972473.869999997</v>
      </c>
      <c r="V1425" s="159">
        <v>33844573.310000002</v>
      </c>
      <c r="W1425" s="159">
        <v>11589436.380000001</v>
      </c>
      <c r="X1425" s="159">
        <v>100782.96</v>
      </c>
      <c r="Y1425" s="159">
        <v>4127900.56</v>
      </c>
      <c r="Z1425" s="159">
        <v>1304415.6599999999</v>
      </c>
      <c r="AA1425" s="159">
        <v>0</v>
      </c>
      <c r="AB1425" s="159">
        <v>1304415.6599999999</v>
      </c>
      <c r="AC1425" s="159">
        <v>695000</v>
      </c>
      <c r="AD1425" s="159">
        <v>695000</v>
      </c>
      <c r="AE1425" s="159">
        <v>3091201.5</v>
      </c>
      <c r="AF1425" s="159">
        <v>1463475.63</v>
      </c>
      <c r="AG1425" s="159">
        <v>306493.71000000002</v>
      </c>
      <c r="AH1425" s="159">
        <v>322136.33</v>
      </c>
      <c r="AI1425" s="159">
        <v>0</v>
      </c>
      <c r="AJ1425" s="159">
        <v>171201.5</v>
      </c>
    </row>
    <row r="1426" spans="1:36">
      <c r="A1426" s="153">
        <v>18</v>
      </c>
      <c r="B1426" s="154">
        <v>13</v>
      </c>
      <c r="C1426" s="154">
        <v>2</v>
      </c>
      <c r="D1426" s="155">
        <v>3</v>
      </c>
      <c r="E1426" s="155" t="s">
        <v>556</v>
      </c>
      <c r="F1426" s="156" t="s">
        <v>4608</v>
      </c>
      <c r="G1426" s="156" t="s">
        <v>556</v>
      </c>
      <c r="H1426" s="156" t="s">
        <v>4609</v>
      </c>
      <c r="I1426" s="155">
        <v>1813023</v>
      </c>
      <c r="J1426" s="157" t="s">
        <v>1481</v>
      </c>
      <c r="K1426" s="157"/>
      <c r="L1426" s="155">
        <v>2022</v>
      </c>
      <c r="M1426" s="158">
        <v>9143</v>
      </c>
      <c r="N1426" s="159">
        <v>52804866.789999999</v>
      </c>
      <c r="O1426" s="159">
        <v>49499440.939999998</v>
      </c>
      <c r="P1426" s="159">
        <v>39657981.829999998</v>
      </c>
      <c r="Q1426" s="159">
        <v>19823849</v>
      </c>
      <c r="R1426" s="159">
        <v>19834132.829999998</v>
      </c>
      <c r="S1426" s="159">
        <v>3305425.85</v>
      </c>
      <c r="T1426" s="159">
        <v>299249.12</v>
      </c>
      <c r="U1426" s="159">
        <v>51203512.619999997</v>
      </c>
      <c r="V1426" s="159">
        <v>47283258.380000003</v>
      </c>
      <c r="W1426" s="159">
        <v>18028562.789999999</v>
      </c>
      <c r="X1426" s="159">
        <v>332322.32</v>
      </c>
      <c r="Y1426" s="159">
        <v>3920254.24</v>
      </c>
      <c r="Z1426" s="159">
        <v>4011096.55</v>
      </c>
      <c r="AA1426" s="159">
        <v>0</v>
      </c>
      <c r="AB1426" s="159">
        <v>4011096.55</v>
      </c>
      <c r="AC1426" s="159">
        <v>620515</v>
      </c>
      <c r="AD1426" s="159">
        <v>620515</v>
      </c>
      <c r="AE1426" s="159">
        <v>12821184.720000001</v>
      </c>
      <c r="AF1426" s="159">
        <v>2216182.56</v>
      </c>
      <c r="AG1426" s="159">
        <v>485556.7</v>
      </c>
      <c r="AH1426" s="159">
        <v>536188.43999999994</v>
      </c>
      <c r="AI1426" s="159">
        <v>0</v>
      </c>
      <c r="AJ1426" s="159">
        <v>2149.7199999999998</v>
      </c>
    </row>
    <row r="1427" spans="1:36">
      <c r="A1427" s="153">
        <v>18</v>
      </c>
      <c r="B1427" s="154">
        <v>13</v>
      </c>
      <c r="C1427" s="154">
        <v>3</v>
      </c>
      <c r="D1427" s="155">
        <v>2</v>
      </c>
      <c r="E1427" s="155" t="s">
        <v>556</v>
      </c>
      <c r="F1427" s="156" t="s">
        <v>4606</v>
      </c>
      <c r="G1427" s="156" t="s">
        <v>556</v>
      </c>
      <c r="H1427" s="156" t="s">
        <v>4610</v>
      </c>
      <c r="I1427" s="155">
        <v>1813032</v>
      </c>
      <c r="J1427" s="157" t="s">
        <v>1480</v>
      </c>
      <c r="K1427" s="157"/>
      <c r="L1427" s="155">
        <v>2022</v>
      </c>
      <c r="M1427" s="158">
        <v>5450</v>
      </c>
      <c r="N1427" s="159">
        <v>33049557.640000001</v>
      </c>
      <c r="O1427" s="159">
        <v>27190588.07</v>
      </c>
      <c r="P1427" s="159">
        <v>20161614.689999998</v>
      </c>
      <c r="Q1427" s="159">
        <v>9956359</v>
      </c>
      <c r="R1427" s="159">
        <v>10205255.689999999</v>
      </c>
      <c r="S1427" s="159">
        <v>5858969.5700000003</v>
      </c>
      <c r="T1427" s="159">
        <v>688525.71</v>
      </c>
      <c r="U1427" s="159">
        <v>27762113.91</v>
      </c>
      <c r="V1427" s="159">
        <v>25455194.850000001</v>
      </c>
      <c r="W1427" s="159">
        <v>7570114.7400000002</v>
      </c>
      <c r="X1427" s="159">
        <v>100267.53</v>
      </c>
      <c r="Y1427" s="159">
        <v>2306919.06</v>
      </c>
      <c r="Z1427" s="159">
        <v>20474.59</v>
      </c>
      <c r="AA1427" s="159">
        <v>0</v>
      </c>
      <c r="AB1427" s="159">
        <v>20474.59</v>
      </c>
      <c r="AC1427" s="159">
        <v>779428.4</v>
      </c>
      <c r="AD1427" s="159">
        <v>779428.4</v>
      </c>
      <c r="AE1427" s="159">
        <v>6045000</v>
      </c>
      <c r="AF1427" s="159">
        <v>1735393.22</v>
      </c>
      <c r="AG1427" s="159">
        <v>515077.01</v>
      </c>
      <c r="AH1427" s="159">
        <v>273093.78000000003</v>
      </c>
      <c r="AI1427" s="159">
        <v>0</v>
      </c>
      <c r="AJ1427" s="159">
        <v>0</v>
      </c>
    </row>
    <row r="1428" spans="1:36">
      <c r="A1428" s="153">
        <v>18</v>
      </c>
      <c r="B1428" s="154">
        <v>13</v>
      </c>
      <c r="C1428" s="154">
        <v>4</v>
      </c>
      <c r="D1428" s="155">
        <v>2</v>
      </c>
      <c r="E1428" s="155" t="s">
        <v>556</v>
      </c>
      <c r="F1428" s="156" t="s">
        <v>4606</v>
      </c>
      <c r="G1428" s="156" t="s">
        <v>556</v>
      </c>
      <c r="H1428" s="156" t="s">
        <v>4611</v>
      </c>
      <c r="I1428" s="155">
        <v>1813042</v>
      </c>
      <c r="J1428" s="157" t="s">
        <v>1479</v>
      </c>
      <c r="K1428" s="157"/>
      <c r="L1428" s="155">
        <v>2022</v>
      </c>
      <c r="M1428" s="158">
        <v>5172</v>
      </c>
      <c r="N1428" s="159">
        <v>27130930.66</v>
      </c>
      <c r="O1428" s="159">
        <v>25195032.170000002</v>
      </c>
      <c r="P1428" s="159">
        <v>15685317.93</v>
      </c>
      <c r="Q1428" s="159">
        <v>5605454</v>
      </c>
      <c r="R1428" s="159">
        <v>10079863.93</v>
      </c>
      <c r="S1428" s="159">
        <v>1935898.49</v>
      </c>
      <c r="T1428" s="159">
        <v>376995.31</v>
      </c>
      <c r="U1428" s="159">
        <v>25258996.079999998</v>
      </c>
      <c r="V1428" s="159">
        <v>23167521.43</v>
      </c>
      <c r="W1428" s="159">
        <v>6864785.8499999996</v>
      </c>
      <c r="X1428" s="159">
        <v>0</v>
      </c>
      <c r="Y1428" s="159">
        <v>2091474.65</v>
      </c>
      <c r="Z1428" s="159">
        <v>6174716.0199999996</v>
      </c>
      <c r="AA1428" s="159">
        <v>0</v>
      </c>
      <c r="AB1428" s="159">
        <v>6174716.0199999996</v>
      </c>
      <c r="AC1428" s="159">
        <v>0</v>
      </c>
      <c r="AD1428" s="159">
        <v>0</v>
      </c>
      <c r="AE1428" s="159">
        <v>0</v>
      </c>
      <c r="AF1428" s="159">
        <v>2027510.74</v>
      </c>
      <c r="AG1428" s="159">
        <v>99998.85</v>
      </c>
      <c r="AH1428" s="159">
        <v>99998.85</v>
      </c>
      <c r="AI1428" s="159">
        <v>0</v>
      </c>
      <c r="AJ1428" s="159">
        <v>0</v>
      </c>
    </row>
    <row r="1429" spans="1:36">
      <c r="A1429" s="153">
        <v>18</v>
      </c>
      <c r="B1429" s="154">
        <v>13</v>
      </c>
      <c r="C1429" s="154">
        <v>5</v>
      </c>
      <c r="D1429" s="155">
        <v>2</v>
      </c>
      <c r="E1429" s="155" t="s">
        <v>556</v>
      </c>
      <c r="F1429" s="156" t="s">
        <v>4606</v>
      </c>
      <c r="G1429" s="156" t="s">
        <v>556</v>
      </c>
      <c r="H1429" s="156" t="s">
        <v>4612</v>
      </c>
      <c r="I1429" s="155">
        <v>1813052</v>
      </c>
      <c r="J1429" s="157" t="s">
        <v>1478</v>
      </c>
      <c r="K1429" s="157"/>
      <c r="L1429" s="155">
        <v>2022</v>
      </c>
      <c r="M1429" s="158">
        <v>4815</v>
      </c>
      <c r="N1429" s="159">
        <v>31598553.870000001</v>
      </c>
      <c r="O1429" s="159">
        <v>25285124.190000001</v>
      </c>
      <c r="P1429" s="159">
        <v>20429137.710000001</v>
      </c>
      <c r="Q1429" s="159">
        <v>10512953</v>
      </c>
      <c r="R1429" s="159">
        <v>9916184.7100000009</v>
      </c>
      <c r="S1429" s="159">
        <v>6313429.6799999997</v>
      </c>
      <c r="T1429" s="159">
        <v>367916.49</v>
      </c>
      <c r="U1429" s="159">
        <v>31304728.170000002</v>
      </c>
      <c r="V1429" s="159">
        <v>22899681.32</v>
      </c>
      <c r="W1429" s="159">
        <v>6479940.7699999996</v>
      </c>
      <c r="X1429" s="159">
        <v>64225.18</v>
      </c>
      <c r="Y1429" s="159">
        <v>8405046.8499999996</v>
      </c>
      <c r="Z1429" s="159">
        <v>2685781.14</v>
      </c>
      <c r="AA1429" s="159">
        <v>0</v>
      </c>
      <c r="AB1429" s="159">
        <v>2685781.14</v>
      </c>
      <c r="AC1429" s="159">
        <v>919544</v>
      </c>
      <c r="AD1429" s="159">
        <v>919544</v>
      </c>
      <c r="AE1429" s="159">
        <v>2084127</v>
      </c>
      <c r="AF1429" s="159">
        <v>2385442.87</v>
      </c>
      <c r="AG1429" s="159">
        <v>542478</v>
      </c>
      <c r="AH1429" s="159">
        <v>642482.79</v>
      </c>
      <c r="AI1429" s="159">
        <v>0</v>
      </c>
      <c r="AJ1429" s="159">
        <v>0</v>
      </c>
    </row>
    <row r="1430" spans="1:36">
      <c r="A1430" s="153">
        <v>18</v>
      </c>
      <c r="B1430" s="154">
        <v>13</v>
      </c>
      <c r="C1430" s="154">
        <v>6</v>
      </c>
      <c r="D1430" s="155">
        <v>2</v>
      </c>
      <c r="E1430" s="155" t="s">
        <v>556</v>
      </c>
      <c r="F1430" s="156" t="s">
        <v>4606</v>
      </c>
      <c r="G1430" s="156" t="s">
        <v>556</v>
      </c>
      <c r="H1430" s="156" t="s">
        <v>4613</v>
      </c>
      <c r="I1430" s="155">
        <v>1813062</v>
      </c>
      <c r="J1430" s="157" t="s">
        <v>1477</v>
      </c>
      <c r="K1430" s="157"/>
      <c r="L1430" s="155">
        <v>2022</v>
      </c>
      <c r="M1430" s="158">
        <v>6532</v>
      </c>
      <c r="N1430" s="159">
        <v>33896630.189999998</v>
      </c>
      <c r="O1430" s="159">
        <v>31564622.68</v>
      </c>
      <c r="P1430" s="159">
        <v>20546763.300000001</v>
      </c>
      <c r="Q1430" s="159">
        <v>8776217</v>
      </c>
      <c r="R1430" s="159">
        <v>11770546.300000001</v>
      </c>
      <c r="S1430" s="159">
        <v>2332007.5099999998</v>
      </c>
      <c r="T1430" s="159">
        <v>143917</v>
      </c>
      <c r="U1430" s="159">
        <v>33182153.039999999</v>
      </c>
      <c r="V1430" s="159">
        <v>29563812.170000002</v>
      </c>
      <c r="W1430" s="159">
        <v>10830984</v>
      </c>
      <c r="X1430" s="159">
        <v>127469.21</v>
      </c>
      <c r="Y1430" s="159">
        <v>3618340.87</v>
      </c>
      <c r="Z1430" s="159">
        <v>4644635.72</v>
      </c>
      <c r="AA1430" s="159">
        <v>2837320</v>
      </c>
      <c r="AB1430" s="159">
        <v>1807315.7199999997</v>
      </c>
      <c r="AC1430" s="159">
        <v>1179040</v>
      </c>
      <c r="AD1430" s="159">
        <v>1179040</v>
      </c>
      <c r="AE1430" s="159">
        <v>6864402</v>
      </c>
      <c r="AF1430" s="159">
        <v>2000810.51</v>
      </c>
      <c r="AG1430" s="159">
        <v>271031.71000000002</v>
      </c>
      <c r="AH1430" s="159">
        <v>218398.85</v>
      </c>
      <c r="AI1430" s="159">
        <v>0</v>
      </c>
      <c r="AJ1430" s="159">
        <v>0</v>
      </c>
    </row>
    <row r="1431" spans="1:36">
      <c r="A1431" s="153">
        <v>18</v>
      </c>
      <c r="B1431" s="154">
        <v>13</v>
      </c>
      <c r="C1431" s="154">
        <v>7</v>
      </c>
      <c r="D1431" s="155">
        <v>2</v>
      </c>
      <c r="E1431" s="155" t="s">
        <v>556</v>
      </c>
      <c r="F1431" s="156" t="s">
        <v>4606</v>
      </c>
      <c r="G1431" s="156" t="s">
        <v>556</v>
      </c>
      <c r="H1431" s="156" t="s">
        <v>4614</v>
      </c>
      <c r="I1431" s="155">
        <v>1813072</v>
      </c>
      <c r="J1431" s="157" t="s">
        <v>1476</v>
      </c>
      <c r="K1431" s="157"/>
      <c r="L1431" s="155">
        <v>2022</v>
      </c>
      <c r="M1431" s="158">
        <v>8889</v>
      </c>
      <c r="N1431" s="159">
        <v>50515727.57</v>
      </c>
      <c r="O1431" s="159">
        <v>45743208.090000004</v>
      </c>
      <c r="P1431" s="159">
        <v>34278785.859999999</v>
      </c>
      <c r="Q1431" s="159">
        <v>16297209</v>
      </c>
      <c r="R1431" s="159">
        <v>17981576.859999999</v>
      </c>
      <c r="S1431" s="159">
        <v>4772519.4800000004</v>
      </c>
      <c r="T1431" s="159">
        <v>311801.88</v>
      </c>
      <c r="U1431" s="159">
        <v>46398237.090000004</v>
      </c>
      <c r="V1431" s="159">
        <v>42213659.140000001</v>
      </c>
      <c r="W1431" s="159">
        <v>15733792.84</v>
      </c>
      <c r="X1431" s="159">
        <v>104407.24</v>
      </c>
      <c r="Y1431" s="159">
        <v>4184577.95</v>
      </c>
      <c r="Z1431" s="159">
        <v>2828111.99</v>
      </c>
      <c r="AA1431" s="159">
        <v>0</v>
      </c>
      <c r="AB1431" s="159">
        <v>2828111.99</v>
      </c>
      <c r="AC1431" s="159">
        <v>1020000</v>
      </c>
      <c r="AD1431" s="159">
        <v>1020000</v>
      </c>
      <c r="AE1431" s="159">
        <v>4091897.39</v>
      </c>
      <c r="AF1431" s="159">
        <v>3529548.95</v>
      </c>
      <c r="AG1431" s="159">
        <v>154850</v>
      </c>
      <c r="AH1431" s="159">
        <v>211355.82</v>
      </c>
      <c r="AI1431" s="159">
        <v>0</v>
      </c>
      <c r="AJ1431" s="159">
        <v>0</v>
      </c>
    </row>
    <row r="1432" spans="1:36">
      <c r="A1432" s="153">
        <v>18</v>
      </c>
      <c r="B1432" s="154">
        <v>13</v>
      </c>
      <c r="C1432" s="154">
        <v>8</v>
      </c>
      <c r="D1432" s="155">
        <v>2</v>
      </c>
      <c r="E1432" s="155" t="s">
        <v>556</v>
      </c>
      <c r="F1432" s="156" t="s">
        <v>4606</v>
      </c>
      <c r="G1432" s="156" t="s">
        <v>556</v>
      </c>
      <c r="H1432" s="156" t="s">
        <v>4615</v>
      </c>
      <c r="I1432" s="155">
        <v>1813082</v>
      </c>
      <c r="J1432" s="157" t="s">
        <v>1475</v>
      </c>
      <c r="K1432" s="157"/>
      <c r="L1432" s="155">
        <v>2022</v>
      </c>
      <c r="M1432" s="158">
        <v>10662</v>
      </c>
      <c r="N1432" s="159">
        <v>56433478.960000001</v>
      </c>
      <c r="O1432" s="159">
        <v>51467471.969999999</v>
      </c>
      <c r="P1432" s="159">
        <v>33030264.530000001</v>
      </c>
      <c r="Q1432" s="159">
        <v>13193471</v>
      </c>
      <c r="R1432" s="159">
        <v>19836793.530000001</v>
      </c>
      <c r="S1432" s="159">
        <v>4966006.99</v>
      </c>
      <c r="T1432" s="159">
        <v>106050.86</v>
      </c>
      <c r="U1432" s="159">
        <v>50637114.25</v>
      </c>
      <c r="V1432" s="159">
        <v>46396878.289999999</v>
      </c>
      <c r="W1432" s="159">
        <v>14567522.039999999</v>
      </c>
      <c r="X1432" s="159">
        <v>105264.89</v>
      </c>
      <c r="Y1432" s="159">
        <v>4240235.96</v>
      </c>
      <c r="Z1432" s="159">
        <v>2600953.7200000002</v>
      </c>
      <c r="AA1432" s="159">
        <v>0</v>
      </c>
      <c r="AB1432" s="159">
        <v>2600953.7200000002</v>
      </c>
      <c r="AC1432" s="159">
        <v>994000</v>
      </c>
      <c r="AD1432" s="159">
        <v>994000</v>
      </c>
      <c r="AE1432" s="159">
        <v>4125669.16</v>
      </c>
      <c r="AF1432" s="159">
        <v>5070593.68</v>
      </c>
      <c r="AG1432" s="159">
        <v>114999.84</v>
      </c>
      <c r="AH1432" s="159">
        <v>114999.84</v>
      </c>
      <c r="AI1432" s="159">
        <v>0</v>
      </c>
      <c r="AJ1432" s="159">
        <v>4940.16</v>
      </c>
    </row>
    <row r="1433" spans="1:36">
      <c r="A1433" s="153">
        <v>18</v>
      </c>
      <c r="B1433" s="154">
        <v>13</v>
      </c>
      <c r="C1433" s="154">
        <v>9</v>
      </c>
      <c r="D1433" s="155">
        <v>2</v>
      </c>
      <c r="E1433" s="155" t="s">
        <v>556</v>
      </c>
      <c r="F1433" s="156" t="s">
        <v>4606</v>
      </c>
      <c r="G1433" s="156" t="s">
        <v>556</v>
      </c>
      <c r="H1433" s="156" t="s">
        <v>4616</v>
      </c>
      <c r="I1433" s="155">
        <v>1813092</v>
      </c>
      <c r="J1433" s="157" t="s">
        <v>1474</v>
      </c>
      <c r="K1433" s="157"/>
      <c r="L1433" s="155">
        <v>2022</v>
      </c>
      <c r="M1433" s="158">
        <v>3861</v>
      </c>
      <c r="N1433" s="159">
        <v>24616535.079999998</v>
      </c>
      <c r="O1433" s="159">
        <v>21370998.75</v>
      </c>
      <c r="P1433" s="159">
        <v>15622486.17</v>
      </c>
      <c r="Q1433" s="159">
        <v>7635379</v>
      </c>
      <c r="R1433" s="159">
        <v>7987107.1699999999</v>
      </c>
      <c r="S1433" s="159">
        <v>3245536.33</v>
      </c>
      <c r="T1433" s="159">
        <v>56965.33</v>
      </c>
      <c r="U1433" s="159">
        <v>25101840.850000001</v>
      </c>
      <c r="V1433" s="159">
        <v>17952704.600000001</v>
      </c>
      <c r="W1433" s="159">
        <v>5923135.3600000003</v>
      </c>
      <c r="X1433" s="159">
        <v>3692.77</v>
      </c>
      <c r="Y1433" s="159">
        <v>7149136.25</v>
      </c>
      <c r="Z1433" s="159">
        <v>5990891.0700000003</v>
      </c>
      <c r="AA1433" s="159">
        <v>0</v>
      </c>
      <c r="AB1433" s="159">
        <v>5990891.0700000003</v>
      </c>
      <c r="AC1433" s="159">
        <v>0</v>
      </c>
      <c r="AD1433" s="159">
        <v>0</v>
      </c>
      <c r="AE1433" s="159">
        <v>0</v>
      </c>
      <c r="AF1433" s="159">
        <v>3418294.15</v>
      </c>
      <c r="AG1433" s="159">
        <v>117105.41</v>
      </c>
      <c r="AH1433" s="159">
        <v>114565.41</v>
      </c>
      <c r="AI1433" s="159">
        <v>0</v>
      </c>
      <c r="AJ1433" s="159">
        <v>0</v>
      </c>
    </row>
    <row r="1434" spans="1:36">
      <c r="A1434" s="153">
        <v>18</v>
      </c>
      <c r="B1434" s="154">
        <v>13</v>
      </c>
      <c r="C1434" s="154">
        <v>10</v>
      </c>
      <c r="D1434" s="155">
        <v>2</v>
      </c>
      <c r="E1434" s="155" t="s">
        <v>556</v>
      </c>
      <c r="F1434" s="156" t="s">
        <v>4606</v>
      </c>
      <c r="G1434" s="156" t="s">
        <v>556</v>
      </c>
      <c r="H1434" s="156" t="s">
        <v>4617</v>
      </c>
      <c r="I1434" s="155">
        <v>1813102</v>
      </c>
      <c r="J1434" s="157" t="s">
        <v>1473</v>
      </c>
      <c r="K1434" s="157"/>
      <c r="L1434" s="155">
        <v>2022</v>
      </c>
      <c r="M1434" s="158">
        <v>12951</v>
      </c>
      <c r="N1434" s="159">
        <v>68057136.030000001</v>
      </c>
      <c r="O1434" s="159">
        <v>62756571.189999998</v>
      </c>
      <c r="P1434" s="159">
        <v>41048620.640000001</v>
      </c>
      <c r="Q1434" s="159">
        <v>16557033</v>
      </c>
      <c r="R1434" s="159">
        <v>24491587.640000001</v>
      </c>
      <c r="S1434" s="159">
        <v>5300564.84</v>
      </c>
      <c r="T1434" s="159">
        <v>331754.88</v>
      </c>
      <c r="U1434" s="159">
        <v>65589429.859999999</v>
      </c>
      <c r="V1434" s="159">
        <v>57611620.340000004</v>
      </c>
      <c r="W1434" s="159">
        <v>20735751.059999999</v>
      </c>
      <c r="X1434" s="159">
        <v>30275.69</v>
      </c>
      <c r="Y1434" s="159">
        <v>7977809.5199999996</v>
      </c>
      <c r="Z1434" s="159">
        <v>3509381.43</v>
      </c>
      <c r="AA1434" s="159">
        <v>0</v>
      </c>
      <c r="AB1434" s="159">
        <v>3509381.43</v>
      </c>
      <c r="AC1434" s="159">
        <v>2075371.48</v>
      </c>
      <c r="AD1434" s="159">
        <v>2046571.48</v>
      </c>
      <c r="AE1434" s="159">
        <v>92</v>
      </c>
      <c r="AF1434" s="159">
        <v>5144950.8499999996</v>
      </c>
      <c r="AG1434" s="159">
        <v>764899.74</v>
      </c>
      <c r="AH1434" s="159">
        <v>728647.91</v>
      </c>
      <c r="AI1434" s="159">
        <v>0</v>
      </c>
      <c r="AJ1434" s="159">
        <v>92</v>
      </c>
    </row>
    <row r="1435" spans="1:36">
      <c r="A1435" s="153">
        <v>18</v>
      </c>
      <c r="B1435" s="154">
        <v>14</v>
      </c>
      <c r="C1435" s="154">
        <v>1</v>
      </c>
      <c r="D1435" s="155">
        <v>1</v>
      </c>
      <c r="E1435" s="155" t="s">
        <v>556</v>
      </c>
      <c r="F1435" s="156" t="s">
        <v>4618</v>
      </c>
      <c r="G1435" s="156" t="s">
        <v>556</v>
      </c>
      <c r="H1435" s="156" t="s">
        <v>4619</v>
      </c>
      <c r="I1435" s="155">
        <v>1814011</v>
      </c>
      <c r="J1435" s="157" t="s">
        <v>1468</v>
      </c>
      <c r="K1435" s="157"/>
      <c r="L1435" s="155">
        <v>2022</v>
      </c>
      <c r="M1435" s="158">
        <v>15224</v>
      </c>
      <c r="N1435" s="159">
        <v>78294008.549999997</v>
      </c>
      <c r="O1435" s="159">
        <v>73888488.129999995</v>
      </c>
      <c r="P1435" s="159">
        <v>40760797.359999999</v>
      </c>
      <c r="Q1435" s="159">
        <v>14459001</v>
      </c>
      <c r="R1435" s="159">
        <v>26301796.359999999</v>
      </c>
      <c r="S1435" s="159">
        <v>4405520.42</v>
      </c>
      <c r="T1435" s="159">
        <v>852969.09</v>
      </c>
      <c r="U1435" s="159">
        <v>79652853.769999996</v>
      </c>
      <c r="V1435" s="159">
        <v>71926223.260000005</v>
      </c>
      <c r="W1435" s="159">
        <v>30058774.43</v>
      </c>
      <c r="X1435" s="159">
        <v>405893.93</v>
      </c>
      <c r="Y1435" s="159">
        <v>7726630.5099999998</v>
      </c>
      <c r="Z1435" s="159">
        <v>2944696.72</v>
      </c>
      <c r="AA1435" s="159">
        <v>1800000</v>
      </c>
      <c r="AB1435" s="159">
        <v>1144696.7200000002</v>
      </c>
      <c r="AC1435" s="159">
        <v>900000</v>
      </c>
      <c r="AD1435" s="159">
        <v>900000</v>
      </c>
      <c r="AE1435" s="159">
        <v>22850798.829999998</v>
      </c>
      <c r="AF1435" s="159">
        <v>1962264.87</v>
      </c>
      <c r="AG1435" s="159">
        <v>324293.09000000003</v>
      </c>
      <c r="AH1435" s="159">
        <v>325401.71000000002</v>
      </c>
      <c r="AI1435" s="159">
        <v>21828.11</v>
      </c>
      <c r="AJ1435" s="159">
        <v>0</v>
      </c>
    </row>
    <row r="1436" spans="1:36">
      <c r="A1436" s="153">
        <v>18</v>
      </c>
      <c r="B1436" s="154">
        <v>14</v>
      </c>
      <c r="C1436" s="154">
        <v>2</v>
      </c>
      <c r="D1436" s="155">
        <v>2</v>
      </c>
      <c r="E1436" s="155" t="s">
        <v>556</v>
      </c>
      <c r="F1436" s="156" t="s">
        <v>4620</v>
      </c>
      <c r="G1436" s="156" t="s">
        <v>556</v>
      </c>
      <c r="H1436" s="156" t="s">
        <v>4621</v>
      </c>
      <c r="I1436" s="155">
        <v>1814022</v>
      </c>
      <c r="J1436" s="157" t="s">
        <v>1472</v>
      </c>
      <c r="K1436" s="157"/>
      <c r="L1436" s="155">
        <v>2022</v>
      </c>
      <c r="M1436" s="158">
        <v>4030</v>
      </c>
      <c r="N1436" s="159">
        <v>25379271.199999999</v>
      </c>
      <c r="O1436" s="159">
        <v>20859621.899999999</v>
      </c>
      <c r="P1436" s="159">
        <v>16466986.07</v>
      </c>
      <c r="Q1436" s="159">
        <v>8120633</v>
      </c>
      <c r="R1436" s="159">
        <v>8346353.0700000003</v>
      </c>
      <c r="S1436" s="159">
        <v>4519649.3</v>
      </c>
      <c r="T1436" s="159">
        <v>517523.44</v>
      </c>
      <c r="U1436" s="159">
        <v>22911942.43</v>
      </c>
      <c r="V1436" s="159">
        <v>19023647.370000001</v>
      </c>
      <c r="W1436" s="159">
        <v>6767590.6299999999</v>
      </c>
      <c r="X1436" s="159">
        <v>4971.17</v>
      </c>
      <c r="Y1436" s="159">
        <v>3888295.06</v>
      </c>
      <c r="Z1436" s="159">
        <v>1168582.08</v>
      </c>
      <c r="AA1436" s="159">
        <v>0</v>
      </c>
      <c r="AB1436" s="159">
        <v>1168582.08</v>
      </c>
      <c r="AC1436" s="159">
        <v>222362</v>
      </c>
      <c r="AD1436" s="159">
        <v>222362</v>
      </c>
      <c r="AE1436" s="159">
        <v>0</v>
      </c>
      <c r="AF1436" s="159">
        <v>1835974.53</v>
      </c>
      <c r="AG1436" s="159">
        <v>725331.62</v>
      </c>
      <c r="AH1436" s="159">
        <v>753207.62</v>
      </c>
      <c r="AI1436" s="159">
        <v>0</v>
      </c>
      <c r="AJ1436" s="159">
        <v>0</v>
      </c>
    </row>
    <row r="1437" spans="1:36">
      <c r="A1437" s="153">
        <v>18</v>
      </c>
      <c r="B1437" s="154">
        <v>14</v>
      </c>
      <c r="C1437" s="154">
        <v>3</v>
      </c>
      <c r="D1437" s="155">
        <v>2</v>
      </c>
      <c r="E1437" s="155" t="s">
        <v>556</v>
      </c>
      <c r="F1437" s="156" t="s">
        <v>4620</v>
      </c>
      <c r="G1437" s="156" t="s">
        <v>556</v>
      </c>
      <c r="H1437" s="156" t="s">
        <v>4622</v>
      </c>
      <c r="I1437" s="155">
        <v>1814032</v>
      </c>
      <c r="J1437" s="157" t="s">
        <v>1471</v>
      </c>
      <c r="K1437" s="157"/>
      <c r="L1437" s="155">
        <v>2022</v>
      </c>
      <c r="M1437" s="158">
        <v>4615</v>
      </c>
      <c r="N1437" s="159">
        <v>26832114.66</v>
      </c>
      <c r="O1437" s="159">
        <v>24175257.899999999</v>
      </c>
      <c r="P1437" s="159">
        <v>17447383.57</v>
      </c>
      <c r="Q1437" s="159">
        <v>8059789</v>
      </c>
      <c r="R1437" s="159">
        <v>9387594.5700000003</v>
      </c>
      <c r="S1437" s="159">
        <v>2656856.7599999998</v>
      </c>
      <c r="T1437" s="159">
        <v>19160.16</v>
      </c>
      <c r="U1437" s="159">
        <v>25774124.829999998</v>
      </c>
      <c r="V1437" s="159">
        <v>22246516.850000001</v>
      </c>
      <c r="W1437" s="159">
        <v>7903929.4900000002</v>
      </c>
      <c r="X1437" s="159">
        <v>63527.03</v>
      </c>
      <c r="Y1437" s="159">
        <v>3527607.98</v>
      </c>
      <c r="Z1437" s="159">
        <v>1656867.75</v>
      </c>
      <c r="AA1437" s="159">
        <v>719000</v>
      </c>
      <c r="AB1437" s="159">
        <v>937867.75</v>
      </c>
      <c r="AC1437" s="159">
        <v>411872</v>
      </c>
      <c r="AD1437" s="159">
        <v>411872</v>
      </c>
      <c r="AE1437" s="159">
        <v>3681688</v>
      </c>
      <c r="AF1437" s="159">
        <v>1928741.05</v>
      </c>
      <c r="AG1437" s="159">
        <v>115000</v>
      </c>
      <c r="AH1437" s="159">
        <v>115000</v>
      </c>
      <c r="AI1437" s="159">
        <v>0</v>
      </c>
      <c r="AJ1437" s="159">
        <v>0</v>
      </c>
    </row>
    <row r="1438" spans="1:36">
      <c r="A1438" s="153">
        <v>18</v>
      </c>
      <c r="B1438" s="154">
        <v>14</v>
      </c>
      <c r="C1438" s="154">
        <v>4</v>
      </c>
      <c r="D1438" s="155">
        <v>2</v>
      </c>
      <c r="E1438" s="155" t="s">
        <v>556</v>
      </c>
      <c r="F1438" s="156" t="s">
        <v>4620</v>
      </c>
      <c r="G1438" s="156" t="s">
        <v>556</v>
      </c>
      <c r="H1438" s="156" t="s">
        <v>4623</v>
      </c>
      <c r="I1438" s="155">
        <v>1814042</v>
      </c>
      <c r="J1438" s="157" t="s">
        <v>1470</v>
      </c>
      <c r="K1438" s="157"/>
      <c r="L1438" s="155">
        <v>2022</v>
      </c>
      <c r="M1438" s="158">
        <v>4440</v>
      </c>
      <c r="N1438" s="159">
        <v>35353438.310000002</v>
      </c>
      <c r="O1438" s="159">
        <v>26657810.98</v>
      </c>
      <c r="P1438" s="159">
        <v>20810145.399999999</v>
      </c>
      <c r="Q1438" s="159">
        <v>9462531</v>
      </c>
      <c r="R1438" s="159">
        <v>11347614.4</v>
      </c>
      <c r="S1438" s="159">
        <v>8695627.3300000001</v>
      </c>
      <c r="T1438" s="159">
        <v>414913.68</v>
      </c>
      <c r="U1438" s="159">
        <v>35477990.359999999</v>
      </c>
      <c r="V1438" s="159">
        <v>24458525.489999998</v>
      </c>
      <c r="W1438" s="159">
        <v>6579618.3399999999</v>
      </c>
      <c r="X1438" s="159">
        <v>307534.11</v>
      </c>
      <c r="Y1438" s="159">
        <v>11019464.869999999</v>
      </c>
      <c r="Z1438" s="159">
        <v>6424406.9699999997</v>
      </c>
      <c r="AA1438" s="159">
        <v>3454652.57</v>
      </c>
      <c r="AB1438" s="159">
        <v>2969754.4</v>
      </c>
      <c r="AC1438" s="159">
        <v>5711141.7300000004</v>
      </c>
      <c r="AD1438" s="159">
        <v>5711141.7300000004</v>
      </c>
      <c r="AE1438" s="159">
        <v>13254994.15</v>
      </c>
      <c r="AF1438" s="159">
        <v>2199285.4900000002</v>
      </c>
      <c r="AG1438" s="159">
        <v>451115.54</v>
      </c>
      <c r="AH1438" s="159">
        <v>441643.2</v>
      </c>
      <c r="AI1438" s="159">
        <v>0</v>
      </c>
      <c r="AJ1438" s="159">
        <v>8146.05</v>
      </c>
    </row>
    <row r="1439" spans="1:36">
      <c r="A1439" s="153">
        <v>18</v>
      </c>
      <c r="B1439" s="154">
        <v>14</v>
      </c>
      <c r="C1439" s="154">
        <v>5</v>
      </c>
      <c r="D1439" s="155">
        <v>3</v>
      </c>
      <c r="E1439" s="155" t="s">
        <v>556</v>
      </c>
      <c r="F1439" s="156" t="s">
        <v>4624</v>
      </c>
      <c r="G1439" s="156" t="s">
        <v>556</v>
      </c>
      <c r="H1439" s="156" t="s">
        <v>4625</v>
      </c>
      <c r="I1439" s="155">
        <v>1814053</v>
      </c>
      <c r="J1439" s="157" t="s">
        <v>1469</v>
      </c>
      <c r="K1439" s="157"/>
      <c r="L1439" s="155">
        <v>2022</v>
      </c>
      <c r="M1439" s="158">
        <v>12286</v>
      </c>
      <c r="N1439" s="159">
        <v>63781383.979999997</v>
      </c>
      <c r="O1439" s="159">
        <v>61506326.299999997</v>
      </c>
      <c r="P1439" s="159">
        <v>45734739.280000001</v>
      </c>
      <c r="Q1439" s="159">
        <v>22717912</v>
      </c>
      <c r="R1439" s="159">
        <v>23016827.280000001</v>
      </c>
      <c r="S1439" s="159">
        <v>2275057.6800000002</v>
      </c>
      <c r="T1439" s="159">
        <v>141814.07999999999</v>
      </c>
      <c r="U1439" s="159">
        <v>66115558.149999999</v>
      </c>
      <c r="V1439" s="159">
        <v>61104426.460000001</v>
      </c>
      <c r="W1439" s="159">
        <v>25375346.120000001</v>
      </c>
      <c r="X1439" s="159">
        <v>106529.3</v>
      </c>
      <c r="Y1439" s="159">
        <v>5011131.6900000004</v>
      </c>
      <c r="Z1439" s="159">
        <v>5654410.6799999997</v>
      </c>
      <c r="AA1439" s="159">
        <v>3075657.83</v>
      </c>
      <c r="AB1439" s="159">
        <v>2578752.8499999996</v>
      </c>
      <c r="AC1439" s="159">
        <v>1036000</v>
      </c>
      <c r="AD1439" s="159">
        <v>1036000</v>
      </c>
      <c r="AE1439" s="159">
        <v>7579776.4199999999</v>
      </c>
      <c r="AF1439" s="159">
        <v>401899.84</v>
      </c>
      <c r="AG1439" s="159">
        <v>386773.84</v>
      </c>
      <c r="AH1439" s="159">
        <v>309842.17</v>
      </c>
      <c r="AI1439" s="159">
        <v>0</v>
      </c>
      <c r="AJ1439" s="159">
        <v>0</v>
      </c>
    </row>
    <row r="1440" spans="1:36">
      <c r="A1440" s="153">
        <v>18</v>
      </c>
      <c r="B1440" s="154">
        <v>14</v>
      </c>
      <c r="C1440" s="154">
        <v>6</v>
      </c>
      <c r="D1440" s="155">
        <v>2</v>
      </c>
      <c r="E1440" s="155" t="s">
        <v>556</v>
      </c>
      <c r="F1440" s="156" t="s">
        <v>4620</v>
      </c>
      <c r="G1440" s="156" t="s">
        <v>556</v>
      </c>
      <c r="H1440" s="156" t="s">
        <v>4626</v>
      </c>
      <c r="I1440" s="155">
        <v>1814062</v>
      </c>
      <c r="J1440" s="157" t="s">
        <v>1468</v>
      </c>
      <c r="K1440" s="157"/>
      <c r="L1440" s="155">
        <v>2022</v>
      </c>
      <c r="M1440" s="158">
        <v>14867</v>
      </c>
      <c r="N1440" s="159">
        <v>76856225.510000005</v>
      </c>
      <c r="O1440" s="159">
        <v>70919007.799999997</v>
      </c>
      <c r="P1440" s="159">
        <v>51240582.060000002</v>
      </c>
      <c r="Q1440" s="159">
        <v>24219251</v>
      </c>
      <c r="R1440" s="159">
        <v>27021331.059999999</v>
      </c>
      <c r="S1440" s="159">
        <v>5937217.71</v>
      </c>
      <c r="T1440" s="159">
        <v>147704.48000000001</v>
      </c>
      <c r="U1440" s="159">
        <v>72595596.599999994</v>
      </c>
      <c r="V1440" s="159">
        <v>63623839.859999999</v>
      </c>
      <c r="W1440" s="159">
        <v>21994093.02</v>
      </c>
      <c r="X1440" s="159">
        <v>13765.28</v>
      </c>
      <c r="Y1440" s="159">
        <v>8971756.7400000002</v>
      </c>
      <c r="Z1440" s="159">
        <v>2004262.49</v>
      </c>
      <c r="AA1440" s="159">
        <v>0</v>
      </c>
      <c r="AB1440" s="159">
        <v>2004262.49</v>
      </c>
      <c r="AC1440" s="159">
        <v>1250000</v>
      </c>
      <c r="AD1440" s="159">
        <v>1250000</v>
      </c>
      <c r="AE1440" s="159">
        <v>0</v>
      </c>
      <c r="AF1440" s="159">
        <v>7295167.9400000004</v>
      </c>
      <c r="AG1440" s="159">
        <v>273663.69</v>
      </c>
      <c r="AH1440" s="159">
        <v>277634.90000000002</v>
      </c>
      <c r="AI1440" s="159">
        <v>0</v>
      </c>
      <c r="AJ1440" s="159">
        <v>0</v>
      </c>
    </row>
    <row r="1441" spans="1:36">
      <c r="A1441" s="153">
        <v>18</v>
      </c>
      <c r="B1441" s="154">
        <v>14</v>
      </c>
      <c r="C1441" s="154">
        <v>7</v>
      </c>
      <c r="D1441" s="155">
        <v>3</v>
      </c>
      <c r="E1441" s="155" t="s">
        <v>556</v>
      </c>
      <c r="F1441" s="156" t="s">
        <v>4624</v>
      </c>
      <c r="G1441" s="156" t="s">
        <v>556</v>
      </c>
      <c r="H1441" s="156" t="s">
        <v>4627</v>
      </c>
      <c r="I1441" s="155">
        <v>1814073</v>
      </c>
      <c r="J1441" s="157" t="s">
        <v>1467</v>
      </c>
      <c r="K1441" s="157"/>
      <c r="L1441" s="155">
        <v>2022</v>
      </c>
      <c r="M1441" s="158">
        <v>7020</v>
      </c>
      <c r="N1441" s="159">
        <v>37848330.140000001</v>
      </c>
      <c r="O1441" s="159">
        <v>33932907.219999999</v>
      </c>
      <c r="P1441" s="159">
        <v>24977627.649999999</v>
      </c>
      <c r="Q1441" s="159">
        <v>12246303</v>
      </c>
      <c r="R1441" s="159">
        <v>12731324.65</v>
      </c>
      <c r="S1441" s="159">
        <v>3915422.92</v>
      </c>
      <c r="T1441" s="159">
        <v>999366.47</v>
      </c>
      <c r="U1441" s="159">
        <v>41445699.920000002</v>
      </c>
      <c r="V1441" s="159">
        <v>32247339.09</v>
      </c>
      <c r="W1441" s="159">
        <v>11187657.51</v>
      </c>
      <c r="X1441" s="159">
        <v>414546.37</v>
      </c>
      <c r="Y1441" s="159">
        <v>9198360.8300000001</v>
      </c>
      <c r="Z1441" s="159">
        <v>5767249.7800000003</v>
      </c>
      <c r="AA1441" s="159">
        <v>5358604.88</v>
      </c>
      <c r="AB1441" s="159">
        <v>408644.90000000037</v>
      </c>
      <c r="AC1441" s="159">
        <v>2169880</v>
      </c>
      <c r="AD1441" s="159">
        <v>2169880</v>
      </c>
      <c r="AE1441" s="159">
        <v>23206023.789999999</v>
      </c>
      <c r="AF1441" s="159">
        <v>1685568.13</v>
      </c>
      <c r="AG1441" s="159">
        <v>147293.98000000001</v>
      </c>
      <c r="AH1441" s="159">
        <v>326296.96999999997</v>
      </c>
      <c r="AI1441" s="159">
        <v>0</v>
      </c>
      <c r="AJ1441" s="159">
        <v>0</v>
      </c>
    </row>
    <row r="1442" spans="1:36">
      <c r="A1442" s="153">
        <v>18</v>
      </c>
      <c r="B1442" s="154">
        <v>14</v>
      </c>
      <c r="C1442" s="154">
        <v>8</v>
      </c>
      <c r="D1442" s="155">
        <v>2</v>
      </c>
      <c r="E1442" s="155" t="s">
        <v>556</v>
      </c>
      <c r="F1442" s="156" t="s">
        <v>4620</v>
      </c>
      <c r="G1442" s="156" t="s">
        <v>556</v>
      </c>
      <c r="H1442" s="156" t="s">
        <v>4628</v>
      </c>
      <c r="I1442" s="155">
        <v>1814082</v>
      </c>
      <c r="J1442" s="157" t="s">
        <v>1466</v>
      </c>
      <c r="K1442" s="157"/>
      <c r="L1442" s="155">
        <v>2022</v>
      </c>
      <c r="M1442" s="158">
        <v>8507</v>
      </c>
      <c r="N1442" s="159">
        <v>51968704.880000003</v>
      </c>
      <c r="O1442" s="159">
        <v>43289061.990000002</v>
      </c>
      <c r="P1442" s="159">
        <v>30222781.48</v>
      </c>
      <c r="Q1442" s="159">
        <v>12246557</v>
      </c>
      <c r="R1442" s="159">
        <v>17976224.48</v>
      </c>
      <c r="S1442" s="159">
        <v>8679642.8900000006</v>
      </c>
      <c r="T1442" s="159">
        <v>226455.14</v>
      </c>
      <c r="U1442" s="159">
        <v>45925606.219999999</v>
      </c>
      <c r="V1442" s="159">
        <v>35342207.219999999</v>
      </c>
      <c r="W1442" s="159">
        <v>10058023.449999999</v>
      </c>
      <c r="X1442" s="159">
        <v>43379.28</v>
      </c>
      <c r="Y1442" s="159">
        <v>10583399</v>
      </c>
      <c r="Z1442" s="159">
        <v>2893343.56</v>
      </c>
      <c r="AA1442" s="159">
        <v>2436487.2799999998</v>
      </c>
      <c r="AB1442" s="159">
        <v>456856.28000000026</v>
      </c>
      <c r="AC1442" s="159">
        <v>799502.96</v>
      </c>
      <c r="AD1442" s="159">
        <v>799502.96</v>
      </c>
      <c r="AE1442" s="159">
        <v>4366730.71</v>
      </c>
      <c r="AF1442" s="159">
        <v>7946854.7699999996</v>
      </c>
      <c r="AG1442" s="159">
        <v>749515.05</v>
      </c>
      <c r="AH1442" s="159">
        <v>651557.78</v>
      </c>
      <c r="AI1442" s="159">
        <v>0</v>
      </c>
      <c r="AJ1442" s="159">
        <v>0</v>
      </c>
    </row>
    <row r="1443" spans="1:36">
      <c r="A1443" s="153">
        <v>18</v>
      </c>
      <c r="B1443" s="154">
        <v>14</v>
      </c>
      <c r="C1443" s="154">
        <v>9</v>
      </c>
      <c r="D1443" s="155">
        <v>2</v>
      </c>
      <c r="E1443" s="155" t="s">
        <v>556</v>
      </c>
      <c r="F1443" s="156" t="s">
        <v>4620</v>
      </c>
      <c r="G1443" s="156" t="s">
        <v>556</v>
      </c>
      <c r="H1443" s="156" t="s">
        <v>4629</v>
      </c>
      <c r="I1443" s="155">
        <v>1814092</v>
      </c>
      <c r="J1443" s="157" t="s">
        <v>1465</v>
      </c>
      <c r="K1443" s="157"/>
      <c r="L1443" s="155">
        <v>2022</v>
      </c>
      <c r="M1443" s="158">
        <v>7238</v>
      </c>
      <c r="N1443" s="159">
        <v>42615709.990000002</v>
      </c>
      <c r="O1443" s="159">
        <v>40600275.619999997</v>
      </c>
      <c r="P1443" s="159">
        <v>31305991.5</v>
      </c>
      <c r="Q1443" s="159">
        <v>16238693</v>
      </c>
      <c r="R1443" s="159">
        <v>15067298.5</v>
      </c>
      <c r="S1443" s="159">
        <v>2015434.37</v>
      </c>
      <c r="T1443" s="159">
        <v>29050</v>
      </c>
      <c r="U1443" s="159">
        <v>40220725.32</v>
      </c>
      <c r="V1443" s="159">
        <v>38289868.439999998</v>
      </c>
      <c r="W1443" s="159">
        <v>16299037.560000001</v>
      </c>
      <c r="X1443" s="159">
        <v>99618.81</v>
      </c>
      <c r="Y1443" s="159">
        <v>1930856.88</v>
      </c>
      <c r="Z1443" s="159">
        <v>1588118.56</v>
      </c>
      <c r="AA1443" s="159">
        <v>1198212</v>
      </c>
      <c r="AB1443" s="159">
        <v>389906.56000000006</v>
      </c>
      <c r="AC1443" s="159">
        <v>738212</v>
      </c>
      <c r="AD1443" s="159">
        <v>738212</v>
      </c>
      <c r="AE1443" s="159">
        <v>4831729.28</v>
      </c>
      <c r="AF1443" s="159">
        <v>2310407.1800000002</v>
      </c>
      <c r="AG1443" s="159">
        <v>393228.28</v>
      </c>
      <c r="AH1443" s="159">
        <v>234629.8</v>
      </c>
      <c r="AI1443" s="159">
        <v>0</v>
      </c>
      <c r="AJ1443" s="159">
        <v>0</v>
      </c>
    </row>
    <row r="1444" spans="1:36">
      <c r="A1444" s="153">
        <v>18</v>
      </c>
      <c r="B1444" s="154">
        <v>15</v>
      </c>
      <c r="C1444" s="154">
        <v>1</v>
      </c>
      <c r="D1444" s="155">
        <v>2</v>
      </c>
      <c r="E1444" s="155" t="s">
        <v>556</v>
      </c>
      <c r="F1444" s="156" t="s">
        <v>4630</v>
      </c>
      <c r="G1444" s="156" t="s">
        <v>556</v>
      </c>
      <c r="H1444" s="156" t="s">
        <v>4631</v>
      </c>
      <c r="I1444" s="155">
        <v>1815012</v>
      </c>
      <c r="J1444" s="157" t="s">
        <v>1464</v>
      </c>
      <c r="K1444" s="157"/>
      <c r="L1444" s="155">
        <v>2022</v>
      </c>
      <c r="M1444" s="158">
        <v>7747</v>
      </c>
      <c r="N1444" s="159">
        <v>47428668.649999999</v>
      </c>
      <c r="O1444" s="159">
        <v>38168274.350000001</v>
      </c>
      <c r="P1444" s="159">
        <v>27554839.75</v>
      </c>
      <c r="Q1444" s="159">
        <v>12539793</v>
      </c>
      <c r="R1444" s="159">
        <v>15015046.75</v>
      </c>
      <c r="S1444" s="159">
        <v>9260394.3000000007</v>
      </c>
      <c r="T1444" s="159">
        <v>0</v>
      </c>
      <c r="U1444" s="159">
        <v>45908591.090000004</v>
      </c>
      <c r="V1444" s="159">
        <v>35003889.729999997</v>
      </c>
      <c r="W1444" s="159">
        <v>13684611.57</v>
      </c>
      <c r="X1444" s="159">
        <v>99401.86</v>
      </c>
      <c r="Y1444" s="159">
        <v>10904701.359999999</v>
      </c>
      <c r="Z1444" s="159">
        <v>9429826.4100000001</v>
      </c>
      <c r="AA1444" s="159">
        <v>2400000</v>
      </c>
      <c r="AB1444" s="159">
        <v>7029826.4100000001</v>
      </c>
      <c r="AC1444" s="159">
        <v>1019500</v>
      </c>
      <c r="AD1444" s="159">
        <v>1019500</v>
      </c>
      <c r="AE1444" s="159">
        <v>6380500</v>
      </c>
      <c r="AF1444" s="159">
        <v>3164384.62</v>
      </c>
      <c r="AG1444" s="159">
        <v>135000</v>
      </c>
      <c r="AH1444" s="159">
        <v>135000</v>
      </c>
      <c r="AI1444" s="159">
        <v>0</v>
      </c>
      <c r="AJ1444" s="159">
        <v>0</v>
      </c>
    </row>
    <row r="1445" spans="1:36">
      <c r="A1445" s="153">
        <v>18</v>
      </c>
      <c r="B1445" s="154">
        <v>15</v>
      </c>
      <c r="C1445" s="154">
        <v>2</v>
      </c>
      <c r="D1445" s="155">
        <v>2</v>
      </c>
      <c r="E1445" s="155" t="s">
        <v>556</v>
      </c>
      <c r="F1445" s="156" t="s">
        <v>4630</v>
      </c>
      <c r="G1445" s="156" t="s">
        <v>556</v>
      </c>
      <c r="H1445" s="156" t="s">
        <v>4632</v>
      </c>
      <c r="I1445" s="155">
        <v>1815022</v>
      </c>
      <c r="J1445" s="157" t="s">
        <v>1463</v>
      </c>
      <c r="K1445" s="157"/>
      <c r="L1445" s="155">
        <v>2022</v>
      </c>
      <c r="M1445" s="158">
        <v>7358</v>
      </c>
      <c r="N1445" s="159">
        <v>72042049.280000001</v>
      </c>
      <c r="O1445" s="159">
        <v>67054474.130000003</v>
      </c>
      <c r="P1445" s="159">
        <v>25696450.649999999</v>
      </c>
      <c r="Q1445" s="159">
        <v>11497620</v>
      </c>
      <c r="R1445" s="159">
        <v>14198830.65</v>
      </c>
      <c r="S1445" s="159">
        <v>4987575.1500000004</v>
      </c>
      <c r="T1445" s="159">
        <v>31600</v>
      </c>
      <c r="U1445" s="159">
        <v>66903543.350000001</v>
      </c>
      <c r="V1445" s="159">
        <v>58560314.32</v>
      </c>
      <c r="W1445" s="159">
        <v>18078991.699999999</v>
      </c>
      <c r="X1445" s="159">
        <v>205207.07</v>
      </c>
      <c r="Y1445" s="159">
        <v>8343229.0300000003</v>
      </c>
      <c r="Z1445" s="159">
        <v>279828.2</v>
      </c>
      <c r="AA1445" s="159">
        <v>0</v>
      </c>
      <c r="AB1445" s="159">
        <v>279828.2</v>
      </c>
      <c r="AC1445" s="159">
        <v>1835693.32</v>
      </c>
      <c r="AD1445" s="159">
        <v>1835693.32</v>
      </c>
      <c r="AE1445" s="159">
        <v>6155968.2800000003</v>
      </c>
      <c r="AF1445" s="159">
        <v>8494159.8100000005</v>
      </c>
      <c r="AG1445" s="159">
        <v>134049.12</v>
      </c>
      <c r="AH1445" s="159">
        <v>134049.12</v>
      </c>
      <c r="AI1445" s="159">
        <v>0</v>
      </c>
      <c r="AJ1445" s="159">
        <v>0</v>
      </c>
    </row>
    <row r="1446" spans="1:36">
      <c r="A1446" s="153">
        <v>18</v>
      </c>
      <c r="B1446" s="154">
        <v>15</v>
      </c>
      <c r="C1446" s="154">
        <v>3</v>
      </c>
      <c r="D1446" s="155">
        <v>3</v>
      </c>
      <c r="E1446" s="155" t="s">
        <v>556</v>
      </c>
      <c r="F1446" s="156" t="s">
        <v>4633</v>
      </c>
      <c r="G1446" s="156" t="s">
        <v>556</v>
      </c>
      <c r="H1446" s="156" t="s">
        <v>4634</v>
      </c>
      <c r="I1446" s="155">
        <v>1815033</v>
      </c>
      <c r="J1446" s="157" t="s">
        <v>1462</v>
      </c>
      <c r="K1446" s="157"/>
      <c r="L1446" s="155">
        <v>2022</v>
      </c>
      <c r="M1446" s="158">
        <v>27549</v>
      </c>
      <c r="N1446" s="159">
        <v>145900888.90000001</v>
      </c>
      <c r="O1446" s="159">
        <v>136152805.31</v>
      </c>
      <c r="P1446" s="159">
        <v>84427046.719999999</v>
      </c>
      <c r="Q1446" s="159">
        <v>31228148</v>
      </c>
      <c r="R1446" s="159">
        <v>53198898.719999999</v>
      </c>
      <c r="S1446" s="159">
        <v>9748083.5899999999</v>
      </c>
      <c r="T1446" s="159">
        <v>1654488.62</v>
      </c>
      <c r="U1446" s="159">
        <v>134918471.63</v>
      </c>
      <c r="V1446" s="159">
        <v>125017845.62</v>
      </c>
      <c r="W1446" s="159">
        <v>48138886.979999997</v>
      </c>
      <c r="X1446" s="159">
        <v>853593.57</v>
      </c>
      <c r="Y1446" s="159">
        <v>9900626.0099999998</v>
      </c>
      <c r="Z1446" s="159">
        <v>3962630.3</v>
      </c>
      <c r="AA1446" s="159">
        <v>0</v>
      </c>
      <c r="AB1446" s="159">
        <v>3962630.3</v>
      </c>
      <c r="AC1446" s="159">
        <v>4949598</v>
      </c>
      <c r="AD1446" s="159">
        <v>4949598</v>
      </c>
      <c r="AE1446" s="159">
        <v>35260642.840000004</v>
      </c>
      <c r="AF1446" s="159">
        <v>11134959.689999999</v>
      </c>
      <c r="AG1446" s="159">
        <v>391693.62</v>
      </c>
      <c r="AH1446" s="159">
        <v>429448.67</v>
      </c>
      <c r="AI1446" s="159">
        <v>0</v>
      </c>
      <c r="AJ1446" s="159">
        <v>0</v>
      </c>
    </row>
    <row r="1447" spans="1:36">
      <c r="A1447" s="153">
        <v>18</v>
      </c>
      <c r="B1447" s="154">
        <v>15</v>
      </c>
      <c r="C1447" s="154">
        <v>4</v>
      </c>
      <c r="D1447" s="155">
        <v>3</v>
      </c>
      <c r="E1447" s="155" t="s">
        <v>556</v>
      </c>
      <c r="F1447" s="156" t="s">
        <v>4633</v>
      </c>
      <c r="G1447" s="156" t="s">
        <v>556</v>
      </c>
      <c r="H1447" s="156" t="s">
        <v>4635</v>
      </c>
      <c r="I1447" s="155">
        <v>1815043</v>
      </c>
      <c r="J1447" s="157" t="s">
        <v>1461</v>
      </c>
      <c r="K1447" s="157"/>
      <c r="L1447" s="155">
        <v>2022</v>
      </c>
      <c r="M1447" s="158">
        <v>23812</v>
      </c>
      <c r="N1447" s="159">
        <v>122707275.40000001</v>
      </c>
      <c r="O1447" s="159">
        <v>113461862.31999999</v>
      </c>
      <c r="P1447" s="159">
        <v>78050192.049999997</v>
      </c>
      <c r="Q1447" s="159">
        <v>32702652</v>
      </c>
      <c r="R1447" s="159">
        <v>45347540.049999997</v>
      </c>
      <c r="S1447" s="159">
        <v>9245413.0800000001</v>
      </c>
      <c r="T1447" s="159">
        <v>1020557.78</v>
      </c>
      <c r="U1447" s="159">
        <v>116721374.94</v>
      </c>
      <c r="V1447" s="159">
        <v>106130417.12</v>
      </c>
      <c r="W1447" s="159">
        <v>37811701.200000003</v>
      </c>
      <c r="X1447" s="159">
        <v>524641.48</v>
      </c>
      <c r="Y1447" s="159">
        <v>10590957.82</v>
      </c>
      <c r="Z1447" s="159">
        <v>7033727.9500000002</v>
      </c>
      <c r="AA1447" s="159">
        <v>2879203</v>
      </c>
      <c r="AB1447" s="159">
        <v>4154524.95</v>
      </c>
      <c r="AC1447" s="159">
        <v>5105253.6900000004</v>
      </c>
      <c r="AD1447" s="159">
        <v>4855473.4000000004</v>
      </c>
      <c r="AE1447" s="159">
        <v>24149188.960000001</v>
      </c>
      <c r="AF1447" s="159">
        <v>7331445.2000000002</v>
      </c>
      <c r="AG1447" s="159">
        <v>596713.11</v>
      </c>
      <c r="AH1447" s="159">
        <v>607741.26</v>
      </c>
      <c r="AI1447" s="159">
        <v>0</v>
      </c>
      <c r="AJ1447" s="159">
        <v>209.16</v>
      </c>
    </row>
    <row r="1448" spans="1:36">
      <c r="A1448" s="153">
        <v>18</v>
      </c>
      <c r="B1448" s="154">
        <v>15</v>
      </c>
      <c r="C1448" s="154">
        <v>5</v>
      </c>
      <c r="D1448" s="155">
        <v>2</v>
      </c>
      <c r="E1448" s="155" t="s">
        <v>556</v>
      </c>
      <c r="F1448" s="156" t="s">
        <v>4630</v>
      </c>
      <c r="G1448" s="156" t="s">
        <v>556</v>
      </c>
      <c r="H1448" s="156" t="s">
        <v>4636</v>
      </c>
      <c r="I1448" s="155">
        <v>1815052</v>
      </c>
      <c r="J1448" s="157" t="s">
        <v>1460</v>
      </c>
      <c r="K1448" s="157"/>
      <c r="L1448" s="155">
        <v>2022</v>
      </c>
      <c r="M1448" s="158">
        <v>8116</v>
      </c>
      <c r="N1448" s="159">
        <v>46919897.07</v>
      </c>
      <c r="O1448" s="159">
        <v>42524579.32</v>
      </c>
      <c r="P1448" s="159">
        <v>34770473.82</v>
      </c>
      <c r="Q1448" s="159">
        <v>17166765</v>
      </c>
      <c r="R1448" s="159">
        <v>17603708.82</v>
      </c>
      <c r="S1448" s="159">
        <v>4395317.75</v>
      </c>
      <c r="T1448" s="159">
        <v>235438.26</v>
      </c>
      <c r="U1448" s="159">
        <v>46183802.789999999</v>
      </c>
      <c r="V1448" s="159">
        <v>38503260.93</v>
      </c>
      <c r="W1448" s="159">
        <v>13834528.6</v>
      </c>
      <c r="X1448" s="159">
        <v>359874.77</v>
      </c>
      <c r="Y1448" s="159">
        <v>7680541.8600000003</v>
      </c>
      <c r="Z1448" s="159">
        <v>4902597.25</v>
      </c>
      <c r="AA1448" s="159">
        <v>1800000</v>
      </c>
      <c r="AB1448" s="159">
        <v>3102597.25</v>
      </c>
      <c r="AC1448" s="159">
        <v>975880</v>
      </c>
      <c r="AD1448" s="159">
        <v>835000</v>
      </c>
      <c r="AE1448" s="159">
        <v>22367220.969999999</v>
      </c>
      <c r="AF1448" s="159">
        <v>4021318.39</v>
      </c>
      <c r="AG1448" s="159">
        <v>625846.34</v>
      </c>
      <c r="AH1448" s="159">
        <v>869529.44</v>
      </c>
      <c r="AI1448" s="159">
        <v>0</v>
      </c>
      <c r="AJ1448" s="159">
        <v>42220.97</v>
      </c>
    </row>
    <row r="1449" spans="1:36">
      <c r="A1449" s="153">
        <v>18</v>
      </c>
      <c r="B1449" s="154">
        <v>16</v>
      </c>
      <c r="C1449" s="154">
        <v>1</v>
      </c>
      <c r="D1449" s="155">
        <v>1</v>
      </c>
      <c r="E1449" s="155" t="s">
        <v>556</v>
      </c>
      <c r="F1449" s="156" t="s">
        <v>4637</v>
      </c>
      <c r="G1449" s="156" t="s">
        <v>556</v>
      </c>
      <c r="H1449" s="156" t="s">
        <v>4638</v>
      </c>
      <c r="I1449" s="155">
        <v>1816011</v>
      </c>
      <c r="J1449" s="157" t="s">
        <v>1457</v>
      </c>
      <c r="K1449" s="157"/>
      <c r="L1449" s="155">
        <v>2022</v>
      </c>
      <c r="M1449" s="158">
        <v>6122</v>
      </c>
      <c r="N1449" s="159">
        <v>37230191.93</v>
      </c>
      <c r="O1449" s="159">
        <v>31621022.25</v>
      </c>
      <c r="P1449" s="159">
        <v>21309294.280000001</v>
      </c>
      <c r="Q1449" s="159">
        <v>9744747</v>
      </c>
      <c r="R1449" s="159">
        <v>11564547.279999999</v>
      </c>
      <c r="S1449" s="159">
        <v>5609169.6799999997</v>
      </c>
      <c r="T1449" s="159">
        <v>105735.18</v>
      </c>
      <c r="U1449" s="159">
        <v>35347848.75</v>
      </c>
      <c r="V1449" s="159">
        <v>28144071.030000001</v>
      </c>
      <c r="W1449" s="159">
        <v>12097549.130000001</v>
      </c>
      <c r="X1449" s="159">
        <v>166366.19</v>
      </c>
      <c r="Y1449" s="159">
        <v>7203777.7199999997</v>
      </c>
      <c r="Z1449" s="159">
        <v>2769297.55</v>
      </c>
      <c r="AA1449" s="159">
        <v>0</v>
      </c>
      <c r="AB1449" s="159">
        <v>2769297.55</v>
      </c>
      <c r="AC1449" s="159">
        <v>1537012</v>
      </c>
      <c r="AD1449" s="159">
        <v>1537012</v>
      </c>
      <c r="AE1449" s="159">
        <v>6733891.9000000004</v>
      </c>
      <c r="AF1449" s="159">
        <v>3476951.22</v>
      </c>
      <c r="AG1449" s="159">
        <v>114911.6</v>
      </c>
      <c r="AH1449" s="159">
        <v>114911.6</v>
      </c>
      <c r="AI1449" s="159">
        <v>0</v>
      </c>
      <c r="AJ1449" s="159">
        <v>0</v>
      </c>
    </row>
    <row r="1450" spans="1:36">
      <c r="A1450" s="153">
        <v>18</v>
      </c>
      <c r="B1450" s="154">
        <v>16</v>
      </c>
      <c r="C1450" s="154">
        <v>2</v>
      </c>
      <c r="D1450" s="155">
        <v>3</v>
      </c>
      <c r="E1450" s="155" t="s">
        <v>556</v>
      </c>
      <c r="F1450" s="156" t="s">
        <v>4639</v>
      </c>
      <c r="G1450" s="156" t="s">
        <v>556</v>
      </c>
      <c r="H1450" s="156" t="s">
        <v>4640</v>
      </c>
      <c r="I1450" s="155">
        <v>1816023</v>
      </c>
      <c r="J1450" s="157" t="s">
        <v>1459</v>
      </c>
      <c r="K1450" s="157"/>
      <c r="L1450" s="155">
        <v>2022</v>
      </c>
      <c r="M1450" s="158">
        <v>10848</v>
      </c>
      <c r="N1450" s="159">
        <v>55871548.93</v>
      </c>
      <c r="O1450" s="159">
        <v>54010880.43</v>
      </c>
      <c r="P1450" s="159">
        <v>41267328.519999996</v>
      </c>
      <c r="Q1450" s="159">
        <v>22696886</v>
      </c>
      <c r="R1450" s="159">
        <v>18570442.52</v>
      </c>
      <c r="S1450" s="159">
        <v>1860668.5</v>
      </c>
      <c r="T1450" s="159">
        <v>4640</v>
      </c>
      <c r="U1450" s="159">
        <v>55041923.219999999</v>
      </c>
      <c r="V1450" s="159">
        <v>49117857.530000001</v>
      </c>
      <c r="W1450" s="159">
        <v>20373643.170000002</v>
      </c>
      <c r="X1450" s="159">
        <v>190535.71</v>
      </c>
      <c r="Y1450" s="159">
        <v>5924065.6900000004</v>
      </c>
      <c r="Z1450" s="159">
        <v>4684266.75</v>
      </c>
      <c r="AA1450" s="159">
        <v>2358647.98</v>
      </c>
      <c r="AB1450" s="159">
        <v>2325618.77</v>
      </c>
      <c r="AC1450" s="159">
        <v>1565000</v>
      </c>
      <c r="AD1450" s="159">
        <v>1565000</v>
      </c>
      <c r="AE1450" s="159">
        <v>10415836.390000001</v>
      </c>
      <c r="AF1450" s="159">
        <v>4893022.9000000004</v>
      </c>
      <c r="AG1450" s="159">
        <v>317285.55</v>
      </c>
      <c r="AH1450" s="159">
        <v>276104.71999999997</v>
      </c>
      <c r="AI1450" s="159">
        <v>0</v>
      </c>
      <c r="AJ1450" s="159">
        <v>0</v>
      </c>
    </row>
    <row r="1451" spans="1:36">
      <c r="A1451" s="153">
        <v>18</v>
      </c>
      <c r="B1451" s="154">
        <v>16</v>
      </c>
      <c r="C1451" s="154">
        <v>3</v>
      </c>
      <c r="D1451" s="155">
        <v>3</v>
      </c>
      <c r="E1451" s="155" t="s">
        <v>556</v>
      </c>
      <c r="F1451" s="156" t="s">
        <v>4639</v>
      </c>
      <c r="G1451" s="156" t="s">
        <v>556</v>
      </c>
      <c r="H1451" s="156" t="s">
        <v>4641</v>
      </c>
      <c r="I1451" s="155">
        <v>1816033</v>
      </c>
      <c r="J1451" s="157" t="s">
        <v>1458</v>
      </c>
      <c r="K1451" s="157"/>
      <c r="L1451" s="155">
        <v>2022</v>
      </c>
      <c r="M1451" s="158">
        <v>20817</v>
      </c>
      <c r="N1451" s="159">
        <v>118013465.45999999</v>
      </c>
      <c r="O1451" s="159">
        <v>103815310.37</v>
      </c>
      <c r="P1451" s="159">
        <v>63781036.18</v>
      </c>
      <c r="Q1451" s="159">
        <v>25929342</v>
      </c>
      <c r="R1451" s="159">
        <v>37851694.18</v>
      </c>
      <c r="S1451" s="159">
        <v>14198155.09</v>
      </c>
      <c r="T1451" s="159">
        <v>181174.3</v>
      </c>
      <c r="U1451" s="159">
        <v>111711527.52</v>
      </c>
      <c r="V1451" s="159">
        <v>92024940.370000005</v>
      </c>
      <c r="W1451" s="159">
        <v>26155796.57</v>
      </c>
      <c r="X1451" s="159">
        <v>1116664.96</v>
      </c>
      <c r="Y1451" s="159">
        <v>19686587.149999999</v>
      </c>
      <c r="Z1451" s="159">
        <v>16851066.960000001</v>
      </c>
      <c r="AA1451" s="159">
        <v>9883500</v>
      </c>
      <c r="AB1451" s="159">
        <v>6967566.9600000009</v>
      </c>
      <c r="AC1451" s="159">
        <v>7033373</v>
      </c>
      <c r="AD1451" s="159">
        <v>6646373</v>
      </c>
      <c r="AE1451" s="159">
        <v>48842058.979999997</v>
      </c>
      <c r="AF1451" s="159">
        <v>11790370</v>
      </c>
      <c r="AG1451" s="159">
        <v>832604.99</v>
      </c>
      <c r="AH1451" s="159">
        <v>1118179.8500000001</v>
      </c>
      <c r="AI1451" s="159">
        <v>0</v>
      </c>
      <c r="AJ1451" s="159">
        <v>0</v>
      </c>
    </row>
    <row r="1452" spans="1:36">
      <c r="A1452" s="153">
        <v>18</v>
      </c>
      <c r="B1452" s="154">
        <v>16</v>
      </c>
      <c r="C1452" s="154">
        <v>4</v>
      </c>
      <c r="D1452" s="155">
        <v>2</v>
      </c>
      <c r="E1452" s="155" t="s">
        <v>556</v>
      </c>
      <c r="F1452" s="156" t="s">
        <v>4642</v>
      </c>
      <c r="G1452" s="156" t="s">
        <v>556</v>
      </c>
      <c r="H1452" s="156" t="s">
        <v>4643</v>
      </c>
      <c r="I1452" s="155">
        <v>1816042</v>
      </c>
      <c r="J1452" s="157" t="s">
        <v>1041</v>
      </c>
      <c r="K1452" s="157"/>
      <c r="L1452" s="155">
        <v>2022</v>
      </c>
      <c r="M1452" s="158">
        <v>6954</v>
      </c>
      <c r="N1452" s="159">
        <v>42432202.200000003</v>
      </c>
      <c r="O1452" s="159">
        <v>38985874.5</v>
      </c>
      <c r="P1452" s="159">
        <v>26548268.149999999</v>
      </c>
      <c r="Q1452" s="159">
        <v>11428129</v>
      </c>
      <c r="R1452" s="159">
        <v>15120139.15</v>
      </c>
      <c r="S1452" s="159">
        <v>3446327.7</v>
      </c>
      <c r="T1452" s="159">
        <v>49490</v>
      </c>
      <c r="U1452" s="159">
        <v>40289177.640000001</v>
      </c>
      <c r="V1452" s="159">
        <v>35345016.350000001</v>
      </c>
      <c r="W1452" s="159">
        <v>12242348.5</v>
      </c>
      <c r="X1452" s="159">
        <v>189868.35</v>
      </c>
      <c r="Y1452" s="159">
        <v>4944161.29</v>
      </c>
      <c r="Z1452" s="159">
        <v>5005511.41</v>
      </c>
      <c r="AA1452" s="159">
        <v>0</v>
      </c>
      <c r="AB1452" s="159">
        <v>5005511.41</v>
      </c>
      <c r="AC1452" s="159">
        <v>2032846.85</v>
      </c>
      <c r="AD1452" s="159">
        <v>2032846.85</v>
      </c>
      <c r="AE1452" s="159">
        <v>5690011.9199999999</v>
      </c>
      <c r="AF1452" s="159">
        <v>3640858.15</v>
      </c>
      <c r="AG1452" s="159">
        <v>146153.64000000001</v>
      </c>
      <c r="AH1452" s="159">
        <v>144795.84</v>
      </c>
      <c r="AI1452" s="159">
        <v>0</v>
      </c>
      <c r="AJ1452" s="159">
        <v>0</v>
      </c>
    </row>
    <row r="1453" spans="1:36">
      <c r="A1453" s="153">
        <v>18</v>
      </c>
      <c r="B1453" s="154">
        <v>16</v>
      </c>
      <c r="C1453" s="154">
        <v>5</v>
      </c>
      <c r="D1453" s="155">
        <v>2</v>
      </c>
      <c r="E1453" s="155" t="s">
        <v>556</v>
      </c>
      <c r="F1453" s="156" t="s">
        <v>4642</v>
      </c>
      <c r="G1453" s="156" t="s">
        <v>556</v>
      </c>
      <c r="H1453" s="156" t="s">
        <v>4644</v>
      </c>
      <c r="I1453" s="155">
        <v>1816052</v>
      </c>
      <c r="J1453" s="157" t="s">
        <v>1457</v>
      </c>
      <c r="K1453" s="157"/>
      <c r="L1453" s="155">
        <v>2022</v>
      </c>
      <c r="M1453" s="158">
        <v>6851</v>
      </c>
      <c r="N1453" s="159">
        <v>38089481.479999997</v>
      </c>
      <c r="O1453" s="159">
        <v>35269365.539999999</v>
      </c>
      <c r="P1453" s="159">
        <v>28085380.369999997</v>
      </c>
      <c r="Q1453" s="159">
        <v>14509857</v>
      </c>
      <c r="R1453" s="159">
        <v>13575523.369999999</v>
      </c>
      <c r="S1453" s="159">
        <v>2820115.94</v>
      </c>
      <c r="T1453" s="159">
        <v>75999.460000000006</v>
      </c>
      <c r="U1453" s="159">
        <v>36746022.649999999</v>
      </c>
      <c r="V1453" s="159">
        <v>33249114.149999999</v>
      </c>
      <c r="W1453" s="159">
        <v>13373216.98</v>
      </c>
      <c r="X1453" s="159">
        <v>168266.01</v>
      </c>
      <c r="Y1453" s="159">
        <v>3496908.5</v>
      </c>
      <c r="Z1453" s="159">
        <v>1982242.5</v>
      </c>
      <c r="AA1453" s="159">
        <v>0</v>
      </c>
      <c r="AB1453" s="159">
        <v>1982242.5</v>
      </c>
      <c r="AC1453" s="159">
        <v>220230</v>
      </c>
      <c r="AD1453" s="159">
        <v>220230</v>
      </c>
      <c r="AE1453" s="159">
        <v>5056509.32</v>
      </c>
      <c r="AF1453" s="159">
        <v>2020251.39</v>
      </c>
      <c r="AG1453" s="159">
        <v>359406.25</v>
      </c>
      <c r="AH1453" s="159">
        <v>373000.92</v>
      </c>
      <c r="AI1453" s="159">
        <v>0</v>
      </c>
      <c r="AJ1453" s="159">
        <v>5326.82</v>
      </c>
    </row>
    <row r="1454" spans="1:36">
      <c r="A1454" s="153">
        <v>18</v>
      </c>
      <c r="B1454" s="154">
        <v>16</v>
      </c>
      <c r="C1454" s="154">
        <v>6</v>
      </c>
      <c r="D1454" s="155">
        <v>3</v>
      </c>
      <c r="E1454" s="155" t="s">
        <v>556</v>
      </c>
      <c r="F1454" s="156" t="s">
        <v>4639</v>
      </c>
      <c r="G1454" s="156" t="s">
        <v>556</v>
      </c>
      <c r="H1454" s="156" t="s">
        <v>4645</v>
      </c>
      <c r="I1454" s="155">
        <v>1816063</v>
      </c>
      <c r="J1454" s="157" t="s">
        <v>1456</v>
      </c>
      <c r="K1454" s="157"/>
      <c r="L1454" s="155">
        <v>2022</v>
      </c>
      <c r="M1454" s="158">
        <v>19796</v>
      </c>
      <c r="N1454" s="159">
        <v>131774150.69</v>
      </c>
      <c r="O1454" s="159">
        <v>105873334.34999999</v>
      </c>
      <c r="P1454" s="159">
        <v>55422413.420000002</v>
      </c>
      <c r="Q1454" s="159">
        <v>18193953</v>
      </c>
      <c r="R1454" s="159">
        <v>37228460.420000002</v>
      </c>
      <c r="S1454" s="159">
        <v>25900816.34</v>
      </c>
      <c r="T1454" s="159">
        <v>1686460.56</v>
      </c>
      <c r="U1454" s="159">
        <v>133957162.98999999</v>
      </c>
      <c r="V1454" s="159">
        <v>103272953.27</v>
      </c>
      <c r="W1454" s="159">
        <v>37816744.159999996</v>
      </c>
      <c r="X1454" s="159">
        <v>1283506.17</v>
      </c>
      <c r="Y1454" s="159">
        <v>30684209.719999999</v>
      </c>
      <c r="Z1454" s="159">
        <v>25688239.539999999</v>
      </c>
      <c r="AA1454" s="159">
        <v>15300000</v>
      </c>
      <c r="AB1454" s="159">
        <v>10388239.539999999</v>
      </c>
      <c r="AC1454" s="159">
        <v>3462668</v>
      </c>
      <c r="AD1454" s="159">
        <v>3308128</v>
      </c>
      <c r="AE1454" s="159">
        <v>65536209.799999997</v>
      </c>
      <c r="AF1454" s="159">
        <v>2600381.08</v>
      </c>
      <c r="AG1454" s="159">
        <v>764874.23</v>
      </c>
      <c r="AH1454" s="159">
        <v>3081729.25</v>
      </c>
      <c r="AI1454" s="159">
        <v>0</v>
      </c>
      <c r="AJ1454" s="159">
        <v>23423.5</v>
      </c>
    </row>
    <row r="1455" spans="1:36">
      <c r="A1455" s="153">
        <v>18</v>
      </c>
      <c r="B1455" s="154">
        <v>16</v>
      </c>
      <c r="C1455" s="154">
        <v>7</v>
      </c>
      <c r="D1455" s="155">
        <v>2</v>
      </c>
      <c r="E1455" s="155" t="s">
        <v>556</v>
      </c>
      <c r="F1455" s="156" t="s">
        <v>4642</v>
      </c>
      <c r="G1455" s="156" t="s">
        <v>556</v>
      </c>
      <c r="H1455" s="156" t="s">
        <v>4646</v>
      </c>
      <c r="I1455" s="155">
        <v>1816072</v>
      </c>
      <c r="J1455" s="157" t="s">
        <v>1455</v>
      </c>
      <c r="K1455" s="157"/>
      <c r="L1455" s="155">
        <v>2022</v>
      </c>
      <c r="M1455" s="158">
        <v>7062</v>
      </c>
      <c r="N1455" s="159">
        <v>47432987.649999999</v>
      </c>
      <c r="O1455" s="159">
        <v>35574356.200000003</v>
      </c>
      <c r="P1455" s="159">
        <v>27749301.57</v>
      </c>
      <c r="Q1455" s="159">
        <v>14122337</v>
      </c>
      <c r="R1455" s="159">
        <v>13626964.57</v>
      </c>
      <c r="S1455" s="159">
        <v>11858631.449999999</v>
      </c>
      <c r="T1455" s="159">
        <v>145064.49</v>
      </c>
      <c r="U1455" s="159">
        <v>47823550.460000001</v>
      </c>
      <c r="V1455" s="159">
        <v>31738432.149999999</v>
      </c>
      <c r="W1455" s="159">
        <v>12179491.52</v>
      </c>
      <c r="X1455" s="159">
        <v>197226.58</v>
      </c>
      <c r="Y1455" s="159">
        <v>16085118.310000001</v>
      </c>
      <c r="Z1455" s="159">
        <v>11556982.189999999</v>
      </c>
      <c r="AA1455" s="159">
        <v>8879255</v>
      </c>
      <c r="AB1455" s="159">
        <v>2677727.1899999995</v>
      </c>
      <c r="AC1455" s="159">
        <v>6877067</v>
      </c>
      <c r="AD1455" s="159">
        <v>6877067</v>
      </c>
      <c r="AE1455" s="159">
        <v>9497500</v>
      </c>
      <c r="AF1455" s="159">
        <v>3835924.05</v>
      </c>
      <c r="AG1455" s="159">
        <v>295433</v>
      </c>
      <c r="AH1455" s="159">
        <v>316669.56</v>
      </c>
      <c r="AI1455" s="159">
        <v>0</v>
      </c>
      <c r="AJ1455" s="159">
        <v>0</v>
      </c>
    </row>
    <row r="1456" spans="1:36">
      <c r="A1456" s="153">
        <v>18</v>
      </c>
      <c r="B1456" s="154">
        <v>16</v>
      </c>
      <c r="C1456" s="154">
        <v>8</v>
      </c>
      <c r="D1456" s="155">
        <v>2</v>
      </c>
      <c r="E1456" s="155" t="s">
        <v>556</v>
      </c>
      <c r="F1456" s="156" t="s">
        <v>4642</v>
      </c>
      <c r="G1456" s="156" t="s">
        <v>556</v>
      </c>
      <c r="H1456" s="156" t="s">
        <v>4647</v>
      </c>
      <c r="I1456" s="155">
        <v>1816082</v>
      </c>
      <c r="J1456" s="157" t="s">
        <v>1454</v>
      </c>
      <c r="K1456" s="157"/>
      <c r="L1456" s="155">
        <v>2022</v>
      </c>
      <c r="M1456" s="158">
        <v>6860</v>
      </c>
      <c r="N1456" s="159">
        <v>41405030.609999999</v>
      </c>
      <c r="O1456" s="159">
        <v>38636548.25</v>
      </c>
      <c r="P1456" s="159">
        <v>31414333.390000001</v>
      </c>
      <c r="Q1456" s="159">
        <v>16595041</v>
      </c>
      <c r="R1456" s="159">
        <v>14819292.390000001</v>
      </c>
      <c r="S1456" s="159">
        <v>2768482.36</v>
      </c>
      <c r="T1456" s="159">
        <v>350383.05</v>
      </c>
      <c r="U1456" s="159">
        <v>40420020.689999998</v>
      </c>
      <c r="V1456" s="159">
        <v>34923281.450000003</v>
      </c>
      <c r="W1456" s="159">
        <v>14714312.59</v>
      </c>
      <c r="X1456" s="159">
        <v>22641.26</v>
      </c>
      <c r="Y1456" s="159">
        <v>5496739.2400000002</v>
      </c>
      <c r="Z1456" s="159">
        <v>3746958.54</v>
      </c>
      <c r="AA1456" s="159">
        <v>1500000</v>
      </c>
      <c r="AB1456" s="159">
        <v>2246958.54</v>
      </c>
      <c r="AC1456" s="159">
        <v>758817.53</v>
      </c>
      <c r="AD1456" s="159">
        <v>758817.53</v>
      </c>
      <c r="AE1456" s="159">
        <v>1805343.83</v>
      </c>
      <c r="AF1456" s="159">
        <v>3713266.8</v>
      </c>
      <c r="AG1456" s="159">
        <v>435785.81</v>
      </c>
      <c r="AH1456" s="159">
        <v>622054.76</v>
      </c>
      <c r="AI1456" s="159">
        <v>0</v>
      </c>
      <c r="AJ1456" s="159">
        <v>0</v>
      </c>
    </row>
    <row r="1457" spans="1:36">
      <c r="A1457" s="153">
        <v>18</v>
      </c>
      <c r="B1457" s="154">
        <v>16</v>
      </c>
      <c r="C1457" s="154">
        <v>9</v>
      </c>
      <c r="D1457" s="155">
        <v>2</v>
      </c>
      <c r="E1457" s="155" t="s">
        <v>556</v>
      </c>
      <c r="F1457" s="156" t="s">
        <v>4642</v>
      </c>
      <c r="G1457" s="156" t="s">
        <v>556</v>
      </c>
      <c r="H1457" s="156" t="s">
        <v>4648</v>
      </c>
      <c r="I1457" s="155">
        <v>1816092</v>
      </c>
      <c r="J1457" s="157" t="s">
        <v>1453</v>
      </c>
      <c r="K1457" s="157"/>
      <c r="L1457" s="155">
        <v>2022</v>
      </c>
      <c r="M1457" s="158">
        <v>11682</v>
      </c>
      <c r="N1457" s="159">
        <v>68300303.159999996</v>
      </c>
      <c r="O1457" s="159">
        <v>60442837.729999997</v>
      </c>
      <c r="P1457" s="159">
        <v>33807960.810000002</v>
      </c>
      <c r="Q1457" s="159">
        <v>11786038</v>
      </c>
      <c r="R1457" s="159">
        <v>22021922.809999999</v>
      </c>
      <c r="S1457" s="159">
        <v>7857465.4299999997</v>
      </c>
      <c r="T1457" s="159">
        <v>69784.070000000007</v>
      </c>
      <c r="U1457" s="159">
        <v>65661954.130000003</v>
      </c>
      <c r="V1457" s="159">
        <v>57305393.25</v>
      </c>
      <c r="W1457" s="159">
        <v>21037545.309999999</v>
      </c>
      <c r="X1457" s="159">
        <v>357883.09</v>
      </c>
      <c r="Y1457" s="159">
        <v>8356560.8799999999</v>
      </c>
      <c r="Z1457" s="159">
        <v>5838920.5499999998</v>
      </c>
      <c r="AA1457" s="159">
        <v>4089000</v>
      </c>
      <c r="AB1457" s="159">
        <v>1749920.5499999998</v>
      </c>
      <c r="AC1457" s="159">
        <v>1662288</v>
      </c>
      <c r="AD1457" s="159">
        <v>1662288</v>
      </c>
      <c r="AE1457" s="159">
        <v>18610792</v>
      </c>
      <c r="AF1457" s="159">
        <v>3137444.48</v>
      </c>
      <c r="AG1457" s="159">
        <v>1296132.8899999999</v>
      </c>
      <c r="AH1457" s="159">
        <v>1083615.8999999999</v>
      </c>
      <c r="AI1457" s="159">
        <v>0</v>
      </c>
      <c r="AJ1457" s="159">
        <v>0</v>
      </c>
    </row>
    <row r="1458" spans="1:36">
      <c r="A1458" s="153">
        <v>18</v>
      </c>
      <c r="B1458" s="154">
        <v>16</v>
      </c>
      <c r="C1458" s="154">
        <v>10</v>
      </c>
      <c r="D1458" s="155">
        <v>2</v>
      </c>
      <c r="E1458" s="155" t="s">
        <v>556</v>
      </c>
      <c r="F1458" s="156" t="s">
        <v>4642</v>
      </c>
      <c r="G1458" s="156" t="s">
        <v>556</v>
      </c>
      <c r="H1458" s="156" t="s">
        <v>4649</v>
      </c>
      <c r="I1458" s="155">
        <v>1816102</v>
      </c>
      <c r="J1458" s="157" t="s">
        <v>1452</v>
      </c>
      <c r="K1458" s="157"/>
      <c r="L1458" s="155">
        <v>2022</v>
      </c>
      <c r="M1458" s="158">
        <v>6441</v>
      </c>
      <c r="N1458" s="159">
        <v>37298853.359999999</v>
      </c>
      <c r="O1458" s="159">
        <v>31578409.73</v>
      </c>
      <c r="P1458" s="159">
        <v>21114020.52</v>
      </c>
      <c r="Q1458" s="159">
        <v>9841728</v>
      </c>
      <c r="R1458" s="159">
        <v>11272292.52</v>
      </c>
      <c r="S1458" s="159">
        <v>5720443.6299999999</v>
      </c>
      <c r="T1458" s="159">
        <v>212</v>
      </c>
      <c r="U1458" s="159">
        <v>32909586.559999999</v>
      </c>
      <c r="V1458" s="159">
        <v>28405414.699999999</v>
      </c>
      <c r="W1458" s="159">
        <v>8837215.6899999995</v>
      </c>
      <c r="X1458" s="159">
        <v>119426.13</v>
      </c>
      <c r="Y1458" s="159">
        <v>4504171.8600000003</v>
      </c>
      <c r="Z1458" s="159">
        <v>2417401.5</v>
      </c>
      <c r="AA1458" s="159">
        <v>0</v>
      </c>
      <c r="AB1458" s="159">
        <v>2417401.5</v>
      </c>
      <c r="AC1458" s="159">
        <v>1691220.82</v>
      </c>
      <c r="AD1458" s="159">
        <v>1691220.82</v>
      </c>
      <c r="AE1458" s="159">
        <v>4279900.45</v>
      </c>
      <c r="AF1458" s="159">
        <v>3172995.03</v>
      </c>
      <c r="AG1458" s="159">
        <v>126892.86</v>
      </c>
      <c r="AH1458" s="159">
        <v>126820.25</v>
      </c>
      <c r="AI1458" s="159">
        <v>0</v>
      </c>
      <c r="AJ1458" s="159">
        <v>1188.18</v>
      </c>
    </row>
    <row r="1459" spans="1:36">
      <c r="A1459" s="153">
        <v>18</v>
      </c>
      <c r="B1459" s="154">
        <v>16</v>
      </c>
      <c r="C1459" s="154">
        <v>11</v>
      </c>
      <c r="D1459" s="155">
        <v>3</v>
      </c>
      <c r="E1459" s="155" t="s">
        <v>556</v>
      </c>
      <c r="F1459" s="156" t="s">
        <v>4639</v>
      </c>
      <c r="G1459" s="156" t="s">
        <v>556</v>
      </c>
      <c r="H1459" s="156" t="s">
        <v>4650</v>
      </c>
      <c r="I1459" s="155">
        <v>1816113</v>
      </c>
      <c r="J1459" s="157" t="s">
        <v>1451</v>
      </c>
      <c r="K1459" s="157"/>
      <c r="L1459" s="155">
        <v>2022</v>
      </c>
      <c r="M1459" s="158">
        <v>17270</v>
      </c>
      <c r="N1459" s="159">
        <v>101331398.23999999</v>
      </c>
      <c r="O1459" s="159">
        <v>89229285.810000002</v>
      </c>
      <c r="P1459" s="159">
        <v>66807769.25</v>
      </c>
      <c r="Q1459" s="159">
        <v>32824710</v>
      </c>
      <c r="R1459" s="159">
        <v>33983059.25</v>
      </c>
      <c r="S1459" s="159">
        <v>12102112.43</v>
      </c>
      <c r="T1459" s="159">
        <v>517460</v>
      </c>
      <c r="U1459" s="159">
        <v>101648310.39</v>
      </c>
      <c r="V1459" s="159">
        <v>79401012.189999998</v>
      </c>
      <c r="W1459" s="159">
        <v>31795090.539999999</v>
      </c>
      <c r="X1459" s="159">
        <v>337036.36</v>
      </c>
      <c r="Y1459" s="159">
        <v>22247298.199999999</v>
      </c>
      <c r="Z1459" s="159">
        <v>14477049.67</v>
      </c>
      <c r="AA1459" s="159">
        <v>8517481.8000000007</v>
      </c>
      <c r="AB1459" s="159">
        <v>5959567.8699999992</v>
      </c>
      <c r="AC1459" s="159">
        <v>5257367.8</v>
      </c>
      <c r="AD1459" s="159">
        <v>5257367.8</v>
      </c>
      <c r="AE1459" s="159">
        <v>24976481.800000001</v>
      </c>
      <c r="AF1459" s="159">
        <v>9828273.6199999992</v>
      </c>
      <c r="AG1459" s="159">
        <v>183995.7</v>
      </c>
      <c r="AH1459" s="159">
        <v>183995.7</v>
      </c>
      <c r="AI1459" s="159">
        <v>0</v>
      </c>
      <c r="AJ1459" s="159">
        <v>0</v>
      </c>
    </row>
    <row r="1460" spans="1:36">
      <c r="A1460" s="153">
        <v>18</v>
      </c>
      <c r="B1460" s="154">
        <v>16</v>
      </c>
      <c r="C1460" s="154">
        <v>12</v>
      </c>
      <c r="D1460" s="155">
        <v>2</v>
      </c>
      <c r="E1460" s="155" t="s">
        <v>556</v>
      </c>
      <c r="F1460" s="156" t="s">
        <v>4642</v>
      </c>
      <c r="G1460" s="156" t="s">
        <v>556</v>
      </c>
      <c r="H1460" s="156" t="s">
        <v>4651</v>
      </c>
      <c r="I1460" s="155">
        <v>1816122</v>
      </c>
      <c r="J1460" s="157" t="s">
        <v>1450</v>
      </c>
      <c r="K1460" s="157"/>
      <c r="L1460" s="155">
        <v>2022</v>
      </c>
      <c r="M1460" s="158">
        <v>16263</v>
      </c>
      <c r="N1460" s="159">
        <v>88895224.150000006</v>
      </c>
      <c r="O1460" s="159">
        <v>79724986.409999996</v>
      </c>
      <c r="P1460" s="159">
        <v>52785298.140000001</v>
      </c>
      <c r="Q1460" s="159">
        <v>23373028</v>
      </c>
      <c r="R1460" s="159">
        <v>29412270.140000001</v>
      </c>
      <c r="S1460" s="159">
        <v>9170237.7400000002</v>
      </c>
      <c r="T1460" s="159">
        <v>2504327.7200000002</v>
      </c>
      <c r="U1460" s="159">
        <v>89813160.060000002</v>
      </c>
      <c r="V1460" s="159">
        <v>73955255.319999993</v>
      </c>
      <c r="W1460" s="159">
        <v>24991466.670000002</v>
      </c>
      <c r="X1460" s="159">
        <v>224648.77</v>
      </c>
      <c r="Y1460" s="159">
        <v>15857904.74</v>
      </c>
      <c r="Z1460" s="159">
        <v>5176846.78</v>
      </c>
      <c r="AA1460" s="159">
        <v>0</v>
      </c>
      <c r="AB1460" s="159">
        <v>5176846.78</v>
      </c>
      <c r="AC1460" s="159">
        <v>1670384</v>
      </c>
      <c r="AD1460" s="159">
        <v>1670384</v>
      </c>
      <c r="AE1460" s="159">
        <v>11284444.710000001</v>
      </c>
      <c r="AF1460" s="159">
        <v>5769731.0899999999</v>
      </c>
      <c r="AG1460" s="159">
        <v>739469.43</v>
      </c>
      <c r="AH1460" s="159">
        <v>360835.39</v>
      </c>
      <c r="AI1460" s="159">
        <v>0</v>
      </c>
      <c r="AJ1460" s="159">
        <v>0</v>
      </c>
    </row>
    <row r="1461" spans="1:36">
      <c r="A1461" s="153">
        <v>18</v>
      </c>
      <c r="B1461" s="154">
        <v>16</v>
      </c>
      <c r="C1461" s="154">
        <v>13</v>
      </c>
      <c r="D1461" s="155">
        <v>2</v>
      </c>
      <c r="E1461" s="155" t="s">
        <v>556</v>
      </c>
      <c r="F1461" s="156" t="s">
        <v>4642</v>
      </c>
      <c r="G1461" s="156" t="s">
        <v>556</v>
      </c>
      <c r="H1461" s="156" t="s">
        <v>4652</v>
      </c>
      <c r="I1461" s="155">
        <v>1816132</v>
      </c>
      <c r="J1461" s="157" t="s">
        <v>1449</v>
      </c>
      <c r="K1461" s="157"/>
      <c r="L1461" s="155">
        <v>2022</v>
      </c>
      <c r="M1461" s="158">
        <v>22461</v>
      </c>
      <c r="N1461" s="159">
        <v>148186086.22999999</v>
      </c>
      <c r="O1461" s="159">
        <v>124099440.58</v>
      </c>
      <c r="P1461" s="159">
        <v>64228813.990000002</v>
      </c>
      <c r="Q1461" s="159">
        <v>23360109</v>
      </c>
      <c r="R1461" s="159">
        <v>40868704.990000002</v>
      </c>
      <c r="S1461" s="159">
        <v>24086645.649999999</v>
      </c>
      <c r="T1461" s="159">
        <v>11133453.42</v>
      </c>
      <c r="U1461" s="159">
        <v>128452594.29000001</v>
      </c>
      <c r="V1461" s="159">
        <v>107395318.81999999</v>
      </c>
      <c r="W1461" s="159">
        <v>38729688.509999998</v>
      </c>
      <c r="X1461" s="159">
        <v>393401.57</v>
      </c>
      <c r="Y1461" s="159">
        <v>21057275.469999999</v>
      </c>
      <c r="Z1461" s="159">
        <v>15590813.82</v>
      </c>
      <c r="AA1461" s="159">
        <v>5750000</v>
      </c>
      <c r="AB1461" s="159">
        <v>9840813.8200000003</v>
      </c>
      <c r="AC1461" s="159">
        <v>5348485.5999999996</v>
      </c>
      <c r="AD1461" s="159">
        <v>5348485.5999999996</v>
      </c>
      <c r="AE1461" s="159">
        <v>28097800</v>
      </c>
      <c r="AF1461" s="159">
        <v>16704121.76</v>
      </c>
      <c r="AG1461" s="159">
        <v>196311.38</v>
      </c>
      <c r="AH1461" s="159">
        <v>206229.69</v>
      </c>
      <c r="AI1461" s="159">
        <v>0</v>
      </c>
      <c r="AJ1461" s="159">
        <v>0</v>
      </c>
    </row>
    <row r="1462" spans="1:36">
      <c r="A1462" s="153">
        <v>18</v>
      </c>
      <c r="B1462" s="154">
        <v>16</v>
      </c>
      <c r="C1462" s="154">
        <v>14</v>
      </c>
      <c r="D1462" s="155">
        <v>3</v>
      </c>
      <c r="E1462" s="155" t="s">
        <v>556</v>
      </c>
      <c r="F1462" s="156" t="s">
        <v>4639</v>
      </c>
      <c r="G1462" s="156" t="s">
        <v>556</v>
      </c>
      <c r="H1462" s="156" t="s">
        <v>4653</v>
      </c>
      <c r="I1462" s="155">
        <v>1816143</v>
      </c>
      <c r="J1462" s="157" t="s">
        <v>1448</v>
      </c>
      <c r="K1462" s="157"/>
      <c r="L1462" s="155">
        <v>2022</v>
      </c>
      <c r="M1462" s="158">
        <v>10559</v>
      </c>
      <c r="N1462" s="159">
        <v>61426409.450000003</v>
      </c>
      <c r="O1462" s="159">
        <v>54806939.450000003</v>
      </c>
      <c r="P1462" s="159">
        <v>35832818.510000005</v>
      </c>
      <c r="Q1462" s="159">
        <v>14723963</v>
      </c>
      <c r="R1462" s="159">
        <v>21108855.510000002</v>
      </c>
      <c r="S1462" s="159">
        <v>6619470</v>
      </c>
      <c r="T1462" s="159">
        <v>25300</v>
      </c>
      <c r="U1462" s="159">
        <v>58973154.490000002</v>
      </c>
      <c r="V1462" s="159">
        <v>51233470.880000003</v>
      </c>
      <c r="W1462" s="159">
        <v>15984234.390000001</v>
      </c>
      <c r="X1462" s="159">
        <v>695582.99</v>
      </c>
      <c r="Y1462" s="159">
        <v>7739683.6100000003</v>
      </c>
      <c r="Z1462" s="159">
        <v>9136853.3399999999</v>
      </c>
      <c r="AA1462" s="159">
        <v>6200000</v>
      </c>
      <c r="AB1462" s="159">
        <v>2936853.34</v>
      </c>
      <c r="AC1462" s="159">
        <v>2776752</v>
      </c>
      <c r="AD1462" s="159">
        <v>2776752</v>
      </c>
      <c r="AE1462" s="159">
        <v>32505499.600000001</v>
      </c>
      <c r="AF1462" s="159">
        <v>3573468.57</v>
      </c>
      <c r="AG1462" s="159">
        <v>334099.26</v>
      </c>
      <c r="AH1462" s="159">
        <v>155086.78</v>
      </c>
      <c r="AI1462" s="159">
        <v>0</v>
      </c>
      <c r="AJ1462" s="159">
        <v>0</v>
      </c>
    </row>
    <row r="1463" spans="1:36">
      <c r="A1463" s="153">
        <v>18</v>
      </c>
      <c r="B1463" s="154">
        <v>17</v>
      </c>
      <c r="C1463" s="154">
        <v>1</v>
      </c>
      <c r="D1463" s="155">
        <v>1</v>
      </c>
      <c r="E1463" s="155" t="s">
        <v>556</v>
      </c>
      <c r="F1463" s="156" t="s">
        <v>4654</v>
      </c>
      <c r="G1463" s="156" t="s">
        <v>556</v>
      </c>
      <c r="H1463" s="156" t="s">
        <v>4655</v>
      </c>
      <c r="I1463" s="155">
        <v>1817011</v>
      </c>
      <c r="J1463" s="157" t="s">
        <v>1444</v>
      </c>
      <c r="K1463" s="157"/>
      <c r="L1463" s="155">
        <v>2022</v>
      </c>
      <c r="M1463" s="158">
        <v>37210</v>
      </c>
      <c r="N1463" s="159">
        <v>195839578.22</v>
      </c>
      <c r="O1463" s="159">
        <v>179453283.91999999</v>
      </c>
      <c r="P1463" s="159">
        <v>93281785.569999993</v>
      </c>
      <c r="Q1463" s="159">
        <v>39031723</v>
      </c>
      <c r="R1463" s="159">
        <v>54250062.57</v>
      </c>
      <c r="S1463" s="159">
        <v>16386294.300000001</v>
      </c>
      <c r="T1463" s="159">
        <v>7736097.1699999999</v>
      </c>
      <c r="U1463" s="159">
        <v>198277479.47</v>
      </c>
      <c r="V1463" s="159">
        <v>184027843.33000001</v>
      </c>
      <c r="W1463" s="159">
        <v>73349746.569999993</v>
      </c>
      <c r="X1463" s="159">
        <v>1844244.01</v>
      </c>
      <c r="Y1463" s="159">
        <v>14249636.140000001</v>
      </c>
      <c r="Z1463" s="159">
        <v>25721598.84</v>
      </c>
      <c r="AA1463" s="159">
        <v>18720000</v>
      </c>
      <c r="AB1463" s="159">
        <v>7001598.8399999999</v>
      </c>
      <c r="AC1463" s="159">
        <v>5753932</v>
      </c>
      <c r="AD1463" s="159">
        <v>5753932</v>
      </c>
      <c r="AE1463" s="159">
        <v>93145284.790000007</v>
      </c>
      <c r="AF1463" s="159">
        <v>-4574559.41</v>
      </c>
      <c r="AG1463" s="159">
        <v>304918.86</v>
      </c>
      <c r="AH1463" s="159">
        <v>716128.61</v>
      </c>
      <c r="AI1463" s="159">
        <v>0</v>
      </c>
      <c r="AJ1463" s="159">
        <v>1597179.06</v>
      </c>
    </row>
    <row r="1464" spans="1:36">
      <c r="A1464" s="153">
        <v>18</v>
      </c>
      <c r="B1464" s="154">
        <v>17</v>
      </c>
      <c r="C1464" s="154">
        <v>2</v>
      </c>
      <c r="D1464" s="155">
        <v>2</v>
      </c>
      <c r="E1464" s="155" t="s">
        <v>556</v>
      </c>
      <c r="F1464" s="156" t="s">
        <v>4656</v>
      </c>
      <c r="G1464" s="156" t="s">
        <v>556</v>
      </c>
      <c r="H1464" s="156" t="s">
        <v>4657</v>
      </c>
      <c r="I1464" s="155">
        <v>1817022</v>
      </c>
      <c r="J1464" s="157" t="s">
        <v>1447</v>
      </c>
      <c r="K1464" s="157"/>
      <c r="L1464" s="155">
        <v>2022</v>
      </c>
      <c r="M1464" s="158">
        <v>4509</v>
      </c>
      <c r="N1464" s="159">
        <v>27787873.41</v>
      </c>
      <c r="O1464" s="159">
        <v>23437608.68</v>
      </c>
      <c r="P1464" s="159">
        <v>18393316.899999999</v>
      </c>
      <c r="Q1464" s="159">
        <v>9258961</v>
      </c>
      <c r="R1464" s="159">
        <v>9134355.9000000004</v>
      </c>
      <c r="S1464" s="159">
        <v>4350264.7300000004</v>
      </c>
      <c r="T1464" s="159">
        <v>29620.73</v>
      </c>
      <c r="U1464" s="159">
        <v>26569697.649999999</v>
      </c>
      <c r="V1464" s="159">
        <v>21387148.609999999</v>
      </c>
      <c r="W1464" s="159">
        <v>7222788.1299999999</v>
      </c>
      <c r="X1464" s="159">
        <v>24601.01</v>
      </c>
      <c r="Y1464" s="159">
        <v>5182549.04</v>
      </c>
      <c r="Z1464" s="159">
        <v>4061535.24</v>
      </c>
      <c r="AA1464" s="159">
        <v>3000000</v>
      </c>
      <c r="AB1464" s="159">
        <v>1061535.2400000002</v>
      </c>
      <c r="AC1464" s="159">
        <v>385500</v>
      </c>
      <c r="AD1464" s="159">
        <v>385500</v>
      </c>
      <c r="AE1464" s="159">
        <v>4091000</v>
      </c>
      <c r="AF1464" s="159">
        <v>2050460.07</v>
      </c>
      <c r="AG1464" s="159">
        <v>277537.03999999998</v>
      </c>
      <c r="AH1464" s="159">
        <v>208874.81</v>
      </c>
      <c r="AI1464" s="159">
        <v>0</v>
      </c>
      <c r="AJ1464" s="159">
        <v>0</v>
      </c>
    </row>
    <row r="1465" spans="1:36">
      <c r="A1465" s="153">
        <v>18</v>
      </c>
      <c r="B1465" s="154">
        <v>17</v>
      </c>
      <c r="C1465" s="154">
        <v>3</v>
      </c>
      <c r="D1465" s="155">
        <v>2</v>
      </c>
      <c r="E1465" s="155" t="s">
        <v>556</v>
      </c>
      <c r="F1465" s="156" t="s">
        <v>4656</v>
      </c>
      <c r="G1465" s="156" t="s">
        <v>556</v>
      </c>
      <c r="H1465" s="156" t="s">
        <v>4658</v>
      </c>
      <c r="I1465" s="155">
        <v>1817032</v>
      </c>
      <c r="J1465" s="157" t="s">
        <v>1446</v>
      </c>
      <c r="K1465" s="157"/>
      <c r="L1465" s="155">
        <v>2022</v>
      </c>
      <c r="M1465" s="158">
        <v>5480</v>
      </c>
      <c r="N1465" s="159">
        <v>35824808.609999999</v>
      </c>
      <c r="O1465" s="159">
        <v>31928312.77</v>
      </c>
      <c r="P1465" s="159">
        <v>24718548.27</v>
      </c>
      <c r="Q1465" s="159">
        <v>12169933</v>
      </c>
      <c r="R1465" s="159">
        <v>12548615.27</v>
      </c>
      <c r="S1465" s="159">
        <v>3896495.84</v>
      </c>
      <c r="T1465" s="159">
        <v>304579.7</v>
      </c>
      <c r="U1465" s="159">
        <v>33349846.879999999</v>
      </c>
      <c r="V1465" s="159">
        <v>30199759.68</v>
      </c>
      <c r="W1465" s="159">
        <v>11616359.439999999</v>
      </c>
      <c r="X1465" s="159">
        <v>192881.45</v>
      </c>
      <c r="Y1465" s="159">
        <v>3150087.2</v>
      </c>
      <c r="Z1465" s="159">
        <v>738600.02</v>
      </c>
      <c r="AA1465" s="159">
        <v>0</v>
      </c>
      <c r="AB1465" s="159">
        <v>738600.02</v>
      </c>
      <c r="AC1465" s="159">
        <v>1011616</v>
      </c>
      <c r="AD1465" s="159">
        <v>1011616</v>
      </c>
      <c r="AE1465" s="159">
        <v>6838000</v>
      </c>
      <c r="AF1465" s="159">
        <v>1728553.09</v>
      </c>
      <c r="AG1465" s="159">
        <v>134402.1</v>
      </c>
      <c r="AH1465" s="159">
        <v>142773.85</v>
      </c>
      <c r="AI1465" s="159">
        <v>0</v>
      </c>
      <c r="AJ1465" s="159">
        <v>0</v>
      </c>
    </row>
    <row r="1466" spans="1:36">
      <c r="A1466" s="153">
        <v>18</v>
      </c>
      <c r="B1466" s="154">
        <v>17</v>
      </c>
      <c r="C1466" s="154">
        <v>4</v>
      </c>
      <c r="D1466" s="155">
        <v>2</v>
      </c>
      <c r="E1466" s="155" t="s">
        <v>556</v>
      </c>
      <c r="F1466" s="156" t="s">
        <v>4656</v>
      </c>
      <c r="G1466" s="156" t="s">
        <v>556</v>
      </c>
      <c r="H1466" s="156" t="s">
        <v>4659</v>
      </c>
      <c r="I1466" s="155">
        <v>1817042</v>
      </c>
      <c r="J1466" s="157" t="s">
        <v>1445</v>
      </c>
      <c r="K1466" s="157"/>
      <c r="L1466" s="155">
        <v>2022</v>
      </c>
      <c r="M1466" s="158">
        <v>4499</v>
      </c>
      <c r="N1466" s="159">
        <v>24002836.670000002</v>
      </c>
      <c r="O1466" s="159">
        <v>21294104.379999999</v>
      </c>
      <c r="P1466" s="159">
        <v>13954611.280000001</v>
      </c>
      <c r="Q1466" s="159">
        <v>7669275</v>
      </c>
      <c r="R1466" s="159">
        <v>6285336.2800000003</v>
      </c>
      <c r="S1466" s="159">
        <v>2708732.29</v>
      </c>
      <c r="T1466" s="159">
        <v>338767.41</v>
      </c>
      <c r="U1466" s="159">
        <v>22575689.73</v>
      </c>
      <c r="V1466" s="159">
        <v>20272007.629999999</v>
      </c>
      <c r="W1466" s="159">
        <v>6483169.3200000003</v>
      </c>
      <c r="X1466" s="159">
        <v>155105.20000000001</v>
      </c>
      <c r="Y1466" s="159">
        <v>2303682.1</v>
      </c>
      <c r="Z1466" s="159">
        <v>1011400.57</v>
      </c>
      <c r="AA1466" s="159">
        <v>0</v>
      </c>
      <c r="AB1466" s="159">
        <v>1011400.57</v>
      </c>
      <c r="AC1466" s="159">
        <v>284872.56</v>
      </c>
      <c r="AD1466" s="159">
        <v>284872.56</v>
      </c>
      <c r="AE1466" s="159">
        <v>5339107.92</v>
      </c>
      <c r="AF1466" s="159">
        <v>1022096.75</v>
      </c>
      <c r="AG1466" s="159">
        <v>99990</v>
      </c>
      <c r="AH1466" s="159">
        <v>99990</v>
      </c>
      <c r="AI1466" s="159">
        <v>0</v>
      </c>
      <c r="AJ1466" s="159">
        <v>0</v>
      </c>
    </row>
    <row r="1467" spans="1:36">
      <c r="A1467" s="153">
        <v>18</v>
      </c>
      <c r="B1467" s="154">
        <v>17</v>
      </c>
      <c r="C1467" s="154">
        <v>5</v>
      </c>
      <c r="D1467" s="155">
        <v>2</v>
      </c>
      <c r="E1467" s="155" t="s">
        <v>556</v>
      </c>
      <c r="F1467" s="156" t="s">
        <v>4656</v>
      </c>
      <c r="G1467" s="156" t="s">
        <v>556</v>
      </c>
      <c r="H1467" s="156" t="s">
        <v>4660</v>
      </c>
      <c r="I1467" s="155">
        <v>1817052</v>
      </c>
      <c r="J1467" s="157" t="s">
        <v>1444</v>
      </c>
      <c r="K1467" s="157"/>
      <c r="L1467" s="155">
        <v>2022</v>
      </c>
      <c r="M1467" s="158">
        <v>18087</v>
      </c>
      <c r="N1467" s="159">
        <v>101711584.31999999</v>
      </c>
      <c r="O1467" s="159">
        <v>91559700.769999996</v>
      </c>
      <c r="P1467" s="159">
        <v>66577359.380000003</v>
      </c>
      <c r="Q1467" s="159">
        <v>27888625</v>
      </c>
      <c r="R1467" s="159">
        <v>38688734.380000003</v>
      </c>
      <c r="S1467" s="159">
        <v>10151883.550000001</v>
      </c>
      <c r="T1467" s="159">
        <v>933209.92</v>
      </c>
      <c r="U1467" s="159">
        <v>96895471.719999999</v>
      </c>
      <c r="V1467" s="159">
        <v>82636240.680000007</v>
      </c>
      <c r="W1467" s="159">
        <v>26644779.609999999</v>
      </c>
      <c r="X1467" s="159">
        <v>233603.16</v>
      </c>
      <c r="Y1467" s="159">
        <v>14259231.039999999</v>
      </c>
      <c r="Z1467" s="159">
        <v>5274306.16</v>
      </c>
      <c r="AA1467" s="159">
        <v>681142</v>
      </c>
      <c r="AB1467" s="159">
        <v>4593164.16</v>
      </c>
      <c r="AC1467" s="159">
        <v>2300000</v>
      </c>
      <c r="AD1467" s="159">
        <v>2300000</v>
      </c>
      <c r="AE1467" s="159">
        <v>14281142</v>
      </c>
      <c r="AF1467" s="159">
        <v>8923460.0899999999</v>
      </c>
      <c r="AG1467" s="159">
        <v>487988.91</v>
      </c>
      <c r="AH1467" s="159">
        <v>371225.72</v>
      </c>
      <c r="AI1467" s="159">
        <v>0</v>
      </c>
      <c r="AJ1467" s="159">
        <v>0</v>
      </c>
    </row>
    <row r="1468" spans="1:36">
      <c r="A1468" s="153">
        <v>18</v>
      </c>
      <c r="B1468" s="154">
        <v>17</v>
      </c>
      <c r="C1468" s="154">
        <v>6</v>
      </c>
      <c r="D1468" s="155">
        <v>2</v>
      </c>
      <c r="E1468" s="155" t="s">
        <v>556</v>
      </c>
      <c r="F1468" s="156" t="s">
        <v>4656</v>
      </c>
      <c r="G1468" s="156" t="s">
        <v>556</v>
      </c>
      <c r="H1468" s="156" t="s">
        <v>4661</v>
      </c>
      <c r="I1468" s="155">
        <v>1817062</v>
      </c>
      <c r="J1468" s="157" t="s">
        <v>1443</v>
      </c>
      <c r="K1468" s="157"/>
      <c r="L1468" s="155">
        <v>2022</v>
      </c>
      <c r="M1468" s="158">
        <v>1977</v>
      </c>
      <c r="N1468" s="159">
        <v>14337392.029999999</v>
      </c>
      <c r="O1468" s="159">
        <v>12684105.91</v>
      </c>
      <c r="P1468" s="159">
        <v>10179461.800000001</v>
      </c>
      <c r="Q1468" s="159">
        <v>5257298</v>
      </c>
      <c r="R1468" s="159">
        <v>4922163.8</v>
      </c>
      <c r="S1468" s="159">
        <v>1653286.12</v>
      </c>
      <c r="T1468" s="159">
        <v>1446.16</v>
      </c>
      <c r="U1468" s="159">
        <v>12895957.73</v>
      </c>
      <c r="V1468" s="159">
        <v>12420901.9</v>
      </c>
      <c r="W1468" s="159">
        <v>4479409.16</v>
      </c>
      <c r="X1468" s="159">
        <v>10177.67</v>
      </c>
      <c r="Y1468" s="159">
        <v>475055.83</v>
      </c>
      <c r="Z1468" s="159">
        <v>1138175.2</v>
      </c>
      <c r="AA1468" s="159">
        <v>0</v>
      </c>
      <c r="AB1468" s="159">
        <v>1138175.2</v>
      </c>
      <c r="AC1468" s="159">
        <v>113000</v>
      </c>
      <c r="AD1468" s="159">
        <v>90000</v>
      </c>
      <c r="AE1468" s="159">
        <v>210000</v>
      </c>
      <c r="AF1468" s="159">
        <v>263204.01</v>
      </c>
      <c r="AG1468" s="159">
        <v>112750.3</v>
      </c>
      <c r="AH1468" s="159">
        <v>193830.18</v>
      </c>
      <c r="AI1468" s="159">
        <v>0</v>
      </c>
      <c r="AJ1468" s="159">
        <v>0</v>
      </c>
    </row>
    <row r="1469" spans="1:36">
      <c r="A1469" s="153">
        <v>18</v>
      </c>
      <c r="B1469" s="154">
        <v>17</v>
      </c>
      <c r="C1469" s="154">
        <v>7</v>
      </c>
      <c r="D1469" s="155">
        <v>3</v>
      </c>
      <c r="E1469" s="155" t="s">
        <v>556</v>
      </c>
      <c r="F1469" s="156" t="s">
        <v>4662</v>
      </c>
      <c r="G1469" s="156" t="s">
        <v>556</v>
      </c>
      <c r="H1469" s="156" t="s">
        <v>4663</v>
      </c>
      <c r="I1469" s="155">
        <v>1817073</v>
      </c>
      <c r="J1469" s="157" t="s">
        <v>1442</v>
      </c>
      <c r="K1469" s="157"/>
      <c r="L1469" s="155">
        <v>2022</v>
      </c>
      <c r="M1469" s="158">
        <v>13120</v>
      </c>
      <c r="N1469" s="159">
        <v>78152482.569999993</v>
      </c>
      <c r="O1469" s="159">
        <v>62500252.07</v>
      </c>
      <c r="P1469" s="159">
        <v>42284764.68</v>
      </c>
      <c r="Q1469" s="159">
        <v>18532402</v>
      </c>
      <c r="R1469" s="159">
        <v>23752362.68</v>
      </c>
      <c r="S1469" s="159">
        <v>15652230.5</v>
      </c>
      <c r="T1469" s="159">
        <v>1168193.03</v>
      </c>
      <c r="U1469" s="159">
        <v>70048403.569999993</v>
      </c>
      <c r="V1469" s="159">
        <v>55408584.619999997</v>
      </c>
      <c r="W1469" s="159">
        <v>16945320.969999999</v>
      </c>
      <c r="X1469" s="159">
        <v>234463.11</v>
      </c>
      <c r="Y1469" s="159">
        <v>14639818.949999999</v>
      </c>
      <c r="Z1469" s="159">
        <v>4286776.34</v>
      </c>
      <c r="AA1469" s="159">
        <v>0</v>
      </c>
      <c r="AB1469" s="159">
        <v>4286776.34</v>
      </c>
      <c r="AC1469" s="159">
        <v>3665190.86</v>
      </c>
      <c r="AD1469" s="159">
        <v>3458610.7</v>
      </c>
      <c r="AE1469" s="159">
        <v>9794782.6600000001</v>
      </c>
      <c r="AF1469" s="159">
        <v>7091667.4500000002</v>
      </c>
      <c r="AG1469" s="159">
        <v>908574.56</v>
      </c>
      <c r="AH1469" s="159">
        <v>931785.06</v>
      </c>
      <c r="AI1469" s="159">
        <v>0</v>
      </c>
      <c r="AJ1469" s="159">
        <v>43</v>
      </c>
    </row>
    <row r="1470" spans="1:36">
      <c r="A1470" s="153">
        <v>18</v>
      </c>
      <c r="B1470" s="154">
        <v>17</v>
      </c>
      <c r="C1470" s="154">
        <v>8</v>
      </c>
      <c r="D1470" s="155">
        <v>2</v>
      </c>
      <c r="E1470" s="155" t="s">
        <v>556</v>
      </c>
      <c r="F1470" s="156" t="s">
        <v>4656</v>
      </c>
      <c r="G1470" s="156" t="s">
        <v>556</v>
      </c>
      <c r="H1470" s="156" t="s">
        <v>4664</v>
      </c>
      <c r="I1470" s="155">
        <v>1817082</v>
      </c>
      <c r="J1470" s="157" t="s">
        <v>1441</v>
      </c>
      <c r="K1470" s="157"/>
      <c r="L1470" s="155">
        <v>2022</v>
      </c>
      <c r="M1470" s="158">
        <v>9284</v>
      </c>
      <c r="N1470" s="159">
        <v>48168057.090000004</v>
      </c>
      <c r="O1470" s="159">
        <v>46387551.530000001</v>
      </c>
      <c r="P1470" s="159">
        <v>35451165.510000005</v>
      </c>
      <c r="Q1470" s="159">
        <v>17612144</v>
      </c>
      <c r="R1470" s="159">
        <v>17839021.510000002</v>
      </c>
      <c r="S1470" s="159">
        <v>1780505.56</v>
      </c>
      <c r="T1470" s="159">
        <v>226526.3</v>
      </c>
      <c r="U1470" s="159">
        <v>47643423.100000001</v>
      </c>
      <c r="V1470" s="159">
        <v>43167316.590000004</v>
      </c>
      <c r="W1470" s="159">
        <v>14872762.84</v>
      </c>
      <c r="X1470" s="159">
        <v>240000.79</v>
      </c>
      <c r="Y1470" s="159">
        <v>4476106.51</v>
      </c>
      <c r="Z1470" s="159">
        <v>4028776.29</v>
      </c>
      <c r="AA1470" s="159">
        <v>2673503.56</v>
      </c>
      <c r="AB1470" s="159">
        <v>1355272.73</v>
      </c>
      <c r="AC1470" s="159">
        <v>1861604</v>
      </c>
      <c r="AD1470" s="159">
        <v>1861604</v>
      </c>
      <c r="AE1470" s="159">
        <v>15776360.810000001</v>
      </c>
      <c r="AF1470" s="159">
        <v>3220234.94</v>
      </c>
      <c r="AG1470" s="159">
        <v>546712.4</v>
      </c>
      <c r="AH1470" s="159">
        <v>491997.64</v>
      </c>
      <c r="AI1470" s="159">
        <v>3527.64</v>
      </c>
      <c r="AJ1470" s="159">
        <v>0</v>
      </c>
    </row>
    <row r="1471" spans="1:36">
      <c r="A1471" s="153">
        <v>18</v>
      </c>
      <c r="B1471" s="154">
        <v>18</v>
      </c>
      <c r="C1471" s="154">
        <v>1</v>
      </c>
      <c r="D1471" s="155">
        <v>1</v>
      </c>
      <c r="E1471" s="155" t="s">
        <v>556</v>
      </c>
      <c r="F1471" s="156" t="s">
        <v>4665</v>
      </c>
      <c r="G1471" s="156" t="s">
        <v>556</v>
      </c>
      <c r="H1471" s="156" t="s">
        <v>4666</v>
      </c>
      <c r="I1471" s="155">
        <v>1818011</v>
      </c>
      <c r="J1471" s="157" t="s">
        <v>1440</v>
      </c>
      <c r="K1471" s="157"/>
      <c r="L1471" s="155">
        <v>2022</v>
      </c>
      <c r="M1471" s="158">
        <v>60179</v>
      </c>
      <c r="N1471" s="159">
        <v>342035510.06</v>
      </c>
      <c r="O1471" s="159">
        <v>312739974.66000003</v>
      </c>
      <c r="P1471" s="159">
        <v>142252229.05000001</v>
      </c>
      <c r="Q1471" s="159">
        <v>46853770</v>
      </c>
      <c r="R1471" s="159">
        <v>95398459.049999997</v>
      </c>
      <c r="S1471" s="159">
        <v>29295535.399999999</v>
      </c>
      <c r="T1471" s="159">
        <v>1395910.85</v>
      </c>
      <c r="U1471" s="159">
        <v>338044343.06</v>
      </c>
      <c r="V1471" s="159">
        <v>303453856.74000001</v>
      </c>
      <c r="W1471" s="159">
        <v>109217948.61</v>
      </c>
      <c r="X1471" s="159">
        <v>4340446.53</v>
      </c>
      <c r="Y1471" s="159">
        <v>34590486.32</v>
      </c>
      <c r="Z1471" s="159">
        <v>18439176.620000001</v>
      </c>
      <c r="AA1471" s="159">
        <v>15000000</v>
      </c>
      <c r="AB1471" s="159">
        <v>3439176.620000001</v>
      </c>
      <c r="AC1471" s="159">
        <v>15000000</v>
      </c>
      <c r="AD1471" s="159">
        <v>15000000</v>
      </c>
      <c r="AE1471" s="159">
        <v>196759000</v>
      </c>
      <c r="AF1471" s="159">
        <v>9286117.9199999999</v>
      </c>
      <c r="AG1471" s="159">
        <v>1448437.78</v>
      </c>
      <c r="AH1471" s="159">
        <v>1782004.64</v>
      </c>
      <c r="AI1471" s="159">
        <v>0</v>
      </c>
      <c r="AJ1471" s="159">
        <v>0</v>
      </c>
    </row>
    <row r="1472" spans="1:36">
      <c r="A1472" s="153">
        <v>18</v>
      </c>
      <c r="B1472" s="154">
        <v>18</v>
      </c>
      <c r="C1472" s="154">
        <v>2</v>
      </c>
      <c r="D1472" s="155">
        <v>2</v>
      </c>
      <c r="E1472" s="155" t="s">
        <v>556</v>
      </c>
      <c r="F1472" s="156" t="s">
        <v>4667</v>
      </c>
      <c r="G1472" s="156" t="s">
        <v>556</v>
      </c>
      <c r="H1472" s="156" t="s">
        <v>4668</v>
      </c>
      <c r="I1472" s="155">
        <v>1818022</v>
      </c>
      <c r="J1472" s="157" t="s">
        <v>1439</v>
      </c>
      <c r="K1472" s="157"/>
      <c r="L1472" s="155">
        <v>2022</v>
      </c>
      <c r="M1472" s="158">
        <v>7613</v>
      </c>
      <c r="N1472" s="159">
        <v>44406868.840000004</v>
      </c>
      <c r="O1472" s="159">
        <v>38908278.710000001</v>
      </c>
      <c r="P1472" s="159">
        <v>32393072.82</v>
      </c>
      <c r="Q1472" s="159">
        <v>15284210</v>
      </c>
      <c r="R1472" s="159">
        <v>17108862.82</v>
      </c>
      <c r="S1472" s="159">
        <v>5498590.1299999999</v>
      </c>
      <c r="T1472" s="159">
        <v>554859.86</v>
      </c>
      <c r="U1472" s="159">
        <v>44601362.659999996</v>
      </c>
      <c r="V1472" s="159">
        <v>36077648.829999998</v>
      </c>
      <c r="W1472" s="159">
        <v>12801832.02</v>
      </c>
      <c r="X1472" s="159">
        <v>136815.87</v>
      </c>
      <c r="Y1472" s="159">
        <v>8523713.8300000001</v>
      </c>
      <c r="Z1472" s="159">
        <v>6576002.3600000003</v>
      </c>
      <c r="AA1472" s="159">
        <v>4589715.0999999996</v>
      </c>
      <c r="AB1472" s="159">
        <v>1986287.2600000007</v>
      </c>
      <c r="AC1472" s="159">
        <v>1217735</v>
      </c>
      <c r="AD1472" s="159">
        <v>1140735</v>
      </c>
      <c r="AE1472" s="159">
        <v>7101104.0999999996</v>
      </c>
      <c r="AF1472" s="159">
        <v>2830629.88</v>
      </c>
      <c r="AG1472" s="159">
        <v>727672.91</v>
      </c>
      <c r="AH1472" s="159">
        <v>612770.35</v>
      </c>
      <c r="AI1472" s="159">
        <v>0</v>
      </c>
      <c r="AJ1472" s="159">
        <v>0</v>
      </c>
    </row>
    <row r="1473" spans="1:36">
      <c r="A1473" s="153">
        <v>18</v>
      </c>
      <c r="B1473" s="154">
        <v>18</v>
      </c>
      <c r="C1473" s="154">
        <v>3</v>
      </c>
      <c r="D1473" s="155">
        <v>2</v>
      </c>
      <c r="E1473" s="155" t="s">
        <v>556</v>
      </c>
      <c r="F1473" s="156" t="s">
        <v>4667</v>
      </c>
      <c r="G1473" s="156" t="s">
        <v>556</v>
      </c>
      <c r="H1473" s="156" t="s">
        <v>4669</v>
      </c>
      <c r="I1473" s="155">
        <v>1818032</v>
      </c>
      <c r="J1473" s="157" t="s">
        <v>1438</v>
      </c>
      <c r="K1473" s="157"/>
      <c r="L1473" s="155">
        <v>2022</v>
      </c>
      <c r="M1473" s="158">
        <v>11250</v>
      </c>
      <c r="N1473" s="159">
        <v>54309023.5</v>
      </c>
      <c r="O1473" s="159">
        <v>49435650.210000001</v>
      </c>
      <c r="P1473" s="159">
        <v>33243076.539999999</v>
      </c>
      <c r="Q1473" s="159">
        <v>14686574</v>
      </c>
      <c r="R1473" s="159">
        <v>18556502.539999999</v>
      </c>
      <c r="S1473" s="159">
        <v>4873373.29</v>
      </c>
      <c r="T1473" s="159">
        <v>154071.60999999999</v>
      </c>
      <c r="U1473" s="159">
        <v>52792965.259999998</v>
      </c>
      <c r="V1473" s="159">
        <v>44506846.659999996</v>
      </c>
      <c r="W1473" s="159">
        <v>16348425.24</v>
      </c>
      <c r="X1473" s="159">
        <v>49257.73</v>
      </c>
      <c r="Y1473" s="159">
        <v>8286118.5999999996</v>
      </c>
      <c r="Z1473" s="159">
        <v>6807647.5899999999</v>
      </c>
      <c r="AA1473" s="159">
        <v>4130500</v>
      </c>
      <c r="AB1473" s="159">
        <v>2677147.59</v>
      </c>
      <c r="AC1473" s="159">
        <v>2058526.87</v>
      </c>
      <c r="AD1473" s="159">
        <v>2058526.87</v>
      </c>
      <c r="AE1473" s="159">
        <v>5529661.2000000002</v>
      </c>
      <c r="AF1473" s="159">
        <v>4928803.55</v>
      </c>
      <c r="AG1473" s="159">
        <v>559193.73</v>
      </c>
      <c r="AH1473" s="159">
        <v>413513.38</v>
      </c>
      <c r="AI1473" s="159">
        <v>0</v>
      </c>
      <c r="AJ1473" s="159">
        <v>161.19999999999999</v>
      </c>
    </row>
    <row r="1474" spans="1:36">
      <c r="A1474" s="153">
        <v>18</v>
      </c>
      <c r="B1474" s="154">
        <v>18</v>
      </c>
      <c r="C1474" s="154">
        <v>4</v>
      </c>
      <c r="D1474" s="155">
        <v>2</v>
      </c>
      <c r="E1474" s="155" t="s">
        <v>556</v>
      </c>
      <c r="F1474" s="156" t="s">
        <v>4667</v>
      </c>
      <c r="G1474" s="156" t="s">
        <v>556</v>
      </c>
      <c r="H1474" s="156" t="s">
        <v>4670</v>
      </c>
      <c r="I1474" s="155">
        <v>1818042</v>
      </c>
      <c r="J1474" s="157" t="s">
        <v>1437</v>
      </c>
      <c r="K1474" s="157"/>
      <c r="L1474" s="155">
        <v>2022</v>
      </c>
      <c r="M1474" s="158">
        <v>7315</v>
      </c>
      <c r="N1474" s="159">
        <v>36965591.350000001</v>
      </c>
      <c r="O1474" s="159">
        <v>34504118.549999997</v>
      </c>
      <c r="P1474" s="159">
        <v>26141430.289999999</v>
      </c>
      <c r="Q1474" s="159">
        <v>13322392</v>
      </c>
      <c r="R1474" s="159">
        <v>12819038.289999999</v>
      </c>
      <c r="S1474" s="159">
        <v>2461472.7999999998</v>
      </c>
      <c r="T1474" s="159">
        <v>293771.21999999997</v>
      </c>
      <c r="U1474" s="159">
        <v>36754539.159999996</v>
      </c>
      <c r="V1474" s="159">
        <v>31899478.640000001</v>
      </c>
      <c r="W1474" s="159">
        <v>13056886.16</v>
      </c>
      <c r="X1474" s="159">
        <v>246026.46</v>
      </c>
      <c r="Y1474" s="159">
        <v>4855060.5199999996</v>
      </c>
      <c r="Z1474" s="159">
        <v>3766834.39</v>
      </c>
      <c r="AA1474" s="159">
        <v>2400000</v>
      </c>
      <c r="AB1474" s="159">
        <v>1366834.3900000001</v>
      </c>
      <c r="AC1474" s="159">
        <v>1451160</v>
      </c>
      <c r="AD1474" s="159">
        <v>1451160</v>
      </c>
      <c r="AE1474" s="159">
        <v>12309610.01</v>
      </c>
      <c r="AF1474" s="159">
        <v>2604639.91</v>
      </c>
      <c r="AG1474" s="159">
        <v>168269</v>
      </c>
      <c r="AH1474" s="159">
        <v>168269</v>
      </c>
      <c r="AI1474" s="159">
        <v>0</v>
      </c>
      <c r="AJ1474" s="159">
        <v>0</v>
      </c>
    </row>
    <row r="1475" spans="1:36">
      <c r="A1475" s="153">
        <v>18</v>
      </c>
      <c r="B1475" s="154">
        <v>18</v>
      </c>
      <c r="C1475" s="154">
        <v>5</v>
      </c>
      <c r="D1475" s="155">
        <v>3</v>
      </c>
      <c r="E1475" s="155" t="s">
        <v>556</v>
      </c>
      <c r="F1475" s="156" t="s">
        <v>4671</v>
      </c>
      <c r="G1475" s="156" t="s">
        <v>556</v>
      </c>
      <c r="H1475" s="156" t="s">
        <v>4672</v>
      </c>
      <c r="I1475" s="155">
        <v>1818053</v>
      </c>
      <c r="J1475" s="157" t="s">
        <v>1436</v>
      </c>
      <c r="K1475" s="157"/>
      <c r="L1475" s="155">
        <v>2022</v>
      </c>
      <c r="M1475" s="158">
        <v>8509</v>
      </c>
      <c r="N1475" s="159">
        <v>49372928.600000001</v>
      </c>
      <c r="O1475" s="159">
        <v>42101884.170000002</v>
      </c>
      <c r="P1475" s="159">
        <v>29890401.16</v>
      </c>
      <c r="Q1475" s="159">
        <v>14465413</v>
      </c>
      <c r="R1475" s="159">
        <v>15424988.16</v>
      </c>
      <c r="S1475" s="159">
        <v>7271044.4299999997</v>
      </c>
      <c r="T1475" s="159">
        <v>250680.33</v>
      </c>
      <c r="U1475" s="159">
        <v>44839699.299999997</v>
      </c>
      <c r="V1475" s="159">
        <v>37578690.939999998</v>
      </c>
      <c r="W1475" s="159">
        <v>14436403.65</v>
      </c>
      <c r="X1475" s="159">
        <v>153431.62</v>
      </c>
      <c r="Y1475" s="159">
        <v>7261008.3600000003</v>
      </c>
      <c r="Z1475" s="159">
        <v>3710510.67</v>
      </c>
      <c r="AA1475" s="159">
        <v>0</v>
      </c>
      <c r="AB1475" s="159">
        <v>3710510.67</v>
      </c>
      <c r="AC1475" s="159">
        <v>730000</v>
      </c>
      <c r="AD1475" s="159">
        <v>730000</v>
      </c>
      <c r="AE1475" s="159">
        <v>7859034</v>
      </c>
      <c r="AF1475" s="159">
        <v>4523193.2300000004</v>
      </c>
      <c r="AG1475" s="159">
        <v>134370</v>
      </c>
      <c r="AH1475" s="159">
        <v>134370</v>
      </c>
      <c r="AI1475" s="159">
        <v>0</v>
      </c>
      <c r="AJ1475" s="159">
        <v>630</v>
      </c>
    </row>
    <row r="1476" spans="1:36">
      <c r="A1476" s="153">
        <v>18</v>
      </c>
      <c r="B1476" s="154">
        <v>18</v>
      </c>
      <c r="C1476" s="154">
        <v>6</v>
      </c>
      <c r="D1476" s="155">
        <v>2</v>
      </c>
      <c r="E1476" s="155" t="s">
        <v>556</v>
      </c>
      <c r="F1476" s="156" t="s">
        <v>4667</v>
      </c>
      <c r="G1476" s="156" t="s">
        <v>556</v>
      </c>
      <c r="H1476" s="156" t="s">
        <v>4673</v>
      </c>
      <c r="I1476" s="155">
        <v>1818062</v>
      </c>
      <c r="J1476" s="157" t="s">
        <v>1435</v>
      </c>
      <c r="K1476" s="157"/>
      <c r="L1476" s="155">
        <v>2022</v>
      </c>
      <c r="M1476" s="158">
        <v>10984</v>
      </c>
      <c r="N1476" s="159">
        <v>59606954.579999998</v>
      </c>
      <c r="O1476" s="159">
        <v>49949673.119999997</v>
      </c>
      <c r="P1476" s="159">
        <v>33899786.989999995</v>
      </c>
      <c r="Q1476" s="159">
        <v>14465626</v>
      </c>
      <c r="R1476" s="159">
        <v>19434160.989999998</v>
      </c>
      <c r="S1476" s="159">
        <v>9657281.4600000009</v>
      </c>
      <c r="T1476" s="159">
        <v>1601445.11</v>
      </c>
      <c r="U1476" s="159">
        <v>51754444.07</v>
      </c>
      <c r="V1476" s="159">
        <v>44996227.539999999</v>
      </c>
      <c r="W1476" s="159">
        <v>12769142.57</v>
      </c>
      <c r="X1476" s="159">
        <v>221426.56</v>
      </c>
      <c r="Y1476" s="159">
        <v>6758216.5300000003</v>
      </c>
      <c r="Z1476" s="159">
        <v>3443028.35</v>
      </c>
      <c r="AA1476" s="159">
        <v>0</v>
      </c>
      <c r="AB1476" s="159">
        <v>3443028.35</v>
      </c>
      <c r="AC1476" s="159">
        <v>990000</v>
      </c>
      <c r="AD1476" s="159">
        <v>990000</v>
      </c>
      <c r="AE1476" s="159">
        <v>11670000</v>
      </c>
      <c r="AF1476" s="159">
        <v>4953445.58</v>
      </c>
      <c r="AG1476" s="159">
        <v>278525</v>
      </c>
      <c r="AH1476" s="159">
        <v>278427.11</v>
      </c>
      <c r="AI1476" s="159">
        <v>0</v>
      </c>
      <c r="AJ1476" s="159">
        <v>0</v>
      </c>
    </row>
    <row r="1477" spans="1:36">
      <c r="A1477" s="153">
        <v>18</v>
      </c>
      <c r="B1477" s="154">
        <v>19</v>
      </c>
      <c r="C1477" s="154">
        <v>1</v>
      </c>
      <c r="D1477" s="155">
        <v>2</v>
      </c>
      <c r="E1477" s="155" t="s">
        <v>556</v>
      </c>
      <c r="F1477" s="156" t="s">
        <v>4674</v>
      </c>
      <c r="G1477" s="156" t="s">
        <v>556</v>
      </c>
      <c r="H1477" s="156" t="s">
        <v>4675</v>
      </c>
      <c r="I1477" s="155">
        <v>1819012</v>
      </c>
      <c r="J1477" s="157" t="s">
        <v>1434</v>
      </c>
      <c r="K1477" s="157"/>
      <c r="L1477" s="155">
        <v>2022</v>
      </c>
      <c r="M1477" s="158">
        <v>11817</v>
      </c>
      <c r="N1477" s="159">
        <v>64387401.640000001</v>
      </c>
      <c r="O1477" s="159">
        <v>58045164.57</v>
      </c>
      <c r="P1477" s="159">
        <v>42311212.210000001</v>
      </c>
      <c r="Q1477" s="159">
        <v>19742136</v>
      </c>
      <c r="R1477" s="159">
        <v>22569076.210000001</v>
      </c>
      <c r="S1477" s="159">
        <v>6342237.0700000003</v>
      </c>
      <c r="T1477" s="159">
        <v>72262.710000000006</v>
      </c>
      <c r="U1477" s="159">
        <v>62211747.829999998</v>
      </c>
      <c r="V1477" s="159">
        <v>54918298.409999996</v>
      </c>
      <c r="W1477" s="159">
        <v>21275013.649999999</v>
      </c>
      <c r="X1477" s="159">
        <v>178869.14</v>
      </c>
      <c r="Y1477" s="159">
        <v>7293449.4199999999</v>
      </c>
      <c r="Z1477" s="159">
        <v>9495826.3399999999</v>
      </c>
      <c r="AA1477" s="159">
        <v>6340000</v>
      </c>
      <c r="AB1477" s="159">
        <v>3155826.34</v>
      </c>
      <c r="AC1477" s="159">
        <v>4338400</v>
      </c>
      <c r="AD1477" s="159">
        <v>4338400</v>
      </c>
      <c r="AE1477" s="159">
        <v>11144250</v>
      </c>
      <c r="AF1477" s="159">
        <v>3126866.16</v>
      </c>
      <c r="AG1477" s="159">
        <v>388507.34</v>
      </c>
      <c r="AH1477" s="159">
        <v>590943.71</v>
      </c>
      <c r="AI1477" s="159">
        <v>0</v>
      </c>
      <c r="AJ1477" s="159">
        <v>0</v>
      </c>
    </row>
    <row r="1478" spans="1:36">
      <c r="A1478" s="153">
        <v>18</v>
      </c>
      <c r="B1478" s="154">
        <v>19</v>
      </c>
      <c r="C1478" s="154">
        <v>2</v>
      </c>
      <c r="D1478" s="155">
        <v>2</v>
      </c>
      <c r="E1478" s="155" t="s">
        <v>556</v>
      </c>
      <c r="F1478" s="156" t="s">
        <v>4674</v>
      </c>
      <c r="G1478" s="156" t="s">
        <v>556</v>
      </c>
      <c r="H1478" s="156" t="s">
        <v>4676</v>
      </c>
      <c r="I1478" s="155">
        <v>1819022</v>
      </c>
      <c r="J1478" s="157" t="s">
        <v>1433</v>
      </c>
      <c r="K1478" s="157"/>
      <c r="L1478" s="155">
        <v>2022</v>
      </c>
      <c r="M1478" s="158">
        <v>10353</v>
      </c>
      <c r="N1478" s="159">
        <v>49392775.189999998</v>
      </c>
      <c r="O1478" s="159">
        <v>47644156.920000002</v>
      </c>
      <c r="P1478" s="159">
        <v>36795883.129999995</v>
      </c>
      <c r="Q1478" s="159">
        <v>18270776</v>
      </c>
      <c r="R1478" s="159">
        <v>18525107.129999999</v>
      </c>
      <c r="S1478" s="159">
        <v>1748618.27</v>
      </c>
      <c r="T1478" s="159">
        <v>46929.21</v>
      </c>
      <c r="U1478" s="159">
        <v>49717166.939999998</v>
      </c>
      <c r="V1478" s="159">
        <v>44441230.539999999</v>
      </c>
      <c r="W1478" s="159">
        <v>16937354.66</v>
      </c>
      <c r="X1478" s="159">
        <v>445856.16</v>
      </c>
      <c r="Y1478" s="159">
        <v>5275936.4000000004</v>
      </c>
      <c r="Z1478" s="159">
        <v>4481689.63</v>
      </c>
      <c r="AA1478" s="159">
        <v>2238844</v>
      </c>
      <c r="AB1478" s="159">
        <v>2242845.63</v>
      </c>
      <c r="AC1478" s="159">
        <v>1400160.45</v>
      </c>
      <c r="AD1478" s="159">
        <v>1400160.45</v>
      </c>
      <c r="AE1478" s="159">
        <v>20061206.850000001</v>
      </c>
      <c r="AF1478" s="159">
        <v>3202926.38</v>
      </c>
      <c r="AG1478" s="159">
        <v>286402.87</v>
      </c>
      <c r="AH1478" s="159">
        <v>166635.6</v>
      </c>
      <c r="AI1478" s="159">
        <v>0</v>
      </c>
      <c r="AJ1478" s="159">
        <v>362.85</v>
      </c>
    </row>
    <row r="1479" spans="1:36">
      <c r="A1479" s="153">
        <v>18</v>
      </c>
      <c r="B1479" s="154">
        <v>19</v>
      </c>
      <c r="C1479" s="154">
        <v>3</v>
      </c>
      <c r="D1479" s="155">
        <v>2</v>
      </c>
      <c r="E1479" s="155" t="s">
        <v>556</v>
      </c>
      <c r="F1479" s="156" t="s">
        <v>4674</v>
      </c>
      <c r="G1479" s="156" t="s">
        <v>556</v>
      </c>
      <c r="H1479" s="156" t="s">
        <v>4677</v>
      </c>
      <c r="I1479" s="155">
        <v>1819032</v>
      </c>
      <c r="J1479" s="157" t="s">
        <v>1432</v>
      </c>
      <c r="K1479" s="157"/>
      <c r="L1479" s="155">
        <v>2022</v>
      </c>
      <c r="M1479" s="158">
        <v>10535</v>
      </c>
      <c r="N1479" s="159">
        <v>54174623.32</v>
      </c>
      <c r="O1479" s="159">
        <v>49940712.530000001</v>
      </c>
      <c r="P1479" s="159">
        <v>38345855.960000001</v>
      </c>
      <c r="Q1479" s="159">
        <v>20091952</v>
      </c>
      <c r="R1479" s="159">
        <v>18253903.960000001</v>
      </c>
      <c r="S1479" s="159">
        <v>4233910.79</v>
      </c>
      <c r="T1479" s="159">
        <v>49.28</v>
      </c>
      <c r="U1479" s="159">
        <v>48571679.560000002</v>
      </c>
      <c r="V1479" s="159">
        <v>46028086.380000003</v>
      </c>
      <c r="W1479" s="159">
        <v>18261685.710000001</v>
      </c>
      <c r="X1479" s="159">
        <v>30354.1</v>
      </c>
      <c r="Y1479" s="159">
        <v>2543593.1800000002</v>
      </c>
      <c r="Z1479" s="159">
        <v>1469084.45</v>
      </c>
      <c r="AA1479" s="159">
        <v>0</v>
      </c>
      <c r="AB1479" s="159">
        <v>1469084.45</v>
      </c>
      <c r="AC1479" s="159">
        <v>505696</v>
      </c>
      <c r="AD1479" s="159">
        <v>505696</v>
      </c>
      <c r="AE1479" s="159">
        <v>1994304</v>
      </c>
      <c r="AF1479" s="159">
        <v>3912626.15</v>
      </c>
      <c r="AG1479" s="159">
        <v>320037.02</v>
      </c>
      <c r="AH1479" s="159">
        <v>451346.73</v>
      </c>
      <c r="AI1479" s="159">
        <v>0</v>
      </c>
      <c r="AJ1479" s="159">
        <v>0</v>
      </c>
    </row>
    <row r="1480" spans="1:36">
      <c r="A1480" s="153">
        <v>18</v>
      </c>
      <c r="B1480" s="154">
        <v>19</v>
      </c>
      <c r="C1480" s="154">
        <v>4</v>
      </c>
      <c r="D1480" s="155">
        <v>3</v>
      </c>
      <c r="E1480" s="155" t="s">
        <v>556</v>
      </c>
      <c r="F1480" s="156" t="s">
        <v>4678</v>
      </c>
      <c r="G1480" s="156" t="s">
        <v>556</v>
      </c>
      <c r="H1480" s="156" t="s">
        <v>4679</v>
      </c>
      <c r="I1480" s="155">
        <v>1819043</v>
      </c>
      <c r="J1480" s="157" t="s">
        <v>1431</v>
      </c>
      <c r="K1480" s="157"/>
      <c r="L1480" s="155">
        <v>2022</v>
      </c>
      <c r="M1480" s="158">
        <v>20614</v>
      </c>
      <c r="N1480" s="159">
        <v>113368043.28</v>
      </c>
      <c r="O1480" s="159">
        <v>96775995.780000001</v>
      </c>
      <c r="P1480" s="159">
        <v>65970722.200000003</v>
      </c>
      <c r="Q1480" s="159">
        <v>30662920</v>
      </c>
      <c r="R1480" s="159">
        <v>35307802.200000003</v>
      </c>
      <c r="S1480" s="159">
        <v>16592047.5</v>
      </c>
      <c r="T1480" s="159">
        <v>22753.59</v>
      </c>
      <c r="U1480" s="159">
        <v>115706682.67</v>
      </c>
      <c r="V1480" s="159">
        <v>89697966.650000006</v>
      </c>
      <c r="W1480" s="159">
        <v>32633120.260000002</v>
      </c>
      <c r="X1480" s="159">
        <v>668513.11</v>
      </c>
      <c r="Y1480" s="159">
        <v>26008716.02</v>
      </c>
      <c r="Z1480" s="159">
        <v>14665207.02</v>
      </c>
      <c r="AA1480" s="159">
        <v>8000000</v>
      </c>
      <c r="AB1480" s="159">
        <v>6665207.0199999996</v>
      </c>
      <c r="AC1480" s="159">
        <v>1986669</v>
      </c>
      <c r="AD1480" s="159">
        <v>1950000</v>
      </c>
      <c r="AE1480" s="159">
        <v>37439882.82</v>
      </c>
      <c r="AF1480" s="159">
        <v>7078029.1299999999</v>
      </c>
      <c r="AG1480" s="159">
        <v>360919.12</v>
      </c>
      <c r="AH1480" s="159">
        <v>531459.44999999995</v>
      </c>
      <c r="AI1480" s="159">
        <v>0</v>
      </c>
      <c r="AJ1480" s="159">
        <v>0</v>
      </c>
    </row>
    <row r="1481" spans="1:36">
      <c r="A1481" s="153">
        <v>18</v>
      </c>
      <c r="B1481" s="154">
        <v>19</v>
      </c>
      <c r="C1481" s="154">
        <v>5</v>
      </c>
      <c r="D1481" s="155">
        <v>2</v>
      </c>
      <c r="E1481" s="155" t="s">
        <v>556</v>
      </c>
      <c r="F1481" s="156" t="s">
        <v>4674</v>
      </c>
      <c r="G1481" s="156" t="s">
        <v>556</v>
      </c>
      <c r="H1481" s="156" t="s">
        <v>4680</v>
      </c>
      <c r="I1481" s="155">
        <v>1819052</v>
      </c>
      <c r="J1481" s="157" t="s">
        <v>1430</v>
      </c>
      <c r="K1481" s="157"/>
      <c r="L1481" s="155">
        <v>2022</v>
      </c>
      <c r="M1481" s="158">
        <v>7976</v>
      </c>
      <c r="N1481" s="159">
        <v>40199758.5</v>
      </c>
      <c r="O1481" s="159">
        <v>39132407.810000002</v>
      </c>
      <c r="P1481" s="159">
        <v>30671677.880000003</v>
      </c>
      <c r="Q1481" s="159">
        <v>15252405</v>
      </c>
      <c r="R1481" s="159">
        <v>15419272.880000001</v>
      </c>
      <c r="S1481" s="159">
        <v>1067350.69</v>
      </c>
      <c r="T1481" s="159">
        <v>44524.2</v>
      </c>
      <c r="U1481" s="159">
        <v>41132947.100000001</v>
      </c>
      <c r="V1481" s="159">
        <v>37089945.310000002</v>
      </c>
      <c r="W1481" s="159">
        <v>14011091.310000001</v>
      </c>
      <c r="X1481" s="159">
        <v>345665.4</v>
      </c>
      <c r="Y1481" s="159">
        <v>4043001.79</v>
      </c>
      <c r="Z1481" s="159">
        <v>2727293.27</v>
      </c>
      <c r="AA1481" s="159">
        <v>1200000</v>
      </c>
      <c r="AB1481" s="159">
        <v>1527293.27</v>
      </c>
      <c r="AC1481" s="159">
        <v>1279350</v>
      </c>
      <c r="AD1481" s="159">
        <v>1279350</v>
      </c>
      <c r="AE1481" s="159">
        <v>16562540</v>
      </c>
      <c r="AF1481" s="159">
        <v>2042462.5</v>
      </c>
      <c r="AG1481" s="159">
        <v>134984</v>
      </c>
      <c r="AH1481" s="159">
        <v>134984</v>
      </c>
      <c r="AI1481" s="159">
        <v>0</v>
      </c>
      <c r="AJ1481" s="159">
        <v>0</v>
      </c>
    </row>
    <row r="1482" spans="1:36">
      <c r="A1482" s="153">
        <v>18</v>
      </c>
      <c r="B1482" s="154">
        <v>20</v>
      </c>
      <c r="C1482" s="154">
        <v>1</v>
      </c>
      <c r="D1482" s="155">
        <v>3</v>
      </c>
      <c r="E1482" s="155" t="s">
        <v>556</v>
      </c>
      <c r="F1482" s="156" t="s">
        <v>4681</v>
      </c>
      <c r="G1482" s="156" t="s">
        <v>556</v>
      </c>
      <c r="H1482" s="156" t="s">
        <v>4682</v>
      </c>
      <c r="I1482" s="155">
        <v>1820013</v>
      </c>
      <c r="J1482" s="157" t="s">
        <v>1429</v>
      </c>
      <c r="K1482" s="157"/>
      <c r="L1482" s="155">
        <v>2022</v>
      </c>
      <c r="M1482" s="158">
        <v>11800</v>
      </c>
      <c r="N1482" s="159">
        <v>69404042.200000003</v>
      </c>
      <c r="O1482" s="159">
        <v>54658375.009999998</v>
      </c>
      <c r="P1482" s="159">
        <v>37509116.719999999</v>
      </c>
      <c r="Q1482" s="159">
        <v>18414561</v>
      </c>
      <c r="R1482" s="159">
        <v>19094555.719999999</v>
      </c>
      <c r="S1482" s="159">
        <v>14745667.189999999</v>
      </c>
      <c r="T1482" s="159">
        <v>354448.25</v>
      </c>
      <c r="U1482" s="159">
        <v>67612846.480000004</v>
      </c>
      <c r="V1482" s="159">
        <v>46816487.740000002</v>
      </c>
      <c r="W1482" s="159">
        <v>19275360.329999998</v>
      </c>
      <c r="X1482" s="159">
        <v>182324.38</v>
      </c>
      <c r="Y1482" s="159">
        <v>20796358.739999998</v>
      </c>
      <c r="Z1482" s="159">
        <v>7733069.5</v>
      </c>
      <c r="AA1482" s="159">
        <v>6496540.5</v>
      </c>
      <c r="AB1482" s="159">
        <v>1236529</v>
      </c>
      <c r="AC1482" s="159">
        <v>1665840</v>
      </c>
      <c r="AD1482" s="159">
        <v>1665840</v>
      </c>
      <c r="AE1482" s="159">
        <v>14876492.92</v>
      </c>
      <c r="AF1482" s="159">
        <v>7841887.2699999996</v>
      </c>
      <c r="AG1482" s="159">
        <v>154177.17000000001</v>
      </c>
      <c r="AH1482" s="159">
        <v>154177.17000000001</v>
      </c>
      <c r="AI1482" s="159">
        <v>0</v>
      </c>
      <c r="AJ1482" s="159">
        <v>245</v>
      </c>
    </row>
    <row r="1483" spans="1:36">
      <c r="A1483" s="153">
        <v>18</v>
      </c>
      <c r="B1483" s="154">
        <v>20</v>
      </c>
      <c r="C1483" s="154">
        <v>2</v>
      </c>
      <c r="D1483" s="155">
        <v>2</v>
      </c>
      <c r="E1483" s="155" t="s">
        <v>556</v>
      </c>
      <c r="F1483" s="156" t="s">
        <v>4683</v>
      </c>
      <c r="G1483" s="156" t="s">
        <v>556</v>
      </c>
      <c r="H1483" s="156" t="s">
        <v>4684</v>
      </c>
      <c r="I1483" s="155">
        <v>1820022</v>
      </c>
      <c r="J1483" s="157" t="s">
        <v>1095</v>
      </c>
      <c r="K1483" s="157"/>
      <c r="L1483" s="155">
        <v>2022</v>
      </c>
      <c r="M1483" s="158">
        <v>13081</v>
      </c>
      <c r="N1483" s="159">
        <v>63334894.490000002</v>
      </c>
      <c r="O1483" s="159">
        <v>58956926.450000003</v>
      </c>
      <c r="P1483" s="159">
        <v>37093070.409999996</v>
      </c>
      <c r="Q1483" s="159">
        <v>15960762</v>
      </c>
      <c r="R1483" s="159">
        <v>21132308.41</v>
      </c>
      <c r="S1483" s="159">
        <v>4377968.04</v>
      </c>
      <c r="T1483" s="159">
        <v>665904.78</v>
      </c>
      <c r="U1483" s="159">
        <v>61861832.770000003</v>
      </c>
      <c r="V1483" s="159">
        <v>54911040.259999998</v>
      </c>
      <c r="W1483" s="159">
        <v>23138523.32</v>
      </c>
      <c r="X1483" s="159">
        <v>260810.49</v>
      </c>
      <c r="Y1483" s="159">
        <v>6950792.5099999998</v>
      </c>
      <c r="Z1483" s="159">
        <v>5522647.3799999999</v>
      </c>
      <c r="AA1483" s="159">
        <v>0</v>
      </c>
      <c r="AB1483" s="159">
        <v>5522647.3799999999</v>
      </c>
      <c r="AC1483" s="159">
        <v>804000</v>
      </c>
      <c r="AD1483" s="159">
        <v>804000</v>
      </c>
      <c r="AE1483" s="159">
        <v>14843424</v>
      </c>
      <c r="AF1483" s="159">
        <v>4045886.19</v>
      </c>
      <c r="AG1483" s="159">
        <v>351060.12</v>
      </c>
      <c r="AH1483" s="159">
        <v>323355.34000000003</v>
      </c>
      <c r="AI1483" s="159">
        <v>0</v>
      </c>
      <c r="AJ1483" s="159">
        <v>0</v>
      </c>
    </row>
    <row r="1484" spans="1:36">
      <c r="A1484" s="153">
        <v>18</v>
      </c>
      <c r="B1484" s="154">
        <v>20</v>
      </c>
      <c r="C1484" s="154">
        <v>3</v>
      </c>
      <c r="D1484" s="155">
        <v>2</v>
      </c>
      <c r="E1484" s="155" t="s">
        <v>556</v>
      </c>
      <c r="F1484" s="156" t="s">
        <v>4683</v>
      </c>
      <c r="G1484" s="156" t="s">
        <v>556</v>
      </c>
      <c r="H1484" s="156" t="s">
        <v>4685</v>
      </c>
      <c r="I1484" s="155">
        <v>1820032</v>
      </c>
      <c r="J1484" s="157" t="s">
        <v>1428</v>
      </c>
      <c r="K1484" s="157"/>
      <c r="L1484" s="155">
        <v>2022</v>
      </c>
      <c r="M1484" s="158">
        <v>10017</v>
      </c>
      <c r="N1484" s="159">
        <v>52459765.240000002</v>
      </c>
      <c r="O1484" s="159">
        <v>47914822.509999998</v>
      </c>
      <c r="P1484" s="159">
        <v>33469196.739999998</v>
      </c>
      <c r="Q1484" s="159">
        <v>15897319</v>
      </c>
      <c r="R1484" s="159">
        <v>17571877.739999998</v>
      </c>
      <c r="S1484" s="159">
        <v>4544942.7300000004</v>
      </c>
      <c r="T1484" s="159">
        <v>599419.64</v>
      </c>
      <c r="U1484" s="159">
        <v>53470465.57</v>
      </c>
      <c r="V1484" s="159">
        <v>45942602.18</v>
      </c>
      <c r="W1484" s="159">
        <v>18473861.329999998</v>
      </c>
      <c r="X1484" s="159">
        <v>282879.83</v>
      </c>
      <c r="Y1484" s="159">
        <v>7527863.3899999997</v>
      </c>
      <c r="Z1484" s="159">
        <v>4817323.66</v>
      </c>
      <c r="AA1484" s="159">
        <v>0</v>
      </c>
      <c r="AB1484" s="159">
        <v>4817323.66</v>
      </c>
      <c r="AC1484" s="159">
        <v>900000</v>
      </c>
      <c r="AD1484" s="159">
        <v>900000</v>
      </c>
      <c r="AE1484" s="159">
        <v>15027000</v>
      </c>
      <c r="AF1484" s="159">
        <v>1972220.33</v>
      </c>
      <c r="AG1484" s="159">
        <v>144999.96</v>
      </c>
      <c r="AH1484" s="159">
        <v>144999.96</v>
      </c>
      <c r="AI1484" s="159">
        <v>0</v>
      </c>
      <c r="AJ1484" s="159">
        <v>0</v>
      </c>
    </row>
    <row r="1485" spans="1:36">
      <c r="A1485" s="153">
        <v>18</v>
      </c>
      <c r="B1485" s="154">
        <v>20</v>
      </c>
      <c r="C1485" s="154">
        <v>4</v>
      </c>
      <c r="D1485" s="155">
        <v>3</v>
      </c>
      <c r="E1485" s="155" t="s">
        <v>556</v>
      </c>
      <c r="F1485" s="156" t="s">
        <v>4681</v>
      </c>
      <c r="G1485" s="156" t="s">
        <v>556</v>
      </c>
      <c r="H1485" s="156" t="s">
        <v>4686</v>
      </c>
      <c r="I1485" s="155">
        <v>1820043</v>
      </c>
      <c r="J1485" s="157" t="s">
        <v>1427</v>
      </c>
      <c r="K1485" s="157"/>
      <c r="L1485" s="155">
        <v>2022</v>
      </c>
      <c r="M1485" s="158">
        <v>17973</v>
      </c>
      <c r="N1485" s="159">
        <v>90247442.640000001</v>
      </c>
      <c r="O1485" s="159">
        <v>78026014.469999999</v>
      </c>
      <c r="P1485" s="159">
        <v>39488289.989999995</v>
      </c>
      <c r="Q1485" s="159">
        <v>14213617</v>
      </c>
      <c r="R1485" s="159">
        <v>25274672.989999998</v>
      </c>
      <c r="S1485" s="159">
        <v>12221428.17</v>
      </c>
      <c r="T1485" s="159">
        <v>3847709.85</v>
      </c>
      <c r="U1485" s="159">
        <v>84177458.519999996</v>
      </c>
      <c r="V1485" s="159">
        <v>74590258.569999993</v>
      </c>
      <c r="W1485" s="159">
        <v>28514884.120000001</v>
      </c>
      <c r="X1485" s="159">
        <v>206074.84</v>
      </c>
      <c r="Y1485" s="159">
        <v>9587199.9499999993</v>
      </c>
      <c r="Z1485" s="159">
        <v>2671511.5099999998</v>
      </c>
      <c r="AA1485" s="159">
        <v>2000000</v>
      </c>
      <c r="AB1485" s="159">
        <v>671511.50999999978</v>
      </c>
      <c r="AC1485" s="159">
        <v>3604989.88</v>
      </c>
      <c r="AD1485" s="159">
        <v>3604989.88</v>
      </c>
      <c r="AE1485" s="159">
        <v>12550846.17</v>
      </c>
      <c r="AF1485" s="159">
        <v>3435755.9</v>
      </c>
      <c r="AG1485" s="159">
        <v>143599.75</v>
      </c>
      <c r="AH1485" s="159">
        <v>143599.75</v>
      </c>
      <c r="AI1485" s="159">
        <v>0</v>
      </c>
      <c r="AJ1485" s="159">
        <v>195.57</v>
      </c>
    </row>
    <row r="1486" spans="1:36">
      <c r="A1486" s="153">
        <v>18</v>
      </c>
      <c r="B1486" s="154">
        <v>21</v>
      </c>
      <c r="C1486" s="154">
        <v>1</v>
      </c>
      <c r="D1486" s="155">
        <v>2</v>
      </c>
      <c r="E1486" s="155" t="s">
        <v>556</v>
      </c>
      <c r="F1486" s="156" t="s">
        <v>4687</v>
      </c>
      <c r="G1486" s="156" t="s">
        <v>556</v>
      </c>
      <c r="H1486" s="156" t="s">
        <v>4688</v>
      </c>
      <c r="I1486" s="155">
        <v>1821012</v>
      </c>
      <c r="J1486" s="157" t="s">
        <v>1426</v>
      </c>
      <c r="K1486" s="157"/>
      <c r="L1486" s="155">
        <v>2022</v>
      </c>
      <c r="M1486" s="158">
        <v>3172</v>
      </c>
      <c r="N1486" s="159">
        <v>24643664.719999999</v>
      </c>
      <c r="O1486" s="159">
        <v>17061889.41</v>
      </c>
      <c r="P1486" s="159">
        <v>12137182.01</v>
      </c>
      <c r="Q1486" s="159">
        <v>6049159</v>
      </c>
      <c r="R1486" s="159">
        <v>6088023.0099999998</v>
      </c>
      <c r="S1486" s="159">
        <v>7581775.3099999996</v>
      </c>
      <c r="T1486" s="159">
        <v>566555.04</v>
      </c>
      <c r="U1486" s="159">
        <v>21383101.579999998</v>
      </c>
      <c r="V1486" s="159">
        <v>16559781.09</v>
      </c>
      <c r="W1486" s="159">
        <v>5157363.1100000003</v>
      </c>
      <c r="X1486" s="159">
        <v>88645.1</v>
      </c>
      <c r="Y1486" s="159">
        <v>4823320.49</v>
      </c>
      <c r="Z1486" s="159">
        <v>2586256.7999999998</v>
      </c>
      <c r="AA1486" s="159">
        <v>1209422</v>
      </c>
      <c r="AB1486" s="159">
        <v>1376834.7999999998</v>
      </c>
      <c r="AC1486" s="159">
        <v>523954</v>
      </c>
      <c r="AD1486" s="159">
        <v>523954</v>
      </c>
      <c r="AE1486" s="159">
        <v>4011600.27</v>
      </c>
      <c r="AF1486" s="159">
        <v>502108.32</v>
      </c>
      <c r="AG1486" s="159">
        <v>165763.70000000001</v>
      </c>
      <c r="AH1486" s="159">
        <v>167205.14000000001</v>
      </c>
      <c r="AI1486" s="159">
        <v>0</v>
      </c>
      <c r="AJ1486" s="159">
        <v>77</v>
      </c>
    </row>
    <row r="1487" spans="1:36">
      <c r="A1487" s="153">
        <v>18</v>
      </c>
      <c r="B1487" s="154">
        <v>21</v>
      </c>
      <c r="C1487" s="154">
        <v>2</v>
      </c>
      <c r="D1487" s="155">
        <v>2</v>
      </c>
      <c r="E1487" s="155" t="s">
        <v>556</v>
      </c>
      <c r="F1487" s="156" t="s">
        <v>4687</v>
      </c>
      <c r="G1487" s="156" t="s">
        <v>556</v>
      </c>
      <c r="H1487" s="156" t="s">
        <v>4689</v>
      </c>
      <c r="I1487" s="155">
        <v>1821022</v>
      </c>
      <c r="J1487" s="157" t="s">
        <v>1425</v>
      </c>
      <c r="K1487" s="157"/>
      <c r="L1487" s="155">
        <v>2022</v>
      </c>
      <c r="M1487" s="158">
        <v>1746</v>
      </c>
      <c r="N1487" s="159">
        <v>14187067.189999999</v>
      </c>
      <c r="O1487" s="159">
        <v>12334613.77</v>
      </c>
      <c r="P1487" s="159">
        <v>4979447.25</v>
      </c>
      <c r="Q1487" s="159">
        <v>2174909</v>
      </c>
      <c r="R1487" s="159">
        <v>2804538.25</v>
      </c>
      <c r="S1487" s="159">
        <v>1852453.42</v>
      </c>
      <c r="T1487" s="159">
        <v>175258.58</v>
      </c>
      <c r="U1487" s="159">
        <v>13644852.17</v>
      </c>
      <c r="V1487" s="159">
        <v>11707395.42</v>
      </c>
      <c r="W1487" s="159">
        <v>5279678.37</v>
      </c>
      <c r="X1487" s="159">
        <v>95444.479999999996</v>
      </c>
      <c r="Y1487" s="159">
        <v>1937456.75</v>
      </c>
      <c r="Z1487" s="159">
        <v>390286.23</v>
      </c>
      <c r="AA1487" s="159">
        <v>0</v>
      </c>
      <c r="AB1487" s="159">
        <v>390286.23</v>
      </c>
      <c r="AC1487" s="159">
        <v>310184</v>
      </c>
      <c r="AD1487" s="159">
        <v>310184</v>
      </c>
      <c r="AE1487" s="159">
        <v>4631851</v>
      </c>
      <c r="AF1487" s="159">
        <v>627218.35</v>
      </c>
      <c r="AG1487" s="159">
        <v>92405.86</v>
      </c>
      <c r="AH1487" s="159">
        <v>98112.82</v>
      </c>
      <c r="AI1487" s="159">
        <v>0</v>
      </c>
      <c r="AJ1487" s="159">
        <v>0</v>
      </c>
    </row>
    <row r="1488" spans="1:36">
      <c r="A1488" s="153">
        <v>18</v>
      </c>
      <c r="B1488" s="154">
        <v>21</v>
      </c>
      <c r="C1488" s="154">
        <v>3</v>
      </c>
      <c r="D1488" s="155">
        <v>3</v>
      </c>
      <c r="E1488" s="155" t="s">
        <v>556</v>
      </c>
      <c r="F1488" s="156" t="s">
        <v>4690</v>
      </c>
      <c r="G1488" s="156" t="s">
        <v>556</v>
      </c>
      <c r="H1488" s="156" t="s">
        <v>4691</v>
      </c>
      <c r="I1488" s="155">
        <v>1821033</v>
      </c>
      <c r="J1488" s="157" t="s">
        <v>1424</v>
      </c>
      <c r="K1488" s="157"/>
      <c r="L1488" s="155">
        <v>2022</v>
      </c>
      <c r="M1488" s="158">
        <v>11288</v>
      </c>
      <c r="N1488" s="159">
        <v>62755610.93</v>
      </c>
      <c r="O1488" s="159">
        <v>52679058.780000001</v>
      </c>
      <c r="P1488" s="159">
        <v>34922813.25</v>
      </c>
      <c r="Q1488" s="159">
        <v>16978774</v>
      </c>
      <c r="R1488" s="159">
        <v>17944039.25</v>
      </c>
      <c r="S1488" s="159">
        <v>10076552.15</v>
      </c>
      <c r="T1488" s="159">
        <v>1105428.47</v>
      </c>
      <c r="U1488" s="159">
        <v>63433832.670000002</v>
      </c>
      <c r="V1488" s="159">
        <v>48369989.43</v>
      </c>
      <c r="W1488" s="159">
        <v>15067861.630000001</v>
      </c>
      <c r="X1488" s="159">
        <v>152908.79999999999</v>
      </c>
      <c r="Y1488" s="159">
        <v>15063843.24</v>
      </c>
      <c r="Z1488" s="159">
        <v>9888708.2599999998</v>
      </c>
      <c r="AA1488" s="159">
        <v>6400000</v>
      </c>
      <c r="AB1488" s="159">
        <v>3488708.26</v>
      </c>
      <c r="AC1488" s="159">
        <v>2477594.92</v>
      </c>
      <c r="AD1488" s="159">
        <v>2277594.92</v>
      </c>
      <c r="AE1488" s="159">
        <v>11142746</v>
      </c>
      <c r="AF1488" s="159">
        <v>4309069.3499999996</v>
      </c>
      <c r="AG1488" s="159">
        <v>147810</v>
      </c>
      <c r="AH1488" s="159">
        <v>159885</v>
      </c>
      <c r="AI1488" s="159">
        <v>0</v>
      </c>
      <c r="AJ1488" s="159">
        <v>0</v>
      </c>
    </row>
    <row r="1489" spans="1:36">
      <c r="A1489" s="153">
        <v>18</v>
      </c>
      <c r="B1489" s="154">
        <v>21</v>
      </c>
      <c r="C1489" s="154">
        <v>4</v>
      </c>
      <c r="D1489" s="155">
        <v>2</v>
      </c>
      <c r="E1489" s="155" t="s">
        <v>556</v>
      </c>
      <c r="F1489" s="156" t="s">
        <v>4687</v>
      </c>
      <c r="G1489" s="156" t="s">
        <v>556</v>
      </c>
      <c r="H1489" s="156" t="s">
        <v>4692</v>
      </c>
      <c r="I1489" s="155">
        <v>1821042</v>
      </c>
      <c r="J1489" s="157" t="s">
        <v>1423</v>
      </c>
      <c r="K1489" s="157"/>
      <c r="L1489" s="155">
        <v>2022</v>
      </c>
      <c r="M1489" s="158">
        <v>4887</v>
      </c>
      <c r="N1489" s="159">
        <v>35343204.020000003</v>
      </c>
      <c r="O1489" s="159">
        <v>25357388.359999999</v>
      </c>
      <c r="P1489" s="159">
        <v>18809708.960000001</v>
      </c>
      <c r="Q1489" s="159">
        <v>10087543</v>
      </c>
      <c r="R1489" s="159">
        <v>8722165.9600000009</v>
      </c>
      <c r="S1489" s="159">
        <v>9985815.6600000001</v>
      </c>
      <c r="T1489" s="159">
        <v>273682.06</v>
      </c>
      <c r="U1489" s="159">
        <v>33170739.300000001</v>
      </c>
      <c r="V1489" s="159">
        <v>22340640.190000001</v>
      </c>
      <c r="W1489" s="159">
        <v>7805715.5</v>
      </c>
      <c r="X1489" s="159">
        <v>81861.679999999993</v>
      </c>
      <c r="Y1489" s="159">
        <v>10830099.109999999</v>
      </c>
      <c r="Z1489" s="159">
        <v>5516694.7999999998</v>
      </c>
      <c r="AA1489" s="159">
        <v>2000000</v>
      </c>
      <c r="AB1489" s="159">
        <v>3516694.8</v>
      </c>
      <c r="AC1489" s="159">
        <v>400000</v>
      </c>
      <c r="AD1489" s="159">
        <v>400000</v>
      </c>
      <c r="AE1489" s="159">
        <v>5600000</v>
      </c>
      <c r="AF1489" s="159">
        <v>3016748.17</v>
      </c>
      <c r="AG1489" s="159">
        <v>949929.37</v>
      </c>
      <c r="AH1489" s="159">
        <v>801805.37</v>
      </c>
      <c r="AI1489" s="159">
        <v>0</v>
      </c>
      <c r="AJ1489" s="159">
        <v>0</v>
      </c>
    </row>
    <row r="1490" spans="1:36">
      <c r="A1490" s="153">
        <v>18</v>
      </c>
      <c r="B1490" s="154">
        <v>21</v>
      </c>
      <c r="C1490" s="154">
        <v>5</v>
      </c>
      <c r="D1490" s="155">
        <v>2</v>
      </c>
      <c r="E1490" s="155" t="s">
        <v>556</v>
      </c>
      <c r="F1490" s="156" t="s">
        <v>4687</v>
      </c>
      <c r="G1490" s="156" t="s">
        <v>556</v>
      </c>
      <c r="H1490" s="156" t="s">
        <v>4693</v>
      </c>
      <c r="I1490" s="155">
        <v>1821052</v>
      </c>
      <c r="J1490" s="157" t="s">
        <v>1422</v>
      </c>
      <c r="K1490" s="157"/>
      <c r="L1490" s="155">
        <v>2022</v>
      </c>
      <c r="M1490" s="158">
        <v>5320</v>
      </c>
      <c r="N1490" s="159">
        <v>66062214.299999997</v>
      </c>
      <c r="O1490" s="159">
        <v>35225495.670000002</v>
      </c>
      <c r="P1490" s="159">
        <v>14847803.52</v>
      </c>
      <c r="Q1490" s="159">
        <v>5435484</v>
      </c>
      <c r="R1490" s="159">
        <v>9412319.5199999996</v>
      </c>
      <c r="S1490" s="159">
        <v>30836718.629999999</v>
      </c>
      <c r="T1490" s="159">
        <v>1908042.55</v>
      </c>
      <c r="U1490" s="159">
        <v>55082830.5</v>
      </c>
      <c r="V1490" s="159">
        <v>29599154.300000001</v>
      </c>
      <c r="W1490" s="159">
        <v>11271668.76</v>
      </c>
      <c r="X1490" s="159">
        <v>217234.77</v>
      </c>
      <c r="Y1490" s="159">
        <v>25483676.199999999</v>
      </c>
      <c r="Z1490" s="159">
        <v>6907172.9400000004</v>
      </c>
      <c r="AA1490" s="159">
        <v>6722520.5999999996</v>
      </c>
      <c r="AB1490" s="159">
        <v>184652.34000000078</v>
      </c>
      <c r="AC1490" s="159">
        <v>8783354.5500000007</v>
      </c>
      <c r="AD1490" s="159">
        <v>8783354.5500000007</v>
      </c>
      <c r="AE1490" s="159">
        <v>12818772.43</v>
      </c>
      <c r="AF1490" s="159">
        <v>5626341.3700000001</v>
      </c>
      <c r="AG1490" s="159">
        <v>101020</v>
      </c>
      <c r="AH1490" s="159">
        <v>101020</v>
      </c>
      <c r="AI1490" s="159">
        <v>0</v>
      </c>
      <c r="AJ1490" s="159">
        <v>0</v>
      </c>
    </row>
    <row r="1491" spans="1:36">
      <c r="A1491" s="153">
        <v>20</v>
      </c>
      <c r="B1491" s="154">
        <v>1</v>
      </c>
      <c r="C1491" s="154">
        <v>1</v>
      </c>
      <c r="D1491" s="155">
        <v>1</v>
      </c>
      <c r="E1491" s="155" t="s">
        <v>556</v>
      </c>
      <c r="F1491" s="156" t="s">
        <v>4694</v>
      </c>
      <c r="G1491" s="156" t="s">
        <v>556</v>
      </c>
      <c r="H1491" s="156" t="s">
        <v>4695</v>
      </c>
      <c r="I1491" s="155">
        <v>2001011</v>
      </c>
      <c r="J1491" s="157" t="s">
        <v>1421</v>
      </c>
      <c r="K1491" s="157"/>
      <c r="L1491" s="155">
        <v>2022</v>
      </c>
      <c r="M1491" s="158">
        <v>30135</v>
      </c>
      <c r="N1491" s="159">
        <v>169715455.59</v>
      </c>
      <c r="O1491" s="159">
        <v>142831993.90000001</v>
      </c>
      <c r="P1491" s="159">
        <v>71701190.49000001</v>
      </c>
      <c r="Q1491" s="159">
        <v>24080043</v>
      </c>
      <c r="R1491" s="159">
        <v>47621147.490000002</v>
      </c>
      <c r="S1491" s="159">
        <v>26883461.690000001</v>
      </c>
      <c r="T1491" s="159">
        <v>8070115.4699999997</v>
      </c>
      <c r="U1491" s="159">
        <v>160248739.62</v>
      </c>
      <c r="V1491" s="159">
        <v>126548903</v>
      </c>
      <c r="W1491" s="159">
        <v>44829487.960000001</v>
      </c>
      <c r="X1491" s="159">
        <v>686071.75</v>
      </c>
      <c r="Y1491" s="159">
        <v>33699836.619999997</v>
      </c>
      <c r="Z1491" s="159">
        <v>16247004.76</v>
      </c>
      <c r="AA1491" s="159">
        <v>0</v>
      </c>
      <c r="AB1491" s="159">
        <v>16247004.76</v>
      </c>
      <c r="AC1491" s="159">
        <v>3542063</v>
      </c>
      <c r="AD1491" s="159">
        <v>3542063</v>
      </c>
      <c r="AE1491" s="159">
        <v>46356976</v>
      </c>
      <c r="AF1491" s="159">
        <v>16283090.9</v>
      </c>
      <c r="AG1491" s="159">
        <v>1514410.04</v>
      </c>
      <c r="AH1491" s="159">
        <v>940081.59</v>
      </c>
      <c r="AI1491" s="159">
        <v>0</v>
      </c>
      <c r="AJ1491" s="159">
        <v>0</v>
      </c>
    </row>
    <row r="1492" spans="1:36">
      <c r="A1492" s="153">
        <v>20</v>
      </c>
      <c r="B1492" s="154">
        <v>1</v>
      </c>
      <c r="C1492" s="154">
        <v>2</v>
      </c>
      <c r="D1492" s="155">
        <v>2</v>
      </c>
      <c r="E1492" s="155" t="s">
        <v>556</v>
      </c>
      <c r="F1492" s="156" t="s">
        <v>4696</v>
      </c>
      <c r="G1492" s="156" t="s">
        <v>556</v>
      </c>
      <c r="H1492" s="156" t="s">
        <v>4697</v>
      </c>
      <c r="I1492" s="155">
        <v>2001022</v>
      </c>
      <c r="J1492" s="157" t="s">
        <v>1421</v>
      </c>
      <c r="K1492" s="157"/>
      <c r="L1492" s="155">
        <v>2022</v>
      </c>
      <c r="M1492" s="158">
        <v>6737</v>
      </c>
      <c r="N1492" s="159">
        <v>36232103.780000001</v>
      </c>
      <c r="O1492" s="159">
        <v>34726699.350000001</v>
      </c>
      <c r="P1492" s="159">
        <v>26052754.740000002</v>
      </c>
      <c r="Q1492" s="159">
        <v>13665215</v>
      </c>
      <c r="R1492" s="159">
        <v>12387539.74</v>
      </c>
      <c r="S1492" s="159">
        <v>1505404.43</v>
      </c>
      <c r="T1492" s="159">
        <v>0</v>
      </c>
      <c r="U1492" s="159">
        <v>31217909.02</v>
      </c>
      <c r="V1492" s="159">
        <v>29965543.969999999</v>
      </c>
      <c r="W1492" s="159">
        <v>11916597.539999999</v>
      </c>
      <c r="X1492" s="159">
        <v>80236.320000000007</v>
      </c>
      <c r="Y1492" s="159">
        <v>1252365.05</v>
      </c>
      <c r="Z1492" s="159">
        <v>2244207.3199999998</v>
      </c>
      <c r="AA1492" s="159">
        <v>0</v>
      </c>
      <c r="AB1492" s="159">
        <v>2244207.3199999998</v>
      </c>
      <c r="AC1492" s="159">
        <v>800308</v>
      </c>
      <c r="AD1492" s="159">
        <v>800308</v>
      </c>
      <c r="AE1492" s="159">
        <v>5599692</v>
      </c>
      <c r="AF1492" s="159">
        <v>4761155.38</v>
      </c>
      <c r="AG1492" s="159">
        <v>134935</v>
      </c>
      <c r="AH1492" s="159">
        <v>139318.24</v>
      </c>
      <c r="AI1492" s="159">
        <v>0</v>
      </c>
      <c r="AJ1492" s="159">
        <v>0</v>
      </c>
    </row>
    <row r="1493" spans="1:36">
      <c r="A1493" s="153">
        <v>20</v>
      </c>
      <c r="B1493" s="154">
        <v>1</v>
      </c>
      <c r="C1493" s="154">
        <v>3</v>
      </c>
      <c r="D1493" s="155">
        <v>2</v>
      </c>
      <c r="E1493" s="155" t="s">
        <v>556</v>
      </c>
      <c r="F1493" s="156" t="s">
        <v>4696</v>
      </c>
      <c r="G1493" s="156" t="s">
        <v>556</v>
      </c>
      <c r="H1493" s="156" t="s">
        <v>4698</v>
      </c>
      <c r="I1493" s="155">
        <v>2001032</v>
      </c>
      <c r="J1493" s="157" t="s">
        <v>1420</v>
      </c>
      <c r="K1493" s="157"/>
      <c r="L1493" s="155">
        <v>2022</v>
      </c>
      <c r="M1493" s="158">
        <v>5473</v>
      </c>
      <c r="N1493" s="159">
        <v>29882620.949999999</v>
      </c>
      <c r="O1493" s="159">
        <v>27827529.829999998</v>
      </c>
      <c r="P1493" s="159">
        <v>21424397.030000001</v>
      </c>
      <c r="Q1493" s="159">
        <v>10926156</v>
      </c>
      <c r="R1493" s="159">
        <v>10498241.029999999</v>
      </c>
      <c r="S1493" s="159">
        <v>2055091.12</v>
      </c>
      <c r="T1493" s="159">
        <v>0</v>
      </c>
      <c r="U1493" s="159">
        <v>27900862.350000001</v>
      </c>
      <c r="V1493" s="159">
        <v>23943770.09</v>
      </c>
      <c r="W1493" s="159">
        <v>8694955.3800000008</v>
      </c>
      <c r="X1493" s="159">
        <v>92100.22</v>
      </c>
      <c r="Y1493" s="159">
        <v>3957092.26</v>
      </c>
      <c r="Z1493" s="159">
        <v>4701010.66</v>
      </c>
      <c r="AA1493" s="159">
        <v>0</v>
      </c>
      <c r="AB1493" s="159">
        <v>4701010.66</v>
      </c>
      <c r="AC1493" s="159">
        <v>618000</v>
      </c>
      <c r="AD1493" s="159">
        <v>618000</v>
      </c>
      <c r="AE1493" s="159">
        <v>6531996</v>
      </c>
      <c r="AF1493" s="159">
        <v>3883759.74</v>
      </c>
      <c r="AG1493" s="159">
        <v>134396</v>
      </c>
      <c r="AH1493" s="159">
        <v>134396</v>
      </c>
      <c r="AI1493" s="159">
        <v>0</v>
      </c>
      <c r="AJ1493" s="159">
        <v>0</v>
      </c>
    </row>
    <row r="1494" spans="1:36">
      <c r="A1494" s="153">
        <v>20</v>
      </c>
      <c r="B1494" s="154">
        <v>1</v>
      </c>
      <c r="C1494" s="154">
        <v>4</v>
      </c>
      <c r="D1494" s="155">
        <v>3</v>
      </c>
      <c r="E1494" s="155" t="s">
        <v>556</v>
      </c>
      <c r="F1494" s="156" t="s">
        <v>4699</v>
      </c>
      <c r="G1494" s="156" t="s">
        <v>556</v>
      </c>
      <c r="H1494" s="156" t="s">
        <v>4700</v>
      </c>
      <c r="I1494" s="155">
        <v>2001043</v>
      </c>
      <c r="J1494" s="157" t="s">
        <v>1419</v>
      </c>
      <c r="K1494" s="157"/>
      <c r="L1494" s="155">
        <v>2022</v>
      </c>
      <c r="M1494" s="158">
        <v>5012</v>
      </c>
      <c r="N1494" s="159">
        <v>24283523.760000002</v>
      </c>
      <c r="O1494" s="159">
        <v>23267406.890000001</v>
      </c>
      <c r="P1494" s="159">
        <v>17689514.380000003</v>
      </c>
      <c r="Q1494" s="159">
        <v>9187614</v>
      </c>
      <c r="R1494" s="159">
        <v>8501900.3800000008</v>
      </c>
      <c r="S1494" s="159">
        <v>1016116.87</v>
      </c>
      <c r="T1494" s="159">
        <v>74333.17</v>
      </c>
      <c r="U1494" s="159">
        <v>23584303.550000001</v>
      </c>
      <c r="V1494" s="159">
        <v>21528352.989999998</v>
      </c>
      <c r="W1494" s="159">
        <v>8192892.7699999996</v>
      </c>
      <c r="X1494" s="159">
        <v>147766.65</v>
      </c>
      <c r="Y1494" s="159">
        <v>2055950.56</v>
      </c>
      <c r="Z1494" s="159">
        <v>1641093.65</v>
      </c>
      <c r="AA1494" s="159">
        <v>800000</v>
      </c>
      <c r="AB1494" s="159">
        <v>841093.64999999991</v>
      </c>
      <c r="AC1494" s="159">
        <v>650000</v>
      </c>
      <c r="AD1494" s="159">
        <v>650000</v>
      </c>
      <c r="AE1494" s="159">
        <v>7493000</v>
      </c>
      <c r="AF1494" s="159">
        <v>1739053.9</v>
      </c>
      <c r="AG1494" s="159">
        <v>182538.05</v>
      </c>
      <c r="AH1494" s="159">
        <v>223984.37</v>
      </c>
      <c r="AI1494" s="159">
        <v>0</v>
      </c>
      <c r="AJ1494" s="159">
        <v>0</v>
      </c>
    </row>
    <row r="1495" spans="1:36">
      <c r="A1495" s="153">
        <v>20</v>
      </c>
      <c r="B1495" s="154">
        <v>1</v>
      </c>
      <c r="C1495" s="154">
        <v>5</v>
      </c>
      <c r="D1495" s="155">
        <v>2</v>
      </c>
      <c r="E1495" s="155" t="s">
        <v>556</v>
      </c>
      <c r="F1495" s="156" t="s">
        <v>4696</v>
      </c>
      <c r="G1495" s="156" t="s">
        <v>556</v>
      </c>
      <c r="H1495" s="156" t="s">
        <v>4701</v>
      </c>
      <c r="I1495" s="155">
        <v>2001052</v>
      </c>
      <c r="J1495" s="157" t="s">
        <v>1418</v>
      </c>
      <c r="K1495" s="157"/>
      <c r="L1495" s="155">
        <v>2022</v>
      </c>
      <c r="M1495" s="158">
        <v>2938</v>
      </c>
      <c r="N1495" s="159">
        <v>16497401.24</v>
      </c>
      <c r="O1495" s="159">
        <v>14839954.109999999</v>
      </c>
      <c r="P1495" s="159">
        <v>9877824.6400000006</v>
      </c>
      <c r="Q1495" s="159">
        <v>4297111</v>
      </c>
      <c r="R1495" s="159">
        <v>5580713.6399999997</v>
      </c>
      <c r="S1495" s="159">
        <v>1657447.13</v>
      </c>
      <c r="T1495" s="159">
        <v>28100</v>
      </c>
      <c r="U1495" s="159">
        <v>14676907.890000001</v>
      </c>
      <c r="V1495" s="159">
        <v>13225385.48</v>
      </c>
      <c r="W1495" s="159">
        <v>4696745.6500000004</v>
      </c>
      <c r="X1495" s="159">
        <v>165163.5</v>
      </c>
      <c r="Y1495" s="159">
        <v>1451522.41</v>
      </c>
      <c r="Z1495" s="159">
        <v>1600424.09</v>
      </c>
      <c r="AA1495" s="159">
        <v>0</v>
      </c>
      <c r="AB1495" s="159">
        <v>1600424.09</v>
      </c>
      <c r="AC1495" s="159">
        <v>436000</v>
      </c>
      <c r="AD1495" s="159">
        <v>436000</v>
      </c>
      <c r="AE1495" s="159">
        <v>7025600</v>
      </c>
      <c r="AF1495" s="159">
        <v>1614568.63</v>
      </c>
      <c r="AG1495" s="159">
        <v>98706.72</v>
      </c>
      <c r="AH1495" s="159">
        <v>98706.72</v>
      </c>
      <c r="AI1495" s="159">
        <v>0</v>
      </c>
      <c r="AJ1495" s="159">
        <v>0</v>
      </c>
    </row>
    <row r="1496" spans="1:36">
      <c r="A1496" s="153">
        <v>20</v>
      </c>
      <c r="B1496" s="154">
        <v>1</v>
      </c>
      <c r="C1496" s="154">
        <v>6</v>
      </c>
      <c r="D1496" s="155">
        <v>2</v>
      </c>
      <c r="E1496" s="155" t="s">
        <v>556</v>
      </c>
      <c r="F1496" s="156" t="s">
        <v>4696</v>
      </c>
      <c r="G1496" s="156" t="s">
        <v>556</v>
      </c>
      <c r="H1496" s="156" t="s">
        <v>4702</v>
      </c>
      <c r="I1496" s="155">
        <v>2001062</v>
      </c>
      <c r="J1496" s="157" t="s">
        <v>1417</v>
      </c>
      <c r="K1496" s="157"/>
      <c r="L1496" s="155">
        <v>2022</v>
      </c>
      <c r="M1496" s="158">
        <v>2571</v>
      </c>
      <c r="N1496" s="159">
        <v>14986277.65</v>
      </c>
      <c r="O1496" s="159">
        <v>12964277.65</v>
      </c>
      <c r="P1496" s="159">
        <v>7585065.4299999997</v>
      </c>
      <c r="Q1496" s="159">
        <v>3162392</v>
      </c>
      <c r="R1496" s="159">
        <v>4422673.43</v>
      </c>
      <c r="S1496" s="159">
        <v>2022000</v>
      </c>
      <c r="T1496" s="159">
        <v>0</v>
      </c>
      <c r="U1496" s="159">
        <v>12346211.68</v>
      </c>
      <c r="V1496" s="159">
        <v>12153452.33</v>
      </c>
      <c r="W1496" s="159">
        <v>4543107.96</v>
      </c>
      <c r="X1496" s="159">
        <v>109547.71</v>
      </c>
      <c r="Y1496" s="159">
        <v>192759.35</v>
      </c>
      <c r="Z1496" s="159">
        <v>231061.75</v>
      </c>
      <c r="AA1496" s="159">
        <v>0</v>
      </c>
      <c r="AB1496" s="159">
        <v>231061.75</v>
      </c>
      <c r="AC1496" s="159">
        <v>721000</v>
      </c>
      <c r="AD1496" s="159">
        <v>721000</v>
      </c>
      <c r="AE1496" s="159">
        <v>3944655</v>
      </c>
      <c r="AF1496" s="159">
        <v>810825.32</v>
      </c>
      <c r="AG1496" s="159">
        <v>176713.67</v>
      </c>
      <c r="AH1496" s="159">
        <v>366313.23</v>
      </c>
      <c r="AI1496" s="159">
        <v>0</v>
      </c>
      <c r="AJ1496" s="159">
        <v>0</v>
      </c>
    </row>
    <row r="1497" spans="1:36">
      <c r="A1497" s="153">
        <v>20</v>
      </c>
      <c r="B1497" s="154">
        <v>1</v>
      </c>
      <c r="C1497" s="154">
        <v>7</v>
      </c>
      <c r="D1497" s="155">
        <v>2</v>
      </c>
      <c r="E1497" s="155" t="s">
        <v>556</v>
      </c>
      <c r="F1497" s="156" t="s">
        <v>4696</v>
      </c>
      <c r="G1497" s="156" t="s">
        <v>556</v>
      </c>
      <c r="H1497" s="156" t="s">
        <v>4703</v>
      </c>
      <c r="I1497" s="155">
        <v>2001072</v>
      </c>
      <c r="J1497" s="157" t="s">
        <v>1416</v>
      </c>
      <c r="K1497" s="157"/>
      <c r="L1497" s="155">
        <v>2022</v>
      </c>
      <c r="M1497" s="158">
        <v>5042</v>
      </c>
      <c r="N1497" s="159">
        <v>25739582.399999999</v>
      </c>
      <c r="O1497" s="159">
        <v>23061114.300000001</v>
      </c>
      <c r="P1497" s="159">
        <v>17909516.530000001</v>
      </c>
      <c r="Q1497" s="159">
        <v>9257350</v>
      </c>
      <c r="R1497" s="159">
        <v>8652166.5299999993</v>
      </c>
      <c r="S1497" s="159">
        <v>2678468.1</v>
      </c>
      <c r="T1497" s="159">
        <v>0</v>
      </c>
      <c r="U1497" s="159">
        <v>23640245.859999999</v>
      </c>
      <c r="V1497" s="159">
        <v>20630506.719999999</v>
      </c>
      <c r="W1497" s="159">
        <v>8163254.9800000004</v>
      </c>
      <c r="X1497" s="159">
        <v>85298.09</v>
      </c>
      <c r="Y1497" s="159">
        <v>3009739.14</v>
      </c>
      <c r="Z1497" s="159">
        <v>2276611.2599999998</v>
      </c>
      <c r="AA1497" s="159">
        <v>0</v>
      </c>
      <c r="AB1497" s="159">
        <v>2276611.2599999998</v>
      </c>
      <c r="AC1497" s="159">
        <v>320597</v>
      </c>
      <c r="AD1497" s="159">
        <v>320597</v>
      </c>
      <c r="AE1497" s="159">
        <v>4720573</v>
      </c>
      <c r="AF1497" s="159">
        <v>2430607.58</v>
      </c>
      <c r="AG1497" s="159">
        <v>189969.73</v>
      </c>
      <c r="AH1497" s="159">
        <v>189969.73</v>
      </c>
      <c r="AI1497" s="159">
        <v>0</v>
      </c>
      <c r="AJ1497" s="159">
        <v>0</v>
      </c>
    </row>
    <row r="1498" spans="1:36">
      <c r="A1498" s="153">
        <v>20</v>
      </c>
      <c r="B1498" s="154">
        <v>2</v>
      </c>
      <c r="C1498" s="154">
        <v>1</v>
      </c>
      <c r="D1498" s="155">
        <v>3</v>
      </c>
      <c r="E1498" s="155" t="s">
        <v>556</v>
      </c>
      <c r="F1498" s="156" t="s">
        <v>4704</v>
      </c>
      <c r="G1498" s="156" t="s">
        <v>556</v>
      </c>
      <c r="H1498" s="156" t="s">
        <v>4705</v>
      </c>
      <c r="I1498" s="155">
        <v>2002013</v>
      </c>
      <c r="J1498" s="157" t="s">
        <v>1415</v>
      </c>
      <c r="K1498" s="157"/>
      <c r="L1498" s="155">
        <v>2022</v>
      </c>
      <c r="M1498" s="158">
        <v>15679</v>
      </c>
      <c r="N1498" s="159">
        <v>78656777.870000005</v>
      </c>
      <c r="O1498" s="159">
        <v>71154927.799999997</v>
      </c>
      <c r="P1498" s="159">
        <v>34025079.82</v>
      </c>
      <c r="Q1498" s="159">
        <v>7598040</v>
      </c>
      <c r="R1498" s="159">
        <v>26427039.82</v>
      </c>
      <c r="S1498" s="159">
        <v>7501850.0700000003</v>
      </c>
      <c r="T1498" s="159">
        <v>609243.17000000004</v>
      </c>
      <c r="U1498" s="159">
        <v>77810435.25</v>
      </c>
      <c r="V1498" s="159">
        <v>59056701.920000002</v>
      </c>
      <c r="W1498" s="159">
        <v>18344876.300000001</v>
      </c>
      <c r="X1498" s="159">
        <v>329535.82</v>
      </c>
      <c r="Y1498" s="159">
        <v>18753733.329999998</v>
      </c>
      <c r="Z1498" s="159">
        <v>8057562.9400000004</v>
      </c>
      <c r="AA1498" s="159">
        <v>0</v>
      </c>
      <c r="AB1498" s="159">
        <v>8057562.9400000004</v>
      </c>
      <c r="AC1498" s="159">
        <v>3245606.68</v>
      </c>
      <c r="AD1498" s="159">
        <v>3245606.68</v>
      </c>
      <c r="AE1498" s="159">
        <v>14864170.27</v>
      </c>
      <c r="AF1498" s="159">
        <v>12098225.880000001</v>
      </c>
      <c r="AG1498" s="159">
        <v>626749</v>
      </c>
      <c r="AH1498" s="159">
        <v>720657.66</v>
      </c>
      <c r="AI1498" s="159">
        <v>0</v>
      </c>
      <c r="AJ1498" s="159">
        <v>0</v>
      </c>
    </row>
    <row r="1499" spans="1:36">
      <c r="A1499" s="153">
        <v>20</v>
      </c>
      <c r="B1499" s="154">
        <v>2</v>
      </c>
      <c r="C1499" s="154">
        <v>2</v>
      </c>
      <c r="D1499" s="155">
        <v>3</v>
      </c>
      <c r="E1499" s="155" t="s">
        <v>556</v>
      </c>
      <c r="F1499" s="156" t="s">
        <v>4704</v>
      </c>
      <c r="G1499" s="156" t="s">
        <v>556</v>
      </c>
      <c r="H1499" s="156" t="s">
        <v>4706</v>
      </c>
      <c r="I1499" s="155">
        <v>2002023</v>
      </c>
      <c r="J1499" s="157" t="s">
        <v>1414</v>
      </c>
      <c r="K1499" s="157"/>
      <c r="L1499" s="155">
        <v>2022</v>
      </c>
      <c r="M1499" s="158">
        <v>11265</v>
      </c>
      <c r="N1499" s="159">
        <v>57599784.729999997</v>
      </c>
      <c r="O1499" s="159">
        <v>48252363.490000002</v>
      </c>
      <c r="P1499" s="159">
        <v>31700825.98</v>
      </c>
      <c r="Q1499" s="159">
        <v>14521518</v>
      </c>
      <c r="R1499" s="159">
        <v>17179307.98</v>
      </c>
      <c r="S1499" s="159">
        <v>9347421.2400000002</v>
      </c>
      <c r="T1499" s="159">
        <v>91475.82</v>
      </c>
      <c r="U1499" s="159">
        <v>55534683.670000002</v>
      </c>
      <c r="V1499" s="159">
        <v>40988574.399999999</v>
      </c>
      <c r="W1499" s="159">
        <v>15435722.210000001</v>
      </c>
      <c r="X1499" s="159">
        <v>124824.73</v>
      </c>
      <c r="Y1499" s="159">
        <v>14546109.27</v>
      </c>
      <c r="Z1499" s="159">
        <v>7622194.9100000001</v>
      </c>
      <c r="AA1499" s="159">
        <v>4400000</v>
      </c>
      <c r="AB1499" s="159">
        <v>3222194.91</v>
      </c>
      <c r="AC1499" s="159">
        <v>1982666.68</v>
      </c>
      <c r="AD1499" s="159">
        <v>1982666.68</v>
      </c>
      <c r="AE1499" s="159">
        <v>13209333.32</v>
      </c>
      <c r="AF1499" s="159">
        <v>7263789.0899999999</v>
      </c>
      <c r="AG1499" s="159">
        <v>761473.3</v>
      </c>
      <c r="AH1499" s="159">
        <v>663160.04</v>
      </c>
      <c r="AI1499" s="159">
        <v>0</v>
      </c>
      <c r="AJ1499" s="159">
        <v>0</v>
      </c>
    </row>
    <row r="1500" spans="1:36">
      <c r="A1500" s="153">
        <v>20</v>
      </c>
      <c r="B1500" s="154">
        <v>2</v>
      </c>
      <c r="C1500" s="154">
        <v>3</v>
      </c>
      <c r="D1500" s="155">
        <v>2</v>
      </c>
      <c r="E1500" s="155" t="s">
        <v>556</v>
      </c>
      <c r="F1500" s="156" t="s">
        <v>4707</v>
      </c>
      <c r="G1500" s="156" t="s">
        <v>556</v>
      </c>
      <c r="H1500" s="156" t="s">
        <v>4708</v>
      </c>
      <c r="I1500" s="155">
        <v>2002032</v>
      </c>
      <c r="J1500" s="157" t="s">
        <v>1413</v>
      </c>
      <c r="K1500" s="157"/>
      <c r="L1500" s="155">
        <v>2022</v>
      </c>
      <c r="M1500" s="158">
        <v>9547</v>
      </c>
      <c r="N1500" s="159">
        <v>54800179.490000002</v>
      </c>
      <c r="O1500" s="159">
        <v>50529869.729999997</v>
      </c>
      <c r="P1500" s="159">
        <v>31824390.969999999</v>
      </c>
      <c r="Q1500" s="159">
        <v>13828480</v>
      </c>
      <c r="R1500" s="159">
        <v>17995910.969999999</v>
      </c>
      <c r="S1500" s="159">
        <v>4270309.76</v>
      </c>
      <c r="T1500" s="159">
        <v>31951.5</v>
      </c>
      <c r="U1500" s="159">
        <v>59567545.969999999</v>
      </c>
      <c r="V1500" s="159">
        <v>45809420.659999996</v>
      </c>
      <c r="W1500" s="159">
        <v>15609338.189999999</v>
      </c>
      <c r="X1500" s="159">
        <v>102306.63</v>
      </c>
      <c r="Y1500" s="159">
        <v>13758125.310000001</v>
      </c>
      <c r="Z1500" s="159">
        <v>10587822.16</v>
      </c>
      <c r="AA1500" s="159">
        <v>4500000</v>
      </c>
      <c r="AB1500" s="159">
        <v>6087822.1600000001</v>
      </c>
      <c r="AC1500" s="159">
        <v>1669000</v>
      </c>
      <c r="AD1500" s="159">
        <v>1669000</v>
      </c>
      <c r="AE1500" s="159">
        <v>8338000</v>
      </c>
      <c r="AF1500" s="159">
        <v>4720449.07</v>
      </c>
      <c r="AG1500" s="159">
        <v>1167034.42</v>
      </c>
      <c r="AH1500" s="159">
        <v>1004783.82</v>
      </c>
      <c r="AI1500" s="159">
        <v>0</v>
      </c>
      <c r="AJ1500" s="159">
        <v>0</v>
      </c>
    </row>
    <row r="1501" spans="1:36">
      <c r="A1501" s="153">
        <v>20</v>
      </c>
      <c r="B1501" s="154">
        <v>2</v>
      </c>
      <c r="C1501" s="154">
        <v>4</v>
      </c>
      <c r="D1501" s="155">
        <v>2</v>
      </c>
      <c r="E1501" s="155" t="s">
        <v>556</v>
      </c>
      <c r="F1501" s="156" t="s">
        <v>4707</v>
      </c>
      <c r="G1501" s="156" t="s">
        <v>556</v>
      </c>
      <c r="H1501" s="156" t="s">
        <v>4709</v>
      </c>
      <c r="I1501" s="155">
        <v>2002042</v>
      </c>
      <c r="J1501" s="157" t="s">
        <v>1412</v>
      </c>
      <c r="K1501" s="157"/>
      <c r="L1501" s="155">
        <v>2022</v>
      </c>
      <c r="M1501" s="158">
        <v>5111</v>
      </c>
      <c r="N1501" s="159">
        <v>29827482.510000002</v>
      </c>
      <c r="O1501" s="159">
        <v>27734336.379999999</v>
      </c>
      <c r="P1501" s="159">
        <v>15008773.6</v>
      </c>
      <c r="Q1501" s="159">
        <v>6497246</v>
      </c>
      <c r="R1501" s="159">
        <v>8511527.5999999996</v>
      </c>
      <c r="S1501" s="159">
        <v>2093146.13</v>
      </c>
      <c r="T1501" s="159">
        <v>569799.69999999995</v>
      </c>
      <c r="U1501" s="159">
        <v>28826901.010000002</v>
      </c>
      <c r="V1501" s="159">
        <v>24174243.109999999</v>
      </c>
      <c r="W1501" s="159">
        <v>8783058.2699999996</v>
      </c>
      <c r="X1501" s="159">
        <v>210757.63</v>
      </c>
      <c r="Y1501" s="159">
        <v>4652657.9000000004</v>
      </c>
      <c r="Z1501" s="159">
        <v>2913455.05</v>
      </c>
      <c r="AA1501" s="159">
        <v>1000000</v>
      </c>
      <c r="AB1501" s="159">
        <v>1913455.0499999998</v>
      </c>
      <c r="AC1501" s="159">
        <v>2322362</v>
      </c>
      <c r="AD1501" s="159">
        <v>2322362</v>
      </c>
      <c r="AE1501" s="159">
        <v>10481642</v>
      </c>
      <c r="AF1501" s="159">
        <v>3560093.27</v>
      </c>
      <c r="AG1501" s="159">
        <v>156155.54999999999</v>
      </c>
      <c r="AH1501" s="159">
        <v>142327.34</v>
      </c>
      <c r="AI1501" s="159">
        <v>0</v>
      </c>
      <c r="AJ1501" s="159">
        <v>0</v>
      </c>
    </row>
    <row r="1502" spans="1:36">
      <c r="A1502" s="153">
        <v>20</v>
      </c>
      <c r="B1502" s="154">
        <v>2</v>
      </c>
      <c r="C1502" s="154">
        <v>5</v>
      </c>
      <c r="D1502" s="155">
        <v>2</v>
      </c>
      <c r="E1502" s="155" t="s">
        <v>556</v>
      </c>
      <c r="F1502" s="156" t="s">
        <v>4707</v>
      </c>
      <c r="G1502" s="156" t="s">
        <v>556</v>
      </c>
      <c r="H1502" s="156" t="s">
        <v>4710</v>
      </c>
      <c r="I1502" s="155">
        <v>2002052</v>
      </c>
      <c r="J1502" s="157" t="s">
        <v>1411</v>
      </c>
      <c r="K1502" s="157"/>
      <c r="L1502" s="155">
        <v>2022</v>
      </c>
      <c r="M1502" s="158">
        <v>16699</v>
      </c>
      <c r="N1502" s="159">
        <v>98592843.370000005</v>
      </c>
      <c r="O1502" s="159">
        <v>88274848.480000004</v>
      </c>
      <c r="P1502" s="159">
        <v>45524918.489999995</v>
      </c>
      <c r="Q1502" s="159">
        <v>16054037</v>
      </c>
      <c r="R1502" s="159">
        <v>29470881.489999998</v>
      </c>
      <c r="S1502" s="159">
        <v>10317994.890000001</v>
      </c>
      <c r="T1502" s="159">
        <v>7944.47</v>
      </c>
      <c r="U1502" s="159">
        <v>92097143.890000001</v>
      </c>
      <c r="V1502" s="159">
        <v>70271617.349999994</v>
      </c>
      <c r="W1502" s="159">
        <v>23843951.09</v>
      </c>
      <c r="X1502" s="159">
        <v>193451.48</v>
      </c>
      <c r="Y1502" s="159">
        <v>21825526.539999999</v>
      </c>
      <c r="Z1502" s="159">
        <v>8082043.21</v>
      </c>
      <c r="AA1502" s="159">
        <v>0</v>
      </c>
      <c r="AB1502" s="159">
        <v>8082043.21</v>
      </c>
      <c r="AC1502" s="159">
        <v>2897956</v>
      </c>
      <c r="AD1502" s="159">
        <v>2897956</v>
      </c>
      <c r="AE1502" s="159">
        <v>8009718</v>
      </c>
      <c r="AF1502" s="159">
        <v>18003231.129999999</v>
      </c>
      <c r="AG1502" s="159">
        <v>469933.25</v>
      </c>
      <c r="AH1502" s="159">
        <v>836073.05</v>
      </c>
      <c r="AI1502" s="159">
        <v>0</v>
      </c>
      <c r="AJ1502" s="159">
        <v>0</v>
      </c>
    </row>
    <row r="1503" spans="1:36">
      <c r="A1503" s="153">
        <v>20</v>
      </c>
      <c r="B1503" s="154">
        <v>2</v>
      </c>
      <c r="C1503" s="154">
        <v>6</v>
      </c>
      <c r="D1503" s="155">
        <v>3</v>
      </c>
      <c r="E1503" s="155" t="s">
        <v>556</v>
      </c>
      <c r="F1503" s="156" t="s">
        <v>4704</v>
      </c>
      <c r="G1503" s="156" t="s">
        <v>556</v>
      </c>
      <c r="H1503" s="156" t="s">
        <v>4711</v>
      </c>
      <c r="I1503" s="155">
        <v>2002063</v>
      </c>
      <c r="J1503" s="157" t="s">
        <v>1410</v>
      </c>
      <c r="K1503" s="157"/>
      <c r="L1503" s="155">
        <v>2022</v>
      </c>
      <c r="M1503" s="158">
        <v>21794</v>
      </c>
      <c r="N1503" s="159">
        <v>110033663.75</v>
      </c>
      <c r="O1503" s="159">
        <v>92605961.930000007</v>
      </c>
      <c r="P1503" s="159">
        <v>61942556.530000001</v>
      </c>
      <c r="Q1503" s="159">
        <v>26903504</v>
      </c>
      <c r="R1503" s="159">
        <v>35039052.530000001</v>
      </c>
      <c r="S1503" s="159">
        <v>17427701.82</v>
      </c>
      <c r="T1503" s="159">
        <v>2080257.6</v>
      </c>
      <c r="U1503" s="159">
        <v>102631064.03</v>
      </c>
      <c r="V1503" s="159">
        <v>85366107.469999999</v>
      </c>
      <c r="W1503" s="159">
        <v>33272355.530000001</v>
      </c>
      <c r="X1503" s="159">
        <v>624488.39</v>
      </c>
      <c r="Y1503" s="159">
        <v>17264956.559999999</v>
      </c>
      <c r="Z1503" s="159">
        <v>7219201.8399999999</v>
      </c>
      <c r="AA1503" s="159">
        <v>3000000</v>
      </c>
      <c r="AB1503" s="159">
        <v>4219201.84</v>
      </c>
      <c r="AC1503" s="159">
        <v>4529550.9800000004</v>
      </c>
      <c r="AD1503" s="159">
        <v>4432668</v>
      </c>
      <c r="AE1503" s="159">
        <v>35827216</v>
      </c>
      <c r="AF1503" s="159">
        <v>7239854.46</v>
      </c>
      <c r="AG1503" s="159">
        <v>830650.48</v>
      </c>
      <c r="AH1503" s="159">
        <v>856076.38</v>
      </c>
      <c r="AI1503" s="159">
        <v>0</v>
      </c>
      <c r="AJ1503" s="159">
        <v>0</v>
      </c>
    </row>
    <row r="1504" spans="1:36">
      <c r="A1504" s="153">
        <v>20</v>
      </c>
      <c r="B1504" s="154">
        <v>2</v>
      </c>
      <c r="C1504" s="154">
        <v>7</v>
      </c>
      <c r="D1504" s="155">
        <v>3</v>
      </c>
      <c r="E1504" s="155" t="s">
        <v>556</v>
      </c>
      <c r="F1504" s="156" t="s">
        <v>4704</v>
      </c>
      <c r="G1504" s="156" t="s">
        <v>556</v>
      </c>
      <c r="H1504" s="156" t="s">
        <v>4712</v>
      </c>
      <c r="I1504" s="155">
        <v>2002073</v>
      </c>
      <c r="J1504" s="157" t="s">
        <v>1409</v>
      </c>
      <c r="K1504" s="157"/>
      <c r="L1504" s="155">
        <v>2022</v>
      </c>
      <c r="M1504" s="158">
        <v>6536</v>
      </c>
      <c r="N1504" s="159">
        <v>43455153.939999998</v>
      </c>
      <c r="O1504" s="159">
        <v>36488424.299999997</v>
      </c>
      <c r="P1504" s="159">
        <v>18225579.59</v>
      </c>
      <c r="Q1504" s="159">
        <v>7990237</v>
      </c>
      <c r="R1504" s="159">
        <v>10235342.59</v>
      </c>
      <c r="S1504" s="159">
        <v>6966729.6399999997</v>
      </c>
      <c r="T1504" s="159">
        <v>586990.68999999994</v>
      </c>
      <c r="U1504" s="159">
        <v>43547635.810000002</v>
      </c>
      <c r="V1504" s="159">
        <v>34371750.810000002</v>
      </c>
      <c r="W1504" s="159">
        <v>11555860.359999999</v>
      </c>
      <c r="X1504" s="159">
        <v>118094.36</v>
      </c>
      <c r="Y1504" s="159">
        <v>9175885</v>
      </c>
      <c r="Z1504" s="159">
        <v>4427011</v>
      </c>
      <c r="AA1504" s="159">
        <v>2300000</v>
      </c>
      <c r="AB1504" s="159">
        <v>2127011</v>
      </c>
      <c r="AC1504" s="159">
        <v>630000</v>
      </c>
      <c r="AD1504" s="159">
        <v>630000</v>
      </c>
      <c r="AE1504" s="159">
        <v>4760670</v>
      </c>
      <c r="AF1504" s="159">
        <v>2116673.4900000002</v>
      </c>
      <c r="AG1504" s="159">
        <v>720919.48</v>
      </c>
      <c r="AH1504" s="159">
        <v>558158.49</v>
      </c>
      <c r="AI1504" s="159">
        <v>0</v>
      </c>
      <c r="AJ1504" s="159">
        <v>0</v>
      </c>
    </row>
    <row r="1505" spans="1:36">
      <c r="A1505" s="153">
        <v>20</v>
      </c>
      <c r="B1505" s="154">
        <v>2</v>
      </c>
      <c r="C1505" s="154">
        <v>8</v>
      </c>
      <c r="D1505" s="155">
        <v>2</v>
      </c>
      <c r="E1505" s="155" t="s">
        <v>556</v>
      </c>
      <c r="F1505" s="156" t="s">
        <v>4707</v>
      </c>
      <c r="G1505" s="156" t="s">
        <v>556</v>
      </c>
      <c r="H1505" s="156" t="s">
        <v>4713</v>
      </c>
      <c r="I1505" s="155">
        <v>2002082</v>
      </c>
      <c r="J1505" s="157" t="s">
        <v>1408</v>
      </c>
      <c r="K1505" s="157"/>
      <c r="L1505" s="155">
        <v>2022</v>
      </c>
      <c r="M1505" s="158">
        <v>3360</v>
      </c>
      <c r="N1505" s="159">
        <v>19511673.260000002</v>
      </c>
      <c r="O1505" s="159">
        <v>15992736.960000001</v>
      </c>
      <c r="P1505" s="159">
        <v>11239895.59</v>
      </c>
      <c r="Q1505" s="159">
        <v>5102856</v>
      </c>
      <c r="R1505" s="159">
        <v>6137039.5899999999</v>
      </c>
      <c r="S1505" s="159">
        <v>3518936.3</v>
      </c>
      <c r="T1505" s="159">
        <v>18.45</v>
      </c>
      <c r="U1505" s="159">
        <v>15392503.119999999</v>
      </c>
      <c r="V1505" s="159">
        <v>14023095.560000001</v>
      </c>
      <c r="W1505" s="159">
        <v>5029863.5599999996</v>
      </c>
      <c r="X1505" s="159">
        <v>0</v>
      </c>
      <c r="Y1505" s="159">
        <v>1369407.56</v>
      </c>
      <c r="Z1505" s="159">
        <v>820284.4</v>
      </c>
      <c r="AA1505" s="159">
        <v>0</v>
      </c>
      <c r="AB1505" s="159">
        <v>820284.4</v>
      </c>
      <c r="AC1505" s="159">
        <v>0</v>
      </c>
      <c r="AD1505" s="159">
        <v>0</v>
      </c>
      <c r="AE1505" s="159">
        <v>0</v>
      </c>
      <c r="AF1505" s="159">
        <v>1969641.4</v>
      </c>
      <c r="AG1505" s="159">
        <v>100000</v>
      </c>
      <c r="AH1505" s="159">
        <v>100000</v>
      </c>
      <c r="AI1505" s="159">
        <v>0</v>
      </c>
      <c r="AJ1505" s="159">
        <v>0</v>
      </c>
    </row>
    <row r="1506" spans="1:36">
      <c r="A1506" s="153">
        <v>20</v>
      </c>
      <c r="B1506" s="154">
        <v>2</v>
      </c>
      <c r="C1506" s="154">
        <v>9</v>
      </c>
      <c r="D1506" s="155">
        <v>3</v>
      </c>
      <c r="E1506" s="155" t="s">
        <v>556</v>
      </c>
      <c r="F1506" s="156" t="s">
        <v>4704</v>
      </c>
      <c r="G1506" s="156" t="s">
        <v>556</v>
      </c>
      <c r="H1506" s="156" t="s">
        <v>4714</v>
      </c>
      <c r="I1506" s="155">
        <v>2002093</v>
      </c>
      <c r="J1506" s="157" t="s">
        <v>1407</v>
      </c>
      <c r="K1506" s="157"/>
      <c r="L1506" s="155">
        <v>2022</v>
      </c>
      <c r="M1506" s="158">
        <v>15898</v>
      </c>
      <c r="N1506" s="159">
        <v>88147310.75</v>
      </c>
      <c r="O1506" s="159">
        <v>79694957.519999996</v>
      </c>
      <c r="P1506" s="159">
        <v>38615273.980000004</v>
      </c>
      <c r="Q1506" s="159">
        <v>12726645</v>
      </c>
      <c r="R1506" s="159">
        <v>25888628.98</v>
      </c>
      <c r="S1506" s="159">
        <v>8452353.2300000004</v>
      </c>
      <c r="T1506" s="159">
        <v>1587243.1</v>
      </c>
      <c r="U1506" s="159">
        <v>88025530.459999993</v>
      </c>
      <c r="V1506" s="159">
        <v>67107365.75</v>
      </c>
      <c r="W1506" s="159">
        <v>21967295.530000001</v>
      </c>
      <c r="X1506" s="159">
        <v>413547.52000000002</v>
      </c>
      <c r="Y1506" s="159">
        <v>20918164.710000001</v>
      </c>
      <c r="Z1506" s="159">
        <v>14636979.93</v>
      </c>
      <c r="AA1506" s="159">
        <v>8000000</v>
      </c>
      <c r="AB1506" s="159">
        <v>6636979.9299999997</v>
      </c>
      <c r="AC1506" s="159">
        <v>2500000</v>
      </c>
      <c r="AD1506" s="159">
        <v>2500000</v>
      </c>
      <c r="AE1506" s="159">
        <v>32270000</v>
      </c>
      <c r="AF1506" s="159">
        <v>12587591.77</v>
      </c>
      <c r="AG1506" s="159">
        <v>685655.92</v>
      </c>
      <c r="AH1506" s="159">
        <v>845287.52</v>
      </c>
      <c r="AI1506" s="159">
        <v>0</v>
      </c>
      <c r="AJ1506" s="159">
        <v>0</v>
      </c>
    </row>
    <row r="1507" spans="1:36">
      <c r="A1507" s="153">
        <v>20</v>
      </c>
      <c r="B1507" s="154">
        <v>2</v>
      </c>
      <c r="C1507" s="154">
        <v>10</v>
      </c>
      <c r="D1507" s="155">
        <v>3</v>
      </c>
      <c r="E1507" s="155" t="s">
        <v>556</v>
      </c>
      <c r="F1507" s="156" t="s">
        <v>4704</v>
      </c>
      <c r="G1507" s="156" t="s">
        <v>556</v>
      </c>
      <c r="H1507" s="156" t="s">
        <v>4715</v>
      </c>
      <c r="I1507" s="155">
        <v>2002103</v>
      </c>
      <c r="J1507" s="157" t="s">
        <v>1406</v>
      </c>
      <c r="K1507" s="157"/>
      <c r="L1507" s="155">
        <v>2022</v>
      </c>
      <c r="M1507" s="158">
        <v>1961</v>
      </c>
      <c r="N1507" s="159">
        <v>12161830.710000001</v>
      </c>
      <c r="O1507" s="159">
        <v>11296483.699999999</v>
      </c>
      <c r="P1507" s="159">
        <v>6302133.29</v>
      </c>
      <c r="Q1507" s="159">
        <v>2195649</v>
      </c>
      <c r="R1507" s="159">
        <v>4106484.29</v>
      </c>
      <c r="S1507" s="159">
        <v>865347.01</v>
      </c>
      <c r="T1507" s="159">
        <v>43297</v>
      </c>
      <c r="U1507" s="159">
        <v>11740418.27</v>
      </c>
      <c r="V1507" s="159">
        <v>10328018.800000001</v>
      </c>
      <c r="W1507" s="159">
        <v>3927224.51</v>
      </c>
      <c r="X1507" s="159">
        <v>33597.81</v>
      </c>
      <c r="Y1507" s="159">
        <v>1412399.47</v>
      </c>
      <c r="Z1507" s="159">
        <v>1948920.64</v>
      </c>
      <c r="AA1507" s="159">
        <v>0</v>
      </c>
      <c r="AB1507" s="159">
        <v>1948920.64</v>
      </c>
      <c r="AC1507" s="159">
        <v>275000</v>
      </c>
      <c r="AD1507" s="159">
        <v>275000</v>
      </c>
      <c r="AE1507" s="159">
        <v>1940177</v>
      </c>
      <c r="AF1507" s="159">
        <v>968464.9</v>
      </c>
      <c r="AG1507" s="159">
        <v>285293.46000000002</v>
      </c>
      <c r="AH1507" s="159">
        <v>300777.53999999998</v>
      </c>
      <c r="AI1507" s="159">
        <v>0</v>
      </c>
      <c r="AJ1507" s="159">
        <v>0</v>
      </c>
    </row>
    <row r="1508" spans="1:36">
      <c r="A1508" s="153">
        <v>20</v>
      </c>
      <c r="B1508" s="154">
        <v>2</v>
      </c>
      <c r="C1508" s="154">
        <v>11</v>
      </c>
      <c r="D1508" s="155">
        <v>2</v>
      </c>
      <c r="E1508" s="155" t="s">
        <v>556</v>
      </c>
      <c r="F1508" s="156" t="s">
        <v>4707</v>
      </c>
      <c r="G1508" s="156" t="s">
        <v>556</v>
      </c>
      <c r="H1508" s="156" t="s">
        <v>4716</v>
      </c>
      <c r="I1508" s="155">
        <v>2002112</v>
      </c>
      <c r="J1508" s="157" t="s">
        <v>1405</v>
      </c>
      <c r="K1508" s="157"/>
      <c r="L1508" s="155">
        <v>2022</v>
      </c>
      <c r="M1508" s="158">
        <v>6467</v>
      </c>
      <c r="N1508" s="159">
        <v>35774294.039999999</v>
      </c>
      <c r="O1508" s="159">
        <v>33013664.41</v>
      </c>
      <c r="P1508" s="159">
        <v>18420960.530000001</v>
      </c>
      <c r="Q1508" s="159">
        <v>7028279</v>
      </c>
      <c r="R1508" s="159">
        <v>11392681.529999999</v>
      </c>
      <c r="S1508" s="159">
        <v>2760629.63</v>
      </c>
      <c r="T1508" s="159">
        <v>250537.16</v>
      </c>
      <c r="U1508" s="159">
        <v>35437865.810000002</v>
      </c>
      <c r="V1508" s="159">
        <v>28908994.539999999</v>
      </c>
      <c r="W1508" s="159">
        <v>9032650.5700000003</v>
      </c>
      <c r="X1508" s="159">
        <v>89817.66</v>
      </c>
      <c r="Y1508" s="159">
        <v>6528871.2699999996</v>
      </c>
      <c r="Z1508" s="159">
        <v>3825897.02</v>
      </c>
      <c r="AA1508" s="159">
        <v>1700000</v>
      </c>
      <c r="AB1508" s="159">
        <v>2125897.02</v>
      </c>
      <c r="AC1508" s="159">
        <v>821744</v>
      </c>
      <c r="AD1508" s="159">
        <v>821744</v>
      </c>
      <c r="AE1508" s="159">
        <v>6002882.6200000001</v>
      </c>
      <c r="AF1508" s="159">
        <v>4104669.87</v>
      </c>
      <c r="AG1508" s="159">
        <v>214586.47</v>
      </c>
      <c r="AH1508" s="159">
        <v>297933.14</v>
      </c>
      <c r="AI1508" s="159">
        <v>0</v>
      </c>
      <c r="AJ1508" s="159">
        <v>0</v>
      </c>
    </row>
    <row r="1509" spans="1:36">
      <c r="A1509" s="153">
        <v>20</v>
      </c>
      <c r="B1509" s="154">
        <v>2</v>
      </c>
      <c r="C1509" s="154">
        <v>12</v>
      </c>
      <c r="D1509" s="155">
        <v>3</v>
      </c>
      <c r="E1509" s="155" t="s">
        <v>556</v>
      </c>
      <c r="F1509" s="156" t="s">
        <v>4704</v>
      </c>
      <c r="G1509" s="156" t="s">
        <v>556</v>
      </c>
      <c r="H1509" s="156" t="s">
        <v>4717</v>
      </c>
      <c r="I1509" s="155">
        <v>2002123</v>
      </c>
      <c r="J1509" s="157" t="s">
        <v>1404</v>
      </c>
      <c r="K1509" s="157"/>
      <c r="L1509" s="155">
        <v>2022</v>
      </c>
      <c r="M1509" s="158">
        <v>6190</v>
      </c>
      <c r="N1509" s="159">
        <v>35480744.890000001</v>
      </c>
      <c r="O1509" s="159">
        <v>30895634.140000001</v>
      </c>
      <c r="P1509" s="159">
        <v>23092584.289999999</v>
      </c>
      <c r="Q1509" s="159">
        <v>11287776</v>
      </c>
      <c r="R1509" s="159">
        <v>11804808.289999999</v>
      </c>
      <c r="S1509" s="159">
        <v>4585110.75</v>
      </c>
      <c r="T1509" s="159">
        <v>45054.25</v>
      </c>
      <c r="U1509" s="159">
        <v>34034893.609999999</v>
      </c>
      <c r="V1509" s="159">
        <v>29565336.870000001</v>
      </c>
      <c r="W1509" s="159">
        <v>10459158.33</v>
      </c>
      <c r="X1509" s="159">
        <v>99029.58</v>
      </c>
      <c r="Y1509" s="159">
        <v>4469556.74</v>
      </c>
      <c r="Z1509" s="159">
        <v>3598681.48</v>
      </c>
      <c r="AA1509" s="159">
        <v>2250000</v>
      </c>
      <c r="AB1509" s="159">
        <v>1348681.48</v>
      </c>
      <c r="AC1509" s="159">
        <v>950000</v>
      </c>
      <c r="AD1509" s="159">
        <v>950000</v>
      </c>
      <c r="AE1509" s="159">
        <v>7880000</v>
      </c>
      <c r="AF1509" s="159">
        <v>1330297.27</v>
      </c>
      <c r="AG1509" s="159">
        <v>285940.52</v>
      </c>
      <c r="AH1509" s="159">
        <v>208889.76</v>
      </c>
      <c r="AI1509" s="159">
        <v>0</v>
      </c>
      <c r="AJ1509" s="159">
        <v>0</v>
      </c>
    </row>
    <row r="1510" spans="1:36">
      <c r="A1510" s="153">
        <v>20</v>
      </c>
      <c r="B1510" s="154">
        <v>2</v>
      </c>
      <c r="C1510" s="154">
        <v>13</v>
      </c>
      <c r="D1510" s="155">
        <v>3</v>
      </c>
      <c r="E1510" s="155" t="s">
        <v>556</v>
      </c>
      <c r="F1510" s="156" t="s">
        <v>4704</v>
      </c>
      <c r="G1510" s="156" t="s">
        <v>556</v>
      </c>
      <c r="H1510" s="156" t="s">
        <v>4718</v>
      </c>
      <c r="I1510" s="155">
        <v>2002133</v>
      </c>
      <c r="J1510" s="157" t="s">
        <v>1403</v>
      </c>
      <c r="K1510" s="157"/>
      <c r="L1510" s="155">
        <v>2022</v>
      </c>
      <c r="M1510" s="158">
        <v>17768</v>
      </c>
      <c r="N1510" s="159">
        <v>88429272.799999997</v>
      </c>
      <c r="O1510" s="159">
        <v>81210199.540000007</v>
      </c>
      <c r="P1510" s="159">
        <v>43196202.170000002</v>
      </c>
      <c r="Q1510" s="159">
        <v>11216549</v>
      </c>
      <c r="R1510" s="159">
        <v>31979653.170000002</v>
      </c>
      <c r="S1510" s="159">
        <v>7219073.2599999998</v>
      </c>
      <c r="T1510" s="159">
        <v>993694.25</v>
      </c>
      <c r="U1510" s="159">
        <v>88000926.069999993</v>
      </c>
      <c r="V1510" s="159">
        <v>77144933.790000007</v>
      </c>
      <c r="W1510" s="159">
        <v>24835709.09</v>
      </c>
      <c r="X1510" s="159">
        <v>308634.77</v>
      </c>
      <c r="Y1510" s="159">
        <v>10855992.279999999</v>
      </c>
      <c r="Z1510" s="159">
        <v>10588718.32</v>
      </c>
      <c r="AA1510" s="159">
        <v>500000</v>
      </c>
      <c r="AB1510" s="159">
        <v>10088718.32</v>
      </c>
      <c r="AC1510" s="159">
        <v>1730000</v>
      </c>
      <c r="AD1510" s="159">
        <v>1730000</v>
      </c>
      <c r="AE1510" s="159">
        <v>17688083.390000001</v>
      </c>
      <c r="AF1510" s="159">
        <v>4065265.75</v>
      </c>
      <c r="AG1510" s="159">
        <v>416648.85</v>
      </c>
      <c r="AH1510" s="159">
        <v>285955.57</v>
      </c>
      <c r="AI1510" s="159">
        <v>0</v>
      </c>
      <c r="AJ1510" s="159">
        <v>0</v>
      </c>
    </row>
    <row r="1511" spans="1:36">
      <c r="A1511" s="153">
        <v>20</v>
      </c>
      <c r="B1511" s="154">
        <v>2</v>
      </c>
      <c r="C1511" s="154">
        <v>14</v>
      </c>
      <c r="D1511" s="155">
        <v>3</v>
      </c>
      <c r="E1511" s="155" t="s">
        <v>556</v>
      </c>
      <c r="F1511" s="156" t="s">
        <v>4704</v>
      </c>
      <c r="G1511" s="156" t="s">
        <v>556</v>
      </c>
      <c r="H1511" s="156" t="s">
        <v>4719</v>
      </c>
      <c r="I1511" s="155">
        <v>2002143</v>
      </c>
      <c r="J1511" s="157" t="s">
        <v>1402</v>
      </c>
      <c r="K1511" s="157"/>
      <c r="L1511" s="155">
        <v>2022</v>
      </c>
      <c r="M1511" s="158">
        <v>9355</v>
      </c>
      <c r="N1511" s="159">
        <v>52250692.719999999</v>
      </c>
      <c r="O1511" s="159">
        <v>46661465.18</v>
      </c>
      <c r="P1511" s="159">
        <v>25676964.740000002</v>
      </c>
      <c r="Q1511" s="159">
        <v>9907568</v>
      </c>
      <c r="R1511" s="159">
        <v>15769396.74</v>
      </c>
      <c r="S1511" s="159">
        <v>5589227.54</v>
      </c>
      <c r="T1511" s="159">
        <v>419546.51</v>
      </c>
      <c r="U1511" s="159">
        <v>52427237.119999997</v>
      </c>
      <c r="V1511" s="159">
        <v>42370417.920000002</v>
      </c>
      <c r="W1511" s="159">
        <v>14443926.640000001</v>
      </c>
      <c r="X1511" s="159">
        <v>403154.36</v>
      </c>
      <c r="Y1511" s="159">
        <v>10056819.199999999</v>
      </c>
      <c r="Z1511" s="159">
        <v>8172230.71</v>
      </c>
      <c r="AA1511" s="159">
        <v>3300000</v>
      </c>
      <c r="AB1511" s="159">
        <v>4872230.71</v>
      </c>
      <c r="AC1511" s="159">
        <v>1490000</v>
      </c>
      <c r="AD1511" s="159">
        <v>1490000</v>
      </c>
      <c r="AE1511" s="159">
        <v>26193516.16</v>
      </c>
      <c r="AF1511" s="159">
        <v>4291047.26</v>
      </c>
      <c r="AG1511" s="159">
        <v>385775.83</v>
      </c>
      <c r="AH1511" s="159">
        <v>789478.23</v>
      </c>
      <c r="AI1511" s="159">
        <v>0</v>
      </c>
      <c r="AJ1511" s="159">
        <v>516.16</v>
      </c>
    </row>
    <row r="1512" spans="1:36">
      <c r="A1512" s="153">
        <v>20</v>
      </c>
      <c r="B1512" s="154">
        <v>2</v>
      </c>
      <c r="C1512" s="154">
        <v>15</v>
      </c>
      <c r="D1512" s="155">
        <v>2</v>
      </c>
      <c r="E1512" s="155" t="s">
        <v>556</v>
      </c>
      <c r="F1512" s="156" t="s">
        <v>4707</v>
      </c>
      <c r="G1512" s="156" t="s">
        <v>556</v>
      </c>
      <c r="H1512" s="156" t="s">
        <v>4720</v>
      </c>
      <c r="I1512" s="155">
        <v>2002152</v>
      </c>
      <c r="J1512" s="157" t="s">
        <v>1401</v>
      </c>
      <c r="K1512" s="157"/>
      <c r="L1512" s="155">
        <v>2022</v>
      </c>
      <c r="M1512" s="158">
        <v>2703</v>
      </c>
      <c r="N1512" s="159">
        <v>15039209.130000001</v>
      </c>
      <c r="O1512" s="159">
        <v>13424092.140000001</v>
      </c>
      <c r="P1512" s="159">
        <v>10282233.949999999</v>
      </c>
      <c r="Q1512" s="159">
        <v>5443493</v>
      </c>
      <c r="R1512" s="159">
        <v>4838740.95</v>
      </c>
      <c r="S1512" s="159">
        <v>1615116.99</v>
      </c>
      <c r="T1512" s="159">
        <v>6765</v>
      </c>
      <c r="U1512" s="159">
        <v>12628496.380000001</v>
      </c>
      <c r="V1512" s="159">
        <v>11416227.16</v>
      </c>
      <c r="W1512" s="159">
        <v>3664560.52</v>
      </c>
      <c r="X1512" s="159">
        <v>110564.98</v>
      </c>
      <c r="Y1512" s="159">
        <v>1212269.22</v>
      </c>
      <c r="Z1512" s="159">
        <v>339887.8</v>
      </c>
      <c r="AA1512" s="159">
        <v>0</v>
      </c>
      <c r="AB1512" s="159">
        <v>339887.8</v>
      </c>
      <c r="AC1512" s="159">
        <v>650610.12</v>
      </c>
      <c r="AD1512" s="159">
        <v>650610.12</v>
      </c>
      <c r="AE1512" s="159">
        <v>4680296.2</v>
      </c>
      <c r="AF1512" s="159">
        <v>2007864.98</v>
      </c>
      <c r="AG1512" s="159">
        <v>0</v>
      </c>
      <c r="AH1512" s="159">
        <v>0</v>
      </c>
      <c r="AI1512" s="159">
        <v>0</v>
      </c>
      <c r="AJ1512" s="159">
        <v>0</v>
      </c>
    </row>
    <row r="1513" spans="1:36">
      <c r="A1513" s="153">
        <v>20</v>
      </c>
      <c r="B1513" s="154">
        <v>3</v>
      </c>
      <c r="C1513" s="154">
        <v>1</v>
      </c>
      <c r="D1513" s="155">
        <v>1</v>
      </c>
      <c r="E1513" s="155" t="s">
        <v>556</v>
      </c>
      <c r="F1513" s="156" t="s">
        <v>4721</v>
      </c>
      <c r="G1513" s="156" t="s">
        <v>556</v>
      </c>
      <c r="H1513" s="156" t="s">
        <v>4722</v>
      </c>
      <c r="I1513" s="155">
        <v>2003011</v>
      </c>
      <c r="J1513" s="157" t="s">
        <v>1400</v>
      </c>
      <c r="K1513" s="157"/>
      <c r="L1513" s="155">
        <v>2022</v>
      </c>
      <c r="M1513" s="158">
        <v>25158</v>
      </c>
      <c r="N1513" s="159">
        <v>132811934.09999999</v>
      </c>
      <c r="O1513" s="159">
        <v>112900492.59999999</v>
      </c>
      <c r="P1513" s="159">
        <v>57997230.979999997</v>
      </c>
      <c r="Q1513" s="159">
        <v>18180957</v>
      </c>
      <c r="R1513" s="159">
        <v>39816273.979999997</v>
      </c>
      <c r="S1513" s="159">
        <v>19911441.5</v>
      </c>
      <c r="T1513" s="159">
        <v>777906.07</v>
      </c>
      <c r="U1513" s="159">
        <v>147979629.97999999</v>
      </c>
      <c r="V1513" s="159">
        <v>109139010.08</v>
      </c>
      <c r="W1513" s="159">
        <v>45102525.729999997</v>
      </c>
      <c r="X1513" s="159">
        <v>524046.07</v>
      </c>
      <c r="Y1513" s="159">
        <v>38840619.899999999</v>
      </c>
      <c r="Z1513" s="159">
        <v>34018724.07</v>
      </c>
      <c r="AA1513" s="159">
        <v>20600000</v>
      </c>
      <c r="AB1513" s="159">
        <v>13418724.07</v>
      </c>
      <c r="AC1513" s="159">
        <v>5166801.2699999996</v>
      </c>
      <c r="AD1513" s="159">
        <v>4700000</v>
      </c>
      <c r="AE1513" s="159">
        <v>37487406</v>
      </c>
      <c r="AF1513" s="159">
        <v>3761482.52</v>
      </c>
      <c r="AG1513" s="159">
        <v>671846.77</v>
      </c>
      <c r="AH1513" s="159">
        <v>259446.8</v>
      </c>
      <c r="AI1513" s="159">
        <v>0</v>
      </c>
      <c r="AJ1513" s="159">
        <v>0</v>
      </c>
    </row>
    <row r="1514" spans="1:36">
      <c r="A1514" s="153">
        <v>20</v>
      </c>
      <c r="B1514" s="154">
        <v>3</v>
      </c>
      <c r="C1514" s="154">
        <v>2</v>
      </c>
      <c r="D1514" s="155">
        <v>1</v>
      </c>
      <c r="E1514" s="155" t="s">
        <v>556</v>
      </c>
      <c r="F1514" s="156" t="s">
        <v>4721</v>
      </c>
      <c r="G1514" s="156" t="s">
        <v>556</v>
      </c>
      <c r="H1514" s="156" t="s">
        <v>4723</v>
      </c>
      <c r="I1514" s="155">
        <v>2003021</v>
      </c>
      <c r="J1514" s="157" t="s">
        <v>1398</v>
      </c>
      <c r="K1514" s="157"/>
      <c r="L1514" s="155">
        <v>2022</v>
      </c>
      <c r="M1514" s="158">
        <v>3739</v>
      </c>
      <c r="N1514" s="159">
        <v>24951765.02</v>
      </c>
      <c r="O1514" s="159">
        <v>21418620.579999998</v>
      </c>
      <c r="P1514" s="159">
        <v>10983986.32</v>
      </c>
      <c r="Q1514" s="159">
        <v>3933899</v>
      </c>
      <c r="R1514" s="159">
        <v>7050087.3200000003</v>
      </c>
      <c r="S1514" s="159">
        <v>3533144.44</v>
      </c>
      <c r="T1514" s="159">
        <v>112025.4</v>
      </c>
      <c r="U1514" s="159">
        <v>23322122.010000002</v>
      </c>
      <c r="V1514" s="159">
        <v>19768998.300000001</v>
      </c>
      <c r="W1514" s="159">
        <v>8489169.0099999998</v>
      </c>
      <c r="X1514" s="159">
        <v>11672.66</v>
      </c>
      <c r="Y1514" s="159">
        <v>3553123.71</v>
      </c>
      <c r="Z1514" s="159">
        <v>1513784.24</v>
      </c>
      <c r="AA1514" s="159">
        <v>0</v>
      </c>
      <c r="AB1514" s="159">
        <v>1513784.24</v>
      </c>
      <c r="AC1514" s="159">
        <v>360000</v>
      </c>
      <c r="AD1514" s="159">
        <v>360000</v>
      </c>
      <c r="AE1514" s="159">
        <v>410000</v>
      </c>
      <c r="AF1514" s="159">
        <v>1649622.28</v>
      </c>
      <c r="AG1514" s="159">
        <v>938959.62</v>
      </c>
      <c r="AH1514" s="159">
        <v>571906.6</v>
      </c>
      <c r="AI1514" s="159">
        <v>0</v>
      </c>
      <c r="AJ1514" s="159">
        <v>0</v>
      </c>
    </row>
    <row r="1515" spans="1:36">
      <c r="A1515" s="153">
        <v>20</v>
      </c>
      <c r="B1515" s="154">
        <v>3</v>
      </c>
      <c r="C1515" s="154">
        <v>3</v>
      </c>
      <c r="D1515" s="155">
        <v>2</v>
      </c>
      <c r="E1515" s="155" t="s">
        <v>556</v>
      </c>
      <c r="F1515" s="156" t="s">
        <v>4724</v>
      </c>
      <c r="G1515" s="156" t="s">
        <v>556</v>
      </c>
      <c r="H1515" s="156" t="s">
        <v>4725</v>
      </c>
      <c r="I1515" s="155">
        <v>2003032</v>
      </c>
      <c r="J1515" s="157" t="s">
        <v>1400</v>
      </c>
      <c r="K1515" s="157"/>
      <c r="L1515" s="155">
        <v>2022</v>
      </c>
      <c r="M1515" s="158">
        <v>6573</v>
      </c>
      <c r="N1515" s="159">
        <v>33507685.309999999</v>
      </c>
      <c r="O1515" s="159">
        <v>32101300.629999999</v>
      </c>
      <c r="P1515" s="159">
        <v>19267117.030000001</v>
      </c>
      <c r="Q1515" s="159">
        <v>8038857</v>
      </c>
      <c r="R1515" s="159">
        <v>11228260.029999999</v>
      </c>
      <c r="S1515" s="159">
        <v>1406384.68</v>
      </c>
      <c r="T1515" s="159">
        <v>349193.71</v>
      </c>
      <c r="U1515" s="159">
        <v>35011981.640000001</v>
      </c>
      <c r="V1515" s="159">
        <v>28344254.370000001</v>
      </c>
      <c r="W1515" s="159">
        <v>10910185.359999999</v>
      </c>
      <c r="X1515" s="159">
        <v>111004</v>
      </c>
      <c r="Y1515" s="159">
        <v>6667727.2699999996</v>
      </c>
      <c r="Z1515" s="159">
        <v>5058611</v>
      </c>
      <c r="AA1515" s="159">
        <v>2831769</v>
      </c>
      <c r="AB1515" s="159">
        <v>2226842</v>
      </c>
      <c r="AC1515" s="159">
        <v>1360500</v>
      </c>
      <c r="AD1515" s="159">
        <v>1360500</v>
      </c>
      <c r="AE1515" s="159">
        <v>7821867.75</v>
      </c>
      <c r="AF1515" s="159">
        <v>3757046.26</v>
      </c>
      <c r="AG1515" s="159">
        <v>143893.99</v>
      </c>
      <c r="AH1515" s="159">
        <v>146872.99</v>
      </c>
      <c r="AI1515" s="159">
        <v>0</v>
      </c>
      <c r="AJ1515" s="159">
        <v>10598.75</v>
      </c>
    </row>
    <row r="1516" spans="1:36">
      <c r="A1516" s="153">
        <v>20</v>
      </c>
      <c r="B1516" s="154">
        <v>3</v>
      </c>
      <c r="C1516" s="154">
        <v>4</v>
      </c>
      <c r="D1516" s="155">
        <v>2</v>
      </c>
      <c r="E1516" s="155" t="s">
        <v>556</v>
      </c>
      <c r="F1516" s="156" t="s">
        <v>4724</v>
      </c>
      <c r="G1516" s="156" t="s">
        <v>556</v>
      </c>
      <c r="H1516" s="156" t="s">
        <v>4726</v>
      </c>
      <c r="I1516" s="155">
        <v>2003042</v>
      </c>
      <c r="J1516" s="157" t="s">
        <v>1399</v>
      </c>
      <c r="K1516" s="157"/>
      <c r="L1516" s="155">
        <v>2022</v>
      </c>
      <c r="M1516" s="158">
        <v>4157</v>
      </c>
      <c r="N1516" s="159">
        <v>22222561.07</v>
      </c>
      <c r="O1516" s="159">
        <v>20150583.280000001</v>
      </c>
      <c r="P1516" s="159">
        <v>15609775.469999999</v>
      </c>
      <c r="Q1516" s="159">
        <v>7425401</v>
      </c>
      <c r="R1516" s="159">
        <v>8184374.4699999997</v>
      </c>
      <c r="S1516" s="159">
        <v>2071977.79</v>
      </c>
      <c r="T1516" s="159">
        <v>315620</v>
      </c>
      <c r="U1516" s="159">
        <v>18863018.739999998</v>
      </c>
      <c r="V1516" s="159">
        <v>18202824.579999998</v>
      </c>
      <c r="W1516" s="159">
        <v>6757774.0999999996</v>
      </c>
      <c r="X1516" s="159">
        <v>64211.5</v>
      </c>
      <c r="Y1516" s="159">
        <v>660194.16</v>
      </c>
      <c r="Z1516" s="159">
        <v>2129698.12</v>
      </c>
      <c r="AA1516" s="159">
        <v>0</v>
      </c>
      <c r="AB1516" s="159">
        <v>2129698.12</v>
      </c>
      <c r="AC1516" s="159">
        <v>625000</v>
      </c>
      <c r="AD1516" s="159">
        <v>600000</v>
      </c>
      <c r="AE1516" s="159">
        <v>2300000</v>
      </c>
      <c r="AF1516" s="159">
        <v>1947758.7</v>
      </c>
      <c r="AG1516" s="159">
        <v>1153485.19</v>
      </c>
      <c r="AH1516" s="159">
        <v>989381.99</v>
      </c>
      <c r="AI1516" s="159">
        <v>0</v>
      </c>
      <c r="AJ1516" s="159">
        <v>0</v>
      </c>
    </row>
    <row r="1517" spans="1:36">
      <c r="A1517" s="153">
        <v>20</v>
      </c>
      <c r="B1517" s="154">
        <v>3</v>
      </c>
      <c r="C1517" s="154">
        <v>5</v>
      </c>
      <c r="D1517" s="155">
        <v>2</v>
      </c>
      <c r="E1517" s="155" t="s">
        <v>556</v>
      </c>
      <c r="F1517" s="156" t="s">
        <v>4724</v>
      </c>
      <c r="G1517" s="156" t="s">
        <v>556</v>
      </c>
      <c r="H1517" s="156" t="s">
        <v>4727</v>
      </c>
      <c r="I1517" s="155">
        <v>2003052</v>
      </c>
      <c r="J1517" s="157" t="s">
        <v>1398</v>
      </c>
      <c r="K1517" s="157"/>
      <c r="L1517" s="155">
        <v>2022</v>
      </c>
      <c r="M1517" s="158">
        <v>5589</v>
      </c>
      <c r="N1517" s="159">
        <v>28378700.440000001</v>
      </c>
      <c r="O1517" s="159">
        <v>26038615.469999999</v>
      </c>
      <c r="P1517" s="159">
        <v>19625781.140000001</v>
      </c>
      <c r="Q1517" s="159">
        <v>10009944</v>
      </c>
      <c r="R1517" s="159">
        <v>9615837.1400000006</v>
      </c>
      <c r="S1517" s="159">
        <v>2340084.9700000002</v>
      </c>
      <c r="T1517" s="159">
        <v>141997.9</v>
      </c>
      <c r="U1517" s="159">
        <v>27249903.25</v>
      </c>
      <c r="V1517" s="159">
        <v>24159736.789999999</v>
      </c>
      <c r="W1517" s="159">
        <v>9021577.6999999993</v>
      </c>
      <c r="X1517" s="159">
        <v>64388.69</v>
      </c>
      <c r="Y1517" s="159">
        <v>3090166.46</v>
      </c>
      <c r="Z1517" s="159">
        <v>2023357.8</v>
      </c>
      <c r="AA1517" s="159">
        <v>314000</v>
      </c>
      <c r="AB1517" s="159">
        <v>1709357.8</v>
      </c>
      <c r="AC1517" s="159">
        <v>1928019</v>
      </c>
      <c r="AD1517" s="159">
        <v>1928019</v>
      </c>
      <c r="AE1517" s="159">
        <v>3008909</v>
      </c>
      <c r="AF1517" s="159">
        <v>1878878.68</v>
      </c>
      <c r="AG1517" s="159">
        <v>119980.8</v>
      </c>
      <c r="AH1517" s="159">
        <v>225409.78</v>
      </c>
      <c r="AI1517" s="159">
        <v>0</v>
      </c>
      <c r="AJ1517" s="159">
        <v>0</v>
      </c>
    </row>
    <row r="1518" spans="1:36">
      <c r="A1518" s="153">
        <v>20</v>
      </c>
      <c r="B1518" s="154">
        <v>3</v>
      </c>
      <c r="C1518" s="154">
        <v>6</v>
      </c>
      <c r="D1518" s="155">
        <v>2</v>
      </c>
      <c r="E1518" s="155" t="s">
        <v>556</v>
      </c>
      <c r="F1518" s="156" t="s">
        <v>4724</v>
      </c>
      <c r="G1518" s="156" t="s">
        <v>556</v>
      </c>
      <c r="H1518" s="156" t="s">
        <v>4728</v>
      </c>
      <c r="I1518" s="155">
        <v>2003062</v>
      </c>
      <c r="J1518" s="157" t="s">
        <v>1397</v>
      </c>
      <c r="K1518" s="157"/>
      <c r="L1518" s="155">
        <v>2022</v>
      </c>
      <c r="M1518" s="158">
        <v>2669</v>
      </c>
      <c r="N1518" s="159">
        <v>17873052.170000002</v>
      </c>
      <c r="O1518" s="159">
        <v>15938231.550000001</v>
      </c>
      <c r="P1518" s="159">
        <v>5921274.0299999993</v>
      </c>
      <c r="Q1518" s="159">
        <v>2067538</v>
      </c>
      <c r="R1518" s="159">
        <v>3853736.03</v>
      </c>
      <c r="S1518" s="159">
        <v>1934820.62</v>
      </c>
      <c r="T1518" s="159">
        <v>94814.68</v>
      </c>
      <c r="U1518" s="159">
        <v>17292253.149999999</v>
      </c>
      <c r="V1518" s="159">
        <v>12790710.84</v>
      </c>
      <c r="W1518" s="159">
        <v>5552006.4299999997</v>
      </c>
      <c r="X1518" s="159">
        <v>33878.35</v>
      </c>
      <c r="Y1518" s="159">
        <v>4501542.3099999996</v>
      </c>
      <c r="Z1518" s="159">
        <v>5309475.97</v>
      </c>
      <c r="AA1518" s="159">
        <v>950000</v>
      </c>
      <c r="AB1518" s="159">
        <v>4359475.97</v>
      </c>
      <c r="AC1518" s="159">
        <v>640000</v>
      </c>
      <c r="AD1518" s="159">
        <v>640000</v>
      </c>
      <c r="AE1518" s="159">
        <v>2870000</v>
      </c>
      <c r="AF1518" s="159">
        <v>3147520.71</v>
      </c>
      <c r="AG1518" s="159">
        <v>88998.92</v>
      </c>
      <c r="AH1518" s="159">
        <v>88998.92</v>
      </c>
      <c r="AI1518" s="159">
        <v>0</v>
      </c>
      <c r="AJ1518" s="159">
        <v>0</v>
      </c>
    </row>
    <row r="1519" spans="1:36">
      <c r="A1519" s="153">
        <v>20</v>
      </c>
      <c r="B1519" s="154">
        <v>3</v>
      </c>
      <c r="C1519" s="154">
        <v>7</v>
      </c>
      <c r="D1519" s="155">
        <v>2</v>
      </c>
      <c r="E1519" s="155" t="s">
        <v>556</v>
      </c>
      <c r="F1519" s="156" t="s">
        <v>4724</v>
      </c>
      <c r="G1519" s="156" t="s">
        <v>556</v>
      </c>
      <c r="H1519" s="156" t="s">
        <v>4729</v>
      </c>
      <c r="I1519" s="155">
        <v>2003072</v>
      </c>
      <c r="J1519" s="157" t="s">
        <v>1396</v>
      </c>
      <c r="K1519" s="157"/>
      <c r="L1519" s="155">
        <v>2022</v>
      </c>
      <c r="M1519" s="158">
        <v>1852</v>
      </c>
      <c r="N1519" s="159">
        <v>10132208.779999999</v>
      </c>
      <c r="O1519" s="159">
        <v>9615031.7799999993</v>
      </c>
      <c r="P1519" s="159">
        <v>6735258.7999999998</v>
      </c>
      <c r="Q1519" s="159">
        <v>3534656</v>
      </c>
      <c r="R1519" s="159">
        <v>3200602.8</v>
      </c>
      <c r="S1519" s="159">
        <v>517177</v>
      </c>
      <c r="T1519" s="159">
        <v>17177</v>
      </c>
      <c r="U1519" s="159">
        <v>9234386.1199999992</v>
      </c>
      <c r="V1519" s="159">
        <v>8828018.0800000001</v>
      </c>
      <c r="W1519" s="159">
        <v>3567186.12</v>
      </c>
      <c r="X1519" s="159">
        <v>133770.13</v>
      </c>
      <c r="Y1519" s="159">
        <v>406368.04</v>
      </c>
      <c r="Z1519" s="159">
        <v>483827.74</v>
      </c>
      <c r="AA1519" s="159">
        <v>0</v>
      </c>
      <c r="AB1519" s="159">
        <v>483827.74</v>
      </c>
      <c r="AC1519" s="159">
        <v>152908</v>
      </c>
      <c r="AD1519" s="159">
        <v>152908</v>
      </c>
      <c r="AE1519" s="159">
        <v>6745915</v>
      </c>
      <c r="AF1519" s="159">
        <v>787013.7</v>
      </c>
      <c r="AG1519" s="159">
        <v>95849.85</v>
      </c>
      <c r="AH1519" s="159">
        <v>141414.84</v>
      </c>
      <c r="AI1519" s="159">
        <v>0</v>
      </c>
      <c r="AJ1519" s="159">
        <v>0</v>
      </c>
    </row>
    <row r="1520" spans="1:36">
      <c r="A1520" s="153">
        <v>20</v>
      </c>
      <c r="B1520" s="154">
        <v>3</v>
      </c>
      <c r="C1520" s="154">
        <v>8</v>
      </c>
      <c r="D1520" s="155">
        <v>2</v>
      </c>
      <c r="E1520" s="155" t="s">
        <v>556</v>
      </c>
      <c r="F1520" s="156" t="s">
        <v>4724</v>
      </c>
      <c r="G1520" s="156" t="s">
        <v>556</v>
      </c>
      <c r="H1520" s="156" t="s">
        <v>4730</v>
      </c>
      <c r="I1520" s="155">
        <v>2003082</v>
      </c>
      <c r="J1520" s="157" t="s">
        <v>1395</v>
      </c>
      <c r="K1520" s="157"/>
      <c r="L1520" s="155">
        <v>2022</v>
      </c>
      <c r="M1520" s="158">
        <v>4321</v>
      </c>
      <c r="N1520" s="159">
        <v>25438825.84</v>
      </c>
      <c r="O1520" s="159">
        <v>23615081.609999999</v>
      </c>
      <c r="P1520" s="159">
        <v>17237936.890000001</v>
      </c>
      <c r="Q1520" s="159">
        <v>8765390</v>
      </c>
      <c r="R1520" s="159">
        <v>8472546.8900000006</v>
      </c>
      <c r="S1520" s="159">
        <v>1823744.23</v>
      </c>
      <c r="T1520" s="159">
        <v>96745.81</v>
      </c>
      <c r="U1520" s="159">
        <v>26996693.989999998</v>
      </c>
      <c r="V1520" s="159">
        <v>20847084.510000002</v>
      </c>
      <c r="W1520" s="159">
        <v>8197672.5</v>
      </c>
      <c r="X1520" s="159">
        <v>107434.57</v>
      </c>
      <c r="Y1520" s="159">
        <v>6149609.4800000004</v>
      </c>
      <c r="Z1520" s="159">
        <v>3116261.7</v>
      </c>
      <c r="AA1520" s="159">
        <v>1019363</v>
      </c>
      <c r="AB1520" s="159">
        <v>2096898.7000000002</v>
      </c>
      <c r="AC1520" s="159">
        <v>333948</v>
      </c>
      <c r="AD1520" s="159">
        <v>333948</v>
      </c>
      <c r="AE1520" s="159">
        <v>6446018</v>
      </c>
      <c r="AF1520" s="159">
        <v>2767997.1</v>
      </c>
      <c r="AG1520" s="159">
        <v>207500</v>
      </c>
      <c r="AH1520" s="159">
        <v>176507.87</v>
      </c>
      <c r="AI1520" s="159">
        <v>0</v>
      </c>
      <c r="AJ1520" s="159">
        <v>0</v>
      </c>
    </row>
    <row r="1521" spans="1:36">
      <c r="A1521" s="153">
        <v>20</v>
      </c>
      <c r="B1521" s="154">
        <v>4</v>
      </c>
      <c r="C1521" s="154">
        <v>1</v>
      </c>
      <c r="D1521" s="155">
        <v>1</v>
      </c>
      <c r="E1521" s="155" t="s">
        <v>556</v>
      </c>
      <c r="F1521" s="156" t="s">
        <v>4731</v>
      </c>
      <c r="G1521" s="156" t="s">
        <v>556</v>
      </c>
      <c r="H1521" s="156" t="s">
        <v>4732</v>
      </c>
      <c r="I1521" s="155">
        <v>2004011</v>
      </c>
      <c r="J1521" s="157" t="s">
        <v>1394</v>
      </c>
      <c r="K1521" s="157"/>
      <c r="L1521" s="155">
        <v>2022</v>
      </c>
      <c r="M1521" s="158">
        <v>21812</v>
      </c>
      <c r="N1521" s="159">
        <v>118064654.86</v>
      </c>
      <c r="O1521" s="159">
        <v>99590761.370000005</v>
      </c>
      <c r="P1521" s="159">
        <v>55555415.149999999</v>
      </c>
      <c r="Q1521" s="159">
        <v>17848342</v>
      </c>
      <c r="R1521" s="159">
        <v>37707073.149999999</v>
      </c>
      <c r="S1521" s="159">
        <v>18473893.489999998</v>
      </c>
      <c r="T1521" s="159">
        <v>6607765.5999999996</v>
      </c>
      <c r="U1521" s="159">
        <v>112342085.01000001</v>
      </c>
      <c r="V1521" s="159">
        <v>94709943.120000005</v>
      </c>
      <c r="W1521" s="159">
        <v>39571758.100000001</v>
      </c>
      <c r="X1521" s="159">
        <v>390803.41</v>
      </c>
      <c r="Y1521" s="159">
        <v>17632141.890000001</v>
      </c>
      <c r="Z1521" s="159">
        <v>19827000.640000001</v>
      </c>
      <c r="AA1521" s="159">
        <v>7000000</v>
      </c>
      <c r="AB1521" s="159">
        <v>12827000.640000001</v>
      </c>
      <c r="AC1521" s="159">
        <v>100400</v>
      </c>
      <c r="AD1521" s="159">
        <v>100400</v>
      </c>
      <c r="AE1521" s="159">
        <v>23240000</v>
      </c>
      <c r="AF1521" s="159">
        <v>4880818.25</v>
      </c>
      <c r="AG1521" s="159">
        <v>1436279.94</v>
      </c>
      <c r="AH1521" s="159">
        <v>1004145.2</v>
      </c>
      <c r="AI1521" s="159">
        <v>0</v>
      </c>
      <c r="AJ1521" s="159">
        <v>0</v>
      </c>
    </row>
    <row r="1522" spans="1:36">
      <c r="A1522" s="153">
        <v>20</v>
      </c>
      <c r="B1522" s="154">
        <v>4</v>
      </c>
      <c r="C1522" s="154">
        <v>2</v>
      </c>
      <c r="D1522" s="155">
        <v>2</v>
      </c>
      <c r="E1522" s="155" t="s">
        <v>556</v>
      </c>
      <c r="F1522" s="156" t="s">
        <v>4733</v>
      </c>
      <c r="G1522" s="156" t="s">
        <v>556</v>
      </c>
      <c r="H1522" s="156" t="s">
        <v>4734</v>
      </c>
      <c r="I1522" s="155">
        <v>2004022</v>
      </c>
      <c r="J1522" s="157" t="s">
        <v>1394</v>
      </c>
      <c r="K1522" s="157"/>
      <c r="L1522" s="155">
        <v>2022</v>
      </c>
      <c r="M1522" s="158">
        <v>5799</v>
      </c>
      <c r="N1522" s="159">
        <v>33603296.100000001</v>
      </c>
      <c r="O1522" s="159">
        <v>31120141.5</v>
      </c>
      <c r="P1522" s="159">
        <v>22982069.560000002</v>
      </c>
      <c r="Q1522" s="159">
        <v>10369889</v>
      </c>
      <c r="R1522" s="159">
        <v>12612180.560000001</v>
      </c>
      <c r="S1522" s="159">
        <v>2483154.6</v>
      </c>
      <c r="T1522" s="159">
        <v>56301.84</v>
      </c>
      <c r="U1522" s="159">
        <v>28917632.34</v>
      </c>
      <c r="V1522" s="159">
        <v>27258916.629999999</v>
      </c>
      <c r="W1522" s="159">
        <v>10195926.5</v>
      </c>
      <c r="X1522" s="159">
        <v>144445.01999999999</v>
      </c>
      <c r="Y1522" s="159">
        <v>1658715.71</v>
      </c>
      <c r="Z1522" s="159">
        <v>1513481.74</v>
      </c>
      <c r="AA1522" s="159">
        <v>0</v>
      </c>
      <c r="AB1522" s="159">
        <v>1513481.74</v>
      </c>
      <c r="AC1522" s="159">
        <v>1020506.02</v>
      </c>
      <c r="AD1522" s="159">
        <v>961941.1</v>
      </c>
      <c r="AE1522" s="159">
        <v>7166159.9800000004</v>
      </c>
      <c r="AF1522" s="159">
        <v>3861224.87</v>
      </c>
      <c r="AG1522" s="159">
        <v>662394.43000000005</v>
      </c>
      <c r="AH1522" s="159">
        <v>235957.57</v>
      </c>
      <c r="AI1522" s="159">
        <v>0</v>
      </c>
      <c r="AJ1522" s="159">
        <v>0</v>
      </c>
    </row>
    <row r="1523" spans="1:36">
      <c r="A1523" s="153">
        <v>20</v>
      </c>
      <c r="B1523" s="154">
        <v>4</v>
      </c>
      <c r="C1523" s="154">
        <v>3</v>
      </c>
      <c r="D1523" s="155">
        <v>2</v>
      </c>
      <c r="E1523" s="155" t="s">
        <v>556</v>
      </c>
      <c r="F1523" s="156" t="s">
        <v>4733</v>
      </c>
      <c r="G1523" s="156" t="s">
        <v>556</v>
      </c>
      <c r="H1523" s="156" t="s">
        <v>4735</v>
      </c>
      <c r="I1523" s="155">
        <v>2004032</v>
      </c>
      <c r="J1523" s="157" t="s">
        <v>1393</v>
      </c>
      <c r="K1523" s="157"/>
      <c r="L1523" s="155">
        <v>2022</v>
      </c>
      <c r="M1523" s="158">
        <v>4694</v>
      </c>
      <c r="N1523" s="159">
        <v>32806867.41</v>
      </c>
      <c r="O1523" s="159">
        <v>27189653.449999999</v>
      </c>
      <c r="P1523" s="159">
        <v>21579004.990000002</v>
      </c>
      <c r="Q1523" s="159">
        <v>10969442</v>
      </c>
      <c r="R1523" s="159">
        <v>10609562.99</v>
      </c>
      <c r="S1523" s="159">
        <v>5617213.96</v>
      </c>
      <c r="T1523" s="159">
        <v>14486.59</v>
      </c>
      <c r="U1523" s="159">
        <v>30513991.550000001</v>
      </c>
      <c r="V1523" s="159">
        <v>22481905.539999999</v>
      </c>
      <c r="W1523" s="159">
        <v>6789679.5199999996</v>
      </c>
      <c r="X1523" s="159">
        <v>73904.479999999996</v>
      </c>
      <c r="Y1523" s="159">
        <v>8032086.0099999998</v>
      </c>
      <c r="Z1523" s="159">
        <v>3958703.52</v>
      </c>
      <c r="AA1523" s="159">
        <v>1500000</v>
      </c>
      <c r="AB1523" s="159">
        <v>2458703.52</v>
      </c>
      <c r="AC1523" s="159">
        <v>1453786.49</v>
      </c>
      <c r="AD1523" s="159">
        <v>1453786.49</v>
      </c>
      <c r="AE1523" s="159">
        <v>4304650.3099999996</v>
      </c>
      <c r="AF1523" s="159">
        <v>4707747.91</v>
      </c>
      <c r="AG1523" s="159">
        <v>856288.26</v>
      </c>
      <c r="AH1523" s="159">
        <v>343853.83</v>
      </c>
      <c r="AI1523" s="159">
        <v>0</v>
      </c>
      <c r="AJ1523" s="159">
        <v>0</v>
      </c>
    </row>
    <row r="1524" spans="1:36">
      <c r="A1524" s="153">
        <v>20</v>
      </c>
      <c r="B1524" s="154">
        <v>4</v>
      </c>
      <c r="C1524" s="154">
        <v>4</v>
      </c>
      <c r="D1524" s="155">
        <v>3</v>
      </c>
      <c r="E1524" s="155" t="s">
        <v>556</v>
      </c>
      <c r="F1524" s="156" t="s">
        <v>4736</v>
      </c>
      <c r="G1524" s="156" t="s">
        <v>556</v>
      </c>
      <c r="H1524" s="156" t="s">
        <v>4737</v>
      </c>
      <c r="I1524" s="155">
        <v>2004043</v>
      </c>
      <c r="J1524" s="157" t="s">
        <v>1392</v>
      </c>
      <c r="K1524" s="157"/>
      <c r="L1524" s="155">
        <v>2022</v>
      </c>
      <c r="M1524" s="158">
        <v>5136</v>
      </c>
      <c r="N1524" s="159">
        <v>27807309.289999999</v>
      </c>
      <c r="O1524" s="159">
        <v>25808681.870000001</v>
      </c>
      <c r="P1524" s="159">
        <v>16403225.359999999</v>
      </c>
      <c r="Q1524" s="159">
        <v>6242220</v>
      </c>
      <c r="R1524" s="159">
        <v>10161005.359999999</v>
      </c>
      <c r="S1524" s="159">
        <v>1998627.42</v>
      </c>
      <c r="T1524" s="159">
        <v>122565.14</v>
      </c>
      <c r="U1524" s="159">
        <v>23111984.77</v>
      </c>
      <c r="V1524" s="159">
        <v>21051292.75</v>
      </c>
      <c r="W1524" s="159">
        <v>6591451.4900000002</v>
      </c>
      <c r="X1524" s="159">
        <v>114653.63</v>
      </c>
      <c r="Y1524" s="159">
        <v>2060692.02</v>
      </c>
      <c r="Z1524" s="159">
        <v>1142211.8899999999</v>
      </c>
      <c r="AA1524" s="159">
        <v>0</v>
      </c>
      <c r="AB1524" s="159">
        <v>1142211.8899999999</v>
      </c>
      <c r="AC1524" s="159">
        <v>892954</v>
      </c>
      <c r="AD1524" s="159">
        <v>892954</v>
      </c>
      <c r="AE1524" s="159">
        <v>7073535</v>
      </c>
      <c r="AF1524" s="159">
        <v>4757389.12</v>
      </c>
      <c r="AG1524" s="159">
        <v>589030.47</v>
      </c>
      <c r="AH1524" s="159">
        <v>360073.08</v>
      </c>
      <c r="AI1524" s="159">
        <v>0</v>
      </c>
      <c r="AJ1524" s="159">
        <v>768</v>
      </c>
    </row>
    <row r="1525" spans="1:36">
      <c r="A1525" s="153">
        <v>20</v>
      </c>
      <c r="B1525" s="154">
        <v>4</v>
      </c>
      <c r="C1525" s="154">
        <v>5</v>
      </c>
      <c r="D1525" s="155">
        <v>3</v>
      </c>
      <c r="E1525" s="155" t="s">
        <v>556</v>
      </c>
      <c r="F1525" s="156" t="s">
        <v>4736</v>
      </c>
      <c r="G1525" s="156" t="s">
        <v>556</v>
      </c>
      <c r="H1525" s="156" t="s">
        <v>4738</v>
      </c>
      <c r="I1525" s="155">
        <v>2004053</v>
      </c>
      <c r="J1525" s="157" t="s">
        <v>1391</v>
      </c>
      <c r="K1525" s="157"/>
      <c r="L1525" s="155">
        <v>2022</v>
      </c>
      <c r="M1525" s="158">
        <v>6014</v>
      </c>
      <c r="N1525" s="159">
        <v>38063000.280000001</v>
      </c>
      <c r="O1525" s="159">
        <v>30896070.32</v>
      </c>
      <c r="P1525" s="159">
        <v>21852374.880000003</v>
      </c>
      <c r="Q1525" s="159">
        <v>10635236</v>
      </c>
      <c r="R1525" s="159">
        <v>11217138.880000001</v>
      </c>
      <c r="S1525" s="159">
        <v>7166929.96</v>
      </c>
      <c r="T1525" s="159">
        <v>106286.66</v>
      </c>
      <c r="U1525" s="159">
        <v>43197123.460000001</v>
      </c>
      <c r="V1525" s="159">
        <v>26023833.760000002</v>
      </c>
      <c r="W1525" s="159">
        <v>9096182.5299999993</v>
      </c>
      <c r="X1525" s="159">
        <v>101143.41</v>
      </c>
      <c r="Y1525" s="159">
        <v>17173289.699999999</v>
      </c>
      <c r="Z1525" s="159">
        <v>11180385.42</v>
      </c>
      <c r="AA1525" s="159">
        <v>6500000</v>
      </c>
      <c r="AB1525" s="159">
        <v>4680385.42</v>
      </c>
      <c r="AC1525" s="159">
        <v>1363848</v>
      </c>
      <c r="AD1525" s="159">
        <v>1363848</v>
      </c>
      <c r="AE1525" s="159">
        <v>11032856</v>
      </c>
      <c r="AF1525" s="159">
        <v>4872236.5599999996</v>
      </c>
      <c r="AG1525" s="159">
        <v>363559.63</v>
      </c>
      <c r="AH1525" s="159">
        <v>501162.31</v>
      </c>
      <c r="AI1525" s="159">
        <v>0</v>
      </c>
      <c r="AJ1525" s="159">
        <v>0</v>
      </c>
    </row>
    <row r="1526" spans="1:36">
      <c r="A1526" s="153">
        <v>20</v>
      </c>
      <c r="B1526" s="154">
        <v>4</v>
      </c>
      <c r="C1526" s="154">
        <v>6</v>
      </c>
      <c r="D1526" s="155">
        <v>2</v>
      </c>
      <c r="E1526" s="155" t="s">
        <v>556</v>
      </c>
      <c r="F1526" s="156" t="s">
        <v>4733</v>
      </c>
      <c r="G1526" s="156" t="s">
        <v>556</v>
      </c>
      <c r="H1526" s="156" t="s">
        <v>4739</v>
      </c>
      <c r="I1526" s="155">
        <v>2004062</v>
      </c>
      <c r="J1526" s="157" t="s">
        <v>1390</v>
      </c>
      <c r="K1526" s="157"/>
      <c r="L1526" s="155">
        <v>2022</v>
      </c>
      <c r="M1526" s="158">
        <v>3584</v>
      </c>
      <c r="N1526" s="159">
        <v>21805047.469999999</v>
      </c>
      <c r="O1526" s="159">
        <v>18903174.239999998</v>
      </c>
      <c r="P1526" s="159">
        <v>14395223.42</v>
      </c>
      <c r="Q1526" s="159">
        <v>7182452</v>
      </c>
      <c r="R1526" s="159">
        <v>7212771.4199999999</v>
      </c>
      <c r="S1526" s="159">
        <v>2901873.23</v>
      </c>
      <c r="T1526" s="159">
        <v>13156.05</v>
      </c>
      <c r="U1526" s="159">
        <v>19056816.100000001</v>
      </c>
      <c r="V1526" s="159">
        <v>15679278.02</v>
      </c>
      <c r="W1526" s="159">
        <v>5528644.3399999999</v>
      </c>
      <c r="X1526" s="159">
        <v>3422.41</v>
      </c>
      <c r="Y1526" s="159">
        <v>3377538.08</v>
      </c>
      <c r="Z1526" s="159">
        <v>1040341.69</v>
      </c>
      <c r="AA1526" s="159">
        <v>0</v>
      </c>
      <c r="AB1526" s="159">
        <v>1040341.69</v>
      </c>
      <c r="AC1526" s="159">
        <v>398820</v>
      </c>
      <c r="AD1526" s="159">
        <v>398820</v>
      </c>
      <c r="AE1526" s="159">
        <v>0</v>
      </c>
      <c r="AF1526" s="159">
        <v>3223896.22</v>
      </c>
      <c r="AG1526" s="159">
        <v>278328.8</v>
      </c>
      <c r="AH1526" s="159">
        <v>212789.27</v>
      </c>
      <c r="AI1526" s="159">
        <v>0</v>
      </c>
      <c r="AJ1526" s="159">
        <v>0</v>
      </c>
    </row>
    <row r="1527" spans="1:36">
      <c r="A1527" s="153">
        <v>20</v>
      </c>
      <c r="B1527" s="154">
        <v>5</v>
      </c>
      <c r="C1527" s="154">
        <v>1</v>
      </c>
      <c r="D1527" s="155">
        <v>1</v>
      </c>
      <c r="E1527" s="155" t="s">
        <v>556</v>
      </c>
      <c r="F1527" s="156" t="s">
        <v>4740</v>
      </c>
      <c r="G1527" s="156" t="s">
        <v>556</v>
      </c>
      <c r="H1527" s="156" t="s">
        <v>4741</v>
      </c>
      <c r="I1527" s="155">
        <v>2005011</v>
      </c>
      <c r="J1527" s="157" t="s">
        <v>1385</v>
      </c>
      <c r="K1527" s="157"/>
      <c r="L1527" s="155">
        <v>2022</v>
      </c>
      <c r="M1527" s="158">
        <v>20391</v>
      </c>
      <c r="N1527" s="159">
        <v>100491143.70999999</v>
      </c>
      <c r="O1527" s="159">
        <v>89735394.239999995</v>
      </c>
      <c r="P1527" s="159">
        <v>53710370.109999999</v>
      </c>
      <c r="Q1527" s="159">
        <v>18547729</v>
      </c>
      <c r="R1527" s="159">
        <v>35162641.109999999</v>
      </c>
      <c r="S1527" s="159">
        <v>10755749.470000001</v>
      </c>
      <c r="T1527" s="159">
        <v>3725247.02</v>
      </c>
      <c r="U1527" s="159">
        <v>98918642.760000005</v>
      </c>
      <c r="V1527" s="159">
        <v>83475647.180000007</v>
      </c>
      <c r="W1527" s="159">
        <v>32420611.41</v>
      </c>
      <c r="X1527" s="159">
        <v>597558.52</v>
      </c>
      <c r="Y1527" s="159">
        <v>15442995.58</v>
      </c>
      <c r="Z1527" s="159">
        <v>14596865.02</v>
      </c>
      <c r="AA1527" s="159">
        <v>11000000</v>
      </c>
      <c r="AB1527" s="159">
        <v>3596865.0199999996</v>
      </c>
      <c r="AC1527" s="159">
        <v>9866760</v>
      </c>
      <c r="AD1527" s="159">
        <v>9866760</v>
      </c>
      <c r="AE1527" s="159">
        <v>31351417.57</v>
      </c>
      <c r="AF1527" s="159">
        <v>6259747.0599999996</v>
      </c>
      <c r="AG1527" s="159">
        <v>3605902.56</v>
      </c>
      <c r="AH1527" s="159">
        <v>1502040.58</v>
      </c>
      <c r="AI1527" s="159">
        <v>0</v>
      </c>
      <c r="AJ1527" s="159">
        <v>15465.57</v>
      </c>
    </row>
    <row r="1528" spans="1:36">
      <c r="A1528" s="153">
        <v>20</v>
      </c>
      <c r="B1528" s="154">
        <v>5</v>
      </c>
      <c r="C1528" s="154">
        <v>2</v>
      </c>
      <c r="D1528" s="155">
        <v>2</v>
      </c>
      <c r="E1528" s="155" t="s">
        <v>556</v>
      </c>
      <c r="F1528" s="156" t="s">
        <v>4742</v>
      </c>
      <c r="G1528" s="156" t="s">
        <v>556</v>
      </c>
      <c r="H1528" s="156" t="s">
        <v>4743</v>
      </c>
      <c r="I1528" s="155">
        <v>2005022</v>
      </c>
      <c r="J1528" s="157" t="s">
        <v>1389</v>
      </c>
      <c r="K1528" s="157"/>
      <c r="L1528" s="155">
        <v>2022</v>
      </c>
      <c r="M1528" s="158">
        <v>2160</v>
      </c>
      <c r="N1528" s="159">
        <v>14527255.050000001</v>
      </c>
      <c r="O1528" s="159">
        <v>10998585.970000001</v>
      </c>
      <c r="P1528" s="159">
        <v>4929321</v>
      </c>
      <c r="Q1528" s="159">
        <v>2036496</v>
      </c>
      <c r="R1528" s="159">
        <v>2892825</v>
      </c>
      <c r="S1528" s="159">
        <v>3528669.08</v>
      </c>
      <c r="T1528" s="159">
        <v>3496.2</v>
      </c>
      <c r="U1528" s="159">
        <v>13212139.33</v>
      </c>
      <c r="V1528" s="159">
        <v>11016635</v>
      </c>
      <c r="W1528" s="159">
        <v>4725672.3600000003</v>
      </c>
      <c r="X1528" s="159">
        <v>55953.79</v>
      </c>
      <c r="Y1528" s="159">
        <v>2195504.33</v>
      </c>
      <c r="Z1528" s="159">
        <v>2164961.96</v>
      </c>
      <c r="AA1528" s="159">
        <v>1650000</v>
      </c>
      <c r="AB1528" s="159">
        <v>514961.95999999996</v>
      </c>
      <c r="AC1528" s="159">
        <v>536820</v>
      </c>
      <c r="AD1528" s="159">
        <v>536820</v>
      </c>
      <c r="AE1528" s="159">
        <v>3641420</v>
      </c>
      <c r="AF1528" s="159">
        <v>-18049.03</v>
      </c>
      <c r="AG1528" s="159">
        <v>60046.93</v>
      </c>
      <c r="AH1528" s="159">
        <v>300160.92</v>
      </c>
      <c r="AI1528" s="159">
        <v>1357.92</v>
      </c>
      <c r="AJ1528" s="159">
        <v>0</v>
      </c>
    </row>
    <row r="1529" spans="1:36">
      <c r="A1529" s="153">
        <v>20</v>
      </c>
      <c r="B1529" s="154">
        <v>5</v>
      </c>
      <c r="C1529" s="154">
        <v>3</v>
      </c>
      <c r="D1529" s="155">
        <v>2</v>
      </c>
      <c r="E1529" s="155" t="s">
        <v>556</v>
      </c>
      <c r="F1529" s="156" t="s">
        <v>4742</v>
      </c>
      <c r="G1529" s="156" t="s">
        <v>556</v>
      </c>
      <c r="H1529" s="156" t="s">
        <v>4744</v>
      </c>
      <c r="I1529" s="155">
        <v>2005032</v>
      </c>
      <c r="J1529" s="157" t="s">
        <v>1388</v>
      </c>
      <c r="K1529" s="157"/>
      <c r="L1529" s="155">
        <v>2022</v>
      </c>
      <c r="M1529" s="158">
        <v>3077</v>
      </c>
      <c r="N1529" s="159">
        <v>15695439.640000001</v>
      </c>
      <c r="O1529" s="159">
        <v>14076851.5</v>
      </c>
      <c r="P1529" s="159">
        <v>8628634.9299999997</v>
      </c>
      <c r="Q1529" s="159">
        <v>4321993</v>
      </c>
      <c r="R1529" s="159">
        <v>4306641.93</v>
      </c>
      <c r="S1529" s="159">
        <v>1618588.14</v>
      </c>
      <c r="T1529" s="159">
        <v>26750</v>
      </c>
      <c r="U1529" s="159">
        <v>18186230.09</v>
      </c>
      <c r="V1529" s="159">
        <v>13046139.32</v>
      </c>
      <c r="W1529" s="159">
        <v>5786746.0099999998</v>
      </c>
      <c r="X1529" s="159">
        <v>55637.01</v>
      </c>
      <c r="Y1529" s="159">
        <v>5140090.7699999996</v>
      </c>
      <c r="Z1529" s="159">
        <v>4825318.05</v>
      </c>
      <c r="AA1529" s="159">
        <v>2575000</v>
      </c>
      <c r="AB1529" s="159">
        <v>2250318.0499999998</v>
      </c>
      <c r="AC1529" s="159">
        <v>768000</v>
      </c>
      <c r="AD1529" s="159">
        <v>768000</v>
      </c>
      <c r="AE1529" s="159">
        <v>3663000</v>
      </c>
      <c r="AF1529" s="159">
        <v>1030712.18</v>
      </c>
      <c r="AG1529" s="159">
        <v>89973.119999999995</v>
      </c>
      <c r="AH1529" s="159">
        <v>96170.06</v>
      </c>
      <c r="AI1529" s="159">
        <v>0</v>
      </c>
      <c r="AJ1529" s="159">
        <v>0</v>
      </c>
    </row>
    <row r="1530" spans="1:36">
      <c r="A1530" s="153">
        <v>20</v>
      </c>
      <c r="B1530" s="154">
        <v>5</v>
      </c>
      <c r="C1530" s="154">
        <v>4</v>
      </c>
      <c r="D1530" s="155">
        <v>2</v>
      </c>
      <c r="E1530" s="155" t="s">
        <v>556</v>
      </c>
      <c r="F1530" s="156" t="s">
        <v>4742</v>
      </c>
      <c r="G1530" s="156" t="s">
        <v>556</v>
      </c>
      <c r="H1530" s="156" t="s">
        <v>4745</v>
      </c>
      <c r="I1530" s="155">
        <v>2005042</v>
      </c>
      <c r="J1530" s="157" t="s">
        <v>1387</v>
      </c>
      <c r="K1530" s="157"/>
      <c r="L1530" s="155">
        <v>2022</v>
      </c>
      <c r="M1530" s="158">
        <v>1933</v>
      </c>
      <c r="N1530" s="159">
        <v>10857878.08</v>
      </c>
      <c r="O1530" s="159">
        <v>9088936.8000000007</v>
      </c>
      <c r="P1530" s="159">
        <v>6181619.2599999998</v>
      </c>
      <c r="Q1530" s="159">
        <v>2946614</v>
      </c>
      <c r="R1530" s="159">
        <v>3235005.26</v>
      </c>
      <c r="S1530" s="159">
        <v>1768941.28</v>
      </c>
      <c r="T1530" s="159">
        <v>22710</v>
      </c>
      <c r="U1530" s="159">
        <v>9996828.4000000004</v>
      </c>
      <c r="V1530" s="159">
        <v>8409507.7100000009</v>
      </c>
      <c r="W1530" s="159">
        <v>3523473.53</v>
      </c>
      <c r="X1530" s="159">
        <v>14886.82</v>
      </c>
      <c r="Y1530" s="159">
        <v>1587320.69</v>
      </c>
      <c r="Z1530" s="159">
        <v>449416.62</v>
      </c>
      <c r="AA1530" s="159">
        <v>0</v>
      </c>
      <c r="AB1530" s="159">
        <v>449416.62</v>
      </c>
      <c r="AC1530" s="159">
        <v>195000</v>
      </c>
      <c r="AD1530" s="159">
        <v>195000</v>
      </c>
      <c r="AE1530" s="159">
        <v>1020000</v>
      </c>
      <c r="AF1530" s="159">
        <v>679429.09</v>
      </c>
      <c r="AG1530" s="159">
        <v>181288.89</v>
      </c>
      <c r="AH1530" s="159">
        <v>216829.22</v>
      </c>
      <c r="AI1530" s="159">
        <v>0</v>
      </c>
      <c r="AJ1530" s="159">
        <v>0</v>
      </c>
    </row>
    <row r="1531" spans="1:36">
      <c r="A1531" s="153">
        <v>20</v>
      </c>
      <c r="B1531" s="154">
        <v>5</v>
      </c>
      <c r="C1531" s="154">
        <v>5</v>
      </c>
      <c r="D1531" s="155">
        <v>2</v>
      </c>
      <c r="E1531" s="155" t="s">
        <v>556</v>
      </c>
      <c r="F1531" s="156" t="s">
        <v>4742</v>
      </c>
      <c r="G1531" s="156" t="s">
        <v>556</v>
      </c>
      <c r="H1531" s="156" t="s">
        <v>4746</v>
      </c>
      <c r="I1531" s="155">
        <v>2005052</v>
      </c>
      <c r="J1531" s="157" t="s">
        <v>1386</v>
      </c>
      <c r="K1531" s="157"/>
      <c r="L1531" s="155">
        <v>2022</v>
      </c>
      <c r="M1531" s="158">
        <v>1470</v>
      </c>
      <c r="N1531" s="159">
        <v>8071324.46</v>
      </c>
      <c r="O1531" s="159">
        <v>7036232.2699999996</v>
      </c>
      <c r="P1531" s="159">
        <v>4356625.3100000005</v>
      </c>
      <c r="Q1531" s="159">
        <v>2110430</v>
      </c>
      <c r="R1531" s="159">
        <v>2246195.31</v>
      </c>
      <c r="S1531" s="159">
        <v>1035092.19</v>
      </c>
      <c r="T1531" s="159">
        <v>282657.13</v>
      </c>
      <c r="U1531" s="159">
        <v>8373214</v>
      </c>
      <c r="V1531" s="159">
        <v>6525456.3600000003</v>
      </c>
      <c r="W1531" s="159">
        <v>2899240.2</v>
      </c>
      <c r="X1531" s="159">
        <v>7483.35</v>
      </c>
      <c r="Y1531" s="159">
        <v>1847757.64</v>
      </c>
      <c r="Z1531" s="159">
        <v>2406602.85</v>
      </c>
      <c r="AA1531" s="159">
        <v>0</v>
      </c>
      <c r="AB1531" s="159">
        <v>2406602.85</v>
      </c>
      <c r="AC1531" s="159">
        <v>152000</v>
      </c>
      <c r="AD1531" s="159">
        <v>152000</v>
      </c>
      <c r="AE1531" s="159">
        <v>567499.84</v>
      </c>
      <c r="AF1531" s="159">
        <v>510775.91</v>
      </c>
      <c r="AG1531" s="159">
        <v>34866</v>
      </c>
      <c r="AH1531" s="159">
        <v>123183.57</v>
      </c>
      <c r="AI1531" s="159">
        <v>0</v>
      </c>
      <c r="AJ1531" s="159">
        <v>0</v>
      </c>
    </row>
    <row r="1532" spans="1:36">
      <c r="A1532" s="153">
        <v>20</v>
      </c>
      <c r="B1532" s="154">
        <v>5</v>
      </c>
      <c r="C1532" s="154">
        <v>6</v>
      </c>
      <c r="D1532" s="155">
        <v>2</v>
      </c>
      <c r="E1532" s="155" t="s">
        <v>556</v>
      </c>
      <c r="F1532" s="156" t="s">
        <v>4742</v>
      </c>
      <c r="G1532" s="156" t="s">
        <v>556</v>
      </c>
      <c r="H1532" s="156" t="s">
        <v>4747</v>
      </c>
      <c r="I1532" s="155">
        <v>2005062</v>
      </c>
      <c r="J1532" s="157" t="s">
        <v>1385</v>
      </c>
      <c r="K1532" s="157"/>
      <c r="L1532" s="155">
        <v>2022</v>
      </c>
      <c r="M1532" s="158">
        <v>3829</v>
      </c>
      <c r="N1532" s="159">
        <v>19725513.739999998</v>
      </c>
      <c r="O1532" s="159">
        <v>18195436.02</v>
      </c>
      <c r="P1532" s="159">
        <v>10515852.300000001</v>
      </c>
      <c r="Q1532" s="159">
        <v>4475387</v>
      </c>
      <c r="R1532" s="159">
        <v>6040465.2999999998</v>
      </c>
      <c r="S1532" s="159">
        <v>1530077.72</v>
      </c>
      <c r="T1532" s="159">
        <v>185752.37</v>
      </c>
      <c r="U1532" s="159">
        <v>18097590.640000001</v>
      </c>
      <c r="V1532" s="159">
        <v>16256700.710000001</v>
      </c>
      <c r="W1532" s="159">
        <v>5793578.6299999999</v>
      </c>
      <c r="X1532" s="159">
        <v>55805.11</v>
      </c>
      <c r="Y1532" s="159">
        <v>1840889.93</v>
      </c>
      <c r="Z1532" s="159">
        <v>1070971.1499999999</v>
      </c>
      <c r="AA1532" s="159">
        <v>0</v>
      </c>
      <c r="AB1532" s="159">
        <v>1070971.1499999999</v>
      </c>
      <c r="AC1532" s="159">
        <v>785860</v>
      </c>
      <c r="AD1532" s="159">
        <v>785860</v>
      </c>
      <c r="AE1532" s="159">
        <v>3576369.6</v>
      </c>
      <c r="AF1532" s="159">
        <v>1938735.31</v>
      </c>
      <c r="AG1532" s="159">
        <v>163909.04999999999</v>
      </c>
      <c r="AH1532" s="159">
        <v>253023.79</v>
      </c>
      <c r="AI1532" s="159">
        <v>0</v>
      </c>
      <c r="AJ1532" s="159">
        <v>0</v>
      </c>
    </row>
    <row r="1533" spans="1:36">
      <c r="A1533" s="153">
        <v>20</v>
      </c>
      <c r="B1533" s="154">
        <v>5</v>
      </c>
      <c r="C1533" s="154">
        <v>7</v>
      </c>
      <c r="D1533" s="155">
        <v>3</v>
      </c>
      <c r="E1533" s="155" t="s">
        <v>556</v>
      </c>
      <c r="F1533" s="156" t="s">
        <v>4748</v>
      </c>
      <c r="G1533" s="156" t="s">
        <v>556</v>
      </c>
      <c r="H1533" s="156" t="s">
        <v>4749</v>
      </c>
      <c r="I1533" s="155">
        <v>2005073</v>
      </c>
      <c r="J1533" s="157" t="s">
        <v>1384</v>
      </c>
      <c r="K1533" s="157"/>
      <c r="L1533" s="155">
        <v>2022</v>
      </c>
      <c r="M1533" s="158">
        <v>2440</v>
      </c>
      <c r="N1533" s="159">
        <v>11616265.68</v>
      </c>
      <c r="O1533" s="159">
        <v>10758701.720000001</v>
      </c>
      <c r="P1533" s="159">
        <v>7537576.5600000005</v>
      </c>
      <c r="Q1533" s="159">
        <v>3704449</v>
      </c>
      <c r="R1533" s="159">
        <v>3833127.56</v>
      </c>
      <c r="S1533" s="159">
        <v>857563.96</v>
      </c>
      <c r="T1533" s="159">
        <v>202750.44</v>
      </c>
      <c r="U1533" s="159">
        <v>11493441</v>
      </c>
      <c r="V1533" s="159">
        <v>9845174.8800000008</v>
      </c>
      <c r="W1533" s="159">
        <v>3611151.49</v>
      </c>
      <c r="X1533" s="159">
        <v>1242.23</v>
      </c>
      <c r="Y1533" s="159">
        <v>1648266.12</v>
      </c>
      <c r="Z1533" s="159">
        <v>1539672.62</v>
      </c>
      <c r="AA1533" s="159">
        <v>811400</v>
      </c>
      <c r="AB1533" s="159">
        <v>728272.62000000011</v>
      </c>
      <c r="AC1533" s="159">
        <v>81140</v>
      </c>
      <c r="AD1533" s="159">
        <v>81140</v>
      </c>
      <c r="AE1533" s="159">
        <v>730260</v>
      </c>
      <c r="AF1533" s="159">
        <v>913526.84</v>
      </c>
      <c r="AG1533" s="159">
        <v>90000</v>
      </c>
      <c r="AH1533" s="159">
        <v>90000.01</v>
      </c>
      <c r="AI1533" s="159">
        <v>0</v>
      </c>
      <c r="AJ1533" s="159">
        <v>0</v>
      </c>
    </row>
    <row r="1534" spans="1:36">
      <c r="A1534" s="153">
        <v>20</v>
      </c>
      <c r="B1534" s="154">
        <v>5</v>
      </c>
      <c r="C1534" s="154">
        <v>8</v>
      </c>
      <c r="D1534" s="155">
        <v>2</v>
      </c>
      <c r="E1534" s="155" t="s">
        <v>556</v>
      </c>
      <c r="F1534" s="156" t="s">
        <v>4742</v>
      </c>
      <c r="G1534" s="156" t="s">
        <v>556</v>
      </c>
      <c r="H1534" s="156" t="s">
        <v>4750</v>
      </c>
      <c r="I1534" s="155">
        <v>2005082</v>
      </c>
      <c r="J1534" s="157" t="s">
        <v>1383</v>
      </c>
      <c r="K1534" s="157"/>
      <c r="L1534" s="155">
        <v>2022</v>
      </c>
      <c r="M1534" s="158">
        <v>3424</v>
      </c>
      <c r="N1534" s="159">
        <v>21901613.09</v>
      </c>
      <c r="O1534" s="159">
        <v>18711376.370000001</v>
      </c>
      <c r="P1534" s="159">
        <v>10062887.74</v>
      </c>
      <c r="Q1534" s="159">
        <v>3881697</v>
      </c>
      <c r="R1534" s="159">
        <v>6181190.7400000002</v>
      </c>
      <c r="S1534" s="159">
        <v>3190236.72</v>
      </c>
      <c r="T1534" s="159">
        <v>86946.92</v>
      </c>
      <c r="U1534" s="159">
        <v>22817944.289999999</v>
      </c>
      <c r="V1534" s="159">
        <v>17270736.149999999</v>
      </c>
      <c r="W1534" s="159">
        <v>6768615.5</v>
      </c>
      <c r="X1534" s="159">
        <v>25022.400000000001</v>
      </c>
      <c r="Y1534" s="159">
        <v>5547208.1399999997</v>
      </c>
      <c r="Z1534" s="159">
        <v>1945756.19</v>
      </c>
      <c r="AA1534" s="159">
        <v>1200000</v>
      </c>
      <c r="AB1534" s="159">
        <v>745756.19</v>
      </c>
      <c r="AC1534" s="159">
        <v>245788</v>
      </c>
      <c r="AD1534" s="159">
        <v>245788</v>
      </c>
      <c r="AE1534" s="159">
        <v>2007417</v>
      </c>
      <c r="AF1534" s="159">
        <v>1440640.22</v>
      </c>
      <c r="AG1534" s="159">
        <v>67497.16</v>
      </c>
      <c r="AH1534" s="159">
        <v>66968.92</v>
      </c>
      <c r="AI1534" s="159">
        <v>0</v>
      </c>
      <c r="AJ1534" s="159">
        <v>150</v>
      </c>
    </row>
    <row r="1535" spans="1:36">
      <c r="A1535" s="153">
        <v>20</v>
      </c>
      <c r="B1535" s="154">
        <v>5</v>
      </c>
      <c r="C1535" s="154">
        <v>9</v>
      </c>
      <c r="D1535" s="155">
        <v>2</v>
      </c>
      <c r="E1535" s="155" t="s">
        <v>556</v>
      </c>
      <c r="F1535" s="156" t="s">
        <v>4742</v>
      </c>
      <c r="G1535" s="156" t="s">
        <v>556</v>
      </c>
      <c r="H1535" s="156" t="s">
        <v>4751</v>
      </c>
      <c r="I1535" s="155">
        <v>2005092</v>
      </c>
      <c r="J1535" s="157" t="s">
        <v>1382</v>
      </c>
      <c r="K1535" s="157"/>
      <c r="L1535" s="155">
        <v>2022</v>
      </c>
      <c r="M1535" s="158">
        <v>3569</v>
      </c>
      <c r="N1535" s="159">
        <v>23626216.23</v>
      </c>
      <c r="O1535" s="159">
        <v>19842417.260000002</v>
      </c>
      <c r="P1535" s="159">
        <v>9372127.6099999994</v>
      </c>
      <c r="Q1535" s="159">
        <v>3830297</v>
      </c>
      <c r="R1535" s="159">
        <v>5541830.6100000003</v>
      </c>
      <c r="S1535" s="159">
        <v>3783798.97</v>
      </c>
      <c r="T1535" s="159">
        <v>310948.42</v>
      </c>
      <c r="U1535" s="159">
        <v>22472175.690000001</v>
      </c>
      <c r="V1535" s="159">
        <v>17959934.489999998</v>
      </c>
      <c r="W1535" s="159">
        <v>6972757.1299999999</v>
      </c>
      <c r="X1535" s="159">
        <v>117499.71</v>
      </c>
      <c r="Y1535" s="159">
        <v>4512241.2</v>
      </c>
      <c r="Z1535" s="159">
        <v>3790053.83</v>
      </c>
      <c r="AA1535" s="159">
        <v>0</v>
      </c>
      <c r="AB1535" s="159">
        <v>3790053.83</v>
      </c>
      <c r="AC1535" s="159">
        <v>750504</v>
      </c>
      <c r="AD1535" s="159">
        <v>750504</v>
      </c>
      <c r="AE1535" s="159">
        <v>5132649</v>
      </c>
      <c r="AF1535" s="159">
        <v>1882482.77</v>
      </c>
      <c r="AG1535" s="159">
        <v>876795.05</v>
      </c>
      <c r="AH1535" s="159">
        <v>611988.43999999994</v>
      </c>
      <c r="AI1535" s="159">
        <v>0</v>
      </c>
      <c r="AJ1535" s="159">
        <v>0</v>
      </c>
    </row>
    <row r="1536" spans="1:36">
      <c r="A1536" s="153">
        <v>20</v>
      </c>
      <c r="B1536" s="154">
        <v>6</v>
      </c>
      <c r="C1536" s="154">
        <v>1</v>
      </c>
      <c r="D1536" s="155">
        <v>1</v>
      </c>
      <c r="E1536" s="155" t="s">
        <v>556</v>
      </c>
      <c r="F1536" s="156" t="s">
        <v>4752</v>
      </c>
      <c r="G1536" s="156" t="s">
        <v>556</v>
      </c>
      <c r="H1536" s="156" t="s">
        <v>4753</v>
      </c>
      <c r="I1536" s="155">
        <v>2006011</v>
      </c>
      <c r="J1536" s="157" t="s">
        <v>897</v>
      </c>
      <c r="K1536" s="157"/>
      <c r="L1536" s="155">
        <v>2022</v>
      </c>
      <c r="M1536" s="158">
        <v>10164</v>
      </c>
      <c r="N1536" s="159">
        <v>59561605.219999999</v>
      </c>
      <c r="O1536" s="159">
        <v>44992676.780000001</v>
      </c>
      <c r="P1536" s="159">
        <v>26653202.990000002</v>
      </c>
      <c r="Q1536" s="159">
        <v>10586006</v>
      </c>
      <c r="R1536" s="159">
        <v>16067196.99</v>
      </c>
      <c r="S1536" s="159">
        <v>14568928.439999999</v>
      </c>
      <c r="T1536" s="159">
        <v>1393228.55</v>
      </c>
      <c r="U1536" s="159">
        <v>52835027.880000003</v>
      </c>
      <c r="V1536" s="159">
        <v>42832677.939999998</v>
      </c>
      <c r="W1536" s="159">
        <v>16612615.720000001</v>
      </c>
      <c r="X1536" s="159">
        <v>195822</v>
      </c>
      <c r="Y1536" s="159">
        <v>10002349.939999999</v>
      </c>
      <c r="Z1536" s="159">
        <v>2791366.3</v>
      </c>
      <c r="AA1536" s="159">
        <v>0</v>
      </c>
      <c r="AB1536" s="159">
        <v>2791366.3</v>
      </c>
      <c r="AC1536" s="159">
        <v>900000</v>
      </c>
      <c r="AD1536" s="159">
        <v>900000</v>
      </c>
      <c r="AE1536" s="159">
        <v>10180000</v>
      </c>
      <c r="AF1536" s="159">
        <v>2159998.84</v>
      </c>
      <c r="AG1536" s="159">
        <v>275329.65000000002</v>
      </c>
      <c r="AH1536" s="159">
        <v>346651.2</v>
      </c>
      <c r="AI1536" s="159">
        <v>0</v>
      </c>
      <c r="AJ1536" s="159">
        <v>0</v>
      </c>
    </row>
    <row r="1537" spans="1:36">
      <c r="A1537" s="153">
        <v>20</v>
      </c>
      <c r="B1537" s="154">
        <v>6</v>
      </c>
      <c r="C1537" s="154">
        <v>2</v>
      </c>
      <c r="D1537" s="155">
        <v>2</v>
      </c>
      <c r="E1537" s="155" t="s">
        <v>556</v>
      </c>
      <c r="F1537" s="156" t="s">
        <v>4754</v>
      </c>
      <c r="G1537" s="156" t="s">
        <v>556</v>
      </c>
      <c r="H1537" s="156" t="s">
        <v>4755</v>
      </c>
      <c r="I1537" s="155">
        <v>2006022</v>
      </c>
      <c r="J1537" s="157" t="s">
        <v>1381</v>
      </c>
      <c r="K1537" s="157"/>
      <c r="L1537" s="155">
        <v>2022</v>
      </c>
      <c r="M1537" s="158">
        <v>3386</v>
      </c>
      <c r="N1537" s="159">
        <v>21758754.440000001</v>
      </c>
      <c r="O1537" s="159">
        <v>19625135.34</v>
      </c>
      <c r="P1537" s="159">
        <v>15002928.530000001</v>
      </c>
      <c r="Q1537" s="159">
        <v>7262652</v>
      </c>
      <c r="R1537" s="159">
        <v>7740276.5300000003</v>
      </c>
      <c r="S1537" s="159">
        <v>2133619.1</v>
      </c>
      <c r="T1537" s="159">
        <v>1800</v>
      </c>
      <c r="U1537" s="159">
        <v>18512905.050000001</v>
      </c>
      <c r="V1537" s="159">
        <v>17753299.199999999</v>
      </c>
      <c r="W1537" s="159">
        <v>7210755.6500000004</v>
      </c>
      <c r="X1537" s="159">
        <v>81793.67</v>
      </c>
      <c r="Y1537" s="159">
        <v>759605.85</v>
      </c>
      <c r="Z1537" s="159">
        <v>475617.7</v>
      </c>
      <c r="AA1537" s="159">
        <v>0</v>
      </c>
      <c r="AB1537" s="159">
        <v>475617.7</v>
      </c>
      <c r="AC1537" s="159">
        <v>550000</v>
      </c>
      <c r="AD1537" s="159">
        <v>550000</v>
      </c>
      <c r="AE1537" s="159">
        <v>5450072</v>
      </c>
      <c r="AF1537" s="159">
        <v>1871836.14</v>
      </c>
      <c r="AG1537" s="159">
        <v>139474.93</v>
      </c>
      <c r="AH1537" s="159">
        <v>139474.93</v>
      </c>
      <c r="AI1537" s="159">
        <v>0</v>
      </c>
      <c r="AJ1537" s="159">
        <v>0</v>
      </c>
    </row>
    <row r="1538" spans="1:36">
      <c r="A1538" s="153">
        <v>20</v>
      </c>
      <c r="B1538" s="154">
        <v>6</v>
      </c>
      <c r="C1538" s="154">
        <v>3</v>
      </c>
      <c r="D1538" s="155">
        <v>2</v>
      </c>
      <c r="E1538" s="155" t="s">
        <v>556</v>
      </c>
      <c r="F1538" s="156" t="s">
        <v>4754</v>
      </c>
      <c r="G1538" s="156" t="s">
        <v>556</v>
      </c>
      <c r="H1538" s="156" t="s">
        <v>4756</v>
      </c>
      <c r="I1538" s="155">
        <v>2006032</v>
      </c>
      <c r="J1538" s="157" t="s">
        <v>897</v>
      </c>
      <c r="K1538" s="157"/>
      <c r="L1538" s="155">
        <v>2022</v>
      </c>
      <c r="M1538" s="158">
        <v>8517</v>
      </c>
      <c r="N1538" s="159">
        <v>47515294.770000003</v>
      </c>
      <c r="O1538" s="159">
        <v>43129466.409999996</v>
      </c>
      <c r="P1538" s="159">
        <v>34029103.920000002</v>
      </c>
      <c r="Q1538" s="159">
        <v>17362250</v>
      </c>
      <c r="R1538" s="159">
        <v>16666853.92</v>
      </c>
      <c r="S1538" s="159">
        <v>4385828.3600000003</v>
      </c>
      <c r="T1538" s="159">
        <v>93347.4</v>
      </c>
      <c r="U1538" s="159">
        <v>44151340.979999997</v>
      </c>
      <c r="V1538" s="159">
        <v>38270207.25</v>
      </c>
      <c r="W1538" s="159">
        <v>14379723.119999999</v>
      </c>
      <c r="X1538" s="159">
        <v>92728.11</v>
      </c>
      <c r="Y1538" s="159">
        <v>5881133.7300000004</v>
      </c>
      <c r="Z1538" s="159">
        <v>3776499.17</v>
      </c>
      <c r="AA1538" s="159">
        <v>0</v>
      </c>
      <c r="AB1538" s="159">
        <v>3776499.17</v>
      </c>
      <c r="AC1538" s="159">
        <v>901200</v>
      </c>
      <c r="AD1538" s="159">
        <v>901200</v>
      </c>
      <c r="AE1538" s="159">
        <v>4074000</v>
      </c>
      <c r="AF1538" s="159">
        <v>4859259.16</v>
      </c>
      <c r="AG1538" s="159">
        <v>662486.84</v>
      </c>
      <c r="AH1538" s="159">
        <v>597943.65</v>
      </c>
      <c r="AI1538" s="159">
        <v>0</v>
      </c>
      <c r="AJ1538" s="159">
        <v>0</v>
      </c>
    </row>
    <row r="1539" spans="1:36">
      <c r="A1539" s="153">
        <v>20</v>
      </c>
      <c r="B1539" s="154">
        <v>6</v>
      </c>
      <c r="C1539" s="154">
        <v>4</v>
      </c>
      <c r="D1539" s="155">
        <v>2</v>
      </c>
      <c r="E1539" s="155" t="s">
        <v>556</v>
      </c>
      <c r="F1539" s="156" t="s">
        <v>4754</v>
      </c>
      <c r="G1539" s="156" t="s">
        <v>556</v>
      </c>
      <c r="H1539" s="156" t="s">
        <v>4757</v>
      </c>
      <c r="I1539" s="155">
        <v>2006042</v>
      </c>
      <c r="J1539" s="157" t="s">
        <v>1380</v>
      </c>
      <c r="K1539" s="157"/>
      <c r="L1539" s="155">
        <v>2022</v>
      </c>
      <c r="M1539" s="158">
        <v>4725</v>
      </c>
      <c r="N1539" s="159">
        <v>31368206.210000001</v>
      </c>
      <c r="O1539" s="159">
        <v>23205889.27</v>
      </c>
      <c r="P1539" s="159">
        <v>18879696.560000002</v>
      </c>
      <c r="Q1539" s="159">
        <v>10229056</v>
      </c>
      <c r="R1539" s="159">
        <v>8650640.5600000005</v>
      </c>
      <c r="S1539" s="159">
        <v>8162316.9400000004</v>
      </c>
      <c r="T1539" s="159">
        <v>0</v>
      </c>
      <c r="U1539" s="159">
        <v>29503249.719999999</v>
      </c>
      <c r="V1539" s="159">
        <v>21556775.530000001</v>
      </c>
      <c r="W1539" s="159">
        <v>8873327.7300000004</v>
      </c>
      <c r="X1539" s="159">
        <v>92832.95</v>
      </c>
      <c r="Y1539" s="159">
        <v>7946474.1900000004</v>
      </c>
      <c r="Z1539" s="159">
        <v>2884602</v>
      </c>
      <c r="AA1539" s="159">
        <v>1995633</v>
      </c>
      <c r="AB1539" s="159">
        <v>888969</v>
      </c>
      <c r="AC1539" s="159">
        <v>1749327</v>
      </c>
      <c r="AD1539" s="159">
        <v>1749327</v>
      </c>
      <c r="AE1539" s="159">
        <v>5103633</v>
      </c>
      <c r="AF1539" s="159">
        <v>1649113.74</v>
      </c>
      <c r="AG1539" s="159">
        <v>271730.17</v>
      </c>
      <c r="AH1539" s="159">
        <v>186755.17</v>
      </c>
      <c r="AI1539" s="159">
        <v>0</v>
      </c>
      <c r="AJ1539" s="159">
        <v>0</v>
      </c>
    </row>
    <row r="1540" spans="1:36">
      <c r="A1540" s="153">
        <v>20</v>
      </c>
      <c r="B1540" s="154">
        <v>6</v>
      </c>
      <c r="C1540" s="154">
        <v>5</v>
      </c>
      <c r="D1540" s="155">
        <v>3</v>
      </c>
      <c r="E1540" s="155" t="s">
        <v>556</v>
      </c>
      <c r="F1540" s="156" t="s">
        <v>4758</v>
      </c>
      <c r="G1540" s="156" t="s">
        <v>556</v>
      </c>
      <c r="H1540" s="156" t="s">
        <v>4759</v>
      </c>
      <c r="I1540" s="155">
        <v>2006053</v>
      </c>
      <c r="J1540" s="157" t="s">
        <v>1379</v>
      </c>
      <c r="K1540" s="157"/>
      <c r="L1540" s="155">
        <v>2022</v>
      </c>
      <c r="M1540" s="158">
        <v>6084</v>
      </c>
      <c r="N1540" s="159">
        <v>44961621.799999997</v>
      </c>
      <c r="O1540" s="159">
        <v>32757293.460000001</v>
      </c>
      <c r="P1540" s="159">
        <v>24477911.27</v>
      </c>
      <c r="Q1540" s="159">
        <v>11383953</v>
      </c>
      <c r="R1540" s="159">
        <v>13093958.27</v>
      </c>
      <c r="S1540" s="159">
        <v>12204328.34</v>
      </c>
      <c r="T1540" s="159">
        <v>88570</v>
      </c>
      <c r="U1540" s="159">
        <v>37624950.25</v>
      </c>
      <c r="V1540" s="159">
        <v>27368305.969999999</v>
      </c>
      <c r="W1540" s="159">
        <v>9833484.2799999993</v>
      </c>
      <c r="X1540" s="159">
        <v>119817.37</v>
      </c>
      <c r="Y1540" s="159">
        <v>10256644.279999999</v>
      </c>
      <c r="Z1540" s="159">
        <v>2736202.6</v>
      </c>
      <c r="AA1540" s="159">
        <v>2300000</v>
      </c>
      <c r="AB1540" s="159">
        <v>436202.60000000009</v>
      </c>
      <c r="AC1540" s="159">
        <v>593520</v>
      </c>
      <c r="AD1540" s="159">
        <v>593520</v>
      </c>
      <c r="AE1540" s="159">
        <v>8744692.8200000003</v>
      </c>
      <c r="AF1540" s="159">
        <v>5388987.4900000002</v>
      </c>
      <c r="AG1540" s="159">
        <v>2354405.15</v>
      </c>
      <c r="AH1540" s="159">
        <v>600814.56999999995</v>
      </c>
      <c r="AI1540" s="159">
        <v>0</v>
      </c>
      <c r="AJ1540" s="159">
        <v>0</v>
      </c>
    </row>
    <row r="1541" spans="1:36">
      <c r="A1541" s="153">
        <v>20</v>
      </c>
      <c r="B1541" s="154">
        <v>6</v>
      </c>
      <c r="C1541" s="154">
        <v>6</v>
      </c>
      <c r="D1541" s="155">
        <v>2</v>
      </c>
      <c r="E1541" s="155" t="s">
        <v>556</v>
      </c>
      <c r="F1541" s="156" t="s">
        <v>4754</v>
      </c>
      <c r="G1541" s="156" t="s">
        <v>556</v>
      </c>
      <c r="H1541" s="156" t="s">
        <v>4760</v>
      </c>
      <c r="I1541" s="155">
        <v>2006062</v>
      </c>
      <c r="J1541" s="157" t="s">
        <v>1378</v>
      </c>
      <c r="K1541" s="157"/>
      <c r="L1541" s="155">
        <v>2022</v>
      </c>
      <c r="M1541" s="158">
        <v>5107</v>
      </c>
      <c r="N1541" s="159">
        <v>34224424.920000002</v>
      </c>
      <c r="O1541" s="159">
        <v>30725017.670000002</v>
      </c>
      <c r="P1541" s="159">
        <v>25318481.16</v>
      </c>
      <c r="Q1541" s="159">
        <v>13477556</v>
      </c>
      <c r="R1541" s="159">
        <v>11840925.16</v>
      </c>
      <c r="S1541" s="159">
        <v>3499407.25</v>
      </c>
      <c r="T1541" s="159">
        <v>10016.4</v>
      </c>
      <c r="U1541" s="159">
        <v>33205830.809999999</v>
      </c>
      <c r="V1541" s="159">
        <v>27287105.760000002</v>
      </c>
      <c r="W1541" s="159">
        <v>10569347.300000001</v>
      </c>
      <c r="X1541" s="159">
        <v>110192.35</v>
      </c>
      <c r="Y1541" s="159">
        <v>5918725.0499999998</v>
      </c>
      <c r="Z1541" s="159">
        <v>6363114.9800000004</v>
      </c>
      <c r="AA1541" s="159">
        <v>3742000</v>
      </c>
      <c r="AB1541" s="159">
        <v>2621114.9800000004</v>
      </c>
      <c r="AC1541" s="159">
        <v>3363000</v>
      </c>
      <c r="AD1541" s="159">
        <v>3363000</v>
      </c>
      <c r="AE1541" s="159">
        <v>7940000</v>
      </c>
      <c r="AF1541" s="159">
        <v>3437911.91</v>
      </c>
      <c r="AG1541" s="159">
        <v>153168.70000000001</v>
      </c>
      <c r="AH1541" s="159">
        <v>189006.14</v>
      </c>
      <c r="AI1541" s="159">
        <v>0</v>
      </c>
      <c r="AJ1541" s="159">
        <v>0</v>
      </c>
    </row>
    <row r="1542" spans="1:36">
      <c r="A1542" s="153">
        <v>20</v>
      </c>
      <c r="B1542" s="154">
        <v>7</v>
      </c>
      <c r="C1542" s="154">
        <v>1</v>
      </c>
      <c r="D1542" s="155">
        <v>3</v>
      </c>
      <c r="E1542" s="155" t="s">
        <v>556</v>
      </c>
      <c r="F1542" s="156" t="s">
        <v>4761</v>
      </c>
      <c r="G1542" s="156" t="s">
        <v>556</v>
      </c>
      <c r="H1542" s="156" t="s">
        <v>4762</v>
      </c>
      <c r="I1542" s="155">
        <v>2007013</v>
      </c>
      <c r="J1542" s="157" t="s">
        <v>1377</v>
      </c>
      <c r="K1542" s="157"/>
      <c r="L1542" s="155">
        <v>2022</v>
      </c>
      <c r="M1542" s="158">
        <v>5279</v>
      </c>
      <c r="N1542" s="159">
        <v>30065712.710000001</v>
      </c>
      <c r="O1542" s="159">
        <v>26270503.32</v>
      </c>
      <c r="P1542" s="159">
        <v>21033822.189999998</v>
      </c>
      <c r="Q1542" s="159">
        <v>10040902</v>
      </c>
      <c r="R1542" s="159">
        <v>10992920.189999999</v>
      </c>
      <c r="S1542" s="159">
        <v>3795209.39</v>
      </c>
      <c r="T1542" s="159">
        <v>84879.29</v>
      </c>
      <c r="U1542" s="159">
        <v>26793543.41</v>
      </c>
      <c r="V1542" s="159">
        <v>24709603.23</v>
      </c>
      <c r="W1542" s="159">
        <v>8309511.2599999998</v>
      </c>
      <c r="X1542" s="159">
        <v>67948.7</v>
      </c>
      <c r="Y1542" s="159">
        <v>2083940.18</v>
      </c>
      <c r="Z1542" s="159">
        <v>1234883.3500000001</v>
      </c>
      <c r="AA1542" s="159">
        <v>765000</v>
      </c>
      <c r="AB1542" s="159">
        <v>469883.35000000009</v>
      </c>
      <c r="AC1542" s="159">
        <v>610000</v>
      </c>
      <c r="AD1542" s="159">
        <v>610000</v>
      </c>
      <c r="AE1542" s="159">
        <v>4937000</v>
      </c>
      <c r="AF1542" s="159">
        <v>1560900.09</v>
      </c>
      <c r="AG1542" s="159">
        <v>416955</v>
      </c>
      <c r="AH1542" s="159">
        <v>599416.81000000006</v>
      </c>
      <c r="AI1542" s="159">
        <v>0</v>
      </c>
      <c r="AJ1542" s="159">
        <v>0</v>
      </c>
    </row>
    <row r="1543" spans="1:36">
      <c r="A1543" s="153">
        <v>20</v>
      </c>
      <c r="B1543" s="154">
        <v>7</v>
      </c>
      <c r="C1543" s="154">
        <v>2</v>
      </c>
      <c r="D1543" s="155">
        <v>2</v>
      </c>
      <c r="E1543" s="155" t="s">
        <v>556</v>
      </c>
      <c r="F1543" s="156" t="s">
        <v>4763</v>
      </c>
      <c r="G1543" s="156" t="s">
        <v>556</v>
      </c>
      <c r="H1543" s="156" t="s">
        <v>4764</v>
      </c>
      <c r="I1543" s="155">
        <v>2007022</v>
      </c>
      <c r="J1543" s="157" t="s">
        <v>1376</v>
      </c>
      <c r="K1543" s="157"/>
      <c r="L1543" s="155">
        <v>2022</v>
      </c>
      <c r="M1543" s="158">
        <v>11207</v>
      </c>
      <c r="N1543" s="159">
        <v>61541441.840000004</v>
      </c>
      <c r="O1543" s="159">
        <v>56055811.07</v>
      </c>
      <c r="P1543" s="159">
        <v>34681962.239999995</v>
      </c>
      <c r="Q1543" s="159">
        <v>14184520</v>
      </c>
      <c r="R1543" s="159">
        <v>20497442.239999998</v>
      </c>
      <c r="S1543" s="159">
        <v>5485630.7699999996</v>
      </c>
      <c r="T1543" s="159">
        <v>943020.95</v>
      </c>
      <c r="U1543" s="159">
        <v>57367457.299999997</v>
      </c>
      <c r="V1543" s="159">
        <v>47710872.009999998</v>
      </c>
      <c r="W1543" s="159">
        <v>16554655.1</v>
      </c>
      <c r="X1543" s="159">
        <v>125527.92</v>
      </c>
      <c r="Y1543" s="159">
        <v>9656585.2899999991</v>
      </c>
      <c r="Z1543" s="159">
        <v>3602086.44</v>
      </c>
      <c r="AA1543" s="159">
        <v>0</v>
      </c>
      <c r="AB1543" s="159">
        <v>3602086.44</v>
      </c>
      <c r="AC1543" s="159">
        <v>2083380.12</v>
      </c>
      <c r="AD1543" s="159">
        <v>2083380.12</v>
      </c>
      <c r="AE1543" s="159">
        <v>8400000.0399999991</v>
      </c>
      <c r="AF1543" s="159">
        <v>8344939.0599999996</v>
      </c>
      <c r="AG1543" s="159">
        <v>605695.59</v>
      </c>
      <c r="AH1543" s="159">
        <v>450464.22</v>
      </c>
      <c r="AI1543" s="159">
        <v>0</v>
      </c>
      <c r="AJ1543" s="159">
        <v>0</v>
      </c>
    </row>
    <row r="1544" spans="1:36">
      <c r="A1544" s="153">
        <v>20</v>
      </c>
      <c r="B1544" s="154">
        <v>7</v>
      </c>
      <c r="C1544" s="154">
        <v>3</v>
      </c>
      <c r="D1544" s="155">
        <v>2</v>
      </c>
      <c r="E1544" s="155" t="s">
        <v>556</v>
      </c>
      <c r="F1544" s="156" t="s">
        <v>4763</v>
      </c>
      <c r="G1544" s="156" t="s">
        <v>556</v>
      </c>
      <c r="H1544" s="156" t="s">
        <v>4765</v>
      </c>
      <c r="I1544" s="155">
        <v>2007032</v>
      </c>
      <c r="J1544" s="157" t="s">
        <v>1375</v>
      </c>
      <c r="K1544" s="157"/>
      <c r="L1544" s="155">
        <v>2022</v>
      </c>
      <c r="M1544" s="158">
        <v>4210</v>
      </c>
      <c r="N1544" s="159">
        <v>26984656.469999999</v>
      </c>
      <c r="O1544" s="159">
        <v>24753527.289999999</v>
      </c>
      <c r="P1544" s="159">
        <v>17602630.390000001</v>
      </c>
      <c r="Q1544" s="159">
        <v>8319259</v>
      </c>
      <c r="R1544" s="159">
        <v>9283371.3900000006</v>
      </c>
      <c r="S1544" s="159">
        <v>2231129.1800000002</v>
      </c>
      <c r="T1544" s="159">
        <v>14182.99</v>
      </c>
      <c r="U1544" s="159">
        <v>27709631.239999998</v>
      </c>
      <c r="V1544" s="159">
        <v>23159403.129999999</v>
      </c>
      <c r="W1544" s="159">
        <v>9092993.0500000007</v>
      </c>
      <c r="X1544" s="159">
        <v>34676.69</v>
      </c>
      <c r="Y1544" s="159">
        <v>4550228.1100000003</v>
      </c>
      <c r="Z1544" s="159">
        <v>3026329.34</v>
      </c>
      <c r="AA1544" s="159">
        <v>0</v>
      </c>
      <c r="AB1544" s="159">
        <v>3026329.34</v>
      </c>
      <c r="AC1544" s="159">
        <v>483332</v>
      </c>
      <c r="AD1544" s="159">
        <v>483332</v>
      </c>
      <c r="AE1544" s="159">
        <v>1816644</v>
      </c>
      <c r="AF1544" s="159">
        <v>1594124.16</v>
      </c>
      <c r="AG1544" s="159">
        <v>262453.03000000003</v>
      </c>
      <c r="AH1544" s="159">
        <v>199300.76</v>
      </c>
      <c r="AI1544" s="159">
        <v>0</v>
      </c>
      <c r="AJ1544" s="159">
        <v>0</v>
      </c>
    </row>
    <row r="1545" spans="1:36">
      <c r="A1545" s="153">
        <v>20</v>
      </c>
      <c r="B1545" s="154">
        <v>7</v>
      </c>
      <c r="C1545" s="154">
        <v>4</v>
      </c>
      <c r="D1545" s="155">
        <v>3</v>
      </c>
      <c r="E1545" s="155" t="s">
        <v>556</v>
      </c>
      <c r="F1545" s="156" t="s">
        <v>4761</v>
      </c>
      <c r="G1545" s="156" t="s">
        <v>556</v>
      </c>
      <c r="H1545" s="156" t="s">
        <v>4766</v>
      </c>
      <c r="I1545" s="155">
        <v>2007043</v>
      </c>
      <c r="J1545" s="157" t="s">
        <v>1374</v>
      </c>
      <c r="K1545" s="157"/>
      <c r="L1545" s="155">
        <v>2022</v>
      </c>
      <c r="M1545" s="158">
        <v>4019</v>
      </c>
      <c r="N1545" s="159">
        <v>27863359.960000001</v>
      </c>
      <c r="O1545" s="159">
        <v>20701465.890000001</v>
      </c>
      <c r="P1545" s="159">
        <v>14445509</v>
      </c>
      <c r="Q1545" s="159">
        <v>6990177</v>
      </c>
      <c r="R1545" s="159">
        <v>7455332</v>
      </c>
      <c r="S1545" s="159">
        <v>7161894.0700000003</v>
      </c>
      <c r="T1545" s="159">
        <v>143013.34</v>
      </c>
      <c r="U1545" s="159">
        <v>23581844.539999999</v>
      </c>
      <c r="V1545" s="159">
        <v>17416304.949999999</v>
      </c>
      <c r="W1545" s="159">
        <v>6276251.9100000001</v>
      </c>
      <c r="X1545" s="159">
        <v>56598.879999999997</v>
      </c>
      <c r="Y1545" s="159">
        <v>6165539.5899999999</v>
      </c>
      <c r="Z1545" s="159">
        <v>5467942.5300000003</v>
      </c>
      <c r="AA1545" s="159">
        <v>0</v>
      </c>
      <c r="AB1545" s="159">
        <v>5467942.5300000003</v>
      </c>
      <c r="AC1545" s="159">
        <v>593236.92000000004</v>
      </c>
      <c r="AD1545" s="159">
        <v>593236.92000000004</v>
      </c>
      <c r="AE1545" s="159">
        <v>1613133.1</v>
      </c>
      <c r="AF1545" s="159">
        <v>3285160.94</v>
      </c>
      <c r="AG1545" s="159">
        <v>435584.32</v>
      </c>
      <c r="AH1545" s="159">
        <v>327875.87</v>
      </c>
      <c r="AI1545" s="159">
        <v>0</v>
      </c>
      <c r="AJ1545" s="159">
        <v>0</v>
      </c>
    </row>
    <row r="1546" spans="1:36">
      <c r="A1546" s="153">
        <v>20</v>
      </c>
      <c r="B1546" s="154">
        <v>7</v>
      </c>
      <c r="C1546" s="154">
        <v>5</v>
      </c>
      <c r="D1546" s="155">
        <v>2</v>
      </c>
      <c r="E1546" s="155" t="s">
        <v>556</v>
      </c>
      <c r="F1546" s="156" t="s">
        <v>4763</v>
      </c>
      <c r="G1546" s="156" t="s">
        <v>556</v>
      </c>
      <c r="H1546" s="156" t="s">
        <v>4767</v>
      </c>
      <c r="I1546" s="155">
        <v>2007052</v>
      </c>
      <c r="J1546" s="157" t="s">
        <v>1373</v>
      </c>
      <c r="K1546" s="157"/>
      <c r="L1546" s="155">
        <v>2022</v>
      </c>
      <c r="M1546" s="158">
        <v>10668</v>
      </c>
      <c r="N1546" s="159">
        <v>54874782.32</v>
      </c>
      <c r="O1546" s="159">
        <v>51135169.920000002</v>
      </c>
      <c r="P1546" s="159">
        <v>35909289.829999998</v>
      </c>
      <c r="Q1546" s="159">
        <v>17620652</v>
      </c>
      <c r="R1546" s="159">
        <v>18288637.829999998</v>
      </c>
      <c r="S1546" s="159">
        <v>3739612.4</v>
      </c>
      <c r="T1546" s="159">
        <v>131882.35</v>
      </c>
      <c r="U1546" s="159">
        <v>57791122.68</v>
      </c>
      <c r="V1546" s="159">
        <v>47217002.020000003</v>
      </c>
      <c r="W1546" s="159">
        <v>20032742.050000001</v>
      </c>
      <c r="X1546" s="159">
        <v>72102.06</v>
      </c>
      <c r="Y1546" s="159">
        <v>10574120.66</v>
      </c>
      <c r="Z1546" s="159">
        <v>6337507.0199999996</v>
      </c>
      <c r="AA1546" s="159">
        <v>2000000</v>
      </c>
      <c r="AB1546" s="159">
        <v>4337507.0199999996</v>
      </c>
      <c r="AC1546" s="159">
        <v>1315974.24</v>
      </c>
      <c r="AD1546" s="159">
        <v>1315974.24</v>
      </c>
      <c r="AE1546" s="159">
        <v>6423607.2000000002</v>
      </c>
      <c r="AF1546" s="159">
        <v>3918167.9</v>
      </c>
      <c r="AG1546" s="159">
        <v>435898.89</v>
      </c>
      <c r="AH1546" s="159">
        <v>335660.89</v>
      </c>
      <c r="AI1546" s="159">
        <v>0</v>
      </c>
      <c r="AJ1546" s="159">
        <v>0</v>
      </c>
    </row>
    <row r="1547" spans="1:36">
      <c r="A1547" s="153">
        <v>20</v>
      </c>
      <c r="B1547" s="154">
        <v>7</v>
      </c>
      <c r="C1547" s="154">
        <v>6</v>
      </c>
      <c r="D1547" s="155">
        <v>2</v>
      </c>
      <c r="E1547" s="155" t="s">
        <v>556</v>
      </c>
      <c r="F1547" s="156" t="s">
        <v>4763</v>
      </c>
      <c r="G1547" s="156" t="s">
        <v>556</v>
      </c>
      <c r="H1547" s="156" t="s">
        <v>4768</v>
      </c>
      <c r="I1547" s="155">
        <v>2007062</v>
      </c>
      <c r="J1547" s="157" t="s">
        <v>1372</v>
      </c>
      <c r="K1547" s="157"/>
      <c r="L1547" s="155">
        <v>2022</v>
      </c>
      <c r="M1547" s="158">
        <v>2060</v>
      </c>
      <c r="N1547" s="159">
        <v>13175893.76</v>
      </c>
      <c r="O1547" s="159">
        <v>10875709.119999999</v>
      </c>
      <c r="P1547" s="159">
        <v>9183271.9900000002</v>
      </c>
      <c r="Q1547" s="159">
        <v>5107458</v>
      </c>
      <c r="R1547" s="159">
        <v>4075813.99</v>
      </c>
      <c r="S1547" s="159">
        <v>2300184.64</v>
      </c>
      <c r="T1547" s="159">
        <v>0</v>
      </c>
      <c r="U1547" s="159">
        <v>12812479.810000001</v>
      </c>
      <c r="V1547" s="159">
        <v>9718629.0999999996</v>
      </c>
      <c r="W1547" s="159">
        <v>3954573.02</v>
      </c>
      <c r="X1547" s="159">
        <v>14361.17</v>
      </c>
      <c r="Y1547" s="159">
        <v>3093850.71</v>
      </c>
      <c r="Z1547" s="159">
        <v>3318186.28</v>
      </c>
      <c r="AA1547" s="159">
        <v>1500000</v>
      </c>
      <c r="AB1547" s="159">
        <v>1818186.2799999998</v>
      </c>
      <c r="AC1547" s="159">
        <v>1126329.44</v>
      </c>
      <c r="AD1547" s="159">
        <v>1126329.44</v>
      </c>
      <c r="AE1547" s="159">
        <v>1594029.44</v>
      </c>
      <c r="AF1547" s="159">
        <v>1157080.02</v>
      </c>
      <c r="AG1547" s="159">
        <v>100000</v>
      </c>
      <c r="AH1547" s="159">
        <v>100000</v>
      </c>
      <c r="AI1547" s="159">
        <v>0</v>
      </c>
      <c r="AJ1547" s="159">
        <v>0</v>
      </c>
    </row>
    <row r="1548" spans="1:36">
      <c r="A1548" s="153">
        <v>20</v>
      </c>
      <c r="B1548" s="154">
        <v>7</v>
      </c>
      <c r="C1548" s="154">
        <v>7</v>
      </c>
      <c r="D1548" s="155">
        <v>2</v>
      </c>
      <c r="E1548" s="155" t="s">
        <v>556</v>
      </c>
      <c r="F1548" s="156" t="s">
        <v>4763</v>
      </c>
      <c r="G1548" s="156" t="s">
        <v>556</v>
      </c>
      <c r="H1548" s="156" t="s">
        <v>4769</v>
      </c>
      <c r="I1548" s="155">
        <v>2007072</v>
      </c>
      <c r="J1548" s="157" t="s">
        <v>1371</v>
      </c>
      <c r="K1548" s="157"/>
      <c r="L1548" s="155">
        <v>2022</v>
      </c>
      <c r="M1548" s="158">
        <v>5287</v>
      </c>
      <c r="N1548" s="159">
        <v>33019894.210000001</v>
      </c>
      <c r="O1548" s="159">
        <v>28475259.739999998</v>
      </c>
      <c r="P1548" s="159">
        <v>21171095.25</v>
      </c>
      <c r="Q1548" s="159">
        <v>10558810</v>
      </c>
      <c r="R1548" s="159">
        <v>10612285.25</v>
      </c>
      <c r="S1548" s="159">
        <v>4544634.47</v>
      </c>
      <c r="T1548" s="159">
        <v>574067.74</v>
      </c>
      <c r="U1548" s="159">
        <v>30595538.149999999</v>
      </c>
      <c r="V1548" s="159">
        <v>25330468.780000001</v>
      </c>
      <c r="W1548" s="159">
        <v>9132499.0999999996</v>
      </c>
      <c r="X1548" s="159">
        <v>56465.74</v>
      </c>
      <c r="Y1548" s="159">
        <v>5265069.37</v>
      </c>
      <c r="Z1548" s="159">
        <v>2624726.81</v>
      </c>
      <c r="AA1548" s="159">
        <v>0</v>
      </c>
      <c r="AB1548" s="159">
        <v>2624726.81</v>
      </c>
      <c r="AC1548" s="159">
        <v>516000</v>
      </c>
      <c r="AD1548" s="159">
        <v>516000</v>
      </c>
      <c r="AE1548" s="159">
        <v>3089839</v>
      </c>
      <c r="AF1548" s="159">
        <v>3144790.96</v>
      </c>
      <c r="AG1548" s="159">
        <v>403172.1</v>
      </c>
      <c r="AH1548" s="159">
        <v>466866.63</v>
      </c>
      <c r="AI1548" s="159">
        <v>0</v>
      </c>
      <c r="AJ1548" s="159">
        <v>0</v>
      </c>
    </row>
    <row r="1549" spans="1:36">
      <c r="A1549" s="153">
        <v>20</v>
      </c>
      <c r="B1549" s="154">
        <v>7</v>
      </c>
      <c r="C1549" s="154">
        <v>8</v>
      </c>
      <c r="D1549" s="155">
        <v>2</v>
      </c>
      <c r="E1549" s="155" t="s">
        <v>556</v>
      </c>
      <c r="F1549" s="156" t="s">
        <v>4763</v>
      </c>
      <c r="G1549" s="156" t="s">
        <v>556</v>
      </c>
      <c r="H1549" s="156" t="s">
        <v>4770</v>
      </c>
      <c r="I1549" s="155">
        <v>2007082</v>
      </c>
      <c r="J1549" s="157" t="s">
        <v>1370</v>
      </c>
      <c r="K1549" s="157"/>
      <c r="L1549" s="155">
        <v>2022</v>
      </c>
      <c r="M1549" s="158">
        <v>3959</v>
      </c>
      <c r="N1549" s="159">
        <v>23155995.27</v>
      </c>
      <c r="O1549" s="159">
        <v>19642052.670000002</v>
      </c>
      <c r="P1549" s="159">
        <v>16055552.470000001</v>
      </c>
      <c r="Q1549" s="159">
        <v>7607006</v>
      </c>
      <c r="R1549" s="159">
        <v>8448546.4700000007</v>
      </c>
      <c r="S1549" s="159">
        <v>3513942.6</v>
      </c>
      <c r="T1549" s="159">
        <v>0</v>
      </c>
      <c r="U1549" s="159">
        <v>21945981.890000001</v>
      </c>
      <c r="V1549" s="159">
        <v>18483090.989999998</v>
      </c>
      <c r="W1549" s="159">
        <v>6080734.71</v>
      </c>
      <c r="X1549" s="159">
        <v>8028.44</v>
      </c>
      <c r="Y1549" s="159">
        <v>3462890.9</v>
      </c>
      <c r="Z1549" s="159">
        <v>4888789.82</v>
      </c>
      <c r="AA1549" s="159">
        <v>1100000</v>
      </c>
      <c r="AB1549" s="159">
        <v>3788789.8200000003</v>
      </c>
      <c r="AC1549" s="159">
        <v>200000</v>
      </c>
      <c r="AD1549" s="159">
        <v>200000</v>
      </c>
      <c r="AE1549" s="159">
        <v>1260000</v>
      </c>
      <c r="AF1549" s="159">
        <v>1158961.68</v>
      </c>
      <c r="AG1549" s="159">
        <v>1223182.46</v>
      </c>
      <c r="AH1549" s="159">
        <v>858102.37</v>
      </c>
      <c r="AI1549" s="159">
        <v>0</v>
      </c>
      <c r="AJ1549" s="159">
        <v>0</v>
      </c>
    </row>
    <row r="1550" spans="1:36">
      <c r="A1550" s="153">
        <v>20</v>
      </c>
      <c r="B1550" s="154">
        <v>7</v>
      </c>
      <c r="C1550" s="154">
        <v>9</v>
      </c>
      <c r="D1550" s="155">
        <v>2</v>
      </c>
      <c r="E1550" s="155" t="s">
        <v>556</v>
      </c>
      <c r="F1550" s="156" t="s">
        <v>4763</v>
      </c>
      <c r="G1550" s="156" t="s">
        <v>556</v>
      </c>
      <c r="H1550" s="156" t="s">
        <v>4771</v>
      </c>
      <c r="I1550" s="155">
        <v>2007092</v>
      </c>
      <c r="J1550" s="157" t="s">
        <v>1369</v>
      </c>
      <c r="K1550" s="157"/>
      <c r="L1550" s="155">
        <v>2022</v>
      </c>
      <c r="M1550" s="158">
        <v>4205</v>
      </c>
      <c r="N1550" s="159">
        <v>22616692.48</v>
      </c>
      <c r="O1550" s="159">
        <v>22093832.039999999</v>
      </c>
      <c r="P1550" s="159">
        <v>17867110.619999997</v>
      </c>
      <c r="Q1550" s="159">
        <v>9251976</v>
      </c>
      <c r="R1550" s="159">
        <v>8615134.6199999992</v>
      </c>
      <c r="S1550" s="159">
        <v>522860.44</v>
      </c>
      <c r="T1550" s="159">
        <v>12860.44</v>
      </c>
      <c r="U1550" s="159">
        <v>20297288.359999999</v>
      </c>
      <c r="V1550" s="159">
        <v>20221864.199999999</v>
      </c>
      <c r="W1550" s="159">
        <v>7875248.1100000003</v>
      </c>
      <c r="X1550" s="159">
        <v>123939.84</v>
      </c>
      <c r="Y1550" s="159">
        <v>75424.160000000003</v>
      </c>
      <c r="Z1550" s="159">
        <v>5207858.1399999997</v>
      </c>
      <c r="AA1550" s="159">
        <v>3903571.5</v>
      </c>
      <c r="AB1550" s="159">
        <v>1304286.6399999997</v>
      </c>
      <c r="AC1550" s="159">
        <v>5555964.8499999996</v>
      </c>
      <c r="AD1550" s="159">
        <v>5384404.8499999996</v>
      </c>
      <c r="AE1550" s="159">
        <v>3783571.5</v>
      </c>
      <c r="AF1550" s="159">
        <v>1871967.84</v>
      </c>
      <c r="AG1550" s="159">
        <v>264143.69</v>
      </c>
      <c r="AH1550" s="159">
        <v>358963.20000000001</v>
      </c>
      <c r="AI1550" s="159">
        <v>0</v>
      </c>
      <c r="AJ1550" s="159">
        <v>0</v>
      </c>
    </row>
    <row r="1551" spans="1:36">
      <c r="A1551" s="153">
        <v>20</v>
      </c>
      <c r="B1551" s="154">
        <v>8</v>
      </c>
      <c r="C1551" s="154">
        <v>1</v>
      </c>
      <c r="D1551" s="155">
        <v>3</v>
      </c>
      <c r="E1551" s="155" t="s">
        <v>556</v>
      </c>
      <c r="F1551" s="156" t="s">
        <v>4772</v>
      </c>
      <c r="G1551" s="156" t="s">
        <v>556</v>
      </c>
      <c r="H1551" s="156" t="s">
        <v>4773</v>
      </c>
      <c r="I1551" s="155">
        <v>2008013</v>
      </c>
      <c r="J1551" s="157" t="s">
        <v>1368</v>
      </c>
      <c r="K1551" s="157"/>
      <c r="L1551" s="155">
        <v>2022</v>
      </c>
      <c r="M1551" s="158">
        <v>4918</v>
      </c>
      <c r="N1551" s="159">
        <v>27205850.48</v>
      </c>
      <c r="O1551" s="159">
        <v>25262209.350000001</v>
      </c>
      <c r="P1551" s="159">
        <v>17750865.859999999</v>
      </c>
      <c r="Q1551" s="159">
        <v>8663650</v>
      </c>
      <c r="R1551" s="159">
        <v>9087215.8599999994</v>
      </c>
      <c r="S1551" s="159">
        <v>1943641.13</v>
      </c>
      <c r="T1551" s="159">
        <v>126810</v>
      </c>
      <c r="U1551" s="159">
        <v>25706217.879999999</v>
      </c>
      <c r="V1551" s="159">
        <v>24372405.780000001</v>
      </c>
      <c r="W1551" s="159">
        <v>8765768.5099999998</v>
      </c>
      <c r="X1551" s="159">
        <v>99504.3</v>
      </c>
      <c r="Y1551" s="159">
        <v>1333812.1000000001</v>
      </c>
      <c r="Z1551" s="159">
        <v>2320015.42</v>
      </c>
      <c r="AA1551" s="159">
        <v>1120000</v>
      </c>
      <c r="AB1551" s="159">
        <v>1200015.42</v>
      </c>
      <c r="AC1551" s="159">
        <v>713868</v>
      </c>
      <c r="AD1551" s="159">
        <v>713868</v>
      </c>
      <c r="AE1551" s="159">
        <v>6914220</v>
      </c>
      <c r="AF1551" s="159">
        <v>889803.57</v>
      </c>
      <c r="AG1551" s="159">
        <v>334218.06</v>
      </c>
      <c r="AH1551" s="159">
        <v>439222.33</v>
      </c>
      <c r="AI1551" s="159">
        <v>0</v>
      </c>
      <c r="AJ1551" s="159">
        <v>0</v>
      </c>
    </row>
    <row r="1552" spans="1:36">
      <c r="A1552" s="153">
        <v>20</v>
      </c>
      <c r="B1552" s="154">
        <v>8</v>
      </c>
      <c r="C1552" s="154">
        <v>2</v>
      </c>
      <c r="D1552" s="155">
        <v>2</v>
      </c>
      <c r="E1552" s="155" t="s">
        <v>556</v>
      </c>
      <c r="F1552" s="156" t="s">
        <v>4774</v>
      </c>
      <c r="G1552" s="156" t="s">
        <v>556</v>
      </c>
      <c r="H1552" s="156" t="s">
        <v>4775</v>
      </c>
      <c r="I1552" s="155">
        <v>2008022</v>
      </c>
      <c r="J1552" s="157" t="s">
        <v>1367</v>
      </c>
      <c r="K1552" s="157"/>
      <c r="L1552" s="155">
        <v>2022</v>
      </c>
      <c r="M1552" s="158">
        <v>2750</v>
      </c>
      <c r="N1552" s="159">
        <v>15576476.9</v>
      </c>
      <c r="O1552" s="159">
        <v>12957795.279999999</v>
      </c>
      <c r="P1552" s="159">
        <v>9801510.879999999</v>
      </c>
      <c r="Q1552" s="159">
        <v>4745689</v>
      </c>
      <c r="R1552" s="159">
        <v>5055821.88</v>
      </c>
      <c r="S1552" s="159">
        <v>2618681.62</v>
      </c>
      <c r="T1552" s="159">
        <v>0</v>
      </c>
      <c r="U1552" s="159">
        <v>16692431.57</v>
      </c>
      <c r="V1552" s="159">
        <v>12653459.35</v>
      </c>
      <c r="W1552" s="159">
        <v>5074765.33</v>
      </c>
      <c r="X1552" s="159">
        <v>96278.31</v>
      </c>
      <c r="Y1552" s="159">
        <v>4038972.22</v>
      </c>
      <c r="Z1552" s="159">
        <v>2472259.65</v>
      </c>
      <c r="AA1552" s="159">
        <v>2300000</v>
      </c>
      <c r="AB1552" s="159">
        <v>172259.64999999991</v>
      </c>
      <c r="AC1552" s="159">
        <v>660051.96</v>
      </c>
      <c r="AD1552" s="159">
        <v>660051.96</v>
      </c>
      <c r="AE1552" s="159">
        <v>4673731.04</v>
      </c>
      <c r="AF1552" s="159">
        <v>304335.93</v>
      </c>
      <c r="AG1552" s="159">
        <v>89082.2</v>
      </c>
      <c r="AH1552" s="159">
        <v>176749.02</v>
      </c>
      <c r="AI1552" s="159">
        <v>0</v>
      </c>
      <c r="AJ1552" s="159">
        <v>0</v>
      </c>
    </row>
    <row r="1553" spans="1:36">
      <c r="A1553" s="153">
        <v>20</v>
      </c>
      <c r="B1553" s="154">
        <v>8</v>
      </c>
      <c r="C1553" s="154">
        <v>3</v>
      </c>
      <c r="D1553" s="155">
        <v>2</v>
      </c>
      <c r="E1553" s="155" t="s">
        <v>556</v>
      </c>
      <c r="F1553" s="156" t="s">
        <v>4774</v>
      </c>
      <c r="G1553" s="156" t="s">
        <v>556</v>
      </c>
      <c r="H1553" s="156" t="s">
        <v>4776</v>
      </c>
      <c r="I1553" s="155">
        <v>2008032</v>
      </c>
      <c r="J1553" s="157" t="s">
        <v>1366</v>
      </c>
      <c r="K1553" s="157"/>
      <c r="L1553" s="155">
        <v>2022</v>
      </c>
      <c r="M1553" s="158">
        <v>4822</v>
      </c>
      <c r="N1553" s="159">
        <v>23918002.559999999</v>
      </c>
      <c r="O1553" s="159">
        <v>22318487.449999999</v>
      </c>
      <c r="P1553" s="159">
        <v>17414226.390000001</v>
      </c>
      <c r="Q1553" s="159">
        <v>9211605</v>
      </c>
      <c r="R1553" s="159">
        <v>8202621.3899999997</v>
      </c>
      <c r="S1553" s="159">
        <v>1599515.11</v>
      </c>
      <c r="T1553" s="159">
        <v>33420</v>
      </c>
      <c r="U1553" s="159">
        <v>21357323.649999999</v>
      </c>
      <c r="V1553" s="159">
        <v>20402282.460000001</v>
      </c>
      <c r="W1553" s="159">
        <v>7866102.3600000003</v>
      </c>
      <c r="X1553" s="159">
        <v>91307.54</v>
      </c>
      <c r="Y1553" s="159">
        <v>955041.19</v>
      </c>
      <c r="Z1553" s="159">
        <v>878925.87</v>
      </c>
      <c r="AA1553" s="159">
        <v>0</v>
      </c>
      <c r="AB1553" s="159">
        <v>878925.87</v>
      </c>
      <c r="AC1553" s="159">
        <v>772299</v>
      </c>
      <c r="AD1553" s="159">
        <v>772299</v>
      </c>
      <c r="AE1553" s="159">
        <v>5092530</v>
      </c>
      <c r="AF1553" s="159">
        <v>1916204.99</v>
      </c>
      <c r="AG1553" s="159">
        <v>321968.75</v>
      </c>
      <c r="AH1553" s="159">
        <v>275979.71999999997</v>
      </c>
      <c r="AI1553" s="159">
        <v>0</v>
      </c>
      <c r="AJ1553" s="159">
        <v>0</v>
      </c>
    </row>
    <row r="1554" spans="1:36">
      <c r="A1554" s="153">
        <v>20</v>
      </c>
      <c r="B1554" s="154">
        <v>8</v>
      </c>
      <c r="C1554" s="154">
        <v>4</v>
      </c>
      <c r="D1554" s="155">
        <v>3</v>
      </c>
      <c r="E1554" s="155" t="s">
        <v>556</v>
      </c>
      <c r="F1554" s="156" t="s">
        <v>4772</v>
      </c>
      <c r="G1554" s="156" t="s">
        <v>556</v>
      </c>
      <c r="H1554" s="156" t="s">
        <v>4777</v>
      </c>
      <c r="I1554" s="155">
        <v>2008043</v>
      </c>
      <c r="J1554" s="157" t="s">
        <v>1365</v>
      </c>
      <c r="K1554" s="157"/>
      <c r="L1554" s="155">
        <v>2022</v>
      </c>
      <c r="M1554" s="158">
        <v>4729</v>
      </c>
      <c r="N1554" s="159">
        <v>26105932.120000001</v>
      </c>
      <c r="O1554" s="159">
        <v>24345273.82</v>
      </c>
      <c r="P1554" s="159">
        <v>18170505.759999998</v>
      </c>
      <c r="Q1554" s="159">
        <v>9592664</v>
      </c>
      <c r="R1554" s="159">
        <v>8577841.7599999998</v>
      </c>
      <c r="S1554" s="159">
        <v>1760658.3</v>
      </c>
      <c r="T1554" s="159">
        <v>120329.95</v>
      </c>
      <c r="U1554" s="159">
        <v>27566304.27</v>
      </c>
      <c r="V1554" s="159">
        <v>22782037.510000002</v>
      </c>
      <c r="W1554" s="159">
        <v>9925470.7899999991</v>
      </c>
      <c r="X1554" s="159">
        <v>44010.66</v>
      </c>
      <c r="Y1554" s="159">
        <v>4784266.76</v>
      </c>
      <c r="Z1554" s="159">
        <v>3761227.21</v>
      </c>
      <c r="AA1554" s="159">
        <v>1500000</v>
      </c>
      <c r="AB1554" s="159">
        <v>2261227.21</v>
      </c>
      <c r="AC1554" s="159">
        <v>628600</v>
      </c>
      <c r="AD1554" s="159">
        <v>628600</v>
      </c>
      <c r="AE1554" s="159">
        <v>3220512</v>
      </c>
      <c r="AF1554" s="159">
        <v>1563236.31</v>
      </c>
      <c r="AG1554" s="159">
        <v>298715.8</v>
      </c>
      <c r="AH1554" s="159">
        <v>109782.38</v>
      </c>
      <c r="AI1554" s="159">
        <v>0</v>
      </c>
      <c r="AJ1554" s="159">
        <v>0</v>
      </c>
    </row>
    <row r="1555" spans="1:36">
      <c r="A1555" s="153">
        <v>20</v>
      </c>
      <c r="B1555" s="154">
        <v>8</v>
      </c>
      <c r="C1555" s="154">
        <v>5</v>
      </c>
      <c r="D1555" s="155">
        <v>2</v>
      </c>
      <c r="E1555" s="155" t="s">
        <v>556</v>
      </c>
      <c r="F1555" s="156" t="s">
        <v>4774</v>
      </c>
      <c r="G1555" s="156" t="s">
        <v>556</v>
      </c>
      <c r="H1555" s="156" t="s">
        <v>4778</v>
      </c>
      <c r="I1555" s="155">
        <v>2008052</v>
      </c>
      <c r="J1555" s="157" t="s">
        <v>1364</v>
      </c>
      <c r="K1555" s="157"/>
      <c r="L1555" s="155">
        <v>2022</v>
      </c>
      <c r="M1555" s="158">
        <v>3975</v>
      </c>
      <c r="N1555" s="159">
        <v>23013494.84</v>
      </c>
      <c r="O1555" s="159">
        <v>20008881.52</v>
      </c>
      <c r="P1555" s="159">
        <v>14936554.879999999</v>
      </c>
      <c r="Q1555" s="159">
        <v>7862991</v>
      </c>
      <c r="R1555" s="159">
        <v>7073563.8799999999</v>
      </c>
      <c r="S1555" s="159">
        <v>3004613.32</v>
      </c>
      <c r="T1555" s="159">
        <v>18915.46</v>
      </c>
      <c r="U1555" s="159">
        <v>23639729.260000002</v>
      </c>
      <c r="V1555" s="159">
        <v>17782808.539999999</v>
      </c>
      <c r="W1555" s="159">
        <v>6110729.5599999996</v>
      </c>
      <c r="X1555" s="159">
        <v>62089.02</v>
      </c>
      <c r="Y1555" s="159">
        <v>5856920.7199999997</v>
      </c>
      <c r="Z1555" s="159">
        <v>3868656.55</v>
      </c>
      <c r="AA1555" s="159">
        <v>2559000</v>
      </c>
      <c r="AB1555" s="159">
        <v>1309656.5499999998</v>
      </c>
      <c r="AC1555" s="159">
        <v>1704393.08</v>
      </c>
      <c r="AD1555" s="159">
        <v>1704393.08</v>
      </c>
      <c r="AE1555" s="159">
        <v>5087782</v>
      </c>
      <c r="AF1555" s="159">
        <v>2226072.98</v>
      </c>
      <c r="AG1555" s="159">
        <v>99755.91</v>
      </c>
      <c r="AH1555" s="159">
        <v>99755.91</v>
      </c>
      <c r="AI1555" s="159">
        <v>0</v>
      </c>
      <c r="AJ1555" s="159">
        <v>0</v>
      </c>
    </row>
    <row r="1556" spans="1:36">
      <c r="A1556" s="153">
        <v>20</v>
      </c>
      <c r="B1556" s="154">
        <v>8</v>
      </c>
      <c r="C1556" s="154">
        <v>6</v>
      </c>
      <c r="D1556" s="155">
        <v>3</v>
      </c>
      <c r="E1556" s="155" t="s">
        <v>556</v>
      </c>
      <c r="F1556" s="156" t="s">
        <v>4772</v>
      </c>
      <c r="G1556" s="156" t="s">
        <v>556</v>
      </c>
      <c r="H1556" s="156" t="s">
        <v>4779</v>
      </c>
      <c r="I1556" s="155">
        <v>2008063</v>
      </c>
      <c r="J1556" s="157" t="s">
        <v>1363</v>
      </c>
      <c r="K1556" s="157"/>
      <c r="L1556" s="155">
        <v>2022</v>
      </c>
      <c r="M1556" s="158">
        <v>14826</v>
      </c>
      <c r="N1556" s="159">
        <v>72105799.109999999</v>
      </c>
      <c r="O1556" s="159">
        <v>64873284.240000002</v>
      </c>
      <c r="P1556" s="159">
        <v>44153727.439999998</v>
      </c>
      <c r="Q1556" s="159">
        <v>19963821</v>
      </c>
      <c r="R1556" s="159">
        <v>24189906.440000001</v>
      </c>
      <c r="S1556" s="159">
        <v>7232514.8700000001</v>
      </c>
      <c r="T1556" s="159">
        <v>99498.05</v>
      </c>
      <c r="U1556" s="159">
        <v>75740647.189999998</v>
      </c>
      <c r="V1556" s="159">
        <v>59029892.43</v>
      </c>
      <c r="W1556" s="159">
        <v>22190006.16</v>
      </c>
      <c r="X1556" s="159">
        <v>329776.5</v>
      </c>
      <c r="Y1556" s="159">
        <v>16710754.76</v>
      </c>
      <c r="Z1556" s="159">
        <v>18579195.120000001</v>
      </c>
      <c r="AA1556" s="159">
        <v>11000000</v>
      </c>
      <c r="AB1556" s="159">
        <v>7579195.120000001</v>
      </c>
      <c r="AC1556" s="159">
        <v>1889459.47</v>
      </c>
      <c r="AD1556" s="159">
        <v>1889459.47</v>
      </c>
      <c r="AE1556" s="159">
        <v>21184575.68</v>
      </c>
      <c r="AF1556" s="159">
        <v>5843391.8099999996</v>
      </c>
      <c r="AG1556" s="159">
        <v>1038212.27</v>
      </c>
      <c r="AH1556" s="159">
        <v>866099.94</v>
      </c>
      <c r="AI1556" s="159">
        <v>0</v>
      </c>
      <c r="AJ1556" s="159">
        <v>0</v>
      </c>
    </row>
    <row r="1557" spans="1:36">
      <c r="A1557" s="153">
        <v>20</v>
      </c>
      <c r="B1557" s="154">
        <v>8</v>
      </c>
      <c r="C1557" s="154">
        <v>7</v>
      </c>
      <c r="D1557" s="155">
        <v>2</v>
      </c>
      <c r="E1557" s="155" t="s">
        <v>556</v>
      </c>
      <c r="F1557" s="156" t="s">
        <v>4774</v>
      </c>
      <c r="G1557" s="156" t="s">
        <v>556</v>
      </c>
      <c r="H1557" s="156" t="s">
        <v>4780</v>
      </c>
      <c r="I1557" s="155">
        <v>2008072</v>
      </c>
      <c r="J1557" s="157" t="s">
        <v>1362</v>
      </c>
      <c r="K1557" s="157"/>
      <c r="L1557" s="155">
        <v>2022</v>
      </c>
      <c r="M1557" s="158">
        <v>4231</v>
      </c>
      <c r="N1557" s="159">
        <v>23434579.16</v>
      </c>
      <c r="O1557" s="159">
        <v>20934611.57</v>
      </c>
      <c r="P1557" s="159">
        <v>16765734.059999999</v>
      </c>
      <c r="Q1557" s="159">
        <v>9283809</v>
      </c>
      <c r="R1557" s="159">
        <v>7481925.0599999996</v>
      </c>
      <c r="S1557" s="159">
        <v>2499967.59</v>
      </c>
      <c r="T1557" s="159">
        <v>7246.59</v>
      </c>
      <c r="U1557" s="159">
        <v>24387801.93</v>
      </c>
      <c r="V1557" s="159">
        <v>18718547.390000001</v>
      </c>
      <c r="W1557" s="159">
        <v>5905379.5800000001</v>
      </c>
      <c r="X1557" s="159">
        <v>54579.31</v>
      </c>
      <c r="Y1557" s="159">
        <v>5669254.54</v>
      </c>
      <c r="Z1557" s="159">
        <v>4719652.9000000004</v>
      </c>
      <c r="AA1557" s="159">
        <v>0</v>
      </c>
      <c r="AB1557" s="159">
        <v>4719652.9000000004</v>
      </c>
      <c r="AC1557" s="159">
        <v>552648</v>
      </c>
      <c r="AD1557" s="159">
        <v>552648</v>
      </c>
      <c r="AE1557" s="159">
        <v>2391691.4500000002</v>
      </c>
      <c r="AF1557" s="159">
        <v>2216064.1800000002</v>
      </c>
      <c r="AG1557" s="159">
        <v>297462.28999999998</v>
      </c>
      <c r="AH1557" s="159">
        <v>165164.66</v>
      </c>
      <c r="AI1557" s="159">
        <v>0</v>
      </c>
      <c r="AJ1557" s="159">
        <v>0</v>
      </c>
    </row>
    <row r="1558" spans="1:36">
      <c r="A1558" s="153">
        <v>20</v>
      </c>
      <c r="B1558" s="154">
        <v>9</v>
      </c>
      <c r="C1558" s="154">
        <v>1</v>
      </c>
      <c r="D1558" s="155">
        <v>1</v>
      </c>
      <c r="E1558" s="155" t="s">
        <v>556</v>
      </c>
      <c r="F1558" s="156" t="s">
        <v>4781</v>
      </c>
      <c r="G1558" s="156" t="s">
        <v>556</v>
      </c>
      <c r="H1558" s="156" t="s">
        <v>4782</v>
      </c>
      <c r="I1558" s="155">
        <v>2009011</v>
      </c>
      <c r="J1558" s="157" t="s">
        <v>1358</v>
      </c>
      <c r="K1558" s="157"/>
      <c r="L1558" s="155">
        <v>2022</v>
      </c>
      <c r="M1558" s="158">
        <v>5217</v>
      </c>
      <c r="N1558" s="159">
        <v>26179532.800000001</v>
      </c>
      <c r="O1558" s="159">
        <v>25105321.940000001</v>
      </c>
      <c r="P1558" s="159">
        <v>15470124.66</v>
      </c>
      <c r="Q1558" s="159">
        <v>7441336</v>
      </c>
      <c r="R1558" s="159">
        <v>8028788.6600000001</v>
      </c>
      <c r="S1558" s="159">
        <v>1074210.8600000001</v>
      </c>
      <c r="T1558" s="159">
        <v>490882.5</v>
      </c>
      <c r="U1558" s="159">
        <v>27348682.690000001</v>
      </c>
      <c r="V1558" s="159">
        <v>24540366.640000001</v>
      </c>
      <c r="W1558" s="159">
        <v>8748106.0700000003</v>
      </c>
      <c r="X1558" s="159">
        <v>102926.03</v>
      </c>
      <c r="Y1558" s="159">
        <v>2808316.05</v>
      </c>
      <c r="Z1558" s="159">
        <v>4366020.87</v>
      </c>
      <c r="AA1558" s="159">
        <v>2381604.21</v>
      </c>
      <c r="AB1558" s="159">
        <v>1984416.6600000001</v>
      </c>
      <c r="AC1558" s="159">
        <v>1283000</v>
      </c>
      <c r="AD1558" s="159">
        <v>1283000</v>
      </c>
      <c r="AE1558" s="159">
        <v>6575725.9500000002</v>
      </c>
      <c r="AF1558" s="159">
        <v>564955.30000000005</v>
      </c>
      <c r="AG1558" s="159">
        <v>679588.88</v>
      </c>
      <c r="AH1558" s="159">
        <v>714034.15</v>
      </c>
      <c r="AI1558" s="159">
        <v>0</v>
      </c>
      <c r="AJ1558" s="159">
        <v>0</v>
      </c>
    </row>
    <row r="1559" spans="1:36">
      <c r="A1559" s="153">
        <v>20</v>
      </c>
      <c r="B1559" s="154">
        <v>9</v>
      </c>
      <c r="C1559" s="154">
        <v>2</v>
      </c>
      <c r="D1559" s="155">
        <v>2</v>
      </c>
      <c r="E1559" s="155" t="s">
        <v>556</v>
      </c>
      <c r="F1559" s="156" t="s">
        <v>4783</v>
      </c>
      <c r="G1559" s="156" t="s">
        <v>556</v>
      </c>
      <c r="H1559" s="156" t="s">
        <v>4784</v>
      </c>
      <c r="I1559" s="155">
        <v>2009022</v>
      </c>
      <c r="J1559" s="157" t="s">
        <v>1361</v>
      </c>
      <c r="K1559" s="157"/>
      <c r="L1559" s="155">
        <v>2022</v>
      </c>
      <c r="M1559" s="158">
        <v>2679</v>
      </c>
      <c r="N1559" s="159">
        <v>14644809.939999999</v>
      </c>
      <c r="O1559" s="159">
        <v>13056438.6</v>
      </c>
      <c r="P1559" s="159">
        <v>7875221.96</v>
      </c>
      <c r="Q1559" s="159">
        <v>3031734</v>
      </c>
      <c r="R1559" s="159">
        <v>4843487.96</v>
      </c>
      <c r="S1559" s="159">
        <v>1588371.34</v>
      </c>
      <c r="T1559" s="159">
        <v>130995</v>
      </c>
      <c r="U1559" s="159">
        <v>12875483.91</v>
      </c>
      <c r="V1559" s="159">
        <v>11196760.539999999</v>
      </c>
      <c r="W1559" s="159">
        <v>4009691.51</v>
      </c>
      <c r="X1559" s="159">
        <v>133093.16</v>
      </c>
      <c r="Y1559" s="159">
        <v>1678723.37</v>
      </c>
      <c r="Z1559" s="159">
        <v>741760.49</v>
      </c>
      <c r="AA1559" s="159">
        <v>0</v>
      </c>
      <c r="AB1559" s="159">
        <v>741760.49</v>
      </c>
      <c r="AC1559" s="159">
        <v>450200</v>
      </c>
      <c r="AD1559" s="159">
        <v>450200</v>
      </c>
      <c r="AE1559" s="159">
        <v>3750371</v>
      </c>
      <c r="AF1559" s="159">
        <v>1859678.06</v>
      </c>
      <c r="AG1559" s="159">
        <v>276919.76</v>
      </c>
      <c r="AH1559" s="159">
        <v>142926.04999999999</v>
      </c>
      <c r="AI1559" s="159">
        <v>0</v>
      </c>
      <c r="AJ1559" s="159">
        <v>0</v>
      </c>
    </row>
    <row r="1560" spans="1:36">
      <c r="A1560" s="153">
        <v>20</v>
      </c>
      <c r="B1560" s="154">
        <v>9</v>
      </c>
      <c r="C1560" s="154">
        <v>3</v>
      </c>
      <c r="D1560" s="155">
        <v>2</v>
      </c>
      <c r="E1560" s="155" t="s">
        <v>556</v>
      </c>
      <c r="F1560" s="156" t="s">
        <v>4783</v>
      </c>
      <c r="G1560" s="156" t="s">
        <v>556</v>
      </c>
      <c r="H1560" s="156" t="s">
        <v>4785</v>
      </c>
      <c r="I1560" s="155">
        <v>2009032</v>
      </c>
      <c r="J1560" s="157" t="s">
        <v>1360</v>
      </c>
      <c r="K1560" s="157"/>
      <c r="L1560" s="155">
        <v>2022</v>
      </c>
      <c r="M1560" s="158">
        <v>3774</v>
      </c>
      <c r="N1560" s="159">
        <v>23171411.699999999</v>
      </c>
      <c r="O1560" s="159">
        <v>18550002.190000001</v>
      </c>
      <c r="P1560" s="159">
        <v>13391160</v>
      </c>
      <c r="Q1560" s="159">
        <v>6495746</v>
      </c>
      <c r="R1560" s="159">
        <v>6895414</v>
      </c>
      <c r="S1560" s="159">
        <v>4621409.51</v>
      </c>
      <c r="T1560" s="159">
        <v>209782.23</v>
      </c>
      <c r="U1560" s="159">
        <v>18963360.199999999</v>
      </c>
      <c r="V1560" s="159">
        <v>15741417.640000001</v>
      </c>
      <c r="W1560" s="159">
        <v>5574345.0499999998</v>
      </c>
      <c r="X1560" s="159">
        <v>27.69</v>
      </c>
      <c r="Y1560" s="159">
        <v>3221942.56</v>
      </c>
      <c r="Z1560" s="159">
        <v>4939592.24</v>
      </c>
      <c r="AA1560" s="159">
        <v>0</v>
      </c>
      <c r="AB1560" s="159">
        <v>4939592.24</v>
      </c>
      <c r="AC1560" s="159">
        <v>230000</v>
      </c>
      <c r="AD1560" s="159">
        <v>230000</v>
      </c>
      <c r="AE1560" s="159">
        <v>0</v>
      </c>
      <c r="AF1560" s="159">
        <v>2808584.55</v>
      </c>
      <c r="AG1560" s="159">
        <v>138951.9</v>
      </c>
      <c r="AH1560" s="159">
        <v>272292.56</v>
      </c>
      <c r="AI1560" s="159">
        <v>0</v>
      </c>
      <c r="AJ1560" s="159">
        <v>0</v>
      </c>
    </row>
    <row r="1561" spans="1:36">
      <c r="A1561" s="153">
        <v>20</v>
      </c>
      <c r="B1561" s="154">
        <v>9</v>
      </c>
      <c r="C1561" s="154">
        <v>4</v>
      </c>
      <c r="D1561" s="155">
        <v>2</v>
      </c>
      <c r="E1561" s="155" t="s">
        <v>556</v>
      </c>
      <c r="F1561" s="156" t="s">
        <v>4783</v>
      </c>
      <c r="G1561" s="156" t="s">
        <v>556</v>
      </c>
      <c r="H1561" s="156" t="s">
        <v>4786</v>
      </c>
      <c r="I1561" s="155">
        <v>2009042</v>
      </c>
      <c r="J1561" s="157" t="s">
        <v>1359</v>
      </c>
      <c r="K1561" s="157"/>
      <c r="L1561" s="155">
        <v>2022</v>
      </c>
      <c r="M1561" s="158">
        <v>4157</v>
      </c>
      <c r="N1561" s="159">
        <v>29778013.890000001</v>
      </c>
      <c r="O1561" s="159">
        <v>24213383.440000001</v>
      </c>
      <c r="P1561" s="159">
        <v>15810234.710000001</v>
      </c>
      <c r="Q1561" s="159">
        <v>7392014</v>
      </c>
      <c r="R1561" s="159">
        <v>8418220.7100000009</v>
      </c>
      <c r="S1561" s="159">
        <v>5564630.4500000002</v>
      </c>
      <c r="T1561" s="159">
        <v>55324.75</v>
      </c>
      <c r="U1561" s="159">
        <v>32468592.27</v>
      </c>
      <c r="V1561" s="159">
        <v>22149997.52</v>
      </c>
      <c r="W1561" s="159">
        <v>9002039.4600000009</v>
      </c>
      <c r="X1561" s="159">
        <v>270980.08</v>
      </c>
      <c r="Y1561" s="159">
        <v>10318594.75</v>
      </c>
      <c r="Z1561" s="159">
        <v>4779530.88</v>
      </c>
      <c r="AA1561" s="159">
        <v>3600000</v>
      </c>
      <c r="AB1561" s="159">
        <v>1179530.8799999999</v>
      </c>
      <c r="AC1561" s="159">
        <v>1200000</v>
      </c>
      <c r="AD1561" s="159">
        <v>1200000</v>
      </c>
      <c r="AE1561" s="159">
        <v>14059000</v>
      </c>
      <c r="AF1561" s="159">
        <v>2063385.92</v>
      </c>
      <c r="AG1561" s="159">
        <v>1007208.86</v>
      </c>
      <c r="AH1561" s="159">
        <v>512481.23</v>
      </c>
      <c r="AI1561" s="159">
        <v>0</v>
      </c>
      <c r="AJ1561" s="159">
        <v>0</v>
      </c>
    </row>
    <row r="1562" spans="1:36">
      <c r="A1562" s="153">
        <v>20</v>
      </c>
      <c r="B1562" s="154">
        <v>9</v>
      </c>
      <c r="C1562" s="154">
        <v>5</v>
      </c>
      <c r="D1562" s="155">
        <v>2</v>
      </c>
      <c r="E1562" s="155" t="s">
        <v>556</v>
      </c>
      <c r="F1562" s="156" t="s">
        <v>4783</v>
      </c>
      <c r="G1562" s="156" t="s">
        <v>556</v>
      </c>
      <c r="H1562" s="156" t="s">
        <v>4787</v>
      </c>
      <c r="I1562" s="155">
        <v>2009052</v>
      </c>
      <c r="J1562" s="157" t="s">
        <v>1358</v>
      </c>
      <c r="K1562" s="157"/>
      <c r="L1562" s="155">
        <v>2022</v>
      </c>
      <c r="M1562" s="158">
        <v>3980</v>
      </c>
      <c r="N1562" s="159">
        <v>23543490.34</v>
      </c>
      <c r="O1562" s="159">
        <v>19049849.899999999</v>
      </c>
      <c r="P1562" s="159">
        <v>12432162.43</v>
      </c>
      <c r="Q1562" s="159">
        <v>5298920</v>
      </c>
      <c r="R1562" s="159">
        <v>7133242.4299999997</v>
      </c>
      <c r="S1562" s="159">
        <v>4493640.4400000004</v>
      </c>
      <c r="T1562" s="159">
        <v>0</v>
      </c>
      <c r="U1562" s="159">
        <v>19830249.239999998</v>
      </c>
      <c r="V1562" s="159">
        <v>16863041.109999999</v>
      </c>
      <c r="W1562" s="159">
        <v>5970575.1900000004</v>
      </c>
      <c r="X1562" s="159">
        <v>0</v>
      </c>
      <c r="Y1562" s="159">
        <v>2967208.13</v>
      </c>
      <c r="Z1562" s="159">
        <v>5718748.6900000004</v>
      </c>
      <c r="AA1562" s="159">
        <v>0</v>
      </c>
      <c r="AB1562" s="159">
        <v>5718748.6900000004</v>
      </c>
      <c r="AC1562" s="159">
        <v>0</v>
      </c>
      <c r="AD1562" s="159">
        <v>0</v>
      </c>
      <c r="AE1562" s="159">
        <v>0</v>
      </c>
      <c r="AF1562" s="159">
        <v>2186808.79</v>
      </c>
      <c r="AG1562" s="159">
        <v>99998.48</v>
      </c>
      <c r="AH1562" s="159">
        <v>100498.48</v>
      </c>
      <c r="AI1562" s="159">
        <v>0</v>
      </c>
      <c r="AJ1562" s="159">
        <v>0</v>
      </c>
    </row>
    <row r="1563" spans="1:36">
      <c r="A1563" s="153">
        <v>20</v>
      </c>
      <c r="B1563" s="154">
        <v>10</v>
      </c>
      <c r="C1563" s="154">
        <v>1</v>
      </c>
      <c r="D1563" s="155">
        <v>1</v>
      </c>
      <c r="E1563" s="155" t="s">
        <v>556</v>
      </c>
      <c r="F1563" s="156" t="s">
        <v>4788</v>
      </c>
      <c r="G1563" s="156" t="s">
        <v>556</v>
      </c>
      <c r="H1563" s="156" t="s">
        <v>4789</v>
      </c>
      <c r="I1563" s="155">
        <v>2010011</v>
      </c>
      <c r="J1563" s="157" t="s">
        <v>1350</v>
      </c>
      <c r="K1563" s="157"/>
      <c r="L1563" s="155">
        <v>2022</v>
      </c>
      <c r="M1563" s="158">
        <v>14294</v>
      </c>
      <c r="N1563" s="159">
        <v>90487633.329999998</v>
      </c>
      <c r="O1563" s="159">
        <v>62612837.109999999</v>
      </c>
      <c r="P1563" s="159">
        <v>34072519.390000001</v>
      </c>
      <c r="Q1563" s="159">
        <v>12386271</v>
      </c>
      <c r="R1563" s="159">
        <v>21686248.390000001</v>
      </c>
      <c r="S1563" s="159">
        <v>27874796.219999999</v>
      </c>
      <c r="T1563" s="159">
        <v>278166.8</v>
      </c>
      <c r="U1563" s="159">
        <v>91344686.140000001</v>
      </c>
      <c r="V1563" s="159">
        <v>61652713.159999996</v>
      </c>
      <c r="W1563" s="159">
        <v>27593919.359999999</v>
      </c>
      <c r="X1563" s="159">
        <v>370877.4</v>
      </c>
      <c r="Y1563" s="159">
        <v>29691972.98</v>
      </c>
      <c r="Z1563" s="159">
        <v>3208697.33</v>
      </c>
      <c r="AA1563" s="159">
        <v>2400000</v>
      </c>
      <c r="AB1563" s="159">
        <v>808697.33000000007</v>
      </c>
      <c r="AC1563" s="159">
        <v>1000000</v>
      </c>
      <c r="AD1563" s="159">
        <v>1000000</v>
      </c>
      <c r="AE1563" s="159">
        <v>17400000</v>
      </c>
      <c r="AF1563" s="159">
        <v>960123.95</v>
      </c>
      <c r="AG1563" s="159">
        <v>390713.27</v>
      </c>
      <c r="AH1563" s="159">
        <v>353164.63</v>
      </c>
      <c r="AI1563" s="159">
        <v>0</v>
      </c>
      <c r="AJ1563" s="159">
        <v>0</v>
      </c>
    </row>
    <row r="1564" spans="1:36">
      <c r="A1564" s="153">
        <v>20</v>
      </c>
      <c r="B1564" s="154">
        <v>10</v>
      </c>
      <c r="C1564" s="154">
        <v>2</v>
      </c>
      <c r="D1564" s="155">
        <v>3</v>
      </c>
      <c r="E1564" s="155" t="s">
        <v>556</v>
      </c>
      <c r="F1564" s="156" t="s">
        <v>4790</v>
      </c>
      <c r="G1564" s="156" t="s">
        <v>556</v>
      </c>
      <c r="H1564" s="156" t="s">
        <v>4791</v>
      </c>
      <c r="I1564" s="155">
        <v>2010023</v>
      </c>
      <c r="J1564" s="157" t="s">
        <v>1357</v>
      </c>
      <c r="K1564" s="157"/>
      <c r="L1564" s="155">
        <v>2022</v>
      </c>
      <c r="M1564" s="158">
        <v>6196</v>
      </c>
      <c r="N1564" s="159">
        <v>35154153.700000003</v>
      </c>
      <c r="O1564" s="159">
        <v>29576729.59</v>
      </c>
      <c r="P1564" s="159">
        <v>21504767.939999998</v>
      </c>
      <c r="Q1564" s="159">
        <v>10083283</v>
      </c>
      <c r="R1564" s="159">
        <v>11421484.939999999</v>
      </c>
      <c r="S1564" s="159">
        <v>5577424.1100000003</v>
      </c>
      <c r="T1564" s="159">
        <v>169411.23</v>
      </c>
      <c r="U1564" s="159">
        <v>31163827.390000001</v>
      </c>
      <c r="V1564" s="159">
        <v>26997292.539999999</v>
      </c>
      <c r="W1564" s="159">
        <v>7737485.0499999998</v>
      </c>
      <c r="X1564" s="159">
        <v>172438.48</v>
      </c>
      <c r="Y1564" s="159">
        <v>4166534.85</v>
      </c>
      <c r="Z1564" s="159">
        <v>4961128.46</v>
      </c>
      <c r="AA1564" s="159">
        <v>1993758.64</v>
      </c>
      <c r="AB1564" s="159">
        <v>2967369.8200000003</v>
      </c>
      <c r="AC1564" s="159">
        <v>1559520</v>
      </c>
      <c r="AD1564" s="159">
        <v>1559520</v>
      </c>
      <c r="AE1564" s="159">
        <v>9765694.6400000006</v>
      </c>
      <c r="AF1564" s="159">
        <v>2579437.0499999998</v>
      </c>
      <c r="AG1564" s="159">
        <v>314992</v>
      </c>
      <c r="AH1564" s="159">
        <v>959661.47</v>
      </c>
      <c r="AI1564" s="159">
        <v>0</v>
      </c>
      <c r="AJ1564" s="159">
        <v>0</v>
      </c>
    </row>
    <row r="1565" spans="1:36">
      <c r="A1565" s="153">
        <v>20</v>
      </c>
      <c r="B1565" s="154">
        <v>10</v>
      </c>
      <c r="C1565" s="154">
        <v>3</v>
      </c>
      <c r="D1565" s="155">
        <v>2</v>
      </c>
      <c r="E1565" s="155" t="s">
        <v>556</v>
      </c>
      <c r="F1565" s="156" t="s">
        <v>4792</v>
      </c>
      <c r="G1565" s="156" t="s">
        <v>556</v>
      </c>
      <c r="H1565" s="156" t="s">
        <v>4793</v>
      </c>
      <c r="I1565" s="155">
        <v>2010032</v>
      </c>
      <c r="J1565" s="157" t="s">
        <v>1356</v>
      </c>
      <c r="K1565" s="157"/>
      <c r="L1565" s="155">
        <v>2022</v>
      </c>
      <c r="M1565" s="158">
        <v>2707</v>
      </c>
      <c r="N1565" s="159">
        <v>13538864.75</v>
      </c>
      <c r="O1565" s="159">
        <v>11959567.58</v>
      </c>
      <c r="P1565" s="159">
        <v>9348018.6900000013</v>
      </c>
      <c r="Q1565" s="159">
        <v>4552249</v>
      </c>
      <c r="R1565" s="159">
        <v>4795769.6900000004</v>
      </c>
      <c r="S1565" s="159">
        <v>1579297.17</v>
      </c>
      <c r="T1565" s="159">
        <v>8421</v>
      </c>
      <c r="U1565" s="159">
        <v>13219326.439999999</v>
      </c>
      <c r="V1565" s="159">
        <v>10847468.529999999</v>
      </c>
      <c r="W1565" s="159">
        <v>4090952.68</v>
      </c>
      <c r="X1565" s="159">
        <v>60809.45</v>
      </c>
      <c r="Y1565" s="159">
        <v>2371857.91</v>
      </c>
      <c r="Z1565" s="159">
        <v>2121543.91</v>
      </c>
      <c r="AA1565" s="159">
        <v>0</v>
      </c>
      <c r="AB1565" s="159">
        <v>2121543.91</v>
      </c>
      <c r="AC1565" s="159">
        <v>687795</v>
      </c>
      <c r="AD1565" s="159">
        <v>687795</v>
      </c>
      <c r="AE1565" s="159">
        <v>3213460</v>
      </c>
      <c r="AF1565" s="159">
        <v>1112099.05</v>
      </c>
      <c r="AG1565" s="159">
        <v>99980</v>
      </c>
      <c r="AH1565" s="159">
        <v>99980</v>
      </c>
      <c r="AI1565" s="159">
        <v>0</v>
      </c>
      <c r="AJ1565" s="159">
        <v>0</v>
      </c>
    </row>
    <row r="1566" spans="1:36">
      <c r="A1566" s="153">
        <v>20</v>
      </c>
      <c r="B1566" s="154">
        <v>10</v>
      </c>
      <c r="C1566" s="154">
        <v>4</v>
      </c>
      <c r="D1566" s="155">
        <v>2</v>
      </c>
      <c r="E1566" s="155" t="s">
        <v>556</v>
      </c>
      <c r="F1566" s="156" t="s">
        <v>4792</v>
      </c>
      <c r="G1566" s="156" t="s">
        <v>556</v>
      </c>
      <c r="H1566" s="156" t="s">
        <v>4794</v>
      </c>
      <c r="I1566" s="155">
        <v>2010042</v>
      </c>
      <c r="J1566" s="157" t="s">
        <v>1355</v>
      </c>
      <c r="K1566" s="157"/>
      <c r="L1566" s="155">
        <v>2022</v>
      </c>
      <c r="M1566" s="158">
        <v>4140</v>
      </c>
      <c r="N1566" s="159">
        <v>18351021.210000001</v>
      </c>
      <c r="O1566" s="159">
        <v>17009887.530000001</v>
      </c>
      <c r="P1566" s="159">
        <v>12764577.57</v>
      </c>
      <c r="Q1566" s="159">
        <v>5987036</v>
      </c>
      <c r="R1566" s="159">
        <v>6777541.5700000003</v>
      </c>
      <c r="S1566" s="159">
        <v>1341133.68</v>
      </c>
      <c r="T1566" s="159">
        <v>156374.60999999999</v>
      </c>
      <c r="U1566" s="159">
        <v>19121014.949999999</v>
      </c>
      <c r="V1566" s="159">
        <v>15352086.550000001</v>
      </c>
      <c r="W1566" s="159">
        <v>5763092.9500000002</v>
      </c>
      <c r="X1566" s="159">
        <v>74802.31</v>
      </c>
      <c r="Y1566" s="159">
        <v>3768928.4</v>
      </c>
      <c r="Z1566" s="159">
        <v>3887661.31</v>
      </c>
      <c r="AA1566" s="159">
        <v>1243197</v>
      </c>
      <c r="AB1566" s="159">
        <v>2644464.31</v>
      </c>
      <c r="AC1566" s="159">
        <v>466000</v>
      </c>
      <c r="AD1566" s="159">
        <v>466000</v>
      </c>
      <c r="AE1566" s="159">
        <v>5748757</v>
      </c>
      <c r="AF1566" s="159">
        <v>1657800.98</v>
      </c>
      <c r="AG1566" s="159">
        <v>190895.16</v>
      </c>
      <c r="AH1566" s="159">
        <v>203697.33</v>
      </c>
      <c r="AI1566" s="159">
        <v>0</v>
      </c>
      <c r="AJ1566" s="159">
        <v>0</v>
      </c>
    </row>
    <row r="1567" spans="1:36">
      <c r="A1567" s="153">
        <v>20</v>
      </c>
      <c r="B1567" s="154">
        <v>10</v>
      </c>
      <c r="C1567" s="154">
        <v>5</v>
      </c>
      <c r="D1567" s="155">
        <v>2</v>
      </c>
      <c r="E1567" s="155" t="s">
        <v>556</v>
      </c>
      <c r="F1567" s="156" t="s">
        <v>4792</v>
      </c>
      <c r="G1567" s="156" t="s">
        <v>556</v>
      </c>
      <c r="H1567" s="156" t="s">
        <v>4795</v>
      </c>
      <c r="I1567" s="155">
        <v>2010052</v>
      </c>
      <c r="J1567" s="157" t="s">
        <v>1354</v>
      </c>
      <c r="K1567" s="157"/>
      <c r="L1567" s="155">
        <v>2022</v>
      </c>
      <c r="M1567" s="158">
        <v>2307</v>
      </c>
      <c r="N1567" s="159">
        <v>22916793.710000001</v>
      </c>
      <c r="O1567" s="159">
        <v>20882328.960000001</v>
      </c>
      <c r="P1567" s="159">
        <v>5065580.21</v>
      </c>
      <c r="Q1567" s="159">
        <v>1521220</v>
      </c>
      <c r="R1567" s="159">
        <v>3544360.21</v>
      </c>
      <c r="S1567" s="159">
        <v>2034464.75</v>
      </c>
      <c r="T1567" s="159">
        <v>58024.4</v>
      </c>
      <c r="U1567" s="159">
        <v>23824811.559999999</v>
      </c>
      <c r="V1567" s="159">
        <v>18292668.440000001</v>
      </c>
      <c r="W1567" s="159">
        <v>6115619.6299999999</v>
      </c>
      <c r="X1567" s="159">
        <v>175348.88</v>
      </c>
      <c r="Y1567" s="159">
        <v>5532143.1200000001</v>
      </c>
      <c r="Z1567" s="159">
        <v>3965699.81</v>
      </c>
      <c r="AA1567" s="159">
        <v>754000</v>
      </c>
      <c r="AB1567" s="159">
        <v>3211699.81</v>
      </c>
      <c r="AC1567" s="159">
        <v>754000</v>
      </c>
      <c r="AD1567" s="159">
        <v>754000</v>
      </c>
      <c r="AE1567" s="159">
        <v>10769000</v>
      </c>
      <c r="AF1567" s="159">
        <v>2589660.52</v>
      </c>
      <c r="AG1567" s="159">
        <v>358409.7</v>
      </c>
      <c r="AH1567" s="159">
        <v>384949.56</v>
      </c>
      <c r="AI1567" s="159">
        <v>0</v>
      </c>
      <c r="AJ1567" s="159">
        <v>0</v>
      </c>
    </row>
    <row r="1568" spans="1:36">
      <c r="A1568" s="153">
        <v>20</v>
      </c>
      <c r="B1568" s="154">
        <v>10</v>
      </c>
      <c r="C1568" s="154">
        <v>6</v>
      </c>
      <c r="D1568" s="155">
        <v>2</v>
      </c>
      <c r="E1568" s="155" t="s">
        <v>556</v>
      </c>
      <c r="F1568" s="156" t="s">
        <v>4792</v>
      </c>
      <c r="G1568" s="156" t="s">
        <v>556</v>
      </c>
      <c r="H1568" s="156" t="s">
        <v>4796</v>
      </c>
      <c r="I1568" s="155">
        <v>2010062</v>
      </c>
      <c r="J1568" s="157" t="s">
        <v>1353</v>
      </c>
      <c r="K1568" s="157"/>
      <c r="L1568" s="155">
        <v>2022</v>
      </c>
      <c r="M1568" s="158">
        <v>1701</v>
      </c>
      <c r="N1568" s="159">
        <v>9940964.8200000003</v>
      </c>
      <c r="O1568" s="159">
        <v>8789505.5</v>
      </c>
      <c r="P1568" s="159">
        <v>6119348.9299999997</v>
      </c>
      <c r="Q1568" s="159">
        <v>2788341</v>
      </c>
      <c r="R1568" s="159">
        <v>3331007.93</v>
      </c>
      <c r="S1568" s="159">
        <v>1151459.32</v>
      </c>
      <c r="T1568" s="159">
        <v>138923.5</v>
      </c>
      <c r="U1568" s="159">
        <v>8723316.6799999997</v>
      </c>
      <c r="V1568" s="159">
        <v>7853476.1799999997</v>
      </c>
      <c r="W1568" s="159">
        <v>3011614.77</v>
      </c>
      <c r="X1568" s="159">
        <v>28122.53</v>
      </c>
      <c r="Y1568" s="159">
        <v>869840.5</v>
      </c>
      <c r="Z1568" s="159">
        <v>442669.44</v>
      </c>
      <c r="AA1568" s="159">
        <v>0</v>
      </c>
      <c r="AB1568" s="159">
        <v>442669.44</v>
      </c>
      <c r="AC1568" s="159">
        <v>115000</v>
      </c>
      <c r="AD1568" s="159">
        <v>115000</v>
      </c>
      <c r="AE1568" s="159">
        <v>1360000</v>
      </c>
      <c r="AF1568" s="159">
        <v>936029.32</v>
      </c>
      <c r="AG1568" s="159">
        <v>385358.92</v>
      </c>
      <c r="AH1568" s="159">
        <v>225604.5</v>
      </c>
      <c r="AI1568" s="159">
        <v>0</v>
      </c>
      <c r="AJ1568" s="159">
        <v>0</v>
      </c>
    </row>
    <row r="1569" spans="1:36">
      <c r="A1569" s="153">
        <v>20</v>
      </c>
      <c r="B1569" s="154">
        <v>10</v>
      </c>
      <c r="C1569" s="154">
        <v>7</v>
      </c>
      <c r="D1569" s="155">
        <v>2</v>
      </c>
      <c r="E1569" s="155" t="s">
        <v>556</v>
      </c>
      <c r="F1569" s="156" t="s">
        <v>4792</v>
      </c>
      <c r="G1569" s="156" t="s">
        <v>556</v>
      </c>
      <c r="H1569" s="156" t="s">
        <v>4797</v>
      </c>
      <c r="I1569" s="155">
        <v>2010072</v>
      </c>
      <c r="J1569" s="157" t="s">
        <v>1352</v>
      </c>
      <c r="K1569" s="157"/>
      <c r="L1569" s="155">
        <v>2022</v>
      </c>
      <c r="M1569" s="158">
        <v>3745</v>
      </c>
      <c r="N1569" s="159">
        <v>17889765.989999998</v>
      </c>
      <c r="O1569" s="159">
        <v>15496994.15</v>
      </c>
      <c r="P1569" s="159">
        <v>11512167.08</v>
      </c>
      <c r="Q1569" s="159">
        <v>6205414</v>
      </c>
      <c r="R1569" s="159">
        <v>5306753.08</v>
      </c>
      <c r="S1569" s="159">
        <v>2392771.84</v>
      </c>
      <c r="T1569" s="159">
        <v>200880</v>
      </c>
      <c r="U1569" s="159">
        <v>16000955.83</v>
      </c>
      <c r="V1569" s="159">
        <v>13949263.52</v>
      </c>
      <c r="W1569" s="159">
        <v>5530961.6100000003</v>
      </c>
      <c r="X1569" s="159">
        <v>69749.02</v>
      </c>
      <c r="Y1569" s="159">
        <v>2051692.31</v>
      </c>
      <c r="Z1569" s="159">
        <v>1852605.73</v>
      </c>
      <c r="AA1569" s="159">
        <v>0</v>
      </c>
      <c r="AB1569" s="159">
        <v>1852605.73</v>
      </c>
      <c r="AC1569" s="159">
        <v>700000</v>
      </c>
      <c r="AD1569" s="159">
        <v>700000</v>
      </c>
      <c r="AE1569" s="159">
        <v>4730000</v>
      </c>
      <c r="AF1569" s="159">
        <v>1547730.63</v>
      </c>
      <c r="AG1569" s="159">
        <v>100000</v>
      </c>
      <c r="AH1569" s="159">
        <v>100000</v>
      </c>
      <c r="AI1569" s="159">
        <v>0</v>
      </c>
      <c r="AJ1569" s="159">
        <v>0</v>
      </c>
    </row>
    <row r="1570" spans="1:36">
      <c r="A1570" s="153">
        <v>20</v>
      </c>
      <c r="B1570" s="154">
        <v>10</v>
      </c>
      <c r="C1570" s="154">
        <v>8</v>
      </c>
      <c r="D1570" s="155">
        <v>2</v>
      </c>
      <c r="E1570" s="155" t="s">
        <v>556</v>
      </c>
      <c r="F1570" s="156" t="s">
        <v>4792</v>
      </c>
      <c r="G1570" s="156" t="s">
        <v>556</v>
      </c>
      <c r="H1570" s="156" t="s">
        <v>4798</v>
      </c>
      <c r="I1570" s="155">
        <v>2010082</v>
      </c>
      <c r="J1570" s="157" t="s">
        <v>1351</v>
      </c>
      <c r="K1570" s="157"/>
      <c r="L1570" s="155">
        <v>2022</v>
      </c>
      <c r="M1570" s="158">
        <v>2752</v>
      </c>
      <c r="N1570" s="159">
        <v>17117214.469999999</v>
      </c>
      <c r="O1570" s="159">
        <v>12789670.92</v>
      </c>
      <c r="P1570" s="159">
        <v>10283682.75</v>
      </c>
      <c r="Q1570" s="159">
        <v>5335336</v>
      </c>
      <c r="R1570" s="159">
        <v>4948346.75</v>
      </c>
      <c r="S1570" s="159">
        <v>4327543.55</v>
      </c>
      <c r="T1570" s="159">
        <v>0</v>
      </c>
      <c r="U1570" s="159">
        <v>20023986.870000001</v>
      </c>
      <c r="V1570" s="159">
        <v>11031451.880000001</v>
      </c>
      <c r="W1570" s="159">
        <v>3637995.31</v>
      </c>
      <c r="X1570" s="159">
        <v>2766.75</v>
      </c>
      <c r="Y1570" s="159">
        <v>8992534.9900000002</v>
      </c>
      <c r="Z1570" s="159">
        <v>7058058.3799999999</v>
      </c>
      <c r="AA1570" s="159">
        <v>1962804.08</v>
      </c>
      <c r="AB1570" s="159">
        <v>5095254.3</v>
      </c>
      <c r="AC1570" s="159">
        <v>0</v>
      </c>
      <c r="AD1570" s="159">
        <v>0</v>
      </c>
      <c r="AE1570" s="159">
        <v>1962804.08</v>
      </c>
      <c r="AF1570" s="159">
        <v>1758219.04</v>
      </c>
      <c r="AG1570" s="159">
        <v>528089.02</v>
      </c>
      <c r="AH1570" s="159">
        <v>213115.92</v>
      </c>
      <c r="AI1570" s="159">
        <v>0</v>
      </c>
      <c r="AJ1570" s="159">
        <v>0</v>
      </c>
    </row>
    <row r="1571" spans="1:36">
      <c r="A1571" s="153">
        <v>20</v>
      </c>
      <c r="B1571" s="154">
        <v>10</v>
      </c>
      <c r="C1571" s="154">
        <v>9</v>
      </c>
      <c r="D1571" s="155">
        <v>2</v>
      </c>
      <c r="E1571" s="155" t="s">
        <v>556</v>
      </c>
      <c r="F1571" s="156" t="s">
        <v>4792</v>
      </c>
      <c r="G1571" s="156" t="s">
        <v>556</v>
      </c>
      <c r="H1571" s="156" t="s">
        <v>4799</v>
      </c>
      <c r="I1571" s="155">
        <v>2010092</v>
      </c>
      <c r="J1571" s="157" t="s">
        <v>1350</v>
      </c>
      <c r="K1571" s="157"/>
      <c r="L1571" s="155">
        <v>2022</v>
      </c>
      <c r="M1571" s="158">
        <v>6068</v>
      </c>
      <c r="N1571" s="159">
        <v>33090795.579999998</v>
      </c>
      <c r="O1571" s="159">
        <v>28462891.120000001</v>
      </c>
      <c r="P1571" s="159">
        <v>19006798.920000002</v>
      </c>
      <c r="Q1571" s="159">
        <v>8182104</v>
      </c>
      <c r="R1571" s="159">
        <v>10824694.92</v>
      </c>
      <c r="S1571" s="159">
        <v>4627904.46</v>
      </c>
      <c r="T1571" s="159">
        <v>778874.35</v>
      </c>
      <c r="U1571" s="159">
        <v>34128099.740000002</v>
      </c>
      <c r="V1571" s="159">
        <v>24531156.600000001</v>
      </c>
      <c r="W1571" s="159">
        <v>8886115.2699999996</v>
      </c>
      <c r="X1571" s="159">
        <v>83812</v>
      </c>
      <c r="Y1571" s="159">
        <v>9596943.1400000006</v>
      </c>
      <c r="Z1571" s="159">
        <v>3351039.27</v>
      </c>
      <c r="AA1571" s="159">
        <v>250000</v>
      </c>
      <c r="AB1571" s="159">
        <v>3101039.27</v>
      </c>
      <c r="AC1571" s="159">
        <v>909726</v>
      </c>
      <c r="AD1571" s="159">
        <v>909726</v>
      </c>
      <c r="AE1571" s="159">
        <v>5190629</v>
      </c>
      <c r="AF1571" s="159">
        <v>3931734.52</v>
      </c>
      <c r="AG1571" s="159">
        <v>1843536.23</v>
      </c>
      <c r="AH1571" s="159">
        <v>1642690.35</v>
      </c>
      <c r="AI1571" s="159">
        <v>0</v>
      </c>
      <c r="AJ1571" s="159">
        <v>0</v>
      </c>
    </row>
    <row r="1572" spans="1:36">
      <c r="A1572" s="153">
        <v>20</v>
      </c>
      <c r="B1572" s="154">
        <v>11</v>
      </c>
      <c r="C1572" s="154">
        <v>1</v>
      </c>
      <c r="D1572" s="155">
        <v>3</v>
      </c>
      <c r="E1572" s="155" t="s">
        <v>556</v>
      </c>
      <c r="F1572" s="156" t="s">
        <v>4800</v>
      </c>
      <c r="G1572" s="156" t="s">
        <v>556</v>
      </c>
      <c r="H1572" s="156" t="s">
        <v>4801</v>
      </c>
      <c r="I1572" s="155">
        <v>2011013</v>
      </c>
      <c r="J1572" s="157" t="s">
        <v>1349</v>
      </c>
      <c r="K1572" s="157"/>
      <c r="L1572" s="155">
        <v>2022</v>
      </c>
      <c r="M1572" s="158">
        <v>11268</v>
      </c>
      <c r="N1572" s="159">
        <v>53619006.780000001</v>
      </c>
      <c r="O1572" s="159">
        <v>51665790.340000004</v>
      </c>
      <c r="P1572" s="159">
        <v>35688084.32</v>
      </c>
      <c r="Q1572" s="159">
        <v>18371897</v>
      </c>
      <c r="R1572" s="159">
        <v>17316187.32</v>
      </c>
      <c r="S1572" s="159">
        <v>1953216.44</v>
      </c>
      <c r="T1572" s="159">
        <v>90814.15</v>
      </c>
      <c r="U1572" s="159">
        <v>48624521.5</v>
      </c>
      <c r="V1572" s="159">
        <v>46784234.340000004</v>
      </c>
      <c r="W1572" s="159">
        <v>18058472.149999999</v>
      </c>
      <c r="X1572" s="159">
        <v>374087.2</v>
      </c>
      <c r="Y1572" s="159">
        <v>1840287.16</v>
      </c>
      <c r="Z1572" s="159">
        <v>0</v>
      </c>
      <c r="AA1572" s="159">
        <v>0</v>
      </c>
      <c r="AB1572" s="159">
        <v>0</v>
      </c>
      <c r="AC1572" s="159">
        <v>1095000</v>
      </c>
      <c r="AD1572" s="159">
        <v>1095000</v>
      </c>
      <c r="AE1572" s="159">
        <v>13313000</v>
      </c>
      <c r="AF1572" s="159">
        <v>4881556</v>
      </c>
      <c r="AG1572" s="159">
        <v>232413.33</v>
      </c>
      <c r="AH1572" s="159">
        <v>260424.21</v>
      </c>
      <c r="AI1572" s="159">
        <v>0</v>
      </c>
      <c r="AJ1572" s="159">
        <v>0</v>
      </c>
    </row>
    <row r="1573" spans="1:36">
      <c r="A1573" s="153">
        <v>20</v>
      </c>
      <c r="B1573" s="154">
        <v>11</v>
      </c>
      <c r="C1573" s="154">
        <v>2</v>
      </c>
      <c r="D1573" s="155">
        <v>2</v>
      </c>
      <c r="E1573" s="155" t="s">
        <v>556</v>
      </c>
      <c r="F1573" s="156" t="s">
        <v>4802</v>
      </c>
      <c r="G1573" s="156" t="s">
        <v>556</v>
      </c>
      <c r="H1573" s="156" t="s">
        <v>4803</v>
      </c>
      <c r="I1573" s="155">
        <v>2011022</v>
      </c>
      <c r="J1573" s="157" t="s">
        <v>1181</v>
      </c>
      <c r="K1573" s="157"/>
      <c r="L1573" s="155">
        <v>2022</v>
      </c>
      <c r="M1573" s="158">
        <v>4054</v>
      </c>
      <c r="N1573" s="159">
        <v>23962010.73</v>
      </c>
      <c r="O1573" s="159">
        <v>20711412.09</v>
      </c>
      <c r="P1573" s="159">
        <v>15490567.440000001</v>
      </c>
      <c r="Q1573" s="159">
        <v>8066624</v>
      </c>
      <c r="R1573" s="159">
        <v>7423943.4400000004</v>
      </c>
      <c r="S1573" s="159">
        <v>3250598.64</v>
      </c>
      <c r="T1573" s="159">
        <v>680460</v>
      </c>
      <c r="U1573" s="159">
        <v>22719712.600000001</v>
      </c>
      <c r="V1573" s="159">
        <v>18234779.280000001</v>
      </c>
      <c r="W1573" s="159">
        <v>7534813.3399999999</v>
      </c>
      <c r="X1573" s="159">
        <v>172405.92</v>
      </c>
      <c r="Y1573" s="159">
        <v>4484933.32</v>
      </c>
      <c r="Z1573" s="159">
        <v>1494767.31</v>
      </c>
      <c r="AA1573" s="159">
        <v>586986</v>
      </c>
      <c r="AB1573" s="159">
        <v>907781.31</v>
      </c>
      <c r="AC1573" s="159">
        <v>1561900</v>
      </c>
      <c r="AD1573" s="159">
        <v>1561900</v>
      </c>
      <c r="AE1573" s="159">
        <v>5432000</v>
      </c>
      <c r="AF1573" s="159">
        <v>2476632.81</v>
      </c>
      <c r="AG1573" s="159">
        <v>119993.54</v>
      </c>
      <c r="AH1573" s="159">
        <v>119994.71</v>
      </c>
      <c r="AI1573" s="159">
        <v>0</v>
      </c>
      <c r="AJ1573" s="159">
        <v>0</v>
      </c>
    </row>
    <row r="1574" spans="1:36">
      <c r="A1574" s="153">
        <v>20</v>
      </c>
      <c r="B1574" s="154">
        <v>11</v>
      </c>
      <c r="C1574" s="154">
        <v>3</v>
      </c>
      <c r="D1574" s="155">
        <v>2</v>
      </c>
      <c r="E1574" s="155" t="s">
        <v>556</v>
      </c>
      <c r="F1574" s="156" t="s">
        <v>4802</v>
      </c>
      <c r="G1574" s="156" t="s">
        <v>556</v>
      </c>
      <c r="H1574" s="156" t="s">
        <v>4804</v>
      </c>
      <c r="I1574" s="155">
        <v>2011032</v>
      </c>
      <c r="J1574" s="157" t="s">
        <v>1348</v>
      </c>
      <c r="K1574" s="157"/>
      <c r="L1574" s="155">
        <v>2022</v>
      </c>
      <c r="M1574" s="158">
        <v>3184</v>
      </c>
      <c r="N1574" s="159">
        <v>18549797.920000002</v>
      </c>
      <c r="O1574" s="159">
        <v>16811370.510000002</v>
      </c>
      <c r="P1574" s="159">
        <v>12787113.32</v>
      </c>
      <c r="Q1574" s="159">
        <v>5852501</v>
      </c>
      <c r="R1574" s="159">
        <v>6934612.3200000003</v>
      </c>
      <c r="S1574" s="159">
        <v>1738427.41</v>
      </c>
      <c r="T1574" s="159">
        <v>243945.15</v>
      </c>
      <c r="U1574" s="159">
        <v>16649392.33</v>
      </c>
      <c r="V1574" s="159">
        <v>14083536.880000001</v>
      </c>
      <c r="W1574" s="159">
        <v>5264293.24</v>
      </c>
      <c r="X1574" s="159">
        <v>187063.8</v>
      </c>
      <c r="Y1574" s="159">
        <v>2565855.4500000002</v>
      </c>
      <c r="Z1574" s="159">
        <v>810713.84</v>
      </c>
      <c r="AA1574" s="159">
        <v>0</v>
      </c>
      <c r="AB1574" s="159">
        <v>810713.84</v>
      </c>
      <c r="AC1574" s="159">
        <v>443696</v>
      </c>
      <c r="AD1574" s="159">
        <v>443696</v>
      </c>
      <c r="AE1574" s="159">
        <v>8041075</v>
      </c>
      <c r="AF1574" s="159">
        <v>2727833.63</v>
      </c>
      <c r="AG1574" s="159">
        <v>1128283.99</v>
      </c>
      <c r="AH1574" s="159">
        <v>197381.05</v>
      </c>
      <c r="AI1574" s="159">
        <v>0</v>
      </c>
      <c r="AJ1574" s="159">
        <v>0</v>
      </c>
    </row>
    <row r="1575" spans="1:36">
      <c r="A1575" s="153">
        <v>20</v>
      </c>
      <c r="B1575" s="154">
        <v>11</v>
      </c>
      <c r="C1575" s="154">
        <v>4</v>
      </c>
      <c r="D1575" s="155">
        <v>3</v>
      </c>
      <c r="E1575" s="155" t="s">
        <v>556</v>
      </c>
      <c r="F1575" s="156" t="s">
        <v>4800</v>
      </c>
      <c r="G1575" s="156" t="s">
        <v>556</v>
      </c>
      <c r="H1575" s="156" t="s">
        <v>4805</v>
      </c>
      <c r="I1575" s="155">
        <v>2011043</v>
      </c>
      <c r="J1575" s="157" t="s">
        <v>1347</v>
      </c>
      <c r="K1575" s="157"/>
      <c r="L1575" s="155">
        <v>2022</v>
      </c>
      <c r="M1575" s="158">
        <v>3002</v>
      </c>
      <c r="N1575" s="159">
        <v>14806287.449999999</v>
      </c>
      <c r="O1575" s="159">
        <v>13684399.529999999</v>
      </c>
      <c r="P1575" s="159">
        <v>8835300.3200000003</v>
      </c>
      <c r="Q1575" s="159">
        <v>4386320</v>
      </c>
      <c r="R1575" s="159">
        <v>4448980.32</v>
      </c>
      <c r="S1575" s="159">
        <v>1121887.92</v>
      </c>
      <c r="T1575" s="159">
        <v>110010.92</v>
      </c>
      <c r="U1575" s="159">
        <v>13460448.98</v>
      </c>
      <c r="V1575" s="159">
        <v>12467682.810000001</v>
      </c>
      <c r="W1575" s="159">
        <v>5174860.12</v>
      </c>
      <c r="X1575" s="159">
        <v>41418.019999999997</v>
      </c>
      <c r="Y1575" s="159">
        <v>992766.17</v>
      </c>
      <c r="Z1575" s="159">
        <v>1089327.6399999999</v>
      </c>
      <c r="AA1575" s="159">
        <v>0</v>
      </c>
      <c r="AB1575" s="159">
        <v>1089327.6399999999</v>
      </c>
      <c r="AC1575" s="159">
        <v>285000</v>
      </c>
      <c r="AD1575" s="159">
        <v>285000</v>
      </c>
      <c r="AE1575" s="159">
        <v>2665000</v>
      </c>
      <c r="AF1575" s="159">
        <v>1216716.72</v>
      </c>
      <c r="AG1575" s="159">
        <v>124129.60000000001</v>
      </c>
      <c r="AH1575" s="159">
        <v>116966.21</v>
      </c>
      <c r="AI1575" s="159">
        <v>0</v>
      </c>
      <c r="AJ1575" s="159">
        <v>0</v>
      </c>
    </row>
    <row r="1576" spans="1:36">
      <c r="A1576" s="153">
        <v>20</v>
      </c>
      <c r="B1576" s="154">
        <v>11</v>
      </c>
      <c r="C1576" s="154">
        <v>5</v>
      </c>
      <c r="D1576" s="155">
        <v>2</v>
      </c>
      <c r="E1576" s="155" t="s">
        <v>556</v>
      </c>
      <c r="F1576" s="156" t="s">
        <v>4802</v>
      </c>
      <c r="G1576" s="156" t="s">
        <v>556</v>
      </c>
      <c r="H1576" s="156" t="s">
        <v>4806</v>
      </c>
      <c r="I1576" s="155">
        <v>2011052</v>
      </c>
      <c r="J1576" s="157" t="s">
        <v>1346</v>
      </c>
      <c r="K1576" s="157"/>
      <c r="L1576" s="155">
        <v>2022</v>
      </c>
      <c r="M1576" s="158">
        <v>3894</v>
      </c>
      <c r="N1576" s="159">
        <v>21974808.969999999</v>
      </c>
      <c r="O1576" s="159">
        <v>18976192.829999998</v>
      </c>
      <c r="P1576" s="159">
        <v>12954364.120000001</v>
      </c>
      <c r="Q1576" s="159">
        <v>6214239</v>
      </c>
      <c r="R1576" s="159">
        <v>6740125.1200000001</v>
      </c>
      <c r="S1576" s="159">
        <v>2998616.14</v>
      </c>
      <c r="T1576" s="159">
        <v>39003.919999999998</v>
      </c>
      <c r="U1576" s="159">
        <v>21045796.510000002</v>
      </c>
      <c r="V1576" s="159">
        <v>15278893.83</v>
      </c>
      <c r="W1576" s="159">
        <v>5713807.7800000003</v>
      </c>
      <c r="X1576" s="159">
        <v>65710.02</v>
      </c>
      <c r="Y1576" s="159">
        <v>5766902.6799999997</v>
      </c>
      <c r="Z1576" s="159">
        <v>8696338.1099999994</v>
      </c>
      <c r="AA1576" s="159">
        <v>3510362.55</v>
      </c>
      <c r="AB1576" s="159">
        <v>5185975.5599999996</v>
      </c>
      <c r="AC1576" s="159">
        <v>550000</v>
      </c>
      <c r="AD1576" s="159">
        <v>550000</v>
      </c>
      <c r="AE1576" s="159">
        <v>8133477.4699999997</v>
      </c>
      <c r="AF1576" s="159">
        <v>3697299</v>
      </c>
      <c r="AG1576" s="159">
        <v>783544.21</v>
      </c>
      <c r="AH1576" s="159">
        <v>224323.71</v>
      </c>
      <c r="AI1576" s="159">
        <v>0</v>
      </c>
      <c r="AJ1576" s="159">
        <v>23114.92</v>
      </c>
    </row>
    <row r="1577" spans="1:36">
      <c r="A1577" s="153">
        <v>20</v>
      </c>
      <c r="B1577" s="154">
        <v>11</v>
      </c>
      <c r="C1577" s="154">
        <v>6</v>
      </c>
      <c r="D1577" s="155">
        <v>2</v>
      </c>
      <c r="E1577" s="155" t="s">
        <v>556</v>
      </c>
      <c r="F1577" s="156" t="s">
        <v>4802</v>
      </c>
      <c r="G1577" s="156" t="s">
        <v>556</v>
      </c>
      <c r="H1577" s="156" t="s">
        <v>4807</v>
      </c>
      <c r="I1577" s="155">
        <v>2011062</v>
      </c>
      <c r="J1577" s="157" t="s">
        <v>1345</v>
      </c>
      <c r="K1577" s="157"/>
      <c r="L1577" s="155">
        <v>2022</v>
      </c>
      <c r="M1577" s="158">
        <v>2583</v>
      </c>
      <c r="N1577" s="159">
        <v>16374553.27</v>
      </c>
      <c r="O1577" s="159">
        <v>11991849.15</v>
      </c>
      <c r="P1577" s="159">
        <v>9601513.9299999997</v>
      </c>
      <c r="Q1577" s="159">
        <v>5350354</v>
      </c>
      <c r="R1577" s="159">
        <v>4251159.93</v>
      </c>
      <c r="S1577" s="159">
        <v>4382704.12</v>
      </c>
      <c r="T1577" s="159">
        <v>72662.990000000005</v>
      </c>
      <c r="U1577" s="159">
        <v>15612487.470000001</v>
      </c>
      <c r="V1577" s="159">
        <v>10540637.449999999</v>
      </c>
      <c r="W1577" s="159">
        <v>4008908.64</v>
      </c>
      <c r="X1577" s="159">
        <v>148109.31</v>
      </c>
      <c r="Y1577" s="159">
        <v>5071850.0199999996</v>
      </c>
      <c r="Z1577" s="159">
        <v>2279002.88</v>
      </c>
      <c r="AA1577" s="159">
        <v>0</v>
      </c>
      <c r="AB1577" s="159">
        <v>2279002.88</v>
      </c>
      <c r="AC1577" s="159">
        <v>365000</v>
      </c>
      <c r="AD1577" s="159">
        <v>365000</v>
      </c>
      <c r="AE1577" s="159">
        <v>4345205.55</v>
      </c>
      <c r="AF1577" s="159">
        <v>1451211.7</v>
      </c>
      <c r="AG1577" s="159">
        <v>94620.81</v>
      </c>
      <c r="AH1577" s="159">
        <v>100114.81</v>
      </c>
      <c r="AI1577" s="159">
        <v>0</v>
      </c>
      <c r="AJ1577" s="159">
        <v>0</v>
      </c>
    </row>
    <row r="1578" spans="1:36">
      <c r="A1578" s="153">
        <v>20</v>
      </c>
      <c r="B1578" s="154">
        <v>11</v>
      </c>
      <c r="C1578" s="154">
        <v>7</v>
      </c>
      <c r="D1578" s="155">
        <v>2</v>
      </c>
      <c r="E1578" s="155" t="s">
        <v>556</v>
      </c>
      <c r="F1578" s="156" t="s">
        <v>4802</v>
      </c>
      <c r="G1578" s="156" t="s">
        <v>556</v>
      </c>
      <c r="H1578" s="156" t="s">
        <v>4808</v>
      </c>
      <c r="I1578" s="155">
        <v>2011072</v>
      </c>
      <c r="J1578" s="157" t="s">
        <v>1344</v>
      </c>
      <c r="K1578" s="157"/>
      <c r="L1578" s="155">
        <v>2022</v>
      </c>
      <c r="M1578" s="158">
        <v>3380</v>
      </c>
      <c r="N1578" s="159">
        <v>19007224.030000001</v>
      </c>
      <c r="O1578" s="159">
        <v>16494341.16</v>
      </c>
      <c r="P1578" s="159">
        <v>11898893</v>
      </c>
      <c r="Q1578" s="159">
        <v>5830115</v>
      </c>
      <c r="R1578" s="159">
        <v>6068778</v>
      </c>
      <c r="S1578" s="159">
        <v>2512882.87</v>
      </c>
      <c r="T1578" s="159">
        <v>443533.49</v>
      </c>
      <c r="U1578" s="159">
        <v>17263232.75</v>
      </c>
      <c r="V1578" s="159">
        <v>15023724.85</v>
      </c>
      <c r="W1578" s="159">
        <v>6079825.5499999998</v>
      </c>
      <c r="X1578" s="159">
        <v>55835.46</v>
      </c>
      <c r="Y1578" s="159">
        <v>2239507.9</v>
      </c>
      <c r="Z1578" s="159">
        <v>4808383.04</v>
      </c>
      <c r="AA1578" s="159">
        <v>0</v>
      </c>
      <c r="AB1578" s="159">
        <v>4808383.04</v>
      </c>
      <c r="AC1578" s="159">
        <v>150000</v>
      </c>
      <c r="AD1578" s="159">
        <v>150000</v>
      </c>
      <c r="AE1578" s="159">
        <v>2200000</v>
      </c>
      <c r="AF1578" s="159">
        <v>1470616.31</v>
      </c>
      <c r="AG1578" s="159">
        <v>99845.78</v>
      </c>
      <c r="AH1578" s="159">
        <v>99845.78</v>
      </c>
      <c r="AI1578" s="159">
        <v>0</v>
      </c>
      <c r="AJ1578" s="159">
        <v>0</v>
      </c>
    </row>
    <row r="1579" spans="1:36">
      <c r="A1579" s="153">
        <v>20</v>
      </c>
      <c r="B1579" s="154">
        <v>11</v>
      </c>
      <c r="C1579" s="154">
        <v>8</v>
      </c>
      <c r="D1579" s="155">
        <v>3</v>
      </c>
      <c r="E1579" s="155" t="s">
        <v>556</v>
      </c>
      <c r="F1579" s="156" t="s">
        <v>4800</v>
      </c>
      <c r="G1579" s="156" t="s">
        <v>556</v>
      </c>
      <c r="H1579" s="156" t="s">
        <v>4809</v>
      </c>
      <c r="I1579" s="155">
        <v>2011083</v>
      </c>
      <c r="J1579" s="157" t="s">
        <v>1343</v>
      </c>
      <c r="K1579" s="157"/>
      <c r="L1579" s="155">
        <v>2022</v>
      </c>
      <c r="M1579" s="158">
        <v>25266</v>
      </c>
      <c r="N1579" s="159">
        <v>141936710.53</v>
      </c>
      <c r="O1579" s="159">
        <v>122200896.51000001</v>
      </c>
      <c r="P1579" s="159">
        <v>69054884.930000007</v>
      </c>
      <c r="Q1579" s="159">
        <v>27141000</v>
      </c>
      <c r="R1579" s="159">
        <v>41913884.93</v>
      </c>
      <c r="S1579" s="159">
        <v>19735814.02</v>
      </c>
      <c r="T1579" s="159">
        <v>1703656.06</v>
      </c>
      <c r="U1579" s="159">
        <v>143109765.91999999</v>
      </c>
      <c r="V1579" s="159">
        <v>113908386.23999999</v>
      </c>
      <c r="W1579" s="159">
        <v>46313042.43</v>
      </c>
      <c r="X1579" s="159">
        <v>456481.78</v>
      </c>
      <c r="Y1579" s="159">
        <v>29201379.68</v>
      </c>
      <c r="Z1579" s="159">
        <v>19147801</v>
      </c>
      <c r="AA1579" s="159">
        <v>8000000</v>
      </c>
      <c r="AB1579" s="159">
        <v>11147801</v>
      </c>
      <c r="AC1579" s="159">
        <v>3000000</v>
      </c>
      <c r="AD1579" s="159">
        <v>3000000</v>
      </c>
      <c r="AE1579" s="159">
        <v>39555842.799999997</v>
      </c>
      <c r="AF1579" s="159">
        <v>8292510.2699999996</v>
      </c>
      <c r="AG1579" s="159">
        <v>1734818.26</v>
      </c>
      <c r="AH1579" s="159">
        <v>2178935.0499999998</v>
      </c>
      <c r="AI1579" s="159">
        <v>0</v>
      </c>
      <c r="AJ1579" s="159">
        <v>352642.8</v>
      </c>
    </row>
    <row r="1580" spans="1:36">
      <c r="A1580" s="153">
        <v>20</v>
      </c>
      <c r="B1580" s="154">
        <v>11</v>
      </c>
      <c r="C1580" s="154">
        <v>9</v>
      </c>
      <c r="D1580" s="155">
        <v>3</v>
      </c>
      <c r="E1580" s="155" t="s">
        <v>556</v>
      </c>
      <c r="F1580" s="156" t="s">
        <v>4800</v>
      </c>
      <c r="G1580" s="156" t="s">
        <v>556</v>
      </c>
      <c r="H1580" s="156" t="s">
        <v>4810</v>
      </c>
      <c r="I1580" s="155">
        <v>2011093</v>
      </c>
      <c r="J1580" s="157" t="s">
        <v>1342</v>
      </c>
      <c r="K1580" s="157"/>
      <c r="L1580" s="155">
        <v>2022</v>
      </c>
      <c r="M1580" s="158">
        <v>6833</v>
      </c>
      <c r="N1580" s="159">
        <v>37241716.759999998</v>
      </c>
      <c r="O1580" s="159">
        <v>32844837.32</v>
      </c>
      <c r="P1580" s="159">
        <v>26590992.939999998</v>
      </c>
      <c r="Q1580" s="159">
        <v>14015889</v>
      </c>
      <c r="R1580" s="159">
        <v>12575103.939999999</v>
      </c>
      <c r="S1580" s="159">
        <v>4396879.4400000004</v>
      </c>
      <c r="T1580" s="159">
        <v>116611</v>
      </c>
      <c r="U1580" s="159">
        <v>32358256.120000001</v>
      </c>
      <c r="V1580" s="159">
        <v>29636262.73</v>
      </c>
      <c r="W1580" s="159">
        <v>10334560.369999999</v>
      </c>
      <c r="X1580" s="159">
        <v>101134.97</v>
      </c>
      <c r="Y1580" s="159">
        <v>2721993.39</v>
      </c>
      <c r="Z1580" s="159">
        <v>1411020.53</v>
      </c>
      <c r="AA1580" s="159">
        <v>0</v>
      </c>
      <c r="AB1580" s="159">
        <v>1411020.53</v>
      </c>
      <c r="AC1580" s="159">
        <v>831024</v>
      </c>
      <c r="AD1580" s="159">
        <v>831024</v>
      </c>
      <c r="AE1580" s="159">
        <v>5356070</v>
      </c>
      <c r="AF1580" s="159">
        <v>3208574.59</v>
      </c>
      <c r="AG1580" s="159">
        <v>193355.62</v>
      </c>
      <c r="AH1580" s="159">
        <v>208305.62</v>
      </c>
      <c r="AI1580" s="159">
        <v>0</v>
      </c>
      <c r="AJ1580" s="159">
        <v>0</v>
      </c>
    </row>
    <row r="1581" spans="1:36">
      <c r="A1581" s="153">
        <v>20</v>
      </c>
      <c r="B1581" s="154">
        <v>11</v>
      </c>
      <c r="C1581" s="154">
        <v>10</v>
      </c>
      <c r="D1581" s="155">
        <v>2</v>
      </c>
      <c r="E1581" s="155" t="s">
        <v>556</v>
      </c>
      <c r="F1581" s="156" t="s">
        <v>4802</v>
      </c>
      <c r="G1581" s="156" t="s">
        <v>556</v>
      </c>
      <c r="H1581" s="156" t="s">
        <v>4811</v>
      </c>
      <c r="I1581" s="155">
        <v>2011102</v>
      </c>
      <c r="J1581" s="157" t="s">
        <v>1341</v>
      </c>
      <c r="K1581" s="157"/>
      <c r="L1581" s="155">
        <v>2022</v>
      </c>
      <c r="M1581" s="158">
        <v>2822</v>
      </c>
      <c r="N1581" s="159">
        <v>17574071.34</v>
      </c>
      <c r="O1581" s="159">
        <v>15146348.09</v>
      </c>
      <c r="P1581" s="159">
        <v>9878984.7300000004</v>
      </c>
      <c r="Q1581" s="159">
        <v>4838759</v>
      </c>
      <c r="R1581" s="159">
        <v>5040225.7300000004</v>
      </c>
      <c r="S1581" s="159">
        <v>2427723.25</v>
      </c>
      <c r="T1581" s="159">
        <v>203123.83</v>
      </c>
      <c r="U1581" s="159">
        <v>17291387.300000001</v>
      </c>
      <c r="V1581" s="159">
        <v>14294281.300000001</v>
      </c>
      <c r="W1581" s="159">
        <v>5631599.3600000003</v>
      </c>
      <c r="X1581" s="159">
        <v>215965.64</v>
      </c>
      <c r="Y1581" s="159">
        <v>2997106</v>
      </c>
      <c r="Z1581" s="159">
        <v>1031356.4</v>
      </c>
      <c r="AA1581" s="159">
        <v>957723.44</v>
      </c>
      <c r="AB1581" s="159">
        <v>73632.960000000079</v>
      </c>
      <c r="AC1581" s="159">
        <v>92090</v>
      </c>
      <c r="AD1581" s="159">
        <v>92090</v>
      </c>
      <c r="AE1581" s="159">
        <v>7411717.6699999999</v>
      </c>
      <c r="AF1581" s="159">
        <v>852066.79</v>
      </c>
      <c r="AG1581" s="159">
        <v>128674.47</v>
      </c>
      <c r="AH1581" s="159">
        <v>201071.74</v>
      </c>
      <c r="AI1581" s="159">
        <v>0</v>
      </c>
      <c r="AJ1581" s="159">
        <v>233994.23</v>
      </c>
    </row>
    <row r="1582" spans="1:36">
      <c r="A1582" s="153">
        <v>20</v>
      </c>
      <c r="B1582" s="154">
        <v>12</v>
      </c>
      <c r="C1582" s="154">
        <v>1</v>
      </c>
      <c r="D1582" s="155">
        <v>2</v>
      </c>
      <c r="E1582" s="155" t="s">
        <v>556</v>
      </c>
      <c r="F1582" s="156" t="s">
        <v>4812</v>
      </c>
      <c r="G1582" s="156" t="s">
        <v>556</v>
      </c>
      <c r="H1582" s="156" t="s">
        <v>4813</v>
      </c>
      <c r="I1582" s="155">
        <v>2012012</v>
      </c>
      <c r="J1582" s="157" t="s">
        <v>1340</v>
      </c>
      <c r="K1582" s="157"/>
      <c r="L1582" s="155">
        <v>2022</v>
      </c>
      <c r="M1582" s="158">
        <v>3098</v>
      </c>
      <c r="N1582" s="159">
        <v>18148913.09</v>
      </c>
      <c r="O1582" s="159">
        <v>15956146.15</v>
      </c>
      <c r="P1582" s="159">
        <v>10094760.300000001</v>
      </c>
      <c r="Q1582" s="159">
        <v>3552446</v>
      </c>
      <c r="R1582" s="159">
        <v>6542314.2999999998</v>
      </c>
      <c r="S1582" s="159">
        <v>2192766.94</v>
      </c>
      <c r="T1582" s="159">
        <v>261050</v>
      </c>
      <c r="U1582" s="159">
        <v>16780688.219999999</v>
      </c>
      <c r="V1582" s="159">
        <v>14257612.949999999</v>
      </c>
      <c r="W1582" s="159">
        <v>4800363.4800000004</v>
      </c>
      <c r="X1582" s="159">
        <v>496.16</v>
      </c>
      <c r="Y1582" s="159">
        <v>2523075.27</v>
      </c>
      <c r="Z1582" s="159">
        <v>1647002.09</v>
      </c>
      <c r="AA1582" s="159">
        <v>0</v>
      </c>
      <c r="AB1582" s="159">
        <v>1647002.09</v>
      </c>
      <c r="AC1582" s="159">
        <v>62448</v>
      </c>
      <c r="AD1582" s="159">
        <v>62448</v>
      </c>
      <c r="AE1582" s="159">
        <v>0</v>
      </c>
      <c r="AF1582" s="159">
        <v>1698533.2</v>
      </c>
      <c r="AG1582" s="159">
        <v>305782.74</v>
      </c>
      <c r="AH1582" s="159">
        <v>230382.71</v>
      </c>
      <c r="AI1582" s="159">
        <v>0</v>
      </c>
      <c r="AJ1582" s="159">
        <v>0</v>
      </c>
    </row>
    <row r="1583" spans="1:36">
      <c r="A1583" s="153">
        <v>20</v>
      </c>
      <c r="B1583" s="154">
        <v>12</v>
      </c>
      <c r="C1583" s="154">
        <v>2</v>
      </c>
      <c r="D1583" s="155">
        <v>2</v>
      </c>
      <c r="E1583" s="155" t="s">
        <v>556</v>
      </c>
      <c r="F1583" s="156" t="s">
        <v>4812</v>
      </c>
      <c r="G1583" s="156" t="s">
        <v>556</v>
      </c>
      <c r="H1583" s="156" t="s">
        <v>4814</v>
      </c>
      <c r="I1583" s="155">
        <v>2012022</v>
      </c>
      <c r="J1583" s="157" t="s">
        <v>1339</v>
      </c>
      <c r="K1583" s="157"/>
      <c r="L1583" s="155">
        <v>2022</v>
      </c>
      <c r="M1583" s="158">
        <v>4254</v>
      </c>
      <c r="N1583" s="159">
        <v>30494008.59</v>
      </c>
      <c r="O1583" s="159">
        <v>25380581.210000001</v>
      </c>
      <c r="P1583" s="159">
        <v>18947226.449999999</v>
      </c>
      <c r="Q1583" s="159">
        <v>9383704</v>
      </c>
      <c r="R1583" s="159">
        <v>9563522.4499999993</v>
      </c>
      <c r="S1583" s="159">
        <v>5113427.38</v>
      </c>
      <c r="T1583" s="159">
        <v>44945</v>
      </c>
      <c r="U1583" s="159">
        <v>24010269.960000001</v>
      </c>
      <c r="V1583" s="159">
        <v>21048298.82</v>
      </c>
      <c r="W1583" s="159">
        <v>6741194.8700000001</v>
      </c>
      <c r="X1583" s="159">
        <v>41735.089999999997</v>
      </c>
      <c r="Y1583" s="159">
        <v>2961971.14</v>
      </c>
      <c r="Z1583" s="159">
        <v>1274651.24</v>
      </c>
      <c r="AA1583" s="159">
        <v>0</v>
      </c>
      <c r="AB1583" s="159">
        <v>1274651.24</v>
      </c>
      <c r="AC1583" s="159">
        <v>1545123</v>
      </c>
      <c r="AD1583" s="159">
        <v>1545123</v>
      </c>
      <c r="AE1583" s="159">
        <v>1747098</v>
      </c>
      <c r="AF1583" s="159">
        <v>4332282.3899999997</v>
      </c>
      <c r="AG1583" s="159">
        <v>707338.01</v>
      </c>
      <c r="AH1583" s="159">
        <v>1026054.87</v>
      </c>
      <c r="AI1583" s="159">
        <v>0</v>
      </c>
      <c r="AJ1583" s="159">
        <v>0</v>
      </c>
    </row>
    <row r="1584" spans="1:36">
      <c r="A1584" s="153">
        <v>20</v>
      </c>
      <c r="B1584" s="154">
        <v>12</v>
      </c>
      <c r="C1584" s="154">
        <v>3</v>
      </c>
      <c r="D1584" s="155">
        <v>2</v>
      </c>
      <c r="E1584" s="155" t="s">
        <v>556</v>
      </c>
      <c r="F1584" s="156" t="s">
        <v>4812</v>
      </c>
      <c r="G1584" s="156" t="s">
        <v>556</v>
      </c>
      <c r="H1584" s="156" t="s">
        <v>4815</v>
      </c>
      <c r="I1584" s="155">
        <v>2012032</v>
      </c>
      <c r="J1584" s="157" t="s">
        <v>1338</v>
      </c>
      <c r="K1584" s="157"/>
      <c r="L1584" s="155">
        <v>2022</v>
      </c>
      <c r="M1584" s="158">
        <v>3151</v>
      </c>
      <c r="N1584" s="159">
        <v>17299396.530000001</v>
      </c>
      <c r="O1584" s="159">
        <v>16279636.529999999</v>
      </c>
      <c r="P1584" s="159">
        <v>10366455.9</v>
      </c>
      <c r="Q1584" s="159">
        <v>3987528</v>
      </c>
      <c r="R1584" s="159">
        <v>6378927.9000000004</v>
      </c>
      <c r="S1584" s="159">
        <v>1019760</v>
      </c>
      <c r="T1584" s="159">
        <v>0</v>
      </c>
      <c r="U1584" s="159">
        <v>17053585.850000001</v>
      </c>
      <c r="V1584" s="159">
        <v>14417909.449999999</v>
      </c>
      <c r="W1584" s="159">
        <v>4467307.88</v>
      </c>
      <c r="X1584" s="159">
        <v>75606.14</v>
      </c>
      <c r="Y1584" s="159">
        <v>2635676.4</v>
      </c>
      <c r="Z1584" s="159">
        <v>1494469.13</v>
      </c>
      <c r="AA1584" s="159">
        <v>1475831.56</v>
      </c>
      <c r="AB1584" s="159">
        <v>18637.569999999832</v>
      </c>
      <c r="AC1584" s="159">
        <v>715327.2</v>
      </c>
      <c r="AD1584" s="159">
        <v>715327.2</v>
      </c>
      <c r="AE1584" s="159">
        <v>2885800.13</v>
      </c>
      <c r="AF1584" s="159">
        <v>1861727.08</v>
      </c>
      <c r="AG1584" s="159">
        <v>98237.11</v>
      </c>
      <c r="AH1584" s="159">
        <v>98237.11</v>
      </c>
      <c r="AI1584" s="159">
        <v>0</v>
      </c>
      <c r="AJ1584" s="159">
        <v>0</v>
      </c>
    </row>
    <row r="1585" spans="1:36">
      <c r="A1585" s="153">
        <v>20</v>
      </c>
      <c r="B1585" s="154">
        <v>12</v>
      </c>
      <c r="C1585" s="154">
        <v>4</v>
      </c>
      <c r="D1585" s="155">
        <v>2</v>
      </c>
      <c r="E1585" s="155" t="s">
        <v>556</v>
      </c>
      <c r="F1585" s="156" t="s">
        <v>4812</v>
      </c>
      <c r="G1585" s="156" t="s">
        <v>556</v>
      </c>
      <c r="H1585" s="156" t="s">
        <v>4816</v>
      </c>
      <c r="I1585" s="155">
        <v>2012042</v>
      </c>
      <c r="J1585" s="157" t="s">
        <v>1337</v>
      </c>
      <c r="K1585" s="157"/>
      <c r="L1585" s="155">
        <v>2022</v>
      </c>
      <c r="M1585" s="158">
        <v>2905</v>
      </c>
      <c r="N1585" s="159">
        <v>17899735.489999998</v>
      </c>
      <c r="O1585" s="159">
        <v>16503795.49</v>
      </c>
      <c r="P1585" s="159">
        <v>11769544.52</v>
      </c>
      <c r="Q1585" s="159">
        <v>4693059</v>
      </c>
      <c r="R1585" s="159">
        <v>7076485.5199999996</v>
      </c>
      <c r="S1585" s="159">
        <v>1395940</v>
      </c>
      <c r="T1585" s="159">
        <v>95940</v>
      </c>
      <c r="U1585" s="159">
        <v>16093477.109999999</v>
      </c>
      <c r="V1585" s="159">
        <v>15311509</v>
      </c>
      <c r="W1585" s="159">
        <v>5527068.54</v>
      </c>
      <c r="X1585" s="159">
        <v>78337.95</v>
      </c>
      <c r="Y1585" s="159">
        <v>781968.11</v>
      </c>
      <c r="Z1585" s="159">
        <v>1867631.15</v>
      </c>
      <c r="AA1585" s="159">
        <v>1000000</v>
      </c>
      <c r="AB1585" s="159">
        <v>867631.14999999991</v>
      </c>
      <c r="AC1585" s="159">
        <v>350000</v>
      </c>
      <c r="AD1585" s="159">
        <v>350000</v>
      </c>
      <c r="AE1585" s="159">
        <v>3000000</v>
      </c>
      <c r="AF1585" s="159">
        <v>1192286.49</v>
      </c>
      <c r="AG1585" s="159">
        <v>771150.52</v>
      </c>
      <c r="AH1585" s="159">
        <v>735327.81</v>
      </c>
      <c r="AI1585" s="159">
        <v>0</v>
      </c>
      <c r="AJ1585" s="159">
        <v>0</v>
      </c>
    </row>
    <row r="1586" spans="1:36">
      <c r="A1586" s="153">
        <v>20</v>
      </c>
      <c r="B1586" s="154">
        <v>12</v>
      </c>
      <c r="C1586" s="154">
        <v>5</v>
      </c>
      <c r="D1586" s="155">
        <v>2</v>
      </c>
      <c r="E1586" s="155" t="s">
        <v>556</v>
      </c>
      <c r="F1586" s="156" t="s">
        <v>4812</v>
      </c>
      <c r="G1586" s="156" t="s">
        <v>556</v>
      </c>
      <c r="H1586" s="156" t="s">
        <v>4817</v>
      </c>
      <c r="I1586" s="155">
        <v>2012052</v>
      </c>
      <c r="J1586" s="157" t="s">
        <v>1336</v>
      </c>
      <c r="K1586" s="157"/>
      <c r="L1586" s="155">
        <v>2022</v>
      </c>
      <c r="M1586" s="158">
        <v>5884</v>
      </c>
      <c r="N1586" s="159">
        <v>31584429.82</v>
      </c>
      <c r="O1586" s="159">
        <v>28762924.710000001</v>
      </c>
      <c r="P1586" s="159">
        <v>21157374.560000002</v>
      </c>
      <c r="Q1586" s="159">
        <v>10683314</v>
      </c>
      <c r="R1586" s="159">
        <v>10474060.560000001</v>
      </c>
      <c r="S1586" s="159">
        <v>2821505.11</v>
      </c>
      <c r="T1586" s="159">
        <v>459726.05</v>
      </c>
      <c r="U1586" s="159">
        <v>27805326.18</v>
      </c>
      <c r="V1586" s="159">
        <v>24273702.02</v>
      </c>
      <c r="W1586" s="159">
        <v>8341138.7599999998</v>
      </c>
      <c r="X1586" s="159">
        <v>59975.67</v>
      </c>
      <c r="Y1586" s="159">
        <v>3531624.16</v>
      </c>
      <c r="Z1586" s="159">
        <v>1483575.55</v>
      </c>
      <c r="AA1586" s="159">
        <v>0</v>
      </c>
      <c r="AB1586" s="159">
        <v>1483575.55</v>
      </c>
      <c r="AC1586" s="159">
        <v>839850.73</v>
      </c>
      <c r="AD1586" s="159">
        <v>839850.73</v>
      </c>
      <c r="AE1586" s="159">
        <v>3258452.38</v>
      </c>
      <c r="AF1586" s="159">
        <v>4489222.6900000004</v>
      </c>
      <c r="AG1586" s="159">
        <v>205076.92</v>
      </c>
      <c r="AH1586" s="159">
        <v>127854.36</v>
      </c>
      <c r="AI1586" s="159">
        <v>809.34</v>
      </c>
      <c r="AJ1586" s="159">
        <v>683.38</v>
      </c>
    </row>
    <row r="1587" spans="1:36">
      <c r="A1587" s="153">
        <v>20</v>
      </c>
      <c r="B1587" s="154">
        <v>12</v>
      </c>
      <c r="C1587" s="154">
        <v>6</v>
      </c>
      <c r="D1587" s="155">
        <v>2</v>
      </c>
      <c r="E1587" s="155" t="s">
        <v>556</v>
      </c>
      <c r="F1587" s="156" t="s">
        <v>4812</v>
      </c>
      <c r="G1587" s="156" t="s">
        <v>556</v>
      </c>
      <c r="H1587" s="156" t="s">
        <v>4818</v>
      </c>
      <c r="I1587" s="155">
        <v>2012062</v>
      </c>
      <c r="J1587" s="157" t="s">
        <v>1335</v>
      </c>
      <c r="K1587" s="157"/>
      <c r="L1587" s="155">
        <v>2022</v>
      </c>
      <c r="M1587" s="158">
        <v>2324</v>
      </c>
      <c r="N1587" s="159">
        <v>12996599.59</v>
      </c>
      <c r="O1587" s="159">
        <v>12037278.210000001</v>
      </c>
      <c r="P1587" s="159">
        <v>9547539.4600000009</v>
      </c>
      <c r="Q1587" s="159">
        <v>4485555</v>
      </c>
      <c r="R1587" s="159">
        <v>5061984.46</v>
      </c>
      <c r="S1587" s="159">
        <v>959321.38</v>
      </c>
      <c r="T1587" s="159">
        <v>222790</v>
      </c>
      <c r="U1587" s="159">
        <v>13514297.550000001</v>
      </c>
      <c r="V1587" s="159">
        <v>10965147.189999999</v>
      </c>
      <c r="W1587" s="159">
        <v>4124321.7</v>
      </c>
      <c r="X1587" s="159">
        <v>0</v>
      </c>
      <c r="Y1587" s="159">
        <v>2549150.36</v>
      </c>
      <c r="Z1587" s="159">
        <v>5413041.6399999997</v>
      </c>
      <c r="AA1587" s="159">
        <v>0</v>
      </c>
      <c r="AB1587" s="159">
        <v>5413041.6399999997</v>
      </c>
      <c r="AC1587" s="159">
        <v>0</v>
      </c>
      <c r="AD1587" s="159">
        <v>0</v>
      </c>
      <c r="AE1587" s="159">
        <v>699</v>
      </c>
      <c r="AF1587" s="159">
        <v>1072131.02</v>
      </c>
      <c r="AG1587" s="159">
        <v>99489.76</v>
      </c>
      <c r="AH1587" s="159">
        <v>99489.76</v>
      </c>
      <c r="AI1587" s="159">
        <v>0</v>
      </c>
      <c r="AJ1587" s="159">
        <v>699</v>
      </c>
    </row>
    <row r="1588" spans="1:36">
      <c r="A1588" s="153">
        <v>20</v>
      </c>
      <c r="B1588" s="154">
        <v>12</v>
      </c>
      <c r="C1588" s="154">
        <v>7</v>
      </c>
      <c r="D1588" s="155">
        <v>2</v>
      </c>
      <c r="E1588" s="155" t="s">
        <v>556</v>
      </c>
      <c r="F1588" s="156" t="s">
        <v>4812</v>
      </c>
      <c r="G1588" s="156" t="s">
        <v>556</v>
      </c>
      <c r="H1588" s="156" t="s">
        <v>4819</v>
      </c>
      <c r="I1588" s="155">
        <v>2012072</v>
      </c>
      <c r="J1588" s="157" t="s">
        <v>1334</v>
      </c>
      <c r="K1588" s="157"/>
      <c r="L1588" s="155">
        <v>2022</v>
      </c>
      <c r="M1588" s="158">
        <v>7772</v>
      </c>
      <c r="N1588" s="159">
        <v>58041844.869999997</v>
      </c>
      <c r="O1588" s="159">
        <v>51078706.380000003</v>
      </c>
      <c r="P1588" s="159">
        <v>22506521.25</v>
      </c>
      <c r="Q1588" s="159">
        <v>6903624</v>
      </c>
      <c r="R1588" s="159">
        <v>15602897.25</v>
      </c>
      <c r="S1588" s="159">
        <v>6963138.4900000002</v>
      </c>
      <c r="T1588" s="159">
        <v>1807955.07</v>
      </c>
      <c r="U1588" s="159">
        <v>49168370.340000004</v>
      </c>
      <c r="V1588" s="159">
        <v>39251238.310000002</v>
      </c>
      <c r="W1588" s="159">
        <v>12294711.4</v>
      </c>
      <c r="X1588" s="159">
        <v>65646.259999999995</v>
      </c>
      <c r="Y1588" s="159">
        <v>9917132.0299999993</v>
      </c>
      <c r="Z1588" s="159">
        <v>11303899.220000001</v>
      </c>
      <c r="AA1588" s="159">
        <v>0</v>
      </c>
      <c r="AB1588" s="159">
        <v>11303899.220000001</v>
      </c>
      <c r="AC1588" s="159">
        <v>784000</v>
      </c>
      <c r="AD1588" s="159">
        <v>784000</v>
      </c>
      <c r="AE1588" s="159">
        <v>3136000</v>
      </c>
      <c r="AF1588" s="159">
        <v>11827468.07</v>
      </c>
      <c r="AG1588" s="159">
        <v>974867.99</v>
      </c>
      <c r="AH1588" s="159">
        <v>600161.79</v>
      </c>
      <c r="AI1588" s="159">
        <v>0</v>
      </c>
      <c r="AJ1588" s="159">
        <v>0</v>
      </c>
    </row>
    <row r="1589" spans="1:36">
      <c r="A1589" s="153">
        <v>20</v>
      </c>
      <c r="B1589" s="154">
        <v>12</v>
      </c>
      <c r="C1589" s="154">
        <v>8</v>
      </c>
      <c r="D1589" s="155">
        <v>2</v>
      </c>
      <c r="E1589" s="155" t="s">
        <v>556</v>
      </c>
      <c r="F1589" s="156" t="s">
        <v>4812</v>
      </c>
      <c r="G1589" s="156" t="s">
        <v>556</v>
      </c>
      <c r="H1589" s="156" t="s">
        <v>4820</v>
      </c>
      <c r="I1589" s="155">
        <v>2012082</v>
      </c>
      <c r="J1589" s="157" t="s">
        <v>1333</v>
      </c>
      <c r="K1589" s="157"/>
      <c r="L1589" s="155">
        <v>2022</v>
      </c>
      <c r="M1589" s="158">
        <v>3896</v>
      </c>
      <c r="N1589" s="159">
        <v>24763058.420000002</v>
      </c>
      <c r="O1589" s="159">
        <v>20921528.350000001</v>
      </c>
      <c r="P1589" s="159">
        <v>13425924.710000001</v>
      </c>
      <c r="Q1589" s="159">
        <v>5397310</v>
      </c>
      <c r="R1589" s="159">
        <v>8028614.71</v>
      </c>
      <c r="S1589" s="159">
        <v>3841530.07</v>
      </c>
      <c r="T1589" s="159">
        <v>1751738</v>
      </c>
      <c r="U1589" s="159">
        <v>22909057.640000001</v>
      </c>
      <c r="V1589" s="159">
        <v>19717756.690000001</v>
      </c>
      <c r="W1589" s="159">
        <v>6686890.96</v>
      </c>
      <c r="X1589" s="159">
        <v>193849.53</v>
      </c>
      <c r="Y1589" s="159">
        <v>3191300.95</v>
      </c>
      <c r="Z1589" s="159">
        <v>1373712.7</v>
      </c>
      <c r="AA1589" s="159">
        <v>0</v>
      </c>
      <c r="AB1589" s="159">
        <v>1373712.7</v>
      </c>
      <c r="AC1589" s="159">
        <v>1272380</v>
      </c>
      <c r="AD1589" s="159">
        <v>1272380</v>
      </c>
      <c r="AE1589" s="159">
        <v>8927500</v>
      </c>
      <c r="AF1589" s="159">
        <v>1203771.6599999999</v>
      </c>
      <c r="AG1589" s="159">
        <v>559260.87</v>
      </c>
      <c r="AH1589" s="159">
        <v>147985.26</v>
      </c>
      <c r="AI1589" s="159">
        <v>0</v>
      </c>
      <c r="AJ1589" s="159">
        <v>0</v>
      </c>
    </row>
    <row r="1590" spans="1:36">
      <c r="A1590" s="153">
        <v>20</v>
      </c>
      <c r="B1590" s="154">
        <v>12</v>
      </c>
      <c r="C1590" s="154">
        <v>9</v>
      </c>
      <c r="D1590" s="155">
        <v>2</v>
      </c>
      <c r="E1590" s="155" t="s">
        <v>556</v>
      </c>
      <c r="F1590" s="156" t="s">
        <v>4812</v>
      </c>
      <c r="G1590" s="156" t="s">
        <v>556</v>
      </c>
      <c r="H1590" s="156" t="s">
        <v>4821</v>
      </c>
      <c r="I1590" s="155">
        <v>2012092</v>
      </c>
      <c r="J1590" s="157" t="s">
        <v>1332</v>
      </c>
      <c r="K1590" s="157"/>
      <c r="L1590" s="155">
        <v>2022</v>
      </c>
      <c r="M1590" s="158">
        <v>2322</v>
      </c>
      <c r="N1590" s="159">
        <v>14861516.9</v>
      </c>
      <c r="O1590" s="159">
        <v>12225346.58</v>
      </c>
      <c r="P1590" s="159">
        <v>8801629.0099999998</v>
      </c>
      <c r="Q1590" s="159">
        <v>4434417</v>
      </c>
      <c r="R1590" s="159">
        <v>4367212.01</v>
      </c>
      <c r="S1590" s="159">
        <v>2636170.3199999998</v>
      </c>
      <c r="T1590" s="159">
        <v>376101</v>
      </c>
      <c r="U1590" s="159">
        <v>13952875.34</v>
      </c>
      <c r="V1590" s="159">
        <v>11518026.609999999</v>
      </c>
      <c r="W1590" s="159">
        <v>4378130.91</v>
      </c>
      <c r="X1590" s="159">
        <v>69074.259999999995</v>
      </c>
      <c r="Y1590" s="159">
        <v>2434848.73</v>
      </c>
      <c r="Z1590" s="159">
        <v>1560500.05</v>
      </c>
      <c r="AA1590" s="159">
        <v>1316280.95</v>
      </c>
      <c r="AB1590" s="159">
        <v>244219.10000000009</v>
      </c>
      <c r="AC1590" s="159">
        <v>480808.4</v>
      </c>
      <c r="AD1590" s="159">
        <v>480808.4</v>
      </c>
      <c r="AE1590" s="159">
        <v>3342542.95</v>
      </c>
      <c r="AF1590" s="159">
        <v>707319.97</v>
      </c>
      <c r="AG1590" s="159">
        <v>197709.9</v>
      </c>
      <c r="AH1590" s="159">
        <v>213534.7</v>
      </c>
      <c r="AI1590" s="159">
        <v>0</v>
      </c>
      <c r="AJ1590" s="159">
        <v>0</v>
      </c>
    </row>
    <row r="1591" spans="1:36">
      <c r="A1591" s="153">
        <v>20</v>
      </c>
      <c r="B1591" s="154">
        <v>13</v>
      </c>
      <c r="C1591" s="154">
        <v>1</v>
      </c>
      <c r="D1591" s="155">
        <v>1</v>
      </c>
      <c r="E1591" s="155" t="s">
        <v>556</v>
      </c>
      <c r="F1591" s="156" t="s">
        <v>4822</v>
      </c>
      <c r="G1591" s="156" t="s">
        <v>556</v>
      </c>
      <c r="H1591" s="156" t="s">
        <v>4823</v>
      </c>
      <c r="I1591" s="155">
        <v>2013011</v>
      </c>
      <c r="J1591" s="157" t="s">
        <v>1323</v>
      </c>
      <c r="K1591" s="157"/>
      <c r="L1591" s="155">
        <v>2022</v>
      </c>
      <c r="M1591" s="158">
        <v>9319</v>
      </c>
      <c r="N1591" s="159">
        <v>67995991.379999995</v>
      </c>
      <c r="O1591" s="159">
        <v>50856876.530000001</v>
      </c>
      <c r="P1591" s="159">
        <v>27000405.789999999</v>
      </c>
      <c r="Q1591" s="159">
        <v>10573508</v>
      </c>
      <c r="R1591" s="159">
        <v>16426897.789999999</v>
      </c>
      <c r="S1591" s="159">
        <v>17139114.850000001</v>
      </c>
      <c r="T1591" s="159">
        <v>2545808.0499999998</v>
      </c>
      <c r="U1591" s="159">
        <v>62148348.979999997</v>
      </c>
      <c r="V1591" s="159">
        <v>44184997.159999996</v>
      </c>
      <c r="W1591" s="159">
        <v>19626334.600000001</v>
      </c>
      <c r="X1591" s="159">
        <v>53270.080000000002</v>
      </c>
      <c r="Y1591" s="159">
        <v>17963351.82</v>
      </c>
      <c r="Z1591" s="159">
        <v>4487485.54</v>
      </c>
      <c r="AA1591" s="159">
        <v>0</v>
      </c>
      <c r="AB1591" s="159">
        <v>4487485.54</v>
      </c>
      <c r="AC1591" s="159">
        <v>1838728.18</v>
      </c>
      <c r="AD1591" s="159">
        <v>1732256.94</v>
      </c>
      <c r="AE1591" s="159">
        <v>3464513.89</v>
      </c>
      <c r="AF1591" s="159">
        <v>6671879.3700000001</v>
      </c>
      <c r="AG1591" s="159">
        <v>2022624.07</v>
      </c>
      <c r="AH1591" s="159">
        <v>1877509.72</v>
      </c>
      <c r="AI1591" s="159">
        <v>0</v>
      </c>
      <c r="AJ1591" s="159">
        <v>0</v>
      </c>
    </row>
    <row r="1592" spans="1:36">
      <c r="A1592" s="153">
        <v>20</v>
      </c>
      <c r="B1592" s="154">
        <v>13</v>
      </c>
      <c r="C1592" s="154">
        <v>2</v>
      </c>
      <c r="D1592" s="155">
        <v>3</v>
      </c>
      <c r="E1592" s="155" t="s">
        <v>556</v>
      </c>
      <c r="F1592" s="156" t="s">
        <v>4824</v>
      </c>
      <c r="G1592" s="156" t="s">
        <v>556</v>
      </c>
      <c r="H1592" s="156" t="s">
        <v>4825</v>
      </c>
      <c r="I1592" s="155">
        <v>2013023</v>
      </c>
      <c r="J1592" s="157" t="s">
        <v>1331</v>
      </c>
      <c r="K1592" s="157"/>
      <c r="L1592" s="155">
        <v>2022</v>
      </c>
      <c r="M1592" s="158">
        <v>8549</v>
      </c>
      <c r="N1592" s="159">
        <v>48627440.009999998</v>
      </c>
      <c r="O1592" s="159">
        <v>36926286.310000002</v>
      </c>
      <c r="P1592" s="159">
        <v>26927878.5</v>
      </c>
      <c r="Q1592" s="159">
        <v>12725836</v>
      </c>
      <c r="R1592" s="159">
        <v>14202042.5</v>
      </c>
      <c r="S1592" s="159">
        <v>11701153.699999999</v>
      </c>
      <c r="T1592" s="159">
        <v>15150</v>
      </c>
      <c r="U1592" s="159">
        <v>43098840.950000003</v>
      </c>
      <c r="V1592" s="159">
        <v>30549080.59</v>
      </c>
      <c r="W1592" s="159">
        <v>9739588.4399999995</v>
      </c>
      <c r="X1592" s="159">
        <v>135365.09</v>
      </c>
      <c r="Y1592" s="159">
        <v>12549760.359999999</v>
      </c>
      <c r="Z1592" s="159">
        <v>2742414.96</v>
      </c>
      <c r="AA1592" s="159">
        <v>0</v>
      </c>
      <c r="AB1592" s="159">
        <v>2742414.96</v>
      </c>
      <c r="AC1592" s="159">
        <v>1070000</v>
      </c>
      <c r="AD1592" s="159">
        <v>1070000</v>
      </c>
      <c r="AE1592" s="159">
        <v>6980000</v>
      </c>
      <c r="AF1592" s="159">
        <v>6377205.7199999997</v>
      </c>
      <c r="AG1592" s="159">
        <v>573941.44999999995</v>
      </c>
      <c r="AH1592" s="159">
        <v>670955.39</v>
      </c>
      <c r="AI1592" s="159">
        <v>0</v>
      </c>
      <c r="AJ1592" s="159">
        <v>0</v>
      </c>
    </row>
    <row r="1593" spans="1:36">
      <c r="A1593" s="153">
        <v>20</v>
      </c>
      <c r="B1593" s="154">
        <v>13</v>
      </c>
      <c r="C1593" s="154">
        <v>3</v>
      </c>
      <c r="D1593" s="155">
        <v>3</v>
      </c>
      <c r="E1593" s="155" t="s">
        <v>556</v>
      </c>
      <c r="F1593" s="156" t="s">
        <v>4824</v>
      </c>
      <c r="G1593" s="156" t="s">
        <v>556</v>
      </c>
      <c r="H1593" s="156" t="s">
        <v>4826</v>
      </c>
      <c r="I1593" s="155">
        <v>2013033</v>
      </c>
      <c r="J1593" s="157" t="s">
        <v>1330</v>
      </c>
      <c r="K1593" s="157"/>
      <c r="L1593" s="155">
        <v>2022</v>
      </c>
      <c r="M1593" s="158">
        <v>6333</v>
      </c>
      <c r="N1593" s="159">
        <v>42650904.159999996</v>
      </c>
      <c r="O1593" s="159">
        <v>35773902.299999997</v>
      </c>
      <c r="P1593" s="159">
        <v>21865918.43</v>
      </c>
      <c r="Q1593" s="159">
        <v>9933819</v>
      </c>
      <c r="R1593" s="159">
        <v>11932099.43</v>
      </c>
      <c r="S1593" s="159">
        <v>6877001.8600000003</v>
      </c>
      <c r="T1593" s="159">
        <v>49131</v>
      </c>
      <c r="U1593" s="159">
        <v>35627053.409999996</v>
      </c>
      <c r="V1593" s="159">
        <v>29670215.620000001</v>
      </c>
      <c r="W1593" s="159">
        <v>9965739.3800000008</v>
      </c>
      <c r="X1593" s="159">
        <v>24459.85</v>
      </c>
      <c r="Y1593" s="159">
        <v>5956837.79</v>
      </c>
      <c r="Z1593" s="159">
        <v>4855279.93</v>
      </c>
      <c r="AA1593" s="159">
        <v>0</v>
      </c>
      <c r="AB1593" s="159">
        <v>4855279.93</v>
      </c>
      <c r="AC1593" s="159">
        <v>175000</v>
      </c>
      <c r="AD1593" s="159">
        <v>175000</v>
      </c>
      <c r="AE1593" s="159">
        <v>700000</v>
      </c>
      <c r="AF1593" s="159">
        <v>6103686.6799999997</v>
      </c>
      <c r="AG1593" s="159">
        <v>290022.86</v>
      </c>
      <c r="AH1593" s="159">
        <v>301305.5</v>
      </c>
      <c r="AI1593" s="159">
        <v>0</v>
      </c>
      <c r="AJ1593" s="159">
        <v>0</v>
      </c>
    </row>
    <row r="1594" spans="1:36">
      <c r="A1594" s="153">
        <v>20</v>
      </c>
      <c r="B1594" s="154">
        <v>13</v>
      </c>
      <c r="C1594" s="154">
        <v>4</v>
      </c>
      <c r="D1594" s="155">
        <v>2</v>
      </c>
      <c r="E1594" s="155" t="s">
        <v>556</v>
      </c>
      <c r="F1594" s="156" t="s">
        <v>4827</v>
      </c>
      <c r="G1594" s="156" t="s">
        <v>556</v>
      </c>
      <c r="H1594" s="156" t="s">
        <v>4828</v>
      </c>
      <c r="I1594" s="155">
        <v>2013042</v>
      </c>
      <c r="J1594" s="157" t="s">
        <v>1329</v>
      </c>
      <c r="K1594" s="157"/>
      <c r="L1594" s="155">
        <v>2022</v>
      </c>
      <c r="M1594" s="158">
        <v>4322</v>
      </c>
      <c r="N1594" s="159">
        <v>23069370.120000001</v>
      </c>
      <c r="O1594" s="159">
        <v>21611651.710000001</v>
      </c>
      <c r="P1594" s="159">
        <v>15584423.779999999</v>
      </c>
      <c r="Q1594" s="159">
        <v>6848876</v>
      </c>
      <c r="R1594" s="159">
        <v>8735547.7799999993</v>
      </c>
      <c r="S1594" s="159">
        <v>1457718.41</v>
      </c>
      <c r="T1594" s="159">
        <v>27142.2</v>
      </c>
      <c r="U1594" s="159">
        <v>21493889.23</v>
      </c>
      <c r="V1594" s="159">
        <v>18980404.789999999</v>
      </c>
      <c r="W1594" s="159">
        <v>6874122.6500000004</v>
      </c>
      <c r="X1594" s="159">
        <v>0</v>
      </c>
      <c r="Y1594" s="159">
        <v>2513484.44</v>
      </c>
      <c r="Z1594" s="159">
        <v>1917278.51</v>
      </c>
      <c r="AA1594" s="159">
        <v>0</v>
      </c>
      <c r="AB1594" s="159">
        <v>1917278.51</v>
      </c>
      <c r="AC1594" s="159">
        <v>0</v>
      </c>
      <c r="AD1594" s="159">
        <v>0</v>
      </c>
      <c r="AE1594" s="159">
        <v>36333.79</v>
      </c>
      <c r="AF1594" s="159">
        <v>2631246.92</v>
      </c>
      <c r="AG1594" s="159">
        <v>142128.4</v>
      </c>
      <c r="AH1594" s="159">
        <v>134328.4</v>
      </c>
      <c r="AI1594" s="159">
        <v>37150.32</v>
      </c>
      <c r="AJ1594" s="159">
        <v>0</v>
      </c>
    </row>
    <row r="1595" spans="1:36">
      <c r="A1595" s="153">
        <v>20</v>
      </c>
      <c r="B1595" s="154">
        <v>13</v>
      </c>
      <c r="C1595" s="154">
        <v>5</v>
      </c>
      <c r="D1595" s="155">
        <v>2</v>
      </c>
      <c r="E1595" s="155" t="s">
        <v>556</v>
      </c>
      <c r="F1595" s="156" t="s">
        <v>4827</v>
      </c>
      <c r="G1595" s="156" t="s">
        <v>556</v>
      </c>
      <c r="H1595" s="156" t="s">
        <v>4829</v>
      </c>
      <c r="I1595" s="155">
        <v>2013052</v>
      </c>
      <c r="J1595" s="157" t="s">
        <v>1328</v>
      </c>
      <c r="K1595" s="157"/>
      <c r="L1595" s="155">
        <v>2022</v>
      </c>
      <c r="M1595" s="158">
        <v>3173</v>
      </c>
      <c r="N1595" s="159">
        <v>19273166.809999999</v>
      </c>
      <c r="O1595" s="159">
        <v>16465608.199999999</v>
      </c>
      <c r="P1595" s="159">
        <v>12364025.890000001</v>
      </c>
      <c r="Q1595" s="159">
        <v>6656447</v>
      </c>
      <c r="R1595" s="159">
        <v>5707578.8899999997</v>
      </c>
      <c r="S1595" s="159">
        <v>2807558.61</v>
      </c>
      <c r="T1595" s="159">
        <v>4000</v>
      </c>
      <c r="U1595" s="159">
        <v>17585960.120000001</v>
      </c>
      <c r="V1595" s="159">
        <v>13183135.800000001</v>
      </c>
      <c r="W1595" s="159">
        <v>4284194.5199999996</v>
      </c>
      <c r="X1595" s="159">
        <v>14498.7</v>
      </c>
      <c r="Y1595" s="159">
        <v>4402824.32</v>
      </c>
      <c r="Z1595" s="159">
        <v>1903456.65</v>
      </c>
      <c r="AA1595" s="159">
        <v>0</v>
      </c>
      <c r="AB1595" s="159">
        <v>1903456.65</v>
      </c>
      <c r="AC1595" s="159">
        <v>500000</v>
      </c>
      <c r="AD1595" s="159">
        <v>500000</v>
      </c>
      <c r="AE1595" s="159">
        <v>1000000</v>
      </c>
      <c r="AF1595" s="159">
        <v>3282472.4</v>
      </c>
      <c r="AG1595" s="159">
        <v>98481.2</v>
      </c>
      <c r="AH1595" s="159">
        <v>98481.2</v>
      </c>
      <c r="AI1595" s="159">
        <v>0</v>
      </c>
      <c r="AJ1595" s="159">
        <v>0</v>
      </c>
    </row>
    <row r="1596" spans="1:36">
      <c r="A1596" s="153">
        <v>20</v>
      </c>
      <c r="B1596" s="154">
        <v>13</v>
      </c>
      <c r="C1596" s="154">
        <v>6</v>
      </c>
      <c r="D1596" s="155">
        <v>2</v>
      </c>
      <c r="E1596" s="155" t="s">
        <v>556</v>
      </c>
      <c r="F1596" s="156" t="s">
        <v>4827</v>
      </c>
      <c r="G1596" s="156" t="s">
        <v>556</v>
      </c>
      <c r="H1596" s="156" t="s">
        <v>4830</v>
      </c>
      <c r="I1596" s="155">
        <v>2013062</v>
      </c>
      <c r="J1596" s="157" t="s">
        <v>1327</v>
      </c>
      <c r="K1596" s="157"/>
      <c r="L1596" s="155">
        <v>2022</v>
      </c>
      <c r="M1596" s="158">
        <v>3067</v>
      </c>
      <c r="N1596" s="159">
        <v>17663679.48</v>
      </c>
      <c r="O1596" s="159">
        <v>16761423.359999999</v>
      </c>
      <c r="P1596" s="159">
        <v>11862822.51</v>
      </c>
      <c r="Q1596" s="159">
        <v>4873136</v>
      </c>
      <c r="R1596" s="159">
        <v>6989686.5099999998</v>
      </c>
      <c r="S1596" s="159">
        <v>902256.12</v>
      </c>
      <c r="T1596" s="159">
        <v>46841.63</v>
      </c>
      <c r="U1596" s="159">
        <v>17410549.640000001</v>
      </c>
      <c r="V1596" s="159">
        <v>15235370.439999999</v>
      </c>
      <c r="W1596" s="159">
        <v>5169557.74</v>
      </c>
      <c r="X1596" s="159">
        <v>0</v>
      </c>
      <c r="Y1596" s="159">
        <v>2175179.2000000002</v>
      </c>
      <c r="Z1596" s="159">
        <v>10897.05</v>
      </c>
      <c r="AA1596" s="159">
        <v>0</v>
      </c>
      <c r="AB1596" s="159">
        <v>10897.05</v>
      </c>
      <c r="AC1596" s="159">
        <v>0</v>
      </c>
      <c r="AD1596" s="159">
        <v>0</v>
      </c>
      <c r="AE1596" s="159">
        <v>0</v>
      </c>
      <c r="AF1596" s="159">
        <v>1526052.92</v>
      </c>
      <c r="AG1596" s="159">
        <v>362529.2</v>
      </c>
      <c r="AH1596" s="159">
        <v>246743.32</v>
      </c>
      <c r="AI1596" s="159">
        <v>0</v>
      </c>
      <c r="AJ1596" s="159">
        <v>0</v>
      </c>
    </row>
    <row r="1597" spans="1:36">
      <c r="A1597" s="153">
        <v>20</v>
      </c>
      <c r="B1597" s="154">
        <v>13</v>
      </c>
      <c r="C1597" s="154">
        <v>7</v>
      </c>
      <c r="D1597" s="155">
        <v>2</v>
      </c>
      <c r="E1597" s="155" t="s">
        <v>556</v>
      </c>
      <c r="F1597" s="156" t="s">
        <v>4827</v>
      </c>
      <c r="G1597" s="156" t="s">
        <v>556</v>
      </c>
      <c r="H1597" s="156" t="s">
        <v>4831</v>
      </c>
      <c r="I1597" s="155">
        <v>2013072</v>
      </c>
      <c r="J1597" s="157" t="s">
        <v>1326</v>
      </c>
      <c r="K1597" s="157"/>
      <c r="L1597" s="155">
        <v>2022</v>
      </c>
      <c r="M1597" s="158">
        <v>3838</v>
      </c>
      <c r="N1597" s="159">
        <v>22749842.210000001</v>
      </c>
      <c r="O1597" s="159">
        <v>20979317.82</v>
      </c>
      <c r="P1597" s="159">
        <v>15236194.25</v>
      </c>
      <c r="Q1597" s="159">
        <v>8083777</v>
      </c>
      <c r="R1597" s="159">
        <v>7152417.25</v>
      </c>
      <c r="S1597" s="159">
        <v>1770524.39</v>
      </c>
      <c r="T1597" s="159">
        <v>0</v>
      </c>
      <c r="U1597" s="159">
        <v>21838488.920000002</v>
      </c>
      <c r="V1597" s="159">
        <v>19547426.370000001</v>
      </c>
      <c r="W1597" s="159">
        <v>7674382.5700000003</v>
      </c>
      <c r="X1597" s="159">
        <v>133532.75</v>
      </c>
      <c r="Y1597" s="159">
        <v>2291062.5499999998</v>
      </c>
      <c r="Z1597" s="159">
        <v>1058066.31</v>
      </c>
      <c r="AA1597" s="159">
        <v>0</v>
      </c>
      <c r="AB1597" s="159">
        <v>1058066.31</v>
      </c>
      <c r="AC1597" s="159">
        <v>162000</v>
      </c>
      <c r="AD1597" s="159">
        <v>162000</v>
      </c>
      <c r="AE1597" s="159">
        <v>5180000</v>
      </c>
      <c r="AF1597" s="159">
        <v>1431891.45</v>
      </c>
      <c r="AG1597" s="159">
        <v>242182.17</v>
      </c>
      <c r="AH1597" s="159">
        <v>233802.35</v>
      </c>
      <c r="AI1597" s="159">
        <v>0</v>
      </c>
      <c r="AJ1597" s="159">
        <v>0</v>
      </c>
    </row>
    <row r="1598" spans="1:36">
      <c r="A1598" s="153">
        <v>20</v>
      </c>
      <c r="B1598" s="154">
        <v>13</v>
      </c>
      <c r="C1598" s="154">
        <v>8</v>
      </c>
      <c r="D1598" s="155">
        <v>2</v>
      </c>
      <c r="E1598" s="155" t="s">
        <v>556</v>
      </c>
      <c r="F1598" s="156" t="s">
        <v>4827</v>
      </c>
      <c r="G1598" s="156" t="s">
        <v>556</v>
      </c>
      <c r="H1598" s="156" t="s">
        <v>4832</v>
      </c>
      <c r="I1598" s="155">
        <v>2013082</v>
      </c>
      <c r="J1598" s="157" t="s">
        <v>1325</v>
      </c>
      <c r="K1598" s="157"/>
      <c r="L1598" s="155">
        <v>2022</v>
      </c>
      <c r="M1598" s="158">
        <v>5719</v>
      </c>
      <c r="N1598" s="159">
        <v>36994205.509999998</v>
      </c>
      <c r="O1598" s="159">
        <v>28758137.469999999</v>
      </c>
      <c r="P1598" s="159">
        <v>19906248.800000001</v>
      </c>
      <c r="Q1598" s="159">
        <v>9125835</v>
      </c>
      <c r="R1598" s="159">
        <v>10780413.800000001</v>
      </c>
      <c r="S1598" s="159">
        <v>8236068.04</v>
      </c>
      <c r="T1598" s="159">
        <v>6060.64</v>
      </c>
      <c r="U1598" s="159">
        <v>32744030.16</v>
      </c>
      <c r="V1598" s="159">
        <v>25144620.670000002</v>
      </c>
      <c r="W1598" s="159">
        <v>9032217.7599999998</v>
      </c>
      <c r="X1598" s="159">
        <v>66981.53</v>
      </c>
      <c r="Y1598" s="159">
        <v>7599409.4900000002</v>
      </c>
      <c r="Z1598" s="159">
        <v>3955566.44</v>
      </c>
      <c r="AA1598" s="159">
        <v>0</v>
      </c>
      <c r="AB1598" s="159">
        <v>3955566.44</v>
      </c>
      <c r="AC1598" s="159">
        <v>980000</v>
      </c>
      <c r="AD1598" s="159">
        <v>980000</v>
      </c>
      <c r="AE1598" s="159">
        <v>2760000</v>
      </c>
      <c r="AF1598" s="159">
        <v>3613516.8</v>
      </c>
      <c r="AG1598" s="159">
        <v>688192.64</v>
      </c>
      <c r="AH1598" s="159">
        <v>680890.02</v>
      </c>
      <c r="AI1598" s="159">
        <v>0</v>
      </c>
      <c r="AJ1598" s="159">
        <v>0</v>
      </c>
    </row>
    <row r="1599" spans="1:36">
      <c r="A1599" s="153">
        <v>20</v>
      </c>
      <c r="B1599" s="154">
        <v>13</v>
      </c>
      <c r="C1599" s="154">
        <v>9</v>
      </c>
      <c r="D1599" s="155">
        <v>3</v>
      </c>
      <c r="E1599" s="155" t="s">
        <v>556</v>
      </c>
      <c r="F1599" s="156" t="s">
        <v>4824</v>
      </c>
      <c r="G1599" s="156" t="s">
        <v>556</v>
      </c>
      <c r="H1599" s="156" t="s">
        <v>4833</v>
      </c>
      <c r="I1599" s="155">
        <v>2013093</v>
      </c>
      <c r="J1599" s="157" t="s">
        <v>1324</v>
      </c>
      <c r="K1599" s="157"/>
      <c r="L1599" s="155">
        <v>2022</v>
      </c>
      <c r="M1599" s="158">
        <v>6862</v>
      </c>
      <c r="N1599" s="159">
        <v>38907529.189999998</v>
      </c>
      <c r="O1599" s="159">
        <v>32876567.289999999</v>
      </c>
      <c r="P1599" s="159">
        <v>21188157.640000001</v>
      </c>
      <c r="Q1599" s="159">
        <v>8813354</v>
      </c>
      <c r="R1599" s="159">
        <v>12374803.640000001</v>
      </c>
      <c r="S1599" s="159">
        <v>6030961.9000000004</v>
      </c>
      <c r="T1599" s="159">
        <v>5099</v>
      </c>
      <c r="U1599" s="159">
        <v>40290067.32</v>
      </c>
      <c r="V1599" s="159">
        <v>29721903.989999998</v>
      </c>
      <c r="W1599" s="159">
        <v>10685324.32</v>
      </c>
      <c r="X1599" s="159">
        <v>65069.11</v>
      </c>
      <c r="Y1599" s="159">
        <v>10568163.33</v>
      </c>
      <c r="Z1599" s="159">
        <v>5596460</v>
      </c>
      <c r="AA1599" s="159">
        <v>3960000</v>
      </c>
      <c r="AB1599" s="159">
        <v>1636460</v>
      </c>
      <c r="AC1599" s="159">
        <v>1088568</v>
      </c>
      <c r="AD1599" s="159">
        <v>1088568</v>
      </c>
      <c r="AE1599" s="159">
        <v>7572144</v>
      </c>
      <c r="AF1599" s="159">
        <v>3154663.3</v>
      </c>
      <c r="AG1599" s="159">
        <v>71820</v>
      </c>
      <c r="AH1599" s="159">
        <v>158888.53</v>
      </c>
      <c r="AI1599" s="159">
        <v>0</v>
      </c>
      <c r="AJ1599" s="159">
        <v>0</v>
      </c>
    </row>
    <row r="1600" spans="1:36">
      <c r="A1600" s="153">
        <v>20</v>
      </c>
      <c r="B1600" s="154">
        <v>13</v>
      </c>
      <c r="C1600" s="154">
        <v>10</v>
      </c>
      <c r="D1600" s="155">
        <v>2</v>
      </c>
      <c r="E1600" s="155" t="s">
        <v>556</v>
      </c>
      <c r="F1600" s="156" t="s">
        <v>4827</v>
      </c>
      <c r="G1600" s="156" t="s">
        <v>556</v>
      </c>
      <c r="H1600" s="156" t="s">
        <v>4834</v>
      </c>
      <c r="I1600" s="155">
        <v>2013102</v>
      </c>
      <c r="J1600" s="157" t="s">
        <v>1323</v>
      </c>
      <c r="K1600" s="157"/>
      <c r="L1600" s="155">
        <v>2022</v>
      </c>
      <c r="M1600" s="158">
        <v>5470</v>
      </c>
      <c r="N1600" s="159">
        <v>31637478.109999999</v>
      </c>
      <c r="O1600" s="159">
        <v>26026669.010000002</v>
      </c>
      <c r="P1600" s="159">
        <v>16377326.609999999</v>
      </c>
      <c r="Q1600" s="159">
        <v>4851179</v>
      </c>
      <c r="R1600" s="159">
        <v>11526147.609999999</v>
      </c>
      <c r="S1600" s="159">
        <v>5610809.0999999996</v>
      </c>
      <c r="T1600" s="159">
        <v>22222</v>
      </c>
      <c r="U1600" s="159">
        <v>26936792.100000001</v>
      </c>
      <c r="V1600" s="159">
        <v>22384777.550000001</v>
      </c>
      <c r="W1600" s="159">
        <v>5342792.87</v>
      </c>
      <c r="X1600" s="159">
        <v>75404.800000000003</v>
      </c>
      <c r="Y1600" s="159">
        <v>4552014.55</v>
      </c>
      <c r="Z1600" s="159">
        <v>1617697.2</v>
      </c>
      <c r="AA1600" s="159">
        <v>0</v>
      </c>
      <c r="AB1600" s="159">
        <v>1617697.2</v>
      </c>
      <c r="AC1600" s="159">
        <v>2021379.46</v>
      </c>
      <c r="AD1600" s="159">
        <v>2021379.46</v>
      </c>
      <c r="AE1600" s="159">
        <v>1200000</v>
      </c>
      <c r="AF1600" s="159">
        <v>3641891.46</v>
      </c>
      <c r="AG1600" s="159">
        <v>302147.40000000002</v>
      </c>
      <c r="AH1600" s="159">
        <v>215145.07</v>
      </c>
      <c r="AI1600" s="159">
        <v>0</v>
      </c>
      <c r="AJ1600" s="159">
        <v>0</v>
      </c>
    </row>
    <row r="1601" spans="1:36">
      <c r="A1601" s="153">
        <v>20</v>
      </c>
      <c r="B1601" s="154">
        <v>14</v>
      </c>
      <c r="C1601" s="154">
        <v>1</v>
      </c>
      <c r="D1601" s="155">
        <v>1</v>
      </c>
      <c r="E1601" s="155" t="s">
        <v>556</v>
      </c>
      <c r="F1601" s="156" t="s">
        <v>4835</v>
      </c>
      <c r="G1601" s="156" t="s">
        <v>556</v>
      </c>
      <c r="H1601" s="156" t="s">
        <v>4836</v>
      </c>
      <c r="I1601" s="155">
        <v>2014011</v>
      </c>
      <c r="J1601" s="157" t="s">
        <v>1319</v>
      </c>
      <c r="K1601" s="157"/>
      <c r="L1601" s="155">
        <v>2022</v>
      </c>
      <c r="M1601" s="158">
        <v>22015</v>
      </c>
      <c r="N1601" s="159">
        <v>104197371.06999999</v>
      </c>
      <c r="O1601" s="159">
        <v>97099392.75</v>
      </c>
      <c r="P1601" s="159">
        <v>61375575.32</v>
      </c>
      <c r="Q1601" s="159">
        <v>25674601</v>
      </c>
      <c r="R1601" s="159">
        <v>35700974.32</v>
      </c>
      <c r="S1601" s="159">
        <v>7097978.3200000003</v>
      </c>
      <c r="T1601" s="159">
        <v>2179116.7200000002</v>
      </c>
      <c r="U1601" s="159">
        <v>100275600.20999999</v>
      </c>
      <c r="V1601" s="159">
        <v>90157867.239999995</v>
      </c>
      <c r="W1601" s="159">
        <v>37934582.009999998</v>
      </c>
      <c r="X1601" s="159">
        <v>56.25</v>
      </c>
      <c r="Y1601" s="159">
        <v>10117732.970000001</v>
      </c>
      <c r="Z1601" s="159">
        <v>1562611.72</v>
      </c>
      <c r="AA1601" s="159">
        <v>0</v>
      </c>
      <c r="AB1601" s="159">
        <v>1562611.72</v>
      </c>
      <c r="AC1601" s="159">
        <v>0</v>
      </c>
      <c r="AD1601" s="159">
        <v>0</v>
      </c>
      <c r="AE1601" s="159">
        <v>0</v>
      </c>
      <c r="AF1601" s="159">
        <v>6941525.5099999998</v>
      </c>
      <c r="AG1601" s="159">
        <v>220912.99</v>
      </c>
      <c r="AH1601" s="159">
        <v>435100.61</v>
      </c>
      <c r="AI1601" s="159">
        <v>0</v>
      </c>
      <c r="AJ1601" s="159">
        <v>0</v>
      </c>
    </row>
    <row r="1602" spans="1:36">
      <c r="A1602" s="153">
        <v>20</v>
      </c>
      <c r="B1602" s="154">
        <v>14</v>
      </c>
      <c r="C1602" s="154">
        <v>2</v>
      </c>
      <c r="D1602" s="155">
        <v>2</v>
      </c>
      <c r="E1602" s="155" t="s">
        <v>556</v>
      </c>
      <c r="F1602" s="156" t="s">
        <v>4837</v>
      </c>
      <c r="G1602" s="156" t="s">
        <v>556</v>
      </c>
      <c r="H1602" s="156" t="s">
        <v>4838</v>
      </c>
      <c r="I1602" s="155">
        <v>2014022</v>
      </c>
      <c r="J1602" s="157" t="s">
        <v>1322</v>
      </c>
      <c r="K1602" s="157"/>
      <c r="L1602" s="155">
        <v>2022</v>
      </c>
      <c r="M1602" s="158">
        <v>2281</v>
      </c>
      <c r="N1602" s="159">
        <v>14160587.48</v>
      </c>
      <c r="O1602" s="159">
        <v>12089573.48</v>
      </c>
      <c r="P1602" s="159">
        <v>9127154.5800000001</v>
      </c>
      <c r="Q1602" s="159">
        <v>4571964</v>
      </c>
      <c r="R1602" s="159">
        <v>4555190.58</v>
      </c>
      <c r="S1602" s="159">
        <v>2071014</v>
      </c>
      <c r="T1602" s="159">
        <v>70914</v>
      </c>
      <c r="U1602" s="159">
        <v>11126006.25</v>
      </c>
      <c r="V1602" s="159">
        <v>11085021</v>
      </c>
      <c r="W1602" s="159">
        <v>3816368.54</v>
      </c>
      <c r="X1602" s="159">
        <v>36673.730000000003</v>
      </c>
      <c r="Y1602" s="159">
        <v>40985.25</v>
      </c>
      <c r="Z1602" s="159">
        <v>1170405.02</v>
      </c>
      <c r="AA1602" s="159">
        <v>0</v>
      </c>
      <c r="AB1602" s="159">
        <v>1170405.02</v>
      </c>
      <c r="AC1602" s="159">
        <v>300204</v>
      </c>
      <c r="AD1602" s="159">
        <v>300204</v>
      </c>
      <c r="AE1602" s="159">
        <v>1500488</v>
      </c>
      <c r="AF1602" s="159">
        <v>1004552.48</v>
      </c>
      <c r="AG1602" s="159">
        <v>279480.02</v>
      </c>
      <c r="AH1602" s="159">
        <v>265354.28999999998</v>
      </c>
      <c r="AI1602" s="159">
        <v>0</v>
      </c>
      <c r="AJ1602" s="159">
        <v>0</v>
      </c>
    </row>
    <row r="1603" spans="1:36">
      <c r="A1603" s="153">
        <v>20</v>
      </c>
      <c r="B1603" s="154">
        <v>14</v>
      </c>
      <c r="C1603" s="154">
        <v>3</v>
      </c>
      <c r="D1603" s="155">
        <v>2</v>
      </c>
      <c r="E1603" s="155" t="s">
        <v>556</v>
      </c>
      <c r="F1603" s="156" t="s">
        <v>4837</v>
      </c>
      <c r="G1603" s="156" t="s">
        <v>556</v>
      </c>
      <c r="H1603" s="156" t="s">
        <v>4839</v>
      </c>
      <c r="I1603" s="155">
        <v>2014032</v>
      </c>
      <c r="J1603" s="157" t="s">
        <v>1321</v>
      </c>
      <c r="K1603" s="157"/>
      <c r="L1603" s="155">
        <v>2022</v>
      </c>
      <c r="M1603" s="158">
        <v>5485</v>
      </c>
      <c r="N1603" s="159">
        <v>29996898.469999999</v>
      </c>
      <c r="O1603" s="159">
        <v>27337325.129999999</v>
      </c>
      <c r="P1603" s="159">
        <v>20541470.880000003</v>
      </c>
      <c r="Q1603" s="159">
        <v>9663700</v>
      </c>
      <c r="R1603" s="159">
        <v>10877770.880000001</v>
      </c>
      <c r="S1603" s="159">
        <v>2659573.34</v>
      </c>
      <c r="T1603" s="159">
        <v>6000</v>
      </c>
      <c r="U1603" s="159">
        <v>28017235.120000001</v>
      </c>
      <c r="V1603" s="159">
        <v>24419020.629999999</v>
      </c>
      <c r="W1603" s="159">
        <v>8296136.3499999996</v>
      </c>
      <c r="X1603" s="159">
        <v>0</v>
      </c>
      <c r="Y1603" s="159">
        <v>3598214.49</v>
      </c>
      <c r="Z1603" s="159">
        <v>2039888.14</v>
      </c>
      <c r="AA1603" s="159">
        <v>0</v>
      </c>
      <c r="AB1603" s="159">
        <v>2039888.14</v>
      </c>
      <c r="AC1603" s="159">
        <v>0</v>
      </c>
      <c r="AD1603" s="159">
        <v>0</v>
      </c>
      <c r="AE1603" s="159">
        <v>0</v>
      </c>
      <c r="AF1603" s="159">
        <v>2918304.5</v>
      </c>
      <c r="AG1603" s="159">
        <v>218509.16</v>
      </c>
      <c r="AH1603" s="159">
        <v>218509.16</v>
      </c>
      <c r="AI1603" s="159">
        <v>0</v>
      </c>
      <c r="AJ1603" s="159">
        <v>0</v>
      </c>
    </row>
    <row r="1604" spans="1:36">
      <c r="A1604" s="153">
        <v>20</v>
      </c>
      <c r="B1604" s="154">
        <v>14</v>
      </c>
      <c r="C1604" s="154">
        <v>4</v>
      </c>
      <c r="D1604" s="155">
        <v>2</v>
      </c>
      <c r="E1604" s="155" t="s">
        <v>556</v>
      </c>
      <c r="F1604" s="156" t="s">
        <v>4837</v>
      </c>
      <c r="G1604" s="156" t="s">
        <v>556</v>
      </c>
      <c r="H1604" s="156" t="s">
        <v>4840</v>
      </c>
      <c r="I1604" s="155">
        <v>2014042</v>
      </c>
      <c r="J1604" s="157" t="s">
        <v>1320</v>
      </c>
      <c r="K1604" s="157"/>
      <c r="L1604" s="155">
        <v>2022</v>
      </c>
      <c r="M1604" s="158">
        <v>4788</v>
      </c>
      <c r="N1604" s="159">
        <v>29185139.309999999</v>
      </c>
      <c r="O1604" s="159">
        <v>26836571.77</v>
      </c>
      <c r="P1604" s="159">
        <v>14094554.34</v>
      </c>
      <c r="Q1604" s="159">
        <v>5360908</v>
      </c>
      <c r="R1604" s="159">
        <v>8733646.3399999999</v>
      </c>
      <c r="S1604" s="159">
        <v>2348567.54</v>
      </c>
      <c r="T1604" s="159">
        <v>5800</v>
      </c>
      <c r="U1604" s="159">
        <v>23548904.809999999</v>
      </c>
      <c r="V1604" s="159">
        <v>22105711.989999998</v>
      </c>
      <c r="W1604" s="159">
        <v>7918252.04</v>
      </c>
      <c r="X1604" s="159">
        <v>43817.88</v>
      </c>
      <c r="Y1604" s="159">
        <v>1443192.82</v>
      </c>
      <c r="Z1604" s="159">
        <v>1721928.16</v>
      </c>
      <c r="AA1604" s="159">
        <v>0</v>
      </c>
      <c r="AB1604" s="159">
        <v>1721928.16</v>
      </c>
      <c r="AC1604" s="159">
        <v>912000</v>
      </c>
      <c r="AD1604" s="159">
        <v>912000</v>
      </c>
      <c r="AE1604" s="159">
        <v>3200000</v>
      </c>
      <c r="AF1604" s="159">
        <v>4730859.78</v>
      </c>
      <c r="AG1604" s="159">
        <v>160075.1</v>
      </c>
      <c r="AH1604" s="159">
        <v>134725.1</v>
      </c>
      <c r="AI1604" s="159">
        <v>0</v>
      </c>
      <c r="AJ1604" s="159">
        <v>0</v>
      </c>
    </row>
    <row r="1605" spans="1:36">
      <c r="A1605" s="153">
        <v>20</v>
      </c>
      <c r="B1605" s="154">
        <v>14</v>
      </c>
      <c r="C1605" s="154">
        <v>5</v>
      </c>
      <c r="D1605" s="155">
        <v>2</v>
      </c>
      <c r="E1605" s="155" t="s">
        <v>556</v>
      </c>
      <c r="F1605" s="156" t="s">
        <v>4837</v>
      </c>
      <c r="G1605" s="156" t="s">
        <v>556</v>
      </c>
      <c r="H1605" s="156" t="s">
        <v>4841</v>
      </c>
      <c r="I1605" s="155">
        <v>2014052</v>
      </c>
      <c r="J1605" s="157" t="s">
        <v>1319</v>
      </c>
      <c r="K1605" s="157"/>
      <c r="L1605" s="155">
        <v>2022</v>
      </c>
      <c r="M1605" s="158">
        <v>8821</v>
      </c>
      <c r="N1605" s="159">
        <v>51239107.75</v>
      </c>
      <c r="O1605" s="159">
        <v>42911360.909999996</v>
      </c>
      <c r="P1605" s="159">
        <v>23839411</v>
      </c>
      <c r="Q1605" s="159">
        <v>7892005</v>
      </c>
      <c r="R1605" s="159">
        <v>15947406</v>
      </c>
      <c r="S1605" s="159">
        <v>8327746.8399999999</v>
      </c>
      <c r="T1605" s="159">
        <v>698868.23</v>
      </c>
      <c r="U1605" s="159">
        <v>44457459.619999997</v>
      </c>
      <c r="V1605" s="159">
        <v>33216578.579999998</v>
      </c>
      <c r="W1605" s="159">
        <v>11070746.369999999</v>
      </c>
      <c r="X1605" s="159">
        <v>0</v>
      </c>
      <c r="Y1605" s="159">
        <v>11240881.039999999</v>
      </c>
      <c r="Z1605" s="159">
        <v>4565012.96</v>
      </c>
      <c r="AA1605" s="159">
        <v>0</v>
      </c>
      <c r="AB1605" s="159">
        <v>4565012.96</v>
      </c>
      <c r="AC1605" s="159">
        <v>0</v>
      </c>
      <c r="AD1605" s="159">
        <v>0</v>
      </c>
      <c r="AE1605" s="159">
        <v>0</v>
      </c>
      <c r="AF1605" s="159">
        <v>9694782.3300000001</v>
      </c>
      <c r="AG1605" s="159">
        <v>226929.38</v>
      </c>
      <c r="AH1605" s="159">
        <v>286358.71999999997</v>
      </c>
      <c r="AI1605" s="159">
        <v>0</v>
      </c>
      <c r="AJ1605" s="159">
        <v>0</v>
      </c>
    </row>
    <row r="1606" spans="1:36">
      <c r="A1606" s="153">
        <v>22</v>
      </c>
      <c r="B1606" s="154">
        <v>1</v>
      </c>
      <c r="C1606" s="154">
        <v>1</v>
      </c>
      <c r="D1606" s="155">
        <v>2</v>
      </c>
      <c r="E1606" s="155" t="s">
        <v>556</v>
      </c>
      <c r="F1606" s="156" t="s">
        <v>4842</v>
      </c>
      <c r="G1606" s="156" t="s">
        <v>556</v>
      </c>
      <c r="H1606" s="156" t="s">
        <v>4843</v>
      </c>
      <c r="I1606" s="155">
        <v>2201012</v>
      </c>
      <c r="J1606" s="157" t="s">
        <v>1318</v>
      </c>
      <c r="K1606" s="157"/>
      <c r="L1606" s="155">
        <v>2022</v>
      </c>
      <c r="M1606" s="158">
        <v>3397</v>
      </c>
      <c r="N1606" s="159">
        <v>24727512.120000001</v>
      </c>
      <c r="O1606" s="159">
        <v>20527580.079999998</v>
      </c>
      <c r="P1606" s="159">
        <v>15306951.190000001</v>
      </c>
      <c r="Q1606" s="159">
        <v>7673900</v>
      </c>
      <c r="R1606" s="159">
        <v>7633051.1900000004</v>
      </c>
      <c r="S1606" s="159">
        <v>4199932.04</v>
      </c>
      <c r="T1606" s="159">
        <v>397280.07</v>
      </c>
      <c r="U1606" s="159">
        <v>20946255.219999999</v>
      </c>
      <c r="V1606" s="159">
        <v>19077184.48</v>
      </c>
      <c r="W1606" s="159">
        <v>7725547.0199999996</v>
      </c>
      <c r="X1606" s="159">
        <v>36607</v>
      </c>
      <c r="Y1606" s="159">
        <v>1869070.74</v>
      </c>
      <c r="Z1606" s="159">
        <v>1801876.37</v>
      </c>
      <c r="AA1606" s="159">
        <v>0</v>
      </c>
      <c r="AB1606" s="159">
        <v>1801876.37</v>
      </c>
      <c r="AC1606" s="159">
        <v>519000</v>
      </c>
      <c r="AD1606" s="159">
        <v>450000</v>
      </c>
      <c r="AE1606" s="159">
        <v>2700335</v>
      </c>
      <c r="AF1606" s="159">
        <v>1450395.6</v>
      </c>
      <c r="AG1606" s="159">
        <v>96630</v>
      </c>
      <c r="AH1606" s="159">
        <v>96630</v>
      </c>
      <c r="AI1606" s="159">
        <v>0</v>
      </c>
      <c r="AJ1606" s="159">
        <v>0</v>
      </c>
    </row>
    <row r="1607" spans="1:36">
      <c r="A1607" s="153">
        <v>22</v>
      </c>
      <c r="B1607" s="154">
        <v>1</v>
      </c>
      <c r="C1607" s="154">
        <v>2</v>
      </c>
      <c r="D1607" s="155">
        <v>3</v>
      </c>
      <c r="E1607" s="155" t="s">
        <v>556</v>
      </c>
      <c r="F1607" s="156" t="s">
        <v>4844</v>
      </c>
      <c r="G1607" s="156" t="s">
        <v>556</v>
      </c>
      <c r="H1607" s="156" t="s">
        <v>4845</v>
      </c>
      <c r="I1607" s="155">
        <v>2201023</v>
      </c>
      <c r="J1607" s="157" t="s">
        <v>1317</v>
      </c>
      <c r="K1607" s="157"/>
      <c r="L1607" s="155">
        <v>2022</v>
      </c>
      <c r="M1607" s="158">
        <v>25388</v>
      </c>
      <c r="N1607" s="159">
        <v>151836598.72</v>
      </c>
      <c r="O1607" s="159">
        <v>134186179.64</v>
      </c>
      <c r="P1607" s="159">
        <v>75552668.390000001</v>
      </c>
      <c r="Q1607" s="159">
        <v>22680481</v>
      </c>
      <c r="R1607" s="159">
        <v>52872187.390000001</v>
      </c>
      <c r="S1607" s="159">
        <v>17650419.079999998</v>
      </c>
      <c r="T1607" s="159">
        <v>1261735.77</v>
      </c>
      <c r="U1607" s="159">
        <v>145459222.90000001</v>
      </c>
      <c r="V1607" s="159">
        <v>122890249.69</v>
      </c>
      <c r="W1607" s="159">
        <v>37350975.189999998</v>
      </c>
      <c r="X1607" s="159">
        <v>298653.7</v>
      </c>
      <c r="Y1607" s="159">
        <v>22568973.210000001</v>
      </c>
      <c r="Z1607" s="159">
        <v>18529227.75</v>
      </c>
      <c r="AA1607" s="159">
        <v>8000000</v>
      </c>
      <c r="AB1607" s="159">
        <v>10529227.75</v>
      </c>
      <c r="AC1607" s="159">
        <v>4839865.6900000004</v>
      </c>
      <c r="AD1607" s="159">
        <v>4732036</v>
      </c>
      <c r="AE1607" s="159">
        <v>23993642</v>
      </c>
      <c r="AF1607" s="159">
        <v>11295929.949999999</v>
      </c>
      <c r="AG1607" s="159">
        <v>902217.51</v>
      </c>
      <c r="AH1607" s="159">
        <v>569890.47</v>
      </c>
      <c r="AI1607" s="159">
        <v>0</v>
      </c>
      <c r="AJ1607" s="159">
        <v>0</v>
      </c>
    </row>
    <row r="1608" spans="1:36">
      <c r="A1608" s="153">
        <v>22</v>
      </c>
      <c r="B1608" s="154">
        <v>1</v>
      </c>
      <c r="C1608" s="154">
        <v>3</v>
      </c>
      <c r="D1608" s="155">
        <v>2</v>
      </c>
      <c r="E1608" s="155" t="s">
        <v>556</v>
      </c>
      <c r="F1608" s="156" t="s">
        <v>4842</v>
      </c>
      <c r="G1608" s="156" t="s">
        <v>556</v>
      </c>
      <c r="H1608" s="156" t="s">
        <v>4846</v>
      </c>
      <c r="I1608" s="155">
        <v>2201032</v>
      </c>
      <c r="J1608" s="157" t="s">
        <v>1316</v>
      </c>
      <c r="K1608" s="157"/>
      <c r="L1608" s="155">
        <v>2022</v>
      </c>
      <c r="M1608" s="158">
        <v>5911</v>
      </c>
      <c r="N1608" s="159">
        <v>40155556.829999998</v>
      </c>
      <c r="O1608" s="159">
        <v>35519740.670000002</v>
      </c>
      <c r="P1608" s="159">
        <v>26959385.630000003</v>
      </c>
      <c r="Q1608" s="159">
        <v>13094383</v>
      </c>
      <c r="R1608" s="159">
        <v>13865002.630000001</v>
      </c>
      <c r="S1608" s="159">
        <v>4635816.16</v>
      </c>
      <c r="T1608" s="159">
        <v>198526.92</v>
      </c>
      <c r="U1608" s="159">
        <v>39380207.259999998</v>
      </c>
      <c r="V1608" s="159">
        <v>32795904.309999999</v>
      </c>
      <c r="W1608" s="159">
        <v>12095695.640000001</v>
      </c>
      <c r="X1608" s="159">
        <v>272304.83</v>
      </c>
      <c r="Y1608" s="159">
        <v>6584302.9500000002</v>
      </c>
      <c r="Z1608" s="159">
        <v>3726897.56</v>
      </c>
      <c r="AA1608" s="159">
        <v>3300000</v>
      </c>
      <c r="AB1608" s="159">
        <v>426897.56000000006</v>
      </c>
      <c r="AC1608" s="159">
        <v>1429607</v>
      </c>
      <c r="AD1608" s="159">
        <v>1356235</v>
      </c>
      <c r="AE1608" s="159">
        <v>15038000</v>
      </c>
      <c r="AF1608" s="159">
        <v>2723836.36</v>
      </c>
      <c r="AG1608" s="159">
        <v>459571.28</v>
      </c>
      <c r="AH1608" s="159">
        <v>369809.6</v>
      </c>
      <c r="AI1608" s="159">
        <v>0</v>
      </c>
      <c r="AJ1608" s="159">
        <v>0</v>
      </c>
    </row>
    <row r="1609" spans="1:36">
      <c r="A1609" s="153">
        <v>22</v>
      </c>
      <c r="B1609" s="154">
        <v>1</v>
      </c>
      <c r="C1609" s="154">
        <v>4</v>
      </c>
      <c r="D1609" s="155">
        <v>2</v>
      </c>
      <c r="E1609" s="155" t="s">
        <v>556</v>
      </c>
      <c r="F1609" s="156" t="s">
        <v>4842</v>
      </c>
      <c r="G1609" s="156" t="s">
        <v>556</v>
      </c>
      <c r="H1609" s="156" t="s">
        <v>4847</v>
      </c>
      <c r="I1609" s="155">
        <v>2201042</v>
      </c>
      <c r="J1609" s="157" t="s">
        <v>1315</v>
      </c>
      <c r="K1609" s="157"/>
      <c r="L1609" s="155">
        <v>2022</v>
      </c>
      <c r="M1609" s="158">
        <v>4225</v>
      </c>
      <c r="N1609" s="159">
        <v>24977581.510000002</v>
      </c>
      <c r="O1609" s="159">
        <v>24217981.219999999</v>
      </c>
      <c r="P1609" s="159">
        <v>14780239.1</v>
      </c>
      <c r="Q1609" s="159">
        <v>6295058</v>
      </c>
      <c r="R1609" s="159">
        <v>8485181.0999999996</v>
      </c>
      <c r="S1609" s="159">
        <v>759600.29</v>
      </c>
      <c r="T1609" s="159">
        <v>137329.23000000001</v>
      </c>
      <c r="U1609" s="159">
        <v>23459413.789999999</v>
      </c>
      <c r="V1609" s="159">
        <v>22678274.25</v>
      </c>
      <c r="W1609" s="159">
        <v>9114339.0999999996</v>
      </c>
      <c r="X1609" s="159">
        <v>174633.54</v>
      </c>
      <c r="Y1609" s="159">
        <v>781139.54</v>
      </c>
      <c r="Z1609" s="159">
        <v>2133003.16</v>
      </c>
      <c r="AA1609" s="159">
        <v>0</v>
      </c>
      <c r="AB1609" s="159">
        <v>2133003.16</v>
      </c>
      <c r="AC1609" s="159">
        <v>1674370</v>
      </c>
      <c r="AD1609" s="159">
        <v>1627883</v>
      </c>
      <c r="AE1609" s="159">
        <v>9365840.3399999999</v>
      </c>
      <c r="AF1609" s="159">
        <v>1539706.97</v>
      </c>
      <c r="AG1609" s="159">
        <v>214444.46</v>
      </c>
      <c r="AH1609" s="159">
        <v>203988.27</v>
      </c>
      <c r="AI1609" s="159">
        <v>0</v>
      </c>
      <c r="AJ1609" s="159">
        <v>0</v>
      </c>
    </row>
    <row r="1610" spans="1:36">
      <c r="A1610" s="153">
        <v>22</v>
      </c>
      <c r="B1610" s="154">
        <v>1</v>
      </c>
      <c r="C1610" s="154">
        <v>5</v>
      </c>
      <c r="D1610" s="155">
        <v>2</v>
      </c>
      <c r="E1610" s="155" t="s">
        <v>556</v>
      </c>
      <c r="F1610" s="156" t="s">
        <v>4842</v>
      </c>
      <c r="G1610" s="156" t="s">
        <v>556</v>
      </c>
      <c r="H1610" s="156" t="s">
        <v>4848</v>
      </c>
      <c r="I1610" s="155">
        <v>2201052</v>
      </c>
      <c r="J1610" s="157" t="s">
        <v>1314</v>
      </c>
      <c r="K1610" s="157"/>
      <c r="L1610" s="155">
        <v>2022</v>
      </c>
      <c r="M1610" s="158">
        <v>5209</v>
      </c>
      <c r="N1610" s="159">
        <v>33483518.829999998</v>
      </c>
      <c r="O1610" s="159">
        <v>30771389.600000001</v>
      </c>
      <c r="P1610" s="159">
        <v>19796761.449999999</v>
      </c>
      <c r="Q1610" s="159">
        <v>8596314</v>
      </c>
      <c r="R1610" s="159">
        <v>11200447.449999999</v>
      </c>
      <c r="S1610" s="159">
        <v>2712129.23</v>
      </c>
      <c r="T1610" s="159">
        <v>697833.29</v>
      </c>
      <c r="U1610" s="159">
        <v>34695934.93</v>
      </c>
      <c r="V1610" s="159">
        <v>28110096.219999999</v>
      </c>
      <c r="W1610" s="159">
        <v>11057676.439999999</v>
      </c>
      <c r="X1610" s="159">
        <v>111427.48</v>
      </c>
      <c r="Y1610" s="159">
        <v>6585838.71</v>
      </c>
      <c r="Z1610" s="159">
        <v>5929775.0099999998</v>
      </c>
      <c r="AA1610" s="159">
        <v>4300000</v>
      </c>
      <c r="AB1610" s="159">
        <v>1629775.0099999998</v>
      </c>
      <c r="AC1610" s="159">
        <v>810000</v>
      </c>
      <c r="AD1610" s="159">
        <v>810000</v>
      </c>
      <c r="AE1610" s="159">
        <v>9335550</v>
      </c>
      <c r="AF1610" s="159">
        <v>2661293.38</v>
      </c>
      <c r="AG1610" s="159">
        <v>282294.28000000003</v>
      </c>
      <c r="AH1610" s="159">
        <v>282482.44</v>
      </c>
      <c r="AI1610" s="159">
        <v>0</v>
      </c>
      <c r="AJ1610" s="159">
        <v>0</v>
      </c>
    </row>
    <row r="1611" spans="1:36">
      <c r="A1611" s="153">
        <v>22</v>
      </c>
      <c r="B1611" s="154">
        <v>1</v>
      </c>
      <c r="C1611" s="154">
        <v>6</v>
      </c>
      <c r="D1611" s="155">
        <v>3</v>
      </c>
      <c r="E1611" s="155" t="s">
        <v>556</v>
      </c>
      <c r="F1611" s="156" t="s">
        <v>4844</v>
      </c>
      <c r="G1611" s="156" t="s">
        <v>556</v>
      </c>
      <c r="H1611" s="156" t="s">
        <v>4849</v>
      </c>
      <c r="I1611" s="155">
        <v>2201063</v>
      </c>
      <c r="J1611" s="157" t="s">
        <v>1313</v>
      </c>
      <c r="K1611" s="157"/>
      <c r="L1611" s="155">
        <v>2022</v>
      </c>
      <c r="M1611" s="158">
        <v>19428</v>
      </c>
      <c r="N1611" s="159">
        <v>110534379.12</v>
      </c>
      <c r="O1611" s="159">
        <v>95887499.230000004</v>
      </c>
      <c r="P1611" s="159">
        <v>60872607.170000002</v>
      </c>
      <c r="Q1611" s="159">
        <v>25869064</v>
      </c>
      <c r="R1611" s="159">
        <v>35003543.170000002</v>
      </c>
      <c r="S1611" s="159">
        <v>14646879.890000001</v>
      </c>
      <c r="T1611" s="159">
        <v>3684706.98</v>
      </c>
      <c r="U1611" s="159">
        <v>105836800.87</v>
      </c>
      <c r="V1611" s="159">
        <v>89959534.359999999</v>
      </c>
      <c r="W1611" s="159">
        <v>32379984.300000001</v>
      </c>
      <c r="X1611" s="159">
        <v>490701.68</v>
      </c>
      <c r="Y1611" s="159">
        <v>15877266.51</v>
      </c>
      <c r="Z1611" s="159">
        <v>11386672.93</v>
      </c>
      <c r="AA1611" s="159">
        <v>0</v>
      </c>
      <c r="AB1611" s="159">
        <v>11386672.93</v>
      </c>
      <c r="AC1611" s="159">
        <v>4609718.03</v>
      </c>
      <c r="AD1611" s="159">
        <v>4609718.03</v>
      </c>
      <c r="AE1611" s="159">
        <v>20200000</v>
      </c>
      <c r="AF1611" s="159">
        <v>5927964.8700000001</v>
      </c>
      <c r="AG1611" s="159">
        <v>341490</v>
      </c>
      <c r="AH1611" s="159">
        <v>379102.54</v>
      </c>
      <c r="AI1611" s="159">
        <v>0</v>
      </c>
      <c r="AJ1611" s="159">
        <v>0</v>
      </c>
    </row>
    <row r="1612" spans="1:36">
      <c r="A1612" s="153">
        <v>22</v>
      </c>
      <c r="B1612" s="154">
        <v>1</v>
      </c>
      <c r="C1612" s="154">
        <v>7</v>
      </c>
      <c r="D1612" s="155">
        <v>2</v>
      </c>
      <c r="E1612" s="155" t="s">
        <v>556</v>
      </c>
      <c r="F1612" s="156" t="s">
        <v>4842</v>
      </c>
      <c r="G1612" s="156" t="s">
        <v>556</v>
      </c>
      <c r="H1612" s="156" t="s">
        <v>4850</v>
      </c>
      <c r="I1612" s="155">
        <v>2201072</v>
      </c>
      <c r="J1612" s="157" t="s">
        <v>1312</v>
      </c>
      <c r="K1612" s="157"/>
      <c r="L1612" s="155">
        <v>2022</v>
      </c>
      <c r="M1612" s="158">
        <v>3798</v>
      </c>
      <c r="N1612" s="159">
        <v>29307140.530000001</v>
      </c>
      <c r="O1612" s="159">
        <v>24553988.760000002</v>
      </c>
      <c r="P1612" s="159">
        <v>18169737.34</v>
      </c>
      <c r="Q1612" s="159">
        <v>8416900</v>
      </c>
      <c r="R1612" s="159">
        <v>9752837.3399999999</v>
      </c>
      <c r="S1612" s="159">
        <v>4753151.7699999996</v>
      </c>
      <c r="T1612" s="159">
        <v>468238.8</v>
      </c>
      <c r="U1612" s="159">
        <v>23597500.140000001</v>
      </c>
      <c r="V1612" s="159">
        <v>22540583.710000001</v>
      </c>
      <c r="W1612" s="159">
        <v>8573748.9499999993</v>
      </c>
      <c r="X1612" s="159">
        <v>59710.36</v>
      </c>
      <c r="Y1612" s="159">
        <v>1056916.43</v>
      </c>
      <c r="Z1612" s="159">
        <v>1711581.58</v>
      </c>
      <c r="AA1612" s="159">
        <v>0</v>
      </c>
      <c r="AB1612" s="159">
        <v>1711581.58</v>
      </c>
      <c r="AC1612" s="159">
        <v>2274016.9900000002</v>
      </c>
      <c r="AD1612" s="159">
        <v>2274016.9900000002</v>
      </c>
      <c r="AE1612" s="159">
        <v>2850000</v>
      </c>
      <c r="AF1612" s="159">
        <v>2013405.05</v>
      </c>
      <c r="AG1612" s="159">
        <v>314978.24</v>
      </c>
      <c r="AH1612" s="159">
        <v>325970.37</v>
      </c>
      <c r="AI1612" s="159">
        <v>0</v>
      </c>
      <c r="AJ1612" s="159">
        <v>0</v>
      </c>
    </row>
    <row r="1613" spans="1:36">
      <c r="A1613" s="153">
        <v>22</v>
      </c>
      <c r="B1613" s="154">
        <v>1</v>
      </c>
      <c r="C1613" s="154">
        <v>8</v>
      </c>
      <c r="D1613" s="155">
        <v>2</v>
      </c>
      <c r="E1613" s="155" t="s">
        <v>556</v>
      </c>
      <c r="F1613" s="156" t="s">
        <v>4842</v>
      </c>
      <c r="G1613" s="156" t="s">
        <v>556</v>
      </c>
      <c r="H1613" s="156" t="s">
        <v>4851</v>
      </c>
      <c r="I1613" s="155">
        <v>2201082</v>
      </c>
      <c r="J1613" s="157" t="s">
        <v>1311</v>
      </c>
      <c r="K1613" s="157"/>
      <c r="L1613" s="155">
        <v>2022</v>
      </c>
      <c r="M1613" s="158">
        <v>3785</v>
      </c>
      <c r="N1613" s="159">
        <v>28773285.010000002</v>
      </c>
      <c r="O1613" s="159">
        <v>24073028.199999999</v>
      </c>
      <c r="P1613" s="159">
        <v>15405863.59</v>
      </c>
      <c r="Q1613" s="159">
        <v>7417108</v>
      </c>
      <c r="R1613" s="159">
        <v>7988755.5899999999</v>
      </c>
      <c r="S1613" s="159">
        <v>4700256.8099999996</v>
      </c>
      <c r="T1613" s="159">
        <v>461230.3</v>
      </c>
      <c r="U1613" s="159">
        <v>26292856.050000001</v>
      </c>
      <c r="V1613" s="159">
        <v>22277272.59</v>
      </c>
      <c r="W1613" s="159">
        <v>9650547.3599999994</v>
      </c>
      <c r="X1613" s="159">
        <v>105168.42</v>
      </c>
      <c r="Y1613" s="159">
        <v>4015583.46</v>
      </c>
      <c r="Z1613" s="159">
        <v>2596339.79</v>
      </c>
      <c r="AA1613" s="159">
        <v>875563.83</v>
      </c>
      <c r="AB1613" s="159">
        <v>1720775.96</v>
      </c>
      <c r="AC1613" s="159">
        <v>2245997.12</v>
      </c>
      <c r="AD1613" s="159">
        <v>2188185.12</v>
      </c>
      <c r="AE1613" s="159">
        <v>7615695.8799999999</v>
      </c>
      <c r="AF1613" s="159">
        <v>1795755.61</v>
      </c>
      <c r="AG1613" s="159">
        <v>114998.5</v>
      </c>
      <c r="AH1613" s="159">
        <v>117502.6</v>
      </c>
      <c r="AI1613" s="159">
        <v>0</v>
      </c>
      <c r="AJ1613" s="159">
        <v>0</v>
      </c>
    </row>
    <row r="1614" spans="1:36">
      <c r="A1614" s="153">
        <v>22</v>
      </c>
      <c r="B1614" s="154">
        <v>1</v>
      </c>
      <c r="C1614" s="154">
        <v>9</v>
      </c>
      <c r="D1614" s="155">
        <v>2</v>
      </c>
      <c r="E1614" s="155" t="s">
        <v>556</v>
      </c>
      <c r="F1614" s="156" t="s">
        <v>4842</v>
      </c>
      <c r="G1614" s="156" t="s">
        <v>556</v>
      </c>
      <c r="H1614" s="156" t="s">
        <v>4852</v>
      </c>
      <c r="I1614" s="155">
        <v>2201092</v>
      </c>
      <c r="J1614" s="157" t="s">
        <v>1310</v>
      </c>
      <c r="K1614" s="157"/>
      <c r="L1614" s="155">
        <v>2022</v>
      </c>
      <c r="M1614" s="158">
        <v>3704</v>
      </c>
      <c r="N1614" s="159">
        <v>26643510.390000001</v>
      </c>
      <c r="O1614" s="159">
        <v>22652993.460000001</v>
      </c>
      <c r="P1614" s="159">
        <v>16563418.25</v>
      </c>
      <c r="Q1614" s="159">
        <v>7856855</v>
      </c>
      <c r="R1614" s="159">
        <v>8706563.25</v>
      </c>
      <c r="S1614" s="159">
        <v>3990516.93</v>
      </c>
      <c r="T1614" s="159">
        <v>64749.86</v>
      </c>
      <c r="U1614" s="159">
        <v>25713687.170000002</v>
      </c>
      <c r="V1614" s="159">
        <v>21837827.120000001</v>
      </c>
      <c r="W1614" s="159">
        <v>8069913.4500000002</v>
      </c>
      <c r="X1614" s="159">
        <v>37243.120000000003</v>
      </c>
      <c r="Y1614" s="159">
        <v>3875860.05</v>
      </c>
      <c r="Z1614" s="159">
        <v>3892132.36</v>
      </c>
      <c r="AA1614" s="159">
        <v>1396961.79</v>
      </c>
      <c r="AB1614" s="159">
        <v>2495170.5699999998</v>
      </c>
      <c r="AC1614" s="159">
        <v>1794632.79</v>
      </c>
      <c r="AD1614" s="159">
        <v>1778652.79</v>
      </c>
      <c r="AE1614" s="159">
        <v>2196309</v>
      </c>
      <c r="AF1614" s="159">
        <v>815166.34</v>
      </c>
      <c r="AG1614" s="159">
        <v>254290.83</v>
      </c>
      <c r="AH1614" s="159">
        <v>145812.14000000001</v>
      </c>
      <c r="AI1614" s="159">
        <v>0</v>
      </c>
      <c r="AJ1614" s="159">
        <v>0</v>
      </c>
    </row>
    <row r="1615" spans="1:36">
      <c r="A1615" s="153">
        <v>22</v>
      </c>
      <c r="B1615" s="154">
        <v>1</v>
      </c>
      <c r="C1615" s="154">
        <v>10</v>
      </c>
      <c r="D1615" s="155">
        <v>2</v>
      </c>
      <c r="E1615" s="155" t="s">
        <v>556</v>
      </c>
      <c r="F1615" s="156" t="s">
        <v>4842</v>
      </c>
      <c r="G1615" s="156" t="s">
        <v>556</v>
      </c>
      <c r="H1615" s="156" t="s">
        <v>4853</v>
      </c>
      <c r="I1615" s="155">
        <v>2201102</v>
      </c>
      <c r="J1615" s="157" t="s">
        <v>1309</v>
      </c>
      <c r="K1615" s="157"/>
      <c r="L1615" s="155">
        <v>2022</v>
      </c>
      <c r="M1615" s="158">
        <v>4291</v>
      </c>
      <c r="N1615" s="159">
        <v>28332631.140000001</v>
      </c>
      <c r="O1615" s="159">
        <v>25792207.859999999</v>
      </c>
      <c r="P1615" s="159">
        <v>18843968.509999998</v>
      </c>
      <c r="Q1615" s="159">
        <v>10198425</v>
      </c>
      <c r="R1615" s="159">
        <v>8645543.5099999998</v>
      </c>
      <c r="S1615" s="159">
        <v>2540423.2799999998</v>
      </c>
      <c r="T1615" s="159">
        <v>274613.44</v>
      </c>
      <c r="U1615" s="159">
        <v>29311086.5</v>
      </c>
      <c r="V1615" s="159">
        <v>22827644.420000002</v>
      </c>
      <c r="W1615" s="159">
        <v>8857558.4499999993</v>
      </c>
      <c r="X1615" s="159">
        <v>90399.26</v>
      </c>
      <c r="Y1615" s="159">
        <v>6483442.0800000001</v>
      </c>
      <c r="Z1615" s="159">
        <v>4396067.8899999997</v>
      </c>
      <c r="AA1615" s="159">
        <v>2546609.21</v>
      </c>
      <c r="AB1615" s="159">
        <v>1849458.6799999997</v>
      </c>
      <c r="AC1615" s="159">
        <v>1555154.71</v>
      </c>
      <c r="AD1615" s="159">
        <v>1491803.95</v>
      </c>
      <c r="AE1615" s="159">
        <v>7663324.6900000004</v>
      </c>
      <c r="AF1615" s="159">
        <v>2964563.44</v>
      </c>
      <c r="AG1615" s="159">
        <v>516149.79</v>
      </c>
      <c r="AH1615" s="159">
        <v>612494.04</v>
      </c>
      <c r="AI1615" s="159">
        <v>0</v>
      </c>
      <c r="AJ1615" s="159">
        <v>0</v>
      </c>
    </row>
    <row r="1616" spans="1:36">
      <c r="A1616" s="153">
        <v>22</v>
      </c>
      <c r="B1616" s="154">
        <v>2</v>
      </c>
      <c r="C1616" s="154">
        <v>1</v>
      </c>
      <c r="D1616" s="155">
        <v>1</v>
      </c>
      <c r="E1616" s="155" t="s">
        <v>556</v>
      </c>
      <c r="F1616" s="156" t="s">
        <v>4854</v>
      </c>
      <c r="G1616" s="156" t="s">
        <v>556</v>
      </c>
      <c r="H1616" s="156" t="s">
        <v>4855</v>
      </c>
      <c r="I1616" s="155">
        <v>2202011</v>
      </c>
      <c r="J1616" s="157" t="s">
        <v>1307</v>
      </c>
      <c r="K1616" s="157"/>
      <c r="L1616" s="155">
        <v>2022</v>
      </c>
      <c r="M1616" s="158">
        <v>39724</v>
      </c>
      <c r="N1616" s="159">
        <v>253463749.08000001</v>
      </c>
      <c r="O1616" s="159">
        <v>194797925.27000001</v>
      </c>
      <c r="P1616" s="159">
        <v>117042363.47</v>
      </c>
      <c r="Q1616" s="159">
        <v>38272537</v>
      </c>
      <c r="R1616" s="159">
        <v>78769826.469999999</v>
      </c>
      <c r="S1616" s="159">
        <v>58665823.810000002</v>
      </c>
      <c r="T1616" s="159">
        <v>11586003.869999999</v>
      </c>
      <c r="U1616" s="159">
        <v>248082316.13999999</v>
      </c>
      <c r="V1616" s="159">
        <v>187067640.38999999</v>
      </c>
      <c r="W1616" s="159">
        <v>56933799.390000001</v>
      </c>
      <c r="X1616" s="159">
        <v>1050670.54</v>
      </c>
      <c r="Y1616" s="159">
        <v>61014675.75</v>
      </c>
      <c r="Z1616" s="159">
        <v>36345389.509999998</v>
      </c>
      <c r="AA1616" s="159">
        <v>15600000</v>
      </c>
      <c r="AB1616" s="159">
        <v>20745389.509999998</v>
      </c>
      <c r="AC1616" s="159">
        <v>5229000</v>
      </c>
      <c r="AD1616" s="159">
        <v>5229000</v>
      </c>
      <c r="AE1616" s="159">
        <v>76617000</v>
      </c>
      <c r="AF1616" s="159">
        <v>7730284.8799999999</v>
      </c>
      <c r="AG1616" s="159">
        <v>584110.51</v>
      </c>
      <c r="AH1616" s="159">
        <v>659378.99</v>
      </c>
      <c r="AI1616" s="159">
        <v>0</v>
      </c>
      <c r="AJ1616" s="159">
        <v>0</v>
      </c>
    </row>
    <row r="1617" spans="1:36">
      <c r="A1617" s="153">
        <v>22</v>
      </c>
      <c r="B1617" s="154">
        <v>2</v>
      </c>
      <c r="C1617" s="154">
        <v>2</v>
      </c>
      <c r="D1617" s="155">
        <v>3</v>
      </c>
      <c r="E1617" s="155" t="s">
        <v>556</v>
      </c>
      <c r="F1617" s="156" t="s">
        <v>4856</v>
      </c>
      <c r="G1617" s="156" t="s">
        <v>556</v>
      </c>
      <c r="H1617" s="156" t="s">
        <v>4857</v>
      </c>
      <c r="I1617" s="155">
        <v>2202023</v>
      </c>
      <c r="J1617" s="157" t="s">
        <v>1308</v>
      </c>
      <c r="K1617" s="157"/>
      <c r="L1617" s="155">
        <v>2022</v>
      </c>
      <c r="M1617" s="158">
        <v>14598</v>
      </c>
      <c r="N1617" s="159">
        <v>92497854.769999996</v>
      </c>
      <c r="O1617" s="159">
        <v>86424366.930000007</v>
      </c>
      <c r="P1617" s="159">
        <v>67175845.25999999</v>
      </c>
      <c r="Q1617" s="159">
        <v>30362683</v>
      </c>
      <c r="R1617" s="159">
        <v>36813162.259999998</v>
      </c>
      <c r="S1617" s="159">
        <v>6073487.8399999999</v>
      </c>
      <c r="T1617" s="159">
        <v>2204</v>
      </c>
      <c r="U1617" s="159">
        <v>86942095.079999998</v>
      </c>
      <c r="V1617" s="159">
        <v>76085733.769999996</v>
      </c>
      <c r="W1617" s="159">
        <v>27988315.82</v>
      </c>
      <c r="X1617" s="159">
        <v>448653.43</v>
      </c>
      <c r="Y1617" s="159">
        <v>10856361.310000001</v>
      </c>
      <c r="Z1617" s="159">
        <v>7110128.25</v>
      </c>
      <c r="AA1617" s="159">
        <v>0</v>
      </c>
      <c r="AB1617" s="159">
        <v>7110128.25</v>
      </c>
      <c r="AC1617" s="159">
        <v>2000000</v>
      </c>
      <c r="AD1617" s="159">
        <v>2000000</v>
      </c>
      <c r="AE1617" s="159">
        <v>21680000</v>
      </c>
      <c r="AF1617" s="159">
        <v>10338633.16</v>
      </c>
      <c r="AG1617" s="159">
        <v>1678885.08</v>
      </c>
      <c r="AH1617" s="159">
        <v>1305410.98</v>
      </c>
      <c r="AI1617" s="159">
        <v>0</v>
      </c>
      <c r="AJ1617" s="159">
        <v>0</v>
      </c>
    </row>
    <row r="1618" spans="1:36">
      <c r="A1618" s="153">
        <v>22</v>
      </c>
      <c r="B1618" s="154">
        <v>2</v>
      </c>
      <c r="C1618" s="154">
        <v>3</v>
      </c>
      <c r="D1618" s="155">
        <v>2</v>
      </c>
      <c r="E1618" s="155" t="s">
        <v>556</v>
      </c>
      <c r="F1618" s="156" t="s">
        <v>4858</v>
      </c>
      <c r="G1618" s="156" t="s">
        <v>556</v>
      </c>
      <c r="H1618" s="156" t="s">
        <v>4859</v>
      </c>
      <c r="I1618" s="155">
        <v>2202032</v>
      </c>
      <c r="J1618" s="157" t="s">
        <v>1307</v>
      </c>
      <c r="K1618" s="157"/>
      <c r="L1618" s="155">
        <v>2022</v>
      </c>
      <c r="M1618" s="158">
        <v>19440</v>
      </c>
      <c r="N1618" s="159">
        <v>198948161.06999999</v>
      </c>
      <c r="O1618" s="159">
        <v>184636824.06</v>
      </c>
      <c r="P1618" s="159">
        <v>64907748.149999999</v>
      </c>
      <c r="Q1618" s="159">
        <v>24850865</v>
      </c>
      <c r="R1618" s="159">
        <v>40056883.149999999</v>
      </c>
      <c r="S1618" s="159">
        <v>14311337.01</v>
      </c>
      <c r="T1618" s="159">
        <v>4419329.47</v>
      </c>
      <c r="U1618" s="159">
        <v>142072154.53</v>
      </c>
      <c r="V1618" s="159">
        <v>97217462.939999998</v>
      </c>
      <c r="W1618" s="159">
        <v>27745276.98</v>
      </c>
      <c r="X1618" s="159">
        <v>629264.26</v>
      </c>
      <c r="Y1618" s="159">
        <v>44854691.590000004</v>
      </c>
      <c r="Z1618" s="159">
        <v>7860694.3899999997</v>
      </c>
      <c r="AA1618" s="159">
        <v>0</v>
      </c>
      <c r="AB1618" s="159">
        <v>7860694.3899999997</v>
      </c>
      <c r="AC1618" s="159">
        <v>5770000</v>
      </c>
      <c r="AD1618" s="159">
        <v>5770000</v>
      </c>
      <c r="AE1618" s="159">
        <v>33217240</v>
      </c>
      <c r="AF1618" s="159">
        <v>87419361.120000005</v>
      </c>
      <c r="AG1618" s="159">
        <v>203807.51</v>
      </c>
      <c r="AH1618" s="159">
        <v>218503.95</v>
      </c>
      <c r="AI1618" s="159">
        <v>0</v>
      </c>
      <c r="AJ1618" s="159">
        <v>0</v>
      </c>
    </row>
    <row r="1619" spans="1:36">
      <c r="A1619" s="153">
        <v>22</v>
      </c>
      <c r="B1619" s="154">
        <v>2</v>
      </c>
      <c r="C1619" s="154">
        <v>4</v>
      </c>
      <c r="D1619" s="155">
        <v>3</v>
      </c>
      <c r="E1619" s="155" t="s">
        <v>556</v>
      </c>
      <c r="F1619" s="156" t="s">
        <v>4856</v>
      </c>
      <c r="G1619" s="156" t="s">
        <v>556</v>
      </c>
      <c r="H1619" s="156" t="s">
        <v>4860</v>
      </c>
      <c r="I1619" s="155">
        <v>2202043</v>
      </c>
      <c r="J1619" s="157" t="s">
        <v>1306</v>
      </c>
      <c r="K1619" s="157"/>
      <c r="L1619" s="155">
        <v>2022</v>
      </c>
      <c r="M1619" s="158">
        <v>21606</v>
      </c>
      <c r="N1619" s="159">
        <v>128745567.54000001</v>
      </c>
      <c r="O1619" s="159">
        <v>117205749.51000001</v>
      </c>
      <c r="P1619" s="159">
        <v>83308353.590000004</v>
      </c>
      <c r="Q1619" s="159">
        <v>32317122</v>
      </c>
      <c r="R1619" s="159">
        <v>50991231.590000004</v>
      </c>
      <c r="S1619" s="159">
        <v>11539818.029999999</v>
      </c>
      <c r="T1619" s="159">
        <v>1357376.54</v>
      </c>
      <c r="U1619" s="159">
        <v>128475723.36</v>
      </c>
      <c r="V1619" s="159">
        <v>109134096.56999999</v>
      </c>
      <c r="W1619" s="159">
        <v>35497786.880000003</v>
      </c>
      <c r="X1619" s="159">
        <v>436716.66</v>
      </c>
      <c r="Y1619" s="159">
        <v>19341626.789999999</v>
      </c>
      <c r="Z1619" s="159">
        <v>13940247.050000001</v>
      </c>
      <c r="AA1619" s="159">
        <v>8500000</v>
      </c>
      <c r="AB1619" s="159">
        <v>5440247.0500000007</v>
      </c>
      <c r="AC1619" s="159">
        <v>3550000</v>
      </c>
      <c r="AD1619" s="159">
        <v>3550000</v>
      </c>
      <c r="AE1619" s="159">
        <v>35380000</v>
      </c>
      <c r="AF1619" s="159">
        <v>8071652.9400000004</v>
      </c>
      <c r="AG1619" s="159">
        <v>942091.34</v>
      </c>
      <c r="AH1619" s="159">
        <v>1033532.79</v>
      </c>
      <c r="AI1619" s="159">
        <v>0</v>
      </c>
      <c r="AJ1619" s="159">
        <v>0</v>
      </c>
    </row>
    <row r="1620" spans="1:36">
      <c r="A1620" s="153">
        <v>22</v>
      </c>
      <c r="B1620" s="154">
        <v>2</v>
      </c>
      <c r="C1620" s="154">
        <v>5</v>
      </c>
      <c r="D1620" s="155">
        <v>2</v>
      </c>
      <c r="E1620" s="155" t="s">
        <v>556</v>
      </c>
      <c r="F1620" s="156" t="s">
        <v>4858</v>
      </c>
      <c r="G1620" s="156" t="s">
        <v>556</v>
      </c>
      <c r="H1620" s="156" t="s">
        <v>4861</v>
      </c>
      <c r="I1620" s="155">
        <v>2202052</v>
      </c>
      <c r="J1620" s="157" t="s">
        <v>1305</v>
      </c>
      <c r="K1620" s="157"/>
      <c r="L1620" s="155">
        <v>2022</v>
      </c>
      <c r="M1620" s="158">
        <v>2309</v>
      </c>
      <c r="N1620" s="159">
        <v>14423523.65</v>
      </c>
      <c r="O1620" s="159">
        <v>13607365.529999999</v>
      </c>
      <c r="P1620" s="159">
        <v>8857832.0999999996</v>
      </c>
      <c r="Q1620" s="159">
        <v>3328532</v>
      </c>
      <c r="R1620" s="159">
        <v>5529300.0999999996</v>
      </c>
      <c r="S1620" s="159">
        <v>816158.12</v>
      </c>
      <c r="T1620" s="159">
        <v>14750</v>
      </c>
      <c r="U1620" s="159">
        <v>14113250.77</v>
      </c>
      <c r="V1620" s="159">
        <v>12196338.220000001</v>
      </c>
      <c r="W1620" s="159">
        <v>4689412.2</v>
      </c>
      <c r="X1620" s="159">
        <v>45432.97</v>
      </c>
      <c r="Y1620" s="159">
        <v>1916912.55</v>
      </c>
      <c r="Z1620" s="159">
        <v>2293215.9</v>
      </c>
      <c r="AA1620" s="159">
        <v>0</v>
      </c>
      <c r="AB1620" s="159">
        <v>2293215.9</v>
      </c>
      <c r="AC1620" s="159">
        <v>220070.16</v>
      </c>
      <c r="AD1620" s="159">
        <v>220070.16</v>
      </c>
      <c r="AE1620" s="159">
        <v>1377278.88</v>
      </c>
      <c r="AF1620" s="159">
        <v>1411027.31</v>
      </c>
      <c r="AG1620" s="159">
        <v>199819.7</v>
      </c>
      <c r="AH1620" s="159">
        <v>181787.44</v>
      </c>
      <c r="AI1620" s="159">
        <v>0</v>
      </c>
      <c r="AJ1620" s="159">
        <v>0</v>
      </c>
    </row>
    <row r="1621" spans="1:36">
      <c r="A1621" s="153">
        <v>22</v>
      </c>
      <c r="B1621" s="154">
        <v>3</v>
      </c>
      <c r="C1621" s="154">
        <v>1</v>
      </c>
      <c r="D1621" s="155">
        <v>1</v>
      </c>
      <c r="E1621" s="155" t="s">
        <v>556</v>
      </c>
      <c r="F1621" s="156" t="s">
        <v>4862</v>
      </c>
      <c r="G1621" s="156" t="s">
        <v>556</v>
      </c>
      <c r="H1621" s="156" t="s">
        <v>4863</v>
      </c>
      <c r="I1621" s="155">
        <v>2203011</v>
      </c>
      <c r="J1621" s="157" t="s">
        <v>1303</v>
      </c>
      <c r="K1621" s="157"/>
      <c r="L1621" s="155">
        <v>2022</v>
      </c>
      <c r="M1621" s="158">
        <v>13569</v>
      </c>
      <c r="N1621" s="159">
        <v>76229171.109999999</v>
      </c>
      <c r="O1621" s="159">
        <v>62179095.310000002</v>
      </c>
      <c r="P1621" s="159">
        <v>32700884.260000002</v>
      </c>
      <c r="Q1621" s="159">
        <v>9395561</v>
      </c>
      <c r="R1621" s="159">
        <v>23305323.260000002</v>
      </c>
      <c r="S1621" s="159">
        <v>14050075.800000001</v>
      </c>
      <c r="T1621" s="159">
        <v>1485124.56</v>
      </c>
      <c r="U1621" s="159">
        <v>70245472.200000003</v>
      </c>
      <c r="V1621" s="159">
        <v>56417833.57</v>
      </c>
      <c r="W1621" s="159">
        <v>15626556.58</v>
      </c>
      <c r="X1621" s="159">
        <v>248964.74</v>
      </c>
      <c r="Y1621" s="159">
        <v>13827638.630000001</v>
      </c>
      <c r="Z1621" s="159">
        <v>10921225.210000001</v>
      </c>
      <c r="AA1621" s="159">
        <v>5500000</v>
      </c>
      <c r="AB1621" s="159">
        <v>5421225.2100000009</v>
      </c>
      <c r="AC1621" s="159">
        <v>2537083.96</v>
      </c>
      <c r="AD1621" s="159">
        <v>2537083.96</v>
      </c>
      <c r="AE1621" s="159">
        <v>18866661.68</v>
      </c>
      <c r="AF1621" s="159">
        <v>5761261.7400000002</v>
      </c>
      <c r="AG1621" s="159">
        <v>135000</v>
      </c>
      <c r="AH1621" s="159">
        <v>240994.92</v>
      </c>
      <c r="AI1621" s="159">
        <v>0</v>
      </c>
      <c r="AJ1621" s="159">
        <v>0</v>
      </c>
    </row>
    <row r="1622" spans="1:36">
      <c r="A1622" s="153">
        <v>22</v>
      </c>
      <c r="B1622" s="154">
        <v>3</v>
      </c>
      <c r="C1622" s="154">
        <v>2</v>
      </c>
      <c r="D1622" s="155">
        <v>3</v>
      </c>
      <c r="E1622" s="155" t="s">
        <v>556</v>
      </c>
      <c r="F1622" s="156" t="s">
        <v>4864</v>
      </c>
      <c r="G1622" s="156" t="s">
        <v>556</v>
      </c>
      <c r="H1622" s="156" t="s">
        <v>4865</v>
      </c>
      <c r="I1622" s="155">
        <v>2203023</v>
      </c>
      <c r="J1622" s="157" t="s">
        <v>1304</v>
      </c>
      <c r="K1622" s="157"/>
      <c r="L1622" s="155">
        <v>2022</v>
      </c>
      <c r="M1622" s="158">
        <v>9008</v>
      </c>
      <c r="N1622" s="159">
        <v>61502499.159999996</v>
      </c>
      <c r="O1622" s="159">
        <v>56487559.759999998</v>
      </c>
      <c r="P1622" s="159">
        <v>27524437.789999999</v>
      </c>
      <c r="Q1622" s="159">
        <v>10321036</v>
      </c>
      <c r="R1622" s="159">
        <v>17203401.789999999</v>
      </c>
      <c r="S1622" s="159">
        <v>5014939.4000000004</v>
      </c>
      <c r="T1622" s="159">
        <v>731997.52</v>
      </c>
      <c r="U1622" s="159">
        <v>51945742.399999999</v>
      </c>
      <c r="V1622" s="159">
        <v>44543994.810000002</v>
      </c>
      <c r="W1622" s="159">
        <v>17828533.16</v>
      </c>
      <c r="X1622" s="159">
        <v>456711.67</v>
      </c>
      <c r="Y1622" s="159">
        <v>7401747.5899999999</v>
      </c>
      <c r="Z1622" s="159">
        <v>6836906.0800000001</v>
      </c>
      <c r="AA1622" s="159">
        <v>3454546</v>
      </c>
      <c r="AB1622" s="159">
        <v>3382360.08</v>
      </c>
      <c r="AC1622" s="159">
        <v>2801297</v>
      </c>
      <c r="AD1622" s="159">
        <v>2801297</v>
      </c>
      <c r="AE1622" s="159">
        <v>24649463</v>
      </c>
      <c r="AF1622" s="159">
        <v>11943564.949999999</v>
      </c>
      <c r="AG1622" s="159">
        <v>507491.73</v>
      </c>
      <c r="AH1622" s="159">
        <v>314291.08</v>
      </c>
      <c r="AI1622" s="159">
        <v>0</v>
      </c>
      <c r="AJ1622" s="159">
        <v>0</v>
      </c>
    </row>
    <row r="1623" spans="1:36">
      <c r="A1623" s="153">
        <v>22</v>
      </c>
      <c r="B1623" s="154">
        <v>3</v>
      </c>
      <c r="C1623" s="154">
        <v>3</v>
      </c>
      <c r="D1623" s="155">
        <v>2</v>
      </c>
      <c r="E1623" s="155" t="s">
        <v>556</v>
      </c>
      <c r="F1623" s="156" t="s">
        <v>4866</v>
      </c>
      <c r="G1623" s="156" t="s">
        <v>556</v>
      </c>
      <c r="H1623" s="156" t="s">
        <v>4867</v>
      </c>
      <c r="I1623" s="155">
        <v>2203032</v>
      </c>
      <c r="J1623" s="157" t="s">
        <v>1303</v>
      </c>
      <c r="K1623" s="157"/>
      <c r="L1623" s="155">
        <v>2022</v>
      </c>
      <c r="M1623" s="158">
        <v>11147</v>
      </c>
      <c r="N1623" s="159">
        <v>69867515.069999993</v>
      </c>
      <c r="O1623" s="159">
        <v>63615960.280000001</v>
      </c>
      <c r="P1623" s="159">
        <v>41679739.079999998</v>
      </c>
      <c r="Q1623" s="159">
        <v>17605164</v>
      </c>
      <c r="R1623" s="159">
        <v>24074575.079999998</v>
      </c>
      <c r="S1623" s="159">
        <v>6251554.79</v>
      </c>
      <c r="T1623" s="159">
        <v>1413764.01</v>
      </c>
      <c r="U1623" s="159">
        <v>72398742.079999998</v>
      </c>
      <c r="V1623" s="159">
        <v>56914499.909999996</v>
      </c>
      <c r="W1623" s="159">
        <v>20195209.379999999</v>
      </c>
      <c r="X1623" s="159">
        <v>323918.06</v>
      </c>
      <c r="Y1623" s="159">
        <v>15484242.17</v>
      </c>
      <c r="Z1623" s="159">
        <v>13725444.1</v>
      </c>
      <c r="AA1623" s="159">
        <v>6500000</v>
      </c>
      <c r="AB1623" s="159">
        <v>7225444.0999999996</v>
      </c>
      <c r="AC1623" s="159">
        <v>2817730.5</v>
      </c>
      <c r="AD1623" s="159">
        <v>2600000</v>
      </c>
      <c r="AE1623" s="159">
        <v>24726746</v>
      </c>
      <c r="AF1623" s="159">
        <v>6701460.3700000001</v>
      </c>
      <c r="AG1623" s="159">
        <v>154067.99</v>
      </c>
      <c r="AH1623" s="159">
        <v>154067.99</v>
      </c>
      <c r="AI1623" s="159">
        <v>0</v>
      </c>
      <c r="AJ1623" s="159">
        <v>0</v>
      </c>
    </row>
    <row r="1624" spans="1:36">
      <c r="A1624" s="153">
        <v>22</v>
      </c>
      <c r="B1624" s="154">
        <v>3</v>
      </c>
      <c r="C1624" s="154">
        <v>4</v>
      </c>
      <c r="D1624" s="155">
        <v>3</v>
      </c>
      <c r="E1624" s="155" t="s">
        <v>556</v>
      </c>
      <c r="F1624" s="156" t="s">
        <v>4864</v>
      </c>
      <c r="G1624" s="156" t="s">
        <v>556</v>
      </c>
      <c r="H1624" s="156" t="s">
        <v>4868</v>
      </c>
      <c r="I1624" s="155">
        <v>2203043</v>
      </c>
      <c r="J1624" s="157" t="s">
        <v>1302</v>
      </c>
      <c r="K1624" s="157"/>
      <c r="L1624" s="155">
        <v>2022</v>
      </c>
      <c r="M1624" s="158">
        <v>8949</v>
      </c>
      <c r="N1624" s="159">
        <v>54098587.07</v>
      </c>
      <c r="O1624" s="159">
        <v>49329102.310000002</v>
      </c>
      <c r="P1624" s="159">
        <v>37086743.829999998</v>
      </c>
      <c r="Q1624" s="159">
        <v>15315150</v>
      </c>
      <c r="R1624" s="159">
        <v>21771593.829999998</v>
      </c>
      <c r="S1624" s="159">
        <v>4769484.76</v>
      </c>
      <c r="T1624" s="159">
        <v>2354582.7599999998</v>
      </c>
      <c r="U1624" s="159">
        <v>50387581.969999999</v>
      </c>
      <c r="V1624" s="159">
        <v>46423494.18</v>
      </c>
      <c r="W1624" s="159">
        <v>15058300.470000001</v>
      </c>
      <c r="X1624" s="159">
        <v>473025.44</v>
      </c>
      <c r="Y1624" s="159">
        <v>3964087.79</v>
      </c>
      <c r="Z1624" s="159">
        <v>4765750.43</v>
      </c>
      <c r="AA1624" s="159">
        <v>0</v>
      </c>
      <c r="AB1624" s="159">
        <v>4765750.43</v>
      </c>
      <c r="AC1624" s="159">
        <v>1374330</v>
      </c>
      <c r="AD1624" s="159">
        <v>1250700</v>
      </c>
      <c r="AE1624" s="159">
        <v>19866707.579999998</v>
      </c>
      <c r="AF1624" s="159">
        <v>2905608.13</v>
      </c>
      <c r="AG1624" s="159">
        <v>2592298.64</v>
      </c>
      <c r="AH1624" s="159">
        <v>2201447.02</v>
      </c>
      <c r="AI1624" s="159">
        <v>0</v>
      </c>
      <c r="AJ1624" s="159">
        <v>0</v>
      </c>
    </row>
    <row r="1625" spans="1:36">
      <c r="A1625" s="153">
        <v>22</v>
      </c>
      <c r="B1625" s="154">
        <v>3</v>
      </c>
      <c r="C1625" s="154">
        <v>5</v>
      </c>
      <c r="D1625" s="155">
        <v>2</v>
      </c>
      <c r="E1625" s="155" t="s">
        <v>556</v>
      </c>
      <c r="F1625" s="156" t="s">
        <v>4866</v>
      </c>
      <c r="G1625" s="156" t="s">
        <v>556</v>
      </c>
      <c r="H1625" s="156" t="s">
        <v>4869</v>
      </c>
      <c r="I1625" s="155">
        <v>2203052</v>
      </c>
      <c r="J1625" s="157" t="s">
        <v>1301</v>
      </c>
      <c r="K1625" s="157"/>
      <c r="L1625" s="155">
        <v>2022</v>
      </c>
      <c r="M1625" s="158">
        <v>3331</v>
      </c>
      <c r="N1625" s="159">
        <v>17589067.969999999</v>
      </c>
      <c r="O1625" s="159">
        <v>17078989.969999999</v>
      </c>
      <c r="P1625" s="159">
        <v>10875838.67</v>
      </c>
      <c r="Q1625" s="159">
        <v>4588931</v>
      </c>
      <c r="R1625" s="159">
        <v>6286907.6699999999</v>
      </c>
      <c r="S1625" s="159">
        <v>510078</v>
      </c>
      <c r="T1625" s="159">
        <v>7130</v>
      </c>
      <c r="U1625" s="159">
        <v>19655988.52</v>
      </c>
      <c r="V1625" s="159">
        <v>16016399.289999999</v>
      </c>
      <c r="W1625" s="159">
        <v>6433071.6299999999</v>
      </c>
      <c r="X1625" s="159">
        <v>123423</v>
      </c>
      <c r="Y1625" s="159">
        <v>3639589.23</v>
      </c>
      <c r="Z1625" s="159">
        <v>5466049.2699999996</v>
      </c>
      <c r="AA1625" s="159">
        <v>2470175</v>
      </c>
      <c r="AB1625" s="159">
        <v>2995874.2699999996</v>
      </c>
      <c r="AC1625" s="159">
        <v>455800</v>
      </c>
      <c r="AD1625" s="159">
        <v>455800</v>
      </c>
      <c r="AE1625" s="159">
        <v>6232100</v>
      </c>
      <c r="AF1625" s="159">
        <v>1062590.68</v>
      </c>
      <c r="AG1625" s="159">
        <v>125915.98</v>
      </c>
      <c r="AH1625" s="159">
        <v>119990.88</v>
      </c>
      <c r="AI1625" s="159">
        <v>0</v>
      </c>
      <c r="AJ1625" s="159">
        <v>0</v>
      </c>
    </row>
    <row r="1626" spans="1:36">
      <c r="A1626" s="153">
        <v>22</v>
      </c>
      <c r="B1626" s="154">
        <v>3</v>
      </c>
      <c r="C1626" s="154">
        <v>6</v>
      </c>
      <c r="D1626" s="155">
        <v>2</v>
      </c>
      <c r="E1626" s="155" t="s">
        <v>556</v>
      </c>
      <c r="F1626" s="156" t="s">
        <v>4866</v>
      </c>
      <c r="G1626" s="156" t="s">
        <v>556</v>
      </c>
      <c r="H1626" s="156" t="s">
        <v>4870</v>
      </c>
      <c r="I1626" s="155">
        <v>2203062</v>
      </c>
      <c r="J1626" s="157" t="s">
        <v>1300</v>
      </c>
      <c r="K1626" s="157"/>
      <c r="L1626" s="155">
        <v>2022</v>
      </c>
      <c r="M1626" s="158">
        <v>6313</v>
      </c>
      <c r="N1626" s="159">
        <v>41077502.5</v>
      </c>
      <c r="O1626" s="159">
        <v>34908107.119999997</v>
      </c>
      <c r="P1626" s="159">
        <v>23443977.079999998</v>
      </c>
      <c r="Q1626" s="159">
        <v>9691896</v>
      </c>
      <c r="R1626" s="159">
        <v>13752081.08</v>
      </c>
      <c r="S1626" s="159">
        <v>6169395.3799999999</v>
      </c>
      <c r="T1626" s="159">
        <v>155308</v>
      </c>
      <c r="U1626" s="159">
        <v>36909954.880000003</v>
      </c>
      <c r="V1626" s="159">
        <v>31542229.469999999</v>
      </c>
      <c r="W1626" s="159">
        <v>12525998.1</v>
      </c>
      <c r="X1626" s="159">
        <v>253319.76</v>
      </c>
      <c r="Y1626" s="159">
        <v>5367725.41</v>
      </c>
      <c r="Z1626" s="159">
        <v>7363921.8399999999</v>
      </c>
      <c r="AA1626" s="159">
        <v>2964448.57</v>
      </c>
      <c r="AB1626" s="159">
        <v>4399473.2699999996</v>
      </c>
      <c r="AC1626" s="159">
        <v>1074452</v>
      </c>
      <c r="AD1626" s="159">
        <v>1049000</v>
      </c>
      <c r="AE1626" s="159">
        <v>15732949</v>
      </c>
      <c r="AF1626" s="159">
        <v>3365877.65</v>
      </c>
      <c r="AG1626" s="159">
        <v>114982</v>
      </c>
      <c r="AH1626" s="159">
        <v>114982</v>
      </c>
      <c r="AI1626" s="159">
        <v>0</v>
      </c>
      <c r="AJ1626" s="159">
        <v>0</v>
      </c>
    </row>
    <row r="1627" spans="1:36">
      <c r="A1627" s="153">
        <v>22</v>
      </c>
      <c r="B1627" s="154">
        <v>3</v>
      </c>
      <c r="C1627" s="154">
        <v>7</v>
      </c>
      <c r="D1627" s="155">
        <v>2</v>
      </c>
      <c r="E1627" s="155" t="s">
        <v>556</v>
      </c>
      <c r="F1627" s="156" t="s">
        <v>4866</v>
      </c>
      <c r="G1627" s="156" t="s">
        <v>556</v>
      </c>
      <c r="H1627" s="156" t="s">
        <v>4871</v>
      </c>
      <c r="I1627" s="155">
        <v>2203072</v>
      </c>
      <c r="J1627" s="157" t="s">
        <v>1299</v>
      </c>
      <c r="K1627" s="157"/>
      <c r="L1627" s="155">
        <v>2022</v>
      </c>
      <c r="M1627" s="158">
        <v>3616</v>
      </c>
      <c r="N1627" s="159">
        <v>21123577.309999999</v>
      </c>
      <c r="O1627" s="159">
        <v>19058520.629999999</v>
      </c>
      <c r="P1627" s="159">
        <v>12018510.52</v>
      </c>
      <c r="Q1627" s="159">
        <v>5085973</v>
      </c>
      <c r="R1627" s="159">
        <v>6932537.5199999996</v>
      </c>
      <c r="S1627" s="159">
        <v>2065056.68</v>
      </c>
      <c r="T1627" s="159">
        <v>468423.71</v>
      </c>
      <c r="U1627" s="159">
        <v>20083365.859999999</v>
      </c>
      <c r="V1627" s="159">
        <v>17904072.120000001</v>
      </c>
      <c r="W1627" s="159">
        <v>6907743.3499999996</v>
      </c>
      <c r="X1627" s="159">
        <v>143910.14000000001</v>
      </c>
      <c r="Y1627" s="159">
        <v>2179293.7400000002</v>
      </c>
      <c r="Z1627" s="159">
        <v>3414104.13</v>
      </c>
      <c r="AA1627" s="159">
        <v>1180000</v>
      </c>
      <c r="AB1627" s="159">
        <v>2234104.13</v>
      </c>
      <c r="AC1627" s="159">
        <v>800000</v>
      </c>
      <c r="AD1627" s="159">
        <v>800000</v>
      </c>
      <c r="AE1627" s="159">
        <v>7462926</v>
      </c>
      <c r="AF1627" s="159">
        <v>1154448.51</v>
      </c>
      <c r="AG1627" s="159">
        <v>409941.14</v>
      </c>
      <c r="AH1627" s="159">
        <v>320884.44</v>
      </c>
      <c r="AI1627" s="159">
        <v>0</v>
      </c>
      <c r="AJ1627" s="159">
        <v>0</v>
      </c>
    </row>
    <row r="1628" spans="1:36">
      <c r="A1628" s="153">
        <v>22</v>
      </c>
      <c r="B1628" s="154">
        <v>4</v>
      </c>
      <c r="C1628" s="154">
        <v>1</v>
      </c>
      <c r="D1628" s="155">
        <v>1</v>
      </c>
      <c r="E1628" s="155" t="s">
        <v>556</v>
      </c>
      <c r="F1628" s="156" t="s">
        <v>4872</v>
      </c>
      <c r="G1628" s="156" t="s">
        <v>556</v>
      </c>
      <c r="H1628" s="156" t="s">
        <v>4873</v>
      </c>
      <c r="I1628" s="155">
        <v>2204011</v>
      </c>
      <c r="J1628" s="157" t="s">
        <v>1296</v>
      </c>
      <c r="K1628" s="157"/>
      <c r="L1628" s="155">
        <v>2022</v>
      </c>
      <c r="M1628" s="158">
        <v>31471</v>
      </c>
      <c r="N1628" s="159">
        <v>200545906.59</v>
      </c>
      <c r="O1628" s="159">
        <v>186083785.08000001</v>
      </c>
      <c r="P1628" s="159">
        <v>94047309.900000006</v>
      </c>
      <c r="Q1628" s="159">
        <v>36564800</v>
      </c>
      <c r="R1628" s="159">
        <v>57482509.899999999</v>
      </c>
      <c r="S1628" s="159">
        <v>14462121.51</v>
      </c>
      <c r="T1628" s="159">
        <v>3420904.35</v>
      </c>
      <c r="U1628" s="159">
        <v>193403833.19999999</v>
      </c>
      <c r="V1628" s="159">
        <v>169418471.00999999</v>
      </c>
      <c r="W1628" s="159">
        <v>54889310.990000002</v>
      </c>
      <c r="X1628" s="159">
        <v>191820.47</v>
      </c>
      <c r="Y1628" s="159">
        <v>23985362.190000001</v>
      </c>
      <c r="Z1628" s="159">
        <v>9821153.6899999995</v>
      </c>
      <c r="AA1628" s="159">
        <v>0</v>
      </c>
      <c r="AB1628" s="159">
        <v>9821153.6899999995</v>
      </c>
      <c r="AC1628" s="159">
        <v>4860461</v>
      </c>
      <c r="AD1628" s="159">
        <v>4860461</v>
      </c>
      <c r="AE1628" s="159">
        <v>11063129.76</v>
      </c>
      <c r="AF1628" s="159">
        <v>16665314.07</v>
      </c>
      <c r="AG1628" s="159">
        <v>212273.22</v>
      </c>
      <c r="AH1628" s="159">
        <v>329841.78999999998</v>
      </c>
      <c r="AI1628" s="159">
        <v>0</v>
      </c>
      <c r="AJ1628" s="159">
        <v>0</v>
      </c>
    </row>
    <row r="1629" spans="1:36">
      <c r="A1629" s="153">
        <v>22</v>
      </c>
      <c r="B1629" s="154">
        <v>4</v>
      </c>
      <c r="C1629" s="154">
        <v>2</v>
      </c>
      <c r="D1629" s="155">
        <v>2</v>
      </c>
      <c r="E1629" s="155" t="s">
        <v>556</v>
      </c>
      <c r="F1629" s="156" t="s">
        <v>4874</v>
      </c>
      <c r="G1629" s="156" t="s">
        <v>556</v>
      </c>
      <c r="H1629" s="156" t="s">
        <v>4875</v>
      </c>
      <c r="I1629" s="155">
        <v>2204022</v>
      </c>
      <c r="J1629" s="157" t="s">
        <v>1298</v>
      </c>
      <c r="K1629" s="157"/>
      <c r="L1629" s="155">
        <v>2022</v>
      </c>
      <c r="M1629" s="158">
        <v>6973</v>
      </c>
      <c r="N1629" s="159">
        <v>49201386.57</v>
      </c>
      <c r="O1629" s="159">
        <v>40398058.219999999</v>
      </c>
      <c r="P1629" s="159">
        <v>21208088.109999999</v>
      </c>
      <c r="Q1629" s="159">
        <v>7896488</v>
      </c>
      <c r="R1629" s="159">
        <v>13311600.109999999</v>
      </c>
      <c r="S1629" s="159">
        <v>8803328.3499999996</v>
      </c>
      <c r="T1629" s="159">
        <v>1043005.97</v>
      </c>
      <c r="U1629" s="159">
        <v>50530975.68</v>
      </c>
      <c r="V1629" s="159">
        <v>38032787.579999998</v>
      </c>
      <c r="W1629" s="159">
        <v>11838495.630000001</v>
      </c>
      <c r="X1629" s="159">
        <v>392333.02</v>
      </c>
      <c r="Y1629" s="159">
        <v>12498188.1</v>
      </c>
      <c r="Z1629" s="159">
        <v>10207424.300000001</v>
      </c>
      <c r="AA1629" s="159">
        <v>8180000</v>
      </c>
      <c r="AB1629" s="159">
        <v>2027424.3000000007</v>
      </c>
      <c r="AC1629" s="159">
        <v>2424499</v>
      </c>
      <c r="AD1629" s="159">
        <v>2372500</v>
      </c>
      <c r="AE1629" s="159">
        <v>28016000</v>
      </c>
      <c r="AF1629" s="159">
        <v>2365270.64</v>
      </c>
      <c r="AG1629" s="159">
        <v>118125.8</v>
      </c>
      <c r="AH1629" s="159">
        <v>117534.03</v>
      </c>
      <c r="AI1629" s="159">
        <v>0</v>
      </c>
      <c r="AJ1629" s="159">
        <v>0</v>
      </c>
    </row>
    <row r="1630" spans="1:36">
      <c r="A1630" s="153">
        <v>22</v>
      </c>
      <c r="B1630" s="154">
        <v>4</v>
      </c>
      <c r="C1630" s="154">
        <v>3</v>
      </c>
      <c r="D1630" s="155">
        <v>2</v>
      </c>
      <c r="E1630" s="155" t="s">
        <v>556</v>
      </c>
      <c r="F1630" s="156" t="s">
        <v>4874</v>
      </c>
      <c r="G1630" s="156" t="s">
        <v>556</v>
      </c>
      <c r="H1630" s="156" t="s">
        <v>4876</v>
      </c>
      <c r="I1630" s="155">
        <v>2204032</v>
      </c>
      <c r="J1630" s="157" t="s">
        <v>1297</v>
      </c>
      <c r="K1630" s="157"/>
      <c r="L1630" s="155">
        <v>2022</v>
      </c>
      <c r="M1630" s="158">
        <v>17979</v>
      </c>
      <c r="N1630" s="159">
        <v>148016640.90000001</v>
      </c>
      <c r="O1630" s="159">
        <v>136381316.02000001</v>
      </c>
      <c r="P1630" s="159">
        <v>71480383.770000011</v>
      </c>
      <c r="Q1630" s="159">
        <v>34154802</v>
      </c>
      <c r="R1630" s="159">
        <v>37325581.770000003</v>
      </c>
      <c r="S1630" s="159">
        <v>11635324.880000001</v>
      </c>
      <c r="T1630" s="159">
        <v>7213.18</v>
      </c>
      <c r="U1630" s="159">
        <v>143851743.88</v>
      </c>
      <c r="V1630" s="159">
        <v>122059382.47</v>
      </c>
      <c r="W1630" s="159">
        <v>40490134.450000003</v>
      </c>
      <c r="X1630" s="159">
        <v>738952.33</v>
      </c>
      <c r="Y1630" s="159">
        <v>21792361.41</v>
      </c>
      <c r="Z1630" s="159">
        <v>17279552.420000002</v>
      </c>
      <c r="AA1630" s="159">
        <v>0</v>
      </c>
      <c r="AB1630" s="159">
        <v>17279552.420000002</v>
      </c>
      <c r="AC1630" s="159">
        <v>2930624</v>
      </c>
      <c r="AD1630" s="159">
        <v>2808624</v>
      </c>
      <c r="AE1630" s="159">
        <v>29731476</v>
      </c>
      <c r="AF1630" s="159">
        <v>14321933.550000001</v>
      </c>
      <c r="AG1630" s="159">
        <v>1305052.6499999999</v>
      </c>
      <c r="AH1630" s="159">
        <v>1637035.66</v>
      </c>
      <c r="AI1630" s="159">
        <v>0</v>
      </c>
      <c r="AJ1630" s="159">
        <v>0</v>
      </c>
    </row>
    <row r="1631" spans="1:36">
      <c r="A1631" s="153">
        <v>22</v>
      </c>
      <c r="B1631" s="154">
        <v>4</v>
      </c>
      <c r="C1631" s="154">
        <v>4</v>
      </c>
      <c r="D1631" s="155">
        <v>2</v>
      </c>
      <c r="E1631" s="155" t="s">
        <v>556</v>
      </c>
      <c r="F1631" s="156" t="s">
        <v>4874</v>
      </c>
      <c r="G1631" s="156" t="s">
        <v>556</v>
      </c>
      <c r="H1631" s="156" t="s">
        <v>4877</v>
      </c>
      <c r="I1631" s="155">
        <v>2204042</v>
      </c>
      <c r="J1631" s="157" t="s">
        <v>1296</v>
      </c>
      <c r="K1631" s="157"/>
      <c r="L1631" s="155">
        <v>2022</v>
      </c>
      <c r="M1631" s="158">
        <v>31751</v>
      </c>
      <c r="N1631" s="159">
        <v>211870971.77000001</v>
      </c>
      <c r="O1631" s="159">
        <v>202594014.93000001</v>
      </c>
      <c r="P1631" s="159">
        <v>104563202.87</v>
      </c>
      <c r="Q1631" s="159">
        <v>34080504</v>
      </c>
      <c r="R1631" s="159">
        <v>70482698.870000005</v>
      </c>
      <c r="S1631" s="159">
        <v>9276956.8399999999</v>
      </c>
      <c r="T1631" s="159">
        <v>687861.7</v>
      </c>
      <c r="U1631" s="159">
        <v>197867482.72999999</v>
      </c>
      <c r="V1631" s="159">
        <v>175759012.80000001</v>
      </c>
      <c r="W1631" s="159">
        <v>50769099.259999998</v>
      </c>
      <c r="X1631" s="159">
        <v>433175</v>
      </c>
      <c r="Y1631" s="159">
        <v>22108469.93</v>
      </c>
      <c r="Z1631" s="159">
        <v>17153052.850000001</v>
      </c>
      <c r="AA1631" s="159">
        <v>1000000</v>
      </c>
      <c r="AB1631" s="159">
        <v>16153052.850000001</v>
      </c>
      <c r="AC1631" s="159">
        <v>5112214.4400000004</v>
      </c>
      <c r="AD1631" s="159">
        <v>5000000</v>
      </c>
      <c r="AE1631" s="159">
        <v>23307641.93</v>
      </c>
      <c r="AF1631" s="159">
        <v>26835002.129999999</v>
      </c>
      <c r="AG1631" s="159">
        <v>607009.07999999996</v>
      </c>
      <c r="AH1631" s="159">
        <v>358063.86</v>
      </c>
      <c r="AI1631" s="159">
        <v>0</v>
      </c>
      <c r="AJ1631" s="159">
        <v>141.93</v>
      </c>
    </row>
    <row r="1632" spans="1:36">
      <c r="A1632" s="153">
        <v>22</v>
      </c>
      <c r="B1632" s="154">
        <v>4</v>
      </c>
      <c r="C1632" s="154">
        <v>5</v>
      </c>
      <c r="D1632" s="155">
        <v>2</v>
      </c>
      <c r="E1632" s="155" t="s">
        <v>556</v>
      </c>
      <c r="F1632" s="156" t="s">
        <v>4874</v>
      </c>
      <c r="G1632" s="156" t="s">
        <v>556</v>
      </c>
      <c r="H1632" s="156" t="s">
        <v>4878</v>
      </c>
      <c r="I1632" s="155">
        <v>2204052</v>
      </c>
      <c r="J1632" s="157" t="s">
        <v>1295</v>
      </c>
      <c r="K1632" s="157"/>
      <c r="L1632" s="155">
        <v>2022</v>
      </c>
      <c r="M1632" s="158">
        <v>5979</v>
      </c>
      <c r="N1632" s="159">
        <v>36218662.829999998</v>
      </c>
      <c r="O1632" s="159">
        <v>32380843.079999998</v>
      </c>
      <c r="P1632" s="159">
        <v>23056918.68</v>
      </c>
      <c r="Q1632" s="159">
        <v>10349583</v>
      </c>
      <c r="R1632" s="159">
        <v>12707335.68</v>
      </c>
      <c r="S1632" s="159">
        <v>3837819.75</v>
      </c>
      <c r="T1632" s="159">
        <v>308690.93</v>
      </c>
      <c r="U1632" s="159">
        <v>38504307.619999997</v>
      </c>
      <c r="V1632" s="159">
        <v>30737284.93</v>
      </c>
      <c r="W1632" s="159">
        <v>11458329.49</v>
      </c>
      <c r="X1632" s="159">
        <v>231572.55</v>
      </c>
      <c r="Y1632" s="159">
        <v>7767022.6900000004</v>
      </c>
      <c r="Z1632" s="159">
        <v>5387187.5300000003</v>
      </c>
      <c r="AA1632" s="159">
        <v>3600000</v>
      </c>
      <c r="AB1632" s="159">
        <v>1787187.5300000003</v>
      </c>
      <c r="AC1632" s="159">
        <v>1531000</v>
      </c>
      <c r="AD1632" s="159">
        <v>1531000</v>
      </c>
      <c r="AE1632" s="159">
        <v>11244764</v>
      </c>
      <c r="AF1632" s="159">
        <v>1643558.15</v>
      </c>
      <c r="AG1632" s="159">
        <v>939887.94</v>
      </c>
      <c r="AH1632" s="159">
        <v>701289.96</v>
      </c>
      <c r="AI1632" s="159">
        <v>0</v>
      </c>
      <c r="AJ1632" s="159">
        <v>0</v>
      </c>
    </row>
    <row r="1633" spans="1:36">
      <c r="A1633" s="153">
        <v>22</v>
      </c>
      <c r="B1633" s="154">
        <v>4</v>
      </c>
      <c r="C1633" s="154">
        <v>6</v>
      </c>
      <c r="D1633" s="155">
        <v>2</v>
      </c>
      <c r="E1633" s="155" t="s">
        <v>556</v>
      </c>
      <c r="F1633" s="156" t="s">
        <v>4874</v>
      </c>
      <c r="G1633" s="156" t="s">
        <v>556</v>
      </c>
      <c r="H1633" s="156" t="s">
        <v>4879</v>
      </c>
      <c r="I1633" s="155">
        <v>2204062</v>
      </c>
      <c r="J1633" s="157" t="s">
        <v>1294</v>
      </c>
      <c r="K1633" s="157"/>
      <c r="L1633" s="155">
        <v>2022</v>
      </c>
      <c r="M1633" s="158">
        <v>9758</v>
      </c>
      <c r="N1633" s="159">
        <v>60281430.75</v>
      </c>
      <c r="O1633" s="159">
        <v>53673258.359999999</v>
      </c>
      <c r="P1633" s="159">
        <v>31055460.789999999</v>
      </c>
      <c r="Q1633" s="159">
        <v>10698000</v>
      </c>
      <c r="R1633" s="159">
        <v>20357460.789999999</v>
      </c>
      <c r="S1633" s="159">
        <v>6608172.3899999997</v>
      </c>
      <c r="T1633" s="159">
        <v>133288.74</v>
      </c>
      <c r="U1633" s="159">
        <v>62259661.049999997</v>
      </c>
      <c r="V1633" s="159">
        <v>48793516.600000001</v>
      </c>
      <c r="W1633" s="159">
        <v>15810369.109999999</v>
      </c>
      <c r="X1633" s="159">
        <v>41218.69</v>
      </c>
      <c r="Y1633" s="159">
        <v>13466144.449999999</v>
      </c>
      <c r="Z1633" s="159">
        <v>14824700.24</v>
      </c>
      <c r="AA1633" s="159">
        <v>4350000</v>
      </c>
      <c r="AB1633" s="159">
        <v>10474700.24</v>
      </c>
      <c r="AC1633" s="159">
        <v>977660.45</v>
      </c>
      <c r="AD1633" s="159">
        <v>900000</v>
      </c>
      <c r="AE1633" s="159">
        <v>6227780</v>
      </c>
      <c r="AF1633" s="159">
        <v>4879741.76</v>
      </c>
      <c r="AG1633" s="159">
        <v>269145.78999999998</v>
      </c>
      <c r="AH1633" s="159">
        <v>268956</v>
      </c>
      <c r="AI1633" s="159">
        <v>0</v>
      </c>
      <c r="AJ1633" s="159">
        <v>0</v>
      </c>
    </row>
    <row r="1634" spans="1:36">
      <c r="A1634" s="153">
        <v>22</v>
      </c>
      <c r="B1634" s="154">
        <v>4</v>
      </c>
      <c r="C1634" s="154">
        <v>7</v>
      </c>
      <c r="D1634" s="155">
        <v>2</v>
      </c>
      <c r="E1634" s="155" t="s">
        <v>556</v>
      </c>
      <c r="F1634" s="156" t="s">
        <v>4874</v>
      </c>
      <c r="G1634" s="156" t="s">
        <v>556</v>
      </c>
      <c r="H1634" s="156" t="s">
        <v>4880</v>
      </c>
      <c r="I1634" s="155">
        <v>2204072</v>
      </c>
      <c r="J1634" s="157" t="s">
        <v>1293</v>
      </c>
      <c r="K1634" s="157"/>
      <c r="L1634" s="155">
        <v>2022</v>
      </c>
      <c r="M1634" s="158">
        <v>4258</v>
      </c>
      <c r="N1634" s="159">
        <v>27160706.550000001</v>
      </c>
      <c r="O1634" s="159">
        <v>23126689.969999999</v>
      </c>
      <c r="P1634" s="159">
        <v>15026956.699999999</v>
      </c>
      <c r="Q1634" s="159">
        <v>5775877</v>
      </c>
      <c r="R1634" s="159">
        <v>9251079.6999999993</v>
      </c>
      <c r="S1634" s="159">
        <v>4034016.58</v>
      </c>
      <c r="T1634" s="159">
        <v>279551.69</v>
      </c>
      <c r="U1634" s="159">
        <v>24962495.260000002</v>
      </c>
      <c r="V1634" s="159">
        <v>23236528.210000001</v>
      </c>
      <c r="W1634" s="159">
        <v>8754568.9100000001</v>
      </c>
      <c r="X1634" s="159">
        <v>381583.93</v>
      </c>
      <c r="Y1634" s="159">
        <v>1725967.05</v>
      </c>
      <c r="Z1634" s="159">
        <v>594293.91</v>
      </c>
      <c r="AA1634" s="159">
        <v>0</v>
      </c>
      <c r="AB1634" s="159">
        <v>594293.91</v>
      </c>
      <c r="AC1634" s="159">
        <v>601443</v>
      </c>
      <c r="AD1634" s="159">
        <v>601443</v>
      </c>
      <c r="AE1634" s="159">
        <v>12173657.800000001</v>
      </c>
      <c r="AF1634" s="159">
        <v>-109838.24</v>
      </c>
      <c r="AG1634" s="159">
        <v>404348.34</v>
      </c>
      <c r="AH1634" s="159">
        <v>893637.3</v>
      </c>
      <c r="AI1634" s="159">
        <v>0</v>
      </c>
      <c r="AJ1634" s="159">
        <v>0</v>
      </c>
    </row>
    <row r="1635" spans="1:36">
      <c r="A1635" s="153">
        <v>22</v>
      </c>
      <c r="B1635" s="154">
        <v>4</v>
      </c>
      <c r="C1635" s="154">
        <v>8</v>
      </c>
      <c r="D1635" s="155">
        <v>2</v>
      </c>
      <c r="E1635" s="155" t="s">
        <v>556</v>
      </c>
      <c r="F1635" s="156" t="s">
        <v>4874</v>
      </c>
      <c r="G1635" s="156" t="s">
        <v>556</v>
      </c>
      <c r="H1635" s="156" t="s">
        <v>4881</v>
      </c>
      <c r="I1635" s="155">
        <v>2204082</v>
      </c>
      <c r="J1635" s="157" t="s">
        <v>1292</v>
      </c>
      <c r="K1635" s="157"/>
      <c r="L1635" s="155">
        <v>2022</v>
      </c>
      <c r="M1635" s="158">
        <v>11193</v>
      </c>
      <c r="N1635" s="159">
        <v>72379927.340000004</v>
      </c>
      <c r="O1635" s="159">
        <v>62836354.270000003</v>
      </c>
      <c r="P1635" s="159">
        <v>39224244.640000001</v>
      </c>
      <c r="Q1635" s="159">
        <v>16599766</v>
      </c>
      <c r="R1635" s="159">
        <v>22624478.640000001</v>
      </c>
      <c r="S1635" s="159">
        <v>9543573.0700000003</v>
      </c>
      <c r="T1635" s="159">
        <v>765724.02</v>
      </c>
      <c r="U1635" s="159">
        <v>72718002.859999999</v>
      </c>
      <c r="V1635" s="159">
        <v>57720073.299999997</v>
      </c>
      <c r="W1635" s="159">
        <v>18846510.82</v>
      </c>
      <c r="X1635" s="159">
        <v>362772.96</v>
      </c>
      <c r="Y1635" s="159">
        <v>14997929.560000001</v>
      </c>
      <c r="Z1635" s="159">
        <v>4699093.62</v>
      </c>
      <c r="AA1635" s="159">
        <v>3000000</v>
      </c>
      <c r="AB1635" s="159">
        <v>1699093.62</v>
      </c>
      <c r="AC1635" s="159">
        <v>1943887.28</v>
      </c>
      <c r="AD1635" s="159">
        <v>1844187.28</v>
      </c>
      <c r="AE1635" s="159">
        <v>21550860.879999999</v>
      </c>
      <c r="AF1635" s="159">
        <v>5116280.97</v>
      </c>
      <c r="AG1635" s="159">
        <v>1115047.76</v>
      </c>
      <c r="AH1635" s="159">
        <v>1438458.99</v>
      </c>
      <c r="AI1635" s="159">
        <v>0</v>
      </c>
      <c r="AJ1635" s="159">
        <v>0</v>
      </c>
    </row>
    <row r="1636" spans="1:36">
      <c r="A1636" s="153">
        <v>22</v>
      </c>
      <c r="B1636" s="154">
        <v>5</v>
      </c>
      <c r="C1636" s="154">
        <v>1</v>
      </c>
      <c r="D1636" s="155">
        <v>2</v>
      </c>
      <c r="E1636" s="155" t="s">
        <v>556</v>
      </c>
      <c r="F1636" s="156" t="s">
        <v>4882</v>
      </c>
      <c r="G1636" s="156" t="s">
        <v>556</v>
      </c>
      <c r="H1636" s="156" t="s">
        <v>4883</v>
      </c>
      <c r="I1636" s="155">
        <v>2205012</v>
      </c>
      <c r="J1636" s="157" t="s">
        <v>1291</v>
      </c>
      <c r="K1636" s="157"/>
      <c r="L1636" s="155">
        <v>2022</v>
      </c>
      <c r="M1636" s="158">
        <v>7828</v>
      </c>
      <c r="N1636" s="159">
        <v>54328122.020000003</v>
      </c>
      <c r="O1636" s="159">
        <v>48873130.530000001</v>
      </c>
      <c r="P1636" s="159">
        <v>36039269.310000002</v>
      </c>
      <c r="Q1636" s="159">
        <v>15801494</v>
      </c>
      <c r="R1636" s="159">
        <v>20237775.309999999</v>
      </c>
      <c r="S1636" s="159">
        <v>5454991.4900000002</v>
      </c>
      <c r="T1636" s="159">
        <v>1714792</v>
      </c>
      <c r="U1636" s="159">
        <v>50744758.890000001</v>
      </c>
      <c r="V1636" s="159">
        <v>46228098.920000002</v>
      </c>
      <c r="W1636" s="159">
        <v>16843242.219999999</v>
      </c>
      <c r="X1636" s="159">
        <v>248635.48</v>
      </c>
      <c r="Y1636" s="159">
        <v>4516659.97</v>
      </c>
      <c r="Z1636" s="159">
        <v>1800867.56</v>
      </c>
      <c r="AA1636" s="159">
        <v>200000</v>
      </c>
      <c r="AB1636" s="159">
        <v>1600867.56</v>
      </c>
      <c r="AC1636" s="159">
        <v>1401640</v>
      </c>
      <c r="AD1636" s="159">
        <v>1401640</v>
      </c>
      <c r="AE1636" s="159">
        <v>16990000</v>
      </c>
      <c r="AF1636" s="159">
        <v>2645031.61</v>
      </c>
      <c r="AG1636" s="159">
        <v>482371.88</v>
      </c>
      <c r="AH1636" s="159">
        <v>694359.15</v>
      </c>
      <c r="AI1636" s="159">
        <v>0</v>
      </c>
      <c r="AJ1636" s="159">
        <v>0</v>
      </c>
    </row>
    <row r="1637" spans="1:36">
      <c r="A1637" s="153">
        <v>22</v>
      </c>
      <c r="B1637" s="154">
        <v>5</v>
      </c>
      <c r="C1637" s="154">
        <v>2</v>
      </c>
      <c r="D1637" s="155">
        <v>3</v>
      </c>
      <c r="E1637" s="155" t="s">
        <v>556</v>
      </c>
      <c r="F1637" s="156" t="s">
        <v>4884</v>
      </c>
      <c r="G1637" s="156" t="s">
        <v>556</v>
      </c>
      <c r="H1637" s="156" t="s">
        <v>4885</v>
      </c>
      <c r="I1637" s="155">
        <v>2205023</v>
      </c>
      <c r="J1637" s="157" t="s">
        <v>1290</v>
      </c>
      <c r="K1637" s="157"/>
      <c r="L1637" s="155">
        <v>2022</v>
      </c>
      <c r="M1637" s="158">
        <v>34092</v>
      </c>
      <c r="N1637" s="159">
        <v>225937128.50999999</v>
      </c>
      <c r="O1637" s="159">
        <v>204301935.38999999</v>
      </c>
      <c r="P1637" s="159">
        <v>135863501.98000002</v>
      </c>
      <c r="Q1637" s="159">
        <v>54144565</v>
      </c>
      <c r="R1637" s="159">
        <v>81718936.980000004</v>
      </c>
      <c r="S1637" s="159">
        <v>21635193.120000001</v>
      </c>
      <c r="T1637" s="159">
        <v>599680.49</v>
      </c>
      <c r="U1637" s="159">
        <v>214280223.11000001</v>
      </c>
      <c r="V1637" s="159">
        <v>189096328.63</v>
      </c>
      <c r="W1637" s="159">
        <v>58858481.740000002</v>
      </c>
      <c r="X1637" s="159">
        <v>1558087.61</v>
      </c>
      <c r="Y1637" s="159">
        <v>25183894.48</v>
      </c>
      <c r="Z1637" s="159">
        <v>23551064</v>
      </c>
      <c r="AA1637" s="159">
        <v>0</v>
      </c>
      <c r="AB1637" s="159">
        <v>23551064</v>
      </c>
      <c r="AC1637" s="159">
        <v>10289307</v>
      </c>
      <c r="AD1637" s="159">
        <v>10289307</v>
      </c>
      <c r="AE1637" s="159">
        <v>68143318</v>
      </c>
      <c r="AF1637" s="159">
        <v>15205606.76</v>
      </c>
      <c r="AG1637" s="159">
        <v>2977053.71</v>
      </c>
      <c r="AH1637" s="159">
        <v>4312365.47</v>
      </c>
      <c r="AI1637" s="159">
        <v>0</v>
      </c>
      <c r="AJ1637" s="159">
        <v>0</v>
      </c>
    </row>
    <row r="1638" spans="1:36">
      <c r="A1638" s="153">
        <v>22</v>
      </c>
      <c r="B1638" s="154">
        <v>5</v>
      </c>
      <c r="C1638" s="154">
        <v>3</v>
      </c>
      <c r="D1638" s="155">
        <v>2</v>
      </c>
      <c r="E1638" s="155" t="s">
        <v>556</v>
      </c>
      <c r="F1638" s="156" t="s">
        <v>4882</v>
      </c>
      <c r="G1638" s="156" t="s">
        <v>556</v>
      </c>
      <c r="H1638" s="156" t="s">
        <v>4886</v>
      </c>
      <c r="I1638" s="155">
        <v>2205032</v>
      </c>
      <c r="J1638" s="157" t="s">
        <v>1289</v>
      </c>
      <c r="K1638" s="157"/>
      <c r="L1638" s="155">
        <v>2022</v>
      </c>
      <c r="M1638" s="158">
        <v>9803</v>
      </c>
      <c r="N1638" s="159">
        <v>70217421.989999995</v>
      </c>
      <c r="O1638" s="159">
        <v>62875393.829999998</v>
      </c>
      <c r="P1638" s="159">
        <v>42125206.489999995</v>
      </c>
      <c r="Q1638" s="159">
        <v>16203911</v>
      </c>
      <c r="R1638" s="159">
        <v>25921295.489999998</v>
      </c>
      <c r="S1638" s="159">
        <v>7342028.1600000001</v>
      </c>
      <c r="T1638" s="159">
        <v>338592.24</v>
      </c>
      <c r="U1638" s="159">
        <v>67622461.030000001</v>
      </c>
      <c r="V1638" s="159">
        <v>58735355.579999998</v>
      </c>
      <c r="W1638" s="159">
        <v>17637067.239999998</v>
      </c>
      <c r="X1638" s="159">
        <v>685978.68</v>
      </c>
      <c r="Y1638" s="159">
        <v>8887105.4499999993</v>
      </c>
      <c r="Z1638" s="159">
        <v>6643153.5899999999</v>
      </c>
      <c r="AA1638" s="159">
        <v>3000000</v>
      </c>
      <c r="AB1638" s="159">
        <v>3643153.59</v>
      </c>
      <c r="AC1638" s="159">
        <v>1629294.12</v>
      </c>
      <c r="AD1638" s="159">
        <v>1629294.12</v>
      </c>
      <c r="AE1638" s="159">
        <v>28358941.18</v>
      </c>
      <c r="AF1638" s="159">
        <v>4140038.25</v>
      </c>
      <c r="AG1638" s="159">
        <v>287552.3</v>
      </c>
      <c r="AH1638" s="159">
        <v>301917.52</v>
      </c>
      <c r="AI1638" s="159">
        <v>0</v>
      </c>
      <c r="AJ1638" s="159">
        <v>0</v>
      </c>
    </row>
    <row r="1639" spans="1:36">
      <c r="A1639" s="153">
        <v>22</v>
      </c>
      <c r="B1639" s="154">
        <v>5</v>
      </c>
      <c r="C1639" s="154">
        <v>4</v>
      </c>
      <c r="D1639" s="155">
        <v>2</v>
      </c>
      <c r="E1639" s="155" t="s">
        <v>556</v>
      </c>
      <c r="F1639" s="156" t="s">
        <v>4882</v>
      </c>
      <c r="G1639" s="156" t="s">
        <v>556</v>
      </c>
      <c r="H1639" s="156" t="s">
        <v>4887</v>
      </c>
      <c r="I1639" s="155">
        <v>2205042</v>
      </c>
      <c r="J1639" s="157" t="s">
        <v>1288</v>
      </c>
      <c r="K1639" s="157"/>
      <c r="L1639" s="155">
        <v>2022</v>
      </c>
      <c r="M1639" s="158">
        <v>20229</v>
      </c>
      <c r="N1639" s="159">
        <v>156727548.5</v>
      </c>
      <c r="O1639" s="159">
        <v>137748216.44</v>
      </c>
      <c r="P1639" s="159">
        <v>105601594.09</v>
      </c>
      <c r="Q1639" s="159">
        <v>48152070</v>
      </c>
      <c r="R1639" s="159">
        <v>57449524.090000004</v>
      </c>
      <c r="S1639" s="159">
        <v>18979332.059999999</v>
      </c>
      <c r="T1639" s="159">
        <v>0</v>
      </c>
      <c r="U1639" s="159">
        <v>149905302.02000001</v>
      </c>
      <c r="V1639" s="159">
        <v>123079886.08</v>
      </c>
      <c r="W1639" s="159">
        <v>42857753.18</v>
      </c>
      <c r="X1639" s="159">
        <v>882466.86</v>
      </c>
      <c r="Y1639" s="159">
        <v>26825415.940000001</v>
      </c>
      <c r="Z1639" s="159">
        <v>9507245.0700000003</v>
      </c>
      <c r="AA1639" s="159">
        <v>5070200</v>
      </c>
      <c r="AB1639" s="159">
        <v>4437045.07</v>
      </c>
      <c r="AC1639" s="159">
        <v>5070200</v>
      </c>
      <c r="AD1639" s="159">
        <v>5070200</v>
      </c>
      <c r="AE1639" s="159">
        <v>40660000</v>
      </c>
      <c r="AF1639" s="159">
        <v>14668330.359999999</v>
      </c>
      <c r="AG1639" s="159">
        <v>262753.52</v>
      </c>
      <c r="AH1639" s="159">
        <v>263987.34000000003</v>
      </c>
      <c r="AI1639" s="159">
        <v>0</v>
      </c>
      <c r="AJ1639" s="159">
        <v>0</v>
      </c>
    </row>
    <row r="1640" spans="1:36">
      <c r="A1640" s="153">
        <v>22</v>
      </c>
      <c r="B1640" s="154">
        <v>5</v>
      </c>
      <c r="C1640" s="154">
        <v>5</v>
      </c>
      <c r="D1640" s="155">
        <v>2</v>
      </c>
      <c r="E1640" s="155" t="s">
        <v>556</v>
      </c>
      <c r="F1640" s="156" t="s">
        <v>4882</v>
      </c>
      <c r="G1640" s="156" t="s">
        <v>556</v>
      </c>
      <c r="H1640" s="156" t="s">
        <v>4888</v>
      </c>
      <c r="I1640" s="155">
        <v>2205052</v>
      </c>
      <c r="J1640" s="157" t="s">
        <v>1287</v>
      </c>
      <c r="K1640" s="157"/>
      <c r="L1640" s="155">
        <v>2022</v>
      </c>
      <c r="M1640" s="158">
        <v>10867</v>
      </c>
      <c r="N1640" s="159">
        <v>72822612.689999998</v>
      </c>
      <c r="O1640" s="159">
        <v>65655817.810000002</v>
      </c>
      <c r="P1640" s="159">
        <v>49539603.829999998</v>
      </c>
      <c r="Q1640" s="159">
        <v>21382418</v>
      </c>
      <c r="R1640" s="159">
        <v>28157185.829999998</v>
      </c>
      <c r="S1640" s="159">
        <v>7166794.8799999999</v>
      </c>
      <c r="T1640" s="159">
        <v>153290.6</v>
      </c>
      <c r="U1640" s="159">
        <v>67535234.239999995</v>
      </c>
      <c r="V1640" s="159">
        <v>57621578.82</v>
      </c>
      <c r="W1640" s="159">
        <v>18187142.609999999</v>
      </c>
      <c r="X1640" s="159">
        <v>402962.61</v>
      </c>
      <c r="Y1640" s="159">
        <v>9913655.4199999999</v>
      </c>
      <c r="Z1640" s="159">
        <v>6378129.4400000004</v>
      </c>
      <c r="AA1640" s="159">
        <v>502091.12</v>
      </c>
      <c r="AB1640" s="159">
        <v>5876038.3200000003</v>
      </c>
      <c r="AC1640" s="159">
        <v>980000</v>
      </c>
      <c r="AD1640" s="159">
        <v>980000</v>
      </c>
      <c r="AE1640" s="159">
        <v>16434917.82</v>
      </c>
      <c r="AF1640" s="159">
        <v>8034238.9900000002</v>
      </c>
      <c r="AG1640" s="159">
        <v>304944.88</v>
      </c>
      <c r="AH1640" s="159">
        <v>305612.89</v>
      </c>
      <c r="AI1640" s="159">
        <v>0</v>
      </c>
      <c r="AJ1640" s="159">
        <v>0</v>
      </c>
    </row>
    <row r="1641" spans="1:36">
      <c r="A1641" s="153">
        <v>22</v>
      </c>
      <c r="B1641" s="154">
        <v>5</v>
      </c>
      <c r="C1641" s="154">
        <v>6</v>
      </c>
      <c r="D1641" s="155">
        <v>2</v>
      </c>
      <c r="E1641" s="155" t="s">
        <v>556</v>
      </c>
      <c r="F1641" s="156" t="s">
        <v>4882</v>
      </c>
      <c r="G1641" s="156" t="s">
        <v>556</v>
      </c>
      <c r="H1641" s="156" t="s">
        <v>4889</v>
      </c>
      <c r="I1641" s="155">
        <v>2205062</v>
      </c>
      <c r="J1641" s="157" t="s">
        <v>1286</v>
      </c>
      <c r="K1641" s="157"/>
      <c r="L1641" s="155">
        <v>2022</v>
      </c>
      <c r="M1641" s="158">
        <v>10719</v>
      </c>
      <c r="N1641" s="159">
        <v>86525784.319999993</v>
      </c>
      <c r="O1641" s="159">
        <v>81000515.700000003</v>
      </c>
      <c r="P1641" s="159">
        <v>56484907.239999995</v>
      </c>
      <c r="Q1641" s="159">
        <v>25768631</v>
      </c>
      <c r="R1641" s="159">
        <v>30716276.239999998</v>
      </c>
      <c r="S1641" s="159">
        <v>5525268.6200000001</v>
      </c>
      <c r="T1641" s="159">
        <v>2375950.7000000002</v>
      </c>
      <c r="U1641" s="159">
        <v>82073164.069999993</v>
      </c>
      <c r="V1641" s="159">
        <v>74336696.769999996</v>
      </c>
      <c r="W1641" s="159">
        <v>27496177.739999998</v>
      </c>
      <c r="X1641" s="159">
        <v>546265.23</v>
      </c>
      <c r="Y1641" s="159">
        <v>7736467.2999999998</v>
      </c>
      <c r="Z1641" s="159">
        <v>1291880.71</v>
      </c>
      <c r="AA1641" s="159">
        <v>0</v>
      </c>
      <c r="AB1641" s="159">
        <v>1291880.71</v>
      </c>
      <c r="AC1641" s="159">
        <v>3151530</v>
      </c>
      <c r="AD1641" s="159">
        <v>3151530</v>
      </c>
      <c r="AE1641" s="159">
        <v>26980329</v>
      </c>
      <c r="AF1641" s="159">
        <v>6663818.9299999997</v>
      </c>
      <c r="AG1641" s="159">
        <v>365574.81</v>
      </c>
      <c r="AH1641" s="159">
        <v>365574.81</v>
      </c>
      <c r="AI1641" s="159">
        <v>0</v>
      </c>
      <c r="AJ1641" s="159">
        <v>0</v>
      </c>
    </row>
    <row r="1642" spans="1:36">
      <c r="A1642" s="153">
        <v>22</v>
      </c>
      <c r="B1642" s="154">
        <v>5</v>
      </c>
      <c r="C1642" s="154">
        <v>7</v>
      </c>
      <c r="D1642" s="155">
        <v>2</v>
      </c>
      <c r="E1642" s="155" t="s">
        <v>556</v>
      </c>
      <c r="F1642" s="156" t="s">
        <v>4882</v>
      </c>
      <c r="G1642" s="156" t="s">
        <v>556</v>
      </c>
      <c r="H1642" s="156" t="s">
        <v>4890</v>
      </c>
      <c r="I1642" s="155">
        <v>2205072</v>
      </c>
      <c r="J1642" s="157" t="s">
        <v>1285</v>
      </c>
      <c r="K1642" s="157"/>
      <c r="L1642" s="155">
        <v>2022</v>
      </c>
      <c r="M1642" s="158">
        <v>5581</v>
      </c>
      <c r="N1642" s="159">
        <v>37344279.219999999</v>
      </c>
      <c r="O1642" s="159">
        <v>36638197.140000001</v>
      </c>
      <c r="P1642" s="159">
        <v>26971792.18</v>
      </c>
      <c r="Q1642" s="159">
        <v>12216006</v>
      </c>
      <c r="R1642" s="159">
        <v>14755786.18</v>
      </c>
      <c r="S1642" s="159">
        <v>706082.08</v>
      </c>
      <c r="T1642" s="159">
        <v>4830</v>
      </c>
      <c r="U1642" s="159">
        <v>36980322.420000002</v>
      </c>
      <c r="V1642" s="159">
        <v>33325923.809999999</v>
      </c>
      <c r="W1642" s="159">
        <v>12506978.199999999</v>
      </c>
      <c r="X1642" s="159">
        <v>284389.89</v>
      </c>
      <c r="Y1642" s="159">
        <v>3654398.61</v>
      </c>
      <c r="Z1642" s="159">
        <v>2610673.46</v>
      </c>
      <c r="AA1642" s="159">
        <v>0</v>
      </c>
      <c r="AB1642" s="159">
        <v>2610673.46</v>
      </c>
      <c r="AC1642" s="159">
        <v>1690000</v>
      </c>
      <c r="AD1642" s="159">
        <v>1690000</v>
      </c>
      <c r="AE1642" s="159">
        <v>12370000</v>
      </c>
      <c r="AF1642" s="159">
        <v>3312273.33</v>
      </c>
      <c r="AG1642" s="159">
        <v>171923.3</v>
      </c>
      <c r="AH1642" s="159">
        <v>171423.3</v>
      </c>
      <c r="AI1642" s="159">
        <v>0</v>
      </c>
      <c r="AJ1642" s="159">
        <v>0</v>
      </c>
    </row>
    <row r="1643" spans="1:36">
      <c r="A1643" s="153">
        <v>22</v>
      </c>
      <c r="B1643" s="154">
        <v>5</v>
      </c>
      <c r="C1643" s="154">
        <v>8</v>
      </c>
      <c r="D1643" s="155">
        <v>3</v>
      </c>
      <c r="E1643" s="155" t="s">
        <v>556</v>
      </c>
      <c r="F1643" s="156" t="s">
        <v>4884</v>
      </c>
      <c r="G1643" s="156" t="s">
        <v>556</v>
      </c>
      <c r="H1643" s="156" t="s">
        <v>4891</v>
      </c>
      <c r="I1643" s="155">
        <v>2205083</v>
      </c>
      <c r="J1643" s="157" t="s">
        <v>1284</v>
      </c>
      <c r="K1643" s="157"/>
      <c r="L1643" s="155">
        <v>2022</v>
      </c>
      <c r="M1643" s="158">
        <v>41651</v>
      </c>
      <c r="N1643" s="159">
        <v>281903276.74000001</v>
      </c>
      <c r="O1643" s="159">
        <v>260461020.19999999</v>
      </c>
      <c r="P1643" s="159">
        <v>145931801.45999998</v>
      </c>
      <c r="Q1643" s="159">
        <v>53508119</v>
      </c>
      <c r="R1643" s="159">
        <v>92423682.459999993</v>
      </c>
      <c r="S1643" s="159">
        <v>21442256.539999999</v>
      </c>
      <c r="T1643" s="159">
        <v>1509333.31</v>
      </c>
      <c r="U1643" s="159">
        <v>262382369.03</v>
      </c>
      <c r="V1643" s="159">
        <v>216623198.40000001</v>
      </c>
      <c r="W1643" s="159">
        <v>62427572.359999999</v>
      </c>
      <c r="X1643" s="159">
        <v>823526.42</v>
      </c>
      <c r="Y1643" s="159">
        <v>45759170.630000003</v>
      </c>
      <c r="Z1643" s="159">
        <v>37432941.130000003</v>
      </c>
      <c r="AA1643" s="159">
        <v>7000000</v>
      </c>
      <c r="AB1643" s="159">
        <v>30432941.130000003</v>
      </c>
      <c r="AC1643" s="159">
        <v>9629347</v>
      </c>
      <c r="AD1643" s="159">
        <v>9629347</v>
      </c>
      <c r="AE1643" s="159">
        <v>47100000</v>
      </c>
      <c r="AF1643" s="159">
        <v>43837821.799999997</v>
      </c>
      <c r="AG1643" s="159">
        <v>807040.59</v>
      </c>
      <c r="AH1643" s="159">
        <v>762299.48</v>
      </c>
      <c r="AI1643" s="159">
        <v>0</v>
      </c>
      <c r="AJ1643" s="159">
        <v>0</v>
      </c>
    </row>
    <row r="1644" spans="1:36">
      <c r="A1644" s="153">
        <v>22</v>
      </c>
      <c r="B1644" s="154">
        <v>6</v>
      </c>
      <c r="C1644" s="154">
        <v>1</v>
      </c>
      <c r="D1644" s="155">
        <v>1</v>
      </c>
      <c r="E1644" s="155" t="s">
        <v>556</v>
      </c>
      <c r="F1644" s="156" t="s">
        <v>4892</v>
      </c>
      <c r="G1644" s="156" t="s">
        <v>556</v>
      </c>
      <c r="H1644" s="156" t="s">
        <v>4893</v>
      </c>
      <c r="I1644" s="155">
        <v>2206011</v>
      </c>
      <c r="J1644" s="157" t="s">
        <v>1281</v>
      </c>
      <c r="K1644" s="157"/>
      <c r="L1644" s="155">
        <v>2022</v>
      </c>
      <c r="M1644" s="158">
        <v>23757</v>
      </c>
      <c r="N1644" s="159">
        <v>157004480.63999999</v>
      </c>
      <c r="O1644" s="159">
        <v>119221417.34999999</v>
      </c>
      <c r="P1644" s="159">
        <v>78295337.210000008</v>
      </c>
      <c r="Q1644" s="159">
        <v>29357445</v>
      </c>
      <c r="R1644" s="159">
        <v>48937892.210000001</v>
      </c>
      <c r="S1644" s="159">
        <v>37783063.289999999</v>
      </c>
      <c r="T1644" s="159">
        <v>7575787.5300000003</v>
      </c>
      <c r="U1644" s="159">
        <v>138500707.47</v>
      </c>
      <c r="V1644" s="159">
        <v>115232751.43000001</v>
      </c>
      <c r="W1644" s="159">
        <v>38005274.549999997</v>
      </c>
      <c r="X1644" s="159">
        <v>861492.65</v>
      </c>
      <c r="Y1644" s="159">
        <v>23267956.039999999</v>
      </c>
      <c r="Z1644" s="159">
        <v>8751251.9600000009</v>
      </c>
      <c r="AA1644" s="159">
        <v>6000000</v>
      </c>
      <c r="AB1644" s="159">
        <v>2751251.9600000009</v>
      </c>
      <c r="AC1644" s="159">
        <v>6332982.2300000004</v>
      </c>
      <c r="AD1644" s="159">
        <v>6332982.2300000004</v>
      </c>
      <c r="AE1644" s="159">
        <v>39300000</v>
      </c>
      <c r="AF1644" s="159">
        <v>3988665.92</v>
      </c>
      <c r="AG1644" s="159">
        <v>681939.83</v>
      </c>
      <c r="AH1644" s="159">
        <v>695463.72</v>
      </c>
      <c r="AI1644" s="159">
        <v>0</v>
      </c>
      <c r="AJ1644" s="159">
        <v>0</v>
      </c>
    </row>
    <row r="1645" spans="1:36">
      <c r="A1645" s="153">
        <v>22</v>
      </c>
      <c r="B1645" s="154">
        <v>6</v>
      </c>
      <c r="C1645" s="154">
        <v>2</v>
      </c>
      <c r="D1645" s="155">
        <v>2</v>
      </c>
      <c r="E1645" s="155" t="s">
        <v>556</v>
      </c>
      <c r="F1645" s="156" t="s">
        <v>4894</v>
      </c>
      <c r="G1645" s="156" t="s">
        <v>556</v>
      </c>
      <c r="H1645" s="156" t="s">
        <v>4895</v>
      </c>
      <c r="I1645" s="155">
        <v>2206022</v>
      </c>
      <c r="J1645" s="157" t="s">
        <v>1283</v>
      </c>
      <c r="K1645" s="157"/>
      <c r="L1645" s="155">
        <v>2022</v>
      </c>
      <c r="M1645" s="158">
        <v>4410</v>
      </c>
      <c r="N1645" s="159">
        <v>31311215.640000001</v>
      </c>
      <c r="O1645" s="159">
        <v>28243208.030000001</v>
      </c>
      <c r="P1645" s="159">
        <v>20055170.800000001</v>
      </c>
      <c r="Q1645" s="159">
        <v>9084440</v>
      </c>
      <c r="R1645" s="159">
        <v>10970730.800000001</v>
      </c>
      <c r="S1645" s="159">
        <v>3068007.61</v>
      </c>
      <c r="T1645" s="159">
        <v>0</v>
      </c>
      <c r="U1645" s="159">
        <v>29804073.98</v>
      </c>
      <c r="V1645" s="159">
        <v>25102453.48</v>
      </c>
      <c r="W1645" s="159">
        <v>9751875.4399999995</v>
      </c>
      <c r="X1645" s="159">
        <v>91889.01</v>
      </c>
      <c r="Y1645" s="159">
        <v>4701620.5</v>
      </c>
      <c r="Z1645" s="159">
        <v>5329174.87</v>
      </c>
      <c r="AA1645" s="159">
        <v>0</v>
      </c>
      <c r="AB1645" s="159">
        <v>5329174.87</v>
      </c>
      <c r="AC1645" s="159">
        <v>589264</v>
      </c>
      <c r="AD1645" s="159">
        <v>589264</v>
      </c>
      <c r="AE1645" s="159">
        <v>5408376</v>
      </c>
      <c r="AF1645" s="159">
        <v>3140754.55</v>
      </c>
      <c r="AG1645" s="159">
        <v>751054.79</v>
      </c>
      <c r="AH1645" s="159">
        <v>782344.37</v>
      </c>
      <c r="AI1645" s="159">
        <v>0</v>
      </c>
      <c r="AJ1645" s="159">
        <v>0</v>
      </c>
    </row>
    <row r="1646" spans="1:36">
      <c r="A1646" s="153">
        <v>22</v>
      </c>
      <c r="B1646" s="154">
        <v>6</v>
      </c>
      <c r="C1646" s="154">
        <v>3</v>
      </c>
      <c r="D1646" s="155">
        <v>2</v>
      </c>
      <c r="E1646" s="155" t="s">
        <v>556</v>
      </c>
      <c r="F1646" s="156" t="s">
        <v>4894</v>
      </c>
      <c r="G1646" s="156" t="s">
        <v>556</v>
      </c>
      <c r="H1646" s="156" t="s">
        <v>4896</v>
      </c>
      <c r="I1646" s="155">
        <v>2206032</v>
      </c>
      <c r="J1646" s="157" t="s">
        <v>1282</v>
      </c>
      <c r="K1646" s="157"/>
      <c r="L1646" s="155">
        <v>2022</v>
      </c>
      <c r="M1646" s="158">
        <v>6249</v>
      </c>
      <c r="N1646" s="159">
        <v>41111112.579999998</v>
      </c>
      <c r="O1646" s="159">
        <v>39006425.659999996</v>
      </c>
      <c r="P1646" s="159">
        <v>27329927.960000001</v>
      </c>
      <c r="Q1646" s="159">
        <v>12789891</v>
      </c>
      <c r="R1646" s="159">
        <v>14540036.960000001</v>
      </c>
      <c r="S1646" s="159">
        <v>2104686.92</v>
      </c>
      <c r="T1646" s="159">
        <v>2365</v>
      </c>
      <c r="U1646" s="159">
        <v>40327821.390000001</v>
      </c>
      <c r="V1646" s="159">
        <v>35481885.630000003</v>
      </c>
      <c r="W1646" s="159">
        <v>13113476.15</v>
      </c>
      <c r="X1646" s="159">
        <v>235149.4</v>
      </c>
      <c r="Y1646" s="159">
        <v>4845935.76</v>
      </c>
      <c r="Z1646" s="159">
        <v>3256706.13</v>
      </c>
      <c r="AA1646" s="159">
        <v>2584282.96</v>
      </c>
      <c r="AB1646" s="159">
        <v>672423.16999999993</v>
      </c>
      <c r="AC1646" s="159">
        <v>1598290.54</v>
      </c>
      <c r="AD1646" s="159">
        <v>1598290.54</v>
      </c>
      <c r="AE1646" s="159">
        <v>16464757.1</v>
      </c>
      <c r="AF1646" s="159">
        <v>3524540.03</v>
      </c>
      <c r="AG1646" s="159">
        <v>464900</v>
      </c>
      <c r="AH1646" s="159">
        <v>482213.13</v>
      </c>
      <c r="AI1646" s="159">
        <v>0</v>
      </c>
      <c r="AJ1646" s="159">
        <v>0</v>
      </c>
    </row>
    <row r="1647" spans="1:36">
      <c r="A1647" s="153">
        <v>22</v>
      </c>
      <c r="B1647" s="154">
        <v>6</v>
      </c>
      <c r="C1647" s="154">
        <v>4</v>
      </c>
      <c r="D1647" s="155">
        <v>2</v>
      </c>
      <c r="E1647" s="155" t="s">
        <v>556</v>
      </c>
      <c r="F1647" s="156" t="s">
        <v>4894</v>
      </c>
      <c r="G1647" s="156" t="s">
        <v>556</v>
      </c>
      <c r="H1647" s="156" t="s">
        <v>4897</v>
      </c>
      <c r="I1647" s="155">
        <v>2206042</v>
      </c>
      <c r="J1647" s="157" t="s">
        <v>1281</v>
      </c>
      <c r="K1647" s="157"/>
      <c r="L1647" s="155">
        <v>2022</v>
      </c>
      <c r="M1647" s="158">
        <v>16131</v>
      </c>
      <c r="N1647" s="159">
        <v>101962498.05</v>
      </c>
      <c r="O1647" s="159">
        <v>89467700.730000004</v>
      </c>
      <c r="P1647" s="159">
        <v>55407425.799999997</v>
      </c>
      <c r="Q1647" s="159">
        <v>21455625</v>
      </c>
      <c r="R1647" s="159">
        <v>33951800.799999997</v>
      </c>
      <c r="S1647" s="159">
        <v>12494797.32</v>
      </c>
      <c r="T1647" s="159">
        <v>1139525.1200000001</v>
      </c>
      <c r="U1647" s="159">
        <v>95949507.469999999</v>
      </c>
      <c r="V1647" s="159">
        <v>78113253.799999997</v>
      </c>
      <c r="W1647" s="159">
        <v>29586977.41</v>
      </c>
      <c r="X1647" s="159">
        <v>105548.28</v>
      </c>
      <c r="Y1647" s="159">
        <v>17836253.670000002</v>
      </c>
      <c r="Z1647" s="159">
        <v>15479139.609999999</v>
      </c>
      <c r="AA1647" s="159">
        <v>0</v>
      </c>
      <c r="AB1647" s="159">
        <v>15479139.609999999</v>
      </c>
      <c r="AC1647" s="159">
        <v>1436920</v>
      </c>
      <c r="AD1647" s="159">
        <v>1436920</v>
      </c>
      <c r="AE1647" s="159">
        <v>3218460</v>
      </c>
      <c r="AF1647" s="159">
        <v>11354446.93</v>
      </c>
      <c r="AG1647" s="159">
        <v>267088.92</v>
      </c>
      <c r="AH1647" s="159">
        <v>254857.56</v>
      </c>
      <c r="AI1647" s="159">
        <v>0</v>
      </c>
      <c r="AJ1647" s="159">
        <v>0</v>
      </c>
    </row>
    <row r="1648" spans="1:36">
      <c r="A1648" s="153">
        <v>22</v>
      </c>
      <c r="B1648" s="154">
        <v>6</v>
      </c>
      <c r="C1648" s="154">
        <v>5</v>
      </c>
      <c r="D1648" s="155">
        <v>2</v>
      </c>
      <c r="E1648" s="155" t="s">
        <v>556</v>
      </c>
      <c r="F1648" s="156" t="s">
        <v>4894</v>
      </c>
      <c r="G1648" s="156" t="s">
        <v>556</v>
      </c>
      <c r="H1648" s="156" t="s">
        <v>4898</v>
      </c>
      <c r="I1648" s="155">
        <v>2206052</v>
      </c>
      <c r="J1648" s="157" t="s">
        <v>1280</v>
      </c>
      <c r="K1648" s="157"/>
      <c r="L1648" s="155">
        <v>2022</v>
      </c>
      <c r="M1648" s="158">
        <v>4590</v>
      </c>
      <c r="N1648" s="159">
        <v>33534744.449999999</v>
      </c>
      <c r="O1648" s="159">
        <v>28936405.84</v>
      </c>
      <c r="P1648" s="159">
        <v>20730193.32</v>
      </c>
      <c r="Q1648" s="159">
        <v>10036014</v>
      </c>
      <c r="R1648" s="159">
        <v>10694179.32</v>
      </c>
      <c r="S1648" s="159">
        <v>4598338.6100000003</v>
      </c>
      <c r="T1648" s="159">
        <v>353715.65</v>
      </c>
      <c r="U1648" s="159">
        <v>26561972.710000001</v>
      </c>
      <c r="V1648" s="159">
        <v>25424553.309999999</v>
      </c>
      <c r="W1648" s="159">
        <v>9724018.1300000008</v>
      </c>
      <c r="X1648" s="159">
        <v>81894.77</v>
      </c>
      <c r="Y1648" s="159">
        <v>1137419.3999999999</v>
      </c>
      <c r="Z1648" s="159">
        <v>3049454.72</v>
      </c>
      <c r="AA1648" s="159">
        <v>0</v>
      </c>
      <c r="AB1648" s="159">
        <v>3049454.72</v>
      </c>
      <c r="AC1648" s="159">
        <v>2528683</v>
      </c>
      <c r="AD1648" s="159">
        <v>2528683</v>
      </c>
      <c r="AE1648" s="159">
        <v>4083557</v>
      </c>
      <c r="AF1648" s="159">
        <v>3511852.53</v>
      </c>
      <c r="AG1648" s="159">
        <v>177770</v>
      </c>
      <c r="AH1648" s="159">
        <v>177770</v>
      </c>
      <c r="AI1648" s="159">
        <v>0</v>
      </c>
      <c r="AJ1648" s="159">
        <v>0</v>
      </c>
    </row>
    <row r="1649" spans="1:36">
      <c r="A1649" s="153">
        <v>22</v>
      </c>
      <c r="B1649" s="154">
        <v>6</v>
      </c>
      <c r="C1649" s="154">
        <v>6</v>
      </c>
      <c r="D1649" s="155">
        <v>2</v>
      </c>
      <c r="E1649" s="155" t="s">
        <v>556</v>
      </c>
      <c r="F1649" s="156" t="s">
        <v>4894</v>
      </c>
      <c r="G1649" s="156" t="s">
        <v>556</v>
      </c>
      <c r="H1649" s="156" t="s">
        <v>4899</v>
      </c>
      <c r="I1649" s="155">
        <v>2206062</v>
      </c>
      <c r="J1649" s="157" t="s">
        <v>1279</v>
      </c>
      <c r="K1649" s="157"/>
      <c r="L1649" s="155">
        <v>2022</v>
      </c>
      <c r="M1649" s="158">
        <v>3759</v>
      </c>
      <c r="N1649" s="159">
        <v>27230991.34</v>
      </c>
      <c r="O1649" s="159">
        <v>23114725.609999999</v>
      </c>
      <c r="P1649" s="159">
        <v>16760539.27</v>
      </c>
      <c r="Q1649" s="159">
        <v>7694107</v>
      </c>
      <c r="R1649" s="159">
        <v>9066432.2699999996</v>
      </c>
      <c r="S1649" s="159">
        <v>4116265.73</v>
      </c>
      <c r="T1649" s="159">
        <v>386405</v>
      </c>
      <c r="U1649" s="159">
        <v>25496976.289999999</v>
      </c>
      <c r="V1649" s="159">
        <v>20436933.289999999</v>
      </c>
      <c r="W1649" s="159">
        <v>7844841.29</v>
      </c>
      <c r="X1649" s="159">
        <v>37310.44</v>
      </c>
      <c r="Y1649" s="159">
        <v>5060043</v>
      </c>
      <c r="Z1649" s="159">
        <v>3310913.95</v>
      </c>
      <c r="AA1649" s="159">
        <v>1700000</v>
      </c>
      <c r="AB1649" s="159">
        <v>1610913.9500000002</v>
      </c>
      <c r="AC1649" s="159">
        <v>708092</v>
      </c>
      <c r="AD1649" s="159">
        <v>708092</v>
      </c>
      <c r="AE1649" s="159">
        <v>3367200</v>
      </c>
      <c r="AF1649" s="159">
        <v>2677792.3199999998</v>
      </c>
      <c r="AG1649" s="159">
        <v>218301.85</v>
      </c>
      <c r="AH1649" s="159">
        <v>218301.85</v>
      </c>
      <c r="AI1649" s="159">
        <v>0</v>
      </c>
      <c r="AJ1649" s="159">
        <v>0</v>
      </c>
    </row>
    <row r="1650" spans="1:36">
      <c r="A1650" s="153">
        <v>22</v>
      </c>
      <c r="B1650" s="154">
        <v>6</v>
      </c>
      <c r="C1650" s="154">
        <v>7</v>
      </c>
      <c r="D1650" s="155">
        <v>2</v>
      </c>
      <c r="E1650" s="155" t="s">
        <v>556</v>
      </c>
      <c r="F1650" s="156" t="s">
        <v>4894</v>
      </c>
      <c r="G1650" s="156" t="s">
        <v>556</v>
      </c>
      <c r="H1650" s="156" t="s">
        <v>4900</v>
      </c>
      <c r="I1650" s="155">
        <v>2206072</v>
      </c>
      <c r="J1650" s="157" t="s">
        <v>1278</v>
      </c>
      <c r="K1650" s="157"/>
      <c r="L1650" s="155">
        <v>2022</v>
      </c>
      <c r="M1650" s="158">
        <v>7080</v>
      </c>
      <c r="N1650" s="159">
        <v>48253488.810000002</v>
      </c>
      <c r="O1650" s="159">
        <v>44143197.390000001</v>
      </c>
      <c r="P1650" s="159">
        <v>33890918.060000002</v>
      </c>
      <c r="Q1650" s="159">
        <v>16505084</v>
      </c>
      <c r="R1650" s="159">
        <v>17385834.059999999</v>
      </c>
      <c r="S1650" s="159">
        <v>4110291.42</v>
      </c>
      <c r="T1650" s="159">
        <v>555541.49</v>
      </c>
      <c r="U1650" s="159">
        <v>42742269.090000004</v>
      </c>
      <c r="V1650" s="159">
        <v>39301569.420000002</v>
      </c>
      <c r="W1650" s="159">
        <v>13992673.24</v>
      </c>
      <c r="X1650" s="159">
        <v>85432.97</v>
      </c>
      <c r="Y1650" s="159">
        <v>3440699.67</v>
      </c>
      <c r="Z1650" s="159">
        <v>3561869.77</v>
      </c>
      <c r="AA1650" s="159">
        <v>777977</v>
      </c>
      <c r="AB1650" s="159">
        <v>2783892.77</v>
      </c>
      <c r="AC1650" s="159">
        <v>1525000</v>
      </c>
      <c r="AD1650" s="159">
        <v>1525000</v>
      </c>
      <c r="AE1650" s="159">
        <v>4337977</v>
      </c>
      <c r="AF1650" s="159">
        <v>4841627.97</v>
      </c>
      <c r="AG1650" s="159">
        <v>201318.37</v>
      </c>
      <c r="AH1650" s="159">
        <v>194553.79</v>
      </c>
      <c r="AI1650" s="159">
        <v>0</v>
      </c>
      <c r="AJ1650" s="159">
        <v>0</v>
      </c>
    </row>
    <row r="1651" spans="1:36">
      <c r="A1651" s="153">
        <v>22</v>
      </c>
      <c r="B1651" s="154">
        <v>6</v>
      </c>
      <c r="C1651" s="154">
        <v>8</v>
      </c>
      <c r="D1651" s="155">
        <v>2</v>
      </c>
      <c r="E1651" s="155" t="s">
        <v>556</v>
      </c>
      <c r="F1651" s="156" t="s">
        <v>4894</v>
      </c>
      <c r="G1651" s="156" t="s">
        <v>556</v>
      </c>
      <c r="H1651" s="156" t="s">
        <v>4901</v>
      </c>
      <c r="I1651" s="155">
        <v>2206082</v>
      </c>
      <c r="J1651" s="157" t="s">
        <v>1277</v>
      </c>
      <c r="K1651" s="157"/>
      <c r="L1651" s="155">
        <v>2022</v>
      </c>
      <c r="M1651" s="158">
        <v>6832</v>
      </c>
      <c r="N1651" s="159">
        <v>41383764.079999998</v>
      </c>
      <c r="O1651" s="159">
        <v>37859709.700000003</v>
      </c>
      <c r="P1651" s="159">
        <v>29549229.300000001</v>
      </c>
      <c r="Q1651" s="159">
        <v>13313908</v>
      </c>
      <c r="R1651" s="159">
        <v>16235321.300000001</v>
      </c>
      <c r="S1651" s="159">
        <v>3524054.38</v>
      </c>
      <c r="T1651" s="159">
        <v>14768.29</v>
      </c>
      <c r="U1651" s="159">
        <v>41265193.799999997</v>
      </c>
      <c r="V1651" s="159">
        <v>34900488.899999999</v>
      </c>
      <c r="W1651" s="159">
        <v>12911691.33</v>
      </c>
      <c r="X1651" s="159">
        <v>311727.28999999998</v>
      </c>
      <c r="Y1651" s="159">
        <v>6364704.9000000004</v>
      </c>
      <c r="Z1651" s="159">
        <v>3100874.82</v>
      </c>
      <c r="AA1651" s="159">
        <v>2600000</v>
      </c>
      <c r="AB1651" s="159">
        <v>500874.81999999983</v>
      </c>
      <c r="AC1651" s="159">
        <v>3112330.02</v>
      </c>
      <c r="AD1651" s="159">
        <v>3112330.02</v>
      </c>
      <c r="AE1651" s="159">
        <v>15713000</v>
      </c>
      <c r="AF1651" s="159">
        <v>2959220.8</v>
      </c>
      <c r="AG1651" s="159">
        <v>154996</v>
      </c>
      <c r="AH1651" s="159">
        <v>154996</v>
      </c>
      <c r="AI1651" s="159">
        <v>0</v>
      </c>
      <c r="AJ1651" s="159">
        <v>0</v>
      </c>
    </row>
    <row r="1652" spans="1:36">
      <c r="A1652" s="153">
        <v>22</v>
      </c>
      <c r="B1652" s="154">
        <v>7</v>
      </c>
      <c r="C1652" s="154">
        <v>1</v>
      </c>
      <c r="D1652" s="155">
        <v>1</v>
      </c>
      <c r="E1652" s="155" t="s">
        <v>556</v>
      </c>
      <c r="F1652" s="156" t="s">
        <v>4902</v>
      </c>
      <c r="G1652" s="156" t="s">
        <v>556</v>
      </c>
      <c r="H1652" s="156" t="s">
        <v>4903</v>
      </c>
      <c r="I1652" s="155">
        <v>2207011</v>
      </c>
      <c r="J1652" s="157" t="s">
        <v>1275</v>
      </c>
      <c r="K1652" s="157"/>
      <c r="L1652" s="155">
        <v>2022</v>
      </c>
      <c r="M1652" s="158">
        <v>38338</v>
      </c>
      <c r="N1652" s="159">
        <v>214549847.09999999</v>
      </c>
      <c r="O1652" s="159">
        <v>208174395.11000001</v>
      </c>
      <c r="P1652" s="159">
        <v>98472771.840000004</v>
      </c>
      <c r="Q1652" s="159">
        <v>33141448</v>
      </c>
      <c r="R1652" s="159">
        <v>65331323.840000004</v>
      </c>
      <c r="S1652" s="159">
        <v>6375451.9900000002</v>
      </c>
      <c r="T1652" s="159">
        <v>2998741.02</v>
      </c>
      <c r="U1652" s="159">
        <v>223503823.38</v>
      </c>
      <c r="V1652" s="159">
        <v>215336613.68000001</v>
      </c>
      <c r="W1652" s="159">
        <v>51528072.509999998</v>
      </c>
      <c r="X1652" s="159">
        <v>366059.09</v>
      </c>
      <c r="Y1652" s="159">
        <v>8167209.7000000002</v>
      </c>
      <c r="Z1652" s="159">
        <v>30932802.059999999</v>
      </c>
      <c r="AA1652" s="159">
        <v>13000000</v>
      </c>
      <c r="AB1652" s="159">
        <v>17932802.059999999</v>
      </c>
      <c r="AC1652" s="159">
        <v>5267280</v>
      </c>
      <c r="AD1652" s="159">
        <v>5267280</v>
      </c>
      <c r="AE1652" s="159">
        <v>37101860</v>
      </c>
      <c r="AF1652" s="159">
        <v>-7162218.5700000003</v>
      </c>
      <c r="AG1652" s="159">
        <v>813651.38</v>
      </c>
      <c r="AH1652" s="159">
        <v>792538.07</v>
      </c>
      <c r="AI1652" s="159">
        <v>0</v>
      </c>
      <c r="AJ1652" s="159">
        <v>0</v>
      </c>
    </row>
    <row r="1653" spans="1:36">
      <c r="A1653" s="153">
        <v>22</v>
      </c>
      <c r="B1653" s="154">
        <v>7</v>
      </c>
      <c r="C1653" s="154">
        <v>2</v>
      </c>
      <c r="D1653" s="155">
        <v>2</v>
      </c>
      <c r="E1653" s="155" t="s">
        <v>556</v>
      </c>
      <c r="F1653" s="156" t="s">
        <v>4904</v>
      </c>
      <c r="G1653" s="156" t="s">
        <v>556</v>
      </c>
      <c r="H1653" s="156" t="s">
        <v>4905</v>
      </c>
      <c r="I1653" s="155">
        <v>2207022</v>
      </c>
      <c r="J1653" s="157" t="s">
        <v>1276</v>
      </c>
      <c r="K1653" s="157"/>
      <c r="L1653" s="155">
        <v>2022</v>
      </c>
      <c r="M1653" s="158">
        <v>8401</v>
      </c>
      <c r="N1653" s="159">
        <v>48625559.350000001</v>
      </c>
      <c r="O1653" s="159">
        <v>45978479.189999998</v>
      </c>
      <c r="P1653" s="159">
        <v>33731728.07</v>
      </c>
      <c r="Q1653" s="159">
        <v>15425216</v>
      </c>
      <c r="R1653" s="159">
        <v>18306512.07</v>
      </c>
      <c r="S1653" s="159">
        <v>2647080.16</v>
      </c>
      <c r="T1653" s="159">
        <v>136700.5</v>
      </c>
      <c r="U1653" s="159">
        <v>43599887.259999998</v>
      </c>
      <c r="V1653" s="159">
        <v>40672906.229999997</v>
      </c>
      <c r="W1653" s="159">
        <v>14451028.33</v>
      </c>
      <c r="X1653" s="159">
        <v>211665.64</v>
      </c>
      <c r="Y1653" s="159">
        <v>2926981.03</v>
      </c>
      <c r="Z1653" s="159">
        <v>2768951.61</v>
      </c>
      <c r="AA1653" s="159">
        <v>0</v>
      </c>
      <c r="AB1653" s="159">
        <v>2768951.61</v>
      </c>
      <c r="AC1653" s="159">
        <v>3122969.5</v>
      </c>
      <c r="AD1653" s="159">
        <v>3122969.5</v>
      </c>
      <c r="AE1653" s="159">
        <v>7686464.1200000001</v>
      </c>
      <c r="AF1653" s="159">
        <v>5305572.96</v>
      </c>
      <c r="AG1653" s="159">
        <v>154356.88</v>
      </c>
      <c r="AH1653" s="159">
        <v>204410.38</v>
      </c>
      <c r="AI1653" s="159">
        <v>0</v>
      </c>
      <c r="AJ1653" s="159">
        <v>304306.63</v>
      </c>
    </row>
    <row r="1654" spans="1:36">
      <c r="A1654" s="153">
        <v>22</v>
      </c>
      <c r="B1654" s="154">
        <v>7</v>
      </c>
      <c r="C1654" s="154">
        <v>3</v>
      </c>
      <c r="D1654" s="155">
        <v>2</v>
      </c>
      <c r="E1654" s="155" t="s">
        <v>556</v>
      </c>
      <c r="F1654" s="156" t="s">
        <v>4904</v>
      </c>
      <c r="G1654" s="156" t="s">
        <v>556</v>
      </c>
      <c r="H1654" s="156" t="s">
        <v>4906</v>
      </c>
      <c r="I1654" s="155">
        <v>2207032</v>
      </c>
      <c r="J1654" s="157" t="s">
        <v>1275</v>
      </c>
      <c r="K1654" s="157"/>
      <c r="L1654" s="155">
        <v>2022</v>
      </c>
      <c r="M1654" s="158">
        <v>11424</v>
      </c>
      <c r="N1654" s="159">
        <v>66640192.109999999</v>
      </c>
      <c r="O1654" s="159">
        <v>61970626.57</v>
      </c>
      <c r="P1654" s="159">
        <v>33119940.43</v>
      </c>
      <c r="Q1654" s="159">
        <v>10864783</v>
      </c>
      <c r="R1654" s="159">
        <v>22255157.43</v>
      </c>
      <c r="S1654" s="159">
        <v>4669565.54</v>
      </c>
      <c r="T1654" s="159">
        <v>1194214.44</v>
      </c>
      <c r="U1654" s="159">
        <v>63679958.270000003</v>
      </c>
      <c r="V1654" s="159">
        <v>54195298.490000002</v>
      </c>
      <c r="W1654" s="159">
        <v>17167947.739999998</v>
      </c>
      <c r="X1654" s="159">
        <v>396880.79</v>
      </c>
      <c r="Y1654" s="159">
        <v>9484659.7799999993</v>
      </c>
      <c r="Z1654" s="159">
        <v>9116904.9900000002</v>
      </c>
      <c r="AA1654" s="159">
        <v>4990000</v>
      </c>
      <c r="AB1654" s="159">
        <v>4126904.99</v>
      </c>
      <c r="AC1654" s="159">
        <v>1957385</v>
      </c>
      <c r="AD1654" s="159">
        <v>1957385</v>
      </c>
      <c r="AE1654" s="159">
        <v>22924500</v>
      </c>
      <c r="AF1654" s="159">
        <v>7775328.0800000001</v>
      </c>
      <c r="AG1654" s="159">
        <v>211490.34</v>
      </c>
      <c r="AH1654" s="159">
        <v>190213.38</v>
      </c>
      <c r="AI1654" s="159">
        <v>0</v>
      </c>
      <c r="AJ1654" s="159">
        <v>0</v>
      </c>
    </row>
    <row r="1655" spans="1:36">
      <c r="A1655" s="153">
        <v>22</v>
      </c>
      <c r="B1655" s="154">
        <v>7</v>
      </c>
      <c r="C1655" s="154">
        <v>4</v>
      </c>
      <c r="D1655" s="155">
        <v>3</v>
      </c>
      <c r="E1655" s="155" t="s">
        <v>556</v>
      </c>
      <c r="F1655" s="156" t="s">
        <v>4907</v>
      </c>
      <c r="G1655" s="156" t="s">
        <v>556</v>
      </c>
      <c r="H1655" s="156" t="s">
        <v>4908</v>
      </c>
      <c r="I1655" s="155">
        <v>2207043</v>
      </c>
      <c r="J1655" s="157" t="s">
        <v>1274</v>
      </c>
      <c r="K1655" s="157"/>
      <c r="L1655" s="155">
        <v>2022</v>
      </c>
      <c r="M1655" s="158">
        <v>13043</v>
      </c>
      <c r="N1655" s="159">
        <v>66696715.68</v>
      </c>
      <c r="O1655" s="159">
        <v>62484451.740000002</v>
      </c>
      <c r="P1655" s="159">
        <v>45537125.079999998</v>
      </c>
      <c r="Q1655" s="159">
        <v>20407586</v>
      </c>
      <c r="R1655" s="159">
        <v>25129539.079999998</v>
      </c>
      <c r="S1655" s="159">
        <v>4212263.9400000004</v>
      </c>
      <c r="T1655" s="159">
        <v>1598285.82</v>
      </c>
      <c r="U1655" s="159">
        <v>66683934.020000003</v>
      </c>
      <c r="V1655" s="159">
        <v>60011498.609999999</v>
      </c>
      <c r="W1655" s="159">
        <v>20247369.850000001</v>
      </c>
      <c r="X1655" s="159">
        <v>407736.03</v>
      </c>
      <c r="Y1655" s="159">
        <v>6672435.4100000001</v>
      </c>
      <c r="Z1655" s="159">
        <v>5781687.3799999999</v>
      </c>
      <c r="AA1655" s="159">
        <v>1370000</v>
      </c>
      <c r="AB1655" s="159">
        <v>4411687.38</v>
      </c>
      <c r="AC1655" s="159">
        <v>1631631</v>
      </c>
      <c r="AD1655" s="159">
        <v>1500000</v>
      </c>
      <c r="AE1655" s="159">
        <v>16378143.550000001</v>
      </c>
      <c r="AF1655" s="159">
        <v>2472953.13</v>
      </c>
      <c r="AG1655" s="159">
        <v>249000</v>
      </c>
      <c r="AH1655" s="159">
        <v>242897.17</v>
      </c>
      <c r="AI1655" s="159">
        <v>0</v>
      </c>
      <c r="AJ1655" s="159">
        <v>0</v>
      </c>
    </row>
    <row r="1656" spans="1:36">
      <c r="A1656" s="153">
        <v>22</v>
      </c>
      <c r="B1656" s="154">
        <v>7</v>
      </c>
      <c r="C1656" s="154">
        <v>5</v>
      </c>
      <c r="D1656" s="155">
        <v>2</v>
      </c>
      <c r="E1656" s="155" t="s">
        <v>556</v>
      </c>
      <c r="F1656" s="156" t="s">
        <v>4904</v>
      </c>
      <c r="G1656" s="156" t="s">
        <v>556</v>
      </c>
      <c r="H1656" s="156" t="s">
        <v>4909</v>
      </c>
      <c r="I1656" s="155">
        <v>2207052</v>
      </c>
      <c r="J1656" s="157" t="s">
        <v>1273</v>
      </c>
      <c r="K1656" s="157"/>
      <c r="L1656" s="155">
        <v>2022</v>
      </c>
      <c r="M1656" s="158">
        <v>5819</v>
      </c>
      <c r="N1656" s="159">
        <v>34350932.850000001</v>
      </c>
      <c r="O1656" s="159">
        <v>32685426.030000001</v>
      </c>
      <c r="P1656" s="159">
        <v>22922722.990000002</v>
      </c>
      <c r="Q1656" s="159">
        <v>11093623</v>
      </c>
      <c r="R1656" s="159">
        <v>11829099.99</v>
      </c>
      <c r="S1656" s="159">
        <v>1665506.82</v>
      </c>
      <c r="T1656" s="159">
        <v>506477.52</v>
      </c>
      <c r="U1656" s="159">
        <v>32633919.719999999</v>
      </c>
      <c r="V1656" s="159">
        <v>29884875.780000001</v>
      </c>
      <c r="W1656" s="159">
        <v>10538564.77</v>
      </c>
      <c r="X1656" s="159">
        <v>200397.51</v>
      </c>
      <c r="Y1656" s="159">
        <v>2749043.94</v>
      </c>
      <c r="Z1656" s="159">
        <v>2276021.13</v>
      </c>
      <c r="AA1656" s="159">
        <v>0</v>
      </c>
      <c r="AB1656" s="159">
        <v>2276021.13</v>
      </c>
      <c r="AC1656" s="159">
        <v>1382362</v>
      </c>
      <c r="AD1656" s="159">
        <v>1382362</v>
      </c>
      <c r="AE1656" s="159">
        <v>8076061</v>
      </c>
      <c r="AF1656" s="159">
        <v>2800550.25</v>
      </c>
      <c r="AG1656" s="159">
        <v>139666.69</v>
      </c>
      <c r="AH1656" s="159">
        <v>117019.99</v>
      </c>
      <c r="AI1656" s="159">
        <v>0</v>
      </c>
      <c r="AJ1656" s="159">
        <v>0</v>
      </c>
    </row>
    <row r="1657" spans="1:36">
      <c r="A1657" s="153">
        <v>22</v>
      </c>
      <c r="B1657" s="154">
        <v>7</v>
      </c>
      <c r="C1657" s="154">
        <v>6</v>
      </c>
      <c r="D1657" s="155">
        <v>2</v>
      </c>
      <c r="E1657" s="155" t="s">
        <v>556</v>
      </c>
      <c r="F1657" s="156" t="s">
        <v>4904</v>
      </c>
      <c r="G1657" s="156" t="s">
        <v>556</v>
      </c>
      <c r="H1657" s="156" t="s">
        <v>4910</v>
      </c>
      <c r="I1657" s="155">
        <v>2207062</v>
      </c>
      <c r="J1657" s="157" t="s">
        <v>1272</v>
      </c>
      <c r="K1657" s="157"/>
      <c r="L1657" s="155">
        <v>2022</v>
      </c>
      <c r="M1657" s="158">
        <v>6003</v>
      </c>
      <c r="N1657" s="159">
        <v>35123959.439999998</v>
      </c>
      <c r="O1657" s="159">
        <v>31457683.379999999</v>
      </c>
      <c r="P1657" s="159">
        <v>24086651.100000001</v>
      </c>
      <c r="Q1657" s="159">
        <v>10959387</v>
      </c>
      <c r="R1657" s="159">
        <v>13127264.1</v>
      </c>
      <c r="S1657" s="159">
        <v>3666276.06</v>
      </c>
      <c r="T1657" s="159">
        <v>487292</v>
      </c>
      <c r="U1657" s="159">
        <v>28940112.66</v>
      </c>
      <c r="V1657" s="159">
        <v>26379486</v>
      </c>
      <c r="W1657" s="159">
        <v>8855397.0500000007</v>
      </c>
      <c r="X1657" s="159">
        <v>44491.71</v>
      </c>
      <c r="Y1657" s="159">
        <v>2560626.66</v>
      </c>
      <c r="Z1657" s="159">
        <v>4137498</v>
      </c>
      <c r="AA1657" s="159">
        <v>398000</v>
      </c>
      <c r="AB1657" s="159">
        <v>3739498</v>
      </c>
      <c r="AC1657" s="159">
        <v>1000000</v>
      </c>
      <c r="AD1657" s="159">
        <v>1000000</v>
      </c>
      <c r="AE1657" s="159">
        <v>1998000</v>
      </c>
      <c r="AF1657" s="159">
        <v>5078197.38</v>
      </c>
      <c r="AG1657" s="159">
        <v>1163121.42</v>
      </c>
      <c r="AH1657" s="159">
        <v>1039806</v>
      </c>
      <c r="AI1657" s="159">
        <v>0</v>
      </c>
      <c r="AJ1657" s="159">
        <v>0</v>
      </c>
    </row>
    <row r="1658" spans="1:36">
      <c r="A1658" s="153">
        <v>22</v>
      </c>
      <c r="B1658" s="154">
        <v>8</v>
      </c>
      <c r="C1658" s="154">
        <v>1</v>
      </c>
      <c r="D1658" s="155">
        <v>1</v>
      </c>
      <c r="E1658" s="155" t="s">
        <v>556</v>
      </c>
      <c r="F1658" s="156" t="s">
        <v>4911</v>
      </c>
      <c r="G1658" s="156" t="s">
        <v>556</v>
      </c>
      <c r="H1658" s="156" t="s">
        <v>4912</v>
      </c>
      <c r="I1658" s="155">
        <v>2208011</v>
      </c>
      <c r="J1658" s="157" t="s">
        <v>1271</v>
      </c>
      <c r="K1658" s="157"/>
      <c r="L1658" s="155">
        <v>2022</v>
      </c>
      <c r="M1658" s="158">
        <v>35203</v>
      </c>
      <c r="N1658" s="159">
        <v>218021342.53999999</v>
      </c>
      <c r="O1658" s="159">
        <v>184344074.61000001</v>
      </c>
      <c r="P1658" s="159">
        <v>110112382.8</v>
      </c>
      <c r="Q1658" s="159">
        <v>36492384</v>
      </c>
      <c r="R1658" s="159">
        <v>73619998.799999997</v>
      </c>
      <c r="S1658" s="159">
        <v>33677267.93</v>
      </c>
      <c r="T1658" s="159">
        <v>13710285.949999999</v>
      </c>
      <c r="U1658" s="159">
        <v>213986845.84</v>
      </c>
      <c r="V1658" s="159">
        <v>180849144.50999999</v>
      </c>
      <c r="W1658" s="159">
        <v>58070655.600000001</v>
      </c>
      <c r="X1658" s="159">
        <v>2315167.84</v>
      </c>
      <c r="Y1658" s="159">
        <v>33137701.329999998</v>
      </c>
      <c r="Z1658" s="159">
        <v>14629350.189999999</v>
      </c>
      <c r="AA1658" s="159">
        <v>9800000</v>
      </c>
      <c r="AB1658" s="159">
        <v>4829350.1899999995</v>
      </c>
      <c r="AC1658" s="159">
        <v>5388572</v>
      </c>
      <c r="AD1658" s="159">
        <v>5388572</v>
      </c>
      <c r="AE1658" s="159">
        <v>90153018.549999997</v>
      </c>
      <c r="AF1658" s="159">
        <v>3494930.1</v>
      </c>
      <c r="AG1658" s="159">
        <v>1409440.21</v>
      </c>
      <c r="AH1658" s="159">
        <v>1123545.1200000001</v>
      </c>
      <c r="AI1658" s="159">
        <v>0</v>
      </c>
      <c r="AJ1658" s="159">
        <v>0</v>
      </c>
    </row>
    <row r="1659" spans="1:36">
      <c r="A1659" s="153">
        <v>22</v>
      </c>
      <c r="B1659" s="154">
        <v>8</v>
      </c>
      <c r="C1659" s="154">
        <v>2</v>
      </c>
      <c r="D1659" s="155">
        <v>1</v>
      </c>
      <c r="E1659" s="155" t="s">
        <v>556</v>
      </c>
      <c r="F1659" s="156" t="s">
        <v>4911</v>
      </c>
      <c r="G1659" s="156" t="s">
        <v>556</v>
      </c>
      <c r="H1659" s="156" t="s">
        <v>4913</v>
      </c>
      <c r="I1659" s="155">
        <v>2208021</v>
      </c>
      <c r="J1659" s="157" t="s">
        <v>1270</v>
      </c>
      <c r="K1659" s="157"/>
      <c r="L1659" s="155">
        <v>2022</v>
      </c>
      <c r="M1659" s="158">
        <v>3572</v>
      </c>
      <c r="N1659" s="159">
        <v>44496745.57</v>
      </c>
      <c r="O1659" s="159">
        <v>26297165.829999998</v>
      </c>
      <c r="P1659" s="159">
        <v>8385936.8700000001</v>
      </c>
      <c r="Q1659" s="159">
        <v>3137007</v>
      </c>
      <c r="R1659" s="159">
        <v>5248929.87</v>
      </c>
      <c r="S1659" s="159">
        <v>18199579.739999998</v>
      </c>
      <c r="T1659" s="159">
        <v>11416515.689999999</v>
      </c>
      <c r="U1659" s="159">
        <v>31292784.370000001</v>
      </c>
      <c r="V1659" s="159">
        <v>23803532.23</v>
      </c>
      <c r="W1659" s="159">
        <v>9079277.1799999997</v>
      </c>
      <c r="X1659" s="159">
        <v>306410.53000000003</v>
      </c>
      <c r="Y1659" s="159">
        <v>7489252.1399999997</v>
      </c>
      <c r="Z1659" s="159">
        <v>2100465.79</v>
      </c>
      <c r="AA1659" s="159">
        <v>0</v>
      </c>
      <c r="AB1659" s="159">
        <v>2100465.79</v>
      </c>
      <c r="AC1659" s="159">
        <v>1044313.72</v>
      </c>
      <c r="AD1659" s="159">
        <v>1044313.72</v>
      </c>
      <c r="AE1659" s="159">
        <v>10392156.93</v>
      </c>
      <c r="AF1659" s="159">
        <v>2493633.6</v>
      </c>
      <c r="AG1659" s="159">
        <v>89880.5</v>
      </c>
      <c r="AH1659" s="159">
        <v>44956.5</v>
      </c>
      <c r="AI1659" s="159">
        <v>0</v>
      </c>
      <c r="AJ1659" s="159">
        <v>0</v>
      </c>
    </row>
    <row r="1660" spans="1:36">
      <c r="A1660" s="153">
        <v>22</v>
      </c>
      <c r="B1660" s="154">
        <v>8</v>
      </c>
      <c r="C1660" s="154">
        <v>3</v>
      </c>
      <c r="D1660" s="155">
        <v>2</v>
      </c>
      <c r="E1660" s="155" t="s">
        <v>556</v>
      </c>
      <c r="F1660" s="156" t="s">
        <v>4914</v>
      </c>
      <c r="G1660" s="156" t="s">
        <v>556</v>
      </c>
      <c r="H1660" s="156" t="s">
        <v>4915</v>
      </c>
      <c r="I1660" s="155">
        <v>2208032</v>
      </c>
      <c r="J1660" s="157" t="s">
        <v>1269</v>
      </c>
      <c r="K1660" s="157"/>
      <c r="L1660" s="155">
        <v>2022</v>
      </c>
      <c r="M1660" s="158">
        <v>7577</v>
      </c>
      <c r="N1660" s="159">
        <v>54813310.18</v>
      </c>
      <c r="O1660" s="159">
        <v>52560463.240000002</v>
      </c>
      <c r="P1660" s="159">
        <v>38330858.420000002</v>
      </c>
      <c r="Q1660" s="159">
        <v>17408834</v>
      </c>
      <c r="R1660" s="159">
        <v>20922024.420000002</v>
      </c>
      <c r="S1660" s="159">
        <v>2252846.94</v>
      </c>
      <c r="T1660" s="159">
        <v>163605</v>
      </c>
      <c r="U1660" s="159">
        <v>56931318.600000001</v>
      </c>
      <c r="V1660" s="159">
        <v>50031194.859999999</v>
      </c>
      <c r="W1660" s="159">
        <v>15036599.9</v>
      </c>
      <c r="X1660" s="159">
        <v>412212.8</v>
      </c>
      <c r="Y1660" s="159">
        <v>6900123.7400000002</v>
      </c>
      <c r="Z1660" s="159">
        <v>6459122.5800000001</v>
      </c>
      <c r="AA1660" s="159">
        <v>1055000</v>
      </c>
      <c r="AB1660" s="159">
        <v>5404122.5800000001</v>
      </c>
      <c r="AC1660" s="159">
        <v>2087000</v>
      </c>
      <c r="AD1660" s="159">
        <v>2087000</v>
      </c>
      <c r="AE1660" s="159">
        <v>15724000</v>
      </c>
      <c r="AF1660" s="159">
        <v>2529268.38</v>
      </c>
      <c r="AG1660" s="159">
        <v>164999.97</v>
      </c>
      <c r="AH1660" s="159">
        <v>164999.76999999999</v>
      </c>
      <c r="AI1660" s="159">
        <v>0</v>
      </c>
      <c r="AJ1660" s="159">
        <v>0</v>
      </c>
    </row>
    <row r="1661" spans="1:36">
      <c r="A1661" s="153">
        <v>22</v>
      </c>
      <c r="B1661" s="154">
        <v>8</v>
      </c>
      <c r="C1661" s="154">
        <v>4</v>
      </c>
      <c r="D1661" s="155">
        <v>2</v>
      </c>
      <c r="E1661" s="155" t="s">
        <v>556</v>
      </c>
      <c r="F1661" s="156" t="s">
        <v>4914</v>
      </c>
      <c r="G1661" s="156" t="s">
        <v>556</v>
      </c>
      <c r="H1661" s="156" t="s">
        <v>4916</v>
      </c>
      <c r="I1661" s="155">
        <v>2208042</v>
      </c>
      <c r="J1661" s="157" t="s">
        <v>1268</v>
      </c>
      <c r="K1661" s="157"/>
      <c r="L1661" s="155">
        <v>2022</v>
      </c>
      <c r="M1661" s="158">
        <v>13692</v>
      </c>
      <c r="N1661" s="159">
        <v>86951951.099999994</v>
      </c>
      <c r="O1661" s="159">
        <v>82171896.340000004</v>
      </c>
      <c r="P1661" s="159">
        <v>52845624.359999999</v>
      </c>
      <c r="Q1661" s="159">
        <v>19679871</v>
      </c>
      <c r="R1661" s="159">
        <v>33165753.359999999</v>
      </c>
      <c r="S1661" s="159">
        <v>4780054.76</v>
      </c>
      <c r="T1661" s="159">
        <v>419019.33</v>
      </c>
      <c r="U1661" s="159">
        <v>88283930.590000004</v>
      </c>
      <c r="V1661" s="159">
        <v>77384271.019999996</v>
      </c>
      <c r="W1661" s="159">
        <v>27043129.510000002</v>
      </c>
      <c r="X1661" s="159">
        <v>525942.82999999996</v>
      </c>
      <c r="Y1661" s="159">
        <v>10899659.57</v>
      </c>
      <c r="Z1661" s="159">
        <v>9037602</v>
      </c>
      <c r="AA1661" s="159">
        <v>1200000</v>
      </c>
      <c r="AB1661" s="159">
        <v>7837602</v>
      </c>
      <c r="AC1661" s="159">
        <v>1000000</v>
      </c>
      <c r="AD1661" s="159">
        <v>1000000</v>
      </c>
      <c r="AE1661" s="159">
        <v>21750000</v>
      </c>
      <c r="AF1661" s="159">
        <v>4787625.32</v>
      </c>
      <c r="AG1661" s="159">
        <v>734976.77</v>
      </c>
      <c r="AH1661" s="159">
        <v>740682.95</v>
      </c>
      <c r="AI1661" s="159">
        <v>0</v>
      </c>
      <c r="AJ1661" s="159">
        <v>0</v>
      </c>
    </row>
    <row r="1662" spans="1:36">
      <c r="A1662" s="153">
        <v>22</v>
      </c>
      <c r="B1662" s="154">
        <v>8</v>
      </c>
      <c r="C1662" s="154">
        <v>5</v>
      </c>
      <c r="D1662" s="155">
        <v>2</v>
      </c>
      <c r="E1662" s="155" t="s">
        <v>556</v>
      </c>
      <c r="F1662" s="156" t="s">
        <v>4914</v>
      </c>
      <c r="G1662" s="156" t="s">
        <v>556</v>
      </c>
      <c r="H1662" s="156" t="s">
        <v>4917</v>
      </c>
      <c r="I1662" s="155">
        <v>2208052</v>
      </c>
      <c r="J1662" s="157" t="s">
        <v>1267</v>
      </c>
      <c r="K1662" s="157"/>
      <c r="L1662" s="155">
        <v>2022</v>
      </c>
      <c r="M1662" s="158">
        <v>6025</v>
      </c>
      <c r="N1662" s="159">
        <v>39758858.649999999</v>
      </c>
      <c r="O1662" s="159">
        <v>36224928.810000002</v>
      </c>
      <c r="P1662" s="159">
        <v>19232134.5</v>
      </c>
      <c r="Q1662" s="159">
        <v>6410592</v>
      </c>
      <c r="R1662" s="159">
        <v>12821542.5</v>
      </c>
      <c r="S1662" s="159">
        <v>3533929.84</v>
      </c>
      <c r="T1662" s="159">
        <v>1845636.18</v>
      </c>
      <c r="U1662" s="159">
        <v>39778172.090000004</v>
      </c>
      <c r="V1662" s="159">
        <v>37084748.039999999</v>
      </c>
      <c r="W1662" s="159">
        <v>13388475.199999999</v>
      </c>
      <c r="X1662" s="159">
        <v>461991.21</v>
      </c>
      <c r="Y1662" s="159">
        <v>2693424.05</v>
      </c>
      <c r="Z1662" s="159">
        <v>2000767.92</v>
      </c>
      <c r="AA1662" s="159">
        <v>2000000</v>
      </c>
      <c r="AB1662" s="159">
        <v>767.91999999992549</v>
      </c>
      <c r="AC1662" s="159">
        <v>550000</v>
      </c>
      <c r="AD1662" s="159">
        <v>550000</v>
      </c>
      <c r="AE1662" s="159">
        <v>17700000</v>
      </c>
      <c r="AF1662" s="159">
        <v>-859819.23</v>
      </c>
      <c r="AG1662" s="159">
        <v>222294.85</v>
      </c>
      <c r="AH1662" s="159">
        <v>134794.85</v>
      </c>
      <c r="AI1662" s="159">
        <v>0</v>
      </c>
      <c r="AJ1662" s="159">
        <v>0</v>
      </c>
    </row>
    <row r="1663" spans="1:36">
      <c r="A1663" s="153">
        <v>22</v>
      </c>
      <c r="B1663" s="154">
        <v>9</v>
      </c>
      <c r="C1663" s="154">
        <v>1</v>
      </c>
      <c r="D1663" s="155">
        <v>1</v>
      </c>
      <c r="E1663" s="155" t="s">
        <v>556</v>
      </c>
      <c r="F1663" s="156" t="s">
        <v>4918</v>
      </c>
      <c r="G1663" s="156" t="s">
        <v>556</v>
      </c>
      <c r="H1663" s="156" t="s">
        <v>4919</v>
      </c>
      <c r="I1663" s="155">
        <v>2209011</v>
      </c>
      <c r="J1663" s="157" t="s">
        <v>1265</v>
      </c>
      <c r="K1663" s="157"/>
      <c r="L1663" s="155">
        <v>2022</v>
      </c>
      <c r="M1663" s="158">
        <v>38278</v>
      </c>
      <c r="N1663" s="159">
        <v>184006978.28999999</v>
      </c>
      <c r="O1663" s="159">
        <v>174057526.66</v>
      </c>
      <c r="P1663" s="159">
        <v>103707442.14</v>
      </c>
      <c r="Q1663" s="159">
        <v>35645479</v>
      </c>
      <c r="R1663" s="159">
        <v>68061963.140000001</v>
      </c>
      <c r="S1663" s="159">
        <v>9949451.6300000008</v>
      </c>
      <c r="T1663" s="159">
        <v>5474740.8700000001</v>
      </c>
      <c r="U1663" s="159">
        <v>182078412.44</v>
      </c>
      <c r="V1663" s="159">
        <v>169537611.00999999</v>
      </c>
      <c r="W1663" s="159">
        <v>55215214.75</v>
      </c>
      <c r="X1663" s="159">
        <v>943884.08</v>
      </c>
      <c r="Y1663" s="159">
        <v>12540801.43</v>
      </c>
      <c r="Z1663" s="159">
        <v>18301719.73</v>
      </c>
      <c r="AA1663" s="159">
        <v>12000000</v>
      </c>
      <c r="AB1663" s="159">
        <v>6301719.7300000004</v>
      </c>
      <c r="AC1663" s="159">
        <v>7567851</v>
      </c>
      <c r="AD1663" s="159">
        <v>7567851</v>
      </c>
      <c r="AE1663" s="159">
        <v>63447595</v>
      </c>
      <c r="AF1663" s="159">
        <v>4519915.6500000004</v>
      </c>
      <c r="AG1663" s="159">
        <v>820419.48</v>
      </c>
      <c r="AH1663" s="159">
        <v>885665.23</v>
      </c>
      <c r="AI1663" s="159">
        <v>0</v>
      </c>
      <c r="AJ1663" s="159">
        <v>0</v>
      </c>
    </row>
    <row r="1664" spans="1:36">
      <c r="A1664" s="153">
        <v>22</v>
      </c>
      <c r="B1664" s="154">
        <v>9</v>
      </c>
      <c r="C1664" s="154">
        <v>3</v>
      </c>
      <c r="D1664" s="155">
        <v>2</v>
      </c>
      <c r="E1664" s="155" t="s">
        <v>556</v>
      </c>
      <c r="F1664" s="156" t="s">
        <v>4920</v>
      </c>
      <c r="G1664" s="156" t="s">
        <v>556</v>
      </c>
      <c r="H1664" s="156" t="s">
        <v>4921</v>
      </c>
      <c r="I1664" s="155">
        <v>2209032</v>
      </c>
      <c r="J1664" s="157" t="s">
        <v>1266</v>
      </c>
      <c r="K1664" s="157"/>
      <c r="L1664" s="155">
        <v>2022</v>
      </c>
      <c r="M1664" s="158">
        <v>4604</v>
      </c>
      <c r="N1664" s="159">
        <v>28507745.84</v>
      </c>
      <c r="O1664" s="159">
        <v>24279046.879999999</v>
      </c>
      <c r="P1664" s="159">
        <v>16999480.449999999</v>
      </c>
      <c r="Q1664" s="159">
        <v>7007010</v>
      </c>
      <c r="R1664" s="159">
        <v>9992470.4499999993</v>
      </c>
      <c r="S1664" s="159">
        <v>4228698.96</v>
      </c>
      <c r="T1664" s="159">
        <v>63517.11</v>
      </c>
      <c r="U1664" s="159">
        <v>27218550.129999999</v>
      </c>
      <c r="V1664" s="159">
        <v>22593167.34</v>
      </c>
      <c r="W1664" s="159">
        <v>7871391.3399999999</v>
      </c>
      <c r="X1664" s="159">
        <v>89115.69</v>
      </c>
      <c r="Y1664" s="159">
        <v>4625382.79</v>
      </c>
      <c r="Z1664" s="159">
        <v>1965014.22</v>
      </c>
      <c r="AA1664" s="159">
        <v>1010000</v>
      </c>
      <c r="AB1664" s="159">
        <v>955014.22</v>
      </c>
      <c r="AC1664" s="159">
        <v>660541</v>
      </c>
      <c r="AD1664" s="159">
        <v>660541</v>
      </c>
      <c r="AE1664" s="159">
        <v>4999929</v>
      </c>
      <c r="AF1664" s="159">
        <v>1685879.54</v>
      </c>
      <c r="AG1664" s="159">
        <v>184679.1</v>
      </c>
      <c r="AH1664" s="159">
        <v>119221.8</v>
      </c>
      <c r="AI1664" s="159">
        <v>0</v>
      </c>
      <c r="AJ1664" s="159">
        <v>0</v>
      </c>
    </row>
    <row r="1665" spans="1:36">
      <c r="A1665" s="153">
        <v>22</v>
      </c>
      <c r="B1665" s="154">
        <v>9</v>
      </c>
      <c r="C1665" s="154">
        <v>4</v>
      </c>
      <c r="D1665" s="155">
        <v>2</v>
      </c>
      <c r="E1665" s="155" t="s">
        <v>556</v>
      </c>
      <c r="F1665" s="156" t="s">
        <v>4920</v>
      </c>
      <c r="G1665" s="156" t="s">
        <v>556</v>
      </c>
      <c r="H1665" s="156" t="s">
        <v>4922</v>
      </c>
      <c r="I1665" s="155">
        <v>2209042</v>
      </c>
      <c r="J1665" s="157" t="s">
        <v>1265</v>
      </c>
      <c r="K1665" s="157"/>
      <c r="L1665" s="155">
        <v>2022</v>
      </c>
      <c r="M1665" s="158">
        <v>4841</v>
      </c>
      <c r="N1665" s="159">
        <v>27599399.379999999</v>
      </c>
      <c r="O1665" s="159">
        <v>25338196.789999999</v>
      </c>
      <c r="P1665" s="159">
        <v>13464721.67</v>
      </c>
      <c r="Q1665" s="159">
        <v>4140725</v>
      </c>
      <c r="R1665" s="159">
        <v>9323996.6699999999</v>
      </c>
      <c r="S1665" s="159">
        <v>2261202.59</v>
      </c>
      <c r="T1665" s="159">
        <v>1021749.62</v>
      </c>
      <c r="U1665" s="159">
        <v>26390296.920000002</v>
      </c>
      <c r="V1665" s="159">
        <v>22694485.960000001</v>
      </c>
      <c r="W1665" s="159">
        <v>7649301.5599999996</v>
      </c>
      <c r="X1665" s="159">
        <v>63093.84</v>
      </c>
      <c r="Y1665" s="159">
        <v>3695810.96</v>
      </c>
      <c r="Z1665" s="159">
        <v>1465010.89</v>
      </c>
      <c r="AA1665" s="159">
        <v>700000</v>
      </c>
      <c r="AB1665" s="159">
        <v>765010.8899999999</v>
      </c>
      <c r="AC1665" s="159">
        <v>814000</v>
      </c>
      <c r="AD1665" s="159">
        <v>814000</v>
      </c>
      <c r="AE1665" s="159">
        <v>2734000</v>
      </c>
      <c r="AF1665" s="159">
        <v>2643710.83</v>
      </c>
      <c r="AG1665" s="159">
        <v>114468.97</v>
      </c>
      <c r="AH1665" s="159">
        <v>114468.97</v>
      </c>
      <c r="AI1665" s="159">
        <v>0</v>
      </c>
      <c r="AJ1665" s="159">
        <v>0</v>
      </c>
    </row>
    <row r="1666" spans="1:36">
      <c r="A1666" s="153">
        <v>22</v>
      </c>
      <c r="B1666" s="154">
        <v>9</v>
      </c>
      <c r="C1666" s="154">
        <v>6</v>
      </c>
      <c r="D1666" s="155">
        <v>2</v>
      </c>
      <c r="E1666" s="155" t="s">
        <v>556</v>
      </c>
      <c r="F1666" s="156" t="s">
        <v>4920</v>
      </c>
      <c r="G1666" s="156" t="s">
        <v>556</v>
      </c>
      <c r="H1666" s="156" t="s">
        <v>4923</v>
      </c>
      <c r="I1666" s="155">
        <v>2209062</v>
      </c>
      <c r="J1666" s="157" t="s">
        <v>1264</v>
      </c>
      <c r="K1666" s="157"/>
      <c r="L1666" s="155">
        <v>2022</v>
      </c>
      <c r="M1666" s="158">
        <v>3351</v>
      </c>
      <c r="N1666" s="159">
        <v>20063178.370000001</v>
      </c>
      <c r="O1666" s="159">
        <v>18720567.030000001</v>
      </c>
      <c r="P1666" s="159">
        <v>13215376.059999999</v>
      </c>
      <c r="Q1666" s="159">
        <v>5209513</v>
      </c>
      <c r="R1666" s="159">
        <v>8005863.0599999996</v>
      </c>
      <c r="S1666" s="159">
        <v>1342611.34</v>
      </c>
      <c r="T1666" s="159">
        <v>139262.94</v>
      </c>
      <c r="U1666" s="159">
        <v>19310206.260000002</v>
      </c>
      <c r="V1666" s="159">
        <v>17422528.949999999</v>
      </c>
      <c r="W1666" s="159">
        <v>6662132.5899999999</v>
      </c>
      <c r="X1666" s="159">
        <v>134116.75</v>
      </c>
      <c r="Y1666" s="159">
        <v>1887677.31</v>
      </c>
      <c r="Z1666" s="159">
        <v>1302521.8</v>
      </c>
      <c r="AA1666" s="159">
        <v>560978.09</v>
      </c>
      <c r="AB1666" s="159">
        <v>741543.71000000008</v>
      </c>
      <c r="AC1666" s="159">
        <v>682000</v>
      </c>
      <c r="AD1666" s="159">
        <v>682000</v>
      </c>
      <c r="AE1666" s="159">
        <v>4666978.09</v>
      </c>
      <c r="AF1666" s="159">
        <v>1298038.08</v>
      </c>
      <c r="AG1666" s="159">
        <v>447093.17</v>
      </c>
      <c r="AH1666" s="159">
        <v>183107.59</v>
      </c>
      <c r="AI1666" s="159">
        <v>0</v>
      </c>
      <c r="AJ1666" s="159">
        <v>0</v>
      </c>
    </row>
    <row r="1667" spans="1:36">
      <c r="A1667" s="153">
        <v>22</v>
      </c>
      <c r="B1667" s="154">
        <v>9</v>
      </c>
      <c r="C1667" s="154">
        <v>7</v>
      </c>
      <c r="D1667" s="155">
        <v>3</v>
      </c>
      <c r="E1667" s="155" t="s">
        <v>556</v>
      </c>
      <c r="F1667" s="156" t="s">
        <v>4924</v>
      </c>
      <c r="G1667" s="156" t="s">
        <v>556</v>
      </c>
      <c r="H1667" s="156" t="s">
        <v>4925</v>
      </c>
      <c r="I1667" s="155">
        <v>2209073</v>
      </c>
      <c r="J1667" s="157" t="s">
        <v>1263</v>
      </c>
      <c r="K1667" s="157"/>
      <c r="L1667" s="155">
        <v>2022</v>
      </c>
      <c r="M1667" s="158">
        <v>7617</v>
      </c>
      <c r="N1667" s="159">
        <v>41174805.700000003</v>
      </c>
      <c r="O1667" s="159">
        <v>39705869.810000002</v>
      </c>
      <c r="P1667" s="159">
        <v>22993161.27</v>
      </c>
      <c r="Q1667" s="159">
        <v>7589523</v>
      </c>
      <c r="R1667" s="159">
        <v>15403638.27</v>
      </c>
      <c r="S1667" s="159">
        <v>1468935.89</v>
      </c>
      <c r="T1667" s="159">
        <v>256347.75</v>
      </c>
      <c r="U1667" s="159">
        <v>41974939.530000001</v>
      </c>
      <c r="V1667" s="159">
        <v>37848705.729999997</v>
      </c>
      <c r="W1667" s="159">
        <v>12899857.140000001</v>
      </c>
      <c r="X1667" s="159">
        <v>584422.57999999996</v>
      </c>
      <c r="Y1667" s="159">
        <v>4126233.8</v>
      </c>
      <c r="Z1667" s="159">
        <v>4370948.63</v>
      </c>
      <c r="AA1667" s="159">
        <v>2000000</v>
      </c>
      <c r="AB1667" s="159">
        <v>2370948.63</v>
      </c>
      <c r="AC1667" s="159">
        <v>605000</v>
      </c>
      <c r="AD1667" s="159">
        <v>605000</v>
      </c>
      <c r="AE1667" s="159">
        <v>24260000</v>
      </c>
      <c r="AF1667" s="159">
        <v>1857164.08</v>
      </c>
      <c r="AG1667" s="159">
        <v>341174.88</v>
      </c>
      <c r="AH1667" s="159">
        <v>342517.05</v>
      </c>
      <c r="AI1667" s="159">
        <v>0</v>
      </c>
      <c r="AJ1667" s="159">
        <v>0</v>
      </c>
    </row>
    <row r="1668" spans="1:36">
      <c r="A1668" s="153">
        <v>22</v>
      </c>
      <c r="B1668" s="154">
        <v>9</v>
      </c>
      <c r="C1668" s="154">
        <v>8</v>
      </c>
      <c r="D1668" s="155">
        <v>2</v>
      </c>
      <c r="E1668" s="155" t="s">
        <v>556</v>
      </c>
      <c r="F1668" s="156" t="s">
        <v>4920</v>
      </c>
      <c r="G1668" s="156" t="s">
        <v>556</v>
      </c>
      <c r="H1668" s="156" t="s">
        <v>4926</v>
      </c>
      <c r="I1668" s="155">
        <v>2209082</v>
      </c>
      <c r="J1668" s="157" t="s">
        <v>1262</v>
      </c>
      <c r="K1668" s="157"/>
      <c r="L1668" s="155">
        <v>2022</v>
      </c>
      <c r="M1668" s="158">
        <v>4710</v>
      </c>
      <c r="N1668" s="159">
        <v>30108256.960000001</v>
      </c>
      <c r="O1668" s="159">
        <v>25492287.23</v>
      </c>
      <c r="P1668" s="159">
        <v>13639364.02</v>
      </c>
      <c r="Q1668" s="159">
        <v>4827770</v>
      </c>
      <c r="R1668" s="159">
        <v>8811594.0199999996</v>
      </c>
      <c r="S1668" s="159">
        <v>4615969.7300000004</v>
      </c>
      <c r="T1668" s="159">
        <v>243142.25</v>
      </c>
      <c r="U1668" s="159">
        <v>27509923.940000001</v>
      </c>
      <c r="V1668" s="159">
        <v>22350314.43</v>
      </c>
      <c r="W1668" s="159">
        <v>7911093.8399999999</v>
      </c>
      <c r="X1668" s="159">
        <v>53957.17</v>
      </c>
      <c r="Y1668" s="159">
        <v>5159609.51</v>
      </c>
      <c r="Z1668" s="159">
        <v>3217572.63</v>
      </c>
      <c r="AA1668" s="159">
        <v>0</v>
      </c>
      <c r="AB1668" s="159">
        <v>3217572.63</v>
      </c>
      <c r="AC1668" s="159">
        <v>562500</v>
      </c>
      <c r="AD1668" s="159">
        <v>562500</v>
      </c>
      <c r="AE1668" s="159">
        <v>3025000</v>
      </c>
      <c r="AF1668" s="159">
        <v>3141972.8</v>
      </c>
      <c r="AG1668" s="159">
        <v>114530.16</v>
      </c>
      <c r="AH1668" s="159">
        <v>114530.16</v>
      </c>
      <c r="AI1668" s="159">
        <v>0</v>
      </c>
      <c r="AJ1668" s="159">
        <v>0</v>
      </c>
    </row>
    <row r="1669" spans="1:36">
      <c r="A1669" s="153">
        <v>22</v>
      </c>
      <c r="B1669" s="154">
        <v>10</v>
      </c>
      <c r="C1669" s="154">
        <v>1</v>
      </c>
      <c r="D1669" s="155">
        <v>1</v>
      </c>
      <c r="E1669" s="155" t="s">
        <v>556</v>
      </c>
      <c r="F1669" s="156" t="s">
        <v>4927</v>
      </c>
      <c r="G1669" s="156" t="s">
        <v>556</v>
      </c>
      <c r="H1669" s="156" t="s">
        <v>4928</v>
      </c>
      <c r="I1669" s="155">
        <v>2210011</v>
      </c>
      <c r="J1669" s="157" t="s">
        <v>1261</v>
      </c>
      <c r="K1669" s="157"/>
      <c r="L1669" s="155">
        <v>2022</v>
      </c>
      <c r="M1669" s="158">
        <v>1279</v>
      </c>
      <c r="N1669" s="159">
        <v>15890355.390000001</v>
      </c>
      <c r="O1669" s="159">
        <v>13849319.779999999</v>
      </c>
      <c r="P1669" s="159">
        <v>2555666.12</v>
      </c>
      <c r="Q1669" s="159">
        <v>784516</v>
      </c>
      <c r="R1669" s="159">
        <v>1771150.12</v>
      </c>
      <c r="S1669" s="159">
        <v>2041035.61</v>
      </c>
      <c r="T1669" s="159">
        <v>173782.12</v>
      </c>
      <c r="U1669" s="159">
        <v>15811471.67</v>
      </c>
      <c r="V1669" s="159">
        <v>13654849.279999999</v>
      </c>
      <c r="W1669" s="159">
        <v>5274217.7</v>
      </c>
      <c r="X1669" s="159">
        <v>23705</v>
      </c>
      <c r="Y1669" s="159">
        <v>2156622.39</v>
      </c>
      <c r="Z1669" s="159">
        <v>10744272.34</v>
      </c>
      <c r="AA1669" s="159">
        <v>0</v>
      </c>
      <c r="AB1669" s="159">
        <v>10744272.34</v>
      </c>
      <c r="AC1669" s="159">
        <v>0</v>
      </c>
      <c r="AD1669" s="159">
        <v>0</v>
      </c>
      <c r="AE1669" s="159">
        <v>1311502.8500000001</v>
      </c>
      <c r="AF1669" s="159">
        <v>194470.5</v>
      </c>
      <c r="AG1669" s="159">
        <v>69999.990000000005</v>
      </c>
      <c r="AH1669" s="159">
        <v>69999.990000000005</v>
      </c>
      <c r="AI1669" s="159">
        <v>38989</v>
      </c>
      <c r="AJ1669" s="159">
        <v>0</v>
      </c>
    </row>
    <row r="1670" spans="1:36">
      <c r="A1670" s="153">
        <v>22</v>
      </c>
      <c r="B1670" s="154">
        <v>10</v>
      </c>
      <c r="C1670" s="154">
        <v>2</v>
      </c>
      <c r="D1670" s="155">
        <v>3</v>
      </c>
      <c r="E1670" s="155" t="s">
        <v>556</v>
      </c>
      <c r="F1670" s="156" t="s">
        <v>4929</v>
      </c>
      <c r="G1670" s="156" t="s">
        <v>556</v>
      </c>
      <c r="H1670" s="156" t="s">
        <v>4930</v>
      </c>
      <c r="I1670" s="155">
        <v>2210023</v>
      </c>
      <c r="J1670" s="157" t="s">
        <v>1260</v>
      </c>
      <c r="K1670" s="157"/>
      <c r="L1670" s="155">
        <v>2022</v>
      </c>
      <c r="M1670" s="158">
        <v>17638</v>
      </c>
      <c r="N1670" s="159">
        <v>90458338.849999994</v>
      </c>
      <c r="O1670" s="159">
        <v>82676743.299999997</v>
      </c>
      <c r="P1670" s="159">
        <v>51023756.219999999</v>
      </c>
      <c r="Q1670" s="159">
        <v>19585862</v>
      </c>
      <c r="R1670" s="159">
        <v>31437894.219999999</v>
      </c>
      <c r="S1670" s="159">
        <v>7781595.5499999998</v>
      </c>
      <c r="T1670" s="159">
        <v>418197.57</v>
      </c>
      <c r="U1670" s="159">
        <v>89525524.359999999</v>
      </c>
      <c r="V1670" s="159">
        <v>76545570.310000002</v>
      </c>
      <c r="W1670" s="159">
        <v>25292236.329999998</v>
      </c>
      <c r="X1670" s="159">
        <v>750871.08</v>
      </c>
      <c r="Y1670" s="159">
        <v>12979954.050000001</v>
      </c>
      <c r="Z1670" s="159">
        <v>7480394.3200000003</v>
      </c>
      <c r="AA1670" s="159">
        <v>6105140</v>
      </c>
      <c r="AB1670" s="159">
        <v>1375254.3200000003</v>
      </c>
      <c r="AC1670" s="159">
        <v>1540000</v>
      </c>
      <c r="AD1670" s="159">
        <v>1540000</v>
      </c>
      <c r="AE1670" s="159">
        <v>35072143.960000001</v>
      </c>
      <c r="AF1670" s="159">
        <v>6131172.9900000002</v>
      </c>
      <c r="AG1670" s="159">
        <v>409614.81</v>
      </c>
      <c r="AH1670" s="159">
        <v>307587.44</v>
      </c>
      <c r="AI1670" s="159">
        <v>0</v>
      </c>
      <c r="AJ1670" s="159">
        <v>0</v>
      </c>
    </row>
    <row r="1671" spans="1:36">
      <c r="A1671" s="153">
        <v>22</v>
      </c>
      <c r="B1671" s="154">
        <v>10</v>
      </c>
      <c r="C1671" s="154">
        <v>3</v>
      </c>
      <c r="D1671" s="155">
        <v>2</v>
      </c>
      <c r="E1671" s="155" t="s">
        <v>556</v>
      </c>
      <c r="F1671" s="156" t="s">
        <v>4931</v>
      </c>
      <c r="G1671" s="156" t="s">
        <v>556</v>
      </c>
      <c r="H1671" s="156" t="s">
        <v>4932</v>
      </c>
      <c r="I1671" s="155">
        <v>2210032</v>
      </c>
      <c r="J1671" s="157" t="s">
        <v>1259</v>
      </c>
      <c r="K1671" s="157"/>
      <c r="L1671" s="155">
        <v>2022</v>
      </c>
      <c r="M1671" s="158">
        <v>3209</v>
      </c>
      <c r="N1671" s="159">
        <v>15623285.91</v>
      </c>
      <c r="O1671" s="159">
        <v>14094778.060000001</v>
      </c>
      <c r="P1671" s="159">
        <v>9253036.0800000001</v>
      </c>
      <c r="Q1671" s="159">
        <v>3524174</v>
      </c>
      <c r="R1671" s="159">
        <v>5728862.0800000001</v>
      </c>
      <c r="S1671" s="159">
        <v>1528507.85</v>
      </c>
      <c r="T1671" s="159">
        <v>309005.44</v>
      </c>
      <c r="U1671" s="159">
        <v>14363393.359999999</v>
      </c>
      <c r="V1671" s="159">
        <v>13414632.609999999</v>
      </c>
      <c r="W1671" s="159">
        <v>5110397.7</v>
      </c>
      <c r="X1671" s="159">
        <v>0</v>
      </c>
      <c r="Y1671" s="159">
        <v>948760.75</v>
      </c>
      <c r="Z1671" s="159">
        <v>895924.64</v>
      </c>
      <c r="AA1671" s="159">
        <v>0</v>
      </c>
      <c r="AB1671" s="159">
        <v>895924.64</v>
      </c>
      <c r="AC1671" s="159">
        <v>0</v>
      </c>
      <c r="AD1671" s="159">
        <v>0</v>
      </c>
      <c r="AE1671" s="159">
        <v>0</v>
      </c>
      <c r="AF1671" s="159">
        <v>680145.45</v>
      </c>
      <c r="AG1671" s="159">
        <v>177359.33</v>
      </c>
      <c r="AH1671" s="159">
        <v>177359.33</v>
      </c>
      <c r="AI1671" s="159">
        <v>0</v>
      </c>
      <c r="AJ1671" s="159">
        <v>0</v>
      </c>
    </row>
    <row r="1672" spans="1:36">
      <c r="A1672" s="153">
        <v>22</v>
      </c>
      <c r="B1672" s="154">
        <v>10</v>
      </c>
      <c r="C1672" s="154">
        <v>4</v>
      </c>
      <c r="D1672" s="155">
        <v>2</v>
      </c>
      <c r="E1672" s="155" t="s">
        <v>556</v>
      </c>
      <c r="F1672" s="156" t="s">
        <v>4931</v>
      </c>
      <c r="G1672" s="156" t="s">
        <v>556</v>
      </c>
      <c r="H1672" s="156" t="s">
        <v>4933</v>
      </c>
      <c r="I1672" s="155">
        <v>2210042</v>
      </c>
      <c r="J1672" s="157" t="s">
        <v>1258</v>
      </c>
      <c r="K1672" s="157"/>
      <c r="L1672" s="155">
        <v>2022</v>
      </c>
      <c r="M1672" s="158">
        <v>9722</v>
      </c>
      <c r="N1672" s="159">
        <v>56174880.579999998</v>
      </c>
      <c r="O1672" s="159">
        <v>50955411.350000001</v>
      </c>
      <c r="P1672" s="159">
        <v>27042358.129999999</v>
      </c>
      <c r="Q1672" s="159">
        <v>9813922</v>
      </c>
      <c r="R1672" s="159">
        <v>17228436.129999999</v>
      </c>
      <c r="S1672" s="159">
        <v>5219469.2300000004</v>
      </c>
      <c r="T1672" s="159">
        <v>485058.67</v>
      </c>
      <c r="U1672" s="159">
        <v>52547572.030000001</v>
      </c>
      <c r="V1672" s="159">
        <v>46635002</v>
      </c>
      <c r="W1672" s="159">
        <v>17903869.43</v>
      </c>
      <c r="X1672" s="159">
        <v>78558.5</v>
      </c>
      <c r="Y1672" s="159">
        <v>5912570.0300000003</v>
      </c>
      <c r="Z1672" s="159">
        <v>7788446.9199999999</v>
      </c>
      <c r="AA1672" s="159">
        <v>3700000</v>
      </c>
      <c r="AB1672" s="159">
        <v>4088446.92</v>
      </c>
      <c r="AC1672" s="159">
        <v>1768108</v>
      </c>
      <c r="AD1672" s="159">
        <v>1768108</v>
      </c>
      <c r="AE1672" s="159">
        <v>5763425.7999999998</v>
      </c>
      <c r="AF1672" s="159">
        <v>4320409.3499999996</v>
      </c>
      <c r="AG1672" s="159">
        <v>313436.44</v>
      </c>
      <c r="AH1672" s="159">
        <v>333925.90000000002</v>
      </c>
      <c r="AI1672" s="159">
        <v>0</v>
      </c>
      <c r="AJ1672" s="159">
        <v>0</v>
      </c>
    </row>
    <row r="1673" spans="1:36">
      <c r="A1673" s="153">
        <v>22</v>
      </c>
      <c r="B1673" s="154">
        <v>10</v>
      </c>
      <c r="C1673" s="154">
        <v>5</v>
      </c>
      <c r="D1673" s="155">
        <v>2</v>
      </c>
      <c r="E1673" s="155" t="s">
        <v>556</v>
      </c>
      <c r="F1673" s="156" t="s">
        <v>4931</v>
      </c>
      <c r="G1673" s="156" t="s">
        <v>556</v>
      </c>
      <c r="H1673" s="156" t="s">
        <v>4934</v>
      </c>
      <c r="I1673" s="155">
        <v>2210052</v>
      </c>
      <c r="J1673" s="157" t="s">
        <v>1257</v>
      </c>
      <c r="K1673" s="157"/>
      <c r="L1673" s="155">
        <v>2022</v>
      </c>
      <c r="M1673" s="158">
        <v>3635</v>
      </c>
      <c r="N1673" s="159">
        <v>21973691.039999999</v>
      </c>
      <c r="O1673" s="159">
        <v>18422788.170000002</v>
      </c>
      <c r="P1673" s="159">
        <v>9741978.2800000012</v>
      </c>
      <c r="Q1673" s="159">
        <v>4175090</v>
      </c>
      <c r="R1673" s="159">
        <v>5566888.2800000003</v>
      </c>
      <c r="S1673" s="159">
        <v>3550902.87</v>
      </c>
      <c r="T1673" s="159">
        <v>716877.08</v>
      </c>
      <c r="U1673" s="159">
        <v>19665385.399999999</v>
      </c>
      <c r="V1673" s="159">
        <v>17418319.280000001</v>
      </c>
      <c r="W1673" s="159">
        <v>7629146.2599999998</v>
      </c>
      <c r="X1673" s="159">
        <v>0</v>
      </c>
      <c r="Y1673" s="159">
        <v>2247066.12</v>
      </c>
      <c r="Z1673" s="159">
        <v>1950113.76</v>
      </c>
      <c r="AA1673" s="159">
        <v>0</v>
      </c>
      <c r="AB1673" s="159">
        <v>1950113.76</v>
      </c>
      <c r="AC1673" s="159">
        <v>0</v>
      </c>
      <c r="AD1673" s="159">
        <v>0</v>
      </c>
      <c r="AE1673" s="159">
        <v>0</v>
      </c>
      <c r="AF1673" s="159">
        <v>1004468.89</v>
      </c>
      <c r="AG1673" s="159">
        <v>87875.02</v>
      </c>
      <c r="AH1673" s="159">
        <v>102815.7</v>
      </c>
      <c r="AI1673" s="159">
        <v>0</v>
      </c>
      <c r="AJ1673" s="159">
        <v>0</v>
      </c>
    </row>
    <row r="1674" spans="1:36">
      <c r="A1674" s="153">
        <v>22</v>
      </c>
      <c r="B1674" s="154">
        <v>11</v>
      </c>
      <c r="C1674" s="154">
        <v>1</v>
      </c>
      <c r="D1674" s="155">
        <v>1</v>
      </c>
      <c r="E1674" s="155" t="s">
        <v>556</v>
      </c>
      <c r="F1674" s="156" t="s">
        <v>4935</v>
      </c>
      <c r="G1674" s="156" t="s">
        <v>556</v>
      </c>
      <c r="H1674" s="156" t="s">
        <v>4936</v>
      </c>
      <c r="I1674" s="155">
        <v>2211011</v>
      </c>
      <c r="J1674" s="157" t="s">
        <v>1256</v>
      </c>
      <c r="K1674" s="157"/>
      <c r="L1674" s="155">
        <v>2022</v>
      </c>
      <c r="M1674" s="158">
        <v>3240</v>
      </c>
      <c r="N1674" s="159">
        <v>32284042.210000001</v>
      </c>
      <c r="O1674" s="159">
        <v>25805626.420000002</v>
      </c>
      <c r="P1674" s="159">
        <v>7604593.1600000001</v>
      </c>
      <c r="Q1674" s="159">
        <v>2862790</v>
      </c>
      <c r="R1674" s="159">
        <v>4741803.16</v>
      </c>
      <c r="S1674" s="159">
        <v>6478415.79</v>
      </c>
      <c r="T1674" s="159">
        <v>5047446.6500000004</v>
      </c>
      <c r="U1674" s="159">
        <v>21997532.359999999</v>
      </c>
      <c r="V1674" s="159">
        <v>19312858.390000001</v>
      </c>
      <c r="W1674" s="159">
        <v>7361426.8200000003</v>
      </c>
      <c r="X1674" s="159">
        <v>152797.63</v>
      </c>
      <c r="Y1674" s="159">
        <v>2684673.97</v>
      </c>
      <c r="Z1674" s="159">
        <v>4795129.3899999997</v>
      </c>
      <c r="AA1674" s="159">
        <v>0</v>
      </c>
      <c r="AB1674" s="159">
        <v>4795129.3899999997</v>
      </c>
      <c r="AC1674" s="159">
        <v>1919200</v>
      </c>
      <c r="AD1674" s="159">
        <v>1678000</v>
      </c>
      <c r="AE1674" s="159">
        <v>4451476.21</v>
      </c>
      <c r="AF1674" s="159">
        <v>6492768.0300000003</v>
      </c>
      <c r="AG1674" s="159">
        <v>92456.72</v>
      </c>
      <c r="AH1674" s="159">
        <v>92456.72</v>
      </c>
      <c r="AI1674" s="159">
        <v>0</v>
      </c>
      <c r="AJ1674" s="159">
        <v>0</v>
      </c>
    </row>
    <row r="1675" spans="1:36">
      <c r="A1675" s="153">
        <v>22</v>
      </c>
      <c r="B1675" s="154">
        <v>11</v>
      </c>
      <c r="C1675" s="154">
        <v>2</v>
      </c>
      <c r="D1675" s="155">
        <v>3</v>
      </c>
      <c r="E1675" s="155" t="s">
        <v>556</v>
      </c>
      <c r="F1675" s="156" t="s">
        <v>4937</v>
      </c>
      <c r="G1675" s="156" t="s">
        <v>556</v>
      </c>
      <c r="H1675" s="156" t="s">
        <v>4938</v>
      </c>
      <c r="I1675" s="155">
        <v>2211023</v>
      </c>
      <c r="J1675" s="157" t="s">
        <v>1255</v>
      </c>
      <c r="K1675" s="157"/>
      <c r="L1675" s="155">
        <v>2022</v>
      </c>
      <c r="M1675" s="158">
        <v>3684</v>
      </c>
      <c r="N1675" s="159">
        <v>33451139.260000002</v>
      </c>
      <c r="O1675" s="159">
        <v>31489075.460000001</v>
      </c>
      <c r="P1675" s="159">
        <v>9719275.120000001</v>
      </c>
      <c r="Q1675" s="159">
        <v>3913753</v>
      </c>
      <c r="R1675" s="159">
        <v>5805522.1200000001</v>
      </c>
      <c r="S1675" s="159">
        <v>1962063.8</v>
      </c>
      <c r="T1675" s="159">
        <v>404437.23</v>
      </c>
      <c r="U1675" s="159">
        <v>31031633.57</v>
      </c>
      <c r="V1675" s="159">
        <v>27916789.379999999</v>
      </c>
      <c r="W1675" s="159">
        <v>10596299.109999999</v>
      </c>
      <c r="X1675" s="159">
        <v>60366.400000000001</v>
      </c>
      <c r="Y1675" s="159">
        <v>3114844.19</v>
      </c>
      <c r="Z1675" s="159">
        <v>2798339.73</v>
      </c>
      <c r="AA1675" s="159">
        <v>0</v>
      </c>
      <c r="AB1675" s="159">
        <v>2798339.73</v>
      </c>
      <c r="AC1675" s="159">
        <v>809658</v>
      </c>
      <c r="AD1675" s="159">
        <v>809658</v>
      </c>
      <c r="AE1675" s="159">
        <v>3252000</v>
      </c>
      <c r="AF1675" s="159">
        <v>3572286.08</v>
      </c>
      <c r="AG1675" s="159">
        <v>87115.29</v>
      </c>
      <c r="AH1675" s="159">
        <v>86913.4</v>
      </c>
      <c r="AI1675" s="159">
        <v>0</v>
      </c>
      <c r="AJ1675" s="159">
        <v>0</v>
      </c>
    </row>
    <row r="1676" spans="1:36">
      <c r="A1676" s="153">
        <v>22</v>
      </c>
      <c r="B1676" s="154">
        <v>11</v>
      </c>
      <c r="C1676" s="154">
        <v>3</v>
      </c>
      <c r="D1676" s="155">
        <v>1</v>
      </c>
      <c r="E1676" s="155" t="s">
        <v>556</v>
      </c>
      <c r="F1676" s="156" t="s">
        <v>4935</v>
      </c>
      <c r="G1676" s="156" t="s">
        <v>556</v>
      </c>
      <c r="H1676" s="156" t="s">
        <v>4939</v>
      </c>
      <c r="I1676" s="155">
        <v>2211031</v>
      </c>
      <c r="J1676" s="157" t="s">
        <v>1251</v>
      </c>
      <c r="K1676" s="157"/>
      <c r="L1676" s="155">
        <v>2022</v>
      </c>
      <c r="M1676" s="158">
        <v>11238</v>
      </c>
      <c r="N1676" s="159">
        <v>82958915.780000001</v>
      </c>
      <c r="O1676" s="159">
        <v>66073583.829999998</v>
      </c>
      <c r="P1676" s="159">
        <v>34996196.890000001</v>
      </c>
      <c r="Q1676" s="159">
        <v>13684150</v>
      </c>
      <c r="R1676" s="159">
        <v>21312046.890000001</v>
      </c>
      <c r="S1676" s="159">
        <v>16885331.949999999</v>
      </c>
      <c r="T1676" s="159">
        <v>4762066.78</v>
      </c>
      <c r="U1676" s="159">
        <v>80414073.450000003</v>
      </c>
      <c r="V1676" s="159">
        <v>58136487</v>
      </c>
      <c r="W1676" s="159">
        <v>17082717.809999999</v>
      </c>
      <c r="X1676" s="159">
        <v>704291.99</v>
      </c>
      <c r="Y1676" s="159">
        <v>22277586.449999999</v>
      </c>
      <c r="Z1676" s="159">
        <v>7748450.0800000001</v>
      </c>
      <c r="AA1676" s="159">
        <v>5630000</v>
      </c>
      <c r="AB1676" s="159">
        <v>2118450.08</v>
      </c>
      <c r="AC1676" s="159">
        <v>1494650</v>
      </c>
      <c r="AD1676" s="159">
        <v>1494650</v>
      </c>
      <c r="AE1676" s="159">
        <v>31288550</v>
      </c>
      <c r="AF1676" s="159">
        <v>7937096.8300000001</v>
      </c>
      <c r="AG1676" s="159">
        <v>1062693.51</v>
      </c>
      <c r="AH1676" s="159">
        <v>710552.47</v>
      </c>
      <c r="AI1676" s="159">
        <v>0</v>
      </c>
      <c r="AJ1676" s="159">
        <v>0</v>
      </c>
    </row>
    <row r="1677" spans="1:36">
      <c r="A1677" s="153">
        <v>22</v>
      </c>
      <c r="B1677" s="154">
        <v>11</v>
      </c>
      <c r="C1677" s="154">
        <v>4</v>
      </c>
      <c r="D1677" s="155">
        <v>3</v>
      </c>
      <c r="E1677" s="155" t="s">
        <v>556</v>
      </c>
      <c r="F1677" s="156" t="s">
        <v>4937</v>
      </c>
      <c r="G1677" s="156" t="s">
        <v>556</v>
      </c>
      <c r="H1677" s="156" t="s">
        <v>4940</v>
      </c>
      <c r="I1677" s="155">
        <v>2211043</v>
      </c>
      <c r="J1677" s="157" t="s">
        <v>1254</v>
      </c>
      <c r="K1677" s="157"/>
      <c r="L1677" s="155">
        <v>2022</v>
      </c>
      <c r="M1677" s="158">
        <v>15332</v>
      </c>
      <c r="N1677" s="159">
        <v>125590595.75</v>
      </c>
      <c r="O1677" s="159">
        <v>100468504.58</v>
      </c>
      <c r="P1677" s="159">
        <v>40862275.140000001</v>
      </c>
      <c r="Q1677" s="159">
        <v>15033904</v>
      </c>
      <c r="R1677" s="159">
        <v>25828371.140000001</v>
      </c>
      <c r="S1677" s="159">
        <v>25122091.170000002</v>
      </c>
      <c r="T1677" s="159">
        <v>10375412.6</v>
      </c>
      <c r="U1677" s="159">
        <v>110443710.43000001</v>
      </c>
      <c r="V1677" s="159">
        <v>92470093.75</v>
      </c>
      <c r="W1677" s="159">
        <v>30796998.600000001</v>
      </c>
      <c r="X1677" s="159">
        <v>582063.61</v>
      </c>
      <c r="Y1677" s="159">
        <v>17973616.68</v>
      </c>
      <c r="Z1677" s="159">
        <v>8471899.0700000003</v>
      </c>
      <c r="AA1677" s="159">
        <v>3734683.43</v>
      </c>
      <c r="AB1677" s="159">
        <v>4737215.6400000006</v>
      </c>
      <c r="AC1677" s="159">
        <v>2048780.16</v>
      </c>
      <c r="AD1677" s="159">
        <v>2048780.16</v>
      </c>
      <c r="AE1677" s="159">
        <v>27551678.48</v>
      </c>
      <c r="AF1677" s="159">
        <v>7998410.8300000001</v>
      </c>
      <c r="AG1677" s="159">
        <v>602841.34</v>
      </c>
      <c r="AH1677" s="159">
        <v>900317.83</v>
      </c>
      <c r="AI1677" s="159">
        <v>47857.69</v>
      </c>
      <c r="AJ1677" s="159">
        <v>98.95</v>
      </c>
    </row>
    <row r="1678" spans="1:36">
      <c r="A1678" s="153">
        <v>22</v>
      </c>
      <c r="B1678" s="154">
        <v>11</v>
      </c>
      <c r="C1678" s="154">
        <v>5</v>
      </c>
      <c r="D1678" s="155">
        <v>2</v>
      </c>
      <c r="E1678" s="155" t="s">
        <v>556</v>
      </c>
      <c r="F1678" s="156" t="s">
        <v>4941</v>
      </c>
      <c r="G1678" s="156" t="s">
        <v>556</v>
      </c>
      <c r="H1678" s="156" t="s">
        <v>4942</v>
      </c>
      <c r="I1678" s="155">
        <v>2211052</v>
      </c>
      <c r="J1678" s="157" t="s">
        <v>1253</v>
      </c>
      <c r="K1678" s="157"/>
      <c r="L1678" s="155">
        <v>2022</v>
      </c>
      <c r="M1678" s="158">
        <v>15977</v>
      </c>
      <c r="N1678" s="159">
        <v>117046799.41</v>
      </c>
      <c r="O1678" s="159">
        <v>109475858.19</v>
      </c>
      <c r="P1678" s="159">
        <v>49627569.700000003</v>
      </c>
      <c r="Q1678" s="159">
        <v>17652676</v>
      </c>
      <c r="R1678" s="159">
        <v>31974893.699999999</v>
      </c>
      <c r="S1678" s="159">
        <v>7570941.2199999997</v>
      </c>
      <c r="T1678" s="159">
        <v>349141.21</v>
      </c>
      <c r="U1678" s="159">
        <v>120070191.42</v>
      </c>
      <c r="V1678" s="159">
        <v>88411391.069999993</v>
      </c>
      <c r="W1678" s="159">
        <v>25567739.149999999</v>
      </c>
      <c r="X1678" s="159">
        <v>308584.15000000002</v>
      </c>
      <c r="Y1678" s="159">
        <v>31658800.350000001</v>
      </c>
      <c r="Z1678" s="159">
        <v>19417824.890000001</v>
      </c>
      <c r="AA1678" s="159">
        <v>9000000</v>
      </c>
      <c r="AB1678" s="159">
        <v>10417824.890000001</v>
      </c>
      <c r="AC1678" s="159">
        <v>3306317.5</v>
      </c>
      <c r="AD1678" s="159">
        <v>3306317.5</v>
      </c>
      <c r="AE1678" s="159">
        <v>25862635</v>
      </c>
      <c r="AF1678" s="159">
        <v>21064467.120000001</v>
      </c>
      <c r="AG1678" s="159">
        <v>143081.04999999999</v>
      </c>
      <c r="AH1678" s="159">
        <v>204073.05</v>
      </c>
      <c r="AI1678" s="159">
        <v>0</v>
      </c>
      <c r="AJ1678" s="159">
        <v>0</v>
      </c>
    </row>
    <row r="1679" spans="1:36">
      <c r="A1679" s="153">
        <v>22</v>
      </c>
      <c r="B1679" s="154">
        <v>11</v>
      </c>
      <c r="C1679" s="154">
        <v>6</v>
      </c>
      <c r="D1679" s="155">
        <v>2</v>
      </c>
      <c r="E1679" s="155" t="s">
        <v>556</v>
      </c>
      <c r="F1679" s="156" t="s">
        <v>4941</v>
      </c>
      <c r="G1679" s="156" t="s">
        <v>556</v>
      </c>
      <c r="H1679" s="156" t="s">
        <v>4943</v>
      </c>
      <c r="I1679" s="155">
        <v>2211062</v>
      </c>
      <c r="J1679" s="157" t="s">
        <v>1252</v>
      </c>
      <c r="K1679" s="157"/>
      <c r="L1679" s="155">
        <v>2022</v>
      </c>
      <c r="M1679" s="158">
        <v>10813</v>
      </c>
      <c r="N1679" s="159">
        <v>75540636.340000004</v>
      </c>
      <c r="O1679" s="159">
        <v>69075450.579999998</v>
      </c>
      <c r="P1679" s="159">
        <v>37561912.739999995</v>
      </c>
      <c r="Q1679" s="159">
        <v>15007312</v>
      </c>
      <c r="R1679" s="159">
        <v>22554600.739999998</v>
      </c>
      <c r="S1679" s="159">
        <v>6465185.7599999998</v>
      </c>
      <c r="T1679" s="159">
        <v>511255.6</v>
      </c>
      <c r="U1679" s="159">
        <v>65915012.869999997</v>
      </c>
      <c r="V1679" s="159">
        <v>60736125.689999998</v>
      </c>
      <c r="W1679" s="159">
        <v>21360595.399999999</v>
      </c>
      <c r="X1679" s="159">
        <v>411071.15</v>
      </c>
      <c r="Y1679" s="159">
        <v>5178887.18</v>
      </c>
      <c r="Z1679" s="159">
        <v>2215008.34</v>
      </c>
      <c r="AA1679" s="159">
        <v>0</v>
      </c>
      <c r="AB1679" s="159">
        <v>2215008.34</v>
      </c>
      <c r="AC1679" s="159">
        <v>4799793.84</v>
      </c>
      <c r="AD1679" s="159">
        <v>4799793.84</v>
      </c>
      <c r="AE1679" s="159">
        <v>23760012.199999999</v>
      </c>
      <c r="AF1679" s="159">
        <v>8339324.8899999997</v>
      </c>
      <c r="AG1679" s="159">
        <v>668175.46</v>
      </c>
      <c r="AH1679" s="159">
        <v>712839.5</v>
      </c>
      <c r="AI1679" s="159">
        <v>0</v>
      </c>
      <c r="AJ1679" s="159">
        <v>0</v>
      </c>
    </row>
    <row r="1680" spans="1:36">
      <c r="A1680" s="153">
        <v>22</v>
      </c>
      <c r="B1680" s="154">
        <v>11</v>
      </c>
      <c r="C1680" s="154">
        <v>7</v>
      </c>
      <c r="D1680" s="155">
        <v>2</v>
      </c>
      <c r="E1680" s="155" t="s">
        <v>556</v>
      </c>
      <c r="F1680" s="156" t="s">
        <v>4941</v>
      </c>
      <c r="G1680" s="156" t="s">
        <v>556</v>
      </c>
      <c r="H1680" s="156" t="s">
        <v>4944</v>
      </c>
      <c r="I1680" s="155">
        <v>2211072</v>
      </c>
      <c r="J1680" s="157" t="s">
        <v>1251</v>
      </c>
      <c r="K1680" s="157"/>
      <c r="L1680" s="155">
        <v>2022</v>
      </c>
      <c r="M1680" s="158">
        <v>26899</v>
      </c>
      <c r="N1680" s="159">
        <v>179901232.72</v>
      </c>
      <c r="O1680" s="159">
        <v>160621946.11000001</v>
      </c>
      <c r="P1680" s="159">
        <v>101814064.11</v>
      </c>
      <c r="Q1680" s="159">
        <v>41558086</v>
      </c>
      <c r="R1680" s="159">
        <v>60255978.109999999</v>
      </c>
      <c r="S1680" s="159">
        <v>19279286.609999999</v>
      </c>
      <c r="T1680" s="159">
        <v>6735537.3099999996</v>
      </c>
      <c r="U1680" s="159">
        <v>175172454.27000001</v>
      </c>
      <c r="V1680" s="159">
        <v>149303870.38</v>
      </c>
      <c r="W1680" s="159">
        <v>47643665.719999999</v>
      </c>
      <c r="X1680" s="159">
        <v>279247.90000000002</v>
      </c>
      <c r="Y1680" s="159">
        <v>25868583.890000001</v>
      </c>
      <c r="Z1680" s="159">
        <v>24809324.879999999</v>
      </c>
      <c r="AA1680" s="159">
        <v>12845590</v>
      </c>
      <c r="AB1680" s="159">
        <v>11963734.879999999</v>
      </c>
      <c r="AC1680" s="159">
        <v>3500000</v>
      </c>
      <c r="AD1680" s="159">
        <v>3500000</v>
      </c>
      <c r="AE1680" s="159">
        <v>27619590</v>
      </c>
      <c r="AF1680" s="159">
        <v>11318075.73</v>
      </c>
      <c r="AG1680" s="159">
        <v>1867759.31</v>
      </c>
      <c r="AH1680" s="159">
        <v>1735944.61</v>
      </c>
      <c r="AI1680" s="159">
        <v>0</v>
      </c>
      <c r="AJ1680" s="159">
        <v>0</v>
      </c>
    </row>
    <row r="1681" spans="1:36">
      <c r="A1681" s="153">
        <v>22</v>
      </c>
      <c r="B1681" s="154">
        <v>12</v>
      </c>
      <c r="C1681" s="154">
        <v>1</v>
      </c>
      <c r="D1681" s="155">
        <v>1</v>
      </c>
      <c r="E1681" s="155" t="s">
        <v>556</v>
      </c>
      <c r="F1681" s="156" t="s">
        <v>4945</v>
      </c>
      <c r="G1681" s="156" t="s">
        <v>556</v>
      </c>
      <c r="H1681" s="156" t="s">
        <v>4946</v>
      </c>
      <c r="I1681" s="155">
        <v>2212011</v>
      </c>
      <c r="J1681" s="157" t="s">
        <v>1242</v>
      </c>
      <c r="K1681" s="157"/>
      <c r="L1681" s="155">
        <v>2022</v>
      </c>
      <c r="M1681" s="158">
        <v>15273</v>
      </c>
      <c r="N1681" s="159">
        <v>105858955.63</v>
      </c>
      <c r="O1681" s="159">
        <v>76896273.450000003</v>
      </c>
      <c r="P1681" s="159">
        <v>37529278.219999999</v>
      </c>
      <c r="Q1681" s="159">
        <v>14168860</v>
      </c>
      <c r="R1681" s="159">
        <v>23360418.219999999</v>
      </c>
      <c r="S1681" s="159">
        <v>28962682.18</v>
      </c>
      <c r="T1681" s="159">
        <v>5963879.0700000003</v>
      </c>
      <c r="U1681" s="159">
        <v>116914105.37</v>
      </c>
      <c r="V1681" s="159">
        <v>82246665.060000002</v>
      </c>
      <c r="W1681" s="159">
        <v>29656695.18</v>
      </c>
      <c r="X1681" s="159">
        <v>495389.13</v>
      </c>
      <c r="Y1681" s="159">
        <v>34667440.310000002</v>
      </c>
      <c r="Z1681" s="159">
        <v>32122211.48</v>
      </c>
      <c r="AA1681" s="159">
        <v>18712763.469999999</v>
      </c>
      <c r="AB1681" s="159">
        <v>13409448.010000002</v>
      </c>
      <c r="AC1681" s="159">
        <v>2500000</v>
      </c>
      <c r="AD1681" s="159">
        <v>2500000</v>
      </c>
      <c r="AE1681" s="159">
        <v>36212763.469999999</v>
      </c>
      <c r="AF1681" s="159">
        <v>-5350391.6100000003</v>
      </c>
      <c r="AG1681" s="159">
        <v>2730229.84</v>
      </c>
      <c r="AH1681" s="159">
        <v>2404283.7400000002</v>
      </c>
      <c r="AI1681" s="159">
        <v>0</v>
      </c>
      <c r="AJ1681" s="159">
        <v>0</v>
      </c>
    </row>
    <row r="1682" spans="1:36">
      <c r="A1682" s="153">
        <v>22</v>
      </c>
      <c r="B1682" s="154">
        <v>12</v>
      </c>
      <c r="C1682" s="154">
        <v>2</v>
      </c>
      <c r="D1682" s="155">
        <v>2</v>
      </c>
      <c r="E1682" s="155" t="s">
        <v>556</v>
      </c>
      <c r="F1682" s="156" t="s">
        <v>4947</v>
      </c>
      <c r="G1682" s="156" t="s">
        <v>556</v>
      </c>
      <c r="H1682" s="156" t="s">
        <v>4948</v>
      </c>
      <c r="I1682" s="155">
        <v>2212022</v>
      </c>
      <c r="J1682" s="157" t="s">
        <v>1250</v>
      </c>
      <c r="K1682" s="157"/>
      <c r="L1682" s="155">
        <v>2022</v>
      </c>
      <c r="M1682" s="158">
        <v>6097</v>
      </c>
      <c r="N1682" s="159">
        <v>37618375.390000001</v>
      </c>
      <c r="O1682" s="159">
        <v>32989140.359999999</v>
      </c>
      <c r="P1682" s="159">
        <v>20845157.960000001</v>
      </c>
      <c r="Q1682" s="159">
        <v>9374968</v>
      </c>
      <c r="R1682" s="159">
        <v>11470189.960000001</v>
      </c>
      <c r="S1682" s="159">
        <v>4629235.03</v>
      </c>
      <c r="T1682" s="159">
        <v>109056.74</v>
      </c>
      <c r="U1682" s="159">
        <v>35782642.189999998</v>
      </c>
      <c r="V1682" s="159">
        <v>31844563.16</v>
      </c>
      <c r="W1682" s="159">
        <v>12983941.34</v>
      </c>
      <c r="X1682" s="159">
        <v>182739.20000000001</v>
      </c>
      <c r="Y1682" s="159">
        <v>3938079.03</v>
      </c>
      <c r="Z1682" s="159">
        <v>3692264.13</v>
      </c>
      <c r="AA1682" s="159">
        <v>2289000</v>
      </c>
      <c r="AB1682" s="159">
        <v>1403264.13</v>
      </c>
      <c r="AC1682" s="159">
        <v>1144500</v>
      </c>
      <c r="AD1682" s="159">
        <v>1144500</v>
      </c>
      <c r="AE1682" s="159">
        <v>9472500</v>
      </c>
      <c r="AF1682" s="159">
        <v>1144577.2</v>
      </c>
      <c r="AG1682" s="159">
        <v>276241.39</v>
      </c>
      <c r="AH1682" s="159">
        <v>321867.26</v>
      </c>
      <c r="AI1682" s="159">
        <v>0</v>
      </c>
      <c r="AJ1682" s="159">
        <v>0</v>
      </c>
    </row>
    <row r="1683" spans="1:36">
      <c r="A1683" s="153">
        <v>22</v>
      </c>
      <c r="B1683" s="154">
        <v>12</v>
      </c>
      <c r="C1683" s="154">
        <v>3</v>
      </c>
      <c r="D1683" s="155">
        <v>2</v>
      </c>
      <c r="E1683" s="155" t="s">
        <v>556</v>
      </c>
      <c r="F1683" s="156" t="s">
        <v>4947</v>
      </c>
      <c r="G1683" s="156" t="s">
        <v>556</v>
      </c>
      <c r="H1683" s="156" t="s">
        <v>4949</v>
      </c>
      <c r="I1683" s="155">
        <v>2212032</v>
      </c>
      <c r="J1683" s="157" t="s">
        <v>1249</v>
      </c>
      <c r="K1683" s="157"/>
      <c r="L1683" s="155">
        <v>2022</v>
      </c>
      <c r="M1683" s="158">
        <v>9498</v>
      </c>
      <c r="N1683" s="159">
        <v>56209617.700000003</v>
      </c>
      <c r="O1683" s="159">
        <v>51753449.990000002</v>
      </c>
      <c r="P1683" s="159">
        <v>37254185.189999998</v>
      </c>
      <c r="Q1683" s="159">
        <v>16460530</v>
      </c>
      <c r="R1683" s="159">
        <v>20793655.190000001</v>
      </c>
      <c r="S1683" s="159">
        <v>4456167.71</v>
      </c>
      <c r="T1683" s="159">
        <v>443730.22</v>
      </c>
      <c r="U1683" s="159">
        <v>54340935.740000002</v>
      </c>
      <c r="V1683" s="159">
        <v>50608826.549999997</v>
      </c>
      <c r="W1683" s="159">
        <v>15819308.52</v>
      </c>
      <c r="X1683" s="159">
        <v>608442.11</v>
      </c>
      <c r="Y1683" s="159">
        <v>3732109.19</v>
      </c>
      <c r="Z1683" s="159">
        <v>5022229.5</v>
      </c>
      <c r="AA1683" s="159">
        <v>3300000</v>
      </c>
      <c r="AB1683" s="159">
        <v>1722229.5</v>
      </c>
      <c r="AC1683" s="159">
        <v>1760285.11</v>
      </c>
      <c r="AD1683" s="159">
        <v>1498290.26</v>
      </c>
      <c r="AE1683" s="159">
        <v>29649067.68</v>
      </c>
      <c r="AF1683" s="159">
        <v>1144623.44</v>
      </c>
      <c r="AG1683" s="159">
        <v>287401.03000000003</v>
      </c>
      <c r="AH1683" s="159">
        <v>287401.03000000003</v>
      </c>
      <c r="AI1683" s="159">
        <v>0</v>
      </c>
      <c r="AJ1683" s="159">
        <v>0</v>
      </c>
    </row>
    <row r="1684" spans="1:36">
      <c r="A1684" s="153">
        <v>22</v>
      </c>
      <c r="B1684" s="154">
        <v>12</v>
      </c>
      <c r="C1684" s="154">
        <v>4</v>
      </c>
      <c r="D1684" s="155">
        <v>2</v>
      </c>
      <c r="E1684" s="155" t="s">
        <v>556</v>
      </c>
      <c r="F1684" s="156" t="s">
        <v>4947</v>
      </c>
      <c r="G1684" s="156" t="s">
        <v>556</v>
      </c>
      <c r="H1684" s="156" t="s">
        <v>4950</v>
      </c>
      <c r="I1684" s="155">
        <v>2212042</v>
      </c>
      <c r="J1684" s="157" t="s">
        <v>1248</v>
      </c>
      <c r="K1684" s="157"/>
      <c r="L1684" s="155">
        <v>2022</v>
      </c>
      <c r="M1684" s="158">
        <v>8929</v>
      </c>
      <c r="N1684" s="159">
        <v>58236249.899999999</v>
      </c>
      <c r="O1684" s="159">
        <v>50885782.359999999</v>
      </c>
      <c r="P1684" s="159">
        <v>37157754.230000004</v>
      </c>
      <c r="Q1684" s="159">
        <v>17300252</v>
      </c>
      <c r="R1684" s="159">
        <v>19857502.23</v>
      </c>
      <c r="S1684" s="159">
        <v>7350467.54</v>
      </c>
      <c r="T1684" s="159">
        <v>315556.15999999997</v>
      </c>
      <c r="U1684" s="159">
        <v>50874765.729999997</v>
      </c>
      <c r="V1684" s="159">
        <v>47603833.159999996</v>
      </c>
      <c r="W1684" s="159">
        <v>16676221.57</v>
      </c>
      <c r="X1684" s="159">
        <v>279374.98</v>
      </c>
      <c r="Y1684" s="159">
        <v>3270932.57</v>
      </c>
      <c r="Z1684" s="159">
        <v>3190849.95</v>
      </c>
      <c r="AA1684" s="159">
        <v>0</v>
      </c>
      <c r="AB1684" s="159">
        <v>3190849.95</v>
      </c>
      <c r="AC1684" s="159">
        <v>1732904</v>
      </c>
      <c r="AD1684" s="159">
        <v>1732904</v>
      </c>
      <c r="AE1684" s="159">
        <v>9412000</v>
      </c>
      <c r="AF1684" s="159">
        <v>3281949.2</v>
      </c>
      <c r="AG1684" s="159">
        <v>313004.90000000002</v>
      </c>
      <c r="AH1684" s="159">
        <v>313004.90000000002</v>
      </c>
      <c r="AI1684" s="159">
        <v>0</v>
      </c>
      <c r="AJ1684" s="159">
        <v>0</v>
      </c>
    </row>
    <row r="1685" spans="1:36">
      <c r="A1685" s="153">
        <v>22</v>
      </c>
      <c r="B1685" s="154">
        <v>12</v>
      </c>
      <c r="C1685" s="154">
        <v>5</v>
      </c>
      <c r="D1685" s="155">
        <v>3</v>
      </c>
      <c r="E1685" s="155" t="s">
        <v>556</v>
      </c>
      <c r="F1685" s="156" t="s">
        <v>4951</v>
      </c>
      <c r="G1685" s="156" t="s">
        <v>556</v>
      </c>
      <c r="H1685" s="156" t="s">
        <v>4952</v>
      </c>
      <c r="I1685" s="155">
        <v>2212053</v>
      </c>
      <c r="J1685" s="157" t="s">
        <v>1247</v>
      </c>
      <c r="K1685" s="157"/>
      <c r="L1685" s="155">
        <v>2022</v>
      </c>
      <c r="M1685" s="158">
        <v>9003</v>
      </c>
      <c r="N1685" s="159">
        <v>58406289.880000003</v>
      </c>
      <c r="O1685" s="159">
        <v>49255513.189999998</v>
      </c>
      <c r="P1685" s="159">
        <v>35569825.629999995</v>
      </c>
      <c r="Q1685" s="159">
        <v>18306184</v>
      </c>
      <c r="R1685" s="159">
        <v>17263641.629999999</v>
      </c>
      <c r="S1685" s="159">
        <v>9150776.6899999995</v>
      </c>
      <c r="T1685" s="159">
        <v>1078339.27</v>
      </c>
      <c r="U1685" s="159">
        <v>56962513.210000001</v>
      </c>
      <c r="V1685" s="159">
        <v>47912762.829999998</v>
      </c>
      <c r="W1685" s="159">
        <v>16473560.119999999</v>
      </c>
      <c r="X1685" s="159">
        <v>812338.61</v>
      </c>
      <c r="Y1685" s="159">
        <v>9049750.3800000008</v>
      </c>
      <c r="Z1685" s="159">
        <v>17081912.649999999</v>
      </c>
      <c r="AA1685" s="159">
        <v>14432543.890000001</v>
      </c>
      <c r="AB1685" s="159">
        <v>2649368.7599999979</v>
      </c>
      <c r="AC1685" s="159">
        <v>11959460</v>
      </c>
      <c r="AD1685" s="159">
        <v>11959460</v>
      </c>
      <c r="AE1685" s="159">
        <v>32146612.890000001</v>
      </c>
      <c r="AF1685" s="159">
        <v>1342750.36</v>
      </c>
      <c r="AG1685" s="159">
        <v>1207890.74</v>
      </c>
      <c r="AH1685" s="159">
        <v>1162777.81</v>
      </c>
      <c r="AI1685" s="159">
        <v>0</v>
      </c>
      <c r="AJ1685" s="159">
        <v>0</v>
      </c>
    </row>
    <row r="1686" spans="1:36">
      <c r="A1686" s="153">
        <v>22</v>
      </c>
      <c r="B1686" s="154">
        <v>12</v>
      </c>
      <c r="C1686" s="154">
        <v>6</v>
      </c>
      <c r="D1686" s="155">
        <v>2</v>
      </c>
      <c r="E1686" s="155" t="s">
        <v>556</v>
      </c>
      <c r="F1686" s="156" t="s">
        <v>4947</v>
      </c>
      <c r="G1686" s="156" t="s">
        <v>556</v>
      </c>
      <c r="H1686" s="156" t="s">
        <v>4953</v>
      </c>
      <c r="I1686" s="155">
        <v>2212062</v>
      </c>
      <c r="J1686" s="157" t="s">
        <v>1246</v>
      </c>
      <c r="K1686" s="157"/>
      <c r="L1686" s="155">
        <v>2022</v>
      </c>
      <c r="M1686" s="158">
        <v>13064</v>
      </c>
      <c r="N1686" s="159">
        <v>88779586.510000005</v>
      </c>
      <c r="O1686" s="159">
        <v>79196246.540000007</v>
      </c>
      <c r="P1686" s="159">
        <v>38771815.140000001</v>
      </c>
      <c r="Q1686" s="159">
        <v>13677869</v>
      </c>
      <c r="R1686" s="159">
        <v>25093946.140000001</v>
      </c>
      <c r="S1686" s="159">
        <v>9583339.9700000007</v>
      </c>
      <c r="T1686" s="159">
        <v>562527.59</v>
      </c>
      <c r="U1686" s="159">
        <v>86965067.890000001</v>
      </c>
      <c r="V1686" s="159">
        <v>70815507.989999995</v>
      </c>
      <c r="W1686" s="159">
        <v>23426500.07</v>
      </c>
      <c r="X1686" s="159">
        <v>1249560.1499999999</v>
      </c>
      <c r="Y1686" s="159">
        <v>16149559.9</v>
      </c>
      <c r="Z1686" s="159">
        <v>8107397.4000000004</v>
      </c>
      <c r="AA1686" s="159">
        <v>6000000</v>
      </c>
      <c r="AB1686" s="159">
        <v>2107397.4000000004</v>
      </c>
      <c r="AC1686" s="159">
        <v>3882190</v>
      </c>
      <c r="AD1686" s="159">
        <v>3882190</v>
      </c>
      <c r="AE1686" s="159">
        <v>61235872.57</v>
      </c>
      <c r="AF1686" s="159">
        <v>8380738.5499999998</v>
      </c>
      <c r="AG1686" s="159">
        <v>542713.23</v>
      </c>
      <c r="AH1686" s="159">
        <v>1113217.78</v>
      </c>
      <c r="AI1686" s="159">
        <v>0</v>
      </c>
      <c r="AJ1686" s="159">
        <v>0</v>
      </c>
    </row>
    <row r="1687" spans="1:36">
      <c r="A1687" s="153">
        <v>22</v>
      </c>
      <c r="B1687" s="154">
        <v>12</v>
      </c>
      <c r="C1687" s="154">
        <v>7</v>
      </c>
      <c r="D1687" s="155">
        <v>2</v>
      </c>
      <c r="E1687" s="155" t="s">
        <v>556</v>
      </c>
      <c r="F1687" s="156" t="s">
        <v>4947</v>
      </c>
      <c r="G1687" s="156" t="s">
        <v>556</v>
      </c>
      <c r="H1687" s="156" t="s">
        <v>4954</v>
      </c>
      <c r="I1687" s="155">
        <v>2212072</v>
      </c>
      <c r="J1687" s="157" t="s">
        <v>1245</v>
      </c>
      <c r="K1687" s="157"/>
      <c r="L1687" s="155">
        <v>2022</v>
      </c>
      <c r="M1687" s="158">
        <v>6854</v>
      </c>
      <c r="N1687" s="159">
        <v>41444784.25</v>
      </c>
      <c r="O1687" s="159">
        <v>39551159.82</v>
      </c>
      <c r="P1687" s="159">
        <v>26149912.560000002</v>
      </c>
      <c r="Q1687" s="159">
        <v>10530791</v>
      </c>
      <c r="R1687" s="159">
        <v>15619121.560000001</v>
      </c>
      <c r="S1687" s="159">
        <v>1893624.43</v>
      </c>
      <c r="T1687" s="159">
        <v>202002.9</v>
      </c>
      <c r="U1687" s="159">
        <v>44725760.25</v>
      </c>
      <c r="V1687" s="159">
        <v>37433452.759999998</v>
      </c>
      <c r="W1687" s="159">
        <v>13917316.26</v>
      </c>
      <c r="X1687" s="159">
        <v>291316.07</v>
      </c>
      <c r="Y1687" s="159">
        <v>7292307.4900000002</v>
      </c>
      <c r="Z1687" s="159">
        <v>4539477.46</v>
      </c>
      <c r="AA1687" s="159">
        <v>3637000</v>
      </c>
      <c r="AB1687" s="159">
        <v>902477.46</v>
      </c>
      <c r="AC1687" s="159">
        <v>1664012.36</v>
      </c>
      <c r="AD1687" s="159">
        <v>1651546.36</v>
      </c>
      <c r="AE1687" s="159">
        <v>18213953.329999998</v>
      </c>
      <c r="AF1687" s="159">
        <v>2117707.06</v>
      </c>
      <c r="AG1687" s="159">
        <v>486488.22</v>
      </c>
      <c r="AH1687" s="159">
        <v>415814.45</v>
      </c>
      <c r="AI1687" s="159">
        <v>0</v>
      </c>
      <c r="AJ1687" s="159">
        <v>0</v>
      </c>
    </row>
    <row r="1688" spans="1:36">
      <c r="A1688" s="153">
        <v>22</v>
      </c>
      <c r="B1688" s="154">
        <v>12</v>
      </c>
      <c r="C1688" s="154">
        <v>8</v>
      </c>
      <c r="D1688" s="155">
        <v>2</v>
      </c>
      <c r="E1688" s="155" t="s">
        <v>556</v>
      </c>
      <c r="F1688" s="156" t="s">
        <v>4947</v>
      </c>
      <c r="G1688" s="156" t="s">
        <v>556</v>
      </c>
      <c r="H1688" s="156" t="s">
        <v>4955</v>
      </c>
      <c r="I1688" s="155">
        <v>2212082</v>
      </c>
      <c r="J1688" s="157" t="s">
        <v>1244</v>
      </c>
      <c r="K1688" s="157"/>
      <c r="L1688" s="155">
        <v>2022</v>
      </c>
      <c r="M1688" s="158">
        <v>18354</v>
      </c>
      <c r="N1688" s="159">
        <v>152372367.78999999</v>
      </c>
      <c r="O1688" s="159">
        <v>117077072.66</v>
      </c>
      <c r="P1688" s="159">
        <v>59268041.829999998</v>
      </c>
      <c r="Q1688" s="159">
        <v>24471615</v>
      </c>
      <c r="R1688" s="159">
        <v>34796426.829999998</v>
      </c>
      <c r="S1688" s="159">
        <v>35295295.130000003</v>
      </c>
      <c r="T1688" s="159">
        <v>9396991.3499999996</v>
      </c>
      <c r="U1688" s="159">
        <v>157426095.50999999</v>
      </c>
      <c r="V1688" s="159">
        <v>106905118.73</v>
      </c>
      <c r="W1688" s="159">
        <v>34343942.170000002</v>
      </c>
      <c r="X1688" s="159">
        <v>1810004.67</v>
      </c>
      <c r="Y1688" s="159">
        <v>50520976.780000001</v>
      </c>
      <c r="Z1688" s="159">
        <v>26726348.48</v>
      </c>
      <c r="AA1688" s="159">
        <v>19820007.5</v>
      </c>
      <c r="AB1688" s="159">
        <v>6906340.9800000004</v>
      </c>
      <c r="AC1688" s="159">
        <v>7751449</v>
      </c>
      <c r="AD1688" s="159">
        <v>7707849</v>
      </c>
      <c r="AE1688" s="159">
        <v>115180390.17</v>
      </c>
      <c r="AF1688" s="159">
        <v>10171953.93</v>
      </c>
      <c r="AG1688" s="159">
        <v>784904.23</v>
      </c>
      <c r="AH1688" s="159">
        <v>1022294.45</v>
      </c>
      <c r="AI1688" s="159">
        <v>133814.68</v>
      </c>
      <c r="AJ1688" s="159">
        <v>0</v>
      </c>
    </row>
    <row r="1689" spans="1:36">
      <c r="A1689" s="153">
        <v>22</v>
      </c>
      <c r="B1689" s="154">
        <v>12</v>
      </c>
      <c r="C1689" s="154">
        <v>9</v>
      </c>
      <c r="D1689" s="155">
        <v>2</v>
      </c>
      <c r="E1689" s="155" t="s">
        <v>556</v>
      </c>
      <c r="F1689" s="156" t="s">
        <v>4947</v>
      </c>
      <c r="G1689" s="156" t="s">
        <v>556</v>
      </c>
      <c r="H1689" s="156" t="s">
        <v>4956</v>
      </c>
      <c r="I1689" s="155">
        <v>2212092</v>
      </c>
      <c r="J1689" s="157" t="s">
        <v>1243</v>
      </c>
      <c r="K1689" s="157"/>
      <c r="L1689" s="155">
        <v>2022</v>
      </c>
      <c r="M1689" s="158">
        <v>3380</v>
      </c>
      <c r="N1689" s="159">
        <v>21495531.789999999</v>
      </c>
      <c r="O1689" s="159">
        <v>19331233.050000001</v>
      </c>
      <c r="P1689" s="159">
        <v>13501635.390000001</v>
      </c>
      <c r="Q1689" s="159">
        <v>6209389</v>
      </c>
      <c r="R1689" s="159">
        <v>7292246.3899999997</v>
      </c>
      <c r="S1689" s="159">
        <v>2164298.7400000002</v>
      </c>
      <c r="T1689" s="159">
        <v>28661.5</v>
      </c>
      <c r="U1689" s="159">
        <v>21202484.550000001</v>
      </c>
      <c r="V1689" s="159">
        <v>17685143.039999999</v>
      </c>
      <c r="W1689" s="159">
        <v>6788566.7000000002</v>
      </c>
      <c r="X1689" s="159">
        <v>32583.96</v>
      </c>
      <c r="Y1689" s="159">
        <v>3517341.51</v>
      </c>
      <c r="Z1689" s="159">
        <v>2660038.5499999998</v>
      </c>
      <c r="AA1689" s="159">
        <v>0</v>
      </c>
      <c r="AB1689" s="159">
        <v>2660038.5499999998</v>
      </c>
      <c r="AC1689" s="159">
        <v>750688</v>
      </c>
      <c r="AD1689" s="159">
        <v>750688</v>
      </c>
      <c r="AE1689" s="159">
        <v>706042</v>
      </c>
      <c r="AF1689" s="159">
        <v>1646090.01</v>
      </c>
      <c r="AG1689" s="159">
        <v>550823.22</v>
      </c>
      <c r="AH1689" s="159">
        <v>119552.25</v>
      </c>
      <c r="AI1689" s="159">
        <v>0</v>
      </c>
      <c r="AJ1689" s="159">
        <v>0</v>
      </c>
    </row>
    <row r="1690" spans="1:36">
      <c r="A1690" s="153">
        <v>22</v>
      </c>
      <c r="B1690" s="154">
        <v>12</v>
      </c>
      <c r="C1690" s="154">
        <v>10</v>
      </c>
      <c r="D1690" s="155">
        <v>2</v>
      </c>
      <c r="E1690" s="155" t="s">
        <v>556</v>
      </c>
      <c r="F1690" s="156" t="s">
        <v>4947</v>
      </c>
      <c r="G1690" s="156" t="s">
        <v>556</v>
      </c>
      <c r="H1690" s="156" t="s">
        <v>4957</v>
      </c>
      <c r="I1690" s="155">
        <v>2212102</v>
      </c>
      <c r="J1690" s="157" t="s">
        <v>1242</v>
      </c>
      <c r="K1690" s="157"/>
      <c r="L1690" s="155">
        <v>2022</v>
      </c>
      <c r="M1690" s="158">
        <v>8329</v>
      </c>
      <c r="N1690" s="159">
        <v>65706789.090000004</v>
      </c>
      <c r="O1690" s="159">
        <v>53590211.43</v>
      </c>
      <c r="P1690" s="159">
        <v>21024519.850000001</v>
      </c>
      <c r="Q1690" s="159">
        <v>5839098</v>
      </c>
      <c r="R1690" s="159">
        <v>15185421.85</v>
      </c>
      <c r="S1690" s="159">
        <v>12116577.66</v>
      </c>
      <c r="T1690" s="159">
        <v>5967641.4000000004</v>
      </c>
      <c r="U1690" s="159">
        <v>54795232.689999998</v>
      </c>
      <c r="V1690" s="159">
        <v>45798352.420000002</v>
      </c>
      <c r="W1690" s="159">
        <v>12858849.710000001</v>
      </c>
      <c r="X1690" s="159">
        <v>241137.92000000001</v>
      </c>
      <c r="Y1690" s="159">
        <v>8996880.2699999996</v>
      </c>
      <c r="Z1690" s="159">
        <v>9713435.2200000007</v>
      </c>
      <c r="AA1690" s="159">
        <v>0</v>
      </c>
      <c r="AB1690" s="159">
        <v>9713435.2200000007</v>
      </c>
      <c r="AC1690" s="159">
        <v>2832000</v>
      </c>
      <c r="AD1690" s="159">
        <v>2832000</v>
      </c>
      <c r="AE1690" s="159">
        <v>11704290</v>
      </c>
      <c r="AF1690" s="159">
        <v>7791859.0099999998</v>
      </c>
      <c r="AG1690" s="159">
        <v>681350.64</v>
      </c>
      <c r="AH1690" s="159">
        <v>692347.8</v>
      </c>
      <c r="AI1690" s="159">
        <v>0</v>
      </c>
      <c r="AJ1690" s="159">
        <v>0</v>
      </c>
    </row>
    <row r="1691" spans="1:36">
      <c r="A1691" s="153">
        <v>22</v>
      </c>
      <c r="B1691" s="154">
        <v>13</v>
      </c>
      <c r="C1691" s="154">
        <v>1</v>
      </c>
      <c r="D1691" s="155">
        <v>3</v>
      </c>
      <c r="E1691" s="155" t="s">
        <v>556</v>
      </c>
      <c r="F1691" s="156" t="s">
        <v>4958</v>
      </c>
      <c r="G1691" s="156" t="s">
        <v>556</v>
      </c>
      <c r="H1691" s="156" t="s">
        <v>4959</v>
      </c>
      <c r="I1691" s="155">
        <v>2213013</v>
      </c>
      <c r="J1691" s="157" t="s">
        <v>1241</v>
      </c>
      <c r="K1691" s="157"/>
      <c r="L1691" s="155">
        <v>2022</v>
      </c>
      <c r="M1691" s="158">
        <v>3141</v>
      </c>
      <c r="N1691" s="159">
        <v>18749765.77</v>
      </c>
      <c r="O1691" s="159">
        <v>16967531.600000001</v>
      </c>
      <c r="P1691" s="159">
        <v>8761163.2599999998</v>
      </c>
      <c r="Q1691" s="159">
        <v>2970843</v>
      </c>
      <c r="R1691" s="159">
        <v>5790320.2599999998</v>
      </c>
      <c r="S1691" s="159">
        <v>1782234.17</v>
      </c>
      <c r="T1691" s="159">
        <v>190475.77</v>
      </c>
      <c r="U1691" s="159">
        <v>18783777.469999999</v>
      </c>
      <c r="V1691" s="159">
        <v>16182634.460000001</v>
      </c>
      <c r="W1691" s="159">
        <v>6542752.21</v>
      </c>
      <c r="X1691" s="159">
        <v>125614.42</v>
      </c>
      <c r="Y1691" s="159">
        <v>2601143.0099999998</v>
      </c>
      <c r="Z1691" s="159">
        <v>4494171.82</v>
      </c>
      <c r="AA1691" s="159">
        <v>2027800</v>
      </c>
      <c r="AB1691" s="159">
        <v>2466371.8200000003</v>
      </c>
      <c r="AC1691" s="159">
        <v>660000</v>
      </c>
      <c r="AD1691" s="159">
        <v>660000</v>
      </c>
      <c r="AE1691" s="159">
        <v>6272240</v>
      </c>
      <c r="AF1691" s="159">
        <v>784897.14</v>
      </c>
      <c r="AG1691" s="159">
        <v>89999.92</v>
      </c>
      <c r="AH1691" s="159">
        <v>89999.92</v>
      </c>
      <c r="AI1691" s="159">
        <v>0</v>
      </c>
      <c r="AJ1691" s="159">
        <v>0</v>
      </c>
    </row>
    <row r="1692" spans="1:36">
      <c r="A1692" s="153">
        <v>22</v>
      </c>
      <c r="B1692" s="154">
        <v>13</v>
      </c>
      <c r="C1692" s="154">
        <v>2</v>
      </c>
      <c r="D1692" s="155">
        <v>1</v>
      </c>
      <c r="E1692" s="155" t="s">
        <v>556</v>
      </c>
      <c r="F1692" s="156" t="s">
        <v>4960</v>
      </c>
      <c r="G1692" s="156" t="s">
        <v>556</v>
      </c>
      <c r="H1692" s="156" t="s">
        <v>4961</v>
      </c>
      <c r="I1692" s="155">
        <v>2213021</v>
      </c>
      <c r="J1692" s="157" t="s">
        <v>1236</v>
      </c>
      <c r="K1692" s="157"/>
      <c r="L1692" s="155">
        <v>2022</v>
      </c>
      <c r="M1692" s="158">
        <v>3624</v>
      </c>
      <c r="N1692" s="159">
        <v>26386540.73</v>
      </c>
      <c r="O1692" s="159">
        <v>17300404.210000001</v>
      </c>
      <c r="P1692" s="159">
        <v>10964038.129999999</v>
      </c>
      <c r="Q1692" s="159">
        <v>4066810</v>
      </c>
      <c r="R1692" s="159">
        <v>6897228.1299999999</v>
      </c>
      <c r="S1692" s="159">
        <v>9086136.5199999996</v>
      </c>
      <c r="T1692" s="159">
        <v>942016</v>
      </c>
      <c r="U1692" s="159">
        <v>24525471.530000001</v>
      </c>
      <c r="V1692" s="159">
        <v>16561970.67</v>
      </c>
      <c r="W1692" s="159">
        <v>6234489.6799999997</v>
      </c>
      <c r="X1692" s="159">
        <v>50472</v>
      </c>
      <c r="Y1692" s="159">
        <v>7963500.8600000003</v>
      </c>
      <c r="Z1692" s="159">
        <v>8349351.8099999996</v>
      </c>
      <c r="AA1692" s="159">
        <v>2750000</v>
      </c>
      <c r="AB1692" s="159">
        <v>5599351.8099999996</v>
      </c>
      <c r="AC1692" s="159">
        <v>250000</v>
      </c>
      <c r="AD1692" s="159">
        <v>250000</v>
      </c>
      <c r="AE1692" s="159">
        <v>3500000</v>
      </c>
      <c r="AF1692" s="159">
        <v>738433.54</v>
      </c>
      <c r="AG1692" s="159">
        <v>147675.70000000001</v>
      </c>
      <c r="AH1692" s="159">
        <v>131127.98000000001</v>
      </c>
      <c r="AI1692" s="159">
        <v>0</v>
      </c>
      <c r="AJ1692" s="159">
        <v>0</v>
      </c>
    </row>
    <row r="1693" spans="1:36">
      <c r="A1693" s="153">
        <v>22</v>
      </c>
      <c r="B1693" s="154">
        <v>13</v>
      </c>
      <c r="C1693" s="154">
        <v>3</v>
      </c>
      <c r="D1693" s="155">
        <v>1</v>
      </c>
      <c r="E1693" s="155" t="s">
        <v>556</v>
      </c>
      <c r="F1693" s="156" t="s">
        <v>4960</v>
      </c>
      <c r="G1693" s="156" t="s">
        <v>556</v>
      </c>
      <c r="H1693" s="156" t="s">
        <v>4962</v>
      </c>
      <c r="I1693" s="155">
        <v>2213031</v>
      </c>
      <c r="J1693" s="157" t="s">
        <v>1234</v>
      </c>
      <c r="K1693" s="157"/>
      <c r="L1693" s="155">
        <v>2022</v>
      </c>
      <c r="M1693" s="158">
        <v>47535</v>
      </c>
      <c r="N1693" s="159">
        <v>260013692.84999999</v>
      </c>
      <c r="O1693" s="159">
        <v>229336918.46000001</v>
      </c>
      <c r="P1693" s="159">
        <v>129469464.77</v>
      </c>
      <c r="Q1693" s="159">
        <v>42470220</v>
      </c>
      <c r="R1693" s="159">
        <v>86999244.769999996</v>
      </c>
      <c r="S1693" s="159">
        <v>30676774.390000001</v>
      </c>
      <c r="T1693" s="159">
        <v>5212824.07</v>
      </c>
      <c r="U1693" s="159">
        <v>253980883.91999999</v>
      </c>
      <c r="V1693" s="159">
        <v>227888119.49000001</v>
      </c>
      <c r="W1693" s="159">
        <v>83330590.989999995</v>
      </c>
      <c r="X1693" s="159">
        <v>1245993.96</v>
      </c>
      <c r="Y1693" s="159">
        <v>26092764.43</v>
      </c>
      <c r="Z1693" s="159">
        <v>19513129.18</v>
      </c>
      <c r="AA1693" s="159">
        <v>10000000</v>
      </c>
      <c r="AB1693" s="159">
        <v>9513129.1799999997</v>
      </c>
      <c r="AC1693" s="159">
        <v>13000000</v>
      </c>
      <c r="AD1693" s="159">
        <v>13000000</v>
      </c>
      <c r="AE1693" s="159">
        <v>67377000</v>
      </c>
      <c r="AF1693" s="159">
        <v>1448798.97</v>
      </c>
      <c r="AG1693" s="159">
        <v>1182267</v>
      </c>
      <c r="AH1693" s="159">
        <v>929956.59</v>
      </c>
      <c r="AI1693" s="159">
        <v>0</v>
      </c>
      <c r="AJ1693" s="159">
        <v>0</v>
      </c>
    </row>
    <row r="1694" spans="1:36">
      <c r="A1694" s="153">
        <v>22</v>
      </c>
      <c r="B1694" s="154">
        <v>13</v>
      </c>
      <c r="C1694" s="154">
        <v>4</v>
      </c>
      <c r="D1694" s="155">
        <v>2</v>
      </c>
      <c r="E1694" s="155" t="s">
        <v>556</v>
      </c>
      <c r="F1694" s="156" t="s">
        <v>4963</v>
      </c>
      <c r="G1694" s="156" t="s">
        <v>556</v>
      </c>
      <c r="H1694" s="156" t="s">
        <v>4964</v>
      </c>
      <c r="I1694" s="155">
        <v>2213042</v>
      </c>
      <c r="J1694" s="157" t="s">
        <v>1240</v>
      </c>
      <c r="K1694" s="157"/>
      <c r="L1694" s="155">
        <v>2022</v>
      </c>
      <c r="M1694" s="158">
        <v>3226</v>
      </c>
      <c r="N1694" s="159">
        <v>19348355.120000001</v>
      </c>
      <c r="O1694" s="159">
        <v>17247420.190000001</v>
      </c>
      <c r="P1694" s="159">
        <v>12247582.84</v>
      </c>
      <c r="Q1694" s="159">
        <v>5714355</v>
      </c>
      <c r="R1694" s="159">
        <v>6533227.8399999999</v>
      </c>
      <c r="S1694" s="159">
        <v>2100934.9300000002</v>
      </c>
      <c r="T1694" s="159">
        <v>0</v>
      </c>
      <c r="U1694" s="159">
        <v>17990858.760000002</v>
      </c>
      <c r="V1694" s="159">
        <v>14439733.34</v>
      </c>
      <c r="W1694" s="159">
        <v>5550413.1699999999</v>
      </c>
      <c r="X1694" s="159">
        <v>2220.41</v>
      </c>
      <c r="Y1694" s="159">
        <v>3551125.42</v>
      </c>
      <c r="Z1694" s="159">
        <v>1679966.44</v>
      </c>
      <c r="AA1694" s="159">
        <v>0</v>
      </c>
      <c r="AB1694" s="159">
        <v>1679966.44</v>
      </c>
      <c r="AC1694" s="159">
        <v>70500</v>
      </c>
      <c r="AD1694" s="159">
        <v>70500</v>
      </c>
      <c r="AE1694" s="159">
        <v>70222</v>
      </c>
      <c r="AF1694" s="159">
        <v>2807686.85</v>
      </c>
      <c r="AG1694" s="159">
        <v>151106.66</v>
      </c>
      <c r="AH1694" s="159">
        <v>108690.02</v>
      </c>
      <c r="AI1694" s="159">
        <v>0</v>
      </c>
      <c r="AJ1694" s="159">
        <v>0</v>
      </c>
    </row>
    <row r="1695" spans="1:36">
      <c r="A1695" s="153">
        <v>22</v>
      </c>
      <c r="B1695" s="154">
        <v>13</v>
      </c>
      <c r="C1695" s="154">
        <v>5</v>
      </c>
      <c r="D1695" s="155">
        <v>2</v>
      </c>
      <c r="E1695" s="155" t="s">
        <v>556</v>
      </c>
      <c r="F1695" s="156" t="s">
        <v>4963</v>
      </c>
      <c r="G1695" s="156" t="s">
        <v>556</v>
      </c>
      <c r="H1695" s="156" t="s">
        <v>4965</v>
      </c>
      <c r="I1695" s="155">
        <v>2213052</v>
      </c>
      <c r="J1695" s="157" t="s">
        <v>1239</v>
      </c>
      <c r="K1695" s="157"/>
      <c r="L1695" s="155">
        <v>2022</v>
      </c>
      <c r="M1695" s="158">
        <v>5407</v>
      </c>
      <c r="N1695" s="159">
        <v>38807488.229999997</v>
      </c>
      <c r="O1695" s="159">
        <v>31754067.960000001</v>
      </c>
      <c r="P1695" s="159">
        <v>21278225.75</v>
      </c>
      <c r="Q1695" s="159">
        <v>8802877</v>
      </c>
      <c r="R1695" s="159">
        <v>12475348.75</v>
      </c>
      <c r="S1695" s="159">
        <v>7053420.2699999996</v>
      </c>
      <c r="T1695" s="159">
        <v>1144879.07</v>
      </c>
      <c r="U1695" s="159">
        <v>35273926.649999999</v>
      </c>
      <c r="V1695" s="159">
        <v>29759094.420000002</v>
      </c>
      <c r="W1695" s="159">
        <v>11458675.630000001</v>
      </c>
      <c r="X1695" s="159">
        <v>203913.21</v>
      </c>
      <c r="Y1695" s="159">
        <v>5514832.2300000004</v>
      </c>
      <c r="Z1695" s="159">
        <v>1800123.05</v>
      </c>
      <c r="AA1695" s="159">
        <v>1613800</v>
      </c>
      <c r="AB1695" s="159">
        <v>186323.05000000005</v>
      </c>
      <c r="AC1695" s="159">
        <v>1408584</v>
      </c>
      <c r="AD1695" s="159">
        <v>1408584</v>
      </c>
      <c r="AE1695" s="159">
        <v>13496851</v>
      </c>
      <c r="AF1695" s="159">
        <v>1994973.54</v>
      </c>
      <c r="AG1695" s="159">
        <v>142393.29999999999</v>
      </c>
      <c r="AH1695" s="159">
        <v>145725.29999999999</v>
      </c>
      <c r="AI1695" s="159">
        <v>0</v>
      </c>
      <c r="AJ1695" s="159">
        <v>0</v>
      </c>
    </row>
    <row r="1696" spans="1:36">
      <c r="A1696" s="153">
        <v>22</v>
      </c>
      <c r="B1696" s="154">
        <v>13</v>
      </c>
      <c r="C1696" s="154">
        <v>6</v>
      </c>
      <c r="D1696" s="155">
        <v>2</v>
      </c>
      <c r="E1696" s="155" t="s">
        <v>556</v>
      </c>
      <c r="F1696" s="156" t="s">
        <v>4963</v>
      </c>
      <c r="G1696" s="156" t="s">
        <v>556</v>
      </c>
      <c r="H1696" s="156" t="s">
        <v>4966</v>
      </c>
      <c r="I1696" s="155">
        <v>2213062</v>
      </c>
      <c r="J1696" s="157" t="s">
        <v>1238</v>
      </c>
      <c r="K1696" s="157"/>
      <c r="L1696" s="155">
        <v>2022</v>
      </c>
      <c r="M1696" s="158">
        <v>6674</v>
      </c>
      <c r="N1696" s="159">
        <v>43230412.409999996</v>
      </c>
      <c r="O1696" s="159">
        <v>36421464.210000001</v>
      </c>
      <c r="P1696" s="159">
        <v>25654776.84</v>
      </c>
      <c r="Q1696" s="159">
        <v>10644717</v>
      </c>
      <c r="R1696" s="159">
        <v>15010059.84</v>
      </c>
      <c r="S1696" s="159">
        <v>6808948.2000000002</v>
      </c>
      <c r="T1696" s="159">
        <v>109951.73</v>
      </c>
      <c r="U1696" s="159">
        <v>40533000.799999997</v>
      </c>
      <c r="V1696" s="159">
        <v>33574226.07</v>
      </c>
      <c r="W1696" s="159">
        <v>11706780.32</v>
      </c>
      <c r="X1696" s="159">
        <v>33177.839999999997</v>
      </c>
      <c r="Y1696" s="159">
        <v>6958774.7300000004</v>
      </c>
      <c r="Z1696" s="159">
        <v>4439701.45</v>
      </c>
      <c r="AA1696" s="159">
        <v>1380000</v>
      </c>
      <c r="AB1696" s="159">
        <v>3059701.45</v>
      </c>
      <c r="AC1696" s="159">
        <v>2359644</v>
      </c>
      <c r="AD1696" s="159">
        <v>2359644</v>
      </c>
      <c r="AE1696" s="159">
        <v>2918000</v>
      </c>
      <c r="AF1696" s="159">
        <v>2847238.14</v>
      </c>
      <c r="AG1696" s="159">
        <v>154992.29999999999</v>
      </c>
      <c r="AH1696" s="159">
        <v>154992.29999999999</v>
      </c>
      <c r="AI1696" s="159">
        <v>0</v>
      </c>
      <c r="AJ1696" s="159">
        <v>0</v>
      </c>
    </row>
    <row r="1697" spans="1:36">
      <c r="A1697" s="153">
        <v>22</v>
      </c>
      <c r="B1697" s="154">
        <v>13</v>
      </c>
      <c r="C1697" s="154">
        <v>7</v>
      </c>
      <c r="D1697" s="155">
        <v>2</v>
      </c>
      <c r="E1697" s="155" t="s">
        <v>556</v>
      </c>
      <c r="F1697" s="156" t="s">
        <v>4963</v>
      </c>
      <c r="G1697" s="156" t="s">
        <v>556</v>
      </c>
      <c r="H1697" s="156" t="s">
        <v>4967</v>
      </c>
      <c r="I1697" s="155">
        <v>2213072</v>
      </c>
      <c r="J1697" s="157" t="s">
        <v>777</v>
      </c>
      <c r="K1697" s="157"/>
      <c r="L1697" s="155">
        <v>2022</v>
      </c>
      <c r="M1697" s="158">
        <v>2882</v>
      </c>
      <c r="N1697" s="159">
        <v>16166542.26</v>
      </c>
      <c r="O1697" s="159">
        <v>15091453.66</v>
      </c>
      <c r="P1697" s="159">
        <v>10449377.09</v>
      </c>
      <c r="Q1697" s="159">
        <v>4936029</v>
      </c>
      <c r="R1697" s="159">
        <v>5513348.0899999999</v>
      </c>
      <c r="S1697" s="159">
        <v>1075088.6000000001</v>
      </c>
      <c r="T1697" s="159">
        <v>154720</v>
      </c>
      <c r="U1697" s="159">
        <v>14715005.68</v>
      </c>
      <c r="V1697" s="159">
        <v>14281496.810000001</v>
      </c>
      <c r="W1697" s="159">
        <v>6014029.8399999999</v>
      </c>
      <c r="X1697" s="159">
        <v>46139</v>
      </c>
      <c r="Y1697" s="159">
        <v>433508.87</v>
      </c>
      <c r="Z1697" s="159">
        <v>1558808.5</v>
      </c>
      <c r="AA1697" s="159">
        <v>0</v>
      </c>
      <c r="AB1697" s="159">
        <v>1558808.5</v>
      </c>
      <c r="AC1697" s="159">
        <v>200000</v>
      </c>
      <c r="AD1697" s="159">
        <v>200000</v>
      </c>
      <c r="AE1697" s="159">
        <v>1650000</v>
      </c>
      <c r="AF1697" s="159">
        <v>809956.85</v>
      </c>
      <c r="AG1697" s="159">
        <v>100000</v>
      </c>
      <c r="AH1697" s="159">
        <v>100000</v>
      </c>
      <c r="AI1697" s="159">
        <v>0</v>
      </c>
      <c r="AJ1697" s="159">
        <v>0</v>
      </c>
    </row>
    <row r="1698" spans="1:36">
      <c r="A1698" s="153">
        <v>22</v>
      </c>
      <c r="B1698" s="154">
        <v>13</v>
      </c>
      <c r="C1698" s="154">
        <v>8</v>
      </c>
      <c r="D1698" s="155">
        <v>2</v>
      </c>
      <c r="E1698" s="155" t="s">
        <v>556</v>
      </c>
      <c r="F1698" s="156" t="s">
        <v>4963</v>
      </c>
      <c r="G1698" s="156" t="s">
        <v>556</v>
      </c>
      <c r="H1698" s="156" t="s">
        <v>4968</v>
      </c>
      <c r="I1698" s="155">
        <v>2213082</v>
      </c>
      <c r="J1698" s="157" t="s">
        <v>976</v>
      </c>
      <c r="K1698" s="157"/>
      <c r="L1698" s="155">
        <v>2022</v>
      </c>
      <c r="M1698" s="158">
        <v>2373</v>
      </c>
      <c r="N1698" s="159">
        <v>13261288.18</v>
      </c>
      <c r="O1698" s="159">
        <v>12015581.789999999</v>
      </c>
      <c r="P1698" s="159">
        <v>7466448.3600000003</v>
      </c>
      <c r="Q1698" s="159">
        <v>3261050</v>
      </c>
      <c r="R1698" s="159">
        <v>4205398.3600000003</v>
      </c>
      <c r="S1698" s="159">
        <v>1245706.3899999999</v>
      </c>
      <c r="T1698" s="159">
        <v>49276.39</v>
      </c>
      <c r="U1698" s="159">
        <v>12805557.48</v>
      </c>
      <c r="V1698" s="159">
        <v>10817686.83</v>
      </c>
      <c r="W1698" s="159">
        <v>4268752.67</v>
      </c>
      <c r="X1698" s="159">
        <v>22262.81</v>
      </c>
      <c r="Y1698" s="159">
        <v>1987870.65</v>
      </c>
      <c r="Z1698" s="159">
        <v>1260280.96</v>
      </c>
      <c r="AA1698" s="159">
        <v>1110000</v>
      </c>
      <c r="AB1698" s="159">
        <v>150280.95999999996</v>
      </c>
      <c r="AC1698" s="159">
        <v>133332</v>
      </c>
      <c r="AD1698" s="159">
        <v>133332</v>
      </c>
      <c r="AE1698" s="159">
        <v>1826680</v>
      </c>
      <c r="AF1698" s="159">
        <v>1197894.96</v>
      </c>
      <c r="AG1698" s="159">
        <v>89684.800000000003</v>
      </c>
      <c r="AH1698" s="159">
        <v>89684.800000000003</v>
      </c>
      <c r="AI1698" s="159">
        <v>0</v>
      </c>
      <c r="AJ1698" s="159">
        <v>0</v>
      </c>
    </row>
    <row r="1699" spans="1:36">
      <c r="A1699" s="153">
        <v>22</v>
      </c>
      <c r="B1699" s="154">
        <v>13</v>
      </c>
      <c r="C1699" s="154">
        <v>9</v>
      </c>
      <c r="D1699" s="155">
        <v>3</v>
      </c>
      <c r="E1699" s="155" t="s">
        <v>556</v>
      </c>
      <c r="F1699" s="156" t="s">
        <v>4958</v>
      </c>
      <c r="G1699" s="156" t="s">
        <v>556</v>
      </c>
      <c r="H1699" s="156" t="s">
        <v>4969</v>
      </c>
      <c r="I1699" s="155">
        <v>2213093</v>
      </c>
      <c r="J1699" s="157" t="s">
        <v>1237</v>
      </c>
      <c r="K1699" s="157"/>
      <c r="L1699" s="155">
        <v>2022</v>
      </c>
      <c r="M1699" s="158">
        <v>14953</v>
      </c>
      <c r="N1699" s="159">
        <v>92931679.510000005</v>
      </c>
      <c r="O1699" s="159">
        <v>80901749.950000003</v>
      </c>
      <c r="P1699" s="159">
        <v>54154901.010000005</v>
      </c>
      <c r="Q1699" s="159">
        <v>21914392</v>
      </c>
      <c r="R1699" s="159">
        <v>32240509.010000002</v>
      </c>
      <c r="S1699" s="159">
        <v>12029929.560000001</v>
      </c>
      <c r="T1699" s="159">
        <v>2756403.34</v>
      </c>
      <c r="U1699" s="159">
        <v>89760726.400000006</v>
      </c>
      <c r="V1699" s="159">
        <v>78290702.319999993</v>
      </c>
      <c r="W1699" s="159">
        <v>27476626.399999999</v>
      </c>
      <c r="X1699" s="159">
        <v>287973.55</v>
      </c>
      <c r="Y1699" s="159">
        <v>11470024.08</v>
      </c>
      <c r="Z1699" s="159">
        <v>8010304.0899999999</v>
      </c>
      <c r="AA1699" s="159">
        <v>3000000</v>
      </c>
      <c r="AB1699" s="159">
        <v>5010304.09</v>
      </c>
      <c r="AC1699" s="159">
        <v>910000</v>
      </c>
      <c r="AD1699" s="159">
        <v>910000</v>
      </c>
      <c r="AE1699" s="159">
        <v>15303002.59</v>
      </c>
      <c r="AF1699" s="159">
        <v>2611047.63</v>
      </c>
      <c r="AG1699" s="159">
        <v>907776.45</v>
      </c>
      <c r="AH1699" s="159">
        <v>924398.9</v>
      </c>
      <c r="AI1699" s="159">
        <v>0</v>
      </c>
      <c r="AJ1699" s="159">
        <v>0</v>
      </c>
    </row>
    <row r="1700" spans="1:36">
      <c r="A1700" s="153">
        <v>22</v>
      </c>
      <c r="B1700" s="154">
        <v>13</v>
      </c>
      <c r="C1700" s="154">
        <v>10</v>
      </c>
      <c r="D1700" s="155">
        <v>2</v>
      </c>
      <c r="E1700" s="155" t="s">
        <v>556</v>
      </c>
      <c r="F1700" s="156" t="s">
        <v>4963</v>
      </c>
      <c r="G1700" s="156" t="s">
        <v>556</v>
      </c>
      <c r="H1700" s="156" t="s">
        <v>4970</v>
      </c>
      <c r="I1700" s="155">
        <v>2213102</v>
      </c>
      <c r="J1700" s="157" t="s">
        <v>1236</v>
      </c>
      <c r="K1700" s="157"/>
      <c r="L1700" s="155">
        <v>2022</v>
      </c>
      <c r="M1700" s="158">
        <v>4594</v>
      </c>
      <c r="N1700" s="159">
        <v>25389672.899999999</v>
      </c>
      <c r="O1700" s="159">
        <v>24266774.449999999</v>
      </c>
      <c r="P1700" s="159">
        <v>16894125.119999997</v>
      </c>
      <c r="Q1700" s="159">
        <v>7178291</v>
      </c>
      <c r="R1700" s="159">
        <v>9715834.1199999992</v>
      </c>
      <c r="S1700" s="159">
        <v>1122898.45</v>
      </c>
      <c r="T1700" s="159">
        <v>7470</v>
      </c>
      <c r="U1700" s="159">
        <v>25610993.27</v>
      </c>
      <c r="V1700" s="159">
        <v>21288534.640000001</v>
      </c>
      <c r="W1700" s="159">
        <v>7531034.4900000002</v>
      </c>
      <c r="X1700" s="159">
        <v>29715.99</v>
      </c>
      <c r="Y1700" s="159">
        <v>4322458.63</v>
      </c>
      <c r="Z1700" s="159">
        <v>1790298.77</v>
      </c>
      <c r="AA1700" s="159">
        <v>0</v>
      </c>
      <c r="AB1700" s="159">
        <v>1790298.77</v>
      </c>
      <c r="AC1700" s="159">
        <v>660000</v>
      </c>
      <c r="AD1700" s="159">
        <v>660000</v>
      </c>
      <c r="AE1700" s="159">
        <v>2134000</v>
      </c>
      <c r="AF1700" s="159">
        <v>2978239.81</v>
      </c>
      <c r="AG1700" s="159">
        <v>113595</v>
      </c>
      <c r="AH1700" s="159">
        <v>113595</v>
      </c>
      <c r="AI1700" s="159">
        <v>0</v>
      </c>
      <c r="AJ1700" s="159">
        <v>0</v>
      </c>
    </row>
    <row r="1701" spans="1:36">
      <c r="A1701" s="153">
        <v>22</v>
      </c>
      <c r="B1701" s="154">
        <v>13</v>
      </c>
      <c r="C1701" s="154">
        <v>11</v>
      </c>
      <c r="D1701" s="155">
        <v>2</v>
      </c>
      <c r="E1701" s="155" t="s">
        <v>556</v>
      </c>
      <c r="F1701" s="156" t="s">
        <v>4963</v>
      </c>
      <c r="G1701" s="156" t="s">
        <v>556</v>
      </c>
      <c r="H1701" s="156" t="s">
        <v>4971</v>
      </c>
      <c r="I1701" s="155">
        <v>2213112</v>
      </c>
      <c r="J1701" s="157" t="s">
        <v>1235</v>
      </c>
      <c r="K1701" s="157"/>
      <c r="L1701" s="155">
        <v>2022</v>
      </c>
      <c r="M1701" s="158">
        <v>5168</v>
      </c>
      <c r="N1701" s="159">
        <v>30961439.52</v>
      </c>
      <c r="O1701" s="159">
        <v>27047569.850000001</v>
      </c>
      <c r="P1701" s="159">
        <v>18104935.359999999</v>
      </c>
      <c r="Q1701" s="159">
        <v>8205064</v>
      </c>
      <c r="R1701" s="159">
        <v>9899871.3599999994</v>
      </c>
      <c r="S1701" s="159">
        <v>3913869.67</v>
      </c>
      <c r="T1701" s="159">
        <v>578889.65</v>
      </c>
      <c r="U1701" s="159">
        <v>28369533.329999998</v>
      </c>
      <c r="V1701" s="159">
        <v>24922112.239999998</v>
      </c>
      <c r="W1701" s="159">
        <v>10240621.52</v>
      </c>
      <c r="X1701" s="159">
        <v>241353.69</v>
      </c>
      <c r="Y1701" s="159">
        <v>3447421.09</v>
      </c>
      <c r="Z1701" s="159">
        <v>2807453.31</v>
      </c>
      <c r="AA1701" s="159">
        <v>1800000</v>
      </c>
      <c r="AB1701" s="159">
        <v>1007453.31</v>
      </c>
      <c r="AC1701" s="159">
        <v>1553994.71</v>
      </c>
      <c r="AD1701" s="159">
        <v>1553994.71</v>
      </c>
      <c r="AE1701" s="159">
        <v>9945000</v>
      </c>
      <c r="AF1701" s="159">
        <v>2125457.61</v>
      </c>
      <c r="AG1701" s="159">
        <v>188998.93</v>
      </c>
      <c r="AH1701" s="159">
        <v>188998.93</v>
      </c>
      <c r="AI1701" s="159">
        <v>0</v>
      </c>
      <c r="AJ1701" s="159">
        <v>0</v>
      </c>
    </row>
    <row r="1702" spans="1:36">
      <c r="A1702" s="153">
        <v>22</v>
      </c>
      <c r="B1702" s="154">
        <v>13</v>
      </c>
      <c r="C1702" s="154">
        <v>12</v>
      </c>
      <c r="D1702" s="155">
        <v>2</v>
      </c>
      <c r="E1702" s="155" t="s">
        <v>556</v>
      </c>
      <c r="F1702" s="156" t="s">
        <v>4963</v>
      </c>
      <c r="G1702" s="156" t="s">
        <v>556</v>
      </c>
      <c r="H1702" s="156" t="s">
        <v>4972</v>
      </c>
      <c r="I1702" s="155">
        <v>2213122</v>
      </c>
      <c r="J1702" s="157" t="s">
        <v>1234</v>
      </c>
      <c r="K1702" s="157"/>
      <c r="L1702" s="155">
        <v>2022</v>
      </c>
      <c r="M1702" s="158">
        <v>16781</v>
      </c>
      <c r="N1702" s="159">
        <v>104172658.64</v>
      </c>
      <c r="O1702" s="159">
        <v>86412577.129999995</v>
      </c>
      <c r="P1702" s="159">
        <v>49483031.640000001</v>
      </c>
      <c r="Q1702" s="159">
        <v>15251925</v>
      </c>
      <c r="R1702" s="159">
        <v>34231106.640000001</v>
      </c>
      <c r="S1702" s="159">
        <v>17760081.510000002</v>
      </c>
      <c r="T1702" s="159">
        <v>188528.02</v>
      </c>
      <c r="U1702" s="159">
        <v>95070921.359999999</v>
      </c>
      <c r="V1702" s="159">
        <v>76650383.659999996</v>
      </c>
      <c r="W1702" s="159">
        <v>24546118.489999998</v>
      </c>
      <c r="X1702" s="159">
        <v>211640.64</v>
      </c>
      <c r="Y1702" s="159">
        <v>18420537.699999999</v>
      </c>
      <c r="Z1702" s="159">
        <v>10108012.98</v>
      </c>
      <c r="AA1702" s="159">
        <v>2000000</v>
      </c>
      <c r="AB1702" s="159">
        <v>8108012.9800000004</v>
      </c>
      <c r="AC1702" s="159">
        <v>3869000</v>
      </c>
      <c r="AD1702" s="159">
        <v>3869000</v>
      </c>
      <c r="AE1702" s="159">
        <v>14756000</v>
      </c>
      <c r="AF1702" s="159">
        <v>9762193.4700000007</v>
      </c>
      <c r="AG1702" s="159">
        <v>332404.03000000003</v>
      </c>
      <c r="AH1702" s="159">
        <v>196139.81</v>
      </c>
      <c r="AI1702" s="159">
        <v>0</v>
      </c>
      <c r="AJ1702" s="159">
        <v>0</v>
      </c>
    </row>
    <row r="1703" spans="1:36">
      <c r="A1703" s="153">
        <v>22</v>
      </c>
      <c r="B1703" s="154">
        <v>13</v>
      </c>
      <c r="C1703" s="154">
        <v>13</v>
      </c>
      <c r="D1703" s="155">
        <v>2</v>
      </c>
      <c r="E1703" s="155" t="s">
        <v>556</v>
      </c>
      <c r="F1703" s="156" t="s">
        <v>4963</v>
      </c>
      <c r="G1703" s="156" t="s">
        <v>556</v>
      </c>
      <c r="H1703" s="156" t="s">
        <v>4973</v>
      </c>
      <c r="I1703" s="155">
        <v>2213132</v>
      </c>
      <c r="J1703" s="157" t="s">
        <v>1233</v>
      </c>
      <c r="K1703" s="157"/>
      <c r="L1703" s="155">
        <v>2022</v>
      </c>
      <c r="M1703" s="158">
        <v>11906</v>
      </c>
      <c r="N1703" s="159">
        <v>77929755.739999995</v>
      </c>
      <c r="O1703" s="159">
        <v>67487789.329999998</v>
      </c>
      <c r="P1703" s="159">
        <v>46552803.519999996</v>
      </c>
      <c r="Q1703" s="159">
        <v>18626600</v>
      </c>
      <c r="R1703" s="159">
        <v>27926203.52</v>
      </c>
      <c r="S1703" s="159">
        <v>10441966.41</v>
      </c>
      <c r="T1703" s="159">
        <v>329669.61</v>
      </c>
      <c r="U1703" s="159">
        <v>77736804.930000007</v>
      </c>
      <c r="V1703" s="159">
        <v>63498814.009999998</v>
      </c>
      <c r="W1703" s="159">
        <v>23807711.890000001</v>
      </c>
      <c r="X1703" s="159">
        <v>675053.86</v>
      </c>
      <c r="Y1703" s="159">
        <v>14237990.92</v>
      </c>
      <c r="Z1703" s="159">
        <v>10133719.66</v>
      </c>
      <c r="AA1703" s="159">
        <v>5899119.46</v>
      </c>
      <c r="AB1703" s="159">
        <v>4234600.2</v>
      </c>
      <c r="AC1703" s="159">
        <v>2554452</v>
      </c>
      <c r="AD1703" s="159">
        <v>2554452</v>
      </c>
      <c r="AE1703" s="159">
        <v>38602287.460000001</v>
      </c>
      <c r="AF1703" s="159">
        <v>3988975.32</v>
      </c>
      <c r="AG1703" s="159">
        <v>403354.97</v>
      </c>
      <c r="AH1703" s="159">
        <v>413856.5</v>
      </c>
      <c r="AI1703" s="159">
        <v>0</v>
      </c>
      <c r="AJ1703" s="159">
        <v>0</v>
      </c>
    </row>
    <row r="1704" spans="1:36">
      <c r="A1704" s="153">
        <v>22</v>
      </c>
      <c r="B1704" s="154">
        <v>14</v>
      </c>
      <c r="C1704" s="154">
        <v>1</v>
      </c>
      <c r="D1704" s="155">
        <v>1</v>
      </c>
      <c r="E1704" s="155" t="s">
        <v>556</v>
      </c>
      <c r="F1704" s="156" t="s">
        <v>4974</v>
      </c>
      <c r="G1704" s="156" t="s">
        <v>556</v>
      </c>
      <c r="H1704" s="156" t="s">
        <v>4975</v>
      </c>
      <c r="I1704" s="155">
        <v>2214011</v>
      </c>
      <c r="J1704" s="157" t="s">
        <v>1228</v>
      </c>
      <c r="K1704" s="157"/>
      <c r="L1704" s="155">
        <v>2022</v>
      </c>
      <c r="M1704" s="158">
        <v>59828</v>
      </c>
      <c r="N1704" s="159">
        <v>332650615.26999998</v>
      </c>
      <c r="O1704" s="159">
        <v>295797419.43000001</v>
      </c>
      <c r="P1704" s="159">
        <v>171423776.19999999</v>
      </c>
      <c r="Q1704" s="159">
        <v>62056493</v>
      </c>
      <c r="R1704" s="159">
        <v>109367283.2</v>
      </c>
      <c r="S1704" s="159">
        <v>36853195.840000004</v>
      </c>
      <c r="T1704" s="159">
        <v>3943378.34</v>
      </c>
      <c r="U1704" s="159">
        <v>326861379.56999999</v>
      </c>
      <c r="V1704" s="159">
        <v>284144644.89999998</v>
      </c>
      <c r="W1704" s="159">
        <v>86177229.760000005</v>
      </c>
      <c r="X1704" s="159">
        <v>1476397.18</v>
      </c>
      <c r="Y1704" s="159">
        <v>42716734.670000002</v>
      </c>
      <c r="Z1704" s="159">
        <v>38109639.560000002</v>
      </c>
      <c r="AA1704" s="159">
        <v>25000000</v>
      </c>
      <c r="AB1704" s="159">
        <v>13109639.560000002</v>
      </c>
      <c r="AC1704" s="159">
        <v>13000000</v>
      </c>
      <c r="AD1704" s="159">
        <v>13000000</v>
      </c>
      <c r="AE1704" s="159">
        <v>75002041.799999997</v>
      </c>
      <c r="AF1704" s="159">
        <v>11652774.529999999</v>
      </c>
      <c r="AG1704" s="159">
        <v>862822.67</v>
      </c>
      <c r="AH1704" s="159">
        <v>843591.23</v>
      </c>
      <c r="AI1704" s="159">
        <v>0</v>
      </c>
      <c r="AJ1704" s="159">
        <v>0</v>
      </c>
    </row>
    <row r="1705" spans="1:36">
      <c r="A1705" s="153">
        <v>22</v>
      </c>
      <c r="B1705" s="154">
        <v>14</v>
      </c>
      <c r="C1705" s="154">
        <v>2</v>
      </c>
      <c r="D1705" s="155">
        <v>3</v>
      </c>
      <c r="E1705" s="155" t="s">
        <v>556</v>
      </c>
      <c r="F1705" s="156" t="s">
        <v>4976</v>
      </c>
      <c r="G1705" s="156" t="s">
        <v>556</v>
      </c>
      <c r="H1705" s="156" t="s">
        <v>4977</v>
      </c>
      <c r="I1705" s="155">
        <v>2214023</v>
      </c>
      <c r="J1705" s="157" t="s">
        <v>1232</v>
      </c>
      <c r="K1705" s="157"/>
      <c r="L1705" s="155">
        <v>2022</v>
      </c>
      <c r="M1705" s="158">
        <v>15391</v>
      </c>
      <c r="N1705" s="159">
        <v>86356047.340000004</v>
      </c>
      <c r="O1705" s="159">
        <v>76729867.129999995</v>
      </c>
      <c r="P1705" s="159">
        <v>52080332.649999999</v>
      </c>
      <c r="Q1705" s="159">
        <v>21224778</v>
      </c>
      <c r="R1705" s="159">
        <v>30855554.649999999</v>
      </c>
      <c r="S1705" s="159">
        <v>9626180.2100000009</v>
      </c>
      <c r="T1705" s="159">
        <v>1511548.54</v>
      </c>
      <c r="U1705" s="159">
        <v>78453684.430000007</v>
      </c>
      <c r="V1705" s="159">
        <v>71711548.75</v>
      </c>
      <c r="W1705" s="159">
        <v>23520954.739999998</v>
      </c>
      <c r="X1705" s="159">
        <v>671420.9</v>
      </c>
      <c r="Y1705" s="159">
        <v>6742135.6799999997</v>
      </c>
      <c r="Z1705" s="159">
        <v>5551667.0999999996</v>
      </c>
      <c r="AA1705" s="159">
        <v>1700000</v>
      </c>
      <c r="AB1705" s="159">
        <v>3851667.0999999996</v>
      </c>
      <c r="AC1705" s="159">
        <v>2500000</v>
      </c>
      <c r="AD1705" s="159">
        <v>2500000</v>
      </c>
      <c r="AE1705" s="159">
        <v>27100000</v>
      </c>
      <c r="AF1705" s="159">
        <v>5018318.38</v>
      </c>
      <c r="AG1705" s="159">
        <v>834049.01</v>
      </c>
      <c r="AH1705" s="159">
        <v>741461.68</v>
      </c>
      <c r="AI1705" s="159">
        <v>0</v>
      </c>
      <c r="AJ1705" s="159">
        <v>0</v>
      </c>
    </row>
    <row r="1706" spans="1:36">
      <c r="A1706" s="153">
        <v>22</v>
      </c>
      <c r="B1706" s="154">
        <v>14</v>
      </c>
      <c r="C1706" s="154">
        <v>3</v>
      </c>
      <c r="D1706" s="155">
        <v>2</v>
      </c>
      <c r="E1706" s="155" t="s">
        <v>556</v>
      </c>
      <c r="F1706" s="156" t="s">
        <v>4978</v>
      </c>
      <c r="G1706" s="156" t="s">
        <v>556</v>
      </c>
      <c r="H1706" s="156" t="s">
        <v>4979</v>
      </c>
      <c r="I1706" s="155">
        <v>2214032</v>
      </c>
      <c r="J1706" s="157" t="s">
        <v>1231</v>
      </c>
      <c r="K1706" s="157"/>
      <c r="L1706" s="155">
        <v>2022</v>
      </c>
      <c r="M1706" s="158">
        <v>3631</v>
      </c>
      <c r="N1706" s="159">
        <v>21414385.91</v>
      </c>
      <c r="O1706" s="159">
        <v>19357321.25</v>
      </c>
      <c r="P1706" s="159">
        <v>13016487.66</v>
      </c>
      <c r="Q1706" s="159">
        <v>5859207</v>
      </c>
      <c r="R1706" s="159">
        <v>7157280.6600000001</v>
      </c>
      <c r="S1706" s="159">
        <v>2057064.66</v>
      </c>
      <c r="T1706" s="159">
        <v>338610.9</v>
      </c>
      <c r="U1706" s="159">
        <v>20040863.329999998</v>
      </c>
      <c r="V1706" s="159">
        <v>18480531.390000001</v>
      </c>
      <c r="W1706" s="159">
        <v>6865608.9100000001</v>
      </c>
      <c r="X1706" s="159">
        <v>214646.62</v>
      </c>
      <c r="Y1706" s="159">
        <v>1560331.94</v>
      </c>
      <c r="Z1706" s="159">
        <v>504162.42</v>
      </c>
      <c r="AA1706" s="159">
        <v>450000</v>
      </c>
      <c r="AB1706" s="159">
        <v>54162.419999999984</v>
      </c>
      <c r="AC1706" s="159">
        <v>780000</v>
      </c>
      <c r="AD1706" s="159">
        <v>780000</v>
      </c>
      <c r="AE1706" s="159">
        <v>8021360</v>
      </c>
      <c r="AF1706" s="159">
        <v>876789.86</v>
      </c>
      <c r="AG1706" s="159">
        <v>89367.93</v>
      </c>
      <c r="AH1706" s="159">
        <v>89367.93</v>
      </c>
      <c r="AI1706" s="159">
        <v>0</v>
      </c>
      <c r="AJ1706" s="159">
        <v>0</v>
      </c>
    </row>
    <row r="1707" spans="1:36">
      <c r="A1707" s="153">
        <v>22</v>
      </c>
      <c r="B1707" s="154">
        <v>14</v>
      </c>
      <c r="C1707" s="154">
        <v>4</v>
      </c>
      <c r="D1707" s="155">
        <v>3</v>
      </c>
      <c r="E1707" s="155" t="s">
        <v>556</v>
      </c>
      <c r="F1707" s="156" t="s">
        <v>4976</v>
      </c>
      <c r="G1707" s="156" t="s">
        <v>556</v>
      </c>
      <c r="H1707" s="156" t="s">
        <v>4980</v>
      </c>
      <c r="I1707" s="155">
        <v>2214043</v>
      </c>
      <c r="J1707" s="157" t="s">
        <v>1230</v>
      </c>
      <c r="K1707" s="157"/>
      <c r="L1707" s="155">
        <v>2022</v>
      </c>
      <c r="M1707" s="158">
        <v>16101</v>
      </c>
      <c r="N1707" s="159">
        <v>84578675.700000003</v>
      </c>
      <c r="O1707" s="159">
        <v>79560344.719999999</v>
      </c>
      <c r="P1707" s="159">
        <v>50409408.510000005</v>
      </c>
      <c r="Q1707" s="159">
        <v>18983646</v>
      </c>
      <c r="R1707" s="159">
        <v>31425762.510000002</v>
      </c>
      <c r="S1707" s="159">
        <v>5018330.9800000004</v>
      </c>
      <c r="T1707" s="159">
        <v>1702373.71</v>
      </c>
      <c r="U1707" s="159">
        <v>82362503.060000002</v>
      </c>
      <c r="V1707" s="159">
        <v>74983579.230000004</v>
      </c>
      <c r="W1707" s="159">
        <v>26809840.190000001</v>
      </c>
      <c r="X1707" s="159">
        <v>547634.02</v>
      </c>
      <c r="Y1707" s="159">
        <v>7378923.8300000001</v>
      </c>
      <c r="Z1707" s="159">
        <v>4138204.61</v>
      </c>
      <c r="AA1707" s="159">
        <v>2000000</v>
      </c>
      <c r="AB1707" s="159">
        <v>2138204.61</v>
      </c>
      <c r="AC1707" s="159">
        <v>2344386.12</v>
      </c>
      <c r="AD1707" s="159">
        <v>2344386.12</v>
      </c>
      <c r="AE1707" s="159">
        <v>24960162.649999999</v>
      </c>
      <c r="AF1707" s="159">
        <v>4576765.49</v>
      </c>
      <c r="AG1707" s="159">
        <v>276675.34999999998</v>
      </c>
      <c r="AH1707" s="159">
        <v>256253.48</v>
      </c>
      <c r="AI1707" s="159">
        <v>0</v>
      </c>
      <c r="AJ1707" s="159">
        <v>0</v>
      </c>
    </row>
    <row r="1708" spans="1:36">
      <c r="A1708" s="153">
        <v>22</v>
      </c>
      <c r="B1708" s="154">
        <v>14</v>
      </c>
      <c r="C1708" s="154">
        <v>5</v>
      </c>
      <c r="D1708" s="155">
        <v>2</v>
      </c>
      <c r="E1708" s="155" t="s">
        <v>556</v>
      </c>
      <c r="F1708" s="156" t="s">
        <v>4978</v>
      </c>
      <c r="G1708" s="156" t="s">
        <v>556</v>
      </c>
      <c r="H1708" s="156" t="s">
        <v>4981</v>
      </c>
      <c r="I1708" s="155">
        <v>2214052</v>
      </c>
      <c r="J1708" s="157" t="s">
        <v>1229</v>
      </c>
      <c r="K1708" s="157"/>
      <c r="L1708" s="155">
        <v>2022</v>
      </c>
      <c r="M1708" s="158">
        <v>5499</v>
      </c>
      <c r="N1708" s="159">
        <v>31355211.949999999</v>
      </c>
      <c r="O1708" s="159">
        <v>29641595.530000001</v>
      </c>
      <c r="P1708" s="159">
        <v>19302689.399999999</v>
      </c>
      <c r="Q1708" s="159">
        <v>7102780</v>
      </c>
      <c r="R1708" s="159">
        <v>12199909.4</v>
      </c>
      <c r="S1708" s="159">
        <v>1713616.42</v>
      </c>
      <c r="T1708" s="159">
        <v>106747.97</v>
      </c>
      <c r="U1708" s="159">
        <v>28701847.190000001</v>
      </c>
      <c r="V1708" s="159">
        <v>27559419.079999998</v>
      </c>
      <c r="W1708" s="159">
        <v>10047448.35</v>
      </c>
      <c r="X1708" s="159">
        <v>135334.93</v>
      </c>
      <c r="Y1708" s="159">
        <v>1142428.1100000001</v>
      </c>
      <c r="Z1708" s="159">
        <v>1263731.53</v>
      </c>
      <c r="AA1708" s="159">
        <v>0</v>
      </c>
      <c r="AB1708" s="159">
        <v>1263731.53</v>
      </c>
      <c r="AC1708" s="159">
        <v>700000</v>
      </c>
      <c r="AD1708" s="159">
        <v>700000</v>
      </c>
      <c r="AE1708" s="159">
        <v>7679670</v>
      </c>
      <c r="AF1708" s="159">
        <v>2082176.45</v>
      </c>
      <c r="AG1708" s="159">
        <v>114999.87</v>
      </c>
      <c r="AH1708" s="159">
        <v>114999.87</v>
      </c>
      <c r="AI1708" s="159">
        <v>0</v>
      </c>
      <c r="AJ1708" s="159">
        <v>0</v>
      </c>
    </row>
    <row r="1709" spans="1:36">
      <c r="A1709" s="153">
        <v>22</v>
      </c>
      <c r="B1709" s="154">
        <v>14</v>
      </c>
      <c r="C1709" s="154">
        <v>6</v>
      </c>
      <c r="D1709" s="155">
        <v>2</v>
      </c>
      <c r="E1709" s="155" t="s">
        <v>556</v>
      </c>
      <c r="F1709" s="156" t="s">
        <v>4978</v>
      </c>
      <c r="G1709" s="156" t="s">
        <v>556</v>
      </c>
      <c r="H1709" s="156" t="s">
        <v>4982</v>
      </c>
      <c r="I1709" s="155">
        <v>2214062</v>
      </c>
      <c r="J1709" s="157" t="s">
        <v>1228</v>
      </c>
      <c r="K1709" s="157"/>
      <c r="L1709" s="155">
        <v>2022</v>
      </c>
      <c r="M1709" s="158">
        <v>15191</v>
      </c>
      <c r="N1709" s="159">
        <v>92046437.670000002</v>
      </c>
      <c r="O1709" s="159">
        <v>83432293.109999999</v>
      </c>
      <c r="P1709" s="159">
        <v>42908486.600000001</v>
      </c>
      <c r="Q1709" s="159">
        <v>11331982</v>
      </c>
      <c r="R1709" s="159">
        <v>31576504.600000001</v>
      </c>
      <c r="S1709" s="159">
        <v>8614144.5600000005</v>
      </c>
      <c r="T1709" s="159">
        <v>119779.14</v>
      </c>
      <c r="U1709" s="159">
        <v>87466570.420000002</v>
      </c>
      <c r="V1709" s="159">
        <v>75352845.439999998</v>
      </c>
      <c r="W1709" s="159">
        <v>23322792.399999999</v>
      </c>
      <c r="X1709" s="159">
        <v>55850.27</v>
      </c>
      <c r="Y1709" s="159">
        <v>12113724.98</v>
      </c>
      <c r="Z1709" s="159">
        <v>9324316.8000000007</v>
      </c>
      <c r="AA1709" s="159">
        <v>4648780</v>
      </c>
      <c r="AB1709" s="159">
        <v>4675536.8000000007</v>
      </c>
      <c r="AC1709" s="159">
        <v>1364250</v>
      </c>
      <c r="AD1709" s="159">
        <v>1364250</v>
      </c>
      <c r="AE1709" s="159">
        <v>5650530</v>
      </c>
      <c r="AF1709" s="159">
        <v>8079447.6699999999</v>
      </c>
      <c r="AG1709" s="159">
        <v>196769.3</v>
      </c>
      <c r="AH1709" s="159">
        <v>164955.29999999999</v>
      </c>
      <c r="AI1709" s="159">
        <v>0</v>
      </c>
      <c r="AJ1709" s="159">
        <v>0</v>
      </c>
    </row>
    <row r="1710" spans="1:36">
      <c r="A1710" s="153">
        <v>22</v>
      </c>
      <c r="B1710" s="154">
        <v>15</v>
      </c>
      <c r="C1710" s="154">
        <v>1</v>
      </c>
      <c r="D1710" s="155">
        <v>1</v>
      </c>
      <c r="E1710" s="155" t="s">
        <v>556</v>
      </c>
      <c r="F1710" s="156" t="s">
        <v>4983</v>
      </c>
      <c r="G1710" s="156" t="s">
        <v>556</v>
      </c>
      <c r="H1710" s="156" t="s">
        <v>4984</v>
      </c>
      <c r="I1710" s="155">
        <v>2215011</v>
      </c>
      <c r="J1710" s="157" t="s">
        <v>1227</v>
      </c>
      <c r="K1710" s="157"/>
      <c r="L1710" s="155">
        <v>2022</v>
      </c>
      <c r="M1710" s="158">
        <v>26535</v>
      </c>
      <c r="N1710" s="159">
        <v>141346769.87</v>
      </c>
      <c r="O1710" s="159">
        <v>137840058.80000001</v>
      </c>
      <c r="P1710" s="159">
        <v>81747029.280000001</v>
      </c>
      <c r="Q1710" s="159">
        <v>27904988</v>
      </c>
      <c r="R1710" s="159">
        <v>53842041.280000001</v>
      </c>
      <c r="S1710" s="159">
        <v>3506711.07</v>
      </c>
      <c r="T1710" s="159">
        <v>657977.91</v>
      </c>
      <c r="U1710" s="159">
        <v>143040577.74000001</v>
      </c>
      <c r="V1710" s="159">
        <v>130284586.12</v>
      </c>
      <c r="W1710" s="159">
        <v>40861197.700000003</v>
      </c>
      <c r="X1710" s="159">
        <v>286462.89</v>
      </c>
      <c r="Y1710" s="159">
        <v>12755991.619999999</v>
      </c>
      <c r="Z1710" s="159">
        <v>19523558.98</v>
      </c>
      <c r="AA1710" s="159">
        <v>4050000</v>
      </c>
      <c r="AB1710" s="159">
        <v>15473558.98</v>
      </c>
      <c r="AC1710" s="159">
        <v>4283857.72</v>
      </c>
      <c r="AD1710" s="159">
        <v>4283857.72</v>
      </c>
      <c r="AE1710" s="159">
        <v>22302207.48</v>
      </c>
      <c r="AF1710" s="159">
        <v>7555472.6799999997</v>
      </c>
      <c r="AG1710" s="159">
        <v>1118361.28</v>
      </c>
      <c r="AH1710" s="159">
        <v>958303.43</v>
      </c>
      <c r="AI1710" s="159">
        <v>0</v>
      </c>
      <c r="AJ1710" s="159">
        <v>0</v>
      </c>
    </row>
    <row r="1711" spans="1:36">
      <c r="A1711" s="153">
        <v>22</v>
      </c>
      <c r="B1711" s="154">
        <v>15</v>
      </c>
      <c r="C1711" s="154">
        <v>2</v>
      </c>
      <c r="D1711" s="155">
        <v>1</v>
      </c>
      <c r="E1711" s="155" t="s">
        <v>556</v>
      </c>
      <c r="F1711" s="156" t="s">
        <v>4983</v>
      </c>
      <c r="G1711" s="156" t="s">
        <v>556</v>
      </c>
      <c r="H1711" s="156" t="s">
        <v>4985</v>
      </c>
      <c r="I1711" s="155">
        <v>2215021</v>
      </c>
      <c r="J1711" s="157" t="s">
        <v>1226</v>
      </c>
      <c r="K1711" s="157"/>
      <c r="L1711" s="155">
        <v>2022</v>
      </c>
      <c r="M1711" s="158">
        <v>49363</v>
      </c>
      <c r="N1711" s="159">
        <v>277959463.56</v>
      </c>
      <c r="O1711" s="159">
        <v>251988538.28999999</v>
      </c>
      <c r="P1711" s="159">
        <v>135337667.94</v>
      </c>
      <c r="Q1711" s="159">
        <v>46931749</v>
      </c>
      <c r="R1711" s="159">
        <v>88405918.939999998</v>
      </c>
      <c r="S1711" s="159">
        <v>25970925.27</v>
      </c>
      <c r="T1711" s="159">
        <v>7248327.1299999999</v>
      </c>
      <c r="U1711" s="159">
        <v>280773863.73000002</v>
      </c>
      <c r="V1711" s="159">
        <v>228766256.27000001</v>
      </c>
      <c r="W1711" s="159">
        <v>75594734.75</v>
      </c>
      <c r="X1711" s="159">
        <v>620202.29</v>
      </c>
      <c r="Y1711" s="159">
        <v>52007607.460000001</v>
      </c>
      <c r="Z1711" s="159">
        <v>62216125.780000001</v>
      </c>
      <c r="AA1711" s="159">
        <v>31000000</v>
      </c>
      <c r="AB1711" s="159">
        <v>31216125.780000001</v>
      </c>
      <c r="AC1711" s="159">
        <v>5651060</v>
      </c>
      <c r="AD1711" s="159">
        <v>5651060</v>
      </c>
      <c r="AE1711" s="159">
        <v>57753114.280000001</v>
      </c>
      <c r="AF1711" s="159">
        <v>23222282.02</v>
      </c>
      <c r="AG1711" s="159">
        <v>1293851.92</v>
      </c>
      <c r="AH1711" s="159">
        <v>910635.5</v>
      </c>
      <c r="AI1711" s="159">
        <v>0</v>
      </c>
      <c r="AJ1711" s="159">
        <v>0</v>
      </c>
    </row>
    <row r="1712" spans="1:36">
      <c r="A1712" s="153">
        <v>22</v>
      </c>
      <c r="B1712" s="154">
        <v>15</v>
      </c>
      <c r="C1712" s="154">
        <v>3</v>
      </c>
      <c r="D1712" s="155">
        <v>1</v>
      </c>
      <c r="E1712" s="155" t="s">
        <v>556</v>
      </c>
      <c r="F1712" s="156" t="s">
        <v>4983</v>
      </c>
      <c r="G1712" s="156" t="s">
        <v>556</v>
      </c>
      <c r="H1712" s="156" t="s">
        <v>4986</v>
      </c>
      <c r="I1712" s="155">
        <v>2215031</v>
      </c>
      <c r="J1712" s="157" t="s">
        <v>1219</v>
      </c>
      <c r="K1712" s="157"/>
      <c r="L1712" s="155">
        <v>2022</v>
      </c>
      <c r="M1712" s="158">
        <v>49351</v>
      </c>
      <c r="N1712" s="159">
        <v>272074699.77999997</v>
      </c>
      <c r="O1712" s="159">
        <v>255254707.71000001</v>
      </c>
      <c r="P1712" s="159">
        <v>155590257.03</v>
      </c>
      <c r="Q1712" s="159">
        <v>57165970</v>
      </c>
      <c r="R1712" s="159">
        <v>98424287.030000001</v>
      </c>
      <c r="S1712" s="159">
        <v>16819992.07</v>
      </c>
      <c r="T1712" s="159">
        <v>3708858.04</v>
      </c>
      <c r="U1712" s="159">
        <v>281369954.45999998</v>
      </c>
      <c r="V1712" s="159">
        <v>240760724.09</v>
      </c>
      <c r="W1712" s="159">
        <v>66185629.93</v>
      </c>
      <c r="X1712" s="159">
        <v>1178989.3700000001</v>
      </c>
      <c r="Y1712" s="159">
        <v>40609230.369999997</v>
      </c>
      <c r="Z1712" s="159">
        <v>33054317.420000002</v>
      </c>
      <c r="AA1712" s="159">
        <v>13418552</v>
      </c>
      <c r="AB1712" s="159">
        <v>19635765.420000002</v>
      </c>
      <c r="AC1712" s="159">
        <v>2497464</v>
      </c>
      <c r="AD1712" s="159">
        <v>2497464</v>
      </c>
      <c r="AE1712" s="159">
        <v>77979328</v>
      </c>
      <c r="AF1712" s="159">
        <v>14493983.619999999</v>
      </c>
      <c r="AG1712" s="159">
        <v>916002.9</v>
      </c>
      <c r="AH1712" s="159">
        <v>735996.83</v>
      </c>
      <c r="AI1712" s="159">
        <v>1500000</v>
      </c>
      <c r="AJ1712" s="159">
        <v>0</v>
      </c>
    </row>
    <row r="1713" spans="1:36">
      <c r="A1713" s="153">
        <v>22</v>
      </c>
      <c r="B1713" s="154">
        <v>15</v>
      </c>
      <c r="C1713" s="154">
        <v>4</v>
      </c>
      <c r="D1713" s="155">
        <v>2</v>
      </c>
      <c r="E1713" s="155" t="s">
        <v>556</v>
      </c>
      <c r="F1713" s="156" t="s">
        <v>4987</v>
      </c>
      <c r="G1713" s="156" t="s">
        <v>556</v>
      </c>
      <c r="H1713" s="156" t="s">
        <v>4988</v>
      </c>
      <c r="I1713" s="155">
        <v>2215042</v>
      </c>
      <c r="J1713" s="157" t="s">
        <v>1225</v>
      </c>
      <c r="K1713" s="157"/>
      <c r="L1713" s="155">
        <v>2022</v>
      </c>
      <c r="M1713" s="158">
        <v>5477</v>
      </c>
      <c r="N1713" s="159">
        <v>42094845.229999997</v>
      </c>
      <c r="O1713" s="159">
        <v>35758904.329999998</v>
      </c>
      <c r="P1713" s="159">
        <v>19922121.460000001</v>
      </c>
      <c r="Q1713" s="159">
        <v>7885246</v>
      </c>
      <c r="R1713" s="159">
        <v>12036875.460000001</v>
      </c>
      <c r="S1713" s="159">
        <v>6335940.9000000004</v>
      </c>
      <c r="T1713" s="159">
        <v>1626366.73</v>
      </c>
      <c r="U1713" s="159">
        <v>32074770.670000002</v>
      </c>
      <c r="V1713" s="159">
        <v>28444580.539999999</v>
      </c>
      <c r="W1713" s="159">
        <v>9005620.8499999996</v>
      </c>
      <c r="X1713" s="159">
        <v>82096.149999999994</v>
      </c>
      <c r="Y1713" s="159">
        <v>3630190.13</v>
      </c>
      <c r="Z1713" s="159">
        <v>2896575.93</v>
      </c>
      <c r="AA1713" s="159">
        <v>0</v>
      </c>
      <c r="AB1713" s="159">
        <v>2896575.93</v>
      </c>
      <c r="AC1713" s="159">
        <v>800592</v>
      </c>
      <c r="AD1713" s="159">
        <v>800592</v>
      </c>
      <c r="AE1713" s="159">
        <v>4161408</v>
      </c>
      <c r="AF1713" s="159">
        <v>7314323.79</v>
      </c>
      <c r="AG1713" s="159">
        <v>134844.79</v>
      </c>
      <c r="AH1713" s="159">
        <v>134844.79</v>
      </c>
      <c r="AI1713" s="159">
        <v>0</v>
      </c>
      <c r="AJ1713" s="159">
        <v>0</v>
      </c>
    </row>
    <row r="1714" spans="1:36">
      <c r="A1714" s="153">
        <v>22</v>
      </c>
      <c r="B1714" s="154">
        <v>15</v>
      </c>
      <c r="C1714" s="154">
        <v>5</v>
      </c>
      <c r="D1714" s="155">
        <v>2</v>
      </c>
      <c r="E1714" s="155" t="s">
        <v>556</v>
      </c>
      <c r="F1714" s="156" t="s">
        <v>4987</v>
      </c>
      <c r="G1714" s="156" t="s">
        <v>556</v>
      </c>
      <c r="H1714" s="156" t="s">
        <v>4989</v>
      </c>
      <c r="I1714" s="155">
        <v>2215052</v>
      </c>
      <c r="J1714" s="157" t="s">
        <v>1224</v>
      </c>
      <c r="K1714" s="157"/>
      <c r="L1714" s="155">
        <v>2022</v>
      </c>
      <c r="M1714" s="158">
        <v>7463</v>
      </c>
      <c r="N1714" s="159">
        <v>59127296.32</v>
      </c>
      <c r="O1714" s="159">
        <v>57684709.299999997</v>
      </c>
      <c r="P1714" s="159">
        <v>29792894.960000001</v>
      </c>
      <c r="Q1714" s="159">
        <v>10877538</v>
      </c>
      <c r="R1714" s="159">
        <v>18915356.960000001</v>
      </c>
      <c r="S1714" s="159">
        <v>1442587.02</v>
      </c>
      <c r="T1714" s="159">
        <v>424076.65</v>
      </c>
      <c r="U1714" s="159">
        <v>48854186.619999997</v>
      </c>
      <c r="V1714" s="159">
        <v>43995756.210000001</v>
      </c>
      <c r="W1714" s="159">
        <v>13973940.859999999</v>
      </c>
      <c r="X1714" s="159">
        <v>239173.51</v>
      </c>
      <c r="Y1714" s="159">
        <v>4858430.41</v>
      </c>
      <c r="Z1714" s="159">
        <v>1223806.53</v>
      </c>
      <c r="AA1714" s="159">
        <v>0</v>
      </c>
      <c r="AB1714" s="159">
        <v>1223806.53</v>
      </c>
      <c r="AC1714" s="159">
        <v>5513460</v>
      </c>
      <c r="AD1714" s="159">
        <v>5513460</v>
      </c>
      <c r="AE1714" s="159">
        <v>6669230</v>
      </c>
      <c r="AF1714" s="159">
        <v>13688953.09</v>
      </c>
      <c r="AG1714" s="159">
        <v>466369.17</v>
      </c>
      <c r="AH1714" s="159">
        <v>604738.47</v>
      </c>
      <c r="AI1714" s="159">
        <v>0</v>
      </c>
      <c r="AJ1714" s="159">
        <v>0</v>
      </c>
    </row>
    <row r="1715" spans="1:36">
      <c r="A1715" s="153">
        <v>22</v>
      </c>
      <c r="B1715" s="154">
        <v>15</v>
      </c>
      <c r="C1715" s="154">
        <v>6</v>
      </c>
      <c r="D1715" s="155">
        <v>2</v>
      </c>
      <c r="E1715" s="155" t="s">
        <v>556</v>
      </c>
      <c r="F1715" s="156" t="s">
        <v>4987</v>
      </c>
      <c r="G1715" s="156" t="s">
        <v>556</v>
      </c>
      <c r="H1715" s="156" t="s">
        <v>4990</v>
      </c>
      <c r="I1715" s="155">
        <v>2215062</v>
      </c>
      <c r="J1715" s="157" t="s">
        <v>1223</v>
      </c>
      <c r="K1715" s="157"/>
      <c r="L1715" s="155">
        <v>2022</v>
      </c>
      <c r="M1715" s="158">
        <v>6450</v>
      </c>
      <c r="N1715" s="159">
        <v>48662483.340000004</v>
      </c>
      <c r="O1715" s="159">
        <v>43747134.520000003</v>
      </c>
      <c r="P1715" s="159">
        <v>33391197.23</v>
      </c>
      <c r="Q1715" s="159">
        <v>16101142</v>
      </c>
      <c r="R1715" s="159">
        <v>17290055.23</v>
      </c>
      <c r="S1715" s="159">
        <v>4915348.82</v>
      </c>
      <c r="T1715" s="159">
        <v>151876.22</v>
      </c>
      <c r="U1715" s="159">
        <v>44243753.030000001</v>
      </c>
      <c r="V1715" s="159">
        <v>40998320.670000002</v>
      </c>
      <c r="W1715" s="159">
        <v>14508675.57</v>
      </c>
      <c r="X1715" s="159">
        <v>99314.07</v>
      </c>
      <c r="Y1715" s="159">
        <v>3245432.36</v>
      </c>
      <c r="Z1715" s="159">
        <v>2354045.27</v>
      </c>
      <c r="AA1715" s="159">
        <v>674733</v>
      </c>
      <c r="AB1715" s="159">
        <v>1679312.27</v>
      </c>
      <c r="AC1715" s="159">
        <v>718500</v>
      </c>
      <c r="AD1715" s="159">
        <v>718500</v>
      </c>
      <c r="AE1715" s="159">
        <v>5550733</v>
      </c>
      <c r="AF1715" s="159">
        <v>2748813.85</v>
      </c>
      <c r="AG1715" s="159">
        <v>550879.18999999994</v>
      </c>
      <c r="AH1715" s="159">
        <v>745255.92</v>
      </c>
      <c r="AI1715" s="159">
        <v>0</v>
      </c>
      <c r="AJ1715" s="159">
        <v>0</v>
      </c>
    </row>
    <row r="1716" spans="1:36">
      <c r="A1716" s="153">
        <v>22</v>
      </c>
      <c r="B1716" s="154">
        <v>15</v>
      </c>
      <c r="C1716" s="154">
        <v>7</v>
      </c>
      <c r="D1716" s="155">
        <v>2</v>
      </c>
      <c r="E1716" s="155" t="s">
        <v>556</v>
      </c>
      <c r="F1716" s="156" t="s">
        <v>4987</v>
      </c>
      <c r="G1716" s="156" t="s">
        <v>556</v>
      </c>
      <c r="H1716" s="156" t="s">
        <v>4991</v>
      </c>
      <c r="I1716" s="155">
        <v>2215072</v>
      </c>
      <c r="J1716" s="157" t="s">
        <v>1222</v>
      </c>
      <c r="K1716" s="157"/>
      <c r="L1716" s="155">
        <v>2022</v>
      </c>
      <c r="M1716" s="158">
        <v>16675</v>
      </c>
      <c r="N1716" s="159">
        <v>108575615.45999999</v>
      </c>
      <c r="O1716" s="159">
        <v>105528761.28</v>
      </c>
      <c r="P1716" s="159">
        <v>70673674.049999997</v>
      </c>
      <c r="Q1716" s="159">
        <v>28623339</v>
      </c>
      <c r="R1716" s="159">
        <v>42050335.049999997</v>
      </c>
      <c r="S1716" s="159">
        <v>3046854.18</v>
      </c>
      <c r="T1716" s="159">
        <v>56081.56</v>
      </c>
      <c r="U1716" s="159">
        <v>110579077.12</v>
      </c>
      <c r="V1716" s="159">
        <v>101348323.09</v>
      </c>
      <c r="W1716" s="159">
        <v>35678105.380000003</v>
      </c>
      <c r="X1716" s="159">
        <v>563237.18000000005</v>
      </c>
      <c r="Y1716" s="159">
        <v>9230754.0299999993</v>
      </c>
      <c r="Z1716" s="159">
        <v>12659281.220000001</v>
      </c>
      <c r="AA1716" s="159">
        <v>11750000</v>
      </c>
      <c r="AB1716" s="159">
        <v>909281.22000000067</v>
      </c>
      <c r="AC1716" s="159">
        <v>3867288</v>
      </c>
      <c r="AD1716" s="159">
        <v>3867288</v>
      </c>
      <c r="AE1716" s="159">
        <v>46117966.460000001</v>
      </c>
      <c r="AF1716" s="159">
        <v>4180438.19</v>
      </c>
      <c r="AG1716" s="159">
        <v>464733.65</v>
      </c>
      <c r="AH1716" s="159">
        <v>511343.42</v>
      </c>
      <c r="AI1716" s="159">
        <v>0</v>
      </c>
      <c r="AJ1716" s="159">
        <v>0</v>
      </c>
    </row>
    <row r="1717" spans="1:36">
      <c r="A1717" s="153">
        <v>22</v>
      </c>
      <c r="B1717" s="154">
        <v>15</v>
      </c>
      <c r="C1717" s="154">
        <v>8</v>
      </c>
      <c r="D1717" s="155">
        <v>2</v>
      </c>
      <c r="E1717" s="155" t="s">
        <v>556</v>
      </c>
      <c r="F1717" s="156" t="s">
        <v>4987</v>
      </c>
      <c r="G1717" s="156" t="s">
        <v>556</v>
      </c>
      <c r="H1717" s="156" t="s">
        <v>4992</v>
      </c>
      <c r="I1717" s="155">
        <v>2215082</v>
      </c>
      <c r="J1717" s="157" t="s">
        <v>1221</v>
      </c>
      <c r="K1717" s="157"/>
      <c r="L1717" s="155">
        <v>2022</v>
      </c>
      <c r="M1717" s="158">
        <v>12090</v>
      </c>
      <c r="N1717" s="159">
        <v>76772468.109999999</v>
      </c>
      <c r="O1717" s="159">
        <v>74722254.819999993</v>
      </c>
      <c r="P1717" s="159">
        <v>55156424.620000005</v>
      </c>
      <c r="Q1717" s="159">
        <v>25574254</v>
      </c>
      <c r="R1717" s="159">
        <v>29582170.620000001</v>
      </c>
      <c r="S1717" s="159">
        <v>2050213.29</v>
      </c>
      <c r="T1717" s="159">
        <v>1128983.32</v>
      </c>
      <c r="U1717" s="159">
        <v>73930389.670000002</v>
      </c>
      <c r="V1717" s="159">
        <v>66119522.130000003</v>
      </c>
      <c r="W1717" s="159">
        <v>23521981.379999999</v>
      </c>
      <c r="X1717" s="159">
        <v>296507.06</v>
      </c>
      <c r="Y1717" s="159">
        <v>7810867.54</v>
      </c>
      <c r="Z1717" s="159">
        <v>2919924.9</v>
      </c>
      <c r="AA1717" s="159">
        <v>2000000</v>
      </c>
      <c r="AB1717" s="159">
        <v>919924.89999999991</v>
      </c>
      <c r="AC1717" s="159">
        <v>3364049</v>
      </c>
      <c r="AD1717" s="159">
        <v>3364049</v>
      </c>
      <c r="AE1717" s="159">
        <v>14717055.970000001</v>
      </c>
      <c r="AF1717" s="159">
        <v>8602732.6899999995</v>
      </c>
      <c r="AG1717" s="159">
        <v>215532.27</v>
      </c>
      <c r="AH1717" s="159">
        <v>196788.4</v>
      </c>
      <c r="AI1717" s="159">
        <v>1054.72</v>
      </c>
      <c r="AJ1717" s="159">
        <v>0</v>
      </c>
    </row>
    <row r="1718" spans="1:36">
      <c r="A1718" s="153">
        <v>22</v>
      </c>
      <c r="B1718" s="154">
        <v>15</v>
      </c>
      <c r="C1718" s="154">
        <v>9</v>
      </c>
      <c r="D1718" s="155">
        <v>2</v>
      </c>
      <c r="E1718" s="155" t="s">
        <v>556</v>
      </c>
      <c r="F1718" s="156" t="s">
        <v>4987</v>
      </c>
      <c r="G1718" s="156" t="s">
        <v>556</v>
      </c>
      <c r="H1718" s="156" t="s">
        <v>4993</v>
      </c>
      <c r="I1718" s="155">
        <v>2215092</v>
      </c>
      <c r="J1718" s="157" t="s">
        <v>1220</v>
      </c>
      <c r="K1718" s="157"/>
      <c r="L1718" s="155">
        <v>2022</v>
      </c>
      <c r="M1718" s="158">
        <v>18452</v>
      </c>
      <c r="N1718" s="159">
        <v>139968595.56</v>
      </c>
      <c r="O1718" s="159">
        <v>128491698.14</v>
      </c>
      <c r="P1718" s="159">
        <v>76831241.390000001</v>
      </c>
      <c r="Q1718" s="159">
        <v>30792761</v>
      </c>
      <c r="R1718" s="159">
        <v>46038480.390000001</v>
      </c>
      <c r="S1718" s="159">
        <v>11476897.42</v>
      </c>
      <c r="T1718" s="159">
        <v>679565.09</v>
      </c>
      <c r="U1718" s="159">
        <v>124082349.92</v>
      </c>
      <c r="V1718" s="159">
        <v>102618164.44</v>
      </c>
      <c r="W1718" s="159">
        <v>28869064.25</v>
      </c>
      <c r="X1718" s="159">
        <v>757219.83</v>
      </c>
      <c r="Y1718" s="159">
        <v>21464185.48</v>
      </c>
      <c r="Z1718" s="159">
        <v>12674512.470000001</v>
      </c>
      <c r="AA1718" s="159">
        <v>0</v>
      </c>
      <c r="AB1718" s="159">
        <v>12674512.470000001</v>
      </c>
      <c r="AC1718" s="159">
        <v>3659677</v>
      </c>
      <c r="AD1718" s="159">
        <v>3659677</v>
      </c>
      <c r="AE1718" s="159">
        <v>39703853.130000003</v>
      </c>
      <c r="AF1718" s="159">
        <v>25873533.699999999</v>
      </c>
      <c r="AG1718" s="159">
        <v>512033.32</v>
      </c>
      <c r="AH1718" s="159">
        <v>382523.95</v>
      </c>
      <c r="AI1718" s="159">
        <v>0</v>
      </c>
      <c r="AJ1718" s="159">
        <v>0</v>
      </c>
    </row>
    <row r="1719" spans="1:36">
      <c r="A1719" s="153">
        <v>22</v>
      </c>
      <c r="B1719" s="154">
        <v>15</v>
      </c>
      <c r="C1719" s="154">
        <v>10</v>
      </c>
      <c r="D1719" s="155">
        <v>2</v>
      </c>
      <c r="E1719" s="155" t="s">
        <v>556</v>
      </c>
      <c r="F1719" s="156" t="s">
        <v>4987</v>
      </c>
      <c r="G1719" s="156" t="s">
        <v>556</v>
      </c>
      <c r="H1719" s="156" t="s">
        <v>4994</v>
      </c>
      <c r="I1719" s="155">
        <v>2215102</v>
      </c>
      <c r="J1719" s="157" t="s">
        <v>1219</v>
      </c>
      <c r="K1719" s="157"/>
      <c r="L1719" s="155">
        <v>2022</v>
      </c>
      <c r="M1719" s="158">
        <v>26910</v>
      </c>
      <c r="N1719" s="159">
        <v>168556372.93000001</v>
      </c>
      <c r="O1719" s="159">
        <v>158051775.21000001</v>
      </c>
      <c r="P1719" s="159">
        <v>98475526.659999996</v>
      </c>
      <c r="Q1719" s="159">
        <v>34364779</v>
      </c>
      <c r="R1719" s="159">
        <v>64110747.659999996</v>
      </c>
      <c r="S1719" s="159">
        <v>10504597.720000001</v>
      </c>
      <c r="T1719" s="159">
        <v>212575.86</v>
      </c>
      <c r="U1719" s="159">
        <v>152893689.25999999</v>
      </c>
      <c r="V1719" s="159">
        <v>140601200.40000001</v>
      </c>
      <c r="W1719" s="159">
        <v>42535803.359999999</v>
      </c>
      <c r="X1719" s="159">
        <v>661337.86</v>
      </c>
      <c r="Y1719" s="159">
        <v>12292488.859999999</v>
      </c>
      <c r="Z1719" s="159">
        <v>7822651.6500000004</v>
      </c>
      <c r="AA1719" s="159">
        <v>0</v>
      </c>
      <c r="AB1719" s="159">
        <v>7822651.6500000004</v>
      </c>
      <c r="AC1719" s="159">
        <v>4437512.04</v>
      </c>
      <c r="AD1719" s="159">
        <v>4437512.04</v>
      </c>
      <c r="AE1719" s="159">
        <v>41231268.079999998</v>
      </c>
      <c r="AF1719" s="159">
        <v>17450574.809999999</v>
      </c>
      <c r="AG1719" s="159">
        <v>497650.26</v>
      </c>
      <c r="AH1719" s="159">
        <v>498971.45</v>
      </c>
      <c r="AI1719" s="159">
        <v>0</v>
      </c>
      <c r="AJ1719" s="159">
        <v>0</v>
      </c>
    </row>
    <row r="1720" spans="1:36">
      <c r="A1720" s="153">
        <v>22</v>
      </c>
      <c r="B1720" s="154">
        <v>16</v>
      </c>
      <c r="C1720" s="154">
        <v>1</v>
      </c>
      <c r="D1720" s="155">
        <v>3</v>
      </c>
      <c r="E1720" s="155" t="s">
        <v>556</v>
      </c>
      <c r="F1720" s="156" t="s">
        <v>4995</v>
      </c>
      <c r="G1720" s="156" t="s">
        <v>556</v>
      </c>
      <c r="H1720" s="156" t="s">
        <v>4996</v>
      </c>
      <c r="I1720" s="155">
        <v>2216013</v>
      </c>
      <c r="J1720" s="157" t="s">
        <v>1218</v>
      </c>
      <c r="K1720" s="157"/>
      <c r="L1720" s="155">
        <v>2022</v>
      </c>
      <c r="M1720" s="158">
        <v>9178</v>
      </c>
      <c r="N1720" s="159">
        <v>52900160.350000001</v>
      </c>
      <c r="O1720" s="159">
        <v>48529766.049999997</v>
      </c>
      <c r="P1720" s="159">
        <v>33287785.32</v>
      </c>
      <c r="Q1720" s="159">
        <v>14000460</v>
      </c>
      <c r="R1720" s="159">
        <v>19287325.32</v>
      </c>
      <c r="S1720" s="159">
        <v>4370394.3</v>
      </c>
      <c r="T1720" s="159">
        <v>825214.36</v>
      </c>
      <c r="U1720" s="159">
        <v>52504421.899999999</v>
      </c>
      <c r="V1720" s="159">
        <v>45283979.649999999</v>
      </c>
      <c r="W1720" s="159">
        <v>16051217.810000001</v>
      </c>
      <c r="X1720" s="159">
        <v>147869.26999999999</v>
      </c>
      <c r="Y1720" s="159">
        <v>7220442.25</v>
      </c>
      <c r="Z1720" s="159">
        <v>6685033.79</v>
      </c>
      <c r="AA1720" s="159">
        <v>5400000</v>
      </c>
      <c r="AB1720" s="159">
        <v>1285033.79</v>
      </c>
      <c r="AC1720" s="159">
        <v>1200000</v>
      </c>
      <c r="AD1720" s="159">
        <v>1200000</v>
      </c>
      <c r="AE1720" s="159">
        <v>12065298</v>
      </c>
      <c r="AF1720" s="159">
        <v>3245786.4</v>
      </c>
      <c r="AG1720" s="159">
        <v>567180.76</v>
      </c>
      <c r="AH1720" s="159">
        <v>641887.59</v>
      </c>
      <c r="AI1720" s="159">
        <v>0</v>
      </c>
      <c r="AJ1720" s="159">
        <v>0</v>
      </c>
    </row>
    <row r="1721" spans="1:36">
      <c r="A1721" s="153">
        <v>22</v>
      </c>
      <c r="B1721" s="154">
        <v>16</v>
      </c>
      <c r="C1721" s="154">
        <v>2</v>
      </c>
      <c r="D1721" s="155">
        <v>2</v>
      </c>
      <c r="E1721" s="155" t="s">
        <v>556</v>
      </c>
      <c r="F1721" s="156" t="s">
        <v>4997</v>
      </c>
      <c r="G1721" s="156" t="s">
        <v>556</v>
      </c>
      <c r="H1721" s="156" t="s">
        <v>4998</v>
      </c>
      <c r="I1721" s="155">
        <v>2216022</v>
      </c>
      <c r="J1721" s="157" t="s">
        <v>1217</v>
      </c>
      <c r="K1721" s="157"/>
      <c r="L1721" s="155">
        <v>2022</v>
      </c>
      <c r="M1721" s="158">
        <v>3615</v>
      </c>
      <c r="N1721" s="159">
        <v>23269686.710000001</v>
      </c>
      <c r="O1721" s="159">
        <v>19888794.329999998</v>
      </c>
      <c r="P1721" s="159">
        <v>14642043.969999999</v>
      </c>
      <c r="Q1721" s="159">
        <v>6368749</v>
      </c>
      <c r="R1721" s="159">
        <v>8273294.9699999997</v>
      </c>
      <c r="S1721" s="159">
        <v>3380892.38</v>
      </c>
      <c r="T1721" s="159">
        <v>282225.51</v>
      </c>
      <c r="U1721" s="159">
        <v>21837620.25</v>
      </c>
      <c r="V1721" s="159">
        <v>18656007.149999999</v>
      </c>
      <c r="W1721" s="159">
        <v>6592018.25</v>
      </c>
      <c r="X1721" s="159">
        <v>86639.74</v>
      </c>
      <c r="Y1721" s="159">
        <v>3181613.1</v>
      </c>
      <c r="Z1721" s="159">
        <v>1497515</v>
      </c>
      <c r="AA1721" s="159">
        <v>0</v>
      </c>
      <c r="AB1721" s="159">
        <v>1497515</v>
      </c>
      <c r="AC1721" s="159">
        <v>857733.34</v>
      </c>
      <c r="AD1721" s="159">
        <v>857733.34</v>
      </c>
      <c r="AE1721" s="159">
        <v>3500000</v>
      </c>
      <c r="AF1721" s="159">
        <v>1232787.18</v>
      </c>
      <c r="AG1721" s="159">
        <v>534066.81999999995</v>
      </c>
      <c r="AH1721" s="159">
        <v>350210.38</v>
      </c>
      <c r="AI1721" s="159">
        <v>0</v>
      </c>
      <c r="AJ1721" s="159">
        <v>0</v>
      </c>
    </row>
    <row r="1722" spans="1:36">
      <c r="A1722" s="153">
        <v>22</v>
      </c>
      <c r="B1722" s="154">
        <v>16</v>
      </c>
      <c r="C1722" s="154">
        <v>3</v>
      </c>
      <c r="D1722" s="155">
        <v>2</v>
      </c>
      <c r="E1722" s="155" t="s">
        <v>556</v>
      </c>
      <c r="F1722" s="156" t="s">
        <v>4997</v>
      </c>
      <c r="G1722" s="156" t="s">
        <v>556</v>
      </c>
      <c r="H1722" s="156" t="s">
        <v>4999</v>
      </c>
      <c r="I1722" s="155">
        <v>2216032</v>
      </c>
      <c r="J1722" s="157" t="s">
        <v>1216</v>
      </c>
      <c r="K1722" s="157"/>
      <c r="L1722" s="155">
        <v>2022</v>
      </c>
      <c r="M1722" s="158">
        <v>3888</v>
      </c>
      <c r="N1722" s="159">
        <v>23589067.989999998</v>
      </c>
      <c r="O1722" s="159">
        <v>21047321.789999999</v>
      </c>
      <c r="P1722" s="159">
        <v>14561117.620000001</v>
      </c>
      <c r="Q1722" s="159">
        <v>6342460</v>
      </c>
      <c r="R1722" s="159">
        <v>8218657.6200000001</v>
      </c>
      <c r="S1722" s="159">
        <v>2541746.2000000002</v>
      </c>
      <c r="T1722" s="159">
        <v>8973.2000000000007</v>
      </c>
      <c r="U1722" s="159">
        <v>23267351.440000001</v>
      </c>
      <c r="V1722" s="159">
        <v>19151564.43</v>
      </c>
      <c r="W1722" s="159">
        <v>6852244.2999999998</v>
      </c>
      <c r="X1722" s="159">
        <v>29673.52</v>
      </c>
      <c r="Y1722" s="159">
        <v>4115787.01</v>
      </c>
      <c r="Z1722" s="159">
        <v>2824155.33</v>
      </c>
      <c r="AA1722" s="159">
        <v>1234560</v>
      </c>
      <c r="AB1722" s="159">
        <v>1589595.33</v>
      </c>
      <c r="AC1722" s="159">
        <v>580000</v>
      </c>
      <c r="AD1722" s="159">
        <v>580000</v>
      </c>
      <c r="AE1722" s="159">
        <v>2197060</v>
      </c>
      <c r="AF1722" s="159">
        <v>1895757.36</v>
      </c>
      <c r="AG1722" s="159">
        <v>147805.92000000001</v>
      </c>
      <c r="AH1722" s="159">
        <v>298298.08</v>
      </c>
      <c r="AI1722" s="159">
        <v>0</v>
      </c>
      <c r="AJ1722" s="159">
        <v>40000</v>
      </c>
    </row>
    <row r="1723" spans="1:36">
      <c r="A1723" s="153">
        <v>22</v>
      </c>
      <c r="B1723" s="154">
        <v>16</v>
      </c>
      <c r="C1723" s="154">
        <v>4</v>
      </c>
      <c r="D1723" s="155">
        <v>2</v>
      </c>
      <c r="E1723" s="155" t="s">
        <v>556</v>
      </c>
      <c r="F1723" s="156" t="s">
        <v>4997</v>
      </c>
      <c r="G1723" s="156" t="s">
        <v>556</v>
      </c>
      <c r="H1723" s="156" t="s">
        <v>5000</v>
      </c>
      <c r="I1723" s="155">
        <v>2216042</v>
      </c>
      <c r="J1723" s="157" t="s">
        <v>1215</v>
      </c>
      <c r="K1723" s="157"/>
      <c r="L1723" s="155">
        <v>2022</v>
      </c>
      <c r="M1723" s="158">
        <v>6217</v>
      </c>
      <c r="N1723" s="159">
        <v>38039169.880000003</v>
      </c>
      <c r="O1723" s="159">
        <v>31891247.59</v>
      </c>
      <c r="P1723" s="159">
        <v>22447972.050000001</v>
      </c>
      <c r="Q1723" s="159">
        <v>10201209</v>
      </c>
      <c r="R1723" s="159">
        <v>12246763.050000001</v>
      </c>
      <c r="S1723" s="159">
        <v>6147922.29</v>
      </c>
      <c r="T1723" s="159">
        <v>136921.49</v>
      </c>
      <c r="U1723" s="159">
        <v>37713276.189999998</v>
      </c>
      <c r="V1723" s="159">
        <v>29988872.98</v>
      </c>
      <c r="W1723" s="159">
        <v>10615441.51</v>
      </c>
      <c r="X1723" s="159">
        <v>241708.61</v>
      </c>
      <c r="Y1723" s="159">
        <v>7724403.21</v>
      </c>
      <c r="Z1723" s="159">
        <v>4023846.14</v>
      </c>
      <c r="AA1723" s="159">
        <v>3500000</v>
      </c>
      <c r="AB1723" s="159">
        <v>523846.14000000013</v>
      </c>
      <c r="AC1723" s="159">
        <v>2020973.74</v>
      </c>
      <c r="AD1723" s="159">
        <v>2020973.74</v>
      </c>
      <c r="AE1723" s="159">
        <v>12423326.67</v>
      </c>
      <c r="AF1723" s="159">
        <v>1902374.61</v>
      </c>
      <c r="AG1723" s="159">
        <v>411262.35</v>
      </c>
      <c r="AH1723" s="159">
        <v>323563.63</v>
      </c>
      <c r="AI1723" s="159">
        <v>0</v>
      </c>
      <c r="AJ1723" s="159">
        <v>0</v>
      </c>
    </row>
    <row r="1724" spans="1:36">
      <c r="A1724" s="153">
        <v>22</v>
      </c>
      <c r="B1724" s="154">
        <v>16</v>
      </c>
      <c r="C1724" s="154">
        <v>5</v>
      </c>
      <c r="D1724" s="155">
        <v>3</v>
      </c>
      <c r="E1724" s="155" t="s">
        <v>556</v>
      </c>
      <c r="F1724" s="156" t="s">
        <v>4995</v>
      </c>
      <c r="G1724" s="156" t="s">
        <v>556</v>
      </c>
      <c r="H1724" s="156" t="s">
        <v>5001</v>
      </c>
      <c r="I1724" s="155">
        <v>2216053</v>
      </c>
      <c r="J1724" s="157" t="s">
        <v>1214</v>
      </c>
      <c r="K1724" s="157"/>
      <c r="L1724" s="155">
        <v>2022</v>
      </c>
      <c r="M1724" s="158">
        <v>18243</v>
      </c>
      <c r="N1724" s="159">
        <v>89318952.459999993</v>
      </c>
      <c r="O1724" s="159">
        <v>85613976.209999993</v>
      </c>
      <c r="P1724" s="159">
        <v>49060442.149999999</v>
      </c>
      <c r="Q1724" s="159">
        <v>17298819</v>
      </c>
      <c r="R1724" s="159">
        <v>31761623.149999999</v>
      </c>
      <c r="S1724" s="159">
        <v>3704976.25</v>
      </c>
      <c r="T1724" s="159">
        <v>506962.7</v>
      </c>
      <c r="U1724" s="159">
        <v>86486275.310000002</v>
      </c>
      <c r="V1724" s="159">
        <v>78628927.459999993</v>
      </c>
      <c r="W1724" s="159">
        <v>25219744.789999999</v>
      </c>
      <c r="X1724" s="159">
        <v>0</v>
      </c>
      <c r="Y1724" s="159">
        <v>7857347.8499999996</v>
      </c>
      <c r="Z1724" s="159">
        <v>9527713.3699999992</v>
      </c>
      <c r="AA1724" s="159">
        <v>0</v>
      </c>
      <c r="AB1724" s="159">
        <v>9527713.3699999992</v>
      </c>
      <c r="AC1724" s="159">
        <v>85443</v>
      </c>
      <c r="AD1724" s="159">
        <v>0</v>
      </c>
      <c r="AE1724" s="159">
        <v>0</v>
      </c>
      <c r="AF1724" s="159">
        <v>6985048.75</v>
      </c>
      <c r="AG1724" s="159">
        <v>238839.47</v>
      </c>
      <c r="AH1724" s="159">
        <v>529102.97</v>
      </c>
      <c r="AI1724" s="159">
        <v>0</v>
      </c>
      <c r="AJ1724" s="159">
        <v>0</v>
      </c>
    </row>
    <row r="1725" spans="1:36">
      <c r="A1725" s="153">
        <v>24</v>
      </c>
      <c r="B1725" s="154">
        <v>1</v>
      </c>
      <c r="C1725" s="154">
        <v>1</v>
      </c>
      <c r="D1725" s="155">
        <v>1</v>
      </c>
      <c r="E1725" s="155" t="s">
        <v>556</v>
      </c>
      <c r="F1725" s="156" t="s">
        <v>5002</v>
      </c>
      <c r="G1725" s="156" t="s">
        <v>556</v>
      </c>
      <c r="H1725" s="156" t="s">
        <v>5003</v>
      </c>
      <c r="I1725" s="155">
        <v>2401011</v>
      </c>
      <c r="J1725" s="157" t="s">
        <v>1213</v>
      </c>
      <c r="K1725" s="157"/>
      <c r="L1725" s="155">
        <v>2022</v>
      </c>
      <c r="M1725" s="158">
        <v>56191</v>
      </c>
      <c r="N1725" s="159">
        <v>292317101.95999998</v>
      </c>
      <c r="O1725" s="159">
        <v>276387986.80000001</v>
      </c>
      <c r="P1725" s="159">
        <v>118219928.77</v>
      </c>
      <c r="Q1725" s="159">
        <v>36735231</v>
      </c>
      <c r="R1725" s="159">
        <v>81484697.769999996</v>
      </c>
      <c r="S1725" s="159">
        <v>15929115.16</v>
      </c>
      <c r="T1725" s="159">
        <v>7174702.0700000003</v>
      </c>
      <c r="U1725" s="159">
        <v>298122336.36000001</v>
      </c>
      <c r="V1725" s="159">
        <v>274448234.83999997</v>
      </c>
      <c r="W1725" s="159">
        <v>88101769.969999999</v>
      </c>
      <c r="X1725" s="159">
        <v>1045847.27</v>
      </c>
      <c r="Y1725" s="159">
        <v>23674101.52</v>
      </c>
      <c r="Z1725" s="159">
        <v>26479478.140000001</v>
      </c>
      <c r="AA1725" s="159">
        <v>14500000</v>
      </c>
      <c r="AB1725" s="159">
        <v>11979478.140000001</v>
      </c>
      <c r="AC1725" s="159">
        <v>11086696</v>
      </c>
      <c r="AD1725" s="159">
        <v>7318788</v>
      </c>
      <c r="AE1725" s="159">
        <v>79250000</v>
      </c>
      <c r="AF1725" s="159">
        <v>1939751.96</v>
      </c>
      <c r="AG1725" s="159">
        <v>667057.82999999996</v>
      </c>
      <c r="AH1725" s="159">
        <v>548171.88</v>
      </c>
      <c r="AI1725" s="159">
        <v>3917368.65</v>
      </c>
      <c r="AJ1725" s="159">
        <v>0</v>
      </c>
    </row>
    <row r="1726" spans="1:36">
      <c r="A1726" s="153">
        <v>24</v>
      </c>
      <c r="B1726" s="154">
        <v>1</v>
      </c>
      <c r="C1726" s="154">
        <v>2</v>
      </c>
      <c r="D1726" s="155">
        <v>1</v>
      </c>
      <c r="E1726" s="155" t="s">
        <v>556</v>
      </c>
      <c r="F1726" s="156" t="s">
        <v>5002</v>
      </c>
      <c r="G1726" s="156" t="s">
        <v>556</v>
      </c>
      <c r="H1726" s="156" t="s">
        <v>5004</v>
      </c>
      <c r="I1726" s="155">
        <v>2401021</v>
      </c>
      <c r="J1726" s="157" t="s">
        <v>1212</v>
      </c>
      <c r="K1726" s="157"/>
      <c r="L1726" s="155">
        <v>2022</v>
      </c>
      <c r="M1726" s="158">
        <v>31287</v>
      </c>
      <c r="N1726" s="159">
        <v>184809673.78999999</v>
      </c>
      <c r="O1726" s="159">
        <v>139081167.81</v>
      </c>
      <c r="P1726" s="159">
        <v>59134665.799999997</v>
      </c>
      <c r="Q1726" s="159">
        <v>17729145</v>
      </c>
      <c r="R1726" s="159">
        <v>41405520.799999997</v>
      </c>
      <c r="S1726" s="159">
        <v>45728505.979999997</v>
      </c>
      <c r="T1726" s="159">
        <v>16701169.800000001</v>
      </c>
      <c r="U1726" s="159">
        <v>179673793.84</v>
      </c>
      <c r="V1726" s="159">
        <v>136962346.99000001</v>
      </c>
      <c r="W1726" s="159">
        <v>51457080.840000004</v>
      </c>
      <c r="X1726" s="159">
        <v>679345.99</v>
      </c>
      <c r="Y1726" s="159">
        <v>42711446.850000001</v>
      </c>
      <c r="Z1726" s="159">
        <v>19091484.75</v>
      </c>
      <c r="AA1726" s="159">
        <v>0</v>
      </c>
      <c r="AB1726" s="159">
        <v>19091484.75</v>
      </c>
      <c r="AC1726" s="159">
        <v>3006042.01</v>
      </c>
      <c r="AD1726" s="159">
        <v>3006042.01</v>
      </c>
      <c r="AE1726" s="159">
        <v>32968769</v>
      </c>
      <c r="AF1726" s="159">
        <v>2118820.8199999998</v>
      </c>
      <c r="AG1726" s="159">
        <v>1048298.82</v>
      </c>
      <c r="AH1726" s="159">
        <v>1013077.08</v>
      </c>
      <c r="AI1726" s="159">
        <v>0</v>
      </c>
      <c r="AJ1726" s="159">
        <v>0</v>
      </c>
    </row>
    <row r="1727" spans="1:36">
      <c r="A1727" s="153">
        <v>24</v>
      </c>
      <c r="B1727" s="154">
        <v>1</v>
      </c>
      <c r="C1727" s="154">
        <v>3</v>
      </c>
      <c r="D1727" s="155">
        <v>1</v>
      </c>
      <c r="E1727" s="155" t="s">
        <v>556</v>
      </c>
      <c r="F1727" s="156" t="s">
        <v>5002</v>
      </c>
      <c r="G1727" s="156" t="s">
        <v>556</v>
      </c>
      <c r="H1727" s="156" t="s">
        <v>5005</v>
      </c>
      <c r="I1727" s="155">
        <v>2401031</v>
      </c>
      <c r="J1727" s="157" t="s">
        <v>1211</v>
      </c>
      <c r="K1727" s="157"/>
      <c r="L1727" s="155">
        <v>2022</v>
      </c>
      <c r="M1727" s="158">
        <v>8925</v>
      </c>
      <c r="N1727" s="159">
        <v>46516609.590000004</v>
      </c>
      <c r="O1727" s="159">
        <v>35196361.509999998</v>
      </c>
      <c r="P1727" s="159">
        <v>16930094.210000001</v>
      </c>
      <c r="Q1727" s="159">
        <v>5211633</v>
      </c>
      <c r="R1727" s="159">
        <v>11718461.210000001</v>
      </c>
      <c r="S1727" s="159">
        <v>11320248.08</v>
      </c>
      <c r="T1727" s="159">
        <v>463336.65</v>
      </c>
      <c r="U1727" s="159">
        <v>45867920.740000002</v>
      </c>
      <c r="V1727" s="159">
        <v>35176658.609999999</v>
      </c>
      <c r="W1727" s="159">
        <v>11758068.35</v>
      </c>
      <c r="X1727" s="159">
        <v>122588.6</v>
      </c>
      <c r="Y1727" s="159">
        <v>10691262.130000001</v>
      </c>
      <c r="Z1727" s="159">
        <v>8577389.9700000007</v>
      </c>
      <c r="AA1727" s="159">
        <v>5500000</v>
      </c>
      <c r="AB1727" s="159">
        <v>3077389.9700000007</v>
      </c>
      <c r="AC1727" s="159">
        <v>1416476</v>
      </c>
      <c r="AD1727" s="159">
        <v>1416476</v>
      </c>
      <c r="AE1727" s="159">
        <v>10276164</v>
      </c>
      <c r="AF1727" s="159">
        <v>19702.900000000001</v>
      </c>
      <c r="AG1727" s="159">
        <v>86333.7</v>
      </c>
      <c r="AH1727" s="159">
        <v>87769.11</v>
      </c>
      <c r="AI1727" s="159">
        <v>0</v>
      </c>
      <c r="AJ1727" s="159">
        <v>0</v>
      </c>
    </row>
    <row r="1728" spans="1:36">
      <c r="A1728" s="153">
        <v>24</v>
      </c>
      <c r="B1728" s="154">
        <v>1</v>
      </c>
      <c r="C1728" s="154">
        <v>4</v>
      </c>
      <c r="D1728" s="155">
        <v>2</v>
      </c>
      <c r="E1728" s="155" t="s">
        <v>556</v>
      </c>
      <c r="F1728" s="156" t="s">
        <v>5006</v>
      </c>
      <c r="G1728" s="156" t="s">
        <v>556</v>
      </c>
      <c r="H1728" s="156" t="s">
        <v>5007</v>
      </c>
      <c r="I1728" s="155">
        <v>2401042</v>
      </c>
      <c r="J1728" s="157" t="s">
        <v>1210</v>
      </c>
      <c r="K1728" s="157"/>
      <c r="L1728" s="155">
        <v>2022</v>
      </c>
      <c r="M1728" s="158">
        <v>12133</v>
      </c>
      <c r="N1728" s="159">
        <v>84462601.840000004</v>
      </c>
      <c r="O1728" s="159">
        <v>54524308.850000001</v>
      </c>
      <c r="P1728" s="159">
        <v>25633733.02</v>
      </c>
      <c r="Q1728" s="159">
        <v>9073985</v>
      </c>
      <c r="R1728" s="159">
        <v>16559748.02</v>
      </c>
      <c r="S1728" s="159">
        <v>29938292.989999998</v>
      </c>
      <c r="T1728" s="159">
        <v>2514195.29</v>
      </c>
      <c r="U1728" s="159">
        <v>70971538.530000001</v>
      </c>
      <c r="V1728" s="159">
        <v>50807514.299999997</v>
      </c>
      <c r="W1728" s="159">
        <v>17690836.149999999</v>
      </c>
      <c r="X1728" s="159">
        <v>251883.32</v>
      </c>
      <c r="Y1728" s="159">
        <v>20164024.23</v>
      </c>
      <c r="Z1728" s="159">
        <v>5637830.1900000004</v>
      </c>
      <c r="AA1728" s="159">
        <v>2607663.89</v>
      </c>
      <c r="AB1728" s="159">
        <v>3030166.3000000003</v>
      </c>
      <c r="AC1728" s="159">
        <v>431747.38</v>
      </c>
      <c r="AD1728" s="159">
        <v>338482.38</v>
      </c>
      <c r="AE1728" s="159">
        <v>13105198.449999999</v>
      </c>
      <c r="AF1728" s="159">
        <v>3716794.55</v>
      </c>
      <c r="AG1728" s="159">
        <v>555367.23</v>
      </c>
      <c r="AH1728" s="159">
        <v>664175.94999999995</v>
      </c>
      <c r="AI1728" s="159">
        <v>0</v>
      </c>
      <c r="AJ1728" s="159">
        <v>0</v>
      </c>
    </row>
    <row r="1729" spans="1:36">
      <c r="A1729" s="153">
        <v>24</v>
      </c>
      <c r="B1729" s="154">
        <v>1</v>
      </c>
      <c r="C1729" s="154">
        <v>5</v>
      </c>
      <c r="D1729" s="155">
        <v>2</v>
      </c>
      <c r="E1729" s="155" t="s">
        <v>556</v>
      </c>
      <c r="F1729" s="156" t="s">
        <v>5006</v>
      </c>
      <c r="G1729" s="156" t="s">
        <v>556</v>
      </c>
      <c r="H1729" s="156" t="s">
        <v>5008</v>
      </c>
      <c r="I1729" s="155">
        <v>2401052</v>
      </c>
      <c r="J1729" s="157" t="s">
        <v>1209</v>
      </c>
      <c r="K1729" s="157"/>
      <c r="L1729" s="155">
        <v>2022</v>
      </c>
      <c r="M1729" s="158">
        <v>7622</v>
      </c>
      <c r="N1729" s="159">
        <v>46170065.369999997</v>
      </c>
      <c r="O1729" s="159">
        <v>39539252.740000002</v>
      </c>
      <c r="P1729" s="159">
        <v>20756962.199999999</v>
      </c>
      <c r="Q1729" s="159">
        <v>7624576</v>
      </c>
      <c r="R1729" s="159">
        <v>13132386.199999999</v>
      </c>
      <c r="S1729" s="159">
        <v>6630812.6299999999</v>
      </c>
      <c r="T1729" s="159">
        <v>0</v>
      </c>
      <c r="U1729" s="159">
        <v>42217699.350000001</v>
      </c>
      <c r="V1729" s="159">
        <v>36859269.079999998</v>
      </c>
      <c r="W1729" s="159">
        <v>12594966.539999999</v>
      </c>
      <c r="X1729" s="159">
        <v>213070.23</v>
      </c>
      <c r="Y1729" s="159">
        <v>5358430.2699999996</v>
      </c>
      <c r="Z1729" s="159">
        <v>3764220.94</v>
      </c>
      <c r="AA1729" s="159">
        <v>0</v>
      </c>
      <c r="AB1729" s="159">
        <v>3764220.94</v>
      </c>
      <c r="AC1729" s="159">
        <v>3851795</v>
      </c>
      <c r="AD1729" s="159">
        <v>406960</v>
      </c>
      <c r="AE1729" s="159">
        <v>5199891.2</v>
      </c>
      <c r="AF1729" s="159">
        <v>2679983.66</v>
      </c>
      <c r="AG1729" s="159">
        <v>1559217.44</v>
      </c>
      <c r="AH1729" s="159">
        <v>1616883.76</v>
      </c>
      <c r="AI1729" s="159">
        <v>16717.5</v>
      </c>
      <c r="AJ1729" s="159">
        <v>0</v>
      </c>
    </row>
    <row r="1730" spans="1:36">
      <c r="A1730" s="153">
        <v>24</v>
      </c>
      <c r="B1730" s="154">
        <v>1</v>
      </c>
      <c r="C1730" s="154">
        <v>6</v>
      </c>
      <c r="D1730" s="155">
        <v>2</v>
      </c>
      <c r="E1730" s="155" t="s">
        <v>556</v>
      </c>
      <c r="F1730" s="156" t="s">
        <v>5006</v>
      </c>
      <c r="G1730" s="156" t="s">
        <v>556</v>
      </c>
      <c r="H1730" s="156" t="s">
        <v>5009</v>
      </c>
      <c r="I1730" s="155">
        <v>2401062</v>
      </c>
      <c r="J1730" s="157" t="s">
        <v>1208</v>
      </c>
      <c r="K1730" s="157"/>
      <c r="L1730" s="155">
        <v>2022</v>
      </c>
      <c r="M1730" s="158">
        <v>12253</v>
      </c>
      <c r="N1730" s="159">
        <v>69102605.620000005</v>
      </c>
      <c r="O1730" s="159">
        <v>62613704.280000001</v>
      </c>
      <c r="P1730" s="159">
        <v>28453687.710000001</v>
      </c>
      <c r="Q1730" s="159">
        <v>11031813</v>
      </c>
      <c r="R1730" s="159">
        <v>17421874.710000001</v>
      </c>
      <c r="S1730" s="159">
        <v>6488901.3399999999</v>
      </c>
      <c r="T1730" s="159">
        <v>980785</v>
      </c>
      <c r="U1730" s="159">
        <v>66754187.609999999</v>
      </c>
      <c r="V1730" s="159">
        <v>53558271.259999998</v>
      </c>
      <c r="W1730" s="159">
        <v>19542567.18</v>
      </c>
      <c r="X1730" s="159">
        <v>833456.97</v>
      </c>
      <c r="Y1730" s="159">
        <v>13195916.35</v>
      </c>
      <c r="Z1730" s="159">
        <v>13145776.66</v>
      </c>
      <c r="AA1730" s="159">
        <v>4900316.08</v>
      </c>
      <c r="AB1730" s="159">
        <v>8245460.5800000001</v>
      </c>
      <c r="AC1730" s="159">
        <v>1812897.94</v>
      </c>
      <c r="AD1730" s="159">
        <v>1812897.94</v>
      </c>
      <c r="AE1730" s="159">
        <v>39120892.079999998</v>
      </c>
      <c r="AF1730" s="159">
        <v>9055433.0199999996</v>
      </c>
      <c r="AG1730" s="159">
        <v>1128331.77</v>
      </c>
      <c r="AH1730" s="159">
        <v>926297.06</v>
      </c>
      <c r="AI1730" s="159">
        <v>0</v>
      </c>
      <c r="AJ1730" s="159">
        <v>304075.48</v>
      </c>
    </row>
    <row r="1731" spans="1:36">
      <c r="A1731" s="153">
        <v>24</v>
      </c>
      <c r="B1731" s="154">
        <v>1</v>
      </c>
      <c r="C1731" s="154">
        <v>7</v>
      </c>
      <c r="D1731" s="155">
        <v>3</v>
      </c>
      <c r="E1731" s="155" t="s">
        <v>556</v>
      </c>
      <c r="F1731" s="156" t="s">
        <v>5010</v>
      </c>
      <c r="G1731" s="156" t="s">
        <v>556</v>
      </c>
      <c r="H1731" s="156" t="s">
        <v>5011</v>
      </c>
      <c r="I1731" s="155">
        <v>2401073</v>
      </c>
      <c r="J1731" s="157" t="s">
        <v>1207</v>
      </c>
      <c r="K1731" s="157"/>
      <c r="L1731" s="155">
        <v>2022</v>
      </c>
      <c r="M1731" s="158">
        <v>12414</v>
      </c>
      <c r="N1731" s="159">
        <v>81042235.299999997</v>
      </c>
      <c r="O1731" s="159">
        <v>71082855.819999993</v>
      </c>
      <c r="P1731" s="159">
        <v>32427997.73</v>
      </c>
      <c r="Q1731" s="159">
        <v>13403897</v>
      </c>
      <c r="R1731" s="159">
        <v>19024100.73</v>
      </c>
      <c r="S1731" s="159">
        <v>9959379.4800000004</v>
      </c>
      <c r="T1731" s="159">
        <v>171310.34</v>
      </c>
      <c r="U1731" s="159">
        <v>80572059.079999998</v>
      </c>
      <c r="V1731" s="159">
        <v>61481476.270000003</v>
      </c>
      <c r="W1731" s="159">
        <v>23653935.460000001</v>
      </c>
      <c r="X1731" s="159">
        <v>194341.41</v>
      </c>
      <c r="Y1731" s="159">
        <v>19090582.809999999</v>
      </c>
      <c r="Z1731" s="159">
        <v>6864661.6100000003</v>
      </c>
      <c r="AA1731" s="159">
        <v>5933723.8899999997</v>
      </c>
      <c r="AB1731" s="159">
        <v>930937.72000000067</v>
      </c>
      <c r="AC1731" s="159">
        <v>2981600</v>
      </c>
      <c r="AD1731" s="159">
        <v>2981600</v>
      </c>
      <c r="AE1731" s="159">
        <v>19393723.890000001</v>
      </c>
      <c r="AF1731" s="159">
        <v>9601379.5500000007</v>
      </c>
      <c r="AG1731" s="159">
        <v>142598.5</v>
      </c>
      <c r="AH1731" s="159">
        <v>125681.4</v>
      </c>
      <c r="AI1731" s="159">
        <v>0</v>
      </c>
      <c r="AJ1731" s="159">
        <v>0</v>
      </c>
    </row>
    <row r="1732" spans="1:36">
      <c r="A1732" s="153">
        <v>24</v>
      </c>
      <c r="B1732" s="154">
        <v>1</v>
      </c>
      <c r="C1732" s="154">
        <v>8</v>
      </c>
      <c r="D1732" s="155">
        <v>1</v>
      </c>
      <c r="E1732" s="155" t="s">
        <v>556</v>
      </c>
      <c r="F1732" s="156" t="s">
        <v>5002</v>
      </c>
      <c r="G1732" s="156" t="s">
        <v>556</v>
      </c>
      <c r="H1732" s="156" t="s">
        <v>5012</v>
      </c>
      <c r="I1732" s="155">
        <v>2401081</v>
      </c>
      <c r="J1732" s="157" t="s">
        <v>1206</v>
      </c>
      <c r="K1732" s="157"/>
      <c r="L1732" s="155">
        <v>2022</v>
      </c>
      <c r="M1732" s="158">
        <v>6991</v>
      </c>
      <c r="N1732" s="159">
        <v>48408313.299999997</v>
      </c>
      <c r="O1732" s="159">
        <v>39021353.399999999</v>
      </c>
      <c r="P1732" s="159">
        <v>15460601.73</v>
      </c>
      <c r="Q1732" s="159">
        <v>5601278</v>
      </c>
      <c r="R1732" s="159">
        <v>9859323.7300000004</v>
      </c>
      <c r="S1732" s="159">
        <v>9386959.9000000004</v>
      </c>
      <c r="T1732" s="159">
        <v>917647.11</v>
      </c>
      <c r="U1732" s="159">
        <v>49710784</v>
      </c>
      <c r="V1732" s="159">
        <v>38745401.359999999</v>
      </c>
      <c r="W1732" s="159">
        <v>16634194.689999999</v>
      </c>
      <c r="X1732" s="159">
        <v>219537.68</v>
      </c>
      <c r="Y1732" s="159">
        <v>10965382.640000001</v>
      </c>
      <c r="Z1732" s="159">
        <v>3199012.48</v>
      </c>
      <c r="AA1732" s="159">
        <v>2777227.14</v>
      </c>
      <c r="AB1732" s="159">
        <v>421785.33999999985</v>
      </c>
      <c r="AC1732" s="159">
        <v>1535114.27</v>
      </c>
      <c r="AD1732" s="159">
        <v>1535114.27</v>
      </c>
      <c r="AE1732" s="159">
        <v>13266108.48</v>
      </c>
      <c r="AF1732" s="159">
        <v>275952.03999999998</v>
      </c>
      <c r="AG1732" s="159">
        <v>103341.16</v>
      </c>
      <c r="AH1732" s="159">
        <v>102951.62</v>
      </c>
      <c r="AI1732" s="159">
        <v>0</v>
      </c>
      <c r="AJ1732" s="159">
        <v>400</v>
      </c>
    </row>
    <row r="1733" spans="1:36">
      <c r="A1733" s="153">
        <v>24</v>
      </c>
      <c r="B1733" s="154">
        <v>2</v>
      </c>
      <c r="C1733" s="154">
        <v>1</v>
      </c>
      <c r="D1733" s="155">
        <v>1</v>
      </c>
      <c r="E1733" s="155" t="s">
        <v>556</v>
      </c>
      <c r="F1733" s="156" t="s">
        <v>5013</v>
      </c>
      <c r="G1733" s="156" t="s">
        <v>556</v>
      </c>
      <c r="H1733" s="156" t="s">
        <v>5014</v>
      </c>
      <c r="I1733" s="155">
        <v>2402011</v>
      </c>
      <c r="J1733" s="157" t="s">
        <v>1205</v>
      </c>
      <c r="K1733" s="157"/>
      <c r="L1733" s="155">
        <v>2022</v>
      </c>
      <c r="M1733" s="158">
        <v>5731</v>
      </c>
      <c r="N1733" s="159">
        <v>32989775.43</v>
      </c>
      <c r="O1733" s="159">
        <v>32072809.620000001</v>
      </c>
      <c r="P1733" s="159">
        <v>11220627.9</v>
      </c>
      <c r="Q1733" s="159">
        <v>2817517</v>
      </c>
      <c r="R1733" s="159">
        <v>8403110.9000000004</v>
      </c>
      <c r="S1733" s="159">
        <v>916965.81</v>
      </c>
      <c r="T1733" s="159">
        <v>39919.370000000003</v>
      </c>
      <c r="U1733" s="159">
        <v>33558426.149999999</v>
      </c>
      <c r="V1733" s="159">
        <v>31157800.82</v>
      </c>
      <c r="W1733" s="159">
        <v>11251997.43</v>
      </c>
      <c r="X1733" s="159">
        <v>15735.3</v>
      </c>
      <c r="Y1733" s="159">
        <v>2400625.33</v>
      </c>
      <c r="Z1733" s="159">
        <v>4046925.3</v>
      </c>
      <c r="AA1733" s="159">
        <v>191251.35</v>
      </c>
      <c r="AB1733" s="159">
        <v>3855673.9499999997</v>
      </c>
      <c r="AC1733" s="159">
        <v>530625</v>
      </c>
      <c r="AD1733" s="159">
        <v>530625</v>
      </c>
      <c r="AE1733" s="159">
        <v>463616.47</v>
      </c>
      <c r="AF1733" s="159">
        <v>915008.8</v>
      </c>
      <c r="AG1733" s="159">
        <v>303638.36</v>
      </c>
      <c r="AH1733" s="159">
        <v>309496.49</v>
      </c>
      <c r="AI1733" s="159">
        <v>0</v>
      </c>
      <c r="AJ1733" s="159">
        <v>0</v>
      </c>
    </row>
    <row r="1734" spans="1:36">
      <c r="A1734" s="153">
        <v>24</v>
      </c>
      <c r="B1734" s="154">
        <v>2</v>
      </c>
      <c r="C1734" s="154">
        <v>2</v>
      </c>
      <c r="D1734" s="155">
        <v>2</v>
      </c>
      <c r="E1734" s="155" t="s">
        <v>556</v>
      </c>
      <c r="F1734" s="156" t="s">
        <v>5015</v>
      </c>
      <c r="G1734" s="156" t="s">
        <v>556</v>
      </c>
      <c r="H1734" s="156" t="s">
        <v>5016</v>
      </c>
      <c r="I1734" s="155">
        <v>2402022</v>
      </c>
      <c r="J1734" s="157" t="s">
        <v>1204</v>
      </c>
      <c r="K1734" s="157"/>
      <c r="L1734" s="155">
        <v>2022</v>
      </c>
      <c r="M1734" s="158">
        <v>11931</v>
      </c>
      <c r="N1734" s="159">
        <v>64463465.380000003</v>
      </c>
      <c r="O1734" s="159">
        <v>59999243.229999997</v>
      </c>
      <c r="P1734" s="159">
        <v>30866154.829999998</v>
      </c>
      <c r="Q1734" s="159">
        <v>10893216</v>
      </c>
      <c r="R1734" s="159">
        <v>19972938.829999998</v>
      </c>
      <c r="S1734" s="159">
        <v>4464222.1500000004</v>
      </c>
      <c r="T1734" s="159">
        <v>150543.01</v>
      </c>
      <c r="U1734" s="159">
        <v>62265216.350000001</v>
      </c>
      <c r="V1734" s="159">
        <v>54028976.68</v>
      </c>
      <c r="W1734" s="159">
        <v>21051196.48</v>
      </c>
      <c r="X1734" s="159">
        <v>245591.49</v>
      </c>
      <c r="Y1734" s="159">
        <v>8236239.6699999999</v>
      </c>
      <c r="Z1734" s="159">
        <v>4045351.1</v>
      </c>
      <c r="AA1734" s="159">
        <v>413654.55</v>
      </c>
      <c r="AB1734" s="159">
        <v>3631696.5500000003</v>
      </c>
      <c r="AC1734" s="159">
        <v>1563000</v>
      </c>
      <c r="AD1734" s="159">
        <v>1563000</v>
      </c>
      <c r="AE1734" s="159">
        <v>8597312.9800000004</v>
      </c>
      <c r="AF1734" s="159">
        <v>5970266.5499999998</v>
      </c>
      <c r="AG1734" s="159">
        <v>442578.83</v>
      </c>
      <c r="AH1734" s="159">
        <v>428574.58</v>
      </c>
      <c r="AI1734" s="159">
        <v>0</v>
      </c>
      <c r="AJ1734" s="159">
        <v>0</v>
      </c>
    </row>
    <row r="1735" spans="1:36">
      <c r="A1735" s="153">
        <v>24</v>
      </c>
      <c r="B1735" s="154">
        <v>2</v>
      </c>
      <c r="C1735" s="154">
        <v>3</v>
      </c>
      <c r="D1735" s="155">
        <v>2</v>
      </c>
      <c r="E1735" s="155" t="s">
        <v>556</v>
      </c>
      <c r="F1735" s="156" t="s">
        <v>5015</v>
      </c>
      <c r="G1735" s="156" t="s">
        <v>556</v>
      </c>
      <c r="H1735" s="156" t="s">
        <v>5017</v>
      </c>
      <c r="I1735" s="155">
        <v>2402032</v>
      </c>
      <c r="J1735" s="157" t="s">
        <v>1203</v>
      </c>
      <c r="K1735" s="157"/>
      <c r="L1735" s="155">
        <v>2022</v>
      </c>
      <c r="M1735" s="158">
        <v>11209</v>
      </c>
      <c r="N1735" s="159">
        <v>68765738.920000002</v>
      </c>
      <c r="O1735" s="159">
        <v>55499643.869999997</v>
      </c>
      <c r="P1735" s="159">
        <v>31578538.649999999</v>
      </c>
      <c r="Q1735" s="159">
        <v>13723645</v>
      </c>
      <c r="R1735" s="159">
        <v>17854893.649999999</v>
      </c>
      <c r="S1735" s="159">
        <v>13266095.050000001</v>
      </c>
      <c r="T1735" s="159">
        <v>540877</v>
      </c>
      <c r="U1735" s="159">
        <v>67178134.870000005</v>
      </c>
      <c r="V1735" s="159">
        <v>50448911.25</v>
      </c>
      <c r="W1735" s="159">
        <v>21212009.73</v>
      </c>
      <c r="X1735" s="159">
        <v>240477.26</v>
      </c>
      <c r="Y1735" s="159">
        <v>16729223.619999999</v>
      </c>
      <c r="Z1735" s="159">
        <v>8084835.9199999999</v>
      </c>
      <c r="AA1735" s="159">
        <v>2738073.55</v>
      </c>
      <c r="AB1735" s="159">
        <v>5346762.37</v>
      </c>
      <c r="AC1735" s="159">
        <v>2300820.27</v>
      </c>
      <c r="AD1735" s="159">
        <v>2300820.27</v>
      </c>
      <c r="AE1735" s="159">
        <v>7987982</v>
      </c>
      <c r="AF1735" s="159">
        <v>5050732.62</v>
      </c>
      <c r="AG1735" s="159">
        <v>380403.29</v>
      </c>
      <c r="AH1735" s="159">
        <v>469578.68</v>
      </c>
      <c r="AI1735" s="159">
        <v>0</v>
      </c>
      <c r="AJ1735" s="159">
        <v>0</v>
      </c>
    </row>
    <row r="1736" spans="1:36">
      <c r="A1736" s="153">
        <v>24</v>
      </c>
      <c r="B1736" s="154">
        <v>2</v>
      </c>
      <c r="C1736" s="154">
        <v>4</v>
      </c>
      <c r="D1736" s="155">
        <v>3</v>
      </c>
      <c r="E1736" s="155" t="s">
        <v>556</v>
      </c>
      <c r="F1736" s="156" t="s">
        <v>5018</v>
      </c>
      <c r="G1736" s="156" t="s">
        <v>556</v>
      </c>
      <c r="H1736" s="156" t="s">
        <v>5019</v>
      </c>
      <c r="I1736" s="155">
        <v>2402043</v>
      </c>
      <c r="J1736" s="157" t="s">
        <v>1202</v>
      </c>
      <c r="K1736" s="157"/>
      <c r="L1736" s="155">
        <v>2022</v>
      </c>
      <c r="M1736" s="158">
        <v>45515</v>
      </c>
      <c r="N1736" s="159">
        <v>253539929.12</v>
      </c>
      <c r="O1736" s="159">
        <v>233542283.71000001</v>
      </c>
      <c r="P1736" s="159">
        <v>106905526.05</v>
      </c>
      <c r="Q1736" s="159">
        <v>35822922</v>
      </c>
      <c r="R1736" s="159">
        <v>71082604.049999997</v>
      </c>
      <c r="S1736" s="159">
        <v>19997645.41</v>
      </c>
      <c r="T1736" s="159">
        <v>1773293.27</v>
      </c>
      <c r="U1736" s="159">
        <v>251985559.66</v>
      </c>
      <c r="V1736" s="159">
        <v>221264477.83000001</v>
      </c>
      <c r="W1736" s="159">
        <v>85066925.420000002</v>
      </c>
      <c r="X1736" s="159">
        <v>255509.58</v>
      </c>
      <c r="Y1736" s="159">
        <v>30721081.829999998</v>
      </c>
      <c r="Z1736" s="159">
        <v>17744161.77</v>
      </c>
      <c r="AA1736" s="159">
        <v>11598871.23</v>
      </c>
      <c r="AB1736" s="159">
        <v>6145290.5399999991</v>
      </c>
      <c r="AC1736" s="159">
        <v>2188433.63</v>
      </c>
      <c r="AD1736" s="159">
        <v>2188433.63</v>
      </c>
      <c r="AE1736" s="159">
        <v>25399757.899999999</v>
      </c>
      <c r="AF1736" s="159">
        <v>12277805.880000001</v>
      </c>
      <c r="AG1736" s="159">
        <v>1057612.52</v>
      </c>
      <c r="AH1736" s="159">
        <v>1044162.36</v>
      </c>
      <c r="AI1736" s="159">
        <v>0</v>
      </c>
      <c r="AJ1736" s="159">
        <v>0</v>
      </c>
    </row>
    <row r="1737" spans="1:36">
      <c r="A1737" s="153">
        <v>24</v>
      </c>
      <c r="B1737" s="154">
        <v>2</v>
      </c>
      <c r="C1737" s="154">
        <v>5</v>
      </c>
      <c r="D1737" s="155">
        <v>2</v>
      </c>
      <c r="E1737" s="155" t="s">
        <v>556</v>
      </c>
      <c r="F1737" s="156" t="s">
        <v>5015</v>
      </c>
      <c r="G1737" s="156" t="s">
        <v>556</v>
      </c>
      <c r="H1737" s="156" t="s">
        <v>5020</v>
      </c>
      <c r="I1737" s="155">
        <v>2402052</v>
      </c>
      <c r="J1737" s="157" t="s">
        <v>1201</v>
      </c>
      <c r="K1737" s="157"/>
      <c r="L1737" s="155">
        <v>2022</v>
      </c>
      <c r="M1737" s="158">
        <v>24491</v>
      </c>
      <c r="N1737" s="159">
        <v>144855747.55000001</v>
      </c>
      <c r="O1737" s="159">
        <v>123772645.05</v>
      </c>
      <c r="P1737" s="159">
        <v>68481515.960000008</v>
      </c>
      <c r="Q1737" s="159">
        <v>25293241</v>
      </c>
      <c r="R1737" s="159">
        <v>43188274.960000001</v>
      </c>
      <c r="S1737" s="159">
        <v>21083102.5</v>
      </c>
      <c r="T1737" s="159">
        <v>11220251.58</v>
      </c>
      <c r="U1737" s="159">
        <v>130720438.22</v>
      </c>
      <c r="V1737" s="159">
        <v>118137513.84</v>
      </c>
      <c r="W1737" s="159">
        <v>43630955.359999999</v>
      </c>
      <c r="X1737" s="159">
        <v>836137.84</v>
      </c>
      <c r="Y1737" s="159">
        <v>12582924.380000001</v>
      </c>
      <c r="Z1737" s="159">
        <v>10384218.869999999</v>
      </c>
      <c r="AA1737" s="159">
        <v>4500000</v>
      </c>
      <c r="AB1737" s="159">
        <v>5884218.8699999992</v>
      </c>
      <c r="AC1737" s="159">
        <v>5002207.76</v>
      </c>
      <c r="AD1737" s="159">
        <v>4992207.76</v>
      </c>
      <c r="AE1737" s="159">
        <v>34597925.299999997</v>
      </c>
      <c r="AF1737" s="159">
        <v>5635131.21</v>
      </c>
      <c r="AG1737" s="159">
        <v>416050.45</v>
      </c>
      <c r="AH1737" s="159">
        <v>484985.38</v>
      </c>
      <c r="AI1737" s="159">
        <v>0</v>
      </c>
      <c r="AJ1737" s="159">
        <v>0</v>
      </c>
    </row>
    <row r="1738" spans="1:36">
      <c r="A1738" s="153">
        <v>24</v>
      </c>
      <c r="B1738" s="154">
        <v>2</v>
      </c>
      <c r="C1738" s="154">
        <v>6</v>
      </c>
      <c r="D1738" s="155">
        <v>2</v>
      </c>
      <c r="E1738" s="155" t="s">
        <v>556</v>
      </c>
      <c r="F1738" s="156" t="s">
        <v>5015</v>
      </c>
      <c r="G1738" s="156" t="s">
        <v>556</v>
      </c>
      <c r="H1738" s="156" t="s">
        <v>5021</v>
      </c>
      <c r="I1738" s="155">
        <v>2402062</v>
      </c>
      <c r="J1738" s="157" t="s">
        <v>1200</v>
      </c>
      <c r="K1738" s="157"/>
      <c r="L1738" s="155">
        <v>2022</v>
      </c>
      <c r="M1738" s="158">
        <v>7437</v>
      </c>
      <c r="N1738" s="159">
        <v>41542970.759999998</v>
      </c>
      <c r="O1738" s="159">
        <v>39440747.899999999</v>
      </c>
      <c r="P1738" s="159">
        <v>17708319.439999998</v>
      </c>
      <c r="Q1738" s="159">
        <v>7211774</v>
      </c>
      <c r="R1738" s="159">
        <v>10496545.439999999</v>
      </c>
      <c r="S1738" s="159">
        <v>2102222.86</v>
      </c>
      <c r="T1738" s="159">
        <v>36681</v>
      </c>
      <c r="U1738" s="159">
        <v>40079785.07</v>
      </c>
      <c r="V1738" s="159">
        <v>34802760.729999997</v>
      </c>
      <c r="W1738" s="159">
        <v>13994627.01</v>
      </c>
      <c r="X1738" s="159">
        <v>181872.63</v>
      </c>
      <c r="Y1738" s="159">
        <v>5277024.34</v>
      </c>
      <c r="Z1738" s="159">
        <v>6824476.1900000004</v>
      </c>
      <c r="AA1738" s="159">
        <v>1905076</v>
      </c>
      <c r="AB1738" s="159">
        <v>4919400.1900000004</v>
      </c>
      <c r="AC1738" s="159">
        <v>1480000</v>
      </c>
      <c r="AD1738" s="159">
        <v>1480000</v>
      </c>
      <c r="AE1738" s="159">
        <v>11520551.869999999</v>
      </c>
      <c r="AF1738" s="159">
        <v>4637987.17</v>
      </c>
      <c r="AG1738" s="159">
        <v>104832.9</v>
      </c>
      <c r="AH1738" s="159">
        <v>104832.9</v>
      </c>
      <c r="AI1738" s="159">
        <v>0</v>
      </c>
      <c r="AJ1738" s="159">
        <v>0</v>
      </c>
    </row>
    <row r="1739" spans="1:36">
      <c r="A1739" s="153">
        <v>24</v>
      </c>
      <c r="B1739" s="154">
        <v>2</v>
      </c>
      <c r="C1739" s="154">
        <v>7</v>
      </c>
      <c r="D1739" s="155">
        <v>2</v>
      </c>
      <c r="E1739" s="155" t="s">
        <v>556</v>
      </c>
      <c r="F1739" s="156" t="s">
        <v>5015</v>
      </c>
      <c r="G1739" s="156" t="s">
        <v>556</v>
      </c>
      <c r="H1739" s="156" t="s">
        <v>5022</v>
      </c>
      <c r="I1739" s="155">
        <v>2402072</v>
      </c>
      <c r="J1739" s="157" t="s">
        <v>1199</v>
      </c>
      <c r="K1739" s="157"/>
      <c r="L1739" s="155">
        <v>2022</v>
      </c>
      <c r="M1739" s="158">
        <v>13084</v>
      </c>
      <c r="N1739" s="159">
        <v>88671694.480000004</v>
      </c>
      <c r="O1739" s="159">
        <v>72413809.590000004</v>
      </c>
      <c r="P1739" s="159">
        <v>39076120.18</v>
      </c>
      <c r="Q1739" s="159">
        <v>17490928</v>
      </c>
      <c r="R1739" s="159">
        <v>21585192.18</v>
      </c>
      <c r="S1739" s="159">
        <v>16257884.890000001</v>
      </c>
      <c r="T1739" s="159">
        <v>597.55999999999995</v>
      </c>
      <c r="U1739" s="159">
        <v>81381770.840000004</v>
      </c>
      <c r="V1739" s="159">
        <v>65011457.789999999</v>
      </c>
      <c r="W1739" s="159">
        <v>25568881.73</v>
      </c>
      <c r="X1739" s="159">
        <v>462711.83</v>
      </c>
      <c r="Y1739" s="159">
        <v>16370313.050000001</v>
      </c>
      <c r="Z1739" s="159">
        <v>11602666.609999999</v>
      </c>
      <c r="AA1739" s="159">
        <v>686577.64</v>
      </c>
      <c r="AB1739" s="159">
        <v>10916088.969999999</v>
      </c>
      <c r="AC1739" s="159">
        <v>1997897</v>
      </c>
      <c r="AD1739" s="159">
        <v>1978000</v>
      </c>
      <c r="AE1739" s="159">
        <v>18980434.02</v>
      </c>
      <c r="AF1739" s="159">
        <v>7402351.7999999998</v>
      </c>
      <c r="AG1739" s="159">
        <v>492171.4</v>
      </c>
      <c r="AH1739" s="159">
        <v>557580.9</v>
      </c>
      <c r="AI1739" s="159">
        <v>0</v>
      </c>
      <c r="AJ1739" s="159">
        <v>0</v>
      </c>
    </row>
    <row r="1740" spans="1:36">
      <c r="A1740" s="153">
        <v>24</v>
      </c>
      <c r="B1740" s="154">
        <v>2</v>
      </c>
      <c r="C1740" s="154">
        <v>8</v>
      </c>
      <c r="D1740" s="155">
        <v>2</v>
      </c>
      <c r="E1740" s="155" t="s">
        <v>556</v>
      </c>
      <c r="F1740" s="156" t="s">
        <v>5015</v>
      </c>
      <c r="G1740" s="156" t="s">
        <v>556</v>
      </c>
      <c r="H1740" s="156" t="s">
        <v>5023</v>
      </c>
      <c r="I1740" s="155">
        <v>2402082</v>
      </c>
      <c r="J1740" s="157" t="s">
        <v>1198</v>
      </c>
      <c r="K1740" s="157"/>
      <c r="L1740" s="155">
        <v>2022</v>
      </c>
      <c r="M1740" s="158">
        <v>15605</v>
      </c>
      <c r="N1740" s="159">
        <v>78673776.409999996</v>
      </c>
      <c r="O1740" s="159">
        <v>74603980.650000006</v>
      </c>
      <c r="P1740" s="159">
        <v>39471769.590000004</v>
      </c>
      <c r="Q1740" s="159">
        <v>15645452</v>
      </c>
      <c r="R1740" s="159">
        <v>23826317.59</v>
      </c>
      <c r="S1740" s="159">
        <v>4069795.76</v>
      </c>
      <c r="T1740" s="159">
        <v>178361.03</v>
      </c>
      <c r="U1740" s="159">
        <v>78041256.829999998</v>
      </c>
      <c r="V1740" s="159">
        <v>71371848.680000007</v>
      </c>
      <c r="W1740" s="159">
        <v>26338747.82</v>
      </c>
      <c r="X1740" s="159">
        <v>331406.59000000003</v>
      </c>
      <c r="Y1740" s="159">
        <v>6669408.1500000004</v>
      </c>
      <c r="Z1740" s="159">
        <v>5677881.9000000004</v>
      </c>
      <c r="AA1740" s="159">
        <v>4851000</v>
      </c>
      <c r="AB1740" s="159">
        <v>826881.90000000037</v>
      </c>
      <c r="AC1740" s="159">
        <v>3450261</v>
      </c>
      <c r="AD1740" s="159">
        <v>3450261</v>
      </c>
      <c r="AE1740" s="159">
        <v>13718871.060000001</v>
      </c>
      <c r="AF1740" s="159">
        <v>3232131.97</v>
      </c>
      <c r="AG1740" s="159">
        <v>138181</v>
      </c>
      <c r="AH1740" s="159">
        <v>137737.04</v>
      </c>
      <c r="AI1740" s="159">
        <v>0</v>
      </c>
      <c r="AJ1740" s="159">
        <v>0</v>
      </c>
    </row>
    <row r="1741" spans="1:36">
      <c r="A1741" s="153">
        <v>24</v>
      </c>
      <c r="B1741" s="154">
        <v>2</v>
      </c>
      <c r="C1741" s="154">
        <v>9</v>
      </c>
      <c r="D1741" s="155">
        <v>3</v>
      </c>
      <c r="E1741" s="155" t="s">
        <v>556</v>
      </c>
      <c r="F1741" s="156" t="s">
        <v>5018</v>
      </c>
      <c r="G1741" s="156" t="s">
        <v>556</v>
      </c>
      <c r="H1741" s="156" t="s">
        <v>5024</v>
      </c>
      <c r="I1741" s="155">
        <v>2402093</v>
      </c>
      <c r="J1741" s="157" t="s">
        <v>1197</v>
      </c>
      <c r="K1741" s="157"/>
      <c r="L1741" s="155">
        <v>2022</v>
      </c>
      <c r="M1741" s="158">
        <v>17770</v>
      </c>
      <c r="N1741" s="159">
        <v>100303369.23999999</v>
      </c>
      <c r="O1741" s="159">
        <v>88734149.260000005</v>
      </c>
      <c r="P1741" s="159">
        <v>54431776.439999998</v>
      </c>
      <c r="Q1741" s="159">
        <v>21142187</v>
      </c>
      <c r="R1741" s="159">
        <v>33289589.440000001</v>
      </c>
      <c r="S1741" s="159">
        <v>11569219.98</v>
      </c>
      <c r="T1741" s="159">
        <v>17822.759999999998</v>
      </c>
      <c r="U1741" s="159">
        <v>88260507.310000002</v>
      </c>
      <c r="V1741" s="159">
        <v>80466679.450000003</v>
      </c>
      <c r="W1741" s="159">
        <v>29232393.699999999</v>
      </c>
      <c r="X1741" s="159">
        <v>339654.39</v>
      </c>
      <c r="Y1741" s="159">
        <v>7793827.8600000003</v>
      </c>
      <c r="Z1741" s="159">
        <v>3875761.6</v>
      </c>
      <c r="AA1741" s="159">
        <v>1482072.41</v>
      </c>
      <c r="AB1741" s="159">
        <v>2393689.1900000004</v>
      </c>
      <c r="AC1741" s="159">
        <v>1913500</v>
      </c>
      <c r="AD1741" s="159">
        <v>1913500</v>
      </c>
      <c r="AE1741" s="159">
        <v>13538440.41</v>
      </c>
      <c r="AF1741" s="159">
        <v>8267469.8099999996</v>
      </c>
      <c r="AG1741" s="159">
        <v>1330168.4099999999</v>
      </c>
      <c r="AH1741" s="159">
        <v>902788.66</v>
      </c>
      <c r="AI1741" s="159">
        <v>0</v>
      </c>
      <c r="AJ1741" s="159">
        <v>0</v>
      </c>
    </row>
    <row r="1742" spans="1:36">
      <c r="A1742" s="153">
        <v>24</v>
      </c>
      <c r="B1742" s="154">
        <v>2</v>
      </c>
      <c r="C1742" s="154">
        <v>10</v>
      </c>
      <c r="D1742" s="155">
        <v>2</v>
      </c>
      <c r="E1742" s="155" t="s">
        <v>556</v>
      </c>
      <c r="F1742" s="156" t="s">
        <v>5015</v>
      </c>
      <c r="G1742" s="156" t="s">
        <v>556</v>
      </c>
      <c r="H1742" s="156" t="s">
        <v>5025</v>
      </c>
      <c r="I1742" s="155">
        <v>2402102</v>
      </c>
      <c r="J1742" s="157" t="s">
        <v>1196</v>
      </c>
      <c r="K1742" s="157"/>
      <c r="L1742" s="155">
        <v>2022</v>
      </c>
      <c r="M1742" s="158">
        <v>13442</v>
      </c>
      <c r="N1742" s="159">
        <v>101195864.37</v>
      </c>
      <c r="O1742" s="159">
        <v>71438872.459999993</v>
      </c>
      <c r="P1742" s="159">
        <v>32028310.289999999</v>
      </c>
      <c r="Q1742" s="159">
        <v>12848916</v>
      </c>
      <c r="R1742" s="159">
        <v>19179394.289999999</v>
      </c>
      <c r="S1742" s="159">
        <v>29756991.91</v>
      </c>
      <c r="T1742" s="159">
        <v>19183.36</v>
      </c>
      <c r="U1742" s="159">
        <v>97079170.400000006</v>
      </c>
      <c r="V1742" s="159">
        <v>61325656.049999997</v>
      </c>
      <c r="W1742" s="159">
        <v>24242081.399999999</v>
      </c>
      <c r="X1742" s="159">
        <v>227142.77</v>
      </c>
      <c r="Y1742" s="159">
        <v>35753514.350000001</v>
      </c>
      <c r="Z1742" s="159">
        <v>10041091.74</v>
      </c>
      <c r="AA1742" s="159">
        <v>4968234.22</v>
      </c>
      <c r="AB1742" s="159">
        <v>5072857.5200000005</v>
      </c>
      <c r="AC1742" s="159">
        <v>1799155.43</v>
      </c>
      <c r="AD1742" s="159">
        <v>1696081.4</v>
      </c>
      <c r="AE1742" s="159">
        <v>14313555.380000001</v>
      </c>
      <c r="AF1742" s="159">
        <v>10113216.41</v>
      </c>
      <c r="AG1742" s="159">
        <v>775136.05</v>
      </c>
      <c r="AH1742" s="159">
        <v>863856.89</v>
      </c>
      <c r="AI1742" s="159">
        <v>0</v>
      </c>
      <c r="AJ1742" s="159">
        <v>0</v>
      </c>
    </row>
    <row r="1743" spans="1:36">
      <c r="A1743" s="153">
        <v>24</v>
      </c>
      <c r="B1743" s="154">
        <v>3</v>
      </c>
      <c r="C1743" s="154">
        <v>1</v>
      </c>
      <c r="D1743" s="155">
        <v>1</v>
      </c>
      <c r="E1743" s="155" t="s">
        <v>556</v>
      </c>
      <c r="F1743" s="156" t="s">
        <v>5026</v>
      </c>
      <c r="G1743" s="156" t="s">
        <v>556</v>
      </c>
      <c r="H1743" s="156" t="s">
        <v>5027</v>
      </c>
      <c r="I1743" s="155">
        <v>2403011</v>
      </c>
      <c r="J1743" s="157" t="s">
        <v>1195</v>
      </c>
      <c r="K1743" s="157"/>
      <c r="L1743" s="155">
        <v>2022</v>
      </c>
      <c r="M1743" s="158">
        <v>34297</v>
      </c>
      <c r="N1743" s="159">
        <v>202300706.66999999</v>
      </c>
      <c r="O1743" s="159">
        <v>182721659.74000001</v>
      </c>
      <c r="P1743" s="159">
        <v>87117823.020000011</v>
      </c>
      <c r="Q1743" s="159">
        <v>32823149</v>
      </c>
      <c r="R1743" s="159">
        <v>54294674.020000003</v>
      </c>
      <c r="S1743" s="159">
        <v>19579046.93</v>
      </c>
      <c r="T1743" s="159">
        <v>3246580.7</v>
      </c>
      <c r="U1743" s="159">
        <v>198650415.49000001</v>
      </c>
      <c r="V1743" s="159">
        <v>178916361.19</v>
      </c>
      <c r="W1743" s="159">
        <v>69210735.629999995</v>
      </c>
      <c r="X1743" s="159">
        <v>815834.01</v>
      </c>
      <c r="Y1743" s="159">
        <v>19734054.300000001</v>
      </c>
      <c r="Z1743" s="159">
        <v>20097817.210000001</v>
      </c>
      <c r="AA1743" s="159">
        <v>4483400</v>
      </c>
      <c r="AB1743" s="159">
        <v>15614417.210000001</v>
      </c>
      <c r="AC1743" s="159">
        <v>8676036.4100000001</v>
      </c>
      <c r="AD1743" s="159">
        <v>7985196</v>
      </c>
      <c r="AE1743" s="159">
        <v>50017941</v>
      </c>
      <c r="AF1743" s="159">
        <v>3805298.55</v>
      </c>
      <c r="AG1743" s="159">
        <v>976226.34</v>
      </c>
      <c r="AH1743" s="159">
        <v>734350.91</v>
      </c>
      <c r="AI1743" s="159">
        <v>0</v>
      </c>
      <c r="AJ1743" s="159">
        <v>0</v>
      </c>
    </row>
    <row r="1744" spans="1:36">
      <c r="A1744" s="153">
        <v>24</v>
      </c>
      <c r="B1744" s="154">
        <v>3</v>
      </c>
      <c r="C1744" s="154">
        <v>2</v>
      </c>
      <c r="D1744" s="155">
        <v>1</v>
      </c>
      <c r="E1744" s="155" t="s">
        <v>556</v>
      </c>
      <c r="F1744" s="156" t="s">
        <v>5026</v>
      </c>
      <c r="G1744" s="156" t="s">
        <v>556</v>
      </c>
      <c r="H1744" s="156" t="s">
        <v>5028</v>
      </c>
      <c r="I1744" s="155">
        <v>2403021</v>
      </c>
      <c r="J1744" s="157" t="s">
        <v>1194</v>
      </c>
      <c r="K1744" s="157"/>
      <c r="L1744" s="155">
        <v>2022</v>
      </c>
      <c r="M1744" s="158">
        <v>16055</v>
      </c>
      <c r="N1744" s="159">
        <v>98513651.299999997</v>
      </c>
      <c r="O1744" s="159">
        <v>93145652.400000006</v>
      </c>
      <c r="P1744" s="159">
        <v>38545392.969999999</v>
      </c>
      <c r="Q1744" s="159">
        <v>12673450</v>
      </c>
      <c r="R1744" s="159">
        <v>25871942.969999999</v>
      </c>
      <c r="S1744" s="159">
        <v>5367998.9000000004</v>
      </c>
      <c r="T1744" s="159">
        <v>147236.01999999999</v>
      </c>
      <c r="U1744" s="159">
        <v>111568009.81</v>
      </c>
      <c r="V1744" s="159">
        <v>88646027.629999995</v>
      </c>
      <c r="W1744" s="159">
        <v>37140746.799999997</v>
      </c>
      <c r="X1744" s="159">
        <v>472489.06</v>
      </c>
      <c r="Y1744" s="159">
        <v>22921982.18</v>
      </c>
      <c r="Z1744" s="159">
        <v>25862400.109999999</v>
      </c>
      <c r="AA1744" s="159">
        <v>15676891.960000001</v>
      </c>
      <c r="AB1744" s="159">
        <v>10185508.149999999</v>
      </c>
      <c r="AC1744" s="159">
        <v>6115601.1200000001</v>
      </c>
      <c r="AD1744" s="159">
        <v>3540895.12</v>
      </c>
      <c r="AE1744" s="159">
        <v>43000035.18</v>
      </c>
      <c r="AF1744" s="159">
        <v>4499624.7699999996</v>
      </c>
      <c r="AG1744" s="159">
        <v>297505.5</v>
      </c>
      <c r="AH1744" s="159">
        <v>431669.43</v>
      </c>
      <c r="AI1744" s="159">
        <v>0</v>
      </c>
      <c r="AJ1744" s="159">
        <v>0</v>
      </c>
    </row>
    <row r="1745" spans="1:36">
      <c r="A1745" s="153">
        <v>24</v>
      </c>
      <c r="B1745" s="154">
        <v>3</v>
      </c>
      <c r="C1745" s="154">
        <v>3</v>
      </c>
      <c r="D1745" s="155">
        <v>1</v>
      </c>
      <c r="E1745" s="155" t="s">
        <v>556</v>
      </c>
      <c r="F1745" s="156" t="s">
        <v>5026</v>
      </c>
      <c r="G1745" s="156" t="s">
        <v>556</v>
      </c>
      <c r="H1745" s="156" t="s">
        <v>5029</v>
      </c>
      <c r="I1745" s="155">
        <v>2403031</v>
      </c>
      <c r="J1745" s="157" t="s">
        <v>1193</v>
      </c>
      <c r="K1745" s="157"/>
      <c r="L1745" s="155">
        <v>2022</v>
      </c>
      <c r="M1745" s="158">
        <v>11040</v>
      </c>
      <c r="N1745" s="159">
        <v>61767984.140000001</v>
      </c>
      <c r="O1745" s="159">
        <v>59108831.020000003</v>
      </c>
      <c r="P1745" s="159">
        <v>24723429.800000001</v>
      </c>
      <c r="Q1745" s="159">
        <v>7976210</v>
      </c>
      <c r="R1745" s="159">
        <v>16747219.800000001</v>
      </c>
      <c r="S1745" s="159">
        <v>2659153.12</v>
      </c>
      <c r="T1745" s="159">
        <v>21549.73</v>
      </c>
      <c r="U1745" s="159">
        <v>60966384.369999997</v>
      </c>
      <c r="V1745" s="159">
        <v>52699719.18</v>
      </c>
      <c r="W1745" s="159">
        <v>19297589.93</v>
      </c>
      <c r="X1745" s="159">
        <v>605498.61</v>
      </c>
      <c r="Y1745" s="159">
        <v>8266665.1900000004</v>
      </c>
      <c r="Z1745" s="159">
        <v>6449296.7199999997</v>
      </c>
      <c r="AA1745" s="159">
        <v>525000</v>
      </c>
      <c r="AB1745" s="159">
        <v>5924296.7199999997</v>
      </c>
      <c r="AC1745" s="159">
        <v>1719510.2</v>
      </c>
      <c r="AD1745" s="159">
        <v>1719510.2</v>
      </c>
      <c r="AE1745" s="159">
        <v>26028410.48</v>
      </c>
      <c r="AF1745" s="159">
        <v>6409111.8399999999</v>
      </c>
      <c r="AG1745" s="159">
        <v>215612.69</v>
      </c>
      <c r="AH1745" s="159">
        <v>144849.93</v>
      </c>
      <c r="AI1745" s="159">
        <v>0</v>
      </c>
      <c r="AJ1745" s="159">
        <v>0</v>
      </c>
    </row>
    <row r="1746" spans="1:36">
      <c r="A1746" s="153">
        <v>24</v>
      </c>
      <c r="B1746" s="154">
        <v>3</v>
      </c>
      <c r="C1746" s="154">
        <v>4</v>
      </c>
      <c r="D1746" s="155">
        <v>2</v>
      </c>
      <c r="E1746" s="155" t="s">
        <v>556</v>
      </c>
      <c r="F1746" s="156" t="s">
        <v>5030</v>
      </c>
      <c r="G1746" s="156" t="s">
        <v>556</v>
      </c>
      <c r="H1746" s="156" t="s">
        <v>5031</v>
      </c>
      <c r="I1746" s="155">
        <v>2403042</v>
      </c>
      <c r="J1746" s="157" t="s">
        <v>1192</v>
      </c>
      <c r="K1746" s="157"/>
      <c r="L1746" s="155">
        <v>2022</v>
      </c>
      <c r="M1746" s="158">
        <v>11308</v>
      </c>
      <c r="N1746" s="159">
        <v>60446315.07</v>
      </c>
      <c r="O1746" s="159">
        <v>56425255.799999997</v>
      </c>
      <c r="P1746" s="159">
        <v>30816695.829999998</v>
      </c>
      <c r="Q1746" s="159">
        <v>11066642</v>
      </c>
      <c r="R1746" s="159">
        <v>19750053.829999998</v>
      </c>
      <c r="S1746" s="159">
        <v>4021059.27</v>
      </c>
      <c r="T1746" s="159">
        <v>41850</v>
      </c>
      <c r="U1746" s="159">
        <v>62225645.640000001</v>
      </c>
      <c r="V1746" s="159">
        <v>51376577.950000003</v>
      </c>
      <c r="W1746" s="159">
        <v>19225404.129999999</v>
      </c>
      <c r="X1746" s="159">
        <v>790000</v>
      </c>
      <c r="Y1746" s="159">
        <v>10849067.689999999</v>
      </c>
      <c r="Z1746" s="159">
        <v>8823779.2200000007</v>
      </c>
      <c r="AA1746" s="159">
        <v>8549400</v>
      </c>
      <c r="AB1746" s="159">
        <v>274379.22000000067</v>
      </c>
      <c r="AC1746" s="159">
        <v>9220501.7400000002</v>
      </c>
      <c r="AD1746" s="159">
        <v>9220501.7400000002</v>
      </c>
      <c r="AE1746" s="159">
        <v>32487189.100000001</v>
      </c>
      <c r="AF1746" s="159">
        <v>5048677.8499999996</v>
      </c>
      <c r="AG1746" s="159">
        <v>242341.93</v>
      </c>
      <c r="AH1746" s="159">
        <v>260833.89</v>
      </c>
      <c r="AI1746" s="159">
        <v>0</v>
      </c>
      <c r="AJ1746" s="159">
        <v>768296.66</v>
      </c>
    </row>
    <row r="1747" spans="1:36">
      <c r="A1747" s="153">
        <v>24</v>
      </c>
      <c r="B1747" s="154">
        <v>3</v>
      </c>
      <c r="C1747" s="154">
        <v>5</v>
      </c>
      <c r="D1747" s="155">
        <v>2</v>
      </c>
      <c r="E1747" s="155" t="s">
        <v>556</v>
      </c>
      <c r="F1747" s="156" t="s">
        <v>5030</v>
      </c>
      <c r="G1747" s="156" t="s">
        <v>556</v>
      </c>
      <c r="H1747" s="156" t="s">
        <v>5032</v>
      </c>
      <c r="I1747" s="155">
        <v>2403052</v>
      </c>
      <c r="J1747" s="157" t="s">
        <v>1191</v>
      </c>
      <c r="K1747" s="157"/>
      <c r="L1747" s="155">
        <v>2022</v>
      </c>
      <c r="M1747" s="158">
        <v>9804</v>
      </c>
      <c r="N1747" s="159">
        <v>76757907.680000007</v>
      </c>
      <c r="O1747" s="159">
        <v>53079518.799999997</v>
      </c>
      <c r="P1747" s="159">
        <v>31240985.559999999</v>
      </c>
      <c r="Q1747" s="159">
        <v>14390567</v>
      </c>
      <c r="R1747" s="159">
        <v>16850418.559999999</v>
      </c>
      <c r="S1747" s="159">
        <v>23678388.879999999</v>
      </c>
      <c r="T1747" s="159">
        <v>513377.24</v>
      </c>
      <c r="U1747" s="159">
        <v>77822725.159999996</v>
      </c>
      <c r="V1747" s="159">
        <v>47644201.079999998</v>
      </c>
      <c r="W1747" s="159">
        <v>17514767.390000001</v>
      </c>
      <c r="X1747" s="159">
        <v>27403.3</v>
      </c>
      <c r="Y1747" s="159">
        <v>30178524.079999998</v>
      </c>
      <c r="Z1747" s="159">
        <v>16987432.579999998</v>
      </c>
      <c r="AA1747" s="159">
        <v>8395337.5800000001</v>
      </c>
      <c r="AB1747" s="159">
        <v>8592094.9999999981</v>
      </c>
      <c r="AC1747" s="159">
        <v>4354254</v>
      </c>
      <c r="AD1747" s="159">
        <v>250248</v>
      </c>
      <c r="AE1747" s="159">
        <v>10765272.27</v>
      </c>
      <c r="AF1747" s="159">
        <v>5435317.7199999997</v>
      </c>
      <c r="AG1747" s="159">
        <v>476814.9</v>
      </c>
      <c r="AH1747" s="159">
        <v>241831.32</v>
      </c>
      <c r="AI1747" s="159">
        <v>0</v>
      </c>
      <c r="AJ1747" s="159">
        <v>0</v>
      </c>
    </row>
    <row r="1748" spans="1:36">
      <c r="A1748" s="153">
        <v>24</v>
      </c>
      <c r="B1748" s="154">
        <v>3</v>
      </c>
      <c r="C1748" s="154">
        <v>6</v>
      </c>
      <c r="D1748" s="155">
        <v>2</v>
      </c>
      <c r="E1748" s="155" t="s">
        <v>556</v>
      </c>
      <c r="F1748" s="156" t="s">
        <v>5030</v>
      </c>
      <c r="G1748" s="156" t="s">
        <v>556</v>
      </c>
      <c r="H1748" s="156" t="s">
        <v>5033</v>
      </c>
      <c r="I1748" s="155">
        <v>2403062</v>
      </c>
      <c r="J1748" s="157" t="s">
        <v>1190</v>
      </c>
      <c r="K1748" s="157"/>
      <c r="L1748" s="155">
        <v>2022</v>
      </c>
      <c r="M1748" s="158">
        <v>5838</v>
      </c>
      <c r="N1748" s="159">
        <v>31078311.210000001</v>
      </c>
      <c r="O1748" s="159">
        <v>29748826.440000001</v>
      </c>
      <c r="P1748" s="159">
        <v>16397368.859999999</v>
      </c>
      <c r="Q1748" s="159">
        <v>6714993</v>
      </c>
      <c r="R1748" s="159">
        <v>9682375.8599999994</v>
      </c>
      <c r="S1748" s="159">
        <v>1329484.77</v>
      </c>
      <c r="T1748" s="159">
        <v>253000</v>
      </c>
      <c r="U1748" s="159">
        <v>28963761.57</v>
      </c>
      <c r="V1748" s="159">
        <v>26692095.260000002</v>
      </c>
      <c r="W1748" s="159">
        <v>10864518.27</v>
      </c>
      <c r="X1748" s="159">
        <v>30784.35</v>
      </c>
      <c r="Y1748" s="159">
        <v>2271666.31</v>
      </c>
      <c r="Z1748" s="159">
        <v>3748355.43</v>
      </c>
      <c r="AA1748" s="159">
        <v>0</v>
      </c>
      <c r="AB1748" s="159">
        <v>3748355.43</v>
      </c>
      <c r="AC1748" s="159">
        <v>357386.62</v>
      </c>
      <c r="AD1748" s="159">
        <v>357386.62</v>
      </c>
      <c r="AE1748" s="159">
        <v>820000</v>
      </c>
      <c r="AF1748" s="159">
        <v>3056731.18</v>
      </c>
      <c r="AG1748" s="159">
        <v>298785.59999999998</v>
      </c>
      <c r="AH1748" s="159">
        <v>367725</v>
      </c>
      <c r="AI1748" s="159">
        <v>0</v>
      </c>
      <c r="AJ1748" s="159">
        <v>0</v>
      </c>
    </row>
    <row r="1749" spans="1:36">
      <c r="A1749" s="153">
        <v>24</v>
      </c>
      <c r="B1749" s="154">
        <v>3</v>
      </c>
      <c r="C1749" s="154">
        <v>7</v>
      </c>
      <c r="D1749" s="155">
        <v>2</v>
      </c>
      <c r="E1749" s="155" t="s">
        <v>556</v>
      </c>
      <c r="F1749" s="156" t="s">
        <v>5030</v>
      </c>
      <c r="G1749" s="156" t="s">
        <v>556</v>
      </c>
      <c r="H1749" s="156" t="s">
        <v>5034</v>
      </c>
      <c r="I1749" s="155">
        <v>2403072</v>
      </c>
      <c r="J1749" s="157" t="s">
        <v>1189</v>
      </c>
      <c r="K1749" s="157"/>
      <c r="L1749" s="155">
        <v>2022</v>
      </c>
      <c r="M1749" s="158">
        <v>13178</v>
      </c>
      <c r="N1749" s="159">
        <v>63951640.670000002</v>
      </c>
      <c r="O1749" s="159">
        <v>60636070.68</v>
      </c>
      <c r="P1749" s="159">
        <v>31994609.129999999</v>
      </c>
      <c r="Q1749" s="159">
        <v>12443704</v>
      </c>
      <c r="R1749" s="159">
        <v>19550905.129999999</v>
      </c>
      <c r="S1749" s="159">
        <v>3315569.99</v>
      </c>
      <c r="T1749" s="159">
        <v>2757.8</v>
      </c>
      <c r="U1749" s="159">
        <v>62606895.899999999</v>
      </c>
      <c r="V1749" s="159">
        <v>54591348.490000002</v>
      </c>
      <c r="W1749" s="159">
        <v>20897616.43</v>
      </c>
      <c r="X1749" s="159">
        <v>52876.52</v>
      </c>
      <c r="Y1749" s="159">
        <v>8015547.4100000001</v>
      </c>
      <c r="Z1749" s="159">
        <v>6934113.3300000001</v>
      </c>
      <c r="AA1749" s="159">
        <v>199622.5</v>
      </c>
      <c r="AB1749" s="159">
        <v>6734490.8300000001</v>
      </c>
      <c r="AC1749" s="159">
        <v>770000</v>
      </c>
      <c r="AD1749" s="159">
        <v>770000</v>
      </c>
      <c r="AE1749" s="159">
        <v>1745056.84</v>
      </c>
      <c r="AF1749" s="159">
        <v>6044722.1900000004</v>
      </c>
      <c r="AG1749" s="159">
        <v>125000</v>
      </c>
      <c r="AH1749" s="159">
        <v>222860.13</v>
      </c>
      <c r="AI1749" s="159">
        <v>0</v>
      </c>
      <c r="AJ1749" s="159">
        <v>0</v>
      </c>
    </row>
    <row r="1750" spans="1:36">
      <c r="A1750" s="153">
        <v>24</v>
      </c>
      <c r="B1750" s="154">
        <v>3</v>
      </c>
      <c r="C1750" s="154">
        <v>8</v>
      </c>
      <c r="D1750" s="155">
        <v>2</v>
      </c>
      <c r="E1750" s="155" t="s">
        <v>556</v>
      </c>
      <c r="F1750" s="156" t="s">
        <v>5030</v>
      </c>
      <c r="G1750" s="156" t="s">
        <v>556</v>
      </c>
      <c r="H1750" s="156" t="s">
        <v>5035</v>
      </c>
      <c r="I1750" s="155">
        <v>2403082</v>
      </c>
      <c r="J1750" s="157" t="s">
        <v>1188</v>
      </c>
      <c r="K1750" s="157"/>
      <c r="L1750" s="155">
        <v>2022</v>
      </c>
      <c r="M1750" s="158">
        <v>10914</v>
      </c>
      <c r="N1750" s="159">
        <v>61428798.479999997</v>
      </c>
      <c r="O1750" s="159">
        <v>53113465.479999997</v>
      </c>
      <c r="P1750" s="159">
        <v>32249098.219999999</v>
      </c>
      <c r="Q1750" s="159">
        <v>14259974</v>
      </c>
      <c r="R1750" s="159">
        <v>17989124.219999999</v>
      </c>
      <c r="S1750" s="159">
        <v>8315333</v>
      </c>
      <c r="T1750" s="159">
        <v>404.68</v>
      </c>
      <c r="U1750" s="159">
        <v>56282898.600000001</v>
      </c>
      <c r="V1750" s="159">
        <v>49206570.759999998</v>
      </c>
      <c r="W1750" s="159">
        <v>18585956.440000001</v>
      </c>
      <c r="X1750" s="159">
        <v>67173.5</v>
      </c>
      <c r="Y1750" s="159">
        <v>7076327.8399999999</v>
      </c>
      <c r="Z1750" s="159">
        <v>6437875.9500000002</v>
      </c>
      <c r="AA1750" s="159">
        <v>43300</v>
      </c>
      <c r="AB1750" s="159">
        <v>6394575.9500000002</v>
      </c>
      <c r="AC1750" s="159">
        <v>1032947.18</v>
      </c>
      <c r="AD1750" s="159">
        <v>732947.18</v>
      </c>
      <c r="AE1750" s="159">
        <v>4023200</v>
      </c>
      <c r="AF1750" s="159">
        <v>3906894.72</v>
      </c>
      <c r="AG1750" s="159">
        <v>221608.01</v>
      </c>
      <c r="AH1750" s="159">
        <v>404154.73</v>
      </c>
      <c r="AI1750" s="159">
        <v>0</v>
      </c>
      <c r="AJ1750" s="159">
        <v>0</v>
      </c>
    </row>
    <row r="1751" spans="1:36">
      <c r="A1751" s="153">
        <v>24</v>
      </c>
      <c r="B1751" s="154">
        <v>3</v>
      </c>
      <c r="C1751" s="154">
        <v>9</v>
      </c>
      <c r="D1751" s="155">
        <v>2</v>
      </c>
      <c r="E1751" s="155" t="s">
        <v>556</v>
      </c>
      <c r="F1751" s="156" t="s">
        <v>5030</v>
      </c>
      <c r="G1751" s="156" t="s">
        <v>556</v>
      </c>
      <c r="H1751" s="156" t="s">
        <v>5036</v>
      </c>
      <c r="I1751" s="155">
        <v>2403092</v>
      </c>
      <c r="J1751" s="157" t="s">
        <v>1187</v>
      </c>
      <c r="K1751" s="157"/>
      <c r="L1751" s="155">
        <v>2022</v>
      </c>
      <c r="M1751" s="158">
        <v>12183</v>
      </c>
      <c r="N1751" s="159">
        <v>81427096.129999995</v>
      </c>
      <c r="O1751" s="159">
        <v>65706802.950000003</v>
      </c>
      <c r="P1751" s="159">
        <v>45409061.43</v>
      </c>
      <c r="Q1751" s="159">
        <v>20912915</v>
      </c>
      <c r="R1751" s="159">
        <v>24496146.43</v>
      </c>
      <c r="S1751" s="159">
        <v>15720293.18</v>
      </c>
      <c r="T1751" s="159">
        <v>0</v>
      </c>
      <c r="U1751" s="159">
        <v>71405299.609999999</v>
      </c>
      <c r="V1751" s="159">
        <v>60759685.539999999</v>
      </c>
      <c r="W1751" s="159">
        <v>22800061.870000001</v>
      </c>
      <c r="X1751" s="159">
        <v>262151.36</v>
      </c>
      <c r="Y1751" s="159">
        <v>10645614.07</v>
      </c>
      <c r="Z1751" s="159">
        <v>7897211.0199999996</v>
      </c>
      <c r="AA1751" s="159">
        <v>337403.2</v>
      </c>
      <c r="AB1751" s="159">
        <v>7559807.8199999994</v>
      </c>
      <c r="AC1751" s="159">
        <v>1881502</v>
      </c>
      <c r="AD1751" s="159">
        <v>1881502</v>
      </c>
      <c r="AE1751" s="159">
        <v>12524161.199999999</v>
      </c>
      <c r="AF1751" s="159">
        <v>4947117.41</v>
      </c>
      <c r="AG1751" s="159">
        <v>182182.68</v>
      </c>
      <c r="AH1751" s="159">
        <v>231528.22</v>
      </c>
      <c r="AI1751" s="159">
        <v>0</v>
      </c>
      <c r="AJ1751" s="159">
        <v>0</v>
      </c>
    </row>
    <row r="1752" spans="1:36">
      <c r="A1752" s="153">
        <v>24</v>
      </c>
      <c r="B1752" s="154">
        <v>3</v>
      </c>
      <c r="C1752" s="154">
        <v>10</v>
      </c>
      <c r="D1752" s="155">
        <v>3</v>
      </c>
      <c r="E1752" s="155" t="s">
        <v>556</v>
      </c>
      <c r="F1752" s="156" t="s">
        <v>5037</v>
      </c>
      <c r="G1752" s="156" t="s">
        <v>556</v>
      </c>
      <c r="H1752" s="156" t="s">
        <v>5038</v>
      </c>
      <c r="I1752" s="155">
        <v>2403103</v>
      </c>
      <c r="J1752" s="157" t="s">
        <v>1186</v>
      </c>
      <c r="K1752" s="157"/>
      <c r="L1752" s="155">
        <v>2022</v>
      </c>
      <c r="M1752" s="158">
        <v>26878</v>
      </c>
      <c r="N1752" s="159">
        <v>145775622.34</v>
      </c>
      <c r="O1752" s="159">
        <v>130450115.34999999</v>
      </c>
      <c r="P1752" s="159">
        <v>68586826.409999996</v>
      </c>
      <c r="Q1752" s="159">
        <v>24757911</v>
      </c>
      <c r="R1752" s="159">
        <v>43828915.409999996</v>
      </c>
      <c r="S1752" s="159">
        <v>15325506.99</v>
      </c>
      <c r="T1752" s="159">
        <v>222268.02</v>
      </c>
      <c r="U1752" s="159">
        <v>148385753.84</v>
      </c>
      <c r="V1752" s="159">
        <v>122053253.75</v>
      </c>
      <c r="W1752" s="159">
        <v>45526164.469999999</v>
      </c>
      <c r="X1752" s="159">
        <v>251133.64</v>
      </c>
      <c r="Y1752" s="159">
        <v>26332500.09</v>
      </c>
      <c r="Z1752" s="159">
        <v>30668395.690000001</v>
      </c>
      <c r="AA1752" s="159">
        <v>5000000</v>
      </c>
      <c r="AB1752" s="159">
        <v>25668395.690000001</v>
      </c>
      <c r="AC1752" s="159">
        <v>2450614</v>
      </c>
      <c r="AD1752" s="159">
        <v>2450614</v>
      </c>
      <c r="AE1752" s="159">
        <v>15753506</v>
      </c>
      <c r="AF1752" s="159">
        <v>8396861.5999999996</v>
      </c>
      <c r="AG1752" s="159">
        <v>943693.11</v>
      </c>
      <c r="AH1752" s="159">
        <v>1118741.6299999999</v>
      </c>
      <c r="AI1752" s="159">
        <v>0</v>
      </c>
      <c r="AJ1752" s="159">
        <v>0</v>
      </c>
    </row>
    <row r="1753" spans="1:36">
      <c r="A1753" s="153">
        <v>24</v>
      </c>
      <c r="B1753" s="154">
        <v>3</v>
      </c>
      <c r="C1753" s="154">
        <v>11</v>
      </c>
      <c r="D1753" s="155">
        <v>3</v>
      </c>
      <c r="E1753" s="155" t="s">
        <v>556</v>
      </c>
      <c r="F1753" s="156" t="s">
        <v>5037</v>
      </c>
      <c r="G1753" s="156" t="s">
        <v>556</v>
      </c>
      <c r="H1753" s="156" t="s">
        <v>5039</v>
      </c>
      <c r="I1753" s="155">
        <v>2403113</v>
      </c>
      <c r="J1753" s="157" t="s">
        <v>1185</v>
      </c>
      <c r="K1753" s="157"/>
      <c r="L1753" s="155">
        <v>2022</v>
      </c>
      <c r="M1753" s="158">
        <v>13272</v>
      </c>
      <c r="N1753" s="159">
        <v>74749535.489999995</v>
      </c>
      <c r="O1753" s="159">
        <v>70010797.209999993</v>
      </c>
      <c r="P1753" s="159">
        <v>39926993.640000001</v>
      </c>
      <c r="Q1753" s="159">
        <v>16130652</v>
      </c>
      <c r="R1753" s="159">
        <v>23796341.640000001</v>
      </c>
      <c r="S1753" s="159">
        <v>4738738.28</v>
      </c>
      <c r="T1753" s="159">
        <v>75086.17</v>
      </c>
      <c r="U1753" s="159">
        <v>69037868.310000002</v>
      </c>
      <c r="V1753" s="159">
        <v>61978431.93</v>
      </c>
      <c r="W1753" s="159">
        <v>21381528.780000001</v>
      </c>
      <c r="X1753" s="159">
        <v>130349.93</v>
      </c>
      <c r="Y1753" s="159">
        <v>7059436.3799999999</v>
      </c>
      <c r="Z1753" s="159">
        <v>11302768.119999999</v>
      </c>
      <c r="AA1753" s="159">
        <v>1785200</v>
      </c>
      <c r="AB1753" s="159">
        <v>9517568.1199999992</v>
      </c>
      <c r="AC1753" s="159">
        <v>2038000</v>
      </c>
      <c r="AD1753" s="159">
        <v>2038000</v>
      </c>
      <c r="AE1753" s="159">
        <v>10990108.800000001</v>
      </c>
      <c r="AF1753" s="159">
        <v>8032365.2800000003</v>
      </c>
      <c r="AG1753" s="159">
        <v>318416.69</v>
      </c>
      <c r="AH1753" s="159">
        <v>143668.19</v>
      </c>
      <c r="AI1753" s="159">
        <v>0</v>
      </c>
      <c r="AJ1753" s="159">
        <v>0</v>
      </c>
    </row>
    <row r="1754" spans="1:36">
      <c r="A1754" s="153">
        <v>24</v>
      </c>
      <c r="B1754" s="154">
        <v>3</v>
      </c>
      <c r="C1754" s="154">
        <v>12</v>
      </c>
      <c r="D1754" s="155">
        <v>2</v>
      </c>
      <c r="E1754" s="155" t="s">
        <v>556</v>
      </c>
      <c r="F1754" s="156" t="s">
        <v>5030</v>
      </c>
      <c r="G1754" s="156" t="s">
        <v>556</v>
      </c>
      <c r="H1754" s="156" t="s">
        <v>5040</v>
      </c>
      <c r="I1754" s="155">
        <v>2403122</v>
      </c>
      <c r="J1754" s="157" t="s">
        <v>1184</v>
      </c>
      <c r="K1754" s="157"/>
      <c r="L1754" s="155">
        <v>2022</v>
      </c>
      <c r="M1754" s="158">
        <v>13238</v>
      </c>
      <c r="N1754" s="159">
        <v>66311933.520000003</v>
      </c>
      <c r="O1754" s="159">
        <v>62055827.270000003</v>
      </c>
      <c r="P1754" s="159">
        <v>38213862.719999999</v>
      </c>
      <c r="Q1754" s="159">
        <v>17190535</v>
      </c>
      <c r="R1754" s="159">
        <v>21023327.719999999</v>
      </c>
      <c r="S1754" s="159">
        <v>4256106.25</v>
      </c>
      <c r="T1754" s="159">
        <v>581.70000000000005</v>
      </c>
      <c r="U1754" s="159">
        <v>59310415.93</v>
      </c>
      <c r="V1754" s="159">
        <v>54738128.780000001</v>
      </c>
      <c r="W1754" s="159">
        <v>20449384.309999999</v>
      </c>
      <c r="X1754" s="159">
        <v>149225.38</v>
      </c>
      <c r="Y1754" s="159">
        <v>4572287.1500000004</v>
      </c>
      <c r="Z1754" s="159">
        <v>4164434.74</v>
      </c>
      <c r="AA1754" s="159">
        <v>662485</v>
      </c>
      <c r="AB1754" s="159">
        <v>3501949.74</v>
      </c>
      <c r="AC1754" s="159">
        <v>730064</v>
      </c>
      <c r="AD1754" s="159">
        <v>730064</v>
      </c>
      <c r="AE1754" s="159">
        <v>5151280</v>
      </c>
      <c r="AF1754" s="159">
        <v>7317698.4900000002</v>
      </c>
      <c r="AG1754" s="159">
        <v>456819.01</v>
      </c>
      <c r="AH1754" s="159">
        <v>268338.05</v>
      </c>
      <c r="AI1754" s="159">
        <v>0</v>
      </c>
      <c r="AJ1754" s="159">
        <v>0</v>
      </c>
    </row>
    <row r="1755" spans="1:36">
      <c r="A1755" s="153">
        <v>24</v>
      </c>
      <c r="B1755" s="154">
        <v>4</v>
      </c>
      <c r="C1755" s="154">
        <v>1</v>
      </c>
      <c r="D1755" s="155">
        <v>3</v>
      </c>
      <c r="E1755" s="155" t="s">
        <v>556</v>
      </c>
      <c r="F1755" s="156" t="s">
        <v>5041</v>
      </c>
      <c r="G1755" s="156" t="s">
        <v>556</v>
      </c>
      <c r="H1755" s="156" t="s">
        <v>5042</v>
      </c>
      <c r="I1755" s="155">
        <v>2404013</v>
      </c>
      <c r="J1755" s="157" t="s">
        <v>1183</v>
      </c>
      <c r="K1755" s="157"/>
      <c r="L1755" s="155">
        <v>2022</v>
      </c>
      <c r="M1755" s="158">
        <v>12911</v>
      </c>
      <c r="N1755" s="159">
        <v>59757812.380000003</v>
      </c>
      <c r="O1755" s="159">
        <v>55211474.460000001</v>
      </c>
      <c r="P1755" s="159">
        <v>31568780.010000002</v>
      </c>
      <c r="Q1755" s="159">
        <v>12202969</v>
      </c>
      <c r="R1755" s="159">
        <v>19365811.010000002</v>
      </c>
      <c r="S1755" s="159">
        <v>4546337.92</v>
      </c>
      <c r="T1755" s="159">
        <v>813949.69</v>
      </c>
      <c r="U1755" s="159">
        <v>55614518.030000001</v>
      </c>
      <c r="V1755" s="159">
        <v>50466014.759999998</v>
      </c>
      <c r="W1755" s="159">
        <v>16247281.119999999</v>
      </c>
      <c r="X1755" s="159">
        <v>348986.37</v>
      </c>
      <c r="Y1755" s="159">
        <v>5148503.2699999996</v>
      </c>
      <c r="Z1755" s="159">
        <v>3798320.18</v>
      </c>
      <c r="AA1755" s="159">
        <v>3000000</v>
      </c>
      <c r="AB1755" s="159">
        <v>798320.18000000017</v>
      </c>
      <c r="AC1755" s="159">
        <v>3163000</v>
      </c>
      <c r="AD1755" s="159">
        <v>3163000</v>
      </c>
      <c r="AE1755" s="159">
        <v>17805481.370000001</v>
      </c>
      <c r="AF1755" s="159">
        <v>4745459.7</v>
      </c>
      <c r="AG1755" s="159">
        <v>446762.53</v>
      </c>
      <c r="AH1755" s="159">
        <v>506311.06</v>
      </c>
      <c r="AI1755" s="159">
        <v>0</v>
      </c>
      <c r="AJ1755" s="159">
        <v>0</v>
      </c>
    </row>
    <row r="1756" spans="1:36">
      <c r="A1756" s="153">
        <v>24</v>
      </c>
      <c r="B1756" s="154">
        <v>4</v>
      </c>
      <c r="C1756" s="154">
        <v>2</v>
      </c>
      <c r="D1756" s="155">
        <v>2</v>
      </c>
      <c r="E1756" s="155" t="s">
        <v>556</v>
      </c>
      <c r="F1756" s="156" t="s">
        <v>5043</v>
      </c>
      <c r="G1756" s="156" t="s">
        <v>556</v>
      </c>
      <c r="H1756" s="156" t="s">
        <v>5044</v>
      </c>
      <c r="I1756" s="155">
        <v>2404022</v>
      </c>
      <c r="J1756" s="157" t="s">
        <v>1182</v>
      </c>
      <c r="K1756" s="157"/>
      <c r="L1756" s="155">
        <v>2022</v>
      </c>
      <c r="M1756" s="158">
        <v>3846</v>
      </c>
      <c r="N1756" s="159">
        <v>19344186.93</v>
      </c>
      <c r="O1756" s="159">
        <v>18198152.199999999</v>
      </c>
      <c r="P1756" s="159">
        <v>12123220.039999999</v>
      </c>
      <c r="Q1756" s="159">
        <v>6075316</v>
      </c>
      <c r="R1756" s="159">
        <v>6047904.04</v>
      </c>
      <c r="S1756" s="159">
        <v>1146034.73</v>
      </c>
      <c r="T1756" s="159">
        <v>6036</v>
      </c>
      <c r="U1756" s="159">
        <v>17541620.57</v>
      </c>
      <c r="V1756" s="159">
        <v>16200743.300000001</v>
      </c>
      <c r="W1756" s="159">
        <v>5851969.3799999999</v>
      </c>
      <c r="X1756" s="159">
        <v>154578.60999999999</v>
      </c>
      <c r="Y1756" s="159">
        <v>1340877.27</v>
      </c>
      <c r="Z1756" s="159">
        <v>5086293.63</v>
      </c>
      <c r="AA1756" s="159">
        <v>0</v>
      </c>
      <c r="AB1756" s="159">
        <v>5086293.63</v>
      </c>
      <c r="AC1756" s="159">
        <v>541976.85</v>
      </c>
      <c r="AD1756" s="159">
        <v>541976.85</v>
      </c>
      <c r="AE1756" s="159">
        <v>5608148</v>
      </c>
      <c r="AF1756" s="159">
        <v>1997408.9</v>
      </c>
      <c r="AG1756" s="159">
        <v>266903.64</v>
      </c>
      <c r="AH1756" s="159">
        <v>204239.95</v>
      </c>
      <c r="AI1756" s="159">
        <v>0</v>
      </c>
      <c r="AJ1756" s="159">
        <v>0</v>
      </c>
    </row>
    <row r="1757" spans="1:36">
      <c r="A1757" s="153">
        <v>24</v>
      </c>
      <c r="B1757" s="154">
        <v>4</v>
      </c>
      <c r="C1757" s="154">
        <v>3</v>
      </c>
      <c r="D1757" s="155">
        <v>2</v>
      </c>
      <c r="E1757" s="155" t="s">
        <v>556</v>
      </c>
      <c r="F1757" s="156" t="s">
        <v>5043</v>
      </c>
      <c r="G1757" s="156" t="s">
        <v>556</v>
      </c>
      <c r="H1757" s="156" t="s">
        <v>5045</v>
      </c>
      <c r="I1757" s="155">
        <v>2404032</v>
      </c>
      <c r="J1757" s="157" t="s">
        <v>1181</v>
      </c>
      <c r="K1757" s="157"/>
      <c r="L1757" s="155">
        <v>2022</v>
      </c>
      <c r="M1757" s="158">
        <v>5966</v>
      </c>
      <c r="N1757" s="159">
        <v>37721126.5</v>
      </c>
      <c r="O1757" s="159">
        <v>29156359.84</v>
      </c>
      <c r="P1757" s="159">
        <v>19234115.16</v>
      </c>
      <c r="Q1757" s="159">
        <v>9436734</v>
      </c>
      <c r="R1757" s="159">
        <v>9797381.1600000001</v>
      </c>
      <c r="S1757" s="159">
        <v>8564766.6600000001</v>
      </c>
      <c r="T1757" s="159">
        <v>412838.56</v>
      </c>
      <c r="U1757" s="159">
        <v>33852498.039999999</v>
      </c>
      <c r="V1757" s="159">
        <v>25752496.629999999</v>
      </c>
      <c r="W1757" s="159">
        <v>10222355.52</v>
      </c>
      <c r="X1757" s="159">
        <v>268525.34999999998</v>
      </c>
      <c r="Y1757" s="159">
        <v>8100001.4100000001</v>
      </c>
      <c r="Z1757" s="159">
        <v>2614090.31</v>
      </c>
      <c r="AA1757" s="159">
        <v>107700</v>
      </c>
      <c r="AB1757" s="159">
        <v>2506390.31</v>
      </c>
      <c r="AC1757" s="159">
        <v>832811</v>
      </c>
      <c r="AD1757" s="159">
        <v>799736</v>
      </c>
      <c r="AE1757" s="159">
        <v>10364200</v>
      </c>
      <c r="AF1757" s="159">
        <v>3403863.21</v>
      </c>
      <c r="AG1757" s="159">
        <v>254841.08</v>
      </c>
      <c r="AH1757" s="159">
        <v>164842.82999999999</v>
      </c>
      <c r="AI1757" s="159">
        <v>0</v>
      </c>
      <c r="AJ1757" s="159">
        <v>0</v>
      </c>
    </row>
    <row r="1758" spans="1:36">
      <c r="A1758" s="153">
        <v>24</v>
      </c>
      <c r="B1758" s="154">
        <v>4</v>
      </c>
      <c r="C1758" s="154">
        <v>4</v>
      </c>
      <c r="D1758" s="155">
        <v>2</v>
      </c>
      <c r="E1758" s="155" t="s">
        <v>556</v>
      </c>
      <c r="F1758" s="156" t="s">
        <v>5043</v>
      </c>
      <c r="G1758" s="156" t="s">
        <v>556</v>
      </c>
      <c r="H1758" s="156" t="s">
        <v>5046</v>
      </c>
      <c r="I1758" s="155">
        <v>2404042</v>
      </c>
      <c r="J1758" s="157" t="s">
        <v>1180</v>
      </c>
      <c r="K1758" s="157"/>
      <c r="L1758" s="155">
        <v>2022</v>
      </c>
      <c r="M1758" s="158">
        <v>5537</v>
      </c>
      <c r="N1758" s="159">
        <v>29892059.629999999</v>
      </c>
      <c r="O1758" s="159">
        <v>23671269.760000002</v>
      </c>
      <c r="P1758" s="159">
        <v>12219923.4</v>
      </c>
      <c r="Q1758" s="159">
        <v>4136897</v>
      </c>
      <c r="R1758" s="159">
        <v>8083026.4000000004</v>
      </c>
      <c r="S1758" s="159">
        <v>6220789.8700000001</v>
      </c>
      <c r="T1758" s="159">
        <v>295.2</v>
      </c>
      <c r="U1758" s="159">
        <v>29020340.600000001</v>
      </c>
      <c r="V1758" s="159">
        <v>22658722.48</v>
      </c>
      <c r="W1758" s="159">
        <v>8956989.1099999994</v>
      </c>
      <c r="X1758" s="159">
        <v>200846.52</v>
      </c>
      <c r="Y1758" s="159">
        <v>6361618.1200000001</v>
      </c>
      <c r="Z1758" s="159">
        <v>3729927.87</v>
      </c>
      <c r="AA1758" s="159">
        <v>3547446.65</v>
      </c>
      <c r="AB1758" s="159">
        <v>182481.2200000002</v>
      </c>
      <c r="AC1758" s="159">
        <v>1333160</v>
      </c>
      <c r="AD1758" s="159">
        <v>1313160</v>
      </c>
      <c r="AE1758" s="159">
        <v>12507278.74</v>
      </c>
      <c r="AF1758" s="159">
        <v>1012547.28</v>
      </c>
      <c r="AG1758" s="159">
        <v>104038</v>
      </c>
      <c r="AH1758" s="159">
        <v>104038</v>
      </c>
      <c r="AI1758" s="159">
        <v>0</v>
      </c>
      <c r="AJ1758" s="159">
        <v>0</v>
      </c>
    </row>
    <row r="1759" spans="1:36">
      <c r="A1759" s="153">
        <v>24</v>
      </c>
      <c r="B1759" s="154">
        <v>4</v>
      </c>
      <c r="C1759" s="154">
        <v>5</v>
      </c>
      <c r="D1759" s="155">
        <v>2</v>
      </c>
      <c r="E1759" s="155" t="s">
        <v>556</v>
      </c>
      <c r="F1759" s="156" t="s">
        <v>5043</v>
      </c>
      <c r="G1759" s="156" t="s">
        <v>556</v>
      </c>
      <c r="H1759" s="156" t="s">
        <v>5047</v>
      </c>
      <c r="I1759" s="155">
        <v>2404052</v>
      </c>
      <c r="J1759" s="157" t="s">
        <v>1179</v>
      </c>
      <c r="K1759" s="157"/>
      <c r="L1759" s="155">
        <v>2022</v>
      </c>
      <c r="M1759" s="158">
        <v>13436</v>
      </c>
      <c r="N1759" s="159">
        <v>62472353.359999999</v>
      </c>
      <c r="O1759" s="159">
        <v>61621221.979999997</v>
      </c>
      <c r="P1759" s="159">
        <v>38113162.149999999</v>
      </c>
      <c r="Q1759" s="159">
        <v>17185846</v>
      </c>
      <c r="R1759" s="159">
        <v>20927316.149999999</v>
      </c>
      <c r="S1759" s="159">
        <v>851131.38</v>
      </c>
      <c r="T1759" s="159">
        <v>0</v>
      </c>
      <c r="U1759" s="159">
        <v>62595404.579999998</v>
      </c>
      <c r="V1759" s="159">
        <v>58137445.109999999</v>
      </c>
      <c r="W1759" s="159">
        <v>23155014.390000001</v>
      </c>
      <c r="X1759" s="159">
        <v>480943.06</v>
      </c>
      <c r="Y1759" s="159">
        <v>4457959.47</v>
      </c>
      <c r="Z1759" s="159">
        <v>3438825.55</v>
      </c>
      <c r="AA1759" s="159">
        <v>2600000</v>
      </c>
      <c r="AB1759" s="159">
        <v>838825.54999999981</v>
      </c>
      <c r="AC1759" s="159">
        <v>2440119.9900000002</v>
      </c>
      <c r="AD1759" s="159">
        <v>2368419.94</v>
      </c>
      <c r="AE1759" s="159">
        <v>22125267.68</v>
      </c>
      <c r="AF1759" s="159">
        <v>3483776.87</v>
      </c>
      <c r="AG1759" s="159">
        <v>676624.06</v>
      </c>
      <c r="AH1759" s="159">
        <v>584466.52</v>
      </c>
      <c r="AI1759" s="159">
        <v>0</v>
      </c>
      <c r="AJ1759" s="159">
        <v>0</v>
      </c>
    </row>
    <row r="1760" spans="1:36">
      <c r="A1760" s="153">
        <v>24</v>
      </c>
      <c r="B1760" s="154">
        <v>4</v>
      </c>
      <c r="C1760" s="154">
        <v>6</v>
      </c>
      <c r="D1760" s="155">
        <v>3</v>
      </c>
      <c r="E1760" s="155" t="s">
        <v>556</v>
      </c>
      <c r="F1760" s="156" t="s">
        <v>5041</v>
      </c>
      <c r="G1760" s="156" t="s">
        <v>556</v>
      </c>
      <c r="H1760" s="156" t="s">
        <v>5048</v>
      </c>
      <c r="I1760" s="155">
        <v>2404063</v>
      </c>
      <c r="J1760" s="157" t="s">
        <v>1178</v>
      </c>
      <c r="K1760" s="157"/>
      <c r="L1760" s="155">
        <v>2022</v>
      </c>
      <c r="M1760" s="158">
        <v>9358</v>
      </c>
      <c r="N1760" s="159">
        <v>44972718.579999998</v>
      </c>
      <c r="O1760" s="159">
        <v>40228075.810000002</v>
      </c>
      <c r="P1760" s="159">
        <v>25747346.829999998</v>
      </c>
      <c r="Q1760" s="159">
        <v>10759843</v>
      </c>
      <c r="R1760" s="159">
        <v>14987503.83</v>
      </c>
      <c r="S1760" s="159">
        <v>4744642.7699999996</v>
      </c>
      <c r="T1760" s="159">
        <v>48309.77</v>
      </c>
      <c r="U1760" s="159">
        <v>43361001.130000003</v>
      </c>
      <c r="V1760" s="159">
        <v>35912483.859999999</v>
      </c>
      <c r="W1760" s="159">
        <v>11889574.130000001</v>
      </c>
      <c r="X1760" s="159">
        <v>228413.01</v>
      </c>
      <c r="Y1760" s="159">
        <v>7448517.2699999996</v>
      </c>
      <c r="Z1760" s="159">
        <v>8167686</v>
      </c>
      <c r="AA1760" s="159">
        <v>0</v>
      </c>
      <c r="AB1760" s="159">
        <v>8167686</v>
      </c>
      <c r="AC1760" s="159">
        <v>1090360</v>
      </c>
      <c r="AD1760" s="159">
        <v>1090360</v>
      </c>
      <c r="AE1760" s="159">
        <v>9184673.9499999993</v>
      </c>
      <c r="AF1760" s="159">
        <v>4315591.95</v>
      </c>
      <c r="AG1760" s="159">
        <v>686921.77</v>
      </c>
      <c r="AH1760" s="159">
        <v>582956.76</v>
      </c>
      <c r="AI1760" s="159">
        <v>0</v>
      </c>
      <c r="AJ1760" s="159">
        <v>0</v>
      </c>
    </row>
    <row r="1761" spans="1:36">
      <c r="A1761" s="153">
        <v>24</v>
      </c>
      <c r="B1761" s="154">
        <v>4</v>
      </c>
      <c r="C1761" s="154">
        <v>7</v>
      </c>
      <c r="D1761" s="155">
        <v>2</v>
      </c>
      <c r="E1761" s="155" t="s">
        <v>556</v>
      </c>
      <c r="F1761" s="156" t="s">
        <v>5043</v>
      </c>
      <c r="G1761" s="156" t="s">
        <v>556</v>
      </c>
      <c r="H1761" s="156" t="s">
        <v>5049</v>
      </c>
      <c r="I1761" s="155">
        <v>2404072</v>
      </c>
      <c r="J1761" s="157" t="s">
        <v>1177</v>
      </c>
      <c r="K1761" s="157"/>
      <c r="L1761" s="155">
        <v>2022</v>
      </c>
      <c r="M1761" s="158">
        <v>10713</v>
      </c>
      <c r="N1761" s="159">
        <v>54476490.659999996</v>
      </c>
      <c r="O1761" s="159">
        <v>50516442.740000002</v>
      </c>
      <c r="P1761" s="159">
        <v>28867105.739999998</v>
      </c>
      <c r="Q1761" s="159">
        <v>10771399</v>
      </c>
      <c r="R1761" s="159">
        <v>18095706.739999998</v>
      </c>
      <c r="S1761" s="159">
        <v>3960047.92</v>
      </c>
      <c r="T1761" s="159">
        <v>1226169.1000000001</v>
      </c>
      <c r="U1761" s="159">
        <v>51368808.899999999</v>
      </c>
      <c r="V1761" s="159">
        <v>46976066.799999997</v>
      </c>
      <c r="W1761" s="159">
        <v>18174174.34</v>
      </c>
      <c r="X1761" s="159">
        <v>274888.28999999998</v>
      </c>
      <c r="Y1761" s="159">
        <v>4392742.0999999996</v>
      </c>
      <c r="Z1761" s="159">
        <v>6012132.5899999999</v>
      </c>
      <c r="AA1761" s="159">
        <v>2726656.19</v>
      </c>
      <c r="AB1761" s="159">
        <v>3285476.4</v>
      </c>
      <c r="AC1761" s="159">
        <v>3090656.19</v>
      </c>
      <c r="AD1761" s="159">
        <v>3070656.19</v>
      </c>
      <c r="AE1761" s="159">
        <v>15040907.140000001</v>
      </c>
      <c r="AF1761" s="159">
        <v>3540375.94</v>
      </c>
      <c r="AG1761" s="159">
        <v>701502.34</v>
      </c>
      <c r="AH1761" s="159">
        <v>719386.4</v>
      </c>
      <c r="AI1761" s="159">
        <v>0</v>
      </c>
      <c r="AJ1761" s="159">
        <v>0</v>
      </c>
    </row>
    <row r="1762" spans="1:36">
      <c r="A1762" s="153">
        <v>24</v>
      </c>
      <c r="B1762" s="154">
        <v>4</v>
      </c>
      <c r="C1762" s="154">
        <v>8</v>
      </c>
      <c r="D1762" s="155">
        <v>2</v>
      </c>
      <c r="E1762" s="155" t="s">
        <v>556</v>
      </c>
      <c r="F1762" s="156" t="s">
        <v>5043</v>
      </c>
      <c r="G1762" s="156" t="s">
        <v>556</v>
      </c>
      <c r="H1762" s="156" t="s">
        <v>5050</v>
      </c>
      <c r="I1762" s="155">
        <v>2404082</v>
      </c>
      <c r="J1762" s="157" t="s">
        <v>1176</v>
      </c>
      <c r="K1762" s="157"/>
      <c r="L1762" s="155">
        <v>2022</v>
      </c>
      <c r="M1762" s="158">
        <v>4804</v>
      </c>
      <c r="N1762" s="159">
        <v>30143572.640000001</v>
      </c>
      <c r="O1762" s="159">
        <v>25792983.890000001</v>
      </c>
      <c r="P1762" s="159">
        <v>15661143.9</v>
      </c>
      <c r="Q1762" s="159">
        <v>8003124</v>
      </c>
      <c r="R1762" s="159">
        <v>7658019.9000000004</v>
      </c>
      <c r="S1762" s="159">
        <v>4350588.75</v>
      </c>
      <c r="T1762" s="159">
        <v>263318.37</v>
      </c>
      <c r="U1762" s="159">
        <v>25261433.079999998</v>
      </c>
      <c r="V1762" s="159">
        <v>21587155.190000001</v>
      </c>
      <c r="W1762" s="159">
        <v>8211605.0300000003</v>
      </c>
      <c r="X1762" s="159">
        <v>293776.7</v>
      </c>
      <c r="Y1762" s="159">
        <v>3674277.89</v>
      </c>
      <c r="Z1762" s="159">
        <v>3441026.23</v>
      </c>
      <c r="AA1762" s="159">
        <v>737000</v>
      </c>
      <c r="AB1762" s="159">
        <v>2704026.23</v>
      </c>
      <c r="AC1762" s="159">
        <v>1387287.16</v>
      </c>
      <c r="AD1762" s="159">
        <v>1387287.16</v>
      </c>
      <c r="AE1762" s="159">
        <v>11362312</v>
      </c>
      <c r="AF1762" s="159">
        <v>4205828.7</v>
      </c>
      <c r="AG1762" s="159">
        <v>104825.52</v>
      </c>
      <c r="AH1762" s="159">
        <v>104825.52</v>
      </c>
      <c r="AI1762" s="159">
        <v>0</v>
      </c>
      <c r="AJ1762" s="159">
        <v>0</v>
      </c>
    </row>
    <row r="1763" spans="1:36">
      <c r="A1763" s="153">
        <v>24</v>
      </c>
      <c r="B1763" s="154">
        <v>4</v>
      </c>
      <c r="C1763" s="154">
        <v>9</v>
      </c>
      <c r="D1763" s="155">
        <v>2</v>
      </c>
      <c r="E1763" s="155" t="s">
        <v>556</v>
      </c>
      <c r="F1763" s="156" t="s">
        <v>5043</v>
      </c>
      <c r="G1763" s="156" t="s">
        <v>556</v>
      </c>
      <c r="H1763" s="156" t="s">
        <v>5051</v>
      </c>
      <c r="I1763" s="155">
        <v>2404092</v>
      </c>
      <c r="J1763" s="157" t="s">
        <v>1175</v>
      </c>
      <c r="K1763" s="157"/>
      <c r="L1763" s="155">
        <v>2022</v>
      </c>
      <c r="M1763" s="158">
        <v>4792</v>
      </c>
      <c r="N1763" s="159">
        <v>28505522.539999999</v>
      </c>
      <c r="O1763" s="159">
        <v>23971062.609999999</v>
      </c>
      <c r="P1763" s="159">
        <v>16502727.25</v>
      </c>
      <c r="Q1763" s="159">
        <v>8047514</v>
      </c>
      <c r="R1763" s="159">
        <v>8455213.25</v>
      </c>
      <c r="S1763" s="159">
        <v>4534459.93</v>
      </c>
      <c r="T1763" s="159">
        <v>100880</v>
      </c>
      <c r="U1763" s="159">
        <v>26156908.170000002</v>
      </c>
      <c r="V1763" s="159">
        <v>21938855.440000001</v>
      </c>
      <c r="W1763" s="159">
        <v>7171786.1399999997</v>
      </c>
      <c r="X1763" s="159">
        <v>243363.71</v>
      </c>
      <c r="Y1763" s="159">
        <v>4218052.7300000004</v>
      </c>
      <c r="Z1763" s="159">
        <v>1439140.09</v>
      </c>
      <c r="AA1763" s="159">
        <v>1223820</v>
      </c>
      <c r="AB1763" s="159">
        <v>215320.09000000008</v>
      </c>
      <c r="AC1763" s="159">
        <v>3553828.49</v>
      </c>
      <c r="AD1763" s="159">
        <v>2058383.32</v>
      </c>
      <c r="AE1763" s="159">
        <v>9370696.4900000002</v>
      </c>
      <c r="AF1763" s="159">
        <v>2032207.17</v>
      </c>
      <c r="AG1763" s="159">
        <v>115561.58</v>
      </c>
      <c r="AH1763" s="159">
        <v>118031.5</v>
      </c>
      <c r="AI1763" s="159">
        <v>0</v>
      </c>
      <c r="AJ1763" s="159">
        <v>3549</v>
      </c>
    </row>
    <row r="1764" spans="1:36">
      <c r="A1764" s="153">
        <v>24</v>
      </c>
      <c r="B1764" s="154">
        <v>4</v>
      </c>
      <c r="C1764" s="154">
        <v>10</v>
      </c>
      <c r="D1764" s="155">
        <v>2</v>
      </c>
      <c r="E1764" s="155" t="s">
        <v>556</v>
      </c>
      <c r="F1764" s="156" t="s">
        <v>5043</v>
      </c>
      <c r="G1764" s="156" t="s">
        <v>556</v>
      </c>
      <c r="H1764" s="156" t="s">
        <v>5052</v>
      </c>
      <c r="I1764" s="155">
        <v>2404102</v>
      </c>
      <c r="J1764" s="157" t="s">
        <v>1174</v>
      </c>
      <c r="K1764" s="157"/>
      <c r="L1764" s="155">
        <v>2022</v>
      </c>
      <c r="M1764" s="158">
        <v>10840</v>
      </c>
      <c r="N1764" s="159">
        <v>56905320.990000002</v>
      </c>
      <c r="O1764" s="159">
        <v>51417464.490000002</v>
      </c>
      <c r="P1764" s="159">
        <v>30485854.719999999</v>
      </c>
      <c r="Q1764" s="159">
        <v>13578670</v>
      </c>
      <c r="R1764" s="159">
        <v>16907184.719999999</v>
      </c>
      <c r="S1764" s="159">
        <v>5487856.5</v>
      </c>
      <c r="T1764" s="159">
        <v>1294630</v>
      </c>
      <c r="U1764" s="159">
        <v>53098618.100000001</v>
      </c>
      <c r="V1764" s="159">
        <v>46765220.509999998</v>
      </c>
      <c r="W1764" s="159">
        <v>17813952.77</v>
      </c>
      <c r="X1764" s="159">
        <v>147380</v>
      </c>
      <c r="Y1764" s="159">
        <v>6333397.5899999999</v>
      </c>
      <c r="Z1764" s="159">
        <v>2965318.91</v>
      </c>
      <c r="AA1764" s="159">
        <v>0</v>
      </c>
      <c r="AB1764" s="159">
        <v>2965318.91</v>
      </c>
      <c r="AC1764" s="159">
        <v>1698138.61</v>
      </c>
      <c r="AD1764" s="159">
        <v>1602138.61</v>
      </c>
      <c r="AE1764" s="159">
        <v>5331974.6500000004</v>
      </c>
      <c r="AF1764" s="159">
        <v>4652243.9800000004</v>
      </c>
      <c r="AG1764" s="159">
        <v>137276.95000000001</v>
      </c>
      <c r="AH1764" s="159">
        <v>240734.58</v>
      </c>
      <c r="AI1764" s="159">
        <v>0</v>
      </c>
      <c r="AJ1764" s="159">
        <v>11974.65</v>
      </c>
    </row>
    <row r="1765" spans="1:36">
      <c r="A1765" s="153">
        <v>24</v>
      </c>
      <c r="B1765" s="154">
        <v>4</v>
      </c>
      <c r="C1765" s="154">
        <v>11</v>
      </c>
      <c r="D1765" s="155">
        <v>2</v>
      </c>
      <c r="E1765" s="155" t="s">
        <v>556</v>
      </c>
      <c r="F1765" s="156" t="s">
        <v>5043</v>
      </c>
      <c r="G1765" s="156" t="s">
        <v>556</v>
      </c>
      <c r="H1765" s="156" t="s">
        <v>5053</v>
      </c>
      <c r="I1765" s="155">
        <v>2404112</v>
      </c>
      <c r="J1765" s="157" t="s">
        <v>1173</v>
      </c>
      <c r="K1765" s="157"/>
      <c r="L1765" s="155">
        <v>2022</v>
      </c>
      <c r="M1765" s="158">
        <v>15144</v>
      </c>
      <c r="N1765" s="159">
        <v>85134843.530000001</v>
      </c>
      <c r="O1765" s="159">
        <v>75200867.579999998</v>
      </c>
      <c r="P1765" s="159">
        <v>48187633.760000005</v>
      </c>
      <c r="Q1765" s="159">
        <v>21675902</v>
      </c>
      <c r="R1765" s="159">
        <v>26511731.760000002</v>
      </c>
      <c r="S1765" s="159">
        <v>9933975.9499999993</v>
      </c>
      <c r="T1765" s="159">
        <v>74255.7</v>
      </c>
      <c r="U1765" s="159">
        <v>89280420.959999993</v>
      </c>
      <c r="V1765" s="159">
        <v>69211232.349999994</v>
      </c>
      <c r="W1765" s="159">
        <v>27834329.73</v>
      </c>
      <c r="X1765" s="159">
        <v>794322.27</v>
      </c>
      <c r="Y1765" s="159">
        <v>20069188.609999999</v>
      </c>
      <c r="Z1765" s="159">
        <v>16002902.5</v>
      </c>
      <c r="AA1765" s="159">
        <v>10324070</v>
      </c>
      <c r="AB1765" s="159">
        <v>5678832.5</v>
      </c>
      <c r="AC1765" s="159">
        <v>6549459.8799999999</v>
      </c>
      <c r="AD1765" s="159">
        <v>4297719.88</v>
      </c>
      <c r="AE1765" s="159">
        <v>35874876.880000003</v>
      </c>
      <c r="AF1765" s="159">
        <v>5989635.2300000004</v>
      </c>
      <c r="AG1765" s="159">
        <v>595364.79</v>
      </c>
      <c r="AH1765" s="159">
        <v>453615.81</v>
      </c>
      <c r="AI1765" s="159">
        <v>0</v>
      </c>
      <c r="AJ1765" s="159">
        <v>0</v>
      </c>
    </row>
    <row r="1766" spans="1:36">
      <c r="A1766" s="153">
        <v>24</v>
      </c>
      <c r="B1766" s="154">
        <v>4</v>
      </c>
      <c r="C1766" s="154">
        <v>12</v>
      </c>
      <c r="D1766" s="155">
        <v>3</v>
      </c>
      <c r="E1766" s="155" t="s">
        <v>556</v>
      </c>
      <c r="F1766" s="156" t="s">
        <v>5041</v>
      </c>
      <c r="G1766" s="156" t="s">
        <v>556</v>
      </c>
      <c r="H1766" s="156" t="s">
        <v>5054</v>
      </c>
      <c r="I1766" s="155">
        <v>2404123</v>
      </c>
      <c r="J1766" s="157" t="s">
        <v>1172</v>
      </c>
      <c r="K1766" s="157"/>
      <c r="L1766" s="155">
        <v>2022</v>
      </c>
      <c r="M1766" s="158">
        <v>7824</v>
      </c>
      <c r="N1766" s="159">
        <v>44419591.170000002</v>
      </c>
      <c r="O1766" s="159">
        <v>41480598.700000003</v>
      </c>
      <c r="P1766" s="159">
        <v>22046485.689999998</v>
      </c>
      <c r="Q1766" s="159">
        <v>8581747</v>
      </c>
      <c r="R1766" s="159">
        <v>13464738.689999999</v>
      </c>
      <c r="S1766" s="159">
        <v>2938992.47</v>
      </c>
      <c r="T1766" s="159">
        <v>135346</v>
      </c>
      <c r="U1766" s="159">
        <v>39990613.770000003</v>
      </c>
      <c r="V1766" s="159">
        <v>36276816</v>
      </c>
      <c r="W1766" s="159">
        <v>11712412.93</v>
      </c>
      <c r="X1766" s="159">
        <v>133648.14000000001</v>
      </c>
      <c r="Y1766" s="159">
        <v>3713797.77</v>
      </c>
      <c r="Z1766" s="159">
        <v>5703868.2599999998</v>
      </c>
      <c r="AA1766" s="159">
        <v>0</v>
      </c>
      <c r="AB1766" s="159">
        <v>5703868.2599999998</v>
      </c>
      <c r="AC1766" s="159">
        <v>1584758</v>
      </c>
      <c r="AD1766" s="159">
        <v>1559996</v>
      </c>
      <c r="AE1766" s="159">
        <v>5280008</v>
      </c>
      <c r="AF1766" s="159">
        <v>5203782.7</v>
      </c>
      <c r="AG1766" s="159">
        <v>112840</v>
      </c>
      <c r="AH1766" s="159">
        <v>112840</v>
      </c>
      <c r="AI1766" s="159">
        <v>0</v>
      </c>
      <c r="AJ1766" s="159">
        <v>0</v>
      </c>
    </row>
    <row r="1767" spans="1:36">
      <c r="A1767" s="153">
        <v>24</v>
      </c>
      <c r="B1767" s="154">
        <v>4</v>
      </c>
      <c r="C1767" s="154">
        <v>13</v>
      </c>
      <c r="D1767" s="155">
        <v>2</v>
      </c>
      <c r="E1767" s="155" t="s">
        <v>556</v>
      </c>
      <c r="F1767" s="156" t="s">
        <v>5043</v>
      </c>
      <c r="G1767" s="156" t="s">
        <v>556</v>
      </c>
      <c r="H1767" s="156" t="s">
        <v>5055</v>
      </c>
      <c r="I1767" s="155">
        <v>2404132</v>
      </c>
      <c r="J1767" s="157" t="s">
        <v>1171</v>
      </c>
      <c r="K1767" s="157"/>
      <c r="L1767" s="155">
        <v>2022</v>
      </c>
      <c r="M1767" s="158">
        <v>12690</v>
      </c>
      <c r="N1767" s="159">
        <v>69036869.109999999</v>
      </c>
      <c r="O1767" s="159">
        <v>66785826.549999997</v>
      </c>
      <c r="P1767" s="159">
        <v>29296197.710000001</v>
      </c>
      <c r="Q1767" s="159">
        <v>10088432</v>
      </c>
      <c r="R1767" s="159">
        <v>19207765.710000001</v>
      </c>
      <c r="S1767" s="159">
        <v>2251042.56</v>
      </c>
      <c r="T1767" s="159">
        <v>237652.9</v>
      </c>
      <c r="U1767" s="159">
        <v>62660159.590000004</v>
      </c>
      <c r="V1767" s="159">
        <v>58270999.909999996</v>
      </c>
      <c r="W1767" s="159">
        <v>20750035</v>
      </c>
      <c r="X1767" s="159">
        <v>488200.83</v>
      </c>
      <c r="Y1767" s="159">
        <v>4389159.68</v>
      </c>
      <c r="Z1767" s="159">
        <v>2192066.5699999998</v>
      </c>
      <c r="AA1767" s="159">
        <v>0</v>
      </c>
      <c r="AB1767" s="159">
        <v>2192066.5699999998</v>
      </c>
      <c r="AC1767" s="159">
        <v>1620000</v>
      </c>
      <c r="AD1767" s="159">
        <v>1600000</v>
      </c>
      <c r="AE1767" s="159">
        <v>16287878.58</v>
      </c>
      <c r="AF1767" s="159">
        <v>8514826.6400000006</v>
      </c>
      <c r="AG1767" s="159">
        <v>227471.79</v>
      </c>
      <c r="AH1767" s="159">
        <v>252620.04</v>
      </c>
      <c r="AI1767" s="159">
        <v>173094.48</v>
      </c>
      <c r="AJ1767" s="159">
        <v>0</v>
      </c>
    </row>
    <row r="1768" spans="1:36">
      <c r="A1768" s="153">
        <v>24</v>
      </c>
      <c r="B1768" s="154">
        <v>4</v>
      </c>
      <c r="C1768" s="154">
        <v>14</v>
      </c>
      <c r="D1768" s="155">
        <v>2</v>
      </c>
      <c r="E1768" s="155" t="s">
        <v>556</v>
      </c>
      <c r="F1768" s="156" t="s">
        <v>5043</v>
      </c>
      <c r="G1768" s="156" t="s">
        <v>556</v>
      </c>
      <c r="H1768" s="156" t="s">
        <v>5056</v>
      </c>
      <c r="I1768" s="155">
        <v>2404142</v>
      </c>
      <c r="J1768" s="157" t="s">
        <v>1170</v>
      </c>
      <c r="K1768" s="157"/>
      <c r="L1768" s="155">
        <v>2022</v>
      </c>
      <c r="M1768" s="158">
        <v>3739</v>
      </c>
      <c r="N1768" s="159">
        <v>22183040.039999999</v>
      </c>
      <c r="O1768" s="159">
        <v>17576365.149999999</v>
      </c>
      <c r="P1768" s="159">
        <v>12005990.49</v>
      </c>
      <c r="Q1768" s="159">
        <v>5827151</v>
      </c>
      <c r="R1768" s="159">
        <v>6178839.4900000002</v>
      </c>
      <c r="S1768" s="159">
        <v>4606674.8899999997</v>
      </c>
      <c r="T1768" s="159">
        <v>0</v>
      </c>
      <c r="U1768" s="159">
        <v>19562182.100000001</v>
      </c>
      <c r="V1768" s="159">
        <v>15402735.810000001</v>
      </c>
      <c r="W1768" s="159">
        <v>4803081.9400000004</v>
      </c>
      <c r="X1768" s="159">
        <v>65799.460000000006</v>
      </c>
      <c r="Y1768" s="159">
        <v>4159446.29</v>
      </c>
      <c r="Z1768" s="159">
        <v>1464477.29</v>
      </c>
      <c r="AA1768" s="159">
        <v>277200</v>
      </c>
      <c r="AB1768" s="159">
        <v>1187277.29</v>
      </c>
      <c r="AC1768" s="159">
        <v>1984438.23</v>
      </c>
      <c r="AD1768" s="159">
        <v>1613809.23</v>
      </c>
      <c r="AE1768" s="159">
        <v>2107275.6800000002</v>
      </c>
      <c r="AF1768" s="159">
        <v>2173629.34</v>
      </c>
      <c r="AG1768" s="159">
        <v>331900.7</v>
      </c>
      <c r="AH1768" s="159">
        <v>260361.36</v>
      </c>
      <c r="AI1768" s="159">
        <v>0</v>
      </c>
      <c r="AJ1768" s="159">
        <v>0</v>
      </c>
    </row>
    <row r="1769" spans="1:36">
      <c r="A1769" s="153">
        <v>24</v>
      </c>
      <c r="B1769" s="154">
        <v>4</v>
      </c>
      <c r="C1769" s="154">
        <v>15</v>
      </c>
      <c r="D1769" s="155">
        <v>2</v>
      </c>
      <c r="E1769" s="155" t="s">
        <v>556</v>
      </c>
      <c r="F1769" s="156" t="s">
        <v>5043</v>
      </c>
      <c r="G1769" s="156" t="s">
        <v>556</v>
      </c>
      <c r="H1769" s="156" t="s">
        <v>5057</v>
      </c>
      <c r="I1769" s="155">
        <v>2404152</v>
      </c>
      <c r="J1769" s="157" t="s">
        <v>1169</v>
      </c>
      <c r="K1769" s="157"/>
      <c r="L1769" s="155">
        <v>2022</v>
      </c>
      <c r="M1769" s="158">
        <v>9900</v>
      </c>
      <c r="N1769" s="159">
        <v>52801391.439999998</v>
      </c>
      <c r="O1769" s="159">
        <v>48312356.659999996</v>
      </c>
      <c r="P1769" s="159">
        <v>24456696.23</v>
      </c>
      <c r="Q1769" s="159">
        <v>8434383</v>
      </c>
      <c r="R1769" s="159">
        <v>16022313.23</v>
      </c>
      <c r="S1769" s="159">
        <v>4489034.78</v>
      </c>
      <c r="T1769" s="159">
        <v>264520</v>
      </c>
      <c r="U1769" s="159">
        <v>53346085.009999998</v>
      </c>
      <c r="V1769" s="159">
        <v>41196957.810000002</v>
      </c>
      <c r="W1769" s="159">
        <v>14936225.210000001</v>
      </c>
      <c r="X1769" s="159">
        <v>353710.15</v>
      </c>
      <c r="Y1769" s="159">
        <v>12149127.199999999</v>
      </c>
      <c r="Z1769" s="159">
        <v>9221526.8399999999</v>
      </c>
      <c r="AA1769" s="159">
        <v>1525942.7</v>
      </c>
      <c r="AB1769" s="159">
        <v>7695584.1399999997</v>
      </c>
      <c r="AC1769" s="159">
        <v>1106080.54</v>
      </c>
      <c r="AD1769" s="159">
        <v>1106080.54</v>
      </c>
      <c r="AE1769" s="159">
        <v>13257624.630000001</v>
      </c>
      <c r="AF1769" s="159">
        <v>7115398.8499999996</v>
      </c>
      <c r="AG1769" s="159">
        <v>506356.3</v>
      </c>
      <c r="AH1769" s="159">
        <v>359493.04</v>
      </c>
      <c r="AI1769" s="159">
        <v>0</v>
      </c>
      <c r="AJ1769" s="159">
        <v>0</v>
      </c>
    </row>
    <row r="1770" spans="1:36">
      <c r="A1770" s="153">
        <v>24</v>
      </c>
      <c r="B1770" s="154">
        <v>4</v>
      </c>
      <c r="C1770" s="154">
        <v>16</v>
      </c>
      <c r="D1770" s="155">
        <v>2</v>
      </c>
      <c r="E1770" s="155" t="s">
        <v>556</v>
      </c>
      <c r="F1770" s="156" t="s">
        <v>5043</v>
      </c>
      <c r="G1770" s="156" t="s">
        <v>556</v>
      </c>
      <c r="H1770" s="156" t="s">
        <v>5058</v>
      </c>
      <c r="I1770" s="155">
        <v>2404162</v>
      </c>
      <c r="J1770" s="157" t="s">
        <v>1168</v>
      </c>
      <c r="K1770" s="157"/>
      <c r="L1770" s="155">
        <v>2022</v>
      </c>
      <c r="M1770" s="158">
        <v>2841</v>
      </c>
      <c r="N1770" s="159">
        <v>15841907.300000001</v>
      </c>
      <c r="O1770" s="159">
        <v>14149540.210000001</v>
      </c>
      <c r="P1770" s="159">
        <v>8300987.21</v>
      </c>
      <c r="Q1770" s="159">
        <v>4343833</v>
      </c>
      <c r="R1770" s="159">
        <v>3957154.21</v>
      </c>
      <c r="S1770" s="159">
        <v>1692367.09</v>
      </c>
      <c r="T1770" s="159">
        <v>37050</v>
      </c>
      <c r="U1770" s="159">
        <v>15317548.710000001</v>
      </c>
      <c r="V1770" s="159">
        <v>12932119.92</v>
      </c>
      <c r="W1770" s="159">
        <v>6037072.9000000004</v>
      </c>
      <c r="X1770" s="159">
        <v>54843.37</v>
      </c>
      <c r="Y1770" s="159">
        <v>2385428.79</v>
      </c>
      <c r="Z1770" s="159">
        <v>1180799.53</v>
      </c>
      <c r="AA1770" s="159">
        <v>600000</v>
      </c>
      <c r="AB1770" s="159">
        <v>580799.53</v>
      </c>
      <c r="AC1770" s="159">
        <v>561675.6</v>
      </c>
      <c r="AD1770" s="159">
        <v>541675.6</v>
      </c>
      <c r="AE1770" s="159">
        <v>2250000</v>
      </c>
      <c r="AF1770" s="159">
        <v>1217420.29</v>
      </c>
      <c r="AG1770" s="159">
        <v>85503.45</v>
      </c>
      <c r="AH1770" s="159">
        <v>208480.26</v>
      </c>
      <c r="AI1770" s="159">
        <v>0</v>
      </c>
      <c r="AJ1770" s="159">
        <v>0</v>
      </c>
    </row>
    <row r="1771" spans="1:36">
      <c r="A1771" s="153">
        <v>24</v>
      </c>
      <c r="B1771" s="154">
        <v>5</v>
      </c>
      <c r="C1771" s="154">
        <v>1</v>
      </c>
      <c r="D1771" s="155">
        <v>1</v>
      </c>
      <c r="E1771" s="155" t="s">
        <v>556</v>
      </c>
      <c r="F1771" s="156" t="s">
        <v>5059</v>
      </c>
      <c r="G1771" s="156" t="s">
        <v>556</v>
      </c>
      <c r="H1771" s="156" t="s">
        <v>5060</v>
      </c>
      <c r="I1771" s="155">
        <v>2405011</v>
      </c>
      <c r="J1771" s="157" t="s">
        <v>1167</v>
      </c>
      <c r="K1771" s="157"/>
      <c r="L1771" s="155">
        <v>2022</v>
      </c>
      <c r="M1771" s="158">
        <v>38004</v>
      </c>
      <c r="N1771" s="159">
        <v>207435968.88999999</v>
      </c>
      <c r="O1771" s="159">
        <v>170720279.74000001</v>
      </c>
      <c r="P1771" s="159">
        <v>81820389.229999989</v>
      </c>
      <c r="Q1771" s="159">
        <v>25638615</v>
      </c>
      <c r="R1771" s="159">
        <v>56181774.229999997</v>
      </c>
      <c r="S1771" s="159">
        <v>36715689.149999999</v>
      </c>
      <c r="T1771" s="159">
        <v>3624582.93</v>
      </c>
      <c r="U1771" s="159">
        <v>200795556.13999999</v>
      </c>
      <c r="V1771" s="159">
        <v>160769976.75</v>
      </c>
      <c r="W1771" s="159">
        <v>61493350.840000004</v>
      </c>
      <c r="X1771" s="159">
        <v>23545.14</v>
      </c>
      <c r="Y1771" s="159">
        <v>40025579.390000001</v>
      </c>
      <c r="Z1771" s="159">
        <v>107115511.34999999</v>
      </c>
      <c r="AA1771" s="159">
        <v>0</v>
      </c>
      <c r="AB1771" s="159">
        <v>107115511.34999999</v>
      </c>
      <c r="AC1771" s="159">
        <v>486860</v>
      </c>
      <c r="AD1771" s="159">
        <v>486860</v>
      </c>
      <c r="AE1771" s="159">
        <v>233854.51</v>
      </c>
      <c r="AF1771" s="159">
        <v>9950302.9900000002</v>
      </c>
      <c r="AG1771" s="159">
        <v>893803.3</v>
      </c>
      <c r="AH1771" s="159">
        <v>796838.18</v>
      </c>
      <c r="AI1771" s="159">
        <v>0</v>
      </c>
      <c r="AJ1771" s="159">
        <v>50368.82</v>
      </c>
    </row>
    <row r="1772" spans="1:36">
      <c r="A1772" s="153">
        <v>24</v>
      </c>
      <c r="B1772" s="154">
        <v>5</v>
      </c>
      <c r="C1772" s="154">
        <v>2</v>
      </c>
      <c r="D1772" s="155">
        <v>1</v>
      </c>
      <c r="E1772" s="155" t="s">
        <v>556</v>
      </c>
      <c r="F1772" s="156" t="s">
        <v>5059</v>
      </c>
      <c r="G1772" s="156" t="s">
        <v>556</v>
      </c>
      <c r="H1772" s="156" t="s">
        <v>5061</v>
      </c>
      <c r="I1772" s="155">
        <v>2405021</v>
      </c>
      <c r="J1772" s="157" t="s">
        <v>1166</v>
      </c>
      <c r="K1772" s="157"/>
      <c r="L1772" s="155">
        <v>2022</v>
      </c>
      <c r="M1772" s="158">
        <v>18450</v>
      </c>
      <c r="N1772" s="159">
        <v>105113720.41</v>
      </c>
      <c r="O1772" s="159">
        <v>90594122.239999995</v>
      </c>
      <c r="P1772" s="159">
        <v>42939386.510000005</v>
      </c>
      <c r="Q1772" s="159">
        <v>16087747</v>
      </c>
      <c r="R1772" s="159">
        <v>26851639.510000002</v>
      </c>
      <c r="S1772" s="159">
        <v>14519598.17</v>
      </c>
      <c r="T1772" s="159">
        <v>4471348.32</v>
      </c>
      <c r="U1772" s="159">
        <v>100731484.58</v>
      </c>
      <c r="V1772" s="159">
        <v>89174459.730000004</v>
      </c>
      <c r="W1772" s="159">
        <v>33669730.509999998</v>
      </c>
      <c r="X1772" s="159">
        <v>352043.67</v>
      </c>
      <c r="Y1772" s="159">
        <v>11557024.85</v>
      </c>
      <c r="Z1772" s="159">
        <v>13469393.220000001</v>
      </c>
      <c r="AA1772" s="159">
        <v>0</v>
      </c>
      <c r="AB1772" s="159">
        <v>13469393.220000001</v>
      </c>
      <c r="AC1772" s="159">
        <v>6094305.5099999998</v>
      </c>
      <c r="AD1772" s="159">
        <v>6094305.5099999998</v>
      </c>
      <c r="AE1772" s="159">
        <v>15822808.949999999</v>
      </c>
      <c r="AF1772" s="159">
        <v>1419662.51</v>
      </c>
      <c r="AG1772" s="159">
        <v>1647378.6</v>
      </c>
      <c r="AH1772" s="159">
        <v>1687891.55</v>
      </c>
      <c r="AI1772" s="159">
        <v>20378.38</v>
      </c>
      <c r="AJ1772" s="159">
        <v>0</v>
      </c>
    </row>
    <row r="1773" spans="1:36">
      <c r="A1773" s="153">
        <v>24</v>
      </c>
      <c r="B1773" s="154">
        <v>5</v>
      </c>
      <c r="C1773" s="154">
        <v>3</v>
      </c>
      <c r="D1773" s="155">
        <v>2</v>
      </c>
      <c r="E1773" s="155" t="s">
        <v>556</v>
      </c>
      <c r="F1773" s="156" t="s">
        <v>5062</v>
      </c>
      <c r="G1773" s="156" t="s">
        <v>556</v>
      </c>
      <c r="H1773" s="156" t="s">
        <v>5063</v>
      </c>
      <c r="I1773" s="155">
        <v>2405032</v>
      </c>
      <c r="J1773" s="157" t="s">
        <v>1165</v>
      </c>
      <c r="K1773" s="157"/>
      <c r="L1773" s="155">
        <v>2022</v>
      </c>
      <c r="M1773" s="158">
        <v>12228</v>
      </c>
      <c r="N1773" s="159">
        <v>76122980.980000004</v>
      </c>
      <c r="O1773" s="159">
        <v>74394851.420000002</v>
      </c>
      <c r="P1773" s="159">
        <v>36064485</v>
      </c>
      <c r="Q1773" s="159">
        <v>16676229</v>
      </c>
      <c r="R1773" s="159">
        <v>19388256</v>
      </c>
      <c r="S1773" s="159">
        <v>1728129.56</v>
      </c>
      <c r="T1773" s="159">
        <v>1400</v>
      </c>
      <c r="U1773" s="159">
        <v>75648164.439999998</v>
      </c>
      <c r="V1773" s="159">
        <v>66585474.350000001</v>
      </c>
      <c r="W1773" s="159">
        <v>27800909.43</v>
      </c>
      <c r="X1773" s="159">
        <v>14890.99</v>
      </c>
      <c r="Y1773" s="159">
        <v>9062690.0899999999</v>
      </c>
      <c r="Z1773" s="159">
        <v>10379763.460000001</v>
      </c>
      <c r="AA1773" s="159">
        <v>0</v>
      </c>
      <c r="AB1773" s="159">
        <v>10379763.460000001</v>
      </c>
      <c r="AC1773" s="159">
        <v>75467.399999999994</v>
      </c>
      <c r="AD1773" s="159">
        <v>75467.399999999994</v>
      </c>
      <c r="AE1773" s="159">
        <v>444169</v>
      </c>
      <c r="AF1773" s="159">
        <v>7809377.0700000003</v>
      </c>
      <c r="AG1773" s="159">
        <v>198526.6</v>
      </c>
      <c r="AH1773" s="159">
        <v>126524.71</v>
      </c>
      <c r="AI1773" s="159">
        <v>0</v>
      </c>
      <c r="AJ1773" s="159">
        <v>0</v>
      </c>
    </row>
    <row r="1774" spans="1:36">
      <c r="A1774" s="153">
        <v>24</v>
      </c>
      <c r="B1774" s="154">
        <v>5</v>
      </c>
      <c r="C1774" s="154">
        <v>4</v>
      </c>
      <c r="D1774" s="155">
        <v>2</v>
      </c>
      <c r="E1774" s="155" t="s">
        <v>556</v>
      </c>
      <c r="F1774" s="156" t="s">
        <v>5062</v>
      </c>
      <c r="G1774" s="156" t="s">
        <v>556</v>
      </c>
      <c r="H1774" s="156" t="s">
        <v>5064</v>
      </c>
      <c r="I1774" s="155">
        <v>2405042</v>
      </c>
      <c r="J1774" s="157" t="s">
        <v>1164</v>
      </c>
      <c r="K1774" s="157"/>
      <c r="L1774" s="155">
        <v>2022</v>
      </c>
      <c r="M1774" s="158">
        <v>12088</v>
      </c>
      <c r="N1774" s="159">
        <v>69932275.510000005</v>
      </c>
      <c r="O1774" s="159">
        <v>61964096.590000004</v>
      </c>
      <c r="P1774" s="159">
        <v>32709348.190000001</v>
      </c>
      <c r="Q1774" s="159">
        <v>13865122</v>
      </c>
      <c r="R1774" s="159">
        <v>18844226.190000001</v>
      </c>
      <c r="S1774" s="159">
        <v>7968178.9199999999</v>
      </c>
      <c r="T1774" s="159">
        <v>732046.2</v>
      </c>
      <c r="U1774" s="159">
        <v>68699192.569999993</v>
      </c>
      <c r="V1774" s="159">
        <v>52957532.100000001</v>
      </c>
      <c r="W1774" s="159">
        <v>20183986.48</v>
      </c>
      <c r="X1774" s="159">
        <v>51254.71</v>
      </c>
      <c r="Y1774" s="159">
        <v>15741660.470000001</v>
      </c>
      <c r="Z1774" s="159">
        <v>6692889.2199999997</v>
      </c>
      <c r="AA1774" s="159">
        <v>798114</v>
      </c>
      <c r="AB1774" s="159">
        <v>5894775.2199999997</v>
      </c>
      <c r="AC1774" s="159">
        <v>494263.2</v>
      </c>
      <c r="AD1774" s="159">
        <v>494263.2</v>
      </c>
      <c r="AE1774" s="159">
        <v>1955504.92</v>
      </c>
      <c r="AF1774" s="159">
        <v>9006564.4900000002</v>
      </c>
      <c r="AG1774" s="159">
        <v>362869.96</v>
      </c>
      <c r="AH1774" s="159">
        <v>428107.89</v>
      </c>
      <c r="AI1774" s="159">
        <v>0</v>
      </c>
      <c r="AJ1774" s="159">
        <v>0</v>
      </c>
    </row>
    <row r="1775" spans="1:36">
      <c r="A1775" s="153">
        <v>24</v>
      </c>
      <c r="B1775" s="154">
        <v>5</v>
      </c>
      <c r="C1775" s="154">
        <v>5</v>
      </c>
      <c r="D1775" s="155">
        <v>2</v>
      </c>
      <c r="E1775" s="155" t="s">
        <v>556</v>
      </c>
      <c r="F1775" s="156" t="s">
        <v>5062</v>
      </c>
      <c r="G1775" s="156" t="s">
        <v>556</v>
      </c>
      <c r="H1775" s="156" t="s">
        <v>5065</v>
      </c>
      <c r="I1775" s="155">
        <v>2405052</v>
      </c>
      <c r="J1775" s="157" t="s">
        <v>1163</v>
      </c>
      <c r="K1775" s="157"/>
      <c r="L1775" s="155">
        <v>2022</v>
      </c>
      <c r="M1775" s="158">
        <v>10643</v>
      </c>
      <c r="N1775" s="159">
        <v>60183043.789999999</v>
      </c>
      <c r="O1775" s="159">
        <v>54568930.060000002</v>
      </c>
      <c r="P1775" s="159">
        <v>29468425.890000001</v>
      </c>
      <c r="Q1775" s="159">
        <v>13813176</v>
      </c>
      <c r="R1775" s="159">
        <v>15655249.890000001</v>
      </c>
      <c r="S1775" s="159">
        <v>5614113.7300000004</v>
      </c>
      <c r="T1775" s="159">
        <v>785926.01</v>
      </c>
      <c r="U1775" s="159">
        <v>56567740.880000003</v>
      </c>
      <c r="V1775" s="159">
        <v>48316680.420000002</v>
      </c>
      <c r="W1775" s="159">
        <v>18277736.02</v>
      </c>
      <c r="X1775" s="159">
        <v>38369.24</v>
      </c>
      <c r="Y1775" s="159">
        <v>8251060.46</v>
      </c>
      <c r="Z1775" s="159">
        <v>7651304.4800000004</v>
      </c>
      <c r="AA1775" s="159">
        <v>0</v>
      </c>
      <c r="AB1775" s="159">
        <v>7651304.4800000004</v>
      </c>
      <c r="AC1775" s="159">
        <v>690649.06</v>
      </c>
      <c r="AD1775" s="159">
        <v>690649.06</v>
      </c>
      <c r="AE1775" s="159">
        <v>1155694.24</v>
      </c>
      <c r="AF1775" s="159">
        <v>6252249.6399999997</v>
      </c>
      <c r="AG1775" s="159">
        <v>190181.13</v>
      </c>
      <c r="AH1775" s="159">
        <v>205771.63</v>
      </c>
      <c r="AI1775" s="159">
        <v>0</v>
      </c>
      <c r="AJ1775" s="159">
        <v>0</v>
      </c>
    </row>
    <row r="1776" spans="1:36">
      <c r="A1776" s="153">
        <v>24</v>
      </c>
      <c r="B1776" s="154">
        <v>5</v>
      </c>
      <c r="C1776" s="154">
        <v>6</v>
      </c>
      <c r="D1776" s="155">
        <v>3</v>
      </c>
      <c r="E1776" s="155" t="s">
        <v>556</v>
      </c>
      <c r="F1776" s="156" t="s">
        <v>5066</v>
      </c>
      <c r="G1776" s="156" t="s">
        <v>556</v>
      </c>
      <c r="H1776" s="156" t="s">
        <v>5067</v>
      </c>
      <c r="I1776" s="155">
        <v>2405063</v>
      </c>
      <c r="J1776" s="157" t="s">
        <v>1162</v>
      </c>
      <c r="K1776" s="157"/>
      <c r="L1776" s="155">
        <v>2022</v>
      </c>
      <c r="M1776" s="158">
        <v>8921</v>
      </c>
      <c r="N1776" s="159">
        <v>52871473.880000003</v>
      </c>
      <c r="O1776" s="159">
        <v>46203997.210000001</v>
      </c>
      <c r="P1776" s="159">
        <v>22908033.619999997</v>
      </c>
      <c r="Q1776" s="159">
        <v>9574876</v>
      </c>
      <c r="R1776" s="159">
        <v>13333157.619999999</v>
      </c>
      <c r="S1776" s="159">
        <v>6667476.6699999999</v>
      </c>
      <c r="T1776" s="159">
        <v>804334.96</v>
      </c>
      <c r="U1776" s="159">
        <v>61841024.829999998</v>
      </c>
      <c r="V1776" s="159">
        <v>43165370.149999999</v>
      </c>
      <c r="W1776" s="159">
        <v>16057046.48</v>
      </c>
      <c r="X1776" s="159">
        <v>30688.3</v>
      </c>
      <c r="Y1776" s="159">
        <v>18675654.68</v>
      </c>
      <c r="Z1776" s="159">
        <v>16763550.119999999</v>
      </c>
      <c r="AA1776" s="159">
        <v>7818347.6200000001</v>
      </c>
      <c r="AB1776" s="159">
        <v>8945202.5</v>
      </c>
      <c r="AC1776" s="159">
        <v>801847</v>
      </c>
      <c r="AD1776" s="159">
        <v>257847</v>
      </c>
      <c r="AE1776" s="159">
        <v>8425540.6199999992</v>
      </c>
      <c r="AF1776" s="159">
        <v>3038627.06</v>
      </c>
      <c r="AG1776" s="159">
        <v>114328.5</v>
      </c>
      <c r="AH1776" s="159">
        <v>59342.58</v>
      </c>
      <c r="AI1776" s="159">
        <v>0</v>
      </c>
      <c r="AJ1776" s="159">
        <v>0</v>
      </c>
    </row>
    <row r="1777" spans="1:36">
      <c r="A1777" s="153">
        <v>24</v>
      </c>
      <c r="B1777" s="154">
        <v>5</v>
      </c>
      <c r="C1777" s="154">
        <v>7</v>
      </c>
      <c r="D1777" s="155">
        <v>3</v>
      </c>
      <c r="E1777" s="155" t="s">
        <v>556</v>
      </c>
      <c r="F1777" s="156" t="s">
        <v>5066</v>
      </c>
      <c r="G1777" s="156" t="s">
        <v>556</v>
      </c>
      <c r="H1777" s="156" t="s">
        <v>5068</v>
      </c>
      <c r="I1777" s="155">
        <v>2405073</v>
      </c>
      <c r="J1777" s="157" t="s">
        <v>1161</v>
      </c>
      <c r="K1777" s="157"/>
      <c r="L1777" s="155">
        <v>2022</v>
      </c>
      <c r="M1777" s="158">
        <v>9356</v>
      </c>
      <c r="N1777" s="159">
        <v>52198946</v>
      </c>
      <c r="O1777" s="159">
        <v>47233035.619999997</v>
      </c>
      <c r="P1777" s="159">
        <v>29309600.509999998</v>
      </c>
      <c r="Q1777" s="159">
        <v>14372728</v>
      </c>
      <c r="R1777" s="159">
        <v>14936872.51</v>
      </c>
      <c r="S1777" s="159">
        <v>4965910.38</v>
      </c>
      <c r="T1777" s="159">
        <v>214351.55</v>
      </c>
      <c r="U1777" s="159">
        <v>48480830.340000004</v>
      </c>
      <c r="V1777" s="159">
        <v>44723064.350000001</v>
      </c>
      <c r="W1777" s="159">
        <v>16334725.24</v>
      </c>
      <c r="X1777" s="159">
        <v>61667.27</v>
      </c>
      <c r="Y1777" s="159">
        <v>3757765.99</v>
      </c>
      <c r="Z1777" s="159">
        <v>1381064.16</v>
      </c>
      <c r="AA1777" s="159">
        <v>0</v>
      </c>
      <c r="AB1777" s="159">
        <v>1381064.16</v>
      </c>
      <c r="AC1777" s="159">
        <v>302400</v>
      </c>
      <c r="AD1777" s="159">
        <v>302400</v>
      </c>
      <c r="AE1777" s="159">
        <v>1750375.26</v>
      </c>
      <c r="AF1777" s="159">
        <v>2509971.27</v>
      </c>
      <c r="AG1777" s="159">
        <v>427073.74</v>
      </c>
      <c r="AH1777" s="159">
        <v>521860.94</v>
      </c>
      <c r="AI1777" s="159">
        <v>0</v>
      </c>
      <c r="AJ1777" s="159">
        <v>0.6</v>
      </c>
    </row>
    <row r="1778" spans="1:36">
      <c r="A1778" s="153">
        <v>24</v>
      </c>
      <c r="B1778" s="154">
        <v>5</v>
      </c>
      <c r="C1778" s="154">
        <v>8</v>
      </c>
      <c r="D1778" s="155">
        <v>2</v>
      </c>
      <c r="E1778" s="155" t="s">
        <v>556</v>
      </c>
      <c r="F1778" s="156" t="s">
        <v>5062</v>
      </c>
      <c r="G1778" s="156" t="s">
        <v>556</v>
      </c>
      <c r="H1778" s="156" t="s">
        <v>5069</v>
      </c>
      <c r="I1778" s="155">
        <v>2405082</v>
      </c>
      <c r="J1778" s="157" t="s">
        <v>1160</v>
      </c>
      <c r="K1778" s="157"/>
      <c r="L1778" s="155">
        <v>2022</v>
      </c>
      <c r="M1778" s="158">
        <v>5850</v>
      </c>
      <c r="N1778" s="159">
        <v>33278401.949999999</v>
      </c>
      <c r="O1778" s="159">
        <v>30139924.899999999</v>
      </c>
      <c r="P1778" s="159">
        <v>19806756.43</v>
      </c>
      <c r="Q1778" s="159">
        <v>10045800</v>
      </c>
      <c r="R1778" s="159">
        <v>9760956.4299999997</v>
      </c>
      <c r="S1778" s="159">
        <v>3138477.05</v>
      </c>
      <c r="T1778" s="159">
        <v>209175</v>
      </c>
      <c r="U1778" s="159">
        <v>28644026.390000001</v>
      </c>
      <c r="V1778" s="159">
        <v>26705123.949999999</v>
      </c>
      <c r="W1778" s="159">
        <v>10038917.539999999</v>
      </c>
      <c r="X1778" s="159">
        <v>12043.84</v>
      </c>
      <c r="Y1778" s="159">
        <v>1938902.44</v>
      </c>
      <c r="Z1778" s="159">
        <v>2351474.96</v>
      </c>
      <c r="AA1778" s="159">
        <v>110000</v>
      </c>
      <c r="AB1778" s="159">
        <v>2241474.96</v>
      </c>
      <c r="AC1778" s="159">
        <v>716492</v>
      </c>
      <c r="AD1778" s="159">
        <v>216492</v>
      </c>
      <c r="AE1778" s="159">
        <v>811099</v>
      </c>
      <c r="AF1778" s="159">
        <v>3434800.95</v>
      </c>
      <c r="AG1778" s="159">
        <v>258998.81</v>
      </c>
      <c r="AH1778" s="159">
        <v>229209.47</v>
      </c>
      <c r="AI1778" s="159">
        <v>0</v>
      </c>
      <c r="AJ1778" s="159">
        <v>0</v>
      </c>
    </row>
    <row r="1779" spans="1:36">
      <c r="A1779" s="153">
        <v>24</v>
      </c>
      <c r="B1779" s="154">
        <v>6</v>
      </c>
      <c r="C1779" s="154">
        <v>1</v>
      </c>
      <c r="D1779" s="155">
        <v>3</v>
      </c>
      <c r="E1779" s="155" t="s">
        <v>556</v>
      </c>
      <c r="F1779" s="156" t="s">
        <v>5070</v>
      </c>
      <c r="G1779" s="156" t="s">
        <v>556</v>
      </c>
      <c r="H1779" s="156" t="s">
        <v>5071</v>
      </c>
      <c r="I1779" s="155">
        <v>2406013</v>
      </c>
      <c r="J1779" s="157" t="s">
        <v>1159</v>
      </c>
      <c r="K1779" s="157"/>
      <c r="L1779" s="155">
        <v>2022</v>
      </c>
      <c r="M1779" s="158">
        <v>20297</v>
      </c>
      <c r="N1779" s="159">
        <v>102609329.48999999</v>
      </c>
      <c r="O1779" s="159">
        <v>96648471.609999999</v>
      </c>
      <c r="P1779" s="159">
        <v>48446704.620000005</v>
      </c>
      <c r="Q1779" s="159">
        <v>17105603</v>
      </c>
      <c r="R1779" s="159">
        <v>31341101.620000001</v>
      </c>
      <c r="S1779" s="159">
        <v>5960857.8799999999</v>
      </c>
      <c r="T1779" s="159">
        <v>472054.61</v>
      </c>
      <c r="U1779" s="159">
        <v>99433031.659999996</v>
      </c>
      <c r="V1779" s="159">
        <v>90741267.840000004</v>
      </c>
      <c r="W1779" s="159">
        <v>34730812.350000001</v>
      </c>
      <c r="X1779" s="159">
        <v>231742.01</v>
      </c>
      <c r="Y1779" s="159">
        <v>8691763.8200000003</v>
      </c>
      <c r="Z1779" s="159">
        <v>5433825.04</v>
      </c>
      <c r="AA1779" s="159">
        <v>1500000</v>
      </c>
      <c r="AB1779" s="159">
        <v>3933825.04</v>
      </c>
      <c r="AC1779" s="159">
        <v>2818564.84</v>
      </c>
      <c r="AD1779" s="159">
        <v>2818564.84</v>
      </c>
      <c r="AE1779" s="159">
        <v>15902426.140000001</v>
      </c>
      <c r="AF1779" s="159">
        <v>5907203.7699999996</v>
      </c>
      <c r="AG1779" s="159">
        <v>1526682.04</v>
      </c>
      <c r="AH1779" s="159">
        <v>1265502.24</v>
      </c>
      <c r="AI1779" s="159">
        <v>0</v>
      </c>
      <c r="AJ1779" s="159">
        <v>0</v>
      </c>
    </row>
    <row r="1780" spans="1:36">
      <c r="A1780" s="153">
        <v>24</v>
      </c>
      <c r="B1780" s="154">
        <v>6</v>
      </c>
      <c r="C1780" s="154">
        <v>2</v>
      </c>
      <c r="D1780" s="155">
        <v>3</v>
      </c>
      <c r="E1780" s="155" t="s">
        <v>556</v>
      </c>
      <c r="F1780" s="156" t="s">
        <v>5070</v>
      </c>
      <c r="G1780" s="156" t="s">
        <v>556</v>
      </c>
      <c r="H1780" s="156" t="s">
        <v>5072</v>
      </c>
      <c r="I1780" s="155">
        <v>2406023</v>
      </c>
      <c r="J1780" s="157" t="s">
        <v>1158</v>
      </c>
      <c r="K1780" s="157"/>
      <c r="L1780" s="155">
        <v>2022</v>
      </c>
      <c r="M1780" s="158">
        <v>9070</v>
      </c>
      <c r="N1780" s="159">
        <v>44717339.57</v>
      </c>
      <c r="O1780" s="159">
        <v>40666380.170000002</v>
      </c>
      <c r="P1780" s="159">
        <v>24221345.5</v>
      </c>
      <c r="Q1780" s="159">
        <v>9974258</v>
      </c>
      <c r="R1780" s="159">
        <v>14247087.5</v>
      </c>
      <c r="S1780" s="159">
        <v>4050959.4</v>
      </c>
      <c r="T1780" s="159">
        <v>81690</v>
      </c>
      <c r="U1780" s="159">
        <v>41568919.009999998</v>
      </c>
      <c r="V1780" s="159">
        <v>37592890.649999999</v>
      </c>
      <c r="W1780" s="159">
        <v>16016066.18</v>
      </c>
      <c r="X1780" s="159">
        <v>230463.39</v>
      </c>
      <c r="Y1780" s="159">
        <v>3976028.36</v>
      </c>
      <c r="Z1780" s="159">
        <v>3564481.19</v>
      </c>
      <c r="AA1780" s="159">
        <v>2664407</v>
      </c>
      <c r="AB1780" s="159">
        <v>900074.19</v>
      </c>
      <c r="AC1780" s="159">
        <v>1859468.45</v>
      </c>
      <c r="AD1780" s="159">
        <v>1814968.45</v>
      </c>
      <c r="AE1780" s="159">
        <v>11770067</v>
      </c>
      <c r="AF1780" s="159">
        <v>3073489.52</v>
      </c>
      <c r="AG1780" s="159">
        <v>104999.84</v>
      </c>
      <c r="AH1780" s="159">
        <v>222848.66</v>
      </c>
      <c r="AI1780" s="159">
        <v>0</v>
      </c>
      <c r="AJ1780" s="159">
        <v>0</v>
      </c>
    </row>
    <row r="1781" spans="1:36">
      <c r="A1781" s="153">
        <v>24</v>
      </c>
      <c r="B1781" s="154">
        <v>6</v>
      </c>
      <c r="C1781" s="154">
        <v>3</v>
      </c>
      <c r="D1781" s="155">
        <v>2</v>
      </c>
      <c r="E1781" s="155" t="s">
        <v>556</v>
      </c>
      <c r="F1781" s="156" t="s">
        <v>5073</v>
      </c>
      <c r="G1781" s="156" t="s">
        <v>556</v>
      </c>
      <c r="H1781" s="156" t="s">
        <v>5074</v>
      </c>
      <c r="I1781" s="155">
        <v>2406032</v>
      </c>
      <c r="J1781" s="157" t="s">
        <v>1157</v>
      </c>
      <c r="K1781" s="157"/>
      <c r="L1781" s="155">
        <v>2022</v>
      </c>
      <c r="M1781" s="158">
        <v>6208</v>
      </c>
      <c r="N1781" s="159">
        <v>34571330.380000003</v>
      </c>
      <c r="O1781" s="159">
        <v>30233000.109999999</v>
      </c>
      <c r="P1781" s="159">
        <v>15929496.210000001</v>
      </c>
      <c r="Q1781" s="159">
        <v>6464833</v>
      </c>
      <c r="R1781" s="159">
        <v>9464663.2100000009</v>
      </c>
      <c r="S1781" s="159">
        <v>4338330.2699999996</v>
      </c>
      <c r="T1781" s="159">
        <v>131470</v>
      </c>
      <c r="U1781" s="159">
        <v>29746072.489999998</v>
      </c>
      <c r="V1781" s="159">
        <v>26707256.199999999</v>
      </c>
      <c r="W1781" s="159">
        <v>10864483.960000001</v>
      </c>
      <c r="X1781" s="159">
        <v>198738.41</v>
      </c>
      <c r="Y1781" s="159">
        <v>3038816.29</v>
      </c>
      <c r="Z1781" s="159">
        <v>4128967.92</v>
      </c>
      <c r="AA1781" s="159">
        <v>0</v>
      </c>
      <c r="AB1781" s="159">
        <v>4128967.92</v>
      </c>
      <c r="AC1781" s="159">
        <v>496658</v>
      </c>
      <c r="AD1781" s="159">
        <v>496658</v>
      </c>
      <c r="AE1781" s="159">
        <v>7448277.9100000001</v>
      </c>
      <c r="AF1781" s="159">
        <v>3525743.91</v>
      </c>
      <c r="AG1781" s="159">
        <v>310783.73</v>
      </c>
      <c r="AH1781" s="159">
        <v>126276.13</v>
      </c>
      <c r="AI1781" s="159">
        <v>0</v>
      </c>
      <c r="AJ1781" s="159">
        <v>0</v>
      </c>
    </row>
    <row r="1782" spans="1:36">
      <c r="A1782" s="153">
        <v>24</v>
      </c>
      <c r="B1782" s="154">
        <v>6</v>
      </c>
      <c r="C1782" s="154">
        <v>4</v>
      </c>
      <c r="D1782" s="155">
        <v>2</v>
      </c>
      <c r="E1782" s="155" t="s">
        <v>556</v>
      </c>
      <c r="F1782" s="156" t="s">
        <v>5073</v>
      </c>
      <c r="G1782" s="156" t="s">
        <v>556</v>
      </c>
      <c r="H1782" s="156" t="s">
        <v>5075</v>
      </c>
      <c r="I1782" s="155">
        <v>2406042</v>
      </c>
      <c r="J1782" s="157" t="s">
        <v>1156</v>
      </c>
      <c r="K1782" s="157"/>
      <c r="L1782" s="155">
        <v>2022</v>
      </c>
      <c r="M1782" s="158">
        <v>7555</v>
      </c>
      <c r="N1782" s="159">
        <v>47986070.75</v>
      </c>
      <c r="O1782" s="159">
        <v>39214838.880000003</v>
      </c>
      <c r="P1782" s="159">
        <v>24595482.25</v>
      </c>
      <c r="Q1782" s="159">
        <v>11781658</v>
      </c>
      <c r="R1782" s="159">
        <v>12813824.25</v>
      </c>
      <c r="S1782" s="159">
        <v>8771231.8699999992</v>
      </c>
      <c r="T1782" s="159">
        <v>0</v>
      </c>
      <c r="U1782" s="159">
        <v>39829190.289999999</v>
      </c>
      <c r="V1782" s="159">
        <v>33456963.140000001</v>
      </c>
      <c r="W1782" s="159">
        <v>12599642.130000001</v>
      </c>
      <c r="X1782" s="159">
        <v>141261.62</v>
      </c>
      <c r="Y1782" s="159">
        <v>6372227.1500000004</v>
      </c>
      <c r="Z1782" s="159">
        <v>4738254.57</v>
      </c>
      <c r="AA1782" s="159">
        <v>0</v>
      </c>
      <c r="AB1782" s="159">
        <v>4738254.57</v>
      </c>
      <c r="AC1782" s="159">
        <v>3599534.32</v>
      </c>
      <c r="AD1782" s="159">
        <v>3599534.32</v>
      </c>
      <c r="AE1782" s="159">
        <v>5351216.67</v>
      </c>
      <c r="AF1782" s="159">
        <v>5757875.7400000002</v>
      </c>
      <c r="AG1782" s="159">
        <v>460199.63</v>
      </c>
      <c r="AH1782" s="159">
        <v>677124.79</v>
      </c>
      <c r="AI1782" s="159">
        <v>0</v>
      </c>
      <c r="AJ1782" s="159">
        <v>20</v>
      </c>
    </row>
    <row r="1783" spans="1:36">
      <c r="A1783" s="153">
        <v>24</v>
      </c>
      <c r="B1783" s="154">
        <v>6</v>
      </c>
      <c r="C1783" s="154">
        <v>5</v>
      </c>
      <c r="D1783" s="155">
        <v>2</v>
      </c>
      <c r="E1783" s="155" t="s">
        <v>556</v>
      </c>
      <c r="F1783" s="156" t="s">
        <v>5073</v>
      </c>
      <c r="G1783" s="156" t="s">
        <v>556</v>
      </c>
      <c r="H1783" s="156" t="s">
        <v>5076</v>
      </c>
      <c r="I1783" s="155">
        <v>2406052</v>
      </c>
      <c r="J1783" s="157" t="s">
        <v>1014</v>
      </c>
      <c r="K1783" s="157"/>
      <c r="L1783" s="155">
        <v>2022</v>
      </c>
      <c r="M1783" s="158">
        <v>6805</v>
      </c>
      <c r="N1783" s="159">
        <v>38195299.490000002</v>
      </c>
      <c r="O1783" s="159">
        <v>32738361.379999999</v>
      </c>
      <c r="P1783" s="159">
        <v>23697145.329999998</v>
      </c>
      <c r="Q1783" s="159">
        <v>12866392</v>
      </c>
      <c r="R1783" s="159">
        <v>10830753.33</v>
      </c>
      <c r="S1783" s="159">
        <v>5456938.1100000003</v>
      </c>
      <c r="T1783" s="159">
        <v>18640</v>
      </c>
      <c r="U1783" s="159">
        <v>35710527.5</v>
      </c>
      <c r="V1783" s="159">
        <v>31823704.91</v>
      </c>
      <c r="W1783" s="159">
        <v>11927704.35</v>
      </c>
      <c r="X1783" s="159">
        <v>205086.9</v>
      </c>
      <c r="Y1783" s="159">
        <v>3886822.59</v>
      </c>
      <c r="Z1783" s="159">
        <v>2463574.25</v>
      </c>
      <c r="AA1783" s="159">
        <v>847740</v>
      </c>
      <c r="AB1783" s="159">
        <v>1615834.25</v>
      </c>
      <c r="AC1783" s="159">
        <v>4334595</v>
      </c>
      <c r="AD1783" s="159">
        <v>900000</v>
      </c>
      <c r="AE1783" s="159">
        <v>8597740</v>
      </c>
      <c r="AF1783" s="159">
        <v>914656.47</v>
      </c>
      <c r="AG1783" s="159">
        <v>182378</v>
      </c>
      <c r="AH1783" s="159">
        <v>122100</v>
      </c>
      <c r="AI1783" s="159">
        <v>0</v>
      </c>
      <c r="AJ1783" s="159">
        <v>0</v>
      </c>
    </row>
    <row r="1784" spans="1:36">
      <c r="A1784" s="153">
        <v>24</v>
      </c>
      <c r="B1784" s="154">
        <v>6</v>
      </c>
      <c r="C1784" s="154">
        <v>6</v>
      </c>
      <c r="D1784" s="155">
        <v>2</v>
      </c>
      <c r="E1784" s="155" t="s">
        <v>556</v>
      </c>
      <c r="F1784" s="156" t="s">
        <v>5073</v>
      </c>
      <c r="G1784" s="156" t="s">
        <v>556</v>
      </c>
      <c r="H1784" s="156" t="s">
        <v>5077</v>
      </c>
      <c r="I1784" s="155">
        <v>2406062</v>
      </c>
      <c r="J1784" s="157" t="s">
        <v>1155</v>
      </c>
      <c r="K1784" s="157"/>
      <c r="L1784" s="155">
        <v>2022</v>
      </c>
      <c r="M1784" s="158">
        <v>5035</v>
      </c>
      <c r="N1784" s="159">
        <v>27873860.870000001</v>
      </c>
      <c r="O1784" s="159">
        <v>24264512.510000002</v>
      </c>
      <c r="P1784" s="159">
        <v>13227752.65</v>
      </c>
      <c r="Q1784" s="159">
        <v>5101824</v>
      </c>
      <c r="R1784" s="159">
        <v>8125928.6500000004</v>
      </c>
      <c r="S1784" s="159">
        <v>3609348.36</v>
      </c>
      <c r="T1784" s="159">
        <v>57540</v>
      </c>
      <c r="U1784" s="159">
        <v>26815779.719999999</v>
      </c>
      <c r="V1784" s="159">
        <v>22258987.66</v>
      </c>
      <c r="W1784" s="159">
        <v>8104334.9000000004</v>
      </c>
      <c r="X1784" s="159">
        <v>278065.8</v>
      </c>
      <c r="Y1784" s="159">
        <v>4556792.0599999996</v>
      </c>
      <c r="Z1784" s="159">
        <v>3587820.27</v>
      </c>
      <c r="AA1784" s="159">
        <v>1878067</v>
      </c>
      <c r="AB1784" s="159">
        <v>1709753.27</v>
      </c>
      <c r="AC1784" s="159">
        <v>929631.36</v>
      </c>
      <c r="AD1784" s="159">
        <v>929631.36</v>
      </c>
      <c r="AE1784" s="159">
        <v>11078956.279999999</v>
      </c>
      <c r="AF1784" s="159">
        <v>2005524.85</v>
      </c>
      <c r="AG1784" s="159">
        <v>103998.24</v>
      </c>
      <c r="AH1784" s="159">
        <v>192780.5</v>
      </c>
      <c r="AI1784" s="159">
        <v>0</v>
      </c>
      <c r="AJ1784" s="159">
        <v>1285</v>
      </c>
    </row>
    <row r="1785" spans="1:36">
      <c r="A1785" s="153">
        <v>24</v>
      </c>
      <c r="B1785" s="154">
        <v>6</v>
      </c>
      <c r="C1785" s="154">
        <v>7</v>
      </c>
      <c r="D1785" s="155">
        <v>2</v>
      </c>
      <c r="E1785" s="155" t="s">
        <v>556</v>
      </c>
      <c r="F1785" s="156" t="s">
        <v>5073</v>
      </c>
      <c r="G1785" s="156" t="s">
        <v>556</v>
      </c>
      <c r="H1785" s="156" t="s">
        <v>5078</v>
      </c>
      <c r="I1785" s="155">
        <v>2406072</v>
      </c>
      <c r="J1785" s="157" t="s">
        <v>1154</v>
      </c>
      <c r="K1785" s="157"/>
      <c r="L1785" s="155">
        <v>2022</v>
      </c>
      <c r="M1785" s="158">
        <v>5858</v>
      </c>
      <c r="N1785" s="159">
        <v>36699804.469999999</v>
      </c>
      <c r="O1785" s="159">
        <v>29711793.5</v>
      </c>
      <c r="P1785" s="159">
        <v>18397249.469999999</v>
      </c>
      <c r="Q1785" s="159">
        <v>9132641</v>
      </c>
      <c r="R1785" s="159">
        <v>9264608.4700000007</v>
      </c>
      <c r="S1785" s="159">
        <v>6988010.9699999997</v>
      </c>
      <c r="T1785" s="159">
        <v>4471.54</v>
      </c>
      <c r="U1785" s="159">
        <v>34146355.509999998</v>
      </c>
      <c r="V1785" s="159">
        <v>27610514.140000001</v>
      </c>
      <c r="W1785" s="159">
        <v>11979743.890000001</v>
      </c>
      <c r="X1785" s="159">
        <v>97850.62</v>
      </c>
      <c r="Y1785" s="159">
        <v>6535841.3700000001</v>
      </c>
      <c r="Z1785" s="159">
        <v>3211767.55</v>
      </c>
      <c r="AA1785" s="159">
        <v>2013409.45</v>
      </c>
      <c r="AB1785" s="159">
        <v>1198358.0999999999</v>
      </c>
      <c r="AC1785" s="159">
        <v>1351903</v>
      </c>
      <c r="AD1785" s="159">
        <v>259310</v>
      </c>
      <c r="AE1785" s="159">
        <v>5315587.45</v>
      </c>
      <c r="AF1785" s="159">
        <v>2101279.36</v>
      </c>
      <c r="AG1785" s="159">
        <v>352893.63</v>
      </c>
      <c r="AH1785" s="159">
        <v>167966.24</v>
      </c>
      <c r="AI1785" s="159">
        <v>0</v>
      </c>
      <c r="AJ1785" s="159">
        <v>0</v>
      </c>
    </row>
    <row r="1786" spans="1:36">
      <c r="A1786" s="153">
        <v>24</v>
      </c>
      <c r="B1786" s="154">
        <v>6</v>
      </c>
      <c r="C1786" s="154">
        <v>8</v>
      </c>
      <c r="D1786" s="155">
        <v>2</v>
      </c>
      <c r="E1786" s="155" t="s">
        <v>556</v>
      </c>
      <c r="F1786" s="156" t="s">
        <v>5073</v>
      </c>
      <c r="G1786" s="156" t="s">
        <v>556</v>
      </c>
      <c r="H1786" s="156" t="s">
        <v>5079</v>
      </c>
      <c r="I1786" s="155">
        <v>2406082</v>
      </c>
      <c r="J1786" s="157" t="s">
        <v>1153</v>
      </c>
      <c r="K1786" s="157"/>
      <c r="L1786" s="155">
        <v>2022</v>
      </c>
      <c r="M1786" s="158">
        <v>5864</v>
      </c>
      <c r="N1786" s="159">
        <v>34145627.590000004</v>
      </c>
      <c r="O1786" s="159">
        <v>29804233.079999998</v>
      </c>
      <c r="P1786" s="159">
        <v>19287778.289999999</v>
      </c>
      <c r="Q1786" s="159">
        <v>8587459</v>
      </c>
      <c r="R1786" s="159">
        <v>10700319.289999999</v>
      </c>
      <c r="S1786" s="159">
        <v>4341394.51</v>
      </c>
      <c r="T1786" s="159">
        <v>76200</v>
      </c>
      <c r="U1786" s="159">
        <v>31394429.399999999</v>
      </c>
      <c r="V1786" s="159">
        <v>27515924.02</v>
      </c>
      <c r="W1786" s="159">
        <v>11033680.99</v>
      </c>
      <c r="X1786" s="159">
        <v>161640.31</v>
      </c>
      <c r="Y1786" s="159">
        <v>3878505.38</v>
      </c>
      <c r="Z1786" s="159">
        <v>2210123.7200000002</v>
      </c>
      <c r="AA1786" s="159">
        <v>1200000</v>
      </c>
      <c r="AB1786" s="159">
        <v>1010123.7200000002</v>
      </c>
      <c r="AC1786" s="159">
        <v>2714461</v>
      </c>
      <c r="AD1786" s="159">
        <v>698604</v>
      </c>
      <c r="AE1786" s="159">
        <v>7459056</v>
      </c>
      <c r="AF1786" s="159">
        <v>2288309.06</v>
      </c>
      <c r="AG1786" s="159">
        <v>362285.39</v>
      </c>
      <c r="AH1786" s="159">
        <v>389637.15</v>
      </c>
      <c r="AI1786" s="159">
        <v>0</v>
      </c>
      <c r="AJ1786" s="159">
        <v>0</v>
      </c>
    </row>
    <row r="1787" spans="1:36">
      <c r="A1787" s="153">
        <v>24</v>
      </c>
      <c r="B1787" s="154">
        <v>6</v>
      </c>
      <c r="C1787" s="154">
        <v>9</v>
      </c>
      <c r="D1787" s="155">
        <v>2</v>
      </c>
      <c r="E1787" s="155" t="s">
        <v>556</v>
      </c>
      <c r="F1787" s="156" t="s">
        <v>5073</v>
      </c>
      <c r="G1787" s="156" t="s">
        <v>556</v>
      </c>
      <c r="H1787" s="156" t="s">
        <v>5080</v>
      </c>
      <c r="I1787" s="155">
        <v>2406092</v>
      </c>
      <c r="J1787" s="157" t="s">
        <v>1152</v>
      </c>
      <c r="K1787" s="157"/>
      <c r="L1787" s="155">
        <v>2022</v>
      </c>
      <c r="M1787" s="158">
        <v>17809</v>
      </c>
      <c r="N1787" s="159">
        <v>88235801.290000007</v>
      </c>
      <c r="O1787" s="159">
        <v>84919360.650000006</v>
      </c>
      <c r="P1787" s="159">
        <v>48970837.909999996</v>
      </c>
      <c r="Q1787" s="159">
        <v>20572349</v>
      </c>
      <c r="R1787" s="159">
        <v>28398488.91</v>
      </c>
      <c r="S1787" s="159">
        <v>3316440.64</v>
      </c>
      <c r="T1787" s="159">
        <v>0</v>
      </c>
      <c r="U1787" s="159">
        <v>83235150.640000001</v>
      </c>
      <c r="V1787" s="159">
        <v>80457838.5</v>
      </c>
      <c r="W1787" s="159">
        <v>30262040.09</v>
      </c>
      <c r="X1787" s="159">
        <v>646906.74</v>
      </c>
      <c r="Y1787" s="159">
        <v>2777312.14</v>
      </c>
      <c r="Z1787" s="159">
        <v>1629226.99</v>
      </c>
      <c r="AA1787" s="159">
        <v>0</v>
      </c>
      <c r="AB1787" s="159">
        <v>1629226.99</v>
      </c>
      <c r="AC1787" s="159">
        <v>1059944</v>
      </c>
      <c r="AD1787" s="159">
        <v>1059944</v>
      </c>
      <c r="AE1787" s="159">
        <v>29256765.48</v>
      </c>
      <c r="AF1787" s="159">
        <v>4461522.1500000004</v>
      </c>
      <c r="AG1787" s="159">
        <v>276650.01</v>
      </c>
      <c r="AH1787" s="159">
        <v>115664.4</v>
      </c>
      <c r="AI1787" s="159">
        <v>0</v>
      </c>
      <c r="AJ1787" s="159">
        <v>221.51</v>
      </c>
    </row>
    <row r="1788" spans="1:36">
      <c r="A1788" s="153">
        <v>24</v>
      </c>
      <c r="B1788" s="154">
        <v>7</v>
      </c>
      <c r="C1788" s="154">
        <v>1</v>
      </c>
      <c r="D1788" s="155">
        <v>1</v>
      </c>
      <c r="E1788" s="155" t="s">
        <v>556</v>
      </c>
      <c r="F1788" s="156" t="s">
        <v>5081</v>
      </c>
      <c r="G1788" s="156" t="s">
        <v>556</v>
      </c>
      <c r="H1788" s="156" t="s">
        <v>5082</v>
      </c>
      <c r="I1788" s="155">
        <v>2407011</v>
      </c>
      <c r="J1788" s="157" t="s">
        <v>1151</v>
      </c>
      <c r="K1788" s="157"/>
      <c r="L1788" s="155">
        <v>2022</v>
      </c>
      <c r="M1788" s="158">
        <v>23658</v>
      </c>
      <c r="N1788" s="159">
        <v>149184033.66</v>
      </c>
      <c r="O1788" s="159">
        <v>115130255.58</v>
      </c>
      <c r="P1788" s="159">
        <v>58816452.579999998</v>
      </c>
      <c r="Q1788" s="159">
        <v>20028056</v>
      </c>
      <c r="R1788" s="159">
        <v>38788396.579999998</v>
      </c>
      <c r="S1788" s="159">
        <v>34053778.079999998</v>
      </c>
      <c r="T1788" s="159">
        <v>1480247.4</v>
      </c>
      <c r="U1788" s="159">
        <v>152890801.88999999</v>
      </c>
      <c r="V1788" s="159">
        <v>109347767.02</v>
      </c>
      <c r="W1788" s="159">
        <v>39991163.170000002</v>
      </c>
      <c r="X1788" s="159">
        <v>506644.53</v>
      </c>
      <c r="Y1788" s="159">
        <v>43543034.869999997</v>
      </c>
      <c r="Z1788" s="159">
        <v>16183410.27</v>
      </c>
      <c r="AA1788" s="159">
        <v>13413000</v>
      </c>
      <c r="AB1788" s="159">
        <v>2770410.2699999996</v>
      </c>
      <c r="AC1788" s="159">
        <v>3700000</v>
      </c>
      <c r="AD1788" s="159">
        <v>3700000</v>
      </c>
      <c r="AE1788" s="159">
        <v>35343000</v>
      </c>
      <c r="AF1788" s="159">
        <v>5782488.5599999996</v>
      </c>
      <c r="AG1788" s="159">
        <v>245523.87</v>
      </c>
      <c r="AH1788" s="159">
        <v>243129.33</v>
      </c>
      <c r="AI1788" s="159">
        <v>0</v>
      </c>
      <c r="AJ1788" s="159">
        <v>0</v>
      </c>
    </row>
    <row r="1789" spans="1:36">
      <c r="A1789" s="153">
        <v>24</v>
      </c>
      <c r="B1789" s="154">
        <v>7</v>
      </c>
      <c r="C1789" s="154">
        <v>2</v>
      </c>
      <c r="D1789" s="155">
        <v>2</v>
      </c>
      <c r="E1789" s="155" t="s">
        <v>556</v>
      </c>
      <c r="F1789" s="156" t="s">
        <v>5083</v>
      </c>
      <c r="G1789" s="156" t="s">
        <v>556</v>
      </c>
      <c r="H1789" s="156" t="s">
        <v>5084</v>
      </c>
      <c r="I1789" s="155">
        <v>2407022</v>
      </c>
      <c r="J1789" s="157" t="s">
        <v>1150</v>
      </c>
      <c r="K1789" s="157"/>
      <c r="L1789" s="155">
        <v>2022</v>
      </c>
      <c r="M1789" s="158">
        <v>3431</v>
      </c>
      <c r="N1789" s="159">
        <v>24010388.629999999</v>
      </c>
      <c r="O1789" s="159">
        <v>23113151.98</v>
      </c>
      <c r="P1789" s="159">
        <v>11218948.08</v>
      </c>
      <c r="Q1789" s="159">
        <v>5406735</v>
      </c>
      <c r="R1789" s="159">
        <v>5812213.0800000001</v>
      </c>
      <c r="S1789" s="159">
        <v>897236.65</v>
      </c>
      <c r="T1789" s="159">
        <v>128543.09</v>
      </c>
      <c r="U1789" s="159">
        <v>20399862.579999998</v>
      </c>
      <c r="V1789" s="159">
        <v>17579418.34</v>
      </c>
      <c r="W1789" s="159">
        <v>5774627.8200000003</v>
      </c>
      <c r="X1789" s="159">
        <v>35229.53</v>
      </c>
      <c r="Y1789" s="159">
        <v>2820444.24</v>
      </c>
      <c r="Z1789" s="159">
        <v>5721719.2400000002</v>
      </c>
      <c r="AA1789" s="159">
        <v>839432.95</v>
      </c>
      <c r="AB1789" s="159">
        <v>4882286.29</v>
      </c>
      <c r="AC1789" s="159">
        <v>574216</v>
      </c>
      <c r="AD1789" s="159">
        <v>54216</v>
      </c>
      <c r="AE1789" s="159">
        <v>1350342.69</v>
      </c>
      <c r="AF1789" s="159">
        <v>5533733.6399999997</v>
      </c>
      <c r="AG1789" s="159">
        <v>108567.06</v>
      </c>
      <c r="AH1789" s="159">
        <v>88744.5</v>
      </c>
      <c r="AI1789" s="159">
        <v>0</v>
      </c>
      <c r="AJ1789" s="159">
        <v>0</v>
      </c>
    </row>
    <row r="1790" spans="1:36">
      <c r="A1790" s="153">
        <v>24</v>
      </c>
      <c r="B1790" s="154">
        <v>7</v>
      </c>
      <c r="C1790" s="154">
        <v>3</v>
      </c>
      <c r="D1790" s="155">
        <v>2</v>
      </c>
      <c r="E1790" s="155" t="s">
        <v>556</v>
      </c>
      <c r="F1790" s="156" t="s">
        <v>5083</v>
      </c>
      <c r="G1790" s="156" t="s">
        <v>556</v>
      </c>
      <c r="H1790" s="156" t="s">
        <v>5085</v>
      </c>
      <c r="I1790" s="155">
        <v>2407032</v>
      </c>
      <c r="J1790" s="157" t="s">
        <v>1149</v>
      </c>
      <c r="K1790" s="157"/>
      <c r="L1790" s="155">
        <v>2022</v>
      </c>
      <c r="M1790" s="158">
        <v>7462</v>
      </c>
      <c r="N1790" s="159">
        <v>48596415.390000001</v>
      </c>
      <c r="O1790" s="159">
        <v>40666641.009999998</v>
      </c>
      <c r="P1790" s="159">
        <v>23181845.350000001</v>
      </c>
      <c r="Q1790" s="159">
        <v>11551600</v>
      </c>
      <c r="R1790" s="159">
        <v>11630245.35</v>
      </c>
      <c r="S1790" s="159">
        <v>7929774.3799999999</v>
      </c>
      <c r="T1790" s="159">
        <v>1235584.1200000001</v>
      </c>
      <c r="U1790" s="159">
        <v>47330813.509999998</v>
      </c>
      <c r="V1790" s="159">
        <v>32980327.140000001</v>
      </c>
      <c r="W1790" s="159">
        <v>11894843.119999999</v>
      </c>
      <c r="X1790" s="159">
        <v>372069.41</v>
      </c>
      <c r="Y1790" s="159">
        <v>14350486.369999999</v>
      </c>
      <c r="Z1790" s="159">
        <v>9305769.9100000001</v>
      </c>
      <c r="AA1790" s="159">
        <v>219745</v>
      </c>
      <c r="AB1790" s="159">
        <v>9086024.9100000001</v>
      </c>
      <c r="AC1790" s="159">
        <v>2042545.85</v>
      </c>
      <c r="AD1790" s="159">
        <v>1870211</v>
      </c>
      <c r="AE1790" s="159">
        <v>12264221.1</v>
      </c>
      <c r="AF1790" s="159">
        <v>7686313.8700000001</v>
      </c>
      <c r="AG1790" s="159">
        <v>171539.58</v>
      </c>
      <c r="AH1790" s="159">
        <v>136032.88</v>
      </c>
      <c r="AI1790" s="159">
        <v>0</v>
      </c>
      <c r="AJ1790" s="159">
        <v>0</v>
      </c>
    </row>
    <row r="1791" spans="1:36">
      <c r="A1791" s="153">
        <v>24</v>
      </c>
      <c r="B1791" s="154">
        <v>7</v>
      </c>
      <c r="C1791" s="154">
        <v>4</v>
      </c>
      <c r="D1791" s="155">
        <v>2</v>
      </c>
      <c r="E1791" s="155" t="s">
        <v>556</v>
      </c>
      <c r="F1791" s="156" t="s">
        <v>5083</v>
      </c>
      <c r="G1791" s="156" t="s">
        <v>556</v>
      </c>
      <c r="H1791" s="156" t="s">
        <v>5086</v>
      </c>
      <c r="I1791" s="155">
        <v>2407042</v>
      </c>
      <c r="J1791" s="157" t="s">
        <v>1148</v>
      </c>
      <c r="K1791" s="157"/>
      <c r="L1791" s="155">
        <v>2022</v>
      </c>
      <c r="M1791" s="158">
        <v>6793</v>
      </c>
      <c r="N1791" s="159">
        <v>38094875.729999997</v>
      </c>
      <c r="O1791" s="159">
        <v>35723304.07</v>
      </c>
      <c r="P1791" s="159">
        <v>18129598.449999999</v>
      </c>
      <c r="Q1791" s="159">
        <v>7333783</v>
      </c>
      <c r="R1791" s="159">
        <v>10795815.449999999</v>
      </c>
      <c r="S1791" s="159">
        <v>2371571.66</v>
      </c>
      <c r="T1791" s="159">
        <v>62131.82</v>
      </c>
      <c r="U1791" s="159">
        <v>39816764.57</v>
      </c>
      <c r="V1791" s="159">
        <v>33453294.379999999</v>
      </c>
      <c r="W1791" s="159">
        <v>12432972.58</v>
      </c>
      <c r="X1791" s="159">
        <v>99182.49</v>
      </c>
      <c r="Y1791" s="159">
        <v>6363470.1900000004</v>
      </c>
      <c r="Z1791" s="159">
        <v>4152943.46</v>
      </c>
      <c r="AA1791" s="159">
        <v>3183800</v>
      </c>
      <c r="AB1791" s="159">
        <v>969143.46</v>
      </c>
      <c r="AC1791" s="159">
        <v>1135558.8899999999</v>
      </c>
      <c r="AD1791" s="159">
        <v>1135558.8899999999</v>
      </c>
      <c r="AE1791" s="159">
        <v>7236233</v>
      </c>
      <c r="AF1791" s="159">
        <v>2270009.69</v>
      </c>
      <c r="AG1791" s="159">
        <v>170498.77</v>
      </c>
      <c r="AH1791" s="159">
        <v>170498.77</v>
      </c>
      <c r="AI1791" s="159">
        <v>0</v>
      </c>
      <c r="AJ1791" s="159">
        <v>0</v>
      </c>
    </row>
    <row r="1792" spans="1:36">
      <c r="A1792" s="153">
        <v>24</v>
      </c>
      <c r="B1792" s="154">
        <v>7</v>
      </c>
      <c r="C1792" s="154">
        <v>5</v>
      </c>
      <c r="D1792" s="155">
        <v>2</v>
      </c>
      <c r="E1792" s="155" t="s">
        <v>556</v>
      </c>
      <c r="F1792" s="156" t="s">
        <v>5083</v>
      </c>
      <c r="G1792" s="156" t="s">
        <v>556</v>
      </c>
      <c r="H1792" s="156" t="s">
        <v>5087</v>
      </c>
      <c r="I1792" s="155">
        <v>2407052</v>
      </c>
      <c r="J1792" s="157" t="s">
        <v>1147</v>
      </c>
      <c r="K1792" s="157"/>
      <c r="L1792" s="155">
        <v>2022</v>
      </c>
      <c r="M1792" s="158">
        <v>6949</v>
      </c>
      <c r="N1792" s="159">
        <v>45947878.990000002</v>
      </c>
      <c r="O1792" s="159">
        <v>35938374.229999997</v>
      </c>
      <c r="P1792" s="159">
        <v>25302122.579999998</v>
      </c>
      <c r="Q1792" s="159">
        <v>13576144</v>
      </c>
      <c r="R1792" s="159">
        <v>11725978.58</v>
      </c>
      <c r="S1792" s="159">
        <v>10009504.76</v>
      </c>
      <c r="T1792" s="159">
        <v>492520</v>
      </c>
      <c r="U1792" s="159">
        <v>44152731.32</v>
      </c>
      <c r="V1792" s="159">
        <v>33356351.82</v>
      </c>
      <c r="W1792" s="159">
        <v>14331399</v>
      </c>
      <c r="X1792" s="159">
        <v>178041.83</v>
      </c>
      <c r="Y1792" s="159">
        <v>10796379.5</v>
      </c>
      <c r="Z1792" s="159">
        <v>3068821.05</v>
      </c>
      <c r="AA1792" s="159">
        <v>1227404.1000000001</v>
      </c>
      <c r="AB1792" s="159">
        <v>1841416.9499999997</v>
      </c>
      <c r="AC1792" s="159">
        <v>1129500</v>
      </c>
      <c r="AD1792" s="159">
        <v>1129500</v>
      </c>
      <c r="AE1792" s="159">
        <v>6204404.0999999996</v>
      </c>
      <c r="AF1792" s="159">
        <v>2582022.41</v>
      </c>
      <c r="AG1792" s="159">
        <v>160382.63</v>
      </c>
      <c r="AH1792" s="159">
        <v>124253.37</v>
      </c>
      <c r="AI1792" s="159">
        <v>0</v>
      </c>
      <c r="AJ1792" s="159">
        <v>0</v>
      </c>
    </row>
    <row r="1793" spans="1:36">
      <c r="A1793" s="153">
        <v>24</v>
      </c>
      <c r="B1793" s="154">
        <v>7</v>
      </c>
      <c r="C1793" s="154">
        <v>6</v>
      </c>
      <c r="D1793" s="155">
        <v>2</v>
      </c>
      <c r="E1793" s="155" t="s">
        <v>556</v>
      </c>
      <c r="F1793" s="156" t="s">
        <v>5083</v>
      </c>
      <c r="G1793" s="156" t="s">
        <v>556</v>
      </c>
      <c r="H1793" s="156" t="s">
        <v>5088</v>
      </c>
      <c r="I1793" s="155">
        <v>2407062</v>
      </c>
      <c r="J1793" s="157" t="s">
        <v>1146</v>
      </c>
      <c r="K1793" s="157"/>
      <c r="L1793" s="155">
        <v>2022</v>
      </c>
      <c r="M1793" s="158">
        <v>11795</v>
      </c>
      <c r="N1793" s="159">
        <v>60148118.560000002</v>
      </c>
      <c r="O1793" s="159">
        <v>59263543.82</v>
      </c>
      <c r="P1793" s="159">
        <v>39432483.609999999</v>
      </c>
      <c r="Q1793" s="159">
        <v>19315191</v>
      </c>
      <c r="R1793" s="159">
        <v>20117292.609999999</v>
      </c>
      <c r="S1793" s="159">
        <v>884574.74</v>
      </c>
      <c r="T1793" s="159">
        <v>309912.49</v>
      </c>
      <c r="U1793" s="159">
        <v>56180934.909999996</v>
      </c>
      <c r="V1793" s="159">
        <v>53638083.509999998</v>
      </c>
      <c r="W1793" s="159">
        <v>18302119.719999999</v>
      </c>
      <c r="X1793" s="159">
        <v>62942.15</v>
      </c>
      <c r="Y1793" s="159">
        <v>2542851.4</v>
      </c>
      <c r="Z1793" s="159">
        <v>2760592.35</v>
      </c>
      <c r="AA1793" s="159">
        <v>247500</v>
      </c>
      <c r="AB1793" s="159">
        <v>2513092.35</v>
      </c>
      <c r="AC1793" s="159">
        <v>2068608.31</v>
      </c>
      <c r="AD1793" s="159">
        <v>1564294.31</v>
      </c>
      <c r="AE1793" s="159">
        <v>2309400</v>
      </c>
      <c r="AF1793" s="159">
        <v>5625460.3099999996</v>
      </c>
      <c r="AG1793" s="159">
        <v>222972.27</v>
      </c>
      <c r="AH1793" s="159">
        <v>171569.21</v>
      </c>
      <c r="AI1793" s="159">
        <v>0</v>
      </c>
      <c r="AJ1793" s="159">
        <v>0</v>
      </c>
    </row>
    <row r="1794" spans="1:36">
      <c r="A1794" s="153">
        <v>24</v>
      </c>
      <c r="B1794" s="154">
        <v>7</v>
      </c>
      <c r="C1794" s="154">
        <v>7</v>
      </c>
      <c r="D1794" s="155">
        <v>2</v>
      </c>
      <c r="E1794" s="155" t="s">
        <v>556</v>
      </c>
      <c r="F1794" s="156" t="s">
        <v>5083</v>
      </c>
      <c r="G1794" s="156" t="s">
        <v>556</v>
      </c>
      <c r="H1794" s="156" t="s">
        <v>5089</v>
      </c>
      <c r="I1794" s="155">
        <v>2407072</v>
      </c>
      <c r="J1794" s="157" t="s">
        <v>1145</v>
      </c>
      <c r="K1794" s="157"/>
      <c r="L1794" s="155">
        <v>2022</v>
      </c>
      <c r="M1794" s="158">
        <v>6644</v>
      </c>
      <c r="N1794" s="159">
        <v>42776828.880000003</v>
      </c>
      <c r="O1794" s="159">
        <v>33590515.780000001</v>
      </c>
      <c r="P1794" s="159">
        <v>23566397.759999998</v>
      </c>
      <c r="Q1794" s="159">
        <v>13022272</v>
      </c>
      <c r="R1794" s="159">
        <v>10544125.76</v>
      </c>
      <c r="S1794" s="159">
        <v>9186313.0999999996</v>
      </c>
      <c r="T1794" s="159">
        <v>166253.70000000001</v>
      </c>
      <c r="U1794" s="159">
        <v>39806961.990000002</v>
      </c>
      <c r="V1794" s="159">
        <v>27732208.32</v>
      </c>
      <c r="W1794" s="159">
        <v>10544171.67</v>
      </c>
      <c r="X1794" s="159">
        <v>139558.92000000001</v>
      </c>
      <c r="Y1794" s="159">
        <v>12074753.67</v>
      </c>
      <c r="Z1794" s="159">
        <v>7265251.4000000004</v>
      </c>
      <c r="AA1794" s="159">
        <v>2500000</v>
      </c>
      <c r="AB1794" s="159">
        <v>4765251.4000000004</v>
      </c>
      <c r="AC1794" s="159">
        <v>991388</v>
      </c>
      <c r="AD1794" s="159">
        <v>892388</v>
      </c>
      <c r="AE1794" s="159">
        <v>9384776</v>
      </c>
      <c r="AF1794" s="159">
        <v>5858307.46</v>
      </c>
      <c r="AG1794" s="159">
        <v>114400</v>
      </c>
      <c r="AH1794" s="159">
        <v>114400</v>
      </c>
      <c r="AI1794" s="159">
        <v>0</v>
      </c>
      <c r="AJ1794" s="159">
        <v>0</v>
      </c>
    </row>
    <row r="1795" spans="1:36">
      <c r="A1795" s="153">
        <v>24</v>
      </c>
      <c r="B1795" s="154">
        <v>7</v>
      </c>
      <c r="C1795" s="154">
        <v>8</v>
      </c>
      <c r="D1795" s="155">
        <v>3</v>
      </c>
      <c r="E1795" s="155" t="s">
        <v>556</v>
      </c>
      <c r="F1795" s="156" t="s">
        <v>5090</v>
      </c>
      <c r="G1795" s="156" t="s">
        <v>556</v>
      </c>
      <c r="H1795" s="156" t="s">
        <v>5091</v>
      </c>
      <c r="I1795" s="155">
        <v>2407083</v>
      </c>
      <c r="J1795" s="157" t="s">
        <v>1144</v>
      </c>
      <c r="K1795" s="157"/>
      <c r="L1795" s="155">
        <v>2022</v>
      </c>
      <c r="M1795" s="158">
        <v>9594</v>
      </c>
      <c r="N1795" s="159">
        <v>57003982.479999997</v>
      </c>
      <c r="O1795" s="159">
        <v>50650888.509999998</v>
      </c>
      <c r="P1795" s="159">
        <v>31162048.870000001</v>
      </c>
      <c r="Q1795" s="159">
        <v>14214547</v>
      </c>
      <c r="R1795" s="159">
        <v>16947501.870000001</v>
      </c>
      <c r="S1795" s="159">
        <v>6353093.9699999997</v>
      </c>
      <c r="T1795" s="159">
        <v>122346.48</v>
      </c>
      <c r="U1795" s="159">
        <v>56529405.590000004</v>
      </c>
      <c r="V1795" s="159">
        <v>48648943.439999998</v>
      </c>
      <c r="W1795" s="159">
        <v>17134502.629999999</v>
      </c>
      <c r="X1795" s="159">
        <v>239285.72</v>
      </c>
      <c r="Y1795" s="159">
        <v>7880462.1500000004</v>
      </c>
      <c r="Z1795" s="159">
        <v>5207483.26</v>
      </c>
      <c r="AA1795" s="159">
        <v>2860500</v>
      </c>
      <c r="AB1795" s="159">
        <v>2346983.2599999998</v>
      </c>
      <c r="AC1795" s="159">
        <v>2195243.61</v>
      </c>
      <c r="AD1795" s="159">
        <v>2140243.61</v>
      </c>
      <c r="AE1795" s="159">
        <v>12388994.42</v>
      </c>
      <c r="AF1795" s="159">
        <v>2001945.07</v>
      </c>
      <c r="AG1795" s="159">
        <v>507055.91</v>
      </c>
      <c r="AH1795" s="159">
        <v>338692.22</v>
      </c>
      <c r="AI1795" s="159">
        <v>0</v>
      </c>
      <c r="AJ1795" s="159">
        <v>0</v>
      </c>
    </row>
    <row r="1796" spans="1:36">
      <c r="A1796" s="153">
        <v>24</v>
      </c>
      <c r="B1796" s="154">
        <v>8</v>
      </c>
      <c r="C1796" s="154">
        <v>1</v>
      </c>
      <c r="D1796" s="155">
        <v>1</v>
      </c>
      <c r="E1796" s="155" t="s">
        <v>556</v>
      </c>
      <c r="F1796" s="156" t="s">
        <v>5092</v>
      </c>
      <c r="G1796" s="156" t="s">
        <v>556</v>
      </c>
      <c r="H1796" s="156" t="s">
        <v>5093</v>
      </c>
      <c r="I1796" s="155">
        <v>2408011</v>
      </c>
      <c r="J1796" s="157" t="s">
        <v>1143</v>
      </c>
      <c r="K1796" s="157"/>
      <c r="L1796" s="155">
        <v>2022</v>
      </c>
      <c r="M1796" s="158">
        <v>22187</v>
      </c>
      <c r="N1796" s="159">
        <v>129249201.68000001</v>
      </c>
      <c r="O1796" s="159">
        <v>120567653.98</v>
      </c>
      <c r="P1796" s="159">
        <v>49910208.700000003</v>
      </c>
      <c r="Q1796" s="159">
        <v>16221659</v>
      </c>
      <c r="R1796" s="159">
        <v>33688549.700000003</v>
      </c>
      <c r="S1796" s="159">
        <v>8681547.6999999993</v>
      </c>
      <c r="T1796" s="159">
        <v>1696136.03</v>
      </c>
      <c r="U1796" s="159">
        <v>132582036.5</v>
      </c>
      <c r="V1796" s="159">
        <v>118944035.33</v>
      </c>
      <c r="W1796" s="159">
        <v>50479991.149999999</v>
      </c>
      <c r="X1796" s="159">
        <v>242882.2</v>
      </c>
      <c r="Y1796" s="159">
        <v>13638001.17</v>
      </c>
      <c r="Z1796" s="159">
        <v>10734601.5</v>
      </c>
      <c r="AA1796" s="159">
        <v>5000000</v>
      </c>
      <c r="AB1796" s="159">
        <v>5734601.5</v>
      </c>
      <c r="AC1796" s="159">
        <v>2500000</v>
      </c>
      <c r="AD1796" s="159">
        <v>2500000</v>
      </c>
      <c r="AE1796" s="159">
        <v>15000000</v>
      </c>
      <c r="AF1796" s="159">
        <v>1623618.65</v>
      </c>
      <c r="AG1796" s="159">
        <v>274345.36</v>
      </c>
      <c r="AH1796" s="159">
        <v>214968.46</v>
      </c>
      <c r="AI1796" s="159">
        <v>0</v>
      </c>
      <c r="AJ1796" s="159">
        <v>0</v>
      </c>
    </row>
    <row r="1797" spans="1:36">
      <c r="A1797" s="153">
        <v>24</v>
      </c>
      <c r="B1797" s="154">
        <v>8</v>
      </c>
      <c r="C1797" s="154">
        <v>2</v>
      </c>
      <c r="D1797" s="155">
        <v>1</v>
      </c>
      <c r="E1797" s="155" t="s">
        <v>556</v>
      </c>
      <c r="F1797" s="156" t="s">
        <v>5092</v>
      </c>
      <c r="G1797" s="156" t="s">
        <v>556</v>
      </c>
      <c r="H1797" s="156" t="s">
        <v>5094</v>
      </c>
      <c r="I1797" s="155">
        <v>2408021</v>
      </c>
      <c r="J1797" s="157" t="s">
        <v>1142</v>
      </c>
      <c r="K1797" s="157"/>
      <c r="L1797" s="155">
        <v>2022</v>
      </c>
      <c r="M1797" s="158">
        <v>41078</v>
      </c>
      <c r="N1797" s="159">
        <v>272124584.23000002</v>
      </c>
      <c r="O1797" s="159">
        <v>248935705.08000001</v>
      </c>
      <c r="P1797" s="159">
        <v>96421829.829999998</v>
      </c>
      <c r="Q1797" s="159">
        <v>33795510</v>
      </c>
      <c r="R1797" s="159">
        <v>62626319.829999998</v>
      </c>
      <c r="S1797" s="159">
        <v>23188879.149999999</v>
      </c>
      <c r="T1797" s="159">
        <v>2914912.54</v>
      </c>
      <c r="U1797" s="159">
        <v>280865566.97000003</v>
      </c>
      <c r="V1797" s="159">
        <v>240801505.88999999</v>
      </c>
      <c r="W1797" s="159">
        <v>90966450.530000001</v>
      </c>
      <c r="X1797" s="159">
        <v>1078907.44</v>
      </c>
      <c r="Y1797" s="159">
        <v>40064061.079999998</v>
      </c>
      <c r="Z1797" s="159">
        <v>21400621.77</v>
      </c>
      <c r="AA1797" s="159">
        <v>7000000</v>
      </c>
      <c r="AB1797" s="159">
        <v>14400621.77</v>
      </c>
      <c r="AC1797" s="159">
        <v>7281515</v>
      </c>
      <c r="AD1797" s="159">
        <v>5348248</v>
      </c>
      <c r="AE1797" s="159">
        <v>56600000</v>
      </c>
      <c r="AF1797" s="159">
        <v>8134199.1900000004</v>
      </c>
      <c r="AG1797" s="159">
        <v>702910.45</v>
      </c>
      <c r="AH1797" s="159">
        <v>909609.51</v>
      </c>
      <c r="AI1797" s="159">
        <v>0</v>
      </c>
      <c r="AJ1797" s="159">
        <v>0</v>
      </c>
    </row>
    <row r="1798" spans="1:36">
      <c r="A1798" s="153">
        <v>24</v>
      </c>
      <c r="B1798" s="154">
        <v>8</v>
      </c>
      <c r="C1798" s="154">
        <v>3</v>
      </c>
      <c r="D1798" s="155">
        <v>1</v>
      </c>
      <c r="E1798" s="155" t="s">
        <v>556</v>
      </c>
      <c r="F1798" s="156" t="s">
        <v>5092</v>
      </c>
      <c r="G1798" s="156" t="s">
        <v>556</v>
      </c>
      <c r="H1798" s="156" t="s">
        <v>5095</v>
      </c>
      <c r="I1798" s="155">
        <v>2408031</v>
      </c>
      <c r="J1798" s="157" t="s">
        <v>1141</v>
      </c>
      <c r="K1798" s="157"/>
      <c r="L1798" s="155">
        <v>2022</v>
      </c>
      <c r="M1798" s="158">
        <v>21221</v>
      </c>
      <c r="N1798" s="159">
        <v>121747164.06999999</v>
      </c>
      <c r="O1798" s="159">
        <v>105297712.66</v>
      </c>
      <c r="P1798" s="159">
        <v>56252148.82</v>
      </c>
      <c r="Q1798" s="159">
        <v>18485561</v>
      </c>
      <c r="R1798" s="159">
        <v>37766587.82</v>
      </c>
      <c r="S1798" s="159">
        <v>16449451.41</v>
      </c>
      <c r="T1798" s="159">
        <v>659945.34</v>
      </c>
      <c r="U1798" s="159">
        <v>122312573.36</v>
      </c>
      <c r="V1798" s="159">
        <v>100948733.68000001</v>
      </c>
      <c r="W1798" s="159">
        <v>37310676.5</v>
      </c>
      <c r="X1798" s="159">
        <v>123040.65</v>
      </c>
      <c r="Y1798" s="159">
        <v>21363839.68</v>
      </c>
      <c r="Z1798" s="159">
        <v>16588728.5</v>
      </c>
      <c r="AA1798" s="159">
        <v>7000000</v>
      </c>
      <c r="AB1798" s="159">
        <v>9588728.5</v>
      </c>
      <c r="AC1798" s="159">
        <v>1020000</v>
      </c>
      <c r="AD1798" s="159">
        <v>1020000</v>
      </c>
      <c r="AE1798" s="159">
        <v>7780000</v>
      </c>
      <c r="AF1798" s="159">
        <v>4348978.9800000004</v>
      </c>
      <c r="AG1798" s="159">
        <v>1196941.47</v>
      </c>
      <c r="AH1798" s="159">
        <v>2160531.31</v>
      </c>
      <c r="AI1798" s="159">
        <v>0</v>
      </c>
      <c r="AJ1798" s="159">
        <v>0</v>
      </c>
    </row>
    <row r="1799" spans="1:36">
      <c r="A1799" s="153">
        <v>24</v>
      </c>
      <c r="B1799" s="154">
        <v>8</v>
      </c>
      <c r="C1799" s="154">
        <v>4</v>
      </c>
      <c r="D1799" s="155">
        <v>2</v>
      </c>
      <c r="E1799" s="155" t="s">
        <v>556</v>
      </c>
      <c r="F1799" s="156" t="s">
        <v>5096</v>
      </c>
      <c r="G1799" s="156" t="s">
        <v>556</v>
      </c>
      <c r="H1799" s="156" t="s">
        <v>5097</v>
      </c>
      <c r="I1799" s="155">
        <v>2408042</v>
      </c>
      <c r="J1799" s="157" t="s">
        <v>1140</v>
      </c>
      <c r="K1799" s="157"/>
      <c r="L1799" s="155">
        <v>2022</v>
      </c>
      <c r="M1799" s="158">
        <v>6184</v>
      </c>
      <c r="N1799" s="159">
        <v>40403656.090000004</v>
      </c>
      <c r="O1799" s="159">
        <v>38251623.640000001</v>
      </c>
      <c r="P1799" s="159">
        <v>17276342.780000001</v>
      </c>
      <c r="Q1799" s="159">
        <v>6817235</v>
      </c>
      <c r="R1799" s="159">
        <v>10459107.779999999</v>
      </c>
      <c r="S1799" s="159">
        <v>2152032.4500000002</v>
      </c>
      <c r="T1799" s="159">
        <v>239729.17</v>
      </c>
      <c r="U1799" s="159">
        <v>39706053.630000003</v>
      </c>
      <c r="V1799" s="159">
        <v>35284670.780000001</v>
      </c>
      <c r="W1799" s="159">
        <v>13954504.6</v>
      </c>
      <c r="X1799" s="159">
        <v>173928.78</v>
      </c>
      <c r="Y1799" s="159">
        <v>4421382.8499999996</v>
      </c>
      <c r="Z1799" s="159">
        <v>27444570.940000001</v>
      </c>
      <c r="AA1799" s="159">
        <v>15000000</v>
      </c>
      <c r="AB1799" s="159">
        <v>12444570.940000001</v>
      </c>
      <c r="AC1799" s="159">
        <v>2028757.4</v>
      </c>
      <c r="AD1799" s="159">
        <v>2028757.4</v>
      </c>
      <c r="AE1799" s="159">
        <v>18500000</v>
      </c>
      <c r="AF1799" s="159">
        <v>2966952.86</v>
      </c>
      <c r="AG1799" s="159">
        <v>302072.75</v>
      </c>
      <c r="AH1799" s="159">
        <v>232995.06</v>
      </c>
      <c r="AI1799" s="159">
        <v>0</v>
      </c>
      <c r="AJ1799" s="159">
        <v>0</v>
      </c>
    </row>
    <row r="1800" spans="1:36">
      <c r="A1800" s="153">
        <v>24</v>
      </c>
      <c r="B1800" s="154">
        <v>8</v>
      </c>
      <c r="C1800" s="154">
        <v>5</v>
      </c>
      <c r="D1800" s="155">
        <v>2</v>
      </c>
      <c r="E1800" s="155" t="s">
        <v>556</v>
      </c>
      <c r="F1800" s="156" t="s">
        <v>5096</v>
      </c>
      <c r="G1800" s="156" t="s">
        <v>556</v>
      </c>
      <c r="H1800" s="156" t="s">
        <v>5098</v>
      </c>
      <c r="I1800" s="155">
        <v>2408052</v>
      </c>
      <c r="J1800" s="157" t="s">
        <v>1139</v>
      </c>
      <c r="K1800" s="157"/>
      <c r="L1800" s="155">
        <v>2022</v>
      </c>
      <c r="M1800" s="158">
        <v>8541</v>
      </c>
      <c r="N1800" s="159">
        <v>56193311.850000001</v>
      </c>
      <c r="O1800" s="159">
        <v>47252805.590000004</v>
      </c>
      <c r="P1800" s="159">
        <v>24641356.73</v>
      </c>
      <c r="Q1800" s="159">
        <v>9614797</v>
      </c>
      <c r="R1800" s="159">
        <v>15026559.73</v>
      </c>
      <c r="S1800" s="159">
        <v>8940506.2599999998</v>
      </c>
      <c r="T1800" s="159">
        <v>289100</v>
      </c>
      <c r="U1800" s="159">
        <v>52808609.93</v>
      </c>
      <c r="V1800" s="159">
        <v>44574513.759999998</v>
      </c>
      <c r="W1800" s="159">
        <v>16015717.529999999</v>
      </c>
      <c r="X1800" s="159">
        <v>462942.87</v>
      </c>
      <c r="Y1800" s="159">
        <v>8234096.1699999999</v>
      </c>
      <c r="Z1800" s="159">
        <v>5023024.49</v>
      </c>
      <c r="AA1800" s="159">
        <v>3800000</v>
      </c>
      <c r="AB1800" s="159">
        <v>1223024.4900000002</v>
      </c>
      <c r="AC1800" s="159">
        <v>1827630</v>
      </c>
      <c r="AD1800" s="159">
        <v>1827630</v>
      </c>
      <c r="AE1800" s="159">
        <v>18923000</v>
      </c>
      <c r="AF1800" s="159">
        <v>2678291.83</v>
      </c>
      <c r="AG1800" s="159">
        <v>105692.66</v>
      </c>
      <c r="AH1800" s="159">
        <v>107678.68</v>
      </c>
      <c r="AI1800" s="159">
        <v>0</v>
      </c>
      <c r="AJ1800" s="159">
        <v>1000</v>
      </c>
    </row>
    <row r="1801" spans="1:36">
      <c r="A1801" s="153">
        <v>24</v>
      </c>
      <c r="B1801" s="154">
        <v>9</v>
      </c>
      <c r="C1801" s="154">
        <v>1</v>
      </c>
      <c r="D1801" s="155">
        <v>1</v>
      </c>
      <c r="E1801" s="155" t="s">
        <v>556</v>
      </c>
      <c r="F1801" s="156" t="s">
        <v>5099</v>
      </c>
      <c r="G1801" s="156" t="s">
        <v>556</v>
      </c>
      <c r="H1801" s="156" t="s">
        <v>5100</v>
      </c>
      <c r="I1801" s="155">
        <v>2409011</v>
      </c>
      <c r="J1801" s="157" t="s">
        <v>1138</v>
      </c>
      <c r="K1801" s="157"/>
      <c r="L1801" s="155">
        <v>2022</v>
      </c>
      <c r="M1801" s="158">
        <v>31454</v>
      </c>
      <c r="N1801" s="159">
        <v>156464415.88999999</v>
      </c>
      <c r="O1801" s="159">
        <v>144242250.38</v>
      </c>
      <c r="P1801" s="159">
        <v>79434961.539999992</v>
      </c>
      <c r="Q1801" s="159">
        <v>28066229</v>
      </c>
      <c r="R1801" s="159">
        <v>51368732.539999999</v>
      </c>
      <c r="S1801" s="159">
        <v>12222165.51</v>
      </c>
      <c r="T1801" s="159">
        <v>900787.93</v>
      </c>
      <c r="U1801" s="159">
        <v>150992130.78999999</v>
      </c>
      <c r="V1801" s="159">
        <v>137573186.97999999</v>
      </c>
      <c r="W1801" s="159">
        <v>53276782.439999998</v>
      </c>
      <c r="X1801" s="159">
        <v>409776.46</v>
      </c>
      <c r="Y1801" s="159">
        <v>13418943.810000001</v>
      </c>
      <c r="Z1801" s="159">
        <v>13328281.91</v>
      </c>
      <c r="AA1801" s="159">
        <v>5500000</v>
      </c>
      <c r="AB1801" s="159">
        <v>7828281.9100000001</v>
      </c>
      <c r="AC1801" s="159">
        <v>5718027.8399999999</v>
      </c>
      <c r="AD1801" s="159">
        <v>5718027.8399999999</v>
      </c>
      <c r="AE1801" s="159">
        <v>27446396</v>
      </c>
      <c r="AF1801" s="159">
        <v>6669063.4000000004</v>
      </c>
      <c r="AG1801" s="159">
        <v>299361.26</v>
      </c>
      <c r="AH1801" s="159">
        <v>237905.35</v>
      </c>
      <c r="AI1801" s="159">
        <v>0</v>
      </c>
      <c r="AJ1801" s="159">
        <v>0</v>
      </c>
    </row>
    <row r="1802" spans="1:36">
      <c r="A1802" s="153">
        <v>24</v>
      </c>
      <c r="B1802" s="154">
        <v>9</v>
      </c>
      <c r="C1802" s="154">
        <v>2</v>
      </c>
      <c r="D1802" s="155">
        <v>3</v>
      </c>
      <c r="E1802" s="155" t="s">
        <v>556</v>
      </c>
      <c r="F1802" s="156" t="s">
        <v>5101</v>
      </c>
      <c r="G1802" s="156" t="s">
        <v>556</v>
      </c>
      <c r="H1802" s="156" t="s">
        <v>5102</v>
      </c>
      <c r="I1802" s="155">
        <v>2409023</v>
      </c>
      <c r="J1802" s="157" t="s">
        <v>1137</v>
      </c>
      <c r="K1802" s="157"/>
      <c r="L1802" s="155">
        <v>2022</v>
      </c>
      <c r="M1802" s="158">
        <v>14324</v>
      </c>
      <c r="N1802" s="159">
        <v>80395025.230000004</v>
      </c>
      <c r="O1802" s="159">
        <v>72320405.349999994</v>
      </c>
      <c r="P1802" s="159">
        <v>44075599.879999995</v>
      </c>
      <c r="Q1802" s="159">
        <v>19082148</v>
      </c>
      <c r="R1802" s="159">
        <v>24993451.879999999</v>
      </c>
      <c r="S1802" s="159">
        <v>8074619.8799999999</v>
      </c>
      <c r="T1802" s="159">
        <v>5728.73</v>
      </c>
      <c r="U1802" s="159">
        <v>74284144.560000002</v>
      </c>
      <c r="V1802" s="159">
        <v>64871082.490000002</v>
      </c>
      <c r="W1802" s="159">
        <v>23940838.219999999</v>
      </c>
      <c r="X1802" s="159">
        <v>296135.21999999997</v>
      </c>
      <c r="Y1802" s="159">
        <v>9413062.0700000003</v>
      </c>
      <c r="Z1802" s="159">
        <v>7260294.8099999996</v>
      </c>
      <c r="AA1802" s="159">
        <v>232560.05</v>
      </c>
      <c r="AB1802" s="159">
        <v>7027734.7599999998</v>
      </c>
      <c r="AC1802" s="159">
        <v>2040120</v>
      </c>
      <c r="AD1802" s="159">
        <v>2008330</v>
      </c>
      <c r="AE1802" s="159">
        <v>14690098.74</v>
      </c>
      <c r="AF1802" s="159">
        <v>7449322.8600000003</v>
      </c>
      <c r="AG1802" s="159">
        <v>857492.21</v>
      </c>
      <c r="AH1802" s="159">
        <v>771156.22</v>
      </c>
      <c r="AI1802" s="159">
        <v>0</v>
      </c>
      <c r="AJ1802" s="159">
        <v>0</v>
      </c>
    </row>
    <row r="1803" spans="1:36">
      <c r="A1803" s="153">
        <v>24</v>
      </c>
      <c r="B1803" s="154">
        <v>9</v>
      </c>
      <c r="C1803" s="154">
        <v>3</v>
      </c>
      <c r="D1803" s="155">
        <v>2</v>
      </c>
      <c r="E1803" s="155" t="s">
        <v>556</v>
      </c>
      <c r="F1803" s="156" t="s">
        <v>5103</v>
      </c>
      <c r="G1803" s="156" t="s">
        <v>556</v>
      </c>
      <c r="H1803" s="156" t="s">
        <v>5104</v>
      </c>
      <c r="I1803" s="155">
        <v>2409032</v>
      </c>
      <c r="J1803" s="157" t="s">
        <v>1136</v>
      </c>
      <c r="K1803" s="157"/>
      <c r="L1803" s="155">
        <v>2022</v>
      </c>
      <c r="M1803" s="158">
        <v>5612</v>
      </c>
      <c r="N1803" s="159">
        <v>33980141.5</v>
      </c>
      <c r="O1803" s="159">
        <v>31095265.68</v>
      </c>
      <c r="P1803" s="159">
        <v>22580644.759999998</v>
      </c>
      <c r="Q1803" s="159">
        <v>11274965</v>
      </c>
      <c r="R1803" s="159">
        <v>11305679.76</v>
      </c>
      <c r="S1803" s="159">
        <v>2884875.82</v>
      </c>
      <c r="T1803" s="159">
        <v>15973</v>
      </c>
      <c r="U1803" s="159">
        <v>31904957.59</v>
      </c>
      <c r="V1803" s="159">
        <v>28565958.300000001</v>
      </c>
      <c r="W1803" s="159">
        <v>11714706.449999999</v>
      </c>
      <c r="X1803" s="159">
        <v>185397.29</v>
      </c>
      <c r="Y1803" s="159">
        <v>3338999.29</v>
      </c>
      <c r="Z1803" s="159">
        <v>1197928.51</v>
      </c>
      <c r="AA1803" s="159">
        <v>992583</v>
      </c>
      <c r="AB1803" s="159">
        <v>205345.51</v>
      </c>
      <c r="AC1803" s="159">
        <v>2466902</v>
      </c>
      <c r="AD1803" s="159">
        <v>992583</v>
      </c>
      <c r="AE1803" s="159">
        <v>10075630.92</v>
      </c>
      <c r="AF1803" s="159">
        <v>2529307.38</v>
      </c>
      <c r="AG1803" s="159">
        <v>1199142.95</v>
      </c>
      <c r="AH1803" s="159">
        <v>1048774.8700000001</v>
      </c>
      <c r="AI1803" s="159">
        <v>0</v>
      </c>
      <c r="AJ1803" s="159">
        <v>18616.919999999998</v>
      </c>
    </row>
    <row r="1804" spans="1:36">
      <c r="A1804" s="153">
        <v>24</v>
      </c>
      <c r="B1804" s="154">
        <v>9</v>
      </c>
      <c r="C1804" s="154">
        <v>4</v>
      </c>
      <c r="D1804" s="155">
        <v>2</v>
      </c>
      <c r="E1804" s="155" t="s">
        <v>556</v>
      </c>
      <c r="F1804" s="156" t="s">
        <v>5103</v>
      </c>
      <c r="G1804" s="156" t="s">
        <v>556</v>
      </c>
      <c r="H1804" s="156" t="s">
        <v>5105</v>
      </c>
      <c r="I1804" s="155">
        <v>2409042</v>
      </c>
      <c r="J1804" s="157" t="s">
        <v>1135</v>
      </c>
      <c r="K1804" s="157"/>
      <c r="L1804" s="155">
        <v>2022</v>
      </c>
      <c r="M1804" s="158">
        <v>10874</v>
      </c>
      <c r="N1804" s="159">
        <v>53361985.479999997</v>
      </c>
      <c r="O1804" s="159">
        <v>51209572</v>
      </c>
      <c r="P1804" s="159">
        <v>26181783.740000002</v>
      </c>
      <c r="Q1804" s="159">
        <v>9662847</v>
      </c>
      <c r="R1804" s="159">
        <v>16518936.74</v>
      </c>
      <c r="S1804" s="159">
        <v>2152413.48</v>
      </c>
      <c r="T1804" s="159">
        <v>461173.28</v>
      </c>
      <c r="U1804" s="159">
        <v>49975629.630000003</v>
      </c>
      <c r="V1804" s="159">
        <v>47522433.670000002</v>
      </c>
      <c r="W1804" s="159">
        <v>18796798.43</v>
      </c>
      <c r="X1804" s="159">
        <v>906536.95999999996</v>
      </c>
      <c r="Y1804" s="159">
        <v>2453195.96</v>
      </c>
      <c r="Z1804" s="159">
        <v>1341916.8799999999</v>
      </c>
      <c r="AA1804" s="159">
        <v>0</v>
      </c>
      <c r="AB1804" s="159">
        <v>1341916.8799999999</v>
      </c>
      <c r="AC1804" s="159">
        <v>631518.9</v>
      </c>
      <c r="AD1804" s="159">
        <v>631518.9</v>
      </c>
      <c r="AE1804" s="159">
        <v>25603868</v>
      </c>
      <c r="AF1804" s="159">
        <v>3687138.33</v>
      </c>
      <c r="AG1804" s="159">
        <v>1237191.6299999999</v>
      </c>
      <c r="AH1804" s="159">
        <v>1057928.7</v>
      </c>
      <c r="AI1804" s="159">
        <v>0</v>
      </c>
      <c r="AJ1804" s="159">
        <v>0</v>
      </c>
    </row>
    <row r="1805" spans="1:36">
      <c r="A1805" s="153">
        <v>24</v>
      </c>
      <c r="B1805" s="154">
        <v>9</v>
      </c>
      <c r="C1805" s="154">
        <v>5</v>
      </c>
      <c r="D1805" s="155">
        <v>3</v>
      </c>
      <c r="E1805" s="155" t="s">
        <v>556</v>
      </c>
      <c r="F1805" s="156" t="s">
        <v>5101</v>
      </c>
      <c r="G1805" s="156" t="s">
        <v>556</v>
      </c>
      <c r="H1805" s="156" t="s">
        <v>5106</v>
      </c>
      <c r="I1805" s="155">
        <v>2409053</v>
      </c>
      <c r="J1805" s="157" t="s">
        <v>1134</v>
      </c>
      <c r="K1805" s="157"/>
      <c r="L1805" s="155">
        <v>2022</v>
      </c>
      <c r="M1805" s="158">
        <v>8445</v>
      </c>
      <c r="N1805" s="159">
        <v>50004974.310000002</v>
      </c>
      <c r="O1805" s="159">
        <v>44736879.490000002</v>
      </c>
      <c r="P1805" s="159">
        <v>28946325.810000002</v>
      </c>
      <c r="Q1805" s="159">
        <v>13086597</v>
      </c>
      <c r="R1805" s="159">
        <v>15859728.810000001</v>
      </c>
      <c r="S1805" s="159">
        <v>5268094.82</v>
      </c>
      <c r="T1805" s="159">
        <v>256088.89</v>
      </c>
      <c r="U1805" s="159">
        <v>44908686.880000003</v>
      </c>
      <c r="V1805" s="159">
        <v>40593001.490000002</v>
      </c>
      <c r="W1805" s="159">
        <v>17563222.199999999</v>
      </c>
      <c r="X1805" s="159">
        <v>171293.13</v>
      </c>
      <c r="Y1805" s="159">
        <v>4315685.3899999997</v>
      </c>
      <c r="Z1805" s="159">
        <v>400167.67</v>
      </c>
      <c r="AA1805" s="159">
        <v>0</v>
      </c>
      <c r="AB1805" s="159">
        <v>400167.67</v>
      </c>
      <c r="AC1805" s="159">
        <v>2786865.38</v>
      </c>
      <c r="AD1805" s="159">
        <v>2760586.38</v>
      </c>
      <c r="AE1805" s="159">
        <v>7571231.1200000001</v>
      </c>
      <c r="AF1805" s="159">
        <v>4143878</v>
      </c>
      <c r="AG1805" s="159">
        <v>580852.25</v>
      </c>
      <c r="AH1805" s="159">
        <v>495085.13</v>
      </c>
      <c r="AI1805" s="159">
        <v>0</v>
      </c>
      <c r="AJ1805" s="159">
        <v>0</v>
      </c>
    </row>
    <row r="1806" spans="1:36">
      <c r="A1806" s="153">
        <v>24</v>
      </c>
      <c r="B1806" s="154">
        <v>10</v>
      </c>
      <c r="C1806" s="154">
        <v>1</v>
      </c>
      <c r="D1806" s="155">
        <v>2</v>
      </c>
      <c r="E1806" s="155" t="s">
        <v>556</v>
      </c>
      <c r="F1806" s="156" t="s">
        <v>5107</v>
      </c>
      <c r="G1806" s="156" t="s">
        <v>556</v>
      </c>
      <c r="H1806" s="156" t="s">
        <v>5108</v>
      </c>
      <c r="I1806" s="155">
        <v>2410012</v>
      </c>
      <c r="J1806" s="157" t="s">
        <v>1133</v>
      </c>
      <c r="K1806" s="157"/>
      <c r="L1806" s="155">
        <v>2022</v>
      </c>
      <c r="M1806" s="158">
        <v>6758</v>
      </c>
      <c r="N1806" s="159">
        <v>53687345.270000003</v>
      </c>
      <c r="O1806" s="159">
        <v>49624791.109999999</v>
      </c>
      <c r="P1806" s="159">
        <v>21788564.550000001</v>
      </c>
      <c r="Q1806" s="159">
        <v>8634739</v>
      </c>
      <c r="R1806" s="159">
        <v>13153825.550000001</v>
      </c>
      <c r="S1806" s="159">
        <v>4062554.16</v>
      </c>
      <c r="T1806" s="159">
        <v>170997.92</v>
      </c>
      <c r="U1806" s="159">
        <v>53714227.920000002</v>
      </c>
      <c r="V1806" s="159">
        <v>45095733.210000001</v>
      </c>
      <c r="W1806" s="159">
        <v>14919789.359999999</v>
      </c>
      <c r="X1806" s="159">
        <v>85755.08</v>
      </c>
      <c r="Y1806" s="159">
        <v>8618494.7100000009</v>
      </c>
      <c r="Z1806" s="159">
        <v>9675584.2200000007</v>
      </c>
      <c r="AA1806" s="159">
        <v>1535428.78</v>
      </c>
      <c r="AB1806" s="159">
        <v>8140155.4400000004</v>
      </c>
      <c r="AC1806" s="159">
        <v>682792.5</v>
      </c>
      <c r="AD1806" s="159">
        <v>682792.5</v>
      </c>
      <c r="AE1806" s="159">
        <v>3685462.55</v>
      </c>
      <c r="AF1806" s="159">
        <v>4529057.9000000004</v>
      </c>
      <c r="AG1806" s="159">
        <v>461700</v>
      </c>
      <c r="AH1806" s="159">
        <v>397143.11</v>
      </c>
      <c r="AI1806" s="159">
        <v>0</v>
      </c>
      <c r="AJ1806" s="159">
        <v>0</v>
      </c>
    </row>
    <row r="1807" spans="1:36">
      <c r="A1807" s="153">
        <v>24</v>
      </c>
      <c r="B1807" s="154">
        <v>10</v>
      </c>
      <c r="C1807" s="154">
        <v>2</v>
      </c>
      <c r="D1807" s="155">
        <v>2</v>
      </c>
      <c r="E1807" s="155" t="s">
        <v>556</v>
      </c>
      <c r="F1807" s="156" t="s">
        <v>5107</v>
      </c>
      <c r="G1807" s="156" t="s">
        <v>556</v>
      </c>
      <c r="H1807" s="156" t="s">
        <v>5109</v>
      </c>
      <c r="I1807" s="155">
        <v>2410022</v>
      </c>
      <c r="J1807" s="157" t="s">
        <v>1132</v>
      </c>
      <c r="K1807" s="157"/>
      <c r="L1807" s="155">
        <v>2022</v>
      </c>
      <c r="M1807" s="158">
        <v>4923</v>
      </c>
      <c r="N1807" s="159">
        <v>27180565.07</v>
      </c>
      <c r="O1807" s="159">
        <v>25363255.16</v>
      </c>
      <c r="P1807" s="159">
        <v>12970447.66</v>
      </c>
      <c r="Q1807" s="159">
        <v>5206833</v>
      </c>
      <c r="R1807" s="159">
        <v>7763614.6600000001</v>
      </c>
      <c r="S1807" s="159">
        <v>1817309.91</v>
      </c>
      <c r="T1807" s="159">
        <v>259284.9</v>
      </c>
      <c r="U1807" s="159">
        <v>26614862.620000001</v>
      </c>
      <c r="V1807" s="159">
        <v>22907240.34</v>
      </c>
      <c r="W1807" s="159">
        <v>9961439.1300000008</v>
      </c>
      <c r="X1807" s="159">
        <v>9229.9599999999991</v>
      </c>
      <c r="Y1807" s="159">
        <v>3707622.28</v>
      </c>
      <c r="Z1807" s="159">
        <v>3456073.98</v>
      </c>
      <c r="AA1807" s="159">
        <v>152014.9</v>
      </c>
      <c r="AB1807" s="159">
        <v>3304059.08</v>
      </c>
      <c r="AC1807" s="159">
        <v>226643.9</v>
      </c>
      <c r="AD1807" s="159">
        <v>49124.9</v>
      </c>
      <c r="AE1807" s="159">
        <v>397980.9</v>
      </c>
      <c r="AF1807" s="159">
        <v>2456014.8199999998</v>
      </c>
      <c r="AG1807" s="159">
        <v>228273.67</v>
      </c>
      <c r="AH1807" s="159">
        <v>148157.93</v>
      </c>
      <c r="AI1807" s="159">
        <v>0</v>
      </c>
      <c r="AJ1807" s="159">
        <v>0</v>
      </c>
    </row>
    <row r="1808" spans="1:36">
      <c r="A1808" s="153">
        <v>24</v>
      </c>
      <c r="B1808" s="154">
        <v>10</v>
      </c>
      <c r="C1808" s="154">
        <v>3</v>
      </c>
      <c r="D1808" s="155">
        <v>2</v>
      </c>
      <c r="E1808" s="155" t="s">
        <v>556</v>
      </c>
      <c r="F1808" s="156" t="s">
        <v>5107</v>
      </c>
      <c r="G1808" s="156" t="s">
        <v>556</v>
      </c>
      <c r="H1808" s="156" t="s">
        <v>5110</v>
      </c>
      <c r="I1808" s="155">
        <v>2410032</v>
      </c>
      <c r="J1808" s="157" t="s">
        <v>1131</v>
      </c>
      <c r="K1808" s="157"/>
      <c r="L1808" s="155">
        <v>2022</v>
      </c>
      <c r="M1808" s="158">
        <v>16600</v>
      </c>
      <c r="N1808" s="159">
        <v>89740026.969999999</v>
      </c>
      <c r="O1808" s="159">
        <v>86178553.549999997</v>
      </c>
      <c r="P1808" s="159">
        <v>53541114.370000005</v>
      </c>
      <c r="Q1808" s="159">
        <v>24116158</v>
      </c>
      <c r="R1808" s="159">
        <v>29424956.370000001</v>
      </c>
      <c r="S1808" s="159">
        <v>3561473.42</v>
      </c>
      <c r="T1808" s="159">
        <v>1463745</v>
      </c>
      <c r="U1808" s="159">
        <v>81159703.329999998</v>
      </c>
      <c r="V1808" s="159">
        <v>78020354.709999993</v>
      </c>
      <c r="W1808" s="159">
        <v>31922672.190000001</v>
      </c>
      <c r="X1808" s="159">
        <v>124768.7</v>
      </c>
      <c r="Y1808" s="159">
        <v>3139348.62</v>
      </c>
      <c r="Z1808" s="159">
        <v>10999390.720000001</v>
      </c>
      <c r="AA1808" s="159">
        <v>852423.21</v>
      </c>
      <c r="AB1808" s="159">
        <v>10146967.510000002</v>
      </c>
      <c r="AC1808" s="159">
        <v>3867923.95</v>
      </c>
      <c r="AD1808" s="159">
        <v>2798793.95</v>
      </c>
      <c r="AE1808" s="159">
        <v>5153000.5</v>
      </c>
      <c r="AF1808" s="159">
        <v>8158198.8399999999</v>
      </c>
      <c r="AG1808" s="159">
        <v>1419076.47</v>
      </c>
      <c r="AH1808" s="159">
        <v>834105.26</v>
      </c>
      <c r="AI1808" s="159">
        <v>0</v>
      </c>
      <c r="AJ1808" s="159">
        <v>0</v>
      </c>
    </row>
    <row r="1809" spans="1:36">
      <c r="A1809" s="153">
        <v>24</v>
      </c>
      <c r="B1809" s="154">
        <v>10</v>
      </c>
      <c r="C1809" s="154">
        <v>4</v>
      </c>
      <c r="D1809" s="155">
        <v>2</v>
      </c>
      <c r="E1809" s="155" t="s">
        <v>556</v>
      </c>
      <c r="F1809" s="156" t="s">
        <v>5107</v>
      </c>
      <c r="G1809" s="156" t="s">
        <v>556</v>
      </c>
      <c r="H1809" s="156" t="s">
        <v>5111</v>
      </c>
      <c r="I1809" s="155">
        <v>2410042</v>
      </c>
      <c r="J1809" s="157" t="s">
        <v>1130</v>
      </c>
      <c r="K1809" s="157"/>
      <c r="L1809" s="155">
        <v>2022</v>
      </c>
      <c r="M1809" s="158">
        <v>18165</v>
      </c>
      <c r="N1809" s="159">
        <v>120744996.56</v>
      </c>
      <c r="O1809" s="159">
        <v>116218411.56</v>
      </c>
      <c r="P1809" s="159">
        <v>56870569.43</v>
      </c>
      <c r="Q1809" s="159">
        <v>25871255</v>
      </c>
      <c r="R1809" s="159">
        <v>30999314.43</v>
      </c>
      <c r="S1809" s="159">
        <v>4526585</v>
      </c>
      <c r="T1809" s="159">
        <v>95989.73</v>
      </c>
      <c r="U1809" s="159">
        <v>121546276.81999999</v>
      </c>
      <c r="V1809" s="159">
        <v>95559510.150000006</v>
      </c>
      <c r="W1809" s="159">
        <v>38288971.399999999</v>
      </c>
      <c r="X1809" s="159">
        <v>95714.53</v>
      </c>
      <c r="Y1809" s="159">
        <v>25986766.670000002</v>
      </c>
      <c r="Z1809" s="159">
        <v>31544211.210000001</v>
      </c>
      <c r="AA1809" s="159">
        <v>1241543</v>
      </c>
      <c r="AB1809" s="159">
        <v>30302668.210000001</v>
      </c>
      <c r="AC1809" s="159">
        <v>1126084.45</v>
      </c>
      <c r="AD1809" s="159">
        <v>1126084.45</v>
      </c>
      <c r="AE1809" s="159">
        <v>3027543</v>
      </c>
      <c r="AF1809" s="159">
        <v>20658901.41</v>
      </c>
      <c r="AG1809" s="159">
        <v>565647.44999999995</v>
      </c>
      <c r="AH1809" s="159">
        <v>146290.57999999999</v>
      </c>
      <c r="AI1809" s="159">
        <v>0</v>
      </c>
      <c r="AJ1809" s="159">
        <v>0</v>
      </c>
    </row>
    <row r="1810" spans="1:36">
      <c r="A1810" s="153">
        <v>24</v>
      </c>
      <c r="B1810" s="154">
        <v>10</v>
      </c>
      <c r="C1810" s="154">
        <v>5</v>
      </c>
      <c r="D1810" s="155">
        <v>3</v>
      </c>
      <c r="E1810" s="155" t="s">
        <v>556</v>
      </c>
      <c r="F1810" s="156" t="s">
        <v>5112</v>
      </c>
      <c r="G1810" s="156" t="s">
        <v>556</v>
      </c>
      <c r="H1810" s="156" t="s">
        <v>5113</v>
      </c>
      <c r="I1810" s="155">
        <v>2410053</v>
      </c>
      <c r="J1810" s="157" t="s">
        <v>1129</v>
      </c>
      <c r="K1810" s="157"/>
      <c r="L1810" s="155">
        <v>2022</v>
      </c>
      <c r="M1810" s="158">
        <v>52849</v>
      </c>
      <c r="N1810" s="159">
        <v>301811103.87</v>
      </c>
      <c r="O1810" s="159">
        <v>282250390.92000002</v>
      </c>
      <c r="P1810" s="159">
        <v>150683814.93000001</v>
      </c>
      <c r="Q1810" s="159">
        <v>59391061</v>
      </c>
      <c r="R1810" s="159">
        <v>91292753.930000007</v>
      </c>
      <c r="S1810" s="159">
        <v>19560712.949999999</v>
      </c>
      <c r="T1810" s="159">
        <v>1338504.24</v>
      </c>
      <c r="U1810" s="159">
        <v>296863386.60000002</v>
      </c>
      <c r="V1810" s="159">
        <v>268487474.33999997</v>
      </c>
      <c r="W1810" s="159">
        <v>111183087.2</v>
      </c>
      <c r="X1810" s="159">
        <v>471989.73</v>
      </c>
      <c r="Y1810" s="159">
        <v>28375912.260000002</v>
      </c>
      <c r="Z1810" s="159">
        <v>22170617.539999999</v>
      </c>
      <c r="AA1810" s="159">
        <v>17107872.059999999</v>
      </c>
      <c r="AB1810" s="159">
        <v>5062745.4800000004</v>
      </c>
      <c r="AC1810" s="159">
        <v>8174106.6299999999</v>
      </c>
      <c r="AD1810" s="159">
        <v>8174106.6299999999</v>
      </c>
      <c r="AE1810" s="159">
        <v>42736641.899999999</v>
      </c>
      <c r="AF1810" s="159">
        <v>13762916.58</v>
      </c>
      <c r="AG1810" s="159">
        <v>569989.31999999995</v>
      </c>
      <c r="AH1810" s="159">
        <v>768402.28</v>
      </c>
      <c r="AI1810" s="159">
        <v>0</v>
      </c>
      <c r="AJ1810" s="159">
        <v>0</v>
      </c>
    </row>
    <row r="1811" spans="1:36">
      <c r="A1811" s="153">
        <v>24</v>
      </c>
      <c r="B1811" s="154">
        <v>10</v>
      </c>
      <c r="C1811" s="154">
        <v>6</v>
      </c>
      <c r="D1811" s="155">
        <v>2</v>
      </c>
      <c r="E1811" s="155" t="s">
        <v>556</v>
      </c>
      <c r="F1811" s="156" t="s">
        <v>5107</v>
      </c>
      <c r="G1811" s="156" t="s">
        <v>556</v>
      </c>
      <c r="H1811" s="156" t="s">
        <v>5114</v>
      </c>
      <c r="I1811" s="155">
        <v>2410062</v>
      </c>
      <c r="J1811" s="157" t="s">
        <v>1128</v>
      </c>
      <c r="K1811" s="157"/>
      <c r="L1811" s="155">
        <v>2022</v>
      </c>
      <c r="M1811" s="158">
        <v>12387</v>
      </c>
      <c r="N1811" s="159">
        <v>67466152.689999998</v>
      </c>
      <c r="O1811" s="159">
        <v>62743163.130000003</v>
      </c>
      <c r="P1811" s="159">
        <v>35902524.129999995</v>
      </c>
      <c r="Q1811" s="159">
        <v>14456603</v>
      </c>
      <c r="R1811" s="159">
        <v>21445921.129999999</v>
      </c>
      <c r="S1811" s="159">
        <v>4722989.5599999996</v>
      </c>
      <c r="T1811" s="159">
        <v>289560.2</v>
      </c>
      <c r="U1811" s="159">
        <v>63712091.920000002</v>
      </c>
      <c r="V1811" s="159">
        <v>60849136.219999999</v>
      </c>
      <c r="W1811" s="159">
        <v>25741729.010000002</v>
      </c>
      <c r="X1811" s="159">
        <v>15991.73</v>
      </c>
      <c r="Y1811" s="159">
        <v>2862955.7</v>
      </c>
      <c r="Z1811" s="159">
        <v>20748889.010000002</v>
      </c>
      <c r="AA1811" s="159">
        <v>0</v>
      </c>
      <c r="AB1811" s="159">
        <v>20748889.010000002</v>
      </c>
      <c r="AC1811" s="159">
        <v>255512</v>
      </c>
      <c r="AD1811" s="159">
        <v>255512</v>
      </c>
      <c r="AE1811" s="159">
        <v>377726</v>
      </c>
      <c r="AF1811" s="159">
        <v>1894026.91</v>
      </c>
      <c r="AG1811" s="159">
        <v>136429.85999999999</v>
      </c>
      <c r="AH1811" s="159">
        <v>122255.99</v>
      </c>
      <c r="AI1811" s="159">
        <v>0</v>
      </c>
      <c r="AJ1811" s="159">
        <v>0</v>
      </c>
    </row>
    <row r="1812" spans="1:36">
      <c r="A1812" s="153">
        <v>24</v>
      </c>
      <c r="B1812" s="154">
        <v>11</v>
      </c>
      <c r="C1812" s="154">
        <v>1</v>
      </c>
      <c r="D1812" s="155">
        <v>1</v>
      </c>
      <c r="E1812" s="155" t="s">
        <v>556</v>
      </c>
      <c r="F1812" s="156" t="s">
        <v>5115</v>
      </c>
      <c r="G1812" s="156" t="s">
        <v>556</v>
      </c>
      <c r="H1812" s="156" t="s">
        <v>5116</v>
      </c>
      <c r="I1812" s="155">
        <v>2411011</v>
      </c>
      <c r="J1812" s="157" t="s">
        <v>1127</v>
      </c>
      <c r="K1812" s="157"/>
      <c r="L1812" s="155">
        <v>2022</v>
      </c>
      <c r="M1812" s="158">
        <v>54529</v>
      </c>
      <c r="N1812" s="159">
        <v>272675820.06</v>
      </c>
      <c r="O1812" s="159">
        <v>234333011.47999999</v>
      </c>
      <c r="P1812" s="159">
        <v>109170356.22</v>
      </c>
      <c r="Q1812" s="159">
        <v>36557818</v>
      </c>
      <c r="R1812" s="159">
        <v>72612538.219999999</v>
      </c>
      <c r="S1812" s="159">
        <v>38342808.579999998</v>
      </c>
      <c r="T1812" s="159">
        <v>14124119.07</v>
      </c>
      <c r="U1812" s="159">
        <v>242995169.53</v>
      </c>
      <c r="V1812" s="159">
        <v>218636948.88999999</v>
      </c>
      <c r="W1812" s="159">
        <v>77297842.569999993</v>
      </c>
      <c r="X1812" s="159">
        <v>774436.93</v>
      </c>
      <c r="Y1812" s="159">
        <v>24358220.640000001</v>
      </c>
      <c r="Z1812" s="159">
        <v>20477372.050000001</v>
      </c>
      <c r="AA1812" s="159">
        <v>2974780.37</v>
      </c>
      <c r="AB1812" s="159">
        <v>17502591.68</v>
      </c>
      <c r="AC1812" s="159">
        <v>10534700</v>
      </c>
      <c r="AD1812" s="159">
        <v>4534700</v>
      </c>
      <c r="AE1812" s="159">
        <v>40617732.520000003</v>
      </c>
      <c r="AF1812" s="159">
        <v>15696062.59</v>
      </c>
      <c r="AG1812" s="159">
        <v>2885467.65</v>
      </c>
      <c r="AH1812" s="159">
        <v>1280721.05</v>
      </c>
      <c r="AI1812" s="159">
        <v>0</v>
      </c>
      <c r="AJ1812" s="159">
        <v>1465.98</v>
      </c>
    </row>
    <row r="1813" spans="1:36">
      <c r="A1813" s="153">
        <v>24</v>
      </c>
      <c r="B1813" s="154">
        <v>11</v>
      </c>
      <c r="C1813" s="154">
        <v>2</v>
      </c>
      <c r="D1813" s="155">
        <v>2</v>
      </c>
      <c r="E1813" s="155" t="s">
        <v>556</v>
      </c>
      <c r="F1813" s="156" t="s">
        <v>5117</v>
      </c>
      <c r="G1813" s="156" t="s">
        <v>556</v>
      </c>
      <c r="H1813" s="156" t="s">
        <v>5118</v>
      </c>
      <c r="I1813" s="155">
        <v>2411022</v>
      </c>
      <c r="J1813" s="157" t="s">
        <v>1126</v>
      </c>
      <c r="K1813" s="157"/>
      <c r="L1813" s="155">
        <v>2022</v>
      </c>
      <c r="M1813" s="158">
        <v>5191</v>
      </c>
      <c r="N1813" s="159">
        <v>35119322.57</v>
      </c>
      <c r="O1813" s="159">
        <v>26467235.93</v>
      </c>
      <c r="P1813" s="159">
        <v>16617099.48</v>
      </c>
      <c r="Q1813" s="159">
        <v>7712135</v>
      </c>
      <c r="R1813" s="159">
        <v>8904964.4800000004</v>
      </c>
      <c r="S1813" s="159">
        <v>8652086.6400000006</v>
      </c>
      <c r="T1813" s="159">
        <v>223436.18</v>
      </c>
      <c r="U1813" s="159">
        <v>29237842.710000001</v>
      </c>
      <c r="V1813" s="159">
        <v>24015580.449999999</v>
      </c>
      <c r="W1813" s="159">
        <v>9304184.3200000003</v>
      </c>
      <c r="X1813" s="159">
        <v>84267.99</v>
      </c>
      <c r="Y1813" s="159">
        <v>5222262.26</v>
      </c>
      <c r="Z1813" s="159">
        <v>3692224.65</v>
      </c>
      <c r="AA1813" s="159">
        <v>107487.49</v>
      </c>
      <c r="AB1813" s="159">
        <v>3584737.1599999997</v>
      </c>
      <c r="AC1813" s="159">
        <v>93408</v>
      </c>
      <c r="AD1813" s="159">
        <v>93408</v>
      </c>
      <c r="AE1813" s="159">
        <v>2770713.27</v>
      </c>
      <c r="AF1813" s="159">
        <v>2451655.48</v>
      </c>
      <c r="AG1813" s="159">
        <v>417506.89</v>
      </c>
      <c r="AH1813" s="159">
        <v>652566.56000000006</v>
      </c>
      <c r="AI1813" s="159">
        <v>0</v>
      </c>
      <c r="AJ1813" s="159">
        <v>0</v>
      </c>
    </row>
    <row r="1814" spans="1:36">
      <c r="A1814" s="153">
        <v>24</v>
      </c>
      <c r="B1814" s="154">
        <v>11</v>
      </c>
      <c r="C1814" s="154">
        <v>3</v>
      </c>
      <c r="D1814" s="155">
        <v>3</v>
      </c>
      <c r="E1814" s="155" t="s">
        <v>556</v>
      </c>
      <c r="F1814" s="156" t="s">
        <v>5119</v>
      </c>
      <c r="G1814" s="156" t="s">
        <v>556</v>
      </c>
      <c r="H1814" s="156" t="s">
        <v>5120</v>
      </c>
      <c r="I1814" s="155">
        <v>2411033</v>
      </c>
      <c r="J1814" s="157" t="s">
        <v>1125</v>
      </c>
      <c r="K1814" s="157"/>
      <c r="L1814" s="155">
        <v>2022</v>
      </c>
      <c r="M1814" s="158">
        <v>5721</v>
      </c>
      <c r="N1814" s="159">
        <v>27086177.350000001</v>
      </c>
      <c r="O1814" s="159">
        <v>24981834.59</v>
      </c>
      <c r="P1814" s="159">
        <v>16492708.809999999</v>
      </c>
      <c r="Q1814" s="159">
        <v>8569758</v>
      </c>
      <c r="R1814" s="159">
        <v>7922950.8099999996</v>
      </c>
      <c r="S1814" s="159">
        <v>2104342.7599999998</v>
      </c>
      <c r="T1814" s="159">
        <v>8021.08</v>
      </c>
      <c r="U1814" s="159">
        <v>25339950.149999999</v>
      </c>
      <c r="V1814" s="159">
        <v>22805540.559999999</v>
      </c>
      <c r="W1814" s="159">
        <v>9252381.8100000005</v>
      </c>
      <c r="X1814" s="159">
        <v>172998.99</v>
      </c>
      <c r="Y1814" s="159">
        <v>2534409.59</v>
      </c>
      <c r="Z1814" s="159">
        <v>1193255.6200000001</v>
      </c>
      <c r="AA1814" s="159">
        <v>217000</v>
      </c>
      <c r="AB1814" s="159">
        <v>976255.62000000011</v>
      </c>
      <c r="AC1814" s="159">
        <v>1263756</v>
      </c>
      <c r="AD1814" s="159">
        <v>763756</v>
      </c>
      <c r="AE1814" s="159">
        <v>8841804.0500000007</v>
      </c>
      <c r="AF1814" s="159">
        <v>2176294.0299999998</v>
      </c>
      <c r="AG1814" s="159">
        <v>282046.81</v>
      </c>
      <c r="AH1814" s="159">
        <v>142458.04999999999</v>
      </c>
      <c r="AI1814" s="159">
        <v>0</v>
      </c>
      <c r="AJ1814" s="159">
        <v>0</v>
      </c>
    </row>
    <row r="1815" spans="1:36">
      <c r="A1815" s="153">
        <v>24</v>
      </c>
      <c r="B1815" s="154">
        <v>11</v>
      </c>
      <c r="C1815" s="154">
        <v>4</v>
      </c>
      <c r="D1815" s="155">
        <v>2</v>
      </c>
      <c r="E1815" s="155" t="s">
        <v>556</v>
      </c>
      <c r="F1815" s="156" t="s">
        <v>5117</v>
      </c>
      <c r="G1815" s="156" t="s">
        <v>556</v>
      </c>
      <c r="H1815" s="156" t="s">
        <v>5121</v>
      </c>
      <c r="I1815" s="155">
        <v>2411042</v>
      </c>
      <c r="J1815" s="157" t="s">
        <v>1124</v>
      </c>
      <c r="K1815" s="157"/>
      <c r="L1815" s="155">
        <v>2022</v>
      </c>
      <c r="M1815" s="158">
        <v>11222</v>
      </c>
      <c r="N1815" s="159">
        <v>62587439.07</v>
      </c>
      <c r="O1815" s="159">
        <v>51836192.560000002</v>
      </c>
      <c r="P1815" s="159">
        <v>31748771.91</v>
      </c>
      <c r="Q1815" s="159">
        <v>15026057</v>
      </c>
      <c r="R1815" s="159">
        <v>16722714.91</v>
      </c>
      <c r="S1815" s="159">
        <v>10751246.51</v>
      </c>
      <c r="T1815" s="159">
        <v>50126.36</v>
      </c>
      <c r="U1815" s="159">
        <v>62900927.020000003</v>
      </c>
      <c r="V1815" s="159">
        <v>46857909.399999999</v>
      </c>
      <c r="W1815" s="159">
        <v>18780914.960000001</v>
      </c>
      <c r="X1815" s="159">
        <v>49327.86</v>
      </c>
      <c r="Y1815" s="159">
        <v>16043017.619999999</v>
      </c>
      <c r="Z1815" s="159">
        <v>6632708.3600000003</v>
      </c>
      <c r="AA1815" s="159">
        <v>3522198</v>
      </c>
      <c r="AB1815" s="159">
        <v>3110510.3600000003</v>
      </c>
      <c r="AC1815" s="159">
        <v>1776730</v>
      </c>
      <c r="AD1815" s="159">
        <v>276730</v>
      </c>
      <c r="AE1815" s="159">
        <v>4437652</v>
      </c>
      <c r="AF1815" s="159">
        <v>4978283.16</v>
      </c>
      <c r="AG1815" s="159">
        <v>1942772.3</v>
      </c>
      <c r="AH1815" s="159">
        <v>1363088.94</v>
      </c>
      <c r="AI1815" s="159">
        <v>0</v>
      </c>
      <c r="AJ1815" s="159">
        <v>0</v>
      </c>
    </row>
    <row r="1816" spans="1:36">
      <c r="A1816" s="153">
        <v>24</v>
      </c>
      <c r="B1816" s="154">
        <v>11</v>
      </c>
      <c r="C1816" s="154">
        <v>5</v>
      </c>
      <c r="D1816" s="155">
        <v>3</v>
      </c>
      <c r="E1816" s="155" t="s">
        <v>556</v>
      </c>
      <c r="F1816" s="156" t="s">
        <v>5119</v>
      </c>
      <c r="G1816" s="156" t="s">
        <v>556</v>
      </c>
      <c r="H1816" s="156" t="s">
        <v>5122</v>
      </c>
      <c r="I1816" s="155">
        <v>2411053</v>
      </c>
      <c r="J1816" s="157" t="s">
        <v>1123</v>
      </c>
      <c r="K1816" s="157"/>
      <c r="L1816" s="155">
        <v>2022</v>
      </c>
      <c r="M1816" s="158">
        <v>11731</v>
      </c>
      <c r="N1816" s="159">
        <v>57617008.18</v>
      </c>
      <c r="O1816" s="159">
        <v>53308760.479999997</v>
      </c>
      <c r="P1816" s="159">
        <v>30386738.390000001</v>
      </c>
      <c r="Q1816" s="159">
        <v>14620230</v>
      </c>
      <c r="R1816" s="159">
        <v>15766508.390000001</v>
      </c>
      <c r="S1816" s="159">
        <v>4308247.7</v>
      </c>
      <c r="T1816" s="159">
        <v>914169.5</v>
      </c>
      <c r="U1816" s="159">
        <v>57403193.25</v>
      </c>
      <c r="V1816" s="159">
        <v>46592194.350000001</v>
      </c>
      <c r="W1816" s="159">
        <v>15255652.699999999</v>
      </c>
      <c r="X1816" s="159">
        <v>56174.17</v>
      </c>
      <c r="Y1816" s="159">
        <v>10810998.9</v>
      </c>
      <c r="Z1816" s="159">
        <v>4872961.6900000004</v>
      </c>
      <c r="AA1816" s="159">
        <v>0</v>
      </c>
      <c r="AB1816" s="159">
        <v>4872961.6900000004</v>
      </c>
      <c r="AC1816" s="159">
        <v>901730</v>
      </c>
      <c r="AD1816" s="159">
        <v>901730</v>
      </c>
      <c r="AE1816" s="159">
        <v>2316961.08</v>
      </c>
      <c r="AF1816" s="159">
        <v>6716566.1299999999</v>
      </c>
      <c r="AG1816" s="159">
        <v>1112292.6200000001</v>
      </c>
      <c r="AH1816" s="159">
        <v>1198108.8600000001</v>
      </c>
      <c r="AI1816" s="159">
        <v>0</v>
      </c>
      <c r="AJ1816" s="159">
        <v>0.08</v>
      </c>
    </row>
    <row r="1817" spans="1:36">
      <c r="A1817" s="153">
        <v>24</v>
      </c>
      <c r="B1817" s="154">
        <v>11</v>
      </c>
      <c r="C1817" s="154">
        <v>6</v>
      </c>
      <c r="D1817" s="155">
        <v>2</v>
      </c>
      <c r="E1817" s="155" t="s">
        <v>556</v>
      </c>
      <c r="F1817" s="156" t="s">
        <v>5117</v>
      </c>
      <c r="G1817" s="156" t="s">
        <v>556</v>
      </c>
      <c r="H1817" s="156" t="s">
        <v>5123</v>
      </c>
      <c r="I1817" s="155">
        <v>2411062</v>
      </c>
      <c r="J1817" s="157" t="s">
        <v>1122</v>
      </c>
      <c r="K1817" s="157"/>
      <c r="L1817" s="155">
        <v>2022</v>
      </c>
      <c r="M1817" s="158">
        <v>7462</v>
      </c>
      <c r="N1817" s="159">
        <v>33175147.989999998</v>
      </c>
      <c r="O1817" s="159">
        <v>31735496.719999999</v>
      </c>
      <c r="P1817" s="159">
        <v>19913900.449999999</v>
      </c>
      <c r="Q1817" s="159">
        <v>9870750</v>
      </c>
      <c r="R1817" s="159">
        <v>10043150.449999999</v>
      </c>
      <c r="S1817" s="159">
        <v>1439651.27</v>
      </c>
      <c r="T1817" s="159">
        <v>20830.439999999999</v>
      </c>
      <c r="U1817" s="159">
        <v>31361878.18</v>
      </c>
      <c r="V1817" s="159">
        <v>28935705.100000001</v>
      </c>
      <c r="W1817" s="159">
        <v>11899635.4</v>
      </c>
      <c r="X1817" s="159">
        <v>78981.240000000005</v>
      </c>
      <c r="Y1817" s="159">
        <v>2426173.08</v>
      </c>
      <c r="Z1817" s="159">
        <v>4367486.34</v>
      </c>
      <c r="AA1817" s="159">
        <v>522149.04</v>
      </c>
      <c r="AB1817" s="159">
        <v>3845337.3</v>
      </c>
      <c r="AC1817" s="159">
        <v>0</v>
      </c>
      <c r="AD1817" s="159">
        <v>0</v>
      </c>
      <c r="AE1817" s="159">
        <v>2801814.2</v>
      </c>
      <c r="AF1817" s="159">
        <v>2799791.62</v>
      </c>
      <c r="AG1817" s="159">
        <v>123728.28</v>
      </c>
      <c r="AH1817" s="159">
        <v>104942.65</v>
      </c>
      <c r="AI1817" s="159">
        <v>0</v>
      </c>
      <c r="AJ1817" s="159">
        <v>0</v>
      </c>
    </row>
    <row r="1818" spans="1:36">
      <c r="A1818" s="153">
        <v>24</v>
      </c>
      <c r="B1818" s="154">
        <v>11</v>
      </c>
      <c r="C1818" s="154">
        <v>7</v>
      </c>
      <c r="D1818" s="155">
        <v>2</v>
      </c>
      <c r="E1818" s="155" t="s">
        <v>556</v>
      </c>
      <c r="F1818" s="156" t="s">
        <v>5117</v>
      </c>
      <c r="G1818" s="156" t="s">
        <v>556</v>
      </c>
      <c r="H1818" s="156" t="s">
        <v>5124</v>
      </c>
      <c r="I1818" s="155">
        <v>2411072</v>
      </c>
      <c r="J1818" s="157" t="s">
        <v>1121</v>
      </c>
      <c r="K1818" s="157"/>
      <c r="L1818" s="155">
        <v>2022</v>
      </c>
      <c r="M1818" s="158">
        <v>6892</v>
      </c>
      <c r="N1818" s="159">
        <v>35106970.509999998</v>
      </c>
      <c r="O1818" s="159">
        <v>33279722.489999998</v>
      </c>
      <c r="P1818" s="159">
        <v>16002310.27</v>
      </c>
      <c r="Q1818" s="159">
        <v>7284461</v>
      </c>
      <c r="R1818" s="159">
        <v>8717849.2699999996</v>
      </c>
      <c r="S1818" s="159">
        <v>1827248.02</v>
      </c>
      <c r="T1818" s="159">
        <v>69962.070000000007</v>
      </c>
      <c r="U1818" s="159">
        <v>32415458.550000001</v>
      </c>
      <c r="V1818" s="159">
        <v>29019639.800000001</v>
      </c>
      <c r="W1818" s="159">
        <v>11976593.16</v>
      </c>
      <c r="X1818" s="159">
        <v>234437.78</v>
      </c>
      <c r="Y1818" s="159">
        <v>3395818.75</v>
      </c>
      <c r="Z1818" s="159">
        <v>3709584.05</v>
      </c>
      <c r="AA1818" s="159">
        <v>183000</v>
      </c>
      <c r="AB1818" s="159">
        <v>3526584.05</v>
      </c>
      <c r="AC1818" s="159">
        <v>1408880</v>
      </c>
      <c r="AD1818" s="159">
        <v>1396080</v>
      </c>
      <c r="AE1818" s="159">
        <v>6307433.4199999999</v>
      </c>
      <c r="AF1818" s="159">
        <v>4260082.6900000004</v>
      </c>
      <c r="AG1818" s="159">
        <v>532583.92000000004</v>
      </c>
      <c r="AH1818" s="159">
        <v>555379.48</v>
      </c>
      <c r="AI1818" s="159">
        <v>0</v>
      </c>
      <c r="AJ1818" s="159">
        <v>0</v>
      </c>
    </row>
    <row r="1819" spans="1:36">
      <c r="A1819" s="153">
        <v>24</v>
      </c>
      <c r="B1819" s="154">
        <v>11</v>
      </c>
      <c r="C1819" s="154">
        <v>8</v>
      </c>
      <c r="D1819" s="155">
        <v>2</v>
      </c>
      <c r="E1819" s="155" t="s">
        <v>556</v>
      </c>
      <c r="F1819" s="156" t="s">
        <v>5117</v>
      </c>
      <c r="G1819" s="156" t="s">
        <v>556</v>
      </c>
      <c r="H1819" s="156" t="s">
        <v>5125</v>
      </c>
      <c r="I1819" s="155">
        <v>2411082</v>
      </c>
      <c r="J1819" s="157" t="s">
        <v>1120</v>
      </c>
      <c r="K1819" s="157"/>
      <c r="L1819" s="155">
        <v>2022</v>
      </c>
      <c r="M1819" s="158">
        <v>5178</v>
      </c>
      <c r="N1819" s="159">
        <v>29282807.140000001</v>
      </c>
      <c r="O1819" s="159">
        <v>26830199.219999999</v>
      </c>
      <c r="P1819" s="159">
        <v>18314217.329999998</v>
      </c>
      <c r="Q1819" s="159">
        <v>10227122</v>
      </c>
      <c r="R1819" s="159">
        <v>8087095.3300000001</v>
      </c>
      <c r="S1819" s="159">
        <v>2452607.92</v>
      </c>
      <c r="T1819" s="159">
        <v>197031.39</v>
      </c>
      <c r="U1819" s="159">
        <v>27303566.300000001</v>
      </c>
      <c r="V1819" s="159">
        <v>23641443.300000001</v>
      </c>
      <c r="W1819" s="159">
        <v>8650610.4700000007</v>
      </c>
      <c r="X1819" s="159">
        <v>71410.52</v>
      </c>
      <c r="Y1819" s="159">
        <v>3662123</v>
      </c>
      <c r="Z1819" s="159">
        <v>2314688.48</v>
      </c>
      <c r="AA1819" s="159">
        <v>215998.69</v>
      </c>
      <c r="AB1819" s="159">
        <v>2098689.79</v>
      </c>
      <c r="AC1819" s="159">
        <v>524846.17000000004</v>
      </c>
      <c r="AD1819" s="159">
        <v>524846.17000000004</v>
      </c>
      <c r="AE1819" s="159">
        <v>4145230.32</v>
      </c>
      <c r="AF1819" s="159">
        <v>3188755.92</v>
      </c>
      <c r="AG1819" s="159">
        <v>283839.46000000002</v>
      </c>
      <c r="AH1819" s="159">
        <v>129321.75</v>
      </c>
      <c r="AI1819" s="159">
        <v>0</v>
      </c>
      <c r="AJ1819" s="159">
        <v>0</v>
      </c>
    </row>
    <row r="1820" spans="1:36">
      <c r="A1820" s="153">
        <v>24</v>
      </c>
      <c r="B1820" s="154">
        <v>12</v>
      </c>
      <c r="C1820" s="154">
        <v>1</v>
      </c>
      <c r="D1820" s="155">
        <v>3</v>
      </c>
      <c r="E1820" s="155" t="s">
        <v>556</v>
      </c>
      <c r="F1820" s="156" t="s">
        <v>5126</v>
      </c>
      <c r="G1820" s="156" t="s">
        <v>556</v>
      </c>
      <c r="H1820" s="156" t="s">
        <v>5127</v>
      </c>
      <c r="I1820" s="155">
        <v>2412013</v>
      </c>
      <c r="J1820" s="157" t="s">
        <v>1119</v>
      </c>
      <c r="K1820" s="157"/>
      <c r="L1820" s="155">
        <v>2022</v>
      </c>
      <c r="M1820" s="158">
        <v>42059</v>
      </c>
      <c r="N1820" s="159">
        <v>222453976.75999999</v>
      </c>
      <c r="O1820" s="159">
        <v>199997210.06999999</v>
      </c>
      <c r="P1820" s="159">
        <v>110082359.59</v>
      </c>
      <c r="Q1820" s="159">
        <v>42627684</v>
      </c>
      <c r="R1820" s="159">
        <v>67454675.590000004</v>
      </c>
      <c r="S1820" s="159">
        <v>22456766.690000001</v>
      </c>
      <c r="T1820" s="159">
        <v>1231126.21</v>
      </c>
      <c r="U1820" s="159">
        <v>215399281.09</v>
      </c>
      <c r="V1820" s="159">
        <v>183715859.44999999</v>
      </c>
      <c r="W1820" s="159">
        <v>68131025.739999995</v>
      </c>
      <c r="X1820" s="159">
        <v>425279</v>
      </c>
      <c r="Y1820" s="159">
        <v>31683421.640000001</v>
      </c>
      <c r="Z1820" s="159">
        <v>19145751.079999998</v>
      </c>
      <c r="AA1820" s="159">
        <v>6000000</v>
      </c>
      <c r="AB1820" s="159">
        <v>13145751.079999998</v>
      </c>
      <c r="AC1820" s="159">
        <v>4000000</v>
      </c>
      <c r="AD1820" s="159">
        <v>4000000</v>
      </c>
      <c r="AE1820" s="159">
        <v>23000070.91</v>
      </c>
      <c r="AF1820" s="159">
        <v>16281350.619999999</v>
      </c>
      <c r="AG1820" s="159">
        <v>963446.59</v>
      </c>
      <c r="AH1820" s="159">
        <v>1133781.31</v>
      </c>
      <c r="AI1820" s="159">
        <v>0</v>
      </c>
      <c r="AJ1820" s="159">
        <v>70.91</v>
      </c>
    </row>
    <row r="1821" spans="1:36">
      <c r="A1821" s="153">
        <v>24</v>
      </c>
      <c r="B1821" s="154">
        <v>12</v>
      </c>
      <c r="C1821" s="154">
        <v>2</v>
      </c>
      <c r="D1821" s="155">
        <v>2</v>
      </c>
      <c r="E1821" s="155" t="s">
        <v>556</v>
      </c>
      <c r="F1821" s="156" t="s">
        <v>5128</v>
      </c>
      <c r="G1821" s="156" t="s">
        <v>556</v>
      </c>
      <c r="H1821" s="156" t="s">
        <v>5129</v>
      </c>
      <c r="I1821" s="155">
        <v>2412022</v>
      </c>
      <c r="J1821" s="157" t="s">
        <v>1118</v>
      </c>
      <c r="K1821" s="157"/>
      <c r="L1821" s="155">
        <v>2022</v>
      </c>
      <c r="M1821" s="158">
        <v>9792</v>
      </c>
      <c r="N1821" s="159">
        <v>53108232.68</v>
      </c>
      <c r="O1821" s="159">
        <v>48176251.18</v>
      </c>
      <c r="P1821" s="159">
        <v>29521248.509999998</v>
      </c>
      <c r="Q1821" s="159">
        <v>13229039</v>
      </c>
      <c r="R1821" s="159">
        <v>16292209.51</v>
      </c>
      <c r="S1821" s="159">
        <v>4931981.5</v>
      </c>
      <c r="T1821" s="159">
        <v>35924.5</v>
      </c>
      <c r="U1821" s="159">
        <v>50539420.509999998</v>
      </c>
      <c r="V1821" s="159">
        <v>43843485.979999997</v>
      </c>
      <c r="W1821" s="159">
        <v>16869486.760000002</v>
      </c>
      <c r="X1821" s="159">
        <v>9742.4500000000007</v>
      </c>
      <c r="Y1821" s="159">
        <v>6695934.5300000003</v>
      </c>
      <c r="Z1821" s="159">
        <v>3589856.08</v>
      </c>
      <c r="AA1821" s="159">
        <v>750000</v>
      </c>
      <c r="AB1821" s="159">
        <v>2839856.08</v>
      </c>
      <c r="AC1821" s="159">
        <v>442050</v>
      </c>
      <c r="AD1821" s="159">
        <v>442050</v>
      </c>
      <c r="AE1821" s="159">
        <v>750000</v>
      </c>
      <c r="AF1821" s="159">
        <v>4332765.2</v>
      </c>
      <c r="AG1821" s="159">
        <v>144101.94</v>
      </c>
      <c r="AH1821" s="159">
        <v>156165.31</v>
      </c>
      <c r="AI1821" s="159">
        <v>0</v>
      </c>
      <c r="AJ1821" s="159">
        <v>0</v>
      </c>
    </row>
    <row r="1822" spans="1:36">
      <c r="A1822" s="153">
        <v>24</v>
      </c>
      <c r="B1822" s="154">
        <v>12</v>
      </c>
      <c r="C1822" s="154">
        <v>3</v>
      </c>
      <c r="D1822" s="155">
        <v>2</v>
      </c>
      <c r="E1822" s="155" t="s">
        <v>556</v>
      </c>
      <c r="F1822" s="156" t="s">
        <v>5128</v>
      </c>
      <c r="G1822" s="156" t="s">
        <v>556</v>
      </c>
      <c r="H1822" s="156" t="s">
        <v>5130</v>
      </c>
      <c r="I1822" s="155">
        <v>2412032</v>
      </c>
      <c r="J1822" s="157" t="s">
        <v>1117</v>
      </c>
      <c r="K1822" s="157"/>
      <c r="L1822" s="155">
        <v>2022</v>
      </c>
      <c r="M1822" s="158">
        <v>4162</v>
      </c>
      <c r="N1822" s="159">
        <v>22392251.510000002</v>
      </c>
      <c r="O1822" s="159">
        <v>21430609.84</v>
      </c>
      <c r="P1822" s="159">
        <v>12396119.800000001</v>
      </c>
      <c r="Q1822" s="159">
        <v>5131315</v>
      </c>
      <c r="R1822" s="159">
        <v>7264804.7999999998</v>
      </c>
      <c r="S1822" s="159">
        <v>961641.67</v>
      </c>
      <c r="T1822" s="159">
        <v>157986.35999999999</v>
      </c>
      <c r="U1822" s="159">
        <v>21722040.550000001</v>
      </c>
      <c r="V1822" s="159">
        <v>19297247.98</v>
      </c>
      <c r="W1822" s="159">
        <v>8152830.9400000004</v>
      </c>
      <c r="X1822" s="159">
        <v>40025.339999999997</v>
      </c>
      <c r="Y1822" s="159">
        <v>2424792.5699999998</v>
      </c>
      <c r="Z1822" s="159">
        <v>1885237.41</v>
      </c>
      <c r="AA1822" s="159">
        <v>0</v>
      </c>
      <c r="AB1822" s="159">
        <v>1885237.41</v>
      </c>
      <c r="AC1822" s="159">
        <v>236214.05</v>
      </c>
      <c r="AD1822" s="159">
        <v>236214.05</v>
      </c>
      <c r="AE1822" s="159">
        <v>1356852</v>
      </c>
      <c r="AF1822" s="159">
        <v>2133361.86</v>
      </c>
      <c r="AG1822" s="159">
        <v>291648.78999999998</v>
      </c>
      <c r="AH1822" s="159">
        <v>391320.88</v>
      </c>
      <c r="AI1822" s="159">
        <v>0</v>
      </c>
      <c r="AJ1822" s="159">
        <v>0</v>
      </c>
    </row>
    <row r="1823" spans="1:36">
      <c r="A1823" s="153">
        <v>24</v>
      </c>
      <c r="B1823" s="154">
        <v>12</v>
      </c>
      <c r="C1823" s="154">
        <v>4</v>
      </c>
      <c r="D1823" s="155">
        <v>2</v>
      </c>
      <c r="E1823" s="155" t="s">
        <v>556</v>
      </c>
      <c r="F1823" s="156" t="s">
        <v>5128</v>
      </c>
      <c r="G1823" s="156" t="s">
        <v>556</v>
      </c>
      <c r="H1823" s="156" t="s">
        <v>5131</v>
      </c>
      <c r="I1823" s="155">
        <v>2412042</v>
      </c>
      <c r="J1823" s="157" t="s">
        <v>1116</v>
      </c>
      <c r="K1823" s="157"/>
      <c r="L1823" s="155">
        <v>2022</v>
      </c>
      <c r="M1823" s="158">
        <v>9671</v>
      </c>
      <c r="N1823" s="159">
        <v>53947444.649999999</v>
      </c>
      <c r="O1823" s="159">
        <v>45810549.840000004</v>
      </c>
      <c r="P1823" s="159">
        <v>26090769.670000002</v>
      </c>
      <c r="Q1823" s="159">
        <v>11741420</v>
      </c>
      <c r="R1823" s="159">
        <v>14349349.67</v>
      </c>
      <c r="S1823" s="159">
        <v>8136894.8099999996</v>
      </c>
      <c r="T1823" s="159">
        <v>75970</v>
      </c>
      <c r="U1823" s="159">
        <v>52038602.450000003</v>
      </c>
      <c r="V1823" s="159">
        <v>44574382.450000003</v>
      </c>
      <c r="W1823" s="159">
        <v>19882951.829999998</v>
      </c>
      <c r="X1823" s="159">
        <v>203029.96</v>
      </c>
      <c r="Y1823" s="159">
        <v>7464220</v>
      </c>
      <c r="Z1823" s="159">
        <v>3887404.13</v>
      </c>
      <c r="AA1823" s="159">
        <v>3190000</v>
      </c>
      <c r="AB1823" s="159">
        <v>697404.12999999989</v>
      </c>
      <c r="AC1823" s="159">
        <v>2791601.7</v>
      </c>
      <c r="AD1823" s="159">
        <v>2791601.7</v>
      </c>
      <c r="AE1823" s="159">
        <v>9565351.1300000008</v>
      </c>
      <c r="AF1823" s="159">
        <v>1236167.3899999999</v>
      </c>
      <c r="AG1823" s="159">
        <v>160389.26</v>
      </c>
      <c r="AH1823" s="159">
        <v>135927.97</v>
      </c>
      <c r="AI1823" s="159">
        <v>0</v>
      </c>
      <c r="AJ1823" s="159">
        <v>0</v>
      </c>
    </row>
    <row r="1824" spans="1:36">
      <c r="A1824" s="153">
        <v>24</v>
      </c>
      <c r="B1824" s="154">
        <v>12</v>
      </c>
      <c r="C1824" s="154">
        <v>5</v>
      </c>
      <c r="D1824" s="155">
        <v>2</v>
      </c>
      <c r="E1824" s="155" t="s">
        <v>556</v>
      </c>
      <c r="F1824" s="156" t="s">
        <v>5128</v>
      </c>
      <c r="G1824" s="156" t="s">
        <v>556</v>
      </c>
      <c r="H1824" s="156" t="s">
        <v>5132</v>
      </c>
      <c r="I1824" s="155">
        <v>2412052</v>
      </c>
      <c r="J1824" s="157" t="s">
        <v>1115</v>
      </c>
      <c r="K1824" s="157"/>
      <c r="L1824" s="155">
        <v>2022</v>
      </c>
      <c r="M1824" s="158">
        <v>12532</v>
      </c>
      <c r="N1824" s="159">
        <v>73904825.5</v>
      </c>
      <c r="O1824" s="159">
        <v>66883259.240000002</v>
      </c>
      <c r="P1824" s="159">
        <v>35374793.43</v>
      </c>
      <c r="Q1824" s="159">
        <v>13856185</v>
      </c>
      <c r="R1824" s="159">
        <v>21518608.43</v>
      </c>
      <c r="S1824" s="159">
        <v>7021566.2599999998</v>
      </c>
      <c r="T1824" s="159">
        <v>194365</v>
      </c>
      <c r="U1824" s="159">
        <v>69987903.219999999</v>
      </c>
      <c r="V1824" s="159">
        <v>60586778.049999997</v>
      </c>
      <c r="W1824" s="159">
        <v>24516218.309999999</v>
      </c>
      <c r="X1824" s="159">
        <v>62726.57</v>
      </c>
      <c r="Y1824" s="159">
        <v>9401125.1699999999</v>
      </c>
      <c r="Z1824" s="159">
        <v>9405462.2400000002</v>
      </c>
      <c r="AA1824" s="159">
        <v>599661.80000000005</v>
      </c>
      <c r="AB1824" s="159">
        <v>8805800.4399999995</v>
      </c>
      <c r="AC1824" s="159">
        <v>656707.80000000005</v>
      </c>
      <c r="AD1824" s="159">
        <v>656707.80000000005</v>
      </c>
      <c r="AE1824" s="159">
        <v>1981612.85</v>
      </c>
      <c r="AF1824" s="159">
        <v>6296481.1900000004</v>
      </c>
      <c r="AG1824" s="159">
        <v>227531.87</v>
      </c>
      <c r="AH1824" s="159">
        <v>206396.99</v>
      </c>
      <c r="AI1824" s="159">
        <v>0</v>
      </c>
      <c r="AJ1824" s="159">
        <v>0</v>
      </c>
    </row>
    <row r="1825" spans="1:36">
      <c r="A1825" s="153">
        <v>24</v>
      </c>
      <c r="B1825" s="154">
        <v>13</v>
      </c>
      <c r="C1825" s="154">
        <v>1</v>
      </c>
      <c r="D1825" s="155">
        <v>1</v>
      </c>
      <c r="E1825" s="155" t="s">
        <v>556</v>
      </c>
      <c r="F1825" s="156" t="s">
        <v>5133</v>
      </c>
      <c r="G1825" s="156" t="s">
        <v>556</v>
      </c>
      <c r="H1825" s="156" t="s">
        <v>5134</v>
      </c>
      <c r="I1825" s="155">
        <v>2413011</v>
      </c>
      <c r="J1825" s="157" t="s">
        <v>1114</v>
      </c>
      <c r="K1825" s="157"/>
      <c r="L1825" s="155">
        <v>2022</v>
      </c>
      <c r="M1825" s="158">
        <v>8573</v>
      </c>
      <c r="N1825" s="159">
        <v>41295416.850000001</v>
      </c>
      <c r="O1825" s="159">
        <v>39515185.689999998</v>
      </c>
      <c r="P1825" s="159">
        <v>21871708.449999999</v>
      </c>
      <c r="Q1825" s="159">
        <v>9529058</v>
      </c>
      <c r="R1825" s="159">
        <v>12342650.449999999</v>
      </c>
      <c r="S1825" s="159">
        <v>1780231.16</v>
      </c>
      <c r="T1825" s="159">
        <v>158356.56</v>
      </c>
      <c r="U1825" s="159">
        <v>39083488.219999999</v>
      </c>
      <c r="V1825" s="159">
        <v>33567198.5</v>
      </c>
      <c r="W1825" s="159">
        <v>11750416.310000001</v>
      </c>
      <c r="X1825" s="159">
        <v>216619.53</v>
      </c>
      <c r="Y1825" s="159">
        <v>5516289.7199999997</v>
      </c>
      <c r="Z1825" s="159">
        <v>4577943.58</v>
      </c>
      <c r="AA1825" s="159">
        <v>0</v>
      </c>
      <c r="AB1825" s="159">
        <v>4577943.58</v>
      </c>
      <c r="AC1825" s="159">
        <v>1271499.05</v>
      </c>
      <c r="AD1825" s="159">
        <v>907149.01</v>
      </c>
      <c r="AE1825" s="159">
        <v>6405000</v>
      </c>
      <c r="AF1825" s="159">
        <v>5947987.1900000004</v>
      </c>
      <c r="AG1825" s="159">
        <v>708206.35</v>
      </c>
      <c r="AH1825" s="159">
        <v>557484.57999999996</v>
      </c>
      <c r="AI1825" s="159">
        <v>0</v>
      </c>
      <c r="AJ1825" s="159">
        <v>0</v>
      </c>
    </row>
    <row r="1826" spans="1:36">
      <c r="A1826" s="153">
        <v>24</v>
      </c>
      <c r="B1826" s="154">
        <v>13</v>
      </c>
      <c r="C1826" s="154">
        <v>2</v>
      </c>
      <c r="D1826" s="155">
        <v>1</v>
      </c>
      <c r="E1826" s="155" t="s">
        <v>556</v>
      </c>
      <c r="F1826" s="156" t="s">
        <v>5133</v>
      </c>
      <c r="G1826" s="156" t="s">
        <v>556</v>
      </c>
      <c r="H1826" s="156" t="s">
        <v>5135</v>
      </c>
      <c r="I1826" s="155">
        <v>2413021</v>
      </c>
      <c r="J1826" s="157" t="s">
        <v>1113</v>
      </c>
      <c r="K1826" s="157"/>
      <c r="L1826" s="155">
        <v>2022</v>
      </c>
      <c r="M1826" s="158">
        <v>7422</v>
      </c>
      <c r="N1826" s="159">
        <v>47934966.509999998</v>
      </c>
      <c r="O1826" s="159">
        <v>41394554.140000001</v>
      </c>
      <c r="P1826" s="159">
        <v>16511690.98</v>
      </c>
      <c r="Q1826" s="159">
        <v>5104069</v>
      </c>
      <c r="R1826" s="159">
        <v>11407621.98</v>
      </c>
      <c r="S1826" s="159">
        <v>6540412.3700000001</v>
      </c>
      <c r="T1826" s="159">
        <v>1541233.67</v>
      </c>
      <c r="U1826" s="159">
        <v>43560908.07</v>
      </c>
      <c r="V1826" s="159">
        <v>39494671.780000001</v>
      </c>
      <c r="W1826" s="159">
        <v>12965326.779999999</v>
      </c>
      <c r="X1826" s="159">
        <v>102132.02</v>
      </c>
      <c r="Y1826" s="159">
        <v>4066236.29</v>
      </c>
      <c r="Z1826" s="159">
        <v>3082362.16</v>
      </c>
      <c r="AA1826" s="159">
        <v>643888.55000000005</v>
      </c>
      <c r="AB1826" s="159">
        <v>2438473.6100000003</v>
      </c>
      <c r="AC1826" s="159">
        <v>859200.04</v>
      </c>
      <c r="AD1826" s="159">
        <v>859200.04</v>
      </c>
      <c r="AE1826" s="159">
        <v>4997888.47</v>
      </c>
      <c r="AF1826" s="159">
        <v>1899882.36</v>
      </c>
      <c r="AG1826" s="159">
        <v>102793.56</v>
      </c>
      <c r="AH1826" s="159">
        <v>102793.56</v>
      </c>
      <c r="AI1826" s="159">
        <v>0</v>
      </c>
      <c r="AJ1826" s="159">
        <v>0</v>
      </c>
    </row>
    <row r="1827" spans="1:36">
      <c r="A1827" s="153">
        <v>24</v>
      </c>
      <c r="B1827" s="154">
        <v>13</v>
      </c>
      <c r="C1827" s="154">
        <v>3</v>
      </c>
      <c r="D1827" s="155">
        <v>1</v>
      </c>
      <c r="E1827" s="155" t="s">
        <v>556</v>
      </c>
      <c r="F1827" s="156" t="s">
        <v>5133</v>
      </c>
      <c r="G1827" s="156" t="s">
        <v>556</v>
      </c>
      <c r="H1827" s="156" t="s">
        <v>5136</v>
      </c>
      <c r="I1827" s="155">
        <v>2413031</v>
      </c>
      <c r="J1827" s="157" t="s">
        <v>1112</v>
      </c>
      <c r="K1827" s="157"/>
      <c r="L1827" s="155">
        <v>2022</v>
      </c>
      <c r="M1827" s="158">
        <v>16906</v>
      </c>
      <c r="N1827" s="159">
        <v>96677816.829999998</v>
      </c>
      <c r="O1827" s="159">
        <v>77905923.049999997</v>
      </c>
      <c r="P1827" s="159">
        <v>38138666.950000003</v>
      </c>
      <c r="Q1827" s="159">
        <v>13166017</v>
      </c>
      <c r="R1827" s="159">
        <v>24972649.949999999</v>
      </c>
      <c r="S1827" s="159">
        <v>18771893.780000001</v>
      </c>
      <c r="T1827" s="159">
        <v>3335931.94</v>
      </c>
      <c r="U1827" s="159">
        <v>91892258.040000007</v>
      </c>
      <c r="V1827" s="159">
        <v>75839306.349999994</v>
      </c>
      <c r="W1827" s="159">
        <v>29878726.940000001</v>
      </c>
      <c r="X1827" s="159">
        <v>243967.22</v>
      </c>
      <c r="Y1827" s="159">
        <v>16052951.689999999</v>
      </c>
      <c r="Z1827" s="159">
        <v>5743498.3799999999</v>
      </c>
      <c r="AA1827" s="159">
        <v>3000000</v>
      </c>
      <c r="AB1827" s="159">
        <v>2743498.38</v>
      </c>
      <c r="AC1827" s="159">
        <v>3150040</v>
      </c>
      <c r="AD1827" s="159">
        <v>3150040</v>
      </c>
      <c r="AE1827" s="159">
        <v>16200096</v>
      </c>
      <c r="AF1827" s="159">
        <v>2066616.7</v>
      </c>
      <c r="AG1827" s="159">
        <v>1304437.97</v>
      </c>
      <c r="AH1827" s="159">
        <v>1346954.73</v>
      </c>
      <c r="AI1827" s="159">
        <v>0</v>
      </c>
      <c r="AJ1827" s="159">
        <v>0</v>
      </c>
    </row>
    <row r="1828" spans="1:36">
      <c r="A1828" s="153">
        <v>24</v>
      </c>
      <c r="B1828" s="154">
        <v>13</v>
      </c>
      <c r="C1828" s="154">
        <v>4</v>
      </c>
      <c r="D1828" s="155">
        <v>1</v>
      </c>
      <c r="E1828" s="155" t="s">
        <v>556</v>
      </c>
      <c r="F1828" s="156" t="s">
        <v>5133</v>
      </c>
      <c r="G1828" s="156" t="s">
        <v>556</v>
      </c>
      <c r="H1828" s="156" t="s">
        <v>5137</v>
      </c>
      <c r="I1828" s="155">
        <v>2413041</v>
      </c>
      <c r="J1828" s="157" t="s">
        <v>1111</v>
      </c>
      <c r="K1828" s="157"/>
      <c r="L1828" s="155">
        <v>2022</v>
      </c>
      <c r="M1828" s="158">
        <v>61756</v>
      </c>
      <c r="N1828" s="159">
        <v>363863109.94</v>
      </c>
      <c r="O1828" s="159">
        <v>306150060.10000002</v>
      </c>
      <c r="P1828" s="159">
        <v>141994157.04000002</v>
      </c>
      <c r="Q1828" s="159">
        <v>47157889</v>
      </c>
      <c r="R1828" s="159">
        <v>94836268.040000007</v>
      </c>
      <c r="S1828" s="159">
        <v>57713049.840000004</v>
      </c>
      <c r="T1828" s="159">
        <v>9570941.0099999998</v>
      </c>
      <c r="U1828" s="159">
        <v>330518100.81999999</v>
      </c>
      <c r="V1828" s="159">
        <v>297208738.10000002</v>
      </c>
      <c r="W1828" s="159">
        <v>98214014.489999995</v>
      </c>
      <c r="X1828" s="159">
        <v>564369.64</v>
      </c>
      <c r="Y1828" s="159">
        <v>33309362.719999999</v>
      </c>
      <c r="Z1828" s="159">
        <v>23463746.73</v>
      </c>
      <c r="AA1828" s="159">
        <v>19903200</v>
      </c>
      <c r="AB1828" s="159">
        <v>3560546.7300000004</v>
      </c>
      <c r="AC1828" s="159">
        <v>20779239</v>
      </c>
      <c r="AD1828" s="159">
        <v>9771675</v>
      </c>
      <c r="AE1828" s="159">
        <v>45278625</v>
      </c>
      <c r="AF1828" s="159">
        <v>8941322</v>
      </c>
      <c r="AG1828" s="159">
        <v>1167544.55</v>
      </c>
      <c r="AH1828" s="159">
        <v>1583055.15</v>
      </c>
      <c r="AI1828" s="159">
        <v>0</v>
      </c>
      <c r="AJ1828" s="159">
        <v>0</v>
      </c>
    </row>
    <row r="1829" spans="1:36">
      <c r="A1829" s="153">
        <v>24</v>
      </c>
      <c r="B1829" s="154">
        <v>13</v>
      </c>
      <c r="C1829" s="154">
        <v>5</v>
      </c>
      <c r="D1829" s="155">
        <v>2</v>
      </c>
      <c r="E1829" s="155" t="s">
        <v>556</v>
      </c>
      <c r="F1829" s="156" t="s">
        <v>5138</v>
      </c>
      <c r="G1829" s="156" t="s">
        <v>556</v>
      </c>
      <c r="H1829" s="156" t="s">
        <v>5139</v>
      </c>
      <c r="I1829" s="155">
        <v>2413052</v>
      </c>
      <c r="J1829" s="157" t="s">
        <v>1110</v>
      </c>
      <c r="K1829" s="157"/>
      <c r="L1829" s="155">
        <v>2022</v>
      </c>
      <c r="M1829" s="158">
        <v>3171</v>
      </c>
      <c r="N1829" s="159">
        <v>23316147.140000001</v>
      </c>
      <c r="O1829" s="159">
        <v>22054362.449999999</v>
      </c>
      <c r="P1829" s="159">
        <v>9267270.5</v>
      </c>
      <c r="Q1829" s="159">
        <v>4495219</v>
      </c>
      <c r="R1829" s="159">
        <v>4772051.5</v>
      </c>
      <c r="S1829" s="159">
        <v>1261784.69</v>
      </c>
      <c r="T1829" s="159">
        <v>689595.98</v>
      </c>
      <c r="U1829" s="159">
        <v>21814490.609999999</v>
      </c>
      <c r="V1829" s="159">
        <v>20768821.890000001</v>
      </c>
      <c r="W1829" s="159">
        <v>8403873.6899999995</v>
      </c>
      <c r="X1829" s="159">
        <v>158930.75</v>
      </c>
      <c r="Y1829" s="159">
        <v>1045668.72</v>
      </c>
      <c r="Z1829" s="159">
        <v>290764.56</v>
      </c>
      <c r="AA1829" s="159">
        <v>0</v>
      </c>
      <c r="AB1829" s="159">
        <v>290764.56</v>
      </c>
      <c r="AC1829" s="159">
        <v>1389707.36</v>
      </c>
      <c r="AD1829" s="159">
        <v>964707.36</v>
      </c>
      <c r="AE1829" s="159">
        <v>5993575.1399999997</v>
      </c>
      <c r="AF1829" s="159">
        <v>1285540.56</v>
      </c>
      <c r="AG1829" s="159">
        <v>190000</v>
      </c>
      <c r="AH1829" s="159">
        <v>115598.05</v>
      </c>
      <c r="AI1829" s="159">
        <v>74571.17</v>
      </c>
      <c r="AJ1829" s="159">
        <v>0</v>
      </c>
    </row>
    <row r="1830" spans="1:36">
      <c r="A1830" s="153">
        <v>24</v>
      </c>
      <c r="B1830" s="154">
        <v>13</v>
      </c>
      <c r="C1830" s="154">
        <v>6</v>
      </c>
      <c r="D1830" s="155">
        <v>2</v>
      </c>
      <c r="E1830" s="155" t="s">
        <v>556</v>
      </c>
      <c r="F1830" s="156" t="s">
        <v>5138</v>
      </c>
      <c r="G1830" s="156" t="s">
        <v>556</v>
      </c>
      <c r="H1830" s="156" t="s">
        <v>5140</v>
      </c>
      <c r="I1830" s="155">
        <v>2413062</v>
      </c>
      <c r="J1830" s="157" t="s">
        <v>1109</v>
      </c>
      <c r="K1830" s="157"/>
      <c r="L1830" s="155">
        <v>2022</v>
      </c>
      <c r="M1830" s="158">
        <v>5820</v>
      </c>
      <c r="N1830" s="159">
        <v>43463346.049999997</v>
      </c>
      <c r="O1830" s="159">
        <v>35697658.479999997</v>
      </c>
      <c r="P1830" s="159">
        <v>14500828.810000001</v>
      </c>
      <c r="Q1830" s="159">
        <v>5213372</v>
      </c>
      <c r="R1830" s="159">
        <v>9287456.8100000005</v>
      </c>
      <c r="S1830" s="159">
        <v>7765687.5700000003</v>
      </c>
      <c r="T1830" s="159">
        <v>336045.76</v>
      </c>
      <c r="U1830" s="159">
        <v>45966394.25</v>
      </c>
      <c r="V1830" s="159">
        <v>33041604.68</v>
      </c>
      <c r="W1830" s="159">
        <v>10341531.310000001</v>
      </c>
      <c r="X1830" s="159">
        <v>425577.1</v>
      </c>
      <c r="Y1830" s="159">
        <v>12924789.57</v>
      </c>
      <c r="Z1830" s="159">
        <v>19175410.059999999</v>
      </c>
      <c r="AA1830" s="159">
        <v>12297790</v>
      </c>
      <c r="AB1830" s="159">
        <v>6877620.0599999987</v>
      </c>
      <c r="AC1830" s="159">
        <v>1828000</v>
      </c>
      <c r="AD1830" s="159">
        <v>1553000</v>
      </c>
      <c r="AE1830" s="159">
        <v>29100177.289999999</v>
      </c>
      <c r="AF1830" s="159">
        <v>2656053.7999999998</v>
      </c>
      <c r="AG1830" s="159">
        <v>105000</v>
      </c>
      <c r="AH1830" s="159">
        <v>180301.72</v>
      </c>
      <c r="AI1830" s="159">
        <v>0</v>
      </c>
      <c r="AJ1830" s="159">
        <v>0</v>
      </c>
    </row>
    <row r="1831" spans="1:36">
      <c r="A1831" s="153">
        <v>24</v>
      </c>
      <c r="B1831" s="154">
        <v>13</v>
      </c>
      <c r="C1831" s="154">
        <v>7</v>
      </c>
      <c r="D1831" s="155">
        <v>2</v>
      </c>
      <c r="E1831" s="155" t="s">
        <v>556</v>
      </c>
      <c r="F1831" s="156" t="s">
        <v>5138</v>
      </c>
      <c r="G1831" s="156" t="s">
        <v>556</v>
      </c>
      <c r="H1831" s="156" t="s">
        <v>5141</v>
      </c>
      <c r="I1831" s="155">
        <v>2413072</v>
      </c>
      <c r="J1831" s="157" t="s">
        <v>1108</v>
      </c>
      <c r="K1831" s="157"/>
      <c r="L1831" s="155">
        <v>2022</v>
      </c>
      <c r="M1831" s="158">
        <v>12504</v>
      </c>
      <c r="N1831" s="159">
        <v>75319106.629999995</v>
      </c>
      <c r="O1831" s="159">
        <v>66381593.359999999</v>
      </c>
      <c r="P1831" s="159">
        <v>34139233.090000004</v>
      </c>
      <c r="Q1831" s="159">
        <v>12990650</v>
      </c>
      <c r="R1831" s="159">
        <v>21148583.09</v>
      </c>
      <c r="S1831" s="159">
        <v>8937513.2699999996</v>
      </c>
      <c r="T1831" s="159">
        <v>1810677</v>
      </c>
      <c r="U1831" s="159">
        <v>75970494.310000002</v>
      </c>
      <c r="V1831" s="159">
        <v>62464589.380000003</v>
      </c>
      <c r="W1831" s="159">
        <v>23261591.359999999</v>
      </c>
      <c r="X1831" s="159">
        <v>388681.94</v>
      </c>
      <c r="Y1831" s="159">
        <v>13505904.93</v>
      </c>
      <c r="Z1831" s="159">
        <v>7570272.9100000001</v>
      </c>
      <c r="AA1831" s="159">
        <v>7215553.4199999999</v>
      </c>
      <c r="AB1831" s="159">
        <v>354719.49000000022</v>
      </c>
      <c r="AC1831" s="159">
        <v>4153899.83</v>
      </c>
      <c r="AD1831" s="159">
        <v>1977757.83</v>
      </c>
      <c r="AE1831" s="159">
        <v>18208567.829999998</v>
      </c>
      <c r="AF1831" s="159">
        <v>3917003.98</v>
      </c>
      <c r="AG1831" s="159">
        <v>1127924.17</v>
      </c>
      <c r="AH1831" s="159">
        <v>708178.58</v>
      </c>
      <c r="AI1831" s="159">
        <v>0</v>
      </c>
      <c r="AJ1831" s="159">
        <v>0</v>
      </c>
    </row>
    <row r="1832" spans="1:36">
      <c r="A1832" s="153">
        <v>24</v>
      </c>
      <c r="B1832" s="154">
        <v>13</v>
      </c>
      <c r="C1832" s="154">
        <v>8</v>
      </c>
      <c r="D1832" s="155">
        <v>2</v>
      </c>
      <c r="E1832" s="155" t="s">
        <v>556</v>
      </c>
      <c r="F1832" s="156" t="s">
        <v>5138</v>
      </c>
      <c r="G1832" s="156" t="s">
        <v>556</v>
      </c>
      <c r="H1832" s="156" t="s">
        <v>5142</v>
      </c>
      <c r="I1832" s="155">
        <v>2413082</v>
      </c>
      <c r="J1832" s="157" t="s">
        <v>1107</v>
      </c>
      <c r="K1832" s="157"/>
      <c r="L1832" s="155">
        <v>2022</v>
      </c>
      <c r="M1832" s="158">
        <v>8308</v>
      </c>
      <c r="N1832" s="159">
        <v>47535696.369999997</v>
      </c>
      <c r="O1832" s="159">
        <v>40944174.030000001</v>
      </c>
      <c r="P1832" s="159">
        <v>24201150.880000003</v>
      </c>
      <c r="Q1832" s="159">
        <v>10673794</v>
      </c>
      <c r="R1832" s="159">
        <v>13527356.880000001</v>
      </c>
      <c r="S1832" s="159">
        <v>6591522.3399999999</v>
      </c>
      <c r="T1832" s="159">
        <v>1107734.47</v>
      </c>
      <c r="U1832" s="159">
        <v>45790565.640000001</v>
      </c>
      <c r="V1832" s="159">
        <v>37216971.240000002</v>
      </c>
      <c r="W1832" s="159">
        <v>13375495.189999999</v>
      </c>
      <c r="X1832" s="159">
        <v>84197.759999999995</v>
      </c>
      <c r="Y1832" s="159">
        <v>8573594.4000000004</v>
      </c>
      <c r="Z1832" s="159">
        <v>6773624.1799999997</v>
      </c>
      <c r="AA1832" s="159">
        <v>2461990.91</v>
      </c>
      <c r="AB1832" s="159">
        <v>4311633.2699999996</v>
      </c>
      <c r="AC1832" s="159">
        <v>1280788.6599999999</v>
      </c>
      <c r="AD1832" s="159">
        <v>1213774.6599999999</v>
      </c>
      <c r="AE1832" s="159">
        <v>6487735.2000000002</v>
      </c>
      <c r="AF1832" s="159">
        <v>3727202.79</v>
      </c>
      <c r="AG1832" s="159">
        <v>330384.17</v>
      </c>
      <c r="AH1832" s="159">
        <v>253214.13</v>
      </c>
      <c r="AI1832" s="159">
        <v>0</v>
      </c>
      <c r="AJ1832" s="159">
        <v>0</v>
      </c>
    </row>
    <row r="1833" spans="1:36">
      <c r="A1833" s="153">
        <v>24</v>
      </c>
      <c r="B1833" s="154">
        <v>13</v>
      </c>
      <c r="C1833" s="154">
        <v>9</v>
      </c>
      <c r="D1833" s="155">
        <v>2</v>
      </c>
      <c r="E1833" s="155" t="s">
        <v>556</v>
      </c>
      <c r="F1833" s="156" t="s">
        <v>5138</v>
      </c>
      <c r="G1833" s="156" t="s">
        <v>556</v>
      </c>
      <c r="H1833" s="156" t="s">
        <v>5143</v>
      </c>
      <c r="I1833" s="155">
        <v>2413092</v>
      </c>
      <c r="J1833" s="157" t="s">
        <v>1106</v>
      </c>
      <c r="K1833" s="157"/>
      <c r="L1833" s="155">
        <v>2022</v>
      </c>
      <c r="M1833" s="158">
        <v>16339</v>
      </c>
      <c r="N1833" s="159">
        <v>91258069.379999995</v>
      </c>
      <c r="O1833" s="159">
        <v>86131996.900000006</v>
      </c>
      <c r="P1833" s="159">
        <v>44728146.210000001</v>
      </c>
      <c r="Q1833" s="159">
        <v>18565495</v>
      </c>
      <c r="R1833" s="159">
        <v>26162651.210000001</v>
      </c>
      <c r="S1833" s="159">
        <v>5126072.4800000004</v>
      </c>
      <c r="T1833" s="159">
        <v>567257.77</v>
      </c>
      <c r="U1833" s="159">
        <v>92701906.590000004</v>
      </c>
      <c r="V1833" s="159">
        <v>82560544.810000002</v>
      </c>
      <c r="W1833" s="159">
        <v>26236250.120000001</v>
      </c>
      <c r="X1833" s="159">
        <v>263336.07</v>
      </c>
      <c r="Y1833" s="159">
        <v>10141361.779999999</v>
      </c>
      <c r="Z1833" s="159">
        <v>20479374.210000001</v>
      </c>
      <c r="AA1833" s="159">
        <v>0</v>
      </c>
      <c r="AB1833" s="159">
        <v>20479374.210000001</v>
      </c>
      <c r="AC1833" s="159">
        <v>1673729</v>
      </c>
      <c r="AD1833" s="159">
        <v>1673729</v>
      </c>
      <c r="AE1833" s="159">
        <v>8756150.5999999996</v>
      </c>
      <c r="AF1833" s="159">
        <v>3571452.09</v>
      </c>
      <c r="AG1833" s="159">
        <v>340000.09</v>
      </c>
      <c r="AH1833" s="159">
        <v>569688.57999999996</v>
      </c>
      <c r="AI1833" s="159">
        <v>0</v>
      </c>
      <c r="AJ1833" s="159">
        <v>0</v>
      </c>
    </row>
    <row r="1834" spans="1:36">
      <c r="A1834" s="153">
        <v>24</v>
      </c>
      <c r="B1834" s="154">
        <v>14</v>
      </c>
      <c r="C1834" s="154">
        <v>1</v>
      </c>
      <c r="D1834" s="155">
        <v>1</v>
      </c>
      <c r="E1834" s="155" t="s">
        <v>556</v>
      </c>
      <c r="F1834" s="156" t="s">
        <v>5144</v>
      </c>
      <c r="G1834" s="156" t="s">
        <v>556</v>
      </c>
      <c r="H1834" s="156" t="s">
        <v>5145</v>
      </c>
      <c r="I1834" s="155">
        <v>2414011</v>
      </c>
      <c r="J1834" s="157" t="s">
        <v>1105</v>
      </c>
      <c r="K1834" s="157"/>
      <c r="L1834" s="155">
        <v>2022</v>
      </c>
      <c r="M1834" s="158">
        <v>19457</v>
      </c>
      <c r="N1834" s="159">
        <v>118881327.2</v>
      </c>
      <c r="O1834" s="159">
        <v>106058959.64</v>
      </c>
      <c r="P1834" s="159">
        <v>45637677.32</v>
      </c>
      <c r="Q1834" s="159">
        <v>14442690</v>
      </c>
      <c r="R1834" s="159">
        <v>31194987.32</v>
      </c>
      <c r="S1834" s="159">
        <v>12822367.560000001</v>
      </c>
      <c r="T1834" s="159">
        <v>2143541</v>
      </c>
      <c r="U1834" s="159">
        <v>115003378.27</v>
      </c>
      <c r="V1834" s="159">
        <v>100139797.56999999</v>
      </c>
      <c r="W1834" s="159">
        <v>38256727.469999999</v>
      </c>
      <c r="X1834" s="159">
        <v>427243.63</v>
      </c>
      <c r="Y1834" s="159">
        <v>14863580.699999999</v>
      </c>
      <c r="Z1834" s="159">
        <v>17373447.98</v>
      </c>
      <c r="AA1834" s="159">
        <v>781679.16</v>
      </c>
      <c r="AB1834" s="159">
        <v>16591768.82</v>
      </c>
      <c r="AC1834" s="159">
        <v>3859514.6</v>
      </c>
      <c r="AD1834" s="159">
        <v>3859514.6</v>
      </c>
      <c r="AE1834" s="159">
        <v>20125821.079999998</v>
      </c>
      <c r="AF1834" s="159">
        <v>5919162.0700000003</v>
      </c>
      <c r="AG1834" s="159">
        <v>797095.34</v>
      </c>
      <c r="AH1834" s="159">
        <v>240288.06</v>
      </c>
      <c r="AI1834" s="159">
        <v>0</v>
      </c>
      <c r="AJ1834" s="159">
        <v>0</v>
      </c>
    </row>
    <row r="1835" spans="1:36">
      <c r="A1835" s="153">
        <v>24</v>
      </c>
      <c r="B1835" s="154">
        <v>14</v>
      </c>
      <c r="C1835" s="154">
        <v>2</v>
      </c>
      <c r="D1835" s="155">
        <v>1</v>
      </c>
      <c r="E1835" s="155" t="s">
        <v>556</v>
      </c>
      <c r="F1835" s="156" t="s">
        <v>5144</v>
      </c>
      <c r="G1835" s="156" t="s">
        <v>556</v>
      </c>
      <c r="H1835" s="156" t="s">
        <v>5146</v>
      </c>
      <c r="I1835" s="155">
        <v>2414021</v>
      </c>
      <c r="J1835" s="157" t="s">
        <v>1104</v>
      </c>
      <c r="K1835" s="157"/>
      <c r="L1835" s="155">
        <v>2022</v>
      </c>
      <c r="M1835" s="158">
        <v>9274</v>
      </c>
      <c r="N1835" s="159">
        <v>54662152.920000002</v>
      </c>
      <c r="O1835" s="159">
        <v>50929390.609999999</v>
      </c>
      <c r="P1835" s="159">
        <v>21111711.530000001</v>
      </c>
      <c r="Q1835" s="159">
        <v>6208975</v>
      </c>
      <c r="R1835" s="159">
        <v>14902736.529999999</v>
      </c>
      <c r="S1835" s="159">
        <v>3732762.31</v>
      </c>
      <c r="T1835" s="159">
        <v>492490</v>
      </c>
      <c r="U1835" s="159">
        <v>53695975.289999999</v>
      </c>
      <c r="V1835" s="159">
        <v>44581487</v>
      </c>
      <c r="W1835" s="159">
        <v>15841536.800000001</v>
      </c>
      <c r="X1835" s="159">
        <v>196030.9</v>
      </c>
      <c r="Y1835" s="159">
        <v>9114488.2899999991</v>
      </c>
      <c r="Z1835" s="159">
        <v>3193340.01</v>
      </c>
      <c r="AA1835" s="159">
        <v>0</v>
      </c>
      <c r="AB1835" s="159">
        <v>3193340.01</v>
      </c>
      <c r="AC1835" s="159">
        <v>842666.64</v>
      </c>
      <c r="AD1835" s="159">
        <v>842666.64</v>
      </c>
      <c r="AE1835" s="159">
        <v>5450666.7400000002</v>
      </c>
      <c r="AF1835" s="159">
        <v>6347903.6100000003</v>
      </c>
      <c r="AG1835" s="159">
        <v>107693.93</v>
      </c>
      <c r="AH1835" s="159">
        <v>70000</v>
      </c>
      <c r="AI1835" s="159">
        <v>0</v>
      </c>
      <c r="AJ1835" s="159">
        <v>0</v>
      </c>
    </row>
    <row r="1836" spans="1:36">
      <c r="A1836" s="153">
        <v>24</v>
      </c>
      <c r="B1836" s="154">
        <v>14</v>
      </c>
      <c r="C1836" s="154">
        <v>3</v>
      </c>
      <c r="D1836" s="155">
        <v>1</v>
      </c>
      <c r="E1836" s="155" t="s">
        <v>556</v>
      </c>
      <c r="F1836" s="156" t="s">
        <v>5144</v>
      </c>
      <c r="G1836" s="156" t="s">
        <v>556</v>
      </c>
      <c r="H1836" s="156" t="s">
        <v>5147</v>
      </c>
      <c r="I1836" s="155">
        <v>2414031</v>
      </c>
      <c r="J1836" s="157" t="s">
        <v>1103</v>
      </c>
      <c r="K1836" s="157"/>
      <c r="L1836" s="155">
        <v>2022</v>
      </c>
      <c r="M1836" s="158">
        <v>16783</v>
      </c>
      <c r="N1836" s="159">
        <v>85556386.469999999</v>
      </c>
      <c r="O1836" s="159">
        <v>79658093.859999999</v>
      </c>
      <c r="P1836" s="159">
        <v>42837750.390000001</v>
      </c>
      <c r="Q1836" s="159">
        <v>12600434</v>
      </c>
      <c r="R1836" s="159">
        <v>30237316.390000001</v>
      </c>
      <c r="S1836" s="159">
        <v>5898292.6100000003</v>
      </c>
      <c r="T1836" s="159">
        <v>946350.18</v>
      </c>
      <c r="U1836" s="159">
        <v>85665518.519999996</v>
      </c>
      <c r="V1836" s="159">
        <v>71818093.730000004</v>
      </c>
      <c r="W1836" s="159">
        <v>29099801.140000001</v>
      </c>
      <c r="X1836" s="159">
        <v>587778.17000000004</v>
      </c>
      <c r="Y1836" s="159">
        <v>13847424.789999999</v>
      </c>
      <c r="Z1836" s="159">
        <v>6359713.6299999999</v>
      </c>
      <c r="AA1836" s="159">
        <v>3979000</v>
      </c>
      <c r="AB1836" s="159">
        <v>2380713.63</v>
      </c>
      <c r="AC1836" s="159">
        <v>3500492</v>
      </c>
      <c r="AD1836" s="159">
        <v>3500492</v>
      </c>
      <c r="AE1836" s="159">
        <v>19814562.760000002</v>
      </c>
      <c r="AF1836" s="159">
        <v>7840000.1299999999</v>
      </c>
      <c r="AG1836" s="159">
        <v>4052769.03</v>
      </c>
      <c r="AH1836" s="159">
        <v>128865.2</v>
      </c>
      <c r="AI1836" s="159">
        <v>0</v>
      </c>
      <c r="AJ1836" s="159">
        <v>81971.75</v>
      </c>
    </row>
    <row r="1837" spans="1:36">
      <c r="A1837" s="153">
        <v>24</v>
      </c>
      <c r="B1837" s="154">
        <v>14</v>
      </c>
      <c r="C1837" s="154">
        <v>4</v>
      </c>
      <c r="D1837" s="155">
        <v>2</v>
      </c>
      <c r="E1837" s="155" t="s">
        <v>556</v>
      </c>
      <c r="F1837" s="156" t="s">
        <v>5148</v>
      </c>
      <c r="G1837" s="156" t="s">
        <v>556</v>
      </c>
      <c r="H1837" s="156" t="s">
        <v>5149</v>
      </c>
      <c r="I1837" s="155">
        <v>2414042</v>
      </c>
      <c r="J1837" s="157" t="s">
        <v>1102</v>
      </c>
      <c r="K1837" s="157"/>
      <c r="L1837" s="155">
        <v>2022</v>
      </c>
      <c r="M1837" s="158">
        <v>7994</v>
      </c>
      <c r="N1837" s="159">
        <v>46582209.130000003</v>
      </c>
      <c r="O1837" s="159">
        <v>42817258.640000001</v>
      </c>
      <c r="P1837" s="159">
        <v>24328897.390000001</v>
      </c>
      <c r="Q1837" s="159">
        <v>10421946</v>
      </c>
      <c r="R1837" s="159">
        <v>13906951.390000001</v>
      </c>
      <c r="S1837" s="159">
        <v>3764950.49</v>
      </c>
      <c r="T1837" s="159">
        <v>0</v>
      </c>
      <c r="U1837" s="159">
        <v>42983298.869999997</v>
      </c>
      <c r="V1837" s="159">
        <v>40100208.100000001</v>
      </c>
      <c r="W1837" s="159">
        <v>17294314.84</v>
      </c>
      <c r="X1837" s="159">
        <v>204912.44</v>
      </c>
      <c r="Y1837" s="159">
        <v>2883090.77</v>
      </c>
      <c r="Z1837" s="159">
        <v>971398.95</v>
      </c>
      <c r="AA1837" s="159">
        <v>0</v>
      </c>
      <c r="AB1837" s="159">
        <v>971398.95</v>
      </c>
      <c r="AC1837" s="159">
        <v>2026045</v>
      </c>
      <c r="AD1837" s="159">
        <v>1526045</v>
      </c>
      <c r="AE1837" s="159">
        <v>7464987.7199999997</v>
      </c>
      <c r="AF1837" s="159">
        <v>2717050.54</v>
      </c>
      <c r="AG1837" s="159">
        <v>114999.94</v>
      </c>
      <c r="AH1837" s="159">
        <v>114999.94</v>
      </c>
      <c r="AI1837" s="159">
        <v>0</v>
      </c>
      <c r="AJ1837" s="159">
        <v>0</v>
      </c>
    </row>
    <row r="1838" spans="1:36">
      <c r="A1838" s="153">
        <v>24</v>
      </c>
      <c r="B1838" s="154">
        <v>14</v>
      </c>
      <c r="C1838" s="154">
        <v>5</v>
      </c>
      <c r="D1838" s="155">
        <v>2</v>
      </c>
      <c r="E1838" s="155" t="s">
        <v>556</v>
      </c>
      <c r="F1838" s="156" t="s">
        <v>5148</v>
      </c>
      <c r="G1838" s="156" t="s">
        <v>556</v>
      </c>
      <c r="H1838" s="156" t="s">
        <v>5150</v>
      </c>
      <c r="I1838" s="155">
        <v>2414052</v>
      </c>
      <c r="J1838" s="157" t="s">
        <v>1101</v>
      </c>
      <c r="K1838" s="157"/>
      <c r="L1838" s="155">
        <v>2022</v>
      </c>
      <c r="M1838" s="158">
        <v>6356</v>
      </c>
      <c r="N1838" s="159">
        <v>39443032.270000003</v>
      </c>
      <c r="O1838" s="159">
        <v>36769217.090000004</v>
      </c>
      <c r="P1838" s="159">
        <v>15579057.18</v>
      </c>
      <c r="Q1838" s="159">
        <v>6256132</v>
      </c>
      <c r="R1838" s="159">
        <v>9322925.1799999997</v>
      </c>
      <c r="S1838" s="159">
        <v>2673815.1800000002</v>
      </c>
      <c r="T1838" s="159">
        <v>0</v>
      </c>
      <c r="U1838" s="159">
        <v>33815562.350000001</v>
      </c>
      <c r="V1838" s="159">
        <v>31336583.710000001</v>
      </c>
      <c r="W1838" s="159">
        <v>12171120.08</v>
      </c>
      <c r="X1838" s="159">
        <v>81847.240000000005</v>
      </c>
      <c r="Y1838" s="159">
        <v>2478978.64</v>
      </c>
      <c r="Z1838" s="159">
        <v>16104765.199999999</v>
      </c>
      <c r="AA1838" s="159">
        <v>0</v>
      </c>
      <c r="AB1838" s="159">
        <v>16104765.199999999</v>
      </c>
      <c r="AC1838" s="159">
        <v>518750</v>
      </c>
      <c r="AD1838" s="159">
        <v>518750</v>
      </c>
      <c r="AE1838" s="159">
        <v>3631250</v>
      </c>
      <c r="AF1838" s="159">
        <v>5432633.3799999999</v>
      </c>
      <c r="AG1838" s="159">
        <v>104500</v>
      </c>
      <c r="AH1838" s="159">
        <v>104500</v>
      </c>
      <c r="AI1838" s="159">
        <v>0</v>
      </c>
      <c r="AJ1838" s="159">
        <v>0</v>
      </c>
    </row>
    <row r="1839" spans="1:36">
      <c r="A1839" s="153">
        <v>24</v>
      </c>
      <c r="B1839" s="154">
        <v>15</v>
      </c>
      <c r="C1839" s="154">
        <v>1</v>
      </c>
      <c r="D1839" s="155">
        <v>1</v>
      </c>
      <c r="E1839" s="155" t="s">
        <v>556</v>
      </c>
      <c r="F1839" s="156" t="s">
        <v>5151</v>
      </c>
      <c r="G1839" s="156" t="s">
        <v>556</v>
      </c>
      <c r="H1839" s="156" t="s">
        <v>5152</v>
      </c>
      <c r="I1839" s="155">
        <v>2415011</v>
      </c>
      <c r="J1839" s="157" t="s">
        <v>1100</v>
      </c>
      <c r="K1839" s="157"/>
      <c r="L1839" s="155">
        <v>2022</v>
      </c>
      <c r="M1839" s="158">
        <v>13814</v>
      </c>
      <c r="N1839" s="159">
        <v>70601540.930000007</v>
      </c>
      <c r="O1839" s="159">
        <v>57526467.549999997</v>
      </c>
      <c r="P1839" s="159">
        <v>32752099.690000001</v>
      </c>
      <c r="Q1839" s="159">
        <v>13002911</v>
      </c>
      <c r="R1839" s="159">
        <v>19749188.690000001</v>
      </c>
      <c r="S1839" s="159">
        <v>13075073.380000001</v>
      </c>
      <c r="T1839" s="159">
        <v>500071.85</v>
      </c>
      <c r="U1839" s="159">
        <v>59860659.039999999</v>
      </c>
      <c r="V1839" s="159">
        <v>55372714.869999997</v>
      </c>
      <c r="W1839" s="159">
        <v>22903661.170000002</v>
      </c>
      <c r="X1839" s="159">
        <v>289127.05</v>
      </c>
      <c r="Y1839" s="159">
        <v>4487944.17</v>
      </c>
      <c r="Z1839" s="159">
        <v>6247780.6500000004</v>
      </c>
      <c r="AA1839" s="159">
        <v>0</v>
      </c>
      <c r="AB1839" s="159">
        <v>6247780.6500000004</v>
      </c>
      <c r="AC1839" s="159">
        <v>1220119.2</v>
      </c>
      <c r="AD1839" s="159">
        <v>1220119.2</v>
      </c>
      <c r="AE1839" s="159">
        <v>10269011.76</v>
      </c>
      <c r="AF1839" s="159">
        <v>2153752.6800000002</v>
      </c>
      <c r="AG1839" s="159">
        <v>342229.43</v>
      </c>
      <c r="AH1839" s="159">
        <v>130429</v>
      </c>
      <c r="AI1839" s="159">
        <v>0</v>
      </c>
      <c r="AJ1839" s="159">
        <v>0</v>
      </c>
    </row>
    <row r="1840" spans="1:36">
      <c r="A1840" s="153">
        <v>24</v>
      </c>
      <c r="B1840" s="154">
        <v>15</v>
      </c>
      <c r="C1840" s="154">
        <v>2</v>
      </c>
      <c r="D1840" s="155">
        <v>1</v>
      </c>
      <c r="E1840" s="155" t="s">
        <v>556</v>
      </c>
      <c r="F1840" s="156" t="s">
        <v>5151</v>
      </c>
      <c r="G1840" s="156" t="s">
        <v>556</v>
      </c>
      <c r="H1840" s="156" t="s">
        <v>5153</v>
      </c>
      <c r="I1840" s="155">
        <v>2415021</v>
      </c>
      <c r="J1840" s="157" t="s">
        <v>1099</v>
      </c>
      <c r="K1840" s="157"/>
      <c r="L1840" s="155">
        <v>2022</v>
      </c>
      <c r="M1840" s="158">
        <v>17747</v>
      </c>
      <c r="N1840" s="159">
        <v>100772686.93000001</v>
      </c>
      <c r="O1840" s="159">
        <v>92994884.480000004</v>
      </c>
      <c r="P1840" s="159">
        <v>43466121.879999995</v>
      </c>
      <c r="Q1840" s="159">
        <v>15760909</v>
      </c>
      <c r="R1840" s="159">
        <v>27705212.879999999</v>
      </c>
      <c r="S1840" s="159">
        <v>7777802.4500000002</v>
      </c>
      <c r="T1840" s="159">
        <v>37794.53</v>
      </c>
      <c r="U1840" s="159">
        <v>96827685.170000002</v>
      </c>
      <c r="V1840" s="159">
        <v>89884288.609999999</v>
      </c>
      <c r="W1840" s="159">
        <v>39198490.049999997</v>
      </c>
      <c r="X1840" s="159">
        <v>1167805.8899999999</v>
      </c>
      <c r="Y1840" s="159">
        <v>6943396.5599999996</v>
      </c>
      <c r="Z1840" s="159">
        <v>7171041.0899999999</v>
      </c>
      <c r="AA1840" s="159">
        <v>5200000</v>
      </c>
      <c r="AB1840" s="159">
        <v>1971041.0899999999</v>
      </c>
      <c r="AC1840" s="159">
        <v>2164000</v>
      </c>
      <c r="AD1840" s="159">
        <v>2164000</v>
      </c>
      <c r="AE1840" s="159">
        <v>47440118.600000001</v>
      </c>
      <c r="AF1840" s="159">
        <v>3110595.87</v>
      </c>
      <c r="AG1840" s="159">
        <v>398174.14</v>
      </c>
      <c r="AH1840" s="159">
        <v>319445.44</v>
      </c>
      <c r="AI1840" s="159">
        <v>0</v>
      </c>
      <c r="AJ1840" s="159">
        <v>0</v>
      </c>
    </row>
    <row r="1841" spans="1:36">
      <c r="A1841" s="153">
        <v>24</v>
      </c>
      <c r="B1841" s="154">
        <v>15</v>
      </c>
      <c r="C1841" s="154">
        <v>3</v>
      </c>
      <c r="D1841" s="155">
        <v>1</v>
      </c>
      <c r="E1841" s="155" t="s">
        <v>556</v>
      </c>
      <c r="F1841" s="156" t="s">
        <v>5151</v>
      </c>
      <c r="G1841" s="156" t="s">
        <v>556</v>
      </c>
      <c r="H1841" s="156" t="s">
        <v>5154</v>
      </c>
      <c r="I1841" s="155">
        <v>2415031</v>
      </c>
      <c r="J1841" s="157" t="s">
        <v>1098</v>
      </c>
      <c r="K1841" s="157"/>
      <c r="L1841" s="155">
        <v>2022</v>
      </c>
      <c r="M1841" s="158">
        <v>21525</v>
      </c>
      <c r="N1841" s="159">
        <v>108340801.37</v>
      </c>
      <c r="O1841" s="159">
        <v>98528959.329999998</v>
      </c>
      <c r="P1841" s="159">
        <v>50214545.07</v>
      </c>
      <c r="Q1841" s="159">
        <v>15859542</v>
      </c>
      <c r="R1841" s="159">
        <v>34355003.07</v>
      </c>
      <c r="S1841" s="159">
        <v>9811842.0399999991</v>
      </c>
      <c r="T1841" s="159">
        <v>1499948.9</v>
      </c>
      <c r="U1841" s="159">
        <v>109427245.48999999</v>
      </c>
      <c r="V1841" s="159">
        <v>93510860.719999999</v>
      </c>
      <c r="W1841" s="159">
        <v>37784961.060000002</v>
      </c>
      <c r="X1841" s="159">
        <v>690657</v>
      </c>
      <c r="Y1841" s="159">
        <v>15916384.77</v>
      </c>
      <c r="Z1841" s="159">
        <v>10786414.9</v>
      </c>
      <c r="AA1841" s="159">
        <v>7000000</v>
      </c>
      <c r="AB1841" s="159">
        <v>3786414.9000000004</v>
      </c>
      <c r="AC1841" s="159">
        <v>1931657.79</v>
      </c>
      <c r="AD1841" s="159">
        <v>1931657.79</v>
      </c>
      <c r="AE1841" s="159">
        <v>35792302.689999998</v>
      </c>
      <c r="AF1841" s="159">
        <v>5018098.6100000003</v>
      </c>
      <c r="AG1841" s="159">
        <v>884437.96</v>
      </c>
      <c r="AH1841" s="159">
        <v>973151.77</v>
      </c>
      <c r="AI1841" s="159">
        <v>0</v>
      </c>
      <c r="AJ1841" s="159">
        <v>35.67</v>
      </c>
    </row>
    <row r="1842" spans="1:36">
      <c r="A1842" s="153">
        <v>24</v>
      </c>
      <c r="B1842" s="154">
        <v>15</v>
      </c>
      <c r="C1842" s="154">
        <v>4</v>
      </c>
      <c r="D1842" s="155">
        <v>1</v>
      </c>
      <c r="E1842" s="155" t="s">
        <v>556</v>
      </c>
      <c r="F1842" s="156" t="s">
        <v>5151</v>
      </c>
      <c r="G1842" s="156" t="s">
        <v>556</v>
      </c>
      <c r="H1842" s="156" t="s">
        <v>5155</v>
      </c>
      <c r="I1842" s="155">
        <v>2415041</v>
      </c>
      <c r="J1842" s="157" t="s">
        <v>1097</v>
      </c>
      <c r="K1842" s="157"/>
      <c r="L1842" s="155">
        <v>2022</v>
      </c>
      <c r="M1842" s="158">
        <v>47685</v>
      </c>
      <c r="N1842" s="159">
        <v>242827254.90000001</v>
      </c>
      <c r="O1842" s="159">
        <v>226651787.5</v>
      </c>
      <c r="P1842" s="159">
        <v>109501189.01000001</v>
      </c>
      <c r="Q1842" s="159">
        <v>39242636</v>
      </c>
      <c r="R1842" s="159">
        <v>70258553.010000005</v>
      </c>
      <c r="S1842" s="159">
        <v>16175467.4</v>
      </c>
      <c r="T1842" s="159">
        <v>4141946.54</v>
      </c>
      <c r="U1842" s="159">
        <v>233587817.91999999</v>
      </c>
      <c r="V1842" s="159">
        <v>214386029.81999999</v>
      </c>
      <c r="W1842" s="159">
        <v>74741248.790000007</v>
      </c>
      <c r="X1842" s="159">
        <v>1606775.72</v>
      </c>
      <c r="Y1842" s="159">
        <v>19201788.100000001</v>
      </c>
      <c r="Z1842" s="159">
        <v>32178010.289999999</v>
      </c>
      <c r="AA1842" s="159">
        <v>12685301.300000001</v>
      </c>
      <c r="AB1842" s="159">
        <v>19492708.989999998</v>
      </c>
      <c r="AC1842" s="159">
        <v>10249299</v>
      </c>
      <c r="AD1842" s="159">
        <v>10249299</v>
      </c>
      <c r="AE1842" s="159">
        <v>70955832.150000006</v>
      </c>
      <c r="AF1842" s="159">
        <v>12265757.68</v>
      </c>
      <c r="AG1842" s="159">
        <v>1071682.93</v>
      </c>
      <c r="AH1842" s="159">
        <v>957274.42</v>
      </c>
      <c r="AI1842" s="159">
        <v>0</v>
      </c>
      <c r="AJ1842" s="159">
        <v>5140.5200000000004</v>
      </c>
    </row>
    <row r="1843" spans="1:36">
      <c r="A1843" s="153">
        <v>24</v>
      </c>
      <c r="B1843" s="154">
        <v>15</v>
      </c>
      <c r="C1843" s="154">
        <v>5</v>
      </c>
      <c r="D1843" s="155">
        <v>2</v>
      </c>
      <c r="E1843" s="155" t="s">
        <v>556</v>
      </c>
      <c r="F1843" s="156" t="s">
        <v>5156</v>
      </c>
      <c r="G1843" s="156" t="s">
        <v>556</v>
      </c>
      <c r="H1843" s="156" t="s">
        <v>5157</v>
      </c>
      <c r="I1843" s="155">
        <v>2415052</v>
      </c>
      <c r="J1843" s="157" t="s">
        <v>1096</v>
      </c>
      <c r="K1843" s="157"/>
      <c r="L1843" s="155">
        <v>2022</v>
      </c>
      <c r="M1843" s="158">
        <v>13810</v>
      </c>
      <c r="N1843" s="159">
        <v>73425056.120000005</v>
      </c>
      <c r="O1843" s="159">
        <v>65659923.5</v>
      </c>
      <c r="P1843" s="159">
        <v>38185611.5</v>
      </c>
      <c r="Q1843" s="159">
        <v>15260862</v>
      </c>
      <c r="R1843" s="159">
        <v>22924749.5</v>
      </c>
      <c r="S1843" s="159">
        <v>7765132.6200000001</v>
      </c>
      <c r="T1843" s="159">
        <v>9141.75</v>
      </c>
      <c r="U1843" s="159">
        <v>70440105.859999999</v>
      </c>
      <c r="V1843" s="159">
        <v>58646051.140000001</v>
      </c>
      <c r="W1843" s="159">
        <v>24193845.149999999</v>
      </c>
      <c r="X1843" s="159">
        <v>161699.79999999999</v>
      </c>
      <c r="Y1843" s="159">
        <v>11794054.720000001</v>
      </c>
      <c r="Z1843" s="159">
        <v>5592686.4199999999</v>
      </c>
      <c r="AA1843" s="159">
        <v>2000000</v>
      </c>
      <c r="AB1843" s="159">
        <v>3592686.42</v>
      </c>
      <c r="AC1843" s="159">
        <v>1921104.53</v>
      </c>
      <c r="AD1843" s="159">
        <v>1921104.53</v>
      </c>
      <c r="AE1843" s="159">
        <v>13991337.1</v>
      </c>
      <c r="AF1843" s="159">
        <v>7013872.3600000003</v>
      </c>
      <c r="AG1843" s="159">
        <v>1123079.1599999999</v>
      </c>
      <c r="AH1843" s="159">
        <v>1215124.1499999999</v>
      </c>
      <c r="AI1843" s="159">
        <v>0</v>
      </c>
      <c r="AJ1843" s="159">
        <v>0</v>
      </c>
    </row>
    <row r="1844" spans="1:36">
      <c r="A1844" s="153">
        <v>24</v>
      </c>
      <c r="B1844" s="154">
        <v>15</v>
      </c>
      <c r="C1844" s="154">
        <v>6</v>
      </c>
      <c r="D1844" s="155">
        <v>2</v>
      </c>
      <c r="E1844" s="155" t="s">
        <v>556</v>
      </c>
      <c r="F1844" s="156" t="s">
        <v>5156</v>
      </c>
      <c r="G1844" s="156" t="s">
        <v>556</v>
      </c>
      <c r="H1844" s="156" t="s">
        <v>5158</v>
      </c>
      <c r="I1844" s="155">
        <v>2415062</v>
      </c>
      <c r="J1844" s="157" t="s">
        <v>1095</v>
      </c>
      <c r="K1844" s="157"/>
      <c r="L1844" s="155">
        <v>2022</v>
      </c>
      <c r="M1844" s="158">
        <v>21355</v>
      </c>
      <c r="N1844" s="159">
        <v>111079394.86</v>
      </c>
      <c r="O1844" s="159">
        <v>104643497.63</v>
      </c>
      <c r="P1844" s="159">
        <v>59741836.399999999</v>
      </c>
      <c r="Q1844" s="159">
        <v>24726535</v>
      </c>
      <c r="R1844" s="159">
        <v>35015301.399999999</v>
      </c>
      <c r="S1844" s="159">
        <v>6435897.2300000004</v>
      </c>
      <c r="T1844" s="159">
        <v>400242.23</v>
      </c>
      <c r="U1844" s="159">
        <v>104162810.67</v>
      </c>
      <c r="V1844" s="159">
        <v>89502250.540000007</v>
      </c>
      <c r="W1844" s="159">
        <v>33008574.850000001</v>
      </c>
      <c r="X1844" s="159">
        <v>210647.72</v>
      </c>
      <c r="Y1844" s="159">
        <v>14660560.130000001</v>
      </c>
      <c r="Z1844" s="159">
        <v>10239445.939999999</v>
      </c>
      <c r="AA1844" s="159">
        <v>2890957.56</v>
      </c>
      <c r="AB1844" s="159">
        <v>7348488.379999999</v>
      </c>
      <c r="AC1844" s="159">
        <v>3079643.85</v>
      </c>
      <c r="AD1844" s="159">
        <v>3079643.85</v>
      </c>
      <c r="AE1844" s="159">
        <v>12213860.560000001</v>
      </c>
      <c r="AF1844" s="159">
        <v>15141247.09</v>
      </c>
      <c r="AG1844" s="159">
        <v>501727.96</v>
      </c>
      <c r="AH1844" s="159">
        <v>344905.57</v>
      </c>
      <c r="AI1844" s="159">
        <v>24931.42</v>
      </c>
      <c r="AJ1844" s="159">
        <v>312.68</v>
      </c>
    </row>
    <row r="1845" spans="1:36">
      <c r="A1845" s="153">
        <v>24</v>
      </c>
      <c r="B1845" s="154">
        <v>15</v>
      </c>
      <c r="C1845" s="154">
        <v>7</v>
      </c>
      <c r="D1845" s="155">
        <v>2</v>
      </c>
      <c r="E1845" s="155" t="s">
        <v>556</v>
      </c>
      <c r="F1845" s="156" t="s">
        <v>5156</v>
      </c>
      <c r="G1845" s="156" t="s">
        <v>556</v>
      </c>
      <c r="H1845" s="156" t="s">
        <v>5159</v>
      </c>
      <c r="I1845" s="155">
        <v>2415072</v>
      </c>
      <c r="J1845" s="157" t="s">
        <v>1094</v>
      </c>
      <c r="K1845" s="157"/>
      <c r="L1845" s="155">
        <v>2022</v>
      </c>
      <c r="M1845" s="158">
        <v>7902</v>
      </c>
      <c r="N1845" s="159">
        <v>53434655.780000001</v>
      </c>
      <c r="O1845" s="159">
        <v>39574946.609999999</v>
      </c>
      <c r="P1845" s="159">
        <v>22446661.329999998</v>
      </c>
      <c r="Q1845" s="159">
        <v>9475388</v>
      </c>
      <c r="R1845" s="159">
        <v>12971273.33</v>
      </c>
      <c r="S1845" s="159">
        <v>13859709.17</v>
      </c>
      <c r="T1845" s="159">
        <v>550303.68999999994</v>
      </c>
      <c r="U1845" s="159">
        <v>58736062.630000003</v>
      </c>
      <c r="V1845" s="159">
        <v>35823609.93</v>
      </c>
      <c r="W1845" s="159">
        <v>13334593.869999999</v>
      </c>
      <c r="X1845" s="159">
        <v>313905.87</v>
      </c>
      <c r="Y1845" s="159">
        <v>22912452.699999999</v>
      </c>
      <c r="Z1845" s="159">
        <v>10906164.439999999</v>
      </c>
      <c r="AA1845" s="159">
        <v>5735668.8600000003</v>
      </c>
      <c r="AB1845" s="159">
        <v>5170495.5799999991</v>
      </c>
      <c r="AC1845" s="159">
        <v>989704.4</v>
      </c>
      <c r="AD1845" s="159">
        <v>989704.4</v>
      </c>
      <c r="AE1845" s="159">
        <v>15810967.859999999</v>
      </c>
      <c r="AF1845" s="159">
        <v>3751336.68</v>
      </c>
      <c r="AG1845" s="159">
        <v>796657.41</v>
      </c>
      <c r="AH1845" s="159">
        <v>812161.94</v>
      </c>
      <c r="AI1845" s="159">
        <v>0</v>
      </c>
      <c r="AJ1845" s="159">
        <v>0</v>
      </c>
    </row>
    <row r="1846" spans="1:36">
      <c r="A1846" s="153">
        <v>24</v>
      </c>
      <c r="B1846" s="154">
        <v>15</v>
      </c>
      <c r="C1846" s="154">
        <v>8</v>
      </c>
      <c r="D1846" s="155">
        <v>2</v>
      </c>
      <c r="E1846" s="155" t="s">
        <v>556</v>
      </c>
      <c r="F1846" s="156" t="s">
        <v>5156</v>
      </c>
      <c r="G1846" s="156" t="s">
        <v>556</v>
      </c>
      <c r="H1846" s="156" t="s">
        <v>5160</v>
      </c>
      <c r="I1846" s="155">
        <v>2415082</v>
      </c>
      <c r="J1846" s="157" t="s">
        <v>1093</v>
      </c>
      <c r="K1846" s="157"/>
      <c r="L1846" s="155">
        <v>2022</v>
      </c>
      <c r="M1846" s="158">
        <v>5408</v>
      </c>
      <c r="N1846" s="159">
        <v>33433798.120000001</v>
      </c>
      <c r="O1846" s="159">
        <v>31815698.120000001</v>
      </c>
      <c r="P1846" s="159">
        <v>14503426.17</v>
      </c>
      <c r="Q1846" s="159">
        <v>5665094</v>
      </c>
      <c r="R1846" s="159">
        <v>8838332.1699999999</v>
      </c>
      <c r="S1846" s="159">
        <v>1618100</v>
      </c>
      <c r="T1846" s="159">
        <v>1118100</v>
      </c>
      <c r="U1846" s="159">
        <v>29161034.41</v>
      </c>
      <c r="V1846" s="159">
        <v>27801768.780000001</v>
      </c>
      <c r="W1846" s="159">
        <v>12275106.83</v>
      </c>
      <c r="X1846" s="159">
        <v>12495.6</v>
      </c>
      <c r="Y1846" s="159">
        <v>1359265.63</v>
      </c>
      <c r="Z1846" s="159">
        <v>10365022.26</v>
      </c>
      <c r="AA1846" s="159">
        <v>294336.64000000001</v>
      </c>
      <c r="AB1846" s="159">
        <v>10070685.619999999</v>
      </c>
      <c r="AC1846" s="159">
        <v>29469.07</v>
      </c>
      <c r="AD1846" s="159">
        <v>29469.07</v>
      </c>
      <c r="AE1846" s="159">
        <v>545606.86</v>
      </c>
      <c r="AF1846" s="159">
        <v>4013929.34</v>
      </c>
      <c r="AG1846" s="159">
        <v>451423.64</v>
      </c>
      <c r="AH1846" s="159">
        <v>123537.88</v>
      </c>
      <c r="AI1846" s="159">
        <v>0</v>
      </c>
      <c r="AJ1846" s="159">
        <v>0</v>
      </c>
    </row>
    <row r="1847" spans="1:36">
      <c r="A1847" s="153">
        <v>24</v>
      </c>
      <c r="B1847" s="154">
        <v>15</v>
      </c>
      <c r="C1847" s="154">
        <v>9</v>
      </c>
      <c r="D1847" s="155">
        <v>2</v>
      </c>
      <c r="E1847" s="155" t="s">
        <v>556</v>
      </c>
      <c r="F1847" s="156" t="s">
        <v>5156</v>
      </c>
      <c r="G1847" s="156" t="s">
        <v>556</v>
      </c>
      <c r="H1847" s="156" t="s">
        <v>5161</v>
      </c>
      <c r="I1847" s="155">
        <v>2415092</v>
      </c>
      <c r="J1847" s="157" t="s">
        <v>1092</v>
      </c>
      <c r="K1847" s="157"/>
      <c r="L1847" s="155">
        <v>2022</v>
      </c>
      <c r="M1847" s="158">
        <v>7693</v>
      </c>
      <c r="N1847" s="159">
        <v>48916993.020000003</v>
      </c>
      <c r="O1847" s="159">
        <v>41857216.909999996</v>
      </c>
      <c r="P1847" s="159">
        <v>21095513.68</v>
      </c>
      <c r="Q1847" s="159">
        <v>7079991</v>
      </c>
      <c r="R1847" s="159">
        <v>14015522.68</v>
      </c>
      <c r="S1847" s="159">
        <v>7059776.1100000003</v>
      </c>
      <c r="T1847" s="159">
        <v>654124.80000000005</v>
      </c>
      <c r="U1847" s="159">
        <v>46037583.289999999</v>
      </c>
      <c r="V1847" s="159">
        <v>39269970.450000003</v>
      </c>
      <c r="W1847" s="159">
        <v>15908064.41</v>
      </c>
      <c r="X1847" s="159">
        <v>110070.41</v>
      </c>
      <c r="Y1847" s="159">
        <v>6767612.8399999999</v>
      </c>
      <c r="Z1847" s="159">
        <v>10113604.82</v>
      </c>
      <c r="AA1847" s="159">
        <v>468500.1</v>
      </c>
      <c r="AB1847" s="159">
        <v>9645104.7200000007</v>
      </c>
      <c r="AC1847" s="159">
        <v>300000</v>
      </c>
      <c r="AD1847" s="159">
        <v>300000</v>
      </c>
      <c r="AE1847" s="159">
        <v>6168500.0999999996</v>
      </c>
      <c r="AF1847" s="159">
        <v>2587246.46</v>
      </c>
      <c r="AG1847" s="159">
        <v>401781.18</v>
      </c>
      <c r="AH1847" s="159">
        <v>427228.4</v>
      </c>
      <c r="AI1847" s="159">
        <v>0</v>
      </c>
      <c r="AJ1847" s="159">
        <v>0</v>
      </c>
    </row>
    <row r="1848" spans="1:36">
      <c r="A1848" s="153">
        <v>24</v>
      </c>
      <c r="B1848" s="154">
        <v>16</v>
      </c>
      <c r="C1848" s="154">
        <v>1</v>
      </c>
      <c r="D1848" s="155">
        <v>1</v>
      </c>
      <c r="E1848" s="155" t="s">
        <v>556</v>
      </c>
      <c r="F1848" s="156" t="s">
        <v>5162</v>
      </c>
      <c r="G1848" s="156" t="s">
        <v>556</v>
      </c>
      <c r="H1848" s="156" t="s">
        <v>5163</v>
      </c>
      <c r="I1848" s="155">
        <v>2416011</v>
      </c>
      <c r="J1848" s="157" t="s">
        <v>1091</v>
      </c>
      <c r="K1848" s="157"/>
      <c r="L1848" s="155">
        <v>2022</v>
      </c>
      <c r="M1848" s="158">
        <v>8451</v>
      </c>
      <c r="N1848" s="159">
        <v>37162658.049999997</v>
      </c>
      <c r="O1848" s="159">
        <v>35388862.509999998</v>
      </c>
      <c r="P1848" s="159">
        <v>16808146.350000001</v>
      </c>
      <c r="Q1848" s="159">
        <v>5671162</v>
      </c>
      <c r="R1848" s="159">
        <v>11136984.35</v>
      </c>
      <c r="S1848" s="159">
        <v>1773795.54</v>
      </c>
      <c r="T1848" s="159">
        <v>1034799.74</v>
      </c>
      <c r="U1848" s="159">
        <v>35368831.270000003</v>
      </c>
      <c r="V1848" s="159">
        <v>33224021.23</v>
      </c>
      <c r="W1848" s="159">
        <v>10584092.060000001</v>
      </c>
      <c r="X1848" s="159">
        <v>338851.15</v>
      </c>
      <c r="Y1848" s="159">
        <v>2144810.04</v>
      </c>
      <c r="Z1848" s="159">
        <v>1986415.54</v>
      </c>
      <c r="AA1848" s="159">
        <v>0</v>
      </c>
      <c r="AB1848" s="159">
        <v>1986415.54</v>
      </c>
      <c r="AC1848" s="159">
        <v>22840</v>
      </c>
      <c r="AD1848" s="159">
        <v>0</v>
      </c>
      <c r="AE1848" s="159">
        <v>7205000</v>
      </c>
      <c r="AF1848" s="159">
        <v>2164841.2799999998</v>
      </c>
      <c r="AG1848" s="159">
        <v>258062.31</v>
      </c>
      <c r="AH1848" s="159">
        <v>214870.62</v>
      </c>
      <c r="AI1848" s="159">
        <v>0</v>
      </c>
      <c r="AJ1848" s="159">
        <v>0</v>
      </c>
    </row>
    <row r="1849" spans="1:36">
      <c r="A1849" s="153">
        <v>24</v>
      </c>
      <c r="B1849" s="154">
        <v>16</v>
      </c>
      <c r="C1849" s="154">
        <v>2</v>
      </c>
      <c r="D1849" s="155">
        <v>1</v>
      </c>
      <c r="E1849" s="155" t="s">
        <v>556</v>
      </c>
      <c r="F1849" s="156" t="s">
        <v>5162</v>
      </c>
      <c r="G1849" s="156" t="s">
        <v>556</v>
      </c>
      <c r="H1849" s="156" t="s">
        <v>5164</v>
      </c>
      <c r="I1849" s="155">
        <v>2416021</v>
      </c>
      <c r="J1849" s="157" t="s">
        <v>1090</v>
      </c>
      <c r="K1849" s="157"/>
      <c r="L1849" s="155">
        <v>2022</v>
      </c>
      <c r="M1849" s="158">
        <v>48934</v>
      </c>
      <c r="N1849" s="159">
        <v>262085606.36000001</v>
      </c>
      <c r="O1849" s="159">
        <v>222596248.72999999</v>
      </c>
      <c r="P1849" s="159">
        <v>106585183.8</v>
      </c>
      <c r="Q1849" s="159">
        <v>33766091</v>
      </c>
      <c r="R1849" s="159">
        <v>72819092.799999997</v>
      </c>
      <c r="S1849" s="159">
        <v>39489357.630000003</v>
      </c>
      <c r="T1849" s="159">
        <v>5652930.8200000003</v>
      </c>
      <c r="U1849" s="159">
        <v>256410043.34</v>
      </c>
      <c r="V1849" s="159">
        <v>214881883.50999999</v>
      </c>
      <c r="W1849" s="159">
        <v>81500212.670000002</v>
      </c>
      <c r="X1849" s="159">
        <v>993639.39</v>
      </c>
      <c r="Y1849" s="159">
        <v>41528159.829999998</v>
      </c>
      <c r="Z1849" s="159">
        <v>19652309.940000001</v>
      </c>
      <c r="AA1849" s="159">
        <v>14000000</v>
      </c>
      <c r="AB1849" s="159">
        <v>5652309.9400000013</v>
      </c>
      <c r="AC1849" s="159">
        <v>15019612.390000001</v>
      </c>
      <c r="AD1849" s="159">
        <v>5457344.3899999997</v>
      </c>
      <c r="AE1849" s="159">
        <v>50562268</v>
      </c>
      <c r="AF1849" s="159">
        <v>7714365.2199999997</v>
      </c>
      <c r="AG1849" s="159">
        <v>1824034.17</v>
      </c>
      <c r="AH1849" s="159">
        <v>1843934.55</v>
      </c>
      <c r="AI1849" s="159">
        <v>0</v>
      </c>
      <c r="AJ1849" s="159">
        <v>0</v>
      </c>
    </row>
    <row r="1850" spans="1:36">
      <c r="A1850" s="153">
        <v>24</v>
      </c>
      <c r="B1850" s="154">
        <v>16</v>
      </c>
      <c r="C1850" s="154">
        <v>3</v>
      </c>
      <c r="D1850" s="155">
        <v>2</v>
      </c>
      <c r="E1850" s="155" t="s">
        <v>556</v>
      </c>
      <c r="F1850" s="156" t="s">
        <v>5165</v>
      </c>
      <c r="G1850" s="156" t="s">
        <v>556</v>
      </c>
      <c r="H1850" s="156" t="s">
        <v>5166</v>
      </c>
      <c r="I1850" s="155">
        <v>2416032</v>
      </c>
      <c r="J1850" s="157" t="s">
        <v>1089</v>
      </c>
      <c r="K1850" s="157"/>
      <c r="L1850" s="155">
        <v>2022</v>
      </c>
      <c r="M1850" s="158">
        <v>2583</v>
      </c>
      <c r="N1850" s="159">
        <v>15123780.970000001</v>
      </c>
      <c r="O1850" s="159">
        <v>12794035.869999999</v>
      </c>
      <c r="P1850" s="159">
        <v>9145521.1600000001</v>
      </c>
      <c r="Q1850" s="159">
        <v>4079522</v>
      </c>
      <c r="R1850" s="159">
        <v>5065999.16</v>
      </c>
      <c r="S1850" s="159">
        <v>2329745.1</v>
      </c>
      <c r="T1850" s="159">
        <v>462.96</v>
      </c>
      <c r="U1850" s="159">
        <v>12635830.390000001</v>
      </c>
      <c r="V1850" s="159">
        <v>12097334.68</v>
      </c>
      <c r="W1850" s="159">
        <v>5153882.93</v>
      </c>
      <c r="X1850" s="159">
        <v>55858.61</v>
      </c>
      <c r="Y1850" s="159">
        <v>538495.71</v>
      </c>
      <c r="Z1850" s="159">
        <v>785944.04</v>
      </c>
      <c r="AA1850" s="159">
        <v>0</v>
      </c>
      <c r="AB1850" s="159">
        <v>785944.04</v>
      </c>
      <c r="AC1850" s="159">
        <v>185253.89</v>
      </c>
      <c r="AD1850" s="159">
        <v>150000</v>
      </c>
      <c r="AE1850" s="159">
        <v>1857750</v>
      </c>
      <c r="AF1850" s="159">
        <v>696701.19</v>
      </c>
      <c r="AG1850" s="159">
        <v>143948.94</v>
      </c>
      <c r="AH1850" s="159">
        <v>263896.33</v>
      </c>
      <c r="AI1850" s="159">
        <v>0</v>
      </c>
      <c r="AJ1850" s="159">
        <v>0</v>
      </c>
    </row>
    <row r="1851" spans="1:36">
      <c r="A1851" s="153">
        <v>24</v>
      </c>
      <c r="B1851" s="154">
        <v>16</v>
      </c>
      <c r="C1851" s="154">
        <v>4</v>
      </c>
      <c r="D1851" s="155">
        <v>2</v>
      </c>
      <c r="E1851" s="155" t="s">
        <v>556</v>
      </c>
      <c r="F1851" s="156" t="s">
        <v>5165</v>
      </c>
      <c r="G1851" s="156" t="s">
        <v>556</v>
      </c>
      <c r="H1851" s="156" t="s">
        <v>5167</v>
      </c>
      <c r="I1851" s="155">
        <v>2416042</v>
      </c>
      <c r="J1851" s="157" t="s">
        <v>1088</v>
      </c>
      <c r="K1851" s="157"/>
      <c r="L1851" s="155">
        <v>2022</v>
      </c>
      <c r="M1851" s="158">
        <v>6289</v>
      </c>
      <c r="N1851" s="159">
        <v>36971030.399999999</v>
      </c>
      <c r="O1851" s="159">
        <v>31328845.359999999</v>
      </c>
      <c r="P1851" s="159">
        <v>21143508.109999999</v>
      </c>
      <c r="Q1851" s="159">
        <v>11031008</v>
      </c>
      <c r="R1851" s="159">
        <v>10112500.109999999</v>
      </c>
      <c r="S1851" s="159">
        <v>5642185.04</v>
      </c>
      <c r="T1851" s="159">
        <v>88395.12</v>
      </c>
      <c r="U1851" s="159">
        <v>36588856.990000002</v>
      </c>
      <c r="V1851" s="159">
        <v>29629643.289999999</v>
      </c>
      <c r="W1851" s="159">
        <v>10113513.09</v>
      </c>
      <c r="X1851" s="159">
        <v>116670.41</v>
      </c>
      <c r="Y1851" s="159">
        <v>6959213.7000000002</v>
      </c>
      <c r="Z1851" s="159">
        <v>4073042.87</v>
      </c>
      <c r="AA1851" s="159">
        <v>384275.48</v>
      </c>
      <c r="AB1851" s="159">
        <v>3688767.39</v>
      </c>
      <c r="AC1851" s="159">
        <v>381011</v>
      </c>
      <c r="AD1851" s="159">
        <v>331680</v>
      </c>
      <c r="AE1851" s="159">
        <v>4683447.72</v>
      </c>
      <c r="AF1851" s="159">
        <v>1699202.07</v>
      </c>
      <c r="AG1851" s="159">
        <v>113979.84</v>
      </c>
      <c r="AH1851" s="159">
        <v>184419.38</v>
      </c>
      <c r="AI1851" s="159">
        <v>0</v>
      </c>
      <c r="AJ1851" s="159">
        <v>547.99</v>
      </c>
    </row>
    <row r="1852" spans="1:36">
      <c r="A1852" s="153">
        <v>24</v>
      </c>
      <c r="B1852" s="154">
        <v>16</v>
      </c>
      <c r="C1852" s="154">
        <v>5</v>
      </c>
      <c r="D1852" s="155">
        <v>3</v>
      </c>
      <c r="E1852" s="155" t="s">
        <v>556</v>
      </c>
      <c r="F1852" s="156" t="s">
        <v>5168</v>
      </c>
      <c r="G1852" s="156" t="s">
        <v>556</v>
      </c>
      <c r="H1852" s="156" t="s">
        <v>5169</v>
      </c>
      <c r="I1852" s="155">
        <v>2416053</v>
      </c>
      <c r="J1852" s="157" t="s">
        <v>1087</v>
      </c>
      <c r="K1852" s="157"/>
      <c r="L1852" s="155">
        <v>2022</v>
      </c>
      <c r="M1852" s="158">
        <v>15873</v>
      </c>
      <c r="N1852" s="159">
        <v>81574627.019999996</v>
      </c>
      <c r="O1852" s="159">
        <v>68645172.280000001</v>
      </c>
      <c r="P1852" s="159">
        <v>34528393.609999999</v>
      </c>
      <c r="Q1852" s="159">
        <v>12896502</v>
      </c>
      <c r="R1852" s="159">
        <v>21631891.609999999</v>
      </c>
      <c r="S1852" s="159">
        <v>12929454.74</v>
      </c>
      <c r="T1852" s="159">
        <v>3004600.2</v>
      </c>
      <c r="U1852" s="159">
        <v>81183239.230000004</v>
      </c>
      <c r="V1852" s="159">
        <v>65225219.07</v>
      </c>
      <c r="W1852" s="159">
        <v>21789973.760000002</v>
      </c>
      <c r="X1852" s="159">
        <v>914131.35</v>
      </c>
      <c r="Y1852" s="159">
        <v>15958020.16</v>
      </c>
      <c r="Z1852" s="159">
        <v>7653261.7599999998</v>
      </c>
      <c r="AA1852" s="159">
        <v>6269000</v>
      </c>
      <c r="AB1852" s="159">
        <v>1384261.7599999998</v>
      </c>
      <c r="AC1852" s="159">
        <v>3140966.82</v>
      </c>
      <c r="AD1852" s="159">
        <v>3069992.08</v>
      </c>
      <c r="AE1852" s="159">
        <v>40559432.880000003</v>
      </c>
      <c r="AF1852" s="159">
        <v>3419953.21</v>
      </c>
      <c r="AG1852" s="159">
        <v>213326.85</v>
      </c>
      <c r="AH1852" s="159">
        <v>149928.19</v>
      </c>
      <c r="AI1852" s="159">
        <v>0</v>
      </c>
      <c r="AJ1852" s="159">
        <v>0</v>
      </c>
    </row>
    <row r="1853" spans="1:36">
      <c r="A1853" s="153">
        <v>24</v>
      </c>
      <c r="B1853" s="154">
        <v>16</v>
      </c>
      <c r="C1853" s="154">
        <v>6</v>
      </c>
      <c r="D1853" s="155">
        <v>3</v>
      </c>
      <c r="E1853" s="155" t="s">
        <v>556</v>
      </c>
      <c r="F1853" s="156" t="s">
        <v>5168</v>
      </c>
      <c r="G1853" s="156" t="s">
        <v>556</v>
      </c>
      <c r="H1853" s="156" t="s">
        <v>5170</v>
      </c>
      <c r="I1853" s="155">
        <v>2416063</v>
      </c>
      <c r="J1853" s="157" t="s">
        <v>1086</v>
      </c>
      <c r="K1853" s="157"/>
      <c r="L1853" s="155">
        <v>2022</v>
      </c>
      <c r="M1853" s="158">
        <v>9046</v>
      </c>
      <c r="N1853" s="159">
        <v>52937087.950000003</v>
      </c>
      <c r="O1853" s="159">
        <v>40635507.439999998</v>
      </c>
      <c r="P1853" s="159">
        <v>20725698.869999997</v>
      </c>
      <c r="Q1853" s="159">
        <v>8669341</v>
      </c>
      <c r="R1853" s="159">
        <v>12056357.869999999</v>
      </c>
      <c r="S1853" s="159">
        <v>12301580.51</v>
      </c>
      <c r="T1853" s="159">
        <v>1624705.89</v>
      </c>
      <c r="U1853" s="159">
        <v>47689488.340000004</v>
      </c>
      <c r="V1853" s="159">
        <v>39112703.130000003</v>
      </c>
      <c r="W1853" s="159">
        <v>14571368.48</v>
      </c>
      <c r="X1853" s="159">
        <v>303666.34000000003</v>
      </c>
      <c r="Y1853" s="159">
        <v>8576785.2100000009</v>
      </c>
      <c r="Z1853" s="159">
        <v>2567888.04</v>
      </c>
      <c r="AA1853" s="159">
        <v>0</v>
      </c>
      <c r="AB1853" s="159">
        <v>2567888.04</v>
      </c>
      <c r="AC1853" s="159">
        <v>1150406.5</v>
      </c>
      <c r="AD1853" s="159">
        <v>1150406.5</v>
      </c>
      <c r="AE1853" s="159">
        <v>12800000</v>
      </c>
      <c r="AF1853" s="159">
        <v>1522804.31</v>
      </c>
      <c r="AG1853" s="159">
        <v>308860.69</v>
      </c>
      <c r="AH1853" s="159">
        <v>142753.35999999999</v>
      </c>
      <c r="AI1853" s="159">
        <v>0</v>
      </c>
      <c r="AJ1853" s="159">
        <v>0</v>
      </c>
    </row>
    <row r="1854" spans="1:36">
      <c r="A1854" s="153">
        <v>24</v>
      </c>
      <c r="B1854" s="154">
        <v>16</v>
      </c>
      <c r="C1854" s="154">
        <v>7</v>
      </c>
      <c r="D1854" s="155">
        <v>3</v>
      </c>
      <c r="E1854" s="155" t="s">
        <v>556</v>
      </c>
      <c r="F1854" s="156" t="s">
        <v>5168</v>
      </c>
      <c r="G1854" s="156" t="s">
        <v>556</v>
      </c>
      <c r="H1854" s="156" t="s">
        <v>5171</v>
      </c>
      <c r="I1854" s="155">
        <v>2416073</v>
      </c>
      <c r="J1854" s="157" t="s">
        <v>1085</v>
      </c>
      <c r="K1854" s="157"/>
      <c r="L1854" s="155">
        <v>2022</v>
      </c>
      <c r="M1854" s="158">
        <v>8529</v>
      </c>
      <c r="N1854" s="159">
        <v>43782455.990000002</v>
      </c>
      <c r="O1854" s="159">
        <v>39449888.060000002</v>
      </c>
      <c r="P1854" s="159">
        <v>24191492.66</v>
      </c>
      <c r="Q1854" s="159">
        <v>11313370</v>
      </c>
      <c r="R1854" s="159">
        <v>12878122.66</v>
      </c>
      <c r="S1854" s="159">
        <v>4332567.93</v>
      </c>
      <c r="T1854" s="159">
        <v>791084</v>
      </c>
      <c r="U1854" s="159">
        <v>42732222.850000001</v>
      </c>
      <c r="V1854" s="159">
        <v>37177581.880000003</v>
      </c>
      <c r="W1854" s="159">
        <v>14466849.93</v>
      </c>
      <c r="X1854" s="159">
        <v>261448.95</v>
      </c>
      <c r="Y1854" s="159">
        <v>5554640.9699999997</v>
      </c>
      <c r="Z1854" s="159">
        <v>4707325</v>
      </c>
      <c r="AA1854" s="159">
        <v>4432000</v>
      </c>
      <c r="AB1854" s="159">
        <v>275325</v>
      </c>
      <c r="AC1854" s="159">
        <v>5034948</v>
      </c>
      <c r="AD1854" s="159">
        <v>4432000</v>
      </c>
      <c r="AE1854" s="159">
        <v>11340609</v>
      </c>
      <c r="AF1854" s="159">
        <v>2272306.1800000002</v>
      </c>
      <c r="AG1854" s="159">
        <v>164549.79</v>
      </c>
      <c r="AH1854" s="159">
        <v>164918.23000000001</v>
      </c>
      <c r="AI1854" s="159">
        <v>0</v>
      </c>
      <c r="AJ1854" s="159">
        <v>0</v>
      </c>
    </row>
    <row r="1855" spans="1:36">
      <c r="A1855" s="153">
        <v>24</v>
      </c>
      <c r="B1855" s="154">
        <v>16</v>
      </c>
      <c r="C1855" s="154">
        <v>8</v>
      </c>
      <c r="D1855" s="155">
        <v>3</v>
      </c>
      <c r="E1855" s="155" t="s">
        <v>556</v>
      </c>
      <c r="F1855" s="156" t="s">
        <v>5168</v>
      </c>
      <c r="G1855" s="156" t="s">
        <v>556</v>
      </c>
      <c r="H1855" s="156" t="s">
        <v>5172</v>
      </c>
      <c r="I1855" s="155">
        <v>2416083</v>
      </c>
      <c r="J1855" s="157" t="s">
        <v>1084</v>
      </c>
      <c r="K1855" s="157"/>
      <c r="L1855" s="155">
        <v>2022</v>
      </c>
      <c r="M1855" s="158">
        <v>7621</v>
      </c>
      <c r="N1855" s="159">
        <v>43595421.960000001</v>
      </c>
      <c r="O1855" s="159">
        <v>35748197.810000002</v>
      </c>
      <c r="P1855" s="159">
        <v>21266001.32</v>
      </c>
      <c r="Q1855" s="159">
        <v>9371354</v>
      </c>
      <c r="R1855" s="159">
        <v>11894647.32</v>
      </c>
      <c r="S1855" s="159">
        <v>7847224.1500000004</v>
      </c>
      <c r="T1855" s="159">
        <v>16110</v>
      </c>
      <c r="U1855" s="159">
        <v>38968643.32</v>
      </c>
      <c r="V1855" s="159">
        <v>33092533.16</v>
      </c>
      <c r="W1855" s="159">
        <v>8279558.8600000003</v>
      </c>
      <c r="X1855" s="159">
        <v>210971.79</v>
      </c>
      <c r="Y1855" s="159">
        <v>5876110.1600000001</v>
      </c>
      <c r="Z1855" s="159">
        <v>4113477.04</v>
      </c>
      <c r="AA1855" s="159">
        <v>2055703</v>
      </c>
      <c r="AB1855" s="159">
        <v>2057774.04</v>
      </c>
      <c r="AC1855" s="159">
        <v>6704745</v>
      </c>
      <c r="AD1855" s="159">
        <v>315000</v>
      </c>
      <c r="AE1855" s="159">
        <v>8409900.0299999993</v>
      </c>
      <c r="AF1855" s="159">
        <v>2655664.65</v>
      </c>
      <c r="AG1855" s="159">
        <v>141680</v>
      </c>
      <c r="AH1855" s="159">
        <v>207283.99</v>
      </c>
      <c r="AI1855" s="159">
        <v>0</v>
      </c>
      <c r="AJ1855" s="159">
        <v>0</v>
      </c>
    </row>
    <row r="1856" spans="1:36">
      <c r="A1856" s="153">
        <v>24</v>
      </c>
      <c r="B1856" s="154">
        <v>16</v>
      </c>
      <c r="C1856" s="154">
        <v>9</v>
      </c>
      <c r="D1856" s="155">
        <v>2</v>
      </c>
      <c r="E1856" s="155" t="s">
        <v>556</v>
      </c>
      <c r="F1856" s="156" t="s">
        <v>5165</v>
      </c>
      <c r="G1856" s="156" t="s">
        <v>556</v>
      </c>
      <c r="H1856" s="156" t="s">
        <v>5173</v>
      </c>
      <c r="I1856" s="155">
        <v>2416092</v>
      </c>
      <c r="J1856" s="157" t="s">
        <v>1083</v>
      </c>
      <c r="K1856" s="157"/>
      <c r="L1856" s="155">
        <v>2022</v>
      </c>
      <c r="M1856" s="158">
        <v>5232</v>
      </c>
      <c r="N1856" s="159">
        <v>29411607.629999999</v>
      </c>
      <c r="O1856" s="159">
        <v>25088722.84</v>
      </c>
      <c r="P1856" s="159">
        <v>14244907.17</v>
      </c>
      <c r="Q1856" s="159">
        <v>6911020</v>
      </c>
      <c r="R1856" s="159">
        <v>7333887.1699999999</v>
      </c>
      <c r="S1856" s="159">
        <v>4322884.79</v>
      </c>
      <c r="T1856" s="159">
        <v>27076.400000000001</v>
      </c>
      <c r="U1856" s="159">
        <v>29478704.27</v>
      </c>
      <c r="V1856" s="159">
        <v>22340226.219999999</v>
      </c>
      <c r="W1856" s="159">
        <v>8700525.3000000007</v>
      </c>
      <c r="X1856" s="159">
        <v>60311.64</v>
      </c>
      <c r="Y1856" s="159">
        <v>7138478.0499999998</v>
      </c>
      <c r="Z1856" s="159">
        <v>4440530.3</v>
      </c>
      <c r="AA1856" s="159">
        <v>970322.45</v>
      </c>
      <c r="AB1856" s="159">
        <v>3470207.8499999996</v>
      </c>
      <c r="AC1856" s="159">
        <v>300729.5</v>
      </c>
      <c r="AD1856" s="159">
        <v>279383</v>
      </c>
      <c r="AE1856" s="159">
        <v>2005441.72</v>
      </c>
      <c r="AF1856" s="159">
        <v>2748496.62</v>
      </c>
      <c r="AG1856" s="159">
        <v>110422.53</v>
      </c>
      <c r="AH1856" s="159">
        <v>109458.48</v>
      </c>
      <c r="AI1856" s="159">
        <v>0</v>
      </c>
      <c r="AJ1856" s="159">
        <v>0</v>
      </c>
    </row>
    <row r="1857" spans="1:36">
      <c r="A1857" s="153">
        <v>24</v>
      </c>
      <c r="B1857" s="154">
        <v>16</v>
      </c>
      <c r="C1857" s="154">
        <v>10</v>
      </c>
      <c r="D1857" s="155">
        <v>2</v>
      </c>
      <c r="E1857" s="155" t="s">
        <v>556</v>
      </c>
      <c r="F1857" s="156" t="s">
        <v>5165</v>
      </c>
      <c r="G1857" s="156" t="s">
        <v>556</v>
      </c>
      <c r="H1857" s="156" t="s">
        <v>5174</v>
      </c>
      <c r="I1857" s="155">
        <v>2416102</v>
      </c>
      <c r="J1857" s="157" t="s">
        <v>1082</v>
      </c>
      <c r="K1857" s="157"/>
      <c r="L1857" s="155">
        <v>2022</v>
      </c>
      <c r="M1857" s="158">
        <v>4579</v>
      </c>
      <c r="N1857" s="159">
        <v>23982681.620000001</v>
      </c>
      <c r="O1857" s="159">
        <v>22676505.260000002</v>
      </c>
      <c r="P1857" s="159">
        <v>16982694.809999999</v>
      </c>
      <c r="Q1857" s="159">
        <v>8900376</v>
      </c>
      <c r="R1857" s="159">
        <v>8082318.8099999996</v>
      </c>
      <c r="S1857" s="159">
        <v>1306176.3600000001</v>
      </c>
      <c r="T1857" s="159">
        <v>10700</v>
      </c>
      <c r="U1857" s="159">
        <v>25751483.350000001</v>
      </c>
      <c r="V1857" s="159">
        <v>20320622.440000001</v>
      </c>
      <c r="W1857" s="159">
        <v>7266155.1100000003</v>
      </c>
      <c r="X1857" s="159">
        <v>0</v>
      </c>
      <c r="Y1857" s="159">
        <v>5430860.9100000001</v>
      </c>
      <c r="Z1857" s="159">
        <v>6183829.2800000003</v>
      </c>
      <c r="AA1857" s="159">
        <v>615000</v>
      </c>
      <c r="AB1857" s="159">
        <v>5568829.2800000003</v>
      </c>
      <c r="AC1857" s="159">
        <v>6360</v>
      </c>
      <c r="AD1857" s="159">
        <v>0</v>
      </c>
      <c r="AE1857" s="159">
        <v>615000</v>
      </c>
      <c r="AF1857" s="159">
        <v>2355882.8199999998</v>
      </c>
      <c r="AG1857" s="159">
        <v>127434.84</v>
      </c>
      <c r="AH1857" s="159">
        <v>127434.98</v>
      </c>
      <c r="AI1857" s="159">
        <v>0</v>
      </c>
      <c r="AJ1857" s="159">
        <v>0</v>
      </c>
    </row>
    <row r="1858" spans="1:36">
      <c r="A1858" s="153">
        <v>24</v>
      </c>
      <c r="B1858" s="154">
        <v>17</v>
      </c>
      <c r="C1858" s="154">
        <v>1</v>
      </c>
      <c r="D1858" s="155">
        <v>1</v>
      </c>
      <c r="E1858" s="155" t="s">
        <v>556</v>
      </c>
      <c r="F1858" s="156" t="s">
        <v>5175</v>
      </c>
      <c r="G1858" s="156" t="s">
        <v>556</v>
      </c>
      <c r="H1858" s="156" t="s">
        <v>5176</v>
      </c>
      <c r="I1858" s="155">
        <v>2417011</v>
      </c>
      <c r="J1858" s="157" t="s">
        <v>1081</v>
      </c>
      <c r="K1858" s="157"/>
      <c r="L1858" s="155">
        <v>2022</v>
      </c>
      <c r="M1858" s="158">
        <v>30951</v>
      </c>
      <c r="N1858" s="159">
        <v>171454016.83000001</v>
      </c>
      <c r="O1858" s="159">
        <v>167361088.44</v>
      </c>
      <c r="P1858" s="159">
        <v>72377516.069999993</v>
      </c>
      <c r="Q1858" s="159">
        <v>23103086</v>
      </c>
      <c r="R1858" s="159">
        <v>49274430.07</v>
      </c>
      <c r="S1858" s="159">
        <v>4092928.39</v>
      </c>
      <c r="T1858" s="159">
        <v>650856.98</v>
      </c>
      <c r="U1858" s="159">
        <v>170448519.16</v>
      </c>
      <c r="V1858" s="159">
        <v>161281469.47999999</v>
      </c>
      <c r="W1858" s="159">
        <v>57924140.200000003</v>
      </c>
      <c r="X1858" s="159">
        <v>65047.4</v>
      </c>
      <c r="Y1858" s="159">
        <v>9167049.6799999997</v>
      </c>
      <c r="Z1858" s="159">
        <v>24242673.210000001</v>
      </c>
      <c r="AA1858" s="159">
        <v>20000000</v>
      </c>
      <c r="AB1858" s="159">
        <v>4242673.2100000009</v>
      </c>
      <c r="AC1858" s="159">
        <v>9900000</v>
      </c>
      <c r="AD1858" s="159">
        <v>9900000</v>
      </c>
      <c r="AE1858" s="159">
        <v>20000000</v>
      </c>
      <c r="AF1858" s="159">
        <v>6079618.96</v>
      </c>
      <c r="AG1858" s="159">
        <v>346448.98</v>
      </c>
      <c r="AH1858" s="159">
        <v>314375.08</v>
      </c>
      <c r="AI1858" s="159">
        <v>0</v>
      </c>
      <c r="AJ1858" s="159">
        <v>0</v>
      </c>
    </row>
    <row r="1859" spans="1:36">
      <c r="A1859" s="153">
        <v>24</v>
      </c>
      <c r="B1859" s="154">
        <v>17</v>
      </c>
      <c r="C1859" s="154">
        <v>2</v>
      </c>
      <c r="D1859" s="155">
        <v>2</v>
      </c>
      <c r="E1859" s="155" t="s">
        <v>556</v>
      </c>
      <c r="F1859" s="156" t="s">
        <v>5177</v>
      </c>
      <c r="G1859" s="156" t="s">
        <v>556</v>
      </c>
      <c r="H1859" s="156" t="s">
        <v>5178</v>
      </c>
      <c r="I1859" s="155">
        <v>2417022</v>
      </c>
      <c r="J1859" s="157" t="s">
        <v>1080</v>
      </c>
      <c r="K1859" s="157"/>
      <c r="L1859" s="155">
        <v>2022</v>
      </c>
      <c r="M1859" s="158">
        <v>6700</v>
      </c>
      <c r="N1859" s="159">
        <v>33576721.200000003</v>
      </c>
      <c r="O1859" s="159">
        <v>32461654.109999999</v>
      </c>
      <c r="P1859" s="159">
        <v>14460177.99</v>
      </c>
      <c r="Q1859" s="159">
        <v>5075115</v>
      </c>
      <c r="R1859" s="159">
        <v>9385062.9900000002</v>
      </c>
      <c r="S1859" s="159">
        <v>1115067.0900000001</v>
      </c>
      <c r="T1859" s="159">
        <v>114829.49</v>
      </c>
      <c r="U1859" s="159">
        <v>30128426.120000001</v>
      </c>
      <c r="V1859" s="159">
        <v>29727685.109999999</v>
      </c>
      <c r="W1859" s="159">
        <v>12607600.130000001</v>
      </c>
      <c r="X1859" s="159">
        <v>275879.57</v>
      </c>
      <c r="Y1859" s="159">
        <v>400741.01</v>
      </c>
      <c r="Z1859" s="159">
        <v>133565.78</v>
      </c>
      <c r="AA1859" s="159">
        <v>0</v>
      </c>
      <c r="AB1859" s="159">
        <v>133565.78</v>
      </c>
      <c r="AC1859" s="159">
        <v>1645009.35</v>
      </c>
      <c r="AD1859" s="159">
        <v>1645009.35</v>
      </c>
      <c r="AE1859" s="159">
        <v>7982240</v>
      </c>
      <c r="AF1859" s="159">
        <v>2733969</v>
      </c>
      <c r="AG1859" s="159">
        <v>97370.4</v>
      </c>
      <c r="AH1859" s="159">
        <v>97370.4</v>
      </c>
      <c r="AI1859" s="159">
        <v>0</v>
      </c>
      <c r="AJ1859" s="159">
        <v>0</v>
      </c>
    </row>
    <row r="1860" spans="1:36">
      <c r="A1860" s="153">
        <v>24</v>
      </c>
      <c r="B1860" s="154">
        <v>17</v>
      </c>
      <c r="C1860" s="154">
        <v>3</v>
      </c>
      <c r="D1860" s="155">
        <v>2</v>
      </c>
      <c r="E1860" s="155" t="s">
        <v>556</v>
      </c>
      <c r="F1860" s="156" t="s">
        <v>5177</v>
      </c>
      <c r="G1860" s="156" t="s">
        <v>556</v>
      </c>
      <c r="H1860" s="156" t="s">
        <v>5179</v>
      </c>
      <c r="I1860" s="155">
        <v>2417032</v>
      </c>
      <c r="J1860" s="157" t="s">
        <v>1079</v>
      </c>
      <c r="K1860" s="157"/>
      <c r="L1860" s="155">
        <v>2022</v>
      </c>
      <c r="M1860" s="158">
        <v>6268</v>
      </c>
      <c r="N1860" s="159">
        <v>34512712.520000003</v>
      </c>
      <c r="O1860" s="159">
        <v>30675878.809999999</v>
      </c>
      <c r="P1860" s="159">
        <v>19187869.759999998</v>
      </c>
      <c r="Q1860" s="159">
        <v>7872414</v>
      </c>
      <c r="R1860" s="159">
        <v>11315455.76</v>
      </c>
      <c r="S1860" s="159">
        <v>3836833.71</v>
      </c>
      <c r="T1860" s="159">
        <v>85100</v>
      </c>
      <c r="U1860" s="159">
        <v>32871251.219999999</v>
      </c>
      <c r="V1860" s="159">
        <v>28413705.620000001</v>
      </c>
      <c r="W1860" s="159">
        <v>9553185.9000000004</v>
      </c>
      <c r="X1860" s="159">
        <v>101915.62</v>
      </c>
      <c r="Y1860" s="159">
        <v>4457545.5999999996</v>
      </c>
      <c r="Z1860" s="159">
        <v>2774806.99</v>
      </c>
      <c r="AA1860" s="159">
        <v>2485000</v>
      </c>
      <c r="AB1860" s="159">
        <v>289806.99000000022</v>
      </c>
      <c r="AC1860" s="159">
        <v>249050</v>
      </c>
      <c r="AD1860" s="159">
        <v>249050</v>
      </c>
      <c r="AE1860" s="159">
        <v>8175499</v>
      </c>
      <c r="AF1860" s="159">
        <v>2262173.19</v>
      </c>
      <c r="AG1860" s="159">
        <v>114999.72</v>
      </c>
      <c r="AH1860" s="159">
        <v>114999.72</v>
      </c>
      <c r="AI1860" s="159">
        <v>0</v>
      </c>
      <c r="AJ1860" s="159">
        <v>0</v>
      </c>
    </row>
    <row r="1861" spans="1:36">
      <c r="A1861" s="153">
        <v>24</v>
      </c>
      <c r="B1861" s="154">
        <v>17</v>
      </c>
      <c r="C1861" s="154">
        <v>4</v>
      </c>
      <c r="D1861" s="155">
        <v>2</v>
      </c>
      <c r="E1861" s="155" t="s">
        <v>556</v>
      </c>
      <c r="F1861" s="156" t="s">
        <v>5177</v>
      </c>
      <c r="G1861" s="156" t="s">
        <v>556</v>
      </c>
      <c r="H1861" s="156" t="s">
        <v>5180</v>
      </c>
      <c r="I1861" s="155">
        <v>2417042</v>
      </c>
      <c r="J1861" s="157" t="s">
        <v>1078</v>
      </c>
      <c r="K1861" s="157"/>
      <c r="L1861" s="155">
        <v>2022</v>
      </c>
      <c r="M1861" s="158">
        <v>13207</v>
      </c>
      <c r="N1861" s="159">
        <v>69479364.890000001</v>
      </c>
      <c r="O1861" s="159">
        <v>64816277.630000003</v>
      </c>
      <c r="P1861" s="159">
        <v>41782184.079999998</v>
      </c>
      <c r="Q1861" s="159">
        <v>19189852</v>
      </c>
      <c r="R1861" s="159">
        <v>22592332.079999998</v>
      </c>
      <c r="S1861" s="159">
        <v>4663087.26</v>
      </c>
      <c r="T1861" s="159">
        <v>9312</v>
      </c>
      <c r="U1861" s="159">
        <v>64006208.740000002</v>
      </c>
      <c r="V1861" s="159">
        <v>58023693.25</v>
      </c>
      <c r="W1861" s="159">
        <v>21379325.030000001</v>
      </c>
      <c r="X1861" s="159">
        <v>370503.35</v>
      </c>
      <c r="Y1861" s="159">
        <v>5982515.4900000002</v>
      </c>
      <c r="Z1861" s="159">
        <v>0</v>
      </c>
      <c r="AA1861" s="159">
        <v>0</v>
      </c>
      <c r="AB1861" s="159">
        <v>0</v>
      </c>
      <c r="AC1861" s="159">
        <v>4155589.71</v>
      </c>
      <c r="AD1861" s="159">
        <v>1942610</v>
      </c>
      <c r="AE1861" s="159">
        <v>15560585</v>
      </c>
      <c r="AF1861" s="159">
        <v>6792584.3799999999</v>
      </c>
      <c r="AG1861" s="159">
        <v>477434.17</v>
      </c>
      <c r="AH1861" s="159">
        <v>683355.01</v>
      </c>
      <c r="AI1861" s="159">
        <v>0</v>
      </c>
      <c r="AJ1861" s="159">
        <v>0</v>
      </c>
    </row>
    <row r="1862" spans="1:36">
      <c r="A1862" s="153">
        <v>24</v>
      </c>
      <c r="B1862" s="154">
        <v>17</v>
      </c>
      <c r="C1862" s="154">
        <v>5</v>
      </c>
      <c r="D1862" s="155">
        <v>2</v>
      </c>
      <c r="E1862" s="155" t="s">
        <v>556</v>
      </c>
      <c r="F1862" s="156" t="s">
        <v>5177</v>
      </c>
      <c r="G1862" s="156" t="s">
        <v>556</v>
      </c>
      <c r="H1862" s="156" t="s">
        <v>5181</v>
      </c>
      <c r="I1862" s="155">
        <v>2417052</v>
      </c>
      <c r="J1862" s="157" t="s">
        <v>1077</v>
      </c>
      <c r="K1862" s="157"/>
      <c r="L1862" s="155">
        <v>2022</v>
      </c>
      <c r="M1862" s="158">
        <v>2362</v>
      </c>
      <c r="N1862" s="159">
        <v>15772385.17</v>
      </c>
      <c r="O1862" s="159">
        <v>14799544.289999999</v>
      </c>
      <c r="P1862" s="159">
        <v>11095346.16</v>
      </c>
      <c r="Q1862" s="159">
        <v>7055801</v>
      </c>
      <c r="R1862" s="159">
        <v>4039545.16</v>
      </c>
      <c r="S1862" s="159">
        <v>972840.88</v>
      </c>
      <c r="T1862" s="159">
        <v>12840.88</v>
      </c>
      <c r="U1862" s="159">
        <v>14714406.539999999</v>
      </c>
      <c r="V1862" s="159">
        <v>14157240</v>
      </c>
      <c r="W1862" s="159">
        <v>3693746.87</v>
      </c>
      <c r="X1862" s="159">
        <v>9832.9599999999991</v>
      </c>
      <c r="Y1862" s="159">
        <v>557166.54</v>
      </c>
      <c r="Z1862" s="159">
        <v>548608.25</v>
      </c>
      <c r="AA1862" s="159">
        <v>0</v>
      </c>
      <c r="AB1862" s="159">
        <v>548608.25</v>
      </c>
      <c r="AC1862" s="159">
        <v>1155000</v>
      </c>
      <c r="AD1862" s="159">
        <v>255000</v>
      </c>
      <c r="AE1862" s="159">
        <v>288750</v>
      </c>
      <c r="AF1862" s="159">
        <v>642304.29</v>
      </c>
      <c r="AG1862" s="159">
        <v>402492.45</v>
      </c>
      <c r="AH1862" s="159">
        <v>427057.31</v>
      </c>
      <c r="AI1862" s="159">
        <v>0</v>
      </c>
      <c r="AJ1862" s="159">
        <v>0</v>
      </c>
    </row>
    <row r="1863" spans="1:36">
      <c r="A1863" s="153">
        <v>24</v>
      </c>
      <c r="B1863" s="154">
        <v>17</v>
      </c>
      <c r="C1863" s="154">
        <v>6</v>
      </c>
      <c r="D1863" s="155">
        <v>2</v>
      </c>
      <c r="E1863" s="155" t="s">
        <v>556</v>
      </c>
      <c r="F1863" s="156" t="s">
        <v>5177</v>
      </c>
      <c r="G1863" s="156" t="s">
        <v>556</v>
      </c>
      <c r="H1863" s="156" t="s">
        <v>5182</v>
      </c>
      <c r="I1863" s="155">
        <v>2417062</v>
      </c>
      <c r="J1863" s="157" t="s">
        <v>1076</v>
      </c>
      <c r="K1863" s="157"/>
      <c r="L1863" s="155">
        <v>2022</v>
      </c>
      <c r="M1863" s="158">
        <v>10875</v>
      </c>
      <c r="N1863" s="159">
        <v>57566322.25</v>
      </c>
      <c r="O1863" s="159">
        <v>55302333.689999998</v>
      </c>
      <c r="P1863" s="159">
        <v>35143218.700000003</v>
      </c>
      <c r="Q1863" s="159">
        <v>16011322</v>
      </c>
      <c r="R1863" s="159">
        <v>19131896.699999999</v>
      </c>
      <c r="S1863" s="159">
        <v>2263988.56</v>
      </c>
      <c r="T1863" s="159">
        <v>42498.45</v>
      </c>
      <c r="U1863" s="159">
        <v>54046922.490000002</v>
      </c>
      <c r="V1863" s="159">
        <v>50512502.090000004</v>
      </c>
      <c r="W1863" s="159">
        <v>19264667.149999999</v>
      </c>
      <c r="X1863" s="159">
        <v>437595.8</v>
      </c>
      <c r="Y1863" s="159">
        <v>3534420.4</v>
      </c>
      <c r="Z1863" s="159">
        <v>1411293.37</v>
      </c>
      <c r="AA1863" s="159">
        <v>0</v>
      </c>
      <c r="AB1863" s="159">
        <v>1411293.37</v>
      </c>
      <c r="AC1863" s="159">
        <v>1014144</v>
      </c>
      <c r="AD1863" s="159">
        <v>1014144</v>
      </c>
      <c r="AE1863" s="159">
        <v>12458260</v>
      </c>
      <c r="AF1863" s="159">
        <v>4789831.5999999996</v>
      </c>
      <c r="AG1863" s="159">
        <v>1326279.51</v>
      </c>
      <c r="AH1863" s="159">
        <v>809087.14</v>
      </c>
      <c r="AI1863" s="159">
        <v>0</v>
      </c>
      <c r="AJ1863" s="159">
        <v>0</v>
      </c>
    </row>
    <row r="1864" spans="1:36">
      <c r="A1864" s="153">
        <v>24</v>
      </c>
      <c r="B1864" s="154">
        <v>17</v>
      </c>
      <c r="C1864" s="154">
        <v>7</v>
      </c>
      <c r="D1864" s="155">
        <v>2</v>
      </c>
      <c r="E1864" s="155" t="s">
        <v>556</v>
      </c>
      <c r="F1864" s="156" t="s">
        <v>5177</v>
      </c>
      <c r="G1864" s="156" t="s">
        <v>556</v>
      </c>
      <c r="H1864" s="156" t="s">
        <v>5183</v>
      </c>
      <c r="I1864" s="155">
        <v>2417072</v>
      </c>
      <c r="J1864" s="157" t="s">
        <v>1075</v>
      </c>
      <c r="K1864" s="157"/>
      <c r="L1864" s="155">
        <v>2022</v>
      </c>
      <c r="M1864" s="158">
        <v>4548</v>
      </c>
      <c r="N1864" s="159">
        <v>25081343.460000001</v>
      </c>
      <c r="O1864" s="159">
        <v>22868835.09</v>
      </c>
      <c r="P1864" s="159">
        <v>14340765.550000001</v>
      </c>
      <c r="Q1864" s="159">
        <v>6196896</v>
      </c>
      <c r="R1864" s="159">
        <v>8143869.5499999998</v>
      </c>
      <c r="S1864" s="159">
        <v>2212508.37</v>
      </c>
      <c r="T1864" s="159">
        <v>166200</v>
      </c>
      <c r="U1864" s="159">
        <v>25951373.960000001</v>
      </c>
      <c r="V1864" s="159">
        <v>20856212.34</v>
      </c>
      <c r="W1864" s="159">
        <v>7648760.3499999996</v>
      </c>
      <c r="X1864" s="159">
        <v>105282.54</v>
      </c>
      <c r="Y1864" s="159">
        <v>5095161.62</v>
      </c>
      <c r="Z1864" s="159">
        <v>3806439.58</v>
      </c>
      <c r="AA1864" s="159">
        <v>742782</v>
      </c>
      <c r="AB1864" s="159">
        <v>3063657.58</v>
      </c>
      <c r="AC1864" s="159">
        <v>1411222.83</v>
      </c>
      <c r="AD1864" s="159">
        <v>1411222.83</v>
      </c>
      <c r="AE1864" s="159">
        <v>6014244.3200000003</v>
      </c>
      <c r="AF1864" s="159">
        <v>2012622.75</v>
      </c>
      <c r="AG1864" s="159">
        <v>399120.5</v>
      </c>
      <c r="AH1864" s="159">
        <v>384116.81</v>
      </c>
      <c r="AI1864" s="159">
        <v>0</v>
      </c>
      <c r="AJ1864" s="159">
        <v>0</v>
      </c>
    </row>
    <row r="1865" spans="1:36">
      <c r="A1865" s="153">
        <v>24</v>
      </c>
      <c r="B1865" s="154">
        <v>17</v>
      </c>
      <c r="C1865" s="154">
        <v>8</v>
      </c>
      <c r="D1865" s="155">
        <v>2</v>
      </c>
      <c r="E1865" s="155" t="s">
        <v>556</v>
      </c>
      <c r="F1865" s="156" t="s">
        <v>5177</v>
      </c>
      <c r="G1865" s="156" t="s">
        <v>556</v>
      </c>
      <c r="H1865" s="156" t="s">
        <v>5184</v>
      </c>
      <c r="I1865" s="155">
        <v>2417082</v>
      </c>
      <c r="J1865" s="157" t="s">
        <v>1074</v>
      </c>
      <c r="K1865" s="157"/>
      <c r="L1865" s="155">
        <v>2022</v>
      </c>
      <c r="M1865" s="158">
        <v>14581</v>
      </c>
      <c r="N1865" s="159">
        <v>75721705.980000004</v>
      </c>
      <c r="O1865" s="159">
        <v>71278593.189999998</v>
      </c>
      <c r="P1865" s="159">
        <v>42221400.489999995</v>
      </c>
      <c r="Q1865" s="159">
        <v>18038785</v>
      </c>
      <c r="R1865" s="159">
        <v>24182615.489999998</v>
      </c>
      <c r="S1865" s="159">
        <v>4443112.79</v>
      </c>
      <c r="T1865" s="159">
        <v>38724.93</v>
      </c>
      <c r="U1865" s="159">
        <v>66605441.439999998</v>
      </c>
      <c r="V1865" s="159">
        <v>62122843.630000003</v>
      </c>
      <c r="W1865" s="159">
        <v>21556775.379999999</v>
      </c>
      <c r="X1865" s="159">
        <v>275118.38</v>
      </c>
      <c r="Y1865" s="159">
        <v>4482597.8099999996</v>
      </c>
      <c r="Z1865" s="159">
        <v>7604688.3700000001</v>
      </c>
      <c r="AA1865" s="159">
        <v>1900000</v>
      </c>
      <c r="AB1865" s="159">
        <v>5704688.3700000001</v>
      </c>
      <c r="AC1865" s="159">
        <v>2154000</v>
      </c>
      <c r="AD1865" s="159">
        <v>2154000</v>
      </c>
      <c r="AE1865" s="159">
        <v>18872000</v>
      </c>
      <c r="AF1865" s="159">
        <v>9155749.5600000005</v>
      </c>
      <c r="AG1865" s="159">
        <v>291189.98</v>
      </c>
      <c r="AH1865" s="159">
        <v>497876.14</v>
      </c>
      <c r="AI1865" s="159">
        <v>0</v>
      </c>
      <c r="AJ1865" s="159">
        <v>0</v>
      </c>
    </row>
    <row r="1866" spans="1:36">
      <c r="A1866" s="153">
        <v>24</v>
      </c>
      <c r="B1866" s="154">
        <v>17</v>
      </c>
      <c r="C1866" s="154">
        <v>9</v>
      </c>
      <c r="D1866" s="155">
        <v>2</v>
      </c>
      <c r="E1866" s="155" t="s">
        <v>556</v>
      </c>
      <c r="F1866" s="156" t="s">
        <v>5177</v>
      </c>
      <c r="G1866" s="156" t="s">
        <v>556</v>
      </c>
      <c r="H1866" s="156" t="s">
        <v>5185</v>
      </c>
      <c r="I1866" s="155">
        <v>2417092</v>
      </c>
      <c r="J1866" s="157" t="s">
        <v>1073</v>
      </c>
      <c r="K1866" s="157"/>
      <c r="L1866" s="155">
        <v>2022</v>
      </c>
      <c r="M1866" s="158">
        <v>10064</v>
      </c>
      <c r="N1866" s="159">
        <v>53979781.219999999</v>
      </c>
      <c r="O1866" s="159">
        <v>53190756.979999997</v>
      </c>
      <c r="P1866" s="159">
        <v>36058697.170000002</v>
      </c>
      <c r="Q1866" s="159">
        <v>16798406</v>
      </c>
      <c r="R1866" s="159">
        <v>19260291.170000002</v>
      </c>
      <c r="S1866" s="159">
        <v>789024.24</v>
      </c>
      <c r="T1866" s="159">
        <v>5229.2</v>
      </c>
      <c r="U1866" s="159">
        <v>50828591.049999997</v>
      </c>
      <c r="V1866" s="159">
        <v>46967129.590000004</v>
      </c>
      <c r="W1866" s="159">
        <v>18100512.030000001</v>
      </c>
      <c r="X1866" s="159">
        <v>522458.7</v>
      </c>
      <c r="Y1866" s="159">
        <v>3861461.46</v>
      </c>
      <c r="Z1866" s="159">
        <v>0</v>
      </c>
      <c r="AA1866" s="159">
        <v>0</v>
      </c>
      <c r="AB1866" s="159">
        <v>0</v>
      </c>
      <c r="AC1866" s="159">
        <v>1848841</v>
      </c>
      <c r="AD1866" s="159">
        <v>1848841</v>
      </c>
      <c r="AE1866" s="159">
        <v>15771553.25</v>
      </c>
      <c r="AF1866" s="159">
        <v>6223627.3899999997</v>
      </c>
      <c r="AG1866" s="159">
        <v>933623.9</v>
      </c>
      <c r="AH1866" s="159">
        <v>809278.29</v>
      </c>
      <c r="AI1866" s="159">
        <v>0</v>
      </c>
      <c r="AJ1866" s="159">
        <v>0</v>
      </c>
    </row>
    <row r="1867" spans="1:36">
      <c r="A1867" s="153">
        <v>24</v>
      </c>
      <c r="B1867" s="154">
        <v>17</v>
      </c>
      <c r="C1867" s="154">
        <v>10</v>
      </c>
      <c r="D1867" s="155">
        <v>2</v>
      </c>
      <c r="E1867" s="155" t="s">
        <v>556</v>
      </c>
      <c r="F1867" s="156" t="s">
        <v>5177</v>
      </c>
      <c r="G1867" s="156" t="s">
        <v>556</v>
      </c>
      <c r="H1867" s="156" t="s">
        <v>5186</v>
      </c>
      <c r="I1867" s="155">
        <v>2417102</v>
      </c>
      <c r="J1867" s="157" t="s">
        <v>1072</v>
      </c>
      <c r="K1867" s="157"/>
      <c r="L1867" s="155">
        <v>2022</v>
      </c>
      <c r="M1867" s="158">
        <v>13085</v>
      </c>
      <c r="N1867" s="159">
        <v>70274111.760000005</v>
      </c>
      <c r="O1867" s="159">
        <v>62855820.729999997</v>
      </c>
      <c r="P1867" s="159">
        <v>43062170.439999998</v>
      </c>
      <c r="Q1867" s="159">
        <v>21137132</v>
      </c>
      <c r="R1867" s="159">
        <v>21925038.440000001</v>
      </c>
      <c r="S1867" s="159">
        <v>7418291.0300000003</v>
      </c>
      <c r="T1867" s="159">
        <v>0</v>
      </c>
      <c r="U1867" s="159">
        <v>64304178.340000004</v>
      </c>
      <c r="V1867" s="159">
        <v>57808492.229999997</v>
      </c>
      <c r="W1867" s="159">
        <v>22713182.260000002</v>
      </c>
      <c r="X1867" s="159">
        <v>42246.51</v>
      </c>
      <c r="Y1867" s="159">
        <v>6495686.1100000003</v>
      </c>
      <c r="Z1867" s="159">
        <v>4178251.93</v>
      </c>
      <c r="AA1867" s="159">
        <v>3000000</v>
      </c>
      <c r="AB1867" s="159">
        <v>1178251.9300000002</v>
      </c>
      <c r="AC1867" s="159">
        <v>859089.21</v>
      </c>
      <c r="AD1867" s="159">
        <v>840256</v>
      </c>
      <c r="AE1867" s="159">
        <v>4605876</v>
      </c>
      <c r="AF1867" s="159">
        <v>5047328.5</v>
      </c>
      <c r="AG1867" s="159">
        <v>181289.51</v>
      </c>
      <c r="AH1867" s="159">
        <v>183243.23</v>
      </c>
      <c r="AI1867" s="159">
        <v>0</v>
      </c>
      <c r="AJ1867" s="159">
        <v>0</v>
      </c>
    </row>
    <row r="1868" spans="1:36">
      <c r="A1868" s="153">
        <v>24</v>
      </c>
      <c r="B1868" s="154">
        <v>17</v>
      </c>
      <c r="C1868" s="154">
        <v>11</v>
      </c>
      <c r="D1868" s="155">
        <v>2</v>
      </c>
      <c r="E1868" s="155" t="s">
        <v>556</v>
      </c>
      <c r="F1868" s="156" t="s">
        <v>5177</v>
      </c>
      <c r="G1868" s="156" t="s">
        <v>556</v>
      </c>
      <c r="H1868" s="156" t="s">
        <v>5187</v>
      </c>
      <c r="I1868" s="155">
        <v>2417112</v>
      </c>
      <c r="J1868" s="157" t="s">
        <v>1071</v>
      </c>
      <c r="K1868" s="157"/>
      <c r="L1868" s="155">
        <v>2022</v>
      </c>
      <c r="M1868" s="158">
        <v>8767</v>
      </c>
      <c r="N1868" s="159">
        <v>52411601.520000003</v>
      </c>
      <c r="O1868" s="159">
        <v>45585463.850000001</v>
      </c>
      <c r="P1868" s="159">
        <v>31098624.060000002</v>
      </c>
      <c r="Q1868" s="159">
        <v>15817762</v>
      </c>
      <c r="R1868" s="159">
        <v>15280862.060000001</v>
      </c>
      <c r="S1868" s="159">
        <v>6826137.6699999999</v>
      </c>
      <c r="T1868" s="159">
        <v>27186.52</v>
      </c>
      <c r="U1868" s="159">
        <v>49884344</v>
      </c>
      <c r="V1868" s="159">
        <v>43409127.369999997</v>
      </c>
      <c r="W1868" s="159">
        <v>16491113.970000001</v>
      </c>
      <c r="X1868" s="159">
        <v>148980.01999999999</v>
      </c>
      <c r="Y1868" s="159">
        <v>6475216.6299999999</v>
      </c>
      <c r="Z1868" s="159">
        <v>2187890.4700000002</v>
      </c>
      <c r="AA1868" s="159">
        <v>2187890.4700000002</v>
      </c>
      <c r="AB1868" s="159">
        <v>0</v>
      </c>
      <c r="AC1868" s="159">
        <v>1350000</v>
      </c>
      <c r="AD1868" s="159">
        <v>1350000</v>
      </c>
      <c r="AE1868" s="159">
        <v>8398152.8100000005</v>
      </c>
      <c r="AF1868" s="159">
        <v>2176336.48</v>
      </c>
      <c r="AG1868" s="159">
        <v>338005.41</v>
      </c>
      <c r="AH1868" s="159">
        <v>340826.31</v>
      </c>
      <c r="AI1868" s="159">
        <v>0</v>
      </c>
      <c r="AJ1868" s="159">
        <v>0</v>
      </c>
    </row>
    <row r="1869" spans="1:36">
      <c r="A1869" s="153">
        <v>24</v>
      </c>
      <c r="B1869" s="154">
        <v>17</v>
      </c>
      <c r="C1869" s="154">
        <v>12</v>
      </c>
      <c r="D1869" s="155">
        <v>2</v>
      </c>
      <c r="E1869" s="155" t="s">
        <v>556</v>
      </c>
      <c r="F1869" s="156" t="s">
        <v>5177</v>
      </c>
      <c r="G1869" s="156" t="s">
        <v>556</v>
      </c>
      <c r="H1869" s="156" t="s">
        <v>5188</v>
      </c>
      <c r="I1869" s="155">
        <v>2417122</v>
      </c>
      <c r="J1869" s="157" t="s">
        <v>1070</v>
      </c>
      <c r="K1869" s="157"/>
      <c r="L1869" s="155">
        <v>2022</v>
      </c>
      <c r="M1869" s="158">
        <v>3528</v>
      </c>
      <c r="N1869" s="159">
        <v>22642533.390000001</v>
      </c>
      <c r="O1869" s="159">
        <v>18071225.120000001</v>
      </c>
      <c r="P1869" s="159">
        <v>11379055.08</v>
      </c>
      <c r="Q1869" s="159">
        <v>5259227</v>
      </c>
      <c r="R1869" s="159">
        <v>6119828.0800000001</v>
      </c>
      <c r="S1869" s="159">
        <v>4571308.2699999996</v>
      </c>
      <c r="T1869" s="159">
        <v>982.89</v>
      </c>
      <c r="U1869" s="159">
        <v>18384209.379999999</v>
      </c>
      <c r="V1869" s="159">
        <v>16676792.77</v>
      </c>
      <c r="W1869" s="159">
        <v>6532200.9000000004</v>
      </c>
      <c r="X1869" s="159">
        <v>97419.65</v>
      </c>
      <c r="Y1869" s="159">
        <v>1707416.61</v>
      </c>
      <c r="Z1869" s="159">
        <v>454120.47</v>
      </c>
      <c r="AA1869" s="159">
        <v>0</v>
      </c>
      <c r="AB1869" s="159">
        <v>454120.47</v>
      </c>
      <c r="AC1869" s="159">
        <v>1266220.95</v>
      </c>
      <c r="AD1869" s="159">
        <v>1266220.95</v>
      </c>
      <c r="AE1869" s="159">
        <v>3816525.64</v>
      </c>
      <c r="AF1869" s="159">
        <v>1394432.35</v>
      </c>
      <c r="AG1869" s="159">
        <v>183430.29</v>
      </c>
      <c r="AH1869" s="159">
        <v>96300</v>
      </c>
      <c r="AI1869" s="159">
        <v>0</v>
      </c>
      <c r="AJ1869" s="159">
        <v>0</v>
      </c>
    </row>
    <row r="1870" spans="1:36">
      <c r="A1870" s="153">
        <v>24</v>
      </c>
      <c r="B1870" s="154">
        <v>17</v>
      </c>
      <c r="C1870" s="154">
        <v>13</v>
      </c>
      <c r="D1870" s="155">
        <v>2</v>
      </c>
      <c r="E1870" s="155" t="s">
        <v>556</v>
      </c>
      <c r="F1870" s="156" t="s">
        <v>5177</v>
      </c>
      <c r="G1870" s="156" t="s">
        <v>556</v>
      </c>
      <c r="H1870" s="156" t="s">
        <v>5189</v>
      </c>
      <c r="I1870" s="155">
        <v>2417132</v>
      </c>
      <c r="J1870" s="157" t="s">
        <v>1069</v>
      </c>
      <c r="K1870" s="157"/>
      <c r="L1870" s="155">
        <v>2022</v>
      </c>
      <c r="M1870" s="158">
        <v>8083</v>
      </c>
      <c r="N1870" s="159">
        <v>51038713.990000002</v>
      </c>
      <c r="O1870" s="159">
        <v>42360659.390000001</v>
      </c>
      <c r="P1870" s="159">
        <v>28597339.829999998</v>
      </c>
      <c r="Q1870" s="159">
        <v>14995827</v>
      </c>
      <c r="R1870" s="159">
        <v>13601512.83</v>
      </c>
      <c r="S1870" s="159">
        <v>8678054.5999999996</v>
      </c>
      <c r="T1870" s="159">
        <v>24000</v>
      </c>
      <c r="U1870" s="159">
        <v>46830889.469999999</v>
      </c>
      <c r="V1870" s="159">
        <v>39595396.990000002</v>
      </c>
      <c r="W1870" s="159">
        <v>12804433.65</v>
      </c>
      <c r="X1870" s="159">
        <v>0</v>
      </c>
      <c r="Y1870" s="159">
        <v>7235492.4800000004</v>
      </c>
      <c r="Z1870" s="159">
        <v>6489856.1699999999</v>
      </c>
      <c r="AA1870" s="159">
        <v>0</v>
      </c>
      <c r="AB1870" s="159">
        <v>6489856.1699999999</v>
      </c>
      <c r="AC1870" s="159">
        <v>3908677</v>
      </c>
      <c r="AD1870" s="159">
        <v>0</v>
      </c>
      <c r="AE1870" s="159">
        <v>0</v>
      </c>
      <c r="AF1870" s="159">
        <v>2765262.4</v>
      </c>
      <c r="AG1870" s="159">
        <v>174312.55</v>
      </c>
      <c r="AH1870" s="159">
        <v>113880</v>
      </c>
      <c r="AI1870" s="159">
        <v>0</v>
      </c>
      <c r="AJ1870" s="159">
        <v>0</v>
      </c>
    </row>
    <row r="1871" spans="1:36">
      <c r="A1871" s="153">
        <v>24</v>
      </c>
      <c r="B1871" s="154">
        <v>17</v>
      </c>
      <c r="C1871" s="154">
        <v>14</v>
      </c>
      <c r="D1871" s="155">
        <v>2</v>
      </c>
      <c r="E1871" s="155" t="s">
        <v>556</v>
      </c>
      <c r="F1871" s="156" t="s">
        <v>5177</v>
      </c>
      <c r="G1871" s="156" t="s">
        <v>556</v>
      </c>
      <c r="H1871" s="156" t="s">
        <v>5190</v>
      </c>
      <c r="I1871" s="155">
        <v>2417142</v>
      </c>
      <c r="J1871" s="157" t="s">
        <v>1068</v>
      </c>
      <c r="K1871" s="157"/>
      <c r="L1871" s="155">
        <v>2022</v>
      </c>
      <c r="M1871" s="158">
        <v>4420</v>
      </c>
      <c r="N1871" s="159">
        <v>22734753.609999999</v>
      </c>
      <c r="O1871" s="159">
        <v>20845263.379999999</v>
      </c>
      <c r="P1871" s="159">
        <v>14351545.699999999</v>
      </c>
      <c r="Q1871" s="159">
        <v>7049031</v>
      </c>
      <c r="R1871" s="159">
        <v>7302514.7000000002</v>
      </c>
      <c r="S1871" s="159">
        <v>1889490.23</v>
      </c>
      <c r="T1871" s="159">
        <v>93200</v>
      </c>
      <c r="U1871" s="159">
        <v>20396567.420000002</v>
      </c>
      <c r="V1871" s="159">
        <v>18903035.399999999</v>
      </c>
      <c r="W1871" s="159">
        <v>6390804.4800000004</v>
      </c>
      <c r="X1871" s="159">
        <v>92164.1</v>
      </c>
      <c r="Y1871" s="159">
        <v>1493532.02</v>
      </c>
      <c r="Z1871" s="159">
        <v>227935.44</v>
      </c>
      <c r="AA1871" s="159">
        <v>222000</v>
      </c>
      <c r="AB1871" s="159">
        <v>5935.4400000000023</v>
      </c>
      <c r="AC1871" s="159">
        <v>505198.18</v>
      </c>
      <c r="AD1871" s="159">
        <v>505198.18</v>
      </c>
      <c r="AE1871" s="159">
        <v>3951248.07</v>
      </c>
      <c r="AF1871" s="159">
        <v>1942227.98</v>
      </c>
      <c r="AG1871" s="159">
        <v>253579.94</v>
      </c>
      <c r="AH1871" s="159">
        <v>387748.73</v>
      </c>
      <c r="AI1871" s="159">
        <v>0</v>
      </c>
      <c r="AJ1871" s="159">
        <v>0</v>
      </c>
    </row>
    <row r="1872" spans="1:36">
      <c r="A1872" s="153">
        <v>24</v>
      </c>
      <c r="B1872" s="154">
        <v>17</v>
      </c>
      <c r="C1872" s="154">
        <v>15</v>
      </c>
      <c r="D1872" s="155">
        <v>2</v>
      </c>
      <c r="E1872" s="155" t="s">
        <v>556</v>
      </c>
      <c r="F1872" s="156" t="s">
        <v>5177</v>
      </c>
      <c r="G1872" s="156" t="s">
        <v>556</v>
      </c>
      <c r="H1872" s="156" t="s">
        <v>5191</v>
      </c>
      <c r="I1872" s="155">
        <v>2417152</v>
      </c>
      <c r="J1872" s="157" t="s">
        <v>1067</v>
      </c>
      <c r="K1872" s="157"/>
      <c r="L1872" s="155">
        <v>2022</v>
      </c>
      <c r="M1872" s="158">
        <v>15011</v>
      </c>
      <c r="N1872" s="159">
        <v>79166799.829999998</v>
      </c>
      <c r="O1872" s="159">
        <v>74112463.469999999</v>
      </c>
      <c r="P1872" s="159">
        <v>49143656.510000005</v>
      </c>
      <c r="Q1872" s="159">
        <v>21877665</v>
      </c>
      <c r="R1872" s="159">
        <v>27265991.510000002</v>
      </c>
      <c r="S1872" s="159">
        <v>5054336.3600000003</v>
      </c>
      <c r="T1872" s="159">
        <v>175911.02</v>
      </c>
      <c r="U1872" s="159">
        <v>76995468.019999996</v>
      </c>
      <c r="V1872" s="159">
        <v>66075069.450000003</v>
      </c>
      <c r="W1872" s="159">
        <v>24156526.77</v>
      </c>
      <c r="X1872" s="159">
        <v>193427.09</v>
      </c>
      <c r="Y1872" s="159">
        <v>10920398.57</v>
      </c>
      <c r="Z1872" s="159">
        <v>12269113.939999999</v>
      </c>
      <c r="AA1872" s="159">
        <v>0</v>
      </c>
      <c r="AB1872" s="159">
        <v>12269113.939999999</v>
      </c>
      <c r="AC1872" s="159">
        <v>2096250</v>
      </c>
      <c r="AD1872" s="159">
        <v>2096250</v>
      </c>
      <c r="AE1872" s="159">
        <v>6692903</v>
      </c>
      <c r="AF1872" s="159">
        <v>8037394.0199999996</v>
      </c>
      <c r="AG1872" s="159">
        <v>733234.88</v>
      </c>
      <c r="AH1872" s="159">
        <v>756806.59</v>
      </c>
      <c r="AI1872" s="159">
        <v>0</v>
      </c>
      <c r="AJ1872" s="159">
        <v>0</v>
      </c>
    </row>
    <row r="1873" spans="1:36">
      <c r="A1873" s="153">
        <v>26</v>
      </c>
      <c r="B1873" s="154">
        <v>1</v>
      </c>
      <c r="C1873" s="154">
        <v>1</v>
      </c>
      <c r="D1873" s="155">
        <v>3</v>
      </c>
      <c r="E1873" s="155" t="s">
        <v>556</v>
      </c>
      <c r="F1873" s="156" t="s">
        <v>5192</v>
      </c>
      <c r="G1873" s="156" t="s">
        <v>556</v>
      </c>
      <c r="H1873" s="156" t="s">
        <v>5193</v>
      </c>
      <c r="I1873" s="155">
        <v>2601013</v>
      </c>
      <c r="J1873" s="157" t="s">
        <v>1066</v>
      </c>
      <c r="K1873" s="157"/>
      <c r="L1873" s="155">
        <v>2022</v>
      </c>
      <c r="M1873" s="158">
        <v>32180</v>
      </c>
      <c r="N1873" s="159">
        <v>178474678.34999999</v>
      </c>
      <c r="O1873" s="159">
        <v>145013077.84</v>
      </c>
      <c r="P1873" s="159">
        <v>79283087.379999995</v>
      </c>
      <c r="Q1873" s="159">
        <v>28596872</v>
      </c>
      <c r="R1873" s="159">
        <v>50686215.380000003</v>
      </c>
      <c r="S1873" s="159">
        <v>33461600.510000002</v>
      </c>
      <c r="T1873" s="159">
        <v>2338771.39</v>
      </c>
      <c r="U1873" s="159">
        <v>174201341.25</v>
      </c>
      <c r="V1873" s="159">
        <v>125631146.77</v>
      </c>
      <c r="W1873" s="159">
        <v>46808704.340000004</v>
      </c>
      <c r="X1873" s="159">
        <v>26195.02</v>
      </c>
      <c r="Y1873" s="159">
        <v>48570194.479999997</v>
      </c>
      <c r="Z1873" s="159">
        <v>28249700.890000001</v>
      </c>
      <c r="AA1873" s="159">
        <v>0</v>
      </c>
      <c r="AB1873" s="159">
        <v>28249700.890000001</v>
      </c>
      <c r="AC1873" s="159">
        <v>600000</v>
      </c>
      <c r="AD1873" s="159">
        <v>600000</v>
      </c>
      <c r="AE1873" s="159">
        <v>1600000</v>
      </c>
      <c r="AF1873" s="159">
        <v>19381931.07</v>
      </c>
      <c r="AG1873" s="159">
        <v>1413690.21</v>
      </c>
      <c r="AH1873" s="159">
        <v>1251040.67</v>
      </c>
      <c r="AI1873" s="159">
        <v>0</v>
      </c>
      <c r="AJ1873" s="159">
        <v>0</v>
      </c>
    </row>
    <row r="1874" spans="1:36">
      <c r="A1874" s="153">
        <v>26</v>
      </c>
      <c r="B1874" s="154">
        <v>1</v>
      </c>
      <c r="C1874" s="154">
        <v>2</v>
      </c>
      <c r="D1874" s="155">
        <v>2</v>
      </c>
      <c r="E1874" s="155" t="s">
        <v>556</v>
      </c>
      <c r="F1874" s="156" t="s">
        <v>5194</v>
      </c>
      <c r="G1874" s="156" t="s">
        <v>556</v>
      </c>
      <c r="H1874" s="156" t="s">
        <v>5195</v>
      </c>
      <c r="I1874" s="155">
        <v>2601022</v>
      </c>
      <c r="J1874" s="157" t="s">
        <v>1065</v>
      </c>
      <c r="K1874" s="157"/>
      <c r="L1874" s="155">
        <v>2022</v>
      </c>
      <c r="M1874" s="158">
        <v>4330</v>
      </c>
      <c r="N1874" s="159">
        <v>25753092.780000001</v>
      </c>
      <c r="O1874" s="159">
        <v>21669873.75</v>
      </c>
      <c r="P1874" s="159">
        <v>16634867.960000001</v>
      </c>
      <c r="Q1874" s="159">
        <v>8301541</v>
      </c>
      <c r="R1874" s="159">
        <v>8333326.96</v>
      </c>
      <c r="S1874" s="159">
        <v>4083219.03</v>
      </c>
      <c r="T1874" s="159">
        <v>21200</v>
      </c>
      <c r="U1874" s="159">
        <v>23628457.239999998</v>
      </c>
      <c r="V1874" s="159">
        <v>21440683.149999999</v>
      </c>
      <c r="W1874" s="159">
        <v>9103347.1099999994</v>
      </c>
      <c r="X1874" s="159">
        <v>316965.26</v>
      </c>
      <c r="Y1874" s="159">
        <v>2187774.09</v>
      </c>
      <c r="Z1874" s="159">
        <v>1392166.01</v>
      </c>
      <c r="AA1874" s="159">
        <v>945448.54</v>
      </c>
      <c r="AB1874" s="159">
        <v>446717.47</v>
      </c>
      <c r="AC1874" s="159">
        <v>350000</v>
      </c>
      <c r="AD1874" s="159">
        <v>350000</v>
      </c>
      <c r="AE1874" s="159">
        <v>16613293.539999999</v>
      </c>
      <c r="AF1874" s="159">
        <v>229190.6</v>
      </c>
      <c r="AG1874" s="159">
        <v>230767.5</v>
      </c>
      <c r="AH1874" s="159">
        <v>283325.44</v>
      </c>
      <c r="AI1874" s="159">
        <v>0</v>
      </c>
      <c r="AJ1874" s="159">
        <v>0</v>
      </c>
    </row>
    <row r="1875" spans="1:36">
      <c r="A1875" s="153">
        <v>26</v>
      </c>
      <c r="B1875" s="154">
        <v>1</v>
      </c>
      <c r="C1875" s="154">
        <v>3</v>
      </c>
      <c r="D1875" s="155">
        <v>3</v>
      </c>
      <c r="E1875" s="155" t="s">
        <v>556</v>
      </c>
      <c r="F1875" s="156" t="s">
        <v>5192</v>
      </c>
      <c r="G1875" s="156" t="s">
        <v>556</v>
      </c>
      <c r="H1875" s="156" t="s">
        <v>5196</v>
      </c>
      <c r="I1875" s="155">
        <v>2601033</v>
      </c>
      <c r="J1875" s="157" t="s">
        <v>1064</v>
      </c>
      <c r="K1875" s="157"/>
      <c r="L1875" s="155">
        <v>2022</v>
      </c>
      <c r="M1875" s="158">
        <v>5869</v>
      </c>
      <c r="N1875" s="159">
        <v>30145413.59</v>
      </c>
      <c r="O1875" s="159">
        <v>28498243.719999999</v>
      </c>
      <c r="P1875" s="159">
        <v>19843858.300000001</v>
      </c>
      <c r="Q1875" s="159">
        <v>10199909</v>
      </c>
      <c r="R1875" s="159">
        <v>9643949.3000000007</v>
      </c>
      <c r="S1875" s="159">
        <v>1647169.87</v>
      </c>
      <c r="T1875" s="159">
        <v>76995.75</v>
      </c>
      <c r="U1875" s="159">
        <v>27078103.07</v>
      </c>
      <c r="V1875" s="159">
        <v>24007616.48</v>
      </c>
      <c r="W1875" s="159">
        <v>9784025.4100000001</v>
      </c>
      <c r="X1875" s="159">
        <v>420227.69</v>
      </c>
      <c r="Y1875" s="159">
        <v>3070486.59</v>
      </c>
      <c r="Z1875" s="159">
        <v>1767110.75</v>
      </c>
      <c r="AA1875" s="159">
        <v>0</v>
      </c>
      <c r="AB1875" s="159">
        <v>1767110.75</v>
      </c>
      <c r="AC1875" s="159">
        <v>976048</v>
      </c>
      <c r="AD1875" s="159">
        <v>976048</v>
      </c>
      <c r="AE1875" s="159">
        <v>15093198.800000001</v>
      </c>
      <c r="AF1875" s="159">
        <v>4490627.24</v>
      </c>
      <c r="AG1875" s="159">
        <v>388854.79</v>
      </c>
      <c r="AH1875" s="159">
        <v>539198.30000000005</v>
      </c>
      <c r="AI1875" s="159">
        <v>0</v>
      </c>
      <c r="AJ1875" s="159">
        <v>0</v>
      </c>
    </row>
    <row r="1876" spans="1:36">
      <c r="A1876" s="153">
        <v>26</v>
      </c>
      <c r="B1876" s="154">
        <v>1</v>
      </c>
      <c r="C1876" s="154">
        <v>4</v>
      </c>
      <c r="D1876" s="155">
        <v>3</v>
      </c>
      <c r="E1876" s="155" t="s">
        <v>556</v>
      </c>
      <c r="F1876" s="156" t="s">
        <v>5192</v>
      </c>
      <c r="G1876" s="156" t="s">
        <v>556</v>
      </c>
      <c r="H1876" s="156" t="s">
        <v>5197</v>
      </c>
      <c r="I1876" s="155">
        <v>2601043</v>
      </c>
      <c r="J1876" s="157" t="s">
        <v>1063</v>
      </c>
      <c r="K1876" s="157"/>
      <c r="L1876" s="155">
        <v>2022</v>
      </c>
      <c r="M1876" s="158">
        <v>7303</v>
      </c>
      <c r="N1876" s="159">
        <v>39589383.259999998</v>
      </c>
      <c r="O1876" s="159">
        <v>34900893.990000002</v>
      </c>
      <c r="P1876" s="159">
        <v>26111405.07</v>
      </c>
      <c r="Q1876" s="159">
        <v>12453554</v>
      </c>
      <c r="R1876" s="159">
        <v>13657851.07</v>
      </c>
      <c r="S1876" s="159">
        <v>4688489.2699999996</v>
      </c>
      <c r="T1876" s="159">
        <v>12890</v>
      </c>
      <c r="U1876" s="159">
        <v>36905238.299999997</v>
      </c>
      <c r="V1876" s="159">
        <v>30974084.460000001</v>
      </c>
      <c r="W1876" s="159">
        <v>11424099.619999999</v>
      </c>
      <c r="X1876" s="159">
        <v>176245.74</v>
      </c>
      <c r="Y1876" s="159">
        <v>5931153.8399999999</v>
      </c>
      <c r="Z1876" s="159">
        <v>2053031.46</v>
      </c>
      <c r="AA1876" s="159">
        <v>1000000</v>
      </c>
      <c r="AB1876" s="159">
        <v>1053031.46</v>
      </c>
      <c r="AC1876" s="159">
        <v>1260000</v>
      </c>
      <c r="AD1876" s="159">
        <v>1260000</v>
      </c>
      <c r="AE1876" s="159">
        <v>9544441</v>
      </c>
      <c r="AF1876" s="159">
        <v>3926809.53</v>
      </c>
      <c r="AG1876" s="159">
        <v>813695.89</v>
      </c>
      <c r="AH1876" s="159">
        <v>965910.22</v>
      </c>
      <c r="AI1876" s="159">
        <v>0</v>
      </c>
      <c r="AJ1876" s="159">
        <v>0</v>
      </c>
    </row>
    <row r="1877" spans="1:36">
      <c r="A1877" s="153">
        <v>26</v>
      </c>
      <c r="B1877" s="154">
        <v>1</v>
      </c>
      <c r="C1877" s="154">
        <v>5</v>
      </c>
      <c r="D1877" s="155">
        <v>2</v>
      </c>
      <c r="E1877" s="155" t="s">
        <v>556</v>
      </c>
      <c r="F1877" s="156" t="s">
        <v>5194</v>
      </c>
      <c r="G1877" s="156" t="s">
        <v>556</v>
      </c>
      <c r="H1877" s="156" t="s">
        <v>5198</v>
      </c>
      <c r="I1877" s="155">
        <v>2601052</v>
      </c>
      <c r="J1877" s="157" t="s">
        <v>1062</v>
      </c>
      <c r="K1877" s="157"/>
      <c r="L1877" s="155">
        <v>2022</v>
      </c>
      <c r="M1877" s="158">
        <v>5022</v>
      </c>
      <c r="N1877" s="159">
        <v>33135998.539999999</v>
      </c>
      <c r="O1877" s="159">
        <v>26791307.34</v>
      </c>
      <c r="P1877" s="159">
        <v>18263132.890000001</v>
      </c>
      <c r="Q1877" s="159">
        <v>8419953</v>
      </c>
      <c r="R1877" s="159">
        <v>9843179.8900000006</v>
      </c>
      <c r="S1877" s="159">
        <v>6344691.2000000002</v>
      </c>
      <c r="T1877" s="159">
        <v>44610.080000000002</v>
      </c>
      <c r="U1877" s="159">
        <v>33134810.850000001</v>
      </c>
      <c r="V1877" s="159">
        <v>22967410.359999999</v>
      </c>
      <c r="W1877" s="159">
        <v>8600262.1799999997</v>
      </c>
      <c r="X1877" s="159">
        <v>300443.12</v>
      </c>
      <c r="Y1877" s="159">
        <v>10167400.49</v>
      </c>
      <c r="Z1877" s="159">
        <v>5942940.2199999997</v>
      </c>
      <c r="AA1877" s="159">
        <v>4610000</v>
      </c>
      <c r="AB1877" s="159">
        <v>1332940.2199999997</v>
      </c>
      <c r="AC1877" s="159">
        <v>1490000</v>
      </c>
      <c r="AD1877" s="159">
        <v>1490000</v>
      </c>
      <c r="AE1877" s="159">
        <v>16603559.98</v>
      </c>
      <c r="AF1877" s="159">
        <v>3823896.98</v>
      </c>
      <c r="AG1877" s="159">
        <v>215339.34</v>
      </c>
      <c r="AH1877" s="159">
        <v>334027.90000000002</v>
      </c>
      <c r="AI1877" s="159">
        <v>0</v>
      </c>
      <c r="AJ1877" s="159">
        <v>0</v>
      </c>
    </row>
    <row r="1878" spans="1:36">
      <c r="A1878" s="153">
        <v>26</v>
      </c>
      <c r="B1878" s="154">
        <v>1</v>
      </c>
      <c r="C1878" s="154">
        <v>6</v>
      </c>
      <c r="D1878" s="155">
        <v>3</v>
      </c>
      <c r="E1878" s="155" t="s">
        <v>556</v>
      </c>
      <c r="F1878" s="156" t="s">
        <v>5192</v>
      </c>
      <c r="G1878" s="156" t="s">
        <v>556</v>
      </c>
      <c r="H1878" s="156" t="s">
        <v>5199</v>
      </c>
      <c r="I1878" s="155">
        <v>2601063</v>
      </c>
      <c r="J1878" s="157" t="s">
        <v>1061</v>
      </c>
      <c r="K1878" s="157"/>
      <c r="L1878" s="155">
        <v>2022</v>
      </c>
      <c r="M1878" s="158">
        <v>7589</v>
      </c>
      <c r="N1878" s="159">
        <v>37756151.579999998</v>
      </c>
      <c r="O1878" s="159">
        <v>35826142.640000001</v>
      </c>
      <c r="P1878" s="159">
        <v>25539770.449999999</v>
      </c>
      <c r="Q1878" s="159">
        <v>12066321</v>
      </c>
      <c r="R1878" s="159">
        <v>13473449.449999999</v>
      </c>
      <c r="S1878" s="159">
        <v>1930008.94</v>
      </c>
      <c r="T1878" s="159">
        <v>83877.320000000007</v>
      </c>
      <c r="U1878" s="159">
        <v>35112190.899999999</v>
      </c>
      <c r="V1878" s="159">
        <v>27971016.510000002</v>
      </c>
      <c r="W1878" s="159">
        <v>8924398.4299999997</v>
      </c>
      <c r="X1878" s="159">
        <v>57166.83</v>
      </c>
      <c r="Y1878" s="159">
        <v>7141174.3899999997</v>
      </c>
      <c r="Z1878" s="159">
        <v>5310944.08</v>
      </c>
      <c r="AA1878" s="159">
        <v>0</v>
      </c>
      <c r="AB1878" s="159">
        <v>5310944.08</v>
      </c>
      <c r="AC1878" s="159">
        <v>907951</v>
      </c>
      <c r="AD1878" s="159">
        <v>907951</v>
      </c>
      <c r="AE1878" s="159">
        <v>1719222.75</v>
      </c>
      <c r="AF1878" s="159">
        <v>7855126.1299999999</v>
      </c>
      <c r="AG1878" s="159">
        <v>114895</v>
      </c>
      <c r="AH1878" s="159">
        <v>146605</v>
      </c>
      <c r="AI1878" s="159">
        <v>0</v>
      </c>
      <c r="AJ1878" s="159">
        <v>0</v>
      </c>
    </row>
    <row r="1879" spans="1:36">
      <c r="A1879" s="153">
        <v>26</v>
      </c>
      <c r="B1879" s="154">
        <v>1</v>
      </c>
      <c r="C1879" s="154">
        <v>7</v>
      </c>
      <c r="D1879" s="155">
        <v>2</v>
      </c>
      <c r="E1879" s="155" t="s">
        <v>556</v>
      </c>
      <c r="F1879" s="156" t="s">
        <v>5194</v>
      </c>
      <c r="G1879" s="156" t="s">
        <v>556</v>
      </c>
      <c r="H1879" s="156" t="s">
        <v>5200</v>
      </c>
      <c r="I1879" s="155">
        <v>2601072</v>
      </c>
      <c r="J1879" s="157" t="s">
        <v>1060</v>
      </c>
      <c r="K1879" s="157"/>
      <c r="L1879" s="155">
        <v>2022</v>
      </c>
      <c r="M1879" s="158">
        <v>3721</v>
      </c>
      <c r="N1879" s="159">
        <v>20532833.559999999</v>
      </c>
      <c r="O1879" s="159">
        <v>18754754.079999998</v>
      </c>
      <c r="P1879" s="159">
        <v>10815278.280000001</v>
      </c>
      <c r="Q1879" s="159">
        <v>4300717</v>
      </c>
      <c r="R1879" s="159">
        <v>6514561.2800000003</v>
      </c>
      <c r="S1879" s="159">
        <v>1778079.48</v>
      </c>
      <c r="T1879" s="159">
        <v>192505</v>
      </c>
      <c r="U1879" s="159">
        <v>17670181.640000001</v>
      </c>
      <c r="V1879" s="159">
        <v>16776657.619999999</v>
      </c>
      <c r="W1879" s="159">
        <v>6524433.0800000001</v>
      </c>
      <c r="X1879" s="159">
        <v>54015.8</v>
      </c>
      <c r="Y1879" s="159">
        <v>893524.02</v>
      </c>
      <c r="Z1879" s="159">
        <v>1298659.05</v>
      </c>
      <c r="AA1879" s="159">
        <v>0</v>
      </c>
      <c r="AB1879" s="159">
        <v>1298659.05</v>
      </c>
      <c r="AC1879" s="159">
        <v>390000</v>
      </c>
      <c r="AD1879" s="159">
        <v>390000</v>
      </c>
      <c r="AE1879" s="159">
        <v>2165000</v>
      </c>
      <c r="AF1879" s="159">
        <v>1978096.46</v>
      </c>
      <c r="AG1879" s="159">
        <v>103399.99</v>
      </c>
      <c r="AH1879" s="159">
        <v>107052.04</v>
      </c>
      <c r="AI1879" s="159">
        <v>0</v>
      </c>
      <c r="AJ1879" s="159">
        <v>0</v>
      </c>
    </row>
    <row r="1880" spans="1:36">
      <c r="A1880" s="153">
        <v>26</v>
      </c>
      <c r="B1880" s="154">
        <v>1</v>
      </c>
      <c r="C1880" s="154">
        <v>8</v>
      </c>
      <c r="D1880" s="155">
        <v>3</v>
      </c>
      <c r="E1880" s="155" t="s">
        <v>556</v>
      </c>
      <c r="F1880" s="156" t="s">
        <v>5192</v>
      </c>
      <c r="G1880" s="156" t="s">
        <v>556</v>
      </c>
      <c r="H1880" s="156" t="s">
        <v>5201</v>
      </c>
      <c r="I1880" s="155">
        <v>2601083</v>
      </c>
      <c r="J1880" s="157" t="s">
        <v>1059</v>
      </c>
      <c r="K1880" s="157"/>
      <c r="L1880" s="155">
        <v>2022</v>
      </c>
      <c r="M1880" s="158">
        <v>5437</v>
      </c>
      <c r="N1880" s="159">
        <v>30070455.23</v>
      </c>
      <c r="O1880" s="159">
        <v>24467976.25</v>
      </c>
      <c r="P1880" s="159">
        <v>17963686.060000002</v>
      </c>
      <c r="Q1880" s="159">
        <v>9058110</v>
      </c>
      <c r="R1880" s="159">
        <v>8905576.0600000005</v>
      </c>
      <c r="S1880" s="159">
        <v>5602478.9800000004</v>
      </c>
      <c r="T1880" s="159">
        <v>24133.360000000001</v>
      </c>
      <c r="U1880" s="159">
        <v>26270196.210000001</v>
      </c>
      <c r="V1880" s="159">
        <v>23738899.93</v>
      </c>
      <c r="W1880" s="159">
        <v>9954534.1099999994</v>
      </c>
      <c r="X1880" s="159">
        <v>328978.38</v>
      </c>
      <c r="Y1880" s="159">
        <v>2531296.2799999998</v>
      </c>
      <c r="Z1880" s="159">
        <v>162728.04999999999</v>
      </c>
      <c r="AA1880" s="159">
        <v>0</v>
      </c>
      <c r="AB1880" s="159">
        <v>162728.04999999999</v>
      </c>
      <c r="AC1880" s="159">
        <v>379846.65</v>
      </c>
      <c r="AD1880" s="159">
        <v>379846.65</v>
      </c>
      <c r="AE1880" s="159">
        <v>13543951.4</v>
      </c>
      <c r="AF1880" s="159">
        <v>729076.32</v>
      </c>
      <c r="AG1880" s="159">
        <v>104968.79</v>
      </c>
      <c r="AH1880" s="159">
        <v>106401.79</v>
      </c>
      <c r="AI1880" s="159">
        <v>0</v>
      </c>
      <c r="AJ1880" s="159">
        <v>0</v>
      </c>
    </row>
    <row r="1881" spans="1:36">
      <c r="A1881" s="153">
        <v>26</v>
      </c>
      <c r="B1881" s="154">
        <v>2</v>
      </c>
      <c r="C1881" s="154">
        <v>1</v>
      </c>
      <c r="D1881" s="155">
        <v>2</v>
      </c>
      <c r="E1881" s="155" t="s">
        <v>556</v>
      </c>
      <c r="F1881" s="156" t="s">
        <v>5202</v>
      </c>
      <c r="G1881" s="156" t="s">
        <v>556</v>
      </c>
      <c r="H1881" s="156" t="s">
        <v>5203</v>
      </c>
      <c r="I1881" s="155">
        <v>2602012</v>
      </c>
      <c r="J1881" s="157" t="s">
        <v>1058</v>
      </c>
      <c r="K1881" s="157"/>
      <c r="L1881" s="155">
        <v>2022</v>
      </c>
      <c r="M1881" s="158">
        <v>4318</v>
      </c>
      <c r="N1881" s="159">
        <v>23506226.969999999</v>
      </c>
      <c r="O1881" s="159">
        <v>22628383.969999999</v>
      </c>
      <c r="P1881" s="159">
        <v>17920246.210000001</v>
      </c>
      <c r="Q1881" s="159">
        <v>8415727</v>
      </c>
      <c r="R1881" s="159">
        <v>9504519.2100000009</v>
      </c>
      <c r="S1881" s="159">
        <v>877843</v>
      </c>
      <c r="T1881" s="159">
        <v>11812</v>
      </c>
      <c r="U1881" s="159">
        <v>22599668.52</v>
      </c>
      <c r="V1881" s="159">
        <v>21633821.789999999</v>
      </c>
      <c r="W1881" s="159">
        <v>8720862.8499999996</v>
      </c>
      <c r="X1881" s="159">
        <v>127392.8</v>
      </c>
      <c r="Y1881" s="159">
        <v>965846.73</v>
      </c>
      <c r="Z1881" s="159">
        <v>382654.5</v>
      </c>
      <c r="AA1881" s="159">
        <v>0</v>
      </c>
      <c r="AB1881" s="159">
        <v>382654.5</v>
      </c>
      <c r="AC1881" s="159">
        <v>440000</v>
      </c>
      <c r="AD1881" s="159">
        <v>440000</v>
      </c>
      <c r="AE1881" s="159">
        <v>3880000</v>
      </c>
      <c r="AF1881" s="159">
        <v>994562.18</v>
      </c>
      <c r="AG1881" s="159">
        <v>929083.27</v>
      </c>
      <c r="AH1881" s="159">
        <v>896635.47</v>
      </c>
      <c r="AI1881" s="159">
        <v>0</v>
      </c>
      <c r="AJ1881" s="159">
        <v>0</v>
      </c>
    </row>
    <row r="1882" spans="1:36">
      <c r="A1882" s="153">
        <v>26</v>
      </c>
      <c r="B1882" s="154">
        <v>2</v>
      </c>
      <c r="C1882" s="154">
        <v>2</v>
      </c>
      <c r="D1882" s="155">
        <v>3</v>
      </c>
      <c r="E1882" s="155" t="s">
        <v>556</v>
      </c>
      <c r="F1882" s="156" t="s">
        <v>5204</v>
      </c>
      <c r="G1882" s="156" t="s">
        <v>556</v>
      </c>
      <c r="H1882" s="156" t="s">
        <v>5205</v>
      </c>
      <c r="I1882" s="155">
        <v>2602023</v>
      </c>
      <c r="J1882" s="157" t="s">
        <v>1057</v>
      </c>
      <c r="K1882" s="157"/>
      <c r="L1882" s="155">
        <v>2022</v>
      </c>
      <c r="M1882" s="158">
        <v>27797</v>
      </c>
      <c r="N1882" s="159">
        <v>145621480.72</v>
      </c>
      <c r="O1882" s="159">
        <v>125300690.59</v>
      </c>
      <c r="P1882" s="159">
        <v>78174635.229999989</v>
      </c>
      <c r="Q1882" s="159">
        <v>31871690</v>
      </c>
      <c r="R1882" s="159">
        <v>46302945.229999997</v>
      </c>
      <c r="S1882" s="159">
        <v>20320790.129999999</v>
      </c>
      <c r="T1882" s="159">
        <v>2294689.4900000002</v>
      </c>
      <c r="U1882" s="159">
        <v>140550658</v>
      </c>
      <c r="V1882" s="159">
        <v>122202886.56999999</v>
      </c>
      <c r="W1882" s="159">
        <v>51579485.479999997</v>
      </c>
      <c r="X1882" s="159">
        <v>1154411.79</v>
      </c>
      <c r="Y1882" s="159">
        <v>18347771.43</v>
      </c>
      <c r="Z1882" s="159">
        <v>9494326.0700000003</v>
      </c>
      <c r="AA1882" s="159">
        <v>5000000</v>
      </c>
      <c r="AB1882" s="159">
        <v>4494326.07</v>
      </c>
      <c r="AC1882" s="159">
        <v>3288000</v>
      </c>
      <c r="AD1882" s="159">
        <v>3288000</v>
      </c>
      <c r="AE1882" s="159">
        <v>45555000</v>
      </c>
      <c r="AF1882" s="159">
        <v>3097804.02</v>
      </c>
      <c r="AG1882" s="159">
        <v>711893.1</v>
      </c>
      <c r="AH1882" s="159">
        <v>467422.33</v>
      </c>
      <c r="AI1882" s="159">
        <v>0</v>
      </c>
      <c r="AJ1882" s="159">
        <v>0</v>
      </c>
    </row>
    <row r="1883" spans="1:36">
      <c r="A1883" s="153">
        <v>26</v>
      </c>
      <c r="B1883" s="154">
        <v>2</v>
      </c>
      <c r="C1883" s="154">
        <v>3</v>
      </c>
      <c r="D1883" s="155">
        <v>3</v>
      </c>
      <c r="E1883" s="155" t="s">
        <v>556</v>
      </c>
      <c r="F1883" s="156" t="s">
        <v>5204</v>
      </c>
      <c r="G1883" s="156" t="s">
        <v>556</v>
      </c>
      <c r="H1883" s="156" t="s">
        <v>5206</v>
      </c>
      <c r="I1883" s="155">
        <v>2602033</v>
      </c>
      <c r="J1883" s="157" t="s">
        <v>1056</v>
      </c>
      <c r="K1883" s="157"/>
      <c r="L1883" s="155">
        <v>2022</v>
      </c>
      <c r="M1883" s="158">
        <v>11528</v>
      </c>
      <c r="N1883" s="159">
        <v>62469952.420000002</v>
      </c>
      <c r="O1883" s="159">
        <v>61688772.509999998</v>
      </c>
      <c r="P1883" s="159">
        <v>36559860.390000001</v>
      </c>
      <c r="Q1883" s="159">
        <v>15127285</v>
      </c>
      <c r="R1883" s="159">
        <v>21432575.390000001</v>
      </c>
      <c r="S1883" s="159">
        <v>781179.91</v>
      </c>
      <c r="T1883" s="159">
        <v>13900</v>
      </c>
      <c r="U1883" s="159">
        <v>58826824.439999998</v>
      </c>
      <c r="V1883" s="159">
        <v>54671136.82</v>
      </c>
      <c r="W1883" s="159">
        <v>22302174.420000002</v>
      </c>
      <c r="X1883" s="159">
        <v>218758.64</v>
      </c>
      <c r="Y1883" s="159">
        <v>4155687.62</v>
      </c>
      <c r="Z1883" s="159">
        <v>3643141.94</v>
      </c>
      <c r="AA1883" s="159">
        <v>1200000</v>
      </c>
      <c r="AB1883" s="159">
        <v>2443141.94</v>
      </c>
      <c r="AC1883" s="159">
        <v>1200000</v>
      </c>
      <c r="AD1883" s="159">
        <v>1200000</v>
      </c>
      <c r="AE1883" s="159">
        <v>13942721</v>
      </c>
      <c r="AF1883" s="159">
        <v>7017635.6900000004</v>
      </c>
      <c r="AG1883" s="159">
        <v>418781.73</v>
      </c>
      <c r="AH1883" s="159">
        <v>375893.28</v>
      </c>
      <c r="AI1883" s="159">
        <v>0</v>
      </c>
      <c r="AJ1883" s="159">
        <v>0</v>
      </c>
    </row>
    <row r="1884" spans="1:36">
      <c r="A1884" s="153">
        <v>26</v>
      </c>
      <c r="B1884" s="154">
        <v>2</v>
      </c>
      <c r="C1884" s="154">
        <v>4</v>
      </c>
      <c r="D1884" s="155">
        <v>2</v>
      </c>
      <c r="E1884" s="155" t="s">
        <v>556</v>
      </c>
      <c r="F1884" s="156" t="s">
        <v>5202</v>
      </c>
      <c r="G1884" s="156" t="s">
        <v>556</v>
      </c>
      <c r="H1884" s="156" t="s">
        <v>5207</v>
      </c>
      <c r="I1884" s="155">
        <v>2602042</v>
      </c>
      <c r="J1884" s="157" t="s">
        <v>1055</v>
      </c>
      <c r="K1884" s="157"/>
      <c r="L1884" s="155">
        <v>2022</v>
      </c>
      <c r="M1884" s="158">
        <v>4906</v>
      </c>
      <c r="N1884" s="159">
        <v>28173664.82</v>
      </c>
      <c r="O1884" s="159">
        <v>24753993.989999998</v>
      </c>
      <c r="P1884" s="159">
        <v>18209778.210000001</v>
      </c>
      <c r="Q1884" s="159">
        <v>9157445</v>
      </c>
      <c r="R1884" s="159">
        <v>9052333.2100000009</v>
      </c>
      <c r="S1884" s="159">
        <v>3419670.83</v>
      </c>
      <c r="T1884" s="159">
        <v>147650.22</v>
      </c>
      <c r="U1884" s="159">
        <v>26864133.32</v>
      </c>
      <c r="V1884" s="159">
        <v>22570687.859999999</v>
      </c>
      <c r="W1884" s="159">
        <v>8435087.2599999998</v>
      </c>
      <c r="X1884" s="159">
        <v>194219.51</v>
      </c>
      <c r="Y1884" s="159">
        <v>4293445.46</v>
      </c>
      <c r="Z1884" s="159">
        <v>1096375.73</v>
      </c>
      <c r="AA1884" s="159">
        <v>1050000</v>
      </c>
      <c r="AB1884" s="159">
        <v>46375.729999999981</v>
      </c>
      <c r="AC1884" s="159">
        <v>1290000</v>
      </c>
      <c r="AD1884" s="159">
        <v>1290000</v>
      </c>
      <c r="AE1884" s="159">
        <v>10510000</v>
      </c>
      <c r="AF1884" s="159">
        <v>2183306.13</v>
      </c>
      <c r="AG1884" s="159">
        <v>167743.85999999999</v>
      </c>
      <c r="AH1884" s="159">
        <v>114272.86</v>
      </c>
      <c r="AI1884" s="159">
        <v>0</v>
      </c>
      <c r="AJ1884" s="159">
        <v>0</v>
      </c>
    </row>
    <row r="1885" spans="1:36">
      <c r="A1885" s="153">
        <v>26</v>
      </c>
      <c r="B1885" s="154">
        <v>2</v>
      </c>
      <c r="C1885" s="154">
        <v>5</v>
      </c>
      <c r="D1885" s="155">
        <v>2</v>
      </c>
      <c r="E1885" s="155" t="s">
        <v>556</v>
      </c>
      <c r="F1885" s="156" t="s">
        <v>5202</v>
      </c>
      <c r="G1885" s="156" t="s">
        <v>556</v>
      </c>
      <c r="H1885" s="156" t="s">
        <v>5208</v>
      </c>
      <c r="I1885" s="155">
        <v>2602052</v>
      </c>
      <c r="J1885" s="157" t="s">
        <v>1054</v>
      </c>
      <c r="K1885" s="157"/>
      <c r="L1885" s="155">
        <v>2022</v>
      </c>
      <c r="M1885" s="158">
        <v>4552</v>
      </c>
      <c r="N1885" s="159">
        <v>27295912.25</v>
      </c>
      <c r="O1885" s="159">
        <v>25120402.879999999</v>
      </c>
      <c r="P1885" s="159">
        <v>20546500.170000002</v>
      </c>
      <c r="Q1885" s="159">
        <v>9709424</v>
      </c>
      <c r="R1885" s="159">
        <v>10837076.17</v>
      </c>
      <c r="S1885" s="159">
        <v>2175509.37</v>
      </c>
      <c r="T1885" s="159">
        <v>9349.59</v>
      </c>
      <c r="U1885" s="159">
        <v>24701918.550000001</v>
      </c>
      <c r="V1885" s="159">
        <v>21900345.859999999</v>
      </c>
      <c r="W1885" s="159">
        <v>8124297.8200000003</v>
      </c>
      <c r="X1885" s="159">
        <v>0</v>
      </c>
      <c r="Y1885" s="159">
        <v>2801572.69</v>
      </c>
      <c r="Z1885" s="159">
        <v>1696819.6</v>
      </c>
      <c r="AA1885" s="159">
        <v>0</v>
      </c>
      <c r="AB1885" s="159">
        <v>1696819.6</v>
      </c>
      <c r="AC1885" s="159">
        <v>0</v>
      </c>
      <c r="AD1885" s="159">
        <v>0</v>
      </c>
      <c r="AE1885" s="159">
        <v>0</v>
      </c>
      <c r="AF1885" s="159">
        <v>3220057.02</v>
      </c>
      <c r="AG1885" s="159">
        <v>3065954.57</v>
      </c>
      <c r="AH1885" s="159">
        <v>2630466.92</v>
      </c>
      <c r="AI1885" s="159">
        <v>0</v>
      </c>
      <c r="AJ1885" s="159">
        <v>0</v>
      </c>
    </row>
    <row r="1886" spans="1:36">
      <c r="A1886" s="153">
        <v>26</v>
      </c>
      <c r="B1886" s="154">
        <v>2</v>
      </c>
      <c r="C1886" s="154">
        <v>6</v>
      </c>
      <c r="D1886" s="155">
        <v>3</v>
      </c>
      <c r="E1886" s="155" t="s">
        <v>556</v>
      </c>
      <c r="F1886" s="156" t="s">
        <v>5204</v>
      </c>
      <c r="G1886" s="156" t="s">
        <v>556</v>
      </c>
      <c r="H1886" s="156" t="s">
        <v>5209</v>
      </c>
      <c r="I1886" s="155">
        <v>2602063</v>
      </c>
      <c r="J1886" s="157" t="s">
        <v>1053</v>
      </c>
      <c r="K1886" s="157"/>
      <c r="L1886" s="155">
        <v>2022</v>
      </c>
      <c r="M1886" s="158">
        <v>12389</v>
      </c>
      <c r="N1886" s="159">
        <v>65956025.840000004</v>
      </c>
      <c r="O1886" s="159">
        <v>62345150.439999998</v>
      </c>
      <c r="P1886" s="159">
        <v>36317759.969999999</v>
      </c>
      <c r="Q1886" s="159">
        <v>14067243</v>
      </c>
      <c r="R1886" s="159">
        <v>22250516.969999999</v>
      </c>
      <c r="S1886" s="159">
        <v>3610875.4</v>
      </c>
      <c r="T1886" s="159">
        <v>162711.28</v>
      </c>
      <c r="U1886" s="159">
        <v>62882303.479999997</v>
      </c>
      <c r="V1886" s="159">
        <v>56332590.869999997</v>
      </c>
      <c r="W1886" s="159">
        <v>17818875.690000001</v>
      </c>
      <c r="X1886" s="159">
        <v>423536.82</v>
      </c>
      <c r="Y1886" s="159">
        <v>6549712.6100000003</v>
      </c>
      <c r="Z1886" s="159">
        <v>7678668.5</v>
      </c>
      <c r="AA1886" s="159">
        <v>3131806.84</v>
      </c>
      <c r="AB1886" s="159">
        <v>4546861.66</v>
      </c>
      <c r="AC1886" s="159">
        <v>4757147.8600000003</v>
      </c>
      <c r="AD1886" s="159">
        <v>3977147.86</v>
      </c>
      <c r="AE1886" s="159">
        <v>31196461.469999999</v>
      </c>
      <c r="AF1886" s="159">
        <v>6012559.5700000003</v>
      </c>
      <c r="AG1886" s="159">
        <v>1496938.18</v>
      </c>
      <c r="AH1886" s="159">
        <v>1913364.15</v>
      </c>
      <c r="AI1886" s="159">
        <v>0</v>
      </c>
      <c r="AJ1886" s="159">
        <v>0</v>
      </c>
    </row>
    <row r="1887" spans="1:36">
      <c r="A1887" s="153">
        <v>26</v>
      </c>
      <c r="B1887" s="154">
        <v>2</v>
      </c>
      <c r="C1887" s="154">
        <v>7</v>
      </c>
      <c r="D1887" s="155">
        <v>2</v>
      </c>
      <c r="E1887" s="155" t="s">
        <v>556</v>
      </c>
      <c r="F1887" s="156" t="s">
        <v>5202</v>
      </c>
      <c r="G1887" s="156" t="s">
        <v>556</v>
      </c>
      <c r="H1887" s="156" t="s">
        <v>5210</v>
      </c>
      <c r="I1887" s="155">
        <v>2602072</v>
      </c>
      <c r="J1887" s="157" t="s">
        <v>1052</v>
      </c>
      <c r="K1887" s="157"/>
      <c r="L1887" s="155">
        <v>2022</v>
      </c>
      <c r="M1887" s="158">
        <v>4276</v>
      </c>
      <c r="N1887" s="159">
        <v>23563652.949999999</v>
      </c>
      <c r="O1887" s="159">
        <v>21225318.399999999</v>
      </c>
      <c r="P1887" s="159">
        <v>15581329.52</v>
      </c>
      <c r="Q1887" s="159">
        <v>7611092</v>
      </c>
      <c r="R1887" s="159">
        <v>7970237.5199999996</v>
      </c>
      <c r="S1887" s="159">
        <v>2338334.5499999998</v>
      </c>
      <c r="T1887" s="159">
        <v>-27.47</v>
      </c>
      <c r="U1887" s="159">
        <v>21471938.57</v>
      </c>
      <c r="V1887" s="159">
        <v>19055105.75</v>
      </c>
      <c r="W1887" s="159">
        <v>7436371.8099999996</v>
      </c>
      <c r="X1887" s="159">
        <v>160587.5</v>
      </c>
      <c r="Y1887" s="159">
        <v>2416832.8199999998</v>
      </c>
      <c r="Z1887" s="159">
        <v>1809784.59</v>
      </c>
      <c r="AA1887" s="159">
        <v>1290849.0900000001</v>
      </c>
      <c r="AB1887" s="159">
        <v>518935.5</v>
      </c>
      <c r="AC1887" s="159">
        <v>794212</v>
      </c>
      <c r="AD1887" s="159">
        <v>794212</v>
      </c>
      <c r="AE1887" s="159">
        <v>8582073.0899999999</v>
      </c>
      <c r="AF1887" s="159">
        <v>2170212.65</v>
      </c>
      <c r="AG1887" s="159">
        <v>622875.38</v>
      </c>
      <c r="AH1887" s="159">
        <v>528126.86</v>
      </c>
      <c r="AI1887" s="159">
        <v>0</v>
      </c>
      <c r="AJ1887" s="159">
        <v>0</v>
      </c>
    </row>
    <row r="1888" spans="1:36">
      <c r="A1888" s="153">
        <v>26</v>
      </c>
      <c r="B1888" s="154">
        <v>2</v>
      </c>
      <c r="C1888" s="154">
        <v>8</v>
      </c>
      <c r="D1888" s="155">
        <v>2</v>
      </c>
      <c r="E1888" s="155" t="s">
        <v>556</v>
      </c>
      <c r="F1888" s="156" t="s">
        <v>5202</v>
      </c>
      <c r="G1888" s="156" t="s">
        <v>556</v>
      </c>
      <c r="H1888" s="156" t="s">
        <v>5211</v>
      </c>
      <c r="I1888" s="155">
        <v>2602082</v>
      </c>
      <c r="J1888" s="157" t="s">
        <v>1051</v>
      </c>
      <c r="K1888" s="157"/>
      <c r="L1888" s="155">
        <v>2022</v>
      </c>
      <c r="M1888" s="158">
        <v>8478</v>
      </c>
      <c r="N1888" s="159">
        <v>45313124.07</v>
      </c>
      <c r="O1888" s="159">
        <v>41572122.270000003</v>
      </c>
      <c r="P1888" s="159">
        <v>31475608</v>
      </c>
      <c r="Q1888" s="159">
        <v>14977976</v>
      </c>
      <c r="R1888" s="159">
        <v>16497632</v>
      </c>
      <c r="S1888" s="159">
        <v>3741001.8</v>
      </c>
      <c r="T1888" s="159">
        <v>192204</v>
      </c>
      <c r="U1888" s="159">
        <v>44479769.719999999</v>
      </c>
      <c r="V1888" s="159">
        <v>37715553.590000004</v>
      </c>
      <c r="W1888" s="159">
        <v>15986900.039999999</v>
      </c>
      <c r="X1888" s="159">
        <v>35791.67</v>
      </c>
      <c r="Y1888" s="159">
        <v>6764216.1299999999</v>
      </c>
      <c r="Z1888" s="159">
        <v>5456545.0700000003</v>
      </c>
      <c r="AA1888" s="159">
        <v>2499455.02</v>
      </c>
      <c r="AB1888" s="159">
        <v>2957090.0500000003</v>
      </c>
      <c r="AC1888" s="159">
        <v>573480</v>
      </c>
      <c r="AD1888" s="159">
        <v>573480</v>
      </c>
      <c r="AE1888" s="159">
        <v>3729256.91</v>
      </c>
      <c r="AF1888" s="159">
        <v>3856568.68</v>
      </c>
      <c r="AG1888" s="159">
        <v>954688.5</v>
      </c>
      <c r="AH1888" s="159">
        <v>877073.92000000004</v>
      </c>
      <c r="AI1888" s="159">
        <v>0</v>
      </c>
      <c r="AJ1888" s="159">
        <v>0</v>
      </c>
    </row>
    <row r="1889" spans="1:36">
      <c r="A1889" s="153">
        <v>26</v>
      </c>
      <c r="B1889" s="154">
        <v>2</v>
      </c>
      <c r="C1889" s="154">
        <v>9</v>
      </c>
      <c r="D1889" s="155">
        <v>3</v>
      </c>
      <c r="E1889" s="155" t="s">
        <v>556</v>
      </c>
      <c r="F1889" s="156" t="s">
        <v>5204</v>
      </c>
      <c r="G1889" s="156" t="s">
        <v>556</v>
      </c>
      <c r="H1889" s="156" t="s">
        <v>5212</v>
      </c>
      <c r="I1889" s="155">
        <v>2602093</v>
      </c>
      <c r="J1889" s="157" t="s">
        <v>1050</v>
      </c>
      <c r="K1889" s="157"/>
      <c r="L1889" s="155">
        <v>2022</v>
      </c>
      <c r="M1889" s="158">
        <v>6935</v>
      </c>
      <c r="N1889" s="159">
        <v>39546865.670000002</v>
      </c>
      <c r="O1889" s="159">
        <v>32642164.75</v>
      </c>
      <c r="P1889" s="159">
        <v>23000135.859999999</v>
      </c>
      <c r="Q1889" s="159">
        <v>11996268</v>
      </c>
      <c r="R1889" s="159">
        <v>11003867.859999999</v>
      </c>
      <c r="S1889" s="159">
        <v>6904700.9199999999</v>
      </c>
      <c r="T1889" s="159">
        <v>86247</v>
      </c>
      <c r="U1889" s="159">
        <v>37331559.460000001</v>
      </c>
      <c r="V1889" s="159">
        <v>29326291.68</v>
      </c>
      <c r="W1889" s="159">
        <v>9511881.3200000003</v>
      </c>
      <c r="X1889" s="159">
        <v>97427.88</v>
      </c>
      <c r="Y1889" s="159">
        <v>8005267.7800000003</v>
      </c>
      <c r="Z1889" s="159">
        <v>1922726.46</v>
      </c>
      <c r="AA1889" s="159">
        <v>1000000</v>
      </c>
      <c r="AB1889" s="159">
        <v>922726.46</v>
      </c>
      <c r="AC1889" s="159">
        <v>1099995.3600000001</v>
      </c>
      <c r="AD1889" s="159">
        <v>1099995.3600000001</v>
      </c>
      <c r="AE1889" s="159">
        <v>5837000</v>
      </c>
      <c r="AF1889" s="159">
        <v>3315873.07</v>
      </c>
      <c r="AG1889" s="159">
        <v>115000</v>
      </c>
      <c r="AH1889" s="159">
        <v>115000</v>
      </c>
      <c r="AI1889" s="159">
        <v>0</v>
      </c>
      <c r="AJ1889" s="159">
        <v>0</v>
      </c>
    </row>
    <row r="1890" spans="1:36">
      <c r="A1890" s="153">
        <v>26</v>
      </c>
      <c r="B1890" s="154">
        <v>3</v>
      </c>
      <c r="C1890" s="154">
        <v>1</v>
      </c>
      <c r="D1890" s="155">
        <v>2</v>
      </c>
      <c r="E1890" s="155" t="s">
        <v>556</v>
      </c>
      <c r="F1890" s="156" t="s">
        <v>5213</v>
      </c>
      <c r="G1890" s="156" t="s">
        <v>556</v>
      </c>
      <c r="H1890" s="156" t="s">
        <v>5214</v>
      </c>
      <c r="I1890" s="155">
        <v>2603012</v>
      </c>
      <c r="J1890" s="157" t="s">
        <v>1049</v>
      </c>
      <c r="K1890" s="157"/>
      <c r="L1890" s="155">
        <v>2022</v>
      </c>
      <c r="M1890" s="158">
        <v>3974</v>
      </c>
      <c r="N1890" s="159">
        <v>20349721.989999998</v>
      </c>
      <c r="O1890" s="159">
        <v>16470224.949999999</v>
      </c>
      <c r="P1890" s="159">
        <v>12475705.280000001</v>
      </c>
      <c r="Q1890" s="159">
        <v>7002992</v>
      </c>
      <c r="R1890" s="159">
        <v>5472713.2800000003</v>
      </c>
      <c r="S1890" s="159">
        <v>3879497.04</v>
      </c>
      <c r="T1890" s="159">
        <v>390410</v>
      </c>
      <c r="U1890" s="159">
        <v>15112919.65</v>
      </c>
      <c r="V1890" s="159">
        <v>14442747.470000001</v>
      </c>
      <c r="W1890" s="159">
        <v>5466443.5</v>
      </c>
      <c r="X1890" s="159">
        <v>86275.46</v>
      </c>
      <c r="Y1890" s="159">
        <v>670172.18000000005</v>
      </c>
      <c r="Z1890" s="159">
        <v>1372191.49</v>
      </c>
      <c r="AA1890" s="159">
        <v>0</v>
      </c>
      <c r="AB1890" s="159">
        <v>1372191.49</v>
      </c>
      <c r="AC1890" s="159">
        <v>269140</v>
      </c>
      <c r="AD1890" s="159">
        <v>269140</v>
      </c>
      <c r="AE1890" s="159">
        <v>3542878.71</v>
      </c>
      <c r="AF1890" s="159">
        <v>2027477.48</v>
      </c>
      <c r="AG1890" s="159">
        <v>89947.73</v>
      </c>
      <c r="AH1890" s="159">
        <v>117146.45</v>
      </c>
      <c r="AI1890" s="159">
        <v>0</v>
      </c>
      <c r="AJ1890" s="159">
        <v>0</v>
      </c>
    </row>
    <row r="1891" spans="1:36">
      <c r="A1891" s="153">
        <v>26</v>
      </c>
      <c r="B1891" s="154">
        <v>3</v>
      </c>
      <c r="C1891" s="154">
        <v>2</v>
      </c>
      <c r="D1891" s="155">
        <v>2</v>
      </c>
      <c r="E1891" s="155" t="s">
        <v>556</v>
      </c>
      <c r="F1891" s="156" t="s">
        <v>5213</v>
      </c>
      <c r="G1891" s="156" t="s">
        <v>556</v>
      </c>
      <c r="H1891" s="156" t="s">
        <v>5215</v>
      </c>
      <c r="I1891" s="155">
        <v>2603022</v>
      </c>
      <c r="J1891" s="157" t="s">
        <v>1048</v>
      </c>
      <c r="K1891" s="157"/>
      <c r="L1891" s="155">
        <v>2022</v>
      </c>
      <c r="M1891" s="158">
        <v>3741</v>
      </c>
      <c r="N1891" s="159">
        <v>18978593.32</v>
      </c>
      <c r="O1891" s="159">
        <v>16973314.93</v>
      </c>
      <c r="P1891" s="159">
        <v>12279480.4</v>
      </c>
      <c r="Q1891" s="159">
        <v>6551339</v>
      </c>
      <c r="R1891" s="159">
        <v>5728141.4000000004</v>
      </c>
      <c r="S1891" s="159">
        <v>2005278.39</v>
      </c>
      <c r="T1891" s="159">
        <v>120100</v>
      </c>
      <c r="U1891" s="159">
        <v>16970347.260000002</v>
      </c>
      <c r="V1891" s="159">
        <v>15098677.9</v>
      </c>
      <c r="W1891" s="159">
        <v>6181541.1699999999</v>
      </c>
      <c r="X1891" s="159">
        <v>67041.53</v>
      </c>
      <c r="Y1891" s="159">
        <v>1871669.36</v>
      </c>
      <c r="Z1891" s="159">
        <v>1022263.71</v>
      </c>
      <c r="AA1891" s="159">
        <v>0</v>
      </c>
      <c r="AB1891" s="159">
        <v>1022263.71</v>
      </c>
      <c r="AC1891" s="159">
        <v>357106.99</v>
      </c>
      <c r="AD1891" s="159">
        <v>357106.99</v>
      </c>
      <c r="AE1891" s="159">
        <v>3921096.07</v>
      </c>
      <c r="AF1891" s="159">
        <v>1874637.03</v>
      </c>
      <c r="AG1891" s="159">
        <v>89804.86</v>
      </c>
      <c r="AH1891" s="159">
        <v>108294.3</v>
      </c>
      <c r="AI1891" s="159">
        <v>516.6</v>
      </c>
      <c r="AJ1891" s="159">
        <v>0</v>
      </c>
    </row>
    <row r="1892" spans="1:36">
      <c r="A1892" s="153">
        <v>26</v>
      </c>
      <c r="B1892" s="154">
        <v>3</v>
      </c>
      <c r="C1892" s="154">
        <v>3</v>
      </c>
      <c r="D1892" s="155">
        <v>3</v>
      </c>
      <c r="E1892" s="155" t="s">
        <v>556</v>
      </c>
      <c r="F1892" s="156" t="s">
        <v>5216</v>
      </c>
      <c r="G1892" s="156" t="s">
        <v>556</v>
      </c>
      <c r="H1892" s="156" t="s">
        <v>5217</v>
      </c>
      <c r="I1892" s="155">
        <v>2603033</v>
      </c>
      <c r="J1892" s="157" t="s">
        <v>1047</v>
      </c>
      <c r="K1892" s="157"/>
      <c r="L1892" s="155">
        <v>2022</v>
      </c>
      <c r="M1892" s="158">
        <v>16069</v>
      </c>
      <c r="N1892" s="159">
        <v>87273195.560000002</v>
      </c>
      <c r="O1892" s="159">
        <v>67796973.640000001</v>
      </c>
      <c r="P1892" s="159">
        <v>46950753.109999999</v>
      </c>
      <c r="Q1892" s="159">
        <v>20947174</v>
      </c>
      <c r="R1892" s="159">
        <v>26003579.109999999</v>
      </c>
      <c r="S1892" s="159">
        <v>19476221.920000002</v>
      </c>
      <c r="T1892" s="159">
        <v>1635551.58</v>
      </c>
      <c r="U1892" s="159">
        <v>88389726.040000007</v>
      </c>
      <c r="V1892" s="159">
        <v>63919871.439999998</v>
      </c>
      <c r="W1892" s="159">
        <v>22480242.239999998</v>
      </c>
      <c r="X1892" s="159">
        <v>415142.91</v>
      </c>
      <c r="Y1892" s="159">
        <v>24469854.600000001</v>
      </c>
      <c r="Z1892" s="159">
        <v>6788026.6699999999</v>
      </c>
      <c r="AA1892" s="159">
        <v>3700000</v>
      </c>
      <c r="AB1892" s="159">
        <v>3088026.67</v>
      </c>
      <c r="AC1892" s="159">
        <v>1300000</v>
      </c>
      <c r="AD1892" s="159">
        <v>1300000</v>
      </c>
      <c r="AE1892" s="159">
        <v>25021920</v>
      </c>
      <c r="AF1892" s="159">
        <v>3877102.2</v>
      </c>
      <c r="AG1892" s="159">
        <v>1427283.63</v>
      </c>
      <c r="AH1892" s="159">
        <v>1859811.64</v>
      </c>
      <c r="AI1892" s="159">
        <v>0</v>
      </c>
      <c r="AJ1892" s="159">
        <v>0</v>
      </c>
    </row>
    <row r="1893" spans="1:36">
      <c r="A1893" s="153">
        <v>26</v>
      </c>
      <c r="B1893" s="154">
        <v>3</v>
      </c>
      <c r="C1893" s="154">
        <v>4</v>
      </c>
      <c r="D1893" s="155">
        <v>3</v>
      </c>
      <c r="E1893" s="155" t="s">
        <v>556</v>
      </c>
      <c r="F1893" s="156" t="s">
        <v>5216</v>
      </c>
      <c r="G1893" s="156" t="s">
        <v>556</v>
      </c>
      <c r="H1893" s="156" t="s">
        <v>5218</v>
      </c>
      <c r="I1893" s="155">
        <v>2603043</v>
      </c>
      <c r="J1893" s="157" t="s">
        <v>1046</v>
      </c>
      <c r="K1893" s="157"/>
      <c r="L1893" s="155">
        <v>2022</v>
      </c>
      <c r="M1893" s="158">
        <v>3265</v>
      </c>
      <c r="N1893" s="159">
        <v>16882216.210000001</v>
      </c>
      <c r="O1893" s="159">
        <v>13528656.369999999</v>
      </c>
      <c r="P1893" s="159">
        <v>9353725.2400000002</v>
      </c>
      <c r="Q1893" s="159">
        <v>5071938</v>
      </c>
      <c r="R1893" s="159">
        <v>4281787.24</v>
      </c>
      <c r="S1893" s="159">
        <v>3353559.84</v>
      </c>
      <c r="T1893" s="159">
        <v>0</v>
      </c>
      <c r="U1893" s="159">
        <v>15440545.109999999</v>
      </c>
      <c r="V1893" s="159">
        <v>12370565.01</v>
      </c>
      <c r="W1893" s="159">
        <v>5467453.0999999996</v>
      </c>
      <c r="X1893" s="159">
        <v>104026.65</v>
      </c>
      <c r="Y1893" s="159">
        <v>3069980.1</v>
      </c>
      <c r="Z1893" s="159">
        <v>1367553.17</v>
      </c>
      <c r="AA1893" s="159">
        <v>0</v>
      </c>
      <c r="AB1893" s="159">
        <v>1367553.17</v>
      </c>
      <c r="AC1893" s="159">
        <v>306637.5</v>
      </c>
      <c r="AD1893" s="159">
        <v>258000</v>
      </c>
      <c r="AE1893" s="159">
        <v>5825566.75</v>
      </c>
      <c r="AF1893" s="159">
        <v>1158091.3600000001</v>
      </c>
      <c r="AG1893" s="159">
        <v>89999.85</v>
      </c>
      <c r="AH1893" s="159">
        <v>109512.85</v>
      </c>
      <c r="AI1893" s="159">
        <v>0</v>
      </c>
      <c r="AJ1893" s="159">
        <v>0</v>
      </c>
    </row>
    <row r="1894" spans="1:36">
      <c r="A1894" s="153">
        <v>26</v>
      </c>
      <c r="B1894" s="154">
        <v>3</v>
      </c>
      <c r="C1894" s="154">
        <v>5</v>
      </c>
      <c r="D1894" s="155">
        <v>3</v>
      </c>
      <c r="E1894" s="155" t="s">
        <v>556</v>
      </c>
      <c r="F1894" s="156" t="s">
        <v>5216</v>
      </c>
      <c r="G1894" s="156" t="s">
        <v>556</v>
      </c>
      <c r="H1894" s="156" t="s">
        <v>5219</v>
      </c>
      <c r="I1894" s="155">
        <v>2603053</v>
      </c>
      <c r="J1894" s="157" t="s">
        <v>1045</v>
      </c>
      <c r="K1894" s="157"/>
      <c r="L1894" s="155">
        <v>2022</v>
      </c>
      <c r="M1894" s="158">
        <v>6440</v>
      </c>
      <c r="N1894" s="159">
        <v>33588609.219999999</v>
      </c>
      <c r="O1894" s="159">
        <v>29592804.68</v>
      </c>
      <c r="P1894" s="159">
        <v>21987319.210000001</v>
      </c>
      <c r="Q1894" s="159">
        <v>11154282</v>
      </c>
      <c r="R1894" s="159">
        <v>10833037.210000001</v>
      </c>
      <c r="S1894" s="159">
        <v>3995804.54</v>
      </c>
      <c r="T1894" s="159">
        <v>295500</v>
      </c>
      <c r="U1894" s="159">
        <v>28712435.239999998</v>
      </c>
      <c r="V1894" s="159">
        <v>26731258.68</v>
      </c>
      <c r="W1894" s="159">
        <v>9194719.3900000006</v>
      </c>
      <c r="X1894" s="159">
        <v>145361.41</v>
      </c>
      <c r="Y1894" s="159">
        <v>1981176.56</v>
      </c>
      <c r="Z1894" s="159">
        <v>4125989.94</v>
      </c>
      <c r="AA1894" s="159">
        <v>245385</v>
      </c>
      <c r="AB1894" s="159">
        <v>3880604.94</v>
      </c>
      <c r="AC1894" s="159">
        <v>651754.04</v>
      </c>
      <c r="AD1894" s="159">
        <v>651754.04</v>
      </c>
      <c r="AE1894" s="159">
        <v>5437950.2699999996</v>
      </c>
      <c r="AF1894" s="159">
        <v>2861546</v>
      </c>
      <c r="AG1894" s="159">
        <v>114968.4</v>
      </c>
      <c r="AH1894" s="159">
        <v>144983.35</v>
      </c>
      <c r="AI1894" s="159">
        <v>0</v>
      </c>
      <c r="AJ1894" s="159">
        <v>0</v>
      </c>
    </row>
    <row r="1895" spans="1:36">
      <c r="A1895" s="153">
        <v>26</v>
      </c>
      <c r="B1895" s="154">
        <v>4</v>
      </c>
      <c r="C1895" s="154">
        <v>1</v>
      </c>
      <c r="D1895" s="155">
        <v>2</v>
      </c>
      <c r="E1895" s="155" t="s">
        <v>556</v>
      </c>
      <c r="F1895" s="156" t="s">
        <v>5220</v>
      </c>
      <c r="G1895" s="156" t="s">
        <v>556</v>
      </c>
      <c r="H1895" s="156" t="s">
        <v>5221</v>
      </c>
      <c r="I1895" s="155">
        <v>2604012</v>
      </c>
      <c r="J1895" s="157" t="s">
        <v>1044</v>
      </c>
      <c r="K1895" s="157"/>
      <c r="L1895" s="155">
        <v>2022</v>
      </c>
      <c r="M1895" s="158">
        <v>10278</v>
      </c>
      <c r="N1895" s="159">
        <v>67102480.25</v>
      </c>
      <c r="O1895" s="159">
        <v>51896003.5</v>
      </c>
      <c r="P1895" s="159">
        <v>41200850.659999996</v>
      </c>
      <c r="Q1895" s="159">
        <v>19665682</v>
      </c>
      <c r="R1895" s="159">
        <v>21535168.66</v>
      </c>
      <c r="S1895" s="159">
        <v>15206476.75</v>
      </c>
      <c r="T1895" s="159">
        <v>0</v>
      </c>
      <c r="U1895" s="159">
        <v>64067874.390000001</v>
      </c>
      <c r="V1895" s="159">
        <v>48460015.799999997</v>
      </c>
      <c r="W1895" s="159">
        <v>18065575.170000002</v>
      </c>
      <c r="X1895" s="159">
        <v>244349.57</v>
      </c>
      <c r="Y1895" s="159">
        <v>15607858.59</v>
      </c>
      <c r="Z1895" s="159">
        <v>3067536.36</v>
      </c>
      <c r="AA1895" s="159">
        <v>1700000</v>
      </c>
      <c r="AB1895" s="159">
        <v>1367536.3599999999</v>
      </c>
      <c r="AC1895" s="159">
        <v>4932615.12</v>
      </c>
      <c r="AD1895" s="159">
        <v>1789095.12</v>
      </c>
      <c r="AE1895" s="159">
        <v>16823296</v>
      </c>
      <c r="AF1895" s="159">
        <v>3435987.7</v>
      </c>
      <c r="AG1895" s="159">
        <v>819723.45</v>
      </c>
      <c r="AH1895" s="159">
        <v>998536.62</v>
      </c>
      <c r="AI1895" s="159">
        <v>0</v>
      </c>
      <c r="AJ1895" s="159">
        <v>0</v>
      </c>
    </row>
    <row r="1896" spans="1:36">
      <c r="A1896" s="153">
        <v>26</v>
      </c>
      <c r="B1896" s="154">
        <v>4</v>
      </c>
      <c r="C1896" s="154">
        <v>2</v>
      </c>
      <c r="D1896" s="155">
        <v>3</v>
      </c>
      <c r="E1896" s="155" t="s">
        <v>556</v>
      </c>
      <c r="F1896" s="156" t="s">
        <v>5222</v>
      </c>
      <c r="G1896" s="156" t="s">
        <v>556</v>
      </c>
      <c r="H1896" s="156" t="s">
        <v>5223</v>
      </c>
      <c r="I1896" s="155">
        <v>2604023</v>
      </c>
      <c r="J1896" s="157" t="s">
        <v>1043</v>
      </c>
      <c r="K1896" s="157"/>
      <c r="L1896" s="155">
        <v>2022</v>
      </c>
      <c r="M1896" s="158">
        <v>11435</v>
      </c>
      <c r="N1896" s="159">
        <v>61907477.539999999</v>
      </c>
      <c r="O1896" s="159">
        <v>55139678.280000001</v>
      </c>
      <c r="P1896" s="159">
        <v>40105353.340000004</v>
      </c>
      <c r="Q1896" s="159">
        <v>17892755</v>
      </c>
      <c r="R1896" s="159">
        <v>22212598.34</v>
      </c>
      <c r="S1896" s="159">
        <v>6767799.2599999998</v>
      </c>
      <c r="T1896" s="159">
        <v>23973</v>
      </c>
      <c r="U1896" s="159">
        <v>59799317.619999997</v>
      </c>
      <c r="V1896" s="159">
        <v>52638022.119999997</v>
      </c>
      <c r="W1896" s="159">
        <v>18795179.43</v>
      </c>
      <c r="X1896" s="159">
        <v>512524.51</v>
      </c>
      <c r="Y1896" s="159">
        <v>7161295.5</v>
      </c>
      <c r="Z1896" s="159">
        <v>2671717.2999999998</v>
      </c>
      <c r="AA1896" s="159">
        <v>700000</v>
      </c>
      <c r="AB1896" s="159">
        <v>1971717.2999999998</v>
      </c>
      <c r="AC1896" s="159">
        <v>152720</v>
      </c>
      <c r="AD1896" s="159">
        <v>152720</v>
      </c>
      <c r="AE1896" s="159">
        <v>23587017.609999999</v>
      </c>
      <c r="AF1896" s="159">
        <v>2501656.16</v>
      </c>
      <c r="AG1896" s="159">
        <v>781678.58</v>
      </c>
      <c r="AH1896" s="159">
        <v>1004639.21</v>
      </c>
      <c r="AI1896" s="159">
        <v>0</v>
      </c>
      <c r="AJ1896" s="159">
        <v>0</v>
      </c>
    </row>
    <row r="1897" spans="1:36">
      <c r="A1897" s="153">
        <v>26</v>
      </c>
      <c r="B1897" s="154">
        <v>4</v>
      </c>
      <c r="C1897" s="154">
        <v>3</v>
      </c>
      <c r="D1897" s="155">
        <v>3</v>
      </c>
      <c r="E1897" s="155" t="s">
        <v>556</v>
      </c>
      <c r="F1897" s="156" t="s">
        <v>5222</v>
      </c>
      <c r="G1897" s="156" t="s">
        <v>556</v>
      </c>
      <c r="H1897" s="156" t="s">
        <v>5224</v>
      </c>
      <c r="I1897" s="155">
        <v>2604033</v>
      </c>
      <c r="J1897" s="157" t="s">
        <v>1042</v>
      </c>
      <c r="K1897" s="157"/>
      <c r="L1897" s="155">
        <v>2022</v>
      </c>
      <c r="M1897" s="158">
        <v>15066</v>
      </c>
      <c r="N1897" s="159">
        <v>77369931.219999999</v>
      </c>
      <c r="O1897" s="159">
        <v>70420006.170000002</v>
      </c>
      <c r="P1897" s="159">
        <v>42672400.019999996</v>
      </c>
      <c r="Q1897" s="159">
        <v>17654542</v>
      </c>
      <c r="R1897" s="159">
        <v>25017858.02</v>
      </c>
      <c r="S1897" s="159">
        <v>6949925.0499999998</v>
      </c>
      <c r="T1897" s="159">
        <v>4305</v>
      </c>
      <c r="U1897" s="159">
        <v>84331186.159999996</v>
      </c>
      <c r="V1897" s="159">
        <v>61823664.770000003</v>
      </c>
      <c r="W1897" s="159">
        <v>21710287.239999998</v>
      </c>
      <c r="X1897" s="159">
        <v>761723.84</v>
      </c>
      <c r="Y1897" s="159">
        <v>22507521.390000001</v>
      </c>
      <c r="Z1897" s="159">
        <v>20594545.300000001</v>
      </c>
      <c r="AA1897" s="159">
        <v>10500000</v>
      </c>
      <c r="AB1897" s="159">
        <v>10094545.300000001</v>
      </c>
      <c r="AC1897" s="159">
        <v>3000000</v>
      </c>
      <c r="AD1897" s="159">
        <v>3000000</v>
      </c>
      <c r="AE1897" s="159">
        <v>37978529.310000002</v>
      </c>
      <c r="AF1897" s="159">
        <v>8596341.4000000004</v>
      </c>
      <c r="AG1897" s="159">
        <v>819868.42</v>
      </c>
      <c r="AH1897" s="159">
        <v>937922.34</v>
      </c>
      <c r="AI1897" s="159">
        <v>0</v>
      </c>
      <c r="AJ1897" s="159">
        <v>0</v>
      </c>
    </row>
    <row r="1898" spans="1:36">
      <c r="A1898" s="153">
        <v>26</v>
      </c>
      <c r="B1898" s="154">
        <v>4</v>
      </c>
      <c r="C1898" s="154">
        <v>4</v>
      </c>
      <c r="D1898" s="155">
        <v>3</v>
      </c>
      <c r="E1898" s="155" t="s">
        <v>556</v>
      </c>
      <c r="F1898" s="156" t="s">
        <v>5222</v>
      </c>
      <c r="G1898" s="156" t="s">
        <v>556</v>
      </c>
      <c r="H1898" s="156" t="s">
        <v>5225</v>
      </c>
      <c r="I1898" s="155">
        <v>2604043</v>
      </c>
      <c r="J1898" s="157" t="s">
        <v>1041</v>
      </c>
      <c r="K1898" s="157"/>
      <c r="L1898" s="155">
        <v>2022</v>
      </c>
      <c r="M1898" s="158">
        <v>11239</v>
      </c>
      <c r="N1898" s="159">
        <v>68612499.859999999</v>
      </c>
      <c r="O1898" s="159">
        <v>55321653.030000001</v>
      </c>
      <c r="P1898" s="159">
        <v>37849491.780000001</v>
      </c>
      <c r="Q1898" s="159">
        <v>16713433</v>
      </c>
      <c r="R1898" s="159">
        <v>21136058.780000001</v>
      </c>
      <c r="S1898" s="159">
        <v>13290846.83</v>
      </c>
      <c r="T1898" s="159">
        <v>122154.43</v>
      </c>
      <c r="U1898" s="159">
        <v>66317736.100000001</v>
      </c>
      <c r="V1898" s="159">
        <v>51269140.5</v>
      </c>
      <c r="W1898" s="159">
        <v>19448538.640000001</v>
      </c>
      <c r="X1898" s="159">
        <v>742938.61</v>
      </c>
      <c r="Y1898" s="159">
        <v>15048595.6</v>
      </c>
      <c r="Z1898" s="159">
        <v>6387840.9900000002</v>
      </c>
      <c r="AA1898" s="159">
        <v>4742025</v>
      </c>
      <c r="AB1898" s="159">
        <v>1645815.9900000002</v>
      </c>
      <c r="AC1898" s="159">
        <v>1876667</v>
      </c>
      <c r="AD1898" s="159">
        <v>1876667</v>
      </c>
      <c r="AE1898" s="159">
        <v>37645358</v>
      </c>
      <c r="AF1898" s="159">
        <v>4052512.53</v>
      </c>
      <c r="AG1898" s="159">
        <v>727499.42</v>
      </c>
      <c r="AH1898" s="159">
        <v>783041.67</v>
      </c>
      <c r="AI1898" s="159">
        <v>0</v>
      </c>
      <c r="AJ1898" s="159">
        <v>0</v>
      </c>
    </row>
    <row r="1899" spans="1:36">
      <c r="A1899" s="153">
        <v>26</v>
      </c>
      <c r="B1899" s="154">
        <v>4</v>
      </c>
      <c r="C1899" s="154">
        <v>5</v>
      </c>
      <c r="D1899" s="155">
        <v>3</v>
      </c>
      <c r="E1899" s="155" t="s">
        <v>556</v>
      </c>
      <c r="F1899" s="156" t="s">
        <v>5222</v>
      </c>
      <c r="G1899" s="156" t="s">
        <v>556</v>
      </c>
      <c r="H1899" s="156" t="s">
        <v>5226</v>
      </c>
      <c r="I1899" s="155">
        <v>2604053</v>
      </c>
      <c r="J1899" s="157" t="s">
        <v>1040</v>
      </c>
      <c r="K1899" s="157"/>
      <c r="L1899" s="155">
        <v>2022</v>
      </c>
      <c r="M1899" s="158">
        <v>15884</v>
      </c>
      <c r="N1899" s="159">
        <v>88351541.689999998</v>
      </c>
      <c r="O1899" s="159">
        <v>76008317.760000005</v>
      </c>
      <c r="P1899" s="159">
        <v>48373093.700000003</v>
      </c>
      <c r="Q1899" s="159">
        <v>17434015</v>
      </c>
      <c r="R1899" s="159">
        <v>30939078.699999999</v>
      </c>
      <c r="S1899" s="159">
        <v>12343223.93</v>
      </c>
      <c r="T1899" s="159">
        <v>157775.67000000001</v>
      </c>
      <c r="U1899" s="159">
        <v>94052351.409999996</v>
      </c>
      <c r="V1899" s="159">
        <v>70946991.640000001</v>
      </c>
      <c r="W1899" s="159">
        <v>19795781.920000002</v>
      </c>
      <c r="X1899" s="159">
        <v>751425.35</v>
      </c>
      <c r="Y1899" s="159">
        <v>23105359.77</v>
      </c>
      <c r="Z1899" s="159">
        <v>11324682.85</v>
      </c>
      <c r="AA1899" s="159">
        <v>9200000</v>
      </c>
      <c r="AB1899" s="159">
        <v>2124682.8499999996</v>
      </c>
      <c r="AC1899" s="159">
        <v>3989321.35</v>
      </c>
      <c r="AD1899" s="159">
        <v>3989321.35</v>
      </c>
      <c r="AE1899" s="159">
        <v>35328346.380000003</v>
      </c>
      <c r="AF1899" s="159">
        <v>5061326.12</v>
      </c>
      <c r="AG1899" s="159">
        <v>1663478.17</v>
      </c>
      <c r="AH1899" s="159">
        <v>1580492.35</v>
      </c>
      <c r="AI1899" s="159">
        <v>0</v>
      </c>
      <c r="AJ1899" s="159">
        <v>0</v>
      </c>
    </row>
    <row r="1900" spans="1:36">
      <c r="A1900" s="153">
        <v>26</v>
      </c>
      <c r="B1900" s="154">
        <v>4</v>
      </c>
      <c r="C1900" s="154">
        <v>6</v>
      </c>
      <c r="D1900" s="155">
        <v>2</v>
      </c>
      <c r="E1900" s="155" t="s">
        <v>556</v>
      </c>
      <c r="F1900" s="156" t="s">
        <v>5220</v>
      </c>
      <c r="G1900" s="156" t="s">
        <v>556</v>
      </c>
      <c r="H1900" s="156" t="s">
        <v>5227</v>
      </c>
      <c r="I1900" s="155">
        <v>2604062</v>
      </c>
      <c r="J1900" s="157" t="s">
        <v>1039</v>
      </c>
      <c r="K1900" s="157"/>
      <c r="L1900" s="155">
        <v>2022</v>
      </c>
      <c r="M1900" s="158">
        <v>14593</v>
      </c>
      <c r="N1900" s="159">
        <v>102473107.56</v>
      </c>
      <c r="O1900" s="159">
        <v>76815175.019999996</v>
      </c>
      <c r="P1900" s="159">
        <v>57202842.019999996</v>
      </c>
      <c r="Q1900" s="159">
        <v>25926056</v>
      </c>
      <c r="R1900" s="159">
        <v>31276786.02</v>
      </c>
      <c r="S1900" s="159">
        <v>25657932.539999999</v>
      </c>
      <c r="T1900" s="159">
        <v>0</v>
      </c>
      <c r="U1900" s="159">
        <v>102283953.95999999</v>
      </c>
      <c r="V1900" s="159">
        <v>71407511.650000006</v>
      </c>
      <c r="W1900" s="159">
        <v>24898685.91</v>
      </c>
      <c r="X1900" s="159">
        <v>357623.31</v>
      </c>
      <c r="Y1900" s="159">
        <v>30876442.309999999</v>
      </c>
      <c r="Z1900" s="159">
        <v>16679558.310000001</v>
      </c>
      <c r="AA1900" s="159">
        <v>11344885.640000001</v>
      </c>
      <c r="AB1900" s="159">
        <v>5334672.67</v>
      </c>
      <c r="AC1900" s="159">
        <v>2939292.5</v>
      </c>
      <c r="AD1900" s="159">
        <v>2904472</v>
      </c>
      <c r="AE1900" s="159">
        <v>36362497.640000001</v>
      </c>
      <c r="AF1900" s="159">
        <v>5407663.3700000001</v>
      </c>
      <c r="AG1900" s="159">
        <v>1140296.46</v>
      </c>
      <c r="AH1900" s="159">
        <v>1368979.6</v>
      </c>
      <c r="AI1900" s="159">
        <v>0</v>
      </c>
      <c r="AJ1900" s="159">
        <v>0</v>
      </c>
    </row>
    <row r="1901" spans="1:36">
      <c r="A1901" s="153">
        <v>26</v>
      </c>
      <c r="B1901" s="154">
        <v>4</v>
      </c>
      <c r="C1901" s="154">
        <v>7</v>
      </c>
      <c r="D1901" s="155">
        <v>3</v>
      </c>
      <c r="E1901" s="155" t="s">
        <v>556</v>
      </c>
      <c r="F1901" s="156" t="s">
        <v>5222</v>
      </c>
      <c r="G1901" s="156" t="s">
        <v>556</v>
      </c>
      <c r="H1901" s="156" t="s">
        <v>5228</v>
      </c>
      <c r="I1901" s="155">
        <v>2604073</v>
      </c>
      <c r="J1901" s="157" t="s">
        <v>1038</v>
      </c>
      <c r="K1901" s="157"/>
      <c r="L1901" s="155">
        <v>2022</v>
      </c>
      <c r="M1901" s="158">
        <v>6862</v>
      </c>
      <c r="N1901" s="159">
        <v>43925640.649999999</v>
      </c>
      <c r="O1901" s="159">
        <v>39855443.310000002</v>
      </c>
      <c r="P1901" s="159">
        <v>27500584.16</v>
      </c>
      <c r="Q1901" s="159">
        <v>11310184</v>
      </c>
      <c r="R1901" s="159">
        <v>16190400.16</v>
      </c>
      <c r="S1901" s="159">
        <v>4070197.34</v>
      </c>
      <c r="T1901" s="159">
        <v>428929.52</v>
      </c>
      <c r="U1901" s="159">
        <v>50147536.229999997</v>
      </c>
      <c r="V1901" s="159">
        <v>39883008.759999998</v>
      </c>
      <c r="W1901" s="159">
        <v>13465609.34</v>
      </c>
      <c r="X1901" s="159">
        <v>775152.26</v>
      </c>
      <c r="Y1901" s="159">
        <v>10264527.470000001</v>
      </c>
      <c r="Z1901" s="159">
        <v>17606834.530000001</v>
      </c>
      <c r="AA1901" s="159">
        <v>15099536.529999999</v>
      </c>
      <c r="AB1901" s="159">
        <v>2507298.0000000019</v>
      </c>
      <c r="AC1901" s="159">
        <v>10468092.189999999</v>
      </c>
      <c r="AD1901" s="159">
        <v>10468092.189999999</v>
      </c>
      <c r="AE1901" s="159">
        <v>29790087.289999999</v>
      </c>
      <c r="AF1901" s="159">
        <v>-27565.45</v>
      </c>
      <c r="AG1901" s="159">
        <v>1035534.41</v>
      </c>
      <c r="AH1901" s="159">
        <v>1005160.03</v>
      </c>
      <c r="AI1901" s="159">
        <v>0</v>
      </c>
      <c r="AJ1901" s="159">
        <v>0</v>
      </c>
    </row>
    <row r="1902" spans="1:36">
      <c r="A1902" s="153">
        <v>26</v>
      </c>
      <c r="B1902" s="154">
        <v>4</v>
      </c>
      <c r="C1902" s="154">
        <v>8</v>
      </c>
      <c r="D1902" s="155">
        <v>2</v>
      </c>
      <c r="E1902" s="155" t="s">
        <v>556</v>
      </c>
      <c r="F1902" s="156" t="s">
        <v>5220</v>
      </c>
      <c r="G1902" s="156" t="s">
        <v>556</v>
      </c>
      <c r="H1902" s="156" t="s">
        <v>5229</v>
      </c>
      <c r="I1902" s="155">
        <v>2604082</v>
      </c>
      <c r="J1902" s="157" t="s">
        <v>1037</v>
      </c>
      <c r="K1902" s="157"/>
      <c r="L1902" s="155">
        <v>2022</v>
      </c>
      <c r="M1902" s="158">
        <v>8988</v>
      </c>
      <c r="N1902" s="159">
        <v>55974336.740000002</v>
      </c>
      <c r="O1902" s="159">
        <v>46780927.770000003</v>
      </c>
      <c r="P1902" s="159">
        <v>34692176.299999997</v>
      </c>
      <c r="Q1902" s="159">
        <v>15928588</v>
      </c>
      <c r="R1902" s="159">
        <v>18763588.300000001</v>
      </c>
      <c r="S1902" s="159">
        <v>9193408.9700000007</v>
      </c>
      <c r="T1902" s="159">
        <v>0</v>
      </c>
      <c r="U1902" s="159">
        <v>58293135.649999999</v>
      </c>
      <c r="V1902" s="159">
        <v>43342716.450000003</v>
      </c>
      <c r="W1902" s="159">
        <v>16583594.23</v>
      </c>
      <c r="X1902" s="159">
        <v>410720.02</v>
      </c>
      <c r="Y1902" s="159">
        <v>14950419.199999999</v>
      </c>
      <c r="Z1902" s="159">
        <v>9310419.8200000003</v>
      </c>
      <c r="AA1902" s="159">
        <v>4420000</v>
      </c>
      <c r="AB1902" s="159">
        <v>4890419.82</v>
      </c>
      <c r="AC1902" s="159">
        <v>1264000</v>
      </c>
      <c r="AD1902" s="159">
        <v>1264000</v>
      </c>
      <c r="AE1902" s="159">
        <v>19079928.649999999</v>
      </c>
      <c r="AF1902" s="159">
        <v>3438211.32</v>
      </c>
      <c r="AG1902" s="159">
        <v>908312.99</v>
      </c>
      <c r="AH1902" s="159">
        <v>1255866.58</v>
      </c>
      <c r="AI1902" s="159">
        <v>0</v>
      </c>
      <c r="AJ1902" s="159">
        <v>0</v>
      </c>
    </row>
    <row r="1903" spans="1:36">
      <c r="A1903" s="153">
        <v>26</v>
      </c>
      <c r="B1903" s="154">
        <v>4</v>
      </c>
      <c r="C1903" s="154">
        <v>9</v>
      </c>
      <c r="D1903" s="155">
        <v>2</v>
      </c>
      <c r="E1903" s="155" t="s">
        <v>556</v>
      </c>
      <c r="F1903" s="156" t="s">
        <v>5220</v>
      </c>
      <c r="G1903" s="156" t="s">
        <v>556</v>
      </c>
      <c r="H1903" s="156" t="s">
        <v>5230</v>
      </c>
      <c r="I1903" s="155">
        <v>2604092</v>
      </c>
      <c r="J1903" s="157" t="s">
        <v>1036</v>
      </c>
      <c r="K1903" s="157"/>
      <c r="L1903" s="155">
        <v>2022</v>
      </c>
      <c r="M1903" s="158">
        <v>11087</v>
      </c>
      <c r="N1903" s="159">
        <v>56841658.759999998</v>
      </c>
      <c r="O1903" s="159">
        <v>52243786.649999999</v>
      </c>
      <c r="P1903" s="159">
        <v>28644494.879999999</v>
      </c>
      <c r="Q1903" s="159">
        <v>7964493</v>
      </c>
      <c r="R1903" s="159">
        <v>20680001.879999999</v>
      </c>
      <c r="S1903" s="159">
        <v>4597872.1100000003</v>
      </c>
      <c r="T1903" s="159">
        <v>278.8</v>
      </c>
      <c r="U1903" s="159">
        <v>53977674.82</v>
      </c>
      <c r="V1903" s="159">
        <v>46429263.649999999</v>
      </c>
      <c r="W1903" s="159">
        <v>15544709.289999999</v>
      </c>
      <c r="X1903" s="159">
        <v>256542.59</v>
      </c>
      <c r="Y1903" s="159">
        <v>7548411.1699999999</v>
      </c>
      <c r="Z1903" s="159">
        <v>7260334.5499999998</v>
      </c>
      <c r="AA1903" s="159">
        <v>0</v>
      </c>
      <c r="AB1903" s="159">
        <v>7260334.5499999998</v>
      </c>
      <c r="AC1903" s="159">
        <v>1937333</v>
      </c>
      <c r="AD1903" s="159">
        <v>1902333</v>
      </c>
      <c r="AE1903" s="159">
        <v>13266170</v>
      </c>
      <c r="AF1903" s="159">
        <v>5814523</v>
      </c>
      <c r="AG1903" s="159">
        <v>170849.37</v>
      </c>
      <c r="AH1903" s="159">
        <v>196633.93</v>
      </c>
      <c r="AI1903" s="159">
        <v>0</v>
      </c>
      <c r="AJ1903" s="159">
        <v>0</v>
      </c>
    </row>
    <row r="1904" spans="1:36">
      <c r="A1904" s="153">
        <v>26</v>
      </c>
      <c r="B1904" s="154">
        <v>4</v>
      </c>
      <c r="C1904" s="154">
        <v>10</v>
      </c>
      <c r="D1904" s="155">
        <v>2</v>
      </c>
      <c r="E1904" s="155" t="s">
        <v>556</v>
      </c>
      <c r="F1904" s="156" t="s">
        <v>5220</v>
      </c>
      <c r="G1904" s="156" t="s">
        <v>556</v>
      </c>
      <c r="H1904" s="156" t="s">
        <v>5231</v>
      </c>
      <c r="I1904" s="155">
        <v>2604102</v>
      </c>
      <c r="J1904" s="157" t="s">
        <v>1035</v>
      </c>
      <c r="K1904" s="157"/>
      <c r="L1904" s="155">
        <v>2022</v>
      </c>
      <c r="M1904" s="158">
        <v>11654</v>
      </c>
      <c r="N1904" s="159">
        <v>69776906.209999993</v>
      </c>
      <c r="O1904" s="159">
        <v>53740780.909999996</v>
      </c>
      <c r="P1904" s="159">
        <v>33970576.340000004</v>
      </c>
      <c r="Q1904" s="159">
        <v>13516139</v>
      </c>
      <c r="R1904" s="159">
        <v>20454437.34</v>
      </c>
      <c r="S1904" s="159">
        <v>16036125.300000001</v>
      </c>
      <c r="T1904" s="159">
        <v>16881.310000000001</v>
      </c>
      <c r="U1904" s="159">
        <v>73314807.879999995</v>
      </c>
      <c r="V1904" s="159">
        <v>49286617.210000001</v>
      </c>
      <c r="W1904" s="159">
        <v>18847383.879999999</v>
      </c>
      <c r="X1904" s="159">
        <v>328414.77</v>
      </c>
      <c r="Y1904" s="159">
        <v>24028190.670000002</v>
      </c>
      <c r="Z1904" s="159">
        <v>22422122.920000002</v>
      </c>
      <c r="AA1904" s="159">
        <v>19000000</v>
      </c>
      <c r="AB1904" s="159">
        <v>3422122.9200000018</v>
      </c>
      <c r="AC1904" s="159">
        <v>1792736</v>
      </c>
      <c r="AD1904" s="159">
        <v>1760936</v>
      </c>
      <c r="AE1904" s="159">
        <v>25844440</v>
      </c>
      <c r="AF1904" s="159">
        <v>4454163.7</v>
      </c>
      <c r="AG1904" s="159">
        <v>1148423.23</v>
      </c>
      <c r="AH1904" s="159">
        <v>705302.42</v>
      </c>
      <c r="AI1904" s="159">
        <v>0</v>
      </c>
      <c r="AJ1904" s="159">
        <v>0</v>
      </c>
    </row>
    <row r="1905" spans="1:36">
      <c r="A1905" s="153">
        <v>26</v>
      </c>
      <c r="B1905" s="154">
        <v>4</v>
      </c>
      <c r="C1905" s="154">
        <v>11</v>
      </c>
      <c r="D1905" s="155">
        <v>2</v>
      </c>
      <c r="E1905" s="155" t="s">
        <v>556</v>
      </c>
      <c r="F1905" s="156" t="s">
        <v>5220</v>
      </c>
      <c r="G1905" s="156" t="s">
        <v>556</v>
      </c>
      <c r="H1905" s="156" t="s">
        <v>5232</v>
      </c>
      <c r="I1905" s="155">
        <v>2604112</v>
      </c>
      <c r="J1905" s="157" t="s">
        <v>1034</v>
      </c>
      <c r="K1905" s="157"/>
      <c r="L1905" s="155">
        <v>2022</v>
      </c>
      <c r="M1905" s="158">
        <v>9341</v>
      </c>
      <c r="N1905" s="159">
        <v>53310687.079999998</v>
      </c>
      <c r="O1905" s="159">
        <v>46954701.020000003</v>
      </c>
      <c r="P1905" s="159">
        <v>38523348.870000005</v>
      </c>
      <c r="Q1905" s="159">
        <v>18293251</v>
      </c>
      <c r="R1905" s="159">
        <v>20230097.870000001</v>
      </c>
      <c r="S1905" s="159">
        <v>6355986.0599999996</v>
      </c>
      <c r="T1905" s="159">
        <v>0</v>
      </c>
      <c r="U1905" s="159">
        <v>54317015</v>
      </c>
      <c r="V1905" s="159">
        <v>45159096.240000002</v>
      </c>
      <c r="W1905" s="159">
        <v>14787194.18</v>
      </c>
      <c r="X1905" s="159">
        <v>246392.14</v>
      </c>
      <c r="Y1905" s="159">
        <v>9157918.7599999998</v>
      </c>
      <c r="Z1905" s="159">
        <v>7605499.3300000001</v>
      </c>
      <c r="AA1905" s="159">
        <v>3500000</v>
      </c>
      <c r="AB1905" s="159">
        <v>4105499.33</v>
      </c>
      <c r="AC1905" s="159">
        <v>1842500</v>
      </c>
      <c r="AD1905" s="159">
        <v>1842500</v>
      </c>
      <c r="AE1905" s="159">
        <v>16225193</v>
      </c>
      <c r="AF1905" s="159">
        <v>1795604.78</v>
      </c>
      <c r="AG1905" s="159">
        <v>1699830.53</v>
      </c>
      <c r="AH1905" s="159">
        <v>1920157.32</v>
      </c>
      <c r="AI1905" s="159">
        <v>0</v>
      </c>
      <c r="AJ1905" s="159">
        <v>0</v>
      </c>
    </row>
    <row r="1906" spans="1:36">
      <c r="A1906" s="153">
        <v>26</v>
      </c>
      <c r="B1906" s="154">
        <v>4</v>
      </c>
      <c r="C1906" s="154">
        <v>12</v>
      </c>
      <c r="D1906" s="155">
        <v>3</v>
      </c>
      <c r="E1906" s="155" t="s">
        <v>556</v>
      </c>
      <c r="F1906" s="156" t="s">
        <v>5222</v>
      </c>
      <c r="G1906" s="156" t="s">
        <v>556</v>
      </c>
      <c r="H1906" s="156" t="s">
        <v>5233</v>
      </c>
      <c r="I1906" s="155">
        <v>2604123</v>
      </c>
      <c r="J1906" s="157" t="s">
        <v>1033</v>
      </c>
      <c r="K1906" s="157"/>
      <c r="L1906" s="155">
        <v>2022</v>
      </c>
      <c r="M1906" s="158">
        <v>16827</v>
      </c>
      <c r="N1906" s="159">
        <v>114377901.62</v>
      </c>
      <c r="O1906" s="159">
        <v>92100860.5</v>
      </c>
      <c r="P1906" s="159">
        <v>52310920.979999997</v>
      </c>
      <c r="Q1906" s="159">
        <v>17892683</v>
      </c>
      <c r="R1906" s="159">
        <v>34418237.979999997</v>
      </c>
      <c r="S1906" s="159">
        <v>22277041.120000001</v>
      </c>
      <c r="T1906" s="159">
        <v>4289323.9000000004</v>
      </c>
      <c r="U1906" s="159">
        <v>107526756.5</v>
      </c>
      <c r="V1906" s="159">
        <v>75128246.099999994</v>
      </c>
      <c r="W1906" s="159">
        <v>21537678.350000001</v>
      </c>
      <c r="X1906" s="159">
        <v>225906.74</v>
      </c>
      <c r="Y1906" s="159">
        <v>32398510.399999999</v>
      </c>
      <c r="Z1906" s="159">
        <v>12717100.23</v>
      </c>
      <c r="AA1906" s="159">
        <v>0</v>
      </c>
      <c r="AB1906" s="159">
        <v>12717100.23</v>
      </c>
      <c r="AC1906" s="159">
        <v>3380968.8</v>
      </c>
      <c r="AD1906" s="159">
        <v>3380968.8</v>
      </c>
      <c r="AE1906" s="159">
        <v>15087580.539999999</v>
      </c>
      <c r="AF1906" s="159">
        <v>16972614.399999999</v>
      </c>
      <c r="AG1906" s="159">
        <v>1760343.17</v>
      </c>
      <c r="AH1906" s="159">
        <v>1241876.28</v>
      </c>
      <c r="AI1906" s="159">
        <v>2244.5300000000002</v>
      </c>
      <c r="AJ1906" s="159">
        <v>0</v>
      </c>
    </row>
    <row r="1907" spans="1:36">
      <c r="A1907" s="153">
        <v>26</v>
      </c>
      <c r="B1907" s="154">
        <v>4</v>
      </c>
      <c r="C1907" s="154">
        <v>13</v>
      </c>
      <c r="D1907" s="155">
        <v>3</v>
      </c>
      <c r="E1907" s="155" t="s">
        <v>556</v>
      </c>
      <c r="F1907" s="156" t="s">
        <v>5222</v>
      </c>
      <c r="G1907" s="156" t="s">
        <v>556</v>
      </c>
      <c r="H1907" s="156" t="s">
        <v>5234</v>
      </c>
      <c r="I1907" s="155">
        <v>2604133</v>
      </c>
      <c r="J1907" s="157" t="s">
        <v>1032</v>
      </c>
      <c r="K1907" s="157"/>
      <c r="L1907" s="155">
        <v>2022</v>
      </c>
      <c r="M1907" s="158">
        <v>9439</v>
      </c>
      <c r="N1907" s="159">
        <v>63223366.159999996</v>
      </c>
      <c r="O1907" s="159">
        <v>49571147.509999998</v>
      </c>
      <c r="P1907" s="159">
        <v>34501926.450000003</v>
      </c>
      <c r="Q1907" s="159">
        <v>16791966</v>
      </c>
      <c r="R1907" s="159">
        <v>17709960.449999999</v>
      </c>
      <c r="S1907" s="159">
        <v>13652218.65</v>
      </c>
      <c r="T1907" s="159">
        <v>42445.69</v>
      </c>
      <c r="U1907" s="159">
        <v>63467098.369999997</v>
      </c>
      <c r="V1907" s="159">
        <v>44180179.350000001</v>
      </c>
      <c r="W1907" s="159">
        <v>12171120.380000001</v>
      </c>
      <c r="X1907" s="159">
        <v>642453.16</v>
      </c>
      <c r="Y1907" s="159">
        <v>19286919.02</v>
      </c>
      <c r="Z1907" s="159">
        <v>9258820.7899999991</v>
      </c>
      <c r="AA1907" s="159">
        <v>6530547.6200000001</v>
      </c>
      <c r="AB1907" s="159">
        <v>2728273.169999999</v>
      </c>
      <c r="AC1907" s="159">
        <v>996513.75</v>
      </c>
      <c r="AD1907" s="159">
        <v>996513.75</v>
      </c>
      <c r="AE1907" s="159">
        <v>30763062.219999999</v>
      </c>
      <c r="AF1907" s="159">
        <v>5390968.1600000001</v>
      </c>
      <c r="AG1907" s="159">
        <v>605950.13</v>
      </c>
      <c r="AH1907" s="159">
        <v>404090.76</v>
      </c>
      <c r="AI1907" s="159">
        <v>0</v>
      </c>
      <c r="AJ1907" s="159">
        <v>0</v>
      </c>
    </row>
    <row r="1908" spans="1:36">
      <c r="A1908" s="153">
        <v>26</v>
      </c>
      <c r="B1908" s="154">
        <v>4</v>
      </c>
      <c r="C1908" s="154">
        <v>14</v>
      </c>
      <c r="D1908" s="155">
        <v>2</v>
      </c>
      <c r="E1908" s="155" t="s">
        <v>556</v>
      </c>
      <c r="F1908" s="156" t="s">
        <v>5220</v>
      </c>
      <c r="G1908" s="156" t="s">
        <v>556</v>
      </c>
      <c r="H1908" s="156" t="s">
        <v>5235</v>
      </c>
      <c r="I1908" s="155">
        <v>2604142</v>
      </c>
      <c r="J1908" s="157" t="s">
        <v>1031</v>
      </c>
      <c r="K1908" s="157"/>
      <c r="L1908" s="155">
        <v>2022</v>
      </c>
      <c r="M1908" s="158">
        <v>16477</v>
      </c>
      <c r="N1908" s="159">
        <v>90399950.879999995</v>
      </c>
      <c r="O1908" s="159">
        <v>82930707.150000006</v>
      </c>
      <c r="P1908" s="159">
        <v>51956466.289999999</v>
      </c>
      <c r="Q1908" s="159">
        <v>21449199</v>
      </c>
      <c r="R1908" s="159">
        <v>30507267.289999999</v>
      </c>
      <c r="S1908" s="159">
        <v>7469243.7300000004</v>
      </c>
      <c r="T1908" s="159">
        <v>19290</v>
      </c>
      <c r="U1908" s="159">
        <v>88873926.790000007</v>
      </c>
      <c r="V1908" s="159">
        <v>72766211.459999993</v>
      </c>
      <c r="W1908" s="159">
        <v>26325980.59</v>
      </c>
      <c r="X1908" s="159">
        <v>430937.61</v>
      </c>
      <c r="Y1908" s="159">
        <v>16107715.33</v>
      </c>
      <c r="Z1908" s="159">
        <v>8841392.1699999999</v>
      </c>
      <c r="AA1908" s="159">
        <v>0</v>
      </c>
      <c r="AB1908" s="159">
        <v>8841392.1699999999</v>
      </c>
      <c r="AC1908" s="159">
        <v>9762499.6099999994</v>
      </c>
      <c r="AD1908" s="159">
        <v>2300000</v>
      </c>
      <c r="AE1908" s="159">
        <v>14727000</v>
      </c>
      <c r="AF1908" s="159">
        <v>10164495.689999999</v>
      </c>
      <c r="AG1908" s="159">
        <v>910558.92</v>
      </c>
      <c r="AH1908" s="159">
        <v>945155.53</v>
      </c>
      <c r="AI1908" s="159">
        <v>0</v>
      </c>
      <c r="AJ1908" s="159">
        <v>0</v>
      </c>
    </row>
    <row r="1909" spans="1:36">
      <c r="A1909" s="153">
        <v>26</v>
      </c>
      <c r="B1909" s="154">
        <v>4</v>
      </c>
      <c r="C1909" s="154">
        <v>15</v>
      </c>
      <c r="D1909" s="155">
        <v>3</v>
      </c>
      <c r="E1909" s="155" t="s">
        <v>556</v>
      </c>
      <c r="F1909" s="156" t="s">
        <v>5222</v>
      </c>
      <c r="G1909" s="156" t="s">
        <v>556</v>
      </c>
      <c r="H1909" s="156" t="s">
        <v>5236</v>
      </c>
      <c r="I1909" s="155">
        <v>2604153</v>
      </c>
      <c r="J1909" s="157" t="s">
        <v>1030</v>
      </c>
      <c r="K1909" s="157"/>
      <c r="L1909" s="155">
        <v>2022</v>
      </c>
      <c r="M1909" s="158">
        <v>4692</v>
      </c>
      <c r="N1909" s="159">
        <v>28644556.52</v>
      </c>
      <c r="O1909" s="159">
        <v>24070599.690000001</v>
      </c>
      <c r="P1909" s="159">
        <v>18166857.689999998</v>
      </c>
      <c r="Q1909" s="159">
        <v>8968166</v>
      </c>
      <c r="R1909" s="159">
        <v>9198691.6899999995</v>
      </c>
      <c r="S1909" s="159">
        <v>4573956.83</v>
      </c>
      <c r="T1909" s="159">
        <v>47069.57</v>
      </c>
      <c r="U1909" s="159">
        <v>25957743.870000001</v>
      </c>
      <c r="V1909" s="159">
        <v>22502905.420000002</v>
      </c>
      <c r="W1909" s="159">
        <v>7077010.5499999998</v>
      </c>
      <c r="X1909" s="159">
        <v>202007.75</v>
      </c>
      <c r="Y1909" s="159">
        <v>3454838.45</v>
      </c>
      <c r="Z1909" s="159">
        <v>1983679.93</v>
      </c>
      <c r="AA1909" s="159">
        <v>975000</v>
      </c>
      <c r="AB1909" s="159">
        <v>1008679.9299999999</v>
      </c>
      <c r="AC1909" s="159">
        <v>775000</v>
      </c>
      <c r="AD1909" s="159">
        <v>775000</v>
      </c>
      <c r="AE1909" s="159">
        <v>11700000</v>
      </c>
      <c r="AF1909" s="159">
        <v>1567694.27</v>
      </c>
      <c r="AG1909" s="159">
        <v>176925.28</v>
      </c>
      <c r="AH1909" s="159">
        <v>181716.81</v>
      </c>
      <c r="AI1909" s="159">
        <v>0</v>
      </c>
      <c r="AJ1909" s="159">
        <v>0</v>
      </c>
    </row>
    <row r="1910" spans="1:36">
      <c r="A1910" s="153">
        <v>26</v>
      </c>
      <c r="B1910" s="154">
        <v>4</v>
      </c>
      <c r="C1910" s="154">
        <v>16</v>
      </c>
      <c r="D1910" s="155">
        <v>2</v>
      </c>
      <c r="E1910" s="155" t="s">
        <v>556</v>
      </c>
      <c r="F1910" s="156" t="s">
        <v>5220</v>
      </c>
      <c r="G1910" s="156" t="s">
        <v>556</v>
      </c>
      <c r="H1910" s="156" t="s">
        <v>5237</v>
      </c>
      <c r="I1910" s="155">
        <v>2604162</v>
      </c>
      <c r="J1910" s="157" t="s">
        <v>1029</v>
      </c>
      <c r="K1910" s="157"/>
      <c r="L1910" s="155">
        <v>2022</v>
      </c>
      <c r="M1910" s="158">
        <v>5576</v>
      </c>
      <c r="N1910" s="159">
        <v>44427585.340000004</v>
      </c>
      <c r="O1910" s="159">
        <v>28981484.370000001</v>
      </c>
      <c r="P1910" s="159">
        <v>21764687.050000001</v>
      </c>
      <c r="Q1910" s="159">
        <v>10629437</v>
      </c>
      <c r="R1910" s="159">
        <v>11135250.050000001</v>
      </c>
      <c r="S1910" s="159">
        <v>15446100.970000001</v>
      </c>
      <c r="T1910" s="159">
        <v>90274.13</v>
      </c>
      <c r="U1910" s="159">
        <v>39575118.009999998</v>
      </c>
      <c r="V1910" s="159">
        <v>26318200.489999998</v>
      </c>
      <c r="W1910" s="159">
        <v>10721201.15</v>
      </c>
      <c r="X1910" s="159">
        <v>233050.77</v>
      </c>
      <c r="Y1910" s="159">
        <v>13256917.52</v>
      </c>
      <c r="Z1910" s="159">
        <v>6127308.0800000001</v>
      </c>
      <c r="AA1910" s="159">
        <v>5100000</v>
      </c>
      <c r="AB1910" s="159">
        <v>1027308.0800000001</v>
      </c>
      <c r="AC1910" s="159">
        <v>1050000</v>
      </c>
      <c r="AD1910" s="159">
        <v>1050000</v>
      </c>
      <c r="AE1910" s="159">
        <v>17300000</v>
      </c>
      <c r="AF1910" s="159">
        <v>2663283.88</v>
      </c>
      <c r="AG1910" s="159">
        <v>401529.01</v>
      </c>
      <c r="AH1910" s="159">
        <v>202633.17</v>
      </c>
      <c r="AI1910" s="159">
        <v>0</v>
      </c>
      <c r="AJ1910" s="159">
        <v>0</v>
      </c>
    </row>
    <row r="1911" spans="1:36">
      <c r="A1911" s="153">
        <v>26</v>
      </c>
      <c r="B1911" s="154">
        <v>4</v>
      </c>
      <c r="C1911" s="154">
        <v>17</v>
      </c>
      <c r="D1911" s="155">
        <v>2</v>
      </c>
      <c r="E1911" s="155" t="s">
        <v>556</v>
      </c>
      <c r="F1911" s="156" t="s">
        <v>5220</v>
      </c>
      <c r="G1911" s="156" t="s">
        <v>556</v>
      </c>
      <c r="H1911" s="156" t="s">
        <v>5238</v>
      </c>
      <c r="I1911" s="155">
        <v>2604172</v>
      </c>
      <c r="J1911" s="157" t="s">
        <v>1028</v>
      </c>
      <c r="K1911" s="157"/>
      <c r="L1911" s="155">
        <v>2022</v>
      </c>
      <c r="M1911" s="158">
        <v>7919</v>
      </c>
      <c r="N1911" s="159">
        <v>68774132.799999997</v>
      </c>
      <c r="O1911" s="159">
        <v>60231087.829999998</v>
      </c>
      <c r="P1911" s="159">
        <v>23668255.130000003</v>
      </c>
      <c r="Q1911" s="159">
        <v>10679091</v>
      </c>
      <c r="R1911" s="159">
        <v>12989164.130000001</v>
      </c>
      <c r="S1911" s="159">
        <v>8543044.9700000007</v>
      </c>
      <c r="T1911" s="159">
        <v>3684013.89</v>
      </c>
      <c r="U1911" s="159">
        <v>63075151.909999996</v>
      </c>
      <c r="V1911" s="159">
        <v>55124854.32</v>
      </c>
      <c r="W1911" s="159">
        <v>24002913.34</v>
      </c>
      <c r="X1911" s="159">
        <v>293410.28000000003</v>
      </c>
      <c r="Y1911" s="159">
        <v>7950297.5899999999</v>
      </c>
      <c r="Z1911" s="159">
        <v>9881521.0899999999</v>
      </c>
      <c r="AA1911" s="159">
        <v>5884432</v>
      </c>
      <c r="AB1911" s="159">
        <v>3997089.09</v>
      </c>
      <c r="AC1911" s="159">
        <v>2473251.7200000002</v>
      </c>
      <c r="AD1911" s="159">
        <v>2473251.7200000002</v>
      </c>
      <c r="AE1911" s="159">
        <v>25056383.059999999</v>
      </c>
      <c r="AF1911" s="159">
        <v>5106233.51</v>
      </c>
      <c r="AG1911" s="159">
        <v>293779.42</v>
      </c>
      <c r="AH1911" s="159">
        <v>172906.22</v>
      </c>
      <c r="AI1911" s="159">
        <v>0</v>
      </c>
      <c r="AJ1911" s="159">
        <v>0</v>
      </c>
    </row>
    <row r="1912" spans="1:36">
      <c r="A1912" s="153">
        <v>26</v>
      </c>
      <c r="B1912" s="154">
        <v>4</v>
      </c>
      <c r="C1912" s="154">
        <v>18</v>
      </c>
      <c r="D1912" s="155">
        <v>2</v>
      </c>
      <c r="E1912" s="155" t="s">
        <v>556</v>
      </c>
      <c r="F1912" s="156" t="s">
        <v>5220</v>
      </c>
      <c r="G1912" s="156" t="s">
        <v>556</v>
      </c>
      <c r="H1912" s="156" t="s">
        <v>5239</v>
      </c>
      <c r="I1912" s="155">
        <v>2604182</v>
      </c>
      <c r="J1912" s="157" t="s">
        <v>1027</v>
      </c>
      <c r="K1912" s="157"/>
      <c r="L1912" s="155">
        <v>2022</v>
      </c>
      <c r="M1912" s="158">
        <v>10950</v>
      </c>
      <c r="N1912" s="159">
        <v>69465361.590000004</v>
      </c>
      <c r="O1912" s="159">
        <v>55376429.450000003</v>
      </c>
      <c r="P1912" s="159">
        <v>38847379.399999999</v>
      </c>
      <c r="Q1912" s="159">
        <v>15914942</v>
      </c>
      <c r="R1912" s="159">
        <v>22932437.399999999</v>
      </c>
      <c r="S1912" s="159">
        <v>14088932.140000001</v>
      </c>
      <c r="T1912" s="159">
        <v>770</v>
      </c>
      <c r="U1912" s="159">
        <v>70055383.650000006</v>
      </c>
      <c r="V1912" s="159">
        <v>49800570.659999996</v>
      </c>
      <c r="W1912" s="159">
        <v>17686588.129999999</v>
      </c>
      <c r="X1912" s="159">
        <v>227057.99</v>
      </c>
      <c r="Y1912" s="159">
        <v>20254812.989999998</v>
      </c>
      <c r="Z1912" s="159">
        <v>7838523.3899999997</v>
      </c>
      <c r="AA1912" s="159">
        <v>6225000</v>
      </c>
      <c r="AB1912" s="159">
        <v>1613523.3899999997</v>
      </c>
      <c r="AC1912" s="159">
        <v>2612000</v>
      </c>
      <c r="AD1912" s="159">
        <v>2612000</v>
      </c>
      <c r="AE1912" s="159">
        <v>18163000</v>
      </c>
      <c r="AF1912" s="159">
        <v>5575858.79</v>
      </c>
      <c r="AG1912" s="159">
        <v>1006921.96</v>
      </c>
      <c r="AH1912" s="159">
        <v>930517</v>
      </c>
      <c r="AI1912" s="159">
        <v>0</v>
      </c>
      <c r="AJ1912" s="159">
        <v>0</v>
      </c>
    </row>
    <row r="1913" spans="1:36">
      <c r="A1913" s="153">
        <v>26</v>
      </c>
      <c r="B1913" s="154">
        <v>4</v>
      </c>
      <c r="C1913" s="154">
        <v>19</v>
      </c>
      <c r="D1913" s="155">
        <v>2</v>
      </c>
      <c r="E1913" s="155" t="s">
        <v>556</v>
      </c>
      <c r="F1913" s="156" t="s">
        <v>5220</v>
      </c>
      <c r="G1913" s="156" t="s">
        <v>556</v>
      </c>
      <c r="H1913" s="156" t="s">
        <v>5240</v>
      </c>
      <c r="I1913" s="155">
        <v>2604192</v>
      </c>
      <c r="J1913" s="157" t="s">
        <v>1026</v>
      </c>
      <c r="K1913" s="157"/>
      <c r="L1913" s="155">
        <v>2022</v>
      </c>
      <c r="M1913" s="158">
        <v>12952</v>
      </c>
      <c r="N1913" s="159">
        <v>71553232.849999994</v>
      </c>
      <c r="O1913" s="159">
        <v>57895903.409999996</v>
      </c>
      <c r="P1913" s="159">
        <v>36725968.489999995</v>
      </c>
      <c r="Q1913" s="159">
        <v>16703521</v>
      </c>
      <c r="R1913" s="159">
        <v>20022447.489999998</v>
      </c>
      <c r="S1913" s="159">
        <v>13657329.439999999</v>
      </c>
      <c r="T1913" s="159">
        <v>22241.66</v>
      </c>
      <c r="U1913" s="159">
        <v>65567145.990000002</v>
      </c>
      <c r="V1913" s="159">
        <v>49485529.530000001</v>
      </c>
      <c r="W1913" s="159">
        <v>19854382.969999999</v>
      </c>
      <c r="X1913" s="159">
        <v>690758.42</v>
      </c>
      <c r="Y1913" s="159">
        <v>16081616.460000001</v>
      </c>
      <c r="Z1913" s="159">
        <v>8942144.6500000004</v>
      </c>
      <c r="AA1913" s="159">
        <v>0</v>
      </c>
      <c r="AB1913" s="159">
        <v>8942144.6500000004</v>
      </c>
      <c r="AC1913" s="159">
        <v>1680000</v>
      </c>
      <c r="AD1913" s="159">
        <v>1680000</v>
      </c>
      <c r="AE1913" s="159">
        <v>25423263</v>
      </c>
      <c r="AF1913" s="159">
        <v>8410373.8800000008</v>
      </c>
      <c r="AG1913" s="159">
        <v>725638.08</v>
      </c>
      <c r="AH1913" s="159">
        <v>833525.42</v>
      </c>
      <c r="AI1913" s="159">
        <v>0</v>
      </c>
      <c r="AJ1913" s="159">
        <v>0</v>
      </c>
    </row>
    <row r="1914" spans="1:36">
      <c r="A1914" s="153">
        <v>26</v>
      </c>
      <c r="B1914" s="154">
        <v>5</v>
      </c>
      <c r="C1914" s="154">
        <v>1</v>
      </c>
      <c r="D1914" s="155">
        <v>2</v>
      </c>
      <c r="E1914" s="155" t="s">
        <v>556</v>
      </c>
      <c r="F1914" s="156" t="s">
        <v>5241</v>
      </c>
      <c r="G1914" s="156" t="s">
        <v>556</v>
      </c>
      <c r="H1914" s="156" t="s">
        <v>5242</v>
      </c>
      <c r="I1914" s="155">
        <v>2605012</v>
      </c>
      <c r="J1914" s="157" t="s">
        <v>1025</v>
      </c>
      <c r="K1914" s="157"/>
      <c r="L1914" s="155">
        <v>2022</v>
      </c>
      <c r="M1914" s="158">
        <v>4375</v>
      </c>
      <c r="N1914" s="159">
        <v>25906393.09</v>
      </c>
      <c r="O1914" s="159">
        <v>21808691.07</v>
      </c>
      <c r="P1914" s="159">
        <v>16134956.960000001</v>
      </c>
      <c r="Q1914" s="159">
        <v>8498472</v>
      </c>
      <c r="R1914" s="159">
        <v>7636484.96</v>
      </c>
      <c r="S1914" s="159">
        <v>4097702.02</v>
      </c>
      <c r="T1914" s="159">
        <v>11365.3</v>
      </c>
      <c r="U1914" s="159">
        <v>22857000.48</v>
      </c>
      <c r="V1914" s="159">
        <v>18767601.510000002</v>
      </c>
      <c r="W1914" s="159">
        <v>7238552.4299999997</v>
      </c>
      <c r="X1914" s="159">
        <v>39220.629999999997</v>
      </c>
      <c r="Y1914" s="159">
        <v>4089398.97</v>
      </c>
      <c r="Z1914" s="159">
        <v>1834067.89</v>
      </c>
      <c r="AA1914" s="159">
        <v>0</v>
      </c>
      <c r="AB1914" s="159">
        <v>1834067.89</v>
      </c>
      <c r="AC1914" s="159">
        <v>528000</v>
      </c>
      <c r="AD1914" s="159">
        <v>528000</v>
      </c>
      <c r="AE1914" s="159">
        <v>2772000</v>
      </c>
      <c r="AF1914" s="159">
        <v>3041089.56</v>
      </c>
      <c r="AG1914" s="159">
        <v>619878.66</v>
      </c>
      <c r="AH1914" s="159">
        <v>547766.81999999995</v>
      </c>
      <c r="AI1914" s="159">
        <v>0</v>
      </c>
      <c r="AJ1914" s="159">
        <v>0</v>
      </c>
    </row>
    <row r="1915" spans="1:36">
      <c r="A1915" s="153">
        <v>26</v>
      </c>
      <c r="B1915" s="154">
        <v>5</v>
      </c>
      <c r="C1915" s="154">
        <v>2</v>
      </c>
      <c r="D1915" s="155">
        <v>2</v>
      </c>
      <c r="E1915" s="155" t="s">
        <v>556</v>
      </c>
      <c r="F1915" s="156" t="s">
        <v>5241</v>
      </c>
      <c r="G1915" s="156" t="s">
        <v>556</v>
      </c>
      <c r="H1915" s="156" t="s">
        <v>5243</v>
      </c>
      <c r="I1915" s="155">
        <v>2605022</v>
      </c>
      <c r="J1915" s="157" t="s">
        <v>1024</v>
      </c>
      <c r="K1915" s="157"/>
      <c r="L1915" s="155">
        <v>2022</v>
      </c>
      <c r="M1915" s="158">
        <v>4565</v>
      </c>
      <c r="N1915" s="159">
        <v>22641714.030000001</v>
      </c>
      <c r="O1915" s="159">
        <v>21969399.07</v>
      </c>
      <c r="P1915" s="159">
        <v>16188115.190000001</v>
      </c>
      <c r="Q1915" s="159">
        <v>8419586</v>
      </c>
      <c r="R1915" s="159">
        <v>7768529.1900000004</v>
      </c>
      <c r="S1915" s="159">
        <v>672314.96</v>
      </c>
      <c r="T1915" s="159">
        <v>109023.17</v>
      </c>
      <c r="U1915" s="159">
        <v>21990998.18</v>
      </c>
      <c r="V1915" s="159">
        <v>19100477.699999999</v>
      </c>
      <c r="W1915" s="159">
        <v>7080866.2400000002</v>
      </c>
      <c r="X1915" s="159">
        <v>0</v>
      </c>
      <c r="Y1915" s="159">
        <v>2890520.48</v>
      </c>
      <c r="Z1915" s="159">
        <v>2836070.96</v>
      </c>
      <c r="AA1915" s="159">
        <v>0</v>
      </c>
      <c r="AB1915" s="159">
        <v>2836070.96</v>
      </c>
      <c r="AC1915" s="159">
        <v>0</v>
      </c>
      <c r="AD1915" s="159">
        <v>0</v>
      </c>
      <c r="AE1915" s="159">
        <v>0</v>
      </c>
      <c r="AF1915" s="159">
        <v>2868921.37</v>
      </c>
      <c r="AG1915" s="159">
        <v>109744.2</v>
      </c>
      <c r="AH1915" s="159">
        <v>54784.2</v>
      </c>
      <c r="AI1915" s="159">
        <v>0</v>
      </c>
      <c r="AJ1915" s="159">
        <v>0</v>
      </c>
    </row>
    <row r="1916" spans="1:36">
      <c r="A1916" s="153">
        <v>26</v>
      </c>
      <c r="B1916" s="154">
        <v>5</v>
      </c>
      <c r="C1916" s="154">
        <v>3</v>
      </c>
      <c r="D1916" s="155">
        <v>3</v>
      </c>
      <c r="E1916" s="155" t="s">
        <v>556</v>
      </c>
      <c r="F1916" s="156" t="s">
        <v>5244</v>
      </c>
      <c r="G1916" s="156" t="s">
        <v>556</v>
      </c>
      <c r="H1916" s="156" t="s">
        <v>5245</v>
      </c>
      <c r="I1916" s="155">
        <v>2605033</v>
      </c>
      <c r="J1916" s="157" t="s">
        <v>1023</v>
      </c>
      <c r="K1916" s="157"/>
      <c r="L1916" s="155">
        <v>2022</v>
      </c>
      <c r="M1916" s="158">
        <v>35009</v>
      </c>
      <c r="N1916" s="159">
        <v>194236917.22</v>
      </c>
      <c r="O1916" s="159">
        <v>150760296.24000001</v>
      </c>
      <c r="P1916" s="159">
        <v>82650973.299999997</v>
      </c>
      <c r="Q1916" s="159">
        <v>28045785</v>
      </c>
      <c r="R1916" s="159">
        <v>54605188.299999997</v>
      </c>
      <c r="S1916" s="159">
        <v>43476620.979999997</v>
      </c>
      <c r="T1916" s="159">
        <v>3430069.87</v>
      </c>
      <c r="U1916" s="159">
        <v>182766985.72</v>
      </c>
      <c r="V1916" s="159">
        <v>142889872.00999999</v>
      </c>
      <c r="W1916" s="159">
        <v>49812300.049999997</v>
      </c>
      <c r="X1916" s="159">
        <v>1757809</v>
      </c>
      <c r="Y1916" s="159">
        <v>39877113.710000001</v>
      </c>
      <c r="Z1916" s="159">
        <v>26799984.149999999</v>
      </c>
      <c r="AA1916" s="159">
        <v>19000000</v>
      </c>
      <c r="AB1916" s="159">
        <v>7799984.1499999985</v>
      </c>
      <c r="AC1916" s="159">
        <v>8000000</v>
      </c>
      <c r="AD1916" s="159">
        <v>8000000</v>
      </c>
      <c r="AE1916" s="159">
        <v>76000000</v>
      </c>
      <c r="AF1916" s="159">
        <v>7870424.2300000004</v>
      </c>
      <c r="AG1916" s="159">
        <v>458297.29</v>
      </c>
      <c r="AH1916" s="159">
        <v>461169.29</v>
      </c>
      <c r="AI1916" s="159">
        <v>0</v>
      </c>
      <c r="AJ1916" s="159">
        <v>0</v>
      </c>
    </row>
    <row r="1917" spans="1:36">
      <c r="A1917" s="153">
        <v>26</v>
      </c>
      <c r="B1917" s="154">
        <v>5</v>
      </c>
      <c r="C1917" s="154">
        <v>4</v>
      </c>
      <c r="D1917" s="155">
        <v>3</v>
      </c>
      <c r="E1917" s="155" t="s">
        <v>556</v>
      </c>
      <c r="F1917" s="156" t="s">
        <v>5244</v>
      </c>
      <c r="G1917" s="156" t="s">
        <v>556</v>
      </c>
      <c r="H1917" s="156" t="s">
        <v>5246</v>
      </c>
      <c r="I1917" s="155">
        <v>2605043</v>
      </c>
      <c r="J1917" s="157" t="s">
        <v>1022</v>
      </c>
      <c r="K1917" s="157"/>
      <c r="L1917" s="155">
        <v>2022</v>
      </c>
      <c r="M1917" s="158">
        <v>8836</v>
      </c>
      <c r="N1917" s="159">
        <v>51359315.960000001</v>
      </c>
      <c r="O1917" s="159">
        <v>44324852.899999999</v>
      </c>
      <c r="P1917" s="159">
        <v>36264274.609999999</v>
      </c>
      <c r="Q1917" s="159">
        <v>19361271</v>
      </c>
      <c r="R1917" s="159">
        <v>16903003.609999999</v>
      </c>
      <c r="S1917" s="159">
        <v>7034463.0599999996</v>
      </c>
      <c r="T1917" s="159">
        <v>157414.04999999999</v>
      </c>
      <c r="U1917" s="159">
        <v>48358976.990000002</v>
      </c>
      <c r="V1917" s="159">
        <v>40503161.380000003</v>
      </c>
      <c r="W1917" s="159">
        <v>16688557.75</v>
      </c>
      <c r="X1917" s="159">
        <v>137449.57999999999</v>
      </c>
      <c r="Y1917" s="159">
        <v>7855815.6100000003</v>
      </c>
      <c r="Z1917" s="159">
        <v>1859407.42</v>
      </c>
      <c r="AA1917" s="159">
        <v>0</v>
      </c>
      <c r="AB1917" s="159">
        <v>1859407.42</v>
      </c>
      <c r="AC1917" s="159">
        <v>640000</v>
      </c>
      <c r="AD1917" s="159">
        <v>640000</v>
      </c>
      <c r="AE1917" s="159">
        <v>12579526.58</v>
      </c>
      <c r="AF1917" s="159">
        <v>3821691.52</v>
      </c>
      <c r="AG1917" s="159">
        <v>684100.26</v>
      </c>
      <c r="AH1917" s="159">
        <v>554986.75</v>
      </c>
      <c r="AI1917" s="159">
        <v>0</v>
      </c>
      <c r="AJ1917" s="159">
        <v>0</v>
      </c>
    </row>
    <row r="1918" spans="1:36">
      <c r="A1918" s="153">
        <v>26</v>
      </c>
      <c r="B1918" s="154">
        <v>5</v>
      </c>
      <c r="C1918" s="154">
        <v>5</v>
      </c>
      <c r="D1918" s="155">
        <v>2</v>
      </c>
      <c r="E1918" s="155" t="s">
        <v>556</v>
      </c>
      <c r="F1918" s="156" t="s">
        <v>5241</v>
      </c>
      <c r="G1918" s="156" t="s">
        <v>556</v>
      </c>
      <c r="H1918" s="156" t="s">
        <v>5247</v>
      </c>
      <c r="I1918" s="155">
        <v>2605052</v>
      </c>
      <c r="J1918" s="157" t="s">
        <v>1021</v>
      </c>
      <c r="K1918" s="157"/>
      <c r="L1918" s="155">
        <v>2022</v>
      </c>
      <c r="M1918" s="158">
        <v>3057</v>
      </c>
      <c r="N1918" s="159">
        <v>16418496.630000001</v>
      </c>
      <c r="O1918" s="159">
        <v>14878413.34</v>
      </c>
      <c r="P1918" s="159">
        <v>10661563.59</v>
      </c>
      <c r="Q1918" s="159">
        <v>5347375</v>
      </c>
      <c r="R1918" s="159">
        <v>5314188.59</v>
      </c>
      <c r="S1918" s="159">
        <v>1540083.29</v>
      </c>
      <c r="T1918" s="159">
        <v>834.1</v>
      </c>
      <c r="U1918" s="159">
        <v>16648533.07</v>
      </c>
      <c r="V1918" s="159">
        <v>13397173.130000001</v>
      </c>
      <c r="W1918" s="159">
        <v>5222019.3600000003</v>
      </c>
      <c r="X1918" s="159">
        <v>98315.24</v>
      </c>
      <c r="Y1918" s="159">
        <v>3251359.94</v>
      </c>
      <c r="Z1918" s="159">
        <v>2231365.35</v>
      </c>
      <c r="AA1918" s="159">
        <v>1000000</v>
      </c>
      <c r="AB1918" s="159">
        <v>1231365.3500000001</v>
      </c>
      <c r="AC1918" s="159">
        <v>869364</v>
      </c>
      <c r="AD1918" s="159">
        <v>869364</v>
      </c>
      <c r="AE1918" s="159">
        <v>8306047</v>
      </c>
      <c r="AF1918" s="159">
        <v>1481240.21</v>
      </c>
      <c r="AG1918" s="159">
        <v>265364.53000000003</v>
      </c>
      <c r="AH1918" s="159">
        <v>254675.49</v>
      </c>
      <c r="AI1918" s="159">
        <v>0</v>
      </c>
      <c r="AJ1918" s="159">
        <v>0</v>
      </c>
    </row>
    <row r="1919" spans="1:36">
      <c r="A1919" s="153">
        <v>26</v>
      </c>
      <c r="B1919" s="154">
        <v>5</v>
      </c>
      <c r="C1919" s="154">
        <v>6</v>
      </c>
      <c r="D1919" s="155">
        <v>2</v>
      </c>
      <c r="E1919" s="155" t="s">
        <v>556</v>
      </c>
      <c r="F1919" s="156" t="s">
        <v>5241</v>
      </c>
      <c r="G1919" s="156" t="s">
        <v>556</v>
      </c>
      <c r="H1919" s="156" t="s">
        <v>5248</v>
      </c>
      <c r="I1919" s="155">
        <v>2605062</v>
      </c>
      <c r="J1919" s="157" t="s">
        <v>1020</v>
      </c>
      <c r="K1919" s="157"/>
      <c r="L1919" s="155">
        <v>2022</v>
      </c>
      <c r="M1919" s="158">
        <v>3299</v>
      </c>
      <c r="N1919" s="159">
        <v>20069627.18</v>
      </c>
      <c r="O1919" s="159">
        <v>16899425.510000002</v>
      </c>
      <c r="P1919" s="159">
        <v>12240140.219999999</v>
      </c>
      <c r="Q1919" s="159">
        <v>6292564</v>
      </c>
      <c r="R1919" s="159">
        <v>5947576.2199999997</v>
      </c>
      <c r="S1919" s="159">
        <v>3170201.67</v>
      </c>
      <c r="T1919" s="159">
        <v>206944.25</v>
      </c>
      <c r="U1919" s="159">
        <v>19511985.449999999</v>
      </c>
      <c r="V1919" s="159">
        <v>14603894.210000001</v>
      </c>
      <c r="W1919" s="159">
        <v>5355678.53</v>
      </c>
      <c r="X1919" s="159">
        <v>143277.93</v>
      </c>
      <c r="Y1919" s="159">
        <v>4908091.24</v>
      </c>
      <c r="Z1919" s="159">
        <v>1400000</v>
      </c>
      <c r="AA1919" s="159">
        <v>1400000</v>
      </c>
      <c r="AB1919" s="159">
        <v>0</v>
      </c>
      <c r="AC1919" s="159">
        <v>444000</v>
      </c>
      <c r="AD1919" s="159">
        <v>444000</v>
      </c>
      <c r="AE1919" s="159">
        <v>7293820</v>
      </c>
      <c r="AF1919" s="159">
        <v>2295531.2999999998</v>
      </c>
      <c r="AG1919" s="159">
        <v>92783.4</v>
      </c>
      <c r="AH1919" s="159">
        <v>86229.26</v>
      </c>
      <c r="AI1919" s="159">
        <v>0</v>
      </c>
      <c r="AJ1919" s="159">
        <v>0</v>
      </c>
    </row>
    <row r="1920" spans="1:36">
      <c r="A1920" s="153">
        <v>26</v>
      </c>
      <c r="B1920" s="154">
        <v>5</v>
      </c>
      <c r="C1920" s="154">
        <v>7</v>
      </c>
      <c r="D1920" s="155">
        <v>2</v>
      </c>
      <c r="E1920" s="155" t="s">
        <v>556</v>
      </c>
      <c r="F1920" s="156" t="s">
        <v>5241</v>
      </c>
      <c r="G1920" s="156" t="s">
        <v>556</v>
      </c>
      <c r="H1920" s="156" t="s">
        <v>5249</v>
      </c>
      <c r="I1920" s="155">
        <v>2605072</v>
      </c>
      <c r="J1920" s="157" t="s">
        <v>1019</v>
      </c>
      <c r="K1920" s="157"/>
      <c r="L1920" s="155">
        <v>2022</v>
      </c>
      <c r="M1920" s="158">
        <v>3787</v>
      </c>
      <c r="N1920" s="159">
        <v>20813139.5</v>
      </c>
      <c r="O1920" s="159">
        <v>19608632.609999999</v>
      </c>
      <c r="P1920" s="159">
        <v>15308539.440000001</v>
      </c>
      <c r="Q1920" s="159">
        <v>7241586</v>
      </c>
      <c r="R1920" s="159">
        <v>8066953.4400000004</v>
      </c>
      <c r="S1920" s="159">
        <v>1204506.8899999999</v>
      </c>
      <c r="T1920" s="159">
        <v>21000</v>
      </c>
      <c r="U1920" s="159">
        <v>21754309.059999999</v>
      </c>
      <c r="V1920" s="159">
        <v>18245122.640000001</v>
      </c>
      <c r="W1920" s="159">
        <v>6795174.4699999997</v>
      </c>
      <c r="X1920" s="159">
        <v>45853.02</v>
      </c>
      <c r="Y1920" s="159">
        <v>3509186.42</v>
      </c>
      <c r="Z1920" s="159">
        <v>5561736.0300000003</v>
      </c>
      <c r="AA1920" s="159">
        <v>5137700</v>
      </c>
      <c r="AB1920" s="159">
        <v>424036.03000000026</v>
      </c>
      <c r="AC1920" s="159">
        <v>424242.62</v>
      </c>
      <c r="AD1920" s="159">
        <v>424242.62</v>
      </c>
      <c r="AE1920" s="159">
        <v>6280860.1799999997</v>
      </c>
      <c r="AF1920" s="159">
        <v>1363509.97</v>
      </c>
      <c r="AG1920" s="159">
        <v>100000</v>
      </c>
      <c r="AH1920" s="159">
        <v>100000</v>
      </c>
      <c r="AI1920" s="159">
        <v>0</v>
      </c>
      <c r="AJ1920" s="159">
        <v>0</v>
      </c>
    </row>
    <row r="1921" spans="1:36">
      <c r="A1921" s="153">
        <v>26</v>
      </c>
      <c r="B1921" s="154">
        <v>5</v>
      </c>
      <c r="C1921" s="154">
        <v>8</v>
      </c>
      <c r="D1921" s="155">
        <v>3</v>
      </c>
      <c r="E1921" s="155" t="s">
        <v>556</v>
      </c>
      <c r="F1921" s="156" t="s">
        <v>5244</v>
      </c>
      <c r="G1921" s="156" t="s">
        <v>556</v>
      </c>
      <c r="H1921" s="156" t="s">
        <v>5250</v>
      </c>
      <c r="I1921" s="155">
        <v>2605083</v>
      </c>
      <c r="J1921" s="157" t="s">
        <v>1018</v>
      </c>
      <c r="K1921" s="157"/>
      <c r="L1921" s="155">
        <v>2022</v>
      </c>
      <c r="M1921" s="158">
        <v>16597</v>
      </c>
      <c r="N1921" s="159">
        <v>71554529.780000001</v>
      </c>
      <c r="O1921" s="159">
        <v>68506849.709999993</v>
      </c>
      <c r="P1921" s="159">
        <v>48650972.039999999</v>
      </c>
      <c r="Q1921" s="159">
        <v>21188734</v>
      </c>
      <c r="R1921" s="159">
        <v>27462238.039999999</v>
      </c>
      <c r="S1921" s="159">
        <v>3047680.07</v>
      </c>
      <c r="T1921" s="159">
        <v>15904.51</v>
      </c>
      <c r="U1921" s="159">
        <v>67891994.349999994</v>
      </c>
      <c r="V1921" s="159">
        <v>58286201.170000002</v>
      </c>
      <c r="W1921" s="159">
        <v>19852177.43</v>
      </c>
      <c r="X1921" s="159">
        <v>225754.23</v>
      </c>
      <c r="Y1921" s="159">
        <v>9605793.1799999997</v>
      </c>
      <c r="Z1921" s="159">
        <v>9306263.5700000003</v>
      </c>
      <c r="AA1921" s="159">
        <v>0</v>
      </c>
      <c r="AB1921" s="159">
        <v>9306263.5700000003</v>
      </c>
      <c r="AC1921" s="159">
        <v>1325000</v>
      </c>
      <c r="AD1921" s="159">
        <v>1325000</v>
      </c>
      <c r="AE1921" s="159">
        <v>8381000</v>
      </c>
      <c r="AF1921" s="159">
        <v>10220648.539999999</v>
      </c>
      <c r="AG1921" s="159">
        <v>433131.75</v>
      </c>
      <c r="AH1921" s="159">
        <v>399572.86</v>
      </c>
      <c r="AI1921" s="159">
        <v>0</v>
      </c>
      <c r="AJ1921" s="159">
        <v>0</v>
      </c>
    </row>
    <row r="1922" spans="1:36">
      <c r="A1922" s="153">
        <v>26</v>
      </c>
      <c r="B1922" s="154">
        <v>6</v>
      </c>
      <c r="C1922" s="154">
        <v>1</v>
      </c>
      <c r="D1922" s="155">
        <v>2</v>
      </c>
      <c r="E1922" s="155" t="s">
        <v>556</v>
      </c>
      <c r="F1922" s="156" t="s">
        <v>5251</v>
      </c>
      <c r="G1922" s="156" t="s">
        <v>556</v>
      </c>
      <c r="H1922" s="156" t="s">
        <v>5252</v>
      </c>
      <c r="I1922" s="155">
        <v>2606012</v>
      </c>
      <c r="J1922" s="157" t="s">
        <v>1017</v>
      </c>
      <c r="K1922" s="157"/>
      <c r="L1922" s="155">
        <v>2022</v>
      </c>
      <c r="M1922" s="158">
        <v>4864</v>
      </c>
      <c r="N1922" s="159">
        <v>32227166.620000001</v>
      </c>
      <c r="O1922" s="159">
        <v>28551726.030000001</v>
      </c>
      <c r="P1922" s="159">
        <v>16431109.210000001</v>
      </c>
      <c r="Q1922" s="159">
        <v>7621017</v>
      </c>
      <c r="R1922" s="159">
        <v>8810092.2100000009</v>
      </c>
      <c r="S1922" s="159">
        <v>3675440.59</v>
      </c>
      <c r="T1922" s="159">
        <v>140968.84</v>
      </c>
      <c r="U1922" s="159">
        <v>27856525.489999998</v>
      </c>
      <c r="V1922" s="159">
        <v>23450421.300000001</v>
      </c>
      <c r="W1922" s="159">
        <v>7487497.46</v>
      </c>
      <c r="X1922" s="159">
        <v>25833.97</v>
      </c>
      <c r="Y1922" s="159">
        <v>4406104.1900000004</v>
      </c>
      <c r="Z1922" s="159">
        <v>584846.17000000004</v>
      </c>
      <c r="AA1922" s="159">
        <v>0</v>
      </c>
      <c r="AB1922" s="159">
        <v>584846.17000000004</v>
      </c>
      <c r="AC1922" s="159">
        <v>311575.15999999997</v>
      </c>
      <c r="AD1922" s="159">
        <v>311575.15999999997</v>
      </c>
      <c r="AE1922" s="159">
        <v>2145326</v>
      </c>
      <c r="AF1922" s="159">
        <v>5101304.7300000004</v>
      </c>
      <c r="AG1922" s="159">
        <v>648063.65</v>
      </c>
      <c r="AH1922" s="159">
        <v>730500.1</v>
      </c>
      <c r="AI1922" s="159">
        <v>0</v>
      </c>
      <c r="AJ1922" s="159">
        <v>0</v>
      </c>
    </row>
    <row r="1923" spans="1:36">
      <c r="A1923" s="153">
        <v>26</v>
      </c>
      <c r="B1923" s="154">
        <v>6</v>
      </c>
      <c r="C1923" s="154">
        <v>2</v>
      </c>
      <c r="D1923" s="155">
        <v>3</v>
      </c>
      <c r="E1923" s="155" t="s">
        <v>556</v>
      </c>
      <c r="F1923" s="156" t="s">
        <v>5253</v>
      </c>
      <c r="G1923" s="156" t="s">
        <v>556</v>
      </c>
      <c r="H1923" s="156" t="s">
        <v>5254</v>
      </c>
      <c r="I1923" s="155">
        <v>2606023</v>
      </c>
      <c r="J1923" s="157" t="s">
        <v>1016</v>
      </c>
      <c r="K1923" s="157"/>
      <c r="L1923" s="155">
        <v>2022</v>
      </c>
      <c r="M1923" s="158">
        <v>6579</v>
      </c>
      <c r="N1923" s="159">
        <v>38670114.100000001</v>
      </c>
      <c r="O1923" s="159">
        <v>32435379.25</v>
      </c>
      <c r="P1923" s="159">
        <v>26114218.07</v>
      </c>
      <c r="Q1923" s="159">
        <v>13629425</v>
      </c>
      <c r="R1923" s="159">
        <v>12484793.07</v>
      </c>
      <c r="S1923" s="159">
        <v>6234734.8499999996</v>
      </c>
      <c r="T1923" s="159">
        <v>39689</v>
      </c>
      <c r="U1923" s="159">
        <v>32947181.510000002</v>
      </c>
      <c r="V1923" s="159">
        <v>27860131.629999999</v>
      </c>
      <c r="W1923" s="159">
        <v>11731357.67</v>
      </c>
      <c r="X1923" s="159">
        <v>145915.76999999999</v>
      </c>
      <c r="Y1923" s="159">
        <v>5087049.88</v>
      </c>
      <c r="Z1923" s="159">
        <v>518175.55</v>
      </c>
      <c r="AA1923" s="159">
        <v>0</v>
      </c>
      <c r="AB1923" s="159">
        <v>518175.55</v>
      </c>
      <c r="AC1923" s="159">
        <v>791400</v>
      </c>
      <c r="AD1923" s="159">
        <v>791400</v>
      </c>
      <c r="AE1923" s="159">
        <v>10038927.74</v>
      </c>
      <c r="AF1923" s="159">
        <v>4575247.62</v>
      </c>
      <c r="AG1923" s="159">
        <v>114942.27</v>
      </c>
      <c r="AH1923" s="159">
        <v>114942.27</v>
      </c>
      <c r="AI1923" s="159">
        <v>0</v>
      </c>
      <c r="AJ1923" s="159">
        <v>188543.82</v>
      </c>
    </row>
    <row r="1924" spans="1:36">
      <c r="A1924" s="153">
        <v>26</v>
      </c>
      <c r="B1924" s="154">
        <v>6</v>
      </c>
      <c r="C1924" s="154">
        <v>3</v>
      </c>
      <c r="D1924" s="155">
        <v>2</v>
      </c>
      <c r="E1924" s="155" t="s">
        <v>556</v>
      </c>
      <c r="F1924" s="156" t="s">
        <v>5251</v>
      </c>
      <c r="G1924" s="156" t="s">
        <v>556</v>
      </c>
      <c r="H1924" s="156" t="s">
        <v>5255</v>
      </c>
      <c r="I1924" s="155">
        <v>2606032</v>
      </c>
      <c r="J1924" s="157" t="s">
        <v>1015</v>
      </c>
      <c r="K1924" s="157"/>
      <c r="L1924" s="155">
        <v>2022</v>
      </c>
      <c r="M1924" s="158">
        <v>5181</v>
      </c>
      <c r="N1924" s="159">
        <v>26003976.879999999</v>
      </c>
      <c r="O1924" s="159">
        <v>23018975.190000001</v>
      </c>
      <c r="P1924" s="159">
        <v>17528042.960000001</v>
      </c>
      <c r="Q1924" s="159">
        <v>8719653</v>
      </c>
      <c r="R1924" s="159">
        <v>8808389.9600000009</v>
      </c>
      <c r="S1924" s="159">
        <v>2985001.69</v>
      </c>
      <c r="T1924" s="159">
        <v>315001</v>
      </c>
      <c r="U1924" s="159">
        <v>23299567.199999999</v>
      </c>
      <c r="V1924" s="159">
        <v>20528978.109999999</v>
      </c>
      <c r="W1924" s="159">
        <v>7634667.0899999999</v>
      </c>
      <c r="X1924" s="159">
        <v>101718.77</v>
      </c>
      <c r="Y1924" s="159">
        <v>2770589.09</v>
      </c>
      <c r="Z1924" s="159">
        <v>992437.78</v>
      </c>
      <c r="AA1924" s="159">
        <v>193690</v>
      </c>
      <c r="AB1924" s="159">
        <v>798747.78</v>
      </c>
      <c r="AC1924" s="159">
        <v>580602.93000000005</v>
      </c>
      <c r="AD1924" s="159">
        <v>580602.93000000005</v>
      </c>
      <c r="AE1924" s="159">
        <v>5383690</v>
      </c>
      <c r="AF1924" s="159">
        <v>2489997.08</v>
      </c>
      <c r="AG1924" s="159">
        <v>464240.09</v>
      </c>
      <c r="AH1924" s="159">
        <v>458997.77</v>
      </c>
      <c r="AI1924" s="159">
        <v>0</v>
      </c>
      <c r="AJ1924" s="159">
        <v>0</v>
      </c>
    </row>
    <row r="1925" spans="1:36">
      <c r="A1925" s="153">
        <v>26</v>
      </c>
      <c r="B1925" s="154">
        <v>6</v>
      </c>
      <c r="C1925" s="154">
        <v>4</v>
      </c>
      <c r="D1925" s="155">
        <v>3</v>
      </c>
      <c r="E1925" s="155" t="s">
        <v>556</v>
      </c>
      <c r="F1925" s="156" t="s">
        <v>5253</v>
      </c>
      <c r="G1925" s="156" t="s">
        <v>556</v>
      </c>
      <c r="H1925" s="156" t="s">
        <v>5256</v>
      </c>
      <c r="I1925" s="155">
        <v>2606043</v>
      </c>
      <c r="J1925" s="157" t="s">
        <v>1014</v>
      </c>
      <c r="K1925" s="157"/>
      <c r="L1925" s="155">
        <v>2022</v>
      </c>
      <c r="M1925" s="158">
        <v>11598</v>
      </c>
      <c r="N1925" s="159">
        <v>48621056.700000003</v>
      </c>
      <c r="O1925" s="159">
        <v>46222004.82</v>
      </c>
      <c r="P1925" s="159">
        <v>30118216.5</v>
      </c>
      <c r="Q1925" s="159">
        <v>12518330</v>
      </c>
      <c r="R1925" s="159">
        <v>17599886.5</v>
      </c>
      <c r="S1925" s="159">
        <v>2399051.88</v>
      </c>
      <c r="T1925" s="159">
        <v>428732.85</v>
      </c>
      <c r="U1925" s="159">
        <v>46773397.539999999</v>
      </c>
      <c r="V1925" s="159">
        <v>42101658.82</v>
      </c>
      <c r="W1925" s="159">
        <v>15109379.16</v>
      </c>
      <c r="X1925" s="159">
        <v>302613.90000000002</v>
      </c>
      <c r="Y1925" s="159">
        <v>4671738.72</v>
      </c>
      <c r="Z1925" s="159">
        <v>6292098.29</v>
      </c>
      <c r="AA1925" s="159">
        <v>0</v>
      </c>
      <c r="AB1925" s="159">
        <v>6292098.29</v>
      </c>
      <c r="AC1925" s="159">
        <v>1059893.81</v>
      </c>
      <c r="AD1925" s="159">
        <v>885954</v>
      </c>
      <c r="AE1925" s="159">
        <v>13662270</v>
      </c>
      <c r="AF1925" s="159">
        <v>4120346</v>
      </c>
      <c r="AG1925" s="159">
        <v>135000</v>
      </c>
      <c r="AH1925" s="159">
        <v>137000</v>
      </c>
      <c r="AI1925" s="159">
        <v>0</v>
      </c>
      <c r="AJ1925" s="159">
        <v>0</v>
      </c>
    </row>
    <row r="1926" spans="1:36">
      <c r="A1926" s="153">
        <v>26</v>
      </c>
      <c r="B1926" s="154">
        <v>6</v>
      </c>
      <c r="C1926" s="154">
        <v>5</v>
      </c>
      <c r="D1926" s="155">
        <v>3</v>
      </c>
      <c r="E1926" s="155" t="s">
        <v>556</v>
      </c>
      <c r="F1926" s="156" t="s">
        <v>5253</v>
      </c>
      <c r="G1926" s="156" t="s">
        <v>556</v>
      </c>
      <c r="H1926" s="156" t="s">
        <v>5257</v>
      </c>
      <c r="I1926" s="155">
        <v>2606053</v>
      </c>
      <c r="J1926" s="157" t="s">
        <v>1013</v>
      </c>
      <c r="K1926" s="157"/>
      <c r="L1926" s="155">
        <v>2022</v>
      </c>
      <c r="M1926" s="158">
        <v>10604</v>
      </c>
      <c r="N1926" s="159">
        <v>74195197.329999998</v>
      </c>
      <c r="O1926" s="159">
        <v>65154223.07</v>
      </c>
      <c r="P1926" s="159">
        <v>32947721.280000001</v>
      </c>
      <c r="Q1926" s="159">
        <v>12146621</v>
      </c>
      <c r="R1926" s="159">
        <v>20801100.280000001</v>
      </c>
      <c r="S1926" s="159">
        <v>9040974.2599999998</v>
      </c>
      <c r="T1926" s="159">
        <v>159355.14000000001</v>
      </c>
      <c r="U1926" s="159">
        <v>61367191.259999998</v>
      </c>
      <c r="V1926" s="159">
        <v>54079114.840000004</v>
      </c>
      <c r="W1926" s="159">
        <v>22233848.109999999</v>
      </c>
      <c r="X1926" s="159">
        <v>0</v>
      </c>
      <c r="Y1926" s="159">
        <v>7288076.4199999999</v>
      </c>
      <c r="Z1926" s="159">
        <v>6747708.2199999997</v>
      </c>
      <c r="AA1926" s="159">
        <v>0</v>
      </c>
      <c r="AB1926" s="159">
        <v>6747708.2199999997</v>
      </c>
      <c r="AC1926" s="159">
        <v>0</v>
      </c>
      <c r="AD1926" s="159">
        <v>0</v>
      </c>
      <c r="AE1926" s="159">
        <v>0</v>
      </c>
      <c r="AF1926" s="159">
        <v>11075108.23</v>
      </c>
      <c r="AG1926" s="159">
        <v>2028622.12</v>
      </c>
      <c r="AH1926" s="159">
        <v>1521822.03</v>
      </c>
      <c r="AI1926" s="159">
        <v>0</v>
      </c>
      <c r="AJ1926" s="159">
        <v>0</v>
      </c>
    </row>
    <row r="1927" spans="1:36">
      <c r="A1927" s="153">
        <v>26</v>
      </c>
      <c r="B1927" s="154">
        <v>6</v>
      </c>
      <c r="C1927" s="154">
        <v>6</v>
      </c>
      <c r="D1927" s="155">
        <v>2</v>
      </c>
      <c r="E1927" s="155" t="s">
        <v>556</v>
      </c>
      <c r="F1927" s="156" t="s">
        <v>5251</v>
      </c>
      <c r="G1927" s="156" t="s">
        <v>556</v>
      </c>
      <c r="H1927" s="156" t="s">
        <v>5258</v>
      </c>
      <c r="I1927" s="155">
        <v>2606062</v>
      </c>
      <c r="J1927" s="157" t="s">
        <v>1012</v>
      </c>
      <c r="K1927" s="157"/>
      <c r="L1927" s="155">
        <v>2022</v>
      </c>
      <c r="M1927" s="158">
        <v>3895</v>
      </c>
      <c r="N1927" s="159">
        <v>18651183.32</v>
      </c>
      <c r="O1927" s="159">
        <v>16783809.219999999</v>
      </c>
      <c r="P1927" s="159">
        <v>12136224.83</v>
      </c>
      <c r="Q1927" s="159">
        <v>5538373</v>
      </c>
      <c r="R1927" s="159">
        <v>6597851.8300000001</v>
      </c>
      <c r="S1927" s="159">
        <v>1867374.1</v>
      </c>
      <c r="T1927" s="159">
        <v>0</v>
      </c>
      <c r="U1927" s="159">
        <v>18718144.870000001</v>
      </c>
      <c r="V1927" s="159">
        <v>15040572.43</v>
      </c>
      <c r="W1927" s="159">
        <v>5356754.04</v>
      </c>
      <c r="X1927" s="159">
        <v>55395.92</v>
      </c>
      <c r="Y1927" s="159">
        <v>3677572.44</v>
      </c>
      <c r="Z1927" s="159">
        <v>1923254.26</v>
      </c>
      <c r="AA1927" s="159">
        <v>947353.16</v>
      </c>
      <c r="AB1927" s="159">
        <v>975901.1</v>
      </c>
      <c r="AC1927" s="159">
        <v>452508</v>
      </c>
      <c r="AD1927" s="159">
        <v>452508</v>
      </c>
      <c r="AE1927" s="159">
        <v>3809301.82</v>
      </c>
      <c r="AF1927" s="159">
        <v>1743236.79</v>
      </c>
      <c r="AG1927" s="159">
        <v>799999</v>
      </c>
      <c r="AH1927" s="159">
        <v>762552.15</v>
      </c>
      <c r="AI1927" s="159">
        <v>899.76</v>
      </c>
      <c r="AJ1927" s="159">
        <v>0</v>
      </c>
    </row>
    <row r="1928" spans="1:36">
      <c r="A1928" s="153">
        <v>26</v>
      </c>
      <c r="B1928" s="154">
        <v>6</v>
      </c>
      <c r="C1928" s="154">
        <v>7</v>
      </c>
      <c r="D1928" s="155">
        <v>2</v>
      </c>
      <c r="E1928" s="155" t="s">
        <v>556</v>
      </c>
      <c r="F1928" s="156" t="s">
        <v>5251</v>
      </c>
      <c r="G1928" s="156" t="s">
        <v>556</v>
      </c>
      <c r="H1928" s="156" t="s">
        <v>5259</v>
      </c>
      <c r="I1928" s="155">
        <v>2606072</v>
      </c>
      <c r="J1928" s="157" t="s">
        <v>1011</v>
      </c>
      <c r="K1928" s="157"/>
      <c r="L1928" s="155">
        <v>2022</v>
      </c>
      <c r="M1928" s="158">
        <v>5110</v>
      </c>
      <c r="N1928" s="159">
        <v>21648582.690000001</v>
      </c>
      <c r="O1928" s="159">
        <v>20977803.489999998</v>
      </c>
      <c r="P1928" s="159">
        <v>16497480.289999999</v>
      </c>
      <c r="Q1928" s="159">
        <v>8140885</v>
      </c>
      <c r="R1928" s="159">
        <v>8356595.29</v>
      </c>
      <c r="S1928" s="159">
        <v>670779.19999999995</v>
      </c>
      <c r="T1928" s="159">
        <v>128000</v>
      </c>
      <c r="U1928" s="159">
        <v>20072590.239999998</v>
      </c>
      <c r="V1928" s="159">
        <v>18659064.449999999</v>
      </c>
      <c r="W1928" s="159">
        <v>6932565.9500000002</v>
      </c>
      <c r="X1928" s="159">
        <v>107105.52</v>
      </c>
      <c r="Y1928" s="159">
        <v>1413525.79</v>
      </c>
      <c r="Z1928" s="159">
        <v>848980.26</v>
      </c>
      <c r="AA1928" s="159">
        <v>0</v>
      </c>
      <c r="AB1928" s="159">
        <v>848980.26</v>
      </c>
      <c r="AC1928" s="159">
        <v>1100000</v>
      </c>
      <c r="AD1928" s="159">
        <v>1050000</v>
      </c>
      <c r="AE1928" s="159">
        <v>5950000</v>
      </c>
      <c r="AF1928" s="159">
        <v>2318739.04</v>
      </c>
      <c r="AG1928" s="159">
        <v>177072.88</v>
      </c>
      <c r="AH1928" s="159">
        <v>191640.37</v>
      </c>
      <c r="AI1928" s="159">
        <v>0</v>
      </c>
      <c r="AJ1928" s="159">
        <v>0</v>
      </c>
    </row>
    <row r="1929" spans="1:36">
      <c r="A1929" s="153">
        <v>26</v>
      </c>
      <c r="B1929" s="154">
        <v>6</v>
      </c>
      <c r="C1929" s="154">
        <v>8</v>
      </c>
      <c r="D1929" s="155">
        <v>2</v>
      </c>
      <c r="E1929" s="155" t="s">
        <v>556</v>
      </c>
      <c r="F1929" s="156" t="s">
        <v>5251</v>
      </c>
      <c r="G1929" s="156" t="s">
        <v>556</v>
      </c>
      <c r="H1929" s="156" t="s">
        <v>5260</v>
      </c>
      <c r="I1929" s="155">
        <v>2606082</v>
      </c>
      <c r="J1929" s="157" t="s">
        <v>1010</v>
      </c>
      <c r="K1929" s="157"/>
      <c r="L1929" s="155">
        <v>2022</v>
      </c>
      <c r="M1929" s="158">
        <v>4003</v>
      </c>
      <c r="N1929" s="159">
        <v>22800651.379999999</v>
      </c>
      <c r="O1929" s="159">
        <v>19538908.379999999</v>
      </c>
      <c r="P1929" s="159">
        <v>13821867.949999999</v>
      </c>
      <c r="Q1929" s="159">
        <v>6394752</v>
      </c>
      <c r="R1929" s="159">
        <v>7427115.9500000002</v>
      </c>
      <c r="S1929" s="159">
        <v>3261743</v>
      </c>
      <c r="T1929" s="159">
        <v>110050</v>
      </c>
      <c r="U1929" s="159">
        <v>20576141.93</v>
      </c>
      <c r="V1929" s="159">
        <v>17508083.780000001</v>
      </c>
      <c r="W1929" s="159">
        <v>4514296.3899999997</v>
      </c>
      <c r="X1929" s="159">
        <v>57037.19</v>
      </c>
      <c r="Y1929" s="159">
        <v>3068058.15</v>
      </c>
      <c r="Z1929" s="159">
        <v>2816098.34</v>
      </c>
      <c r="AA1929" s="159">
        <v>503000</v>
      </c>
      <c r="AB1929" s="159">
        <v>2313098.34</v>
      </c>
      <c r="AC1929" s="159">
        <v>503000</v>
      </c>
      <c r="AD1929" s="159">
        <v>503000</v>
      </c>
      <c r="AE1929" s="159">
        <v>2487000</v>
      </c>
      <c r="AF1929" s="159">
        <v>2030824.6</v>
      </c>
      <c r="AG1929" s="159">
        <v>153935.1</v>
      </c>
      <c r="AH1929" s="159">
        <v>146246.95000000001</v>
      </c>
      <c r="AI1929" s="159">
        <v>0</v>
      </c>
      <c r="AJ1929" s="159">
        <v>0</v>
      </c>
    </row>
    <row r="1930" spans="1:36">
      <c r="A1930" s="153">
        <v>26</v>
      </c>
      <c r="B1930" s="154">
        <v>7</v>
      </c>
      <c r="C1930" s="154">
        <v>1</v>
      </c>
      <c r="D1930" s="155">
        <v>1</v>
      </c>
      <c r="E1930" s="155" t="s">
        <v>556</v>
      </c>
      <c r="F1930" s="156" t="s">
        <v>5261</v>
      </c>
      <c r="G1930" s="156" t="s">
        <v>556</v>
      </c>
      <c r="H1930" s="156" t="s">
        <v>5262</v>
      </c>
      <c r="I1930" s="155">
        <v>2607011</v>
      </c>
      <c r="J1930" s="157" t="s">
        <v>1009</v>
      </c>
      <c r="K1930" s="157"/>
      <c r="L1930" s="155">
        <v>2022</v>
      </c>
      <c r="M1930" s="158">
        <v>67975</v>
      </c>
      <c r="N1930" s="159">
        <v>298561574.25999999</v>
      </c>
      <c r="O1930" s="159">
        <v>278292337.36000001</v>
      </c>
      <c r="P1930" s="159">
        <v>148398649.00999999</v>
      </c>
      <c r="Q1930" s="159">
        <v>47095747</v>
      </c>
      <c r="R1930" s="159">
        <v>101302902.01000001</v>
      </c>
      <c r="S1930" s="159">
        <v>20269236.899999999</v>
      </c>
      <c r="T1930" s="159">
        <v>3315962.75</v>
      </c>
      <c r="U1930" s="159">
        <v>289933182.67000002</v>
      </c>
      <c r="V1930" s="159">
        <v>252542135.36000001</v>
      </c>
      <c r="W1930" s="159">
        <v>77305941.189999998</v>
      </c>
      <c r="X1930" s="159">
        <v>180153.77</v>
      </c>
      <c r="Y1930" s="159">
        <v>37391047.310000002</v>
      </c>
      <c r="Z1930" s="159">
        <v>25921385.960000001</v>
      </c>
      <c r="AA1930" s="159">
        <v>0</v>
      </c>
      <c r="AB1930" s="159">
        <v>25921385.960000001</v>
      </c>
      <c r="AC1930" s="159">
        <v>6852220.5199999996</v>
      </c>
      <c r="AD1930" s="159">
        <v>6852220.5199999996</v>
      </c>
      <c r="AE1930" s="159">
        <v>8022401.5599999996</v>
      </c>
      <c r="AF1930" s="159">
        <v>25750202</v>
      </c>
      <c r="AG1930" s="159">
        <v>1863352.69</v>
      </c>
      <c r="AH1930" s="159">
        <v>2328631.2000000002</v>
      </c>
      <c r="AI1930" s="159">
        <v>0</v>
      </c>
      <c r="AJ1930" s="159">
        <v>0</v>
      </c>
    </row>
    <row r="1931" spans="1:36">
      <c r="A1931" s="153">
        <v>26</v>
      </c>
      <c r="B1931" s="154">
        <v>7</v>
      </c>
      <c r="C1931" s="154">
        <v>2</v>
      </c>
      <c r="D1931" s="155">
        <v>2</v>
      </c>
      <c r="E1931" s="155" t="s">
        <v>556</v>
      </c>
      <c r="F1931" s="156" t="s">
        <v>5263</v>
      </c>
      <c r="G1931" s="156" t="s">
        <v>556</v>
      </c>
      <c r="H1931" s="156" t="s">
        <v>5264</v>
      </c>
      <c r="I1931" s="155">
        <v>2607022</v>
      </c>
      <c r="J1931" s="157" t="s">
        <v>1008</v>
      </c>
      <c r="K1931" s="157"/>
      <c r="L1931" s="155">
        <v>2022</v>
      </c>
      <c r="M1931" s="158">
        <v>3375</v>
      </c>
      <c r="N1931" s="159">
        <v>22193629.359999999</v>
      </c>
      <c r="O1931" s="159">
        <v>16867051.809999999</v>
      </c>
      <c r="P1931" s="159">
        <v>11647843.91</v>
      </c>
      <c r="Q1931" s="159">
        <v>5329653</v>
      </c>
      <c r="R1931" s="159">
        <v>6318190.9100000001</v>
      </c>
      <c r="S1931" s="159">
        <v>5326577.55</v>
      </c>
      <c r="T1931" s="159">
        <v>125911.8</v>
      </c>
      <c r="U1931" s="159">
        <v>15469378.23</v>
      </c>
      <c r="V1931" s="159">
        <v>15398779.23</v>
      </c>
      <c r="W1931" s="159">
        <v>5858092.2999999998</v>
      </c>
      <c r="X1931" s="159">
        <v>255141.01</v>
      </c>
      <c r="Y1931" s="159">
        <v>70599</v>
      </c>
      <c r="Z1931" s="159">
        <v>347437.65</v>
      </c>
      <c r="AA1931" s="159">
        <v>0</v>
      </c>
      <c r="AB1931" s="159">
        <v>347437.65</v>
      </c>
      <c r="AC1931" s="159">
        <v>1000000</v>
      </c>
      <c r="AD1931" s="159">
        <v>1000000</v>
      </c>
      <c r="AE1931" s="159">
        <v>10504500</v>
      </c>
      <c r="AF1931" s="159">
        <v>1468272.58</v>
      </c>
      <c r="AG1931" s="159">
        <v>88372.26</v>
      </c>
      <c r="AH1931" s="159">
        <v>88372.26</v>
      </c>
      <c r="AI1931" s="159">
        <v>0</v>
      </c>
      <c r="AJ1931" s="159">
        <v>0</v>
      </c>
    </row>
    <row r="1932" spans="1:36">
      <c r="A1932" s="153">
        <v>26</v>
      </c>
      <c r="B1932" s="154">
        <v>7</v>
      </c>
      <c r="C1932" s="154">
        <v>3</v>
      </c>
      <c r="D1932" s="155">
        <v>2</v>
      </c>
      <c r="E1932" s="155" t="s">
        <v>556</v>
      </c>
      <c r="F1932" s="156" t="s">
        <v>5263</v>
      </c>
      <c r="G1932" s="156" t="s">
        <v>556</v>
      </c>
      <c r="H1932" s="156" t="s">
        <v>5265</v>
      </c>
      <c r="I1932" s="155">
        <v>2607032</v>
      </c>
      <c r="J1932" s="157" t="s">
        <v>1007</v>
      </c>
      <c r="K1932" s="157"/>
      <c r="L1932" s="155">
        <v>2022</v>
      </c>
      <c r="M1932" s="158">
        <v>13296</v>
      </c>
      <c r="N1932" s="159">
        <v>76094545.099999994</v>
      </c>
      <c r="O1932" s="159">
        <v>60592081.390000001</v>
      </c>
      <c r="P1932" s="159">
        <v>40165015.560000002</v>
      </c>
      <c r="Q1932" s="159">
        <v>17564831</v>
      </c>
      <c r="R1932" s="159">
        <v>22600184.559999999</v>
      </c>
      <c r="S1932" s="159">
        <v>15502463.710000001</v>
      </c>
      <c r="T1932" s="159">
        <v>0</v>
      </c>
      <c r="U1932" s="159">
        <v>70144978.620000005</v>
      </c>
      <c r="V1932" s="159">
        <v>54661727</v>
      </c>
      <c r="W1932" s="159">
        <v>18346462.41</v>
      </c>
      <c r="X1932" s="159">
        <v>171878.68</v>
      </c>
      <c r="Y1932" s="159">
        <v>15483251.619999999</v>
      </c>
      <c r="Z1932" s="159">
        <v>4825438.2</v>
      </c>
      <c r="AA1932" s="159">
        <v>2129670.61</v>
      </c>
      <c r="AB1932" s="159">
        <v>2695767.5900000003</v>
      </c>
      <c r="AC1932" s="159">
        <v>3056528</v>
      </c>
      <c r="AD1932" s="159">
        <v>3056528</v>
      </c>
      <c r="AE1932" s="159">
        <v>10319460.74</v>
      </c>
      <c r="AF1932" s="159">
        <v>5930354.3899999997</v>
      </c>
      <c r="AG1932" s="159">
        <v>1084033.03</v>
      </c>
      <c r="AH1932" s="159">
        <v>1242355.5900000001</v>
      </c>
      <c r="AI1932" s="159">
        <v>0</v>
      </c>
      <c r="AJ1932" s="159">
        <v>0</v>
      </c>
    </row>
    <row r="1933" spans="1:36">
      <c r="A1933" s="153">
        <v>26</v>
      </c>
      <c r="B1933" s="154">
        <v>7</v>
      </c>
      <c r="C1933" s="154">
        <v>4</v>
      </c>
      <c r="D1933" s="155">
        <v>3</v>
      </c>
      <c r="E1933" s="155" t="s">
        <v>556</v>
      </c>
      <c r="F1933" s="156" t="s">
        <v>5266</v>
      </c>
      <c r="G1933" s="156" t="s">
        <v>556</v>
      </c>
      <c r="H1933" s="156" t="s">
        <v>5267</v>
      </c>
      <c r="I1933" s="155">
        <v>2607043</v>
      </c>
      <c r="J1933" s="157" t="s">
        <v>1006</v>
      </c>
      <c r="K1933" s="157"/>
      <c r="L1933" s="155">
        <v>2022</v>
      </c>
      <c r="M1933" s="158">
        <v>7286</v>
      </c>
      <c r="N1933" s="159">
        <v>31443776.390000001</v>
      </c>
      <c r="O1933" s="159">
        <v>29735263.539999999</v>
      </c>
      <c r="P1933" s="159">
        <v>22200523.539999999</v>
      </c>
      <c r="Q1933" s="159">
        <v>10731144</v>
      </c>
      <c r="R1933" s="159">
        <v>11469379.539999999</v>
      </c>
      <c r="S1933" s="159">
        <v>1708512.85</v>
      </c>
      <c r="T1933" s="159">
        <v>0</v>
      </c>
      <c r="U1933" s="159">
        <v>30888231.260000002</v>
      </c>
      <c r="V1933" s="159">
        <v>29465077.760000002</v>
      </c>
      <c r="W1933" s="159">
        <v>10696216.960000001</v>
      </c>
      <c r="X1933" s="159">
        <v>25575.38</v>
      </c>
      <c r="Y1933" s="159">
        <v>1423153.5</v>
      </c>
      <c r="Z1933" s="159">
        <v>1745224</v>
      </c>
      <c r="AA1933" s="159">
        <v>400000</v>
      </c>
      <c r="AB1933" s="159">
        <v>1345224</v>
      </c>
      <c r="AC1933" s="159">
        <v>500000</v>
      </c>
      <c r="AD1933" s="159">
        <v>500000</v>
      </c>
      <c r="AE1933" s="159">
        <v>2250000</v>
      </c>
      <c r="AF1933" s="159">
        <v>270185.78000000003</v>
      </c>
      <c r="AG1933" s="159">
        <v>113268.84</v>
      </c>
      <c r="AH1933" s="159">
        <v>117179.64</v>
      </c>
      <c r="AI1933" s="159">
        <v>0</v>
      </c>
      <c r="AJ1933" s="159">
        <v>0</v>
      </c>
    </row>
    <row r="1934" spans="1:36">
      <c r="A1934" s="153">
        <v>26</v>
      </c>
      <c r="B1934" s="154">
        <v>7</v>
      </c>
      <c r="C1934" s="154">
        <v>5</v>
      </c>
      <c r="D1934" s="155">
        <v>3</v>
      </c>
      <c r="E1934" s="155" t="s">
        <v>556</v>
      </c>
      <c r="F1934" s="156" t="s">
        <v>5266</v>
      </c>
      <c r="G1934" s="156" t="s">
        <v>556</v>
      </c>
      <c r="H1934" s="156" t="s">
        <v>5268</v>
      </c>
      <c r="I1934" s="155">
        <v>2607053</v>
      </c>
      <c r="J1934" s="157" t="s">
        <v>1005</v>
      </c>
      <c r="K1934" s="157"/>
      <c r="L1934" s="155">
        <v>2022</v>
      </c>
      <c r="M1934" s="158">
        <v>9740</v>
      </c>
      <c r="N1934" s="159">
        <v>47195097.789999999</v>
      </c>
      <c r="O1934" s="159">
        <v>45205805.329999998</v>
      </c>
      <c r="P1934" s="159">
        <v>29896622.57</v>
      </c>
      <c r="Q1934" s="159">
        <v>12649328</v>
      </c>
      <c r="R1934" s="159">
        <v>17247294.57</v>
      </c>
      <c r="S1934" s="159">
        <v>1989292.46</v>
      </c>
      <c r="T1934" s="159">
        <v>74352.19</v>
      </c>
      <c r="U1934" s="159">
        <v>46981227.649999999</v>
      </c>
      <c r="V1934" s="159">
        <v>42742853.030000001</v>
      </c>
      <c r="W1934" s="159">
        <v>14962500.17</v>
      </c>
      <c r="X1934" s="159">
        <v>395340.4</v>
      </c>
      <c r="Y1934" s="159">
        <v>4238374.62</v>
      </c>
      <c r="Z1934" s="159">
        <v>7122666.5999999996</v>
      </c>
      <c r="AA1934" s="159">
        <v>0</v>
      </c>
      <c r="AB1934" s="159">
        <v>7122666.5999999996</v>
      </c>
      <c r="AC1934" s="159">
        <v>2488171</v>
      </c>
      <c r="AD1934" s="159">
        <v>2488171</v>
      </c>
      <c r="AE1934" s="159">
        <v>15626829</v>
      </c>
      <c r="AF1934" s="159">
        <v>2462952.2999999998</v>
      </c>
      <c r="AG1934" s="159">
        <v>718740.95</v>
      </c>
      <c r="AH1934" s="159">
        <v>721246.71999999997</v>
      </c>
      <c r="AI1934" s="159">
        <v>0</v>
      </c>
      <c r="AJ1934" s="159">
        <v>0</v>
      </c>
    </row>
    <row r="1935" spans="1:36">
      <c r="A1935" s="153">
        <v>26</v>
      </c>
      <c r="B1935" s="154">
        <v>7</v>
      </c>
      <c r="C1935" s="154">
        <v>6</v>
      </c>
      <c r="D1935" s="155">
        <v>2</v>
      </c>
      <c r="E1935" s="155" t="s">
        <v>556</v>
      </c>
      <c r="F1935" s="156" t="s">
        <v>5263</v>
      </c>
      <c r="G1935" s="156" t="s">
        <v>556</v>
      </c>
      <c r="H1935" s="156" t="s">
        <v>5269</v>
      </c>
      <c r="I1935" s="155">
        <v>2607062</v>
      </c>
      <c r="J1935" s="157" t="s">
        <v>1004</v>
      </c>
      <c r="K1935" s="157"/>
      <c r="L1935" s="155">
        <v>2022</v>
      </c>
      <c r="M1935" s="158">
        <v>6764</v>
      </c>
      <c r="N1935" s="159">
        <v>38000974.409999996</v>
      </c>
      <c r="O1935" s="159">
        <v>36051531.960000001</v>
      </c>
      <c r="P1935" s="159">
        <v>27917667.630000003</v>
      </c>
      <c r="Q1935" s="159">
        <v>13323811</v>
      </c>
      <c r="R1935" s="159">
        <v>14593856.630000001</v>
      </c>
      <c r="S1935" s="159">
        <v>1949442.45</v>
      </c>
      <c r="T1935" s="159">
        <v>58416.800000000003</v>
      </c>
      <c r="U1935" s="159">
        <v>32402283.48</v>
      </c>
      <c r="V1935" s="159">
        <v>28621381.010000002</v>
      </c>
      <c r="W1935" s="159">
        <v>7598396.9400000004</v>
      </c>
      <c r="X1935" s="159">
        <v>28741.1</v>
      </c>
      <c r="Y1935" s="159">
        <v>3780902.47</v>
      </c>
      <c r="Z1935" s="159">
        <v>4913621.6399999997</v>
      </c>
      <c r="AA1935" s="159">
        <v>0</v>
      </c>
      <c r="AB1935" s="159">
        <v>4913621.6399999997</v>
      </c>
      <c r="AC1935" s="159">
        <v>1803833.23</v>
      </c>
      <c r="AD1935" s="159">
        <v>900000</v>
      </c>
      <c r="AE1935" s="159">
        <v>2700000</v>
      </c>
      <c r="AF1935" s="159">
        <v>7430150.9500000002</v>
      </c>
      <c r="AG1935" s="159">
        <v>134620.56</v>
      </c>
      <c r="AH1935" s="159">
        <v>135918.46</v>
      </c>
      <c r="AI1935" s="159">
        <v>0</v>
      </c>
      <c r="AJ1935" s="159">
        <v>0</v>
      </c>
    </row>
    <row r="1936" spans="1:36">
      <c r="A1936" s="153">
        <v>26</v>
      </c>
      <c r="B1936" s="154">
        <v>8</v>
      </c>
      <c r="C1936" s="154">
        <v>1</v>
      </c>
      <c r="D1936" s="155">
        <v>3</v>
      </c>
      <c r="E1936" s="155" t="s">
        <v>556</v>
      </c>
      <c r="F1936" s="156" t="s">
        <v>5270</v>
      </c>
      <c r="G1936" s="156" t="s">
        <v>556</v>
      </c>
      <c r="H1936" s="156" t="s">
        <v>5271</v>
      </c>
      <c r="I1936" s="155">
        <v>2608013</v>
      </c>
      <c r="J1936" s="157" t="s">
        <v>1003</v>
      </c>
      <c r="K1936" s="157"/>
      <c r="L1936" s="155">
        <v>2022</v>
      </c>
      <c r="M1936" s="158">
        <v>4868</v>
      </c>
      <c r="N1936" s="159">
        <v>27413082.940000001</v>
      </c>
      <c r="O1936" s="159">
        <v>23238388.120000001</v>
      </c>
      <c r="P1936" s="159">
        <v>16664329.369999999</v>
      </c>
      <c r="Q1936" s="159">
        <v>7619560</v>
      </c>
      <c r="R1936" s="159">
        <v>9044769.3699999992</v>
      </c>
      <c r="S1936" s="159">
        <v>4174694.82</v>
      </c>
      <c r="T1936" s="159">
        <v>89945</v>
      </c>
      <c r="U1936" s="159">
        <v>23577190.670000002</v>
      </c>
      <c r="V1936" s="159">
        <v>21134397.41</v>
      </c>
      <c r="W1936" s="159">
        <v>7283933.4699999997</v>
      </c>
      <c r="X1936" s="159">
        <v>0</v>
      </c>
      <c r="Y1936" s="159">
        <v>2442793.2599999998</v>
      </c>
      <c r="Z1936" s="159">
        <v>4117641.67</v>
      </c>
      <c r="AA1936" s="159">
        <v>0</v>
      </c>
      <c r="AB1936" s="159">
        <v>4117641.67</v>
      </c>
      <c r="AC1936" s="159">
        <v>0</v>
      </c>
      <c r="AD1936" s="159">
        <v>0</v>
      </c>
      <c r="AE1936" s="159">
        <v>0</v>
      </c>
      <c r="AF1936" s="159">
        <v>2103990.71</v>
      </c>
      <c r="AG1936" s="159">
        <v>896218.19</v>
      </c>
      <c r="AH1936" s="159">
        <v>582211.21</v>
      </c>
      <c r="AI1936" s="159">
        <v>0</v>
      </c>
      <c r="AJ1936" s="159">
        <v>0</v>
      </c>
    </row>
    <row r="1937" spans="1:36">
      <c r="A1937" s="153">
        <v>26</v>
      </c>
      <c r="B1937" s="154">
        <v>8</v>
      </c>
      <c r="C1937" s="154">
        <v>2</v>
      </c>
      <c r="D1937" s="155">
        <v>2</v>
      </c>
      <c r="E1937" s="155" t="s">
        <v>556</v>
      </c>
      <c r="F1937" s="156" t="s">
        <v>5272</v>
      </c>
      <c r="G1937" s="156" t="s">
        <v>556</v>
      </c>
      <c r="H1937" s="156" t="s">
        <v>5273</v>
      </c>
      <c r="I1937" s="155">
        <v>2608022</v>
      </c>
      <c r="J1937" s="157" t="s">
        <v>1002</v>
      </c>
      <c r="K1937" s="157"/>
      <c r="L1937" s="155">
        <v>2022</v>
      </c>
      <c r="M1937" s="158">
        <v>4356</v>
      </c>
      <c r="N1937" s="159">
        <v>22583703.879999999</v>
      </c>
      <c r="O1937" s="159">
        <v>22059028.809999999</v>
      </c>
      <c r="P1937" s="159">
        <v>14710697.609999999</v>
      </c>
      <c r="Q1937" s="159">
        <v>6709103</v>
      </c>
      <c r="R1937" s="159">
        <v>8001594.6100000003</v>
      </c>
      <c r="S1937" s="159">
        <v>524675.06999999995</v>
      </c>
      <c r="T1937" s="159">
        <v>0</v>
      </c>
      <c r="U1937" s="159">
        <v>19351385.539999999</v>
      </c>
      <c r="V1937" s="159">
        <v>18788597.620000001</v>
      </c>
      <c r="W1937" s="159">
        <v>6370626.6399999997</v>
      </c>
      <c r="X1937" s="159">
        <v>100071.24</v>
      </c>
      <c r="Y1937" s="159">
        <v>562787.92000000004</v>
      </c>
      <c r="Z1937" s="159">
        <v>2986864.9</v>
      </c>
      <c r="AA1937" s="159">
        <v>0</v>
      </c>
      <c r="AB1937" s="159">
        <v>2986864.9</v>
      </c>
      <c r="AC1937" s="159">
        <v>896877</v>
      </c>
      <c r="AD1937" s="159">
        <v>896877</v>
      </c>
      <c r="AE1937" s="159">
        <v>5064640</v>
      </c>
      <c r="AF1937" s="159">
        <v>3270431.19</v>
      </c>
      <c r="AG1937" s="159">
        <v>525125.55000000005</v>
      </c>
      <c r="AH1937" s="159">
        <v>527437.22</v>
      </c>
      <c r="AI1937" s="159">
        <v>0</v>
      </c>
      <c r="AJ1937" s="159">
        <v>0</v>
      </c>
    </row>
    <row r="1938" spans="1:36">
      <c r="A1938" s="153">
        <v>26</v>
      </c>
      <c r="B1938" s="154">
        <v>8</v>
      </c>
      <c r="C1938" s="154">
        <v>3</v>
      </c>
      <c r="D1938" s="155">
        <v>2</v>
      </c>
      <c r="E1938" s="155" t="s">
        <v>556</v>
      </c>
      <c r="F1938" s="156" t="s">
        <v>5272</v>
      </c>
      <c r="G1938" s="156" t="s">
        <v>556</v>
      </c>
      <c r="H1938" s="156" t="s">
        <v>5274</v>
      </c>
      <c r="I1938" s="155">
        <v>2608032</v>
      </c>
      <c r="J1938" s="157" t="s">
        <v>1001</v>
      </c>
      <c r="K1938" s="157"/>
      <c r="L1938" s="155">
        <v>2022</v>
      </c>
      <c r="M1938" s="158">
        <v>4548</v>
      </c>
      <c r="N1938" s="159">
        <v>24596698.25</v>
      </c>
      <c r="O1938" s="159">
        <v>22017236.539999999</v>
      </c>
      <c r="P1938" s="159">
        <v>16012501.02</v>
      </c>
      <c r="Q1938" s="159">
        <v>8082184</v>
      </c>
      <c r="R1938" s="159">
        <v>7930317.0199999996</v>
      </c>
      <c r="S1938" s="159">
        <v>2579461.71</v>
      </c>
      <c r="T1938" s="159">
        <v>0</v>
      </c>
      <c r="U1938" s="159">
        <v>24393266.210000001</v>
      </c>
      <c r="V1938" s="159">
        <v>19161650.960000001</v>
      </c>
      <c r="W1938" s="159">
        <v>7129553.1399999997</v>
      </c>
      <c r="X1938" s="159">
        <v>11686.32</v>
      </c>
      <c r="Y1938" s="159">
        <v>5231615.25</v>
      </c>
      <c r="Z1938" s="159">
        <v>2572674.4500000002</v>
      </c>
      <c r="AA1938" s="159">
        <v>0</v>
      </c>
      <c r="AB1938" s="159">
        <v>2572674.4500000002</v>
      </c>
      <c r="AC1938" s="159">
        <v>340000</v>
      </c>
      <c r="AD1938" s="159">
        <v>340000</v>
      </c>
      <c r="AE1938" s="159">
        <v>320000</v>
      </c>
      <c r="AF1938" s="159">
        <v>2855585.58</v>
      </c>
      <c r="AG1938" s="159">
        <v>114989.87</v>
      </c>
      <c r="AH1938" s="159">
        <v>114989.87</v>
      </c>
      <c r="AI1938" s="159">
        <v>0</v>
      </c>
      <c r="AJ1938" s="159">
        <v>0</v>
      </c>
    </row>
    <row r="1939" spans="1:36">
      <c r="A1939" s="153">
        <v>26</v>
      </c>
      <c r="B1939" s="154">
        <v>8</v>
      </c>
      <c r="C1939" s="154">
        <v>4</v>
      </c>
      <c r="D1939" s="155">
        <v>3</v>
      </c>
      <c r="E1939" s="155" t="s">
        <v>556</v>
      </c>
      <c r="F1939" s="156" t="s">
        <v>5270</v>
      </c>
      <c r="G1939" s="156" t="s">
        <v>556</v>
      </c>
      <c r="H1939" s="156" t="s">
        <v>5275</v>
      </c>
      <c r="I1939" s="155">
        <v>2608043</v>
      </c>
      <c r="J1939" s="157" t="s">
        <v>1000</v>
      </c>
      <c r="K1939" s="157"/>
      <c r="L1939" s="155">
        <v>2022</v>
      </c>
      <c r="M1939" s="158">
        <v>20468</v>
      </c>
      <c r="N1939" s="159">
        <v>101741077.25</v>
      </c>
      <c r="O1939" s="159">
        <v>92467507.799999997</v>
      </c>
      <c r="P1939" s="159">
        <v>51295286.230000004</v>
      </c>
      <c r="Q1939" s="159">
        <v>19516283</v>
      </c>
      <c r="R1939" s="159">
        <v>31779003.23</v>
      </c>
      <c r="S1939" s="159">
        <v>9273569.4499999993</v>
      </c>
      <c r="T1939" s="159">
        <v>244954.51</v>
      </c>
      <c r="U1939" s="159">
        <v>93011816.689999998</v>
      </c>
      <c r="V1939" s="159">
        <v>84201260.739999995</v>
      </c>
      <c r="W1939" s="159">
        <v>29912110.739999998</v>
      </c>
      <c r="X1939" s="159">
        <v>395935.29</v>
      </c>
      <c r="Y1939" s="159">
        <v>8810555.9499999993</v>
      </c>
      <c r="Z1939" s="159">
        <v>6055707.7599999998</v>
      </c>
      <c r="AA1939" s="159">
        <v>0</v>
      </c>
      <c r="AB1939" s="159">
        <v>6055707.7599999998</v>
      </c>
      <c r="AC1939" s="159">
        <v>1946911.5</v>
      </c>
      <c r="AD1939" s="159">
        <v>1855137</v>
      </c>
      <c r="AE1939" s="159">
        <v>19303942</v>
      </c>
      <c r="AF1939" s="159">
        <v>8266247.0599999996</v>
      </c>
      <c r="AG1939" s="159">
        <v>519507.93</v>
      </c>
      <c r="AH1939" s="159">
        <v>569788.62</v>
      </c>
      <c r="AI1939" s="159">
        <v>0</v>
      </c>
      <c r="AJ1939" s="159">
        <v>0</v>
      </c>
    </row>
    <row r="1940" spans="1:36">
      <c r="A1940" s="153">
        <v>26</v>
      </c>
      <c r="B1940" s="154">
        <v>8</v>
      </c>
      <c r="C1940" s="154">
        <v>5</v>
      </c>
      <c r="D1940" s="155">
        <v>2</v>
      </c>
      <c r="E1940" s="155" t="s">
        <v>556</v>
      </c>
      <c r="F1940" s="156" t="s">
        <v>5272</v>
      </c>
      <c r="G1940" s="156" t="s">
        <v>556</v>
      </c>
      <c r="H1940" s="156" t="s">
        <v>5276</v>
      </c>
      <c r="I1940" s="155">
        <v>2608052</v>
      </c>
      <c r="J1940" s="157" t="s">
        <v>999</v>
      </c>
      <c r="K1940" s="157"/>
      <c r="L1940" s="155">
        <v>2022</v>
      </c>
      <c r="M1940" s="158">
        <v>4451</v>
      </c>
      <c r="N1940" s="159">
        <v>20083413.449999999</v>
      </c>
      <c r="O1940" s="159">
        <v>18745651.739999998</v>
      </c>
      <c r="P1940" s="159">
        <v>13930275.41</v>
      </c>
      <c r="Q1940" s="159">
        <v>6956297</v>
      </c>
      <c r="R1940" s="159">
        <v>6973978.4100000001</v>
      </c>
      <c r="S1940" s="159">
        <v>1337761.71</v>
      </c>
      <c r="T1940" s="159">
        <v>25100</v>
      </c>
      <c r="U1940" s="159">
        <v>18797300.039999999</v>
      </c>
      <c r="V1940" s="159">
        <v>16410622.23</v>
      </c>
      <c r="W1940" s="159">
        <v>6316345.7800000003</v>
      </c>
      <c r="X1940" s="159">
        <v>81493.81</v>
      </c>
      <c r="Y1940" s="159">
        <v>2386677.81</v>
      </c>
      <c r="Z1940" s="159">
        <v>433142.7</v>
      </c>
      <c r="AA1940" s="159">
        <v>0</v>
      </c>
      <c r="AB1940" s="159">
        <v>433142.7</v>
      </c>
      <c r="AC1940" s="159">
        <v>640560</v>
      </c>
      <c r="AD1940" s="159">
        <v>640560</v>
      </c>
      <c r="AE1940" s="159">
        <v>4880350.2699999996</v>
      </c>
      <c r="AF1940" s="159">
        <v>2335029.5099999998</v>
      </c>
      <c r="AG1940" s="159">
        <v>355880.39</v>
      </c>
      <c r="AH1940" s="159">
        <v>272498.87</v>
      </c>
      <c r="AI1940" s="159">
        <v>0</v>
      </c>
      <c r="AJ1940" s="159">
        <v>0</v>
      </c>
    </row>
    <row r="1941" spans="1:36">
      <c r="A1941" s="153">
        <v>26</v>
      </c>
      <c r="B1941" s="154">
        <v>9</v>
      </c>
      <c r="C1941" s="154">
        <v>1</v>
      </c>
      <c r="D1941" s="155">
        <v>1</v>
      </c>
      <c r="E1941" s="155" t="s">
        <v>556</v>
      </c>
      <c r="F1941" s="156" t="s">
        <v>5277</v>
      </c>
      <c r="G1941" s="156" t="s">
        <v>556</v>
      </c>
      <c r="H1941" s="156" t="s">
        <v>5278</v>
      </c>
      <c r="I1941" s="155">
        <v>2609011</v>
      </c>
      <c r="J1941" s="157" t="s">
        <v>998</v>
      </c>
      <c r="K1941" s="157"/>
      <c r="L1941" s="155">
        <v>2022</v>
      </c>
      <c r="M1941" s="158">
        <v>23238</v>
      </c>
      <c r="N1941" s="159">
        <v>124653335.91</v>
      </c>
      <c r="O1941" s="159">
        <v>117262896.36</v>
      </c>
      <c r="P1941" s="159">
        <v>49077436.899999999</v>
      </c>
      <c r="Q1941" s="159">
        <v>15413175</v>
      </c>
      <c r="R1941" s="159">
        <v>33664261.899999999</v>
      </c>
      <c r="S1941" s="159">
        <v>7390439.5499999998</v>
      </c>
      <c r="T1941" s="159">
        <v>655436.81000000006</v>
      </c>
      <c r="U1941" s="159">
        <v>117718393.81999999</v>
      </c>
      <c r="V1941" s="159">
        <v>114074746.05</v>
      </c>
      <c r="W1941" s="159">
        <v>47680852.579999998</v>
      </c>
      <c r="X1941" s="159">
        <v>1036036.03</v>
      </c>
      <c r="Y1941" s="159">
        <v>3643647.77</v>
      </c>
      <c r="Z1941" s="159">
        <v>2563908.5499999998</v>
      </c>
      <c r="AA1941" s="159">
        <v>0</v>
      </c>
      <c r="AB1941" s="159">
        <v>2563908.5499999998</v>
      </c>
      <c r="AC1941" s="159">
        <v>2500000</v>
      </c>
      <c r="AD1941" s="159">
        <v>2500000</v>
      </c>
      <c r="AE1941" s="159">
        <v>36250000</v>
      </c>
      <c r="AF1941" s="159">
        <v>3188150.31</v>
      </c>
      <c r="AG1941" s="159">
        <v>832263.6</v>
      </c>
      <c r="AH1941" s="159">
        <v>920327.78</v>
      </c>
      <c r="AI1941" s="159">
        <v>0</v>
      </c>
      <c r="AJ1941" s="159">
        <v>0</v>
      </c>
    </row>
    <row r="1942" spans="1:36">
      <c r="A1942" s="153">
        <v>26</v>
      </c>
      <c r="B1942" s="154">
        <v>9</v>
      </c>
      <c r="C1942" s="154">
        <v>2</v>
      </c>
      <c r="D1942" s="155">
        <v>2</v>
      </c>
      <c r="E1942" s="155" t="s">
        <v>556</v>
      </c>
      <c r="F1942" s="156" t="s">
        <v>5279</v>
      </c>
      <c r="G1942" s="156" t="s">
        <v>556</v>
      </c>
      <c r="H1942" s="156" t="s">
        <v>5280</v>
      </c>
      <c r="I1942" s="155">
        <v>2609022</v>
      </c>
      <c r="J1942" s="157" t="s">
        <v>997</v>
      </c>
      <c r="K1942" s="157"/>
      <c r="L1942" s="155">
        <v>2022</v>
      </c>
      <c r="M1942" s="158">
        <v>8677</v>
      </c>
      <c r="N1942" s="159">
        <v>44765804.200000003</v>
      </c>
      <c r="O1942" s="159">
        <v>39720418.890000001</v>
      </c>
      <c r="P1942" s="159">
        <v>30295646.140000001</v>
      </c>
      <c r="Q1942" s="159">
        <v>14693504</v>
      </c>
      <c r="R1942" s="159">
        <v>15602142.140000001</v>
      </c>
      <c r="S1942" s="159">
        <v>5045385.3099999996</v>
      </c>
      <c r="T1942" s="159">
        <v>0</v>
      </c>
      <c r="U1942" s="159">
        <v>42184529.380000003</v>
      </c>
      <c r="V1942" s="159">
        <v>36865333.740000002</v>
      </c>
      <c r="W1942" s="159">
        <v>7446693.2800000003</v>
      </c>
      <c r="X1942" s="159">
        <v>225193.92</v>
      </c>
      <c r="Y1942" s="159">
        <v>5319195.6399999997</v>
      </c>
      <c r="Z1942" s="159">
        <v>4313096.57</v>
      </c>
      <c r="AA1942" s="159">
        <v>3700000</v>
      </c>
      <c r="AB1942" s="159">
        <v>613096.5700000003</v>
      </c>
      <c r="AC1942" s="159">
        <v>1402000</v>
      </c>
      <c r="AD1942" s="159">
        <v>1402000</v>
      </c>
      <c r="AE1942" s="159">
        <v>15066831.720000001</v>
      </c>
      <c r="AF1942" s="159">
        <v>2855085.15</v>
      </c>
      <c r="AG1942" s="159">
        <v>401586.12</v>
      </c>
      <c r="AH1942" s="159">
        <v>455192.47</v>
      </c>
      <c r="AI1942" s="159">
        <v>0</v>
      </c>
      <c r="AJ1942" s="159">
        <v>0</v>
      </c>
    </row>
    <row r="1943" spans="1:36">
      <c r="A1943" s="153">
        <v>26</v>
      </c>
      <c r="B1943" s="154">
        <v>9</v>
      </c>
      <c r="C1943" s="154">
        <v>3</v>
      </c>
      <c r="D1943" s="155">
        <v>3</v>
      </c>
      <c r="E1943" s="155" t="s">
        <v>556</v>
      </c>
      <c r="F1943" s="156" t="s">
        <v>5281</v>
      </c>
      <c r="G1943" s="156" t="s">
        <v>556</v>
      </c>
      <c r="H1943" s="156" t="s">
        <v>5282</v>
      </c>
      <c r="I1943" s="155">
        <v>2609033</v>
      </c>
      <c r="J1943" s="157" t="s">
        <v>996</v>
      </c>
      <c r="K1943" s="157"/>
      <c r="L1943" s="155">
        <v>2022</v>
      </c>
      <c r="M1943" s="158">
        <v>7997</v>
      </c>
      <c r="N1943" s="159">
        <v>50398948.07</v>
      </c>
      <c r="O1943" s="159">
        <v>38593381.759999998</v>
      </c>
      <c r="P1943" s="159">
        <v>31713529.359999999</v>
      </c>
      <c r="Q1943" s="159">
        <v>16069075</v>
      </c>
      <c r="R1943" s="159">
        <v>15644454.359999999</v>
      </c>
      <c r="S1943" s="159">
        <v>11805566.310000001</v>
      </c>
      <c r="T1943" s="159">
        <v>57624.82</v>
      </c>
      <c r="U1943" s="159">
        <v>41515845.520000003</v>
      </c>
      <c r="V1943" s="159">
        <v>35227094.149999999</v>
      </c>
      <c r="W1943" s="159">
        <v>10477915.15</v>
      </c>
      <c r="X1943" s="159">
        <v>185271.16</v>
      </c>
      <c r="Y1943" s="159">
        <v>6288751.3700000001</v>
      </c>
      <c r="Z1943" s="159">
        <v>2426244.25</v>
      </c>
      <c r="AA1943" s="159">
        <v>0</v>
      </c>
      <c r="AB1943" s="159">
        <v>2426244.25</v>
      </c>
      <c r="AC1943" s="159">
        <v>890000</v>
      </c>
      <c r="AD1943" s="159">
        <v>890000</v>
      </c>
      <c r="AE1943" s="159">
        <v>11290000</v>
      </c>
      <c r="AF1943" s="159">
        <v>3366287.61</v>
      </c>
      <c r="AG1943" s="159">
        <v>635349.21</v>
      </c>
      <c r="AH1943" s="159">
        <v>623775.23</v>
      </c>
      <c r="AI1943" s="159">
        <v>0</v>
      </c>
      <c r="AJ1943" s="159">
        <v>0</v>
      </c>
    </row>
    <row r="1944" spans="1:36">
      <c r="A1944" s="153">
        <v>26</v>
      </c>
      <c r="B1944" s="154">
        <v>9</v>
      </c>
      <c r="C1944" s="154">
        <v>4</v>
      </c>
      <c r="D1944" s="155">
        <v>3</v>
      </c>
      <c r="E1944" s="155" t="s">
        <v>556</v>
      </c>
      <c r="F1944" s="156" t="s">
        <v>5281</v>
      </c>
      <c r="G1944" s="156" t="s">
        <v>556</v>
      </c>
      <c r="H1944" s="156" t="s">
        <v>5283</v>
      </c>
      <c r="I1944" s="155">
        <v>2609043</v>
      </c>
      <c r="J1944" s="157" t="s">
        <v>995</v>
      </c>
      <c r="K1944" s="157"/>
      <c r="L1944" s="155">
        <v>2022</v>
      </c>
      <c r="M1944" s="158">
        <v>6591</v>
      </c>
      <c r="N1944" s="159">
        <v>40028038.009999998</v>
      </c>
      <c r="O1944" s="159">
        <v>32708865.190000001</v>
      </c>
      <c r="P1944" s="159">
        <v>23789359.93</v>
      </c>
      <c r="Q1944" s="159">
        <v>11155752</v>
      </c>
      <c r="R1944" s="159">
        <v>12633607.93</v>
      </c>
      <c r="S1944" s="159">
        <v>7319172.8200000003</v>
      </c>
      <c r="T1944" s="159">
        <v>226.92</v>
      </c>
      <c r="U1944" s="159">
        <v>38366179.75</v>
      </c>
      <c r="V1944" s="159">
        <v>31153727.289999999</v>
      </c>
      <c r="W1944" s="159">
        <v>11763212.210000001</v>
      </c>
      <c r="X1944" s="159">
        <v>284418.96999999997</v>
      </c>
      <c r="Y1944" s="159">
        <v>7212452.46</v>
      </c>
      <c r="Z1944" s="159">
        <v>5388623.1900000004</v>
      </c>
      <c r="AA1944" s="159">
        <v>3500000</v>
      </c>
      <c r="AB1944" s="159">
        <v>1888623.1900000004</v>
      </c>
      <c r="AC1944" s="159">
        <v>150000</v>
      </c>
      <c r="AD1944" s="159">
        <v>150000</v>
      </c>
      <c r="AE1944" s="159">
        <v>17150000</v>
      </c>
      <c r="AF1944" s="159">
        <v>1555137.9</v>
      </c>
      <c r="AG1944" s="159">
        <v>253831.9</v>
      </c>
      <c r="AH1944" s="159">
        <v>241553.52</v>
      </c>
      <c r="AI1944" s="159">
        <v>0</v>
      </c>
      <c r="AJ1944" s="159">
        <v>0</v>
      </c>
    </row>
    <row r="1945" spans="1:36">
      <c r="A1945" s="153">
        <v>26</v>
      </c>
      <c r="B1945" s="154">
        <v>9</v>
      </c>
      <c r="C1945" s="154">
        <v>5</v>
      </c>
      <c r="D1945" s="155">
        <v>2</v>
      </c>
      <c r="E1945" s="155" t="s">
        <v>556</v>
      </c>
      <c r="F1945" s="156" t="s">
        <v>5279</v>
      </c>
      <c r="G1945" s="156" t="s">
        <v>556</v>
      </c>
      <c r="H1945" s="156" t="s">
        <v>5284</v>
      </c>
      <c r="I1945" s="155">
        <v>2609052</v>
      </c>
      <c r="J1945" s="157" t="s">
        <v>994</v>
      </c>
      <c r="K1945" s="157"/>
      <c r="L1945" s="155">
        <v>2022</v>
      </c>
      <c r="M1945" s="158">
        <v>7442</v>
      </c>
      <c r="N1945" s="159">
        <v>37814904.850000001</v>
      </c>
      <c r="O1945" s="159">
        <v>36191402.07</v>
      </c>
      <c r="P1945" s="159">
        <v>26210028.369999997</v>
      </c>
      <c r="Q1945" s="159">
        <v>12844133</v>
      </c>
      <c r="R1945" s="159">
        <v>13365895.369999999</v>
      </c>
      <c r="S1945" s="159">
        <v>1623502.78</v>
      </c>
      <c r="T1945" s="159">
        <v>0</v>
      </c>
      <c r="U1945" s="159">
        <v>36430762.939999998</v>
      </c>
      <c r="V1945" s="159">
        <v>34609806.159999996</v>
      </c>
      <c r="W1945" s="159">
        <v>15090733.029999999</v>
      </c>
      <c r="X1945" s="159">
        <v>327467.06</v>
      </c>
      <c r="Y1945" s="159">
        <v>1820956.78</v>
      </c>
      <c r="Z1945" s="159">
        <v>2213439.1800000002</v>
      </c>
      <c r="AA1945" s="159">
        <v>1000000</v>
      </c>
      <c r="AB1945" s="159">
        <v>1213439.1800000002</v>
      </c>
      <c r="AC1945" s="159">
        <v>718000</v>
      </c>
      <c r="AD1945" s="159">
        <v>718000</v>
      </c>
      <c r="AE1945" s="159">
        <v>16763000</v>
      </c>
      <c r="AF1945" s="159">
        <v>1581595.91</v>
      </c>
      <c r="AG1945" s="159">
        <v>329566.8</v>
      </c>
      <c r="AH1945" s="159">
        <v>417191.16</v>
      </c>
      <c r="AI1945" s="159">
        <v>0</v>
      </c>
      <c r="AJ1945" s="159">
        <v>0</v>
      </c>
    </row>
    <row r="1946" spans="1:36">
      <c r="A1946" s="153">
        <v>26</v>
      </c>
      <c r="B1946" s="154">
        <v>9</v>
      </c>
      <c r="C1946" s="154">
        <v>6</v>
      </c>
      <c r="D1946" s="155">
        <v>2</v>
      </c>
      <c r="E1946" s="155" t="s">
        <v>556</v>
      </c>
      <c r="F1946" s="156" t="s">
        <v>5279</v>
      </c>
      <c r="G1946" s="156" t="s">
        <v>556</v>
      </c>
      <c r="H1946" s="156" t="s">
        <v>5285</v>
      </c>
      <c r="I1946" s="155">
        <v>2609062</v>
      </c>
      <c r="J1946" s="157" t="s">
        <v>993</v>
      </c>
      <c r="K1946" s="157"/>
      <c r="L1946" s="155">
        <v>2022</v>
      </c>
      <c r="M1946" s="158">
        <v>6358</v>
      </c>
      <c r="N1946" s="159">
        <v>34532864.689999998</v>
      </c>
      <c r="O1946" s="159">
        <v>30279135.18</v>
      </c>
      <c r="P1946" s="159">
        <v>22393238.100000001</v>
      </c>
      <c r="Q1946" s="159">
        <v>10150347</v>
      </c>
      <c r="R1946" s="159">
        <v>12242891.1</v>
      </c>
      <c r="S1946" s="159">
        <v>4253729.51</v>
      </c>
      <c r="T1946" s="159">
        <v>0</v>
      </c>
      <c r="U1946" s="159">
        <v>35599111.770000003</v>
      </c>
      <c r="V1946" s="159">
        <v>28212826.809999999</v>
      </c>
      <c r="W1946" s="159">
        <v>8321372.0999999996</v>
      </c>
      <c r="X1946" s="159">
        <v>19427.060000000001</v>
      </c>
      <c r="Y1946" s="159">
        <v>7386284.96</v>
      </c>
      <c r="Z1946" s="159">
        <v>4998986.04</v>
      </c>
      <c r="AA1946" s="159">
        <v>2500000</v>
      </c>
      <c r="AB1946" s="159">
        <v>2498986.04</v>
      </c>
      <c r="AC1946" s="159">
        <v>400000</v>
      </c>
      <c r="AD1946" s="159">
        <v>400000</v>
      </c>
      <c r="AE1946" s="159">
        <v>3500000</v>
      </c>
      <c r="AF1946" s="159">
        <v>2066308.37</v>
      </c>
      <c r="AG1946" s="159">
        <v>472554.44</v>
      </c>
      <c r="AH1946" s="159">
        <v>519241.03</v>
      </c>
      <c r="AI1946" s="159">
        <v>0</v>
      </c>
      <c r="AJ1946" s="159">
        <v>0</v>
      </c>
    </row>
    <row r="1947" spans="1:36">
      <c r="A1947" s="153">
        <v>26</v>
      </c>
      <c r="B1947" s="154">
        <v>9</v>
      </c>
      <c r="C1947" s="154">
        <v>7</v>
      </c>
      <c r="D1947" s="155">
        <v>2</v>
      </c>
      <c r="E1947" s="155" t="s">
        <v>556</v>
      </c>
      <c r="F1947" s="156" t="s">
        <v>5279</v>
      </c>
      <c r="G1947" s="156" t="s">
        <v>556</v>
      </c>
      <c r="H1947" s="156" t="s">
        <v>5286</v>
      </c>
      <c r="I1947" s="155">
        <v>2609072</v>
      </c>
      <c r="J1947" s="157" t="s">
        <v>992</v>
      </c>
      <c r="K1947" s="157"/>
      <c r="L1947" s="155">
        <v>2022</v>
      </c>
      <c r="M1947" s="158">
        <v>8393</v>
      </c>
      <c r="N1947" s="159">
        <v>41937012.810000002</v>
      </c>
      <c r="O1947" s="159">
        <v>40014998.450000003</v>
      </c>
      <c r="P1947" s="159">
        <v>30294454.869999997</v>
      </c>
      <c r="Q1947" s="159">
        <v>14742992</v>
      </c>
      <c r="R1947" s="159">
        <v>15551462.869999999</v>
      </c>
      <c r="S1947" s="159">
        <v>1922014.36</v>
      </c>
      <c r="T1947" s="159">
        <v>0</v>
      </c>
      <c r="U1947" s="159">
        <v>39652000.899999999</v>
      </c>
      <c r="V1947" s="159">
        <v>35690786.460000001</v>
      </c>
      <c r="W1947" s="159">
        <v>9862030.1300000008</v>
      </c>
      <c r="X1947" s="159">
        <v>94930.04</v>
      </c>
      <c r="Y1947" s="159">
        <v>3961214.44</v>
      </c>
      <c r="Z1947" s="159">
        <v>4378805.7699999996</v>
      </c>
      <c r="AA1947" s="159">
        <v>0</v>
      </c>
      <c r="AB1947" s="159">
        <v>4378805.7699999996</v>
      </c>
      <c r="AC1947" s="159">
        <v>1200000</v>
      </c>
      <c r="AD1947" s="159">
        <v>1200000</v>
      </c>
      <c r="AE1947" s="159">
        <v>6200408.3600000003</v>
      </c>
      <c r="AF1947" s="159">
        <v>4324211.99</v>
      </c>
      <c r="AG1947" s="159">
        <v>126564.27</v>
      </c>
      <c r="AH1947" s="159">
        <v>129047.27</v>
      </c>
      <c r="AI1947" s="159">
        <v>915.12</v>
      </c>
      <c r="AJ1947" s="159">
        <v>0</v>
      </c>
    </row>
    <row r="1948" spans="1:36">
      <c r="A1948" s="153">
        <v>26</v>
      </c>
      <c r="B1948" s="154">
        <v>9</v>
      </c>
      <c r="C1948" s="154">
        <v>8</v>
      </c>
      <c r="D1948" s="155">
        <v>2</v>
      </c>
      <c r="E1948" s="155" t="s">
        <v>556</v>
      </c>
      <c r="F1948" s="156" t="s">
        <v>5279</v>
      </c>
      <c r="G1948" s="156" t="s">
        <v>556</v>
      </c>
      <c r="H1948" s="156" t="s">
        <v>5287</v>
      </c>
      <c r="I1948" s="155">
        <v>2609082</v>
      </c>
      <c r="J1948" s="157" t="s">
        <v>991</v>
      </c>
      <c r="K1948" s="157"/>
      <c r="L1948" s="155">
        <v>2022</v>
      </c>
      <c r="M1948" s="158">
        <v>3667</v>
      </c>
      <c r="N1948" s="159">
        <v>19679777.010000002</v>
      </c>
      <c r="O1948" s="159">
        <v>17261374.34</v>
      </c>
      <c r="P1948" s="159">
        <v>13029265.35</v>
      </c>
      <c r="Q1948" s="159">
        <v>6324075</v>
      </c>
      <c r="R1948" s="159">
        <v>6705190.3499999996</v>
      </c>
      <c r="S1948" s="159">
        <v>2418402.67</v>
      </c>
      <c r="T1948" s="159">
        <v>0</v>
      </c>
      <c r="U1948" s="159">
        <v>18758105.41</v>
      </c>
      <c r="V1948" s="159">
        <v>15121035.92</v>
      </c>
      <c r="W1948" s="159">
        <v>4097157.39</v>
      </c>
      <c r="X1948" s="159">
        <v>52018.9</v>
      </c>
      <c r="Y1948" s="159">
        <v>3637069.49</v>
      </c>
      <c r="Z1948" s="159">
        <v>1462891.66</v>
      </c>
      <c r="AA1948" s="159">
        <v>0</v>
      </c>
      <c r="AB1948" s="159">
        <v>1462891.66</v>
      </c>
      <c r="AC1948" s="159">
        <v>400000</v>
      </c>
      <c r="AD1948" s="159">
        <v>400000</v>
      </c>
      <c r="AE1948" s="159">
        <v>2866233</v>
      </c>
      <c r="AF1948" s="159">
        <v>2140338.42</v>
      </c>
      <c r="AG1948" s="159">
        <v>451064.15</v>
      </c>
      <c r="AH1948" s="159">
        <v>334675.84999999998</v>
      </c>
      <c r="AI1948" s="159">
        <v>0</v>
      </c>
      <c r="AJ1948" s="159">
        <v>0</v>
      </c>
    </row>
    <row r="1949" spans="1:36">
      <c r="A1949" s="153">
        <v>26</v>
      </c>
      <c r="B1949" s="154">
        <v>9</v>
      </c>
      <c r="C1949" s="154">
        <v>9</v>
      </c>
      <c r="D1949" s="155">
        <v>3</v>
      </c>
      <c r="E1949" s="155" t="s">
        <v>556</v>
      </c>
      <c r="F1949" s="156" t="s">
        <v>5281</v>
      </c>
      <c r="G1949" s="156" t="s">
        <v>556</v>
      </c>
      <c r="H1949" s="156" t="s">
        <v>5288</v>
      </c>
      <c r="I1949" s="155">
        <v>2609093</v>
      </c>
      <c r="J1949" s="157" t="s">
        <v>990</v>
      </c>
      <c r="K1949" s="157"/>
      <c r="L1949" s="155">
        <v>2022</v>
      </c>
      <c r="M1949" s="158">
        <v>4373</v>
      </c>
      <c r="N1949" s="159">
        <v>22435245.059999999</v>
      </c>
      <c r="O1949" s="159">
        <v>20690404.25</v>
      </c>
      <c r="P1949" s="159">
        <v>16121772.560000001</v>
      </c>
      <c r="Q1949" s="159">
        <v>6627164</v>
      </c>
      <c r="R1949" s="159">
        <v>9494608.5600000005</v>
      </c>
      <c r="S1949" s="159">
        <v>1744840.81</v>
      </c>
      <c r="T1949" s="159">
        <v>0</v>
      </c>
      <c r="U1949" s="159">
        <v>20764556.059999999</v>
      </c>
      <c r="V1949" s="159">
        <v>19674648</v>
      </c>
      <c r="W1949" s="159">
        <v>7594684.4699999997</v>
      </c>
      <c r="X1949" s="159">
        <v>78133.13</v>
      </c>
      <c r="Y1949" s="159">
        <v>1089908.06</v>
      </c>
      <c r="Z1949" s="159">
        <v>227575.82</v>
      </c>
      <c r="AA1949" s="159">
        <v>0</v>
      </c>
      <c r="AB1949" s="159">
        <v>227575.82</v>
      </c>
      <c r="AC1949" s="159">
        <v>425000</v>
      </c>
      <c r="AD1949" s="159">
        <v>425000</v>
      </c>
      <c r="AE1949" s="159">
        <v>3703634.73</v>
      </c>
      <c r="AF1949" s="159">
        <v>1015756.25</v>
      </c>
      <c r="AG1949" s="159">
        <v>818304.77</v>
      </c>
      <c r="AH1949" s="159">
        <v>694206</v>
      </c>
      <c r="AI1949" s="159">
        <v>0</v>
      </c>
      <c r="AJ1949" s="159">
        <v>53634.73</v>
      </c>
    </row>
    <row r="1950" spans="1:36">
      <c r="A1950" s="153">
        <v>26</v>
      </c>
      <c r="B1950" s="154">
        <v>10</v>
      </c>
      <c r="C1950" s="154">
        <v>1</v>
      </c>
      <c r="D1950" s="155">
        <v>1</v>
      </c>
      <c r="E1950" s="155" t="s">
        <v>556</v>
      </c>
      <c r="F1950" s="156" t="s">
        <v>5289</v>
      </c>
      <c r="G1950" s="156" t="s">
        <v>556</v>
      </c>
      <c r="H1950" s="156" t="s">
        <v>5290</v>
      </c>
      <c r="I1950" s="155">
        <v>2610011</v>
      </c>
      <c r="J1950" s="157" t="s">
        <v>989</v>
      </c>
      <c r="K1950" s="157"/>
      <c r="L1950" s="155">
        <v>2022</v>
      </c>
      <c r="M1950" s="158">
        <v>44578</v>
      </c>
      <c r="N1950" s="159">
        <v>205472503.30000001</v>
      </c>
      <c r="O1950" s="159">
        <v>189606292.41999999</v>
      </c>
      <c r="P1950" s="159">
        <v>97292186.560000002</v>
      </c>
      <c r="Q1950" s="159">
        <v>33234069</v>
      </c>
      <c r="R1950" s="159">
        <v>64058117.560000002</v>
      </c>
      <c r="S1950" s="159">
        <v>15866210.880000001</v>
      </c>
      <c r="T1950" s="159">
        <v>1740542.02</v>
      </c>
      <c r="U1950" s="159">
        <v>203468329.22</v>
      </c>
      <c r="V1950" s="159">
        <v>182910000</v>
      </c>
      <c r="W1950" s="159">
        <v>62501627.25</v>
      </c>
      <c r="X1950" s="159">
        <v>2978437.24</v>
      </c>
      <c r="Y1950" s="159">
        <v>20558329.219999999</v>
      </c>
      <c r="Z1950" s="159">
        <v>25537723.640000001</v>
      </c>
      <c r="AA1950" s="159">
        <v>16000000</v>
      </c>
      <c r="AB1950" s="159">
        <v>9537723.6400000006</v>
      </c>
      <c r="AC1950" s="159">
        <v>8000000</v>
      </c>
      <c r="AD1950" s="159">
        <v>8000000</v>
      </c>
      <c r="AE1950" s="159">
        <v>90121000</v>
      </c>
      <c r="AF1950" s="159">
        <v>6696292.4199999999</v>
      </c>
      <c r="AG1950" s="159">
        <v>2433548.4300000002</v>
      </c>
      <c r="AH1950" s="159">
        <v>1500953.48</v>
      </c>
      <c r="AI1950" s="159">
        <v>0</v>
      </c>
      <c r="AJ1950" s="159">
        <v>0</v>
      </c>
    </row>
    <row r="1951" spans="1:36">
      <c r="A1951" s="153">
        <v>26</v>
      </c>
      <c r="B1951" s="154">
        <v>10</v>
      </c>
      <c r="C1951" s="154">
        <v>2</v>
      </c>
      <c r="D1951" s="155">
        <v>2</v>
      </c>
      <c r="E1951" s="155" t="s">
        <v>556</v>
      </c>
      <c r="F1951" s="156" t="s">
        <v>5291</v>
      </c>
      <c r="G1951" s="156" t="s">
        <v>556</v>
      </c>
      <c r="H1951" s="156" t="s">
        <v>5292</v>
      </c>
      <c r="I1951" s="155">
        <v>2610022</v>
      </c>
      <c r="J1951" s="157" t="s">
        <v>988</v>
      </c>
      <c r="K1951" s="157"/>
      <c r="L1951" s="155">
        <v>2022</v>
      </c>
      <c r="M1951" s="158">
        <v>8016</v>
      </c>
      <c r="N1951" s="159">
        <v>34799834.899999999</v>
      </c>
      <c r="O1951" s="159">
        <v>32115078.260000002</v>
      </c>
      <c r="P1951" s="159">
        <v>21860772.920000002</v>
      </c>
      <c r="Q1951" s="159">
        <v>9817447</v>
      </c>
      <c r="R1951" s="159">
        <v>12043325.92</v>
      </c>
      <c r="S1951" s="159">
        <v>2684756.64</v>
      </c>
      <c r="T1951" s="159">
        <v>31747.97</v>
      </c>
      <c r="U1951" s="159">
        <v>33654367.829999998</v>
      </c>
      <c r="V1951" s="159">
        <v>30938497.960000001</v>
      </c>
      <c r="W1951" s="159">
        <v>10200784.4</v>
      </c>
      <c r="X1951" s="159">
        <v>477566.07</v>
      </c>
      <c r="Y1951" s="159">
        <v>2715869.87</v>
      </c>
      <c r="Z1951" s="159">
        <v>2009524.87</v>
      </c>
      <c r="AA1951" s="159">
        <v>0</v>
      </c>
      <c r="AB1951" s="159">
        <v>2009524.87</v>
      </c>
      <c r="AC1951" s="159">
        <v>900000</v>
      </c>
      <c r="AD1951" s="159">
        <v>900000</v>
      </c>
      <c r="AE1951" s="159">
        <v>16224000</v>
      </c>
      <c r="AF1951" s="159">
        <v>1176580.3</v>
      </c>
      <c r="AG1951" s="159">
        <v>241226.03</v>
      </c>
      <c r="AH1951" s="159">
        <v>249415.12</v>
      </c>
      <c r="AI1951" s="159">
        <v>0</v>
      </c>
      <c r="AJ1951" s="159">
        <v>0</v>
      </c>
    </row>
    <row r="1952" spans="1:36">
      <c r="A1952" s="153">
        <v>26</v>
      </c>
      <c r="B1952" s="154">
        <v>10</v>
      </c>
      <c r="C1952" s="154">
        <v>3</v>
      </c>
      <c r="D1952" s="155">
        <v>2</v>
      </c>
      <c r="E1952" s="155" t="s">
        <v>556</v>
      </c>
      <c r="F1952" s="156" t="s">
        <v>5291</v>
      </c>
      <c r="G1952" s="156" t="s">
        <v>556</v>
      </c>
      <c r="H1952" s="156" t="s">
        <v>5293</v>
      </c>
      <c r="I1952" s="155">
        <v>2610032</v>
      </c>
      <c r="J1952" s="157" t="s">
        <v>987</v>
      </c>
      <c r="K1952" s="157"/>
      <c r="L1952" s="155">
        <v>2022</v>
      </c>
      <c r="M1952" s="158">
        <v>4952</v>
      </c>
      <c r="N1952" s="159">
        <v>24732439.039999999</v>
      </c>
      <c r="O1952" s="159">
        <v>22504052.620000001</v>
      </c>
      <c r="P1952" s="159">
        <v>15848472.890000001</v>
      </c>
      <c r="Q1952" s="159">
        <v>6747937</v>
      </c>
      <c r="R1952" s="159">
        <v>9100535.8900000006</v>
      </c>
      <c r="S1952" s="159">
        <v>2228386.42</v>
      </c>
      <c r="T1952" s="159">
        <v>319146.28000000003</v>
      </c>
      <c r="U1952" s="159">
        <v>23373607.399999999</v>
      </c>
      <c r="V1952" s="159">
        <v>21742960.359999999</v>
      </c>
      <c r="W1952" s="159">
        <v>7692979.9100000001</v>
      </c>
      <c r="X1952" s="159">
        <v>146383.79999999999</v>
      </c>
      <c r="Y1952" s="159">
        <v>1630647.04</v>
      </c>
      <c r="Z1952" s="159">
        <v>375769.77</v>
      </c>
      <c r="AA1952" s="159">
        <v>0</v>
      </c>
      <c r="AB1952" s="159">
        <v>375769.77</v>
      </c>
      <c r="AC1952" s="159">
        <v>962000</v>
      </c>
      <c r="AD1952" s="159">
        <v>962000</v>
      </c>
      <c r="AE1952" s="159">
        <v>8034000</v>
      </c>
      <c r="AF1952" s="159">
        <v>761092.26</v>
      </c>
      <c r="AG1952" s="159">
        <v>506576.74</v>
      </c>
      <c r="AH1952" s="159">
        <v>587190.87</v>
      </c>
      <c r="AI1952" s="159">
        <v>0</v>
      </c>
      <c r="AJ1952" s="159">
        <v>0</v>
      </c>
    </row>
    <row r="1953" spans="1:36">
      <c r="A1953" s="153">
        <v>26</v>
      </c>
      <c r="B1953" s="154">
        <v>10</v>
      </c>
      <c r="C1953" s="154">
        <v>4</v>
      </c>
      <c r="D1953" s="155">
        <v>2</v>
      </c>
      <c r="E1953" s="155" t="s">
        <v>556</v>
      </c>
      <c r="F1953" s="156" t="s">
        <v>5291</v>
      </c>
      <c r="G1953" s="156" t="s">
        <v>556</v>
      </c>
      <c r="H1953" s="156" t="s">
        <v>5294</v>
      </c>
      <c r="I1953" s="155">
        <v>2610042</v>
      </c>
      <c r="J1953" s="157" t="s">
        <v>986</v>
      </c>
      <c r="K1953" s="157"/>
      <c r="L1953" s="155">
        <v>2022</v>
      </c>
      <c r="M1953" s="158">
        <v>5953</v>
      </c>
      <c r="N1953" s="159">
        <v>29546974.449999999</v>
      </c>
      <c r="O1953" s="159">
        <v>26352776.739999998</v>
      </c>
      <c r="P1953" s="159">
        <v>18586607.609999999</v>
      </c>
      <c r="Q1953" s="159">
        <v>8770607</v>
      </c>
      <c r="R1953" s="159">
        <v>9816000.6099999994</v>
      </c>
      <c r="S1953" s="159">
        <v>3194197.71</v>
      </c>
      <c r="T1953" s="159">
        <v>317914</v>
      </c>
      <c r="U1953" s="159">
        <v>26266926.34</v>
      </c>
      <c r="V1953" s="159">
        <v>24072621.960000001</v>
      </c>
      <c r="W1953" s="159">
        <v>7544051.0300000003</v>
      </c>
      <c r="X1953" s="159">
        <v>148850.99</v>
      </c>
      <c r="Y1953" s="159">
        <v>2194304.38</v>
      </c>
      <c r="Z1953" s="159">
        <v>3113349.91</v>
      </c>
      <c r="AA1953" s="159">
        <v>0</v>
      </c>
      <c r="AB1953" s="159">
        <v>3113349.91</v>
      </c>
      <c r="AC1953" s="159">
        <v>1080000</v>
      </c>
      <c r="AD1953" s="159">
        <v>1080000</v>
      </c>
      <c r="AE1953" s="159">
        <v>8471652</v>
      </c>
      <c r="AF1953" s="159">
        <v>2280154.7799999998</v>
      </c>
      <c r="AG1953" s="159">
        <v>594468.48</v>
      </c>
      <c r="AH1953" s="159">
        <v>752893.6</v>
      </c>
      <c r="AI1953" s="159">
        <v>0</v>
      </c>
      <c r="AJ1953" s="159">
        <v>0</v>
      </c>
    </row>
    <row r="1954" spans="1:36">
      <c r="A1954" s="153">
        <v>26</v>
      </c>
      <c r="B1954" s="154">
        <v>10</v>
      </c>
      <c r="C1954" s="154">
        <v>5</v>
      </c>
      <c r="D1954" s="155">
        <v>3</v>
      </c>
      <c r="E1954" s="155" t="s">
        <v>556</v>
      </c>
      <c r="F1954" s="156" t="s">
        <v>5295</v>
      </c>
      <c r="G1954" s="156" t="s">
        <v>556</v>
      </c>
      <c r="H1954" s="156" t="s">
        <v>5296</v>
      </c>
      <c r="I1954" s="155">
        <v>2610053</v>
      </c>
      <c r="J1954" s="157" t="s">
        <v>985</v>
      </c>
      <c r="K1954" s="157"/>
      <c r="L1954" s="155">
        <v>2022</v>
      </c>
      <c r="M1954" s="158">
        <v>10068</v>
      </c>
      <c r="N1954" s="159">
        <v>60791906.369999997</v>
      </c>
      <c r="O1954" s="159">
        <v>46638015.43</v>
      </c>
      <c r="P1954" s="159">
        <v>23976041.289999999</v>
      </c>
      <c r="Q1954" s="159">
        <v>9722690</v>
      </c>
      <c r="R1954" s="159">
        <v>14253351.289999999</v>
      </c>
      <c r="S1954" s="159">
        <v>14153890.939999999</v>
      </c>
      <c r="T1954" s="159">
        <v>159489.15</v>
      </c>
      <c r="U1954" s="159">
        <v>54283439.119999997</v>
      </c>
      <c r="V1954" s="159">
        <v>43720170.920000002</v>
      </c>
      <c r="W1954" s="159">
        <v>17554824.359999999</v>
      </c>
      <c r="X1954" s="159">
        <v>329108.24</v>
      </c>
      <c r="Y1954" s="159">
        <v>10563268.199999999</v>
      </c>
      <c r="Z1954" s="159">
        <v>4783655.57</v>
      </c>
      <c r="AA1954" s="159">
        <v>4300000</v>
      </c>
      <c r="AB1954" s="159">
        <v>483655.5700000003</v>
      </c>
      <c r="AC1954" s="159">
        <v>910000</v>
      </c>
      <c r="AD1954" s="159">
        <v>910000</v>
      </c>
      <c r="AE1954" s="159">
        <v>18980000</v>
      </c>
      <c r="AF1954" s="159">
        <v>2917844.51</v>
      </c>
      <c r="AG1954" s="159">
        <v>472108.12</v>
      </c>
      <c r="AH1954" s="159">
        <v>314160.95</v>
      </c>
      <c r="AI1954" s="159">
        <v>0</v>
      </c>
      <c r="AJ1954" s="159">
        <v>0</v>
      </c>
    </row>
    <row r="1955" spans="1:36">
      <c r="A1955" s="153">
        <v>26</v>
      </c>
      <c r="B1955" s="154">
        <v>11</v>
      </c>
      <c r="C1955" s="154">
        <v>1</v>
      </c>
      <c r="D1955" s="155">
        <v>1</v>
      </c>
      <c r="E1955" s="155" t="s">
        <v>556</v>
      </c>
      <c r="F1955" s="156" t="s">
        <v>5297</v>
      </c>
      <c r="G1955" s="156" t="s">
        <v>556</v>
      </c>
      <c r="H1955" s="156" t="s">
        <v>5298</v>
      </c>
      <c r="I1955" s="155">
        <v>2611011</v>
      </c>
      <c r="J1955" s="157" t="s">
        <v>984</v>
      </c>
      <c r="K1955" s="157"/>
      <c r="L1955" s="155">
        <v>2022</v>
      </c>
      <c r="M1955" s="158">
        <v>48082</v>
      </c>
      <c r="N1955" s="159">
        <v>255819732.88</v>
      </c>
      <c r="O1955" s="159">
        <v>214177780.00999999</v>
      </c>
      <c r="P1955" s="159">
        <v>108004706.8</v>
      </c>
      <c r="Q1955" s="159">
        <v>31917583</v>
      </c>
      <c r="R1955" s="159">
        <v>76087123.799999997</v>
      </c>
      <c r="S1955" s="159">
        <v>41641952.869999997</v>
      </c>
      <c r="T1955" s="159">
        <v>2556245.13</v>
      </c>
      <c r="U1955" s="159">
        <v>241501817.56999999</v>
      </c>
      <c r="V1955" s="159">
        <v>198701425.03999999</v>
      </c>
      <c r="W1955" s="159">
        <v>69251963.319999993</v>
      </c>
      <c r="X1955" s="159">
        <v>850868.32</v>
      </c>
      <c r="Y1955" s="159">
        <v>42800392.530000001</v>
      </c>
      <c r="Z1955" s="159">
        <v>30423630.719999999</v>
      </c>
      <c r="AA1955" s="159">
        <v>12500000</v>
      </c>
      <c r="AB1955" s="159">
        <v>17923630.719999999</v>
      </c>
      <c r="AC1955" s="159">
        <v>4684732.4800000004</v>
      </c>
      <c r="AD1955" s="159">
        <v>4684732.4800000004</v>
      </c>
      <c r="AE1955" s="159">
        <v>48284307.57</v>
      </c>
      <c r="AF1955" s="159">
        <v>15476354.970000001</v>
      </c>
      <c r="AG1955" s="159">
        <v>1922741.6</v>
      </c>
      <c r="AH1955" s="159">
        <v>1841799.73</v>
      </c>
      <c r="AI1955" s="159">
        <v>0</v>
      </c>
      <c r="AJ1955" s="159">
        <v>0</v>
      </c>
    </row>
    <row r="1956" spans="1:36">
      <c r="A1956" s="153">
        <v>26</v>
      </c>
      <c r="B1956" s="154">
        <v>11</v>
      </c>
      <c r="C1956" s="154">
        <v>2</v>
      </c>
      <c r="D1956" s="155">
        <v>2</v>
      </c>
      <c r="E1956" s="155" t="s">
        <v>556</v>
      </c>
      <c r="F1956" s="156" t="s">
        <v>5299</v>
      </c>
      <c r="G1956" s="156" t="s">
        <v>556</v>
      </c>
      <c r="H1956" s="156" t="s">
        <v>5300</v>
      </c>
      <c r="I1956" s="155">
        <v>2611022</v>
      </c>
      <c r="J1956" s="157" t="s">
        <v>983</v>
      </c>
      <c r="K1956" s="157"/>
      <c r="L1956" s="155">
        <v>2022</v>
      </c>
      <c r="M1956" s="158">
        <v>10823</v>
      </c>
      <c r="N1956" s="159">
        <v>67041722.009999998</v>
      </c>
      <c r="O1956" s="159">
        <v>50780760.43</v>
      </c>
      <c r="P1956" s="159">
        <v>35428105.460000001</v>
      </c>
      <c r="Q1956" s="159">
        <v>17429532</v>
      </c>
      <c r="R1956" s="159">
        <v>17998573.460000001</v>
      </c>
      <c r="S1956" s="159">
        <v>16260961.58</v>
      </c>
      <c r="T1956" s="159">
        <v>218617.07</v>
      </c>
      <c r="U1956" s="159">
        <v>69218350.680000007</v>
      </c>
      <c r="V1956" s="159">
        <v>47711773.310000002</v>
      </c>
      <c r="W1956" s="159">
        <v>18188740.710000001</v>
      </c>
      <c r="X1956" s="159">
        <v>294262.36</v>
      </c>
      <c r="Y1956" s="159">
        <v>21506577.370000001</v>
      </c>
      <c r="Z1956" s="159">
        <v>11299955</v>
      </c>
      <c r="AA1956" s="159">
        <v>8742609.3000000007</v>
      </c>
      <c r="AB1956" s="159">
        <v>2557345.6999999993</v>
      </c>
      <c r="AC1956" s="159">
        <v>1000000</v>
      </c>
      <c r="AD1956" s="159">
        <v>1000000</v>
      </c>
      <c r="AE1956" s="159">
        <v>19228181.539999999</v>
      </c>
      <c r="AF1956" s="159">
        <v>3068987.12</v>
      </c>
      <c r="AG1956" s="159">
        <v>166088.39000000001</v>
      </c>
      <c r="AH1956" s="159">
        <v>166088.39000000001</v>
      </c>
      <c r="AI1956" s="159">
        <v>0</v>
      </c>
      <c r="AJ1956" s="159">
        <v>0</v>
      </c>
    </row>
    <row r="1957" spans="1:36">
      <c r="A1957" s="153">
        <v>26</v>
      </c>
      <c r="B1957" s="154">
        <v>11</v>
      </c>
      <c r="C1957" s="154">
        <v>3</v>
      </c>
      <c r="D1957" s="155">
        <v>2</v>
      </c>
      <c r="E1957" s="155" t="s">
        <v>556</v>
      </c>
      <c r="F1957" s="156" t="s">
        <v>5299</v>
      </c>
      <c r="G1957" s="156" t="s">
        <v>556</v>
      </c>
      <c r="H1957" s="156" t="s">
        <v>5301</v>
      </c>
      <c r="I1957" s="155">
        <v>2611032</v>
      </c>
      <c r="J1957" s="157" t="s">
        <v>982</v>
      </c>
      <c r="K1957" s="157"/>
      <c r="L1957" s="155">
        <v>2022</v>
      </c>
      <c r="M1957" s="158">
        <v>8254</v>
      </c>
      <c r="N1957" s="159">
        <v>45090238.579999998</v>
      </c>
      <c r="O1957" s="159">
        <v>39867291.43</v>
      </c>
      <c r="P1957" s="159">
        <v>30554909.829999998</v>
      </c>
      <c r="Q1957" s="159">
        <v>15699946</v>
      </c>
      <c r="R1957" s="159">
        <v>14854963.83</v>
      </c>
      <c r="S1957" s="159">
        <v>5222947.1500000004</v>
      </c>
      <c r="T1957" s="159">
        <v>1022.55</v>
      </c>
      <c r="U1957" s="159">
        <v>40396033.399999999</v>
      </c>
      <c r="V1957" s="159">
        <v>37300366.149999999</v>
      </c>
      <c r="W1957" s="159">
        <v>15502757.67</v>
      </c>
      <c r="X1957" s="159">
        <v>166612.93</v>
      </c>
      <c r="Y1957" s="159">
        <v>3095667.25</v>
      </c>
      <c r="Z1957" s="159">
        <v>3811583.13</v>
      </c>
      <c r="AA1957" s="159">
        <v>2010000</v>
      </c>
      <c r="AB1957" s="159">
        <v>1801583.13</v>
      </c>
      <c r="AC1957" s="159">
        <v>1726000</v>
      </c>
      <c r="AD1957" s="159">
        <v>1726000</v>
      </c>
      <c r="AE1957" s="159">
        <v>13393000</v>
      </c>
      <c r="AF1957" s="159">
        <v>2566925.2799999998</v>
      </c>
      <c r="AG1957" s="159">
        <v>761534.19</v>
      </c>
      <c r="AH1957" s="159">
        <v>659186.36</v>
      </c>
      <c r="AI1957" s="159">
        <v>0</v>
      </c>
      <c r="AJ1957" s="159">
        <v>0</v>
      </c>
    </row>
    <row r="1958" spans="1:36">
      <c r="A1958" s="153">
        <v>26</v>
      </c>
      <c r="B1958" s="154">
        <v>11</v>
      </c>
      <c r="C1958" s="154">
        <v>4</v>
      </c>
      <c r="D1958" s="155">
        <v>2</v>
      </c>
      <c r="E1958" s="155" t="s">
        <v>556</v>
      </c>
      <c r="F1958" s="156" t="s">
        <v>5299</v>
      </c>
      <c r="G1958" s="156" t="s">
        <v>556</v>
      </c>
      <c r="H1958" s="156" t="s">
        <v>5302</v>
      </c>
      <c r="I1958" s="155">
        <v>2611042</v>
      </c>
      <c r="J1958" s="157" t="s">
        <v>981</v>
      </c>
      <c r="K1958" s="157"/>
      <c r="L1958" s="155">
        <v>2022</v>
      </c>
      <c r="M1958" s="158">
        <v>15192</v>
      </c>
      <c r="N1958" s="159">
        <v>90225353.609999999</v>
      </c>
      <c r="O1958" s="159">
        <v>82870834.209999993</v>
      </c>
      <c r="P1958" s="159">
        <v>65518442.420000002</v>
      </c>
      <c r="Q1958" s="159">
        <v>32824358</v>
      </c>
      <c r="R1958" s="159">
        <v>32694084.420000002</v>
      </c>
      <c r="S1958" s="159">
        <v>7354519.4000000004</v>
      </c>
      <c r="T1958" s="159">
        <v>3206460</v>
      </c>
      <c r="U1958" s="159">
        <v>79848113.849999994</v>
      </c>
      <c r="V1958" s="159">
        <v>72730624.969999999</v>
      </c>
      <c r="W1958" s="159">
        <v>25810293.280000001</v>
      </c>
      <c r="X1958" s="159">
        <v>561426.38</v>
      </c>
      <c r="Y1958" s="159">
        <v>7117488.8799999999</v>
      </c>
      <c r="Z1958" s="159">
        <v>3591766.68</v>
      </c>
      <c r="AA1958" s="159">
        <v>0</v>
      </c>
      <c r="AB1958" s="159">
        <v>3591766.68</v>
      </c>
      <c r="AC1958" s="159">
        <v>3583632.18</v>
      </c>
      <c r="AD1958" s="159">
        <v>3583632.18</v>
      </c>
      <c r="AE1958" s="159">
        <v>27153102.969999999</v>
      </c>
      <c r="AF1958" s="159">
        <v>10140209.24</v>
      </c>
      <c r="AG1958" s="159">
        <v>719369.27</v>
      </c>
      <c r="AH1958" s="159">
        <v>772024.66</v>
      </c>
      <c r="AI1958" s="159">
        <v>2021</v>
      </c>
      <c r="AJ1958" s="159">
        <v>0</v>
      </c>
    </row>
    <row r="1959" spans="1:36">
      <c r="A1959" s="153">
        <v>26</v>
      </c>
      <c r="B1959" s="154">
        <v>11</v>
      </c>
      <c r="C1959" s="154">
        <v>5</v>
      </c>
      <c r="D1959" s="155">
        <v>3</v>
      </c>
      <c r="E1959" s="155" t="s">
        <v>556</v>
      </c>
      <c r="F1959" s="156" t="s">
        <v>5303</v>
      </c>
      <c r="G1959" s="156" t="s">
        <v>556</v>
      </c>
      <c r="H1959" s="156" t="s">
        <v>5304</v>
      </c>
      <c r="I1959" s="155">
        <v>2611053</v>
      </c>
      <c r="J1959" s="157" t="s">
        <v>980</v>
      </c>
      <c r="K1959" s="157"/>
      <c r="L1959" s="155">
        <v>2022</v>
      </c>
      <c r="M1959" s="158">
        <v>6801</v>
      </c>
      <c r="N1959" s="159">
        <v>32016169.75</v>
      </c>
      <c r="O1959" s="159">
        <v>28969427.039999999</v>
      </c>
      <c r="P1959" s="159">
        <v>18959683.969999999</v>
      </c>
      <c r="Q1959" s="159">
        <v>8392743</v>
      </c>
      <c r="R1959" s="159">
        <v>10566940.970000001</v>
      </c>
      <c r="S1959" s="159">
        <v>3046742.71</v>
      </c>
      <c r="T1959" s="159">
        <v>89203.25</v>
      </c>
      <c r="U1959" s="159">
        <v>27803403.949999999</v>
      </c>
      <c r="V1959" s="159">
        <v>25976741.59</v>
      </c>
      <c r="W1959" s="159">
        <v>11016034.42</v>
      </c>
      <c r="X1959" s="159">
        <v>203991.54</v>
      </c>
      <c r="Y1959" s="159">
        <v>1826662.36</v>
      </c>
      <c r="Z1959" s="159">
        <v>3238942.26</v>
      </c>
      <c r="AA1959" s="159">
        <v>630000</v>
      </c>
      <c r="AB1959" s="159">
        <v>2608942.2599999998</v>
      </c>
      <c r="AC1959" s="159">
        <v>1405000</v>
      </c>
      <c r="AD1959" s="159">
        <v>1405000</v>
      </c>
      <c r="AE1959" s="159">
        <v>10297454</v>
      </c>
      <c r="AF1959" s="159">
        <v>2992685.45</v>
      </c>
      <c r="AG1959" s="159">
        <v>134512.79999999999</v>
      </c>
      <c r="AH1959" s="159">
        <v>134512.79999999999</v>
      </c>
      <c r="AI1959" s="159">
        <v>0</v>
      </c>
      <c r="AJ1959" s="159">
        <v>0</v>
      </c>
    </row>
    <row r="1960" spans="1:36">
      <c r="A1960" s="153">
        <v>26</v>
      </c>
      <c r="B1960" s="154">
        <v>12</v>
      </c>
      <c r="C1960" s="154">
        <v>1</v>
      </c>
      <c r="D1960" s="155">
        <v>2</v>
      </c>
      <c r="E1960" s="155" t="s">
        <v>556</v>
      </c>
      <c r="F1960" s="156" t="s">
        <v>5305</v>
      </c>
      <c r="G1960" s="156" t="s">
        <v>556</v>
      </c>
      <c r="H1960" s="156" t="s">
        <v>5306</v>
      </c>
      <c r="I1960" s="155">
        <v>2612012</v>
      </c>
      <c r="J1960" s="157" t="s">
        <v>979</v>
      </c>
      <c r="K1960" s="157"/>
      <c r="L1960" s="155">
        <v>2022</v>
      </c>
      <c r="M1960" s="158">
        <v>7670</v>
      </c>
      <c r="N1960" s="159">
        <v>50957982.990000002</v>
      </c>
      <c r="O1960" s="159">
        <v>46304037.18</v>
      </c>
      <c r="P1960" s="159">
        <v>29778299.060000002</v>
      </c>
      <c r="Q1960" s="159">
        <v>13258117</v>
      </c>
      <c r="R1960" s="159">
        <v>16520182.060000001</v>
      </c>
      <c r="S1960" s="159">
        <v>4653945.8099999996</v>
      </c>
      <c r="T1960" s="159">
        <v>174071.64</v>
      </c>
      <c r="U1960" s="159">
        <v>45845620.780000001</v>
      </c>
      <c r="V1960" s="159">
        <v>42920692.719999999</v>
      </c>
      <c r="W1960" s="159">
        <v>17534312.989999998</v>
      </c>
      <c r="X1960" s="159">
        <v>289305.92</v>
      </c>
      <c r="Y1960" s="159">
        <v>2924928.06</v>
      </c>
      <c r="Z1960" s="159">
        <v>1113739.47</v>
      </c>
      <c r="AA1960" s="159">
        <v>0</v>
      </c>
      <c r="AB1960" s="159">
        <v>1113739.47</v>
      </c>
      <c r="AC1960" s="159">
        <v>1300004</v>
      </c>
      <c r="AD1960" s="159">
        <v>1300004</v>
      </c>
      <c r="AE1960" s="159">
        <v>12100008</v>
      </c>
      <c r="AF1960" s="159">
        <v>3383344.46</v>
      </c>
      <c r="AG1960" s="159">
        <v>1273467.28</v>
      </c>
      <c r="AH1960" s="159">
        <v>1193722.56</v>
      </c>
      <c r="AI1960" s="159">
        <v>0</v>
      </c>
      <c r="AJ1960" s="159">
        <v>0</v>
      </c>
    </row>
    <row r="1961" spans="1:36">
      <c r="A1961" s="153">
        <v>26</v>
      </c>
      <c r="B1961" s="154">
        <v>12</v>
      </c>
      <c r="C1961" s="154">
        <v>2</v>
      </c>
      <c r="D1961" s="155">
        <v>2</v>
      </c>
      <c r="E1961" s="155" t="s">
        <v>556</v>
      </c>
      <c r="F1961" s="156" t="s">
        <v>5305</v>
      </c>
      <c r="G1961" s="156" t="s">
        <v>556</v>
      </c>
      <c r="H1961" s="156" t="s">
        <v>5307</v>
      </c>
      <c r="I1961" s="155">
        <v>2612022</v>
      </c>
      <c r="J1961" s="157" t="s">
        <v>978</v>
      </c>
      <c r="K1961" s="157"/>
      <c r="L1961" s="155">
        <v>2022</v>
      </c>
      <c r="M1961" s="158">
        <v>4099</v>
      </c>
      <c r="N1961" s="159">
        <v>22670444.699999999</v>
      </c>
      <c r="O1961" s="159">
        <v>21716206.57</v>
      </c>
      <c r="P1961" s="159">
        <v>16173752.07</v>
      </c>
      <c r="Q1961" s="159">
        <v>8399134</v>
      </c>
      <c r="R1961" s="159">
        <v>7774618.0700000003</v>
      </c>
      <c r="S1961" s="159">
        <v>954238.13</v>
      </c>
      <c r="T1961" s="159">
        <v>46287.35</v>
      </c>
      <c r="U1961" s="159">
        <v>21840695.609999999</v>
      </c>
      <c r="V1961" s="159">
        <v>18682653.91</v>
      </c>
      <c r="W1961" s="159">
        <v>7531854.5700000003</v>
      </c>
      <c r="X1961" s="159">
        <v>15345.45</v>
      </c>
      <c r="Y1961" s="159">
        <v>3158041.7</v>
      </c>
      <c r="Z1961" s="159">
        <v>1588661.21</v>
      </c>
      <c r="AA1961" s="159">
        <v>1498947.03</v>
      </c>
      <c r="AB1961" s="159">
        <v>89714.179999999935</v>
      </c>
      <c r="AC1961" s="159">
        <v>442248.14</v>
      </c>
      <c r="AD1961" s="159">
        <v>339276.96</v>
      </c>
      <c r="AE1961" s="159">
        <v>2659670.0699999998</v>
      </c>
      <c r="AF1961" s="159">
        <v>3033552.66</v>
      </c>
      <c r="AG1961" s="159">
        <v>245079.81</v>
      </c>
      <c r="AH1961" s="159">
        <v>239537.5</v>
      </c>
      <c r="AI1961" s="159">
        <v>0</v>
      </c>
      <c r="AJ1961" s="159">
        <v>0</v>
      </c>
    </row>
    <row r="1962" spans="1:36">
      <c r="A1962" s="153">
        <v>26</v>
      </c>
      <c r="B1962" s="154">
        <v>12</v>
      </c>
      <c r="C1962" s="154">
        <v>3</v>
      </c>
      <c r="D1962" s="155">
        <v>3</v>
      </c>
      <c r="E1962" s="155" t="s">
        <v>556</v>
      </c>
      <c r="F1962" s="156" t="s">
        <v>5308</v>
      </c>
      <c r="G1962" s="156" t="s">
        <v>556</v>
      </c>
      <c r="H1962" s="156" t="s">
        <v>5309</v>
      </c>
      <c r="I1962" s="155">
        <v>2612033</v>
      </c>
      <c r="J1962" s="157" t="s">
        <v>977</v>
      </c>
      <c r="K1962" s="157"/>
      <c r="L1962" s="155">
        <v>2022</v>
      </c>
      <c r="M1962" s="158">
        <v>3873</v>
      </c>
      <c r="N1962" s="159">
        <v>20689781.390000001</v>
      </c>
      <c r="O1962" s="159">
        <v>19701008.27</v>
      </c>
      <c r="P1962" s="159">
        <v>12442245.15</v>
      </c>
      <c r="Q1962" s="159">
        <v>5070367</v>
      </c>
      <c r="R1962" s="159">
        <v>7371878.1500000004</v>
      </c>
      <c r="S1962" s="159">
        <v>988773.12</v>
      </c>
      <c r="T1962" s="159">
        <v>0</v>
      </c>
      <c r="U1962" s="159">
        <v>20563139.989999998</v>
      </c>
      <c r="V1962" s="159">
        <v>17577750.050000001</v>
      </c>
      <c r="W1962" s="159">
        <v>7134163.3600000003</v>
      </c>
      <c r="X1962" s="159">
        <v>0</v>
      </c>
      <c r="Y1962" s="159">
        <v>2985389.94</v>
      </c>
      <c r="Z1962" s="159">
        <v>2541548.84</v>
      </c>
      <c r="AA1962" s="159">
        <v>0</v>
      </c>
      <c r="AB1962" s="159">
        <v>2541548.84</v>
      </c>
      <c r="AC1962" s="159">
        <v>0</v>
      </c>
      <c r="AD1962" s="159">
        <v>0</v>
      </c>
      <c r="AE1962" s="159">
        <v>0</v>
      </c>
      <c r="AF1962" s="159">
        <v>2123258.2200000002</v>
      </c>
      <c r="AG1962" s="159">
        <v>415941.63</v>
      </c>
      <c r="AH1962" s="159">
        <v>481626.33</v>
      </c>
      <c r="AI1962" s="159">
        <v>0</v>
      </c>
      <c r="AJ1962" s="159">
        <v>0</v>
      </c>
    </row>
    <row r="1963" spans="1:36">
      <c r="A1963" s="153">
        <v>26</v>
      </c>
      <c r="B1963" s="154">
        <v>12</v>
      </c>
      <c r="C1963" s="154">
        <v>4</v>
      </c>
      <c r="D1963" s="155">
        <v>3</v>
      </c>
      <c r="E1963" s="155" t="s">
        <v>556</v>
      </c>
      <c r="F1963" s="156" t="s">
        <v>5308</v>
      </c>
      <c r="G1963" s="156" t="s">
        <v>556</v>
      </c>
      <c r="H1963" s="156" t="s">
        <v>5310</v>
      </c>
      <c r="I1963" s="155">
        <v>2612043</v>
      </c>
      <c r="J1963" s="157" t="s">
        <v>976</v>
      </c>
      <c r="K1963" s="157"/>
      <c r="L1963" s="155">
        <v>2022</v>
      </c>
      <c r="M1963" s="158">
        <v>7664</v>
      </c>
      <c r="N1963" s="159">
        <v>37915936.340000004</v>
      </c>
      <c r="O1963" s="159">
        <v>37352263.82</v>
      </c>
      <c r="P1963" s="159">
        <v>24747317.119999997</v>
      </c>
      <c r="Q1963" s="159">
        <v>10259407</v>
      </c>
      <c r="R1963" s="159">
        <v>14487910.119999999</v>
      </c>
      <c r="S1963" s="159">
        <v>563672.52</v>
      </c>
      <c r="T1963" s="159">
        <v>2219.52</v>
      </c>
      <c r="U1963" s="159">
        <v>36003783.68</v>
      </c>
      <c r="V1963" s="159">
        <v>35104106.399999999</v>
      </c>
      <c r="W1963" s="159">
        <v>14638204.5</v>
      </c>
      <c r="X1963" s="159">
        <v>249134.06</v>
      </c>
      <c r="Y1963" s="159">
        <v>899677.28</v>
      </c>
      <c r="Z1963" s="159">
        <v>9692621.6099999994</v>
      </c>
      <c r="AA1963" s="159">
        <v>9185000</v>
      </c>
      <c r="AB1963" s="159">
        <v>507621.6099999994</v>
      </c>
      <c r="AC1963" s="159">
        <v>9735000</v>
      </c>
      <c r="AD1963" s="159">
        <v>9735000</v>
      </c>
      <c r="AE1963" s="159">
        <v>9685000</v>
      </c>
      <c r="AF1963" s="159">
        <v>2248157.42</v>
      </c>
      <c r="AG1963" s="159">
        <v>154988</v>
      </c>
      <c r="AH1963" s="159">
        <v>182058.01</v>
      </c>
      <c r="AI1963" s="159">
        <v>0</v>
      </c>
      <c r="AJ1963" s="159">
        <v>0</v>
      </c>
    </row>
    <row r="1964" spans="1:36">
      <c r="A1964" s="153">
        <v>26</v>
      </c>
      <c r="B1964" s="154">
        <v>12</v>
      </c>
      <c r="C1964" s="154">
        <v>5</v>
      </c>
      <c r="D1964" s="155">
        <v>3</v>
      </c>
      <c r="E1964" s="155" t="s">
        <v>556</v>
      </c>
      <c r="F1964" s="156" t="s">
        <v>5308</v>
      </c>
      <c r="G1964" s="156" t="s">
        <v>556</v>
      </c>
      <c r="H1964" s="156" t="s">
        <v>5311</v>
      </c>
      <c r="I1964" s="155">
        <v>2612053</v>
      </c>
      <c r="J1964" s="157" t="s">
        <v>975</v>
      </c>
      <c r="K1964" s="157"/>
      <c r="L1964" s="155">
        <v>2022</v>
      </c>
      <c r="M1964" s="158">
        <v>11711</v>
      </c>
      <c r="N1964" s="159">
        <v>83324558.099999994</v>
      </c>
      <c r="O1964" s="159">
        <v>74575373.760000005</v>
      </c>
      <c r="P1964" s="159">
        <v>29327135.850000001</v>
      </c>
      <c r="Q1964" s="159">
        <v>9004108</v>
      </c>
      <c r="R1964" s="159">
        <v>20323027.850000001</v>
      </c>
      <c r="S1964" s="159">
        <v>8749184.3399999999</v>
      </c>
      <c r="T1964" s="159">
        <v>1339935.2</v>
      </c>
      <c r="U1964" s="159">
        <v>79792366.060000002</v>
      </c>
      <c r="V1964" s="159">
        <v>71683442.819999993</v>
      </c>
      <c r="W1964" s="159">
        <v>32730331.73</v>
      </c>
      <c r="X1964" s="159">
        <v>179198.92</v>
      </c>
      <c r="Y1964" s="159">
        <v>8108923.2400000002</v>
      </c>
      <c r="Z1964" s="159">
        <v>7951625</v>
      </c>
      <c r="AA1964" s="159">
        <v>7700000</v>
      </c>
      <c r="AB1964" s="159">
        <v>251625</v>
      </c>
      <c r="AC1964" s="159">
        <v>3240000</v>
      </c>
      <c r="AD1964" s="159">
        <v>3240000</v>
      </c>
      <c r="AE1964" s="159">
        <v>14836000</v>
      </c>
      <c r="AF1964" s="159">
        <v>2891930.94</v>
      </c>
      <c r="AG1964" s="159">
        <v>286352.40000000002</v>
      </c>
      <c r="AH1964" s="159">
        <v>463304.1</v>
      </c>
      <c r="AI1964" s="159">
        <v>0</v>
      </c>
      <c r="AJ1964" s="159">
        <v>0</v>
      </c>
    </row>
    <row r="1965" spans="1:36">
      <c r="A1965" s="153">
        <v>26</v>
      </c>
      <c r="B1965" s="154">
        <v>12</v>
      </c>
      <c r="C1965" s="154">
        <v>6</v>
      </c>
      <c r="D1965" s="155">
        <v>2</v>
      </c>
      <c r="E1965" s="155" t="s">
        <v>556</v>
      </c>
      <c r="F1965" s="156" t="s">
        <v>5305</v>
      </c>
      <c r="G1965" s="156" t="s">
        <v>556</v>
      </c>
      <c r="H1965" s="156" t="s">
        <v>5312</v>
      </c>
      <c r="I1965" s="155">
        <v>2612062</v>
      </c>
      <c r="J1965" s="157" t="s">
        <v>974</v>
      </c>
      <c r="K1965" s="157"/>
      <c r="L1965" s="155">
        <v>2022</v>
      </c>
      <c r="M1965" s="158">
        <v>6378</v>
      </c>
      <c r="N1965" s="159">
        <v>32781990.120000001</v>
      </c>
      <c r="O1965" s="159">
        <v>29244644.07</v>
      </c>
      <c r="P1965" s="159">
        <v>21199024.27</v>
      </c>
      <c r="Q1965" s="159">
        <v>11111298</v>
      </c>
      <c r="R1965" s="159">
        <v>10087726.27</v>
      </c>
      <c r="S1965" s="159">
        <v>3537346.05</v>
      </c>
      <c r="T1965" s="159">
        <v>63830</v>
      </c>
      <c r="U1965" s="159">
        <v>30319851.93</v>
      </c>
      <c r="V1965" s="159">
        <v>27434315.579999998</v>
      </c>
      <c r="W1965" s="159">
        <v>11646259.92</v>
      </c>
      <c r="X1965" s="159">
        <v>184552.22</v>
      </c>
      <c r="Y1965" s="159">
        <v>2885536.35</v>
      </c>
      <c r="Z1965" s="159">
        <v>3518567.66</v>
      </c>
      <c r="AA1965" s="159">
        <v>0</v>
      </c>
      <c r="AB1965" s="159">
        <v>3518567.66</v>
      </c>
      <c r="AC1965" s="159">
        <v>1208295.96</v>
      </c>
      <c r="AD1965" s="159">
        <v>1008295.96</v>
      </c>
      <c r="AE1965" s="159">
        <v>8158372.1600000001</v>
      </c>
      <c r="AF1965" s="159">
        <v>1810328.49</v>
      </c>
      <c r="AG1965" s="159">
        <v>159607.16</v>
      </c>
      <c r="AH1965" s="159">
        <v>190260.34</v>
      </c>
      <c r="AI1965" s="159">
        <v>0</v>
      </c>
      <c r="AJ1965" s="159">
        <v>0</v>
      </c>
    </row>
    <row r="1966" spans="1:36">
      <c r="A1966" s="153">
        <v>26</v>
      </c>
      <c r="B1966" s="154">
        <v>12</v>
      </c>
      <c r="C1966" s="154">
        <v>7</v>
      </c>
      <c r="D1966" s="155">
        <v>3</v>
      </c>
      <c r="E1966" s="155" t="s">
        <v>556</v>
      </c>
      <c r="F1966" s="156" t="s">
        <v>5308</v>
      </c>
      <c r="G1966" s="156" t="s">
        <v>556</v>
      </c>
      <c r="H1966" s="156" t="s">
        <v>5313</v>
      </c>
      <c r="I1966" s="155">
        <v>2612073</v>
      </c>
      <c r="J1966" s="157" t="s">
        <v>973</v>
      </c>
      <c r="K1966" s="157"/>
      <c r="L1966" s="155">
        <v>2022</v>
      </c>
      <c r="M1966" s="158">
        <v>25534</v>
      </c>
      <c r="N1966" s="159">
        <v>125506923.11</v>
      </c>
      <c r="O1966" s="159">
        <v>114001125.95</v>
      </c>
      <c r="P1966" s="159">
        <v>70895337.270000011</v>
      </c>
      <c r="Q1966" s="159">
        <v>30674170</v>
      </c>
      <c r="R1966" s="159">
        <v>40221167.270000003</v>
      </c>
      <c r="S1966" s="159">
        <v>11505797.16</v>
      </c>
      <c r="T1966" s="159">
        <v>1179527.06</v>
      </c>
      <c r="U1966" s="159">
        <v>114770568.26000001</v>
      </c>
      <c r="V1966" s="159">
        <v>109257827.34999999</v>
      </c>
      <c r="W1966" s="159">
        <v>46290629.020000003</v>
      </c>
      <c r="X1966" s="159">
        <v>684634.86</v>
      </c>
      <c r="Y1966" s="159">
        <v>5512740.9100000001</v>
      </c>
      <c r="Z1966" s="159">
        <v>8435871.6199999992</v>
      </c>
      <c r="AA1966" s="159">
        <v>5050000</v>
      </c>
      <c r="AB1966" s="159">
        <v>3385871.6199999992</v>
      </c>
      <c r="AC1966" s="159">
        <v>6299902.0999999996</v>
      </c>
      <c r="AD1966" s="159">
        <v>6150000</v>
      </c>
      <c r="AE1966" s="159">
        <v>40850000</v>
      </c>
      <c r="AF1966" s="159">
        <v>4743298.5999999996</v>
      </c>
      <c r="AG1966" s="159">
        <v>741121.62</v>
      </c>
      <c r="AH1966" s="159">
        <v>715696.69</v>
      </c>
      <c r="AI1966" s="159">
        <v>0</v>
      </c>
      <c r="AJ1966" s="159">
        <v>0</v>
      </c>
    </row>
    <row r="1967" spans="1:36">
      <c r="A1967" s="153">
        <v>26</v>
      </c>
      <c r="B1967" s="154">
        <v>12</v>
      </c>
      <c r="C1967" s="154">
        <v>8</v>
      </c>
      <c r="D1967" s="155">
        <v>3</v>
      </c>
      <c r="E1967" s="155" t="s">
        <v>556</v>
      </c>
      <c r="F1967" s="156" t="s">
        <v>5308</v>
      </c>
      <c r="G1967" s="156" t="s">
        <v>556</v>
      </c>
      <c r="H1967" s="156" t="s">
        <v>5314</v>
      </c>
      <c r="I1967" s="155">
        <v>2612083</v>
      </c>
      <c r="J1967" s="157" t="s">
        <v>972</v>
      </c>
      <c r="K1967" s="157"/>
      <c r="L1967" s="155">
        <v>2022</v>
      </c>
      <c r="M1967" s="158">
        <v>4645</v>
      </c>
      <c r="N1967" s="159">
        <v>26526558</v>
      </c>
      <c r="O1967" s="159">
        <v>22018171.629999999</v>
      </c>
      <c r="P1967" s="159">
        <v>15619469.24</v>
      </c>
      <c r="Q1967" s="159">
        <v>7397710</v>
      </c>
      <c r="R1967" s="159">
        <v>8221759.2400000002</v>
      </c>
      <c r="S1967" s="159">
        <v>4508386.37</v>
      </c>
      <c r="T1967" s="159">
        <v>22002.44</v>
      </c>
      <c r="U1967" s="159">
        <v>22062602.600000001</v>
      </c>
      <c r="V1967" s="159">
        <v>19713368.420000002</v>
      </c>
      <c r="W1967" s="159">
        <v>6403987.5499999998</v>
      </c>
      <c r="X1967" s="159">
        <v>74978.070000000007</v>
      </c>
      <c r="Y1967" s="159">
        <v>2349234.1800000002</v>
      </c>
      <c r="Z1967" s="159">
        <v>742584.21</v>
      </c>
      <c r="AA1967" s="159">
        <v>0</v>
      </c>
      <c r="AB1967" s="159">
        <v>742584.21</v>
      </c>
      <c r="AC1967" s="159">
        <v>1600000</v>
      </c>
      <c r="AD1967" s="159">
        <v>1600000</v>
      </c>
      <c r="AE1967" s="159">
        <v>3600000</v>
      </c>
      <c r="AF1967" s="159">
        <v>2304803.21</v>
      </c>
      <c r="AG1967" s="159">
        <v>146450</v>
      </c>
      <c r="AH1967" s="159">
        <v>182423.15</v>
      </c>
      <c r="AI1967" s="159">
        <v>0</v>
      </c>
      <c r="AJ1967" s="159">
        <v>0</v>
      </c>
    </row>
    <row r="1968" spans="1:36">
      <c r="A1968" s="153">
        <v>26</v>
      </c>
      <c r="B1968" s="154">
        <v>13</v>
      </c>
      <c r="C1968" s="154">
        <v>1</v>
      </c>
      <c r="D1968" s="155">
        <v>2</v>
      </c>
      <c r="E1968" s="155" t="s">
        <v>556</v>
      </c>
      <c r="F1968" s="156" t="s">
        <v>5315</v>
      </c>
      <c r="G1968" s="156" t="s">
        <v>556</v>
      </c>
      <c r="H1968" s="156" t="s">
        <v>5316</v>
      </c>
      <c r="I1968" s="155">
        <v>2613012</v>
      </c>
      <c r="J1968" s="157" t="s">
        <v>971</v>
      </c>
      <c r="K1968" s="157"/>
      <c r="L1968" s="155">
        <v>2022</v>
      </c>
      <c r="M1968" s="158">
        <v>5186</v>
      </c>
      <c r="N1968" s="159">
        <v>34052653.020000003</v>
      </c>
      <c r="O1968" s="159">
        <v>26498210.550000001</v>
      </c>
      <c r="P1968" s="159">
        <v>20346351.619999997</v>
      </c>
      <c r="Q1968" s="159">
        <v>10645266</v>
      </c>
      <c r="R1968" s="159">
        <v>9701085.6199999992</v>
      </c>
      <c r="S1968" s="159">
        <v>7554442.4699999997</v>
      </c>
      <c r="T1968" s="159">
        <v>19000</v>
      </c>
      <c r="U1968" s="159">
        <v>30672676.84</v>
      </c>
      <c r="V1968" s="159">
        <v>23827452.780000001</v>
      </c>
      <c r="W1968" s="159">
        <v>9540631.9700000007</v>
      </c>
      <c r="X1968" s="159">
        <v>79341.89</v>
      </c>
      <c r="Y1968" s="159">
        <v>6845224.0599999996</v>
      </c>
      <c r="Z1968" s="159">
        <v>2828368.71</v>
      </c>
      <c r="AA1968" s="159">
        <v>1360000</v>
      </c>
      <c r="AB1968" s="159">
        <v>1468368.71</v>
      </c>
      <c r="AC1968" s="159">
        <v>630000</v>
      </c>
      <c r="AD1968" s="159">
        <v>630000</v>
      </c>
      <c r="AE1968" s="159">
        <v>4478000</v>
      </c>
      <c r="AF1968" s="159">
        <v>2670757.77</v>
      </c>
      <c r="AG1968" s="159">
        <v>187402.62</v>
      </c>
      <c r="AH1968" s="159">
        <v>230370.58</v>
      </c>
      <c r="AI1968" s="159">
        <v>0</v>
      </c>
      <c r="AJ1968" s="159">
        <v>0</v>
      </c>
    </row>
    <row r="1969" spans="1:36">
      <c r="A1969" s="153">
        <v>26</v>
      </c>
      <c r="B1969" s="154">
        <v>13</v>
      </c>
      <c r="C1969" s="154">
        <v>2</v>
      </c>
      <c r="D1969" s="155">
        <v>2</v>
      </c>
      <c r="E1969" s="155" t="s">
        <v>556</v>
      </c>
      <c r="F1969" s="156" t="s">
        <v>5315</v>
      </c>
      <c r="G1969" s="156" t="s">
        <v>556</v>
      </c>
      <c r="H1969" s="156" t="s">
        <v>5317</v>
      </c>
      <c r="I1969" s="155">
        <v>2613022</v>
      </c>
      <c r="J1969" s="157" t="s">
        <v>970</v>
      </c>
      <c r="K1969" s="157"/>
      <c r="L1969" s="155">
        <v>2022</v>
      </c>
      <c r="M1969" s="158">
        <v>10595</v>
      </c>
      <c r="N1969" s="159">
        <v>54917577.670000002</v>
      </c>
      <c r="O1969" s="159">
        <v>51003565.07</v>
      </c>
      <c r="P1969" s="159">
        <v>33154340.050000001</v>
      </c>
      <c r="Q1969" s="159">
        <v>14133943</v>
      </c>
      <c r="R1969" s="159">
        <v>19020397.050000001</v>
      </c>
      <c r="S1969" s="159">
        <v>3914012.6</v>
      </c>
      <c r="T1969" s="159">
        <v>140869.4</v>
      </c>
      <c r="U1969" s="159">
        <v>56275418.409999996</v>
      </c>
      <c r="V1969" s="159">
        <v>45886421.390000001</v>
      </c>
      <c r="W1969" s="159">
        <v>18507339.960000001</v>
      </c>
      <c r="X1969" s="159">
        <v>138684.09</v>
      </c>
      <c r="Y1969" s="159">
        <v>10388997.02</v>
      </c>
      <c r="Z1969" s="159">
        <v>7753747.1100000003</v>
      </c>
      <c r="AA1969" s="159">
        <v>3508556.62</v>
      </c>
      <c r="AB1969" s="159">
        <v>4245190.49</v>
      </c>
      <c r="AC1969" s="159">
        <v>950000</v>
      </c>
      <c r="AD1969" s="159">
        <v>950000</v>
      </c>
      <c r="AE1969" s="159">
        <v>10250478.619999999</v>
      </c>
      <c r="AF1969" s="159">
        <v>5117143.68</v>
      </c>
      <c r="AG1969" s="159">
        <v>514307.68</v>
      </c>
      <c r="AH1969" s="159">
        <v>618020.62</v>
      </c>
      <c r="AI1969" s="159">
        <v>0</v>
      </c>
      <c r="AJ1969" s="159">
        <v>0</v>
      </c>
    </row>
    <row r="1970" spans="1:36">
      <c r="A1970" s="153">
        <v>26</v>
      </c>
      <c r="B1970" s="154">
        <v>13</v>
      </c>
      <c r="C1970" s="154">
        <v>3</v>
      </c>
      <c r="D1970" s="155">
        <v>2</v>
      </c>
      <c r="E1970" s="155" t="s">
        <v>556</v>
      </c>
      <c r="F1970" s="156" t="s">
        <v>5315</v>
      </c>
      <c r="G1970" s="156" t="s">
        <v>556</v>
      </c>
      <c r="H1970" s="156" t="s">
        <v>5318</v>
      </c>
      <c r="I1970" s="155">
        <v>2613032</v>
      </c>
      <c r="J1970" s="157" t="s">
        <v>969</v>
      </c>
      <c r="K1970" s="157"/>
      <c r="L1970" s="155">
        <v>2022</v>
      </c>
      <c r="M1970" s="158">
        <v>2635</v>
      </c>
      <c r="N1970" s="159">
        <v>12302729.689999999</v>
      </c>
      <c r="O1970" s="159">
        <v>11704655.550000001</v>
      </c>
      <c r="P1970" s="159">
        <v>8262062.6899999995</v>
      </c>
      <c r="Q1970" s="159">
        <v>4173828</v>
      </c>
      <c r="R1970" s="159">
        <v>4088234.69</v>
      </c>
      <c r="S1970" s="159">
        <v>598074.14</v>
      </c>
      <c r="T1970" s="159">
        <v>61000</v>
      </c>
      <c r="U1970" s="159">
        <v>12978487.66</v>
      </c>
      <c r="V1970" s="159">
        <v>10787623.52</v>
      </c>
      <c r="W1970" s="159">
        <v>4496888.28</v>
      </c>
      <c r="X1970" s="159">
        <v>38750.300000000003</v>
      </c>
      <c r="Y1970" s="159">
        <v>2190864.14</v>
      </c>
      <c r="Z1970" s="159">
        <v>2065546.25</v>
      </c>
      <c r="AA1970" s="159">
        <v>0</v>
      </c>
      <c r="AB1970" s="159">
        <v>2065546.25</v>
      </c>
      <c r="AC1970" s="159">
        <v>192000</v>
      </c>
      <c r="AD1970" s="159">
        <v>192000</v>
      </c>
      <c r="AE1970" s="159">
        <v>1611615.8</v>
      </c>
      <c r="AF1970" s="159">
        <v>917032.03</v>
      </c>
      <c r="AG1970" s="159">
        <v>89987.23</v>
      </c>
      <c r="AH1970" s="159">
        <v>90208.2</v>
      </c>
      <c r="AI1970" s="159">
        <v>0</v>
      </c>
      <c r="AJ1970" s="159">
        <v>0</v>
      </c>
    </row>
    <row r="1971" spans="1:36">
      <c r="A1971" s="153">
        <v>26</v>
      </c>
      <c r="B1971" s="154">
        <v>13</v>
      </c>
      <c r="C1971" s="154">
        <v>4</v>
      </c>
      <c r="D1971" s="155">
        <v>2</v>
      </c>
      <c r="E1971" s="155" t="s">
        <v>556</v>
      </c>
      <c r="F1971" s="156" t="s">
        <v>5315</v>
      </c>
      <c r="G1971" s="156" t="s">
        <v>556</v>
      </c>
      <c r="H1971" s="156" t="s">
        <v>5319</v>
      </c>
      <c r="I1971" s="155">
        <v>2613042</v>
      </c>
      <c r="J1971" s="157" t="s">
        <v>968</v>
      </c>
      <c r="K1971" s="157"/>
      <c r="L1971" s="155">
        <v>2022</v>
      </c>
      <c r="M1971" s="158">
        <v>2500</v>
      </c>
      <c r="N1971" s="159">
        <v>14562422.029999999</v>
      </c>
      <c r="O1971" s="159">
        <v>11812307.9</v>
      </c>
      <c r="P1971" s="159">
        <v>9004339.129999999</v>
      </c>
      <c r="Q1971" s="159">
        <v>4397680</v>
      </c>
      <c r="R1971" s="159">
        <v>4606659.13</v>
      </c>
      <c r="S1971" s="159">
        <v>2750114.13</v>
      </c>
      <c r="T1971" s="159">
        <v>54146</v>
      </c>
      <c r="U1971" s="159">
        <v>12247559.800000001</v>
      </c>
      <c r="V1971" s="159">
        <v>10707802.859999999</v>
      </c>
      <c r="W1971" s="159">
        <v>4493011.09</v>
      </c>
      <c r="X1971" s="159">
        <v>59888.32</v>
      </c>
      <c r="Y1971" s="159">
        <v>1539756.94</v>
      </c>
      <c r="Z1971" s="159">
        <v>347514.03</v>
      </c>
      <c r="AA1971" s="159">
        <v>0</v>
      </c>
      <c r="AB1971" s="159">
        <v>347514.03</v>
      </c>
      <c r="AC1971" s="159">
        <v>540000</v>
      </c>
      <c r="AD1971" s="159">
        <v>540000</v>
      </c>
      <c r="AE1971" s="159">
        <v>2518900</v>
      </c>
      <c r="AF1971" s="159">
        <v>1104505.04</v>
      </c>
      <c r="AG1971" s="159">
        <v>385291.33</v>
      </c>
      <c r="AH1971" s="159">
        <v>367793.33</v>
      </c>
      <c r="AI1971" s="159">
        <v>0</v>
      </c>
      <c r="AJ1971" s="159">
        <v>0</v>
      </c>
    </row>
    <row r="1972" spans="1:36">
      <c r="A1972" s="153">
        <v>26</v>
      </c>
      <c r="B1972" s="154">
        <v>13</v>
      </c>
      <c r="C1972" s="154">
        <v>5</v>
      </c>
      <c r="D1972" s="155">
        <v>2</v>
      </c>
      <c r="E1972" s="155" t="s">
        <v>556</v>
      </c>
      <c r="F1972" s="156" t="s">
        <v>5315</v>
      </c>
      <c r="G1972" s="156" t="s">
        <v>556</v>
      </c>
      <c r="H1972" s="156" t="s">
        <v>5320</v>
      </c>
      <c r="I1972" s="155">
        <v>2613052</v>
      </c>
      <c r="J1972" s="157" t="s">
        <v>967</v>
      </c>
      <c r="K1972" s="157"/>
      <c r="L1972" s="155">
        <v>2022</v>
      </c>
      <c r="M1972" s="158">
        <v>4783</v>
      </c>
      <c r="N1972" s="159">
        <v>23499201.93</v>
      </c>
      <c r="O1972" s="159">
        <v>22143420.43</v>
      </c>
      <c r="P1972" s="159">
        <v>16129184.98</v>
      </c>
      <c r="Q1972" s="159">
        <v>7623282</v>
      </c>
      <c r="R1972" s="159">
        <v>8505902.9800000004</v>
      </c>
      <c r="S1972" s="159">
        <v>1355781.5</v>
      </c>
      <c r="T1972" s="159">
        <v>206080</v>
      </c>
      <c r="U1972" s="159">
        <v>22830279.190000001</v>
      </c>
      <c r="V1972" s="159">
        <v>19761401.800000001</v>
      </c>
      <c r="W1972" s="159">
        <v>7933683.7699999996</v>
      </c>
      <c r="X1972" s="159">
        <v>61027.06</v>
      </c>
      <c r="Y1972" s="159">
        <v>3068877.39</v>
      </c>
      <c r="Z1972" s="159">
        <v>1580733.38</v>
      </c>
      <c r="AA1972" s="159">
        <v>700000</v>
      </c>
      <c r="AB1972" s="159">
        <v>880733.37999999989</v>
      </c>
      <c r="AC1972" s="159">
        <v>950965</v>
      </c>
      <c r="AD1972" s="159">
        <v>950965</v>
      </c>
      <c r="AE1972" s="159">
        <v>3900000</v>
      </c>
      <c r="AF1972" s="159">
        <v>2382018.63</v>
      </c>
      <c r="AG1972" s="159">
        <v>124360</v>
      </c>
      <c r="AH1972" s="159">
        <v>125621.56</v>
      </c>
      <c r="AI1972" s="159">
        <v>0</v>
      </c>
      <c r="AJ1972" s="159">
        <v>0</v>
      </c>
    </row>
    <row r="1973" spans="1:36">
      <c r="A1973" s="153">
        <v>26</v>
      </c>
      <c r="B1973" s="154">
        <v>13</v>
      </c>
      <c r="C1973" s="154">
        <v>6</v>
      </c>
      <c r="D1973" s="155">
        <v>3</v>
      </c>
      <c r="E1973" s="155" t="s">
        <v>556</v>
      </c>
      <c r="F1973" s="156" t="s">
        <v>5321</v>
      </c>
      <c r="G1973" s="156" t="s">
        <v>556</v>
      </c>
      <c r="H1973" s="156" t="s">
        <v>5322</v>
      </c>
      <c r="I1973" s="155">
        <v>2613063</v>
      </c>
      <c r="J1973" s="157" t="s">
        <v>966</v>
      </c>
      <c r="K1973" s="157"/>
      <c r="L1973" s="155">
        <v>2022</v>
      </c>
      <c r="M1973" s="158">
        <v>19234</v>
      </c>
      <c r="N1973" s="159">
        <v>100595438.31</v>
      </c>
      <c r="O1973" s="159">
        <v>88671104.790000007</v>
      </c>
      <c r="P1973" s="159">
        <v>49976130.689999998</v>
      </c>
      <c r="Q1973" s="159">
        <v>20023441</v>
      </c>
      <c r="R1973" s="159">
        <v>29952689.690000001</v>
      </c>
      <c r="S1973" s="159">
        <v>11924333.52</v>
      </c>
      <c r="T1973" s="159">
        <v>1043598.14</v>
      </c>
      <c r="U1973" s="159">
        <v>94477603.849999994</v>
      </c>
      <c r="V1973" s="159">
        <v>79102615.590000004</v>
      </c>
      <c r="W1973" s="159">
        <v>32190169.789999999</v>
      </c>
      <c r="X1973" s="159">
        <v>355402.83</v>
      </c>
      <c r="Y1973" s="159">
        <v>15374988.26</v>
      </c>
      <c r="Z1973" s="159">
        <v>10449417</v>
      </c>
      <c r="AA1973" s="159">
        <v>4000000</v>
      </c>
      <c r="AB1973" s="159">
        <v>6449417</v>
      </c>
      <c r="AC1973" s="159">
        <v>2107278</v>
      </c>
      <c r="AD1973" s="159">
        <v>2107278</v>
      </c>
      <c r="AE1973" s="159">
        <v>23384518</v>
      </c>
      <c r="AF1973" s="159">
        <v>9568489.1999999993</v>
      </c>
      <c r="AG1973" s="159">
        <v>159063.6</v>
      </c>
      <c r="AH1973" s="159">
        <v>159063.6</v>
      </c>
      <c r="AI1973" s="159">
        <v>0</v>
      </c>
      <c r="AJ1973" s="159">
        <v>0</v>
      </c>
    </row>
    <row r="1974" spans="1:36">
      <c r="A1974" s="153">
        <v>28</v>
      </c>
      <c r="B1974" s="154">
        <v>1</v>
      </c>
      <c r="C1974" s="154">
        <v>1</v>
      </c>
      <c r="D1974" s="155">
        <v>1</v>
      </c>
      <c r="E1974" s="155" t="s">
        <v>556</v>
      </c>
      <c r="F1974" s="156" t="s">
        <v>5323</v>
      </c>
      <c r="G1974" s="156" t="s">
        <v>556</v>
      </c>
      <c r="H1974" s="156" t="s">
        <v>5324</v>
      </c>
      <c r="I1974" s="155">
        <v>2801011</v>
      </c>
      <c r="J1974" s="157" t="s">
        <v>965</v>
      </c>
      <c r="K1974" s="157"/>
      <c r="L1974" s="155">
        <v>2022</v>
      </c>
      <c r="M1974" s="158">
        <v>23156</v>
      </c>
      <c r="N1974" s="159">
        <v>120654900.19</v>
      </c>
      <c r="O1974" s="159">
        <v>107532570.86</v>
      </c>
      <c r="P1974" s="159">
        <v>65408644.100000001</v>
      </c>
      <c r="Q1974" s="159">
        <v>26057876</v>
      </c>
      <c r="R1974" s="159">
        <v>39350768.100000001</v>
      </c>
      <c r="S1974" s="159">
        <v>13122329.33</v>
      </c>
      <c r="T1974" s="159">
        <v>490841.49</v>
      </c>
      <c r="U1974" s="159">
        <v>121004087.16</v>
      </c>
      <c r="V1974" s="159">
        <v>98413912.879999995</v>
      </c>
      <c r="W1974" s="159">
        <v>36262544.189999998</v>
      </c>
      <c r="X1974" s="159">
        <v>514884.92</v>
      </c>
      <c r="Y1974" s="159">
        <v>22590174.280000001</v>
      </c>
      <c r="Z1974" s="159">
        <v>10187067</v>
      </c>
      <c r="AA1974" s="159">
        <v>10000000</v>
      </c>
      <c r="AB1974" s="159">
        <v>187067</v>
      </c>
      <c r="AC1974" s="159">
        <v>7111244</v>
      </c>
      <c r="AD1974" s="159">
        <v>7111244</v>
      </c>
      <c r="AE1974" s="159">
        <v>37171600</v>
      </c>
      <c r="AF1974" s="159">
        <v>9118657.9800000004</v>
      </c>
      <c r="AG1974" s="159">
        <v>1123371.98</v>
      </c>
      <c r="AH1974" s="159">
        <v>1197649.71</v>
      </c>
      <c r="AI1974" s="159">
        <v>0</v>
      </c>
      <c r="AJ1974" s="159">
        <v>0</v>
      </c>
    </row>
    <row r="1975" spans="1:36">
      <c r="A1975" s="153">
        <v>28</v>
      </c>
      <c r="B1975" s="154">
        <v>1</v>
      </c>
      <c r="C1975" s="154">
        <v>2</v>
      </c>
      <c r="D1975" s="155">
        <v>1</v>
      </c>
      <c r="E1975" s="155" t="s">
        <v>556</v>
      </c>
      <c r="F1975" s="156" t="s">
        <v>5323</v>
      </c>
      <c r="G1975" s="156" t="s">
        <v>556</v>
      </c>
      <c r="H1975" s="156" t="s">
        <v>5325</v>
      </c>
      <c r="I1975" s="155">
        <v>2801021</v>
      </c>
      <c r="J1975" s="157" t="s">
        <v>963</v>
      </c>
      <c r="K1975" s="157"/>
      <c r="L1975" s="155">
        <v>2022</v>
      </c>
      <c r="M1975" s="158">
        <v>3921</v>
      </c>
      <c r="N1975" s="159">
        <v>24612807.780000001</v>
      </c>
      <c r="O1975" s="159">
        <v>21701887.699999999</v>
      </c>
      <c r="P1975" s="159">
        <v>14867649.59</v>
      </c>
      <c r="Q1975" s="159">
        <v>6576905</v>
      </c>
      <c r="R1975" s="159">
        <v>8290744.5899999999</v>
      </c>
      <c r="S1975" s="159">
        <v>2910920.08</v>
      </c>
      <c r="T1975" s="159">
        <v>638512</v>
      </c>
      <c r="U1975" s="159">
        <v>21135463.809999999</v>
      </c>
      <c r="V1975" s="159">
        <v>20959561.98</v>
      </c>
      <c r="W1975" s="159">
        <v>7311119.8099999996</v>
      </c>
      <c r="X1975" s="159">
        <v>271927.84000000003</v>
      </c>
      <c r="Y1975" s="159">
        <v>175901.83</v>
      </c>
      <c r="Z1975" s="159">
        <v>254116.85</v>
      </c>
      <c r="AA1975" s="159">
        <v>0</v>
      </c>
      <c r="AB1975" s="159">
        <v>254116.85</v>
      </c>
      <c r="AC1975" s="159">
        <v>177000</v>
      </c>
      <c r="AD1975" s="159">
        <v>177000</v>
      </c>
      <c r="AE1975" s="159">
        <v>8551000</v>
      </c>
      <c r="AF1975" s="159">
        <v>742325.72</v>
      </c>
      <c r="AG1975" s="159">
        <v>143287.29</v>
      </c>
      <c r="AH1975" s="159">
        <v>327864.21000000002</v>
      </c>
      <c r="AI1975" s="159">
        <v>0</v>
      </c>
      <c r="AJ1975" s="159">
        <v>0</v>
      </c>
    </row>
    <row r="1976" spans="1:36">
      <c r="A1976" s="153">
        <v>28</v>
      </c>
      <c r="B1976" s="154">
        <v>1</v>
      </c>
      <c r="C1976" s="154">
        <v>3</v>
      </c>
      <c r="D1976" s="155">
        <v>2</v>
      </c>
      <c r="E1976" s="155" t="s">
        <v>556</v>
      </c>
      <c r="F1976" s="156" t="s">
        <v>5326</v>
      </c>
      <c r="G1976" s="156" t="s">
        <v>556</v>
      </c>
      <c r="H1976" s="156" t="s">
        <v>5327</v>
      </c>
      <c r="I1976" s="155">
        <v>2801032</v>
      </c>
      <c r="J1976" s="157" t="s">
        <v>965</v>
      </c>
      <c r="K1976" s="157"/>
      <c r="L1976" s="155">
        <v>2022</v>
      </c>
      <c r="M1976" s="158">
        <v>10643</v>
      </c>
      <c r="N1976" s="159">
        <v>60077161.549999997</v>
      </c>
      <c r="O1976" s="159">
        <v>55636386.770000003</v>
      </c>
      <c r="P1976" s="159">
        <v>38720014.310000002</v>
      </c>
      <c r="Q1976" s="159">
        <v>15212257</v>
      </c>
      <c r="R1976" s="159">
        <v>23507757.309999999</v>
      </c>
      <c r="S1976" s="159">
        <v>4440774.78</v>
      </c>
      <c r="T1976" s="159">
        <v>83629.759999999995</v>
      </c>
      <c r="U1976" s="159">
        <v>56269333.549999997</v>
      </c>
      <c r="V1976" s="159">
        <v>50775840.210000001</v>
      </c>
      <c r="W1976" s="159">
        <v>13987267.720000001</v>
      </c>
      <c r="X1976" s="159">
        <v>282686.07</v>
      </c>
      <c r="Y1976" s="159">
        <v>5493493.3399999999</v>
      </c>
      <c r="Z1976" s="159">
        <v>6556092.9900000002</v>
      </c>
      <c r="AA1976" s="159">
        <v>4000000</v>
      </c>
      <c r="AB1976" s="159">
        <v>2556092.9900000002</v>
      </c>
      <c r="AC1976" s="159">
        <v>1390000</v>
      </c>
      <c r="AD1976" s="159">
        <v>1390000</v>
      </c>
      <c r="AE1976" s="159">
        <v>18850044</v>
      </c>
      <c r="AF1976" s="159">
        <v>4860546.5599999996</v>
      </c>
      <c r="AG1976" s="159">
        <v>542532.29</v>
      </c>
      <c r="AH1976" s="159">
        <v>416736.13</v>
      </c>
      <c r="AI1976" s="159">
        <v>0</v>
      </c>
      <c r="AJ1976" s="159">
        <v>0</v>
      </c>
    </row>
    <row r="1977" spans="1:36">
      <c r="A1977" s="153">
        <v>28</v>
      </c>
      <c r="B1977" s="154">
        <v>1</v>
      </c>
      <c r="C1977" s="154">
        <v>4</v>
      </c>
      <c r="D1977" s="155">
        <v>3</v>
      </c>
      <c r="E1977" s="155" t="s">
        <v>556</v>
      </c>
      <c r="F1977" s="156" t="s">
        <v>5328</v>
      </c>
      <c r="G1977" s="156" t="s">
        <v>556</v>
      </c>
      <c r="H1977" s="156" t="s">
        <v>5329</v>
      </c>
      <c r="I1977" s="155">
        <v>2801043</v>
      </c>
      <c r="J1977" s="157" t="s">
        <v>964</v>
      </c>
      <c r="K1977" s="157"/>
      <c r="L1977" s="155">
        <v>2022</v>
      </c>
      <c r="M1977" s="158">
        <v>6241</v>
      </c>
      <c r="N1977" s="159">
        <v>35984306.920000002</v>
      </c>
      <c r="O1977" s="159">
        <v>32355706.52</v>
      </c>
      <c r="P1977" s="159">
        <v>22684052.98</v>
      </c>
      <c r="Q1977" s="159">
        <v>9738927</v>
      </c>
      <c r="R1977" s="159">
        <v>12945125.98</v>
      </c>
      <c r="S1977" s="159">
        <v>3628600.4</v>
      </c>
      <c r="T1977" s="159">
        <v>463157.07</v>
      </c>
      <c r="U1977" s="159">
        <v>31576340.399999999</v>
      </c>
      <c r="V1977" s="159">
        <v>29928272.77</v>
      </c>
      <c r="W1977" s="159">
        <v>10285719.710000001</v>
      </c>
      <c r="X1977" s="159">
        <v>236828.26</v>
      </c>
      <c r="Y1977" s="159">
        <v>1648067.63</v>
      </c>
      <c r="Z1977" s="159">
        <v>590540.96</v>
      </c>
      <c r="AA1977" s="159">
        <v>0</v>
      </c>
      <c r="AB1977" s="159">
        <v>590540.96</v>
      </c>
      <c r="AC1977" s="159">
        <v>1780000</v>
      </c>
      <c r="AD1977" s="159">
        <v>1780000</v>
      </c>
      <c r="AE1977" s="159">
        <v>11500000</v>
      </c>
      <c r="AF1977" s="159">
        <v>2427433.75</v>
      </c>
      <c r="AG1977" s="159">
        <v>557844.87</v>
      </c>
      <c r="AH1977" s="159">
        <v>668167.16</v>
      </c>
      <c r="AI1977" s="159">
        <v>0</v>
      </c>
      <c r="AJ1977" s="159">
        <v>0</v>
      </c>
    </row>
    <row r="1978" spans="1:36">
      <c r="A1978" s="153">
        <v>28</v>
      </c>
      <c r="B1978" s="154">
        <v>1</v>
      </c>
      <c r="C1978" s="154">
        <v>5</v>
      </c>
      <c r="D1978" s="155">
        <v>2</v>
      </c>
      <c r="E1978" s="155" t="s">
        <v>556</v>
      </c>
      <c r="F1978" s="156" t="s">
        <v>5326</v>
      </c>
      <c r="G1978" s="156" t="s">
        <v>556</v>
      </c>
      <c r="H1978" s="156" t="s">
        <v>5330</v>
      </c>
      <c r="I1978" s="155">
        <v>2801052</v>
      </c>
      <c r="J1978" s="157" t="s">
        <v>963</v>
      </c>
      <c r="K1978" s="157"/>
      <c r="L1978" s="155">
        <v>2022</v>
      </c>
      <c r="M1978" s="158">
        <v>6791</v>
      </c>
      <c r="N1978" s="159">
        <v>42052228.630000003</v>
      </c>
      <c r="O1978" s="159">
        <v>36150978.450000003</v>
      </c>
      <c r="P1978" s="159">
        <v>25163346.149999999</v>
      </c>
      <c r="Q1978" s="159">
        <v>10692274</v>
      </c>
      <c r="R1978" s="159">
        <v>14471072.15</v>
      </c>
      <c r="S1978" s="159">
        <v>5901250.1799999997</v>
      </c>
      <c r="T1978" s="159">
        <v>67348.61</v>
      </c>
      <c r="U1978" s="159">
        <v>34923413.219999999</v>
      </c>
      <c r="V1978" s="159">
        <v>30086963.379999999</v>
      </c>
      <c r="W1978" s="159">
        <v>9374101.2400000002</v>
      </c>
      <c r="X1978" s="159">
        <v>42011.76</v>
      </c>
      <c r="Y1978" s="159">
        <v>4836449.84</v>
      </c>
      <c r="Z1978" s="159">
        <v>6511538.6500000004</v>
      </c>
      <c r="AA1978" s="159">
        <v>0</v>
      </c>
      <c r="AB1978" s="159">
        <v>6511538.6500000004</v>
      </c>
      <c r="AC1978" s="159">
        <v>372996</v>
      </c>
      <c r="AD1978" s="159">
        <v>372996</v>
      </c>
      <c r="AE1978" s="159">
        <v>2330741</v>
      </c>
      <c r="AF1978" s="159">
        <v>6064015.0700000003</v>
      </c>
      <c r="AG1978" s="159">
        <v>237113.38</v>
      </c>
      <c r="AH1978" s="159">
        <v>218483.57</v>
      </c>
      <c r="AI1978" s="159">
        <v>0</v>
      </c>
      <c r="AJ1978" s="159">
        <v>0</v>
      </c>
    </row>
    <row r="1979" spans="1:36">
      <c r="A1979" s="153">
        <v>28</v>
      </c>
      <c r="B1979" s="154">
        <v>1</v>
      </c>
      <c r="C1979" s="154">
        <v>6</v>
      </c>
      <c r="D1979" s="155">
        <v>3</v>
      </c>
      <c r="E1979" s="155" t="s">
        <v>556</v>
      </c>
      <c r="F1979" s="156" t="s">
        <v>5328</v>
      </c>
      <c r="G1979" s="156" t="s">
        <v>556</v>
      </c>
      <c r="H1979" s="156" t="s">
        <v>5331</v>
      </c>
      <c r="I1979" s="155">
        <v>2801063</v>
      </c>
      <c r="J1979" s="157" t="s">
        <v>962</v>
      </c>
      <c r="K1979" s="157"/>
      <c r="L1979" s="155">
        <v>2022</v>
      </c>
      <c r="M1979" s="158">
        <v>6139</v>
      </c>
      <c r="N1979" s="159">
        <v>40910804.469999999</v>
      </c>
      <c r="O1979" s="159">
        <v>32209841.190000001</v>
      </c>
      <c r="P1979" s="159">
        <v>24141839.939999998</v>
      </c>
      <c r="Q1979" s="159">
        <v>11320349</v>
      </c>
      <c r="R1979" s="159">
        <v>12821490.939999999</v>
      </c>
      <c r="S1979" s="159">
        <v>8700963.2799999993</v>
      </c>
      <c r="T1979" s="159">
        <v>128800</v>
      </c>
      <c r="U1979" s="159">
        <v>33260214.129999999</v>
      </c>
      <c r="V1979" s="159">
        <v>30080765.73</v>
      </c>
      <c r="W1979" s="159">
        <v>10255838.27</v>
      </c>
      <c r="X1979" s="159">
        <v>284758.90999999997</v>
      </c>
      <c r="Y1979" s="159">
        <v>3179448.4</v>
      </c>
      <c r="Z1979" s="159">
        <v>1831762.08</v>
      </c>
      <c r="AA1979" s="159">
        <v>646593.86</v>
      </c>
      <c r="AB1979" s="159">
        <v>1185168.2200000002</v>
      </c>
      <c r="AC1979" s="159">
        <v>1096158.93</v>
      </c>
      <c r="AD1979" s="159">
        <v>1002600</v>
      </c>
      <c r="AE1979" s="159">
        <v>10837648.15</v>
      </c>
      <c r="AF1979" s="159">
        <v>2129075.46</v>
      </c>
      <c r="AG1979" s="159">
        <v>114976.08</v>
      </c>
      <c r="AH1979" s="159">
        <v>166268.07999999999</v>
      </c>
      <c r="AI1979" s="159">
        <v>0</v>
      </c>
      <c r="AJ1979" s="159">
        <v>16651.29</v>
      </c>
    </row>
    <row r="1980" spans="1:36">
      <c r="A1980" s="153">
        <v>28</v>
      </c>
      <c r="B1980" s="154">
        <v>2</v>
      </c>
      <c r="C1980" s="154">
        <v>1</v>
      </c>
      <c r="D1980" s="155">
        <v>1</v>
      </c>
      <c r="E1980" s="155" t="s">
        <v>556</v>
      </c>
      <c r="F1980" s="156" t="s">
        <v>5332</v>
      </c>
      <c r="G1980" s="156" t="s">
        <v>556</v>
      </c>
      <c r="H1980" s="156" t="s">
        <v>5333</v>
      </c>
      <c r="I1980" s="155">
        <v>2802011</v>
      </c>
      <c r="J1980" s="157" t="s">
        <v>961</v>
      </c>
      <c r="K1980" s="157"/>
      <c r="L1980" s="155">
        <v>2022</v>
      </c>
      <c r="M1980" s="158">
        <v>16964</v>
      </c>
      <c r="N1980" s="159">
        <v>91712022.870000005</v>
      </c>
      <c r="O1980" s="159">
        <v>77099175.019999996</v>
      </c>
      <c r="P1980" s="159">
        <v>44869108.049999997</v>
      </c>
      <c r="Q1980" s="159">
        <v>16779573</v>
      </c>
      <c r="R1980" s="159">
        <v>28089535.050000001</v>
      </c>
      <c r="S1980" s="159">
        <v>14612847.85</v>
      </c>
      <c r="T1980" s="159">
        <v>1331439.77</v>
      </c>
      <c r="U1980" s="159">
        <v>93099946.310000002</v>
      </c>
      <c r="V1980" s="159">
        <v>76056815.280000001</v>
      </c>
      <c r="W1980" s="159">
        <v>27526818.120000001</v>
      </c>
      <c r="X1980" s="159">
        <v>187301.33</v>
      </c>
      <c r="Y1980" s="159">
        <v>17043131.030000001</v>
      </c>
      <c r="Z1980" s="159">
        <v>6554050.4900000002</v>
      </c>
      <c r="AA1980" s="159">
        <v>6554050.4900000002</v>
      </c>
      <c r="AB1980" s="159">
        <v>0</v>
      </c>
      <c r="AC1980" s="159">
        <v>1720000</v>
      </c>
      <c r="AD1980" s="159">
        <v>1720000</v>
      </c>
      <c r="AE1980" s="159">
        <v>11074050.49</v>
      </c>
      <c r="AF1980" s="159">
        <v>1042359.74</v>
      </c>
      <c r="AG1980" s="159">
        <v>362662.81</v>
      </c>
      <c r="AH1980" s="159">
        <v>360477.52</v>
      </c>
      <c r="AI1980" s="159">
        <v>0</v>
      </c>
      <c r="AJ1980" s="159">
        <v>0</v>
      </c>
    </row>
    <row r="1981" spans="1:36">
      <c r="A1981" s="153">
        <v>28</v>
      </c>
      <c r="B1981" s="154">
        <v>2</v>
      </c>
      <c r="C1981" s="154">
        <v>2</v>
      </c>
      <c r="D1981" s="155">
        <v>2</v>
      </c>
      <c r="E1981" s="155" t="s">
        <v>556</v>
      </c>
      <c r="F1981" s="156" t="s">
        <v>5334</v>
      </c>
      <c r="G1981" s="156" t="s">
        <v>556</v>
      </c>
      <c r="H1981" s="156" t="s">
        <v>5335</v>
      </c>
      <c r="I1981" s="155">
        <v>2802022</v>
      </c>
      <c r="J1981" s="157" t="s">
        <v>961</v>
      </c>
      <c r="K1981" s="157"/>
      <c r="L1981" s="155">
        <v>2022</v>
      </c>
      <c r="M1981" s="158">
        <v>6046</v>
      </c>
      <c r="N1981" s="159">
        <v>30326973.969999999</v>
      </c>
      <c r="O1981" s="159">
        <v>29777994.800000001</v>
      </c>
      <c r="P1981" s="159">
        <v>19299223.550000001</v>
      </c>
      <c r="Q1981" s="159">
        <v>5902307</v>
      </c>
      <c r="R1981" s="159">
        <v>13396916.550000001</v>
      </c>
      <c r="S1981" s="159">
        <v>548979.17000000004</v>
      </c>
      <c r="T1981" s="159">
        <v>3910.7</v>
      </c>
      <c r="U1981" s="159">
        <v>28934543.870000001</v>
      </c>
      <c r="V1981" s="159">
        <v>27048211.100000001</v>
      </c>
      <c r="W1981" s="159">
        <v>6584137.6100000003</v>
      </c>
      <c r="X1981" s="159">
        <v>44623.34</v>
      </c>
      <c r="Y1981" s="159">
        <v>1886332.77</v>
      </c>
      <c r="Z1981" s="159">
        <v>1950209.72</v>
      </c>
      <c r="AA1981" s="159">
        <v>0</v>
      </c>
      <c r="AB1981" s="159">
        <v>1950209.72</v>
      </c>
      <c r="AC1981" s="159">
        <v>828400</v>
      </c>
      <c r="AD1981" s="159">
        <v>828400</v>
      </c>
      <c r="AE1981" s="159">
        <v>2474000</v>
      </c>
      <c r="AF1981" s="159">
        <v>2729783.7</v>
      </c>
      <c r="AG1981" s="159">
        <v>186892.19</v>
      </c>
      <c r="AH1981" s="159">
        <v>186805.46</v>
      </c>
      <c r="AI1981" s="159">
        <v>0</v>
      </c>
      <c r="AJ1981" s="159">
        <v>0</v>
      </c>
    </row>
    <row r="1982" spans="1:36">
      <c r="A1982" s="153">
        <v>28</v>
      </c>
      <c r="B1982" s="154">
        <v>2</v>
      </c>
      <c r="C1982" s="154">
        <v>3</v>
      </c>
      <c r="D1982" s="155">
        <v>3</v>
      </c>
      <c r="E1982" s="155" t="s">
        <v>556</v>
      </c>
      <c r="F1982" s="156" t="s">
        <v>5336</v>
      </c>
      <c r="G1982" s="156" t="s">
        <v>556</v>
      </c>
      <c r="H1982" s="156" t="s">
        <v>5337</v>
      </c>
      <c r="I1982" s="155">
        <v>2802033</v>
      </c>
      <c r="J1982" s="157" t="s">
        <v>960</v>
      </c>
      <c r="K1982" s="157"/>
      <c r="L1982" s="155">
        <v>2022</v>
      </c>
      <c r="M1982" s="158">
        <v>3542</v>
      </c>
      <c r="N1982" s="159">
        <v>19721856.780000001</v>
      </c>
      <c r="O1982" s="159">
        <v>16711913.93</v>
      </c>
      <c r="P1982" s="159">
        <v>10732941.77</v>
      </c>
      <c r="Q1982" s="159">
        <v>4866632</v>
      </c>
      <c r="R1982" s="159">
        <v>5866309.7699999996</v>
      </c>
      <c r="S1982" s="159">
        <v>3009942.85</v>
      </c>
      <c r="T1982" s="159">
        <v>190775.43</v>
      </c>
      <c r="U1982" s="159">
        <v>19197624.440000001</v>
      </c>
      <c r="V1982" s="159">
        <v>15544377.25</v>
      </c>
      <c r="W1982" s="159">
        <v>5211110.3</v>
      </c>
      <c r="X1982" s="159">
        <v>69879.100000000006</v>
      </c>
      <c r="Y1982" s="159">
        <v>3653247.19</v>
      </c>
      <c r="Z1982" s="159">
        <v>2988900.39</v>
      </c>
      <c r="AA1982" s="159">
        <v>919760</v>
      </c>
      <c r="AB1982" s="159">
        <v>2069140.3900000001</v>
      </c>
      <c r="AC1982" s="159">
        <v>515400</v>
      </c>
      <c r="AD1982" s="159">
        <v>515400</v>
      </c>
      <c r="AE1982" s="159">
        <v>4341960</v>
      </c>
      <c r="AF1982" s="159">
        <v>1167536.68</v>
      </c>
      <c r="AG1982" s="159">
        <v>135571.95000000001</v>
      </c>
      <c r="AH1982" s="159">
        <v>206787.01</v>
      </c>
      <c r="AI1982" s="159">
        <v>0</v>
      </c>
      <c r="AJ1982" s="159">
        <v>0</v>
      </c>
    </row>
    <row r="1983" spans="1:36">
      <c r="A1983" s="153">
        <v>28</v>
      </c>
      <c r="B1983" s="154">
        <v>2</v>
      </c>
      <c r="C1983" s="154">
        <v>4</v>
      </c>
      <c r="D1983" s="155">
        <v>2</v>
      </c>
      <c r="E1983" s="155" t="s">
        <v>556</v>
      </c>
      <c r="F1983" s="156" t="s">
        <v>5334</v>
      </c>
      <c r="G1983" s="156" t="s">
        <v>556</v>
      </c>
      <c r="H1983" s="156" t="s">
        <v>5338</v>
      </c>
      <c r="I1983" s="155">
        <v>2802042</v>
      </c>
      <c r="J1983" s="157" t="s">
        <v>959</v>
      </c>
      <c r="K1983" s="157"/>
      <c r="L1983" s="155">
        <v>2022</v>
      </c>
      <c r="M1983" s="158">
        <v>2794</v>
      </c>
      <c r="N1983" s="159">
        <v>17048073.079999998</v>
      </c>
      <c r="O1983" s="159">
        <v>14207208.939999999</v>
      </c>
      <c r="P1983" s="159">
        <v>10613820.940000001</v>
      </c>
      <c r="Q1983" s="159">
        <v>4325359</v>
      </c>
      <c r="R1983" s="159">
        <v>6288461.9400000004</v>
      </c>
      <c r="S1983" s="159">
        <v>2840864.14</v>
      </c>
      <c r="T1983" s="159">
        <v>26260</v>
      </c>
      <c r="U1983" s="159">
        <v>14467839.050000001</v>
      </c>
      <c r="V1983" s="159">
        <v>13545799.949999999</v>
      </c>
      <c r="W1983" s="159">
        <v>4926045.5999999996</v>
      </c>
      <c r="X1983" s="159">
        <v>84106.880000000005</v>
      </c>
      <c r="Y1983" s="159">
        <v>922039.1</v>
      </c>
      <c r="Z1983" s="159">
        <v>425000</v>
      </c>
      <c r="AA1983" s="159">
        <v>0</v>
      </c>
      <c r="AB1983" s="159">
        <v>425000</v>
      </c>
      <c r="AC1983" s="159">
        <v>499000</v>
      </c>
      <c r="AD1983" s="159">
        <v>240000</v>
      </c>
      <c r="AE1983" s="159">
        <v>3753850.16</v>
      </c>
      <c r="AF1983" s="159">
        <v>661408.99</v>
      </c>
      <c r="AG1983" s="159">
        <v>133688</v>
      </c>
      <c r="AH1983" s="159">
        <v>133688</v>
      </c>
      <c r="AI1983" s="159">
        <v>0</v>
      </c>
      <c r="AJ1983" s="159">
        <v>281.87</v>
      </c>
    </row>
    <row r="1984" spans="1:36">
      <c r="A1984" s="153">
        <v>28</v>
      </c>
      <c r="B1984" s="154">
        <v>2</v>
      </c>
      <c r="C1984" s="154">
        <v>5</v>
      </c>
      <c r="D1984" s="155">
        <v>3</v>
      </c>
      <c r="E1984" s="155" t="s">
        <v>556</v>
      </c>
      <c r="F1984" s="156" t="s">
        <v>5336</v>
      </c>
      <c r="G1984" s="156" t="s">
        <v>556</v>
      </c>
      <c r="H1984" s="156" t="s">
        <v>5339</v>
      </c>
      <c r="I1984" s="155">
        <v>2802053</v>
      </c>
      <c r="J1984" s="157" t="s">
        <v>958</v>
      </c>
      <c r="K1984" s="157"/>
      <c r="L1984" s="155">
        <v>2022</v>
      </c>
      <c r="M1984" s="158">
        <v>6149</v>
      </c>
      <c r="N1984" s="159">
        <v>35199211.530000001</v>
      </c>
      <c r="O1984" s="159">
        <v>33814304.18</v>
      </c>
      <c r="P1984" s="159">
        <v>24240779.219999999</v>
      </c>
      <c r="Q1984" s="159">
        <v>10031615</v>
      </c>
      <c r="R1984" s="159">
        <v>14209164.220000001</v>
      </c>
      <c r="S1984" s="159">
        <v>1384907.35</v>
      </c>
      <c r="T1984" s="159">
        <v>84778.54</v>
      </c>
      <c r="U1984" s="159">
        <v>35594660.189999998</v>
      </c>
      <c r="V1984" s="159">
        <v>31655444.129999999</v>
      </c>
      <c r="W1984" s="159">
        <v>11013770.359999999</v>
      </c>
      <c r="X1984" s="159">
        <v>148691.95000000001</v>
      </c>
      <c r="Y1984" s="159">
        <v>3939216.06</v>
      </c>
      <c r="Z1984" s="159">
        <v>1773271.37</v>
      </c>
      <c r="AA1984" s="159">
        <v>0</v>
      </c>
      <c r="AB1984" s="159">
        <v>1773271.37</v>
      </c>
      <c r="AC1984" s="159">
        <v>720000</v>
      </c>
      <c r="AD1984" s="159">
        <v>720000</v>
      </c>
      <c r="AE1984" s="159">
        <v>6263172</v>
      </c>
      <c r="AF1984" s="159">
        <v>2158860.0499999998</v>
      </c>
      <c r="AG1984" s="159">
        <v>360364.44</v>
      </c>
      <c r="AH1984" s="159">
        <v>428211.89</v>
      </c>
      <c r="AI1984" s="159">
        <v>0</v>
      </c>
      <c r="AJ1984" s="159">
        <v>0</v>
      </c>
    </row>
    <row r="1985" spans="1:36">
      <c r="A1985" s="153">
        <v>28</v>
      </c>
      <c r="B1985" s="154">
        <v>2</v>
      </c>
      <c r="C1985" s="154">
        <v>6</v>
      </c>
      <c r="D1985" s="155">
        <v>2</v>
      </c>
      <c r="E1985" s="155" t="s">
        <v>556</v>
      </c>
      <c r="F1985" s="156" t="s">
        <v>5334</v>
      </c>
      <c r="G1985" s="156" t="s">
        <v>556</v>
      </c>
      <c r="H1985" s="156" t="s">
        <v>5340</v>
      </c>
      <c r="I1985" s="155">
        <v>2802062</v>
      </c>
      <c r="J1985" s="157" t="s">
        <v>957</v>
      </c>
      <c r="K1985" s="157"/>
      <c r="L1985" s="155">
        <v>2022</v>
      </c>
      <c r="M1985" s="158">
        <v>2475</v>
      </c>
      <c r="N1985" s="159">
        <v>16685874.300000001</v>
      </c>
      <c r="O1985" s="159">
        <v>15623146.57</v>
      </c>
      <c r="P1985" s="159">
        <v>8758687.1999999993</v>
      </c>
      <c r="Q1985" s="159">
        <v>2983434</v>
      </c>
      <c r="R1985" s="159">
        <v>5775253.2000000002</v>
      </c>
      <c r="S1985" s="159">
        <v>1062727.73</v>
      </c>
      <c r="T1985" s="159">
        <v>498685.88</v>
      </c>
      <c r="U1985" s="159">
        <v>15349841.050000001</v>
      </c>
      <c r="V1985" s="159">
        <v>14373879.369999999</v>
      </c>
      <c r="W1985" s="159">
        <v>5369495.4699999997</v>
      </c>
      <c r="X1985" s="159">
        <v>143618.35999999999</v>
      </c>
      <c r="Y1985" s="159">
        <v>975961.68</v>
      </c>
      <c r="Z1985" s="159">
        <v>151840.70000000001</v>
      </c>
      <c r="AA1985" s="159">
        <v>0</v>
      </c>
      <c r="AB1985" s="159">
        <v>151840.70000000001</v>
      </c>
      <c r="AC1985" s="159">
        <v>866801.86</v>
      </c>
      <c r="AD1985" s="159">
        <v>746801.86</v>
      </c>
      <c r="AE1985" s="159">
        <v>7021367.3499999996</v>
      </c>
      <c r="AF1985" s="159">
        <v>1249267.2</v>
      </c>
      <c r="AG1985" s="159">
        <v>89982</v>
      </c>
      <c r="AH1985" s="159">
        <v>89195</v>
      </c>
      <c r="AI1985" s="159">
        <v>0</v>
      </c>
      <c r="AJ1985" s="159">
        <v>0</v>
      </c>
    </row>
    <row r="1986" spans="1:36">
      <c r="A1986" s="153">
        <v>28</v>
      </c>
      <c r="B1986" s="154">
        <v>2</v>
      </c>
      <c r="C1986" s="154">
        <v>7</v>
      </c>
      <c r="D1986" s="155">
        <v>2</v>
      </c>
      <c r="E1986" s="155" t="s">
        <v>556</v>
      </c>
      <c r="F1986" s="156" t="s">
        <v>5334</v>
      </c>
      <c r="G1986" s="156" t="s">
        <v>556</v>
      </c>
      <c r="H1986" s="156" t="s">
        <v>5341</v>
      </c>
      <c r="I1986" s="155">
        <v>2802072</v>
      </c>
      <c r="J1986" s="157" t="s">
        <v>956</v>
      </c>
      <c r="K1986" s="157"/>
      <c r="L1986" s="155">
        <v>2022</v>
      </c>
      <c r="M1986" s="158">
        <v>2957</v>
      </c>
      <c r="N1986" s="159">
        <v>17461861.82</v>
      </c>
      <c r="O1986" s="159">
        <v>16848256.23</v>
      </c>
      <c r="P1986" s="159">
        <v>12122987.379999999</v>
      </c>
      <c r="Q1986" s="159">
        <v>4632922</v>
      </c>
      <c r="R1986" s="159">
        <v>7490065.3799999999</v>
      </c>
      <c r="S1986" s="159">
        <v>613605.59</v>
      </c>
      <c r="T1986" s="159">
        <v>89547.63</v>
      </c>
      <c r="U1986" s="159">
        <v>16050981.17</v>
      </c>
      <c r="V1986" s="159">
        <v>15764333.67</v>
      </c>
      <c r="W1986" s="159">
        <v>5138258.68</v>
      </c>
      <c r="X1986" s="159">
        <v>108139.63</v>
      </c>
      <c r="Y1986" s="159">
        <v>286647.5</v>
      </c>
      <c r="Z1986" s="159">
        <v>840643.36</v>
      </c>
      <c r="AA1986" s="159">
        <v>0</v>
      </c>
      <c r="AB1986" s="159">
        <v>840643.36</v>
      </c>
      <c r="AC1986" s="159">
        <v>381461.4</v>
      </c>
      <c r="AD1986" s="159">
        <v>381461.4</v>
      </c>
      <c r="AE1986" s="159">
        <v>5026173.1500000004</v>
      </c>
      <c r="AF1986" s="159">
        <v>1083922.56</v>
      </c>
      <c r="AG1986" s="159">
        <v>90000</v>
      </c>
      <c r="AH1986" s="159">
        <v>137800.75</v>
      </c>
      <c r="AI1986" s="159">
        <v>0</v>
      </c>
      <c r="AJ1986" s="159">
        <v>16784.669999999998</v>
      </c>
    </row>
    <row r="1987" spans="1:36">
      <c r="A1987" s="153">
        <v>28</v>
      </c>
      <c r="B1987" s="154">
        <v>3</v>
      </c>
      <c r="C1987" s="154">
        <v>1</v>
      </c>
      <c r="D1987" s="155">
        <v>1</v>
      </c>
      <c r="E1987" s="155" t="s">
        <v>556</v>
      </c>
      <c r="F1987" s="156" t="s">
        <v>5342</v>
      </c>
      <c r="G1987" s="156" t="s">
        <v>556</v>
      </c>
      <c r="H1987" s="156" t="s">
        <v>5343</v>
      </c>
      <c r="I1987" s="155">
        <v>2803011</v>
      </c>
      <c r="J1987" s="157" t="s">
        <v>955</v>
      </c>
      <c r="K1987" s="157"/>
      <c r="L1987" s="155">
        <v>2022</v>
      </c>
      <c r="M1987" s="158">
        <v>21216</v>
      </c>
      <c r="N1987" s="159">
        <v>107200661.53</v>
      </c>
      <c r="O1987" s="159">
        <v>94504983.769999996</v>
      </c>
      <c r="P1987" s="159">
        <v>56544257.049999997</v>
      </c>
      <c r="Q1987" s="159">
        <v>22379370</v>
      </c>
      <c r="R1987" s="159">
        <v>34164887.049999997</v>
      </c>
      <c r="S1987" s="159">
        <v>12695677.76</v>
      </c>
      <c r="T1987" s="159">
        <v>1154071.05</v>
      </c>
      <c r="U1987" s="159">
        <v>92904744.670000002</v>
      </c>
      <c r="V1987" s="159">
        <v>85587984.400000006</v>
      </c>
      <c r="W1987" s="159">
        <v>34395374.469999999</v>
      </c>
      <c r="X1987" s="159">
        <v>161183.17000000001</v>
      </c>
      <c r="Y1987" s="159">
        <v>7316760.2699999996</v>
      </c>
      <c r="Z1987" s="159">
        <v>3362246.98</v>
      </c>
      <c r="AA1987" s="159">
        <v>0</v>
      </c>
      <c r="AB1987" s="159">
        <v>3362246.98</v>
      </c>
      <c r="AC1987" s="159">
        <v>2199500</v>
      </c>
      <c r="AD1987" s="159">
        <v>2199500</v>
      </c>
      <c r="AE1987" s="159">
        <v>7926250</v>
      </c>
      <c r="AF1987" s="159">
        <v>8916999.3699999992</v>
      </c>
      <c r="AG1987" s="159">
        <v>1001830.64</v>
      </c>
      <c r="AH1987" s="159">
        <v>1228948.5</v>
      </c>
      <c r="AI1987" s="159">
        <v>0</v>
      </c>
      <c r="AJ1987" s="159">
        <v>0</v>
      </c>
    </row>
    <row r="1988" spans="1:36">
      <c r="A1988" s="153">
        <v>28</v>
      </c>
      <c r="B1988" s="154">
        <v>3</v>
      </c>
      <c r="C1988" s="154">
        <v>2</v>
      </c>
      <c r="D1988" s="155">
        <v>2</v>
      </c>
      <c r="E1988" s="155" t="s">
        <v>556</v>
      </c>
      <c r="F1988" s="156" t="s">
        <v>5344</v>
      </c>
      <c r="G1988" s="156" t="s">
        <v>556</v>
      </c>
      <c r="H1988" s="156" t="s">
        <v>5345</v>
      </c>
      <c r="I1988" s="155">
        <v>2803022</v>
      </c>
      <c r="J1988" s="157" t="s">
        <v>955</v>
      </c>
      <c r="K1988" s="157"/>
      <c r="L1988" s="155">
        <v>2022</v>
      </c>
      <c r="M1988" s="158">
        <v>9837</v>
      </c>
      <c r="N1988" s="159">
        <v>54881246.240000002</v>
      </c>
      <c r="O1988" s="159">
        <v>50843088.409999996</v>
      </c>
      <c r="P1988" s="159">
        <v>37227347.780000001</v>
      </c>
      <c r="Q1988" s="159">
        <v>17086658</v>
      </c>
      <c r="R1988" s="159">
        <v>20140689.780000001</v>
      </c>
      <c r="S1988" s="159">
        <v>4038157.83</v>
      </c>
      <c r="T1988" s="159">
        <v>419375.24</v>
      </c>
      <c r="U1988" s="159">
        <v>50244559.75</v>
      </c>
      <c r="V1988" s="159">
        <v>43765698.119999997</v>
      </c>
      <c r="W1988" s="159">
        <v>15035423.01</v>
      </c>
      <c r="X1988" s="159">
        <v>138904.31</v>
      </c>
      <c r="Y1988" s="159">
        <v>6478861.6299999999</v>
      </c>
      <c r="Z1988" s="159">
        <v>3762674.46</v>
      </c>
      <c r="AA1988" s="159">
        <v>0</v>
      </c>
      <c r="AB1988" s="159">
        <v>3762674.46</v>
      </c>
      <c r="AC1988" s="159">
        <v>450000</v>
      </c>
      <c r="AD1988" s="159">
        <v>450000</v>
      </c>
      <c r="AE1988" s="159">
        <v>6106151.3899999997</v>
      </c>
      <c r="AF1988" s="159">
        <v>7077390.29</v>
      </c>
      <c r="AG1988" s="159">
        <v>164000.6</v>
      </c>
      <c r="AH1988" s="159">
        <v>233480.28</v>
      </c>
      <c r="AI1988" s="159">
        <v>0</v>
      </c>
      <c r="AJ1988" s="159">
        <v>55582</v>
      </c>
    </row>
    <row r="1989" spans="1:36">
      <c r="A1989" s="153">
        <v>28</v>
      </c>
      <c r="B1989" s="154">
        <v>3</v>
      </c>
      <c r="C1989" s="154">
        <v>3</v>
      </c>
      <c r="D1989" s="155">
        <v>2</v>
      </c>
      <c r="E1989" s="155" t="s">
        <v>556</v>
      </c>
      <c r="F1989" s="156" t="s">
        <v>5344</v>
      </c>
      <c r="G1989" s="156" t="s">
        <v>556</v>
      </c>
      <c r="H1989" s="156" t="s">
        <v>5346</v>
      </c>
      <c r="I1989" s="155">
        <v>2803032</v>
      </c>
      <c r="J1989" s="157" t="s">
        <v>954</v>
      </c>
      <c r="K1989" s="157"/>
      <c r="L1989" s="155">
        <v>2022</v>
      </c>
      <c r="M1989" s="158">
        <v>7179</v>
      </c>
      <c r="N1989" s="159">
        <v>40383156.689999998</v>
      </c>
      <c r="O1989" s="159">
        <v>37462747.329999998</v>
      </c>
      <c r="P1989" s="159">
        <v>29139060.100000001</v>
      </c>
      <c r="Q1989" s="159">
        <v>13633396</v>
      </c>
      <c r="R1989" s="159">
        <v>15505664.1</v>
      </c>
      <c r="S1989" s="159">
        <v>2920409.36</v>
      </c>
      <c r="T1989" s="159">
        <v>126450</v>
      </c>
      <c r="U1989" s="159">
        <v>37524510.149999999</v>
      </c>
      <c r="V1989" s="159">
        <v>33793755.109999999</v>
      </c>
      <c r="W1989" s="159">
        <v>11042091.470000001</v>
      </c>
      <c r="X1989" s="159">
        <v>154946.26999999999</v>
      </c>
      <c r="Y1989" s="159">
        <v>3730755.04</v>
      </c>
      <c r="Z1989" s="159">
        <v>4586808.43</v>
      </c>
      <c r="AA1989" s="159">
        <v>1062241.5</v>
      </c>
      <c r="AB1989" s="159">
        <v>3524566.9299999997</v>
      </c>
      <c r="AC1989" s="159">
        <v>994105</v>
      </c>
      <c r="AD1989" s="159">
        <v>964105</v>
      </c>
      <c r="AE1989" s="159">
        <v>7225365.9900000002</v>
      </c>
      <c r="AF1989" s="159">
        <v>3668992.22</v>
      </c>
      <c r="AG1989" s="159">
        <v>522299.39</v>
      </c>
      <c r="AH1989" s="159">
        <v>383894.76</v>
      </c>
      <c r="AI1989" s="159">
        <v>0</v>
      </c>
      <c r="AJ1989" s="159">
        <v>0</v>
      </c>
    </row>
    <row r="1990" spans="1:36">
      <c r="A1990" s="153">
        <v>28</v>
      </c>
      <c r="B1990" s="154">
        <v>3</v>
      </c>
      <c r="C1990" s="154">
        <v>4</v>
      </c>
      <c r="D1990" s="155">
        <v>3</v>
      </c>
      <c r="E1990" s="155" t="s">
        <v>556</v>
      </c>
      <c r="F1990" s="156" t="s">
        <v>5347</v>
      </c>
      <c r="G1990" s="156" t="s">
        <v>556</v>
      </c>
      <c r="H1990" s="156" t="s">
        <v>5348</v>
      </c>
      <c r="I1990" s="155">
        <v>2803043</v>
      </c>
      <c r="J1990" s="157" t="s">
        <v>953</v>
      </c>
      <c r="K1990" s="157"/>
      <c r="L1990" s="155">
        <v>2022</v>
      </c>
      <c r="M1990" s="158">
        <v>13999</v>
      </c>
      <c r="N1990" s="159">
        <v>72873110.230000004</v>
      </c>
      <c r="O1990" s="159">
        <v>66859356.899999999</v>
      </c>
      <c r="P1990" s="159">
        <v>46827454.600000001</v>
      </c>
      <c r="Q1990" s="159">
        <v>20814164</v>
      </c>
      <c r="R1990" s="159">
        <v>26013290.600000001</v>
      </c>
      <c r="S1990" s="159">
        <v>6013753.3300000001</v>
      </c>
      <c r="T1990" s="159">
        <v>641517.74</v>
      </c>
      <c r="U1990" s="159">
        <v>67612556.010000005</v>
      </c>
      <c r="V1990" s="159">
        <v>62004124.710000001</v>
      </c>
      <c r="W1990" s="159">
        <v>20960001.949999999</v>
      </c>
      <c r="X1990" s="159">
        <v>146913.75</v>
      </c>
      <c r="Y1990" s="159">
        <v>5608431.2999999998</v>
      </c>
      <c r="Z1990" s="159">
        <v>8403673.7799999993</v>
      </c>
      <c r="AA1990" s="159">
        <v>3000000</v>
      </c>
      <c r="AB1990" s="159">
        <v>5403673.7799999993</v>
      </c>
      <c r="AC1990" s="159">
        <v>2979513</v>
      </c>
      <c r="AD1990" s="159">
        <v>2979513</v>
      </c>
      <c r="AE1990" s="159">
        <v>9970000</v>
      </c>
      <c r="AF1990" s="159">
        <v>4855232.1900000004</v>
      </c>
      <c r="AG1990" s="159">
        <v>944585.8</v>
      </c>
      <c r="AH1990" s="159">
        <v>835417.59</v>
      </c>
      <c r="AI1990" s="159">
        <v>0</v>
      </c>
      <c r="AJ1990" s="159">
        <v>0</v>
      </c>
    </row>
    <row r="1991" spans="1:36">
      <c r="A1991" s="153">
        <v>28</v>
      </c>
      <c r="B1991" s="154">
        <v>3</v>
      </c>
      <c r="C1991" s="154">
        <v>5</v>
      </c>
      <c r="D1991" s="155">
        <v>2</v>
      </c>
      <c r="E1991" s="155" t="s">
        <v>556</v>
      </c>
      <c r="F1991" s="156" t="s">
        <v>5344</v>
      </c>
      <c r="G1991" s="156" t="s">
        <v>556</v>
      </c>
      <c r="H1991" s="156" t="s">
        <v>5349</v>
      </c>
      <c r="I1991" s="155">
        <v>2803052</v>
      </c>
      <c r="J1991" s="157" t="s">
        <v>952</v>
      </c>
      <c r="K1991" s="157"/>
      <c r="L1991" s="155">
        <v>2022</v>
      </c>
      <c r="M1991" s="158">
        <v>5555</v>
      </c>
      <c r="N1991" s="159">
        <v>32072717.050000001</v>
      </c>
      <c r="O1991" s="159">
        <v>28379640.949999999</v>
      </c>
      <c r="P1991" s="159">
        <v>18621836.859999999</v>
      </c>
      <c r="Q1991" s="159">
        <v>7579739</v>
      </c>
      <c r="R1991" s="159">
        <v>11042097.859999999</v>
      </c>
      <c r="S1991" s="159">
        <v>3693076.1</v>
      </c>
      <c r="T1991" s="159">
        <v>55803.32</v>
      </c>
      <c r="U1991" s="159">
        <v>31044572.460000001</v>
      </c>
      <c r="V1991" s="159">
        <v>23877455.039999999</v>
      </c>
      <c r="W1991" s="159">
        <v>8318252.2199999997</v>
      </c>
      <c r="X1991" s="159">
        <v>75014.45</v>
      </c>
      <c r="Y1991" s="159">
        <v>7167117.4199999999</v>
      </c>
      <c r="Z1991" s="159">
        <v>3758625.79</v>
      </c>
      <c r="AA1991" s="159">
        <v>0</v>
      </c>
      <c r="AB1991" s="159">
        <v>3758625.79</v>
      </c>
      <c r="AC1991" s="159">
        <v>610743</v>
      </c>
      <c r="AD1991" s="159">
        <v>610743</v>
      </c>
      <c r="AE1991" s="159">
        <v>2253662</v>
      </c>
      <c r="AF1991" s="159">
        <v>4502185.91</v>
      </c>
      <c r="AG1991" s="159">
        <v>448590.57</v>
      </c>
      <c r="AH1991" s="159">
        <v>302944.68</v>
      </c>
      <c r="AI1991" s="159">
        <v>0</v>
      </c>
      <c r="AJ1991" s="159">
        <v>0</v>
      </c>
    </row>
    <row r="1992" spans="1:36">
      <c r="A1992" s="153">
        <v>28</v>
      </c>
      <c r="B1992" s="154">
        <v>3</v>
      </c>
      <c r="C1992" s="154">
        <v>6</v>
      </c>
      <c r="D1992" s="155">
        <v>2</v>
      </c>
      <c r="E1992" s="155" t="s">
        <v>556</v>
      </c>
      <c r="F1992" s="156" t="s">
        <v>5344</v>
      </c>
      <c r="G1992" s="156" t="s">
        <v>556</v>
      </c>
      <c r="H1992" s="156" t="s">
        <v>5350</v>
      </c>
      <c r="I1992" s="155">
        <v>2803062</v>
      </c>
      <c r="J1992" s="157" t="s">
        <v>951</v>
      </c>
      <c r="K1992" s="157"/>
      <c r="L1992" s="155">
        <v>2022</v>
      </c>
      <c r="M1992" s="158">
        <v>7180</v>
      </c>
      <c r="N1992" s="159">
        <v>47897733.789999999</v>
      </c>
      <c r="O1992" s="159">
        <v>41068707.270000003</v>
      </c>
      <c r="P1992" s="159">
        <v>30638480.380000003</v>
      </c>
      <c r="Q1992" s="159">
        <v>14799228</v>
      </c>
      <c r="R1992" s="159">
        <v>15839252.380000001</v>
      </c>
      <c r="S1992" s="159">
        <v>6829026.5199999996</v>
      </c>
      <c r="T1992" s="159">
        <v>140864</v>
      </c>
      <c r="U1992" s="159">
        <v>44915280.740000002</v>
      </c>
      <c r="V1992" s="159">
        <v>36717573.380000003</v>
      </c>
      <c r="W1992" s="159">
        <v>15486933.43</v>
      </c>
      <c r="X1992" s="159">
        <v>171626.78</v>
      </c>
      <c r="Y1992" s="159">
        <v>8197707.3600000003</v>
      </c>
      <c r="Z1992" s="159">
        <v>3996786.13</v>
      </c>
      <c r="AA1992" s="159">
        <v>3300000</v>
      </c>
      <c r="AB1992" s="159">
        <v>696786.12999999989</v>
      </c>
      <c r="AC1992" s="159">
        <v>538000</v>
      </c>
      <c r="AD1992" s="159">
        <v>538000</v>
      </c>
      <c r="AE1992" s="159">
        <v>10743204</v>
      </c>
      <c r="AF1992" s="159">
        <v>4351133.8899999997</v>
      </c>
      <c r="AG1992" s="159">
        <v>894150.26</v>
      </c>
      <c r="AH1992" s="159">
        <v>677507.48</v>
      </c>
      <c r="AI1992" s="159">
        <v>0</v>
      </c>
      <c r="AJ1992" s="159">
        <v>0</v>
      </c>
    </row>
    <row r="1993" spans="1:36">
      <c r="A1993" s="153">
        <v>28</v>
      </c>
      <c r="B1993" s="154">
        <v>4</v>
      </c>
      <c r="C1993" s="154">
        <v>1</v>
      </c>
      <c r="D1993" s="155">
        <v>2</v>
      </c>
      <c r="E1993" s="155" t="s">
        <v>556</v>
      </c>
      <c r="F1993" s="156" t="s">
        <v>5351</v>
      </c>
      <c r="G1993" s="156" t="s">
        <v>556</v>
      </c>
      <c r="H1993" s="156" t="s">
        <v>5352</v>
      </c>
      <c r="I1993" s="155">
        <v>2804012</v>
      </c>
      <c r="J1993" s="157" t="s">
        <v>950</v>
      </c>
      <c r="K1993" s="157"/>
      <c r="L1993" s="155">
        <v>2022</v>
      </c>
      <c r="M1993" s="158">
        <v>7551</v>
      </c>
      <c r="N1993" s="159">
        <v>46483464.18</v>
      </c>
      <c r="O1993" s="159">
        <v>42615358.68</v>
      </c>
      <c r="P1993" s="159">
        <v>20904157.16</v>
      </c>
      <c r="Q1993" s="159">
        <v>6613069</v>
      </c>
      <c r="R1993" s="159">
        <v>14291088.16</v>
      </c>
      <c r="S1993" s="159">
        <v>3868105.5</v>
      </c>
      <c r="T1993" s="159">
        <v>85968.55</v>
      </c>
      <c r="U1993" s="159">
        <v>52473706.93</v>
      </c>
      <c r="V1993" s="159">
        <v>36808149.409999996</v>
      </c>
      <c r="W1993" s="159">
        <v>12180982.76</v>
      </c>
      <c r="X1993" s="159">
        <v>868770.18</v>
      </c>
      <c r="Y1993" s="159">
        <v>15665557.52</v>
      </c>
      <c r="Z1993" s="159">
        <v>10272236</v>
      </c>
      <c r="AA1993" s="159">
        <v>10000000</v>
      </c>
      <c r="AB1993" s="159">
        <v>272236</v>
      </c>
      <c r="AC1993" s="159">
        <v>2488889.12</v>
      </c>
      <c r="AD1993" s="159">
        <v>2488889.12</v>
      </c>
      <c r="AE1993" s="159">
        <v>39007278.170000002</v>
      </c>
      <c r="AF1993" s="159">
        <v>5807209.2699999996</v>
      </c>
      <c r="AG1993" s="159">
        <v>134822.28</v>
      </c>
      <c r="AH1993" s="159">
        <v>293841.84000000003</v>
      </c>
      <c r="AI1993" s="159">
        <v>496615.83</v>
      </c>
      <c r="AJ1993" s="159">
        <v>0</v>
      </c>
    </row>
    <row r="1994" spans="1:36">
      <c r="A1994" s="153">
        <v>28</v>
      </c>
      <c r="B1994" s="154">
        <v>4</v>
      </c>
      <c r="C1994" s="154">
        <v>2</v>
      </c>
      <c r="D1994" s="155">
        <v>2</v>
      </c>
      <c r="E1994" s="155" t="s">
        <v>556</v>
      </c>
      <c r="F1994" s="156" t="s">
        <v>5351</v>
      </c>
      <c r="G1994" s="156" t="s">
        <v>556</v>
      </c>
      <c r="H1994" s="156" t="s">
        <v>5353</v>
      </c>
      <c r="I1994" s="155">
        <v>2804022</v>
      </c>
      <c r="J1994" s="157" t="s">
        <v>949</v>
      </c>
      <c r="K1994" s="157"/>
      <c r="L1994" s="155">
        <v>2022</v>
      </c>
      <c r="M1994" s="158">
        <v>2984</v>
      </c>
      <c r="N1994" s="159">
        <v>18611317.120000001</v>
      </c>
      <c r="O1994" s="159">
        <v>16445162.57</v>
      </c>
      <c r="P1994" s="159">
        <v>12415675.050000001</v>
      </c>
      <c r="Q1994" s="159">
        <v>5053123</v>
      </c>
      <c r="R1994" s="159">
        <v>7362552.0499999998</v>
      </c>
      <c r="S1994" s="159">
        <v>2166154.5499999998</v>
      </c>
      <c r="T1994" s="159">
        <v>82706.350000000006</v>
      </c>
      <c r="U1994" s="159">
        <v>15425999.140000001</v>
      </c>
      <c r="V1994" s="159">
        <v>15391964.140000001</v>
      </c>
      <c r="W1994" s="159">
        <v>4055214.34</v>
      </c>
      <c r="X1994" s="159">
        <v>19351.509999999998</v>
      </c>
      <c r="Y1994" s="159">
        <v>34035</v>
      </c>
      <c r="Z1994" s="159">
        <v>2174614.6</v>
      </c>
      <c r="AA1994" s="159">
        <v>0</v>
      </c>
      <c r="AB1994" s="159">
        <v>2174614.6</v>
      </c>
      <c r="AC1994" s="159">
        <v>320000</v>
      </c>
      <c r="AD1994" s="159">
        <v>320000</v>
      </c>
      <c r="AE1994" s="159">
        <v>820000</v>
      </c>
      <c r="AF1994" s="159">
        <v>1053198.43</v>
      </c>
      <c r="AG1994" s="159">
        <v>502172.42</v>
      </c>
      <c r="AH1994" s="159">
        <v>304961.11</v>
      </c>
      <c r="AI1994" s="159">
        <v>0</v>
      </c>
      <c r="AJ1994" s="159">
        <v>0</v>
      </c>
    </row>
    <row r="1995" spans="1:36">
      <c r="A1995" s="153">
        <v>28</v>
      </c>
      <c r="B1995" s="154">
        <v>4</v>
      </c>
      <c r="C1995" s="154">
        <v>3</v>
      </c>
      <c r="D1995" s="155">
        <v>2</v>
      </c>
      <c r="E1995" s="155" t="s">
        <v>556</v>
      </c>
      <c r="F1995" s="156" t="s">
        <v>5351</v>
      </c>
      <c r="G1995" s="156" t="s">
        <v>556</v>
      </c>
      <c r="H1995" s="156" t="s">
        <v>5354</v>
      </c>
      <c r="I1995" s="155">
        <v>2804032</v>
      </c>
      <c r="J1995" s="157" t="s">
        <v>948</v>
      </c>
      <c r="K1995" s="157"/>
      <c r="L1995" s="155">
        <v>2022</v>
      </c>
      <c r="M1995" s="158">
        <v>5126</v>
      </c>
      <c r="N1995" s="159">
        <v>27930827.739999998</v>
      </c>
      <c r="O1995" s="159">
        <v>25615358.84</v>
      </c>
      <c r="P1995" s="159">
        <v>17697664.68</v>
      </c>
      <c r="Q1995" s="159">
        <v>7335247</v>
      </c>
      <c r="R1995" s="159">
        <v>10362417.68</v>
      </c>
      <c r="S1995" s="159">
        <v>2315468.9</v>
      </c>
      <c r="T1995" s="159">
        <v>21496.59</v>
      </c>
      <c r="U1995" s="159">
        <v>28850117.649999999</v>
      </c>
      <c r="V1995" s="159">
        <v>24356467.91</v>
      </c>
      <c r="W1995" s="159">
        <v>8387787.2999999998</v>
      </c>
      <c r="X1995" s="159">
        <v>391485.69</v>
      </c>
      <c r="Y1995" s="159">
        <v>4493649.74</v>
      </c>
      <c r="Z1995" s="159">
        <v>8231402</v>
      </c>
      <c r="AA1995" s="159">
        <v>7000000</v>
      </c>
      <c r="AB1995" s="159">
        <v>1231402</v>
      </c>
      <c r="AC1995" s="159">
        <v>2336151</v>
      </c>
      <c r="AD1995" s="159">
        <v>2336151</v>
      </c>
      <c r="AE1995" s="159">
        <v>15500000</v>
      </c>
      <c r="AF1995" s="159">
        <v>1258890.93</v>
      </c>
      <c r="AG1995" s="159">
        <v>176499.18</v>
      </c>
      <c r="AH1995" s="159">
        <v>176499.18</v>
      </c>
      <c r="AI1995" s="159">
        <v>0</v>
      </c>
      <c r="AJ1995" s="159">
        <v>0</v>
      </c>
    </row>
    <row r="1996" spans="1:36">
      <c r="A1996" s="153">
        <v>28</v>
      </c>
      <c r="B1996" s="154">
        <v>4</v>
      </c>
      <c r="C1996" s="154">
        <v>4</v>
      </c>
      <c r="D1996" s="155">
        <v>2</v>
      </c>
      <c r="E1996" s="155" t="s">
        <v>556</v>
      </c>
      <c r="F1996" s="156" t="s">
        <v>5351</v>
      </c>
      <c r="G1996" s="156" t="s">
        <v>556</v>
      </c>
      <c r="H1996" s="156" t="s">
        <v>5355</v>
      </c>
      <c r="I1996" s="155">
        <v>2804042</v>
      </c>
      <c r="J1996" s="157" t="s">
        <v>947</v>
      </c>
      <c r="K1996" s="157"/>
      <c r="L1996" s="155">
        <v>2022</v>
      </c>
      <c r="M1996" s="158">
        <v>4043</v>
      </c>
      <c r="N1996" s="159">
        <v>23856877.289999999</v>
      </c>
      <c r="O1996" s="159">
        <v>22551188.420000002</v>
      </c>
      <c r="P1996" s="159">
        <v>16544789.960000001</v>
      </c>
      <c r="Q1996" s="159">
        <v>7306411</v>
      </c>
      <c r="R1996" s="159">
        <v>9238378.9600000009</v>
      </c>
      <c r="S1996" s="159">
        <v>1305688.8700000001</v>
      </c>
      <c r="T1996" s="159">
        <v>204385.9</v>
      </c>
      <c r="U1996" s="159">
        <v>21367178.940000001</v>
      </c>
      <c r="V1996" s="159">
        <v>20163563.859999999</v>
      </c>
      <c r="W1996" s="159">
        <v>7142689.5</v>
      </c>
      <c r="X1996" s="159">
        <v>156698.88</v>
      </c>
      <c r="Y1996" s="159">
        <v>1203615.08</v>
      </c>
      <c r="Z1996" s="159">
        <v>750000</v>
      </c>
      <c r="AA1996" s="159">
        <v>0</v>
      </c>
      <c r="AB1996" s="159">
        <v>750000</v>
      </c>
      <c r="AC1996" s="159">
        <v>400000</v>
      </c>
      <c r="AD1996" s="159">
        <v>400000</v>
      </c>
      <c r="AE1996" s="159">
        <v>4604897.8600000003</v>
      </c>
      <c r="AF1996" s="159">
        <v>2387624.56</v>
      </c>
      <c r="AG1996" s="159">
        <v>260781.11</v>
      </c>
      <c r="AH1996" s="159">
        <v>260781.11</v>
      </c>
      <c r="AI1996" s="159">
        <v>2499</v>
      </c>
      <c r="AJ1996" s="159">
        <v>0</v>
      </c>
    </row>
    <row r="1997" spans="1:36">
      <c r="A1997" s="153">
        <v>28</v>
      </c>
      <c r="B1997" s="154">
        <v>4</v>
      </c>
      <c r="C1997" s="154">
        <v>5</v>
      </c>
      <c r="D1997" s="155">
        <v>2</v>
      </c>
      <c r="E1997" s="155" t="s">
        <v>556</v>
      </c>
      <c r="F1997" s="156" t="s">
        <v>5351</v>
      </c>
      <c r="G1997" s="156" t="s">
        <v>556</v>
      </c>
      <c r="H1997" s="156" t="s">
        <v>5356</v>
      </c>
      <c r="I1997" s="155">
        <v>2804052</v>
      </c>
      <c r="J1997" s="157" t="s">
        <v>946</v>
      </c>
      <c r="K1997" s="157"/>
      <c r="L1997" s="155">
        <v>2022</v>
      </c>
      <c r="M1997" s="158">
        <v>3412</v>
      </c>
      <c r="N1997" s="159">
        <v>19533226.09</v>
      </c>
      <c r="O1997" s="159">
        <v>17041537.460000001</v>
      </c>
      <c r="P1997" s="159">
        <v>10249234.51</v>
      </c>
      <c r="Q1997" s="159">
        <v>3491869</v>
      </c>
      <c r="R1997" s="159">
        <v>6757365.5099999998</v>
      </c>
      <c r="S1997" s="159">
        <v>2491688.63</v>
      </c>
      <c r="T1997" s="159">
        <v>48070.400000000001</v>
      </c>
      <c r="U1997" s="159">
        <v>18664081.879999999</v>
      </c>
      <c r="V1997" s="159">
        <v>15613908.859999999</v>
      </c>
      <c r="W1997" s="159">
        <v>6119442.7300000004</v>
      </c>
      <c r="X1997" s="159">
        <v>29305.05</v>
      </c>
      <c r="Y1997" s="159">
        <v>3050173.02</v>
      </c>
      <c r="Z1997" s="159">
        <v>336525.69</v>
      </c>
      <c r="AA1997" s="159">
        <v>0</v>
      </c>
      <c r="AB1997" s="159">
        <v>336525.69</v>
      </c>
      <c r="AC1997" s="159">
        <v>341161.64</v>
      </c>
      <c r="AD1997" s="159">
        <v>341161.64</v>
      </c>
      <c r="AE1997" s="159">
        <v>1194548.55</v>
      </c>
      <c r="AF1997" s="159">
        <v>1427628.6</v>
      </c>
      <c r="AG1997" s="159">
        <v>252202.69</v>
      </c>
      <c r="AH1997" s="159">
        <v>251440.34</v>
      </c>
      <c r="AI1997" s="159">
        <v>0</v>
      </c>
      <c r="AJ1997" s="159">
        <v>0</v>
      </c>
    </row>
    <row r="1998" spans="1:36">
      <c r="A1998" s="153">
        <v>28</v>
      </c>
      <c r="B1998" s="154">
        <v>4</v>
      </c>
      <c r="C1998" s="154">
        <v>6</v>
      </c>
      <c r="D1998" s="155">
        <v>3</v>
      </c>
      <c r="E1998" s="155" t="s">
        <v>556</v>
      </c>
      <c r="F1998" s="156" t="s">
        <v>5357</v>
      </c>
      <c r="G1998" s="156" t="s">
        <v>556</v>
      </c>
      <c r="H1998" s="156" t="s">
        <v>5358</v>
      </c>
      <c r="I1998" s="155">
        <v>2804063</v>
      </c>
      <c r="J1998" s="157" t="s">
        <v>945</v>
      </c>
      <c r="K1998" s="157"/>
      <c r="L1998" s="155">
        <v>2022</v>
      </c>
      <c r="M1998" s="158">
        <v>4405</v>
      </c>
      <c r="N1998" s="159">
        <v>28187395.370000001</v>
      </c>
      <c r="O1998" s="159">
        <v>24159515.57</v>
      </c>
      <c r="P1998" s="159">
        <v>16301555.810000001</v>
      </c>
      <c r="Q1998" s="159">
        <v>6066786</v>
      </c>
      <c r="R1998" s="159">
        <v>10234769.810000001</v>
      </c>
      <c r="S1998" s="159">
        <v>4027879.8</v>
      </c>
      <c r="T1998" s="159">
        <v>207621.92</v>
      </c>
      <c r="U1998" s="159">
        <v>26246989.440000001</v>
      </c>
      <c r="V1998" s="159">
        <v>22545287.27</v>
      </c>
      <c r="W1998" s="159">
        <v>7472021.79</v>
      </c>
      <c r="X1998" s="159">
        <v>270163.11</v>
      </c>
      <c r="Y1998" s="159">
        <v>3701702.17</v>
      </c>
      <c r="Z1998" s="159">
        <v>5987809.9000000004</v>
      </c>
      <c r="AA1998" s="159">
        <v>2060000</v>
      </c>
      <c r="AB1998" s="159">
        <v>3927809.9000000004</v>
      </c>
      <c r="AC1998" s="159">
        <v>1158246</v>
      </c>
      <c r="AD1998" s="159">
        <v>1158246</v>
      </c>
      <c r="AE1998" s="159">
        <v>11612117</v>
      </c>
      <c r="AF1998" s="159">
        <v>1614228.3</v>
      </c>
      <c r="AG1998" s="159">
        <v>809952.21</v>
      </c>
      <c r="AH1998" s="159">
        <v>783300.25</v>
      </c>
      <c r="AI1998" s="159">
        <v>0</v>
      </c>
      <c r="AJ1998" s="159">
        <v>0</v>
      </c>
    </row>
    <row r="1999" spans="1:36">
      <c r="A1999" s="153">
        <v>28</v>
      </c>
      <c r="B1999" s="154">
        <v>4</v>
      </c>
      <c r="C1999" s="154">
        <v>7</v>
      </c>
      <c r="D1999" s="155">
        <v>3</v>
      </c>
      <c r="E1999" s="155" t="s">
        <v>556</v>
      </c>
      <c r="F1999" s="156" t="s">
        <v>5357</v>
      </c>
      <c r="G1999" s="156" t="s">
        <v>556</v>
      </c>
      <c r="H1999" s="156" t="s">
        <v>5359</v>
      </c>
      <c r="I1999" s="155">
        <v>2804073</v>
      </c>
      <c r="J1999" s="157" t="s">
        <v>944</v>
      </c>
      <c r="K1999" s="157"/>
      <c r="L1999" s="155">
        <v>2022</v>
      </c>
      <c r="M1999" s="158">
        <v>19236</v>
      </c>
      <c r="N1999" s="159">
        <v>100201743.29000001</v>
      </c>
      <c r="O1999" s="159">
        <v>90300008.590000004</v>
      </c>
      <c r="P1999" s="159">
        <v>61347937.039999999</v>
      </c>
      <c r="Q1999" s="159">
        <v>22486377</v>
      </c>
      <c r="R1999" s="159">
        <v>38861560.039999999</v>
      </c>
      <c r="S1999" s="159">
        <v>9901734.6999999993</v>
      </c>
      <c r="T1999" s="159">
        <v>2099282.29</v>
      </c>
      <c r="U1999" s="159">
        <v>96399661.370000005</v>
      </c>
      <c r="V1999" s="159">
        <v>84130168.459999993</v>
      </c>
      <c r="W1999" s="159">
        <v>26910523.5</v>
      </c>
      <c r="X1999" s="159">
        <v>405854.16</v>
      </c>
      <c r="Y1999" s="159">
        <v>12269492.91</v>
      </c>
      <c r="Z1999" s="159">
        <v>5824281.2599999998</v>
      </c>
      <c r="AA1999" s="159">
        <v>4000000</v>
      </c>
      <c r="AB1999" s="159">
        <v>1824281.2599999998</v>
      </c>
      <c r="AC1999" s="159">
        <v>3796646</v>
      </c>
      <c r="AD1999" s="159">
        <v>3796646</v>
      </c>
      <c r="AE1999" s="159">
        <v>30731489.239999998</v>
      </c>
      <c r="AF1999" s="159">
        <v>6169840.1299999999</v>
      </c>
      <c r="AG1999" s="159">
        <v>697859.59</v>
      </c>
      <c r="AH1999" s="159">
        <v>617032.27</v>
      </c>
      <c r="AI1999" s="159">
        <v>0</v>
      </c>
      <c r="AJ1999" s="159">
        <v>818067.24</v>
      </c>
    </row>
    <row r="2000" spans="1:36">
      <c r="A2000" s="153">
        <v>28</v>
      </c>
      <c r="B2000" s="154">
        <v>4</v>
      </c>
      <c r="C2000" s="154">
        <v>8</v>
      </c>
      <c r="D2000" s="155">
        <v>2</v>
      </c>
      <c r="E2000" s="155" t="s">
        <v>556</v>
      </c>
      <c r="F2000" s="156" t="s">
        <v>5351</v>
      </c>
      <c r="G2000" s="156" t="s">
        <v>556</v>
      </c>
      <c r="H2000" s="156" t="s">
        <v>5360</v>
      </c>
      <c r="I2000" s="155">
        <v>2804082</v>
      </c>
      <c r="J2000" s="157" t="s">
        <v>943</v>
      </c>
      <c r="K2000" s="157"/>
      <c r="L2000" s="155">
        <v>2022</v>
      </c>
      <c r="M2000" s="158">
        <v>3738</v>
      </c>
      <c r="N2000" s="159">
        <v>25417397.629999999</v>
      </c>
      <c r="O2000" s="159">
        <v>21860092.809999999</v>
      </c>
      <c r="P2000" s="159">
        <v>16680971.58</v>
      </c>
      <c r="Q2000" s="159">
        <v>6107319</v>
      </c>
      <c r="R2000" s="159">
        <v>10573652.58</v>
      </c>
      <c r="S2000" s="159">
        <v>3557304.82</v>
      </c>
      <c r="T2000" s="159">
        <v>675898.64</v>
      </c>
      <c r="U2000" s="159">
        <v>25025420.73</v>
      </c>
      <c r="V2000" s="159">
        <v>19632831.460000001</v>
      </c>
      <c r="W2000" s="159">
        <v>5126978.6399999997</v>
      </c>
      <c r="X2000" s="159">
        <v>30964.639999999999</v>
      </c>
      <c r="Y2000" s="159">
        <v>5392589.2699999996</v>
      </c>
      <c r="Z2000" s="159">
        <v>3575799.85</v>
      </c>
      <c r="AA2000" s="159">
        <v>2484000</v>
      </c>
      <c r="AB2000" s="159">
        <v>1091799.8500000001</v>
      </c>
      <c r="AC2000" s="159">
        <v>504000</v>
      </c>
      <c r="AD2000" s="159">
        <v>504000</v>
      </c>
      <c r="AE2000" s="159">
        <v>3920000</v>
      </c>
      <c r="AF2000" s="159">
        <v>2227261.35</v>
      </c>
      <c r="AG2000" s="159">
        <v>289415.75</v>
      </c>
      <c r="AH2000" s="159">
        <v>262377.95</v>
      </c>
      <c r="AI2000" s="159">
        <v>0</v>
      </c>
      <c r="AJ2000" s="159">
        <v>0</v>
      </c>
    </row>
    <row r="2001" spans="1:36">
      <c r="A2001" s="153">
        <v>28</v>
      </c>
      <c r="B2001" s="154">
        <v>4</v>
      </c>
      <c r="C2001" s="154">
        <v>9</v>
      </c>
      <c r="D2001" s="155">
        <v>3</v>
      </c>
      <c r="E2001" s="155" t="s">
        <v>556</v>
      </c>
      <c r="F2001" s="156" t="s">
        <v>5357</v>
      </c>
      <c r="G2001" s="156" t="s">
        <v>556</v>
      </c>
      <c r="H2001" s="156" t="s">
        <v>5361</v>
      </c>
      <c r="I2001" s="155">
        <v>2804093</v>
      </c>
      <c r="J2001" s="157" t="s">
        <v>942</v>
      </c>
      <c r="K2001" s="157"/>
      <c r="L2001" s="155">
        <v>2022</v>
      </c>
      <c r="M2001" s="158">
        <v>6561</v>
      </c>
      <c r="N2001" s="159">
        <v>36361140.75</v>
      </c>
      <c r="O2001" s="159">
        <v>31434593.149999999</v>
      </c>
      <c r="P2001" s="159">
        <v>21795900.5</v>
      </c>
      <c r="Q2001" s="159">
        <v>9481760</v>
      </c>
      <c r="R2001" s="159">
        <v>12314140.5</v>
      </c>
      <c r="S2001" s="159">
        <v>4926547.5999999996</v>
      </c>
      <c r="T2001" s="159">
        <v>734058.07</v>
      </c>
      <c r="U2001" s="159">
        <v>31821750.469999999</v>
      </c>
      <c r="V2001" s="159">
        <v>29697390.440000001</v>
      </c>
      <c r="W2001" s="159">
        <v>9526715.6300000008</v>
      </c>
      <c r="X2001" s="159">
        <v>215063.93</v>
      </c>
      <c r="Y2001" s="159">
        <v>2124360.0299999998</v>
      </c>
      <c r="Z2001" s="159">
        <v>2799338.54</v>
      </c>
      <c r="AA2001" s="159">
        <v>2111000</v>
      </c>
      <c r="AB2001" s="159">
        <v>688338.54</v>
      </c>
      <c r="AC2001" s="159">
        <v>1090164</v>
      </c>
      <c r="AD2001" s="159">
        <v>1090164</v>
      </c>
      <c r="AE2001" s="159">
        <v>11039327</v>
      </c>
      <c r="AF2001" s="159">
        <v>1737202.71</v>
      </c>
      <c r="AG2001" s="159">
        <v>120005.1</v>
      </c>
      <c r="AH2001" s="159">
        <v>141584.46</v>
      </c>
      <c r="AI2001" s="159">
        <v>0</v>
      </c>
      <c r="AJ2001" s="159">
        <v>0</v>
      </c>
    </row>
    <row r="2002" spans="1:36">
      <c r="A2002" s="153">
        <v>28</v>
      </c>
      <c r="B2002" s="154">
        <v>5</v>
      </c>
      <c r="C2002" s="154">
        <v>1</v>
      </c>
      <c r="D2002" s="155">
        <v>1</v>
      </c>
      <c r="E2002" s="155" t="s">
        <v>556</v>
      </c>
      <c r="F2002" s="156" t="s">
        <v>5362</v>
      </c>
      <c r="G2002" s="156" t="s">
        <v>556</v>
      </c>
      <c r="H2002" s="156" t="s">
        <v>5363</v>
      </c>
      <c r="I2002" s="155">
        <v>2805011</v>
      </c>
      <c r="J2002" s="157" t="s">
        <v>941</v>
      </c>
      <c r="K2002" s="157"/>
      <c r="L2002" s="155">
        <v>2022</v>
      </c>
      <c r="M2002" s="158">
        <v>62125</v>
      </c>
      <c r="N2002" s="159">
        <v>328780456.20999998</v>
      </c>
      <c r="O2002" s="159">
        <v>296330373.19999999</v>
      </c>
      <c r="P2002" s="159">
        <v>177453992.30000001</v>
      </c>
      <c r="Q2002" s="159">
        <v>70886891</v>
      </c>
      <c r="R2002" s="159">
        <v>106567101.3</v>
      </c>
      <c r="S2002" s="159">
        <v>32450083.010000002</v>
      </c>
      <c r="T2002" s="159">
        <v>4941356.0199999996</v>
      </c>
      <c r="U2002" s="159">
        <v>333650961.61000001</v>
      </c>
      <c r="V2002" s="159">
        <v>288376679.75</v>
      </c>
      <c r="W2002" s="159">
        <v>102483862.12</v>
      </c>
      <c r="X2002" s="159">
        <v>2059951</v>
      </c>
      <c r="Y2002" s="159">
        <v>45274281.859999999</v>
      </c>
      <c r="Z2002" s="159">
        <v>42960724.490000002</v>
      </c>
      <c r="AA2002" s="159">
        <v>20000000</v>
      </c>
      <c r="AB2002" s="159">
        <v>22960724.490000002</v>
      </c>
      <c r="AC2002" s="159">
        <v>6975000</v>
      </c>
      <c r="AD2002" s="159">
        <v>5000000</v>
      </c>
      <c r="AE2002" s="159">
        <v>105850000</v>
      </c>
      <c r="AF2002" s="159">
        <v>7953693.4500000002</v>
      </c>
      <c r="AG2002" s="159">
        <v>1876479.61</v>
      </c>
      <c r="AH2002" s="159">
        <v>2635716.14</v>
      </c>
      <c r="AI2002" s="159">
        <v>0</v>
      </c>
      <c r="AJ2002" s="159">
        <v>0</v>
      </c>
    </row>
    <row r="2003" spans="1:36">
      <c r="A2003" s="153">
        <v>28</v>
      </c>
      <c r="B2003" s="154">
        <v>5</v>
      </c>
      <c r="C2003" s="154">
        <v>2</v>
      </c>
      <c r="D2003" s="155">
        <v>2</v>
      </c>
      <c r="E2003" s="155" t="s">
        <v>556</v>
      </c>
      <c r="F2003" s="156" t="s">
        <v>5364</v>
      </c>
      <c r="G2003" s="156" t="s">
        <v>556</v>
      </c>
      <c r="H2003" s="156" t="s">
        <v>5365</v>
      </c>
      <c r="I2003" s="155">
        <v>2805022</v>
      </c>
      <c r="J2003" s="157" t="s">
        <v>941</v>
      </c>
      <c r="K2003" s="157"/>
      <c r="L2003" s="155">
        <v>2022</v>
      </c>
      <c r="M2003" s="158">
        <v>11890</v>
      </c>
      <c r="N2003" s="159">
        <v>75285922.319999993</v>
      </c>
      <c r="O2003" s="159">
        <v>64405240.869999997</v>
      </c>
      <c r="P2003" s="159">
        <v>33236619.300000001</v>
      </c>
      <c r="Q2003" s="159">
        <v>11684911</v>
      </c>
      <c r="R2003" s="159">
        <v>21551708.300000001</v>
      </c>
      <c r="S2003" s="159">
        <v>10880681.449999999</v>
      </c>
      <c r="T2003" s="159">
        <v>3078560.56</v>
      </c>
      <c r="U2003" s="159">
        <v>69049741.409999996</v>
      </c>
      <c r="V2003" s="159">
        <v>57854546.350000001</v>
      </c>
      <c r="W2003" s="159">
        <v>19399839.670000002</v>
      </c>
      <c r="X2003" s="159">
        <v>1052455.68</v>
      </c>
      <c r="Y2003" s="159">
        <v>11195195.060000001</v>
      </c>
      <c r="Z2003" s="159">
        <v>49274.29</v>
      </c>
      <c r="AA2003" s="159">
        <v>0</v>
      </c>
      <c r="AB2003" s="159">
        <v>49274.29</v>
      </c>
      <c r="AC2003" s="159">
        <v>1622630.12</v>
      </c>
      <c r="AD2003" s="159">
        <v>1622630.12</v>
      </c>
      <c r="AE2003" s="159">
        <v>30136764.710000001</v>
      </c>
      <c r="AF2003" s="159">
        <v>6550694.5199999996</v>
      </c>
      <c r="AG2003" s="159">
        <v>709987.71</v>
      </c>
      <c r="AH2003" s="159">
        <v>423735.85</v>
      </c>
      <c r="AI2003" s="159">
        <v>0</v>
      </c>
      <c r="AJ2003" s="159">
        <v>0</v>
      </c>
    </row>
    <row r="2004" spans="1:36">
      <c r="A2004" s="153">
        <v>28</v>
      </c>
      <c r="B2004" s="154">
        <v>5</v>
      </c>
      <c r="C2004" s="154">
        <v>3</v>
      </c>
      <c r="D2004" s="155">
        <v>2</v>
      </c>
      <c r="E2004" s="155" t="s">
        <v>556</v>
      </c>
      <c r="F2004" s="156" t="s">
        <v>5364</v>
      </c>
      <c r="G2004" s="156" t="s">
        <v>556</v>
      </c>
      <c r="H2004" s="156" t="s">
        <v>5366</v>
      </c>
      <c r="I2004" s="155">
        <v>2805032</v>
      </c>
      <c r="J2004" s="157" t="s">
        <v>940</v>
      </c>
      <c r="K2004" s="157"/>
      <c r="L2004" s="155">
        <v>2022</v>
      </c>
      <c r="M2004" s="158">
        <v>6653</v>
      </c>
      <c r="N2004" s="159">
        <v>42023353.340000004</v>
      </c>
      <c r="O2004" s="159">
        <v>34282610.960000001</v>
      </c>
      <c r="P2004" s="159">
        <v>25219160.689999998</v>
      </c>
      <c r="Q2004" s="159">
        <v>12326570</v>
      </c>
      <c r="R2004" s="159">
        <v>12892590.689999999</v>
      </c>
      <c r="S2004" s="159">
        <v>7740742.3799999999</v>
      </c>
      <c r="T2004" s="159">
        <v>917878.61</v>
      </c>
      <c r="U2004" s="159">
        <v>38101074.770000003</v>
      </c>
      <c r="V2004" s="159">
        <v>31048992.66</v>
      </c>
      <c r="W2004" s="159">
        <v>11007929.960000001</v>
      </c>
      <c r="X2004" s="159">
        <v>64384</v>
      </c>
      <c r="Y2004" s="159">
        <v>7052082.1100000003</v>
      </c>
      <c r="Z2004" s="159">
        <v>3750596.11</v>
      </c>
      <c r="AA2004" s="159">
        <v>462000</v>
      </c>
      <c r="AB2004" s="159">
        <v>3288596.11</v>
      </c>
      <c r="AC2004" s="159">
        <v>573294.12</v>
      </c>
      <c r="AD2004" s="159">
        <v>573294.12</v>
      </c>
      <c r="AE2004" s="159">
        <v>2898764.71</v>
      </c>
      <c r="AF2004" s="159">
        <v>3233618.3</v>
      </c>
      <c r="AG2004" s="159">
        <v>926714.86</v>
      </c>
      <c r="AH2004" s="159">
        <v>549637.69999999995</v>
      </c>
      <c r="AI2004" s="159">
        <v>0</v>
      </c>
      <c r="AJ2004" s="159">
        <v>0</v>
      </c>
    </row>
    <row r="2005" spans="1:36">
      <c r="A2005" s="153">
        <v>28</v>
      </c>
      <c r="B2005" s="154">
        <v>5</v>
      </c>
      <c r="C2005" s="154">
        <v>4</v>
      </c>
      <c r="D2005" s="155">
        <v>2</v>
      </c>
      <c r="E2005" s="155" t="s">
        <v>556</v>
      </c>
      <c r="F2005" s="156" t="s">
        <v>5364</v>
      </c>
      <c r="G2005" s="156" t="s">
        <v>556</v>
      </c>
      <c r="H2005" s="156" t="s">
        <v>5367</v>
      </c>
      <c r="I2005" s="155">
        <v>2805042</v>
      </c>
      <c r="J2005" s="157" t="s">
        <v>939</v>
      </c>
      <c r="K2005" s="157"/>
      <c r="L2005" s="155">
        <v>2022</v>
      </c>
      <c r="M2005" s="158">
        <v>7228</v>
      </c>
      <c r="N2005" s="159">
        <v>43204502.630000003</v>
      </c>
      <c r="O2005" s="159">
        <v>36750132.25</v>
      </c>
      <c r="P2005" s="159">
        <v>25600986.48</v>
      </c>
      <c r="Q2005" s="159">
        <v>11458024</v>
      </c>
      <c r="R2005" s="159">
        <v>14142962.48</v>
      </c>
      <c r="S2005" s="159">
        <v>6454370.3799999999</v>
      </c>
      <c r="T2005" s="159">
        <v>524122.4</v>
      </c>
      <c r="U2005" s="159">
        <v>42459084.420000002</v>
      </c>
      <c r="V2005" s="159">
        <v>34175121.909999996</v>
      </c>
      <c r="W2005" s="159">
        <v>12132774.869999999</v>
      </c>
      <c r="X2005" s="159">
        <v>37633.54</v>
      </c>
      <c r="Y2005" s="159">
        <v>8283962.5099999998</v>
      </c>
      <c r="Z2005" s="159">
        <v>2405757.65</v>
      </c>
      <c r="AA2005" s="159">
        <v>0</v>
      </c>
      <c r="AB2005" s="159">
        <v>2405757.65</v>
      </c>
      <c r="AC2005" s="159">
        <v>850000</v>
      </c>
      <c r="AD2005" s="159">
        <v>850000</v>
      </c>
      <c r="AE2005" s="159">
        <v>1897937.34</v>
      </c>
      <c r="AF2005" s="159">
        <v>2575010.34</v>
      </c>
      <c r="AG2005" s="159">
        <v>152701</v>
      </c>
      <c r="AH2005" s="159">
        <v>152701</v>
      </c>
      <c r="AI2005" s="159">
        <v>0</v>
      </c>
      <c r="AJ2005" s="159">
        <v>0</v>
      </c>
    </row>
    <row r="2006" spans="1:36">
      <c r="A2006" s="153">
        <v>28</v>
      </c>
      <c r="B2006" s="154">
        <v>5</v>
      </c>
      <c r="C2006" s="154">
        <v>5</v>
      </c>
      <c r="D2006" s="155">
        <v>2</v>
      </c>
      <c r="E2006" s="155" t="s">
        <v>556</v>
      </c>
      <c r="F2006" s="156" t="s">
        <v>5364</v>
      </c>
      <c r="G2006" s="156" t="s">
        <v>556</v>
      </c>
      <c r="H2006" s="156" t="s">
        <v>5368</v>
      </c>
      <c r="I2006" s="155">
        <v>2805052</v>
      </c>
      <c r="J2006" s="157" t="s">
        <v>938</v>
      </c>
      <c r="K2006" s="157"/>
      <c r="L2006" s="155">
        <v>2022</v>
      </c>
      <c r="M2006" s="158">
        <v>3717</v>
      </c>
      <c r="N2006" s="159">
        <v>22040426.199999999</v>
      </c>
      <c r="O2006" s="159">
        <v>19250666.920000002</v>
      </c>
      <c r="P2006" s="159">
        <v>12972973.469999999</v>
      </c>
      <c r="Q2006" s="159">
        <v>5896203</v>
      </c>
      <c r="R2006" s="159">
        <v>7076770.4699999997</v>
      </c>
      <c r="S2006" s="159">
        <v>2789759.28</v>
      </c>
      <c r="T2006" s="159">
        <v>68414.39</v>
      </c>
      <c r="U2006" s="159">
        <v>20180649.309999999</v>
      </c>
      <c r="V2006" s="159">
        <v>17051369.420000002</v>
      </c>
      <c r="W2006" s="159">
        <v>5654707.3799999999</v>
      </c>
      <c r="X2006" s="159">
        <v>60589.51</v>
      </c>
      <c r="Y2006" s="159">
        <v>3129279.89</v>
      </c>
      <c r="Z2006" s="159">
        <v>3431839.39</v>
      </c>
      <c r="AA2006" s="159">
        <v>0</v>
      </c>
      <c r="AB2006" s="159">
        <v>3431839.39</v>
      </c>
      <c r="AC2006" s="159">
        <v>0</v>
      </c>
      <c r="AD2006" s="159">
        <v>0</v>
      </c>
      <c r="AE2006" s="159">
        <v>2525470.56</v>
      </c>
      <c r="AF2006" s="159">
        <v>2199297.5</v>
      </c>
      <c r="AG2006" s="159">
        <v>582953.49</v>
      </c>
      <c r="AH2006" s="159">
        <v>608764.24</v>
      </c>
      <c r="AI2006" s="159">
        <v>0</v>
      </c>
      <c r="AJ2006" s="159">
        <v>0</v>
      </c>
    </row>
    <row r="2007" spans="1:36">
      <c r="A2007" s="153">
        <v>28</v>
      </c>
      <c r="B2007" s="154">
        <v>6</v>
      </c>
      <c r="C2007" s="154">
        <v>1</v>
      </c>
      <c r="D2007" s="155">
        <v>1</v>
      </c>
      <c r="E2007" s="155" t="s">
        <v>556</v>
      </c>
      <c r="F2007" s="156" t="s">
        <v>5369</v>
      </c>
      <c r="G2007" s="156" t="s">
        <v>556</v>
      </c>
      <c r="H2007" s="156" t="s">
        <v>5370</v>
      </c>
      <c r="I2007" s="155">
        <v>2806011</v>
      </c>
      <c r="J2007" s="157" t="s">
        <v>937</v>
      </c>
      <c r="K2007" s="157"/>
      <c r="L2007" s="155">
        <v>2022</v>
      </c>
      <c r="M2007" s="158">
        <v>29236</v>
      </c>
      <c r="N2007" s="159">
        <v>160251399.41</v>
      </c>
      <c r="O2007" s="159">
        <v>131024582.22</v>
      </c>
      <c r="P2007" s="159">
        <v>76572045.939999998</v>
      </c>
      <c r="Q2007" s="159">
        <v>29916168</v>
      </c>
      <c r="R2007" s="159">
        <v>46655877.939999998</v>
      </c>
      <c r="S2007" s="159">
        <v>29226817.190000001</v>
      </c>
      <c r="T2007" s="159">
        <v>9882578.9399999995</v>
      </c>
      <c r="U2007" s="159">
        <v>148222106.31999999</v>
      </c>
      <c r="V2007" s="159">
        <v>126876793.54000001</v>
      </c>
      <c r="W2007" s="159">
        <v>47367302.100000001</v>
      </c>
      <c r="X2007" s="159">
        <v>726457.18</v>
      </c>
      <c r="Y2007" s="159">
        <v>21345312.780000001</v>
      </c>
      <c r="Z2007" s="159">
        <v>20961958</v>
      </c>
      <c r="AA2007" s="159">
        <v>9300000</v>
      </c>
      <c r="AB2007" s="159">
        <v>11661958</v>
      </c>
      <c r="AC2007" s="159">
        <v>6667080</v>
      </c>
      <c r="AD2007" s="159">
        <v>6667080</v>
      </c>
      <c r="AE2007" s="159">
        <v>49204164.350000001</v>
      </c>
      <c r="AF2007" s="159">
        <v>4147788.68</v>
      </c>
      <c r="AG2007" s="159">
        <v>1047743.55</v>
      </c>
      <c r="AH2007" s="159">
        <v>876715.09</v>
      </c>
      <c r="AI2007" s="159">
        <v>0</v>
      </c>
      <c r="AJ2007" s="159">
        <v>19833.73</v>
      </c>
    </row>
    <row r="2008" spans="1:36">
      <c r="A2008" s="153">
        <v>28</v>
      </c>
      <c r="B2008" s="154">
        <v>6</v>
      </c>
      <c r="C2008" s="154">
        <v>4</v>
      </c>
      <c r="D2008" s="155">
        <v>2</v>
      </c>
      <c r="E2008" s="155" t="s">
        <v>556</v>
      </c>
      <c r="F2008" s="156" t="s">
        <v>5371</v>
      </c>
      <c r="G2008" s="156" t="s">
        <v>556</v>
      </c>
      <c r="H2008" s="156" t="s">
        <v>5372</v>
      </c>
      <c r="I2008" s="155">
        <v>2806042</v>
      </c>
      <c r="J2008" s="157" t="s">
        <v>937</v>
      </c>
      <c r="K2008" s="157"/>
      <c r="L2008" s="155">
        <v>2022</v>
      </c>
      <c r="M2008" s="158">
        <v>8551</v>
      </c>
      <c r="N2008" s="159">
        <v>56651304.670000002</v>
      </c>
      <c r="O2008" s="159">
        <v>47552776.909999996</v>
      </c>
      <c r="P2008" s="159">
        <v>23575652.93</v>
      </c>
      <c r="Q2008" s="159">
        <v>8847319</v>
      </c>
      <c r="R2008" s="159">
        <v>14728333.93</v>
      </c>
      <c r="S2008" s="159">
        <v>9098527.7599999998</v>
      </c>
      <c r="T2008" s="159">
        <v>2445379.17</v>
      </c>
      <c r="U2008" s="159">
        <v>51836784.869999997</v>
      </c>
      <c r="V2008" s="159">
        <v>40568246.439999998</v>
      </c>
      <c r="W2008" s="159">
        <v>12202852.65</v>
      </c>
      <c r="X2008" s="159">
        <v>191295.84</v>
      </c>
      <c r="Y2008" s="159">
        <v>11268538.43</v>
      </c>
      <c r="Z2008" s="159">
        <v>6114636.7999999998</v>
      </c>
      <c r="AA2008" s="159">
        <v>2300000</v>
      </c>
      <c r="AB2008" s="159">
        <v>3814636.8</v>
      </c>
      <c r="AC2008" s="159">
        <v>2353328</v>
      </c>
      <c r="AD2008" s="159">
        <v>2353328</v>
      </c>
      <c r="AE2008" s="159">
        <v>8409858.4900000002</v>
      </c>
      <c r="AF2008" s="159">
        <v>6984530.4699999997</v>
      </c>
      <c r="AG2008" s="159">
        <v>319789.46999999997</v>
      </c>
      <c r="AH2008" s="159">
        <v>799537.66</v>
      </c>
      <c r="AI2008" s="159">
        <v>0</v>
      </c>
      <c r="AJ2008" s="159">
        <v>5442.75</v>
      </c>
    </row>
    <row r="2009" spans="1:36">
      <c r="A2009" s="153">
        <v>28</v>
      </c>
      <c r="B2009" s="154">
        <v>6</v>
      </c>
      <c r="C2009" s="154">
        <v>5</v>
      </c>
      <c r="D2009" s="155">
        <v>2</v>
      </c>
      <c r="E2009" s="155" t="s">
        <v>556</v>
      </c>
      <c r="F2009" s="156" t="s">
        <v>5371</v>
      </c>
      <c r="G2009" s="156" t="s">
        <v>556</v>
      </c>
      <c r="H2009" s="156" t="s">
        <v>5373</v>
      </c>
      <c r="I2009" s="155">
        <v>2806052</v>
      </c>
      <c r="J2009" s="157" t="s">
        <v>936</v>
      </c>
      <c r="K2009" s="157"/>
      <c r="L2009" s="155">
        <v>2022</v>
      </c>
      <c r="M2009" s="158">
        <v>3122</v>
      </c>
      <c r="N2009" s="159">
        <v>17930764.77</v>
      </c>
      <c r="O2009" s="159">
        <v>16653996.550000001</v>
      </c>
      <c r="P2009" s="159">
        <v>10432394.280000001</v>
      </c>
      <c r="Q2009" s="159">
        <v>4234780</v>
      </c>
      <c r="R2009" s="159">
        <v>6197614.2800000003</v>
      </c>
      <c r="S2009" s="159">
        <v>1276768.22</v>
      </c>
      <c r="T2009" s="159">
        <v>21416.94</v>
      </c>
      <c r="U2009" s="159">
        <v>17201999.260000002</v>
      </c>
      <c r="V2009" s="159">
        <v>15401802.74</v>
      </c>
      <c r="W2009" s="159">
        <v>5106732.47</v>
      </c>
      <c r="X2009" s="159">
        <v>68047.820000000007</v>
      </c>
      <c r="Y2009" s="159">
        <v>1800196.52</v>
      </c>
      <c r="Z2009" s="159">
        <v>4041993.5</v>
      </c>
      <c r="AA2009" s="159">
        <v>0</v>
      </c>
      <c r="AB2009" s="159">
        <v>4041993.5</v>
      </c>
      <c r="AC2009" s="159">
        <v>806500</v>
      </c>
      <c r="AD2009" s="159">
        <v>806500</v>
      </c>
      <c r="AE2009" s="159">
        <v>3780500</v>
      </c>
      <c r="AF2009" s="159">
        <v>1252193.81</v>
      </c>
      <c r="AG2009" s="159">
        <v>90000</v>
      </c>
      <c r="AH2009" s="159">
        <v>90000</v>
      </c>
      <c r="AI2009" s="159">
        <v>0</v>
      </c>
      <c r="AJ2009" s="159">
        <v>0</v>
      </c>
    </row>
    <row r="2010" spans="1:36">
      <c r="A2010" s="153">
        <v>28</v>
      </c>
      <c r="B2010" s="154">
        <v>6</v>
      </c>
      <c r="C2010" s="154">
        <v>6</v>
      </c>
      <c r="D2010" s="155">
        <v>2</v>
      </c>
      <c r="E2010" s="155" t="s">
        <v>556</v>
      </c>
      <c r="F2010" s="156" t="s">
        <v>5371</v>
      </c>
      <c r="G2010" s="156" t="s">
        <v>556</v>
      </c>
      <c r="H2010" s="156" t="s">
        <v>5374</v>
      </c>
      <c r="I2010" s="155">
        <v>2806062</v>
      </c>
      <c r="J2010" s="157" t="s">
        <v>935</v>
      </c>
      <c r="K2010" s="157"/>
      <c r="L2010" s="155">
        <v>2022</v>
      </c>
      <c r="M2010" s="158">
        <v>3709</v>
      </c>
      <c r="N2010" s="159">
        <v>21640460.010000002</v>
      </c>
      <c r="O2010" s="159">
        <v>19602573.879999999</v>
      </c>
      <c r="P2010" s="159">
        <v>13893497.66</v>
      </c>
      <c r="Q2010" s="159">
        <v>6013018</v>
      </c>
      <c r="R2010" s="159">
        <v>7880479.6600000001</v>
      </c>
      <c r="S2010" s="159">
        <v>2037886.13</v>
      </c>
      <c r="T2010" s="159">
        <v>1429050</v>
      </c>
      <c r="U2010" s="159">
        <v>21122957.73</v>
      </c>
      <c r="V2010" s="159">
        <v>19596143.890000001</v>
      </c>
      <c r="W2010" s="159">
        <v>6698226.5300000003</v>
      </c>
      <c r="X2010" s="159">
        <v>203581.22</v>
      </c>
      <c r="Y2010" s="159">
        <v>1526813.84</v>
      </c>
      <c r="Z2010" s="159">
        <v>1222918.3999999999</v>
      </c>
      <c r="AA2010" s="159">
        <v>1222918.3999999999</v>
      </c>
      <c r="AB2010" s="159">
        <v>0</v>
      </c>
      <c r="AC2010" s="159">
        <v>1222918.3999999999</v>
      </c>
      <c r="AD2010" s="159">
        <v>1222918.3999999999</v>
      </c>
      <c r="AE2010" s="159">
        <v>8085842.5</v>
      </c>
      <c r="AF2010" s="159">
        <v>6429.99</v>
      </c>
      <c r="AG2010" s="159">
        <v>853087.79</v>
      </c>
      <c r="AH2010" s="159">
        <v>1183304.49</v>
      </c>
      <c r="AI2010" s="159">
        <v>0</v>
      </c>
      <c r="AJ2010" s="159">
        <v>0</v>
      </c>
    </row>
    <row r="2011" spans="1:36">
      <c r="A2011" s="153">
        <v>28</v>
      </c>
      <c r="B2011" s="154">
        <v>6</v>
      </c>
      <c r="C2011" s="154">
        <v>8</v>
      </c>
      <c r="D2011" s="155">
        <v>3</v>
      </c>
      <c r="E2011" s="155" t="s">
        <v>556</v>
      </c>
      <c r="F2011" s="156" t="s">
        <v>5375</v>
      </c>
      <c r="G2011" s="156" t="s">
        <v>556</v>
      </c>
      <c r="H2011" s="156" t="s">
        <v>5376</v>
      </c>
      <c r="I2011" s="155">
        <v>2806083</v>
      </c>
      <c r="J2011" s="157" t="s">
        <v>934</v>
      </c>
      <c r="K2011" s="157"/>
      <c r="L2011" s="155">
        <v>2022</v>
      </c>
      <c r="M2011" s="158">
        <v>5645</v>
      </c>
      <c r="N2011" s="159">
        <v>38358774.420000002</v>
      </c>
      <c r="O2011" s="159">
        <v>30452673.149999999</v>
      </c>
      <c r="P2011" s="159">
        <v>20825732.619999997</v>
      </c>
      <c r="Q2011" s="159">
        <v>8729908</v>
      </c>
      <c r="R2011" s="159">
        <v>12095824.619999999</v>
      </c>
      <c r="S2011" s="159">
        <v>7906101.2699999996</v>
      </c>
      <c r="T2011" s="159">
        <v>616010.9</v>
      </c>
      <c r="U2011" s="159">
        <v>34297668.520000003</v>
      </c>
      <c r="V2011" s="159">
        <v>27253806.07</v>
      </c>
      <c r="W2011" s="159">
        <v>7916245.5099999998</v>
      </c>
      <c r="X2011" s="159">
        <v>76368.78</v>
      </c>
      <c r="Y2011" s="159">
        <v>7043862.4500000002</v>
      </c>
      <c r="Z2011" s="159">
        <v>1819956.53</v>
      </c>
      <c r="AA2011" s="159">
        <v>0</v>
      </c>
      <c r="AB2011" s="159">
        <v>1819956.53</v>
      </c>
      <c r="AC2011" s="159">
        <v>1026397.05</v>
      </c>
      <c r="AD2011" s="159">
        <v>1026397.05</v>
      </c>
      <c r="AE2011" s="159">
        <v>6158477.9000000004</v>
      </c>
      <c r="AF2011" s="159">
        <v>3198867.08</v>
      </c>
      <c r="AG2011" s="159">
        <v>973594.43</v>
      </c>
      <c r="AH2011" s="159">
        <v>950386.07</v>
      </c>
      <c r="AI2011" s="159">
        <v>0</v>
      </c>
      <c r="AJ2011" s="159">
        <v>0</v>
      </c>
    </row>
    <row r="2012" spans="1:36">
      <c r="A2012" s="153">
        <v>28</v>
      </c>
      <c r="B2012" s="154">
        <v>6</v>
      </c>
      <c r="C2012" s="154">
        <v>10</v>
      </c>
      <c r="D2012" s="155">
        <v>2</v>
      </c>
      <c r="E2012" s="155" t="s">
        <v>556</v>
      </c>
      <c r="F2012" s="156" t="s">
        <v>5371</v>
      </c>
      <c r="G2012" s="156" t="s">
        <v>556</v>
      </c>
      <c r="H2012" s="156" t="s">
        <v>5377</v>
      </c>
      <c r="I2012" s="155">
        <v>2806102</v>
      </c>
      <c r="J2012" s="157" t="s">
        <v>933</v>
      </c>
      <c r="K2012" s="157"/>
      <c r="L2012" s="155">
        <v>2022</v>
      </c>
      <c r="M2012" s="158">
        <v>6202</v>
      </c>
      <c r="N2012" s="159">
        <v>32957202.77</v>
      </c>
      <c r="O2012" s="159">
        <v>31324460.940000001</v>
      </c>
      <c r="P2012" s="159">
        <v>23940534.719999999</v>
      </c>
      <c r="Q2012" s="159">
        <v>11403174</v>
      </c>
      <c r="R2012" s="159">
        <v>12537360.720000001</v>
      </c>
      <c r="S2012" s="159">
        <v>1632741.83</v>
      </c>
      <c r="T2012" s="159">
        <v>85143</v>
      </c>
      <c r="U2012" s="159">
        <v>35056198.259999998</v>
      </c>
      <c r="V2012" s="159">
        <v>29978554.620000001</v>
      </c>
      <c r="W2012" s="159">
        <v>9242180.1600000001</v>
      </c>
      <c r="X2012" s="159">
        <v>295579.28999999998</v>
      </c>
      <c r="Y2012" s="159">
        <v>5077643.6399999997</v>
      </c>
      <c r="Z2012" s="159">
        <v>4421448.6399999997</v>
      </c>
      <c r="AA2012" s="159">
        <v>3370000</v>
      </c>
      <c r="AB2012" s="159">
        <v>1051448.6399999997</v>
      </c>
      <c r="AC2012" s="159">
        <v>1358516.15</v>
      </c>
      <c r="AD2012" s="159">
        <v>1358516.15</v>
      </c>
      <c r="AE2012" s="159">
        <v>16737101.869999999</v>
      </c>
      <c r="AF2012" s="159">
        <v>1345906.32</v>
      </c>
      <c r="AG2012" s="159">
        <v>1302583.6399999999</v>
      </c>
      <c r="AH2012" s="159">
        <v>1299605.93</v>
      </c>
      <c r="AI2012" s="159">
        <v>0</v>
      </c>
      <c r="AJ2012" s="159">
        <v>0</v>
      </c>
    </row>
    <row r="2013" spans="1:36">
      <c r="A2013" s="153">
        <v>28</v>
      </c>
      <c r="B2013" s="154">
        <v>7</v>
      </c>
      <c r="C2013" s="154">
        <v>1</v>
      </c>
      <c r="D2013" s="155">
        <v>1</v>
      </c>
      <c r="E2013" s="155" t="s">
        <v>556</v>
      </c>
      <c r="F2013" s="156" t="s">
        <v>5378</v>
      </c>
      <c r="G2013" s="156" t="s">
        <v>556</v>
      </c>
      <c r="H2013" s="156" t="s">
        <v>5379</v>
      </c>
      <c r="I2013" s="155">
        <v>2807011</v>
      </c>
      <c r="J2013" s="157" t="s">
        <v>932</v>
      </c>
      <c r="K2013" s="157"/>
      <c r="L2013" s="155">
        <v>2022</v>
      </c>
      <c r="M2013" s="158">
        <v>33315</v>
      </c>
      <c r="N2013" s="159">
        <v>189385138.72999999</v>
      </c>
      <c r="O2013" s="159">
        <v>159581945.43000001</v>
      </c>
      <c r="P2013" s="159">
        <v>89361207.700000003</v>
      </c>
      <c r="Q2013" s="159">
        <v>29446294</v>
      </c>
      <c r="R2013" s="159">
        <v>59914913.700000003</v>
      </c>
      <c r="S2013" s="159">
        <v>29803193.300000001</v>
      </c>
      <c r="T2013" s="159">
        <v>10131223.699999999</v>
      </c>
      <c r="U2013" s="159">
        <v>191192707.97999999</v>
      </c>
      <c r="V2013" s="159">
        <v>155622381.61000001</v>
      </c>
      <c r="W2013" s="159">
        <v>56475024.859999999</v>
      </c>
      <c r="X2013" s="159">
        <v>686599.35</v>
      </c>
      <c r="Y2013" s="159">
        <v>35570326.369999997</v>
      </c>
      <c r="Z2013" s="159">
        <v>130374420.37</v>
      </c>
      <c r="AA2013" s="159">
        <v>11200000</v>
      </c>
      <c r="AB2013" s="159">
        <v>119174420.37</v>
      </c>
      <c r="AC2013" s="159">
        <v>125432000</v>
      </c>
      <c r="AD2013" s="159">
        <v>8135000</v>
      </c>
      <c r="AE2013" s="159">
        <v>43404768</v>
      </c>
      <c r="AF2013" s="159">
        <v>3959563.82</v>
      </c>
      <c r="AG2013" s="159">
        <v>1488270.22</v>
      </c>
      <c r="AH2013" s="159">
        <v>1059653.69</v>
      </c>
      <c r="AI2013" s="159">
        <v>0</v>
      </c>
      <c r="AJ2013" s="159">
        <v>0</v>
      </c>
    </row>
    <row r="2014" spans="1:36">
      <c r="A2014" s="153">
        <v>28</v>
      </c>
      <c r="B2014" s="154">
        <v>7</v>
      </c>
      <c r="C2014" s="154">
        <v>2</v>
      </c>
      <c r="D2014" s="155">
        <v>1</v>
      </c>
      <c r="E2014" s="155" t="s">
        <v>556</v>
      </c>
      <c r="F2014" s="156" t="s">
        <v>5378</v>
      </c>
      <c r="G2014" s="156" t="s">
        <v>556</v>
      </c>
      <c r="H2014" s="156" t="s">
        <v>5380</v>
      </c>
      <c r="I2014" s="155">
        <v>2807021</v>
      </c>
      <c r="J2014" s="157" t="s">
        <v>930</v>
      </c>
      <c r="K2014" s="157"/>
      <c r="L2014" s="155">
        <v>2022</v>
      </c>
      <c r="M2014" s="158">
        <v>10390</v>
      </c>
      <c r="N2014" s="159">
        <v>66987886.18</v>
      </c>
      <c r="O2014" s="159">
        <v>54130682.710000001</v>
      </c>
      <c r="P2014" s="159">
        <v>28708498.27</v>
      </c>
      <c r="Q2014" s="159">
        <v>7365681</v>
      </c>
      <c r="R2014" s="159">
        <v>21342817.27</v>
      </c>
      <c r="S2014" s="159">
        <v>12857203.470000001</v>
      </c>
      <c r="T2014" s="159">
        <v>1279485.17</v>
      </c>
      <c r="U2014" s="159">
        <v>65808736.850000001</v>
      </c>
      <c r="V2014" s="159">
        <v>50621445.270000003</v>
      </c>
      <c r="W2014" s="159">
        <v>16422557.439999999</v>
      </c>
      <c r="X2014" s="159">
        <v>289314.59999999998</v>
      </c>
      <c r="Y2014" s="159">
        <v>15187291.58</v>
      </c>
      <c r="Z2014" s="159">
        <v>9629909.4499999993</v>
      </c>
      <c r="AA2014" s="159">
        <v>4300000</v>
      </c>
      <c r="AB2014" s="159">
        <v>5329909.4499999993</v>
      </c>
      <c r="AC2014" s="159">
        <v>2432500</v>
      </c>
      <c r="AD2014" s="159">
        <v>2432500</v>
      </c>
      <c r="AE2014" s="159">
        <v>19380000</v>
      </c>
      <c r="AF2014" s="159">
        <v>3509237.44</v>
      </c>
      <c r="AG2014" s="159">
        <v>388091.25</v>
      </c>
      <c r="AH2014" s="159">
        <v>434779.25</v>
      </c>
      <c r="AI2014" s="159">
        <v>0</v>
      </c>
      <c r="AJ2014" s="159">
        <v>0</v>
      </c>
    </row>
    <row r="2015" spans="1:36">
      <c r="A2015" s="153">
        <v>28</v>
      </c>
      <c r="B2015" s="154">
        <v>7</v>
      </c>
      <c r="C2015" s="154">
        <v>3</v>
      </c>
      <c r="D2015" s="155">
        <v>2</v>
      </c>
      <c r="E2015" s="155" t="s">
        <v>556</v>
      </c>
      <c r="F2015" s="156" t="s">
        <v>5381</v>
      </c>
      <c r="G2015" s="156" t="s">
        <v>556</v>
      </c>
      <c r="H2015" s="156" t="s">
        <v>5382</v>
      </c>
      <c r="I2015" s="155">
        <v>2807032</v>
      </c>
      <c r="J2015" s="157" t="s">
        <v>932</v>
      </c>
      <c r="K2015" s="157"/>
      <c r="L2015" s="155">
        <v>2022</v>
      </c>
      <c r="M2015" s="158">
        <v>12997</v>
      </c>
      <c r="N2015" s="159">
        <v>73368624.030000001</v>
      </c>
      <c r="O2015" s="159">
        <v>66163715.219999999</v>
      </c>
      <c r="P2015" s="159">
        <v>43127824.260000005</v>
      </c>
      <c r="Q2015" s="159">
        <v>15728662</v>
      </c>
      <c r="R2015" s="159">
        <v>27399162.260000002</v>
      </c>
      <c r="S2015" s="159">
        <v>7204908.8099999996</v>
      </c>
      <c r="T2015" s="159">
        <v>163825</v>
      </c>
      <c r="U2015" s="159">
        <v>67204052.370000005</v>
      </c>
      <c r="V2015" s="159">
        <v>58970369.82</v>
      </c>
      <c r="W2015" s="159">
        <v>18664067.370000001</v>
      </c>
      <c r="X2015" s="159">
        <v>310220.44</v>
      </c>
      <c r="Y2015" s="159">
        <v>8233682.5499999998</v>
      </c>
      <c r="Z2015" s="159">
        <v>2897335.11</v>
      </c>
      <c r="AA2015" s="159">
        <v>0</v>
      </c>
      <c r="AB2015" s="159">
        <v>2897335.11</v>
      </c>
      <c r="AC2015" s="159">
        <v>3321899</v>
      </c>
      <c r="AD2015" s="159">
        <v>2876000</v>
      </c>
      <c r="AE2015" s="159">
        <v>16817480</v>
      </c>
      <c r="AF2015" s="159">
        <v>7193345.4000000004</v>
      </c>
      <c r="AG2015" s="159">
        <v>346286.45</v>
      </c>
      <c r="AH2015" s="159">
        <v>568171.93000000005</v>
      </c>
      <c r="AI2015" s="159">
        <v>0</v>
      </c>
      <c r="AJ2015" s="159">
        <v>0</v>
      </c>
    </row>
    <row r="2016" spans="1:36">
      <c r="A2016" s="153">
        <v>28</v>
      </c>
      <c r="B2016" s="154">
        <v>7</v>
      </c>
      <c r="C2016" s="154">
        <v>4</v>
      </c>
      <c r="D2016" s="155">
        <v>3</v>
      </c>
      <c r="E2016" s="155" t="s">
        <v>556</v>
      </c>
      <c r="F2016" s="156" t="s">
        <v>5383</v>
      </c>
      <c r="G2016" s="156" t="s">
        <v>556</v>
      </c>
      <c r="H2016" s="156" t="s">
        <v>5384</v>
      </c>
      <c r="I2016" s="155">
        <v>2807043</v>
      </c>
      <c r="J2016" s="157" t="s">
        <v>931</v>
      </c>
      <c r="K2016" s="157"/>
      <c r="L2016" s="155">
        <v>2022</v>
      </c>
      <c r="M2016" s="158">
        <v>5978</v>
      </c>
      <c r="N2016" s="159">
        <v>35113628.600000001</v>
      </c>
      <c r="O2016" s="159">
        <v>33478024.949999999</v>
      </c>
      <c r="P2016" s="159">
        <v>21880053.949999999</v>
      </c>
      <c r="Q2016" s="159">
        <v>8066121</v>
      </c>
      <c r="R2016" s="159">
        <v>13813932.949999999</v>
      </c>
      <c r="S2016" s="159">
        <v>1635603.65</v>
      </c>
      <c r="T2016" s="159">
        <v>165020.01999999999</v>
      </c>
      <c r="U2016" s="159">
        <v>35537272.439999998</v>
      </c>
      <c r="V2016" s="159">
        <v>31823494.210000001</v>
      </c>
      <c r="W2016" s="159">
        <v>10539440.24</v>
      </c>
      <c r="X2016" s="159">
        <v>280765.48</v>
      </c>
      <c r="Y2016" s="159">
        <v>3713778.23</v>
      </c>
      <c r="Z2016" s="159">
        <v>2662437.09</v>
      </c>
      <c r="AA2016" s="159">
        <v>2438341.2200000002</v>
      </c>
      <c r="AB2016" s="159">
        <v>224095.86999999965</v>
      </c>
      <c r="AC2016" s="159">
        <v>826840</v>
      </c>
      <c r="AD2016" s="159">
        <v>826840</v>
      </c>
      <c r="AE2016" s="159">
        <v>11772713.550000001</v>
      </c>
      <c r="AF2016" s="159">
        <v>1654530.74</v>
      </c>
      <c r="AG2016" s="159">
        <v>1005434.38</v>
      </c>
      <c r="AH2016" s="159">
        <v>879833.39</v>
      </c>
      <c r="AI2016" s="159">
        <v>0</v>
      </c>
      <c r="AJ2016" s="159">
        <v>0</v>
      </c>
    </row>
    <row r="2017" spans="1:36">
      <c r="A2017" s="153">
        <v>28</v>
      </c>
      <c r="B2017" s="154">
        <v>7</v>
      </c>
      <c r="C2017" s="154">
        <v>5</v>
      </c>
      <c r="D2017" s="155">
        <v>2</v>
      </c>
      <c r="E2017" s="155" t="s">
        <v>556</v>
      </c>
      <c r="F2017" s="156" t="s">
        <v>5381</v>
      </c>
      <c r="G2017" s="156" t="s">
        <v>556</v>
      </c>
      <c r="H2017" s="156" t="s">
        <v>5385</v>
      </c>
      <c r="I2017" s="155">
        <v>2807052</v>
      </c>
      <c r="J2017" s="157" t="s">
        <v>930</v>
      </c>
      <c r="K2017" s="157"/>
      <c r="L2017" s="155">
        <v>2022</v>
      </c>
      <c r="M2017" s="158">
        <v>10709</v>
      </c>
      <c r="N2017" s="159">
        <v>60393458.079999998</v>
      </c>
      <c r="O2017" s="159">
        <v>56779100.020000003</v>
      </c>
      <c r="P2017" s="159">
        <v>42731001.120000005</v>
      </c>
      <c r="Q2017" s="159">
        <v>19690057</v>
      </c>
      <c r="R2017" s="159">
        <v>23040944.120000001</v>
      </c>
      <c r="S2017" s="159">
        <v>3614358.06</v>
      </c>
      <c r="T2017" s="159">
        <v>260335.28</v>
      </c>
      <c r="U2017" s="159">
        <v>60557271.520000003</v>
      </c>
      <c r="V2017" s="159">
        <v>51833208.240000002</v>
      </c>
      <c r="W2017" s="159">
        <v>17482940.66</v>
      </c>
      <c r="X2017" s="159">
        <v>79915.97</v>
      </c>
      <c r="Y2017" s="159">
        <v>8724063.2799999993</v>
      </c>
      <c r="Z2017" s="159">
        <v>4732211.7</v>
      </c>
      <c r="AA2017" s="159">
        <v>0</v>
      </c>
      <c r="AB2017" s="159">
        <v>4732211.7</v>
      </c>
      <c r="AC2017" s="159">
        <v>1000000</v>
      </c>
      <c r="AD2017" s="159">
        <v>1000000</v>
      </c>
      <c r="AE2017" s="159">
        <v>5000000</v>
      </c>
      <c r="AF2017" s="159">
        <v>4945891.78</v>
      </c>
      <c r="AG2017" s="159">
        <v>489591.57</v>
      </c>
      <c r="AH2017" s="159">
        <v>498393.48</v>
      </c>
      <c r="AI2017" s="159">
        <v>0</v>
      </c>
      <c r="AJ2017" s="159">
        <v>0</v>
      </c>
    </row>
    <row r="2018" spans="1:36">
      <c r="A2018" s="153">
        <v>28</v>
      </c>
      <c r="B2018" s="154">
        <v>7</v>
      </c>
      <c r="C2018" s="154">
        <v>6</v>
      </c>
      <c r="D2018" s="155">
        <v>3</v>
      </c>
      <c r="E2018" s="155" t="s">
        <v>556</v>
      </c>
      <c r="F2018" s="156" t="s">
        <v>5383</v>
      </c>
      <c r="G2018" s="156" t="s">
        <v>556</v>
      </c>
      <c r="H2018" s="156" t="s">
        <v>5386</v>
      </c>
      <c r="I2018" s="155">
        <v>2807063</v>
      </c>
      <c r="J2018" s="157" t="s">
        <v>929</v>
      </c>
      <c r="K2018" s="157"/>
      <c r="L2018" s="155">
        <v>2022</v>
      </c>
      <c r="M2018" s="158">
        <v>12687</v>
      </c>
      <c r="N2018" s="159">
        <v>77589920.349999994</v>
      </c>
      <c r="O2018" s="159">
        <v>73393747.900000006</v>
      </c>
      <c r="P2018" s="159">
        <v>47992698.719999999</v>
      </c>
      <c r="Q2018" s="159">
        <v>18538857</v>
      </c>
      <c r="R2018" s="159">
        <v>29453841.719999999</v>
      </c>
      <c r="S2018" s="159">
        <v>4196172.45</v>
      </c>
      <c r="T2018" s="159">
        <v>733836.49</v>
      </c>
      <c r="U2018" s="159">
        <v>73461018.090000004</v>
      </c>
      <c r="V2018" s="159">
        <v>65141065.210000001</v>
      </c>
      <c r="W2018" s="159">
        <v>17046260.460000001</v>
      </c>
      <c r="X2018" s="159">
        <v>402463.21</v>
      </c>
      <c r="Y2018" s="159">
        <v>8319952.8799999999</v>
      </c>
      <c r="Z2018" s="159">
        <v>4843412.67</v>
      </c>
      <c r="AA2018" s="159">
        <v>500000</v>
      </c>
      <c r="AB2018" s="159">
        <v>4343412.67</v>
      </c>
      <c r="AC2018" s="159">
        <v>2982500</v>
      </c>
      <c r="AD2018" s="159">
        <v>2982500</v>
      </c>
      <c r="AE2018" s="159">
        <v>21303333.66</v>
      </c>
      <c r="AF2018" s="159">
        <v>8252682.6900000004</v>
      </c>
      <c r="AG2018" s="159">
        <v>404600.41</v>
      </c>
      <c r="AH2018" s="159">
        <v>403067.56</v>
      </c>
      <c r="AI2018" s="159">
        <v>0</v>
      </c>
      <c r="AJ2018" s="159">
        <v>1540</v>
      </c>
    </row>
    <row r="2019" spans="1:36">
      <c r="A2019" s="153">
        <v>28</v>
      </c>
      <c r="B2019" s="154">
        <v>7</v>
      </c>
      <c r="C2019" s="154">
        <v>7</v>
      </c>
      <c r="D2019" s="155">
        <v>3</v>
      </c>
      <c r="E2019" s="155" t="s">
        <v>556</v>
      </c>
      <c r="F2019" s="156" t="s">
        <v>5383</v>
      </c>
      <c r="G2019" s="156" t="s">
        <v>556</v>
      </c>
      <c r="H2019" s="156" t="s">
        <v>5387</v>
      </c>
      <c r="I2019" s="155">
        <v>2807073</v>
      </c>
      <c r="J2019" s="157" t="s">
        <v>928</v>
      </c>
      <c r="K2019" s="157"/>
      <c r="L2019" s="155">
        <v>2022</v>
      </c>
      <c r="M2019" s="158">
        <v>6750</v>
      </c>
      <c r="N2019" s="159">
        <v>37850821.170000002</v>
      </c>
      <c r="O2019" s="159">
        <v>32999561.289999999</v>
      </c>
      <c r="P2019" s="159">
        <v>21766135.240000002</v>
      </c>
      <c r="Q2019" s="159">
        <v>9465836</v>
      </c>
      <c r="R2019" s="159">
        <v>12300299.24</v>
      </c>
      <c r="S2019" s="159">
        <v>4851259.88</v>
      </c>
      <c r="T2019" s="159">
        <v>233952.27</v>
      </c>
      <c r="U2019" s="159">
        <v>34003773.710000001</v>
      </c>
      <c r="V2019" s="159">
        <v>29521497.469999999</v>
      </c>
      <c r="W2019" s="159">
        <v>11158517.66</v>
      </c>
      <c r="X2019" s="159">
        <v>335474.19</v>
      </c>
      <c r="Y2019" s="159">
        <v>4482276.24</v>
      </c>
      <c r="Z2019" s="159">
        <v>2573233.1</v>
      </c>
      <c r="AA2019" s="159">
        <v>0</v>
      </c>
      <c r="AB2019" s="159">
        <v>2573233.1</v>
      </c>
      <c r="AC2019" s="159">
        <v>812738.45</v>
      </c>
      <c r="AD2019" s="159">
        <v>812738.45</v>
      </c>
      <c r="AE2019" s="159">
        <v>17783903.719999999</v>
      </c>
      <c r="AF2019" s="159">
        <v>3478063.82</v>
      </c>
      <c r="AG2019" s="159">
        <v>272785.26</v>
      </c>
      <c r="AH2019" s="159">
        <v>312724.51</v>
      </c>
      <c r="AI2019" s="159">
        <v>0</v>
      </c>
      <c r="AJ2019" s="159">
        <v>0</v>
      </c>
    </row>
    <row r="2020" spans="1:36">
      <c r="A2020" s="153">
        <v>28</v>
      </c>
      <c r="B2020" s="154">
        <v>8</v>
      </c>
      <c r="C2020" s="154">
        <v>1</v>
      </c>
      <c r="D2020" s="155">
        <v>1</v>
      </c>
      <c r="E2020" s="155" t="s">
        <v>556</v>
      </c>
      <c r="F2020" s="156" t="s">
        <v>5388</v>
      </c>
      <c r="G2020" s="156" t="s">
        <v>556</v>
      </c>
      <c r="H2020" s="156" t="s">
        <v>5389</v>
      </c>
      <c r="I2020" s="155">
        <v>2808011</v>
      </c>
      <c r="J2020" s="157" t="s">
        <v>926</v>
      </c>
      <c r="K2020" s="157"/>
      <c r="L2020" s="155">
        <v>2022</v>
      </c>
      <c r="M2020" s="158">
        <v>26988</v>
      </c>
      <c r="N2020" s="159">
        <v>140532346.24000001</v>
      </c>
      <c r="O2020" s="159">
        <v>121655004.69</v>
      </c>
      <c r="P2020" s="159">
        <v>74795240.640000001</v>
      </c>
      <c r="Q2020" s="159">
        <v>28308311</v>
      </c>
      <c r="R2020" s="159">
        <v>46486929.640000001</v>
      </c>
      <c r="S2020" s="159">
        <v>18877341.550000001</v>
      </c>
      <c r="T2020" s="159">
        <v>782167.56</v>
      </c>
      <c r="U2020" s="159">
        <v>126070099.59999999</v>
      </c>
      <c r="V2020" s="159">
        <v>114474051.06999999</v>
      </c>
      <c r="W2020" s="159">
        <v>36403625.18</v>
      </c>
      <c r="X2020" s="159">
        <v>660438.66</v>
      </c>
      <c r="Y2020" s="159">
        <v>11596048.529999999</v>
      </c>
      <c r="Z2020" s="159">
        <v>8755512.7799999993</v>
      </c>
      <c r="AA2020" s="159">
        <v>2539268</v>
      </c>
      <c r="AB2020" s="159">
        <v>6216244.7799999993</v>
      </c>
      <c r="AC2020" s="159">
        <v>3859720</v>
      </c>
      <c r="AD2020" s="159">
        <v>3859720</v>
      </c>
      <c r="AE2020" s="159">
        <v>36422081</v>
      </c>
      <c r="AF2020" s="159">
        <v>7180953.6200000001</v>
      </c>
      <c r="AG2020" s="159">
        <v>1398236.23</v>
      </c>
      <c r="AH2020" s="159">
        <v>488051.01</v>
      </c>
      <c r="AI2020" s="159">
        <v>0</v>
      </c>
      <c r="AJ2020" s="159">
        <v>0</v>
      </c>
    </row>
    <row r="2021" spans="1:36">
      <c r="A2021" s="153">
        <v>28</v>
      </c>
      <c r="B2021" s="154">
        <v>8</v>
      </c>
      <c r="C2021" s="154">
        <v>2</v>
      </c>
      <c r="D2021" s="155">
        <v>2</v>
      </c>
      <c r="E2021" s="155" t="s">
        <v>556</v>
      </c>
      <c r="F2021" s="156" t="s">
        <v>5390</v>
      </c>
      <c r="G2021" s="156" t="s">
        <v>556</v>
      </c>
      <c r="H2021" s="156" t="s">
        <v>5391</v>
      </c>
      <c r="I2021" s="155">
        <v>2808022</v>
      </c>
      <c r="J2021" s="157" t="s">
        <v>927</v>
      </c>
      <c r="K2021" s="157"/>
      <c r="L2021" s="155">
        <v>2022</v>
      </c>
      <c r="M2021" s="158">
        <v>6069</v>
      </c>
      <c r="N2021" s="159">
        <v>37427262.539999999</v>
      </c>
      <c r="O2021" s="159">
        <v>35132335.350000001</v>
      </c>
      <c r="P2021" s="159">
        <v>25049296.759999998</v>
      </c>
      <c r="Q2021" s="159">
        <v>9757596</v>
      </c>
      <c r="R2021" s="159">
        <v>15291700.76</v>
      </c>
      <c r="S2021" s="159">
        <v>2294927.19</v>
      </c>
      <c r="T2021" s="159">
        <v>502154.01</v>
      </c>
      <c r="U2021" s="159">
        <v>39118021.57</v>
      </c>
      <c r="V2021" s="159">
        <v>33658105.700000003</v>
      </c>
      <c r="W2021" s="159">
        <v>10329031.359999999</v>
      </c>
      <c r="X2021" s="159">
        <v>424517.81</v>
      </c>
      <c r="Y2021" s="159">
        <v>5459915.8700000001</v>
      </c>
      <c r="Z2021" s="159">
        <v>3536499.72</v>
      </c>
      <c r="AA2021" s="159">
        <v>2673322</v>
      </c>
      <c r="AB2021" s="159">
        <v>863177.7200000002</v>
      </c>
      <c r="AC2021" s="159">
        <v>1638672</v>
      </c>
      <c r="AD2021" s="159">
        <v>1638672</v>
      </c>
      <c r="AE2021" s="159">
        <v>19692301.870000001</v>
      </c>
      <c r="AF2021" s="159">
        <v>1474229.65</v>
      </c>
      <c r="AG2021" s="159">
        <v>777840.3</v>
      </c>
      <c r="AH2021" s="159">
        <v>838788.92</v>
      </c>
      <c r="AI2021" s="159">
        <v>0</v>
      </c>
      <c r="AJ2021" s="159">
        <v>622.46</v>
      </c>
    </row>
    <row r="2022" spans="1:36">
      <c r="A2022" s="153">
        <v>28</v>
      </c>
      <c r="B2022" s="154">
        <v>8</v>
      </c>
      <c r="C2022" s="154">
        <v>3</v>
      </c>
      <c r="D2022" s="155">
        <v>2</v>
      </c>
      <c r="E2022" s="155" t="s">
        <v>556</v>
      </c>
      <c r="F2022" s="156" t="s">
        <v>5390</v>
      </c>
      <c r="G2022" s="156" t="s">
        <v>556</v>
      </c>
      <c r="H2022" s="156" t="s">
        <v>5392</v>
      </c>
      <c r="I2022" s="155">
        <v>2808032</v>
      </c>
      <c r="J2022" s="157" t="s">
        <v>926</v>
      </c>
      <c r="K2022" s="157"/>
      <c r="L2022" s="155">
        <v>2022</v>
      </c>
      <c r="M2022" s="158">
        <v>8201</v>
      </c>
      <c r="N2022" s="159">
        <v>47082465.359999999</v>
      </c>
      <c r="O2022" s="159">
        <v>41975467.560000002</v>
      </c>
      <c r="P2022" s="159">
        <v>28363057.16</v>
      </c>
      <c r="Q2022" s="159">
        <v>10573296</v>
      </c>
      <c r="R2022" s="159">
        <v>17789761.16</v>
      </c>
      <c r="S2022" s="159">
        <v>5106997.8</v>
      </c>
      <c r="T2022" s="159">
        <v>72000.12</v>
      </c>
      <c r="U2022" s="159">
        <v>42307251.979999997</v>
      </c>
      <c r="V2022" s="159">
        <v>39473653.090000004</v>
      </c>
      <c r="W2022" s="159">
        <v>12595205.49</v>
      </c>
      <c r="X2022" s="159">
        <v>415393.46</v>
      </c>
      <c r="Y2022" s="159">
        <v>2833598.89</v>
      </c>
      <c r="Z2022" s="159">
        <v>379000</v>
      </c>
      <c r="AA2022" s="159">
        <v>0</v>
      </c>
      <c r="AB2022" s="159">
        <v>379000</v>
      </c>
      <c r="AC2022" s="159">
        <v>1346720</v>
      </c>
      <c r="AD2022" s="159">
        <v>1346720</v>
      </c>
      <c r="AE2022" s="159">
        <v>21910598.989999998</v>
      </c>
      <c r="AF2022" s="159">
        <v>2501814.4700000002</v>
      </c>
      <c r="AG2022" s="159">
        <v>239806.81</v>
      </c>
      <c r="AH2022" s="159">
        <v>556790.5</v>
      </c>
      <c r="AI2022" s="159">
        <v>0</v>
      </c>
      <c r="AJ2022" s="159">
        <v>136.38999999999999</v>
      </c>
    </row>
    <row r="2023" spans="1:36">
      <c r="A2023" s="153">
        <v>28</v>
      </c>
      <c r="B2023" s="154">
        <v>8</v>
      </c>
      <c r="C2023" s="154">
        <v>4</v>
      </c>
      <c r="D2023" s="155">
        <v>3</v>
      </c>
      <c r="E2023" s="155" t="s">
        <v>556</v>
      </c>
      <c r="F2023" s="156" t="s">
        <v>5393</v>
      </c>
      <c r="G2023" s="156" t="s">
        <v>556</v>
      </c>
      <c r="H2023" s="156" t="s">
        <v>5394</v>
      </c>
      <c r="I2023" s="155">
        <v>2808043</v>
      </c>
      <c r="J2023" s="157" t="s">
        <v>925</v>
      </c>
      <c r="K2023" s="157"/>
      <c r="L2023" s="155">
        <v>2022</v>
      </c>
      <c r="M2023" s="158">
        <v>9615</v>
      </c>
      <c r="N2023" s="159">
        <v>52859456.840000004</v>
      </c>
      <c r="O2023" s="159">
        <v>48912785.219999999</v>
      </c>
      <c r="P2023" s="159">
        <v>33726524.649999999</v>
      </c>
      <c r="Q2023" s="159">
        <v>13723331</v>
      </c>
      <c r="R2023" s="159">
        <v>20003193.649999999</v>
      </c>
      <c r="S2023" s="159">
        <v>3946671.62</v>
      </c>
      <c r="T2023" s="159">
        <v>2095169.77</v>
      </c>
      <c r="U2023" s="159">
        <v>51444758.939999998</v>
      </c>
      <c r="V2023" s="159">
        <v>46582760.299999997</v>
      </c>
      <c r="W2023" s="159">
        <v>16675053.369999999</v>
      </c>
      <c r="X2023" s="159">
        <v>503362.11</v>
      </c>
      <c r="Y2023" s="159">
        <v>4861998.6399999997</v>
      </c>
      <c r="Z2023" s="159">
        <v>162572.78</v>
      </c>
      <c r="AA2023" s="159">
        <v>0</v>
      </c>
      <c r="AB2023" s="159">
        <v>162572.78</v>
      </c>
      <c r="AC2023" s="159">
        <v>50000</v>
      </c>
      <c r="AD2023" s="159">
        <v>50000</v>
      </c>
      <c r="AE2023" s="159">
        <v>31859773.460000001</v>
      </c>
      <c r="AF2023" s="159">
        <v>2330024.92</v>
      </c>
      <c r="AG2023" s="159">
        <v>270897.21999999997</v>
      </c>
      <c r="AH2023" s="159">
        <v>308462.84999999998</v>
      </c>
      <c r="AI2023" s="159">
        <v>0</v>
      </c>
      <c r="AJ2023" s="159">
        <v>0</v>
      </c>
    </row>
    <row r="2024" spans="1:36">
      <c r="A2024" s="153">
        <v>28</v>
      </c>
      <c r="B2024" s="154">
        <v>8</v>
      </c>
      <c r="C2024" s="154">
        <v>5</v>
      </c>
      <c r="D2024" s="155">
        <v>3</v>
      </c>
      <c r="E2024" s="155" t="s">
        <v>556</v>
      </c>
      <c r="F2024" s="156" t="s">
        <v>5393</v>
      </c>
      <c r="G2024" s="156" t="s">
        <v>556</v>
      </c>
      <c r="H2024" s="156" t="s">
        <v>5395</v>
      </c>
      <c r="I2024" s="155">
        <v>2808053</v>
      </c>
      <c r="J2024" s="157" t="s">
        <v>924</v>
      </c>
      <c r="K2024" s="157"/>
      <c r="L2024" s="155">
        <v>2022</v>
      </c>
      <c r="M2024" s="158">
        <v>7457</v>
      </c>
      <c r="N2024" s="159">
        <v>39147444.140000001</v>
      </c>
      <c r="O2024" s="159">
        <v>36147454.030000001</v>
      </c>
      <c r="P2024" s="159">
        <v>23559266.48</v>
      </c>
      <c r="Q2024" s="159">
        <v>9823906</v>
      </c>
      <c r="R2024" s="159">
        <v>13735360.48</v>
      </c>
      <c r="S2024" s="159">
        <v>2999990.11</v>
      </c>
      <c r="T2024" s="159">
        <v>695024.09</v>
      </c>
      <c r="U2024" s="159">
        <v>36110700.689999998</v>
      </c>
      <c r="V2024" s="159">
        <v>34125236.07</v>
      </c>
      <c r="W2024" s="159">
        <v>12082113.02</v>
      </c>
      <c r="X2024" s="159">
        <v>256501.89</v>
      </c>
      <c r="Y2024" s="159">
        <v>1985464.62</v>
      </c>
      <c r="Z2024" s="159">
        <v>2782495.91</v>
      </c>
      <c r="AA2024" s="159">
        <v>0</v>
      </c>
      <c r="AB2024" s="159">
        <v>2782495.91</v>
      </c>
      <c r="AC2024" s="159">
        <v>3184105</v>
      </c>
      <c r="AD2024" s="159">
        <v>3184105</v>
      </c>
      <c r="AE2024" s="159">
        <v>11477353.619999999</v>
      </c>
      <c r="AF2024" s="159">
        <v>2022217.96</v>
      </c>
      <c r="AG2024" s="159">
        <v>264237.75</v>
      </c>
      <c r="AH2024" s="159">
        <v>443216.62</v>
      </c>
      <c r="AI2024" s="159">
        <v>0</v>
      </c>
      <c r="AJ2024" s="159">
        <v>1.62</v>
      </c>
    </row>
    <row r="2025" spans="1:36">
      <c r="A2025" s="153">
        <v>28</v>
      </c>
      <c r="B2025" s="154">
        <v>8</v>
      </c>
      <c r="C2025" s="154">
        <v>6</v>
      </c>
      <c r="D2025" s="155">
        <v>2</v>
      </c>
      <c r="E2025" s="155" t="s">
        <v>556</v>
      </c>
      <c r="F2025" s="156" t="s">
        <v>5390</v>
      </c>
      <c r="G2025" s="156" t="s">
        <v>556</v>
      </c>
      <c r="H2025" s="156" t="s">
        <v>5396</v>
      </c>
      <c r="I2025" s="155">
        <v>2808062</v>
      </c>
      <c r="J2025" s="157" t="s">
        <v>923</v>
      </c>
      <c r="K2025" s="157"/>
      <c r="L2025" s="155">
        <v>2022</v>
      </c>
      <c r="M2025" s="158">
        <v>3724</v>
      </c>
      <c r="N2025" s="159">
        <v>19481227.739999998</v>
      </c>
      <c r="O2025" s="159">
        <v>17811821.579999998</v>
      </c>
      <c r="P2025" s="159">
        <v>12897196.800000001</v>
      </c>
      <c r="Q2025" s="159">
        <v>5995540</v>
      </c>
      <c r="R2025" s="159">
        <v>6901656.7999999998</v>
      </c>
      <c r="S2025" s="159">
        <v>1669406.16</v>
      </c>
      <c r="T2025" s="159">
        <v>186026.5</v>
      </c>
      <c r="U2025" s="159">
        <v>18186330.16</v>
      </c>
      <c r="V2025" s="159">
        <v>16831937.260000002</v>
      </c>
      <c r="W2025" s="159">
        <v>6071186.0499999998</v>
      </c>
      <c r="X2025" s="159">
        <v>21788.82</v>
      </c>
      <c r="Y2025" s="159">
        <v>1354392.9</v>
      </c>
      <c r="Z2025" s="159">
        <v>887827.42</v>
      </c>
      <c r="AA2025" s="159">
        <v>0</v>
      </c>
      <c r="AB2025" s="159">
        <v>887827.42</v>
      </c>
      <c r="AC2025" s="159">
        <v>450000</v>
      </c>
      <c r="AD2025" s="159">
        <v>450000</v>
      </c>
      <c r="AE2025" s="159">
        <v>850839.69</v>
      </c>
      <c r="AF2025" s="159">
        <v>979884.32</v>
      </c>
      <c r="AG2025" s="159">
        <v>242319.49</v>
      </c>
      <c r="AH2025" s="159">
        <v>233521.34</v>
      </c>
      <c r="AI2025" s="159">
        <v>0</v>
      </c>
      <c r="AJ2025" s="159">
        <v>839.69</v>
      </c>
    </row>
    <row r="2026" spans="1:36">
      <c r="A2026" s="153">
        <v>28</v>
      </c>
      <c r="B2026" s="154">
        <v>9</v>
      </c>
      <c r="C2026" s="154">
        <v>1</v>
      </c>
      <c r="D2026" s="155">
        <v>1</v>
      </c>
      <c r="E2026" s="155" t="s">
        <v>556</v>
      </c>
      <c r="F2026" s="156" t="s">
        <v>5397</v>
      </c>
      <c r="G2026" s="156" t="s">
        <v>556</v>
      </c>
      <c r="H2026" s="156" t="s">
        <v>5398</v>
      </c>
      <c r="I2026" s="155">
        <v>2809011</v>
      </c>
      <c r="J2026" s="157" t="s">
        <v>921</v>
      </c>
      <c r="K2026" s="157"/>
      <c r="L2026" s="155">
        <v>2022</v>
      </c>
      <c r="M2026" s="158">
        <v>15628</v>
      </c>
      <c r="N2026" s="159">
        <v>95933360.769999996</v>
      </c>
      <c r="O2026" s="159">
        <v>75559431.590000004</v>
      </c>
      <c r="P2026" s="159">
        <v>39010431.75</v>
      </c>
      <c r="Q2026" s="159">
        <v>12315608</v>
      </c>
      <c r="R2026" s="159">
        <v>26694823.75</v>
      </c>
      <c r="S2026" s="159">
        <v>20373929.18</v>
      </c>
      <c r="T2026" s="159">
        <v>1606136.93</v>
      </c>
      <c r="U2026" s="159">
        <v>97102490.480000004</v>
      </c>
      <c r="V2026" s="159">
        <v>73193823.420000002</v>
      </c>
      <c r="W2026" s="159">
        <v>23331359.280000001</v>
      </c>
      <c r="X2026" s="159">
        <v>453416.72</v>
      </c>
      <c r="Y2026" s="159">
        <v>23908667.059999999</v>
      </c>
      <c r="Z2026" s="159">
        <v>10897893.58</v>
      </c>
      <c r="AA2026" s="159">
        <v>10000000</v>
      </c>
      <c r="AB2026" s="159">
        <v>897893.58000000007</v>
      </c>
      <c r="AC2026" s="159">
        <v>3031172</v>
      </c>
      <c r="AD2026" s="159">
        <v>3031172</v>
      </c>
      <c r="AE2026" s="159">
        <v>32988652</v>
      </c>
      <c r="AF2026" s="159">
        <v>2365608.17</v>
      </c>
      <c r="AG2026" s="159">
        <v>1377802.29</v>
      </c>
      <c r="AH2026" s="159">
        <v>1177899.9099999999</v>
      </c>
      <c r="AI2026" s="159">
        <v>0</v>
      </c>
      <c r="AJ2026" s="159">
        <v>0</v>
      </c>
    </row>
    <row r="2027" spans="1:36">
      <c r="A2027" s="153">
        <v>28</v>
      </c>
      <c r="B2027" s="154">
        <v>9</v>
      </c>
      <c r="C2027" s="154">
        <v>2</v>
      </c>
      <c r="D2027" s="155">
        <v>2</v>
      </c>
      <c r="E2027" s="155" t="s">
        <v>556</v>
      </c>
      <c r="F2027" s="156" t="s">
        <v>5399</v>
      </c>
      <c r="G2027" s="156" t="s">
        <v>556</v>
      </c>
      <c r="H2027" s="156" t="s">
        <v>5400</v>
      </c>
      <c r="I2027" s="155">
        <v>2809022</v>
      </c>
      <c r="J2027" s="157" t="s">
        <v>922</v>
      </c>
      <c r="K2027" s="157"/>
      <c r="L2027" s="155">
        <v>2022</v>
      </c>
      <c r="M2027" s="158">
        <v>3293</v>
      </c>
      <c r="N2027" s="159">
        <v>20330983.359999999</v>
      </c>
      <c r="O2027" s="159">
        <v>18785787.640000001</v>
      </c>
      <c r="P2027" s="159">
        <v>13283605.07</v>
      </c>
      <c r="Q2027" s="159">
        <v>6132706</v>
      </c>
      <c r="R2027" s="159">
        <v>7150899.0700000003</v>
      </c>
      <c r="S2027" s="159">
        <v>1545195.72</v>
      </c>
      <c r="T2027" s="159">
        <v>48837</v>
      </c>
      <c r="U2027" s="159">
        <v>19280417.02</v>
      </c>
      <c r="V2027" s="159">
        <v>17757254.989999998</v>
      </c>
      <c r="W2027" s="159">
        <v>4953029.7699999996</v>
      </c>
      <c r="X2027" s="159">
        <v>29202.41</v>
      </c>
      <c r="Y2027" s="159">
        <v>1523162.03</v>
      </c>
      <c r="Z2027" s="159">
        <v>1215012.8400000001</v>
      </c>
      <c r="AA2027" s="159">
        <v>0</v>
      </c>
      <c r="AB2027" s="159">
        <v>1215012.8400000001</v>
      </c>
      <c r="AC2027" s="159">
        <v>376500</v>
      </c>
      <c r="AD2027" s="159">
        <v>376500</v>
      </c>
      <c r="AE2027" s="159">
        <v>1013500</v>
      </c>
      <c r="AF2027" s="159">
        <v>1028532.65</v>
      </c>
      <c r="AG2027" s="159">
        <v>720412.5</v>
      </c>
      <c r="AH2027" s="159">
        <v>745386.34</v>
      </c>
      <c r="AI2027" s="159">
        <v>0</v>
      </c>
      <c r="AJ2027" s="159">
        <v>0</v>
      </c>
    </row>
    <row r="2028" spans="1:36">
      <c r="A2028" s="153">
        <v>28</v>
      </c>
      <c r="B2028" s="154">
        <v>9</v>
      </c>
      <c r="C2028" s="154">
        <v>3</v>
      </c>
      <c r="D2028" s="155">
        <v>2</v>
      </c>
      <c r="E2028" s="155" t="s">
        <v>556</v>
      </c>
      <c r="F2028" s="156" t="s">
        <v>5399</v>
      </c>
      <c r="G2028" s="156" t="s">
        <v>556</v>
      </c>
      <c r="H2028" s="156" t="s">
        <v>5401</v>
      </c>
      <c r="I2028" s="155">
        <v>2809032</v>
      </c>
      <c r="J2028" s="157" t="s">
        <v>921</v>
      </c>
      <c r="K2028" s="157"/>
      <c r="L2028" s="155">
        <v>2022</v>
      </c>
      <c r="M2028" s="158">
        <v>6670</v>
      </c>
      <c r="N2028" s="159">
        <v>36553962.060000002</v>
      </c>
      <c r="O2028" s="159">
        <v>34335081.039999999</v>
      </c>
      <c r="P2028" s="159">
        <v>20518476.329999998</v>
      </c>
      <c r="Q2028" s="159">
        <v>7718413</v>
      </c>
      <c r="R2028" s="159">
        <v>12800063.33</v>
      </c>
      <c r="S2028" s="159">
        <v>2218881.02</v>
      </c>
      <c r="T2028" s="159">
        <v>538156.87</v>
      </c>
      <c r="U2028" s="159">
        <v>35082093.32</v>
      </c>
      <c r="V2028" s="159">
        <v>32661514.260000002</v>
      </c>
      <c r="W2028" s="159">
        <v>10047187.33</v>
      </c>
      <c r="X2028" s="159">
        <v>204357.86</v>
      </c>
      <c r="Y2028" s="159">
        <v>2420579.06</v>
      </c>
      <c r="Z2028" s="159">
        <v>4002618.75</v>
      </c>
      <c r="AA2028" s="159">
        <v>2585000</v>
      </c>
      <c r="AB2028" s="159">
        <v>1417618.75</v>
      </c>
      <c r="AC2028" s="159">
        <v>783000</v>
      </c>
      <c r="AD2028" s="159">
        <v>783000</v>
      </c>
      <c r="AE2028" s="159">
        <v>12587000</v>
      </c>
      <c r="AF2028" s="159">
        <v>1673566.78</v>
      </c>
      <c r="AG2028" s="159">
        <v>237723.25</v>
      </c>
      <c r="AH2028" s="159">
        <v>132081.09</v>
      </c>
      <c r="AI2028" s="159">
        <v>0</v>
      </c>
      <c r="AJ2028" s="159">
        <v>0</v>
      </c>
    </row>
    <row r="2029" spans="1:36">
      <c r="A2029" s="153">
        <v>28</v>
      </c>
      <c r="B2029" s="154">
        <v>9</v>
      </c>
      <c r="C2029" s="154">
        <v>4</v>
      </c>
      <c r="D2029" s="155">
        <v>2</v>
      </c>
      <c r="E2029" s="155" t="s">
        <v>556</v>
      </c>
      <c r="F2029" s="156" t="s">
        <v>5399</v>
      </c>
      <c r="G2029" s="156" t="s">
        <v>556</v>
      </c>
      <c r="H2029" s="156" t="s">
        <v>5402</v>
      </c>
      <c r="I2029" s="155">
        <v>2809042</v>
      </c>
      <c r="J2029" s="157" t="s">
        <v>920</v>
      </c>
      <c r="K2029" s="157"/>
      <c r="L2029" s="155">
        <v>2022</v>
      </c>
      <c r="M2029" s="158">
        <v>3578</v>
      </c>
      <c r="N2029" s="159">
        <v>24272198.329999998</v>
      </c>
      <c r="O2029" s="159">
        <v>21139943.66</v>
      </c>
      <c r="P2029" s="159">
        <v>16013778.74</v>
      </c>
      <c r="Q2029" s="159">
        <v>6932799</v>
      </c>
      <c r="R2029" s="159">
        <v>9080979.7400000002</v>
      </c>
      <c r="S2029" s="159">
        <v>3132254.67</v>
      </c>
      <c r="T2029" s="159">
        <v>106788.3</v>
      </c>
      <c r="U2029" s="159">
        <v>25357348.989999998</v>
      </c>
      <c r="V2029" s="159">
        <v>20069331.02</v>
      </c>
      <c r="W2029" s="159">
        <v>7520538.25</v>
      </c>
      <c r="X2029" s="159">
        <v>47886.28</v>
      </c>
      <c r="Y2029" s="159">
        <v>5288017.97</v>
      </c>
      <c r="Z2029" s="159">
        <v>3614889.35</v>
      </c>
      <c r="AA2029" s="159">
        <v>1910000</v>
      </c>
      <c r="AB2029" s="159">
        <v>1704889.35</v>
      </c>
      <c r="AC2029" s="159">
        <v>290960</v>
      </c>
      <c r="AD2029" s="159">
        <v>290960</v>
      </c>
      <c r="AE2029" s="159">
        <v>3012717.29</v>
      </c>
      <c r="AF2029" s="159">
        <v>1070612.6399999999</v>
      </c>
      <c r="AG2029" s="159">
        <v>495633.46</v>
      </c>
      <c r="AH2029" s="159">
        <v>854262.35</v>
      </c>
      <c r="AI2029" s="159">
        <v>0</v>
      </c>
      <c r="AJ2029" s="159">
        <v>0</v>
      </c>
    </row>
    <row r="2030" spans="1:36">
      <c r="A2030" s="153">
        <v>28</v>
      </c>
      <c r="B2030" s="154">
        <v>9</v>
      </c>
      <c r="C2030" s="154">
        <v>5</v>
      </c>
      <c r="D2030" s="155">
        <v>3</v>
      </c>
      <c r="E2030" s="155" t="s">
        <v>556</v>
      </c>
      <c r="F2030" s="156" t="s">
        <v>5403</v>
      </c>
      <c r="G2030" s="156" t="s">
        <v>556</v>
      </c>
      <c r="H2030" s="156" t="s">
        <v>5404</v>
      </c>
      <c r="I2030" s="155">
        <v>2809053</v>
      </c>
      <c r="J2030" s="157" t="s">
        <v>919</v>
      </c>
      <c r="K2030" s="157"/>
      <c r="L2030" s="155">
        <v>2022</v>
      </c>
      <c r="M2030" s="158">
        <v>11870</v>
      </c>
      <c r="N2030" s="159">
        <v>61738155.020000003</v>
      </c>
      <c r="O2030" s="159">
        <v>59267906.079999998</v>
      </c>
      <c r="P2030" s="159">
        <v>39614358.68</v>
      </c>
      <c r="Q2030" s="159">
        <v>16476069</v>
      </c>
      <c r="R2030" s="159">
        <v>23138289.68</v>
      </c>
      <c r="S2030" s="159">
        <v>2470248.94</v>
      </c>
      <c r="T2030" s="159">
        <v>998387.36</v>
      </c>
      <c r="U2030" s="159">
        <v>60277402.270000003</v>
      </c>
      <c r="V2030" s="159">
        <v>58143296.57</v>
      </c>
      <c r="W2030" s="159">
        <v>18887033.710000001</v>
      </c>
      <c r="X2030" s="159">
        <v>548186.41</v>
      </c>
      <c r="Y2030" s="159">
        <v>2134105.7000000002</v>
      </c>
      <c r="Z2030" s="159">
        <v>2371294.27</v>
      </c>
      <c r="AA2030" s="159">
        <v>2100000</v>
      </c>
      <c r="AB2030" s="159">
        <v>271294.27</v>
      </c>
      <c r="AC2030" s="159">
        <v>2105658</v>
      </c>
      <c r="AD2030" s="159">
        <v>2105658</v>
      </c>
      <c r="AE2030" s="159">
        <v>22220000</v>
      </c>
      <c r="AF2030" s="159">
        <v>1124609.51</v>
      </c>
      <c r="AG2030" s="159">
        <v>909229.83</v>
      </c>
      <c r="AH2030" s="159">
        <v>661437.64</v>
      </c>
      <c r="AI2030" s="159">
        <v>0</v>
      </c>
      <c r="AJ2030" s="159">
        <v>0</v>
      </c>
    </row>
    <row r="2031" spans="1:36">
      <c r="A2031" s="153">
        <v>28</v>
      </c>
      <c r="B2031" s="154">
        <v>10</v>
      </c>
      <c r="C2031" s="154">
        <v>1</v>
      </c>
      <c r="D2031" s="155">
        <v>1</v>
      </c>
      <c r="E2031" s="155" t="s">
        <v>556</v>
      </c>
      <c r="F2031" s="156" t="s">
        <v>5405</v>
      </c>
      <c r="G2031" s="156" t="s">
        <v>556</v>
      </c>
      <c r="H2031" s="156" t="s">
        <v>5406</v>
      </c>
      <c r="I2031" s="155">
        <v>2810011</v>
      </c>
      <c r="J2031" s="157" t="s">
        <v>917</v>
      </c>
      <c r="K2031" s="157"/>
      <c r="L2031" s="155">
        <v>2022</v>
      </c>
      <c r="M2031" s="158">
        <v>21448</v>
      </c>
      <c r="N2031" s="159">
        <v>116246435.81</v>
      </c>
      <c r="O2031" s="159">
        <v>105138023.45</v>
      </c>
      <c r="P2031" s="159">
        <v>55686987.359999999</v>
      </c>
      <c r="Q2031" s="159">
        <v>19125949</v>
      </c>
      <c r="R2031" s="159">
        <v>36561038.359999999</v>
      </c>
      <c r="S2031" s="159">
        <v>11108412.359999999</v>
      </c>
      <c r="T2031" s="159">
        <v>2341492.02</v>
      </c>
      <c r="U2031" s="159">
        <v>118516434.58</v>
      </c>
      <c r="V2031" s="159">
        <v>101061516.39</v>
      </c>
      <c r="W2031" s="159">
        <v>35670685.649999999</v>
      </c>
      <c r="X2031" s="159">
        <v>246337.45</v>
      </c>
      <c r="Y2031" s="159">
        <v>17454918.190000001</v>
      </c>
      <c r="Z2031" s="159">
        <v>19286133.030000001</v>
      </c>
      <c r="AA2031" s="159">
        <v>7000000</v>
      </c>
      <c r="AB2031" s="159">
        <v>12286133.030000001</v>
      </c>
      <c r="AC2031" s="159">
        <v>1727550</v>
      </c>
      <c r="AD2031" s="159">
        <v>1727550</v>
      </c>
      <c r="AE2031" s="159">
        <v>18300000</v>
      </c>
      <c r="AF2031" s="159">
        <v>4076507.06</v>
      </c>
      <c r="AG2031" s="159">
        <v>1026658.78</v>
      </c>
      <c r="AH2031" s="159">
        <v>1041734.32</v>
      </c>
      <c r="AI2031" s="159">
        <v>0</v>
      </c>
      <c r="AJ2031" s="159">
        <v>0</v>
      </c>
    </row>
    <row r="2032" spans="1:36">
      <c r="A2032" s="153">
        <v>28</v>
      </c>
      <c r="B2032" s="154">
        <v>10</v>
      </c>
      <c r="C2032" s="154">
        <v>2</v>
      </c>
      <c r="D2032" s="155">
        <v>3</v>
      </c>
      <c r="E2032" s="155" t="s">
        <v>556</v>
      </c>
      <c r="F2032" s="156" t="s">
        <v>5407</v>
      </c>
      <c r="G2032" s="156" t="s">
        <v>556</v>
      </c>
      <c r="H2032" s="156" t="s">
        <v>5408</v>
      </c>
      <c r="I2032" s="155">
        <v>2810023</v>
      </c>
      <c r="J2032" s="157" t="s">
        <v>918</v>
      </c>
      <c r="K2032" s="157"/>
      <c r="L2032" s="155">
        <v>2022</v>
      </c>
      <c r="M2032" s="158">
        <v>8125</v>
      </c>
      <c r="N2032" s="159">
        <v>60129600.700000003</v>
      </c>
      <c r="O2032" s="159">
        <v>49292072.939999998</v>
      </c>
      <c r="P2032" s="159">
        <v>26290329.07</v>
      </c>
      <c r="Q2032" s="159">
        <v>11016737</v>
      </c>
      <c r="R2032" s="159">
        <v>15273592.07</v>
      </c>
      <c r="S2032" s="159">
        <v>10837527.76</v>
      </c>
      <c r="T2032" s="159">
        <v>1799056.42</v>
      </c>
      <c r="U2032" s="159">
        <v>59890459.68</v>
      </c>
      <c r="V2032" s="159">
        <v>41327083.93</v>
      </c>
      <c r="W2032" s="159">
        <v>12607214.51</v>
      </c>
      <c r="X2032" s="159">
        <v>76194.66</v>
      </c>
      <c r="Y2032" s="159">
        <v>18563375.75</v>
      </c>
      <c r="Z2032" s="159">
        <v>9019630.6899999995</v>
      </c>
      <c r="AA2032" s="159">
        <v>0</v>
      </c>
      <c r="AB2032" s="159">
        <v>9019630.6899999995</v>
      </c>
      <c r="AC2032" s="159">
        <v>1364000</v>
      </c>
      <c r="AD2032" s="159">
        <v>1364000</v>
      </c>
      <c r="AE2032" s="159">
        <v>17622000</v>
      </c>
      <c r="AF2032" s="159">
        <v>7964989.0099999998</v>
      </c>
      <c r="AG2032" s="159">
        <v>724908.32</v>
      </c>
      <c r="AH2032" s="159">
        <v>742830.6</v>
      </c>
      <c r="AI2032" s="159">
        <v>0</v>
      </c>
      <c r="AJ2032" s="159">
        <v>0</v>
      </c>
    </row>
    <row r="2033" spans="1:36">
      <c r="A2033" s="153">
        <v>28</v>
      </c>
      <c r="B2033" s="154">
        <v>10</v>
      </c>
      <c r="C2033" s="154">
        <v>3</v>
      </c>
      <c r="D2033" s="155">
        <v>2</v>
      </c>
      <c r="E2033" s="155" t="s">
        <v>556</v>
      </c>
      <c r="F2033" s="156" t="s">
        <v>5409</v>
      </c>
      <c r="G2033" s="156" t="s">
        <v>556</v>
      </c>
      <c r="H2033" s="156" t="s">
        <v>5410</v>
      </c>
      <c r="I2033" s="155">
        <v>2810032</v>
      </c>
      <c r="J2033" s="157" t="s">
        <v>917</v>
      </c>
      <c r="K2033" s="157"/>
      <c r="L2033" s="155">
        <v>2022</v>
      </c>
      <c r="M2033" s="158">
        <v>8019</v>
      </c>
      <c r="N2033" s="159">
        <v>44446665.579999998</v>
      </c>
      <c r="O2033" s="159">
        <v>39803357.060000002</v>
      </c>
      <c r="P2033" s="159">
        <v>23793427.439999998</v>
      </c>
      <c r="Q2033" s="159">
        <v>7770853</v>
      </c>
      <c r="R2033" s="159">
        <v>16022574.439999999</v>
      </c>
      <c r="S2033" s="159">
        <v>4643308.5199999996</v>
      </c>
      <c r="T2033" s="159">
        <v>430919.04</v>
      </c>
      <c r="U2033" s="159">
        <v>42813103.380000003</v>
      </c>
      <c r="V2033" s="159">
        <v>37269472.280000001</v>
      </c>
      <c r="W2033" s="159">
        <v>11324795.75</v>
      </c>
      <c r="X2033" s="159">
        <v>491361.73</v>
      </c>
      <c r="Y2033" s="159">
        <v>5543631.0999999996</v>
      </c>
      <c r="Z2033" s="159">
        <v>4239167.01</v>
      </c>
      <c r="AA2033" s="159">
        <v>1550000</v>
      </c>
      <c r="AB2033" s="159">
        <v>2689167.01</v>
      </c>
      <c r="AC2033" s="159">
        <v>1977366</v>
      </c>
      <c r="AD2033" s="159">
        <v>1977366</v>
      </c>
      <c r="AE2033" s="159">
        <v>18786975</v>
      </c>
      <c r="AF2033" s="159">
        <v>2533884.7799999998</v>
      </c>
      <c r="AG2033" s="159">
        <v>347198.46</v>
      </c>
      <c r="AH2033" s="159">
        <v>474350.95</v>
      </c>
      <c r="AI2033" s="159">
        <v>0</v>
      </c>
      <c r="AJ2033" s="159">
        <v>0</v>
      </c>
    </row>
    <row r="2034" spans="1:36">
      <c r="A2034" s="153">
        <v>28</v>
      </c>
      <c r="B2034" s="154">
        <v>10</v>
      </c>
      <c r="C2034" s="154">
        <v>4</v>
      </c>
      <c r="D2034" s="155">
        <v>2</v>
      </c>
      <c r="E2034" s="155" t="s">
        <v>556</v>
      </c>
      <c r="F2034" s="156" t="s">
        <v>5409</v>
      </c>
      <c r="G2034" s="156" t="s">
        <v>556</v>
      </c>
      <c r="H2034" s="156" t="s">
        <v>5411</v>
      </c>
      <c r="I2034" s="155">
        <v>2810042</v>
      </c>
      <c r="J2034" s="157" t="s">
        <v>916</v>
      </c>
      <c r="K2034" s="157"/>
      <c r="L2034" s="155">
        <v>2022</v>
      </c>
      <c r="M2034" s="158">
        <v>7554</v>
      </c>
      <c r="N2034" s="159">
        <v>43371301.600000001</v>
      </c>
      <c r="O2034" s="159">
        <v>38871861.859999999</v>
      </c>
      <c r="P2034" s="159">
        <v>25918726.600000001</v>
      </c>
      <c r="Q2034" s="159">
        <v>10889363</v>
      </c>
      <c r="R2034" s="159">
        <v>15029363.6</v>
      </c>
      <c r="S2034" s="159">
        <v>4499439.74</v>
      </c>
      <c r="T2034" s="159">
        <v>502711.58</v>
      </c>
      <c r="U2034" s="159">
        <v>40901681.159999996</v>
      </c>
      <c r="V2034" s="159">
        <v>36506345.280000001</v>
      </c>
      <c r="W2034" s="159">
        <v>13175574.789999999</v>
      </c>
      <c r="X2034" s="159">
        <v>214447.56</v>
      </c>
      <c r="Y2034" s="159">
        <v>4395335.88</v>
      </c>
      <c r="Z2034" s="159">
        <v>2049992</v>
      </c>
      <c r="AA2034" s="159">
        <v>2049992</v>
      </c>
      <c r="AB2034" s="159">
        <v>0</v>
      </c>
      <c r="AC2034" s="159">
        <v>2049992</v>
      </c>
      <c r="AD2034" s="159">
        <v>2049992</v>
      </c>
      <c r="AE2034" s="159">
        <v>13490126</v>
      </c>
      <c r="AF2034" s="159">
        <v>2365516.58</v>
      </c>
      <c r="AG2034" s="159">
        <v>459793.37</v>
      </c>
      <c r="AH2034" s="159">
        <v>728924.67</v>
      </c>
      <c r="AI2034" s="159">
        <v>0</v>
      </c>
      <c r="AJ2034" s="159">
        <v>0</v>
      </c>
    </row>
    <row r="2035" spans="1:36">
      <c r="A2035" s="153">
        <v>28</v>
      </c>
      <c r="B2035" s="154">
        <v>10</v>
      </c>
      <c r="C2035" s="154">
        <v>5</v>
      </c>
      <c r="D2035" s="155">
        <v>2</v>
      </c>
      <c r="E2035" s="155" t="s">
        <v>556</v>
      </c>
      <c r="F2035" s="156" t="s">
        <v>5409</v>
      </c>
      <c r="G2035" s="156" t="s">
        <v>556</v>
      </c>
      <c r="H2035" s="156" t="s">
        <v>5412</v>
      </c>
      <c r="I2035" s="155">
        <v>2810052</v>
      </c>
      <c r="J2035" s="157" t="s">
        <v>915</v>
      </c>
      <c r="K2035" s="157"/>
      <c r="L2035" s="155">
        <v>2022</v>
      </c>
      <c r="M2035" s="158">
        <v>4514</v>
      </c>
      <c r="N2035" s="159">
        <v>26309317.5</v>
      </c>
      <c r="O2035" s="159">
        <v>24916212.68</v>
      </c>
      <c r="P2035" s="159">
        <v>18003751.369999997</v>
      </c>
      <c r="Q2035" s="159">
        <v>7883447</v>
      </c>
      <c r="R2035" s="159">
        <v>10120304.369999999</v>
      </c>
      <c r="S2035" s="159">
        <v>1393104.82</v>
      </c>
      <c r="T2035" s="159">
        <v>411788.53</v>
      </c>
      <c r="U2035" s="159">
        <v>25398492.399999999</v>
      </c>
      <c r="V2035" s="159">
        <v>23301532.390000001</v>
      </c>
      <c r="W2035" s="159">
        <v>6221772.9100000001</v>
      </c>
      <c r="X2035" s="159">
        <v>202524.26</v>
      </c>
      <c r="Y2035" s="159">
        <v>2096960.01</v>
      </c>
      <c r="Z2035" s="159">
        <v>0</v>
      </c>
      <c r="AA2035" s="159">
        <v>0</v>
      </c>
      <c r="AB2035" s="159">
        <v>0</v>
      </c>
      <c r="AC2035" s="159">
        <v>500000</v>
      </c>
      <c r="AD2035" s="159">
        <v>500000</v>
      </c>
      <c r="AE2035" s="159">
        <v>7040899.6900000004</v>
      </c>
      <c r="AF2035" s="159">
        <v>1614680.29</v>
      </c>
      <c r="AG2035" s="159">
        <v>1308918.25</v>
      </c>
      <c r="AH2035" s="159">
        <v>1022777.29</v>
      </c>
      <c r="AI2035" s="159">
        <v>0</v>
      </c>
      <c r="AJ2035" s="159">
        <v>0</v>
      </c>
    </row>
    <row r="2036" spans="1:36">
      <c r="A2036" s="153">
        <v>28</v>
      </c>
      <c r="B2036" s="154">
        <v>11</v>
      </c>
      <c r="C2036" s="154">
        <v>1</v>
      </c>
      <c r="D2036" s="155">
        <v>2</v>
      </c>
      <c r="E2036" s="155" t="s">
        <v>556</v>
      </c>
      <c r="F2036" s="156" t="s">
        <v>5413</v>
      </c>
      <c r="G2036" s="156" t="s">
        <v>556</v>
      </c>
      <c r="H2036" s="156" t="s">
        <v>5414</v>
      </c>
      <c r="I2036" s="155">
        <v>2811012</v>
      </c>
      <c r="J2036" s="157" t="s">
        <v>914</v>
      </c>
      <c r="K2036" s="157"/>
      <c r="L2036" s="155">
        <v>2022</v>
      </c>
      <c r="M2036" s="158">
        <v>3184</v>
      </c>
      <c r="N2036" s="159">
        <v>20290363.920000002</v>
      </c>
      <c r="O2036" s="159">
        <v>19410816</v>
      </c>
      <c r="P2036" s="159">
        <v>16490493.84</v>
      </c>
      <c r="Q2036" s="159">
        <v>6667259</v>
      </c>
      <c r="R2036" s="159">
        <v>9823234.8399999999</v>
      </c>
      <c r="S2036" s="159">
        <v>879547.92</v>
      </c>
      <c r="T2036" s="159">
        <v>168721.4</v>
      </c>
      <c r="U2036" s="159">
        <v>21427106.59</v>
      </c>
      <c r="V2036" s="159">
        <v>18793435.870000001</v>
      </c>
      <c r="W2036" s="159">
        <v>5865600.5599999996</v>
      </c>
      <c r="X2036" s="159">
        <v>100660.18</v>
      </c>
      <c r="Y2036" s="159">
        <v>2633670.7200000002</v>
      </c>
      <c r="Z2036" s="159">
        <v>2745844.25</v>
      </c>
      <c r="AA2036" s="159">
        <v>2400000</v>
      </c>
      <c r="AB2036" s="159">
        <v>345844.25</v>
      </c>
      <c r="AC2036" s="159">
        <v>460000</v>
      </c>
      <c r="AD2036" s="159">
        <v>460000</v>
      </c>
      <c r="AE2036" s="159">
        <v>5684397.9800000004</v>
      </c>
      <c r="AF2036" s="159">
        <v>617380.13</v>
      </c>
      <c r="AG2036" s="159">
        <v>224135.56</v>
      </c>
      <c r="AH2036" s="159">
        <v>246877.05</v>
      </c>
      <c r="AI2036" s="159">
        <v>0</v>
      </c>
      <c r="AJ2036" s="159">
        <v>0</v>
      </c>
    </row>
    <row r="2037" spans="1:36">
      <c r="A2037" s="153">
        <v>28</v>
      </c>
      <c r="B2037" s="154">
        <v>11</v>
      </c>
      <c r="C2037" s="154">
        <v>2</v>
      </c>
      <c r="D2037" s="155">
        <v>2</v>
      </c>
      <c r="E2037" s="155" t="s">
        <v>556</v>
      </c>
      <c r="F2037" s="156" t="s">
        <v>5413</v>
      </c>
      <c r="G2037" s="156" t="s">
        <v>556</v>
      </c>
      <c r="H2037" s="156" t="s">
        <v>5415</v>
      </c>
      <c r="I2037" s="155">
        <v>2811022</v>
      </c>
      <c r="J2037" s="157" t="s">
        <v>913</v>
      </c>
      <c r="K2037" s="157"/>
      <c r="L2037" s="155">
        <v>2022</v>
      </c>
      <c r="M2037" s="158">
        <v>2640</v>
      </c>
      <c r="N2037" s="159">
        <v>15910004.1</v>
      </c>
      <c r="O2037" s="159">
        <v>14880976.58</v>
      </c>
      <c r="P2037" s="159">
        <v>10779486.690000001</v>
      </c>
      <c r="Q2037" s="159">
        <v>4958014</v>
      </c>
      <c r="R2037" s="159">
        <v>5821472.6900000004</v>
      </c>
      <c r="S2037" s="159">
        <v>1029027.52</v>
      </c>
      <c r="T2037" s="159">
        <v>188507.5</v>
      </c>
      <c r="U2037" s="159">
        <v>14557992.65</v>
      </c>
      <c r="V2037" s="159">
        <v>13948372.789999999</v>
      </c>
      <c r="W2037" s="159">
        <v>5361187.46</v>
      </c>
      <c r="X2037" s="159">
        <v>49315.06</v>
      </c>
      <c r="Y2037" s="159">
        <v>609619.86</v>
      </c>
      <c r="Z2037" s="159">
        <v>68713.8</v>
      </c>
      <c r="AA2037" s="159">
        <v>0</v>
      </c>
      <c r="AB2037" s="159">
        <v>68713.8</v>
      </c>
      <c r="AC2037" s="159">
        <v>149625.48000000001</v>
      </c>
      <c r="AD2037" s="159">
        <v>149625.48000000001</v>
      </c>
      <c r="AE2037" s="159">
        <v>1801570.96</v>
      </c>
      <c r="AF2037" s="159">
        <v>932603.79</v>
      </c>
      <c r="AG2037" s="159">
        <v>185655.07</v>
      </c>
      <c r="AH2037" s="159">
        <v>229133.65</v>
      </c>
      <c r="AI2037" s="159">
        <v>0</v>
      </c>
      <c r="AJ2037" s="159">
        <v>0</v>
      </c>
    </row>
    <row r="2038" spans="1:36">
      <c r="A2038" s="153">
        <v>28</v>
      </c>
      <c r="B2038" s="154">
        <v>11</v>
      </c>
      <c r="C2038" s="154">
        <v>3</v>
      </c>
      <c r="D2038" s="155">
        <v>2</v>
      </c>
      <c r="E2038" s="155" t="s">
        <v>556</v>
      </c>
      <c r="F2038" s="156" t="s">
        <v>5413</v>
      </c>
      <c r="G2038" s="156" t="s">
        <v>556</v>
      </c>
      <c r="H2038" s="156" t="s">
        <v>5416</v>
      </c>
      <c r="I2038" s="155">
        <v>2811032</v>
      </c>
      <c r="J2038" s="157" t="s">
        <v>912</v>
      </c>
      <c r="K2038" s="157"/>
      <c r="L2038" s="155">
        <v>2022</v>
      </c>
      <c r="M2038" s="158">
        <v>5957</v>
      </c>
      <c r="N2038" s="159">
        <v>33870475.93</v>
      </c>
      <c r="O2038" s="159">
        <v>33126902.940000001</v>
      </c>
      <c r="P2038" s="159">
        <v>25585085.98</v>
      </c>
      <c r="Q2038" s="159">
        <v>12584499</v>
      </c>
      <c r="R2038" s="159">
        <v>13000586.98</v>
      </c>
      <c r="S2038" s="159">
        <v>743572.99</v>
      </c>
      <c r="T2038" s="159">
        <v>77655.78</v>
      </c>
      <c r="U2038" s="159">
        <v>31471211.75</v>
      </c>
      <c r="V2038" s="159">
        <v>30502663.010000002</v>
      </c>
      <c r="W2038" s="159">
        <v>10471480.18</v>
      </c>
      <c r="X2038" s="159">
        <v>117145.49</v>
      </c>
      <c r="Y2038" s="159">
        <v>968548.74</v>
      </c>
      <c r="Z2038" s="159">
        <v>337036.59</v>
      </c>
      <c r="AA2038" s="159">
        <v>0</v>
      </c>
      <c r="AB2038" s="159">
        <v>337036.59</v>
      </c>
      <c r="AC2038" s="159">
        <v>710000</v>
      </c>
      <c r="AD2038" s="159">
        <v>710000</v>
      </c>
      <c r="AE2038" s="159">
        <v>4232870.92</v>
      </c>
      <c r="AF2038" s="159">
        <v>2624239.9300000002</v>
      </c>
      <c r="AG2038" s="159">
        <v>496936.4</v>
      </c>
      <c r="AH2038" s="159">
        <v>375906.12</v>
      </c>
      <c r="AI2038" s="159">
        <v>0</v>
      </c>
      <c r="AJ2038" s="159">
        <v>0</v>
      </c>
    </row>
    <row r="2039" spans="1:36">
      <c r="A2039" s="153">
        <v>28</v>
      </c>
      <c r="B2039" s="154">
        <v>11</v>
      </c>
      <c r="C2039" s="154">
        <v>4</v>
      </c>
      <c r="D2039" s="155">
        <v>3</v>
      </c>
      <c r="E2039" s="155" t="s">
        <v>556</v>
      </c>
      <c r="F2039" s="156" t="s">
        <v>5417</v>
      </c>
      <c r="G2039" s="156" t="s">
        <v>556</v>
      </c>
      <c r="H2039" s="156" t="s">
        <v>5418</v>
      </c>
      <c r="I2039" s="155">
        <v>2811043</v>
      </c>
      <c r="J2039" s="157" t="s">
        <v>911</v>
      </c>
      <c r="K2039" s="157"/>
      <c r="L2039" s="155">
        <v>2022</v>
      </c>
      <c r="M2039" s="158">
        <v>20972</v>
      </c>
      <c r="N2039" s="159">
        <v>119446556.81</v>
      </c>
      <c r="O2039" s="159">
        <v>97932418.459999993</v>
      </c>
      <c r="P2039" s="159">
        <v>62111381.600000001</v>
      </c>
      <c r="Q2039" s="159">
        <v>28014154</v>
      </c>
      <c r="R2039" s="159">
        <v>34097227.600000001</v>
      </c>
      <c r="S2039" s="159">
        <v>21514138.350000001</v>
      </c>
      <c r="T2039" s="159">
        <v>2989668.64</v>
      </c>
      <c r="U2039" s="159">
        <v>120656143.03</v>
      </c>
      <c r="V2039" s="159">
        <v>91879377.040000007</v>
      </c>
      <c r="W2039" s="159">
        <v>36067037.840000004</v>
      </c>
      <c r="X2039" s="159">
        <v>1075830.98</v>
      </c>
      <c r="Y2039" s="159">
        <v>28776765.989999998</v>
      </c>
      <c r="Z2039" s="159">
        <v>12105071.779999999</v>
      </c>
      <c r="AA2039" s="159">
        <v>3750000</v>
      </c>
      <c r="AB2039" s="159">
        <v>8355071.7799999993</v>
      </c>
      <c r="AC2039" s="159">
        <v>3050000</v>
      </c>
      <c r="AD2039" s="159">
        <v>3050000</v>
      </c>
      <c r="AE2039" s="159">
        <v>44138000</v>
      </c>
      <c r="AF2039" s="159">
        <v>6053041.4199999999</v>
      </c>
      <c r="AG2039" s="159">
        <v>639115.88</v>
      </c>
      <c r="AH2039" s="159">
        <v>835183.83</v>
      </c>
      <c r="AI2039" s="159">
        <v>0</v>
      </c>
      <c r="AJ2039" s="159">
        <v>0</v>
      </c>
    </row>
    <row r="2040" spans="1:36">
      <c r="A2040" s="153">
        <v>28</v>
      </c>
      <c r="B2040" s="154">
        <v>12</v>
      </c>
      <c r="C2040" s="154">
        <v>1</v>
      </c>
      <c r="D2040" s="155">
        <v>1</v>
      </c>
      <c r="E2040" s="155" t="s">
        <v>556</v>
      </c>
      <c r="F2040" s="156" t="s">
        <v>5419</v>
      </c>
      <c r="G2040" s="156" t="s">
        <v>556</v>
      </c>
      <c r="H2040" s="156" t="s">
        <v>5420</v>
      </c>
      <c r="I2040" s="155">
        <v>2812011</v>
      </c>
      <c r="J2040" s="157" t="s">
        <v>908</v>
      </c>
      <c r="K2040" s="157"/>
      <c r="L2040" s="155">
        <v>2022</v>
      </c>
      <c r="M2040" s="158">
        <v>10832</v>
      </c>
      <c r="N2040" s="159">
        <v>59382735.390000001</v>
      </c>
      <c r="O2040" s="159">
        <v>55687444.210000001</v>
      </c>
      <c r="P2040" s="159">
        <v>33772596.780000001</v>
      </c>
      <c r="Q2040" s="159">
        <v>10886621</v>
      </c>
      <c r="R2040" s="159">
        <v>22885975.780000001</v>
      </c>
      <c r="S2040" s="159">
        <v>3695291.18</v>
      </c>
      <c r="T2040" s="159">
        <v>226663.58</v>
      </c>
      <c r="U2040" s="159">
        <v>62466824.039999999</v>
      </c>
      <c r="V2040" s="159">
        <v>53175505.399999999</v>
      </c>
      <c r="W2040" s="159">
        <v>21936363.59</v>
      </c>
      <c r="X2040" s="159">
        <v>536314.62</v>
      </c>
      <c r="Y2040" s="159">
        <v>9291318.6400000006</v>
      </c>
      <c r="Z2040" s="159">
        <v>7057786.25</v>
      </c>
      <c r="AA2040" s="159">
        <v>4500000</v>
      </c>
      <c r="AB2040" s="159">
        <v>2557786.25</v>
      </c>
      <c r="AC2040" s="159">
        <v>2023043.32</v>
      </c>
      <c r="AD2040" s="159">
        <v>2023043.32</v>
      </c>
      <c r="AE2040" s="159">
        <v>28612091.510000002</v>
      </c>
      <c r="AF2040" s="159">
        <v>2511938.81</v>
      </c>
      <c r="AG2040" s="159">
        <v>1900529.26</v>
      </c>
      <c r="AH2040" s="159">
        <v>1861157.72</v>
      </c>
      <c r="AI2040" s="159">
        <v>0</v>
      </c>
      <c r="AJ2040" s="159">
        <v>0</v>
      </c>
    </row>
    <row r="2041" spans="1:36">
      <c r="A2041" s="153">
        <v>28</v>
      </c>
      <c r="B2041" s="154">
        <v>12</v>
      </c>
      <c r="C2041" s="154">
        <v>2</v>
      </c>
      <c r="D2041" s="155">
        <v>2</v>
      </c>
      <c r="E2041" s="155" t="s">
        <v>556</v>
      </c>
      <c r="F2041" s="156" t="s">
        <v>5421</v>
      </c>
      <c r="G2041" s="156" t="s">
        <v>556</v>
      </c>
      <c r="H2041" s="156" t="s">
        <v>5422</v>
      </c>
      <c r="I2041" s="155">
        <v>2812022</v>
      </c>
      <c r="J2041" s="157" t="s">
        <v>903</v>
      </c>
      <c r="K2041" s="157"/>
      <c r="L2041" s="155">
        <v>2022</v>
      </c>
      <c r="M2041" s="158">
        <v>9297</v>
      </c>
      <c r="N2041" s="159">
        <v>54939107.420000002</v>
      </c>
      <c r="O2041" s="159">
        <v>52078483.899999999</v>
      </c>
      <c r="P2041" s="159">
        <v>38737199.730000004</v>
      </c>
      <c r="Q2041" s="159">
        <v>19448361</v>
      </c>
      <c r="R2041" s="159">
        <v>19288838.73</v>
      </c>
      <c r="S2041" s="159">
        <v>2860623.52</v>
      </c>
      <c r="T2041" s="159">
        <v>163785.95000000001</v>
      </c>
      <c r="U2041" s="159">
        <v>51354276.140000001</v>
      </c>
      <c r="V2041" s="159">
        <v>44132147.380000003</v>
      </c>
      <c r="W2041" s="159">
        <v>15860769.689999999</v>
      </c>
      <c r="X2041" s="159">
        <v>346716.29</v>
      </c>
      <c r="Y2041" s="159">
        <v>7222128.7599999998</v>
      </c>
      <c r="Z2041" s="159">
        <v>7067465.6100000003</v>
      </c>
      <c r="AA2041" s="159">
        <v>2000000</v>
      </c>
      <c r="AB2041" s="159">
        <v>5067465.6100000003</v>
      </c>
      <c r="AC2041" s="159">
        <v>2570626</v>
      </c>
      <c r="AD2041" s="159">
        <v>2470626</v>
      </c>
      <c r="AE2041" s="159">
        <v>18383542</v>
      </c>
      <c r="AF2041" s="159">
        <v>7946336.5199999996</v>
      </c>
      <c r="AG2041" s="159">
        <v>227071.06</v>
      </c>
      <c r="AH2041" s="159">
        <v>203502.01</v>
      </c>
      <c r="AI2041" s="159">
        <v>0</v>
      </c>
      <c r="AJ2041" s="159">
        <v>0</v>
      </c>
    </row>
    <row r="2042" spans="1:36">
      <c r="A2042" s="153">
        <v>28</v>
      </c>
      <c r="B2042" s="154">
        <v>12</v>
      </c>
      <c r="C2042" s="154">
        <v>3</v>
      </c>
      <c r="D2042" s="155">
        <v>2</v>
      </c>
      <c r="E2042" s="155" t="s">
        <v>556</v>
      </c>
      <c r="F2042" s="156" t="s">
        <v>5421</v>
      </c>
      <c r="G2042" s="156" t="s">
        <v>556</v>
      </c>
      <c r="H2042" s="156" t="s">
        <v>5423</v>
      </c>
      <c r="I2042" s="155">
        <v>2812032</v>
      </c>
      <c r="J2042" s="157" t="s">
        <v>910</v>
      </c>
      <c r="K2042" s="157"/>
      <c r="L2042" s="155">
        <v>2022</v>
      </c>
      <c r="M2042" s="158">
        <v>6264</v>
      </c>
      <c r="N2042" s="159">
        <v>42133325.240000002</v>
      </c>
      <c r="O2042" s="159">
        <v>34585835.219999999</v>
      </c>
      <c r="P2042" s="159">
        <v>28116582.73</v>
      </c>
      <c r="Q2042" s="159">
        <v>13579654</v>
      </c>
      <c r="R2042" s="159">
        <v>14536928.73</v>
      </c>
      <c r="S2042" s="159">
        <v>7547490.0199999996</v>
      </c>
      <c r="T2042" s="159">
        <v>13900.17</v>
      </c>
      <c r="U2042" s="159">
        <v>40971947.140000001</v>
      </c>
      <c r="V2042" s="159">
        <v>32183209.609999999</v>
      </c>
      <c r="W2042" s="159">
        <v>12723359.529999999</v>
      </c>
      <c r="X2042" s="159">
        <v>170197.73</v>
      </c>
      <c r="Y2042" s="159">
        <v>8788737.5299999993</v>
      </c>
      <c r="Z2042" s="159">
        <v>5906512.0999999996</v>
      </c>
      <c r="AA2042" s="159">
        <v>3700000</v>
      </c>
      <c r="AB2042" s="159">
        <v>2206512.0999999996</v>
      </c>
      <c r="AC2042" s="159">
        <v>1446954</v>
      </c>
      <c r="AD2042" s="159">
        <v>1220000</v>
      </c>
      <c r="AE2042" s="159">
        <v>9910000</v>
      </c>
      <c r="AF2042" s="159">
        <v>2402625.61</v>
      </c>
      <c r="AG2042" s="159">
        <v>165846.87</v>
      </c>
      <c r="AH2042" s="159">
        <v>164465.07999999999</v>
      </c>
      <c r="AI2042" s="159">
        <v>0</v>
      </c>
      <c r="AJ2042" s="159">
        <v>0</v>
      </c>
    </row>
    <row r="2043" spans="1:36">
      <c r="A2043" s="153">
        <v>28</v>
      </c>
      <c r="B2043" s="154">
        <v>12</v>
      </c>
      <c r="C2043" s="154">
        <v>4</v>
      </c>
      <c r="D2043" s="155">
        <v>2</v>
      </c>
      <c r="E2043" s="155" t="s">
        <v>556</v>
      </c>
      <c r="F2043" s="156" t="s">
        <v>5421</v>
      </c>
      <c r="G2043" s="156" t="s">
        <v>556</v>
      </c>
      <c r="H2043" s="156" t="s">
        <v>5424</v>
      </c>
      <c r="I2043" s="155">
        <v>2812042</v>
      </c>
      <c r="J2043" s="157" t="s">
        <v>909</v>
      </c>
      <c r="K2043" s="157"/>
      <c r="L2043" s="155">
        <v>2022</v>
      </c>
      <c r="M2043" s="158">
        <v>9109</v>
      </c>
      <c r="N2043" s="159">
        <v>60990501.770000003</v>
      </c>
      <c r="O2043" s="159">
        <v>52288116.189999998</v>
      </c>
      <c r="P2043" s="159">
        <v>39599469.989999995</v>
      </c>
      <c r="Q2043" s="159">
        <v>16573098</v>
      </c>
      <c r="R2043" s="159">
        <v>23026371.989999998</v>
      </c>
      <c r="S2043" s="159">
        <v>8702385.5800000001</v>
      </c>
      <c r="T2043" s="159">
        <v>2264919.94</v>
      </c>
      <c r="U2043" s="159">
        <v>57641221.920000002</v>
      </c>
      <c r="V2043" s="159">
        <v>45945405.899999999</v>
      </c>
      <c r="W2043" s="159">
        <v>16679394.85</v>
      </c>
      <c r="X2043" s="159">
        <v>408770.5</v>
      </c>
      <c r="Y2043" s="159">
        <v>11695816.02</v>
      </c>
      <c r="Z2043" s="159">
        <v>7022024.4100000001</v>
      </c>
      <c r="AA2043" s="159">
        <v>0</v>
      </c>
      <c r="AB2043" s="159">
        <v>7022024.4100000001</v>
      </c>
      <c r="AC2043" s="159">
        <v>1428586</v>
      </c>
      <c r="AD2043" s="159">
        <v>1428586</v>
      </c>
      <c r="AE2043" s="159">
        <v>17104394</v>
      </c>
      <c r="AF2043" s="159">
        <v>6342710.29</v>
      </c>
      <c r="AG2043" s="159">
        <v>1124700.54</v>
      </c>
      <c r="AH2043" s="159">
        <v>1192018.9099999999</v>
      </c>
      <c r="AI2043" s="159">
        <v>0</v>
      </c>
      <c r="AJ2043" s="159">
        <v>0</v>
      </c>
    </row>
    <row r="2044" spans="1:36">
      <c r="A2044" s="153">
        <v>28</v>
      </c>
      <c r="B2044" s="154">
        <v>12</v>
      </c>
      <c r="C2044" s="154">
        <v>5</v>
      </c>
      <c r="D2044" s="155">
        <v>2</v>
      </c>
      <c r="E2044" s="155" t="s">
        <v>556</v>
      </c>
      <c r="F2044" s="156" t="s">
        <v>5421</v>
      </c>
      <c r="G2044" s="156" t="s">
        <v>556</v>
      </c>
      <c r="H2044" s="156" t="s">
        <v>5425</v>
      </c>
      <c r="I2044" s="155">
        <v>2812052</v>
      </c>
      <c r="J2044" s="157" t="s">
        <v>908</v>
      </c>
      <c r="K2044" s="157"/>
      <c r="L2044" s="155">
        <v>2022</v>
      </c>
      <c r="M2044" s="158">
        <v>8267</v>
      </c>
      <c r="N2044" s="159">
        <v>53372316.829999998</v>
      </c>
      <c r="O2044" s="159">
        <v>44925025.159999996</v>
      </c>
      <c r="P2044" s="159">
        <v>34684549</v>
      </c>
      <c r="Q2044" s="159">
        <v>14857481</v>
      </c>
      <c r="R2044" s="159">
        <v>19827068</v>
      </c>
      <c r="S2044" s="159">
        <v>8447291.6699999999</v>
      </c>
      <c r="T2044" s="159">
        <v>413742.27</v>
      </c>
      <c r="U2044" s="159">
        <v>46334267.82</v>
      </c>
      <c r="V2044" s="159">
        <v>38306842.340000004</v>
      </c>
      <c r="W2044" s="159">
        <v>10931351.5</v>
      </c>
      <c r="X2044" s="159">
        <v>353401.01</v>
      </c>
      <c r="Y2044" s="159">
        <v>8027425.4800000004</v>
      </c>
      <c r="Z2044" s="159">
        <v>654668.39</v>
      </c>
      <c r="AA2044" s="159">
        <v>0</v>
      </c>
      <c r="AB2044" s="159">
        <v>654668.39</v>
      </c>
      <c r="AC2044" s="159">
        <v>3012000</v>
      </c>
      <c r="AD2044" s="159">
        <v>3012000</v>
      </c>
      <c r="AE2044" s="159">
        <v>17393129.989999998</v>
      </c>
      <c r="AF2044" s="159">
        <v>6618182.8200000003</v>
      </c>
      <c r="AG2044" s="159">
        <v>449566.18</v>
      </c>
      <c r="AH2044" s="159">
        <v>340562.49</v>
      </c>
      <c r="AI2044" s="159">
        <v>0</v>
      </c>
      <c r="AJ2044" s="159">
        <v>3129.99</v>
      </c>
    </row>
    <row r="2045" spans="1:36">
      <c r="A2045" s="153">
        <v>28</v>
      </c>
      <c r="B2045" s="154">
        <v>13</v>
      </c>
      <c r="C2045" s="154">
        <v>3</v>
      </c>
      <c r="D2045" s="155">
        <v>2</v>
      </c>
      <c r="E2045" s="155" t="s">
        <v>556</v>
      </c>
      <c r="F2045" s="156" t="s">
        <v>5426</v>
      </c>
      <c r="G2045" s="156" t="s">
        <v>556</v>
      </c>
      <c r="H2045" s="156" t="s">
        <v>5427</v>
      </c>
      <c r="I2045" s="155">
        <v>2813032</v>
      </c>
      <c r="J2045" s="157" t="s">
        <v>907</v>
      </c>
      <c r="K2045" s="157"/>
      <c r="L2045" s="155">
        <v>2022</v>
      </c>
      <c r="M2045" s="158">
        <v>4931</v>
      </c>
      <c r="N2045" s="159">
        <v>30378354.670000002</v>
      </c>
      <c r="O2045" s="159">
        <v>26990836.539999999</v>
      </c>
      <c r="P2045" s="159">
        <v>19403272.439999998</v>
      </c>
      <c r="Q2045" s="159">
        <v>9061349</v>
      </c>
      <c r="R2045" s="159">
        <v>10341923.439999999</v>
      </c>
      <c r="S2045" s="159">
        <v>3387518.13</v>
      </c>
      <c r="T2045" s="159">
        <v>116335.3</v>
      </c>
      <c r="U2045" s="159">
        <v>30016509.670000002</v>
      </c>
      <c r="V2045" s="159">
        <v>24159630.300000001</v>
      </c>
      <c r="W2045" s="159">
        <v>9511613.2699999996</v>
      </c>
      <c r="X2045" s="159">
        <v>64664.49</v>
      </c>
      <c r="Y2045" s="159">
        <v>5856879.3700000001</v>
      </c>
      <c r="Z2045" s="159">
        <v>4560913.2699999996</v>
      </c>
      <c r="AA2045" s="159">
        <v>2555100</v>
      </c>
      <c r="AB2045" s="159">
        <v>2005813.2699999996</v>
      </c>
      <c r="AC2045" s="159">
        <v>847300</v>
      </c>
      <c r="AD2045" s="159">
        <v>847300</v>
      </c>
      <c r="AE2045" s="159">
        <v>4679303</v>
      </c>
      <c r="AF2045" s="159">
        <v>2831206.24</v>
      </c>
      <c r="AG2045" s="159">
        <v>195624.34</v>
      </c>
      <c r="AH2045" s="159">
        <v>240608.77</v>
      </c>
      <c r="AI2045" s="159">
        <v>0</v>
      </c>
      <c r="AJ2045" s="159">
        <v>0</v>
      </c>
    </row>
    <row r="2046" spans="1:36">
      <c r="A2046" s="153">
        <v>28</v>
      </c>
      <c r="B2046" s="154">
        <v>13</v>
      </c>
      <c r="C2046" s="154">
        <v>4</v>
      </c>
      <c r="D2046" s="155">
        <v>3</v>
      </c>
      <c r="E2046" s="155" t="s">
        <v>556</v>
      </c>
      <c r="F2046" s="156" t="s">
        <v>5428</v>
      </c>
      <c r="G2046" s="156" t="s">
        <v>556</v>
      </c>
      <c r="H2046" s="156" t="s">
        <v>5429</v>
      </c>
      <c r="I2046" s="155">
        <v>2813043</v>
      </c>
      <c r="J2046" s="157" t="s">
        <v>906</v>
      </c>
      <c r="K2046" s="157"/>
      <c r="L2046" s="155">
        <v>2022</v>
      </c>
      <c r="M2046" s="158">
        <v>21982</v>
      </c>
      <c r="N2046" s="159">
        <v>122482124.89</v>
      </c>
      <c r="O2046" s="159">
        <v>111841611.48999999</v>
      </c>
      <c r="P2046" s="159">
        <v>66463077.380000003</v>
      </c>
      <c r="Q2046" s="159">
        <v>23620607</v>
      </c>
      <c r="R2046" s="159">
        <v>42842470.380000003</v>
      </c>
      <c r="S2046" s="159">
        <v>10640513.4</v>
      </c>
      <c r="T2046" s="159">
        <v>676575.05</v>
      </c>
      <c r="U2046" s="159">
        <v>129908904.97</v>
      </c>
      <c r="V2046" s="159">
        <v>110991074.84</v>
      </c>
      <c r="W2046" s="159">
        <v>38087901.600000001</v>
      </c>
      <c r="X2046" s="159">
        <v>839949.35</v>
      </c>
      <c r="Y2046" s="159">
        <v>18917830.129999999</v>
      </c>
      <c r="Z2046" s="159">
        <v>11526784.26</v>
      </c>
      <c r="AA2046" s="159">
        <v>11500000</v>
      </c>
      <c r="AB2046" s="159">
        <v>26784.259999999776</v>
      </c>
      <c r="AC2046" s="159">
        <v>4100000</v>
      </c>
      <c r="AD2046" s="159">
        <v>4100000</v>
      </c>
      <c r="AE2046" s="159">
        <v>35000968</v>
      </c>
      <c r="AF2046" s="159">
        <v>850536.65</v>
      </c>
      <c r="AG2046" s="159">
        <v>787959.36</v>
      </c>
      <c r="AH2046" s="159">
        <v>1941730.24</v>
      </c>
      <c r="AI2046" s="159">
        <v>0</v>
      </c>
      <c r="AJ2046" s="159">
        <v>968</v>
      </c>
    </row>
    <row r="2047" spans="1:36">
      <c r="A2047" s="153">
        <v>28</v>
      </c>
      <c r="B2047" s="154">
        <v>13</v>
      </c>
      <c r="C2047" s="154">
        <v>5</v>
      </c>
      <c r="D2047" s="155">
        <v>2</v>
      </c>
      <c r="E2047" s="155" t="s">
        <v>556</v>
      </c>
      <c r="F2047" s="156" t="s">
        <v>5426</v>
      </c>
      <c r="G2047" s="156" t="s">
        <v>556</v>
      </c>
      <c r="H2047" s="156" t="s">
        <v>5430</v>
      </c>
      <c r="I2047" s="155">
        <v>2813052</v>
      </c>
      <c r="J2047" s="157" t="s">
        <v>875</v>
      </c>
      <c r="K2047" s="157"/>
      <c r="L2047" s="155">
        <v>2022</v>
      </c>
      <c r="M2047" s="158">
        <v>3880</v>
      </c>
      <c r="N2047" s="159">
        <v>22334084.609999999</v>
      </c>
      <c r="O2047" s="159">
        <v>20109914.359999999</v>
      </c>
      <c r="P2047" s="159">
        <v>15120228.16</v>
      </c>
      <c r="Q2047" s="159">
        <v>6345079</v>
      </c>
      <c r="R2047" s="159">
        <v>8775149.1600000001</v>
      </c>
      <c r="S2047" s="159">
        <v>2224170.25</v>
      </c>
      <c r="T2047" s="159">
        <v>175227</v>
      </c>
      <c r="U2047" s="159">
        <v>21616534.84</v>
      </c>
      <c r="V2047" s="159">
        <v>18093877.440000001</v>
      </c>
      <c r="W2047" s="159">
        <v>5555665.7599999998</v>
      </c>
      <c r="X2047" s="159">
        <v>73546.820000000007</v>
      </c>
      <c r="Y2047" s="159">
        <v>3522657.4</v>
      </c>
      <c r="Z2047" s="159">
        <v>3674410.19</v>
      </c>
      <c r="AA2047" s="159">
        <v>0</v>
      </c>
      <c r="AB2047" s="159">
        <v>3674410.19</v>
      </c>
      <c r="AC2047" s="159">
        <v>626000</v>
      </c>
      <c r="AD2047" s="159">
        <v>626000</v>
      </c>
      <c r="AE2047" s="159">
        <v>2467000</v>
      </c>
      <c r="AF2047" s="159">
        <v>2016036.92</v>
      </c>
      <c r="AG2047" s="159">
        <v>792579.11</v>
      </c>
      <c r="AH2047" s="159">
        <v>749659.44</v>
      </c>
      <c r="AI2047" s="159">
        <v>0</v>
      </c>
      <c r="AJ2047" s="159">
        <v>0</v>
      </c>
    </row>
    <row r="2048" spans="1:36">
      <c r="A2048" s="153">
        <v>28</v>
      </c>
      <c r="B2048" s="154">
        <v>13</v>
      </c>
      <c r="C2048" s="154">
        <v>6</v>
      </c>
      <c r="D2048" s="155">
        <v>2</v>
      </c>
      <c r="E2048" s="155" t="s">
        <v>556</v>
      </c>
      <c r="F2048" s="156" t="s">
        <v>5426</v>
      </c>
      <c r="G2048" s="156" t="s">
        <v>556</v>
      </c>
      <c r="H2048" s="156" t="s">
        <v>5431</v>
      </c>
      <c r="I2048" s="155">
        <v>2813062</v>
      </c>
      <c r="J2048" s="157" t="s">
        <v>905</v>
      </c>
      <c r="K2048" s="157"/>
      <c r="L2048" s="155">
        <v>2022</v>
      </c>
      <c r="M2048" s="158">
        <v>3257</v>
      </c>
      <c r="N2048" s="159">
        <v>18870440.43</v>
      </c>
      <c r="O2048" s="159">
        <v>17617775.289999999</v>
      </c>
      <c r="P2048" s="159">
        <v>12032536.25</v>
      </c>
      <c r="Q2048" s="159">
        <v>5483112</v>
      </c>
      <c r="R2048" s="159">
        <v>6549424.25</v>
      </c>
      <c r="S2048" s="159">
        <v>1252665.1399999999</v>
      </c>
      <c r="T2048" s="159">
        <v>137140.78</v>
      </c>
      <c r="U2048" s="159">
        <v>17611006.809999999</v>
      </c>
      <c r="V2048" s="159">
        <v>15845327.74</v>
      </c>
      <c r="W2048" s="159">
        <v>5770167.1600000001</v>
      </c>
      <c r="X2048" s="159">
        <v>120757.32</v>
      </c>
      <c r="Y2048" s="159">
        <v>1765679.07</v>
      </c>
      <c r="Z2048" s="159">
        <v>2092580.01</v>
      </c>
      <c r="AA2048" s="159">
        <v>0</v>
      </c>
      <c r="AB2048" s="159">
        <v>2092580.01</v>
      </c>
      <c r="AC2048" s="159">
        <v>373658.48</v>
      </c>
      <c r="AD2048" s="159">
        <v>373658.48</v>
      </c>
      <c r="AE2048" s="159">
        <v>4450000</v>
      </c>
      <c r="AF2048" s="159">
        <v>1772447.55</v>
      </c>
      <c r="AG2048" s="159">
        <v>117660.06</v>
      </c>
      <c r="AH2048" s="159">
        <v>104583.2</v>
      </c>
      <c r="AI2048" s="159">
        <v>0</v>
      </c>
      <c r="AJ2048" s="159">
        <v>0</v>
      </c>
    </row>
    <row r="2049" spans="1:36">
      <c r="A2049" s="153">
        <v>28</v>
      </c>
      <c r="B2049" s="154">
        <v>14</v>
      </c>
      <c r="C2049" s="154">
        <v>1</v>
      </c>
      <c r="D2049" s="155">
        <v>3</v>
      </c>
      <c r="E2049" s="155" t="s">
        <v>556</v>
      </c>
      <c r="F2049" s="156" t="s">
        <v>5432</v>
      </c>
      <c r="G2049" s="156" t="s">
        <v>556</v>
      </c>
      <c r="H2049" s="156" t="s">
        <v>5433</v>
      </c>
      <c r="I2049" s="155">
        <v>2814013</v>
      </c>
      <c r="J2049" s="157" t="s">
        <v>904</v>
      </c>
      <c r="K2049" s="157"/>
      <c r="L2049" s="155">
        <v>2022</v>
      </c>
      <c r="M2049" s="158">
        <v>18071</v>
      </c>
      <c r="N2049" s="159">
        <v>102808996.41</v>
      </c>
      <c r="O2049" s="159">
        <v>90756138.349999994</v>
      </c>
      <c r="P2049" s="159">
        <v>54727826.489999995</v>
      </c>
      <c r="Q2049" s="159">
        <v>22177181</v>
      </c>
      <c r="R2049" s="159">
        <v>32550645.489999998</v>
      </c>
      <c r="S2049" s="159">
        <v>12052858.060000001</v>
      </c>
      <c r="T2049" s="159">
        <v>854746.91</v>
      </c>
      <c r="U2049" s="159">
        <v>100556467.15000001</v>
      </c>
      <c r="V2049" s="159">
        <v>83117725.629999995</v>
      </c>
      <c r="W2049" s="159">
        <v>23538186</v>
      </c>
      <c r="X2049" s="159">
        <v>192866.36</v>
      </c>
      <c r="Y2049" s="159">
        <v>17438741.52</v>
      </c>
      <c r="Z2049" s="159">
        <v>9309860.1799999997</v>
      </c>
      <c r="AA2049" s="159">
        <v>3230000</v>
      </c>
      <c r="AB2049" s="159">
        <v>6079860.1799999997</v>
      </c>
      <c r="AC2049" s="159">
        <v>1530000</v>
      </c>
      <c r="AD2049" s="159">
        <v>1530000</v>
      </c>
      <c r="AE2049" s="159">
        <v>12350000</v>
      </c>
      <c r="AF2049" s="159">
        <v>7638412.7199999997</v>
      </c>
      <c r="AG2049" s="159">
        <v>413336.91</v>
      </c>
      <c r="AH2049" s="159">
        <v>437484.58</v>
      </c>
      <c r="AI2049" s="159">
        <v>0</v>
      </c>
      <c r="AJ2049" s="159">
        <v>0</v>
      </c>
    </row>
    <row r="2050" spans="1:36">
      <c r="A2050" s="153">
        <v>28</v>
      </c>
      <c r="B2050" s="154">
        <v>14</v>
      </c>
      <c r="C2050" s="154">
        <v>2</v>
      </c>
      <c r="D2050" s="155">
        <v>3</v>
      </c>
      <c r="E2050" s="155" t="s">
        <v>556</v>
      </c>
      <c r="F2050" s="156" t="s">
        <v>5432</v>
      </c>
      <c r="G2050" s="156" t="s">
        <v>556</v>
      </c>
      <c r="H2050" s="156" t="s">
        <v>5434</v>
      </c>
      <c r="I2050" s="155">
        <v>2814023</v>
      </c>
      <c r="J2050" s="157" t="s">
        <v>903</v>
      </c>
      <c r="K2050" s="157"/>
      <c r="L2050" s="155">
        <v>2022</v>
      </c>
      <c r="M2050" s="158">
        <v>18962</v>
      </c>
      <c r="N2050" s="159">
        <v>109697309.38</v>
      </c>
      <c r="O2050" s="159">
        <v>97119094.549999997</v>
      </c>
      <c r="P2050" s="159">
        <v>61597069.670000002</v>
      </c>
      <c r="Q2050" s="159">
        <v>25858451</v>
      </c>
      <c r="R2050" s="159">
        <v>35738618.670000002</v>
      </c>
      <c r="S2050" s="159">
        <v>12578214.83</v>
      </c>
      <c r="T2050" s="159">
        <v>1937472.26</v>
      </c>
      <c r="U2050" s="159">
        <v>98732865.549999997</v>
      </c>
      <c r="V2050" s="159">
        <v>89136189.019999996</v>
      </c>
      <c r="W2050" s="159">
        <v>22337257.82</v>
      </c>
      <c r="X2050" s="159">
        <v>652881.80000000005</v>
      </c>
      <c r="Y2050" s="159">
        <v>9596676.5299999993</v>
      </c>
      <c r="Z2050" s="159">
        <v>11664755.439999999</v>
      </c>
      <c r="AA2050" s="159">
        <v>9000000</v>
      </c>
      <c r="AB2050" s="159">
        <v>2664755.4399999995</v>
      </c>
      <c r="AC2050" s="159">
        <v>3890000</v>
      </c>
      <c r="AD2050" s="159">
        <v>3890000</v>
      </c>
      <c r="AE2050" s="159">
        <v>47780000</v>
      </c>
      <c r="AF2050" s="159">
        <v>7982905.5300000003</v>
      </c>
      <c r="AG2050" s="159">
        <v>1064359.94</v>
      </c>
      <c r="AH2050" s="159">
        <v>389042.43</v>
      </c>
      <c r="AI2050" s="159">
        <v>0</v>
      </c>
      <c r="AJ2050" s="159">
        <v>0</v>
      </c>
    </row>
    <row r="2051" spans="1:36">
      <c r="A2051" s="153">
        <v>28</v>
      </c>
      <c r="B2051" s="154">
        <v>14</v>
      </c>
      <c r="C2051" s="154">
        <v>3</v>
      </c>
      <c r="D2051" s="155">
        <v>3</v>
      </c>
      <c r="E2051" s="155" t="s">
        <v>556</v>
      </c>
      <c r="F2051" s="156" t="s">
        <v>5432</v>
      </c>
      <c r="G2051" s="156" t="s">
        <v>556</v>
      </c>
      <c r="H2051" s="156" t="s">
        <v>5435</v>
      </c>
      <c r="I2051" s="155">
        <v>2814033</v>
      </c>
      <c r="J2051" s="157" t="s">
        <v>902</v>
      </c>
      <c r="K2051" s="157"/>
      <c r="L2051" s="155">
        <v>2022</v>
      </c>
      <c r="M2051" s="158">
        <v>15810</v>
      </c>
      <c r="N2051" s="159">
        <v>78744891.700000003</v>
      </c>
      <c r="O2051" s="159">
        <v>74883130.120000005</v>
      </c>
      <c r="P2051" s="159">
        <v>46822324.359999999</v>
      </c>
      <c r="Q2051" s="159">
        <v>18268615</v>
      </c>
      <c r="R2051" s="159">
        <v>28553709.359999999</v>
      </c>
      <c r="S2051" s="159">
        <v>3861761.58</v>
      </c>
      <c r="T2051" s="159">
        <v>626601.76</v>
      </c>
      <c r="U2051" s="159">
        <v>74621690.700000003</v>
      </c>
      <c r="V2051" s="159">
        <v>72205391.430000007</v>
      </c>
      <c r="W2051" s="159">
        <v>22771092.670000002</v>
      </c>
      <c r="X2051" s="159">
        <v>233392.69</v>
      </c>
      <c r="Y2051" s="159">
        <v>2416299.27</v>
      </c>
      <c r="Z2051" s="159">
        <v>4055364.27</v>
      </c>
      <c r="AA2051" s="159">
        <v>0</v>
      </c>
      <c r="AB2051" s="159">
        <v>4055364.27</v>
      </c>
      <c r="AC2051" s="159">
        <v>1415000</v>
      </c>
      <c r="AD2051" s="159">
        <v>1415000</v>
      </c>
      <c r="AE2051" s="159">
        <v>18818250</v>
      </c>
      <c r="AF2051" s="159">
        <v>2677738.69</v>
      </c>
      <c r="AG2051" s="159">
        <v>747459.72</v>
      </c>
      <c r="AH2051" s="159">
        <v>587888.01</v>
      </c>
      <c r="AI2051" s="159">
        <v>0</v>
      </c>
      <c r="AJ2051" s="159">
        <v>0</v>
      </c>
    </row>
    <row r="2052" spans="1:36">
      <c r="A2052" s="153">
        <v>28</v>
      </c>
      <c r="B2052" s="154">
        <v>14</v>
      </c>
      <c r="C2052" s="154">
        <v>4</v>
      </c>
      <c r="D2052" s="155">
        <v>2</v>
      </c>
      <c r="E2052" s="155" t="s">
        <v>556</v>
      </c>
      <c r="F2052" s="156" t="s">
        <v>5436</v>
      </c>
      <c r="G2052" s="156" t="s">
        <v>556</v>
      </c>
      <c r="H2052" s="156" t="s">
        <v>5437</v>
      </c>
      <c r="I2052" s="155">
        <v>2814042</v>
      </c>
      <c r="J2052" s="157" t="s">
        <v>901</v>
      </c>
      <c r="K2052" s="157"/>
      <c r="L2052" s="155">
        <v>2022</v>
      </c>
      <c r="M2052" s="158">
        <v>12098</v>
      </c>
      <c r="N2052" s="159">
        <v>81123873.829999998</v>
      </c>
      <c r="O2052" s="159">
        <v>72045550.269999996</v>
      </c>
      <c r="P2052" s="159">
        <v>35728213.200000003</v>
      </c>
      <c r="Q2052" s="159">
        <v>13428638</v>
      </c>
      <c r="R2052" s="159">
        <v>22299575.199999999</v>
      </c>
      <c r="S2052" s="159">
        <v>9078323.5600000005</v>
      </c>
      <c r="T2052" s="159">
        <v>285218.36</v>
      </c>
      <c r="U2052" s="159">
        <v>75407630.530000001</v>
      </c>
      <c r="V2052" s="159">
        <v>63693992.049999997</v>
      </c>
      <c r="W2052" s="159">
        <v>20334240.899999999</v>
      </c>
      <c r="X2052" s="159">
        <v>421891.92</v>
      </c>
      <c r="Y2052" s="159">
        <v>11713638.48</v>
      </c>
      <c r="Z2052" s="159">
        <v>5746151.4699999997</v>
      </c>
      <c r="AA2052" s="159">
        <v>0</v>
      </c>
      <c r="AB2052" s="159">
        <v>5746151.4699999997</v>
      </c>
      <c r="AC2052" s="159">
        <v>4036727.24</v>
      </c>
      <c r="AD2052" s="159">
        <v>4036727.24</v>
      </c>
      <c r="AE2052" s="159">
        <v>26925674.379999999</v>
      </c>
      <c r="AF2052" s="159">
        <v>8351558.2199999997</v>
      </c>
      <c r="AG2052" s="159">
        <v>967908.4</v>
      </c>
      <c r="AH2052" s="159">
        <v>362099.11</v>
      </c>
      <c r="AI2052" s="159">
        <v>0</v>
      </c>
      <c r="AJ2052" s="159">
        <v>0</v>
      </c>
    </row>
    <row r="2053" spans="1:36">
      <c r="A2053" s="153">
        <v>28</v>
      </c>
      <c r="B2053" s="154">
        <v>14</v>
      </c>
      <c r="C2053" s="154">
        <v>5</v>
      </c>
      <c r="D2053" s="155">
        <v>2</v>
      </c>
      <c r="E2053" s="155" t="s">
        <v>556</v>
      </c>
      <c r="F2053" s="156" t="s">
        <v>5436</v>
      </c>
      <c r="G2053" s="156" t="s">
        <v>556</v>
      </c>
      <c r="H2053" s="156" t="s">
        <v>5438</v>
      </c>
      <c r="I2053" s="155">
        <v>2814052</v>
      </c>
      <c r="J2053" s="157" t="s">
        <v>900</v>
      </c>
      <c r="K2053" s="157"/>
      <c r="L2053" s="155">
        <v>2022</v>
      </c>
      <c r="M2053" s="158">
        <v>6710</v>
      </c>
      <c r="N2053" s="159">
        <v>58740662.32</v>
      </c>
      <c r="O2053" s="159">
        <v>37445847.270000003</v>
      </c>
      <c r="P2053" s="159">
        <v>19463987.829999998</v>
      </c>
      <c r="Q2053" s="159">
        <v>6141402</v>
      </c>
      <c r="R2053" s="159">
        <v>13322585.83</v>
      </c>
      <c r="S2053" s="159">
        <v>21294815.050000001</v>
      </c>
      <c r="T2053" s="159">
        <v>910874.93</v>
      </c>
      <c r="U2053" s="159">
        <v>47225589.390000001</v>
      </c>
      <c r="V2053" s="159">
        <v>35582198.600000001</v>
      </c>
      <c r="W2053" s="159">
        <v>11068801.050000001</v>
      </c>
      <c r="X2053" s="159">
        <v>459343.59</v>
      </c>
      <c r="Y2053" s="159">
        <v>11643390.789999999</v>
      </c>
      <c r="Z2053" s="159">
        <v>6649592</v>
      </c>
      <c r="AA2053" s="159">
        <v>6000000</v>
      </c>
      <c r="AB2053" s="159">
        <v>649592</v>
      </c>
      <c r="AC2053" s="159">
        <v>910569.89</v>
      </c>
      <c r="AD2053" s="159">
        <v>649592</v>
      </c>
      <c r="AE2053" s="159">
        <v>21075779.859999999</v>
      </c>
      <c r="AF2053" s="159">
        <v>1863648.67</v>
      </c>
      <c r="AG2053" s="159">
        <v>133653.88</v>
      </c>
      <c r="AH2053" s="159">
        <v>207184.14</v>
      </c>
      <c r="AI2053" s="159">
        <v>0</v>
      </c>
      <c r="AJ2053" s="159">
        <v>0</v>
      </c>
    </row>
    <row r="2054" spans="1:36">
      <c r="A2054" s="153">
        <v>28</v>
      </c>
      <c r="B2054" s="154">
        <v>14</v>
      </c>
      <c r="C2054" s="154">
        <v>6</v>
      </c>
      <c r="D2054" s="155">
        <v>3</v>
      </c>
      <c r="E2054" s="155" t="s">
        <v>556</v>
      </c>
      <c r="F2054" s="156" t="s">
        <v>5432</v>
      </c>
      <c r="G2054" s="156" t="s">
        <v>556</v>
      </c>
      <c r="H2054" s="156" t="s">
        <v>5439</v>
      </c>
      <c r="I2054" s="155">
        <v>2814063</v>
      </c>
      <c r="J2054" s="157" t="s">
        <v>899</v>
      </c>
      <c r="K2054" s="157"/>
      <c r="L2054" s="155">
        <v>2022</v>
      </c>
      <c r="M2054" s="158">
        <v>7638</v>
      </c>
      <c r="N2054" s="159">
        <v>45606333.229999997</v>
      </c>
      <c r="O2054" s="159">
        <v>38988272.68</v>
      </c>
      <c r="P2054" s="159">
        <v>26344016.16</v>
      </c>
      <c r="Q2054" s="159">
        <v>12999768</v>
      </c>
      <c r="R2054" s="159">
        <v>13344248.16</v>
      </c>
      <c r="S2054" s="159">
        <v>6618060.5499999998</v>
      </c>
      <c r="T2054" s="159">
        <v>329717.92</v>
      </c>
      <c r="U2054" s="159">
        <v>43549122.689999998</v>
      </c>
      <c r="V2054" s="159">
        <v>36722513.439999998</v>
      </c>
      <c r="W2054" s="159">
        <v>11157431.82</v>
      </c>
      <c r="X2054" s="159">
        <v>389621.17</v>
      </c>
      <c r="Y2054" s="159">
        <v>6826609.25</v>
      </c>
      <c r="Z2054" s="159">
        <v>4410920.0999999996</v>
      </c>
      <c r="AA2054" s="159">
        <v>0</v>
      </c>
      <c r="AB2054" s="159">
        <v>4410920.0999999996</v>
      </c>
      <c r="AC2054" s="159">
        <v>3533299</v>
      </c>
      <c r="AD2054" s="159">
        <v>3533299</v>
      </c>
      <c r="AE2054" s="159">
        <v>15315818.02</v>
      </c>
      <c r="AF2054" s="159">
        <v>2265759.2400000002</v>
      </c>
      <c r="AG2054" s="159">
        <v>152583.89000000001</v>
      </c>
      <c r="AH2054" s="159">
        <v>133367</v>
      </c>
      <c r="AI2054" s="159">
        <v>0</v>
      </c>
      <c r="AJ2054" s="159">
        <v>0</v>
      </c>
    </row>
    <row r="2055" spans="1:36">
      <c r="A2055" s="153">
        <v>28</v>
      </c>
      <c r="B2055" s="154">
        <v>14</v>
      </c>
      <c r="C2055" s="154">
        <v>7</v>
      </c>
      <c r="D2055" s="155">
        <v>2</v>
      </c>
      <c r="E2055" s="155" t="s">
        <v>556</v>
      </c>
      <c r="F2055" s="156" t="s">
        <v>5436</v>
      </c>
      <c r="G2055" s="156" t="s">
        <v>556</v>
      </c>
      <c r="H2055" s="156" t="s">
        <v>5440</v>
      </c>
      <c r="I2055" s="155">
        <v>2814072</v>
      </c>
      <c r="J2055" s="157" t="s">
        <v>898</v>
      </c>
      <c r="K2055" s="157"/>
      <c r="L2055" s="155">
        <v>2022</v>
      </c>
      <c r="M2055" s="158">
        <v>7458</v>
      </c>
      <c r="N2055" s="159">
        <v>56630004.43</v>
      </c>
      <c r="O2055" s="159">
        <v>41193247.68</v>
      </c>
      <c r="P2055" s="159">
        <v>20567203.390000001</v>
      </c>
      <c r="Q2055" s="159">
        <v>7023271</v>
      </c>
      <c r="R2055" s="159">
        <v>13543932.390000001</v>
      </c>
      <c r="S2055" s="159">
        <v>15436756.75</v>
      </c>
      <c r="T2055" s="159">
        <v>22700</v>
      </c>
      <c r="U2055" s="159">
        <v>50133466.07</v>
      </c>
      <c r="V2055" s="159">
        <v>35705483.359999999</v>
      </c>
      <c r="W2055" s="159">
        <v>11968324.189999999</v>
      </c>
      <c r="X2055" s="159">
        <v>159539.41</v>
      </c>
      <c r="Y2055" s="159">
        <v>14427982.710000001</v>
      </c>
      <c r="Z2055" s="159">
        <v>3889899.01</v>
      </c>
      <c r="AA2055" s="159">
        <v>0</v>
      </c>
      <c r="AB2055" s="159">
        <v>3889899.01</v>
      </c>
      <c r="AC2055" s="159">
        <v>1350000</v>
      </c>
      <c r="AD2055" s="159">
        <v>1350000</v>
      </c>
      <c r="AE2055" s="159">
        <v>12212245.91</v>
      </c>
      <c r="AF2055" s="159">
        <v>5487764.3200000003</v>
      </c>
      <c r="AG2055" s="159">
        <v>114994.53</v>
      </c>
      <c r="AH2055" s="159">
        <v>114994.53</v>
      </c>
      <c r="AI2055" s="159">
        <v>0</v>
      </c>
      <c r="AJ2055" s="159">
        <v>38947.910000000003</v>
      </c>
    </row>
    <row r="2056" spans="1:36">
      <c r="A2056" s="153">
        <v>28</v>
      </c>
      <c r="B2056" s="154">
        <v>14</v>
      </c>
      <c r="C2056" s="154">
        <v>8</v>
      </c>
      <c r="D2056" s="155">
        <v>2</v>
      </c>
      <c r="E2056" s="155" t="s">
        <v>556</v>
      </c>
      <c r="F2056" s="156" t="s">
        <v>5436</v>
      </c>
      <c r="G2056" s="156" t="s">
        <v>556</v>
      </c>
      <c r="H2056" s="156" t="s">
        <v>5441</v>
      </c>
      <c r="I2056" s="155">
        <v>2814082</v>
      </c>
      <c r="J2056" s="157" t="s">
        <v>897</v>
      </c>
      <c r="K2056" s="157"/>
      <c r="L2056" s="155">
        <v>2022</v>
      </c>
      <c r="M2056" s="158">
        <v>3121</v>
      </c>
      <c r="N2056" s="159">
        <v>17530919.829999998</v>
      </c>
      <c r="O2056" s="159">
        <v>15992184.92</v>
      </c>
      <c r="P2056" s="159">
        <v>10811178.629999999</v>
      </c>
      <c r="Q2056" s="159">
        <v>5258672</v>
      </c>
      <c r="R2056" s="159">
        <v>5552506.6299999999</v>
      </c>
      <c r="S2056" s="159">
        <v>1538734.91</v>
      </c>
      <c r="T2056" s="159">
        <v>7500</v>
      </c>
      <c r="U2056" s="159">
        <v>17835029.870000001</v>
      </c>
      <c r="V2056" s="159">
        <v>14469686.859999999</v>
      </c>
      <c r="W2056" s="159">
        <v>4464477.99</v>
      </c>
      <c r="X2056" s="159">
        <v>152812.95000000001</v>
      </c>
      <c r="Y2056" s="159">
        <v>3365343.01</v>
      </c>
      <c r="Z2056" s="159">
        <v>2958970.9</v>
      </c>
      <c r="AA2056" s="159">
        <v>1591954</v>
      </c>
      <c r="AB2056" s="159">
        <v>1367016.9</v>
      </c>
      <c r="AC2056" s="159">
        <v>1172280</v>
      </c>
      <c r="AD2056" s="159">
        <v>1172280</v>
      </c>
      <c r="AE2056" s="159">
        <v>6259091</v>
      </c>
      <c r="AF2056" s="159">
        <v>1522498.06</v>
      </c>
      <c r="AG2056" s="159">
        <v>89728</v>
      </c>
      <c r="AH2056" s="159">
        <v>89728</v>
      </c>
      <c r="AI2056" s="159">
        <v>0</v>
      </c>
      <c r="AJ2056" s="159">
        <v>0</v>
      </c>
    </row>
    <row r="2057" spans="1:36">
      <c r="A2057" s="153">
        <v>28</v>
      </c>
      <c r="B2057" s="154">
        <v>14</v>
      </c>
      <c r="C2057" s="154">
        <v>9</v>
      </c>
      <c r="D2057" s="155">
        <v>3</v>
      </c>
      <c r="E2057" s="155" t="s">
        <v>556</v>
      </c>
      <c r="F2057" s="156" t="s">
        <v>5432</v>
      </c>
      <c r="G2057" s="156" t="s">
        <v>556</v>
      </c>
      <c r="H2057" s="156" t="s">
        <v>5442</v>
      </c>
      <c r="I2057" s="155">
        <v>2814093</v>
      </c>
      <c r="J2057" s="157" t="s">
        <v>896</v>
      </c>
      <c r="K2057" s="157"/>
      <c r="L2057" s="155">
        <v>2022</v>
      </c>
      <c r="M2057" s="158">
        <v>13686</v>
      </c>
      <c r="N2057" s="159">
        <v>71815070.400000006</v>
      </c>
      <c r="O2057" s="159">
        <v>65876465.020000003</v>
      </c>
      <c r="P2057" s="159">
        <v>36803563.100000001</v>
      </c>
      <c r="Q2057" s="159">
        <v>12784917</v>
      </c>
      <c r="R2057" s="159">
        <v>24018646.100000001</v>
      </c>
      <c r="S2057" s="159">
        <v>5938605.3799999999</v>
      </c>
      <c r="T2057" s="159">
        <v>2497394.08</v>
      </c>
      <c r="U2057" s="159">
        <v>66671849.439999998</v>
      </c>
      <c r="V2057" s="159">
        <v>61849474.950000003</v>
      </c>
      <c r="W2057" s="159">
        <v>24020751.309999999</v>
      </c>
      <c r="X2057" s="159">
        <v>394665.61</v>
      </c>
      <c r="Y2057" s="159">
        <v>4822374.49</v>
      </c>
      <c r="Z2057" s="159">
        <v>8989902.8699999992</v>
      </c>
      <c r="AA2057" s="159">
        <v>4650000</v>
      </c>
      <c r="AB2057" s="159">
        <v>4339902.8699999992</v>
      </c>
      <c r="AC2057" s="159">
        <v>3358100</v>
      </c>
      <c r="AD2057" s="159">
        <v>3358100</v>
      </c>
      <c r="AE2057" s="159">
        <v>23772042.25</v>
      </c>
      <c r="AF2057" s="159">
        <v>4026990.07</v>
      </c>
      <c r="AG2057" s="159">
        <v>756989.91</v>
      </c>
      <c r="AH2057" s="159">
        <v>538582.27</v>
      </c>
      <c r="AI2057" s="159">
        <v>0</v>
      </c>
      <c r="AJ2057" s="159">
        <v>0</v>
      </c>
    </row>
    <row r="2058" spans="1:36">
      <c r="A2058" s="153">
        <v>28</v>
      </c>
      <c r="B2058" s="154">
        <v>14</v>
      </c>
      <c r="C2058" s="154">
        <v>10</v>
      </c>
      <c r="D2058" s="155">
        <v>2</v>
      </c>
      <c r="E2058" s="155" t="s">
        <v>556</v>
      </c>
      <c r="F2058" s="156" t="s">
        <v>5436</v>
      </c>
      <c r="G2058" s="156" t="s">
        <v>556</v>
      </c>
      <c r="H2058" s="156" t="s">
        <v>5443</v>
      </c>
      <c r="I2058" s="155">
        <v>2814102</v>
      </c>
      <c r="J2058" s="157" t="s">
        <v>895</v>
      </c>
      <c r="K2058" s="157"/>
      <c r="L2058" s="155">
        <v>2022</v>
      </c>
      <c r="M2058" s="158">
        <v>8720</v>
      </c>
      <c r="N2058" s="159">
        <v>61442007.640000001</v>
      </c>
      <c r="O2058" s="159">
        <v>54368798.469999999</v>
      </c>
      <c r="P2058" s="159">
        <v>29169880.460000001</v>
      </c>
      <c r="Q2058" s="159">
        <v>11117228</v>
      </c>
      <c r="R2058" s="159">
        <v>18052652.460000001</v>
      </c>
      <c r="S2058" s="159">
        <v>7073209.1699999999</v>
      </c>
      <c r="T2058" s="159">
        <v>143802.26</v>
      </c>
      <c r="U2058" s="159">
        <v>61473313.869999997</v>
      </c>
      <c r="V2058" s="159">
        <v>48647145.07</v>
      </c>
      <c r="W2058" s="159">
        <v>15952978.18</v>
      </c>
      <c r="X2058" s="159">
        <v>451946.28</v>
      </c>
      <c r="Y2058" s="159">
        <v>12826168.800000001</v>
      </c>
      <c r="Z2058" s="159">
        <v>6112413.79</v>
      </c>
      <c r="AA2058" s="159">
        <v>2500000</v>
      </c>
      <c r="AB2058" s="159">
        <v>3612413.79</v>
      </c>
      <c r="AC2058" s="159">
        <v>1102490.8600000001</v>
      </c>
      <c r="AD2058" s="159">
        <v>1102490.8600000001</v>
      </c>
      <c r="AE2058" s="159">
        <v>22509383.02</v>
      </c>
      <c r="AF2058" s="159">
        <v>5721653.4000000004</v>
      </c>
      <c r="AG2058" s="159">
        <v>723958.52</v>
      </c>
      <c r="AH2058" s="159">
        <v>712981.83</v>
      </c>
      <c r="AI2058" s="159">
        <v>22065</v>
      </c>
      <c r="AJ2058" s="159">
        <v>0</v>
      </c>
    </row>
    <row r="2059" spans="1:36">
      <c r="A2059" s="153">
        <v>28</v>
      </c>
      <c r="B2059" s="154">
        <v>14</v>
      </c>
      <c r="C2059" s="154">
        <v>11</v>
      </c>
      <c r="D2059" s="155">
        <v>2</v>
      </c>
      <c r="E2059" s="155" t="s">
        <v>556</v>
      </c>
      <c r="F2059" s="156" t="s">
        <v>5436</v>
      </c>
      <c r="G2059" s="156" t="s">
        <v>556</v>
      </c>
      <c r="H2059" s="156" t="s">
        <v>5444</v>
      </c>
      <c r="I2059" s="155">
        <v>2814112</v>
      </c>
      <c r="J2059" s="157" t="s">
        <v>894</v>
      </c>
      <c r="K2059" s="157"/>
      <c r="L2059" s="155">
        <v>2022</v>
      </c>
      <c r="M2059" s="158">
        <v>10929</v>
      </c>
      <c r="N2059" s="159">
        <v>93557239.329999998</v>
      </c>
      <c r="O2059" s="159">
        <v>81413447.120000005</v>
      </c>
      <c r="P2059" s="159">
        <v>34645405.329999998</v>
      </c>
      <c r="Q2059" s="159">
        <v>12092839</v>
      </c>
      <c r="R2059" s="159">
        <v>22552566.329999998</v>
      </c>
      <c r="S2059" s="159">
        <v>12143792.210000001</v>
      </c>
      <c r="T2059" s="159">
        <v>893817.66</v>
      </c>
      <c r="U2059" s="159">
        <v>92354055.75</v>
      </c>
      <c r="V2059" s="159">
        <v>63759910.460000001</v>
      </c>
      <c r="W2059" s="159">
        <v>17410676.149999999</v>
      </c>
      <c r="X2059" s="159">
        <v>136063.42000000001</v>
      </c>
      <c r="Y2059" s="159">
        <v>28594145.289999999</v>
      </c>
      <c r="Z2059" s="159">
        <v>12524992.08</v>
      </c>
      <c r="AA2059" s="159">
        <v>3344000</v>
      </c>
      <c r="AB2059" s="159">
        <v>9180992.0800000001</v>
      </c>
      <c r="AC2059" s="159">
        <v>1132366</v>
      </c>
      <c r="AD2059" s="159">
        <v>1132366</v>
      </c>
      <c r="AE2059" s="159">
        <v>8830653</v>
      </c>
      <c r="AF2059" s="159">
        <v>17653536.66</v>
      </c>
      <c r="AG2059" s="159">
        <v>144537.51</v>
      </c>
      <c r="AH2059" s="159">
        <v>144710.25</v>
      </c>
      <c r="AI2059" s="159">
        <v>0</v>
      </c>
      <c r="AJ2059" s="159">
        <v>0</v>
      </c>
    </row>
    <row r="2060" spans="1:36">
      <c r="A2060" s="153">
        <v>28</v>
      </c>
      <c r="B2060" s="154">
        <v>14</v>
      </c>
      <c r="C2060" s="154">
        <v>12</v>
      </c>
      <c r="D2060" s="155">
        <v>2</v>
      </c>
      <c r="E2060" s="155" t="s">
        <v>556</v>
      </c>
      <c r="F2060" s="156" t="s">
        <v>5436</v>
      </c>
      <c r="G2060" s="156" t="s">
        <v>556</v>
      </c>
      <c r="H2060" s="156" t="s">
        <v>5445</v>
      </c>
      <c r="I2060" s="155">
        <v>2814122</v>
      </c>
      <c r="J2060" s="157" t="s">
        <v>893</v>
      </c>
      <c r="K2060" s="157"/>
      <c r="L2060" s="155">
        <v>2022</v>
      </c>
      <c r="M2060" s="158">
        <v>4002</v>
      </c>
      <c r="N2060" s="159">
        <v>24671205.98</v>
      </c>
      <c r="O2060" s="159">
        <v>21870821.510000002</v>
      </c>
      <c r="P2060" s="159">
        <v>15243835.67</v>
      </c>
      <c r="Q2060" s="159">
        <v>6794464</v>
      </c>
      <c r="R2060" s="159">
        <v>8449371.6699999999</v>
      </c>
      <c r="S2060" s="159">
        <v>2800384.47</v>
      </c>
      <c r="T2060" s="159">
        <v>402422.52</v>
      </c>
      <c r="U2060" s="159">
        <v>24036521.57</v>
      </c>
      <c r="V2060" s="159">
        <v>20457731.370000001</v>
      </c>
      <c r="W2060" s="159">
        <v>7030347.4800000004</v>
      </c>
      <c r="X2060" s="159">
        <v>156768.01</v>
      </c>
      <c r="Y2060" s="159">
        <v>3578790.2</v>
      </c>
      <c r="Z2060" s="159">
        <v>1649134</v>
      </c>
      <c r="AA2060" s="159">
        <v>1589134</v>
      </c>
      <c r="AB2060" s="159">
        <v>60000</v>
      </c>
      <c r="AC2060" s="159">
        <v>422108</v>
      </c>
      <c r="AD2060" s="159">
        <v>422108</v>
      </c>
      <c r="AE2060" s="159">
        <v>7121975.4299999997</v>
      </c>
      <c r="AF2060" s="159">
        <v>1413090.14</v>
      </c>
      <c r="AG2060" s="159">
        <v>234685.12</v>
      </c>
      <c r="AH2060" s="159">
        <v>267627.77</v>
      </c>
      <c r="AI2060" s="159">
        <v>0</v>
      </c>
      <c r="AJ2060" s="159">
        <v>215.5</v>
      </c>
    </row>
    <row r="2061" spans="1:36">
      <c r="A2061" s="153">
        <v>28</v>
      </c>
      <c r="B2061" s="154">
        <v>15</v>
      </c>
      <c r="C2061" s="154">
        <v>1</v>
      </c>
      <c r="D2061" s="155">
        <v>1</v>
      </c>
      <c r="E2061" s="155" t="s">
        <v>556</v>
      </c>
      <c r="F2061" s="156" t="s">
        <v>5446</v>
      </c>
      <c r="G2061" s="156" t="s">
        <v>556</v>
      </c>
      <c r="H2061" s="156" t="s">
        <v>5447</v>
      </c>
      <c r="I2061" s="155">
        <v>2815011</v>
      </c>
      <c r="J2061" s="157" t="s">
        <v>885</v>
      </c>
      <c r="K2061" s="157"/>
      <c r="L2061" s="155">
        <v>2022</v>
      </c>
      <c r="M2061" s="158">
        <v>32816</v>
      </c>
      <c r="N2061" s="159">
        <v>165751769.06</v>
      </c>
      <c r="O2061" s="159">
        <v>153618948.00999999</v>
      </c>
      <c r="P2061" s="159">
        <v>86265904.520000011</v>
      </c>
      <c r="Q2061" s="159">
        <v>29352122</v>
      </c>
      <c r="R2061" s="159">
        <v>56913782.520000003</v>
      </c>
      <c r="S2061" s="159">
        <v>12132821.050000001</v>
      </c>
      <c r="T2061" s="159">
        <v>641517.03</v>
      </c>
      <c r="U2061" s="159">
        <v>156203771.33000001</v>
      </c>
      <c r="V2061" s="159">
        <v>141540263.84999999</v>
      </c>
      <c r="W2061" s="159">
        <v>47188188.579999998</v>
      </c>
      <c r="X2061" s="159">
        <v>887235.31</v>
      </c>
      <c r="Y2061" s="159">
        <v>14663507.48</v>
      </c>
      <c r="Z2061" s="159">
        <v>10785133.300000001</v>
      </c>
      <c r="AA2061" s="159">
        <v>0</v>
      </c>
      <c r="AB2061" s="159">
        <v>10785133.300000001</v>
      </c>
      <c r="AC2061" s="159">
        <v>4087680</v>
      </c>
      <c r="AD2061" s="159">
        <v>4087680</v>
      </c>
      <c r="AE2061" s="159">
        <v>40167335.700000003</v>
      </c>
      <c r="AF2061" s="159">
        <v>12078684.16</v>
      </c>
      <c r="AG2061" s="159">
        <v>1089476.23</v>
      </c>
      <c r="AH2061" s="159">
        <v>955520.5</v>
      </c>
      <c r="AI2061" s="159">
        <v>0</v>
      </c>
      <c r="AJ2061" s="159">
        <v>0</v>
      </c>
    </row>
    <row r="2062" spans="1:36">
      <c r="A2062" s="153">
        <v>28</v>
      </c>
      <c r="B2062" s="154">
        <v>15</v>
      </c>
      <c r="C2062" s="154">
        <v>2</v>
      </c>
      <c r="D2062" s="155">
        <v>2</v>
      </c>
      <c r="E2062" s="155" t="s">
        <v>556</v>
      </c>
      <c r="F2062" s="156" t="s">
        <v>5448</v>
      </c>
      <c r="G2062" s="156" t="s">
        <v>556</v>
      </c>
      <c r="H2062" s="156" t="s">
        <v>5449</v>
      </c>
      <c r="I2062" s="155">
        <v>2815022</v>
      </c>
      <c r="J2062" s="157" t="s">
        <v>892</v>
      </c>
      <c r="K2062" s="157"/>
      <c r="L2062" s="155">
        <v>2022</v>
      </c>
      <c r="M2062" s="158">
        <v>4278</v>
      </c>
      <c r="N2062" s="159">
        <v>25686625.960000001</v>
      </c>
      <c r="O2062" s="159">
        <v>23253826.289999999</v>
      </c>
      <c r="P2062" s="159">
        <v>16382273.869999999</v>
      </c>
      <c r="Q2062" s="159">
        <v>7198244</v>
      </c>
      <c r="R2062" s="159">
        <v>9184029.8699999992</v>
      </c>
      <c r="S2062" s="159">
        <v>2432799.67</v>
      </c>
      <c r="T2062" s="159">
        <v>12911.24</v>
      </c>
      <c r="U2062" s="159">
        <v>25429757.440000001</v>
      </c>
      <c r="V2062" s="159">
        <v>22177799.370000001</v>
      </c>
      <c r="W2062" s="159">
        <v>8955471.3599999994</v>
      </c>
      <c r="X2062" s="159">
        <v>308918.28000000003</v>
      </c>
      <c r="Y2062" s="159">
        <v>3251958.07</v>
      </c>
      <c r="Z2062" s="159">
        <v>1093000</v>
      </c>
      <c r="AA2062" s="159">
        <v>1093000</v>
      </c>
      <c r="AB2062" s="159">
        <v>0</v>
      </c>
      <c r="AC2062" s="159">
        <v>143000</v>
      </c>
      <c r="AD2062" s="159">
        <v>143000</v>
      </c>
      <c r="AE2062" s="159">
        <v>8101000</v>
      </c>
      <c r="AF2062" s="159">
        <v>1076026.92</v>
      </c>
      <c r="AG2062" s="159">
        <v>629460.06999999995</v>
      </c>
      <c r="AH2062" s="159">
        <v>324226.95</v>
      </c>
      <c r="AI2062" s="159">
        <v>0</v>
      </c>
      <c r="AJ2062" s="159">
        <v>0</v>
      </c>
    </row>
    <row r="2063" spans="1:36">
      <c r="A2063" s="153">
        <v>28</v>
      </c>
      <c r="B2063" s="154">
        <v>15</v>
      </c>
      <c r="C2063" s="154">
        <v>3</v>
      </c>
      <c r="D2063" s="155">
        <v>2</v>
      </c>
      <c r="E2063" s="155" t="s">
        <v>556</v>
      </c>
      <c r="F2063" s="156" t="s">
        <v>5448</v>
      </c>
      <c r="G2063" s="156" t="s">
        <v>556</v>
      </c>
      <c r="H2063" s="156" t="s">
        <v>5450</v>
      </c>
      <c r="I2063" s="155">
        <v>2815032</v>
      </c>
      <c r="J2063" s="157" t="s">
        <v>891</v>
      </c>
      <c r="K2063" s="157"/>
      <c r="L2063" s="155">
        <v>2022</v>
      </c>
      <c r="M2063" s="158">
        <v>5592</v>
      </c>
      <c r="N2063" s="159">
        <v>36756806.380000003</v>
      </c>
      <c r="O2063" s="159">
        <v>32806240.34</v>
      </c>
      <c r="P2063" s="159">
        <v>25103264.57</v>
      </c>
      <c r="Q2063" s="159">
        <v>11591965</v>
      </c>
      <c r="R2063" s="159">
        <v>13511299.57</v>
      </c>
      <c r="S2063" s="159">
        <v>3950566.04</v>
      </c>
      <c r="T2063" s="159">
        <v>271240.26</v>
      </c>
      <c r="U2063" s="159">
        <v>35224880.659999996</v>
      </c>
      <c r="V2063" s="159">
        <v>31932862.300000001</v>
      </c>
      <c r="W2063" s="159">
        <v>12327716.93</v>
      </c>
      <c r="X2063" s="159">
        <v>370347.02</v>
      </c>
      <c r="Y2063" s="159">
        <v>3292018.36</v>
      </c>
      <c r="Z2063" s="159">
        <v>348496</v>
      </c>
      <c r="AA2063" s="159">
        <v>348496</v>
      </c>
      <c r="AB2063" s="159">
        <v>0</v>
      </c>
      <c r="AC2063" s="159">
        <v>897383.24</v>
      </c>
      <c r="AD2063" s="159">
        <v>897383.24</v>
      </c>
      <c r="AE2063" s="159">
        <v>11624078.529999999</v>
      </c>
      <c r="AF2063" s="159">
        <v>873378.04</v>
      </c>
      <c r="AG2063" s="159">
        <v>614962.06000000006</v>
      </c>
      <c r="AH2063" s="159">
        <v>577513.17000000004</v>
      </c>
      <c r="AI2063" s="159">
        <v>0</v>
      </c>
      <c r="AJ2063" s="159">
        <v>2260663.1800000002</v>
      </c>
    </row>
    <row r="2064" spans="1:36">
      <c r="A2064" s="153">
        <v>28</v>
      </c>
      <c r="B2064" s="154">
        <v>15</v>
      </c>
      <c r="C2064" s="154">
        <v>4</v>
      </c>
      <c r="D2064" s="155">
        <v>2</v>
      </c>
      <c r="E2064" s="155" t="s">
        <v>556</v>
      </c>
      <c r="F2064" s="156" t="s">
        <v>5448</v>
      </c>
      <c r="G2064" s="156" t="s">
        <v>556</v>
      </c>
      <c r="H2064" s="156" t="s">
        <v>5451</v>
      </c>
      <c r="I2064" s="155">
        <v>2815042</v>
      </c>
      <c r="J2064" s="157" t="s">
        <v>890</v>
      </c>
      <c r="K2064" s="157"/>
      <c r="L2064" s="155">
        <v>2022</v>
      </c>
      <c r="M2064" s="158">
        <v>4445</v>
      </c>
      <c r="N2064" s="159">
        <v>23265332.23</v>
      </c>
      <c r="O2064" s="159">
        <v>22499772.420000002</v>
      </c>
      <c r="P2064" s="159">
        <v>15986504.35</v>
      </c>
      <c r="Q2064" s="159">
        <v>6840212</v>
      </c>
      <c r="R2064" s="159">
        <v>9146292.3499999996</v>
      </c>
      <c r="S2064" s="159">
        <v>765559.81</v>
      </c>
      <c r="T2064" s="159">
        <v>189139.23</v>
      </c>
      <c r="U2064" s="159">
        <v>22882416.16</v>
      </c>
      <c r="V2064" s="159">
        <v>22137340.640000001</v>
      </c>
      <c r="W2064" s="159">
        <v>8343820.7000000002</v>
      </c>
      <c r="X2064" s="159">
        <v>663080.79</v>
      </c>
      <c r="Y2064" s="159">
        <v>745075.52</v>
      </c>
      <c r="Z2064" s="159">
        <v>0</v>
      </c>
      <c r="AA2064" s="159">
        <v>0</v>
      </c>
      <c r="AB2064" s="159">
        <v>0</v>
      </c>
      <c r="AC2064" s="159">
        <v>12500</v>
      </c>
      <c r="AD2064" s="159">
        <v>12500</v>
      </c>
      <c r="AE2064" s="159">
        <v>12020000</v>
      </c>
      <c r="AF2064" s="159">
        <v>362431.78</v>
      </c>
      <c r="AG2064" s="159">
        <v>104490</v>
      </c>
      <c r="AH2064" s="159">
        <v>104490</v>
      </c>
      <c r="AI2064" s="159">
        <v>0</v>
      </c>
      <c r="AJ2064" s="159">
        <v>0</v>
      </c>
    </row>
    <row r="2065" spans="1:36">
      <c r="A2065" s="153">
        <v>28</v>
      </c>
      <c r="B2065" s="154">
        <v>15</v>
      </c>
      <c r="C2065" s="154">
        <v>5</v>
      </c>
      <c r="D2065" s="155">
        <v>2</v>
      </c>
      <c r="E2065" s="155" t="s">
        <v>556</v>
      </c>
      <c r="F2065" s="156" t="s">
        <v>5448</v>
      </c>
      <c r="G2065" s="156" t="s">
        <v>556</v>
      </c>
      <c r="H2065" s="156" t="s">
        <v>5452</v>
      </c>
      <c r="I2065" s="155">
        <v>2815052</v>
      </c>
      <c r="J2065" s="157" t="s">
        <v>889</v>
      </c>
      <c r="K2065" s="157"/>
      <c r="L2065" s="155">
        <v>2022</v>
      </c>
      <c r="M2065" s="158">
        <v>6245</v>
      </c>
      <c r="N2065" s="159">
        <v>34256589.509999998</v>
      </c>
      <c r="O2065" s="159">
        <v>32078797.530000001</v>
      </c>
      <c r="P2065" s="159">
        <v>22378548.969999999</v>
      </c>
      <c r="Q2065" s="159">
        <v>9722462</v>
      </c>
      <c r="R2065" s="159">
        <v>12656086.970000001</v>
      </c>
      <c r="S2065" s="159">
        <v>2177791.98</v>
      </c>
      <c r="T2065" s="159">
        <v>111583</v>
      </c>
      <c r="U2065" s="159">
        <v>32286345.68</v>
      </c>
      <c r="V2065" s="159">
        <v>27803579.989999998</v>
      </c>
      <c r="W2065" s="159">
        <v>8900220.1500000004</v>
      </c>
      <c r="X2065" s="159">
        <v>77735.490000000005</v>
      </c>
      <c r="Y2065" s="159">
        <v>4482765.6900000004</v>
      </c>
      <c r="Z2065" s="159">
        <v>4593905.03</v>
      </c>
      <c r="AA2065" s="159">
        <v>0</v>
      </c>
      <c r="AB2065" s="159">
        <v>4593905.03</v>
      </c>
      <c r="AC2065" s="159">
        <v>441800.41</v>
      </c>
      <c r="AD2065" s="159">
        <v>441800.41</v>
      </c>
      <c r="AE2065" s="159">
        <v>2706003.67</v>
      </c>
      <c r="AF2065" s="159">
        <v>4275217.54</v>
      </c>
      <c r="AG2065" s="159">
        <v>135000</v>
      </c>
      <c r="AH2065" s="159">
        <v>135000</v>
      </c>
      <c r="AI2065" s="159">
        <v>0</v>
      </c>
      <c r="AJ2065" s="159">
        <v>0</v>
      </c>
    </row>
    <row r="2066" spans="1:36">
      <c r="A2066" s="153">
        <v>28</v>
      </c>
      <c r="B2066" s="154">
        <v>15</v>
      </c>
      <c r="C2066" s="154">
        <v>6</v>
      </c>
      <c r="D2066" s="155">
        <v>3</v>
      </c>
      <c r="E2066" s="155" t="s">
        <v>556</v>
      </c>
      <c r="F2066" s="156" t="s">
        <v>5453</v>
      </c>
      <c r="G2066" s="156" t="s">
        <v>556</v>
      </c>
      <c r="H2066" s="156" t="s">
        <v>5454</v>
      </c>
      <c r="I2066" s="155">
        <v>2815063</v>
      </c>
      <c r="J2066" s="157" t="s">
        <v>888</v>
      </c>
      <c r="K2066" s="157"/>
      <c r="L2066" s="155">
        <v>2022</v>
      </c>
      <c r="M2066" s="158">
        <v>5387</v>
      </c>
      <c r="N2066" s="159">
        <v>30525376.460000001</v>
      </c>
      <c r="O2066" s="159">
        <v>29099498.84</v>
      </c>
      <c r="P2066" s="159">
        <v>22089465.560000002</v>
      </c>
      <c r="Q2066" s="159">
        <v>9725342</v>
      </c>
      <c r="R2066" s="159">
        <v>12364123.560000001</v>
      </c>
      <c r="S2066" s="159">
        <v>1425877.62</v>
      </c>
      <c r="T2066" s="159">
        <v>272459.14</v>
      </c>
      <c r="U2066" s="159">
        <v>33475335.940000001</v>
      </c>
      <c r="V2066" s="159">
        <v>28265133.920000002</v>
      </c>
      <c r="W2066" s="159">
        <v>11120815.609999999</v>
      </c>
      <c r="X2066" s="159">
        <v>440907.36</v>
      </c>
      <c r="Y2066" s="159">
        <v>5210202.0199999996</v>
      </c>
      <c r="Z2066" s="159">
        <v>5052290.8099999996</v>
      </c>
      <c r="AA2066" s="159">
        <v>5042123</v>
      </c>
      <c r="AB2066" s="159">
        <v>10167.80999999959</v>
      </c>
      <c r="AC2066" s="159">
        <v>1393875</v>
      </c>
      <c r="AD2066" s="159">
        <v>1393875</v>
      </c>
      <c r="AE2066" s="159">
        <v>16273623</v>
      </c>
      <c r="AF2066" s="159">
        <v>834364.92</v>
      </c>
      <c r="AG2066" s="159">
        <v>1272065.24</v>
      </c>
      <c r="AH2066" s="159">
        <v>546508.85</v>
      </c>
      <c r="AI2066" s="159">
        <v>0</v>
      </c>
      <c r="AJ2066" s="159">
        <v>0</v>
      </c>
    </row>
    <row r="2067" spans="1:36">
      <c r="A2067" s="153">
        <v>28</v>
      </c>
      <c r="B2067" s="154">
        <v>15</v>
      </c>
      <c r="C2067" s="154">
        <v>7</v>
      </c>
      <c r="D2067" s="155">
        <v>3</v>
      </c>
      <c r="E2067" s="155" t="s">
        <v>556</v>
      </c>
      <c r="F2067" s="156" t="s">
        <v>5453</v>
      </c>
      <c r="G2067" s="156" t="s">
        <v>556</v>
      </c>
      <c r="H2067" s="156" t="s">
        <v>5455</v>
      </c>
      <c r="I2067" s="155">
        <v>2815073</v>
      </c>
      <c r="J2067" s="157" t="s">
        <v>887</v>
      </c>
      <c r="K2067" s="157"/>
      <c r="L2067" s="155">
        <v>2022</v>
      </c>
      <c r="M2067" s="158">
        <v>4894</v>
      </c>
      <c r="N2067" s="159">
        <v>27874341.57</v>
      </c>
      <c r="O2067" s="159">
        <v>25170117.829999998</v>
      </c>
      <c r="P2067" s="159">
        <v>18325548.350000001</v>
      </c>
      <c r="Q2067" s="159">
        <v>7108347</v>
      </c>
      <c r="R2067" s="159">
        <v>11217201.35</v>
      </c>
      <c r="S2067" s="159">
        <v>2704223.74</v>
      </c>
      <c r="T2067" s="159">
        <v>135258.19</v>
      </c>
      <c r="U2067" s="159">
        <v>28198042.300000001</v>
      </c>
      <c r="V2067" s="159">
        <v>23829247</v>
      </c>
      <c r="W2067" s="159">
        <v>8983031.5999999996</v>
      </c>
      <c r="X2067" s="159">
        <v>69509.41</v>
      </c>
      <c r="Y2067" s="159">
        <v>4368795.3</v>
      </c>
      <c r="Z2067" s="159">
        <v>3174565.17</v>
      </c>
      <c r="AA2067" s="159">
        <v>0</v>
      </c>
      <c r="AB2067" s="159">
        <v>3174565.17</v>
      </c>
      <c r="AC2067" s="159">
        <v>318000</v>
      </c>
      <c r="AD2067" s="159">
        <v>318000</v>
      </c>
      <c r="AE2067" s="159">
        <v>3985955.86</v>
      </c>
      <c r="AF2067" s="159">
        <v>1340870.83</v>
      </c>
      <c r="AG2067" s="159">
        <v>254245.77</v>
      </c>
      <c r="AH2067" s="159">
        <v>298166.11</v>
      </c>
      <c r="AI2067" s="159">
        <v>0</v>
      </c>
      <c r="AJ2067" s="159">
        <v>0</v>
      </c>
    </row>
    <row r="2068" spans="1:36">
      <c r="A2068" s="153">
        <v>28</v>
      </c>
      <c r="B2068" s="154">
        <v>15</v>
      </c>
      <c r="C2068" s="154">
        <v>8</v>
      </c>
      <c r="D2068" s="155">
        <v>3</v>
      </c>
      <c r="E2068" s="155" t="s">
        <v>556</v>
      </c>
      <c r="F2068" s="156" t="s">
        <v>5453</v>
      </c>
      <c r="G2068" s="156" t="s">
        <v>556</v>
      </c>
      <c r="H2068" s="156" t="s">
        <v>5456</v>
      </c>
      <c r="I2068" s="155">
        <v>2815083</v>
      </c>
      <c r="J2068" s="157" t="s">
        <v>886</v>
      </c>
      <c r="K2068" s="157"/>
      <c r="L2068" s="155">
        <v>2022</v>
      </c>
      <c r="M2068" s="158">
        <v>24131</v>
      </c>
      <c r="N2068" s="159">
        <v>129097388.23</v>
      </c>
      <c r="O2068" s="159">
        <v>120010543.48</v>
      </c>
      <c r="P2068" s="159">
        <v>78173309.539999992</v>
      </c>
      <c r="Q2068" s="159">
        <v>27914881</v>
      </c>
      <c r="R2068" s="159">
        <v>50258428.539999999</v>
      </c>
      <c r="S2068" s="159">
        <v>9086844.75</v>
      </c>
      <c r="T2068" s="159">
        <v>1026955.9</v>
      </c>
      <c r="U2068" s="159">
        <v>128087721.76000001</v>
      </c>
      <c r="V2068" s="159">
        <v>112670153.23</v>
      </c>
      <c r="W2068" s="159">
        <v>40893387.859999999</v>
      </c>
      <c r="X2068" s="159">
        <v>1004826.99</v>
      </c>
      <c r="Y2068" s="159">
        <v>15417568.529999999</v>
      </c>
      <c r="Z2068" s="159">
        <v>17499281.449999999</v>
      </c>
      <c r="AA2068" s="159">
        <v>8900000</v>
      </c>
      <c r="AB2068" s="159">
        <v>8599281.4499999993</v>
      </c>
      <c r="AC2068" s="159">
        <v>8400000</v>
      </c>
      <c r="AD2068" s="159">
        <v>8400000</v>
      </c>
      <c r="AE2068" s="159">
        <v>46380000</v>
      </c>
      <c r="AF2068" s="159">
        <v>7340390.25</v>
      </c>
      <c r="AG2068" s="159">
        <v>994706.86</v>
      </c>
      <c r="AH2068" s="159">
        <v>959184.11</v>
      </c>
      <c r="AI2068" s="159">
        <v>0</v>
      </c>
      <c r="AJ2068" s="159">
        <v>0</v>
      </c>
    </row>
    <row r="2069" spans="1:36">
      <c r="A2069" s="153">
        <v>28</v>
      </c>
      <c r="B2069" s="154">
        <v>15</v>
      </c>
      <c r="C2069" s="154">
        <v>9</v>
      </c>
      <c r="D2069" s="155">
        <v>2</v>
      </c>
      <c r="E2069" s="155" t="s">
        <v>556</v>
      </c>
      <c r="F2069" s="156" t="s">
        <v>5448</v>
      </c>
      <c r="G2069" s="156" t="s">
        <v>556</v>
      </c>
      <c r="H2069" s="156" t="s">
        <v>5457</v>
      </c>
      <c r="I2069" s="155">
        <v>2815092</v>
      </c>
      <c r="J2069" s="157" t="s">
        <v>885</v>
      </c>
      <c r="K2069" s="157"/>
      <c r="L2069" s="155">
        <v>2022</v>
      </c>
      <c r="M2069" s="158">
        <v>16107</v>
      </c>
      <c r="N2069" s="159">
        <v>92310911.079999998</v>
      </c>
      <c r="O2069" s="159">
        <v>84881351.439999998</v>
      </c>
      <c r="P2069" s="159">
        <v>51249770.899999999</v>
      </c>
      <c r="Q2069" s="159">
        <v>17077754</v>
      </c>
      <c r="R2069" s="159">
        <v>34172016.899999999</v>
      </c>
      <c r="S2069" s="159">
        <v>7429559.6399999997</v>
      </c>
      <c r="T2069" s="159">
        <v>871698.57</v>
      </c>
      <c r="U2069" s="159">
        <v>95297810.590000004</v>
      </c>
      <c r="V2069" s="159">
        <v>81352031.359999999</v>
      </c>
      <c r="W2069" s="159">
        <v>28091297.23</v>
      </c>
      <c r="X2069" s="159">
        <v>578101.25</v>
      </c>
      <c r="Y2069" s="159">
        <v>13945779.23</v>
      </c>
      <c r="Z2069" s="159">
        <v>9983174.4700000007</v>
      </c>
      <c r="AA2069" s="159">
        <v>7000000</v>
      </c>
      <c r="AB2069" s="159">
        <v>2983174.4700000007</v>
      </c>
      <c r="AC2069" s="159">
        <v>2298952</v>
      </c>
      <c r="AD2069" s="159">
        <v>2200992</v>
      </c>
      <c r="AE2069" s="159">
        <v>30192822</v>
      </c>
      <c r="AF2069" s="159">
        <v>3529320.08</v>
      </c>
      <c r="AG2069" s="159">
        <v>917963.54</v>
      </c>
      <c r="AH2069" s="159">
        <v>1143506.3799999999</v>
      </c>
      <c r="AI2069" s="159">
        <v>0</v>
      </c>
      <c r="AJ2069" s="159">
        <v>0</v>
      </c>
    </row>
    <row r="2070" spans="1:36">
      <c r="A2070" s="153">
        <v>28</v>
      </c>
      <c r="B2070" s="154">
        <v>16</v>
      </c>
      <c r="C2070" s="154">
        <v>1</v>
      </c>
      <c r="D2070" s="155">
        <v>3</v>
      </c>
      <c r="E2070" s="155" t="s">
        <v>556</v>
      </c>
      <c r="F2070" s="156" t="s">
        <v>5458</v>
      </c>
      <c r="G2070" s="156" t="s">
        <v>556</v>
      </c>
      <c r="H2070" s="156" t="s">
        <v>5459</v>
      </c>
      <c r="I2070" s="155">
        <v>2816013</v>
      </c>
      <c r="J2070" s="157" t="s">
        <v>884</v>
      </c>
      <c r="K2070" s="157"/>
      <c r="L2070" s="155">
        <v>2022</v>
      </c>
      <c r="M2070" s="158">
        <v>11565</v>
      </c>
      <c r="N2070" s="159">
        <v>64111936.729999997</v>
      </c>
      <c r="O2070" s="159">
        <v>62050510.189999998</v>
      </c>
      <c r="P2070" s="159">
        <v>45385397.969999999</v>
      </c>
      <c r="Q2070" s="159">
        <v>22802598</v>
      </c>
      <c r="R2070" s="159">
        <v>22582799.969999999</v>
      </c>
      <c r="S2070" s="159">
        <v>2061426.54</v>
      </c>
      <c r="T2070" s="159">
        <v>402290.55</v>
      </c>
      <c r="U2070" s="159">
        <v>63891109.479999997</v>
      </c>
      <c r="V2070" s="159">
        <v>60079520.049999997</v>
      </c>
      <c r="W2070" s="159">
        <v>23063429.449999999</v>
      </c>
      <c r="X2070" s="159">
        <v>335198.90000000002</v>
      </c>
      <c r="Y2070" s="159">
        <v>3811589.43</v>
      </c>
      <c r="Z2070" s="159">
        <v>3617226.12</v>
      </c>
      <c r="AA2070" s="159">
        <v>3035000</v>
      </c>
      <c r="AB2070" s="159">
        <v>582226.12000000011</v>
      </c>
      <c r="AC2070" s="159">
        <v>3035838.99</v>
      </c>
      <c r="AD2070" s="159">
        <v>3035838.99</v>
      </c>
      <c r="AE2070" s="159">
        <v>18050405.510000002</v>
      </c>
      <c r="AF2070" s="159">
        <v>1970990.14</v>
      </c>
      <c r="AG2070" s="159">
        <v>336697.8</v>
      </c>
      <c r="AH2070" s="159">
        <v>369534.93</v>
      </c>
      <c r="AI2070" s="159">
        <v>0</v>
      </c>
      <c r="AJ2070" s="159">
        <v>0</v>
      </c>
    </row>
    <row r="2071" spans="1:36">
      <c r="A2071" s="153">
        <v>28</v>
      </c>
      <c r="B2071" s="154">
        <v>16</v>
      </c>
      <c r="C2071" s="154">
        <v>2</v>
      </c>
      <c r="D2071" s="155">
        <v>3</v>
      </c>
      <c r="E2071" s="155" t="s">
        <v>556</v>
      </c>
      <c r="F2071" s="156" t="s">
        <v>5458</v>
      </c>
      <c r="G2071" s="156" t="s">
        <v>556</v>
      </c>
      <c r="H2071" s="156" t="s">
        <v>5460</v>
      </c>
      <c r="I2071" s="155">
        <v>2816023</v>
      </c>
      <c r="J2071" s="157" t="s">
        <v>883</v>
      </c>
      <c r="K2071" s="157"/>
      <c r="L2071" s="155">
        <v>2022</v>
      </c>
      <c r="M2071" s="158">
        <v>8827</v>
      </c>
      <c r="N2071" s="159">
        <v>50206938.25</v>
      </c>
      <c r="O2071" s="159">
        <v>45415586.609999999</v>
      </c>
      <c r="P2071" s="159">
        <v>26385735.870000001</v>
      </c>
      <c r="Q2071" s="159">
        <v>8963365</v>
      </c>
      <c r="R2071" s="159">
        <v>17422370.870000001</v>
      </c>
      <c r="S2071" s="159">
        <v>4791351.6399999997</v>
      </c>
      <c r="T2071" s="159">
        <v>1514434.71</v>
      </c>
      <c r="U2071" s="159">
        <v>45223198.140000001</v>
      </c>
      <c r="V2071" s="159">
        <v>42179160.640000001</v>
      </c>
      <c r="W2071" s="159">
        <v>16753301.93</v>
      </c>
      <c r="X2071" s="159">
        <v>132022.1</v>
      </c>
      <c r="Y2071" s="159">
        <v>3044037.5</v>
      </c>
      <c r="Z2071" s="159">
        <v>404873.96</v>
      </c>
      <c r="AA2071" s="159">
        <v>0</v>
      </c>
      <c r="AB2071" s="159">
        <v>404873.96</v>
      </c>
      <c r="AC2071" s="159">
        <v>1232640</v>
      </c>
      <c r="AD2071" s="159">
        <v>1232640</v>
      </c>
      <c r="AE2071" s="159">
        <v>6421360</v>
      </c>
      <c r="AF2071" s="159">
        <v>3236425.97</v>
      </c>
      <c r="AG2071" s="159">
        <v>563536.47</v>
      </c>
      <c r="AH2071" s="159">
        <v>551527.52</v>
      </c>
      <c r="AI2071" s="159">
        <v>0</v>
      </c>
      <c r="AJ2071" s="159">
        <v>0</v>
      </c>
    </row>
    <row r="2072" spans="1:36">
      <c r="A2072" s="153">
        <v>28</v>
      </c>
      <c r="B2072" s="154">
        <v>16</v>
      </c>
      <c r="C2072" s="154">
        <v>3</v>
      </c>
      <c r="D2072" s="155">
        <v>3</v>
      </c>
      <c r="E2072" s="155" t="s">
        <v>556</v>
      </c>
      <c r="F2072" s="156" t="s">
        <v>5458</v>
      </c>
      <c r="G2072" s="156" t="s">
        <v>556</v>
      </c>
      <c r="H2072" s="156" t="s">
        <v>5461</v>
      </c>
      <c r="I2072" s="155">
        <v>2816033</v>
      </c>
      <c r="J2072" s="157" t="s">
        <v>882</v>
      </c>
      <c r="K2072" s="157"/>
      <c r="L2072" s="155">
        <v>2022</v>
      </c>
      <c r="M2072" s="158">
        <v>27616</v>
      </c>
      <c r="N2072" s="159">
        <v>142589120.16</v>
      </c>
      <c r="O2072" s="159">
        <v>130107279.76000001</v>
      </c>
      <c r="P2072" s="159">
        <v>83608028.50999999</v>
      </c>
      <c r="Q2072" s="159">
        <v>33457345</v>
      </c>
      <c r="R2072" s="159">
        <v>50150683.509999998</v>
      </c>
      <c r="S2072" s="159">
        <v>12481840.4</v>
      </c>
      <c r="T2072" s="159">
        <v>2974971.51</v>
      </c>
      <c r="U2072" s="159">
        <v>131142436.97</v>
      </c>
      <c r="V2072" s="159">
        <v>114207497.03</v>
      </c>
      <c r="W2072" s="159">
        <v>37023350.479999997</v>
      </c>
      <c r="X2072" s="159">
        <v>118672.34</v>
      </c>
      <c r="Y2072" s="159">
        <v>16934939.940000001</v>
      </c>
      <c r="Z2072" s="159">
        <v>12465327.029999999</v>
      </c>
      <c r="AA2072" s="159">
        <v>0</v>
      </c>
      <c r="AB2072" s="159">
        <v>12465327.029999999</v>
      </c>
      <c r="AC2072" s="159">
        <v>7471064</v>
      </c>
      <c r="AD2072" s="159">
        <v>7471064</v>
      </c>
      <c r="AE2072" s="159">
        <v>4159235.35</v>
      </c>
      <c r="AF2072" s="159">
        <v>15899782.73</v>
      </c>
      <c r="AG2072" s="159">
        <v>608336.11</v>
      </c>
      <c r="AH2072" s="159">
        <v>653902.31000000006</v>
      </c>
      <c r="AI2072" s="159">
        <v>0</v>
      </c>
      <c r="AJ2072" s="159">
        <v>0</v>
      </c>
    </row>
    <row r="2073" spans="1:36">
      <c r="A2073" s="153">
        <v>28</v>
      </c>
      <c r="B2073" s="154">
        <v>16</v>
      </c>
      <c r="C2073" s="154">
        <v>4</v>
      </c>
      <c r="D2073" s="155">
        <v>3</v>
      </c>
      <c r="E2073" s="155" t="s">
        <v>556</v>
      </c>
      <c r="F2073" s="156" t="s">
        <v>5458</v>
      </c>
      <c r="G2073" s="156" t="s">
        <v>556</v>
      </c>
      <c r="H2073" s="156" t="s">
        <v>5462</v>
      </c>
      <c r="I2073" s="155">
        <v>2816043</v>
      </c>
      <c r="J2073" s="157" t="s">
        <v>881</v>
      </c>
      <c r="K2073" s="157"/>
      <c r="L2073" s="155">
        <v>2022</v>
      </c>
      <c r="M2073" s="158">
        <v>7944</v>
      </c>
      <c r="N2073" s="159">
        <v>39412075.469999999</v>
      </c>
      <c r="O2073" s="159">
        <v>34692611.189999998</v>
      </c>
      <c r="P2073" s="159">
        <v>18880913.800000001</v>
      </c>
      <c r="Q2073" s="159">
        <v>8573787</v>
      </c>
      <c r="R2073" s="159">
        <v>10307126.800000001</v>
      </c>
      <c r="S2073" s="159">
        <v>4719464.28</v>
      </c>
      <c r="T2073" s="159">
        <v>1282614.58</v>
      </c>
      <c r="U2073" s="159">
        <v>43885452.369999997</v>
      </c>
      <c r="V2073" s="159">
        <v>29964799</v>
      </c>
      <c r="W2073" s="159">
        <v>10870822.91</v>
      </c>
      <c r="X2073" s="159">
        <v>184300.62</v>
      </c>
      <c r="Y2073" s="159">
        <v>13920653.369999999</v>
      </c>
      <c r="Z2073" s="159">
        <v>10679793.550000001</v>
      </c>
      <c r="AA2073" s="159">
        <v>3300000</v>
      </c>
      <c r="AB2073" s="159">
        <v>7379793.5500000007</v>
      </c>
      <c r="AC2073" s="159">
        <v>2699998.4</v>
      </c>
      <c r="AD2073" s="159">
        <v>2699998.4</v>
      </c>
      <c r="AE2073" s="159">
        <v>11481740</v>
      </c>
      <c r="AF2073" s="159">
        <v>4727812.1900000004</v>
      </c>
      <c r="AG2073" s="159">
        <v>475041</v>
      </c>
      <c r="AH2073" s="159">
        <v>624863.25</v>
      </c>
      <c r="AI2073" s="159">
        <v>0</v>
      </c>
      <c r="AJ2073" s="159">
        <v>0</v>
      </c>
    </row>
    <row r="2074" spans="1:36">
      <c r="A2074" s="153">
        <v>28</v>
      </c>
      <c r="B2074" s="154">
        <v>17</v>
      </c>
      <c r="C2074" s="154">
        <v>1</v>
      </c>
      <c r="D2074" s="155">
        <v>1</v>
      </c>
      <c r="E2074" s="155" t="s">
        <v>556</v>
      </c>
      <c r="F2074" s="156" t="s">
        <v>5463</v>
      </c>
      <c r="G2074" s="156" t="s">
        <v>556</v>
      </c>
      <c r="H2074" s="156" t="s">
        <v>5464</v>
      </c>
      <c r="I2074" s="155">
        <v>2817011</v>
      </c>
      <c r="J2074" s="157" t="s">
        <v>876</v>
      </c>
      <c r="K2074" s="157"/>
      <c r="L2074" s="155">
        <v>2022</v>
      </c>
      <c r="M2074" s="158">
        <v>23026</v>
      </c>
      <c r="N2074" s="159">
        <v>123134311.73999999</v>
      </c>
      <c r="O2074" s="159">
        <v>106333520.31999999</v>
      </c>
      <c r="P2074" s="159">
        <v>64034544.270000003</v>
      </c>
      <c r="Q2074" s="159">
        <v>25576734</v>
      </c>
      <c r="R2074" s="159">
        <v>38457810.270000003</v>
      </c>
      <c r="S2074" s="159">
        <v>16800791.420000002</v>
      </c>
      <c r="T2074" s="159">
        <v>1718124.44</v>
      </c>
      <c r="U2074" s="159">
        <v>126786605.15000001</v>
      </c>
      <c r="V2074" s="159">
        <v>103517595.47</v>
      </c>
      <c r="W2074" s="159">
        <v>39791378.969999999</v>
      </c>
      <c r="X2074" s="159">
        <v>340946.8</v>
      </c>
      <c r="Y2074" s="159">
        <v>23269009.68</v>
      </c>
      <c r="Z2074" s="159">
        <v>13213191.119999999</v>
      </c>
      <c r="AA2074" s="159">
        <v>6798985</v>
      </c>
      <c r="AB2074" s="159">
        <v>6414206.1199999992</v>
      </c>
      <c r="AC2074" s="159">
        <v>3875000</v>
      </c>
      <c r="AD2074" s="159">
        <v>3875000</v>
      </c>
      <c r="AE2074" s="159">
        <v>19340459.850000001</v>
      </c>
      <c r="AF2074" s="159">
        <v>2815924.85</v>
      </c>
      <c r="AG2074" s="159">
        <v>363362.39</v>
      </c>
      <c r="AH2074" s="159">
        <v>325479.92</v>
      </c>
      <c r="AI2074" s="159">
        <v>0</v>
      </c>
      <c r="AJ2074" s="159">
        <v>675996.85</v>
      </c>
    </row>
    <row r="2075" spans="1:36">
      <c r="A2075" s="153">
        <v>28</v>
      </c>
      <c r="B2075" s="154">
        <v>17</v>
      </c>
      <c r="C2075" s="154">
        <v>2</v>
      </c>
      <c r="D2075" s="155">
        <v>2</v>
      </c>
      <c r="E2075" s="155" t="s">
        <v>556</v>
      </c>
      <c r="F2075" s="156" t="s">
        <v>5465</v>
      </c>
      <c r="G2075" s="156" t="s">
        <v>556</v>
      </c>
      <c r="H2075" s="156" t="s">
        <v>5466</v>
      </c>
      <c r="I2075" s="155">
        <v>2817022</v>
      </c>
      <c r="J2075" s="157" t="s">
        <v>880</v>
      </c>
      <c r="K2075" s="157"/>
      <c r="L2075" s="155">
        <v>2022</v>
      </c>
      <c r="M2075" s="158">
        <v>6459</v>
      </c>
      <c r="N2075" s="159">
        <v>36309978.289999999</v>
      </c>
      <c r="O2075" s="159">
        <v>34223240</v>
      </c>
      <c r="P2075" s="159">
        <v>23869596.609999999</v>
      </c>
      <c r="Q2075" s="159">
        <v>10066661</v>
      </c>
      <c r="R2075" s="159">
        <v>13802935.609999999</v>
      </c>
      <c r="S2075" s="159">
        <v>2086738.29</v>
      </c>
      <c r="T2075" s="159">
        <v>89116.82</v>
      </c>
      <c r="U2075" s="159">
        <v>33410900.199999999</v>
      </c>
      <c r="V2075" s="159">
        <v>31869356.960000001</v>
      </c>
      <c r="W2075" s="159">
        <v>10789272.24</v>
      </c>
      <c r="X2075" s="159">
        <v>94194.13</v>
      </c>
      <c r="Y2075" s="159">
        <v>1541543.24</v>
      </c>
      <c r="Z2075" s="159">
        <v>2040324.14</v>
      </c>
      <c r="AA2075" s="159">
        <v>0</v>
      </c>
      <c r="AB2075" s="159">
        <v>2040324.14</v>
      </c>
      <c r="AC2075" s="159">
        <v>1129770.76</v>
      </c>
      <c r="AD2075" s="159">
        <v>1129770.76</v>
      </c>
      <c r="AE2075" s="159">
        <v>4505246.95</v>
      </c>
      <c r="AF2075" s="159">
        <v>2353883.04</v>
      </c>
      <c r="AG2075" s="159">
        <v>478660.38</v>
      </c>
      <c r="AH2075" s="159">
        <v>651011.76</v>
      </c>
      <c r="AI2075" s="159">
        <v>0</v>
      </c>
      <c r="AJ2075" s="159">
        <v>0</v>
      </c>
    </row>
    <row r="2076" spans="1:36">
      <c r="A2076" s="153">
        <v>28</v>
      </c>
      <c r="B2076" s="154">
        <v>17</v>
      </c>
      <c r="C2076" s="154">
        <v>3</v>
      </c>
      <c r="D2076" s="155">
        <v>2</v>
      </c>
      <c r="E2076" s="155" t="s">
        <v>556</v>
      </c>
      <c r="F2076" s="156" t="s">
        <v>5465</v>
      </c>
      <c r="G2076" s="156" t="s">
        <v>556</v>
      </c>
      <c r="H2076" s="156" t="s">
        <v>5467</v>
      </c>
      <c r="I2076" s="155">
        <v>2817032</v>
      </c>
      <c r="J2076" s="157" t="s">
        <v>879</v>
      </c>
      <c r="K2076" s="157"/>
      <c r="L2076" s="155">
        <v>2022</v>
      </c>
      <c r="M2076" s="158">
        <v>3619</v>
      </c>
      <c r="N2076" s="159">
        <v>22762902.609999999</v>
      </c>
      <c r="O2076" s="159">
        <v>21355105.649999999</v>
      </c>
      <c r="P2076" s="159">
        <v>12193772.82</v>
      </c>
      <c r="Q2076" s="159">
        <v>4188479</v>
      </c>
      <c r="R2076" s="159">
        <v>8005293.8200000003</v>
      </c>
      <c r="S2076" s="159">
        <v>1407796.96</v>
      </c>
      <c r="T2076" s="159">
        <v>69181.179999999993</v>
      </c>
      <c r="U2076" s="159">
        <v>23155765.579999998</v>
      </c>
      <c r="V2076" s="159">
        <v>20114480.300000001</v>
      </c>
      <c r="W2076" s="159">
        <v>7457236.3600000003</v>
      </c>
      <c r="X2076" s="159">
        <v>176514.5</v>
      </c>
      <c r="Y2076" s="159">
        <v>3041285.28</v>
      </c>
      <c r="Z2076" s="159">
        <v>3984007.11</v>
      </c>
      <c r="AA2076" s="159">
        <v>2535516</v>
      </c>
      <c r="AB2076" s="159">
        <v>1448491.1099999999</v>
      </c>
      <c r="AC2076" s="159">
        <v>1190000</v>
      </c>
      <c r="AD2076" s="159">
        <v>1190000</v>
      </c>
      <c r="AE2076" s="159">
        <v>9442648.9499999993</v>
      </c>
      <c r="AF2076" s="159">
        <v>1240625.3500000001</v>
      </c>
      <c r="AG2076" s="159">
        <v>128721.94</v>
      </c>
      <c r="AH2076" s="159">
        <v>142931.94</v>
      </c>
      <c r="AI2076" s="159">
        <v>0</v>
      </c>
      <c r="AJ2076" s="159">
        <v>0</v>
      </c>
    </row>
    <row r="2077" spans="1:36">
      <c r="A2077" s="153">
        <v>28</v>
      </c>
      <c r="B2077" s="154">
        <v>17</v>
      </c>
      <c r="C2077" s="154">
        <v>4</v>
      </c>
      <c r="D2077" s="155">
        <v>3</v>
      </c>
      <c r="E2077" s="155" t="s">
        <v>556</v>
      </c>
      <c r="F2077" s="156" t="s">
        <v>5468</v>
      </c>
      <c r="G2077" s="156" t="s">
        <v>556</v>
      </c>
      <c r="H2077" s="156" t="s">
        <v>5469</v>
      </c>
      <c r="I2077" s="155">
        <v>2817043</v>
      </c>
      <c r="J2077" s="157" t="s">
        <v>878</v>
      </c>
      <c r="K2077" s="157"/>
      <c r="L2077" s="155">
        <v>2022</v>
      </c>
      <c r="M2077" s="158">
        <v>5303</v>
      </c>
      <c r="N2077" s="159">
        <v>35638512.299999997</v>
      </c>
      <c r="O2077" s="159">
        <v>29069348.989999998</v>
      </c>
      <c r="P2077" s="159">
        <v>17534882.48</v>
      </c>
      <c r="Q2077" s="159">
        <v>7775190</v>
      </c>
      <c r="R2077" s="159">
        <v>9759692.4800000004</v>
      </c>
      <c r="S2077" s="159">
        <v>6569163.3099999996</v>
      </c>
      <c r="T2077" s="159">
        <v>2798279.24</v>
      </c>
      <c r="U2077" s="159">
        <v>28812571.149999999</v>
      </c>
      <c r="V2077" s="159">
        <v>26156121.440000001</v>
      </c>
      <c r="W2077" s="159">
        <v>8379625.79</v>
      </c>
      <c r="X2077" s="159">
        <v>309024</v>
      </c>
      <c r="Y2077" s="159">
        <v>2656449.71</v>
      </c>
      <c r="Z2077" s="159">
        <v>357691.27</v>
      </c>
      <c r="AA2077" s="159">
        <v>0</v>
      </c>
      <c r="AB2077" s="159">
        <v>357691.27</v>
      </c>
      <c r="AC2077" s="159">
        <v>800000</v>
      </c>
      <c r="AD2077" s="159">
        <v>800000</v>
      </c>
      <c r="AE2077" s="159">
        <v>6400000</v>
      </c>
      <c r="AF2077" s="159">
        <v>2913227.55</v>
      </c>
      <c r="AG2077" s="159">
        <v>582302.78</v>
      </c>
      <c r="AH2077" s="159">
        <v>362641.16</v>
      </c>
      <c r="AI2077" s="159">
        <v>0</v>
      </c>
      <c r="AJ2077" s="159">
        <v>0</v>
      </c>
    </row>
    <row r="2078" spans="1:36">
      <c r="A2078" s="153">
        <v>28</v>
      </c>
      <c r="B2078" s="154">
        <v>17</v>
      </c>
      <c r="C2078" s="154">
        <v>5</v>
      </c>
      <c r="D2078" s="155">
        <v>2</v>
      </c>
      <c r="E2078" s="155" t="s">
        <v>556</v>
      </c>
      <c r="F2078" s="156" t="s">
        <v>5465</v>
      </c>
      <c r="G2078" s="156" t="s">
        <v>556</v>
      </c>
      <c r="H2078" s="156" t="s">
        <v>5470</v>
      </c>
      <c r="I2078" s="155">
        <v>2817052</v>
      </c>
      <c r="J2078" s="157" t="s">
        <v>877</v>
      </c>
      <c r="K2078" s="157"/>
      <c r="L2078" s="155">
        <v>2022</v>
      </c>
      <c r="M2078" s="158">
        <v>5509</v>
      </c>
      <c r="N2078" s="159">
        <v>35071962.560000002</v>
      </c>
      <c r="O2078" s="159">
        <v>31501974.449999999</v>
      </c>
      <c r="P2078" s="159">
        <v>25479128.02</v>
      </c>
      <c r="Q2078" s="159">
        <v>11972859</v>
      </c>
      <c r="R2078" s="159">
        <v>13506269.02</v>
      </c>
      <c r="S2078" s="159">
        <v>3569988.11</v>
      </c>
      <c r="T2078" s="159">
        <v>238305</v>
      </c>
      <c r="U2078" s="159">
        <v>36728204.770000003</v>
      </c>
      <c r="V2078" s="159">
        <v>29477129.469999999</v>
      </c>
      <c r="W2078" s="159">
        <v>9963014.7300000004</v>
      </c>
      <c r="X2078" s="159">
        <v>111171.17</v>
      </c>
      <c r="Y2078" s="159">
        <v>7251075.2999999998</v>
      </c>
      <c r="Z2078" s="159">
        <v>6240987.3099999996</v>
      </c>
      <c r="AA2078" s="159">
        <v>4595051</v>
      </c>
      <c r="AB2078" s="159">
        <v>1645936.3099999996</v>
      </c>
      <c r="AC2078" s="159">
        <v>990956</v>
      </c>
      <c r="AD2078" s="159">
        <v>990956</v>
      </c>
      <c r="AE2078" s="159">
        <v>8483679</v>
      </c>
      <c r="AF2078" s="159">
        <v>2024844.98</v>
      </c>
      <c r="AG2078" s="159">
        <v>153378</v>
      </c>
      <c r="AH2078" s="159">
        <v>153378</v>
      </c>
      <c r="AI2078" s="159">
        <v>0</v>
      </c>
      <c r="AJ2078" s="159">
        <v>0</v>
      </c>
    </row>
    <row r="2079" spans="1:36">
      <c r="A2079" s="153">
        <v>28</v>
      </c>
      <c r="B2079" s="154">
        <v>17</v>
      </c>
      <c r="C2079" s="154">
        <v>6</v>
      </c>
      <c r="D2079" s="155">
        <v>2</v>
      </c>
      <c r="E2079" s="155" t="s">
        <v>556</v>
      </c>
      <c r="F2079" s="156" t="s">
        <v>5465</v>
      </c>
      <c r="G2079" s="156" t="s">
        <v>556</v>
      </c>
      <c r="H2079" s="156" t="s">
        <v>5471</v>
      </c>
      <c r="I2079" s="155">
        <v>2817062</v>
      </c>
      <c r="J2079" s="157" t="s">
        <v>876</v>
      </c>
      <c r="K2079" s="157"/>
      <c r="L2079" s="155">
        <v>2022</v>
      </c>
      <c r="M2079" s="158">
        <v>13164</v>
      </c>
      <c r="N2079" s="159">
        <v>70601744.599999994</v>
      </c>
      <c r="O2079" s="159">
        <v>66665320.969999999</v>
      </c>
      <c r="P2079" s="159">
        <v>41247056.519999996</v>
      </c>
      <c r="Q2079" s="159">
        <v>14525105</v>
      </c>
      <c r="R2079" s="159">
        <v>26721951.52</v>
      </c>
      <c r="S2079" s="159">
        <v>3936423.63</v>
      </c>
      <c r="T2079" s="159">
        <v>649736.61</v>
      </c>
      <c r="U2079" s="159">
        <v>64324482.020000003</v>
      </c>
      <c r="V2079" s="159">
        <v>53472445.780000001</v>
      </c>
      <c r="W2079" s="159">
        <v>14101207.130000001</v>
      </c>
      <c r="X2079" s="159">
        <v>112161.05</v>
      </c>
      <c r="Y2079" s="159">
        <v>10852036.24</v>
      </c>
      <c r="Z2079" s="159">
        <v>1571483.79</v>
      </c>
      <c r="AA2079" s="159">
        <v>1473294.82</v>
      </c>
      <c r="AB2079" s="159">
        <v>98188.969999999972</v>
      </c>
      <c r="AC2079" s="159">
        <v>1499785.67</v>
      </c>
      <c r="AD2079" s="159">
        <v>1461571.35</v>
      </c>
      <c r="AE2079" s="159">
        <v>5627777.1600000001</v>
      </c>
      <c r="AF2079" s="159">
        <v>13192875.189999999</v>
      </c>
      <c r="AG2079" s="159">
        <v>188251.13</v>
      </c>
      <c r="AH2079" s="159">
        <v>169019.67</v>
      </c>
      <c r="AI2079" s="159">
        <v>0</v>
      </c>
      <c r="AJ2079" s="159">
        <v>0</v>
      </c>
    </row>
    <row r="2080" spans="1:36">
      <c r="A2080" s="153">
        <v>28</v>
      </c>
      <c r="B2080" s="154">
        <v>17</v>
      </c>
      <c r="C2080" s="154">
        <v>7</v>
      </c>
      <c r="D2080" s="155">
        <v>2</v>
      </c>
      <c r="E2080" s="155" t="s">
        <v>556</v>
      </c>
      <c r="F2080" s="156" t="s">
        <v>5465</v>
      </c>
      <c r="G2080" s="156" t="s">
        <v>556</v>
      </c>
      <c r="H2080" s="156" t="s">
        <v>5472</v>
      </c>
      <c r="I2080" s="155">
        <v>2817072</v>
      </c>
      <c r="J2080" s="157" t="s">
        <v>875</v>
      </c>
      <c r="K2080" s="157"/>
      <c r="L2080" s="155">
        <v>2022</v>
      </c>
      <c r="M2080" s="158">
        <v>5737</v>
      </c>
      <c r="N2080" s="159">
        <v>31212998.079999998</v>
      </c>
      <c r="O2080" s="159">
        <v>28691708.09</v>
      </c>
      <c r="P2080" s="159">
        <v>19133130.859999999</v>
      </c>
      <c r="Q2080" s="159">
        <v>7955010</v>
      </c>
      <c r="R2080" s="159">
        <v>11178120.859999999</v>
      </c>
      <c r="S2080" s="159">
        <v>2521289.9900000002</v>
      </c>
      <c r="T2080" s="159">
        <v>435103</v>
      </c>
      <c r="U2080" s="159">
        <v>32967822.59</v>
      </c>
      <c r="V2080" s="159">
        <v>27180503.920000002</v>
      </c>
      <c r="W2080" s="159">
        <v>9770650.4800000004</v>
      </c>
      <c r="X2080" s="159">
        <v>159858.21</v>
      </c>
      <c r="Y2080" s="159">
        <v>5787318.6699999999</v>
      </c>
      <c r="Z2080" s="159">
        <v>5681696.6799999997</v>
      </c>
      <c r="AA2080" s="159">
        <v>5050386.99</v>
      </c>
      <c r="AB2080" s="159">
        <v>631309.68999999948</v>
      </c>
      <c r="AC2080" s="159">
        <v>1585732</v>
      </c>
      <c r="AD2080" s="159">
        <v>1585732</v>
      </c>
      <c r="AE2080" s="159">
        <v>12020909.02</v>
      </c>
      <c r="AF2080" s="159">
        <v>1511204.17</v>
      </c>
      <c r="AG2080" s="159">
        <v>225414.66</v>
      </c>
      <c r="AH2080" s="159">
        <v>251235.94</v>
      </c>
      <c r="AI2080" s="159">
        <v>0</v>
      </c>
      <c r="AJ2080" s="159">
        <v>4639.12</v>
      </c>
    </row>
    <row r="2081" spans="1:36">
      <c r="A2081" s="153">
        <v>28</v>
      </c>
      <c r="B2081" s="154">
        <v>17</v>
      </c>
      <c r="C2081" s="154">
        <v>8</v>
      </c>
      <c r="D2081" s="155">
        <v>3</v>
      </c>
      <c r="E2081" s="155" t="s">
        <v>556</v>
      </c>
      <c r="F2081" s="156" t="s">
        <v>5468</v>
      </c>
      <c r="G2081" s="156" t="s">
        <v>556</v>
      </c>
      <c r="H2081" s="156" t="s">
        <v>5473</v>
      </c>
      <c r="I2081" s="155">
        <v>2817083</v>
      </c>
      <c r="J2081" s="157" t="s">
        <v>874</v>
      </c>
      <c r="K2081" s="157"/>
      <c r="L2081" s="155">
        <v>2022</v>
      </c>
      <c r="M2081" s="158">
        <v>6446</v>
      </c>
      <c r="N2081" s="159">
        <v>44308887.600000001</v>
      </c>
      <c r="O2081" s="159">
        <v>40228999.32</v>
      </c>
      <c r="P2081" s="159">
        <v>24958067.75</v>
      </c>
      <c r="Q2081" s="159">
        <v>9279051</v>
      </c>
      <c r="R2081" s="159">
        <v>15679016.75</v>
      </c>
      <c r="S2081" s="159">
        <v>4079888.28</v>
      </c>
      <c r="T2081" s="159">
        <v>271930</v>
      </c>
      <c r="U2081" s="159">
        <v>40214426.609999999</v>
      </c>
      <c r="V2081" s="159">
        <v>33178781.469999999</v>
      </c>
      <c r="W2081" s="159">
        <v>9312029.3699999992</v>
      </c>
      <c r="X2081" s="159">
        <v>156341.28</v>
      </c>
      <c r="Y2081" s="159">
        <v>7035645.1399999997</v>
      </c>
      <c r="Z2081" s="159">
        <v>1487379.86</v>
      </c>
      <c r="AA2081" s="159">
        <v>1450000</v>
      </c>
      <c r="AB2081" s="159">
        <v>37379.860000000102</v>
      </c>
      <c r="AC2081" s="159">
        <v>1476197.67</v>
      </c>
      <c r="AD2081" s="159">
        <v>1476197.67</v>
      </c>
      <c r="AE2081" s="159">
        <v>7418234.7599999998</v>
      </c>
      <c r="AF2081" s="159">
        <v>7050217.8499999996</v>
      </c>
      <c r="AG2081" s="159">
        <v>91268.47</v>
      </c>
      <c r="AH2081" s="159">
        <v>157426.67000000001</v>
      </c>
      <c r="AI2081" s="159">
        <v>0</v>
      </c>
      <c r="AJ2081" s="159">
        <v>0</v>
      </c>
    </row>
    <row r="2082" spans="1:36">
      <c r="A2082" s="153">
        <v>28</v>
      </c>
      <c r="B2082" s="154">
        <v>18</v>
      </c>
      <c r="C2082" s="154">
        <v>1</v>
      </c>
      <c r="D2082" s="155">
        <v>2</v>
      </c>
      <c r="E2082" s="155" t="s">
        <v>556</v>
      </c>
      <c r="F2082" s="156" t="s">
        <v>5474</v>
      </c>
      <c r="G2082" s="156" t="s">
        <v>556</v>
      </c>
      <c r="H2082" s="156" t="s">
        <v>5475</v>
      </c>
      <c r="I2082" s="155">
        <v>2818012</v>
      </c>
      <c r="J2082" s="157" t="s">
        <v>873</v>
      </c>
      <c r="K2082" s="157"/>
      <c r="L2082" s="155">
        <v>2022</v>
      </c>
      <c r="M2082" s="158">
        <v>3648</v>
      </c>
      <c r="N2082" s="159">
        <v>18267612.739999998</v>
      </c>
      <c r="O2082" s="159">
        <v>17569577.739999998</v>
      </c>
      <c r="P2082" s="159">
        <v>13312311.789999999</v>
      </c>
      <c r="Q2082" s="159">
        <v>6616688</v>
      </c>
      <c r="R2082" s="159">
        <v>6695623.79</v>
      </c>
      <c r="S2082" s="159">
        <v>698035</v>
      </c>
      <c r="T2082" s="159">
        <v>34415.5</v>
      </c>
      <c r="U2082" s="159">
        <v>16630143.529999999</v>
      </c>
      <c r="V2082" s="159">
        <v>15777931.82</v>
      </c>
      <c r="W2082" s="159">
        <v>4901794</v>
      </c>
      <c r="X2082" s="159">
        <v>16271.96</v>
      </c>
      <c r="Y2082" s="159">
        <v>852211.71</v>
      </c>
      <c r="Z2082" s="159">
        <v>539120</v>
      </c>
      <c r="AA2082" s="159">
        <v>0</v>
      </c>
      <c r="AB2082" s="159">
        <v>539120</v>
      </c>
      <c r="AC2082" s="159">
        <v>545000</v>
      </c>
      <c r="AD2082" s="159">
        <v>545000</v>
      </c>
      <c r="AE2082" s="159">
        <v>437000</v>
      </c>
      <c r="AF2082" s="159">
        <v>1791645.92</v>
      </c>
      <c r="AG2082" s="159">
        <v>248454.68</v>
      </c>
      <c r="AH2082" s="159">
        <v>265134</v>
      </c>
      <c r="AI2082" s="159">
        <v>0</v>
      </c>
      <c r="AJ2082" s="159">
        <v>0</v>
      </c>
    </row>
    <row r="2083" spans="1:36">
      <c r="A2083" s="153">
        <v>28</v>
      </c>
      <c r="B2083" s="154">
        <v>18</v>
      </c>
      <c r="C2083" s="154">
        <v>2</v>
      </c>
      <c r="D2083" s="155">
        <v>2</v>
      </c>
      <c r="E2083" s="155" t="s">
        <v>556</v>
      </c>
      <c r="F2083" s="156" t="s">
        <v>5474</v>
      </c>
      <c r="G2083" s="156" t="s">
        <v>556</v>
      </c>
      <c r="H2083" s="156" t="s">
        <v>5476</v>
      </c>
      <c r="I2083" s="155">
        <v>2818022</v>
      </c>
      <c r="J2083" s="157" t="s">
        <v>872</v>
      </c>
      <c r="K2083" s="157"/>
      <c r="L2083" s="155">
        <v>2022</v>
      </c>
      <c r="M2083" s="158">
        <v>2857</v>
      </c>
      <c r="N2083" s="159">
        <v>16848920.949999999</v>
      </c>
      <c r="O2083" s="159">
        <v>14982170.1</v>
      </c>
      <c r="P2083" s="159">
        <v>10736058.469999999</v>
      </c>
      <c r="Q2083" s="159">
        <v>5314007</v>
      </c>
      <c r="R2083" s="159">
        <v>5422051.4699999997</v>
      </c>
      <c r="S2083" s="159">
        <v>1866750.85</v>
      </c>
      <c r="T2083" s="159">
        <v>55745.26</v>
      </c>
      <c r="U2083" s="159">
        <v>16849838.629999999</v>
      </c>
      <c r="V2083" s="159">
        <v>13535505.449999999</v>
      </c>
      <c r="W2083" s="159">
        <v>4112007.56</v>
      </c>
      <c r="X2083" s="159">
        <v>92147.65</v>
      </c>
      <c r="Y2083" s="159">
        <v>3314333.18</v>
      </c>
      <c r="Z2083" s="159">
        <v>3424620.72</v>
      </c>
      <c r="AA2083" s="159">
        <v>243190</v>
      </c>
      <c r="AB2083" s="159">
        <v>3181430.72</v>
      </c>
      <c r="AC2083" s="159">
        <v>3423703.04</v>
      </c>
      <c r="AD2083" s="159">
        <v>365984.48</v>
      </c>
      <c r="AE2083" s="159">
        <v>3192816.11</v>
      </c>
      <c r="AF2083" s="159">
        <v>1446664.65</v>
      </c>
      <c r="AG2083" s="159">
        <v>183537.1</v>
      </c>
      <c r="AH2083" s="159">
        <v>183543.1</v>
      </c>
      <c r="AI2083" s="159">
        <v>0</v>
      </c>
      <c r="AJ2083" s="159">
        <v>0</v>
      </c>
    </row>
    <row r="2084" spans="1:36">
      <c r="A2084" s="153">
        <v>28</v>
      </c>
      <c r="B2084" s="154">
        <v>18</v>
      </c>
      <c r="C2084" s="154">
        <v>3</v>
      </c>
      <c r="D2084" s="155">
        <v>3</v>
      </c>
      <c r="E2084" s="155" t="s">
        <v>556</v>
      </c>
      <c r="F2084" s="156" t="s">
        <v>5477</v>
      </c>
      <c r="G2084" s="156" t="s">
        <v>556</v>
      </c>
      <c r="H2084" s="156" t="s">
        <v>5478</v>
      </c>
      <c r="I2084" s="155">
        <v>2818033</v>
      </c>
      <c r="J2084" s="157" t="s">
        <v>871</v>
      </c>
      <c r="K2084" s="157"/>
      <c r="L2084" s="155">
        <v>2022</v>
      </c>
      <c r="M2084" s="158">
        <v>20120</v>
      </c>
      <c r="N2084" s="159">
        <v>120297015.3</v>
      </c>
      <c r="O2084" s="159">
        <v>104173976.34999999</v>
      </c>
      <c r="P2084" s="159">
        <v>67902399.370000005</v>
      </c>
      <c r="Q2084" s="159">
        <v>28055874</v>
      </c>
      <c r="R2084" s="159">
        <v>39846525.369999997</v>
      </c>
      <c r="S2084" s="159">
        <v>16123038.949999999</v>
      </c>
      <c r="T2084" s="159">
        <v>1906745.3</v>
      </c>
      <c r="U2084" s="159">
        <v>119131054.95999999</v>
      </c>
      <c r="V2084" s="159">
        <v>99360365.219999999</v>
      </c>
      <c r="W2084" s="159">
        <v>32685754.879999999</v>
      </c>
      <c r="X2084" s="159">
        <v>1125807.21</v>
      </c>
      <c r="Y2084" s="159">
        <v>19770689.739999998</v>
      </c>
      <c r="Z2084" s="159">
        <v>17115398.32</v>
      </c>
      <c r="AA2084" s="159">
        <v>7000000</v>
      </c>
      <c r="AB2084" s="159">
        <v>10115398.32</v>
      </c>
      <c r="AC2084" s="159">
        <v>500000</v>
      </c>
      <c r="AD2084" s="159">
        <v>500000</v>
      </c>
      <c r="AE2084" s="159">
        <v>51905406</v>
      </c>
      <c r="AF2084" s="159">
        <v>4813611.13</v>
      </c>
      <c r="AG2084" s="159">
        <v>1694592.48</v>
      </c>
      <c r="AH2084" s="159">
        <v>1503195.04</v>
      </c>
      <c r="AI2084" s="159">
        <v>0</v>
      </c>
      <c r="AJ2084" s="159">
        <v>0</v>
      </c>
    </row>
    <row r="2085" spans="1:36">
      <c r="A2085" s="153">
        <v>28</v>
      </c>
      <c r="B2085" s="154">
        <v>19</v>
      </c>
      <c r="C2085" s="154">
        <v>1</v>
      </c>
      <c r="D2085" s="155">
        <v>2</v>
      </c>
      <c r="E2085" s="155" t="s">
        <v>556</v>
      </c>
      <c r="F2085" s="156" t="s">
        <v>5479</v>
      </c>
      <c r="G2085" s="156" t="s">
        <v>556</v>
      </c>
      <c r="H2085" s="156" t="s">
        <v>5480</v>
      </c>
      <c r="I2085" s="155">
        <v>2819012</v>
      </c>
      <c r="J2085" s="157" t="s">
        <v>870</v>
      </c>
      <c r="K2085" s="157"/>
      <c r="L2085" s="155">
        <v>2022</v>
      </c>
      <c r="M2085" s="158">
        <v>2772</v>
      </c>
      <c r="N2085" s="159">
        <v>14892958.289999999</v>
      </c>
      <c r="O2085" s="159">
        <v>14036250.24</v>
      </c>
      <c r="P2085" s="159">
        <v>10590267.25</v>
      </c>
      <c r="Q2085" s="159">
        <v>4853545</v>
      </c>
      <c r="R2085" s="159">
        <v>5736722.25</v>
      </c>
      <c r="S2085" s="159">
        <v>856708.05</v>
      </c>
      <c r="T2085" s="159">
        <v>15006</v>
      </c>
      <c r="U2085" s="159">
        <v>13938100.75</v>
      </c>
      <c r="V2085" s="159">
        <v>12842421.369999999</v>
      </c>
      <c r="W2085" s="159">
        <v>4811842.49</v>
      </c>
      <c r="X2085" s="159">
        <v>18628.61</v>
      </c>
      <c r="Y2085" s="159">
        <v>1095679.3799999999</v>
      </c>
      <c r="Z2085" s="159">
        <v>886262.75</v>
      </c>
      <c r="AA2085" s="159">
        <v>0</v>
      </c>
      <c r="AB2085" s="159">
        <v>886262.75</v>
      </c>
      <c r="AC2085" s="159">
        <v>460000</v>
      </c>
      <c r="AD2085" s="159">
        <v>460000</v>
      </c>
      <c r="AE2085" s="159">
        <v>810000</v>
      </c>
      <c r="AF2085" s="159">
        <v>1193828.8700000001</v>
      </c>
      <c r="AG2085" s="159">
        <v>377715.83</v>
      </c>
      <c r="AH2085" s="159">
        <v>381939.14</v>
      </c>
      <c r="AI2085" s="159">
        <v>0</v>
      </c>
      <c r="AJ2085" s="159">
        <v>0</v>
      </c>
    </row>
    <row r="2086" spans="1:36">
      <c r="A2086" s="153">
        <v>28</v>
      </c>
      <c r="B2086" s="154">
        <v>19</v>
      </c>
      <c r="C2086" s="154">
        <v>2</v>
      </c>
      <c r="D2086" s="155">
        <v>2</v>
      </c>
      <c r="E2086" s="155" t="s">
        <v>556</v>
      </c>
      <c r="F2086" s="156" t="s">
        <v>5479</v>
      </c>
      <c r="G2086" s="156" t="s">
        <v>556</v>
      </c>
      <c r="H2086" s="156" t="s">
        <v>5481</v>
      </c>
      <c r="I2086" s="155">
        <v>2819022</v>
      </c>
      <c r="J2086" s="157" t="s">
        <v>869</v>
      </c>
      <c r="K2086" s="157"/>
      <c r="L2086" s="155">
        <v>2022</v>
      </c>
      <c r="M2086" s="158">
        <v>3220</v>
      </c>
      <c r="N2086" s="159">
        <v>19197905.300000001</v>
      </c>
      <c r="O2086" s="159">
        <v>15887243.789999999</v>
      </c>
      <c r="P2086" s="159">
        <v>10539078.68</v>
      </c>
      <c r="Q2086" s="159">
        <v>5085539</v>
      </c>
      <c r="R2086" s="159">
        <v>5453539.6799999997</v>
      </c>
      <c r="S2086" s="159">
        <v>3310661.51</v>
      </c>
      <c r="T2086" s="159">
        <v>788475.45</v>
      </c>
      <c r="U2086" s="159">
        <v>18026680.800000001</v>
      </c>
      <c r="V2086" s="159">
        <v>13436339</v>
      </c>
      <c r="W2086" s="159">
        <v>4365314.0999999996</v>
      </c>
      <c r="X2086" s="159">
        <v>45826.39</v>
      </c>
      <c r="Y2086" s="159">
        <v>4590341.8</v>
      </c>
      <c r="Z2086" s="159">
        <v>2051849.57</v>
      </c>
      <c r="AA2086" s="159">
        <v>0</v>
      </c>
      <c r="AB2086" s="159">
        <v>2051849.57</v>
      </c>
      <c r="AC2086" s="159">
        <v>1005000</v>
      </c>
      <c r="AD2086" s="159">
        <v>1005000</v>
      </c>
      <c r="AE2086" s="159">
        <v>2100000</v>
      </c>
      <c r="AF2086" s="159">
        <v>2450904.79</v>
      </c>
      <c r="AG2086" s="159">
        <v>89335</v>
      </c>
      <c r="AH2086" s="159">
        <v>187423.27</v>
      </c>
      <c r="AI2086" s="159">
        <v>0</v>
      </c>
      <c r="AJ2086" s="159">
        <v>0</v>
      </c>
    </row>
    <row r="2087" spans="1:36">
      <c r="A2087" s="153">
        <v>28</v>
      </c>
      <c r="B2087" s="154">
        <v>19</v>
      </c>
      <c r="C2087" s="154">
        <v>3</v>
      </c>
      <c r="D2087" s="155">
        <v>3</v>
      </c>
      <c r="E2087" s="155" t="s">
        <v>556</v>
      </c>
      <c r="F2087" s="156" t="s">
        <v>5482</v>
      </c>
      <c r="G2087" s="156" t="s">
        <v>556</v>
      </c>
      <c r="H2087" s="156" t="s">
        <v>5483</v>
      </c>
      <c r="I2087" s="155">
        <v>2819033</v>
      </c>
      <c r="J2087" s="157" t="s">
        <v>868</v>
      </c>
      <c r="K2087" s="157"/>
      <c r="L2087" s="155">
        <v>2022</v>
      </c>
      <c r="M2087" s="158">
        <v>16563</v>
      </c>
      <c r="N2087" s="159">
        <v>84078013.859999999</v>
      </c>
      <c r="O2087" s="159">
        <v>74523980.680000007</v>
      </c>
      <c r="P2087" s="159">
        <v>46125517.519999996</v>
      </c>
      <c r="Q2087" s="159">
        <v>19354516</v>
      </c>
      <c r="R2087" s="159">
        <v>26771001.52</v>
      </c>
      <c r="S2087" s="159">
        <v>9554033.1799999997</v>
      </c>
      <c r="T2087" s="159">
        <v>3631307.07</v>
      </c>
      <c r="U2087" s="159">
        <v>81022030.640000001</v>
      </c>
      <c r="V2087" s="159">
        <v>70262798.930000007</v>
      </c>
      <c r="W2087" s="159">
        <v>28015234.030000001</v>
      </c>
      <c r="X2087" s="159">
        <v>32964.43</v>
      </c>
      <c r="Y2087" s="159">
        <v>10759231.710000001</v>
      </c>
      <c r="Z2087" s="159">
        <v>4196890.47</v>
      </c>
      <c r="AA2087" s="159">
        <v>0</v>
      </c>
      <c r="AB2087" s="159">
        <v>4196890.47</v>
      </c>
      <c r="AC2087" s="159">
        <v>2289840</v>
      </c>
      <c r="AD2087" s="159">
        <v>2289840</v>
      </c>
      <c r="AE2087" s="159">
        <v>0</v>
      </c>
      <c r="AF2087" s="159">
        <v>4261181.75</v>
      </c>
      <c r="AG2087" s="159">
        <v>888103.23</v>
      </c>
      <c r="AH2087" s="159">
        <v>791746.26</v>
      </c>
      <c r="AI2087" s="159">
        <v>0</v>
      </c>
      <c r="AJ2087" s="159">
        <v>0</v>
      </c>
    </row>
    <row r="2088" spans="1:36">
      <c r="A2088" s="153">
        <v>30</v>
      </c>
      <c r="B2088" s="154">
        <v>1</v>
      </c>
      <c r="C2088" s="154">
        <v>1</v>
      </c>
      <c r="D2088" s="155">
        <v>1</v>
      </c>
      <c r="E2088" s="155" t="s">
        <v>556</v>
      </c>
      <c r="F2088" s="156" t="s">
        <v>5484</v>
      </c>
      <c r="G2088" s="156" t="s">
        <v>556</v>
      </c>
      <c r="H2088" s="156" t="s">
        <v>5485</v>
      </c>
      <c r="I2088" s="155">
        <v>3001011</v>
      </c>
      <c r="J2088" s="157" t="s">
        <v>866</v>
      </c>
      <c r="K2088" s="157"/>
      <c r="L2088" s="155">
        <v>2022</v>
      </c>
      <c r="M2088" s="158">
        <v>18416</v>
      </c>
      <c r="N2088" s="159">
        <v>86951354.060000002</v>
      </c>
      <c r="O2088" s="159">
        <v>84646222.140000001</v>
      </c>
      <c r="P2088" s="159">
        <v>42550162.100000001</v>
      </c>
      <c r="Q2088" s="159">
        <v>14760136</v>
      </c>
      <c r="R2088" s="159">
        <v>27790026.100000001</v>
      </c>
      <c r="S2088" s="159">
        <v>2305131.92</v>
      </c>
      <c r="T2088" s="159">
        <v>704210.42</v>
      </c>
      <c r="U2088" s="159">
        <v>81062312.780000001</v>
      </c>
      <c r="V2088" s="159">
        <v>76352060.25</v>
      </c>
      <c r="W2088" s="159">
        <v>21136269.789999999</v>
      </c>
      <c r="X2088" s="159">
        <v>201723.39</v>
      </c>
      <c r="Y2088" s="159">
        <v>4710252.53</v>
      </c>
      <c r="Z2088" s="159">
        <v>21034106.789999999</v>
      </c>
      <c r="AA2088" s="159">
        <v>0</v>
      </c>
      <c r="AB2088" s="159">
        <v>21034106.789999999</v>
      </c>
      <c r="AC2088" s="159">
        <v>1560000</v>
      </c>
      <c r="AD2088" s="159">
        <v>1560000</v>
      </c>
      <c r="AE2088" s="159">
        <v>9469300</v>
      </c>
      <c r="AF2088" s="159">
        <v>8294161.8899999997</v>
      </c>
      <c r="AG2088" s="159">
        <v>137010.19</v>
      </c>
      <c r="AH2088" s="159">
        <v>226992.4</v>
      </c>
      <c r="AI2088" s="159">
        <v>0</v>
      </c>
      <c r="AJ2088" s="159">
        <v>0</v>
      </c>
    </row>
    <row r="2089" spans="1:36">
      <c r="A2089" s="153">
        <v>30</v>
      </c>
      <c r="B2089" s="154">
        <v>1</v>
      </c>
      <c r="C2089" s="154">
        <v>2</v>
      </c>
      <c r="D2089" s="155">
        <v>3</v>
      </c>
      <c r="E2089" s="155" t="s">
        <v>556</v>
      </c>
      <c r="F2089" s="156" t="s">
        <v>5486</v>
      </c>
      <c r="G2089" s="156" t="s">
        <v>556</v>
      </c>
      <c r="H2089" s="156" t="s">
        <v>5487</v>
      </c>
      <c r="I2089" s="155">
        <v>3001023</v>
      </c>
      <c r="J2089" s="157" t="s">
        <v>867</v>
      </c>
      <c r="K2089" s="157"/>
      <c r="L2089" s="155">
        <v>2022</v>
      </c>
      <c r="M2089" s="158">
        <v>8492</v>
      </c>
      <c r="N2089" s="159">
        <v>50736543.789999999</v>
      </c>
      <c r="O2089" s="159">
        <v>48525275</v>
      </c>
      <c r="P2089" s="159">
        <v>26147863.600000001</v>
      </c>
      <c r="Q2089" s="159">
        <v>9935912</v>
      </c>
      <c r="R2089" s="159">
        <v>16211951.6</v>
      </c>
      <c r="S2089" s="159">
        <v>2211268.79</v>
      </c>
      <c r="T2089" s="159">
        <v>326392.52</v>
      </c>
      <c r="U2089" s="159">
        <v>49860696.009999998</v>
      </c>
      <c r="V2089" s="159">
        <v>40377260.189999998</v>
      </c>
      <c r="W2089" s="159">
        <v>13108540.449999999</v>
      </c>
      <c r="X2089" s="159">
        <v>53267.87</v>
      </c>
      <c r="Y2089" s="159">
        <v>9483435.8200000003</v>
      </c>
      <c r="Z2089" s="159">
        <v>8418022.1799999997</v>
      </c>
      <c r="AA2089" s="159">
        <v>1229000</v>
      </c>
      <c r="AB2089" s="159">
        <v>7189022.1799999997</v>
      </c>
      <c r="AC2089" s="159">
        <v>3880940.74</v>
      </c>
      <c r="AD2089" s="159">
        <v>880940.74</v>
      </c>
      <c r="AE2089" s="159">
        <v>2438338.2599999998</v>
      </c>
      <c r="AF2089" s="159">
        <v>8148014.8099999996</v>
      </c>
      <c r="AG2089" s="159">
        <v>193431.08</v>
      </c>
      <c r="AH2089" s="159">
        <v>193431.08</v>
      </c>
      <c r="AI2089" s="159">
        <v>0</v>
      </c>
      <c r="AJ2089" s="159">
        <v>0</v>
      </c>
    </row>
    <row r="2090" spans="1:36">
      <c r="A2090" s="153">
        <v>30</v>
      </c>
      <c r="B2090" s="154">
        <v>1</v>
      </c>
      <c r="C2090" s="154">
        <v>3</v>
      </c>
      <c r="D2090" s="155">
        <v>2</v>
      </c>
      <c r="E2090" s="155" t="s">
        <v>556</v>
      </c>
      <c r="F2090" s="156" t="s">
        <v>5488</v>
      </c>
      <c r="G2090" s="156" t="s">
        <v>556</v>
      </c>
      <c r="H2090" s="156" t="s">
        <v>5489</v>
      </c>
      <c r="I2090" s="155">
        <v>3001032</v>
      </c>
      <c r="J2090" s="157" t="s">
        <v>866</v>
      </c>
      <c r="K2090" s="157"/>
      <c r="L2090" s="155">
        <v>2022</v>
      </c>
      <c r="M2090" s="158">
        <v>6128</v>
      </c>
      <c r="N2090" s="159">
        <v>39305000.689999998</v>
      </c>
      <c r="O2090" s="159">
        <v>36066976.789999999</v>
      </c>
      <c r="P2090" s="159">
        <v>20630272.969999999</v>
      </c>
      <c r="Q2090" s="159">
        <v>7918272</v>
      </c>
      <c r="R2090" s="159">
        <v>12712000.970000001</v>
      </c>
      <c r="S2090" s="159">
        <v>3238023.9</v>
      </c>
      <c r="T2090" s="159">
        <v>921906.76</v>
      </c>
      <c r="U2090" s="159">
        <v>33488725.300000001</v>
      </c>
      <c r="V2090" s="159">
        <v>30653281.039999999</v>
      </c>
      <c r="W2090" s="159">
        <v>10162818.93</v>
      </c>
      <c r="X2090" s="159">
        <v>7608.79</v>
      </c>
      <c r="Y2090" s="159">
        <v>2835444.26</v>
      </c>
      <c r="Z2090" s="159">
        <v>3783532.4</v>
      </c>
      <c r="AA2090" s="159">
        <v>0</v>
      </c>
      <c r="AB2090" s="159">
        <v>3783532.4</v>
      </c>
      <c r="AC2090" s="159">
        <v>336000</v>
      </c>
      <c r="AD2090" s="159">
        <v>336000</v>
      </c>
      <c r="AE2090" s="159">
        <v>320000</v>
      </c>
      <c r="AF2090" s="159">
        <v>5413695.75</v>
      </c>
      <c r="AG2090" s="159">
        <v>467678.12</v>
      </c>
      <c r="AH2090" s="159">
        <v>264297.33</v>
      </c>
      <c r="AI2090" s="159">
        <v>0</v>
      </c>
      <c r="AJ2090" s="159">
        <v>0</v>
      </c>
    </row>
    <row r="2091" spans="1:36">
      <c r="A2091" s="153">
        <v>30</v>
      </c>
      <c r="B2091" s="154">
        <v>1</v>
      </c>
      <c r="C2091" s="154">
        <v>4</v>
      </c>
      <c r="D2091" s="155">
        <v>3</v>
      </c>
      <c r="E2091" s="155" t="s">
        <v>556</v>
      </c>
      <c r="F2091" s="156" t="s">
        <v>5486</v>
      </c>
      <c r="G2091" s="156" t="s">
        <v>556</v>
      </c>
      <c r="H2091" s="156" t="s">
        <v>5490</v>
      </c>
      <c r="I2091" s="155">
        <v>3001043</v>
      </c>
      <c r="J2091" s="157" t="s">
        <v>865</v>
      </c>
      <c r="K2091" s="157"/>
      <c r="L2091" s="155">
        <v>2022</v>
      </c>
      <c r="M2091" s="158">
        <v>6449</v>
      </c>
      <c r="N2091" s="159">
        <v>46788583.079999998</v>
      </c>
      <c r="O2091" s="159">
        <v>40062372.869999997</v>
      </c>
      <c r="P2091" s="159">
        <v>21894081.689999998</v>
      </c>
      <c r="Q2091" s="159">
        <v>8821831</v>
      </c>
      <c r="R2091" s="159">
        <v>13072250.689999999</v>
      </c>
      <c r="S2091" s="159">
        <v>6726210.21</v>
      </c>
      <c r="T2091" s="159">
        <v>2043939.01</v>
      </c>
      <c r="U2091" s="159">
        <v>42463399.280000001</v>
      </c>
      <c r="V2091" s="159">
        <v>36847736.259999998</v>
      </c>
      <c r="W2091" s="159">
        <v>13897699.119999999</v>
      </c>
      <c r="X2091" s="159">
        <v>82057.97</v>
      </c>
      <c r="Y2091" s="159">
        <v>5615663.0199999996</v>
      </c>
      <c r="Z2091" s="159">
        <v>1752241.69</v>
      </c>
      <c r="AA2091" s="159">
        <v>0</v>
      </c>
      <c r="AB2091" s="159">
        <v>1752241.69</v>
      </c>
      <c r="AC2091" s="159">
        <v>4265047.87</v>
      </c>
      <c r="AD2091" s="159">
        <v>1200047.8700000001</v>
      </c>
      <c r="AE2091" s="159">
        <v>2474189.58</v>
      </c>
      <c r="AF2091" s="159">
        <v>3214636.61</v>
      </c>
      <c r="AG2091" s="159">
        <v>115000</v>
      </c>
      <c r="AH2091" s="159">
        <v>242280.74</v>
      </c>
      <c r="AI2091" s="159">
        <v>0</v>
      </c>
      <c r="AJ2091" s="159">
        <v>0</v>
      </c>
    </row>
    <row r="2092" spans="1:36">
      <c r="A2092" s="153">
        <v>30</v>
      </c>
      <c r="B2092" s="154">
        <v>1</v>
      </c>
      <c r="C2092" s="154">
        <v>5</v>
      </c>
      <c r="D2092" s="155">
        <v>3</v>
      </c>
      <c r="E2092" s="155" t="s">
        <v>556</v>
      </c>
      <c r="F2092" s="156" t="s">
        <v>5486</v>
      </c>
      <c r="G2092" s="156" t="s">
        <v>556</v>
      </c>
      <c r="H2092" s="156" t="s">
        <v>5491</v>
      </c>
      <c r="I2092" s="155">
        <v>3001053</v>
      </c>
      <c r="J2092" s="157" t="s">
        <v>864</v>
      </c>
      <c r="K2092" s="157"/>
      <c r="L2092" s="155">
        <v>2022</v>
      </c>
      <c r="M2092" s="158">
        <v>7470</v>
      </c>
      <c r="N2092" s="159">
        <v>44995258.960000001</v>
      </c>
      <c r="O2092" s="159">
        <v>37360240.5</v>
      </c>
      <c r="P2092" s="159">
        <v>25620113.009999998</v>
      </c>
      <c r="Q2092" s="159">
        <v>12684000</v>
      </c>
      <c r="R2092" s="159">
        <v>12936113.01</v>
      </c>
      <c r="S2092" s="159">
        <v>7635018.46</v>
      </c>
      <c r="T2092" s="159">
        <v>790296.24</v>
      </c>
      <c r="U2092" s="159">
        <v>44668025.960000001</v>
      </c>
      <c r="V2092" s="159">
        <v>33334100.829999998</v>
      </c>
      <c r="W2092" s="159">
        <v>12540322.93</v>
      </c>
      <c r="X2092" s="159">
        <v>118477.01</v>
      </c>
      <c r="Y2092" s="159">
        <v>11333925.130000001</v>
      </c>
      <c r="Z2092" s="159">
        <v>5711019.1100000003</v>
      </c>
      <c r="AA2092" s="159">
        <v>5043500</v>
      </c>
      <c r="AB2092" s="159">
        <v>667519.11000000034</v>
      </c>
      <c r="AC2092" s="159">
        <v>2371515.5499999998</v>
      </c>
      <c r="AD2092" s="159">
        <v>2086515.55</v>
      </c>
      <c r="AE2092" s="159">
        <v>11062834</v>
      </c>
      <c r="AF2092" s="159">
        <v>4026139.67</v>
      </c>
      <c r="AG2092" s="159">
        <v>174817.28</v>
      </c>
      <c r="AH2092" s="159">
        <v>210974.05</v>
      </c>
      <c r="AI2092" s="159">
        <v>0</v>
      </c>
      <c r="AJ2092" s="159">
        <v>0</v>
      </c>
    </row>
    <row r="2093" spans="1:36">
      <c r="A2093" s="153">
        <v>30</v>
      </c>
      <c r="B2093" s="154">
        <v>2</v>
      </c>
      <c r="C2093" s="154">
        <v>1</v>
      </c>
      <c r="D2093" s="155">
        <v>1</v>
      </c>
      <c r="E2093" s="155" t="s">
        <v>556</v>
      </c>
      <c r="F2093" s="156" t="s">
        <v>5492</v>
      </c>
      <c r="G2093" s="156" t="s">
        <v>556</v>
      </c>
      <c r="H2093" s="156" t="s">
        <v>5493</v>
      </c>
      <c r="I2093" s="155">
        <v>3002011</v>
      </c>
      <c r="J2093" s="157" t="s">
        <v>863</v>
      </c>
      <c r="K2093" s="157"/>
      <c r="L2093" s="155">
        <v>2022</v>
      </c>
      <c r="M2093" s="158">
        <v>10547</v>
      </c>
      <c r="N2093" s="159">
        <v>63250334.780000001</v>
      </c>
      <c r="O2093" s="159">
        <v>58749149.490000002</v>
      </c>
      <c r="P2093" s="159">
        <v>27223233.359999999</v>
      </c>
      <c r="Q2093" s="159">
        <v>8996528</v>
      </c>
      <c r="R2093" s="159">
        <v>18226705.359999999</v>
      </c>
      <c r="S2093" s="159">
        <v>4501185.29</v>
      </c>
      <c r="T2093" s="159">
        <v>855044.34</v>
      </c>
      <c r="U2093" s="159">
        <v>60283632.93</v>
      </c>
      <c r="V2093" s="159">
        <v>55962150.770000003</v>
      </c>
      <c r="W2093" s="159">
        <v>21847890.559999999</v>
      </c>
      <c r="X2093" s="159">
        <v>250924.52</v>
      </c>
      <c r="Y2093" s="159">
        <v>4321482.16</v>
      </c>
      <c r="Z2093" s="159">
        <v>4487423.6399999997</v>
      </c>
      <c r="AA2093" s="159">
        <v>1600000</v>
      </c>
      <c r="AB2093" s="159">
        <v>2887423.6399999997</v>
      </c>
      <c r="AC2093" s="159">
        <v>2500000</v>
      </c>
      <c r="AD2093" s="159">
        <v>2500000</v>
      </c>
      <c r="AE2093" s="159">
        <v>15450000</v>
      </c>
      <c r="AF2093" s="159">
        <v>2786998.72</v>
      </c>
      <c r="AG2093" s="159">
        <v>281672.23</v>
      </c>
      <c r="AH2093" s="159">
        <v>288005.17</v>
      </c>
      <c r="AI2093" s="159">
        <v>0</v>
      </c>
      <c r="AJ2093" s="159">
        <v>0</v>
      </c>
    </row>
    <row r="2094" spans="1:36">
      <c r="A2094" s="153">
        <v>30</v>
      </c>
      <c r="B2094" s="154">
        <v>2</v>
      </c>
      <c r="C2094" s="154">
        <v>2</v>
      </c>
      <c r="D2094" s="155">
        <v>2</v>
      </c>
      <c r="E2094" s="155" t="s">
        <v>556</v>
      </c>
      <c r="F2094" s="156" t="s">
        <v>5494</v>
      </c>
      <c r="G2094" s="156" t="s">
        <v>556</v>
      </c>
      <c r="H2094" s="156" t="s">
        <v>5495</v>
      </c>
      <c r="I2094" s="155">
        <v>3002022</v>
      </c>
      <c r="J2094" s="157" t="s">
        <v>863</v>
      </c>
      <c r="K2094" s="157"/>
      <c r="L2094" s="155">
        <v>2022</v>
      </c>
      <c r="M2094" s="158">
        <v>11439</v>
      </c>
      <c r="N2094" s="159">
        <v>57671590.329999998</v>
      </c>
      <c r="O2094" s="159">
        <v>54659866.299999997</v>
      </c>
      <c r="P2094" s="159">
        <v>37897651.93</v>
      </c>
      <c r="Q2094" s="159">
        <v>16393153</v>
      </c>
      <c r="R2094" s="159">
        <v>21504498.93</v>
      </c>
      <c r="S2094" s="159">
        <v>3011724.03</v>
      </c>
      <c r="T2094" s="159">
        <v>192226.92</v>
      </c>
      <c r="U2094" s="159">
        <v>60113567.359999999</v>
      </c>
      <c r="V2094" s="159">
        <v>52101054.369999997</v>
      </c>
      <c r="W2094" s="159">
        <v>19136704.510000002</v>
      </c>
      <c r="X2094" s="159">
        <v>191649.77</v>
      </c>
      <c r="Y2094" s="159">
        <v>8012512.9900000002</v>
      </c>
      <c r="Z2094" s="159">
        <v>10130394.18</v>
      </c>
      <c r="AA2094" s="159">
        <v>4000000</v>
      </c>
      <c r="AB2094" s="159">
        <v>6130394.1799999997</v>
      </c>
      <c r="AC2094" s="159">
        <v>896345.73</v>
      </c>
      <c r="AD2094" s="159">
        <v>754471</v>
      </c>
      <c r="AE2094" s="159">
        <v>16766593</v>
      </c>
      <c r="AF2094" s="159">
        <v>2558811.9300000002</v>
      </c>
      <c r="AG2094" s="159">
        <v>521123.41</v>
      </c>
      <c r="AH2094" s="159">
        <v>253277.44</v>
      </c>
      <c r="AI2094" s="159">
        <v>0</v>
      </c>
      <c r="AJ2094" s="159">
        <v>0</v>
      </c>
    </row>
    <row r="2095" spans="1:36">
      <c r="A2095" s="153">
        <v>30</v>
      </c>
      <c r="B2095" s="154">
        <v>2</v>
      </c>
      <c r="C2095" s="154">
        <v>3</v>
      </c>
      <c r="D2095" s="155">
        <v>2</v>
      </c>
      <c r="E2095" s="155" t="s">
        <v>556</v>
      </c>
      <c r="F2095" s="156" t="s">
        <v>5494</v>
      </c>
      <c r="G2095" s="156" t="s">
        <v>556</v>
      </c>
      <c r="H2095" s="156" t="s">
        <v>5496</v>
      </c>
      <c r="I2095" s="155">
        <v>3002032</v>
      </c>
      <c r="J2095" s="157" t="s">
        <v>862</v>
      </c>
      <c r="K2095" s="157"/>
      <c r="L2095" s="155">
        <v>2022</v>
      </c>
      <c r="M2095" s="158">
        <v>5768</v>
      </c>
      <c r="N2095" s="159">
        <v>31603979.93</v>
      </c>
      <c r="O2095" s="159">
        <v>29247640.32</v>
      </c>
      <c r="P2095" s="159">
        <v>21377638.530000001</v>
      </c>
      <c r="Q2095" s="159">
        <v>10605666</v>
      </c>
      <c r="R2095" s="159">
        <v>10771972.529999999</v>
      </c>
      <c r="S2095" s="159">
        <v>2356339.61</v>
      </c>
      <c r="T2095" s="159">
        <v>57563.42</v>
      </c>
      <c r="U2095" s="159">
        <v>29610346.469999999</v>
      </c>
      <c r="V2095" s="159">
        <v>27827764.93</v>
      </c>
      <c r="W2095" s="159">
        <v>11995651.720000001</v>
      </c>
      <c r="X2095" s="159">
        <v>95809.74</v>
      </c>
      <c r="Y2095" s="159">
        <v>1782581.54</v>
      </c>
      <c r="Z2095" s="159">
        <v>1354428.63</v>
      </c>
      <c r="AA2095" s="159">
        <v>0</v>
      </c>
      <c r="AB2095" s="159">
        <v>1354428.63</v>
      </c>
      <c r="AC2095" s="159">
        <v>533353.28</v>
      </c>
      <c r="AD2095" s="159">
        <v>374706.64</v>
      </c>
      <c r="AE2095" s="159">
        <v>4903552.4400000004</v>
      </c>
      <c r="AF2095" s="159">
        <v>1419875.39</v>
      </c>
      <c r="AG2095" s="159">
        <v>191672.25</v>
      </c>
      <c r="AH2095" s="159">
        <v>169298.3</v>
      </c>
      <c r="AI2095" s="159">
        <v>0</v>
      </c>
      <c r="AJ2095" s="159">
        <v>0</v>
      </c>
    </row>
    <row r="2096" spans="1:36">
      <c r="A2096" s="153">
        <v>30</v>
      </c>
      <c r="B2096" s="154">
        <v>2</v>
      </c>
      <c r="C2096" s="154">
        <v>4</v>
      </c>
      <c r="D2096" s="155">
        <v>3</v>
      </c>
      <c r="E2096" s="155" t="s">
        <v>556</v>
      </c>
      <c r="F2096" s="156" t="s">
        <v>5497</v>
      </c>
      <c r="G2096" s="156" t="s">
        <v>556</v>
      </c>
      <c r="H2096" s="156" t="s">
        <v>5498</v>
      </c>
      <c r="I2096" s="155">
        <v>3002043</v>
      </c>
      <c r="J2096" s="157" t="s">
        <v>861</v>
      </c>
      <c r="K2096" s="157"/>
      <c r="L2096" s="155">
        <v>2022</v>
      </c>
      <c r="M2096" s="158">
        <v>8668</v>
      </c>
      <c r="N2096" s="159">
        <v>42164828.969999999</v>
      </c>
      <c r="O2096" s="159">
        <v>40024057.189999998</v>
      </c>
      <c r="P2096" s="159">
        <v>26318480.560000002</v>
      </c>
      <c r="Q2096" s="159">
        <v>11558414</v>
      </c>
      <c r="R2096" s="159">
        <v>14760066.560000001</v>
      </c>
      <c r="S2096" s="159">
        <v>2140771.7799999998</v>
      </c>
      <c r="T2096" s="159">
        <v>1016411.46</v>
      </c>
      <c r="U2096" s="159">
        <v>43318367.670000002</v>
      </c>
      <c r="V2096" s="159">
        <v>37746418.859999999</v>
      </c>
      <c r="W2096" s="159">
        <v>16059159.17</v>
      </c>
      <c r="X2096" s="159">
        <v>90012.54</v>
      </c>
      <c r="Y2096" s="159">
        <v>5571948.8099999996</v>
      </c>
      <c r="Z2096" s="159">
        <v>5926693.8700000001</v>
      </c>
      <c r="AA2096" s="159">
        <v>1531290</v>
      </c>
      <c r="AB2096" s="159">
        <v>4395403.87</v>
      </c>
      <c r="AC2096" s="159">
        <v>1249954.44</v>
      </c>
      <c r="AD2096" s="159">
        <v>1127250</v>
      </c>
      <c r="AE2096" s="159">
        <v>4024602</v>
      </c>
      <c r="AF2096" s="159">
        <v>2277638.33</v>
      </c>
      <c r="AG2096" s="159">
        <v>739954.29</v>
      </c>
      <c r="AH2096" s="159">
        <v>508616.38</v>
      </c>
      <c r="AI2096" s="159">
        <v>0</v>
      </c>
      <c r="AJ2096" s="159">
        <v>0</v>
      </c>
    </row>
    <row r="2097" spans="1:36">
      <c r="A2097" s="153">
        <v>30</v>
      </c>
      <c r="B2097" s="154">
        <v>2</v>
      </c>
      <c r="C2097" s="154">
        <v>5</v>
      </c>
      <c r="D2097" s="155">
        <v>2</v>
      </c>
      <c r="E2097" s="155" t="s">
        <v>556</v>
      </c>
      <c r="F2097" s="156" t="s">
        <v>5494</v>
      </c>
      <c r="G2097" s="156" t="s">
        <v>556</v>
      </c>
      <c r="H2097" s="156" t="s">
        <v>5499</v>
      </c>
      <c r="I2097" s="155">
        <v>3002052</v>
      </c>
      <c r="J2097" s="157" t="s">
        <v>860</v>
      </c>
      <c r="K2097" s="157"/>
      <c r="L2097" s="155">
        <v>2022</v>
      </c>
      <c r="M2097" s="158">
        <v>7715</v>
      </c>
      <c r="N2097" s="159">
        <v>45218963.469999999</v>
      </c>
      <c r="O2097" s="159">
        <v>43912465.649999999</v>
      </c>
      <c r="P2097" s="159">
        <v>29769759.289999999</v>
      </c>
      <c r="Q2097" s="159">
        <v>13139681</v>
      </c>
      <c r="R2097" s="159">
        <v>16630078.289999999</v>
      </c>
      <c r="S2097" s="159">
        <v>1306497.82</v>
      </c>
      <c r="T2097" s="159">
        <v>91288.02</v>
      </c>
      <c r="U2097" s="159">
        <v>44762916.609999999</v>
      </c>
      <c r="V2097" s="159">
        <v>41836027.149999999</v>
      </c>
      <c r="W2097" s="159">
        <v>14325494.85</v>
      </c>
      <c r="X2097" s="159">
        <v>465675.85</v>
      </c>
      <c r="Y2097" s="159">
        <v>2926889.46</v>
      </c>
      <c r="Z2097" s="159">
        <v>1673909.68</v>
      </c>
      <c r="AA2097" s="159">
        <v>1100000</v>
      </c>
      <c r="AB2097" s="159">
        <v>573909.67999999993</v>
      </c>
      <c r="AC2097" s="159">
        <v>1187360</v>
      </c>
      <c r="AD2097" s="159">
        <v>1187360</v>
      </c>
      <c r="AE2097" s="159">
        <v>21418754.300000001</v>
      </c>
      <c r="AF2097" s="159">
        <v>2076438.5</v>
      </c>
      <c r="AG2097" s="159">
        <v>193263.18</v>
      </c>
      <c r="AH2097" s="159">
        <v>193263.18</v>
      </c>
      <c r="AI2097" s="159">
        <v>0</v>
      </c>
      <c r="AJ2097" s="159">
        <v>0</v>
      </c>
    </row>
    <row r="2098" spans="1:36">
      <c r="A2098" s="153">
        <v>30</v>
      </c>
      <c r="B2098" s="154">
        <v>2</v>
      </c>
      <c r="C2098" s="154">
        <v>6</v>
      </c>
      <c r="D2098" s="155">
        <v>2</v>
      </c>
      <c r="E2098" s="155" t="s">
        <v>556</v>
      </c>
      <c r="F2098" s="156" t="s">
        <v>5494</v>
      </c>
      <c r="G2098" s="156" t="s">
        <v>556</v>
      </c>
      <c r="H2098" s="156" t="s">
        <v>5500</v>
      </c>
      <c r="I2098" s="155">
        <v>3002062</v>
      </c>
      <c r="J2098" s="157" t="s">
        <v>859</v>
      </c>
      <c r="K2098" s="157"/>
      <c r="L2098" s="155">
        <v>2022</v>
      </c>
      <c r="M2098" s="158">
        <v>6163</v>
      </c>
      <c r="N2098" s="159">
        <v>37108567.009999998</v>
      </c>
      <c r="O2098" s="159">
        <v>34659022.810000002</v>
      </c>
      <c r="P2098" s="159">
        <v>24695814.039999999</v>
      </c>
      <c r="Q2098" s="159">
        <v>12121172</v>
      </c>
      <c r="R2098" s="159">
        <v>12574642.039999999</v>
      </c>
      <c r="S2098" s="159">
        <v>2449544.2000000002</v>
      </c>
      <c r="T2098" s="159">
        <v>219544.2</v>
      </c>
      <c r="U2098" s="159">
        <v>34289836.039999999</v>
      </c>
      <c r="V2098" s="159">
        <v>33167029.690000001</v>
      </c>
      <c r="W2098" s="159">
        <v>12108581.939999999</v>
      </c>
      <c r="X2098" s="159">
        <v>118947.74</v>
      </c>
      <c r="Y2098" s="159">
        <v>1122806.3500000001</v>
      </c>
      <c r="Z2098" s="159">
        <v>1296290.73</v>
      </c>
      <c r="AA2098" s="159">
        <v>0</v>
      </c>
      <c r="AB2098" s="159">
        <v>1296290.73</v>
      </c>
      <c r="AC2098" s="159">
        <v>2644691.38</v>
      </c>
      <c r="AD2098" s="159">
        <v>533000</v>
      </c>
      <c r="AE2098" s="159">
        <v>4726697.2300000004</v>
      </c>
      <c r="AF2098" s="159">
        <v>1491993.12</v>
      </c>
      <c r="AG2098" s="159">
        <v>188542.55</v>
      </c>
      <c r="AH2098" s="159">
        <v>369174.31</v>
      </c>
      <c r="AI2098" s="159">
        <v>0</v>
      </c>
      <c r="AJ2098" s="159">
        <v>0</v>
      </c>
    </row>
    <row r="2099" spans="1:36">
      <c r="A2099" s="153">
        <v>30</v>
      </c>
      <c r="B2099" s="154">
        <v>2</v>
      </c>
      <c r="C2099" s="154">
        <v>7</v>
      </c>
      <c r="D2099" s="155">
        <v>3</v>
      </c>
      <c r="E2099" s="155" t="s">
        <v>556</v>
      </c>
      <c r="F2099" s="156" t="s">
        <v>5497</v>
      </c>
      <c r="G2099" s="156" t="s">
        <v>556</v>
      </c>
      <c r="H2099" s="156" t="s">
        <v>5501</v>
      </c>
      <c r="I2099" s="155">
        <v>3002073</v>
      </c>
      <c r="J2099" s="157" t="s">
        <v>858</v>
      </c>
      <c r="K2099" s="157"/>
      <c r="L2099" s="155">
        <v>2022</v>
      </c>
      <c r="M2099" s="158">
        <v>24311</v>
      </c>
      <c r="N2099" s="159">
        <v>136527798.13</v>
      </c>
      <c r="O2099" s="159">
        <v>120762391.8</v>
      </c>
      <c r="P2099" s="159">
        <v>73180942.120000005</v>
      </c>
      <c r="Q2099" s="159">
        <v>28623170</v>
      </c>
      <c r="R2099" s="159">
        <v>44557772.119999997</v>
      </c>
      <c r="S2099" s="159">
        <v>15765406.33</v>
      </c>
      <c r="T2099" s="159">
        <v>1684606.51</v>
      </c>
      <c r="U2099" s="159">
        <v>136510948.03</v>
      </c>
      <c r="V2099" s="159">
        <v>118247853.70999999</v>
      </c>
      <c r="W2099" s="159">
        <v>40318329.259999998</v>
      </c>
      <c r="X2099" s="159">
        <v>603570.57999999996</v>
      </c>
      <c r="Y2099" s="159">
        <v>18263094.32</v>
      </c>
      <c r="Z2099" s="159">
        <v>15650633.199999999</v>
      </c>
      <c r="AA2099" s="159">
        <v>10854382.050000001</v>
      </c>
      <c r="AB2099" s="159">
        <v>4796251.1499999985</v>
      </c>
      <c r="AC2099" s="159">
        <v>8038944.4400000004</v>
      </c>
      <c r="AD2099" s="159">
        <v>8038944.4400000004</v>
      </c>
      <c r="AE2099" s="159">
        <v>34299177.119999997</v>
      </c>
      <c r="AF2099" s="159">
        <v>2514538.09</v>
      </c>
      <c r="AG2099" s="159">
        <v>676542.29</v>
      </c>
      <c r="AH2099" s="159">
        <v>775955.93</v>
      </c>
      <c r="AI2099" s="159">
        <v>0</v>
      </c>
      <c r="AJ2099" s="159">
        <v>34.35</v>
      </c>
    </row>
    <row r="2100" spans="1:36">
      <c r="A2100" s="153">
        <v>30</v>
      </c>
      <c r="B2100" s="154">
        <v>2</v>
      </c>
      <c r="C2100" s="154">
        <v>8</v>
      </c>
      <c r="D2100" s="155">
        <v>3</v>
      </c>
      <c r="E2100" s="155" t="s">
        <v>556</v>
      </c>
      <c r="F2100" s="156" t="s">
        <v>5497</v>
      </c>
      <c r="G2100" s="156" t="s">
        <v>556</v>
      </c>
      <c r="H2100" s="156" t="s">
        <v>5502</v>
      </c>
      <c r="I2100" s="155">
        <v>3002083</v>
      </c>
      <c r="J2100" s="157" t="s">
        <v>857</v>
      </c>
      <c r="K2100" s="157"/>
      <c r="L2100" s="155">
        <v>2022</v>
      </c>
      <c r="M2100" s="158">
        <v>12257</v>
      </c>
      <c r="N2100" s="159">
        <v>76841364.519999996</v>
      </c>
      <c r="O2100" s="159">
        <v>63949709.689999998</v>
      </c>
      <c r="P2100" s="159">
        <v>42780564.32</v>
      </c>
      <c r="Q2100" s="159">
        <v>18665575</v>
      </c>
      <c r="R2100" s="159">
        <v>24114989.32</v>
      </c>
      <c r="S2100" s="159">
        <v>12891654.83</v>
      </c>
      <c r="T2100" s="159">
        <v>1299895.32</v>
      </c>
      <c r="U2100" s="159">
        <v>76335939.859999999</v>
      </c>
      <c r="V2100" s="159">
        <v>60895704.57</v>
      </c>
      <c r="W2100" s="159">
        <v>21957105.460000001</v>
      </c>
      <c r="X2100" s="159">
        <v>1248217.0900000001</v>
      </c>
      <c r="Y2100" s="159">
        <v>15440235.289999999</v>
      </c>
      <c r="Z2100" s="159">
        <v>9220215.8499999996</v>
      </c>
      <c r="AA2100" s="159">
        <v>7000000</v>
      </c>
      <c r="AB2100" s="159">
        <v>2220215.8499999996</v>
      </c>
      <c r="AC2100" s="159">
        <v>3347404.4</v>
      </c>
      <c r="AD2100" s="159">
        <v>3190441.52</v>
      </c>
      <c r="AE2100" s="159">
        <v>47302022.090000004</v>
      </c>
      <c r="AF2100" s="159">
        <v>3054005.12</v>
      </c>
      <c r="AG2100" s="159">
        <v>2134400.27</v>
      </c>
      <c r="AH2100" s="159">
        <v>1744016.01</v>
      </c>
      <c r="AI2100" s="159">
        <v>0</v>
      </c>
      <c r="AJ2100" s="159">
        <v>429113.82</v>
      </c>
    </row>
    <row r="2101" spans="1:36">
      <c r="A2101" s="153">
        <v>30</v>
      </c>
      <c r="B2101" s="154">
        <v>3</v>
      </c>
      <c r="C2101" s="154">
        <v>1</v>
      </c>
      <c r="D2101" s="155">
        <v>1</v>
      </c>
      <c r="E2101" s="155" t="s">
        <v>556</v>
      </c>
      <c r="F2101" s="156" t="s">
        <v>5503</v>
      </c>
      <c r="G2101" s="156" t="s">
        <v>556</v>
      </c>
      <c r="H2101" s="156" t="s">
        <v>5504</v>
      </c>
      <c r="I2101" s="155">
        <v>3003011</v>
      </c>
      <c r="J2101" s="157" t="s">
        <v>855</v>
      </c>
      <c r="K2101" s="157"/>
      <c r="L2101" s="155">
        <v>2022</v>
      </c>
      <c r="M2101" s="158">
        <v>67968</v>
      </c>
      <c r="N2101" s="159">
        <v>372023890.63</v>
      </c>
      <c r="O2101" s="159">
        <v>326153170.49000001</v>
      </c>
      <c r="P2101" s="159">
        <v>176991248.53</v>
      </c>
      <c r="Q2101" s="159">
        <v>63420119</v>
      </c>
      <c r="R2101" s="159">
        <v>113571129.53</v>
      </c>
      <c r="S2101" s="159">
        <v>45870720.140000001</v>
      </c>
      <c r="T2101" s="159">
        <v>35576657.600000001</v>
      </c>
      <c r="U2101" s="159">
        <v>342700289.58999997</v>
      </c>
      <c r="V2101" s="159">
        <v>318862632.99000001</v>
      </c>
      <c r="W2101" s="159">
        <v>98336327.25</v>
      </c>
      <c r="X2101" s="159">
        <v>1451741.92</v>
      </c>
      <c r="Y2101" s="159">
        <v>23837656.600000001</v>
      </c>
      <c r="Z2101" s="159">
        <v>24456039.940000001</v>
      </c>
      <c r="AA2101" s="159">
        <v>14853180</v>
      </c>
      <c r="AB2101" s="159">
        <v>9602859.9400000013</v>
      </c>
      <c r="AC2101" s="159">
        <v>17661456.239999998</v>
      </c>
      <c r="AD2101" s="159">
        <v>14656641.24</v>
      </c>
      <c r="AE2101" s="159">
        <v>106933476.81</v>
      </c>
      <c r="AF2101" s="159">
        <v>7290537.5</v>
      </c>
      <c r="AG2101" s="159">
        <v>1606164.77</v>
      </c>
      <c r="AH2101" s="159">
        <v>1307529.27</v>
      </c>
      <c r="AI2101" s="159">
        <v>0</v>
      </c>
      <c r="AJ2101" s="159">
        <v>0</v>
      </c>
    </row>
    <row r="2102" spans="1:36">
      <c r="A2102" s="153">
        <v>30</v>
      </c>
      <c r="B2102" s="154">
        <v>3</v>
      </c>
      <c r="C2102" s="154">
        <v>2</v>
      </c>
      <c r="D2102" s="155">
        <v>3</v>
      </c>
      <c r="E2102" s="155" t="s">
        <v>556</v>
      </c>
      <c r="F2102" s="156" t="s">
        <v>5505</v>
      </c>
      <c r="G2102" s="156" t="s">
        <v>556</v>
      </c>
      <c r="H2102" s="156" t="s">
        <v>5506</v>
      </c>
      <c r="I2102" s="155">
        <v>3003023</v>
      </c>
      <c r="J2102" s="157" t="s">
        <v>856</v>
      </c>
      <c r="K2102" s="157"/>
      <c r="L2102" s="155">
        <v>2022</v>
      </c>
      <c r="M2102" s="158">
        <v>7433</v>
      </c>
      <c r="N2102" s="159">
        <v>43046200.100000001</v>
      </c>
      <c r="O2102" s="159">
        <v>39772027.090000004</v>
      </c>
      <c r="P2102" s="159">
        <v>25542364.780000001</v>
      </c>
      <c r="Q2102" s="159">
        <v>10735663</v>
      </c>
      <c r="R2102" s="159">
        <v>14806701.779999999</v>
      </c>
      <c r="S2102" s="159">
        <v>3274173.01</v>
      </c>
      <c r="T2102" s="159">
        <v>1163086.3600000001</v>
      </c>
      <c r="U2102" s="159">
        <v>40311161.159999996</v>
      </c>
      <c r="V2102" s="159">
        <v>36475861.390000001</v>
      </c>
      <c r="W2102" s="159">
        <v>13106036</v>
      </c>
      <c r="X2102" s="159">
        <v>131092.89000000001</v>
      </c>
      <c r="Y2102" s="159">
        <v>3835299.77</v>
      </c>
      <c r="Z2102" s="159">
        <v>1606611.64</v>
      </c>
      <c r="AA2102" s="159">
        <v>0</v>
      </c>
      <c r="AB2102" s="159">
        <v>1606611.64</v>
      </c>
      <c r="AC2102" s="159">
        <v>1867739</v>
      </c>
      <c r="AD2102" s="159">
        <v>1867739</v>
      </c>
      <c r="AE2102" s="159">
        <v>5368931.6299999999</v>
      </c>
      <c r="AF2102" s="159">
        <v>3296165.7</v>
      </c>
      <c r="AG2102" s="159">
        <v>586810.54</v>
      </c>
      <c r="AH2102" s="159">
        <v>450850.06</v>
      </c>
      <c r="AI2102" s="159">
        <v>0</v>
      </c>
      <c r="AJ2102" s="159">
        <v>0</v>
      </c>
    </row>
    <row r="2103" spans="1:36">
      <c r="A2103" s="153">
        <v>30</v>
      </c>
      <c r="B2103" s="154">
        <v>3</v>
      </c>
      <c r="C2103" s="154">
        <v>3</v>
      </c>
      <c r="D2103" s="155">
        <v>2</v>
      </c>
      <c r="E2103" s="155" t="s">
        <v>556</v>
      </c>
      <c r="F2103" s="156" t="s">
        <v>5507</v>
      </c>
      <c r="G2103" s="156" t="s">
        <v>556</v>
      </c>
      <c r="H2103" s="156" t="s">
        <v>5508</v>
      </c>
      <c r="I2103" s="155">
        <v>3003032</v>
      </c>
      <c r="J2103" s="157" t="s">
        <v>855</v>
      </c>
      <c r="K2103" s="157"/>
      <c r="L2103" s="155">
        <v>2022</v>
      </c>
      <c r="M2103" s="158">
        <v>12434</v>
      </c>
      <c r="N2103" s="159">
        <v>72745611.540000007</v>
      </c>
      <c r="O2103" s="159">
        <v>67893090.569999993</v>
      </c>
      <c r="P2103" s="159">
        <v>37537067.329999998</v>
      </c>
      <c r="Q2103" s="159">
        <v>11085855</v>
      </c>
      <c r="R2103" s="159">
        <v>26451212.329999998</v>
      </c>
      <c r="S2103" s="159">
        <v>4852520.97</v>
      </c>
      <c r="T2103" s="159">
        <v>781872.7</v>
      </c>
      <c r="U2103" s="159">
        <v>73639220.359999999</v>
      </c>
      <c r="V2103" s="159">
        <v>59474388.090000004</v>
      </c>
      <c r="W2103" s="159">
        <v>17404995.73</v>
      </c>
      <c r="X2103" s="159">
        <v>398155.63</v>
      </c>
      <c r="Y2103" s="159">
        <v>14164832.27</v>
      </c>
      <c r="Z2103" s="159">
        <v>12721045.65</v>
      </c>
      <c r="AA2103" s="159">
        <v>8801000</v>
      </c>
      <c r="AB2103" s="159">
        <v>3920045.6500000004</v>
      </c>
      <c r="AC2103" s="159">
        <v>2950000</v>
      </c>
      <c r="AD2103" s="159">
        <v>2950000</v>
      </c>
      <c r="AE2103" s="159">
        <v>31751000</v>
      </c>
      <c r="AF2103" s="159">
        <v>8418702.4800000004</v>
      </c>
      <c r="AG2103" s="159">
        <v>568411.93000000005</v>
      </c>
      <c r="AH2103" s="159">
        <v>694758.46</v>
      </c>
      <c r="AI2103" s="159">
        <v>0</v>
      </c>
      <c r="AJ2103" s="159">
        <v>0</v>
      </c>
    </row>
    <row r="2104" spans="1:36">
      <c r="A2104" s="153">
        <v>30</v>
      </c>
      <c r="B2104" s="154">
        <v>3</v>
      </c>
      <c r="C2104" s="154">
        <v>4</v>
      </c>
      <c r="D2104" s="155">
        <v>2</v>
      </c>
      <c r="E2104" s="155" t="s">
        <v>556</v>
      </c>
      <c r="F2104" s="156" t="s">
        <v>5507</v>
      </c>
      <c r="G2104" s="156" t="s">
        <v>556</v>
      </c>
      <c r="H2104" s="156" t="s">
        <v>5509</v>
      </c>
      <c r="I2104" s="155">
        <v>3003042</v>
      </c>
      <c r="J2104" s="157" t="s">
        <v>854</v>
      </c>
      <c r="K2104" s="157"/>
      <c r="L2104" s="155">
        <v>2022</v>
      </c>
      <c r="M2104" s="158">
        <v>5450</v>
      </c>
      <c r="N2104" s="159">
        <v>29761142.23</v>
      </c>
      <c r="O2104" s="159">
        <v>28063035.32</v>
      </c>
      <c r="P2104" s="159">
        <v>16760087.25</v>
      </c>
      <c r="Q2104" s="159">
        <v>6593935</v>
      </c>
      <c r="R2104" s="159">
        <v>10166152.25</v>
      </c>
      <c r="S2104" s="159">
        <v>1698106.91</v>
      </c>
      <c r="T2104" s="159">
        <v>97551.3</v>
      </c>
      <c r="U2104" s="159">
        <v>28300536.109999999</v>
      </c>
      <c r="V2104" s="159">
        <v>23519938.539999999</v>
      </c>
      <c r="W2104" s="159">
        <v>8937673.2200000007</v>
      </c>
      <c r="X2104" s="159">
        <v>21258.240000000002</v>
      </c>
      <c r="Y2104" s="159">
        <v>4780597.57</v>
      </c>
      <c r="Z2104" s="159">
        <v>1568488.7</v>
      </c>
      <c r="AA2104" s="159">
        <v>0</v>
      </c>
      <c r="AB2104" s="159">
        <v>1568488.7</v>
      </c>
      <c r="AC2104" s="159">
        <v>373859.49</v>
      </c>
      <c r="AD2104" s="159">
        <v>373859.49</v>
      </c>
      <c r="AE2104" s="159">
        <v>268639.83</v>
      </c>
      <c r="AF2104" s="159">
        <v>4543096.78</v>
      </c>
      <c r="AG2104" s="159">
        <v>114916.07</v>
      </c>
      <c r="AH2104" s="159">
        <v>114916.07</v>
      </c>
      <c r="AI2104" s="159">
        <v>0</v>
      </c>
      <c r="AJ2104" s="159">
        <v>0</v>
      </c>
    </row>
    <row r="2105" spans="1:36">
      <c r="A2105" s="153">
        <v>30</v>
      </c>
      <c r="B2105" s="154">
        <v>3</v>
      </c>
      <c r="C2105" s="154">
        <v>5</v>
      </c>
      <c r="D2105" s="155">
        <v>3</v>
      </c>
      <c r="E2105" s="155" t="s">
        <v>556</v>
      </c>
      <c r="F2105" s="156" t="s">
        <v>5505</v>
      </c>
      <c r="G2105" s="156" t="s">
        <v>556</v>
      </c>
      <c r="H2105" s="156" t="s">
        <v>5510</v>
      </c>
      <c r="I2105" s="155">
        <v>3003053</v>
      </c>
      <c r="J2105" s="157" t="s">
        <v>853</v>
      </c>
      <c r="K2105" s="157"/>
      <c r="L2105" s="155">
        <v>2022</v>
      </c>
      <c r="M2105" s="158">
        <v>7449</v>
      </c>
      <c r="N2105" s="159">
        <v>50351481.689999998</v>
      </c>
      <c r="O2105" s="159">
        <v>41719159.390000001</v>
      </c>
      <c r="P2105" s="159">
        <v>25968344.219999999</v>
      </c>
      <c r="Q2105" s="159">
        <v>10722052</v>
      </c>
      <c r="R2105" s="159">
        <v>15246292.220000001</v>
      </c>
      <c r="S2105" s="159">
        <v>8632322.3000000007</v>
      </c>
      <c r="T2105" s="159">
        <v>905736.48</v>
      </c>
      <c r="U2105" s="159">
        <v>56624821.25</v>
      </c>
      <c r="V2105" s="159">
        <v>37952696.240000002</v>
      </c>
      <c r="W2105" s="159">
        <v>11462975.039999999</v>
      </c>
      <c r="X2105" s="159">
        <v>251777.11</v>
      </c>
      <c r="Y2105" s="159">
        <v>18672125.010000002</v>
      </c>
      <c r="Z2105" s="159">
        <v>12069628.25</v>
      </c>
      <c r="AA2105" s="159">
        <v>7740000</v>
      </c>
      <c r="AB2105" s="159">
        <v>4329628.25</v>
      </c>
      <c r="AC2105" s="159">
        <v>3448000</v>
      </c>
      <c r="AD2105" s="159">
        <v>3448000</v>
      </c>
      <c r="AE2105" s="159">
        <v>20535780</v>
      </c>
      <c r="AF2105" s="159">
        <v>3766463.15</v>
      </c>
      <c r="AG2105" s="159">
        <v>697674.62</v>
      </c>
      <c r="AH2105" s="159">
        <v>927095.79</v>
      </c>
      <c r="AI2105" s="159">
        <v>0</v>
      </c>
      <c r="AJ2105" s="159">
        <v>0</v>
      </c>
    </row>
    <row r="2106" spans="1:36">
      <c r="A2106" s="153">
        <v>30</v>
      </c>
      <c r="B2106" s="154">
        <v>3</v>
      </c>
      <c r="C2106" s="154">
        <v>6</v>
      </c>
      <c r="D2106" s="155">
        <v>2</v>
      </c>
      <c r="E2106" s="155" t="s">
        <v>556</v>
      </c>
      <c r="F2106" s="156" t="s">
        <v>5507</v>
      </c>
      <c r="G2106" s="156" t="s">
        <v>556</v>
      </c>
      <c r="H2106" s="156" t="s">
        <v>5511</v>
      </c>
      <c r="I2106" s="155">
        <v>3003062</v>
      </c>
      <c r="J2106" s="157" t="s">
        <v>852</v>
      </c>
      <c r="K2106" s="157"/>
      <c r="L2106" s="155">
        <v>2022</v>
      </c>
      <c r="M2106" s="158">
        <v>6766</v>
      </c>
      <c r="N2106" s="159">
        <v>41529942.009999998</v>
      </c>
      <c r="O2106" s="159">
        <v>39317343.850000001</v>
      </c>
      <c r="P2106" s="159">
        <v>24422155.550000001</v>
      </c>
      <c r="Q2106" s="159">
        <v>10376611</v>
      </c>
      <c r="R2106" s="159">
        <v>14045544.550000001</v>
      </c>
      <c r="S2106" s="159">
        <v>2212598.16</v>
      </c>
      <c r="T2106" s="159">
        <v>291076.75</v>
      </c>
      <c r="U2106" s="159">
        <v>40162474.729999997</v>
      </c>
      <c r="V2106" s="159">
        <v>35236200.689999998</v>
      </c>
      <c r="W2106" s="159">
        <v>12113907.449999999</v>
      </c>
      <c r="X2106" s="159">
        <v>275014.83</v>
      </c>
      <c r="Y2106" s="159">
        <v>4926274.04</v>
      </c>
      <c r="Z2106" s="159">
        <v>4842817.7</v>
      </c>
      <c r="AA2106" s="159">
        <v>980000</v>
      </c>
      <c r="AB2106" s="159">
        <v>3862817.7</v>
      </c>
      <c r="AC2106" s="159">
        <v>1524150</v>
      </c>
      <c r="AD2106" s="159">
        <v>1524150</v>
      </c>
      <c r="AE2106" s="159">
        <v>13678100</v>
      </c>
      <c r="AF2106" s="159">
        <v>4081143.16</v>
      </c>
      <c r="AG2106" s="159">
        <v>377913.59999999998</v>
      </c>
      <c r="AH2106" s="159">
        <v>542305.94999999995</v>
      </c>
      <c r="AI2106" s="159">
        <v>0</v>
      </c>
      <c r="AJ2106" s="159">
        <v>0</v>
      </c>
    </row>
    <row r="2107" spans="1:36">
      <c r="A2107" s="153">
        <v>30</v>
      </c>
      <c r="B2107" s="154">
        <v>3</v>
      </c>
      <c r="C2107" s="154">
        <v>7</v>
      </c>
      <c r="D2107" s="155">
        <v>2</v>
      </c>
      <c r="E2107" s="155" t="s">
        <v>556</v>
      </c>
      <c r="F2107" s="156" t="s">
        <v>5507</v>
      </c>
      <c r="G2107" s="156" t="s">
        <v>556</v>
      </c>
      <c r="H2107" s="156" t="s">
        <v>5512</v>
      </c>
      <c r="I2107" s="155">
        <v>3003072</v>
      </c>
      <c r="J2107" s="157" t="s">
        <v>851</v>
      </c>
      <c r="K2107" s="157"/>
      <c r="L2107" s="155">
        <v>2022</v>
      </c>
      <c r="M2107" s="158">
        <v>4044</v>
      </c>
      <c r="N2107" s="159">
        <v>20225973.859999999</v>
      </c>
      <c r="O2107" s="159">
        <v>19581982.989999998</v>
      </c>
      <c r="P2107" s="159">
        <v>13527161.82</v>
      </c>
      <c r="Q2107" s="159">
        <v>6053740</v>
      </c>
      <c r="R2107" s="159">
        <v>7473421.8200000003</v>
      </c>
      <c r="S2107" s="159">
        <v>643990.87</v>
      </c>
      <c r="T2107" s="159">
        <v>107010</v>
      </c>
      <c r="U2107" s="159">
        <v>18779383.170000002</v>
      </c>
      <c r="V2107" s="159">
        <v>18116575.390000001</v>
      </c>
      <c r="W2107" s="159">
        <v>6555191.6699999999</v>
      </c>
      <c r="X2107" s="159">
        <v>81413.429999999993</v>
      </c>
      <c r="Y2107" s="159">
        <v>662807.78</v>
      </c>
      <c r="Z2107" s="159">
        <v>1101444.3899999999</v>
      </c>
      <c r="AA2107" s="159">
        <v>990000</v>
      </c>
      <c r="AB2107" s="159">
        <v>111444.3899999999</v>
      </c>
      <c r="AC2107" s="159">
        <v>1071100</v>
      </c>
      <c r="AD2107" s="159">
        <v>1071100</v>
      </c>
      <c r="AE2107" s="159">
        <v>3476481</v>
      </c>
      <c r="AF2107" s="159">
        <v>1465407.6</v>
      </c>
      <c r="AG2107" s="159">
        <v>185034.91</v>
      </c>
      <c r="AH2107" s="159">
        <v>190594.91</v>
      </c>
      <c r="AI2107" s="159">
        <v>8864.9599999999991</v>
      </c>
      <c r="AJ2107" s="159">
        <v>0</v>
      </c>
    </row>
    <row r="2108" spans="1:36">
      <c r="A2108" s="153">
        <v>30</v>
      </c>
      <c r="B2108" s="154">
        <v>3</v>
      </c>
      <c r="C2108" s="154">
        <v>8</v>
      </c>
      <c r="D2108" s="155">
        <v>2</v>
      </c>
      <c r="E2108" s="155" t="s">
        <v>556</v>
      </c>
      <c r="F2108" s="156" t="s">
        <v>5507</v>
      </c>
      <c r="G2108" s="156" t="s">
        <v>556</v>
      </c>
      <c r="H2108" s="156" t="s">
        <v>5513</v>
      </c>
      <c r="I2108" s="155">
        <v>3003082</v>
      </c>
      <c r="J2108" s="157" t="s">
        <v>850</v>
      </c>
      <c r="K2108" s="157"/>
      <c r="L2108" s="155">
        <v>2022</v>
      </c>
      <c r="M2108" s="158">
        <v>5986</v>
      </c>
      <c r="N2108" s="159">
        <v>33956935.350000001</v>
      </c>
      <c r="O2108" s="159">
        <v>33336446.449999999</v>
      </c>
      <c r="P2108" s="159">
        <v>22101423.73</v>
      </c>
      <c r="Q2108" s="159">
        <v>9606985</v>
      </c>
      <c r="R2108" s="159">
        <v>12494438.73</v>
      </c>
      <c r="S2108" s="159">
        <v>620488.9</v>
      </c>
      <c r="T2108" s="159">
        <v>22669</v>
      </c>
      <c r="U2108" s="159">
        <v>32537010.559999999</v>
      </c>
      <c r="V2108" s="159">
        <v>30069301.600000001</v>
      </c>
      <c r="W2108" s="159">
        <v>9101219.4700000007</v>
      </c>
      <c r="X2108" s="159">
        <v>184354.1</v>
      </c>
      <c r="Y2108" s="159">
        <v>2467708.96</v>
      </c>
      <c r="Z2108" s="159">
        <v>830191</v>
      </c>
      <c r="AA2108" s="159">
        <v>0</v>
      </c>
      <c r="AB2108" s="159">
        <v>830191</v>
      </c>
      <c r="AC2108" s="159">
        <v>1728674</v>
      </c>
      <c r="AD2108" s="159">
        <v>1404564</v>
      </c>
      <c r="AE2108" s="159">
        <v>6486486.0599999996</v>
      </c>
      <c r="AF2108" s="159">
        <v>3267144.85</v>
      </c>
      <c r="AG2108" s="159">
        <v>253547.9</v>
      </c>
      <c r="AH2108" s="159">
        <v>253547.9</v>
      </c>
      <c r="AI2108" s="159">
        <v>0</v>
      </c>
      <c r="AJ2108" s="159">
        <v>25980.15</v>
      </c>
    </row>
    <row r="2109" spans="1:36">
      <c r="A2109" s="153">
        <v>30</v>
      </c>
      <c r="B2109" s="154">
        <v>3</v>
      </c>
      <c r="C2109" s="154">
        <v>9</v>
      </c>
      <c r="D2109" s="155">
        <v>3</v>
      </c>
      <c r="E2109" s="155" t="s">
        <v>556</v>
      </c>
      <c r="F2109" s="156" t="s">
        <v>5505</v>
      </c>
      <c r="G2109" s="156" t="s">
        <v>556</v>
      </c>
      <c r="H2109" s="156" t="s">
        <v>5514</v>
      </c>
      <c r="I2109" s="155">
        <v>3003093</v>
      </c>
      <c r="J2109" s="157" t="s">
        <v>849</v>
      </c>
      <c r="K2109" s="157"/>
      <c r="L2109" s="155">
        <v>2022</v>
      </c>
      <c r="M2109" s="158">
        <v>14277</v>
      </c>
      <c r="N2109" s="159">
        <v>76504933.060000002</v>
      </c>
      <c r="O2109" s="159">
        <v>74808696.920000002</v>
      </c>
      <c r="P2109" s="159">
        <v>41785226.629999995</v>
      </c>
      <c r="Q2109" s="159">
        <v>14506706</v>
      </c>
      <c r="R2109" s="159">
        <v>27278520.629999999</v>
      </c>
      <c r="S2109" s="159">
        <v>1696236.14</v>
      </c>
      <c r="T2109" s="159">
        <v>181109.14</v>
      </c>
      <c r="U2109" s="159">
        <v>74959388.109999999</v>
      </c>
      <c r="V2109" s="159">
        <v>72125541.609999999</v>
      </c>
      <c r="W2109" s="159">
        <v>28220684.300000001</v>
      </c>
      <c r="X2109" s="159">
        <v>384725.12</v>
      </c>
      <c r="Y2109" s="159">
        <v>2833846.5</v>
      </c>
      <c r="Z2109" s="159">
        <v>2408819.91</v>
      </c>
      <c r="AA2109" s="159">
        <v>0</v>
      </c>
      <c r="AB2109" s="159">
        <v>2408819.91</v>
      </c>
      <c r="AC2109" s="159">
        <v>1562804.16</v>
      </c>
      <c r="AD2109" s="159">
        <v>1562804.16</v>
      </c>
      <c r="AE2109" s="159">
        <v>19390608.359999999</v>
      </c>
      <c r="AF2109" s="159">
        <v>2683155.31</v>
      </c>
      <c r="AG2109" s="159">
        <v>371050.7</v>
      </c>
      <c r="AH2109" s="159">
        <v>876251.41</v>
      </c>
      <c r="AI2109" s="159">
        <v>0</v>
      </c>
      <c r="AJ2109" s="159">
        <v>0</v>
      </c>
    </row>
    <row r="2110" spans="1:36">
      <c r="A2110" s="153">
        <v>30</v>
      </c>
      <c r="B2110" s="154">
        <v>3</v>
      </c>
      <c r="C2110" s="154">
        <v>10</v>
      </c>
      <c r="D2110" s="155">
        <v>3</v>
      </c>
      <c r="E2110" s="155" t="s">
        <v>556</v>
      </c>
      <c r="F2110" s="156" t="s">
        <v>5505</v>
      </c>
      <c r="G2110" s="156" t="s">
        <v>556</v>
      </c>
      <c r="H2110" s="156" t="s">
        <v>5515</v>
      </c>
      <c r="I2110" s="155">
        <v>3003103</v>
      </c>
      <c r="J2110" s="157" t="s">
        <v>848</v>
      </c>
      <c r="K2110" s="157"/>
      <c r="L2110" s="155">
        <v>2022</v>
      </c>
      <c r="M2110" s="158">
        <v>13586</v>
      </c>
      <c r="N2110" s="159">
        <v>71429213.230000004</v>
      </c>
      <c r="O2110" s="159">
        <v>69568700.629999995</v>
      </c>
      <c r="P2110" s="159">
        <v>40623801.719999999</v>
      </c>
      <c r="Q2110" s="159">
        <v>15490668</v>
      </c>
      <c r="R2110" s="159">
        <v>25133133.719999999</v>
      </c>
      <c r="S2110" s="159">
        <v>1860512.6</v>
      </c>
      <c r="T2110" s="159">
        <v>148006.51</v>
      </c>
      <c r="U2110" s="159">
        <v>67545428.319999993</v>
      </c>
      <c r="V2110" s="159">
        <v>61717025.369999997</v>
      </c>
      <c r="W2110" s="159">
        <v>19481547.149999999</v>
      </c>
      <c r="X2110" s="159">
        <v>109406.95</v>
      </c>
      <c r="Y2110" s="159">
        <v>5828402.9500000002</v>
      </c>
      <c r="Z2110" s="159">
        <v>7142867.0599999996</v>
      </c>
      <c r="AA2110" s="159">
        <v>428686.34</v>
      </c>
      <c r="AB2110" s="159">
        <v>6714180.7199999997</v>
      </c>
      <c r="AC2110" s="159">
        <v>3285669.16</v>
      </c>
      <c r="AD2110" s="159">
        <v>2418000</v>
      </c>
      <c r="AE2110" s="159">
        <v>7310686.3399999999</v>
      </c>
      <c r="AF2110" s="159">
        <v>7851675.2599999998</v>
      </c>
      <c r="AG2110" s="159">
        <v>344938.91</v>
      </c>
      <c r="AH2110" s="159">
        <v>355685.15</v>
      </c>
      <c r="AI2110" s="159">
        <v>0</v>
      </c>
      <c r="AJ2110" s="159">
        <v>0</v>
      </c>
    </row>
    <row r="2111" spans="1:36">
      <c r="A2111" s="153">
        <v>30</v>
      </c>
      <c r="B2111" s="154">
        <v>4</v>
      </c>
      <c r="C2111" s="154">
        <v>1</v>
      </c>
      <c r="D2111" s="155">
        <v>3</v>
      </c>
      <c r="E2111" s="155" t="s">
        <v>556</v>
      </c>
      <c r="F2111" s="156" t="s">
        <v>5516</v>
      </c>
      <c r="G2111" s="156" t="s">
        <v>556</v>
      </c>
      <c r="H2111" s="156" t="s">
        <v>5517</v>
      </c>
      <c r="I2111" s="155">
        <v>3004013</v>
      </c>
      <c r="J2111" s="157" t="s">
        <v>847</v>
      </c>
      <c r="K2111" s="157"/>
      <c r="L2111" s="155">
        <v>2022</v>
      </c>
      <c r="M2111" s="158">
        <v>7446</v>
      </c>
      <c r="N2111" s="159">
        <v>41873469.170000002</v>
      </c>
      <c r="O2111" s="159">
        <v>40400192.450000003</v>
      </c>
      <c r="P2111" s="159">
        <v>25915432.16</v>
      </c>
      <c r="Q2111" s="159">
        <v>10756305</v>
      </c>
      <c r="R2111" s="159">
        <v>15159127.16</v>
      </c>
      <c r="S2111" s="159">
        <v>1473276.72</v>
      </c>
      <c r="T2111" s="159">
        <v>670190.28</v>
      </c>
      <c r="U2111" s="159">
        <v>39672994.859999999</v>
      </c>
      <c r="V2111" s="159">
        <v>37010429.450000003</v>
      </c>
      <c r="W2111" s="159">
        <v>14208264.800000001</v>
      </c>
      <c r="X2111" s="159">
        <v>125836.28</v>
      </c>
      <c r="Y2111" s="159">
        <v>2662565.41</v>
      </c>
      <c r="Z2111" s="159">
        <v>3180330.74</v>
      </c>
      <c r="AA2111" s="159">
        <v>1200000</v>
      </c>
      <c r="AB2111" s="159">
        <v>1980330.7400000002</v>
      </c>
      <c r="AC2111" s="159">
        <v>1640000</v>
      </c>
      <c r="AD2111" s="159">
        <v>1640000</v>
      </c>
      <c r="AE2111" s="159">
        <v>7354583.7400000002</v>
      </c>
      <c r="AF2111" s="159">
        <v>3389763</v>
      </c>
      <c r="AG2111" s="159">
        <v>344227.84000000003</v>
      </c>
      <c r="AH2111" s="159">
        <v>475529.58</v>
      </c>
      <c r="AI2111" s="159">
        <v>0</v>
      </c>
      <c r="AJ2111" s="159">
        <v>0</v>
      </c>
    </row>
    <row r="2112" spans="1:36">
      <c r="A2112" s="153">
        <v>30</v>
      </c>
      <c r="B2112" s="154">
        <v>4</v>
      </c>
      <c r="C2112" s="154">
        <v>2</v>
      </c>
      <c r="D2112" s="155">
        <v>3</v>
      </c>
      <c r="E2112" s="155" t="s">
        <v>556</v>
      </c>
      <c r="F2112" s="156" t="s">
        <v>5516</v>
      </c>
      <c r="G2112" s="156" t="s">
        <v>556</v>
      </c>
      <c r="H2112" s="156" t="s">
        <v>5518</v>
      </c>
      <c r="I2112" s="155">
        <v>3004023</v>
      </c>
      <c r="J2112" s="157" t="s">
        <v>846</v>
      </c>
      <c r="K2112" s="157"/>
      <c r="L2112" s="155">
        <v>2022</v>
      </c>
      <c r="M2112" s="158">
        <v>28274</v>
      </c>
      <c r="N2112" s="159">
        <v>150094329.59999999</v>
      </c>
      <c r="O2112" s="159">
        <v>141803114.90000001</v>
      </c>
      <c r="P2112" s="159">
        <v>70853999.620000005</v>
      </c>
      <c r="Q2112" s="159">
        <v>20704391</v>
      </c>
      <c r="R2112" s="159">
        <v>50149608.619999997</v>
      </c>
      <c r="S2112" s="159">
        <v>8291214.7000000002</v>
      </c>
      <c r="T2112" s="159">
        <v>442926.21</v>
      </c>
      <c r="U2112" s="159">
        <v>136431546.63</v>
      </c>
      <c r="V2112" s="159">
        <v>124766143.51000001</v>
      </c>
      <c r="W2112" s="159">
        <v>44406319.109999999</v>
      </c>
      <c r="X2112" s="159">
        <v>85373.01</v>
      </c>
      <c r="Y2112" s="159">
        <v>11665403.119999999</v>
      </c>
      <c r="Z2112" s="159">
        <v>8795370.5399999991</v>
      </c>
      <c r="AA2112" s="159">
        <v>4000000</v>
      </c>
      <c r="AB2112" s="159">
        <v>4795370.5399999991</v>
      </c>
      <c r="AC2112" s="159">
        <v>4089299</v>
      </c>
      <c r="AD2112" s="159">
        <v>4089299</v>
      </c>
      <c r="AE2112" s="159">
        <v>8096100</v>
      </c>
      <c r="AF2112" s="159">
        <v>17036971.390000001</v>
      </c>
      <c r="AG2112" s="159">
        <v>819351.92</v>
      </c>
      <c r="AH2112" s="159">
        <v>632933.91</v>
      </c>
      <c r="AI2112" s="159">
        <v>0</v>
      </c>
      <c r="AJ2112" s="159">
        <v>0</v>
      </c>
    </row>
    <row r="2113" spans="1:36">
      <c r="A2113" s="153">
        <v>30</v>
      </c>
      <c r="B2113" s="154">
        <v>4</v>
      </c>
      <c r="C2113" s="154">
        <v>3</v>
      </c>
      <c r="D2113" s="155">
        <v>3</v>
      </c>
      <c r="E2113" s="155" t="s">
        <v>556</v>
      </c>
      <c r="F2113" s="156" t="s">
        <v>5516</v>
      </c>
      <c r="G2113" s="156" t="s">
        <v>556</v>
      </c>
      <c r="H2113" s="156" t="s">
        <v>5519</v>
      </c>
      <c r="I2113" s="155">
        <v>3004033</v>
      </c>
      <c r="J2113" s="157" t="s">
        <v>845</v>
      </c>
      <c r="K2113" s="157"/>
      <c r="L2113" s="155">
        <v>2022</v>
      </c>
      <c r="M2113" s="158">
        <v>12968</v>
      </c>
      <c r="N2113" s="159">
        <v>75347286.769999996</v>
      </c>
      <c r="O2113" s="159">
        <v>64633235.969999999</v>
      </c>
      <c r="P2113" s="159">
        <v>41186351.090000004</v>
      </c>
      <c r="Q2113" s="159">
        <v>17119519</v>
      </c>
      <c r="R2113" s="159">
        <v>24066832.09</v>
      </c>
      <c r="S2113" s="159">
        <v>10714050.800000001</v>
      </c>
      <c r="T2113" s="159">
        <v>30265.54</v>
      </c>
      <c r="U2113" s="159">
        <v>71318810.849999994</v>
      </c>
      <c r="V2113" s="159">
        <v>57902835.450000003</v>
      </c>
      <c r="W2113" s="159">
        <v>20135033.68</v>
      </c>
      <c r="X2113" s="159">
        <v>275457.5</v>
      </c>
      <c r="Y2113" s="159">
        <v>13415975.4</v>
      </c>
      <c r="Z2113" s="159">
        <v>8398946.4100000001</v>
      </c>
      <c r="AA2113" s="159">
        <v>5000000</v>
      </c>
      <c r="AB2113" s="159">
        <v>3398946.41</v>
      </c>
      <c r="AC2113" s="159">
        <v>1565000</v>
      </c>
      <c r="AD2113" s="159">
        <v>1450000</v>
      </c>
      <c r="AE2113" s="159">
        <v>15750000</v>
      </c>
      <c r="AF2113" s="159">
        <v>6730400.5199999996</v>
      </c>
      <c r="AG2113" s="159">
        <v>492020.32</v>
      </c>
      <c r="AH2113" s="159">
        <v>719047.68000000005</v>
      </c>
      <c r="AI2113" s="159">
        <v>0</v>
      </c>
      <c r="AJ2113" s="159">
        <v>0</v>
      </c>
    </row>
    <row r="2114" spans="1:36">
      <c r="A2114" s="153">
        <v>30</v>
      </c>
      <c r="B2114" s="154">
        <v>4</v>
      </c>
      <c r="C2114" s="154">
        <v>4</v>
      </c>
      <c r="D2114" s="155">
        <v>2</v>
      </c>
      <c r="E2114" s="155" t="s">
        <v>556</v>
      </c>
      <c r="F2114" s="156" t="s">
        <v>5520</v>
      </c>
      <c r="G2114" s="156" t="s">
        <v>556</v>
      </c>
      <c r="H2114" s="156" t="s">
        <v>5521</v>
      </c>
      <c r="I2114" s="155">
        <v>3004042</v>
      </c>
      <c r="J2114" s="157" t="s">
        <v>844</v>
      </c>
      <c r="K2114" s="157"/>
      <c r="L2114" s="155">
        <v>2022</v>
      </c>
      <c r="M2114" s="158">
        <v>5948</v>
      </c>
      <c r="N2114" s="159">
        <v>36724269.060000002</v>
      </c>
      <c r="O2114" s="159">
        <v>30505436.27</v>
      </c>
      <c r="P2114" s="159">
        <v>18432748.02</v>
      </c>
      <c r="Q2114" s="159">
        <v>7158404</v>
      </c>
      <c r="R2114" s="159">
        <v>11274344.02</v>
      </c>
      <c r="S2114" s="159">
        <v>6218832.79</v>
      </c>
      <c r="T2114" s="159">
        <v>104552.04</v>
      </c>
      <c r="U2114" s="159">
        <v>35797465.109999999</v>
      </c>
      <c r="V2114" s="159">
        <v>26411647.25</v>
      </c>
      <c r="W2114" s="159">
        <v>10385560.91</v>
      </c>
      <c r="X2114" s="159">
        <v>68767.22</v>
      </c>
      <c r="Y2114" s="159">
        <v>9385817.8599999994</v>
      </c>
      <c r="Z2114" s="159">
        <v>4788721.8499999996</v>
      </c>
      <c r="AA2114" s="159">
        <v>2730214.17</v>
      </c>
      <c r="AB2114" s="159">
        <v>2058507.6799999997</v>
      </c>
      <c r="AC2114" s="159">
        <v>302758</v>
      </c>
      <c r="AD2114" s="159">
        <v>302758</v>
      </c>
      <c r="AE2114" s="159">
        <v>4871514.26</v>
      </c>
      <c r="AF2114" s="159">
        <v>4093789.02</v>
      </c>
      <c r="AG2114" s="159">
        <v>114998.8</v>
      </c>
      <c r="AH2114" s="159">
        <v>114998.8</v>
      </c>
      <c r="AI2114" s="159">
        <v>0</v>
      </c>
      <c r="AJ2114" s="159">
        <v>0</v>
      </c>
    </row>
    <row r="2115" spans="1:36">
      <c r="A2115" s="153">
        <v>30</v>
      </c>
      <c r="B2115" s="154">
        <v>4</v>
      </c>
      <c r="C2115" s="154">
        <v>5</v>
      </c>
      <c r="D2115" s="155">
        <v>2</v>
      </c>
      <c r="E2115" s="155" t="s">
        <v>556</v>
      </c>
      <c r="F2115" s="156" t="s">
        <v>5520</v>
      </c>
      <c r="G2115" s="156" t="s">
        <v>556</v>
      </c>
      <c r="H2115" s="156" t="s">
        <v>5522</v>
      </c>
      <c r="I2115" s="155">
        <v>3004052</v>
      </c>
      <c r="J2115" s="157" t="s">
        <v>843</v>
      </c>
      <c r="K2115" s="157"/>
      <c r="L2115" s="155">
        <v>2022</v>
      </c>
      <c r="M2115" s="158">
        <v>8623</v>
      </c>
      <c r="N2115" s="159">
        <v>48894730.560000002</v>
      </c>
      <c r="O2115" s="159">
        <v>44954321.390000001</v>
      </c>
      <c r="P2115" s="159">
        <v>27766076.68</v>
      </c>
      <c r="Q2115" s="159">
        <v>11063055</v>
      </c>
      <c r="R2115" s="159">
        <v>16703021.68</v>
      </c>
      <c r="S2115" s="159">
        <v>3940409.17</v>
      </c>
      <c r="T2115" s="159">
        <v>290806.55</v>
      </c>
      <c r="U2115" s="159">
        <v>43629230.32</v>
      </c>
      <c r="V2115" s="159">
        <v>40249922.060000002</v>
      </c>
      <c r="W2115" s="159">
        <v>13907608.460000001</v>
      </c>
      <c r="X2115" s="159">
        <v>32024.65</v>
      </c>
      <c r="Y2115" s="159">
        <v>3379308.26</v>
      </c>
      <c r="Z2115" s="159">
        <v>5921707.96</v>
      </c>
      <c r="AA2115" s="159">
        <v>2000000</v>
      </c>
      <c r="AB2115" s="159">
        <v>3921707.96</v>
      </c>
      <c r="AC2115" s="159">
        <v>658897</v>
      </c>
      <c r="AD2115" s="159">
        <v>658897</v>
      </c>
      <c r="AE2115" s="159">
        <v>2017123.85</v>
      </c>
      <c r="AF2115" s="159">
        <v>4704399.33</v>
      </c>
      <c r="AG2115" s="159">
        <v>134568.75</v>
      </c>
      <c r="AH2115" s="159">
        <v>134568.75</v>
      </c>
      <c r="AI2115" s="159">
        <v>0</v>
      </c>
      <c r="AJ2115" s="159">
        <v>0</v>
      </c>
    </row>
    <row r="2116" spans="1:36">
      <c r="A2116" s="153">
        <v>30</v>
      </c>
      <c r="B2116" s="154">
        <v>4</v>
      </c>
      <c r="C2116" s="154">
        <v>6</v>
      </c>
      <c r="D2116" s="155">
        <v>3</v>
      </c>
      <c r="E2116" s="155" t="s">
        <v>556</v>
      </c>
      <c r="F2116" s="156" t="s">
        <v>5516</v>
      </c>
      <c r="G2116" s="156" t="s">
        <v>556</v>
      </c>
      <c r="H2116" s="156" t="s">
        <v>5523</v>
      </c>
      <c r="I2116" s="155">
        <v>3004063</v>
      </c>
      <c r="J2116" s="157" t="s">
        <v>842</v>
      </c>
      <c r="K2116" s="157"/>
      <c r="L2116" s="155">
        <v>2022</v>
      </c>
      <c r="M2116" s="158">
        <v>4910</v>
      </c>
      <c r="N2116" s="159">
        <v>28472356.629999999</v>
      </c>
      <c r="O2116" s="159">
        <v>27504781.109999999</v>
      </c>
      <c r="P2116" s="159">
        <v>19958877.84</v>
      </c>
      <c r="Q2116" s="159">
        <v>9961974</v>
      </c>
      <c r="R2116" s="159">
        <v>9996903.8399999999</v>
      </c>
      <c r="S2116" s="159">
        <v>967575.52</v>
      </c>
      <c r="T2116" s="159">
        <v>258233.65</v>
      </c>
      <c r="U2116" s="159">
        <v>28485252.75</v>
      </c>
      <c r="V2116" s="159">
        <v>26090188.32</v>
      </c>
      <c r="W2116" s="159">
        <v>11615645.560000001</v>
      </c>
      <c r="X2116" s="159">
        <v>0</v>
      </c>
      <c r="Y2116" s="159">
        <v>2395064.4300000002</v>
      </c>
      <c r="Z2116" s="159">
        <v>1829305.7</v>
      </c>
      <c r="AA2116" s="159">
        <v>0</v>
      </c>
      <c r="AB2116" s="159">
        <v>1829305.7</v>
      </c>
      <c r="AC2116" s="159">
        <v>500000</v>
      </c>
      <c r="AD2116" s="159">
        <v>0</v>
      </c>
      <c r="AE2116" s="159">
        <v>0</v>
      </c>
      <c r="AF2116" s="159">
        <v>1414592.79</v>
      </c>
      <c r="AG2116" s="159">
        <v>249550.39</v>
      </c>
      <c r="AH2116" s="159">
        <v>236787.76</v>
      </c>
      <c r="AI2116" s="159">
        <v>0</v>
      </c>
      <c r="AJ2116" s="159">
        <v>0</v>
      </c>
    </row>
    <row r="2117" spans="1:36">
      <c r="A2117" s="153">
        <v>30</v>
      </c>
      <c r="B2117" s="154">
        <v>4</v>
      </c>
      <c r="C2117" s="154">
        <v>7</v>
      </c>
      <c r="D2117" s="155">
        <v>3</v>
      </c>
      <c r="E2117" s="155" t="s">
        <v>556</v>
      </c>
      <c r="F2117" s="156" t="s">
        <v>5516</v>
      </c>
      <c r="G2117" s="156" t="s">
        <v>556</v>
      </c>
      <c r="H2117" s="156" t="s">
        <v>5524</v>
      </c>
      <c r="I2117" s="155">
        <v>3004073</v>
      </c>
      <c r="J2117" s="157" t="s">
        <v>841</v>
      </c>
      <c r="K2117" s="157"/>
      <c r="L2117" s="155">
        <v>2022</v>
      </c>
      <c r="M2117" s="158">
        <v>7738</v>
      </c>
      <c r="N2117" s="159">
        <v>43432660.5</v>
      </c>
      <c r="O2117" s="159">
        <v>39562124.840000004</v>
      </c>
      <c r="P2117" s="159">
        <v>24516553.16</v>
      </c>
      <c r="Q2117" s="159">
        <v>9376052</v>
      </c>
      <c r="R2117" s="159">
        <v>15140501.16</v>
      </c>
      <c r="S2117" s="159">
        <v>3870535.66</v>
      </c>
      <c r="T2117" s="159">
        <v>1168194.2</v>
      </c>
      <c r="U2117" s="159">
        <v>38393403.960000001</v>
      </c>
      <c r="V2117" s="159">
        <v>36376830.409999996</v>
      </c>
      <c r="W2117" s="159">
        <v>12546030.140000001</v>
      </c>
      <c r="X2117" s="159">
        <v>102137.09</v>
      </c>
      <c r="Y2117" s="159">
        <v>2016573.55</v>
      </c>
      <c r="Z2117" s="159">
        <v>1721584.01</v>
      </c>
      <c r="AA2117" s="159">
        <v>0</v>
      </c>
      <c r="AB2117" s="159">
        <v>1721584.01</v>
      </c>
      <c r="AC2117" s="159">
        <v>1290000</v>
      </c>
      <c r="AD2117" s="159">
        <v>1290000</v>
      </c>
      <c r="AE2117" s="159">
        <v>7662567.2599999998</v>
      </c>
      <c r="AF2117" s="159">
        <v>3185294.43</v>
      </c>
      <c r="AG2117" s="159">
        <v>660022.80000000005</v>
      </c>
      <c r="AH2117" s="159">
        <v>701650.37</v>
      </c>
      <c r="AI2117" s="159">
        <v>0</v>
      </c>
      <c r="AJ2117" s="159">
        <v>4611</v>
      </c>
    </row>
    <row r="2118" spans="1:36">
      <c r="A2118" s="153">
        <v>30</v>
      </c>
      <c r="B2118" s="154">
        <v>5</v>
      </c>
      <c r="C2118" s="154">
        <v>1</v>
      </c>
      <c r="D2118" s="155">
        <v>2</v>
      </c>
      <c r="E2118" s="155" t="s">
        <v>556</v>
      </c>
      <c r="F2118" s="156" t="s">
        <v>5525</v>
      </c>
      <c r="G2118" s="156" t="s">
        <v>556</v>
      </c>
      <c r="H2118" s="156" t="s">
        <v>5526</v>
      </c>
      <c r="I2118" s="155">
        <v>3005012</v>
      </c>
      <c r="J2118" s="157" t="s">
        <v>840</v>
      </c>
      <c r="K2118" s="157"/>
      <c r="L2118" s="155">
        <v>2022</v>
      </c>
      <c r="M2118" s="158">
        <v>5069</v>
      </c>
      <c r="N2118" s="159">
        <v>30589018.239999998</v>
      </c>
      <c r="O2118" s="159">
        <v>28138976.260000002</v>
      </c>
      <c r="P2118" s="159">
        <v>17544634.77</v>
      </c>
      <c r="Q2118" s="159">
        <v>6443205</v>
      </c>
      <c r="R2118" s="159">
        <v>11101429.77</v>
      </c>
      <c r="S2118" s="159">
        <v>2450041.98</v>
      </c>
      <c r="T2118" s="159">
        <v>4881.79</v>
      </c>
      <c r="U2118" s="159">
        <v>31632190.809999999</v>
      </c>
      <c r="V2118" s="159">
        <v>25930568.100000001</v>
      </c>
      <c r="W2118" s="159">
        <v>9135144.9000000004</v>
      </c>
      <c r="X2118" s="159">
        <v>134497.73000000001</v>
      </c>
      <c r="Y2118" s="159">
        <v>5701622.71</v>
      </c>
      <c r="Z2118" s="159">
        <v>6149091.0300000003</v>
      </c>
      <c r="AA2118" s="159">
        <v>4500541.17</v>
      </c>
      <c r="AB2118" s="159">
        <v>1648549.8600000003</v>
      </c>
      <c r="AC2118" s="159">
        <v>369454.59</v>
      </c>
      <c r="AD2118" s="159">
        <v>369454.59</v>
      </c>
      <c r="AE2118" s="159">
        <v>11194014.67</v>
      </c>
      <c r="AF2118" s="159">
        <v>2208408.16</v>
      </c>
      <c r="AG2118" s="159">
        <v>165648.85999999999</v>
      </c>
      <c r="AH2118" s="159">
        <v>171276.53</v>
      </c>
      <c r="AI2118" s="159">
        <v>0</v>
      </c>
      <c r="AJ2118" s="159">
        <v>0</v>
      </c>
    </row>
    <row r="2119" spans="1:36">
      <c r="A2119" s="153">
        <v>30</v>
      </c>
      <c r="B2119" s="154">
        <v>5</v>
      </c>
      <c r="C2119" s="154">
        <v>2</v>
      </c>
      <c r="D2119" s="155">
        <v>3</v>
      </c>
      <c r="E2119" s="155" t="s">
        <v>556</v>
      </c>
      <c r="F2119" s="156" t="s">
        <v>5527</v>
      </c>
      <c r="G2119" s="156" t="s">
        <v>556</v>
      </c>
      <c r="H2119" s="156" t="s">
        <v>5528</v>
      </c>
      <c r="I2119" s="155">
        <v>3005023</v>
      </c>
      <c r="J2119" s="157" t="s">
        <v>839</v>
      </c>
      <c r="K2119" s="157"/>
      <c r="L2119" s="155">
        <v>2022</v>
      </c>
      <c r="M2119" s="158">
        <v>20107</v>
      </c>
      <c r="N2119" s="159">
        <v>107810676.09</v>
      </c>
      <c r="O2119" s="159">
        <v>103472019.67</v>
      </c>
      <c r="P2119" s="159">
        <v>57062011.649999999</v>
      </c>
      <c r="Q2119" s="159">
        <v>17137603</v>
      </c>
      <c r="R2119" s="159">
        <v>39924408.649999999</v>
      </c>
      <c r="S2119" s="159">
        <v>4338656.42</v>
      </c>
      <c r="T2119" s="159">
        <v>374460</v>
      </c>
      <c r="U2119" s="159">
        <v>106676771.93000001</v>
      </c>
      <c r="V2119" s="159">
        <v>94698914.980000004</v>
      </c>
      <c r="W2119" s="159">
        <v>31895260.850000001</v>
      </c>
      <c r="X2119" s="159">
        <v>508242.76</v>
      </c>
      <c r="Y2119" s="159">
        <v>11977856.949999999</v>
      </c>
      <c r="Z2119" s="159">
        <v>6458457.3399999999</v>
      </c>
      <c r="AA2119" s="159">
        <v>4000000</v>
      </c>
      <c r="AB2119" s="159">
        <v>2458457.34</v>
      </c>
      <c r="AC2119" s="159">
        <v>4102400</v>
      </c>
      <c r="AD2119" s="159">
        <v>4102400</v>
      </c>
      <c r="AE2119" s="159">
        <v>23740070.530000001</v>
      </c>
      <c r="AF2119" s="159">
        <v>8773104.6899999995</v>
      </c>
      <c r="AG2119" s="159">
        <v>342960.77</v>
      </c>
      <c r="AH2119" s="159">
        <v>502774.49</v>
      </c>
      <c r="AI2119" s="159">
        <v>0</v>
      </c>
      <c r="AJ2119" s="159">
        <v>0</v>
      </c>
    </row>
    <row r="2120" spans="1:36">
      <c r="A2120" s="153">
        <v>30</v>
      </c>
      <c r="B2120" s="154">
        <v>5</v>
      </c>
      <c r="C2120" s="154">
        <v>3</v>
      </c>
      <c r="D2120" s="155">
        <v>2</v>
      </c>
      <c r="E2120" s="155" t="s">
        <v>556</v>
      </c>
      <c r="F2120" s="156" t="s">
        <v>5525</v>
      </c>
      <c r="G2120" s="156" t="s">
        <v>556</v>
      </c>
      <c r="H2120" s="156" t="s">
        <v>5529</v>
      </c>
      <c r="I2120" s="155">
        <v>3005032</v>
      </c>
      <c r="J2120" s="157" t="s">
        <v>838</v>
      </c>
      <c r="K2120" s="157"/>
      <c r="L2120" s="155">
        <v>2022</v>
      </c>
      <c r="M2120" s="158">
        <v>6625</v>
      </c>
      <c r="N2120" s="159">
        <v>35601320.579999998</v>
      </c>
      <c r="O2120" s="159">
        <v>34647477.689999998</v>
      </c>
      <c r="P2120" s="159">
        <v>21386583.719999999</v>
      </c>
      <c r="Q2120" s="159">
        <v>7654816</v>
      </c>
      <c r="R2120" s="159">
        <v>13731767.720000001</v>
      </c>
      <c r="S2120" s="159">
        <v>953842.89</v>
      </c>
      <c r="T2120" s="159">
        <v>317531.09999999998</v>
      </c>
      <c r="U2120" s="159">
        <v>33335304.940000001</v>
      </c>
      <c r="V2120" s="159">
        <v>30049621.359999999</v>
      </c>
      <c r="W2120" s="159">
        <v>11591173.02</v>
      </c>
      <c r="X2120" s="159">
        <v>9543.0499999999993</v>
      </c>
      <c r="Y2120" s="159">
        <v>3285683.58</v>
      </c>
      <c r="Z2120" s="159">
        <v>6837393.25</v>
      </c>
      <c r="AA2120" s="159">
        <v>0</v>
      </c>
      <c r="AB2120" s="159">
        <v>6837393.25</v>
      </c>
      <c r="AC2120" s="159">
        <v>650000</v>
      </c>
      <c r="AD2120" s="159">
        <v>650000</v>
      </c>
      <c r="AE2120" s="159">
        <v>0</v>
      </c>
      <c r="AF2120" s="159">
        <v>4597856.33</v>
      </c>
      <c r="AG2120" s="159">
        <v>168083.89</v>
      </c>
      <c r="AH2120" s="159">
        <v>184560</v>
      </c>
      <c r="AI2120" s="159">
        <v>0</v>
      </c>
      <c r="AJ2120" s="159">
        <v>0</v>
      </c>
    </row>
    <row r="2121" spans="1:36">
      <c r="A2121" s="153">
        <v>30</v>
      </c>
      <c r="B2121" s="154">
        <v>5</v>
      </c>
      <c r="C2121" s="154">
        <v>4</v>
      </c>
      <c r="D2121" s="155">
        <v>3</v>
      </c>
      <c r="E2121" s="155" t="s">
        <v>556</v>
      </c>
      <c r="F2121" s="156" t="s">
        <v>5527</v>
      </c>
      <c r="G2121" s="156" t="s">
        <v>556</v>
      </c>
      <c r="H2121" s="156" t="s">
        <v>5530</v>
      </c>
      <c r="I2121" s="155">
        <v>3005043</v>
      </c>
      <c r="J2121" s="157" t="s">
        <v>837</v>
      </c>
      <c r="K2121" s="157"/>
      <c r="L2121" s="155">
        <v>2022</v>
      </c>
      <c r="M2121" s="158">
        <v>13215</v>
      </c>
      <c r="N2121" s="159">
        <v>70128393.200000003</v>
      </c>
      <c r="O2121" s="159">
        <v>68415826.200000003</v>
      </c>
      <c r="P2121" s="159">
        <v>44153919.75</v>
      </c>
      <c r="Q2121" s="159">
        <v>15911485</v>
      </c>
      <c r="R2121" s="159">
        <v>28242434.75</v>
      </c>
      <c r="S2121" s="159">
        <v>1712567</v>
      </c>
      <c r="T2121" s="159">
        <v>434705.3</v>
      </c>
      <c r="U2121" s="159">
        <v>68869599.980000004</v>
      </c>
      <c r="V2121" s="159">
        <v>59915962.460000001</v>
      </c>
      <c r="W2121" s="159">
        <v>20176960.010000002</v>
      </c>
      <c r="X2121" s="159">
        <v>133792.5</v>
      </c>
      <c r="Y2121" s="159">
        <v>8953637.5199999996</v>
      </c>
      <c r="Z2121" s="159">
        <v>7133807.8600000003</v>
      </c>
      <c r="AA2121" s="159">
        <v>0</v>
      </c>
      <c r="AB2121" s="159">
        <v>7133807.8600000003</v>
      </c>
      <c r="AC2121" s="159">
        <v>1750000</v>
      </c>
      <c r="AD2121" s="159">
        <v>1750000</v>
      </c>
      <c r="AE2121" s="159">
        <v>5250000</v>
      </c>
      <c r="AF2121" s="159">
        <v>8499863.7400000002</v>
      </c>
      <c r="AG2121" s="159">
        <v>231014.46</v>
      </c>
      <c r="AH2121" s="159">
        <v>320068.49</v>
      </c>
      <c r="AI2121" s="159">
        <v>0</v>
      </c>
      <c r="AJ2121" s="159">
        <v>0</v>
      </c>
    </row>
    <row r="2122" spans="1:36">
      <c r="A2122" s="153">
        <v>30</v>
      </c>
      <c r="B2122" s="154">
        <v>5</v>
      </c>
      <c r="C2122" s="154">
        <v>5</v>
      </c>
      <c r="D2122" s="155">
        <v>3</v>
      </c>
      <c r="E2122" s="155" t="s">
        <v>556</v>
      </c>
      <c r="F2122" s="156" t="s">
        <v>5527</v>
      </c>
      <c r="G2122" s="156" t="s">
        <v>556</v>
      </c>
      <c r="H2122" s="156" t="s">
        <v>5531</v>
      </c>
      <c r="I2122" s="155">
        <v>3005053</v>
      </c>
      <c r="J2122" s="157" t="s">
        <v>836</v>
      </c>
      <c r="K2122" s="157"/>
      <c r="L2122" s="155">
        <v>2022</v>
      </c>
      <c r="M2122" s="158">
        <v>6924</v>
      </c>
      <c r="N2122" s="159">
        <v>36438652.170000002</v>
      </c>
      <c r="O2122" s="159">
        <v>35373798.5</v>
      </c>
      <c r="P2122" s="159">
        <v>22181746.780000001</v>
      </c>
      <c r="Q2122" s="159">
        <v>8275588</v>
      </c>
      <c r="R2122" s="159">
        <v>13906158.779999999</v>
      </c>
      <c r="S2122" s="159">
        <v>1064853.67</v>
      </c>
      <c r="T2122" s="159">
        <v>92062.47</v>
      </c>
      <c r="U2122" s="159">
        <v>39347367.810000002</v>
      </c>
      <c r="V2122" s="159">
        <v>32772028.23</v>
      </c>
      <c r="W2122" s="159">
        <v>12000656.01</v>
      </c>
      <c r="X2122" s="159">
        <v>95209.06</v>
      </c>
      <c r="Y2122" s="159">
        <v>6575339.5800000001</v>
      </c>
      <c r="Z2122" s="159">
        <v>6774573.21</v>
      </c>
      <c r="AA2122" s="159">
        <v>3600000</v>
      </c>
      <c r="AB2122" s="159">
        <v>3174573.21</v>
      </c>
      <c r="AC2122" s="159">
        <v>1188500</v>
      </c>
      <c r="AD2122" s="159">
        <v>1188500</v>
      </c>
      <c r="AE2122" s="159">
        <v>7477500</v>
      </c>
      <c r="AF2122" s="159">
        <v>2601770.27</v>
      </c>
      <c r="AG2122" s="159">
        <v>134327</v>
      </c>
      <c r="AH2122" s="159">
        <v>144784.25</v>
      </c>
      <c r="AI2122" s="159">
        <v>0</v>
      </c>
      <c r="AJ2122" s="159">
        <v>0</v>
      </c>
    </row>
    <row r="2123" spans="1:36">
      <c r="A2123" s="153">
        <v>30</v>
      </c>
      <c r="B2123" s="154">
        <v>6</v>
      </c>
      <c r="C2123" s="154">
        <v>1</v>
      </c>
      <c r="D2123" s="155">
        <v>3</v>
      </c>
      <c r="E2123" s="155" t="s">
        <v>556</v>
      </c>
      <c r="F2123" s="156" t="s">
        <v>5532</v>
      </c>
      <c r="G2123" s="156" t="s">
        <v>556</v>
      </c>
      <c r="H2123" s="156" t="s">
        <v>5533</v>
      </c>
      <c r="I2123" s="155">
        <v>3006013</v>
      </c>
      <c r="J2123" s="157" t="s">
        <v>835</v>
      </c>
      <c r="K2123" s="157"/>
      <c r="L2123" s="155">
        <v>2022</v>
      </c>
      <c r="M2123" s="158">
        <v>8130</v>
      </c>
      <c r="N2123" s="159">
        <v>44535083.75</v>
      </c>
      <c r="O2123" s="159">
        <v>41022818.210000001</v>
      </c>
      <c r="P2123" s="159">
        <v>28691393.009999998</v>
      </c>
      <c r="Q2123" s="159">
        <v>12972512</v>
      </c>
      <c r="R2123" s="159">
        <v>15718881.01</v>
      </c>
      <c r="S2123" s="159">
        <v>3512265.54</v>
      </c>
      <c r="T2123" s="159">
        <v>180136.26</v>
      </c>
      <c r="U2123" s="159">
        <v>43630115.829999998</v>
      </c>
      <c r="V2123" s="159">
        <v>36761355.420000002</v>
      </c>
      <c r="W2123" s="159">
        <v>11373994.960000001</v>
      </c>
      <c r="X2123" s="159">
        <v>99008.94</v>
      </c>
      <c r="Y2123" s="159">
        <v>6868760.4100000001</v>
      </c>
      <c r="Z2123" s="159">
        <v>12996582.359999999</v>
      </c>
      <c r="AA2123" s="159">
        <v>5870000</v>
      </c>
      <c r="AB2123" s="159">
        <v>7126582.3599999994</v>
      </c>
      <c r="AC2123" s="159">
        <v>1550056</v>
      </c>
      <c r="AD2123" s="159">
        <v>1550056</v>
      </c>
      <c r="AE2123" s="159">
        <v>12088634.34</v>
      </c>
      <c r="AF2123" s="159">
        <v>4261462.79</v>
      </c>
      <c r="AG2123" s="159">
        <v>407670.63</v>
      </c>
      <c r="AH2123" s="159">
        <v>407670.63</v>
      </c>
      <c r="AI2123" s="159">
        <v>0</v>
      </c>
      <c r="AJ2123" s="159">
        <v>0</v>
      </c>
    </row>
    <row r="2124" spans="1:36">
      <c r="A2124" s="153">
        <v>30</v>
      </c>
      <c r="B2124" s="154">
        <v>6</v>
      </c>
      <c r="C2124" s="154">
        <v>2</v>
      </c>
      <c r="D2124" s="155">
        <v>3</v>
      </c>
      <c r="E2124" s="155" t="s">
        <v>556</v>
      </c>
      <c r="F2124" s="156" t="s">
        <v>5532</v>
      </c>
      <c r="G2124" s="156" t="s">
        <v>556</v>
      </c>
      <c r="H2124" s="156" t="s">
        <v>5534</v>
      </c>
      <c r="I2124" s="155">
        <v>3006023</v>
      </c>
      <c r="J2124" s="157" t="s">
        <v>834</v>
      </c>
      <c r="K2124" s="157"/>
      <c r="L2124" s="155">
        <v>2022</v>
      </c>
      <c r="M2124" s="158">
        <v>45724</v>
      </c>
      <c r="N2124" s="159">
        <v>244283418.59999999</v>
      </c>
      <c r="O2124" s="159">
        <v>225449346.68000001</v>
      </c>
      <c r="P2124" s="159">
        <v>121390811.05</v>
      </c>
      <c r="Q2124" s="159">
        <v>39484973</v>
      </c>
      <c r="R2124" s="159">
        <v>81905838.049999997</v>
      </c>
      <c r="S2124" s="159">
        <v>18834071.920000002</v>
      </c>
      <c r="T2124" s="159">
        <v>290727.55</v>
      </c>
      <c r="U2124" s="159">
        <v>276797854.26999998</v>
      </c>
      <c r="V2124" s="159">
        <v>198263661.84</v>
      </c>
      <c r="W2124" s="159">
        <v>39905285.600000001</v>
      </c>
      <c r="X2124" s="159">
        <v>2366572.94</v>
      </c>
      <c r="Y2124" s="159">
        <v>78534192.430000007</v>
      </c>
      <c r="Z2124" s="159">
        <v>53026042.43</v>
      </c>
      <c r="AA2124" s="159">
        <v>40400000</v>
      </c>
      <c r="AB2124" s="159">
        <v>12626042.43</v>
      </c>
      <c r="AC2124" s="159">
        <v>17365456</v>
      </c>
      <c r="AD2124" s="159">
        <v>9680367</v>
      </c>
      <c r="AE2124" s="159">
        <v>132737044.62</v>
      </c>
      <c r="AF2124" s="159">
        <v>27185684.84</v>
      </c>
      <c r="AG2124" s="159">
        <v>467864.34</v>
      </c>
      <c r="AH2124" s="159">
        <v>489879.2</v>
      </c>
      <c r="AI2124" s="159">
        <v>0</v>
      </c>
      <c r="AJ2124" s="159">
        <v>0</v>
      </c>
    </row>
    <row r="2125" spans="1:36">
      <c r="A2125" s="153">
        <v>30</v>
      </c>
      <c r="B2125" s="154">
        <v>6</v>
      </c>
      <c r="C2125" s="154">
        <v>3</v>
      </c>
      <c r="D2125" s="155">
        <v>2</v>
      </c>
      <c r="E2125" s="155" t="s">
        <v>556</v>
      </c>
      <c r="F2125" s="156" t="s">
        <v>5535</v>
      </c>
      <c r="G2125" s="156" t="s">
        <v>556</v>
      </c>
      <c r="H2125" s="156" t="s">
        <v>5536</v>
      </c>
      <c r="I2125" s="155">
        <v>3006032</v>
      </c>
      <c r="J2125" s="157" t="s">
        <v>833</v>
      </c>
      <c r="K2125" s="157"/>
      <c r="L2125" s="155">
        <v>2022</v>
      </c>
      <c r="M2125" s="158">
        <v>7421</v>
      </c>
      <c r="N2125" s="159">
        <v>44031779.609999999</v>
      </c>
      <c r="O2125" s="159">
        <v>40676934.649999999</v>
      </c>
      <c r="P2125" s="159">
        <v>25833961.219999999</v>
      </c>
      <c r="Q2125" s="159">
        <v>10776333</v>
      </c>
      <c r="R2125" s="159">
        <v>15057628.220000001</v>
      </c>
      <c r="S2125" s="159">
        <v>3354844.96</v>
      </c>
      <c r="T2125" s="159">
        <v>45653</v>
      </c>
      <c r="U2125" s="159">
        <v>44660447.630000003</v>
      </c>
      <c r="V2125" s="159">
        <v>37135907.82</v>
      </c>
      <c r="W2125" s="159">
        <v>13969166.93</v>
      </c>
      <c r="X2125" s="159">
        <v>111786.85</v>
      </c>
      <c r="Y2125" s="159">
        <v>7524539.8099999996</v>
      </c>
      <c r="Z2125" s="159">
        <v>3310914.3</v>
      </c>
      <c r="AA2125" s="159">
        <v>3137478.59</v>
      </c>
      <c r="AB2125" s="159">
        <v>173435.70999999996</v>
      </c>
      <c r="AC2125" s="159">
        <v>1671096.47</v>
      </c>
      <c r="AD2125" s="159">
        <v>1671096.47</v>
      </c>
      <c r="AE2125" s="159">
        <v>7586982.1399999997</v>
      </c>
      <c r="AF2125" s="159">
        <v>3541026.83</v>
      </c>
      <c r="AG2125" s="159">
        <v>416391.54</v>
      </c>
      <c r="AH2125" s="159">
        <v>422705.25</v>
      </c>
      <c r="AI2125" s="159">
        <v>0</v>
      </c>
      <c r="AJ2125" s="159">
        <v>0</v>
      </c>
    </row>
    <row r="2126" spans="1:36">
      <c r="A2126" s="153">
        <v>30</v>
      </c>
      <c r="B2126" s="154">
        <v>6</v>
      </c>
      <c r="C2126" s="154">
        <v>4</v>
      </c>
      <c r="D2126" s="155">
        <v>3</v>
      </c>
      <c r="E2126" s="155" t="s">
        <v>556</v>
      </c>
      <c r="F2126" s="156" t="s">
        <v>5532</v>
      </c>
      <c r="G2126" s="156" t="s">
        <v>556</v>
      </c>
      <c r="H2126" s="156" t="s">
        <v>5537</v>
      </c>
      <c r="I2126" s="155">
        <v>3006043</v>
      </c>
      <c r="J2126" s="157" t="s">
        <v>832</v>
      </c>
      <c r="K2126" s="157"/>
      <c r="L2126" s="155">
        <v>2022</v>
      </c>
      <c r="M2126" s="158">
        <v>10232</v>
      </c>
      <c r="N2126" s="159">
        <v>60200703.659999996</v>
      </c>
      <c r="O2126" s="159">
        <v>58162127.380000003</v>
      </c>
      <c r="P2126" s="159">
        <v>37905463.159999996</v>
      </c>
      <c r="Q2126" s="159">
        <v>15290969</v>
      </c>
      <c r="R2126" s="159">
        <v>22614494.16</v>
      </c>
      <c r="S2126" s="159">
        <v>2038576.28</v>
      </c>
      <c r="T2126" s="159">
        <v>383331.21</v>
      </c>
      <c r="U2126" s="159">
        <v>58543849.460000001</v>
      </c>
      <c r="V2126" s="159">
        <v>52660329.780000001</v>
      </c>
      <c r="W2126" s="159">
        <v>16306913.880000001</v>
      </c>
      <c r="X2126" s="159">
        <v>180222.39</v>
      </c>
      <c r="Y2126" s="159">
        <v>5883519.6799999997</v>
      </c>
      <c r="Z2126" s="159">
        <v>3787759.67</v>
      </c>
      <c r="AA2126" s="159">
        <v>2360838.58</v>
      </c>
      <c r="AB2126" s="159">
        <v>1426921.0899999999</v>
      </c>
      <c r="AC2126" s="159">
        <v>2600959.4300000002</v>
      </c>
      <c r="AD2126" s="159">
        <v>2600959.4300000002</v>
      </c>
      <c r="AE2126" s="159">
        <v>9430870.0800000001</v>
      </c>
      <c r="AF2126" s="159">
        <v>5501797.5999999996</v>
      </c>
      <c r="AG2126" s="159">
        <v>530294.55000000005</v>
      </c>
      <c r="AH2126" s="159">
        <v>532798.35</v>
      </c>
      <c r="AI2126" s="159">
        <v>0</v>
      </c>
      <c r="AJ2126" s="159">
        <v>0</v>
      </c>
    </row>
    <row r="2127" spans="1:36">
      <c r="A2127" s="153">
        <v>30</v>
      </c>
      <c r="B2127" s="154">
        <v>7</v>
      </c>
      <c r="C2127" s="154">
        <v>1</v>
      </c>
      <c r="D2127" s="155">
        <v>2</v>
      </c>
      <c r="E2127" s="155" t="s">
        <v>556</v>
      </c>
      <c r="F2127" s="156" t="s">
        <v>5538</v>
      </c>
      <c r="G2127" s="156" t="s">
        <v>556</v>
      </c>
      <c r="H2127" s="156" t="s">
        <v>5539</v>
      </c>
      <c r="I2127" s="155">
        <v>3007012</v>
      </c>
      <c r="J2127" s="157" t="s">
        <v>831</v>
      </c>
      <c r="K2127" s="157"/>
      <c r="L2127" s="155">
        <v>2022</v>
      </c>
      <c r="M2127" s="158">
        <v>9947</v>
      </c>
      <c r="N2127" s="159">
        <v>50922302.43</v>
      </c>
      <c r="O2127" s="159">
        <v>47634909.700000003</v>
      </c>
      <c r="P2127" s="159">
        <v>29436354.16</v>
      </c>
      <c r="Q2127" s="159">
        <v>12166437</v>
      </c>
      <c r="R2127" s="159">
        <v>17269917.16</v>
      </c>
      <c r="S2127" s="159">
        <v>3287392.73</v>
      </c>
      <c r="T2127" s="159">
        <v>21153.61</v>
      </c>
      <c r="U2127" s="159">
        <v>50493643.079999998</v>
      </c>
      <c r="V2127" s="159">
        <v>42211326.960000001</v>
      </c>
      <c r="W2127" s="159">
        <v>14016662.039999999</v>
      </c>
      <c r="X2127" s="159">
        <v>161524.14000000001</v>
      </c>
      <c r="Y2127" s="159">
        <v>8282316.1200000001</v>
      </c>
      <c r="Z2127" s="159">
        <v>4712316.74</v>
      </c>
      <c r="AA2127" s="159">
        <v>2000000</v>
      </c>
      <c r="AB2127" s="159">
        <v>2712316.74</v>
      </c>
      <c r="AC2127" s="159">
        <v>2356972.6800000002</v>
      </c>
      <c r="AD2127" s="159">
        <v>2351972.6800000002</v>
      </c>
      <c r="AE2127" s="159">
        <v>8885952.6500000004</v>
      </c>
      <c r="AF2127" s="159">
        <v>5423582.7400000002</v>
      </c>
      <c r="AG2127" s="159">
        <v>291688.5</v>
      </c>
      <c r="AH2127" s="159">
        <v>389390.28</v>
      </c>
      <c r="AI2127" s="159">
        <v>0</v>
      </c>
      <c r="AJ2127" s="159">
        <v>0</v>
      </c>
    </row>
    <row r="2128" spans="1:36">
      <c r="A2128" s="153">
        <v>30</v>
      </c>
      <c r="B2128" s="154">
        <v>7</v>
      </c>
      <c r="C2128" s="154">
        <v>2</v>
      </c>
      <c r="D2128" s="155">
        <v>2</v>
      </c>
      <c r="E2128" s="155" t="s">
        <v>556</v>
      </c>
      <c r="F2128" s="156" t="s">
        <v>5538</v>
      </c>
      <c r="G2128" s="156" t="s">
        <v>556</v>
      </c>
      <c r="H2128" s="156" t="s">
        <v>5540</v>
      </c>
      <c r="I2128" s="155">
        <v>3007022</v>
      </c>
      <c r="J2128" s="157" t="s">
        <v>830</v>
      </c>
      <c r="K2128" s="157"/>
      <c r="L2128" s="155">
        <v>2022</v>
      </c>
      <c r="M2128" s="158">
        <v>5818</v>
      </c>
      <c r="N2128" s="159">
        <v>38773785.729999997</v>
      </c>
      <c r="O2128" s="159">
        <v>31084944.469999999</v>
      </c>
      <c r="P2128" s="159">
        <v>23921682.93</v>
      </c>
      <c r="Q2128" s="159">
        <v>11310851</v>
      </c>
      <c r="R2128" s="159">
        <v>12610831.93</v>
      </c>
      <c r="S2128" s="159">
        <v>7688841.2599999998</v>
      </c>
      <c r="T2128" s="159">
        <v>145836.75</v>
      </c>
      <c r="U2128" s="159">
        <v>40204243.229999997</v>
      </c>
      <c r="V2128" s="159">
        <v>29864982.309999999</v>
      </c>
      <c r="W2128" s="159">
        <v>12076039.67</v>
      </c>
      <c r="X2128" s="159">
        <v>135766.54999999999</v>
      </c>
      <c r="Y2128" s="159">
        <v>10339260.92</v>
      </c>
      <c r="Z2128" s="159">
        <v>7743451.6200000001</v>
      </c>
      <c r="AA2128" s="159">
        <v>5819135.6600000001</v>
      </c>
      <c r="AB2128" s="159">
        <v>1924315.96</v>
      </c>
      <c r="AC2128" s="159">
        <v>2374465</v>
      </c>
      <c r="AD2128" s="159">
        <v>592589</v>
      </c>
      <c r="AE2128" s="159">
        <v>10370758.050000001</v>
      </c>
      <c r="AF2128" s="159">
        <v>1219962.1599999999</v>
      </c>
      <c r="AG2128" s="159">
        <v>409075.98</v>
      </c>
      <c r="AH2128" s="159">
        <v>350157.3</v>
      </c>
      <c r="AI2128" s="159">
        <v>0</v>
      </c>
      <c r="AJ2128" s="159">
        <v>0</v>
      </c>
    </row>
    <row r="2129" spans="1:36">
      <c r="A2129" s="153">
        <v>30</v>
      </c>
      <c r="B2129" s="154">
        <v>7</v>
      </c>
      <c r="C2129" s="154">
        <v>3</v>
      </c>
      <c r="D2129" s="155">
        <v>2</v>
      </c>
      <c r="E2129" s="155" t="s">
        <v>556</v>
      </c>
      <c r="F2129" s="156" t="s">
        <v>5538</v>
      </c>
      <c r="G2129" s="156" t="s">
        <v>556</v>
      </c>
      <c r="H2129" s="156" t="s">
        <v>5541</v>
      </c>
      <c r="I2129" s="155">
        <v>3007032</v>
      </c>
      <c r="J2129" s="157" t="s">
        <v>829</v>
      </c>
      <c r="K2129" s="157"/>
      <c r="L2129" s="155">
        <v>2022</v>
      </c>
      <c r="M2129" s="158">
        <v>4746</v>
      </c>
      <c r="N2129" s="159">
        <v>30313042.859999999</v>
      </c>
      <c r="O2129" s="159">
        <v>28039625.879999999</v>
      </c>
      <c r="P2129" s="159">
        <v>14957256.02</v>
      </c>
      <c r="Q2129" s="159">
        <v>6405005</v>
      </c>
      <c r="R2129" s="159">
        <v>8552251.0199999996</v>
      </c>
      <c r="S2129" s="159">
        <v>2273416.98</v>
      </c>
      <c r="T2129" s="159">
        <v>831530</v>
      </c>
      <c r="U2129" s="159">
        <v>27713774.829999998</v>
      </c>
      <c r="V2129" s="159">
        <v>25117947.109999999</v>
      </c>
      <c r="W2129" s="159">
        <v>9512460.3300000001</v>
      </c>
      <c r="X2129" s="159">
        <v>70786.83</v>
      </c>
      <c r="Y2129" s="159">
        <v>2595827.7200000002</v>
      </c>
      <c r="Z2129" s="159">
        <v>423566.27</v>
      </c>
      <c r="AA2129" s="159">
        <v>0</v>
      </c>
      <c r="AB2129" s="159">
        <v>423566.27</v>
      </c>
      <c r="AC2129" s="159">
        <v>1350000</v>
      </c>
      <c r="AD2129" s="159">
        <v>1350000</v>
      </c>
      <c r="AE2129" s="159">
        <v>4950000</v>
      </c>
      <c r="AF2129" s="159">
        <v>2921678.77</v>
      </c>
      <c r="AG2129" s="159">
        <v>215825.56</v>
      </c>
      <c r="AH2129" s="159">
        <v>296330.19</v>
      </c>
      <c r="AI2129" s="159">
        <v>0</v>
      </c>
      <c r="AJ2129" s="159">
        <v>0</v>
      </c>
    </row>
    <row r="2130" spans="1:36">
      <c r="A2130" s="153">
        <v>30</v>
      </c>
      <c r="B2130" s="154">
        <v>7</v>
      </c>
      <c r="C2130" s="154">
        <v>4</v>
      </c>
      <c r="D2130" s="155">
        <v>2</v>
      </c>
      <c r="E2130" s="155" t="s">
        <v>556</v>
      </c>
      <c r="F2130" s="156" t="s">
        <v>5538</v>
      </c>
      <c r="G2130" s="156" t="s">
        <v>556</v>
      </c>
      <c r="H2130" s="156" t="s">
        <v>5542</v>
      </c>
      <c r="I2130" s="155">
        <v>3007042</v>
      </c>
      <c r="J2130" s="157" t="s">
        <v>828</v>
      </c>
      <c r="K2130" s="157"/>
      <c r="L2130" s="155">
        <v>2022</v>
      </c>
      <c r="M2130" s="158">
        <v>9642</v>
      </c>
      <c r="N2130" s="159">
        <v>55821801.07</v>
      </c>
      <c r="O2130" s="159">
        <v>49136996.590000004</v>
      </c>
      <c r="P2130" s="159">
        <v>33506955.82</v>
      </c>
      <c r="Q2130" s="159">
        <v>14657547</v>
      </c>
      <c r="R2130" s="159">
        <v>18849408.82</v>
      </c>
      <c r="S2130" s="159">
        <v>6684804.4800000004</v>
      </c>
      <c r="T2130" s="159">
        <v>3128</v>
      </c>
      <c r="U2130" s="159">
        <v>54111712.450000003</v>
      </c>
      <c r="V2130" s="159">
        <v>43953811.119999997</v>
      </c>
      <c r="W2130" s="159">
        <v>16628323</v>
      </c>
      <c r="X2130" s="159">
        <v>107612.94</v>
      </c>
      <c r="Y2130" s="159">
        <v>10157901.33</v>
      </c>
      <c r="Z2130" s="159">
        <v>9971674.4199999999</v>
      </c>
      <c r="AA2130" s="159">
        <v>0</v>
      </c>
      <c r="AB2130" s="159">
        <v>9971674.4199999999</v>
      </c>
      <c r="AC2130" s="159">
        <v>6011275</v>
      </c>
      <c r="AD2130" s="159">
        <v>254000</v>
      </c>
      <c r="AE2130" s="159">
        <v>5448797</v>
      </c>
      <c r="AF2130" s="159">
        <v>5183185.47</v>
      </c>
      <c r="AG2130" s="159">
        <v>154710.04999999999</v>
      </c>
      <c r="AH2130" s="159">
        <v>155223.04999999999</v>
      </c>
      <c r="AI2130" s="159">
        <v>0</v>
      </c>
      <c r="AJ2130" s="159">
        <v>0</v>
      </c>
    </row>
    <row r="2131" spans="1:36">
      <c r="A2131" s="153">
        <v>30</v>
      </c>
      <c r="B2131" s="154">
        <v>7</v>
      </c>
      <c r="C2131" s="154">
        <v>5</v>
      </c>
      <c r="D2131" s="155">
        <v>3</v>
      </c>
      <c r="E2131" s="155" t="s">
        <v>556</v>
      </c>
      <c r="F2131" s="156" t="s">
        <v>5543</v>
      </c>
      <c r="G2131" s="156" t="s">
        <v>556</v>
      </c>
      <c r="H2131" s="156" t="s">
        <v>5544</v>
      </c>
      <c r="I2131" s="155">
        <v>3007053</v>
      </c>
      <c r="J2131" s="157" t="s">
        <v>827</v>
      </c>
      <c r="K2131" s="157"/>
      <c r="L2131" s="155">
        <v>2022</v>
      </c>
      <c r="M2131" s="158">
        <v>7564</v>
      </c>
      <c r="N2131" s="159">
        <v>38545123.270000003</v>
      </c>
      <c r="O2131" s="159">
        <v>35556053.57</v>
      </c>
      <c r="P2131" s="159">
        <v>25217200.310000002</v>
      </c>
      <c r="Q2131" s="159">
        <v>10660532</v>
      </c>
      <c r="R2131" s="159">
        <v>14556668.310000001</v>
      </c>
      <c r="S2131" s="159">
        <v>2989069.7</v>
      </c>
      <c r="T2131" s="159">
        <v>111652.75</v>
      </c>
      <c r="U2131" s="159">
        <v>38609123.329999998</v>
      </c>
      <c r="V2131" s="159">
        <v>32206923.129999999</v>
      </c>
      <c r="W2131" s="159">
        <v>10712254.960000001</v>
      </c>
      <c r="X2131" s="159">
        <v>220778.64</v>
      </c>
      <c r="Y2131" s="159">
        <v>6402200.2000000002</v>
      </c>
      <c r="Z2131" s="159">
        <v>3720214.84</v>
      </c>
      <c r="AA2131" s="159">
        <v>880305.52</v>
      </c>
      <c r="AB2131" s="159">
        <v>2839909.32</v>
      </c>
      <c r="AC2131" s="159">
        <v>1341739.1200000001</v>
      </c>
      <c r="AD2131" s="159">
        <v>1341739.1200000001</v>
      </c>
      <c r="AE2131" s="159">
        <v>8844088.1600000001</v>
      </c>
      <c r="AF2131" s="159">
        <v>3349130.44</v>
      </c>
      <c r="AG2131" s="159">
        <v>599449.39</v>
      </c>
      <c r="AH2131" s="159">
        <v>460361.88</v>
      </c>
      <c r="AI2131" s="159">
        <v>0</v>
      </c>
      <c r="AJ2131" s="159">
        <v>0</v>
      </c>
    </row>
    <row r="2132" spans="1:36">
      <c r="A2132" s="153">
        <v>30</v>
      </c>
      <c r="B2132" s="154">
        <v>7</v>
      </c>
      <c r="C2132" s="154">
        <v>6</v>
      </c>
      <c r="D2132" s="155">
        <v>2</v>
      </c>
      <c r="E2132" s="155" t="s">
        <v>556</v>
      </c>
      <c r="F2132" s="156" t="s">
        <v>5538</v>
      </c>
      <c r="G2132" s="156" t="s">
        <v>556</v>
      </c>
      <c r="H2132" s="156" t="s">
        <v>5545</v>
      </c>
      <c r="I2132" s="155">
        <v>3007062</v>
      </c>
      <c r="J2132" s="157" t="s">
        <v>826</v>
      </c>
      <c r="K2132" s="157"/>
      <c r="L2132" s="155">
        <v>2022</v>
      </c>
      <c r="M2132" s="158">
        <v>5178</v>
      </c>
      <c r="N2132" s="159">
        <v>29233449.98</v>
      </c>
      <c r="O2132" s="159">
        <v>27879534.66</v>
      </c>
      <c r="P2132" s="159">
        <v>19931719.850000001</v>
      </c>
      <c r="Q2132" s="159">
        <v>9445619</v>
      </c>
      <c r="R2132" s="159">
        <v>10486100.85</v>
      </c>
      <c r="S2132" s="159">
        <v>1353915.32</v>
      </c>
      <c r="T2132" s="159">
        <v>0</v>
      </c>
      <c r="U2132" s="159">
        <v>32531126.890000001</v>
      </c>
      <c r="V2132" s="159">
        <v>25154540.850000001</v>
      </c>
      <c r="W2132" s="159">
        <v>8574262.8300000001</v>
      </c>
      <c r="X2132" s="159">
        <v>74185.03</v>
      </c>
      <c r="Y2132" s="159">
        <v>7376586.04</v>
      </c>
      <c r="Z2132" s="159">
        <v>5064752.82</v>
      </c>
      <c r="AA2132" s="159">
        <v>2376202</v>
      </c>
      <c r="AB2132" s="159">
        <v>2688550.8200000003</v>
      </c>
      <c r="AC2132" s="159">
        <v>696046.4</v>
      </c>
      <c r="AD2132" s="159">
        <v>696046.4</v>
      </c>
      <c r="AE2132" s="159">
        <v>5175497.2300000004</v>
      </c>
      <c r="AF2132" s="159">
        <v>2724993.81</v>
      </c>
      <c r="AG2132" s="159">
        <v>461582.67</v>
      </c>
      <c r="AH2132" s="159">
        <v>523995.46</v>
      </c>
      <c r="AI2132" s="159">
        <v>0</v>
      </c>
      <c r="AJ2132" s="159">
        <v>0</v>
      </c>
    </row>
    <row r="2133" spans="1:36">
      <c r="A2133" s="153">
        <v>30</v>
      </c>
      <c r="B2133" s="154">
        <v>7</v>
      </c>
      <c r="C2133" s="154">
        <v>7</v>
      </c>
      <c r="D2133" s="155">
        <v>2</v>
      </c>
      <c r="E2133" s="155" t="s">
        <v>556</v>
      </c>
      <c r="F2133" s="156" t="s">
        <v>5538</v>
      </c>
      <c r="G2133" s="156" t="s">
        <v>556</v>
      </c>
      <c r="H2133" s="156" t="s">
        <v>5546</v>
      </c>
      <c r="I2133" s="155">
        <v>3007072</v>
      </c>
      <c r="J2133" s="157" t="s">
        <v>825</v>
      </c>
      <c r="K2133" s="157"/>
      <c r="L2133" s="155">
        <v>2022</v>
      </c>
      <c r="M2133" s="158">
        <v>4869</v>
      </c>
      <c r="N2133" s="159">
        <v>24799478.27</v>
      </c>
      <c r="O2133" s="159">
        <v>24071564.27</v>
      </c>
      <c r="P2133" s="159">
        <v>18144180.100000001</v>
      </c>
      <c r="Q2133" s="159">
        <v>9452305</v>
      </c>
      <c r="R2133" s="159">
        <v>8691875.0999999996</v>
      </c>
      <c r="S2133" s="159">
        <v>727914</v>
      </c>
      <c r="T2133" s="159">
        <v>47967</v>
      </c>
      <c r="U2133" s="159">
        <v>22586031.559999999</v>
      </c>
      <c r="V2133" s="159">
        <v>21988201.07</v>
      </c>
      <c r="W2133" s="159">
        <v>9048177.5299999993</v>
      </c>
      <c r="X2133" s="159">
        <v>69201.36</v>
      </c>
      <c r="Y2133" s="159">
        <v>597830.49</v>
      </c>
      <c r="Z2133" s="159">
        <v>1944472.35</v>
      </c>
      <c r="AA2133" s="159">
        <v>0</v>
      </c>
      <c r="AB2133" s="159">
        <v>1944472.35</v>
      </c>
      <c r="AC2133" s="159">
        <v>930000</v>
      </c>
      <c r="AD2133" s="159">
        <v>430000</v>
      </c>
      <c r="AE2133" s="159">
        <v>2335000</v>
      </c>
      <c r="AF2133" s="159">
        <v>2083363.2</v>
      </c>
      <c r="AG2133" s="159">
        <v>163150.9</v>
      </c>
      <c r="AH2133" s="159">
        <v>169026.76</v>
      </c>
      <c r="AI2133" s="159">
        <v>0</v>
      </c>
      <c r="AJ2133" s="159">
        <v>0</v>
      </c>
    </row>
    <row r="2134" spans="1:36">
      <c r="A2134" s="153">
        <v>30</v>
      </c>
      <c r="B2134" s="154">
        <v>7</v>
      </c>
      <c r="C2134" s="154">
        <v>8</v>
      </c>
      <c r="D2134" s="155">
        <v>3</v>
      </c>
      <c r="E2134" s="155" t="s">
        <v>556</v>
      </c>
      <c r="F2134" s="156" t="s">
        <v>5543</v>
      </c>
      <c r="G2134" s="156" t="s">
        <v>556</v>
      </c>
      <c r="H2134" s="156" t="s">
        <v>5547</v>
      </c>
      <c r="I2134" s="155">
        <v>3007083</v>
      </c>
      <c r="J2134" s="157" t="s">
        <v>824</v>
      </c>
      <c r="K2134" s="157"/>
      <c r="L2134" s="155">
        <v>2022</v>
      </c>
      <c r="M2134" s="158">
        <v>10808</v>
      </c>
      <c r="N2134" s="159">
        <v>61366676.950000003</v>
      </c>
      <c r="O2134" s="159">
        <v>57727231.159999996</v>
      </c>
      <c r="P2134" s="159">
        <v>29880173.460000001</v>
      </c>
      <c r="Q2134" s="159">
        <v>11638479</v>
      </c>
      <c r="R2134" s="159">
        <v>18241694.460000001</v>
      </c>
      <c r="S2134" s="159">
        <v>3639445.79</v>
      </c>
      <c r="T2134" s="159">
        <v>3793.34</v>
      </c>
      <c r="U2134" s="159">
        <v>55707285.259999998</v>
      </c>
      <c r="V2134" s="159">
        <v>49467622.439999998</v>
      </c>
      <c r="W2134" s="159">
        <v>17843219.73</v>
      </c>
      <c r="X2134" s="159">
        <v>121759.94</v>
      </c>
      <c r="Y2134" s="159">
        <v>6239662.8200000003</v>
      </c>
      <c r="Z2134" s="159">
        <v>8874412.0899999999</v>
      </c>
      <c r="AA2134" s="159">
        <v>0</v>
      </c>
      <c r="AB2134" s="159">
        <v>8874412.0899999999</v>
      </c>
      <c r="AC2134" s="159">
        <v>4407600</v>
      </c>
      <c r="AD2134" s="159">
        <v>4407600</v>
      </c>
      <c r="AE2134" s="159">
        <v>5258400</v>
      </c>
      <c r="AF2134" s="159">
        <v>8259608.7199999997</v>
      </c>
      <c r="AG2134" s="159">
        <v>250063.63</v>
      </c>
      <c r="AH2134" s="159">
        <v>262604.02</v>
      </c>
      <c r="AI2134" s="159">
        <v>0</v>
      </c>
      <c r="AJ2134" s="159">
        <v>0</v>
      </c>
    </row>
    <row r="2135" spans="1:36">
      <c r="A2135" s="153">
        <v>30</v>
      </c>
      <c r="B2135" s="154">
        <v>7</v>
      </c>
      <c r="C2135" s="154">
        <v>9</v>
      </c>
      <c r="D2135" s="155">
        <v>3</v>
      </c>
      <c r="E2135" s="155" t="s">
        <v>556</v>
      </c>
      <c r="F2135" s="156" t="s">
        <v>5543</v>
      </c>
      <c r="G2135" s="156" t="s">
        <v>556</v>
      </c>
      <c r="H2135" s="156" t="s">
        <v>5548</v>
      </c>
      <c r="I2135" s="155">
        <v>3007093</v>
      </c>
      <c r="J2135" s="157" t="s">
        <v>823</v>
      </c>
      <c r="K2135" s="157"/>
      <c r="L2135" s="155">
        <v>2022</v>
      </c>
      <c r="M2135" s="158">
        <v>7128</v>
      </c>
      <c r="N2135" s="159">
        <v>37776377.390000001</v>
      </c>
      <c r="O2135" s="159">
        <v>33639909.43</v>
      </c>
      <c r="P2135" s="159">
        <v>22011887.34</v>
      </c>
      <c r="Q2135" s="159">
        <v>9202998</v>
      </c>
      <c r="R2135" s="159">
        <v>12808889.34</v>
      </c>
      <c r="S2135" s="159">
        <v>4136467.96</v>
      </c>
      <c r="T2135" s="159">
        <v>2652</v>
      </c>
      <c r="U2135" s="159">
        <v>40798870.920000002</v>
      </c>
      <c r="V2135" s="159">
        <v>31895592.530000001</v>
      </c>
      <c r="W2135" s="159">
        <v>11962493.470000001</v>
      </c>
      <c r="X2135" s="159">
        <v>122063.95</v>
      </c>
      <c r="Y2135" s="159">
        <v>8903278.3900000006</v>
      </c>
      <c r="Z2135" s="159">
        <v>9743907.4299999997</v>
      </c>
      <c r="AA2135" s="159">
        <v>9000000</v>
      </c>
      <c r="AB2135" s="159">
        <v>743907.4299999997</v>
      </c>
      <c r="AC2135" s="159">
        <v>1939523.14</v>
      </c>
      <c r="AD2135" s="159">
        <v>1939523.14</v>
      </c>
      <c r="AE2135" s="159">
        <v>13115891</v>
      </c>
      <c r="AF2135" s="159">
        <v>1744316.9</v>
      </c>
      <c r="AG2135" s="159">
        <v>797396.24</v>
      </c>
      <c r="AH2135" s="159">
        <v>610167.75</v>
      </c>
      <c r="AI2135" s="159">
        <v>0</v>
      </c>
      <c r="AJ2135" s="159">
        <v>0</v>
      </c>
    </row>
    <row r="2136" spans="1:36">
      <c r="A2136" s="153">
        <v>30</v>
      </c>
      <c r="B2136" s="154">
        <v>7</v>
      </c>
      <c r="C2136" s="154">
        <v>10</v>
      </c>
      <c r="D2136" s="155">
        <v>2</v>
      </c>
      <c r="E2136" s="155" t="s">
        <v>556</v>
      </c>
      <c r="F2136" s="156" t="s">
        <v>5538</v>
      </c>
      <c r="G2136" s="156" t="s">
        <v>556</v>
      </c>
      <c r="H2136" s="156" t="s">
        <v>5549</v>
      </c>
      <c r="I2136" s="155">
        <v>3007102</v>
      </c>
      <c r="J2136" s="157" t="s">
        <v>822</v>
      </c>
      <c r="K2136" s="157"/>
      <c r="L2136" s="155">
        <v>2022</v>
      </c>
      <c r="M2136" s="158">
        <v>7798</v>
      </c>
      <c r="N2136" s="159">
        <v>46622528.210000001</v>
      </c>
      <c r="O2136" s="159">
        <v>40457605.840000004</v>
      </c>
      <c r="P2136" s="159">
        <v>30994860.039999999</v>
      </c>
      <c r="Q2136" s="159">
        <v>14736898</v>
      </c>
      <c r="R2136" s="159">
        <v>16257962.039999999</v>
      </c>
      <c r="S2136" s="159">
        <v>6164922.3700000001</v>
      </c>
      <c r="T2136" s="159">
        <v>0</v>
      </c>
      <c r="U2136" s="159">
        <v>46550881.859999999</v>
      </c>
      <c r="V2136" s="159">
        <v>36443020.700000003</v>
      </c>
      <c r="W2136" s="159">
        <v>14016389.220000001</v>
      </c>
      <c r="X2136" s="159">
        <v>187284.2</v>
      </c>
      <c r="Y2136" s="159">
        <v>10107861.16</v>
      </c>
      <c r="Z2136" s="159">
        <v>5978226.8399999999</v>
      </c>
      <c r="AA2136" s="159">
        <v>5837287</v>
      </c>
      <c r="AB2136" s="159">
        <v>140939.83999999985</v>
      </c>
      <c r="AC2136" s="159">
        <v>3237882</v>
      </c>
      <c r="AD2136" s="159">
        <v>3237882</v>
      </c>
      <c r="AE2136" s="159">
        <v>11886815</v>
      </c>
      <c r="AF2136" s="159">
        <v>4014585.14</v>
      </c>
      <c r="AG2136" s="159">
        <v>1101577.29</v>
      </c>
      <c r="AH2136" s="159">
        <v>857643.62</v>
      </c>
      <c r="AI2136" s="159">
        <v>0</v>
      </c>
      <c r="AJ2136" s="159">
        <v>68</v>
      </c>
    </row>
    <row r="2137" spans="1:36">
      <c r="A2137" s="153">
        <v>30</v>
      </c>
      <c r="B2137" s="154">
        <v>7</v>
      </c>
      <c r="C2137" s="154">
        <v>11</v>
      </c>
      <c r="D2137" s="155">
        <v>2</v>
      </c>
      <c r="E2137" s="155" t="s">
        <v>556</v>
      </c>
      <c r="F2137" s="156" t="s">
        <v>5538</v>
      </c>
      <c r="G2137" s="156" t="s">
        <v>556</v>
      </c>
      <c r="H2137" s="156" t="s">
        <v>5550</v>
      </c>
      <c r="I2137" s="155">
        <v>3007112</v>
      </c>
      <c r="J2137" s="157" t="s">
        <v>821</v>
      </c>
      <c r="K2137" s="157"/>
      <c r="L2137" s="155">
        <v>2022</v>
      </c>
      <c r="M2137" s="158">
        <v>9537</v>
      </c>
      <c r="N2137" s="159">
        <v>58678917.5</v>
      </c>
      <c r="O2137" s="159">
        <v>53156988.229999997</v>
      </c>
      <c r="P2137" s="159">
        <v>25056277.91</v>
      </c>
      <c r="Q2137" s="159">
        <v>8192218</v>
      </c>
      <c r="R2137" s="159">
        <v>16864059.91</v>
      </c>
      <c r="S2137" s="159">
        <v>5521929.2699999996</v>
      </c>
      <c r="T2137" s="159">
        <v>0</v>
      </c>
      <c r="U2137" s="159">
        <v>50805331.259999998</v>
      </c>
      <c r="V2137" s="159">
        <v>44966546.329999998</v>
      </c>
      <c r="W2137" s="159">
        <v>15448295.689999999</v>
      </c>
      <c r="X2137" s="159">
        <v>0</v>
      </c>
      <c r="Y2137" s="159">
        <v>5838784.9299999997</v>
      </c>
      <c r="Z2137" s="159">
        <v>4594821.4000000004</v>
      </c>
      <c r="AA2137" s="159">
        <v>0</v>
      </c>
      <c r="AB2137" s="159">
        <v>4594821.4000000004</v>
      </c>
      <c r="AC2137" s="159">
        <v>1081556</v>
      </c>
      <c r="AD2137" s="159">
        <v>0</v>
      </c>
      <c r="AE2137" s="159">
        <v>0</v>
      </c>
      <c r="AF2137" s="159">
        <v>8190441.9000000004</v>
      </c>
      <c r="AG2137" s="159">
        <v>840236.96</v>
      </c>
      <c r="AH2137" s="159">
        <v>867249.87</v>
      </c>
      <c r="AI2137" s="159">
        <v>0</v>
      </c>
      <c r="AJ2137" s="159">
        <v>0</v>
      </c>
    </row>
    <row r="2138" spans="1:36">
      <c r="A2138" s="153">
        <v>30</v>
      </c>
      <c r="B2138" s="154">
        <v>8</v>
      </c>
      <c r="C2138" s="154">
        <v>1</v>
      </c>
      <c r="D2138" s="155">
        <v>2</v>
      </c>
      <c r="E2138" s="155" t="s">
        <v>556</v>
      </c>
      <c r="F2138" s="156" t="s">
        <v>5551</v>
      </c>
      <c r="G2138" s="156" t="s">
        <v>556</v>
      </c>
      <c r="H2138" s="156" t="s">
        <v>5552</v>
      </c>
      <c r="I2138" s="155">
        <v>3008012</v>
      </c>
      <c r="J2138" s="157" t="s">
        <v>820</v>
      </c>
      <c r="K2138" s="157"/>
      <c r="L2138" s="155">
        <v>2022</v>
      </c>
      <c r="M2138" s="158">
        <v>7980</v>
      </c>
      <c r="N2138" s="159">
        <v>64418541.420000002</v>
      </c>
      <c r="O2138" s="159">
        <v>56778432.25</v>
      </c>
      <c r="P2138" s="159">
        <v>21683783.300000001</v>
      </c>
      <c r="Q2138" s="159">
        <v>6363962</v>
      </c>
      <c r="R2138" s="159">
        <v>15319821.300000001</v>
      </c>
      <c r="S2138" s="159">
        <v>7640109.1699999999</v>
      </c>
      <c r="T2138" s="159">
        <v>1749196.91</v>
      </c>
      <c r="U2138" s="159">
        <v>73063204.900000006</v>
      </c>
      <c r="V2138" s="159">
        <v>40746218.909999996</v>
      </c>
      <c r="W2138" s="159">
        <v>14847335.18</v>
      </c>
      <c r="X2138" s="159">
        <v>0</v>
      </c>
      <c r="Y2138" s="159">
        <v>32316985.989999998</v>
      </c>
      <c r="Z2138" s="159">
        <v>15002031.57</v>
      </c>
      <c r="AA2138" s="159">
        <v>0</v>
      </c>
      <c r="AB2138" s="159">
        <v>15002031.57</v>
      </c>
      <c r="AC2138" s="159">
        <v>53650</v>
      </c>
      <c r="AD2138" s="159">
        <v>0</v>
      </c>
      <c r="AE2138" s="159">
        <v>0</v>
      </c>
      <c r="AF2138" s="159">
        <v>16032213.34</v>
      </c>
      <c r="AG2138" s="159">
        <v>443923.08</v>
      </c>
      <c r="AH2138" s="159">
        <v>464745.53</v>
      </c>
      <c r="AI2138" s="159">
        <v>0</v>
      </c>
      <c r="AJ2138" s="159">
        <v>0</v>
      </c>
    </row>
    <row r="2139" spans="1:36">
      <c r="A2139" s="153">
        <v>30</v>
      </c>
      <c r="B2139" s="154">
        <v>8</v>
      </c>
      <c r="C2139" s="154">
        <v>2</v>
      </c>
      <c r="D2139" s="155">
        <v>2</v>
      </c>
      <c r="E2139" s="155" t="s">
        <v>556</v>
      </c>
      <c r="F2139" s="156" t="s">
        <v>5551</v>
      </c>
      <c r="G2139" s="156" t="s">
        <v>556</v>
      </c>
      <c r="H2139" s="156" t="s">
        <v>5553</v>
      </c>
      <c r="I2139" s="155">
        <v>3008022</v>
      </c>
      <c r="J2139" s="157" t="s">
        <v>819</v>
      </c>
      <c r="K2139" s="157"/>
      <c r="L2139" s="155">
        <v>2022</v>
      </c>
      <c r="M2139" s="158">
        <v>6107</v>
      </c>
      <c r="N2139" s="159">
        <v>36225836.729999997</v>
      </c>
      <c r="O2139" s="159">
        <v>33908107.509999998</v>
      </c>
      <c r="P2139" s="159">
        <v>18738486.300000001</v>
      </c>
      <c r="Q2139" s="159">
        <v>7175437</v>
      </c>
      <c r="R2139" s="159">
        <v>11563049.300000001</v>
      </c>
      <c r="S2139" s="159">
        <v>2317729.2200000002</v>
      </c>
      <c r="T2139" s="159">
        <v>150000</v>
      </c>
      <c r="U2139" s="159">
        <v>32490542.57</v>
      </c>
      <c r="V2139" s="159">
        <v>29899662</v>
      </c>
      <c r="W2139" s="159">
        <v>11242059.300000001</v>
      </c>
      <c r="X2139" s="159">
        <v>129791.2</v>
      </c>
      <c r="Y2139" s="159">
        <v>2590880.5699999998</v>
      </c>
      <c r="Z2139" s="159">
        <v>1260344.8899999999</v>
      </c>
      <c r="AA2139" s="159">
        <v>0</v>
      </c>
      <c r="AB2139" s="159">
        <v>1260344.8899999999</v>
      </c>
      <c r="AC2139" s="159">
        <v>1878877.36</v>
      </c>
      <c r="AD2139" s="159">
        <v>1878877.36</v>
      </c>
      <c r="AE2139" s="159">
        <v>6050000</v>
      </c>
      <c r="AF2139" s="159">
        <v>4008445.51</v>
      </c>
      <c r="AG2139" s="159">
        <v>265584.87</v>
      </c>
      <c r="AH2139" s="159">
        <v>114185.84</v>
      </c>
      <c r="AI2139" s="159">
        <v>0</v>
      </c>
      <c r="AJ2139" s="159">
        <v>0</v>
      </c>
    </row>
    <row r="2140" spans="1:36">
      <c r="A2140" s="153">
        <v>30</v>
      </c>
      <c r="B2140" s="154">
        <v>8</v>
      </c>
      <c r="C2140" s="154">
        <v>3</v>
      </c>
      <c r="D2140" s="155">
        <v>3</v>
      </c>
      <c r="E2140" s="155" t="s">
        <v>556</v>
      </c>
      <c r="F2140" s="156" t="s">
        <v>5554</v>
      </c>
      <c r="G2140" s="156" t="s">
        <v>556</v>
      </c>
      <c r="H2140" s="156" t="s">
        <v>5555</v>
      </c>
      <c r="I2140" s="155">
        <v>3008033</v>
      </c>
      <c r="J2140" s="157" t="s">
        <v>818</v>
      </c>
      <c r="K2140" s="157"/>
      <c r="L2140" s="155">
        <v>2022</v>
      </c>
      <c r="M2140" s="158">
        <v>24473</v>
      </c>
      <c r="N2140" s="159">
        <v>144977192.27000001</v>
      </c>
      <c r="O2140" s="159">
        <v>135139139.34999999</v>
      </c>
      <c r="P2140" s="159">
        <v>66016259.939999998</v>
      </c>
      <c r="Q2140" s="159">
        <v>21599298</v>
      </c>
      <c r="R2140" s="159">
        <v>44416961.939999998</v>
      </c>
      <c r="S2140" s="159">
        <v>9838052.9199999999</v>
      </c>
      <c r="T2140" s="159">
        <v>944381.67</v>
      </c>
      <c r="U2140" s="159">
        <v>137119175.53999999</v>
      </c>
      <c r="V2140" s="159">
        <v>115191656.09999999</v>
      </c>
      <c r="W2140" s="159">
        <v>39959331.979999997</v>
      </c>
      <c r="X2140" s="159">
        <v>935792.35</v>
      </c>
      <c r="Y2140" s="159">
        <v>21927519.440000001</v>
      </c>
      <c r="Z2140" s="159">
        <v>10724355.529999999</v>
      </c>
      <c r="AA2140" s="159">
        <v>310630.23</v>
      </c>
      <c r="AB2140" s="159">
        <v>10413725.299999999</v>
      </c>
      <c r="AC2140" s="159">
        <v>9846658.0199999996</v>
      </c>
      <c r="AD2140" s="159">
        <v>4100000</v>
      </c>
      <c r="AE2140" s="159">
        <v>43730463.350000001</v>
      </c>
      <c r="AF2140" s="159">
        <v>19947483.25</v>
      </c>
      <c r="AG2140" s="159">
        <v>1410657.69</v>
      </c>
      <c r="AH2140" s="159">
        <v>1795435.08</v>
      </c>
      <c r="AI2140" s="159">
        <v>514298.07</v>
      </c>
      <c r="AJ2140" s="159">
        <v>0</v>
      </c>
    </row>
    <row r="2141" spans="1:36">
      <c r="A2141" s="153">
        <v>30</v>
      </c>
      <c r="B2141" s="154">
        <v>8</v>
      </c>
      <c r="C2141" s="154">
        <v>4</v>
      </c>
      <c r="D2141" s="155">
        <v>2</v>
      </c>
      <c r="E2141" s="155" t="s">
        <v>556</v>
      </c>
      <c r="F2141" s="156" t="s">
        <v>5551</v>
      </c>
      <c r="G2141" s="156" t="s">
        <v>556</v>
      </c>
      <c r="H2141" s="156" t="s">
        <v>5556</v>
      </c>
      <c r="I2141" s="155">
        <v>3008042</v>
      </c>
      <c r="J2141" s="157" t="s">
        <v>817</v>
      </c>
      <c r="K2141" s="157"/>
      <c r="L2141" s="155">
        <v>2022</v>
      </c>
      <c r="M2141" s="158">
        <v>5342</v>
      </c>
      <c r="N2141" s="159">
        <v>40287382.579999998</v>
      </c>
      <c r="O2141" s="159">
        <v>35802015.43</v>
      </c>
      <c r="P2141" s="159">
        <v>15866664.529999999</v>
      </c>
      <c r="Q2141" s="159">
        <v>5244888</v>
      </c>
      <c r="R2141" s="159">
        <v>10621776.529999999</v>
      </c>
      <c r="S2141" s="159">
        <v>4485367.1500000004</v>
      </c>
      <c r="T2141" s="159">
        <v>2424.92</v>
      </c>
      <c r="U2141" s="159">
        <v>33800164.75</v>
      </c>
      <c r="V2141" s="159">
        <v>29860521.969999999</v>
      </c>
      <c r="W2141" s="159">
        <v>12004140</v>
      </c>
      <c r="X2141" s="159">
        <v>288486.7</v>
      </c>
      <c r="Y2141" s="159">
        <v>3939642.78</v>
      </c>
      <c r="Z2141" s="159">
        <v>6409708.5099999998</v>
      </c>
      <c r="AA2141" s="159">
        <v>0</v>
      </c>
      <c r="AB2141" s="159">
        <v>6409708.5099999998</v>
      </c>
      <c r="AC2141" s="159">
        <v>2500738</v>
      </c>
      <c r="AD2141" s="159">
        <v>1458600</v>
      </c>
      <c r="AE2141" s="159">
        <v>12440757.789999999</v>
      </c>
      <c r="AF2141" s="159">
        <v>5941493.46</v>
      </c>
      <c r="AG2141" s="159">
        <v>511823.56</v>
      </c>
      <c r="AH2141" s="159">
        <v>634472.56999999995</v>
      </c>
      <c r="AI2141" s="159">
        <v>0</v>
      </c>
      <c r="AJ2141" s="159">
        <v>0</v>
      </c>
    </row>
    <row r="2142" spans="1:36">
      <c r="A2142" s="153">
        <v>30</v>
      </c>
      <c r="B2142" s="154">
        <v>8</v>
      </c>
      <c r="C2142" s="154">
        <v>5</v>
      </c>
      <c r="D2142" s="155">
        <v>2</v>
      </c>
      <c r="E2142" s="155" t="s">
        <v>556</v>
      </c>
      <c r="F2142" s="156" t="s">
        <v>5551</v>
      </c>
      <c r="G2142" s="156" t="s">
        <v>556</v>
      </c>
      <c r="H2142" s="156" t="s">
        <v>5557</v>
      </c>
      <c r="I2142" s="155">
        <v>3008052</v>
      </c>
      <c r="J2142" s="157" t="s">
        <v>816</v>
      </c>
      <c r="K2142" s="157"/>
      <c r="L2142" s="155">
        <v>2022</v>
      </c>
      <c r="M2142" s="158">
        <v>3774</v>
      </c>
      <c r="N2142" s="159">
        <v>29878150.920000002</v>
      </c>
      <c r="O2142" s="159">
        <v>25313728.25</v>
      </c>
      <c r="P2142" s="159">
        <v>9350784.7699999996</v>
      </c>
      <c r="Q2142" s="159">
        <v>2974220</v>
      </c>
      <c r="R2142" s="159">
        <v>6376564.7699999996</v>
      </c>
      <c r="S2142" s="159">
        <v>4564422.67</v>
      </c>
      <c r="T2142" s="159">
        <v>196940</v>
      </c>
      <c r="U2142" s="159">
        <v>22620643.739999998</v>
      </c>
      <c r="V2142" s="159">
        <v>19783001.870000001</v>
      </c>
      <c r="W2142" s="159">
        <v>8135019.5800000001</v>
      </c>
      <c r="X2142" s="159">
        <v>48831.18</v>
      </c>
      <c r="Y2142" s="159">
        <v>2837641.87</v>
      </c>
      <c r="Z2142" s="159">
        <v>3458607.31</v>
      </c>
      <c r="AA2142" s="159">
        <v>0</v>
      </c>
      <c r="AB2142" s="159">
        <v>3458607.31</v>
      </c>
      <c r="AC2142" s="159">
        <v>1002022.88</v>
      </c>
      <c r="AD2142" s="159">
        <v>1002022.88</v>
      </c>
      <c r="AE2142" s="159">
        <v>1113304.75</v>
      </c>
      <c r="AF2142" s="159">
        <v>5530726.3799999999</v>
      </c>
      <c r="AG2142" s="159">
        <v>89459.94</v>
      </c>
      <c r="AH2142" s="159">
        <v>89459.94</v>
      </c>
      <c r="AI2142" s="159">
        <v>0</v>
      </c>
      <c r="AJ2142" s="159">
        <v>0</v>
      </c>
    </row>
    <row r="2143" spans="1:36">
      <c r="A2143" s="153">
        <v>30</v>
      </c>
      <c r="B2143" s="154">
        <v>8</v>
      </c>
      <c r="C2143" s="154">
        <v>6</v>
      </c>
      <c r="D2143" s="155">
        <v>2</v>
      </c>
      <c r="E2143" s="155" t="s">
        <v>556</v>
      </c>
      <c r="F2143" s="156" t="s">
        <v>5551</v>
      </c>
      <c r="G2143" s="156" t="s">
        <v>556</v>
      </c>
      <c r="H2143" s="156" t="s">
        <v>5558</v>
      </c>
      <c r="I2143" s="155">
        <v>3008062</v>
      </c>
      <c r="J2143" s="157" t="s">
        <v>815</v>
      </c>
      <c r="K2143" s="157"/>
      <c r="L2143" s="155">
        <v>2022</v>
      </c>
      <c r="M2143" s="158">
        <v>3803</v>
      </c>
      <c r="N2143" s="159">
        <v>22944109.600000001</v>
      </c>
      <c r="O2143" s="159">
        <v>20582132.390000001</v>
      </c>
      <c r="P2143" s="159">
        <v>13613604.469999999</v>
      </c>
      <c r="Q2143" s="159">
        <v>7004575</v>
      </c>
      <c r="R2143" s="159">
        <v>6609029.4699999997</v>
      </c>
      <c r="S2143" s="159">
        <v>2361977.21</v>
      </c>
      <c r="T2143" s="159">
        <v>78977.5</v>
      </c>
      <c r="U2143" s="159">
        <v>20618593.84</v>
      </c>
      <c r="V2143" s="159">
        <v>18868947.469999999</v>
      </c>
      <c r="W2143" s="159">
        <v>7653342.54</v>
      </c>
      <c r="X2143" s="159">
        <v>75556.509999999995</v>
      </c>
      <c r="Y2143" s="159">
        <v>1749646.37</v>
      </c>
      <c r="Z2143" s="159">
        <v>1775454.51</v>
      </c>
      <c r="AA2143" s="159">
        <v>1010569.73</v>
      </c>
      <c r="AB2143" s="159">
        <v>764884.78</v>
      </c>
      <c r="AC2143" s="159">
        <v>2609446.33</v>
      </c>
      <c r="AD2143" s="159">
        <v>431643</v>
      </c>
      <c r="AE2143" s="159">
        <v>3997624.62</v>
      </c>
      <c r="AF2143" s="159">
        <v>1713184.92</v>
      </c>
      <c r="AG2143" s="159">
        <v>198201.3</v>
      </c>
      <c r="AH2143" s="159">
        <v>99000.3</v>
      </c>
      <c r="AI2143" s="159">
        <v>0</v>
      </c>
      <c r="AJ2143" s="159">
        <v>0</v>
      </c>
    </row>
    <row r="2144" spans="1:36">
      <c r="A2144" s="153">
        <v>30</v>
      </c>
      <c r="B2144" s="154">
        <v>8</v>
      </c>
      <c r="C2144" s="154">
        <v>7</v>
      </c>
      <c r="D2144" s="155">
        <v>2</v>
      </c>
      <c r="E2144" s="155" t="s">
        <v>556</v>
      </c>
      <c r="F2144" s="156" t="s">
        <v>5551</v>
      </c>
      <c r="G2144" s="156" t="s">
        <v>556</v>
      </c>
      <c r="H2144" s="156" t="s">
        <v>5559</v>
      </c>
      <c r="I2144" s="155">
        <v>3008072</v>
      </c>
      <c r="J2144" s="157" t="s">
        <v>814</v>
      </c>
      <c r="K2144" s="157"/>
      <c r="L2144" s="155">
        <v>2022</v>
      </c>
      <c r="M2144" s="158">
        <v>4949</v>
      </c>
      <c r="N2144" s="159">
        <v>31631439.739999998</v>
      </c>
      <c r="O2144" s="159">
        <v>25449241.239999998</v>
      </c>
      <c r="P2144" s="159">
        <v>16218651.130000001</v>
      </c>
      <c r="Q2144" s="159">
        <v>7255140</v>
      </c>
      <c r="R2144" s="159">
        <v>8963511.1300000008</v>
      </c>
      <c r="S2144" s="159">
        <v>6182198.5</v>
      </c>
      <c r="T2144" s="159">
        <v>137089.26999999999</v>
      </c>
      <c r="U2144" s="159">
        <v>29090652.710000001</v>
      </c>
      <c r="V2144" s="159">
        <v>23492078.620000001</v>
      </c>
      <c r="W2144" s="159">
        <v>8860874.4800000004</v>
      </c>
      <c r="X2144" s="159">
        <v>127761.04</v>
      </c>
      <c r="Y2144" s="159">
        <v>5598574.0899999999</v>
      </c>
      <c r="Z2144" s="159">
        <v>4958612.1399999997</v>
      </c>
      <c r="AA2144" s="159">
        <v>2048488</v>
      </c>
      <c r="AB2144" s="159">
        <v>2910124.1399999997</v>
      </c>
      <c r="AC2144" s="159">
        <v>1650439.5</v>
      </c>
      <c r="AD2144" s="159">
        <v>871062</v>
      </c>
      <c r="AE2144" s="159">
        <v>8541565.4199999999</v>
      </c>
      <c r="AF2144" s="159">
        <v>1957162.62</v>
      </c>
      <c r="AG2144" s="159">
        <v>536338.91</v>
      </c>
      <c r="AH2144" s="159">
        <v>480904.51</v>
      </c>
      <c r="AI2144" s="159">
        <v>0</v>
      </c>
      <c r="AJ2144" s="159">
        <v>0</v>
      </c>
    </row>
    <row r="2145" spans="1:36">
      <c r="A2145" s="153">
        <v>30</v>
      </c>
      <c r="B2145" s="154">
        <v>9</v>
      </c>
      <c r="C2145" s="154">
        <v>1</v>
      </c>
      <c r="D2145" s="155">
        <v>1</v>
      </c>
      <c r="E2145" s="155" t="s">
        <v>556</v>
      </c>
      <c r="F2145" s="156" t="s">
        <v>5560</v>
      </c>
      <c r="G2145" s="156" t="s">
        <v>556</v>
      </c>
      <c r="H2145" s="156" t="s">
        <v>5561</v>
      </c>
      <c r="I2145" s="155">
        <v>3009011</v>
      </c>
      <c r="J2145" s="157" t="s">
        <v>808</v>
      </c>
      <c r="K2145" s="157"/>
      <c r="L2145" s="155">
        <v>2022</v>
      </c>
      <c r="M2145" s="158">
        <v>21526</v>
      </c>
      <c r="N2145" s="159">
        <v>114388124.31</v>
      </c>
      <c r="O2145" s="159">
        <v>110063107.23</v>
      </c>
      <c r="P2145" s="159">
        <v>54520813.880000003</v>
      </c>
      <c r="Q2145" s="159">
        <v>19692776</v>
      </c>
      <c r="R2145" s="159">
        <v>34828037.880000003</v>
      </c>
      <c r="S2145" s="159">
        <v>4325017.08</v>
      </c>
      <c r="T2145" s="159">
        <v>940923.92</v>
      </c>
      <c r="U2145" s="159">
        <v>109551166.65000001</v>
      </c>
      <c r="V2145" s="159">
        <v>105611293.03</v>
      </c>
      <c r="W2145" s="159">
        <v>44346268.740000002</v>
      </c>
      <c r="X2145" s="159">
        <v>182179.23</v>
      </c>
      <c r="Y2145" s="159">
        <v>3939873.62</v>
      </c>
      <c r="Z2145" s="159">
        <v>5479492.9699999997</v>
      </c>
      <c r="AA2145" s="159">
        <v>0</v>
      </c>
      <c r="AB2145" s="159">
        <v>5479492.9699999997</v>
      </c>
      <c r="AC2145" s="159">
        <v>2452000</v>
      </c>
      <c r="AD2145" s="159">
        <v>2452000</v>
      </c>
      <c r="AE2145" s="159">
        <v>8438065.2100000009</v>
      </c>
      <c r="AF2145" s="159">
        <v>4451814.2</v>
      </c>
      <c r="AG2145" s="159">
        <v>280254.02</v>
      </c>
      <c r="AH2145" s="159">
        <v>251665.11</v>
      </c>
      <c r="AI2145" s="159">
        <v>0</v>
      </c>
      <c r="AJ2145" s="159">
        <v>0</v>
      </c>
    </row>
    <row r="2146" spans="1:36">
      <c r="A2146" s="153">
        <v>30</v>
      </c>
      <c r="B2146" s="154">
        <v>9</v>
      </c>
      <c r="C2146" s="154">
        <v>2</v>
      </c>
      <c r="D2146" s="155">
        <v>2</v>
      </c>
      <c r="E2146" s="155" t="s">
        <v>556</v>
      </c>
      <c r="F2146" s="156" t="s">
        <v>5562</v>
      </c>
      <c r="G2146" s="156" t="s">
        <v>556</v>
      </c>
      <c r="H2146" s="156" t="s">
        <v>5563</v>
      </c>
      <c r="I2146" s="155">
        <v>3009022</v>
      </c>
      <c r="J2146" s="157" t="s">
        <v>813</v>
      </c>
      <c r="K2146" s="157"/>
      <c r="L2146" s="155">
        <v>2022</v>
      </c>
      <c r="M2146" s="158">
        <v>7815</v>
      </c>
      <c r="N2146" s="159">
        <v>41733495.649999999</v>
      </c>
      <c r="O2146" s="159">
        <v>39943058.119999997</v>
      </c>
      <c r="P2146" s="159">
        <v>29083370.890000001</v>
      </c>
      <c r="Q2146" s="159">
        <v>13347584</v>
      </c>
      <c r="R2146" s="159">
        <v>15735786.890000001</v>
      </c>
      <c r="S2146" s="159">
        <v>1790437.53</v>
      </c>
      <c r="T2146" s="159">
        <v>152815.29999999999</v>
      </c>
      <c r="U2146" s="159">
        <v>42862371.57</v>
      </c>
      <c r="V2146" s="159">
        <v>36892123.490000002</v>
      </c>
      <c r="W2146" s="159">
        <v>14662006.07</v>
      </c>
      <c r="X2146" s="159">
        <v>109468.8</v>
      </c>
      <c r="Y2146" s="159">
        <v>5970248.0800000001</v>
      </c>
      <c r="Z2146" s="159">
        <v>4610209.63</v>
      </c>
      <c r="AA2146" s="159">
        <v>1425000</v>
      </c>
      <c r="AB2146" s="159">
        <v>3185209.63</v>
      </c>
      <c r="AC2146" s="159">
        <v>877617.64</v>
      </c>
      <c r="AD2146" s="159">
        <v>877617.64</v>
      </c>
      <c r="AE2146" s="159">
        <v>8044705.8700000001</v>
      </c>
      <c r="AF2146" s="159">
        <v>3050934.63</v>
      </c>
      <c r="AG2146" s="159">
        <v>211733.1</v>
      </c>
      <c r="AH2146" s="159">
        <v>446614.76</v>
      </c>
      <c r="AI2146" s="159">
        <v>0</v>
      </c>
      <c r="AJ2146" s="159">
        <v>0</v>
      </c>
    </row>
    <row r="2147" spans="1:36">
      <c r="A2147" s="153">
        <v>30</v>
      </c>
      <c r="B2147" s="154">
        <v>9</v>
      </c>
      <c r="C2147" s="154">
        <v>3</v>
      </c>
      <c r="D2147" s="155">
        <v>2</v>
      </c>
      <c r="E2147" s="155" t="s">
        <v>556</v>
      </c>
      <c r="F2147" s="156" t="s">
        <v>5562</v>
      </c>
      <c r="G2147" s="156" t="s">
        <v>556</v>
      </c>
      <c r="H2147" s="156" t="s">
        <v>5564</v>
      </c>
      <c r="I2147" s="155">
        <v>3009032</v>
      </c>
      <c r="J2147" s="157" t="s">
        <v>812</v>
      </c>
      <c r="K2147" s="157"/>
      <c r="L2147" s="155">
        <v>2022</v>
      </c>
      <c r="M2147" s="158">
        <v>2991</v>
      </c>
      <c r="N2147" s="159">
        <v>14726802.1</v>
      </c>
      <c r="O2147" s="159">
        <v>14028238.68</v>
      </c>
      <c r="P2147" s="159">
        <v>10227567.32</v>
      </c>
      <c r="Q2147" s="159">
        <v>5113951</v>
      </c>
      <c r="R2147" s="159">
        <v>5113616.32</v>
      </c>
      <c r="S2147" s="159">
        <v>698563.42</v>
      </c>
      <c r="T2147" s="159">
        <v>0</v>
      </c>
      <c r="U2147" s="159">
        <v>13482832.220000001</v>
      </c>
      <c r="V2147" s="159">
        <v>12579774.960000001</v>
      </c>
      <c r="W2147" s="159">
        <v>4032624</v>
      </c>
      <c r="X2147" s="159">
        <v>15122.79</v>
      </c>
      <c r="Y2147" s="159">
        <v>903057.26</v>
      </c>
      <c r="Z2147" s="159">
        <v>964435.74</v>
      </c>
      <c r="AA2147" s="159">
        <v>0</v>
      </c>
      <c r="AB2147" s="159">
        <v>964435.74</v>
      </c>
      <c r="AC2147" s="159">
        <v>410000</v>
      </c>
      <c r="AD2147" s="159">
        <v>410000</v>
      </c>
      <c r="AE2147" s="159">
        <v>1390000</v>
      </c>
      <c r="AF2147" s="159">
        <v>1448463.72</v>
      </c>
      <c r="AG2147" s="159">
        <v>89999.89</v>
      </c>
      <c r="AH2147" s="159">
        <v>89999.89</v>
      </c>
      <c r="AI2147" s="159">
        <v>0</v>
      </c>
      <c r="AJ2147" s="159">
        <v>0</v>
      </c>
    </row>
    <row r="2148" spans="1:36">
      <c r="A2148" s="153">
        <v>30</v>
      </c>
      <c r="B2148" s="154">
        <v>9</v>
      </c>
      <c r="C2148" s="154">
        <v>4</v>
      </c>
      <c r="D2148" s="155">
        <v>3</v>
      </c>
      <c r="E2148" s="155" t="s">
        <v>556</v>
      </c>
      <c r="F2148" s="156" t="s">
        <v>5565</v>
      </c>
      <c r="G2148" s="156" t="s">
        <v>556</v>
      </c>
      <c r="H2148" s="156" t="s">
        <v>5566</v>
      </c>
      <c r="I2148" s="155">
        <v>3009043</v>
      </c>
      <c r="J2148" s="157" t="s">
        <v>811</v>
      </c>
      <c r="K2148" s="157"/>
      <c r="L2148" s="155">
        <v>2022</v>
      </c>
      <c r="M2148" s="158">
        <v>6273</v>
      </c>
      <c r="N2148" s="159">
        <v>36715081.469999999</v>
      </c>
      <c r="O2148" s="159">
        <v>30183838.399999999</v>
      </c>
      <c r="P2148" s="159">
        <v>22868566.699999999</v>
      </c>
      <c r="Q2148" s="159">
        <v>10621300</v>
      </c>
      <c r="R2148" s="159">
        <v>12247266.699999999</v>
      </c>
      <c r="S2148" s="159">
        <v>6531243.0700000003</v>
      </c>
      <c r="T2148" s="159">
        <v>7447.6</v>
      </c>
      <c r="U2148" s="159">
        <v>30893098.870000001</v>
      </c>
      <c r="V2148" s="159">
        <v>27433393.57</v>
      </c>
      <c r="W2148" s="159">
        <v>9627554.3200000003</v>
      </c>
      <c r="X2148" s="159">
        <v>242139.35</v>
      </c>
      <c r="Y2148" s="159">
        <v>3459705.3</v>
      </c>
      <c r="Z2148" s="159">
        <v>2746830.73</v>
      </c>
      <c r="AA2148" s="159">
        <v>1698143</v>
      </c>
      <c r="AB2148" s="159">
        <v>1048687.73</v>
      </c>
      <c r="AC2148" s="159">
        <v>4142700</v>
      </c>
      <c r="AD2148" s="159">
        <v>3663450</v>
      </c>
      <c r="AE2148" s="159">
        <v>10733686.470000001</v>
      </c>
      <c r="AF2148" s="159">
        <v>2750444.83</v>
      </c>
      <c r="AG2148" s="159">
        <v>114792.4</v>
      </c>
      <c r="AH2148" s="159">
        <v>114792.4</v>
      </c>
      <c r="AI2148" s="159">
        <v>0</v>
      </c>
      <c r="AJ2148" s="159">
        <v>0</v>
      </c>
    </row>
    <row r="2149" spans="1:36">
      <c r="A2149" s="153">
        <v>30</v>
      </c>
      <c r="B2149" s="154">
        <v>9</v>
      </c>
      <c r="C2149" s="154">
        <v>5</v>
      </c>
      <c r="D2149" s="155">
        <v>2</v>
      </c>
      <c r="E2149" s="155" t="s">
        <v>556</v>
      </c>
      <c r="F2149" s="156" t="s">
        <v>5562</v>
      </c>
      <c r="G2149" s="156" t="s">
        <v>556</v>
      </c>
      <c r="H2149" s="156" t="s">
        <v>5567</v>
      </c>
      <c r="I2149" s="155">
        <v>3009052</v>
      </c>
      <c r="J2149" s="157" t="s">
        <v>810</v>
      </c>
      <c r="K2149" s="157"/>
      <c r="L2149" s="155">
        <v>2022</v>
      </c>
      <c r="M2149" s="158">
        <v>5681</v>
      </c>
      <c r="N2149" s="159">
        <v>30051288.52</v>
      </c>
      <c r="O2149" s="159">
        <v>28579620.77</v>
      </c>
      <c r="P2149" s="159">
        <v>21015350.649999999</v>
      </c>
      <c r="Q2149" s="159">
        <v>9755064</v>
      </c>
      <c r="R2149" s="159">
        <v>11260286.65</v>
      </c>
      <c r="S2149" s="159">
        <v>1471667.75</v>
      </c>
      <c r="T2149" s="159">
        <v>0</v>
      </c>
      <c r="U2149" s="159">
        <v>28944725.59</v>
      </c>
      <c r="V2149" s="159">
        <v>26900519.829999998</v>
      </c>
      <c r="W2149" s="159">
        <v>11085128.619999999</v>
      </c>
      <c r="X2149" s="159">
        <v>203603.35</v>
      </c>
      <c r="Y2149" s="159">
        <v>2044205.76</v>
      </c>
      <c r="Z2149" s="159">
        <v>1537514.5</v>
      </c>
      <c r="AA2149" s="159">
        <v>0</v>
      </c>
      <c r="AB2149" s="159">
        <v>1537514.5</v>
      </c>
      <c r="AC2149" s="159">
        <v>1051000</v>
      </c>
      <c r="AD2149" s="159">
        <v>1051000</v>
      </c>
      <c r="AE2149" s="159">
        <v>8909000</v>
      </c>
      <c r="AF2149" s="159">
        <v>1679100.94</v>
      </c>
      <c r="AG2149" s="159">
        <v>268392.08</v>
      </c>
      <c r="AH2149" s="159">
        <v>353977.12</v>
      </c>
      <c r="AI2149" s="159">
        <v>0</v>
      </c>
      <c r="AJ2149" s="159">
        <v>0</v>
      </c>
    </row>
    <row r="2150" spans="1:36">
      <c r="A2150" s="153">
        <v>30</v>
      </c>
      <c r="B2150" s="154">
        <v>9</v>
      </c>
      <c r="C2150" s="154">
        <v>6</v>
      </c>
      <c r="D2150" s="155">
        <v>3</v>
      </c>
      <c r="E2150" s="155" t="s">
        <v>556</v>
      </c>
      <c r="F2150" s="156" t="s">
        <v>5565</v>
      </c>
      <c r="G2150" s="156" t="s">
        <v>556</v>
      </c>
      <c r="H2150" s="156" t="s">
        <v>5568</v>
      </c>
      <c r="I2150" s="155">
        <v>3009063</v>
      </c>
      <c r="J2150" s="157" t="s">
        <v>809</v>
      </c>
      <c r="K2150" s="157"/>
      <c r="L2150" s="155">
        <v>2022</v>
      </c>
      <c r="M2150" s="158">
        <v>12770</v>
      </c>
      <c r="N2150" s="159">
        <v>65461198.409999996</v>
      </c>
      <c r="O2150" s="159">
        <v>61248795.670000002</v>
      </c>
      <c r="P2150" s="159">
        <v>39905884.950000003</v>
      </c>
      <c r="Q2150" s="159">
        <v>16703117</v>
      </c>
      <c r="R2150" s="159">
        <v>23202767.949999999</v>
      </c>
      <c r="S2150" s="159">
        <v>4212402.74</v>
      </c>
      <c r="T2150" s="159">
        <v>797485.22</v>
      </c>
      <c r="U2150" s="159">
        <v>60921391.049999997</v>
      </c>
      <c r="V2150" s="159">
        <v>56033071.600000001</v>
      </c>
      <c r="W2150" s="159">
        <v>15255393.48</v>
      </c>
      <c r="X2150" s="159">
        <v>208560.48</v>
      </c>
      <c r="Y2150" s="159">
        <v>4888319.45</v>
      </c>
      <c r="Z2150" s="159">
        <v>4334770.0199999996</v>
      </c>
      <c r="AA2150" s="159">
        <v>0</v>
      </c>
      <c r="AB2150" s="159">
        <v>4334770.0199999996</v>
      </c>
      <c r="AC2150" s="159">
        <v>485551.68</v>
      </c>
      <c r="AD2150" s="159">
        <v>485551.68</v>
      </c>
      <c r="AE2150" s="159">
        <v>8279887.1100000003</v>
      </c>
      <c r="AF2150" s="159">
        <v>5215724.07</v>
      </c>
      <c r="AG2150" s="159">
        <v>256405.75</v>
      </c>
      <c r="AH2150" s="159">
        <v>268784.57</v>
      </c>
      <c r="AI2150" s="159">
        <v>0</v>
      </c>
      <c r="AJ2150" s="159">
        <v>773062.21</v>
      </c>
    </row>
    <row r="2151" spans="1:36">
      <c r="A2151" s="153">
        <v>30</v>
      </c>
      <c r="B2151" s="154">
        <v>9</v>
      </c>
      <c r="C2151" s="154">
        <v>7</v>
      </c>
      <c r="D2151" s="155">
        <v>2</v>
      </c>
      <c r="E2151" s="155" t="s">
        <v>556</v>
      </c>
      <c r="F2151" s="156" t="s">
        <v>5562</v>
      </c>
      <c r="G2151" s="156" t="s">
        <v>556</v>
      </c>
      <c r="H2151" s="156" t="s">
        <v>5569</v>
      </c>
      <c r="I2151" s="155">
        <v>3009072</v>
      </c>
      <c r="J2151" s="157" t="s">
        <v>808</v>
      </c>
      <c r="K2151" s="157"/>
      <c r="L2151" s="155">
        <v>2022</v>
      </c>
      <c r="M2151" s="158">
        <v>7808</v>
      </c>
      <c r="N2151" s="159">
        <v>42561316.369999997</v>
      </c>
      <c r="O2151" s="159">
        <v>38710902.490000002</v>
      </c>
      <c r="P2151" s="159">
        <v>24285607.84</v>
      </c>
      <c r="Q2151" s="159">
        <v>9229891</v>
      </c>
      <c r="R2151" s="159">
        <v>15055716.84</v>
      </c>
      <c r="S2151" s="159">
        <v>3850413.88</v>
      </c>
      <c r="T2151" s="159">
        <v>30604</v>
      </c>
      <c r="U2151" s="159">
        <v>40321271.799999997</v>
      </c>
      <c r="V2151" s="159">
        <v>36146608.039999999</v>
      </c>
      <c r="W2151" s="159">
        <v>13419027.880000001</v>
      </c>
      <c r="X2151" s="159">
        <v>49327.839999999997</v>
      </c>
      <c r="Y2151" s="159">
        <v>4174663.76</v>
      </c>
      <c r="Z2151" s="159">
        <v>4548830.83</v>
      </c>
      <c r="AA2151" s="159">
        <v>2700000</v>
      </c>
      <c r="AB2151" s="159">
        <v>1848830.83</v>
      </c>
      <c r="AC2151" s="159">
        <v>1393134</v>
      </c>
      <c r="AD2151" s="159">
        <v>1300000</v>
      </c>
      <c r="AE2151" s="159">
        <v>5000000</v>
      </c>
      <c r="AF2151" s="159">
        <v>2564294.4500000002</v>
      </c>
      <c r="AG2151" s="159">
        <v>113320</v>
      </c>
      <c r="AH2151" s="159">
        <v>113320</v>
      </c>
      <c r="AI2151" s="159">
        <v>0</v>
      </c>
      <c r="AJ2151" s="159">
        <v>0</v>
      </c>
    </row>
    <row r="2152" spans="1:36">
      <c r="A2152" s="153">
        <v>30</v>
      </c>
      <c r="B2152" s="154">
        <v>9</v>
      </c>
      <c r="C2152" s="154">
        <v>8</v>
      </c>
      <c r="D2152" s="155">
        <v>2</v>
      </c>
      <c r="E2152" s="155" t="s">
        <v>556</v>
      </c>
      <c r="F2152" s="156" t="s">
        <v>5562</v>
      </c>
      <c r="G2152" s="156" t="s">
        <v>556</v>
      </c>
      <c r="H2152" s="156" t="s">
        <v>5570</v>
      </c>
      <c r="I2152" s="155">
        <v>3009082</v>
      </c>
      <c r="J2152" s="157" t="s">
        <v>807</v>
      </c>
      <c r="K2152" s="157"/>
      <c r="L2152" s="155">
        <v>2022</v>
      </c>
      <c r="M2152" s="158">
        <v>6869</v>
      </c>
      <c r="N2152" s="159">
        <v>35373764.810000002</v>
      </c>
      <c r="O2152" s="159">
        <v>32964621.460000001</v>
      </c>
      <c r="P2152" s="159">
        <v>22891575.550000001</v>
      </c>
      <c r="Q2152" s="159">
        <v>9850999</v>
      </c>
      <c r="R2152" s="159">
        <v>13040576.550000001</v>
      </c>
      <c r="S2152" s="159">
        <v>2409143.35</v>
      </c>
      <c r="T2152" s="159">
        <v>10330</v>
      </c>
      <c r="U2152" s="159">
        <v>34523412.240000002</v>
      </c>
      <c r="V2152" s="159">
        <v>30164478.77</v>
      </c>
      <c r="W2152" s="159">
        <v>11523704.199999999</v>
      </c>
      <c r="X2152" s="159">
        <v>77106.17</v>
      </c>
      <c r="Y2152" s="159">
        <v>4358933.47</v>
      </c>
      <c r="Z2152" s="159">
        <v>1320412.3999999999</v>
      </c>
      <c r="AA2152" s="159">
        <v>0</v>
      </c>
      <c r="AB2152" s="159">
        <v>1320412.3999999999</v>
      </c>
      <c r="AC2152" s="159">
        <v>1070515</v>
      </c>
      <c r="AD2152" s="159">
        <v>1070515</v>
      </c>
      <c r="AE2152" s="159">
        <v>3919534.81</v>
      </c>
      <c r="AF2152" s="159">
        <v>2800142.69</v>
      </c>
      <c r="AG2152" s="159">
        <v>170394.57</v>
      </c>
      <c r="AH2152" s="159">
        <v>705373.9</v>
      </c>
      <c r="AI2152" s="159">
        <v>0</v>
      </c>
      <c r="AJ2152" s="159">
        <v>0</v>
      </c>
    </row>
    <row r="2153" spans="1:36">
      <c r="A2153" s="153">
        <v>30</v>
      </c>
      <c r="B2153" s="154">
        <v>9</v>
      </c>
      <c r="C2153" s="154">
        <v>9</v>
      </c>
      <c r="D2153" s="155">
        <v>2</v>
      </c>
      <c r="E2153" s="155" t="s">
        <v>556</v>
      </c>
      <c r="F2153" s="156" t="s">
        <v>5562</v>
      </c>
      <c r="G2153" s="156" t="s">
        <v>556</v>
      </c>
      <c r="H2153" s="156" t="s">
        <v>5571</v>
      </c>
      <c r="I2153" s="155">
        <v>3009092</v>
      </c>
      <c r="J2153" s="157" t="s">
        <v>806</v>
      </c>
      <c r="K2153" s="157"/>
      <c r="L2153" s="155">
        <v>2022</v>
      </c>
      <c r="M2153" s="158">
        <v>4491</v>
      </c>
      <c r="N2153" s="159">
        <v>24878770.34</v>
      </c>
      <c r="O2153" s="159">
        <v>21747622.010000002</v>
      </c>
      <c r="P2153" s="159">
        <v>16063107.699999999</v>
      </c>
      <c r="Q2153" s="159">
        <v>8084189</v>
      </c>
      <c r="R2153" s="159">
        <v>7978918.7000000002</v>
      </c>
      <c r="S2153" s="159">
        <v>3131148.33</v>
      </c>
      <c r="T2153" s="159">
        <v>1069.5</v>
      </c>
      <c r="U2153" s="159">
        <v>22077053.27</v>
      </c>
      <c r="V2153" s="159">
        <v>19302175.100000001</v>
      </c>
      <c r="W2153" s="159">
        <v>7415965.5599999996</v>
      </c>
      <c r="X2153" s="159">
        <v>49944.09</v>
      </c>
      <c r="Y2153" s="159">
        <v>2774878.17</v>
      </c>
      <c r="Z2153" s="159">
        <v>1681386.59</v>
      </c>
      <c r="AA2153" s="159">
        <v>700000</v>
      </c>
      <c r="AB2153" s="159">
        <v>981386.59000000008</v>
      </c>
      <c r="AC2153" s="159">
        <v>2886749</v>
      </c>
      <c r="AD2153" s="159">
        <v>2886749</v>
      </c>
      <c r="AE2153" s="159">
        <v>1960000</v>
      </c>
      <c r="AF2153" s="159">
        <v>2445446.91</v>
      </c>
      <c r="AG2153" s="159">
        <v>165524.79999999999</v>
      </c>
      <c r="AH2153" s="159">
        <v>175700.88</v>
      </c>
      <c r="AI2153" s="159">
        <v>0</v>
      </c>
      <c r="AJ2153" s="159">
        <v>0</v>
      </c>
    </row>
    <row r="2154" spans="1:36">
      <c r="A2154" s="153">
        <v>30</v>
      </c>
      <c r="B2154" s="154">
        <v>9</v>
      </c>
      <c r="C2154" s="154">
        <v>10</v>
      </c>
      <c r="D2154" s="155">
        <v>2</v>
      </c>
      <c r="E2154" s="155" t="s">
        <v>556</v>
      </c>
      <c r="F2154" s="156" t="s">
        <v>5562</v>
      </c>
      <c r="G2154" s="156" t="s">
        <v>556</v>
      </c>
      <c r="H2154" s="156" t="s">
        <v>5572</v>
      </c>
      <c r="I2154" s="155">
        <v>3009102</v>
      </c>
      <c r="J2154" s="157" t="s">
        <v>805</v>
      </c>
      <c r="K2154" s="157"/>
      <c r="L2154" s="155">
        <v>2022</v>
      </c>
      <c r="M2154" s="158">
        <v>6165</v>
      </c>
      <c r="N2154" s="159">
        <v>36567486</v>
      </c>
      <c r="O2154" s="159">
        <v>35555470.299999997</v>
      </c>
      <c r="P2154" s="159">
        <v>18977400.490000002</v>
      </c>
      <c r="Q2154" s="159">
        <v>6564344</v>
      </c>
      <c r="R2154" s="159">
        <v>12413056.49</v>
      </c>
      <c r="S2154" s="159">
        <v>1012015.7</v>
      </c>
      <c r="T2154" s="159">
        <v>16814.11</v>
      </c>
      <c r="U2154" s="159">
        <v>36833285.350000001</v>
      </c>
      <c r="V2154" s="159">
        <v>30932153.050000001</v>
      </c>
      <c r="W2154" s="159">
        <v>10964927.93</v>
      </c>
      <c r="X2154" s="159">
        <v>64668.77</v>
      </c>
      <c r="Y2154" s="159">
        <v>5901132.2999999998</v>
      </c>
      <c r="Z2154" s="159">
        <v>5684523.8399999999</v>
      </c>
      <c r="AA2154" s="159">
        <v>794215</v>
      </c>
      <c r="AB2154" s="159">
        <v>4890308.84</v>
      </c>
      <c r="AC2154" s="159">
        <v>400000</v>
      </c>
      <c r="AD2154" s="159">
        <v>400000</v>
      </c>
      <c r="AE2154" s="159">
        <v>2649415</v>
      </c>
      <c r="AF2154" s="159">
        <v>4623317.25</v>
      </c>
      <c r="AG2154" s="159">
        <v>113519.97</v>
      </c>
      <c r="AH2154" s="159">
        <v>113519.97</v>
      </c>
      <c r="AI2154" s="159">
        <v>0</v>
      </c>
      <c r="AJ2154" s="159">
        <v>0</v>
      </c>
    </row>
    <row r="2155" spans="1:36">
      <c r="A2155" s="153">
        <v>30</v>
      </c>
      <c r="B2155" s="154">
        <v>9</v>
      </c>
      <c r="C2155" s="154">
        <v>11</v>
      </c>
      <c r="D2155" s="155">
        <v>3</v>
      </c>
      <c r="E2155" s="155" t="s">
        <v>556</v>
      </c>
      <c r="F2155" s="156" t="s">
        <v>5565</v>
      </c>
      <c r="G2155" s="156" t="s">
        <v>556</v>
      </c>
      <c r="H2155" s="156" t="s">
        <v>5573</v>
      </c>
      <c r="I2155" s="155">
        <v>3009113</v>
      </c>
      <c r="J2155" s="157" t="s">
        <v>804</v>
      </c>
      <c r="K2155" s="157"/>
      <c r="L2155" s="155">
        <v>2022</v>
      </c>
      <c r="M2155" s="158">
        <v>4084</v>
      </c>
      <c r="N2155" s="159">
        <v>22493571.510000002</v>
      </c>
      <c r="O2155" s="159">
        <v>21798264.34</v>
      </c>
      <c r="P2155" s="159">
        <v>17101306.939999998</v>
      </c>
      <c r="Q2155" s="159">
        <v>8227464</v>
      </c>
      <c r="R2155" s="159">
        <v>8873842.9399999995</v>
      </c>
      <c r="S2155" s="159">
        <v>695307.17</v>
      </c>
      <c r="T2155" s="159">
        <v>34421.269999999997</v>
      </c>
      <c r="U2155" s="159">
        <v>20607846.670000002</v>
      </c>
      <c r="V2155" s="159">
        <v>19029863.969999999</v>
      </c>
      <c r="W2155" s="159">
        <v>7081326.9800000004</v>
      </c>
      <c r="X2155" s="159">
        <v>3532.79</v>
      </c>
      <c r="Y2155" s="159">
        <v>1577982.7</v>
      </c>
      <c r="Z2155" s="159">
        <v>1305590.79</v>
      </c>
      <c r="AA2155" s="159">
        <v>0</v>
      </c>
      <c r="AB2155" s="159">
        <v>1305590.79</v>
      </c>
      <c r="AC2155" s="159">
        <v>41378.800000000003</v>
      </c>
      <c r="AD2155" s="159">
        <v>41378.800000000003</v>
      </c>
      <c r="AE2155" s="159">
        <v>83158.28</v>
      </c>
      <c r="AF2155" s="159">
        <v>2768400.37</v>
      </c>
      <c r="AG2155" s="159">
        <v>114937.54</v>
      </c>
      <c r="AH2155" s="159">
        <v>114937.54</v>
      </c>
      <c r="AI2155" s="159">
        <v>0</v>
      </c>
      <c r="AJ2155" s="159">
        <v>400.68</v>
      </c>
    </row>
    <row r="2156" spans="1:36">
      <c r="A2156" s="153">
        <v>30</v>
      </c>
      <c r="B2156" s="154">
        <v>10</v>
      </c>
      <c r="C2156" s="154">
        <v>1</v>
      </c>
      <c r="D2156" s="155">
        <v>3</v>
      </c>
      <c r="E2156" s="155" t="s">
        <v>556</v>
      </c>
      <c r="F2156" s="156" t="s">
        <v>5574</v>
      </c>
      <c r="G2156" s="156" t="s">
        <v>556</v>
      </c>
      <c r="H2156" s="156" t="s">
        <v>5575</v>
      </c>
      <c r="I2156" s="155">
        <v>3010013</v>
      </c>
      <c r="J2156" s="157" t="s">
        <v>803</v>
      </c>
      <c r="K2156" s="157"/>
      <c r="L2156" s="155">
        <v>2022</v>
      </c>
      <c r="M2156" s="158">
        <v>12078</v>
      </c>
      <c r="N2156" s="159">
        <v>65088054.509999998</v>
      </c>
      <c r="O2156" s="159">
        <v>56537359.369999997</v>
      </c>
      <c r="P2156" s="159">
        <v>37199848.75</v>
      </c>
      <c r="Q2156" s="159">
        <v>14549445</v>
      </c>
      <c r="R2156" s="159">
        <v>22650403.75</v>
      </c>
      <c r="S2156" s="159">
        <v>8550695.1400000006</v>
      </c>
      <c r="T2156" s="159">
        <v>0</v>
      </c>
      <c r="U2156" s="159">
        <v>63644481.229999997</v>
      </c>
      <c r="V2156" s="159">
        <v>51919933.049999997</v>
      </c>
      <c r="W2156" s="159">
        <v>18575391.120000001</v>
      </c>
      <c r="X2156" s="159">
        <v>123358.18</v>
      </c>
      <c r="Y2156" s="159">
        <v>11724548.18</v>
      </c>
      <c r="Z2156" s="159">
        <v>7058582.0499999998</v>
      </c>
      <c r="AA2156" s="159">
        <v>4500000</v>
      </c>
      <c r="AB2156" s="159">
        <v>2558582.0499999998</v>
      </c>
      <c r="AC2156" s="159">
        <v>4046497</v>
      </c>
      <c r="AD2156" s="159">
        <v>2502125</v>
      </c>
      <c r="AE2156" s="159">
        <v>12472500</v>
      </c>
      <c r="AF2156" s="159">
        <v>4617426.32</v>
      </c>
      <c r="AG2156" s="159">
        <v>357467.24</v>
      </c>
      <c r="AH2156" s="159">
        <v>314485.62</v>
      </c>
      <c r="AI2156" s="159">
        <v>0</v>
      </c>
      <c r="AJ2156" s="159">
        <v>0</v>
      </c>
    </row>
    <row r="2157" spans="1:36">
      <c r="A2157" s="153">
        <v>30</v>
      </c>
      <c r="B2157" s="154">
        <v>10</v>
      </c>
      <c r="C2157" s="154">
        <v>2</v>
      </c>
      <c r="D2157" s="155">
        <v>2</v>
      </c>
      <c r="E2157" s="155" t="s">
        <v>556</v>
      </c>
      <c r="F2157" s="156" t="s">
        <v>5576</v>
      </c>
      <c r="G2157" s="156" t="s">
        <v>556</v>
      </c>
      <c r="H2157" s="156" t="s">
        <v>5577</v>
      </c>
      <c r="I2157" s="155">
        <v>3010022</v>
      </c>
      <c r="J2157" s="157" t="s">
        <v>802</v>
      </c>
      <c r="K2157" s="157"/>
      <c r="L2157" s="155">
        <v>2022</v>
      </c>
      <c r="M2157" s="158">
        <v>5146</v>
      </c>
      <c r="N2157" s="159">
        <v>32701594.809999999</v>
      </c>
      <c r="O2157" s="159">
        <v>28650536.539999999</v>
      </c>
      <c r="P2157" s="159">
        <v>22791985.899999999</v>
      </c>
      <c r="Q2157" s="159">
        <v>11235877</v>
      </c>
      <c r="R2157" s="159">
        <v>11556108.9</v>
      </c>
      <c r="S2157" s="159">
        <v>4051058.27</v>
      </c>
      <c r="T2157" s="159">
        <v>0</v>
      </c>
      <c r="U2157" s="159">
        <v>33017814.93</v>
      </c>
      <c r="V2157" s="159">
        <v>26157170.399999999</v>
      </c>
      <c r="W2157" s="159">
        <v>9369268.2300000004</v>
      </c>
      <c r="X2157" s="159">
        <v>42252.13</v>
      </c>
      <c r="Y2157" s="159">
        <v>6860644.5300000003</v>
      </c>
      <c r="Z2157" s="159">
        <v>2719853.46</v>
      </c>
      <c r="AA2157" s="159">
        <v>1386456</v>
      </c>
      <c r="AB2157" s="159">
        <v>1333397.46</v>
      </c>
      <c r="AC2157" s="159">
        <v>2193872</v>
      </c>
      <c r="AD2157" s="159">
        <v>2193872</v>
      </c>
      <c r="AE2157" s="159">
        <v>1278123</v>
      </c>
      <c r="AF2157" s="159">
        <v>2493366.14</v>
      </c>
      <c r="AG2157" s="159">
        <v>489956.86</v>
      </c>
      <c r="AH2157" s="159">
        <v>473085.36</v>
      </c>
      <c r="AI2157" s="159">
        <v>0</v>
      </c>
      <c r="AJ2157" s="159">
        <v>0</v>
      </c>
    </row>
    <row r="2158" spans="1:36">
      <c r="A2158" s="153">
        <v>30</v>
      </c>
      <c r="B2158" s="154">
        <v>10</v>
      </c>
      <c r="C2158" s="154">
        <v>3</v>
      </c>
      <c r="D2158" s="155">
        <v>2</v>
      </c>
      <c r="E2158" s="155" t="s">
        <v>556</v>
      </c>
      <c r="F2158" s="156" t="s">
        <v>5576</v>
      </c>
      <c r="G2158" s="156" t="s">
        <v>556</v>
      </c>
      <c r="H2158" s="156" t="s">
        <v>5578</v>
      </c>
      <c r="I2158" s="155">
        <v>3010032</v>
      </c>
      <c r="J2158" s="157" t="s">
        <v>801</v>
      </c>
      <c r="K2158" s="157"/>
      <c r="L2158" s="155">
        <v>2022</v>
      </c>
      <c r="M2158" s="158">
        <v>11505</v>
      </c>
      <c r="N2158" s="159">
        <v>63956048.100000001</v>
      </c>
      <c r="O2158" s="159">
        <v>56565525.82</v>
      </c>
      <c r="P2158" s="159">
        <v>29034861.940000001</v>
      </c>
      <c r="Q2158" s="159">
        <v>8751581</v>
      </c>
      <c r="R2158" s="159">
        <v>20283280.940000001</v>
      </c>
      <c r="S2158" s="159">
        <v>7390522.2800000003</v>
      </c>
      <c r="T2158" s="159">
        <v>48052.07</v>
      </c>
      <c r="U2158" s="159">
        <v>63095730.079999998</v>
      </c>
      <c r="V2158" s="159">
        <v>53236495.869999997</v>
      </c>
      <c r="W2158" s="159">
        <v>18993058.530000001</v>
      </c>
      <c r="X2158" s="159">
        <v>143478.57999999999</v>
      </c>
      <c r="Y2158" s="159">
        <v>9859234.2100000009</v>
      </c>
      <c r="Z2158" s="159">
        <v>6672672.9000000004</v>
      </c>
      <c r="AA2158" s="159">
        <v>3500000</v>
      </c>
      <c r="AB2158" s="159">
        <v>3172672.9000000004</v>
      </c>
      <c r="AC2158" s="159">
        <v>2607151</v>
      </c>
      <c r="AD2158" s="159">
        <v>2607151</v>
      </c>
      <c r="AE2158" s="159">
        <v>10031220</v>
      </c>
      <c r="AF2158" s="159">
        <v>3329029.95</v>
      </c>
      <c r="AG2158" s="159">
        <v>379539.3</v>
      </c>
      <c r="AH2158" s="159">
        <v>528958.28</v>
      </c>
      <c r="AI2158" s="159">
        <v>0</v>
      </c>
      <c r="AJ2158" s="159">
        <v>0</v>
      </c>
    </row>
    <row r="2159" spans="1:36">
      <c r="A2159" s="153">
        <v>30</v>
      </c>
      <c r="B2159" s="154">
        <v>10</v>
      </c>
      <c r="C2159" s="154">
        <v>4</v>
      </c>
      <c r="D2159" s="155">
        <v>3</v>
      </c>
      <c r="E2159" s="155" t="s">
        <v>556</v>
      </c>
      <c r="F2159" s="156" t="s">
        <v>5574</v>
      </c>
      <c r="G2159" s="156" t="s">
        <v>556</v>
      </c>
      <c r="H2159" s="156" t="s">
        <v>5579</v>
      </c>
      <c r="I2159" s="155">
        <v>3010043</v>
      </c>
      <c r="J2159" s="157" t="s">
        <v>800</v>
      </c>
      <c r="K2159" s="157"/>
      <c r="L2159" s="155">
        <v>2022</v>
      </c>
      <c r="M2159" s="158">
        <v>9928</v>
      </c>
      <c r="N2159" s="159">
        <v>78333579.030000001</v>
      </c>
      <c r="O2159" s="159">
        <v>70612410.980000004</v>
      </c>
      <c r="P2159" s="159">
        <v>27079737.109999999</v>
      </c>
      <c r="Q2159" s="159">
        <v>9681547</v>
      </c>
      <c r="R2159" s="159">
        <v>17398190.109999999</v>
      </c>
      <c r="S2159" s="159">
        <v>7721168.0499999998</v>
      </c>
      <c r="T2159" s="159">
        <v>1751775.1</v>
      </c>
      <c r="U2159" s="159">
        <v>70817305.459999993</v>
      </c>
      <c r="V2159" s="159">
        <v>56995162.850000001</v>
      </c>
      <c r="W2159" s="159">
        <v>23332305.82</v>
      </c>
      <c r="X2159" s="159">
        <v>313852.62</v>
      </c>
      <c r="Y2159" s="159">
        <v>13822142.609999999</v>
      </c>
      <c r="Z2159" s="159">
        <v>18138003.940000001</v>
      </c>
      <c r="AA2159" s="159">
        <v>4963070.7300000004</v>
      </c>
      <c r="AB2159" s="159">
        <v>13174933.210000001</v>
      </c>
      <c r="AC2159" s="159">
        <v>2103480</v>
      </c>
      <c r="AD2159" s="159">
        <v>2083800</v>
      </c>
      <c r="AE2159" s="159">
        <v>14281307.810000001</v>
      </c>
      <c r="AF2159" s="159">
        <v>13617248.130000001</v>
      </c>
      <c r="AG2159" s="159">
        <v>519338.46</v>
      </c>
      <c r="AH2159" s="159">
        <v>486244.78</v>
      </c>
      <c r="AI2159" s="159">
        <v>0</v>
      </c>
      <c r="AJ2159" s="159">
        <v>0</v>
      </c>
    </row>
    <row r="2160" spans="1:36">
      <c r="A2160" s="153">
        <v>30</v>
      </c>
      <c r="B2160" s="154">
        <v>10</v>
      </c>
      <c r="C2160" s="154">
        <v>5</v>
      </c>
      <c r="D2160" s="155">
        <v>2</v>
      </c>
      <c r="E2160" s="155" t="s">
        <v>556</v>
      </c>
      <c r="F2160" s="156" t="s">
        <v>5576</v>
      </c>
      <c r="G2160" s="156" t="s">
        <v>556</v>
      </c>
      <c r="H2160" s="156" t="s">
        <v>5580</v>
      </c>
      <c r="I2160" s="155">
        <v>3010052</v>
      </c>
      <c r="J2160" s="157" t="s">
        <v>799</v>
      </c>
      <c r="K2160" s="157"/>
      <c r="L2160" s="155">
        <v>2022</v>
      </c>
      <c r="M2160" s="158">
        <v>11290</v>
      </c>
      <c r="N2160" s="159">
        <v>57690144.399999999</v>
      </c>
      <c r="O2160" s="159">
        <v>56662009.060000002</v>
      </c>
      <c r="P2160" s="159">
        <v>42139129.600000001</v>
      </c>
      <c r="Q2160" s="159">
        <v>18168452</v>
      </c>
      <c r="R2160" s="159">
        <v>23970677.600000001</v>
      </c>
      <c r="S2160" s="159">
        <v>1028135.34</v>
      </c>
      <c r="T2160" s="159">
        <v>104163</v>
      </c>
      <c r="U2160" s="159">
        <v>56040641.170000002</v>
      </c>
      <c r="V2160" s="159">
        <v>51975571.619999997</v>
      </c>
      <c r="W2160" s="159">
        <v>14199625.18</v>
      </c>
      <c r="X2160" s="159">
        <v>108971.54</v>
      </c>
      <c r="Y2160" s="159">
        <v>4065069.55</v>
      </c>
      <c r="Z2160" s="159">
        <v>2285451.6</v>
      </c>
      <c r="AA2160" s="159">
        <v>0</v>
      </c>
      <c r="AB2160" s="159">
        <v>2285451.6</v>
      </c>
      <c r="AC2160" s="159">
        <v>1793163</v>
      </c>
      <c r="AD2160" s="159">
        <v>1793163</v>
      </c>
      <c r="AE2160" s="159">
        <v>3616000</v>
      </c>
      <c r="AF2160" s="159">
        <v>4686437.4400000004</v>
      </c>
      <c r="AG2160" s="159">
        <v>403426.03</v>
      </c>
      <c r="AH2160" s="159">
        <v>454352.1</v>
      </c>
      <c r="AI2160" s="159">
        <v>0</v>
      </c>
      <c r="AJ2160" s="159">
        <v>0</v>
      </c>
    </row>
    <row r="2161" spans="1:36">
      <c r="A2161" s="153">
        <v>30</v>
      </c>
      <c r="B2161" s="154">
        <v>10</v>
      </c>
      <c r="C2161" s="154">
        <v>6</v>
      </c>
      <c r="D2161" s="155">
        <v>2</v>
      </c>
      <c r="E2161" s="155" t="s">
        <v>556</v>
      </c>
      <c r="F2161" s="156" t="s">
        <v>5576</v>
      </c>
      <c r="G2161" s="156" t="s">
        <v>556</v>
      </c>
      <c r="H2161" s="156" t="s">
        <v>5581</v>
      </c>
      <c r="I2161" s="155">
        <v>3010062</v>
      </c>
      <c r="J2161" s="157" t="s">
        <v>798</v>
      </c>
      <c r="K2161" s="157"/>
      <c r="L2161" s="155">
        <v>2022</v>
      </c>
      <c r="M2161" s="158">
        <v>8127</v>
      </c>
      <c r="N2161" s="159">
        <v>43108971.789999999</v>
      </c>
      <c r="O2161" s="159">
        <v>40092996.390000001</v>
      </c>
      <c r="P2161" s="159">
        <v>28492920.09</v>
      </c>
      <c r="Q2161" s="159">
        <v>13042458</v>
      </c>
      <c r="R2161" s="159">
        <v>15450462.09</v>
      </c>
      <c r="S2161" s="159">
        <v>3015975.4</v>
      </c>
      <c r="T2161" s="159">
        <v>113362</v>
      </c>
      <c r="U2161" s="159">
        <v>42779998.990000002</v>
      </c>
      <c r="V2161" s="159">
        <v>37817635.729999997</v>
      </c>
      <c r="W2161" s="159">
        <v>13247720.199999999</v>
      </c>
      <c r="X2161" s="159">
        <v>249212.3</v>
      </c>
      <c r="Y2161" s="159">
        <v>4962363.26</v>
      </c>
      <c r="Z2161" s="159">
        <v>5961709.6299999999</v>
      </c>
      <c r="AA2161" s="159">
        <v>2433000</v>
      </c>
      <c r="AB2161" s="159">
        <v>3528709.63</v>
      </c>
      <c r="AC2161" s="159">
        <v>1298400</v>
      </c>
      <c r="AD2161" s="159">
        <v>1298400</v>
      </c>
      <c r="AE2161" s="159">
        <v>12814700</v>
      </c>
      <c r="AF2161" s="159">
        <v>2275360.66</v>
      </c>
      <c r="AG2161" s="159">
        <v>134894.1</v>
      </c>
      <c r="AH2161" s="159">
        <v>519568.58</v>
      </c>
      <c r="AI2161" s="159">
        <v>0</v>
      </c>
      <c r="AJ2161" s="159">
        <v>0</v>
      </c>
    </row>
    <row r="2162" spans="1:36">
      <c r="A2162" s="153">
        <v>30</v>
      </c>
      <c r="B2162" s="154">
        <v>10</v>
      </c>
      <c r="C2162" s="154">
        <v>7</v>
      </c>
      <c r="D2162" s="155">
        <v>3</v>
      </c>
      <c r="E2162" s="155" t="s">
        <v>556</v>
      </c>
      <c r="F2162" s="156" t="s">
        <v>5574</v>
      </c>
      <c r="G2162" s="156" t="s">
        <v>556</v>
      </c>
      <c r="H2162" s="156" t="s">
        <v>5582</v>
      </c>
      <c r="I2162" s="155">
        <v>3010073</v>
      </c>
      <c r="J2162" s="157" t="s">
        <v>797</v>
      </c>
      <c r="K2162" s="157"/>
      <c r="L2162" s="155">
        <v>2022</v>
      </c>
      <c r="M2162" s="158">
        <v>8222</v>
      </c>
      <c r="N2162" s="159">
        <v>44603357.149999999</v>
      </c>
      <c r="O2162" s="159">
        <v>41478841.25</v>
      </c>
      <c r="P2162" s="159">
        <v>31678743.52</v>
      </c>
      <c r="Q2162" s="159">
        <v>14817263</v>
      </c>
      <c r="R2162" s="159">
        <v>16861480.52</v>
      </c>
      <c r="S2162" s="159">
        <v>3124515.9</v>
      </c>
      <c r="T2162" s="159">
        <v>2495</v>
      </c>
      <c r="U2162" s="159">
        <v>43109402.890000001</v>
      </c>
      <c r="V2162" s="159">
        <v>39331833.630000003</v>
      </c>
      <c r="W2162" s="159">
        <v>16085755.52</v>
      </c>
      <c r="X2162" s="159">
        <v>349092.24</v>
      </c>
      <c r="Y2162" s="159">
        <v>3777569.26</v>
      </c>
      <c r="Z2162" s="159">
        <v>2124418.0299999998</v>
      </c>
      <c r="AA2162" s="159">
        <v>1932950.38</v>
      </c>
      <c r="AB2162" s="159">
        <v>191467.64999999991</v>
      </c>
      <c r="AC2162" s="159">
        <v>1253600</v>
      </c>
      <c r="AD2162" s="159">
        <v>1253600</v>
      </c>
      <c r="AE2162" s="159">
        <v>15224650.380000001</v>
      </c>
      <c r="AF2162" s="159">
        <v>2147007.62</v>
      </c>
      <c r="AG2162" s="159">
        <v>415639.38</v>
      </c>
      <c r="AH2162" s="159">
        <v>278084.33</v>
      </c>
      <c r="AI2162" s="159">
        <v>0</v>
      </c>
      <c r="AJ2162" s="159">
        <v>0</v>
      </c>
    </row>
    <row r="2163" spans="1:36">
      <c r="A2163" s="153">
        <v>30</v>
      </c>
      <c r="B2163" s="154">
        <v>10</v>
      </c>
      <c r="C2163" s="154">
        <v>8</v>
      </c>
      <c r="D2163" s="155">
        <v>2</v>
      </c>
      <c r="E2163" s="155" t="s">
        <v>556</v>
      </c>
      <c r="F2163" s="156" t="s">
        <v>5576</v>
      </c>
      <c r="G2163" s="156" t="s">
        <v>556</v>
      </c>
      <c r="H2163" s="156" t="s">
        <v>5583</v>
      </c>
      <c r="I2163" s="155">
        <v>3010082</v>
      </c>
      <c r="J2163" s="157" t="s">
        <v>796</v>
      </c>
      <c r="K2163" s="157"/>
      <c r="L2163" s="155">
        <v>2022</v>
      </c>
      <c r="M2163" s="158">
        <v>7257</v>
      </c>
      <c r="N2163" s="159">
        <v>42002881.140000001</v>
      </c>
      <c r="O2163" s="159">
        <v>36218653.799999997</v>
      </c>
      <c r="P2163" s="159">
        <v>28240666.43</v>
      </c>
      <c r="Q2163" s="159">
        <v>13867383</v>
      </c>
      <c r="R2163" s="159">
        <v>14373283.43</v>
      </c>
      <c r="S2163" s="159">
        <v>5784227.3399999999</v>
      </c>
      <c r="T2163" s="159">
        <v>0</v>
      </c>
      <c r="U2163" s="159">
        <v>43575285.950000003</v>
      </c>
      <c r="V2163" s="159">
        <v>32879166.140000001</v>
      </c>
      <c r="W2163" s="159">
        <v>12470101.08</v>
      </c>
      <c r="X2163" s="159">
        <v>185499.91</v>
      </c>
      <c r="Y2163" s="159">
        <v>10696119.810000001</v>
      </c>
      <c r="Z2163" s="159">
        <v>4653916.83</v>
      </c>
      <c r="AA2163" s="159">
        <v>0</v>
      </c>
      <c r="AB2163" s="159">
        <v>4653916.83</v>
      </c>
      <c r="AC2163" s="159">
        <v>2056387</v>
      </c>
      <c r="AD2163" s="159">
        <v>1906387</v>
      </c>
      <c r="AE2163" s="159">
        <v>9143939.9499999993</v>
      </c>
      <c r="AF2163" s="159">
        <v>3339487.66</v>
      </c>
      <c r="AG2163" s="159">
        <v>431227.96</v>
      </c>
      <c r="AH2163" s="159">
        <v>391372.75</v>
      </c>
      <c r="AI2163" s="159">
        <v>0</v>
      </c>
      <c r="AJ2163" s="159">
        <v>0</v>
      </c>
    </row>
    <row r="2164" spans="1:36">
      <c r="A2164" s="153">
        <v>30</v>
      </c>
      <c r="B2164" s="154">
        <v>10</v>
      </c>
      <c r="C2164" s="154">
        <v>9</v>
      </c>
      <c r="D2164" s="155">
        <v>2</v>
      </c>
      <c r="E2164" s="155" t="s">
        <v>556</v>
      </c>
      <c r="F2164" s="156" t="s">
        <v>5576</v>
      </c>
      <c r="G2164" s="156" t="s">
        <v>556</v>
      </c>
      <c r="H2164" s="156" t="s">
        <v>5584</v>
      </c>
      <c r="I2164" s="155">
        <v>3010092</v>
      </c>
      <c r="J2164" s="157" t="s">
        <v>795</v>
      </c>
      <c r="K2164" s="157"/>
      <c r="L2164" s="155">
        <v>2022</v>
      </c>
      <c r="M2164" s="158">
        <v>6114</v>
      </c>
      <c r="N2164" s="159">
        <v>33206328.449999999</v>
      </c>
      <c r="O2164" s="159">
        <v>31797062.309999999</v>
      </c>
      <c r="P2164" s="159">
        <v>25872604.359999999</v>
      </c>
      <c r="Q2164" s="159">
        <v>12352755</v>
      </c>
      <c r="R2164" s="159">
        <v>13519849.359999999</v>
      </c>
      <c r="S2164" s="159">
        <v>1409266.14</v>
      </c>
      <c r="T2164" s="159">
        <v>62345</v>
      </c>
      <c r="U2164" s="159">
        <v>33508887.98</v>
      </c>
      <c r="V2164" s="159">
        <v>30789730.66</v>
      </c>
      <c r="W2164" s="159">
        <v>12166080.789999999</v>
      </c>
      <c r="X2164" s="159">
        <v>83075.66</v>
      </c>
      <c r="Y2164" s="159">
        <v>2719157.32</v>
      </c>
      <c r="Z2164" s="159">
        <v>2857214.28</v>
      </c>
      <c r="AA2164" s="159">
        <v>908392</v>
      </c>
      <c r="AB2164" s="159">
        <v>1948822.2799999998</v>
      </c>
      <c r="AC2164" s="159">
        <v>908392</v>
      </c>
      <c r="AD2164" s="159">
        <v>908392</v>
      </c>
      <c r="AE2164" s="159">
        <v>4579695.07</v>
      </c>
      <c r="AF2164" s="159">
        <v>1007331.65</v>
      </c>
      <c r="AG2164" s="159">
        <v>510837.43</v>
      </c>
      <c r="AH2164" s="159">
        <v>582177.04</v>
      </c>
      <c r="AI2164" s="159">
        <v>0</v>
      </c>
      <c r="AJ2164" s="159">
        <v>0</v>
      </c>
    </row>
    <row r="2165" spans="1:36">
      <c r="A2165" s="153">
        <v>30</v>
      </c>
      <c r="B2165" s="154">
        <v>10</v>
      </c>
      <c r="C2165" s="154">
        <v>10</v>
      </c>
      <c r="D2165" s="155">
        <v>3</v>
      </c>
      <c r="E2165" s="155" t="s">
        <v>556</v>
      </c>
      <c r="F2165" s="156" t="s">
        <v>5574</v>
      </c>
      <c r="G2165" s="156" t="s">
        <v>556</v>
      </c>
      <c r="H2165" s="156" t="s">
        <v>5585</v>
      </c>
      <c r="I2165" s="155">
        <v>3010103</v>
      </c>
      <c r="J2165" s="157" t="s">
        <v>794</v>
      </c>
      <c r="K2165" s="157"/>
      <c r="L2165" s="155">
        <v>2022</v>
      </c>
      <c r="M2165" s="158">
        <v>10367</v>
      </c>
      <c r="N2165" s="159">
        <v>55161638.93</v>
      </c>
      <c r="O2165" s="159">
        <v>52740144.200000003</v>
      </c>
      <c r="P2165" s="159">
        <v>36052610.730000004</v>
      </c>
      <c r="Q2165" s="159">
        <v>14236230</v>
      </c>
      <c r="R2165" s="159">
        <v>21816380.73</v>
      </c>
      <c r="S2165" s="159">
        <v>2421494.73</v>
      </c>
      <c r="T2165" s="159">
        <v>72696.34</v>
      </c>
      <c r="U2165" s="159">
        <v>55306960.289999999</v>
      </c>
      <c r="V2165" s="159">
        <v>51344099.079999998</v>
      </c>
      <c r="W2165" s="159">
        <v>19487277.66</v>
      </c>
      <c r="X2165" s="159">
        <v>73288.66</v>
      </c>
      <c r="Y2165" s="159">
        <v>3962861.21</v>
      </c>
      <c r="Z2165" s="159">
        <v>3618827.73</v>
      </c>
      <c r="AA2165" s="159">
        <v>3100000</v>
      </c>
      <c r="AB2165" s="159">
        <v>518827.73</v>
      </c>
      <c r="AC2165" s="159">
        <v>332000</v>
      </c>
      <c r="AD2165" s="159">
        <v>275000</v>
      </c>
      <c r="AE2165" s="159">
        <v>4988228.3600000003</v>
      </c>
      <c r="AF2165" s="159">
        <v>1396045.12</v>
      </c>
      <c r="AG2165" s="159">
        <v>800229.54</v>
      </c>
      <c r="AH2165" s="159">
        <v>670185.6</v>
      </c>
      <c r="AI2165" s="159">
        <v>0</v>
      </c>
      <c r="AJ2165" s="159">
        <v>3228.36</v>
      </c>
    </row>
    <row r="2166" spans="1:36">
      <c r="A2166" s="153">
        <v>30</v>
      </c>
      <c r="B2166" s="154">
        <v>10</v>
      </c>
      <c r="C2166" s="154">
        <v>11</v>
      </c>
      <c r="D2166" s="155">
        <v>2</v>
      </c>
      <c r="E2166" s="155" t="s">
        <v>556</v>
      </c>
      <c r="F2166" s="156" t="s">
        <v>5576</v>
      </c>
      <c r="G2166" s="156" t="s">
        <v>556</v>
      </c>
      <c r="H2166" s="156" t="s">
        <v>5586</v>
      </c>
      <c r="I2166" s="155">
        <v>3010112</v>
      </c>
      <c r="J2166" s="157" t="s">
        <v>793</v>
      </c>
      <c r="K2166" s="157"/>
      <c r="L2166" s="155">
        <v>2022</v>
      </c>
      <c r="M2166" s="158">
        <v>12467</v>
      </c>
      <c r="N2166" s="159">
        <v>71876644.730000004</v>
      </c>
      <c r="O2166" s="159">
        <v>69045344.379999995</v>
      </c>
      <c r="P2166" s="159">
        <v>36317877.57</v>
      </c>
      <c r="Q2166" s="159">
        <v>12149942</v>
      </c>
      <c r="R2166" s="159">
        <v>24167935.57</v>
      </c>
      <c r="S2166" s="159">
        <v>2831300.35</v>
      </c>
      <c r="T2166" s="159">
        <v>0</v>
      </c>
      <c r="U2166" s="159">
        <v>71253392.439999998</v>
      </c>
      <c r="V2166" s="159">
        <v>65160779.259999998</v>
      </c>
      <c r="W2166" s="159">
        <v>29165708.23</v>
      </c>
      <c r="X2166" s="159">
        <v>543974.73</v>
      </c>
      <c r="Y2166" s="159">
        <v>6092613.1799999997</v>
      </c>
      <c r="Z2166" s="159">
        <v>9266699.5899999999</v>
      </c>
      <c r="AA2166" s="159">
        <v>4100000</v>
      </c>
      <c r="AB2166" s="159">
        <v>5166699.59</v>
      </c>
      <c r="AC2166" s="159">
        <v>3055000</v>
      </c>
      <c r="AD2166" s="159">
        <v>3055000</v>
      </c>
      <c r="AE2166" s="159">
        <v>21167000</v>
      </c>
      <c r="AF2166" s="159">
        <v>3884565.12</v>
      </c>
      <c r="AG2166" s="159">
        <v>606031.85</v>
      </c>
      <c r="AH2166" s="159">
        <v>589043.76</v>
      </c>
      <c r="AI2166" s="159">
        <v>0</v>
      </c>
      <c r="AJ2166" s="159">
        <v>0</v>
      </c>
    </row>
    <row r="2167" spans="1:36">
      <c r="A2167" s="153">
        <v>30</v>
      </c>
      <c r="B2167" s="154">
        <v>10</v>
      </c>
      <c r="C2167" s="154">
        <v>12</v>
      </c>
      <c r="D2167" s="155">
        <v>3</v>
      </c>
      <c r="E2167" s="155" t="s">
        <v>556</v>
      </c>
      <c r="F2167" s="156" t="s">
        <v>5574</v>
      </c>
      <c r="G2167" s="156" t="s">
        <v>556</v>
      </c>
      <c r="H2167" s="156" t="s">
        <v>5587</v>
      </c>
      <c r="I2167" s="155">
        <v>3010123</v>
      </c>
      <c r="J2167" s="157" t="s">
        <v>792</v>
      </c>
      <c r="K2167" s="157"/>
      <c r="L2167" s="155">
        <v>2022</v>
      </c>
      <c r="M2167" s="158">
        <v>14062</v>
      </c>
      <c r="N2167" s="159">
        <v>77569206.069999993</v>
      </c>
      <c r="O2167" s="159">
        <v>73677410.510000005</v>
      </c>
      <c r="P2167" s="159">
        <v>39379171.899999999</v>
      </c>
      <c r="Q2167" s="159">
        <v>13105818</v>
      </c>
      <c r="R2167" s="159">
        <v>26273353.899999999</v>
      </c>
      <c r="S2167" s="159">
        <v>3891795.56</v>
      </c>
      <c r="T2167" s="159">
        <v>0</v>
      </c>
      <c r="U2167" s="159">
        <v>76052759.359999999</v>
      </c>
      <c r="V2167" s="159">
        <v>66363217.530000001</v>
      </c>
      <c r="W2167" s="159">
        <v>24166490.73</v>
      </c>
      <c r="X2167" s="159">
        <v>264018.62</v>
      </c>
      <c r="Y2167" s="159">
        <v>9689541.8300000001</v>
      </c>
      <c r="Z2167" s="159">
        <v>2429316.44</v>
      </c>
      <c r="AA2167" s="159">
        <v>0</v>
      </c>
      <c r="AB2167" s="159">
        <v>2429316.44</v>
      </c>
      <c r="AC2167" s="159">
        <v>1372000</v>
      </c>
      <c r="AD2167" s="159">
        <v>1372000</v>
      </c>
      <c r="AE2167" s="159">
        <v>17922000</v>
      </c>
      <c r="AF2167" s="159">
        <v>7314192.9800000004</v>
      </c>
      <c r="AG2167" s="159">
        <v>192271.44</v>
      </c>
      <c r="AH2167" s="159">
        <v>192616.44</v>
      </c>
      <c r="AI2167" s="159">
        <v>0</v>
      </c>
      <c r="AJ2167" s="159">
        <v>0</v>
      </c>
    </row>
    <row r="2168" spans="1:36">
      <c r="A2168" s="153">
        <v>30</v>
      </c>
      <c r="B2168" s="154">
        <v>10</v>
      </c>
      <c r="C2168" s="154">
        <v>13</v>
      </c>
      <c r="D2168" s="155">
        <v>2</v>
      </c>
      <c r="E2168" s="155" t="s">
        <v>556</v>
      </c>
      <c r="F2168" s="156" t="s">
        <v>5576</v>
      </c>
      <c r="G2168" s="156" t="s">
        <v>556</v>
      </c>
      <c r="H2168" s="156" t="s">
        <v>5588</v>
      </c>
      <c r="I2168" s="155">
        <v>3010132</v>
      </c>
      <c r="J2168" s="157" t="s">
        <v>791</v>
      </c>
      <c r="K2168" s="157"/>
      <c r="L2168" s="155">
        <v>2022</v>
      </c>
      <c r="M2168" s="158">
        <v>7253</v>
      </c>
      <c r="N2168" s="159">
        <v>46775527.020000003</v>
      </c>
      <c r="O2168" s="159">
        <v>39836056.299999997</v>
      </c>
      <c r="P2168" s="159">
        <v>24085874.869999997</v>
      </c>
      <c r="Q2168" s="159">
        <v>9133529</v>
      </c>
      <c r="R2168" s="159">
        <v>14952345.869999999</v>
      </c>
      <c r="S2168" s="159">
        <v>6939470.7199999997</v>
      </c>
      <c r="T2168" s="159">
        <v>1421051.77</v>
      </c>
      <c r="U2168" s="159">
        <v>41363730.740000002</v>
      </c>
      <c r="V2168" s="159">
        <v>37543243.490000002</v>
      </c>
      <c r="W2168" s="159">
        <v>14982046.08</v>
      </c>
      <c r="X2168" s="159">
        <v>197499.25</v>
      </c>
      <c r="Y2168" s="159">
        <v>3820487.25</v>
      </c>
      <c r="Z2168" s="159">
        <v>2569764.7799999998</v>
      </c>
      <c r="AA2168" s="159">
        <v>1807405.48</v>
      </c>
      <c r="AB2168" s="159">
        <v>762359.29999999981</v>
      </c>
      <c r="AC2168" s="159">
        <v>2181405.48</v>
      </c>
      <c r="AD2168" s="159">
        <v>2181405.48</v>
      </c>
      <c r="AE2168" s="159">
        <v>7448000</v>
      </c>
      <c r="AF2168" s="159">
        <v>2292812.81</v>
      </c>
      <c r="AG2168" s="159">
        <v>246232.5</v>
      </c>
      <c r="AH2168" s="159">
        <v>280257.37</v>
      </c>
      <c r="AI2168" s="159">
        <v>0</v>
      </c>
      <c r="AJ2168" s="159">
        <v>0</v>
      </c>
    </row>
    <row r="2169" spans="1:36">
      <c r="A2169" s="153">
        <v>30</v>
      </c>
      <c r="B2169" s="154">
        <v>10</v>
      </c>
      <c r="C2169" s="154">
        <v>14</v>
      </c>
      <c r="D2169" s="155">
        <v>2</v>
      </c>
      <c r="E2169" s="155" t="s">
        <v>556</v>
      </c>
      <c r="F2169" s="156" t="s">
        <v>5576</v>
      </c>
      <c r="G2169" s="156" t="s">
        <v>556</v>
      </c>
      <c r="H2169" s="156" t="s">
        <v>5589</v>
      </c>
      <c r="I2169" s="155">
        <v>3010142</v>
      </c>
      <c r="J2169" s="157" t="s">
        <v>790</v>
      </c>
      <c r="K2169" s="157"/>
      <c r="L2169" s="155">
        <v>2022</v>
      </c>
      <c r="M2169" s="158">
        <v>6189</v>
      </c>
      <c r="N2169" s="159">
        <v>33254321.649999999</v>
      </c>
      <c r="O2169" s="159">
        <v>30738532.399999999</v>
      </c>
      <c r="P2169" s="159">
        <v>20296344.009999998</v>
      </c>
      <c r="Q2169" s="159">
        <v>7044575</v>
      </c>
      <c r="R2169" s="159">
        <v>13251769.01</v>
      </c>
      <c r="S2169" s="159">
        <v>2515789.25</v>
      </c>
      <c r="T2169" s="159">
        <v>307404</v>
      </c>
      <c r="U2169" s="159">
        <v>32248111.890000001</v>
      </c>
      <c r="V2169" s="159">
        <v>30122265.050000001</v>
      </c>
      <c r="W2169" s="159">
        <v>10811662.609999999</v>
      </c>
      <c r="X2169" s="159">
        <v>55805.16</v>
      </c>
      <c r="Y2169" s="159">
        <v>2125846.84</v>
      </c>
      <c r="Z2169" s="159">
        <v>1976155.86</v>
      </c>
      <c r="AA2169" s="159">
        <v>1400000</v>
      </c>
      <c r="AB2169" s="159">
        <v>576155.8600000001</v>
      </c>
      <c r="AC2169" s="159">
        <v>860000</v>
      </c>
      <c r="AD2169" s="159">
        <v>860000</v>
      </c>
      <c r="AE2169" s="159">
        <v>3980000</v>
      </c>
      <c r="AF2169" s="159">
        <v>616267.35</v>
      </c>
      <c r="AG2169" s="159">
        <v>545071.13</v>
      </c>
      <c r="AH2169" s="159">
        <v>564630.54</v>
      </c>
      <c r="AI2169" s="159">
        <v>0</v>
      </c>
      <c r="AJ2169" s="159">
        <v>0</v>
      </c>
    </row>
    <row r="2170" spans="1:36">
      <c r="A2170" s="153">
        <v>30</v>
      </c>
      <c r="B2170" s="154">
        <v>11</v>
      </c>
      <c r="C2170" s="154">
        <v>1</v>
      </c>
      <c r="D2170" s="155">
        <v>1</v>
      </c>
      <c r="E2170" s="155" t="s">
        <v>556</v>
      </c>
      <c r="F2170" s="156" t="s">
        <v>5590</v>
      </c>
      <c r="G2170" s="156" t="s">
        <v>556</v>
      </c>
      <c r="H2170" s="156" t="s">
        <v>5591</v>
      </c>
      <c r="I2170" s="155">
        <v>3011011</v>
      </c>
      <c r="J2170" s="157" t="s">
        <v>788</v>
      </c>
      <c r="K2170" s="157"/>
      <c r="L2170" s="155">
        <v>2022</v>
      </c>
      <c r="M2170" s="158">
        <v>23830</v>
      </c>
      <c r="N2170" s="159">
        <v>133706587.08</v>
      </c>
      <c r="O2170" s="159">
        <v>117380220.48</v>
      </c>
      <c r="P2170" s="159">
        <v>64275445.619999997</v>
      </c>
      <c r="Q2170" s="159">
        <v>21036673</v>
      </c>
      <c r="R2170" s="159">
        <v>43238772.619999997</v>
      </c>
      <c r="S2170" s="159">
        <v>16326366.6</v>
      </c>
      <c r="T2170" s="159">
        <v>643092.42000000004</v>
      </c>
      <c r="U2170" s="159">
        <v>129203387.23999999</v>
      </c>
      <c r="V2170" s="159">
        <v>113079077.45999999</v>
      </c>
      <c r="W2170" s="159">
        <v>49543076.990000002</v>
      </c>
      <c r="X2170" s="159">
        <v>770926.26</v>
      </c>
      <c r="Y2170" s="159">
        <v>16124309.779999999</v>
      </c>
      <c r="Z2170" s="159">
        <v>12544168.869999999</v>
      </c>
      <c r="AA2170" s="159">
        <v>6025391.8499999996</v>
      </c>
      <c r="AB2170" s="159">
        <v>6518777.0199999996</v>
      </c>
      <c r="AC2170" s="159">
        <v>6891120</v>
      </c>
      <c r="AD2170" s="159">
        <v>3610000</v>
      </c>
      <c r="AE2170" s="159">
        <v>34914385.420000002</v>
      </c>
      <c r="AF2170" s="159">
        <v>4301143.0199999996</v>
      </c>
      <c r="AG2170" s="159">
        <v>245234.82</v>
      </c>
      <c r="AH2170" s="159">
        <v>550556.66</v>
      </c>
      <c r="AI2170" s="159">
        <v>0</v>
      </c>
      <c r="AJ2170" s="159">
        <v>0</v>
      </c>
    </row>
    <row r="2171" spans="1:36">
      <c r="A2171" s="153">
        <v>30</v>
      </c>
      <c r="B2171" s="154">
        <v>11</v>
      </c>
      <c r="C2171" s="154">
        <v>2</v>
      </c>
      <c r="D2171" s="155">
        <v>3</v>
      </c>
      <c r="E2171" s="155" t="s">
        <v>556</v>
      </c>
      <c r="F2171" s="156" t="s">
        <v>5592</v>
      </c>
      <c r="G2171" s="156" t="s">
        <v>556</v>
      </c>
      <c r="H2171" s="156" t="s">
        <v>5593</v>
      </c>
      <c r="I2171" s="155">
        <v>3011023</v>
      </c>
      <c r="J2171" s="157" t="s">
        <v>789</v>
      </c>
      <c r="K2171" s="157"/>
      <c r="L2171" s="155">
        <v>2022</v>
      </c>
      <c r="M2171" s="158">
        <v>11510</v>
      </c>
      <c r="N2171" s="159">
        <v>68146652.430000007</v>
      </c>
      <c r="O2171" s="159">
        <v>54978799.020000003</v>
      </c>
      <c r="P2171" s="159">
        <v>34621669.93</v>
      </c>
      <c r="Q2171" s="159">
        <v>12050119</v>
      </c>
      <c r="R2171" s="159">
        <v>22571550.93</v>
      </c>
      <c r="S2171" s="159">
        <v>13167853.41</v>
      </c>
      <c r="T2171" s="159">
        <v>797180.12</v>
      </c>
      <c r="U2171" s="159">
        <v>62916676.859999999</v>
      </c>
      <c r="V2171" s="159">
        <v>50219719.420000002</v>
      </c>
      <c r="W2171" s="159">
        <v>16464725.9</v>
      </c>
      <c r="X2171" s="159">
        <v>607807.6</v>
      </c>
      <c r="Y2171" s="159">
        <v>12696957.439999999</v>
      </c>
      <c r="Z2171" s="159">
        <v>8345222.6200000001</v>
      </c>
      <c r="AA2171" s="159">
        <v>4750000</v>
      </c>
      <c r="AB2171" s="159">
        <v>3595222.62</v>
      </c>
      <c r="AC2171" s="159">
        <v>4957773</v>
      </c>
      <c r="AD2171" s="159">
        <v>4957773</v>
      </c>
      <c r="AE2171" s="159">
        <v>21855377.32</v>
      </c>
      <c r="AF2171" s="159">
        <v>4759079.5999999996</v>
      </c>
      <c r="AG2171" s="159">
        <v>169461.17</v>
      </c>
      <c r="AH2171" s="159">
        <v>270092.28999999998</v>
      </c>
      <c r="AI2171" s="159">
        <v>0</v>
      </c>
      <c r="AJ2171" s="159">
        <v>0</v>
      </c>
    </row>
    <row r="2172" spans="1:36">
      <c r="A2172" s="153">
        <v>30</v>
      </c>
      <c r="B2172" s="154">
        <v>11</v>
      </c>
      <c r="C2172" s="154">
        <v>3</v>
      </c>
      <c r="D2172" s="155">
        <v>2</v>
      </c>
      <c r="E2172" s="155" t="s">
        <v>556</v>
      </c>
      <c r="F2172" s="156" t="s">
        <v>5594</v>
      </c>
      <c r="G2172" s="156" t="s">
        <v>556</v>
      </c>
      <c r="H2172" s="156" t="s">
        <v>5595</v>
      </c>
      <c r="I2172" s="155">
        <v>3011032</v>
      </c>
      <c r="J2172" s="157" t="s">
        <v>788</v>
      </c>
      <c r="K2172" s="157"/>
      <c r="L2172" s="155">
        <v>2022</v>
      </c>
      <c r="M2172" s="158">
        <v>16199</v>
      </c>
      <c r="N2172" s="159">
        <v>114437943.87</v>
      </c>
      <c r="O2172" s="159">
        <v>92462462.799999997</v>
      </c>
      <c r="P2172" s="159">
        <v>44874694.210000001</v>
      </c>
      <c r="Q2172" s="159">
        <v>13616378</v>
      </c>
      <c r="R2172" s="159">
        <v>31258316.210000001</v>
      </c>
      <c r="S2172" s="159">
        <v>21975481.07</v>
      </c>
      <c r="T2172" s="159">
        <v>260388.56</v>
      </c>
      <c r="U2172" s="159">
        <v>99923340.739999995</v>
      </c>
      <c r="V2172" s="159">
        <v>73699145.879999995</v>
      </c>
      <c r="W2172" s="159">
        <v>24725446.23</v>
      </c>
      <c r="X2172" s="159">
        <v>286479.14</v>
      </c>
      <c r="Y2172" s="159">
        <v>26224194.859999999</v>
      </c>
      <c r="Z2172" s="159">
        <v>16785961.699999999</v>
      </c>
      <c r="AA2172" s="159">
        <v>5934900</v>
      </c>
      <c r="AB2172" s="159">
        <v>10851061.699999999</v>
      </c>
      <c r="AC2172" s="159">
        <v>6279500</v>
      </c>
      <c r="AD2172" s="159">
        <v>6279500</v>
      </c>
      <c r="AE2172" s="159">
        <v>10460700</v>
      </c>
      <c r="AF2172" s="159">
        <v>18763316.920000002</v>
      </c>
      <c r="AG2172" s="159">
        <v>720163.37</v>
      </c>
      <c r="AH2172" s="159">
        <v>369050.46</v>
      </c>
      <c r="AI2172" s="159">
        <v>0</v>
      </c>
      <c r="AJ2172" s="159">
        <v>0</v>
      </c>
    </row>
    <row r="2173" spans="1:36">
      <c r="A2173" s="153">
        <v>30</v>
      </c>
      <c r="B2173" s="154">
        <v>11</v>
      </c>
      <c r="C2173" s="154">
        <v>4</v>
      </c>
      <c r="D2173" s="155">
        <v>3</v>
      </c>
      <c r="E2173" s="155" t="s">
        <v>556</v>
      </c>
      <c r="F2173" s="156" t="s">
        <v>5592</v>
      </c>
      <c r="G2173" s="156" t="s">
        <v>556</v>
      </c>
      <c r="H2173" s="156" t="s">
        <v>5596</v>
      </c>
      <c r="I2173" s="155">
        <v>3011043</v>
      </c>
      <c r="J2173" s="157" t="s">
        <v>787</v>
      </c>
      <c r="K2173" s="157"/>
      <c r="L2173" s="155">
        <v>2022</v>
      </c>
      <c r="M2173" s="158">
        <v>9996</v>
      </c>
      <c r="N2173" s="159">
        <v>59039660</v>
      </c>
      <c r="O2173" s="159">
        <v>55492248.829999998</v>
      </c>
      <c r="P2173" s="159">
        <v>36589249.519999996</v>
      </c>
      <c r="Q2173" s="159">
        <v>15947105</v>
      </c>
      <c r="R2173" s="159">
        <v>20642144.52</v>
      </c>
      <c r="S2173" s="159">
        <v>3547411.17</v>
      </c>
      <c r="T2173" s="159">
        <v>66818.600000000006</v>
      </c>
      <c r="U2173" s="159">
        <v>57255435.950000003</v>
      </c>
      <c r="V2173" s="159">
        <v>50643358.659999996</v>
      </c>
      <c r="W2173" s="159">
        <v>17037753.940000001</v>
      </c>
      <c r="X2173" s="159">
        <v>490378.71</v>
      </c>
      <c r="Y2173" s="159">
        <v>6612077.29</v>
      </c>
      <c r="Z2173" s="159">
        <v>2995241.46</v>
      </c>
      <c r="AA2173" s="159">
        <v>0</v>
      </c>
      <c r="AB2173" s="159">
        <v>2995241.46</v>
      </c>
      <c r="AC2173" s="159">
        <v>1635317</v>
      </c>
      <c r="AD2173" s="159">
        <v>1635317</v>
      </c>
      <c r="AE2173" s="159">
        <v>25829399.309999999</v>
      </c>
      <c r="AF2173" s="159">
        <v>4848890.17</v>
      </c>
      <c r="AG2173" s="159">
        <v>164500</v>
      </c>
      <c r="AH2173" s="159">
        <v>164500</v>
      </c>
      <c r="AI2173" s="159">
        <v>0</v>
      </c>
      <c r="AJ2173" s="159">
        <v>0</v>
      </c>
    </row>
    <row r="2174" spans="1:36">
      <c r="A2174" s="153">
        <v>30</v>
      </c>
      <c r="B2174" s="154">
        <v>11</v>
      </c>
      <c r="C2174" s="154">
        <v>5</v>
      </c>
      <c r="D2174" s="155">
        <v>3</v>
      </c>
      <c r="E2174" s="155" t="s">
        <v>556</v>
      </c>
      <c r="F2174" s="156" t="s">
        <v>5592</v>
      </c>
      <c r="G2174" s="156" t="s">
        <v>556</v>
      </c>
      <c r="H2174" s="156" t="s">
        <v>5597</v>
      </c>
      <c r="I2174" s="155">
        <v>3011053</v>
      </c>
      <c r="J2174" s="157" t="s">
        <v>786</v>
      </c>
      <c r="K2174" s="157"/>
      <c r="L2174" s="155">
        <v>2022</v>
      </c>
      <c r="M2174" s="158">
        <v>17579</v>
      </c>
      <c r="N2174" s="159">
        <v>92038224.290000007</v>
      </c>
      <c r="O2174" s="159">
        <v>90038117.480000004</v>
      </c>
      <c r="P2174" s="159">
        <v>51058183.450000003</v>
      </c>
      <c r="Q2174" s="159">
        <v>16316769</v>
      </c>
      <c r="R2174" s="159">
        <v>34741414.450000003</v>
      </c>
      <c r="S2174" s="159">
        <v>2000106.81</v>
      </c>
      <c r="T2174" s="159">
        <v>240764.15</v>
      </c>
      <c r="U2174" s="159">
        <v>91224593.310000002</v>
      </c>
      <c r="V2174" s="159">
        <v>84240621.299999997</v>
      </c>
      <c r="W2174" s="159">
        <v>30985170.960000001</v>
      </c>
      <c r="X2174" s="159">
        <v>397608.49</v>
      </c>
      <c r="Y2174" s="159">
        <v>6983972.0099999998</v>
      </c>
      <c r="Z2174" s="159">
        <v>6666650.4500000002</v>
      </c>
      <c r="AA2174" s="159">
        <v>3700000</v>
      </c>
      <c r="AB2174" s="159">
        <v>2966650.45</v>
      </c>
      <c r="AC2174" s="159">
        <v>2159000</v>
      </c>
      <c r="AD2174" s="159">
        <v>2159000</v>
      </c>
      <c r="AE2174" s="159">
        <v>21858750.190000001</v>
      </c>
      <c r="AF2174" s="159">
        <v>5797496.1799999997</v>
      </c>
      <c r="AG2174" s="159">
        <v>171132.42</v>
      </c>
      <c r="AH2174" s="159">
        <v>178294.42</v>
      </c>
      <c r="AI2174" s="159">
        <v>0</v>
      </c>
      <c r="AJ2174" s="159">
        <v>0</v>
      </c>
    </row>
    <row r="2175" spans="1:36">
      <c r="A2175" s="153">
        <v>30</v>
      </c>
      <c r="B2175" s="154">
        <v>12</v>
      </c>
      <c r="C2175" s="154">
        <v>1</v>
      </c>
      <c r="D2175" s="155">
        <v>1</v>
      </c>
      <c r="E2175" s="155" t="s">
        <v>556</v>
      </c>
      <c r="F2175" s="156" t="s">
        <v>5598</v>
      </c>
      <c r="G2175" s="156" t="s">
        <v>556</v>
      </c>
      <c r="H2175" s="156" t="s">
        <v>5599</v>
      </c>
      <c r="I2175" s="155">
        <v>3012011</v>
      </c>
      <c r="J2175" s="157" t="s">
        <v>785</v>
      </c>
      <c r="K2175" s="157"/>
      <c r="L2175" s="155">
        <v>2022</v>
      </c>
      <c r="M2175" s="158">
        <v>2844</v>
      </c>
      <c r="N2175" s="159">
        <v>15697466.390000001</v>
      </c>
      <c r="O2175" s="159">
        <v>14908966.93</v>
      </c>
      <c r="P2175" s="159">
        <v>9752388.1500000004</v>
      </c>
      <c r="Q2175" s="159">
        <v>4597538</v>
      </c>
      <c r="R2175" s="159">
        <v>5154850.1500000004</v>
      </c>
      <c r="S2175" s="159">
        <v>788499.46</v>
      </c>
      <c r="T2175" s="159">
        <v>0</v>
      </c>
      <c r="U2175" s="159">
        <v>15066451.640000001</v>
      </c>
      <c r="V2175" s="159">
        <v>13957349.77</v>
      </c>
      <c r="W2175" s="159">
        <v>5266196.5999999996</v>
      </c>
      <c r="X2175" s="159">
        <v>6254.92</v>
      </c>
      <c r="Y2175" s="159">
        <v>1109101.8700000001</v>
      </c>
      <c r="Z2175" s="159">
        <v>1287369.3500000001</v>
      </c>
      <c r="AA2175" s="159">
        <v>350000</v>
      </c>
      <c r="AB2175" s="159">
        <v>937369.35000000009</v>
      </c>
      <c r="AC2175" s="159">
        <v>150750</v>
      </c>
      <c r="AD2175" s="159">
        <v>150750</v>
      </c>
      <c r="AE2175" s="159">
        <v>536081.80000000005</v>
      </c>
      <c r="AF2175" s="159">
        <v>951617.16</v>
      </c>
      <c r="AG2175" s="159">
        <v>222806.92</v>
      </c>
      <c r="AH2175" s="159">
        <v>173998.2</v>
      </c>
      <c r="AI2175" s="159">
        <v>0</v>
      </c>
      <c r="AJ2175" s="159">
        <v>0</v>
      </c>
    </row>
    <row r="2176" spans="1:36">
      <c r="A2176" s="153">
        <v>30</v>
      </c>
      <c r="B2176" s="154">
        <v>12</v>
      </c>
      <c r="C2176" s="154">
        <v>2</v>
      </c>
      <c r="D2176" s="155">
        <v>3</v>
      </c>
      <c r="E2176" s="155" t="s">
        <v>556</v>
      </c>
      <c r="F2176" s="156" t="s">
        <v>5600</v>
      </c>
      <c r="G2176" s="156" t="s">
        <v>556</v>
      </c>
      <c r="H2176" s="156" t="s">
        <v>5601</v>
      </c>
      <c r="I2176" s="155">
        <v>3012023</v>
      </c>
      <c r="J2176" s="157" t="s">
        <v>784</v>
      </c>
      <c r="K2176" s="157"/>
      <c r="L2176" s="155">
        <v>2022</v>
      </c>
      <c r="M2176" s="158">
        <v>8079</v>
      </c>
      <c r="N2176" s="159">
        <v>41357549.670000002</v>
      </c>
      <c r="O2176" s="159">
        <v>40208265.740000002</v>
      </c>
      <c r="P2176" s="159">
        <v>27778649.48</v>
      </c>
      <c r="Q2176" s="159">
        <v>12329681</v>
      </c>
      <c r="R2176" s="159">
        <v>15448968.48</v>
      </c>
      <c r="S2176" s="159">
        <v>1149283.93</v>
      </c>
      <c r="T2176" s="159">
        <v>487708.5</v>
      </c>
      <c r="U2176" s="159">
        <v>39781438.280000001</v>
      </c>
      <c r="V2176" s="159">
        <v>36214126.390000001</v>
      </c>
      <c r="W2176" s="159">
        <v>13409395.300000001</v>
      </c>
      <c r="X2176" s="159">
        <v>69104.639999999999</v>
      </c>
      <c r="Y2176" s="159">
        <v>3567311.89</v>
      </c>
      <c r="Z2176" s="159">
        <v>3767739.74</v>
      </c>
      <c r="AA2176" s="159">
        <v>0</v>
      </c>
      <c r="AB2176" s="159">
        <v>3767739.74</v>
      </c>
      <c r="AC2176" s="159">
        <v>432857</v>
      </c>
      <c r="AD2176" s="159">
        <v>432857</v>
      </c>
      <c r="AE2176" s="159">
        <v>3090132.62</v>
      </c>
      <c r="AF2176" s="159">
        <v>3994139.35</v>
      </c>
      <c r="AG2176" s="159">
        <v>782007.17</v>
      </c>
      <c r="AH2176" s="159">
        <v>339527.5</v>
      </c>
      <c r="AI2176" s="159">
        <v>0</v>
      </c>
      <c r="AJ2176" s="159">
        <v>0</v>
      </c>
    </row>
    <row r="2177" spans="1:36">
      <c r="A2177" s="153">
        <v>30</v>
      </c>
      <c r="B2177" s="154">
        <v>12</v>
      </c>
      <c r="C2177" s="154">
        <v>3</v>
      </c>
      <c r="D2177" s="155">
        <v>3</v>
      </c>
      <c r="E2177" s="155" t="s">
        <v>556</v>
      </c>
      <c r="F2177" s="156" t="s">
        <v>5600</v>
      </c>
      <c r="G2177" s="156" t="s">
        <v>556</v>
      </c>
      <c r="H2177" s="156" t="s">
        <v>5602</v>
      </c>
      <c r="I2177" s="155">
        <v>3012033</v>
      </c>
      <c r="J2177" s="157" t="s">
        <v>783</v>
      </c>
      <c r="K2177" s="157"/>
      <c r="L2177" s="155">
        <v>2022</v>
      </c>
      <c r="M2177" s="158">
        <v>13190</v>
      </c>
      <c r="N2177" s="159">
        <v>71003003.049999997</v>
      </c>
      <c r="O2177" s="159">
        <v>68400795.049999997</v>
      </c>
      <c r="P2177" s="159">
        <v>40767993.920000002</v>
      </c>
      <c r="Q2177" s="159">
        <v>14068235</v>
      </c>
      <c r="R2177" s="159">
        <v>26699758.920000002</v>
      </c>
      <c r="S2177" s="159">
        <v>2602208</v>
      </c>
      <c r="T2177" s="159">
        <v>23503</v>
      </c>
      <c r="U2177" s="159">
        <v>67112421.510000005</v>
      </c>
      <c r="V2177" s="159">
        <v>62650968.079999998</v>
      </c>
      <c r="W2177" s="159">
        <v>21625726.129999999</v>
      </c>
      <c r="X2177" s="159">
        <v>333857.57</v>
      </c>
      <c r="Y2177" s="159">
        <v>4461453.43</v>
      </c>
      <c r="Z2177" s="159">
        <v>1070014.53</v>
      </c>
      <c r="AA2177" s="159">
        <v>0</v>
      </c>
      <c r="AB2177" s="159">
        <v>1070014.53</v>
      </c>
      <c r="AC2177" s="159">
        <v>2885632.72</v>
      </c>
      <c r="AD2177" s="159">
        <v>1865903.72</v>
      </c>
      <c r="AE2177" s="159">
        <v>13611590.619999999</v>
      </c>
      <c r="AF2177" s="159">
        <v>5749826.9699999997</v>
      </c>
      <c r="AG2177" s="159">
        <v>928482.32</v>
      </c>
      <c r="AH2177" s="159">
        <v>836105.65</v>
      </c>
      <c r="AI2177" s="159">
        <v>0</v>
      </c>
      <c r="AJ2177" s="159">
        <v>0</v>
      </c>
    </row>
    <row r="2178" spans="1:36">
      <c r="A2178" s="153">
        <v>30</v>
      </c>
      <c r="B2178" s="154">
        <v>12</v>
      </c>
      <c r="C2178" s="154">
        <v>4</v>
      </c>
      <c r="D2178" s="155">
        <v>3</v>
      </c>
      <c r="E2178" s="155" t="s">
        <v>556</v>
      </c>
      <c r="F2178" s="156" t="s">
        <v>5600</v>
      </c>
      <c r="G2178" s="156" t="s">
        <v>556</v>
      </c>
      <c r="H2178" s="156" t="s">
        <v>5603</v>
      </c>
      <c r="I2178" s="155">
        <v>3012043</v>
      </c>
      <c r="J2178" s="157" t="s">
        <v>782</v>
      </c>
      <c r="K2178" s="157"/>
      <c r="L2178" s="155">
        <v>2022</v>
      </c>
      <c r="M2178" s="158">
        <v>40333</v>
      </c>
      <c r="N2178" s="159">
        <v>195685017.25</v>
      </c>
      <c r="O2178" s="159">
        <v>187367809.86000001</v>
      </c>
      <c r="P2178" s="159">
        <v>104578629.81</v>
      </c>
      <c r="Q2178" s="159">
        <v>34153904</v>
      </c>
      <c r="R2178" s="159">
        <v>70424725.810000002</v>
      </c>
      <c r="S2178" s="159">
        <v>8317207.3899999997</v>
      </c>
      <c r="T2178" s="159">
        <v>1036160.2</v>
      </c>
      <c r="U2178" s="159">
        <v>214823985.00999999</v>
      </c>
      <c r="V2178" s="159">
        <v>169068885.86000001</v>
      </c>
      <c r="W2178" s="159">
        <v>63423808.039999999</v>
      </c>
      <c r="X2178" s="159">
        <v>734990.25</v>
      </c>
      <c r="Y2178" s="159">
        <v>45755099.149999999</v>
      </c>
      <c r="Z2178" s="159">
        <v>48725102.399999999</v>
      </c>
      <c r="AA2178" s="159">
        <v>44322409.740000002</v>
      </c>
      <c r="AB2178" s="159">
        <v>4402692.6599999964</v>
      </c>
      <c r="AC2178" s="159">
        <v>5758605.4400000004</v>
      </c>
      <c r="AD2178" s="159">
        <v>5758605.4400000004</v>
      </c>
      <c r="AE2178" s="159">
        <v>94555591.829999998</v>
      </c>
      <c r="AF2178" s="159">
        <v>18298924</v>
      </c>
      <c r="AG2178" s="159">
        <v>2045970.26</v>
      </c>
      <c r="AH2178" s="159">
        <v>1826981.68</v>
      </c>
      <c r="AI2178" s="159">
        <v>0</v>
      </c>
      <c r="AJ2178" s="159">
        <v>0</v>
      </c>
    </row>
    <row r="2179" spans="1:36">
      <c r="A2179" s="153">
        <v>30</v>
      </c>
      <c r="B2179" s="154">
        <v>12</v>
      </c>
      <c r="C2179" s="154">
        <v>5</v>
      </c>
      <c r="D2179" s="155">
        <v>2</v>
      </c>
      <c r="E2179" s="155" t="s">
        <v>556</v>
      </c>
      <c r="F2179" s="156" t="s">
        <v>5604</v>
      </c>
      <c r="G2179" s="156" t="s">
        <v>556</v>
      </c>
      <c r="H2179" s="156" t="s">
        <v>5605</v>
      </c>
      <c r="I2179" s="155">
        <v>3012052</v>
      </c>
      <c r="J2179" s="157" t="s">
        <v>781</v>
      </c>
      <c r="K2179" s="157"/>
      <c r="L2179" s="155">
        <v>2022</v>
      </c>
      <c r="M2179" s="158">
        <v>5180</v>
      </c>
      <c r="N2179" s="159">
        <v>27459167.890000001</v>
      </c>
      <c r="O2179" s="159">
        <v>26614114.969999999</v>
      </c>
      <c r="P2179" s="159">
        <v>18695737.18</v>
      </c>
      <c r="Q2179" s="159">
        <v>8556272</v>
      </c>
      <c r="R2179" s="159">
        <v>10139465.18</v>
      </c>
      <c r="S2179" s="159">
        <v>845052.92</v>
      </c>
      <c r="T2179" s="159">
        <v>111965</v>
      </c>
      <c r="U2179" s="159">
        <v>25795926.030000001</v>
      </c>
      <c r="V2179" s="159">
        <v>24078379.809999999</v>
      </c>
      <c r="W2179" s="159">
        <v>9046839.1199999992</v>
      </c>
      <c r="X2179" s="159">
        <v>17541.419999999998</v>
      </c>
      <c r="Y2179" s="159">
        <v>1717546.22</v>
      </c>
      <c r="Z2179" s="159">
        <v>3577304.37</v>
      </c>
      <c r="AA2179" s="159">
        <v>580226.46</v>
      </c>
      <c r="AB2179" s="159">
        <v>2997077.91</v>
      </c>
      <c r="AC2179" s="159">
        <v>108640</v>
      </c>
      <c r="AD2179" s="159">
        <v>108640</v>
      </c>
      <c r="AE2179" s="159">
        <v>1098949.55</v>
      </c>
      <c r="AF2179" s="159">
        <v>2535735.16</v>
      </c>
      <c r="AG2179" s="159">
        <v>260311.01</v>
      </c>
      <c r="AH2179" s="159">
        <v>116704.11</v>
      </c>
      <c r="AI2179" s="159">
        <v>0</v>
      </c>
      <c r="AJ2179" s="159">
        <v>1</v>
      </c>
    </row>
    <row r="2180" spans="1:36">
      <c r="A2180" s="153">
        <v>30</v>
      </c>
      <c r="B2180" s="154">
        <v>12</v>
      </c>
      <c r="C2180" s="154">
        <v>6</v>
      </c>
      <c r="D2180" s="155">
        <v>3</v>
      </c>
      <c r="E2180" s="155" t="s">
        <v>556</v>
      </c>
      <c r="F2180" s="156" t="s">
        <v>5600</v>
      </c>
      <c r="G2180" s="156" t="s">
        <v>556</v>
      </c>
      <c r="H2180" s="156" t="s">
        <v>5606</v>
      </c>
      <c r="I2180" s="155">
        <v>3012063</v>
      </c>
      <c r="J2180" s="157" t="s">
        <v>780</v>
      </c>
      <c r="K2180" s="157"/>
      <c r="L2180" s="155">
        <v>2022</v>
      </c>
      <c r="M2180" s="158">
        <v>7556</v>
      </c>
      <c r="N2180" s="159">
        <v>47722061.539999999</v>
      </c>
      <c r="O2180" s="159">
        <v>40618149.689999998</v>
      </c>
      <c r="P2180" s="159">
        <v>26868821.73</v>
      </c>
      <c r="Q2180" s="159">
        <v>11854675</v>
      </c>
      <c r="R2180" s="159">
        <v>15014146.73</v>
      </c>
      <c r="S2180" s="159">
        <v>7103911.8499999996</v>
      </c>
      <c r="T2180" s="159">
        <v>94129</v>
      </c>
      <c r="U2180" s="159">
        <v>45433950.619999997</v>
      </c>
      <c r="V2180" s="159">
        <v>36858863.520000003</v>
      </c>
      <c r="W2180" s="159">
        <v>14519816.51</v>
      </c>
      <c r="X2180" s="159">
        <v>340903.41</v>
      </c>
      <c r="Y2180" s="159">
        <v>8575087.0999999996</v>
      </c>
      <c r="Z2180" s="159">
        <v>1211901.3600000001</v>
      </c>
      <c r="AA2180" s="159">
        <v>1100000</v>
      </c>
      <c r="AB2180" s="159">
        <v>111901.3600000001</v>
      </c>
      <c r="AC2180" s="159">
        <v>1436000</v>
      </c>
      <c r="AD2180" s="159">
        <v>1436000</v>
      </c>
      <c r="AE2180" s="159">
        <v>12566901.17</v>
      </c>
      <c r="AF2180" s="159">
        <v>3759286.17</v>
      </c>
      <c r="AG2180" s="159">
        <v>519817.18</v>
      </c>
      <c r="AH2180" s="159">
        <v>308371.96999999997</v>
      </c>
      <c r="AI2180" s="159">
        <v>0</v>
      </c>
      <c r="AJ2180" s="159">
        <v>0</v>
      </c>
    </row>
    <row r="2181" spans="1:36">
      <c r="A2181" s="153">
        <v>30</v>
      </c>
      <c r="B2181" s="154">
        <v>13</v>
      </c>
      <c r="C2181" s="154">
        <v>1</v>
      </c>
      <c r="D2181" s="155">
        <v>2</v>
      </c>
      <c r="E2181" s="155" t="s">
        <v>556</v>
      </c>
      <c r="F2181" s="156" t="s">
        <v>5607</v>
      </c>
      <c r="G2181" s="156" t="s">
        <v>556</v>
      </c>
      <c r="H2181" s="156" t="s">
        <v>5608</v>
      </c>
      <c r="I2181" s="155">
        <v>3013012</v>
      </c>
      <c r="J2181" s="157" t="s">
        <v>779</v>
      </c>
      <c r="K2181" s="157"/>
      <c r="L2181" s="155">
        <v>2022</v>
      </c>
      <c r="M2181" s="158">
        <v>8286</v>
      </c>
      <c r="N2181" s="159">
        <v>50174505.780000001</v>
      </c>
      <c r="O2181" s="159">
        <v>41867070.810000002</v>
      </c>
      <c r="P2181" s="159">
        <v>28594725.100000001</v>
      </c>
      <c r="Q2181" s="159">
        <v>13801463</v>
      </c>
      <c r="R2181" s="159">
        <v>14793262.1</v>
      </c>
      <c r="S2181" s="159">
        <v>8307434.9699999997</v>
      </c>
      <c r="T2181" s="159">
        <v>496313.98</v>
      </c>
      <c r="U2181" s="159">
        <v>44697124.640000001</v>
      </c>
      <c r="V2181" s="159">
        <v>35763583.950000003</v>
      </c>
      <c r="W2181" s="159">
        <v>13379133.58</v>
      </c>
      <c r="X2181" s="159">
        <v>156530.63</v>
      </c>
      <c r="Y2181" s="159">
        <v>8933540.6899999995</v>
      </c>
      <c r="Z2181" s="159">
        <v>9307127.4700000007</v>
      </c>
      <c r="AA2181" s="159">
        <v>0</v>
      </c>
      <c r="AB2181" s="159">
        <v>9307127.4700000007</v>
      </c>
      <c r="AC2181" s="159">
        <v>5300000</v>
      </c>
      <c r="AD2181" s="159">
        <v>5300000</v>
      </c>
      <c r="AE2181" s="159">
        <v>2442318.09</v>
      </c>
      <c r="AF2181" s="159">
        <v>6103486.8600000003</v>
      </c>
      <c r="AG2181" s="159">
        <v>476795.7</v>
      </c>
      <c r="AH2181" s="159">
        <v>367594.04</v>
      </c>
      <c r="AI2181" s="159">
        <v>0</v>
      </c>
      <c r="AJ2181" s="159">
        <v>0</v>
      </c>
    </row>
    <row r="2182" spans="1:36">
      <c r="A2182" s="153">
        <v>30</v>
      </c>
      <c r="B2182" s="154">
        <v>13</v>
      </c>
      <c r="C2182" s="154">
        <v>2</v>
      </c>
      <c r="D2182" s="155">
        <v>2</v>
      </c>
      <c r="E2182" s="155" t="s">
        <v>556</v>
      </c>
      <c r="F2182" s="156" t="s">
        <v>5607</v>
      </c>
      <c r="G2182" s="156" t="s">
        <v>556</v>
      </c>
      <c r="H2182" s="156" t="s">
        <v>5609</v>
      </c>
      <c r="I2182" s="155">
        <v>3013022</v>
      </c>
      <c r="J2182" s="157" t="s">
        <v>778</v>
      </c>
      <c r="K2182" s="157"/>
      <c r="L2182" s="155">
        <v>2022</v>
      </c>
      <c r="M2182" s="158">
        <v>8514</v>
      </c>
      <c r="N2182" s="159">
        <v>49145320.939999998</v>
      </c>
      <c r="O2182" s="159">
        <v>44703858.329999998</v>
      </c>
      <c r="P2182" s="159">
        <v>26083773.699999999</v>
      </c>
      <c r="Q2182" s="159">
        <v>8749675</v>
      </c>
      <c r="R2182" s="159">
        <v>17334098.699999999</v>
      </c>
      <c r="S2182" s="159">
        <v>4441462.6100000003</v>
      </c>
      <c r="T2182" s="159">
        <v>1140819.32</v>
      </c>
      <c r="U2182" s="159">
        <v>47502466.340000004</v>
      </c>
      <c r="V2182" s="159">
        <v>39961864.57</v>
      </c>
      <c r="W2182" s="159">
        <v>13682296.029999999</v>
      </c>
      <c r="X2182" s="159">
        <v>76792.22</v>
      </c>
      <c r="Y2182" s="159">
        <v>7540601.7699999996</v>
      </c>
      <c r="Z2182" s="159">
        <v>9088876.7699999996</v>
      </c>
      <c r="AA2182" s="159">
        <v>4981480</v>
      </c>
      <c r="AB2182" s="159">
        <v>4107396.7699999996</v>
      </c>
      <c r="AC2182" s="159">
        <v>1280000</v>
      </c>
      <c r="AD2182" s="159">
        <v>1280000</v>
      </c>
      <c r="AE2182" s="159">
        <v>9918573</v>
      </c>
      <c r="AF2182" s="159">
        <v>4741993.76</v>
      </c>
      <c r="AG2182" s="159">
        <v>402476.21</v>
      </c>
      <c r="AH2182" s="159">
        <v>365296.25</v>
      </c>
      <c r="AI2182" s="159">
        <v>0</v>
      </c>
      <c r="AJ2182" s="159">
        <v>0</v>
      </c>
    </row>
    <row r="2183" spans="1:36">
      <c r="A2183" s="153">
        <v>30</v>
      </c>
      <c r="B2183" s="154">
        <v>13</v>
      </c>
      <c r="C2183" s="154">
        <v>3</v>
      </c>
      <c r="D2183" s="155">
        <v>3</v>
      </c>
      <c r="E2183" s="155" t="s">
        <v>556</v>
      </c>
      <c r="F2183" s="156" t="s">
        <v>5610</v>
      </c>
      <c r="G2183" s="156" t="s">
        <v>556</v>
      </c>
      <c r="H2183" s="156" t="s">
        <v>5611</v>
      </c>
      <c r="I2183" s="155">
        <v>3013033</v>
      </c>
      <c r="J2183" s="157" t="s">
        <v>777</v>
      </c>
      <c r="K2183" s="157"/>
      <c r="L2183" s="155">
        <v>2022</v>
      </c>
      <c r="M2183" s="158">
        <v>9305</v>
      </c>
      <c r="N2183" s="159">
        <v>67023615.659999996</v>
      </c>
      <c r="O2183" s="159">
        <v>48579542.009999998</v>
      </c>
      <c r="P2183" s="159">
        <v>27959729.449999999</v>
      </c>
      <c r="Q2183" s="159">
        <v>10933313</v>
      </c>
      <c r="R2183" s="159">
        <v>17026416.449999999</v>
      </c>
      <c r="S2183" s="159">
        <v>18444073.649999999</v>
      </c>
      <c r="T2183" s="159">
        <v>125289.32</v>
      </c>
      <c r="U2183" s="159">
        <v>50182513.030000001</v>
      </c>
      <c r="V2183" s="159">
        <v>38497553.32</v>
      </c>
      <c r="W2183" s="159">
        <v>12730813.93</v>
      </c>
      <c r="X2183" s="159">
        <v>378189.75</v>
      </c>
      <c r="Y2183" s="159">
        <v>11684959.710000001</v>
      </c>
      <c r="Z2183" s="159">
        <v>2865993.55</v>
      </c>
      <c r="AA2183" s="159">
        <v>0</v>
      </c>
      <c r="AB2183" s="159">
        <v>2865993.55</v>
      </c>
      <c r="AC2183" s="159">
        <v>4339925.04</v>
      </c>
      <c r="AD2183" s="159">
        <v>4339925.04</v>
      </c>
      <c r="AE2183" s="159">
        <v>7549206.29</v>
      </c>
      <c r="AF2183" s="159">
        <v>10081988.689999999</v>
      </c>
      <c r="AG2183" s="159">
        <v>628598.03</v>
      </c>
      <c r="AH2183" s="159">
        <v>541737.47</v>
      </c>
      <c r="AI2183" s="159">
        <v>0</v>
      </c>
      <c r="AJ2183" s="159">
        <v>0</v>
      </c>
    </row>
    <row r="2184" spans="1:36">
      <c r="A2184" s="153">
        <v>30</v>
      </c>
      <c r="B2184" s="154">
        <v>13</v>
      </c>
      <c r="C2184" s="154">
        <v>4</v>
      </c>
      <c r="D2184" s="155">
        <v>3</v>
      </c>
      <c r="E2184" s="155" t="s">
        <v>556</v>
      </c>
      <c r="F2184" s="156" t="s">
        <v>5610</v>
      </c>
      <c r="G2184" s="156" t="s">
        <v>556</v>
      </c>
      <c r="H2184" s="156" t="s">
        <v>5612</v>
      </c>
      <c r="I2184" s="155">
        <v>3013043</v>
      </c>
      <c r="J2184" s="157" t="s">
        <v>776</v>
      </c>
      <c r="K2184" s="157"/>
      <c r="L2184" s="155">
        <v>2022</v>
      </c>
      <c r="M2184" s="158">
        <v>9744</v>
      </c>
      <c r="N2184" s="159">
        <v>59417059.039999999</v>
      </c>
      <c r="O2184" s="159">
        <v>50600542.490000002</v>
      </c>
      <c r="P2184" s="159">
        <v>28375407.079999998</v>
      </c>
      <c r="Q2184" s="159">
        <v>9722784</v>
      </c>
      <c r="R2184" s="159">
        <v>18652623.079999998</v>
      </c>
      <c r="S2184" s="159">
        <v>8816516.5500000007</v>
      </c>
      <c r="T2184" s="159">
        <v>660809</v>
      </c>
      <c r="U2184" s="159">
        <v>49329187.32</v>
      </c>
      <c r="V2184" s="159">
        <v>44554923.009999998</v>
      </c>
      <c r="W2184" s="159">
        <v>16141216.460000001</v>
      </c>
      <c r="X2184" s="159">
        <v>289562.64</v>
      </c>
      <c r="Y2184" s="159">
        <v>4774264.3099999996</v>
      </c>
      <c r="Z2184" s="159">
        <v>1706272.6</v>
      </c>
      <c r="AA2184" s="159">
        <v>1433227.87</v>
      </c>
      <c r="AB2184" s="159">
        <v>273044.73</v>
      </c>
      <c r="AC2184" s="159">
        <v>9073230.0199999996</v>
      </c>
      <c r="AD2184" s="159">
        <v>1100000</v>
      </c>
      <c r="AE2184" s="159">
        <v>12733227.869999999</v>
      </c>
      <c r="AF2184" s="159">
        <v>6045619.4800000004</v>
      </c>
      <c r="AG2184" s="159">
        <v>196261.55</v>
      </c>
      <c r="AH2184" s="159">
        <v>202092.39</v>
      </c>
      <c r="AI2184" s="159">
        <v>0</v>
      </c>
      <c r="AJ2184" s="159">
        <v>0</v>
      </c>
    </row>
    <row r="2185" spans="1:36">
      <c r="A2185" s="153">
        <v>30</v>
      </c>
      <c r="B2185" s="154">
        <v>13</v>
      </c>
      <c r="C2185" s="154">
        <v>5</v>
      </c>
      <c r="D2185" s="155">
        <v>2</v>
      </c>
      <c r="E2185" s="155" t="s">
        <v>556</v>
      </c>
      <c r="F2185" s="156" t="s">
        <v>5607</v>
      </c>
      <c r="G2185" s="156" t="s">
        <v>556</v>
      </c>
      <c r="H2185" s="156" t="s">
        <v>5613</v>
      </c>
      <c r="I2185" s="155">
        <v>3013052</v>
      </c>
      <c r="J2185" s="157" t="s">
        <v>775</v>
      </c>
      <c r="K2185" s="157"/>
      <c r="L2185" s="155">
        <v>2022</v>
      </c>
      <c r="M2185" s="158">
        <v>8166</v>
      </c>
      <c r="N2185" s="159">
        <v>44653784.880000003</v>
      </c>
      <c r="O2185" s="159">
        <v>41434668.68</v>
      </c>
      <c r="P2185" s="159">
        <v>22952362.98</v>
      </c>
      <c r="Q2185" s="159">
        <v>7263180</v>
      </c>
      <c r="R2185" s="159">
        <v>15689182.98</v>
      </c>
      <c r="S2185" s="159">
        <v>3219116.2</v>
      </c>
      <c r="T2185" s="159">
        <v>240097.58</v>
      </c>
      <c r="U2185" s="159">
        <v>44823837.909999996</v>
      </c>
      <c r="V2185" s="159">
        <v>36018817.719999999</v>
      </c>
      <c r="W2185" s="159">
        <v>12072475.300000001</v>
      </c>
      <c r="X2185" s="159">
        <v>128228.95</v>
      </c>
      <c r="Y2185" s="159">
        <v>8805020.1899999995</v>
      </c>
      <c r="Z2185" s="159">
        <v>8793062.5899999999</v>
      </c>
      <c r="AA2185" s="159">
        <v>4500000</v>
      </c>
      <c r="AB2185" s="159">
        <v>4293062.59</v>
      </c>
      <c r="AC2185" s="159">
        <v>690000</v>
      </c>
      <c r="AD2185" s="159">
        <v>690000</v>
      </c>
      <c r="AE2185" s="159">
        <v>9880000</v>
      </c>
      <c r="AF2185" s="159">
        <v>5415850.96</v>
      </c>
      <c r="AG2185" s="159">
        <v>520258.8</v>
      </c>
      <c r="AH2185" s="159">
        <v>550916.27</v>
      </c>
      <c r="AI2185" s="159">
        <v>0</v>
      </c>
      <c r="AJ2185" s="159">
        <v>0</v>
      </c>
    </row>
    <row r="2186" spans="1:36">
      <c r="A2186" s="153">
        <v>30</v>
      </c>
      <c r="B2186" s="154">
        <v>13</v>
      </c>
      <c r="C2186" s="154">
        <v>6</v>
      </c>
      <c r="D2186" s="155">
        <v>2</v>
      </c>
      <c r="E2186" s="155" t="s">
        <v>556</v>
      </c>
      <c r="F2186" s="156" t="s">
        <v>5607</v>
      </c>
      <c r="G2186" s="156" t="s">
        <v>556</v>
      </c>
      <c r="H2186" s="156" t="s">
        <v>5614</v>
      </c>
      <c r="I2186" s="155">
        <v>3013062</v>
      </c>
      <c r="J2186" s="157" t="s">
        <v>774</v>
      </c>
      <c r="K2186" s="157"/>
      <c r="L2186" s="155">
        <v>2022</v>
      </c>
      <c r="M2186" s="158">
        <v>3833</v>
      </c>
      <c r="N2186" s="159">
        <v>23480978.690000001</v>
      </c>
      <c r="O2186" s="159">
        <v>22183041.16</v>
      </c>
      <c r="P2186" s="159">
        <v>15610414.310000001</v>
      </c>
      <c r="Q2186" s="159">
        <v>7136657</v>
      </c>
      <c r="R2186" s="159">
        <v>8473757.3100000005</v>
      </c>
      <c r="S2186" s="159">
        <v>1297937.53</v>
      </c>
      <c r="T2186" s="159">
        <v>209098.3</v>
      </c>
      <c r="U2186" s="159">
        <v>21524208.68</v>
      </c>
      <c r="V2186" s="159">
        <v>20087002.16</v>
      </c>
      <c r="W2186" s="159">
        <v>6816925.7000000002</v>
      </c>
      <c r="X2186" s="159">
        <v>268974.78000000003</v>
      </c>
      <c r="Y2186" s="159">
        <v>1437206.52</v>
      </c>
      <c r="Z2186" s="159">
        <v>948060.25</v>
      </c>
      <c r="AA2186" s="159">
        <v>0</v>
      </c>
      <c r="AB2186" s="159">
        <v>948060.25</v>
      </c>
      <c r="AC2186" s="159">
        <v>1996400</v>
      </c>
      <c r="AD2186" s="159">
        <v>1996400</v>
      </c>
      <c r="AE2186" s="159">
        <v>8706051</v>
      </c>
      <c r="AF2186" s="159">
        <v>2096039</v>
      </c>
      <c r="AG2186" s="159">
        <v>318846.19</v>
      </c>
      <c r="AH2186" s="159">
        <v>342807.68</v>
      </c>
      <c r="AI2186" s="159">
        <v>0</v>
      </c>
      <c r="AJ2186" s="159">
        <v>51</v>
      </c>
    </row>
    <row r="2187" spans="1:36">
      <c r="A2187" s="153">
        <v>30</v>
      </c>
      <c r="B2187" s="154">
        <v>13</v>
      </c>
      <c r="C2187" s="154">
        <v>7</v>
      </c>
      <c r="D2187" s="155">
        <v>2</v>
      </c>
      <c r="E2187" s="155" t="s">
        <v>556</v>
      </c>
      <c r="F2187" s="156" t="s">
        <v>5607</v>
      </c>
      <c r="G2187" s="156" t="s">
        <v>556</v>
      </c>
      <c r="H2187" s="156" t="s">
        <v>5615</v>
      </c>
      <c r="I2187" s="155">
        <v>3013072</v>
      </c>
      <c r="J2187" s="157" t="s">
        <v>773</v>
      </c>
      <c r="K2187" s="157"/>
      <c r="L2187" s="155">
        <v>2022</v>
      </c>
      <c r="M2187" s="158">
        <v>9696</v>
      </c>
      <c r="N2187" s="159">
        <v>57497278.600000001</v>
      </c>
      <c r="O2187" s="159">
        <v>54667329.890000001</v>
      </c>
      <c r="P2187" s="159">
        <v>31259322.039999999</v>
      </c>
      <c r="Q2187" s="159">
        <v>12323340</v>
      </c>
      <c r="R2187" s="159">
        <v>18935982.039999999</v>
      </c>
      <c r="S2187" s="159">
        <v>2829948.71</v>
      </c>
      <c r="T2187" s="159">
        <v>575277.80000000005</v>
      </c>
      <c r="U2187" s="159">
        <v>53563978.200000003</v>
      </c>
      <c r="V2187" s="159">
        <v>47888070.280000001</v>
      </c>
      <c r="W2187" s="159">
        <v>16643160.73</v>
      </c>
      <c r="X2187" s="159">
        <v>280965.84000000003</v>
      </c>
      <c r="Y2187" s="159">
        <v>5675907.9199999999</v>
      </c>
      <c r="Z2187" s="159">
        <v>3557604.58</v>
      </c>
      <c r="AA2187" s="159">
        <v>1000000</v>
      </c>
      <c r="AB2187" s="159">
        <v>2557604.58</v>
      </c>
      <c r="AC2187" s="159">
        <v>3400000</v>
      </c>
      <c r="AD2187" s="159">
        <v>3375000</v>
      </c>
      <c r="AE2187" s="159">
        <v>13151052.380000001</v>
      </c>
      <c r="AF2187" s="159">
        <v>6779259.6100000003</v>
      </c>
      <c r="AG2187" s="159">
        <v>574204.56000000006</v>
      </c>
      <c r="AH2187" s="159">
        <v>555550.4</v>
      </c>
      <c r="AI2187" s="159">
        <v>0</v>
      </c>
      <c r="AJ2187" s="159">
        <v>0</v>
      </c>
    </row>
    <row r="2188" spans="1:36">
      <c r="A2188" s="153">
        <v>30</v>
      </c>
      <c r="B2188" s="154">
        <v>14</v>
      </c>
      <c r="C2188" s="154">
        <v>1</v>
      </c>
      <c r="D2188" s="155">
        <v>2</v>
      </c>
      <c r="E2188" s="155" t="s">
        <v>556</v>
      </c>
      <c r="F2188" s="156" t="s">
        <v>5616</v>
      </c>
      <c r="G2188" s="156" t="s">
        <v>556</v>
      </c>
      <c r="H2188" s="156" t="s">
        <v>5617</v>
      </c>
      <c r="I2188" s="155">
        <v>3014012</v>
      </c>
      <c r="J2188" s="157" t="s">
        <v>772</v>
      </c>
      <c r="K2188" s="157"/>
      <c r="L2188" s="155">
        <v>2022</v>
      </c>
      <c r="M2188" s="158">
        <v>3302</v>
      </c>
      <c r="N2188" s="159">
        <v>21976121.289999999</v>
      </c>
      <c r="O2188" s="159">
        <v>19387658.420000002</v>
      </c>
      <c r="P2188" s="159">
        <v>12080681.73</v>
      </c>
      <c r="Q2188" s="159">
        <v>4597782</v>
      </c>
      <c r="R2188" s="159">
        <v>7482899.7300000004</v>
      </c>
      <c r="S2188" s="159">
        <v>2588462.87</v>
      </c>
      <c r="T2188" s="159">
        <v>848895</v>
      </c>
      <c r="U2188" s="159">
        <v>19830735.289999999</v>
      </c>
      <c r="V2188" s="159">
        <v>16645153.52</v>
      </c>
      <c r="W2188" s="159">
        <v>6318468.8300000001</v>
      </c>
      <c r="X2188" s="159">
        <v>55844.1</v>
      </c>
      <c r="Y2188" s="159">
        <v>3185581.77</v>
      </c>
      <c r="Z2188" s="159">
        <v>1636392</v>
      </c>
      <c r="AA2188" s="159">
        <v>0</v>
      </c>
      <c r="AB2188" s="159">
        <v>1636392</v>
      </c>
      <c r="AC2188" s="159">
        <v>341598</v>
      </c>
      <c r="AD2188" s="159">
        <v>180000</v>
      </c>
      <c r="AE2188" s="159">
        <v>1857000</v>
      </c>
      <c r="AF2188" s="159">
        <v>2742504.9</v>
      </c>
      <c r="AG2188" s="159">
        <v>87987.48</v>
      </c>
      <c r="AH2188" s="159">
        <v>87970.96</v>
      </c>
      <c r="AI2188" s="159">
        <v>0</v>
      </c>
      <c r="AJ2188" s="159">
        <v>0</v>
      </c>
    </row>
    <row r="2189" spans="1:36">
      <c r="A2189" s="153">
        <v>30</v>
      </c>
      <c r="B2189" s="154">
        <v>14</v>
      </c>
      <c r="C2189" s="154">
        <v>2</v>
      </c>
      <c r="D2189" s="155">
        <v>2</v>
      </c>
      <c r="E2189" s="155" t="s">
        <v>556</v>
      </c>
      <c r="F2189" s="156" t="s">
        <v>5616</v>
      </c>
      <c r="G2189" s="156" t="s">
        <v>556</v>
      </c>
      <c r="H2189" s="156" t="s">
        <v>5618</v>
      </c>
      <c r="I2189" s="155">
        <v>3014022</v>
      </c>
      <c r="J2189" s="157" t="s">
        <v>771</v>
      </c>
      <c r="K2189" s="157"/>
      <c r="L2189" s="155">
        <v>2022</v>
      </c>
      <c r="M2189" s="158">
        <v>6337</v>
      </c>
      <c r="N2189" s="159">
        <v>36243783.950000003</v>
      </c>
      <c r="O2189" s="159">
        <v>32489563.940000001</v>
      </c>
      <c r="P2189" s="159">
        <v>20925855.630000003</v>
      </c>
      <c r="Q2189" s="159">
        <v>8413763</v>
      </c>
      <c r="R2189" s="159">
        <v>12512092.630000001</v>
      </c>
      <c r="S2189" s="159">
        <v>3754220.01</v>
      </c>
      <c r="T2189" s="159">
        <v>140.85</v>
      </c>
      <c r="U2189" s="159">
        <v>35662716.299999997</v>
      </c>
      <c r="V2189" s="159">
        <v>29688751.899999999</v>
      </c>
      <c r="W2189" s="159">
        <v>11715726.43</v>
      </c>
      <c r="X2189" s="159">
        <v>69120.41</v>
      </c>
      <c r="Y2189" s="159">
        <v>5973964.4000000004</v>
      </c>
      <c r="Z2189" s="159">
        <v>4955814.49</v>
      </c>
      <c r="AA2189" s="159">
        <v>1467375.15</v>
      </c>
      <c r="AB2189" s="159">
        <v>3488439.3400000003</v>
      </c>
      <c r="AC2189" s="159">
        <v>721088.15</v>
      </c>
      <c r="AD2189" s="159">
        <v>721088.15</v>
      </c>
      <c r="AE2189" s="159">
        <v>3805046.32</v>
      </c>
      <c r="AF2189" s="159">
        <v>2800812.04</v>
      </c>
      <c r="AG2189" s="159">
        <v>143644.53</v>
      </c>
      <c r="AH2189" s="159">
        <v>114977.63</v>
      </c>
      <c r="AI2189" s="159">
        <v>0</v>
      </c>
      <c r="AJ2189" s="159">
        <v>129121.38</v>
      </c>
    </row>
    <row r="2190" spans="1:36">
      <c r="A2190" s="153">
        <v>30</v>
      </c>
      <c r="B2190" s="154">
        <v>14</v>
      </c>
      <c r="C2190" s="154">
        <v>3</v>
      </c>
      <c r="D2190" s="155">
        <v>3</v>
      </c>
      <c r="E2190" s="155" t="s">
        <v>556</v>
      </c>
      <c r="F2190" s="156" t="s">
        <v>5619</v>
      </c>
      <c r="G2190" s="156" t="s">
        <v>556</v>
      </c>
      <c r="H2190" s="156" t="s">
        <v>5620</v>
      </c>
      <c r="I2190" s="155">
        <v>3014033</v>
      </c>
      <c r="J2190" s="157" t="s">
        <v>770</v>
      </c>
      <c r="K2190" s="157"/>
      <c r="L2190" s="155">
        <v>2022</v>
      </c>
      <c r="M2190" s="158">
        <v>18361</v>
      </c>
      <c r="N2190" s="159">
        <v>107729048.27</v>
      </c>
      <c r="O2190" s="159">
        <v>103043762.41</v>
      </c>
      <c r="P2190" s="159">
        <v>48434681.879999995</v>
      </c>
      <c r="Q2190" s="159">
        <v>15342726</v>
      </c>
      <c r="R2190" s="159">
        <v>33091955.879999999</v>
      </c>
      <c r="S2190" s="159">
        <v>4685285.8600000003</v>
      </c>
      <c r="T2190" s="159">
        <v>147319.09</v>
      </c>
      <c r="U2190" s="159">
        <v>112540274.41</v>
      </c>
      <c r="V2190" s="159">
        <v>90934226.659999996</v>
      </c>
      <c r="W2190" s="159">
        <v>33155349.640000001</v>
      </c>
      <c r="X2190" s="159">
        <v>155791.92000000001</v>
      </c>
      <c r="Y2190" s="159">
        <v>21606047.75</v>
      </c>
      <c r="Z2190" s="159">
        <v>17391291.73</v>
      </c>
      <c r="AA2190" s="159">
        <v>9200000</v>
      </c>
      <c r="AB2190" s="159">
        <v>8191291.7300000004</v>
      </c>
      <c r="AC2190" s="159">
        <v>3236472</v>
      </c>
      <c r="AD2190" s="159">
        <v>3236472</v>
      </c>
      <c r="AE2190" s="159">
        <v>12643826</v>
      </c>
      <c r="AF2190" s="159">
        <v>12109535.75</v>
      </c>
      <c r="AG2190" s="159">
        <v>242291.7</v>
      </c>
      <c r="AH2190" s="159">
        <v>323057.94</v>
      </c>
      <c r="AI2190" s="159">
        <v>0</v>
      </c>
      <c r="AJ2190" s="159">
        <v>0</v>
      </c>
    </row>
    <row r="2191" spans="1:36">
      <c r="A2191" s="153">
        <v>30</v>
      </c>
      <c r="B2191" s="154">
        <v>14</v>
      </c>
      <c r="C2191" s="154">
        <v>4</v>
      </c>
      <c r="D2191" s="155">
        <v>3</v>
      </c>
      <c r="E2191" s="155" t="s">
        <v>556</v>
      </c>
      <c r="F2191" s="156" t="s">
        <v>5619</v>
      </c>
      <c r="G2191" s="156" t="s">
        <v>556</v>
      </c>
      <c r="H2191" s="156" t="s">
        <v>5621</v>
      </c>
      <c r="I2191" s="155">
        <v>3014043</v>
      </c>
      <c r="J2191" s="157" t="s">
        <v>769</v>
      </c>
      <c r="K2191" s="157"/>
      <c r="L2191" s="155">
        <v>2022</v>
      </c>
      <c r="M2191" s="158">
        <v>8686</v>
      </c>
      <c r="N2191" s="159">
        <v>50925042.469999999</v>
      </c>
      <c r="O2191" s="159">
        <v>49050384.520000003</v>
      </c>
      <c r="P2191" s="159">
        <v>27629803.809999999</v>
      </c>
      <c r="Q2191" s="159">
        <v>9778396</v>
      </c>
      <c r="R2191" s="159">
        <v>17851407.809999999</v>
      </c>
      <c r="S2191" s="159">
        <v>1874657.95</v>
      </c>
      <c r="T2191" s="159">
        <v>472479.16</v>
      </c>
      <c r="U2191" s="159">
        <v>54035882.689999998</v>
      </c>
      <c r="V2191" s="159">
        <v>45720487.450000003</v>
      </c>
      <c r="W2191" s="159">
        <v>16052130.65</v>
      </c>
      <c r="X2191" s="159">
        <v>226766.41</v>
      </c>
      <c r="Y2191" s="159">
        <v>8315395.2400000002</v>
      </c>
      <c r="Z2191" s="159">
        <v>13324090.359999999</v>
      </c>
      <c r="AA2191" s="159">
        <v>170984</v>
      </c>
      <c r="AB2191" s="159">
        <v>13153106.359999999</v>
      </c>
      <c r="AC2191" s="159">
        <v>1953788.28</v>
      </c>
      <c r="AD2191" s="159">
        <v>1864000</v>
      </c>
      <c r="AE2191" s="159">
        <v>8941676</v>
      </c>
      <c r="AF2191" s="159">
        <v>3329897.07</v>
      </c>
      <c r="AG2191" s="159">
        <v>1063302.1000000001</v>
      </c>
      <c r="AH2191" s="159">
        <v>883379.13</v>
      </c>
      <c r="AI2191" s="159">
        <v>0</v>
      </c>
      <c r="AJ2191" s="159">
        <v>0</v>
      </c>
    </row>
    <row r="2192" spans="1:36">
      <c r="A2192" s="153">
        <v>30</v>
      </c>
      <c r="B2192" s="154">
        <v>15</v>
      </c>
      <c r="C2192" s="154">
        <v>1</v>
      </c>
      <c r="D2192" s="155">
        <v>2</v>
      </c>
      <c r="E2192" s="155" t="s">
        <v>556</v>
      </c>
      <c r="F2192" s="156" t="s">
        <v>5622</v>
      </c>
      <c r="G2192" s="156" t="s">
        <v>556</v>
      </c>
      <c r="H2192" s="156" t="s">
        <v>5623</v>
      </c>
      <c r="I2192" s="155">
        <v>3015012</v>
      </c>
      <c r="J2192" s="157" t="s">
        <v>768</v>
      </c>
      <c r="K2192" s="157"/>
      <c r="L2192" s="155">
        <v>2022</v>
      </c>
      <c r="M2192" s="158">
        <v>5498</v>
      </c>
      <c r="N2192" s="159">
        <v>33131617.780000001</v>
      </c>
      <c r="O2192" s="159">
        <v>30909385.699999999</v>
      </c>
      <c r="P2192" s="159">
        <v>19682860.100000001</v>
      </c>
      <c r="Q2192" s="159">
        <v>8358357</v>
      </c>
      <c r="R2192" s="159">
        <v>11324503.1</v>
      </c>
      <c r="S2192" s="159">
        <v>2222232.08</v>
      </c>
      <c r="T2192" s="159">
        <v>18600</v>
      </c>
      <c r="U2192" s="159">
        <v>33926413.450000003</v>
      </c>
      <c r="V2192" s="159">
        <v>27625893.190000001</v>
      </c>
      <c r="W2192" s="159">
        <v>10966189.43</v>
      </c>
      <c r="X2192" s="159">
        <v>105226</v>
      </c>
      <c r="Y2192" s="159">
        <v>6300520.2599999998</v>
      </c>
      <c r="Z2192" s="159">
        <v>3792381.35</v>
      </c>
      <c r="AA2192" s="159">
        <v>2400000</v>
      </c>
      <c r="AB2192" s="159">
        <v>1392381.35</v>
      </c>
      <c r="AC2192" s="159">
        <v>650000</v>
      </c>
      <c r="AD2192" s="159">
        <v>650000</v>
      </c>
      <c r="AE2192" s="159">
        <v>4800000</v>
      </c>
      <c r="AF2192" s="159">
        <v>3283492.51</v>
      </c>
      <c r="AG2192" s="159">
        <v>134940</v>
      </c>
      <c r="AH2192" s="159">
        <v>134940</v>
      </c>
      <c r="AI2192" s="159">
        <v>0</v>
      </c>
      <c r="AJ2192" s="159">
        <v>0</v>
      </c>
    </row>
    <row r="2193" spans="1:36">
      <c r="A2193" s="153">
        <v>30</v>
      </c>
      <c r="B2193" s="154">
        <v>15</v>
      </c>
      <c r="C2193" s="154">
        <v>2</v>
      </c>
      <c r="D2193" s="155">
        <v>3</v>
      </c>
      <c r="E2193" s="155" t="s">
        <v>556</v>
      </c>
      <c r="F2193" s="156" t="s">
        <v>5624</v>
      </c>
      <c r="G2193" s="156" t="s">
        <v>556</v>
      </c>
      <c r="H2193" s="156" t="s">
        <v>5625</v>
      </c>
      <c r="I2193" s="155">
        <v>3015023</v>
      </c>
      <c r="J2193" s="157" t="s">
        <v>767</v>
      </c>
      <c r="K2193" s="157"/>
      <c r="L2193" s="155">
        <v>2022</v>
      </c>
      <c r="M2193" s="158">
        <v>9063</v>
      </c>
      <c r="N2193" s="159">
        <v>58585828.039999999</v>
      </c>
      <c r="O2193" s="159">
        <v>50398078.990000002</v>
      </c>
      <c r="P2193" s="159">
        <v>31095845.329999998</v>
      </c>
      <c r="Q2193" s="159">
        <v>12818016</v>
      </c>
      <c r="R2193" s="159">
        <v>18277829.329999998</v>
      </c>
      <c r="S2193" s="159">
        <v>8187749.0499999998</v>
      </c>
      <c r="T2193" s="159">
        <v>56194.15</v>
      </c>
      <c r="U2193" s="159">
        <v>59880257.43</v>
      </c>
      <c r="V2193" s="159">
        <v>46043243.399999999</v>
      </c>
      <c r="W2193" s="159">
        <v>17242540.82</v>
      </c>
      <c r="X2193" s="159">
        <v>314361.42</v>
      </c>
      <c r="Y2193" s="159">
        <v>13837014.029999999</v>
      </c>
      <c r="Z2193" s="159">
        <v>3433568.23</v>
      </c>
      <c r="AA2193" s="159">
        <v>2000000</v>
      </c>
      <c r="AB2193" s="159">
        <v>1433568.23</v>
      </c>
      <c r="AC2193" s="159">
        <v>1727948</v>
      </c>
      <c r="AD2193" s="159">
        <v>1585480</v>
      </c>
      <c r="AE2193" s="159">
        <v>13237000</v>
      </c>
      <c r="AF2193" s="159">
        <v>4354835.59</v>
      </c>
      <c r="AG2193" s="159">
        <v>225369.5</v>
      </c>
      <c r="AH2193" s="159">
        <v>234300</v>
      </c>
      <c r="AI2193" s="159">
        <v>0</v>
      </c>
      <c r="AJ2193" s="159">
        <v>0</v>
      </c>
    </row>
    <row r="2194" spans="1:36">
      <c r="A2194" s="153">
        <v>30</v>
      </c>
      <c r="B2194" s="154">
        <v>15</v>
      </c>
      <c r="C2194" s="154">
        <v>3</v>
      </c>
      <c r="D2194" s="155">
        <v>2</v>
      </c>
      <c r="E2194" s="155" t="s">
        <v>556</v>
      </c>
      <c r="F2194" s="156" t="s">
        <v>5622</v>
      </c>
      <c r="G2194" s="156" t="s">
        <v>556</v>
      </c>
      <c r="H2194" s="156" t="s">
        <v>5626</v>
      </c>
      <c r="I2194" s="155">
        <v>3015032</v>
      </c>
      <c r="J2194" s="157" t="s">
        <v>766</v>
      </c>
      <c r="K2194" s="157"/>
      <c r="L2194" s="155">
        <v>2022</v>
      </c>
      <c r="M2194" s="158">
        <v>3700</v>
      </c>
      <c r="N2194" s="159">
        <v>24552252.699999999</v>
      </c>
      <c r="O2194" s="159">
        <v>22715452.899999999</v>
      </c>
      <c r="P2194" s="159">
        <v>12682105.390000001</v>
      </c>
      <c r="Q2194" s="159">
        <v>4927889</v>
      </c>
      <c r="R2194" s="159">
        <v>7754216.3899999997</v>
      </c>
      <c r="S2194" s="159">
        <v>1836799.8</v>
      </c>
      <c r="T2194" s="159">
        <v>29953.53</v>
      </c>
      <c r="U2194" s="159">
        <v>24092082.850000001</v>
      </c>
      <c r="V2194" s="159">
        <v>19843340.93</v>
      </c>
      <c r="W2194" s="159">
        <v>6560476.1799999997</v>
      </c>
      <c r="X2194" s="159">
        <v>26028.85</v>
      </c>
      <c r="Y2194" s="159">
        <v>4248741.92</v>
      </c>
      <c r="Z2194" s="159">
        <v>4267040.0199999996</v>
      </c>
      <c r="AA2194" s="159">
        <v>2071000</v>
      </c>
      <c r="AB2194" s="159">
        <v>2196040.0199999996</v>
      </c>
      <c r="AC2194" s="159">
        <v>300000</v>
      </c>
      <c r="AD2194" s="159">
        <v>300000</v>
      </c>
      <c r="AE2194" s="159">
        <v>2871000</v>
      </c>
      <c r="AF2194" s="159">
        <v>2872111.97</v>
      </c>
      <c r="AG2194" s="159">
        <v>115000</v>
      </c>
      <c r="AH2194" s="159">
        <v>115000</v>
      </c>
      <c r="AI2194" s="159">
        <v>0</v>
      </c>
      <c r="AJ2194" s="159">
        <v>0</v>
      </c>
    </row>
    <row r="2195" spans="1:36">
      <c r="A2195" s="153">
        <v>30</v>
      </c>
      <c r="B2195" s="154">
        <v>15</v>
      </c>
      <c r="C2195" s="154">
        <v>4</v>
      </c>
      <c r="D2195" s="155">
        <v>3</v>
      </c>
      <c r="E2195" s="155" t="s">
        <v>556</v>
      </c>
      <c r="F2195" s="156" t="s">
        <v>5624</v>
      </c>
      <c r="G2195" s="156" t="s">
        <v>556</v>
      </c>
      <c r="H2195" s="156" t="s">
        <v>5627</v>
      </c>
      <c r="I2195" s="155">
        <v>3015043</v>
      </c>
      <c r="J2195" s="157" t="s">
        <v>765</v>
      </c>
      <c r="K2195" s="157"/>
      <c r="L2195" s="155">
        <v>2022</v>
      </c>
      <c r="M2195" s="158">
        <v>27161</v>
      </c>
      <c r="N2195" s="159">
        <v>166155669.56999999</v>
      </c>
      <c r="O2195" s="159">
        <v>159813645.56</v>
      </c>
      <c r="P2195" s="159">
        <v>77600025.569999993</v>
      </c>
      <c r="Q2195" s="159">
        <v>24803138</v>
      </c>
      <c r="R2195" s="159">
        <v>52796887.57</v>
      </c>
      <c r="S2195" s="159">
        <v>6342024.0099999998</v>
      </c>
      <c r="T2195" s="159">
        <v>230835.11</v>
      </c>
      <c r="U2195" s="159">
        <v>158057863.46000001</v>
      </c>
      <c r="V2195" s="159">
        <v>144753028.37</v>
      </c>
      <c r="W2195" s="159">
        <v>54678123.369999997</v>
      </c>
      <c r="X2195" s="159">
        <v>316541.53000000003</v>
      </c>
      <c r="Y2195" s="159">
        <v>13304835.09</v>
      </c>
      <c r="Z2195" s="159">
        <v>19461016.649999999</v>
      </c>
      <c r="AA2195" s="159">
        <v>6000000</v>
      </c>
      <c r="AB2195" s="159">
        <v>13461016.649999999</v>
      </c>
      <c r="AC2195" s="159">
        <v>2876433.53</v>
      </c>
      <c r="AD2195" s="159">
        <v>2876433.53</v>
      </c>
      <c r="AE2195" s="159">
        <v>19347000</v>
      </c>
      <c r="AF2195" s="159">
        <v>15060617.189999999</v>
      </c>
      <c r="AG2195" s="159">
        <v>878033.85</v>
      </c>
      <c r="AH2195" s="159">
        <v>1138707.58</v>
      </c>
      <c r="AI2195" s="159">
        <v>0</v>
      </c>
      <c r="AJ2195" s="159">
        <v>0</v>
      </c>
    </row>
    <row r="2196" spans="1:36">
      <c r="A2196" s="153">
        <v>30</v>
      </c>
      <c r="B2196" s="154">
        <v>15</v>
      </c>
      <c r="C2196" s="154">
        <v>5</v>
      </c>
      <c r="D2196" s="155">
        <v>3</v>
      </c>
      <c r="E2196" s="155" t="s">
        <v>556</v>
      </c>
      <c r="F2196" s="156" t="s">
        <v>5624</v>
      </c>
      <c r="G2196" s="156" t="s">
        <v>556</v>
      </c>
      <c r="H2196" s="156" t="s">
        <v>5628</v>
      </c>
      <c r="I2196" s="155">
        <v>3015053</v>
      </c>
      <c r="J2196" s="157" t="s">
        <v>764</v>
      </c>
      <c r="K2196" s="157"/>
      <c r="L2196" s="155">
        <v>2022</v>
      </c>
      <c r="M2196" s="158">
        <v>16418</v>
      </c>
      <c r="N2196" s="159">
        <v>90543848.760000005</v>
      </c>
      <c r="O2196" s="159">
        <v>86614695.900000006</v>
      </c>
      <c r="P2196" s="159">
        <v>48679505.450000003</v>
      </c>
      <c r="Q2196" s="159">
        <v>18794923</v>
      </c>
      <c r="R2196" s="159">
        <v>29884582.449999999</v>
      </c>
      <c r="S2196" s="159">
        <v>3929152.86</v>
      </c>
      <c r="T2196" s="159">
        <v>367673.26</v>
      </c>
      <c r="U2196" s="159">
        <v>90692393.719999999</v>
      </c>
      <c r="V2196" s="159">
        <v>78704435.950000003</v>
      </c>
      <c r="W2196" s="159">
        <v>30961024.539999999</v>
      </c>
      <c r="X2196" s="159">
        <v>787862.45</v>
      </c>
      <c r="Y2196" s="159">
        <v>11987957.77</v>
      </c>
      <c r="Z2196" s="159">
        <v>6937071.9400000004</v>
      </c>
      <c r="AA2196" s="159">
        <v>4000000</v>
      </c>
      <c r="AB2196" s="159">
        <v>2937071.9400000004</v>
      </c>
      <c r="AC2196" s="159">
        <v>1894000</v>
      </c>
      <c r="AD2196" s="159">
        <v>1894000</v>
      </c>
      <c r="AE2196" s="159">
        <v>32300000</v>
      </c>
      <c r="AF2196" s="159">
        <v>7910259.9500000002</v>
      </c>
      <c r="AG2196" s="159">
        <v>444582.85</v>
      </c>
      <c r="AH2196" s="159">
        <v>452236.79999999999</v>
      </c>
      <c r="AI2196" s="159">
        <v>0</v>
      </c>
      <c r="AJ2196" s="159">
        <v>0</v>
      </c>
    </row>
    <row r="2197" spans="1:36">
      <c r="A2197" s="153">
        <v>30</v>
      </c>
      <c r="B2197" s="154">
        <v>15</v>
      </c>
      <c r="C2197" s="154">
        <v>6</v>
      </c>
      <c r="D2197" s="155">
        <v>3</v>
      </c>
      <c r="E2197" s="155" t="s">
        <v>556</v>
      </c>
      <c r="F2197" s="156" t="s">
        <v>5624</v>
      </c>
      <c r="G2197" s="156" t="s">
        <v>556</v>
      </c>
      <c r="H2197" s="156" t="s">
        <v>5629</v>
      </c>
      <c r="I2197" s="155">
        <v>3015063</v>
      </c>
      <c r="J2197" s="157" t="s">
        <v>763</v>
      </c>
      <c r="K2197" s="157"/>
      <c r="L2197" s="155">
        <v>2022</v>
      </c>
      <c r="M2197" s="158">
        <v>13835</v>
      </c>
      <c r="N2197" s="159">
        <v>75969118.310000002</v>
      </c>
      <c r="O2197" s="159">
        <v>64906142.509999998</v>
      </c>
      <c r="P2197" s="159">
        <v>38230018.120000005</v>
      </c>
      <c r="Q2197" s="159">
        <v>14188406</v>
      </c>
      <c r="R2197" s="159">
        <v>24041612.120000001</v>
      </c>
      <c r="S2197" s="159">
        <v>11062975.800000001</v>
      </c>
      <c r="T2197" s="159">
        <v>2508885.35</v>
      </c>
      <c r="U2197" s="159">
        <v>74604101.239999995</v>
      </c>
      <c r="V2197" s="159">
        <v>56393944.229999997</v>
      </c>
      <c r="W2197" s="159">
        <v>21877427.109999999</v>
      </c>
      <c r="X2197" s="159">
        <v>82027.240000000005</v>
      </c>
      <c r="Y2197" s="159">
        <v>18210157.010000002</v>
      </c>
      <c r="Z2197" s="159">
        <v>10666133.800000001</v>
      </c>
      <c r="AA2197" s="159">
        <v>4100000</v>
      </c>
      <c r="AB2197" s="159">
        <v>6566133.8000000007</v>
      </c>
      <c r="AC2197" s="159">
        <v>1035000</v>
      </c>
      <c r="AD2197" s="159">
        <v>1035000</v>
      </c>
      <c r="AE2197" s="159">
        <v>6392433.6600000001</v>
      </c>
      <c r="AF2197" s="159">
        <v>8512198.2799999993</v>
      </c>
      <c r="AG2197" s="159">
        <v>565281.76</v>
      </c>
      <c r="AH2197" s="159">
        <v>358835.96</v>
      </c>
      <c r="AI2197" s="159">
        <v>0</v>
      </c>
      <c r="AJ2197" s="159">
        <v>0</v>
      </c>
    </row>
    <row r="2198" spans="1:36">
      <c r="A2198" s="153">
        <v>30</v>
      </c>
      <c r="B2198" s="154">
        <v>16</v>
      </c>
      <c r="C2198" s="154">
        <v>1</v>
      </c>
      <c r="D2198" s="155">
        <v>3</v>
      </c>
      <c r="E2198" s="155" t="s">
        <v>556</v>
      </c>
      <c r="F2198" s="156" t="s">
        <v>5630</v>
      </c>
      <c r="G2198" s="156" t="s">
        <v>556</v>
      </c>
      <c r="H2198" s="156" t="s">
        <v>5631</v>
      </c>
      <c r="I2198" s="155">
        <v>3016013</v>
      </c>
      <c r="J2198" s="157" t="s">
        <v>762</v>
      </c>
      <c r="K2198" s="157"/>
      <c r="L2198" s="155">
        <v>2022</v>
      </c>
      <c r="M2198" s="158">
        <v>34183</v>
      </c>
      <c r="N2198" s="159">
        <v>183307220.78</v>
      </c>
      <c r="O2198" s="159">
        <v>174063234.94999999</v>
      </c>
      <c r="P2198" s="159">
        <v>96701980.689999998</v>
      </c>
      <c r="Q2198" s="159">
        <v>31675794</v>
      </c>
      <c r="R2198" s="159">
        <v>65026186.689999998</v>
      </c>
      <c r="S2198" s="159">
        <v>9243985.8300000001</v>
      </c>
      <c r="T2198" s="159">
        <v>2298153.16</v>
      </c>
      <c r="U2198" s="159">
        <v>172234383.61000001</v>
      </c>
      <c r="V2198" s="159">
        <v>161880194.55000001</v>
      </c>
      <c r="W2198" s="159">
        <v>59989955.030000001</v>
      </c>
      <c r="X2198" s="159">
        <v>696934.22</v>
      </c>
      <c r="Y2198" s="159">
        <v>10354189.060000001</v>
      </c>
      <c r="Z2198" s="159">
        <v>3072908.38</v>
      </c>
      <c r="AA2198" s="159">
        <v>866844.82</v>
      </c>
      <c r="AB2198" s="159">
        <v>2206063.56</v>
      </c>
      <c r="AC2198" s="159">
        <v>4556664.1500000004</v>
      </c>
      <c r="AD2198" s="159">
        <v>4556664.1500000004</v>
      </c>
      <c r="AE2198" s="159">
        <v>29799938.32</v>
      </c>
      <c r="AF2198" s="159">
        <v>12183040.4</v>
      </c>
      <c r="AG2198" s="159">
        <v>607249.75</v>
      </c>
      <c r="AH2198" s="159">
        <v>633220.78</v>
      </c>
      <c r="AI2198" s="159">
        <v>0</v>
      </c>
      <c r="AJ2198" s="159">
        <v>1457.03</v>
      </c>
    </row>
    <row r="2199" spans="1:36">
      <c r="A2199" s="153">
        <v>30</v>
      </c>
      <c r="B2199" s="154">
        <v>16</v>
      </c>
      <c r="C2199" s="154">
        <v>2</v>
      </c>
      <c r="D2199" s="155">
        <v>3</v>
      </c>
      <c r="E2199" s="155" t="s">
        <v>556</v>
      </c>
      <c r="F2199" s="156" t="s">
        <v>5630</v>
      </c>
      <c r="G2199" s="156" t="s">
        <v>556</v>
      </c>
      <c r="H2199" s="156" t="s">
        <v>5632</v>
      </c>
      <c r="I2199" s="155">
        <v>3016023</v>
      </c>
      <c r="J2199" s="157" t="s">
        <v>761</v>
      </c>
      <c r="K2199" s="157"/>
      <c r="L2199" s="155">
        <v>2022</v>
      </c>
      <c r="M2199" s="158">
        <v>18356</v>
      </c>
      <c r="N2199" s="159">
        <v>94056682.859999999</v>
      </c>
      <c r="O2199" s="159">
        <v>89052877.780000001</v>
      </c>
      <c r="P2199" s="159">
        <v>55750191.939999998</v>
      </c>
      <c r="Q2199" s="159">
        <v>20451071</v>
      </c>
      <c r="R2199" s="159">
        <v>35299120.939999998</v>
      </c>
      <c r="S2199" s="159">
        <v>5003805.08</v>
      </c>
      <c r="T2199" s="159">
        <v>1733154.63</v>
      </c>
      <c r="U2199" s="159">
        <v>98728156.870000005</v>
      </c>
      <c r="V2199" s="159">
        <v>89026641.010000005</v>
      </c>
      <c r="W2199" s="159">
        <v>30120099.129999999</v>
      </c>
      <c r="X2199" s="159">
        <v>343000</v>
      </c>
      <c r="Y2199" s="159">
        <v>9701515.8599999994</v>
      </c>
      <c r="Z2199" s="159">
        <v>7666050.1600000001</v>
      </c>
      <c r="AA2199" s="159">
        <v>3609000</v>
      </c>
      <c r="AB2199" s="159">
        <v>4057050.16</v>
      </c>
      <c r="AC2199" s="159">
        <v>1916800</v>
      </c>
      <c r="AD2199" s="159">
        <v>1916800</v>
      </c>
      <c r="AE2199" s="159">
        <v>21060583.300000001</v>
      </c>
      <c r="AF2199" s="159">
        <v>26236.77</v>
      </c>
      <c r="AG2199" s="159">
        <v>79598.17</v>
      </c>
      <c r="AH2199" s="159">
        <v>236764.54</v>
      </c>
      <c r="AI2199" s="159">
        <v>0</v>
      </c>
      <c r="AJ2199" s="159">
        <v>191111.95</v>
      </c>
    </row>
    <row r="2200" spans="1:36">
      <c r="A2200" s="153">
        <v>30</v>
      </c>
      <c r="B2200" s="154">
        <v>16</v>
      </c>
      <c r="C2200" s="154">
        <v>3</v>
      </c>
      <c r="D2200" s="155">
        <v>2</v>
      </c>
      <c r="E2200" s="155" t="s">
        <v>556</v>
      </c>
      <c r="F2200" s="156" t="s">
        <v>5633</v>
      </c>
      <c r="G2200" s="156" t="s">
        <v>556</v>
      </c>
      <c r="H2200" s="156" t="s">
        <v>5634</v>
      </c>
      <c r="I2200" s="155">
        <v>3016032</v>
      </c>
      <c r="J2200" s="157" t="s">
        <v>760</v>
      </c>
      <c r="K2200" s="157"/>
      <c r="L2200" s="155">
        <v>2022</v>
      </c>
      <c r="M2200" s="158">
        <v>7287</v>
      </c>
      <c r="N2200" s="159">
        <v>38872049.670000002</v>
      </c>
      <c r="O2200" s="159">
        <v>37489169.810000002</v>
      </c>
      <c r="P2200" s="159">
        <v>26658152.27</v>
      </c>
      <c r="Q2200" s="159">
        <v>12230752</v>
      </c>
      <c r="R2200" s="159">
        <v>14427400.27</v>
      </c>
      <c r="S2200" s="159">
        <v>1382879.86</v>
      </c>
      <c r="T2200" s="159">
        <v>52425.4</v>
      </c>
      <c r="U2200" s="159">
        <v>36904380.020000003</v>
      </c>
      <c r="V2200" s="159">
        <v>33440734.120000001</v>
      </c>
      <c r="W2200" s="159">
        <v>11499102.369999999</v>
      </c>
      <c r="X2200" s="159">
        <v>172071.29</v>
      </c>
      <c r="Y2200" s="159">
        <v>3463645.9</v>
      </c>
      <c r="Z2200" s="159">
        <v>6490282.6399999997</v>
      </c>
      <c r="AA2200" s="159">
        <v>0</v>
      </c>
      <c r="AB2200" s="159">
        <v>6490282.6399999997</v>
      </c>
      <c r="AC2200" s="159">
        <v>1246306.8</v>
      </c>
      <c r="AD2200" s="159">
        <v>746306.8</v>
      </c>
      <c r="AE2200" s="159">
        <v>6342558.8200000003</v>
      </c>
      <c r="AF2200" s="159">
        <v>4048435.69</v>
      </c>
      <c r="AG2200" s="159">
        <v>163611.96</v>
      </c>
      <c r="AH2200" s="159">
        <v>163611.96</v>
      </c>
      <c r="AI2200" s="159">
        <v>0</v>
      </c>
      <c r="AJ2200" s="159">
        <v>0</v>
      </c>
    </row>
    <row r="2201" spans="1:36">
      <c r="A2201" s="153">
        <v>30</v>
      </c>
      <c r="B2201" s="154">
        <v>17</v>
      </c>
      <c r="C2201" s="154">
        <v>1</v>
      </c>
      <c r="D2201" s="155">
        <v>1</v>
      </c>
      <c r="E2201" s="155" t="s">
        <v>556</v>
      </c>
      <c r="F2201" s="156" t="s">
        <v>5635</v>
      </c>
      <c r="G2201" s="156" t="s">
        <v>556</v>
      </c>
      <c r="H2201" s="156" t="s">
        <v>5636</v>
      </c>
      <c r="I2201" s="155">
        <v>3017011</v>
      </c>
      <c r="J2201" s="157" t="s">
        <v>757</v>
      </c>
      <c r="K2201" s="157"/>
      <c r="L2201" s="155">
        <v>2022</v>
      </c>
      <c r="M2201" s="158">
        <v>71829</v>
      </c>
      <c r="N2201" s="159">
        <v>384874227</v>
      </c>
      <c r="O2201" s="159">
        <v>351456443.68000001</v>
      </c>
      <c r="P2201" s="159">
        <v>165688475.36000001</v>
      </c>
      <c r="Q2201" s="159">
        <v>48232911</v>
      </c>
      <c r="R2201" s="159">
        <v>117455564.36</v>
      </c>
      <c r="S2201" s="159">
        <v>33417783.32</v>
      </c>
      <c r="T2201" s="159">
        <v>7977811.6200000001</v>
      </c>
      <c r="U2201" s="159">
        <v>385018994.89999998</v>
      </c>
      <c r="V2201" s="159">
        <v>326061117.69</v>
      </c>
      <c r="W2201" s="159">
        <v>102191386.16</v>
      </c>
      <c r="X2201" s="159">
        <v>1992366.96</v>
      </c>
      <c r="Y2201" s="159">
        <v>58957877.210000001</v>
      </c>
      <c r="Z2201" s="159">
        <v>29046312.829999998</v>
      </c>
      <c r="AA2201" s="159">
        <v>20000000</v>
      </c>
      <c r="AB2201" s="159">
        <v>9046312.8299999982</v>
      </c>
      <c r="AC2201" s="159">
        <v>11565968.4</v>
      </c>
      <c r="AD2201" s="159">
        <v>9852343.6400000006</v>
      </c>
      <c r="AE2201" s="159">
        <v>85102344.209999993</v>
      </c>
      <c r="AF2201" s="159">
        <v>25395325.989999998</v>
      </c>
      <c r="AG2201" s="159">
        <v>2549919.36</v>
      </c>
      <c r="AH2201" s="159">
        <v>2386539.14</v>
      </c>
      <c r="AI2201" s="159">
        <v>0</v>
      </c>
      <c r="AJ2201" s="159">
        <v>0</v>
      </c>
    </row>
    <row r="2202" spans="1:36">
      <c r="A2202" s="153">
        <v>30</v>
      </c>
      <c r="B2202" s="154">
        <v>17</v>
      </c>
      <c r="C2202" s="154">
        <v>2</v>
      </c>
      <c r="D2202" s="155">
        <v>3</v>
      </c>
      <c r="E2202" s="155" t="s">
        <v>556</v>
      </c>
      <c r="F2202" s="156" t="s">
        <v>5637</v>
      </c>
      <c r="G2202" s="156" t="s">
        <v>556</v>
      </c>
      <c r="H2202" s="156" t="s">
        <v>5638</v>
      </c>
      <c r="I2202" s="155">
        <v>3017023</v>
      </c>
      <c r="J2202" s="157" t="s">
        <v>759</v>
      </c>
      <c r="K2202" s="157"/>
      <c r="L2202" s="155">
        <v>2022</v>
      </c>
      <c r="M2202" s="158">
        <v>15612</v>
      </c>
      <c r="N2202" s="159">
        <v>102233913.88</v>
      </c>
      <c r="O2202" s="159">
        <v>91699463.120000005</v>
      </c>
      <c r="P2202" s="159">
        <v>43783943.960000001</v>
      </c>
      <c r="Q2202" s="159">
        <v>13783063</v>
      </c>
      <c r="R2202" s="159">
        <v>30000880.960000001</v>
      </c>
      <c r="S2202" s="159">
        <v>10534450.76</v>
      </c>
      <c r="T2202" s="159">
        <v>246682.26</v>
      </c>
      <c r="U2202" s="159">
        <v>91569315.239999995</v>
      </c>
      <c r="V2202" s="159">
        <v>82113789.849999994</v>
      </c>
      <c r="W2202" s="159">
        <v>30111618.489999998</v>
      </c>
      <c r="X2202" s="159">
        <v>471063.24</v>
      </c>
      <c r="Y2202" s="159">
        <v>9455525.3900000006</v>
      </c>
      <c r="Z2202" s="159">
        <v>6750201.6100000003</v>
      </c>
      <c r="AA2202" s="159">
        <v>0</v>
      </c>
      <c r="AB2202" s="159">
        <v>6750201.6100000003</v>
      </c>
      <c r="AC2202" s="159">
        <v>2425608</v>
      </c>
      <c r="AD2202" s="159">
        <v>2425608</v>
      </c>
      <c r="AE2202" s="159">
        <v>19075854.850000001</v>
      </c>
      <c r="AF2202" s="159">
        <v>9585673.2699999996</v>
      </c>
      <c r="AG2202" s="159">
        <v>506481.62</v>
      </c>
      <c r="AH2202" s="159">
        <v>417627.27</v>
      </c>
      <c r="AI2202" s="159">
        <v>0</v>
      </c>
      <c r="AJ2202" s="159">
        <v>0</v>
      </c>
    </row>
    <row r="2203" spans="1:36">
      <c r="A2203" s="153">
        <v>30</v>
      </c>
      <c r="B2203" s="154">
        <v>17</v>
      </c>
      <c r="C2203" s="154">
        <v>3</v>
      </c>
      <c r="D2203" s="155">
        <v>3</v>
      </c>
      <c r="E2203" s="155" t="s">
        <v>556</v>
      </c>
      <c r="F2203" s="156" t="s">
        <v>5637</v>
      </c>
      <c r="G2203" s="156" t="s">
        <v>556</v>
      </c>
      <c r="H2203" s="156" t="s">
        <v>5639</v>
      </c>
      <c r="I2203" s="155">
        <v>3017033</v>
      </c>
      <c r="J2203" s="157" t="s">
        <v>758</v>
      </c>
      <c r="K2203" s="157"/>
      <c r="L2203" s="155">
        <v>2022</v>
      </c>
      <c r="M2203" s="158">
        <v>14683</v>
      </c>
      <c r="N2203" s="159">
        <v>97334298.069999993</v>
      </c>
      <c r="O2203" s="159">
        <v>83090807.519999996</v>
      </c>
      <c r="P2203" s="159">
        <v>46916774.649999999</v>
      </c>
      <c r="Q2203" s="159">
        <v>15869366</v>
      </c>
      <c r="R2203" s="159">
        <v>31047408.649999999</v>
      </c>
      <c r="S2203" s="159">
        <v>14243490.550000001</v>
      </c>
      <c r="T2203" s="159">
        <v>281201.78000000003</v>
      </c>
      <c r="U2203" s="159">
        <v>88674138.829999998</v>
      </c>
      <c r="V2203" s="159">
        <v>77007951.579999998</v>
      </c>
      <c r="W2203" s="159">
        <v>28944812.399999999</v>
      </c>
      <c r="X2203" s="159">
        <v>1100326.67</v>
      </c>
      <c r="Y2203" s="159">
        <v>11666187.25</v>
      </c>
      <c r="Z2203" s="159">
        <v>5141018.0199999996</v>
      </c>
      <c r="AA2203" s="159">
        <v>3374000</v>
      </c>
      <c r="AB2203" s="159">
        <v>1767018.0199999996</v>
      </c>
      <c r="AC2203" s="159">
        <v>8515416</v>
      </c>
      <c r="AD2203" s="159">
        <v>8515416</v>
      </c>
      <c r="AE2203" s="159">
        <v>43168334.200000003</v>
      </c>
      <c r="AF2203" s="159">
        <v>6082855.9400000004</v>
      </c>
      <c r="AG2203" s="159">
        <v>341054.49</v>
      </c>
      <c r="AH2203" s="159">
        <v>347649.84</v>
      </c>
      <c r="AI2203" s="159">
        <v>0</v>
      </c>
      <c r="AJ2203" s="159">
        <v>0</v>
      </c>
    </row>
    <row r="2204" spans="1:36">
      <c r="A2204" s="153">
        <v>30</v>
      </c>
      <c r="B2204" s="154">
        <v>17</v>
      </c>
      <c r="C2204" s="154">
        <v>4</v>
      </c>
      <c r="D2204" s="155">
        <v>2</v>
      </c>
      <c r="E2204" s="155" t="s">
        <v>556</v>
      </c>
      <c r="F2204" s="156" t="s">
        <v>5640</v>
      </c>
      <c r="G2204" s="156" t="s">
        <v>556</v>
      </c>
      <c r="H2204" s="156" t="s">
        <v>5641</v>
      </c>
      <c r="I2204" s="155">
        <v>3017042</v>
      </c>
      <c r="J2204" s="157" t="s">
        <v>757</v>
      </c>
      <c r="K2204" s="157"/>
      <c r="L2204" s="155">
        <v>2022</v>
      </c>
      <c r="M2204" s="158">
        <v>19149</v>
      </c>
      <c r="N2204" s="159">
        <v>109923706.20999999</v>
      </c>
      <c r="O2204" s="159">
        <v>97347719.359999999</v>
      </c>
      <c r="P2204" s="159">
        <v>59038684.020000003</v>
      </c>
      <c r="Q2204" s="159">
        <v>24434644</v>
      </c>
      <c r="R2204" s="159">
        <v>34604040.020000003</v>
      </c>
      <c r="S2204" s="159">
        <v>12575986.85</v>
      </c>
      <c r="T2204" s="159">
        <v>290561</v>
      </c>
      <c r="U2204" s="159">
        <v>108828978.31999999</v>
      </c>
      <c r="V2204" s="159">
        <v>90850304.650000006</v>
      </c>
      <c r="W2204" s="159">
        <v>29045369.460000001</v>
      </c>
      <c r="X2204" s="159">
        <v>692301.34</v>
      </c>
      <c r="Y2204" s="159">
        <v>17978673.670000002</v>
      </c>
      <c r="Z2204" s="159">
        <v>13622067.029999999</v>
      </c>
      <c r="AA2204" s="159">
        <v>11200000</v>
      </c>
      <c r="AB2204" s="159">
        <v>2422067.0299999993</v>
      </c>
      <c r="AC2204" s="159">
        <v>7705285.0499999998</v>
      </c>
      <c r="AD2204" s="159">
        <v>7705285.0499999998</v>
      </c>
      <c r="AE2204" s="159">
        <v>37515000</v>
      </c>
      <c r="AF2204" s="159">
        <v>6497414.71</v>
      </c>
      <c r="AG2204" s="159">
        <v>1139455.22</v>
      </c>
      <c r="AH2204" s="159">
        <v>432957.27</v>
      </c>
      <c r="AI2204" s="159">
        <v>0</v>
      </c>
      <c r="AJ2204" s="159">
        <v>0</v>
      </c>
    </row>
    <row r="2205" spans="1:36">
      <c r="A2205" s="153">
        <v>30</v>
      </c>
      <c r="B2205" s="154">
        <v>17</v>
      </c>
      <c r="C2205" s="154">
        <v>5</v>
      </c>
      <c r="D2205" s="155">
        <v>2</v>
      </c>
      <c r="E2205" s="155" t="s">
        <v>556</v>
      </c>
      <c r="F2205" s="156" t="s">
        <v>5640</v>
      </c>
      <c r="G2205" s="156" t="s">
        <v>556</v>
      </c>
      <c r="H2205" s="156" t="s">
        <v>5642</v>
      </c>
      <c r="I2205" s="155">
        <v>3017052</v>
      </c>
      <c r="J2205" s="157" t="s">
        <v>756</v>
      </c>
      <c r="K2205" s="157"/>
      <c r="L2205" s="155">
        <v>2022</v>
      </c>
      <c r="M2205" s="158">
        <v>12192</v>
      </c>
      <c r="N2205" s="159">
        <v>68404637.219999999</v>
      </c>
      <c r="O2205" s="159">
        <v>61084552.539999999</v>
      </c>
      <c r="P2205" s="159">
        <v>38896950.32</v>
      </c>
      <c r="Q2205" s="159">
        <v>17234899</v>
      </c>
      <c r="R2205" s="159">
        <v>21662051.32</v>
      </c>
      <c r="S2205" s="159">
        <v>7320084.6799999997</v>
      </c>
      <c r="T2205" s="159">
        <v>117782.52</v>
      </c>
      <c r="U2205" s="159">
        <v>63930305.600000001</v>
      </c>
      <c r="V2205" s="159">
        <v>55584406.990000002</v>
      </c>
      <c r="W2205" s="159">
        <v>19465557.030000001</v>
      </c>
      <c r="X2205" s="159">
        <v>317564.23</v>
      </c>
      <c r="Y2205" s="159">
        <v>8345898.6100000003</v>
      </c>
      <c r="Z2205" s="159">
        <v>3199379.08</v>
      </c>
      <c r="AA2205" s="159">
        <v>857877.08</v>
      </c>
      <c r="AB2205" s="159">
        <v>2341502</v>
      </c>
      <c r="AC2205" s="159">
        <v>6162896.5499999998</v>
      </c>
      <c r="AD2205" s="159">
        <v>4921996.55</v>
      </c>
      <c r="AE2205" s="159">
        <v>20974506.449999999</v>
      </c>
      <c r="AF2205" s="159">
        <v>5500145.5499999998</v>
      </c>
      <c r="AG2205" s="159">
        <v>578217.04</v>
      </c>
      <c r="AH2205" s="159">
        <v>844628.14</v>
      </c>
      <c r="AI2205" s="159">
        <v>0</v>
      </c>
      <c r="AJ2205" s="159">
        <v>0</v>
      </c>
    </row>
    <row r="2206" spans="1:36">
      <c r="A2206" s="153">
        <v>30</v>
      </c>
      <c r="B2206" s="154">
        <v>17</v>
      </c>
      <c r="C2206" s="154">
        <v>6</v>
      </c>
      <c r="D2206" s="155">
        <v>3</v>
      </c>
      <c r="E2206" s="155" t="s">
        <v>556</v>
      </c>
      <c r="F2206" s="156" t="s">
        <v>5637</v>
      </c>
      <c r="G2206" s="156" t="s">
        <v>556</v>
      </c>
      <c r="H2206" s="156" t="s">
        <v>5643</v>
      </c>
      <c r="I2206" s="155">
        <v>3017063</v>
      </c>
      <c r="J2206" s="157" t="s">
        <v>755</v>
      </c>
      <c r="K2206" s="157"/>
      <c r="L2206" s="155">
        <v>2022</v>
      </c>
      <c r="M2206" s="158">
        <v>11872</v>
      </c>
      <c r="N2206" s="159">
        <v>66864677.5</v>
      </c>
      <c r="O2206" s="159">
        <v>60063655.049999997</v>
      </c>
      <c r="P2206" s="159">
        <v>39284588.710000001</v>
      </c>
      <c r="Q2206" s="159">
        <v>16377709</v>
      </c>
      <c r="R2206" s="159">
        <v>22906879.710000001</v>
      </c>
      <c r="S2206" s="159">
        <v>6801022.4500000002</v>
      </c>
      <c r="T2206" s="159">
        <v>299566.53000000003</v>
      </c>
      <c r="U2206" s="159">
        <v>65437966.280000001</v>
      </c>
      <c r="V2206" s="159">
        <v>55108486.630000003</v>
      </c>
      <c r="W2206" s="159">
        <v>20135137.649999999</v>
      </c>
      <c r="X2206" s="159">
        <v>135909.66</v>
      </c>
      <c r="Y2206" s="159">
        <v>10329479.65</v>
      </c>
      <c r="Z2206" s="159">
        <v>8567101.5899999999</v>
      </c>
      <c r="AA2206" s="159">
        <v>1500000</v>
      </c>
      <c r="AB2206" s="159">
        <v>7067101.5899999999</v>
      </c>
      <c r="AC2206" s="159">
        <v>3640000</v>
      </c>
      <c r="AD2206" s="159">
        <v>1090000</v>
      </c>
      <c r="AE2206" s="159">
        <v>10823250</v>
      </c>
      <c r="AF2206" s="159">
        <v>4955168.42</v>
      </c>
      <c r="AG2206" s="159">
        <v>265796.71999999997</v>
      </c>
      <c r="AH2206" s="159">
        <v>280825.38</v>
      </c>
      <c r="AI2206" s="159">
        <v>0</v>
      </c>
      <c r="AJ2206" s="159">
        <v>0</v>
      </c>
    </row>
    <row r="2207" spans="1:36">
      <c r="A2207" s="153">
        <v>30</v>
      </c>
      <c r="B2207" s="154">
        <v>17</v>
      </c>
      <c r="C2207" s="154">
        <v>7</v>
      </c>
      <c r="D2207" s="155">
        <v>2</v>
      </c>
      <c r="E2207" s="155" t="s">
        <v>556</v>
      </c>
      <c r="F2207" s="156" t="s">
        <v>5640</v>
      </c>
      <c r="G2207" s="156" t="s">
        <v>556</v>
      </c>
      <c r="H2207" s="156" t="s">
        <v>5644</v>
      </c>
      <c r="I2207" s="155">
        <v>3017072</v>
      </c>
      <c r="J2207" s="157" t="s">
        <v>754</v>
      </c>
      <c r="K2207" s="157"/>
      <c r="L2207" s="155">
        <v>2022</v>
      </c>
      <c r="M2207" s="158">
        <v>9665</v>
      </c>
      <c r="N2207" s="159">
        <v>51282921.030000001</v>
      </c>
      <c r="O2207" s="159">
        <v>47307149.990000002</v>
      </c>
      <c r="P2207" s="159">
        <v>33954608.350000001</v>
      </c>
      <c r="Q2207" s="159">
        <v>15883200</v>
      </c>
      <c r="R2207" s="159">
        <v>18071408.350000001</v>
      </c>
      <c r="S2207" s="159">
        <v>3975771.04</v>
      </c>
      <c r="T2207" s="159">
        <v>332677.98</v>
      </c>
      <c r="U2207" s="159">
        <v>47811221.920000002</v>
      </c>
      <c r="V2207" s="159">
        <v>43477393.93</v>
      </c>
      <c r="W2207" s="159">
        <v>15784274.16</v>
      </c>
      <c r="X2207" s="159">
        <v>69516.960000000006</v>
      </c>
      <c r="Y2207" s="159">
        <v>4333827.99</v>
      </c>
      <c r="Z2207" s="159">
        <v>2579905.6</v>
      </c>
      <c r="AA2207" s="159">
        <v>0</v>
      </c>
      <c r="AB2207" s="159">
        <v>2579905.6</v>
      </c>
      <c r="AC2207" s="159">
        <v>1435500</v>
      </c>
      <c r="AD2207" s="159">
        <v>1435500</v>
      </c>
      <c r="AE2207" s="159">
        <v>4306500</v>
      </c>
      <c r="AF2207" s="159">
        <v>3829756.06</v>
      </c>
      <c r="AG2207" s="159">
        <v>132805.20000000001</v>
      </c>
      <c r="AH2207" s="159">
        <v>133344.20000000001</v>
      </c>
      <c r="AI2207" s="159">
        <v>0</v>
      </c>
      <c r="AJ2207" s="159">
        <v>0</v>
      </c>
    </row>
    <row r="2208" spans="1:36">
      <c r="A2208" s="153">
        <v>30</v>
      </c>
      <c r="B2208" s="154">
        <v>17</v>
      </c>
      <c r="C2208" s="154">
        <v>8</v>
      </c>
      <c r="D2208" s="155">
        <v>2</v>
      </c>
      <c r="E2208" s="155" t="s">
        <v>556</v>
      </c>
      <c r="F2208" s="156" t="s">
        <v>5640</v>
      </c>
      <c r="G2208" s="156" t="s">
        <v>556</v>
      </c>
      <c r="H2208" s="156" t="s">
        <v>5645</v>
      </c>
      <c r="I2208" s="155">
        <v>3017082</v>
      </c>
      <c r="J2208" s="157" t="s">
        <v>753</v>
      </c>
      <c r="K2208" s="157"/>
      <c r="L2208" s="155">
        <v>2022</v>
      </c>
      <c r="M2208" s="158">
        <v>6579</v>
      </c>
      <c r="N2208" s="159">
        <v>37671113.759999998</v>
      </c>
      <c r="O2208" s="159">
        <v>33168305.07</v>
      </c>
      <c r="P2208" s="159">
        <v>23269295.34</v>
      </c>
      <c r="Q2208" s="159">
        <v>10549891</v>
      </c>
      <c r="R2208" s="159">
        <v>12719404.34</v>
      </c>
      <c r="S2208" s="159">
        <v>4502808.6900000004</v>
      </c>
      <c r="T2208" s="159">
        <v>27437.599999999999</v>
      </c>
      <c r="U2208" s="159">
        <v>33123287.190000001</v>
      </c>
      <c r="V2208" s="159">
        <v>28962399.52</v>
      </c>
      <c r="W2208" s="159">
        <v>10405579.76</v>
      </c>
      <c r="X2208" s="159">
        <v>12750.35</v>
      </c>
      <c r="Y2208" s="159">
        <v>4160887.67</v>
      </c>
      <c r="Z2208" s="159">
        <v>761077.89</v>
      </c>
      <c r="AA2208" s="159">
        <v>0</v>
      </c>
      <c r="AB2208" s="159">
        <v>761077.89</v>
      </c>
      <c r="AC2208" s="159">
        <v>1490000</v>
      </c>
      <c r="AD2208" s="159">
        <v>1490000</v>
      </c>
      <c r="AE2208" s="159">
        <v>250000</v>
      </c>
      <c r="AF2208" s="159">
        <v>4205905.55</v>
      </c>
      <c r="AG2208" s="159">
        <v>180239.79</v>
      </c>
      <c r="AH2208" s="159">
        <v>358085.35</v>
      </c>
      <c r="AI2208" s="159">
        <v>0</v>
      </c>
      <c r="AJ2208" s="159">
        <v>0</v>
      </c>
    </row>
    <row r="2209" spans="1:36">
      <c r="A2209" s="153">
        <v>30</v>
      </c>
      <c r="B2209" s="154">
        <v>18</v>
      </c>
      <c r="C2209" s="154">
        <v>1</v>
      </c>
      <c r="D2209" s="155">
        <v>2</v>
      </c>
      <c r="E2209" s="155" t="s">
        <v>556</v>
      </c>
      <c r="F2209" s="156" t="s">
        <v>5646</v>
      </c>
      <c r="G2209" s="156" t="s">
        <v>556</v>
      </c>
      <c r="H2209" s="156" t="s">
        <v>5647</v>
      </c>
      <c r="I2209" s="155">
        <v>3018012</v>
      </c>
      <c r="J2209" s="157" t="s">
        <v>752</v>
      </c>
      <c r="K2209" s="157"/>
      <c r="L2209" s="155">
        <v>2022</v>
      </c>
      <c r="M2209" s="158">
        <v>2497</v>
      </c>
      <c r="N2209" s="159">
        <v>18547571.41</v>
      </c>
      <c r="O2209" s="159">
        <v>14914406.41</v>
      </c>
      <c r="P2209" s="159">
        <v>8980846.629999999</v>
      </c>
      <c r="Q2209" s="159">
        <v>3685688</v>
      </c>
      <c r="R2209" s="159">
        <v>5295158.63</v>
      </c>
      <c r="S2209" s="159">
        <v>3633165</v>
      </c>
      <c r="T2209" s="159">
        <v>8055</v>
      </c>
      <c r="U2209" s="159">
        <v>15201244.91</v>
      </c>
      <c r="V2209" s="159">
        <v>12457643.07</v>
      </c>
      <c r="W2209" s="159">
        <v>4120403.33</v>
      </c>
      <c r="X2209" s="159">
        <v>12529.8</v>
      </c>
      <c r="Y2209" s="159">
        <v>2743601.84</v>
      </c>
      <c r="Z2209" s="159">
        <v>1540770.34</v>
      </c>
      <c r="AA2209" s="159">
        <v>0</v>
      </c>
      <c r="AB2209" s="159">
        <v>1540770.34</v>
      </c>
      <c r="AC2209" s="159">
        <v>2890256</v>
      </c>
      <c r="AD2209" s="159">
        <v>370000</v>
      </c>
      <c r="AE2209" s="159">
        <v>520045.64</v>
      </c>
      <c r="AF2209" s="159">
        <v>2456763.34</v>
      </c>
      <c r="AG2209" s="159">
        <v>90000</v>
      </c>
      <c r="AH2209" s="159">
        <v>90000</v>
      </c>
      <c r="AI2209" s="159">
        <v>427.56</v>
      </c>
      <c r="AJ2209" s="159">
        <v>0</v>
      </c>
    </row>
    <row r="2210" spans="1:36">
      <c r="A2210" s="153">
        <v>30</v>
      </c>
      <c r="B2210" s="154">
        <v>18</v>
      </c>
      <c r="C2210" s="154">
        <v>2</v>
      </c>
      <c r="D2210" s="155">
        <v>2</v>
      </c>
      <c r="E2210" s="155" t="s">
        <v>556</v>
      </c>
      <c r="F2210" s="156" t="s">
        <v>5646</v>
      </c>
      <c r="G2210" s="156" t="s">
        <v>556</v>
      </c>
      <c r="H2210" s="156" t="s">
        <v>5648</v>
      </c>
      <c r="I2210" s="155">
        <v>3018022</v>
      </c>
      <c r="J2210" s="157" t="s">
        <v>751</v>
      </c>
      <c r="K2210" s="157"/>
      <c r="L2210" s="155">
        <v>2022</v>
      </c>
      <c r="M2210" s="158">
        <v>5384</v>
      </c>
      <c r="N2210" s="159">
        <v>33218549.550000001</v>
      </c>
      <c r="O2210" s="159">
        <v>28805849.02</v>
      </c>
      <c r="P2210" s="159">
        <v>21407831.719999999</v>
      </c>
      <c r="Q2210" s="159">
        <v>10729438</v>
      </c>
      <c r="R2210" s="159">
        <v>10678393.720000001</v>
      </c>
      <c r="S2210" s="159">
        <v>4412700.53</v>
      </c>
      <c r="T2210" s="159">
        <v>2560.38</v>
      </c>
      <c r="U2210" s="159">
        <v>30151914.870000001</v>
      </c>
      <c r="V2210" s="159">
        <v>26725354.469999999</v>
      </c>
      <c r="W2210" s="159">
        <v>7268659.1299999999</v>
      </c>
      <c r="X2210" s="159">
        <v>63844.62</v>
      </c>
      <c r="Y2210" s="159">
        <v>3426560.4</v>
      </c>
      <c r="Z2210" s="159">
        <v>2231702.59</v>
      </c>
      <c r="AA2210" s="159">
        <v>2033844.53</v>
      </c>
      <c r="AB2210" s="159">
        <v>197858.05999999982</v>
      </c>
      <c r="AC2210" s="159">
        <v>951552.44</v>
      </c>
      <c r="AD2210" s="159">
        <v>173281</v>
      </c>
      <c r="AE2210" s="159">
        <v>5460563.5300000003</v>
      </c>
      <c r="AF2210" s="159">
        <v>2080494.55</v>
      </c>
      <c r="AG2210" s="159">
        <v>300171.94</v>
      </c>
      <c r="AH2210" s="159">
        <v>249641.11</v>
      </c>
      <c r="AI2210" s="159">
        <v>0</v>
      </c>
      <c r="AJ2210" s="159">
        <v>0</v>
      </c>
    </row>
    <row r="2211" spans="1:36">
      <c r="A2211" s="153">
        <v>30</v>
      </c>
      <c r="B2211" s="154">
        <v>18</v>
      </c>
      <c r="C2211" s="154">
        <v>3</v>
      </c>
      <c r="D2211" s="155">
        <v>3</v>
      </c>
      <c r="E2211" s="155" t="s">
        <v>556</v>
      </c>
      <c r="F2211" s="156" t="s">
        <v>5649</v>
      </c>
      <c r="G2211" s="156" t="s">
        <v>556</v>
      </c>
      <c r="H2211" s="156" t="s">
        <v>5650</v>
      </c>
      <c r="I2211" s="155">
        <v>3018033</v>
      </c>
      <c r="J2211" s="157" t="s">
        <v>750</v>
      </c>
      <c r="K2211" s="157"/>
      <c r="L2211" s="155">
        <v>2022</v>
      </c>
      <c r="M2211" s="158">
        <v>7801</v>
      </c>
      <c r="N2211" s="159">
        <v>43339769.299999997</v>
      </c>
      <c r="O2211" s="159">
        <v>42326175.909999996</v>
      </c>
      <c r="P2211" s="159">
        <v>27556366.219999999</v>
      </c>
      <c r="Q2211" s="159">
        <v>12924945</v>
      </c>
      <c r="R2211" s="159">
        <v>14631421.220000001</v>
      </c>
      <c r="S2211" s="159">
        <v>1013593.39</v>
      </c>
      <c r="T2211" s="159">
        <v>189</v>
      </c>
      <c r="U2211" s="159">
        <v>40698426.590000004</v>
      </c>
      <c r="V2211" s="159">
        <v>37757387.140000001</v>
      </c>
      <c r="W2211" s="159">
        <v>11643481.83</v>
      </c>
      <c r="X2211" s="159">
        <v>45950.01</v>
      </c>
      <c r="Y2211" s="159">
        <v>2941039.45</v>
      </c>
      <c r="Z2211" s="159">
        <v>1608164.87</v>
      </c>
      <c r="AA2211" s="159">
        <v>1335596</v>
      </c>
      <c r="AB2211" s="159">
        <v>272568.87000000011</v>
      </c>
      <c r="AC2211" s="159">
        <v>1080000</v>
      </c>
      <c r="AD2211" s="159">
        <v>1080000</v>
      </c>
      <c r="AE2211" s="159">
        <v>4555084</v>
      </c>
      <c r="AF2211" s="159">
        <v>4568788.7699999996</v>
      </c>
      <c r="AG2211" s="159">
        <v>198211.79</v>
      </c>
      <c r="AH2211" s="159">
        <v>207289.88</v>
      </c>
      <c r="AI2211" s="159">
        <v>0</v>
      </c>
      <c r="AJ2211" s="159">
        <v>0</v>
      </c>
    </row>
    <row r="2212" spans="1:36">
      <c r="A2212" s="153">
        <v>30</v>
      </c>
      <c r="B2212" s="154">
        <v>18</v>
      </c>
      <c r="C2212" s="154">
        <v>4</v>
      </c>
      <c r="D2212" s="155">
        <v>2</v>
      </c>
      <c r="E2212" s="155" t="s">
        <v>556</v>
      </c>
      <c r="F2212" s="156" t="s">
        <v>5646</v>
      </c>
      <c r="G2212" s="156" t="s">
        <v>556</v>
      </c>
      <c r="H2212" s="156" t="s">
        <v>5651</v>
      </c>
      <c r="I2212" s="155">
        <v>3018042</v>
      </c>
      <c r="J2212" s="157" t="s">
        <v>749</v>
      </c>
      <c r="K2212" s="157"/>
      <c r="L2212" s="155">
        <v>2022</v>
      </c>
      <c r="M2212" s="158">
        <v>6138</v>
      </c>
      <c r="N2212" s="159">
        <v>45036994.359999999</v>
      </c>
      <c r="O2212" s="159">
        <v>33740289.25</v>
      </c>
      <c r="P2212" s="159">
        <v>20911469.800000001</v>
      </c>
      <c r="Q2212" s="159">
        <v>8980405</v>
      </c>
      <c r="R2212" s="159">
        <v>11931064.800000001</v>
      </c>
      <c r="S2212" s="159">
        <v>11296705.109999999</v>
      </c>
      <c r="T2212" s="159">
        <v>5618954.6200000001</v>
      </c>
      <c r="U2212" s="159">
        <v>40010537.469999999</v>
      </c>
      <c r="V2212" s="159">
        <v>29537207.010000002</v>
      </c>
      <c r="W2212" s="159">
        <v>11201021.470000001</v>
      </c>
      <c r="X2212" s="159">
        <v>111044.18</v>
      </c>
      <c r="Y2212" s="159">
        <v>10473330.460000001</v>
      </c>
      <c r="Z2212" s="159">
        <v>4385132.88</v>
      </c>
      <c r="AA2212" s="159">
        <v>0</v>
      </c>
      <c r="AB2212" s="159">
        <v>4385132.88</v>
      </c>
      <c r="AC2212" s="159">
        <v>5079664</v>
      </c>
      <c r="AD2212" s="159">
        <v>1116003</v>
      </c>
      <c r="AE2212" s="159">
        <v>4574539</v>
      </c>
      <c r="AF2212" s="159">
        <v>4203082.24</v>
      </c>
      <c r="AG2212" s="159">
        <v>134390</v>
      </c>
      <c r="AH2212" s="159">
        <v>134390</v>
      </c>
      <c r="AI2212" s="159">
        <v>0</v>
      </c>
      <c r="AJ2212" s="159">
        <v>0</v>
      </c>
    </row>
    <row r="2213" spans="1:36">
      <c r="A2213" s="153">
        <v>30</v>
      </c>
      <c r="B2213" s="154">
        <v>18</v>
      </c>
      <c r="C2213" s="154">
        <v>5</v>
      </c>
      <c r="D2213" s="155">
        <v>2</v>
      </c>
      <c r="E2213" s="155" t="s">
        <v>556</v>
      </c>
      <c r="F2213" s="156" t="s">
        <v>5646</v>
      </c>
      <c r="G2213" s="156" t="s">
        <v>556</v>
      </c>
      <c r="H2213" s="156" t="s">
        <v>5652</v>
      </c>
      <c r="I2213" s="155">
        <v>3018052</v>
      </c>
      <c r="J2213" s="157" t="s">
        <v>748</v>
      </c>
      <c r="K2213" s="157"/>
      <c r="L2213" s="155">
        <v>2022</v>
      </c>
      <c r="M2213" s="158">
        <v>3630</v>
      </c>
      <c r="N2213" s="159">
        <v>25208162.91</v>
      </c>
      <c r="O2213" s="159">
        <v>22364882.760000002</v>
      </c>
      <c r="P2213" s="159">
        <v>13428556.16</v>
      </c>
      <c r="Q2213" s="159">
        <v>6125217</v>
      </c>
      <c r="R2213" s="159">
        <v>7303339.1600000001</v>
      </c>
      <c r="S2213" s="159">
        <v>2843280.15</v>
      </c>
      <c r="T2213" s="159">
        <v>36586.18</v>
      </c>
      <c r="U2213" s="159">
        <v>24939685.18</v>
      </c>
      <c r="V2213" s="159">
        <v>20366280.539999999</v>
      </c>
      <c r="W2213" s="159">
        <v>8229316.46</v>
      </c>
      <c r="X2213" s="159">
        <v>73142.710000000006</v>
      </c>
      <c r="Y2213" s="159">
        <v>4573404.6399999997</v>
      </c>
      <c r="Z2213" s="159">
        <v>2861617.12</v>
      </c>
      <c r="AA2213" s="159">
        <v>700000</v>
      </c>
      <c r="AB2213" s="159">
        <v>2161617.12</v>
      </c>
      <c r="AC2213" s="159">
        <v>1350000</v>
      </c>
      <c r="AD2213" s="159">
        <v>850000</v>
      </c>
      <c r="AE2213" s="159">
        <v>6657556.7999999998</v>
      </c>
      <c r="AF2213" s="159">
        <v>1998602.22</v>
      </c>
      <c r="AG2213" s="159">
        <v>170804.74</v>
      </c>
      <c r="AH2213" s="159">
        <v>355800.84</v>
      </c>
      <c r="AI2213" s="159">
        <v>0</v>
      </c>
      <c r="AJ2213" s="159">
        <v>0</v>
      </c>
    </row>
    <row r="2214" spans="1:36">
      <c r="A2214" s="153">
        <v>30</v>
      </c>
      <c r="B2214" s="154">
        <v>18</v>
      </c>
      <c r="C2214" s="154">
        <v>6</v>
      </c>
      <c r="D2214" s="155">
        <v>3</v>
      </c>
      <c r="E2214" s="155" t="s">
        <v>556</v>
      </c>
      <c r="F2214" s="156" t="s">
        <v>5649</v>
      </c>
      <c r="G2214" s="156" t="s">
        <v>556</v>
      </c>
      <c r="H2214" s="156" t="s">
        <v>5653</v>
      </c>
      <c r="I2214" s="155">
        <v>3018063</v>
      </c>
      <c r="J2214" s="157" t="s">
        <v>747</v>
      </c>
      <c r="K2214" s="157"/>
      <c r="L2214" s="155">
        <v>2022</v>
      </c>
      <c r="M2214" s="158">
        <v>6027</v>
      </c>
      <c r="N2214" s="159">
        <v>38392878.719999999</v>
      </c>
      <c r="O2214" s="159">
        <v>36463422.229999997</v>
      </c>
      <c r="P2214" s="159">
        <v>18671187.579999998</v>
      </c>
      <c r="Q2214" s="159">
        <v>7892255</v>
      </c>
      <c r="R2214" s="159">
        <v>10778932.58</v>
      </c>
      <c r="S2214" s="159">
        <v>1929456.49</v>
      </c>
      <c r="T2214" s="159">
        <v>257498.74</v>
      </c>
      <c r="U2214" s="159">
        <v>33611927.57</v>
      </c>
      <c r="V2214" s="159">
        <v>30437100.829999998</v>
      </c>
      <c r="W2214" s="159">
        <v>11089984.66</v>
      </c>
      <c r="X2214" s="159">
        <v>58428.34</v>
      </c>
      <c r="Y2214" s="159">
        <v>3174826.74</v>
      </c>
      <c r="Z2214" s="159">
        <v>5750333.04</v>
      </c>
      <c r="AA2214" s="159">
        <v>0</v>
      </c>
      <c r="AB2214" s="159">
        <v>5750333.04</v>
      </c>
      <c r="AC2214" s="159">
        <v>2258060</v>
      </c>
      <c r="AD2214" s="159">
        <v>758060</v>
      </c>
      <c r="AE2214" s="159">
        <v>3134113.05</v>
      </c>
      <c r="AF2214" s="159">
        <v>6026321.4000000004</v>
      </c>
      <c r="AG2214" s="159">
        <v>113534.13</v>
      </c>
      <c r="AH2214" s="159">
        <v>113534.13</v>
      </c>
      <c r="AI2214" s="159">
        <v>0</v>
      </c>
      <c r="AJ2214" s="159">
        <v>4803.05</v>
      </c>
    </row>
    <row r="2215" spans="1:36">
      <c r="A2215" s="153">
        <v>30</v>
      </c>
      <c r="B2215" s="154">
        <v>18</v>
      </c>
      <c r="C2215" s="154">
        <v>7</v>
      </c>
      <c r="D2215" s="155">
        <v>3</v>
      </c>
      <c r="E2215" s="155" t="s">
        <v>556</v>
      </c>
      <c r="F2215" s="156" t="s">
        <v>5649</v>
      </c>
      <c r="G2215" s="156" t="s">
        <v>556</v>
      </c>
      <c r="H2215" s="156" t="s">
        <v>5654</v>
      </c>
      <c r="I2215" s="155">
        <v>3018073</v>
      </c>
      <c r="J2215" s="157" t="s">
        <v>746</v>
      </c>
      <c r="K2215" s="157"/>
      <c r="L2215" s="155">
        <v>2022</v>
      </c>
      <c r="M2215" s="158">
        <v>23959</v>
      </c>
      <c r="N2215" s="159">
        <v>128312126.76000001</v>
      </c>
      <c r="O2215" s="159">
        <v>113820167.89</v>
      </c>
      <c r="P2215" s="159">
        <v>59837276.43</v>
      </c>
      <c r="Q2215" s="159">
        <v>20280515</v>
      </c>
      <c r="R2215" s="159">
        <v>39556761.43</v>
      </c>
      <c r="S2215" s="159">
        <v>14491958.869999999</v>
      </c>
      <c r="T2215" s="159">
        <v>5462045.2699999996</v>
      </c>
      <c r="U2215" s="159">
        <v>121990345.81999999</v>
      </c>
      <c r="V2215" s="159">
        <v>110556738.77</v>
      </c>
      <c r="W2215" s="159">
        <v>37723988.43</v>
      </c>
      <c r="X2215" s="159">
        <v>340766.59</v>
      </c>
      <c r="Y2215" s="159">
        <v>11433607.050000001</v>
      </c>
      <c r="Z2215" s="159">
        <v>5869416.6299999999</v>
      </c>
      <c r="AA2215" s="159">
        <v>0</v>
      </c>
      <c r="AB2215" s="159">
        <v>5869416.6299999999</v>
      </c>
      <c r="AC2215" s="159">
        <v>7791232</v>
      </c>
      <c r="AD2215" s="159">
        <v>7791232</v>
      </c>
      <c r="AE2215" s="159">
        <v>18424095</v>
      </c>
      <c r="AF2215" s="159">
        <v>3263429.12</v>
      </c>
      <c r="AG2215" s="159">
        <v>324838.7</v>
      </c>
      <c r="AH2215" s="159">
        <v>286184.32000000001</v>
      </c>
      <c r="AI2215" s="159">
        <v>0</v>
      </c>
      <c r="AJ2215" s="159">
        <v>0</v>
      </c>
    </row>
    <row r="2216" spans="1:36">
      <c r="A2216" s="153">
        <v>30</v>
      </c>
      <c r="B2216" s="154">
        <v>19</v>
      </c>
      <c r="C2216" s="154">
        <v>1</v>
      </c>
      <c r="D2216" s="155">
        <v>1</v>
      </c>
      <c r="E2216" s="155" t="s">
        <v>556</v>
      </c>
      <c r="F2216" s="156" t="s">
        <v>5655</v>
      </c>
      <c r="G2216" s="156" t="s">
        <v>556</v>
      </c>
      <c r="H2216" s="156" t="s">
        <v>5656</v>
      </c>
      <c r="I2216" s="155">
        <v>3019011</v>
      </c>
      <c r="J2216" s="157" t="s">
        <v>745</v>
      </c>
      <c r="K2216" s="157"/>
      <c r="L2216" s="155">
        <v>2022</v>
      </c>
      <c r="M2216" s="158">
        <v>72949</v>
      </c>
      <c r="N2216" s="159">
        <v>385754752.54000002</v>
      </c>
      <c r="O2216" s="159">
        <v>346876541.91000003</v>
      </c>
      <c r="P2216" s="159">
        <v>169214457.69999999</v>
      </c>
      <c r="Q2216" s="159">
        <v>55088498</v>
      </c>
      <c r="R2216" s="159">
        <v>114125959.7</v>
      </c>
      <c r="S2216" s="159">
        <v>38878210.630000003</v>
      </c>
      <c r="T2216" s="159">
        <v>10680440.970000001</v>
      </c>
      <c r="U2216" s="159">
        <v>378630026.45999998</v>
      </c>
      <c r="V2216" s="159">
        <v>330272957.83999997</v>
      </c>
      <c r="W2216" s="159">
        <v>120868743.34</v>
      </c>
      <c r="X2216" s="159">
        <v>2401263.6</v>
      </c>
      <c r="Y2216" s="159">
        <v>48357068.619999997</v>
      </c>
      <c r="Z2216" s="159">
        <v>51587829.07</v>
      </c>
      <c r="AA2216" s="159">
        <v>29898511.57</v>
      </c>
      <c r="AB2216" s="159">
        <v>21689317.5</v>
      </c>
      <c r="AC2216" s="159">
        <v>13177478.539999999</v>
      </c>
      <c r="AD2216" s="159">
        <v>12062846.199999999</v>
      </c>
      <c r="AE2216" s="159">
        <v>130272732.08</v>
      </c>
      <c r="AF2216" s="159">
        <v>16603584.07</v>
      </c>
      <c r="AG2216" s="159">
        <v>1705313.63</v>
      </c>
      <c r="AH2216" s="159">
        <v>1744532.22</v>
      </c>
      <c r="AI2216" s="159">
        <v>0</v>
      </c>
      <c r="AJ2216" s="159">
        <v>0</v>
      </c>
    </row>
    <row r="2217" spans="1:36">
      <c r="A2217" s="153">
        <v>30</v>
      </c>
      <c r="B2217" s="154">
        <v>19</v>
      </c>
      <c r="C2217" s="154">
        <v>2</v>
      </c>
      <c r="D2217" s="155">
        <v>2</v>
      </c>
      <c r="E2217" s="155" t="s">
        <v>556</v>
      </c>
      <c r="F2217" s="156" t="s">
        <v>5657</v>
      </c>
      <c r="G2217" s="156" t="s">
        <v>556</v>
      </c>
      <c r="H2217" s="156" t="s">
        <v>5658</v>
      </c>
      <c r="I2217" s="155">
        <v>3019022</v>
      </c>
      <c r="J2217" s="157" t="s">
        <v>744</v>
      </c>
      <c r="K2217" s="157"/>
      <c r="L2217" s="155">
        <v>2022</v>
      </c>
      <c r="M2217" s="158">
        <v>4823</v>
      </c>
      <c r="N2217" s="159">
        <v>25280222.32</v>
      </c>
      <c r="O2217" s="159">
        <v>24362762.27</v>
      </c>
      <c r="P2217" s="159">
        <v>16828428.579999998</v>
      </c>
      <c r="Q2217" s="159">
        <v>7707376</v>
      </c>
      <c r="R2217" s="159">
        <v>9121052.5800000001</v>
      </c>
      <c r="S2217" s="159">
        <v>917460.05</v>
      </c>
      <c r="T2217" s="159">
        <v>23413.26</v>
      </c>
      <c r="U2217" s="159">
        <v>25236720.789999999</v>
      </c>
      <c r="V2217" s="159">
        <v>22066290.789999999</v>
      </c>
      <c r="W2217" s="159">
        <v>8273847.3399999999</v>
      </c>
      <c r="X2217" s="159">
        <v>211340.11</v>
      </c>
      <c r="Y2217" s="159">
        <v>3170430</v>
      </c>
      <c r="Z2217" s="159">
        <v>1376086.62</v>
      </c>
      <c r="AA2217" s="159">
        <v>0</v>
      </c>
      <c r="AB2217" s="159">
        <v>1376086.62</v>
      </c>
      <c r="AC2217" s="159">
        <v>972676</v>
      </c>
      <c r="AD2217" s="159">
        <v>972676</v>
      </c>
      <c r="AE2217" s="159">
        <v>8900783.1500000004</v>
      </c>
      <c r="AF2217" s="159">
        <v>2296471.48</v>
      </c>
      <c r="AG2217" s="159">
        <v>169598.26</v>
      </c>
      <c r="AH2217" s="159">
        <v>192769.7</v>
      </c>
      <c r="AI2217" s="159">
        <v>0</v>
      </c>
      <c r="AJ2217" s="159">
        <v>0</v>
      </c>
    </row>
    <row r="2218" spans="1:36">
      <c r="A2218" s="153">
        <v>30</v>
      </c>
      <c r="B2218" s="154">
        <v>19</v>
      </c>
      <c r="C2218" s="154">
        <v>3</v>
      </c>
      <c r="D2218" s="155">
        <v>3</v>
      </c>
      <c r="E2218" s="155" t="s">
        <v>556</v>
      </c>
      <c r="F2218" s="156" t="s">
        <v>5659</v>
      </c>
      <c r="G2218" s="156" t="s">
        <v>556</v>
      </c>
      <c r="H2218" s="156" t="s">
        <v>5660</v>
      </c>
      <c r="I2218" s="155">
        <v>3019033</v>
      </c>
      <c r="J2218" s="157" t="s">
        <v>743</v>
      </c>
      <c r="K2218" s="157"/>
      <c r="L2218" s="155">
        <v>2022</v>
      </c>
      <c r="M2218" s="158">
        <v>7840</v>
      </c>
      <c r="N2218" s="159">
        <v>41014755.109999999</v>
      </c>
      <c r="O2218" s="159">
        <v>39296306.729999997</v>
      </c>
      <c r="P2218" s="159">
        <v>20997605.130000003</v>
      </c>
      <c r="Q2218" s="159">
        <v>8224595</v>
      </c>
      <c r="R2218" s="159">
        <v>12773010.130000001</v>
      </c>
      <c r="S2218" s="159">
        <v>1718448.38</v>
      </c>
      <c r="T2218" s="159">
        <v>117978.94</v>
      </c>
      <c r="U2218" s="159">
        <v>37995839.700000003</v>
      </c>
      <c r="V2218" s="159">
        <v>33473523.600000001</v>
      </c>
      <c r="W2218" s="159">
        <v>13033283.550000001</v>
      </c>
      <c r="X2218" s="159">
        <v>241905.63</v>
      </c>
      <c r="Y2218" s="159">
        <v>4522316.0999999996</v>
      </c>
      <c r="Z2218" s="159">
        <v>1444908.97</v>
      </c>
      <c r="AA2218" s="159">
        <v>0</v>
      </c>
      <c r="AB2218" s="159">
        <v>1444908.97</v>
      </c>
      <c r="AC2218" s="159">
        <v>1573963.08</v>
      </c>
      <c r="AD2218" s="159">
        <v>1450000</v>
      </c>
      <c r="AE2218" s="159">
        <v>7566273</v>
      </c>
      <c r="AF2218" s="159">
        <v>5822783.1299999999</v>
      </c>
      <c r="AG2218" s="159">
        <v>113964</v>
      </c>
      <c r="AH2218" s="159">
        <v>113964</v>
      </c>
      <c r="AI2218" s="159">
        <v>0</v>
      </c>
      <c r="AJ2218" s="159">
        <v>0</v>
      </c>
    </row>
    <row r="2219" spans="1:36">
      <c r="A2219" s="153">
        <v>30</v>
      </c>
      <c r="B2219" s="154">
        <v>19</v>
      </c>
      <c r="C2219" s="154">
        <v>4</v>
      </c>
      <c r="D2219" s="155">
        <v>3</v>
      </c>
      <c r="E2219" s="155" t="s">
        <v>556</v>
      </c>
      <c r="F2219" s="156" t="s">
        <v>5659</v>
      </c>
      <c r="G2219" s="156" t="s">
        <v>556</v>
      </c>
      <c r="H2219" s="156" t="s">
        <v>5661</v>
      </c>
      <c r="I2219" s="155">
        <v>3019043</v>
      </c>
      <c r="J2219" s="157" t="s">
        <v>742</v>
      </c>
      <c r="K2219" s="157"/>
      <c r="L2219" s="155">
        <v>2022</v>
      </c>
      <c r="M2219" s="158">
        <v>9481</v>
      </c>
      <c r="N2219" s="159">
        <v>52748977.350000001</v>
      </c>
      <c r="O2219" s="159">
        <v>46438776.009999998</v>
      </c>
      <c r="P2219" s="159">
        <v>36366501.18</v>
      </c>
      <c r="Q2219" s="159">
        <v>17445447</v>
      </c>
      <c r="R2219" s="159">
        <v>18921054.18</v>
      </c>
      <c r="S2219" s="159">
        <v>6310201.3399999999</v>
      </c>
      <c r="T2219" s="159">
        <v>197124.07</v>
      </c>
      <c r="U2219" s="159">
        <v>53670628.350000001</v>
      </c>
      <c r="V2219" s="159">
        <v>42408259.850000001</v>
      </c>
      <c r="W2219" s="159">
        <v>16374111.85</v>
      </c>
      <c r="X2219" s="159">
        <v>572476.1</v>
      </c>
      <c r="Y2219" s="159">
        <v>11262368.5</v>
      </c>
      <c r="Z2219" s="159">
        <v>5421816</v>
      </c>
      <c r="AA2219" s="159">
        <v>4000000</v>
      </c>
      <c r="AB2219" s="159">
        <v>1421816</v>
      </c>
      <c r="AC2219" s="159">
        <v>1831888</v>
      </c>
      <c r="AD2219" s="159">
        <v>1831888</v>
      </c>
      <c r="AE2219" s="159">
        <v>22509824.34</v>
      </c>
      <c r="AF2219" s="159">
        <v>4030516.16</v>
      </c>
      <c r="AG2219" s="159">
        <v>910422.62</v>
      </c>
      <c r="AH2219" s="159">
        <v>903914.79</v>
      </c>
      <c r="AI2219" s="159">
        <v>0</v>
      </c>
      <c r="AJ2219" s="159">
        <v>0</v>
      </c>
    </row>
    <row r="2220" spans="1:36">
      <c r="A2220" s="153">
        <v>30</v>
      </c>
      <c r="B2220" s="154">
        <v>19</v>
      </c>
      <c r="C2220" s="154">
        <v>5</v>
      </c>
      <c r="D2220" s="155">
        <v>2</v>
      </c>
      <c r="E2220" s="155" t="s">
        <v>556</v>
      </c>
      <c r="F2220" s="156" t="s">
        <v>5657</v>
      </c>
      <c r="G2220" s="156" t="s">
        <v>556</v>
      </c>
      <c r="H2220" s="156" t="s">
        <v>5662</v>
      </c>
      <c r="I2220" s="155">
        <v>3019052</v>
      </c>
      <c r="J2220" s="157" t="s">
        <v>741</v>
      </c>
      <c r="K2220" s="157"/>
      <c r="L2220" s="155">
        <v>2022</v>
      </c>
      <c r="M2220" s="158">
        <v>3159</v>
      </c>
      <c r="N2220" s="159">
        <v>23366055.920000002</v>
      </c>
      <c r="O2220" s="159">
        <v>17366852.760000002</v>
      </c>
      <c r="P2220" s="159">
        <v>11813197.91</v>
      </c>
      <c r="Q2220" s="159">
        <v>5386360</v>
      </c>
      <c r="R2220" s="159">
        <v>6426837.9100000001</v>
      </c>
      <c r="S2220" s="159">
        <v>5999203.1600000001</v>
      </c>
      <c r="T2220" s="159">
        <v>182643.71</v>
      </c>
      <c r="U2220" s="159">
        <v>18941129.09</v>
      </c>
      <c r="V2220" s="159">
        <v>15601519.02</v>
      </c>
      <c r="W2220" s="159">
        <v>5972472.29</v>
      </c>
      <c r="X2220" s="159">
        <v>295844.59999999998</v>
      </c>
      <c r="Y2220" s="159">
        <v>3339610.07</v>
      </c>
      <c r="Z2220" s="159">
        <v>378574.74</v>
      </c>
      <c r="AA2220" s="159">
        <v>0</v>
      </c>
      <c r="AB2220" s="159">
        <v>378574.74</v>
      </c>
      <c r="AC2220" s="159">
        <v>2630015.92</v>
      </c>
      <c r="AD2220" s="159">
        <v>2590364.2999999998</v>
      </c>
      <c r="AE2220" s="159">
        <v>8793822.0899999999</v>
      </c>
      <c r="AF2220" s="159">
        <v>1765333.74</v>
      </c>
      <c r="AG2220" s="159">
        <v>399988.97</v>
      </c>
      <c r="AH2220" s="159">
        <v>427715.7</v>
      </c>
      <c r="AI2220" s="159">
        <v>0</v>
      </c>
      <c r="AJ2220" s="159">
        <v>0</v>
      </c>
    </row>
    <row r="2221" spans="1:36">
      <c r="A2221" s="153">
        <v>30</v>
      </c>
      <c r="B2221" s="154">
        <v>19</v>
      </c>
      <c r="C2221" s="154">
        <v>6</v>
      </c>
      <c r="D2221" s="155">
        <v>2</v>
      </c>
      <c r="E2221" s="155" t="s">
        <v>556</v>
      </c>
      <c r="F2221" s="156" t="s">
        <v>5657</v>
      </c>
      <c r="G2221" s="156" t="s">
        <v>556</v>
      </c>
      <c r="H2221" s="156" t="s">
        <v>5663</v>
      </c>
      <c r="I2221" s="155">
        <v>3019062</v>
      </c>
      <c r="J2221" s="157" t="s">
        <v>740</v>
      </c>
      <c r="K2221" s="157"/>
      <c r="L2221" s="155">
        <v>2022</v>
      </c>
      <c r="M2221" s="158">
        <v>9278</v>
      </c>
      <c r="N2221" s="159">
        <v>54538844.890000001</v>
      </c>
      <c r="O2221" s="159">
        <v>49922890.640000001</v>
      </c>
      <c r="P2221" s="159">
        <v>26120847.390000001</v>
      </c>
      <c r="Q2221" s="159">
        <v>9160658</v>
      </c>
      <c r="R2221" s="159">
        <v>16960189.390000001</v>
      </c>
      <c r="S2221" s="159">
        <v>4615954.25</v>
      </c>
      <c r="T2221" s="159">
        <v>617363.18999999994</v>
      </c>
      <c r="U2221" s="159">
        <v>58699304.020000003</v>
      </c>
      <c r="V2221" s="159">
        <v>46801275.5</v>
      </c>
      <c r="W2221" s="159">
        <v>15766119.689999999</v>
      </c>
      <c r="X2221" s="159">
        <v>64375.06</v>
      </c>
      <c r="Y2221" s="159">
        <v>11898028.52</v>
      </c>
      <c r="Z2221" s="159">
        <v>9075380.5299999993</v>
      </c>
      <c r="AA2221" s="159">
        <v>6000000</v>
      </c>
      <c r="AB2221" s="159">
        <v>3075380.5299999993</v>
      </c>
      <c r="AC2221" s="159">
        <v>1036330.13</v>
      </c>
      <c r="AD2221" s="159">
        <v>1036330.13</v>
      </c>
      <c r="AE2221" s="159">
        <v>9034264.9900000002</v>
      </c>
      <c r="AF2221" s="159">
        <v>3121615.14</v>
      </c>
      <c r="AG2221" s="159">
        <v>541558.23</v>
      </c>
      <c r="AH2221" s="159">
        <v>461791.22</v>
      </c>
      <c r="AI2221" s="159">
        <v>0</v>
      </c>
      <c r="AJ2221" s="159">
        <v>0</v>
      </c>
    </row>
    <row r="2222" spans="1:36">
      <c r="A2222" s="153">
        <v>30</v>
      </c>
      <c r="B2222" s="154">
        <v>19</v>
      </c>
      <c r="C2222" s="154">
        <v>7</v>
      </c>
      <c r="D2222" s="155">
        <v>3</v>
      </c>
      <c r="E2222" s="155" t="s">
        <v>556</v>
      </c>
      <c r="F2222" s="156" t="s">
        <v>5659</v>
      </c>
      <c r="G2222" s="156" t="s">
        <v>556</v>
      </c>
      <c r="H2222" s="156" t="s">
        <v>5664</v>
      </c>
      <c r="I2222" s="155">
        <v>3019073</v>
      </c>
      <c r="J2222" s="157" t="s">
        <v>739</v>
      </c>
      <c r="K2222" s="157"/>
      <c r="L2222" s="155">
        <v>2022</v>
      </c>
      <c r="M2222" s="158">
        <v>7954</v>
      </c>
      <c r="N2222" s="159">
        <v>36366277.380000003</v>
      </c>
      <c r="O2222" s="159">
        <v>35538697.649999999</v>
      </c>
      <c r="P2222" s="159">
        <v>22279565.48</v>
      </c>
      <c r="Q2222" s="159">
        <v>9575463</v>
      </c>
      <c r="R2222" s="159">
        <v>12704102.48</v>
      </c>
      <c r="S2222" s="159">
        <v>827579.73</v>
      </c>
      <c r="T2222" s="159">
        <v>207222.65</v>
      </c>
      <c r="U2222" s="159">
        <v>35159736.43</v>
      </c>
      <c r="V2222" s="159">
        <v>32653673.260000002</v>
      </c>
      <c r="W2222" s="159">
        <v>13251675.359999999</v>
      </c>
      <c r="X2222" s="159">
        <v>44490.58</v>
      </c>
      <c r="Y2222" s="159">
        <v>2506063.17</v>
      </c>
      <c r="Z2222" s="159">
        <v>3603449.14</v>
      </c>
      <c r="AA2222" s="159">
        <v>0</v>
      </c>
      <c r="AB2222" s="159">
        <v>3603449.14</v>
      </c>
      <c r="AC2222" s="159">
        <v>846274.36</v>
      </c>
      <c r="AD2222" s="159">
        <v>730000</v>
      </c>
      <c r="AE2222" s="159">
        <v>3060000</v>
      </c>
      <c r="AF2222" s="159">
        <v>2885024.39</v>
      </c>
      <c r="AG2222" s="159">
        <v>268884.87</v>
      </c>
      <c r="AH2222" s="159">
        <v>378559.37</v>
      </c>
      <c r="AI2222" s="159">
        <v>0</v>
      </c>
      <c r="AJ2222" s="159">
        <v>0</v>
      </c>
    </row>
    <row r="2223" spans="1:36">
      <c r="A2223" s="153">
        <v>30</v>
      </c>
      <c r="B2223" s="154">
        <v>19</v>
      </c>
      <c r="C2223" s="154">
        <v>8</v>
      </c>
      <c r="D2223" s="155">
        <v>3</v>
      </c>
      <c r="E2223" s="155" t="s">
        <v>556</v>
      </c>
      <c r="F2223" s="156" t="s">
        <v>5659</v>
      </c>
      <c r="G2223" s="156" t="s">
        <v>556</v>
      </c>
      <c r="H2223" s="156" t="s">
        <v>5665</v>
      </c>
      <c r="I2223" s="155">
        <v>3019083</v>
      </c>
      <c r="J2223" s="157" t="s">
        <v>738</v>
      </c>
      <c r="K2223" s="157"/>
      <c r="L2223" s="155">
        <v>2022</v>
      </c>
      <c r="M2223" s="158">
        <v>13925</v>
      </c>
      <c r="N2223" s="159">
        <v>68629176.319999993</v>
      </c>
      <c r="O2223" s="159">
        <v>66287615.18</v>
      </c>
      <c r="P2223" s="159">
        <v>46906807.469999999</v>
      </c>
      <c r="Q2223" s="159">
        <v>21559481</v>
      </c>
      <c r="R2223" s="159">
        <v>25347326.469999999</v>
      </c>
      <c r="S2223" s="159">
        <v>2341561.14</v>
      </c>
      <c r="T2223" s="159">
        <v>806794.83</v>
      </c>
      <c r="U2223" s="159">
        <v>64119268.670000002</v>
      </c>
      <c r="V2223" s="159">
        <v>61435622.939999998</v>
      </c>
      <c r="W2223" s="159">
        <v>23813555.460000001</v>
      </c>
      <c r="X2223" s="159">
        <v>996154.97</v>
      </c>
      <c r="Y2223" s="159">
        <v>2683645.73</v>
      </c>
      <c r="Z2223" s="159">
        <v>2248682.02</v>
      </c>
      <c r="AA2223" s="159">
        <v>0</v>
      </c>
      <c r="AB2223" s="159">
        <v>2248682.02</v>
      </c>
      <c r="AC2223" s="159">
        <v>2986640</v>
      </c>
      <c r="AD2223" s="159">
        <v>2986640</v>
      </c>
      <c r="AE2223" s="159">
        <v>30215659</v>
      </c>
      <c r="AF2223" s="159">
        <v>4851992.24</v>
      </c>
      <c r="AG2223" s="159">
        <v>850229.7</v>
      </c>
      <c r="AH2223" s="159">
        <v>798251.37</v>
      </c>
      <c r="AI2223" s="159">
        <v>0</v>
      </c>
      <c r="AJ2223" s="159">
        <v>0</v>
      </c>
    </row>
    <row r="2224" spans="1:36">
      <c r="A2224" s="153">
        <v>30</v>
      </c>
      <c r="B2224" s="154">
        <v>19</v>
      </c>
      <c r="C2224" s="154">
        <v>9</v>
      </c>
      <c r="D2224" s="155">
        <v>3</v>
      </c>
      <c r="E2224" s="155" t="s">
        <v>556</v>
      </c>
      <c r="F2224" s="156" t="s">
        <v>5659</v>
      </c>
      <c r="G2224" s="156" t="s">
        <v>556</v>
      </c>
      <c r="H2224" s="156" t="s">
        <v>5666</v>
      </c>
      <c r="I2224" s="155">
        <v>3019093</v>
      </c>
      <c r="J2224" s="157" t="s">
        <v>737</v>
      </c>
      <c r="K2224" s="157"/>
      <c r="L2224" s="155">
        <v>2022</v>
      </c>
      <c r="M2224" s="158">
        <v>6519</v>
      </c>
      <c r="N2224" s="159">
        <v>32771993.710000001</v>
      </c>
      <c r="O2224" s="159">
        <v>31846415.350000001</v>
      </c>
      <c r="P2224" s="159">
        <v>24301908.609999999</v>
      </c>
      <c r="Q2224" s="159">
        <v>11306234</v>
      </c>
      <c r="R2224" s="159">
        <v>12995674.609999999</v>
      </c>
      <c r="S2224" s="159">
        <v>925578.36</v>
      </c>
      <c r="T2224" s="159">
        <v>221085</v>
      </c>
      <c r="U2224" s="159">
        <v>31402426.77</v>
      </c>
      <c r="V2224" s="159">
        <v>30267424.219999999</v>
      </c>
      <c r="W2224" s="159">
        <v>12019194.52</v>
      </c>
      <c r="X2224" s="159">
        <v>148034.93</v>
      </c>
      <c r="Y2224" s="159">
        <v>1135002.55</v>
      </c>
      <c r="Z2224" s="159">
        <v>1541951.71</v>
      </c>
      <c r="AA2224" s="159">
        <v>0</v>
      </c>
      <c r="AB2224" s="159">
        <v>1541951.71</v>
      </c>
      <c r="AC2224" s="159">
        <v>1284475.26</v>
      </c>
      <c r="AD2224" s="159">
        <v>713000</v>
      </c>
      <c r="AE2224" s="159">
        <v>8021500</v>
      </c>
      <c r="AF2224" s="159">
        <v>1578991.13</v>
      </c>
      <c r="AG2224" s="159">
        <v>544142.06999999995</v>
      </c>
      <c r="AH2224" s="159">
        <v>599893.96</v>
      </c>
      <c r="AI2224" s="159">
        <v>0</v>
      </c>
      <c r="AJ2224" s="159">
        <v>0</v>
      </c>
    </row>
    <row r="2225" spans="1:36">
      <c r="A2225" s="153">
        <v>30</v>
      </c>
      <c r="B2225" s="154">
        <v>20</v>
      </c>
      <c r="C2225" s="154">
        <v>1</v>
      </c>
      <c r="D2225" s="155">
        <v>3</v>
      </c>
      <c r="E2225" s="155" t="s">
        <v>556</v>
      </c>
      <c r="F2225" s="156" t="s">
        <v>5667</v>
      </c>
      <c r="G2225" s="156" t="s">
        <v>556</v>
      </c>
      <c r="H2225" s="156" t="s">
        <v>5668</v>
      </c>
      <c r="I2225" s="155">
        <v>3020013</v>
      </c>
      <c r="J2225" s="157" t="s">
        <v>736</v>
      </c>
      <c r="K2225" s="157"/>
      <c r="L2225" s="155">
        <v>2022</v>
      </c>
      <c r="M2225" s="158">
        <v>4752</v>
      </c>
      <c r="N2225" s="159">
        <v>29464635.280000001</v>
      </c>
      <c r="O2225" s="159">
        <v>24193984.219999999</v>
      </c>
      <c r="P2225" s="159">
        <v>18471164.880000003</v>
      </c>
      <c r="Q2225" s="159">
        <v>8707637</v>
      </c>
      <c r="R2225" s="159">
        <v>9763527.8800000008</v>
      </c>
      <c r="S2225" s="159">
        <v>5270651.0599999996</v>
      </c>
      <c r="T2225" s="159">
        <v>25202</v>
      </c>
      <c r="U2225" s="159">
        <v>31257701.379999999</v>
      </c>
      <c r="V2225" s="159">
        <v>23476832.059999999</v>
      </c>
      <c r="W2225" s="159">
        <v>8585987.5800000001</v>
      </c>
      <c r="X2225" s="159">
        <v>451673.98</v>
      </c>
      <c r="Y2225" s="159">
        <v>7780869.3200000003</v>
      </c>
      <c r="Z2225" s="159">
        <v>4366936.2699999996</v>
      </c>
      <c r="AA2225" s="159">
        <v>3822326.05</v>
      </c>
      <c r="AB2225" s="159">
        <v>544610.21999999974</v>
      </c>
      <c r="AC2225" s="159">
        <v>1860223</v>
      </c>
      <c r="AD2225" s="159">
        <v>809125</v>
      </c>
      <c r="AE2225" s="159">
        <v>20848680.350000001</v>
      </c>
      <c r="AF2225" s="159">
        <v>717152.16</v>
      </c>
      <c r="AG2225" s="159">
        <v>734798.56</v>
      </c>
      <c r="AH2225" s="159">
        <v>667974.03</v>
      </c>
      <c r="AI2225" s="159">
        <v>0</v>
      </c>
      <c r="AJ2225" s="159">
        <v>0</v>
      </c>
    </row>
    <row r="2226" spans="1:36">
      <c r="A2226" s="153">
        <v>30</v>
      </c>
      <c r="B2226" s="154">
        <v>20</v>
      </c>
      <c r="C2226" s="154">
        <v>2</v>
      </c>
      <c r="D2226" s="155">
        <v>2</v>
      </c>
      <c r="E2226" s="155" t="s">
        <v>556</v>
      </c>
      <c r="F2226" s="156" t="s">
        <v>5669</v>
      </c>
      <c r="G2226" s="156" t="s">
        <v>556</v>
      </c>
      <c r="H2226" s="156" t="s">
        <v>5670</v>
      </c>
      <c r="I2226" s="155">
        <v>3020022</v>
      </c>
      <c r="J2226" s="157" t="s">
        <v>735</v>
      </c>
      <c r="K2226" s="157"/>
      <c r="L2226" s="155">
        <v>2022</v>
      </c>
      <c r="M2226" s="158">
        <v>4953</v>
      </c>
      <c r="N2226" s="159">
        <v>28018304.039999999</v>
      </c>
      <c r="O2226" s="159">
        <v>27181419.120000001</v>
      </c>
      <c r="P2226" s="159">
        <v>21111466.100000001</v>
      </c>
      <c r="Q2226" s="159">
        <v>8997844</v>
      </c>
      <c r="R2226" s="159">
        <v>12113622.1</v>
      </c>
      <c r="S2226" s="159">
        <v>836884.92</v>
      </c>
      <c r="T2226" s="159">
        <v>59961.91</v>
      </c>
      <c r="U2226" s="159">
        <v>29974549.52</v>
      </c>
      <c r="V2226" s="159">
        <v>25279872.760000002</v>
      </c>
      <c r="W2226" s="159">
        <v>9154435.3399999999</v>
      </c>
      <c r="X2226" s="159">
        <v>83752.73</v>
      </c>
      <c r="Y2226" s="159">
        <v>4694676.76</v>
      </c>
      <c r="Z2226" s="159">
        <v>5498942.0899999999</v>
      </c>
      <c r="AA2226" s="159">
        <v>1200000</v>
      </c>
      <c r="AB2226" s="159">
        <v>4298942.09</v>
      </c>
      <c r="AC2226" s="159">
        <v>899917</v>
      </c>
      <c r="AD2226" s="159">
        <v>899917</v>
      </c>
      <c r="AE2226" s="159">
        <v>7183452</v>
      </c>
      <c r="AF2226" s="159">
        <v>1901546.36</v>
      </c>
      <c r="AG2226" s="159">
        <v>133854.44</v>
      </c>
      <c r="AH2226" s="159">
        <v>133854.44</v>
      </c>
      <c r="AI2226" s="159">
        <v>0</v>
      </c>
      <c r="AJ2226" s="159">
        <v>0</v>
      </c>
    </row>
    <row r="2227" spans="1:36">
      <c r="A2227" s="153">
        <v>30</v>
      </c>
      <c r="B2227" s="154">
        <v>20</v>
      </c>
      <c r="C2227" s="154">
        <v>3</v>
      </c>
      <c r="D2227" s="155">
        <v>3</v>
      </c>
      <c r="E2227" s="155" t="s">
        <v>556</v>
      </c>
      <c r="F2227" s="156" t="s">
        <v>5667</v>
      </c>
      <c r="G2227" s="156" t="s">
        <v>556</v>
      </c>
      <c r="H2227" s="156" t="s">
        <v>5671</v>
      </c>
      <c r="I2227" s="155">
        <v>3020033</v>
      </c>
      <c r="J2227" s="157" t="s">
        <v>734</v>
      </c>
      <c r="K2227" s="157"/>
      <c r="L2227" s="155">
        <v>2022</v>
      </c>
      <c r="M2227" s="158">
        <v>8093</v>
      </c>
      <c r="N2227" s="159">
        <v>42291002.619999997</v>
      </c>
      <c r="O2227" s="159">
        <v>40489812.920000002</v>
      </c>
      <c r="P2227" s="159">
        <v>26656010.109999999</v>
      </c>
      <c r="Q2227" s="159">
        <v>10089136</v>
      </c>
      <c r="R2227" s="159">
        <v>16566874.109999999</v>
      </c>
      <c r="S2227" s="159">
        <v>1801189.7</v>
      </c>
      <c r="T2227" s="159">
        <v>118025</v>
      </c>
      <c r="U2227" s="159">
        <v>41736819.630000003</v>
      </c>
      <c r="V2227" s="159">
        <v>37106181.909999996</v>
      </c>
      <c r="W2227" s="159">
        <v>9208989.0099999998</v>
      </c>
      <c r="X2227" s="159">
        <v>414038.73</v>
      </c>
      <c r="Y2227" s="159">
        <v>4630637.72</v>
      </c>
      <c r="Z2227" s="159">
        <v>5757547.7800000003</v>
      </c>
      <c r="AA2227" s="159">
        <v>1868000</v>
      </c>
      <c r="AB2227" s="159">
        <v>3889547.7800000003</v>
      </c>
      <c r="AC2227" s="159">
        <v>3527978.26</v>
      </c>
      <c r="AD2227" s="159">
        <v>2527978.2599999998</v>
      </c>
      <c r="AE2227" s="159">
        <v>16795742.75</v>
      </c>
      <c r="AF2227" s="159">
        <v>3383631.01</v>
      </c>
      <c r="AG2227" s="159">
        <v>222830.9</v>
      </c>
      <c r="AH2227" s="159">
        <v>232730.9</v>
      </c>
      <c r="AI2227" s="159">
        <v>0</v>
      </c>
      <c r="AJ2227" s="159">
        <v>0</v>
      </c>
    </row>
    <row r="2228" spans="1:36">
      <c r="A2228" s="153">
        <v>30</v>
      </c>
      <c r="B2228" s="154">
        <v>20</v>
      </c>
      <c r="C2228" s="154">
        <v>4</v>
      </c>
      <c r="D2228" s="155">
        <v>2</v>
      </c>
      <c r="E2228" s="155" t="s">
        <v>556</v>
      </c>
      <c r="F2228" s="156" t="s">
        <v>5669</v>
      </c>
      <c r="G2228" s="156" t="s">
        <v>556</v>
      </c>
      <c r="H2228" s="156" t="s">
        <v>5672</v>
      </c>
      <c r="I2228" s="155">
        <v>3020042</v>
      </c>
      <c r="J2228" s="157" t="s">
        <v>733</v>
      </c>
      <c r="K2228" s="157"/>
      <c r="L2228" s="155">
        <v>2022</v>
      </c>
      <c r="M2228" s="158">
        <v>4593</v>
      </c>
      <c r="N2228" s="159">
        <v>28386099.629999999</v>
      </c>
      <c r="O2228" s="159">
        <v>26113151.050000001</v>
      </c>
      <c r="P2228" s="159">
        <v>19597703.740000002</v>
      </c>
      <c r="Q2228" s="159">
        <v>8726244</v>
      </c>
      <c r="R2228" s="159">
        <v>10871459.74</v>
      </c>
      <c r="S2228" s="159">
        <v>2272948.58</v>
      </c>
      <c r="T2228" s="159">
        <v>6641.33</v>
      </c>
      <c r="U2228" s="159">
        <v>29249915.710000001</v>
      </c>
      <c r="V2228" s="159">
        <v>23545020.449999999</v>
      </c>
      <c r="W2228" s="159">
        <v>8377977.8799999999</v>
      </c>
      <c r="X2228" s="159">
        <v>179811.38</v>
      </c>
      <c r="Y2228" s="159">
        <v>5704895.2599999998</v>
      </c>
      <c r="Z2228" s="159">
        <v>6153967.5</v>
      </c>
      <c r="AA2228" s="159">
        <v>2600000</v>
      </c>
      <c r="AB2228" s="159">
        <v>3553967.5</v>
      </c>
      <c r="AC2228" s="159">
        <v>1031400</v>
      </c>
      <c r="AD2228" s="159">
        <v>1031400</v>
      </c>
      <c r="AE2228" s="159">
        <v>11240000</v>
      </c>
      <c r="AF2228" s="159">
        <v>2568130.6</v>
      </c>
      <c r="AG2228" s="159">
        <v>311600.78000000003</v>
      </c>
      <c r="AH2228" s="159">
        <v>436735.06</v>
      </c>
      <c r="AI2228" s="159">
        <v>0</v>
      </c>
      <c r="AJ2228" s="159">
        <v>0</v>
      </c>
    </row>
    <row r="2229" spans="1:36">
      <c r="A2229" s="153">
        <v>30</v>
      </c>
      <c r="B2229" s="154">
        <v>20</v>
      </c>
      <c r="C2229" s="154">
        <v>5</v>
      </c>
      <c r="D2229" s="155">
        <v>2</v>
      </c>
      <c r="E2229" s="155" t="s">
        <v>556</v>
      </c>
      <c r="F2229" s="156" t="s">
        <v>5669</v>
      </c>
      <c r="G2229" s="156" t="s">
        <v>556</v>
      </c>
      <c r="H2229" s="156" t="s">
        <v>5673</v>
      </c>
      <c r="I2229" s="155">
        <v>3020052</v>
      </c>
      <c r="J2229" s="157" t="s">
        <v>732</v>
      </c>
      <c r="K2229" s="157"/>
      <c r="L2229" s="155">
        <v>2022</v>
      </c>
      <c r="M2229" s="158">
        <v>10789</v>
      </c>
      <c r="N2229" s="159">
        <v>62016309.600000001</v>
      </c>
      <c r="O2229" s="159">
        <v>55311089.840000004</v>
      </c>
      <c r="P2229" s="159">
        <v>31894938.809999999</v>
      </c>
      <c r="Q2229" s="159">
        <v>11026234</v>
      </c>
      <c r="R2229" s="159">
        <v>20868704.809999999</v>
      </c>
      <c r="S2229" s="159">
        <v>6705219.7599999998</v>
      </c>
      <c r="T2229" s="159">
        <v>53500</v>
      </c>
      <c r="U2229" s="159">
        <v>58566301.939999998</v>
      </c>
      <c r="V2229" s="159">
        <v>49738551.939999998</v>
      </c>
      <c r="W2229" s="159">
        <v>15838199.300000001</v>
      </c>
      <c r="X2229" s="159">
        <v>329257.73</v>
      </c>
      <c r="Y2229" s="159">
        <v>8827750</v>
      </c>
      <c r="Z2229" s="159">
        <v>3241857.47</v>
      </c>
      <c r="AA2229" s="159">
        <v>2000000</v>
      </c>
      <c r="AB2229" s="159">
        <v>1241857.4700000002</v>
      </c>
      <c r="AC2229" s="159">
        <v>2704760</v>
      </c>
      <c r="AD2229" s="159">
        <v>2704760</v>
      </c>
      <c r="AE2229" s="159">
        <v>18616803.289999999</v>
      </c>
      <c r="AF2229" s="159">
        <v>5572537.9000000004</v>
      </c>
      <c r="AG2229" s="159">
        <v>678182.53</v>
      </c>
      <c r="AH2229" s="159">
        <v>591898.43000000005</v>
      </c>
      <c r="AI2229" s="159">
        <v>0</v>
      </c>
      <c r="AJ2229" s="159">
        <v>0</v>
      </c>
    </row>
    <row r="2230" spans="1:36">
      <c r="A2230" s="153">
        <v>30</v>
      </c>
      <c r="B2230" s="154">
        <v>20</v>
      </c>
      <c r="C2230" s="154">
        <v>6</v>
      </c>
      <c r="D2230" s="155">
        <v>3</v>
      </c>
      <c r="E2230" s="155" t="s">
        <v>556</v>
      </c>
      <c r="F2230" s="156" t="s">
        <v>5667</v>
      </c>
      <c r="G2230" s="156" t="s">
        <v>556</v>
      </c>
      <c r="H2230" s="156" t="s">
        <v>5674</v>
      </c>
      <c r="I2230" s="155">
        <v>3020063</v>
      </c>
      <c r="J2230" s="157" t="s">
        <v>731</v>
      </c>
      <c r="K2230" s="157"/>
      <c r="L2230" s="155">
        <v>2022</v>
      </c>
      <c r="M2230" s="158">
        <v>29782</v>
      </c>
      <c r="N2230" s="159">
        <v>169311017.00999999</v>
      </c>
      <c r="O2230" s="159">
        <v>148462213.03999999</v>
      </c>
      <c r="P2230" s="159">
        <v>87290941.159999996</v>
      </c>
      <c r="Q2230" s="159">
        <v>29207172</v>
      </c>
      <c r="R2230" s="159">
        <v>58083769.159999996</v>
      </c>
      <c r="S2230" s="159">
        <v>20848803.969999999</v>
      </c>
      <c r="T2230" s="159">
        <v>1907825.8</v>
      </c>
      <c r="U2230" s="159">
        <v>159342704.18000001</v>
      </c>
      <c r="V2230" s="159">
        <v>130373925.98999999</v>
      </c>
      <c r="W2230" s="159">
        <v>39018705.479999997</v>
      </c>
      <c r="X2230" s="159">
        <v>536280.13</v>
      </c>
      <c r="Y2230" s="159">
        <v>28968778.190000001</v>
      </c>
      <c r="Z2230" s="159">
        <v>30490620.18</v>
      </c>
      <c r="AA2230" s="159">
        <v>16700000</v>
      </c>
      <c r="AB2230" s="159">
        <v>13790620.18</v>
      </c>
      <c r="AC2230" s="159">
        <v>16813041</v>
      </c>
      <c r="AD2230" s="159">
        <v>9588000</v>
      </c>
      <c r="AE2230" s="159">
        <v>44081000</v>
      </c>
      <c r="AF2230" s="159">
        <v>18088287.050000001</v>
      </c>
      <c r="AG2230" s="159">
        <v>692473.09</v>
      </c>
      <c r="AH2230" s="159">
        <v>1094845.04</v>
      </c>
      <c r="AI2230" s="159">
        <v>0</v>
      </c>
      <c r="AJ2230" s="159">
        <v>0</v>
      </c>
    </row>
    <row r="2231" spans="1:36">
      <c r="A2231" s="153">
        <v>30</v>
      </c>
      <c r="B2231" s="154">
        <v>21</v>
      </c>
      <c r="C2231" s="154">
        <v>1</v>
      </c>
      <c r="D2231" s="155">
        <v>1</v>
      </c>
      <c r="E2231" s="155" t="s">
        <v>556</v>
      </c>
      <c r="F2231" s="156" t="s">
        <v>5675</v>
      </c>
      <c r="G2231" s="156" t="s">
        <v>556</v>
      </c>
      <c r="H2231" s="156" t="s">
        <v>5676</v>
      </c>
      <c r="I2231" s="155">
        <v>3021011</v>
      </c>
      <c r="J2231" s="157" t="s">
        <v>730</v>
      </c>
      <c r="K2231" s="157"/>
      <c r="L2231" s="155">
        <v>2022</v>
      </c>
      <c r="M2231" s="158">
        <v>31975</v>
      </c>
      <c r="N2231" s="159">
        <v>176026747.61000001</v>
      </c>
      <c r="O2231" s="159">
        <v>162171496.09</v>
      </c>
      <c r="P2231" s="159">
        <v>78201168.460000008</v>
      </c>
      <c r="Q2231" s="159">
        <v>23001276</v>
      </c>
      <c r="R2231" s="159">
        <v>55199892.460000001</v>
      </c>
      <c r="S2231" s="159">
        <v>13855251.52</v>
      </c>
      <c r="T2231" s="159">
        <v>2181472.38</v>
      </c>
      <c r="U2231" s="159">
        <v>174614364.19999999</v>
      </c>
      <c r="V2231" s="159">
        <v>152632186.84999999</v>
      </c>
      <c r="W2231" s="159">
        <v>40905902.890000001</v>
      </c>
      <c r="X2231" s="159">
        <v>606436.05000000005</v>
      </c>
      <c r="Y2231" s="159">
        <v>21982177.350000001</v>
      </c>
      <c r="Z2231" s="159">
        <v>15589031.17</v>
      </c>
      <c r="AA2231" s="159">
        <v>5566369.8099999996</v>
      </c>
      <c r="AB2231" s="159">
        <v>10022661.359999999</v>
      </c>
      <c r="AC2231" s="159">
        <v>12182863.619999999</v>
      </c>
      <c r="AD2231" s="159">
        <v>6687166.6200000001</v>
      </c>
      <c r="AE2231" s="159">
        <v>39230681.549999997</v>
      </c>
      <c r="AF2231" s="159">
        <v>9539309.2400000002</v>
      </c>
      <c r="AG2231" s="159">
        <v>387018.67</v>
      </c>
      <c r="AH2231" s="159">
        <v>479546.63</v>
      </c>
      <c r="AI2231" s="159">
        <v>0</v>
      </c>
      <c r="AJ2231" s="159">
        <v>0</v>
      </c>
    </row>
    <row r="2232" spans="1:36">
      <c r="A2232" s="153">
        <v>30</v>
      </c>
      <c r="B2232" s="154">
        <v>21</v>
      </c>
      <c r="C2232" s="154">
        <v>2</v>
      </c>
      <c r="D2232" s="155">
        <v>1</v>
      </c>
      <c r="E2232" s="155" t="s">
        <v>556</v>
      </c>
      <c r="F2232" s="156" t="s">
        <v>5675</v>
      </c>
      <c r="G2232" s="156" t="s">
        <v>556</v>
      </c>
      <c r="H2232" s="156" t="s">
        <v>5677</v>
      </c>
      <c r="I2232" s="155">
        <v>3021021</v>
      </c>
      <c r="J2232" s="157" t="s">
        <v>729</v>
      </c>
      <c r="K2232" s="157"/>
      <c r="L2232" s="155">
        <v>2022</v>
      </c>
      <c r="M2232" s="158">
        <v>9631</v>
      </c>
      <c r="N2232" s="159">
        <v>62191027.590000004</v>
      </c>
      <c r="O2232" s="159">
        <v>55256900.740000002</v>
      </c>
      <c r="P2232" s="159">
        <v>20304971.719999999</v>
      </c>
      <c r="Q2232" s="159">
        <v>5845858</v>
      </c>
      <c r="R2232" s="159">
        <v>14459113.720000001</v>
      </c>
      <c r="S2232" s="159">
        <v>6934126.8499999996</v>
      </c>
      <c r="T2232" s="159">
        <v>321456.18</v>
      </c>
      <c r="U2232" s="159">
        <v>60945394.020000003</v>
      </c>
      <c r="V2232" s="159">
        <v>48000150.789999999</v>
      </c>
      <c r="W2232" s="159">
        <v>17007738.16</v>
      </c>
      <c r="X2232" s="159">
        <v>368787.34</v>
      </c>
      <c r="Y2232" s="159">
        <v>12945243.23</v>
      </c>
      <c r="Z2232" s="159">
        <v>8736499.7599999998</v>
      </c>
      <c r="AA2232" s="159">
        <v>5900000</v>
      </c>
      <c r="AB2232" s="159">
        <v>2836499.76</v>
      </c>
      <c r="AC2232" s="159">
        <v>2900000</v>
      </c>
      <c r="AD2232" s="159">
        <v>2900000</v>
      </c>
      <c r="AE2232" s="159">
        <v>18778000</v>
      </c>
      <c r="AF2232" s="159">
        <v>7256749.9500000002</v>
      </c>
      <c r="AG2232" s="159">
        <v>280513.45</v>
      </c>
      <c r="AH2232" s="159">
        <v>338242.68</v>
      </c>
      <c r="AI2232" s="159">
        <v>0</v>
      </c>
      <c r="AJ2232" s="159">
        <v>0</v>
      </c>
    </row>
    <row r="2233" spans="1:36">
      <c r="A2233" s="153">
        <v>30</v>
      </c>
      <c r="B2233" s="154">
        <v>21</v>
      </c>
      <c r="C2233" s="154">
        <v>3</v>
      </c>
      <c r="D2233" s="155">
        <v>3</v>
      </c>
      <c r="E2233" s="155" t="s">
        <v>556</v>
      </c>
      <c r="F2233" s="156" t="s">
        <v>5678</v>
      </c>
      <c r="G2233" s="156" t="s">
        <v>556</v>
      </c>
      <c r="H2233" s="156" t="s">
        <v>5679</v>
      </c>
      <c r="I2233" s="155">
        <v>3021033</v>
      </c>
      <c r="J2233" s="157" t="s">
        <v>728</v>
      </c>
      <c r="K2233" s="157"/>
      <c r="L2233" s="155">
        <v>2022</v>
      </c>
      <c r="M2233" s="158">
        <v>12664</v>
      </c>
      <c r="N2233" s="159">
        <v>72231977.420000002</v>
      </c>
      <c r="O2233" s="159">
        <v>69092649.769999996</v>
      </c>
      <c r="P2233" s="159">
        <v>34888898.189999998</v>
      </c>
      <c r="Q2233" s="159">
        <v>11440718</v>
      </c>
      <c r="R2233" s="159">
        <v>23448180.190000001</v>
      </c>
      <c r="S2233" s="159">
        <v>3139327.65</v>
      </c>
      <c r="T2233" s="159">
        <v>224690.89</v>
      </c>
      <c r="U2233" s="159">
        <v>71708813.170000002</v>
      </c>
      <c r="V2233" s="159">
        <v>60149073.719999999</v>
      </c>
      <c r="W2233" s="159">
        <v>21603890.890000001</v>
      </c>
      <c r="X2233" s="159">
        <v>403742.8</v>
      </c>
      <c r="Y2233" s="159">
        <v>11559739.449999999</v>
      </c>
      <c r="Z2233" s="159">
        <v>5346906.5599999996</v>
      </c>
      <c r="AA2233" s="159">
        <v>5000000</v>
      </c>
      <c r="AB2233" s="159">
        <v>346906.55999999959</v>
      </c>
      <c r="AC2233" s="159">
        <v>2500000</v>
      </c>
      <c r="AD2233" s="159">
        <v>2500000</v>
      </c>
      <c r="AE2233" s="159">
        <v>18920000</v>
      </c>
      <c r="AF2233" s="159">
        <v>8943576.0500000007</v>
      </c>
      <c r="AG2233" s="159">
        <v>1005538.64</v>
      </c>
      <c r="AH2233" s="159">
        <v>566188.53</v>
      </c>
      <c r="AI2233" s="159">
        <v>0</v>
      </c>
      <c r="AJ2233" s="159">
        <v>0</v>
      </c>
    </row>
    <row r="2234" spans="1:36">
      <c r="A2234" s="153">
        <v>30</v>
      </c>
      <c r="B2234" s="154">
        <v>21</v>
      </c>
      <c r="C2234" s="154">
        <v>4</v>
      </c>
      <c r="D2234" s="155">
        <v>2</v>
      </c>
      <c r="E2234" s="155" t="s">
        <v>556</v>
      </c>
      <c r="F2234" s="156" t="s">
        <v>5680</v>
      </c>
      <c r="G2234" s="156" t="s">
        <v>556</v>
      </c>
      <c r="H2234" s="156" t="s">
        <v>5681</v>
      </c>
      <c r="I2234" s="155">
        <v>3021042</v>
      </c>
      <c r="J2234" s="157" t="s">
        <v>727</v>
      </c>
      <c r="K2234" s="157"/>
      <c r="L2234" s="155">
        <v>2022</v>
      </c>
      <c r="M2234" s="158">
        <v>27697</v>
      </c>
      <c r="N2234" s="159">
        <v>165315027.59999999</v>
      </c>
      <c r="O2234" s="159">
        <v>147482650.19</v>
      </c>
      <c r="P2234" s="159">
        <v>67055174.219999999</v>
      </c>
      <c r="Q2234" s="159">
        <v>24013865</v>
      </c>
      <c r="R2234" s="159">
        <v>43041309.219999999</v>
      </c>
      <c r="S2234" s="159">
        <v>17832377.41</v>
      </c>
      <c r="T2234" s="159">
        <v>6851913.5</v>
      </c>
      <c r="U2234" s="159">
        <v>163047062.90000001</v>
      </c>
      <c r="V2234" s="159">
        <v>136812340.88</v>
      </c>
      <c r="W2234" s="159">
        <v>44497313.079999998</v>
      </c>
      <c r="X2234" s="159">
        <v>1091892.53</v>
      </c>
      <c r="Y2234" s="159">
        <v>26234722.02</v>
      </c>
      <c r="Z2234" s="159">
        <v>20021870.489999998</v>
      </c>
      <c r="AA2234" s="159">
        <v>0</v>
      </c>
      <c r="AB2234" s="159">
        <v>20021870.489999998</v>
      </c>
      <c r="AC2234" s="159">
        <v>9172598</v>
      </c>
      <c r="AD2234" s="159">
        <v>4415476</v>
      </c>
      <c r="AE2234" s="159">
        <v>53096843.68</v>
      </c>
      <c r="AF2234" s="159">
        <v>10670309.310000001</v>
      </c>
      <c r="AG2234" s="159">
        <v>334357.92</v>
      </c>
      <c r="AH2234" s="159">
        <v>596437.76000000001</v>
      </c>
      <c r="AI2234" s="159">
        <v>189851.6</v>
      </c>
      <c r="AJ2234" s="159">
        <v>0</v>
      </c>
    </row>
    <row r="2235" spans="1:36">
      <c r="A2235" s="153">
        <v>30</v>
      </c>
      <c r="B2235" s="154">
        <v>21</v>
      </c>
      <c r="C2235" s="154">
        <v>5</v>
      </c>
      <c r="D2235" s="155">
        <v>2</v>
      </c>
      <c r="E2235" s="155" t="s">
        <v>556</v>
      </c>
      <c r="F2235" s="156" t="s">
        <v>5680</v>
      </c>
      <c r="G2235" s="156" t="s">
        <v>556</v>
      </c>
      <c r="H2235" s="156" t="s">
        <v>5682</v>
      </c>
      <c r="I2235" s="155">
        <v>3021052</v>
      </c>
      <c r="J2235" s="157" t="s">
        <v>726</v>
      </c>
      <c r="K2235" s="157"/>
      <c r="L2235" s="155">
        <v>2022</v>
      </c>
      <c r="M2235" s="158">
        <v>28770</v>
      </c>
      <c r="N2235" s="159">
        <v>195912490.24000001</v>
      </c>
      <c r="O2235" s="159">
        <v>181621329.13</v>
      </c>
      <c r="P2235" s="159">
        <v>90959775.030000001</v>
      </c>
      <c r="Q2235" s="159">
        <v>30763091</v>
      </c>
      <c r="R2235" s="159">
        <v>60196684.030000001</v>
      </c>
      <c r="S2235" s="159">
        <v>14291161.109999999</v>
      </c>
      <c r="T2235" s="159">
        <v>3458345.22</v>
      </c>
      <c r="U2235" s="159">
        <v>188051279.74000001</v>
      </c>
      <c r="V2235" s="159">
        <v>151977790.00999999</v>
      </c>
      <c r="W2235" s="159">
        <v>41890449.380000003</v>
      </c>
      <c r="X2235" s="159">
        <v>1474368.84</v>
      </c>
      <c r="Y2235" s="159">
        <v>36073489.729999997</v>
      </c>
      <c r="Z2235" s="159">
        <v>29378693.48</v>
      </c>
      <c r="AA2235" s="159">
        <v>15000000</v>
      </c>
      <c r="AB2235" s="159">
        <v>14378693.48</v>
      </c>
      <c r="AC2235" s="159">
        <v>9000000</v>
      </c>
      <c r="AD2235" s="159">
        <v>9000000</v>
      </c>
      <c r="AE2235" s="159">
        <v>78800000</v>
      </c>
      <c r="AF2235" s="159">
        <v>29643539.120000001</v>
      </c>
      <c r="AG2235" s="159">
        <v>376009.43</v>
      </c>
      <c r="AH2235" s="159">
        <v>594310.81999999995</v>
      </c>
      <c r="AI2235" s="159">
        <v>0</v>
      </c>
      <c r="AJ2235" s="159">
        <v>0</v>
      </c>
    </row>
    <row r="2236" spans="1:36">
      <c r="A2236" s="153">
        <v>30</v>
      </c>
      <c r="B2236" s="154">
        <v>21</v>
      </c>
      <c r="C2236" s="154">
        <v>6</v>
      </c>
      <c r="D2236" s="155">
        <v>2</v>
      </c>
      <c r="E2236" s="155" t="s">
        <v>556</v>
      </c>
      <c r="F2236" s="156" t="s">
        <v>5680</v>
      </c>
      <c r="G2236" s="156" t="s">
        <v>556</v>
      </c>
      <c r="H2236" s="156" t="s">
        <v>5683</v>
      </c>
      <c r="I2236" s="155">
        <v>3021062</v>
      </c>
      <c r="J2236" s="157" t="s">
        <v>725</v>
      </c>
      <c r="K2236" s="157"/>
      <c r="L2236" s="155">
        <v>2022</v>
      </c>
      <c r="M2236" s="158">
        <v>9104</v>
      </c>
      <c r="N2236" s="159">
        <v>71256957.519999996</v>
      </c>
      <c r="O2236" s="159">
        <v>54404090.840000004</v>
      </c>
      <c r="P2236" s="159">
        <v>33040275.190000001</v>
      </c>
      <c r="Q2236" s="159">
        <v>13218490</v>
      </c>
      <c r="R2236" s="159">
        <v>19821785.190000001</v>
      </c>
      <c r="S2236" s="159">
        <v>16852866.68</v>
      </c>
      <c r="T2236" s="159">
        <v>103700</v>
      </c>
      <c r="U2236" s="159">
        <v>70942828.620000005</v>
      </c>
      <c r="V2236" s="159">
        <v>48961336.210000001</v>
      </c>
      <c r="W2236" s="159">
        <v>12817934.83</v>
      </c>
      <c r="X2236" s="159">
        <v>511169.13</v>
      </c>
      <c r="Y2236" s="159">
        <v>21981492.41</v>
      </c>
      <c r="Z2236" s="159">
        <v>28411157.719999999</v>
      </c>
      <c r="AA2236" s="159">
        <v>18866916.75</v>
      </c>
      <c r="AB2236" s="159">
        <v>9544240.9699999988</v>
      </c>
      <c r="AC2236" s="159">
        <v>9707962.4700000007</v>
      </c>
      <c r="AD2236" s="159">
        <v>3123414.88</v>
      </c>
      <c r="AE2236" s="159">
        <v>39334496.549999997</v>
      </c>
      <c r="AF2236" s="159">
        <v>5442754.6299999999</v>
      </c>
      <c r="AG2236" s="159">
        <v>141533.29</v>
      </c>
      <c r="AH2236" s="159">
        <v>244240.23</v>
      </c>
      <c r="AI2236" s="159">
        <v>0</v>
      </c>
      <c r="AJ2236" s="159">
        <v>0</v>
      </c>
    </row>
    <row r="2237" spans="1:36">
      <c r="A2237" s="153">
        <v>30</v>
      </c>
      <c r="B2237" s="154">
        <v>21</v>
      </c>
      <c r="C2237" s="154">
        <v>7</v>
      </c>
      <c r="D2237" s="155">
        <v>2</v>
      </c>
      <c r="E2237" s="155" t="s">
        <v>556</v>
      </c>
      <c r="F2237" s="156" t="s">
        <v>5680</v>
      </c>
      <c r="G2237" s="156" t="s">
        <v>556</v>
      </c>
      <c r="H2237" s="156" t="s">
        <v>5684</v>
      </c>
      <c r="I2237" s="155">
        <v>3021072</v>
      </c>
      <c r="J2237" s="157" t="s">
        <v>724</v>
      </c>
      <c r="K2237" s="157"/>
      <c r="L2237" s="155">
        <v>2022</v>
      </c>
      <c r="M2237" s="158">
        <v>31136</v>
      </c>
      <c r="N2237" s="159">
        <v>226118727.75</v>
      </c>
      <c r="O2237" s="159">
        <v>221565622.94999999</v>
      </c>
      <c r="P2237" s="159">
        <v>99601939.469999999</v>
      </c>
      <c r="Q2237" s="159">
        <v>32579174</v>
      </c>
      <c r="R2237" s="159">
        <v>67022765.469999999</v>
      </c>
      <c r="S2237" s="159">
        <v>4553104.8</v>
      </c>
      <c r="T2237" s="159">
        <v>65800</v>
      </c>
      <c r="U2237" s="159">
        <v>215219810.99000001</v>
      </c>
      <c r="V2237" s="159">
        <v>174823386.77000001</v>
      </c>
      <c r="W2237" s="159">
        <v>48632381.299999997</v>
      </c>
      <c r="X2237" s="159">
        <v>1045386.15</v>
      </c>
      <c r="Y2237" s="159">
        <v>40396424.219999999</v>
      </c>
      <c r="Z2237" s="159">
        <v>7234546.54</v>
      </c>
      <c r="AA2237" s="159">
        <v>110000</v>
      </c>
      <c r="AB2237" s="159">
        <v>7124546.54</v>
      </c>
      <c r="AC2237" s="159">
        <v>6830000</v>
      </c>
      <c r="AD2237" s="159">
        <v>6830000</v>
      </c>
      <c r="AE2237" s="159">
        <v>35647000</v>
      </c>
      <c r="AF2237" s="159">
        <v>46742236.18</v>
      </c>
      <c r="AG2237" s="159">
        <v>420179.92</v>
      </c>
      <c r="AH2237" s="159">
        <v>428686.88</v>
      </c>
      <c r="AI2237" s="159">
        <v>0</v>
      </c>
      <c r="AJ2237" s="159">
        <v>0</v>
      </c>
    </row>
    <row r="2238" spans="1:36">
      <c r="A2238" s="153">
        <v>30</v>
      </c>
      <c r="B2238" s="154">
        <v>21</v>
      </c>
      <c r="C2238" s="154">
        <v>8</v>
      </c>
      <c r="D2238" s="155">
        <v>3</v>
      </c>
      <c r="E2238" s="155" t="s">
        <v>556</v>
      </c>
      <c r="F2238" s="156" t="s">
        <v>5678</v>
      </c>
      <c r="G2238" s="156" t="s">
        <v>556</v>
      </c>
      <c r="H2238" s="156" t="s">
        <v>5685</v>
      </c>
      <c r="I2238" s="155">
        <v>3021083</v>
      </c>
      <c r="J2238" s="157" t="s">
        <v>723</v>
      </c>
      <c r="K2238" s="157"/>
      <c r="L2238" s="155">
        <v>2022</v>
      </c>
      <c r="M2238" s="158">
        <v>18610</v>
      </c>
      <c r="N2238" s="159">
        <v>108719962.55</v>
      </c>
      <c r="O2238" s="159">
        <v>94487313.180000007</v>
      </c>
      <c r="P2238" s="159">
        <v>48082142.130000003</v>
      </c>
      <c r="Q2238" s="159">
        <v>14489408</v>
      </c>
      <c r="R2238" s="159">
        <v>33592734.130000003</v>
      </c>
      <c r="S2238" s="159">
        <v>14232649.369999999</v>
      </c>
      <c r="T2238" s="159">
        <v>2323000</v>
      </c>
      <c r="U2238" s="159">
        <v>115992606.84999999</v>
      </c>
      <c r="V2238" s="159">
        <v>86153829.670000002</v>
      </c>
      <c r="W2238" s="159">
        <v>27119935.379999999</v>
      </c>
      <c r="X2238" s="159">
        <v>814598.67</v>
      </c>
      <c r="Y2238" s="159">
        <v>29838777.18</v>
      </c>
      <c r="Z2238" s="159">
        <v>17615037.329999998</v>
      </c>
      <c r="AA2238" s="159">
        <v>16000000</v>
      </c>
      <c r="AB2238" s="159">
        <v>1615037.3299999982</v>
      </c>
      <c r="AC2238" s="159">
        <v>4800000</v>
      </c>
      <c r="AD2238" s="159">
        <v>4800000</v>
      </c>
      <c r="AE2238" s="159">
        <v>43700000</v>
      </c>
      <c r="AF2238" s="159">
        <v>8333483.5099999998</v>
      </c>
      <c r="AG2238" s="159">
        <v>773953.28</v>
      </c>
      <c r="AH2238" s="159">
        <v>689238.75</v>
      </c>
      <c r="AI2238" s="159">
        <v>0</v>
      </c>
      <c r="AJ2238" s="159">
        <v>0</v>
      </c>
    </row>
    <row r="2239" spans="1:36">
      <c r="A2239" s="153">
        <v>30</v>
      </c>
      <c r="B2239" s="154">
        <v>21</v>
      </c>
      <c r="C2239" s="154">
        <v>9</v>
      </c>
      <c r="D2239" s="155">
        <v>3</v>
      </c>
      <c r="E2239" s="155" t="s">
        <v>556</v>
      </c>
      <c r="F2239" s="156" t="s">
        <v>5678</v>
      </c>
      <c r="G2239" s="156" t="s">
        <v>556</v>
      </c>
      <c r="H2239" s="156" t="s">
        <v>5686</v>
      </c>
      <c r="I2239" s="155">
        <v>3021093</v>
      </c>
      <c r="J2239" s="157" t="s">
        <v>722</v>
      </c>
      <c r="K2239" s="157"/>
      <c r="L2239" s="155">
        <v>2022</v>
      </c>
      <c r="M2239" s="158">
        <v>30379</v>
      </c>
      <c r="N2239" s="159">
        <v>235478090.90000001</v>
      </c>
      <c r="O2239" s="159">
        <v>219288651.75</v>
      </c>
      <c r="P2239" s="159">
        <v>90783391.370000005</v>
      </c>
      <c r="Q2239" s="159">
        <v>24163982</v>
      </c>
      <c r="R2239" s="159">
        <v>66619409.369999997</v>
      </c>
      <c r="S2239" s="159">
        <v>16189439.15</v>
      </c>
      <c r="T2239" s="159">
        <v>56666.17</v>
      </c>
      <c r="U2239" s="159">
        <v>220672545.06</v>
      </c>
      <c r="V2239" s="159">
        <v>191899289.34</v>
      </c>
      <c r="W2239" s="159">
        <v>55149322.109999999</v>
      </c>
      <c r="X2239" s="159">
        <v>655647.32999999996</v>
      </c>
      <c r="Y2239" s="159">
        <v>28773255.719999999</v>
      </c>
      <c r="Z2239" s="159">
        <v>26946648.890000001</v>
      </c>
      <c r="AA2239" s="159">
        <v>0</v>
      </c>
      <c r="AB2239" s="159">
        <v>26946648.890000001</v>
      </c>
      <c r="AC2239" s="159">
        <v>8280000</v>
      </c>
      <c r="AD2239" s="159">
        <v>8280000</v>
      </c>
      <c r="AE2239" s="159">
        <v>32779555.449999999</v>
      </c>
      <c r="AF2239" s="159">
        <v>27389362.41</v>
      </c>
      <c r="AG2239" s="159">
        <v>965737.25</v>
      </c>
      <c r="AH2239" s="159">
        <v>613908.26</v>
      </c>
      <c r="AI2239" s="159">
        <v>0</v>
      </c>
      <c r="AJ2239" s="159">
        <v>0</v>
      </c>
    </row>
    <row r="2240" spans="1:36">
      <c r="A2240" s="153">
        <v>30</v>
      </c>
      <c r="B2240" s="154">
        <v>21</v>
      </c>
      <c r="C2240" s="154">
        <v>10</v>
      </c>
      <c r="D2240" s="155">
        <v>3</v>
      </c>
      <c r="E2240" s="155" t="s">
        <v>556</v>
      </c>
      <c r="F2240" s="156" t="s">
        <v>5678</v>
      </c>
      <c r="G2240" s="156" t="s">
        <v>556</v>
      </c>
      <c r="H2240" s="156" t="s">
        <v>5687</v>
      </c>
      <c r="I2240" s="155">
        <v>3021103</v>
      </c>
      <c r="J2240" s="157" t="s">
        <v>721</v>
      </c>
      <c r="K2240" s="157"/>
      <c r="L2240" s="155">
        <v>2022</v>
      </c>
      <c r="M2240" s="158">
        <v>33642</v>
      </c>
      <c r="N2240" s="159">
        <v>185647260.84</v>
      </c>
      <c r="O2240" s="159">
        <v>171350429.31</v>
      </c>
      <c r="P2240" s="159">
        <v>86599552.150000006</v>
      </c>
      <c r="Q2240" s="159">
        <v>26737872</v>
      </c>
      <c r="R2240" s="159">
        <v>59861680.149999999</v>
      </c>
      <c r="S2240" s="159">
        <v>14296831.529999999</v>
      </c>
      <c r="T2240" s="159">
        <v>1963666.72</v>
      </c>
      <c r="U2240" s="159">
        <v>201075601.94</v>
      </c>
      <c r="V2240" s="159">
        <v>162411606.24000001</v>
      </c>
      <c r="W2240" s="159">
        <v>50329977.700000003</v>
      </c>
      <c r="X2240" s="159">
        <v>678505.33</v>
      </c>
      <c r="Y2240" s="159">
        <v>38663995.700000003</v>
      </c>
      <c r="Z2240" s="159">
        <v>32668381.140000001</v>
      </c>
      <c r="AA2240" s="159">
        <v>19000000</v>
      </c>
      <c r="AB2240" s="159">
        <v>13668381.140000001</v>
      </c>
      <c r="AC2240" s="159">
        <v>8194519.2999999998</v>
      </c>
      <c r="AD2240" s="159">
        <v>8194519.2999999998</v>
      </c>
      <c r="AE2240" s="159">
        <v>43616710</v>
      </c>
      <c r="AF2240" s="159">
        <v>8938823.0700000003</v>
      </c>
      <c r="AG2240" s="159">
        <v>283053.42</v>
      </c>
      <c r="AH2240" s="159">
        <v>386115.9</v>
      </c>
      <c r="AI2240" s="159">
        <v>0</v>
      </c>
      <c r="AJ2240" s="159">
        <v>0</v>
      </c>
    </row>
    <row r="2241" spans="1:36">
      <c r="A2241" s="153">
        <v>30</v>
      </c>
      <c r="B2241" s="154">
        <v>21</v>
      </c>
      <c r="C2241" s="154">
        <v>11</v>
      </c>
      <c r="D2241" s="155">
        <v>3</v>
      </c>
      <c r="E2241" s="155" t="s">
        <v>556</v>
      </c>
      <c r="F2241" s="156" t="s">
        <v>5678</v>
      </c>
      <c r="G2241" s="156" t="s">
        <v>556</v>
      </c>
      <c r="H2241" s="156" t="s">
        <v>5688</v>
      </c>
      <c r="I2241" s="155">
        <v>3021113</v>
      </c>
      <c r="J2241" s="157" t="s">
        <v>720</v>
      </c>
      <c r="K2241" s="157"/>
      <c r="L2241" s="155">
        <v>2022</v>
      </c>
      <c r="M2241" s="158">
        <v>16922</v>
      </c>
      <c r="N2241" s="159">
        <v>85167369.640000001</v>
      </c>
      <c r="O2241" s="159">
        <v>82632618.709999993</v>
      </c>
      <c r="P2241" s="159">
        <v>40522902.640000001</v>
      </c>
      <c r="Q2241" s="159">
        <v>12759772</v>
      </c>
      <c r="R2241" s="159">
        <v>27763130.640000001</v>
      </c>
      <c r="S2241" s="159">
        <v>2534750.9300000002</v>
      </c>
      <c r="T2241" s="159">
        <v>82164</v>
      </c>
      <c r="U2241" s="159">
        <v>84611887.780000001</v>
      </c>
      <c r="V2241" s="159">
        <v>77705524.090000004</v>
      </c>
      <c r="W2241" s="159">
        <v>19228273.739999998</v>
      </c>
      <c r="X2241" s="159">
        <v>679343.47</v>
      </c>
      <c r="Y2241" s="159">
        <v>6906363.6900000004</v>
      </c>
      <c r="Z2241" s="159">
        <v>9198387.4499999993</v>
      </c>
      <c r="AA2241" s="159">
        <v>2000000</v>
      </c>
      <c r="AB2241" s="159">
        <v>7198387.4499999993</v>
      </c>
      <c r="AC2241" s="159">
        <v>3363657.98</v>
      </c>
      <c r="AD2241" s="159">
        <v>2483485.98</v>
      </c>
      <c r="AE2241" s="159">
        <v>27428660.719999999</v>
      </c>
      <c r="AF2241" s="159">
        <v>4927094.62</v>
      </c>
      <c r="AG2241" s="159">
        <v>284950.34999999998</v>
      </c>
      <c r="AH2241" s="159">
        <v>350975.49</v>
      </c>
      <c r="AI2241" s="159">
        <v>0</v>
      </c>
      <c r="AJ2241" s="159">
        <v>0</v>
      </c>
    </row>
    <row r="2242" spans="1:36">
      <c r="A2242" s="153">
        <v>30</v>
      </c>
      <c r="B2242" s="154">
        <v>21</v>
      </c>
      <c r="C2242" s="154">
        <v>12</v>
      </c>
      <c r="D2242" s="155">
        <v>3</v>
      </c>
      <c r="E2242" s="155" t="s">
        <v>556</v>
      </c>
      <c r="F2242" s="156" t="s">
        <v>5678</v>
      </c>
      <c r="G2242" s="156" t="s">
        <v>556</v>
      </c>
      <c r="H2242" s="156" t="s">
        <v>5689</v>
      </c>
      <c r="I2242" s="155">
        <v>3021123</v>
      </c>
      <c r="J2242" s="157" t="s">
        <v>719</v>
      </c>
      <c r="K2242" s="157"/>
      <c r="L2242" s="155">
        <v>2022</v>
      </c>
      <c r="M2242" s="158">
        <v>19886</v>
      </c>
      <c r="N2242" s="159">
        <v>119831830.45999999</v>
      </c>
      <c r="O2242" s="159">
        <v>110037267.31999999</v>
      </c>
      <c r="P2242" s="159">
        <v>53436475.200000003</v>
      </c>
      <c r="Q2242" s="159">
        <v>18252285</v>
      </c>
      <c r="R2242" s="159">
        <v>35184190.200000003</v>
      </c>
      <c r="S2242" s="159">
        <v>9794563.1400000006</v>
      </c>
      <c r="T2242" s="159">
        <v>1039386.86</v>
      </c>
      <c r="U2242" s="159">
        <v>109040090.61</v>
      </c>
      <c r="V2242" s="159">
        <v>100137129.14</v>
      </c>
      <c r="W2242" s="159">
        <v>30248919.390000001</v>
      </c>
      <c r="X2242" s="159">
        <v>550327.73</v>
      </c>
      <c r="Y2242" s="159">
        <v>8902961.4700000007</v>
      </c>
      <c r="Z2242" s="159">
        <v>10007543.640000001</v>
      </c>
      <c r="AA2242" s="159">
        <v>3000000</v>
      </c>
      <c r="AB2242" s="159">
        <v>7007543.6400000006</v>
      </c>
      <c r="AC2242" s="159">
        <v>8960000</v>
      </c>
      <c r="AD2242" s="159">
        <v>8960000</v>
      </c>
      <c r="AE2242" s="159">
        <v>27848606</v>
      </c>
      <c r="AF2242" s="159">
        <v>9900138.1799999997</v>
      </c>
      <c r="AG2242" s="159">
        <v>1229082.44</v>
      </c>
      <c r="AH2242" s="159">
        <v>1285502.21</v>
      </c>
      <c r="AI2242" s="159">
        <v>0</v>
      </c>
      <c r="AJ2242" s="159">
        <v>0</v>
      </c>
    </row>
    <row r="2243" spans="1:36">
      <c r="A2243" s="153">
        <v>30</v>
      </c>
      <c r="B2243" s="154">
        <v>21</v>
      </c>
      <c r="C2243" s="154">
        <v>13</v>
      </c>
      <c r="D2243" s="155">
        <v>2</v>
      </c>
      <c r="E2243" s="155" t="s">
        <v>556</v>
      </c>
      <c r="F2243" s="156" t="s">
        <v>5680</v>
      </c>
      <c r="G2243" s="156" t="s">
        <v>556</v>
      </c>
      <c r="H2243" s="156" t="s">
        <v>5690</v>
      </c>
      <c r="I2243" s="155">
        <v>3021132</v>
      </c>
      <c r="J2243" s="157" t="s">
        <v>718</v>
      </c>
      <c r="K2243" s="157"/>
      <c r="L2243" s="155">
        <v>2022</v>
      </c>
      <c r="M2243" s="158">
        <v>18973</v>
      </c>
      <c r="N2243" s="159">
        <v>113523601.97</v>
      </c>
      <c r="O2243" s="159">
        <v>108543769.01000001</v>
      </c>
      <c r="P2243" s="159">
        <v>55229258.729999997</v>
      </c>
      <c r="Q2243" s="159">
        <v>16090169</v>
      </c>
      <c r="R2243" s="159">
        <v>39139089.729999997</v>
      </c>
      <c r="S2243" s="159">
        <v>4979832.96</v>
      </c>
      <c r="T2243" s="159">
        <v>100146</v>
      </c>
      <c r="U2243" s="159">
        <v>121939917.36</v>
      </c>
      <c r="V2243" s="159">
        <v>97145848.189999998</v>
      </c>
      <c r="W2243" s="159">
        <v>25018543.760000002</v>
      </c>
      <c r="X2243" s="159">
        <v>517891.73</v>
      </c>
      <c r="Y2243" s="159">
        <v>24794069.170000002</v>
      </c>
      <c r="Z2243" s="159">
        <v>16769535.26</v>
      </c>
      <c r="AA2243" s="159">
        <v>13900000</v>
      </c>
      <c r="AB2243" s="159">
        <v>2869535.26</v>
      </c>
      <c r="AC2243" s="159">
        <v>5498723.29</v>
      </c>
      <c r="AD2243" s="159">
        <v>5498723.29</v>
      </c>
      <c r="AE2243" s="159">
        <v>38784380.960000001</v>
      </c>
      <c r="AF2243" s="159">
        <v>11397920.82</v>
      </c>
      <c r="AG2243" s="159">
        <v>184283.03</v>
      </c>
      <c r="AH2243" s="159">
        <v>358692.98</v>
      </c>
      <c r="AI2243" s="159">
        <v>0</v>
      </c>
      <c r="AJ2243" s="159">
        <v>0</v>
      </c>
    </row>
    <row r="2244" spans="1:36">
      <c r="A2244" s="153">
        <v>30</v>
      </c>
      <c r="B2244" s="154">
        <v>21</v>
      </c>
      <c r="C2244" s="154">
        <v>14</v>
      </c>
      <c r="D2244" s="155">
        <v>3</v>
      </c>
      <c r="E2244" s="155" t="s">
        <v>556</v>
      </c>
      <c r="F2244" s="156" t="s">
        <v>5678</v>
      </c>
      <c r="G2244" s="156" t="s">
        <v>556</v>
      </c>
      <c r="H2244" s="156" t="s">
        <v>5691</v>
      </c>
      <c r="I2244" s="155">
        <v>3021143</v>
      </c>
      <c r="J2244" s="157" t="s">
        <v>717</v>
      </c>
      <c r="K2244" s="157"/>
      <c r="L2244" s="155">
        <v>2022</v>
      </c>
      <c r="M2244" s="158">
        <v>15148</v>
      </c>
      <c r="N2244" s="159">
        <v>80444287.120000005</v>
      </c>
      <c r="O2244" s="159">
        <v>77126064.489999995</v>
      </c>
      <c r="P2244" s="159">
        <v>40000791.329999998</v>
      </c>
      <c r="Q2244" s="159">
        <v>13475867</v>
      </c>
      <c r="R2244" s="159">
        <v>26524924.329999998</v>
      </c>
      <c r="S2244" s="159">
        <v>3318222.63</v>
      </c>
      <c r="T2244" s="159">
        <v>448448.11</v>
      </c>
      <c r="U2244" s="159">
        <v>69989667.269999996</v>
      </c>
      <c r="V2244" s="159">
        <v>65061565.130000003</v>
      </c>
      <c r="W2244" s="159">
        <v>24014215.170000002</v>
      </c>
      <c r="X2244" s="159">
        <v>22470.58</v>
      </c>
      <c r="Y2244" s="159">
        <v>4928102.1399999997</v>
      </c>
      <c r="Z2244" s="159">
        <v>12336491.390000001</v>
      </c>
      <c r="AA2244" s="159">
        <v>0</v>
      </c>
      <c r="AB2244" s="159">
        <v>12336491.390000001</v>
      </c>
      <c r="AC2244" s="159">
        <v>705000</v>
      </c>
      <c r="AD2244" s="159">
        <v>705000</v>
      </c>
      <c r="AE2244" s="159">
        <v>360000</v>
      </c>
      <c r="AF2244" s="159">
        <v>12064499.359999999</v>
      </c>
      <c r="AG2244" s="159">
        <v>348822.76</v>
      </c>
      <c r="AH2244" s="159">
        <v>473545.86</v>
      </c>
      <c r="AI2244" s="159">
        <v>0</v>
      </c>
      <c r="AJ2244" s="159">
        <v>0</v>
      </c>
    </row>
    <row r="2245" spans="1:36">
      <c r="A2245" s="153">
        <v>30</v>
      </c>
      <c r="B2245" s="154">
        <v>21</v>
      </c>
      <c r="C2245" s="154">
        <v>15</v>
      </c>
      <c r="D2245" s="155">
        <v>2</v>
      </c>
      <c r="E2245" s="155" t="s">
        <v>556</v>
      </c>
      <c r="F2245" s="156" t="s">
        <v>5680</v>
      </c>
      <c r="G2245" s="156" t="s">
        <v>556</v>
      </c>
      <c r="H2245" s="156" t="s">
        <v>5692</v>
      </c>
      <c r="I2245" s="155">
        <v>3021152</v>
      </c>
      <c r="J2245" s="157" t="s">
        <v>716</v>
      </c>
      <c r="K2245" s="157"/>
      <c r="L2245" s="155">
        <v>2022</v>
      </c>
      <c r="M2245" s="158">
        <v>18407</v>
      </c>
      <c r="N2245" s="159">
        <v>196553650.22999999</v>
      </c>
      <c r="O2245" s="159">
        <v>173414420.94</v>
      </c>
      <c r="P2245" s="159">
        <v>57471379.530000001</v>
      </c>
      <c r="Q2245" s="159">
        <v>22174844</v>
      </c>
      <c r="R2245" s="159">
        <v>35296535.530000001</v>
      </c>
      <c r="S2245" s="159">
        <v>23139229.289999999</v>
      </c>
      <c r="T2245" s="159">
        <v>5966054.6200000001</v>
      </c>
      <c r="U2245" s="159">
        <v>176574481.87</v>
      </c>
      <c r="V2245" s="159">
        <v>142855735.44</v>
      </c>
      <c r="W2245" s="159">
        <v>35463672.060000002</v>
      </c>
      <c r="X2245" s="159">
        <v>2227341.86</v>
      </c>
      <c r="Y2245" s="159">
        <v>33718746.43</v>
      </c>
      <c r="Z2245" s="159">
        <v>28487738.620000001</v>
      </c>
      <c r="AA2245" s="159">
        <v>20000000</v>
      </c>
      <c r="AB2245" s="159">
        <v>8487738.620000001</v>
      </c>
      <c r="AC2245" s="159">
        <v>9785010.8399999999</v>
      </c>
      <c r="AD2245" s="159">
        <v>9785010.8399999999</v>
      </c>
      <c r="AE2245" s="159">
        <v>102093538</v>
      </c>
      <c r="AF2245" s="159">
        <v>30558685.5</v>
      </c>
      <c r="AG2245" s="159">
        <v>1158778.74</v>
      </c>
      <c r="AH2245" s="159">
        <v>1321725.8999999999</v>
      </c>
      <c r="AI2245" s="159">
        <v>0</v>
      </c>
      <c r="AJ2245" s="159">
        <v>0</v>
      </c>
    </row>
    <row r="2246" spans="1:36">
      <c r="A2246" s="153">
        <v>30</v>
      </c>
      <c r="B2246" s="154">
        <v>21</v>
      </c>
      <c r="C2246" s="154">
        <v>16</v>
      </c>
      <c r="D2246" s="155">
        <v>3</v>
      </c>
      <c r="E2246" s="155" t="s">
        <v>556</v>
      </c>
      <c r="F2246" s="156" t="s">
        <v>5678</v>
      </c>
      <c r="G2246" s="156" t="s">
        <v>556</v>
      </c>
      <c r="H2246" s="156" t="s">
        <v>5693</v>
      </c>
      <c r="I2246" s="155">
        <v>3021163</v>
      </c>
      <c r="J2246" s="157" t="s">
        <v>715</v>
      </c>
      <c r="K2246" s="157"/>
      <c r="L2246" s="155">
        <v>2022</v>
      </c>
      <c r="M2246" s="158">
        <v>51929</v>
      </c>
      <c r="N2246" s="159">
        <v>328884975.32999998</v>
      </c>
      <c r="O2246" s="159">
        <v>315421695.48000002</v>
      </c>
      <c r="P2246" s="159">
        <v>140475410.5</v>
      </c>
      <c r="Q2246" s="159">
        <v>44657452</v>
      </c>
      <c r="R2246" s="159">
        <v>95817958.5</v>
      </c>
      <c r="S2246" s="159">
        <v>13463279.85</v>
      </c>
      <c r="T2246" s="159">
        <v>266226.78999999998</v>
      </c>
      <c r="U2246" s="159">
        <v>326007239.20999998</v>
      </c>
      <c r="V2246" s="159">
        <v>276470912.77999997</v>
      </c>
      <c r="W2246" s="159">
        <v>84212667.989999995</v>
      </c>
      <c r="X2246" s="159">
        <v>1959678.35</v>
      </c>
      <c r="Y2246" s="159">
        <v>49536326.43</v>
      </c>
      <c r="Z2246" s="159">
        <v>36794030.32</v>
      </c>
      <c r="AA2246" s="159">
        <v>23000000</v>
      </c>
      <c r="AB2246" s="159">
        <v>13794030.32</v>
      </c>
      <c r="AC2246" s="159">
        <v>10329928.800000001</v>
      </c>
      <c r="AD2246" s="159">
        <v>10329928.800000001</v>
      </c>
      <c r="AE2246" s="159">
        <v>103035000</v>
      </c>
      <c r="AF2246" s="159">
        <v>38950782.700000003</v>
      </c>
      <c r="AG2246" s="159">
        <v>1751388.65</v>
      </c>
      <c r="AH2246" s="159">
        <v>1983626.73</v>
      </c>
      <c r="AI2246" s="159">
        <v>0</v>
      </c>
      <c r="AJ2246" s="159">
        <v>0</v>
      </c>
    </row>
    <row r="2247" spans="1:36">
      <c r="A2247" s="153">
        <v>30</v>
      </c>
      <c r="B2247" s="154">
        <v>21</v>
      </c>
      <c r="C2247" s="154">
        <v>17</v>
      </c>
      <c r="D2247" s="155">
        <v>2</v>
      </c>
      <c r="E2247" s="155" t="s">
        <v>556</v>
      </c>
      <c r="F2247" s="156" t="s">
        <v>5680</v>
      </c>
      <c r="G2247" s="156" t="s">
        <v>556</v>
      </c>
      <c r="H2247" s="156" t="s">
        <v>5694</v>
      </c>
      <c r="I2247" s="155">
        <v>3021172</v>
      </c>
      <c r="J2247" s="157" t="s">
        <v>714</v>
      </c>
      <c r="K2247" s="157"/>
      <c r="L2247" s="155">
        <v>2022</v>
      </c>
      <c r="M2247" s="158">
        <v>28544</v>
      </c>
      <c r="N2247" s="159">
        <v>289113744.85000002</v>
      </c>
      <c r="O2247" s="159">
        <v>273545970.49000001</v>
      </c>
      <c r="P2247" s="159">
        <v>93417809.909999996</v>
      </c>
      <c r="Q2247" s="159">
        <v>39225649</v>
      </c>
      <c r="R2247" s="159">
        <v>54192160.909999996</v>
      </c>
      <c r="S2247" s="159">
        <v>15567774.359999999</v>
      </c>
      <c r="T2247" s="159">
        <v>1065776.6000000001</v>
      </c>
      <c r="U2247" s="159">
        <v>278004673.38999999</v>
      </c>
      <c r="V2247" s="159">
        <v>221157093.69</v>
      </c>
      <c r="W2247" s="159">
        <v>66083532.43</v>
      </c>
      <c r="X2247" s="159">
        <v>961790.83</v>
      </c>
      <c r="Y2247" s="159">
        <v>56847579.700000003</v>
      </c>
      <c r="Z2247" s="159">
        <v>43613789.020000003</v>
      </c>
      <c r="AA2247" s="159">
        <v>26500000</v>
      </c>
      <c r="AB2247" s="159">
        <v>17113789.020000003</v>
      </c>
      <c r="AC2247" s="159">
        <v>12045258.4</v>
      </c>
      <c r="AD2247" s="159">
        <v>8245258.4000000004</v>
      </c>
      <c r="AE2247" s="159">
        <v>74417831.599999994</v>
      </c>
      <c r="AF2247" s="159">
        <v>52388876.799999997</v>
      </c>
      <c r="AG2247" s="159">
        <v>403537.88</v>
      </c>
      <c r="AH2247" s="159">
        <v>829105.08</v>
      </c>
      <c r="AI2247" s="159">
        <v>0</v>
      </c>
      <c r="AJ2247" s="159">
        <v>0</v>
      </c>
    </row>
    <row r="2248" spans="1:36">
      <c r="A2248" s="153">
        <v>30</v>
      </c>
      <c r="B2248" s="154">
        <v>22</v>
      </c>
      <c r="C2248" s="154">
        <v>1</v>
      </c>
      <c r="D2248" s="155">
        <v>3</v>
      </c>
      <c r="E2248" s="155" t="s">
        <v>556</v>
      </c>
      <c r="F2248" s="156" t="s">
        <v>5695</v>
      </c>
      <c r="G2248" s="156" t="s">
        <v>556</v>
      </c>
      <c r="H2248" s="156" t="s">
        <v>5696</v>
      </c>
      <c r="I2248" s="155">
        <v>3022013</v>
      </c>
      <c r="J2248" s="157" t="s">
        <v>713</v>
      </c>
      <c r="K2248" s="157"/>
      <c r="L2248" s="155">
        <v>2022</v>
      </c>
      <c r="M2248" s="158">
        <v>8730</v>
      </c>
      <c r="N2248" s="159">
        <v>41812262.600000001</v>
      </c>
      <c r="O2248" s="159">
        <v>40789336.5</v>
      </c>
      <c r="P2248" s="159">
        <v>28421756.25</v>
      </c>
      <c r="Q2248" s="159">
        <v>12708315</v>
      </c>
      <c r="R2248" s="159">
        <v>15713441.25</v>
      </c>
      <c r="S2248" s="159">
        <v>1022926.1</v>
      </c>
      <c r="T2248" s="159">
        <v>99877.19</v>
      </c>
      <c r="U2248" s="159">
        <v>42008174.649999999</v>
      </c>
      <c r="V2248" s="159">
        <v>39159662.310000002</v>
      </c>
      <c r="W2248" s="159">
        <v>14470685.49</v>
      </c>
      <c r="X2248" s="159">
        <v>289120.45</v>
      </c>
      <c r="Y2248" s="159">
        <v>2848512.34</v>
      </c>
      <c r="Z2248" s="159">
        <v>3442290.16</v>
      </c>
      <c r="AA2248" s="159">
        <v>2000000</v>
      </c>
      <c r="AB2248" s="159">
        <v>1442290.1600000001</v>
      </c>
      <c r="AC2248" s="159">
        <v>1585800</v>
      </c>
      <c r="AD2248" s="159">
        <v>1585800</v>
      </c>
      <c r="AE2248" s="159">
        <v>10423821.880000001</v>
      </c>
      <c r="AF2248" s="159">
        <v>1629674.19</v>
      </c>
      <c r="AG2248" s="159">
        <v>223050.23</v>
      </c>
      <c r="AH2248" s="159">
        <v>316750.13</v>
      </c>
      <c r="AI2248" s="159">
        <v>0</v>
      </c>
      <c r="AJ2248" s="159">
        <v>0</v>
      </c>
    </row>
    <row r="2249" spans="1:36">
      <c r="A2249" s="153">
        <v>30</v>
      </c>
      <c r="B2249" s="154">
        <v>22</v>
      </c>
      <c r="C2249" s="154">
        <v>2</v>
      </c>
      <c r="D2249" s="155">
        <v>3</v>
      </c>
      <c r="E2249" s="155" t="s">
        <v>556</v>
      </c>
      <c r="F2249" s="156" t="s">
        <v>5695</v>
      </c>
      <c r="G2249" s="156" t="s">
        <v>556</v>
      </c>
      <c r="H2249" s="156" t="s">
        <v>5697</v>
      </c>
      <c r="I2249" s="155">
        <v>3022023</v>
      </c>
      <c r="J2249" s="157" t="s">
        <v>712</v>
      </c>
      <c r="K2249" s="157"/>
      <c r="L2249" s="155">
        <v>2022</v>
      </c>
      <c r="M2249" s="158">
        <v>7051</v>
      </c>
      <c r="N2249" s="159">
        <v>42724616.369999997</v>
      </c>
      <c r="O2249" s="159">
        <v>39531906.590000004</v>
      </c>
      <c r="P2249" s="159">
        <v>29245133.66</v>
      </c>
      <c r="Q2249" s="159">
        <v>13868349</v>
      </c>
      <c r="R2249" s="159">
        <v>15376784.66</v>
      </c>
      <c r="S2249" s="159">
        <v>3192709.78</v>
      </c>
      <c r="T2249" s="159">
        <v>349789.94</v>
      </c>
      <c r="U2249" s="159">
        <v>41421293.509999998</v>
      </c>
      <c r="V2249" s="159">
        <v>36853402.920000002</v>
      </c>
      <c r="W2249" s="159">
        <v>15831081.75</v>
      </c>
      <c r="X2249" s="159">
        <v>99774.13</v>
      </c>
      <c r="Y2249" s="159">
        <v>4567890.59</v>
      </c>
      <c r="Z2249" s="159">
        <v>1352277.89</v>
      </c>
      <c r="AA2249" s="159">
        <v>0</v>
      </c>
      <c r="AB2249" s="159">
        <v>1352277.89</v>
      </c>
      <c r="AC2249" s="159">
        <v>1124000</v>
      </c>
      <c r="AD2249" s="159">
        <v>1124000</v>
      </c>
      <c r="AE2249" s="159">
        <v>3674846.58</v>
      </c>
      <c r="AF2249" s="159">
        <v>2678503.67</v>
      </c>
      <c r="AG2249" s="159">
        <v>165000</v>
      </c>
      <c r="AH2249" s="159">
        <v>165000</v>
      </c>
      <c r="AI2249" s="159">
        <v>0</v>
      </c>
      <c r="AJ2249" s="159">
        <v>0</v>
      </c>
    </row>
    <row r="2250" spans="1:36">
      <c r="A2250" s="153">
        <v>30</v>
      </c>
      <c r="B2250" s="154">
        <v>22</v>
      </c>
      <c r="C2250" s="154">
        <v>3</v>
      </c>
      <c r="D2250" s="155">
        <v>3</v>
      </c>
      <c r="E2250" s="155" t="s">
        <v>556</v>
      </c>
      <c r="F2250" s="156" t="s">
        <v>5695</v>
      </c>
      <c r="G2250" s="156" t="s">
        <v>556</v>
      </c>
      <c r="H2250" s="156" t="s">
        <v>5698</v>
      </c>
      <c r="I2250" s="155">
        <v>3022033</v>
      </c>
      <c r="J2250" s="157" t="s">
        <v>711</v>
      </c>
      <c r="K2250" s="157"/>
      <c r="L2250" s="155">
        <v>2022</v>
      </c>
      <c r="M2250" s="158">
        <v>9222</v>
      </c>
      <c r="N2250" s="159">
        <v>50741804.229999997</v>
      </c>
      <c r="O2250" s="159">
        <v>49057040.060000002</v>
      </c>
      <c r="P2250" s="159">
        <v>33873240.019999996</v>
      </c>
      <c r="Q2250" s="159">
        <v>15947702</v>
      </c>
      <c r="R2250" s="159">
        <v>17925538.02</v>
      </c>
      <c r="S2250" s="159">
        <v>1684764.17</v>
      </c>
      <c r="T2250" s="159">
        <v>25358</v>
      </c>
      <c r="U2250" s="159">
        <v>46786999.539999999</v>
      </c>
      <c r="V2250" s="159">
        <v>44253417.659999996</v>
      </c>
      <c r="W2250" s="159">
        <v>16020522.74</v>
      </c>
      <c r="X2250" s="159">
        <v>130120</v>
      </c>
      <c r="Y2250" s="159">
        <v>2533581.88</v>
      </c>
      <c r="Z2250" s="159">
        <v>2012054.62</v>
      </c>
      <c r="AA2250" s="159">
        <v>0</v>
      </c>
      <c r="AB2250" s="159">
        <v>2012054.62</v>
      </c>
      <c r="AC2250" s="159">
        <v>2300000</v>
      </c>
      <c r="AD2250" s="159">
        <v>2300000</v>
      </c>
      <c r="AE2250" s="159">
        <v>4000000</v>
      </c>
      <c r="AF2250" s="159">
        <v>4803622.4000000004</v>
      </c>
      <c r="AG2250" s="159">
        <v>144996</v>
      </c>
      <c r="AH2250" s="159">
        <v>144996</v>
      </c>
      <c r="AI2250" s="159">
        <v>0</v>
      </c>
      <c r="AJ2250" s="159">
        <v>0</v>
      </c>
    </row>
    <row r="2251" spans="1:36">
      <c r="A2251" s="153">
        <v>30</v>
      </c>
      <c r="B2251" s="154">
        <v>22</v>
      </c>
      <c r="C2251" s="154">
        <v>4</v>
      </c>
      <c r="D2251" s="155">
        <v>2</v>
      </c>
      <c r="E2251" s="155" t="s">
        <v>556</v>
      </c>
      <c r="F2251" s="156" t="s">
        <v>5699</v>
      </c>
      <c r="G2251" s="156" t="s">
        <v>556</v>
      </c>
      <c r="H2251" s="156" t="s">
        <v>5700</v>
      </c>
      <c r="I2251" s="155">
        <v>3022042</v>
      </c>
      <c r="J2251" s="157" t="s">
        <v>710</v>
      </c>
      <c r="K2251" s="157"/>
      <c r="L2251" s="155">
        <v>2022</v>
      </c>
      <c r="M2251" s="158">
        <v>4919</v>
      </c>
      <c r="N2251" s="159">
        <v>29115601.879999999</v>
      </c>
      <c r="O2251" s="159">
        <v>25473823.140000001</v>
      </c>
      <c r="P2251" s="159">
        <v>18057940.880000003</v>
      </c>
      <c r="Q2251" s="159">
        <v>7582786</v>
      </c>
      <c r="R2251" s="159">
        <v>10475154.880000001</v>
      </c>
      <c r="S2251" s="159">
        <v>3641778.74</v>
      </c>
      <c r="T2251" s="159">
        <v>76760</v>
      </c>
      <c r="U2251" s="159">
        <v>25149567.219999999</v>
      </c>
      <c r="V2251" s="159">
        <v>23375164.359999999</v>
      </c>
      <c r="W2251" s="159">
        <v>8691350.5</v>
      </c>
      <c r="X2251" s="159">
        <v>237453</v>
      </c>
      <c r="Y2251" s="159">
        <v>1774402.86</v>
      </c>
      <c r="Z2251" s="159">
        <v>1959518.91</v>
      </c>
      <c r="AA2251" s="159">
        <v>0</v>
      </c>
      <c r="AB2251" s="159">
        <v>1959518.91</v>
      </c>
      <c r="AC2251" s="159">
        <v>350000</v>
      </c>
      <c r="AD2251" s="159">
        <v>350000</v>
      </c>
      <c r="AE2251" s="159">
        <v>7200000</v>
      </c>
      <c r="AF2251" s="159">
        <v>2098658.7799999998</v>
      </c>
      <c r="AG2251" s="159">
        <v>129434.13</v>
      </c>
      <c r="AH2251" s="159">
        <v>129434.13</v>
      </c>
      <c r="AI2251" s="159">
        <v>0</v>
      </c>
      <c r="AJ2251" s="159">
        <v>0</v>
      </c>
    </row>
    <row r="2252" spans="1:36">
      <c r="A2252" s="153">
        <v>30</v>
      </c>
      <c r="B2252" s="154">
        <v>22</v>
      </c>
      <c r="C2252" s="154">
        <v>5</v>
      </c>
      <c r="D2252" s="155">
        <v>3</v>
      </c>
      <c r="E2252" s="155" t="s">
        <v>556</v>
      </c>
      <c r="F2252" s="156" t="s">
        <v>5695</v>
      </c>
      <c r="G2252" s="156" t="s">
        <v>556</v>
      </c>
      <c r="H2252" s="156" t="s">
        <v>5701</v>
      </c>
      <c r="I2252" s="155">
        <v>3022053</v>
      </c>
      <c r="J2252" s="157" t="s">
        <v>709</v>
      </c>
      <c r="K2252" s="157"/>
      <c r="L2252" s="155">
        <v>2022</v>
      </c>
      <c r="M2252" s="158">
        <v>30311</v>
      </c>
      <c r="N2252" s="159">
        <v>168781113.53</v>
      </c>
      <c r="O2252" s="159">
        <v>144570126.44</v>
      </c>
      <c r="P2252" s="159">
        <v>83051826.430000007</v>
      </c>
      <c r="Q2252" s="159">
        <v>28219947</v>
      </c>
      <c r="R2252" s="159">
        <v>54831879.43</v>
      </c>
      <c r="S2252" s="159">
        <v>24210987.09</v>
      </c>
      <c r="T2252" s="159">
        <v>1670859.96</v>
      </c>
      <c r="U2252" s="159">
        <v>162134896.59999999</v>
      </c>
      <c r="V2252" s="159">
        <v>135160877.28</v>
      </c>
      <c r="W2252" s="159">
        <v>51127556.020000003</v>
      </c>
      <c r="X2252" s="159">
        <v>502448.35</v>
      </c>
      <c r="Y2252" s="159">
        <v>26974019.32</v>
      </c>
      <c r="Z2252" s="159">
        <v>16850418.210000001</v>
      </c>
      <c r="AA2252" s="159">
        <v>3795000</v>
      </c>
      <c r="AB2252" s="159">
        <v>13055418.210000001</v>
      </c>
      <c r="AC2252" s="159">
        <v>1631642.76</v>
      </c>
      <c r="AD2252" s="159">
        <v>1631642.76</v>
      </c>
      <c r="AE2252" s="159">
        <v>37939203.359999999</v>
      </c>
      <c r="AF2252" s="159">
        <v>9409249.1600000001</v>
      </c>
      <c r="AG2252" s="159">
        <v>990604.01</v>
      </c>
      <c r="AH2252" s="159">
        <v>626166.44999999995</v>
      </c>
      <c r="AI2252" s="159">
        <v>0</v>
      </c>
      <c r="AJ2252" s="159">
        <v>0</v>
      </c>
    </row>
    <row r="2253" spans="1:36">
      <c r="A2253" s="153">
        <v>30</v>
      </c>
      <c r="B2253" s="154">
        <v>23</v>
      </c>
      <c r="C2253" s="154">
        <v>1</v>
      </c>
      <c r="D2253" s="155">
        <v>1</v>
      </c>
      <c r="E2253" s="155" t="s">
        <v>556</v>
      </c>
      <c r="F2253" s="156" t="s">
        <v>5702</v>
      </c>
      <c r="G2253" s="156" t="s">
        <v>556</v>
      </c>
      <c r="H2253" s="156" t="s">
        <v>5703</v>
      </c>
      <c r="I2253" s="155">
        <v>3023011</v>
      </c>
      <c r="J2253" s="157" t="s">
        <v>704</v>
      </c>
      <c r="K2253" s="157"/>
      <c r="L2253" s="155">
        <v>2022</v>
      </c>
      <c r="M2253" s="158">
        <v>13619</v>
      </c>
      <c r="N2253" s="159">
        <v>69909346.030000001</v>
      </c>
      <c r="O2253" s="159">
        <v>66989911.68</v>
      </c>
      <c r="P2253" s="159">
        <v>33943849.850000001</v>
      </c>
      <c r="Q2253" s="159">
        <v>10050028</v>
      </c>
      <c r="R2253" s="159">
        <v>23893821.850000001</v>
      </c>
      <c r="S2253" s="159">
        <v>2919434.35</v>
      </c>
      <c r="T2253" s="159">
        <v>176514.96</v>
      </c>
      <c r="U2253" s="159">
        <v>68676808.590000004</v>
      </c>
      <c r="V2253" s="159">
        <v>62265026.560000002</v>
      </c>
      <c r="W2253" s="159">
        <v>25071238.170000002</v>
      </c>
      <c r="X2253" s="159">
        <v>246418.65</v>
      </c>
      <c r="Y2253" s="159">
        <v>6411782.0300000003</v>
      </c>
      <c r="Z2253" s="159">
        <v>7201521.8399999999</v>
      </c>
      <c r="AA2253" s="159">
        <v>5340000</v>
      </c>
      <c r="AB2253" s="159">
        <v>1861521.8399999999</v>
      </c>
      <c r="AC2253" s="159">
        <v>1533704</v>
      </c>
      <c r="AD2253" s="159">
        <v>1533704</v>
      </c>
      <c r="AE2253" s="159">
        <v>17800241.649999999</v>
      </c>
      <c r="AF2253" s="159">
        <v>4724885.12</v>
      </c>
      <c r="AG2253" s="159">
        <v>562087.86</v>
      </c>
      <c r="AH2253" s="159">
        <v>496624.44</v>
      </c>
      <c r="AI2253" s="159">
        <v>0</v>
      </c>
      <c r="AJ2253" s="159">
        <v>63193.65</v>
      </c>
    </row>
    <row r="2254" spans="1:36">
      <c r="A2254" s="153">
        <v>30</v>
      </c>
      <c r="B2254" s="154">
        <v>23</v>
      </c>
      <c r="C2254" s="154">
        <v>2</v>
      </c>
      <c r="D2254" s="155">
        <v>2</v>
      </c>
      <c r="E2254" s="155" t="s">
        <v>556</v>
      </c>
      <c r="F2254" s="156" t="s">
        <v>5704</v>
      </c>
      <c r="G2254" s="156" t="s">
        <v>556</v>
      </c>
      <c r="H2254" s="156" t="s">
        <v>5705</v>
      </c>
      <c r="I2254" s="155">
        <v>3023022</v>
      </c>
      <c r="J2254" s="157" t="s">
        <v>708</v>
      </c>
      <c r="K2254" s="157"/>
      <c r="L2254" s="155">
        <v>2022</v>
      </c>
      <c r="M2254" s="158">
        <v>5753</v>
      </c>
      <c r="N2254" s="159">
        <v>31517287.699999999</v>
      </c>
      <c r="O2254" s="159">
        <v>29109546.370000001</v>
      </c>
      <c r="P2254" s="159">
        <v>21249410.740000002</v>
      </c>
      <c r="Q2254" s="159">
        <v>9205901</v>
      </c>
      <c r="R2254" s="159">
        <v>12043509.74</v>
      </c>
      <c r="S2254" s="159">
        <v>2407741.33</v>
      </c>
      <c r="T2254" s="159">
        <v>428111</v>
      </c>
      <c r="U2254" s="159">
        <v>30537574.559999999</v>
      </c>
      <c r="V2254" s="159">
        <v>28002710.210000001</v>
      </c>
      <c r="W2254" s="159">
        <v>11031420.859999999</v>
      </c>
      <c r="X2254" s="159">
        <v>76356.84</v>
      </c>
      <c r="Y2254" s="159">
        <v>2534864.35</v>
      </c>
      <c r="Z2254" s="159">
        <v>1113917.05</v>
      </c>
      <c r="AA2254" s="159">
        <v>1113917.05</v>
      </c>
      <c r="AB2254" s="159">
        <v>0</v>
      </c>
      <c r="AC2254" s="159">
        <v>1124123.1200000001</v>
      </c>
      <c r="AD2254" s="159">
        <v>1124123.1200000001</v>
      </c>
      <c r="AE2254" s="159">
        <v>3416950.75</v>
      </c>
      <c r="AF2254" s="159">
        <v>1106836.1599999999</v>
      </c>
      <c r="AG2254" s="159">
        <v>165904.15</v>
      </c>
      <c r="AH2254" s="159">
        <v>208305.58</v>
      </c>
      <c r="AI2254" s="159">
        <v>0</v>
      </c>
      <c r="AJ2254" s="159">
        <v>0</v>
      </c>
    </row>
    <row r="2255" spans="1:36">
      <c r="A2255" s="153">
        <v>30</v>
      </c>
      <c r="B2255" s="154">
        <v>23</v>
      </c>
      <c r="C2255" s="154">
        <v>3</v>
      </c>
      <c r="D2255" s="155">
        <v>2</v>
      </c>
      <c r="E2255" s="155" t="s">
        <v>556</v>
      </c>
      <c r="F2255" s="156" t="s">
        <v>5704</v>
      </c>
      <c r="G2255" s="156" t="s">
        <v>556</v>
      </c>
      <c r="H2255" s="156" t="s">
        <v>5706</v>
      </c>
      <c r="I2255" s="155">
        <v>3023032</v>
      </c>
      <c r="J2255" s="157" t="s">
        <v>707</v>
      </c>
      <c r="K2255" s="157"/>
      <c r="L2255" s="155">
        <v>2022</v>
      </c>
      <c r="M2255" s="158">
        <v>3789</v>
      </c>
      <c r="N2255" s="159">
        <v>25421820.59</v>
      </c>
      <c r="O2255" s="159">
        <v>22743136.539999999</v>
      </c>
      <c r="P2255" s="159">
        <v>16832077.460000001</v>
      </c>
      <c r="Q2255" s="159">
        <v>7814150</v>
      </c>
      <c r="R2255" s="159">
        <v>9017927.4600000009</v>
      </c>
      <c r="S2255" s="159">
        <v>2678684.0499999998</v>
      </c>
      <c r="T2255" s="159">
        <v>11286.96</v>
      </c>
      <c r="U2255" s="159">
        <v>21988699.82</v>
      </c>
      <c r="V2255" s="159">
        <v>21544175.920000002</v>
      </c>
      <c r="W2255" s="159">
        <v>5697780.8399999999</v>
      </c>
      <c r="X2255" s="159">
        <v>59101.21</v>
      </c>
      <c r="Y2255" s="159">
        <v>444523.9</v>
      </c>
      <c r="Z2255" s="159">
        <v>650740.28</v>
      </c>
      <c r="AA2255" s="159">
        <v>0</v>
      </c>
      <c r="AB2255" s="159">
        <v>650740.28</v>
      </c>
      <c r="AC2255" s="159">
        <v>756192.68</v>
      </c>
      <c r="AD2255" s="159">
        <v>256192.68</v>
      </c>
      <c r="AE2255" s="159">
        <v>2928961.08</v>
      </c>
      <c r="AF2255" s="159">
        <v>1198960.6200000001</v>
      </c>
      <c r="AG2255" s="159">
        <v>114999.88</v>
      </c>
      <c r="AH2255" s="159">
        <v>114999.88</v>
      </c>
      <c r="AI2255" s="159">
        <v>0</v>
      </c>
      <c r="AJ2255" s="159">
        <v>0</v>
      </c>
    </row>
    <row r="2256" spans="1:36">
      <c r="A2256" s="153">
        <v>30</v>
      </c>
      <c r="B2256" s="154">
        <v>23</v>
      </c>
      <c r="C2256" s="154">
        <v>4</v>
      </c>
      <c r="D2256" s="155">
        <v>2</v>
      </c>
      <c r="E2256" s="155" t="s">
        <v>556</v>
      </c>
      <c r="F2256" s="156" t="s">
        <v>5704</v>
      </c>
      <c r="G2256" s="156" t="s">
        <v>556</v>
      </c>
      <c r="H2256" s="156" t="s">
        <v>5707</v>
      </c>
      <c r="I2256" s="155">
        <v>3023042</v>
      </c>
      <c r="J2256" s="157" t="s">
        <v>706</v>
      </c>
      <c r="K2256" s="157"/>
      <c r="L2256" s="155">
        <v>2022</v>
      </c>
      <c r="M2256" s="158">
        <v>5051</v>
      </c>
      <c r="N2256" s="159">
        <v>30309067.239999998</v>
      </c>
      <c r="O2256" s="159">
        <v>25076540.359999999</v>
      </c>
      <c r="P2256" s="159">
        <v>17785280.880000003</v>
      </c>
      <c r="Q2256" s="159">
        <v>7876247</v>
      </c>
      <c r="R2256" s="159">
        <v>9909033.8800000008</v>
      </c>
      <c r="S2256" s="159">
        <v>5232526.88</v>
      </c>
      <c r="T2256" s="159">
        <v>292184.63</v>
      </c>
      <c r="U2256" s="159">
        <v>32965470.370000001</v>
      </c>
      <c r="V2256" s="159">
        <v>24535341.640000001</v>
      </c>
      <c r="W2256" s="159">
        <v>9694511.3800000008</v>
      </c>
      <c r="X2256" s="159">
        <v>115557.14</v>
      </c>
      <c r="Y2256" s="159">
        <v>8430128.7300000004</v>
      </c>
      <c r="Z2256" s="159">
        <v>7160215.71</v>
      </c>
      <c r="AA2256" s="159">
        <v>3809320</v>
      </c>
      <c r="AB2256" s="159">
        <v>3350895.71</v>
      </c>
      <c r="AC2256" s="159">
        <v>476000</v>
      </c>
      <c r="AD2256" s="159">
        <v>476000</v>
      </c>
      <c r="AE2256" s="159">
        <v>9743320</v>
      </c>
      <c r="AF2256" s="159">
        <v>541198.72</v>
      </c>
      <c r="AG2256" s="159">
        <v>192665.75</v>
      </c>
      <c r="AH2256" s="159">
        <v>557726.36</v>
      </c>
      <c r="AI2256" s="159">
        <v>0</v>
      </c>
      <c r="AJ2256" s="159">
        <v>0</v>
      </c>
    </row>
    <row r="2257" spans="1:36">
      <c r="A2257" s="153">
        <v>30</v>
      </c>
      <c r="B2257" s="154">
        <v>23</v>
      </c>
      <c r="C2257" s="154">
        <v>5</v>
      </c>
      <c r="D2257" s="155">
        <v>2</v>
      </c>
      <c r="E2257" s="155" t="s">
        <v>556</v>
      </c>
      <c r="F2257" s="156" t="s">
        <v>5704</v>
      </c>
      <c r="G2257" s="156" t="s">
        <v>556</v>
      </c>
      <c r="H2257" s="156" t="s">
        <v>5708</v>
      </c>
      <c r="I2257" s="155">
        <v>3023052</v>
      </c>
      <c r="J2257" s="157" t="s">
        <v>705</v>
      </c>
      <c r="K2257" s="157"/>
      <c r="L2257" s="155">
        <v>2022</v>
      </c>
      <c r="M2257" s="158">
        <v>2315</v>
      </c>
      <c r="N2257" s="159">
        <v>23875577.370000001</v>
      </c>
      <c r="O2257" s="159">
        <v>18480328.84</v>
      </c>
      <c r="P2257" s="159">
        <v>6004192.8799999999</v>
      </c>
      <c r="Q2257" s="159">
        <v>1796579</v>
      </c>
      <c r="R2257" s="159">
        <v>4207613.88</v>
      </c>
      <c r="S2257" s="159">
        <v>5395248.5300000003</v>
      </c>
      <c r="T2257" s="159">
        <v>760830.6</v>
      </c>
      <c r="U2257" s="159">
        <v>19364617.920000002</v>
      </c>
      <c r="V2257" s="159">
        <v>15310820.779999999</v>
      </c>
      <c r="W2257" s="159">
        <v>5803403.3200000003</v>
      </c>
      <c r="X2257" s="159">
        <v>7597.2</v>
      </c>
      <c r="Y2257" s="159">
        <v>4053797.14</v>
      </c>
      <c r="Z2257" s="159">
        <v>1740812.7</v>
      </c>
      <c r="AA2257" s="159">
        <v>0</v>
      </c>
      <c r="AB2257" s="159">
        <v>1740812.7</v>
      </c>
      <c r="AC2257" s="159">
        <v>334753</v>
      </c>
      <c r="AD2257" s="159">
        <v>334753</v>
      </c>
      <c r="AE2257" s="159">
        <v>465247</v>
      </c>
      <c r="AF2257" s="159">
        <v>3169508.06</v>
      </c>
      <c r="AG2257" s="159">
        <v>133942.09</v>
      </c>
      <c r="AH2257" s="159">
        <v>138683.39000000001</v>
      </c>
      <c r="AI2257" s="159">
        <v>0</v>
      </c>
      <c r="AJ2257" s="159">
        <v>0</v>
      </c>
    </row>
    <row r="2258" spans="1:36">
      <c r="A2258" s="153">
        <v>30</v>
      </c>
      <c r="B2258" s="154">
        <v>23</v>
      </c>
      <c r="C2258" s="154">
        <v>6</v>
      </c>
      <c r="D2258" s="155">
        <v>2</v>
      </c>
      <c r="E2258" s="155" t="s">
        <v>556</v>
      </c>
      <c r="F2258" s="156" t="s">
        <v>5704</v>
      </c>
      <c r="G2258" s="156" t="s">
        <v>556</v>
      </c>
      <c r="H2258" s="156" t="s">
        <v>5709</v>
      </c>
      <c r="I2258" s="155">
        <v>3023062</v>
      </c>
      <c r="J2258" s="157" t="s">
        <v>704</v>
      </c>
      <c r="K2258" s="157"/>
      <c r="L2258" s="155">
        <v>2022</v>
      </c>
      <c r="M2258" s="158">
        <v>9284</v>
      </c>
      <c r="N2258" s="159">
        <v>48693106.899999999</v>
      </c>
      <c r="O2258" s="159">
        <v>45433128.700000003</v>
      </c>
      <c r="P2258" s="159">
        <v>29313232.939999998</v>
      </c>
      <c r="Q2258" s="159">
        <v>12546431</v>
      </c>
      <c r="R2258" s="159">
        <v>16766801.939999999</v>
      </c>
      <c r="S2258" s="159">
        <v>3259978.2</v>
      </c>
      <c r="T2258" s="159">
        <v>31827.42</v>
      </c>
      <c r="U2258" s="159">
        <v>46083342.950000003</v>
      </c>
      <c r="V2258" s="159">
        <v>44851657.859999999</v>
      </c>
      <c r="W2258" s="159">
        <v>16261208.35</v>
      </c>
      <c r="X2258" s="159">
        <v>161928.34</v>
      </c>
      <c r="Y2258" s="159">
        <v>1231685.0900000001</v>
      </c>
      <c r="Z2258" s="159">
        <v>3093141.86</v>
      </c>
      <c r="AA2258" s="159">
        <v>0</v>
      </c>
      <c r="AB2258" s="159">
        <v>3093141.86</v>
      </c>
      <c r="AC2258" s="159">
        <v>700000</v>
      </c>
      <c r="AD2258" s="159">
        <v>700000</v>
      </c>
      <c r="AE2258" s="159">
        <v>5038000</v>
      </c>
      <c r="AF2258" s="159">
        <v>581470.84</v>
      </c>
      <c r="AG2258" s="159">
        <v>167090.79</v>
      </c>
      <c r="AH2258" s="159">
        <v>182570.34</v>
      </c>
      <c r="AI2258" s="159">
        <v>0</v>
      </c>
      <c r="AJ2258" s="159">
        <v>0</v>
      </c>
    </row>
    <row r="2259" spans="1:36">
      <c r="A2259" s="153">
        <v>30</v>
      </c>
      <c r="B2259" s="154">
        <v>23</v>
      </c>
      <c r="C2259" s="154">
        <v>7</v>
      </c>
      <c r="D2259" s="155">
        <v>2</v>
      </c>
      <c r="E2259" s="155" t="s">
        <v>556</v>
      </c>
      <c r="F2259" s="156" t="s">
        <v>5704</v>
      </c>
      <c r="G2259" s="156" t="s">
        <v>556</v>
      </c>
      <c r="H2259" s="156" t="s">
        <v>5710</v>
      </c>
      <c r="I2259" s="155">
        <v>3023072</v>
      </c>
      <c r="J2259" s="157" t="s">
        <v>703</v>
      </c>
      <c r="K2259" s="157"/>
      <c r="L2259" s="155">
        <v>2022</v>
      </c>
      <c r="M2259" s="158">
        <v>10285</v>
      </c>
      <c r="N2259" s="159">
        <v>54489758</v>
      </c>
      <c r="O2259" s="159">
        <v>53234702.270000003</v>
      </c>
      <c r="P2259" s="159">
        <v>31075214.09</v>
      </c>
      <c r="Q2259" s="159">
        <v>11578751</v>
      </c>
      <c r="R2259" s="159">
        <v>19496463.09</v>
      </c>
      <c r="S2259" s="159">
        <v>1255055.73</v>
      </c>
      <c r="T2259" s="159">
        <v>535055.73</v>
      </c>
      <c r="U2259" s="159">
        <v>51769304.299999997</v>
      </c>
      <c r="V2259" s="159">
        <v>47748810.509999998</v>
      </c>
      <c r="W2259" s="159">
        <v>17778323.780000001</v>
      </c>
      <c r="X2259" s="159">
        <v>147701.89000000001</v>
      </c>
      <c r="Y2259" s="159">
        <v>4020493.79</v>
      </c>
      <c r="Z2259" s="159">
        <v>2460081.7999999998</v>
      </c>
      <c r="AA2259" s="159">
        <v>1772200</v>
      </c>
      <c r="AB2259" s="159">
        <v>687881.79999999981</v>
      </c>
      <c r="AC2259" s="159">
        <v>1406584</v>
      </c>
      <c r="AD2259" s="159">
        <v>1406584</v>
      </c>
      <c r="AE2259" s="159">
        <v>7297276.6600000001</v>
      </c>
      <c r="AF2259" s="159">
        <v>5485891.7599999998</v>
      </c>
      <c r="AG2259" s="159">
        <v>124599</v>
      </c>
      <c r="AH2259" s="159">
        <v>124599</v>
      </c>
      <c r="AI2259" s="159">
        <v>0</v>
      </c>
      <c r="AJ2259" s="159">
        <v>0</v>
      </c>
    </row>
    <row r="2260" spans="1:36">
      <c r="A2260" s="153">
        <v>30</v>
      </c>
      <c r="B2260" s="154">
        <v>23</v>
      </c>
      <c r="C2260" s="154">
        <v>8</v>
      </c>
      <c r="D2260" s="155">
        <v>3</v>
      </c>
      <c r="E2260" s="155" t="s">
        <v>556</v>
      </c>
      <c r="F2260" s="156" t="s">
        <v>5711</v>
      </c>
      <c r="G2260" s="156" t="s">
        <v>556</v>
      </c>
      <c r="H2260" s="156" t="s">
        <v>5712</v>
      </c>
      <c r="I2260" s="155">
        <v>3023083</v>
      </c>
      <c r="J2260" s="157" t="s">
        <v>702</v>
      </c>
      <c r="K2260" s="157"/>
      <c r="L2260" s="155">
        <v>2022</v>
      </c>
      <c r="M2260" s="158">
        <v>8933</v>
      </c>
      <c r="N2260" s="159">
        <v>48988585.770000003</v>
      </c>
      <c r="O2260" s="159">
        <v>46688335.200000003</v>
      </c>
      <c r="P2260" s="159">
        <v>34037273.670000002</v>
      </c>
      <c r="Q2260" s="159">
        <v>15678081</v>
      </c>
      <c r="R2260" s="159">
        <v>18359192.670000002</v>
      </c>
      <c r="S2260" s="159">
        <v>2300250.5699999998</v>
      </c>
      <c r="T2260" s="159">
        <v>249110.81</v>
      </c>
      <c r="U2260" s="159">
        <v>50293912.850000001</v>
      </c>
      <c r="V2260" s="159">
        <v>43760722.420000002</v>
      </c>
      <c r="W2260" s="159">
        <v>16147734.630000001</v>
      </c>
      <c r="X2260" s="159">
        <v>345959.78</v>
      </c>
      <c r="Y2260" s="159">
        <v>6533190.4299999997</v>
      </c>
      <c r="Z2260" s="159">
        <v>4339719.04</v>
      </c>
      <c r="AA2260" s="159">
        <v>0</v>
      </c>
      <c r="AB2260" s="159">
        <v>4339719.04</v>
      </c>
      <c r="AC2260" s="159">
        <v>996800</v>
      </c>
      <c r="AD2260" s="159">
        <v>996800</v>
      </c>
      <c r="AE2260" s="159">
        <v>14410400</v>
      </c>
      <c r="AF2260" s="159">
        <v>2927612.78</v>
      </c>
      <c r="AG2260" s="159">
        <v>542110.06000000006</v>
      </c>
      <c r="AH2260" s="159">
        <v>578775.63</v>
      </c>
      <c r="AI2260" s="159">
        <v>0</v>
      </c>
      <c r="AJ2260" s="159">
        <v>0</v>
      </c>
    </row>
    <row r="2261" spans="1:36">
      <c r="A2261" s="153">
        <v>30</v>
      </c>
      <c r="B2261" s="154">
        <v>24</v>
      </c>
      <c r="C2261" s="154">
        <v>1</v>
      </c>
      <c r="D2261" s="155">
        <v>1</v>
      </c>
      <c r="E2261" s="155" t="s">
        <v>556</v>
      </c>
      <c r="F2261" s="156" t="s">
        <v>5713</v>
      </c>
      <c r="G2261" s="156" t="s">
        <v>556</v>
      </c>
      <c r="H2261" s="156" t="s">
        <v>5714</v>
      </c>
      <c r="I2261" s="155">
        <v>3024011</v>
      </c>
      <c r="J2261" s="157" t="s">
        <v>699</v>
      </c>
      <c r="K2261" s="157"/>
      <c r="L2261" s="155">
        <v>2022</v>
      </c>
      <c r="M2261" s="158">
        <v>2369</v>
      </c>
      <c r="N2261" s="159">
        <v>15371692.83</v>
      </c>
      <c r="O2261" s="159">
        <v>14612895.26</v>
      </c>
      <c r="P2261" s="159">
        <v>9180977.620000001</v>
      </c>
      <c r="Q2261" s="159">
        <v>4546816</v>
      </c>
      <c r="R2261" s="159">
        <v>4634161.62</v>
      </c>
      <c r="S2261" s="159">
        <v>758797.57</v>
      </c>
      <c r="T2261" s="159">
        <v>13771.18</v>
      </c>
      <c r="U2261" s="159">
        <v>15951648.98</v>
      </c>
      <c r="V2261" s="159">
        <v>14221159.23</v>
      </c>
      <c r="W2261" s="159">
        <v>6196220.9500000002</v>
      </c>
      <c r="X2261" s="159">
        <v>52941.61</v>
      </c>
      <c r="Y2261" s="159">
        <v>1730489.75</v>
      </c>
      <c r="Z2261" s="159">
        <v>1559462.52</v>
      </c>
      <c r="AA2261" s="159">
        <v>600000</v>
      </c>
      <c r="AB2261" s="159">
        <v>959462.52</v>
      </c>
      <c r="AC2261" s="159">
        <v>312245.28000000003</v>
      </c>
      <c r="AD2261" s="159">
        <v>312245.28000000003</v>
      </c>
      <c r="AE2261" s="159">
        <v>1759793.03</v>
      </c>
      <c r="AF2261" s="159">
        <v>391736.03</v>
      </c>
      <c r="AG2261" s="159">
        <v>104994</v>
      </c>
      <c r="AH2261" s="159">
        <v>104987.4</v>
      </c>
      <c r="AI2261" s="159">
        <v>0</v>
      </c>
      <c r="AJ2261" s="159">
        <v>4850.16</v>
      </c>
    </row>
    <row r="2262" spans="1:36">
      <c r="A2262" s="153">
        <v>30</v>
      </c>
      <c r="B2262" s="154">
        <v>24</v>
      </c>
      <c r="C2262" s="154">
        <v>2</v>
      </c>
      <c r="D2262" s="155">
        <v>2</v>
      </c>
      <c r="E2262" s="155" t="s">
        <v>556</v>
      </c>
      <c r="F2262" s="156" t="s">
        <v>5715</v>
      </c>
      <c r="G2262" s="156" t="s">
        <v>556</v>
      </c>
      <c r="H2262" s="156" t="s">
        <v>5716</v>
      </c>
      <c r="I2262" s="155">
        <v>3024022</v>
      </c>
      <c r="J2262" s="157" t="s">
        <v>701</v>
      </c>
      <c r="K2262" s="157"/>
      <c r="L2262" s="155">
        <v>2022</v>
      </c>
      <c r="M2262" s="158">
        <v>9137</v>
      </c>
      <c r="N2262" s="159">
        <v>47659862.43</v>
      </c>
      <c r="O2262" s="159">
        <v>46749195.659999996</v>
      </c>
      <c r="P2262" s="159">
        <v>29267670.379999999</v>
      </c>
      <c r="Q2262" s="159">
        <v>10204056</v>
      </c>
      <c r="R2262" s="159">
        <v>19063614.379999999</v>
      </c>
      <c r="S2262" s="159">
        <v>910666.77</v>
      </c>
      <c r="T2262" s="159">
        <v>83724.91</v>
      </c>
      <c r="U2262" s="159">
        <v>45338202.57</v>
      </c>
      <c r="V2262" s="159">
        <v>42587218.640000001</v>
      </c>
      <c r="W2262" s="159">
        <v>13960715.92</v>
      </c>
      <c r="X2262" s="159">
        <v>277330.40999999997</v>
      </c>
      <c r="Y2262" s="159">
        <v>2750983.93</v>
      </c>
      <c r="Z2262" s="159">
        <v>5437833.0300000003</v>
      </c>
      <c r="AA2262" s="159">
        <v>4121783</v>
      </c>
      <c r="AB2262" s="159">
        <v>1316050.0300000003</v>
      </c>
      <c r="AC2262" s="159">
        <v>4133051.03</v>
      </c>
      <c r="AD2262" s="159">
        <v>4133051.03</v>
      </c>
      <c r="AE2262" s="159">
        <v>11997759.34</v>
      </c>
      <c r="AF2262" s="159">
        <v>4161977.02</v>
      </c>
      <c r="AG2262" s="159">
        <v>222414.95</v>
      </c>
      <c r="AH2262" s="159">
        <v>232006.06</v>
      </c>
      <c r="AI2262" s="159">
        <v>0</v>
      </c>
      <c r="AJ2262" s="159">
        <v>0</v>
      </c>
    </row>
    <row r="2263" spans="1:36">
      <c r="A2263" s="153">
        <v>30</v>
      </c>
      <c r="B2263" s="154">
        <v>24</v>
      </c>
      <c r="C2263" s="154">
        <v>3</v>
      </c>
      <c r="D2263" s="155">
        <v>2</v>
      </c>
      <c r="E2263" s="155" t="s">
        <v>556</v>
      </c>
      <c r="F2263" s="156" t="s">
        <v>5715</v>
      </c>
      <c r="G2263" s="156" t="s">
        <v>556</v>
      </c>
      <c r="H2263" s="156" t="s">
        <v>5717</v>
      </c>
      <c r="I2263" s="155">
        <v>3024032</v>
      </c>
      <c r="J2263" s="157" t="s">
        <v>700</v>
      </c>
      <c r="K2263" s="157"/>
      <c r="L2263" s="155">
        <v>2022</v>
      </c>
      <c r="M2263" s="158">
        <v>8799</v>
      </c>
      <c r="N2263" s="159">
        <v>47629951.549999997</v>
      </c>
      <c r="O2263" s="159">
        <v>45957153.950000003</v>
      </c>
      <c r="P2263" s="159">
        <v>28771401.07</v>
      </c>
      <c r="Q2263" s="159">
        <v>10917440</v>
      </c>
      <c r="R2263" s="159">
        <v>17853961.07</v>
      </c>
      <c r="S2263" s="159">
        <v>1672797.6</v>
      </c>
      <c r="T2263" s="159">
        <v>156912</v>
      </c>
      <c r="U2263" s="159">
        <v>45064256.329999998</v>
      </c>
      <c r="V2263" s="159">
        <v>43714614.82</v>
      </c>
      <c r="W2263" s="159">
        <v>16756010.220000001</v>
      </c>
      <c r="X2263" s="159">
        <v>205042.33</v>
      </c>
      <c r="Y2263" s="159">
        <v>1349641.51</v>
      </c>
      <c r="Z2263" s="159">
        <v>1080776.67</v>
      </c>
      <c r="AA2263" s="159">
        <v>0</v>
      </c>
      <c r="AB2263" s="159">
        <v>1080776.67</v>
      </c>
      <c r="AC2263" s="159">
        <v>1177360</v>
      </c>
      <c r="AD2263" s="159">
        <v>1177360</v>
      </c>
      <c r="AE2263" s="159">
        <v>9207740</v>
      </c>
      <c r="AF2263" s="159">
        <v>2242539.13</v>
      </c>
      <c r="AG2263" s="159">
        <v>460889.85</v>
      </c>
      <c r="AH2263" s="159">
        <v>572260.14</v>
      </c>
      <c r="AI2263" s="159">
        <v>0</v>
      </c>
      <c r="AJ2263" s="159">
        <v>0</v>
      </c>
    </row>
    <row r="2264" spans="1:36">
      <c r="A2264" s="153">
        <v>30</v>
      </c>
      <c r="B2264" s="154">
        <v>24</v>
      </c>
      <c r="C2264" s="154">
        <v>4</v>
      </c>
      <c r="D2264" s="155">
        <v>2</v>
      </c>
      <c r="E2264" s="155" t="s">
        <v>556</v>
      </c>
      <c r="F2264" s="156" t="s">
        <v>5715</v>
      </c>
      <c r="G2264" s="156" t="s">
        <v>556</v>
      </c>
      <c r="H2264" s="156" t="s">
        <v>5718</v>
      </c>
      <c r="I2264" s="155">
        <v>3024042</v>
      </c>
      <c r="J2264" s="157" t="s">
        <v>699</v>
      </c>
      <c r="K2264" s="157"/>
      <c r="L2264" s="155">
        <v>2022</v>
      </c>
      <c r="M2264" s="158">
        <v>4473</v>
      </c>
      <c r="N2264" s="159">
        <v>24324720.260000002</v>
      </c>
      <c r="O2264" s="159">
        <v>23283612.879999999</v>
      </c>
      <c r="P2264" s="159">
        <v>13819407.27</v>
      </c>
      <c r="Q2264" s="159">
        <v>5208373</v>
      </c>
      <c r="R2264" s="159">
        <v>8611034.2699999996</v>
      </c>
      <c r="S2264" s="159">
        <v>1041107.38</v>
      </c>
      <c r="T2264" s="159">
        <v>277642.40000000002</v>
      </c>
      <c r="U2264" s="159">
        <v>27152582.359999999</v>
      </c>
      <c r="V2264" s="159">
        <v>21097533.050000001</v>
      </c>
      <c r="W2264" s="159">
        <v>6913058.5800000001</v>
      </c>
      <c r="X2264" s="159">
        <v>172983.73</v>
      </c>
      <c r="Y2264" s="159">
        <v>6055049.3099999996</v>
      </c>
      <c r="Z2264" s="159">
        <v>9448639.8499999996</v>
      </c>
      <c r="AA2264" s="159">
        <v>0</v>
      </c>
      <c r="AB2264" s="159">
        <v>9448639.8499999996</v>
      </c>
      <c r="AC2264" s="159">
        <v>1086000</v>
      </c>
      <c r="AD2264" s="159">
        <v>1086000</v>
      </c>
      <c r="AE2264" s="159">
        <v>6462918.9699999997</v>
      </c>
      <c r="AF2264" s="159">
        <v>2186079.83</v>
      </c>
      <c r="AG2264" s="159">
        <v>99819.86</v>
      </c>
      <c r="AH2264" s="159">
        <v>99819.86</v>
      </c>
      <c r="AI2264" s="159">
        <v>0</v>
      </c>
      <c r="AJ2264" s="159">
        <v>0</v>
      </c>
    </row>
    <row r="2265" spans="1:36">
      <c r="A2265" s="153">
        <v>30</v>
      </c>
      <c r="B2265" s="154">
        <v>24</v>
      </c>
      <c r="C2265" s="154">
        <v>5</v>
      </c>
      <c r="D2265" s="155">
        <v>3</v>
      </c>
      <c r="E2265" s="155" t="s">
        <v>556</v>
      </c>
      <c r="F2265" s="156" t="s">
        <v>5719</v>
      </c>
      <c r="G2265" s="156" t="s">
        <v>556</v>
      </c>
      <c r="H2265" s="156" t="s">
        <v>5720</v>
      </c>
      <c r="I2265" s="155">
        <v>3024053</v>
      </c>
      <c r="J2265" s="157" t="s">
        <v>698</v>
      </c>
      <c r="K2265" s="157"/>
      <c r="L2265" s="155">
        <v>2022</v>
      </c>
      <c r="M2265" s="158">
        <v>4928</v>
      </c>
      <c r="N2265" s="159">
        <v>25974552.989999998</v>
      </c>
      <c r="O2265" s="159">
        <v>25019627.07</v>
      </c>
      <c r="P2265" s="159">
        <v>16778172.530000001</v>
      </c>
      <c r="Q2265" s="159">
        <v>7165229</v>
      </c>
      <c r="R2265" s="159">
        <v>9612943.5299999993</v>
      </c>
      <c r="S2265" s="159">
        <v>954925.92</v>
      </c>
      <c r="T2265" s="159">
        <v>415563.24</v>
      </c>
      <c r="U2265" s="159">
        <v>25464604.149999999</v>
      </c>
      <c r="V2265" s="159">
        <v>24369488.379999999</v>
      </c>
      <c r="W2265" s="159">
        <v>8638712.5299999993</v>
      </c>
      <c r="X2265" s="159">
        <v>65673.490000000005</v>
      </c>
      <c r="Y2265" s="159">
        <v>1095115.77</v>
      </c>
      <c r="Z2265" s="159">
        <v>1083357.83</v>
      </c>
      <c r="AA2265" s="159">
        <v>600000</v>
      </c>
      <c r="AB2265" s="159">
        <v>483357.83000000007</v>
      </c>
      <c r="AC2265" s="159">
        <v>625000</v>
      </c>
      <c r="AD2265" s="159">
        <v>625000</v>
      </c>
      <c r="AE2265" s="159">
        <v>3891995</v>
      </c>
      <c r="AF2265" s="159">
        <v>650138.68999999994</v>
      </c>
      <c r="AG2265" s="159">
        <v>182419.73</v>
      </c>
      <c r="AH2265" s="159">
        <v>188390.66</v>
      </c>
      <c r="AI2265" s="159">
        <v>139930.45000000001</v>
      </c>
      <c r="AJ2265" s="159">
        <v>0</v>
      </c>
    </row>
    <row r="2266" spans="1:36">
      <c r="A2266" s="153">
        <v>30</v>
      </c>
      <c r="B2266" s="154">
        <v>24</v>
      </c>
      <c r="C2266" s="154">
        <v>6</v>
      </c>
      <c r="D2266" s="155">
        <v>3</v>
      </c>
      <c r="E2266" s="155" t="s">
        <v>556</v>
      </c>
      <c r="F2266" s="156" t="s">
        <v>5719</v>
      </c>
      <c r="G2266" s="156" t="s">
        <v>556</v>
      </c>
      <c r="H2266" s="156" t="s">
        <v>5721</v>
      </c>
      <c r="I2266" s="155">
        <v>3024063</v>
      </c>
      <c r="J2266" s="157" t="s">
        <v>697</v>
      </c>
      <c r="K2266" s="157"/>
      <c r="L2266" s="155">
        <v>2022</v>
      </c>
      <c r="M2266" s="158">
        <v>12680</v>
      </c>
      <c r="N2266" s="159">
        <v>92134269.950000003</v>
      </c>
      <c r="O2266" s="159">
        <v>79065124.359999999</v>
      </c>
      <c r="P2266" s="159">
        <v>42604472.010000005</v>
      </c>
      <c r="Q2266" s="159">
        <v>18061101</v>
      </c>
      <c r="R2266" s="159">
        <v>24543371.010000002</v>
      </c>
      <c r="S2266" s="159">
        <v>13069145.59</v>
      </c>
      <c r="T2266" s="159">
        <v>367710.05</v>
      </c>
      <c r="U2266" s="159">
        <v>81024457.120000005</v>
      </c>
      <c r="V2266" s="159">
        <v>69360355.299999997</v>
      </c>
      <c r="W2266" s="159">
        <v>27883359.530000001</v>
      </c>
      <c r="X2266" s="159">
        <v>575773.88</v>
      </c>
      <c r="Y2266" s="159">
        <v>11664101.82</v>
      </c>
      <c r="Z2266" s="159">
        <v>7526208.1100000003</v>
      </c>
      <c r="AA2266" s="159">
        <v>4600000</v>
      </c>
      <c r="AB2266" s="159">
        <v>2926208.1100000003</v>
      </c>
      <c r="AC2266" s="159">
        <v>3422679.46</v>
      </c>
      <c r="AD2266" s="159">
        <v>3403600</v>
      </c>
      <c r="AE2266" s="159">
        <v>24892900</v>
      </c>
      <c r="AF2266" s="159">
        <v>9704769.0600000005</v>
      </c>
      <c r="AG2266" s="159">
        <v>951187.46</v>
      </c>
      <c r="AH2266" s="159">
        <v>1004889.06</v>
      </c>
      <c r="AI2266" s="159">
        <v>0</v>
      </c>
      <c r="AJ2266" s="159">
        <v>0</v>
      </c>
    </row>
    <row r="2267" spans="1:36">
      <c r="A2267" s="153">
        <v>30</v>
      </c>
      <c r="B2267" s="154">
        <v>24</v>
      </c>
      <c r="C2267" s="154">
        <v>7</v>
      </c>
      <c r="D2267" s="155">
        <v>3</v>
      </c>
      <c r="E2267" s="155" t="s">
        <v>556</v>
      </c>
      <c r="F2267" s="156" t="s">
        <v>5719</v>
      </c>
      <c r="G2267" s="156" t="s">
        <v>556</v>
      </c>
      <c r="H2267" s="156" t="s">
        <v>5722</v>
      </c>
      <c r="I2267" s="155">
        <v>3024073</v>
      </c>
      <c r="J2267" s="157" t="s">
        <v>696</v>
      </c>
      <c r="K2267" s="157"/>
      <c r="L2267" s="155">
        <v>2022</v>
      </c>
      <c r="M2267" s="158">
        <v>30256</v>
      </c>
      <c r="N2267" s="159">
        <v>165592759.30000001</v>
      </c>
      <c r="O2267" s="159">
        <v>153333963.44</v>
      </c>
      <c r="P2267" s="159">
        <v>77279964.939999998</v>
      </c>
      <c r="Q2267" s="159">
        <v>22950244</v>
      </c>
      <c r="R2267" s="159">
        <v>54329720.939999998</v>
      </c>
      <c r="S2267" s="159">
        <v>12258795.859999999</v>
      </c>
      <c r="T2267" s="159">
        <v>2958920.8</v>
      </c>
      <c r="U2267" s="159">
        <v>159167908.44999999</v>
      </c>
      <c r="V2267" s="159">
        <v>144042321.59</v>
      </c>
      <c r="W2267" s="159">
        <v>46369138.979999997</v>
      </c>
      <c r="X2267" s="159">
        <v>1196425.4099999999</v>
      </c>
      <c r="Y2267" s="159">
        <v>15125586.859999999</v>
      </c>
      <c r="Z2267" s="159">
        <v>9644289.8699999992</v>
      </c>
      <c r="AA2267" s="159">
        <v>7000000</v>
      </c>
      <c r="AB2267" s="159">
        <v>2644289.8699999992</v>
      </c>
      <c r="AC2267" s="159">
        <v>7763400</v>
      </c>
      <c r="AD2267" s="159">
        <v>7763400</v>
      </c>
      <c r="AE2267" s="159">
        <v>66103000</v>
      </c>
      <c r="AF2267" s="159">
        <v>9291641.8499999996</v>
      </c>
      <c r="AG2267" s="159">
        <v>808912.64</v>
      </c>
      <c r="AH2267" s="159">
        <v>1359931.97</v>
      </c>
      <c r="AI2267" s="159">
        <v>0</v>
      </c>
      <c r="AJ2267" s="159">
        <v>0</v>
      </c>
    </row>
    <row r="2268" spans="1:36">
      <c r="A2268" s="153">
        <v>30</v>
      </c>
      <c r="B2268" s="154">
        <v>24</v>
      </c>
      <c r="C2268" s="154">
        <v>8</v>
      </c>
      <c r="D2268" s="155">
        <v>3</v>
      </c>
      <c r="E2268" s="155" t="s">
        <v>556</v>
      </c>
      <c r="F2268" s="156" t="s">
        <v>5719</v>
      </c>
      <c r="G2268" s="156" t="s">
        <v>556</v>
      </c>
      <c r="H2268" s="156" t="s">
        <v>5723</v>
      </c>
      <c r="I2268" s="155">
        <v>3024083</v>
      </c>
      <c r="J2268" s="157" t="s">
        <v>695</v>
      </c>
      <c r="K2268" s="157"/>
      <c r="L2268" s="155">
        <v>2022</v>
      </c>
      <c r="M2268" s="158">
        <v>19078</v>
      </c>
      <c r="N2268" s="159">
        <v>104888538.01000001</v>
      </c>
      <c r="O2268" s="159">
        <v>101997705.62</v>
      </c>
      <c r="P2268" s="159">
        <v>49466108.049999997</v>
      </c>
      <c r="Q2268" s="159">
        <v>17454218</v>
      </c>
      <c r="R2268" s="159">
        <v>32011890.050000001</v>
      </c>
      <c r="S2268" s="159">
        <v>2890832.39</v>
      </c>
      <c r="T2268" s="159">
        <v>44686.02</v>
      </c>
      <c r="U2268" s="159">
        <v>99417491.5</v>
      </c>
      <c r="V2268" s="159">
        <v>89526342.349999994</v>
      </c>
      <c r="W2268" s="159">
        <v>29978858.949999999</v>
      </c>
      <c r="X2268" s="159">
        <v>0</v>
      </c>
      <c r="Y2268" s="159">
        <v>9891149.1500000004</v>
      </c>
      <c r="Z2268" s="159">
        <v>13661841.109999999</v>
      </c>
      <c r="AA2268" s="159">
        <v>0</v>
      </c>
      <c r="AB2268" s="159">
        <v>13661841.109999999</v>
      </c>
      <c r="AC2268" s="159">
        <v>0</v>
      </c>
      <c r="AD2268" s="159">
        <v>0</v>
      </c>
      <c r="AE2268" s="159">
        <v>0</v>
      </c>
      <c r="AF2268" s="159">
        <v>12471363.27</v>
      </c>
      <c r="AG2268" s="159">
        <v>151249.41</v>
      </c>
      <c r="AH2268" s="159">
        <v>209833.4</v>
      </c>
      <c r="AI2268" s="159">
        <v>0</v>
      </c>
      <c r="AJ2268" s="159">
        <v>0</v>
      </c>
    </row>
    <row r="2269" spans="1:36">
      <c r="A2269" s="153">
        <v>30</v>
      </c>
      <c r="B2269" s="154">
        <v>25</v>
      </c>
      <c r="C2269" s="154">
        <v>1</v>
      </c>
      <c r="D2269" s="155">
        <v>2</v>
      </c>
      <c r="E2269" s="155" t="s">
        <v>556</v>
      </c>
      <c r="F2269" s="156" t="s">
        <v>5724</v>
      </c>
      <c r="G2269" s="156" t="s">
        <v>556</v>
      </c>
      <c r="H2269" s="156" t="s">
        <v>5725</v>
      </c>
      <c r="I2269" s="155">
        <v>3025012</v>
      </c>
      <c r="J2269" s="157" t="s">
        <v>694</v>
      </c>
      <c r="K2269" s="157"/>
      <c r="L2269" s="155">
        <v>2022</v>
      </c>
      <c r="M2269" s="158">
        <v>3114</v>
      </c>
      <c r="N2269" s="159">
        <v>18591016.649999999</v>
      </c>
      <c r="O2269" s="159">
        <v>17089614.530000001</v>
      </c>
      <c r="P2269" s="159">
        <v>10506346.789999999</v>
      </c>
      <c r="Q2269" s="159">
        <v>4097685</v>
      </c>
      <c r="R2269" s="159">
        <v>6408661.79</v>
      </c>
      <c r="S2269" s="159">
        <v>1501402.12</v>
      </c>
      <c r="T2269" s="159">
        <v>68571.759999999995</v>
      </c>
      <c r="U2269" s="159">
        <v>17293879.350000001</v>
      </c>
      <c r="V2269" s="159">
        <v>16042162.369999999</v>
      </c>
      <c r="W2269" s="159">
        <v>5706285.0199999996</v>
      </c>
      <c r="X2269" s="159">
        <v>128195.78</v>
      </c>
      <c r="Y2269" s="159">
        <v>1251716.98</v>
      </c>
      <c r="Z2269" s="159">
        <v>1109723.25</v>
      </c>
      <c r="AA2269" s="159">
        <v>87613.01</v>
      </c>
      <c r="AB2269" s="159">
        <v>1022110.24</v>
      </c>
      <c r="AC2269" s="159">
        <v>862000</v>
      </c>
      <c r="AD2269" s="159">
        <v>862000</v>
      </c>
      <c r="AE2269" s="159">
        <v>4417139.32</v>
      </c>
      <c r="AF2269" s="159">
        <v>1047452.16</v>
      </c>
      <c r="AG2269" s="159">
        <v>98108.82</v>
      </c>
      <c r="AH2269" s="159">
        <v>146343.01999999999</v>
      </c>
      <c r="AI2269" s="159">
        <v>0</v>
      </c>
      <c r="AJ2269" s="159">
        <v>0</v>
      </c>
    </row>
    <row r="2270" spans="1:36">
      <c r="A2270" s="153">
        <v>30</v>
      </c>
      <c r="B2270" s="154">
        <v>25</v>
      </c>
      <c r="C2270" s="154">
        <v>2</v>
      </c>
      <c r="D2270" s="155">
        <v>2</v>
      </c>
      <c r="E2270" s="155" t="s">
        <v>556</v>
      </c>
      <c r="F2270" s="156" t="s">
        <v>5724</v>
      </c>
      <c r="G2270" s="156" t="s">
        <v>556</v>
      </c>
      <c r="H2270" s="156" t="s">
        <v>5726</v>
      </c>
      <c r="I2270" s="155">
        <v>3025022</v>
      </c>
      <c r="J2270" s="157" t="s">
        <v>693</v>
      </c>
      <c r="K2270" s="157"/>
      <c r="L2270" s="155">
        <v>2022</v>
      </c>
      <c r="M2270" s="158">
        <v>7153</v>
      </c>
      <c r="N2270" s="159">
        <v>61873930.979999997</v>
      </c>
      <c r="O2270" s="159">
        <v>44502564.310000002</v>
      </c>
      <c r="P2270" s="159">
        <v>24744252.310000002</v>
      </c>
      <c r="Q2270" s="159">
        <v>10380510</v>
      </c>
      <c r="R2270" s="159">
        <v>14363742.310000001</v>
      </c>
      <c r="S2270" s="159">
        <v>17371366.670000002</v>
      </c>
      <c r="T2270" s="159">
        <v>195805</v>
      </c>
      <c r="U2270" s="159">
        <v>70129388.609999999</v>
      </c>
      <c r="V2270" s="159">
        <v>37166618.689999998</v>
      </c>
      <c r="W2270" s="159">
        <v>13046010.800000001</v>
      </c>
      <c r="X2270" s="159">
        <v>338208.5</v>
      </c>
      <c r="Y2270" s="159">
        <v>32962769.920000002</v>
      </c>
      <c r="Z2270" s="159">
        <v>18660743.670000002</v>
      </c>
      <c r="AA2270" s="159">
        <v>11700000</v>
      </c>
      <c r="AB2270" s="159">
        <v>6960743.6700000018</v>
      </c>
      <c r="AC2270" s="159">
        <v>5733831</v>
      </c>
      <c r="AD2270" s="159">
        <v>1018400</v>
      </c>
      <c r="AE2270" s="159">
        <v>26440021.739999998</v>
      </c>
      <c r="AF2270" s="159">
        <v>7335945.6200000001</v>
      </c>
      <c r="AG2270" s="159">
        <v>482104.7</v>
      </c>
      <c r="AH2270" s="159">
        <v>472018.32</v>
      </c>
      <c r="AI2270" s="159">
        <v>0</v>
      </c>
      <c r="AJ2270" s="159">
        <v>0</v>
      </c>
    </row>
    <row r="2271" spans="1:36">
      <c r="A2271" s="153">
        <v>30</v>
      </c>
      <c r="B2271" s="154">
        <v>25</v>
      </c>
      <c r="C2271" s="154">
        <v>3</v>
      </c>
      <c r="D2271" s="155">
        <v>2</v>
      </c>
      <c r="E2271" s="155" t="s">
        <v>556</v>
      </c>
      <c r="F2271" s="156" t="s">
        <v>5724</v>
      </c>
      <c r="G2271" s="156" t="s">
        <v>556</v>
      </c>
      <c r="H2271" s="156" t="s">
        <v>5727</v>
      </c>
      <c r="I2271" s="155">
        <v>3025032</v>
      </c>
      <c r="J2271" s="157" t="s">
        <v>692</v>
      </c>
      <c r="K2271" s="157"/>
      <c r="L2271" s="155">
        <v>2022</v>
      </c>
      <c r="M2271" s="158">
        <v>9032</v>
      </c>
      <c r="N2271" s="159">
        <v>54736364.549999997</v>
      </c>
      <c r="O2271" s="159">
        <v>49795545.780000001</v>
      </c>
      <c r="P2271" s="159">
        <v>30684977.23</v>
      </c>
      <c r="Q2271" s="159">
        <v>13032831</v>
      </c>
      <c r="R2271" s="159">
        <v>17652146.23</v>
      </c>
      <c r="S2271" s="159">
        <v>4940818.7699999996</v>
      </c>
      <c r="T2271" s="159">
        <v>592</v>
      </c>
      <c r="U2271" s="159">
        <v>54080822.93</v>
      </c>
      <c r="V2271" s="159">
        <v>46837625.549999997</v>
      </c>
      <c r="W2271" s="159">
        <v>17814382.719999999</v>
      </c>
      <c r="X2271" s="159">
        <v>73773.73</v>
      </c>
      <c r="Y2271" s="159">
        <v>7243197.3799999999</v>
      </c>
      <c r="Z2271" s="159">
        <v>5043115.32</v>
      </c>
      <c r="AA2271" s="159">
        <v>4392230.6399999997</v>
      </c>
      <c r="AB2271" s="159">
        <v>650884.68000000063</v>
      </c>
      <c r="AC2271" s="159">
        <v>1770000</v>
      </c>
      <c r="AD2271" s="159">
        <v>600000</v>
      </c>
      <c r="AE2271" s="159">
        <v>4443115.32</v>
      </c>
      <c r="AF2271" s="159">
        <v>2957920.23</v>
      </c>
      <c r="AG2271" s="159">
        <v>144999.81</v>
      </c>
      <c r="AH2271" s="159">
        <v>220869.81</v>
      </c>
      <c r="AI2271" s="159">
        <v>0</v>
      </c>
      <c r="AJ2271" s="159">
        <v>0</v>
      </c>
    </row>
    <row r="2272" spans="1:36">
      <c r="A2272" s="153">
        <v>30</v>
      </c>
      <c r="B2272" s="154">
        <v>25</v>
      </c>
      <c r="C2272" s="154">
        <v>4</v>
      </c>
      <c r="D2272" s="155">
        <v>3</v>
      </c>
      <c r="E2272" s="155" t="s">
        <v>556</v>
      </c>
      <c r="F2272" s="156" t="s">
        <v>5728</v>
      </c>
      <c r="G2272" s="156" t="s">
        <v>556</v>
      </c>
      <c r="H2272" s="156" t="s">
        <v>5729</v>
      </c>
      <c r="I2272" s="155">
        <v>3025043</v>
      </c>
      <c r="J2272" s="157" t="s">
        <v>691</v>
      </c>
      <c r="K2272" s="157"/>
      <c r="L2272" s="155">
        <v>2022</v>
      </c>
      <c r="M2272" s="158">
        <v>32784</v>
      </c>
      <c r="N2272" s="159">
        <v>190312373.75999999</v>
      </c>
      <c r="O2272" s="159">
        <v>184460511.61000001</v>
      </c>
      <c r="P2272" s="159">
        <v>89478797.069999993</v>
      </c>
      <c r="Q2272" s="159">
        <v>25495338</v>
      </c>
      <c r="R2272" s="159">
        <v>63983459.07</v>
      </c>
      <c r="S2272" s="159">
        <v>5851862.1500000004</v>
      </c>
      <c r="T2272" s="159">
        <v>564603.32999999996</v>
      </c>
      <c r="U2272" s="159">
        <v>189407870.24000001</v>
      </c>
      <c r="V2272" s="159">
        <v>169177836.13999999</v>
      </c>
      <c r="W2272" s="159">
        <v>40374863.229999997</v>
      </c>
      <c r="X2272" s="159">
        <v>1959327.8</v>
      </c>
      <c r="Y2272" s="159">
        <v>20230034.100000001</v>
      </c>
      <c r="Z2272" s="159">
        <v>21456835.68</v>
      </c>
      <c r="AA2272" s="159">
        <v>11500000</v>
      </c>
      <c r="AB2272" s="159">
        <v>9956835.6799999997</v>
      </c>
      <c r="AC2272" s="159">
        <v>6807670.5499999998</v>
      </c>
      <c r="AD2272" s="159">
        <v>5807862.5599999996</v>
      </c>
      <c r="AE2272" s="159">
        <v>87336164.370000005</v>
      </c>
      <c r="AF2272" s="159">
        <v>15282675.470000001</v>
      </c>
      <c r="AG2272" s="159">
        <v>461204.9</v>
      </c>
      <c r="AH2272" s="159">
        <v>488982.98</v>
      </c>
      <c r="AI2272" s="159">
        <v>40827.360000000001</v>
      </c>
      <c r="AJ2272" s="159">
        <v>0</v>
      </c>
    </row>
    <row r="2273" spans="1:36">
      <c r="A2273" s="153">
        <v>30</v>
      </c>
      <c r="B2273" s="154">
        <v>25</v>
      </c>
      <c r="C2273" s="154">
        <v>5</v>
      </c>
      <c r="D2273" s="155">
        <v>2</v>
      </c>
      <c r="E2273" s="155" t="s">
        <v>556</v>
      </c>
      <c r="F2273" s="156" t="s">
        <v>5724</v>
      </c>
      <c r="G2273" s="156" t="s">
        <v>556</v>
      </c>
      <c r="H2273" s="156" t="s">
        <v>5730</v>
      </c>
      <c r="I2273" s="155">
        <v>3025052</v>
      </c>
      <c r="J2273" s="157" t="s">
        <v>690</v>
      </c>
      <c r="K2273" s="157"/>
      <c r="L2273" s="155">
        <v>2022</v>
      </c>
      <c r="M2273" s="158">
        <v>6950</v>
      </c>
      <c r="N2273" s="159">
        <v>38147913.609999999</v>
      </c>
      <c r="O2273" s="159">
        <v>35716528.530000001</v>
      </c>
      <c r="P2273" s="159">
        <v>20971184.34</v>
      </c>
      <c r="Q2273" s="159">
        <v>8004319</v>
      </c>
      <c r="R2273" s="159">
        <v>12966865.34</v>
      </c>
      <c r="S2273" s="159">
        <v>2431385.08</v>
      </c>
      <c r="T2273" s="159">
        <v>24820</v>
      </c>
      <c r="U2273" s="159">
        <v>37238313.329999998</v>
      </c>
      <c r="V2273" s="159">
        <v>33134048.559999999</v>
      </c>
      <c r="W2273" s="159">
        <v>9248074.9000000004</v>
      </c>
      <c r="X2273" s="159">
        <v>79455.47</v>
      </c>
      <c r="Y2273" s="159">
        <v>4104264.77</v>
      </c>
      <c r="Z2273" s="159">
        <v>4268390.78</v>
      </c>
      <c r="AA2273" s="159">
        <v>0</v>
      </c>
      <c r="AB2273" s="159">
        <v>4268390.78</v>
      </c>
      <c r="AC2273" s="159">
        <v>2288212.5699999998</v>
      </c>
      <c r="AD2273" s="159">
        <v>1661188.57</v>
      </c>
      <c r="AE2273" s="159">
        <v>2675280.2799999998</v>
      </c>
      <c r="AF2273" s="159">
        <v>2582479.9700000002</v>
      </c>
      <c r="AG2273" s="159">
        <v>114879.88</v>
      </c>
      <c r="AH2273" s="159">
        <v>114879.88</v>
      </c>
      <c r="AI2273" s="159">
        <v>0</v>
      </c>
      <c r="AJ2273" s="159">
        <v>0</v>
      </c>
    </row>
    <row r="2274" spans="1:36">
      <c r="A2274" s="153">
        <v>30</v>
      </c>
      <c r="B2274" s="154">
        <v>26</v>
      </c>
      <c r="C2274" s="154">
        <v>1</v>
      </c>
      <c r="D2274" s="155">
        <v>2</v>
      </c>
      <c r="E2274" s="155" t="s">
        <v>556</v>
      </c>
      <c r="F2274" s="156" t="s">
        <v>5731</v>
      </c>
      <c r="G2274" s="156" t="s">
        <v>556</v>
      </c>
      <c r="H2274" s="156" t="s">
        <v>5732</v>
      </c>
      <c r="I2274" s="155">
        <v>3026012</v>
      </c>
      <c r="J2274" s="157" t="s">
        <v>689</v>
      </c>
      <c r="K2274" s="157"/>
      <c r="L2274" s="155">
        <v>2022</v>
      </c>
      <c r="M2274" s="158">
        <v>4890</v>
      </c>
      <c r="N2274" s="159">
        <v>27483801.710000001</v>
      </c>
      <c r="O2274" s="159">
        <v>26075009.129999999</v>
      </c>
      <c r="P2274" s="159">
        <v>18315910.02</v>
      </c>
      <c r="Q2274" s="159">
        <v>8342125</v>
      </c>
      <c r="R2274" s="159">
        <v>9973785.0199999996</v>
      </c>
      <c r="S2274" s="159">
        <v>1408792.58</v>
      </c>
      <c r="T2274" s="159">
        <v>93600</v>
      </c>
      <c r="U2274" s="159">
        <v>24800271.539999999</v>
      </c>
      <c r="V2274" s="159">
        <v>24389970.07</v>
      </c>
      <c r="W2274" s="159">
        <v>9396061.3599999994</v>
      </c>
      <c r="X2274" s="159">
        <v>48939.43</v>
      </c>
      <c r="Y2274" s="159">
        <v>410301.47</v>
      </c>
      <c r="Z2274" s="159">
        <v>1231175.8700000001</v>
      </c>
      <c r="AA2274" s="159">
        <v>0</v>
      </c>
      <c r="AB2274" s="159">
        <v>1231175.8700000001</v>
      </c>
      <c r="AC2274" s="159">
        <v>365250</v>
      </c>
      <c r="AD2274" s="159">
        <v>365250</v>
      </c>
      <c r="AE2274" s="159">
        <v>1869500</v>
      </c>
      <c r="AF2274" s="159">
        <v>1685039.06</v>
      </c>
      <c r="AG2274" s="159">
        <v>224542.05</v>
      </c>
      <c r="AH2274" s="159">
        <v>129448</v>
      </c>
      <c r="AI2274" s="159">
        <v>0</v>
      </c>
      <c r="AJ2274" s="159">
        <v>0</v>
      </c>
    </row>
    <row r="2275" spans="1:36">
      <c r="A2275" s="153">
        <v>30</v>
      </c>
      <c r="B2275" s="154">
        <v>26</v>
      </c>
      <c r="C2275" s="154">
        <v>2</v>
      </c>
      <c r="D2275" s="155">
        <v>3</v>
      </c>
      <c r="E2275" s="155" t="s">
        <v>556</v>
      </c>
      <c r="F2275" s="156" t="s">
        <v>5733</v>
      </c>
      <c r="G2275" s="156" t="s">
        <v>556</v>
      </c>
      <c r="H2275" s="156" t="s">
        <v>5734</v>
      </c>
      <c r="I2275" s="155">
        <v>3026023</v>
      </c>
      <c r="J2275" s="157" t="s">
        <v>688</v>
      </c>
      <c r="K2275" s="157"/>
      <c r="L2275" s="155">
        <v>2022</v>
      </c>
      <c r="M2275" s="158">
        <v>5899</v>
      </c>
      <c r="N2275" s="159">
        <v>28935727.949999999</v>
      </c>
      <c r="O2275" s="159">
        <v>27846733.190000001</v>
      </c>
      <c r="P2275" s="159">
        <v>18569067.289999999</v>
      </c>
      <c r="Q2275" s="159">
        <v>7173236</v>
      </c>
      <c r="R2275" s="159">
        <v>11395831.289999999</v>
      </c>
      <c r="S2275" s="159">
        <v>1088994.76</v>
      </c>
      <c r="T2275" s="159">
        <v>145403.01</v>
      </c>
      <c r="U2275" s="159">
        <v>26016556.52</v>
      </c>
      <c r="V2275" s="159">
        <v>25161674.109999999</v>
      </c>
      <c r="W2275" s="159">
        <v>8720501.1099999994</v>
      </c>
      <c r="X2275" s="159">
        <v>391977.99</v>
      </c>
      <c r="Y2275" s="159">
        <v>854882.41</v>
      </c>
      <c r="Z2275" s="159">
        <v>788349.22</v>
      </c>
      <c r="AA2275" s="159">
        <v>0</v>
      </c>
      <c r="AB2275" s="159">
        <v>788349.22</v>
      </c>
      <c r="AC2275" s="159">
        <v>1569283</v>
      </c>
      <c r="AD2275" s="159">
        <v>1569283</v>
      </c>
      <c r="AE2275" s="159">
        <v>8294264.2400000002</v>
      </c>
      <c r="AF2275" s="159">
        <v>2685059.08</v>
      </c>
      <c r="AG2275" s="159">
        <v>114344.41</v>
      </c>
      <c r="AH2275" s="159">
        <v>114344.41</v>
      </c>
      <c r="AI2275" s="159">
        <v>0</v>
      </c>
      <c r="AJ2275" s="159">
        <v>0</v>
      </c>
    </row>
    <row r="2276" spans="1:36">
      <c r="A2276" s="153">
        <v>30</v>
      </c>
      <c r="B2276" s="154">
        <v>26</v>
      </c>
      <c r="C2276" s="154">
        <v>3</v>
      </c>
      <c r="D2276" s="155">
        <v>3</v>
      </c>
      <c r="E2276" s="155" t="s">
        <v>556</v>
      </c>
      <c r="F2276" s="156" t="s">
        <v>5733</v>
      </c>
      <c r="G2276" s="156" t="s">
        <v>556</v>
      </c>
      <c r="H2276" s="156" t="s">
        <v>5735</v>
      </c>
      <c r="I2276" s="155">
        <v>3026033</v>
      </c>
      <c r="J2276" s="157" t="s">
        <v>687</v>
      </c>
      <c r="K2276" s="157"/>
      <c r="L2276" s="155">
        <v>2022</v>
      </c>
      <c r="M2276" s="158">
        <v>8470</v>
      </c>
      <c r="N2276" s="159">
        <v>46668704.219999999</v>
      </c>
      <c r="O2276" s="159">
        <v>43505584.93</v>
      </c>
      <c r="P2276" s="159">
        <v>29332116.399999999</v>
      </c>
      <c r="Q2276" s="159">
        <v>13284207</v>
      </c>
      <c r="R2276" s="159">
        <v>16047909.4</v>
      </c>
      <c r="S2276" s="159">
        <v>3163119.29</v>
      </c>
      <c r="T2276" s="159">
        <v>26080</v>
      </c>
      <c r="U2276" s="159">
        <v>44905254.82</v>
      </c>
      <c r="V2276" s="159">
        <v>37853377.719999999</v>
      </c>
      <c r="W2276" s="159">
        <v>12351187.93</v>
      </c>
      <c r="X2276" s="159">
        <v>88563.94</v>
      </c>
      <c r="Y2276" s="159">
        <v>7051877.0999999996</v>
      </c>
      <c r="Z2276" s="159">
        <v>5883272.0199999996</v>
      </c>
      <c r="AA2276" s="159">
        <v>0</v>
      </c>
      <c r="AB2276" s="159">
        <v>5883272.0199999996</v>
      </c>
      <c r="AC2276" s="159">
        <v>789000</v>
      </c>
      <c r="AD2276" s="159">
        <v>789000</v>
      </c>
      <c r="AE2276" s="159">
        <v>3013525</v>
      </c>
      <c r="AF2276" s="159">
        <v>5652207.21</v>
      </c>
      <c r="AG2276" s="159">
        <v>133302.99</v>
      </c>
      <c r="AH2276" s="159">
        <v>133302.99</v>
      </c>
      <c r="AI2276" s="159">
        <v>0</v>
      </c>
      <c r="AJ2276" s="159">
        <v>0</v>
      </c>
    </row>
    <row r="2277" spans="1:36">
      <c r="A2277" s="153">
        <v>30</v>
      </c>
      <c r="B2277" s="154">
        <v>26</v>
      </c>
      <c r="C2277" s="154">
        <v>4</v>
      </c>
      <c r="D2277" s="155">
        <v>3</v>
      </c>
      <c r="E2277" s="155" t="s">
        <v>556</v>
      </c>
      <c r="F2277" s="156" t="s">
        <v>5733</v>
      </c>
      <c r="G2277" s="156" t="s">
        <v>556</v>
      </c>
      <c r="H2277" s="156" t="s">
        <v>5736</v>
      </c>
      <c r="I2277" s="155">
        <v>3026043</v>
      </c>
      <c r="J2277" s="157" t="s">
        <v>686</v>
      </c>
      <c r="K2277" s="157"/>
      <c r="L2277" s="155">
        <v>2022</v>
      </c>
      <c r="M2277" s="158">
        <v>42196</v>
      </c>
      <c r="N2277" s="159">
        <v>228869918.59</v>
      </c>
      <c r="O2277" s="159">
        <v>218551822.27000001</v>
      </c>
      <c r="P2277" s="159">
        <v>118205434.81999999</v>
      </c>
      <c r="Q2277" s="159">
        <v>36258282</v>
      </c>
      <c r="R2277" s="159">
        <v>81947152.819999993</v>
      </c>
      <c r="S2277" s="159">
        <v>10318096.32</v>
      </c>
      <c r="T2277" s="159">
        <v>1909835.87</v>
      </c>
      <c r="U2277" s="159">
        <v>222828882.06999999</v>
      </c>
      <c r="V2277" s="159">
        <v>204642303.16</v>
      </c>
      <c r="W2277" s="159">
        <v>55210859.93</v>
      </c>
      <c r="X2277" s="159">
        <v>1413686.84</v>
      </c>
      <c r="Y2277" s="159">
        <v>18186578.91</v>
      </c>
      <c r="Z2277" s="159">
        <v>11949766.57</v>
      </c>
      <c r="AA2277" s="159">
        <v>10000000</v>
      </c>
      <c r="AB2277" s="159">
        <v>1949766.5700000003</v>
      </c>
      <c r="AC2277" s="159">
        <v>6694021</v>
      </c>
      <c r="AD2277" s="159">
        <v>6694021</v>
      </c>
      <c r="AE2277" s="159">
        <v>54534230</v>
      </c>
      <c r="AF2277" s="159">
        <v>13909519.109999999</v>
      </c>
      <c r="AG2277" s="159">
        <v>836630.75</v>
      </c>
      <c r="AH2277" s="159">
        <v>1392807.59</v>
      </c>
      <c r="AI2277" s="159">
        <v>0</v>
      </c>
      <c r="AJ2277" s="159">
        <v>0</v>
      </c>
    </row>
    <row r="2278" spans="1:36">
      <c r="A2278" s="153">
        <v>30</v>
      </c>
      <c r="B2278" s="154">
        <v>27</v>
      </c>
      <c r="C2278" s="154">
        <v>1</v>
      </c>
      <c r="D2278" s="155">
        <v>1</v>
      </c>
      <c r="E2278" s="155" t="s">
        <v>556</v>
      </c>
      <c r="F2278" s="156" t="s">
        <v>5737</v>
      </c>
      <c r="G2278" s="156" t="s">
        <v>556</v>
      </c>
      <c r="H2278" s="156" t="s">
        <v>5738</v>
      </c>
      <c r="I2278" s="155">
        <v>3027011</v>
      </c>
      <c r="J2278" s="157" t="s">
        <v>680</v>
      </c>
      <c r="K2278" s="157"/>
      <c r="L2278" s="155">
        <v>2022</v>
      </c>
      <c r="M2278" s="158">
        <v>26704</v>
      </c>
      <c r="N2278" s="159">
        <v>130321367.53</v>
      </c>
      <c r="O2278" s="159">
        <v>125868405.93000001</v>
      </c>
      <c r="P2278" s="159">
        <v>58953779.609999999</v>
      </c>
      <c r="Q2278" s="159">
        <v>18978487</v>
      </c>
      <c r="R2278" s="159">
        <v>39975292.609999999</v>
      </c>
      <c r="S2278" s="159">
        <v>4452961.5999999996</v>
      </c>
      <c r="T2278" s="159">
        <v>1182721.76</v>
      </c>
      <c r="U2278" s="159">
        <v>127138143.76000001</v>
      </c>
      <c r="V2278" s="159">
        <v>122830643.08</v>
      </c>
      <c r="W2278" s="159">
        <v>47036885.399999999</v>
      </c>
      <c r="X2278" s="159">
        <v>608353.4</v>
      </c>
      <c r="Y2278" s="159">
        <v>4307500.68</v>
      </c>
      <c r="Z2278" s="159">
        <v>5280845.55</v>
      </c>
      <c r="AA2278" s="159">
        <v>2700000</v>
      </c>
      <c r="AB2278" s="159">
        <v>2580845.5499999998</v>
      </c>
      <c r="AC2278" s="159">
        <v>4132232.26</v>
      </c>
      <c r="AD2278" s="159">
        <v>4132232.26</v>
      </c>
      <c r="AE2278" s="159">
        <v>24949816.199999999</v>
      </c>
      <c r="AF2278" s="159">
        <v>3037762.85</v>
      </c>
      <c r="AG2278" s="159">
        <v>454803.98</v>
      </c>
      <c r="AH2278" s="159">
        <v>462822.2</v>
      </c>
      <c r="AI2278" s="159">
        <v>0</v>
      </c>
      <c r="AJ2278" s="159">
        <v>0</v>
      </c>
    </row>
    <row r="2279" spans="1:36">
      <c r="A2279" s="153">
        <v>30</v>
      </c>
      <c r="B2279" s="154">
        <v>27</v>
      </c>
      <c r="C2279" s="154">
        <v>2</v>
      </c>
      <c r="D2279" s="155">
        <v>2</v>
      </c>
      <c r="E2279" s="155" t="s">
        <v>556</v>
      </c>
      <c r="F2279" s="156" t="s">
        <v>5739</v>
      </c>
      <c r="G2279" s="156" t="s">
        <v>556</v>
      </c>
      <c r="H2279" s="156" t="s">
        <v>5740</v>
      </c>
      <c r="I2279" s="155">
        <v>3027022</v>
      </c>
      <c r="J2279" s="157" t="s">
        <v>685</v>
      </c>
      <c r="K2279" s="157"/>
      <c r="L2279" s="155">
        <v>2022</v>
      </c>
      <c r="M2279" s="158">
        <v>5972</v>
      </c>
      <c r="N2279" s="159">
        <v>37976321.020000003</v>
      </c>
      <c r="O2279" s="159">
        <v>36807787.689999998</v>
      </c>
      <c r="P2279" s="159">
        <v>19108200.920000002</v>
      </c>
      <c r="Q2279" s="159">
        <v>7387089</v>
      </c>
      <c r="R2279" s="159">
        <v>11721111.92</v>
      </c>
      <c r="S2279" s="159">
        <v>1168533.33</v>
      </c>
      <c r="T2279" s="159">
        <v>40004</v>
      </c>
      <c r="U2279" s="159">
        <v>33195326.489999998</v>
      </c>
      <c r="V2279" s="159">
        <v>30516364.32</v>
      </c>
      <c r="W2279" s="159">
        <v>12192692.279999999</v>
      </c>
      <c r="X2279" s="159">
        <v>12469.52</v>
      </c>
      <c r="Y2279" s="159">
        <v>2678962.17</v>
      </c>
      <c r="Z2279" s="159">
        <v>5676551.6100000003</v>
      </c>
      <c r="AA2279" s="159">
        <v>0</v>
      </c>
      <c r="AB2279" s="159">
        <v>5676551.6100000003</v>
      </c>
      <c r="AC2279" s="159">
        <v>750000</v>
      </c>
      <c r="AD2279" s="159">
        <v>750000</v>
      </c>
      <c r="AE2279" s="159">
        <v>750000</v>
      </c>
      <c r="AF2279" s="159">
        <v>6291423.3700000001</v>
      </c>
      <c r="AG2279" s="159">
        <v>170905.27</v>
      </c>
      <c r="AH2279" s="159">
        <v>244301.75</v>
      </c>
      <c r="AI2279" s="159">
        <v>0</v>
      </c>
      <c r="AJ2279" s="159">
        <v>0</v>
      </c>
    </row>
    <row r="2280" spans="1:36">
      <c r="A2280" s="153">
        <v>30</v>
      </c>
      <c r="B2280" s="154">
        <v>27</v>
      </c>
      <c r="C2280" s="154">
        <v>3</v>
      </c>
      <c r="D2280" s="155">
        <v>3</v>
      </c>
      <c r="E2280" s="155" t="s">
        <v>556</v>
      </c>
      <c r="F2280" s="156" t="s">
        <v>5741</v>
      </c>
      <c r="G2280" s="156" t="s">
        <v>556</v>
      </c>
      <c r="H2280" s="156" t="s">
        <v>5742</v>
      </c>
      <c r="I2280" s="155">
        <v>3027033</v>
      </c>
      <c r="J2280" s="157" t="s">
        <v>560</v>
      </c>
      <c r="K2280" s="157"/>
      <c r="L2280" s="155">
        <v>2022</v>
      </c>
      <c r="M2280" s="158">
        <v>6108</v>
      </c>
      <c r="N2280" s="159">
        <v>40671008.640000001</v>
      </c>
      <c r="O2280" s="159">
        <v>32476172.100000001</v>
      </c>
      <c r="P2280" s="159">
        <v>22047648.100000001</v>
      </c>
      <c r="Q2280" s="159">
        <v>9449043</v>
      </c>
      <c r="R2280" s="159">
        <v>12598605.1</v>
      </c>
      <c r="S2280" s="159">
        <v>8194836.54</v>
      </c>
      <c r="T2280" s="159">
        <v>1175</v>
      </c>
      <c r="U2280" s="159">
        <v>34810144.240000002</v>
      </c>
      <c r="V2280" s="159">
        <v>29749518.789999999</v>
      </c>
      <c r="W2280" s="159">
        <v>11335361.359999999</v>
      </c>
      <c r="X2280" s="159">
        <v>90567.97</v>
      </c>
      <c r="Y2280" s="159">
        <v>5060625.45</v>
      </c>
      <c r="Z2280" s="159">
        <v>2951243.61</v>
      </c>
      <c r="AA2280" s="159">
        <v>0</v>
      </c>
      <c r="AB2280" s="159">
        <v>2951243.61</v>
      </c>
      <c r="AC2280" s="159">
        <v>693885.4</v>
      </c>
      <c r="AD2280" s="159">
        <v>693885.4</v>
      </c>
      <c r="AE2280" s="159">
        <v>3538659</v>
      </c>
      <c r="AF2280" s="159">
        <v>2726653.31</v>
      </c>
      <c r="AG2280" s="159">
        <v>245157.37</v>
      </c>
      <c r="AH2280" s="159">
        <v>179994.51</v>
      </c>
      <c r="AI2280" s="159">
        <v>0</v>
      </c>
      <c r="AJ2280" s="159">
        <v>0</v>
      </c>
    </row>
    <row r="2281" spans="1:36">
      <c r="A2281" s="153">
        <v>30</v>
      </c>
      <c r="B2281" s="154">
        <v>27</v>
      </c>
      <c r="C2281" s="154">
        <v>4</v>
      </c>
      <c r="D2281" s="155">
        <v>2</v>
      </c>
      <c r="E2281" s="155" t="s">
        <v>556</v>
      </c>
      <c r="F2281" s="156" t="s">
        <v>5739</v>
      </c>
      <c r="G2281" s="156" t="s">
        <v>556</v>
      </c>
      <c r="H2281" s="156" t="s">
        <v>5743</v>
      </c>
      <c r="I2281" s="155">
        <v>3027042</v>
      </c>
      <c r="J2281" s="157" t="s">
        <v>684</v>
      </c>
      <c r="K2281" s="157"/>
      <c r="L2281" s="155">
        <v>2022</v>
      </c>
      <c r="M2281" s="158">
        <v>5173</v>
      </c>
      <c r="N2281" s="159">
        <v>30216959.699999999</v>
      </c>
      <c r="O2281" s="159">
        <v>27542478.449999999</v>
      </c>
      <c r="P2281" s="159">
        <v>21033408.66</v>
      </c>
      <c r="Q2281" s="159">
        <v>10127820</v>
      </c>
      <c r="R2281" s="159">
        <v>10905588.66</v>
      </c>
      <c r="S2281" s="159">
        <v>2674481.25</v>
      </c>
      <c r="T2281" s="159">
        <v>200</v>
      </c>
      <c r="U2281" s="159">
        <v>30126636</v>
      </c>
      <c r="V2281" s="159">
        <v>24300608.68</v>
      </c>
      <c r="W2281" s="159">
        <v>10200118.48</v>
      </c>
      <c r="X2281" s="159">
        <v>22294.18</v>
      </c>
      <c r="Y2281" s="159">
        <v>5826027.3200000003</v>
      </c>
      <c r="Z2281" s="159">
        <v>2005000</v>
      </c>
      <c r="AA2281" s="159">
        <v>2000000</v>
      </c>
      <c r="AB2281" s="159">
        <v>5000</v>
      </c>
      <c r="AC2281" s="159">
        <v>238846</v>
      </c>
      <c r="AD2281" s="159">
        <v>233846</v>
      </c>
      <c r="AE2281" s="159">
        <v>2535842</v>
      </c>
      <c r="AF2281" s="159">
        <v>3241869.77</v>
      </c>
      <c r="AG2281" s="159">
        <v>581081.63</v>
      </c>
      <c r="AH2281" s="159">
        <v>0</v>
      </c>
      <c r="AI2281" s="159">
        <v>0</v>
      </c>
      <c r="AJ2281" s="159">
        <v>0</v>
      </c>
    </row>
    <row r="2282" spans="1:36">
      <c r="A2282" s="153">
        <v>30</v>
      </c>
      <c r="B2282" s="154">
        <v>27</v>
      </c>
      <c r="C2282" s="154">
        <v>5</v>
      </c>
      <c r="D2282" s="155">
        <v>2</v>
      </c>
      <c r="E2282" s="155" t="s">
        <v>556</v>
      </c>
      <c r="F2282" s="156" t="s">
        <v>5739</v>
      </c>
      <c r="G2282" s="156" t="s">
        <v>556</v>
      </c>
      <c r="H2282" s="156" t="s">
        <v>5744</v>
      </c>
      <c r="I2282" s="155">
        <v>3027052</v>
      </c>
      <c r="J2282" s="157" t="s">
        <v>683</v>
      </c>
      <c r="K2282" s="157"/>
      <c r="L2282" s="155">
        <v>2022</v>
      </c>
      <c r="M2282" s="158">
        <v>6570</v>
      </c>
      <c r="N2282" s="159">
        <v>43613920.460000001</v>
      </c>
      <c r="O2282" s="159">
        <v>34845852.189999998</v>
      </c>
      <c r="P2282" s="159">
        <v>21390577.530000001</v>
      </c>
      <c r="Q2282" s="159">
        <v>8282593</v>
      </c>
      <c r="R2282" s="159">
        <v>13107984.529999999</v>
      </c>
      <c r="S2282" s="159">
        <v>8768068.2699999996</v>
      </c>
      <c r="T2282" s="159">
        <v>3924.33</v>
      </c>
      <c r="U2282" s="159">
        <v>40178149.990000002</v>
      </c>
      <c r="V2282" s="159">
        <v>31181656.780000001</v>
      </c>
      <c r="W2282" s="159">
        <v>12893891.779999999</v>
      </c>
      <c r="X2282" s="159">
        <v>181113.05</v>
      </c>
      <c r="Y2282" s="159">
        <v>8996493.2100000009</v>
      </c>
      <c r="Z2282" s="159">
        <v>6864048.5700000003</v>
      </c>
      <c r="AA2282" s="159">
        <v>4376120</v>
      </c>
      <c r="AB2282" s="159">
        <v>2487928.5700000003</v>
      </c>
      <c r="AC2282" s="159">
        <v>4080222</v>
      </c>
      <c r="AD2282" s="159">
        <v>4080222</v>
      </c>
      <c r="AE2282" s="159">
        <v>10117218</v>
      </c>
      <c r="AF2282" s="159">
        <v>3664195.41</v>
      </c>
      <c r="AG2282" s="159">
        <v>114999.44</v>
      </c>
      <c r="AH2282" s="159">
        <v>114999.44</v>
      </c>
      <c r="AI2282" s="159">
        <v>0</v>
      </c>
      <c r="AJ2282" s="159">
        <v>0</v>
      </c>
    </row>
    <row r="2283" spans="1:36">
      <c r="A2283" s="153">
        <v>30</v>
      </c>
      <c r="B2283" s="154">
        <v>27</v>
      </c>
      <c r="C2283" s="154">
        <v>6</v>
      </c>
      <c r="D2283" s="155">
        <v>2</v>
      </c>
      <c r="E2283" s="155" t="s">
        <v>556</v>
      </c>
      <c r="F2283" s="156" t="s">
        <v>5739</v>
      </c>
      <c r="G2283" s="156" t="s">
        <v>556</v>
      </c>
      <c r="H2283" s="156" t="s">
        <v>5745</v>
      </c>
      <c r="I2283" s="155">
        <v>3027062</v>
      </c>
      <c r="J2283" s="157" t="s">
        <v>682</v>
      </c>
      <c r="K2283" s="157"/>
      <c r="L2283" s="155">
        <v>2022</v>
      </c>
      <c r="M2283" s="158">
        <v>4598</v>
      </c>
      <c r="N2283" s="159">
        <v>33349658.600000001</v>
      </c>
      <c r="O2283" s="159">
        <v>32140402.52</v>
      </c>
      <c r="P2283" s="159">
        <v>14639646.119999999</v>
      </c>
      <c r="Q2283" s="159">
        <v>5678368</v>
      </c>
      <c r="R2283" s="159">
        <v>8961278.1199999992</v>
      </c>
      <c r="S2283" s="159">
        <v>1209256.08</v>
      </c>
      <c r="T2283" s="159">
        <v>0</v>
      </c>
      <c r="U2283" s="159">
        <v>31167968.5</v>
      </c>
      <c r="V2283" s="159">
        <v>27859849.600000001</v>
      </c>
      <c r="W2283" s="159">
        <v>9438524.0199999996</v>
      </c>
      <c r="X2283" s="159">
        <v>25166.83</v>
      </c>
      <c r="Y2283" s="159">
        <v>3308118.9</v>
      </c>
      <c r="Z2283" s="159">
        <v>7785644.46</v>
      </c>
      <c r="AA2283" s="159">
        <v>0</v>
      </c>
      <c r="AB2283" s="159">
        <v>7785644.46</v>
      </c>
      <c r="AC2283" s="159">
        <v>262544</v>
      </c>
      <c r="AD2283" s="159">
        <v>262544</v>
      </c>
      <c r="AE2283" s="159">
        <v>919187.92</v>
      </c>
      <c r="AF2283" s="159">
        <v>4280552.92</v>
      </c>
      <c r="AG2283" s="159">
        <v>0</v>
      </c>
      <c r="AH2283" s="159">
        <v>0</v>
      </c>
      <c r="AI2283" s="159">
        <v>0</v>
      </c>
      <c r="AJ2283" s="159">
        <v>498.92</v>
      </c>
    </row>
    <row r="2284" spans="1:36">
      <c r="A2284" s="153">
        <v>30</v>
      </c>
      <c r="B2284" s="154">
        <v>27</v>
      </c>
      <c r="C2284" s="154">
        <v>7</v>
      </c>
      <c r="D2284" s="155">
        <v>3</v>
      </c>
      <c r="E2284" s="155" t="s">
        <v>556</v>
      </c>
      <c r="F2284" s="156" t="s">
        <v>5741</v>
      </c>
      <c r="G2284" s="156" t="s">
        <v>556</v>
      </c>
      <c r="H2284" s="156" t="s">
        <v>5746</v>
      </c>
      <c r="I2284" s="155">
        <v>3027073</v>
      </c>
      <c r="J2284" s="157" t="s">
        <v>681</v>
      </c>
      <c r="K2284" s="157"/>
      <c r="L2284" s="155">
        <v>2022</v>
      </c>
      <c r="M2284" s="158">
        <v>10542</v>
      </c>
      <c r="N2284" s="159">
        <v>58011797.109999999</v>
      </c>
      <c r="O2284" s="159">
        <v>55284379.479999997</v>
      </c>
      <c r="P2284" s="159">
        <v>41896290.57</v>
      </c>
      <c r="Q2284" s="159">
        <v>19824069</v>
      </c>
      <c r="R2284" s="159">
        <v>22072221.57</v>
      </c>
      <c r="S2284" s="159">
        <v>2727417.63</v>
      </c>
      <c r="T2284" s="159">
        <v>0</v>
      </c>
      <c r="U2284" s="159">
        <v>56180312.729999997</v>
      </c>
      <c r="V2284" s="159">
        <v>48524984.079999998</v>
      </c>
      <c r="W2284" s="159">
        <v>17241802.640000001</v>
      </c>
      <c r="X2284" s="159">
        <v>164005</v>
      </c>
      <c r="Y2284" s="159">
        <v>7655328.6500000004</v>
      </c>
      <c r="Z2284" s="159">
        <v>2548968</v>
      </c>
      <c r="AA2284" s="159">
        <v>499999</v>
      </c>
      <c r="AB2284" s="159">
        <v>2048969</v>
      </c>
      <c r="AC2284" s="159">
        <v>2344127.9900000002</v>
      </c>
      <c r="AD2284" s="159">
        <v>2344127.9900000002</v>
      </c>
      <c r="AE2284" s="159">
        <v>6774572.3600000003</v>
      </c>
      <c r="AF2284" s="159">
        <v>6759395.4000000004</v>
      </c>
      <c r="AG2284" s="159">
        <v>707695.69</v>
      </c>
      <c r="AH2284" s="159">
        <v>456515.66</v>
      </c>
      <c r="AI2284" s="159">
        <v>0</v>
      </c>
      <c r="AJ2284" s="159">
        <v>195.29</v>
      </c>
    </row>
    <row r="2285" spans="1:36">
      <c r="A2285" s="153">
        <v>30</v>
      </c>
      <c r="B2285" s="154">
        <v>27</v>
      </c>
      <c r="C2285" s="154">
        <v>8</v>
      </c>
      <c r="D2285" s="155">
        <v>2</v>
      </c>
      <c r="E2285" s="155" t="s">
        <v>556</v>
      </c>
      <c r="F2285" s="156" t="s">
        <v>5739</v>
      </c>
      <c r="G2285" s="156" t="s">
        <v>556</v>
      </c>
      <c r="H2285" s="156" t="s">
        <v>5747</v>
      </c>
      <c r="I2285" s="155">
        <v>3027082</v>
      </c>
      <c r="J2285" s="157" t="s">
        <v>680</v>
      </c>
      <c r="K2285" s="157"/>
      <c r="L2285" s="155">
        <v>2022</v>
      </c>
      <c r="M2285" s="158">
        <v>10055</v>
      </c>
      <c r="N2285" s="159">
        <v>52035544.030000001</v>
      </c>
      <c r="O2285" s="159">
        <v>48743306.909999996</v>
      </c>
      <c r="P2285" s="159">
        <v>30356800.510000002</v>
      </c>
      <c r="Q2285" s="159">
        <v>11078948</v>
      </c>
      <c r="R2285" s="159">
        <v>19277852.510000002</v>
      </c>
      <c r="S2285" s="159">
        <v>3292237.12</v>
      </c>
      <c r="T2285" s="159">
        <v>107011.99</v>
      </c>
      <c r="U2285" s="159">
        <v>44741079.759999998</v>
      </c>
      <c r="V2285" s="159">
        <v>43297620.689999998</v>
      </c>
      <c r="W2285" s="159">
        <v>14479365.300000001</v>
      </c>
      <c r="X2285" s="159">
        <v>130899.88</v>
      </c>
      <c r="Y2285" s="159">
        <v>1443459.07</v>
      </c>
      <c r="Z2285" s="159">
        <v>3193724.26</v>
      </c>
      <c r="AA2285" s="159">
        <v>0</v>
      </c>
      <c r="AB2285" s="159">
        <v>3193724.26</v>
      </c>
      <c r="AC2285" s="159">
        <v>3201092.48</v>
      </c>
      <c r="AD2285" s="159">
        <v>881092.48</v>
      </c>
      <c r="AE2285" s="159">
        <v>3812920.86</v>
      </c>
      <c r="AF2285" s="159">
        <v>5445686.2199999997</v>
      </c>
      <c r="AG2285" s="159">
        <v>206599</v>
      </c>
      <c r="AH2285" s="159">
        <v>209549.79</v>
      </c>
      <c r="AI2285" s="159">
        <v>0</v>
      </c>
      <c r="AJ2285" s="159">
        <v>0</v>
      </c>
    </row>
    <row r="2286" spans="1:36">
      <c r="A2286" s="153">
        <v>30</v>
      </c>
      <c r="B2286" s="154">
        <v>27</v>
      </c>
      <c r="C2286" s="154">
        <v>9</v>
      </c>
      <c r="D2286" s="155">
        <v>2</v>
      </c>
      <c r="E2286" s="155" t="s">
        <v>556</v>
      </c>
      <c r="F2286" s="156" t="s">
        <v>5739</v>
      </c>
      <c r="G2286" s="156" t="s">
        <v>556</v>
      </c>
      <c r="H2286" s="156" t="s">
        <v>5748</v>
      </c>
      <c r="I2286" s="155">
        <v>3027092</v>
      </c>
      <c r="J2286" s="157" t="s">
        <v>679</v>
      </c>
      <c r="K2286" s="157"/>
      <c r="L2286" s="155">
        <v>2022</v>
      </c>
      <c r="M2286" s="158">
        <v>8096</v>
      </c>
      <c r="N2286" s="159">
        <v>47464197.530000001</v>
      </c>
      <c r="O2286" s="159">
        <v>43263243.899999999</v>
      </c>
      <c r="P2286" s="159">
        <v>30232004.09</v>
      </c>
      <c r="Q2286" s="159">
        <v>13669416</v>
      </c>
      <c r="R2286" s="159">
        <v>16562588.09</v>
      </c>
      <c r="S2286" s="159">
        <v>4200953.63</v>
      </c>
      <c r="T2286" s="159">
        <v>3849.18</v>
      </c>
      <c r="U2286" s="159">
        <v>43222581.549999997</v>
      </c>
      <c r="V2286" s="159">
        <v>39477795.18</v>
      </c>
      <c r="W2286" s="159">
        <v>16098258.84</v>
      </c>
      <c r="X2286" s="159">
        <v>31516.11</v>
      </c>
      <c r="Y2286" s="159">
        <v>3744786.37</v>
      </c>
      <c r="Z2286" s="159">
        <v>1970445.09</v>
      </c>
      <c r="AA2286" s="159">
        <v>0</v>
      </c>
      <c r="AB2286" s="159">
        <v>1970445.09</v>
      </c>
      <c r="AC2286" s="159">
        <v>987999.96</v>
      </c>
      <c r="AD2286" s="159">
        <v>987999.96</v>
      </c>
      <c r="AE2286" s="159">
        <v>1424000.08</v>
      </c>
      <c r="AF2286" s="159">
        <v>3785448.72</v>
      </c>
      <c r="AG2286" s="159">
        <v>188217.49</v>
      </c>
      <c r="AH2286" s="159">
        <v>194130.54</v>
      </c>
      <c r="AI2286" s="159">
        <v>0</v>
      </c>
      <c r="AJ2286" s="159">
        <v>0</v>
      </c>
    </row>
    <row r="2287" spans="1:36">
      <c r="A2287" s="153">
        <v>30</v>
      </c>
      <c r="B2287" s="154">
        <v>28</v>
      </c>
      <c r="C2287" s="154">
        <v>1</v>
      </c>
      <c r="D2287" s="155">
        <v>1</v>
      </c>
      <c r="E2287" s="155" t="s">
        <v>556</v>
      </c>
      <c r="F2287" s="156" t="s">
        <v>5749</v>
      </c>
      <c r="G2287" s="156" t="s">
        <v>556</v>
      </c>
      <c r="H2287" s="156" t="s">
        <v>5750</v>
      </c>
      <c r="I2287" s="155">
        <v>3028011</v>
      </c>
      <c r="J2287" s="157" t="s">
        <v>673</v>
      </c>
      <c r="K2287" s="157"/>
      <c r="L2287" s="155">
        <v>2022</v>
      </c>
      <c r="M2287" s="158">
        <v>25685</v>
      </c>
      <c r="N2287" s="159">
        <v>124708711.55</v>
      </c>
      <c r="O2287" s="159">
        <v>121941683.48999999</v>
      </c>
      <c r="P2287" s="159">
        <v>68096435.5</v>
      </c>
      <c r="Q2287" s="159">
        <v>21890428</v>
      </c>
      <c r="R2287" s="159">
        <v>46206007.5</v>
      </c>
      <c r="S2287" s="159">
        <v>2767028.06</v>
      </c>
      <c r="T2287" s="159">
        <v>1315251.7</v>
      </c>
      <c r="U2287" s="159">
        <v>127335447.38</v>
      </c>
      <c r="V2287" s="159">
        <v>118960835.54000001</v>
      </c>
      <c r="W2287" s="159">
        <v>38828681.409999996</v>
      </c>
      <c r="X2287" s="159">
        <v>561670.78</v>
      </c>
      <c r="Y2287" s="159">
        <v>8374611.8399999999</v>
      </c>
      <c r="Z2287" s="159">
        <v>11825019.35</v>
      </c>
      <c r="AA2287" s="159">
        <v>4100000</v>
      </c>
      <c r="AB2287" s="159">
        <v>7725019.3499999996</v>
      </c>
      <c r="AC2287" s="159">
        <v>2856311.68</v>
      </c>
      <c r="AD2287" s="159">
        <v>2856311.68</v>
      </c>
      <c r="AE2287" s="159">
        <v>27785473.68</v>
      </c>
      <c r="AF2287" s="159">
        <v>2980847.95</v>
      </c>
      <c r="AG2287" s="159">
        <v>748023.61</v>
      </c>
      <c r="AH2287" s="159">
        <v>658704.56000000006</v>
      </c>
      <c r="AI2287" s="159">
        <v>0</v>
      </c>
      <c r="AJ2287" s="159">
        <v>0</v>
      </c>
    </row>
    <row r="2288" spans="1:36">
      <c r="A2288" s="153">
        <v>30</v>
      </c>
      <c r="B2288" s="154">
        <v>28</v>
      </c>
      <c r="C2288" s="154">
        <v>2</v>
      </c>
      <c r="D2288" s="155">
        <v>2</v>
      </c>
      <c r="E2288" s="155" t="s">
        <v>556</v>
      </c>
      <c r="F2288" s="156" t="s">
        <v>5751</v>
      </c>
      <c r="G2288" s="156" t="s">
        <v>556</v>
      </c>
      <c r="H2288" s="156" t="s">
        <v>5752</v>
      </c>
      <c r="I2288" s="155">
        <v>3028022</v>
      </c>
      <c r="J2288" s="157" t="s">
        <v>678</v>
      </c>
      <c r="K2288" s="157"/>
      <c r="L2288" s="155">
        <v>2022</v>
      </c>
      <c r="M2288" s="158">
        <v>5306</v>
      </c>
      <c r="N2288" s="159">
        <v>35183881.350000001</v>
      </c>
      <c r="O2288" s="159">
        <v>31810136.640000001</v>
      </c>
      <c r="P2288" s="159">
        <v>20828727.859999999</v>
      </c>
      <c r="Q2288" s="159">
        <v>9781577</v>
      </c>
      <c r="R2288" s="159">
        <v>11047150.859999999</v>
      </c>
      <c r="S2288" s="159">
        <v>3373744.71</v>
      </c>
      <c r="T2288" s="159">
        <v>76904.58</v>
      </c>
      <c r="U2288" s="159">
        <v>32392901.07</v>
      </c>
      <c r="V2288" s="159">
        <v>30273476.48</v>
      </c>
      <c r="W2288" s="159">
        <v>11359780.1</v>
      </c>
      <c r="X2288" s="159">
        <v>83093.97</v>
      </c>
      <c r="Y2288" s="159">
        <v>2119424.59</v>
      </c>
      <c r="Z2288" s="159">
        <v>2051065.53</v>
      </c>
      <c r="AA2288" s="159">
        <v>1060000</v>
      </c>
      <c r="AB2288" s="159">
        <v>991065.53</v>
      </c>
      <c r="AC2288" s="159">
        <v>2993592</v>
      </c>
      <c r="AD2288" s="159">
        <v>993592</v>
      </c>
      <c r="AE2288" s="159">
        <v>5164278.47</v>
      </c>
      <c r="AF2288" s="159">
        <v>1536660.16</v>
      </c>
      <c r="AG2288" s="159">
        <v>163932.91</v>
      </c>
      <c r="AH2288" s="159">
        <v>170382.07999999999</v>
      </c>
      <c r="AI2288" s="159">
        <v>0</v>
      </c>
      <c r="AJ2288" s="159">
        <v>0</v>
      </c>
    </row>
    <row r="2289" spans="1:36">
      <c r="A2289" s="153">
        <v>30</v>
      </c>
      <c r="B2289" s="154">
        <v>28</v>
      </c>
      <c r="C2289" s="154">
        <v>3</v>
      </c>
      <c r="D2289" s="155">
        <v>3</v>
      </c>
      <c r="E2289" s="155" t="s">
        <v>556</v>
      </c>
      <c r="F2289" s="156" t="s">
        <v>5753</v>
      </c>
      <c r="G2289" s="156" t="s">
        <v>556</v>
      </c>
      <c r="H2289" s="156" t="s">
        <v>5754</v>
      </c>
      <c r="I2289" s="155">
        <v>3028033</v>
      </c>
      <c r="J2289" s="157" t="s">
        <v>677</v>
      </c>
      <c r="K2289" s="157"/>
      <c r="L2289" s="155">
        <v>2022</v>
      </c>
      <c r="M2289" s="158">
        <v>8252</v>
      </c>
      <c r="N2289" s="159">
        <v>49354253.200000003</v>
      </c>
      <c r="O2289" s="159">
        <v>47426148.369999997</v>
      </c>
      <c r="P2289" s="159">
        <v>32368102.27</v>
      </c>
      <c r="Q2289" s="159">
        <v>12913675</v>
      </c>
      <c r="R2289" s="159">
        <v>19454427.27</v>
      </c>
      <c r="S2289" s="159">
        <v>1928104.83</v>
      </c>
      <c r="T2289" s="159">
        <v>474321.82</v>
      </c>
      <c r="U2289" s="159">
        <v>49438784.299999997</v>
      </c>
      <c r="V2289" s="159">
        <v>43514199.380000003</v>
      </c>
      <c r="W2289" s="159">
        <v>14025135.25</v>
      </c>
      <c r="X2289" s="159">
        <v>64366.59</v>
      </c>
      <c r="Y2289" s="159">
        <v>5924584.9199999999</v>
      </c>
      <c r="Z2289" s="159">
        <v>3372836.33</v>
      </c>
      <c r="AA2289" s="159">
        <v>0</v>
      </c>
      <c r="AB2289" s="159">
        <v>3372836.33</v>
      </c>
      <c r="AC2289" s="159">
        <v>560000</v>
      </c>
      <c r="AD2289" s="159">
        <v>560000</v>
      </c>
      <c r="AE2289" s="159">
        <v>4014000</v>
      </c>
      <c r="AF2289" s="159">
        <v>3911948.99</v>
      </c>
      <c r="AG2289" s="159">
        <v>362293.9</v>
      </c>
      <c r="AH2289" s="159">
        <v>477679.96</v>
      </c>
      <c r="AI2289" s="159">
        <v>0</v>
      </c>
      <c r="AJ2289" s="159">
        <v>0</v>
      </c>
    </row>
    <row r="2290" spans="1:36">
      <c r="A2290" s="153">
        <v>30</v>
      </c>
      <c r="B2290" s="154">
        <v>28</v>
      </c>
      <c r="C2290" s="154">
        <v>4</v>
      </c>
      <c r="D2290" s="155">
        <v>2</v>
      </c>
      <c r="E2290" s="155" t="s">
        <v>556</v>
      </c>
      <c r="F2290" s="156" t="s">
        <v>5751</v>
      </c>
      <c r="G2290" s="156" t="s">
        <v>556</v>
      </c>
      <c r="H2290" s="156" t="s">
        <v>5755</v>
      </c>
      <c r="I2290" s="155">
        <v>3028042</v>
      </c>
      <c r="J2290" s="157" t="s">
        <v>676</v>
      </c>
      <c r="K2290" s="157"/>
      <c r="L2290" s="155">
        <v>2022</v>
      </c>
      <c r="M2290" s="158">
        <v>5940</v>
      </c>
      <c r="N2290" s="159">
        <v>38309305.450000003</v>
      </c>
      <c r="O2290" s="159">
        <v>33546965.890000001</v>
      </c>
      <c r="P2290" s="159">
        <v>21051109.050000001</v>
      </c>
      <c r="Q2290" s="159">
        <v>8218971</v>
      </c>
      <c r="R2290" s="159">
        <v>12832138.050000001</v>
      </c>
      <c r="S2290" s="159">
        <v>4762339.5599999996</v>
      </c>
      <c r="T2290" s="159">
        <v>603730.49</v>
      </c>
      <c r="U2290" s="159">
        <v>36970597.979999997</v>
      </c>
      <c r="V2290" s="159">
        <v>31316280.210000001</v>
      </c>
      <c r="W2290" s="159">
        <v>8948022.9499999993</v>
      </c>
      <c r="X2290" s="159">
        <v>65340.79</v>
      </c>
      <c r="Y2290" s="159">
        <v>5654317.7699999996</v>
      </c>
      <c r="Z2290" s="159">
        <v>4466289.91</v>
      </c>
      <c r="AA2290" s="159">
        <v>1500000</v>
      </c>
      <c r="AB2290" s="159">
        <v>2966289.91</v>
      </c>
      <c r="AC2290" s="159">
        <v>725052</v>
      </c>
      <c r="AD2290" s="159">
        <v>725052</v>
      </c>
      <c r="AE2290" s="159">
        <v>3087951</v>
      </c>
      <c r="AF2290" s="159">
        <v>2230685.6800000002</v>
      </c>
      <c r="AG2290" s="159">
        <v>249597.88</v>
      </c>
      <c r="AH2290" s="159">
        <v>257991.86</v>
      </c>
      <c r="AI2290" s="159">
        <v>0</v>
      </c>
      <c r="AJ2290" s="159">
        <v>0</v>
      </c>
    </row>
    <row r="2291" spans="1:36">
      <c r="A2291" s="153">
        <v>30</v>
      </c>
      <c r="B2291" s="154">
        <v>28</v>
      </c>
      <c r="C2291" s="154">
        <v>5</v>
      </c>
      <c r="D2291" s="155">
        <v>3</v>
      </c>
      <c r="E2291" s="155" t="s">
        <v>556</v>
      </c>
      <c r="F2291" s="156" t="s">
        <v>5753</v>
      </c>
      <c r="G2291" s="156" t="s">
        <v>556</v>
      </c>
      <c r="H2291" s="156" t="s">
        <v>5756</v>
      </c>
      <c r="I2291" s="155">
        <v>3028053</v>
      </c>
      <c r="J2291" s="157" t="s">
        <v>675</v>
      </c>
      <c r="K2291" s="157"/>
      <c r="L2291" s="155">
        <v>2022</v>
      </c>
      <c r="M2291" s="158">
        <v>9768</v>
      </c>
      <c r="N2291" s="159">
        <v>59291173.189999998</v>
      </c>
      <c r="O2291" s="159">
        <v>56758770.299999997</v>
      </c>
      <c r="P2291" s="159">
        <v>32269588.899999999</v>
      </c>
      <c r="Q2291" s="159">
        <v>12227718</v>
      </c>
      <c r="R2291" s="159">
        <v>20041870.899999999</v>
      </c>
      <c r="S2291" s="159">
        <v>2532402.89</v>
      </c>
      <c r="T2291" s="159">
        <v>1593303.65</v>
      </c>
      <c r="U2291" s="159">
        <v>58691441.149999999</v>
      </c>
      <c r="V2291" s="159">
        <v>53384186.909999996</v>
      </c>
      <c r="W2291" s="159">
        <v>14943512.369999999</v>
      </c>
      <c r="X2291" s="159">
        <v>186751.34</v>
      </c>
      <c r="Y2291" s="159">
        <v>5307254.24</v>
      </c>
      <c r="Z2291" s="159">
        <v>1920003.5</v>
      </c>
      <c r="AA2291" s="159">
        <v>800000</v>
      </c>
      <c r="AB2291" s="159">
        <v>1120003.5</v>
      </c>
      <c r="AC2291" s="159">
        <v>843800</v>
      </c>
      <c r="AD2291" s="159">
        <v>843800</v>
      </c>
      <c r="AE2291" s="159">
        <v>10874415.43</v>
      </c>
      <c r="AF2291" s="159">
        <v>3374583.39</v>
      </c>
      <c r="AG2291" s="159">
        <v>243199.42</v>
      </c>
      <c r="AH2291" s="159">
        <v>275061.06</v>
      </c>
      <c r="AI2291" s="159">
        <v>0</v>
      </c>
      <c r="AJ2291" s="159">
        <v>15.43</v>
      </c>
    </row>
    <row r="2292" spans="1:36">
      <c r="A2292" s="153">
        <v>30</v>
      </c>
      <c r="B2292" s="154">
        <v>28</v>
      </c>
      <c r="C2292" s="154">
        <v>6</v>
      </c>
      <c r="D2292" s="155">
        <v>2</v>
      </c>
      <c r="E2292" s="155" t="s">
        <v>556</v>
      </c>
      <c r="F2292" s="156" t="s">
        <v>5751</v>
      </c>
      <c r="G2292" s="156" t="s">
        <v>556</v>
      </c>
      <c r="H2292" s="156" t="s">
        <v>5757</v>
      </c>
      <c r="I2292" s="155">
        <v>3028062</v>
      </c>
      <c r="J2292" s="157" t="s">
        <v>674</v>
      </c>
      <c r="K2292" s="157"/>
      <c r="L2292" s="155">
        <v>2022</v>
      </c>
      <c r="M2292" s="158">
        <v>2946</v>
      </c>
      <c r="N2292" s="159">
        <v>16457736.140000001</v>
      </c>
      <c r="O2292" s="159">
        <v>15749468.17</v>
      </c>
      <c r="P2292" s="159">
        <v>11087702.74</v>
      </c>
      <c r="Q2292" s="159">
        <v>5622106</v>
      </c>
      <c r="R2292" s="159">
        <v>5465596.7400000002</v>
      </c>
      <c r="S2292" s="159">
        <v>708267.97</v>
      </c>
      <c r="T2292" s="159">
        <v>196350</v>
      </c>
      <c r="U2292" s="159">
        <v>15561394.630000001</v>
      </c>
      <c r="V2292" s="159">
        <v>14948807.119999999</v>
      </c>
      <c r="W2292" s="159">
        <v>5684559.7699999996</v>
      </c>
      <c r="X2292" s="159">
        <v>80043.37</v>
      </c>
      <c r="Y2292" s="159">
        <v>612587.51</v>
      </c>
      <c r="Z2292" s="159">
        <v>670014.38</v>
      </c>
      <c r="AA2292" s="159">
        <v>0</v>
      </c>
      <c r="AB2292" s="159">
        <v>670014.38</v>
      </c>
      <c r="AC2292" s="159">
        <v>337400</v>
      </c>
      <c r="AD2292" s="159">
        <v>337400</v>
      </c>
      <c r="AE2292" s="159">
        <v>2551952</v>
      </c>
      <c r="AF2292" s="159">
        <v>800661.05</v>
      </c>
      <c r="AG2292" s="159">
        <v>97257.48</v>
      </c>
      <c r="AH2292" s="159">
        <v>97257.48</v>
      </c>
      <c r="AI2292" s="159">
        <v>0</v>
      </c>
      <c r="AJ2292" s="159">
        <v>0</v>
      </c>
    </row>
    <row r="2293" spans="1:36">
      <c r="A2293" s="153">
        <v>30</v>
      </c>
      <c r="B2293" s="154">
        <v>28</v>
      </c>
      <c r="C2293" s="154">
        <v>7</v>
      </c>
      <c r="D2293" s="155">
        <v>2</v>
      </c>
      <c r="E2293" s="155" t="s">
        <v>556</v>
      </c>
      <c r="F2293" s="156" t="s">
        <v>5751</v>
      </c>
      <c r="G2293" s="156" t="s">
        <v>556</v>
      </c>
      <c r="H2293" s="156" t="s">
        <v>5758</v>
      </c>
      <c r="I2293" s="155">
        <v>3028072</v>
      </c>
      <c r="J2293" s="157" t="s">
        <v>673</v>
      </c>
      <c r="K2293" s="157"/>
      <c r="L2293" s="155">
        <v>2022</v>
      </c>
      <c r="M2293" s="158">
        <v>12319</v>
      </c>
      <c r="N2293" s="159">
        <v>71390979.120000005</v>
      </c>
      <c r="O2293" s="159">
        <v>65375400.530000001</v>
      </c>
      <c r="P2293" s="159">
        <v>45767690.100000001</v>
      </c>
      <c r="Q2293" s="159">
        <v>20263852</v>
      </c>
      <c r="R2293" s="159">
        <v>25503838.100000001</v>
      </c>
      <c r="S2293" s="159">
        <v>6015578.5899999999</v>
      </c>
      <c r="T2293" s="159">
        <v>758900.2</v>
      </c>
      <c r="U2293" s="159">
        <v>73713093.049999997</v>
      </c>
      <c r="V2293" s="159">
        <v>58911994.939999998</v>
      </c>
      <c r="W2293" s="159">
        <v>19557787.100000001</v>
      </c>
      <c r="X2293" s="159">
        <v>115360.21</v>
      </c>
      <c r="Y2293" s="159">
        <v>14801098.109999999</v>
      </c>
      <c r="Z2293" s="159">
        <v>13488982.130000001</v>
      </c>
      <c r="AA2293" s="159">
        <v>6581442.21</v>
      </c>
      <c r="AB2293" s="159">
        <v>6907539.9200000009</v>
      </c>
      <c r="AC2293" s="159">
        <v>4038828.84</v>
      </c>
      <c r="AD2293" s="159">
        <v>4038828.84</v>
      </c>
      <c r="AE2293" s="159">
        <v>11253079.210000001</v>
      </c>
      <c r="AF2293" s="159">
        <v>6463405.5899999999</v>
      </c>
      <c r="AG2293" s="159">
        <v>161250.54</v>
      </c>
      <c r="AH2293" s="159">
        <v>210583.26</v>
      </c>
      <c r="AI2293" s="159">
        <v>0</v>
      </c>
      <c r="AJ2293" s="159">
        <v>0</v>
      </c>
    </row>
    <row r="2294" spans="1:36">
      <c r="A2294" s="153">
        <v>30</v>
      </c>
      <c r="B2294" s="154">
        <v>29</v>
      </c>
      <c r="C2294" s="154">
        <v>1</v>
      </c>
      <c r="D2294" s="155">
        <v>2</v>
      </c>
      <c r="E2294" s="155" t="s">
        <v>556</v>
      </c>
      <c r="F2294" s="156" t="s">
        <v>5759</v>
      </c>
      <c r="G2294" s="156" t="s">
        <v>556</v>
      </c>
      <c r="H2294" s="156" t="s">
        <v>5760</v>
      </c>
      <c r="I2294" s="155">
        <v>3029012</v>
      </c>
      <c r="J2294" s="157" t="s">
        <v>672</v>
      </c>
      <c r="K2294" s="157"/>
      <c r="L2294" s="155">
        <v>2022</v>
      </c>
      <c r="M2294" s="158">
        <v>14162</v>
      </c>
      <c r="N2294" s="159">
        <v>75582583.75</v>
      </c>
      <c r="O2294" s="159">
        <v>73697349.680000007</v>
      </c>
      <c r="P2294" s="159">
        <v>53865692.170000002</v>
      </c>
      <c r="Q2294" s="159">
        <v>24647976</v>
      </c>
      <c r="R2294" s="159">
        <v>29217716.170000002</v>
      </c>
      <c r="S2294" s="159">
        <v>1885234.07</v>
      </c>
      <c r="T2294" s="159">
        <v>541714.91</v>
      </c>
      <c r="U2294" s="159">
        <v>73629262.730000004</v>
      </c>
      <c r="V2294" s="159">
        <v>67422258.540000007</v>
      </c>
      <c r="W2294" s="159">
        <v>22104386.91</v>
      </c>
      <c r="X2294" s="159">
        <v>272533.57</v>
      </c>
      <c r="Y2294" s="159">
        <v>6207004.1900000004</v>
      </c>
      <c r="Z2294" s="159">
        <v>8346120.7599999998</v>
      </c>
      <c r="AA2294" s="159">
        <v>2500000</v>
      </c>
      <c r="AB2294" s="159">
        <v>5846120.7599999998</v>
      </c>
      <c r="AC2294" s="159">
        <v>3691000</v>
      </c>
      <c r="AD2294" s="159">
        <v>3691000</v>
      </c>
      <c r="AE2294" s="159">
        <v>9838811.6500000004</v>
      </c>
      <c r="AF2294" s="159">
        <v>6275091.1399999997</v>
      </c>
      <c r="AG2294" s="159">
        <v>1107800.6599999999</v>
      </c>
      <c r="AH2294" s="159">
        <v>2503615.13</v>
      </c>
      <c r="AI2294" s="159">
        <v>0</v>
      </c>
      <c r="AJ2294" s="159">
        <v>0</v>
      </c>
    </row>
    <row r="2295" spans="1:36">
      <c r="A2295" s="153">
        <v>30</v>
      </c>
      <c r="B2295" s="154">
        <v>29</v>
      </c>
      <c r="C2295" s="154">
        <v>2</v>
      </c>
      <c r="D2295" s="155">
        <v>2</v>
      </c>
      <c r="E2295" s="155" t="s">
        <v>556</v>
      </c>
      <c r="F2295" s="156" t="s">
        <v>5759</v>
      </c>
      <c r="G2295" s="156" t="s">
        <v>556</v>
      </c>
      <c r="H2295" s="156" t="s">
        <v>5761</v>
      </c>
      <c r="I2295" s="155">
        <v>3029022</v>
      </c>
      <c r="J2295" s="157" t="s">
        <v>671</v>
      </c>
      <c r="K2295" s="157"/>
      <c r="L2295" s="155">
        <v>2022</v>
      </c>
      <c r="M2295" s="158">
        <v>12775</v>
      </c>
      <c r="N2295" s="159">
        <v>63897296.020000003</v>
      </c>
      <c r="O2295" s="159">
        <v>62767227.229999997</v>
      </c>
      <c r="P2295" s="159">
        <v>39261028.359999999</v>
      </c>
      <c r="Q2295" s="159">
        <v>15126405</v>
      </c>
      <c r="R2295" s="159">
        <v>24134623.359999999</v>
      </c>
      <c r="S2295" s="159">
        <v>1130068.79</v>
      </c>
      <c r="T2295" s="159">
        <v>233479.2</v>
      </c>
      <c r="U2295" s="159">
        <v>59939220.18</v>
      </c>
      <c r="V2295" s="159">
        <v>54083097.390000001</v>
      </c>
      <c r="W2295" s="159">
        <v>20835475.93</v>
      </c>
      <c r="X2295" s="159">
        <v>240567.4</v>
      </c>
      <c r="Y2295" s="159">
        <v>5856122.79</v>
      </c>
      <c r="Z2295" s="159">
        <v>8687535.9499999993</v>
      </c>
      <c r="AA2295" s="159">
        <v>0</v>
      </c>
      <c r="AB2295" s="159">
        <v>8687535.9499999993</v>
      </c>
      <c r="AC2295" s="159">
        <v>2000000</v>
      </c>
      <c r="AD2295" s="159">
        <v>2000000</v>
      </c>
      <c r="AE2295" s="159">
        <v>7150000</v>
      </c>
      <c r="AF2295" s="159">
        <v>8684129.8399999999</v>
      </c>
      <c r="AG2295" s="159">
        <v>456506.22</v>
      </c>
      <c r="AH2295" s="159">
        <v>391835.5</v>
      </c>
      <c r="AI2295" s="159">
        <v>0</v>
      </c>
      <c r="AJ2295" s="159">
        <v>0</v>
      </c>
    </row>
    <row r="2296" spans="1:36">
      <c r="A2296" s="153">
        <v>30</v>
      </c>
      <c r="B2296" s="154">
        <v>29</v>
      </c>
      <c r="C2296" s="154">
        <v>3</v>
      </c>
      <c r="D2296" s="155">
        <v>3</v>
      </c>
      <c r="E2296" s="155" t="s">
        <v>556</v>
      </c>
      <c r="F2296" s="156" t="s">
        <v>5762</v>
      </c>
      <c r="G2296" s="156" t="s">
        <v>556</v>
      </c>
      <c r="H2296" s="156" t="s">
        <v>5763</v>
      </c>
      <c r="I2296" s="155">
        <v>3029033</v>
      </c>
      <c r="J2296" s="157" t="s">
        <v>670</v>
      </c>
      <c r="K2296" s="157"/>
      <c r="L2296" s="155">
        <v>2022</v>
      </c>
      <c r="M2296" s="158">
        <v>30597</v>
      </c>
      <c r="N2296" s="159">
        <v>154765576.08000001</v>
      </c>
      <c r="O2296" s="159">
        <v>148160851.43000001</v>
      </c>
      <c r="P2296" s="159">
        <v>81571005.450000003</v>
      </c>
      <c r="Q2296" s="159">
        <v>25345330</v>
      </c>
      <c r="R2296" s="159">
        <v>56225675.450000003</v>
      </c>
      <c r="S2296" s="159">
        <v>6604724.6500000004</v>
      </c>
      <c r="T2296" s="159">
        <v>427523.98</v>
      </c>
      <c r="U2296" s="159">
        <v>155659760.5</v>
      </c>
      <c r="V2296" s="159">
        <v>134754577.61000001</v>
      </c>
      <c r="W2296" s="159">
        <v>49013302.729999997</v>
      </c>
      <c r="X2296" s="159">
        <v>420460.58</v>
      </c>
      <c r="Y2296" s="159">
        <v>20905182.890000001</v>
      </c>
      <c r="Z2296" s="159">
        <v>14968524.720000001</v>
      </c>
      <c r="AA2296" s="159">
        <v>5000000</v>
      </c>
      <c r="AB2296" s="159">
        <v>9968524.7200000007</v>
      </c>
      <c r="AC2296" s="159">
        <v>4791470</v>
      </c>
      <c r="AD2296" s="159">
        <v>4791470</v>
      </c>
      <c r="AE2296" s="159">
        <v>25753244</v>
      </c>
      <c r="AF2296" s="159">
        <v>13406273.82</v>
      </c>
      <c r="AG2296" s="159">
        <v>368438.2</v>
      </c>
      <c r="AH2296" s="159">
        <v>559138.32999999996</v>
      </c>
      <c r="AI2296" s="159">
        <v>0</v>
      </c>
      <c r="AJ2296" s="159">
        <v>0</v>
      </c>
    </row>
    <row r="2297" spans="1:36">
      <c r="A2297" s="153">
        <v>30</v>
      </c>
      <c r="B2297" s="154">
        <v>30</v>
      </c>
      <c r="C2297" s="154">
        <v>1</v>
      </c>
      <c r="D2297" s="155">
        <v>2</v>
      </c>
      <c r="E2297" s="155" t="s">
        <v>556</v>
      </c>
      <c r="F2297" s="156" t="s">
        <v>5764</v>
      </c>
      <c r="G2297" s="156" t="s">
        <v>556</v>
      </c>
      <c r="H2297" s="156" t="s">
        <v>5765</v>
      </c>
      <c r="I2297" s="155">
        <v>3030012</v>
      </c>
      <c r="J2297" s="157" t="s">
        <v>669</v>
      </c>
      <c r="K2297" s="157"/>
      <c r="L2297" s="155">
        <v>2022</v>
      </c>
      <c r="M2297" s="158">
        <v>5999</v>
      </c>
      <c r="N2297" s="159">
        <v>36958624.5</v>
      </c>
      <c r="O2297" s="159">
        <v>31364323.629999999</v>
      </c>
      <c r="P2297" s="159">
        <v>21006768.119999997</v>
      </c>
      <c r="Q2297" s="159">
        <v>9684974</v>
      </c>
      <c r="R2297" s="159">
        <v>11321794.119999999</v>
      </c>
      <c r="S2297" s="159">
        <v>5594300.8700000001</v>
      </c>
      <c r="T2297" s="159">
        <v>173972.24</v>
      </c>
      <c r="U2297" s="159">
        <v>32311787.100000001</v>
      </c>
      <c r="V2297" s="159">
        <v>27095283.559999999</v>
      </c>
      <c r="W2297" s="159">
        <v>9751834.1999999993</v>
      </c>
      <c r="X2297" s="159">
        <v>4151.66</v>
      </c>
      <c r="Y2297" s="159">
        <v>5216503.54</v>
      </c>
      <c r="Z2297" s="159">
        <v>381652.72</v>
      </c>
      <c r="AA2297" s="159">
        <v>0</v>
      </c>
      <c r="AB2297" s="159">
        <v>381652.72</v>
      </c>
      <c r="AC2297" s="159">
        <v>1633906</v>
      </c>
      <c r="AD2297" s="159">
        <v>1633906</v>
      </c>
      <c r="AE2297" s="159">
        <v>0</v>
      </c>
      <c r="AF2297" s="159">
        <v>4269040.07</v>
      </c>
      <c r="AG2297" s="159">
        <v>164203.42000000001</v>
      </c>
      <c r="AH2297" s="159">
        <v>169853.81</v>
      </c>
      <c r="AI2297" s="159">
        <v>0</v>
      </c>
      <c r="AJ2297" s="159">
        <v>0</v>
      </c>
    </row>
    <row r="2298" spans="1:36">
      <c r="A2298" s="153">
        <v>30</v>
      </c>
      <c r="B2298" s="154">
        <v>30</v>
      </c>
      <c r="C2298" s="154">
        <v>2</v>
      </c>
      <c r="D2298" s="155">
        <v>3</v>
      </c>
      <c r="E2298" s="155" t="s">
        <v>556</v>
      </c>
      <c r="F2298" s="156" t="s">
        <v>5766</v>
      </c>
      <c r="G2298" s="156" t="s">
        <v>556</v>
      </c>
      <c r="H2298" s="156" t="s">
        <v>5767</v>
      </c>
      <c r="I2298" s="155">
        <v>3030023</v>
      </c>
      <c r="J2298" s="157" t="s">
        <v>668</v>
      </c>
      <c r="K2298" s="157"/>
      <c r="L2298" s="155">
        <v>2022</v>
      </c>
      <c r="M2298" s="158">
        <v>10164</v>
      </c>
      <c r="N2298" s="159">
        <v>49772585.770000003</v>
      </c>
      <c r="O2298" s="159">
        <v>48355725.119999997</v>
      </c>
      <c r="P2298" s="159">
        <v>32355599.530000001</v>
      </c>
      <c r="Q2298" s="159">
        <v>14028990</v>
      </c>
      <c r="R2298" s="159">
        <v>18326609.530000001</v>
      </c>
      <c r="S2298" s="159">
        <v>1416860.65</v>
      </c>
      <c r="T2298" s="159">
        <v>499998.7</v>
      </c>
      <c r="U2298" s="159">
        <v>47325000.950000003</v>
      </c>
      <c r="V2298" s="159">
        <v>45002869.170000002</v>
      </c>
      <c r="W2298" s="159">
        <v>15996362.6</v>
      </c>
      <c r="X2298" s="159">
        <v>177088.85</v>
      </c>
      <c r="Y2298" s="159">
        <v>2322131.7799999998</v>
      </c>
      <c r="Z2298" s="159">
        <v>2230126.42</v>
      </c>
      <c r="AA2298" s="159">
        <v>0</v>
      </c>
      <c r="AB2298" s="159">
        <v>2230126.42</v>
      </c>
      <c r="AC2298" s="159">
        <v>1300011</v>
      </c>
      <c r="AD2298" s="159">
        <v>1300011</v>
      </c>
      <c r="AE2298" s="159">
        <v>9221196.3499999996</v>
      </c>
      <c r="AF2298" s="159">
        <v>3352855.95</v>
      </c>
      <c r="AG2298" s="159">
        <v>292030</v>
      </c>
      <c r="AH2298" s="159">
        <v>301410</v>
      </c>
      <c r="AI2298" s="159">
        <v>0</v>
      </c>
      <c r="AJ2298" s="159">
        <v>0</v>
      </c>
    </row>
    <row r="2299" spans="1:36">
      <c r="A2299" s="153">
        <v>30</v>
      </c>
      <c r="B2299" s="154">
        <v>30</v>
      </c>
      <c r="C2299" s="154">
        <v>3</v>
      </c>
      <c r="D2299" s="155">
        <v>3</v>
      </c>
      <c r="E2299" s="155" t="s">
        <v>556</v>
      </c>
      <c r="F2299" s="156" t="s">
        <v>5766</v>
      </c>
      <c r="G2299" s="156" t="s">
        <v>556</v>
      </c>
      <c r="H2299" s="156" t="s">
        <v>5768</v>
      </c>
      <c r="I2299" s="155">
        <v>3030033</v>
      </c>
      <c r="J2299" s="157" t="s">
        <v>667</v>
      </c>
      <c r="K2299" s="157"/>
      <c r="L2299" s="155">
        <v>2022</v>
      </c>
      <c r="M2299" s="158">
        <v>7577</v>
      </c>
      <c r="N2299" s="159">
        <v>47494890.759999998</v>
      </c>
      <c r="O2299" s="159">
        <v>45516488.590000004</v>
      </c>
      <c r="P2299" s="159">
        <v>22917134.5</v>
      </c>
      <c r="Q2299" s="159">
        <v>8342404</v>
      </c>
      <c r="R2299" s="159">
        <v>14574730.5</v>
      </c>
      <c r="S2299" s="159">
        <v>1978402.17</v>
      </c>
      <c r="T2299" s="159">
        <v>569259.43000000005</v>
      </c>
      <c r="U2299" s="159">
        <v>46583777.899999999</v>
      </c>
      <c r="V2299" s="159">
        <v>41798821.280000001</v>
      </c>
      <c r="W2299" s="159">
        <v>14597640.83</v>
      </c>
      <c r="X2299" s="159">
        <v>246269.99</v>
      </c>
      <c r="Y2299" s="159">
        <v>4784956.62</v>
      </c>
      <c r="Z2299" s="159">
        <v>2332818.08</v>
      </c>
      <c r="AA2299" s="159">
        <v>1434000</v>
      </c>
      <c r="AB2299" s="159">
        <v>898818.08000000007</v>
      </c>
      <c r="AC2299" s="159">
        <v>2422152</v>
      </c>
      <c r="AD2299" s="159">
        <v>1922152</v>
      </c>
      <c r="AE2299" s="159">
        <v>9534304</v>
      </c>
      <c r="AF2299" s="159">
        <v>3717667.31</v>
      </c>
      <c r="AG2299" s="159">
        <v>113894.87</v>
      </c>
      <c r="AH2299" s="159">
        <v>113894.87</v>
      </c>
      <c r="AI2299" s="159">
        <v>0</v>
      </c>
      <c r="AJ2299" s="159">
        <v>0</v>
      </c>
    </row>
    <row r="2300" spans="1:36">
      <c r="A2300" s="153">
        <v>30</v>
      </c>
      <c r="B2300" s="154">
        <v>30</v>
      </c>
      <c r="C2300" s="154">
        <v>4</v>
      </c>
      <c r="D2300" s="155">
        <v>3</v>
      </c>
      <c r="E2300" s="155" t="s">
        <v>556</v>
      </c>
      <c r="F2300" s="156" t="s">
        <v>5766</v>
      </c>
      <c r="G2300" s="156" t="s">
        <v>556</v>
      </c>
      <c r="H2300" s="156" t="s">
        <v>5769</v>
      </c>
      <c r="I2300" s="155">
        <v>3030043</v>
      </c>
      <c r="J2300" s="157" t="s">
        <v>666</v>
      </c>
      <c r="K2300" s="157"/>
      <c r="L2300" s="155">
        <v>2022</v>
      </c>
      <c r="M2300" s="158">
        <v>6919</v>
      </c>
      <c r="N2300" s="159">
        <v>39511169.740000002</v>
      </c>
      <c r="O2300" s="159">
        <v>35751849.920000002</v>
      </c>
      <c r="P2300" s="159">
        <v>25704016.920000002</v>
      </c>
      <c r="Q2300" s="159">
        <v>12433051</v>
      </c>
      <c r="R2300" s="159">
        <v>13270965.92</v>
      </c>
      <c r="S2300" s="159">
        <v>3759319.82</v>
      </c>
      <c r="T2300" s="159">
        <v>755787.71</v>
      </c>
      <c r="U2300" s="159">
        <v>38655585.07</v>
      </c>
      <c r="V2300" s="159">
        <v>33180889.690000001</v>
      </c>
      <c r="W2300" s="159">
        <v>10030910.41</v>
      </c>
      <c r="X2300" s="159">
        <v>35660.53</v>
      </c>
      <c r="Y2300" s="159">
        <v>5474695.3799999999</v>
      </c>
      <c r="Z2300" s="159">
        <v>2421986.9900000002</v>
      </c>
      <c r="AA2300" s="159">
        <v>2135771.7599999998</v>
      </c>
      <c r="AB2300" s="159">
        <v>286215.23000000045</v>
      </c>
      <c r="AC2300" s="159">
        <v>780959.6</v>
      </c>
      <c r="AD2300" s="159">
        <v>780959.6</v>
      </c>
      <c r="AE2300" s="159">
        <v>3861366.55</v>
      </c>
      <c r="AF2300" s="159">
        <v>2570960.23</v>
      </c>
      <c r="AG2300" s="159">
        <v>205242.6</v>
      </c>
      <c r="AH2300" s="159">
        <v>213669.17</v>
      </c>
      <c r="AI2300" s="159">
        <v>0</v>
      </c>
      <c r="AJ2300" s="159">
        <v>0</v>
      </c>
    </row>
    <row r="2301" spans="1:36">
      <c r="A2301" s="153">
        <v>30</v>
      </c>
      <c r="B2301" s="154">
        <v>30</v>
      </c>
      <c r="C2301" s="154">
        <v>5</v>
      </c>
      <c r="D2301" s="155">
        <v>3</v>
      </c>
      <c r="E2301" s="155" t="s">
        <v>556</v>
      </c>
      <c r="F2301" s="156" t="s">
        <v>5766</v>
      </c>
      <c r="G2301" s="156" t="s">
        <v>556</v>
      </c>
      <c r="H2301" s="156" t="s">
        <v>5770</v>
      </c>
      <c r="I2301" s="155">
        <v>3030053</v>
      </c>
      <c r="J2301" s="157" t="s">
        <v>665</v>
      </c>
      <c r="K2301" s="157"/>
      <c r="L2301" s="155">
        <v>2022</v>
      </c>
      <c r="M2301" s="158">
        <v>47430</v>
      </c>
      <c r="N2301" s="159">
        <v>278155601.27999997</v>
      </c>
      <c r="O2301" s="159">
        <v>247406331.56</v>
      </c>
      <c r="P2301" s="159">
        <v>125208528.56999999</v>
      </c>
      <c r="Q2301" s="159">
        <v>40182180</v>
      </c>
      <c r="R2301" s="159">
        <v>85026348.569999993</v>
      </c>
      <c r="S2301" s="159">
        <v>30749269.719999999</v>
      </c>
      <c r="T2301" s="159">
        <v>321314.53999999998</v>
      </c>
      <c r="U2301" s="159">
        <v>301866906.36000001</v>
      </c>
      <c r="V2301" s="159">
        <v>213819431.56999999</v>
      </c>
      <c r="W2301" s="159">
        <v>66746740.710000001</v>
      </c>
      <c r="X2301" s="159">
        <v>686017.62</v>
      </c>
      <c r="Y2301" s="159">
        <v>88047474.790000007</v>
      </c>
      <c r="Z2301" s="159">
        <v>76622087.329999998</v>
      </c>
      <c r="AA2301" s="159">
        <v>13000000</v>
      </c>
      <c r="AB2301" s="159">
        <v>63622087.329999998</v>
      </c>
      <c r="AC2301" s="159">
        <v>2852222.94</v>
      </c>
      <c r="AD2301" s="159">
        <v>2852222.94</v>
      </c>
      <c r="AE2301" s="159">
        <v>43680624.350000001</v>
      </c>
      <c r="AF2301" s="159">
        <v>33586899.990000002</v>
      </c>
      <c r="AG2301" s="159">
        <v>222568.33</v>
      </c>
      <c r="AH2301" s="159">
        <v>266440.56</v>
      </c>
      <c r="AI2301" s="159">
        <v>0</v>
      </c>
      <c r="AJ2301" s="159">
        <v>0</v>
      </c>
    </row>
    <row r="2302" spans="1:36">
      <c r="A2302" s="153">
        <v>30</v>
      </c>
      <c r="B2302" s="154">
        <v>31</v>
      </c>
      <c r="C2302" s="154">
        <v>1</v>
      </c>
      <c r="D2302" s="155">
        <v>1</v>
      </c>
      <c r="E2302" s="155" t="s">
        <v>556</v>
      </c>
      <c r="F2302" s="156" t="s">
        <v>5771</v>
      </c>
      <c r="G2302" s="156" t="s">
        <v>556</v>
      </c>
      <c r="H2302" s="156" t="s">
        <v>5772</v>
      </c>
      <c r="I2302" s="155">
        <v>3031011</v>
      </c>
      <c r="J2302" s="157" t="s">
        <v>658</v>
      </c>
      <c r="K2302" s="157"/>
      <c r="L2302" s="155">
        <v>2022</v>
      </c>
      <c r="M2302" s="158">
        <v>18513</v>
      </c>
      <c r="N2302" s="159">
        <v>92455416.329999998</v>
      </c>
      <c r="O2302" s="159">
        <v>88052087.390000001</v>
      </c>
      <c r="P2302" s="159">
        <v>49475604.780000001</v>
      </c>
      <c r="Q2302" s="159">
        <v>16637459</v>
      </c>
      <c r="R2302" s="159">
        <v>32838145.780000001</v>
      </c>
      <c r="S2302" s="159">
        <v>4403328.9400000004</v>
      </c>
      <c r="T2302" s="159">
        <v>1695204.45</v>
      </c>
      <c r="U2302" s="159">
        <v>91527979.650000006</v>
      </c>
      <c r="V2302" s="159">
        <v>80325933.019999996</v>
      </c>
      <c r="W2302" s="159">
        <v>27541279.120000001</v>
      </c>
      <c r="X2302" s="159">
        <v>3915.01</v>
      </c>
      <c r="Y2302" s="159">
        <v>11202046.630000001</v>
      </c>
      <c r="Z2302" s="159">
        <v>9151072.1999999993</v>
      </c>
      <c r="AA2302" s="159">
        <v>3641671.5</v>
      </c>
      <c r="AB2302" s="159">
        <v>5509400.6999999993</v>
      </c>
      <c r="AC2302" s="159">
        <v>27691.200000000001</v>
      </c>
      <c r="AD2302" s="159">
        <v>27691.200000000001</v>
      </c>
      <c r="AE2302" s="159">
        <v>3641671.5</v>
      </c>
      <c r="AF2302" s="159">
        <v>7726154.3700000001</v>
      </c>
      <c r="AG2302" s="159">
        <v>377147.59</v>
      </c>
      <c r="AH2302" s="159">
        <v>813074.59</v>
      </c>
      <c r="AI2302" s="159">
        <v>0</v>
      </c>
      <c r="AJ2302" s="159">
        <v>0</v>
      </c>
    </row>
    <row r="2303" spans="1:36">
      <c r="A2303" s="153">
        <v>30</v>
      </c>
      <c r="B2303" s="154">
        <v>31</v>
      </c>
      <c r="C2303" s="154">
        <v>2</v>
      </c>
      <c r="D2303" s="155">
        <v>3</v>
      </c>
      <c r="E2303" s="155" t="s">
        <v>556</v>
      </c>
      <c r="F2303" s="156" t="s">
        <v>5773</v>
      </c>
      <c r="G2303" s="156" t="s">
        <v>556</v>
      </c>
      <c r="H2303" s="156" t="s">
        <v>5774</v>
      </c>
      <c r="I2303" s="155">
        <v>3031023</v>
      </c>
      <c r="J2303" s="157" t="s">
        <v>664</v>
      </c>
      <c r="K2303" s="157"/>
      <c r="L2303" s="155">
        <v>2022</v>
      </c>
      <c r="M2303" s="158">
        <v>11463</v>
      </c>
      <c r="N2303" s="159">
        <v>58095609.329999998</v>
      </c>
      <c r="O2303" s="159">
        <v>54449724.219999999</v>
      </c>
      <c r="P2303" s="159">
        <v>36425652.689999998</v>
      </c>
      <c r="Q2303" s="159">
        <v>14146076</v>
      </c>
      <c r="R2303" s="159">
        <v>22279576.690000001</v>
      </c>
      <c r="S2303" s="159">
        <v>3645885.11</v>
      </c>
      <c r="T2303" s="159">
        <v>1460836.18</v>
      </c>
      <c r="U2303" s="159">
        <v>57377332.170000002</v>
      </c>
      <c r="V2303" s="159">
        <v>52408797.799999997</v>
      </c>
      <c r="W2303" s="159">
        <v>20438004.690000001</v>
      </c>
      <c r="X2303" s="159">
        <v>167931.54</v>
      </c>
      <c r="Y2303" s="159">
        <v>4968534.37</v>
      </c>
      <c r="Z2303" s="159">
        <v>7601748.6600000001</v>
      </c>
      <c r="AA2303" s="159">
        <v>2000000</v>
      </c>
      <c r="AB2303" s="159">
        <v>5601748.6600000001</v>
      </c>
      <c r="AC2303" s="159">
        <v>2411676.17</v>
      </c>
      <c r="AD2303" s="159">
        <v>1759972</v>
      </c>
      <c r="AE2303" s="159">
        <v>12119949</v>
      </c>
      <c r="AF2303" s="159">
        <v>2040926.42</v>
      </c>
      <c r="AG2303" s="159">
        <v>614863.93000000005</v>
      </c>
      <c r="AH2303" s="159">
        <v>669386.51</v>
      </c>
      <c r="AI2303" s="159">
        <v>0</v>
      </c>
      <c r="AJ2303" s="159">
        <v>0</v>
      </c>
    </row>
    <row r="2304" spans="1:36">
      <c r="A2304" s="153">
        <v>30</v>
      </c>
      <c r="B2304" s="154">
        <v>31</v>
      </c>
      <c r="C2304" s="154">
        <v>3</v>
      </c>
      <c r="D2304" s="155">
        <v>3</v>
      </c>
      <c r="E2304" s="155" t="s">
        <v>556</v>
      </c>
      <c r="F2304" s="156" t="s">
        <v>5773</v>
      </c>
      <c r="G2304" s="156" t="s">
        <v>556</v>
      </c>
      <c r="H2304" s="156" t="s">
        <v>5775</v>
      </c>
      <c r="I2304" s="155">
        <v>3031033</v>
      </c>
      <c r="J2304" s="157" t="s">
        <v>663</v>
      </c>
      <c r="K2304" s="157"/>
      <c r="L2304" s="155">
        <v>2022</v>
      </c>
      <c r="M2304" s="158">
        <v>7511</v>
      </c>
      <c r="N2304" s="159">
        <v>41168733.57</v>
      </c>
      <c r="O2304" s="159">
        <v>39315824.530000001</v>
      </c>
      <c r="P2304" s="159">
        <v>26212566.07</v>
      </c>
      <c r="Q2304" s="159">
        <v>11840756</v>
      </c>
      <c r="R2304" s="159">
        <v>14371810.07</v>
      </c>
      <c r="S2304" s="159">
        <v>1852909.04</v>
      </c>
      <c r="T2304" s="159">
        <v>505619.22</v>
      </c>
      <c r="U2304" s="159">
        <v>39601933.390000001</v>
      </c>
      <c r="V2304" s="159">
        <v>36293847.799999997</v>
      </c>
      <c r="W2304" s="159">
        <v>14812408.199999999</v>
      </c>
      <c r="X2304" s="159">
        <v>182091.16</v>
      </c>
      <c r="Y2304" s="159">
        <v>3308085.59</v>
      </c>
      <c r="Z2304" s="159">
        <v>2281228.44</v>
      </c>
      <c r="AA2304" s="159">
        <v>186702</v>
      </c>
      <c r="AB2304" s="159">
        <v>2094526.44</v>
      </c>
      <c r="AC2304" s="159">
        <v>1378487.21</v>
      </c>
      <c r="AD2304" s="159">
        <v>1261300</v>
      </c>
      <c r="AE2304" s="159">
        <v>7179960</v>
      </c>
      <c r="AF2304" s="159">
        <v>3021976.73</v>
      </c>
      <c r="AG2304" s="159">
        <v>269714.90000000002</v>
      </c>
      <c r="AH2304" s="159">
        <v>192277.47</v>
      </c>
      <c r="AI2304" s="159">
        <v>0</v>
      </c>
      <c r="AJ2304" s="159">
        <v>0</v>
      </c>
    </row>
    <row r="2305" spans="1:36">
      <c r="A2305" s="153">
        <v>30</v>
      </c>
      <c r="B2305" s="154">
        <v>31</v>
      </c>
      <c r="C2305" s="154">
        <v>4</v>
      </c>
      <c r="D2305" s="155">
        <v>2</v>
      </c>
      <c r="E2305" s="155" t="s">
        <v>556</v>
      </c>
      <c r="F2305" s="156" t="s">
        <v>5776</v>
      </c>
      <c r="G2305" s="156" t="s">
        <v>556</v>
      </c>
      <c r="H2305" s="156" t="s">
        <v>5777</v>
      </c>
      <c r="I2305" s="155">
        <v>3031042</v>
      </c>
      <c r="J2305" s="157" t="s">
        <v>662</v>
      </c>
      <c r="K2305" s="157"/>
      <c r="L2305" s="155">
        <v>2022</v>
      </c>
      <c r="M2305" s="158">
        <v>5500</v>
      </c>
      <c r="N2305" s="159">
        <v>29955554.859999999</v>
      </c>
      <c r="O2305" s="159">
        <v>27877612.050000001</v>
      </c>
      <c r="P2305" s="159">
        <v>21014779.18</v>
      </c>
      <c r="Q2305" s="159">
        <v>9864950</v>
      </c>
      <c r="R2305" s="159">
        <v>11149829.18</v>
      </c>
      <c r="S2305" s="159">
        <v>2077942.81</v>
      </c>
      <c r="T2305" s="159">
        <v>112869.12</v>
      </c>
      <c r="U2305" s="159">
        <v>28192724.359999999</v>
      </c>
      <c r="V2305" s="159">
        <v>26153736.289999999</v>
      </c>
      <c r="W2305" s="159">
        <v>9416934.9600000009</v>
      </c>
      <c r="X2305" s="159">
        <v>129502.36</v>
      </c>
      <c r="Y2305" s="159">
        <v>2038988.07</v>
      </c>
      <c r="Z2305" s="159">
        <v>1600008.77</v>
      </c>
      <c r="AA2305" s="159">
        <v>1077000</v>
      </c>
      <c r="AB2305" s="159">
        <v>523008.77</v>
      </c>
      <c r="AC2305" s="159">
        <v>1002586.52</v>
      </c>
      <c r="AD2305" s="159">
        <v>1002586.52</v>
      </c>
      <c r="AE2305" s="159">
        <v>6633193.21</v>
      </c>
      <c r="AF2305" s="159">
        <v>1723875.76</v>
      </c>
      <c r="AG2305" s="159">
        <v>555393.24</v>
      </c>
      <c r="AH2305" s="159">
        <v>595405.04</v>
      </c>
      <c r="AI2305" s="159">
        <v>0</v>
      </c>
      <c r="AJ2305" s="159">
        <v>0</v>
      </c>
    </row>
    <row r="2306" spans="1:36">
      <c r="A2306" s="153">
        <v>30</v>
      </c>
      <c r="B2306" s="154">
        <v>31</v>
      </c>
      <c r="C2306" s="154">
        <v>5</v>
      </c>
      <c r="D2306" s="155">
        <v>3</v>
      </c>
      <c r="E2306" s="155" t="s">
        <v>556</v>
      </c>
      <c r="F2306" s="156" t="s">
        <v>5773</v>
      </c>
      <c r="G2306" s="156" t="s">
        <v>556</v>
      </c>
      <c r="H2306" s="156" t="s">
        <v>5778</v>
      </c>
      <c r="I2306" s="155">
        <v>3031053</v>
      </c>
      <c r="J2306" s="157" t="s">
        <v>661</v>
      </c>
      <c r="K2306" s="157"/>
      <c r="L2306" s="155">
        <v>2022</v>
      </c>
      <c r="M2306" s="158">
        <v>8446</v>
      </c>
      <c r="N2306" s="159">
        <v>46774242.520000003</v>
      </c>
      <c r="O2306" s="159">
        <v>44543360.890000001</v>
      </c>
      <c r="P2306" s="159">
        <v>29813211.129999999</v>
      </c>
      <c r="Q2306" s="159">
        <v>12412237</v>
      </c>
      <c r="R2306" s="159">
        <v>17400974.129999999</v>
      </c>
      <c r="S2306" s="159">
        <v>2230881.63</v>
      </c>
      <c r="T2306" s="159">
        <v>1284970.33</v>
      </c>
      <c r="U2306" s="159">
        <v>41314324.630000003</v>
      </c>
      <c r="V2306" s="159">
        <v>38386459.329999998</v>
      </c>
      <c r="W2306" s="159">
        <v>11233476.15</v>
      </c>
      <c r="X2306" s="159">
        <v>107707.69</v>
      </c>
      <c r="Y2306" s="159">
        <v>2927865.3</v>
      </c>
      <c r="Z2306" s="159">
        <v>1468799</v>
      </c>
      <c r="AA2306" s="159">
        <v>0</v>
      </c>
      <c r="AB2306" s="159">
        <v>1468799</v>
      </c>
      <c r="AC2306" s="159">
        <v>934000</v>
      </c>
      <c r="AD2306" s="159">
        <v>934000</v>
      </c>
      <c r="AE2306" s="159">
        <v>5576754</v>
      </c>
      <c r="AF2306" s="159">
        <v>6156901.5599999996</v>
      </c>
      <c r="AG2306" s="159">
        <v>1042014.93</v>
      </c>
      <c r="AH2306" s="159">
        <v>803261.93</v>
      </c>
      <c r="AI2306" s="159">
        <v>0</v>
      </c>
      <c r="AJ2306" s="159">
        <v>0</v>
      </c>
    </row>
    <row r="2307" spans="1:36">
      <c r="A2307" s="153">
        <v>30</v>
      </c>
      <c r="B2307" s="154">
        <v>31</v>
      </c>
      <c r="C2307" s="154">
        <v>6</v>
      </c>
      <c r="D2307" s="155">
        <v>2</v>
      </c>
      <c r="E2307" s="155" t="s">
        <v>556</v>
      </c>
      <c r="F2307" s="156" t="s">
        <v>5776</v>
      </c>
      <c r="G2307" s="156" t="s">
        <v>556</v>
      </c>
      <c r="H2307" s="156" t="s">
        <v>5779</v>
      </c>
      <c r="I2307" s="155">
        <v>3031062</v>
      </c>
      <c r="J2307" s="157" t="s">
        <v>660</v>
      </c>
      <c r="K2307" s="157"/>
      <c r="L2307" s="155">
        <v>2022</v>
      </c>
      <c r="M2307" s="158">
        <v>3000</v>
      </c>
      <c r="N2307" s="159">
        <v>16834904.780000001</v>
      </c>
      <c r="O2307" s="159">
        <v>14983049.439999999</v>
      </c>
      <c r="P2307" s="159">
        <v>10056661.82</v>
      </c>
      <c r="Q2307" s="159">
        <v>4118368</v>
      </c>
      <c r="R2307" s="159">
        <v>5938293.8200000003</v>
      </c>
      <c r="S2307" s="159">
        <v>1851855.34</v>
      </c>
      <c r="T2307" s="159">
        <v>47371.91</v>
      </c>
      <c r="U2307" s="159">
        <v>14522806.93</v>
      </c>
      <c r="V2307" s="159">
        <v>13879695.699999999</v>
      </c>
      <c r="W2307" s="159">
        <v>4679709.72</v>
      </c>
      <c r="X2307" s="159">
        <v>89684.71</v>
      </c>
      <c r="Y2307" s="159">
        <v>643111.23</v>
      </c>
      <c r="Z2307" s="159">
        <v>317912.01</v>
      </c>
      <c r="AA2307" s="159">
        <v>0</v>
      </c>
      <c r="AB2307" s="159">
        <v>317912.01</v>
      </c>
      <c r="AC2307" s="159">
        <v>403940.71</v>
      </c>
      <c r="AD2307" s="159">
        <v>402731.81</v>
      </c>
      <c r="AE2307" s="159">
        <v>3706945</v>
      </c>
      <c r="AF2307" s="159">
        <v>1103353.74</v>
      </c>
      <c r="AG2307" s="159">
        <v>99992</v>
      </c>
      <c r="AH2307" s="159">
        <v>99992</v>
      </c>
      <c r="AI2307" s="159">
        <v>0</v>
      </c>
      <c r="AJ2307" s="159">
        <v>0</v>
      </c>
    </row>
    <row r="2308" spans="1:36">
      <c r="A2308" s="153">
        <v>30</v>
      </c>
      <c r="B2308" s="154">
        <v>31</v>
      </c>
      <c r="C2308" s="154">
        <v>7</v>
      </c>
      <c r="D2308" s="155">
        <v>2</v>
      </c>
      <c r="E2308" s="155" t="s">
        <v>556</v>
      </c>
      <c r="F2308" s="156" t="s">
        <v>5776</v>
      </c>
      <c r="G2308" s="156" t="s">
        <v>556</v>
      </c>
      <c r="H2308" s="156" t="s">
        <v>5780</v>
      </c>
      <c r="I2308" s="155">
        <v>3031072</v>
      </c>
      <c r="J2308" s="157" t="s">
        <v>659</v>
      </c>
      <c r="K2308" s="157"/>
      <c r="L2308" s="155">
        <v>2022</v>
      </c>
      <c r="M2308" s="158">
        <v>4900</v>
      </c>
      <c r="N2308" s="159">
        <v>24714201.140000001</v>
      </c>
      <c r="O2308" s="159">
        <v>23111324.199999999</v>
      </c>
      <c r="P2308" s="159">
        <v>16302306.35</v>
      </c>
      <c r="Q2308" s="159">
        <v>7400053</v>
      </c>
      <c r="R2308" s="159">
        <v>8902253.3499999996</v>
      </c>
      <c r="S2308" s="159">
        <v>1602876.94</v>
      </c>
      <c r="T2308" s="159">
        <v>229139.92</v>
      </c>
      <c r="U2308" s="159">
        <v>24603632.18</v>
      </c>
      <c r="V2308" s="159">
        <v>20570630.949999999</v>
      </c>
      <c r="W2308" s="159">
        <v>7886133.2300000004</v>
      </c>
      <c r="X2308" s="159">
        <v>35612.22</v>
      </c>
      <c r="Y2308" s="159">
        <v>4033001.23</v>
      </c>
      <c r="Z2308" s="159">
        <v>2748899.9</v>
      </c>
      <c r="AA2308" s="159">
        <v>885000</v>
      </c>
      <c r="AB2308" s="159">
        <v>1863899.9</v>
      </c>
      <c r="AC2308" s="159">
        <v>513163</v>
      </c>
      <c r="AD2308" s="159">
        <v>513163</v>
      </c>
      <c r="AE2308" s="159">
        <v>2218960</v>
      </c>
      <c r="AF2308" s="159">
        <v>2540693.25</v>
      </c>
      <c r="AG2308" s="159">
        <v>325816.39</v>
      </c>
      <c r="AH2308" s="159">
        <v>268367.59999999998</v>
      </c>
      <c r="AI2308" s="159">
        <v>0</v>
      </c>
      <c r="AJ2308" s="159">
        <v>0</v>
      </c>
    </row>
    <row r="2309" spans="1:36">
      <c r="A2309" s="153">
        <v>30</v>
      </c>
      <c r="B2309" s="154">
        <v>31</v>
      </c>
      <c r="C2309" s="154">
        <v>8</v>
      </c>
      <c r="D2309" s="155">
        <v>2</v>
      </c>
      <c r="E2309" s="155" t="s">
        <v>556</v>
      </c>
      <c r="F2309" s="156" t="s">
        <v>5776</v>
      </c>
      <c r="G2309" s="156" t="s">
        <v>556</v>
      </c>
      <c r="H2309" s="156" t="s">
        <v>5781</v>
      </c>
      <c r="I2309" s="155">
        <v>3031082</v>
      </c>
      <c r="J2309" s="157" t="s">
        <v>658</v>
      </c>
      <c r="K2309" s="157"/>
      <c r="L2309" s="155">
        <v>2022</v>
      </c>
      <c r="M2309" s="158">
        <v>9949</v>
      </c>
      <c r="N2309" s="159">
        <v>57454405.420000002</v>
      </c>
      <c r="O2309" s="159">
        <v>50878743.509999998</v>
      </c>
      <c r="P2309" s="159">
        <v>37217420.310000002</v>
      </c>
      <c r="Q2309" s="159">
        <v>17060674</v>
      </c>
      <c r="R2309" s="159">
        <v>20156746.309999999</v>
      </c>
      <c r="S2309" s="159">
        <v>6575661.9100000001</v>
      </c>
      <c r="T2309" s="159">
        <v>228560.22</v>
      </c>
      <c r="U2309" s="159">
        <v>52665724.289999999</v>
      </c>
      <c r="V2309" s="159">
        <v>43790046.969999999</v>
      </c>
      <c r="W2309" s="159">
        <v>14248124.9</v>
      </c>
      <c r="X2309" s="159">
        <v>142028.24</v>
      </c>
      <c r="Y2309" s="159">
        <v>8875677.3200000003</v>
      </c>
      <c r="Z2309" s="159">
        <v>1258720.21</v>
      </c>
      <c r="AA2309" s="159">
        <v>0</v>
      </c>
      <c r="AB2309" s="159">
        <v>1258720.21</v>
      </c>
      <c r="AC2309" s="159">
        <v>2271565</v>
      </c>
      <c r="AD2309" s="159">
        <v>2095000</v>
      </c>
      <c r="AE2309" s="159">
        <v>7400500</v>
      </c>
      <c r="AF2309" s="159">
        <v>7088696.54</v>
      </c>
      <c r="AG2309" s="159">
        <v>206152.99</v>
      </c>
      <c r="AH2309" s="159">
        <v>210745.2</v>
      </c>
      <c r="AI2309" s="159">
        <v>0</v>
      </c>
      <c r="AJ2309" s="159">
        <v>0</v>
      </c>
    </row>
    <row r="2310" spans="1:36">
      <c r="A2310" s="153">
        <v>32</v>
      </c>
      <c r="B2310" s="154">
        <v>1</v>
      </c>
      <c r="C2310" s="154">
        <v>1</v>
      </c>
      <c r="D2310" s="155">
        <v>1</v>
      </c>
      <c r="E2310" s="155" t="s">
        <v>556</v>
      </c>
      <c r="F2310" s="156" t="s">
        <v>5782</v>
      </c>
      <c r="G2310" s="156" t="s">
        <v>556</v>
      </c>
      <c r="H2310" s="156" t="s">
        <v>5783</v>
      </c>
      <c r="I2310" s="155">
        <v>3201011</v>
      </c>
      <c r="J2310" s="157" t="s">
        <v>657</v>
      </c>
      <c r="K2310" s="157"/>
      <c r="L2310" s="155">
        <v>2022</v>
      </c>
      <c r="M2310" s="158">
        <v>24049</v>
      </c>
      <c r="N2310" s="159">
        <v>123778956.29000001</v>
      </c>
      <c r="O2310" s="159">
        <v>115560792.09999999</v>
      </c>
      <c r="P2310" s="159">
        <v>66800485.5</v>
      </c>
      <c r="Q2310" s="159">
        <v>23242091</v>
      </c>
      <c r="R2310" s="159">
        <v>43558394.5</v>
      </c>
      <c r="S2310" s="159">
        <v>8218164.1900000004</v>
      </c>
      <c r="T2310" s="159">
        <v>2854306.37</v>
      </c>
      <c r="U2310" s="159">
        <v>126312467.22</v>
      </c>
      <c r="V2310" s="159">
        <v>111579156.95999999</v>
      </c>
      <c r="W2310" s="159">
        <v>40022030.140000001</v>
      </c>
      <c r="X2310" s="159">
        <v>690531.74</v>
      </c>
      <c r="Y2310" s="159">
        <v>14733310.26</v>
      </c>
      <c r="Z2310" s="159">
        <v>11426691.48</v>
      </c>
      <c r="AA2310" s="159">
        <v>6048362</v>
      </c>
      <c r="AB2310" s="159">
        <v>5378329.4800000004</v>
      </c>
      <c r="AC2310" s="159">
        <v>3746002.09</v>
      </c>
      <c r="AD2310" s="159">
        <v>3746002.09</v>
      </c>
      <c r="AE2310" s="159">
        <v>35589486</v>
      </c>
      <c r="AF2310" s="159">
        <v>3981635.14</v>
      </c>
      <c r="AG2310" s="159">
        <v>1216781.68</v>
      </c>
      <c r="AH2310" s="159">
        <v>1315493.8400000001</v>
      </c>
      <c r="AI2310" s="159">
        <v>0</v>
      </c>
      <c r="AJ2310" s="159">
        <v>0</v>
      </c>
    </row>
    <row r="2311" spans="1:36">
      <c r="A2311" s="153">
        <v>32</v>
      </c>
      <c r="B2311" s="154">
        <v>1</v>
      </c>
      <c r="C2311" s="154">
        <v>2</v>
      </c>
      <c r="D2311" s="155">
        <v>2</v>
      </c>
      <c r="E2311" s="155" t="s">
        <v>556</v>
      </c>
      <c r="F2311" s="156" t="s">
        <v>5784</v>
      </c>
      <c r="G2311" s="156" t="s">
        <v>556</v>
      </c>
      <c r="H2311" s="156" t="s">
        <v>5785</v>
      </c>
      <c r="I2311" s="155">
        <v>3201022</v>
      </c>
      <c r="J2311" s="157" t="s">
        <v>657</v>
      </c>
      <c r="K2311" s="157"/>
      <c r="L2311" s="155">
        <v>2022</v>
      </c>
      <c r="M2311" s="158">
        <v>7538</v>
      </c>
      <c r="N2311" s="159">
        <v>35312033.240000002</v>
      </c>
      <c r="O2311" s="159">
        <v>33932644</v>
      </c>
      <c r="P2311" s="159">
        <v>20292950.23</v>
      </c>
      <c r="Q2311" s="159">
        <v>6946036</v>
      </c>
      <c r="R2311" s="159">
        <v>13346914.23</v>
      </c>
      <c r="S2311" s="159">
        <v>1379389.24</v>
      </c>
      <c r="T2311" s="159">
        <v>0</v>
      </c>
      <c r="U2311" s="159">
        <v>36823209.130000003</v>
      </c>
      <c r="V2311" s="159">
        <v>33205082.390000001</v>
      </c>
      <c r="W2311" s="159">
        <v>10010649.18</v>
      </c>
      <c r="X2311" s="159">
        <v>428001.29</v>
      </c>
      <c r="Y2311" s="159">
        <v>3618126.74</v>
      </c>
      <c r="Z2311" s="159">
        <v>8114542.8099999996</v>
      </c>
      <c r="AA2311" s="159">
        <v>0</v>
      </c>
      <c r="AB2311" s="159">
        <v>8114542.8099999996</v>
      </c>
      <c r="AC2311" s="159">
        <v>200000</v>
      </c>
      <c r="AD2311" s="159">
        <v>200000</v>
      </c>
      <c r="AE2311" s="159">
        <v>18863499.57</v>
      </c>
      <c r="AF2311" s="159">
        <v>727561.61</v>
      </c>
      <c r="AG2311" s="159">
        <v>418464.89</v>
      </c>
      <c r="AH2311" s="159">
        <v>440448.02</v>
      </c>
      <c r="AI2311" s="159">
        <v>0</v>
      </c>
      <c r="AJ2311" s="159">
        <v>0</v>
      </c>
    </row>
    <row r="2312" spans="1:36">
      <c r="A2312" s="153">
        <v>32</v>
      </c>
      <c r="B2312" s="154">
        <v>1</v>
      </c>
      <c r="C2312" s="154">
        <v>3</v>
      </c>
      <c r="D2312" s="155">
        <v>3</v>
      </c>
      <c r="E2312" s="155" t="s">
        <v>556</v>
      </c>
      <c r="F2312" s="156" t="s">
        <v>5786</v>
      </c>
      <c r="G2312" s="156" t="s">
        <v>556</v>
      </c>
      <c r="H2312" s="156" t="s">
        <v>5787</v>
      </c>
      <c r="I2312" s="155">
        <v>3201033</v>
      </c>
      <c r="J2312" s="157" t="s">
        <v>656</v>
      </c>
      <c r="K2312" s="157"/>
      <c r="L2312" s="155">
        <v>2022</v>
      </c>
      <c r="M2312" s="158">
        <v>9127</v>
      </c>
      <c r="N2312" s="159">
        <v>63837401.079999998</v>
      </c>
      <c r="O2312" s="159">
        <v>57278835.729999997</v>
      </c>
      <c r="P2312" s="159">
        <v>29616752.629999999</v>
      </c>
      <c r="Q2312" s="159">
        <v>10180892</v>
      </c>
      <c r="R2312" s="159">
        <v>19435860.629999999</v>
      </c>
      <c r="S2312" s="159">
        <v>6558565.3499999996</v>
      </c>
      <c r="T2312" s="159">
        <v>4323620.72</v>
      </c>
      <c r="U2312" s="159">
        <v>60698352.219999999</v>
      </c>
      <c r="V2312" s="159">
        <v>55372641.649999999</v>
      </c>
      <c r="W2312" s="159">
        <v>19645072.280000001</v>
      </c>
      <c r="X2312" s="159">
        <v>875050.27</v>
      </c>
      <c r="Y2312" s="159">
        <v>5325710.57</v>
      </c>
      <c r="Z2312" s="159">
        <v>2552220.17</v>
      </c>
      <c r="AA2312" s="159">
        <v>1762600</v>
      </c>
      <c r="AB2312" s="159">
        <v>789620.16999999993</v>
      </c>
      <c r="AC2312" s="159">
        <v>2673416.89</v>
      </c>
      <c r="AD2312" s="159">
        <v>2673416.89</v>
      </c>
      <c r="AE2312" s="159">
        <v>35329590.789999999</v>
      </c>
      <c r="AF2312" s="159">
        <v>1906194.08</v>
      </c>
      <c r="AG2312" s="159">
        <v>1317517.32</v>
      </c>
      <c r="AH2312" s="159">
        <v>2086183.15</v>
      </c>
      <c r="AI2312" s="159">
        <v>0</v>
      </c>
      <c r="AJ2312" s="159">
        <v>0</v>
      </c>
    </row>
    <row r="2313" spans="1:36">
      <c r="A2313" s="153">
        <v>32</v>
      </c>
      <c r="B2313" s="154">
        <v>1</v>
      </c>
      <c r="C2313" s="154">
        <v>4</v>
      </c>
      <c r="D2313" s="155">
        <v>3</v>
      </c>
      <c r="E2313" s="155" t="s">
        <v>556</v>
      </c>
      <c r="F2313" s="156" t="s">
        <v>5786</v>
      </c>
      <c r="G2313" s="156" t="s">
        <v>556</v>
      </c>
      <c r="H2313" s="156" t="s">
        <v>5788</v>
      </c>
      <c r="I2313" s="155">
        <v>3201043</v>
      </c>
      <c r="J2313" s="157" t="s">
        <v>655</v>
      </c>
      <c r="K2313" s="157"/>
      <c r="L2313" s="155">
        <v>2022</v>
      </c>
      <c r="M2313" s="158">
        <v>6720</v>
      </c>
      <c r="N2313" s="159">
        <v>35352450.780000001</v>
      </c>
      <c r="O2313" s="159">
        <v>34130324.909999996</v>
      </c>
      <c r="P2313" s="159">
        <v>21606858.649999999</v>
      </c>
      <c r="Q2313" s="159">
        <v>8320734</v>
      </c>
      <c r="R2313" s="159">
        <v>13286124.65</v>
      </c>
      <c r="S2313" s="159">
        <v>1222125.8700000001</v>
      </c>
      <c r="T2313" s="159">
        <v>242028.1</v>
      </c>
      <c r="U2313" s="159">
        <v>35993460.020000003</v>
      </c>
      <c r="V2313" s="159">
        <v>32783371.100000001</v>
      </c>
      <c r="W2313" s="159">
        <v>12172366.109999999</v>
      </c>
      <c r="X2313" s="159">
        <v>201746.33</v>
      </c>
      <c r="Y2313" s="159">
        <v>3210088.92</v>
      </c>
      <c r="Z2313" s="159">
        <v>2251377.73</v>
      </c>
      <c r="AA2313" s="159">
        <v>1600000</v>
      </c>
      <c r="AB2313" s="159">
        <v>651377.73</v>
      </c>
      <c r="AC2313" s="159">
        <v>800000</v>
      </c>
      <c r="AD2313" s="159">
        <v>800000</v>
      </c>
      <c r="AE2313" s="159">
        <v>10785000</v>
      </c>
      <c r="AF2313" s="159">
        <v>1346953.81</v>
      </c>
      <c r="AG2313" s="159">
        <v>325605.27</v>
      </c>
      <c r="AH2313" s="159">
        <v>286200.75</v>
      </c>
      <c r="AI2313" s="159">
        <v>0</v>
      </c>
      <c r="AJ2313" s="159">
        <v>0</v>
      </c>
    </row>
    <row r="2314" spans="1:36">
      <c r="A2314" s="153">
        <v>32</v>
      </c>
      <c r="B2314" s="154">
        <v>2</v>
      </c>
      <c r="C2314" s="154">
        <v>1</v>
      </c>
      <c r="D2314" s="155">
        <v>2</v>
      </c>
      <c r="E2314" s="155" t="s">
        <v>556</v>
      </c>
      <c r="F2314" s="156" t="s">
        <v>5789</v>
      </c>
      <c r="G2314" s="156" t="s">
        <v>556</v>
      </c>
      <c r="H2314" s="156" t="s">
        <v>5790</v>
      </c>
      <c r="I2314" s="155">
        <v>3202012</v>
      </c>
      <c r="J2314" s="157" t="s">
        <v>654</v>
      </c>
      <c r="K2314" s="157"/>
      <c r="L2314" s="155">
        <v>2022</v>
      </c>
      <c r="M2314" s="158">
        <v>4658</v>
      </c>
      <c r="N2314" s="159">
        <v>26971037.59</v>
      </c>
      <c r="O2314" s="159">
        <v>24561467.48</v>
      </c>
      <c r="P2314" s="159">
        <v>17077349.18</v>
      </c>
      <c r="Q2314" s="159">
        <v>7202314</v>
      </c>
      <c r="R2314" s="159">
        <v>9875035.1799999997</v>
      </c>
      <c r="S2314" s="159">
        <v>2409570.11</v>
      </c>
      <c r="T2314" s="159">
        <v>70763.399999999994</v>
      </c>
      <c r="U2314" s="159">
        <v>26068487.109999999</v>
      </c>
      <c r="V2314" s="159">
        <v>24005773.93</v>
      </c>
      <c r="W2314" s="159">
        <v>9936372.0999999996</v>
      </c>
      <c r="X2314" s="159">
        <v>122606.84</v>
      </c>
      <c r="Y2314" s="159">
        <v>2062713.18</v>
      </c>
      <c r="Z2314" s="159">
        <v>702000</v>
      </c>
      <c r="AA2314" s="159">
        <v>700000</v>
      </c>
      <c r="AB2314" s="159">
        <v>2000</v>
      </c>
      <c r="AC2314" s="159">
        <v>402000</v>
      </c>
      <c r="AD2314" s="159">
        <v>400000</v>
      </c>
      <c r="AE2314" s="159">
        <v>6055000</v>
      </c>
      <c r="AF2314" s="159">
        <v>555693.55000000005</v>
      </c>
      <c r="AG2314" s="159">
        <v>419275.91</v>
      </c>
      <c r="AH2314" s="159">
        <v>204649.9</v>
      </c>
      <c r="AI2314" s="159">
        <v>0</v>
      </c>
      <c r="AJ2314" s="159">
        <v>0</v>
      </c>
    </row>
    <row r="2315" spans="1:36">
      <c r="A2315" s="153">
        <v>32</v>
      </c>
      <c r="B2315" s="154">
        <v>2</v>
      </c>
      <c r="C2315" s="154">
        <v>2</v>
      </c>
      <c r="D2315" s="155">
        <v>3</v>
      </c>
      <c r="E2315" s="155" t="s">
        <v>556</v>
      </c>
      <c r="F2315" s="156" t="s">
        <v>5791</v>
      </c>
      <c r="G2315" s="156" t="s">
        <v>556</v>
      </c>
      <c r="H2315" s="156" t="s">
        <v>5792</v>
      </c>
      <c r="I2315" s="155">
        <v>3202023</v>
      </c>
      <c r="J2315" s="157" t="s">
        <v>653</v>
      </c>
      <c r="K2315" s="157"/>
      <c r="L2315" s="155">
        <v>2022</v>
      </c>
      <c r="M2315" s="158">
        <v>21544</v>
      </c>
      <c r="N2315" s="159">
        <v>109394039.45999999</v>
      </c>
      <c r="O2315" s="159">
        <v>101823770.67</v>
      </c>
      <c r="P2315" s="159">
        <v>62053645</v>
      </c>
      <c r="Q2315" s="159">
        <v>25474329</v>
      </c>
      <c r="R2315" s="159">
        <v>36579316</v>
      </c>
      <c r="S2315" s="159">
        <v>7570268.79</v>
      </c>
      <c r="T2315" s="159">
        <v>3392023.76</v>
      </c>
      <c r="U2315" s="159">
        <v>103836724.28</v>
      </c>
      <c r="V2315" s="159">
        <v>96713682.129999995</v>
      </c>
      <c r="W2315" s="159">
        <v>35617501.920000002</v>
      </c>
      <c r="X2315" s="159">
        <v>905630.18</v>
      </c>
      <c r="Y2315" s="159">
        <v>7123042.1500000004</v>
      </c>
      <c r="Z2315" s="159">
        <v>5441280.3399999999</v>
      </c>
      <c r="AA2315" s="159">
        <v>0</v>
      </c>
      <c r="AB2315" s="159">
        <v>5441280.3399999999</v>
      </c>
      <c r="AC2315" s="159">
        <v>1776689.93</v>
      </c>
      <c r="AD2315" s="159">
        <v>1776689.93</v>
      </c>
      <c r="AE2315" s="159">
        <v>35997250</v>
      </c>
      <c r="AF2315" s="159">
        <v>5110088.54</v>
      </c>
      <c r="AG2315" s="159">
        <v>1532201.79</v>
      </c>
      <c r="AH2315" s="159">
        <v>1050146.75</v>
      </c>
      <c r="AI2315" s="159">
        <v>0</v>
      </c>
      <c r="AJ2315" s="159">
        <v>0</v>
      </c>
    </row>
    <row r="2316" spans="1:36">
      <c r="A2316" s="153">
        <v>32</v>
      </c>
      <c r="B2316" s="154">
        <v>2</v>
      </c>
      <c r="C2316" s="154">
        <v>3</v>
      </c>
      <c r="D2316" s="155">
        <v>3</v>
      </c>
      <c r="E2316" s="155" t="s">
        <v>556</v>
      </c>
      <c r="F2316" s="156" t="s">
        <v>5791</v>
      </c>
      <c r="G2316" s="156" t="s">
        <v>556</v>
      </c>
      <c r="H2316" s="156" t="s">
        <v>5793</v>
      </c>
      <c r="I2316" s="155">
        <v>3202033</v>
      </c>
      <c r="J2316" s="157" t="s">
        <v>652</v>
      </c>
      <c r="K2316" s="157"/>
      <c r="L2316" s="155">
        <v>2022</v>
      </c>
      <c r="M2316" s="158">
        <v>5010</v>
      </c>
      <c r="N2316" s="159">
        <v>29341286.16</v>
      </c>
      <c r="O2316" s="159">
        <v>26044913.390000001</v>
      </c>
      <c r="P2316" s="159">
        <v>15186551.550000001</v>
      </c>
      <c r="Q2316" s="159">
        <v>6266506</v>
      </c>
      <c r="R2316" s="159">
        <v>8920045.5500000007</v>
      </c>
      <c r="S2316" s="159">
        <v>3296372.77</v>
      </c>
      <c r="T2316" s="159">
        <v>574654</v>
      </c>
      <c r="U2316" s="159">
        <v>27147936.079999998</v>
      </c>
      <c r="V2316" s="159">
        <v>24226835.969999999</v>
      </c>
      <c r="W2316" s="159">
        <v>8702109.8900000006</v>
      </c>
      <c r="X2316" s="159">
        <v>114305.48</v>
      </c>
      <c r="Y2316" s="159">
        <v>2921100.11</v>
      </c>
      <c r="Z2316" s="159">
        <v>1506321.82</v>
      </c>
      <c r="AA2316" s="159">
        <v>0</v>
      </c>
      <c r="AB2316" s="159">
        <v>1506321.82</v>
      </c>
      <c r="AC2316" s="159">
        <v>505000</v>
      </c>
      <c r="AD2316" s="159">
        <v>455000</v>
      </c>
      <c r="AE2316" s="159">
        <v>5642942</v>
      </c>
      <c r="AF2316" s="159">
        <v>1818077.42</v>
      </c>
      <c r="AG2316" s="159">
        <v>201258.23999999999</v>
      </c>
      <c r="AH2316" s="159">
        <v>152647.73000000001</v>
      </c>
      <c r="AI2316" s="159">
        <v>0</v>
      </c>
      <c r="AJ2316" s="159">
        <v>0</v>
      </c>
    </row>
    <row r="2317" spans="1:36">
      <c r="A2317" s="153">
        <v>32</v>
      </c>
      <c r="B2317" s="154">
        <v>2</v>
      </c>
      <c r="C2317" s="154">
        <v>4</v>
      </c>
      <c r="D2317" s="155">
        <v>2</v>
      </c>
      <c r="E2317" s="155" t="s">
        <v>556</v>
      </c>
      <c r="F2317" s="156" t="s">
        <v>5789</v>
      </c>
      <c r="G2317" s="156" t="s">
        <v>556</v>
      </c>
      <c r="H2317" s="156" t="s">
        <v>5794</v>
      </c>
      <c r="I2317" s="155">
        <v>3202042</v>
      </c>
      <c r="J2317" s="157" t="s">
        <v>651</v>
      </c>
      <c r="K2317" s="157"/>
      <c r="L2317" s="155">
        <v>2022</v>
      </c>
      <c r="M2317" s="158">
        <v>3649</v>
      </c>
      <c r="N2317" s="159">
        <v>19140042.420000002</v>
      </c>
      <c r="O2317" s="159">
        <v>17506208.329999998</v>
      </c>
      <c r="P2317" s="159">
        <v>10620312.780000001</v>
      </c>
      <c r="Q2317" s="159">
        <v>3348051</v>
      </c>
      <c r="R2317" s="159">
        <v>7272261.7800000003</v>
      </c>
      <c r="S2317" s="159">
        <v>1633834.09</v>
      </c>
      <c r="T2317" s="159">
        <v>113150.67</v>
      </c>
      <c r="U2317" s="159">
        <v>18228394.48</v>
      </c>
      <c r="V2317" s="159">
        <v>17492495.879999999</v>
      </c>
      <c r="W2317" s="159">
        <v>6427824.9900000002</v>
      </c>
      <c r="X2317" s="159">
        <v>259274.34</v>
      </c>
      <c r="Y2317" s="159">
        <v>735898.6</v>
      </c>
      <c r="Z2317" s="159">
        <v>118367.7</v>
      </c>
      <c r="AA2317" s="159">
        <v>0</v>
      </c>
      <c r="AB2317" s="159">
        <v>118367.7</v>
      </c>
      <c r="AC2317" s="159">
        <v>177180</v>
      </c>
      <c r="AD2317" s="159">
        <v>177180</v>
      </c>
      <c r="AE2317" s="159">
        <v>8615889.1300000008</v>
      </c>
      <c r="AF2317" s="159">
        <v>13712.45</v>
      </c>
      <c r="AG2317" s="159">
        <v>763410.95</v>
      </c>
      <c r="AH2317" s="159">
        <v>683334.87</v>
      </c>
      <c r="AI2317" s="159">
        <v>0</v>
      </c>
      <c r="AJ2317" s="159">
        <v>0</v>
      </c>
    </row>
    <row r="2318" spans="1:36">
      <c r="A2318" s="153">
        <v>32</v>
      </c>
      <c r="B2318" s="154">
        <v>2</v>
      </c>
      <c r="C2318" s="154">
        <v>5</v>
      </c>
      <c r="D2318" s="155">
        <v>3</v>
      </c>
      <c r="E2318" s="155" t="s">
        <v>556</v>
      </c>
      <c r="F2318" s="156" t="s">
        <v>5791</v>
      </c>
      <c r="G2318" s="156" t="s">
        <v>556</v>
      </c>
      <c r="H2318" s="156" t="s">
        <v>5795</v>
      </c>
      <c r="I2318" s="155">
        <v>3202053</v>
      </c>
      <c r="J2318" s="157" t="s">
        <v>650</v>
      </c>
      <c r="K2318" s="157"/>
      <c r="L2318" s="155">
        <v>2022</v>
      </c>
      <c r="M2318" s="158">
        <v>7743</v>
      </c>
      <c r="N2318" s="159">
        <v>54322823.280000001</v>
      </c>
      <c r="O2318" s="159">
        <v>41280254.799999997</v>
      </c>
      <c r="P2318" s="159">
        <v>26488939.98</v>
      </c>
      <c r="Q2318" s="159">
        <v>11943812</v>
      </c>
      <c r="R2318" s="159">
        <v>14545127.98</v>
      </c>
      <c r="S2318" s="159">
        <v>13042568.48</v>
      </c>
      <c r="T2318" s="159">
        <v>279321.74</v>
      </c>
      <c r="U2318" s="159">
        <v>57096079.479999997</v>
      </c>
      <c r="V2318" s="159">
        <v>36586114.780000001</v>
      </c>
      <c r="W2318" s="159">
        <v>13195061.710000001</v>
      </c>
      <c r="X2318" s="159">
        <v>557887.52</v>
      </c>
      <c r="Y2318" s="159">
        <v>20509964.699999999</v>
      </c>
      <c r="Z2318" s="159">
        <v>7717288.5800000001</v>
      </c>
      <c r="AA2318" s="159">
        <v>4378876.03</v>
      </c>
      <c r="AB2318" s="159">
        <v>3338412.55</v>
      </c>
      <c r="AC2318" s="159">
        <v>1899750</v>
      </c>
      <c r="AD2318" s="159">
        <v>1899750</v>
      </c>
      <c r="AE2318" s="159">
        <v>22298297.649999999</v>
      </c>
      <c r="AF2318" s="159">
        <v>4694140.0199999996</v>
      </c>
      <c r="AG2318" s="159">
        <v>494728.37</v>
      </c>
      <c r="AH2318" s="159">
        <v>631055.38</v>
      </c>
      <c r="AI2318" s="159">
        <v>0</v>
      </c>
      <c r="AJ2318" s="159">
        <v>0</v>
      </c>
    </row>
    <row r="2319" spans="1:36">
      <c r="A2319" s="153">
        <v>32</v>
      </c>
      <c r="B2319" s="154">
        <v>2</v>
      </c>
      <c r="C2319" s="154">
        <v>6</v>
      </c>
      <c r="D2319" s="155">
        <v>3</v>
      </c>
      <c r="E2319" s="155" t="s">
        <v>556</v>
      </c>
      <c r="F2319" s="156" t="s">
        <v>5791</v>
      </c>
      <c r="G2319" s="156" t="s">
        <v>556</v>
      </c>
      <c r="H2319" s="156" t="s">
        <v>5796</v>
      </c>
      <c r="I2319" s="155">
        <v>3202063</v>
      </c>
      <c r="J2319" s="157" t="s">
        <v>649</v>
      </c>
      <c r="K2319" s="157"/>
      <c r="L2319" s="155">
        <v>2022</v>
      </c>
      <c r="M2319" s="158">
        <v>5431</v>
      </c>
      <c r="N2319" s="159">
        <v>30872898.75</v>
      </c>
      <c r="O2319" s="159">
        <v>27682476.050000001</v>
      </c>
      <c r="P2319" s="159">
        <v>18931764.490000002</v>
      </c>
      <c r="Q2319" s="159">
        <v>8323465</v>
      </c>
      <c r="R2319" s="159">
        <v>10608299.49</v>
      </c>
      <c r="S2319" s="159">
        <v>3190422.7</v>
      </c>
      <c r="T2319" s="159">
        <v>18017.16</v>
      </c>
      <c r="U2319" s="159">
        <v>25811631.800000001</v>
      </c>
      <c r="V2319" s="159">
        <v>25091449.48</v>
      </c>
      <c r="W2319" s="159">
        <v>8708317.0999999996</v>
      </c>
      <c r="X2319" s="159">
        <v>171720.33</v>
      </c>
      <c r="Y2319" s="159">
        <v>720182.32</v>
      </c>
      <c r="Z2319" s="159">
        <v>616409.34</v>
      </c>
      <c r="AA2319" s="159">
        <v>0</v>
      </c>
      <c r="AB2319" s="159">
        <v>616409.34</v>
      </c>
      <c r="AC2319" s="159">
        <v>1363854</v>
      </c>
      <c r="AD2319" s="159">
        <v>1250000</v>
      </c>
      <c r="AE2319" s="159">
        <v>6600045.0999999996</v>
      </c>
      <c r="AF2319" s="159">
        <v>2591026.5699999998</v>
      </c>
      <c r="AG2319" s="159">
        <v>178210</v>
      </c>
      <c r="AH2319" s="159">
        <v>182054.76</v>
      </c>
      <c r="AI2319" s="159">
        <v>0</v>
      </c>
      <c r="AJ2319" s="159">
        <v>45.1</v>
      </c>
    </row>
    <row r="2320" spans="1:36">
      <c r="A2320" s="153">
        <v>32</v>
      </c>
      <c r="B2320" s="154">
        <v>3</v>
      </c>
      <c r="C2320" s="154">
        <v>1</v>
      </c>
      <c r="D2320" s="155">
        <v>3</v>
      </c>
      <c r="E2320" s="155" t="s">
        <v>556</v>
      </c>
      <c r="F2320" s="156" t="s">
        <v>5797</v>
      </c>
      <c r="G2320" s="156" t="s">
        <v>556</v>
      </c>
      <c r="H2320" s="156" t="s">
        <v>5798</v>
      </c>
      <c r="I2320" s="155">
        <v>3203013</v>
      </c>
      <c r="J2320" s="157" t="s">
        <v>648</v>
      </c>
      <c r="K2320" s="157"/>
      <c r="L2320" s="155">
        <v>2022</v>
      </c>
      <c r="M2320" s="158">
        <v>11855</v>
      </c>
      <c r="N2320" s="159">
        <v>63094138.5</v>
      </c>
      <c r="O2320" s="159">
        <v>60482818.850000001</v>
      </c>
      <c r="P2320" s="159">
        <v>32823748.210000001</v>
      </c>
      <c r="Q2320" s="159">
        <v>12064953</v>
      </c>
      <c r="R2320" s="159">
        <v>20758795.210000001</v>
      </c>
      <c r="S2320" s="159">
        <v>2611319.65</v>
      </c>
      <c r="T2320" s="159">
        <v>867375.56</v>
      </c>
      <c r="U2320" s="159">
        <v>58396816.119999997</v>
      </c>
      <c r="V2320" s="159">
        <v>54983869.700000003</v>
      </c>
      <c r="W2320" s="159">
        <v>18603536.27</v>
      </c>
      <c r="X2320" s="159">
        <v>621036.35</v>
      </c>
      <c r="Y2320" s="159">
        <v>3412946.42</v>
      </c>
      <c r="Z2320" s="159">
        <v>600000</v>
      </c>
      <c r="AA2320" s="159">
        <v>600000</v>
      </c>
      <c r="AB2320" s="159">
        <v>0</v>
      </c>
      <c r="AC2320" s="159">
        <v>2738000</v>
      </c>
      <c r="AD2320" s="159">
        <v>2738000</v>
      </c>
      <c r="AE2320" s="159">
        <v>21574019</v>
      </c>
      <c r="AF2320" s="159">
        <v>5498949.1500000004</v>
      </c>
      <c r="AG2320" s="159">
        <v>268698.42</v>
      </c>
      <c r="AH2320" s="159">
        <v>504380.48</v>
      </c>
      <c r="AI2320" s="159">
        <v>0</v>
      </c>
      <c r="AJ2320" s="159">
        <v>0</v>
      </c>
    </row>
    <row r="2321" spans="1:36">
      <c r="A2321" s="153">
        <v>32</v>
      </c>
      <c r="B2321" s="154">
        <v>3</v>
      </c>
      <c r="C2321" s="154">
        <v>2</v>
      </c>
      <c r="D2321" s="155">
        <v>3</v>
      </c>
      <c r="E2321" s="155" t="s">
        <v>556</v>
      </c>
      <c r="F2321" s="156" t="s">
        <v>5797</v>
      </c>
      <c r="G2321" s="156" t="s">
        <v>556</v>
      </c>
      <c r="H2321" s="156" t="s">
        <v>5799</v>
      </c>
      <c r="I2321" s="155">
        <v>3203023</v>
      </c>
      <c r="J2321" s="157" t="s">
        <v>647</v>
      </c>
      <c r="K2321" s="157"/>
      <c r="L2321" s="155">
        <v>2022</v>
      </c>
      <c r="M2321" s="158">
        <v>17076</v>
      </c>
      <c r="N2321" s="159">
        <v>95983893.269999996</v>
      </c>
      <c r="O2321" s="159">
        <v>88936527.549999997</v>
      </c>
      <c r="P2321" s="159">
        <v>43538327.489999995</v>
      </c>
      <c r="Q2321" s="159">
        <v>16704933</v>
      </c>
      <c r="R2321" s="159">
        <v>26833394.489999998</v>
      </c>
      <c r="S2321" s="159">
        <v>7047365.7199999997</v>
      </c>
      <c r="T2321" s="159">
        <v>959165.4</v>
      </c>
      <c r="U2321" s="159">
        <v>94918438.129999995</v>
      </c>
      <c r="V2321" s="159">
        <v>84325154</v>
      </c>
      <c r="W2321" s="159">
        <v>33064650.120000001</v>
      </c>
      <c r="X2321" s="159">
        <v>241088</v>
      </c>
      <c r="Y2321" s="159">
        <v>10593284.130000001</v>
      </c>
      <c r="Z2321" s="159">
        <v>12479608.83</v>
      </c>
      <c r="AA2321" s="159">
        <v>7450000</v>
      </c>
      <c r="AB2321" s="159">
        <v>5029608.83</v>
      </c>
      <c r="AC2321" s="159">
        <v>4903547.29</v>
      </c>
      <c r="AD2321" s="159">
        <v>4903547.29</v>
      </c>
      <c r="AE2321" s="159">
        <v>18825571.420000002</v>
      </c>
      <c r="AF2321" s="159">
        <v>4611373.55</v>
      </c>
      <c r="AG2321" s="159">
        <v>548165.41</v>
      </c>
      <c r="AH2321" s="159">
        <v>409332.2</v>
      </c>
      <c r="AI2321" s="159">
        <v>0</v>
      </c>
      <c r="AJ2321" s="159">
        <v>0</v>
      </c>
    </row>
    <row r="2322" spans="1:36">
      <c r="A2322" s="153">
        <v>32</v>
      </c>
      <c r="B2322" s="154">
        <v>3</v>
      </c>
      <c r="C2322" s="154">
        <v>3</v>
      </c>
      <c r="D2322" s="155">
        <v>3</v>
      </c>
      <c r="E2322" s="155" t="s">
        <v>556</v>
      </c>
      <c r="F2322" s="156" t="s">
        <v>5797</v>
      </c>
      <c r="G2322" s="156" t="s">
        <v>556</v>
      </c>
      <c r="H2322" s="156" t="s">
        <v>5800</v>
      </c>
      <c r="I2322" s="155">
        <v>3203033</v>
      </c>
      <c r="J2322" s="157" t="s">
        <v>646</v>
      </c>
      <c r="K2322" s="157"/>
      <c r="L2322" s="155">
        <v>2022</v>
      </c>
      <c r="M2322" s="158">
        <v>7359</v>
      </c>
      <c r="N2322" s="159">
        <v>51387742.369999997</v>
      </c>
      <c r="O2322" s="159">
        <v>49653039.299999997</v>
      </c>
      <c r="P2322" s="159">
        <v>19661579.939999998</v>
      </c>
      <c r="Q2322" s="159">
        <v>7175620</v>
      </c>
      <c r="R2322" s="159">
        <v>12485959.939999999</v>
      </c>
      <c r="S2322" s="159">
        <v>1734703.07</v>
      </c>
      <c r="T2322" s="159">
        <v>442596</v>
      </c>
      <c r="U2322" s="159">
        <v>48290363.170000002</v>
      </c>
      <c r="V2322" s="159">
        <v>44257167.740000002</v>
      </c>
      <c r="W2322" s="159">
        <v>16588648.970000001</v>
      </c>
      <c r="X2322" s="159">
        <v>158747.31</v>
      </c>
      <c r="Y2322" s="159">
        <v>4033195.43</v>
      </c>
      <c r="Z2322" s="159">
        <v>2931109.3</v>
      </c>
      <c r="AA2322" s="159">
        <v>0</v>
      </c>
      <c r="AB2322" s="159">
        <v>2931109.3</v>
      </c>
      <c r="AC2322" s="159">
        <v>2000000</v>
      </c>
      <c r="AD2322" s="159">
        <v>2000000</v>
      </c>
      <c r="AE2322" s="159">
        <v>7500000</v>
      </c>
      <c r="AF2322" s="159">
        <v>5395871.5599999996</v>
      </c>
      <c r="AG2322" s="159">
        <v>541104.93000000005</v>
      </c>
      <c r="AH2322" s="159">
        <v>381341.57</v>
      </c>
      <c r="AI2322" s="159">
        <v>0</v>
      </c>
      <c r="AJ2322" s="159">
        <v>0</v>
      </c>
    </row>
    <row r="2323" spans="1:36">
      <c r="A2323" s="153">
        <v>32</v>
      </c>
      <c r="B2323" s="154">
        <v>3</v>
      </c>
      <c r="C2323" s="154">
        <v>5</v>
      </c>
      <c r="D2323" s="155">
        <v>2</v>
      </c>
      <c r="E2323" s="155" t="s">
        <v>556</v>
      </c>
      <c r="F2323" s="156" t="s">
        <v>5801</v>
      </c>
      <c r="G2323" s="156" t="s">
        <v>556</v>
      </c>
      <c r="H2323" s="156" t="s">
        <v>5802</v>
      </c>
      <c r="I2323" s="155">
        <v>3203052</v>
      </c>
      <c r="J2323" s="157" t="s">
        <v>645</v>
      </c>
      <c r="K2323" s="157"/>
      <c r="L2323" s="155">
        <v>2022</v>
      </c>
      <c r="M2323" s="158">
        <v>4225</v>
      </c>
      <c r="N2323" s="159">
        <v>24876045.870000001</v>
      </c>
      <c r="O2323" s="159">
        <v>21549483.09</v>
      </c>
      <c r="P2323" s="159">
        <v>12389978.039999999</v>
      </c>
      <c r="Q2323" s="159">
        <v>5401860</v>
      </c>
      <c r="R2323" s="159">
        <v>6988118.04</v>
      </c>
      <c r="S2323" s="159">
        <v>3326562.78</v>
      </c>
      <c r="T2323" s="159">
        <v>42390.3</v>
      </c>
      <c r="U2323" s="159">
        <v>26588738.98</v>
      </c>
      <c r="V2323" s="159">
        <v>20999038.760000002</v>
      </c>
      <c r="W2323" s="159">
        <v>8319392.7800000003</v>
      </c>
      <c r="X2323" s="159">
        <v>125852.81</v>
      </c>
      <c r="Y2323" s="159">
        <v>5589700.2199999997</v>
      </c>
      <c r="Z2323" s="159">
        <v>3749038.6</v>
      </c>
      <c r="AA2323" s="159">
        <v>3000000</v>
      </c>
      <c r="AB2323" s="159">
        <v>749038.60000000009</v>
      </c>
      <c r="AC2323" s="159">
        <v>593678.07999999996</v>
      </c>
      <c r="AD2323" s="159">
        <v>593678.07999999996</v>
      </c>
      <c r="AE2323" s="159">
        <v>6247990.6600000001</v>
      </c>
      <c r="AF2323" s="159">
        <v>550444.32999999996</v>
      </c>
      <c r="AG2323" s="159">
        <v>160930.14000000001</v>
      </c>
      <c r="AH2323" s="159">
        <v>352319.88</v>
      </c>
      <c r="AI2323" s="159">
        <v>2481.75</v>
      </c>
      <c r="AJ2323" s="159">
        <v>0</v>
      </c>
    </row>
    <row r="2324" spans="1:36">
      <c r="A2324" s="153">
        <v>32</v>
      </c>
      <c r="B2324" s="154">
        <v>3</v>
      </c>
      <c r="C2324" s="154">
        <v>6</v>
      </c>
      <c r="D2324" s="155">
        <v>3</v>
      </c>
      <c r="E2324" s="155" t="s">
        <v>556</v>
      </c>
      <c r="F2324" s="156" t="s">
        <v>5797</v>
      </c>
      <c r="G2324" s="156" t="s">
        <v>556</v>
      </c>
      <c r="H2324" s="156" t="s">
        <v>5803</v>
      </c>
      <c r="I2324" s="155">
        <v>3203063</v>
      </c>
      <c r="J2324" s="157" t="s">
        <v>644</v>
      </c>
      <c r="K2324" s="157"/>
      <c r="L2324" s="155">
        <v>2022</v>
      </c>
      <c r="M2324" s="158">
        <v>16327</v>
      </c>
      <c r="N2324" s="159">
        <v>81782586.140000001</v>
      </c>
      <c r="O2324" s="159">
        <v>77268776.090000004</v>
      </c>
      <c r="P2324" s="159">
        <v>44110396.230000004</v>
      </c>
      <c r="Q2324" s="159">
        <v>16080186</v>
      </c>
      <c r="R2324" s="159">
        <v>28030210.23</v>
      </c>
      <c r="S2324" s="159">
        <v>4513810.05</v>
      </c>
      <c r="T2324" s="159">
        <v>580589.98</v>
      </c>
      <c r="U2324" s="159">
        <v>77519562.870000005</v>
      </c>
      <c r="V2324" s="159">
        <v>72394866.870000005</v>
      </c>
      <c r="W2324" s="159">
        <v>23245298.120000001</v>
      </c>
      <c r="X2324" s="159">
        <v>559711.68000000005</v>
      </c>
      <c r="Y2324" s="159">
        <v>5124696</v>
      </c>
      <c r="Z2324" s="159">
        <v>3825937.05</v>
      </c>
      <c r="AA2324" s="159">
        <v>1000000</v>
      </c>
      <c r="AB2324" s="159">
        <v>2825937.05</v>
      </c>
      <c r="AC2324" s="159">
        <v>389933.78</v>
      </c>
      <c r="AD2324" s="159">
        <v>389933.78</v>
      </c>
      <c r="AE2324" s="159">
        <v>16132684.189999999</v>
      </c>
      <c r="AF2324" s="159">
        <v>4873909.22</v>
      </c>
      <c r="AG2324" s="159">
        <v>420121.92</v>
      </c>
      <c r="AH2324" s="159">
        <v>380468.98</v>
      </c>
      <c r="AI2324" s="159">
        <v>0</v>
      </c>
      <c r="AJ2324" s="159">
        <v>0</v>
      </c>
    </row>
    <row r="2325" spans="1:36">
      <c r="A2325" s="153">
        <v>32</v>
      </c>
      <c r="B2325" s="154">
        <v>4</v>
      </c>
      <c r="C2325" s="154">
        <v>2</v>
      </c>
      <c r="D2325" s="155">
        <v>3</v>
      </c>
      <c r="E2325" s="155" t="s">
        <v>556</v>
      </c>
      <c r="F2325" s="156" t="s">
        <v>5804</v>
      </c>
      <c r="G2325" s="156" t="s">
        <v>556</v>
      </c>
      <c r="H2325" s="156" t="s">
        <v>5805</v>
      </c>
      <c r="I2325" s="155">
        <v>3204023</v>
      </c>
      <c r="J2325" s="157" t="s">
        <v>643</v>
      </c>
      <c r="K2325" s="157"/>
      <c r="L2325" s="155">
        <v>2022</v>
      </c>
      <c r="M2325" s="158">
        <v>36125</v>
      </c>
      <c r="N2325" s="159">
        <v>230158689.68000001</v>
      </c>
      <c r="O2325" s="159">
        <v>207220859</v>
      </c>
      <c r="P2325" s="159">
        <v>96502410.189999998</v>
      </c>
      <c r="Q2325" s="159">
        <v>34864456</v>
      </c>
      <c r="R2325" s="159">
        <v>61637954.189999998</v>
      </c>
      <c r="S2325" s="159">
        <v>22937830.68</v>
      </c>
      <c r="T2325" s="159">
        <v>7067660.1100000003</v>
      </c>
      <c r="U2325" s="159">
        <v>229268400.81999999</v>
      </c>
      <c r="V2325" s="159">
        <v>189799692.49000001</v>
      </c>
      <c r="W2325" s="159">
        <v>58451334.880000003</v>
      </c>
      <c r="X2325" s="159">
        <v>1204405.3799999999</v>
      </c>
      <c r="Y2325" s="159">
        <v>39468708.329999998</v>
      </c>
      <c r="Z2325" s="159">
        <v>34680406.780000001</v>
      </c>
      <c r="AA2325" s="159">
        <v>0</v>
      </c>
      <c r="AB2325" s="159">
        <v>34680406.780000001</v>
      </c>
      <c r="AC2325" s="159">
        <v>19965553</v>
      </c>
      <c r="AD2325" s="159">
        <v>10100000</v>
      </c>
      <c r="AE2325" s="159">
        <v>47392084</v>
      </c>
      <c r="AF2325" s="159">
        <v>17421166.510000002</v>
      </c>
      <c r="AG2325" s="159">
        <v>1099077.24</v>
      </c>
      <c r="AH2325" s="159">
        <v>949300.58</v>
      </c>
      <c r="AI2325" s="159">
        <v>0</v>
      </c>
      <c r="AJ2325" s="159">
        <v>0</v>
      </c>
    </row>
    <row r="2326" spans="1:36">
      <c r="A2326" s="153">
        <v>32</v>
      </c>
      <c r="B2326" s="154">
        <v>4</v>
      </c>
      <c r="C2326" s="154">
        <v>3</v>
      </c>
      <c r="D2326" s="155">
        <v>3</v>
      </c>
      <c r="E2326" s="155" t="s">
        <v>556</v>
      </c>
      <c r="F2326" s="156" t="s">
        <v>5804</v>
      </c>
      <c r="G2326" s="156" t="s">
        <v>556</v>
      </c>
      <c r="H2326" s="156" t="s">
        <v>5806</v>
      </c>
      <c r="I2326" s="155">
        <v>3204033</v>
      </c>
      <c r="J2326" s="157" t="s">
        <v>642</v>
      </c>
      <c r="K2326" s="157"/>
      <c r="L2326" s="155">
        <v>2022</v>
      </c>
      <c r="M2326" s="158">
        <v>8763</v>
      </c>
      <c r="N2326" s="159">
        <v>46616808.25</v>
      </c>
      <c r="O2326" s="159">
        <v>44031138.740000002</v>
      </c>
      <c r="P2326" s="159">
        <v>29986461.399999999</v>
      </c>
      <c r="Q2326" s="159">
        <v>13532376</v>
      </c>
      <c r="R2326" s="159">
        <v>16454085.4</v>
      </c>
      <c r="S2326" s="159">
        <v>2585669.5099999998</v>
      </c>
      <c r="T2326" s="159">
        <v>216039.65</v>
      </c>
      <c r="U2326" s="159">
        <v>40762815.950000003</v>
      </c>
      <c r="V2326" s="159">
        <v>39203829.200000003</v>
      </c>
      <c r="W2326" s="159">
        <v>13047858.02</v>
      </c>
      <c r="X2326" s="159">
        <v>148608.14000000001</v>
      </c>
      <c r="Y2326" s="159">
        <v>1558986.75</v>
      </c>
      <c r="Z2326" s="159">
        <v>2925333.08</v>
      </c>
      <c r="AA2326" s="159">
        <v>0</v>
      </c>
      <c r="AB2326" s="159">
        <v>2925333.08</v>
      </c>
      <c r="AC2326" s="159">
        <v>2631500</v>
      </c>
      <c r="AD2326" s="159">
        <v>2131500</v>
      </c>
      <c r="AE2326" s="159">
        <v>7177906.5599999996</v>
      </c>
      <c r="AF2326" s="159">
        <v>4827309.54</v>
      </c>
      <c r="AG2326" s="159">
        <v>925929</v>
      </c>
      <c r="AH2326" s="159">
        <v>889523.17</v>
      </c>
      <c r="AI2326" s="159">
        <v>0</v>
      </c>
      <c r="AJ2326" s="159">
        <v>0</v>
      </c>
    </row>
    <row r="2327" spans="1:36">
      <c r="A2327" s="153">
        <v>32</v>
      </c>
      <c r="B2327" s="154">
        <v>4</v>
      </c>
      <c r="C2327" s="154">
        <v>4</v>
      </c>
      <c r="D2327" s="155">
        <v>3</v>
      </c>
      <c r="E2327" s="155" t="s">
        <v>556</v>
      </c>
      <c r="F2327" s="156" t="s">
        <v>5804</v>
      </c>
      <c r="G2327" s="156" t="s">
        <v>556</v>
      </c>
      <c r="H2327" s="156" t="s">
        <v>5807</v>
      </c>
      <c r="I2327" s="155">
        <v>3204043</v>
      </c>
      <c r="J2327" s="157" t="s">
        <v>641</v>
      </c>
      <c r="K2327" s="157"/>
      <c r="L2327" s="155">
        <v>2022</v>
      </c>
      <c r="M2327" s="158">
        <v>24600</v>
      </c>
      <c r="N2327" s="159">
        <v>117818256.28</v>
      </c>
      <c r="O2327" s="159">
        <v>114892974.45</v>
      </c>
      <c r="P2327" s="159">
        <v>73259745.74000001</v>
      </c>
      <c r="Q2327" s="159">
        <v>32396929</v>
      </c>
      <c r="R2327" s="159">
        <v>40862816.740000002</v>
      </c>
      <c r="S2327" s="159">
        <v>2925281.83</v>
      </c>
      <c r="T2327" s="159">
        <v>28252.76</v>
      </c>
      <c r="U2327" s="159">
        <v>114339563.02</v>
      </c>
      <c r="V2327" s="159">
        <v>107792067.41</v>
      </c>
      <c r="W2327" s="159">
        <v>38692375.130000003</v>
      </c>
      <c r="X2327" s="159">
        <v>531240</v>
      </c>
      <c r="Y2327" s="159">
        <v>6547495.6100000003</v>
      </c>
      <c r="Z2327" s="159">
        <v>10697804.68</v>
      </c>
      <c r="AA2327" s="159">
        <v>0</v>
      </c>
      <c r="AB2327" s="159">
        <v>10697804.68</v>
      </c>
      <c r="AC2327" s="159">
        <v>4500000</v>
      </c>
      <c r="AD2327" s="159">
        <v>4500000</v>
      </c>
      <c r="AE2327" s="159">
        <v>12500000</v>
      </c>
      <c r="AF2327" s="159">
        <v>7100907.04</v>
      </c>
      <c r="AG2327" s="159">
        <v>496547</v>
      </c>
      <c r="AH2327" s="159">
        <v>778423.76</v>
      </c>
      <c r="AI2327" s="159">
        <v>0</v>
      </c>
      <c r="AJ2327" s="159">
        <v>0</v>
      </c>
    </row>
    <row r="2328" spans="1:36">
      <c r="A2328" s="153">
        <v>32</v>
      </c>
      <c r="B2328" s="154">
        <v>4</v>
      </c>
      <c r="C2328" s="154">
        <v>5</v>
      </c>
      <c r="D2328" s="155">
        <v>2</v>
      </c>
      <c r="E2328" s="155" t="s">
        <v>556</v>
      </c>
      <c r="F2328" s="156" t="s">
        <v>5808</v>
      </c>
      <c r="G2328" s="156" t="s">
        <v>556</v>
      </c>
      <c r="H2328" s="156" t="s">
        <v>5809</v>
      </c>
      <c r="I2328" s="155">
        <v>3204052</v>
      </c>
      <c r="J2328" s="157" t="s">
        <v>640</v>
      </c>
      <c r="K2328" s="157"/>
      <c r="L2328" s="155">
        <v>2022</v>
      </c>
      <c r="M2328" s="158">
        <v>3037</v>
      </c>
      <c r="N2328" s="159">
        <v>14650285.92</v>
      </c>
      <c r="O2328" s="159">
        <v>13569112.43</v>
      </c>
      <c r="P2328" s="159">
        <v>8676073.25</v>
      </c>
      <c r="Q2328" s="159">
        <v>3379781</v>
      </c>
      <c r="R2328" s="159">
        <v>5296292.25</v>
      </c>
      <c r="S2328" s="159">
        <v>1081173.49</v>
      </c>
      <c r="T2328" s="159">
        <v>14340</v>
      </c>
      <c r="U2328" s="159">
        <v>13377437.140000001</v>
      </c>
      <c r="V2328" s="159">
        <v>13126545.73</v>
      </c>
      <c r="W2328" s="159">
        <v>5087269.8099999996</v>
      </c>
      <c r="X2328" s="159">
        <v>10997.58</v>
      </c>
      <c r="Y2328" s="159">
        <v>250891.41</v>
      </c>
      <c r="Z2328" s="159">
        <v>2415018.54</v>
      </c>
      <c r="AA2328" s="159">
        <v>0</v>
      </c>
      <c r="AB2328" s="159">
        <v>2415018.54</v>
      </c>
      <c r="AC2328" s="159">
        <v>2801819.29</v>
      </c>
      <c r="AD2328" s="159">
        <v>137384.4</v>
      </c>
      <c r="AE2328" s="159">
        <v>549546.42000000004</v>
      </c>
      <c r="AF2328" s="159">
        <v>442566.7</v>
      </c>
      <c r="AG2328" s="159">
        <v>218074.03</v>
      </c>
      <c r="AH2328" s="159">
        <v>276164.40000000002</v>
      </c>
      <c r="AI2328" s="159">
        <v>0</v>
      </c>
      <c r="AJ2328" s="159">
        <v>0</v>
      </c>
    </row>
    <row r="2329" spans="1:36">
      <c r="A2329" s="153">
        <v>32</v>
      </c>
      <c r="B2329" s="154">
        <v>4</v>
      </c>
      <c r="C2329" s="154">
        <v>6</v>
      </c>
      <c r="D2329" s="155">
        <v>2</v>
      </c>
      <c r="E2329" s="155" t="s">
        <v>556</v>
      </c>
      <c r="F2329" s="156" t="s">
        <v>5808</v>
      </c>
      <c r="G2329" s="156" t="s">
        <v>556</v>
      </c>
      <c r="H2329" s="156" t="s">
        <v>5810</v>
      </c>
      <c r="I2329" s="155">
        <v>3204062</v>
      </c>
      <c r="J2329" s="157" t="s">
        <v>639</v>
      </c>
      <c r="K2329" s="157"/>
      <c r="L2329" s="155">
        <v>2022</v>
      </c>
      <c r="M2329" s="158">
        <v>4998</v>
      </c>
      <c r="N2329" s="159">
        <v>29144830.949999999</v>
      </c>
      <c r="O2329" s="159">
        <v>24099607.420000002</v>
      </c>
      <c r="P2329" s="159">
        <v>14869620.17</v>
      </c>
      <c r="Q2329" s="159">
        <v>6134307</v>
      </c>
      <c r="R2329" s="159">
        <v>8735313.1699999999</v>
      </c>
      <c r="S2329" s="159">
        <v>5045223.53</v>
      </c>
      <c r="T2329" s="159">
        <v>2185185.11</v>
      </c>
      <c r="U2329" s="159">
        <v>25989072.780000001</v>
      </c>
      <c r="V2329" s="159">
        <v>23486360.690000001</v>
      </c>
      <c r="W2329" s="159">
        <v>9667264.9800000004</v>
      </c>
      <c r="X2329" s="159">
        <v>68934.87</v>
      </c>
      <c r="Y2329" s="159">
        <v>2502712.09</v>
      </c>
      <c r="Z2329" s="159">
        <v>2343739.34</v>
      </c>
      <c r="AA2329" s="159">
        <v>0</v>
      </c>
      <c r="AB2329" s="159">
        <v>2343739.34</v>
      </c>
      <c r="AC2329" s="159">
        <v>3242800</v>
      </c>
      <c r="AD2329" s="159">
        <v>742800</v>
      </c>
      <c r="AE2329" s="159">
        <v>6803323.2300000004</v>
      </c>
      <c r="AF2329" s="159">
        <v>613246.73</v>
      </c>
      <c r="AG2329" s="159">
        <v>143745.42000000001</v>
      </c>
      <c r="AH2329" s="159">
        <v>241069.38</v>
      </c>
      <c r="AI2329" s="159">
        <v>0</v>
      </c>
      <c r="AJ2329" s="159">
        <v>0</v>
      </c>
    </row>
    <row r="2330" spans="1:36">
      <c r="A2330" s="153">
        <v>32</v>
      </c>
      <c r="B2330" s="154">
        <v>4</v>
      </c>
      <c r="C2330" s="154">
        <v>7</v>
      </c>
      <c r="D2330" s="155">
        <v>3</v>
      </c>
      <c r="E2330" s="155" t="s">
        <v>556</v>
      </c>
      <c r="F2330" s="156" t="s">
        <v>5804</v>
      </c>
      <c r="G2330" s="156" t="s">
        <v>556</v>
      </c>
      <c r="H2330" s="156" t="s">
        <v>5811</v>
      </c>
      <c r="I2330" s="155">
        <v>3204073</v>
      </c>
      <c r="J2330" s="157" t="s">
        <v>638</v>
      </c>
      <c r="K2330" s="157"/>
      <c r="L2330" s="155">
        <v>2022</v>
      </c>
      <c r="M2330" s="158">
        <v>4873</v>
      </c>
      <c r="N2330" s="159">
        <v>26533302.510000002</v>
      </c>
      <c r="O2330" s="159">
        <v>24994561.440000001</v>
      </c>
      <c r="P2330" s="159">
        <v>13968009.6</v>
      </c>
      <c r="Q2330" s="159">
        <v>5631681</v>
      </c>
      <c r="R2330" s="159">
        <v>8336328.5999999996</v>
      </c>
      <c r="S2330" s="159">
        <v>1538741.07</v>
      </c>
      <c r="T2330" s="159">
        <v>60172.36</v>
      </c>
      <c r="U2330" s="159">
        <v>25208850.510000002</v>
      </c>
      <c r="V2330" s="159">
        <v>22407767.710000001</v>
      </c>
      <c r="W2330" s="159">
        <v>8714709.3200000003</v>
      </c>
      <c r="X2330" s="159">
        <v>0</v>
      </c>
      <c r="Y2330" s="159">
        <v>2801082.8</v>
      </c>
      <c r="Z2330" s="159">
        <v>20590682.280000001</v>
      </c>
      <c r="AA2330" s="159">
        <v>0</v>
      </c>
      <c r="AB2330" s="159">
        <v>20590682.280000001</v>
      </c>
      <c r="AC2330" s="159">
        <v>20000000</v>
      </c>
      <c r="AD2330" s="159">
        <v>0</v>
      </c>
      <c r="AE2330" s="159">
        <v>0</v>
      </c>
      <c r="AF2330" s="159">
        <v>2586793.73</v>
      </c>
      <c r="AG2330" s="159">
        <v>662986.21</v>
      </c>
      <c r="AH2330" s="159">
        <v>737599.99</v>
      </c>
      <c r="AI2330" s="159">
        <v>0</v>
      </c>
      <c r="AJ2330" s="159">
        <v>0</v>
      </c>
    </row>
    <row r="2331" spans="1:36">
      <c r="A2331" s="153">
        <v>32</v>
      </c>
      <c r="B2331" s="154">
        <v>5</v>
      </c>
      <c r="C2331" s="154">
        <v>1</v>
      </c>
      <c r="D2331" s="155">
        <v>2</v>
      </c>
      <c r="E2331" s="155" t="s">
        <v>556</v>
      </c>
      <c r="F2331" s="156" t="s">
        <v>5812</v>
      </c>
      <c r="G2331" s="156" t="s">
        <v>556</v>
      </c>
      <c r="H2331" s="156" t="s">
        <v>5813</v>
      </c>
      <c r="I2331" s="155">
        <v>3205012</v>
      </c>
      <c r="J2331" s="157" t="s">
        <v>637</v>
      </c>
      <c r="K2331" s="157"/>
      <c r="L2331" s="155">
        <v>2022</v>
      </c>
      <c r="M2331" s="158">
        <v>3706</v>
      </c>
      <c r="N2331" s="159">
        <v>24107744.390000001</v>
      </c>
      <c r="O2331" s="159">
        <v>20253387.699999999</v>
      </c>
      <c r="P2331" s="159">
        <v>14702778.300000001</v>
      </c>
      <c r="Q2331" s="159">
        <v>6524486</v>
      </c>
      <c r="R2331" s="159">
        <v>8178292.2999999998</v>
      </c>
      <c r="S2331" s="159">
        <v>3854356.69</v>
      </c>
      <c r="T2331" s="159">
        <v>80613.06</v>
      </c>
      <c r="U2331" s="159">
        <v>20829481.719999999</v>
      </c>
      <c r="V2331" s="159">
        <v>18967405.649999999</v>
      </c>
      <c r="W2331" s="159">
        <v>6628408.2999999998</v>
      </c>
      <c r="X2331" s="159">
        <v>291374.45</v>
      </c>
      <c r="Y2331" s="159">
        <v>1862076.07</v>
      </c>
      <c r="Z2331" s="159">
        <v>282710.94</v>
      </c>
      <c r="AA2331" s="159">
        <v>0</v>
      </c>
      <c r="AB2331" s="159">
        <v>282710.94</v>
      </c>
      <c r="AC2331" s="159">
        <v>350000</v>
      </c>
      <c r="AD2331" s="159">
        <v>350000</v>
      </c>
      <c r="AE2331" s="159">
        <v>6374421.1399999997</v>
      </c>
      <c r="AF2331" s="159">
        <v>1285982.05</v>
      </c>
      <c r="AG2331" s="159">
        <v>338282.15</v>
      </c>
      <c r="AH2331" s="159">
        <v>216143.61</v>
      </c>
      <c r="AI2331" s="159">
        <v>0</v>
      </c>
      <c r="AJ2331" s="159">
        <v>66.34</v>
      </c>
    </row>
    <row r="2332" spans="1:36">
      <c r="A2332" s="153">
        <v>32</v>
      </c>
      <c r="B2332" s="154">
        <v>5</v>
      </c>
      <c r="C2332" s="154">
        <v>2</v>
      </c>
      <c r="D2332" s="155">
        <v>3</v>
      </c>
      <c r="E2332" s="155" t="s">
        <v>556</v>
      </c>
      <c r="F2332" s="156" t="s">
        <v>5814</v>
      </c>
      <c r="G2332" s="156" t="s">
        <v>556</v>
      </c>
      <c r="H2332" s="156" t="s">
        <v>5815</v>
      </c>
      <c r="I2332" s="155">
        <v>3205023</v>
      </c>
      <c r="J2332" s="157" t="s">
        <v>636</v>
      </c>
      <c r="K2332" s="157"/>
      <c r="L2332" s="155">
        <v>2022</v>
      </c>
      <c r="M2332" s="158">
        <v>23675</v>
      </c>
      <c r="N2332" s="159">
        <v>130529399.13</v>
      </c>
      <c r="O2332" s="159">
        <v>124789608.22</v>
      </c>
      <c r="P2332" s="159">
        <v>70111619.450000003</v>
      </c>
      <c r="Q2332" s="159">
        <v>27197369</v>
      </c>
      <c r="R2332" s="159">
        <v>42914250.450000003</v>
      </c>
      <c r="S2332" s="159">
        <v>5739790.9100000001</v>
      </c>
      <c r="T2332" s="159">
        <v>1657639.59</v>
      </c>
      <c r="U2332" s="159">
        <v>133366376.78</v>
      </c>
      <c r="V2332" s="159">
        <v>117459405.95</v>
      </c>
      <c r="W2332" s="159">
        <v>42291087.979999997</v>
      </c>
      <c r="X2332" s="159">
        <v>127697.44</v>
      </c>
      <c r="Y2332" s="159">
        <v>15906970.83</v>
      </c>
      <c r="Z2332" s="159">
        <v>9644941.9399999995</v>
      </c>
      <c r="AA2332" s="159">
        <v>9000000</v>
      </c>
      <c r="AB2332" s="159">
        <v>644941.93999999948</v>
      </c>
      <c r="AC2332" s="159">
        <v>3010000</v>
      </c>
      <c r="AD2332" s="159">
        <v>3010000</v>
      </c>
      <c r="AE2332" s="159">
        <v>14000500</v>
      </c>
      <c r="AF2332" s="159">
        <v>7330202.2699999996</v>
      </c>
      <c r="AG2332" s="159">
        <v>463807.03</v>
      </c>
      <c r="AH2332" s="159">
        <v>185000</v>
      </c>
      <c r="AI2332" s="159">
        <v>0</v>
      </c>
      <c r="AJ2332" s="159">
        <v>500</v>
      </c>
    </row>
    <row r="2333" spans="1:36">
      <c r="A2333" s="153">
        <v>32</v>
      </c>
      <c r="B2333" s="154">
        <v>5</v>
      </c>
      <c r="C2333" s="154">
        <v>3</v>
      </c>
      <c r="D2333" s="155">
        <v>2</v>
      </c>
      <c r="E2333" s="155" t="s">
        <v>556</v>
      </c>
      <c r="F2333" s="156" t="s">
        <v>5812</v>
      </c>
      <c r="G2333" s="156" t="s">
        <v>556</v>
      </c>
      <c r="H2333" s="156" t="s">
        <v>5816</v>
      </c>
      <c r="I2333" s="155">
        <v>3205032</v>
      </c>
      <c r="J2333" s="157" t="s">
        <v>635</v>
      </c>
      <c r="K2333" s="157"/>
      <c r="L2333" s="155">
        <v>2022</v>
      </c>
      <c r="M2333" s="158">
        <v>3972</v>
      </c>
      <c r="N2333" s="159">
        <v>20668818.989999998</v>
      </c>
      <c r="O2333" s="159">
        <v>18792977.859999999</v>
      </c>
      <c r="P2333" s="159">
        <v>10257880.25</v>
      </c>
      <c r="Q2333" s="159">
        <v>3611457</v>
      </c>
      <c r="R2333" s="159">
        <v>6646423.25</v>
      </c>
      <c r="S2333" s="159">
        <v>1875841.13</v>
      </c>
      <c r="T2333" s="159">
        <v>715818.17</v>
      </c>
      <c r="U2333" s="159">
        <v>19557507.030000001</v>
      </c>
      <c r="V2333" s="159">
        <v>17756032.870000001</v>
      </c>
      <c r="W2333" s="159">
        <v>6346154.6799999997</v>
      </c>
      <c r="X2333" s="159">
        <v>174376.15</v>
      </c>
      <c r="Y2333" s="159">
        <v>1801474.16</v>
      </c>
      <c r="Z2333" s="159">
        <v>3554698.19</v>
      </c>
      <c r="AA2333" s="159">
        <v>2250000</v>
      </c>
      <c r="AB2333" s="159">
        <v>1304698.19</v>
      </c>
      <c r="AC2333" s="159">
        <v>981880</v>
      </c>
      <c r="AD2333" s="159">
        <v>981880</v>
      </c>
      <c r="AE2333" s="159">
        <v>8064288.1200000001</v>
      </c>
      <c r="AF2333" s="159">
        <v>1036944.99</v>
      </c>
      <c r="AG2333" s="159">
        <v>130010</v>
      </c>
      <c r="AH2333" s="159">
        <v>191738.59</v>
      </c>
      <c r="AI2333" s="159">
        <v>0</v>
      </c>
      <c r="AJ2333" s="159">
        <v>0</v>
      </c>
    </row>
    <row r="2334" spans="1:36">
      <c r="A2334" s="153">
        <v>32</v>
      </c>
      <c r="B2334" s="154">
        <v>5</v>
      </c>
      <c r="C2334" s="154">
        <v>4</v>
      </c>
      <c r="D2334" s="155">
        <v>3</v>
      </c>
      <c r="E2334" s="155" t="s">
        <v>556</v>
      </c>
      <c r="F2334" s="156" t="s">
        <v>5814</v>
      </c>
      <c r="G2334" s="156" t="s">
        <v>556</v>
      </c>
      <c r="H2334" s="156" t="s">
        <v>5817</v>
      </c>
      <c r="I2334" s="155">
        <v>3205043</v>
      </c>
      <c r="J2334" s="157" t="s">
        <v>634</v>
      </c>
      <c r="K2334" s="157"/>
      <c r="L2334" s="155">
        <v>2022</v>
      </c>
      <c r="M2334" s="158">
        <v>8758</v>
      </c>
      <c r="N2334" s="159">
        <v>47625362.270000003</v>
      </c>
      <c r="O2334" s="159">
        <v>43155158.700000003</v>
      </c>
      <c r="P2334" s="159">
        <v>27450330.16</v>
      </c>
      <c r="Q2334" s="159">
        <v>11735972</v>
      </c>
      <c r="R2334" s="159">
        <v>15714358.16</v>
      </c>
      <c r="S2334" s="159">
        <v>4470203.57</v>
      </c>
      <c r="T2334" s="159">
        <v>606464.25</v>
      </c>
      <c r="U2334" s="159">
        <v>44357558.859999999</v>
      </c>
      <c r="V2334" s="159">
        <v>40377005.189999998</v>
      </c>
      <c r="W2334" s="159">
        <v>14512567.01</v>
      </c>
      <c r="X2334" s="159">
        <v>222846.36</v>
      </c>
      <c r="Y2334" s="159">
        <v>3980553.67</v>
      </c>
      <c r="Z2334" s="159">
        <v>3672448.79</v>
      </c>
      <c r="AA2334" s="159">
        <v>2650000</v>
      </c>
      <c r="AB2334" s="159">
        <v>1022448.79</v>
      </c>
      <c r="AC2334" s="159">
        <v>1607700.56</v>
      </c>
      <c r="AD2334" s="159">
        <v>1607700.56</v>
      </c>
      <c r="AE2334" s="159">
        <v>11161381.859999999</v>
      </c>
      <c r="AF2334" s="159">
        <v>2778153.51</v>
      </c>
      <c r="AG2334" s="159">
        <v>224556.37</v>
      </c>
      <c r="AH2334" s="159">
        <v>291571.07</v>
      </c>
      <c r="AI2334" s="159">
        <v>0</v>
      </c>
      <c r="AJ2334" s="159">
        <v>0</v>
      </c>
    </row>
    <row r="2335" spans="1:36">
      <c r="A2335" s="153">
        <v>32</v>
      </c>
      <c r="B2335" s="154">
        <v>5</v>
      </c>
      <c r="C2335" s="154">
        <v>7</v>
      </c>
      <c r="D2335" s="155">
        <v>2</v>
      </c>
      <c r="E2335" s="155" t="s">
        <v>556</v>
      </c>
      <c r="F2335" s="156" t="s">
        <v>5812</v>
      </c>
      <c r="G2335" s="156" t="s">
        <v>556</v>
      </c>
      <c r="H2335" s="156" t="s">
        <v>5818</v>
      </c>
      <c r="I2335" s="155">
        <v>3205072</v>
      </c>
      <c r="J2335" s="157" t="s">
        <v>633</v>
      </c>
      <c r="K2335" s="157"/>
      <c r="L2335" s="155">
        <v>2022</v>
      </c>
      <c r="M2335" s="158">
        <v>3871</v>
      </c>
      <c r="N2335" s="159">
        <v>50751140.609999999</v>
      </c>
      <c r="O2335" s="159">
        <v>47881953.229999997</v>
      </c>
      <c r="P2335" s="159">
        <v>9310871.9699999988</v>
      </c>
      <c r="Q2335" s="159">
        <v>4148519</v>
      </c>
      <c r="R2335" s="159">
        <v>5162352.97</v>
      </c>
      <c r="S2335" s="159">
        <v>2869187.38</v>
      </c>
      <c r="T2335" s="159">
        <v>1515462.4</v>
      </c>
      <c r="U2335" s="159">
        <v>49440221.950000003</v>
      </c>
      <c r="V2335" s="159">
        <v>42342199.950000003</v>
      </c>
      <c r="W2335" s="159">
        <v>11048024.41</v>
      </c>
      <c r="X2335" s="159">
        <v>679363.04</v>
      </c>
      <c r="Y2335" s="159">
        <v>7098022</v>
      </c>
      <c r="Z2335" s="159">
        <v>11649958.75</v>
      </c>
      <c r="AA2335" s="159">
        <v>0</v>
      </c>
      <c r="AB2335" s="159">
        <v>11649958.75</v>
      </c>
      <c r="AC2335" s="159">
        <v>6148004</v>
      </c>
      <c r="AD2335" s="159">
        <v>6148004</v>
      </c>
      <c r="AE2335" s="159">
        <v>26329469.710000001</v>
      </c>
      <c r="AF2335" s="159">
        <v>5539753.2800000003</v>
      </c>
      <c r="AG2335" s="159">
        <v>137626.10999999999</v>
      </c>
      <c r="AH2335" s="159">
        <v>94920</v>
      </c>
      <c r="AI2335" s="159">
        <v>0</v>
      </c>
      <c r="AJ2335" s="159">
        <v>0</v>
      </c>
    </row>
    <row r="2336" spans="1:36">
      <c r="A2336" s="153">
        <v>32</v>
      </c>
      <c r="B2336" s="154">
        <v>5</v>
      </c>
      <c r="C2336" s="154">
        <v>8</v>
      </c>
      <c r="D2336" s="155">
        <v>3</v>
      </c>
      <c r="E2336" s="155" t="s">
        <v>556</v>
      </c>
      <c r="F2336" s="156" t="s">
        <v>5814</v>
      </c>
      <c r="G2336" s="156" t="s">
        <v>556</v>
      </c>
      <c r="H2336" s="156" t="s">
        <v>5819</v>
      </c>
      <c r="I2336" s="155">
        <v>3205083</v>
      </c>
      <c r="J2336" s="157" t="s">
        <v>632</v>
      </c>
      <c r="K2336" s="157"/>
      <c r="L2336" s="155">
        <v>2022</v>
      </c>
      <c r="M2336" s="158">
        <v>16043</v>
      </c>
      <c r="N2336" s="159">
        <v>82890066.849999994</v>
      </c>
      <c r="O2336" s="159">
        <v>77870207.219999999</v>
      </c>
      <c r="P2336" s="159">
        <v>40627083.329999998</v>
      </c>
      <c r="Q2336" s="159">
        <v>14753058</v>
      </c>
      <c r="R2336" s="159">
        <v>25874025.329999998</v>
      </c>
      <c r="S2336" s="159">
        <v>5019859.63</v>
      </c>
      <c r="T2336" s="159">
        <v>2803287.34</v>
      </c>
      <c r="U2336" s="159">
        <v>77950452.730000004</v>
      </c>
      <c r="V2336" s="159">
        <v>73005892.400000006</v>
      </c>
      <c r="W2336" s="159">
        <v>25466753.129999999</v>
      </c>
      <c r="X2336" s="159">
        <v>341829.8</v>
      </c>
      <c r="Y2336" s="159">
        <v>4944560.33</v>
      </c>
      <c r="Z2336" s="159">
        <v>6531925.2300000004</v>
      </c>
      <c r="AA2336" s="159">
        <v>0</v>
      </c>
      <c r="AB2336" s="159">
        <v>6531925.2300000004</v>
      </c>
      <c r="AC2336" s="159">
        <v>2365460</v>
      </c>
      <c r="AD2336" s="159">
        <v>2365460</v>
      </c>
      <c r="AE2336" s="159">
        <v>14910665.07</v>
      </c>
      <c r="AF2336" s="159">
        <v>4864314.82</v>
      </c>
      <c r="AG2336" s="159">
        <v>643771.21</v>
      </c>
      <c r="AH2336" s="159">
        <v>623629.59</v>
      </c>
      <c r="AI2336" s="159">
        <v>0</v>
      </c>
      <c r="AJ2336" s="159">
        <v>0</v>
      </c>
    </row>
    <row r="2337" spans="1:36">
      <c r="A2337" s="153">
        <v>32</v>
      </c>
      <c r="B2337" s="154">
        <v>6</v>
      </c>
      <c r="C2337" s="154">
        <v>1</v>
      </c>
      <c r="D2337" s="155">
        <v>2</v>
      </c>
      <c r="E2337" s="155" t="s">
        <v>556</v>
      </c>
      <c r="F2337" s="156" t="s">
        <v>5820</v>
      </c>
      <c r="G2337" s="156" t="s">
        <v>556</v>
      </c>
      <c r="H2337" s="156" t="s">
        <v>5821</v>
      </c>
      <c r="I2337" s="155">
        <v>3206012</v>
      </c>
      <c r="J2337" s="157" t="s">
        <v>631</v>
      </c>
      <c r="K2337" s="157"/>
      <c r="L2337" s="155">
        <v>2022</v>
      </c>
      <c r="M2337" s="158">
        <v>6282</v>
      </c>
      <c r="N2337" s="159">
        <v>36153982.619999997</v>
      </c>
      <c r="O2337" s="159">
        <v>29409820.84</v>
      </c>
      <c r="P2337" s="159">
        <v>19832688.380000003</v>
      </c>
      <c r="Q2337" s="159">
        <v>9189985</v>
      </c>
      <c r="R2337" s="159">
        <v>10642703.380000001</v>
      </c>
      <c r="S2337" s="159">
        <v>6744161.7800000003</v>
      </c>
      <c r="T2337" s="159">
        <v>246826.7</v>
      </c>
      <c r="U2337" s="159">
        <v>32078451.510000002</v>
      </c>
      <c r="V2337" s="159">
        <v>27679467.079999998</v>
      </c>
      <c r="W2337" s="159">
        <v>10943828.880000001</v>
      </c>
      <c r="X2337" s="159">
        <v>103355.97</v>
      </c>
      <c r="Y2337" s="159">
        <v>4398984.43</v>
      </c>
      <c r="Z2337" s="159">
        <v>1412163.86</v>
      </c>
      <c r="AA2337" s="159">
        <v>0</v>
      </c>
      <c r="AB2337" s="159">
        <v>1412163.86</v>
      </c>
      <c r="AC2337" s="159">
        <v>804000</v>
      </c>
      <c r="AD2337" s="159">
        <v>804000</v>
      </c>
      <c r="AE2337" s="159">
        <v>6348000</v>
      </c>
      <c r="AF2337" s="159">
        <v>1730353.76</v>
      </c>
      <c r="AG2337" s="159">
        <v>184845.48</v>
      </c>
      <c r="AH2337" s="159">
        <v>201329.45</v>
      </c>
      <c r="AI2337" s="159">
        <v>0</v>
      </c>
      <c r="AJ2337" s="159">
        <v>0</v>
      </c>
    </row>
    <row r="2338" spans="1:36">
      <c r="A2338" s="153">
        <v>32</v>
      </c>
      <c r="B2338" s="154">
        <v>6</v>
      </c>
      <c r="C2338" s="154">
        <v>2</v>
      </c>
      <c r="D2338" s="155">
        <v>3</v>
      </c>
      <c r="E2338" s="155" t="s">
        <v>556</v>
      </c>
      <c r="F2338" s="156" t="s">
        <v>5822</v>
      </c>
      <c r="G2338" s="156" t="s">
        <v>556</v>
      </c>
      <c r="H2338" s="156" t="s">
        <v>5823</v>
      </c>
      <c r="I2338" s="155">
        <v>3206023</v>
      </c>
      <c r="J2338" s="157" t="s">
        <v>630</v>
      </c>
      <c r="K2338" s="157"/>
      <c r="L2338" s="155">
        <v>2022</v>
      </c>
      <c r="M2338" s="158">
        <v>4192</v>
      </c>
      <c r="N2338" s="159">
        <v>31335888.739999998</v>
      </c>
      <c r="O2338" s="159">
        <v>23260674.41</v>
      </c>
      <c r="P2338" s="159">
        <v>12927379.33</v>
      </c>
      <c r="Q2338" s="159">
        <v>5199350</v>
      </c>
      <c r="R2338" s="159">
        <v>7728029.3300000001</v>
      </c>
      <c r="S2338" s="159">
        <v>8075214.3300000001</v>
      </c>
      <c r="T2338" s="159">
        <v>6528648.4000000004</v>
      </c>
      <c r="U2338" s="159">
        <v>24413422.809999999</v>
      </c>
      <c r="V2338" s="159">
        <v>21861628.98</v>
      </c>
      <c r="W2338" s="159">
        <v>8723886.8599999994</v>
      </c>
      <c r="X2338" s="159">
        <v>93715.18</v>
      </c>
      <c r="Y2338" s="159">
        <v>2551793.83</v>
      </c>
      <c r="Z2338" s="159">
        <v>4131698.66</v>
      </c>
      <c r="AA2338" s="159">
        <v>390807.74</v>
      </c>
      <c r="AB2338" s="159">
        <v>3740890.92</v>
      </c>
      <c r="AC2338" s="159">
        <v>485729.09</v>
      </c>
      <c r="AD2338" s="159">
        <v>306389.09000000003</v>
      </c>
      <c r="AE2338" s="159">
        <v>4731045.88</v>
      </c>
      <c r="AF2338" s="159">
        <v>1399045.43</v>
      </c>
      <c r="AG2338" s="159">
        <v>269221.75</v>
      </c>
      <c r="AH2338" s="159">
        <v>440719.69</v>
      </c>
      <c r="AI2338" s="159">
        <v>0</v>
      </c>
      <c r="AJ2338" s="159">
        <v>1753.2</v>
      </c>
    </row>
    <row r="2339" spans="1:36">
      <c r="A2339" s="153">
        <v>32</v>
      </c>
      <c r="B2339" s="154">
        <v>6</v>
      </c>
      <c r="C2339" s="154">
        <v>3</v>
      </c>
      <c r="D2339" s="155">
        <v>3</v>
      </c>
      <c r="E2339" s="155" t="s">
        <v>556</v>
      </c>
      <c r="F2339" s="156" t="s">
        <v>5822</v>
      </c>
      <c r="G2339" s="156" t="s">
        <v>556</v>
      </c>
      <c r="H2339" s="156" t="s">
        <v>5824</v>
      </c>
      <c r="I2339" s="155">
        <v>3206033</v>
      </c>
      <c r="J2339" s="157" t="s">
        <v>629</v>
      </c>
      <c r="K2339" s="157"/>
      <c r="L2339" s="155">
        <v>2022</v>
      </c>
      <c r="M2339" s="158">
        <v>13667</v>
      </c>
      <c r="N2339" s="159">
        <v>79242665.280000001</v>
      </c>
      <c r="O2339" s="159">
        <v>63865527.579999998</v>
      </c>
      <c r="P2339" s="159">
        <v>38719361.329999998</v>
      </c>
      <c r="Q2339" s="159">
        <v>15759926</v>
      </c>
      <c r="R2339" s="159">
        <v>22959435.329999998</v>
      </c>
      <c r="S2339" s="159">
        <v>15377137.699999999</v>
      </c>
      <c r="T2339" s="159">
        <v>1558531.07</v>
      </c>
      <c r="U2339" s="159">
        <v>71173851.489999995</v>
      </c>
      <c r="V2339" s="159">
        <v>63973736.229999997</v>
      </c>
      <c r="W2339" s="159">
        <v>24456023.649999999</v>
      </c>
      <c r="X2339" s="159">
        <v>227504.02</v>
      </c>
      <c r="Y2339" s="159">
        <v>7200115.2599999998</v>
      </c>
      <c r="Z2339" s="159">
        <v>7028329.1699999999</v>
      </c>
      <c r="AA2339" s="159">
        <v>3670000</v>
      </c>
      <c r="AB2339" s="159">
        <v>3358329.17</v>
      </c>
      <c r="AC2339" s="159">
        <v>2050000</v>
      </c>
      <c r="AD2339" s="159">
        <v>2050000</v>
      </c>
      <c r="AE2339" s="159">
        <v>11226798</v>
      </c>
      <c r="AF2339" s="159">
        <v>-108208.65</v>
      </c>
      <c r="AG2339" s="159">
        <v>398176.8</v>
      </c>
      <c r="AH2339" s="159">
        <v>549452.04</v>
      </c>
      <c r="AI2339" s="159">
        <v>0</v>
      </c>
      <c r="AJ2339" s="159">
        <v>0</v>
      </c>
    </row>
    <row r="2340" spans="1:36">
      <c r="A2340" s="153">
        <v>32</v>
      </c>
      <c r="B2340" s="154">
        <v>6</v>
      </c>
      <c r="C2340" s="154">
        <v>4</v>
      </c>
      <c r="D2340" s="155">
        <v>3</v>
      </c>
      <c r="E2340" s="155" t="s">
        <v>556</v>
      </c>
      <c r="F2340" s="156" t="s">
        <v>5822</v>
      </c>
      <c r="G2340" s="156" t="s">
        <v>556</v>
      </c>
      <c r="H2340" s="156" t="s">
        <v>5825</v>
      </c>
      <c r="I2340" s="155">
        <v>3206043</v>
      </c>
      <c r="J2340" s="157" t="s">
        <v>628</v>
      </c>
      <c r="K2340" s="157"/>
      <c r="L2340" s="155">
        <v>2022</v>
      </c>
      <c r="M2340" s="158">
        <v>31752</v>
      </c>
      <c r="N2340" s="159">
        <v>192038652.88</v>
      </c>
      <c r="O2340" s="159">
        <v>167948437.38999999</v>
      </c>
      <c r="P2340" s="159">
        <v>74638392.400000006</v>
      </c>
      <c r="Q2340" s="159">
        <v>25401074</v>
      </c>
      <c r="R2340" s="159">
        <v>49237318.399999999</v>
      </c>
      <c r="S2340" s="159">
        <v>24090215.489999998</v>
      </c>
      <c r="T2340" s="159">
        <v>4001449.52</v>
      </c>
      <c r="U2340" s="159">
        <v>176792340.58000001</v>
      </c>
      <c r="V2340" s="159">
        <v>161199422.75</v>
      </c>
      <c r="W2340" s="159">
        <v>65439156.200000003</v>
      </c>
      <c r="X2340" s="159">
        <v>828739.3</v>
      </c>
      <c r="Y2340" s="159">
        <v>15592917.83</v>
      </c>
      <c r="Z2340" s="159">
        <v>15213775.33</v>
      </c>
      <c r="AA2340" s="159">
        <v>9000000</v>
      </c>
      <c r="AB2340" s="159">
        <v>6213775.3300000001</v>
      </c>
      <c r="AC2340" s="159">
        <v>6200400</v>
      </c>
      <c r="AD2340" s="159">
        <v>6200400</v>
      </c>
      <c r="AE2340" s="159">
        <v>43720400</v>
      </c>
      <c r="AF2340" s="159">
        <v>6749014.6399999997</v>
      </c>
      <c r="AG2340" s="159">
        <v>1812193.31</v>
      </c>
      <c r="AH2340" s="159">
        <v>1068157.93</v>
      </c>
      <c r="AI2340" s="159">
        <v>0</v>
      </c>
      <c r="AJ2340" s="159">
        <v>0</v>
      </c>
    </row>
    <row r="2341" spans="1:36">
      <c r="A2341" s="153">
        <v>32</v>
      </c>
      <c r="B2341" s="154">
        <v>6</v>
      </c>
      <c r="C2341" s="154">
        <v>5</v>
      </c>
      <c r="D2341" s="155">
        <v>3</v>
      </c>
      <c r="E2341" s="155" t="s">
        <v>556</v>
      </c>
      <c r="F2341" s="156" t="s">
        <v>5822</v>
      </c>
      <c r="G2341" s="156" t="s">
        <v>556</v>
      </c>
      <c r="H2341" s="156" t="s">
        <v>5826</v>
      </c>
      <c r="I2341" s="155">
        <v>3206053</v>
      </c>
      <c r="J2341" s="157" t="s">
        <v>627</v>
      </c>
      <c r="K2341" s="157"/>
      <c r="L2341" s="155">
        <v>2022</v>
      </c>
      <c r="M2341" s="158">
        <v>7006</v>
      </c>
      <c r="N2341" s="159">
        <v>40746973.049999997</v>
      </c>
      <c r="O2341" s="159">
        <v>35495380.789999999</v>
      </c>
      <c r="P2341" s="159">
        <v>22836549.34</v>
      </c>
      <c r="Q2341" s="159">
        <v>10419598</v>
      </c>
      <c r="R2341" s="159">
        <v>12416951.34</v>
      </c>
      <c r="S2341" s="159">
        <v>5251592.26</v>
      </c>
      <c r="T2341" s="159">
        <v>656309.5</v>
      </c>
      <c r="U2341" s="159">
        <v>38815365.859999999</v>
      </c>
      <c r="V2341" s="159">
        <v>32944153.260000002</v>
      </c>
      <c r="W2341" s="159">
        <v>13780380.93</v>
      </c>
      <c r="X2341" s="159">
        <v>137311.42000000001</v>
      </c>
      <c r="Y2341" s="159">
        <v>5871212.5999999996</v>
      </c>
      <c r="Z2341" s="159">
        <v>3420941.15</v>
      </c>
      <c r="AA2341" s="159">
        <v>3000000</v>
      </c>
      <c r="AB2341" s="159">
        <v>420941.14999999991</v>
      </c>
      <c r="AC2341" s="159">
        <v>680333.28</v>
      </c>
      <c r="AD2341" s="159">
        <v>680333.28</v>
      </c>
      <c r="AE2341" s="159">
        <v>8526666.8800000008</v>
      </c>
      <c r="AF2341" s="159">
        <v>2551227.5299999998</v>
      </c>
      <c r="AG2341" s="159">
        <v>254943.75</v>
      </c>
      <c r="AH2341" s="159">
        <v>233601.47</v>
      </c>
      <c r="AI2341" s="159">
        <v>0</v>
      </c>
      <c r="AJ2341" s="159">
        <v>0</v>
      </c>
    </row>
    <row r="2342" spans="1:36">
      <c r="A2342" s="153">
        <v>32</v>
      </c>
      <c r="B2342" s="154">
        <v>6</v>
      </c>
      <c r="C2342" s="154">
        <v>6</v>
      </c>
      <c r="D2342" s="155">
        <v>3</v>
      </c>
      <c r="E2342" s="155" t="s">
        <v>556</v>
      </c>
      <c r="F2342" s="156" t="s">
        <v>5822</v>
      </c>
      <c r="G2342" s="156" t="s">
        <v>556</v>
      </c>
      <c r="H2342" s="156" t="s">
        <v>5827</v>
      </c>
      <c r="I2342" s="155">
        <v>3206063</v>
      </c>
      <c r="J2342" s="157" t="s">
        <v>626</v>
      </c>
      <c r="K2342" s="157"/>
      <c r="L2342" s="155">
        <v>2022</v>
      </c>
      <c r="M2342" s="158">
        <v>4258</v>
      </c>
      <c r="N2342" s="159">
        <v>25899188.129999999</v>
      </c>
      <c r="O2342" s="159">
        <v>19993592.43</v>
      </c>
      <c r="P2342" s="159">
        <v>13983477.57</v>
      </c>
      <c r="Q2342" s="159">
        <v>6332840</v>
      </c>
      <c r="R2342" s="159">
        <v>7650637.5700000003</v>
      </c>
      <c r="S2342" s="159">
        <v>5905595.7000000002</v>
      </c>
      <c r="T2342" s="159">
        <v>124894.08</v>
      </c>
      <c r="U2342" s="159">
        <v>25099269.100000001</v>
      </c>
      <c r="V2342" s="159">
        <v>18935185.629999999</v>
      </c>
      <c r="W2342" s="159">
        <v>6999277.8099999996</v>
      </c>
      <c r="X2342" s="159">
        <v>162880.51</v>
      </c>
      <c r="Y2342" s="159">
        <v>6164083.4699999997</v>
      </c>
      <c r="Z2342" s="159">
        <v>3721077.29</v>
      </c>
      <c r="AA2342" s="159">
        <v>190591.93</v>
      </c>
      <c r="AB2342" s="159">
        <v>3530485.36</v>
      </c>
      <c r="AC2342" s="159">
        <v>1344430.43</v>
      </c>
      <c r="AD2342" s="159">
        <v>1318430.43</v>
      </c>
      <c r="AE2342" s="159">
        <v>5927401.9299999997</v>
      </c>
      <c r="AF2342" s="159">
        <v>1058406.8</v>
      </c>
      <c r="AG2342" s="159">
        <v>377713.88</v>
      </c>
      <c r="AH2342" s="159">
        <v>418245.61</v>
      </c>
      <c r="AI2342" s="159">
        <v>0</v>
      </c>
      <c r="AJ2342" s="159">
        <v>0</v>
      </c>
    </row>
    <row r="2343" spans="1:36">
      <c r="A2343" s="153">
        <v>32</v>
      </c>
      <c r="B2343" s="154">
        <v>6</v>
      </c>
      <c r="C2343" s="154">
        <v>7</v>
      </c>
      <c r="D2343" s="155">
        <v>2</v>
      </c>
      <c r="E2343" s="155" t="s">
        <v>556</v>
      </c>
      <c r="F2343" s="156" t="s">
        <v>5820</v>
      </c>
      <c r="G2343" s="156" t="s">
        <v>556</v>
      </c>
      <c r="H2343" s="156" t="s">
        <v>5828</v>
      </c>
      <c r="I2343" s="155">
        <v>3206072</v>
      </c>
      <c r="J2343" s="157" t="s">
        <v>625</v>
      </c>
      <c r="K2343" s="157"/>
      <c r="L2343" s="155">
        <v>2022</v>
      </c>
      <c r="M2343" s="158">
        <v>3807</v>
      </c>
      <c r="N2343" s="159">
        <v>21897287.09</v>
      </c>
      <c r="O2343" s="159">
        <v>20068551.98</v>
      </c>
      <c r="P2343" s="159">
        <v>10060683.77</v>
      </c>
      <c r="Q2343" s="159">
        <v>3682973</v>
      </c>
      <c r="R2343" s="159">
        <v>6377710.7699999996</v>
      </c>
      <c r="S2343" s="159">
        <v>1828735.11</v>
      </c>
      <c r="T2343" s="159">
        <v>224857.14</v>
      </c>
      <c r="U2343" s="159">
        <v>19876447.800000001</v>
      </c>
      <c r="V2343" s="159">
        <v>17142232.809999999</v>
      </c>
      <c r="W2343" s="159">
        <v>6648562.75</v>
      </c>
      <c r="X2343" s="159">
        <v>37757.94</v>
      </c>
      <c r="Y2343" s="159">
        <v>2734214.99</v>
      </c>
      <c r="Z2343" s="159">
        <v>2005773.02</v>
      </c>
      <c r="AA2343" s="159">
        <v>0</v>
      </c>
      <c r="AB2343" s="159">
        <v>2005773.02</v>
      </c>
      <c r="AC2343" s="159">
        <v>592620</v>
      </c>
      <c r="AD2343" s="159">
        <v>592620</v>
      </c>
      <c r="AE2343" s="159">
        <v>2740286.52</v>
      </c>
      <c r="AF2343" s="159">
        <v>2926319.17</v>
      </c>
      <c r="AG2343" s="159">
        <v>202975.98</v>
      </c>
      <c r="AH2343" s="159">
        <v>256355.5</v>
      </c>
      <c r="AI2343" s="159">
        <v>0</v>
      </c>
      <c r="AJ2343" s="159">
        <v>0</v>
      </c>
    </row>
    <row r="2344" spans="1:36">
      <c r="A2344" s="153">
        <v>32</v>
      </c>
      <c r="B2344" s="154">
        <v>6</v>
      </c>
      <c r="C2344" s="154">
        <v>8</v>
      </c>
      <c r="D2344" s="155">
        <v>3</v>
      </c>
      <c r="E2344" s="155" t="s">
        <v>556</v>
      </c>
      <c r="F2344" s="156" t="s">
        <v>5822</v>
      </c>
      <c r="G2344" s="156" t="s">
        <v>556</v>
      </c>
      <c r="H2344" s="156" t="s">
        <v>5829</v>
      </c>
      <c r="I2344" s="155">
        <v>3206083</v>
      </c>
      <c r="J2344" s="157" t="s">
        <v>624</v>
      </c>
      <c r="K2344" s="157"/>
      <c r="L2344" s="155">
        <v>2022</v>
      </c>
      <c r="M2344" s="158">
        <v>5234</v>
      </c>
      <c r="N2344" s="159">
        <v>28582716.960000001</v>
      </c>
      <c r="O2344" s="159">
        <v>25937973.300000001</v>
      </c>
      <c r="P2344" s="159">
        <v>17952090.119999997</v>
      </c>
      <c r="Q2344" s="159">
        <v>9131983</v>
      </c>
      <c r="R2344" s="159">
        <v>8820107.1199999992</v>
      </c>
      <c r="S2344" s="159">
        <v>2644743.66</v>
      </c>
      <c r="T2344" s="159">
        <v>488899.95</v>
      </c>
      <c r="U2344" s="159">
        <v>26203499.879999999</v>
      </c>
      <c r="V2344" s="159">
        <v>23905528.059999999</v>
      </c>
      <c r="W2344" s="159">
        <v>9750175.0199999996</v>
      </c>
      <c r="X2344" s="159">
        <v>237920.61</v>
      </c>
      <c r="Y2344" s="159">
        <v>2297971.8199999998</v>
      </c>
      <c r="Z2344" s="159">
        <v>1794265</v>
      </c>
      <c r="AA2344" s="159">
        <v>0</v>
      </c>
      <c r="AB2344" s="159">
        <v>1794265</v>
      </c>
      <c r="AC2344" s="159">
        <v>300000</v>
      </c>
      <c r="AD2344" s="159">
        <v>300000</v>
      </c>
      <c r="AE2344" s="159">
        <v>6913466.04</v>
      </c>
      <c r="AF2344" s="159">
        <v>2032445.24</v>
      </c>
      <c r="AG2344" s="159">
        <v>179611.99</v>
      </c>
      <c r="AH2344" s="159">
        <v>179611.99</v>
      </c>
      <c r="AI2344" s="159">
        <v>16998.32</v>
      </c>
      <c r="AJ2344" s="159">
        <v>0</v>
      </c>
    </row>
    <row r="2345" spans="1:36">
      <c r="A2345" s="153">
        <v>32</v>
      </c>
      <c r="B2345" s="154">
        <v>6</v>
      </c>
      <c r="C2345" s="154">
        <v>9</v>
      </c>
      <c r="D2345" s="155">
        <v>2</v>
      </c>
      <c r="E2345" s="155" t="s">
        <v>556</v>
      </c>
      <c r="F2345" s="156" t="s">
        <v>5820</v>
      </c>
      <c r="G2345" s="156" t="s">
        <v>556</v>
      </c>
      <c r="H2345" s="156" t="s">
        <v>5830</v>
      </c>
      <c r="I2345" s="155">
        <v>3206092</v>
      </c>
      <c r="J2345" s="157" t="s">
        <v>623</v>
      </c>
      <c r="K2345" s="157"/>
      <c r="L2345" s="155">
        <v>2022</v>
      </c>
      <c r="M2345" s="158">
        <v>5400</v>
      </c>
      <c r="N2345" s="159">
        <v>28502849.609999999</v>
      </c>
      <c r="O2345" s="159">
        <v>26528458.449999999</v>
      </c>
      <c r="P2345" s="159">
        <v>17735989.939999998</v>
      </c>
      <c r="Q2345" s="159">
        <v>8361862</v>
      </c>
      <c r="R2345" s="159">
        <v>9374127.9399999995</v>
      </c>
      <c r="S2345" s="159">
        <v>1974391.16</v>
      </c>
      <c r="T2345" s="159">
        <v>296338.06</v>
      </c>
      <c r="U2345" s="159">
        <v>27323045.199999999</v>
      </c>
      <c r="V2345" s="159">
        <v>24459137.91</v>
      </c>
      <c r="W2345" s="159">
        <v>9082468.2899999991</v>
      </c>
      <c r="X2345" s="159">
        <v>361034.74</v>
      </c>
      <c r="Y2345" s="159">
        <v>2863907.29</v>
      </c>
      <c r="Z2345" s="159">
        <v>4426311.3600000003</v>
      </c>
      <c r="AA2345" s="159">
        <v>0</v>
      </c>
      <c r="AB2345" s="159">
        <v>4426311.3600000003</v>
      </c>
      <c r="AC2345" s="159">
        <v>2670000</v>
      </c>
      <c r="AD2345" s="159">
        <v>2570000</v>
      </c>
      <c r="AE2345" s="159">
        <v>12653719.32</v>
      </c>
      <c r="AF2345" s="159">
        <v>2069320.54</v>
      </c>
      <c r="AG2345" s="159">
        <v>178020.14</v>
      </c>
      <c r="AH2345" s="159">
        <v>179736.98</v>
      </c>
      <c r="AI2345" s="159">
        <v>0</v>
      </c>
      <c r="AJ2345" s="159">
        <v>0</v>
      </c>
    </row>
    <row r="2346" spans="1:36">
      <c r="A2346" s="153">
        <v>32</v>
      </c>
      <c r="B2346" s="154">
        <v>7</v>
      </c>
      <c r="C2346" s="154">
        <v>1</v>
      </c>
      <c r="D2346" s="155">
        <v>3</v>
      </c>
      <c r="E2346" s="155" t="s">
        <v>556</v>
      </c>
      <c r="F2346" s="156" t="s">
        <v>5831</v>
      </c>
      <c r="G2346" s="156" t="s">
        <v>556</v>
      </c>
      <c r="H2346" s="156" t="s">
        <v>5832</v>
      </c>
      <c r="I2346" s="155">
        <v>3207013</v>
      </c>
      <c r="J2346" s="157" t="s">
        <v>622</v>
      </c>
      <c r="K2346" s="157"/>
      <c r="L2346" s="155">
        <v>2022</v>
      </c>
      <c r="M2346" s="158">
        <v>3945</v>
      </c>
      <c r="N2346" s="159">
        <v>46147574.18</v>
      </c>
      <c r="O2346" s="159">
        <v>31035923.460000001</v>
      </c>
      <c r="P2346" s="159">
        <v>8110823.8399999999</v>
      </c>
      <c r="Q2346" s="159">
        <v>3013348</v>
      </c>
      <c r="R2346" s="159">
        <v>5097475.84</v>
      </c>
      <c r="S2346" s="159">
        <v>15111650.720000001</v>
      </c>
      <c r="T2346" s="159">
        <v>10409895.300000001</v>
      </c>
      <c r="U2346" s="159">
        <v>40511831.770000003</v>
      </c>
      <c r="V2346" s="159">
        <v>29224605.41</v>
      </c>
      <c r="W2346" s="159">
        <v>12163134.65</v>
      </c>
      <c r="X2346" s="159">
        <v>344448</v>
      </c>
      <c r="Y2346" s="159">
        <v>11287226.359999999</v>
      </c>
      <c r="Z2346" s="159">
        <v>8657106.2699999996</v>
      </c>
      <c r="AA2346" s="159">
        <v>0</v>
      </c>
      <c r="AB2346" s="159">
        <v>8657106.2699999996</v>
      </c>
      <c r="AC2346" s="159">
        <v>0</v>
      </c>
      <c r="AD2346" s="159">
        <v>0</v>
      </c>
      <c r="AE2346" s="159">
        <v>16000000</v>
      </c>
      <c r="AF2346" s="159">
        <v>1811318.05</v>
      </c>
      <c r="AG2346" s="159">
        <v>129533</v>
      </c>
      <c r="AH2346" s="159">
        <v>98860</v>
      </c>
      <c r="AI2346" s="159">
        <v>0</v>
      </c>
      <c r="AJ2346" s="159">
        <v>0</v>
      </c>
    </row>
    <row r="2347" spans="1:36">
      <c r="A2347" s="153">
        <v>32</v>
      </c>
      <c r="B2347" s="154">
        <v>7</v>
      </c>
      <c r="C2347" s="154">
        <v>2</v>
      </c>
      <c r="D2347" s="155">
        <v>3</v>
      </c>
      <c r="E2347" s="155" t="s">
        <v>556</v>
      </c>
      <c r="F2347" s="156" t="s">
        <v>5831</v>
      </c>
      <c r="G2347" s="156" t="s">
        <v>556</v>
      </c>
      <c r="H2347" s="156" t="s">
        <v>5833</v>
      </c>
      <c r="I2347" s="155">
        <v>3207023</v>
      </c>
      <c r="J2347" s="157" t="s">
        <v>621</v>
      </c>
      <c r="K2347" s="157"/>
      <c r="L2347" s="155">
        <v>2022</v>
      </c>
      <c r="M2347" s="158">
        <v>5851</v>
      </c>
      <c r="N2347" s="159">
        <v>38412987.490000002</v>
      </c>
      <c r="O2347" s="159">
        <v>30100539.539999999</v>
      </c>
      <c r="P2347" s="159">
        <v>18287866.140000001</v>
      </c>
      <c r="Q2347" s="159">
        <v>8254307</v>
      </c>
      <c r="R2347" s="159">
        <v>10033559.140000001</v>
      </c>
      <c r="S2347" s="159">
        <v>8312447.9500000002</v>
      </c>
      <c r="T2347" s="159">
        <v>704237.02</v>
      </c>
      <c r="U2347" s="159">
        <v>33435426.84</v>
      </c>
      <c r="V2347" s="159">
        <v>26717647.800000001</v>
      </c>
      <c r="W2347" s="159">
        <v>10387592.27</v>
      </c>
      <c r="X2347" s="159">
        <v>192194.66</v>
      </c>
      <c r="Y2347" s="159">
        <v>6717779.04</v>
      </c>
      <c r="Z2347" s="159">
        <v>5346232.53</v>
      </c>
      <c r="AA2347" s="159">
        <v>4000000</v>
      </c>
      <c r="AB2347" s="159">
        <v>1346232.5300000003</v>
      </c>
      <c r="AC2347" s="159">
        <v>2512396.5299999998</v>
      </c>
      <c r="AD2347" s="159">
        <v>2512396.5299999998</v>
      </c>
      <c r="AE2347" s="159">
        <v>8930000</v>
      </c>
      <c r="AF2347" s="159">
        <v>3382891.74</v>
      </c>
      <c r="AG2347" s="159">
        <v>328001.24</v>
      </c>
      <c r="AH2347" s="159">
        <v>329501.24</v>
      </c>
      <c r="AI2347" s="159">
        <v>0</v>
      </c>
      <c r="AJ2347" s="159">
        <v>0</v>
      </c>
    </row>
    <row r="2348" spans="1:36">
      <c r="A2348" s="153">
        <v>32</v>
      </c>
      <c r="B2348" s="154">
        <v>7</v>
      </c>
      <c r="C2348" s="154">
        <v>3</v>
      </c>
      <c r="D2348" s="155">
        <v>3</v>
      </c>
      <c r="E2348" s="155" t="s">
        <v>556</v>
      </c>
      <c r="F2348" s="156" t="s">
        <v>5831</v>
      </c>
      <c r="G2348" s="156" t="s">
        <v>556</v>
      </c>
      <c r="H2348" s="156" t="s">
        <v>5834</v>
      </c>
      <c r="I2348" s="155">
        <v>3207033</v>
      </c>
      <c r="J2348" s="157" t="s">
        <v>620</v>
      </c>
      <c r="K2348" s="157"/>
      <c r="L2348" s="155">
        <v>2022</v>
      </c>
      <c r="M2348" s="158">
        <v>14313</v>
      </c>
      <c r="N2348" s="159">
        <v>69717515.75</v>
      </c>
      <c r="O2348" s="159">
        <v>65488701.100000001</v>
      </c>
      <c r="P2348" s="159">
        <v>35870688.100000001</v>
      </c>
      <c r="Q2348" s="159">
        <v>13343999</v>
      </c>
      <c r="R2348" s="159">
        <v>22526689.100000001</v>
      </c>
      <c r="S2348" s="159">
        <v>4228814.6500000004</v>
      </c>
      <c r="T2348" s="159">
        <v>1351425.04</v>
      </c>
      <c r="U2348" s="159">
        <v>67336915.420000002</v>
      </c>
      <c r="V2348" s="159">
        <v>60640554.600000001</v>
      </c>
      <c r="W2348" s="159">
        <v>19327506.600000001</v>
      </c>
      <c r="X2348" s="159">
        <v>837763.56</v>
      </c>
      <c r="Y2348" s="159">
        <v>6696360.8200000003</v>
      </c>
      <c r="Z2348" s="159">
        <v>3385464.5</v>
      </c>
      <c r="AA2348" s="159">
        <v>0</v>
      </c>
      <c r="AB2348" s="159">
        <v>3385464.5</v>
      </c>
      <c r="AC2348" s="159">
        <v>622932</v>
      </c>
      <c r="AD2348" s="159">
        <v>622932</v>
      </c>
      <c r="AE2348" s="159">
        <v>29883028.739999998</v>
      </c>
      <c r="AF2348" s="159">
        <v>4848146.5</v>
      </c>
      <c r="AG2348" s="159">
        <v>287780.94</v>
      </c>
      <c r="AH2348" s="159">
        <v>330020.94</v>
      </c>
      <c r="AI2348" s="159">
        <v>0</v>
      </c>
      <c r="AJ2348" s="159">
        <v>0</v>
      </c>
    </row>
    <row r="2349" spans="1:36">
      <c r="A2349" s="153">
        <v>32</v>
      </c>
      <c r="B2349" s="154">
        <v>7</v>
      </c>
      <c r="C2349" s="154">
        <v>4</v>
      </c>
      <c r="D2349" s="155">
        <v>3</v>
      </c>
      <c r="E2349" s="155" t="s">
        <v>556</v>
      </c>
      <c r="F2349" s="156" t="s">
        <v>5831</v>
      </c>
      <c r="G2349" s="156" t="s">
        <v>556</v>
      </c>
      <c r="H2349" s="156" t="s">
        <v>5835</v>
      </c>
      <c r="I2349" s="155">
        <v>3207043</v>
      </c>
      <c r="J2349" s="157" t="s">
        <v>619</v>
      </c>
      <c r="K2349" s="157"/>
      <c r="L2349" s="155">
        <v>2022</v>
      </c>
      <c r="M2349" s="158">
        <v>6424</v>
      </c>
      <c r="N2349" s="159">
        <v>69458915.870000005</v>
      </c>
      <c r="O2349" s="159">
        <v>49146066.159999996</v>
      </c>
      <c r="P2349" s="159">
        <v>11111095.550000001</v>
      </c>
      <c r="Q2349" s="159">
        <v>3492017</v>
      </c>
      <c r="R2349" s="159">
        <v>7619078.5499999998</v>
      </c>
      <c r="S2349" s="159">
        <v>20312849.710000001</v>
      </c>
      <c r="T2349" s="159">
        <v>10194164.5</v>
      </c>
      <c r="U2349" s="159">
        <v>64070493.399999999</v>
      </c>
      <c r="V2349" s="159">
        <v>47496671.409999996</v>
      </c>
      <c r="W2349" s="159">
        <v>17821976.239999998</v>
      </c>
      <c r="X2349" s="159">
        <v>337282.69</v>
      </c>
      <c r="Y2349" s="159">
        <v>16573821.99</v>
      </c>
      <c r="Z2349" s="159">
        <v>17658079.719999999</v>
      </c>
      <c r="AA2349" s="159">
        <v>3198000</v>
      </c>
      <c r="AB2349" s="159">
        <v>14460079.719999999</v>
      </c>
      <c r="AC2349" s="159">
        <v>777773.6</v>
      </c>
      <c r="AD2349" s="159">
        <v>777773.6</v>
      </c>
      <c r="AE2349" s="159">
        <v>18962611.329999998</v>
      </c>
      <c r="AF2349" s="159">
        <v>1649394.75</v>
      </c>
      <c r="AG2349" s="159">
        <v>185814.5</v>
      </c>
      <c r="AH2349" s="159">
        <v>545038.37</v>
      </c>
      <c r="AI2349" s="159">
        <v>0</v>
      </c>
      <c r="AJ2349" s="159">
        <v>0</v>
      </c>
    </row>
    <row r="2350" spans="1:36">
      <c r="A2350" s="153">
        <v>32</v>
      </c>
      <c r="B2350" s="154">
        <v>7</v>
      </c>
      <c r="C2350" s="154">
        <v>5</v>
      </c>
      <c r="D2350" s="155">
        <v>2</v>
      </c>
      <c r="E2350" s="155" t="s">
        <v>556</v>
      </c>
      <c r="F2350" s="156" t="s">
        <v>5836</v>
      </c>
      <c r="G2350" s="156" t="s">
        <v>556</v>
      </c>
      <c r="H2350" s="156" t="s">
        <v>5837</v>
      </c>
      <c r="I2350" s="155">
        <v>3207052</v>
      </c>
      <c r="J2350" s="157" t="s">
        <v>618</v>
      </c>
      <c r="K2350" s="157"/>
      <c r="L2350" s="155">
        <v>2022</v>
      </c>
      <c r="M2350" s="158">
        <v>4223</v>
      </c>
      <c r="N2350" s="159">
        <v>22690901.449999999</v>
      </c>
      <c r="O2350" s="159">
        <v>20798653.309999999</v>
      </c>
      <c r="P2350" s="159">
        <v>14609276.32</v>
      </c>
      <c r="Q2350" s="159">
        <v>6651843</v>
      </c>
      <c r="R2350" s="159">
        <v>7957433.3200000003</v>
      </c>
      <c r="S2350" s="159">
        <v>1892248.14</v>
      </c>
      <c r="T2350" s="159">
        <v>43490</v>
      </c>
      <c r="U2350" s="159">
        <v>22889415.149999999</v>
      </c>
      <c r="V2350" s="159">
        <v>18954962.949999999</v>
      </c>
      <c r="W2350" s="159">
        <v>6742943.9400000004</v>
      </c>
      <c r="X2350" s="159">
        <v>204097.16</v>
      </c>
      <c r="Y2350" s="159">
        <v>3934452.2</v>
      </c>
      <c r="Z2350" s="159">
        <v>4107437.92</v>
      </c>
      <c r="AA2350" s="159">
        <v>1250000</v>
      </c>
      <c r="AB2350" s="159">
        <v>2857437.92</v>
      </c>
      <c r="AC2350" s="159">
        <v>550000</v>
      </c>
      <c r="AD2350" s="159">
        <v>400000</v>
      </c>
      <c r="AE2350" s="159">
        <v>11292000</v>
      </c>
      <c r="AF2350" s="159">
        <v>1843690.36</v>
      </c>
      <c r="AG2350" s="159">
        <v>151224.51999999999</v>
      </c>
      <c r="AH2350" s="159">
        <v>153744.84</v>
      </c>
      <c r="AI2350" s="159">
        <v>0</v>
      </c>
      <c r="AJ2350" s="159">
        <v>0</v>
      </c>
    </row>
    <row r="2351" spans="1:36">
      <c r="A2351" s="153">
        <v>32</v>
      </c>
      <c r="B2351" s="154">
        <v>7</v>
      </c>
      <c r="C2351" s="154">
        <v>6</v>
      </c>
      <c r="D2351" s="155">
        <v>3</v>
      </c>
      <c r="E2351" s="155" t="s">
        <v>556</v>
      </c>
      <c r="F2351" s="156" t="s">
        <v>5831</v>
      </c>
      <c r="G2351" s="156" t="s">
        <v>556</v>
      </c>
      <c r="H2351" s="156" t="s">
        <v>5838</v>
      </c>
      <c r="I2351" s="155">
        <v>3207063</v>
      </c>
      <c r="J2351" s="157" t="s">
        <v>617</v>
      </c>
      <c r="K2351" s="157"/>
      <c r="L2351" s="155">
        <v>2022</v>
      </c>
      <c r="M2351" s="158">
        <v>12105</v>
      </c>
      <c r="N2351" s="159">
        <v>72822393.780000001</v>
      </c>
      <c r="O2351" s="159">
        <v>58118351.950000003</v>
      </c>
      <c r="P2351" s="159">
        <v>31566060.120000001</v>
      </c>
      <c r="Q2351" s="159">
        <v>12178031</v>
      </c>
      <c r="R2351" s="159">
        <v>19388029.120000001</v>
      </c>
      <c r="S2351" s="159">
        <v>14704041.83</v>
      </c>
      <c r="T2351" s="159">
        <v>3894724.49</v>
      </c>
      <c r="U2351" s="159">
        <v>64657714.789999999</v>
      </c>
      <c r="V2351" s="159">
        <v>58579193.100000001</v>
      </c>
      <c r="W2351" s="159">
        <v>20533192.370000001</v>
      </c>
      <c r="X2351" s="159">
        <v>756939.44</v>
      </c>
      <c r="Y2351" s="159">
        <v>6078521.6900000004</v>
      </c>
      <c r="Z2351" s="159">
        <v>10407668.859999999</v>
      </c>
      <c r="AA2351" s="159">
        <v>9000000</v>
      </c>
      <c r="AB2351" s="159">
        <v>1407668.8599999994</v>
      </c>
      <c r="AC2351" s="159">
        <v>1000000</v>
      </c>
      <c r="AD2351" s="159">
        <v>1000000</v>
      </c>
      <c r="AE2351" s="159">
        <v>33900000</v>
      </c>
      <c r="AF2351" s="159">
        <v>-460841.15</v>
      </c>
      <c r="AG2351" s="159">
        <v>312946.28000000003</v>
      </c>
      <c r="AH2351" s="159">
        <v>392846.71</v>
      </c>
      <c r="AI2351" s="159">
        <v>0</v>
      </c>
      <c r="AJ2351" s="159">
        <v>0</v>
      </c>
    </row>
    <row r="2352" spans="1:36">
      <c r="A2352" s="153">
        <v>32</v>
      </c>
      <c r="B2352" s="154">
        <v>8</v>
      </c>
      <c r="C2352" s="154">
        <v>1</v>
      </c>
      <c r="D2352" s="155">
        <v>1</v>
      </c>
      <c r="E2352" s="155" t="s">
        <v>556</v>
      </c>
      <c r="F2352" s="156" t="s">
        <v>5839</v>
      </c>
      <c r="G2352" s="156" t="s">
        <v>556</v>
      </c>
      <c r="H2352" s="156" t="s">
        <v>5840</v>
      </c>
      <c r="I2352" s="155">
        <v>3208011</v>
      </c>
      <c r="J2352" s="157" t="s">
        <v>614</v>
      </c>
      <c r="K2352" s="157"/>
      <c r="L2352" s="155">
        <v>2022</v>
      </c>
      <c r="M2352" s="158">
        <v>46271</v>
      </c>
      <c r="N2352" s="159">
        <v>283673393.12</v>
      </c>
      <c r="O2352" s="159">
        <v>265708691.27000001</v>
      </c>
      <c r="P2352" s="159">
        <v>117913746.31</v>
      </c>
      <c r="Q2352" s="159">
        <v>33925754</v>
      </c>
      <c r="R2352" s="159">
        <v>83987992.310000002</v>
      </c>
      <c r="S2352" s="159">
        <v>17964701.850000001</v>
      </c>
      <c r="T2352" s="159">
        <v>6793240.9100000001</v>
      </c>
      <c r="U2352" s="159">
        <v>286555509.77999997</v>
      </c>
      <c r="V2352" s="159">
        <v>248595873.80000001</v>
      </c>
      <c r="W2352" s="159">
        <v>84160750.769999996</v>
      </c>
      <c r="X2352" s="159">
        <v>84682.28</v>
      </c>
      <c r="Y2352" s="159">
        <v>37959635.979999997</v>
      </c>
      <c r="Z2352" s="159">
        <v>80521562.120000005</v>
      </c>
      <c r="AA2352" s="159">
        <v>30000000</v>
      </c>
      <c r="AB2352" s="159">
        <v>50521562.120000005</v>
      </c>
      <c r="AC2352" s="159">
        <v>1520000</v>
      </c>
      <c r="AD2352" s="159">
        <v>1520000</v>
      </c>
      <c r="AE2352" s="159">
        <v>30034011.109999999</v>
      </c>
      <c r="AF2352" s="159">
        <v>17112817.469999999</v>
      </c>
      <c r="AG2352" s="159">
        <v>3603111.79</v>
      </c>
      <c r="AH2352" s="159">
        <v>2272705.9900000002</v>
      </c>
      <c r="AI2352" s="159">
        <v>13505.34</v>
      </c>
      <c r="AJ2352" s="159">
        <v>247.67</v>
      </c>
    </row>
    <row r="2353" spans="1:36">
      <c r="A2353" s="153">
        <v>32</v>
      </c>
      <c r="B2353" s="154">
        <v>8</v>
      </c>
      <c r="C2353" s="154">
        <v>2</v>
      </c>
      <c r="D2353" s="155">
        <v>2</v>
      </c>
      <c r="E2353" s="155" t="s">
        <v>556</v>
      </c>
      <c r="F2353" s="156" t="s">
        <v>5841</v>
      </c>
      <c r="G2353" s="156" t="s">
        <v>556</v>
      </c>
      <c r="H2353" s="156" t="s">
        <v>5842</v>
      </c>
      <c r="I2353" s="155">
        <v>3208022</v>
      </c>
      <c r="J2353" s="157" t="s">
        <v>616</v>
      </c>
      <c r="K2353" s="157"/>
      <c r="L2353" s="155">
        <v>2022</v>
      </c>
      <c r="M2353" s="158">
        <v>5582</v>
      </c>
      <c r="N2353" s="159">
        <v>41862829.530000001</v>
      </c>
      <c r="O2353" s="159">
        <v>27793994.489999998</v>
      </c>
      <c r="P2353" s="159">
        <v>14745462.710000001</v>
      </c>
      <c r="Q2353" s="159">
        <v>5682314</v>
      </c>
      <c r="R2353" s="159">
        <v>9063148.7100000009</v>
      </c>
      <c r="S2353" s="159">
        <v>14068835.039999999</v>
      </c>
      <c r="T2353" s="159">
        <v>258469.19</v>
      </c>
      <c r="U2353" s="159">
        <v>28080776.420000002</v>
      </c>
      <c r="V2353" s="159">
        <v>25873904.129999999</v>
      </c>
      <c r="W2353" s="159">
        <v>9841340.2200000007</v>
      </c>
      <c r="X2353" s="159">
        <v>238874.97</v>
      </c>
      <c r="Y2353" s="159">
        <v>2206872.29</v>
      </c>
      <c r="Z2353" s="159">
        <v>823000</v>
      </c>
      <c r="AA2353" s="159">
        <v>823000</v>
      </c>
      <c r="AB2353" s="159">
        <v>0</v>
      </c>
      <c r="AC2353" s="159">
        <v>1200882</v>
      </c>
      <c r="AD2353" s="159">
        <v>1200882</v>
      </c>
      <c r="AE2353" s="159">
        <v>9410000</v>
      </c>
      <c r="AF2353" s="159">
        <v>1920090.36</v>
      </c>
      <c r="AG2353" s="159">
        <v>188929.13</v>
      </c>
      <c r="AH2353" s="159">
        <v>250620.53</v>
      </c>
      <c r="AI2353" s="159">
        <v>0</v>
      </c>
      <c r="AJ2353" s="159">
        <v>0</v>
      </c>
    </row>
    <row r="2354" spans="1:36">
      <c r="A2354" s="153">
        <v>32</v>
      </c>
      <c r="B2354" s="154">
        <v>8</v>
      </c>
      <c r="C2354" s="154">
        <v>3</v>
      </c>
      <c r="D2354" s="155">
        <v>3</v>
      </c>
      <c r="E2354" s="155" t="s">
        <v>556</v>
      </c>
      <c r="F2354" s="156" t="s">
        <v>5843</v>
      </c>
      <c r="G2354" s="156" t="s">
        <v>556</v>
      </c>
      <c r="H2354" s="156" t="s">
        <v>5844</v>
      </c>
      <c r="I2354" s="155">
        <v>3208033</v>
      </c>
      <c r="J2354" s="157" t="s">
        <v>615</v>
      </c>
      <c r="K2354" s="157"/>
      <c r="L2354" s="155">
        <v>2022</v>
      </c>
      <c r="M2354" s="158">
        <v>5122</v>
      </c>
      <c r="N2354" s="159">
        <v>45538206.109999999</v>
      </c>
      <c r="O2354" s="159">
        <v>31962737.75</v>
      </c>
      <c r="P2354" s="159">
        <v>16152962.939999999</v>
      </c>
      <c r="Q2354" s="159">
        <v>5896638</v>
      </c>
      <c r="R2354" s="159">
        <v>10256324.939999999</v>
      </c>
      <c r="S2354" s="159">
        <v>13575468.359999999</v>
      </c>
      <c r="T2354" s="159">
        <v>112218.94</v>
      </c>
      <c r="U2354" s="159">
        <v>37009659.909999996</v>
      </c>
      <c r="V2354" s="159">
        <v>28609551.899999999</v>
      </c>
      <c r="W2354" s="159">
        <v>10970302.390000001</v>
      </c>
      <c r="X2354" s="159">
        <v>202259.62</v>
      </c>
      <c r="Y2354" s="159">
        <v>8400108.0099999998</v>
      </c>
      <c r="Z2354" s="159">
        <v>4671759.1100000003</v>
      </c>
      <c r="AA2354" s="159">
        <v>2100000</v>
      </c>
      <c r="AB2354" s="159">
        <v>2571759.1100000003</v>
      </c>
      <c r="AC2354" s="159">
        <v>2325009</v>
      </c>
      <c r="AD2354" s="159">
        <v>2200600</v>
      </c>
      <c r="AE2354" s="159">
        <v>8383908.7000000002</v>
      </c>
      <c r="AF2354" s="159">
        <v>3353185.85</v>
      </c>
      <c r="AG2354" s="159">
        <v>194585.01</v>
      </c>
      <c r="AH2354" s="159">
        <v>188905.26</v>
      </c>
      <c r="AI2354" s="159">
        <v>5461.25</v>
      </c>
      <c r="AJ2354" s="159">
        <v>0</v>
      </c>
    </row>
    <row r="2355" spans="1:36">
      <c r="A2355" s="153">
        <v>32</v>
      </c>
      <c r="B2355" s="154">
        <v>8</v>
      </c>
      <c r="C2355" s="154">
        <v>4</v>
      </c>
      <c r="D2355" s="155">
        <v>2</v>
      </c>
      <c r="E2355" s="155" t="s">
        <v>556</v>
      </c>
      <c r="F2355" s="156" t="s">
        <v>5841</v>
      </c>
      <c r="G2355" s="156" t="s">
        <v>556</v>
      </c>
      <c r="H2355" s="156" t="s">
        <v>5845</v>
      </c>
      <c r="I2355" s="155">
        <v>3208042</v>
      </c>
      <c r="J2355" s="157" t="s">
        <v>614</v>
      </c>
      <c r="K2355" s="157"/>
      <c r="L2355" s="155">
        <v>2022</v>
      </c>
      <c r="M2355" s="158">
        <v>10975</v>
      </c>
      <c r="N2355" s="159">
        <v>75846527.890000001</v>
      </c>
      <c r="O2355" s="159">
        <v>66024524.549999997</v>
      </c>
      <c r="P2355" s="159">
        <v>21803620.010000002</v>
      </c>
      <c r="Q2355" s="159">
        <v>4063927</v>
      </c>
      <c r="R2355" s="159">
        <v>17739693.010000002</v>
      </c>
      <c r="S2355" s="159">
        <v>9822003.3399999999</v>
      </c>
      <c r="T2355" s="159">
        <v>3716401.8</v>
      </c>
      <c r="U2355" s="159">
        <v>75092662.879999995</v>
      </c>
      <c r="V2355" s="159">
        <v>59085561.840000004</v>
      </c>
      <c r="W2355" s="159">
        <v>15632526.060000001</v>
      </c>
      <c r="X2355" s="159">
        <v>66312</v>
      </c>
      <c r="Y2355" s="159">
        <v>16007101.039999999</v>
      </c>
      <c r="Z2355" s="159">
        <v>16394333.73</v>
      </c>
      <c r="AA2355" s="159">
        <v>0</v>
      </c>
      <c r="AB2355" s="159">
        <v>16394333.73</v>
      </c>
      <c r="AC2355" s="159">
        <v>1025671</v>
      </c>
      <c r="AD2355" s="159">
        <v>900000</v>
      </c>
      <c r="AE2355" s="159">
        <v>2700000</v>
      </c>
      <c r="AF2355" s="159">
        <v>6938962.71</v>
      </c>
      <c r="AG2355" s="159">
        <v>512685.87</v>
      </c>
      <c r="AH2355" s="159">
        <v>606973.36</v>
      </c>
      <c r="AI2355" s="159">
        <v>0</v>
      </c>
      <c r="AJ2355" s="159">
        <v>0</v>
      </c>
    </row>
    <row r="2356" spans="1:36">
      <c r="A2356" s="153">
        <v>32</v>
      </c>
      <c r="B2356" s="154">
        <v>8</v>
      </c>
      <c r="C2356" s="154">
        <v>5</v>
      </c>
      <c r="D2356" s="155">
        <v>2</v>
      </c>
      <c r="E2356" s="155" t="s">
        <v>556</v>
      </c>
      <c r="F2356" s="156" t="s">
        <v>5841</v>
      </c>
      <c r="G2356" s="156" t="s">
        <v>556</v>
      </c>
      <c r="H2356" s="156" t="s">
        <v>5846</v>
      </c>
      <c r="I2356" s="155">
        <v>3208052</v>
      </c>
      <c r="J2356" s="157" t="s">
        <v>613</v>
      </c>
      <c r="K2356" s="157"/>
      <c r="L2356" s="155">
        <v>2022</v>
      </c>
      <c r="M2356" s="158">
        <v>3922</v>
      </c>
      <c r="N2356" s="159">
        <v>29864838.23</v>
      </c>
      <c r="O2356" s="159">
        <v>27380150.780000001</v>
      </c>
      <c r="P2356" s="159">
        <v>10394113.34</v>
      </c>
      <c r="Q2356" s="159">
        <v>4075400</v>
      </c>
      <c r="R2356" s="159">
        <v>6318713.3399999999</v>
      </c>
      <c r="S2356" s="159">
        <v>2484687.4500000002</v>
      </c>
      <c r="T2356" s="159">
        <v>39497.72</v>
      </c>
      <c r="U2356" s="159">
        <v>26184046.579999998</v>
      </c>
      <c r="V2356" s="159">
        <v>22770155.379999999</v>
      </c>
      <c r="W2356" s="159">
        <v>7243795.4699999997</v>
      </c>
      <c r="X2356" s="159">
        <v>81186.73</v>
      </c>
      <c r="Y2356" s="159">
        <v>3413891.2</v>
      </c>
      <c r="Z2356" s="159">
        <v>4903490.97</v>
      </c>
      <c r="AA2356" s="159">
        <v>164512.5</v>
      </c>
      <c r="AB2356" s="159">
        <v>4738978.47</v>
      </c>
      <c r="AC2356" s="159">
        <v>717524.61</v>
      </c>
      <c r="AD2356" s="159">
        <v>600000</v>
      </c>
      <c r="AE2356" s="159">
        <v>4864512.5</v>
      </c>
      <c r="AF2356" s="159">
        <v>4609995.4000000004</v>
      </c>
      <c r="AG2356" s="159">
        <v>157535.89000000001</v>
      </c>
      <c r="AH2356" s="159">
        <v>137722.42000000001</v>
      </c>
      <c r="AI2356" s="159">
        <v>0</v>
      </c>
      <c r="AJ2356" s="159">
        <v>0</v>
      </c>
    </row>
    <row r="2357" spans="1:36">
      <c r="A2357" s="153">
        <v>32</v>
      </c>
      <c r="B2357" s="154">
        <v>8</v>
      </c>
      <c r="C2357" s="154">
        <v>6</v>
      </c>
      <c r="D2357" s="155">
        <v>2</v>
      </c>
      <c r="E2357" s="155" t="s">
        <v>556</v>
      </c>
      <c r="F2357" s="156" t="s">
        <v>5841</v>
      </c>
      <c r="G2357" s="156" t="s">
        <v>556</v>
      </c>
      <c r="H2357" s="156" t="s">
        <v>5847</v>
      </c>
      <c r="I2357" s="155">
        <v>3208062</v>
      </c>
      <c r="J2357" s="157" t="s">
        <v>612</v>
      </c>
      <c r="K2357" s="157"/>
      <c r="L2357" s="155">
        <v>2022</v>
      </c>
      <c r="M2357" s="158">
        <v>3856</v>
      </c>
      <c r="N2357" s="159">
        <v>21676494.789999999</v>
      </c>
      <c r="O2357" s="159">
        <v>20460109.079999998</v>
      </c>
      <c r="P2357" s="159">
        <v>11323485.75</v>
      </c>
      <c r="Q2357" s="159">
        <v>4227617</v>
      </c>
      <c r="R2357" s="159">
        <v>7095868.75</v>
      </c>
      <c r="S2357" s="159">
        <v>1216385.71</v>
      </c>
      <c r="T2357" s="159">
        <v>37746.339999999997</v>
      </c>
      <c r="U2357" s="159">
        <v>20653019.109999999</v>
      </c>
      <c r="V2357" s="159">
        <v>19523571.489999998</v>
      </c>
      <c r="W2357" s="159">
        <v>7506006.4800000004</v>
      </c>
      <c r="X2357" s="159">
        <v>26165.200000000001</v>
      </c>
      <c r="Y2357" s="159">
        <v>1129447.6200000001</v>
      </c>
      <c r="Z2357" s="159">
        <v>1066919.8600000001</v>
      </c>
      <c r="AA2357" s="159">
        <v>0</v>
      </c>
      <c r="AB2357" s="159">
        <v>1066919.8600000001</v>
      </c>
      <c r="AC2357" s="159">
        <v>400000</v>
      </c>
      <c r="AD2357" s="159">
        <v>400000</v>
      </c>
      <c r="AE2357" s="159">
        <v>800000</v>
      </c>
      <c r="AF2357" s="159">
        <v>936537.59</v>
      </c>
      <c r="AG2357" s="159">
        <v>346821.82</v>
      </c>
      <c r="AH2357" s="159">
        <v>280377.75</v>
      </c>
      <c r="AI2357" s="159">
        <v>0</v>
      </c>
      <c r="AJ2357" s="159">
        <v>0</v>
      </c>
    </row>
    <row r="2358" spans="1:36">
      <c r="A2358" s="153">
        <v>32</v>
      </c>
      <c r="B2358" s="154">
        <v>8</v>
      </c>
      <c r="C2358" s="154">
        <v>7</v>
      </c>
      <c r="D2358" s="155">
        <v>2</v>
      </c>
      <c r="E2358" s="155" t="s">
        <v>556</v>
      </c>
      <c r="F2358" s="156" t="s">
        <v>5841</v>
      </c>
      <c r="G2358" s="156" t="s">
        <v>556</v>
      </c>
      <c r="H2358" s="156" t="s">
        <v>5848</v>
      </c>
      <c r="I2358" s="155">
        <v>3208072</v>
      </c>
      <c r="J2358" s="157" t="s">
        <v>611</v>
      </c>
      <c r="K2358" s="157"/>
      <c r="L2358" s="155">
        <v>2022</v>
      </c>
      <c r="M2358" s="158">
        <v>3671</v>
      </c>
      <c r="N2358" s="159">
        <v>39049278.140000001</v>
      </c>
      <c r="O2358" s="159">
        <v>35741495.75</v>
      </c>
      <c r="P2358" s="159">
        <v>9286731.129999999</v>
      </c>
      <c r="Q2358" s="159">
        <v>3126840</v>
      </c>
      <c r="R2358" s="159">
        <v>6159891.1299999999</v>
      </c>
      <c r="S2358" s="159">
        <v>3307782.39</v>
      </c>
      <c r="T2358" s="159">
        <v>1956397.17</v>
      </c>
      <c r="U2358" s="159">
        <v>36923900.159999996</v>
      </c>
      <c r="V2358" s="159">
        <v>30833149.07</v>
      </c>
      <c r="W2358" s="159">
        <v>12126613.390000001</v>
      </c>
      <c r="X2358" s="159">
        <v>120413.12</v>
      </c>
      <c r="Y2358" s="159">
        <v>6090751.0899999999</v>
      </c>
      <c r="Z2358" s="159">
        <v>5456416.8099999996</v>
      </c>
      <c r="AA2358" s="159">
        <v>0</v>
      </c>
      <c r="AB2358" s="159">
        <v>5456416.8099999996</v>
      </c>
      <c r="AC2358" s="159">
        <v>1490000</v>
      </c>
      <c r="AD2358" s="159">
        <v>1490000</v>
      </c>
      <c r="AE2358" s="159">
        <v>3453400</v>
      </c>
      <c r="AF2358" s="159">
        <v>4908346.68</v>
      </c>
      <c r="AG2358" s="159">
        <v>247173.57</v>
      </c>
      <c r="AH2358" s="159">
        <v>221397.22</v>
      </c>
      <c r="AI2358" s="159">
        <v>0</v>
      </c>
      <c r="AJ2358" s="159">
        <v>0</v>
      </c>
    </row>
    <row r="2359" spans="1:36">
      <c r="A2359" s="153">
        <v>32</v>
      </c>
      <c r="B2359" s="154">
        <v>9</v>
      </c>
      <c r="C2359" s="154">
        <v>1</v>
      </c>
      <c r="D2359" s="155">
        <v>2</v>
      </c>
      <c r="E2359" s="155" t="s">
        <v>556</v>
      </c>
      <c r="F2359" s="156" t="s">
        <v>5849</v>
      </c>
      <c r="G2359" s="156" t="s">
        <v>556</v>
      </c>
      <c r="H2359" s="156" t="s">
        <v>5850</v>
      </c>
      <c r="I2359" s="155">
        <v>3209012</v>
      </c>
      <c r="J2359" s="157" t="s">
        <v>610</v>
      </c>
      <c r="K2359" s="157"/>
      <c r="L2359" s="155">
        <v>2022</v>
      </c>
      <c r="M2359" s="158">
        <v>8655</v>
      </c>
      <c r="N2359" s="159">
        <v>52091849.399999999</v>
      </c>
      <c r="O2359" s="159">
        <v>48099911.130000003</v>
      </c>
      <c r="P2359" s="159">
        <v>24654368.09</v>
      </c>
      <c r="Q2359" s="159">
        <v>9000126</v>
      </c>
      <c r="R2359" s="159">
        <v>15654242.09</v>
      </c>
      <c r="S2359" s="159">
        <v>3991938.27</v>
      </c>
      <c r="T2359" s="159">
        <v>64911</v>
      </c>
      <c r="U2359" s="159">
        <v>49029123.909999996</v>
      </c>
      <c r="V2359" s="159">
        <v>44780750.340000004</v>
      </c>
      <c r="W2359" s="159">
        <v>16516992.550000001</v>
      </c>
      <c r="X2359" s="159">
        <v>247061.06</v>
      </c>
      <c r="Y2359" s="159">
        <v>4248373.57</v>
      </c>
      <c r="Z2359" s="159">
        <v>256082.19</v>
      </c>
      <c r="AA2359" s="159">
        <v>0</v>
      </c>
      <c r="AB2359" s="159">
        <v>256082.19</v>
      </c>
      <c r="AC2359" s="159">
        <v>2088243</v>
      </c>
      <c r="AD2359" s="159">
        <v>2088243</v>
      </c>
      <c r="AE2359" s="159">
        <v>12283883.48</v>
      </c>
      <c r="AF2359" s="159">
        <v>3319160.79</v>
      </c>
      <c r="AG2359" s="159">
        <v>544445.39</v>
      </c>
      <c r="AH2359" s="159">
        <v>656860.4</v>
      </c>
      <c r="AI2359" s="159">
        <v>0</v>
      </c>
      <c r="AJ2359" s="159">
        <v>2807.47</v>
      </c>
    </row>
    <row r="2360" spans="1:36">
      <c r="A2360" s="153">
        <v>32</v>
      </c>
      <c r="B2360" s="154">
        <v>9</v>
      </c>
      <c r="C2360" s="154">
        <v>2</v>
      </c>
      <c r="D2360" s="155">
        <v>2</v>
      </c>
      <c r="E2360" s="155" t="s">
        <v>556</v>
      </c>
      <c r="F2360" s="156" t="s">
        <v>5849</v>
      </c>
      <c r="G2360" s="156" t="s">
        <v>556</v>
      </c>
      <c r="H2360" s="156" t="s">
        <v>5851</v>
      </c>
      <c r="I2360" s="155">
        <v>3209022</v>
      </c>
      <c r="J2360" s="157" t="s">
        <v>609</v>
      </c>
      <c r="K2360" s="157"/>
      <c r="L2360" s="155">
        <v>2022</v>
      </c>
      <c r="M2360" s="158">
        <v>7176</v>
      </c>
      <c r="N2360" s="159">
        <v>47980785.719999999</v>
      </c>
      <c r="O2360" s="159">
        <v>42879905.450000003</v>
      </c>
      <c r="P2360" s="159">
        <v>17306525.84</v>
      </c>
      <c r="Q2360" s="159">
        <v>5166019</v>
      </c>
      <c r="R2360" s="159">
        <v>12140506.84</v>
      </c>
      <c r="S2360" s="159">
        <v>5100880.2699999996</v>
      </c>
      <c r="T2360" s="159">
        <v>485785</v>
      </c>
      <c r="U2360" s="159">
        <v>41807398.859999999</v>
      </c>
      <c r="V2360" s="159">
        <v>34855157.710000001</v>
      </c>
      <c r="W2360" s="159">
        <v>12029112.5</v>
      </c>
      <c r="X2360" s="159">
        <v>106372</v>
      </c>
      <c r="Y2360" s="159">
        <v>6952241.1500000004</v>
      </c>
      <c r="Z2360" s="159">
        <v>14929769.529999999</v>
      </c>
      <c r="AA2360" s="159">
        <v>0</v>
      </c>
      <c r="AB2360" s="159">
        <v>14929769.529999999</v>
      </c>
      <c r="AC2360" s="159">
        <v>600000</v>
      </c>
      <c r="AD2360" s="159">
        <v>600000</v>
      </c>
      <c r="AE2360" s="159">
        <v>4800000</v>
      </c>
      <c r="AF2360" s="159">
        <v>8024747.7400000002</v>
      </c>
      <c r="AG2360" s="159">
        <v>544312.04</v>
      </c>
      <c r="AH2360" s="159">
        <v>634653.85</v>
      </c>
      <c r="AI2360" s="159">
        <v>0</v>
      </c>
      <c r="AJ2360" s="159">
        <v>0</v>
      </c>
    </row>
    <row r="2361" spans="1:36">
      <c r="A2361" s="153">
        <v>32</v>
      </c>
      <c r="B2361" s="154">
        <v>9</v>
      </c>
      <c r="C2361" s="154">
        <v>3</v>
      </c>
      <c r="D2361" s="155">
        <v>3</v>
      </c>
      <c r="E2361" s="155" t="s">
        <v>556</v>
      </c>
      <c r="F2361" s="156" t="s">
        <v>5852</v>
      </c>
      <c r="G2361" s="156" t="s">
        <v>556</v>
      </c>
      <c r="H2361" s="156" t="s">
        <v>5853</v>
      </c>
      <c r="I2361" s="155">
        <v>3209033</v>
      </c>
      <c r="J2361" s="157" t="s">
        <v>608</v>
      </c>
      <c r="K2361" s="157"/>
      <c r="L2361" s="155">
        <v>2022</v>
      </c>
      <c r="M2361" s="158">
        <v>8856</v>
      </c>
      <c r="N2361" s="159">
        <v>48640668.740000002</v>
      </c>
      <c r="O2361" s="159">
        <v>44011367.039999999</v>
      </c>
      <c r="P2361" s="159">
        <v>27030812.280000001</v>
      </c>
      <c r="Q2361" s="159">
        <v>10565026</v>
      </c>
      <c r="R2361" s="159">
        <v>16465786.279999999</v>
      </c>
      <c r="S2361" s="159">
        <v>4629301.7</v>
      </c>
      <c r="T2361" s="159">
        <v>958473</v>
      </c>
      <c r="U2361" s="159">
        <v>49037256.369999997</v>
      </c>
      <c r="V2361" s="159">
        <v>43187198.890000001</v>
      </c>
      <c r="W2361" s="159">
        <v>16497441.039999999</v>
      </c>
      <c r="X2361" s="159">
        <v>495255.92</v>
      </c>
      <c r="Y2361" s="159">
        <v>5850057.4800000004</v>
      </c>
      <c r="Z2361" s="159">
        <v>2167308.25</v>
      </c>
      <c r="AA2361" s="159">
        <v>1000000</v>
      </c>
      <c r="AB2361" s="159">
        <v>1167308.25</v>
      </c>
      <c r="AC2361" s="159">
        <v>400000</v>
      </c>
      <c r="AD2361" s="159">
        <v>400000</v>
      </c>
      <c r="AE2361" s="159">
        <v>19300000</v>
      </c>
      <c r="AF2361" s="159">
        <v>824168.15</v>
      </c>
      <c r="AG2361" s="159">
        <v>863433.21</v>
      </c>
      <c r="AH2361" s="159">
        <v>718747.13</v>
      </c>
      <c r="AI2361" s="159">
        <v>0</v>
      </c>
      <c r="AJ2361" s="159">
        <v>0</v>
      </c>
    </row>
    <row r="2362" spans="1:36">
      <c r="A2362" s="153">
        <v>32</v>
      </c>
      <c r="B2362" s="154">
        <v>9</v>
      </c>
      <c r="C2362" s="154">
        <v>4</v>
      </c>
      <c r="D2362" s="155">
        <v>2</v>
      </c>
      <c r="E2362" s="155" t="s">
        <v>556</v>
      </c>
      <c r="F2362" s="156" t="s">
        <v>5849</v>
      </c>
      <c r="G2362" s="156" t="s">
        <v>556</v>
      </c>
      <c r="H2362" s="156" t="s">
        <v>5854</v>
      </c>
      <c r="I2362" s="155">
        <v>3209042</v>
      </c>
      <c r="J2362" s="157" t="s">
        <v>607</v>
      </c>
      <c r="K2362" s="157"/>
      <c r="L2362" s="155">
        <v>2022</v>
      </c>
      <c r="M2362" s="158">
        <v>6950</v>
      </c>
      <c r="N2362" s="159">
        <v>34165858.020000003</v>
      </c>
      <c r="O2362" s="159">
        <v>32706047.190000001</v>
      </c>
      <c r="P2362" s="159">
        <v>18691576.34</v>
      </c>
      <c r="Q2362" s="159">
        <v>7114745</v>
      </c>
      <c r="R2362" s="159">
        <v>11576831.34</v>
      </c>
      <c r="S2362" s="159">
        <v>1459810.83</v>
      </c>
      <c r="T2362" s="159">
        <v>144788.84</v>
      </c>
      <c r="U2362" s="159">
        <v>32501124.789999999</v>
      </c>
      <c r="V2362" s="159">
        <v>28400061.079999998</v>
      </c>
      <c r="W2362" s="159">
        <v>9581170.3000000007</v>
      </c>
      <c r="X2362" s="159">
        <v>336546.84</v>
      </c>
      <c r="Y2362" s="159">
        <v>4101063.71</v>
      </c>
      <c r="Z2362" s="159">
        <v>2319783.5</v>
      </c>
      <c r="AA2362" s="159">
        <v>0</v>
      </c>
      <c r="AB2362" s="159">
        <v>2319783.5</v>
      </c>
      <c r="AC2362" s="159">
        <v>1996650</v>
      </c>
      <c r="AD2362" s="159">
        <v>1996650</v>
      </c>
      <c r="AE2362" s="159">
        <v>8960000</v>
      </c>
      <c r="AF2362" s="159">
        <v>4305986.1100000003</v>
      </c>
      <c r="AG2362" s="159">
        <v>357425.35</v>
      </c>
      <c r="AH2362" s="159">
        <v>409662.67</v>
      </c>
      <c r="AI2362" s="159">
        <v>0</v>
      </c>
      <c r="AJ2362" s="159">
        <v>0</v>
      </c>
    </row>
    <row r="2363" spans="1:36">
      <c r="A2363" s="153">
        <v>32</v>
      </c>
      <c r="B2363" s="154">
        <v>9</v>
      </c>
      <c r="C2363" s="154">
        <v>5</v>
      </c>
      <c r="D2363" s="155">
        <v>3</v>
      </c>
      <c r="E2363" s="155" t="s">
        <v>556</v>
      </c>
      <c r="F2363" s="156" t="s">
        <v>5852</v>
      </c>
      <c r="G2363" s="156" t="s">
        <v>556</v>
      </c>
      <c r="H2363" s="156" t="s">
        <v>5855</v>
      </c>
      <c r="I2363" s="155">
        <v>3209053</v>
      </c>
      <c r="J2363" s="157" t="s">
        <v>606</v>
      </c>
      <c r="K2363" s="157"/>
      <c r="L2363" s="155">
        <v>2022</v>
      </c>
      <c r="M2363" s="158">
        <v>4928</v>
      </c>
      <c r="N2363" s="159">
        <v>54131995.18</v>
      </c>
      <c r="O2363" s="159">
        <v>48444258.869999997</v>
      </c>
      <c r="P2363" s="159">
        <v>10708022.379999999</v>
      </c>
      <c r="Q2363" s="159">
        <v>3742671</v>
      </c>
      <c r="R2363" s="159">
        <v>6965351.3799999999</v>
      </c>
      <c r="S2363" s="159">
        <v>5687736.3099999996</v>
      </c>
      <c r="T2363" s="159">
        <v>662920.68000000005</v>
      </c>
      <c r="U2363" s="159">
        <v>46158985.909999996</v>
      </c>
      <c r="V2363" s="159">
        <v>41738702.68</v>
      </c>
      <c r="W2363" s="159">
        <v>11354919.890000001</v>
      </c>
      <c r="X2363" s="159">
        <v>403770.89</v>
      </c>
      <c r="Y2363" s="159">
        <v>4420283.2300000004</v>
      </c>
      <c r="Z2363" s="159">
        <v>6959420.3200000003</v>
      </c>
      <c r="AA2363" s="159">
        <v>0</v>
      </c>
      <c r="AB2363" s="159">
        <v>6959420.3200000003</v>
      </c>
      <c r="AC2363" s="159">
        <v>1730000</v>
      </c>
      <c r="AD2363" s="159">
        <v>1730000</v>
      </c>
      <c r="AE2363" s="159">
        <v>16093000</v>
      </c>
      <c r="AF2363" s="159">
        <v>6705556.1900000004</v>
      </c>
      <c r="AG2363" s="159">
        <v>477468.31</v>
      </c>
      <c r="AH2363" s="159">
        <v>327461.53000000003</v>
      </c>
      <c r="AI2363" s="159">
        <v>0</v>
      </c>
      <c r="AJ2363" s="159">
        <v>0</v>
      </c>
    </row>
    <row r="2364" spans="1:36">
      <c r="A2364" s="153">
        <v>32</v>
      </c>
      <c r="B2364" s="154">
        <v>9</v>
      </c>
      <c r="C2364" s="154">
        <v>6</v>
      </c>
      <c r="D2364" s="155">
        <v>3</v>
      </c>
      <c r="E2364" s="155" t="s">
        <v>556</v>
      </c>
      <c r="F2364" s="156" t="s">
        <v>5852</v>
      </c>
      <c r="G2364" s="156" t="s">
        <v>556</v>
      </c>
      <c r="H2364" s="156" t="s">
        <v>5856</v>
      </c>
      <c r="I2364" s="155">
        <v>3209063</v>
      </c>
      <c r="J2364" s="157" t="s">
        <v>605</v>
      </c>
      <c r="K2364" s="157"/>
      <c r="L2364" s="155">
        <v>2022</v>
      </c>
      <c r="M2364" s="158">
        <v>8558</v>
      </c>
      <c r="N2364" s="159">
        <v>46765723.600000001</v>
      </c>
      <c r="O2364" s="159">
        <v>44730701.979999997</v>
      </c>
      <c r="P2364" s="159">
        <v>27352577.969999999</v>
      </c>
      <c r="Q2364" s="159">
        <v>11122108</v>
      </c>
      <c r="R2364" s="159">
        <v>16230469.970000001</v>
      </c>
      <c r="S2364" s="159">
        <v>2035021.62</v>
      </c>
      <c r="T2364" s="159">
        <v>234364.5</v>
      </c>
      <c r="U2364" s="159">
        <v>45206106.210000001</v>
      </c>
      <c r="V2364" s="159">
        <v>42162661.25</v>
      </c>
      <c r="W2364" s="159">
        <v>15629982.1</v>
      </c>
      <c r="X2364" s="159">
        <v>295216.59000000003</v>
      </c>
      <c r="Y2364" s="159">
        <v>3043444.96</v>
      </c>
      <c r="Z2364" s="159">
        <v>504806.08</v>
      </c>
      <c r="AA2364" s="159">
        <v>0</v>
      </c>
      <c r="AB2364" s="159">
        <v>504806.08</v>
      </c>
      <c r="AC2364" s="159">
        <v>671948.09</v>
      </c>
      <c r="AD2364" s="159">
        <v>661973.09</v>
      </c>
      <c r="AE2364" s="159">
        <v>10701646.25</v>
      </c>
      <c r="AF2364" s="159">
        <v>2568040.73</v>
      </c>
      <c r="AG2364" s="159">
        <v>237301.54</v>
      </c>
      <c r="AH2364" s="159">
        <v>256646.87</v>
      </c>
      <c r="AI2364" s="159">
        <v>0</v>
      </c>
      <c r="AJ2364" s="159">
        <v>0</v>
      </c>
    </row>
    <row r="2365" spans="1:36">
      <c r="A2365" s="153">
        <v>32</v>
      </c>
      <c r="B2365" s="154">
        <v>9</v>
      </c>
      <c r="C2365" s="154">
        <v>7</v>
      </c>
      <c r="D2365" s="155">
        <v>3</v>
      </c>
      <c r="E2365" s="155" t="s">
        <v>556</v>
      </c>
      <c r="F2365" s="156" t="s">
        <v>5852</v>
      </c>
      <c r="G2365" s="156" t="s">
        <v>556</v>
      </c>
      <c r="H2365" s="156" t="s">
        <v>5857</v>
      </c>
      <c r="I2365" s="155">
        <v>3209073</v>
      </c>
      <c r="J2365" s="157" t="s">
        <v>604</v>
      </c>
      <c r="K2365" s="157"/>
      <c r="L2365" s="155">
        <v>2022</v>
      </c>
      <c r="M2365" s="158">
        <v>13856</v>
      </c>
      <c r="N2365" s="159">
        <v>78452894.209999993</v>
      </c>
      <c r="O2365" s="159">
        <v>67484194.650000006</v>
      </c>
      <c r="P2365" s="159">
        <v>38662410.730000004</v>
      </c>
      <c r="Q2365" s="159">
        <v>13890961</v>
      </c>
      <c r="R2365" s="159">
        <v>24771449.73</v>
      </c>
      <c r="S2365" s="159">
        <v>10968699.560000001</v>
      </c>
      <c r="T2365" s="159">
        <v>630159.81000000006</v>
      </c>
      <c r="U2365" s="159">
        <v>71096641.040000007</v>
      </c>
      <c r="V2365" s="159">
        <v>60611538.25</v>
      </c>
      <c r="W2365" s="159">
        <v>18096012.359999999</v>
      </c>
      <c r="X2365" s="159">
        <v>340175.33</v>
      </c>
      <c r="Y2365" s="159">
        <v>10485102.789999999</v>
      </c>
      <c r="Z2365" s="159">
        <v>13726192.07</v>
      </c>
      <c r="AA2365" s="159">
        <v>4500000</v>
      </c>
      <c r="AB2365" s="159">
        <v>9226192.0700000003</v>
      </c>
      <c r="AC2365" s="159">
        <v>3400000</v>
      </c>
      <c r="AD2365" s="159">
        <v>3400000</v>
      </c>
      <c r="AE2365" s="159">
        <v>14822500</v>
      </c>
      <c r="AF2365" s="159">
        <v>6872656.4000000004</v>
      </c>
      <c r="AG2365" s="159">
        <v>1611617.47</v>
      </c>
      <c r="AH2365" s="159">
        <v>1462823.69</v>
      </c>
      <c r="AI2365" s="159">
        <v>0</v>
      </c>
      <c r="AJ2365" s="159">
        <v>0</v>
      </c>
    </row>
    <row r="2366" spans="1:36">
      <c r="A2366" s="153">
        <v>32</v>
      </c>
      <c r="B2366" s="154">
        <v>9</v>
      </c>
      <c r="C2366" s="154">
        <v>8</v>
      </c>
      <c r="D2366" s="155">
        <v>2</v>
      </c>
      <c r="E2366" s="155" t="s">
        <v>556</v>
      </c>
      <c r="F2366" s="156" t="s">
        <v>5849</v>
      </c>
      <c r="G2366" s="156" t="s">
        <v>556</v>
      </c>
      <c r="H2366" s="156" t="s">
        <v>5858</v>
      </c>
      <c r="I2366" s="155">
        <v>3209082</v>
      </c>
      <c r="J2366" s="157" t="s">
        <v>603</v>
      </c>
      <c r="K2366" s="157"/>
      <c r="L2366" s="155">
        <v>2022</v>
      </c>
      <c r="M2366" s="158">
        <v>7486</v>
      </c>
      <c r="N2366" s="159">
        <v>52940682.899999999</v>
      </c>
      <c r="O2366" s="159">
        <v>43460622.340000004</v>
      </c>
      <c r="P2366" s="159">
        <v>18692130.43</v>
      </c>
      <c r="Q2366" s="159">
        <v>5739387</v>
      </c>
      <c r="R2366" s="159">
        <v>12952743.43</v>
      </c>
      <c r="S2366" s="159">
        <v>9480060.5600000005</v>
      </c>
      <c r="T2366" s="159">
        <v>26171.81</v>
      </c>
      <c r="U2366" s="159">
        <v>47454839.719999999</v>
      </c>
      <c r="V2366" s="159">
        <v>34715709.93</v>
      </c>
      <c r="W2366" s="159">
        <v>11038899.52</v>
      </c>
      <c r="X2366" s="159">
        <v>200477</v>
      </c>
      <c r="Y2366" s="159">
        <v>12739129.789999999</v>
      </c>
      <c r="Z2366" s="159">
        <v>10182099.529999999</v>
      </c>
      <c r="AA2366" s="159">
        <v>0</v>
      </c>
      <c r="AB2366" s="159">
        <v>10182099.529999999</v>
      </c>
      <c r="AC2366" s="159">
        <v>1901968.34</v>
      </c>
      <c r="AD2366" s="159">
        <v>1901968.34</v>
      </c>
      <c r="AE2366" s="159">
        <v>8206092.3799999999</v>
      </c>
      <c r="AF2366" s="159">
        <v>8744912.4100000001</v>
      </c>
      <c r="AG2366" s="159">
        <v>894799.46</v>
      </c>
      <c r="AH2366" s="159">
        <v>767316.54</v>
      </c>
      <c r="AI2366" s="159">
        <v>0</v>
      </c>
      <c r="AJ2366" s="159">
        <v>0</v>
      </c>
    </row>
    <row r="2367" spans="1:36">
      <c r="A2367" s="153">
        <v>32</v>
      </c>
      <c r="B2367" s="154">
        <v>10</v>
      </c>
      <c r="C2367" s="154">
        <v>1</v>
      </c>
      <c r="D2367" s="155">
        <v>3</v>
      </c>
      <c r="E2367" s="155" t="s">
        <v>556</v>
      </c>
      <c r="F2367" s="156" t="s">
        <v>5859</v>
      </c>
      <c r="G2367" s="156" t="s">
        <v>556</v>
      </c>
      <c r="H2367" s="156" t="s">
        <v>5860</v>
      </c>
      <c r="I2367" s="155">
        <v>3210013</v>
      </c>
      <c r="J2367" s="157" t="s">
        <v>602</v>
      </c>
      <c r="K2367" s="157"/>
      <c r="L2367" s="155">
        <v>2022</v>
      </c>
      <c r="M2367" s="158">
        <v>19203</v>
      </c>
      <c r="N2367" s="159">
        <v>112520202.03</v>
      </c>
      <c r="O2367" s="159">
        <v>98945352.180000007</v>
      </c>
      <c r="P2367" s="159">
        <v>55664084.25</v>
      </c>
      <c r="Q2367" s="159">
        <v>22671200</v>
      </c>
      <c r="R2367" s="159">
        <v>32992884.25</v>
      </c>
      <c r="S2367" s="159">
        <v>13574849.85</v>
      </c>
      <c r="T2367" s="159">
        <v>1807007.98</v>
      </c>
      <c r="U2367" s="159">
        <v>108545339.52</v>
      </c>
      <c r="V2367" s="159">
        <v>90180072.510000005</v>
      </c>
      <c r="W2367" s="159">
        <v>30497543.91</v>
      </c>
      <c r="X2367" s="159">
        <v>679953.31</v>
      </c>
      <c r="Y2367" s="159">
        <v>18365267.010000002</v>
      </c>
      <c r="Z2367" s="159">
        <v>11952956.51</v>
      </c>
      <c r="AA2367" s="159">
        <v>5500000</v>
      </c>
      <c r="AB2367" s="159">
        <v>6452956.5099999998</v>
      </c>
      <c r="AC2367" s="159">
        <v>3952632</v>
      </c>
      <c r="AD2367" s="159">
        <v>3052632</v>
      </c>
      <c r="AE2367" s="159">
        <v>32928183</v>
      </c>
      <c r="AF2367" s="159">
        <v>8765279.6699999999</v>
      </c>
      <c r="AG2367" s="159">
        <v>771536.37</v>
      </c>
      <c r="AH2367" s="159">
        <v>762220.22</v>
      </c>
      <c r="AI2367" s="159">
        <v>0</v>
      </c>
      <c r="AJ2367" s="159">
        <v>0</v>
      </c>
    </row>
    <row r="2368" spans="1:36">
      <c r="A2368" s="153">
        <v>32</v>
      </c>
      <c r="B2368" s="154">
        <v>10</v>
      </c>
      <c r="C2368" s="154">
        <v>2</v>
      </c>
      <c r="D2368" s="155">
        <v>2</v>
      </c>
      <c r="E2368" s="155" t="s">
        <v>556</v>
      </c>
      <c r="F2368" s="156" t="s">
        <v>5861</v>
      </c>
      <c r="G2368" s="156" t="s">
        <v>556</v>
      </c>
      <c r="H2368" s="156" t="s">
        <v>5862</v>
      </c>
      <c r="I2368" s="155">
        <v>3210022</v>
      </c>
      <c r="J2368" s="157" t="s">
        <v>601</v>
      </c>
      <c r="K2368" s="157"/>
      <c r="L2368" s="155">
        <v>2022</v>
      </c>
      <c r="M2368" s="158">
        <v>2831</v>
      </c>
      <c r="N2368" s="159">
        <v>19442003.68</v>
      </c>
      <c r="O2368" s="159">
        <v>15744560.619999999</v>
      </c>
      <c r="P2368" s="159">
        <v>9162459.4100000001</v>
      </c>
      <c r="Q2368" s="159">
        <v>3376282</v>
      </c>
      <c r="R2368" s="159">
        <v>5786177.4100000001</v>
      </c>
      <c r="S2368" s="159">
        <v>3697443.06</v>
      </c>
      <c r="T2368" s="159">
        <v>218041.4</v>
      </c>
      <c r="U2368" s="159">
        <v>21481473.5</v>
      </c>
      <c r="V2368" s="159">
        <v>15992664.550000001</v>
      </c>
      <c r="W2368" s="159">
        <v>7324052.2400000002</v>
      </c>
      <c r="X2368" s="159">
        <v>75463.789999999994</v>
      </c>
      <c r="Y2368" s="159">
        <v>5488808.9500000002</v>
      </c>
      <c r="Z2368" s="159">
        <v>6086045.5899999999</v>
      </c>
      <c r="AA2368" s="159">
        <v>5837896.0099999998</v>
      </c>
      <c r="AB2368" s="159">
        <v>248149.58000000007</v>
      </c>
      <c r="AC2368" s="159">
        <v>2428790.7200000002</v>
      </c>
      <c r="AD2368" s="159">
        <v>2428790.7200000002</v>
      </c>
      <c r="AE2368" s="159">
        <v>4443361.82</v>
      </c>
      <c r="AF2368" s="159">
        <v>-248103.93</v>
      </c>
      <c r="AG2368" s="159">
        <v>305335.53000000003</v>
      </c>
      <c r="AH2368" s="159">
        <v>411095.26</v>
      </c>
      <c r="AI2368" s="159">
        <v>0</v>
      </c>
      <c r="AJ2368" s="159">
        <v>0</v>
      </c>
    </row>
    <row r="2369" spans="1:36">
      <c r="A2369" s="153">
        <v>32</v>
      </c>
      <c r="B2369" s="154">
        <v>10</v>
      </c>
      <c r="C2369" s="154">
        <v>3</v>
      </c>
      <c r="D2369" s="155">
        <v>3</v>
      </c>
      <c r="E2369" s="155" t="s">
        <v>556</v>
      </c>
      <c r="F2369" s="156" t="s">
        <v>5859</v>
      </c>
      <c r="G2369" s="156" t="s">
        <v>556</v>
      </c>
      <c r="H2369" s="156" t="s">
        <v>5863</v>
      </c>
      <c r="I2369" s="155">
        <v>3210033</v>
      </c>
      <c r="J2369" s="157" t="s">
        <v>600</v>
      </c>
      <c r="K2369" s="157"/>
      <c r="L2369" s="155">
        <v>2022</v>
      </c>
      <c r="M2369" s="158">
        <v>20432</v>
      </c>
      <c r="N2369" s="159">
        <v>123444833.03</v>
      </c>
      <c r="O2369" s="159">
        <v>117684203.48</v>
      </c>
      <c r="P2369" s="159">
        <v>55314407.030000001</v>
      </c>
      <c r="Q2369" s="159">
        <v>18878734</v>
      </c>
      <c r="R2369" s="159">
        <v>36435673.030000001</v>
      </c>
      <c r="S2369" s="159">
        <v>5760629.5499999998</v>
      </c>
      <c r="T2369" s="159">
        <v>1413554.83</v>
      </c>
      <c r="U2369" s="159">
        <v>119977744.94</v>
      </c>
      <c r="V2369" s="159">
        <v>107895446.36</v>
      </c>
      <c r="W2369" s="159">
        <v>39276820.979999997</v>
      </c>
      <c r="X2369" s="159">
        <v>313360.42</v>
      </c>
      <c r="Y2369" s="159">
        <v>12082298.58</v>
      </c>
      <c r="Z2369" s="159">
        <v>14631512.84</v>
      </c>
      <c r="AA2369" s="159">
        <v>0</v>
      </c>
      <c r="AB2369" s="159">
        <v>14631512.84</v>
      </c>
      <c r="AC2369" s="159">
        <v>5100000</v>
      </c>
      <c r="AD2369" s="159">
        <v>5100000</v>
      </c>
      <c r="AE2369" s="159">
        <v>22850000</v>
      </c>
      <c r="AF2369" s="159">
        <v>9788757.1199999992</v>
      </c>
      <c r="AG2369" s="159">
        <v>1082353.54</v>
      </c>
      <c r="AH2369" s="159">
        <v>1129357.72</v>
      </c>
      <c r="AI2369" s="159">
        <v>0</v>
      </c>
      <c r="AJ2369" s="159">
        <v>0</v>
      </c>
    </row>
    <row r="2370" spans="1:36">
      <c r="A2370" s="153">
        <v>32</v>
      </c>
      <c r="B2370" s="154">
        <v>10</v>
      </c>
      <c r="C2370" s="154">
        <v>4</v>
      </c>
      <c r="D2370" s="155">
        <v>3</v>
      </c>
      <c r="E2370" s="155" t="s">
        <v>556</v>
      </c>
      <c r="F2370" s="156" t="s">
        <v>5859</v>
      </c>
      <c r="G2370" s="156" t="s">
        <v>556</v>
      </c>
      <c r="H2370" s="156" t="s">
        <v>5864</v>
      </c>
      <c r="I2370" s="155">
        <v>3210043</v>
      </c>
      <c r="J2370" s="157" t="s">
        <v>599</v>
      </c>
      <c r="K2370" s="157"/>
      <c r="L2370" s="155">
        <v>2022</v>
      </c>
      <c r="M2370" s="158">
        <v>19615</v>
      </c>
      <c r="N2370" s="159">
        <v>104383356.27</v>
      </c>
      <c r="O2370" s="159">
        <v>92785030.140000001</v>
      </c>
      <c r="P2370" s="159">
        <v>53401429.649999999</v>
      </c>
      <c r="Q2370" s="159">
        <v>22525090</v>
      </c>
      <c r="R2370" s="159">
        <v>30876339.649999999</v>
      </c>
      <c r="S2370" s="159">
        <v>11598326.130000001</v>
      </c>
      <c r="T2370" s="159">
        <v>827513.17</v>
      </c>
      <c r="U2370" s="159">
        <v>106642451.76000001</v>
      </c>
      <c r="V2370" s="159">
        <v>88942046.269999996</v>
      </c>
      <c r="W2370" s="159">
        <v>32237919.940000001</v>
      </c>
      <c r="X2370" s="159">
        <v>993361.9</v>
      </c>
      <c r="Y2370" s="159">
        <v>17700405.489999998</v>
      </c>
      <c r="Z2370" s="159">
        <v>16405825.460000001</v>
      </c>
      <c r="AA2370" s="159">
        <v>14500000</v>
      </c>
      <c r="AB2370" s="159">
        <v>1905825.4600000009</v>
      </c>
      <c r="AC2370" s="159">
        <v>969300</v>
      </c>
      <c r="AD2370" s="159">
        <v>969300</v>
      </c>
      <c r="AE2370" s="159">
        <v>38274900</v>
      </c>
      <c r="AF2370" s="159">
        <v>3842983.87</v>
      </c>
      <c r="AG2370" s="159">
        <v>750762.75</v>
      </c>
      <c r="AH2370" s="159">
        <v>717826.99</v>
      </c>
      <c r="AI2370" s="159">
        <v>0</v>
      </c>
      <c r="AJ2370" s="159">
        <v>0</v>
      </c>
    </row>
    <row r="2371" spans="1:36">
      <c r="A2371" s="153">
        <v>32</v>
      </c>
      <c r="B2371" s="154">
        <v>10</v>
      </c>
      <c r="C2371" s="154">
        <v>5</v>
      </c>
      <c r="D2371" s="155">
        <v>2</v>
      </c>
      <c r="E2371" s="155" t="s">
        <v>556</v>
      </c>
      <c r="F2371" s="156" t="s">
        <v>5861</v>
      </c>
      <c r="G2371" s="156" t="s">
        <v>556</v>
      </c>
      <c r="H2371" s="156" t="s">
        <v>5865</v>
      </c>
      <c r="I2371" s="155">
        <v>3210052</v>
      </c>
      <c r="J2371" s="157" t="s">
        <v>598</v>
      </c>
      <c r="K2371" s="157"/>
      <c r="L2371" s="155">
        <v>2022</v>
      </c>
      <c r="M2371" s="158">
        <v>3345</v>
      </c>
      <c r="N2371" s="159">
        <v>22456860.829999998</v>
      </c>
      <c r="O2371" s="159">
        <v>18777915.75</v>
      </c>
      <c r="P2371" s="159">
        <v>12844442.690000001</v>
      </c>
      <c r="Q2371" s="159">
        <v>5450307</v>
      </c>
      <c r="R2371" s="159">
        <v>7394135.6900000004</v>
      </c>
      <c r="S2371" s="159">
        <v>3678945.08</v>
      </c>
      <c r="T2371" s="159">
        <v>78223.91</v>
      </c>
      <c r="U2371" s="159">
        <v>18217849.649999999</v>
      </c>
      <c r="V2371" s="159">
        <v>17049944.640000001</v>
      </c>
      <c r="W2371" s="159">
        <v>6323209.7599999998</v>
      </c>
      <c r="X2371" s="159">
        <v>128405.38</v>
      </c>
      <c r="Y2371" s="159">
        <v>1167905.01</v>
      </c>
      <c r="Z2371" s="159">
        <v>164769.79999999999</v>
      </c>
      <c r="AA2371" s="159">
        <v>0</v>
      </c>
      <c r="AB2371" s="159">
        <v>164769.79999999999</v>
      </c>
      <c r="AC2371" s="159">
        <v>1345333.45</v>
      </c>
      <c r="AD2371" s="159">
        <v>1345333.45</v>
      </c>
      <c r="AE2371" s="159">
        <v>3974210.6</v>
      </c>
      <c r="AF2371" s="159">
        <v>1727971.11</v>
      </c>
      <c r="AG2371" s="159">
        <v>330311.8</v>
      </c>
      <c r="AH2371" s="159">
        <v>301327.76</v>
      </c>
      <c r="AI2371" s="159">
        <v>0</v>
      </c>
      <c r="AJ2371" s="159">
        <v>0</v>
      </c>
    </row>
    <row r="2372" spans="1:36">
      <c r="A2372" s="153">
        <v>32</v>
      </c>
      <c r="B2372" s="154">
        <v>11</v>
      </c>
      <c r="C2372" s="154">
        <v>1</v>
      </c>
      <c r="D2372" s="155">
        <v>2</v>
      </c>
      <c r="E2372" s="155" t="s">
        <v>556</v>
      </c>
      <c r="F2372" s="156" t="s">
        <v>5866</v>
      </c>
      <c r="G2372" s="156" t="s">
        <v>556</v>
      </c>
      <c r="H2372" s="156" t="s">
        <v>5867</v>
      </c>
      <c r="I2372" s="155">
        <v>3211012</v>
      </c>
      <c r="J2372" s="157" t="s">
        <v>597</v>
      </c>
      <c r="K2372" s="157"/>
      <c r="L2372" s="155">
        <v>2022</v>
      </c>
      <c r="M2372" s="158">
        <v>24749</v>
      </c>
      <c r="N2372" s="159">
        <v>178931556.22</v>
      </c>
      <c r="O2372" s="159">
        <v>153772850.72999999</v>
      </c>
      <c r="P2372" s="159">
        <v>63613102.68</v>
      </c>
      <c r="Q2372" s="159">
        <v>19462696</v>
      </c>
      <c r="R2372" s="159">
        <v>44150406.68</v>
      </c>
      <c r="S2372" s="159">
        <v>25158705.489999998</v>
      </c>
      <c r="T2372" s="159">
        <v>14926.09</v>
      </c>
      <c r="U2372" s="159">
        <v>170799380.52000001</v>
      </c>
      <c r="V2372" s="159">
        <v>115209954.62</v>
      </c>
      <c r="W2372" s="159">
        <v>33705117.149999999</v>
      </c>
      <c r="X2372" s="159">
        <v>272174.23</v>
      </c>
      <c r="Y2372" s="159">
        <v>55589425.899999999</v>
      </c>
      <c r="Z2372" s="159">
        <v>1181818.26</v>
      </c>
      <c r="AA2372" s="159">
        <v>0</v>
      </c>
      <c r="AB2372" s="159">
        <v>1181818.26</v>
      </c>
      <c r="AC2372" s="159">
        <v>2600000</v>
      </c>
      <c r="AD2372" s="159">
        <v>2600000</v>
      </c>
      <c r="AE2372" s="159">
        <v>13000000</v>
      </c>
      <c r="AF2372" s="159">
        <v>38562896.109999999</v>
      </c>
      <c r="AG2372" s="159">
        <v>1178749.68</v>
      </c>
      <c r="AH2372" s="159">
        <v>1381529.43</v>
      </c>
      <c r="AI2372" s="159">
        <v>0</v>
      </c>
      <c r="AJ2372" s="159">
        <v>0</v>
      </c>
    </row>
    <row r="2373" spans="1:36">
      <c r="A2373" s="153">
        <v>32</v>
      </c>
      <c r="B2373" s="154">
        <v>11</v>
      </c>
      <c r="C2373" s="154">
        <v>2</v>
      </c>
      <c r="D2373" s="155">
        <v>2</v>
      </c>
      <c r="E2373" s="155" t="s">
        <v>556</v>
      </c>
      <c r="F2373" s="156" t="s">
        <v>5866</v>
      </c>
      <c r="G2373" s="156" t="s">
        <v>556</v>
      </c>
      <c r="H2373" s="156" t="s">
        <v>5868</v>
      </c>
      <c r="I2373" s="155">
        <v>3211022</v>
      </c>
      <c r="J2373" s="157" t="s">
        <v>596</v>
      </c>
      <c r="K2373" s="157"/>
      <c r="L2373" s="155">
        <v>2022</v>
      </c>
      <c r="M2373" s="158">
        <v>13609</v>
      </c>
      <c r="N2373" s="159">
        <v>97963691</v>
      </c>
      <c r="O2373" s="159">
        <v>83233215.150000006</v>
      </c>
      <c r="P2373" s="159">
        <v>34270479.5</v>
      </c>
      <c r="Q2373" s="159">
        <v>10893786</v>
      </c>
      <c r="R2373" s="159">
        <v>23376693.5</v>
      </c>
      <c r="S2373" s="159">
        <v>14730475.85</v>
      </c>
      <c r="T2373" s="159">
        <v>10760066.470000001</v>
      </c>
      <c r="U2373" s="159">
        <v>95330054.540000007</v>
      </c>
      <c r="V2373" s="159">
        <v>71118490.430000007</v>
      </c>
      <c r="W2373" s="159">
        <v>23840606.350000001</v>
      </c>
      <c r="X2373" s="159">
        <v>500671.6</v>
      </c>
      <c r="Y2373" s="159">
        <v>24211564.109999999</v>
      </c>
      <c r="Z2373" s="159">
        <v>20353410.02</v>
      </c>
      <c r="AA2373" s="159">
        <v>0</v>
      </c>
      <c r="AB2373" s="159">
        <v>20353410.02</v>
      </c>
      <c r="AC2373" s="159">
        <v>2890504</v>
      </c>
      <c r="AD2373" s="159">
        <v>2890504</v>
      </c>
      <c r="AE2373" s="159">
        <v>23510091</v>
      </c>
      <c r="AF2373" s="159">
        <v>12114724.720000001</v>
      </c>
      <c r="AG2373" s="159">
        <v>321413.95</v>
      </c>
      <c r="AH2373" s="159">
        <v>756278.77</v>
      </c>
      <c r="AI2373" s="159">
        <v>0</v>
      </c>
      <c r="AJ2373" s="159">
        <v>0</v>
      </c>
    </row>
    <row r="2374" spans="1:36">
      <c r="A2374" s="153">
        <v>32</v>
      </c>
      <c r="B2374" s="154">
        <v>11</v>
      </c>
      <c r="C2374" s="154">
        <v>3</v>
      </c>
      <c r="D2374" s="155">
        <v>3</v>
      </c>
      <c r="E2374" s="155" t="s">
        <v>556</v>
      </c>
      <c r="F2374" s="156" t="s">
        <v>5869</v>
      </c>
      <c r="G2374" s="156" t="s">
        <v>556</v>
      </c>
      <c r="H2374" s="156" t="s">
        <v>5870</v>
      </c>
      <c r="I2374" s="155">
        <v>3211033</v>
      </c>
      <c r="J2374" s="157" t="s">
        <v>595</v>
      </c>
      <c r="K2374" s="157"/>
      <c r="L2374" s="155">
        <v>2022</v>
      </c>
      <c r="M2374" s="158">
        <v>1626</v>
      </c>
      <c r="N2374" s="159">
        <v>9372400.2100000009</v>
      </c>
      <c r="O2374" s="159">
        <v>8707711.9900000002</v>
      </c>
      <c r="P2374" s="159">
        <v>3488521.98</v>
      </c>
      <c r="Q2374" s="159">
        <v>1180571</v>
      </c>
      <c r="R2374" s="159">
        <v>2307950.98</v>
      </c>
      <c r="S2374" s="159">
        <v>664688.22</v>
      </c>
      <c r="T2374" s="159">
        <v>136490.23000000001</v>
      </c>
      <c r="U2374" s="159">
        <v>8737109.0099999998</v>
      </c>
      <c r="V2374" s="159">
        <v>8580261.9000000004</v>
      </c>
      <c r="W2374" s="159">
        <v>3249326.21</v>
      </c>
      <c r="X2374" s="159">
        <v>0</v>
      </c>
      <c r="Y2374" s="159">
        <v>156847.10999999999</v>
      </c>
      <c r="Z2374" s="159">
        <v>335525.33</v>
      </c>
      <c r="AA2374" s="159">
        <v>0</v>
      </c>
      <c r="AB2374" s="159">
        <v>335525.33</v>
      </c>
      <c r="AC2374" s="159">
        <v>250000</v>
      </c>
      <c r="AD2374" s="159">
        <v>0</v>
      </c>
      <c r="AE2374" s="159">
        <v>0</v>
      </c>
      <c r="AF2374" s="159">
        <v>127450.09</v>
      </c>
      <c r="AG2374" s="159">
        <v>125875.72</v>
      </c>
      <c r="AH2374" s="159">
        <v>81209.95</v>
      </c>
      <c r="AI2374" s="159">
        <v>0</v>
      </c>
      <c r="AJ2374" s="159">
        <v>0</v>
      </c>
    </row>
    <row r="2375" spans="1:36">
      <c r="A2375" s="153">
        <v>32</v>
      </c>
      <c r="B2375" s="154">
        <v>11</v>
      </c>
      <c r="C2375" s="154">
        <v>4</v>
      </c>
      <c r="D2375" s="155">
        <v>3</v>
      </c>
      <c r="E2375" s="155" t="s">
        <v>556</v>
      </c>
      <c r="F2375" s="156" t="s">
        <v>5869</v>
      </c>
      <c r="G2375" s="156" t="s">
        <v>556</v>
      </c>
      <c r="H2375" s="156" t="s">
        <v>5871</v>
      </c>
      <c r="I2375" s="155">
        <v>3211043</v>
      </c>
      <c r="J2375" s="157" t="s">
        <v>594</v>
      </c>
      <c r="K2375" s="157"/>
      <c r="L2375" s="155">
        <v>2022</v>
      </c>
      <c r="M2375" s="158">
        <v>41245</v>
      </c>
      <c r="N2375" s="159">
        <v>237533001.58000001</v>
      </c>
      <c r="O2375" s="159">
        <v>220644856.36000001</v>
      </c>
      <c r="P2375" s="159">
        <v>85735546.370000005</v>
      </c>
      <c r="Q2375" s="159">
        <v>24145410</v>
      </c>
      <c r="R2375" s="159">
        <v>61590136.369999997</v>
      </c>
      <c r="S2375" s="159">
        <v>16888145.219999999</v>
      </c>
      <c r="T2375" s="159">
        <v>3298269.16</v>
      </c>
      <c r="U2375" s="159">
        <v>224552926.58000001</v>
      </c>
      <c r="V2375" s="159">
        <v>208504482</v>
      </c>
      <c r="W2375" s="159">
        <v>77783286.480000004</v>
      </c>
      <c r="X2375" s="159">
        <v>265745.5</v>
      </c>
      <c r="Y2375" s="159">
        <v>16048444.58</v>
      </c>
      <c r="Z2375" s="159">
        <v>15075283.67</v>
      </c>
      <c r="AA2375" s="159">
        <v>0</v>
      </c>
      <c r="AB2375" s="159">
        <v>15075283.67</v>
      </c>
      <c r="AC2375" s="159">
        <v>2800000</v>
      </c>
      <c r="AD2375" s="159">
        <v>2800000</v>
      </c>
      <c r="AE2375" s="159">
        <v>8250003</v>
      </c>
      <c r="AF2375" s="159">
        <v>12140374.359999999</v>
      </c>
      <c r="AG2375" s="159">
        <v>2639958.13</v>
      </c>
      <c r="AH2375" s="159">
        <v>2674712.75</v>
      </c>
      <c r="AI2375" s="159">
        <v>0</v>
      </c>
      <c r="AJ2375" s="159">
        <v>3</v>
      </c>
    </row>
    <row r="2376" spans="1:36">
      <c r="A2376" s="153">
        <v>32</v>
      </c>
      <c r="B2376" s="154">
        <v>12</v>
      </c>
      <c r="C2376" s="154">
        <v>1</v>
      </c>
      <c r="D2376" s="155">
        <v>2</v>
      </c>
      <c r="E2376" s="155" t="s">
        <v>556</v>
      </c>
      <c r="F2376" s="156" t="s">
        <v>5872</v>
      </c>
      <c r="G2376" s="156" t="s">
        <v>556</v>
      </c>
      <c r="H2376" s="156" t="s">
        <v>5873</v>
      </c>
      <c r="I2376" s="155">
        <v>3212012</v>
      </c>
      <c r="J2376" s="157" t="s">
        <v>593</v>
      </c>
      <c r="K2376" s="157"/>
      <c r="L2376" s="155">
        <v>2022</v>
      </c>
      <c r="M2376" s="158">
        <v>3116</v>
      </c>
      <c r="N2376" s="159">
        <v>16670478.800000001</v>
      </c>
      <c r="O2376" s="159">
        <v>15272511.539999999</v>
      </c>
      <c r="P2376" s="159">
        <v>10451064.449999999</v>
      </c>
      <c r="Q2376" s="159">
        <v>4468555</v>
      </c>
      <c r="R2376" s="159">
        <v>5982509.4500000002</v>
      </c>
      <c r="S2376" s="159">
        <v>1397967.26</v>
      </c>
      <c r="T2376" s="159">
        <v>126967.26</v>
      </c>
      <c r="U2376" s="159">
        <v>14278555.619999999</v>
      </c>
      <c r="V2376" s="159">
        <v>13943258.17</v>
      </c>
      <c r="W2376" s="159">
        <v>5169246.9800000004</v>
      </c>
      <c r="X2376" s="159">
        <v>303534.81</v>
      </c>
      <c r="Y2376" s="159">
        <v>335297.45</v>
      </c>
      <c r="Z2376" s="159">
        <v>886022.79</v>
      </c>
      <c r="AA2376" s="159">
        <v>0</v>
      </c>
      <c r="AB2376" s="159">
        <v>886022.79</v>
      </c>
      <c r="AC2376" s="159">
        <v>400000</v>
      </c>
      <c r="AD2376" s="159">
        <v>400000</v>
      </c>
      <c r="AE2376" s="159">
        <v>12076917.07</v>
      </c>
      <c r="AF2376" s="159">
        <v>1329253.3700000001</v>
      </c>
      <c r="AG2376" s="159">
        <v>197847.2</v>
      </c>
      <c r="AH2376" s="159">
        <v>166765.62</v>
      </c>
      <c r="AI2376" s="159">
        <v>0</v>
      </c>
      <c r="AJ2376" s="159">
        <v>0</v>
      </c>
    </row>
    <row r="2377" spans="1:36">
      <c r="A2377" s="153">
        <v>32</v>
      </c>
      <c r="B2377" s="154">
        <v>12</v>
      </c>
      <c r="C2377" s="154">
        <v>2</v>
      </c>
      <c r="D2377" s="155">
        <v>2</v>
      </c>
      <c r="E2377" s="155" t="s">
        <v>556</v>
      </c>
      <c r="F2377" s="156" t="s">
        <v>5872</v>
      </c>
      <c r="G2377" s="156" t="s">
        <v>556</v>
      </c>
      <c r="H2377" s="156" t="s">
        <v>5874</v>
      </c>
      <c r="I2377" s="155">
        <v>3212022</v>
      </c>
      <c r="J2377" s="157" t="s">
        <v>592</v>
      </c>
      <c r="K2377" s="157"/>
      <c r="L2377" s="155">
        <v>2022</v>
      </c>
      <c r="M2377" s="158">
        <v>2462</v>
      </c>
      <c r="N2377" s="159">
        <v>18526974.109999999</v>
      </c>
      <c r="O2377" s="159">
        <v>14222999.9</v>
      </c>
      <c r="P2377" s="159">
        <v>7573926.5899999999</v>
      </c>
      <c r="Q2377" s="159">
        <v>3111338</v>
      </c>
      <c r="R2377" s="159">
        <v>4462588.59</v>
      </c>
      <c r="S2377" s="159">
        <v>4303974.21</v>
      </c>
      <c r="T2377" s="159">
        <v>10979.6</v>
      </c>
      <c r="U2377" s="159">
        <v>14402042.460000001</v>
      </c>
      <c r="V2377" s="159">
        <v>13087749.07</v>
      </c>
      <c r="W2377" s="159">
        <v>4988092.1900000004</v>
      </c>
      <c r="X2377" s="159">
        <v>140933.28</v>
      </c>
      <c r="Y2377" s="159">
        <v>1314293.3899999999</v>
      </c>
      <c r="Z2377" s="159">
        <v>1175698.29</v>
      </c>
      <c r="AA2377" s="159">
        <v>0</v>
      </c>
      <c r="AB2377" s="159">
        <v>1175698.29</v>
      </c>
      <c r="AC2377" s="159">
        <v>600000</v>
      </c>
      <c r="AD2377" s="159">
        <v>600000</v>
      </c>
      <c r="AE2377" s="159">
        <v>5635513.0099999998</v>
      </c>
      <c r="AF2377" s="159">
        <v>1135250.83</v>
      </c>
      <c r="AG2377" s="159">
        <v>125205.14</v>
      </c>
      <c r="AH2377" s="159">
        <v>106625.99</v>
      </c>
      <c r="AI2377" s="159">
        <v>0</v>
      </c>
      <c r="AJ2377" s="159">
        <v>0</v>
      </c>
    </row>
    <row r="2378" spans="1:36">
      <c r="A2378" s="153">
        <v>32</v>
      </c>
      <c r="B2378" s="154">
        <v>12</v>
      </c>
      <c r="C2378" s="154">
        <v>3</v>
      </c>
      <c r="D2378" s="155">
        <v>3</v>
      </c>
      <c r="E2378" s="155" t="s">
        <v>556</v>
      </c>
      <c r="F2378" s="156" t="s">
        <v>5875</v>
      </c>
      <c r="G2378" s="156" t="s">
        <v>556</v>
      </c>
      <c r="H2378" s="156" t="s">
        <v>5876</v>
      </c>
      <c r="I2378" s="155">
        <v>3212033</v>
      </c>
      <c r="J2378" s="157" t="s">
        <v>591</v>
      </c>
      <c r="K2378" s="157"/>
      <c r="L2378" s="155">
        <v>2022</v>
      </c>
      <c r="M2378" s="158">
        <v>5809</v>
      </c>
      <c r="N2378" s="159">
        <v>27262296.43</v>
      </c>
      <c r="O2378" s="159">
        <v>26034367.140000001</v>
      </c>
      <c r="P2378" s="159">
        <v>18248602.009999998</v>
      </c>
      <c r="Q2378" s="159">
        <v>8958546</v>
      </c>
      <c r="R2378" s="159">
        <v>9290056.0099999998</v>
      </c>
      <c r="S2378" s="159">
        <v>1227929.29</v>
      </c>
      <c r="T2378" s="159">
        <v>266990.90999999997</v>
      </c>
      <c r="U2378" s="159">
        <v>26414663.48</v>
      </c>
      <c r="V2378" s="159">
        <v>24041371.940000001</v>
      </c>
      <c r="W2378" s="159">
        <v>9179109.1300000008</v>
      </c>
      <c r="X2378" s="159">
        <v>166364.22</v>
      </c>
      <c r="Y2378" s="159">
        <v>2373291.54</v>
      </c>
      <c r="Z2378" s="159">
        <v>1751089.15</v>
      </c>
      <c r="AA2378" s="159">
        <v>0</v>
      </c>
      <c r="AB2378" s="159">
        <v>1751089.15</v>
      </c>
      <c r="AC2378" s="159">
        <v>850000</v>
      </c>
      <c r="AD2378" s="159">
        <v>850000</v>
      </c>
      <c r="AE2378" s="159">
        <v>5701312</v>
      </c>
      <c r="AF2378" s="159">
        <v>1992995.2</v>
      </c>
      <c r="AG2378" s="159">
        <v>179512.45</v>
      </c>
      <c r="AH2378" s="159">
        <v>188406.1</v>
      </c>
      <c r="AI2378" s="159">
        <v>0</v>
      </c>
      <c r="AJ2378" s="159">
        <v>0</v>
      </c>
    </row>
    <row r="2379" spans="1:36">
      <c r="A2379" s="153">
        <v>32</v>
      </c>
      <c r="B2379" s="154">
        <v>12</v>
      </c>
      <c r="C2379" s="154">
        <v>4</v>
      </c>
      <c r="D2379" s="155">
        <v>2</v>
      </c>
      <c r="E2379" s="155" t="s">
        <v>556</v>
      </c>
      <c r="F2379" s="156" t="s">
        <v>5872</v>
      </c>
      <c r="G2379" s="156" t="s">
        <v>556</v>
      </c>
      <c r="H2379" s="156" t="s">
        <v>5877</v>
      </c>
      <c r="I2379" s="155">
        <v>3212042</v>
      </c>
      <c r="J2379" s="157" t="s">
        <v>590</v>
      </c>
      <c r="K2379" s="157"/>
      <c r="L2379" s="155">
        <v>2022</v>
      </c>
      <c r="M2379" s="158">
        <v>5114</v>
      </c>
      <c r="N2379" s="159">
        <v>31053386.079999998</v>
      </c>
      <c r="O2379" s="159">
        <v>28733232.469999999</v>
      </c>
      <c r="P2379" s="159">
        <v>16631203.18</v>
      </c>
      <c r="Q2379" s="159">
        <v>7098754</v>
      </c>
      <c r="R2379" s="159">
        <v>9532449.1799999997</v>
      </c>
      <c r="S2379" s="159">
        <v>2320153.61</v>
      </c>
      <c r="T2379" s="159">
        <v>97979.3</v>
      </c>
      <c r="U2379" s="159">
        <v>28125145.989999998</v>
      </c>
      <c r="V2379" s="159">
        <v>25934675.120000001</v>
      </c>
      <c r="W2379" s="159">
        <v>8366225.8300000001</v>
      </c>
      <c r="X2379" s="159">
        <v>366175.56</v>
      </c>
      <c r="Y2379" s="159">
        <v>2190470.87</v>
      </c>
      <c r="Z2379" s="159">
        <v>1016490.56</v>
      </c>
      <c r="AA2379" s="159">
        <v>967479.67</v>
      </c>
      <c r="AB2379" s="159">
        <v>49010.890000000014</v>
      </c>
      <c r="AC2379" s="159">
        <v>3604619.67</v>
      </c>
      <c r="AD2379" s="159">
        <v>3604619.67</v>
      </c>
      <c r="AE2379" s="159">
        <v>9537168.5700000003</v>
      </c>
      <c r="AF2379" s="159">
        <v>2798557.35</v>
      </c>
      <c r="AG2379" s="159">
        <v>151377.38</v>
      </c>
      <c r="AH2379" s="159">
        <v>151807.38</v>
      </c>
      <c r="AI2379" s="159">
        <v>0</v>
      </c>
      <c r="AJ2379" s="159">
        <v>57321.68</v>
      </c>
    </row>
    <row r="2380" spans="1:36">
      <c r="A2380" s="153">
        <v>32</v>
      </c>
      <c r="B2380" s="154">
        <v>12</v>
      </c>
      <c r="C2380" s="154">
        <v>5</v>
      </c>
      <c r="D2380" s="155">
        <v>3</v>
      </c>
      <c r="E2380" s="155" t="s">
        <v>556</v>
      </c>
      <c r="F2380" s="156" t="s">
        <v>5875</v>
      </c>
      <c r="G2380" s="156" t="s">
        <v>556</v>
      </c>
      <c r="H2380" s="156" t="s">
        <v>5878</v>
      </c>
      <c r="I2380" s="155">
        <v>3212053</v>
      </c>
      <c r="J2380" s="157" t="s">
        <v>589</v>
      </c>
      <c r="K2380" s="157"/>
      <c r="L2380" s="155">
        <v>2022</v>
      </c>
      <c r="M2380" s="158">
        <v>19295</v>
      </c>
      <c r="N2380" s="159">
        <v>93542916.719999999</v>
      </c>
      <c r="O2380" s="159">
        <v>88738550.480000004</v>
      </c>
      <c r="P2380" s="159">
        <v>53113816.170000002</v>
      </c>
      <c r="Q2380" s="159">
        <v>22192033</v>
      </c>
      <c r="R2380" s="159">
        <v>30921783.170000002</v>
      </c>
      <c r="S2380" s="159">
        <v>4804366.24</v>
      </c>
      <c r="T2380" s="159">
        <v>289193.3</v>
      </c>
      <c r="U2380" s="159">
        <v>90275808.099999994</v>
      </c>
      <c r="V2380" s="159">
        <v>83849211.900000006</v>
      </c>
      <c r="W2380" s="159">
        <v>31222307.010000002</v>
      </c>
      <c r="X2380" s="159">
        <v>441847.26</v>
      </c>
      <c r="Y2380" s="159">
        <v>6426596.2000000002</v>
      </c>
      <c r="Z2380" s="159">
        <v>5671585.0300000003</v>
      </c>
      <c r="AA2380" s="159">
        <v>1000000</v>
      </c>
      <c r="AB2380" s="159">
        <v>4671585.03</v>
      </c>
      <c r="AC2380" s="159">
        <v>1975000</v>
      </c>
      <c r="AD2380" s="159">
        <v>1975000</v>
      </c>
      <c r="AE2380" s="159">
        <v>10399421.869999999</v>
      </c>
      <c r="AF2380" s="159">
        <v>4889338.58</v>
      </c>
      <c r="AG2380" s="159">
        <v>722137.52</v>
      </c>
      <c r="AH2380" s="159">
        <v>619258.88</v>
      </c>
      <c r="AI2380" s="159">
        <v>0</v>
      </c>
      <c r="AJ2380" s="159">
        <v>0</v>
      </c>
    </row>
    <row r="2381" spans="1:36">
      <c r="A2381" s="153">
        <v>32</v>
      </c>
      <c r="B2381" s="154">
        <v>12</v>
      </c>
      <c r="C2381" s="154">
        <v>6</v>
      </c>
      <c r="D2381" s="155">
        <v>2</v>
      </c>
      <c r="E2381" s="155" t="s">
        <v>556</v>
      </c>
      <c r="F2381" s="156" t="s">
        <v>5872</v>
      </c>
      <c r="G2381" s="156" t="s">
        <v>556</v>
      </c>
      <c r="H2381" s="156" t="s">
        <v>5879</v>
      </c>
      <c r="I2381" s="155">
        <v>3212062</v>
      </c>
      <c r="J2381" s="157" t="s">
        <v>588</v>
      </c>
      <c r="K2381" s="157"/>
      <c r="L2381" s="155">
        <v>2022</v>
      </c>
      <c r="M2381" s="158">
        <v>3455</v>
      </c>
      <c r="N2381" s="159">
        <v>20299416.02</v>
      </c>
      <c r="O2381" s="159">
        <v>16644462.32</v>
      </c>
      <c r="P2381" s="159">
        <v>11893239.960000001</v>
      </c>
      <c r="Q2381" s="159">
        <v>5601915</v>
      </c>
      <c r="R2381" s="159">
        <v>6291324.96</v>
      </c>
      <c r="S2381" s="159">
        <v>3654953.7</v>
      </c>
      <c r="T2381" s="159">
        <v>19259.77</v>
      </c>
      <c r="U2381" s="159">
        <v>15461970.33</v>
      </c>
      <c r="V2381" s="159">
        <v>15166696.279999999</v>
      </c>
      <c r="W2381" s="159">
        <v>5852557.5</v>
      </c>
      <c r="X2381" s="159">
        <v>163988.99</v>
      </c>
      <c r="Y2381" s="159">
        <v>295274.05</v>
      </c>
      <c r="Z2381" s="159">
        <v>744721.33</v>
      </c>
      <c r="AA2381" s="159">
        <v>0</v>
      </c>
      <c r="AB2381" s="159">
        <v>744721.33</v>
      </c>
      <c r="AC2381" s="159">
        <v>29140</v>
      </c>
      <c r="AD2381" s="159">
        <v>29140</v>
      </c>
      <c r="AE2381" s="159">
        <v>3967420</v>
      </c>
      <c r="AF2381" s="159">
        <v>1477766.04</v>
      </c>
      <c r="AG2381" s="159">
        <v>133884.26</v>
      </c>
      <c r="AH2381" s="159">
        <v>133884.26</v>
      </c>
      <c r="AI2381" s="159">
        <v>0</v>
      </c>
      <c r="AJ2381" s="159">
        <v>0</v>
      </c>
    </row>
    <row r="2382" spans="1:36">
      <c r="A2382" s="153">
        <v>32</v>
      </c>
      <c r="B2382" s="154">
        <v>13</v>
      </c>
      <c r="C2382" s="154">
        <v>1</v>
      </c>
      <c r="D2382" s="155">
        <v>1</v>
      </c>
      <c r="E2382" s="155" t="s">
        <v>556</v>
      </c>
      <c r="F2382" s="156" t="s">
        <v>5880</v>
      </c>
      <c r="G2382" s="156" t="s">
        <v>556</v>
      </c>
      <c r="H2382" s="156" t="s">
        <v>5881</v>
      </c>
      <c r="I2382" s="155">
        <v>3213011</v>
      </c>
      <c r="J2382" s="157" t="s">
        <v>587</v>
      </c>
      <c r="K2382" s="157"/>
      <c r="L2382" s="155">
        <v>2022</v>
      </c>
      <c r="M2382" s="158">
        <v>13657</v>
      </c>
      <c r="N2382" s="159">
        <v>85945764.390000001</v>
      </c>
      <c r="O2382" s="159">
        <v>69402158.640000001</v>
      </c>
      <c r="P2382" s="159">
        <v>32306960.969999999</v>
      </c>
      <c r="Q2382" s="159">
        <v>11924070</v>
      </c>
      <c r="R2382" s="159">
        <v>20382890.969999999</v>
      </c>
      <c r="S2382" s="159">
        <v>16543605.75</v>
      </c>
      <c r="T2382" s="159">
        <v>13333023.74</v>
      </c>
      <c r="U2382" s="159">
        <v>72329094.879999995</v>
      </c>
      <c r="V2382" s="159">
        <v>69610982.230000004</v>
      </c>
      <c r="W2382" s="159">
        <v>22379302.18</v>
      </c>
      <c r="X2382" s="159">
        <v>91328.54</v>
      </c>
      <c r="Y2382" s="159">
        <v>2718112.65</v>
      </c>
      <c r="Z2382" s="159">
        <v>18304473.629999999</v>
      </c>
      <c r="AA2382" s="159">
        <v>0</v>
      </c>
      <c r="AB2382" s="159">
        <v>18304473.629999999</v>
      </c>
      <c r="AC2382" s="159">
        <v>31121726.870000001</v>
      </c>
      <c r="AD2382" s="159">
        <v>3600000</v>
      </c>
      <c r="AE2382" s="159">
        <v>3602890.67</v>
      </c>
      <c r="AF2382" s="159">
        <v>-208823.59</v>
      </c>
      <c r="AG2382" s="159">
        <v>765879.47</v>
      </c>
      <c r="AH2382" s="159">
        <v>743681.56</v>
      </c>
      <c r="AI2382" s="159">
        <v>0</v>
      </c>
      <c r="AJ2382" s="159">
        <v>2890.67</v>
      </c>
    </row>
    <row r="2383" spans="1:36">
      <c r="A2383" s="153">
        <v>32</v>
      </c>
      <c r="B2383" s="154">
        <v>13</v>
      </c>
      <c r="C2383" s="154">
        <v>2</v>
      </c>
      <c r="D2383" s="155">
        <v>1</v>
      </c>
      <c r="E2383" s="155" t="s">
        <v>556</v>
      </c>
      <c r="F2383" s="156" t="s">
        <v>5880</v>
      </c>
      <c r="G2383" s="156" t="s">
        <v>556</v>
      </c>
      <c r="H2383" s="156" t="s">
        <v>5882</v>
      </c>
      <c r="I2383" s="155">
        <v>3213021</v>
      </c>
      <c r="J2383" s="157" t="s">
        <v>584</v>
      </c>
      <c r="K2383" s="157"/>
      <c r="L2383" s="155">
        <v>2022</v>
      </c>
      <c r="M2383" s="158">
        <v>12432</v>
      </c>
      <c r="N2383" s="159">
        <v>63077013.439999998</v>
      </c>
      <c r="O2383" s="159">
        <v>57255690.740000002</v>
      </c>
      <c r="P2383" s="159">
        <v>32309369.41</v>
      </c>
      <c r="Q2383" s="159">
        <v>11213767</v>
      </c>
      <c r="R2383" s="159">
        <v>21095602.41</v>
      </c>
      <c r="S2383" s="159">
        <v>5821322.7000000002</v>
      </c>
      <c r="T2383" s="159">
        <v>887082.44</v>
      </c>
      <c r="U2383" s="159">
        <v>60405538</v>
      </c>
      <c r="V2383" s="159">
        <v>55844760.609999999</v>
      </c>
      <c r="W2383" s="159">
        <v>21044836.710000001</v>
      </c>
      <c r="X2383" s="159">
        <v>410892.48</v>
      </c>
      <c r="Y2383" s="159">
        <v>4560777.3899999997</v>
      </c>
      <c r="Z2383" s="159">
        <v>5427383.8200000003</v>
      </c>
      <c r="AA2383" s="159">
        <v>2500000</v>
      </c>
      <c r="AB2383" s="159">
        <v>2927383.8200000003</v>
      </c>
      <c r="AC2383" s="159">
        <v>1330000</v>
      </c>
      <c r="AD2383" s="159">
        <v>1330000</v>
      </c>
      <c r="AE2383" s="159">
        <v>17781015.75</v>
      </c>
      <c r="AF2383" s="159">
        <v>1410930.13</v>
      </c>
      <c r="AG2383" s="159">
        <v>298585.36</v>
      </c>
      <c r="AH2383" s="159">
        <v>178585.36</v>
      </c>
      <c r="AI2383" s="159">
        <v>0</v>
      </c>
      <c r="AJ2383" s="159">
        <v>1015.75</v>
      </c>
    </row>
    <row r="2384" spans="1:36">
      <c r="A2384" s="153">
        <v>32</v>
      </c>
      <c r="B2384" s="154">
        <v>13</v>
      </c>
      <c r="C2384" s="154">
        <v>3</v>
      </c>
      <c r="D2384" s="155">
        <v>2</v>
      </c>
      <c r="E2384" s="155" t="s">
        <v>556</v>
      </c>
      <c r="F2384" s="156" t="s">
        <v>5883</v>
      </c>
      <c r="G2384" s="156" t="s">
        <v>556</v>
      </c>
      <c r="H2384" s="156" t="s">
        <v>5884</v>
      </c>
      <c r="I2384" s="155">
        <v>3213032</v>
      </c>
      <c r="J2384" s="157" t="s">
        <v>587</v>
      </c>
      <c r="K2384" s="157"/>
      <c r="L2384" s="155">
        <v>2022</v>
      </c>
      <c r="M2384" s="158">
        <v>7960</v>
      </c>
      <c r="N2384" s="159">
        <v>65160242.630000003</v>
      </c>
      <c r="O2384" s="159">
        <v>57832896.810000002</v>
      </c>
      <c r="P2384" s="159">
        <v>24238246.630000003</v>
      </c>
      <c r="Q2384" s="159">
        <v>7516338</v>
      </c>
      <c r="R2384" s="159">
        <v>16721908.630000001</v>
      </c>
      <c r="S2384" s="159">
        <v>7327345.8200000003</v>
      </c>
      <c r="T2384" s="159">
        <v>768941.41</v>
      </c>
      <c r="U2384" s="159">
        <v>71430615.379999995</v>
      </c>
      <c r="V2384" s="159">
        <v>54814556.700000003</v>
      </c>
      <c r="W2384" s="159">
        <v>16615496.68</v>
      </c>
      <c r="X2384" s="159">
        <v>47436.59</v>
      </c>
      <c r="Y2384" s="159">
        <v>16616058.68</v>
      </c>
      <c r="Z2384" s="159">
        <v>11436843.41</v>
      </c>
      <c r="AA2384" s="159">
        <v>8500000</v>
      </c>
      <c r="AB2384" s="159">
        <v>2936843.41</v>
      </c>
      <c r="AC2384" s="159">
        <v>520707.45</v>
      </c>
      <c r="AD2384" s="159">
        <v>520707.45</v>
      </c>
      <c r="AE2384" s="159">
        <v>8500000</v>
      </c>
      <c r="AF2384" s="159">
        <v>3018340.11</v>
      </c>
      <c r="AG2384" s="159">
        <v>311483.84999999998</v>
      </c>
      <c r="AH2384" s="159">
        <v>351279.77</v>
      </c>
      <c r="AI2384" s="159">
        <v>0</v>
      </c>
      <c r="AJ2384" s="159">
        <v>0</v>
      </c>
    </row>
    <row r="2385" spans="1:36">
      <c r="A2385" s="153">
        <v>32</v>
      </c>
      <c r="B2385" s="154">
        <v>13</v>
      </c>
      <c r="C2385" s="154">
        <v>4</v>
      </c>
      <c r="D2385" s="155">
        <v>2</v>
      </c>
      <c r="E2385" s="155" t="s">
        <v>556</v>
      </c>
      <c r="F2385" s="156" t="s">
        <v>5883</v>
      </c>
      <c r="G2385" s="156" t="s">
        <v>556</v>
      </c>
      <c r="H2385" s="156" t="s">
        <v>5885</v>
      </c>
      <c r="I2385" s="155">
        <v>3213042</v>
      </c>
      <c r="J2385" s="157" t="s">
        <v>586</v>
      </c>
      <c r="K2385" s="157"/>
      <c r="L2385" s="155">
        <v>2022</v>
      </c>
      <c r="M2385" s="158">
        <v>6239</v>
      </c>
      <c r="N2385" s="159">
        <v>36519401.140000001</v>
      </c>
      <c r="O2385" s="159">
        <v>34437156.619999997</v>
      </c>
      <c r="P2385" s="159">
        <v>19135900.130000003</v>
      </c>
      <c r="Q2385" s="159">
        <v>6862625</v>
      </c>
      <c r="R2385" s="159">
        <v>12273275.130000001</v>
      </c>
      <c r="S2385" s="159">
        <v>2082244.52</v>
      </c>
      <c r="T2385" s="159">
        <v>53591.23</v>
      </c>
      <c r="U2385" s="159">
        <v>38150228.619999997</v>
      </c>
      <c r="V2385" s="159">
        <v>32543581.210000001</v>
      </c>
      <c r="W2385" s="159">
        <v>12826772.73</v>
      </c>
      <c r="X2385" s="159">
        <v>193989.7</v>
      </c>
      <c r="Y2385" s="159">
        <v>5606647.4100000001</v>
      </c>
      <c r="Z2385" s="159">
        <v>5158339.22</v>
      </c>
      <c r="AA2385" s="159">
        <v>2242000</v>
      </c>
      <c r="AB2385" s="159">
        <v>2916339.2199999997</v>
      </c>
      <c r="AC2385" s="159">
        <v>1124840</v>
      </c>
      <c r="AD2385" s="159">
        <v>1115180</v>
      </c>
      <c r="AE2385" s="159">
        <v>12899500</v>
      </c>
      <c r="AF2385" s="159">
        <v>1893575.41</v>
      </c>
      <c r="AG2385" s="159">
        <v>785275.48</v>
      </c>
      <c r="AH2385" s="159">
        <v>930516.81</v>
      </c>
      <c r="AI2385" s="159">
        <v>0</v>
      </c>
      <c r="AJ2385" s="159">
        <v>0</v>
      </c>
    </row>
    <row r="2386" spans="1:36">
      <c r="A2386" s="153">
        <v>32</v>
      </c>
      <c r="B2386" s="154">
        <v>13</v>
      </c>
      <c r="C2386" s="154">
        <v>5</v>
      </c>
      <c r="D2386" s="155">
        <v>2</v>
      </c>
      <c r="E2386" s="155" t="s">
        <v>556</v>
      </c>
      <c r="F2386" s="156" t="s">
        <v>5883</v>
      </c>
      <c r="G2386" s="156" t="s">
        <v>556</v>
      </c>
      <c r="H2386" s="156" t="s">
        <v>5886</v>
      </c>
      <c r="I2386" s="155">
        <v>3213052</v>
      </c>
      <c r="J2386" s="157" t="s">
        <v>585</v>
      </c>
      <c r="K2386" s="157"/>
      <c r="L2386" s="155">
        <v>2022</v>
      </c>
      <c r="M2386" s="158">
        <v>6884</v>
      </c>
      <c r="N2386" s="159">
        <v>64313283.939999998</v>
      </c>
      <c r="O2386" s="159">
        <v>49444849.590000004</v>
      </c>
      <c r="P2386" s="159">
        <v>21455544.52</v>
      </c>
      <c r="Q2386" s="159">
        <v>6952522</v>
      </c>
      <c r="R2386" s="159">
        <v>14503022.52</v>
      </c>
      <c r="S2386" s="159">
        <v>14868434.35</v>
      </c>
      <c r="T2386" s="159">
        <v>1384120.44</v>
      </c>
      <c r="U2386" s="159">
        <v>67674616.650000006</v>
      </c>
      <c r="V2386" s="159">
        <v>42392256.060000002</v>
      </c>
      <c r="W2386" s="159">
        <v>13930599.42</v>
      </c>
      <c r="X2386" s="159">
        <v>368079.02</v>
      </c>
      <c r="Y2386" s="159">
        <v>25282360.59</v>
      </c>
      <c r="Z2386" s="159">
        <v>18402110.039999999</v>
      </c>
      <c r="AA2386" s="159">
        <v>6500000</v>
      </c>
      <c r="AB2386" s="159">
        <v>11902110.039999999</v>
      </c>
      <c r="AC2386" s="159">
        <v>2855544</v>
      </c>
      <c r="AD2386" s="159">
        <v>2855544</v>
      </c>
      <c r="AE2386" s="159">
        <v>23956004.41</v>
      </c>
      <c r="AF2386" s="159">
        <v>7052593.5300000003</v>
      </c>
      <c r="AG2386" s="159">
        <v>1058127.96</v>
      </c>
      <c r="AH2386" s="159">
        <v>1079339.76</v>
      </c>
      <c r="AI2386" s="159">
        <v>0</v>
      </c>
      <c r="AJ2386" s="159">
        <v>0</v>
      </c>
    </row>
    <row r="2387" spans="1:36">
      <c r="A2387" s="153">
        <v>32</v>
      </c>
      <c r="B2387" s="154">
        <v>13</v>
      </c>
      <c r="C2387" s="154">
        <v>6</v>
      </c>
      <c r="D2387" s="155">
        <v>2</v>
      </c>
      <c r="E2387" s="155" t="s">
        <v>556</v>
      </c>
      <c r="F2387" s="156" t="s">
        <v>5883</v>
      </c>
      <c r="G2387" s="156" t="s">
        <v>556</v>
      </c>
      <c r="H2387" s="156" t="s">
        <v>5887</v>
      </c>
      <c r="I2387" s="155">
        <v>3213062</v>
      </c>
      <c r="J2387" s="157" t="s">
        <v>584</v>
      </c>
      <c r="K2387" s="157"/>
      <c r="L2387" s="155">
        <v>2022</v>
      </c>
      <c r="M2387" s="158">
        <v>8838</v>
      </c>
      <c r="N2387" s="159">
        <v>52941467.530000001</v>
      </c>
      <c r="O2387" s="159">
        <v>43625458.869999997</v>
      </c>
      <c r="P2387" s="159">
        <v>29171453.460000001</v>
      </c>
      <c r="Q2387" s="159">
        <v>11073768</v>
      </c>
      <c r="R2387" s="159">
        <v>18097685.460000001</v>
      </c>
      <c r="S2387" s="159">
        <v>9316008.6600000001</v>
      </c>
      <c r="T2387" s="159">
        <v>188957.3</v>
      </c>
      <c r="U2387" s="159">
        <v>52411836.630000003</v>
      </c>
      <c r="V2387" s="159">
        <v>38884069.520000003</v>
      </c>
      <c r="W2387" s="159">
        <v>11522267.630000001</v>
      </c>
      <c r="X2387" s="159">
        <v>206540.23</v>
      </c>
      <c r="Y2387" s="159">
        <v>13527767.109999999</v>
      </c>
      <c r="Z2387" s="159">
        <v>9080655.7899999991</v>
      </c>
      <c r="AA2387" s="159">
        <v>6651741.4500000002</v>
      </c>
      <c r="AB2387" s="159">
        <v>2428914.3399999989</v>
      </c>
      <c r="AC2387" s="159">
        <v>1955162</v>
      </c>
      <c r="AD2387" s="159">
        <v>1955162</v>
      </c>
      <c r="AE2387" s="159">
        <v>15564426.02</v>
      </c>
      <c r="AF2387" s="159">
        <v>4741389.3499999996</v>
      </c>
      <c r="AG2387" s="159">
        <v>2117000.98</v>
      </c>
      <c r="AH2387" s="159">
        <v>2309187.17</v>
      </c>
      <c r="AI2387" s="159">
        <v>0</v>
      </c>
      <c r="AJ2387" s="159">
        <v>13615.28</v>
      </c>
    </row>
    <row r="2388" spans="1:36">
      <c r="A2388" s="153">
        <v>32</v>
      </c>
      <c r="B2388" s="154">
        <v>14</v>
      </c>
      <c r="C2388" s="154">
        <v>1</v>
      </c>
      <c r="D2388" s="155">
        <v>1</v>
      </c>
      <c r="E2388" s="155" t="s">
        <v>556</v>
      </c>
      <c r="F2388" s="156" t="s">
        <v>5888</v>
      </c>
      <c r="G2388" s="156" t="s">
        <v>556</v>
      </c>
      <c r="H2388" s="156" t="s">
        <v>5889</v>
      </c>
      <c r="I2388" s="155">
        <v>3214011</v>
      </c>
      <c r="J2388" s="157" t="s">
        <v>576</v>
      </c>
      <c r="K2388" s="157"/>
      <c r="L2388" s="155">
        <v>2022</v>
      </c>
      <c r="M2388" s="158">
        <v>67753</v>
      </c>
      <c r="N2388" s="159">
        <v>361120642.60000002</v>
      </c>
      <c r="O2388" s="159">
        <v>325743684.13999999</v>
      </c>
      <c r="P2388" s="159">
        <v>160868762.09999999</v>
      </c>
      <c r="Q2388" s="159">
        <v>52693685</v>
      </c>
      <c r="R2388" s="159">
        <v>108175077.09999999</v>
      </c>
      <c r="S2388" s="159">
        <v>35376958.460000001</v>
      </c>
      <c r="T2388" s="159">
        <v>8196080.5499999998</v>
      </c>
      <c r="U2388" s="159">
        <v>357182700.20999998</v>
      </c>
      <c r="V2388" s="159">
        <v>316616293.35000002</v>
      </c>
      <c r="W2388" s="159">
        <v>106074888.20999999</v>
      </c>
      <c r="X2388" s="159">
        <v>1678030.35</v>
      </c>
      <c r="Y2388" s="159">
        <v>40566406.859999999</v>
      </c>
      <c r="Z2388" s="159">
        <v>26078012</v>
      </c>
      <c r="AA2388" s="159">
        <v>15000000</v>
      </c>
      <c r="AB2388" s="159">
        <v>11078012</v>
      </c>
      <c r="AC2388" s="159">
        <v>4925000</v>
      </c>
      <c r="AD2388" s="159">
        <v>4925000</v>
      </c>
      <c r="AE2388" s="159">
        <v>83450000</v>
      </c>
      <c r="AF2388" s="159">
        <v>9127390.7899999991</v>
      </c>
      <c r="AG2388" s="159">
        <v>1298717.05</v>
      </c>
      <c r="AH2388" s="159">
        <v>1804516.83</v>
      </c>
      <c r="AI2388" s="159">
        <v>0</v>
      </c>
      <c r="AJ2388" s="159">
        <v>0</v>
      </c>
    </row>
    <row r="2389" spans="1:36">
      <c r="A2389" s="153">
        <v>32</v>
      </c>
      <c r="B2389" s="154">
        <v>14</v>
      </c>
      <c r="C2389" s="154">
        <v>2</v>
      </c>
      <c r="D2389" s="155">
        <v>3</v>
      </c>
      <c r="E2389" s="155" t="s">
        <v>556</v>
      </c>
      <c r="F2389" s="156" t="s">
        <v>5890</v>
      </c>
      <c r="G2389" s="156" t="s">
        <v>556</v>
      </c>
      <c r="H2389" s="156" t="s">
        <v>5891</v>
      </c>
      <c r="I2389" s="155">
        <v>3214023</v>
      </c>
      <c r="J2389" s="157" t="s">
        <v>583</v>
      </c>
      <c r="K2389" s="157"/>
      <c r="L2389" s="155">
        <v>2022</v>
      </c>
      <c r="M2389" s="158">
        <v>5797</v>
      </c>
      <c r="N2389" s="159">
        <v>32070876.690000001</v>
      </c>
      <c r="O2389" s="159">
        <v>29675132.760000002</v>
      </c>
      <c r="P2389" s="159">
        <v>19879750.469999999</v>
      </c>
      <c r="Q2389" s="159">
        <v>8890154</v>
      </c>
      <c r="R2389" s="159">
        <v>10989596.470000001</v>
      </c>
      <c r="S2389" s="159">
        <v>2395743.9300000002</v>
      </c>
      <c r="T2389" s="159">
        <v>607089.69999999995</v>
      </c>
      <c r="U2389" s="159">
        <v>29278372.370000001</v>
      </c>
      <c r="V2389" s="159">
        <v>27635149.75</v>
      </c>
      <c r="W2389" s="159">
        <v>10028072.560000001</v>
      </c>
      <c r="X2389" s="159">
        <v>18703.18</v>
      </c>
      <c r="Y2389" s="159">
        <v>1643222.62</v>
      </c>
      <c r="Z2389" s="159">
        <v>3197910.14</v>
      </c>
      <c r="AA2389" s="159">
        <v>0</v>
      </c>
      <c r="AB2389" s="159">
        <v>3197910.14</v>
      </c>
      <c r="AC2389" s="159">
        <v>577469</v>
      </c>
      <c r="AD2389" s="159">
        <v>408336</v>
      </c>
      <c r="AE2389" s="159">
        <v>816672</v>
      </c>
      <c r="AF2389" s="159">
        <v>2039983.01</v>
      </c>
      <c r="AG2389" s="159">
        <v>177888</v>
      </c>
      <c r="AH2389" s="159">
        <v>177888</v>
      </c>
      <c r="AI2389" s="159">
        <v>0</v>
      </c>
      <c r="AJ2389" s="159">
        <v>0</v>
      </c>
    </row>
    <row r="2390" spans="1:36">
      <c r="A2390" s="153">
        <v>32</v>
      </c>
      <c r="B2390" s="154">
        <v>14</v>
      </c>
      <c r="C2390" s="154">
        <v>3</v>
      </c>
      <c r="D2390" s="155">
        <v>3</v>
      </c>
      <c r="E2390" s="155" t="s">
        <v>556</v>
      </c>
      <c r="F2390" s="156" t="s">
        <v>5890</v>
      </c>
      <c r="G2390" s="156" t="s">
        <v>556</v>
      </c>
      <c r="H2390" s="156" t="s">
        <v>5892</v>
      </c>
      <c r="I2390" s="155">
        <v>3214033</v>
      </c>
      <c r="J2390" s="157" t="s">
        <v>582</v>
      </c>
      <c r="K2390" s="157"/>
      <c r="L2390" s="155">
        <v>2022</v>
      </c>
      <c r="M2390" s="158">
        <v>4774</v>
      </c>
      <c r="N2390" s="159">
        <v>24973788.100000001</v>
      </c>
      <c r="O2390" s="159">
        <v>22381138.170000002</v>
      </c>
      <c r="P2390" s="159">
        <v>15491841.48</v>
      </c>
      <c r="Q2390" s="159">
        <v>7400270</v>
      </c>
      <c r="R2390" s="159">
        <v>8091571.4800000004</v>
      </c>
      <c r="S2390" s="159">
        <v>2592649.9300000002</v>
      </c>
      <c r="T2390" s="159">
        <v>55476.31</v>
      </c>
      <c r="U2390" s="159">
        <v>25149329.91</v>
      </c>
      <c r="V2390" s="159">
        <v>19485138.149999999</v>
      </c>
      <c r="W2390" s="159">
        <v>6324754.1799999997</v>
      </c>
      <c r="X2390" s="159">
        <v>163823.13</v>
      </c>
      <c r="Y2390" s="159">
        <v>5664191.7599999998</v>
      </c>
      <c r="Z2390" s="159">
        <v>3210799.34</v>
      </c>
      <c r="AA2390" s="159">
        <v>1500000</v>
      </c>
      <c r="AB2390" s="159">
        <v>1710799.3399999999</v>
      </c>
      <c r="AC2390" s="159">
        <v>625999.22</v>
      </c>
      <c r="AD2390" s="159">
        <v>595999.22</v>
      </c>
      <c r="AE2390" s="159">
        <v>7533167</v>
      </c>
      <c r="AF2390" s="159">
        <v>2896000.02</v>
      </c>
      <c r="AG2390" s="159">
        <v>163879.1</v>
      </c>
      <c r="AH2390" s="159">
        <v>163879.1</v>
      </c>
      <c r="AI2390" s="159">
        <v>0</v>
      </c>
      <c r="AJ2390" s="159">
        <v>0</v>
      </c>
    </row>
    <row r="2391" spans="1:36">
      <c r="A2391" s="153">
        <v>32</v>
      </c>
      <c r="B2391" s="154">
        <v>14</v>
      </c>
      <c r="C2391" s="154">
        <v>4</v>
      </c>
      <c r="D2391" s="155">
        <v>2</v>
      </c>
      <c r="E2391" s="155" t="s">
        <v>556</v>
      </c>
      <c r="F2391" s="156" t="s">
        <v>5893</v>
      </c>
      <c r="G2391" s="156" t="s">
        <v>556</v>
      </c>
      <c r="H2391" s="156" t="s">
        <v>5894</v>
      </c>
      <c r="I2391" s="155">
        <v>3214042</v>
      </c>
      <c r="J2391" s="157" t="s">
        <v>581</v>
      </c>
      <c r="K2391" s="157"/>
      <c r="L2391" s="155">
        <v>2022</v>
      </c>
      <c r="M2391" s="158">
        <v>7743</v>
      </c>
      <c r="N2391" s="159">
        <v>40474247.649999999</v>
      </c>
      <c r="O2391" s="159">
        <v>36591120.159999996</v>
      </c>
      <c r="P2391" s="159">
        <v>26670390.23</v>
      </c>
      <c r="Q2391" s="159">
        <v>12035808</v>
      </c>
      <c r="R2391" s="159">
        <v>14634582.23</v>
      </c>
      <c r="S2391" s="159">
        <v>3883127.49</v>
      </c>
      <c r="T2391" s="159">
        <v>318684.78999999998</v>
      </c>
      <c r="U2391" s="159">
        <v>38335601.310000002</v>
      </c>
      <c r="V2391" s="159">
        <v>31917574.210000001</v>
      </c>
      <c r="W2391" s="159">
        <v>10411734.560000001</v>
      </c>
      <c r="X2391" s="159">
        <v>140782.39999999999</v>
      </c>
      <c r="Y2391" s="159">
        <v>6418027.0999999996</v>
      </c>
      <c r="Z2391" s="159">
        <v>3299854.6</v>
      </c>
      <c r="AA2391" s="159">
        <v>0</v>
      </c>
      <c r="AB2391" s="159">
        <v>3299854.6</v>
      </c>
      <c r="AC2391" s="159">
        <v>520000</v>
      </c>
      <c r="AD2391" s="159">
        <v>520000</v>
      </c>
      <c r="AE2391" s="159">
        <v>5081015.71</v>
      </c>
      <c r="AF2391" s="159">
        <v>4673545.95</v>
      </c>
      <c r="AG2391" s="159">
        <v>237442.58</v>
      </c>
      <c r="AH2391" s="159">
        <v>237162.07</v>
      </c>
      <c r="AI2391" s="159">
        <v>0</v>
      </c>
      <c r="AJ2391" s="159">
        <v>1015.71</v>
      </c>
    </row>
    <row r="2392" spans="1:36">
      <c r="A2392" s="153">
        <v>32</v>
      </c>
      <c r="B2392" s="154">
        <v>14</v>
      </c>
      <c r="C2392" s="154">
        <v>5</v>
      </c>
      <c r="D2392" s="155">
        <v>3</v>
      </c>
      <c r="E2392" s="155" t="s">
        <v>556</v>
      </c>
      <c r="F2392" s="156" t="s">
        <v>5890</v>
      </c>
      <c r="G2392" s="156" t="s">
        <v>556</v>
      </c>
      <c r="H2392" s="156" t="s">
        <v>5895</v>
      </c>
      <c r="I2392" s="155">
        <v>3214053</v>
      </c>
      <c r="J2392" s="157" t="s">
        <v>580</v>
      </c>
      <c r="K2392" s="157"/>
      <c r="L2392" s="155">
        <v>2022</v>
      </c>
      <c r="M2392" s="158">
        <v>3339</v>
      </c>
      <c r="N2392" s="159">
        <v>16959914.059999999</v>
      </c>
      <c r="O2392" s="159">
        <v>15784077.390000001</v>
      </c>
      <c r="P2392" s="159">
        <v>9481423.0899999999</v>
      </c>
      <c r="Q2392" s="159">
        <v>4180585</v>
      </c>
      <c r="R2392" s="159">
        <v>5300838.09</v>
      </c>
      <c r="S2392" s="159">
        <v>1175836.67</v>
      </c>
      <c r="T2392" s="159">
        <v>226791.83</v>
      </c>
      <c r="U2392" s="159">
        <v>17038497.84</v>
      </c>
      <c r="V2392" s="159">
        <v>15821317.300000001</v>
      </c>
      <c r="W2392" s="159">
        <v>5695883.7400000002</v>
      </c>
      <c r="X2392" s="159">
        <v>23817.43</v>
      </c>
      <c r="Y2392" s="159">
        <v>1217180.54</v>
      </c>
      <c r="Z2392" s="159">
        <v>1038352.87</v>
      </c>
      <c r="AA2392" s="159">
        <v>0</v>
      </c>
      <c r="AB2392" s="159">
        <v>1038352.87</v>
      </c>
      <c r="AC2392" s="159">
        <v>239427.96</v>
      </c>
      <c r="AD2392" s="159">
        <v>239427.96</v>
      </c>
      <c r="AE2392" s="159">
        <v>753942.71</v>
      </c>
      <c r="AF2392" s="159">
        <v>-37239.910000000003</v>
      </c>
      <c r="AG2392" s="159">
        <v>86938.95</v>
      </c>
      <c r="AH2392" s="159">
        <v>161181.78</v>
      </c>
      <c r="AI2392" s="159">
        <v>0</v>
      </c>
      <c r="AJ2392" s="159">
        <v>0</v>
      </c>
    </row>
    <row r="2393" spans="1:36">
      <c r="A2393" s="153">
        <v>32</v>
      </c>
      <c r="B2393" s="154">
        <v>14</v>
      </c>
      <c r="C2393" s="154">
        <v>6</v>
      </c>
      <c r="D2393" s="155">
        <v>2</v>
      </c>
      <c r="E2393" s="155" t="s">
        <v>556</v>
      </c>
      <c r="F2393" s="156" t="s">
        <v>5893</v>
      </c>
      <c r="G2393" s="156" t="s">
        <v>556</v>
      </c>
      <c r="H2393" s="156" t="s">
        <v>5896</v>
      </c>
      <c r="I2393" s="155">
        <v>3214062</v>
      </c>
      <c r="J2393" s="157" t="s">
        <v>579</v>
      </c>
      <c r="K2393" s="157"/>
      <c r="L2393" s="155">
        <v>2022</v>
      </c>
      <c r="M2393" s="158">
        <v>5768</v>
      </c>
      <c r="N2393" s="159">
        <v>36645562.829999998</v>
      </c>
      <c r="O2393" s="159">
        <v>35710875.25</v>
      </c>
      <c r="P2393" s="159">
        <v>15884300.539999999</v>
      </c>
      <c r="Q2393" s="159">
        <v>6279816</v>
      </c>
      <c r="R2393" s="159">
        <v>9604484.5399999991</v>
      </c>
      <c r="S2393" s="159">
        <v>934687.58</v>
      </c>
      <c r="T2393" s="159">
        <v>27550.47</v>
      </c>
      <c r="U2393" s="159">
        <v>33835850.359999999</v>
      </c>
      <c r="V2393" s="159">
        <v>29752430.66</v>
      </c>
      <c r="W2393" s="159">
        <v>9512339.5600000005</v>
      </c>
      <c r="X2393" s="159">
        <v>591481.12</v>
      </c>
      <c r="Y2393" s="159">
        <v>4083419.7</v>
      </c>
      <c r="Z2393" s="159">
        <v>4310709.91</v>
      </c>
      <c r="AA2393" s="159">
        <v>0</v>
      </c>
      <c r="AB2393" s="159">
        <v>4310709.91</v>
      </c>
      <c r="AC2393" s="159">
        <v>2566480.12</v>
      </c>
      <c r="AD2393" s="159">
        <v>2566480.12</v>
      </c>
      <c r="AE2393" s="159">
        <v>19292576.780000001</v>
      </c>
      <c r="AF2393" s="159">
        <v>5958444.5899999999</v>
      </c>
      <c r="AG2393" s="159">
        <v>171623.74</v>
      </c>
      <c r="AH2393" s="159">
        <v>163966.99</v>
      </c>
      <c r="AI2393" s="159">
        <v>0</v>
      </c>
      <c r="AJ2393" s="159">
        <v>0</v>
      </c>
    </row>
    <row r="2394" spans="1:36">
      <c r="A2394" s="153">
        <v>32</v>
      </c>
      <c r="B2394" s="154">
        <v>14</v>
      </c>
      <c r="C2394" s="154">
        <v>8</v>
      </c>
      <c r="D2394" s="155">
        <v>2</v>
      </c>
      <c r="E2394" s="155" t="s">
        <v>556</v>
      </c>
      <c r="F2394" s="156" t="s">
        <v>5893</v>
      </c>
      <c r="G2394" s="156" t="s">
        <v>556</v>
      </c>
      <c r="H2394" s="156" t="s">
        <v>5897</v>
      </c>
      <c r="I2394" s="155">
        <v>3214082</v>
      </c>
      <c r="J2394" s="157" t="s">
        <v>578</v>
      </c>
      <c r="K2394" s="157"/>
      <c r="L2394" s="155">
        <v>2022</v>
      </c>
      <c r="M2394" s="158">
        <v>3102</v>
      </c>
      <c r="N2394" s="159">
        <v>19054187.239999998</v>
      </c>
      <c r="O2394" s="159">
        <v>15218879.83</v>
      </c>
      <c r="P2394" s="159">
        <v>11598666.859999999</v>
      </c>
      <c r="Q2394" s="159">
        <v>5627275</v>
      </c>
      <c r="R2394" s="159">
        <v>5971391.8600000003</v>
      </c>
      <c r="S2394" s="159">
        <v>3835307.41</v>
      </c>
      <c r="T2394" s="159">
        <v>238489.99</v>
      </c>
      <c r="U2394" s="159">
        <v>14959761.84</v>
      </c>
      <c r="V2394" s="159">
        <v>14326327.640000001</v>
      </c>
      <c r="W2394" s="159">
        <v>5523760.1500000004</v>
      </c>
      <c r="X2394" s="159">
        <v>16368.03</v>
      </c>
      <c r="Y2394" s="159">
        <v>633434.19999999995</v>
      </c>
      <c r="Z2394" s="159">
        <v>864446.73</v>
      </c>
      <c r="AA2394" s="159">
        <v>0</v>
      </c>
      <c r="AB2394" s="159">
        <v>864446.73</v>
      </c>
      <c r="AC2394" s="159">
        <v>337769</v>
      </c>
      <c r="AD2394" s="159">
        <v>337769</v>
      </c>
      <c r="AE2394" s="159">
        <v>565117.23</v>
      </c>
      <c r="AF2394" s="159">
        <v>892552.19</v>
      </c>
      <c r="AG2394" s="159">
        <v>339761.74</v>
      </c>
      <c r="AH2394" s="159">
        <v>308206.55</v>
      </c>
      <c r="AI2394" s="159">
        <v>0</v>
      </c>
      <c r="AJ2394" s="159">
        <v>0</v>
      </c>
    </row>
    <row r="2395" spans="1:36">
      <c r="A2395" s="153">
        <v>32</v>
      </c>
      <c r="B2395" s="154">
        <v>14</v>
      </c>
      <c r="C2395" s="154">
        <v>9</v>
      </c>
      <c r="D2395" s="155">
        <v>2</v>
      </c>
      <c r="E2395" s="155" t="s">
        <v>556</v>
      </c>
      <c r="F2395" s="156" t="s">
        <v>5893</v>
      </c>
      <c r="G2395" s="156" t="s">
        <v>556</v>
      </c>
      <c r="H2395" s="156" t="s">
        <v>5898</v>
      </c>
      <c r="I2395" s="155">
        <v>3214092</v>
      </c>
      <c r="J2395" s="157" t="s">
        <v>577</v>
      </c>
      <c r="K2395" s="157"/>
      <c r="L2395" s="155">
        <v>2022</v>
      </c>
      <c r="M2395" s="158">
        <v>3716</v>
      </c>
      <c r="N2395" s="159">
        <v>25062367.73</v>
      </c>
      <c r="O2395" s="159">
        <v>21902678.890000001</v>
      </c>
      <c r="P2395" s="159">
        <v>13403722.82</v>
      </c>
      <c r="Q2395" s="159">
        <v>4633239</v>
      </c>
      <c r="R2395" s="159">
        <v>8770483.8200000003</v>
      </c>
      <c r="S2395" s="159">
        <v>3159688.84</v>
      </c>
      <c r="T2395" s="159">
        <v>71856.100000000006</v>
      </c>
      <c r="U2395" s="159">
        <v>22872794.460000001</v>
      </c>
      <c r="V2395" s="159">
        <v>20968829.16</v>
      </c>
      <c r="W2395" s="159">
        <v>6672068.25</v>
      </c>
      <c r="X2395" s="159">
        <v>16636.62</v>
      </c>
      <c r="Y2395" s="159">
        <v>1903965.3</v>
      </c>
      <c r="Z2395" s="159">
        <v>1040331.89</v>
      </c>
      <c r="AA2395" s="159">
        <v>0</v>
      </c>
      <c r="AB2395" s="159">
        <v>1040331.89</v>
      </c>
      <c r="AC2395" s="159">
        <v>723278.54</v>
      </c>
      <c r="AD2395" s="159">
        <v>723278.54</v>
      </c>
      <c r="AE2395" s="159">
        <v>824947.19999999995</v>
      </c>
      <c r="AF2395" s="159">
        <v>933849.73</v>
      </c>
      <c r="AG2395" s="159">
        <v>143638.91</v>
      </c>
      <c r="AH2395" s="159">
        <v>161734.48000000001</v>
      </c>
      <c r="AI2395" s="159">
        <v>0</v>
      </c>
      <c r="AJ2395" s="159">
        <v>0</v>
      </c>
    </row>
    <row r="2396" spans="1:36">
      <c r="A2396" s="153">
        <v>32</v>
      </c>
      <c r="B2396" s="154">
        <v>14</v>
      </c>
      <c r="C2396" s="154">
        <v>10</v>
      </c>
      <c r="D2396" s="155">
        <v>2</v>
      </c>
      <c r="E2396" s="155" t="s">
        <v>556</v>
      </c>
      <c r="F2396" s="156" t="s">
        <v>5893</v>
      </c>
      <c r="G2396" s="156" t="s">
        <v>556</v>
      </c>
      <c r="H2396" s="156" t="s">
        <v>5899</v>
      </c>
      <c r="I2396" s="155">
        <v>3214102</v>
      </c>
      <c r="J2396" s="157" t="s">
        <v>576</v>
      </c>
      <c r="K2396" s="157"/>
      <c r="L2396" s="155">
        <v>2022</v>
      </c>
      <c r="M2396" s="158">
        <v>13875</v>
      </c>
      <c r="N2396" s="159">
        <v>71867345.859999999</v>
      </c>
      <c r="O2396" s="159">
        <v>66121480</v>
      </c>
      <c r="P2396" s="159">
        <v>36739643.850000001</v>
      </c>
      <c r="Q2396" s="159">
        <v>10562222</v>
      </c>
      <c r="R2396" s="159">
        <v>26177421.850000001</v>
      </c>
      <c r="S2396" s="159">
        <v>5745865.8600000003</v>
      </c>
      <c r="T2396" s="159">
        <v>422843.75</v>
      </c>
      <c r="U2396" s="159">
        <v>72254924.150000006</v>
      </c>
      <c r="V2396" s="159">
        <v>60649116.630000003</v>
      </c>
      <c r="W2396" s="159">
        <v>18294469.800000001</v>
      </c>
      <c r="X2396" s="159">
        <v>501248.39</v>
      </c>
      <c r="Y2396" s="159">
        <v>11605807.52</v>
      </c>
      <c r="Z2396" s="159">
        <v>12365005.57</v>
      </c>
      <c r="AA2396" s="159">
        <v>9250000</v>
      </c>
      <c r="AB2396" s="159">
        <v>3115005.5700000003</v>
      </c>
      <c r="AC2396" s="159">
        <v>2590000</v>
      </c>
      <c r="AD2396" s="159">
        <v>2590000</v>
      </c>
      <c r="AE2396" s="159">
        <v>33062000</v>
      </c>
      <c r="AF2396" s="159">
        <v>5472363.3700000001</v>
      </c>
      <c r="AG2396" s="159">
        <v>318351.06</v>
      </c>
      <c r="AH2396" s="159">
        <v>239056.05</v>
      </c>
      <c r="AI2396" s="159">
        <v>0</v>
      </c>
      <c r="AJ2396" s="159">
        <v>0</v>
      </c>
    </row>
    <row r="2397" spans="1:36">
      <c r="A2397" s="153">
        <v>32</v>
      </c>
      <c r="B2397" s="154">
        <v>14</v>
      </c>
      <c r="C2397" s="154">
        <v>11</v>
      </c>
      <c r="D2397" s="155">
        <v>3</v>
      </c>
      <c r="E2397" s="155" t="s">
        <v>556</v>
      </c>
      <c r="F2397" s="156" t="s">
        <v>5890</v>
      </c>
      <c r="G2397" s="156" t="s">
        <v>556</v>
      </c>
      <c r="H2397" s="156" t="s">
        <v>5900</v>
      </c>
      <c r="I2397" s="155">
        <v>3214113</v>
      </c>
      <c r="J2397" s="157" t="s">
        <v>575</v>
      </c>
      <c r="K2397" s="157"/>
      <c r="L2397" s="155">
        <v>2022</v>
      </c>
      <c r="M2397" s="158">
        <v>4284</v>
      </c>
      <c r="N2397" s="159">
        <v>23733499.940000001</v>
      </c>
      <c r="O2397" s="159">
        <v>21356898.219999999</v>
      </c>
      <c r="P2397" s="159">
        <v>13381284.390000001</v>
      </c>
      <c r="Q2397" s="159">
        <v>5578762</v>
      </c>
      <c r="R2397" s="159">
        <v>7802522.3899999997</v>
      </c>
      <c r="S2397" s="159">
        <v>2376601.7200000002</v>
      </c>
      <c r="T2397" s="159">
        <v>175754.72</v>
      </c>
      <c r="U2397" s="159">
        <v>21415592</v>
      </c>
      <c r="V2397" s="159">
        <v>18916562.66</v>
      </c>
      <c r="W2397" s="159">
        <v>6716805.6699999999</v>
      </c>
      <c r="X2397" s="159">
        <v>22785.73</v>
      </c>
      <c r="Y2397" s="159">
        <v>2499029.34</v>
      </c>
      <c r="Z2397" s="159">
        <v>244700.47</v>
      </c>
      <c r="AA2397" s="159">
        <v>0</v>
      </c>
      <c r="AB2397" s="159">
        <v>244700.47</v>
      </c>
      <c r="AC2397" s="159">
        <v>387734</v>
      </c>
      <c r="AD2397" s="159">
        <v>387734</v>
      </c>
      <c r="AE2397" s="159">
        <v>1200000</v>
      </c>
      <c r="AF2397" s="159">
        <v>2440335.56</v>
      </c>
      <c r="AG2397" s="159">
        <v>144013.99</v>
      </c>
      <c r="AH2397" s="159">
        <v>144013.99</v>
      </c>
      <c r="AI2397" s="159">
        <v>0</v>
      </c>
      <c r="AJ2397" s="159">
        <v>0</v>
      </c>
    </row>
    <row r="2398" spans="1:36">
      <c r="A2398" s="153">
        <v>32</v>
      </c>
      <c r="B2398" s="154">
        <v>15</v>
      </c>
      <c r="C2398" s="154">
        <v>1</v>
      </c>
      <c r="D2398" s="155">
        <v>1</v>
      </c>
      <c r="E2398" s="155" t="s">
        <v>556</v>
      </c>
      <c r="F2398" s="156" t="s">
        <v>5901</v>
      </c>
      <c r="G2398" s="156" t="s">
        <v>556</v>
      </c>
      <c r="H2398" s="156" t="s">
        <v>5902</v>
      </c>
      <c r="I2398" s="155">
        <v>3215011</v>
      </c>
      <c r="J2398" s="157" t="s">
        <v>570</v>
      </c>
      <c r="K2398" s="157"/>
      <c r="L2398" s="155">
        <v>2022</v>
      </c>
      <c r="M2398" s="158">
        <v>39885</v>
      </c>
      <c r="N2398" s="159">
        <v>195080426.66</v>
      </c>
      <c r="O2398" s="159">
        <v>181939740.37</v>
      </c>
      <c r="P2398" s="159">
        <v>91966647.50999999</v>
      </c>
      <c r="Q2398" s="159">
        <v>30695251</v>
      </c>
      <c r="R2398" s="159">
        <v>61271396.509999998</v>
      </c>
      <c r="S2398" s="159">
        <v>13140686.289999999</v>
      </c>
      <c r="T2398" s="159">
        <v>2264253.4700000002</v>
      </c>
      <c r="U2398" s="159">
        <v>199656924.30000001</v>
      </c>
      <c r="V2398" s="159">
        <v>176861829.09</v>
      </c>
      <c r="W2398" s="159">
        <v>47370337.590000004</v>
      </c>
      <c r="X2398" s="159">
        <v>707254.42</v>
      </c>
      <c r="Y2398" s="159">
        <v>22795095.210000001</v>
      </c>
      <c r="Z2398" s="159">
        <v>26310258.449999999</v>
      </c>
      <c r="AA2398" s="159">
        <v>12500000</v>
      </c>
      <c r="AB2398" s="159">
        <v>13810258.449999999</v>
      </c>
      <c r="AC2398" s="159">
        <v>5897852.8700000001</v>
      </c>
      <c r="AD2398" s="159">
        <v>5417852.8700000001</v>
      </c>
      <c r="AE2398" s="159">
        <v>43088560</v>
      </c>
      <c r="AF2398" s="159">
        <v>5077911.28</v>
      </c>
      <c r="AG2398" s="159">
        <v>1124130.57</v>
      </c>
      <c r="AH2398" s="159">
        <v>1168865.46</v>
      </c>
      <c r="AI2398" s="159">
        <v>0</v>
      </c>
      <c r="AJ2398" s="159">
        <v>0</v>
      </c>
    </row>
    <row r="2399" spans="1:36">
      <c r="A2399" s="153">
        <v>32</v>
      </c>
      <c r="B2399" s="154">
        <v>15</v>
      </c>
      <c r="C2399" s="154">
        <v>2</v>
      </c>
      <c r="D2399" s="155">
        <v>3</v>
      </c>
      <c r="E2399" s="155" t="s">
        <v>556</v>
      </c>
      <c r="F2399" s="156" t="s">
        <v>5903</v>
      </c>
      <c r="G2399" s="156" t="s">
        <v>556</v>
      </c>
      <c r="H2399" s="156" t="s">
        <v>5904</v>
      </c>
      <c r="I2399" s="155">
        <v>3215023</v>
      </c>
      <c r="J2399" s="157" t="s">
        <v>574</v>
      </c>
      <c r="K2399" s="157"/>
      <c r="L2399" s="155">
        <v>2022</v>
      </c>
      <c r="M2399" s="158">
        <v>8458</v>
      </c>
      <c r="N2399" s="159">
        <v>45346020.969999999</v>
      </c>
      <c r="O2399" s="159">
        <v>44043513.469999999</v>
      </c>
      <c r="P2399" s="159">
        <v>30806072.280000001</v>
      </c>
      <c r="Q2399" s="159">
        <v>13091999</v>
      </c>
      <c r="R2399" s="159">
        <v>17714073.280000001</v>
      </c>
      <c r="S2399" s="159">
        <v>1302507.5</v>
      </c>
      <c r="T2399" s="159">
        <v>8840.6299999999992</v>
      </c>
      <c r="U2399" s="159">
        <v>44217381.229999997</v>
      </c>
      <c r="V2399" s="159">
        <v>41331995</v>
      </c>
      <c r="W2399" s="159">
        <v>12219031.939999999</v>
      </c>
      <c r="X2399" s="159">
        <v>84819.08</v>
      </c>
      <c r="Y2399" s="159">
        <v>2885386.23</v>
      </c>
      <c r="Z2399" s="159">
        <v>2683191.52</v>
      </c>
      <c r="AA2399" s="159">
        <v>1750000</v>
      </c>
      <c r="AB2399" s="159">
        <v>933191.52</v>
      </c>
      <c r="AC2399" s="159">
        <v>968332</v>
      </c>
      <c r="AD2399" s="159">
        <v>968332</v>
      </c>
      <c r="AE2399" s="159">
        <v>4741676</v>
      </c>
      <c r="AF2399" s="159">
        <v>2711518.47</v>
      </c>
      <c r="AG2399" s="159">
        <v>546148.71</v>
      </c>
      <c r="AH2399" s="159">
        <v>554323.5</v>
      </c>
      <c r="AI2399" s="159">
        <v>0</v>
      </c>
      <c r="AJ2399" s="159">
        <v>0</v>
      </c>
    </row>
    <row r="2400" spans="1:36">
      <c r="A2400" s="153">
        <v>32</v>
      </c>
      <c r="B2400" s="154">
        <v>15</v>
      </c>
      <c r="C2400" s="154">
        <v>3</v>
      </c>
      <c r="D2400" s="155">
        <v>3</v>
      </c>
      <c r="E2400" s="155" t="s">
        <v>556</v>
      </c>
      <c r="F2400" s="156" t="s">
        <v>5903</v>
      </c>
      <c r="G2400" s="156" t="s">
        <v>556</v>
      </c>
      <c r="H2400" s="156" t="s">
        <v>5905</v>
      </c>
      <c r="I2400" s="155">
        <v>3215033</v>
      </c>
      <c r="J2400" s="157" t="s">
        <v>573</v>
      </c>
      <c r="K2400" s="157"/>
      <c r="L2400" s="155">
        <v>2022</v>
      </c>
      <c r="M2400" s="158">
        <v>5268</v>
      </c>
      <c r="N2400" s="159">
        <v>32374007.09</v>
      </c>
      <c r="O2400" s="159">
        <v>30628720.149999999</v>
      </c>
      <c r="P2400" s="159">
        <v>18785996.869999997</v>
      </c>
      <c r="Q2400" s="159">
        <v>7459190</v>
      </c>
      <c r="R2400" s="159">
        <v>11326806.869999999</v>
      </c>
      <c r="S2400" s="159">
        <v>1745286.94</v>
      </c>
      <c r="T2400" s="159">
        <v>222250.11</v>
      </c>
      <c r="U2400" s="159">
        <v>32147051.170000002</v>
      </c>
      <c r="V2400" s="159">
        <v>29683914.579999998</v>
      </c>
      <c r="W2400" s="159">
        <v>9748696.7400000002</v>
      </c>
      <c r="X2400" s="159">
        <v>330020.76</v>
      </c>
      <c r="Y2400" s="159">
        <v>2463136.59</v>
      </c>
      <c r="Z2400" s="159">
        <v>5791994.7400000002</v>
      </c>
      <c r="AA2400" s="159">
        <v>0</v>
      </c>
      <c r="AB2400" s="159">
        <v>5791994.7400000002</v>
      </c>
      <c r="AC2400" s="159">
        <v>776000</v>
      </c>
      <c r="AD2400" s="159">
        <v>776000</v>
      </c>
      <c r="AE2400" s="159">
        <v>14152000</v>
      </c>
      <c r="AF2400" s="159">
        <v>944805.57</v>
      </c>
      <c r="AG2400" s="159">
        <v>55204</v>
      </c>
      <c r="AH2400" s="159">
        <v>70467.42</v>
      </c>
      <c r="AI2400" s="159">
        <v>0</v>
      </c>
      <c r="AJ2400" s="159">
        <v>0</v>
      </c>
    </row>
    <row r="2401" spans="1:36">
      <c r="A2401" s="153">
        <v>32</v>
      </c>
      <c r="B2401" s="154">
        <v>15</v>
      </c>
      <c r="C2401" s="154">
        <v>4</v>
      </c>
      <c r="D2401" s="155">
        <v>3</v>
      </c>
      <c r="E2401" s="155" t="s">
        <v>556</v>
      </c>
      <c r="F2401" s="156" t="s">
        <v>5903</v>
      </c>
      <c r="G2401" s="156" t="s">
        <v>556</v>
      </c>
      <c r="H2401" s="156" t="s">
        <v>5906</v>
      </c>
      <c r="I2401" s="155">
        <v>3215043</v>
      </c>
      <c r="J2401" s="157" t="s">
        <v>572</v>
      </c>
      <c r="K2401" s="157"/>
      <c r="L2401" s="155">
        <v>2022</v>
      </c>
      <c r="M2401" s="158">
        <v>9893</v>
      </c>
      <c r="N2401" s="159">
        <v>51735255.890000001</v>
      </c>
      <c r="O2401" s="159">
        <v>48572763.210000001</v>
      </c>
      <c r="P2401" s="159">
        <v>27877824.52</v>
      </c>
      <c r="Q2401" s="159">
        <v>11340967</v>
      </c>
      <c r="R2401" s="159">
        <v>16536857.52</v>
      </c>
      <c r="S2401" s="159">
        <v>3162492.68</v>
      </c>
      <c r="T2401" s="159">
        <v>1005256.65</v>
      </c>
      <c r="U2401" s="159">
        <v>50685225.259999998</v>
      </c>
      <c r="V2401" s="159">
        <v>46826880.020000003</v>
      </c>
      <c r="W2401" s="159">
        <v>17715469.899999999</v>
      </c>
      <c r="X2401" s="159">
        <v>259512.63</v>
      </c>
      <c r="Y2401" s="159">
        <v>3858345.24</v>
      </c>
      <c r="Z2401" s="159">
        <v>4803046.54</v>
      </c>
      <c r="AA2401" s="159">
        <v>2171581</v>
      </c>
      <c r="AB2401" s="159">
        <v>2631465.54</v>
      </c>
      <c r="AC2401" s="159">
        <v>3071873.06</v>
      </c>
      <c r="AD2401" s="159">
        <v>3071873.06</v>
      </c>
      <c r="AE2401" s="159">
        <v>10726052.140000001</v>
      </c>
      <c r="AF2401" s="159">
        <v>1745883.19</v>
      </c>
      <c r="AG2401" s="159">
        <v>244395.84</v>
      </c>
      <c r="AH2401" s="159">
        <v>314225.21999999997</v>
      </c>
      <c r="AI2401" s="159">
        <v>0</v>
      </c>
      <c r="AJ2401" s="159">
        <v>0</v>
      </c>
    </row>
    <row r="2402" spans="1:36">
      <c r="A2402" s="153">
        <v>32</v>
      </c>
      <c r="B2402" s="154">
        <v>15</v>
      </c>
      <c r="C2402" s="154">
        <v>5</v>
      </c>
      <c r="D2402" s="155">
        <v>2</v>
      </c>
      <c r="E2402" s="155" t="s">
        <v>556</v>
      </c>
      <c r="F2402" s="156" t="s">
        <v>5907</v>
      </c>
      <c r="G2402" s="156" t="s">
        <v>556</v>
      </c>
      <c r="H2402" s="156" t="s">
        <v>5908</v>
      </c>
      <c r="I2402" s="155">
        <v>3215052</v>
      </c>
      <c r="J2402" s="157" t="s">
        <v>571</v>
      </c>
      <c r="K2402" s="157"/>
      <c r="L2402" s="155">
        <v>2022</v>
      </c>
      <c r="M2402" s="158">
        <v>4651</v>
      </c>
      <c r="N2402" s="159">
        <v>23520189.640000001</v>
      </c>
      <c r="O2402" s="159">
        <v>22296037.629999999</v>
      </c>
      <c r="P2402" s="159">
        <v>14111790.99</v>
      </c>
      <c r="Q2402" s="159">
        <v>5152378</v>
      </c>
      <c r="R2402" s="159">
        <v>8959412.9900000002</v>
      </c>
      <c r="S2402" s="159">
        <v>1224152.01</v>
      </c>
      <c r="T2402" s="159">
        <v>40103</v>
      </c>
      <c r="U2402" s="159">
        <v>23298909.920000002</v>
      </c>
      <c r="V2402" s="159">
        <v>22017967.350000001</v>
      </c>
      <c r="W2402" s="159">
        <v>7785703.0499999998</v>
      </c>
      <c r="X2402" s="159">
        <v>98317.06</v>
      </c>
      <c r="Y2402" s="159">
        <v>1280942.57</v>
      </c>
      <c r="Z2402" s="159">
        <v>4682427.75</v>
      </c>
      <c r="AA2402" s="159">
        <v>0</v>
      </c>
      <c r="AB2402" s="159">
        <v>4682427.75</v>
      </c>
      <c r="AC2402" s="159">
        <v>637751.4</v>
      </c>
      <c r="AD2402" s="159">
        <v>637751.4</v>
      </c>
      <c r="AE2402" s="159">
        <v>3514179</v>
      </c>
      <c r="AF2402" s="159">
        <v>278070.28000000003</v>
      </c>
      <c r="AG2402" s="159">
        <v>48340.06</v>
      </c>
      <c r="AH2402" s="159">
        <v>48340.06</v>
      </c>
      <c r="AI2402" s="159">
        <v>0</v>
      </c>
      <c r="AJ2402" s="159">
        <v>0</v>
      </c>
    </row>
    <row r="2403" spans="1:36">
      <c r="A2403" s="153">
        <v>32</v>
      </c>
      <c r="B2403" s="154">
        <v>15</v>
      </c>
      <c r="C2403" s="154">
        <v>6</v>
      </c>
      <c r="D2403" s="155">
        <v>2</v>
      </c>
      <c r="E2403" s="155" t="s">
        <v>556</v>
      </c>
      <c r="F2403" s="156" t="s">
        <v>5907</v>
      </c>
      <c r="G2403" s="156" t="s">
        <v>556</v>
      </c>
      <c r="H2403" s="156" t="s">
        <v>5909</v>
      </c>
      <c r="I2403" s="155">
        <v>3215062</v>
      </c>
      <c r="J2403" s="157" t="s">
        <v>570</v>
      </c>
      <c r="K2403" s="157"/>
      <c r="L2403" s="155">
        <v>2022</v>
      </c>
      <c r="M2403" s="158">
        <v>9239</v>
      </c>
      <c r="N2403" s="159">
        <v>51953032.340000004</v>
      </c>
      <c r="O2403" s="159">
        <v>44979286.18</v>
      </c>
      <c r="P2403" s="159">
        <v>29432799.52</v>
      </c>
      <c r="Q2403" s="159">
        <v>10121994</v>
      </c>
      <c r="R2403" s="159">
        <v>19310805.52</v>
      </c>
      <c r="S2403" s="159">
        <v>6973746.1600000001</v>
      </c>
      <c r="T2403" s="159">
        <v>975615.88</v>
      </c>
      <c r="U2403" s="159">
        <v>44892654.649999999</v>
      </c>
      <c r="V2403" s="159">
        <v>41588017.469999999</v>
      </c>
      <c r="W2403" s="159">
        <v>14359004.220000001</v>
      </c>
      <c r="X2403" s="159">
        <v>133028.79</v>
      </c>
      <c r="Y2403" s="159">
        <v>3304637.18</v>
      </c>
      <c r="Z2403" s="159">
        <v>2076550.15</v>
      </c>
      <c r="AA2403" s="159">
        <v>0</v>
      </c>
      <c r="AB2403" s="159">
        <v>2076550.15</v>
      </c>
      <c r="AC2403" s="159">
        <v>1387875.6</v>
      </c>
      <c r="AD2403" s="159">
        <v>1387875.6</v>
      </c>
      <c r="AE2403" s="159">
        <v>6852740.6500000004</v>
      </c>
      <c r="AF2403" s="159">
        <v>3391268.71</v>
      </c>
      <c r="AG2403" s="159">
        <v>771808.47</v>
      </c>
      <c r="AH2403" s="159">
        <v>824776.31</v>
      </c>
      <c r="AI2403" s="159">
        <v>0</v>
      </c>
      <c r="AJ2403" s="159">
        <v>0</v>
      </c>
    </row>
    <row r="2404" spans="1:36">
      <c r="A2404" s="153">
        <v>32</v>
      </c>
      <c r="B2404" s="154">
        <v>16</v>
      </c>
      <c r="C2404" s="154">
        <v>1</v>
      </c>
      <c r="D2404" s="155">
        <v>1</v>
      </c>
      <c r="E2404" s="155" t="s">
        <v>556</v>
      </c>
      <c r="F2404" s="156" t="s">
        <v>5910</v>
      </c>
      <c r="G2404" s="156" t="s">
        <v>556</v>
      </c>
      <c r="H2404" s="156" t="s">
        <v>5911</v>
      </c>
      <c r="I2404" s="155">
        <v>3216011</v>
      </c>
      <c r="J2404" s="157" t="s">
        <v>565</v>
      </c>
      <c r="K2404" s="157"/>
      <c r="L2404" s="155">
        <v>2022</v>
      </c>
      <c r="M2404" s="158">
        <v>15411</v>
      </c>
      <c r="N2404" s="159">
        <v>78972938.049999997</v>
      </c>
      <c r="O2404" s="159">
        <v>73356901.769999996</v>
      </c>
      <c r="P2404" s="159">
        <v>39917459.200000003</v>
      </c>
      <c r="Q2404" s="159">
        <v>12088063</v>
      </c>
      <c r="R2404" s="159">
        <v>27829396.199999999</v>
      </c>
      <c r="S2404" s="159">
        <v>5616036.2800000003</v>
      </c>
      <c r="T2404" s="159">
        <v>375685.7</v>
      </c>
      <c r="U2404" s="159">
        <v>74808721.5</v>
      </c>
      <c r="V2404" s="159">
        <v>70126322.829999998</v>
      </c>
      <c r="W2404" s="159">
        <v>25357244.010000002</v>
      </c>
      <c r="X2404" s="159">
        <v>246865</v>
      </c>
      <c r="Y2404" s="159">
        <v>4682398.67</v>
      </c>
      <c r="Z2404" s="159">
        <v>3999502.38</v>
      </c>
      <c r="AA2404" s="159">
        <v>0</v>
      </c>
      <c r="AB2404" s="159">
        <v>3999502.38</v>
      </c>
      <c r="AC2404" s="159">
        <v>2000000</v>
      </c>
      <c r="AD2404" s="159">
        <v>2000000</v>
      </c>
      <c r="AE2404" s="159">
        <v>8300000</v>
      </c>
      <c r="AF2404" s="159">
        <v>3230578.94</v>
      </c>
      <c r="AG2404" s="159">
        <v>731038.83</v>
      </c>
      <c r="AH2404" s="159">
        <v>581996.31999999995</v>
      </c>
      <c r="AI2404" s="159">
        <v>0</v>
      </c>
      <c r="AJ2404" s="159">
        <v>0</v>
      </c>
    </row>
    <row r="2405" spans="1:36">
      <c r="A2405" s="153">
        <v>32</v>
      </c>
      <c r="B2405" s="154">
        <v>16</v>
      </c>
      <c r="C2405" s="154">
        <v>2</v>
      </c>
      <c r="D2405" s="155">
        <v>2</v>
      </c>
      <c r="E2405" s="155" t="s">
        <v>556</v>
      </c>
      <c r="F2405" s="156" t="s">
        <v>5912</v>
      </c>
      <c r="G2405" s="156" t="s">
        <v>556</v>
      </c>
      <c r="H2405" s="156" t="s">
        <v>5913</v>
      </c>
      <c r="I2405" s="155">
        <v>3216022</v>
      </c>
      <c r="J2405" s="157" t="s">
        <v>569</v>
      </c>
      <c r="K2405" s="157"/>
      <c r="L2405" s="155">
        <v>2022</v>
      </c>
      <c r="M2405" s="158">
        <v>2757</v>
      </c>
      <c r="N2405" s="159">
        <v>14689935.289999999</v>
      </c>
      <c r="O2405" s="159">
        <v>13716076.51</v>
      </c>
      <c r="P2405" s="159">
        <v>9185890.8900000006</v>
      </c>
      <c r="Q2405" s="159">
        <v>3919621</v>
      </c>
      <c r="R2405" s="159">
        <v>5266269.8899999997</v>
      </c>
      <c r="S2405" s="159">
        <v>973858.78</v>
      </c>
      <c r="T2405" s="159">
        <v>61810</v>
      </c>
      <c r="U2405" s="159">
        <v>13724199.800000001</v>
      </c>
      <c r="V2405" s="159">
        <v>12594260.609999999</v>
      </c>
      <c r="W2405" s="159">
        <v>4876799.58</v>
      </c>
      <c r="X2405" s="159">
        <v>66177.05</v>
      </c>
      <c r="Y2405" s="159">
        <v>1129939.19</v>
      </c>
      <c r="Z2405" s="159">
        <v>1908884.55</v>
      </c>
      <c r="AA2405" s="159">
        <v>0</v>
      </c>
      <c r="AB2405" s="159">
        <v>1908884.55</v>
      </c>
      <c r="AC2405" s="159">
        <v>512750</v>
      </c>
      <c r="AD2405" s="159">
        <v>512750</v>
      </c>
      <c r="AE2405" s="159">
        <v>2296662.7599999998</v>
      </c>
      <c r="AF2405" s="159">
        <v>1121815.8999999999</v>
      </c>
      <c r="AG2405" s="159">
        <v>142937.41</v>
      </c>
      <c r="AH2405" s="159">
        <v>119407.6</v>
      </c>
      <c r="AI2405" s="159">
        <v>0</v>
      </c>
      <c r="AJ2405" s="159">
        <v>0</v>
      </c>
    </row>
    <row r="2406" spans="1:36">
      <c r="A2406" s="153">
        <v>32</v>
      </c>
      <c r="B2406" s="154">
        <v>16</v>
      </c>
      <c r="C2406" s="154">
        <v>3</v>
      </c>
      <c r="D2406" s="155">
        <v>3</v>
      </c>
      <c r="E2406" s="155" t="s">
        <v>556</v>
      </c>
      <c r="F2406" s="156" t="s">
        <v>5914</v>
      </c>
      <c r="G2406" s="156" t="s">
        <v>556</v>
      </c>
      <c r="H2406" s="156" t="s">
        <v>5915</v>
      </c>
      <c r="I2406" s="155">
        <v>3216033</v>
      </c>
      <c r="J2406" s="157" t="s">
        <v>568</v>
      </c>
      <c r="K2406" s="157"/>
      <c r="L2406" s="155">
        <v>2022</v>
      </c>
      <c r="M2406" s="158">
        <v>15059</v>
      </c>
      <c r="N2406" s="159">
        <v>81721647.140000001</v>
      </c>
      <c r="O2406" s="159">
        <v>77576393.700000003</v>
      </c>
      <c r="P2406" s="159">
        <v>44471667.07</v>
      </c>
      <c r="Q2406" s="159">
        <v>17602675</v>
      </c>
      <c r="R2406" s="159">
        <v>26868992.07</v>
      </c>
      <c r="S2406" s="159">
        <v>4145253.44</v>
      </c>
      <c r="T2406" s="159">
        <v>1514899.69</v>
      </c>
      <c r="U2406" s="159">
        <v>79690080.819999993</v>
      </c>
      <c r="V2406" s="159">
        <v>74115954.849999994</v>
      </c>
      <c r="W2406" s="159">
        <v>27121317.57</v>
      </c>
      <c r="X2406" s="159">
        <v>459185.23</v>
      </c>
      <c r="Y2406" s="159">
        <v>5574125.9699999997</v>
      </c>
      <c r="Z2406" s="159">
        <v>4546447.16</v>
      </c>
      <c r="AA2406" s="159">
        <v>0</v>
      </c>
      <c r="AB2406" s="159">
        <v>4546447.16</v>
      </c>
      <c r="AC2406" s="159">
        <v>688319.28</v>
      </c>
      <c r="AD2406" s="159">
        <v>688319.28</v>
      </c>
      <c r="AE2406" s="159">
        <v>18063647.73</v>
      </c>
      <c r="AF2406" s="159">
        <v>3460438.85</v>
      </c>
      <c r="AG2406" s="159">
        <v>533048.14</v>
      </c>
      <c r="AH2406" s="159">
        <v>500627.31</v>
      </c>
      <c r="AI2406" s="159">
        <v>0</v>
      </c>
      <c r="AJ2406" s="159">
        <v>0</v>
      </c>
    </row>
    <row r="2407" spans="1:36">
      <c r="A2407" s="153">
        <v>32</v>
      </c>
      <c r="B2407" s="154">
        <v>16</v>
      </c>
      <c r="C2407" s="154">
        <v>4</v>
      </c>
      <c r="D2407" s="155">
        <v>2</v>
      </c>
      <c r="E2407" s="155" t="s">
        <v>556</v>
      </c>
      <c r="F2407" s="156" t="s">
        <v>5912</v>
      </c>
      <c r="G2407" s="156" t="s">
        <v>556</v>
      </c>
      <c r="H2407" s="156" t="s">
        <v>5916</v>
      </c>
      <c r="I2407" s="155">
        <v>3216042</v>
      </c>
      <c r="J2407" s="157" t="s">
        <v>567</v>
      </c>
      <c r="K2407" s="157"/>
      <c r="L2407" s="155">
        <v>2022</v>
      </c>
      <c r="M2407" s="158">
        <v>3515</v>
      </c>
      <c r="N2407" s="159">
        <v>19243096.710000001</v>
      </c>
      <c r="O2407" s="159">
        <v>16219673.75</v>
      </c>
      <c r="P2407" s="159">
        <v>10630886.48</v>
      </c>
      <c r="Q2407" s="159">
        <v>3584296</v>
      </c>
      <c r="R2407" s="159">
        <v>7046590.4800000004</v>
      </c>
      <c r="S2407" s="159">
        <v>3023422.96</v>
      </c>
      <c r="T2407" s="159">
        <v>13422.96</v>
      </c>
      <c r="U2407" s="159">
        <v>17197544.899999999</v>
      </c>
      <c r="V2407" s="159">
        <v>16636569.9</v>
      </c>
      <c r="W2407" s="159">
        <v>5764906.3200000003</v>
      </c>
      <c r="X2407" s="159">
        <v>87708.7</v>
      </c>
      <c r="Y2407" s="159">
        <v>560975</v>
      </c>
      <c r="Z2407" s="159">
        <v>2765387.26</v>
      </c>
      <c r="AA2407" s="159">
        <v>0</v>
      </c>
      <c r="AB2407" s="159">
        <v>2765387.26</v>
      </c>
      <c r="AC2407" s="159">
        <v>240054</v>
      </c>
      <c r="AD2407" s="159">
        <v>240054</v>
      </c>
      <c r="AE2407" s="159">
        <v>5829416</v>
      </c>
      <c r="AF2407" s="159">
        <v>-416896.15</v>
      </c>
      <c r="AG2407" s="159">
        <v>133725.79999999999</v>
      </c>
      <c r="AH2407" s="159">
        <v>133725.79999999999</v>
      </c>
      <c r="AI2407" s="159">
        <v>0</v>
      </c>
      <c r="AJ2407" s="159">
        <v>0</v>
      </c>
    </row>
    <row r="2408" spans="1:36">
      <c r="A2408" s="153">
        <v>32</v>
      </c>
      <c r="B2408" s="154">
        <v>16</v>
      </c>
      <c r="C2408" s="154">
        <v>5</v>
      </c>
      <c r="D2408" s="155">
        <v>2</v>
      </c>
      <c r="E2408" s="155" t="s">
        <v>556</v>
      </c>
      <c r="F2408" s="156" t="s">
        <v>5912</v>
      </c>
      <c r="G2408" s="156" t="s">
        <v>556</v>
      </c>
      <c r="H2408" s="156" t="s">
        <v>5917</v>
      </c>
      <c r="I2408" s="155">
        <v>3216052</v>
      </c>
      <c r="J2408" s="157" t="s">
        <v>566</v>
      </c>
      <c r="K2408" s="157"/>
      <c r="L2408" s="155">
        <v>2022</v>
      </c>
      <c r="M2408" s="158">
        <v>3984</v>
      </c>
      <c r="N2408" s="159">
        <v>23044195.289999999</v>
      </c>
      <c r="O2408" s="159">
        <v>20763086.050000001</v>
      </c>
      <c r="P2408" s="159">
        <v>11972043.83</v>
      </c>
      <c r="Q2408" s="159">
        <v>4109104</v>
      </c>
      <c r="R2408" s="159">
        <v>7862939.8300000001</v>
      </c>
      <c r="S2408" s="159">
        <v>2281109.2400000002</v>
      </c>
      <c r="T2408" s="159">
        <v>326559.34000000003</v>
      </c>
      <c r="U2408" s="159">
        <v>22686133.48</v>
      </c>
      <c r="V2408" s="159">
        <v>19501336.579999998</v>
      </c>
      <c r="W2408" s="159">
        <v>7210061.2699999996</v>
      </c>
      <c r="X2408" s="159">
        <v>74859.69</v>
      </c>
      <c r="Y2408" s="159">
        <v>3184796.9</v>
      </c>
      <c r="Z2408" s="159">
        <v>2939031.89</v>
      </c>
      <c r="AA2408" s="159">
        <v>0</v>
      </c>
      <c r="AB2408" s="159">
        <v>2939031.89</v>
      </c>
      <c r="AC2408" s="159">
        <v>600000</v>
      </c>
      <c r="AD2408" s="159">
        <v>600000</v>
      </c>
      <c r="AE2408" s="159">
        <v>2322000</v>
      </c>
      <c r="AF2408" s="159">
        <v>1261749.47</v>
      </c>
      <c r="AG2408" s="159">
        <v>154799.18</v>
      </c>
      <c r="AH2408" s="159">
        <v>123785.04</v>
      </c>
      <c r="AI2408" s="159">
        <v>0</v>
      </c>
      <c r="AJ2408" s="159">
        <v>0</v>
      </c>
    </row>
    <row r="2409" spans="1:36">
      <c r="A2409" s="153">
        <v>32</v>
      </c>
      <c r="B2409" s="154">
        <v>16</v>
      </c>
      <c r="C2409" s="154">
        <v>6</v>
      </c>
      <c r="D2409" s="155">
        <v>2</v>
      </c>
      <c r="E2409" s="155" t="s">
        <v>556</v>
      </c>
      <c r="F2409" s="156" t="s">
        <v>5912</v>
      </c>
      <c r="G2409" s="156" t="s">
        <v>556</v>
      </c>
      <c r="H2409" s="156" t="s">
        <v>5918</v>
      </c>
      <c r="I2409" s="155">
        <v>3216062</v>
      </c>
      <c r="J2409" s="157" t="s">
        <v>565</v>
      </c>
      <c r="K2409" s="157"/>
      <c r="L2409" s="155">
        <v>2022</v>
      </c>
      <c r="M2409" s="158">
        <v>5800</v>
      </c>
      <c r="N2409" s="159">
        <v>29419622.739999998</v>
      </c>
      <c r="O2409" s="159">
        <v>27019967.850000001</v>
      </c>
      <c r="P2409" s="159">
        <v>17197714.579999998</v>
      </c>
      <c r="Q2409" s="159">
        <v>5403870</v>
      </c>
      <c r="R2409" s="159">
        <v>11793844.58</v>
      </c>
      <c r="S2409" s="159">
        <v>2399654.89</v>
      </c>
      <c r="T2409" s="159">
        <v>219617.24</v>
      </c>
      <c r="U2409" s="159">
        <v>30593775.16</v>
      </c>
      <c r="V2409" s="159">
        <v>27526586.59</v>
      </c>
      <c r="W2409" s="159">
        <v>10496632.039999999</v>
      </c>
      <c r="X2409" s="159">
        <v>91138.6</v>
      </c>
      <c r="Y2409" s="159">
        <v>3067188.57</v>
      </c>
      <c r="Z2409" s="159">
        <v>1939502.78</v>
      </c>
      <c r="AA2409" s="159">
        <v>0</v>
      </c>
      <c r="AB2409" s="159">
        <v>1939502.78</v>
      </c>
      <c r="AC2409" s="159">
        <v>761680.36</v>
      </c>
      <c r="AD2409" s="159">
        <v>761680.36</v>
      </c>
      <c r="AE2409" s="159">
        <v>2900000</v>
      </c>
      <c r="AF2409" s="159">
        <v>-506618.74</v>
      </c>
      <c r="AG2409" s="159">
        <v>161841.82</v>
      </c>
      <c r="AH2409" s="159">
        <v>182212.38</v>
      </c>
      <c r="AI2409" s="159">
        <v>0</v>
      </c>
      <c r="AJ2409" s="159">
        <v>0</v>
      </c>
    </row>
    <row r="2410" spans="1:36">
      <c r="A2410" s="153">
        <v>32</v>
      </c>
      <c r="B2410" s="154">
        <v>17</v>
      </c>
      <c r="C2410" s="154">
        <v>1</v>
      </c>
      <c r="D2410" s="155">
        <v>1</v>
      </c>
      <c r="E2410" s="155" t="s">
        <v>556</v>
      </c>
      <c r="F2410" s="156" t="s">
        <v>5919</v>
      </c>
      <c r="G2410" s="156" t="s">
        <v>556</v>
      </c>
      <c r="H2410" s="156" t="s">
        <v>5920</v>
      </c>
      <c r="I2410" s="155">
        <v>3217011</v>
      </c>
      <c r="J2410" s="157" t="s">
        <v>561</v>
      </c>
      <c r="K2410" s="157"/>
      <c r="L2410" s="155">
        <v>2022</v>
      </c>
      <c r="M2410" s="158">
        <v>25115</v>
      </c>
      <c r="N2410" s="159">
        <v>125905869.43000001</v>
      </c>
      <c r="O2410" s="159">
        <v>116396999.09999999</v>
      </c>
      <c r="P2410" s="159">
        <v>58063192.009999998</v>
      </c>
      <c r="Q2410" s="159">
        <v>18935852</v>
      </c>
      <c r="R2410" s="159">
        <v>39127340.009999998</v>
      </c>
      <c r="S2410" s="159">
        <v>9508870.3300000001</v>
      </c>
      <c r="T2410" s="159">
        <v>2000019.62</v>
      </c>
      <c r="U2410" s="159">
        <v>124444710.22</v>
      </c>
      <c r="V2410" s="159">
        <v>109536596.29000001</v>
      </c>
      <c r="W2410" s="159">
        <v>37468480.469999999</v>
      </c>
      <c r="X2410" s="159">
        <v>501649.48</v>
      </c>
      <c r="Y2410" s="159">
        <v>14908113.93</v>
      </c>
      <c r="Z2410" s="159">
        <v>7692994.5899999999</v>
      </c>
      <c r="AA2410" s="159">
        <v>0</v>
      </c>
      <c r="AB2410" s="159">
        <v>7692994.5899999999</v>
      </c>
      <c r="AC2410" s="159">
        <v>1600000</v>
      </c>
      <c r="AD2410" s="159">
        <v>1600000</v>
      </c>
      <c r="AE2410" s="159">
        <v>16415527.57</v>
      </c>
      <c r="AF2410" s="159">
        <v>6860402.8099999996</v>
      </c>
      <c r="AG2410" s="159">
        <v>1776193.31</v>
      </c>
      <c r="AH2410" s="159">
        <v>1257800.52</v>
      </c>
      <c r="AI2410" s="159">
        <v>0</v>
      </c>
      <c r="AJ2410" s="159">
        <v>1299</v>
      </c>
    </row>
    <row r="2411" spans="1:36">
      <c r="A2411" s="153">
        <v>32</v>
      </c>
      <c r="B2411" s="154">
        <v>17</v>
      </c>
      <c r="C2411" s="154">
        <v>2</v>
      </c>
      <c r="D2411" s="155">
        <v>3</v>
      </c>
      <c r="E2411" s="155" t="s">
        <v>556</v>
      </c>
      <c r="F2411" s="156" t="s">
        <v>5921</v>
      </c>
      <c r="G2411" s="156" t="s">
        <v>556</v>
      </c>
      <c r="H2411" s="156" t="s">
        <v>5922</v>
      </c>
      <c r="I2411" s="155">
        <v>3217023</v>
      </c>
      <c r="J2411" s="157" t="s">
        <v>564</v>
      </c>
      <c r="K2411" s="157"/>
      <c r="L2411" s="155">
        <v>2022</v>
      </c>
      <c r="M2411" s="158">
        <v>4871</v>
      </c>
      <c r="N2411" s="159">
        <v>28561154.710000001</v>
      </c>
      <c r="O2411" s="159">
        <v>25105297.600000001</v>
      </c>
      <c r="P2411" s="159">
        <v>16389165.390000001</v>
      </c>
      <c r="Q2411" s="159">
        <v>7056566</v>
      </c>
      <c r="R2411" s="159">
        <v>9332599.3900000006</v>
      </c>
      <c r="S2411" s="159">
        <v>3455857.11</v>
      </c>
      <c r="T2411" s="159">
        <v>207307.12</v>
      </c>
      <c r="U2411" s="159">
        <v>28535958.460000001</v>
      </c>
      <c r="V2411" s="159">
        <v>23704360.559999999</v>
      </c>
      <c r="W2411" s="159">
        <v>8581908.1199999992</v>
      </c>
      <c r="X2411" s="159">
        <v>28069.66</v>
      </c>
      <c r="Y2411" s="159">
        <v>4831597.9000000004</v>
      </c>
      <c r="Z2411" s="159">
        <v>2606218.7999999998</v>
      </c>
      <c r="AA2411" s="159">
        <v>0</v>
      </c>
      <c r="AB2411" s="159">
        <v>2606218.7999999998</v>
      </c>
      <c r="AC2411" s="159">
        <v>400000</v>
      </c>
      <c r="AD2411" s="159">
        <v>400000</v>
      </c>
      <c r="AE2411" s="159">
        <v>1320000</v>
      </c>
      <c r="AF2411" s="159">
        <v>1400937.04</v>
      </c>
      <c r="AG2411" s="159">
        <v>633484.04</v>
      </c>
      <c r="AH2411" s="159">
        <v>847374.83</v>
      </c>
      <c r="AI2411" s="159">
        <v>0</v>
      </c>
      <c r="AJ2411" s="159">
        <v>0</v>
      </c>
    </row>
    <row r="2412" spans="1:36">
      <c r="A2412" s="153">
        <v>32</v>
      </c>
      <c r="B2412" s="154">
        <v>17</v>
      </c>
      <c r="C2412" s="154">
        <v>3</v>
      </c>
      <c r="D2412" s="155">
        <v>3</v>
      </c>
      <c r="E2412" s="155" t="s">
        <v>556</v>
      </c>
      <c r="F2412" s="156" t="s">
        <v>5921</v>
      </c>
      <c r="G2412" s="156" t="s">
        <v>556</v>
      </c>
      <c r="H2412" s="156" t="s">
        <v>5923</v>
      </c>
      <c r="I2412" s="155">
        <v>3217033</v>
      </c>
      <c r="J2412" s="157" t="s">
        <v>563</v>
      </c>
      <c r="K2412" s="157"/>
      <c r="L2412" s="155">
        <v>2022</v>
      </c>
      <c r="M2412" s="158">
        <v>5391</v>
      </c>
      <c r="N2412" s="159">
        <v>33294771.27</v>
      </c>
      <c r="O2412" s="159">
        <v>30789116.510000002</v>
      </c>
      <c r="P2412" s="159">
        <v>17111994.439999998</v>
      </c>
      <c r="Q2412" s="159">
        <v>7059189</v>
      </c>
      <c r="R2412" s="159">
        <v>10052805.439999999</v>
      </c>
      <c r="S2412" s="159">
        <v>2505654.7599999998</v>
      </c>
      <c r="T2412" s="159">
        <v>170509.91</v>
      </c>
      <c r="U2412" s="159">
        <v>33658577.329999998</v>
      </c>
      <c r="V2412" s="159">
        <v>29830528.420000002</v>
      </c>
      <c r="W2412" s="159">
        <v>10949379.390000001</v>
      </c>
      <c r="X2412" s="159">
        <v>76300.399999999994</v>
      </c>
      <c r="Y2412" s="159">
        <v>3828048.91</v>
      </c>
      <c r="Z2412" s="159">
        <v>7183957.04</v>
      </c>
      <c r="AA2412" s="159">
        <v>746441.93</v>
      </c>
      <c r="AB2412" s="159">
        <v>6437515.1100000003</v>
      </c>
      <c r="AC2412" s="159">
        <v>547575</v>
      </c>
      <c r="AD2412" s="159">
        <v>547575</v>
      </c>
      <c r="AE2412" s="159">
        <v>4731891.93</v>
      </c>
      <c r="AF2412" s="159">
        <v>958588.09</v>
      </c>
      <c r="AG2412" s="159">
        <v>847183.51</v>
      </c>
      <c r="AH2412" s="159">
        <v>1298043.8799999999</v>
      </c>
      <c r="AI2412" s="159">
        <v>0</v>
      </c>
      <c r="AJ2412" s="159">
        <v>0</v>
      </c>
    </row>
    <row r="2413" spans="1:36">
      <c r="A2413" s="153">
        <v>32</v>
      </c>
      <c r="B2413" s="154">
        <v>17</v>
      </c>
      <c r="C2413" s="154">
        <v>4</v>
      </c>
      <c r="D2413" s="155">
        <v>3</v>
      </c>
      <c r="E2413" s="155" t="s">
        <v>556</v>
      </c>
      <c r="F2413" s="156" t="s">
        <v>5921</v>
      </c>
      <c r="G2413" s="156" t="s">
        <v>556</v>
      </c>
      <c r="H2413" s="156" t="s">
        <v>5924</v>
      </c>
      <c r="I2413" s="155">
        <v>3217043</v>
      </c>
      <c r="J2413" s="157" t="s">
        <v>562</v>
      </c>
      <c r="K2413" s="157"/>
      <c r="L2413" s="155">
        <v>2022</v>
      </c>
      <c r="M2413" s="158">
        <v>4891</v>
      </c>
      <c r="N2413" s="159">
        <v>25276890.27</v>
      </c>
      <c r="O2413" s="159">
        <v>23428928.84</v>
      </c>
      <c r="P2413" s="159">
        <v>15856802.949999999</v>
      </c>
      <c r="Q2413" s="159">
        <v>7529752</v>
      </c>
      <c r="R2413" s="159">
        <v>8327050.9500000002</v>
      </c>
      <c r="S2413" s="159">
        <v>1847961.43</v>
      </c>
      <c r="T2413" s="159">
        <v>271311.5</v>
      </c>
      <c r="U2413" s="159">
        <v>24171302.600000001</v>
      </c>
      <c r="V2413" s="159">
        <v>22420313.100000001</v>
      </c>
      <c r="W2413" s="159">
        <v>8665386.5700000003</v>
      </c>
      <c r="X2413" s="159">
        <v>26393.599999999999</v>
      </c>
      <c r="Y2413" s="159">
        <v>1750989.5</v>
      </c>
      <c r="Z2413" s="159">
        <v>1359645.55</v>
      </c>
      <c r="AA2413" s="159">
        <v>0</v>
      </c>
      <c r="AB2413" s="159">
        <v>1359645.55</v>
      </c>
      <c r="AC2413" s="159">
        <v>298340</v>
      </c>
      <c r="AD2413" s="159">
        <v>298340</v>
      </c>
      <c r="AE2413" s="159">
        <v>976214.99</v>
      </c>
      <c r="AF2413" s="159">
        <v>1008615.74</v>
      </c>
      <c r="AG2413" s="159">
        <v>388413.63</v>
      </c>
      <c r="AH2413" s="159">
        <v>490035.99</v>
      </c>
      <c r="AI2413" s="159">
        <v>0</v>
      </c>
      <c r="AJ2413" s="159">
        <v>0</v>
      </c>
    </row>
    <row r="2414" spans="1:36">
      <c r="A2414" s="153">
        <v>32</v>
      </c>
      <c r="B2414" s="154">
        <v>17</v>
      </c>
      <c r="C2414" s="154">
        <v>5</v>
      </c>
      <c r="D2414" s="155">
        <v>2</v>
      </c>
      <c r="E2414" s="155" t="s">
        <v>556</v>
      </c>
      <c r="F2414" s="156" t="s">
        <v>5925</v>
      </c>
      <c r="G2414" s="156" t="s">
        <v>556</v>
      </c>
      <c r="H2414" s="156" t="s">
        <v>5926</v>
      </c>
      <c r="I2414" s="155">
        <v>3217052</v>
      </c>
      <c r="J2414" s="157" t="s">
        <v>561</v>
      </c>
      <c r="K2414" s="157"/>
      <c r="L2414" s="155">
        <v>2022</v>
      </c>
      <c r="M2414" s="158">
        <v>12661</v>
      </c>
      <c r="N2414" s="159">
        <v>71399908.069999993</v>
      </c>
      <c r="O2414" s="159">
        <v>67554349.879999995</v>
      </c>
      <c r="P2414" s="159">
        <v>41138017.340000004</v>
      </c>
      <c r="Q2414" s="159">
        <v>18233221</v>
      </c>
      <c r="R2414" s="159">
        <v>22904796.34</v>
      </c>
      <c r="S2414" s="159">
        <v>3845558.19</v>
      </c>
      <c r="T2414" s="159">
        <v>2408995.2200000002</v>
      </c>
      <c r="U2414" s="159">
        <v>66295510.939999998</v>
      </c>
      <c r="V2414" s="159">
        <v>59465478.920000002</v>
      </c>
      <c r="W2414" s="159">
        <v>17883511</v>
      </c>
      <c r="X2414" s="159">
        <v>0</v>
      </c>
      <c r="Y2414" s="159">
        <v>6830032.0199999996</v>
      </c>
      <c r="Z2414" s="159">
        <v>4670679.8899999997</v>
      </c>
      <c r="AA2414" s="159">
        <v>0</v>
      </c>
      <c r="AB2414" s="159">
        <v>4670679.8899999997</v>
      </c>
      <c r="AC2414" s="159">
        <v>0</v>
      </c>
      <c r="AD2414" s="159">
        <v>0</v>
      </c>
      <c r="AE2414" s="159">
        <v>0</v>
      </c>
      <c r="AF2414" s="159">
        <v>8088870.96</v>
      </c>
      <c r="AG2414" s="159">
        <v>345093.88</v>
      </c>
      <c r="AH2414" s="159">
        <v>545259.47</v>
      </c>
      <c r="AI2414" s="159">
        <v>0</v>
      </c>
      <c r="AJ2414" s="159">
        <v>0</v>
      </c>
    </row>
    <row r="2415" spans="1:36">
      <c r="A2415" s="153">
        <v>32</v>
      </c>
      <c r="B2415" s="154">
        <v>18</v>
      </c>
      <c r="C2415" s="154">
        <v>1</v>
      </c>
      <c r="D2415" s="155">
        <v>3</v>
      </c>
      <c r="E2415" s="155" t="s">
        <v>556</v>
      </c>
      <c r="F2415" s="156" t="s">
        <v>5927</v>
      </c>
      <c r="G2415" s="156" t="s">
        <v>556</v>
      </c>
      <c r="H2415" s="156" t="s">
        <v>5928</v>
      </c>
      <c r="I2415" s="155">
        <v>3218013</v>
      </c>
      <c r="J2415" s="157" t="s">
        <v>560</v>
      </c>
      <c r="K2415" s="157"/>
      <c r="L2415" s="155">
        <v>2022</v>
      </c>
      <c r="M2415" s="158">
        <v>4347</v>
      </c>
      <c r="N2415" s="159">
        <v>20948783.93</v>
      </c>
      <c r="O2415" s="159">
        <v>20179794.27</v>
      </c>
      <c r="P2415" s="159">
        <v>14122558.42</v>
      </c>
      <c r="Q2415" s="159">
        <v>6857710</v>
      </c>
      <c r="R2415" s="159">
        <v>7264848.4199999999</v>
      </c>
      <c r="S2415" s="159">
        <v>768989.66</v>
      </c>
      <c r="T2415" s="159">
        <v>165706.81</v>
      </c>
      <c r="U2415" s="159">
        <v>20139231.829999998</v>
      </c>
      <c r="V2415" s="159">
        <v>19191791.190000001</v>
      </c>
      <c r="W2415" s="159">
        <v>6851160.2599999998</v>
      </c>
      <c r="X2415" s="159">
        <v>74838</v>
      </c>
      <c r="Y2415" s="159">
        <v>947440.64000000001</v>
      </c>
      <c r="Z2415" s="159">
        <v>663543.72</v>
      </c>
      <c r="AA2415" s="159">
        <v>0</v>
      </c>
      <c r="AB2415" s="159">
        <v>663543.72</v>
      </c>
      <c r="AC2415" s="159">
        <v>313610</v>
      </c>
      <c r="AD2415" s="159">
        <v>300000</v>
      </c>
      <c r="AE2415" s="159">
        <v>2700000</v>
      </c>
      <c r="AF2415" s="159">
        <v>988003.08</v>
      </c>
      <c r="AG2415" s="159">
        <v>317806.8</v>
      </c>
      <c r="AH2415" s="159">
        <v>399368.92</v>
      </c>
      <c r="AI2415" s="159">
        <v>0</v>
      </c>
      <c r="AJ2415" s="159">
        <v>0</v>
      </c>
    </row>
    <row r="2416" spans="1:36">
      <c r="A2416" s="153">
        <v>32</v>
      </c>
      <c r="B2416" s="154">
        <v>18</v>
      </c>
      <c r="C2416" s="154">
        <v>2</v>
      </c>
      <c r="D2416" s="155">
        <v>3</v>
      </c>
      <c r="E2416" s="155" t="s">
        <v>556</v>
      </c>
      <c r="F2416" s="156" t="s">
        <v>5927</v>
      </c>
      <c r="G2416" s="156" t="s">
        <v>556</v>
      </c>
      <c r="H2416" s="156" t="s">
        <v>5929</v>
      </c>
      <c r="I2416" s="155">
        <v>3218023</v>
      </c>
      <c r="J2416" s="157" t="s">
        <v>559</v>
      </c>
      <c r="K2416" s="157"/>
      <c r="L2416" s="155">
        <v>2022</v>
      </c>
      <c r="M2416" s="158">
        <v>13798</v>
      </c>
      <c r="N2416" s="159">
        <v>80669283.239999995</v>
      </c>
      <c r="O2416" s="159">
        <v>67460215.319999993</v>
      </c>
      <c r="P2416" s="159">
        <v>37169476.780000001</v>
      </c>
      <c r="Q2416" s="159">
        <v>14107333</v>
      </c>
      <c r="R2416" s="159">
        <v>23062143.780000001</v>
      </c>
      <c r="S2416" s="159">
        <v>13209067.92</v>
      </c>
      <c r="T2416" s="159">
        <v>895871.45</v>
      </c>
      <c r="U2416" s="159">
        <v>78360889.290000007</v>
      </c>
      <c r="V2416" s="159">
        <v>66665097.009999998</v>
      </c>
      <c r="W2416" s="159">
        <v>25927057.949999999</v>
      </c>
      <c r="X2416" s="159">
        <v>544444.38</v>
      </c>
      <c r="Y2416" s="159">
        <v>11695792.279999999</v>
      </c>
      <c r="Z2416" s="159">
        <v>8146080.6699999999</v>
      </c>
      <c r="AA2416" s="159">
        <v>6461540</v>
      </c>
      <c r="AB2416" s="159">
        <v>1684540.67</v>
      </c>
      <c r="AC2416" s="159">
        <v>1691488.5</v>
      </c>
      <c r="AD2416" s="159">
        <v>1680000</v>
      </c>
      <c r="AE2416" s="159">
        <v>35830518</v>
      </c>
      <c r="AF2416" s="159">
        <v>795118.31</v>
      </c>
      <c r="AG2416" s="159">
        <v>333934.5</v>
      </c>
      <c r="AH2416" s="159">
        <v>314404.5</v>
      </c>
      <c r="AI2416" s="159">
        <v>0</v>
      </c>
      <c r="AJ2416" s="159">
        <v>0</v>
      </c>
    </row>
    <row r="2417" spans="1:36">
      <c r="A2417" s="153">
        <v>32</v>
      </c>
      <c r="B2417" s="154">
        <v>18</v>
      </c>
      <c r="C2417" s="154">
        <v>3</v>
      </c>
      <c r="D2417" s="155">
        <v>2</v>
      </c>
      <c r="E2417" s="155" t="s">
        <v>556</v>
      </c>
      <c r="F2417" s="156" t="s">
        <v>5930</v>
      </c>
      <c r="G2417" s="156" t="s">
        <v>556</v>
      </c>
      <c r="H2417" s="156" t="s">
        <v>5931</v>
      </c>
      <c r="I2417" s="155">
        <v>3218032</v>
      </c>
      <c r="J2417" s="157" t="s">
        <v>558</v>
      </c>
      <c r="K2417" s="157"/>
      <c r="L2417" s="155">
        <v>2022</v>
      </c>
      <c r="M2417" s="158">
        <v>3566</v>
      </c>
      <c r="N2417" s="159">
        <v>17864271.899999999</v>
      </c>
      <c r="O2417" s="159">
        <v>17022950.68</v>
      </c>
      <c r="P2417" s="159">
        <v>11338485.359999999</v>
      </c>
      <c r="Q2417" s="159">
        <v>5226071</v>
      </c>
      <c r="R2417" s="159">
        <v>6112414.3600000003</v>
      </c>
      <c r="S2417" s="159">
        <v>841321.22</v>
      </c>
      <c r="T2417" s="159">
        <v>199968.89</v>
      </c>
      <c r="U2417" s="159">
        <v>16500468.199999999</v>
      </c>
      <c r="V2417" s="159">
        <v>15689268.73</v>
      </c>
      <c r="W2417" s="159">
        <v>5976932.3099999996</v>
      </c>
      <c r="X2417" s="159">
        <v>32046.41</v>
      </c>
      <c r="Y2417" s="159">
        <v>811199.47</v>
      </c>
      <c r="Z2417" s="159">
        <v>202468.71</v>
      </c>
      <c r="AA2417" s="159">
        <v>0</v>
      </c>
      <c r="AB2417" s="159">
        <v>202468.71</v>
      </c>
      <c r="AC2417" s="159">
        <v>406927</v>
      </c>
      <c r="AD2417" s="159">
        <v>406927</v>
      </c>
      <c r="AE2417" s="159">
        <v>1525663</v>
      </c>
      <c r="AF2417" s="159">
        <v>1333681.95</v>
      </c>
      <c r="AG2417" s="159">
        <v>176893.05</v>
      </c>
      <c r="AH2417" s="159">
        <v>132364.01</v>
      </c>
      <c r="AI2417" s="159">
        <v>0</v>
      </c>
      <c r="AJ2417" s="159">
        <v>0</v>
      </c>
    </row>
    <row r="2418" spans="1:36">
      <c r="A2418" s="153">
        <v>32</v>
      </c>
      <c r="B2418" s="154">
        <v>18</v>
      </c>
      <c r="C2418" s="154">
        <v>4</v>
      </c>
      <c r="D2418" s="155">
        <v>3</v>
      </c>
      <c r="E2418" s="155" t="s">
        <v>556</v>
      </c>
      <c r="F2418" s="156" t="s">
        <v>5927</v>
      </c>
      <c r="G2418" s="156" t="s">
        <v>556</v>
      </c>
      <c r="H2418" s="156" t="s">
        <v>5932</v>
      </c>
      <c r="I2418" s="155">
        <v>3218043</v>
      </c>
      <c r="J2418" s="157" t="s">
        <v>557</v>
      </c>
      <c r="K2418" s="157"/>
      <c r="L2418" s="155">
        <v>2022</v>
      </c>
      <c r="M2418" s="158">
        <v>7941</v>
      </c>
      <c r="N2418" s="159">
        <v>45161338.149999999</v>
      </c>
      <c r="O2418" s="159">
        <v>40203677.649999999</v>
      </c>
      <c r="P2418" s="159">
        <v>22689450.43</v>
      </c>
      <c r="Q2418" s="159">
        <v>9182829</v>
      </c>
      <c r="R2418" s="159">
        <v>13506621.43</v>
      </c>
      <c r="S2418" s="159">
        <v>4957660.5</v>
      </c>
      <c r="T2418" s="159">
        <v>115529.07</v>
      </c>
      <c r="U2418" s="159">
        <v>45854094.960000001</v>
      </c>
      <c r="V2418" s="159">
        <v>36810078.509999998</v>
      </c>
      <c r="W2418" s="159">
        <v>13641035.9</v>
      </c>
      <c r="X2418" s="159">
        <v>340864.72</v>
      </c>
      <c r="Y2418" s="159">
        <v>9044016.4499999993</v>
      </c>
      <c r="Z2418" s="159">
        <v>8843631.9299999997</v>
      </c>
      <c r="AA2418" s="159">
        <v>5422043</v>
      </c>
      <c r="AB2418" s="159">
        <v>3421588.9299999997</v>
      </c>
      <c r="AC2418" s="159">
        <v>4731308.53</v>
      </c>
      <c r="AD2418" s="159">
        <v>4731308.53</v>
      </c>
      <c r="AE2418" s="159">
        <v>21387181.489999998</v>
      </c>
      <c r="AF2418" s="159">
        <v>3393599.14</v>
      </c>
      <c r="AG2418" s="159">
        <v>707528.34</v>
      </c>
      <c r="AH2418" s="159">
        <v>696782.33</v>
      </c>
      <c r="AI2418" s="159">
        <v>0</v>
      </c>
      <c r="AJ2418" s="159">
        <v>3.59</v>
      </c>
    </row>
    <row r="2419" spans="1:36">
      <c r="A2419" s="153">
        <v>32</v>
      </c>
      <c r="B2419" s="154">
        <v>18</v>
      </c>
      <c r="C2419" s="154">
        <v>5</v>
      </c>
      <c r="D2419" s="155">
        <v>3</v>
      </c>
      <c r="E2419" s="155" t="s">
        <v>556</v>
      </c>
      <c r="F2419" s="156" t="s">
        <v>5927</v>
      </c>
      <c r="G2419" s="156" t="s">
        <v>556</v>
      </c>
      <c r="H2419" s="156" t="s">
        <v>5933</v>
      </c>
      <c r="I2419" s="155">
        <v>3218053</v>
      </c>
      <c r="J2419" s="157" t="s">
        <v>555</v>
      </c>
      <c r="K2419" s="157"/>
      <c r="L2419" s="155">
        <v>2022</v>
      </c>
      <c r="M2419" s="158">
        <v>6862</v>
      </c>
      <c r="N2419" s="159">
        <v>52954216.560000002</v>
      </c>
      <c r="O2419" s="159">
        <v>34226101.950000003</v>
      </c>
      <c r="P2419" s="159">
        <v>20836806.759999998</v>
      </c>
      <c r="Q2419" s="159">
        <v>8733247</v>
      </c>
      <c r="R2419" s="159">
        <v>12103559.76</v>
      </c>
      <c r="S2419" s="159">
        <v>18728114.609999999</v>
      </c>
      <c r="T2419" s="159">
        <v>462033.57</v>
      </c>
      <c r="U2419" s="159">
        <v>47195376.93</v>
      </c>
      <c r="V2419" s="159">
        <v>32600232.77</v>
      </c>
      <c r="W2419" s="159">
        <v>12152085.710000001</v>
      </c>
      <c r="X2419" s="159">
        <v>254138.22</v>
      </c>
      <c r="Y2419" s="159">
        <v>14595144.16</v>
      </c>
      <c r="Z2419" s="159">
        <v>8957206.7400000002</v>
      </c>
      <c r="AA2419" s="159">
        <v>5770467.04</v>
      </c>
      <c r="AB2419" s="159">
        <v>3186739.7</v>
      </c>
      <c r="AC2419" s="159">
        <v>3316000</v>
      </c>
      <c r="AD2419" s="159">
        <v>3316000</v>
      </c>
      <c r="AE2419" s="159">
        <v>16573284.5</v>
      </c>
      <c r="AF2419" s="159">
        <v>1625869.18</v>
      </c>
      <c r="AG2419" s="159">
        <v>247174.39999999999</v>
      </c>
      <c r="AH2419" s="159">
        <v>318849.61</v>
      </c>
      <c r="AI2419" s="159">
        <v>0</v>
      </c>
      <c r="AJ2419" s="159">
        <v>0</v>
      </c>
    </row>
    <row r="2420" spans="1:36">
      <c r="A2420" s="153">
        <v>2</v>
      </c>
      <c r="B2420" s="154">
        <v>61</v>
      </c>
      <c r="C2420" s="154">
        <v>0</v>
      </c>
      <c r="D2420" s="155">
        <v>0</v>
      </c>
      <c r="E2420" s="155" t="s">
        <v>489</v>
      </c>
      <c r="F2420" s="156" t="s">
        <v>5934</v>
      </c>
      <c r="G2420" s="156" t="s">
        <v>489</v>
      </c>
      <c r="H2420" s="156" t="s">
        <v>5935</v>
      </c>
      <c r="I2420" s="155">
        <v>261000</v>
      </c>
      <c r="J2420" s="157" t="s">
        <v>554</v>
      </c>
      <c r="K2420" s="157"/>
      <c r="L2420" s="155">
        <v>2022</v>
      </c>
      <c r="M2420" s="158">
        <v>78778</v>
      </c>
      <c r="N2420" s="159">
        <v>543051276.51999998</v>
      </c>
      <c r="O2420" s="159">
        <v>483580524.37</v>
      </c>
      <c r="P2420" s="159">
        <v>259680954.38</v>
      </c>
      <c r="Q2420" s="159">
        <v>120479666</v>
      </c>
      <c r="R2420" s="159">
        <v>139201288.38</v>
      </c>
      <c r="S2420" s="159">
        <v>59470752.149999999</v>
      </c>
      <c r="T2420" s="159">
        <v>9646593.4399999995</v>
      </c>
      <c r="U2420" s="159">
        <v>534402771.48000002</v>
      </c>
      <c r="V2420" s="159">
        <v>478721043.37</v>
      </c>
      <c r="W2420" s="159">
        <v>191224157.36000001</v>
      </c>
      <c r="X2420" s="159">
        <v>4059977.18</v>
      </c>
      <c r="Y2420" s="159">
        <v>55681728.109999999</v>
      </c>
      <c r="Z2420" s="159">
        <v>81199843.609999999</v>
      </c>
      <c r="AA2420" s="159">
        <v>711809.63</v>
      </c>
      <c r="AB2420" s="159">
        <v>80488033.980000004</v>
      </c>
      <c r="AC2420" s="159">
        <v>34053137.07</v>
      </c>
      <c r="AD2420" s="159">
        <v>33364187.07</v>
      </c>
      <c r="AE2420" s="159">
        <v>185582531.50999999</v>
      </c>
      <c r="AF2420" s="159">
        <v>4859481</v>
      </c>
      <c r="AG2420" s="159">
        <v>6729930.9500000002</v>
      </c>
      <c r="AH2420" s="159">
        <v>4340314.0199999996</v>
      </c>
      <c r="AI2420" s="159">
        <v>0</v>
      </c>
      <c r="AJ2420" s="159">
        <v>3704575.77</v>
      </c>
    </row>
    <row r="2421" spans="1:36">
      <c r="A2421" s="153">
        <v>2</v>
      </c>
      <c r="B2421" s="154">
        <v>62</v>
      </c>
      <c r="C2421" s="154">
        <v>0</v>
      </c>
      <c r="D2421" s="155">
        <v>0</v>
      </c>
      <c r="E2421" s="155" t="s">
        <v>489</v>
      </c>
      <c r="F2421" s="156" t="s">
        <v>5936</v>
      </c>
      <c r="G2421" s="156" t="s">
        <v>489</v>
      </c>
      <c r="H2421" s="156" t="s">
        <v>5937</v>
      </c>
      <c r="I2421" s="155">
        <v>262000</v>
      </c>
      <c r="J2421" s="157" t="s">
        <v>553</v>
      </c>
      <c r="K2421" s="157"/>
      <c r="L2421" s="155">
        <v>2022</v>
      </c>
      <c r="M2421" s="158">
        <v>99072</v>
      </c>
      <c r="N2421" s="159">
        <v>666965658.25</v>
      </c>
      <c r="O2421" s="159">
        <v>606168274.13999999</v>
      </c>
      <c r="P2421" s="159">
        <v>319312176.13999999</v>
      </c>
      <c r="Q2421" s="159">
        <v>149894641</v>
      </c>
      <c r="R2421" s="159">
        <v>169417535.13999999</v>
      </c>
      <c r="S2421" s="159">
        <v>60797384.109999999</v>
      </c>
      <c r="T2421" s="159">
        <v>48507365.93</v>
      </c>
      <c r="U2421" s="159">
        <v>662282440.92999995</v>
      </c>
      <c r="V2421" s="159">
        <v>581693539.88999999</v>
      </c>
      <c r="W2421" s="159">
        <v>235276140.41999999</v>
      </c>
      <c r="X2421" s="159">
        <v>3904019.59</v>
      </c>
      <c r="Y2421" s="159">
        <v>80588901.040000007</v>
      </c>
      <c r="Z2421" s="159">
        <v>80063365.030000001</v>
      </c>
      <c r="AA2421" s="159">
        <v>34000000</v>
      </c>
      <c r="AB2421" s="159">
        <v>46063365.030000001</v>
      </c>
      <c r="AC2421" s="159">
        <v>16191286.029999999</v>
      </c>
      <c r="AD2421" s="159">
        <v>16191286.029999999</v>
      </c>
      <c r="AE2421" s="159">
        <v>286213169.57999998</v>
      </c>
      <c r="AF2421" s="159">
        <v>24474734.25</v>
      </c>
      <c r="AG2421" s="159">
        <v>1802297.96</v>
      </c>
      <c r="AH2421" s="159">
        <v>1742324.15</v>
      </c>
      <c r="AI2421" s="159">
        <v>0</v>
      </c>
      <c r="AJ2421" s="159">
        <v>0</v>
      </c>
    </row>
    <row r="2422" spans="1:36">
      <c r="A2422" s="153">
        <v>2</v>
      </c>
      <c r="B2422" s="154">
        <v>64</v>
      </c>
      <c r="C2422" s="154">
        <v>0</v>
      </c>
      <c r="D2422" s="155">
        <v>0</v>
      </c>
      <c r="E2422" s="155" t="s">
        <v>489</v>
      </c>
      <c r="F2422" s="156" t="s">
        <v>5938</v>
      </c>
      <c r="G2422" s="156" t="s">
        <v>5939</v>
      </c>
      <c r="H2422" s="156" t="s">
        <v>5940</v>
      </c>
      <c r="I2422" s="155">
        <v>264000</v>
      </c>
      <c r="J2422" s="157" t="s">
        <v>552</v>
      </c>
      <c r="K2422" s="157"/>
      <c r="L2422" s="155">
        <v>2022</v>
      </c>
      <c r="M2422" s="158">
        <v>643782</v>
      </c>
      <c r="N2422" s="159">
        <v>5175360707.7299995</v>
      </c>
      <c r="O2422" s="159">
        <v>4807491023.8500004</v>
      </c>
      <c r="P2422" s="159">
        <v>1744723020.26</v>
      </c>
      <c r="Q2422" s="159">
        <v>773840807</v>
      </c>
      <c r="R2422" s="159">
        <v>970882213.25999999</v>
      </c>
      <c r="S2422" s="159">
        <v>367869683.88</v>
      </c>
      <c r="T2422" s="159">
        <v>123573172.05</v>
      </c>
      <c r="U2422" s="159">
        <v>5432109133.0200005</v>
      </c>
      <c r="V2422" s="159">
        <v>4674319884.6700001</v>
      </c>
      <c r="W2422" s="159">
        <v>1560942526.01</v>
      </c>
      <c r="X2422" s="159">
        <v>33370975.75</v>
      </c>
      <c r="Y2422" s="159">
        <v>757789248.35000002</v>
      </c>
      <c r="Z2422" s="159">
        <v>600228234.95000005</v>
      </c>
      <c r="AA2422" s="159">
        <v>522602941</v>
      </c>
      <c r="AB2422" s="159">
        <v>77625293.950000048</v>
      </c>
      <c r="AC2422" s="159">
        <v>222107363.19</v>
      </c>
      <c r="AD2422" s="159">
        <v>222107363.19</v>
      </c>
      <c r="AE2422" s="159">
        <v>3146811417.0599999</v>
      </c>
      <c r="AF2422" s="159">
        <v>133171139.18000001</v>
      </c>
      <c r="AG2422" s="159">
        <v>34198302.289999999</v>
      </c>
      <c r="AH2422" s="159">
        <v>26618150.25</v>
      </c>
      <c r="AI2422" s="159">
        <v>0</v>
      </c>
      <c r="AJ2422" s="159">
        <v>22233.05</v>
      </c>
    </row>
    <row r="2423" spans="1:36">
      <c r="A2423" s="153">
        <v>2</v>
      </c>
      <c r="B2423" s="154">
        <v>65</v>
      </c>
      <c r="C2423" s="154">
        <v>0</v>
      </c>
      <c r="D2423" s="155">
        <v>0</v>
      </c>
      <c r="E2423" s="155" t="s">
        <v>489</v>
      </c>
      <c r="F2423" s="156" t="s">
        <v>5941</v>
      </c>
      <c r="G2423" s="156" t="s">
        <v>489</v>
      </c>
      <c r="H2423" s="156" t="s">
        <v>5942</v>
      </c>
      <c r="I2423" s="155">
        <v>265000</v>
      </c>
      <c r="J2423" s="157" t="s">
        <v>551</v>
      </c>
      <c r="K2423" s="157"/>
      <c r="L2423" s="155">
        <v>2022</v>
      </c>
      <c r="M2423" s="158">
        <v>110603</v>
      </c>
      <c r="N2423" s="159">
        <v>811259189.36000001</v>
      </c>
      <c r="O2423" s="159">
        <v>655372639.35000002</v>
      </c>
      <c r="P2423" s="159">
        <v>333085825.19999999</v>
      </c>
      <c r="Q2423" s="159">
        <v>147622227</v>
      </c>
      <c r="R2423" s="159">
        <v>185463598.19999999</v>
      </c>
      <c r="S2423" s="159">
        <v>155886550.00999999</v>
      </c>
      <c r="T2423" s="159">
        <v>6503615.0499999998</v>
      </c>
      <c r="U2423" s="159">
        <v>830287524.42999995</v>
      </c>
      <c r="V2423" s="159">
        <v>625383246.60000002</v>
      </c>
      <c r="W2423" s="159">
        <v>199773216.22999999</v>
      </c>
      <c r="X2423" s="159">
        <v>16801739.149999999</v>
      </c>
      <c r="Y2423" s="159">
        <v>204904277.83000001</v>
      </c>
      <c r="Z2423" s="159">
        <v>115578161.45</v>
      </c>
      <c r="AA2423" s="159">
        <v>54200000</v>
      </c>
      <c r="AB2423" s="159">
        <v>61378161.450000003</v>
      </c>
      <c r="AC2423" s="159">
        <v>26605249.77</v>
      </c>
      <c r="AD2423" s="159">
        <v>26605249.77</v>
      </c>
      <c r="AE2423" s="159">
        <v>630166852.66999996</v>
      </c>
      <c r="AF2423" s="159">
        <v>29989392.75</v>
      </c>
      <c r="AG2423" s="159">
        <v>11239641.09</v>
      </c>
      <c r="AH2423" s="159">
        <v>12959646.859999999</v>
      </c>
      <c r="AI2423" s="159">
        <v>0</v>
      </c>
      <c r="AJ2423" s="159">
        <v>527.9</v>
      </c>
    </row>
    <row r="2424" spans="1:36">
      <c r="A2424" s="153">
        <v>4</v>
      </c>
      <c r="B2424" s="154">
        <v>61</v>
      </c>
      <c r="C2424" s="154">
        <v>0</v>
      </c>
      <c r="D2424" s="155">
        <v>0</v>
      </c>
      <c r="E2424" s="155" t="s">
        <v>489</v>
      </c>
      <c r="F2424" s="156" t="s">
        <v>5943</v>
      </c>
      <c r="G2424" s="156" t="s">
        <v>5939</v>
      </c>
      <c r="H2424" s="156" t="s">
        <v>5944</v>
      </c>
      <c r="I2424" s="155">
        <v>461000</v>
      </c>
      <c r="J2424" s="157" t="s">
        <v>550</v>
      </c>
      <c r="K2424" s="157"/>
      <c r="L2424" s="155">
        <v>2022</v>
      </c>
      <c r="M2424" s="158">
        <v>346739</v>
      </c>
      <c r="N2424" s="159">
        <v>2380207265.25</v>
      </c>
      <c r="O2424" s="159">
        <v>2221652092.48</v>
      </c>
      <c r="P2424" s="159">
        <v>1039371542.99</v>
      </c>
      <c r="Q2424" s="159">
        <v>478734217</v>
      </c>
      <c r="R2424" s="159">
        <v>560637325.99000001</v>
      </c>
      <c r="S2424" s="159">
        <v>158555172.77000001</v>
      </c>
      <c r="T2424" s="159">
        <v>18209260.719999999</v>
      </c>
      <c r="U2424" s="159">
        <v>2422608929.75</v>
      </c>
      <c r="V2424" s="159">
        <v>2014341372.8599999</v>
      </c>
      <c r="W2424" s="159">
        <v>713003302.33000004</v>
      </c>
      <c r="X2424" s="159">
        <v>15453575.439999999</v>
      </c>
      <c r="Y2424" s="159">
        <v>408267556.88999999</v>
      </c>
      <c r="Z2424" s="159">
        <v>242443364.99000001</v>
      </c>
      <c r="AA2424" s="159">
        <v>110000000</v>
      </c>
      <c r="AB2424" s="159">
        <v>132443364.99000001</v>
      </c>
      <c r="AC2424" s="159">
        <v>53406636.079999998</v>
      </c>
      <c r="AD2424" s="159">
        <v>53406636.079999998</v>
      </c>
      <c r="AE2424" s="159">
        <v>1124795655.4300001</v>
      </c>
      <c r="AF2424" s="159">
        <v>207310719.62</v>
      </c>
      <c r="AG2424" s="159">
        <v>17748666.010000002</v>
      </c>
      <c r="AH2424" s="159">
        <v>16161016.41</v>
      </c>
      <c r="AI2424" s="159">
        <v>0</v>
      </c>
      <c r="AJ2424" s="159">
        <v>0</v>
      </c>
    </row>
    <row r="2425" spans="1:36">
      <c r="A2425" s="153">
        <v>4</v>
      </c>
      <c r="B2425" s="154">
        <v>62</v>
      </c>
      <c r="C2425" s="154">
        <v>0</v>
      </c>
      <c r="D2425" s="155">
        <v>0</v>
      </c>
      <c r="E2425" s="155" t="s">
        <v>489</v>
      </c>
      <c r="F2425" s="156" t="s">
        <v>5945</v>
      </c>
      <c r="G2425" s="156" t="s">
        <v>489</v>
      </c>
      <c r="H2425" s="156" t="s">
        <v>5946</v>
      </c>
      <c r="I2425" s="155">
        <v>462000</v>
      </c>
      <c r="J2425" s="157" t="s">
        <v>549</v>
      </c>
      <c r="K2425" s="157"/>
      <c r="L2425" s="155">
        <v>2022</v>
      </c>
      <c r="M2425" s="158">
        <v>94076</v>
      </c>
      <c r="N2425" s="159">
        <v>653595868.91999996</v>
      </c>
      <c r="O2425" s="159">
        <v>626289503.27999997</v>
      </c>
      <c r="P2425" s="159">
        <v>382676015.47000003</v>
      </c>
      <c r="Q2425" s="159">
        <v>190644180</v>
      </c>
      <c r="R2425" s="159">
        <v>192031835.47</v>
      </c>
      <c r="S2425" s="159">
        <v>27306365.640000001</v>
      </c>
      <c r="T2425" s="159">
        <v>2453349.2799999998</v>
      </c>
      <c r="U2425" s="159">
        <v>664302154.47000003</v>
      </c>
      <c r="V2425" s="159">
        <v>606233873.02999997</v>
      </c>
      <c r="W2425" s="159">
        <v>242824082.33000001</v>
      </c>
      <c r="X2425" s="159">
        <v>3052582.63</v>
      </c>
      <c r="Y2425" s="159">
        <v>58068281.439999998</v>
      </c>
      <c r="Z2425" s="159">
        <v>72491075.620000005</v>
      </c>
      <c r="AA2425" s="159">
        <v>60500000</v>
      </c>
      <c r="AB2425" s="159">
        <v>11991075.620000005</v>
      </c>
      <c r="AC2425" s="159">
        <v>15464671.800000001</v>
      </c>
      <c r="AD2425" s="159">
        <v>15464671.800000001</v>
      </c>
      <c r="AE2425" s="159">
        <v>193606165.08000001</v>
      </c>
      <c r="AF2425" s="159">
        <v>20055630.25</v>
      </c>
      <c r="AG2425" s="159">
        <v>8799178.5600000005</v>
      </c>
      <c r="AH2425" s="159">
        <v>7276819.7599999998</v>
      </c>
      <c r="AI2425" s="159">
        <v>0</v>
      </c>
      <c r="AJ2425" s="159">
        <v>1</v>
      </c>
    </row>
    <row r="2426" spans="1:36">
      <c r="A2426" s="153">
        <v>4</v>
      </c>
      <c r="B2426" s="154">
        <v>63</v>
      </c>
      <c r="C2426" s="154">
        <v>0</v>
      </c>
      <c r="D2426" s="155">
        <v>0</v>
      </c>
      <c r="E2426" s="155" t="s">
        <v>489</v>
      </c>
      <c r="F2426" s="156" t="s">
        <v>5947</v>
      </c>
      <c r="G2426" s="156" t="s">
        <v>489</v>
      </c>
      <c r="H2426" s="156" t="s">
        <v>5948</v>
      </c>
      <c r="I2426" s="155">
        <v>463000</v>
      </c>
      <c r="J2426" s="157" t="s">
        <v>548</v>
      </c>
      <c r="K2426" s="157"/>
      <c r="L2426" s="155">
        <v>2022</v>
      </c>
      <c r="M2426" s="158">
        <v>201106</v>
      </c>
      <c r="N2426" s="159">
        <v>1439023853.9400001</v>
      </c>
      <c r="O2426" s="159">
        <v>1256818278.4400001</v>
      </c>
      <c r="P2426" s="159">
        <v>646826120.88</v>
      </c>
      <c r="Q2426" s="159">
        <v>300992115</v>
      </c>
      <c r="R2426" s="159">
        <v>345834005.88</v>
      </c>
      <c r="S2426" s="159">
        <v>182205575.5</v>
      </c>
      <c r="T2426" s="159">
        <v>60036191.340000004</v>
      </c>
      <c r="U2426" s="159">
        <v>1443072778.0799999</v>
      </c>
      <c r="V2426" s="159">
        <v>1152853091.1099999</v>
      </c>
      <c r="W2426" s="159">
        <v>437476908.62</v>
      </c>
      <c r="X2426" s="159">
        <v>20179454.120000001</v>
      </c>
      <c r="Y2426" s="159">
        <v>290219686.97000003</v>
      </c>
      <c r="Z2426" s="159">
        <v>179821104.08000001</v>
      </c>
      <c r="AA2426" s="159">
        <v>116415855.16</v>
      </c>
      <c r="AB2426" s="159">
        <v>63405248.920000017</v>
      </c>
      <c r="AC2426" s="159">
        <v>68490623.840000004</v>
      </c>
      <c r="AD2426" s="159">
        <v>68490623.840000004</v>
      </c>
      <c r="AE2426" s="159">
        <v>1115421819.23</v>
      </c>
      <c r="AF2426" s="159">
        <v>103965187.33</v>
      </c>
      <c r="AG2426" s="159">
        <v>26336523.440000001</v>
      </c>
      <c r="AH2426" s="159">
        <v>25958277.120000001</v>
      </c>
      <c r="AI2426" s="159">
        <v>0</v>
      </c>
      <c r="AJ2426" s="159">
        <v>2767276.54</v>
      </c>
    </row>
    <row r="2427" spans="1:36">
      <c r="A2427" s="153">
        <v>4</v>
      </c>
      <c r="B2427" s="154">
        <v>64</v>
      </c>
      <c r="C2427" s="154">
        <v>0</v>
      </c>
      <c r="D2427" s="155">
        <v>0</v>
      </c>
      <c r="E2427" s="155" t="s">
        <v>489</v>
      </c>
      <c r="F2427" s="156" t="s">
        <v>5949</v>
      </c>
      <c r="G2427" s="156" t="s">
        <v>489</v>
      </c>
      <c r="H2427" s="156" t="s">
        <v>5950</v>
      </c>
      <c r="I2427" s="155">
        <v>464000</v>
      </c>
      <c r="J2427" s="157" t="s">
        <v>547</v>
      </c>
      <c r="K2427" s="157"/>
      <c r="L2427" s="155">
        <v>2022</v>
      </c>
      <c r="M2427" s="158">
        <v>109347</v>
      </c>
      <c r="N2427" s="159">
        <v>778183688.34000003</v>
      </c>
      <c r="O2427" s="159">
        <v>743501407.28999996</v>
      </c>
      <c r="P2427" s="159">
        <v>386559266.27999997</v>
      </c>
      <c r="Q2427" s="159">
        <v>191422342</v>
      </c>
      <c r="R2427" s="159">
        <v>195136924.28</v>
      </c>
      <c r="S2427" s="159">
        <v>34682281.049999997</v>
      </c>
      <c r="T2427" s="159">
        <v>2146374.39</v>
      </c>
      <c r="U2427" s="159">
        <v>782484037.87</v>
      </c>
      <c r="V2427" s="159">
        <v>698125210.92999995</v>
      </c>
      <c r="W2427" s="159">
        <v>301946251</v>
      </c>
      <c r="X2427" s="159">
        <v>7473346.7599999998</v>
      </c>
      <c r="Y2427" s="159">
        <v>84358826.939999998</v>
      </c>
      <c r="Z2427" s="159">
        <v>84087638.859999999</v>
      </c>
      <c r="AA2427" s="159">
        <v>57884432</v>
      </c>
      <c r="AB2427" s="159">
        <v>26203206.859999999</v>
      </c>
      <c r="AC2427" s="159">
        <v>32780256</v>
      </c>
      <c r="AD2427" s="159">
        <v>32780256</v>
      </c>
      <c r="AE2427" s="159">
        <v>283104064</v>
      </c>
      <c r="AF2427" s="159">
        <v>45376196.359999999</v>
      </c>
      <c r="AG2427" s="159">
        <v>8523992.8599999994</v>
      </c>
      <c r="AH2427" s="159">
        <v>4919127.1500000004</v>
      </c>
      <c r="AI2427" s="159">
        <v>0</v>
      </c>
      <c r="AJ2427" s="159">
        <v>0</v>
      </c>
    </row>
    <row r="2428" spans="1:36">
      <c r="A2428" s="153">
        <v>6</v>
      </c>
      <c r="B2428" s="154">
        <v>61</v>
      </c>
      <c r="C2428" s="154">
        <v>0</v>
      </c>
      <c r="D2428" s="155">
        <v>0</v>
      </c>
      <c r="E2428" s="155" t="s">
        <v>489</v>
      </c>
      <c r="F2428" s="156" t="s">
        <v>5951</v>
      </c>
      <c r="G2428" s="156" t="s">
        <v>489</v>
      </c>
      <c r="H2428" s="156" t="s">
        <v>5952</v>
      </c>
      <c r="I2428" s="155">
        <v>661000</v>
      </c>
      <c r="J2428" s="157" t="s">
        <v>546</v>
      </c>
      <c r="K2428" s="157"/>
      <c r="L2428" s="155">
        <v>2022</v>
      </c>
      <c r="M2428" s="158">
        <v>57194</v>
      </c>
      <c r="N2428" s="159">
        <v>421774957.66000003</v>
      </c>
      <c r="O2428" s="159">
        <v>371589550.73000002</v>
      </c>
      <c r="P2428" s="159">
        <v>247665241.06</v>
      </c>
      <c r="Q2428" s="159">
        <v>129874247</v>
      </c>
      <c r="R2428" s="159">
        <v>117790994.06</v>
      </c>
      <c r="S2428" s="159">
        <v>50185406.93</v>
      </c>
      <c r="T2428" s="159">
        <v>2538904.41</v>
      </c>
      <c r="U2428" s="159">
        <v>401316520.33999997</v>
      </c>
      <c r="V2428" s="159">
        <v>337682520.81999999</v>
      </c>
      <c r="W2428" s="159">
        <v>143472138.74000001</v>
      </c>
      <c r="X2428" s="159">
        <v>985883</v>
      </c>
      <c r="Y2428" s="159">
        <v>63633999.520000003</v>
      </c>
      <c r="Z2428" s="159">
        <v>46532487.82</v>
      </c>
      <c r="AA2428" s="159">
        <v>0</v>
      </c>
      <c r="AB2428" s="159">
        <v>46532487.82</v>
      </c>
      <c r="AC2428" s="159">
        <v>9000000</v>
      </c>
      <c r="AD2428" s="159">
        <v>9000000</v>
      </c>
      <c r="AE2428" s="159">
        <v>51494915.200000003</v>
      </c>
      <c r="AF2428" s="159">
        <v>33907029.909999996</v>
      </c>
      <c r="AG2428" s="159">
        <v>8122946.7000000002</v>
      </c>
      <c r="AH2428" s="159">
        <v>5950872.5599999996</v>
      </c>
      <c r="AI2428" s="159">
        <v>0</v>
      </c>
      <c r="AJ2428" s="159">
        <v>6.2</v>
      </c>
    </row>
    <row r="2429" spans="1:36">
      <c r="A2429" s="153">
        <v>6</v>
      </c>
      <c r="B2429" s="154">
        <v>62</v>
      </c>
      <c r="C2429" s="154">
        <v>0</v>
      </c>
      <c r="D2429" s="155">
        <v>0</v>
      </c>
      <c r="E2429" s="155" t="s">
        <v>489</v>
      </c>
      <c r="F2429" s="156" t="s">
        <v>5953</v>
      </c>
      <c r="G2429" s="156" t="s">
        <v>489</v>
      </c>
      <c r="H2429" s="156" t="s">
        <v>5954</v>
      </c>
      <c r="I2429" s="155">
        <v>662000</v>
      </c>
      <c r="J2429" s="157" t="s">
        <v>545</v>
      </c>
      <c r="K2429" s="157"/>
      <c r="L2429" s="155">
        <v>2022</v>
      </c>
      <c r="M2429" s="158">
        <v>61588</v>
      </c>
      <c r="N2429" s="159">
        <v>494880634.58999997</v>
      </c>
      <c r="O2429" s="159">
        <v>388460718.70999998</v>
      </c>
      <c r="P2429" s="159">
        <v>252996050.53</v>
      </c>
      <c r="Q2429" s="159">
        <v>141415688</v>
      </c>
      <c r="R2429" s="159">
        <v>111580362.53</v>
      </c>
      <c r="S2429" s="159">
        <v>106419915.88</v>
      </c>
      <c r="T2429" s="159">
        <v>4618519.38</v>
      </c>
      <c r="U2429" s="159">
        <v>485712827.35000002</v>
      </c>
      <c r="V2429" s="159">
        <v>375187648.43000001</v>
      </c>
      <c r="W2429" s="159">
        <v>163609262.36000001</v>
      </c>
      <c r="X2429" s="159">
        <v>5996886.1299999999</v>
      </c>
      <c r="Y2429" s="159">
        <v>110525178.92</v>
      </c>
      <c r="Z2429" s="159">
        <v>6705479.1500000004</v>
      </c>
      <c r="AA2429" s="159">
        <v>3000000</v>
      </c>
      <c r="AB2429" s="159">
        <v>3705479.1500000004</v>
      </c>
      <c r="AC2429" s="159">
        <v>0</v>
      </c>
      <c r="AD2429" s="159">
        <v>0</v>
      </c>
      <c r="AE2429" s="159">
        <v>160500000</v>
      </c>
      <c r="AF2429" s="159">
        <v>13273070.279999999</v>
      </c>
      <c r="AG2429" s="159">
        <v>4916259.71</v>
      </c>
      <c r="AH2429" s="159">
        <v>3692604.55</v>
      </c>
      <c r="AI2429" s="159">
        <v>0</v>
      </c>
      <c r="AJ2429" s="159">
        <v>0</v>
      </c>
    </row>
    <row r="2430" spans="1:36">
      <c r="A2430" s="153">
        <v>6</v>
      </c>
      <c r="B2430" s="154">
        <v>63</v>
      </c>
      <c r="C2430" s="154">
        <v>0</v>
      </c>
      <c r="D2430" s="155">
        <v>0</v>
      </c>
      <c r="E2430" s="155" t="s">
        <v>489</v>
      </c>
      <c r="F2430" s="156" t="s">
        <v>5955</v>
      </c>
      <c r="G2430" s="156" t="s">
        <v>5939</v>
      </c>
      <c r="H2430" s="156" t="s">
        <v>5956</v>
      </c>
      <c r="I2430" s="155">
        <v>663000</v>
      </c>
      <c r="J2430" s="157" t="s">
        <v>544</v>
      </c>
      <c r="K2430" s="157"/>
      <c r="L2430" s="155">
        <v>2022</v>
      </c>
      <c r="M2430" s="158">
        <v>339547</v>
      </c>
      <c r="N2430" s="159">
        <v>2398382565.23</v>
      </c>
      <c r="O2430" s="159">
        <v>2235153426.9200001</v>
      </c>
      <c r="P2430" s="159">
        <v>1097496130.7</v>
      </c>
      <c r="Q2430" s="159">
        <v>509669685</v>
      </c>
      <c r="R2430" s="159">
        <v>587826445.70000005</v>
      </c>
      <c r="S2430" s="159">
        <v>163229138.31</v>
      </c>
      <c r="T2430" s="159">
        <v>12686872.92</v>
      </c>
      <c r="U2430" s="159">
        <v>2487212957.04</v>
      </c>
      <c r="V2430" s="159">
        <v>2207388323.4200001</v>
      </c>
      <c r="W2430" s="159">
        <v>904361774.71000004</v>
      </c>
      <c r="X2430" s="159">
        <v>25796742.77</v>
      </c>
      <c r="Y2430" s="159">
        <v>279824633.62</v>
      </c>
      <c r="Z2430" s="159">
        <v>193167877.78</v>
      </c>
      <c r="AA2430" s="159">
        <v>151044639</v>
      </c>
      <c r="AB2430" s="159">
        <v>42123238.780000001</v>
      </c>
      <c r="AC2430" s="159">
        <v>92523676.620000005</v>
      </c>
      <c r="AD2430" s="159">
        <v>89590313.090000004</v>
      </c>
      <c r="AE2430" s="159">
        <v>1651161764.9100001</v>
      </c>
      <c r="AF2430" s="159">
        <v>27765103.5</v>
      </c>
      <c r="AG2430" s="159">
        <v>14584861.6</v>
      </c>
      <c r="AH2430" s="159">
        <v>15464751.710000001</v>
      </c>
      <c r="AI2430" s="159">
        <v>0</v>
      </c>
      <c r="AJ2430" s="159">
        <v>0</v>
      </c>
    </row>
    <row r="2431" spans="1:36">
      <c r="A2431" s="153">
        <v>6</v>
      </c>
      <c r="B2431" s="154">
        <v>64</v>
      </c>
      <c r="C2431" s="154">
        <v>0</v>
      </c>
      <c r="D2431" s="155">
        <v>0</v>
      </c>
      <c r="E2431" s="155" t="s">
        <v>489</v>
      </c>
      <c r="F2431" s="156" t="s">
        <v>5957</v>
      </c>
      <c r="G2431" s="156" t="s">
        <v>489</v>
      </c>
      <c r="H2431" s="156" t="s">
        <v>5958</v>
      </c>
      <c r="I2431" s="155">
        <v>664000</v>
      </c>
      <c r="J2431" s="157" t="s">
        <v>543</v>
      </c>
      <c r="K2431" s="157"/>
      <c r="L2431" s="155">
        <v>2022</v>
      </c>
      <c r="M2431" s="158">
        <v>63223</v>
      </c>
      <c r="N2431" s="159">
        <v>518593180.93000001</v>
      </c>
      <c r="O2431" s="159">
        <v>450259564.06999999</v>
      </c>
      <c r="P2431" s="159">
        <v>292938618.82999998</v>
      </c>
      <c r="Q2431" s="159">
        <v>168073617</v>
      </c>
      <c r="R2431" s="159">
        <v>124865001.83</v>
      </c>
      <c r="S2431" s="159">
        <v>68333616.859999999</v>
      </c>
      <c r="T2431" s="159">
        <v>4218712.2699999996</v>
      </c>
      <c r="U2431" s="159">
        <v>508324737.61000001</v>
      </c>
      <c r="V2431" s="159">
        <v>431071095.73000002</v>
      </c>
      <c r="W2431" s="159">
        <v>195578569.46000001</v>
      </c>
      <c r="X2431" s="159">
        <v>2675791.6800000002</v>
      </c>
      <c r="Y2431" s="159">
        <v>77253641.879999995</v>
      </c>
      <c r="Z2431" s="159">
        <v>65662422.159999996</v>
      </c>
      <c r="AA2431" s="159">
        <v>51000000</v>
      </c>
      <c r="AB2431" s="159">
        <v>14662422.159999996</v>
      </c>
      <c r="AC2431" s="159">
        <v>13013543.68</v>
      </c>
      <c r="AD2431" s="159">
        <v>13013543.68</v>
      </c>
      <c r="AE2431" s="159">
        <v>161409055.63999999</v>
      </c>
      <c r="AF2431" s="159">
        <v>19188468.34</v>
      </c>
      <c r="AG2431" s="159">
        <v>2619793.39</v>
      </c>
      <c r="AH2431" s="159">
        <v>2310075.83</v>
      </c>
      <c r="AI2431" s="159">
        <v>0</v>
      </c>
      <c r="AJ2431" s="159">
        <v>0</v>
      </c>
    </row>
    <row r="2432" spans="1:36">
      <c r="A2432" s="153">
        <v>8</v>
      </c>
      <c r="B2432" s="154">
        <v>61</v>
      </c>
      <c r="C2432" s="154">
        <v>0</v>
      </c>
      <c r="D2432" s="155">
        <v>0</v>
      </c>
      <c r="E2432" s="155" t="s">
        <v>489</v>
      </c>
      <c r="F2432" s="156" t="s">
        <v>5959</v>
      </c>
      <c r="G2432" s="156" t="s">
        <v>489</v>
      </c>
      <c r="H2432" s="156" t="s">
        <v>5960</v>
      </c>
      <c r="I2432" s="155">
        <v>861000</v>
      </c>
      <c r="J2432" s="157" t="s">
        <v>542</v>
      </c>
      <c r="K2432" s="157"/>
      <c r="L2432" s="155">
        <v>2022</v>
      </c>
      <c r="M2432" s="158">
        <v>123341</v>
      </c>
      <c r="N2432" s="159">
        <v>913717056.44000006</v>
      </c>
      <c r="O2432" s="159">
        <v>774289163.12</v>
      </c>
      <c r="P2432" s="159">
        <v>431576996.68000001</v>
      </c>
      <c r="Q2432" s="159">
        <v>199912608</v>
      </c>
      <c r="R2432" s="159">
        <v>231664388.68000001</v>
      </c>
      <c r="S2432" s="159">
        <v>139427893.31999999</v>
      </c>
      <c r="T2432" s="159">
        <v>23232057.16</v>
      </c>
      <c r="U2432" s="159">
        <v>920745404.38999999</v>
      </c>
      <c r="V2432" s="159">
        <v>734600500.05999994</v>
      </c>
      <c r="W2432" s="159">
        <v>292694011.39999998</v>
      </c>
      <c r="X2432" s="159">
        <v>2637716.84</v>
      </c>
      <c r="Y2432" s="159">
        <v>186144904.33000001</v>
      </c>
      <c r="Z2432" s="159">
        <v>185877914.63999999</v>
      </c>
      <c r="AA2432" s="159">
        <v>87199871</v>
      </c>
      <c r="AB2432" s="159">
        <v>98678043.639999986</v>
      </c>
      <c r="AC2432" s="159">
        <v>37471180</v>
      </c>
      <c r="AD2432" s="159">
        <v>37471180</v>
      </c>
      <c r="AE2432" s="159">
        <v>239355625</v>
      </c>
      <c r="AF2432" s="159">
        <v>39688663.060000002</v>
      </c>
      <c r="AG2432" s="159">
        <v>10567953.859999999</v>
      </c>
      <c r="AH2432" s="159">
        <v>9780496.3699999992</v>
      </c>
      <c r="AI2432" s="159">
        <v>0</v>
      </c>
      <c r="AJ2432" s="159">
        <v>0</v>
      </c>
    </row>
    <row r="2433" spans="1:36">
      <c r="A2433" s="153">
        <v>8</v>
      </c>
      <c r="B2433" s="154">
        <v>62</v>
      </c>
      <c r="C2433" s="154">
        <v>0</v>
      </c>
      <c r="D2433" s="155">
        <v>0</v>
      </c>
      <c r="E2433" s="155" t="s">
        <v>489</v>
      </c>
      <c r="F2433" s="156" t="s">
        <v>5961</v>
      </c>
      <c r="G2433" s="156" t="s">
        <v>489</v>
      </c>
      <c r="H2433" s="156" t="s">
        <v>5962</v>
      </c>
      <c r="I2433" s="155">
        <v>862000</v>
      </c>
      <c r="J2433" s="157" t="s">
        <v>541</v>
      </c>
      <c r="K2433" s="157"/>
      <c r="L2433" s="155">
        <v>2022</v>
      </c>
      <c r="M2433" s="158">
        <v>141280</v>
      </c>
      <c r="N2433" s="159">
        <v>1021165909.1900001</v>
      </c>
      <c r="O2433" s="159">
        <v>942487778.23000002</v>
      </c>
      <c r="P2433" s="159">
        <v>467744876.16999996</v>
      </c>
      <c r="Q2433" s="159">
        <v>208883388</v>
      </c>
      <c r="R2433" s="159">
        <v>258861488.16999999</v>
      </c>
      <c r="S2433" s="159">
        <v>78678130.959999993</v>
      </c>
      <c r="T2433" s="159">
        <v>8877293.8800000008</v>
      </c>
      <c r="U2433" s="159">
        <v>1019090093.37</v>
      </c>
      <c r="V2433" s="159">
        <v>926741008.49000001</v>
      </c>
      <c r="W2433" s="159">
        <v>372636699.86000001</v>
      </c>
      <c r="X2433" s="159">
        <v>5242895.42</v>
      </c>
      <c r="Y2433" s="159">
        <v>92349084.879999995</v>
      </c>
      <c r="Z2433" s="159">
        <v>133117024</v>
      </c>
      <c r="AA2433" s="159">
        <v>40274888</v>
      </c>
      <c r="AB2433" s="159">
        <v>92842136</v>
      </c>
      <c r="AC2433" s="159">
        <v>17305328.120000001</v>
      </c>
      <c r="AD2433" s="159">
        <v>17305328.120000001</v>
      </c>
      <c r="AE2433" s="159">
        <v>409175862.23000002</v>
      </c>
      <c r="AF2433" s="159">
        <v>15746769.74</v>
      </c>
      <c r="AG2433" s="159">
        <v>18140299.420000002</v>
      </c>
      <c r="AH2433" s="159">
        <v>21252224.09</v>
      </c>
      <c r="AI2433" s="159">
        <v>0</v>
      </c>
      <c r="AJ2433" s="159">
        <v>0</v>
      </c>
    </row>
    <row r="2434" spans="1:36">
      <c r="A2434" s="153">
        <v>10</v>
      </c>
      <c r="B2434" s="154">
        <v>61</v>
      </c>
      <c r="C2434" s="154">
        <v>0</v>
      </c>
      <c r="D2434" s="155">
        <v>0</v>
      </c>
      <c r="E2434" s="155" t="s">
        <v>489</v>
      </c>
      <c r="F2434" s="156" t="s">
        <v>5963</v>
      </c>
      <c r="G2434" s="156" t="s">
        <v>5939</v>
      </c>
      <c r="H2434" s="156" t="s">
        <v>5964</v>
      </c>
      <c r="I2434" s="155">
        <v>1061000</v>
      </c>
      <c r="J2434" s="157" t="s">
        <v>540</v>
      </c>
      <c r="K2434" s="157"/>
      <c r="L2434" s="155">
        <v>2022</v>
      </c>
      <c r="M2434" s="158">
        <v>677286</v>
      </c>
      <c r="N2434" s="159">
        <v>4925066038.0699997</v>
      </c>
      <c r="O2434" s="159">
        <v>4469363654.6000004</v>
      </c>
      <c r="P2434" s="159">
        <v>1822803745.6700001</v>
      </c>
      <c r="Q2434" s="159">
        <v>749533903</v>
      </c>
      <c r="R2434" s="159">
        <v>1073269842.67</v>
      </c>
      <c r="S2434" s="159">
        <v>455702383.47000003</v>
      </c>
      <c r="T2434" s="159">
        <v>127524859.05</v>
      </c>
      <c r="U2434" s="159">
        <v>5150148075.6899996</v>
      </c>
      <c r="V2434" s="159">
        <v>4330069390.9300003</v>
      </c>
      <c r="W2434" s="159">
        <v>1489721326.0999999</v>
      </c>
      <c r="X2434" s="159">
        <v>52892079.619999997</v>
      </c>
      <c r="Y2434" s="159">
        <v>820078684.75999999</v>
      </c>
      <c r="Z2434" s="159">
        <v>766268726.04999995</v>
      </c>
      <c r="AA2434" s="159">
        <v>476000000</v>
      </c>
      <c r="AB2434" s="159">
        <v>290268726.04999995</v>
      </c>
      <c r="AC2434" s="159">
        <v>205854928.72</v>
      </c>
      <c r="AD2434" s="159">
        <v>205854928.72</v>
      </c>
      <c r="AE2434" s="159">
        <v>3726704285.6500001</v>
      </c>
      <c r="AF2434" s="159">
        <v>139294263.66999999</v>
      </c>
      <c r="AG2434" s="159">
        <v>47334905.5</v>
      </c>
      <c r="AH2434" s="159">
        <v>48962495.950000003</v>
      </c>
      <c r="AI2434" s="159">
        <v>0</v>
      </c>
      <c r="AJ2434" s="159">
        <v>0</v>
      </c>
    </row>
    <row r="2435" spans="1:36">
      <c r="A2435" s="153">
        <v>10</v>
      </c>
      <c r="B2435" s="154">
        <v>62</v>
      </c>
      <c r="C2435" s="154">
        <v>0</v>
      </c>
      <c r="D2435" s="155">
        <v>0</v>
      </c>
      <c r="E2435" s="155" t="s">
        <v>489</v>
      </c>
      <c r="F2435" s="156" t="s">
        <v>5965</v>
      </c>
      <c r="G2435" s="156" t="s">
        <v>489</v>
      </c>
      <c r="H2435" s="156" t="s">
        <v>5966</v>
      </c>
      <c r="I2435" s="155">
        <v>1062000</v>
      </c>
      <c r="J2435" s="157" t="s">
        <v>539</v>
      </c>
      <c r="K2435" s="157"/>
      <c r="L2435" s="155">
        <v>2022</v>
      </c>
      <c r="M2435" s="158">
        <v>72785</v>
      </c>
      <c r="N2435" s="159">
        <v>525673183.87</v>
      </c>
      <c r="O2435" s="159">
        <v>502057329.27999997</v>
      </c>
      <c r="P2435" s="159">
        <v>276730394.5</v>
      </c>
      <c r="Q2435" s="159">
        <v>140964988</v>
      </c>
      <c r="R2435" s="159">
        <v>135765406.5</v>
      </c>
      <c r="S2435" s="159">
        <v>23615854.59</v>
      </c>
      <c r="T2435" s="159">
        <v>6565548.8099999996</v>
      </c>
      <c r="U2435" s="159">
        <v>536034833.25999999</v>
      </c>
      <c r="V2435" s="159">
        <v>466353388.26999998</v>
      </c>
      <c r="W2435" s="159">
        <v>198295338.13</v>
      </c>
      <c r="X2435" s="159">
        <v>1688918.73</v>
      </c>
      <c r="Y2435" s="159">
        <v>69681444.989999995</v>
      </c>
      <c r="Z2435" s="159">
        <v>52116478.450000003</v>
      </c>
      <c r="AA2435" s="159">
        <v>14503000</v>
      </c>
      <c r="AB2435" s="159">
        <v>37613478.450000003</v>
      </c>
      <c r="AC2435" s="159">
        <v>13399509.449999999</v>
      </c>
      <c r="AD2435" s="159">
        <v>13399509.449999999</v>
      </c>
      <c r="AE2435" s="159">
        <v>133817518.28</v>
      </c>
      <c r="AF2435" s="159">
        <v>35703941.009999998</v>
      </c>
      <c r="AG2435" s="159">
        <v>4792712.95</v>
      </c>
      <c r="AH2435" s="159">
        <v>4114860.51</v>
      </c>
      <c r="AI2435" s="159">
        <v>0</v>
      </c>
      <c r="AJ2435" s="159">
        <v>0</v>
      </c>
    </row>
    <row r="2436" spans="1:36">
      <c r="A2436" s="153">
        <v>10</v>
      </c>
      <c r="B2436" s="154">
        <v>63</v>
      </c>
      <c r="C2436" s="154">
        <v>0</v>
      </c>
      <c r="D2436" s="155">
        <v>0</v>
      </c>
      <c r="E2436" s="155" t="s">
        <v>489</v>
      </c>
      <c r="F2436" s="156" t="s">
        <v>5967</v>
      </c>
      <c r="G2436" s="156" t="s">
        <v>489</v>
      </c>
      <c r="H2436" s="156" t="s">
        <v>5968</v>
      </c>
      <c r="I2436" s="155">
        <v>1063000</v>
      </c>
      <c r="J2436" s="157" t="s">
        <v>538</v>
      </c>
      <c r="K2436" s="157"/>
      <c r="L2436" s="155">
        <v>2022</v>
      </c>
      <c r="M2436" s="158">
        <v>47932</v>
      </c>
      <c r="N2436" s="159">
        <v>366553540.27999997</v>
      </c>
      <c r="O2436" s="159">
        <v>315146259.75999999</v>
      </c>
      <c r="P2436" s="159">
        <v>169835645.75</v>
      </c>
      <c r="Q2436" s="159">
        <v>83355882</v>
      </c>
      <c r="R2436" s="159">
        <v>86479763.75</v>
      </c>
      <c r="S2436" s="159">
        <v>51407280.520000003</v>
      </c>
      <c r="T2436" s="159">
        <v>5353217.87</v>
      </c>
      <c r="U2436" s="159">
        <v>332016540.08999997</v>
      </c>
      <c r="V2436" s="159">
        <v>303975563.86000001</v>
      </c>
      <c r="W2436" s="159">
        <v>134332872.77000001</v>
      </c>
      <c r="X2436" s="159">
        <v>2340605.1800000002</v>
      </c>
      <c r="Y2436" s="159">
        <v>28040976.23</v>
      </c>
      <c r="Z2436" s="159">
        <v>22471425.940000001</v>
      </c>
      <c r="AA2436" s="159">
        <v>15400000</v>
      </c>
      <c r="AB2436" s="159">
        <v>7071425.9400000013</v>
      </c>
      <c r="AC2436" s="159">
        <v>11385801.880000001</v>
      </c>
      <c r="AD2436" s="159">
        <v>11385801.880000001</v>
      </c>
      <c r="AE2436" s="159">
        <v>145502990.84</v>
      </c>
      <c r="AF2436" s="159">
        <v>11170695.9</v>
      </c>
      <c r="AG2436" s="159">
        <v>2381206.9900000002</v>
      </c>
      <c r="AH2436" s="159">
        <v>2955519.14</v>
      </c>
      <c r="AI2436" s="159">
        <v>0</v>
      </c>
      <c r="AJ2436" s="159">
        <v>0</v>
      </c>
    </row>
    <row r="2437" spans="1:36">
      <c r="A2437" s="153">
        <v>12</v>
      </c>
      <c r="B2437" s="154">
        <v>61</v>
      </c>
      <c r="C2437" s="154">
        <v>0</v>
      </c>
      <c r="D2437" s="155">
        <v>0</v>
      </c>
      <c r="E2437" s="155" t="s">
        <v>489</v>
      </c>
      <c r="F2437" s="156" t="s">
        <v>5969</v>
      </c>
      <c r="G2437" s="156" t="s">
        <v>5939</v>
      </c>
      <c r="H2437" s="156" t="s">
        <v>5970</v>
      </c>
      <c r="I2437" s="155">
        <v>1261000</v>
      </c>
      <c r="J2437" s="157" t="s">
        <v>537</v>
      </c>
      <c r="K2437" s="157"/>
      <c r="L2437" s="155">
        <v>2022</v>
      </c>
      <c r="M2437" s="158">
        <v>780981</v>
      </c>
      <c r="N2437" s="159">
        <v>6198932720.2600002</v>
      </c>
      <c r="O2437" s="159">
        <v>5903917478.21</v>
      </c>
      <c r="P2437" s="159">
        <v>2305513821.6199999</v>
      </c>
      <c r="Q2437" s="159">
        <v>1051744124</v>
      </c>
      <c r="R2437" s="159">
        <v>1253769697.6199999</v>
      </c>
      <c r="S2437" s="159">
        <v>295015242.05000001</v>
      </c>
      <c r="T2437" s="159">
        <v>43323327.780000001</v>
      </c>
      <c r="U2437" s="159">
        <v>6667804264.6099997</v>
      </c>
      <c r="V2437" s="159">
        <v>5828015439.5900002</v>
      </c>
      <c r="W2437" s="159">
        <v>1969610198.1500001</v>
      </c>
      <c r="X2437" s="159">
        <v>68232827.709999993</v>
      </c>
      <c r="Y2437" s="159">
        <v>839788825.01999998</v>
      </c>
      <c r="Z2437" s="159">
        <v>794165877.96000004</v>
      </c>
      <c r="AA2437" s="159">
        <v>620000000</v>
      </c>
      <c r="AB2437" s="159">
        <v>174165877.96000004</v>
      </c>
      <c r="AC2437" s="159">
        <v>175744398.84999999</v>
      </c>
      <c r="AD2437" s="159">
        <v>175744398.84999999</v>
      </c>
      <c r="AE2437" s="159">
        <v>3477691730.3499999</v>
      </c>
      <c r="AF2437" s="159">
        <v>75902038.620000005</v>
      </c>
      <c r="AG2437" s="159">
        <v>36944426.219999999</v>
      </c>
      <c r="AH2437" s="159">
        <v>34586525.219999999</v>
      </c>
      <c r="AI2437" s="159">
        <v>0</v>
      </c>
      <c r="AJ2437" s="159">
        <v>1202068.6000000001</v>
      </c>
    </row>
    <row r="2438" spans="1:36">
      <c r="A2438" s="153">
        <v>12</v>
      </c>
      <c r="B2438" s="154">
        <v>62</v>
      </c>
      <c r="C2438" s="154">
        <v>0</v>
      </c>
      <c r="D2438" s="155">
        <v>0</v>
      </c>
      <c r="E2438" s="155" t="s">
        <v>489</v>
      </c>
      <c r="F2438" s="156" t="s">
        <v>5971</v>
      </c>
      <c r="G2438" s="156" t="s">
        <v>489</v>
      </c>
      <c r="H2438" s="156" t="s">
        <v>5972</v>
      </c>
      <c r="I2438" s="155">
        <v>1262000</v>
      </c>
      <c r="J2438" s="157" t="s">
        <v>536</v>
      </c>
      <c r="K2438" s="157"/>
      <c r="L2438" s="155">
        <v>2022</v>
      </c>
      <c r="M2438" s="158">
        <v>83762</v>
      </c>
      <c r="N2438" s="159">
        <v>667641737.95000005</v>
      </c>
      <c r="O2438" s="159">
        <v>648472032.38999999</v>
      </c>
      <c r="P2438" s="159">
        <v>390400217.80000001</v>
      </c>
      <c r="Q2438" s="159">
        <v>196536513</v>
      </c>
      <c r="R2438" s="159">
        <v>193863704.80000001</v>
      </c>
      <c r="S2438" s="159">
        <v>19169705.559999999</v>
      </c>
      <c r="T2438" s="159">
        <v>1486515.42</v>
      </c>
      <c r="U2438" s="159">
        <v>693686553.94000006</v>
      </c>
      <c r="V2438" s="159">
        <v>613827654.63999999</v>
      </c>
      <c r="W2438" s="159">
        <v>262847731.02000001</v>
      </c>
      <c r="X2438" s="159">
        <v>1265547.57</v>
      </c>
      <c r="Y2438" s="159">
        <v>79858899.299999997</v>
      </c>
      <c r="Z2438" s="159">
        <v>67831192.599999994</v>
      </c>
      <c r="AA2438" s="159">
        <v>32000000</v>
      </c>
      <c r="AB2438" s="159">
        <v>35831192.599999994</v>
      </c>
      <c r="AC2438" s="159">
        <v>10275000</v>
      </c>
      <c r="AD2438" s="159">
        <v>10275000</v>
      </c>
      <c r="AE2438" s="159">
        <v>87900000</v>
      </c>
      <c r="AF2438" s="159">
        <v>34644377.75</v>
      </c>
      <c r="AG2438" s="159">
        <v>16836692.670000002</v>
      </c>
      <c r="AH2438" s="159">
        <v>15808970.48</v>
      </c>
      <c r="AI2438" s="159">
        <v>0</v>
      </c>
      <c r="AJ2438" s="159">
        <v>0</v>
      </c>
    </row>
    <row r="2439" spans="1:36">
      <c r="A2439" s="153">
        <v>12</v>
      </c>
      <c r="B2439" s="154">
        <v>63</v>
      </c>
      <c r="C2439" s="154">
        <v>0</v>
      </c>
      <c r="D2439" s="155">
        <v>0</v>
      </c>
      <c r="E2439" s="155" t="s">
        <v>489</v>
      </c>
      <c r="F2439" s="156" t="s">
        <v>5973</v>
      </c>
      <c r="G2439" s="156" t="s">
        <v>489</v>
      </c>
      <c r="H2439" s="156" t="s">
        <v>5974</v>
      </c>
      <c r="I2439" s="155">
        <v>1263000</v>
      </c>
      <c r="J2439" s="157" t="s">
        <v>535</v>
      </c>
      <c r="K2439" s="157"/>
      <c r="L2439" s="155">
        <v>2022</v>
      </c>
      <c r="M2439" s="158">
        <v>108177</v>
      </c>
      <c r="N2439" s="159">
        <v>823534414.05999994</v>
      </c>
      <c r="O2439" s="159">
        <v>761879312.24000001</v>
      </c>
      <c r="P2439" s="159">
        <v>432005575</v>
      </c>
      <c r="Q2439" s="159">
        <v>222950143</v>
      </c>
      <c r="R2439" s="159">
        <v>209055432</v>
      </c>
      <c r="S2439" s="159">
        <v>61655101.82</v>
      </c>
      <c r="T2439" s="159">
        <v>11896257.630000001</v>
      </c>
      <c r="U2439" s="159">
        <v>802805813</v>
      </c>
      <c r="V2439" s="159">
        <v>736118474.38999999</v>
      </c>
      <c r="W2439" s="159">
        <v>345263906.43000001</v>
      </c>
      <c r="X2439" s="159">
        <v>10095743.52</v>
      </c>
      <c r="Y2439" s="159">
        <v>66687338.609999999</v>
      </c>
      <c r="Z2439" s="159">
        <v>111834848.11</v>
      </c>
      <c r="AA2439" s="159">
        <v>74057000</v>
      </c>
      <c r="AB2439" s="159">
        <v>37777848.109999999</v>
      </c>
      <c r="AC2439" s="159">
        <v>75594677.549999997</v>
      </c>
      <c r="AD2439" s="159">
        <v>75594677.549999997</v>
      </c>
      <c r="AE2439" s="159">
        <v>427515309.92000002</v>
      </c>
      <c r="AF2439" s="159">
        <v>25760837.850000001</v>
      </c>
      <c r="AG2439" s="159">
        <v>13429733.390000001</v>
      </c>
      <c r="AH2439" s="159">
        <v>8937479.0099999998</v>
      </c>
      <c r="AI2439" s="159">
        <v>0</v>
      </c>
      <c r="AJ2439" s="159">
        <v>16166.86</v>
      </c>
    </row>
    <row r="2440" spans="1:36">
      <c r="A2440" s="153">
        <v>14</v>
      </c>
      <c r="B2440" s="154">
        <v>61</v>
      </c>
      <c r="C2440" s="154">
        <v>0</v>
      </c>
      <c r="D2440" s="155">
        <v>0</v>
      </c>
      <c r="E2440" s="155" t="s">
        <v>489</v>
      </c>
      <c r="F2440" s="156" t="s">
        <v>5975</v>
      </c>
      <c r="G2440" s="156" t="s">
        <v>489</v>
      </c>
      <c r="H2440" s="156" t="s">
        <v>5976</v>
      </c>
      <c r="I2440" s="155">
        <v>1461000</v>
      </c>
      <c r="J2440" s="157" t="s">
        <v>534</v>
      </c>
      <c r="K2440" s="157"/>
      <c r="L2440" s="155">
        <v>2022</v>
      </c>
      <c r="M2440" s="158">
        <v>51893</v>
      </c>
      <c r="N2440" s="159">
        <v>396198693.32999998</v>
      </c>
      <c r="O2440" s="159">
        <v>378499352.88999999</v>
      </c>
      <c r="P2440" s="159">
        <v>219918497.18000001</v>
      </c>
      <c r="Q2440" s="159">
        <v>113320592</v>
      </c>
      <c r="R2440" s="159">
        <v>106597905.18000001</v>
      </c>
      <c r="S2440" s="159">
        <v>17699340.440000001</v>
      </c>
      <c r="T2440" s="159">
        <v>1826313.97</v>
      </c>
      <c r="U2440" s="159">
        <v>386951116.35000002</v>
      </c>
      <c r="V2440" s="159">
        <v>364457478.57999998</v>
      </c>
      <c r="W2440" s="159">
        <v>183296420.19999999</v>
      </c>
      <c r="X2440" s="159">
        <v>2868749.4</v>
      </c>
      <c r="Y2440" s="159">
        <v>22493637.77</v>
      </c>
      <c r="Z2440" s="159">
        <v>18311835.859999999</v>
      </c>
      <c r="AA2440" s="159">
        <v>0</v>
      </c>
      <c r="AB2440" s="159">
        <v>18311835.859999999</v>
      </c>
      <c r="AC2440" s="159">
        <v>5700000</v>
      </c>
      <c r="AD2440" s="159">
        <v>5700000</v>
      </c>
      <c r="AE2440" s="159">
        <v>105390000</v>
      </c>
      <c r="AF2440" s="159">
        <v>14041874.310000001</v>
      </c>
      <c r="AG2440" s="159">
        <v>4873167.41</v>
      </c>
      <c r="AH2440" s="159">
        <v>4453502.25</v>
      </c>
      <c r="AI2440" s="159">
        <v>0</v>
      </c>
      <c r="AJ2440" s="159">
        <v>0</v>
      </c>
    </row>
    <row r="2441" spans="1:36">
      <c r="A2441" s="153">
        <v>14</v>
      </c>
      <c r="B2441" s="154">
        <v>62</v>
      </c>
      <c r="C2441" s="154">
        <v>0</v>
      </c>
      <c r="D2441" s="155">
        <v>0</v>
      </c>
      <c r="E2441" s="155" t="s">
        <v>489</v>
      </c>
      <c r="F2441" s="156" t="s">
        <v>5977</v>
      </c>
      <c r="G2441" s="156" t="s">
        <v>489</v>
      </c>
      <c r="H2441" s="156" t="s">
        <v>5978</v>
      </c>
      <c r="I2441" s="155">
        <v>1462000</v>
      </c>
      <c r="J2441" s="157" t="s">
        <v>533</v>
      </c>
      <c r="K2441" s="157"/>
      <c r="L2441" s="155">
        <v>2022</v>
      </c>
      <c r="M2441" s="158">
        <v>118989</v>
      </c>
      <c r="N2441" s="159">
        <v>1119907397.01</v>
      </c>
      <c r="O2441" s="159">
        <v>1059595314.24</v>
      </c>
      <c r="P2441" s="159">
        <v>437374120.13</v>
      </c>
      <c r="Q2441" s="159">
        <v>217873684</v>
      </c>
      <c r="R2441" s="159">
        <v>219500436.13</v>
      </c>
      <c r="S2441" s="159">
        <v>60312082.770000003</v>
      </c>
      <c r="T2441" s="159">
        <v>5545168.6100000003</v>
      </c>
      <c r="U2441" s="159">
        <v>1091853359.6800001</v>
      </c>
      <c r="V2441" s="159">
        <v>923847417.39999998</v>
      </c>
      <c r="W2441" s="159">
        <v>382220114.49000001</v>
      </c>
      <c r="X2441" s="159">
        <v>8845220.2599999998</v>
      </c>
      <c r="Y2441" s="159">
        <v>168005942.28</v>
      </c>
      <c r="Z2441" s="159">
        <v>97274801.849999994</v>
      </c>
      <c r="AA2441" s="159">
        <v>66000000</v>
      </c>
      <c r="AB2441" s="159">
        <v>31274801.849999994</v>
      </c>
      <c r="AC2441" s="159">
        <v>42659028.060000002</v>
      </c>
      <c r="AD2441" s="159">
        <v>42659028.060000002</v>
      </c>
      <c r="AE2441" s="159">
        <v>534189741.73000002</v>
      </c>
      <c r="AF2441" s="159">
        <v>135747896.84</v>
      </c>
      <c r="AG2441" s="159">
        <v>3338361.12</v>
      </c>
      <c r="AH2441" s="159">
        <v>3752448.33</v>
      </c>
      <c r="AI2441" s="159">
        <v>0</v>
      </c>
      <c r="AJ2441" s="159">
        <v>0</v>
      </c>
    </row>
    <row r="2442" spans="1:36">
      <c r="A2442" s="153">
        <v>14</v>
      </c>
      <c r="B2442" s="154">
        <v>63</v>
      </c>
      <c r="C2442" s="154">
        <v>0</v>
      </c>
      <c r="D2442" s="155">
        <v>0</v>
      </c>
      <c r="E2442" s="155" t="s">
        <v>489</v>
      </c>
      <c r="F2442" s="156" t="s">
        <v>5979</v>
      </c>
      <c r="G2442" s="156" t="s">
        <v>489</v>
      </c>
      <c r="H2442" s="156" t="s">
        <v>5980</v>
      </c>
      <c r="I2442" s="155">
        <v>1463000</v>
      </c>
      <c r="J2442" s="157" t="s">
        <v>532</v>
      </c>
      <c r="K2442" s="157"/>
      <c r="L2442" s="155">
        <v>2022</v>
      </c>
      <c r="M2442" s="158">
        <v>210532</v>
      </c>
      <c r="N2442" s="159">
        <v>1464235775.47</v>
      </c>
      <c r="O2442" s="159">
        <v>1325574688.9300001</v>
      </c>
      <c r="P2442" s="159">
        <v>785929377.85000002</v>
      </c>
      <c r="Q2442" s="159">
        <v>398433933</v>
      </c>
      <c r="R2442" s="159">
        <v>387495444.85000002</v>
      </c>
      <c r="S2442" s="159">
        <v>138661086.53999999</v>
      </c>
      <c r="T2442" s="159">
        <v>7143913.0099999998</v>
      </c>
      <c r="U2442" s="159">
        <v>1541648529.53</v>
      </c>
      <c r="V2442" s="159">
        <v>1317288409.9400001</v>
      </c>
      <c r="W2442" s="159">
        <v>593524561.01999998</v>
      </c>
      <c r="X2442" s="159">
        <v>12523290.32</v>
      </c>
      <c r="Y2442" s="159">
        <v>224360119.59</v>
      </c>
      <c r="Z2442" s="159">
        <v>199510819.53</v>
      </c>
      <c r="AA2442" s="159">
        <v>191640642</v>
      </c>
      <c r="AB2442" s="159">
        <v>7870177.5300000012</v>
      </c>
      <c r="AC2442" s="159">
        <v>46790640.600000001</v>
      </c>
      <c r="AD2442" s="159">
        <v>46440640.600000001</v>
      </c>
      <c r="AE2442" s="159">
        <v>741235494.95000005</v>
      </c>
      <c r="AF2442" s="159">
        <v>8286278.9900000002</v>
      </c>
      <c r="AG2442" s="159">
        <v>10439301.51</v>
      </c>
      <c r="AH2442" s="159">
        <v>6838874.3700000001</v>
      </c>
      <c r="AI2442" s="159">
        <v>0</v>
      </c>
      <c r="AJ2442" s="159">
        <v>17921.64</v>
      </c>
    </row>
    <row r="2443" spans="1:36">
      <c r="A2443" s="153">
        <v>14</v>
      </c>
      <c r="B2443" s="154">
        <v>64</v>
      </c>
      <c r="C2443" s="154">
        <v>0</v>
      </c>
      <c r="D2443" s="155">
        <v>0</v>
      </c>
      <c r="E2443" s="155" t="s">
        <v>489</v>
      </c>
      <c r="F2443" s="156" t="s">
        <v>5981</v>
      </c>
      <c r="G2443" s="156" t="s">
        <v>489</v>
      </c>
      <c r="H2443" s="156" t="s">
        <v>5982</v>
      </c>
      <c r="I2443" s="155">
        <v>1464000</v>
      </c>
      <c r="J2443" s="157" t="s">
        <v>531</v>
      </c>
      <c r="K2443" s="157"/>
      <c r="L2443" s="155">
        <v>2022</v>
      </c>
      <c r="M2443" s="158">
        <v>78258</v>
      </c>
      <c r="N2443" s="159">
        <v>559789468.49000001</v>
      </c>
      <c r="O2443" s="159">
        <v>542777970.64999998</v>
      </c>
      <c r="P2443" s="159">
        <v>330670627.24000001</v>
      </c>
      <c r="Q2443" s="159">
        <v>163399361</v>
      </c>
      <c r="R2443" s="159">
        <v>167271266.24000001</v>
      </c>
      <c r="S2443" s="159">
        <v>17011497.84</v>
      </c>
      <c r="T2443" s="159">
        <v>8343303.6200000001</v>
      </c>
      <c r="U2443" s="159">
        <v>572145569.72000003</v>
      </c>
      <c r="V2443" s="159">
        <v>538196951.37</v>
      </c>
      <c r="W2443" s="159">
        <v>240637517.78999999</v>
      </c>
      <c r="X2443" s="159">
        <v>10854676.130000001</v>
      </c>
      <c r="Y2443" s="159">
        <v>33948618.350000001</v>
      </c>
      <c r="Z2443" s="159">
        <v>29320784</v>
      </c>
      <c r="AA2443" s="159">
        <v>28000000</v>
      </c>
      <c r="AB2443" s="159">
        <v>1320784</v>
      </c>
      <c r="AC2443" s="159">
        <v>10949582.91</v>
      </c>
      <c r="AD2443" s="159">
        <v>9649582.9100000001</v>
      </c>
      <c r="AE2443" s="159">
        <v>337048489</v>
      </c>
      <c r="AF2443" s="159">
        <v>4581019.28</v>
      </c>
      <c r="AG2443" s="159">
        <v>1749782.85</v>
      </c>
      <c r="AH2443" s="159">
        <v>2332818.7000000002</v>
      </c>
      <c r="AI2443" s="159">
        <v>0</v>
      </c>
      <c r="AJ2443" s="159">
        <v>0</v>
      </c>
    </row>
    <row r="2444" spans="1:36">
      <c r="A2444" s="153">
        <v>14</v>
      </c>
      <c r="B2444" s="154">
        <v>65</v>
      </c>
      <c r="C2444" s="154">
        <v>0</v>
      </c>
      <c r="D2444" s="155">
        <v>0</v>
      </c>
      <c r="E2444" s="155" t="s">
        <v>489</v>
      </c>
      <c r="F2444" s="156" t="s">
        <v>5983</v>
      </c>
      <c r="G2444" s="156" t="s">
        <v>5939</v>
      </c>
      <c r="H2444" s="156" t="s">
        <v>5984</v>
      </c>
      <c r="I2444" s="155">
        <v>1465000</v>
      </c>
      <c r="J2444" s="157" t="s">
        <v>530</v>
      </c>
      <c r="K2444" s="157"/>
      <c r="L2444" s="155">
        <v>2022</v>
      </c>
      <c r="M2444" s="158">
        <v>1793579</v>
      </c>
      <c r="N2444" s="159">
        <v>18557696157.939999</v>
      </c>
      <c r="O2444" s="159">
        <v>17755804451.41</v>
      </c>
      <c r="P2444" s="159">
        <v>5426631430.6199999</v>
      </c>
      <c r="Q2444" s="159">
        <v>2534317221</v>
      </c>
      <c r="R2444" s="159">
        <v>2892314209.6199999</v>
      </c>
      <c r="S2444" s="159">
        <v>801891706.52999997</v>
      </c>
      <c r="T2444" s="159">
        <v>49010070.759999998</v>
      </c>
      <c r="U2444" s="159">
        <v>20226162998.259998</v>
      </c>
      <c r="V2444" s="159">
        <v>17941010069.959999</v>
      </c>
      <c r="W2444" s="159">
        <v>5569675188.2799997</v>
      </c>
      <c r="X2444" s="159">
        <v>148837169.34</v>
      </c>
      <c r="Y2444" s="159">
        <v>2285152928.3000002</v>
      </c>
      <c r="Z2444" s="159">
        <v>4805609049.1800003</v>
      </c>
      <c r="AA2444" s="159">
        <v>2344092322.5700002</v>
      </c>
      <c r="AB2444" s="159">
        <v>2461516726.6100001</v>
      </c>
      <c r="AC2444" s="159">
        <v>589200555.48000002</v>
      </c>
      <c r="AD2444" s="159">
        <v>589200555.48000002</v>
      </c>
      <c r="AE2444" s="159">
        <v>5652681395.1499996</v>
      </c>
      <c r="AF2444" s="159">
        <v>-185205618.55000001</v>
      </c>
      <c r="AG2444" s="159">
        <v>50019518.68</v>
      </c>
      <c r="AH2444" s="159">
        <v>43968488.149999999</v>
      </c>
      <c r="AI2444" s="159">
        <v>0</v>
      </c>
      <c r="AJ2444" s="159">
        <v>1167239.3</v>
      </c>
    </row>
    <row r="2445" spans="1:36">
      <c r="A2445" s="153">
        <v>16</v>
      </c>
      <c r="B2445" s="154">
        <v>61</v>
      </c>
      <c r="C2445" s="154">
        <v>0</v>
      </c>
      <c r="D2445" s="155">
        <v>0</v>
      </c>
      <c r="E2445" s="155" t="s">
        <v>489</v>
      </c>
      <c r="F2445" s="156" t="s">
        <v>5985</v>
      </c>
      <c r="G2445" s="156" t="s">
        <v>489</v>
      </c>
      <c r="H2445" s="156" t="s">
        <v>5986</v>
      </c>
      <c r="I2445" s="155">
        <v>1661000</v>
      </c>
      <c r="J2445" s="157" t="s">
        <v>529</v>
      </c>
      <c r="K2445" s="157"/>
      <c r="L2445" s="155">
        <v>2022</v>
      </c>
      <c r="M2445" s="158">
        <v>128012</v>
      </c>
      <c r="N2445" s="159">
        <v>1286646960.72</v>
      </c>
      <c r="O2445" s="159">
        <v>1035998017.92</v>
      </c>
      <c r="P2445" s="159">
        <v>457706424.66999996</v>
      </c>
      <c r="Q2445" s="159">
        <v>226869586</v>
      </c>
      <c r="R2445" s="159">
        <v>230836838.66999999</v>
      </c>
      <c r="S2445" s="159">
        <v>250648942.80000001</v>
      </c>
      <c r="T2445" s="159">
        <v>104542613.8</v>
      </c>
      <c r="U2445" s="159">
        <v>1251838074.9000001</v>
      </c>
      <c r="V2445" s="159">
        <v>962731998.36000001</v>
      </c>
      <c r="W2445" s="159">
        <v>407462406.13999999</v>
      </c>
      <c r="X2445" s="159">
        <v>6046112.25</v>
      </c>
      <c r="Y2445" s="159">
        <v>289106076.54000002</v>
      </c>
      <c r="Z2445" s="159">
        <v>149849005.91999999</v>
      </c>
      <c r="AA2445" s="159">
        <v>69840435.909999996</v>
      </c>
      <c r="AB2445" s="159">
        <v>80008570.00999999</v>
      </c>
      <c r="AC2445" s="159">
        <v>79336341.859999999</v>
      </c>
      <c r="AD2445" s="159">
        <v>33633877.859999999</v>
      </c>
      <c r="AE2445" s="159">
        <v>382513371.85000002</v>
      </c>
      <c r="AF2445" s="159">
        <v>73266019.560000002</v>
      </c>
      <c r="AG2445" s="159">
        <v>24049915.91</v>
      </c>
      <c r="AH2445" s="159">
        <v>19492671.57</v>
      </c>
      <c r="AI2445" s="159">
        <v>0</v>
      </c>
      <c r="AJ2445" s="159">
        <v>0</v>
      </c>
    </row>
    <row r="2446" spans="1:36">
      <c r="A2446" s="153">
        <v>18</v>
      </c>
      <c r="B2446" s="154">
        <v>61</v>
      </c>
      <c r="C2446" s="154">
        <v>0</v>
      </c>
      <c r="D2446" s="155">
        <v>0</v>
      </c>
      <c r="E2446" s="155" t="s">
        <v>489</v>
      </c>
      <c r="F2446" s="156" t="s">
        <v>5987</v>
      </c>
      <c r="G2446" s="156" t="s">
        <v>489</v>
      </c>
      <c r="H2446" s="156" t="s">
        <v>5988</v>
      </c>
      <c r="I2446" s="155">
        <v>1861000</v>
      </c>
      <c r="J2446" s="157" t="s">
        <v>528</v>
      </c>
      <c r="K2446" s="157"/>
      <c r="L2446" s="155">
        <v>2022</v>
      </c>
      <c r="M2446" s="158">
        <v>46139</v>
      </c>
      <c r="N2446" s="159">
        <v>411564764.23000002</v>
      </c>
      <c r="O2446" s="159">
        <v>365904743.10000002</v>
      </c>
      <c r="P2446" s="159">
        <v>222807309.84999999</v>
      </c>
      <c r="Q2446" s="159">
        <v>114491841</v>
      </c>
      <c r="R2446" s="159">
        <v>108315468.84999999</v>
      </c>
      <c r="S2446" s="159">
        <v>45660021.130000003</v>
      </c>
      <c r="T2446" s="159">
        <v>3584730.78</v>
      </c>
      <c r="U2446" s="159">
        <v>456191429.79000002</v>
      </c>
      <c r="V2446" s="159">
        <v>337073913.12</v>
      </c>
      <c r="W2446" s="159">
        <v>147756990.37</v>
      </c>
      <c r="X2446" s="159">
        <v>3710667.56</v>
      </c>
      <c r="Y2446" s="159">
        <v>119117516.67</v>
      </c>
      <c r="Z2446" s="159">
        <v>116154792.8</v>
      </c>
      <c r="AA2446" s="159">
        <v>63685619.969999999</v>
      </c>
      <c r="AB2446" s="159">
        <v>52469172.829999998</v>
      </c>
      <c r="AC2446" s="159">
        <v>22570770.960000001</v>
      </c>
      <c r="AD2446" s="159">
        <v>22570770.960000001</v>
      </c>
      <c r="AE2446" s="159">
        <v>261221831.37</v>
      </c>
      <c r="AF2446" s="159">
        <v>28830829.98</v>
      </c>
      <c r="AG2446" s="159">
        <v>5865064.8600000003</v>
      </c>
      <c r="AH2446" s="159">
        <v>5891386.9000000004</v>
      </c>
      <c r="AI2446" s="159">
        <v>0</v>
      </c>
      <c r="AJ2446" s="159">
        <v>0</v>
      </c>
    </row>
    <row r="2447" spans="1:36">
      <c r="A2447" s="153">
        <v>18</v>
      </c>
      <c r="B2447" s="154">
        <v>62</v>
      </c>
      <c r="C2447" s="154">
        <v>0</v>
      </c>
      <c r="D2447" s="155">
        <v>0</v>
      </c>
      <c r="E2447" s="155" t="s">
        <v>489</v>
      </c>
      <c r="F2447" s="156" t="s">
        <v>5989</v>
      </c>
      <c r="G2447" s="156" t="s">
        <v>489</v>
      </c>
      <c r="H2447" s="156" t="s">
        <v>5990</v>
      </c>
      <c r="I2447" s="155">
        <v>1862000</v>
      </c>
      <c r="J2447" s="157" t="s">
        <v>527</v>
      </c>
      <c r="K2447" s="157"/>
      <c r="L2447" s="155">
        <v>2022</v>
      </c>
      <c r="M2447" s="158">
        <v>60442</v>
      </c>
      <c r="N2447" s="159">
        <v>441113832.12</v>
      </c>
      <c r="O2447" s="159">
        <v>430818189.07999998</v>
      </c>
      <c r="P2447" s="159">
        <v>279567104.93000001</v>
      </c>
      <c r="Q2447" s="159">
        <v>144875644</v>
      </c>
      <c r="R2447" s="159">
        <v>134691460.93000001</v>
      </c>
      <c r="S2447" s="159">
        <v>10295643.039999999</v>
      </c>
      <c r="T2447" s="159">
        <v>3659485.93</v>
      </c>
      <c r="U2447" s="159">
        <v>417256704.72000003</v>
      </c>
      <c r="V2447" s="159">
        <v>404163897.63999999</v>
      </c>
      <c r="W2447" s="159">
        <v>179614816.31</v>
      </c>
      <c r="X2447" s="159">
        <v>2959946.58</v>
      </c>
      <c r="Y2447" s="159">
        <v>13092807.08</v>
      </c>
      <c r="Z2447" s="159">
        <v>6354819.21</v>
      </c>
      <c r="AA2447" s="159">
        <v>2000000</v>
      </c>
      <c r="AB2447" s="159">
        <v>4354819.21</v>
      </c>
      <c r="AC2447" s="159">
        <v>18596288.670000002</v>
      </c>
      <c r="AD2447" s="159">
        <v>18596288.670000002</v>
      </c>
      <c r="AE2447" s="159">
        <v>122384237.48999999</v>
      </c>
      <c r="AF2447" s="159">
        <v>26654291.440000001</v>
      </c>
      <c r="AG2447" s="159">
        <v>3527912.49</v>
      </c>
      <c r="AH2447" s="159">
        <v>3356182.82</v>
      </c>
      <c r="AI2447" s="159">
        <v>0</v>
      </c>
      <c r="AJ2447" s="159">
        <v>363859.46</v>
      </c>
    </row>
    <row r="2448" spans="1:36">
      <c r="A2448" s="153">
        <v>18</v>
      </c>
      <c r="B2448" s="154">
        <v>63</v>
      </c>
      <c r="C2448" s="154">
        <v>0</v>
      </c>
      <c r="D2448" s="155">
        <v>0</v>
      </c>
      <c r="E2448" s="155" t="s">
        <v>489</v>
      </c>
      <c r="F2448" s="156" t="s">
        <v>5991</v>
      </c>
      <c r="G2448" s="156" t="s">
        <v>5939</v>
      </c>
      <c r="H2448" s="156" t="s">
        <v>5992</v>
      </c>
      <c r="I2448" s="155">
        <v>1863000</v>
      </c>
      <c r="J2448" s="157" t="s">
        <v>526</v>
      </c>
      <c r="K2448" s="157"/>
      <c r="L2448" s="155">
        <v>2022</v>
      </c>
      <c r="M2448" s="158">
        <v>196821</v>
      </c>
      <c r="N2448" s="159">
        <v>1637121459.73</v>
      </c>
      <c r="O2448" s="159">
        <v>1421637101.79</v>
      </c>
      <c r="P2448" s="159">
        <v>739081177.22000003</v>
      </c>
      <c r="Q2448" s="159">
        <v>392381551</v>
      </c>
      <c r="R2448" s="159">
        <v>346699626.22000003</v>
      </c>
      <c r="S2448" s="159">
        <v>215484357.94</v>
      </c>
      <c r="T2448" s="159">
        <v>13612236.630000001</v>
      </c>
      <c r="U2448" s="159">
        <v>1627970264.6600001</v>
      </c>
      <c r="V2448" s="159">
        <v>1370191185.51</v>
      </c>
      <c r="W2448" s="159">
        <v>564458547.27999997</v>
      </c>
      <c r="X2448" s="159">
        <v>11616938.09</v>
      </c>
      <c r="Y2448" s="159">
        <v>257779079.15000001</v>
      </c>
      <c r="Z2448" s="159">
        <v>223957422</v>
      </c>
      <c r="AA2448" s="159">
        <v>140088472.06</v>
      </c>
      <c r="AB2448" s="159">
        <v>83868949.939999998</v>
      </c>
      <c r="AC2448" s="159">
        <v>39786091.079999998</v>
      </c>
      <c r="AD2448" s="159">
        <v>39786091.079999998</v>
      </c>
      <c r="AE2448" s="159">
        <v>894847123.16999996</v>
      </c>
      <c r="AF2448" s="159">
        <v>51445916.280000001</v>
      </c>
      <c r="AG2448" s="159">
        <v>11693591.82</v>
      </c>
      <c r="AH2448" s="159">
        <v>8126156.4900000002</v>
      </c>
      <c r="AI2448" s="159">
        <v>0</v>
      </c>
      <c r="AJ2448" s="159">
        <v>353.9</v>
      </c>
    </row>
    <row r="2449" spans="1:36">
      <c r="A2449" s="153">
        <v>18</v>
      </c>
      <c r="B2449" s="154">
        <v>64</v>
      </c>
      <c r="C2449" s="154">
        <v>0</v>
      </c>
      <c r="D2449" s="155">
        <v>0</v>
      </c>
      <c r="E2449" s="155" t="s">
        <v>489</v>
      </c>
      <c r="F2449" s="156" t="s">
        <v>5993</v>
      </c>
      <c r="G2449" s="156" t="s">
        <v>489</v>
      </c>
      <c r="H2449" s="156" t="s">
        <v>5994</v>
      </c>
      <c r="I2449" s="155">
        <v>1864000</v>
      </c>
      <c r="J2449" s="157" t="s">
        <v>525</v>
      </c>
      <c r="K2449" s="157"/>
      <c r="L2449" s="155">
        <v>2022</v>
      </c>
      <c r="M2449" s="158">
        <v>46588</v>
      </c>
      <c r="N2449" s="159">
        <v>353918878.85000002</v>
      </c>
      <c r="O2449" s="159">
        <v>297177542.44999999</v>
      </c>
      <c r="P2449" s="159">
        <v>189939638.61000001</v>
      </c>
      <c r="Q2449" s="159">
        <v>106953744</v>
      </c>
      <c r="R2449" s="159">
        <v>82985894.609999999</v>
      </c>
      <c r="S2449" s="159">
        <v>56741336.399999999</v>
      </c>
      <c r="T2449" s="159">
        <v>29793723.48</v>
      </c>
      <c r="U2449" s="159">
        <v>342444231.39999998</v>
      </c>
      <c r="V2449" s="159">
        <v>293655277.14999998</v>
      </c>
      <c r="W2449" s="159">
        <v>132856092.06999999</v>
      </c>
      <c r="X2449" s="159">
        <v>2585757.52</v>
      </c>
      <c r="Y2449" s="159">
        <v>48788954.25</v>
      </c>
      <c r="Z2449" s="159">
        <v>34297470.340000004</v>
      </c>
      <c r="AA2449" s="159">
        <v>27163000</v>
      </c>
      <c r="AB2449" s="159">
        <v>7134470.3400000036</v>
      </c>
      <c r="AC2449" s="159">
        <v>24163365.09</v>
      </c>
      <c r="AD2449" s="159">
        <v>24163365.09</v>
      </c>
      <c r="AE2449" s="159">
        <v>117249634.91</v>
      </c>
      <c r="AF2449" s="159">
        <v>3522265.3</v>
      </c>
      <c r="AG2449" s="159">
        <v>1783266.6</v>
      </c>
      <c r="AH2449" s="159">
        <v>1810715.93</v>
      </c>
      <c r="AI2449" s="159">
        <v>0</v>
      </c>
      <c r="AJ2449" s="159">
        <v>0</v>
      </c>
    </row>
    <row r="2450" spans="1:36">
      <c r="A2450" s="153">
        <v>20</v>
      </c>
      <c r="B2450" s="154">
        <v>61</v>
      </c>
      <c r="C2450" s="154">
        <v>0</v>
      </c>
      <c r="D2450" s="155">
        <v>0</v>
      </c>
      <c r="E2450" s="155" t="s">
        <v>489</v>
      </c>
      <c r="F2450" s="156" t="s">
        <v>5995</v>
      </c>
      <c r="G2450" s="156" t="s">
        <v>5939</v>
      </c>
      <c r="H2450" s="156" t="s">
        <v>5996</v>
      </c>
      <c r="I2450" s="155">
        <v>2061000</v>
      </c>
      <c r="J2450" s="157" t="s">
        <v>524</v>
      </c>
      <c r="K2450" s="157"/>
      <c r="L2450" s="155">
        <v>2022</v>
      </c>
      <c r="M2450" s="158">
        <v>297585</v>
      </c>
      <c r="N2450" s="159">
        <v>2240105245.8299999</v>
      </c>
      <c r="O2450" s="159">
        <v>2006702639.26</v>
      </c>
      <c r="P2450" s="159">
        <v>1059649210.6799999</v>
      </c>
      <c r="Q2450" s="159">
        <v>505298114</v>
      </c>
      <c r="R2450" s="159">
        <v>554351096.67999995</v>
      </c>
      <c r="S2450" s="159">
        <v>233402606.56999999</v>
      </c>
      <c r="T2450" s="159">
        <v>20935764.82</v>
      </c>
      <c r="U2450" s="159">
        <v>2274312944.5300002</v>
      </c>
      <c r="V2450" s="159">
        <v>1928495406.5999999</v>
      </c>
      <c r="W2450" s="159">
        <v>798002491.21000004</v>
      </c>
      <c r="X2450" s="159">
        <v>12955481.199999999</v>
      </c>
      <c r="Y2450" s="159">
        <v>345817537.93000001</v>
      </c>
      <c r="Z2450" s="159">
        <v>196511448.66999999</v>
      </c>
      <c r="AA2450" s="159">
        <v>142000000</v>
      </c>
      <c r="AB2450" s="159">
        <v>54511448.669999987</v>
      </c>
      <c r="AC2450" s="159">
        <v>87813826.689999998</v>
      </c>
      <c r="AD2450" s="159">
        <v>87813826.689999998</v>
      </c>
      <c r="AE2450" s="159">
        <v>979776658.88</v>
      </c>
      <c r="AF2450" s="159">
        <v>78207232.659999996</v>
      </c>
      <c r="AG2450" s="159">
        <v>48040816.119999997</v>
      </c>
      <c r="AH2450" s="159">
        <v>29826359.329999998</v>
      </c>
      <c r="AI2450" s="159">
        <v>0</v>
      </c>
      <c r="AJ2450" s="159">
        <v>10425.209999999999</v>
      </c>
    </row>
    <row r="2451" spans="1:36">
      <c r="A2451" s="153">
        <v>20</v>
      </c>
      <c r="B2451" s="154">
        <v>62</v>
      </c>
      <c r="C2451" s="154">
        <v>0</v>
      </c>
      <c r="D2451" s="155">
        <v>0</v>
      </c>
      <c r="E2451" s="155" t="s">
        <v>489</v>
      </c>
      <c r="F2451" s="156" t="s">
        <v>5997</v>
      </c>
      <c r="G2451" s="156" t="s">
        <v>489</v>
      </c>
      <c r="H2451" s="156" t="s">
        <v>5998</v>
      </c>
      <c r="I2451" s="155">
        <v>2062000</v>
      </c>
      <c r="J2451" s="157" t="s">
        <v>523</v>
      </c>
      <c r="K2451" s="157"/>
      <c r="L2451" s="155">
        <v>2022</v>
      </c>
      <c r="M2451" s="158">
        <v>62795</v>
      </c>
      <c r="N2451" s="159">
        <v>462494824.24000001</v>
      </c>
      <c r="O2451" s="159">
        <v>404147507.63</v>
      </c>
      <c r="P2451" s="159">
        <v>247784131</v>
      </c>
      <c r="Q2451" s="159">
        <v>130183135</v>
      </c>
      <c r="R2451" s="159">
        <v>117600996</v>
      </c>
      <c r="S2451" s="159">
        <v>58347316.609999999</v>
      </c>
      <c r="T2451" s="159">
        <v>5713256.6900000004</v>
      </c>
      <c r="U2451" s="159">
        <v>486898464.98000002</v>
      </c>
      <c r="V2451" s="159">
        <v>387240521.38999999</v>
      </c>
      <c r="W2451" s="159">
        <v>167682092.25999999</v>
      </c>
      <c r="X2451" s="159">
        <v>2229825.64</v>
      </c>
      <c r="Y2451" s="159">
        <v>99657943.590000004</v>
      </c>
      <c r="Z2451" s="159">
        <v>59784671.829999998</v>
      </c>
      <c r="AA2451" s="159">
        <v>35000000</v>
      </c>
      <c r="AB2451" s="159">
        <v>24784671.829999998</v>
      </c>
      <c r="AC2451" s="159">
        <v>10849699.84</v>
      </c>
      <c r="AD2451" s="159">
        <v>10849699.84</v>
      </c>
      <c r="AE2451" s="159">
        <v>161049905.31</v>
      </c>
      <c r="AF2451" s="159">
        <v>16906986.239999998</v>
      </c>
      <c r="AG2451" s="159">
        <v>6211675.6699999999</v>
      </c>
      <c r="AH2451" s="159">
        <v>8405942.1899999995</v>
      </c>
      <c r="AI2451" s="159">
        <v>0</v>
      </c>
      <c r="AJ2451" s="159">
        <v>0</v>
      </c>
    </row>
    <row r="2452" spans="1:36">
      <c r="A2452" s="153">
        <v>20</v>
      </c>
      <c r="B2452" s="154">
        <v>63</v>
      </c>
      <c r="C2452" s="154">
        <v>0</v>
      </c>
      <c r="D2452" s="155">
        <v>0</v>
      </c>
      <c r="E2452" s="155" t="s">
        <v>489</v>
      </c>
      <c r="F2452" s="156" t="s">
        <v>5999</v>
      </c>
      <c r="G2452" s="156" t="s">
        <v>489</v>
      </c>
      <c r="H2452" s="156" t="s">
        <v>6000</v>
      </c>
      <c r="I2452" s="155">
        <v>2063000</v>
      </c>
      <c r="J2452" s="157" t="s">
        <v>522</v>
      </c>
      <c r="K2452" s="157"/>
      <c r="L2452" s="155">
        <v>2022</v>
      </c>
      <c r="M2452" s="158">
        <v>69786</v>
      </c>
      <c r="N2452" s="159">
        <v>509536603.18000001</v>
      </c>
      <c r="O2452" s="159">
        <v>465619823.91000003</v>
      </c>
      <c r="P2452" s="159">
        <v>266922658.22999999</v>
      </c>
      <c r="Q2452" s="159">
        <v>126623857</v>
      </c>
      <c r="R2452" s="159">
        <v>140298801.22999999</v>
      </c>
      <c r="S2452" s="159">
        <v>43916779.270000003</v>
      </c>
      <c r="T2452" s="159">
        <v>11042942.9</v>
      </c>
      <c r="U2452" s="159">
        <v>516790105.62</v>
      </c>
      <c r="V2452" s="159">
        <v>443650463.72000003</v>
      </c>
      <c r="W2452" s="159">
        <v>180202285.88</v>
      </c>
      <c r="X2452" s="159">
        <v>3643094.35</v>
      </c>
      <c r="Y2452" s="159">
        <v>73139641.900000006</v>
      </c>
      <c r="Z2452" s="159">
        <v>41487656.659999996</v>
      </c>
      <c r="AA2452" s="159">
        <v>22145002</v>
      </c>
      <c r="AB2452" s="159">
        <v>19342654.659999996</v>
      </c>
      <c r="AC2452" s="159">
        <v>15150206</v>
      </c>
      <c r="AD2452" s="159">
        <v>14830206</v>
      </c>
      <c r="AE2452" s="159">
        <v>219628891.33000001</v>
      </c>
      <c r="AF2452" s="159">
        <v>21969360.190000001</v>
      </c>
      <c r="AG2452" s="159">
        <v>5681595.1200000001</v>
      </c>
      <c r="AH2452" s="159">
        <v>5685646.5499999998</v>
      </c>
      <c r="AI2452" s="159">
        <v>0</v>
      </c>
      <c r="AJ2452" s="159">
        <v>96093.33</v>
      </c>
    </row>
    <row r="2453" spans="1:36">
      <c r="A2453" s="153">
        <v>22</v>
      </c>
      <c r="B2453" s="154">
        <v>61</v>
      </c>
      <c r="C2453" s="154">
        <v>0</v>
      </c>
      <c r="D2453" s="155">
        <v>0</v>
      </c>
      <c r="E2453" s="155" t="s">
        <v>489</v>
      </c>
      <c r="F2453" s="156" t="s">
        <v>6001</v>
      </c>
      <c r="G2453" s="156" t="s">
        <v>5939</v>
      </c>
      <c r="H2453" s="156" t="s">
        <v>6002</v>
      </c>
      <c r="I2453" s="155">
        <v>2261000</v>
      </c>
      <c r="J2453" s="157" t="s">
        <v>521</v>
      </c>
      <c r="K2453" s="157"/>
      <c r="L2453" s="155">
        <v>2022</v>
      </c>
      <c r="M2453" s="158">
        <v>471525</v>
      </c>
      <c r="N2453" s="159">
        <v>3929266824.4899998</v>
      </c>
      <c r="O2453" s="159">
        <v>3548504459.5900002</v>
      </c>
      <c r="P2453" s="159">
        <v>1385880848.3099999</v>
      </c>
      <c r="Q2453" s="159">
        <v>591569329</v>
      </c>
      <c r="R2453" s="159">
        <v>794311519.30999994</v>
      </c>
      <c r="S2453" s="159">
        <v>380762364.89999998</v>
      </c>
      <c r="T2453" s="159">
        <v>87624534.909999996</v>
      </c>
      <c r="U2453" s="159">
        <v>3935703319.6399999</v>
      </c>
      <c r="V2453" s="159">
        <v>3310542766.3400002</v>
      </c>
      <c r="W2453" s="159">
        <v>1060281278.89</v>
      </c>
      <c r="X2453" s="159">
        <v>12698353.5</v>
      </c>
      <c r="Y2453" s="159">
        <v>625160553.29999995</v>
      </c>
      <c r="Z2453" s="159">
        <v>414826306.58999997</v>
      </c>
      <c r="AA2453" s="159">
        <v>250000000</v>
      </c>
      <c r="AB2453" s="159">
        <v>164826306.58999997</v>
      </c>
      <c r="AC2453" s="159">
        <v>82008211.430000007</v>
      </c>
      <c r="AD2453" s="159">
        <v>64667811.43</v>
      </c>
      <c r="AE2453" s="159">
        <v>1114543159.6099999</v>
      </c>
      <c r="AF2453" s="159">
        <v>237961693.25</v>
      </c>
      <c r="AG2453" s="159">
        <v>29997479.559999999</v>
      </c>
      <c r="AH2453" s="159">
        <v>26254959.52</v>
      </c>
      <c r="AI2453" s="159">
        <v>0</v>
      </c>
      <c r="AJ2453" s="159">
        <v>539608.91</v>
      </c>
    </row>
    <row r="2454" spans="1:36">
      <c r="A2454" s="153">
        <v>22</v>
      </c>
      <c r="B2454" s="154">
        <v>62</v>
      </c>
      <c r="C2454" s="154">
        <v>0</v>
      </c>
      <c r="D2454" s="155">
        <v>0</v>
      </c>
      <c r="E2454" s="155" t="s">
        <v>489</v>
      </c>
      <c r="F2454" s="156" t="s">
        <v>6003</v>
      </c>
      <c r="G2454" s="156" t="s">
        <v>489</v>
      </c>
      <c r="H2454" s="156" t="s">
        <v>6004</v>
      </c>
      <c r="I2454" s="155">
        <v>2262000</v>
      </c>
      <c r="J2454" s="157" t="s">
        <v>520</v>
      </c>
      <c r="K2454" s="157"/>
      <c r="L2454" s="155">
        <v>2022</v>
      </c>
      <c r="M2454" s="158">
        <v>245867</v>
      </c>
      <c r="N2454" s="159">
        <v>1876128979.51</v>
      </c>
      <c r="O2454" s="159">
        <v>1709427367.6700001</v>
      </c>
      <c r="P2454" s="159">
        <v>717792445.52999997</v>
      </c>
      <c r="Q2454" s="159">
        <v>287548336</v>
      </c>
      <c r="R2454" s="159">
        <v>430244109.52999997</v>
      </c>
      <c r="S2454" s="159">
        <v>166701611.84</v>
      </c>
      <c r="T2454" s="159">
        <v>38225640.700000003</v>
      </c>
      <c r="U2454" s="159">
        <v>1955916983.9100001</v>
      </c>
      <c r="V2454" s="159">
        <v>1697360193.5</v>
      </c>
      <c r="W2454" s="159">
        <v>623679430.12</v>
      </c>
      <c r="X2454" s="159">
        <v>12579063.16</v>
      </c>
      <c r="Y2454" s="159">
        <v>258556790.41</v>
      </c>
      <c r="Z2454" s="159">
        <v>246891718.50999999</v>
      </c>
      <c r="AA2454" s="159">
        <v>194315307.25</v>
      </c>
      <c r="AB2454" s="159">
        <v>52576411.25999999</v>
      </c>
      <c r="AC2454" s="159">
        <v>63248315.240000002</v>
      </c>
      <c r="AD2454" s="159">
        <v>63248315.240000002</v>
      </c>
      <c r="AE2454" s="159">
        <v>871054859.13999999</v>
      </c>
      <c r="AF2454" s="159">
        <v>12067174.17</v>
      </c>
      <c r="AG2454" s="159">
        <v>10233694.640000001</v>
      </c>
      <c r="AH2454" s="159">
        <v>12968056.41</v>
      </c>
      <c r="AI2454" s="159">
        <v>0</v>
      </c>
      <c r="AJ2454" s="159">
        <v>0</v>
      </c>
    </row>
    <row r="2455" spans="1:36">
      <c r="A2455" s="153">
        <v>22</v>
      </c>
      <c r="B2455" s="154">
        <v>63</v>
      </c>
      <c r="C2455" s="154">
        <v>0</v>
      </c>
      <c r="D2455" s="155">
        <v>0</v>
      </c>
      <c r="E2455" s="155" t="s">
        <v>489</v>
      </c>
      <c r="F2455" s="156" t="s">
        <v>6005</v>
      </c>
      <c r="G2455" s="156" t="s">
        <v>489</v>
      </c>
      <c r="H2455" s="156" t="s">
        <v>6006</v>
      </c>
      <c r="I2455" s="155">
        <v>2263000</v>
      </c>
      <c r="J2455" s="157" t="s">
        <v>519</v>
      </c>
      <c r="K2455" s="157"/>
      <c r="L2455" s="155">
        <v>2022</v>
      </c>
      <c r="M2455" s="158">
        <v>90320</v>
      </c>
      <c r="N2455" s="159">
        <v>678521369.72000003</v>
      </c>
      <c r="O2455" s="159">
        <v>614307335.91999996</v>
      </c>
      <c r="P2455" s="159">
        <v>334961218.10000002</v>
      </c>
      <c r="Q2455" s="159">
        <v>164426572</v>
      </c>
      <c r="R2455" s="159">
        <v>170534646.09999999</v>
      </c>
      <c r="S2455" s="159">
        <v>64214033.799999997</v>
      </c>
      <c r="T2455" s="159">
        <v>14866282.369999999</v>
      </c>
      <c r="U2455" s="159">
        <v>691231578.83000004</v>
      </c>
      <c r="V2455" s="159">
        <v>589223725.75</v>
      </c>
      <c r="W2455" s="159">
        <v>225485401.94999999</v>
      </c>
      <c r="X2455" s="159">
        <v>6710784.8399999999</v>
      </c>
      <c r="Y2455" s="159">
        <v>102007853.08</v>
      </c>
      <c r="Z2455" s="159">
        <v>68053103.549999997</v>
      </c>
      <c r="AA2455" s="159">
        <v>53000000</v>
      </c>
      <c r="AB2455" s="159">
        <v>15053103.549999997</v>
      </c>
      <c r="AC2455" s="159">
        <v>17541764.640000001</v>
      </c>
      <c r="AD2455" s="159">
        <v>17541764.640000001</v>
      </c>
      <c r="AE2455" s="159">
        <v>293815315</v>
      </c>
      <c r="AF2455" s="159">
        <v>25083610.170000002</v>
      </c>
      <c r="AG2455" s="159">
        <v>8322517.6699999999</v>
      </c>
      <c r="AH2455" s="159">
        <v>7254957.2199999997</v>
      </c>
      <c r="AI2455" s="159">
        <v>0</v>
      </c>
      <c r="AJ2455" s="159">
        <v>0</v>
      </c>
    </row>
    <row r="2456" spans="1:36">
      <c r="A2456" s="153">
        <v>22</v>
      </c>
      <c r="B2456" s="154">
        <v>64</v>
      </c>
      <c r="C2456" s="154">
        <v>0</v>
      </c>
      <c r="D2456" s="155">
        <v>0</v>
      </c>
      <c r="E2456" s="155" t="s">
        <v>489</v>
      </c>
      <c r="F2456" s="156" t="s">
        <v>6007</v>
      </c>
      <c r="G2456" s="156" t="s">
        <v>489</v>
      </c>
      <c r="H2456" s="156" t="s">
        <v>6008</v>
      </c>
      <c r="I2456" s="155">
        <v>2264000</v>
      </c>
      <c r="J2456" s="157" t="s">
        <v>518</v>
      </c>
      <c r="K2456" s="157"/>
      <c r="L2456" s="155">
        <v>2022</v>
      </c>
      <c r="M2456" s="158">
        <v>35562</v>
      </c>
      <c r="N2456" s="159">
        <v>378449002.86000001</v>
      </c>
      <c r="O2456" s="159">
        <v>305311423.88999999</v>
      </c>
      <c r="P2456" s="159">
        <v>99378481.24000001</v>
      </c>
      <c r="Q2456" s="159">
        <v>45528302</v>
      </c>
      <c r="R2456" s="159">
        <v>53850179.240000002</v>
      </c>
      <c r="S2456" s="159">
        <v>73137578.969999999</v>
      </c>
      <c r="T2456" s="159">
        <v>36215635.259999998</v>
      </c>
      <c r="U2456" s="159">
        <v>371964131.29000002</v>
      </c>
      <c r="V2456" s="159">
        <v>305093126.44</v>
      </c>
      <c r="W2456" s="159">
        <v>114261144.12</v>
      </c>
      <c r="X2456" s="159">
        <v>1906749.11</v>
      </c>
      <c r="Y2456" s="159">
        <v>66871004.850000001</v>
      </c>
      <c r="Z2456" s="159">
        <v>75853641.280000001</v>
      </c>
      <c r="AA2456" s="159">
        <v>0</v>
      </c>
      <c r="AB2456" s="159">
        <v>75853641.280000001</v>
      </c>
      <c r="AC2456" s="159">
        <v>11316666.68</v>
      </c>
      <c r="AD2456" s="159">
        <v>11166666.68</v>
      </c>
      <c r="AE2456" s="159">
        <v>83566666.560000002</v>
      </c>
      <c r="AF2456" s="159">
        <v>218297.45</v>
      </c>
      <c r="AG2456" s="159">
        <v>1757283.44</v>
      </c>
      <c r="AH2456" s="159">
        <v>1803417.01</v>
      </c>
      <c r="AI2456" s="159">
        <v>0</v>
      </c>
      <c r="AJ2456" s="159">
        <v>0</v>
      </c>
    </row>
    <row r="2457" spans="1:36">
      <c r="A2457" s="153">
        <v>24</v>
      </c>
      <c r="B2457" s="154">
        <v>61</v>
      </c>
      <c r="C2457" s="154">
        <v>0</v>
      </c>
      <c r="D2457" s="155">
        <v>0</v>
      </c>
      <c r="E2457" s="155" t="s">
        <v>489</v>
      </c>
      <c r="F2457" s="156" t="s">
        <v>6009</v>
      </c>
      <c r="G2457" s="156" t="s">
        <v>489</v>
      </c>
      <c r="H2457" s="156" t="s">
        <v>6010</v>
      </c>
      <c r="I2457" s="155">
        <v>2461000</v>
      </c>
      <c r="J2457" s="157" t="s">
        <v>517</v>
      </c>
      <c r="K2457" s="157"/>
      <c r="L2457" s="155">
        <v>2022</v>
      </c>
      <c r="M2457" s="158">
        <v>170303</v>
      </c>
      <c r="N2457" s="159">
        <v>1388207730.45</v>
      </c>
      <c r="O2457" s="159">
        <v>1227676848.3800001</v>
      </c>
      <c r="P2457" s="159">
        <v>573271958.82999992</v>
      </c>
      <c r="Q2457" s="159">
        <v>282814125</v>
      </c>
      <c r="R2457" s="159">
        <v>290457833.82999998</v>
      </c>
      <c r="S2457" s="159">
        <v>160530882.06999999</v>
      </c>
      <c r="T2457" s="159">
        <v>3852511.51</v>
      </c>
      <c r="U2457" s="159">
        <v>1451773987.45</v>
      </c>
      <c r="V2457" s="159">
        <v>1149605768.4100001</v>
      </c>
      <c r="W2457" s="159">
        <v>430945961.26999998</v>
      </c>
      <c r="X2457" s="159">
        <v>3604581.83</v>
      </c>
      <c r="Y2457" s="159">
        <v>302168219.04000002</v>
      </c>
      <c r="Z2457" s="159">
        <v>263550893.56999999</v>
      </c>
      <c r="AA2457" s="159">
        <v>194251547.16</v>
      </c>
      <c r="AB2457" s="159">
        <v>69299346.409999996</v>
      </c>
      <c r="AC2457" s="159">
        <v>131166643.75</v>
      </c>
      <c r="AD2457" s="159">
        <v>83667035.75</v>
      </c>
      <c r="AE2457" s="159">
        <v>330735680.20999998</v>
      </c>
      <c r="AF2457" s="159">
        <v>78071079.969999999</v>
      </c>
      <c r="AG2457" s="159">
        <v>9333524.3300000001</v>
      </c>
      <c r="AH2457" s="159">
        <v>7456283.9699999997</v>
      </c>
      <c r="AI2457" s="159">
        <v>0</v>
      </c>
      <c r="AJ2457" s="159">
        <v>762.44</v>
      </c>
    </row>
    <row r="2458" spans="1:36">
      <c r="A2458" s="153">
        <v>24</v>
      </c>
      <c r="B2458" s="154">
        <v>62</v>
      </c>
      <c r="C2458" s="154">
        <v>0</v>
      </c>
      <c r="D2458" s="155">
        <v>0</v>
      </c>
      <c r="E2458" s="155" t="s">
        <v>489</v>
      </c>
      <c r="F2458" s="156" t="s">
        <v>6011</v>
      </c>
      <c r="G2458" s="156" t="s">
        <v>489</v>
      </c>
      <c r="H2458" s="156" t="s">
        <v>6012</v>
      </c>
      <c r="I2458" s="155">
        <v>2462000</v>
      </c>
      <c r="J2458" s="157" t="s">
        <v>516</v>
      </c>
      <c r="K2458" s="157"/>
      <c r="L2458" s="155">
        <v>2022</v>
      </c>
      <c r="M2458" s="158">
        <v>164447</v>
      </c>
      <c r="N2458" s="159">
        <v>1043521759.6799999</v>
      </c>
      <c r="O2458" s="159">
        <v>945130742.19000006</v>
      </c>
      <c r="P2458" s="159">
        <v>524327897.67000002</v>
      </c>
      <c r="Q2458" s="159">
        <v>250389655</v>
      </c>
      <c r="R2458" s="159">
        <v>273938242.67000002</v>
      </c>
      <c r="S2458" s="159">
        <v>98391017.489999995</v>
      </c>
      <c r="T2458" s="159">
        <v>13277495.23</v>
      </c>
      <c r="U2458" s="159">
        <v>1049868436.8099999</v>
      </c>
      <c r="V2458" s="159">
        <v>940042215.09000003</v>
      </c>
      <c r="W2458" s="159">
        <v>387645617.45999998</v>
      </c>
      <c r="X2458" s="159">
        <v>6315998.21</v>
      </c>
      <c r="Y2458" s="159">
        <v>109826221.72</v>
      </c>
      <c r="Z2458" s="159">
        <v>98681326.599999994</v>
      </c>
      <c r="AA2458" s="159">
        <v>74516066.700000003</v>
      </c>
      <c r="AB2458" s="159">
        <v>24165259.899999991</v>
      </c>
      <c r="AC2458" s="159">
        <v>25447940</v>
      </c>
      <c r="AD2458" s="159">
        <v>25447940</v>
      </c>
      <c r="AE2458" s="159">
        <v>311879421.38999999</v>
      </c>
      <c r="AF2458" s="159">
        <v>5088527.0999999996</v>
      </c>
      <c r="AG2458" s="159">
        <v>15272227.17</v>
      </c>
      <c r="AH2458" s="159">
        <v>15498630.41</v>
      </c>
      <c r="AI2458" s="159">
        <v>0</v>
      </c>
      <c r="AJ2458" s="159">
        <v>919.69</v>
      </c>
    </row>
    <row r="2459" spans="1:36">
      <c r="A2459" s="153">
        <v>24</v>
      </c>
      <c r="B2459" s="154">
        <v>63</v>
      </c>
      <c r="C2459" s="154">
        <v>0</v>
      </c>
      <c r="D2459" s="155">
        <v>0</v>
      </c>
      <c r="E2459" s="155" t="s">
        <v>489</v>
      </c>
      <c r="F2459" s="156" t="s">
        <v>6013</v>
      </c>
      <c r="G2459" s="156" t="s">
        <v>489</v>
      </c>
      <c r="H2459" s="156" t="s">
        <v>6014</v>
      </c>
      <c r="I2459" s="155">
        <v>2463000</v>
      </c>
      <c r="J2459" s="157" t="s">
        <v>515</v>
      </c>
      <c r="K2459" s="157"/>
      <c r="L2459" s="155">
        <v>2022</v>
      </c>
      <c r="M2459" s="158">
        <v>107443</v>
      </c>
      <c r="N2459" s="159">
        <v>741822495.47000003</v>
      </c>
      <c r="O2459" s="159">
        <v>677550590.21000004</v>
      </c>
      <c r="P2459" s="159">
        <v>361494867.81999999</v>
      </c>
      <c r="Q2459" s="159">
        <v>169236140</v>
      </c>
      <c r="R2459" s="159">
        <v>192258727.81999999</v>
      </c>
      <c r="S2459" s="159">
        <v>64271905.259999998</v>
      </c>
      <c r="T2459" s="159">
        <v>13509058.02</v>
      </c>
      <c r="U2459" s="159">
        <v>735492771.45000005</v>
      </c>
      <c r="V2459" s="159">
        <v>647214222.67999995</v>
      </c>
      <c r="W2459" s="159">
        <v>269022292.45999998</v>
      </c>
      <c r="X2459" s="159">
        <v>3459798.82</v>
      </c>
      <c r="Y2459" s="159">
        <v>88278548.769999996</v>
      </c>
      <c r="Z2459" s="159">
        <v>66604834.950000003</v>
      </c>
      <c r="AA2459" s="159">
        <v>47825055.210000001</v>
      </c>
      <c r="AB2459" s="159">
        <v>18779779.740000002</v>
      </c>
      <c r="AC2459" s="159">
        <v>13178912.460000001</v>
      </c>
      <c r="AD2459" s="159">
        <v>12971774.75</v>
      </c>
      <c r="AE2459" s="159">
        <v>276485895.81</v>
      </c>
      <c r="AF2459" s="159">
        <v>30336367.530000001</v>
      </c>
      <c r="AG2459" s="159">
        <v>6437123.5899999999</v>
      </c>
      <c r="AH2459" s="159">
        <v>5823039.04</v>
      </c>
      <c r="AI2459" s="159">
        <v>0</v>
      </c>
      <c r="AJ2459" s="159">
        <v>322.68</v>
      </c>
    </row>
    <row r="2460" spans="1:36">
      <c r="A2460" s="153">
        <v>24</v>
      </c>
      <c r="B2460" s="154">
        <v>64</v>
      </c>
      <c r="C2460" s="154">
        <v>0</v>
      </c>
      <c r="D2460" s="155">
        <v>0</v>
      </c>
      <c r="E2460" s="155" t="s">
        <v>489</v>
      </c>
      <c r="F2460" s="156" t="s">
        <v>6015</v>
      </c>
      <c r="G2460" s="156" t="s">
        <v>489</v>
      </c>
      <c r="H2460" s="156" t="s">
        <v>6016</v>
      </c>
      <c r="I2460" s="155">
        <v>2464000</v>
      </c>
      <c r="J2460" s="157" t="s">
        <v>514</v>
      </c>
      <c r="K2460" s="157"/>
      <c r="L2460" s="155">
        <v>2022</v>
      </c>
      <c r="M2460" s="158">
        <v>219278</v>
      </c>
      <c r="N2460" s="159">
        <v>1481612547.1600001</v>
      </c>
      <c r="O2460" s="159">
        <v>1406455781.79</v>
      </c>
      <c r="P2460" s="159">
        <v>712382897.93000007</v>
      </c>
      <c r="Q2460" s="159">
        <v>354565213</v>
      </c>
      <c r="R2460" s="159">
        <v>357817684.93000001</v>
      </c>
      <c r="S2460" s="159">
        <v>75156765.370000005</v>
      </c>
      <c r="T2460" s="159">
        <v>7536478.6399999997</v>
      </c>
      <c r="U2460" s="159">
        <v>1516985737.6400001</v>
      </c>
      <c r="V2460" s="159">
        <v>1362438277.03</v>
      </c>
      <c r="W2460" s="159">
        <v>515449704.99000001</v>
      </c>
      <c r="X2460" s="159">
        <v>10484355.789999999</v>
      </c>
      <c r="Y2460" s="159">
        <v>154547460.61000001</v>
      </c>
      <c r="Z2460" s="159">
        <v>161492954.63999999</v>
      </c>
      <c r="AA2460" s="159">
        <v>105000000</v>
      </c>
      <c r="AB2460" s="159">
        <v>56492954.639999986</v>
      </c>
      <c r="AC2460" s="159">
        <v>40877235.399999999</v>
      </c>
      <c r="AD2460" s="159">
        <v>37077235.399999999</v>
      </c>
      <c r="AE2460" s="159">
        <v>621141033.05999994</v>
      </c>
      <c r="AF2460" s="159">
        <v>44017504.759999998</v>
      </c>
      <c r="AG2460" s="159">
        <v>11699954.880000001</v>
      </c>
      <c r="AH2460" s="159">
        <v>11019089.66</v>
      </c>
      <c r="AI2460" s="159">
        <v>0</v>
      </c>
      <c r="AJ2460" s="159">
        <v>54.6</v>
      </c>
    </row>
    <row r="2461" spans="1:36">
      <c r="A2461" s="153">
        <v>24</v>
      </c>
      <c r="B2461" s="154">
        <v>65</v>
      </c>
      <c r="C2461" s="154">
        <v>0</v>
      </c>
      <c r="D2461" s="155">
        <v>0</v>
      </c>
      <c r="E2461" s="155" t="s">
        <v>489</v>
      </c>
      <c r="F2461" s="156" t="s">
        <v>6017</v>
      </c>
      <c r="G2461" s="156" t="s">
        <v>489</v>
      </c>
      <c r="H2461" s="156" t="s">
        <v>6018</v>
      </c>
      <c r="I2461" s="155">
        <v>2465000</v>
      </c>
      <c r="J2461" s="157" t="s">
        <v>513</v>
      </c>
      <c r="K2461" s="157"/>
      <c r="L2461" s="155">
        <v>2022</v>
      </c>
      <c r="M2461" s="158">
        <v>118899</v>
      </c>
      <c r="N2461" s="159">
        <v>926074095.86000001</v>
      </c>
      <c r="O2461" s="159">
        <v>815160640.64999998</v>
      </c>
      <c r="P2461" s="159">
        <v>329885928.23000002</v>
      </c>
      <c r="Q2461" s="159">
        <v>157952081</v>
      </c>
      <c r="R2461" s="159">
        <v>171933847.22999999</v>
      </c>
      <c r="S2461" s="159">
        <v>110913455.20999999</v>
      </c>
      <c r="T2461" s="159">
        <v>29364741.469999999</v>
      </c>
      <c r="U2461" s="159">
        <v>925337366.48000002</v>
      </c>
      <c r="V2461" s="159">
        <v>755155086.22000003</v>
      </c>
      <c r="W2461" s="159">
        <v>299481975.18000001</v>
      </c>
      <c r="X2461" s="159">
        <v>4079997.13</v>
      </c>
      <c r="Y2461" s="159">
        <v>170182280.25999999</v>
      </c>
      <c r="Z2461" s="159">
        <v>127559691.84</v>
      </c>
      <c r="AA2461" s="159">
        <v>38000000</v>
      </c>
      <c r="AB2461" s="159">
        <v>89559691.840000004</v>
      </c>
      <c r="AC2461" s="159">
        <v>29770479.32</v>
      </c>
      <c r="AD2461" s="159">
        <v>29770479.32</v>
      </c>
      <c r="AE2461" s="159">
        <v>318002371.79000002</v>
      </c>
      <c r="AF2461" s="159">
        <v>60005554.43</v>
      </c>
      <c r="AG2461" s="159">
        <v>3079336.73</v>
      </c>
      <c r="AH2461" s="159">
        <v>1651641.59</v>
      </c>
      <c r="AI2461" s="159">
        <v>0</v>
      </c>
      <c r="AJ2461" s="159">
        <v>3987567.55</v>
      </c>
    </row>
    <row r="2462" spans="1:36">
      <c r="A2462" s="153">
        <v>24</v>
      </c>
      <c r="B2462" s="154">
        <v>66</v>
      </c>
      <c r="C2462" s="154">
        <v>0</v>
      </c>
      <c r="D2462" s="155">
        <v>0</v>
      </c>
      <c r="E2462" s="155" t="s">
        <v>489</v>
      </c>
      <c r="F2462" s="156" t="s">
        <v>6019</v>
      </c>
      <c r="G2462" s="156" t="s">
        <v>489</v>
      </c>
      <c r="H2462" s="156" t="s">
        <v>6020</v>
      </c>
      <c r="I2462" s="155">
        <v>2466000</v>
      </c>
      <c r="J2462" s="157" t="s">
        <v>512</v>
      </c>
      <c r="K2462" s="157"/>
      <c r="L2462" s="155">
        <v>2022</v>
      </c>
      <c r="M2462" s="158">
        <v>178186</v>
      </c>
      <c r="N2462" s="159">
        <v>1585232151.47</v>
      </c>
      <c r="O2462" s="159">
        <v>1404859456.8099999</v>
      </c>
      <c r="P2462" s="159">
        <v>556231548.94000006</v>
      </c>
      <c r="Q2462" s="159">
        <v>273788857</v>
      </c>
      <c r="R2462" s="159">
        <v>282442691.94</v>
      </c>
      <c r="S2462" s="159">
        <v>180372694.66</v>
      </c>
      <c r="T2462" s="159">
        <v>45088492.729999997</v>
      </c>
      <c r="U2462" s="159">
        <v>1572648189.75</v>
      </c>
      <c r="V2462" s="159">
        <v>1212227229.99</v>
      </c>
      <c r="W2462" s="159">
        <v>437443305.05000001</v>
      </c>
      <c r="X2462" s="159">
        <v>9191305.0600000005</v>
      </c>
      <c r="Y2462" s="159">
        <v>360420959.75999999</v>
      </c>
      <c r="Z2462" s="159">
        <v>234802364.56</v>
      </c>
      <c r="AA2462" s="159">
        <v>175000000</v>
      </c>
      <c r="AB2462" s="159">
        <v>59802364.560000002</v>
      </c>
      <c r="AC2462" s="159">
        <v>27238265.399999999</v>
      </c>
      <c r="AD2462" s="159">
        <v>27238265.399999999</v>
      </c>
      <c r="AE2462" s="159">
        <v>520959313.88999999</v>
      </c>
      <c r="AF2462" s="159">
        <v>192632226.81999999</v>
      </c>
      <c r="AG2462" s="159">
        <v>6748835.75</v>
      </c>
      <c r="AH2462" s="159">
        <v>7461188.04</v>
      </c>
      <c r="AI2462" s="159">
        <v>0</v>
      </c>
      <c r="AJ2462" s="159">
        <v>0</v>
      </c>
    </row>
    <row r="2463" spans="1:36">
      <c r="A2463" s="153">
        <v>24</v>
      </c>
      <c r="B2463" s="154">
        <v>67</v>
      </c>
      <c r="C2463" s="154">
        <v>0</v>
      </c>
      <c r="D2463" s="155">
        <v>0</v>
      </c>
      <c r="E2463" s="155" t="s">
        <v>489</v>
      </c>
      <c r="F2463" s="156" t="s">
        <v>6021</v>
      </c>
      <c r="G2463" s="156" t="s">
        <v>489</v>
      </c>
      <c r="H2463" s="156" t="s">
        <v>6022</v>
      </c>
      <c r="I2463" s="155">
        <v>2467000</v>
      </c>
      <c r="J2463" s="157" t="s">
        <v>511</v>
      </c>
      <c r="K2463" s="157"/>
      <c r="L2463" s="155">
        <v>2022</v>
      </c>
      <c r="M2463" s="158">
        <v>88425</v>
      </c>
      <c r="N2463" s="159">
        <v>588514454.00999999</v>
      </c>
      <c r="O2463" s="159">
        <v>535767803.24000001</v>
      </c>
      <c r="P2463" s="159">
        <v>266050472.03</v>
      </c>
      <c r="Q2463" s="159">
        <v>121871680</v>
      </c>
      <c r="R2463" s="159">
        <v>144178792.03</v>
      </c>
      <c r="S2463" s="159">
        <v>52746650.770000003</v>
      </c>
      <c r="T2463" s="159">
        <v>969925.45</v>
      </c>
      <c r="U2463" s="159">
        <v>587408214.72000003</v>
      </c>
      <c r="V2463" s="159">
        <v>489331838.41000003</v>
      </c>
      <c r="W2463" s="159">
        <v>204368155.99000001</v>
      </c>
      <c r="X2463" s="159">
        <v>464368.17</v>
      </c>
      <c r="Y2463" s="159">
        <v>98076376.310000002</v>
      </c>
      <c r="Z2463" s="159">
        <v>116297267.62</v>
      </c>
      <c r="AA2463" s="159">
        <v>0</v>
      </c>
      <c r="AB2463" s="159">
        <v>116297267.62</v>
      </c>
      <c r="AC2463" s="159">
        <v>6058202.0999999996</v>
      </c>
      <c r="AD2463" s="159">
        <v>6058202.0999999996</v>
      </c>
      <c r="AE2463" s="159">
        <v>24006824.34</v>
      </c>
      <c r="AF2463" s="159">
        <v>46435964.829999998</v>
      </c>
      <c r="AG2463" s="159">
        <v>3294580.05</v>
      </c>
      <c r="AH2463" s="159">
        <v>4023520.06</v>
      </c>
      <c r="AI2463" s="159">
        <v>0</v>
      </c>
      <c r="AJ2463" s="159">
        <v>6824.34</v>
      </c>
    </row>
    <row r="2464" spans="1:36">
      <c r="A2464" s="153">
        <v>24</v>
      </c>
      <c r="B2464" s="154">
        <v>68</v>
      </c>
      <c r="C2464" s="154">
        <v>0</v>
      </c>
      <c r="D2464" s="155">
        <v>0</v>
      </c>
      <c r="E2464" s="155" t="s">
        <v>489</v>
      </c>
      <c r="F2464" s="156" t="s">
        <v>6023</v>
      </c>
      <c r="G2464" s="156" t="s">
        <v>489</v>
      </c>
      <c r="H2464" s="156" t="s">
        <v>6024</v>
      </c>
      <c r="I2464" s="155">
        <v>2468000</v>
      </c>
      <c r="J2464" s="157" t="s">
        <v>510</v>
      </c>
      <c r="K2464" s="157"/>
      <c r="L2464" s="155">
        <v>2022</v>
      </c>
      <c r="M2464" s="158">
        <v>90759</v>
      </c>
      <c r="N2464" s="159">
        <v>638336374.65999997</v>
      </c>
      <c r="O2464" s="159">
        <v>566365691.51999998</v>
      </c>
      <c r="P2464" s="159">
        <v>253050019</v>
      </c>
      <c r="Q2464" s="159">
        <v>107075653</v>
      </c>
      <c r="R2464" s="159">
        <v>145974366</v>
      </c>
      <c r="S2464" s="159">
        <v>71970683.140000001</v>
      </c>
      <c r="T2464" s="159">
        <v>14303935.029999999</v>
      </c>
      <c r="U2464" s="159">
        <v>628255151.69000006</v>
      </c>
      <c r="V2464" s="159">
        <v>551529673.42999995</v>
      </c>
      <c r="W2464" s="159">
        <v>236851764.19</v>
      </c>
      <c r="X2464" s="159">
        <v>2901428.74</v>
      </c>
      <c r="Y2464" s="159">
        <v>76725478.260000005</v>
      </c>
      <c r="Z2464" s="159">
        <v>63641370.960000001</v>
      </c>
      <c r="AA2464" s="159">
        <v>25000000</v>
      </c>
      <c r="AB2464" s="159">
        <v>38641370.960000001</v>
      </c>
      <c r="AC2464" s="159">
        <v>35948098</v>
      </c>
      <c r="AD2464" s="159">
        <v>17539708</v>
      </c>
      <c r="AE2464" s="159">
        <v>173130347.61000001</v>
      </c>
      <c r="AF2464" s="159">
        <v>14836018.09</v>
      </c>
      <c r="AG2464" s="159">
        <v>754828.47</v>
      </c>
      <c r="AH2464" s="159">
        <v>3867699.01</v>
      </c>
      <c r="AI2464" s="159">
        <v>0</v>
      </c>
      <c r="AJ2464" s="159">
        <v>0</v>
      </c>
    </row>
    <row r="2465" spans="1:36">
      <c r="A2465" s="153">
        <v>24</v>
      </c>
      <c r="B2465" s="154">
        <v>69</v>
      </c>
      <c r="C2465" s="154">
        <v>0</v>
      </c>
      <c r="D2465" s="155">
        <v>0</v>
      </c>
      <c r="E2465" s="155" t="s">
        <v>489</v>
      </c>
      <c r="F2465" s="156" t="s">
        <v>6025</v>
      </c>
      <c r="G2465" s="156" t="s">
        <v>5939</v>
      </c>
      <c r="H2465" s="156" t="s">
        <v>6026</v>
      </c>
      <c r="I2465" s="155">
        <v>2469000</v>
      </c>
      <c r="J2465" s="157" t="s">
        <v>509</v>
      </c>
      <c r="K2465" s="157"/>
      <c r="L2465" s="155">
        <v>2022</v>
      </c>
      <c r="M2465" s="158">
        <v>291774</v>
      </c>
      <c r="N2465" s="159">
        <v>2385622484.6500001</v>
      </c>
      <c r="O2465" s="159">
        <v>2110300558.9300001</v>
      </c>
      <c r="P2465" s="159">
        <v>788093683</v>
      </c>
      <c r="Q2465" s="159">
        <v>381746617</v>
      </c>
      <c r="R2465" s="159">
        <v>406347066</v>
      </c>
      <c r="S2465" s="159">
        <v>275321925.72000003</v>
      </c>
      <c r="T2465" s="159">
        <v>42376329.840000004</v>
      </c>
      <c r="U2465" s="159">
        <v>2433835877.5999999</v>
      </c>
      <c r="V2465" s="159">
        <v>1958302368.6500001</v>
      </c>
      <c r="W2465" s="159">
        <v>698387286.22000003</v>
      </c>
      <c r="X2465" s="159">
        <v>8345453.1299999999</v>
      </c>
      <c r="Y2465" s="159">
        <v>475533508.94999999</v>
      </c>
      <c r="Z2465" s="159">
        <v>549140532.79999995</v>
      </c>
      <c r="AA2465" s="159">
        <v>107618147</v>
      </c>
      <c r="AB2465" s="159">
        <v>441522385.79999995</v>
      </c>
      <c r="AC2465" s="159">
        <v>45447650.530000001</v>
      </c>
      <c r="AD2465" s="159">
        <v>45447650.530000001</v>
      </c>
      <c r="AE2465" s="159">
        <v>770057416.72000003</v>
      </c>
      <c r="AF2465" s="159">
        <v>151998190.28</v>
      </c>
      <c r="AG2465" s="159">
        <v>9905847.8900000006</v>
      </c>
      <c r="AH2465" s="159">
        <v>10602225.529999999</v>
      </c>
      <c r="AI2465" s="159">
        <v>0</v>
      </c>
      <c r="AJ2465" s="159">
        <v>163926.72</v>
      </c>
    </row>
    <row r="2466" spans="1:36">
      <c r="A2466" s="153">
        <v>24</v>
      </c>
      <c r="B2466" s="154">
        <v>70</v>
      </c>
      <c r="C2466" s="154">
        <v>0</v>
      </c>
      <c r="D2466" s="155">
        <v>0</v>
      </c>
      <c r="E2466" s="155" t="s">
        <v>489</v>
      </c>
      <c r="F2466" s="156" t="s">
        <v>6027</v>
      </c>
      <c r="G2466" s="156" t="s">
        <v>489</v>
      </c>
      <c r="H2466" s="156" t="s">
        <v>6028</v>
      </c>
      <c r="I2466" s="155">
        <v>2470000</v>
      </c>
      <c r="J2466" s="157" t="s">
        <v>508</v>
      </c>
      <c r="K2466" s="157"/>
      <c r="L2466" s="155">
        <v>2022</v>
      </c>
      <c r="M2466" s="158">
        <v>74601</v>
      </c>
      <c r="N2466" s="159">
        <v>489380651.89999998</v>
      </c>
      <c r="O2466" s="159">
        <v>428354210.52999997</v>
      </c>
      <c r="P2466" s="159">
        <v>206317459.82999998</v>
      </c>
      <c r="Q2466" s="159">
        <v>76589153</v>
      </c>
      <c r="R2466" s="159">
        <v>129728306.83</v>
      </c>
      <c r="S2466" s="159">
        <v>61026441.369999997</v>
      </c>
      <c r="T2466" s="159">
        <v>5957891.0199999996</v>
      </c>
      <c r="U2466" s="159">
        <v>470711801.91000003</v>
      </c>
      <c r="V2466" s="159">
        <v>418725500.39999998</v>
      </c>
      <c r="W2466" s="159">
        <v>172573180.66</v>
      </c>
      <c r="X2466" s="159">
        <v>2557717.39</v>
      </c>
      <c r="Y2466" s="159">
        <v>51986301.509999998</v>
      </c>
      <c r="Z2466" s="159">
        <v>41997351.490000002</v>
      </c>
      <c r="AA2466" s="159">
        <v>30000000</v>
      </c>
      <c r="AB2466" s="159">
        <v>11997351.490000002</v>
      </c>
      <c r="AC2466" s="159">
        <v>1852869</v>
      </c>
      <c r="AD2466" s="159">
        <v>1852869</v>
      </c>
      <c r="AE2466" s="159">
        <v>128567688</v>
      </c>
      <c r="AF2466" s="159">
        <v>9628710.1300000008</v>
      </c>
      <c r="AG2466" s="159">
        <v>5901778.8399999999</v>
      </c>
      <c r="AH2466" s="159">
        <v>2077242.77</v>
      </c>
      <c r="AI2466" s="159">
        <v>0</v>
      </c>
      <c r="AJ2466" s="159">
        <v>0</v>
      </c>
    </row>
    <row r="2467" spans="1:36">
      <c r="A2467" s="153">
        <v>24</v>
      </c>
      <c r="B2467" s="154">
        <v>71</v>
      </c>
      <c r="C2467" s="154">
        <v>0</v>
      </c>
      <c r="D2467" s="155">
        <v>0</v>
      </c>
      <c r="E2467" s="155" t="s">
        <v>489</v>
      </c>
      <c r="F2467" s="156" t="s">
        <v>6029</v>
      </c>
      <c r="G2467" s="156" t="s">
        <v>489</v>
      </c>
      <c r="H2467" s="156" t="s">
        <v>6030</v>
      </c>
      <c r="I2467" s="155">
        <v>2471000</v>
      </c>
      <c r="J2467" s="157" t="s">
        <v>507</v>
      </c>
      <c r="K2467" s="157"/>
      <c r="L2467" s="155">
        <v>2022</v>
      </c>
      <c r="M2467" s="158">
        <v>54860</v>
      </c>
      <c r="N2467" s="159">
        <v>335665454.06999999</v>
      </c>
      <c r="O2467" s="159">
        <v>317190988.08999997</v>
      </c>
      <c r="P2467" s="159">
        <v>172323759.36000001</v>
      </c>
      <c r="Q2467" s="159">
        <v>83404972</v>
      </c>
      <c r="R2467" s="159">
        <v>88918787.359999999</v>
      </c>
      <c r="S2467" s="159">
        <v>18474465.98</v>
      </c>
      <c r="T2467" s="159">
        <v>4148512.83</v>
      </c>
      <c r="U2467" s="159">
        <v>336360661.31999999</v>
      </c>
      <c r="V2467" s="159">
        <v>298509841.14999998</v>
      </c>
      <c r="W2467" s="159">
        <v>122147510.29000001</v>
      </c>
      <c r="X2467" s="159">
        <v>1622972.97</v>
      </c>
      <c r="Y2467" s="159">
        <v>37850820.170000002</v>
      </c>
      <c r="Z2467" s="159">
        <v>28431843.829999998</v>
      </c>
      <c r="AA2467" s="159">
        <v>5357782.07</v>
      </c>
      <c r="AB2467" s="159">
        <v>23074061.759999998</v>
      </c>
      <c r="AC2467" s="159">
        <v>7214357</v>
      </c>
      <c r="AD2467" s="159">
        <v>7214357</v>
      </c>
      <c r="AE2467" s="159">
        <v>108636364.97</v>
      </c>
      <c r="AF2467" s="159">
        <v>18681146.940000001</v>
      </c>
      <c r="AG2467" s="159">
        <v>1908392.75</v>
      </c>
      <c r="AH2467" s="159">
        <v>2091794.42</v>
      </c>
      <c r="AI2467" s="159">
        <v>0</v>
      </c>
      <c r="AJ2467" s="159">
        <v>318033.95</v>
      </c>
    </row>
    <row r="2468" spans="1:36">
      <c r="A2468" s="153">
        <v>24</v>
      </c>
      <c r="B2468" s="154">
        <v>72</v>
      </c>
      <c r="C2468" s="154">
        <v>0</v>
      </c>
      <c r="D2468" s="155">
        <v>0</v>
      </c>
      <c r="E2468" s="155" t="s">
        <v>489</v>
      </c>
      <c r="F2468" s="156" t="s">
        <v>6031</v>
      </c>
      <c r="G2468" s="156" t="s">
        <v>489</v>
      </c>
      <c r="H2468" s="156" t="s">
        <v>6032</v>
      </c>
      <c r="I2468" s="155">
        <v>2472000</v>
      </c>
      <c r="J2468" s="157" t="s">
        <v>506</v>
      </c>
      <c r="K2468" s="157"/>
      <c r="L2468" s="155">
        <v>2022</v>
      </c>
      <c r="M2468" s="158">
        <v>137030</v>
      </c>
      <c r="N2468" s="159">
        <v>890903235.72000003</v>
      </c>
      <c r="O2468" s="159">
        <v>827771583.36000001</v>
      </c>
      <c r="P2468" s="159">
        <v>399858638.91999996</v>
      </c>
      <c r="Q2468" s="159">
        <v>157265830</v>
      </c>
      <c r="R2468" s="159">
        <v>242592808.91999999</v>
      </c>
      <c r="S2468" s="159">
        <v>63131652.359999999</v>
      </c>
      <c r="T2468" s="159">
        <v>7858064.3099999996</v>
      </c>
      <c r="U2468" s="159">
        <v>844399141.87</v>
      </c>
      <c r="V2468" s="159">
        <v>786644175.00999999</v>
      </c>
      <c r="W2468" s="159">
        <v>308773593.70999998</v>
      </c>
      <c r="X2468" s="159">
        <v>3772159.29</v>
      </c>
      <c r="Y2468" s="159">
        <v>57754966.859999999</v>
      </c>
      <c r="Z2468" s="159">
        <v>21506618.710000001</v>
      </c>
      <c r="AA2468" s="159">
        <v>20000000</v>
      </c>
      <c r="AB2468" s="159">
        <v>1506618.7100000009</v>
      </c>
      <c r="AC2468" s="159">
        <v>20513012.02</v>
      </c>
      <c r="AD2468" s="159">
        <v>20513012.02</v>
      </c>
      <c r="AE2468" s="159">
        <v>247309907.38999999</v>
      </c>
      <c r="AF2468" s="159">
        <v>41127408.350000001</v>
      </c>
      <c r="AG2468" s="159">
        <v>3640235.23</v>
      </c>
      <c r="AH2468" s="159">
        <v>4333945.24</v>
      </c>
      <c r="AI2468" s="159">
        <v>0</v>
      </c>
      <c r="AJ2468" s="159">
        <v>1029.96</v>
      </c>
    </row>
    <row r="2469" spans="1:36">
      <c r="A2469" s="153">
        <v>24</v>
      </c>
      <c r="B2469" s="154">
        <v>73</v>
      </c>
      <c r="C2469" s="154">
        <v>0</v>
      </c>
      <c r="D2469" s="155">
        <v>0</v>
      </c>
      <c r="E2469" s="155" t="s">
        <v>489</v>
      </c>
      <c r="F2469" s="156" t="s">
        <v>6033</v>
      </c>
      <c r="G2469" s="156" t="s">
        <v>489</v>
      </c>
      <c r="H2469" s="156" t="s">
        <v>6034</v>
      </c>
      <c r="I2469" s="155">
        <v>2473000</v>
      </c>
      <c r="J2469" s="157" t="s">
        <v>505</v>
      </c>
      <c r="K2469" s="157"/>
      <c r="L2469" s="155">
        <v>2022</v>
      </c>
      <c r="M2469" s="158">
        <v>137782</v>
      </c>
      <c r="N2469" s="159">
        <v>1006151893.91</v>
      </c>
      <c r="O2469" s="159">
        <v>887261241.83000004</v>
      </c>
      <c r="P2469" s="159">
        <v>439797484.43000001</v>
      </c>
      <c r="Q2469" s="159">
        <v>202940113</v>
      </c>
      <c r="R2469" s="159">
        <v>236857371.43000001</v>
      </c>
      <c r="S2469" s="159">
        <v>118890652.08</v>
      </c>
      <c r="T2469" s="159">
        <v>7587616.4800000004</v>
      </c>
      <c r="U2469" s="159">
        <v>965572607.05999994</v>
      </c>
      <c r="V2469" s="159">
        <v>818039352.29999995</v>
      </c>
      <c r="W2469" s="159">
        <v>348034262.37</v>
      </c>
      <c r="X2469" s="159">
        <v>3776865.96</v>
      </c>
      <c r="Y2469" s="159">
        <v>147533254.75999999</v>
      </c>
      <c r="Z2469" s="159">
        <v>84148207.150000006</v>
      </c>
      <c r="AA2469" s="159">
        <v>100237.45</v>
      </c>
      <c r="AB2469" s="159">
        <v>84047969.700000003</v>
      </c>
      <c r="AC2469" s="159">
        <v>1069501.58</v>
      </c>
      <c r="AD2469" s="159">
        <v>1069501.58</v>
      </c>
      <c r="AE2469" s="159">
        <v>245932165.19999999</v>
      </c>
      <c r="AF2469" s="159">
        <v>69221889.530000001</v>
      </c>
      <c r="AG2469" s="159">
        <v>7906492.2999999998</v>
      </c>
      <c r="AH2469" s="159">
        <v>7249476.1100000003</v>
      </c>
      <c r="AI2469" s="159">
        <v>0</v>
      </c>
      <c r="AJ2469" s="159">
        <v>6899.3</v>
      </c>
    </row>
    <row r="2470" spans="1:36">
      <c r="A2470" s="153">
        <v>24</v>
      </c>
      <c r="B2470" s="154">
        <v>74</v>
      </c>
      <c r="C2470" s="154">
        <v>0</v>
      </c>
      <c r="D2470" s="155">
        <v>0</v>
      </c>
      <c r="E2470" s="155" t="s">
        <v>489</v>
      </c>
      <c r="F2470" s="156" t="s">
        <v>6035</v>
      </c>
      <c r="G2470" s="156" t="s">
        <v>489</v>
      </c>
      <c r="H2470" s="156" t="s">
        <v>6036</v>
      </c>
      <c r="I2470" s="155">
        <v>2474000</v>
      </c>
      <c r="J2470" s="157" t="s">
        <v>504</v>
      </c>
      <c r="K2470" s="157"/>
      <c r="L2470" s="155">
        <v>2022</v>
      </c>
      <c r="M2470" s="158">
        <v>66587</v>
      </c>
      <c r="N2470" s="159">
        <v>445778471.52999997</v>
      </c>
      <c r="O2470" s="159">
        <v>382296520.16000003</v>
      </c>
      <c r="P2470" s="159">
        <v>192062624.61000001</v>
      </c>
      <c r="Q2470" s="159">
        <v>69083105</v>
      </c>
      <c r="R2470" s="159">
        <v>122979519.61</v>
      </c>
      <c r="S2470" s="159">
        <v>63481951.369999997</v>
      </c>
      <c r="T2470" s="159">
        <v>10644355.050000001</v>
      </c>
      <c r="U2470" s="159">
        <v>443183336.42000002</v>
      </c>
      <c r="V2470" s="159">
        <v>391841508.70999998</v>
      </c>
      <c r="W2470" s="159">
        <v>143018809.69</v>
      </c>
      <c r="X2470" s="159">
        <v>2009606</v>
      </c>
      <c r="Y2470" s="159">
        <v>51341827.710000001</v>
      </c>
      <c r="Z2470" s="159">
        <v>47365112.549999997</v>
      </c>
      <c r="AA2470" s="159">
        <v>26000000</v>
      </c>
      <c r="AB2470" s="159">
        <v>21365112.549999997</v>
      </c>
      <c r="AC2470" s="159">
        <v>6000000</v>
      </c>
      <c r="AD2470" s="159">
        <v>6000000</v>
      </c>
      <c r="AE2470" s="159">
        <v>99400000</v>
      </c>
      <c r="AF2470" s="159">
        <v>-9544988.5500000007</v>
      </c>
      <c r="AG2470" s="159">
        <v>3393254.39</v>
      </c>
      <c r="AH2470" s="159">
        <v>3567510.11</v>
      </c>
      <c r="AI2470" s="159">
        <v>0</v>
      </c>
      <c r="AJ2470" s="159">
        <v>0</v>
      </c>
    </row>
    <row r="2471" spans="1:36">
      <c r="A2471" s="153">
        <v>24</v>
      </c>
      <c r="B2471" s="154">
        <v>75</v>
      </c>
      <c r="C2471" s="154">
        <v>0</v>
      </c>
      <c r="D2471" s="155">
        <v>0</v>
      </c>
      <c r="E2471" s="155" t="s">
        <v>489</v>
      </c>
      <c r="F2471" s="156" t="s">
        <v>6037</v>
      </c>
      <c r="G2471" s="156" t="s">
        <v>489</v>
      </c>
      <c r="H2471" s="156" t="s">
        <v>6038</v>
      </c>
      <c r="I2471" s="155">
        <v>2475000</v>
      </c>
      <c r="J2471" s="157" t="s">
        <v>503</v>
      </c>
      <c r="K2471" s="157"/>
      <c r="L2471" s="155">
        <v>2022</v>
      </c>
      <c r="M2471" s="158">
        <v>198996</v>
      </c>
      <c r="N2471" s="159">
        <v>1258621737.8499999</v>
      </c>
      <c r="O2471" s="159">
        <v>1092673266.8499999</v>
      </c>
      <c r="P2471" s="159">
        <v>509470250.99000001</v>
      </c>
      <c r="Q2471" s="159">
        <v>220539301</v>
      </c>
      <c r="R2471" s="159">
        <v>288930949.99000001</v>
      </c>
      <c r="S2471" s="159">
        <v>165948471</v>
      </c>
      <c r="T2471" s="159">
        <v>25345654.199999999</v>
      </c>
      <c r="U2471" s="159">
        <v>1225076024.45</v>
      </c>
      <c r="V2471" s="159">
        <v>1023433788.9299999</v>
      </c>
      <c r="W2471" s="159">
        <v>417793568.68000001</v>
      </c>
      <c r="X2471" s="159">
        <v>3372978.14</v>
      </c>
      <c r="Y2471" s="159">
        <v>201642235.52000001</v>
      </c>
      <c r="Z2471" s="159">
        <v>71816363.840000004</v>
      </c>
      <c r="AA2471" s="159">
        <v>21392797</v>
      </c>
      <c r="AB2471" s="159">
        <v>50423566.840000004</v>
      </c>
      <c r="AC2471" s="159">
        <v>61823516</v>
      </c>
      <c r="AD2471" s="159">
        <v>29147022</v>
      </c>
      <c r="AE2471" s="159">
        <v>174461325.68000001</v>
      </c>
      <c r="AF2471" s="159">
        <v>69239477.920000002</v>
      </c>
      <c r="AG2471" s="159">
        <v>10705378.24</v>
      </c>
      <c r="AH2471" s="159">
        <v>9624596.3699999992</v>
      </c>
      <c r="AI2471" s="159">
        <v>0</v>
      </c>
      <c r="AJ2471" s="159">
        <v>5538.93</v>
      </c>
    </row>
    <row r="2472" spans="1:36">
      <c r="A2472" s="153">
        <v>24</v>
      </c>
      <c r="B2472" s="154">
        <v>76</v>
      </c>
      <c r="C2472" s="154">
        <v>0</v>
      </c>
      <c r="D2472" s="155">
        <v>0</v>
      </c>
      <c r="E2472" s="155" t="s">
        <v>489</v>
      </c>
      <c r="F2472" s="156" t="s">
        <v>6039</v>
      </c>
      <c r="G2472" s="156" t="s">
        <v>489</v>
      </c>
      <c r="H2472" s="156" t="s">
        <v>6040</v>
      </c>
      <c r="I2472" s="155">
        <v>2476000</v>
      </c>
      <c r="J2472" s="157" t="s">
        <v>502</v>
      </c>
      <c r="K2472" s="157"/>
      <c r="L2472" s="155">
        <v>2022</v>
      </c>
      <c r="M2472" s="158">
        <v>49363</v>
      </c>
      <c r="N2472" s="159">
        <v>312157516.60000002</v>
      </c>
      <c r="O2472" s="159">
        <v>265157626.91</v>
      </c>
      <c r="P2472" s="159">
        <v>148788627.32999998</v>
      </c>
      <c r="Q2472" s="159">
        <v>62482298</v>
      </c>
      <c r="R2472" s="159">
        <v>86306329.329999998</v>
      </c>
      <c r="S2472" s="159">
        <v>46999889.689999998</v>
      </c>
      <c r="T2472" s="159">
        <v>6351583.7800000003</v>
      </c>
      <c r="U2472" s="159">
        <v>281423937.60000002</v>
      </c>
      <c r="V2472" s="159">
        <v>260196412.80000001</v>
      </c>
      <c r="W2472" s="159">
        <v>97268182.629999995</v>
      </c>
      <c r="X2472" s="159">
        <v>2412835.39</v>
      </c>
      <c r="Y2472" s="159">
        <v>21227524.800000001</v>
      </c>
      <c r="Z2472" s="159">
        <v>6951936.8200000003</v>
      </c>
      <c r="AA2472" s="159">
        <v>0</v>
      </c>
      <c r="AB2472" s="159">
        <v>6951936.8200000003</v>
      </c>
      <c r="AC2472" s="159">
        <v>2426631.56</v>
      </c>
      <c r="AD2472" s="159">
        <v>2426631.56</v>
      </c>
      <c r="AE2472" s="159">
        <v>80977000.329999998</v>
      </c>
      <c r="AF2472" s="159">
        <v>4961214.1100000003</v>
      </c>
      <c r="AG2472" s="159">
        <v>3084024.34</v>
      </c>
      <c r="AH2472" s="159">
        <v>2113663.4300000002</v>
      </c>
      <c r="AI2472" s="159">
        <v>2635810</v>
      </c>
      <c r="AJ2472" s="159">
        <v>0</v>
      </c>
    </row>
    <row r="2473" spans="1:36">
      <c r="A2473" s="153">
        <v>24</v>
      </c>
      <c r="B2473" s="154">
        <v>77</v>
      </c>
      <c r="C2473" s="154">
        <v>0</v>
      </c>
      <c r="D2473" s="155">
        <v>0</v>
      </c>
      <c r="E2473" s="155" t="s">
        <v>489</v>
      </c>
      <c r="F2473" s="156" t="s">
        <v>6041</v>
      </c>
      <c r="G2473" s="156" t="s">
        <v>489</v>
      </c>
      <c r="H2473" s="156" t="s">
        <v>6042</v>
      </c>
      <c r="I2473" s="155">
        <v>2477000</v>
      </c>
      <c r="J2473" s="157" t="s">
        <v>501</v>
      </c>
      <c r="K2473" s="157"/>
      <c r="L2473" s="155">
        <v>2022</v>
      </c>
      <c r="M2473" s="158">
        <v>127307</v>
      </c>
      <c r="N2473" s="159">
        <v>985346133.50999999</v>
      </c>
      <c r="O2473" s="159">
        <v>841927643.13999999</v>
      </c>
      <c r="P2473" s="159">
        <v>376600784.19</v>
      </c>
      <c r="Q2473" s="159">
        <v>174597977</v>
      </c>
      <c r="R2473" s="159">
        <v>202002807.19</v>
      </c>
      <c r="S2473" s="159">
        <v>143418490.37</v>
      </c>
      <c r="T2473" s="159">
        <v>5088880.8099999996</v>
      </c>
      <c r="U2473" s="159">
        <v>975631029.77999997</v>
      </c>
      <c r="V2473" s="159">
        <v>771643110.28999996</v>
      </c>
      <c r="W2473" s="159">
        <v>283586429.73000002</v>
      </c>
      <c r="X2473" s="159">
        <v>2039940.32</v>
      </c>
      <c r="Y2473" s="159">
        <v>203987919.49000001</v>
      </c>
      <c r="Z2473" s="159">
        <v>122325741.17</v>
      </c>
      <c r="AA2473" s="159">
        <v>52879744.990000002</v>
      </c>
      <c r="AB2473" s="159">
        <v>69445996.180000007</v>
      </c>
      <c r="AC2473" s="159">
        <v>40164359.289999999</v>
      </c>
      <c r="AD2473" s="159">
        <v>40164359.289999999</v>
      </c>
      <c r="AE2473" s="159">
        <v>134284818.44</v>
      </c>
      <c r="AF2473" s="159">
        <v>70284532.849999994</v>
      </c>
      <c r="AG2473" s="159">
        <v>5548647.5499999998</v>
      </c>
      <c r="AH2473" s="159">
        <v>3665832.61</v>
      </c>
      <c r="AI2473" s="159">
        <v>0</v>
      </c>
      <c r="AJ2473" s="159">
        <v>11515.01</v>
      </c>
    </row>
    <row r="2474" spans="1:36">
      <c r="A2474" s="153">
        <v>24</v>
      </c>
      <c r="B2474" s="154">
        <v>78</v>
      </c>
      <c r="C2474" s="154">
        <v>0</v>
      </c>
      <c r="D2474" s="155">
        <v>0</v>
      </c>
      <c r="E2474" s="155" t="s">
        <v>489</v>
      </c>
      <c r="F2474" s="156" t="s">
        <v>6043</v>
      </c>
      <c r="G2474" s="156" t="s">
        <v>489</v>
      </c>
      <c r="H2474" s="156" t="s">
        <v>6044</v>
      </c>
      <c r="I2474" s="155">
        <v>2478000</v>
      </c>
      <c r="J2474" s="157" t="s">
        <v>500</v>
      </c>
      <c r="K2474" s="157"/>
      <c r="L2474" s="155">
        <v>2022</v>
      </c>
      <c r="M2474" s="158">
        <v>171691</v>
      </c>
      <c r="N2474" s="159">
        <v>1080901621.24</v>
      </c>
      <c r="O2474" s="159">
        <v>960746454.75999999</v>
      </c>
      <c r="P2474" s="159">
        <v>489242170.85000002</v>
      </c>
      <c r="Q2474" s="159">
        <v>228938304</v>
      </c>
      <c r="R2474" s="159">
        <v>260303866.84999999</v>
      </c>
      <c r="S2474" s="159">
        <v>120155166.48</v>
      </c>
      <c r="T2474" s="159">
        <v>65056017.560000002</v>
      </c>
      <c r="U2474" s="159">
        <v>1102503842.47</v>
      </c>
      <c r="V2474" s="159">
        <v>960168436.89999998</v>
      </c>
      <c r="W2474" s="159">
        <v>364100481.45999998</v>
      </c>
      <c r="X2474" s="159">
        <v>12293407.130000001</v>
      </c>
      <c r="Y2474" s="159">
        <v>142335405.56999999</v>
      </c>
      <c r="Z2474" s="159">
        <v>124364660.34</v>
      </c>
      <c r="AA2474" s="159">
        <v>124364660.34</v>
      </c>
      <c r="AB2474" s="159">
        <v>0</v>
      </c>
      <c r="AC2474" s="159">
        <v>46264573.840000004</v>
      </c>
      <c r="AD2474" s="159">
        <v>46264573.840000004</v>
      </c>
      <c r="AE2474" s="159">
        <v>736215698.25999999</v>
      </c>
      <c r="AF2474" s="159">
        <v>578017.86</v>
      </c>
      <c r="AG2474" s="159">
        <v>6809130.4900000002</v>
      </c>
      <c r="AH2474" s="159">
        <v>5832558.4100000001</v>
      </c>
      <c r="AI2474" s="159">
        <v>2379223.4</v>
      </c>
      <c r="AJ2474" s="159">
        <v>3123871.87</v>
      </c>
    </row>
    <row r="2475" spans="1:36">
      <c r="A2475" s="153">
        <v>24</v>
      </c>
      <c r="B2475" s="154">
        <v>79</v>
      </c>
      <c r="C2475" s="154">
        <v>0</v>
      </c>
      <c r="D2475" s="155">
        <v>0</v>
      </c>
      <c r="E2475" s="155" t="s">
        <v>489</v>
      </c>
      <c r="F2475" s="156" t="s">
        <v>6045</v>
      </c>
      <c r="G2475" s="156" t="s">
        <v>489</v>
      </c>
      <c r="H2475" s="156" t="s">
        <v>6046</v>
      </c>
      <c r="I2475" s="155">
        <v>2479000</v>
      </c>
      <c r="J2475" s="157" t="s">
        <v>499</v>
      </c>
      <c r="K2475" s="157"/>
      <c r="L2475" s="155">
        <v>2022</v>
      </c>
      <c r="M2475" s="158">
        <v>62670</v>
      </c>
      <c r="N2475" s="159">
        <v>419648243.33999997</v>
      </c>
      <c r="O2475" s="159">
        <v>386762549.38</v>
      </c>
      <c r="P2475" s="159">
        <v>204335174.80000001</v>
      </c>
      <c r="Q2475" s="159">
        <v>98158516</v>
      </c>
      <c r="R2475" s="159">
        <v>106176658.8</v>
      </c>
      <c r="S2475" s="159">
        <v>32885693.960000001</v>
      </c>
      <c r="T2475" s="159">
        <v>2219658.0499999998</v>
      </c>
      <c r="U2475" s="159">
        <v>431639896.22000003</v>
      </c>
      <c r="V2475" s="159">
        <v>352705268.99000001</v>
      </c>
      <c r="W2475" s="159">
        <v>152461526.34999999</v>
      </c>
      <c r="X2475" s="159">
        <v>3680910.75</v>
      </c>
      <c r="Y2475" s="159">
        <v>78934627.230000004</v>
      </c>
      <c r="Z2475" s="159">
        <v>50073215.600000001</v>
      </c>
      <c r="AA2475" s="159">
        <v>49342558.479999997</v>
      </c>
      <c r="AB2475" s="159">
        <v>730657.12000000477</v>
      </c>
      <c r="AC2475" s="159">
        <v>25382318.23</v>
      </c>
      <c r="AD2475" s="159">
        <v>25382318.23</v>
      </c>
      <c r="AE2475" s="159">
        <v>341918546.80000001</v>
      </c>
      <c r="AF2475" s="159">
        <v>34057280.390000001</v>
      </c>
      <c r="AG2475" s="159">
        <v>2319912.15</v>
      </c>
      <c r="AH2475" s="159">
        <v>2450195.7400000002</v>
      </c>
      <c r="AI2475" s="159">
        <v>0</v>
      </c>
      <c r="AJ2475" s="159">
        <v>0</v>
      </c>
    </row>
    <row r="2476" spans="1:36">
      <c r="A2476" s="153">
        <v>26</v>
      </c>
      <c r="B2476" s="154">
        <v>61</v>
      </c>
      <c r="C2476" s="154">
        <v>0</v>
      </c>
      <c r="D2476" s="155">
        <v>0</v>
      </c>
      <c r="E2476" s="155" t="s">
        <v>489</v>
      </c>
      <c r="F2476" s="156" t="s">
        <v>6047</v>
      </c>
      <c r="G2476" s="156" t="s">
        <v>489</v>
      </c>
      <c r="H2476" s="156" t="s">
        <v>6048</v>
      </c>
      <c r="I2476" s="155">
        <v>2661000</v>
      </c>
      <c r="J2476" s="157" t="s">
        <v>498</v>
      </c>
      <c r="K2476" s="157"/>
      <c r="L2476" s="155">
        <v>2022</v>
      </c>
      <c r="M2476" s="158">
        <v>194218</v>
      </c>
      <c r="N2476" s="159">
        <v>1516206158.3599999</v>
      </c>
      <c r="O2476" s="159">
        <v>1365248914.52</v>
      </c>
      <c r="P2476" s="159">
        <v>720572748.11000001</v>
      </c>
      <c r="Q2476" s="159">
        <v>349871788</v>
      </c>
      <c r="R2476" s="159">
        <v>370700960.11000001</v>
      </c>
      <c r="S2476" s="159">
        <v>150957243.84</v>
      </c>
      <c r="T2476" s="159">
        <v>21735757.870000001</v>
      </c>
      <c r="U2476" s="159">
        <v>1555925739.5899999</v>
      </c>
      <c r="V2476" s="159">
        <v>1339683097.3800001</v>
      </c>
      <c r="W2476" s="159">
        <v>527808464.04000002</v>
      </c>
      <c r="X2476" s="159">
        <v>17659841.280000001</v>
      </c>
      <c r="Y2476" s="159">
        <v>216242642.21000001</v>
      </c>
      <c r="Z2476" s="159">
        <v>192128414.59999999</v>
      </c>
      <c r="AA2476" s="159">
        <v>88000000</v>
      </c>
      <c r="AB2476" s="159">
        <v>104128414.59999999</v>
      </c>
      <c r="AC2476" s="159">
        <v>39965926.799999997</v>
      </c>
      <c r="AD2476" s="159">
        <v>39965926.799999997</v>
      </c>
      <c r="AE2476" s="159">
        <v>1022548735.87</v>
      </c>
      <c r="AF2476" s="159">
        <v>25565817.140000001</v>
      </c>
      <c r="AG2476" s="159">
        <v>18409777.82</v>
      </c>
      <c r="AH2476" s="159">
        <v>16744984.369999999</v>
      </c>
      <c r="AI2476" s="159">
        <v>0</v>
      </c>
      <c r="AJ2476" s="159">
        <v>0</v>
      </c>
    </row>
    <row r="2477" spans="1:36">
      <c r="A2477" s="153">
        <v>28</v>
      </c>
      <c r="B2477" s="154">
        <v>61</v>
      </c>
      <c r="C2477" s="154">
        <v>0</v>
      </c>
      <c r="D2477" s="155">
        <v>0</v>
      </c>
      <c r="E2477" s="155" t="s">
        <v>489</v>
      </c>
      <c r="F2477" s="156" t="s">
        <v>6049</v>
      </c>
      <c r="G2477" s="156" t="s">
        <v>489</v>
      </c>
      <c r="H2477" s="156" t="s">
        <v>6050</v>
      </c>
      <c r="I2477" s="155">
        <v>2861000</v>
      </c>
      <c r="J2477" s="157" t="s">
        <v>497</v>
      </c>
      <c r="K2477" s="157"/>
      <c r="L2477" s="155">
        <v>2022</v>
      </c>
      <c r="M2477" s="158">
        <v>119097</v>
      </c>
      <c r="N2477" s="159">
        <v>728014171.94000006</v>
      </c>
      <c r="O2477" s="159">
        <v>679690002.99000001</v>
      </c>
      <c r="P2477" s="159">
        <v>379898981.05000001</v>
      </c>
      <c r="Q2477" s="159">
        <v>164919973</v>
      </c>
      <c r="R2477" s="159">
        <v>214979008.05000001</v>
      </c>
      <c r="S2477" s="159">
        <v>48324168.950000003</v>
      </c>
      <c r="T2477" s="159">
        <v>16124768.970000001</v>
      </c>
      <c r="U2477" s="159">
        <v>706602429.11000001</v>
      </c>
      <c r="V2477" s="159">
        <v>648842469.63</v>
      </c>
      <c r="W2477" s="159">
        <v>279562598.17000002</v>
      </c>
      <c r="X2477" s="159">
        <v>8249358.5999999996</v>
      </c>
      <c r="Y2477" s="159">
        <v>57759959.479999997</v>
      </c>
      <c r="Z2477" s="159">
        <v>23279723.41</v>
      </c>
      <c r="AA2477" s="159">
        <v>0</v>
      </c>
      <c r="AB2477" s="159">
        <v>23279723.41</v>
      </c>
      <c r="AC2477" s="159">
        <v>4903595.37</v>
      </c>
      <c r="AD2477" s="159">
        <v>4903595.37</v>
      </c>
      <c r="AE2477" s="159">
        <v>302010633.68000001</v>
      </c>
      <c r="AF2477" s="159">
        <v>30847533.359999999</v>
      </c>
      <c r="AG2477" s="159">
        <v>4368937.3899999997</v>
      </c>
      <c r="AH2477" s="159">
        <v>10241207.52</v>
      </c>
      <c r="AI2477" s="159">
        <v>0</v>
      </c>
      <c r="AJ2477" s="159">
        <v>0</v>
      </c>
    </row>
    <row r="2478" spans="1:36">
      <c r="A2478" s="153">
        <v>28</v>
      </c>
      <c r="B2478" s="154">
        <v>62</v>
      </c>
      <c r="C2478" s="154">
        <v>0</v>
      </c>
      <c r="D2478" s="155">
        <v>0</v>
      </c>
      <c r="E2478" s="155" t="s">
        <v>489</v>
      </c>
      <c r="F2478" s="156" t="s">
        <v>6051</v>
      </c>
      <c r="G2478" s="156" t="s">
        <v>489</v>
      </c>
      <c r="H2478" s="156" t="s">
        <v>6052</v>
      </c>
      <c r="I2478" s="155">
        <v>2862000</v>
      </c>
      <c r="J2478" s="157" t="s">
        <v>496</v>
      </c>
      <c r="K2478" s="157"/>
      <c r="L2478" s="155">
        <v>2022</v>
      </c>
      <c r="M2478" s="158">
        <v>171853</v>
      </c>
      <c r="N2478" s="159">
        <v>1357526085.1900001</v>
      </c>
      <c r="O2478" s="159">
        <v>1222891164.55</v>
      </c>
      <c r="P2478" s="159">
        <v>622834038.61000001</v>
      </c>
      <c r="Q2478" s="159">
        <v>299210842</v>
      </c>
      <c r="R2478" s="159">
        <v>323623196.61000001</v>
      </c>
      <c r="S2478" s="159">
        <v>134634920.63999999</v>
      </c>
      <c r="T2478" s="159">
        <v>35639592.43</v>
      </c>
      <c r="U2478" s="159">
        <v>1309433736.6800001</v>
      </c>
      <c r="V2478" s="159">
        <v>1212003581.49</v>
      </c>
      <c r="W2478" s="159">
        <v>428926336.88</v>
      </c>
      <c r="X2478" s="159">
        <v>6255702.8499999996</v>
      </c>
      <c r="Y2478" s="159">
        <v>97430155.189999998</v>
      </c>
      <c r="Z2478" s="159">
        <v>102433417.14</v>
      </c>
      <c r="AA2478" s="159">
        <v>11626436.050000001</v>
      </c>
      <c r="AB2478" s="159">
        <v>90806981.090000004</v>
      </c>
      <c r="AC2478" s="159">
        <v>30055614.239999998</v>
      </c>
      <c r="AD2478" s="159">
        <v>30055614.239999998</v>
      </c>
      <c r="AE2478" s="159">
        <v>306972242.97000003</v>
      </c>
      <c r="AF2478" s="159">
        <v>10887583.060000001</v>
      </c>
      <c r="AG2478" s="159">
        <v>14499994.25</v>
      </c>
      <c r="AH2478" s="159">
        <v>14270092.66</v>
      </c>
      <c r="AI2478" s="159">
        <v>0</v>
      </c>
      <c r="AJ2478" s="159">
        <v>4392344.6100000003</v>
      </c>
    </row>
    <row r="2479" spans="1:36">
      <c r="A2479" s="153">
        <v>30</v>
      </c>
      <c r="B2479" s="154">
        <v>61</v>
      </c>
      <c r="C2479" s="154">
        <v>0</v>
      </c>
      <c r="D2479" s="155">
        <v>0</v>
      </c>
      <c r="E2479" s="155" t="s">
        <v>489</v>
      </c>
      <c r="F2479" s="156" t="s">
        <v>6053</v>
      </c>
      <c r="G2479" s="156" t="s">
        <v>489</v>
      </c>
      <c r="H2479" s="156" t="s">
        <v>6054</v>
      </c>
      <c r="I2479" s="155">
        <v>3061000</v>
      </c>
      <c r="J2479" s="157" t="s">
        <v>495</v>
      </c>
      <c r="K2479" s="157"/>
      <c r="L2479" s="155">
        <v>2022</v>
      </c>
      <c r="M2479" s="158">
        <v>99761</v>
      </c>
      <c r="N2479" s="159">
        <v>739267674.52999997</v>
      </c>
      <c r="O2479" s="159">
        <v>674620300.15999997</v>
      </c>
      <c r="P2479" s="159">
        <v>348111607.99000001</v>
      </c>
      <c r="Q2479" s="159">
        <v>166328409</v>
      </c>
      <c r="R2479" s="159">
        <v>181783198.99000001</v>
      </c>
      <c r="S2479" s="159">
        <v>64647374.369999997</v>
      </c>
      <c r="T2479" s="159">
        <v>7831148.3700000001</v>
      </c>
      <c r="U2479" s="159">
        <v>742681903.40999997</v>
      </c>
      <c r="V2479" s="159">
        <v>657827719.34000003</v>
      </c>
      <c r="W2479" s="159">
        <v>260599190.84999999</v>
      </c>
      <c r="X2479" s="159">
        <v>4768073.6500000004</v>
      </c>
      <c r="Y2479" s="159">
        <v>84854184.069999993</v>
      </c>
      <c r="Z2479" s="159">
        <v>49048392</v>
      </c>
      <c r="AA2479" s="159">
        <v>18000000</v>
      </c>
      <c r="AB2479" s="159">
        <v>31048392</v>
      </c>
      <c r="AC2479" s="159">
        <v>11811000.800000001</v>
      </c>
      <c r="AD2479" s="159">
        <v>11811000.800000001</v>
      </c>
      <c r="AE2479" s="159">
        <v>268089100</v>
      </c>
      <c r="AF2479" s="159">
        <v>16792580.82</v>
      </c>
      <c r="AG2479" s="159">
        <v>4961974.3</v>
      </c>
      <c r="AH2479" s="159">
        <v>5031443.25</v>
      </c>
      <c r="AI2479" s="159">
        <v>0</v>
      </c>
      <c r="AJ2479" s="159">
        <v>0</v>
      </c>
    </row>
    <row r="2480" spans="1:36">
      <c r="A2480" s="153">
        <v>30</v>
      </c>
      <c r="B2480" s="154">
        <v>62</v>
      </c>
      <c r="C2480" s="154">
        <v>0</v>
      </c>
      <c r="D2480" s="155">
        <v>0</v>
      </c>
      <c r="E2480" s="155" t="s">
        <v>489</v>
      </c>
      <c r="F2480" s="156" t="s">
        <v>6055</v>
      </c>
      <c r="G2480" s="156" t="s">
        <v>489</v>
      </c>
      <c r="H2480" s="156" t="s">
        <v>6056</v>
      </c>
      <c r="I2480" s="155">
        <v>3062000</v>
      </c>
      <c r="J2480" s="157" t="s">
        <v>494</v>
      </c>
      <c r="K2480" s="157"/>
      <c r="L2480" s="155">
        <v>2022</v>
      </c>
      <c r="M2480" s="158">
        <v>73176</v>
      </c>
      <c r="N2480" s="159">
        <v>651104611.51999998</v>
      </c>
      <c r="O2480" s="159">
        <v>541733346.75</v>
      </c>
      <c r="P2480" s="159">
        <v>294497880.81999999</v>
      </c>
      <c r="Q2480" s="159">
        <v>144792840</v>
      </c>
      <c r="R2480" s="159">
        <v>149705040.81999999</v>
      </c>
      <c r="S2480" s="159">
        <v>109371264.77</v>
      </c>
      <c r="T2480" s="159">
        <v>6232120.6799999997</v>
      </c>
      <c r="U2480" s="159">
        <v>682367185.88</v>
      </c>
      <c r="V2480" s="159">
        <v>544554352.10000002</v>
      </c>
      <c r="W2480" s="159">
        <v>250389751.99000001</v>
      </c>
      <c r="X2480" s="159">
        <v>3254848.99</v>
      </c>
      <c r="Y2480" s="159">
        <v>137812833.78</v>
      </c>
      <c r="Z2480" s="159">
        <v>119578740.59</v>
      </c>
      <c r="AA2480" s="159">
        <v>103032000</v>
      </c>
      <c r="AB2480" s="159">
        <v>16546740.590000004</v>
      </c>
      <c r="AC2480" s="159">
        <v>34690516</v>
      </c>
      <c r="AD2480" s="159">
        <v>34690516</v>
      </c>
      <c r="AE2480" s="159">
        <v>252957209.97999999</v>
      </c>
      <c r="AF2480" s="159">
        <v>-2821005.35</v>
      </c>
      <c r="AG2480" s="159">
        <v>5171393.3</v>
      </c>
      <c r="AH2480" s="159">
        <v>4843519.16</v>
      </c>
      <c r="AI2480" s="159">
        <v>0</v>
      </c>
      <c r="AJ2480" s="159">
        <v>0</v>
      </c>
    </row>
    <row r="2481" spans="1:36">
      <c r="A2481" s="153">
        <v>30</v>
      </c>
      <c r="B2481" s="154">
        <v>63</v>
      </c>
      <c r="C2481" s="154">
        <v>0</v>
      </c>
      <c r="D2481" s="155">
        <v>0</v>
      </c>
      <c r="E2481" s="155" t="s">
        <v>489</v>
      </c>
      <c r="F2481" s="156" t="s">
        <v>6057</v>
      </c>
      <c r="G2481" s="156" t="s">
        <v>489</v>
      </c>
      <c r="H2481" s="156" t="s">
        <v>6058</v>
      </c>
      <c r="I2481" s="155">
        <v>3063000</v>
      </c>
      <c r="J2481" s="157" t="s">
        <v>493</v>
      </c>
      <c r="K2481" s="157"/>
      <c r="L2481" s="155">
        <v>2022</v>
      </c>
      <c r="M2481" s="158">
        <v>63323</v>
      </c>
      <c r="N2481" s="159">
        <v>520898902.30000001</v>
      </c>
      <c r="O2481" s="159">
        <v>439094612.54000002</v>
      </c>
      <c r="P2481" s="159">
        <v>244698955.75</v>
      </c>
      <c r="Q2481" s="159">
        <v>120864715</v>
      </c>
      <c r="R2481" s="159">
        <v>123834240.75</v>
      </c>
      <c r="S2481" s="159">
        <v>81804289.760000005</v>
      </c>
      <c r="T2481" s="159">
        <v>7084655.29</v>
      </c>
      <c r="U2481" s="159">
        <v>509519693.72000003</v>
      </c>
      <c r="V2481" s="159">
        <v>413079568.86000001</v>
      </c>
      <c r="W2481" s="159">
        <v>188825398.52000001</v>
      </c>
      <c r="X2481" s="159">
        <v>4882058.05</v>
      </c>
      <c r="Y2481" s="159">
        <v>96440124.859999999</v>
      </c>
      <c r="Z2481" s="159">
        <v>41473340.880000003</v>
      </c>
      <c r="AA2481" s="159">
        <v>30615626</v>
      </c>
      <c r="AB2481" s="159">
        <v>10857714.880000003</v>
      </c>
      <c r="AC2481" s="159">
        <v>12500000</v>
      </c>
      <c r="AD2481" s="159">
        <v>12500000</v>
      </c>
      <c r="AE2481" s="159">
        <v>234429107.41999999</v>
      </c>
      <c r="AF2481" s="159">
        <v>26015043.68</v>
      </c>
      <c r="AG2481" s="159">
        <v>2244367.96</v>
      </c>
      <c r="AH2481" s="159">
        <v>2022917.3</v>
      </c>
      <c r="AI2481" s="159">
        <v>0</v>
      </c>
      <c r="AJ2481" s="159">
        <v>14239.42</v>
      </c>
    </row>
    <row r="2482" spans="1:36">
      <c r="A2482" s="153">
        <v>30</v>
      </c>
      <c r="B2482" s="154">
        <v>64</v>
      </c>
      <c r="C2482" s="154">
        <v>0</v>
      </c>
      <c r="D2482" s="155">
        <v>0</v>
      </c>
      <c r="E2482" s="155" t="s">
        <v>489</v>
      </c>
      <c r="F2482" s="156" t="s">
        <v>6059</v>
      </c>
      <c r="G2482" s="156" t="s">
        <v>5939</v>
      </c>
      <c r="H2482" s="156" t="s">
        <v>6060</v>
      </c>
      <c r="I2482" s="155">
        <v>3064000</v>
      </c>
      <c r="J2482" s="157" t="s">
        <v>492</v>
      </c>
      <c r="K2482" s="157"/>
      <c r="L2482" s="155">
        <v>2022</v>
      </c>
      <c r="M2482" s="158">
        <v>533830</v>
      </c>
      <c r="N2482" s="159">
        <v>4358894219.5600004</v>
      </c>
      <c r="O2482" s="159">
        <v>4099542980.1799998</v>
      </c>
      <c r="P2482" s="159">
        <v>1640284482.23</v>
      </c>
      <c r="Q2482" s="159">
        <v>751031413</v>
      </c>
      <c r="R2482" s="159">
        <v>889253069.23000002</v>
      </c>
      <c r="S2482" s="159">
        <v>259351239.38</v>
      </c>
      <c r="T2482" s="159">
        <v>86259347.409999996</v>
      </c>
      <c r="U2482" s="159">
        <v>4376801596.3100004</v>
      </c>
      <c r="V2482" s="159">
        <v>3689821540.25</v>
      </c>
      <c r="W2482" s="159">
        <v>1261975514.4200001</v>
      </c>
      <c r="X2482" s="159">
        <v>15417783.68</v>
      </c>
      <c r="Y2482" s="159">
        <v>686980056.05999994</v>
      </c>
      <c r="Z2482" s="159">
        <v>752487583.60000002</v>
      </c>
      <c r="AA2482" s="159">
        <v>661000000</v>
      </c>
      <c r="AB2482" s="159">
        <v>91487583.600000024</v>
      </c>
      <c r="AC2482" s="159">
        <v>350037898.74000001</v>
      </c>
      <c r="AD2482" s="159">
        <v>329502785.72000003</v>
      </c>
      <c r="AE2482" s="159">
        <v>1481615750.9200001</v>
      </c>
      <c r="AF2482" s="159">
        <v>409721439.93000001</v>
      </c>
      <c r="AG2482" s="159">
        <v>23256367.010000002</v>
      </c>
      <c r="AH2482" s="159">
        <v>26831648.66</v>
      </c>
      <c r="AI2482" s="159">
        <v>0</v>
      </c>
      <c r="AJ2482" s="159">
        <v>1046.78</v>
      </c>
    </row>
    <row r="2483" spans="1:36">
      <c r="A2483" s="153">
        <v>32</v>
      </c>
      <c r="B2483" s="154">
        <v>61</v>
      </c>
      <c r="C2483" s="154">
        <v>0</v>
      </c>
      <c r="D2483" s="155">
        <v>0</v>
      </c>
      <c r="E2483" s="155" t="s">
        <v>489</v>
      </c>
      <c r="F2483" s="156" t="s">
        <v>6061</v>
      </c>
      <c r="G2483" s="156" t="s">
        <v>489</v>
      </c>
      <c r="H2483" s="156" t="s">
        <v>6062</v>
      </c>
      <c r="I2483" s="155">
        <v>3261000</v>
      </c>
      <c r="J2483" s="157" t="s">
        <v>491</v>
      </c>
      <c r="K2483" s="157"/>
      <c r="L2483" s="155">
        <v>2022</v>
      </c>
      <c r="M2483" s="158">
        <v>106880</v>
      </c>
      <c r="N2483" s="159">
        <v>746022239.55999994</v>
      </c>
      <c r="O2483" s="159">
        <v>675513767.55999994</v>
      </c>
      <c r="P2483" s="159">
        <v>344759020.47000003</v>
      </c>
      <c r="Q2483" s="159">
        <v>167437147</v>
      </c>
      <c r="R2483" s="159">
        <v>177321873.47</v>
      </c>
      <c r="S2483" s="159">
        <v>70508472</v>
      </c>
      <c r="T2483" s="159">
        <v>14775178.09</v>
      </c>
      <c r="U2483" s="159">
        <v>725102061.89999998</v>
      </c>
      <c r="V2483" s="159">
        <v>647365393.58000004</v>
      </c>
      <c r="W2483" s="159">
        <v>262801764.75</v>
      </c>
      <c r="X2483" s="159">
        <v>8038733.2000000002</v>
      </c>
      <c r="Y2483" s="159">
        <v>77736668.319999993</v>
      </c>
      <c r="Z2483" s="159">
        <v>80650738.219999999</v>
      </c>
      <c r="AA2483" s="159">
        <v>35000000</v>
      </c>
      <c r="AB2483" s="159">
        <v>45650738.219999999</v>
      </c>
      <c r="AC2483" s="159">
        <v>29972757.670000002</v>
      </c>
      <c r="AD2483" s="159">
        <v>22437500</v>
      </c>
      <c r="AE2483" s="159">
        <v>335500000</v>
      </c>
      <c r="AF2483" s="159">
        <v>28148373.98</v>
      </c>
      <c r="AG2483" s="159">
        <v>8994576.4000000004</v>
      </c>
      <c r="AH2483" s="159">
        <v>9147836.1500000004</v>
      </c>
      <c r="AI2483" s="159">
        <v>0</v>
      </c>
      <c r="AJ2483" s="159">
        <v>0</v>
      </c>
    </row>
    <row r="2484" spans="1:36">
      <c r="A2484" s="153">
        <v>32</v>
      </c>
      <c r="B2484" s="154">
        <v>62</v>
      </c>
      <c r="C2484" s="154">
        <v>0</v>
      </c>
      <c r="D2484" s="155">
        <v>0</v>
      </c>
      <c r="E2484" s="155" t="s">
        <v>489</v>
      </c>
      <c r="F2484" s="156" t="s">
        <v>6063</v>
      </c>
      <c r="G2484" s="156" t="s">
        <v>5939</v>
      </c>
      <c r="H2484" s="156" t="s">
        <v>6064</v>
      </c>
      <c r="I2484" s="155">
        <v>3262000</v>
      </c>
      <c r="J2484" s="157" t="s">
        <v>490</v>
      </c>
      <c r="K2484" s="157"/>
      <c r="L2484" s="155">
        <v>2022</v>
      </c>
      <c r="M2484" s="158">
        <v>400990</v>
      </c>
      <c r="N2484" s="159">
        <v>3063865463.8899999</v>
      </c>
      <c r="O2484" s="159">
        <v>2650951199.4000001</v>
      </c>
      <c r="P2484" s="159">
        <v>1161078714.1100001</v>
      </c>
      <c r="Q2484" s="159">
        <v>524032607</v>
      </c>
      <c r="R2484" s="159">
        <v>637046107.11000001</v>
      </c>
      <c r="S2484" s="159">
        <v>412914264.49000001</v>
      </c>
      <c r="T2484" s="159">
        <v>104200118.95999999</v>
      </c>
      <c r="U2484" s="159">
        <v>3333608609.1799998</v>
      </c>
      <c r="V2484" s="159">
        <v>2451443733.9000001</v>
      </c>
      <c r="W2484" s="159">
        <v>872711704.5</v>
      </c>
      <c r="X2484" s="159">
        <v>34345688.689999998</v>
      </c>
      <c r="Y2484" s="159">
        <v>882164875.27999997</v>
      </c>
      <c r="Z2484" s="159">
        <v>689944681.77999997</v>
      </c>
      <c r="AA2484" s="159">
        <v>525900000</v>
      </c>
      <c r="AB2484" s="159">
        <v>164044681.77999997</v>
      </c>
      <c r="AC2484" s="159">
        <v>48943235.840000004</v>
      </c>
      <c r="AD2484" s="159">
        <v>48943235.840000004</v>
      </c>
      <c r="AE2484" s="159">
        <v>2399783751.8000002</v>
      </c>
      <c r="AF2484" s="159">
        <v>199507465.5</v>
      </c>
      <c r="AG2484" s="159">
        <v>29415142.850000001</v>
      </c>
      <c r="AH2484" s="159">
        <v>26574512.800000001</v>
      </c>
      <c r="AI2484" s="159">
        <v>0</v>
      </c>
      <c r="AJ2484" s="159">
        <v>0</v>
      </c>
    </row>
    <row r="2485" spans="1:36">
      <c r="A2485" s="153">
        <v>32</v>
      </c>
      <c r="B2485" s="154">
        <v>63</v>
      </c>
      <c r="C2485" s="154">
        <v>0</v>
      </c>
      <c r="D2485" s="155">
        <v>0</v>
      </c>
      <c r="E2485" s="155" t="s">
        <v>489</v>
      </c>
      <c r="F2485" s="156" t="s">
        <v>6065</v>
      </c>
      <c r="G2485" s="156" t="s">
        <v>489</v>
      </c>
      <c r="H2485" s="156" t="s">
        <v>6066</v>
      </c>
      <c r="I2485" s="155">
        <v>3263000</v>
      </c>
      <c r="J2485" s="157" t="s">
        <v>488</v>
      </c>
      <c r="K2485" s="157"/>
      <c r="L2485" s="155">
        <v>2022</v>
      </c>
      <c r="M2485" s="158">
        <v>40864</v>
      </c>
      <c r="N2485" s="159">
        <v>602870995.98000002</v>
      </c>
      <c r="O2485" s="159">
        <v>322499061.99000001</v>
      </c>
      <c r="P2485" s="159">
        <v>134948819.88999999</v>
      </c>
      <c r="Q2485" s="159">
        <v>65592715</v>
      </c>
      <c r="R2485" s="159">
        <v>69356104.890000001</v>
      </c>
      <c r="S2485" s="159">
        <v>280371933.99000001</v>
      </c>
      <c r="T2485" s="159">
        <v>6744285.71</v>
      </c>
      <c r="U2485" s="159">
        <v>658288641.47000003</v>
      </c>
      <c r="V2485" s="159">
        <v>286857547.13999999</v>
      </c>
      <c r="W2485" s="159">
        <v>119787310.29000001</v>
      </c>
      <c r="X2485" s="159">
        <v>2626397.65</v>
      </c>
      <c r="Y2485" s="159">
        <v>371431094.32999998</v>
      </c>
      <c r="Z2485" s="159">
        <v>148016533.21000001</v>
      </c>
      <c r="AA2485" s="159">
        <v>100000000</v>
      </c>
      <c r="AB2485" s="159">
        <v>48016533.210000008</v>
      </c>
      <c r="AC2485" s="159">
        <v>13968871.470000001</v>
      </c>
      <c r="AD2485" s="159">
        <v>11350371.470000001</v>
      </c>
      <c r="AE2485" s="159">
        <v>231773459.78999999</v>
      </c>
      <c r="AF2485" s="159">
        <v>35641514.850000001</v>
      </c>
      <c r="AG2485" s="159">
        <v>2557597.11</v>
      </c>
      <c r="AH2485" s="159">
        <v>3085711.23</v>
      </c>
      <c r="AI2485" s="159">
        <v>0</v>
      </c>
      <c r="AJ2485" s="159">
        <v>26974.47</v>
      </c>
    </row>
    <row r="2486" spans="1:36">
      <c r="A2486" s="153">
        <v>2</v>
      </c>
      <c r="B2486" s="154">
        <v>1</v>
      </c>
      <c r="C2486" s="154">
        <v>0</v>
      </c>
      <c r="D2486" s="155">
        <v>0</v>
      </c>
      <c r="E2486" s="155" t="s">
        <v>90</v>
      </c>
      <c r="F2486" s="156" t="s">
        <v>6067</v>
      </c>
      <c r="G2486" s="156" t="s">
        <v>90</v>
      </c>
      <c r="H2486" s="156" t="s">
        <v>6068</v>
      </c>
      <c r="I2486" s="155">
        <v>201000</v>
      </c>
      <c r="J2486" s="157" t="s">
        <v>487</v>
      </c>
      <c r="K2486" s="157"/>
      <c r="L2486" s="155">
        <v>2022</v>
      </c>
      <c r="M2486" s="158">
        <v>90032</v>
      </c>
      <c r="N2486" s="159">
        <v>113690167.08</v>
      </c>
      <c r="O2486" s="159">
        <v>100795416.33</v>
      </c>
      <c r="P2486" s="159">
        <v>73275743.5</v>
      </c>
      <c r="Q2486" s="159">
        <v>47159477</v>
      </c>
      <c r="R2486" s="159">
        <v>26116266.5</v>
      </c>
      <c r="S2486" s="159">
        <v>12894750.75</v>
      </c>
      <c r="T2486" s="159">
        <v>7222</v>
      </c>
      <c r="U2486" s="159">
        <v>110860675.28</v>
      </c>
      <c r="V2486" s="159">
        <v>97489097.469999999</v>
      </c>
      <c r="W2486" s="159">
        <v>59354579.619999997</v>
      </c>
      <c r="X2486" s="159">
        <v>402591.68</v>
      </c>
      <c r="Y2486" s="159">
        <v>13371577.810000001</v>
      </c>
      <c r="Z2486" s="159">
        <v>9496388.1300000008</v>
      </c>
      <c r="AA2486" s="159">
        <v>2000000</v>
      </c>
      <c r="AB2486" s="159">
        <v>7496388.1300000008</v>
      </c>
      <c r="AC2486" s="159">
        <v>1555400</v>
      </c>
      <c r="AD2486" s="159">
        <v>1555400</v>
      </c>
      <c r="AE2486" s="159">
        <v>18970119.5</v>
      </c>
      <c r="AF2486" s="159">
        <v>3306318.86</v>
      </c>
      <c r="AG2486" s="159">
        <v>4541411.08</v>
      </c>
      <c r="AH2486" s="159">
        <v>4005772.98</v>
      </c>
      <c r="AI2486" s="159">
        <v>0</v>
      </c>
      <c r="AJ2486" s="159">
        <v>0</v>
      </c>
    </row>
    <row r="2487" spans="1:36">
      <c r="A2487" s="153">
        <v>2</v>
      </c>
      <c r="B2487" s="154">
        <v>2</v>
      </c>
      <c r="C2487" s="154">
        <v>0</v>
      </c>
      <c r="D2487" s="155">
        <v>0</v>
      </c>
      <c r="E2487" s="155" t="s">
        <v>90</v>
      </c>
      <c r="F2487" s="156" t="s">
        <v>6069</v>
      </c>
      <c r="G2487" s="156" t="s">
        <v>90</v>
      </c>
      <c r="H2487" s="156" t="s">
        <v>6070</v>
      </c>
      <c r="I2487" s="155">
        <v>202000</v>
      </c>
      <c r="J2487" s="157" t="s">
        <v>486</v>
      </c>
      <c r="K2487" s="157"/>
      <c r="L2487" s="155">
        <v>2022</v>
      </c>
      <c r="M2487" s="158">
        <v>100519</v>
      </c>
      <c r="N2487" s="159">
        <v>110413508.2</v>
      </c>
      <c r="O2487" s="159">
        <v>105094554.73999999</v>
      </c>
      <c r="P2487" s="159">
        <v>72845056.989999995</v>
      </c>
      <c r="Q2487" s="159">
        <v>50765570</v>
      </c>
      <c r="R2487" s="159">
        <v>22079486.989999998</v>
      </c>
      <c r="S2487" s="159">
        <v>5318953.46</v>
      </c>
      <c r="T2487" s="159">
        <v>866847.13</v>
      </c>
      <c r="U2487" s="159">
        <v>104235652.06</v>
      </c>
      <c r="V2487" s="159">
        <v>97992226.900000006</v>
      </c>
      <c r="W2487" s="159">
        <v>62168970.909999996</v>
      </c>
      <c r="X2487" s="159">
        <v>60878.11</v>
      </c>
      <c r="Y2487" s="159">
        <v>6243425.1600000001</v>
      </c>
      <c r="Z2487" s="159">
        <v>9196584.5500000007</v>
      </c>
      <c r="AA2487" s="159">
        <v>0</v>
      </c>
      <c r="AB2487" s="159">
        <v>9196584.5500000007</v>
      </c>
      <c r="AC2487" s="159">
        <v>1625052.12</v>
      </c>
      <c r="AD2487" s="159">
        <v>1625052.12</v>
      </c>
      <c r="AE2487" s="159">
        <v>3041611.88</v>
      </c>
      <c r="AF2487" s="159">
        <v>7102327.8399999999</v>
      </c>
      <c r="AG2487" s="159">
        <v>3604880.11</v>
      </c>
      <c r="AH2487" s="159">
        <v>3171674.94</v>
      </c>
      <c r="AI2487" s="159">
        <v>0</v>
      </c>
      <c r="AJ2487" s="159">
        <v>0</v>
      </c>
    </row>
    <row r="2488" spans="1:36">
      <c r="A2488" s="153">
        <v>2</v>
      </c>
      <c r="B2488" s="154">
        <v>3</v>
      </c>
      <c r="C2488" s="154">
        <v>0</v>
      </c>
      <c r="D2488" s="155">
        <v>0</v>
      </c>
      <c r="E2488" s="155" t="s">
        <v>90</v>
      </c>
      <c r="F2488" s="156" t="s">
        <v>6071</v>
      </c>
      <c r="G2488" s="156" t="s">
        <v>90</v>
      </c>
      <c r="H2488" s="156" t="s">
        <v>6072</v>
      </c>
      <c r="I2488" s="155">
        <v>203000</v>
      </c>
      <c r="J2488" s="157" t="s">
        <v>485</v>
      </c>
      <c r="K2488" s="157"/>
      <c r="L2488" s="155">
        <v>2022</v>
      </c>
      <c r="M2488" s="158">
        <v>88852</v>
      </c>
      <c r="N2488" s="159">
        <v>128770194.77</v>
      </c>
      <c r="O2488" s="159">
        <v>126730707.15000001</v>
      </c>
      <c r="P2488" s="159">
        <v>80848181.219999999</v>
      </c>
      <c r="Q2488" s="159">
        <v>62632213</v>
      </c>
      <c r="R2488" s="159">
        <v>18215968.219999999</v>
      </c>
      <c r="S2488" s="159">
        <v>2039487.62</v>
      </c>
      <c r="T2488" s="159">
        <v>64.23</v>
      </c>
      <c r="U2488" s="159">
        <v>130782648.56</v>
      </c>
      <c r="V2488" s="159">
        <v>125278810.15000001</v>
      </c>
      <c r="W2488" s="159">
        <v>84843149.730000004</v>
      </c>
      <c r="X2488" s="159">
        <v>629592.07999999996</v>
      </c>
      <c r="Y2488" s="159">
        <v>5503838.4100000001</v>
      </c>
      <c r="Z2488" s="159">
        <v>17431367.09</v>
      </c>
      <c r="AA2488" s="159">
        <v>0</v>
      </c>
      <c r="AB2488" s="159">
        <v>17431367.09</v>
      </c>
      <c r="AC2488" s="159">
        <v>2000000</v>
      </c>
      <c r="AD2488" s="159">
        <v>2000000</v>
      </c>
      <c r="AE2488" s="159">
        <v>20382000</v>
      </c>
      <c r="AF2488" s="159">
        <v>1451897</v>
      </c>
      <c r="AG2488" s="159">
        <v>1765557.95</v>
      </c>
      <c r="AH2488" s="159">
        <v>3315292.43</v>
      </c>
      <c r="AI2488" s="159">
        <v>0</v>
      </c>
      <c r="AJ2488" s="159">
        <v>0</v>
      </c>
    </row>
    <row r="2489" spans="1:36">
      <c r="A2489" s="153">
        <v>2</v>
      </c>
      <c r="B2489" s="154">
        <v>4</v>
      </c>
      <c r="C2489" s="154">
        <v>0</v>
      </c>
      <c r="D2489" s="155">
        <v>0</v>
      </c>
      <c r="E2489" s="155" t="s">
        <v>90</v>
      </c>
      <c r="F2489" s="156" t="s">
        <v>6073</v>
      </c>
      <c r="G2489" s="156" t="s">
        <v>90</v>
      </c>
      <c r="H2489" s="156" t="s">
        <v>6074</v>
      </c>
      <c r="I2489" s="155">
        <v>204000</v>
      </c>
      <c r="J2489" s="157" t="s">
        <v>484</v>
      </c>
      <c r="K2489" s="157"/>
      <c r="L2489" s="155">
        <v>2022</v>
      </c>
      <c r="M2489" s="158">
        <v>34698</v>
      </c>
      <c r="N2489" s="159">
        <v>52304323.75</v>
      </c>
      <c r="O2489" s="159">
        <v>47231648.450000003</v>
      </c>
      <c r="P2489" s="159">
        <v>34229190.009999998</v>
      </c>
      <c r="Q2489" s="159">
        <v>23511102</v>
      </c>
      <c r="R2489" s="159">
        <v>10718088.01</v>
      </c>
      <c r="S2489" s="159">
        <v>5072675.3</v>
      </c>
      <c r="T2489" s="159">
        <v>548.9</v>
      </c>
      <c r="U2489" s="159">
        <v>50139390.939999998</v>
      </c>
      <c r="V2489" s="159">
        <v>44422094.700000003</v>
      </c>
      <c r="W2489" s="159">
        <v>29802133.329999998</v>
      </c>
      <c r="X2489" s="159">
        <v>99103.54</v>
      </c>
      <c r="Y2489" s="159">
        <v>5717296.2400000002</v>
      </c>
      <c r="Z2489" s="159">
        <v>1429999.17</v>
      </c>
      <c r="AA2489" s="159">
        <v>0</v>
      </c>
      <c r="AB2489" s="159">
        <v>1429999.17</v>
      </c>
      <c r="AC2489" s="159">
        <v>400000</v>
      </c>
      <c r="AD2489" s="159">
        <v>400000</v>
      </c>
      <c r="AE2489" s="159">
        <v>18121485.59</v>
      </c>
      <c r="AF2489" s="159">
        <v>2809553.75</v>
      </c>
      <c r="AG2489" s="159">
        <v>1193592.76</v>
      </c>
      <c r="AH2489" s="159">
        <v>1257282.4099999999</v>
      </c>
      <c r="AI2489" s="159">
        <v>0</v>
      </c>
      <c r="AJ2489" s="159">
        <v>0</v>
      </c>
    </row>
    <row r="2490" spans="1:36">
      <c r="A2490" s="153">
        <v>2</v>
      </c>
      <c r="B2490" s="154">
        <v>5</v>
      </c>
      <c r="C2490" s="154">
        <v>0</v>
      </c>
      <c r="D2490" s="155">
        <v>0</v>
      </c>
      <c r="E2490" s="155" t="s">
        <v>90</v>
      </c>
      <c r="F2490" s="156" t="s">
        <v>6075</v>
      </c>
      <c r="G2490" s="156" t="s">
        <v>90</v>
      </c>
      <c r="H2490" s="156" t="s">
        <v>6076</v>
      </c>
      <c r="I2490" s="155">
        <v>205000</v>
      </c>
      <c r="J2490" s="157" t="s">
        <v>483</v>
      </c>
      <c r="K2490" s="157"/>
      <c r="L2490" s="155">
        <v>2022</v>
      </c>
      <c r="M2490" s="158">
        <v>49937</v>
      </c>
      <c r="N2490" s="159">
        <v>78261868.620000005</v>
      </c>
      <c r="O2490" s="159">
        <v>65050737.390000001</v>
      </c>
      <c r="P2490" s="159">
        <v>44058063.359999999</v>
      </c>
      <c r="Q2490" s="159">
        <v>27427347</v>
      </c>
      <c r="R2490" s="159">
        <v>16630716.359999999</v>
      </c>
      <c r="S2490" s="159">
        <v>13211131.23</v>
      </c>
      <c r="T2490" s="159">
        <v>3984.6</v>
      </c>
      <c r="U2490" s="159">
        <v>60916921.299999997</v>
      </c>
      <c r="V2490" s="159">
        <v>58386598.520000003</v>
      </c>
      <c r="W2490" s="159">
        <v>38077463.450000003</v>
      </c>
      <c r="X2490" s="159">
        <v>230496</v>
      </c>
      <c r="Y2490" s="159">
        <v>2530322.7799999998</v>
      </c>
      <c r="Z2490" s="159">
        <v>6768786.7400000002</v>
      </c>
      <c r="AA2490" s="159">
        <v>0</v>
      </c>
      <c r="AB2490" s="159">
        <v>6768786.7400000002</v>
      </c>
      <c r="AC2490" s="159">
        <v>1400000</v>
      </c>
      <c r="AD2490" s="159">
        <v>1400000</v>
      </c>
      <c r="AE2490" s="159">
        <v>7058798.7199999997</v>
      </c>
      <c r="AF2490" s="159">
        <v>6664138.8700000001</v>
      </c>
      <c r="AG2490" s="159">
        <v>2500864.65</v>
      </c>
      <c r="AH2490" s="159">
        <v>2577283.37</v>
      </c>
      <c r="AI2490" s="159">
        <v>0</v>
      </c>
      <c r="AJ2490" s="159">
        <v>0</v>
      </c>
    </row>
    <row r="2491" spans="1:36">
      <c r="A2491" s="153">
        <v>2</v>
      </c>
      <c r="B2491" s="154">
        <v>6</v>
      </c>
      <c r="C2491" s="154">
        <v>0</v>
      </c>
      <c r="D2491" s="155">
        <v>0</v>
      </c>
      <c r="E2491" s="155" t="s">
        <v>90</v>
      </c>
      <c r="F2491" s="156" t="s">
        <v>6077</v>
      </c>
      <c r="G2491" s="156" t="s">
        <v>90</v>
      </c>
      <c r="H2491" s="156" t="s">
        <v>6078</v>
      </c>
      <c r="I2491" s="155">
        <v>206000</v>
      </c>
      <c r="J2491" s="157" t="s">
        <v>482</v>
      </c>
      <c r="K2491" s="157"/>
      <c r="L2491" s="155">
        <v>2022</v>
      </c>
      <c r="M2491" s="158">
        <v>63388</v>
      </c>
      <c r="N2491" s="159">
        <v>83231908.030000001</v>
      </c>
      <c r="O2491" s="159">
        <v>76459495.829999998</v>
      </c>
      <c r="P2491" s="159">
        <v>45591494.049999997</v>
      </c>
      <c r="Q2491" s="159">
        <v>22541624</v>
      </c>
      <c r="R2491" s="159">
        <v>23049870.050000001</v>
      </c>
      <c r="S2491" s="159">
        <v>6772412.2000000002</v>
      </c>
      <c r="T2491" s="159">
        <v>1528449.08</v>
      </c>
      <c r="U2491" s="159">
        <v>73952949.040000007</v>
      </c>
      <c r="V2491" s="159">
        <v>71521700.689999998</v>
      </c>
      <c r="W2491" s="159">
        <v>43284832.009999998</v>
      </c>
      <c r="X2491" s="159">
        <v>280349.28999999998</v>
      </c>
      <c r="Y2491" s="159">
        <v>2431248.35</v>
      </c>
      <c r="Z2491" s="159">
        <v>6181025.2999999998</v>
      </c>
      <c r="AA2491" s="159">
        <v>0</v>
      </c>
      <c r="AB2491" s="159">
        <v>6181025.2999999998</v>
      </c>
      <c r="AC2491" s="159">
        <v>1200000</v>
      </c>
      <c r="AD2491" s="159">
        <v>1200000</v>
      </c>
      <c r="AE2491" s="159">
        <v>13481142.939999999</v>
      </c>
      <c r="AF2491" s="159">
        <v>4937795.1399999997</v>
      </c>
      <c r="AG2491" s="159">
        <v>1324623.23</v>
      </c>
      <c r="AH2491" s="159">
        <v>1330789.01</v>
      </c>
      <c r="AI2491" s="159">
        <v>0</v>
      </c>
      <c r="AJ2491" s="159">
        <v>0</v>
      </c>
    </row>
    <row r="2492" spans="1:36">
      <c r="A2492" s="153">
        <v>2</v>
      </c>
      <c r="B2492" s="154">
        <v>7</v>
      </c>
      <c r="C2492" s="154">
        <v>0</v>
      </c>
      <c r="D2492" s="155">
        <v>0</v>
      </c>
      <c r="E2492" s="155" t="s">
        <v>90</v>
      </c>
      <c r="F2492" s="156" t="s">
        <v>6079</v>
      </c>
      <c r="G2492" s="156" t="s">
        <v>90</v>
      </c>
      <c r="H2492" s="156" t="s">
        <v>6080</v>
      </c>
      <c r="I2492" s="155">
        <v>207000</v>
      </c>
      <c r="J2492" s="157" t="s">
        <v>481</v>
      </c>
      <c r="K2492" s="157"/>
      <c r="L2492" s="155">
        <v>2022</v>
      </c>
      <c r="M2492" s="158">
        <v>43055</v>
      </c>
      <c r="N2492" s="159">
        <v>58800102.899999999</v>
      </c>
      <c r="O2492" s="159">
        <v>53848713.25</v>
      </c>
      <c r="P2492" s="159">
        <v>37976143.969999999</v>
      </c>
      <c r="Q2492" s="159">
        <v>20849504</v>
      </c>
      <c r="R2492" s="159">
        <v>17126639.969999999</v>
      </c>
      <c r="S2492" s="159">
        <v>4951389.6500000004</v>
      </c>
      <c r="T2492" s="159">
        <v>57885.61</v>
      </c>
      <c r="U2492" s="159">
        <v>53130059.939999998</v>
      </c>
      <c r="V2492" s="159">
        <v>51679039.009999998</v>
      </c>
      <c r="W2492" s="159">
        <v>33418634.93</v>
      </c>
      <c r="X2492" s="159">
        <v>219961.57</v>
      </c>
      <c r="Y2492" s="159">
        <v>1451020.93</v>
      </c>
      <c r="Z2492" s="159">
        <v>2143664.48</v>
      </c>
      <c r="AA2492" s="159">
        <v>0</v>
      </c>
      <c r="AB2492" s="159">
        <v>2143664.48</v>
      </c>
      <c r="AC2492" s="159">
        <v>0</v>
      </c>
      <c r="AD2492" s="159">
        <v>0</v>
      </c>
      <c r="AE2492" s="159">
        <v>9000000</v>
      </c>
      <c r="AF2492" s="159">
        <v>2169674.2400000002</v>
      </c>
      <c r="AG2492" s="159">
        <v>1889560.87</v>
      </c>
      <c r="AH2492" s="159">
        <v>1468679.64</v>
      </c>
      <c r="AI2492" s="159">
        <v>0</v>
      </c>
      <c r="AJ2492" s="159">
        <v>0</v>
      </c>
    </row>
    <row r="2493" spans="1:36">
      <c r="A2493" s="153">
        <v>2</v>
      </c>
      <c r="B2493" s="154">
        <v>8</v>
      </c>
      <c r="C2493" s="154">
        <v>0</v>
      </c>
      <c r="D2493" s="155">
        <v>0</v>
      </c>
      <c r="E2493" s="155" t="s">
        <v>90</v>
      </c>
      <c r="F2493" s="156" t="s">
        <v>6081</v>
      </c>
      <c r="G2493" s="156" t="s">
        <v>90</v>
      </c>
      <c r="H2493" s="156" t="s">
        <v>6082</v>
      </c>
      <c r="I2493" s="155">
        <v>208000</v>
      </c>
      <c r="J2493" s="157" t="s">
        <v>480</v>
      </c>
      <c r="K2493" s="157"/>
      <c r="L2493" s="155">
        <v>2022</v>
      </c>
      <c r="M2493" s="158">
        <v>157191</v>
      </c>
      <c r="N2493" s="159">
        <v>236202862.34</v>
      </c>
      <c r="O2493" s="159">
        <v>212178130.78</v>
      </c>
      <c r="P2493" s="159">
        <v>152811081.36000001</v>
      </c>
      <c r="Q2493" s="159">
        <v>104993719</v>
      </c>
      <c r="R2493" s="159">
        <v>47817362.359999999</v>
      </c>
      <c r="S2493" s="159">
        <v>24024731.559999999</v>
      </c>
      <c r="T2493" s="159">
        <v>230351.44</v>
      </c>
      <c r="U2493" s="159">
        <v>211381416.47999999</v>
      </c>
      <c r="V2493" s="159">
        <v>199201519.81</v>
      </c>
      <c r="W2493" s="159">
        <v>108743750.22</v>
      </c>
      <c r="X2493" s="159">
        <v>1503398.54</v>
      </c>
      <c r="Y2493" s="159">
        <v>12179896.67</v>
      </c>
      <c r="Z2493" s="159">
        <v>6803088.2999999998</v>
      </c>
      <c r="AA2493" s="159">
        <v>0</v>
      </c>
      <c r="AB2493" s="159">
        <v>6803088.2999999998</v>
      </c>
      <c r="AC2493" s="159">
        <v>14417940</v>
      </c>
      <c r="AD2493" s="159">
        <v>14417940</v>
      </c>
      <c r="AE2493" s="159">
        <v>32719968</v>
      </c>
      <c r="AF2493" s="159">
        <v>12976610.970000001</v>
      </c>
      <c r="AG2493" s="159">
        <v>5740366.0599999996</v>
      </c>
      <c r="AH2493" s="159">
        <v>3363966.02</v>
      </c>
      <c r="AI2493" s="159">
        <v>0</v>
      </c>
      <c r="AJ2493" s="159">
        <v>0</v>
      </c>
    </row>
    <row r="2494" spans="1:36">
      <c r="A2494" s="153">
        <v>2</v>
      </c>
      <c r="B2494" s="154">
        <v>9</v>
      </c>
      <c r="C2494" s="154">
        <v>0</v>
      </c>
      <c r="D2494" s="155">
        <v>0</v>
      </c>
      <c r="E2494" s="155" t="s">
        <v>90</v>
      </c>
      <c r="F2494" s="156" t="s">
        <v>6083</v>
      </c>
      <c r="G2494" s="156" t="s">
        <v>90</v>
      </c>
      <c r="H2494" s="156" t="s">
        <v>6084</v>
      </c>
      <c r="I2494" s="155">
        <v>209000</v>
      </c>
      <c r="J2494" s="157" t="s">
        <v>479</v>
      </c>
      <c r="K2494" s="157"/>
      <c r="L2494" s="155">
        <v>2022</v>
      </c>
      <c r="M2494" s="158">
        <v>55210</v>
      </c>
      <c r="N2494" s="159">
        <v>86814240.909999996</v>
      </c>
      <c r="O2494" s="159">
        <v>78602245.489999995</v>
      </c>
      <c r="P2494" s="159">
        <v>40331333.340000004</v>
      </c>
      <c r="Q2494" s="159">
        <v>14584198</v>
      </c>
      <c r="R2494" s="159">
        <v>25747135.34</v>
      </c>
      <c r="S2494" s="159">
        <v>8211995.4199999999</v>
      </c>
      <c r="T2494" s="159">
        <v>104626.62</v>
      </c>
      <c r="U2494" s="159">
        <v>84413557.060000002</v>
      </c>
      <c r="V2494" s="159">
        <v>74498424.310000002</v>
      </c>
      <c r="W2494" s="159">
        <v>47724840.490000002</v>
      </c>
      <c r="X2494" s="159">
        <v>380924.21</v>
      </c>
      <c r="Y2494" s="159">
        <v>9915132.75</v>
      </c>
      <c r="Z2494" s="159">
        <v>4965264.2300000004</v>
      </c>
      <c r="AA2494" s="159">
        <v>517739</v>
      </c>
      <c r="AB2494" s="159">
        <v>4447525.2300000004</v>
      </c>
      <c r="AC2494" s="159">
        <v>843264</v>
      </c>
      <c r="AD2494" s="159">
        <v>843264</v>
      </c>
      <c r="AE2494" s="159">
        <v>18675134.399999999</v>
      </c>
      <c r="AF2494" s="159">
        <v>4103821.18</v>
      </c>
      <c r="AG2494" s="159">
        <v>1621612.75</v>
      </c>
      <c r="AH2494" s="159">
        <v>1601823.58</v>
      </c>
      <c r="AI2494" s="159">
        <v>0</v>
      </c>
      <c r="AJ2494" s="159">
        <v>0</v>
      </c>
    </row>
    <row r="2495" spans="1:36">
      <c r="A2495" s="153">
        <v>2</v>
      </c>
      <c r="B2495" s="154">
        <v>10</v>
      </c>
      <c r="C2495" s="154">
        <v>0</v>
      </c>
      <c r="D2495" s="155">
        <v>0</v>
      </c>
      <c r="E2495" s="155" t="s">
        <v>90</v>
      </c>
      <c r="F2495" s="156" t="s">
        <v>6085</v>
      </c>
      <c r="G2495" s="156" t="s">
        <v>90</v>
      </c>
      <c r="H2495" s="156" t="s">
        <v>6086</v>
      </c>
      <c r="I2495" s="155">
        <v>210000</v>
      </c>
      <c r="J2495" s="157" t="s">
        <v>478</v>
      </c>
      <c r="K2495" s="157"/>
      <c r="L2495" s="155">
        <v>2022</v>
      </c>
      <c r="M2495" s="158">
        <v>54070</v>
      </c>
      <c r="N2495" s="159">
        <v>70073677.609999999</v>
      </c>
      <c r="O2495" s="159">
        <v>64204395.560000002</v>
      </c>
      <c r="P2495" s="159">
        <v>49341825.600000001</v>
      </c>
      <c r="Q2495" s="159">
        <v>29379367</v>
      </c>
      <c r="R2495" s="159">
        <v>19962458.600000001</v>
      </c>
      <c r="S2495" s="159">
        <v>5869282.0499999998</v>
      </c>
      <c r="T2495" s="159">
        <v>199.26</v>
      </c>
      <c r="U2495" s="159">
        <v>69287531.040000007</v>
      </c>
      <c r="V2495" s="159">
        <v>61990531.57</v>
      </c>
      <c r="W2495" s="159">
        <v>38965910.969999999</v>
      </c>
      <c r="X2495" s="159">
        <v>488106.37</v>
      </c>
      <c r="Y2495" s="159">
        <v>7296999.4699999997</v>
      </c>
      <c r="Z2495" s="159">
        <v>9095878.2599999998</v>
      </c>
      <c r="AA2495" s="159">
        <v>4775227.76</v>
      </c>
      <c r="AB2495" s="159">
        <v>4320650.5</v>
      </c>
      <c r="AC2495" s="159">
        <v>3752094.89</v>
      </c>
      <c r="AD2495" s="159">
        <v>3752094.89</v>
      </c>
      <c r="AE2495" s="159">
        <v>19425227.760000002</v>
      </c>
      <c r="AF2495" s="159">
        <v>2213863.9900000002</v>
      </c>
      <c r="AG2495" s="159">
        <v>3278240.7</v>
      </c>
      <c r="AH2495" s="159">
        <v>3249160.44</v>
      </c>
      <c r="AI2495" s="159">
        <v>0</v>
      </c>
      <c r="AJ2495" s="159">
        <v>0</v>
      </c>
    </row>
    <row r="2496" spans="1:36">
      <c r="A2496" s="153">
        <v>2</v>
      </c>
      <c r="B2496" s="154">
        <v>11</v>
      </c>
      <c r="C2496" s="154">
        <v>0</v>
      </c>
      <c r="D2496" s="155">
        <v>0</v>
      </c>
      <c r="E2496" s="155" t="s">
        <v>90</v>
      </c>
      <c r="F2496" s="156" t="s">
        <v>6087</v>
      </c>
      <c r="G2496" s="156" t="s">
        <v>90</v>
      </c>
      <c r="H2496" s="156" t="s">
        <v>6088</v>
      </c>
      <c r="I2496" s="155">
        <v>211000</v>
      </c>
      <c r="J2496" s="157" t="s">
        <v>477</v>
      </c>
      <c r="K2496" s="157"/>
      <c r="L2496" s="155">
        <v>2022</v>
      </c>
      <c r="M2496" s="158">
        <v>106106</v>
      </c>
      <c r="N2496" s="159">
        <v>161561762.52000001</v>
      </c>
      <c r="O2496" s="159">
        <v>148507421.71000001</v>
      </c>
      <c r="P2496" s="159">
        <v>93673514.840000004</v>
      </c>
      <c r="Q2496" s="159">
        <v>58773036</v>
      </c>
      <c r="R2496" s="159">
        <v>34900478.840000004</v>
      </c>
      <c r="S2496" s="159">
        <v>13054340.810000001</v>
      </c>
      <c r="T2496" s="159">
        <v>2223477.31</v>
      </c>
      <c r="U2496" s="159">
        <v>144277408.25</v>
      </c>
      <c r="V2496" s="159">
        <v>140992716.66999999</v>
      </c>
      <c r="W2496" s="159">
        <v>73815952.230000004</v>
      </c>
      <c r="X2496" s="159">
        <v>998317.81</v>
      </c>
      <c r="Y2496" s="159">
        <v>3284691.58</v>
      </c>
      <c r="Z2496" s="159">
        <v>17566848.760000002</v>
      </c>
      <c r="AA2496" s="159">
        <v>11000000</v>
      </c>
      <c r="AB2496" s="159">
        <v>6566848.7600000016</v>
      </c>
      <c r="AC2496" s="159">
        <v>3050000</v>
      </c>
      <c r="AD2496" s="159">
        <v>3050000</v>
      </c>
      <c r="AE2496" s="159">
        <v>53800000</v>
      </c>
      <c r="AF2496" s="159">
        <v>7514705.04</v>
      </c>
      <c r="AG2496" s="159">
        <v>2228862.77</v>
      </c>
      <c r="AH2496" s="159">
        <v>1461306.18</v>
      </c>
      <c r="AI2496" s="159">
        <v>0</v>
      </c>
      <c r="AJ2496" s="159">
        <v>0</v>
      </c>
    </row>
    <row r="2497" spans="1:36">
      <c r="A2497" s="153">
        <v>2</v>
      </c>
      <c r="B2497" s="154">
        <v>12</v>
      </c>
      <c r="C2497" s="154">
        <v>0</v>
      </c>
      <c r="D2497" s="155">
        <v>0</v>
      </c>
      <c r="E2497" s="155" t="s">
        <v>90</v>
      </c>
      <c r="F2497" s="156" t="s">
        <v>6089</v>
      </c>
      <c r="G2497" s="156" t="s">
        <v>90</v>
      </c>
      <c r="H2497" s="156" t="s">
        <v>6090</v>
      </c>
      <c r="I2497" s="155">
        <v>212000</v>
      </c>
      <c r="J2497" s="157" t="s">
        <v>476</v>
      </c>
      <c r="K2497" s="157"/>
      <c r="L2497" s="155">
        <v>2022</v>
      </c>
      <c r="M2497" s="158">
        <v>45770</v>
      </c>
      <c r="N2497" s="159">
        <v>75723419.049999997</v>
      </c>
      <c r="O2497" s="159">
        <v>68907494.069999993</v>
      </c>
      <c r="P2497" s="159">
        <v>56071608.68</v>
      </c>
      <c r="Q2497" s="159">
        <v>34745925</v>
      </c>
      <c r="R2497" s="159">
        <v>21325683.68</v>
      </c>
      <c r="S2497" s="159">
        <v>6815924.9800000004</v>
      </c>
      <c r="T2497" s="159">
        <v>61990.38</v>
      </c>
      <c r="U2497" s="159">
        <v>76284075.510000005</v>
      </c>
      <c r="V2497" s="159">
        <v>61375468.219999999</v>
      </c>
      <c r="W2497" s="159">
        <v>41544887.640000001</v>
      </c>
      <c r="X2497" s="159">
        <v>235174.72</v>
      </c>
      <c r="Y2497" s="159">
        <v>14908607.289999999</v>
      </c>
      <c r="Z2497" s="159">
        <v>6748264.4699999997</v>
      </c>
      <c r="AA2497" s="159">
        <v>0</v>
      </c>
      <c r="AB2497" s="159">
        <v>6748264.4699999997</v>
      </c>
      <c r="AC2497" s="159">
        <v>1941600</v>
      </c>
      <c r="AD2497" s="159">
        <v>1941600</v>
      </c>
      <c r="AE2497" s="159">
        <v>9926692</v>
      </c>
      <c r="AF2497" s="159">
        <v>7532025.8499999996</v>
      </c>
      <c r="AG2497" s="159">
        <v>3108818.05</v>
      </c>
      <c r="AH2497" s="159">
        <v>2427081</v>
      </c>
      <c r="AI2497" s="159">
        <v>0</v>
      </c>
      <c r="AJ2497" s="159">
        <v>0</v>
      </c>
    </row>
    <row r="2498" spans="1:36">
      <c r="A2498" s="153">
        <v>2</v>
      </c>
      <c r="B2498" s="154">
        <v>13</v>
      </c>
      <c r="C2498" s="154">
        <v>0</v>
      </c>
      <c r="D2498" s="155">
        <v>0</v>
      </c>
      <c r="E2498" s="155" t="s">
        <v>90</v>
      </c>
      <c r="F2498" s="156" t="s">
        <v>6091</v>
      </c>
      <c r="G2498" s="156" t="s">
        <v>90</v>
      </c>
      <c r="H2498" s="156" t="s">
        <v>6092</v>
      </c>
      <c r="I2498" s="155">
        <v>213000</v>
      </c>
      <c r="J2498" s="157" t="s">
        <v>475</v>
      </c>
      <c r="K2498" s="157"/>
      <c r="L2498" s="155">
        <v>2022</v>
      </c>
      <c r="M2498" s="158">
        <v>36913</v>
      </c>
      <c r="N2498" s="159">
        <v>62204315.490000002</v>
      </c>
      <c r="O2498" s="159">
        <v>59580329.469999999</v>
      </c>
      <c r="P2498" s="159">
        <v>40036665.560000002</v>
      </c>
      <c r="Q2498" s="159">
        <v>24987524</v>
      </c>
      <c r="R2498" s="159">
        <v>15049141.560000001</v>
      </c>
      <c r="S2498" s="159">
        <v>2623986.02</v>
      </c>
      <c r="T2498" s="159">
        <v>477662.6</v>
      </c>
      <c r="U2498" s="159">
        <v>61065325.039999999</v>
      </c>
      <c r="V2498" s="159">
        <v>57336856.719999999</v>
      </c>
      <c r="W2498" s="159">
        <v>34087080.490000002</v>
      </c>
      <c r="X2498" s="159">
        <v>627727.41</v>
      </c>
      <c r="Y2498" s="159">
        <v>3728468.32</v>
      </c>
      <c r="Z2498" s="159">
        <v>1290305.1200000001</v>
      </c>
      <c r="AA2498" s="159">
        <v>0</v>
      </c>
      <c r="AB2498" s="159">
        <v>1290305.1200000001</v>
      </c>
      <c r="AC2498" s="159">
        <v>651304</v>
      </c>
      <c r="AD2498" s="159">
        <v>651304</v>
      </c>
      <c r="AE2498" s="159">
        <v>19459158.34</v>
      </c>
      <c r="AF2498" s="159">
        <v>2243472.75</v>
      </c>
      <c r="AG2498" s="159">
        <v>2174568.69</v>
      </c>
      <c r="AH2498" s="159">
        <v>2178790.2400000002</v>
      </c>
      <c r="AI2498" s="159">
        <v>0</v>
      </c>
      <c r="AJ2498" s="159">
        <v>0</v>
      </c>
    </row>
    <row r="2499" spans="1:36">
      <c r="A2499" s="153">
        <v>2</v>
      </c>
      <c r="B2499" s="154">
        <v>14</v>
      </c>
      <c r="C2499" s="154">
        <v>0</v>
      </c>
      <c r="D2499" s="155">
        <v>0</v>
      </c>
      <c r="E2499" s="155" t="s">
        <v>90</v>
      </c>
      <c r="F2499" s="156" t="s">
        <v>6093</v>
      </c>
      <c r="G2499" s="156" t="s">
        <v>90</v>
      </c>
      <c r="H2499" s="156" t="s">
        <v>6094</v>
      </c>
      <c r="I2499" s="155">
        <v>214000</v>
      </c>
      <c r="J2499" s="157" t="s">
        <v>474</v>
      </c>
      <c r="K2499" s="157"/>
      <c r="L2499" s="155">
        <v>2022</v>
      </c>
      <c r="M2499" s="158">
        <v>107328</v>
      </c>
      <c r="N2499" s="159">
        <v>135001673.65000001</v>
      </c>
      <c r="O2499" s="159">
        <v>122108981.48</v>
      </c>
      <c r="P2499" s="159">
        <v>74583463.400000006</v>
      </c>
      <c r="Q2499" s="159">
        <v>47295048</v>
      </c>
      <c r="R2499" s="159">
        <v>27288415.399999999</v>
      </c>
      <c r="S2499" s="159">
        <v>12892692.17</v>
      </c>
      <c r="T2499" s="159">
        <v>3944989.98</v>
      </c>
      <c r="U2499" s="159">
        <v>128371860.02</v>
      </c>
      <c r="V2499" s="159">
        <v>114654094.19</v>
      </c>
      <c r="W2499" s="159">
        <v>74026805.329999998</v>
      </c>
      <c r="X2499" s="159">
        <v>1058985.5900000001</v>
      </c>
      <c r="Y2499" s="159">
        <v>13717765.83</v>
      </c>
      <c r="Z2499" s="159">
        <v>11555926.529999999</v>
      </c>
      <c r="AA2499" s="159">
        <v>0</v>
      </c>
      <c r="AB2499" s="159">
        <v>11555926.529999999</v>
      </c>
      <c r="AC2499" s="159">
        <v>3604667</v>
      </c>
      <c r="AD2499" s="159">
        <v>3604667</v>
      </c>
      <c r="AE2499" s="159">
        <v>43222666</v>
      </c>
      <c r="AF2499" s="159">
        <v>7454887.29</v>
      </c>
      <c r="AG2499" s="159">
        <v>2320587.29</v>
      </c>
      <c r="AH2499" s="159">
        <v>2468585.02</v>
      </c>
      <c r="AI2499" s="159">
        <v>0</v>
      </c>
      <c r="AJ2499" s="159">
        <v>0</v>
      </c>
    </row>
    <row r="2500" spans="1:36">
      <c r="A2500" s="153">
        <v>2</v>
      </c>
      <c r="B2500" s="154">
        <v>15</v>
      </c>
      <c r="C2500" s="154">
        <v>0</v>
      </c>
      <c r="D2500" s="155">
        <v>0</v>
      </c>
      <c r="E2500" s="155" t="s">
        <v>90</v>
      </c>
      <c r="F2500" s="156" t="s">
        <v>6095</v>
      </c>
      <c r="G2500" s="156" t="s">
        <v>90</v>
      </c>
      <c r="H2500" s="156" t="s">
        <v>6096</v>
      </c>
      <c r="I2500" s="155">
        <v>215000</v>
      </c>
      <c r="J2500" s="157" t="s">
        <v>473</v>
      </c>
      <c r="K2500" s="157"/>
      <c r="L2500" s="155">
        <v>2022</v>
      </c>
      <c r="M2500" s="158">
        <v>76831</v>
      </c>
      <c r="N2500" s="159">
        <v>95751495.359999999</v>
      </c>
      <c r="O2500" s="159">
        <v>85614929.280000001</v>
      </c>
      <c r="P2500" s="159">
        <v>50456799.93</v>
      </c>
      <c r="Q2500" s="159">
        <v>31916669</v>
      </c>
      <c r="R2500" s="159">
        <v>18540130.93</v>
      </c>
      <c r="S2500" s="159">
        <v>10136566.08</v>
      </c>
      <c r="T2500" s="159">
        <v>345436.5</v>
      </c>
      <c r="U2500" s="159">
        <v>88352378.180000007</v>
      </c>
      <c r="V2500" s="159">
        <v>79381492.189999998</v>
      </c>
      <c r="W2500" s="159">
        <v>54568454.130000003</v>
      </c>
      <c r="X2500" s="159">
        <v>450814.21</v>
      </c>
      <c r="Y2500" s="159">
        <v>8970885.9900000002</v>
      </c>
      <c r="Z2500" s="159">
        <v>8236819.8200000003</v>
      </c>
      <c r="AA2500" s="159">
        <v>0</v>
      </c>
      <c r="AB2500" s="159">
        <v>8236819.8200000003</v>
      </c>
      <c r="AC2500" s="159">
        <v>1388928</v>
      </c>
      <c r="AD2500" s="159">
        <v>1388928</v>
      </c>
      <c r="AE2500" s="159">
        <v>18400000</v>
      </c>
      <c r="AF2500" s="159">
        <v>6233437.0899999999</v>
      </c>
      <c r="AG2500" s="159">
        <v>3095943.39</v>
      </c>
      <c r="AH2500" s="159">
        <v>2278432.7200000002</v>
      </c>
      <c r="AI2500" s="159">
        <v>0</v>
      </c>
      <c r="AJ2500" s="159">
        <v>0</v>
      </c>
    </row>
    <row r="2501" spans="1:36">
      <c r="A2501" s="153">
        <v>2</v>
      </c>
      <c r="B2501" s="154">
        <v>16</v>
      </c>
      <c r="C2501" s="154">
        <v>0</v>
      </c>
      <c r="D2501" s="155">
        <v>0</v>
      </c>
      <c r="E2501" s="155" t="s">
        <v>90</v>
      </c>
      <c r="F2501" s="156" t="s">
        <v>6097</v>
      </c>
      <c r="G2501" s="156" t="s">
        <v>90</v>
      </c>
      <c r="H2501" s="156" t="s">
        <v>6098</v>
      </c>
      <c r="I2501" s="155">
        <v>216000</v>
      </c>
      <c r="J2501" s="157" t="s">
        <v>472</v>
      </c>
      <c r="K2501" s="157"/>
      <c r="L2501" s="155">
        <v>2022</v>
      </c>
      <c r="M2501" s="158">
        <v>63082</v>
      </c>
      <c r="N2501" s="159">
        <v>75115207.5</v>
      </c>
      <c r="O2501" s="159">
        <v>58797387.840000004</v>
      </c>
      <c r="P2501" s="159">
        <v>30070223.490000002</v>
      </c>
      <c r="Q2501" s="159">
        <v>14014129</v>
      </c>
      <c r="R2501" s="159">
        <v>16056094.49</v>
      </c>
      <c r="S2501" s="159">
        <v>16317819.66</v>
      </c>
      <c r="T2501" s="159">
        <v>2471101.25</v>
      </c>
      <c r="U2501" s="159">
        <v>64010967.25</v>
      </c>
      <c r="V2501" s="159">
        <v>53863440.950000003</v>
      </c>
      <c r="W2501" s="159">
        <v>31388099.289999999</v>
      </c>
      <c r="X2501" s="159">
        <v>476100</v>
      </c>
      <c r="Y2501" s="159">
        <v>10147526.300000001</v>
      </c>
      <c r="Z2501" s="159">
        <v>17706547.359999999</v>
      </c>
      <c r="AA2501" s="159">
        <v>0</v>
      </c>
      <c r="AB2501" s="159">
        <v>17706547.359999999</v>
      </c>
      <c r="AC2501" s="159">
        <v>800000</v>
      </c>
      <c r="AD2501" s="159">
        <v>800000</v>
      </c>
      <c r="AE2501" s="159">
        <v>17200000</v>
      </c>
      <c r="AF2501" s="159">
        <v>4933946.8899999997</v>
      </c>
      <c r="AG2501" s="159">
        <v>2108752.17</v>
      </c>
      <c r="AH2501" s="159">
        <v>1766016.03</v>
      </c>
      <c r="AI2501" s="159">
        <v>0</v>
      </c>
      <c r="AJ2501" s="159">
        <v>0</v>
      </c>
    </row>
    <row r="2502" spans="1:36">
      <c r="A2502" s="153">
        <v>2</v>
      </c>
      <c r="B2502" s="154">
        <v>17</v>
      </c>
      <c r="C2502" s="154">
        <v>0</v>
      </c>
      <c r="D2502" s="155">
        <v>0</v>
      </c>
      <c r="E2502" s="155" t="s">
        <v>90</v>
      </c>
      <c r="F2502" s="156" t="s">
        <v>6099</v>
      </c>
      <c r="G2502" s="156" t="s">
        <v>90</v>
      </c>
      <c r="H2502" s="156" t="s">
        <v>6100</v>
      </c>
      <c r="I2502" s="155">
        <v>217000</v>
      </c>
      <c r="J2502" s="157" t="s">
        <v>471</v>
      </c>
      <c r="K2502" s="157"/>
      <c r="L2502" s="155">
        <v>2022</v>
      </c>
      <c r="M2502" s="158">
        <v>43456</v>
      </c>
      <c r="N2502" s="159">
        <v>61796156.030000001</v>
      </c>
      <c r="O2502" s="159">
        <v>58080933.600000001</v>
      </c>
      <c r="P2502" s="159">
        <v>43296596.759999998</v>
      </c>
      <c r="Q2502" s="159">
        <v>30175443</v>
      </c>
      <c r="R2502" s="159">
        <v>13121153.76</v>
      </c>
      <c r="S2502" s="159">
        <v>3715222.43</v>
      </c>
      <c r="T2502" s="159">
        <v>172271.05</v>
      </c>
      <c r="U2502" s="159">
        <v>58254621.43</v>
      </c>
      <c r="V2502" s="159">
        <v>53288856.93</v>
      </c>
      <c r="W2502" s="159">
        <v>33997418.090000004</v>
      </c>
      <c r="X2502" s="159">
        <v>120193.94</v>
      </c>
      <c r="Y2502" s="159">
        <v>4965764.5</v>
      </c>
      <c r="Z2502" s="159">
        <v>1796594.26</v>
      </c>
      <c r="AA2502" s="159">
        <v>0</v>
      </c>
      <c r="AB2502" s="159">
        <v>1796594.26</v>
      </c>
      <c r="AC2502" s="159">
        <v>1400181.5</v>
      </c>
      <c r="AD2502" s="159">
        <v>927592</v>
      </c>
      <c r="AE2502" s="159">
        <v>8464197.7699999996</v>
      </c>
      <c r="AF2502" s="159">
        <v>4792076.67</v>
      </c>
      <c r="AG2502" s="159">
        <v>2376270.64</v>
      </c>
      <c r="AH2502" s="159">
        <v>1496678.54</v>
      </c>
      <c r="AI2502" s="159">
        <v>0</v>
      </c>
      <c r="AJ2502" s="159">
        <v>0</v>
      </c>
    </row>
    <row r="2503" spans="1:36">
      <c r="A2503" s="153">
        <v>2</v>
      </c>
      <c r="B2503" s="154">
        <v>18</v>
      </c>
      <c r="C2503" s="154">
        <v>0</v>
      </c>
      <c r="D2503" s="155">
        <v>0</v>
      </c>
      <c r="E2503" s="155" t="s">
        <v>90</v>
      </c>
      <c r="F2503" s="156" t="s">
        <v>6101</v>
      </c>
      <c r="G2503" s="156" t="s">
        <v>90</v>
      </c>
      <c r="H2503" s="156" t="s">
        <v>6102</v>
      </c>
      <c r="I2503" s="155">
        <v>218000</v>
      </c>
      <c r="J2503" s="157" t="s">
        <v>208</v>
      </c>
      <c r="K2503" s="157"/>
      <c r="L2503" s="155">
        <v>2022</v>
      </c>
      <c r="M2503" s="158">
        <v>55356</v>
      </c>
      <c r="N2503" s="159">
        <v>62485802.079999998</v>
      </c>
      <c r="O2503" s="159">
        <v>47884637.420000002</v>
      </c>
      <c r="P2503" s="159">
        <v>27842730.850000001</v>
      </c>
      <c r="Q2503" s="159">
        <v>14745448</v>
      </c>
      <c r="R2503" s="159">
        <v>13097282.85</v>
      </c>
      <c r="S2503" s="159">
        <v>14601164.66</v>
      </c>
      <c r="T2503" s="159">
        <v>40699.5</v>
      </c>
      <c r="U2503" s="159">
        <v>58686050.710000001</v>
      </c>
      <c r="V2503" s="159">
        <v>43297686.590000004</v>
      </c>
      <c r="W2503" s="159">
        <v>27651950.510000002</v>
      </c>
      <c r="X2503" s="159">
        <v>409548.06</v>
      </c>
      <c r="Y2503" s="159">
        <v>15388364.119999999</v>
      </c>
      <c r="Z2503" s="159">
        <v>6906547.6299999999</v>
      </c>
      <c r="AA2503" s="159">
        <v>0</v>
      </c>
      <c r="AB2503" s="159">
        <v>6906547.6299999999</v>
      </c>
      <c r="AC2503" s="159">
        <v>0</v>
      </c>
      <c r="AD2503" s="159">
        <v>0</v>
      </c>
      <c r="AE2503" s="159">
        <v>11915000</v>
      </c>
      <c r="AF2503" s="159">
        <v>4586950.83</v>
      </c>
      <c r="AG2503" s="159">
        <v>1090624.22</v>
      </c>
      <c r="AH2503" s="159">
        <v>1006299.17</v>
      </c>
      <c r="AI2503" s="159">
        <v>0</v>
      </c>
      <c r="AJ2503" s="159">
        <v>0</v>
      </c>
    </row>
    <row r="2504" spans="1:36">
      <c r="A2504" s="153">
        <v>2</v>
      </c>
      <c r="B2504" s="154">
        <v>19</v>
      </c>
      <c r="C2504" s="154">
        <v>0</v>
      </c>
      <c r="D2504" s="155">
        <v>0</v>
      </c>
      <c r="E2504" s="155" t="s">
        <v>90</v>
      </c>
      <c r="F2504" s="156" t="s">
        <v>6103</v>
      </c>
      <c r="G2504" s="156" t="s">
        <v>90</v>
      </c>
      <c r="H2504" s="156" t="s">
        <v>6104</v>
      </c>
      <c r="I2504" s="155">
        <v>219000</v>
      </c>
      <c r="J2504" s="157" t="s">
        <v>429</v>
      </c>
      <c r="K2504" s="157"/>
      <c r="L2504" s="155">
        <v>2022</v>
      </c>
      <c r="M2504" s="158">
        <v>156550</v>
      </c>
      <c r="N2504" s="159">
        <v>181631482.63999999</v>
      </c>
      <c r="O2504" s="159">
        <v>172156583.56</v>
      </c>
      <c r="P2504" s="159">
        <v>115036204.38</v>
      </c>
      <c r="Q2504" s="159">
        <v>84007528</v>
      </c>
      <c r="R2504" s="159">
        <v>31028676.379999999</v>
      </c>
      <c r="S2504" s="159">
        <v>9474899.0800000001</v>
      </c>
      <c r="T2504" s="159">
        <v>313115.82</v>
      </c>
      <c r="U2504" s="159">
        <v>177131330.34999999</v>
      </c>
      <c r="V2504" s="159">
        <v>164089380.78999999</v>
      </c>
      <c r="W2504" s="159">
        <v>111327739.66</v>
      </c>
      <c r="X2504" s="159">
        <v>1441897.49</v>
      </c>
      <c r="Y2504" s="159">
        <v>13041949.560000001</v>
      </c>
      <c r="Z2504" s="159">
        <v>17916540.879999999</v>
      </c>
      <c r="AA2504" s="159">
        <v>0</v>
      </c>
      <c r="AB2504" s="159">
        <v>17916540.879999999</v>
      </c>
      <c r="AC2504" s="159">
        <v>5671000</v>
      </c>
      <c r="AD2504" s="159">
        <v>5671000</v>
      </c>
      <c r="AE2504" s="159">
        <v>45370000</v>
      </c>
      <c r="AF2504" s="159">
        <v>8067202.7699999996</v>
      </c>
      <c r="AG2504" s="159">
        <v>4959182.47</v>
      </c>
      <c r="AH2504" s="159">
        <v>3535237.79</v>
      </c>
      <c r="AI2504" s="159">
        <v>0</v>
      </c>
      <c r="AJ2504" s="159">
        <v>0</v>
      </c>
    </row>
    <row r="2505" spans="1:36">
      <c r="A2505" s="153">
        <v>2</v>
      </c>
      <c r="B2505" s="154">
        <v>20</v>
      </c>
      <c r="C2505" s="154">
        <v>0</v>
      </c>
      <c r="D2505" s="155">
        <v>0</v>
      </c>
      <c r="E2505" s="155" t="s">
        <v>90</v>
      </c>
      <c r="F2505" s="156" t="s">
        <v>6105</v>
      </c>
      <c r="G2505" s="156" t="s">
        <v>90</v>
      </c>
      <c r="H2505" s="156" t="s">
        <v>6106</v>
      </c>
      <c r="I2505" s="155">
        <v>220000</v>
      </c>
      <c r="J2505" s="157" t="s">
        <v>470</v>
      </c>
      <c r="K2505" s="157"/>
      <c r="L2505" s="155">
        <v>2022</v>
      </c>
      <c r="M2505" s="158">
        <v>85401</v>
      </c>
      <c r="N2505" s="159">
        <v>101944698.59</v>
      </c>
      <c r="O2505" s="159">
        <v>89733299.75</v>
      </c>
      <c r="P2505" s="159">
        <v>47666197.519999996</v>
      </c>
      <c r="Q2505" s="159">
        <v>29606227</v>
      </c>
      <c r="R2505" s="159">
        <v>18059970.52</v>
      </c>
      <c r="S2505" s="159">
        <v>12211398.84</v>
      </c>
      <c r="T2505" s="159">
        <v>0</v>
      </c>
      <c r="U2505" s="159">
        <v>95725677.120000005</v>
      </c>
      <c r="V2505" s="159">
        <v>80260609.859999999</v>
      </c>
      <c r="W2505" s="159">
        <v>54334742.920000002</v>
      </c>
      <c r="X2505" s="159">
        <v>826802.06</v>
      </c>
      <c r="Y2505" s="159">
        <v>15465067.26</v>
      </c>
      <c r="Z2505" s="159">
        <v>2852205.05</v>
      </c>
      <c r="AA2505" s="159">
        <v>0</v>
      </c>
      <c r="AB2505" s="159">
        <v>2852205.05</v>
      </c>
      <c r="AC2505" s="159">
        <v>6883024</v>
      </c>
      <c r="AD2505" s="159">
        <v>2974280</v>
      </c>
      <c r="AE2505" s="159">
        <v>26925714</v>
      </c>
      <c r="AF2505" s="159">
        <v>9472689.8900000006</v>
      </c>
      <c r="AG2505" s="159">
        <v>3017270.2</v>
      </c>
      <c r="AH2505" s="159">
        <v>3547771.75</v>
      </c>
      <c r="AI2505" s="159">
        <v>0</v>
      </c>
      <c r="AJ2505" s="159">
        <v>0</v>
      </c>
    </row>
    <row r="2506" spans="1:36">
      <c r="A2506" s="153">
        <v>2</v>
      </c>
      <c r="B2506" s="154">
        <v>21</v>
      </c>
      <c r="C2506" s="154">
        <v>0</v>
      </c>
      <c r="D2506" s="155">
        <v>0</v>
      </c>
      <c r="E2506" s="155" t="s">
        <v>90</v>
      </c>
      <c r="F2506" s="156" t="s">
        <v>6107</v>
      </c>
      <c r="G2506" s="156" t="s">
        <v>90</v>
      </c>
      <c r="H2506" s="156" t="s">
        <v>6108</v>
      </c>
      <c r="I2506" s="155">
        <v>221000</v>
      </c>
      <c r="J2506" s="157" t="s">
        <v>469</v>
      </c>
      <c r="K2506" s="157"/>
      <c r="L2506" s="155">
        <v>2022</v>
      </c>
      <c r="M2506" s="158">
        <v>55414</v>
      </c>
      <c r="N2506" s="159">
        <v>57233312.420000002</v>
      </c>
      <c r="O2506" s="159">
        <v>54455192.140000001</v>
      </c>
      <c r="P2506" s="159">
        <v>34774564.259999998</v>
      </c>
      <c r="Q2506" s="159">
        <v>23523049</v>
      </c>
      <c r="R2506" s="159">
        <v>11251515.26</v>
      </c>
      <c r="S2506" s="159">
        <v>2778120.28</v>
      </c>
      <c r="T2506" s="159">
        <v>450</v>
      </c>
      <c r="U2506" s="159">
        <v>53404438.07</v>
      </c>
      <c r="V2506" s="159">
        <v>49323741.640000001</v>
      </c>
      <c r="W2506" s="159">
        <v>27051991.359999999</v>
      </c>
      <c r="X2506" s="159">
        <v>186429.96</v>
      </c>
      <c r="Y2506" s="159">
        <v>4080696.43</v>
      </c>
      <c r="Z2506" s="159">
        <v>9850424.3200000003</v>
      </c>
      <c r="AA2506" s="159">
        <v>900000</v>
      </c>
      <c r="AB2506" s="159">
        <v>8950424.3200000003</v>
      </c>
      <c r="AC2506" s="159">
        <v>4321146</v>
      </c>
      <c r="AD2506" s="159">
        <v>4321146</v>
      </c>
      <c r="AE2506" s="159">
        <v>11570356</v>
      </c>
      <c r="AF2506" s="159">
        <v>5131450.5</v>
      </c>
      <c r="AG2506" s="159">
        <v>666514.04</v>
      </c>
      <c r="AH2506" s="159">
        <v>538224.77</v>
      </c>
      <c r="AI2506" s="159">
        <v>0</v>
      </c>
      <c r="AJ2506" s="159">
        <v>0</v>
      </c>
    </row>
    <row r="2507" spans="1:36">
      <c r="A2507" s="153">
        <v>2</v>
      </c>
      <c r="B2507" s="154">
        <v>22</v>
      </c>
      <c r="C2507" s="154">
        <v>0</v>
      </c>
      <c r="D2507" s="155">
        <v>0</v>
      </c>
      <c r="E2507" s="155" t="s">
        <v>90</v>
      </c>
      <c r="F2507" s="156" t="s">
        <v>6109</v>
      </c>
      <c r="G2507" s="156" t="s">
        <v>90</v>
      </c>
      <c r="H2507" s="156" t="s">
        <v>6110</v>
      </c>
      <c r="I2507" s="155">
        <v>222000</v>
      </c>
      <c r="J2507" s="157" t="s">
        <v>468</v>
      </c>
      <c r="K2507" s="157"/>
      <c r="L2507" s="155">
        <v>2022</v>
      </c>
      <c r="M2507" s="158">
        <v>46725</v>
      </c>
      <c r="N2507" s="159">
        <v>67115494.980000004</v>
      </c>
      <c r="O2507" s="159">
        <v>64420007.240000002</v>
      </c>
      <c r="P2507" s="159">
        <v>48164061.920000002</v>
      </c>
      <c r="Q2507" s="159">
        <v>31520350</v>
      </c>
      <c r="R2507" s="159">
        <v>16643711.92</v>
      </c>
      <c r="S2507" s="159">
        <v>2695487.74</v>
      </c>
      <c r="T2507" s="159">
        <v>235065.04</v>
      </c>
      <c r="U2507" s="159">
        <v>64822188.039999999</v>
      </c>
      <c r="V2507" s="159">
        <v>61769559.329999998</v>
      </c>
      <c r="W2507" s="159">
        <v>38398117.719999999</v>
      </c>
      <c r="X2507" s="159">
        <v>680643.05</v>
      </c>
      <c r="Y2507" s="159">
        <v>3052628.71</v>
      </c>
      <c r="Z2507" s="159">
        <v>4700128.75</v>
      </c>
      <c r="AA2507" s="159">
        <v>1970000</v>
      </c>
      <c r="AB2507" s="159">
        <v>2730128.75</v>
      </c>
      <c r="AC2507" s="159">
        <v>2000000</v>
      </c>
      <c r="AD2507" s="159">
        <v>2000000</v>
      </c>
      <c r="AE2507" s="159">
        <v>25210000</v>
      </c>
      <c r="AF2507" s="159">
        <v>2650447.91</v>
      </c>
      <c r="AG2507" s="159">
        <v>1654024.2</v>
      </c>
      <c r="AH2507" s="159">
        <v>1507719.84</v>
      </c>
      <c r="AI2507" s="159">
        <v>0</v>
      </c>
      <c r="AJ2507" s="159">
        <v>0</v>
      </c>
    </row>
    <row r="2508" spans="1:36">
      <c r="A2508" s="153">
        <v>2</v>
      </c>
      <c r="B2508" s="154">
        <v>23</v>
      </c>
      <c r="C2508" s="154">
        <v>0</v>
      </c>
      <c r="D2508" s="155">
        <v>0</v>
      </c>
      <c r="E2508" s="155" t="s">
        <v>90</v>
      </c>
      <c r="F2508" s="156" t="s">
        <v>6111</v>
      </c>
      <c r="G2508" s="156" t="s">
        <v>90</v>
      </c>
      <c r="H2508" s="156" t="s">
        <v>6112</v>
      </c>
      <c r="I2508" s="155">
        <v>223000</v>
      </c>
      <c r="J2508" s="157" t="s">
        <v>467</v>
      </c>
      <c r="K2508" s="157"/>
      <c r="L2508" s="155">
        <v>2022</v>
      </c>
      <c r="M2508" s="158">
        <v>153876</v>
      </c>
      <c r="N2508" s="159">
        <v>211913666.66</v>
      </c>
      <c r="O2508" s="159">
        <v>141601809.94</v>
      </c>
      <c r="P2508" s="159">
        <v>51957808.82</v>
      </c>
      <c r="Q2508" s="159">
        <v>35953016</v>
      </c>
      <c r="R2508" s="159">
        <v>16004792.82</v>
      </c>
      <c r="S2508" s="159">
        <v>70311856.719999999</v>
      </c>
      <c r="T2508" s="159">
        <v>50964501.420000002</v>
      </c>
      <c r="U2508" s="159">
        <v>148677414.12</v>
      </c>
      <c r="V2508" s="159">
        <v>117771118.12</v>
      </c>
      <c r="W2508" s="159">
        <v>51843337.399999999</v>
      </c>
      <c r="X2508" s="159">
        <v>753999.63</v>
      </c>
      <c r="Y2508" s="159">
        <v>30906296</v>
      </c>
      <c r="Z2508" s="159">
        <v>24766463.43</v>
      </c>
      <c r="AA2508" s="159">
        <v>0</v>
      </c>
      <c r="AB2508" s="159">
        <v>24766463.43</v>
      </c>
      <c r="AC2508" s="159">
        <v>6154467.4000000004</v>
      </c>
      <c r="AD2508" s="159">
        <v>6154467.4000000004</v>
      </c>
      <c r="AE2508" s="159">
        <v>33517870.300000001</v>
      </c>
      <c r="AF2508" s="159">
        <v>23830691.82</v>
      </c>
      <c r="AG2508" s="159">
        <v>1385020.04</v>
      </c>
      <c r="AH2508" s="159">
        <v>1685049.14</v>
      </c>
      <c r="AI2508" s="159">
        <v>0</v>
      </c>
      <c r="AJ2508" s="159">
        <v>0</v>
      </c>
    </row>
    <row r="2509" spans="1:36">
      <c r="A2509" s="153">
        <v>2</v>
      </c>
      <c r="B2509" s="154">
        <v>24</v>
      </c>
      <c r="C2509" s="154">
        <v>0</v>
      </c>
      <c r="D2509" s="155">
        <v>0</v>
      </c>
      <c r="E2509" s="155" t="s">
        <v>90</v>
      </c>
      <c r="F2509" s="156" t="s">
        <v>6113</v>
      </c>
      <c r="G2509" s="156" t="s">
        <v>90</v>
      </c>
      <c r="H2509" s="156" t="s">
        <v>6114</v>
      </c>
      <c r="I2509" s="155">
        <v>224000</v>
      </c>
      <c r="J2509" s="157" t="s">
        <v>466</v>
      </c>
      <c r="K2509" s="157"/>
      <c r="L2509" s="155">
        <v>2022</v>
      </c>
      <c r="M2509" s="158">
        <v>64486</v>
      </c>
      <c r="N2509" s="159">
        <v>107095207.59</v>
      </c>
      <c r="O2509" s="159">
        <v>98716474.090000004</v>
      </c>
      <c r="P2509" s="159">
        <v>65766563.219999999</v>
      </c>
      <c r="Q2509" s="159">
        <v>41740042</v>
      </c>
      <c r="R2509" s="159">
        <v>24026521.219999999</v>
      </c>
      <c r="S2509" s="159">
        <v>8378733.5</v>
      </c>
      <c r="T2509" s="159">
        <v>19291.23</v>
      </c>
      <c r="U2509" s="159">
        <v>94537900.659999996</v>
      </c>
      <c r="V2509" s="159">
        <v>90674074.280000001</v>
      </c>
      <c r="W2509" s="159">
        <v>60350066.780000001</v>
      </c>
      <c r="X2509" s="159">
        <v>852265.2</v>
      </c>
      <c r="Y2509" s="159">
        <v>3863826.38</v>
      </c>
      <c r="Z2509" s="159">
        <v>8184913.1600000001</v>
      </c>
      <c r="AA2509" s="159">
        <v>0</v>
      </c>
      <c r="AB2509" s="159">
        <v>8184913.1600000001</v>
      </c>
      <c r="AC2509" s="159">
        <v>3281000</v>
      </c>
      <c r="AD2509" s="159">
        <v>2781000</v>
      </c>
      <c r="AE2509" s="159">
        <v>38657620.950000003</v>
      </c>
      <c r="AF2509" s="159">
        <v>8042399.8099999996</v>
      </c>
      <c r="AG2509" s="159">
        <v>2261866.5499999998</v>
      </c>
      <c r="AH2509" s="159">
        <v>1726027.14</v>
      </c>
      <c r="AI2509" s="159">
        <v>0</v>
      </c>
      <c r="AJ2509" s="159">
        <v>0</v>
      </c>
    </row>
    <row r="2510" spans="1:36">
      <c r="A2510" s="153">
        <v>2</v>
      </c>
      <c r="B2510" s="154">
        <v>25</v>
      </c>
      <c r="C2510" s="154">
        <v>0</v>
      </c>
      <c r="D2510" s="155">
        <v>0</v>
      </c>
      <c r="E2510" s="155" t="s">
        <v>90</v>
      </c>
      <c r="F2510" s="156" t="s">
        <v>6115</v>
      </c>
      <c r="G2510" s="156" t="s">
        <v>90</v>
      </c>
      <c r="H2510" s="156" t="s">
        <v>6116</v>
      </c>
      <c r="I2510" s="155">
        <v>225000</v>
      </c>
      <c r="J2510" s="157" t="s">
        <v>465</v>
      </c>
      <c r="K2510" s="157"/>
      <c r="L2510" s="155">
        <v>2022</v>
      </c>
      <c r="M2510" s="158">
        <v>88770</v>
      </c>
      <c r="N2510" s="159">
        <v>110564057.25</v>
      </c>
      <c r="O2510" s="159">
        <v>107627349.53</v>
      </c>
      <c r="P2510" s="159">
        <v>63050921.149999999</v>
      </c>
      <c r="Q2510" s="159">
        <v>37875462</v>
      </c>
      <c r="R2510" s="159">
        <v>25175459.149999999</v>
      </c>
      <c r="S2510" s="159">
        <v>2936707.72</v>
      </c>
      <c r="T2510" s="159">
        <v>338782.64</v>
      </c>
      <c r="U2510" s="159">
        <v>109867733.70999999</v>
      </c>
      <c r="V2510" s="159">
        <v>106208898.56999999</v>
      </c>
      <c r="W2510" s="159">
        <v>65215172.210000001</v>
      </c>
      <c r="X2510" s="159">
        <v>394999.64</v>
      </c>
      <c r="Y2510" s="159">
        <v>3658835.14</v>
      </c>
      <c r="Z2510" s="159">
        <v>1930552.47</v>
      </c>
      <c r="AA2510" s="159">
        <v>1007622.45</v>
      </c>
      <c r="AB2510" s="159">
        <v>922930.02</v>
      </c>
      <c r="AC2510" s="159">
        <v>1666613.54</v>
      </c>
      <c r="AD2510" s="159">
        <v>1666613.54</v>
      </c>
      <c r="AE2510" s="159">
        <v>15408764.57</v>
      </c>
      <c r="AF2510" s="159">
        <v>1418450.96</v>
      </c>
      <c r="AG2510" s="159">
        <v>5333890.4000000004</v>
      </c>
      <c r="AH2510" s="159">
        <v>4839133.8600000003</v>
      </c>
      <c r="AI2510" s="159">
        <v>0</v>
      </c>
      <c r="AJ2510" s="159">
        <v>1472127.4</v>
      </c>
    </row>
    <row r="2511" spans="1:36">
      <c r="A2511" s="153">
        <v>2</v>
      </c>
      <c r="B2511" s="154">
        <v>26</v>
      </c>
      <c r="C2511" s="154">
        <v>0</v>
      </c>
      <c r="D2511" s="155">
        <v>0</v>
      </c>
      <c r="E2511" s="155" t="s">
        <v>90</v>
      </c>
      <c r="F2511" s="156" t="s">
        <v>6117</v>
      </c>
      <c r="G2511" s="156" t="s">
        <v>90</v>
      </c>
      <c r="H2511" s="156" t="s">
        <v>6118</v>
      </c>
      <c r="I2511" s="155">
        <v>226000</v>
      </c>
      <c r="J2511" s="157" t="s">
        <v>464</v>
      </c>
      <c r="K2511" s="157"/>
      <c r="L2511" s="155">
        <v>2022</v>
      </c>
      <c r="M2511" s="158">
        <v>43274</v>
      </c>
      <c r="N2511" s="159">
        <v>60741553.100000001</v>
      </c>
      <c r="O2511" s="159">
        <v>54993033.299999997</v>
      </c>
      <c r="P2511" s="159">
        <v>41507671.019999996</v>
      </c>
      <c r="Q2511" s="159">
        <v>24643573</v>
      </c>
      <c r="R2511" s="159">
        <v>16864098.02</v>
      </c>
      <c r="S2511" s="159">
        <v>5748519.7999999998</v>
      </c>
      <c r="T2511" s="159">
        <v>9986.65</v>
      </c>
      <c r="U2511" s="159">
        <v>58963672.530000001</v>
      </c>
      <c r="V2511" s="159">
        <v>52932800.630000003</v>
      </c>
      <c r="W2511" s="159">
        <v>31652190.34</v>
      </c>
      <c r="X2511" s="159">
        <v>807278.65</v>
      </c>
      <c r="Y2511" s="159">
        <v>6030871.9000000004</v>
      </c>
      <c r="Z2511" s="159">
        <v>5591596.3899999997</v>
      </c>
      <c r="AA2511" s="159">
        <v>0</v>
      </c>
      <c r="AB2511" s="159">
        <v>5591596.3899999997</v>
      </c>
      <c r="AC2511" s="159">
        <v>1523700</v>
      </c>
      <c r="AD2511" s="159">
        <v>100000</v>
      </c>
      <c r="AE2511" s="159">
        <v>23474238.84</v>
      </c>
      <c r="AF2511" s="159">
        <v>2060232.67</v>
      </c>
      <c r="AG2511" s="159">
        <v>4633419.0599999996</v>
      </c>
      <c r="AH2511" s="159">
        <v>5154372.1100000003</v>
      </c>
      <c r="AI2511" s="159">
        <v>42908.63</v>
      </c>
      <c r="AJ2511" s="159">
        <v>0</v>
      </c>
    </row>
    <row r="2512" spans="1:36">
      <c r="A2512" s="153">
        <v>4</v>
      </c>
      <c r="B2512" s="154">
        <v>1</v>
      </c>
      <c r="C2512" s="154">
        <v>0</v>
      </c>
      <c r="D2512" s="155">
        <v>0</v>
      </c>
      <c r="E2512" s="155" t="s">
        <v>90</v>
      </c>
      <c r="F2512" s="156" t="s">
        <v>6119</v>
      </c>
      <c r="G2512" s="156" t="s">
        <v>90</v>
      </c>
      <c r="H2512" s="156" t="s">
        <v>6120</v>
      </c>
      <c r="I2512" s="155">
        <v>401000</v>
      </c>
      <c r="J2512" s="157" t="s">
        <v>463</v>
      </c>
      <c r="K2512" s="157"/>
      <c r="L2512" s="155">
        <v>2022</v>
      </c>
      <c r="M2512" s="158">
        <v>55007</v>
      </c>
      <c r="N2512" s="159">
        <v>74833590.780000001</v>
      </c>
      <c r="O2512" s="159">
        <v>66871735.200000003</v>
      </c>
      <c r="P2512" s="159">
        <v>46916314.200000003</v>
      </c>
      <c r="Q2512" s="159">
        <v>30717574</v>
      </c>
      <c r="R2512" s="159">
        <v>16198740.199999999</v>
      </c>
      <c r="S2512" s="159">
        <v>7961855.5800000001</v>
      </c>
      <c r="T2512" s="159">
        <v>427781.01</v>
      </c>
      <c r="U2512" s="159">
        <v>74364542.230000004</v>
      </c>
      <c r="V2512" s="159">
        <v>64167522.299999997</v>
      </c>
      <c r="W2512" s="159">
        <v>39331430.090000004</v>
      </c>
      <c r="X2512" s="159">
        <v>179194.21</v>
      </c>
      <c r="Y2512" s="159">
        <v>10197019.93</v>
      </c>
      <c r="Z2512" s="159">
        <v>7717688.1900000004</v>
      </c>
      <c r="AA2512" s="159">
        <v>0</v>
      </c>
      <c r="AB2512" s="159">
        <v>7717688.1900000004</v>
      </c>
      <c r="AC2512" s="159">
        <v>4797653.87</v>
      </c>
      <c r="AD2512" s="159">
        <v>1082044</v>
      </c>
      <c r="AE2512" s="159">
        <v>7688000</v>
      </c>
      <c r="AF2512" s="159">
        <v>2704212.9</v>
      </c>
      <c r="AG2512" s="159">
        <v>1347846.82</v>
      </c>
      <c r="AH2512" s="159">
        <v>1477914.69</v>
      </c>
      <c r="AI2512" s="159">
        <v>0</v>
      </c>
      <c r="AJ2512" s="159">
        <v>0</v>
      </c>
    </row>
    <row r="2513" spans="1:36">
      <c r="A2513" s="153">
        <v>4</v>
      </c>
      <c r="B2513" s="154">
        <v>2</v>
      </c>
      <c r="C2513" s="154">
        <v>0</v>
      </c>
      <c r="D2513" s="155">
        <v>0</v>
      </c>
      <c r="E2513" s="155" t="s">
        <v>90</v>
      </c>
      <c r="F2513" s="156" t="s">
        <v>6121</v>
      </c>
      <c r="G2513" s="156" t="s">
        <v>90</v>
      </c>
      <c r="H2513" s="156" t="s">
        <v>6122</v>
      </c>
      <c r="I2513" s="155">
        <v>402000</v>
      </c>
      <c r="J2513" s="157" t="s">
        <v>462</v>
      </c>
      <c r="K2513" s="157"/>
      <c r="L2513" s="155">
        <v>2022</v>
      </c>
      <c r="M2513" s="158">
        <v>79129</v>
      </c>
      <c r="N2513" s="159">
        <v>106473497.39</v>
      </c>
      <c r="O2513" s="159">
        <v>84711545.370000005</v>
      </c>
      <c r="P2513" s="159">
        <v>57972150.57</v>
      </c>
      <c r="Q2513" s="159">
        <v>43876356</v>
      </c>
      <c r="R2513" s="159">
        <v>14095794.57</v>
      </c>
      <c r="S2513" s="159">
        <v>21761952.02</v>
      </c>
      <c r="T2513" s="159">
        <v>59753.57</v>
      </c>
      <c r="U2513" s="159">
        <v>96100536.569999993</v>
      </c>
      <c r="V2513" s="159">
        <v>75866216.599999994</v>
      </c>
      <c r="W2513" s="159">
        <v>51994918.049999997</v>
      </c>
      <c r="X2513" s="159">
        <v>112179.57</v>
      </c>
      <c r="Y2513" s="159">
        <v>20234319.969999999</v>
      </c>
      <c r="Z2513" s="159">
        <v>11582163.75</v>
      </c>
      <c r="AA2513" s="159">
        <v>0</v>
      </c>
      <c r="AB2513" s="159">
        <v>11582163.75</v>
      </c>
      <c r="AC2513" s="159">
        <v>1335000</v>
      </c>
      <c r="AD2513" s="159">
        <v>1335000</v>
      </c>
      <c r="AE2513" s="159">
        <v>6685000</v>
      </c>
      <c r="AF2513" s="159">
        <v>8845328.7699999996</v>
      </c>
      <c r="AG2513" s="159">
        <v>1873995</v>
      </c>
      <c r="AH2513" s="159">
        <v>1825907.03</v>
      </c>
      <c r="AI2513" s="159">
        <v>0</v>
      </c>
      <c r="AJ2513" s="159">
        <v>0</v>
      </c>
    </row>
    <row r="2514" spans="1:36">
      <c r="A2514" s="153">
        <v>4</v>
      </c>
      <c r="B2514" s="154">
        <v>3</v>
      </c>
      <c r="C2514" s="154">
        <v>0</v>
      </c>
      <c r="D2514" s="155">
        <v>0</v>
      </c>
      <c r="E2514" s="155" t="s">
        <v>90</v>
      </c>
      <c r="F2514" s="156" t="s">
        <v>6123</v>
      </c>
      <c r="G2514" s="156" t="s">
        <v>90</v>
      </c>
      <c r="H2514" s="156" t="s">
        <v>6124</v>
      </c>
      <c r="I2514" s="155">
        <v>403000</v>
      </c>
      <c r="J2514" s="157" t="s">
        <v>461</v>
      </c>
      <c r="K2514" s="157"/>
      <c r="L2514" s="155">
        <v>2022</v>
      </c>
      <c r="M2514" s="158">
        <v>119448</v>
      </c>
      <c r="N2514" s="159">
        <v>103242371.73999999</v>
      </c>
      <c r="O2514" s="159">
        <v>90286541.629999995</v>
      </c>
      <c r="P2514" s="159">
        <v>34091982.460000001</v>
      </c>
      <c r="Q2514" s="159">
        <v>18433654</v>
      </c>
      <c r="R2514" s="159">
        <v>15658328.460000001</v>
      </c>
      <c r="S2514" s="159">
        <v>12955830.109999999</v>
      </c>
      <c r="T2514" s="159">
        <v>36971.33</v>
      </c>
      <c r="U2514" s="159">
        <v>96646435.540000007</v>
      </c>
      <c r="V2514" s="159">
        <v>78569288.090000004</v>
      </c>
      <c r="W2514" s="159">
        <v>43010077.920000002</v>
      </c>
      <c r="X2514" s="159">
        <v>31569.93</v>
      </c>
      <c r="Y2514" s="159">
        <v>18077147.449999999</v>
      </c>
      <c r="Z2514" s="159">
        <v>23722229.09</v>
      </c>
      <c r="AA2514" s="159">
        <v>0</v>
      </c>
      <c r="AB2514" s="159">
        <v>23722229.09</v>
      </c>
      <c r="AC2514" s="159">
        <v>700000</v>
      </c>
      <c r="AD2514" s="159">
        <v>700000</v>
      </c>
      <c r="AE2514" s="159">
        <v>1616060.74</v>
      </c>
      <c r="AF2514" s="159">
        <v>11717253.539999999</v>
      </c>
      <c r="AG2514" s="159">
        <v>2604239.1</v>
      </c>
      <c r="AH2514" s="159">
        <v>2832313.4</v>
      </c>
      <c r="AI2514" s="159">
        <v>16660.349999999999</v>
      </c>
      <c r="AJ2514" s="159">
        <v>0</v>
      </c>
    </row>
    <row r="2515" spans="1:36">
      <c r="A2515" s="153">
        <v>4</v>
      </c>
      <c r="B2515" s="154">
        <v>4</v>
      </c>
      <c r="C2515" s="154">
        <v>0</v>
      </c>
      <c r="D2515" s="155">
        <v>0</v>
      </c>
      <c r="E2515" s="155" t="s">
        <v>90</v>
      </c>
      <c r="F2515" s="156" t="s">
        <v>6125</v>
      </c>
      <c r="G2515" s="156" t="s">
        <v>90</v>
      </c>
      <c r="H2515" s="156" t="s">
        <v>6126</v>
      </c>
      <c r="I2515" s="155">
        <v>404000</v>
      </c>
      <c r="J2515" s="157" t="s">
        <v>460</v>
      </c>
      <c r="K2515" s="157"/>
      <c r="L2515" s="155">
        <v>2022</v>
      </c>
      <c r="M2515" s="158">
        <v>51817</v>
      </c>
      <c r="N2515" s="159">
        <v>91467962.840000004</v>
      </c>
      <c r="O2515" s="159">
        <v>72842177.730000004</v>
      </c>
      <c r="P2515" s="159">
        <v>55073053.629999995</v>
      </c>
      <c r="Q2515" s="159">
        <v>36802455</v>
      </c>
      <c r="R2515" s="159">
        <v>18270598.629999999</v>
      </c>
      <c r="S2515" s="159">
        <v>18625785.109999999</v>
      </c>
      <c r="T2515" s="159">
        <v>9606.5</v>
      </c>
      <c r="U2515" s="159">
        <v>84754435.900000006</v>
      </c>
      <c r="V2515" s="159">
        <v>63174518.07</v>
      </c>
      <c r="W2515" s="159">
        <v>39848226.170000002</v>
      </c>
      <c r="X2515" s="159">
        <v>28659.54</v>
      </c>
      <c r="Y2515" s="159">
        <v>21579917.829999998</v>
      </c>
      <c r="Z2515" s="159">
        <v>10299193.960000001</v>
      </c>
      <c r="AA2515" s="159">
        <v>0</v>
      </c>
      <c r="AB2515" s="159">
        <v>10299193.960000001</v>
      </c>
      <c r="AC2515" s="159">
        <v>1021436</v>
      </c>
      <c r="AD2515" s="159">
        <v>721436</v>
      </c>
      <c r="AE2515" s="159">
        <v>855004</v>
      </c>
      <c r="AF2515" s="159">
        <v>9667659.6600000001</v>
      </c>
      <c r="AG2515" s="159">
        <v>1830965.76</v>
      </c>
      <c r="AH2515" s="159">
        <v>2152463.7400000002</v>
      </c>
      <c r="AI2515" s="159">
        <v>0</v>
      </c>
      <c r="AJ2515" s="159">
        <v>0</v>
      </c>
    </row>
    <row r="2516" spans="1:36">
      <c r="A2516" s="153">
        <v>4</v>
      </c>
      <c r="B2516" s="154">
        <v>5</v>
      </c>
      <c r="C2516" s="154">
        <v>0</v>
      </c>
      <c r="D2516" s="155">
        <v>0</v>
      </c>
      <c r="E2516" s="155" t="s">
        <v>90</v>
      </c>
      <c r="F2516" s="156" t="s">
        <v>6127</v>
      </c>
      <c r="G2516" s="156" t="s">
        <v>90</v>
      </c>
      <c r="H2516" s="156" t="s">
        <v>6128</v>
      </c>
      <c r="I2516" s="155">
        <v>405000</v>
      </c>
      <c r="J2516" s="157" t="s">
        <v>459</v>
      </c>
      <c r="K2516" s="157"/>
      <c r="L2516" s="155">
        <v>2022</v>
      </c>
      <c r="M2516" s="158">
        <v>44952</v>
      </c>
      <c r="N2516" s="159">
        <v>69270798.079999998</v>
      </c>
      <c r="O2516" s="159">
        <v>54840287.460000001</v>
      </c>
      <c r="P2516" s="159">
        <v>39602781.189999998</v>
      </c>
      <c r="Q2516" s="159">
        <v>26382186</v>
      </c>
      <c r="R2516" s="159">
        <v>13220595.189999999</v>
      </c>
      <c r="S2516" s="159">
        <v>14430510.619999999</v>
      </c>
      <c r="T2516" s="159">
        <v>152594.13</v>
      </c>
      <c r="U2516" s="159">
        <v>68835181.280000001</v>
      </c>
      <c r="V2516" s="159">
        <v>52670361.450000003</v>
      </c>
      <c r="W2516" s="159">
        <v>34276532.560000002</v>
      </c>
      <c r="X2516" s="159">
        <v>260414.1</v>
      </c>
      <c r="Y2516" s="159">
        <v>16164819.83</v>
      </c>
      <c r="Z2516" s="159">
        <v>7088600</v>
      </c>
      <c r="AA2516" s="159">
        <v>7088600</v>
      </c>
      <c r="AB2516" s="159">
        <v>0</v>
      </c>
      <c r="AC2516" s="159">
        <v>2400000</v>
      </c>
      <c r="AD2516" s="159">
        <v>1800000</v>
      </c>
      <c r="AE2516" s="159">
        <v>21938682</v>
      </c>
      <c r="AF2516" s="159">
        <v>2169926.0099999998</v>
      </c>
      <c r="AG2516" s="159">
        <v>1664087.89</v>
      </c>
      <c r="AH2516" s="159">
        <v>1664359.83</v>
      </c>
      <c r="AI2516" s="159">
        <v>0</v>
      </c>
      <c r="AJ2516" s="159">
        <v>0</v>
      </c>
    </row>
    <row r="2517" spans="1:36">
      <c r="A2517" s="153">
        <v>4</v>
      </c>
      <c r="B2517" s="154">
        <v>6</v>
      </c>
      <c r="C2517" s="154">
        <v>0</v>
      </c>
      <c r="D2517" s="155">
        <v>0</v>
      </c>
      <c r="E2517" s="155" t="s">
        <v>90</v>
      </c>
      <c r="F2517" s="156" t="s">
        <v>6129</v>
      </c>
      <c r="G2517" s="156" t="s">
        <v>90</v>
      </c>
      <c r="H2517" s="156" t="s">
        <v>6130</v>
      </c>
      <c r="I2517" s="155">
        <v>406000</v>
      </c>
      <c r="J2517" s="157" t="s">
        <v>458</v>
      </c>
      <c r="K2517" s="157"/>
      <c r="L2517" s="155">
        <v>2022</v>
      </c>
      <c r="M2517" s="158">
        <v>40202</v>
      </c>
      <c r="N2517" s="159">
        <v>41267130.140000001</v>
      </c>
      <c r="O2517" s="159">
        <v>33361236.969999999</v>
      </c>
      <c r="P2517" s="159">
        <v>21992460.710000001</v>
      </c>
      <c r="Q2517" s="159">
        <v>17172087</v>
      </c>
      <c r="R2517" s="159">
        <v>4820373.71</v>
      </c>
      <c r="S2517" s="159">
        <v>7905893.1699999999</v>
      </c>
      <c r="T2517" s="159">
        <v>37433.5</v>
      </c>
      <c r="U2517" s="159">
        <v>39812873.25</v>
      </c>
      <c r="V2517" s="159">
        <v>27133838.620000001</v>
      </c>
      <c r="W2517" s="159">
        <v>9940768.9800000004</v>
      </c>
      <c r="X2517" s="159">
        <v>15291.13</v>
      </c>
      <c r="Y2517" s="159">
        <v>12679034.630000001</v>
      </c>
      <c r="Z2517" s="159">
        <v>9347662.6699999999</v>
      </c>
      <c r="AA2517" s="159">
        <v>5000000</v>
      </c>
      <c r="AB2517" s="159">
        <v>4347662.67</v>
      </c>
      <c r="AC2517" s="159">
        <v>1100000</v>
      </c>
      <c r="AD2517" s="159">
        <v>1100000</v>
      </c>
      <c r="AE2517" s="159">
        <v>6000000</v>
      </c>
      <c r="AF2517" s="159">
        <v>6227398.3499999996</v>
      </c>
      <c r="AG2517" s="159">
        <v>323660.09999999998</v>
      </c>
      <c r="AH2517" s="159">
        <v>347364.25</v>
      </c>
      <c r="AI2517" s="159">
        <v>0</v>
      </c>
      <c r="AJ2517" s="159">
        <v>0</v>
      </c>
    </row>
    <row r="2518" spans="1:36">
      <c r="A2518" s="153">
        <v>4</v>
      </c>
      <c r="B2518" s="154">
        <v>7</v>
      </c>
      <c r="C2518" s="154">
        <v>0</v>
      </c>
      <c r="D2518" s="155">
        <v>0</v>
      </c>
      <c r="E2518" s="155" t="s">
        <v>90</v>
      </c>
      <c r="F2518" s="156" t="s">
        <v>6131</v>
      </c>
      <c r="G2518" s="156" t="s">
        <v>90</v>
      </c>
      <c r="H2518" s="156" t="s">
        <v>6132</v>
      </c>
      <c r="I2518" s="155">
        <v>407000</v>
      </c>
      <c r="J2518" s="157" t="s">
        <v>457</v>
      </c>
      <c r="K2518" s="157"/>
      <c r="L2518" s="155">
        <v>2022</v>
      </c>
      <c r="M2518" s="158">
        <v>159311</v>
      </c>
      <c r="N2518" s="159">
        <v>212688712.81</v>
      </c>
      <c r="O2518" s="159">
        <v>199438028.94</v>
      </c>
      <c r="P2518" s="159">
        <v>136219567.31</v>
      </c>
      <c r="Q2518" s="159">
        <v>98150497</v>
      </c>
      <c r="R2518" s="159">
        <v>38069070.310000002</v>
      </c>
      <c r="S2518" s="159">
        <v>13250683.869999999</v>
      </c>
      <c r="T2518" s="159">
        <v>141653.04</v>
      </c>
      <c r="U2518" s="159">
        <v>204294782.71000001</v>
      </c>
      <c r="V2518" s="159">
        <v>184831824.13999999</v>
      </c>
      <c r="W2518" s="159">
        <v>123536953.86</v>
      </c>
      <c r="X2518" s="159">
        <v>249637.92</v>
      </c>
      <c r="Y2518" s="159">
        <v>19462958.57</v>
      </c>
      <c r="Z2518" s="159">
        <v>26147234.710000001</v>
      </c>
      <c r="AA2518" s="159">
        <v>4820000</v>
      </c>
      <c r="AB2518" s="159">
        <v>21327234.710000001</v>
      </c>
      <c r="AC2518" s="159">
        <v>4820000</v>
      </c>
      <c r="AD2518" s="159">
        <v>4820000</v>
      </c>
      <c r="AE2518" s="159">
        <v>15019581.08</v>
      </c>
      <c r="AF2518" s="159">
        <v>14606204.800000001</v>
      </c>
      <c r="AG2518" s="159">
        <v>5666945.6200000001</v>
      </c>
      <c r="AH2518" s="159">
        <v>5876357.2400000002</v>
      </c>
      <c r="AI2518" s="159">
        <v>0</v>
      </c>
      <c r="AJ2518" s="159">
        <v>19581.080000000002</v>
      </c>
    </row>
    <row r="2519" spans="1:36">
      <c r="A2519" s="153">
        <v>4</v>
      </c>
      <c r="B2519" s="154">
        <v>8</v>
      </c>
      <c r="C2519" s="154">
        <v>0</v>
      </c>
      <c r="D2519" s="155">
        <v>0</v>
      </c>
      <c r="E2519" s="155" t="s">
        <v>90</v>
      </c>
      <c r="F2519" s="156" t="s">
        <v>6133</v>
      </c>
      <c r="G2519" s="156" t="s">
        <v>90</v>
      </c>
      <c r="H2519" s="156" t="s">
        <v>6134</v>
      </c>
      <c r="I2519" s="155">
        <v>408000</v>
      </c>
      <c r="J2519" s="157" t="s">
        <v>456</v>
      </c>
      <c r="K2519" s="157"/>
      <c r="L2519" s="155">
        <v>2022</v>
      </c>
      <c r="M2519" s="158">
        <v>65574</v>
      </c>
      <c r="N2519" s="159">
        <v>84271121</v>
      </c>
      <c r="O2519" s="159">
        <v>81380845.209999993</v>
      </c>
      <c r="P2519" s="159">
        <v>60894428.5</v>
      </c>
      <c r="Q2519" s="159">
        <v>45404578</v>
      </c>
      <c r="R2519" s="159">
        <v>15489850.5</v>
      </c>
      <c r="S2519" s="159">
        <v>2890275.79</v>
      </c>
      <c r="T2519" s="159">
        <v>406603.04</v>
      </c>
      <c r="U2519" s="159">
        <v>80215934.120000005</v>
      </c>
      <c r="V2519" s="159">
        <v>73506679.739999995</v>
      </c>
      <c r="W2519" s="159">
        <v>47571493.600000001</v>
      </c>
      <c r="X2519" s="159">
        <v>520504.56</v>
      </c>
      <c r="Y2519" s="159">
        <v>6709254.3799999999</v>
      </c>
      <c r="Z2519" s="159">
        <v>359957.62</v>
      </c>
      <c r="AA2519" s="159">
        <v>0</v>
      </c>
      <c r="AB2519" s="159">
        <v>359957.62</v>
      </c>
      <c r="AC2519" s="159">
        <v>2659598.7200000002</v>
      </c>
      <c r="AD2519" s="159">
        <v>2659598.7200000002</v>
      </c>
      <c r="AE2519" s="159">
        <v>22651122.32</v>
      </c>
      <c r="AF2519" s="159">
        <v>7874165.4699999997</v>
      </c>
      <c r="AG2519" s="159">
        <v>1463968.48</v>
      </c>
      <c r="AH2519" s="159">
        <v>1589484.6</v>
      </c>
      <c r="AI2519" s="159">
        <v>0</v>
      </c>
      <c r="AJ2519" s="159">
        <v>0</v>
      </c>
    </row>
    <row r="2520" spans="1:36">
      <c r="A2520" s="153">
        <v>4</v>
      </c>
      <c r="B2520" s="154">
        <v>9</v>
      </c>
      <c r="C2520" s="154">
        <v>0</v>
      </c>
      <c r="D2520" s="155">
        <v>0</v>
      </c>
      <c r="E2520" s="155" t="s">
        <v>90</v>
      </c>
      <c r="F2520" s="156" t="s">
        <v>6135</v>
      </c>
      <c r="G2520" s="156" t="s">
        <v>90</v>
      </c>
      <c r="H2520" s="156" t="s">
        <v>6136</v>
      </c>
      <c r="I2520" s="155">
        <v>409000</v>
      </c>
      <c r="J2520" s="157" t="s">
        <v>455</v>
      </c>
      <c r="K2520" s="157"/>
      <c r="L2520" s="155">
        <v>2022</v>
      </c>
      <c r="M2520" s="158">
        <v>45514</v>
      </c>
      <c r="N2520" s="159">
        <v>75725593.390000001</v>
      </c>
      <c r="O2520" s="159">
        <v>74204848.799999997</v>
      </c>
      <c r="P2520" s="159">
        <v>56771696.509999998</v>
      </c>
      <c r="Q2520" s="159">
        <v>42348781</v>
      </c>
      <c r="R2520" s="159">
        <v>14422915.51</v>
      </c>
      <c r="S2520" s="159">
        <v>1520744.59</v>
      </c>
      <c r="T2520" s="159">
        <v>128065.74</v>
      </c>
      <c r="U2520" s="159">
        <v>70764769.599999994</v>
      </c>
      <c r="V2520" s="159">
        <v>67029627.229999997</v>
      </c>
      <c r="W2520" s="159">
        <v>45600486.079999998</v>
      </c>
      <c r="X2520" s="159">
        <v>115986.43</v>
      </c>
      <c r="Y2520" s="159">
        <v>3735142.37</v>
      </c>
      <c r="Z2520" s="159">
        <v>7675551.79</v>
      </c>
      <c r="AA2520" s="159">
        <v>0</v>
      </c>
      <c r="AB2520" s="159">
        <v>7675551.79</v>
      </c>
      <c r="AC2520" s="159">
        <v>584880</v>
      </c>
      <c r="AD2520" s="159">
        <v>584880</v>
      </c>
      <c r="AE2520" s="159">
        <v>7046329</v>
      </c>
      <c r="AF2520" s="159">
        <v>7175221.5700000003</v>
      </c>
      <c r="AG2520" s="159">
        <v>3436875.81</v>
      </c>
      <c r="AH2520" s="159">
        <v>3188076.32</v>
      </c>
      <c r="AI2520" s="159">
        <v>0</v>
      </c>
      <c r="AJ2520" s="159">
        <v>641209</v>
      </c>
    </row>
    <row r="2521" spans="1:36">
      <c r="A2521" s="153">
        <v>4</v>
      </c>
      <c r="B2521" s="154">
        <v>10</v>
      </c>
      <c r="C2521" s="154">
        <v>0</v>
      </c>
      <c r="D2521" s="155">
        <v>0</v>
      </c>
      <c r="E2521" s="155" t="s">
        <v>90</v>
      </c>
      <c r="F2521" s="156" t="s">
        <v>6137</v>
      </c>
      <c r="G2521" s="156" t="s">
        <v>90</v>
      </c>
      <c r="H2521" s="156" t="s">
        <v>6138</v>
      </c>
      <c r="I2521" s="155">
        <v>410000</v>
      </c>
      <c r="J2521" s="157" t="s">
        <v>454</v>
      </c>
      <c r="K2521" s="157"/>
      <c r="L2521" s="155">
        <v>2022</v>
      </c>
      <c r="M2521" s="158">
        <v>86226</v>
      </c>
      <c r="N2521" s="159">
        <v>116782844.98999999</v>
      </c>
      <c r="O2521" s="159">
        <v>107675763.79000001</v>
      </c>
      <c r="P2521" s="159">
        <v>80376397.789999992</v>
      </c>
      <c r="Q2521" s="159">
        <v>60659294</v>
      </c>
      <c r="R2521" s="159">
        <v>19717103.789999999</v>
      </c>
      <c r="S2521" s="159">
        <v>9107081.1999999993</v>
      </c>
      <c r="T2521" s="159">
        <v>22480</v>
      </c>
      <c r="U2521" s="159">
        <v>111824269.45999999</v>
      </c>
      <c r="V2521" s="159">
        <v>92172052.890000001</v>
      </c>
      <c r="W2521" s="159">
        <v>62279448.549999997</v>
      </c>
      <c r="X2521" s="159">
        <v>778162.87</v>
      </c>
      <c r="Y2521" s="159">
        <v>19652216.57</v>
      </c>
      <c r="Z2521" s="159">
        <v>13603104.34</v>
      </c>
      <c r="AA2521" s="159">
        <v>0</v>
      </c>
      <c r="AB2521" s="159">
        <v>13603104.34</v>
      </c>
      <c r="AC2521" s="159">
        <v>2469135</v>
      </c>
      <c r="AD2521" s="159">
        <v>2469135</v>
      </c>
      <c r="AE2521" s="159">
        <v>36947713</v>
      </c>
      <c r="AF2521" s="159">
        <v>15503710.9</v>
      </c>
      <c r="AG2521" s="159">
        <v>3137556.27</v>
      </c>
      <c r="AH2521" s="159">
        <v>1737519.08</v>
      </c>
      <c r="AI2521" s="159">
        <v>0</v>
      </c>
      <c r="AJ2521" s="159">
        <v>0</v>
      </c>
    </row>
    <row r="2522" spans="1:36">
      <c r="A2522" s="153">
        <v>4</v>
      </c>
      <c r="B2522" s="154">
        <v>11</v>
      </c>
      <c r="C2522" s="154">
        <v>0</v>
      </c>
      <c r="D2522" s="155">
        <v>0</v>
      </c>
      <c r="E2522" s="155" t="s">
        <v>90</v>
      </c>
      <c r="F2522" s="156" t="s">
        <v>6139</v>
      </c>
      <c r="G2522" s="156" t="s">
        <v>90</v>
      </c>
      <c r="H2522" s="156" t="s">
        <v>6140</v>
      </c>
      <c r="I2522" s="155">
        <v>411000</v>
      </c>
      <c r="J2522" s="157" t="s">
        <v>453</v>
      </c>
      <c r="K2522" s="157"/>
      <c r="L2522" s="155">
        <v>2022</v>
      </c>
      <c r="M2522" s="158">
        <v>40211</v>
      </c>
      <c r="N2522" s="159">
        <v>70085532.5</v>
      </c>
      <c r="O2522" s="159">
        <v>61624830</v>
      </c>
      <c r="P2522" s="159">
        <v>48382058.759999998</v>
      </c>
      <c r="Q2522" s="159">
        <v>35457779</v>
      </c>
      <c r="R2522" s="159">
        <v>12924279.76</v>
      </c>
      <c r="S2522" s="159">
        <v>8460702.5</v>
      </c>
      <c r="T2522" s="159">
        <v>6100.44</v>
      </c>
      <c r="U2522" s="159">
        <v>62672722.229999997</v>
      </c>
      <c r="V2522" s="159">
        <v>56265944.710000001</v>
      </c>
      <c r="W2522" s="159">
        <v>38152982.310000002</v>
      </c>
      <c r="X2522" s="159">
        <v>90406.71</v>
      </c>
      <c r="Y2522" s="159">
        <v>6406777.5199999996</v>
      </c>
      <c r="Z2522" s="159">
        <v>3464342.8</v>
      </c>
      <c r="AA2522" s="159">
        <v>0</v>
      </c>
      <c r="AB2522" s="159">
        <v>3464342.8</v>
      </c>
      <c r="AC2522" s="159">
        <v>300000</v>
      </c>
      <c r="AD2522" s="159">
        <v>300000</v>
      </c>
      <c r="AE2522" s="159">
        <v>4248686.22</v>
      </c>
      <c r="AF2522" s="159">
        <v>5358885.29</v>
      </c>
      <c r="AG2522" s="159">
        <v>1248641.3899999999</v>
      </c>
      <c r="AH2522" s="159">
        <v>1104990.5</v>
      </c>
      <c r="AI2522" s="159">
        <v>0</v>
      </c>
      <c r="AJ2522" s="159">
        <v>0</v>
      </c>
    </row>
    <row r="2523" spans="1:36">
      <c r="A2523" s="153">
        <v>4</v>
      </c>
      <c r="B2523" s="154">
        <v>12</v>
      </c>
      <c r="C2523" s="154">
        <v>0</v>
      </c>
      <c r="D2523" s="155">
        <v>0</v>
      </c>
      <c r="E2523" s="155" t="s">
        <v>90</v>
      </c>
      <c r="F2523" s="156" t="s">
        <v>6141</v>
      </c>
      <c r="G2523" s="156" t="s">
        <v>90</v>
      </c>
      <c r="H2523" s="156" t="s">
        <v>6142</v>
      </c>
      <c r="I2523" s="155">
        <v>412000</v>
      </c>
      <c r="J2523" s="157" t="s">
        <v>452</v>
      </c>
      <c r="K2523" s="157"/>
      <c r="L2523" s="155">
        <v>2022</v>
      </c>
      <c r="M2523" s="158">
        <v>43408</v>
      </c>
      <c r="N2523" s="159">
        <v>77606676.790000007</v>
      </c>
      <c r="O2523" s="159">
        <v>61982696.710000001</v>
      </c>
      <c r="P2523" s="159">
        <v>47756840.159999996</v>
      </c>
      <c r="Q2523" s="159">
        <v>34128104</v>
      </c>
      <c r="R2523" s="159">
        <v>13628736.16</v>
      </c>
      <c r="S2523" s="159">
        <v>15623980.08</v>
      </c>
      <c r="T2523" s="159">
        <v>1251</v>
      </c>
      <c r="U2523" s="159">
        <v>69419094.620000005</v>
      </c>
      <c r="V2523" s="159">
        <v>58132065.68</v>
      </c>
      <c r="W2523" s="159">
        <v>40244981.659999996</v>
      </c>
      <c r="X2523" s="159">
        <v>0</v>
      </c>
      <c r="Y2523" s="159">
        <v>11287028.939999999</v>
      </c>
      <c r="Z2523" s="159">
        <v>7631028.9000000004</v>
      </c>
      <c r="AA2523" s="159">
        <v>0</v>
      </c>
      <c r="AB2523" s="159">
        <v>7631028.9000000004</v>
      </c>
      <c r="AC2523" s="159">
        <v>1900000</v>
      </c>
      <c r="AD2523" s="159">
        <v>0</v>
      </c>
      <c r="AE2523" s="159">
        <v>381.3</v>
      </c>
      <c r="AF2523" s="159">
        <v>3850631.03</v>
      </c>
      <c r="AG2523" s="159">
        <v>2526347.4700000002</v>
      </c>
      <c r="AH2523" s="159">
        <v>2811601.27</v>
      </c>
      <c r="AI2523" s="159">
        <v>1371.45</v>
      </c>
      <c r="AJ2523" s="159">
        <v>0</v>
      </c>
    </row>
    <row r="2524" spans="1:36">
      <c r="A2524" s="153">
        <v>4</v>
      </c>
      <c r="B2524" s="154">
        <v>13</v>
      </c>
      <c r="C2524" s="154">
        <v>0</v>
      </c>
      <c r="D2524" s="155">
        <v>0</v>
      </c>
      <c r="E2524" s="155" t="s">
        <v>90</v>
      </c>
      <c r="F2524" s="156" t="s">
        <v>6143</v>
      </c>
      <c r="G2524" s="156" t="s">
        <v>90</v>
      </c>
      <c r="H2524" s="156" t="s">
        <v>6144</v>
      </c>
      <c r="I2524" s="155">
        <v>413000</v>
      </c>
      <c r="J2524" s="157" t="s">
        <v>451</v>
      </c>
      <c r="K2524" s="157"/>
      <c r="L2524" s="155">
        <v>2022</v>
      </c>
      <c r="M2524" s="158">
        <v>40922</v>
      </c>
      <c r="N2524" s="159">
        <v>61079053.229999997</v>
      </c>
      <c r="O2524" s="159">
        <v>59556741.479999997</v>
      </c>
      <c r="P2524" s="159">
        <v>41211247.68</v>
      </c>
      <c r="Q2524" s="159">
        <v>25731526</v>
      </c>
      <c r="R2524" s="159">
        <v>15479721.68</v>
      </c>
      <c r="S2524" s="159">
        <v>1522311.75</v>
      </c>
      <c r="T2524" s="159">
        <v>38208</v>
      </c>
      <c r="U2524" s="159">
        <v>58599885.729999997</v>
      </c>
      <c r="V2524" s="159">
        <v>55465861.689999998</v>
      </c>
      <c r="W2524" s="159">
        <v>34651258.030000001</v>
      </c>
      <c r="X2524" s="159">
        <v>802704.25</v>
      </c>
      <c r="Y2524" s="159">
        <v>3134024.04</v>
      </c>
      <c r="Z2524" s="159">
        <v>20984924.510000002</v>
      </c>
      <c r="AA2524" s="159">
        <v>19092000</v>
      </c>
      <c r="AB2524" s="159">
        <v>1892924.5100000016</v>
      </c>
      <c r="AC2524" s="159">
        <v>20324924.510000002</v>
      </c>
      <c r="AD2524" s="159">
        <v>20324924.510000002</v>
      </c>
      <c r="AE2524" s="159">
        <v>27787970.699999999</v>
      </c>
      <c r="AF2524" s="159">
        <v>4090879.79</v>
      </c>
      <c r="AG2524" s="159">
        <v>2312102.87</v>
      </c>
      <c r="AH2524" s="159">
        <v>2469721.58</v>
      </c>
      <c r="AI2524" s="159">
        <v>0</v>
      </c>
      <c r="AJ2524" s="159">
        <v>0</v>
      </c>
    </row>
    <row r="2525" spans="1:36">
      <c r="A2525" s="153">
        <v>4</v>
      </c>
      <c r="B2525" s="154">
        <v>14</v>
      </c>
      <c r="C2525" s="154">
        <v>0</v>
      </c>
      <c r="D2525" s="155">
        <v>0</v>
      </c>
      <c r="E2525" s="155" t="s">
        <v>90</v>
      </c>
      <c r="F2525" s="156" t="s">
        <v>6145</v>
      </c>
      <c r="G2525" s="156" t="s">
        <v>90</v>
      </c>
      <c r="H2525" s="156" t="s">
        <v>6146</v>
      </c>
      <c r="I2525" s="155">
        <v>414000</v>
      </c>
      <c r="J2525" s="157" t="s">
        <v>450</v>
      </c>
      <c r="K2525" s="157"/>
      <c r="L2525" s="155">
        <v>2022</v>
      </c>
      <c r="M2525" s="158">
        <v>98930</v>
      </c>
      <c r="N2525" s="159">
        <v>149788331.63999999</v>
      </c>
      <c r="O2525" s="159">
        <v>111218908.48</v>
      </c>
      <c r="P2525" s="159">
        <v>71299941.960000008</v>
      </c>
      <c r="Q2525" s="159">
        <v>50604743</v>
      </c>
      <c r="R2525" s="159">
        <v>20695198.960000001</v>
      </c>
      <c r="S2525" s="159">
        <v>38569423.159999996</v>
      </c>
      <c r="T2525" s="159">
        <v>121505.68</v>
      </c>
      <c r="U2525" s="159">
        <v>138881180.99000001</v>
      </c>
      <c r="V2525" s="159">
        <v>101223849.23999999</v>
      </c>
      <c r="W2525" s="159">
        <v>64372873.270000003</v>
      </c>
      <c r="X2525" s="159">
        <v>403416.82</v>
      </c>
      <c r="Y2525" s="159">
        <v>37657331.75</v>
      </c>
      <c r="Z2525" s="159">
        <v>12644354.890000001</v>
      </c>
      <c r="AA2525" s="159">
        <v>4000000</v>
      </c>
      <c r="AB2525" s="159">
        <v>8644354.8900000006</v>
      </c>
      <c r="AC2525" s="159">
        <v>3100004</v>
      </c>
      <c r="AD2525" s="159">
        <v>3100004</v>
      </c>
      <c r="AE2525" s="159">
        <v>21365773.239999998</v>
      </c>
      <c r="AF2525" s="159">
        <v>9995059.2400000002</v>
      </c>
      <c r="AG2525" s="159">
        <v>3825097.63</v>
      </c>
      <c r="AH2525" s="159">
        <v>3817138.13</v>
      </c>
      <c r="AI2525" s="159">
        <v>0</v>
      </c>
      <c r="AJ2525" s="159">
        <v>0</v>
      </c>
    </row>
    <row r="2526" spans="1:36">
      <c r="A2526" s="153">
        <v>4</v>
      </c>
      <c r="B2526" s="154">
        <v>15</v>
      </c>
      <c r="C2526" s="154">
        <v>0</v>
      </c>
      <c r="D2526" s="155">
        <v>0</v>
      </c>
      <c r="E2526" s="155" t="s">
        <v>90</v>
      </c>
      <c r="F2526" s="156" t="s">
        <v>6147</v>
      </c>
      <c r="G2526" s="156" t="s">
        <v>90</v>
      </c>
      <c r="H2526" s="156" t="s">
        <v>6148</v>
      </c>
      <c r="I2526" s="155">
        <v>415000</v>
      </c>
      <c r="J2526" s="157" t="s">
        <v>449</v>
      </c>
      <c r="K2526" s="157"/>
      <c r="L2526" s="155">
        <v>2022</v>
      </c>
      <c r="M2526" s="158">
        <v>108938</v>
      </c>
      <c r="N2526" s="159">
        <v>141670151.74000001</v>
      </c>
      <c r="O2526" s="159">
        <v>105388895.11</v>
      </c>
      <c r="P2526" s="159">
        <v>54308982.460000001</v>
      </c>
      <c r="Q2526" s="159">
        <v>35254136</v>
      </c>
      <c r="R2526" s="159">
        <v>19054846.460000001</v>
      </c>
      <c r="S2526" s="159">
        <v>36281256.630000003</v>
      </c>
      <c r="T2526" s="159">
        <v>0</v>
      </c>
      <c r="U2526" s="159">
        <v>131274597.34999999</v>
      </c>
      <c r="V2526" s="159">
        <v>94062249.469999999</v>
      </c>
      <c r="W2526" s="159">
        <v>56322859.25</v>
      </c>
      <c r="X2526" s="159">
        <v>192871</v>
      </c>
      <c r="Y2526" s="159">
        <v>37212347.880000003</v>
      </c>
      <c r="Z2526" s="159">
        <v>19514777.780000001</v>
      </c>
      <c r="AA2526" s="159">
        <v>0</v>
      </c>
      <c r="AB2526" s="159">
        <v>19514777.780000001</v>
      </c>
      <c r="AC2526" s="159">
        <v>2000000</v>
      </c>
      <c r="AD2526" s="159">
        <v>2000000</v>
      </c>
      <c r="AE2526" s="159">
        <v>7475000</v>
      </c>
      <c r="AF2526" s="159">
        <v>11326645.640000001</v>
      </c>
      <c r="AG2526" s="159">
        <v>5831913.0899999999</v>
      </c>
      <c r="AH2526" s="159">
        <v>6553826.4699999997</v>
      </c>
      <c r="AI2526" s="159">
        <v>0</v>
      </c>
      <c r="AJ2526" s="159">
        <v>0</v>
      </c>
    </row>
    <row r="2527" spans="1:36">
      <c r="A2527" s="153">
        <v>4</v>
      </c>
      <c r="B2527" s="154">
        <v>16</v>
      </c>
      <c r="C2527" s="154">
        <v>0</v>
      </c>
      <c r="D2527" s="155">
        <v>0</v>
      </c>
      <c r="E2527" s="155" t="s">
        <v>90</v>
      </c>
      <c r="F2527" s="156" t="s">
        <v>6149</v>
      </c>
      <c r="G2527" s="156" t="s">
        <v>90</v>
      </c>
      <c r="H2527" s="156" t="s">
        <v>6150</v>
      </c>
      <c r="I2527" s="155">
        <v>416000</v>
      </c>
      <c r="J2527" s="157" t="s">
        <v>448</v>
      </c>
      <c r="K2527" s="157"/>
      <c r="L2527" s="155">
        <v>2022</v>
      </c>
      <c r="M2527" s="158">
        <v>48338</v>
      </c>
      <c r="N2527" s="159">
        <v>86697876.019999996</v>
      </c>
      <c r="O2527" s="159">
        <v>74614293.859999999</v>
      </c>
      <c r="P2527" s="159">
        <v>57888111.200000003</v>
      </c>
      <c r="Q2527" s="159">
        <v>38094922</v>
      </c>
      <c r="R2527" s="159">
        <v>19793189.199999999</v>
      </c>
      <c r="S2527" s="159">
        <v>12083582.16</v>
      </c>
      <c r="T2527" s="159">
        <v>5640</v>
      </c>
      <c r="U2527" s="159">
        <v>77662346.769999996</v>
      </c>
      <c r="V2527" s="159">
        <v>65767610.280000001</v>
      </c>
      <c r="W2527" s="159">
        <v>39884090.109999999</v>
      </c>
      <c r="X2527" s="159">
        <v>385777.1</v>
      </c>
      <c r="Y2527" s="159">
        <v>11894736.49</v>
      </c>
      <c r="Z2527" s="159">
        <v>10702501.9</v>
      </c>
      <c r="AA2527" s="159">
        <v>0</v>
      </c>
      <c r="AB2527" s="159">
        <v>10702501.9</v>
      </c>
      <c r="AC2527" s="159">
        <v>3440058.96</v>
      </c>
      <c r="AD2527" s="159">
        <v>3440058.96</v>
      </c>
      <c r="AE2527" s="159">
        <v>13916638.859999999</v>
      </c>
      <c r="AF2527" s="159">
        <v>8846683.5800000001</v>
      </c>
      <c r="AG2527" s="159">
        <v>5239461.82</v>
      </c>
      <c r="AH2527" s="159">
        <v>5255917.13</v>
      </c>
      <c r="AI2527" s="159">
        <v>0</v>
      </c>
      <c r="AJ2527" s="159">
        <v>0</v>
      </c>
    </row>
    <row r="2528" spans="1:36">
      <c r="A2528" s="153">
        <v>4</v>
      </c>
      <c r="B2528" s="154">
        <v>17</v>
      </c>
      <c r="C2528" s="154">
        <v>0</v>
      </c>
      <c r="D2528" s="155">
        <v>0</v>
      </c>
      <c r="E2528" s="155" t="s">
        <v>90</v>
      </c>
      <c r="F2528" s="156" t="s">
        <v>6151</v>
      </c>
      <c r="G2528" s="156" t="s">
        <v>90</v>
      </c>
      <c r="H2528" s="156" t="s">
        <v>6152</v>
      </c>
      <c r="I2528" s="155">
        <v>417000</v>
      </c>
      <c r="J2528" s="157" t="s">
        <v>447</v>
      </c>
      <c r="K2528" s="157"/>
      <c r="L2528" s="155">
        <v>2022</v>
      </c>
      <c r="M2528" s="158">
        <v>34115</v>
      </c>
      <c r="N2528" s="159">
        <v>53547449.920000002</v>
      </c>
      <c r="O2528" s="159">
        <v>46711470.380000003</v>
      </c>
      <c r="P2528" s="159">
        <v>36215301.509999998</v>
      </c>
      <c r="Q2528" s="159">
        <v>21077126</v>
      </c>
      <c r="R2528" s="159">
        <v>15138175.51</v>
      </c>
      <c r="S2528" s="159">
        <v>6835979.54</v>
      </c>
      <c r="T2528" s="159">
        <v>6231.71</v>
      </c>
      <c r="U2528" s="159">
        <v>52837349.240000002</v>
      </c>
      <c r="V2528" s="159">
        <v>42717734.280000001</v>
      </c>
      <c r="W2528" s="159">
        <v>26659029.350000001</v>
      </c>
      <c r="X2528" s="159">
        <v>245384.06</v>
      </c>
      <c r="Y2528" s="159">
        <v>10119614.960000001</v>
      </c>
      <c r="Z2528" s="159">
        <v>7104393.9199999999</v>
      </c>
      <c r="AA2528" s="159">
        <v>0</v>
      </c>
      <c r="AB2528" s="159">
        <v>7104393.9199999999</v>
      </c>
      <c r="AC2528" s="159">
        <v>845452</v>
      </c>
      <c r="AD2528" s="159">
        <v>845452</v>
      </c>
      <c r="AE2528" s="159">
        <v>11730633</v>
      </c>
      <c r="AF2528" s="159">
        <v>3993736.1</v>
      </c>
      <c r="AG2528" s="159">
        <v>1652956.89</v>
      </c>
      <c r="AH2528" s="159">
        <v>2370563.63</v>
      </c>
      <c r="AI2528" s="159">
        <v>0</v>
      </c>
      <c r="AJ2528" s="159">
        <v>0</v>
      </c>
    </row>
    <row r="2529" spans="1:36">
      <c r="A2529" s="153">
        <v>4</v>
      </c>
      <c r="B2529" s="154">
        <v>18</v>
      </c>
      <c r="C2529" s="154">
        <v>0</v>
      </c>
      <c r="D2529" s="155">
        <v>0</v>
      </c>
      <c r="E2529" s="155" t="s">
        <v>90</v>
      </c>
      <c r="F2529" s="156" t="s">
        <v>6153</v>
      </c>
      <c r="G2529" s="156" t="s">
        <v>90</v>
      </c>
      <c r="H2529" s="156" t="s">
        <v>6154</v>
      </c>
      <c r="I2529" s="155">
        <v>418000</v>
      </c>
      <c r="J2529" s="157" t="s">
        <v>446</v>
      </c>
      <c r="K2529" s="157"/>
      <c r="L2529" s="155">
        <v>2022</v>
      </c>
      <c r="M2529" s="158">
        <v>85893</v>
      </c>
      <c r="N2529" s="159">
        <v>126874905.64</v>
      </c>
      <c r="O2529" s="159">
        <v>96550791.939999998</v>
      </c>
      <c r="P2529" s="159">
        <v>63694228.689999998</v>
      </c>
      <c r="Q2529" s="159">
        <v>38084453</v>
      </c>
      <c r="R2529" s="159">
        <v>25609775.690000001</v>
      </c>
      <c r="S2529" s="159">
        <v>30324113.699999999</v>
      </c>
      <c r="T2529" s="159">
        <v>902063.45</v>
      </c>
      <c r="U2529" s="159">
        <v>115509402.28</v>
      </c>
      <c r="V2529" s="159">
        <v>77857652.25</v>
      </c>
      <c r="W2529" s="159">
        <v>43974138.560000002</v>
      </c>
      <c r="X2529" s="159">
        <v>9941.3799999999992</v>
      </c>
      <c r="Y2529" s="159">
        <v>37651750.030000001</v>
      </c>
      <c r="Z2529" s="159">
        <v>20236943.789999999</v>
      </c>
      <c r="AA2529" s="159">
        <v>0</v>
      </c>
      <c r="AB2529" s="159">
        <v>20236943.789999999</v>
      </c>
      <c r="AC2529" s="159">
        <v>149720</v>
      </c>
      <c r="AD2529" s="159">
        <v>149720</v>
      </c>
      <c r="AE2529" s="159">
        <v>261954</v>
      </c>
      <c r="AF2529" s="159">
        <v>18693139.690000001</v>
      </c>
      <c r="AG2529" s="159">
        <v>3243024.77</v>
      </c>
      <c r="AH2529" s="159">
        <v>2541356.08</v>
      </c>
      <c r="AI2529" s="159">
        <v>0</v>
      </c>
      <c r="AJ2529" s="159">
        <v>0</v>
      </c>
    </row>
    <row r="2530" spans="1:36">
      <c r="A2530" s="153">
        <v>4</v>
      </c>
      <c r="B2530" s="154">
        <v>19</v>
      </c>
      <c r="C2530" s="154">
        <v>0</v>
      </c>
      <c r="D2530" s="155">
        <v>0</v>
      </c>
      <c r="E2530" s="155" t="s">
        <v>90</v>
      </c>
      <c r="F2530" s="156" t="s">
        <v>6155</v>
      </c>
      <c r="G2530" s="156" t="s">
        <v>90</v>
      </c>
      <c r="H2530" s="156" t="s">
        <v>6156</v>
      </c>
      <c r="I2530" s="155">
        <v>419000</v>
      </c>
      <c r="J2530" s="157" t="s">
        <v>445</v>
      </c>
      <c r="K2530" s="157"/>
      <c r="L2530" s="155">
        <v>2022</v>
      </c>
      <c r="M2530" s="158">
        <v>70070</v>
      </c>
      <c r="N2530" s="159">
        <v>91300464.25</v>
      </c>
      <c r="O2530" s="159">
        <v>86993425</v>
      </c>
      <c r="P2530" s="159">
        <v>60107939.560000002</v>
      </c>
      <c r="Q2530" s="159">
        <v>42118847</v>
      </c>
      <c r="R2530" s="159">
        <v>17989092.559999999</v>
      </c>
      <c r="S2530" s="159">
        <v>4307039.25</v>
      </c>
      <c r="T2530" s="159">
        <v>5995.89</v>
      </c>
      <c r="U2530" s="159">
        <v>90981623.819999993</v>
      </c>
      <c r="V2530" s="159">
        <v>75643061.950000003</v>
      </c>
      <c r="W2530" s="159">
        <v>45599657.340000004</v>
      </c>
      <c r="X2530" s="159">
        <v>479040</v>
      </c>
      <c r="Y2530" s="159">
        <v>15338561.869999999</v>
      </c>
      <c r="Z2530" s="159">
        <v>5149377.26</v>
      </c>
      <c r="AA2530" s="159">
        <v>0</v>
      </c>
      <c r="AB2530" s="159">
        <v>5149377.26</v>
      </c>
      <c r="AC2530" s="159">
        <v>2000000</v>
      </c>
      <c r="AD2530" s="159">
        <v>2000000</v>
      </c>
      <c r="AE2530" s="159">
        <v>19000000</v>
      </c>
      <c r="AF2530" s="159">
        <v>11350363.050000001</v>
      </c>
      <c r="AG2530" s="159">
        <v>2563568.1800000002</v>
      </c>
      <c r="AH2530" s="159">
        <v>2280273.0299999998</v>
      </c>
      <c r="AI2530" s="159">
        <v>0</v>
      </c>
      <c r="AJ2530" s="159">
        <v>0</v>
      </c>
    </row>
    <row r="2531" spans="1:36">
      <c r="A2531" s="153">
        <v>6</v>
      </c>
      <c r="B2531" s="154">
        <v>1</v>
      </c>
      <c r="C2531" s="154">
        <v>0</v>
      </c>
      <c r="D2531" s="155">
        <v>0</v>
      </c>
      <c r="E2531" s="155" t="s">
        <v>90</v>
      </c>
      <c r="F2531" s="156" t="s">
        <v>6157</v>
      </c>
      <c r="G2531" s="156" t="s">
        <v>90</v>
      </c>
      <c r="H2531" s="156" t="s">
        <v>6158</v>
      </c>
      <c r="I2531" s="155">
        <v>601000</v>
      </c>
      <c r="J2531" s="157" t="s">
        <v>444</v>
      </c>
      <c r="K2531" s="157"/>
      <c r="L2531" s="155">
        <v>2022</v>
      </c>
      <c r="M2531" s="158">
        <v>110454</v>
      </c>
      <c r="N2531" s="159">
        <v>161068147.59</v>
      </c>
      <c r="O2531" s="159">
        <v>116762635.09999999</v>
      </c>
      <c r="P2531" s="159">
        <v>80241616.030000001</v>
      </c>
      <c r="Q2531" s="159">
        <v>53765275</v>
      </c>
      <c r="R2531" s="159">
        <v>26476341.030000001</v>
      </c>
      <c r="S2531" s="159">
        <v>44305512.490000002</v>
      </c>
      <c r="T2531" s="159">
        <v>573338.93000000005</v>
      </c>
      <c r="U2531" s="159">
        <v>147807150.69</v>
      </c>
      <c r="V2531" s="159">
        <v>103559944.23999999</v>
      </c>
      <c r="W2531" s="159">
        <v>60686596.299999997</v>
      </c>
      <c r="X2531" s="159">
        <v>353750.27</v>
      </c>
      <c r="Y2531" s="159">
        <v>44247206.450000003</v>
      </c>
      <c r="Z2531" s="159">
        <v>12573051.720000001</v>
      </c>
      <c r="AA2531" s="159">
        <v>0</v>
      </c>
      <c r="AB2531" s="159">
        <v>12573051.720000001</v>
      </c>
      <c r="AC2531" s="159">
        <v>6027770</v>
      </c>
      <c r="AD2531" s="159">
        <v>4027770</v>
      </c>
      <c r="AE2531" s="159">
        <v>24313830</v>
      </c>
      <c r="AF2531" s="159">
        <v>13202690.859999999</v>
      </c>
      <c r="AG2531" s="159">
        <v>7151855.1799999997</v>
      </c>
      <c r="AH2531" s="159">
        <v>6120657.6600000001</v>
      </c>
      <c r="AI2531" s="159">
        <v>0</v>
      </c>
      <c r="AJ2531" s="159">
        <v>0</v>
      </c>
    </row>
    <row r="2532" spans="1:36">
      <c r="A2532" s="153">
        <v>6</v>
      </c>
      <c r="B2532" s="154">
        <v>2</v>
      </c>
      <c r="C2532" s="154">
        <v>0</v>
      </c>
      <c r="D2532" s="155">
        <v>0</v>
      </c>
      <c r="E2532" s="155" t="s">
        <v>90</v>
      </c>
      <c r="F2532" s="156" t="s">
        <v>6159</v>
      </c>
      <c r="G2532" s="156" t="s">
        <v>90</v>
      </c>
      <c r="H2532" s="156" t="s">
        <v>6160</v>
      </c>
      <c r="I2532" s="155">
        <v>602000</v>
      </c>
      <c r="J2532" s="157" t="s">
        <v>443</v>
      </c>
      <c r="K2532" s="157"/>
      <c r="L2532" s="155">
        <v>2022</v>
      </c>
      <c r="M2532" s="158">
        <v>100617</v>
      </c>
      <c r="N2532" s="159">
        <v>167837211.94</v>
      </c>
      <c r="O2532" s="159">
        <v>117369066.81999999</v>
      </c>
      <c r="P2532" s="159">
        <v>87419638.789999992</v>
      </c>
      <c r="Q2532" s="159">
        <v>61660288</v>
      </c>
      <c r="R2532" s="159">
        <v>25759350.789999999</v>
      </c>
      <c r="S2532" s="159">
        <v>50468145.119999997</v>
      </c>
      <c r="T2532" s="159">
        <v>44642.85</v>
      </c>
      <c r="U2532" s="159">
        <v>142904852.78</v>
      </c>
      <c r="V2532" s="159">
        <v>107345145.75</v>
      </c>
      <c r="W2532" s="159">
        <v>73289843.629999995</v>
      </c>
      <c r="X2532" s="159">
        <v>352537.09</v>
      </c>
      <c r="Y2532" s="159">
        <v>35559707.030000001</v>
      </c>
      <c r="Z2532" s="159">
        <v>14664966.789999999</v>
      </c>
      <c r="AA2532" s="159">
        <v>6000000</v>
      </c>
      <c r="AB2532" s="159">
        <v>8664966.7899999991</v>
      </c>
      <c r="AC2532" s="159">
        <v>3650826.9</v>
      </c>
      <c r="AD2532" s="159">
        <v>3650826.9</v>
      </c>
      <c r="AE2532" s="159">
        <v>23714389</v>
      </c>
      <c r="AF2532" s="159">
        <v>10023921.07</v>
      </c>
      <c r="AG2532" s="159">
        <v>3491021.54</v>
      </c>
      <c r="AH2532" s="159">
        <v>3238353.47</v>
      </c>
      <c r="AI2532" s="159">
        <v>0</v>
      </c>
      <c r="AJ2532" s="159">
        <v>0</v>
      </c>
    </row>
    <row r="2533" spans="1:36">
      <c r="A2533" s="153">
        <v>6</v>
      </c>
      <c r="B2533" s="154">
        <v>3</v>
      </c>
      <c r="C2533" s="154">
        <v>0</v>
      </c>
      <c r="D2533" s="155">
        <v>0</v>
      </c>
      <c r="E2533" s="155" t="s">
        <v>90</v>
      </c>
      <c r="F2533" s="156" t="s">
        <v>6161</v>
      </c>
      <c r="G2533" s="156" t="s">
        <v>90</v>
      </c>
      <c r="H2533" s="156" t="s">
        <v>6162</v>
      </c>
      <c r="I2533" s="155">
        <v>603000</v>
      </c>
      <c r="J2533" s="157" t="s">
        <v>442</v>
      </c>
      <c r="K2533" s="157"/>
      <c r="L2533" s="155">
        <v>2022</v>
      </c>
      <c r="M2533" s="158">
        <v>77752</v>
      </c>
      <c r="N2533" s="159">
        <v>116733666.88</v>
      </c>
      <c r="O2533" s="159">
        <v>83101393.049999997</v>
      </c>
      <c r="P2533" s="159">
        <v>57805309.609999999</v>
      </c>
      <c r="Q2533" s="159">
        <v>36338543</v>
      </c>
      <c r="R2533" s="159">
        <v>21466766.609999999</v>
      </c>
      <c r="S2533" s="159">
        <v>33632273.829999998</v>
      </c>
      <c r="T2533" s="159">
        <v>74057.31</v>
      </c>
      <c r="U2533" s="159">
        <v>107992110.7</v>
      </c>
      <c r="V2533" s="159">
        <v>67670826.129999995</v>
      </c>
      <c r="W2533" s="159">
        <v>37874129.899999999</v>
      </c>
      <c r="X2533" s="159">
        <v>316300.21999999997</v>
      </c>
      <c r="Y2533" s="159">
        <v>40321284.57</v>
      </c>
      <c r="Z2533" s="159">
        <v>15670278.75</v>
      </c>
      <c r="AA2533" s="159">
        <v>0</v>
      </c>
      <c r="AB2533" s="159">
        <v>15670278.75</v>
      </c>
      <c r="AC2533" s="159">
        <v>3836928</v>
      </c>
      <c r="AD2533" s="159">
        <v>3836928</v>
      </c>
      <c r="AE2533" s="159">
        <v>18302288</v>
      </c>
      <c r="AF2533" s="159">
        <v>15430566.92</v>
      </c>
      <c r="AG2533" s="159">
        <v>6447898.25</v>
      </c>
      <c r="AH2533" s="159">
        <v>6258289.6500000004</v>
      </c>
      <c r="AI2533" s="159">
        <v>0</v>
      </c>
      <c r="AJ2533" s="159">
        <v>0</v>
      </c>
    </row>
    <row r="2534" spans="1:36">
      <c r="A2534" s="153">
        <v>6</v>
      </c>
      <c r="B2534" s="154">
        <v>4</v>
      </c>
      <c r="C2534" s="154">
        <v>0</v>
      </c>
      <c r="D2534" s="155">
        <v>0</v>
      </c>
      <c r="E2534" s="155" t="s">
        <v>90</v>
      </c>
      <c r="F2534" s="156" t="s">
        <v>6163</v>
      </c>
      <c r="G2534" s="156" t="s">
        <v>90</v>
      </c>
      <c r="H2534" s="156" t="s">
        <v>6164</v>
      </c>
      <c r="I2534" s="155">
        <v>604000</v>
      </c>
      <c r="J2534" s="157" t="s">
        <v>441</v>
      </c>
      <c r="K2534" s="157"/>
      <c r="L2534" s="155">
        <v>2022</v>
      </c>
      <c r="M2534" s="158">
        <v>62473</v>
      </c>
      <c r="N2534" s="159">
        <v>91000053.069999993</v>
      </c>
      <c r="O2534" s="159">
        <v>73738251.370000005</v>
      </c>
      <c r="P2534" s="159">
        <v>60515407.480000004</v>
      </c>
      <c r="Q2534" s="159">
        <v>45026628</v>
      </c>
      <c r="R2534" s="159">
        <v>15488779.48</v>
      </c>
      <c r="S2534" s="159">
        <v>17261801.699999999</v>
      </c>
      <c r="T2534" s="159">
        <v>3024746.84</v>
      </c>
      <c r="U2534" s="159">
        <v>82408217.609999999</v>
      </c>
      <c r="V2534" s="159">
        <v>66950632.079999998</v>
      </c>
      <c r="W2534" s="159">
        <v>40359096.840000004</v>
      </c>
      <c r="X2534" s="159">
        <v>59537</v>
      </c>
      <c r="Y2534" s="159">
        <v>15457585.529999999</v>
      </c>
      <c r="Z2534" s="159">
        <v>6203966.46</v>
      </c>
      <c r="AA2534" s="159">
        <v>0</v>
      </c>
      <c r="AB2534" s="159">
        <v>6203966.46</v>
      </c>
      <c r="AC2534" s="159">
        <v>6467005</v>
      </c>
      <c r="AD2534" s="159">
        <v>717000</v>
      </c>
      <c r="AE2534" s="159">
        <v>2471000</v>
      </c>
      <c r="AF2534" s="159">
        <v>6787619.29</v>
      </c>
      <c r="AG2534" s="159">
        <v>2176104.7599999998</v>
      </c>
      <c r="AH2534" s="159">
        <v>1065705.4099999999</v>
      </c>
      <c r="AI2534" s="159">
        <v>4332.41</v>
      </c>
      <c r="AJ2534" s="159">
        <v>0</v>
      </c>
    </row>
    <row r="2535" spans="1:36">
      <c r="A2535" s="153">
        <v>6</v>
      </c>
      <c r="B2535" s="154">
        <v>5</v>
      </c>
      <c r="C2535" s="154">
        <v>0</v>
      </c>
      <c r="D2535" s="155">
        <v>0</v>
      </c>
      <c r="E2535" s="155" t="s">
        <v>90</v>
      </c>
      <c r="F2535" s="156" t="s">
        <v>6165</v>
      </c>
      <c r="G2535" s="156" t="s">
        <v>90</v>
      </c>
      <c r="H2535" s="156" t="s">
        <v>6166</v>
      </c>
      <c r="I2535" s="155">
        <v>605000</v>
      </c>
      <c r="J2535" s="157" t="s">
        <v>440</v>
      </c>
      <c r="K2535" s="157"/>
      <c r="L2535" s="155">
        <v>2022</v>
      </c>
      <c r="M2535" s="158">
        <v>45503</v>
      </c>
      <c r="N2535" s="159">
        <v>79249297.140000001</v>
      </c>
      <c r="O2535" s="159">
        <v>56985022.520000003</v>
      </c>
      <c r="P2535" s="159">
        <v>39478004.450000003</v>
      </c>
      <c r="Q2535" s="159">
        <v>26862331</v>
      </c>
      <c r="R2535" s="159">
        <v>12615673.449999999</v>
      </c>
      <c r="S2535" s="159">
        <v>22264274.620000001</v>
      </c>
      <c r="T2535" s="159">
        <v>7021.87</v>
      </c>
      <c r="U2535" s="159">
        <v>77459841.920000002</v>
      </c>
      <c r="V2535" s="159">
        <v>49633551.810000002</v>
      </c>
      <c r="W2535" s="159">
        <v>37157709.68</v>
      </c>
      <c r="X2535" s="159">
        <v>302870.38</v>
      </c>
      <c r="Y2535" s="159">
        <v>27826290.109999999</v>
      </c>
      <c r="Z2535" s="159">
        <v>17174610.84</v>
      </c>
      <c r="AA2535" s="159">
        <v>5200000</v>
      </c>
      <c r="AB2535" s="159">
        <v>11974610.84</v>
      </c>
      <c r="AC2535" s="159">
        <v>5049698.5</v>
      </c>
      <c r="AD2535" s="159">
        <v>1022329.32</v>
      </c>
      <c r="AE2535" s="159">
        <v>21420992.84</v>
      </c>
      <c r="AF2535" s="159">
        <v>7351470.71</v>
      </c>
      <c r="AG2535" s="159">
        <v>2010044.71</v>
      </c>
      <c r="AH2535" s="159">
        <v>1140460.3400000001</v>
      </c>
      <c r="AI2535" s="159">
        <v>0</v>
      </c>
      <c r="AJ2535" s="159">
        <v>0</v>
      </c>
    </row>
    <row r="2536" spans="1:36">
      <c r="A2536" s="153">
        <v>6</v>
      </c>
      <c r="B2536" s="154">
        <v>6</v>
      </c>
      <c r="C2536" s="154">
        <v>0</v>
      </c>
      <c r="D2536" s="155">
        <v>0</v>
      </c>
      <c r="E2536" s="155" t="s">
        <v>90</v>
      </c>
      <c r="F2536" s="156" t="s">
        <v>6167</v>
      </c>
      <c r="G2536" s="156" t="s">
        <v>90</v>
      </c>
      <c r="H2536" s="156" t="s">
        <v>6168</v>
      </c>
      <c r="I2536" s="155">
        <v>606000</v>
      </c>
      <c r="J2536" s="157" t="s">
        <v>439</v>
      </c>
      <c r="K2536" s="157"/>
      <c r="L2536" s="155">
        <v>2022</v>
      </c>
      <c r="M2536" s="158">
        <v>62940</v>
      </c>
      <c r="N2536" s="159">
        <v>124693545.3</v>
      </c>
      <c r="O2536" s="159">
        <v>96705773.519999996</v>
      </c>
      <c r="P2536" s="159">
        <v>63060226.329999998</v>
      </c>
      <c r="Q2536" s="159">
        <v>37150210</v>
      </c>
      <c r="R2536" s="159">
        <v>25910016.329999998</v>
      </c>
      <c r="S2536" s="159">
        <v>27987771.780000001</v>
      </c>
      <c r="T2536" s="159">
        <v>100455.44</v>
      </c>
      <c r="U2536" s="159">
        <v>116223744.19</v>
      </c>
      <c r="V2536" s="159">
        <v>89123189.819999993</v>
      </c>
      <c r="W2536" s="159">
        <v>57261177.140000001</v>
      </c>
      <c r="X2536" s="159">
        <v>400160.74</v>
      </c>
      <c r="Y2536" s="159">
        <v>27100554.370000001</v>
      </c>
      <c r="Z2536" s="159">
        <v>8474807.0500000007</v>
      </c>
      <c r="AA2536" s="159">
        <v>1099070.98</v>
      </c>
      <c r="AB2536" s="159">
        <v>7375736.0700000003</v>
      </c>
      <c r="AC2536" s="159">
        <v>2450380</v>
      </c>
      <c r="AD2536" s="159">
        <v>2450380</v>
      </c>
      <c r="AE2536" s="159">
        <v>16444933.48</v>
      </c>
      <c r="AF2536" s="159">
        <v>7582583.7000000002</v>
      </c>
      <c r="AG2536" s="159">
        <v>5873860.6200000001</v>
      </c>
      <c r="AH2536" s="159">
        <v>4669099.63</v>
      </c>
      <c r="AI2536" s="159">
        <v>0</v>
      </c>
      <c r="AJ2536" s="159">
        <v>0</v>
      </c>
    </row>
    <row r="2537" spans="1:36">
      <c r="A2537" s="153">
        <v>6</v>
      </c>
      <c r="B2537" s="154">
        <v>7</v>
      </c>
      <c r="C2537" s="154">
        <v>0</v>
      </c>
      <c r="D2537" s="155">
        <v>0</v>
      </c>
      <c r="E2537" s="155" t="s">
        <v>90</v>
      </c>
      <c r="F2537" s="156" t="s">
        <v>6169</v>
      </c>
      <c r="G2537" s="156" t="s">
        <v>90</v>
      </c>
      <c r="H2537" s="156" t="s">
        <v>6170</v>
      </c>
      <c r="I2537" s="155">
        <v>607000</v>
      </c>
      <c r="J2537" s="157" t="s">
        <v>438</v>
      </c>
      <c r="K2537" s="157"/>
      <c r="L2537" s="155">
        <v>2022</v>
      </c>
      <c r="M2537" s="158">
        <v>95064</v>
      </c>
      <c r="N2537" s="159">
        <v>144868702.53</v>
      </c>
      <c r="O2537" s="159">
        <v>116457614.43000001</v>
      </c>
      <c r="P2537" s="159">
        <v>82439648.650000006</v>
      </c>
      <c r="Q2537" s="159">
        <v>60287875</v>
      </c>
      <c r="R2537" s="159">
        <v>22151773.649999999</v>
      </c>
      <c r="S2537" s="159">
        <v>28411088.100000001</v>
      </c>
      <c r="T2537" s="159">
        <v>15715.78</v>
      </c>
      <c r="U2537" s="159">
        <v>129622665.58</v>
      </c>
      <c r="V2537" s="159">
        <v>106314274.76000001</v>
      </c>
      <c r="W2537" s="159">
        <v>71716325.400000006</v>
      </c>
      <c r="X2537" s="159">
        <v>402503.47</v>
      </c>
      <c r="Y2537" s="159">
        <v>23308390.82</v>
      </c>
      <c r="Z2537" s="159">
        <v>6366161.6500000004</v>
      </c>
      <c r="AA2537" s="159">
        <v>0</v>
      </c>
      <c r="AB2537" s="159">
        <v>6366161.6500000004</v>
      </c>
      <c r="AC2537" s="159">
        <v>4607496.24</v>
      </c>
      <c r="AD2537" s="159">
        <v>2272496.2400000002</v>
      </c>
      <c r="AE2537" s="159">
        <v>21739520.199999999</v>
      </c>
      <c r="AF2537" s="159">
        <v>10143339.67</v>
      </c>
      <c r="AG2537" s="159">
        <v>3949813.22</v>
      </c>
      <c r="AH2537" s="159">
        <v>3364346.45</v>
      </c>
      <c r="AI2537" s="159">
        <v>0</v>
      </c>
      <c r="AJ2537" s="159">
        <v>0</v>
      </c>
    </row>
    <row r="2538" spans="1:36">
      <c r="A2538" s="153">
        <v>6</v>
      </c>
      <c r="B2538" s="154">
        <v>8</v>
      </c>
      <c r="C2538" s="154">
        <v>0</v>
      </c>
      <c r="D2538" s="155">
        <v>0</v>
      </c>
      <c r="E2538" s="155" t="s">
        <v>90</v>
      </c>
      <c r="F2538" s="156" t="s">
        <v>6171</v>
      </c>
      <c r="G2538" s="156" t="s">
        <v>90</v>
      </c>
      <c r="H2538" s="156" t="s">
        <v>6172</v>
      </c>
      <c r="I2538" s="155">
        <v>608000</v>
      </c>
      <c r="J2538" s="157" t="s">
        <v>437</v>
      </c>
      <c r="K2538" s="157"/>
      <c r="L2538" s="155">
        <v>2022</v>
      </c>
      <c r="M2538" s="158">
        <v>88152</v>
      </c>
      <c r="N2538" s="159">
        <v>124984326.86</v>
      </c>
      <c r="O2538" s="159">
        <v>94532560.069999993</v>
      </c>
      <c r="P2538" s="159">
        <v>67405875.859999999</v>
      </c>
      <c r="Q2538" s="159">
        <v>45836665</v>
      </c>
      <c r="R2538" s="159">
        <v>21569210.859999999</v>
      </c>
      <c r="S2538" s="159">
        <v>30451766.789999999</v>
      </c>
      <c r="T2538" s="159">
        <v>8760.2000000000007</v>
      </c>
      <c r="U2538" s="159">
        <v>115007859.17</v>
      </c>
      <c r="V2538" s="159">
        <v>82967713.390000001</v>
      </c>
      <c r="W2538" s="159">
        <v>52379806.75</v>
      </c>
      <c r="X2538" s="159">
        <v>816497.26</v>
      </c>
      <c r="Y2538" s="159">
        <v>32040145.780000001</v>
      </c>
      <c r="Z2538" s="159">
        <v>24631937</v>
      </c>
      <c r="AA2538" s="159">
        <v>12785000</v>
      </c>
      <c r="AB2538" s="159">
        <v>11846937</v>
      </c>
      <c r="AC2538" s="159">
        <v>27708328.710000001</v>
      </c>
      <c r="AD2538" s="159">
        <v>2677307</v>
      </c>
      <c r="AE2538" s="159">
        <v>46193801</v>
      </c>
      <c r="AF2538" s="159">
        <v>11564846.68</v>
      </c>
      <c r="AG2538" s="159">
        <v>4165890.08</v>
      </c>
      <c r="AH2538" s="159">
        <v>3987965.62</v>
      </c>
      <c r="AI2538" s="159">
        <v>0</v>
      </c>
      <c r="AJ2538" s="159">
        <v>0</v>
      </c>
    </row>
    <row r="2539" spans="1:36">
      <c r="A2539" s="153">
        <v>6</v>
      </c>
      <c r="B2539" s="154">
        <v>9</v>
      </c>
      <c r="C2539" s="154">
        <v>0</v>
      </c>
      <c r="D2539" s="155">
        <v>0</v>
      </c>
      <c r="E2539" s="155" t="s">
        <v>90</v>
      </c>
      <c r="F2539" s="156" t="s">
        <v>6173</v>
      </c>
      <c r="G2539" s="156" t="s">
        <v>90</v>
      </c>
      <c r="H2539" s="156" t="s">
        <v>6174</v>
      </c>
      <c r="I2539" s="155">
        <v>609000</v>
      </c>
      <c r="J2539" s="157" t="s">
        <v>436</v>
      </c>
      <c r="K2539" s="157"/>
      <c r="L2539" s="155">
        <v>2022</v>
      </c>
      <c r="M2539" s="158">
        <v>156002</v>
      </c>
      <c r="N2539" s="159">
        <v>184904193.16999999</v>
      </c>
      <c r="O2539" s="159">
        <v>130403447.56</v>
      </c>
      <c r="P2539" s="159">
        <v>74316960.109999999</v>
      </c>
      <c r="Q2539" s="159">
        <v>56046071</v>
      </c>
      <c r="R2539" s="159">
        <v>18270889.109999999</v>
      </c>
      <c r="S2539" s="159">
        <v>54500745.609999999</v>
      </c>
      <c r="T2539" s="159">
        <v>568306.53</v>
      </c>
      <c r="U2539" s="159">
        <v>168997647.06</v>
      </c>
      <c r="V2539" s="159">
        <v>112752630.7</v>
      </c>
      <c r="W2539" s="159">
        <v>72504503.980000004</v>
      </c>
      <c r="X2539" s="159">
        <v>908744.65</v>
      </c>
      <c r="Y2539" s="159">
        <v>56245016.359999999</v>
      </c>
      <c r="Z2539" s="159">
        <v>24421991.710000001</v>
      </c>
      <c r="AA2539" s="159">
        <v>3543685</v>
      </c>
      <c r="AB2539" s="159">
        <v>20878306.710000001</v>
      </c>
      <c r="AC2539" s="159">
        <v>11541061.199999999</v>
      </c>
      <c r="AD2539" s="159">
        <v>8841061.1999999993</v>
      </c>
      <c r="AE2539" s="159">
        <v>49192788.890000001</v>
      </c>
      <c r="AF2539" s="159">
        <v>17650816.859999999</v>
      </c>
      <c r="AG2539" s="159">
        <v>2737711.21</v>
      </c>
      <c r="AH2539" s="159">
        <v>2950104.34</v>
      </c>
      <c r="AI2539" s="159">
        <v>0</v>
      </c>
      <c r="AJ2539" s="159">
        <v>0</v>
      </c>
    </row>
    <row r="2540" spans="1:36">
      <c r="A2540" s="153">
        <v>6</v>
      </c>
      <c r="B2540" s="154">
        <v>10</v>
      </c>
      <c r="C2540" s="154">
        <v>0</v>
      </c>
      <c r="D2540" s="155">
        <v>0</v>
      </c>
      <c r="E2540" s="155" t="s">
        <v>90</v>
      </c>
      <c r="F2540" s="156" t="s">
        <v>6175</v>
      </c>
      <c r="G2540" s="156" t="s">
        <v>90</v>
      </c>
      <c r="H2540" s="156" t="s">
        <v>6176</v>
      </c>
      <c r="I2540" s="155">
        <v>610000</v>
      </c>
      <c r="J2540" s="157" t="s">
        <v>435</v>
      </c>
      <c r="K2540" s="157"/>
      <c r="L2540" s="155">
        <v>2022</v>
      </c>
      <c r="M2540" s="158">
        <v>57298</v>
      </c>
      <c r="N2540" s="159">
        <v>89478977.790000007</v>
      </c>
      <c r="O2540" s="159">
        <v>60482195.390000001</v>
      </c>
      <c r="P2540" s="159">
        <v>41150024.409999996</v>
      </c>
      <c r="Q2540" s="159">
        <v>27293029</v>
      </c>
      <c r="R2540" s="159">
        <v>13856995.41</v>
      </c>
      <c r="S2540" s="159">
        <v>28996782.399999999</v>
      </c>
      <c r="T2540" s="159">
        <v>95254.13</v>
      </c>
      <c r="U2540" s="159">
        <v>75916543.329999998</v>
      </c>
      <c r="V2540" s="159">
        <v>58739659.130000003</v>
      </c>
      <c r="W2540" s="159">
        <v>37566606.450000003</v>
      </c>
      <c r="X2540" s="159">
        <v>291140.8</v>
      </c>
      <c r="Y2540" s="159">
        <v>17176884.199999999</v>
      </c>
      <c r="Z2540" s="159">
        <v>2860249.16</v>
      </c>
      <c r="AA2540" s="159">
        <v>0</v>
      </c>
      <c r="AB2540" s="159">
        <v>2860249.16</v>
      </c>
      <c r="AC2540" s="159">
        <v>693060</v>
      </c>
      <c r="AD2540" s="159">
        <v>693060</v>
      </c>
      <c r="AE2540" s="159">
        <v>13861295</v>
      </c>
      <c r="AF2540" s="159">
        <v>1742536.26</v>
      </c>
      <c r="AG2540" s="159">
        <v>4418298.16</v>
      </c>
      <c r="AH2540" s="159">
        <v>3505161.67</v>
      </c>
      <c r="AI2540" s="159">
        <v>0</v>
      </c>
      <c r="AJ2540" s="159">
        <v>0</v>
      </c>
    </row>
    <row r="2541" spans="1:36">
      <c r="A2541" s="153">
        <v>6</v>
      </c>
      <c r="B2541" s="154">
        <v>11</v>
      </c>
      <c r="C2541" s="154">
        <v>0</v>
      </c>
      <c r="D2541" s="155">
        <v>0</v>
      </c>
      <c r="E2541" s="155" t="s">
        <v>90</v>
      </c>
      <c r="F2541" s="156" t="s">
        <v>6177</v>
      </c>
      <c r="G2541" s="156" t="s">
        <v>90</v>
      </c>
      <c r="H2541" s="156" t="s">
        <v>6178</v>
      </c>
      <c r="I2541" s="155">
        <v>611000</v>
      </c>
      <c r="J2541" s="157" t="s">
        <v>434</v>
      </c>
      <c r="K2541" s="157"/>
      <c r="L2541" s="155">
        <v>2022</v>
      </c>
      <c r="M2541" s="158">
        <v>106591</v>
      </c>
      <c r="N2541" s="159">
        <v>167741194.71000001</v>
      </c>
      <c r="O2541" s="159">
        <v>122405820.86</v>
      </c>
      <c r="P2541" s="159">
        <v>91820538.5</v>
      </c>
      <c r="Q2541" s="159">
        <v>70071524</v>
      </c>
      <c r="R2541" s="159">
        <v>21749014.5</v>
      </c>
      <c r="S2541" s="159">
        <v>45335373.850000001</v>
      </c>
      <c r="T2541" s="159">
        <v>1189030.31</v>
      </c>
      <c r="U2541" s="159">
        <v>149115113.08000001</v>
      </c>
      <c r="V2541" s="159">
        <v>107718027.81</v>
      </c>
      <c r="W2541" s="159">
        <v>73785616.370000005</v>
      </c>
      <c r="X2541" s="159">
        <v>766174.69</v>
      </c>
      <c r="Y2541" s="159">
        <v>41397085.270000003</v>
      </c>
      <c r="Z2541" s="159">
        <v>15980289.26</v>
      </c>
      <c r="AA2541" s="159">
        <v>4100000</v>
      </c>
      <c r="AB2541" s="159">
        <v>11880289.26</v>
      </c>
      <c r="AC2541" s="159">
        <v>6045720.7699999996</v>
      </c>
      <c r="AD2541" s="159">
        <v>6045720.7699999996</v>
      </c>
      <c r="AE2541" s="159">
        <v>45981789.670000002</v>
      </c>
      <c r="AF2541" s="159">
        <v>14687793.050000001</v>
      </c>
      <c r="AG2541" s="159">
        <v>1686583.83</v>
      </c>
      <c r="AH2541" s="159">
        <v>1598343.99</v>
      </c>
      <c r="AI2541" s="159">
        <v>0</v>
      </c>
      <c r="AJ2541" s="159">
        <v>0</v>
      </c>
    </row>
    <row r="2542" spans="1:36">
      <c r="A2542" s="153">
        <v>6</v>
      </c>
      <c r="B2542" s="154">
        <v>12</v>
      </c>
      <c r="C2542" s="154">
        <v>0</v>
      </c>
      <c r="D2542" s="155">
        <v>0</v>
      </c>
      <c r="E2542" s="155" t="s">
        <v>90</v>
      </c>
      <c r="F2542" s="156" t="s">
        <v>6179</v>
      </c>
      <c r="G2542" s="156" t="s">
        <v>90</v>
      </c>
      <c r="H2542" s="156" t="s">
        <v>6180</v>
      </c>
      <c r="I2542" s="155">
        <v>612000</v>
      </c>
      <c r="J2542" s="157" t="s">
        <v>334</v>
      </c>
      <c r="K2542" s="157"/>
      <c r="L2542" s="155">
        <v>2022</v>
      </c>
      <c r="M2542" s="158">
        <v>58952</v>
      </c>
      <c r="N2542" s="159">
        <v>83476480.769999996</v>
      </c>
      <c r="O2542" s="159">
        <v>54014663.5</v>
      </c>
      <c r="P2542" s="159">
        <v>42340025.289999999</v>
      </c>
      <c r="Q2542" s="159">
        <v>29066845</v>
      </c>
      <c r="R2542" s="159">
        <v>13273180.289999999</v>
      </c>
      <c r="S2542" s="159">
        <v>29461817.27</v>
      </c>
      <c r="T2542" s="159">
        <v>25535.119999999999</v>
      </c>
      <c r="U2542" s="159">
        <v>75306623.920000002</v>
      </c>
      <c r="V2542" s="159">
        <v>48703999.600000001</v>
      </c>
      <c r="W2542" s="159">
        <v>32673267.469999999</v>
      </c>
      <c r="X2542" s="159">
        <v>442723.05</v>
      </c>
      <c r="Y2542" s="159">
        <v>26602624.32</v>
      </c>
      <c r="Z2542" s="159">
        <v>8763759.8699999992</v>
      </c>
      <c r="AA2542" s="159">
        <v>0</v>
      </c>
      <c r="AB2542" s="159">
        <v>8763759.8699999992</v>
      </c>
      <c r="AC2542" s="159">
        <v>14390874.9</v>
      </c>
      <c r="AD2542" s="159">
        <v>1014500</v>
      </c>
      <c r="AE2542" s="159">
        <v>17566831.640000001</v>
      </c>
      <c r="AF2542" s="159">
        <v>5310663.9000000004</v>
      </c>
      <c r="AG2542" s="159">
        <v>1200722.3</v>
      </c>
      <c r="AH2542" s="159">
        <v>643256.84</v>
      </c>
      <c r="AI2542" s="159">
        <v>0</v>
      </c>
      <c r="AJ2542" s="159">
        <v>0</v>
      </c>
    </row>
    <row r="2543" spans="1:36">
      <c r="A2543" s="153">
        <v>6</v>
      </c>
      <c r="B2543" s="154">
        <v>13</v>
      </c>
      <c r="C2543" s="154">
        <v>0</v>
      </c>
      <c r="D2543" s="155">
        <v>0</v>
      </c>
      <c r="E2543" s="155" t="s">
        <v>90</v>
      </c>
      <c r="F2543" s="156" t="s">
        <v>6181</v>
      </c>
      <c r="G2543" s="156" t="s">
        <v>90</v>
      </c>
      <c r="H2543" s="156" t="s">
        <v>6182</v>
      </c>
      <c r="I2543" s="155">
        <v>613000</v>
      </c>
      <c r="J2543" s="157" t="s">
        <v>433</v>
      </c>
      <c r="K2543" s="157"/>
      <c r="L2543" s="155">
        <v>2022</v>
      </c>
      <c r="M2543" s="158">
        <v>34590</v>
      </c>
      <c r="N2543" s="159">
        <v>49919141.380000003</v>
      </c>
      <c r="O2543" s="159">
        <v>35940532.799999997</v>
      </c>
      <c r="P2543" s="159">
        <v>25985602.539999999</v>
      </c>
      <c r="Q2543" s="159">
        <v>14917122</v>
      </c>
      <c r="R2543" s="159">
        <v>11068480.539999999</v>
      </c>
      <c r="S2543" s="159">
        <v>13978608.58</v>
      </c>
      <c r="T2543" s="159">
        <v>21395.85</v>
      </c>
      <c r="U2543" s="159">
        <v>50622227.920000002</v>
      </c>
      <c r="V2543" s="159">
        <v>32889595.579999998</v>
      </c>
      <c r="W2543" s="159">
        <v>21637595.02</v>
      </c>
      <c r="X2543" s="159">
        <v>208271.3</v>
      </c>
      <c r="Y2543" s="159">
        <v>17732632.34</v>
      </c>
      <c r="Z2543" s="159">
        <v>14601734.109999999</v>
      </c>
      <c r="AA2543" s="159">
        <v>5655000</v>
      </c>
      <c r="AB2543" s="159">
        <v>8946734.1099999994</v>
      </c>
      <c r="AC2543" s="159">
        <v>2788427.56</v>
      </c>
      <c r="AD2543" s="159">
        <v>2788427.56</v>
      </c>
      <c r="AE2543" s="159">
        <v>14616892.52</v>
      </c>
      <c r="AF2543" s="159">
        <v>3050937.22</v>
      </c>
      <c r="AG2543" s="159">
        <v>2413472.91</v>
      </c>
      <c r="AH2543" s="159">
        <v>2133148.0499999998</v>
      </c>
      <c r="AI2543" s="159">
        <v>0</v>
      </c>
      <c r="AJ2543" s="159">
        <v>0</v>
      </c>
    </row>
    <row r="2544" spans="1:36">
      <c r="A2544" s="153">
        <v>6</v>
      </c>
      <c r="B2544" s="154">
        <v>14</v>
      </c>
      <c r="C2544" s="154">
        <v>0</v>
      </c>
      <c r="D2544" s="155">
        <v>0</v>
      </c>
      <c r="E2544" s="155" t="s">
        <v>90</v>
      </c>
      <c r="F2544" s="156" t="s">
        <v>6183</v>
      </c>
      <c r="G2544" s="156" t="s">
        <v>90</v>
      </c>
      <c r="H2544" s="156" t="s">
        <v>6184</v>
      </c>
      <c r="I2544" s="155">
        <v>614000</v>
      </c>
      <c r="J2544" s="157" t="s">
        <v>432</v>
      </c>
      <c r="K2544" s="157"/>
      <c r="L2544" s="155">
        <v>2022</v>
      </c>
      <c r="M2544" s="158">
        <v>112835</v>
      </c>
      <c r="N2544" s="159">
        <v>154142894.19</v>
      </c>
      <c r="O2544" s="159">
        <v>133994587.31999999</v>
      </c>
      <c r="P2544" s="159">
        <v>97254493.489999995</v>
      </c>
      <c r="Q2544" s="159">
        <v>79172165</v>
      </c>
      <c r="R2544" s="159">
        <v>18082328.489999998</v>
      </c>
      <c r="S2544" s="159">
        <v>20148306.870000001</v>
      </c>
      <c r="T2544" s="159">
        <v>540282.31999999995</v>
      </c>
      <c r="U2544" s="159">
        <v>150000686.15000001</v>
      </c>
      <c r="V2544" s="159">
        <v>127372696.40000001</v>
      </c>
      <c r="W2544" s="159">
        <v>88814047.040000007</v>
      </c>
      <c r="X2544" s="159">
        <v>134880.76999999999</v>
      </c>
      <c r="Y2544" s="159">
        <v>22627989.75</v>
      </c>
      <c r="Z2544" s="159">
        <v>18754116.379999999</v>
      </c>
      <c r="AA2544" s="159">
        <v>7000000</v>
      </c>
      <c r="AB2544" s="159">
        <v>11754116.379999999</v>
      </c>
      <c r="AC2544" s="159">
        <v>15077177</v>
      </c>
      <c r="AD2544" s="159">
        <v>2577501</v>
      </c>
      <c r="AE2544" s="159">
        <v>15001140.300000001</v>
      </c>
      <c r="AF2544" s="159">
        <v>6621890.9199999999</v>
      </c>
      <c r="AG2544" s="159">
        <v>1991353.97</v>
      </c>
      <c r="AH2544" s="159">
        <v>977058.26</v>
      </c>
      <c r="AI2544" s="159">
        <v>0</v>
      </c>
      <c r="AJ2544" s="159">
        <v>1140.3</v>
      </c>
    </row>
    <row r="2545" spans="1:36">
      <c r="A2545" s="153">
        <v>6</v>
      </c>
      <c r="B2545" s="154">
        <v>15</v>
      </c>
      <c r="C2545" s="154">
        <v>0</v>
      </c>
      <c r="D2545" s="155">
        <v>0</v>
      </c>
      <c r="E2545" s="155" t="s">
        <v>90</v>
      </c>
      <c r="F2545" s="156" t="s">
        <v>6185</v>
      </c>
      <c r="G2545" s="156" t="s">
        <v>90</v>
      </c>
      <c r="H2545" s="156" t="s">
        <v>6186</v>
      </c>
      <c r="I2545" s="155">
        <v>615000</v>
      </c>
      <c r="J2545" s="157" t="s">
        <v>431</v>
      </c>
      <c r="K2545" s="157"/>
      <c r="L2545" s="155">
        <v>2022</v>
      </c>
      <c r="M2545" s="158">
        <v>58604</v>
      </c>
      <c r="N2545" s="159">
        <v>88399435.269999996</v>
      </c>
      <c r="O2545" s="159">
        <v>61466131.740000002</v>
      </c>
      <c r="P2545" s="159">
        <v>48691606.579999998</v>
      </c>
      <c r="Q2545" s="159">
        <v>36609669</v>
      </c>
      <c r="R2545" s="159">
        <v>12081937.58</v>
      </c>
      <c r="S2545" s="159">
        <v>26933303.530000001</v>
      </c>
      <c r="T2545" s="159">
        <v>3662.58</v>
      </c>
      <c r="U2545" s="159">
        <v>89265609.349999994</v>
      </c>
      <c r="V2545" s="159">
        <v>56537896.560000002</v>
      </c>
      <c r="W2545" s="159">
        <v>38695690.630000003</v>
      </c>
      <c r="X2545" s="159">
        <v>250297.60000000001</v>
      </c>
      <c r="Y2545" s="159">
        <v>32727712.789999999</v>
      </c>
      <c r="Z2545" s="159">
        <v>14308079.76</v>
      </c>
      <c r="AA2545" s="159">
        <v>0</v>
      </c>
      <c r="AB2545" s="159">
        <v>14308079.76</v>
      </c>
      <c r="AC2545" s="159">
        <v>1616000</v>
      </c>
      <c r="AD2545" s="159">
        <v>1616000</v>
      </c>
      <c r="AE2545" s="159">
        <v>13618000</v>
      </c>
      <c r="AF2545" s="159">
        <v>4928235.18</v>
      </c>
      <c r="AG2545" s="159">
        <v>667711.07999999996</v>
      </c>
      <c r="AH2545" s="159">
        <v>714755.51</v>
      </c>
      <c r="AI2545" s="159">
        <v>0</v>
      </c>
      <c r="AJ2545" s="159">
        <v>0</v>
      </c>
    </row>
    <row r="2546" spans="1:36">
      <c r="A2546" s="153">
        <v>6</v>
      </c>
      <c r="B2546" s="154">
        <v>16</v>
      </c>
      <c r="C2546" s="154">
        <v>0</v>
      </c>
      <c r="D2546" s="155">
        <v>0</v>
      </c>
      <c r="E2546" s="155" t="s">
        <v>90</v>
      </c>
      <c r="F2546" s="156" t="s">
        <v>6187</v>
      </c>
      <c r="G2546" s="156" t="s">
        <v>90</v>
      </c>
      <c r="H2546" s="156" t="s">
        <v>6188</v>
      </c>
      <c r="I2546" s="155">
        <v>616000</v>
      </c>
      <c r="J2546" s="157" t="s">
        <v>430</v>
      </c>
      <c r="K2546" s="157"/>
      <c r="L2546" s="155">
        <v>2022</v>
      </c>
      <c r="M2546" s="158">
        <v>55841</v>
      </c>
      <c r="N2546" s="159">
        <v>102635057.3</v>
      </c>
      <c r="O2546" s="159">
        <v>70746771.189999998</v>
      </c>
      <c r="P2546" s="159">
        <v>51271308.870000005</v>
      </c>
      <c r="Q2546" s="159">
        <v>33920659</v>
      </c>
      <c r="R2546" s="159">
        <v>17350649.870000001</v>
      </c>
      <c r="S2546" s="159">
        <v>31888286.109999999</v>
      </c>
      <c r="T2546" s="159">
        <v>1426577.81</v>
      </c>
      <c r="U2546" s="159">
        <v>98047527.400000006</v>
      </c>
      <c r="V2546" s="159">
        <v>65937410.469999999</v>
      </c>
      <c r="W2546" s="159">
        <v>42553280.950000003</v>
      </c>
      <c r="X2546" s="159">
        <v>329469.78000000003</v>
      </c>
      <c r="Y2546" s="159">
        <v>32110116.93</v>
      </c>
      <c r="Z2546" s="159">
        <v>15909711.630000001</v>
      </c>
      <c r="AA2546" s="159">
        <v>8000000</v>
      </c>
      <c r="AB2546" s="159">
        <v>7909711.6300000008</v>
      </c>
      <c r="AC2546" s="159">
        <v>1988900</v>
      </c>
      <c r="AD2546" s="159">
        <v>1988900</v>
      </c>
      <c r="AE2546" s="159">
        <v>25653437.52</v>
      </c>
      <c r="AF2546" s="159">
        <v>4809360.72</v>
      </c>
      <c r="AG2546" s="159">
        <v>7268618.6200000001</v>
      </c>
      <c r="AH2546" s="159">
        <v>5101131.72</v>
      </c>
      <c r="AI2546" s="159">
        <v>0</v>
      </c>
      <c r="AJ2546" s="159">
        <v>0</v>
      </c>
    </row>
    <row r="2547" spans="1:36">
      <c r="A2547" s="153">
        <v>6</v>
      </c>
      <c r="B2547" s="154">
        <v>17</v>
      </c>
      <c r="C2547" s="154">
        <v>0</v>
      </c>
      <c r="D2547" s="155">
        <v>0</v>
      </c>
      <c r="E2547" s="155" t="s">
        <v>90</v>
      </c>
      <c r="F2547" s="156" t="s">
        <v>6189</v>
      </c>
      <c r="G2547" s="156" t="s">
        <v>90</v>
      </c>
      <c r="H2547" s="156" t="s">
        <v>6190</v>
      </c>
      <c r="I2547" s="155">
        <v>617000</v>
      </c>
      <c r="J2547" s="157" t="s">
        <v>429</v>
      </c>
      <c r="K2547" s="157"/>
      <c r="L2547" s="155">
        <v>2022</v>
      </c>
      <c r="M2547" s="158">
        <v>71739</v>
      </c>
      <c r="N2547" s="159">
        <v>101891944.52</v>
      </c>
      <c r="O2547" s="159">
        <v>86120479.329999998</v>
      </c>
      <c r="P2547" s="159">
        <v>56153012.43</v>
      </c>
      <c r="Q2547" s="159">
        <v>31712256</v>
      </c>
      <c r="R2547" s="159">
        <v>24440756.43</v>
      </c>
      <c r="S2547" s="159">
        <v>15771465.189999999</v>
      </c>
      <c r="T2547" s="159">
        <v>76106.38</v>
      </c>
      <c r="U2547" s="159">
        <v>95789061.950000003</v>
      </c>
      <c r="V2547" s="159">
        <v>77449552.280000001</v>
      </c>
      <c r="W2547" s="159">
        <v>49583739.600000001</v>
      </c>
      <c r="X2547" s="159">
        <v>215300.47</v>
      </c>
      <c r="Y2547" s="159">
        <v>18339509.670000002</v>
      </c>
      <c r="Z2547" s="159">
        <v>14828194.529999999</v>
      </c>
      <c r="AA2547" s="159">
        <v>0</v>
      </c>
      <c r="AB2547" s="159">
        <v>14828194.529999999</v>
      </c>
      <c r="AC2547" s="159">
        <v>1047333.72</v>
      </c>
      <c r="AD2547" s="159">
        <v>1047333.72</v>
      </c>
      <c r="AE2547" s="159">
        <v>14001277.33</v>
      </c>
      <c r="AF2547" s="159">
        <v>8670927.0500000007</v>
      </c>
      <c r="AG2547" s="159">
        <v>6420557.9100000001</v>
      </c>
      <c r="AH2547" s="159">
        <v>6271461.2599999998</v>
      </c>
      <c r="AI2547" s="159">
        <v>0</v>
      </c>
      <c r="AJ2547" s="159">
        <v>0</v>
      </c>
    </row>
    <row r="2548" spans="1:36">
      <c r="A2548" s="153">
        <v>6</v>
      </c>
      <c r="B2548" s="154">
        <v>18</v>
      </c>
      <c r="C2548" s="154">
        <v>0</v>
      </c>
      <c r="D2548" s="155">
        <v>0</v>
      </c>
      <c r="E2548" s="155" t="s">
        <v>90</v>
      </c>
      <c r="F2548" s="156" t="s">
        <v>6191</v>
      </c>
      <c r="G2548" s="156" t="s">
        <v>90</v>
      </c>
      <c r="H2548" s="156" t="s">
        <v>6192</v>
      </c>
      <c r="I2548" s="155">
        <v>618000</v>
      </c>
      <c r="J2548" s="157" t="s">
        <v>400</v>
      </c>
      <c r="K2548" s="157"/>
      <c r="L2548" s="155">
        <v>2022</v>
      </c>
      <c r="M2548" s="158">
        <v>82337</v>
      </c>
      <c r="N2548" s="159">
        <v>114304749.7</v>
      </c>
      <c r="O2548" s="159">
        <v>89328235.25</v>
      </c>
      <c r="P2548" s="159">
        <v>68778335.159999996</v>
      </c>
      <c r="Q2548" s="159">
        <v>50686539</v>
      </c>
      <c r="R2548" s="159">
        <v>18091796.16</v>
      </c>
      <c r="S2548" s="159">
        <v>24976514.449999999</v>
      </c>
      <c r="T2548" s="159">
        <v>3161778.51</v>
      </c>
      <c r="U2548" s="159">
        <v>99120453.909999996</v>
      </c>
      <c r="V2548" s="159">
        <v>82585955.239999995</v>
      </c>
      <c r="W2548" s="159">
        <v>54175412.240000002</v>
      </c>
      <c r="X2548" s="159">
        <v>848623.34</v>
      </c>
      <c r="Y2548" s="159">
        <v>16534498.67</v>
      </c>
      <c r="Z2548" s="159">
        <v>1689000.56</v>
      </c>
      <c r="AA2548" s="159">
        <v>0</v>
      </c>
      <c r="AB2548" s="159">
        <v>1689000.56</v>
      </c>
      <c r="AC2548" s="159">
        <v>13101833.09</v>
      </c>
      <c r="AD2548" s="159">
        <v>1800716</v>
      </c>
      <c r="AE2548" s="159">
        <v>35589378.719999999</v>
      </c>
      <c r="AF2548" s="159">
        <v>6742280.0099999998</v>
      </c>
      <c r="AG2548" s="159">
        <v>3227321.51</v>
      </c>
      <c r="AH2548" s="159">
        <v>3249004.79</v>
      </c>
      <c r="AI2548" s="159">
        <v>0</v>
      </c>
      <c r="AJ2548" s="159">
        <v>0</v>
      </c>
    </row>
    <row r="2549" spans="1:36">
      <c r="A2549" s="153">
        <v>6</v>
      </c>
      <c r="B2549" s="154">
        <v>19</v>
      </c>
      <c r="C2549" s="154">
        <v>0</v>
      </c>
      <c r="D2549" s="155">
        <v>0</v>
      </c>
      <c r="E2549" s="155" t="s">
        <v>90</v>
      </c>
      <c r="F2549" s="156" t="s">
        <v>6193</v>
      </c>
      <c r="G2549" s="156" t="s">
        <v>90</v>
      </c>
      <c r="H2549" s="156" t="s">
        <v>6194</v>
      </c>
      <c r="I2549" s="155">
        <v>619000</v>
      </c>
      <c r="J2549" s="157" t="s">
        <v>428</v>
      </c>
      <c r="K2549" s="157"/>
      <c r="L2549" s="155">
        <v>2022</v>
      </c>
      <c r="M2549" s="158">
        <v>38207</v>
      </c>
      <c r="N2549" s="159">
        <v>84699458.510000005</v>
      </c>
      <c r="O2549" s="159">
        <v>63810398.43</v>
      </c>
      <c r="P2549" s="159">
        <v>47371054.730000004</v>
      </c>
      <c r="Q2549" s="159">
        <v>31860633</v>
      </c>
      <c r="R2549" s="159">
        <v>15510421.73</v>
      </c>
      <c r="S2549" s="159">
        <v>20889060.079999998</v>
      </c>
      <c r="T2549" s="159">
        <v>406.5</v>
      </c>
      <c r="U2549" s="159">
        <v>82250558.319999993</v>
      </c>
      <c r="V2549" s="159">
        <v>60845427.609999999</v>
      </c>
      <c r="W2549" s="159">
        <v>40444917.649999999</v>
      </c>
      <c r="X2549" s="159">
        <v>286073.3</v>
      </c>
      <c r="Y2549" s="159">
        <v>21405130.710000001</v>
      </c>
      <c r="Z2549" s="159">
        <v>4769114.59</v>
      </c>
      <c r="AA2549" s="159">
        <v>2500000</v>
      </c>
      <c r="AB2549" s="159">
        <v>2269114.59</v>
      </c>
      <c r="AC2549" s="159">
        <v>4025690.15</v>
      </c>
      <c r="AD2549" s="159">
        <v>4025690.15</v>
      </c>
      <c r="AE2549" s="159">
        <v>12940709.27</v>
      </c>
      <c r="AF2549" s="159">
        <v>2964970.82</v>
      </c>
      <c r="AG2549" s="159">
        <v>3304975.74</v>
      </c>
      <c r="AH2549" s="159">
        <v>2590399.4900000002</v>
      </c>
      <c r="AI2549" s="159">
        <v>0</v>
      </c>
      <c r="AJ2549" s="159">
        <v>0</v>
      </c>
    </row>
    <row r="2550" spans="1:36">
      <c r="A2550" s="153">
        <v>6</v>
      </c>
      <c r="B2550" s="154">
        <v>20</v>
      </c>
      <c r="C2550" s="154">
        <v>0</v>
      </c>
      <c r="D2550" s="155">
        <v>0</v>
      </c>
      <c r="E2550" s="155" t="s">
        <v>90</v>
      </c>
      <c r="F2550" s="156" t="s">
        <v>6195</v>
      </c>
      <c r="G2550" s="156" t="s">
        <v>90</v>
      </c>
      <c r="H2550" s="156" t="s">
        <v>6196</v>
      </c>
      <c r="I2550" s="155">
        <v>620000</v>
      </c>
      <c r="J2550" s="157" t="s">
        <v>427</v>
      </c>
      <c r="K2550" s="157"/>
      <c r="L2550" s="155">
        <v>2022</v>
      </c>
      <c r="M2550" s="158">
        <v>105839</v>
      </c>
      <c r="N2550" s="159">
        <v>116475984.12</v>
      </c>
      <c r="O2550" s="159">
        <v>83612840.989999995</v>
      </c>
      <c r="P2550" s="159">
        <v>50579551.939999998</v>
      </c>
      <c r="Q2550" s="159">
        <v>32890417</v>
      </c>
      <c r="R2550" s="159">
        <v>17689134.940000001</v>
      </c>
      <c r="S2550" s="159">
        <v>32863143.129999999</v>
      </c>
      <c r="T2550" s="159">
        <v>9624.19</v>
      </c>
      <c r="U2550" s="159">
        <v>100082398.53</v>
      </c>
      <c r="V2550" s="159">
        <v>71080502.209999993</v>
      </c>
      <c r="W2550" s="159">
        <v>33503305.07</v>
      </c>
      <c r="X2550" s="159">
        <v>302126.14</v>
      </c>
      <c r="Y2550" s="159">
        <v>29001896.32</v>
      </c>
      <c r="Z2550" s="159">
        <v>4086468</v>
      </c>
      <c r="AA2550" s="159">
        <v>0</v>
      </c>
      <c r="AB2550" s="159">
        <v>4086468</v>
      </c>
      <c r="AC2550" s="159">
        <v>6000000</v>
      </c>
      <c r="AD2550" s="159">
        <v>6000000</v>
      </c>
      <c r="AE2550" s="159">
        <v>13500000</v>
      </c>
      <c r="AF2550" s="159">
        <v>12532338.779999999</v>
      </c>
      <c r="AG2550" s="159">
        <v>3526485.21</v>
      </c>
      <c r="AH2550" s="159">
        <v>3268352.19</v>
      </c>
      <c r="AI2550" s="159">
        <v>0</v>
      </c>
      <c r="AJ2550" s="159">
        <v>0</v>
      </c>
    </row>
    <row r="2551" spans="1:36">
      <c r="A2551" s="153">
        <v>8</v>
      </c>
      <c r="B2551" s="154">
        <v>1</v>
      </c>
      <c r="C2551" s="154">
        <v>0</v>
      </c>
      <c r="D2551" s="155">
        <v>0</v>
      </c>
      <c r="E2551" s="155" t="s">
        <v>90</v>
      </c>
      <c r="F2551" s="156" t="s">
        <v>6197</v>
      </c>
      <c r="G2551" s="156" t="s">
        <v>90</v>
      </c>
      <c r="H2551" s="156" t="s">
        <v>6198</v>
      </c>
      <c r="I2551" s="155">
        <v>801000</v>
      </c>
      <c r="J2551" s="157" t="s">
        <v>426</v>
      </c>
      <c r="K2551" s="157"/>
      <c r="L2551" s="155">
        <v>2022</v>
      </c>
      <c r="M2551" s="158">
        <v>72054</v>
      </c>
      <c r="N2551" s="159">
        <v>87307368.989999995</v>
      </c>
      <c r="O2551" s="159">
        <v>67174729.340000004</v>
      </c>
      <c r="P2551" s="159">
        <v>34171005.799999997</v>
      </c>
      <c r="Q2551" s="159">
        <v>13810721</v>
      </c>
      <c r="R2551" s="159">
        <v>20360284.800000001</v>
      </c>
      <c r="S2551" s="159">
        <v>20132639.649999999</v>
      </c>
      <c r="T2551" s="159">
        <v>7148.16</v>
      </c>
      <c r="U2551" s="159">
        <v>70428811.269999996</v>
      </c>
      <c r="V2551" s="159">
        <v>58823766.960000001</v>
      </c>
      <c r="W2551" s="159">
        <v>31857794.75</v>
      </c>
      <c r="X2551" s="159">
        <v>1569271.64</v>
      </c>
      <c r="Y2551" s="159">
        <v>11605044.310000001</v>
      </c>
      <c r="Z2551" s="159">
        <v>19762973.73</v>
      </c>
      <c r="AA2551" s="159">
        <v>0</v>
      </c>
      <c r="AB2551" s="159">
        <v>19762973.73</v>
      </c>
      <c r="AC2551" s="159">
        <v>4270000</v>
      </c>
      <c r="AD2551" s="159">
        <v>4270000</v>
      </c>
      <c r="AE2551" s="159">
        <v>60146475.649999999</v>
      </c>
      <c r="AF2551" s="159">
        <v>8350962.3799999999</v>
      </c>
      <c r="AG2551" s="159">
        <v>2647669.81</v>
      </c>
      <c r="AH2551" s="159">
        <v>2472131.67</v>
      </c>
      <c r="AI2551" s="159">
        <v>0</v>
      </c>
      <c r="AJ2551" s="159">
        <v>0</v>
      </c>
    </row>
    <row r="2552" spans="1:36">
      <c r="A2552" s="153">
        <v>8</v>
      </c>
      <c r="B2552" s="154">
        <v>2</v>
      </c>
      <c r="C2552" s="154">
        <v>0</v>
      </c>
      <c r="D2552" s="155">
        <v>0</v>
      </c>
      <c r="E2552" s="155" t="s">
        <v>90</v>
      </c>
      <c r="F2552" s="156" t="s">
        <v>6199</v>
      </c>
      <c r="G2552" s="156" t="s">
        <v>90</v>
      </c>
      <c r="H2552" s="156" t="s">
        <v>6200</v>
      </c>
      <c r="I2552" s="155">
        <v>802000</v>
      </c>
      <c r="J2552" s="157" t="s">
        <v>325</v>
      </c>
      <c r="K2552" s="157"/>
      <c r="L2552" s="155">
        <v>2022</v>
      </c>
      <c r="M2552" s="158">
        <v>54706</v>
      </c>
      <c r="N2552" s="159">
        <v>73612825.959999993</v>
      </c>
      <c r="O2552" s="159">
        <v>65171549.25</v>
      </c>
      <c r="P2552" s="159">
        <v>46355618.93</v>
      </c>
      <c r="Q2552" s="159">
        <v>25380679</v>
      </c>
      <c r="R2552" s="159">
        <v>20974939.93</v>
      </c>
      <c r="S2552" s="159">
        <v>8441276.7100000009</v>
      </c>
      <c r="T2552" s="159">
        <v>88535.31</v>
      </c>
      <c r="U2552" s="159">
        <v>68047498.290000007</v>
      </c>
      <c r="V2552" s="159">
        <v>61185517.920000002</v>
      </c>
      <c r="W2552" s="159">
        <v>43795121.219999999</v>
      </c>
      <c r="X2552" s="159">
        <v>317951.40000000002</v>
      </c>
      <c r="Y2552" s="159">
        <v>6861980.3700000001</v>
      </c>
      <c r="Z2552" s="159">
        <v>9203118.3699999992</v>
      </c>
      <c r="AA2552" s="159">
        <v>2325000</v>
      </c>
      <c r="AB2552" s="159">
        <v>6878118.3699999992</v>
      </c>
      <c r="AC2552" s="159">
        <v>6212879</v>
      </c>
      <c r="AD2552" s="159">
        <v>6212879</v>
      </c>
      <c r="AE2552" s="159">
        <v>21109000</v>
      </c>
      <c r="AF2552" s="159">
        <v>3986031.33</v>
      </c>
      <c r="AG2552" s="159">
        <v>3691467.04</v>
      </c>
      <c r="AH2552" s="159">
        <v>2588775.27</v>
      </c>
      <c r="AI2552" s="159">
        <v>0</v>
      </c>
      <c r="AJ2552" s="159">
        <v>0</v>
      </c>
    </row>
    <row r="2553" spans="1:36">
      <c r="A2553" s="153">
        <v>8</v>
      </c>
      <c r="B2553" s="154">
        <v>3</v>
      </c>
      <c r="C2553" s="154">
        <v>0</v>
      </c>
      <c r="D2553" s="155">
        <v>0</v>
      </c>
      <c r="E2553" s="155" t="s">
        <v>90</v>
      </c>
      <c r="F2553" s="156" t="s">
        <v>6201</v>
      </c>
      <c r="G2553" s="156" t="s">
        <v>90</v>
      </c>
      <c r="H2553" s="156" t="s">
        <v>6202</v>
      </c>
      <c r="I2553" s="155">
        <v>803000</v>
      </c>
      <c r="J2553" s="157" t="s">
        <v>425</v>
      </c>
      <c r="K2553" s="157"/>
      <c r="L2553" s="155">
        <v>2022</v>
      </c>
      <c r="M2553" s="158">
        <v>57374</v>
      </c>
      <c r="N2553" s="159">
        <v>98652666.349999994</v>
      </c>
      <c r="O2553" s="159">
        <v>82749038.870000005</v>
      </c>
      <c r="P2553" s="159">
        <v>55290728.850000001</v>
      </c>
      <c r="Q2553" s="159">
        <v>28946360</v>
      </c>
      <c r="R2553" s="159">
        <v>26344368.850000001</v>
      </c>
      <c r="S2553" s="159">
        <v>15903627.48</v>
      </c>
      <c r="T2553" s="159">
        <v>46588.84</v>
      </c>
      <c r="U2553" s="159">
        <v>90490961.159999996</v>
      </c>
      <c r="V2553" s="159">
        <v>78203239.060000002</v>
      </c>
      <c r="W2553" s="159">
        <v>49574590.5</v>
      </c>
      <c r="X2553" s="159">
        <v>278685.26</v>
      </c>
      <c r="Y2553" s="159">
        <v>12287722.1</v>
      </c>
      <c r="Z2553" s="159">
        <v>13822947.66</v>
      </c>
      <c r="AA2553" s="159">
        <v>6896470.3600000003</v>
      </c>
      <c r="AB2553" s="159">
        <v>6926477.2999999998</v>
      </c>
      <c r="AC2553" s="159">
        <v>1200000</v>
      </c>
      <c r="AD2553" s="159">
        <v>1200000</v>
      </c>
      <c r="AE2553" s="159">
        <v>21094044.550000001</v>
      </c>
      <c r="AF2553" s="159">
        <v>4545799.8099999996</v>
      </c>
      <c r="AG2553" s="159">
        <v>4228924.34</v>
      </c>
      <c r="AH2553" s="159">
        <v>4066144.37</v>
      </c>
      <c r="AI2553" s="159">
        <v>0</v>
      </c>
      <c r="AJ2553" s="159">
        <v>106.19</v>
      </c>
    </row>
    <row r="2554" spans="1:36">
      <c r="A2554" s="153">
        <v>8</v>
      </c>
      <c r="B2554" s="154">
        <v>4</v>
      </c>
      <c r="C2554" s="154">
        <v>0</v>
      </c>
      <c r="D2554" s="155">
        <v>0</v>
      </c>
      <c r="E2554" s="155" t="s">
        <v>90</v>
      </c>
      <c r="F2554" s="156" t="s">
        <v>6203</v>
      </c>
      <c r="G2554" s="156" t="s">
        <v>90</v>
      </c>
      <c r="H2554" s="156" t="s">
        <v>6204</v>
      </c>
      <c r="I2554" s="155">
        <v>804000</v>
      </c>
      <c r="J2554" s="157" t="s">
        <v>424</v>
      </c>
      <c r="K2554" s="157"/>
      <c r="L2554" s="155">
        <v>2022</v>
      </c>
      <c r="M2554" s="158">
        <v>86014</v>
      </c>
      <c r="N2554" s="159">
        <v>99744413.849999994</v>
      </c>
      <c r="O2554" s="159">
        <v>89361544.400000006</v>
      </c>
      <c r="P2554" s="159">
        <v>62693943.230000004</v>
      </c>
      <c r="Q2554" s="159">
        <v>42886580</v>
      </c>
      <c r="R2554" s="159">
        <v>19807363.23</v>
      </c>
      <c r="S2554" s="159">
        <v>10382869.449999999</v>
      </c>
      <c r="T2554" s="159">
        <v>183872.93</v>
      </c>
      <c r="U2554" s="159">
        <v>101564027.31</v>
      </c>
      <c r="V2554" s="159">
        <v>87880255.090000004</v>
      </c>
      <c r="W2554" s="159">
        <v>55027172.600000001</v>
      </c>
      <c r="X2554" s="159">
        <v>850195.39</v>
      </c>
      <c r="Y2554" s="159">
        <v>13683772.220000001</v>
      </c>
      <c r="Z2554" s="159">
        <v>22002113.949999999</v>
      </c>
      <c r="AA2554" s="159">
        <v>13000000</v>
      </c>
      <c r="AB2554" s="159">
        <v>9002113.9499999993</v>
      </c>
      <c r="AC2554" s="159">
        <v>4013000</v>
      </c>
      <c r="AD2554" s="159">
        <v>4013000</v>
      </c>
      <c r="AE2554" s="159">
        <v>43720000</v>
      </c>
      <c r="AF2554" s="159">
        <v>1481289.31</v>
      </c>
      <c r="AG2554" s="159">
        <v>3674684.37</v>
      </c>
      <c r="AH2554" s="159">
        <v>4143890.65</v>
      </c>
      <c r="AI2554" s="159">
        <v>0</v>
      </c>
      <c r="AJ2554" s="159">
        <v>0</v>
      </c>
    </row>
    <row r="2555" spans="1:36">
      <c r="A2555" s="153">
        <v>8</v>
      </c>
      <c r="B2555" s="154">
        <v>5</v>
      </c>
      <c r="C2555" s="154">
        <v>0</v>
      </c>
      <c r="D2555" s="155">
        <v>0</v>
      </c>
      <c r="E2555" s="155" t="s">
        <v>90</v>
      </c>
      <c r="F2555" s="156" t="s">
        <v>6205</v>
      </c>
      <c r="G2555" s="156" t="s">
        <v>90</v>
      </c>
      <c r="H2555" s="156" t="s">
        <v>6206</v>
      </c>
      <c r="I2555" s="155">
        <v>805000</v>
      </c>
      <c r="J2555" s="157" t="s">
        <v>423</v>
      </c>
      <c r="K2555" s="157"/>
      <c r="L2555" s="155">
        <v>2022</v>
      </c>
      <c r="M2555" s="158">
        <v>46897</v>
      </c>
      <c r="N2555" s="159">
        <v>53660019.450000003</v>
      </c>
      <c r="O2555" s="159">
        <v>51747489.049999997</v>
      </c>
      <c r="P2555" s="159">
        <v>35085855.25</v>
      </c>
      <c r="Q2555" s="159">
        <v>21431338</v>
      </c>
      <c r="R2555" s="159">
        <v>13654517.25</v>
      </c>
      <c r="S2555" s="159">
        <v>1912530.4</v>
      </c>
      <c r="T2555" s="159">
        <v>0</v>
      </c>
      <c r="U2555" s="159">
        <v>50683102.439999998</v>
      </c>
      <c r="V2555" s="159">
        <v>46760903.020000003</v>
      </c>
      <c r="W2555" s="159">
        <v>30881042.949999999</v>
      </c>
      <c r="X2555" s="159">
        <v>743661.42</v>
      </c>
      <c r="Y2555" s="159">
        <v>3922199.42</v>
      </c>
      <c r="Z2555" s="159">
        <v>12749289.15</v>
      </c>
      <c r="AA2555" s="159">
        <v>8889326</v>
      </c>
      <c r="AB2555" s="159">
        <v>3859963.1500000004</v>
      </c>
      <c r="AC2555" s="159">
        <v>11541917.640000001</v>
      </c>
      <c r="AD2555" s="159">
        <v>11541917.640000001</v>
      </c>
      <c r="AE2555" s="159">
        <v>22097279</v>
      </c>
      <c r="AF2555" s="159">
        <v>4986586.03</v>
      </c>
      <c r="AG2555" s="159">
        <v>2191762.5099999998</v>
      </c>
      <c r="AH2555" s="159">
        <v>1420233.74</v>
      </c>
      <c r="AI2555" s="159">
        <v>0</v>
      </c>
      <c r="AJ2555" s="159">
        <v>0</v>
      </c>
    </row>
    <row r="2556" spans="1:36">
      <c r="A2556" s="153">
        <v>8</v>
      </c>
      <c r="B2556" s="154">
        <v>6</v>
      </c>
      <c r="C2556" s="154">
        <v>0</v>
      </c>
      <c r="D2556" s="155">
        <v>0</v>
      </c>
      <c r="E2556" s="155" t="s">
        <v>90</v>
      </c>
      <c r="F2556" s="156" t="s">
        <v>6207</v>
      </c>
      <c r="G2556" s="156" t="s">
        <v>90</v>
      </c>
      <c r="H2556" s="156" t="s">
        <v>6208</v>
      </c>
      <c r="I2556" s="155">
        <v>806000</v>
      </c>
      <c r="J2556" s="157" t="s">
        <v>422</v>
      </c>
      <c r="K2556" s="157"/>
      <c r="L2556" s="155">
        <v>2022</v>
      </c>
      <c r="M2556" s="158">
        <v>48855</v>
      </c>
      <c r="N2556" s="159">
        <v>62993906.200000003</v>
      </c>
      <c r="O2556" s="159">
        <v>57791149.119999997</v>
      </c>
      <c r="P2556" s="159">
        <v>41968315.32</v>
      </c>
      <c r="Q2556" s="159">
        <v>27221044</v>
      </c>
      <c r="R2556" s="159">
        <v>14747271.32</v>
      </c>
      <c r="S2556" s="159">
        <v>5202757.08</v>
      </c>
      <c r="T2556" s="159">
        <v>228929.25</v>
      </c>
      <c r="U2556" s="159">
        <v>59050650.549999997</v>
      </c>
      <c r="V2556" s="159">
        <v>53946971.109999999</v>
      </c>
      <c r="W2556" s="159">
        <v>32466212.510000002</v>
      </c>
      <c r="X2556" s="159">
        <v>130677</v>
      </c>
      <c r="Y2556" s="159">
        <v>5103679.4400000004</v>
      </c>
      <c r="Z2556" s="159">
        <v>4014520.16</v>
      </c>
      <c r="AA2556" s="159">
        <v>0</v>
      </c>
      <c r="AB2556" s="159">
        <v>4014520.16</v>
      </c>
      <c r="AC2556" s="159">
        <v>876000</v>
      </c>
      <c r="AD2556" s="159">
        <v>876000</v>
      </c>
      <c r="AE2556" s="159">
        <v>5355848</v>
      </c>
      <c r="AF2556" s="159">
        <v>3844178.01</v>
      </c>
      <c r="AG2556" s="159">
        <v>3695934.51</v>
      </c>
      <c r="AH2556" s="159">
        <v>2932651.24</v>
      </c>
      <c r="AI2556" s="159">
        <v>0</v>
      </c>
      <c r="AJ2556" s="159">
        <v>0</v>
      </c>
    </row>
    <row r="2557" spans="1:36">
      <c r="A2557" s="153">
        <v>8</v>
      </c>
      <c r="B2557" s="154">
        <v>7</v>
      </c>
      <c r="C2557" s="154">
        <v>0</v>
      </c>
      <c r="D2557" s="155">
        <v>0</v>
      </c>
      <c r="E2557" s="155" t="s">
        <v>90</v>
      </c>
      <c r="F2557" s="156" t="s">
        <v>6209</v>
      </c>
      <c r="G2557" s="156" t="s">
        <v>90</v>
      </c>
      <c r="H2557" s="156" t="s">
        <v>6210</v>
      </c>
      <c r="I2557" s="155">
        <v>807000</v>
      </c>
      <c r="J2557" s="157" t="s">
        <v>421</v>
      </c>
      <c r="K2557" s="157"/>
      <c r="L2557" s="155">
        <v>2022</v>
      </c>
      <c r="M2557" s="158">
        <v>35110</v>
      </c>
      <c r="N2557" s="159">
        <v>55144812.409999996</v>
      </c>
      <c r="O2557" s="159">
        <v>50446589.240000002</v>
      </c>
      <c r="P2557" s="159">
        <v>31014566.02</v>
      </c>
      <c r="Q2557" s="159">
        <v>18614003</v>
      </c>
      <c r="R2557" s="159">
        <v>12400563.02</v>
      </c>
      <c r="S2557" s="159">
        <v>4698223.17</v>
      </c>
      <c r="T2557" s="159">
        <v>8011</v>
      </c>
      <c r="U2557" s="159">
        <v>50483237.710000001</v>
      </c>
      <c r="V2557" s="159">
        <v>46282323.450000003</v>
      </c>
      <c r="W2557" s="159">
        <v>32175358.199999999</v>
      </c>
      <c r="X2557" s="159">
        <v>390257.4</v>
      </c>
      <c r="Y2557" s="159">
        <v>4200914.26</v>
      </c>
      <c r="Z2557" s="159">
        <v>4771893.1100000003</v>
      </c>
      <c r="AA2557" s="159">
        <v>0</v>
      </c>
      <c r="AB2557" s="159">
        <v>4771893.1100000003</v>
      </c>
      <c r="AC2557" s="159">
        <v>677000</v>
      </c>
      <c r="AD2557" s="159">
        <v>677000</v>
      </c>
      <c r="AE2557" s="159">
        <v>13263000</v>
      </c>
      <c r="AF2557" s="159">
        <v>4164265.79</v>
      </c>
      <c r="AG2557" s="159">
        <v>2274611.14</v>
      </c>
      <c r="AH2557" s="159">
        <v>2006880.38</v>
      </c>
      <c r="AI2557" s="159">
        <v>0</v>
      </c>
      <c r="AJ2557" s="159">
        <v>0</v>
      </c>
    </row>
    <row r="2558" spans="1:36">
      <c r="A2558" s="153">
        <v>8</v>
      </c>
      <c r="B2558" s="154">
        <v>8</v>
      </c>
      <c r="C2558" s="154">
        <v>0</v>
      </c>
      <c r="D2558" s="155">
        <v>0</v>
      </c>
      <c r="E2558" s="155" t="s">
        <v>90</v>
      </c>
      <c r="F2558" s="156" t="s">
        <v>6211</v>
      </c>
      <c r="G2558" s="156" t="s">
        <v>90</v>
      </c>
      <c r="H2558" s="156" t="s">
        <v>6212</v>
      </c>
      <c r="I2558" s="155">
        <v>808000</v>
      </c>
      <c r="J2558" s="157" t="s">
        <v>420</v>
      </c>
      <c r="K2558" s="157"/>
      <c r="L2558" s="155">
        <v>2022</v>
      </c>
      <c r="M2558" s="158">
        <v>55678</v>
      </c>
      <c r="N2558" s="159">
        <v>77401037.930000007</v>
      </c>
      <c r="O2558" s="159">
        <v>71587825.480000004</v>
      </c>
      <c r="P2558" s="159">
        <v>43055025.989999995</v>
      </c>
      <c r="Q2558" s="159">
        <v>24769570</v>
      </c>
      <c r="R2558" s="159">
        <v>18285455.989999998</v>
      </c>
      <c r="S2558" s="159">
        <v>5813212.4500000002</v>
      </c>
      <c r="T2558" s="159">
        <v>465944.28</v>
      </c>
      <c r="U2558" s="159">
        <v>71335617.670000002</v>
      </c>
      <c r="V2558" s="159">
        <v>66967873.68</v>
      </c>
      <c r="W2558" s="159">
        <v>45991691.409999996</v>
      </c>
      <c r="X2558" s="159">
        <v>409505.71</v>
      </c>
      <c r="Y2558" s="159">
        <v>4367743.99</v>
      </c>
      <c r="Z2558" s="159">
        <v>6584068.4100000001</v>
      </c>
      <c r="AA2558" s="159">
        <v>4000000</v>
      </c>
      <c r="AB2558" s="159">
        <v>2584068.41</v>
      </c>
      <c r="AC2558" s="159">
        <v>5250000</v>
      </c>
      <c r="AD2558" s="159">
        <v>5250000</v>
      </c>
      <c r="AE2558" s="159">
        <v>14100000</v>
      </c>
      <c r="AF2558" s="159">
        <v>4619951.8</v>
      </c>
      <c r="AG2558" s="159">
        <v>3489601.41</v>
      </c>
      <c r="AH2558" s="159">
        <v>3152672.16</v>
      </c>
      <c r="AI2558" s="159">
        <v>0</v>
      </c>
      <c r="AJ2558" s="159">
        <v>0</v>
      </c>
    </row>
    <row r="2559" spans="1:36">
      <c r="A2559" s="153">
        <v>8</v>
      </c>
      <c r="B2559" s="154">
        <v>9</v>
      </c>
      <c r="C2559" s="154">
        <v>0</v>
      </c>
      <c r="D2559" s="155">
        <v>0</v>
      </c>
      <c r="E2559" s="155" t="s">
        <v>90</v>
      </c>
      <c r="F2559" s="156" t="s">
        <v>6213</v>
      </c>
      <c r="G2559" s="156" t="s">
        <v>90</v>
      </c>
      <c r="H2559" s="156" t="s">
        <v>6214</v>
      </c>
      <c r="I2559" s="155">
        <v>809000</v>
      </c>
      <c r="J2559" s="157" t="s">
        <v>419</v>
      </c>
      <c r="K2559" s="157"/>
      <c r="L2559" s="155">
        <v>2022</v>
      </c>
      <c r="M2559" s="158">
        <v>75646</v>
      </c>
      <c r="N2559" s="159">
        <v>93893180.019999996</v>
      </c>
      <c r="O2559" s="159">
        <v>91108074.280000001</v>
      </c>
      <c r="P2559" s="159">
        <v>58770214.350000001</v>
      </c>
      <c r="Q2559" s="159">
        <v>29835835</v>
      </c>
      <c r="R2559" s="159">
        <v>28934379.350000001</v>
      </c>
      <c r="S2559" s="159">
        <v>2785105.74</v>
      </c>
      <c r="T2559" s="159">
        <v>139193.73000000001</v>
      </c>
      <c r="U2559" s="159">
        <v>85066657.150000006</v>
      </c>
      <c r="V2559" s="159">
        <v>78807439.75</v>
      </c>
      <c r="W2559" s="159">
        <v>45202515.369999997</v>
      </c>
      <c r="X2559" s="159">
        <v>419299.5</v>
      </c>
      <c r="Y2559" s="159">
        <v>6259217.4000000004</v>
      </c>
      <c r="Z2559" s="159">
        <v>10286441.57</v>
      </c>
      <c r="AA2559" s="159">
        <v>0</v>
      </c>
      <c r="AB2559" s="159">
        <v>10286441.57</v>
      </c>
      <c r="AC2559" s="159">
        <v>2300000</v>
      </c>
      <c r="AD2559" s="159">
        <v>2300000</v>
      </c>
      <c r="AE2559" s="159">
        <v>12500000</v>
      </c>
      <c r="AF2559" s="159">
        <v>12300634.529999999</v>
      </c>
      <c r="AG2559" s="159">
        <v>3721766.17</v>
      </c>
      <c r="AH2559" s="159">
        <v>3606859.1</v>
      </c>
      <c r="AI2559" s="159">
        <v>0</v>
      </c>
      <c r="AJ2559" s="159">
        <v>0</v>
      </c>
    </row>
    <row r="2560" spans="1:36">
      <c r="A2560" s="153">
        <v>8</v>
      </c>
      <c r="B2560" s="154">
        <v>10</v>
      </c>
      <c r="C2560" s="154">
        <v>0</v>
      </c>
      <c r="D2560" s="155">
        <v>0</v>
      </c>
      <c r="E2560" s="155" t="s">
        <v>90</v>
      </c>
      <c r="F2560" s="156" t="s">
        <v>6215</v>
      </c>
      <c r="G2560" s="156" t="s">
        <v>90</v>
      </c>
      <c r="H2560" s="156" t="s">
        <v>6216</v>
      </c>
      <c r="I2560" s="155">
        <v>810000</v>
      </c>
      <c r="J2560" s="157" t="s">
        <v>418</v>
      </c>
      <c r="K2560" s="157"/>
      <c r="L2560" s="155">
        <v>2022</v>
      </c>
      <c r="M2560" s="158">
        <v>78634</v>
      </c>
      <c r="N2560" s="159">
        <v>89051335.319999993</v>
      </c>
      <c r="O2560" s="159">
        <v>80454289.049999997</v>
      </c>
      <c r="P2560" s="159">
        <v>59733594.870000005</v>
      </c>
      <c r="Q2560" s="159">
        <v>38909362</v>
      </c>
      <c r="R2560" s="159">
        <v>20824232.870000001</v>
      </c>
      <c r="S2560" s="159">
        <v>8597046.2699999996</v>
      </c>
      <c r="T2560" s="159">
        <v>236080.56</v>
      </c>
      <c r="U2560" s="159">
        <v>83590077.189999998</v>
      </c>
      <c r="V2560" s="159">
        <v>74951003.409999996</v>
      </c>
      <c r="W2560" s="159">
        <v>50782230.549999997</v>
      </c>
      <c r="X2560" s="159">
        <v>477364.54</v>
      </c>
      <c r="Y2560" s="159">
        <v>8639073.7799999993</v>
      </c>
      <c r="Z2560" s="159">
        <v>6843191.5199999996</v>
      </c>
      <c r="AA2560" s="159">
        <v>3000000</v>
      </c>
      <c r="AB2560" s="159">
        <v>3843191.5199999996</v>
      </c>
      <c r="AC2560" s="159">
        <v>3300000</v>
      </c>
      <c r="AD2560" s="159">
        <v>3300000</v>
      </c>
      <c r="AE2560" s="159">
        <v>15550000</v>
      </c>
      <c r="AF2560" s="159">
        <v>5503285.6399999997</v>
      </c>
      <c r="AG2560" s="159">
        <v>3770301.96</v>
      </c>
      <c r="AH2560" s="159">
        <v>2796297.52</v>
      </c>
      <c r="AI2560" s="159">
        <v>0</v>
      </c>
      <c r="AJ2560" s="159">
        <v>0</v>
      </c>
    </row>
    <row r="2561" spans="1:36">
      <c r="A2561" s="153">
        <v>8</v>
      </c>
      <c r="B2561" s="154">
        <v>11</v>
      </c>
      <c r="C2561" s="154">
        <v>0</v>
      </c>
      <c r="D2561" s="155">
        <v>0</v>
      </c>
      <c r="E2561" s="155" t="s">
        <v>90</v>
      </c>
      <c r="F2561" s="156" t="s">
        <v>6217</v>
      </c>
      <c r="G2561" s="156" t="s">
        <v>90</v>
      </c>
      <c r="H2561" s="156" t="s">
        <v>6218</v>
      </c>
      <c r="I2561" s="155">
        <v>811000</v>
      </c>
      <c r="J2561" s="157" t="s">
        <v>417</v>
      </c>
      <c r="K2561" s="157"/>
      <c r="L2561" s="155">
        <v>2022</v>
      </c>
      <c r="M2561" s="158">
        <v>95801</v>
      </c>
      <c r="N2561" s="159">
        <v>125252473.26000001</v>
      </c>
      <c r="O2561" s="159">
        <v>115088292.31999999</v>
      </c>
      <c r="P2561" s="159">
        <v>76293176.340000004</v>
      </c>
      <c r="Q2561" s="159">
        <v>54731414</v>
      </c>
      <c r="R2561" s="159">
        <v>21561762.34</v>
      </c>
      <c r="S2561" s="159">
        <v>10164180.939999999</v>
      </c>
      <c r="T2561" s="159">
        <v>250765.8</v>
      </c>
      <c r="U2561" s="159">
        <v>119597250.15000001</v>
      </c>
      <c r="V2561" s="159">
        <v>109210193.20999999</v>
      </c>
      <c r="W2561" s="159">
        <v>74986360.040000007</v>
      </c>
      <c r="X2561" s="159">
        <v>569300.30000000005</v>
      </c>
      <c r="Y2561" s="159">
        <v>10387056.939999999</v>
      </c>
      <c r="Z2561" s="159">
        <v>8818873.1300000008</v>
      </c>
      <c r="AA2561" s="159">
        <v>0</v>
      </c>
      <c r="AB2561" s="159">
        <v>8818873.1300000008</v>
      </c>
      <c r="AC2561" s="159">
        <v>4000000</v>
      </c>
      <c r="AD2561" s="159">
        <v>4000000</v>
      </c>
      <c r="AE2561" s="159">
        <v>18500000</v>
      </c>
      <c r="AF2561" s="159">
        <v>5878099.1100000003</v>
      </c>
      <c r="AG2561" s="159">
        <v>3863247.08</v>
      </c>
      <c r="AH2561" s="159">
        <v>4695033.6399999997</v>
      </c>
      <c r="AI2561" s="159">
        <v>0</v>
      </c>
      <c r="AJ2561" s="159">
        <v>0</v>
      </c>
    </row>
    <row r="2562" spans="1:36">
      <c r="A2562" s="153">
        <v>8</v>
      </c>
      <c r="B2562" s="154">
        <v>12</v>
      </c>
      <c r="C2562" s="154">
        <v>0</v>
      </c>
      <c r="D2562" s="155">
        <v>0</v>
      </c>
      <c r="E2562" s="155" t="s">
        <v>90</v>
      </c>
      <c r="F2562" s="156" t="s">
        <v>6219</v>
      </c>
      <c r="G2562" s="156" t="s">
        <v>90</v>
      </c>
      <c r="H2562" s="156" t="s">
        <v>6220</v>
      </c>
      <c r="I2562" s="155">
        <v>812000</v>
      </c>
      <c r="J2562" s="157" t="s">
        <v>416</v>
      </c>
      <c r="K2562" s="157"/>
      <c r="L2562" s="155">
        <v>2022</v>
      </c>
      <c r="M2562" s="158">
        <v>38787</v>
      </c>
      <c r="N2562" s="159">
        <v>54716155.780000001</v>
      </c>
      <c r="O2562" s="159">
        <v>47082448.229999997</v>
      </c>
      <c r="P2562" s="159">
        <v>35379178.390000001</v>
      </c>
      <c r="Q2562" s="159">
        <v>22478291</v>
      </c>
      <c r="R2562" s="159">
        <v>12900887.390000001</v>
      </c>
      <c r="S2562" s="159">
        <v>7633707.5499999998</v>
      </c>
      <c r="T2562" s="159">
        <v>351.4</v>
      </c>
      <c r="U2562" s="159">
        <v>46884965.93</v>
      </c>
      <c r="V2562" s="159">
        <v>43987849.07</v>
      </c>
      <c r="W2562" s="159">
        <v>29804574.300000001</v>
      </c>
      <c r="X2562" s="159">
        <v>387949.67</v>
      </c>
      <c r="Y2562" s="159">
        <v>2897116.86</v>
      </c>
      <c r="Z2562" s="159">
        <v>2127524.91</v>
      </c>
      <c r="AA2562" s="159">
        <v>0</v>
      </c>
      <c r="AB2562" s="159">
        <v>2127524.91</v>
      </c>
      <c r="AC2562" s="159">
        <v>42000</v>
      </c>
      <c r="AD2562" s="159">
        <v>42000</v>
      </c>
      <c r="AE2562" s="159">
        <v>18047034</v>
      </c>
      <c r="AF2562" s="159">
        <v>3094599.16</v>
      </c>
      <c r="AG2562" s="159">
        <v>1253961.8700000001</v>
      </c>
      <c r="AH2562" s="159">
        <v>951121.71</v>
      </c>
      <c r="AI2562" s="159">
        <v>0</v>
      </c>
      <c r="AJ2562" s="159">
        <v>0</v>
      </c>
    </row>
    <row r="2563" spans="1:36">
      <c r="A2563" s="153">
        <v>10</v>
      </c>
      <c r="B2563" s="154">
        <v>1</v>
      </c>
      <c r="C2563" s="154">
        <v>0</v>
      </c>
      <c r="D2563" s="155">
        <v>0</v>
      </c>
      <c r="E2563" s="155" t="s">
        <v>90</v>
      </c>
      <c r="F2563" s="156" t="s">
        <v>6221</v>
      </c>
      <c r="G2563" s="156" t="s">
        <v>90</v>
      </c>
      <c r="H2563" s="156" t="s">
        <v>6222</v>
      </c>
      <c r="I2563" s="155">
        <v>1001000</v>
      </c>
      <c r="J2563" s="157" t="s">
        <v>415</v>
      </c>
      <c r="K2563" s="157"/>
      <c r="L2563" s="155">
        <v>2022</v>
      </c>
      <c r="M2563" s="158">
        <v>112702</v>
      </c>
      <c r="N2563" s="159">
        <v>132388727.86</v>
      </c>
      <c r="O2563" s="159">
        <v>130601670.15000001</v>
      </c>
      <c r="P2563" s="159">
        <v>67378681.710000008</v>
      </c>
      <c r="Q2563" s="159">
        <v>45491965</v>
      </c>
      <c r="R2563" s="159">
        <v>21886716.710000001</v>
      </c>
      <c r="S2563" s="159">
        <v>1787057.71</v>
      </c>
      <c r="T2563" s="159">
        <v>53878.92</v>
      </c>
      <c r="U2563" s="159">
        <v>136934630.87</v>
      </c>
      <c r="V2563" s="159">
        <v>129023698.70999999</v>
      </c>
      <c r="W2563" s="159">
        <v>78641050.010000005</v>
      </c>
      <c r="X2563" s="159">
        <v>886867.12</v>
      </c>
      <c r="Y2563" s="159">
        <v>7910932.1600000001</v>
      </c>
      <c r="Z2563" s="159">
        <v>16780080.109999999</v>
      </c>
      <c r="AA2563" s="159">
        <v>7600000</v>
      </c>
      <c r="AB2563" s="159">
        <v>9180080.1099999994</v>
      </c>
      <c r="AC2563" s="159">
        <v>2870000</v>
      </c>
      <c r="AD2563" s="159">
        <v>2870000</v>
      </c>
      <c r="AE2563" s="159">
        <v>40964412.960000001</v>
      </c>
      <c r="AF2563" s="159">
        <v>1577971.44</v>
      </c>
      <c r="AG2563" s="159">
        <v>2643849.37</v>
      </c>
      <c r="AH2563" s="159">
        <v>2734811.75</v>
      </c>
      <c r="AI2563" s="159">
        <v>0</v>
      </c>
      <c r="AJ2563" s="159">
        <v>64412.959999999999</v>
      </c>
    </row>
    <row r="2564" spans="1:36">
      <c r="A2564" s="153">
        <v>10</v>
      </c>
      <c r="B2564" s="154">
        <v>2</v>
      </c>
      <c r="C2564" s="154">
        <v>0</v>
      </c>
      <c r="D2564" s="155">
        <v>0</v>
      </c>
      <c r="E2564" s="155" t="s">
        <v>90</v>
      </c>
      <c r="F2564" s="156" t="s">
        <v>6223</v>
      </c>
      <c r="G2564" s="156" t="s">
        <v>90</v>
      </c>
      <c r="H2564" s="156" t="s">
        <v>6224</v>
      </c>
      <c r="I2564" s="155">
        <v>1002000</v>
      </c>
      <c r="J2564" s="157" t="s">
        <v>414</v>
      </c>
      <c r="K2564" s="157"/>
      <c r="L2564" s="155">
        <v>2022</v>
      </c>
      <c r="M2564" s="158">
        <v>96126</v>
      </c>
      <c r="N2564" s="159">
        <v>135783869.78999999</v>
      </c>
      <c r="O2564" s="159">
        <v>131775631.27</v>
      </c>
      <c r="P2564" s="159">
        <v>87075271.710000008</v>
      </c>
      <c r="Q2564" s="159">
        <v>57061618</v>
      </c>
      <c r="R2564" s="159">
        <v>30013653.710000001</v>
      </c>
      <c r="S2564" s="159">
        <v>4008238.52</v>
      </c>
      <c r="T2564" s="159">
        <v>303243.90000000002</v>
      </c>
      <c r="U2564" s="159">
        <v>135188476.22999999</v>
      </c>
      <c r="V2564" s="159">
        <v>127720901.06</v>
      </c>
      <c r="W2564" s="159">
        <v>86274275.439999998</v>
      </c>
      <c r="X2564" s="159">
        <v>58057.98</v>
      </c>
      <c r="Y2564" s="159">
        <v>7467575.1699999999</v>
      </c>
      <c r="Z2564" s="159">
        <v>6518806.9900000002</v>
      </c>
      <c r="AA2564" s="159">
        <v>2500000</v>
      </c>
      <c r="AB2564" s="159">
        <v>4018806.99</v>
      </c>
      <c r="AC2564" s="159">
        <v>1485631.2</v>
      </c>
      <c r="AD2564" s="159">
        <v>1485631.2</v>
      </c>
      <c r="AE2564" s="159">
        <v>4687903.7300000004</v>
      </c>
      <c r="AF2564" s="159">
        <v>4054730.21</v>
      </c>
      <c r="AG2564" s="159">
        <v>4379647.5999999996</v>
      </c>
      <c r="AH2564" s="159">
        <v>4337798.5199999996</v>
      </c>
      <c r="AI2564" s="159">
        <v>0</v>
      </c>
      <c r="AJ2564" s="159">
        <v>0</v>
      </c>
    </row>
    <row r="2565" spans="1:36">
      <c r="A2565" s="153">
        <v>10</v>
      </c>
      <c r="B2565" s="154">
        <v>3</v>
      </c>
      <c r="C2565" s="154">
        <v>0</v>
      </c>
      <c r="D2565" s="155">
        <v>0</v>
      </c>
      <c r="E2565" s="155" t="s">
        <v>90</v>
      </c>
      <c r="F2565" s="156" t="s">
        <v>6225</v>
      </c>
      <c r="G2565" s="156" t="s">
        <v>90</v>
      </c>
      <c r="H2565" s="156" t="s">
        <v>6226</v>
      </c>
      <c r="I2565" s="155">
        <v>1003000</v>
      </c>
      <c r="J2565" s="157" t="s">
        <v>413</v>
      </c>
      <c r="K2565" s="157"/>
      <c r="L2565" s="155">
        <v>2022</v>
      </c>
      <c r="M2565" s="158">
        <v>49794</v>
      </c>
      <c r="N2565" s="159">
        <v>50623379.520000003</v>
      </c>
      <c r="O2565" s="159">
        <v>48030708.170000002</v>
      </c>
      <c r="P2565" s="159">
        <v>30323041.550000001</v>
      </c>
      <c r="Q2565" s="159">
        <v>20965847</v>
      </c>
      <c r="R2565" s="159">
        <v>9357194.5500000007</v>
      </c>
      <c r="S2565" s="159">
        <v>2592671.35</v>
      </c>
      <c r="T2565" s="159">
        <v>80516.58</v>
      </c>
      <c r="U2565" s="159">
        <v>50472154.270000003</v>
      </c>
      <c r="V2565" s="159">
        <v>43071135.079999998</v>
      </c>
      <c r="W2565" s="159">
        <v>28098128.420000002</v>
      </c>
      <c r="X2565" s="159">
        <v>206701.3</v>
      </c>
      <c r="Y2565" s="159">
        <v>7401019.1900000004</v>
      </c>
      <c r="Z2565" s="159">
        <v>7291793.1500000004</v>
      </c>
      <c r="AA2565" s="159">
        <v>1089778</v>
      </c>
      <c r="AB2565" s="159">
        <v>6202015.1500000004</v>
      </c>
      <c r="AC2565" s="159">
        <v>1432920</v>
      </c>
      <c r="AD2565" s="159">
        <v>1432920</v>
      </c>
      <c r="AE2565" s="159">
        <v>9460180.8800000008</v>
      </c>
      <c r="AF2565" s="159">
        <v>4959573.09</v>
      </c>
      <c r="AG2565" s="159">
        <v>203996.26</v>
      </c>
      <c r="AH2565" s="159">
        <v>206572.73</v>
      </c>
      <c r="AI2565" s="159">
        <v>0</v>
      </c>
      <c r="AJ2565" s="159">
        <v>0</v>
      </c>
    </row>
    <row r="2566" spans="1:36">
      <c r="A2566" s="153">
        <v>10</v>
      </c>
      <c r="B2566" s="154">
        <v>4</v>
      </c>
      <c r="C2566" s="154">
        <v>0</v>
      </c>
      <c r="D2566" s="155">
        <v>0</v>
      </c>
      <c r="E2566" s="155" t="s">
        <v>90</v>
      </c>
      <c r="F2566" s="156" t="s">
        <v>6227</v>
      </c>
      <c r="G2566" s="156" t="s">
        <v>90</v>
      </c>
      <c r="H2566" s="156" t="s">
        <v>6228</v>
      </c>
      <c r="I2566" s="155">
        <v>1004000</v>
      </c>
      <c r="J2566" s="157" t="s">
        <v>412</v>
      </c>
      <c r="K2566" s="157"/>
      <c r="L2566" s="155">
        <v>2022</v>
      </c>
      <c r="M2566" s="158">
        <v>49562</v>
      </c>
      <c r="N2566" s="159">
        <v>66006682.009999998</v>
      </c>
      <c r="O2566" s="159">
        <v>65040974.909999996</v>
      </c>
      <c r="P2566" s="159">
        <v>47508439.390000001</v>
      </c>
      <c r="Q2566" s="159">
        <v>34449314</v>
      </c>
      <c r="R2566" s="159">
        <v>13059125.390000001</v>
      </c>
      <c r="S2566" s="159">
        <v>965707.1</v>
      </c>
      <c r="T2566" s="159">
        <v>2027.02</v>
      </c>
      <c r="U2566" s="159">
        <v>63815745.159999996</v>
      </c>
      <c r="V2566" s="159">
        <v>62037106.25</v>
      </c>
      <c r="W2566" s="159">
        <v>44554532.159999996</v>
      </c>
      <c r="X2566" s="159">
        <v>20234.900000000001</v>
      </c>
      <c r="Y2566" s="159">
        <v>1778638.91</v>
      </c>
      <c r="Z2566" s="159">
        <v>3813410.56</v>
      </c>
      <c r="AA2566" s="159">
        <v>0</v>
      </c>
      <c r="AB2566" s="159">
        <v>3813410.56</v>
      </c>
      <c r="AC2566" s="159">
        <v>318206.32</v>
      </c>
      <c r="AD2566" s="159">
        <v>318206.32</v>
      </c>
      <c r="AE2566" s="159">
        <v>1251178.42</v>
      </c>
      <c r="AF2566" s="159">
        <v>3003868.66</v>
      </c>
      <c r="AG2566" s="159">
        <v>3366409.11</v>
      </c>
      <c r="AH2566" s="159">
        <v>3592683.93</v>
      </c>
      <c r="AI2566" s="159">
        <v>0</v>
      </c>
      <c r="AJ2566" s="159">
        <v>0</v>
      </c>
    </row>
    <row r="2567" spans="1:36">
      <c r="A2567" s="153">
        <v>10</v>
      </c>
      <c r="B2567" s="154">
        <v>5</v>
      </c>
      <c r="C2567" s="154">
        <v>0</v>
      </c>
      <c r="D2567" s="155">
        <v>0</v>
      </c>
      <c r="E2567" s="155" t="s">
        <v>90</v>
      </c>
      <c r="F2567" s="156" t="s">
        <v>6229</v>
      </c>
      <c r="G2567" s="156" t="s">
        <v>90</v>
      </c>
      <c r="H2567" s="156" t="s">
        <v>6230</v>
      </c>
      <c r="I2567" s="155">
        <v>1005000</v>
      </c>
      <c r="J2567" s="157" t="s">
        <v>411</v>
      </c>
      <c r="K2567" s="157"/>
      <c r="L2567" s="155">
        <v>2022</v>
      </c>
      <c r="M2567" s="158">
        <v>77842</v>
      </c>
      <c r="N2567" s="159">
        <v>100827272.83</v>
      </c>
      <c r="O2567" s="159">
        <v>93002532.390000001</v>
      </c>
      <c r="P2567" s="159">
        <v>65726579.600000001</v>
      </c>
      <c r="Q2567" s="159">
        <v>45919367</v>
      </c>
      <c r="R2567" s="159">
        <v>19807212.600000001</v>
      </c>
      <c r="S2567" s="159">
        <v>7824740.4400000004</v>
      </c>
      <c r="T2567" s="159">
        <v>2507</v>
      </c>
      <c r="U2567" s="159">
        <v>99891239.510000005</v>
      </c>
      <c r="V2567" s="159">
        <v>88362911.900000006</v>
      </c>
      <c r="W2567" s="159">
        <v>57158251.020000003</v>
      </c>
      <c r="X2567" s="159">
        <v>295716.05</v>
      </c>
      <c r="Y2567" s="159">
        <v>11528327.609999999</v>
      </c>
      <c r="Z2567" s="159">
        <v>12877799.07</v>
      </c>
      <c r="AA2567" s="159">
        <v>6750000</v>
      </c>
      <c r="AB2567" s="159">
        <v>6127799.0700000003</v>
      </c>
      <c r="AC2567" s="159">
        <v>3768063.12</v>
      </c>
      <c r="AD2567" s="159">
        <v>3768063.12</v>
      </c>
      <c r="AE2567" s="159">
        <v>26313316.68</v>
      </c>
      <c r="AF2567" s="159">
        <v>4639620.49</v>
      </c>
      <c r="AG2567" s="159">
        <v>6390388.3399999999</v>
      </c>
      <c r="AH2567" s="159">
        <v>4307604.71</v>
      </c>
      <c r="AI2567" s="159">
        <v>0</v>
      </c>
      <c r="AJ2567" s="159">
        <v>0</v>
      </c>
    </row>
    <row r="2568" spans="1:36">
      <c r="A2568" s="153">
        <v>10</v>
      </c>
      <c r="B2568" s="154">
        <v>6</v>
      </c>
      <c r="C2568" s="154">
        <v>0</v>
      </c>
      <c r="D2568" s="155">
        <v>0</v>
      </c>
      <c r="E2568" s="155" t="s">
        <v>90</v>
      </c>
      <c r="F2568" s="156" t="s">
        <v>6231</v>
      </c>
      <c r="G2568" s="156" t="s">
        <v>90</v>
      </c>
      <c r="H2568" s="156" t="s">
        <v>6232</v>
      </c>
      <c r="I2568" s="155">
        <v>1006000</v>
      </c>
      <c r="J2568" s="157" t="s">
        <v>410</v>
      </c>
      <c r="K2568" s="157"/>
      <c r="L2568" s="155">
        <v>2022</v>
      </c>
      <c r="M2568" s="158">
        <v>72408</v>
      </c>
      <c r="N2568" s="159">
        <v>77113414.980000004</v>
      </c>
      <c r="O2568" s="159">
        <v>72798808.870000005</v>
      </c>
      <c r="P2568" s="159">
        <v>33093547.329999998</v>
      </c>
      <c r="Q2568" s="159">
        <v>13598740</v>
      </c>
      <c r="R2568" s="159">
        <v>19494807.329999998</v>
      </c>
      <c r="S2568" s="159">
        <v>4314606.1100000003</v>
      </c>
      <c r="T2568" s="159">
        <v>494720.19</v>
      </c>
      <c r="U2568" s="159">
        <v>68317168.430000007</v>
      </c>
      <c r="V2568" s="159">
        <v>61343293.560000002</v>
      </c>
      <c r="W2568" s="159">
        <v>37870259.009999998</v>
      </c>
      <c r="X2568" s="159">
        <v>1489.82</v>
      </c>
      <c r="Y2568" s="159">
        <v>6973874.8700000001</v>
      </c>
      <c r="Z2568" s="159">
        <v>10712643.75</v>
      </c>
      <c r="AA2568" s="159">
        <v>0</v>
      </c>
      <c r="AB2568" s="159">
        <v>10712643.75</v>
      </c>
      <c r="AC2568" s="159">
        <v>72108</v>
      </c>
      <c r="AD2568" s="159">
        <v>72108</v>
      </c>
      <c r="AE2568" s="159">
        <v>54081</v>
      </c>
      <c r="AF2568" s="159">
        <v>11455515.310000001</v>
      </c>
      <c r="AG2568" s="159">
        <v>4282858.8899999997</v>
      </c>
      <c r="AH2568" s="159">
        <v>4326825.13</v>
      </c>
      <c r="AI2568" s="159">
        <v>0</v>
      </c>
      <c r="AJ2568" s="159">
        <v>0</v>
      </c>
    </row>
    <row r="2569" spans="1:36">
      <c r="A2569" s="153">
        <v>10</v>
      </c>
      <c r="B2569" s="154">
        <v>7</v>
      </c>
      <c r="C2569" s="154">
        <v>0</v>
      </c>
      <c r="D2569" s="155">
        <v>0</v>
      </c>
      <c r="E2569" s="155" t="s">
        <v>90</v>
      </c>
      <c r="F2569" s="156" t="s">
        <v>6233</v>
      </c>
      <c r="G2569" s="156" t="s">
        <v>90</v>
      </c>
      <c r="H2569" s="156" t="s">
        <v>6234</v>
      </c>
      <c r="I2569" s="155">
        <v>1007000</v>
      </c>
      <c r="J2569" s="157" t="s">
        <v>409</v>
      </c>
      <c r="K2569" s="157"/>
      <c r="L2569" s="155">
        <v>2022</v>
      </c>
      <c r="M2569" s="158">
        <v>75847</v>
      </c>
      <c r="N2569" s="159">
        <v>90240504.739999995</v>
      </c>
      <c r="O2569" s="159">
        <v>81166896.980000004</v>
      </c>
      <c r="P2569" s="159">
        <v>55831415.259999998</v>
      </c>
      <c r="Q2569" s="159">
        <v>39237066</v>
      </c>
      <c r="R2569" s="159">
        <v>16594349.26</v>
      </c>
      <c r="S2569" s="159">
        <v>9073607.7599999998</v>
      </c>
      <c r="T2569" s="159">
        <v>88966.7</v>
      </c>
      <c r="U2569" s="159">
        <v>91472140.239999995</v>
      </c>
      <c r="V2569" s="159">
        <v>73642067.829999998</v>
      </c>
      <c r="W2569" s="159">
        <v>50343732.109999999</v>
      </c>
      <c r="X2569" s="159">
        <v>326305.91999999998</v>
      </c>
      <c r="Y2569" s="159">
        <v>17830072.41</v>
      </c>
      <c r="Z2569" s="159">
        <v>11225871.68</v>
      </c>
      <c r="AA2569" s="159">
        <v>3200000</v>
      </c>
      <c r="AB2569" s="159">
        <v>8025871.6799999997</v>
      </c>
      <c r="AC2569" s="159">
        <v>3223809.52</v>
      </c>
      <c r="AD2569" s="159">
        <v>3223809.52</v>
      </c>
      <c r="AE2569" s="159">
        <v>21647907.039999999</v>
      </c>
      <c r="AF2569" s="159">
        <v>7524829.1500000004</v>
      </c>
      <c r="AG2569" s="159">
        <v>2894984.8</v>
      </c>
      <c r="AH2569" s="159">
        <v>3192189.89</v>
      </c>
      <c r="AI2569" s="159">
        <v>0</v>
      </c>
      <c r="AJ2569" s="159">
        <v>288</v>
      </c>
    </row>
    <row r="2570" spans="1:36">
      <c r="A2570" s="153">
        <v>10</v>
      </c>
      <c r="B2570" s="154">
        <v>8</v>
      </c>
      <c r="C2570" s="154">
        <v>0</v>
      </c>
      <c r="D2570" s="155">
        <v>0</v>
      </c>
      <c r="E2570" s="155" t="s">
        <v>90</v>
      </c>
      <c r="F2570" s="156" t="s">
        <v>6235</v>
      </c>
      <c r="G2570" s="156" t="s">
        <v>90</v>
      </c>
      <c r="H2570" s="156" t="s">
        <v>6236</v>
      </c>
      <c r="I2570" s="155">
        <v>1008000</v>
      </c>
      <c r="J2570" s="157" t="s">
        <v>408</v>
      </c>
      <c r="K2570" s="157"/>
      <c r="L2570" s="155">
        <v>2022</v>
      </c>
      <c r="M2570" s="158">
        <v>119225</v>
      </c>
      <c r="N2570" s="159">
        <v>119648341.62</v>
      </c>
      <c r="O2570" s="159">
        <v>116210955.94</v>
      </c>
      <c r="P2570" s="159">
        <v>58542293.859999999</v>
      </c>
      <c r="Q2570" s="159">
        <v>33408239</v>
      </c>
      <c r="R2570" s="159">
        <v>25134054.859999999</v>
      </c>
      <c r="S2570" s="159">
        <v>3437385.68</v>
      </c>
      <c r="T2570" s="159">
        <v>1243279.22</v>
      </c>
      <c r="U2570" s="159">
        <v>114729113.84</v>
      </c>
      <c r="V2570" s="159">
        <v>108772204.94</v>
      </c>
      <c r="W2570" s="159">
        <v>76326337.090000004</v>
      </c>
      <c r="X2570" s="159">
        <v>115638.76</v>
      </c>
      <c r="Y2570" s="159">
        <v>5956908.9000000004</v>
      </c>
      <c r="Z2570" s="159">
        <v>14819966.369999999</v>
      </c>
      <c r="AA2570" s="159">
        <v>0</v>
      </c>
      <c r="AB2570" s="159">
        <v>14819966.369999999</v>
      </c>
      <c r="AC2570" s="159">
        <v>2444869</v>
      </c>
      <c r="AD2570" s="159">
        <v>2444869</v>
      </c>
      <c r="AE2570" s="159">
        <v>8531231</v>
      </c>
      <c r="AF2570" s="159">
        <v>7438751</v>
      </c>
      <c r="AG2570" s="159">
        <v>2795431.95</v>
      </c>
      <c r="AH2570" s="159">
        <v>3194380.08</v>
      </c>
      <c r="AI2570" s="159">
        <v>0</v>
      </c>
      <c r="AJ2570" s="159">
        <v>0</v>
      </c>
    </row>
    <row r="2571" spans="1:36">
      <c r="A2571" s="153">
        <v>10</v>
      </c>
      <c r="B2571" s="154">
        <v>9</v>
      </c>
      <c r="C2571" s="154">
        <v>0</v>
      </c>
      <c r="D2571" s="155">
        <v>0</v>
      </c>
      <c r="E2571" s="155" t="s">
        <v>90</v>
      </c>
      <c r="F2571" s="156" t="s">
        <v>6237</v>
      </c>
      <c r="G2571" s="156" t="s">
        <v>90</v>
      </c>
      <c r="H2571" s="156" t="s">
        <v>6238</v>
      </c>
      <c r="I2571" s="155">
        <v>1009000</v>
      </c>
      <c r="J2571" s="157" t="s">
        <v>407</v>
      </c>
      <c r="K2571" s="157"/>
      <c r="L2571" s="155">
        <v>2022</v>
      </c>
      <c r="M2571" s="158">
        <v>51071</v>
      </c>
      <c r="N2571" s="159">
        <v>48756507.909999996</v>
      </c>
      <c r="O2571" s="159">
        <v>45728609.469999999</v>
      </c>
      <c r="P2571" s="159">
        <v>28921995.73</v>
      </c>
      <c r="Q2571" s="159">
        <v>18778798</v>
      </c>
      <c r="R2571" s="159">
        <v>10143197.73</v>
      </c>
      <c r="S2571" s="159">
        <v>3027898.44</v>
      </c>
      <c r="T2571" s="159">
        <v>0</v>
      </c>
      <c r="U2571" s="159">
        <v>44378790.210000001</v>
      </c>
      <c r="V2571" s="159">
        <v>39524178.140000001</v>
      </c>
      <c r="W2571" s="159">
        <v>28244124.890000001</v>
      </c>
      <c r="X2571" s="159">
        <v>208490.67</v>
      </c>
      <c r="Y2571" s="159">
        <v>4854612.07</v>
      </c>
      <c r="Z2571" s="159">
        <v>7265809.3200000003</v>
      </c>
      <c r="AA2571" s="159">
        <v>0</v>
      </c>
      <c r="AB2571" s="159">
        <v>7265809.3200000003</v>
      </c>
      <c r="AC2571" s="159">
        <v>471358.2</v>
      </c>
      <c r="AD2571" s="159">
        <v>471358.2</v>
      </c>
      <c r="AE2571" s="159">
        <v>7862429.7199999997</v>
      </c>
      <c r="AF2571" s="159">
        <v>6204431.3300000001</v>
      </c>
      <c r="AG2571" s="159">
        <v>977240.01</v>
      </c>
      <c r="AH2571" s="159">
        <v>754697.53</v>
      </c>
      <c r="AI2571" s="159">
        <v>0</v>
      </c>
      <c r="AJ2571" s="159">
        <v>0</v>
      </c>
    </row>
    <row r="2572" spans="1:36">
      <c r="A2572" s="153">
        <v>10</v>
      </c>
      <c r="B2572" s="154">
        <v>10</v>
      </c>
      <c r="C2572" s="154">
        <v>0</v>
      </c>
      <c r="D2572" s="155">
        <v>0</v>
      </c>
      <c r="E2572" s="155" t="s">
        <v>90</v>
      </c>
      <c r="F2572" s="156" t="s">
        <v>6239</v>
      </c>
      <c r="G2572" s="156" t="s">
        <v>90</v>
      </c>
      <c r="H2572" s="156" t="s">
        <v>6240</v>
      </c>
      <c r="I2572" s="155">
        <v>1010000</v>
      </c>
      <c r="J2572" s="157" t="s">
        <v>406</v>
      </c>
      <c r="K2572" s="157"/>
      <c r="L2572" s="155">
        <v>2022</v>
      </c>
      <c r="M2572" s="158">
        <v>91360</v>
      </c>
      <c r="N2572" s="159">
        <v>81196663.260000005</v>
      </c>
      <c r="O2572" s="159">
        <v>72360469.120000005</v>
      </c>
      <c r="P2572" s="159">
        <v>42635665.68</v>
      </c>
      <c r="Q2572" s="159">
        <v>27012787</v>
      </c>
      <c r="R2572" s="159">
        <v>15622878.68</v>
      </c>
      <c r="S2572" s="159">
        <v>8836194.1400000006</v>
      </c>
      <c r="T2572" s="159">
        <v>2051484.52</v>
      </c>
      <c r="U2572" s="159">
        <v>91268061.689999998</v>
      </c>
      <c r="V2572" s="159">
        <v>73911394.909999996</v>
      </c>
      <c r="W2572" s="159">
        <v>39976762.280000001</v>
      </c>
      <c r="X2572" s="159">
        <v>304253.36</v>
      </c>
      <c r="Y2572" s="159">
        <v>17356666.780000001</v>
      </c>
      <c r="Z2572" s="159">
        <v>20543789.210000001</v>
      </c>
      <c r="AA2572" s="159">
        <v>8850000</v>
      </c>
      <c r="AB2572" s="159">
        <v>11693789.210000001</v>
      </c>
      <c r="AC2572" s="159">
        <v>2719800.76</v>
      </c>
      <c r="AD2572" s="159">
        <v>2719800.76</v>
      </c>
      <c r="AE2572" s="159">
        <v>27670478.300000001</v>
      </c>
      <c r="AF2572" s="159">
        <v>-1550925.79</v>
      </c>
      <c r="AG2572" s="159">
        <v>3253122.84</v>
      </c>
      <c r="AH2572" s="159">
        <v>2632887.15</v>
      </c>
      <c r="AI2572" s="159">
        <v>0</v>
      </c>
      <c r="AJ2572" s="159">
        <v>0</v>
      </c>
    </row>
    <row r="2573" spans="1:36">
      <c r="A2573" s="153">
        <v>10</v>
      </c>
      <c r="B2573" s="154">
        <v>11</v>
      </c>
      <c r="C2573" s="154">
        <v>0</v>
      </c>
      <c r="D2573" s="155">
        <v>0</v>
      </c>
      <c r="E2573" s="155" t="s">
        <v>90</v>
      </c>
      <c r="F2573" s="156" t="s">
        <v>6241</v>
      </c>
      <c r="G2573" s="156" t="s">
        <v>90</v>
      </c>
      <c r="H2573" s="156" t="s">
        <v>6242</v>
      </c>
      <c r="I2573" s="155">
        <v>1011000</v>
      </c>
      <c r="J2573" s="157" t="s">
        <v>405</v>
      </c>
      <c r="K2573" s="157"/>
      <c r="L2573" s="155">
        <v>2022</v>
      </c>
      <c r="M2573" s="158">
        <v>41037</v>
      </c>
      <c r="N2573" s="159">
        <v>47985125.450000003</v>
      </c>
      <c r="O2573" s="159">
        <v>47078655.969999999</v>
      </c>
      <c r="P2573" s="159">
        <v>32198075.350000001</v>
      </c>
      <c r="Q2573" s="159">
        <v>18884817</v>
      </c>
      <c r="R2573" s="159">
        <v>13313258.35</v>
      </c>
      <c r="S2573" s="159">
        <v>906469.48</v>
      </c>
      <c r="T2573" s="159">
        <v>231126.31</v>
      </c>
      <c r="U2573" s="159">
        <v>44678010.810000002</v>
      </c>
      <c r="V2573" s="159">
        <v>43147779.560000002</v>
      </c>
      <c r="W2573" s="159">
        <v>29142322.75</v>
      </c>
      <c r="X2573" s="159">
        <v>503615.4</v>
      </c>
      <c r="Y2573" s="159">
        <v>1530231.25</v>
      </c>
      <c r="Z2573" s="159">
        <v>3006096.81</v>
      </c>
      <c r="AA2573" s="159">
        <v>0</v>
      </c>
      <c r="AB2573" s="159">
        <v>3006096.81</v>
      </c>
      <c r="AC2573" s="159">
        <v>2313144.67</v>
      </c>
      <c r="AD2573" s="159">
        <v>2313144.67</v>
      </c>
      <c r="AE2573" s="159">
        <v>16783425.98</v>
      </c>
      <c r="AF2573" s="159">
        <v>3930876.41</v>
      </c>
      <c r="AG2573" s="159">
        <v>1437232.74</v>
      </c>
      <c r="AH2573" s="159">
        <v>1396460.15</v>
      </c>
      <c r="AI2573" s="159">
        <v>0</v>
      </c>
      <c r="AJ2573" s="159">
        <v>0</v>
      </c>
    </row>
    <row r="2574" spans="1:36">
      <c r="A2574" s="153">
        <v>10</v>
      </c>
      <c r="B2574" s="154">
        <v>12</v>
      </c>
      <c r="C2574" s="154">
        <v>0</v>
      </c>
      <c r="D2574" s="155">
        <v>0</v>
      </c>
      <c r="E2574" s="155" t="s">
        <v>90</v>
      </c>
      <c r="F2574" s="156" t="s">
        <v>6243</v>
      </c>
      <c r="G2574" s="156" t="s">
        <v>90</v>
      </c>
      <c r="H2574" s="156" t="s">
        <v>6244</v>
      </c>
      <c r="I2574" s="155">
        <v>1012000</v>
      </c>
      <c r="J2574" s="157" t="s">
        <v>404</v>
      </c>
      <c r="K2574" s="157"/>
      <c r="L2574" s="155">
        <v>2022</v>
      </c>
      <c r="M2574" s="158">
        <v>112255</v>
      </c>
      <c r="N2574" s="159">
        <v>126775077.5</v>
      </c>
      <c r="O2574" s="159">
        <v>124323975.5</v>
      </c>
      <c r="P2574" s="159">
        <v>82619682.780000001</v>
      </c>
      <c r="Q2574" s="159">
        <v>58575351</v>
      </c>
      <c r="R2574" s="159">
        <v>24044331.780000001</v>
      </c>
      <c r="S2574" s="159">
        <v>2451102</v>
      </c>
      <c r="T2574" s="159">
        <v>2790.5</v>
      </c>
      <c r="U2574" s="159">
        <v>122700302.81</v>
      </c>
      <c r="V2574" s="159">
        <v>117307681.83</v>
      </c>
      <c r="W2574" s="159">
        <v>80245102.450000003</v>
      </c>
      <c r="X2574" s="159">
        <v>202067</v>
      </c>
      <c r="Y2574" s="159">
        <v>5392620.9800000004</v>
      </c>
      <c r="Z2574" s="159">
        <v>14609728.560000001</v>
      </c>
      <c r="AA2574" s="159">
        <v>0</v>
      </c>
      <c r="AB2574" s="159">
        <v>14609728.560000001</v>
      </c>
      <c r="AC2574" s="159">
        <v>1650000</v>
      </c>
      <c r="AD2574" s="159">
        <v>1650000</v>
      </c>
      <c r="AE2574" s="159">
        <v>12213972</v>
      </c>
      <c r="AF2574" s="159">
        <v>7016293.6699999999</v>
      </c>
      <c r="AG2574" s="159">
        <v>3237447.43</v>
      </c>
      <c r="AH2574" s="159">
        <v>2321381.0299999998</v>
      </c>
      <c r="AI2574" s="159">
        <v>0</v>
      </c>
      <c r="AJ2574" s="159">
        <v>0</v>
      </c>
    </row>
    <row r="2575" spans="1:36">
      <c r="A2575" s="153">
        <v>10</v>
      </c>
      <c r="B2575" s="154">
        <v>13</v>
      </c>
      <c r="C2575" s="154">
        <v>0</v>
      </c>
      <c r="D2575" s="155">
        <v>0</v>
      </c>
      <c r="E2575" s="155" t="s">
        <v>90</v>
      </c>
      <c r="F2575" s="156" t="s">
        <v>6245</v>
      </c>
      <c r="G2575" s="156" t="s">
        <v>90</v>
      </c>
      <c r="H2575" s="156" t="s">
        <v>6246</v>
      </c>
      <c r="I2575" s="155">
        <v>1013000</v>
      </c>
      <c r="J2575" s="157" t="s">
        <v>403</v>
      </c>
      <c r="K2575" s="157"/>
      <c r="L2575" s="155">
        <v>2022</v>
      </c>
      <c r="M2575" s="158">
        <v>48504</v>
      </c>
      <c r="N2575" s="159">
        <v>68020210.079999998</v>
      </c>
      <c r="O2575" s="159">
        <v>64024647.420000002</v>
      </c>
      <c r="P2575" s="159">
        <v>47353070.670000002</v>
      </c>
      <c r="Q2575" s="159">
        <v>33254976</v>
      </c>
      <c r="R2575" s="159">
        <v>14098094.67</v>
      </c>
      <c r="S2575" s="159">
        <v>3995562.66</v>
      </c>
      <c r="T2575" s="159">
        <v>596665.85</v>
      </c>
      <c r="U2575" s="159">
        <v>64587816.82</v>
      </c>
      <c r="V2575" s="159">
        <v>58907980.700000003</v>
      </c>
      <c r="W2575" s="159">
        <v>38570087.200000003</v>
      </c>
      <c r="X2575" s="159">
        <v>439066.66</v>
      </c>
      <c r="Y2575" s="159">
        <v>5679836.1200000001</v>
      </c>
      <c r="Z2575" s="159">
        <v>8973360.1099999994</v>
      </c>
      <c r="AA2575" s="159">
        <v>1000000</v>
      </c>
      <c r="AB2575" s="159">
        <v>7973360.1099999994</v>
      </c>
      <c r="AC2575" s="159">
        <v>1056279.08</v>
      </c>
      <c r="AD2575" s="159">
        <v>1056279.08</v>
      </c>
      <c r="AE2575" s="159">
        <v>19590030.48</v>
      </c>
      <c r="AF2575" s="159">
        <v>5116666.72</v>
      </c>
      <c r="AG2575" s="159">
        <v>4143563.19</v>
      </c>
      <c r="AH2575" s="159">
        <v>4261504.3899999997</v>
      </c>
      <c r="AI2575" s="159">
        <v>0</v>
      </c>
      <c r="AJ2575" s="159">
        <v>0</v>
      </c>
    </row>
    <row r="2576" spans="1:36">
      <c r="A2576" s="153">
        <v>10</v>
      </c>
      <c r="B2576" s="154">
        <v>14</v>
      </c>
      <c r="C2576" s="154">
        <v>0</v>
      </c>
      <c r="D2576" s="155">
        <v>0</v>
      </c>
      <c r="E2576" s="155" t="s">
        <v>90</v>
      </c>
      <c r="F2576" s="156" t="s">
        <v>6247</v>
      </c>
      <c r="G2576" s="156" t="s">
        <v>90</v>
      </c>
      <c r="H2576" s="156" t="s">
        <v>6248</v>
      </c>
      <c r="I2576" s="155">
        <v>1014000</v>
      </c>
      <c r="J2576" s="157" t="s">
        <v>402</v>
      </c>
      <c r="K2576" s="157"/>
      <c r="L2576" s="155">
        <v>2022</v>
      </c>
      <c r="M2576" s="158">
        <v>117370</v>
      </c>
      <c r="N2576" s="159">
        <v>162548988.53</v>
      </c>
      <c r="O2576" s="159">
        <v>146383667.86000001</v>
      </c>
      <c r="P2576" s="159">
        <v>93336992.530000001</v>
      </c>
      <c r="Q2576" s="159">
        <v>62752771</v>
      </c>
      <c r="R2576" s="159">
        <v>30584221.530000001</v>
      </c>
      <c r="S2576" s="159">
        <v>16165320.67</v>
      </c>
      <c r="T2576" s="159">
        <v>92964.94</v>
      </c>
      <c r="U2576" s="159">
        <v>164673982.09</v>
      </c>
      <c r="V2576" s="159">
        <v>136699440.53999999</v>
      </c>
      <c r="W2576" s="159">
        <v>89231407.319999993</v>
      </c>
      <c r="X2576" s="159">
        <v>237745.39</v>
      </c>
      <c r="Y2576" s="159">
        <v>27974541.550000001</v>
      </c>
      <c r="Z2576" s="159">
        <v>12916387.869999999</v>
      </c>
      <c r="AA2576" s="159">
        <v>7524600</v>
      </c>
      <c r="AB2576" s="159">
        <v>5391787.8699999992</v>
      </c>
      <c r="AC2576" s="159">
        <v>1984652.76</v>
      </c>
      <c r="AD2576" s="159">
        <v>1984652.76</v>
      </c>
      <c r="AE2576" s="159">
        <v>24030233.93</v>
      </c>
      <c r="AF2576" s="159">
        <v>9684227.3200000003</v>
      </c>
      <c r="AG2576" s="159">
        <v>5962166.79</v>
      </c>
      <c r="AH2576" s="159">
        <v>5907296.7199999997</v>
      </c>
      <c r="AI2576" s="159">
        <v>0</v>
      </c>
      <c r="AJ2576" s="159">
        <v>0</v>
      </c>
    </row>
    <row r="2577" spans="1:36">
      <c r="A2577" s="153">
        <v>10</v>
      </c>
      <c r="B2577" s="154">
        <v>15</v>
      </c>
      <c r="C2577" s="154">
        <v>0</v>
      </c>
      <c r="D2577" s="155">
        <v>0</v>
      </c>
      <c r="E2577" s="155" t="s">
        <v>90</v>
      </c>
      <c r="F2577" s="156" t="s">
        <v>6249</v>
      </c>
      <c r="G2577" s="156" t="s">
        <v>90</v>
      </c>
      <c r="H2577" s="156" t="s">
        <v>6250</v>
      </c>
      <c r="I2577" s="155">
        <v>1015000</v>
      </c>
      <c r="J2577" s="157" t="s">
        <v>401</v>
      </c>
      <c r="K2577" s="157"/>
      <c r="L2577" s="155">
        <v>2022</v>
      </c>
      <c r="M2577" s="158">
        <v>38156</v>
      </c>
      <c r="N2577" s="159">
        <v>30969739.609999999</v>
      </c>
      <c r="O2577" s="159">
        <v>26144574.609999999</v>
      </c>
      <c r="P2577" s="159">
        <v>15216757.699999999</v>
      </c>
      <c r="Q2577" s="159">
        <v>10189303</v>
      </c>
      <c r="R2577" s="159">
        <v>5027454.7</v>
      </c>
      <c r="S2577" s="159">
        <v>4825165</v>
      </c>
      <c r="T2577" s="159">
        <v>0</v>
      </c>
      <c r="U2577" s="159">
        <v>28910254.890000001</v>
      </c>
      <c r="V2577" s="159">
        <v>21624140.809999999</v>
      </c>
      <c r="W2577" s="159">
        <v>10307373.43</v>
      </c>
      <c r="X2577" s="159">
        <v>22921.25</v>
      </c>
      <c r="Y2577" s="159">
        <v>7286114.0800000001</v>
      </c>
      <c r="Z2577" s="159">
        <v>1611600.75</v>
      </c>
      <c r="AA2577" s="159">
        <v>0</v>
      </c>
      <c r="AB2577" s="159">
        <v>1611600.75</v>
      </c>
      <c r="AC2577" s="159">
        <v>1470364.75</v>
      </c>
      <c r="AD2577" s="159">
        <v>1470364.75</v>
      </c>
      <c r="AE2577" s="159">
        <v>332207.13</v>
      </c>
      <c r="AF2577" s="159">
        <v>4520433.8</v>
      </c>
      <c r="AG2577" s="159">
        <v>565465.16</v>
      </c>
      <c r="AH2577" s="159">
        <v>693765.6</v>
      </c>
      <c r="AI2577" s="159">
        <v>0</v>
      </c>
      <c r="AJ2577" s="159">
        <v>0</v>
      </c>
    </row>
    <row r="2578" spans="1:36">
      <c r="A2578" s="153">
        <v>10</v>
      </c>
      <c r="B2578" s="154">
        <v>16</v>
      </c>
      <c r="C2578" s="154">
        <v>0</v>
      </c>
      <c r="D2578" s="155">
        <v>0</v>
      </c>
      <c r="E2578" s="155" t="s">
        <v>90</v>
      </c>
      <c r="F2578" s="156" t="s">
        <v>6251</v>
      </c>
      <c r="G2578" s="156" t="s">
        <v>90</v>
      </c>
      <c r="H2578" s="156" t="s">
        <v>6252</v>
      </c>
      <c r="I2578" s="155">
        <v>1016000</v>
      </c>
      <c r="J2578" s="157" t="s">
        <v>400</v>
      </c>
      <c r="K2578" s="157"/>
      <c r="L2578" s="155">
        <v>2022</v>
      </c>
      <c r="M2578" s="158">
        <v>116141</v>
      </c>
      <c r="N2578" s="159">
        <v>157676065.99000001</v>
      </c>
      <c r="O2578" s="159">
        <v>132981278.84</v>
      </c>
      <c r="P2578" s="159">
        <v>82395393.379999995</v>
      </c>
      <c r="Q2578" s="159">
        <v>59147080</v>
      </c>
      <c r="R2578" s="159">
        <v>23248313.379999999</v>
      </c>
      <c r="S2578" s="159">
        <v>24694787.149999999</v>
      </c>
      <c r="T2578" s="159">
        <v>3315.02</v>
      </c>
      <c r="U2578" s="159">
        <v>165858790.41999999</v>
      </c>
      <c r="V2578" s="159">
        <v>121546042.15000001</v>
      </c>
      <c r="W2578" s="159">
        <v>77792877.519999996</v>
      </c>
      <c r="X2578" s="159">
        <v>947636.77</v>
      </c>
      <c r="Y2578" s="159">
        <v>44312748.270000003</v>
      </c>
      <c r="Z2578" s="159">
        <v>21216299.25</v>
      </c>
      <c r="AA2578" s="159">
        <v>10190163</v>
      </c>
      <c r="AB2578" s="159">
        <v>11026136.25</v>
      </c>
      <c r="AC2578" s="159">
        <v>5410240.5800000001</v>
      </c>
      <c r="AD2578" s="159">
        <v>5410240.5800000001</v>
      </c>
      <c r="AE2578" s="159">
        <v>54834798.840000004</v>
      </c>
      <c r="AF2578" s="159">
        <v>11435236.689999999</v>
      </c>
      <c r="AG2578" s="159">
        <v>3124302.43</v>
      </c>
      <c r="AH2578" s="159">
        <v>3264303.51</v>
      </c>
      <c r="AI2578" s="159">
        <v>0</v>
      </c>
      <c r="AJ2578" s="159">
        <v>0</v>
      </c>
    </row>
    <row r="2579" spans="1:36">
      <c r="A2579" s="153">
        <v>10</v>
      </c>
      <c r="B2579" s="154">
        <v>17</v>
      </c>
      <c r="C2579" s="154">
        <v>0</v>
      </c>
      <c r="D2579" s="155">
        <v>0</v>
      </c>
      <c r="E2579" s="155" t="s">
        <v>90</v>
      </c>
      <c r="F2579" s="156" t="s">
        <v>6253</v>
      </c>
      <c r="G2579" s="156" t="s">
        <v>90</v>
      </c>
      <c r="H2579" s="156" t="s">
        <v>6254</v>
      </c>
      <c r="I2579" s="155">
        <v>1017000</v>
      </c>
      <c r="J2579" s="157" t="s">
        <v>399</v>
      </c>
      <c r="K2579" s="157"/>
      <c r="L2579" s="155">
        <v>2022</v>
      </c>
      <c r="M2579" s="158">
        <v>76081</v>
      </c>
      <c r="N2579" s="159">
        <v>103266613.79000001</v>
      </c>
      <c r="O2579" s="159">
        <v>96078704.109999999</v>
      </c>
      <c r="P2579" s="159">
        <v>69470532.920000002</v>
      </c>
      <c r="Q2579" s="159">
        <v>53126326</v>
      </c>
      <c r="R2579" s="159">
        <v>16344206.92</v>
      </c>
      <c r="S2579" s="159">
        <v>7187909.6799999997</v>
      </c>
      <c r="T2579" s="159">
        <v>19267.34</v>
      </c>
      <c r="U2579" s="159">
        <v>99981081.640000001</v>
      </c>
      <c r="V2579" s="159">
        <v>88359235.989999995</v>
      </c>
      <c r="W2579" s="159">
        <v>64786217.619999997</v>
      </c>
      <c r="X2579" s="159">
        <v>150118.47</v>
      </c>
      <c r="Y2579" s="159">
        <v>11621845.65</v>
      </c>
      <c r="Z2579" s="159">
        <v>4586850.9800000004</v>
      </c>
      <c r="AA2579" s="159">
        <v>3000000</v>
      </c>
      <c r="AB2579" s="159">
        <v>1586850.9800000004</v>
      </c>
      <c r="AC2579" s="159">
        <v>1316591.52</v>
      </c>
      <c r="AD2579" s="159">
        <v>1316591.52</v>
      </c>
      <c r="AE2579" s="159">
        <v>12877945.640000001</v>
      </c>
      <c r="AF2579" s="159">
        <v>7719468.1200000001</v>
      </c>
      <c r="AG2579" s="159">
        <v>2761271.53</v>
      </c>
      <c r="AH2579" s="159">
        <v>1617986.07</v>
      </c>
      <c r="AI2579" s="159">
        <v>0</v>
      </c>
      <c r="AJ2579" s="159">
        <v>0</v>
      </c>
    </row>
    <row r="2580" spans="1:36">
      <c r="A2580" s="153">
        <v>10</v>
      </c>
      <c r="B2580" s="154">
        <v>18</v>
      </c>
      <c r="C2580" s="154">
        <v>0</v>
      </c>
      <c r="D2580" s="155">
        <v>0</v>
      </c>
      <c r="E2580" s="155" t="s">
        <v>90</v>
      </c>
      <c r="F2580" s="156" t="s">
        <v>6255</v>
      </c>
      <c r="G2580" s="156" t="s">
        <v>90</v>
      </c>
      <c r="H2580" s="156" t="s">
        <v>6256</v>
      </c>
      <c r="I2580" s="155">
        <v>1018000</v>
      </c>
      <c r="J2580" s="157" t="s">
        <v>398</v>
      </c>
      <c r="K2580" s="157"/>
      <c r="L2580" s="155">
        <v>2022</v>
      </c>
      <c r="M2580" s="158">
        <v>42050</v>
      </c>
      <c r="N2580" s="159">
        <v>60361312.75</v>
      </c>
      <c r="O2580" s="159">
        <v>47877039.810000002</v>
      </c>
      <c r="P2580" s="159">
        <v>30471422.93</v>
      </c>
      <c r="Q2580" s="159">
        <v>16325015</v>
      </c>
      <c r="R2580" s="159">
        <v>14146407.93</v>
      </c>
      <c r="S2580" s="159">
        <v>12484272.939999999</v>
      </c>
      <c r="T2580" s="159">
        <v>0</v>
      </c>
      <c r="U2580" s="159">
        <v>58768259.409999996</v>
      </c>
      <c r="V2580" s="159">
        <v>42418335.840000004</v>
      </c>
      <c r="W2580" s="159">
        <v>27337373.539999999</v>
      </c>
      <c r="X2580" s="159">
        <v>323331</v>
      </c>
      <c r="Y2580" s="159">
        <v>16349923.57</v>
      </c>
      <c r="Z2580" s="159">
        <v>1639614.4</v>
      </c>
      <c r="AA2580" s="159">
        <v>0</v>
      </c>
      <c r="AB2580" s="159">
        <v>1639614.4</v>
      </c>
      <c r="AC2580" s="159">
        <v>1500000</v>
      </c>
      <c r="AD2580" s="159">
        <v>1500000</v>
      </c>
      <c r="AE2580" s="159">
        <v>11500000</v>
      </c>
      <c r="AF2580" s="159">
        <v>5458703.9699999997</v>
      </c>
      <c r="AG2580" s="159">
        <v>1843409.69</v>
      </c>
      <c r="AH2580" s="159">
        <v>1779279.85</v>
      </c>
      <c r="AI2580" s="159">
        <v>0</v>
      </c>
      <c r="AJ2580" s="159">
        <v>0</v>
      </c>
    </row>
    <row r="2581" spans="1:36">
      <c r="A2581" s="153">
        <v>10</v>
      </c>
      <c r="B2581" s="154">
        <v>19</v>
      </c>
      <c r="C2581" s="154">
        <v>0</v>
      </c>
      <c r="D2581" s="155">
        <v>0</v>
      </c>
      <c r="E2581" s="155" t="s">
        <v>90</v>
      </c>
      <c r="F2581" s="156" t="s">
        <v>6257</v>
      </c>
      <c r="G2581" s="156" t="s">
        <v>90</v>
      </c>
      <c r="H2581" s="156" t="s">
        <v>6258</v>
      </c>
      <c r="I2581" s="155">
        <v>1019000</v>
      </c>
      <c r="J2581" s="157" t="s">
        <v>397</v>
      </c>
      <c r="K2581" s="157"/>
      <c r="L2581" s="155">
        <v>2022</v>
      </c>
      <c r="M2581" s="158">
        <v>66232</v>
      </c>
      <c r="N2581" s="159">
        <v>103371228.28</v>
      </c>
      <c r="O2581" s="159">
        <v>94952921.989999995</v>
      </c>
      <c r="P2581" s="159">
        <v>65563169</v>
      </c>
      <c r="Q2581" s="159">
        <v>46178335</v>
      </c>
      <c r="R2581" s="159">
        <v>19384834</v>
      </c>
      <c r="S2581" s="159">
        <v>8418306.2899999991</v>
      </c>
      <c r="T2581" s="159">
        <v>101997.71</v>
      </c>
      <c r="U2581" s="159">
        <v>98399657.450000003</v>
      </c>
      <c r="V2581" s="159">
        <v>90543045.400000006</v>
      </c>
      <c r="W2581" s="159">
        <v>61379548.549999997</v>
      </c>
      <c r="X2581" s="159">
        <v>922164.52</v>
      </c>
      <c r="Y2581" s="159">
        <v>7856612.0499999998</v>
      </c>
      <c r="Z2581" s="159">
        <v>13545498.539999999</v>
      </c>
      <c r="AA2581" s="159">
        <v>6500000</v>
      </c>
      <c r="AB2581" s="159">
        <v>7045498.5399999991</v>
      </c>
      <c r="AC2581" s="159">
        <v>8209147</v>
      </c>
      <c r="AD2581" s="159">
        <v>8209147</v>
      </c>
      <c r="AE2581" s="159">
        <v>50037827.509999998</v>
      </c>
      <c r="AF2581" s="159">
        <v>4409876.59</v>
      </c>
      <c r="AG2581" s="159">
        <v>4367286.05</v>
      </c>
      <c r="AH2581" s="159">
        <v>5109244.46</v>
      </c>
      <c r="AI2581" s="159">
        <v>0</v>
      </c>
      <c r="AJ2581" s="159">
        <v>0</v>
      </c>
    </row>
    <row r="2582" spans="1:36">
      <c r="A2582" s="153">
        <v>10</v>
      </c>
      <c r="B2582" s="154">
        <v>20</v>
      </c>
      <c r="C2582" s="154">
        <v>0</v>
      </c>
      <c r="D2582" s="155">
        <v>0</v>
      </c>
      <c r="E2582" s="155" t="s">
        <v>90</v>
      </c>
      <c r="F2582" s="156" t="s">
        <v>6259</v>
      </c>
      <c r="G2582" s="156" t="s">
        <v>90</v>
      </c>
      <c r="H2582" s="156" t="s">
        <v>6260</v>
      </c>
      <c r="I2582" s="155">
        <v>1020000</v>
      </c>
      <c r="J2582" s="157" t="s">
        <v>396</v>
      </c>
      <c r="K2582" s="157"/>
      <c r="L2582" s="155">
        <v>2022</v>
      </c>
      <c r="M2582" s="158">
        <v>166154</v>
      </c>
      <c r="N2582" s="159">
        <v>169464615.63</v>
      </c>
      <c r="O2582" s="159">
        <v>163121465.90000001</v>
      </c>
      <c r="P2582" s="159">
        <v>97553928.020000011</v>
      </c>
      <c r="Q2582" s="159">
        <v>56854850</v>
      </c>
      <c r="R2582" s="159">
        <v>40699078.020000003</v>
      </c>
      <c r="S2582" s="159">
        <v>6343149.7300000004</v>
      </c>
      <c r="T2582" s="159">
        <v>21</v>
      </c>
      <c r="U2582" s="159">
        <v>158981653.62</v>
      </c>
      <c r="V2582" s="159">
        <v>149015640.69</v>
      </c>
      <c r="W2582" s="159">
        <v>93727910.689999998</v>
      </c>
      <c r="X2582" s="159">
        <v>333889.82</v>
      </c>
      <c r="Y2582" s="159">
        <v>9966012.9299999997</v>
      </c>
      <c r="Z2582" s="159">
        <v>13116342.57</v>
      </c>
      <c r="AA2582" s="159">
        <v>1910188.75</v>
      </c>
      <c r="AB2582" s="159">
        <v>11206153.82</v>
      </c>
      <c r="AC2582" s="159">
        <v>2472126.3199999998</v>
      </c>
      <c r="AD2582" s="159">
        <v>2472126.3199999998</v>
      </c>
      <c r="AE2582" s="159">
        <v>22733871.370000001</v>
      </c>
      <c r="AF2582" s="159">
        <v>14105825.210000001</v>
      </c>
      <c r="AG2582" s="159">
        <v>7625024.0300000003</v>
      </c>
      <c r="AH2582" s="159">
        <v>4486624.22</v>
      </c>
      <c r="AI2582" s="159">
        <v>0</v>
      </c>
      <c r="AJ2582" s="159">
        <v>0</v>
      </c>
    </row>
    <row r="2583" spans="1:36">
      <c r="A2583" s="153">
        <v>10</v>
      </c>
      <c r="B2583" s="154">
        <v>21</v>
      </c>
      <c r="C2583" s="154">
        <v>0</v>
      </c>
      <c r="D2583" s="155">
        <v>0</v>
      </c>
      <c r="E2583" s="155" t="s">
        <v>90</v>
      </c>
      <c r="F2583" s="156" t="s">
        <v>6261</v>
      </c>
      <c r="G2583" s="156" t="s">
        <v>90</v>
      </c>
      <c r="H2583" s="156" t="s">
        <v>6262</v>
      </c>
      <c r="I2583" s="155">
        <v>1021000</v>
      </c>
      <c r="J2583" s="157" t="s">
        <v>395</v>
      </c>
      <c r="K2583" s="157"/>
      <c r="L2583" s="155">
        <v>2022</v>
      </c>
      <c r="M2583" s="158">
        <v>30793</v>
      </c>
      <c r="N2583" s="159">
        <v>37627668.210000001</v>
      </c>
      <c r="O2583" s="159">
        <v>35966993.920000002</v>
      </c>
      <c r="P2583" s="159">
        <v>19141257.460000001</v>
      </c>
      <c r="Q2583" s="159">
        <v>8649010</v>
      </c>
      <c r="R2583" s="159">
        <v>10492247.460000001</v>
      </c>
      <c r="S2583" s="159">
        <v>1660674.29</v>
      </c>
      <c r="T2583" s="159">
        <v>129487.7</v>
      </c>
      <c r="U2583" s="159">
        <v>38355350.100000001</v>
      </c>
      <c r="V2583" s="159">
        <v>34631787.719999999</v>
      </c>
      <c r="W2583" s="159">
        <v>23572766.75</v>
      </c>
      <c r="X2583" s="159">
        <v>400349.08</v>
      </c>
      <c r="Y2583" s="159">
        <v>3723562.38</v>
      </c>
      <c r="Z2583" s="159">
        <v>3192923.79</v>
      </c>
      <c r="AA2583" s="159">
        <v>1600000</v>
      </c>
      <c r="AB2583" s="159">
        <v>1592923.79</v>
      </c>
      <c r="AC2583" s="159">
        <v>889432.6</v>
      </c>
      <c r="AD2583" s="159">
        <v>889432.6</v>
      </c>
      <c r="AE2583" s="159">
        <v>14525297.16</v>
      </c>
      <c r="AF2583" s="159">
        <v>1335206.2</v>
      </c>
      <c r="AG2583" s="159">
        <v>1138456.4099999999</v>
      </c>
      <c r="AH2583" s="159">
        <v>1256009.46</v>
      </c>
      <c r="AI2583" s="159">
        <v>0</v>
      </c>
      <c r="AJ2583" s="159">
        <v>0</v>
      </c>
    </row>
    <row r="2584" spans="1:36">
      <c r="A2584" s="153">
        <v>12</v>
      </c>
      <c r="B2584" s="154">
        <v>1</v>
      </c>
      <c r="C2584" s="154">
        <v>0</v>
      </c>
      <c r="D2584" s="155">
        <v>0</v>
      </c>
      <c r="E2584" s="155" t="s">
        <v>90</v>
      </c>
      <c r="F2584" s="156" t="s">
        <v>6263</v>
      </c>
      <c r="G2584" s="156" t="s">
        <v>90</v>
      </c>
      <c r="H2584" s="156" t="s">
        <v>6264</v>
      </c>
      <c r="I2584" s="155">
        <v>1201000</v>
      </c>
      <c r="J2584" s="157" t="s">
        <v>394</v>
      </c>
      <c r="K2584" s="157"/>
      <c r="L2584" s="155">
        <v>2022</v>
      </c>
      <c r="M2584" s="158">
        <v>107023</v>
      </c>
      <c r="N2584" s="159">
        <v>138883649</v>
      </c>
      <c r="O2584" s="159">
        <v>120420377.17</v>
      </c>
      <c r="P2584" s="159">
        <v>81206712.299999997</v>
      </c>
      <c r="Q2584" s="159">
        <v>59810148</v>
      </c>
      <c r="R2584" s="159">
        <v>21396564.300000001</v>
      </c>
      <c r="S2584" s="159">
        <v>18463271.829999998</v>
      </c>
      <c r="T2584" s="159">
        <v>14343.62</v>
      </c>
      <c r="U2584" s="159">
        <v>131616951.97</v>
      </c>
      <c r="V2584" s="159">
        <v>107765740.19</v>
      </c>
      <c r="W2584" s="159">
        <v>75670773.299999997</v>
      </c>
      <c r="X2584" s="159">
        <v>1210368.3899999999</v>
      </c>
      <c r="Y2584" s="159">
        <v>23851211.780000001</v>
      </c>
      <c r="Z2584" s="159">
        <v>23274924.93</v>
      </c>
      <c r="AA2584" s="159">
        <v>10127324</v>
      </c>
      <c r="AB2584" s="159">
        <v>13147600.93</v>
      </c>
      <c r="AC2584" s="159">
        <v>5457544</v>
      </c>
      <c r="AD2584" s="159">
        <v>5457544</v>
      </c>
      <c r="AE2584" s="159">
        <v>59419780</v>
      </c>
      <c r="AF2584" s="159">
        <v>12654636.98</v>
      </c>
      <c r="AG2584" s="159">
        <v>5606831.9699999997</v>
      </c>
      <c r="AH2584" s="159">
        <v>4289028.17</v>
      </c>
      <c r="AI2584" s="159">
        <v>0</v>
      </c>
      <c r="AJ2584" s="159">
        <v>0</v>
      </c>
    </row>
    <row r="2585" spans="1:36">
      <c r="A2585" s="153">
        <v>12</v>
      </c>
      <c r="B2585" s="154">
        <v>2</v>
      </c>
      <c r="C2585" s="154">
        <v>0</v>
      </c>
      <c r="D2585" s="155">
        <v>0</v>
      </c>
      <c r="E2585" s="155" t="s">
        <v>90</v>
      </c>
      <c r="F2585" s="156" t="s">
        <v>6265</v>
      </c>
      <c r="G2585" s="156" t="s">
        <v>90</v>
      </c>
      <c r="H2585" s="156" t="s">
        <v>6266</v>
      </c>
      <c r="I2585" s="155">
        <v>1202000</v>
      </c>
      <c r="J2585" s="157" t="s">
        <v>342</v>
      </c>
      <c r="K2585" s="157"/>
      <c r="L2585" s="155">
        <v>2022</v>
      </c>
      <c r="M2585" s="158">
        <v>93125</v>
      </c>
      <c r="N2585" s="159">
        <v>103382069.59999999</v>
      </c>
      <c r="O2585" s="159">
        <v>89267483.230000004</v>
      </c>
      <c r="P2585" s="159">
        <v>64464282.090000004</v>
      </c>
      <c r="Q2585" s="159">
        <v>46369480</v>
      </c>
      <c r="R2585" s="159">
        <v>18094802.09</v>
      </c>
      <c r="S2585" s="159">
        <v>14114586.369999999</v>
      </c>
      <c r="T2585" s="159">
        <v>102851.47</v>
      </c>
      <c r="U2585" s="159">
        <v>89168764.739999995</v>
      </c>
      <c r="V2585" s="159">
        <v>79994527.950000003</v>
      </c>
      <c r="W2585" s="159">
        <v>53894798.369999997</v>
      </c>
      <c r="X2585" s="159">
        <v>1096870.23</v>
      </c>
      <c r="Y2585" s="159">
        <v>9174236.7899999991</v>
      </c>
      <c r="Z2585" s="159">
        <v>6991710.5599999996</v>
      </c>
      <c r="AA2585" s="159">
        <v>0</v>
      </c>
      <c r="AB2585" s="159">
        <v>6991710.5599999996</v>
      </c>
      <c r="AC2585" s="159">
        <v>3000000</v>
      </c>
      <c r="AD2585" s="159">
        <v>3000000</v>
      </c>
      <c r="AE2585" s="159">
        <v>40433000</v>
      </c>
      <c r="AF2585" s="159">
        <v>9272955.2799999993</v>
      </c>
      <c r="AG2585" s="159">
        <v>3783961.72</v>
      </c>
      <c r="AH2585" s="159">
        <v>3001606.61</v>
      </c>
      <c r="AI2585" s="159">
        <v>0</v>
      </c>
      <c r="AJ2585" s="159">
        <v>0</v>
      </c>
    </row>
    <row r="2586" spans="1:36">
      <c r="A2586" s="153">
        <v>12</v>
      </c>
      <c r="B2586" s="154">
        <v>3</v>
      </c>
      <c r="C2586" s="154">
        <v>0</v>
      </c>
      <c r="D2586" s="155">
        <v>0</v>
      </c>
      <c r="E2586" s="155" t="s">
        <v>90</v>
      </c>
      <c r="F2586" s="156" t="s">
        <v>6267</v>
      </c>
      <c r="G2586" s="156" t="s">
        <v>90</v>
      </c>
      <c r="H2586" s="156" t="s">
        <v>6268</v>
      </c>
      <c r="I2586" s="155">
        <v>1203000</v>
      </c>
      <c r="J2586" s="157" t="s">
        <v>393</v>
      </c>
      <c r="K2586" s="157"/>
      <c r="L2586" s="155">
        <v>2022</v>
      </c>
      <c r="M2586" s="158">
        <v>124190</v>
      </c>
      <c r="N2586" s="159">
        <v>125608676.19</v>
      </c>
      <c r="O2586" s="159">
        <v>118666817.52</v>
      </c>
      <c r="P2586" s="159">
        <v>71307162.909999996</v>
      </c>
      <c r="Q2586" s="159">
        <v>46639113</v>
      </c>
      <c r="R2586" s="159">
        <v>24668049.91</v>
      </c>
      <c r="S2586" s="159">
        <v>6941858.6699999999</v>
      </c>
      <c r="T2586" s="159">
        <v>352959.55</v>
      </c>
      <c r="U2586" s="159">
        <v>118645885.18000001</v>
      </c>
      <c r="V2586" s="159">
        <v>111083678.47</v>
      </c>
      <c r="W2586" s="159">
        <v>71476502.659999996</v>
      </c>
      <c r="X2586" s="159">
        <v>574583.55000000005</v>
      </c>
      <c r="Y2586" s="159">
        <v>7562206.71</v>
      </c>
      <c r="Z2586" s="159">
        <v>11183015.810000001</v>
      </c>
      <c r="AA2586" s="159">
        <v>4300000</v>
      </c>
      <c r="AB2586" s="159">
        <v>6883015.8100000005</v>
      </c>
      <c r="AC2586" s="159">
        <v>3840000</v>
      </c>
      <c r="AD2586" s="159">
        <v>3840000</v>
      </c>
      <c r="AE2586" s="159">
        <v>34139215.799999997</v>
      </c>
      <c r="AF2586" s="159">
        <v>7583139.0499999998</v>
      </c>
      <c r="AG2586" s="159">
        <v>3353379.22</v>
      </c>
      <c r="AH2586" s="159">
        <v>2888521.46</v>
      </c>
      <c r="AI2586" s="159">
        <v>0</v>
      </c>
      <c r="AJ2586" s="159">
        <v>9215.7999999999993</v>
      </c>
    </row>
    <row r="2587" spans="1:36">
      <c r="A2587" s="153">
        <v>12</v>
      </c>
      <c r="B2587" s="154">
        <v>4</v>
      </c>
      <c r="C2587" s="154">
        <v>0</v>
      </c>
      <c r="D2587" s="155">
        <v>0</v>
      </c>
      <c r="E2587" s="155" t="s">
        <v>90</v>
      </c>
      <c r="F2587" s="156" t="s">
        <v>6269</v>
      </c>
      <c r="G2587" s="156" t="s">
        <v>90</v>
      </c>
      <c r="H2587" s="156" t="s">
        <v>6270</v>
      </c>
      <c r="I2587" s="155">
        <v>1204000</v>
      </c>
      <c r="J2587" s="157" t="s">
        <v>392</v>
      </c>
      <c r="K2587" s="157"/>
      <c r="L2587" s="155">
        <v>2022</v>
      </c>
      <c r="M2587" s="158">
        <v>59147</v>
      </c>
      <c r="N2587" s="159">
        <v>62818713.729999997</v>
      </c>
      <c r="O2587" s="159">
        <v>54540800.490000002</v>
      </c>
      <c r="P2587" s="159">
        <v>43491690.490000002</v>
      </c>
      <c r="Q2587" s="159">
        <v>30819126</v>
      </c>
      <c r="R2587" s="159">
        <v>12672564.49</v>
      </c>
      <c r="S2587" s="159">
        <v>8277913.2400000002</v>
      </c>
      <c r="T2587" s="159">
        <v>445.34</v>
      </c>
      <c r="U2587" s="159">
        <v>52772401.609999999</v>
      </c>
      <c r="V2587" s="159">
        <v>45195790.020000003</v>
      </c>
      <c r="W2587" s="159">
        <v>28717896.93</v>
      </c>
      <c r="X2587" s="159">
        <v>229786.5</v>
      </c>
      <c r="Y2587" s="159">
        <v>7576611.5899999999</v>
      </c>
      <c r="Z2587" s="159">
        <v>4984714.62</v>
      </c>
      <c r="AA2587" s="159">
        <v>0</v>
      </c>
      <c r="AB2587" s="159">
        <v>4984714.62</v>
      </c>
      <c r="AC2587" s="159">
        <v>2088732</v>
      </c>
      <c r="AD2587" s="159">
        <v>2088732</v>
      </c>
      <c r="AE2587" s="159">
        <v>11686339</v>
      </c>
      <c r="AF2587" s="159">
        <v>9345010.4700000007</v>
      </c>
      <c r="AG2587" s="159">
        <v>1243217.25</v>
      </c>
      <c r="AH2587" s="159">
        <v>1514183.2</v>
      </c>
      <c r="AI2587" s="159">
        <v>0</v>
      </c>
      <c r="AJ2587" s="159">
        <v>0</v>
      </c>
    </row>
    <row r="2588" spans="1:36">
      <c r="A2588" s="153">
        <v>12</v>
      </c>
      <c r="B2588" s="154">
        <v>5</v>
      </c>
      <c r="C2588" s="154">
        <v>0</v>
      </c>
      <c r="D2588" s="155">
        <v>0</v>
      </c>
      <c r="E2588" s="155" t="s">
        <v>90</v>
      </c>
      <c r="F2588" s="156" t="s">
        <v>6271</v>
      </c>
      <c r="G2588" s="156" t="s">
        <v>90</v>
      </c>
      <c r="H2588" s="156" t="s">
        <v>6272</v>
      </c>
      <c r="I2588" s="155">
        <v>1205000</v>
      </c>
      <c r="J2588" s="157" t="s">
        <v>391</v>
      </c>
      <c r="K2588" s="157"/>
      <c r="L2588" s="155">
        <v>2022</v>
      </c>
      <c r="M2588" s="158">
        <v>108778</v>
      </c>
      <c r="N2588" s="159">
        <v>144531669.49000001</v>
      </c>
      <c r="O2588" s="159">
        <v>127471623.84999999</v>
      </c>
      <c r="P2588" s="159">
        <v>92975436.329999998</v>
      </c>
      <c r="Q2588" s="159">
        <v>66622814</v>
      </c>
      <c r="R2588" s="159">
        <v>26352622.329999998</v>
      </c>
      <c r="S2588" s="159">
        <v>17060045.640000001</v>
      </c>
      <c r="T2588" s="159">
        <v>175245.32</v>
      </c>
      <c r="U2588" s="159">
        <v>149642253.27000001</v>
      </c>
      <c r="V2588" s="159">
        <v>117986689.03</v>
      </c>
      <c r="W2588" s="159">
        <v>78642061</v>
      </c>
      <c r="X2588" s="159">
        <v>250803.15</v>
      </c>
      <c r="Y2588" s="159">
        <v>31655564.239999998</v>
      </c>
      <c r="Z2588" s="159">
        <v>18312761.719999999</v>
      </c>
      <c r="AA2588" s="159">
        <v>13000000</v>
      </c>
      <c r="AB2588" s="159">
        <v>5312761.7199999988</v>
      </c>
      <c r="AC2588" s="159">
        <v>3600000</v>
      </c>
      <c r="AD2588" s="159">
        <v>3600000</v>
      </c>
      <c r="AE2588" s="159">
        <v>29865550</v>
      </c>
      <c r="AF2588" s="159">
        <v>9484934.8200000003</v>
      </c>
      <c r="AG2588" s="159">
        <v>8226609.8099999996</v>
      </c>
      <c r="AH2588" s="159">
        <v>7427808.5599999996</v>
      </c>
      <c r="AI2588" s="159">
        <v>0</v>
      </c>
      <c r="AJ2588" s="159">
        <v>0</v>
      </c>
    </row>
    <row r="2589" spans="1:36">
      <c r="A2589" s="153">
        <v>12</v>
      </c>
      <c r="B2589" s="154">
        <v>6</v>
      </c>
      <c r="C2589" s="154">
        <v>0</v>
      </c>
      <c r="D2589" s="155">
        <v>0</v>
      </c>
      <c r="E2589" s="155" t="s">
        <v>90</v>
      </c>
      <c r="F2589" s="156" t="s">
        <v>6273</v>
      </c>
      <c r="G2589" s="156" t="s">
        <v>90</v>
      </c>
      <c r="H2589" s="156" t="s">
        <v>6274</v>
      </c>
      <c r="I2589" s="155">
        <v>1206000</v>
      </c>
      <c r="J2589" s="157" t="s">
        <v>390</v>
      </c>
      <c r="K2589" s="157"/>
      <c r="L2589" s="155">
        <v>2022</v>
      </c>
      <c r="M2589" s="158">
        <v>280403</v>
      </c>
      <c r="N2589" s="159">
        <v>306327842.05000001</v>
      </c>
      <c r="O2589" s="159">
        <v>241042611.03999999</v>
      </c>
      <c r="P2589" s="159">
        <v>94205826.710000008</v>
      </c>
      <c r="Q2589" s="159">
        <v>53738459</v>
      </c>
      <c r="R2589" s="159">
        <v>40467367.710000001</v>
      </c>
      <c r="S2589" s="159">
        <v>65285231.009999998</v>
      </c>
      <c r="T2589" s="159">
        <v>1400</v>
      </c>
      <c r="U2589" s="159">
        <v>234529207.31</v>
      </c>
      <c r="V2589" s="159">
        <v>205943694.09999999</v>
      </c>
      <c r="W2589" s="159">
        <v>109607647.89</v>
      </c>
      <c r="X2589" s="159">
        <v>290784.40000000002</v>
      </c>
      <c r="Y2589" s="159">
        <v>28585513.210000001</v>
      </c>
      <c r="Z2589" s="159">
        <v>43944828.479999997</v>
      </c>
      <c r="AA2589" s="159">
        <v>0</v>
      </c>
      <c r="AB2589" s="159">
        <v>43944828.479999997</v>
      </c>
      <c r="AC2589" s="159">
        <v>5123117.78</v>
      </c>
      <c r="AD2589" s="159">
        <v>5123117.78</v>
      </c>
      <c r="AE2589" s="159">
        <v>11743863.439999999</v>
      </c>
      <c r="AF2589" s="159">
        <v>35098916.939999998</v>
      </c>
      <c r="AG2589" s="159">
        <v>7078427.3399999999</v>
      </c>
      <c r="AH2589" s="159">
        <v>6228498.2000000002</v>
      </c>
      <c r="AI2589" s="159">
        <v>0</v>
      </c>
      <c r="AJ2589" s="159">
        <v>0</v>
      </c>
    </row>
    <row r="2590" spans="1:36">
      <c r="A2590" s="153">
        <v>12</v>
      </c>
      <c r="B2590" s="154">
        <v>7</v>
      </c>
      <c r="C2590" s="154">
        <v>0</v>
      </c>
      <c r="D2590" s="155">
        <v>0</v>
      </c>
      <c r="E2590" s="155" t="s">
        <v>90</v>
      </c>
      <c r="F2590" s="156" t="s">
        <v>6275</v>
      </c>
      <c r="G2590" s="156" t="s">
        <v>90</v>
      </c>
      <c r="H2590" s="156" t="s">
        <v>6276</v>
      </c>
      <c r="I2590" s="155">
        <v>1207000</v>
      </c>
      <c r="J2590" s="157" t="s">
        <v>389</v>
      </c>
      <c r="K2590" s="157"/>
      <c r="L2590" s="155">
        <v>2022</v>
      </c>
      <c r="M2590" s="158">
        <v>131997</v>
      </c>
      <c r="N2590" s="159">
        <v>178139468.37</v>
      </c>
      <c r="O2590" s="159">
        <v>153782255.88999999</v>
      </c>
      <c r="P2590" s="159">
        <v>110331021.55</v>
      </c>
      <c r="Q2590" s="159">
        <v>83737376</v>
      </c>
      <c r="R2590" s="159">
        <v>26593645.550000001</v>
      </c>
      <c r="S2590" s="159">
        <v>24357212.48</v>
      </c>
      <c r="T2590" s="159">
        <v>0</v>
      </c>
      <c r="U2590" s="159">
        <v>167336471.53999999</v>
      </c>
      <c r="V2590" s="159">
        <v>140332590.38999999</v>
      </c>
      <c r="W2590" s="159">
        <v>79619108.519999996</v>
      </c>
      <c r="X2590" s="159">
        <v>824219.41</v>
      </c>
      <c r="Y2590" s="159">
        <v>27003881.149999999</v>
      </c>
      <c r="Z2590" s="159">
        <v>20075940.129999999</v>
      </c>
      <c r="AA2590" s="159">
        <v>8000000</v>
      </c>
      <c r="AB2590" s="159">
        <v>12075940.129999999</v>
      </c>
      <c r="AC2590" s="159">
        <v>9400263.3800000008</v>
      </c>
      <c r="AD2590" s="159">
        <v>9250000</v>
      </c>
      <c r="AE2590" s="159">
        <v>61250923</v>
      </c>
      <c r="AF2590" s="159">
        <v>13449665.5</v>
      </c>
      <c r="AG2590" s="159">
        <v>6369096.5199999996</v>
      </c>
      <c r="AH2590" s="159">
        <v>3785705.4</v>
      </c>
      <c r="AI2590" s="159">
        <v>0</v>
      </c>
      <c r="AJ2590" s="159">
        <v>0</v>
      </c>
    </row>
    <row r="2591" spans="1:36">
      <c r="A2591" s="153">
        <v>12</v>
      </c>
      <c r="B2591" s="154">
        <v>8</v>
      </c>
      <c r="C2591" s="154">
        <v>0</v>
      </c>
      <c r="D2591" s="155">
        <v>0</v>
      </c>
      <c r="E2591" s="155" t="s">
        <v>90</v>
      </c>
      <c r="F2591" s="156" t="s">
        <v>6277</v>
      </c>
      <c r="G2591" s="156" t="s">
        <v>90</v>
      </c>
      <c r="H2591" s="156" t="s">
        <v>6278</v>
      </c>
      <c r="I2591" s="155">
        <v>1208000</v>
      </c>
      <c r="J2591" s="157" t="s">
        <v>388</v>
      </c>
      <c r="K2591" s="157"/>
      <c r="L2591" s="155">
        <v>2022</v>
      </c>
      <c r="M2591" s="158">
        <v>48689</v>
      </c>
      <c r="N2591" s="159">
        <v>95766962.349999994</v>
      </c>
      <c r="O2591" s="159">
        <v>70192809.560000002</v>
      </c>
      <c r="P2591" s="159">
        <v>53282344.560000002</v>
      </c>
      <c r="Q2591" s="159">
        <v>36271788</v>
      </c>
      <c r="R2591" s="159">
        <v>17010556.559999999</v>
      </c>
      <c r="S2591" s="159">
        <v>25574152.789999999</v>
      </c>
      <c r="T2591" s="159">
        <v>4272971.49</v>
      </c>
      <c r="U2591" s="159">
        <v>81942601.060000002</v>
      </c>
      <c r="V2591" s="159">
        <v>65523960.399999999</v>
      </c>
      <c r="W2591" s="159">
        <v>41680210.719999999</v>
      </c>
      <c r="X2591" s="159">
        <v>415883.85</v>
      </c>
      <c r="Y2591" s="159">
        <v>16418640.66</v>
      </c>
      <c r="Z2591" s="159">
        <v>5191300.18</v>
      </c>
      <c r="AA2591" s="159">
        <v>80220</v>
      </c>
      <c r="AB2591" s="159">
        <v>5111080.18</v>
      </c>
      <c r="AC2591" s="159">
        <v>2088872.7</v>
      </c>
      <c r="AD2591" s="159">
        <v>2088872.7</v>
      </c>
      <c r="AE2591" s="159">
        <v>20407694.140000001</v>
      </c>
      <c r="AF2591" s="159">
        <v>4668849.16</v>
      </c>
      <c r="AG2591" s="159">
        <v>2536901.9</v>
      </c>
      <c r="AH2591" s="159">
        <v>1817852.98</v>
      </c>
      <c r="AI2591" s="159">
        <v>0</v>
      </c>
      <c r="AJ2591" s="159">
        <v>0</v>
      </c>
    </row>
    <row r="2592" spans="1:36">
      <c r="A2592" s="153">
        <v>12</v>
      </c>
      <c r="B2592" s="154">
        <v>9</v>
      </c>
      <c r="C2592" s="154">
        <v>0</v>
      </c>
      <c r="D2592" s="155">
        <v>0</v>
      </c>
      <c r="E2592" s="155" t="s">
        <v>90</v>
      </c>
      <c r="F2592" s="156" t="s">
        <v>6279</v>
      </c>
      <c r="G2592" s="156" t="s">
        <v>90</v>
      </c>
      <c r="H2592" s="156" t="s">
        <v>6280</v>
      </c>
      <c r="I2592" s="155">
        <v>1209000</v>
      </c>
      <c r="J2592" s="157" t="s">
        <v>387</v>
      </c>
      <c r="K2592" s="157"/>
      <c r="L2592" s="155">
        <v>2022</v>
      </c>
      <c r="M2592" s="158">
        <v>127872</v>
      </c>
      <c r="N2592" s="159">
        <v>142365145.86000001</v>
      </c>
      <c r="O2592" s="159">
        <v>129308609.81999999</v>
      </c>
      <c r="P2592" s="159">
        <v>83251760.140000001</v>
      </c>
      <c r="Q2592" s="159">
        <v>61274886</v>
      </c>
      <c r="R2592" s="159">
        <v>21976874.140000001</v>
      </c>
      <c r="S2592" s="159">
        <v>13056536.039999999</v>
      </c>
      <c r="T2592" s="159">
        <v>10239.56</v>
      </c>
      <c r="U2592" s="159">
        <v>135022104.18000001</v>
      </c>
      <c r="V2592" s="159">
        <v>115101150.2</v>
      </c>
      <c r="W2592" s="159">
        <v>69452877.180000007</v>
      </c>
      <c r="X2592" s="159">
        <v>415988.15</v>
      </c>
      <c r="Y2592" s="159">
        <v>19920953.98</v>
      </c>
      <c r="Z2592" s="159">
        <v>15993135.5</v>
      </c>
      <c r="AA2592" s="159">
        <v>4500000</v>
      </c>
      <c r="AB2592" s="159">
        <v>11493135.5</v>
      </c>
      <c r="AC2592" s="159">
        <v>4661587.6399999997</v>
      </c>
      <c r="AD2592" s="159">
        <v>4661587.6399999997</v>
      </c>
      <c r="AE2592" s="159">
        <v>29671790.120000001</v>
      </c>
      <c r="AF2592" s="159">
        <v>14207459.619999999</v>
      </c>
      <c r="AG2592" s="159">
        <v>3708814.31</v>
      </c>
      <c r="AH2592" s="159">
        <v>3475901.34</v>
      </c>
      <c r="AI2592" s="159">
        <v>0</v>
      </c>
      <c r="AJ2592" s="159">
        <v>0</v>
      </c>
    </row>
    <row r="2593" spans="1:36">
      <c r="A2593" s="153">
        <v>12</v>
      </c>
      <c r="B2593" s="154">
        <v>10</v>
      </c>
      <c r="C2593" s="154">
        <v>0</v>
      </c>
      <c r="D2593" s="155">
        <v>0</v>
      </c>
      <c r="E2593" s="155" t="s">
        <v>90</v>
      </c>
      <c r="F2593" s="156" t="s">
        <v>6281</v>
      </c>
      <c r="G2593" s="156" t="s">
        <v>90</v>
      </c>
      <c r="H2593" s="156" t="s">
        <v>6282</v>
      </c>
      <c r="I2593" s="155">
        <v>1210000</v>
      </c>
      <c r="J2593" s="157" t="s">
        <v>386</v>
      </c>
      <c r="K2593" s="157"/>
      <c r="L2593" s="155">
        <v>2022</v>
      </c>
      <c r="M2593" s="158">
        <v>216994</v>
      </c>
      <c r="N2593" s="159">
        <v>189050369.93000001</v>
      </c>
      <c r="O2593" s="159">
        <v>167868984.33000001</v>
      </c>
      <c r="P2593" s="159">
        <v>107783185.47</v>
      </c>
      <c r="Q2593" s="159">
        <v>74231920</v>
      </c>
      <c r="R2593" s="159">
        <v>33551265.469999999</v>
      </c>
      <c r="S2593" s="159">
        <v>21181385.600000001</v>
      </c>
      <c r="T2593" s="159">
        <v>1839048.59</v>
      </c>
      <c r="U2593" s="159">
        <v>170102208.27000001</v>
      </c>
      <c r="V2593" s="159">
        <v>149082350.72999999</v>
      </c>
      <c r="W2593" s="159">
        <v>75412580.870000005</v>
      </c>
      <c r="X2593" s="159">
        <v>781793.8</v>
      </c>
      <c r="Y2593" s="159">
        <v>21019857.539999999</v>
      </c>
      <c r="Z2593" s="159">
        <v>34230093.969999999</v>
      </c>
      <c r="AA2593" s="159">
        <v>11900000</v>
      </c>
      <c r="AB2593" s="159">
        <v>22330093.969999999</v>
      </c>
      <c r="AC2593" s="159">
        <v>10862997</v>
      </c>
      <c r="AD2593" s="159">
        <v>10862997</v>
      </c>
      <c r="AE2593" s="159">
        <v>58508000</v>
      </c>
      <c r="AF2593" s="159">
        <v>18786633.600000001</v>
      </c>
      <c r="AG2593" s="159">
        <v>4890965.7300000004</v>
      </c>
      <c r="AH2593" s="159">
        <v>3734077.94</v>
      </c>
      <c r="AI2593" s="159">
        <v>0</v>
      </c>
      <c r="AJ2593" s="159">
        <v>0</v>
      </c>
    </row>
    <row r="2594" spans="1:36">
      <c r="A2594" s="153">
        <v>12</v>
      </c>
      <c r="B2594" s="154">
        <v>11</v>
      </c>
      <c r="C2594" s="154">
        <v>0</v>
      </c>
      <c r="D2594" s="155">
        <v>0</v>
      </c>
      <c r="E2594" s="155" t="s">
        <v>90</v>
      </c>
      <c r="F2594" s="156" t="s">
        <v>6283</v>
      </c>
      <c r="G2594" s="156" t="s">
        <v>90</v>
      </c>
      <c r="H2594" s="156" t="s">
        <v>6284</v>
      </c>
      <c r="I2594" s="155">
        <v>1211000</v>
      </c>
      <c r="J2594" s="157" t="s">
        <v>385</v>
      </c>
      <c r="K2594" s="157"/>
      <c r="L2594" s="155">
        <v>2022</v>
      </c>
      <c r="M2594" s="158">
        <v>191882</v>
      </c>
      <c r="N2594" s="159">
        <v>224005015.88999999</v>
      </c>
      <c r="O2594" s="159">
        <v>198171232.5</v>
      </c>
      <c r="P2594" s="159">
        <v>149101510.81999999</v>
      </c>
      <c r="Q2594" s="159">
        <v>119810335</v>
      </c>
      <c r="R2594" s="159">
        <v>29291175.82</v>
      </c>
      <c r="S2594" s="159">
        <v>25833783.390000001</v>
      </c>
      <c r="T2594" s="159">
        <v>4144.42</v>
      </c>
      <c r="U2594" s="159">
        <v>208747654.03</v>
      </c>
      <c r="V2594" s="159">
        <v>172139183.03999999</v>
      </c>
      <c r="W2594" s="159">
        <v>100419606.01000001</v>
      </c>
      <c r="X2594" s="159">
        <v>530912.18999999994</v>
      </c>
      <c r="Y2594" s="159">
        <v>36608470.990000002</v>
      </c>
      <c r="Z2594" s="159">
        <v>21753445.32</v>
      </c>
      <c r="AA2594" s="159">
        <v>0</v>
      </c>
      <c r="AB2594" s="159">
        <v>21753445.32</v>
      </c>
      <c r="AC2594" s="159">
        <v>5100000</v>
      </c>
      <c r="AD2594" s="159">
        <v>5100000</v>
      </c>
      <c r="AE2594" s="159">
        <v>27918974</v>
      </c>
      <c r="AF2594" s="159">
        <v>26032049.460000001</v>
      </c>
      <c r="AG2594" s="159">
        <v>2654318.15</v>
      </c>
      <c r="AH2594" s="159">
        <v>3836680.81</v>
      </c>
      <c r="AI2594" s="159">
        <v>0</v>
      </c>
      <c r="AJ2594" s="159">
        <v>0</v>
      </c>
    </row>
    <row r="2595" spans="1:36">
      <c r="A2595" s="153">
        <v>12</v>
      </c>
      <c r="B2595" s="154">
        <v>12</v>
      </c>
      <c r="C2595" s="154">
        <v>0</v>
      </c>
      <c r="D2595" s="155">
        <v>0</v>
      </c>
      <c r="E2595" s="155" t="s">
        <v>90</v>
      </c>
      <c r="F2595" s="156" t="s">
        <v>6285</v>
      </c>
      <c r="G2595" s="156" t="s">
        <v>90</v>
      </c>
      <c r="H2595" s="156" t="s">
        <v>6286</v>
      </c>
      <c r="I2595" s="155">
        <v>1212000</v>
      </c>
      <c r="J2595" s="157" t="s">
        <v>384</v>
      </c>
      <c r="K2595" s="157"/>
      <c r="L2595" s="155">
        <v>2022</v>
      </c>
      <c r="M2595" s="158">
        <v>110900</v>
      </c>
      <c r="N2595" s="159">
        <v>146141281.44999999</v>
      </c>
      <c r="O2595" s="159">
        <v>123305604.61</v>
      </c>
      <c r="P2595" s="159">
        <v>75648873.670000002</v>
      </c>
      <c r="Q2595" s="159">
        <v>54484893</v>
      </c>
      <c r="R2595" s="159">
        <v>21163980.670000002</v>
      </c>
      <c r="S2595" s="159">
        <v>22835676.84</v>
      </c>
      <c r="T2595" s="159">
        <v>10692.34</v>
      </c>
      <c r="U2595" s="159">
        <v>131532541.95999999</v>
      </c>
      <c r="V2595" s="159">
        <v>113536410.13</v>
      </c>
      <c r="W2595" s="159">
        <v>72978482.079999998</v>
      </c>
      <c r="X2595" s="159">
        <v>342121.77</v>
      </c>
      <c r="Y2595" s="159">
        <v>17996131.829999998</v>
      </c>
      <c r="Z2595" s="159">
        <v>17538307.050000001</v>
      </c>
      <c r="AA2595" s="159">
        <v>6500000</v>
      </c>
      <c r="AB2595" s="159">
        <v>11038307.050000001</v>
      </c>
      <c r="AC2595" s="159">
        <v>6755000</v>
      </c>
      <c r="AD2595" s="159">
        <v>6755000</v>
      </c>
      <c r="AE2595" s="159">
        <v>19300000</v>
      </c>
      <c r="AF2595" s="159">
        <v>9769194.4800000004</v>
      </c>
      <c r="AG2595" s="159">
        <v>3059473.88</v>
      </c>
      <c r="AH2595" s="159">
        <v>2835341.82</v>
      </c>
      <c r="AI2595" s="159">
        <v>0</v>
      </c>
      <c r="AJ2595" s="159">
        <v>0</v>
      </c>
    </row>
    <row r="2596" spans="1:36">
      <c r="A2596" s="153">
        <v>12</v>
      </c>
      <c r="B2596" s="154">
        <v>13</v>
      </c>
      <c r="C2596" s="154">
        <v>0</v>
      </c>
      <c r="D2596" s="155">
        <v>0</v>
      </c>
      <c r="E2596" s="155" t="s">
        <v>90</v>
      </c>
      <c r="F2596" s="156" t="s">
        <v>6287</v>
      </c>
      <c r="G2596" s="156" t="s">
        <v>90</v>
      </c>
      <c r="H2596" s="156" t="s">
        <v>6288</v>
      </c>
      <c r="I2596" s="155">
        <v>1213000</v>
      </c>
      <c r="J2596" s="157" t="s">
        <v>383</v>
      </c>
      <c r="K2596" s="157"/>
      <c r="L2596" s="155">
        <v>2022</v>
      </c>
      <c r="M2596" s="158">
        <v>153125</v>
      </c>
      <c r="N2596" s="159">
        <v>205106226.88</v>
      </c>
      <c r="O2596" s="159">
        <v>181057371.75999999</v>
      </c>
      <c r="P2596" s="159">
        <v>120199235.48</v>
      </c>
      <c r="Q2596" s="159">
        <v>87503217</v>
      </c>
      <c r="R2596" s="159">
        <v>32696018.48</v>
      </c>
      <c r="S2596" s="159">
        <v>24048855.120000001</v>
      </c>
      <c r="T2596" s="159">
        <v>615886.75</v>
      </c>
      <c r="U2596" s="159">
        <v>209177718.75</v>
      </c>
      <c r="V2596" s="159">
        <v>167917636.62</v>
      </c>
      <c r="W2596" s="159">
        <v>99576913.180000007</v>
      </c>
      <c r="X2596" s="159">
        <v>594098.74</v>
      </c>
      <c r="Y2596" s="159">
        <v>41260082.130000003</v>
      </c>
      <c r="Z2596" s="159">
        <v>23612040.940000001</v>
      </c>
      <c r="AA2596" s="159">
        <v>6500000</v>
      </c>
      <c r="AB2596" s="159">
        <v>17112040.940000001</v>
      </c>
      <c r="AC2596" s="159">
        <v>5594262.2999999998</v>
      </c>
      <c r="AD2596" s="159">
        <v>5594262.2999999998</v>
      </c>
      <c r="AE2596" s="159">
        <v>30680000</v>
      </c>
      <c r="AF2596" s="159">
        <v>13139735.140000001</v>
      </c>
      <c r="AG2596" s="159">
        <v>4153665.82</v>
      </c>
      <c r="AH2596" s="159">
        <v>4677619.97</v>
      </c>
      <c r="AI2596" s="159">
        <v>0</v>
      </c>
      <c r="AJ2596" s="159">
        <v>0</v>
      </c>
    </row>
    <row r="2597" spans="1:36">
      <c r="A2597" s="153">
        <v>12</v>
      </c>
      <c r="B2597" s="154">
        <v>14</v>
      </c>
      <c r="C2597" s="154">
        <v>0</v>
      </c>
      <c r="D2597" s="155">
        <v>0</v>
      </c>
      <c r="E2597" s="155" t="s">
        <v>90</v>
      </c>
      <c r="F2597" s="156" t="s">
        <v>6289</v>
      </c>
      <c r="G2597" s="156" t="s">
        <v>90</v>
      </c>
      <c r="H2597" s="156" t="s">
        <v>6290</v>
      </c>
      <c r="I2597" s="155">
        <v>1214000</v>
      </c>
      <c r="J2597" s="157" t="s">
        <v>382</v>
      </c>
      <c r="K2597" s="157"/>
      <c r="L2597" s="155">
        <v>2022</v>
      </c>
      <c r="M2597" s="158">
        <v>43160</v>
      </c>
      <c r="N2597" s="159">
        <v>54123300.710000001</v>
      </c>
      <c r="O2597" s="159">
        <v>45950653.07</v>
      </c>
      <c r="P2597" s="159">
        <v>30105273.469999999</v>
      </c>
      <c r="Q2597" s="159">
        <v>16769488</v>
      </c>
      <c r="R2597" s="159">
        <v>13335785.470000001</v>
      </c>
      <c r="S2597" s="159">
        <v>8172647.6399999997</v>
      </c>
      <c r="T2597" s="159">
        <v>7000</v>
      </c>
      <c r="U2597" s="159">
        <v>45075715.060000002</v>
      </c>
      <c r="V2597" s="159">
        <v>40726306.5</v>
      </c>
      <c r="W2597" s="159">
        <v>25086398.629999999</v>
      </c>
      <c r="X2597" s="159">
        <v>60593.84</v>
      </c>
      <c r="Y2597" s="159">
        <v>4349408.5599999996</v>
      </c>
      <c r="Z2597" s="159">
        <v>4974562.93</v>
      </c>
      <c r="AA2597" s="159">
        <v>900000</v>
      </c>
      <c r="AB2597" s="159">
        <v>4074562.9299999997</v>
      </c>
      <c r="AC2597" s="159">
        <v>1324250</v>
      </c>
      <c r="AD2597" s="159">
        <v>1324250</v>
      </c>
      <c r="AE2597" s="159">
        <v>3419250</v>
      </c>
      <c r="AF2597" s="159">
        <v>5224346.57</v>
      </c>
      <c r="AG2597" s="159">
        <v>1956599.34</v>
      </c>
      <c r="AH2597" s="159">
        <v>1564679.42</v>
      </c>
      <c r="AI2597" s="159">
        <v>0</v>
      </c>
      <c r="AJ2597" s="159">
        <v>0</v>
      </c>
    </row>
    <row r="2598" spans="1:36">
      <c r="A2598" s="153">
        <v>12</v>
      </c>
      <c r="B2598" s="154">
        <v>15</v>
      </c>
      <c r="C2598" s="154">
        <v>0</v>
      </c>
      <c r="D2598" s="155">
        <v>0</v>
      </c>
      <c r="E2598" s="155" t="s">
        <v>90</v>
      </c>
      <c r="F2598" s="156" t="s">
        <v>6291</v>
      </c>
      <c r="G2598" s="156" t="s">
        <v>90</v>
      </c>
      <c r="H2598" s="156" t="s">
        <v>6292</v>
      </c>
      <c r="I2598" s="155">
        <v>1215000</v>
      </c>
      <c r="J2598" s="157" t="s">
        <v>381</v>
      </c>
      <c r="K2598" s="157"/>
      <c r="L2598" s="155">
        <v>2022</v>
      </c>
      <c r="M2598" s="158">
        <v>84197</v>
      </c>
      <c r="N2598" s="159">
        <v>137604715.93000001</v>
      </c>
      <c r="O2598" s="159">
        <v>104484595.19</v>
      </c>
      <c r="P2598" s="159">
        <v>76921357.870000005</v>
      </c>
      <c r="Q2598" s="159">
        <v>50583608</v>
      </c>
      <c r="R2598" s="159">
        <v>26337749.870000001</v>
      </c>
      <c r="S2598" s="159">
        <v>33120120.739999998</v>
      </c>
      <c r="T2598" s="159">
        <v>14582.73</v>
      </c>
      <c r="U2598" s="159">
        <v>127091859.44</v>
      </c>
      <c r="V2598" s="159">
        <v>97385187.769999996</v>
      </c>
      <c r="W2598" s="159">
        <v>58045757.43</v>
      </c>
      <c r="X2598" s="159">
        <v>734137.56</v>
      </c>
      <c r="Y2598" s="159">
        <v>29706671.670000002</v>
      </c>
      <c r="Z2598" s="159">
        <v>12534609.710000001</v>
      </c>
      <c r="AA2598" s="159">
        <v>0</v>
      </c>
      <c r="AB2598" s="159">
        <v>12534609.710000001</v>
      </c>
      <c r="AC2598" s="159">
        <v>1170000</v>
      </c>
      <c r="AD2598" s="159">
        <v>1170000</v>
      </c>
      <c r="AE2598" s="159">
        <v>25434849.120000001</v>
      </c>
      <c r="AF2598" s="159">
        <v>7099407.4199999999</v>
      </c>
      <c r="AG2598" s="159">
        <v>8978654.6300000008</v>
      </c>
      <c r="AH2598" s="159">
        <v>5406795.0199999996</v>
      </c>
      <c r="AI2598" s="159">
        <v>0</v>
      </c>
      <c r="AJ2598" s="159">
        <v>0</v>
      </c>
    </row>
    <row r="2599" spans="1:36">
      <c r="A2599" s="153">
        <v>12</v>
      </c>
      <c r="B2599" s="154">
        <v>16</v>
      </c>
      <c r="C2599" s="154">
        <v>0</v>
      </c>
      <c r="D2599" s="155">
        <v>0</v>
      </c>
      <c r="E2599" s="155" t="s">
        <v>90</v>
      </c>
      <c r="F2599" s="156" t="s">
        <v>6293</v>
      </c>
      <c r="G2599" s="156" t="s">
        <v>90</v>
      </c>
      <c r="H2599" s="156" t="s">
        <v>6294</v>
      </c>
      <c r="I2599" s="155">
        <v>1216000</v>
      </c>
      <c r="J2599" s="157" t="s">
        <v>380</v>
      </c>
      <c r="K2599" s="157"/>
      <c r="L2599" s="155">
        <v>2022</v>
      </c>
      <c r="M2599" s="158">
        <v>201454</v>
      </c>
      <c r="N2599" s="159">
        <v>188486031.25</v>
      </c>
      <c r="O2599" s="159">
        <v>163482806.28999999</v>
      </c>
      <c r="P2599" s="159">
        <v>103559788.53999999</v>
      </c>
      <c r="Q2599" s="159">
        <v>73716122</v>
      </c>
      <c r="R2599" s="159">
        <v>29843666.539999999</v>
      </c>
      <c r="S2599" s="159">
        <v>25003224.960000001</v>
      </c>
      <c r="T2599" s="159">
        <v>867123.31</v>
      </c>
      <c r="U2599" s="159">
        <v>175052950.46000001</v>
      </c>
      <c r="V2599" s="159">
        <v>156178015.43000001</v>
      </c>
      <c r="W2599" s="159">
        <v>89506661.329999998</v>
      </c>
      <c r="X2599" s="159">
        <v>599978.65</v>
      </c>
      <c r="Y2599" s="159">
        <v>18874935.030000001</v>
      </c>
      <c r="Z2599" s="159">
        <v>19912665.25</v>
      </c>
      <c r="AA2599" s="159">
        <v>5600000</v>
      </c>
      <c r="AB2599" s="159">
        <v>14312665.25</v>
      </c>
      <c r="AC2599" s="159">
        <v>5382240</v>
      </c>
      <c r="AD2599" s="159">
        <v>5382240</v>
      </c>
      <c r="AE2599" s="159">
        <v>34091656</v>
      </c>
      <c r="AF2599" s="159">
        <v>7304790.8600000003</v>
      </c>
      <c r="AG2599" s="159">
        <v>7111993.7699999996</v>
      </c>
      <c r="AH2599" s="159">
        <v>4872787.8499999996</v>
      </c>
      <c r="AI2599" s="159">
        <v>0</v>
      </c>
      <c r="AJ2599" s="159">
        <v>0</v>
      </c>
    </row>
    <row r="2600" spans="1:36">
      <c r="A2600" s="153">
        <v>12</v>
      </c>
      <c r="B2600" s="154">
        <v>17</v>
      </c>
      <c r="C2600" s="154">
        <v>0</v>
      </c>
      <c r="D2600" s="155">
        <v>0</v>
      </c>
      <c r="E2600" s="155" t="s">
        <v>90</v>
      </c>
      <c r="F2600" s="156" t="s">
        <v>6295</v>
      </c>
      <c r="G2600" s="156" t="s">
        <v>90</v>
      </c>
      <c r="H2600" s="156" t="s">
        <v>6296</v>
      </c>
      <c r="I2600" s="155">
        <v>1217000</v>
      </c>
      <c r="J2600" s="157" t="s">
        <v>379</v>
      </c>
      <c r="K2600" s="157"/>
      <c r="L2600" s="155">
        <v>2022</v>
      </c>
      <c r="M2600" s="158">
        <v>68120</v>
      </c>
      <c r="N2600" s="159">
        <v>86927161.060000002</v>
      </c>
      <c r="O2600" s="159">
        <v>77824264.640000001</v>
      </c>
      <c r="P2600" s="159">
        <v>53739641.920000002</v>
      </c>
      <c r="Q2600" s="159">
        <v>31472100</v>
      </c>
      <c r="R2600" s="159">
        <v>22267541.920000002</v>
      </c>
      <c r="S2600" s="159">
        <v>9102896.4199999999</v>
      </c>
      <c r="T2600" s="159">
        <v>3410.32</v>
      </c>
      <c r="U2600" s="159">
        <v>82262467.620000005</v>
      </c>
      <c r="V2600" s="159">
        <v>71424769.939999998</v>
      </c>
      <c r="W2600" s="159">
        <v>40502925.950000003</v>
      </c>
      <c r="X2600" s="159">
        <v>39950.480000000003</v>
      </c>
      <c r="Y2600" s="159">
        <v>10837697.68</v>
      </c>
      <c r="Z2600" s="159">
        <v>13239856.27</v>
      </c>
      <c r="AA2600" s="159">
        <v>0</v>
      </c>
      <c r="AB2600" s="159">
        <v>13239856.27</v>
      </c>
      <c r="AC2600" s="159">
        <v>1200000</v>
      </c>
      <c r="AD2600" s="159">
        <v>1200000</v>
      </c>
      <c r="AE2600" s="159">
        <v>1800000</v>
      </c>
      <c r="AF2600" s="159">
        <v>6399494.7000000002</v>
      </c>
      <c r="AG2600" s="159">
        <v>1058482.3700000001</v>
      </c>
      <c r="AH2600" s="159">
        <v>1041528.7</v>
      </c>
      <c r="AI2600" s="159">
        <v>0</v>
      </c>
      <c r="AJ2600" s="159">
        <v>0</v>
      </c>
    </row>
    <row r="2601" spans="1:36">
      <c r="A2601" s="153">
        <v>12</v>
      </c>
      <c r="B2601" s="154">
        <v>18</v>
      </c>
      <c r="C2601" s="154">
        <v>0</v>
      </c>
      <c r="D2601" s="155">
        <v>0</v>
      </c>
      <c r="E2601" s="155" t="s">
        <v>90</v>
      </c>
      <c r="F2601" s="156" t="s">
        <v>6297</v>
      </c>
      <c r="G2601" s="156" t="s">
        <v>90</v>
      </c>
      <c r="H2601" s="156" t="s">
        <v>6298</v>
      </c>
      <c r="I2601" s="155">
        <v>1218000</v>
      </c>
      <c r="J2601" s="157" t="s">
        <v>378</v>
      </c>
      <c r="K2601" s="157"/>
      <c r="L2601" s="155">
        <v>2022</v>
      </c>
      <c r="M2601" s="158">
        <v>159971</v>
      </c>
      <c r="N2601" s="159">
        <v>212833785.87</v>
      </c>
      <c r="O2601" s="159">
        <v>171855333.11000001</v>
      </c>
      <c r="P2601" s="159">
        <v>112018172.88</v>
      </c>
      <c r="Q2601" s="159">
        <v>79021883</v>
      </c>
      <c r="R2601" s="159">
        <v>32996289.879999999</v>
      </c>
      <c r="S2601" s="159">
        <v>40978452.759999998</v>
      </c>
      <c r="T2601" s="159">
        <v>190443.29</v>
      </c>
      <c r="U2601" s="159">
        <v>200672034.28</v>
      </c>
      <c r="V2601" s="159">
        <v>155155263.78</v>
      </c>
      <c r="W2601" s="159">
        <v>104920297.84</v>
      </c>
      <c r="X2601" s="159">
        <v>103290.83</v>
      </c>
      <c r="Y2601" s="159">
        <v>45516770.5</v>
      </c>
      <c r="Z2601" s="159">
        <v>19833906.219999999</v>
      </c>
      <c r="AA2601" s="159">
        <v>3000000</v>
      </c>
      <c r="AB2601" s="159">
        <v>16833906.219999999</v>
      </c>
      <c r="AC2601" s="159">
        <v>2282500</v>
      </c>
      <c r="AD2601" s="159">
        <v>1727500</v>
      </c>
      <c r="AE2601" s="159">
        <v>10335000</v>
      </c>
      <c r="AF2601" s="159">
        <v>16700069.33</v>
      </c>
      <c r="AG2601" s="159">
        <v>5719602.1699999999</v>
      </c>
      <c r="AH2601" s="159">
        <v>5028427.59</v>
      </c>
      <c r="AI2601" s="159">
        <v>0</v>
      </c>
      <c r="AJ2601" s="159">
        <v>0</v>
      </c>
    </row>
    <row r="2602" spans="1:36">
      <c r="A2602" s="153">
        <v>12</v>
      </c>
      <c r="B2602" s="154">
        <v>19</v>
      </c>
      <c r="C2602" s="154">
        <v>0</v>
      </c>
      <c r="D2602" s="155">
        <v>0</v>
      </c>
      <c r="E2602" s="155" t="s">
        <v>90</v>
      </c>
      <c r="F2602" s="156" t="s">
        <v>6299</v>
      </c>
      <c r="G2602" s="156" t="s">
        <v>90</v>
      </c>
      <c r="H2602" s="156" t="s">
        <v>6300</v>
      </c>
      <c r="I2602" s="155">
        <v>1219000</v>
      </c>
      <c r="J2602" s="157" t="s">
        <v>377</v>
      </c>
      <c r="K2602" s="157"/>
      <c r="L2602" s="155">
        <v>2022</v>
      </c>
      <c r="M2602" s="158">
        <v>129984</v>
      </c>
      <c r="N2602" s="159">
        <v>117708914.03</v>
      </c>
      <c r="O2602" s="159">
        <v>102106489.12</v>
      </c>
      <c r="P2602" s="159">
        <v>48955263.759999998</v>
      </c>
      <c r="Q2602" s="159">
        <v>32304018</v>
      </c>
      <c r="R2602" s="159">
        <v>16651245.76</v>
      </c>
      <c r="S2602" s="159">
        <v>15602424.91</v>
      </c>
      <c r="T2602" s="159">
        <v>0</v>
      </c>
      <c r="U2602" s="159">
        <v>103971021.18000001</v>
      </c>
      <c r="V2602" s="159">
        <v>80899064.280000001</v>
      </c>
      <c r="W2602" s="159">
        <v>48033732.990000002</v>
      </c>
      <c r="X2602" s="159">
        <v>1164856.31</v>
      </c>
      <c r="Y2602" s="159">
        <v>23071956.899999999</v>
      </c>
      <c r="Z2602" s="159">
        <v>18937373.68</v>
      </c>
      <c r="AA2602" s="159">
        <v>0</v>
      </c>
      <c r="AB2602" s="159">
        <v>18937373.68</v>
      </c>
      <c r="AC2602" s="159">
        <v>4058955</v>
      </c>
      <c r="AD2602" s="159">
        <v>4058955</v>
      </c>
      <c r="AE2602" s="159">
        <v>49600000</v>
      </c>
      <c r="AF2602" s="159">
        <v>21207424.84</v>
      </c>
      <c r="AG2602" s="159">
        <v>2520655.5299999998</v>
      </c>
      <c r="AH2602" s="159">
        <v>1203454.8400000001</v>
      </c>
      <c r="AI2602" s="159">
        <v>0</v>
      </c>
      <c r="AJ2602" s="159">
        <v>0</v>
      </c>
    </row>
    <row r="2603" spans="1:36">
      <c r="A2603" s="153">
        <v>14</v>
      </c>
      <c r="B2603" s="154">
        <v>1</v>
      </c>
      <c r="C2603" s="154">
        <v>0</v>
      </c>
      <c r="D2603" s="155">
        <v>0</v>
      </c>
      <c r="E2603" s="155" t="s">
        <v>90</v>
      </c>
      <c r="F2603" s="156" t="s">
        <v>6301</v>
      </c>
      <c r="G2603" s="156" t="s">
        <v>90</v>
      </c>
      <c r="H2603" s="156" t="s">
        <v>6302</v>
      </c>
      <c r="I2603" s="155">
        <v>1401000</v>
      </c>
      <c r="J2603" s="157" t="s">
        <v>376</v>
      </c>
      <c r="K2603" s="157"/>
      <c r="L2603" s="155">
        <v>2022</v>
      </c>
      <c r="M2603" s="158">
        <v>33332</v>
      </c>
      <c r="N2603" s="159">
        <v>50946154.079999998</v>
      </c>
      <c r="O2603" s="159">
        <v>40111777.479999997</v>
      </c>
      <c r="P2603" s="159">
        <v>27999081.91</v>
      </c>
      <c r="Q2603" s="159">
        <v>17697735</v>
      </c>
      <c r="R2603" s="159">
        <v>10301346.91</v>
      </c>
      <c r="S2603" s="159">
        <v>10834376.6</v>
      </c>
      <c r="T2603" s="159">
        <v>422.76</v>
      </c>
      <c r="U2603" s="159">
        <v>41010843.490000002</v>
      </c>
      <c r="V2603" s="159">
        <v>37244170.719999999</v>
      </c>
      <c r="W2603" s="159">
        <v>26007504.050000001</v>
      </c>
      <c r="X2603" s="159">
        <v>46852.09</v>
      </c>
      <c r="Y2603" s="159">
        <v>3766672.77</v>
      </c>
      <c r="Z2603" s="159">
        <v>3951973</v>
      </c>
      <c r="AA2603" s="159">
        <v>0</v>
      </c>
      <c r="AB2603" s="159">
        <v>3951973</v>
      </c>
      <c r="AC2603" s="159">
        <v>402420</v>
      </c>
      <c r="AD2603" s="159">
        <v>402420</v>
      </c>
      <c r="AE2603" s="159">
        <v>2661959.1800000002</v>
      </c>
      <c r="AF2603" s="159">
        <v>2867606.76</v>
      </c>
      <c r="AG2603" s="159">
        <v>1133969.31</v>
      </c>
      <c r="AH2603" s="159">
        <v>686597.74</v>
      </c>
      <c r="AI2603" s="159">
        <v>0</v>
      </c>
      <c r="AJ2603" s="159">
        <v>0</v>
      </c>
    </row>
    <row r="2604" spans="1:36">
      <c r="A2604" s="153">
        <v>14</v>
      </c>
      <c r="B2604" s="154">
        <v>2</v>
      </c>
      <c r="C2604" s="154">
        <v>0</v>
      </c>
      <c r="D2604" s="155">
        <v>0</v>
      </c>
      <c r="E2604" s="155" t="s">
        <v>90</v>
      </c>
      <c r="F2604" s="156" t="s">
        <v>6303</v>
      </c>
      <c r="G2604" s="156" t="s">
        <v>90</v>
      </c>
      <c r="H2604" s="156" t="s">
        <v>6304</v>
      </c>
      <c r="I2604" s="155">
        <v>1402000</v>
      </c>
      <c r="J2604" s="157" t="s">
        <v>375</v>
      </c>
      <c r="K2604" s="157"/>
      <c r="L2604" s="155">
        <v>2022</v>
      </c>
      <c r="M2604" s="158">
        <v>89213</v>
      </c>
      <c r="N2604" s="159">
        <v>119025828.52</v>
      </c>
      <c r="O2604" s="159">
        <v>117239735.89</v>
      </c>
      <c r="P2604" s="159">
        <v>74370521.280000001</v>
      </c>
      <c r="Q2604" s="159">
        <v>55316144</v>
      </c>
      <c r="R2604" s="159">
        <v>19054377.280000001</v>
      </c>
      <c r="S2604" s="159">
        <v>1786092.63</v>
      </c>
      <c r="T2604" s="159">
        <v>2617.89</v>
      </c>
      <c r="U2604" s="159">
        <v>115085161.20999999</v>
      </c>
      <c r="V2604" s="159">
        <v>110915440.39</v>
      </c>
      <c r="W2604" s="159">
        <v>73088925.939999998</v>
      </c>
      <c r="X2604" s="159">
        <v>591575.56999999995</v>
      </c>
      <c r="Y2604" s="159">
        <v>4169720.82</v>
      </c>
      <c r="Z2604" s="159">
        <v>7791040.3799999999</v>
      </c>
      <c r="AA2604" s="159">
        <v>0</v>
      </c>
      <c r="AB2604" s="159">
        <v>7791040.3799999999</v>
      </c>
      <c r="AC2604" s="159">
        <v>3800000</v>
      </c>
      <c r="AD2604" s="159">
        <v>3800000</v>
      </c>
      <c r="AE2604" s="159">
        <v>31549391</v>
      </c>
      <c r="AF2604" s="159">
        <v>6324295.5</v>
      </c>
      <c r="AG2604" s="159">
        <v>2598757.16</v>
      </c>
      <c r="AH2604" s="159">
        <v>3447096.75</v>
      </c>
      <c r="AI2604" s="159">
        <v>0</v>
      </c>
      <c r="AJ2604" s="159">
        <v>0</v>
      </c>
    </row>
    <row r="2605" spans="1:36">
      <c r="A2605" s="153">
        <v>14</v>
      </c>
      <c r="B2605" s="154">
        <v>3</v>
      </c>
      <c r="C2605" s="154">
        <v>0</v>
      </c>
      <c r="D2605" s="155">
        <v>0</v>
      </c>
      <c r="E2605" s="155" t="s">
        <v>90</v>
      </c>
      <c r="F2605" s="156" t="s">
        <v>6305</v>
      </c>
      <c r="G2605" s="156" t="s">
        <v>90</v>
      </c>
      <c r="H2605" s="156" t="s">
        <v>6306</v>
      </c>
      <c r="I2605" s="155">
        <v>1403000</v>
      </c>
      <c r="J2605" s="157" t="s">
        <v>374</v>
      </c>
      <c r="K2605" s="157"/>
      <c r="L2605" s="155">
        <v>2022</v>
      </c>
      <c r="M2605" s="158">
        <v>108940</v>
      </c>
      <c r="N2605" s="159">
        <v>149586389.38999999</v>
      </c>
      <c r="O2605" s="159">
        <v>130575001.25</v>
      </c>
      <c r="P2605" s="159">
        <v>99674592.310000002</v>
      </c>
      <c r="Q2605" s="159">
        <v>81306216</v>
      </c>
      <c r="R2605" s="159">
        <v>18368376.309999999</v>
      </c>
      <c r="S2605" s="159">
        <v>19011388.140000001</v>
      </c>
      <c r="T2605" s="159">
        <v>2879452.99</v>
      </c>
      <c r="U2605" s="159">
        <v>138355723.40000001</v>
      </c>
      <c r="V2605" s="159">
        <v>121481378.09</v>
      </c>
      <c r="W2605" s="159">
        <v>74985240.719999999</v>
      </c>
      <c r="X2605" s="159">
        <v>773962.2</v>
      </c>
      <c r="Y2605" s="159">
        <v>16874345.309999999</v>
      </c>
      <c r="Z2605" s="159">
        <v>6969424.75</v>
      </c>
      <c r="AA2605" s="159">
        <v>4400000</v>
      </c>
      <c r="AB2605" s="159">
        <v>2569424.75</v>
      </c>
      <c r="AC2605" s="159">
        <v>4608996.7699999996</v>
      </c>
      <c r="AD2605" s="159">
        <v>4408996.7699999996</v>
      </c>
      <c r="AE2605" s="159">
        <v>37337000</v>
      </c>
      <c r="AF2605" s="159">
        <v>9093623.1600000001</v>
      </c>
      <c r="AG2605" s="159">
        <v>1404297.04</v>
      </c>
      <c r="AH2605" s="159">
        <v>986017.66</v>
      </c>
      <c r="AI2605" s="159">
        <v>0</v>
      </c>
      <c r="AJ2605" s="159">
        <v>0</v>
      </c>
    </row>
    <row r="2606" spans="1:36">
      <c r="A2606" s="153">
        <v>14</v>
      </c>
      <c r="B2606" s="154">
        <v>4</v>
      </c>
      <c r="C2606" s="154">
        <v>0</v>
      </c>
      <c r="D2606" s="155">
        <v>0</v>
      </c>
      <c r="E2606" s="155" t="s">
        <v>90</v>
      </c>
      <c r="F2606" s="156" t="s">
        <v>6307</v>
      </c>
      <c r="G2606" s="156" t="s">
        <v>90</v>
      </c>
      <c r="H2606" s="156" t="s">
        <v>6308</v>
      </c>
      <c r="I2606" s="155">
        <v>1404000</v>
      </c>
      <c r="J2606" s="157" t="s">
        <v>373</v>
      </c>
      <c r="K2606" s="157"/>
      <c r="L2606" s="155">
        <v>2022</v>
      </c>
      <c r="M2606" s="158">
        <v>44761</v>
      </c>
      <c r="N2606" s="159">
        <v>69696423.719999999</v>
      </c>
      <c r="O2606" s="159">
        <v>65462603.520000003</v>
      </c>
      <c r="P2606" s="159">
        <v>46139219.149999999</v>
      </c>
      <c r="Q2606" s="159">
        <v>32190748</v>
      </c>
      <c r="R2606" s="159">
        <v>13948471.15</v>
      </c>
      <c r="S2606" s="159">
        <v>4233820.2</v>
      </c>
      <c r="T2606" s="159">
        <v>0</v>
      </c>
      <c r="U2606" s="159">
        <v>71282465.170000002</v>
      </c>
      <c r="V2606" s="159">
        <v>64507175.75</v>
      </c>
      <c r="W2606" s="159">
        <v>44811375.439999998</v>
      </c>
      <c r="X2606" s="159">
        <v>13210</v>
      </c>
      <c r="Y2606" s="159">
        <v>6775289.4199999999</v>
      </c>
      <c r="Z2606" s="159">
        <v>4475508.82</v>
      </c>
      <c r="AA2606" s="159">
        <v>0</v>
      </c>
      <c r="AB2606" s="159">
        <v>4475508.82</v>
      </c>
      <c r="AC2606" s="159">
        <v>573324</v>
      </c>
      <c r="AD2606" s="159">
        <v>573324</v>
      </c>
      <c r="AE2606" s="159">
        <v>5528585.9199999999</v>
      </c>
      <c r="AF2606" s="159">
        <v>955427.77</v>
      </c>
      <c r="AG2606" s="159">
        <v>1133361.47</v>
      </c>
      <c r="AH2606" s="159">
        <v>1151157.47</v>
      </c>
      <c r="AI2606" s="159">
        <v>0</v>
      </c>
      <c r="AJ2606" s="159">
        <v>0</v>
      </c>
    </row>
    <row r="2607" spans="1:36">
      <c r="A2607" s="153">
        <v>14</v>
      </c>
      <c r="B2607" s="154">
        <v>5</v>
      </c>
      <c r="C2607" s="154">
        <v>0</v>
      </c>
      <c r="D2607" s="155">
        <v>0</v>
      </c>
      <c r="E2607" s="155" t="s">
        <v>90</v>
      </c>
      <c r="F2607" s="156" t="s">
        <v>6309</v>
      </c>
      <c r="G2607" s="156" t="s">
        <v>90</v>
      </c>
      <c r="H2607" s="156" t="s">
        <v>6310</v>
      </c>
      <c r="I2607" s="155">
        <v>1405000</v>
      </c>
      <c r="J2607" s="157" t="s">
        <v>228</v>
      </c>
      <c r="K2607" s="157"/>
      <c r="L2607" s="155">
        <v>2022</v>
      </c>
      <c r="M2607" s="158">
        <v>96698</v>
      </c>
      <c r="N2607" s="159">
        <v>126688717.47</v>
      </c>
      <c r="O2607" s="159">
        <v>114381047.70999999</v>
      </c>
      <c r="P2607" s="159">
        <v>56883220.280000001</v>
      </c>
      <c r="Q2607" s="159">
        <v>36662034</v>
      </c>
      <c r="R2607" s="159">
        <v>20221186.280000001</v>
      </c>
      <c r="S2607" s="159">
        <v>12307669.76</v>
      </c>
      <c r="T2607" s="159">
        <v>920405.91</v>
      </c>
      <c r="U2607" s="159">
        <v>123314763.98</v>
      </c>
      <c r="V2607" s="159">
        <v>105088066.65000001</v>
      </c>
      <c r="W2607" s="159">
        <v>56728405.030000001</v>
      </c>
      <c r="X2607" s="159">
        <v>227809.78</v>
      </c>
      <c r="Y2607" s="159">
        <v>18226697.329999998</v>
      </c>
      <c r="Z2607" s="159">
        <v>12004708.560000001</v>
      </c>
      <c r="AA2607" s="159">
        <v>2100000</v>
      </c>
      <c r="AB2607" s="159">
        <v>9904708.5600000005</v>
      </c>
      <c r="AC2607" s="159">
        <v>800000</v>
      </c>
      <c r="AD2607" s="159">
        <v>800000</v>
      </c>
      <c r="AE2607" s="159">
        <v>14630000</v>
      </c>
      <c r="AF2607" s="159">
        <v>9292981.0600000005</v>
      </c>
      <c r="AG2607" s="159">
        <v>643343.56000000006</v>
      </c>
      <c r="AH2607" s="159">
        <v>581690.73</v>
      </c>
      <c r="AI2607" s="159">
        <v>0</v>
      </c>
      <c r="AJ2607" s="159">
        <v>0</v>
      </c>
    </row>
    <row r="2608" spans="1:36">
      <c r="A2608" s="153">
        <v>14</v>
      </c>
      <c r="B2608" s="154">
        <v>6</v>
      </c>
      <c r="C2608" s="154">
        <v>0</v>
      </c>
      <c r="D2608" s="155">
        <v>0</v>
      </c>
      <c r="E2608" s="155" t="s">
        <v>90</v>
      </c>
      <c r="F2608" s="156" t="s">
        <v>6311</v>
      </c>
      <c r="G2608" s="156" t="s">
        <v>90</v>
      </c>
      <c r="H2608" s="156" t="s">
        <v>6312</v>
      </c>
      <c r="I2608" s="155">
        <v>1406000</v>
      </c>
      <c r="J2608" s="157" t="s">
        <v>372</v>
      </c>
      <c r="K2608" s="157"/>
      <c r="L2608" s="155">
        <v>2022</v>
      </c>
      <c r="M2608" s="158">
        <v>98173</v>
      </c>
      <c r="N2608" s="159">
        <v>126987242.31</v>
      </c>
      <c r="O2608" s="159">
        <v>117798669.39</v>
      </c>
      <c r="P2608" s="159">
        <v>71175831.219999999</v>
      </c>
      <c r="Q2608" s="159">
        <v>51752601</v>
      </c>
      <c r="R2608" s="159">
        <v>19423230.219999999</v>
      </c>
      <c r="S2608" s="159">
        <v>9188572.9199999999</v>
      </c>
      <c r="T2608" s="159">
        <v>262331.82</v>
      </c>
      <c r="U2608" s="159">
        <v>124913954.26000001</v>
      </c>
      <c r="V2608" s="159">
        <v>107749003.59999999</v>
      </c>
      <c r="W2608" s="159">
        <v>68295834.930000007</v>
      </c>
      <c r="X2608" s="159">
        <v>956881.39</v>
      </c>
      <c r="Y2608" s="159">
        <v>17164950.66</v>
      </c>
      <c r="Z2608" s="159">
        <v>9527412.8499999996</v>
      </c>
      <c r="AA2608" s="159">
        <v>0</v>
      </c>
      <c r="AB2608" s="159">
        <v>9527412.8499999996</v>
      </c>
      <c r="AC2608" s="159">
        <v>5672990</v>
      </c>
      <c r="AD2608" s="159">
        <v>3245997</v>
      </c>
      <c r="AE2608" s="159">
        <v>22312791.32</v>
      </c>
      <c r="AF2608" s="159">
        <v>10049665.789999999</v>
      </c>
      <c r="AG2608" s="159">
        <v>3034227.64</v>
      </c>
      <c r="AH2608" s="159">
        <v>2456409.56</v>
      </c>
      <c r="AI2608" s="159">
        <v>0</v>
      </c>
      <c r="AJ2608" s="159">
        <v>0</v>
      </c>
    </row>
    <row r="2609" spans="1:36">
      <c r="A2609" s="153">
        <v>14</v>
      </c>
      <c r="B2609" s="154">
        <v>7</v>
      </c>
      <c r="C2609" s="154">
        <v>0</v>
      </c>
      <c r="D2609" s="155">
        <v>0</v>
      </c>
      <c r="E2609" s="155" t="s">
        <v>90</v>
      </c>
      <c r="F2609" s="156" t="s">
        <v>6313</v>
      </c>
      <c r="G2609" s="156" t="s">
        <v>90</v>
      </c>
      <c r="H2609" s="156" t="s">
        <v>6314</v>
      </c>
      <c r="I2609" s="155">
        <v>1407000</v>
      </c>
      <c r="J2609" s="157" t="s">
        <v>371</v>
      </c>
      <c r="K2609" s="157"/>
      <c r="L2609" s="155">
        <v>2022</v>
      </c>
      <c r="M2609" s="158">
        <v>59793</v>
      </c>
      <c r="N2609" s="159">
        <v>74913856.799999997</v>
      </c>
      <c r="O2609" s="159">
        <v>66862770.32</v>
      </c>
      <c r="P2609" s="159">
        <v>41219850.810000002</v>
      </c>
      <c r="Q2609" s="159">
        <v>29185079</v>
      </c>
      <c r="R2609" s="159">
        <v>12034771.810000001</v>
      </c>
      <c r="S2609" s="159">
        <v>8051086.4800000004</v>
      </c>
      <c r="T2609" s="159">
        <v>197000</v>
      </c>
      <c r="U2609" s="159">
        <v>63939804.5</v>
      </c>
      <c r="V2609" s="159">
        <v>58183968.939999998</v>
      </c>
      <c r="W2609" s="159">
        <v>43109222.710000001</v>
      </c>
      <c r="X2609" s="159">
        <v>252054</v>
      </c>
      <c r="Y2609" s="159">
        <v>5755835.5599999996</v>
      </c>
      <c r="Z2609" s="159">
        <v>9314317.1699999999</v>
      </c>
      <c r="AA2609" s="159">
        <v>0</v>
      </c>
      <c r="AB2609" s="159">
        <v>9314317.1699999999</v>
      </c>
      <c r="AC2609" s="159">
        <v>2100000</v>
      </c>
      <c r="AD2609" s="159">
        <v>600000</v>
      </c>
      <c r="AE2609" s="159">
        <v>8100000</v>
      </c>
      <c r="AF2609" s="159">
        <v>8678801.3800000008</v>
      </c>
      <c r="AG2609" s="159">
        <v>1319202.1200000001</v>
      </c>
      <c r="AH2609" s="159">
        <v>882447.44</v>
      </c>
      <c r="AI2609" s="159">
        <v>0</v>
      </c>
      <c r="AJ2609" s="159">
        <v>0</v>
      </c>
    </row>
    <row r="2610" spans="1:36">
      <c r="A2610" s="153">
        <v>14</v>
      </c>
      <c r="B2610" s="154">
        <v>8</v>
      </c>
      <c r="C2610" s="154">
        <v>0</v>
      </c>
      <c r="D2610" s="155">
        <v>0</v>
      </c>
      <c r="E2610" s="155" t="s">
        <v>90</v>
      </c>
      <c r="F2610" s="156" t="s">
        <v>6315</v>
      </c>
      <c r="G2610" s="156" t="s">
        <v>90</v>
      </c>
      <c r="H2610" s="156" t="s">
        <v>6316</v>
      </c>
      <c r="I2610" s="155">
        <v>1408000</v>
      </c>
      <c r="J2610" s="157" t="s">
        <v>370</v>
      </c>
      <c r="K2610" s="157"/>
      <c r="L2610" s="155">
        <v>2022</v>
      </c>
      <c r="M2610" s="158">
        <v>119306</v>
      </c>
      <c r="N2610" s="159">
        <v>128556321.37</v>
      </c>
      <c r="O2610" s="159">
        <v>117931265.31999999</v>
      </c>
      <c r="P2610" s="159">
        <v>49618786.289999999</v>
      </c>
      <c r="Q2610" s="159">
        <v>30797339</v>
      </c>
      <c r="R2610" s="159">
        <v>18821447.289999999</v>
      </c>
      <c r="S2610" s="159">
        <v>10625056.050000001</v>
      </c>
      <c r="T2610" s="159">
        <v>11163.01</v>
      </c>
      <c r="U2610" s="159">
        <v>115064679.88</v>
      </c>
      <c r="V2610" s="159">
        <v>105336391.43000001</v>
      </c>
      <c r="W2610" s="159">
        <v>55847245.310000002</v>
      </c>
      <c r="X2610" s="159">
        <v>124427.14</v>
      </c>
      <c r="Y2610" s="159">
        <v>9728288.4499999993</v>
      </c>
      <c r="Z2610" s="159">
        <v>10840152.130000001</v>
      </c>
      <c r="AA2610" s="159">
        <v>0</v>
      </c>
      <c r="AB2610" s="159">
        <v>10840152.130000001</v>
      </c>
      <c r="AC2610" s="159">
        <v>1537950.56</v>
      </c>
      <c r="AD2610" s="159">
        <v>1537950.56</v>
      </c>
      <c r="AE2610" s="159">
        <v>3630649.77</v>
      </c>
      <c r="AF2610" s="159">
        <v>12594873.890000001</v>
      </c>
      <c r="AG2610" s="159">
        <v>1156217.69</v>
      </c>
      <c r="AH2610" s="159">
        <v>1197431.69</v>
      </c>
      <c r="AI2610" s="159">
        <v>0</v>
      </c>
      <c r="AJ2610" s="159">
        <v>0</v>
      </c>
    </row>
    <row r="2611" spans="1:36">
      <c r="A2611" s="153">
        <v>14</v>
      </c>
      <c r="B2611" s="154">
        <v>9</v>
      </c>
      <c r="C2611" s="154">
        <v>0</v>
      </c>
      <c r="D2611" s="155">
        <v>0</v>
      </c>
      <c r="E2611" s="155" t="s">
        <v>90</v>
      </c>
      <c r="F2611" s="156" t="s">
        <v>6317</v>
      </c>
      <c r="G2611" s="156" t="s">
        <v>90</v>
      </c>
      <c r="H2611" s="156" t="s">
        <v>6318</v>
      </c>
      <c r="I2611" s="155">
        <v>1409000</v>
      </c>
      <c r="J2611" s="157" t="s">
        <v>369</v>
      </c>
      <c r="K2611" s="157"/>
      <c r="L2611" s="155">
        <v>2022</v>
      </c>
      <c r="M2611" s="158">
        <v>33738</v>
      </c>
      <c r="N2611" s="159">
        <v>70480568.290000007</v>
      </c>
      <c r="O2611" s="159">
        <v>57064530.539999999</v>
      </c>
      <c r="P2611" s="159">
        <v>44630564.640000001</v>
      </c>
      <c r="Q2611" s="159">
        <v>31080058</v>
      </c>
      <c r="R2611" s="159">
        <v>13550506.640000001</v>
      </c>
      <c r="S2611" s="159">
        <v>13416037.75</v>
      </c>
      <c r="T2611" s="159">
        <v>500</v>
      </c>
      <c r="U2611" s="159">
        <v>64051697.590000004</v>
      </c>
      <c r="V2611" s="159">
        <v>53945456.439999998</v>
      </c>
      <c r="W2611" s="159">
        <v>39446544.479999997</v>
      </c>
      <c r="X2611" s="159">
        <v>48632.58</v>
      </c>
      <c r="Y2611" s="159">
        <v>10106241.15</v>
      </c>
      <c r="Z2611" s="159">
        <v>935422.07</v>
      </c>
      <c r="AA2611" s="159">
        <v>0</v>
      </c>
      <c r="AB2611" s="159">
        <v>935422.07</v>
      </c>
      <c r="AC2611" s="159">
        <v>510000</v>
      </c>
      <c r="AD2611" s="159">
        <v>510000</v>
      </c>
      <c r="AE2611" s="159">
        <v>1696000</v>
      </c>
      <c r="AF2611" s="159">
        <v>3119074.1</v>
      </c>
      <c r="AG2611" s="159">
        <v>632574.93000000005</v>
      </c>
      <c r="AH2611" s="159">
        <v>702073.08</v>
      </c>
      <c r="AI2611" s="159">
        <v>0</v>
      </c>
      <c r="AJ2611" s="159">
        <v>0</v>
      </c>
    </row>
    <row r="2612" spans="1:36">
      <c r="A2612" s="153">
        <v>14</v>
      </c>
      <c r="B2612" s="154">
        <v>10</v>
      </c>
      <c r="C2612" s="154">
        <v>0</v>
      </c>
      <c r="D2612" s="155">
        <v>0</v>
      </c>
      <c r="E2612" s="155" t="s">
        <v>90</v>
      </c>
      <c r="F2612" s="156" t="s">
        <v>6319</v>
      </c>
      <c r="G2612" s="156" t="s">
        <v>90</v>
      </c>
      <c r="H2612" s="156" t="s">
        <v>6320</v>
      </c>
      <c r="I2612" s="155">
        <v>1410000</v>
      </c>
      <c r="J2612" s="157" t="s">
        <v>368</v>
      </c>
      <c r="K2612" s="157"/>
      <c r="L2612" s="155">
        <v>2022</v>
      </c>
      <c r="M2612" s="158">
        <v>30658</v>
      </c>
      <c r="N2612" s="159">
        <v>46752231.829999998</v>
      </c>
      <c r="O2612" s="159">
        <v>38904276.810000002</v>
      </c>
      <c r="P2612" s="159">
        <v>31765568.530000001</v>
      </c>
      <c r="Q2612" s="159">
        <v>23348135</v>
      </c>
      <c r="R2612" s="159">
        <v>8417433.5299999993</v>
      </c>
      <c r="S2612" s="159">
        <v>7847955.0199999996</v>
      </c>
      <c r="T2612" s="159">
        <v>9347.25</v>
      </c>
      <c r="U2612" s="159">
        <v>38581265.880000003</v>
      </c>
      <c r="V2612" s="159">
        <v>36412407.310000002</v>
      </c>
      <c r="W2612" s="159">
        <v>24301872.18</v>
      </c>
      <c r="X2612" s="159">
        <v>128667.03</v>
      </c>
      <c r="Y2612" s="159">
        <v>2168858.5699999998</v>
      </c>
      <c r="Z2612" s="159">
        <v>3297187.05</v>
      </c>
      <c r="AA2612" s="159">
        <v>0</v>
      </c>
      <c r="AB2612" s="159">
        <v>3297187.05</v>
      </c>
      <c r="AC2612" s="159">
        <v>834397.88</v>
      </c>
      <c r="AD2612" s="159">
        <v>834397.88</v>
      </c>
      <c r="AE2612" s="159">
        <v>7262942</v>
      </c>
      <c r="AF2612" s="159">
        <v>2491869.5</v>
      </c>
      <c r="AG2612" s="159">
        <v>534567.87</v>
      </c>
      <c r="AH2612" s="159">
        <v>720085.05</v>
      </c>
      <c r="AI2612" s="159">
        <v>0</v>
      </c>
      <c r="AJ2612" s="159">
        <v>0</v>
      </c>
    </row>
    <row r="2613" spans="1:36">
      <c r="A2613" s="153">
        <v>14</v>
      </c>
      <c r="B2613" s="154">
        <v>11</v>
      </c>
      <c r="C2613" s="154">
        <v>0</v>
      </c>
      <c r="D2613" s="155">
        <v>0</v>
      </c>
      <c r="E2613" s="155" t="s">
        <v>90</v>
      </c>
      <c r="F2613" s="156" t="s">
        <v>6321</v>
      </c>
      <c r="G2613" s="156" t="s">
        <v>90</v>
      </c>
      <c r="H2613" s="156" t="s">
        <v>6322</v>
      </c>
      <c r="I2613" s="155">
        <v>1411000</v>
      </c>
      <c r="J2613" s="157" t="s">
        <v>367</v>
      </c>
      <c r="K2613" s="157"/>
      <c r="L2613" s="155">
        <v>2022</v>
      </c>
      <c r="M2613" s="158">
        <v>44667</v>
      </c>
      <c r="N2613" s="159">
        <v>62780596.609999999</v>
      </c>
      <c r="O2613" s="159">
        <v>59321893.07</v>
      </c>
      <c r="P2613" s="159">
        <v>46208760.68</v>
      </c>
      <c r="Q2613" s="159">
        <v>33611887</v>
      </c>
      <c r="R2613" s="159">
        <v>12596873.68</v>
      </c>
      <c r="S2613" s="159">
        <v>3458703.54</v>
      </c>
      <c r="T2613" s="159">
        <v>19809.54</v>
      </c>
      <c r="U2613" s="159">
        <v>56324306.090000004</v>
      </c>
      <c r="V2613" s="159">
        <v>49300398.07</v>
      </c>
      <c r="W2613" s="159">
        <v>34846408.609999999</v>
      </c>
      <c r="X2613" s="159">
        <v>143285.73000000001</v>
      </c>
      <c r="Y2613" s="159">
        <v>7023908.0199999996</v>
      </c>
      <c r="Z2613" s="159">
        <v>3010809.39</v>
      </c>
      <c r="AA2613" s="159">
        <v>0</v>
      </c>
      <c r="AB2613" s="159">
        <v>3010809.39</v>
      </c>
      <c r="AC2613" s="159">
        <v>4689600</v>
      </c>
      <c r="AD2613" s="159">
        <v>4689600</v>
      </c>
      <c r="AE2613" s="159">
        <v>11442799.99</v>
      </c>
      <c r="AF2613" s="159">
        <v>10021495</v>
      </c>
      <c r="AG2613" s="159">
        <v>535202.32999999996</v>
      </c>
      <c r="AH2613" s="159">
        <v>649022.68999999994</v>
      </c>
      <c r="AI2613" s="159">
        <v>0</v>
      </c>
      <c r="AJ2613" s="159">
        <v>0</v>
      </c>
    </row>
    <row r="2614" spans="1:36">
      <c r="A2614" s="153">
        <v>14</v>
      </c>
      <c r="B2614" s="154">
        <v>12</v>
      </c>
      <c r="C2614" s="154">
        <v>0</v>
      </c>
      <c r="D2614" s="155">
        <v>0</v>
      </c>
      <c r="E2614" s="155" t="s">
        <v>90</v>
      </c>
      <c r="F2614" s="156" t="s">
        <v>6323</v>
      </c>
      <c r="G2614" s="156" t="s">
        <v>90</v>
      </c>
      <c r="H2614" s="156" t="s">
        <v>6324</v>
      </c>
      <c r="I2614" s="155">
        <v>1412000</v>
      </c>
      <c r="J2614" s="157" t="s">
        <v>366</v>
      </c>
      <c r="K2614" s="157"/>
      <c r="L2614" s="155">
        <v>2022</v>
      </c>
      <c r="M2614" s="158">
        <v>154942</v>
      </c>
      <c r="N2614" s="159">
        <v>186739700.87</v>
      </c>
      <c r="O2614" s="159">
        <v>169308105.75999999</v>
      </c>
      <c r="P2614" s="159">
        <v>95241839.680000007</v>
      </c>
      <c r="Q2614" s="159">
        <v>70006288</v>
      </c>
      <c r="R2614" s="159">
        <v>25235551.68</v>
      </c>
      <c r="S2614" s="159">
        <v>17431595.109999999</v>
      </c>
      <c r="T2614" s="159">
        <v>59122</v>
      </c>
      <c r="U2614" s="159">
        <v>168595256.11000001</v>
      </c>
      <c r="V2614" s="159">
        <v>151452505.97</v>
      </c>
      <c r="W2614" s="159">
        <v>100524632.75</v>
      </c>
      <c r="X2614" s="159">
        <v>223980.53</v>
      </c>
      <c r="Y2614" s="159">
        <v>17142750.140000001</v>
      </c>
      <c r="Z2614" s="159">
        <v>19522771.129999999</v>
      </c>
      <c r="AA2614" s="159">
        <v>5400000</v>
      </c>
      <c r="AB2614" s="159">
        <v>14122771.129999999</v>
      </c>
      <c r="AC2614" s="159">
        <v>7090000</v>
      </c>
      <c r="AD2614" s="159">
        <v>4600000</v>
      </c>
      <c r="AE2614" s="159">
        <v>19600000</v>
      </c>
      <c r="AF2614" s="159">
        <v>17855599.789999999</v>
      </c>
      <c r="AG2614" s="159">
        <v>2445654.11</v>
      </c>
      <c r="AH2614" s="159">
        <v>1682598.42</v>
      </c>
      <c r="AI2614" s="159">
        <v>0</v>
      </c>
      <c r="AJ2614" s="159">
        <v>0</v>
      </c>
    </row>
    <row r="2615" spans="1:36">
      <c r="A2615" s="153">
        <v>14</v>
      </c>
      <c r="B2615" s="154">
        <v>13</v>
      </c>
      <c r="C2615" s="154">
        <v>0</v>
      </c>
      <c r="D2615" s="155">
        <v>0</v>
      </c>
      <c r="E2615" s="155" t="s">
        <v>90</v>
      </c>
      <c r="F2615" s="156" t="s">
        <v>6325</v>
      </c>
      <c r="G2615" s="156" t="s">
        <v>90</v>
      </c>
      <c r="H2615" s="156" t="s">
        <v>6326</v>
      </c>
      <c r="I2615" s="155">
        <v>1413000</v>
      </c>
      <c r="J2615" s="157" t="s">
        <v>365</v>
      </c>
      <c r="K2615" s="157"/>
      <c r="L2615" s="155">
        <v>2022</v>
      </c>
      <c r="M2615" s="158">
        <v>72448</v>
      </c>
      <c r="N2615" s="159">
        <v>110380647.86</v>
      </c>
      <c r="O2615" s="159">
        <v>83262331.790000007</v>
      </c>
      <c r="P2615" s="159">
        <v>58196232.539999999</v>
      </c>
      <c r="Q2615" s="159">
        <v>42641033</v>
      </c>
      <c r="R2615" s="159">
        <v>15555199.539999999</v>
      </c>
      <c r="S2615" s="159">
        <v>27118316.07</v>
      </c>
      <c r="T2615" s="159">
        <v>3786191.48</v>
      </c>
      <c r="U2615" s="159">
        <v>100849438.22</v>
      </c>
      <c r="V2615" s="159">
        <v>77538506.769999996</v>
      </c>
      <c r="W2615" s="159">
        <v>51664625.039999999</v>
      </c>
      <c r="X2615" s="159">
        <v>165013.34</v>
      </c>
      <c r="Y2615" s="159">
        <v>23310931.449999999</v>
      </c>
      <c r="Z2615" s="159">
        <v>15016341.359999999</v>
      </c>
      <c r="AA2615" s="159">
        <v>0</v>
      </c>
      <c r="AB2615" s="159">
        <v>15016341.359999999</v>
      </c>
      <c r="AC2615" s="159">
        <v>2191000</v>
      </c>
      <c r="AD2615" s="159">
        <v>2191000</v>
      </c>
      <c r="AE2615" s="159">
        <v>10867000</v>
      </c>
      <c r="AF2615" s="159">
        <v>5723825.0199999996</v>
      </c>
      <c r="AG2615" s="159">
        <v>1546323.85</v>
      </c>
      <c r="AH2615" s="159">
        <v>1061092.3700000001</v>
      </c>
      <c r="AI2615" s="159">
        <v>0</v>
      </c>
      <c r="AJ2615" s="159">
        <v>0</v>
      </c>
    </row>
    <row r="2616" spans="1:36">
      <c r="A2616" s="153">
        <v>14</v>
      </c>
      <c r="B2616" s="154">
        <v>14</v>
      </c>
      <c r="C2616" s="154">
        <v>0</v>
      </c>
      <c r="D2616" s="155">
        <v>0</v>
      </c>
      <c r="E2616" s="155" t="s">
        <v>90</v>
      </c>
      <c r="F2616" s="156" t="s">
        <v>6327</v>
      </c>
      <c r="G2616" s="156" t="s">
        <v>90</v>
      </c>
      <c r="H2616" s="156" t="s">
        <v>6328</v>
      </c>
      <c r="I2616" s="155">
        <v>1414000</v>
      </c>
      <c r="J2616" s="157" t="s">
        <v>288</v>
      </c>
      <c r="K2616" s="157"/>
      <c r="L2616" s="155">
        <v>2022</v>
      </c>
      <c r="M2616" s="158">
        <v>79427</v>
      </c>
      <c r="N2616" s="159">
        <v>74010576.480000004</v>
      </c>
      <c r="O2616" s="159">
        <v>70311779.469999999</v>
      </c>
      <c r="P2616" s="159">
        <v>33157564.68</v>
      </c>
      <c r="Q2616" s="159">
        <v>18329464</v>
      </c>
      <c r="R2616" s="159">
        <v>14828100.68</v>
      </c>
      <c r="S2616" s="159">
        <v>3698797.01</v>
      </c>
      <c r="T2616" s="159">
        <v>17789.310000000001</v>
      </c>
      <c r="U2616" s="159">
        <v>68546888.329999998</v>
      </c>
      <c r="V2616" s="159">
        <v>61176728.259999998</v>
      </c>
      <c r="W2616" s="159">
        <v>40515226.119999997</v>
      </c>
      <c r="X2616" s="159">
        <v>261017.32</v>
      </c>
      <c r="Y2616" s="159">
        <v>7370160.0700000003</v>
      </c>
      <c r="Z2616" s="159">
        <v>5204798.76</v>
      </c>
      <c r="AA2616" s="159">
        <v>0</v>
      </c>
      <c r="AB2616" s="159">
        <v>5204798.76</v>
      </c>
      <c r="AC2616" s="159">
        <v>3100000</v>
      </c>
      <c r="AD2616" s="159">
        <v>3100000</v>
      </c>
      <c r="AE2616" s="159">
        <v>19690292</v>
      </c>
      <c r="AF2616" s="159">
        <v>9135051.2100000009</v>
      </c>
      <c r="AG2616" s="159">
        <v>1265752.3500000001</v>
      </c>
      <c r="AH2616" s="159">
        <v>639671.32999999996</v>
      </c>
      <c r="AI2616" s="159">
        <v>0</v>
      </c>
      <c r="AJ2616" s="159">
        <v>0</v>
      </c>
    </row>
    <row r="2617" spans="1:36">
      <c r="A2617" s="153">
        <v>14</v>
      </c>
      <c r="B2617" s="154">
        <v>15</v>
      </c>
      <c r="C2617" s="154">
        <v>0</v>
      </c>
      <c r="D2617" s="155">
        <v>0</v>
      </c>
      <c r="E2617" s="155" t="s">
        <v>90</v>
      </c>
      <c r="F2617" s="156" t="s">
        <v>6329</v>
      </c>
      <c r="G2617" s="156" t="s">
        <v>90</v>
      </c>
      <c r="H2617" s="156" t="s">
        <v>6330</v>
      </c>
      <c r="I2617" s="155">
        <v>1415000</v>
      </c>
      <c r="J2617" s="157" t="s">
        <v>364</v>
      </c>
      <c r="K2617" s="157"/>
      <c r="L2617" s="155">
        <v>2022</v>
      </c>
      <c r="M2617" s="158">
        <v>88624</v>
      </c>
      <c r="N2617" s="159">
        <v>114403779.81999999</v>
      </c>
      <c r="O2617" s="159">
        <v>73229405.370000005</v>
      </c>
      <c r="P2617" s="159">
        <v>51387133.670000002</v>
      </c>
      <c r="Q2617" s="159">
        <v>38139575</v>
      </c>
      <c r="R2617" s="159">
        <v>13247558.67</v>
      </c>
      <c r="S2617" s="159">
        <v>41174374.450000003</v>
      </c>
      <c r="T2617" s="159">
        <v>199638.01</v>
      </c>
      <c r="U2617" s="159">
        <v>124605201.48</v>
      </c>
      <c r="V2617" s="159">
        <v>58388177.079999998</v>
      </c>
      <c r="W2617" s="159">
        <v>36094396.960000001</v>
      </c>
      <c r="X2617" s="159">
        <v>902118.18</v>
      </c>
      <c r="Y2617" s="159">
        <v>66217024.399999999</v>
      </c>
      <c r="Z2617" s="159">
        <v>28740344.420000002</v>
      </c>
      <c r="AA2617" s="159">
        <v>0</v>
      </c>
      <c r="AB2617" s="159">
        <v>28740344.420000002</v>
      </c>
      <c r="AC2617" s="159">
        <v>3682679.6</v>
      </c>
      <c r="AD2617" s="159">
        <v>3682679.6</v>
      </c>
      <c r="AE2617" s="159">
        <v>39010000</v>
      </c>
      <c r="AF2617" s="159">
        <v>14841228.289999999</v>
      </c>
      <c r="AG2617" s="159">
        <v>1133774.6599999999</v>
      </c>
      <c r="AH2617" s="159">
        <v>682763.72</v>
      </c>
      <c r="AI2617" s="159">
        <v>0</v>
      </c>
      <c r="AJ2617" s="159">
        <v>0</v>
      </c>
    </row>
    <row r="2618" spans="1:36">
      <c r="A2618" s="153">
        <v>14</v>
      </c>
      <c r="B2618" s="154">
        <v>16</v>
      </c>
      <c r="C2618" s="154">
        <v>0</v>
      </c>
      <c r="D2618" s="155">
        <v>0</v>
      </c>
      <c r="E2618" s="155" t="s">
        <v>90</v>
      </c>
      <c r="F2618" s="156" t="s">
        <v>6331</v>
      </c>
      <c r="G2618" s="156" t="s">
        <v>90</v>
      </c>
      <c r="H2618" s="156" t="s">
        <v>6332</v>
      </c>
      <c r="I2618" s="155">
        <v>1416000</v>
      </c>
      <c r="J2618" s="157" t="s">
        <v>216</v>
      </c>
      <c r="K2618" s="157"/>
      <c r="L2618" s="155">
        <v>2022</v>
      </c>
      <c r="M2618" s="158">
        <v>72091</v>
      </c>
      <c r="N2618" s="159">
        <v>105688980.61</v>
      </c>
      <c r="O2618" s="159">
        <v>73291496.540000007</v>
      </c>
      <c r="P2618" s="159">
        <v>53302464.950000003</v>
      </c>
      <c r="Q2618" s="159">
        <v>40877691</v>
      </c>
      <c r="R2618" s="159">
        <v>12424773.949999999</v>
      </c>
      <c r="S2618" s="159">
        <v>32397484.07</v>
      </c>
      <c r="T2618" s="159">
        <v>813.01</v>
      </c>
      <c r="U2618" s="159">
        <v>95255833.489999995</v>
      </c>
      <c r="V2618" s="159">
        <v>63088699.979999997</v>
      </c>
      <c r="W2618" s="159">
        <v>45511430.920000002</v>
      </c>
      <c r="X2618" s="159">
        <v>264342.65000000002</v>
      </c>
      <c r="Y2618" s="159">
        <v>32167133.510000002</v>
      </c>
      <c r="Z2618" s="159">
        <v>22379852.129999999</v>
      </c>
      <c r="AA2618" s="159">
        <v>9000000</v>
      </c>
      <c r="AB2618" s="159">
        <v>13379852.129999999</v>
      </c>
      <c r="AC2618" s="159">
        <v>9399632</v>
      </c>
      <c r="AD2618" s="159">
        <v>8399632</v>
      </c>
      <c r="AE2618" s="159">
        <v>18196416</v>
      </c>
      <c r="AF2618" s="159">
        <v>10202796.560000001</v>
      </c>
      <c r="AG2618" s="159">
        <v>2076714.17</v>
      </c>
      <c r="AH2618" s="159">
        <v>1166351.53</v>
      </c>
      <c r="AI2618" s="159">
        <v>0</v>
      </c>
      <c r="AJ2618" s="159">
        <v>0</v>
      </c>
    </row>
    <row r="2619" spans="1:36">
      <c r="A2619" s="153">
        <v>14</v>
      </c>
      <c r="B2619" s="154">
        <v>17</v>
      </c>
      <c r="C2619" s="154">
        <v>0</v>
      </c>
      <c r="D2619" s="155">
        <v>0</v>
      </c>
      <c r="E2619" s="155" t="s">
        <v>90</v>
      </c>
      <c r="F2619" s="156" t="s">
        <v>6333</v>
      </c>
      <c r="G2619" s="156" t="s">
        <v>90</v>
      </c>
      <c r="H2619" s="156" t="s">
        <v>6334</v>
      </c>
      <c r="I2619" s="155">
        <v>1417000</v>
      </c>
      <c r="J2619" s="157" t="s">
        <v>363</v>
      </c>
      <c r="K2619" s="157"/>
      <c r="L2619" s="155">
        <v>2022</v>
      </c>
      <c r="M2619" s="158">
        <v>124460</v>
      </c>
      <c r="N2619" s="159">
        <v>167766095.44</v>
      </c>
      <c r="O2619" s="159">
        <v>149805470.34999999</v>
      </c>
      <c r="P2619" s="159">
        <v>81787945.299999997</v>
      </c>
      <c r="Q2619" s="159">
        <v>60651074</v>
      </c>
      <c r="R2619" s="159">
        <v>21136871.300000001</v>
      </c>
      <c r="S2619" s="159">
        <v>17960625.09</v>
      </c>
      <c r="T2619" s="159">
        <v>1624711</v>
      </c>
      <c r="U2619" s="159">
        <v>164103354.16</v>
      </c>
      <c r="V2619" s="159">
        <v>133913968.16</v>
      </c>
      <c r="W2619" s="159">
        <v>84625228.629999995</v>
      </c>
      <c r="X2619" s="159">
        <v>819018.48</v>
      </c>
      <c r="Y2619" s="159">
        <v>30189386</v>
      </c>
      <c r="Z2619" s="159">
        <v>20339502.300000001</v>
      </c>
      <c r="AA2619" s="159">
        <v>8000000</v>
      </c>
      <c r="AB2619" s="159">
        <v>12339502.300000001</v>
      </c>
      <c r="AC2619" s="159">
        <v>5254612</v>
      </c>
      <c r="AD2619" s="159">
        <v>5254612</v>
      </c>
      <c r="AE2619" s="159">
        <v>53564762.049999997</v>
      </c>
      <c r="AF2619" s="159">
        <v>15891502.189999999</v>
      </c>
      <c r="AG2619" s="159">
        <v>2512827.65</v>
      </c>
      <c r="AH2619" s="159">
        <v>2287076.65</v>
      </c>
      <c r="AI2619" s="159">
        <v>0</v>
      </c>
      <c r="AJ2619" s="159">
        <v>0</v>
      </c>
    </row>
    <row r="2620" spans="1:36">
      <c r="A2620" s="153">
        <v>14</v>
      </c>
      <c r="B2620" s="154">
        <v>18</v>
      </c>
      <c r="C2620" s="154">
        <v>0</v>
      </c>
      <c r="D2620" s="155">
        <v>0</v>
      </c>
      <c r="E2620" s="155" t="s">
        <v>90</v>
      </c>
      <c r="F2620" s="156" t="s">
        <v>6335</v>
      </c>
      <c r="G2620" s="156" t="s">
        <v>90</v>
      </c>
      <c r="H2620" s="156" t="s">
        <v>6336</v>
      </c>
      <c r="I2620" s="155">
        <v>1418000</v>
      </c>
      <c r="J2620" s="157" t="s">
        <v>362</v>
      </c>
      <c r="K2620" s="157"/>
      <c r="L2620" s="155">
        <v>2022</v>
      </c>
      <c r="M2620" s="158">
        <v>189516</v>
      </c>
      <c r="N2620" s="159">
        <v>310515292.99000001</v>
      </c>
      <c r="O2620" s="159">
        <v>286140759.04000002</v>
      </c>
      <c r="P2620" s="159">
        <v>124562030.52000001</v>
      </c>
      <c r="Q2620" s="159">
        <v>84542220</v>
      </c>
      <c r="R2620" s="159">
        <v>40019810.520000003</v>
      </c>
      <c r="S2620" s="159">
        <v>24374533.949999999</v>
      </c>
      <c r="T2620" s="159">
        <v>8019967.0499999998</v>
      </c>
      <c r="U2620" s="159">
        <v>294187546.22000003</v>
      </c>
      <c r="V2620" s="159">
        <v>251706920.49000001</v>
      </c>
      <c r="W2620" s="159">
        <v>129688347.01000001</v>
      </c>
      <c r="X2620" s="159">
        <v>1484312.51</v>
      </c>
      <c r="Y2620" s="159">
        <v>42480625.729999997</v>
      </c>
      <c r="Z2620" s="159">
        <v>16547969.51</v>
      </c>
      <c r="AA2620" s="159">
        <v>0</v>
      </c>
      <c r="AB2620" s="159">
        <v>16547969.51</v>
      </c>
      <c r="AC2620" s="159">
        <v>947564</v>
      </c>
      <c r="AD2620" s="159">
        <v>947564</v>
      </c>
      <c r="AE2620" s="159">
        <v>62101600</v>
      </c>
      <c r="AF2620" s="159">
        <v>34433838.549999997</v>
      </c>
      <c r="AG2620" s="159">
        <v>3759387.12</v>
      </c>
      <c r="AH2620" s="159">
        <v>3045872.59</v>
      </c>
      <c r="AI2620" s="159">
        <v>0</v>
      </c>
      <c r="AJ2620" s="159">
        <v>0</v>
      </c>
    </row>
    <row r="2621" spans="1:36">
      <c r="A2621" s="153">
        <v>14</v>
      </c>
      <c r="B2621" s="154">
        <v>19</v>
      </c>
      <c r="C2621" s="154">
        <v>0</v>
      </c>
      <c r="D2621" s="155">
        <v>0</v>
      </c>
      <c r="E2621" s="155" t="s">
        <v>90</v>
      </c>
      <c r="F2621" s="156" t="s">
        <v>6337</v>
      </c>
      <c r="G2621" s="156" t="s">
        <v>90</v>
      </c>
      <c r="H2621" s="156" t="s">
        <v>6338</v>
      </c>
      <c r="I2621" s="155">
        <v>1419000</v>
      </c>
      <c r="J2621" s="157" t="s">
        <v>361</v>
      </c>
      <c r="K2621" s="157"/>
      <c r="L2621" s="155">
        <v>2022</v>
      </c>
      <c r="M2621" s="158">
        <v>110927</v>
      </c>
      <c r="N2621" s="159">
        <v>143702924.5</v>
      </c>
      <c r="O2621" s="159">
        <v>131612605.56999999</v>
      </c>
      <c r="P2621" s="159">
        <v>68850001.049999997</v>
      </c>
      <c r="Q2621" s="159">
        <v>43036947</v>
      </c>
      <c r="R2621" s="159">
        <v>25813054.050000001</v>
      </c>
      <c r="S2621" s="159">
        <v>12090318.93</v>
      </c>
      <c r="T2621" s="159">
        <v>73767.78</v>
      </c>
      <c r="U2621" s="159">
        <v>142385988.84</v>
      </c>
      <c r="V2621" s="159">
        <v>120268311.16</v>
      </c>
      <c r="W2621" s="159">
        <v>79023956.989999995</v>
      </c>
      <c r="X2621" s="159">
        <v>828881</v>
      </c>
      <c r="Y2621" s="159">
        <v>22117677.68</v>
      </c>
      <c r="Z2621" s="159">
        <v>10848711.51</v>
      </c>
      <c r="AA2621" s="159">
        <v>3000000</v>
      </c>
      <c r="AB2621" s="159">
        <v>7848711.5099999998</v>
      </c>
      <c r="AC2621" s="159">
        <v>3000000</v>
      </c>
      <c r="AD2621" s="159">
        <v>3000000</v>
      </c>
      <c r="AE2621" s="159">
        <v>34000000</v>
      </c>
      <c r="AF2621" s="159">
        <v>11344294.41</v>
      </c>
      <c r="AG2621" s="159">
        <v>3303529.76</v>
      </c>
      <c r="AH2621" s="159">
        <v>3965360.73</v>
      </c>
      <c r="AI2621" s="159">
        <v>0</v>
      </c>
      <c r="AJ2621" s="159">
        <v>0</v>
      </c>
    </row>
    <row r="2622" spans="1:36">
      <c r="A2622" s="153">
        <v>14</v>
      </c>
      <c r="B2622" s="154">
        <v>20</v>
      </c>
      <c r="C2622" s="154">
        <v>0</v>
      </c>
      <c r="D2622" s="155">
        <v>0</v>
      </c>
      <c r="E2622" s="155" t="s">
        <v>90</v>
      </c>
      <c r="F2622" s="156" t="s">
        <v>6339</v>
      </c>
      <c r="G2622" s="156" t="s">
        <v>90</v>
      </c>
      <c r="H2622" s="156" t="s">
        <v>6340</v>
      </c>
      <c r="I2622" s="155">
        <v>1420000</v>
      </c>
      <c r="J2622" s="157" t="s">
        <v>360</v>
      </c>
      <c r="K2622" s="157"/>
      <c r="L2622" s="155">
        <v>2022</v>
      </c>
      <c r="M2622" s="158">
        <v>86868</v>
      </c>
      <c r="N2622" s="159">
        <v>131332168.01000001</v>
      </c>
      <c r="O2622" s="159">
        <v>114952434.3</v>
      </c>
      <c r="P2622" s="159">
        <v>86843780.280000001</v>
      </c>
      <c r="Q2622" s="159">
        <v>68756058</v>
      </c>
      <c r="R2622" s="159">
        <v>18087722.280000001</v>
      </c>
      <c r="S2622" s="159">
        <v>16379733.710000001</v>
      </c>
      <c r="T2622" s="159">
        <v>4570.6400000000003</v>
      </c>
      <c r="U2622" s="159">
        <v>127584969.56</v>
      </c>
      <c r="V2622" s="159">
        <v>117681439.18000001</v>
      </c>
      <c r="W2622" s="159">
        <v>68621936.040000007</v>
      </c>
      <c r="X2622" s="159">
        <v>428128.3</v>
      </c>
      <c r="Y2622" s="159">
        <v>9903530.3800000008</v>
      </c>
      <c r="Z2622" s="159">
        <v>12029775.49</v>
      </c>
      <c r="AA2622" s="159">
        <v>0</v>
      </c>
      <c r="AB2622" s="159">
        <v>12029775.49</v>
      </c>
      <c r="AC2622" s="159">
        <v>2100000</v>
      </c>
      <c r="AD2622" s="159">
        <v>2100000</v>
      </c>
      <c r="AE2622" s="159">
        <v>26900000</v>
      </c>
      <c r="AF2622" s="159">
        <v>-2729004.88</v>
      </c>
      <c r="AG2622" s="159">
        <v>1985425.05</v>
      </c>
      <c r="AH2622" s="159">
        <v>917475.83</v>
      </c>
      <c r="AI2622" s="159">
        <v>0</v>
      </c>
      <c r="AJ2622" s="159">
        <v>0</v>
      </c>
    </row>
    <row r="2623" spans="1:36">
      <c r="A2623" s="153">
        <v>14</v>
      </c>
      <c r="B2623" s="154">
        <v>21</v>
      </c>
      <c r="C2623" s="154">
        <v>0</v>
      </c>
      <c r="D2623" s="155">
        <v>0</v>
      </c>
      <c r="E2623" s="155" t="s">
        <v>90</v>
      </c>
      <c r="F2623" s="156" t="s">
        <v>6341</v>
      </c>
      <c r="G2623" s="156" t="s">
        <v>90</v>
      </c>
      <c r="H2623" s="156" t="s">
        <v>6342</v>
      </c>
      <c r="I2623" s="155">
        <v>1421000</v>
      </c>
      <c r="J2623" s="157" t="s">
        <v>359</v>
      </c>
      <c r="K2623" s="157"/>
      <c r="L2623" s="155">
        <v>2022</v>
      </c>
      <c r="M2623" s="158">
        <v>166436</v>
      </c>
      <c r="N2623" s="159">
        <v>202620706.74000001</v>
      </c>
      <c r="O2623" s="159">
        <v>190404847.24000001</v>
      </c>
      <c r="P2623" s="159">
        <v>70130261.5</v>
      </c>
      <c r="Q2623" s="159">
        <v>45725812</v>
      </c>
      <c r="R2623" s="159">
        <v>24404449.5</v>
      </c>
      <c r="S2623" s="159">
        <v>12215859.5</v>
      </c>
      <c r="T2623" s="159">
        <v>0</v>
      </c>
      <c r="U2623" s="159">
        <v>198102698.55000001</v>
      </c>
      <c r="V2623" s="159">
        <v>166210084.91999999</v>
      </c>
      <c r="W2623" s="159">
        <v>72290185.489999995</v>
      </c>
      <c r="X2623" s="159">
        <v>80857.88</v>
      </c>
      <c r="Y2623" s="159">
        <v>31892613.629999999</v>
      </c>
      <c r="Z2623" s="159">
        <v>12603388.210000001</v>
      </c>
      <c r="AA2623" s="159">
        <v>3000000</v>
      </c>
      <c r="AB2623" s="159">
        <v>9603388.2100000009</v>
      </c>
      <c r="AC2623" s="159">
        <v>3744999.96</v>
      </c>
      <c r="AD2623" s="159">
        <v>3744999.96</v>
      </c>
      <c r="AE2623" s="159">
        <v>6476667.0700000003</v>
      </c>
      <c r="AF2623" s="159">
        <v>24194762.32</v>
      </c>
      <c r="AG2623" s="159">
        <v>936671.9</v>
      </c>
      <c r="AH2623" s="159">
        <v>936671.9</v>
      </c>
      <c r="AI2623" s="159">
        <v>0</v>
      </c>
      <c r="AJ2623" s="159">
        <v>0</v>
      </c>
    </row>
    <row r="2624" spans="1:36">
      <c r="A2624" s="153">
        <v>14</v>
      </c>
      <c r="B2624" s="154">
        <v>22</v>
      </c>
      <c r="C2624" s="154">
        <v>0</v>
      </c>
      <c r="D2624" s="155">
        <v>0</v>
      </c>
      <c r="E2624" s="155" t="s">
        <v>90</v>
      </c>
      <c r="F2624" s="156" t="s">
        <v>6343</v>
      </c>
      <c r="G2624" s="156" t="s">
        <v>90</v>
      </c>
      <c r="H2624" s="156" t="s">
        <v>6344</v>
      </c>
      <c r="I2624" s="155">
        <v>1422000</v>
      </c>
      <c r="J2624" s="157" t="s">
        <v>358</v>
      </c>
      <c r="K2624" s="157"/>
      <c r="L2624" s="155">
        <v>2022</v>
      </c>
      <c r="M2624" s="158">
        <v>52355</v>
      </c>
      <c r="N2624" s="159">
        <v>102412833.8</v>
      </c>
      <c r="O2624" s="159">
        <v>84021742.920000002</v>
      </c>
      <c r="P2624" s="159">
        <v>66257048.189999998</v>
      </c>
      <c r="Q2624" s="159">
        <v>42935863</v>
      </c>
      <c r="R2624" s="159">
        <v>23321185.190000001</v>
      </c>
      <c r="S2624" s="159">
        <v>18391090.879999999</v>
      </c>
      <c r="T2624" s="159">
        <v>2289862.65</v>
      </c>
      <c r="U2624" s="159">
        <v>131061515.26000001</v>
      </c>
      <c r="V2624" s="159">
        <v>83036333.150000006</v>
      </c>
      <c r="W2624" s="159">
        <v>42275054.560000002</v>
      </c>
      <c r="X2624" s="159">
        <v>543863.17000000004</v>
      </c>
      <c r="Y2624" s="159">
        <v>48025182.109999999</v>
      </c>
      <c r="Z2624" s="159">
        <v>51046815.810000002</v>
      </c>
      <c r="AA2624" s="159">
        <v>34600000</v>
      </c>
      <c r="AB2624" s="159">
        <v>16446815.810000002</v>
      </c>
      <c r="AC2624" s="159">
        <v>9400405.4299999997</v>
      </c>
      <c r="AD2624" s="159">
        <v>6600000</v>
      </c>
      <c r="AE2624" s="159">
        <v>53163116.229999997</v>
      </c>
      <c r="AF2624" s="159">
        <v>985409.77</v>
      </c>
      <c r="AG2624" s="159">
        <v>2057646.26</v>
      </c>
      <c r="AH2624" s="159">
        <v>2218431.62</v>
      </c>
      <c r="AI2624" s="159">
        <v>0</v>
      </c>
      <c r="AJ2624" s="159">
        <v>0</v>
      </c>
    </row>
    <row r="2625" spans="1:36">
      <c r="A2625" s="153">
        <v>14</v>
      </c>
      <c r="B2625" s="154">
        <v>23</v>
      </c>
      <c r="C2625" s="154">
        <v>0</v>
      </c>
      <c r="D2625" s="155">
        <v>0</v>
      </c>
      <c r="E2625" s="155" t="s">
        <v>90</v>
      </c>
      <c r="F2625" s="156" t="s">
        <v>6345</v>
      </c>
      <c r="G2625" s="156" t="s">
        <v>90</v>
      </c>
      <c r="H2625" s="156" t="s">
        <v>6346</v>
      </c>
      <c r="I2625" s="155">
        <v>1423000</v>
      </c>
      <c r="J2625" s="157" t="s">
        <v>357</v>
      </c>
      <c r="K2625" s="157"/>
      <c r="L2625" s="155">
        <v>2022</v>
      </c>
      <c r="M2625" s="158">
        <v>41360</v>
      </c>
      <c r="N2625" s="159">
        <v>95175337.299999997</v>
      </c>
      <c r="O2625" s="159">
        <v>81173775.390000001</v>
      </c>
      <c r="P2625" s="159">
        <v>70838634</v>
      </c>
      <c r="Q2625" s="159">
        <v>58490026</v>
      </c>
      <c r="R2625" s="159">
        <v>12348608</v>
      </c>
      <c r="S2625" s="159">
        <v>14001561.91</v>
      </c>
      <c r="T2625" s="159">
        <v>81775.08</v>
      </c>
      <c r="U2625" s="159">
        <v>84054158.739999995</v>
      </c>
      <c r="V2625" s="159">
        <v>75231056.239999995</v>
      </c>
      <c r="W2625" s="159">
        <v>43021594.140000001</v>
      </c>
      <c r="X2625" s="159">
        <v>67953.08</v>
      </c>
      <c r="Y2625" s="159">
        <v>8823102.5</v>
      </c>
      <c r="Z2625" s="159">
        <v>9589852.9600000009</v>
      </c>
      <c r="AA2625" s="159">
        <v>0</v>
      </c>
      <c r="AB2625" s="159">
        <v>9589852.9600000009</v>
      </c>
      <c r="AC2625" s="159">
        <v>1940000</v>
      </c>
      <c r="AD2625" s="159">
        <v>1940000</v>
      </c>
      <c r="AE2625" s="159">
        <v>5600000</v>
      </c>
      <c r="AF2625" s="159">
        <v>5942719.1500000004</v>
      </c>
      <c r="AG2625" s="159">
        <v>1016049.88</v>
      </c>
      <c r="AH2625" s="159">
        <v>870201.57</v>
      </c>
      <c r="AI2625" s="159">
        <v>0</v>
      </c>
      <c r="AJ2625" s="159">
        <v>0</v>
      </c>
    </row>
    <row r="2626" spans="1:36">
      <c r="A2626" s="153">
        <v>14</v>
      </c>
      <c r="B2626" s="154">
        <v>24</v>
      </c>
      <c r="C2626" s="154">
        <v>0</v>
      </c>
      <c r="D2626" s="155">
        <v>0</v>
      </c>
      <c r="E2626" s="155" t="s">
        <v>90</v>
      </c>
      <c r="F2626" s="156" t="s">
        <v>6347</v>
      </c>
      <c r="G2626" s="156" t="s">
        <v>90</v>
      </c>
      <c r="H2626" s="156" t="s">
        <v>6348</v>
      </c>
      <c r="I2626" s="155">
        <v>1424000</v>
      </c>
      <c r="J2626" s="157" t="s">
        <v>356</v>
      </c>
      <c r="K2626" s="157"/>
      <c r="L2626" s="155">
        <v>2022</v>
      </c>
      <c r="M2626" s="158">
        <v>51817</v>
      </c>
      <c r="N2626" s="159">
        <v>95498156.629999995</v>
      </c>
      <c r="O2626" s="159">
        <v>90004333.849999994</v>
      </c>
      <c r="P2626" s="159">
        <v>55076399.18</v>
      </c>
      <c r="Q2626" s="159">
        <v>34331592</v>
      </c>
      <c r="R2626" s="159">
        <v>20744807.18</v>
      </c>
      <c r="S2626" s="159">
        <v>5493822.7800000003</v>
      </c>
      <c r="T2626" s="159">
        <v>9790.0400000000009</v>
      </c>
      <c r="U2626" s="159">
        <v>93493116.019999996</v>
      </c>
      <c r="V2626" s="159">
        <v>81885904.959999993</v>
      </c>
      <c r="W2626" s="159">
        <v>57896065.539999999</v>
      </c>
      <c r="X2626" s="159">
        <v>1147551.8600000001</v>
      </c>
      <c r="Y2626" s="159">
        <v>11607211.060000001</v>
      </c>
      <c r="Z2626" s="159">
        <v>12019720.039999999</v>
      </c>
      <c r="AA2626" s="159">
        <v>6000000</v>
      </c>
      <c r="AB2626" s="159">
        <v>6019720.0399999991</v>
      </c>
      <c r="AC2626" s="159">
        <v>3720000</v>
      </c>
      <c r="AD2626" s="159">
        <v>3720000</v>
      </c>
      <c r="AE2626" s="159">
        <v>45740161.43</v>
      </c>
      <c r="AF2626" s="159">
        <v>8118428.8899999997</v>
      </c>
      <c r="AG2626" s="159">
        <v>1774760.55</v>
      </c>
      <c r="AH2626" s="159">
        <v>1875729.17</v>
      </c>
      <c r="AI2626" s="159">
        <v>0</v>
      </c>
      <c r="AJ2626" s="159">
        <v>0</v>
      </c>
    </row>
    <row r="2627" spans="1:36">
      <c r="A2627" s="153">
        <v>14</v>
      </c>
      <c r="B2627" s="154">
        <v>25</v>
      </c>
      <c r="C2627" s="154">
        <v>0</v>
      </c>
      <c r="D2627" s="155">
        <v>0</v>
      </c>
      <c r="E2627" s="155" t="s">
        <v>90</v>
      </c>
      <c r="F2627" s="156" t="s">
        <v>6349</v>
      </c>
      <c r="G2627" s="156" t="s">
        <v>90</v>
      </c>
      <c r="H2627" s="156" t="s">
        <v>6350</v>
      </c>
      <c r="I2627" s="155">
        <v>1425000</v>
      </c>
      <c r="J2627" s="157" t="s">
        <v>355</v>
      </c>
      <c r="K2627" s="157"/>
      <c r="L2627" s="155">
        <v>2022</v>
      </c>
      <c r="M2627" s="158">
        <v>152237</v>
      </c>
      <c r="N2627" s="159">
        <v>216019764.19999999</v>
      </c>
      <c r="O2627" s="159">
        <v>164129487.93000001</v>
      </c>
      <c r="P2627" s="159">
        <v>112582018.31999999</v>
      </c>
      <c r="Q2627" s="159">
        <v>73966411</v>
      </c>
      <c r="R2627" s="159">
        <v>38615607.32</v>
      </c>
      <c r="S2627" s="159">
        <v>51890276.270000003</v>
      </c>
      <c r="T2627" s="159">
        <v>3708.95</v>
      </c>
      <c r="U2627" s="159">
        <v>170911037.74000001</v>
      </c>
      <c r="V2627" s="159">
        <v>126013424.97</v>
      </c>
      <c r="W2627" s="159">
        <v>76856670.769999996</v>
      </c>
      <c r="X2627" s="159">
        <v>197081.63</v>
      </c>
      <c r="Y2627" s="159">
        <v>44897612.770000003</v>
      </c>
      <c r="Z2627" s="159">
        <v>36410067.039999999</v>
      </c>
      <c r="AA2627" s="159">
        <v>0</v>
      </c>
      <c r="AB2627" s="159">
        <v>36410067.039999999</v>
      </c>
      <c r="AC2627" s="159">
        <v>9138600</v>
      </c>
      <c r="AD2627" s="159">
        <v>5925000</v>
      </c>
      <c r="AE2627" s="159">
        <v>12400000</v>
      </c>
      <c r="AF2627" s="159">
        <v>38116062.960000001</v>
      </c>
      <c r="AG2627" s="159">
        <v>2139497.21</v>
      </c>
      <c r="AH2627" s="159">
        <v>1534619.19</v>
      </c>
      <c r="AI2627" s="159">
        <v>0</v>
      </c>
      <c r="AJ2627" s="159">
        <v>0</v>
      </c>
    </row>
    <row r="2628" spans="1:36">
      <c r="A2628" s="153">
        <v>14</v>
      </c>
      <c r="B2628" s="154">
        <v>26</v>
      </c>
      <c r="C2628" s="154">
        <v>0</v>
      </c>
      <c r="D2628" s="155">
        <v>0</v>
      </c>
      <c r="E2628" s="155" t="s">
        <v>90</v>
      </c>
      <c r="F2628" s="156" t="s">
        <v>6351</v>
      </c>
      <c r="G2628" s="156" t="s">
        <v>90</v>
      </c>
      <c r="H2628" s="156" t="s">
        <v>6352</v>
      </c>
      <c r="I2628" s="155">
        <v>1426000</v>
      </c>
      <c r="J2628" s="157" t="s">
        <v>354</v>
      </c>
      <c r="K2628" s="157"/>
      <c r="L2628" s="155">
        <v>2022</v>
      </c>
      <c r="M2628" s="158">
        <v>81402</v>
      </c>
      <c r="N2628" s="159">
        <v>89320303.670000002</v>
      </c>
      <c r="O2628" s="159">
        <v>61959420.979999997</v>
      </c>
      <c r="P2628" s="159">
        <v>38934183.769999996</v>
      </c>
      <c r="Q2628" s="159">
        <v>30749958</v>
      </c>
      <c r="R2628" s="159">
        <v>8184225.7699999996</v>
      </c>
      <c r="S2628" s="159">
        <v>27360882.690000001</v>
      </c>
      <c r="T2628" s="159">
        <v>17096</v>
      </c>
      <c r="U2628" s="159">
        <v>73346064.159999996</v>
      </c>
      <c r="V2628" s="159">
        <v>53288702.82</v>
      </c>
      <c r="W2628" s="159">
        <v>19553916.960000001</v>
      </c>
      <c r="X2628" s="159">
        <v>89781.92</v>
      </c>
      <c r="Y2628" s="159">
        <v>20057361.34</v>
      </c>
      <c r="Z2628" s="159">
        <v>19958332.510000002</v>
      </c>
      <c r="AA2628" s="159">
        <v>0</v>
      </c>
      <c r="AB2628" s="159">
        <v>19958332.510000002</v>
      </c>
      <c r="AC2628" s="159">
        <v>3500000</v>
      </c>
      <c r="AD2628" s="159">
        <v>3500000</v>
      </c>
      <c r="AE2628" s="159">
        <v>6752771.5</v>
      </c>
      <c r="AF2628" s="159">
        <v>8670718.1600000001</v>
      </c>
      <c r="AG2628" s="159">
        <v>192532.21</v>
      </c>
      <c r="AH2628" s="159">
        <v>192532.21</v>
      </c>
      <c r="AI2628" s="159">
        <v>0</v>
      </c>
      <c r="AJ2628" s="159">
        <v>0</v>
      </c>
    </row>
    <row r="2629" spans="1:36">
      <c r="A2629" s="153">
        <v>14</v>
      </c>
      <c r="B2629" s="154">
        <v>27</v>
      </c>
      <c r="C2629" s="154">
        <v>0</v>
      </c>
      <c r="D2629" s="155">
        <v>0</v>
      </c>
      <c r="E2629" s="155" t="s">
        <v>90</v>
      </c>
      <c r="F2629" s="156" t="s">
        <v>6353</v>
      </c>
      <c r="G2629" s="156" t="s">
        <v>90</v>
      </c>
      <c r="H2629" s="156" t="s">
        <v>6354</v>
      </c>
      <c r="I2629" s="155">
        <v>1427000</v>
      </c>
      <c r="J2629" s="157" t="s">
        <v>353</v>
      </c>
      <c r="K2629" s="157"/>
      <c r="L2629" s="155">
        <v>2022</v>
      </c>
      <c r="M2629" s="158">
        <v>51744</v>
      </c>
      <c r="N2629" s="159">
        <v>88125563.549999997</v>
      </c>
      <c r="O2629" s="159">
        <v>67755574.900000006</v>
      </c>
      <c r="P2629" s="159">
        <v>51761453.480000004</v>
      </c>
      <c r="Q2629" s="159">
        <v>40015043</v>
      </c>
      <c r="R2629" s="159">
        <v>11746410.48</v>
      </c>
      <c r="S2629" s="159">
        <v>20369988.649999999</v>
      </c>
      <c r="T2629" s="159">
        <v>650.4</v>
      </c>
      <c r="U2629" s="159">
        <v>76953888.909999996</v>
      </c>
      <c r="V2629" s="159">
        <v>59166814.240000002</v>
      </c>
      <c r="W2629" s="159">
        <v>41911646.25</v>
      </c>
      <c r="X2629" s="159">
        <v>354585.14</v>
      </c>
      <c r="Y2629" s="159">
        <v>17787074.670000002</v>
      </c>
      <c r="Z2629" s="159">
        <v>5899900.2999999998</v>
      </c>
      <c r="AA2629" s="159">
        <v>0</v>
      </c>
      <c r="AB2629" s="159">
        <v>5899900.2999999998</v>
      </c>
      <c r="AC2629" s="159">
        <v>1090000</v>
      </c>
      <c r="AD2629" s="159">
        <v>1090000</v>
      </c>
      <c r="AE2629" s="159">
        <v>16310000</v>
      </c>
      <c r="AF2629" s="159">
        <v>8588760.6600000001</v>
      </c>
      <c r="AG2629" s="159">
        <v>1096724.71</v>
      </c>
      <c r="AH2629" s="159">
        <v>611732.14</v>
      </c>
      <c r="AI2629" s="159">
        <v>0</v>
      </c>
      <c r="AJ2629" s="159">
        <v>0</v>
      </c>
    </row>
    <row r="2630" spans="1:36">
      <c r="A2630" s="153">
        <v>14</v>
      </c>
      <c r="B2630" s="154">
        <v>28</v>
      </c>
      <c r="C2630" s="154">
        <v>0</v>
      </c>
      <c r="D2630" s="155">
        <v>0</v>
      </c>
      <c r="E2630" s="155" t="s">
        <v>90</v>
      </c>
      <c r="F2630" s="156" t="s">
        <v>6355</v>
      </c>
      <c r="G2630" s="156" t="s">
        <v>90</v>
      </c>
      <c r="H2630" s="156" t="s">
        <v>6356</v>
      </c>
      <c r="I2630" s="155">
        <v>1428000</v>
      </c>
      <c r="J2630" s="157" t="s">
        <v>352</v>
      </c>
      <c r="K2630" s="157"/>
      <c r="L2630" s="155">
        <v>2022</v>
      </c>
      <c r="M2630" s="158">
        <v>85001</v>
      </c>
      <c r="N2630" s="159">
        <v>114351000.84999999</v>
      </c>
      <c r="O2630" s="159">
        <v>94767546.030000001</v>
      </c>
      <c r="P2630" s="159">
        <v>58432606.630000003</v>
      </c>
      <c r="Q2630" s="159">
        <v>44608737</v>
      </c>
      <c r="R2630" s="159">
        <v>13823869.630000001</v>
      </c>
      <c r="S2630" s="159">
        <v>19583454.82</v>
      </c>
      <c r="T2630" s="159">
        <v>14446</v>
      </c>
      <c r="U2630" s="159">
        <v>107254918.45</v>
      </c>
      <c r="V2630" s="159">
        <v>85363361.439999998</v>
      </c>
      <c r="W2630" s="159">
        <v>59284652.869999997</v>
      </c>
      <c r="X2630" s="159">
        <v>90452.91</v>
      </c>
      <c r="Y2630" s="159">
        <v>21891557.010000002</v>
      </c>
      <c r="Z2630" s="159">
        <v>21856385.440000001</v>
      </c>
      <c r="AA2630" s="159">
        <v>0</v>
      </c>
      <c r="AB2630" s="159">
        <v>21856385.440000001</v>
      </c>
      <c r="AC2630" s="159">
        <v>1270941.76</v>
      </c>
      <c r="AD2630" s="159">
        <v>560450.76</v>
      </c>
      <c r="AE2630" s="159">
        <v>3749451.6</v>
      </c>
      <c r="AF2630" s="159">
        <v>9404184.5899999999</v>
      </c>
      <c r="AG2630" s="159">
        <v>1221155.68</v>
      </c>
      <c r="AH2630" s="159">
        <v>1225205.81</v>
      </c>
      <c r="AI2630" s="159">
        <v>0</v>
      </c>
      <c r="AJ2630" s="159">
        <v>0</v>
      </c>
    </row>
    <row r="2631" spans="1:36">
      <c r="A2631" s="153">
        <v>14</v>
      </c>
      <c r="B2631" s="154">
        <v>29</v>
      </c>
      <c r="C2631" s="154">
        <v>0</v>
      </c>
      <c r="D2631" s="155">
        <v>0</v>
      </c>
      <c r="E2631" s="155" t="s">
        <v>90</v>
      </c>
      <c r="F2631" s="156" t="s">
        <v>6357</v>
      </c>
      <c r="G2631" s="156" t="s">
        <v>90</v>
      </c>
      <c r="H2631" s="156" t="s">
        <v>6358</v>
      </c>
      <c r="I2631" s="155">
        <v>1429000</v>
      </c>
      <c r="J2631" s="157" t="s">
        <v>351</v>
      </c>
      <c r="K2631" s="157"/>
      <c r="L2631" s="155">
        <v>2022</v>
      </c>
      <c r="M2631" s="158">
        <v>53617</v>
      </c>
      <c r="N2631" s="159">
        <v>101034615.37</v>
      </c>
      <c r="O2631" s="159">
        <v>61891661.119999997</v>
      </c>
      <c r="P2631" s="159">
        <v>44278890.769999996</v>
      </c>
      <c r="Q2631" s="159">
        <v>25760238</v>
      </c>
      <c r="R2631" s="159">
        <v>18518652.77</v>
      </c>
      <c r="S2631" s="159">
        <v>39142954.25</v>
      </c>
      <c r="T2631" s="159">
        <v>8993.11</v>
      </c>
      <c r="U2631" s="159">
        <v>89780594.560000002</v>
      </c>
      <c r="V2631" s="159">
        <v>57538133.600000001</v>
      </c>
      <c r="W2631" s="159">
        <v>36219794.210000001</v>
      </c>
      <c r="X2631" s="159">
        <v>507054.09</v>
      </c>
      <c r="Y2631" s="159">
        <v>32242460.960000001</v>
      </c>
      <c r="Z2631" s="159">
        <v>4962964.9000000004</v>
      </c>
      <c r="AA2631" s="159">
        <v>0</v>
      </c>
      <c r="AB2631" s="159">
        <v>4962964.9000000004</v>
      </c>
      <c r="AC2631" s="159">
        <v>3163464.91</v>
      </c>
      <c r="AD2631" s="159">
        <v>2163464.91</v>
      </c>
      <c r="AE2631" s="159">
        <v>20392133.5</v>
      </c>
      <c r="AF2631" s="159">
        <v>4353527.5199999996</v>
      </c>
      <c r="AG2631" s="159">
        <v>2167225.5099999998</v>
      </c>
      <c r="AH2631" s="159">
        <v>2029917.77</v>
      </c>
      <c r="AI2631" s="159">
        <v>0</v>
      </c>
      <c r="AJ2631" s="159">
        <v>0</v>
      </c>
    </row>
    <row r="2632" spans="1:36">
      <c r="A2632" s="153">
        <v>14</v>
      </c>
      <c r="B2632" s="154">
        <v>30</v>
      </c>
      <c r="C2632" s="154">
        <v>0</v>
      </c>
      <c r="D2632" s="155">
        <v>0</v>
      </c>
      <c r="E2632" s="155" t="s">
        <v>90</v>
      </c>
      <c r="F2632" s="156" t="s">
        <v>6359</v>
      </c>
      <c r="G2632" s="156" t="s">
        <v>90</v>
      </c>
      <c r="H2632" s="156" t="s">
        <v>6360</v>
      </c>
      <c r="I2632" s="155">
        <v>1430000</v>
      </c>
      <c r="J2632" s="157" t="s">
        <v>350</v>
      </c>
      <c r="K2632" s="157"/>
      <c r="L2632" s="155">
        <v>2022</v>
      </c>
      <c r="M2632" s="158">
        <v>39547</v>
      </c>
      <c r="N2632" s="159">
        <v>57250786.810000002</v>
      </c>
      <c r="O2632" s="159">
        <v>53849570.280000001</v>
      </c>
      <c r="P2632" s="159">
        <v>41167207.030000001</v>
      </c>
      <c r="Q2632" s="159">
        <v>30037649</v>
      </c>
      <c r="R2632" s="159">
        <v>11129558.029999999</v>
      </c>
      <c r="S2632" s="159">
        <v>3401216.53</v>
      </c>
      <c r="T2632" s="159">
        <v>300</v>
      </c>
      <c r="U2632" s="159">
        <v>55343426.539999999</v>
      </c>
      <c r="V2632" s="159">
        <v>45974061.049999997</v>
      </c>
      <c r="W2632" s="159">
        <v>31277164.460000001</v>
      </c>
      <c r="X2632" s="159">
        <v>89426.01</v>
      </c>
      <c r="Y2632" s="159">
        <v>9369365.4900000002</v>
      </c>
      <c r="Z2632" s="159">
        <v>7674932.0199999996</v>
      </c>
      <c r="AA2632" s="159">
        <v>0</v>
      </c>
      <c r="AB2632" s="159">
        <v>7674932.0199999996</v>
      </c>
      <c r="AC2632" s="159">
        <v>1221224</v>
      </c>
      <c r="AD2632" s="159">
        <v>1221224</v>
      </c>
      <c r="AE2632" s="159">
        <v>3021225.54</v>
      </c>
      <c r="AF2632" s="159">
        <v>7875509.2300000004</v>
      </c>
      <c r="AG2632" s="159">
        <v>792141.61</v>
      </c>
      <c r="AH2632" s="159">
        <v>707927.63</v>
      </c>
      <c r="AI2632" s="159">
        <v>0</v>
      </c>
      <c r="AJ2632" s="159">
        <v>0</v>
      </c>
    </row>
    <row r="2633" spans="1:36">
      <c r="A2633" s="153">
        <v>14</v>
      </c>
      <c r="B2633" s="154">
        <v>32</v>
      </c>
      <c r="C2633" s="154">
        <v>0</v>
      </c>
      <c r="D2633" s="155">
        <v>0</v>
      </c>
      <c r="E2633" s="155" t="s">
        <v>90</v>
      </c>
      <c r="F2633" s="156" t="s">
        <v>6361</v>
      </c>
      <c r="G2633" s="156" t="s">
        <v>90</v>
      </c>
      <c r="H2633" s="156" t="s">
        <v>6362</v>
      </c>
      <c r="I2633" s="155">
        <v>1432000</v>
      </c>
      <c r="J2633" s="157" t="s">
        <v>349</v>
      </c>
      <c r="K2633" s="157"/>
      <c r="L2633" s="155">
        <v>2022</v>
      </c>
      <c r="M2633" s="158">
        <v>119503</v>
      </c>
      <c r="N2633" s="159">
        <v>189799672.81</v>
      </c>
      <c r="O2633" s="159">
        <v>170688587.50999999</v>
      </c>
      <c r="P2633" s="159">
        <v>74211530.799999997</v>
      </c>
      <c r="Q2633" s="159">
        <v>50668298</v>
      </c>
      <c r="R2633" s="159">
        <v>23543232.800000001</v>
      </c>
      <c r="S2633" s="159">
        <v>19111085.300000001</v>
      </c>
      <c r="T2633" s="159">
        <v>750893.54</v>
      </c>
      <c r="U2633" s="159">
        <v>181256081.58000001</v>
      </c>
      <c r="V2633" s="159">
        <v>153509301.97999999</v>
      </c>
      <c r="W2633" s="159">
        <v>65184417.549999997</v>
      </c>
      <c r="X2633" s="159">
        <v>153839.49</v>
      </c>
      <c r="Y2633" s="159">
        <v>27746779.600000001</v>
      </c>
      <c r="Z2633" s="159">
        <v>16465489.52</v>
      </c>
      <c r="AA2633" s="159">
        <v>0</v>
      </c>
      <c r="AB2633" s="159">
        <v>16465489.52</v>
      </c>
      <c r="AC2633" s="159">
        <v>5669858.04</v>
      </c>
      <c r="AD2633" s="159">
        <v>5669858.04</v>
      </c>
      <c r="AE2633" s="159">
        <v>9333334.0800000001</v>
      </c>
      <c r="AF2633" s="159">
        <v>17179285.530000001</v>
      </c>
      <c r="AG2633" s="159">
        <v>1694151.67</v>
      </c>
      <c r="AH2633" s="159">
        <v>1626810.33</v>
      </c>
      <c r="AI2633" s="159">
        <v>0</v>
      </c>
      <c r="AJ2633" s="159">
        <v>0</v>
      </c>
    </row>
    <row r="2634" spans="1:36">
      <c r="A2634" s="153">
        <v>14</v>
      </c>
      <c r="B2634" s="154">
        <v>33</v>
      </c>
      <c r="C2634" s="154">
        <v>0</v>
      </c>
      <c r="D2634" s="155">
        <v>0</v>
      </c>
      <c r="E2634" s="155" t="s">
        <v>90</v>
      </c>
      <c r="F2634" s="156" t="s">
        <v>6363</v>
      </c>
      <c r="G2634" s="156" t="s">
        <v>90</v>
      </c>
      <c r="H2634" s="156" t="s">
        <v>6364</v>
      </c>
      <c r="I2634" s="155">
        <v>1433000</v>
      </c>
      <c r="J2634" s="157" t="s">
        <v>348</v>
      </c>
      <c r="K2634" s="157"/>
      <c r="L2634" s="155">
        <v>2022</v>
      </c>
      <c r="M2634" s="158">
        <v>65641</v>
      </c>
      <c r="N2634" s="159">
        <v>99876408.560000002</v>
      </c>
      <c r="O2634" s="159">
        <v>77339368.620000005</v>
      </c>
      <c r="P2634" s="159">
        <v>58397054.060000002</v>
      </c>
      <c r="Q2634" s="159">
        <v>45499992</v>
      </c>
      <c r="R2634" s="159">
        <v>12897062.060000001</v>
      </c>
      <c r="S2634" s="159">
        <v>22537039.940000001</v>
      </c>
      <c r="T2634" s="159">
        <v>244.72</v>
      </c>
      <c r="U2634" s="159">
        <v>96731524.099999994</v>
      </c>
      <c r="V2634" s="159">
        <v>74041309.459999993</v>
      </c>
      <c r="W2634" s="159">
        <v>52570420.649999999</v>
      </c>
      <c r="X2634" s="159">
        <v>855256.19</v>
      </c>
      <c r="Y2634" s="159">
        <v>22690214.640000001</v>
      </c>
      <c r="Z2634" s="159">
        <v>11838938.060000001</v>
      </c>
      <c r="AA2634" s="159">
        <v>6271000</v>
      </c>
      <c r="AB2634" s="159">
        <v>5567938.0600000005</v>
      </c>
      <c r="AC2634" s="159">
        <v>1420731</v>
      </c>
      <c r="AD2634" s="159">
        <v>1420731</v>
      </c>
      <c r="AE2634" s="159">
        <v>38043764.759999998</v>
      </c>
      <c r="AF2634" s="159">
        <v>3298059.16</v>
      </c>
      <c r="AG2634" s="159">
        <v>1002822.73</v>
      </c>
      <c r="AH2634" s="159">
        <v>1774223.02</v>
      </c>
      <c r="AI2634" s="159">
        <v>0</v>
      </c>
      <c r="AJ2634" s="159">
        <v>0</v>
      </c>
    </row>
    <row r="2635" spans="1:36">
      <c r="A2635" s="153">
        <v>14</v>
      </c>
      <c r="B2635" s="154">
        <v>34</v>
      </c>
      <c r="C2635" s="154">
        <v>0</v>
      </c>
      <c r="D2635" s="155">
        <v>0</v>
      </c>
      <c r="E2635" s="155" t="s">
        <v>90</v>
      </c>
      <c r="F2635" s="156" t="s">
        <v>6365</v>
      </c>
      <c r="G2635" s="156" t="s">
        <v>90</v>
      </c>
      <c r="H2635" s="156" t="s">
        <v>6366</v>
      </c>
      <c r="I2635" s="155">
        <v>1434000</v>
      </c>
      <c r="J2635" s="157" t="s">
        <v>347</v>
      </c>
      <c r="K2635" s="157"/>
      <c r="L2635" s="155">
        <v>2022</v>
      </c>
      <c r="M2635" s="158">
        <v>251276</v>
      </c>
      <c r="N2635" s="159">
        <v>296645102.50999999</v>
      </c>
      <c r="O2635" s="159">
        <v>236562905.19999999</v>
      </c>
      <c r="P2635" s="159">
        <v>114979483.97999999</v>
      </c>
      <c r="Q2635" s="159">
        <v>67687721</v>
      </c>
      <c r="R2635" s="159">
        <v>47291762.979999997</v>
      </c>
      <c r="S2635" s="159">
        <v>60082197.310000002</v>
      </c>
      <c r="T2635" s="159">
        <v>3495.94</v>
      </c>
      <c r="U2635" s="159">
        <v>268276134.78</v>
      </c>
      <c r="V2635" s="159">
        <v>203602914.75</v>
      </c>
      <c r="W2635" s="159">
        <v>98292528.579999998</v>
      </c>
      <c r="X2635" s="159">
        <v>1333896.52</v>
      </c>
      <c r="Y2635" s="159">
        <v>64673220.030000001</v>
      </c>
      <c r="Z2635" s="159">
        <v>42787631.43</v>
      </c>
      <c r="AA2635" s="159">
        <v>18000000</v>
      </c>
      <c r="AB2635" s="159">
        <v>24787631.43</v>
      </c>
      <c r="AC2635" s="159">
        <v>13709071.77</v>
      </c>
      <c r="AD2635" s="159">
        <v>8541044</v>
      </c>
      <c r="AE2635" s="159">
        <v>74326334</v>
      </c>
      <c r="AF2635" s="159">
        <v>32959990.449999999</v>
      </c>
      <c r="AG2635" s="159">
        <v>14886148.779999999</v>
      </c>
      <c r="AH2635" s="159">
        <v>14135945.6</v>
      </c>
      <c r="AI2635" s="159">
        <v>0</v>
      </c>
      <c r="AJ2635" s="159">
        <v>0</v>
      </c>
    </row>
    <row r="2636" spans="1:36">
      <c r="A2636" s="153">
        <v>14</v>
      </c>
      <c r="B2636" s="154">
        <v>35</v>
      </c>
      <c r="C2636" s="154">
        <v>0</v>
      </c>
      <c r="D2636" s="155">
        <v>0</v>
      </c>
      <c r="E2636" s="155" t="s">
        <v>90</v>
      </c>
      <c r="F2636" s="156" t="s">
        <v>6367</v>
      </c>
      <c r="G2636" s="156" t="s">
        <v>90</v>
      </c>
      <c r="H2636" s="156" t="s">
        <v>6368</v>
      </c>
      <c r="I2636" s="155">
        <v>1435000</v>
      </c>
      <c r="J2636" s="157" t="s">
        <v>346</v>
      </c>
      <c r="K2636" s="157"/>
      <c r="L2636" s="155">
        <v>2022</v>
      </c>
      <c r="M2636" s="158">
        <v>74283</v>
      </c>
      <c r="N2636" s="159">
        <v>111416885.59</v>
      </c>
      <c r="O2636" s="159">
        <v>101726514.87</v>
      </c>
      <c r="P2636" s="159">
        <v>70197102.700000003</v>
      </c>
      <c r="Q2636" s="159">
        <v>48690682</v>
      </c>
      <c r="R2636" s="159">
        <v>21506420.699999999</v>
      </c>
      <c r="S2636" s="159">
        <v>9690370.7200000007</v>
      </c>
      <c r="T2636" s="159">
        <v>78739.009999999995</v>
      </c>
      <c r="U2636" s="159">
        <v>97082647.959999993</v>
      </c>
      <c r="V2636" s="159">
        <v>91902733.799999997</v>
      </c>
      <c r="W2636" s="159">
        <v>57182936.710000001</v>
      </c>
      <c r="X2636" s="159">
        <v>154824.88</v>
      </c>
      <c r="Y2636" s="159">
        <v>5179914.16</v>
      </c>
      <c r="Z2636" s="159">
        <v>4117922.4</v>
      </c>
      <c r="AA2636" s="159">
        <v>0</v>
      </c>
      <c r="AB2636" s="159">
        <v>4117922.4</v>
      </c>
      <c r="AC2636" s="159">
        <v>2682982.2200000002</v>
      </c>
      <c r="AD2636" s="159">
        <v>2682982.2200000002</v>
      </c>
      <c r="AE2636" s="159">
        <v>9041800</v>
      </c>
      <c r="AF2636" s="159">
        <v>9823781.0700000003</v>
      </c>
      <c r="AG2636" s="159">
        <v>1886279.12</v>
      </c>
      <c r="AH2636" s="159">
        <v>1788711.54</v>
      </c>
      <c r="AI2636" s="159">
        <v>0</v>
      </c>
      <c r="AJ2636" s="159">
        <v>0</v>
      </c>
    </row>
    <row r="2637" spans="1:36">
      <c r="A2637" s="153">
        <v>14</v>
      </c>
      <c r="B2637" s="154">
        <v>36</v>
      </c>
      <c r="C2637" s="154">
        <v>0</v>
      </c>
      <c r="D2637" s="155">
        <v>0</v>
      </c>
      <c r="E2637" s="155" t="s">
        <v>90</v>
      </c>
      <c r="F2637" s="156" t="s">
        <v>6369</v>
      </c>
      <c r="G2637" s="156" t="s">
        <v>90</v>
      </c>
      <c r="H2637" s="156" t="s">
        <v>6370</v>
      </c>
      <c r="I2637" s="155">
        <v>1436000</v>
      </c>
      <c r="J2637" s="157" t="s">
        <v>345</v>
      </c>
      <c r="K2637" s="157"/>
      <c r="L2637" s="155">
        <v>2022</v>
      </c>
      <c r="M2637" s="158">
        <v>36026</v>
      </c>
      <c r="N2637" s="159">
        <v>44116068.399999999</v>
      </c>
      <c r="O2637" s="159">
        <v>40018966.5</v>
      </c>
      <c r="P2637" s="159">
        <v>29271388.170000002</v>
      </c>
      <c r="Q2637" s="159">
        <v>19182380</v>
      </c>
      <c r="R2637" s="159">
        <v>10089008.17</v>
      </c>
      <c r="S2637" s="159">
        <v>4097101.9</v>
      </c>
      <c r="T2637" s="159">
        <v>580200</v>
      </c>
      <c r="U2637" s="159">
        <v>43901560.280000001</v>
      </c>
      <c r="V2637" s="159">
        <v>36016791.93</v>
      </c>
      <c r="W2637" s="159">
        <v>25934340.379999999</v>
      </c>
      <c r="X2637" s="159">
        <v>284092.65000000002</v>
      </c>
      <c r="Y2637" s="159">
        <v>7884768.3499999996</v>
      </c>
      <c r="Z2637" s="159">
        <v>6092875.5499999998</v>
      </c>
      <c r="AA2637" s="159">
        <v>1400000</v>
      </c>
      <c r="AB2637" s="159">
        <v>4692875.55</v>
      </c>
      <c r="AC2637" s="159">
        <v>870000</v>
      </c>
      <c r="AD2637" s="159">
        <v>870000</v>
      </c>
      <c r="AE2637" s="159">
        <v>10725000</v>
      </c>
      <c r="AF2637" s="159">
        <v>4002174.57</v>
      </c>
      <c r="AG2637" s="159">
        <v>991421.53</v>
      </c>
      <c r="AH2637" s="159">
        <v>659886.35</v>
      </c>
      <c r="AI2637" s="159">
        <v>0</v>
      </c>
      <c r="AJ2637" s="159">
        <v>0</v>
      </c>
    </row>
    <row r="2638" spans="1:36">
      <c r="A2638" s="153">
        <v>14</v>
      </c>
      <c r="B2638" s="154">
        <v>37</v>
      </c>
      <c r="C2638" s="154">
        <v>0</v>
      </c>
      <c r="D2638" s="155">
        <v>0</v>
      </c>
      <c r="E2638" s="155" t="s">
        <v>90</v>
      </c>
      <c r="F2638" s="156" t="s">
        <v>6371</v>
      </c>
      <c r="G2638" s="156" t="s">
        <v>90</v>
      </c>
      <c r="H2638" s="156" t="s">
        <v>6372</v>
      </c>
      <c r="I2638" s="155">
        <v>1437000</v>
      </c>
      <c r="J2638" s="157" t="s">
        <v>344</v>
      </c>
      <c r="K2638" s="157"/>
      <c r="L2638" s="155">
        <v>2022</v>
      </c>
      <c r="M2638" s="158">
        <v>38337</v>
      </c>
      <c r="N2638" s="159">
        <v>60882312.009999998</v>
      </c>
      <c r="O2638" s="159">
        <v>54830718.810000002</v>
      </c>
      <c r="P2638" s="159">
        <v>41541567.649999999</v>
      </c>
      <c r="Q2638" s="159">
        <v>29830362</v>
      </c>
      <c r="R2638" s="159">
        <v>11711205.65</v>
      </c>
      <c r="S2638" s="159">
        <v>6051593.2000000002</v>
      </c>
      <c r="T2638" s="159">
        <v>55223.199999999997</v>
      </c>
      <c r="U2638" s="159">
        <v>58852706.689999998</v>
      </c>
      <c r="V2638" s="159">
        <v>46933073.560000002</v>
      </c>
      <c r="W2638" s="159">
        <v>33310764.98</v>
      </c>
      <c r="X2638" s="159">
        <v>189800.83</v>
      </c>
      <c r="Y2638" s="159">
        <v>11919633.130000001</v>
      </c>
      <c r="Z2638" s="159">
        <v>8085208.46</v>
      </c>
      <c r="AA2638" s="159">
        <v>3200000</v>
      </c>
      <c r="AB2638" s="159">
        <v>4885208.46</v>
      </c>
      <c r="AC2638" s="159">
        <v>977747.9</v>
      </c>
      <c r="AD2638" s="159">
        <v>977747.9</v>
      </c>
      <c r="AE2638" s="159">
        <v>15196275.4</v>
      </c>
      <c r="AF2638" s="159">
        <v>7897645.25</v>
      </c>
      <c r="AG2638" s="159">
        <v>991690.76</v>
      </c>
      <c r="AH2638" s="159">
        <v>480715.95</v>
      </c>
      <c r="AI2638" s="159">
        <v>0</v>
      </c>
      <c r="AJ2638" s="159">
        <v>0</v>
      </c>
    </row>
    <row r="2639" spans="1:36">
      <c r="A2639" s="153">
        <v>14</v>
      </c>
      <c r="B2639" s="154">
        <v>38</v>
      </c>
      <c r="C2639" s="154">
        <v>0</v>
      </c>
      <c r="D2639" s="155">
        <v>0</v>
      </c>
      <c r="E2639" s="155" t="s">
        <v>90</v>
      </c>
      <c r="F2639" s="156" t="s">
        <v>6373</v>
      </c>
      <c r="G2639" s="156" t="s">
        <v>90</v>
      </c>
      <c r="H2639" s="156" t="s">
        <v>6374</v>
      </c>
      <c r="I2639" s="155">
        <v>1438000</v>
      </c>
      <c r="J2639" s="157" t="s">
        <v>343</v>
      </c>
      <c r="K2639" s="157"/>
      <c r="L2639" s="155">
        <v>2022</v>
      </c>
      <c r="M2639" s="158">
        <v>75616</v>
      </c>
      <c r="N2639" s="159">
        <v>112981122.56</v>
      </c>
      <c r="O2639" s="159">
        <v>87315264.659999996</v>
      </c>
      <c r="P2639" s="159">
        <v>49761402.340000004</v>
      </c>
      <c r="Q2639" s="159">
        <v>31123579</v>
      </c>
      <c r="R2639" s="159">
        <v>18637823.34</v>
      </c>
      <c r="S2639" s="159">
        <v>25665857.899999999</v>
      </c>
      <c r="T2639" s="159">
        <v>930.4</v>
      </c>
      <c r="U2639" s="159">
        <v>96110135.090000004</v>
      </c>
      <c r="V2639" s="159">
        <v>81611249.299999997</v>
      </c>
      <c r="W2639" s="159">
        <v>53358963.640000001</v>
      </c>
      <c r="X2639" s="159">
        <v>497499.45</v>
      </c>
      <c r="Y2639" s="159">
        <v>14498885.789999999</v>
      </c>
      <c r="Z2639" s="159">
        <v>5296431.9400000004</v>
      </c>
      <c r="AA2639" s="159">
        <v>3000000</v>
      </c>
      <c r="AB2639" s="159">
        <v>2296431.9400000004</v>
      </c>
      <c r="AC2639" s="159">
        <v>4571950</v>
      </c>
      <c r="AD2639" s="159">
        <v>2162908</v>
      </c>
      <c r="AE2639" s="159">
        <v>40110368.210000001</v>
      </c>
      <c r="AF2639" s="159">
        <v>5704015.3600000003</v>
      </c>
      <c r="AG2639" s="159">
        <v>1084295.6799999999</v>
      </c>
      <c r="AH2639" s="159">
        <v>1096095.3600000001</v>
      </c>
      <c r="AI2639" s="159">
        <v>0</v>
      </c>
      <c r="AJ2639" s="159">
        <v>0</v>
      </c>
    </row>
    <row r="2640" spans="1:36">
      <c r="A2640" s="153">
        <v>16</v>
      </c>
      <c r="B2640" s="154">
        <v>1</v>
      </c>
      <c r="C2640" s="154">
        <v>0</v>
      </c>
      <c r="D2640" s="155">
        <v>0</v>
      </c>
      <c r="E2640" s="155" t="s">
        <v>90</v>
      </c>
      <c r="F2640" s="156" t="s">
        <v>6375</v>
      </c>
      <c r="G2640" s="156" t="s">
        <v>90</v>
      </c>
      <c r="H2640" s="156" t="s">
        <v>6376</v>
      </c>
      <c r="I2640" s="155">
        <v>1601000</v>
      </c>
      <c r="J2640" s="157" t="s">
        <v>342</v>
      </c>
      <c r="K2640" s="157"/>
      <c r="L2640" s="155">
        <v>2022</v>
      </c>
      <c r="M2640" s="158">
        <v>89632</v>
      </c>
      <c r="N2640" s="159">
        <v>112551320.73</v>
      </c>
      <c r="O2640" s="159">
        <v>104030169.16</v>
      </c>
      <c r="P2640" s="159">
        <v>67413378.019999996</v>
      </c>
      <c r="Q2640" s="159">
        <v>43217373</v>
      </c>
      <c r="R2640" s="159">
        <v>24196005.02</v>
      </c>
      <c r="S2640" s="159">
        <v>8521151.5700000003</v>
      </c>
      <c r="T2640" s="159">
        <v>133041.38</v>
      </c>
      <c r="U2640" s="159">
        <v>103825033.58</v>
      </c>
      <c r="V2640" s="159">
        <v>95737707.459999993</v>
      </c>
      <c r="W2640" s="159">
        <v>67381731.840000004</v>
      </c>
      <c r="X2640" s="159">
        <v>536961.81999999995</v>
      </c>
      <c r="Y2640" s="159">
        <v>8087326.1200000001</v>
      </c>
      <c r="Z2640" s="159">
        <v>3313546.6</v>
      </c>
      <c r="AA2640" s="159">
        <v>0</v>
      </c>
      <c r="AB2640" s="159">
        <v>3313546.6</v>
      </c>
      <c r="AC2640" s="159">
        <v>1185000</v>
      </c>
      <c r="AD2640" s="159">
        <v>1185000</v>
      </c>
      <c r="AE2640" s="159">
        <v>25875000</v>
      </c>
      <c r="AF2640" s="159">
        <v>8292461.7000000002</v>
      </c>
      <c r="AG2640" s="159">
        <v>3191366.87</v>
      </c>
      <c r="AH2640" s="159">
        <v>1423139.97</v>
      </c>
      <c r="AI2640" s="159">
        <v>18363.599999999999</v>
      </c>
      <c r="AJ2640" s="159">
        <v>0</v>
      </c>
    </row>
    <row r="2641" spans="1:36">
      <c r="A2641" s="153">
        <v>16</v>
      </c>
      <c r="B2641" s="154">
        <v>2</v>
      </c>
      <c r="C2641" s="154">
        <v>0</v>
      </c>
      <c r="D2641" s="155">
        <v>0</v>
      </c>
      <c r="E2641" s="155" t="s">
        <v>90</v>
      </c>
      <c r="F2641" s="156" t="s">
        <v>6377</v>
      </c>
      <c r="G2641" s="156" t="s">
        <v>90</v>
      </c>
      <c r="H2641" s="156" t="s">
        <v>6378</v>
      </c>
      <c r="I2641" s="155">
        <v>1602000</v>
      </c>
      <c r="J2641" s="157" t="s">
        <v>341</v>
      </c>
      <c r="K2641" s="157"/>
      <c r="L2641" s="155">
        <v>2022</v>
      </c>
      <c r="M2641" s="158">
        <v>45291</v>
      </c>
      <c r="N2641" s="159">
        <v>81163059</v>
      </c>
      <c r="O2641" s="159">
        <v>78229192.959999993</v>
      </c>
      <c r="P2641" s="159">
        <v>41190778.870000005</v>
      </c>
      <c r="Q2641" s="159">
        <v>20505198</v>
      </c>
      <c r="R2641" s="159">
        <v>20685580.870000001</v>
      </c>
      <c r="S2641" s="159">
        <v>2933866.04</v>
      </c>
      <c r="T2641" s="159">
        <v>26878.34</v>
      </c>
      <c r="U2641" s="159">
        <v>76633819.540000007</v>
      </c>
      <c r="V2641" s="159">
        <v>75064972.930000007</v>
      </c>
      <c r="W2641" s="159">
        <v>51984808.590000004</v>
      </c>
      <c r="X2641" s="159">
        <v>377968.76</v>
      </c>
      <c r="Y2641" s="159">
        <v>1568846.61</v>
      </c>
      <c r="Z2641" s="159">
        <v>2219879.52</v>
      </c>
      <c r="AA2641" s="159">
        <v>0</v>
      </c>
      <c r="AB2641" s="159">
        <v>2219879.52</v>
      </c>
      <c r="AC2641" s="159">
        <v>1674283.65</v>
      </c>
      <c r="AD2641" s="159">
        <v>1674283.65</v>
      </c>
      <c r="AE2641" s="159">
        <v>13255071.51</v>
      </c>
      <c r="AF2641" s="159">
        <v>3164220.03</v>
      </c>
      <c r="AG2641" s="159">
        <v>1902283.96</v>
      </c>
      <c r="AH2641" s="159">
        <v>1939151.24</v>
      </c>
      <c r="AI2641" s="159">
        <v>17031.66</v>
      </c>
      <c r="AJ2641" s="159">
        <v>0</v>
      </c>
    </row>
    <row r="2642" spans="1:36">
      <c r="A2642" s="153">
        <v>16</v>
      </c>
      <c r="B2642" s="154">
        <v>3</v>
      </c>
      <c r="C2642" s="154">
        <v>0</v>
      </c>
      <c r="D2642" s="155">
        <v>0</v>
      </c>
      <c r="E2642" s="155" t="s">
        <v>90</v>
      </c>
      <c r="F2642" s="156" t="s">
        <v>6379</v>
      </c>
      <c r="G2642" s="156" t="s">
        <v>90</v>
      </c>
      <c r="H2642" s="156" t="s">
        <v>6380</v>
      </c>
      <c r="I2642" s="155">
        <v>1603000</v>
      </c>
      <c r="J2642" s="157" t="s">
        <v>340</v>
      </c>
      <c r="K2642" s="157"/>
      <c r="L2642" s="155">
        <v>2022</v>
      </c>
      <c r="M2642" s="158">
        <v>93544</v>
      </c>
      <c r="N2642" s="159">
        <v>120672894.45</v>
      </c>
      <c r="O2642" s="159">
        <v>111000298.92</v>
      </c>
      <c r="P2642" s="159">
        <v>79708274.590000004</v>
      </c>
      <c r="Q2642" s="159">
        <v>50128686</v>
      </c>
      <c r="R2642" s="159">
        <v>29579588.59</v>
      </c>
      <c r="S2642" s="159">
        <v>9672595.5299999993</v>
      </c>
      <c r="T2642" s="159">
        <v>657638.02</v>
      </c>
      <c r="U2642" s="159">
        <v>116394936.29000001</v>
      </c>
      <c r="V2642" s="159">
        <v>102335061.5</v>
      </c>
      <c r="W2642" s="159">
        <v>65391138.270000003</v>
      </c>
      <c r="X2642" s="159">
        <v>260855.79</v>
      </c>
      <c r="Y2642" s="159">
        <v>14059874.789999999</v>
      </c>
      <c r="Z2642" s="159">
        <v>14281752.73</v>
      </c>
      <c r="AA2642" s="159">
        <v>2619906.31</v>
      </c>
      <c r="AB2642" s="159">
        <v>11661846.42</v>
      </c>
      <c r="AC2642" s="159">
        <v>2559749.17</v>
      </c>
      <c r="AD2642" s="159">
        <v>2559749.17</v>
      </c>
      <c r="AE2642" s="159">
        <v>17146576.75</v>
      </c>
      <c r="AF2642" s="159">
        <v>8665237.4199999999</v>
      </c>
      <c r="AG2642" s="159">
        <v>915531.76</v>
      </c>
      <c r="AH2642" s="159">
        <v>991902.44</v>
      </c>
      <c r="AI2642" s="159">
        <v>0</v>
      </c>
      <c r="AJ2642" s="159">
        <v>0</v>
      </c>
    </row>
    <row r="2643" spans="1:36">
      <c r="A2643" s="153">
        <v>16</v>
      </c>
      <c r="B2643" s="154">
        <v>4</v>
      </c>
      <c r="C2643" s="154">
        <v>0</v>
      </c>
      <c r="D2643" s="155">
        <v>0</v>
      </c>
      <c r="E2643" s="155" t="s">
        <v>90</v>
      </c>
      <c r="F2643" s="156" t="s">
        <v>6381</v>
      </c>
      <c r="G2643" s="156" t="s">
        <v>90</v>
      </c>
      <c r="H2643" s="156" t="s">
        <v>6382</v>
      </c>
      <c r="I2643" s="155">
        <v>1604000</v>
      </c>
      <c r="J2643" s="157" t="s">
        <v>339</v>
      </c>
      <c r="K2643" s="157"/>
      <c r="L2643" s="155">
        <v>2022</v>
      </c>
      <c r="M2643" s="158">
        <v>65266</v>
      </c>
      <c r="N2643" s="159">
        <v>87086366.890000001</v>
      </c>
      <c r="O2643" s="159">
        <v>84991960.140000001</v>
      </c>
      <c r="P2643" s="159">
        <v>58517491.659999996</v>
      </c>
      <c r="Q2643" s="159">
        <v>39695600</v>
      </c>
      <c r="R2643" s="159">
        <v>18821891.66</v>
      </c>
      <c r="S2643" s="159">
        <v>2094406.75</v>
      </c>
      <c r="T2643" s="159">
        <v>96632.76</v>
      </c>
      <c r="U2643" s="159">
        <v>84017333.670000002</v>
      </c>
      <c r="V2643" s="159">
        <v>80491493.299999997</v>
      </c>
      <c r="W2643" s="159">
        <v>53034774.289999999</v>
      </c>
      <c r="X2643" s="159">
        <v>1456838.92</v>
      </c>
      <c r="Y2643" s="159">
        <v>3525840.37</v>
      </c>
      <c r="Z2643" s="159">
        <v>602408.81999999995</v>
      </c>
      <c r="AA2643" s="159">
        <v>0</v>
      </c>
      <c r="AB2643" s="159">
        <v>602408.81999999995</v>
      </c>
      <c r="AC2643" s="159">
        <v>520322.86</v>
      </c>
      <c r="AD2643" s="159">
        <v>520322.86</v>
      </c>
      <c r="AE2643" s="159">
        <v>79607458.069999993</v>
      </c>
      <c r="AF2643" s="159">
        <v>4500466.84</v>
      </c>
      <c r="AG2643" s="159">
        <v>3684850.7</v>
      </c>
      <c r="AH2643" s="159">
        <v>2694075.74</v>
      </c>
      <c r="AI2643" s="159">
        <v>0</v>
      </c>
      <c r="AJ2643" s="159">
        <v>0</v>
      </c>
    </row>
    <row r="2644" spans="1:36">
      <c r="A2644" s="153">
        <v>16</v>
      </c>
      <c r="B2644" s="154">
        <v>5</v>
      </c>
      <c r="C2644" s="154">
        <v>0</v>
      </c>
      <c r="D2644" s="155">
        <v>0</v>
      </c>
      <c r="E2644" s="155" t="s">
        <v>90</v>
      </c>
      <c r="F2644" s="156" t="s">
        <v>6383</v>
      </c>
      <c r="G2644" s="156" t="s">
        <v>90</v>
      </c>
      <c r="H2644" s="156" t="s">
        <v>6384</v>
      </c>
      <c r="I2644" s="155">
        <v>1605000</v>
      </c>
      <c r="J2644" s="157" t="s">
        <v>338</v>
      </c>
      <c r="K2644" s="157"/>
      <c r="L2644" s="155">
        <v>2022</v>
      </c>
      <c r="M2644" s="158">
        <v>63580</v>
      </c>
      <c r="N2644" s="159">
        <v>55253873.520000003</v>
      </c>
      <c r="O2644" s="159">
        <v>49972505.93</v>
      </c>
      <c r="P2644" s="159">
        <v>28713992.259999998</v>
      </c>
      <c r="Q2644" s="159">
        <v>16346996</v>
      </c>
      <c r="R2644" s="159">
        <v>12366996.26</v>
      </c>
      <c r="S2644" s="159">
        <v>5281367.59</v>
      </c>
      <c r="T2644" s="159">
        <v>74358.2</v>
      </c>
      <c r="U2644" s="159">
        <v>52382783.490000002</v>
      </c>
      <c r="V2644" s="159">
        <v>45555972.840000004</v>
      </c>
      <c r="W2644" s="159">
        <v>30163463.91</v>
      </c>
      <c r="X2644" s="159">
        <v>438482.18</v>
      </c>
      <c r="Y2644" s="159">
        <v>6826810.6500000004</v>
      </c>
      <c r="Z2644" s="159">
        <v>6196874.5999999996</v>
      </c>
      <c r="AA2644" s="159">
        <v>3000000</v>
      </c>
      <c r="AB2644" s="159">
        <v>3196874.5999999996</v>
      </c>
      <c r="AC2644" s="159">
        <v>1270164</v>
      </c>
      <c r="AD2644" s="159">
        <v>1270164</v>
      </c>
      <c r="AE2644" s="159">
        <v>17266208</v>
      </c>
      <c r="AF2644" s="159">
        <v>4416533.09</v>
      </c>
      <c r="AG2644" s="159">
        <v>870723.42</v>
      </c>
      <c r="AH2644" s="159">
        <v>992180.98</v>
      </c>
      <c r="AI2644" s="159">
        <v>0</v>
      </c>
      <c r="AJ2644" s="159">
        <v>0</v>
      </c>
    </row>
    <row r="2645" spans="1:36">
      <c r="A2645" s="153">
        <v>16</v>
      </c>
      <c r="B2645" s="154">
        <v>6</v>
      </c>
      <c r="C2645" s="154">
        <v>0</v>
      </c>
      <c r="D2645" s="155">
        <v>0</v>
      </c>
      <c r="E2645" s="155" t="s">
        <v>90</v>
      </c>
      <c r="F2645" s="156" t="s">
        <v>6385</v>
      </c>
      <c r="G2645" s="156" t="s">
        <v>90</v>
      </c>
      <c r="H2645" s="156" t="s">
        <v>6386</v>
      </c>
      <c r="I2645" s="155">
        <v>1606000</v>
      </c>
      <c r="J2645" s="157" t="s">
        <v>337</v>
      </c>
      <c r="K2645" s="157"/>
      <c r="L2645" s="155">
        <v>2022</v>
      </c>
      <c r="M2645" s="158">
        <v>42680</v>
      </c>
      <c r="N2645" s="159">
        <v>63711494.020000003</v>
      </c>
      <c r="O2645" s="159">
        <v>56479156.289999999</v>
      </c>
      <c r="P2645" s="159">
        <v>40245347.920000002</v>
      </c>
      <c r="Q2645" s="159">
        <v>27656661</v>
      </c>
      <c r="R2645" s="159">
        <v>12588686.92</v>
      </c>
      <c r="S2645" s="159">
        <v>7232337.7300000004</v>
      </c>
      <c r="T2645" s="159">
        <v>636991.88</v>
      </c>
      <c r="U2645" s="159">
        <v>52204784.200000003</v>
      </c>
      <c r="V2645" s="159">
        <v>49325387.770000003</v>
      </c>
      <c r="W2645" s="159">
        <v>32314172.219999999</v>
      </c>
      <c r="X2645" s="159">
        <v>76983.59</v>
      </c>
      <c r="Y2645" s="159">
        <v>2879396.43</v>
      </c>
      <c r="Z2645" s="159">
        <v>4556447.4400000004</v>
      </c>
      <c r="AA2645" s="159">
        <v>0</v>
      </c>
      <c r="AB2645" s="159">
        <v>4556447.4400000004</v>
      </c>
      <c r="AC2645" s="159">
        <v>1027872</v>
      </c>
      <c r="AD2645" s="159">
        <v>1027872</v>
      </c>
      <c r="AE2645" s="159">
        <v>4959360</v>
      </c>
      <c r="AF2645" s="159">
        <v>7153768.5199999996</v>
      </c>
      <c r="AG2645" s="159">
        <v>3119018.23</v>
      </c>
      <c r="AH2645" s="159">
        <v>1050339.75</v>
      </c>
      <c r="AI2645" s="159">
        <v>0</v>
      </c>
      <c r="AJ2645" s="159">
        <v>0</v>
      </c>
    </row>
    <row r="2646" spans="1:36">
      <c r="A2646" s="153">
        <v>16</v>
      </c>
      <c r="B2646" s="154">
        <v>7</v>
      </c>
      <c r="C2646" s="154">
        <v>0</v>
      </c>
      <c r="D2646" s="155">
        <v>0</v>
      </c>
      <c r="E2646" s="155" t="s">
        <v>90</v>
      </c>
      <c r="F2646" s="156" t="s">
        <v>6387</v>
      </c>
      <c r="G2646" s="156" t="s">
        <v>90</v>
      </c>
      <c r="H2646" s="156" t="s">
        <v>6388</v>
      </c>
      <c r="I2646" s="155">
        <v>1607000</v>
      </c>
      <c r="J2646" s="157" t="s">
        <v>336</v>
      </c>
      <c r="K2646" s="157"/>
      <c r="L2646" s="155">
        <v>2022</v>
      </c>
      <c r="M2646" s="158">
        <v>135524</v>
      </c>
      <c r="N2646" s="159">
        <v>188558817.97999999</v>
      </c>
      <c r="O2646" s="159">
        <v>149888019.47999999</v>
      </c>
      <c r="P2646" s="159">
        <v>110643410.15000001</v>
      </c>
      <c r="Q2646" s="159">
        <v>78483979</v>
      </c>
      <c r="R2646" s="159">
        <v>32159431.149999999</v>
      </c>
      <c r="S2646" s="159">
        <v>38670798.5</v>
      </c>
      <c r="T2646" s="159">
        <v>5078.8900000000003</v>
      </c>
      <c r="U2646" s="159">
        <v>177908869.74000001</v>
      </c>
      <c r="V2646" s="159">
        <v>139852263.25999999</v>
      </c>
      <c r="W2646" s="159">
        <v>91063003.519999996</v>
      </c>
      <c r="X2646" s="159">
        <v>1113714.3500000001</v>
      </c>
      <c r="Y2646" s="159">
        <v>38056606.479999997</v>
      </c>
      <c r="Z2646" s="159">
        <v>19272817.879999999</v>
      </c>
      <c r="AA2646" s="159">
        <v>10750000</v>
      </c>
      <c r="AB2646" s="159">
        <v>8522817.879999999</v>
      </c>
      <c r="AC2646" s="159">
        <v>4000000</v>
      </c>
      <c r="AD2646" s="159">
        <v>4000000</v>
      </c>
      <c r="AE2646" s="159">
        <v>60150000</v>
      </c>
      <c r="AF2646" s="159">
        <v>10035756.220000001</v>
      </c>
      <c r="AG2646" s="159">
        <v>2382443.2200000002</v>
      </c>
      <c r="AH2646" s="159">
        <v>2682792.89</v>
      </c>
      <c r="AI2646" s="159">
        <v>0</v>
      </c>
      <c r="AJ2646" s="159">
        <v>0</v>
      </c>
    </row>
    <row r="2647" spans="1:36">
      <c r="A2647" s="153">
        <v>16</v>
      </c>
      <c r="B2647" s="154">
        <v>8</v>
      </c>
      <c r="C2647" s="154">
        <v>0</v>
      </c>
      <c r="D2647" s="155">
        <v>0</v>
      </c>
      <c r="E2647" s="155" t="s">
        <v>90</v>
      </c>
      <c r="F2647" s="156" t="s">
        <v>6389</v>
      </c>
      <c r="G2647" s="156" t="s">
        <v>90</v>
      </c>
      <c r="H2647" s="156" t="s">
        <v>6390</v>
      </c>
      <c r="I2647" s="155">
        <v>1608000</v>
      </c>
      <c r="J2647" s="157" t="s">
        <v>335</v>
      </c>
      <c r="K2647" s="157"/>
      <c r="L2647" s="155">
        <v>2022</v>
      </c>
      <c r="M2647" s="158">
        <v>64167</v>
      </c>
      <c r="N2647" s="159">
        <v>76356620.689999998</v>
      </c>
      <c r="O2647" s="159">
        <v>69802706.25</v>
      </c>
      <c r="P2647" s="159">
        <v>50922542.060000002</v>
      </c>
      <c r="Q2647" s="159">
        <v>35022772</v>
      </c>
      <c r="R2647" s="159">
        <v>15899770.060000001</v>
      </c>
      <c r="S2647" s="159">
        <v>6553914.4400000004</v>
      </c>
      <c r="T2647" s="159">
        <v>70508.53</v>
      </c>
      <c r="U2647" s="159">
        <v>68892565.390000001</v>
      </c>
      <c r="V2647" s="159">
        <v>63633546.490000002</v>
      </c>
      <c r="W2647" s="159">
        <v>44488531.530000001</v>
      </c>
      <c r="X2647" s="159">
        <v>168940.08</v>
      </c>
      <c r="Y2647" s="159">
        <v>5259018.9000000004</v>
      </c>
      <c r="Z2647" s="159">
        <v>2749712.08</v>
      </c>
      <c r="AA2647" s="159">
        <v>213722.75</v>
      </c>
      <c r="AB2647" s="159">
        <v>2535989.33</v>
      </c>
      <c r="AC2647" s="159">
        <v>1154004</v>
      </c>
      <c r="AD2647" s="159">
        <v>1154004</v>
      </c>
      <c r="AE2647" s="159">
        <v>7520202.4100000001</v>
      </c>
      <c r="AF2647" s="159">
        <v>6169159.7599999998</v>
      </c>
      <c r="AG2647" s="159">
        <v>3102390.59</v>
      </c>
      <c r="AH2647" s="159">
        <v>1504904.47</v>
      </c>
      <c r="AI2647" s="159">
        <v>0</v>
      </c>
      <c r="AJ2647" s="159">
        <v>0</v>
      </c>
    </row>
    <row r="2648" spans="1:36">
      <c r="A2648" s="153">
        <v>16</v>
      </c>
      <c r="B2648" s="154">
        <v>9</v>
      </c>
      <c r="C2648" s="154">
        <v>0</v>
      </c>
      <c r="D2648" s="155">
        <v>0</v>
      </c>
      <c r="E2648" s="155" t="s">
        <v>90</v>
      </c>
      <c r="F2648" s="156" t="s">
        <v>6391</v>
      </c>
      <c r="G2648" s="156" t="s">
        <v>90</v>
      </c>
      <c r="H2648" s="156" t="s">
        <v>6392</v>
      </c>
      <c r="I2648" s="155">
        <v>1609000</v>
      </c>
      <c r="J2648" s="157" t="s">
        <v>334</v>
      </c>
      <c r="K2648" s="157"/>
      <c r="L2648" s="155">
        <v>2022</v>
      </c>
      <c r="M2648" s="158">
        <v>123813</v>
      </c>
      <c r="N2648" s="159">
        <v>92117134.090000004</v>
      </c>
      <c r="O2648" s="159">
        <v>85380322.599999994</v>
      </c>
      <c r="P2648" s="159">
        <v>44517013.210000001</v>
      </c>
      <c r="Q2648" s="159">
        <v>29548949</v>
      </c>
      <c r="R2648" s="159">
        <v>14968064.210000001</v>
      </c>
      <c r="S2648" s="159">
        <v>6736811.4900000002</v>
      </c>
      <c r="T2648" s="159">
        <v>13655.29</v>
      </c>
      <c r="U2648" s="159">
        <v>89813043.120000005</v>
      </c>
      <c r="V2648" s="159">
        <v>75730158.060000002</v>
      </c>
      <c r="W2648" s="159">
        <v>42939971.920000002</v>
      </c>
      <c r="X2648" s="159">
        <v>15710.97</v>
      </c>
      <c r="Y2648" s="159">
        <v>14082885.060000001</v>
      </c>
      <c r="Z2648" s="159">
        <v>18372134.469999999</v>
      </c>
      <c r="AA2648" s="159">
        <v>0</v>
      </c>
      <c r="AB2648" s="159">
        <v>18372134.469999999</v>
      </c>
      <c r="AC2648" s="159">
        <v>724137.84</v>
      </c>
      <c r="AD2648" s="159">
        <v>724137.84</v>
      </c>
      <c r="AE2648" s="159">
        <v>482885.92</v>
      </c>
      <c r="AF2648" s="159">
        <v>9650164.5399999991</v>
      </c>
      <c r="AG2648" s="159">
        <v>1427459.23</v>
      </c>
      <c r="AH2648" s="159">
        <v>1479916.32</v>
      </c>
      <c r="AI2648" s="159">
        <v>0</v>
      </c>
      <c r="AJ2648" s="159">
        <v>126.48</v>
      </c>
    </row>
    <row r="2649" spans="1:36">
      <c r="A2649" s="153">
        <v>16</v>
      </c>
      <c r="B2649" s="154">
        <v>10</v>
      </c>
      <c r="C2649" s="154">
        <v>0</v>
      </c>
      <c r="D2649" s="155">
        <v>0</v>
      </c>
      <c r="E2649" s="155" t="s">
        <v>90</v>
      </c>
      <c r="F2649" s="156" t="s">
        <v>6393</v>
      </c>
      <c r="G2649" s="156" t="s">
        <v>90</v>
      </c>
      <c r="H2649" s="156" t="s">
        <v>6394</v>
      </c>
      <c r="I2649" s="155">
        <v>1610000</v>
      </c>
      <c r="J2649" s="157" t="s">
        <v>333</v>
      </c>
      <c r="K2649" s="157"/>
      <c r="L2649" s="155">
        <v>2022</v>
      </c>
      <c r="M2649" s="158">
        <v>55091</v>
      </c>
      <c r="N2649" s="159">
        <v>77283694.659999996</v>
      </c>
      <c r="O2649" s="159">
        <v>60164297.090000004</v>
      </c>
      <c r="P2649" s="159">
        <v>42991218.5</v>
      </c>
      <c r="Q2649" s="159">
        <v>27919296</v>
      </c>
      <c r="R2649" s="159">
        <v>15071922.5</v>
      </c>
      <c r="S2649" s="159">
        <v>17119397.57</v>
      </c>
      <c r="T2649" s="159">
        <v>595340</v>
      </c>
      <c r="U2649" s="159">
        <v>75429612.040000007</v>
      </c>
      <c r="V2649" s="159">
        <v>56201339.390000001</v>
      </c>
      <c r="W2649" s="159">
        <v>38582492.109999999</v>
      </c>
      <c r="X2649" s="159">
        <v>262747.37</v>
      </c>
      <c r="Y2649" s="159">
        <v>19228272.649999999</v>
      </c>
      <c r="Z2649" s="159">
        <v>9098024.2599999998</v>
      </c>
      <c r="AA2649" s="159">
        <v>8000000</v>
      </c>
      <c r="AB2649" s="159">
        <v>1098024.2599999998</v>
      </c>
      <c r="AC2649" s="159">
        <v>3955241.36</v>
      </c>
      <c r="AD2649" s="159">
        <v>3955241.36</v>
      </c>
      <c r="AE2649" s="159">
        <v>23747916</v>
      </c>
      <c r="AF2649" s="159">
        <v>3962957.7</v>
      </c>
      <c r="AG2649" s="159">
        <v>2088044.15</v>
      </c>
      <c r="AH2649" s="159">
        <v>1625321.9</v>
      </c>
      <c r="AI2649" s="159">
        <v>0</v>
      </c>
      <c r="AJ2649" s="159">
        <v>0</v>
      </c>
    </row>
    <row r="2650" spans="1:36">
      <c r="A2650" s="153">
        <v>16</v>
      </c>
      <c r="B2650" s="154">
        <v>11</v>
      </c>
      <c r="C2650" s="154">
        <v>0</v>
      </c>
      <c r="D2650" s="155">
        <v>0</v>
      </c>
      <c r="E2650" s="155" t="s">
        <v>90</v>
      </c>
      <c r="F2650" s="156" t="s">
        <v>6395</v>
      </c>
      <c r="G2650" s="156" t="s">
        <v>90</v>
      </c>
      <c r="H2650" s="156" t="s">
        <v>6396</v>
      </c>
      <c r="I2650" s="155">
        <v>1611000</v>
      </c>
      <c r="J2650" s="157" t="s">
        <v>332</v>
      </c>
      <c r="K2650" s="157"/>
      <c r="L2650" s="155">
        <v>2022</v>
      </c>
      <c r="M2650" s="158">
        <v>74171</v>
      </c>
      <c r="N2650" s="159">
        <v>88071249.319999993</v>
      </c>
      <c r="O2650" s="159">
        <v>83351176.579999998</v>
      </c>
      <c r="P2650" s="159">
        <v>52069198.159999996</v>
      </c>
      <c r="Q2650" s="159">
        <v>35031308</v>
      </c>
      <c r="R2650" s="159">
        <v>17037890.16</v>
      </c>
      <c r="S2650" s="159">
        <v>4720072.74</v>
      </c>
      <c r="T2650" s="159">
        <v>199225.05</v>
      </c>
      <c r="U2650" s="159">
        <v>88779721.609999999</v>
      </c>
      <c r="V2650" s="159">
        <v>78321774.930000007</v>
      </c>
      <c r="W2650" s="159">
        <v>49550145.090000004</v>
      </c>
      <c r="X2650" s="159">
        <v>390402.68</v>
      </c>
      <c r="Y2650" s="159">
        <v>10457946.68</v>
      </c>
      <c r="Z2650" s="159">
        <v>9088153.9700000007</v>
      </c>
      <c r="AA2650" s="159">
        <v>6107100.3799999999</v>
      </c>
      <c r="AB2650" s="159">
        <v>2981053.5900000008</v>
      </c>
      <c r="AC2650" s="159">
        <v>2729898.96</v>
      </c>
      <c r="AD2650" s="159">
        <v>2729898.96</v>
      </c>
      <c r="AE2650" s="159">
        <v>19145542.460000001</v>
      </c>
      <c r="AF2650" s="159">
        <v>5029401.6500000004</v>
      </c>
      <c r="AG2650" s="159">
        <v>1076972.71</v>
      </c>
      <c r="AH2650" s="159">
        <v>1849859.51</v>
      </c>
      <c r="AI2650" s="159">
        <v>0</v>
      </c>
      <c r="AJ2650" s="159">
        <v>0</v>
      </c>
    </row>
    <row r="2651" spans="1:36">
      <c r="A2651" s="153">
        <v>18</v>
      </c>
      <c r="B2651" s="154">
        <v>1</v>
      </c>
      <c r="C2651" s="154">
        <v>0</v>
      </c>
      <c r="D2651" s="155">
        <v>0</v>
      </c>
      <c r="E2651" s="155" t="s">
        <v>90</v>
      </c>
      <c r="F2651" s="156" t="s">
        <v>6397</v>
      </c>
      <c r="G2651" s="156" t="s">
        <v>90</v>
      </c>
      <c r="H2651" s="156" t="s">
        <v>6398</v>
      </c>
      <c r="I2651" s="155">
        <v>1801000</v>
      </c>
      <c r="J2651" s="157" t="s">
        <v>331</v>
      </c>
      <c r="K2651" s="157"/>
      <c r="L2651" s="155">
        <v>2022</v>
      </c>
      <c r="M2651" s="158">
        <v>21576</v>
      </c>
      <c r="N2651" s="159">
        <v>50484691.07</v>
      </c>
      <c r="O2651" s="159">
        <v>37606821.310000002</v>
      </c>
      <c r="P2651" s="159">
        <v>26242305.259999998</v>
      </c>
      <c r="Q2651" s="159">
        <v>15808881</v>
      </c>
      <c r="R2651" s="159">
        <v>10433424.26</v>
      </c>
      <c r="S2651" s="159">
        <v>12877869.76</v>
      </c>
      <c r="T2651" s="159">
        <v>1420</v>
      </c>
      <c r="U2651" s="159">
        <v>47527941.009999998</v>
      </c>
      <c r="V2651" s="159">
        <v>35144026.899999999</v>
      </c>
      <c r="W2651" s="159">
        <v>23480988.93</v>
      </c>
      <c r="X2651" s="159">
        <v>375020.81</v>
      </c>
      <c r="Y2651" s="159">
        <v>12383914.109999999</v>
      </c>
      <c r="Z2651" s="159">
        <v>5116357.8499999996</v>
      </c>
      <c r="AA2651" s="159">
        <v>260658.21</v>
      </c>
      <c r="AB2651" s="159">
        <v>4855699.6399999997</v>
      </c>
      <c r="AC2651" s="159">
        <v>1208300</v>
      </c>
      <c r="AD2651" s="159">
        <v>1208300</v>
      </c>
      <c r="AE2651" s="159">
        <v>16580458.210000001</v>
      </c>
      <c r="AF2651" s="159">
        <v>2462794.41</v>
      </c>
      <c r="AG2651" s="159">
        <v>1382450.34</v>
      </c>
      <c r="AH2651" s="159">
        <v>1728605.14</v>
      </c>
      <c r="AI2651" s="159">
        <v>0</v>
      </c>
      <c r="AJ2651" s="159">
        <v>0</v>
      </c>
    </row>
    <row r="2652" spans="1:36">
      <c r="A2652" s="153">
        <v>18</v>
      </c>
      <c r="B2652" s="154">
        <v>2</v>
      </c>
      <c r="C2652" s="154">
        <v>0</v>
      </c>
      <c r="D2652" s="155">
        <v>0</v>
      </c>
      <c r="E2652" s="155" t="s">
        <v>90</v>
      </c>
      <c r="F2652" s="156" t="s">
        <v>6399</v>
      </c>
      <c r="G2652" s="156" t="s">
        <v>90</v>
      </c>
      <c r="H2652" s="156" t="s">
        <v>6400</v>
      </c>
      <c r="I2652" s="155">
        <v>1802000</v>
      </c>
      <c r="J2652" s="157" t="s">
        <v>330</v>
      </c>
      <c r="K2652" s="157"/>
      <c r="L2652" s="155">
        <v>2022</v>
      </c>
      <c r="M2652" s="158">
        <v>65523</v>
      </c>
      <c r="N2652" s="159">
        <v>87140303.719999999</v>
      </c>
      <c r="O2652" s="159">
        <v>73293584.290000007</v>
      </c>
      <c r="P2652" s="159">
        <v>57302568.399999999</v>
      </c>
      <c r="Q2652" s="159">
        <v>41425735</v>
      </c>
      <c r="R2652" s="159">
        <v>15876833.4</v>
      </c>
      <c r="S2652" s="159">
        <v>13846719.43</v>
      </c>
      <c r="T2652" s="159">
        <v>16326.45</v>
      </c>
      <c r="U2652" s="159">
        <v>78879911.719999999</v>
      </c>
      <c r="V2652" s="159">
        <v>63380306.259999998</v>
      </c>
      <c r="W2652" s="159">
        <v>44430174.670000002</v>
      </c>
      <c r="X2652" s="159">
        <v>75134.34</v>
      </c>
      <c r="Y2652" s="159">
        <v>15499605.460000001</v>
      </c>
      <c r="Z2652" s="159">
        <v>7236822.5800000001</v>
      </c>
      <c r="AA2652" s="159">
        <v>0</v>
      </c>
      <c r="AB2652" s="159">
        <v>7236822.5800000001</v>
      </c>
      <c r="AC2652" s="159">
        <v>550000</v>
      </c>
      <c r="AD2652" s="159">
        <v>550000</v>
      </c>
      <c r="AE2652" s="159">
        <v>4670000</v>
      </c>
      <c r="AF2652" s="159">
        <v>9913278.0299999993</v>
      </c>
      <c r="AG2652" s="159">
        <v>2732633.69</v>
      </c>
      <c r="AH2652" s="159">
        <v>2742172.94</v>
      </c>
      <c r="AI2652" s="159">
        <v>0</v>
      </c>
      <c r="AJ2652" s="159">
        <v>0</v>
      </c>
    </row>
    <row r="2653" spans="1:36">
      <c r="A2653" s="153">
        <v>18</v>
      </c>
      <c r="B2653" s="154">
        <v>3</v>
      </c>
      <c r="C2653" s="154">
        <v>0</v>
      </c>
      <c r="D2653" s="155">
        <v>0</v>
      </c>
      <c r="E2653" s="155" t="s">
        <v>90</v>
      </c>
      <c r="F2653" s="156" t="s">
        <v>6401</v>
      </c>
      <c r="G2653" s="156" t="s">
        <v>90</v>
      </c>
      <c r="H2653" s="156" t="s">
        <v>6402</v>
      </c>
      <c r="I2653" s="155">
        <v>1803000</v>
      </c>
      <c r="J2653" s="157" t="s">
        <v>329</v>
      </c>
      <c r="K2653" s="157"/>
      <c r="L2653" s="155">
        <v>2022</v>
      </c>
      <c r="M2653" s="158">
        <v>135282</v>
      </c>
      <c r="N2653" s="159">
        <v>171314326.53999999</v>
      </c>
      <c r="O2653" s="159">
        <v>152838469.58000001</v>
      </c>
      <c r="P2653" s="159">
        <v>100886573.87</v>
      </c>
      <c r="Q2653" s="159">
        <v>73059455</v>
      </c>
      <c r="R2653" s="159">
        <v>27827118.870000001</v>
      </c>
      <c r="S2653" s="159">
        <v>18475856.960000001</v>
      </c>
      <c r="T2653" s="159">
        <v>22109.62</v>
      </c>
      <c r="U2653" s="159">
        <v>148465435.44</v>
      </c>
      <c r="V2653" s="159">
        <v>139394600.16999999</v>
      </c>
      <c r="W2653" s="159">
        <v>87414803.120000005</v>
      </c>
      <c r="X2653" s="159">
        <v>0</v>
      </c>
      <c r="Y2653" s="159">
        <v>9070835.2699999996</v>
      </c>
      <c r="Z2653" s="159">
        <v>5266027.58</v>
      </c>
      <c r="AA2653" s="159">
        <v>0</v>
      </c>
      <c r="AB2653" s="159">
        <v>5266027.58</v>
      </c>
      <c r="AC2653" s="159">
        <v>0</v>
      </c>
      <c r="AD2653" s="159">
        <v>0</v>
      </c>
      <c r="AE2653" s="159">
        <v>0</v>
      </c>
      <c r="AF2653" s="159">
        <v>13443869.41</v>
      </c>
      <c r="AG2653" s="159">
        <v>4776206.9000000004</v>
      </c>
      <c r="AH2653" s="159">
        <v>4378302.96</v>
      </c>
      <c r="AI2653" s="159">
        <v>0</v>
      </c>
      <c r="AJ2653" s="159">
        <v>0</v>
      </c>
    </row>
    <row r="2654" spans="1:36">
      <c r="A2654" s="153">
        <v>18</v>
      </c>
      <c r="B2654" s="154">
        <v>4</v>
      </c>
      <c r="C2654" s="154">
        <v>0</v>
      </c>
      <c r="D2654" s="155">
        <v>0</v>
      </c>
      <c r="E2654" s="155" t="s">
        <v>90</v>
      </c>
      <c r="F2654" s="156" t="s">
        <v>6403</v>
      </c>
      <c r="G2654" s="156" t="s">
        <v>90</v>
      </c>
      <c r="H2654" s="156" t="s">
        <v>6404</v>
      </c>
      <c r="I2654" s="155">
        <v>1804000</v>
      </c>
      <c r="J2654" s="157" t="s">
        <v>328</v>
      </c>
      <c r="K2654" s="157"/>
      <c r="L2654" s="155">
        <v>2022</v>
      </c>
      <c r="M2654" s="158">
        <v>120097</v>
      </c>
      <c r="N2654" s="159">
        <v>212296304.34999999</v>
      </c>
      <c r="O2654" s="159">
        <v>190020762.31</v>
      </c>
      <c r="P2654" s="159">
        <v>148345741.47</v>
      </c>
      <c r="Q2654" s="159">
        <v>104246028</v>
      </c>
      <c r="R2654" s="159">
        <v>44099713.469999999</v>
      </c>
      <c r="S2654" s="159">
        <v>22275542.039999999</v>
      </c>
      <c r="T2654" s="159">
        <v>8520.2800000000007</v>
      </c>
      <c r="U2654" s="159">
        <v>194938381.74000001</v>
      </c>
      <c r="V2654" s="159">
        <v>169262697.18000001</v>
      </c>
      <c r="W2654" s="159">
        <v>101341486.04000001</v>
      </c>
      <c r="X2654" s="159">
        <v>935761.73</v>
      </c>
      <c r="Y2654" s="159">
        <v>25675684.559999999</v>
      </c>
      <c r="Z2654" s="159">
        <v>25657183.260000002</v>
      </c>
      <c r="AA2654" s="159">
        <v>0</v>
      </c>
      <c r="AB2654" s="159">
        <v>25657183.260000002</v>
      </c>
      <c r="AC2654" s="159">
        <v>7282624.2800000003</v>
      </c>
      <c r="AD2654" s="159">
        <v>4500000</v>
      </c>
      <c r="AE2654" s="159">
        <v>40040000.020000003</v>
      </c>
      <c r="AF2654" s="159">
        <v>20758065.129999999</v>
      </c>
      <c r="AG2654" s="159">
        <v>13470395.869999999</v>
      </c>
      <c r="AH2654" s="159">
        <v>10928360.91</v>
      </c>
      <c r="AI2654" s="159">
        <v>0</v>
      </c>
      <c r="AJ2654" s="159">
        <v>40000.019999999997</v>
      </c>
    </row>
    <row r="2655" spans="1:36">
      <c r="A2655" s="153">
        <v>18</v>
      </c>
      <c r="B2655" s="154">
        <v>5</v>
      </c>
      <c r="C2655" s="154">
        <v>0</v>
      </c>
      <c r="D2655" s="155">
        <v>0</v>
      </c>
      <c r="E2655" s="155" t="s">
        <v>90</v>
      </c>
      <c r="F2655" s="156" t="s">
        <v>6405</v>
      </c>
      <c r="G2655" s="156" t="s">
        <v>90</v>
      </c>
      <c r="H2655" s="156" t="s">
        <v>6406</v>
      </c>
      <c r="I2655" s="155">
        <v>1805000</v>
      </c>
      <c r="J2655" s="157" t="s">
        <v>327</v>
      </c>
      <c r="K2655" s="157"/>
      <c r="L2655" s="155">
        <v>2022</v>
      </c>
      <c r="M2655" s="158">
        <v>113226</v>
      </c>
      <c r="N2655" s="159">
        <v>153117940.44</v>
      </c>
      <c r="O2655" s="159">
        <v>138946155.86000001</v>
      </c>
      <c r="P2655" s="159">
        <v>103762907.53</v>
      </c>
      <c r="Q2655" s="159">
        <v>73874611</v>
      </c>
      <c r="R2655" s="159">
        <v>29888296.530000001</v>
      </c>
      <c r="S2655" s="159">
        <v>14171784.58</v>
      </c>
      <c r="T2655" s="159">
        <v>43497.46</v>
      </c>
      <c r="U2655" s="159">
        <v>145194234.91999999</v>
      </c>
      <c r="V2655" s="159">
        <v>125919946.23999999</v>
      </c>
      <c r="W2655" s="159">
        <v>84388878.650000006</v>
      </c>
      <c r="X2655" s="159">
        <v>548620.09</v>
      </c>
      <c r="Y2655" s="159">
        <v>19274288.68</v>
      </c>
      <c r="Z2655" s="159">
        <v>13952068.23</v>
      </c>
      <c r="AA2655" s="159">
        <v>0</v>
      </c>
      <c r="AB2655" s="159">
        <v>13952068.23</v>
      </c>
      <c r="AC2655" s="159">
        <v>4465000</v>
      </c>
      <c r="AD2655" s="159">
        <v>4465000</v>
      </c>
      <c r="AE2655" s="159">
        <v>28100000</v>
      </c>
      <c r="AF2655" s="159">
        <v>13026209.619999999</v>
      </c>
      <c r="AG2655" s="159">
        <v>3024017.37</v>
      </c>
      <c r="AH2655" s="159">
        <v>2991879.19</v>
      </c>
      <c r="AI2655" s="159">
        <v>0</v>
      </c>
      <c r="AJ2655" s="159">
        <v>0</v>
      </c>
    </row>
    <row r="2656" spans="1:36">
      <c r="A2656" s="153">
        <v>18</v>
      </c>
      <c r="B2656" s="154">
        <v>6</v>
      </c>
      <c r="C2656" s="154">
        <v>0</v>
      </c>
      <c r="D2656" s="155">
        <v>0</v>
      </c>
      <c r="E2656" s="155" t="s">
        <v>90</v>
      </c>
      <c r="F2656" s="156" t="s">
        <v>6407</v>
      </c>
      <c r="G2656" s="156" t="s">
        <v>90</v>
      </c>
      <c r="H2656" s="156" t="s">
        <v>6408</v>
      </c>
      <c r="I2656" s="155">
        <v>1806000</v>
      </c>
      <c r="J2656" s="157" t="s">
        <v>326</v>
      </c>
      <c r="K2656" s="157"/>
      <c r="L2656" s="155">
        <v>2022</v>
      </c>
      <c r="M2656" s="158">
        <v>62196</v>
      </c>
      <c r="N2656" s="159">
        <v>58788181.969999999</v>
      </c>
      <c r="O2656" s="159">
        <v>51208276.990000002</v>
      </c>
      <c r="P2656" s="159">
        <v>38009678.600000001</v>
      </c>
      <c r="Q2656" s="159">
        <v>26074524</v>
      </c>
      <c r="R2656" s="159">
        <v>11935154.6</v>
      </c>
      <c r="S2656" s="159">
        <v>7579904.9800000004</v>
      </c>
      <c r="T2656" s="159">
        <v>222410.86</v>
      </c>
      <c r="U2656" s="159">
        <v>51038287.990000002</v>
      </c>
      <c r="V2656" s="159">
        <v>42394986.210000001</v>
      </c>
      <c r="W2656" s="159">
        <v>29088648.260000002</v>
      </c>
      <c r="X2656" s="159">
        <v>163482.89000000001</v>
      </c>
      <c r="Y2656" s="159">
        <v>8643301.7799999993</v>
      </c>
      <c r="Z2656" s="159">
        <v>5338465.33</v>
      </c>
      <c r="AA2656" s="159">
        <v>2500000</v>
      </c>
      <c r="AB2656" s="159">
        <v>2838465.33</v>
      </c>
      <c r="AC2656" s="159">
        <v>1154000</v>
      </c>
      <c r="AD2656" s="159">
        <v>1154000</v>
      </c>
      <c r="AE2656" s="159">
        <v>11340777</v>
      </c>
      <c r="AF2656" s="159">
        <v>8813290.7799999993</v>
      </c>
      <c r="AG2656" s="159">
        <v>1482637.79</v>
      </c>
      <c r="AH2656" s="159">
        <v>1124402.1200000001</v>
      </c>
      <c r="AI2656" s="159">
        <v>0</v>
      </c>
      <c r="AJ2656" s="159">
        <v>0</v>
      </c>
    </row>
    <row r="2657" spans="1:36">
      <c r="A2657" s="153">
        <v>18</v>
      </c>
      <c r="B2657" s="154">
        <v>7</v>
      </c>
      <c r="C2657" s="154">
        <v>0</v>
      </c>
      <c r="D2657" s="155">
        <v>0</v>
      </c>
      <c r="E2657" s="155" t="s">
        <v>90</v>
      </c>
      <c r="F2657" s="156" t="s">
        <v>6409</v>
      </c>
      <c r="G2657" s="156" t="s">
        <v>90</v>
      </c>
      <c r="H2657" s="156" t="s">
        <v>6410</v>
      </c>
      <c r="I2657" s="155">
        <v>1807000</v>
      </c>
      <c r="J2657" s="157" t="s">
        <v>325</v>
      </c>
      <c r="K2657" s="157"/>
      <c r="L2657" s="155">
        <v>2022</v>
      </c>
      <c r="M2657" s="158">
        <v>112195</v>
      </c>
      <c r="N2657" s="159">
        <v>98454064.170000002</v>
      </c>
      <c r="O2657" s="159">
        <v>84873418.640000001</v>
      </c>
      <c r="P2657" s="159">
        <v>60156828.019999996</v>
      </c>
      <c r="Q2657" s="159">
        <v>41392994</v>
      </c>
      <c r="R2657" s="159">
        <v>18763834.02</v>
      </c>
      <c r="S2657" s="159">
        <v>13580645.529999999</v>
      </c>
      <c r="T2657" s="159">
        <v>658285.89</v>
      </c>
      <c r="U2657" s="159">
        <v>92915752.030000001</v>
      </c>
      <c r="V2657" s="159">
        <v>77607078.329999998</v>
      </c>
      <c r="W2657" s="159">
        <v>33383185.379999999</v>
      </c>
      <c r="X2657" s="159">
        <v>311087.34000000003</v>
      </c>
      <c r="Y2657" s="159">
        <v>15308673.699999999</v>
      </c>
      <c r="Z2657" s="159">
        <v>12162167.01</v>
      </c>
      <c r="AA2657" s="159">
        <v>0</v>
      </c>
      <c r="AB2657" s="159">
        <v>12162167.01</v>
      </c>
      <c r="AC2657" s="159">
        <v>3734768</v>
      </c>
      <c r="AD2657" s="159">
        <v>3734768</v>
      </c>
      <c r="AE2657" s="159">
        <v>15596778</v>
      </c>
      <c r="AF2657" s="159">
        <v>7266340.3099999996</v>
      </c>
      <c r="AG2657" s="159">
        <v>1364530.23</v>
      </c>
      <c r="AH2657" s="159">
        <v>1467798.12</v>
      </c>
      <c r="AI2657" s="159">
        <v>0</v>
      </c>
      <c r="AJ2657" s="159">
        <v>0</v>
      </c>
    </row>
    <row r="2658" spans="1:36">
      <c r="A2658" s="153">
        <v>18</v>
      </c>
      <c r="B2658" s="154">
        <v>8</v>
      </c>
      <c r="C2658" s="154">
        <v>0</v>
      </c>
      <c r="D2658" s="155">
        <v>0</v>
      </c>
      <c r="E2658" s="155" t="s">
        <v>90</v>
      </c>
      <c r="F2658" s="156" t="s">
        <v>6411</v>
      </c>
      <c r="G2658" s="156" t="s">
        <v>90</v>
      </c>
      <c r="H2658" s="156" t="s">
        <v>6412</v>
      </c>
      <c r="I2658" s="155">
        <v>1808000</v>
      </c>
      <c r="J2658" s="157" t="s">
        <v>324</v>
      </c>
      <c r="K2658" s="157"/>
      <c r="L2658" s="155">
        <v>2022</v>
      </c>
      <c r="M2658" s="158">
        <v>69233</v>
      </c>
      <c r="N2658" s="159">
        <v>134867671.25</v>
      </c>
      <c r="O2658" s="159">
        <v>118032696.45999999</v>
      </c>
      <c r="P2658" s="159">
        <v>98652254.960000008</v>
      </c>
      <c r="Q2658" s="159">
        <v>72546478</v>
      </c>
      <c r="R2658" s="159">
        <v>26105776.960000001</v>
      </c>
      <c r="S2658" s="159">
        <v>16834974.789999999</v>
      </c>
      <c r="T2658" s="159">
        <v>656235.62</v>
      </c>
      <c r="U2658" s="159">
        <v>132076030.31999999</v>
      </c>
      <c r="V2658" s="159">
        <v>102114973.79000001</v>
      </c>
      <c r="W2658" s="159">
        <v>64462366.859999999</v>
      </c>
      <c r="X2658" s="159">
        <v>15111.58</v>
      </c>
      <c r="Y2658" s="159">
        <v>29961056.530000001</v>
      </c>
      <c r="Z2658" s="159">
        <v>17031125.050000001</v>
      </c>
      <c r="AA2658" s="159">
        <v>0</v>
      </c>
      <c r="AB2658" s="159">
        <v>17031125.050000001</v>
      </c>
      <c r="AC2658" s="159">
        <v>363972</v>
      </c>
      <c r="AD2658" s="159">
        <v>363972</v>
      </c>
      <c r="AE2658" s="159">
        <v>727935</v>
      </c>
      <c r="AF2658" s="159">
        <v>15917722.67</v>
      </c>
      <c r="AG2658" s="159">
        <v>5824718.3899999997</v>
      </c>
      <c r="AH2658" s="159">
        <v>5076802.1100000003</v>
      </c>
      <c r="AI2658" s="159">
        <v>0</v>
      </c>
      <c r="AJ2658" s="159">
        <v>0</v>
      </c>
    </row>
    <row r="2659" spans="1:36">
      <c r="A2659" s="153">
        <v>18</v>
      </c>
      <c r="B2659" s="154">
        <v>9</v>
      </c>
      <c r="C2659" s="154">
        <v>0</v>
      </c>
      <c r="D2659" s="155">
        <v>0</v>
      </c>
      <c r="E2659" s="155" t="s">
        <v>90</v>
      </c>
      <c r="F2659" s="156" t="s">
        <v>6413</v>
      </c>
      <c r="G2659" s="156" t="s">
        <v>90</v>
      </c>
      <c r="H2659" s="156" t="s">
        <v>6414</v>
      </c>
      <c r="I2659" s="155">
        <v>1809000</v>
      </c>
      <c r="J2659" s="157" t="s">
        <v>323</v>
      </c>
      <c r="K2659" s="157"/>
      <c r="L2659" s="155">
        <v>2022</v>
      </c>
      <c r="M2659" s="158">
        <v>54979</v>
      </c>
      <c r="N2659" s="159">
        <v>96780309.510000005</v>
      </c>
      <c r="O2659" s="159">
        <v>82295584.900000006</v>
      </c>
      <c r="P2659" s="159">
        <v>63969912.719999999</v>
      </c>
      <c r="Q2659" s="159">
        <v>43719662</v>
      </c>
      <c r="R2659" s="159">
        <v>20250250.719999999</v>
      </c>
      <c r="S2659" s="159">
        <v>14484724.609999999</v>
      </c>
      <c r="T2659" s="159">
        <v>896042.69</v>
      </c>
      <c r="U2659" s="159">
        <v>83622403.159999996</v>
      </c>
      <c r="V2659" s="159">
        <v>77175003.469999999</v>
      </c>
      <c r="W2659" s="159">
        <v>52936941.869999997</v>
      </c>
      <c r="X2659" s="159">
        <v>403686.11</v>
      </c>
      <c r="Y2659" s="159">
        <v>6447399.6900000004</v>
      </c>
      <c r="Z2659" s="159">
        <v>2596104.64</v>
      </c>
      <c r="AA2659" s="159">
        <v>0</v>
      </c>
      <c r="AB2659" s="159">
        <v>2596104.64</v>
      </c>
      <c r="AC2659" s="159">
        <v>500000</v>
      </c>
      <c r="AD2659" s="159">
        <v>500000</v>
      </c>
      <c r="AE2659" s="159">
        <v>22230691.399999999</v>
      </c>
      <c r="AF2659" s="159">
        <v>5120581.43</v>
      </c>
      <c r="AG2659" s="159">
        <v>1887190.18</v>
      </c>
      <c r="AH2659" s="159">
        <v>1886091.86</v>
      </c>
      <c r="AI2659" s="159">
        <v>0</v>
      </c>
      <c r="AJ2659" s="159">
        <v>134</v>
      </c>
    </row>
    <row r="2660" spans="1:36">
      <c r="A2660" s="153">
        <v>18</v>
      </c>
      <c r="B2660" s="154">
        <v>10</v>
      </c>
      <c r="C2660" s="154">
        <v>0</v>
      </c>
      <c r="D2660" s="155">
        <v>0</v>
      </c>
      <c r="E2660" s="155" t="s">
        <v>90</v>
      </c>
      <c r="F2660" s="156" t="s">
        <v>6415</v>
      </c>
      <c r="G2660" s="156" t="s">
        <v>90</v>
      </c>
      <c r="H2660" s="156" t="s">
        <v>6416</v>
      </c>
      <c r="I2660" s="155">
        <v>1810000</v>
      </c>
      <c r="J2660" s="157" t="s">
        <v>322</v>
      </c>
      <c r="K2660" s="157"/>
      <c r="L2660" s="155">
        <v>2022</v>
      </c>
      <c r="M2660" s="158">
        <v>81144</v>
      </c>
      <c r="N2660" s="159">
        <v>114308907.14</v>
      </c>
      <c r="O2660" s="159">
        <v>88999237.180000007</v>
      </c>
      <c r="P2660" s="159">
        <v>63252913.659999996</v>
      </c>
      <c r="Q2660" s="159">
        <v>44324171</v>
      </c>
      <c r="R2660" s="159">
        <v>18928742.66</v>
      </c>
      <c r="S2660" s="159">
        <v>25309669.960000001</v>
      </c>
      <c r="T2660" s="159">
        <v>3668.52</v>
      </c>
      <c r="U2660" s="159">
        <v>94590329.700000003</v>
      </c>
      <c r="V2660" s="159">
        <v>75327640.730000004</v>
      </c>
      <c r="W2660" s="159">
        <v>45496618.640000001</v>
      </c>
      <c r="X2660" s="159">
        <v>198263.67</v>
      </c>
      <c r="Y2660" s="159">
        <v>19262688.969999999</v>
      </c>
      <c r="Z2660" s="159">
        <v>17255721.050000001</v>
      </c>
      <c r="AA2660" s="159">
        <v>0</v>
      </c>
      <c r="AB2660" s="159">
        <v>17255721.050000001</v>
      </c>
      <c r="AC2660" s="159">
        <v>945796.48</v>
      </c>
      <c r="AD2660" s="159">
        <v>945796.48</v>
      </c>
      <c r="AE2660" s="159">
        <v>8693539.9299999997</v>
      </c>
      <c r="AF2660" s="159">
        <v>13671596.449999999</v>
      </c>
      <c r="AG2660" s="159">
        <v>2420570.27</v>
      </c>
      <c r="AH2660" s="159">
        <v>2199325.11</v>
      </c>
      <c r="AI2660" s="159">
        <v>0</v>
      </c>
      <c r="AJ2660" s="159">
        <v>0</v>
      </c>
    </row>
    <row r="2661" spans="1:36">
      <c r="A2661" s="153">
        <v>18</v>
      </c>
      <c r="B2661" s="154">
        <v>11</v>
      </c>
      <c r="C2661" s="154">
        <v>0</v>
      </c>
      <c r="D2661" s="155">
        <v>0</v>
      </c>
      <c r="E2661" s="155" t="s">
        <v>90</v>
      </c>
      <c r="F2661" s="156" t="s">
        <v>6417</v>
      </c>
      <c r="G2661" s="156" t="s">
        <v>90</v>
      </c>
      <c r="H2661" s="156" t="s">
        <v>6418</v>
      </c>
      <c r="I2661" s="155">
        <v>1811000</v>
      </c>
      <c r="J2661" s="157" t="s">
        <v>321</v>
      </c>
      <c r="K2661" s="157"/>
      <c r="L2661" s="155">
        <v>2022</v>
      </c>
      <c r="M2661" s="158">
        <v>136672</v>
      </c>
      <c r="N2661" s="159">
        <v>170416579.03999999</v>
      </c>
      <c r="O2661" s="159">
        <v>155680838.13</v>
      </c>
      <c r="P2661" s="159">
        <v>107666255.52</v>
      </c>
      <c r="Q2661" s="159">
        <v>78926155</v>
      </c>
      <c r="R2661" s="159">
        <v>28740100.52</v>
      </c>
      <c r="S2661" s="159">
        <v>14735740.91</v>
      </c>
      <c r="T2661" s="159">
        <v>47593.49</v>
      </c>
      <c r="U2661" s="159">
        <v>174228025.99000001</v>
      </c>
      <c r="V2661" s="159">
        <v>148115252.09999999</v>
      </c>
      <c r="W2661" s="159">
        <v>87685326.390000001</v>
      </c>
      <c r="X2661" s="159">
        <v>259379.33</v>
      </c>
      <c r="Y2661" s="159">
        <v>26112773.890000001</v>
      </c>
      <c r="Z2661" s="159">
        <v>37117036.659999996</v>
      </c>
      <c r="AA2661" s="159">
        <v>0</v>
      </c>
      <c r="AB2661" s="159">
        <v>37117036.659999996</v>
      </c>
      <c r="AC2661" s="159">
        <v>5800000</v>
      </c>
      <c r="AD2661" s="159">
        <v>2000000</v>
      </c>
      <c r="AE2661" s="159">
        <v>17967153</v>
      </c>
      <c r="AF2661" s="159">
        <v>7565586.0300000003</v>
      </c>
      <c r="AG2661" s="159">
        <v>3790535.76</v>
      </c>
      <c r="AH2661" s="159">
        <v>2396918.54</v>
      </c>
      <c r="AI2661" s="159">
        <v>0</v>
      </c>
      <c r="AJ2661" s="159">
        <v>0</v>
      </c>
    </row>
    <row r="2662" spans="1:36">
      <c r="A2662" s="153">
        <v>18</v>
      </c>
      <c r="B2662" s="154">
        <v>12</v>
      </c>
      <c r="C2662" s="154">
        <v>0</v>
      </c>
      <c r="D2662" s="155">
        <v>0</v>
      </c>
      <c r="E2662" s="155" t="s">
        <v>90</v>
      </c>
      <c r="F2662" s="156" t="s">
        <v>6419</v>
      </c>
      <c r="G2662" s="156" t="s">
        <v>90</v>
      </c>
      <c r="H2662" s="156" t="s">
        <v>6420</v>
      </c>
      <c r="I2662" s="155">
        <v>1812000</v>
      </c>
      <c r="J2662" s="157" t="s">
        <v>320</v>
      </c>
      <c r="K2662" s="157"/>
      <c r="L2662" s="155">
        <v>2022</v>
      </c>
      <c r="M2662" s="158">
        <v>66430</v>
      </c>
      <c r="N2662" s="159">
        <v>92881884.519999996</v>
      </c>
      <c r="O2662" s="159">
        <v>72891293.480000004</v>
      </c>
      <c r="P2662" s="159">
        <v>58905584.579999998</v>
      </c>
      <c r="Q2662" s="159">
        <v>47176717</v>
      </c>
      <c r="R2662" s="159">
        <v>11728867.58</v>
      </c>
      <c r="S2662" s="159">
        <v>19990591.039999999</v>
      </c>
      <c r="T2662" s="159">
        <v>326324.83</v>
      </c>
      <c r="U2662" s="159">
        <v>78395086.489999995</v>
      </c>
      <c r="V2662" s="159">
        <v>59982370.049999997</v>
      </c>
      <c r="W2662" s="159">
        <v>39201032.490000002</v>
      </c>
      <c r="X2662" s="159">
        <v>10242.85</v>
      </c>
      <c r="Y2662" s="159">
        <v>18412716.440000001</v>
      </c>
      <c r="Z2662" s="159">
        <v>11293686.039999999</v>
      </c>
      <c r="AA2662" s="159">
        <v>0</v>
      </c>
      <c r="AB2662" s="159">
        <v>11293686.039999999</v>
      </c>
      <c r="AC2662" s="159">
        <v>434630</v>
      </c>
      <c r="AD2662" s="159">
        <v>300000</v>
      </c>
      <c r="AE2662" s="159">
        <v>440000</v>
      </c>
      <c r="AF2662" s="159">
        <v>12908923.43</v>
      </c>
      <c r="AG2662" s="159">
        <v>428698.25</v>
      </c>
      <c r="AH2662" s="159">
        <v>458786.65</v>
      </c>
      <c r="AI2662" s="159">
        <v>0</v>
      </c>
      <c r="AJ2662" s="159">
        <v>0</v>
      </c>
    </row>
    <row r="2663" spans="1:36">
      <c r="A2663" s="153">
        <v>18</v>
      </c>
      <c r="B2663" s="154">
        <v>13</v>
      </c>
      <c r="C2663" s="154">
        <v>0</v>
      </c>
      <c r="D2663" s="155">
        <v>0</v>
      </c>
      <c r="E2663" s="155" t="s">
        <v>90</v>
      </c>
      <c r="F2663" s="156" t="s">
        <v>6421</v>
      </c>
      <c r="G2663" s="156" t="s">
        <v>90</v>
      </c>
      <c r="H2663" s="156" t="s">
        <v>6422</v>
      </c>
      <c r="I2663" s="155">
        <v>1813000</v>
      </c>
      <c r="J2663" s="157" t="s">
        <v>319</v>
      </c>
      <c r="K2663" s="157"/>
      <c r="L2663" s="155">
        <v>2022</v>
      </c>
      <c r="M2663" s="158">
        <v>73968</v>
      </c>
      <c r="N2663" s="159">
        <v>71751734.730000004</v>
      </c>
      <c r="O2663" s="159">
        <v>59470362.759999998</v>
      </c>
      <c r="P2663" s="159">
        <v>39621381.530000001</v>
      </c>
      <c r="Q2663" s="159">
        <v>31116385</v>
      </c>
      <c r="R2663" s="159">
        <v>8504996.5299999993</v>
      </c>
      <c r="S2663" s="159">
        <v>12281371.970000001</v>
      </c>
      <c r="T2663" s="159">
        <v>7201.57</v>
      </c>
      <c r="U2663" s="159">
        <v>59013571.5</v>
      </c>
      <c r="V2663" s="159">
        <v>42461141.490000002</v>
      </c>
      <c r="W2663" s="159">
        <v>20167129.949999999</v>
      </c>
      <c r="X2663" s="159">
        <v>439.15</v>
      </c>
      <c r="Y2663" s="159">
        <v>16552430.01</v>
      </c>
      <c r="Z2663" s="159">
        <v>18406268.52</v>
      </c>
      <c r="AA2663" s="159">
        <v>0</v>
      </c>
      <c r="AB2663" s="159">
        <v>18406268.52</v>
      </c>
      <c r="AC2663" s="159">
        <v>19500</v>
      </c>
      <c r="AD2663" s="159">
        <v>19500</v>
      </c>
      <c r="AE2663" s="159">
        <v>0</v>
      </c>
      <c r="AF2663" s="159">
        <v>17009221.27</v>
      </c>
      <c r="AG2663" s="159">
        <v>1715544.18</v>
      </c>
      <c r="AH2663" s="159">
        <v>1638084.16</v>
      </c>
      <c r="AI2663" s="159">
        <v>0</v>
      </c>
      <c r="AJ2663" s="159">
        <v>0</v>
      </c>
    </row>
    <row r="2664" spans="1:36">
      <c r="A2664" s="153">
        <v>18</v>
      </c>
      <c r="B2664" s="154">
        <v>14</v>
      </c>
      <c r="C2664" s="154">
        <v>0</v>
      </c>
      <c r="D2664" s="155">
        <v>0</v>
      </c>
      <c r="E2664" s="155" t="s">
        <v>90</v>
      </c>
      <c r="F2664" s="156" t="s">
        <v>6423</v>
      </c>
      <c r="G2664" s="156" t="s">
        <v>90</v>
      </c>
      <c r="H2664" s="156" t="s">
        <v>6424</v>
      </c>
      <c r="I2664" s="155">
        <v>1814000</v>
      </c>
      <c r="J2664" s="157" t="s">
        <v>318</v>
      </c>
      <c r="K2664" s="157"/>
      <c r="L2664" s="155">
        <v>2022</v>
      </c>
      <c r="M2664" s="158">
        <v>78227</v>
      </c>
      <c r="N2664" s="159">
        <v>109912092.04000001</v>
      </c>
      <c r="O2664" s="159">
        <v>75401406.579999998</v>
      </c>
      <c r="P2664" s="159">
        <v>57729387.989999995</v>
      </c>
      <c r="Q2664" s="159">
        <v>35038390</v>
      </c>
      <c r="R2664" s="159">
        <v>22690997.989999998</v>
      </c>
      <c r="S2664" s="159">
        <v>34510685.460000001</v>
      </c>
      <c r="T2664" s="159">
        <v>24107.45</v>
      </c>
      <c r="U2664" s="159">
        <v>95696373.340000004</v>
      </c>
      <c r="V2664" s="159">
        <v>64625087.130000003</v>
      </c>
      <c r="W2664" s="159">
        <v>32978094</v>
      </c>
      <c r="X2664" s="159">
        <v>327318.93</v>
      </c>
      <c r="Y2664" s="159">
        <v>31071286.210000001</v>
      </c>
      <c r="Z2664" s="159">
        <v>9335486.9800000004</v>
      </c>
      <c r="AA2664" s="159">
        <v>0</v>
      </c>
      <c r="AB2664" s="159">
        <v>9335486.9800000004</v>
      </c>
      <c r="AC2664" s="159">
        <v>4328256</v>
      </c>
      <c r="AD2664" s="159">
        <v>2528256</v>
      </c>
      <c r="AE2664" s="159">
        <v>13920511</v>
      </c>
      <c r="AF2664" s="159">
        <v>10776319.449999999</v>
      </c>
      <c r="AG2664" s="159">
        <v>8620466.6699999999</v>
      </c>
      <c r="AH2664" s="159">
        <v>8424539.0600000005</v>
      </c>
      <c r="AI2664" s="159">
        <v>0</v>
      </c>
      <c r="AJ2664" s="159">
        <v>0</v>
      </c>
    </row>
    <row r="2665" spans="1:36">
      <c r="A2665" s="153">
        <v>18</v>
      </c>
      <c r="B2665" s="154">
        <v>15</v>
      </c>
      <c r="C2665" s="154">
        <v>0</v>
      </c>
      <c r="D2665" s="155">
        <v>0</v>
      </c>
      <c r="E2665" s="155" t="s">
        <v>90</v>
      </c>
      <c r="F2665" s="156" t="s">
        <v>6425</v>
      </c>
      <c r="G2665" s="156" t="s">
        <v>90</v>
      </c>
      <c r="H2665" s="156" t="s">
        <v>6426</v>
      </c>
      <c r="I2665" s="155">
        <v>1815000</v>
      </c>
      <c r="J2665" s="157" t="s">
        <v>317</v>
      </c>
      <c r="K2665" s="157"/>
      <c r="L2665" s="155">
        <v>2022</v>
      </c>
      <c r="M2665" s="158">
        <v>74582</v>
      </c>
      <c r="N2665" s="159">
        <v>106842558.53</v>
      </c>
      <c r="O2665" s="159">
        <v>98284008.25</v>
      </c>
      <c r="P2665" s="159">
        <v>72113710.210000008</v>
      </c>
      <c r="Q2665" s="159">
        <v>55182735</v>
      </c>
      <c r="R2665" s="159">
        <v>16930975.210000001</v>
      </c>
      <c r="S2665" s="159">
        <v>8558550.2799999993</v>
      </c>
      <c r="T2665" s="159">
        <v>5176.2299999999996</v>
      </c>
      <c r="U2665" s="159">
        <v>92947922.409999996</v>
      </c>
      <c r="V2665" s="159">
        <v>83980976.549999997</v>
      </c>
      <c r="W2665" s="159">
        <v>59518317.560000002</v>
      </c>
      <c r="X2665" s="159">
        <v>272399.61</v>
      </c>
      <c r="Y2665" s="159">
        <v>8966945.8599999994</v>
      </c>
      <c r="Z2665" s="159">
        <v>12984114.189999999</v>
      </c>
      <c r="AA2665" s="159">
        <v>2000000</v>
      </c>
      <c r="AB2665" s="159">
        <v>10984114.189999999</v>
      </c>
      <c r="AC2665" s="159">
        <v>2356672.44</v>
      </c>
      <c r="AD2665" s="159">
        <v>2356672.44</v>
      </c>
      <c r="AE2665" s="159">
        <v>16035757.93</v>
      </c>
      <c r="AF2665" s="159">
        <v>14303031.699999999</v>
      </c>
      <c r="AG2665" s="159">
        <v>2929081.86</v>
      </c>
      <c r="AH2665" s="159">
        <v>2723608.82</v>
      </c>
      <c r="AI2665" s="159">
        <v>0</v>
      </c>
      <c r="AJ2665" s="159">
        <v>0</v>
      </c>
    </row>
    <row r="2666" spans="1:36">
      <c r="A2666" s="153">
        <v>18</v>
      </c>
      <c r="B2666" s="154">
        <v>16</v>
      </c>
      <c r="C2666" s="154">
        <v>0</v>
      </c>
      <c r="D2666" s="155">
        <v>0</v>
      </c>
      <c r="E2666" s="155" t="s">
        <v>90</v>
      </c>
      <c r="F2666" s="156" t="s">
        <v>6427</v>
      </c>
      <c r="G2666" s="156" t="s">
        <v>90</v>
      </c>
      <c r="H2666" s="156" t="s">
        <v>6428</v>
      </c>
      <c r="I2666" s="155">
        <v>1816000</v>
      </c>
      <c r="J2666" s="157" t="s">
        <v>316</v>
      </c>
      <c r="K2666" s="157"/>
      <c r="L2666" s="155">
        <v>2022</v>
      </c>
      <c r="M2666" s="158">
        <v>169986</v>
      </c>
      <c r="N2666" s="159">
        <v>219524065.24000001</v>
      </c>
      <c r="O2666" s="159">
        <v>149395204.05000001</v>
      </c>
      <c r="P2666" s="159">
        <v>90799882.030000001</v>
      </c>
      <c r="Q2666" s="159">
        <v>52218958</v>
      </c>
      <c r="R2666" s="159">
        <v>38580924.030000001</v>
      </c>
      <c r="S2666" s="159">
        <v>70128861.189999998</v>
      </c>
      <c r="T2666" s="159">
        <v>29446188.059999999</v>
      </c>
      <c r="U2666" s="159">
        <v>174140999.56999999</v>
      </c>
      <c r="V2666" s="159">
        <v>134206788.52</v>
      </c>
      <c r="W2666" s="159">
        <v>71098296.819999993</v>
      </c>
      <c r="X2666" s="159">
        <v>469937.44</v>
      </c>
      <c r="Y2666" s="159">
        <v>39934211.049999997</v>
      </c>
      <c r="Z2666" s="159">
        <v>16419034.939999999</v>
      </c>
      <c r="AA2666" s="159">
        <v>911999</v>
      </c>
      <c r="AB2666" s="159">
        <v>15507035.939999999</v>
      </c>
      <c r="AC2666" s="159">
        <v>2860000.16</v>
      </c>
      <c r="AD2666" s="159">
        <v>2860000.16</v>
      </c>
      <c r="AE2666" s="159">
        <v>20212299</v>
      </c>
      <c r="AF2666" s="159">
        <v>15188415.529999999</v>
      </c>
      <c r="AG2666" s="159">
        <v>7118753.25</v>
      </c>
      <c r="AH2666" s="159">
        <v>6516686.9000000004</v>
      </c>
      <c r="AI2666" s="159">
        <v>0</v>
      </c>
      <c r="AJ2666" s="159">
        <v>300</v>
      </c>
    </row>
    <row r="2667" spans="1:36">
      <c r="A2667" s="153">
        <v>18</v>
      </c>
      <c r="B2667" s="154">
        <v>17</v>
      </c>
      <c r="C2667" s="154">
        <v>0</v>
      </c>
      <c r="D2667" s="155">
        <v>0</v>
      </c>
      <c r="E2667" s="155" t="s">
        <v>90</v>
      </c>
      <c r="F2667" s="156" t="s">
        <v>6429</v>
      </c>
      <c r="G2667" s="156" t="s">
        <v>90</v>
      </c>
      <c r="H2667" s="156" t="s">
        <v>6430</v>
      </c>
      <c r="I2667" s="155">
        <v>1817000</v>
      </c>
      <c r="J2667" s="157" t="s">
        <v>315</v>
      </c>
      <c r="K2667" s="157"/>
      <c r="L2667" s="155">
        <v>2022</v>
      </c>
      <c r="M2667" s="158">
        <v>94166</v>
      </c>
      <c r="N2667" s="159">
        <v>125917877.08</v>
      </c>
      <c r="O2667" s="159">
        <v>105024176.5</v>
      </c>
      <c r="P2667" s="159">
        <v>81731185.280000001</v>
      </c>
      <c r="Q2667" s="159">
        <v>60077834</v>
      </c>
      <c r="R2667" s="159">
        <v>21653351.280000001</v>
      </c>
      <c r="S2667" s="159">
        <v>20893700.579999998</v>
      </c>
      <c r="T2667" s="159">
        <v>315055.82</v>
      </c>
      <c r="U2667" s="159">
        <v>114487666.16</v>
      </c>
      <c r="V2667" s="159">
        <v>97850035.079999998</v>
      </c>
      <c r="W2667" s="159">
        <v>66020806.359999999</v>
      </c>
      <c r="X2667" s="159">
        <v>476187.06</v>
      </c>
      <c r="Y2667" s="159">
        <v>16637631.08</v>
      </c>
      <c r="Z2667" s="159">
        <v>6740943.0300000003</v>
      </c>
      <c r="AA2667" s="159">
        <v>0</v>
      </c>
      <c r="AB2667" s="159">
        <v>6740943.0300000003</v>
      </c>
      <c r="AC2667" s="159">
        <v>2490194</v>
      </c>
      <c r="AD2667" s="159">
        <v>2490194</v>
      </c>
      <c r="AE2667" s="159">
        <v>23732977.800000001</v>
      </c>
      <c r="AF2667" s="159">
        <v>7174141.4199999999</v>
      </c>
      <c r="AG2667" s="159">
        <v>4437975.0999999996</v>
      </c>
      <c r="AH2667" s="159">
        <v>2590051.25</v>
      </c>
      <c r="AI2667" s="159">
        <v>0</v>
      </c>
      <c r="AJ2667" s="159">
        <v>1108.8</v>
      </c>
    </row>
    <row r="2668" spans="1:36">
      <c r="A2668" s="153">
        <v>18</v>
      </c>
      <c r="B2668" s="154">
        <v>18</v>
      </c>
      <c r="C2668" s="154">
        <v>0</v>
      </c>
      <c r="D2668" s="155">
        <v>0</v>
      </c>
      <c r="E2668" s="155" t="s">
        <v>90</v>
      </c>
      <c r="F2668" s="156" t="s">
        <v>6431</v>
      </c>
      <c r="G2668" s="156" t="s">
        <v>90</v>
      </c>
      <c r="H2668" s="156" t="s">
        <v>6432</v>
      </c>
      <c r="I2668" s="155">
        <v>1818000</v>
      </c>
      <c r="J2668" s="157" t="s">
        <v>314</v>
      </c>
      <c r="K2668" s="157"/>
      <c r="L2668" s="155">
        <v>2022</v>
      </c>
      <c r="M2668" s="158">
        <v>105850</v>
      </c>
      <c r="N2668" s="159">
        <v>134242553.41999999</v>
      </c>
      <c r="O2668" s="159">
        <v>121034006.84999999</v>
      </c>
      <c r="P2668" s="159">
        <v>86762361.379999995</v>
      </c>
      <c r="Q2668" s="159">
        <v>59938032</v>
      </c>
      <c r="R2668" s="159">
        <v>26824329.379999999</v>
      </c>
      <c r="S2668" s="159">
        <v>13208546.57</v>
      </c>
      <c r="T2668" s="159">
        <v>10086.780000000001</v>
      </c>
      <c r="U2668" s="159">
        <v>123246836.81</v>
      </c>
      <c r="V2668" s="159">
        <v>117173462.26000001</v>
      </c>
      <c r="W2668" s="159">
        <v>78214765.890000001</v>
      </c>
      <c r="X2668" s="159">
        <v>953857.07</v>
      </c>
      <c r="Y2668" s="159">
        <v>6073374.5499999998</v>
      </c>
      <c r="Z2668" s="159">
        <v>5932750.8799999999</v>
      </c>
      <c r="AA2668" s="159">
        <v>3075000</v>
      </c>
      <c r="AB2668" s="159">
        <v>2857750.88</v>
      </c>
      <c r="AC2668" s="159">
        <v>3075000</v>
      </c>
      <c r="AD2668" s="159">
        <v>3075000</v>
      </c>
      <c r="AE2668" s="159">
        <v>43519100.479999997</v>
      </c>
      <c r="AF2668" s="159">
        <v>3860544.59</v>
      </c>
      <c r="AG2668" s="159">
        <v>3066520.84</v>
      </c>
      <c r="AH2668" s="159">
        <v>3271297.46</v>
      </c>
      <c r="AI2668" s="159">
        <v>0</v>
      </c>
      <c r="AJ2668" s="159">
        <v>0</v>
      </c>
    </row>
    <row r="2669" spans="1:36">
      <c r="A2669" s="153">
        <v>18</v>
      </c>
      <c r="B2669" s="154">
        <v>19</v>
      </c>
      <c r="C2669" s="154">
        <v>0</v>
      </c>
      <c r="D2669" s="155">
        <v>0</v>
      </c>
      <c r="E2669" s="155" t="s">
        <v>90</v>
      </c>
      <c r="F2669" s="156" t="s">
        <v>6433</v>
      </c>
      <c r="G2669" s="156" t="s">
        <v>90</v>
      </c>
      <c r="H2669" s="156" t="s">
        <v>6434</v>
      </c>
      <c r="I2669" s="155">
        <v>1819000</v>
      </c>
      <c r="J2669" s="157" t="s">
        <v>313</v>
      </c>
      <c r="K2669" s="157"/>
      <c r="L2669" s="155">
        <v>2022</v>
      </c>
      <c r="M2669" s="158">
        <v>61295</v>
      </c>
      <c r="N2669" s="159">
        <v>93797945.329999998</v>
      </c>
      <c r="O2669" s="159">
        <v>88004189.810000002</v>
      </c>
      <c r="P2669" s="159">
        <v>68906352.939999998</v>
      </c>
      <c r="Q2669" s="159">
        <v>46431331</v>
      </c>
      <c r="R2669" s="159">
        <v>22475021.940000001</v>
      </c>
      <c r="S2669" s="159">
        <v>5793755.5199999996</v>
      </c>
      <c r="T2669" s="159">
        <v>61795.839999999997</v>
      </c>
      <c r="U2669" s="159">
        <v>84828399.700000003</v>
      </c>
      <c r="V2669" s="159">
        <v>75749334.420000002</v>
      </c>
      <c r="W2669" s="159">
        <v>49952385.539999999</v>
      </c>
      <c r="X2669" s="159">
        <v>543562.47</v>
      </c>
      <c r="Y2669" s="159">
        <v>9079065.2799999993</v>
      </c>
      <c r="Z2669" s="159">
        <v>7723200.9100000001</v>
      </c>
      <c r="AA2669" s="159">
        <v>0</v>
      </c>
      <c r="AB2669" s="159">
        <v>7723200.9100000001</v>
      </c>
      <c r="AC2669" s="159">
        <v>5211640.5999999996</v>
      </c>
      <c r="AD2669" s="159">
        <v>2301752</v>
      </c>
      <c r="AE2669" s="159">
        <v>34671325</v>
      </c>
      <c r="AF2669" s="159">
        <v>12254855.390000001</v>
      </c>
      <c r="AG2669" s="159">
        <v>5525711.3099999996</v>
      </c>
      <c r="AH2669" s="159">
        <v>4200478.54</v>
      </c>
      <c r="AI2669" s="159">
        <v>0</v>
      </c>
      <c r="AJ2669" s="159">
        <v>0</v>
      </c>
    </row>
    <row r="2670" spans="1:36">
      <c r="A2670" s="153">
        <v>18</v>
      </c>
      <c r="B2670" s="154">
        <v>20</v>
      </c>
      <c r="C2670" s="154">
        <v>0</v>
      </c>
      <c r="D2670" s="155">
        <v>0</v>
      </c>
      <c r="E2670" s="155" t="s">
        <v>90</v>
      </c>
      <c r="F2670" s="156" t="s">
        <v>6435</v>
      </c>
      <c r="G2670" s="156" t="s">
        <v>90</v>
      </c>
      <c r="H2670" s="156" t="s">
        <v>6436</v>
      </c>
      <c r="I2670" s="155">
        <v>1820000</v>
      </c>
      <c r="J2670" s="157" t="s">
        <v>312</v>
      </c>
      <c r="K2670" s="157"/>
      <c r="L2670" s="155">
        <v>2022</v>
      </c>
      <c r="M2670" s="158">
        <v>52871</v>
      </c>
      <c r="N2670" s="159">
        <v>52076287.780000001</v>
      </c>
      <c r="O2670" s="159">
        <v>49813824.509999998</v>
      </c>
      <c r="P2670" s="159">
        <v>35545160.060000002</v>
      </c>
      <c r="Q2670" s="159">
        <v>23016977</v>
      </c>
      <c r="R2670" s="159">
        <v>12528183.060000001</v>
      </c>
      <c r="S2670" s="159">
        <v>2262463.27</v>
      </c>
      <c r="T2670" s="159">
        <v>1410.37</v>
      </c>
      <c r="U2670" s="159">
        <v>50434314.579999998</v>
      </c>
      <c r="V2670" s="159">
        <v>45195479.890000001</v>
      </c>
      <c r="W2670" s="159">
        <v>29784865.329999998</v>
      </c>
      <c r="X2670" s="159">
        <v>179814.9</v>
      </c>
      <c r="Y2670" s="159">
        <v>5238834.6900000004</v>
      </c>
      <c r="Z2670" s="159">
        <v>4368873.29</v>
      </c>
      <c r="AA2670" s="159">
        <v>0</v>
      </c>
      <c r="AB2670" s="159">
        <v>4368873.29</v>
      </c>
      <c r="AC2670" s="159">
        <v>1863700</v>
      </c>
      <c r="AD2670" s="159">
        <v>863700</v>
      </c>
      <c r="AE2670" s="159">
        <v>8407500</v>
      </c>
      <c r="AF2670" s="159">
        <v>4618344.62</v>
      </c>
      <c r="AG2670" s="159">
        <v>2037471.69</v>
      </c>
      <c r="AH2670" s="159">
        <v>2049951.55</v>
      </c>
      <c r="AI2670" s="159">
        <v>0</v>
      </c>
      <c r="AJ2670" s="159">
        <v>0</v>
      </c>
    </row>
    <row r="2671" spans="1:36">
      <c r="A2671" s="153">
        <v>18</v>
      </c>
      <c r="B2671" s="154">
        <v>21</v>
      </c>
      <c r="C2671" s="154">
        <v>0</v>
      </c>
      <c r="D2671" s="155">
        <v>0</v>
      </c>
      <c r="E2671" s="155" t="s">
        <v>90</v>
      </c>
      <c r="F2671" s="156" t="s">
        <v>6437</v>
      </c>
      <c r="G2671" s="156" t="s">
        <v>90</v>
      </c>
      <c r="H2671" s="156" t="s">
        <v>6438</v>
      </c>
      <c r="I2671" s="155">
        <v>1821000</v>
      </c>
      <c r="J2671" s="157" t="s">
        <v>311</v>
      </c>
      <c r="K2671" s="157"/>
      <c r="L2671" s="155">
        <v>2022</v>
      </c>
      <c r="M2671" s="158">
        <v>26413</v>
      </c>
      <c r="N2671" s="159">
        <v>45647233.630000003</v>
      </c>
      <c r="O2671" s="159">
        <v>34920898.770000003</v>
      </c>
      <c r="P2671" s="159">
        <v>28038677.800000001</v>
      </c>
      <c r="Q2671" s="159">
        <v>18728637</v>
      </c>
      <c r="R2671" s="159">
        <v>9310040.8000000007</v>
      </c>
      <c r="S2671" s="159">
        <v>10726334.859999999</v>
      </c>
      <c r="T2671" s="159">
        <v>485504.99</v>
      </c>
      <c r="U2671" s="159">
        <v>34098365.509999998</v>
      </c>
      <c r="V2671" s="159">
        <v>30836368.32</v>
      </c>
      <c r="W2671" s="159">
        <v>20460492.329999998</v>
      </c>
      <c r="X2671" s="159">
        <v>185267.22</v>
      </c>
      <c r="Y2671" s="159">
        <v>3261997.19</v>
      </c>
      <c r="Z2671" s="159">
        <v>3857627.78</v>
      </c>
      <c r="AA2671" s="159">
        <v>2936259.77</v>
      </c>
      <c r="AB2671" s="159">
        <v>921368.00999999978</v>
      </c>
      <c r="AC2671" s="159">
        <v>898806</v>
      </c>
      <c r="AD2671" s="159">
        <v>898806</v>
      </c>
      <c r="AE2671" s="159">
        <v>8822423.9700000007</v>
      </c>
      <c r="AF2671" s="159">
        <v>4084530.45</v>
      </c>
      <c r="AG2671" s="159">
        <v>646618.49</v>
      </c>
      <c r="AH2671" s="159">
        <v>144123.79999999999</v>
      </c>
      <c r="AI2671" s="159">
        <v>0</v>
      </c>
      <c r="AJ2671" s="159">
        <v>0</v>
      </c>
    </row>
    <row r="2672" spans="1:36">
      <c r="A2672" s="153">
        <v>20</v>
      </c>
      <c r="B2672" s="154">
        <v>1</v>
      </c>
      <c r="C2672" s="154">
        <v>0</v>
      </c>
      <c r="D2672" s="155">
        <v>0</v>
      </c>
      <c r="E2672" s="155" t="s">
        <v>90</v>
      </c>
      <c r="F2672" s="156" t="s">
        <v>6439</v>
      </c>
      <c r="G2672" s="156" t="s">
        <v>90</v>
      </c>
      <c r="H2672" s="156" t="s">
        <v>6440</v>
      </c>
      <c r="I2672" s="155">
        <v>2001000</v>
      </c>
      <c r="J2672" s="157" t="s">
        <v>310</v>
      </c>
      <c r="K2672" s="157"/>
      <c r="L2672" s="155">
        <v>2022</v>
      </c>
      <c r="M2672" s="158">
        <v>57908</v>
      </c>
      <c r="N2672" s="159">
        <v>83497363.840000004</v>
      </c>
      <c r="O2672" s="159">
        <v>72033150.689999998</v>
      </c>
      <c r="P2672" s="159">
        <v>55669701.149999999</v>
      </c>
      <c r="Q2672" s="159">
        <v>40419236</v>
      </c>
      <c r="R2672" s="159">
        <v>15250465.15</v>
      </c>
      <c r="S2672" s="159">
        <v>11464213.15</v>
      </c>
      <c r="T2672" s="159">
        <v>41954.81</v>
      </c>
      <c r="U2672" s="159">
        <v>78297140.980000004</v>
      </c>
      <c r="V2672" s="159">
        <v>62482269.450000003</v>
      </c>
      <c r="W2672" s="159">
        <v>36558476.409999996</v>
      </c>
      <c r="X2672" s="159">
        <v>26194.92</v>
      </c>
      <c r="Y2672" s="159">
        <v>15814871.529999999</v>
      </c>
      <c r="Z2672" s="159">
        <v>4727802.55</v>
      </c>
      <c r="AA2672" s="159">
        <v>0</v>
      </c>
      <c r="AB2672" s="159">
        <v>4727802.55</v>
      </c>
      <c r="AC2672" s="159">
        <v>2451698.98</v>
      </c>
      <c r="AD2672" s="159">
        <v>999996</v>
      </c>
      <c r="AE2672" s="159">
        <v>2000008</v>
      </c>
      <c r="AF2672" s="159">
        <v>9550881.2400000002</v>
      </c>
      <c r="AG2672" s="159">
        <v>2020393.32</v>
      </c>
      <c r="AH2672" s="159">
        <v>2419392.0499999998</v>
      </c>
      <c r="AI2672" s="159">
        <v>0</v>
      </c>
      <c r="AJ2672" s="159">
        <v>0</v>
      </c>
    </row>
    <row r="2673" spans="1:36">
      <c r="A2673" s="153">
        <v>20</v>
      </c>
      <c r="B2673" s="154">
        <v>2</v>
      </c>
      <c r="C2673" s="154">
        <v>0</v>
      </c>
      <c r="D2673" s="155">
        <v>0</v>
      </c>
      <c r="E2673" s="155" t="s">
        <v>90</v>
      </c>
      <c r="F2673" s="156" t="s">
        <v>6441</v>
      </c>
      <c r="G2673" s="156" t="s">
        <v>90</v>
      </c>
      <c r="H2673" s="156" t="s">
        <v>6442</v>
      </c>
      <c r="I2673" s="155">
        <v>2002000</v>
      </c>
      <c r="J2673" s="157" t="s">
        <v>309</v>
      </c>
      <c r="K2673" s="157"/>
      <c r="L2673" s="155">
        <v>2022</v>
      </c>
      <c r="M2673" s="158">
        <v>150333</v>
      </c>
      <c r="N2673" s="159">
        <v>186751491.11000001</v>
      </c>
      <c r="O2673" s="159">
        <v>142985930.25999999</v>
      </c>
      <c r="P2673" s="159">
        <v>70503767.359999999</v>
      </c>
      <c r="Q2673" s="159">
        <v>30254867</v>
      </c>
      <c r="R2673" s="159">
        <v>40248900.359999999</v>
      </c>
      <c r="S2673" s="159">
        <v>43765560.850000001</v>
      </c>
      <c r="T2673" s="159">
        <v>346905.71</v>
      </c>
      <c r="U2673" s="159">
        <v>181996956.74000001</v>
      </c>
      <c r="V2673" s="159">
        <v>124264099.79000001</v>
      </c>
      <c r="W2673" s="159">
        <v>64743022.899999999</v>
      </c>
      <c r="X2673" s="159">
        <v>454689.32</v>
      </c>
      <c r="Y2673" s="159">
        <v>57732856.950000003</v>
      </c>
      <c r="Z2673" s="159">
        <v>44207807.780000001</v>
      </c>
      <c r="AA2673" s="159">
        <v>0</v>
      </c>
      <c r="AB2673" s="159">
        <v>44207807.780000001</v>
      </c>
      <c r="AC2673" s="159">
        <v>3655418.96</v>
      </c>
      <c r="AD2673" s="159">
        <v>3053328</v>
      </c>
      <c r="AE2673" s="159">
        <v>33093783.84</v>
      </c>
      <c r="AF2673" s="159">
        <v>18721830.469999999</v>
      </c>
      <c r="AG2673" s="159">
        <v>7431861.2400000002</v>
      </c>
      <c r="AH2673" s="159">
        <v>14330388.939999999</v>
      </c>
      <c r="AI2673" s="159">
        <v>0</v>
      </c>
      <c r="AJ2673" s="159">
        <v>439.84</v>
      </c>
    </row>
    <row r="2674" spans="1:36">
      <c r="A2674" s="153">
        <v>20</v>
      </c>
      <c r="B2674" s="154">
        <v>3</v>
      </c>
      <c r="C2674" s="154">
        <v>0</v>
      </c>
      <c r="D2674" s="155">
        <v>0</v>
      </c>
      <c r="E2674" s="155" t="s">
        <v>90</v>
      </c>
      <c r="F2674" s="156" t="s">
        <v>6443</v>
      </c>
      <c r="G2674" s="156" t="s">
        <v>90</v>
      </c>
      <c r="H2674" s="156" t="s">
        <v>6444</v>
      </c>
      <c r="I2674" s="155">
        <v>2003000</v>
      </c>
      <c r="J2674" s="157" t="s">
        <v>280</v>
      </c>
      <c r="K2674" s="157"/>
      <c r="L2674" s="155">
        <v>2022</v>
      </c>
      <c r="M2674" s="158">
        <v>54058</v>
      </c>
      <c r="N2674" s="159">
        <v>68833373.090000004</v>
      </c>
      <c r="O2674" s="159">
        <v>59351743.159999996</v>
      </c>
      <c r="P2674" s="159">
        <v>39165891.18</v>
      </c>
      <c r="Q2674" s="159">
        <v>27469461</v>
      </c>
      <c r="R2674" s="159">
        <v>11696430.18</v>
      </c>
      <c r="S2674" s="159">
        <v>9481629.9299999997</v>
      </c>
      <c r="T2674" s="159">
        <v>119717.28</v>
      </c>
      <c r="U2674" s="159">
        <v>65476236.600000001</v>
      </c>
      <c r="V2674" s="159">
        <v>52908092.640000001</v>
      </c>
      <c r="W2674" s="159">
        <v>36739017.289999999</v>
      </c>
      <c r="X2674" s="159">
        <v>11213.39</v>
      </c>
      <c r="Y2674" s="159">
        <v>12568143.960000001</v>
      </c>
      <c r="Z2674" s="159">
        <v>7872952.7199999997</v>
      </c>
      <c r="AA2674" s="159">
        <v>0</v>
      </c>
      <c r="AB2674" s="159">
        <v>7872952.7199999997</v>
      </c>
      <c r="AC2674" s="159">
        <v>223000</v>
      </c>
      <c r="AD2674" s="159">
        <v>223000</v>
      </c>
      <c r="AE2674" s="159">
        <v>446000</v>
      </c>
      <c r="AF2674" s="159">
        <v>6443650.5199999996</v>
      </c>
      <c r="AG2674" s="159">
        <v>1401611.98</v>
      </c>
      <c r="AH2674" s="159">
        <v>1961939.36</v>
      </c>
      <c r="AI2674" s="159">
        <v>0</v>
      </c>
      <c r="AJ2674" s="159">
        <v>0</v>
      </c>
    </row>
    <row r="2675" spans="1:36">
      <c r="A2675" s="153">
        <v>20</v>
      </c>
      <c r="B2675" s="154">
        <v>4</v>
      </c>
      <c r="C2675" s="154">
        <v>0</v>
      </c>
      <c r="D2675" s="155">
        <v>0</v>
      </c>
      <c r="E2675" s="155" t="s">
        <v>90</v>
      </c>
      <c r="F2675" s="156" t="s">
        <v>6445</v>
      </c>
      <c r="G2675" s="156" t="s">
        <v>90</v>
      </c>
      <c r="H2675" s="156" t="s">
        <v>6446</v>
      </c>
      <c r="I2675" s="155">
        <v>2004000</v>
      </c>
      <c r="J2675" s="157" t="s">
        <v>308</v>
      </c>
      <c r="K2675" s="157"/>
      <c r="L2675" s="155">
        <v>2022</v>
      </c>
      <c r="M2675" s="158">
        <v>47039</v>
      </c>
      <c r="N2675" s="159">
        <v>76008879.010000005</v>
      </c>
      <c r="O2675" s="159">
        <v>60770058.25</v>
      </c>
      <c r="P2675" s="159">
        <v>49011196.560000002</v>
      </c>
      <c r="Q2675" s="159">
        <v>34468206</v>
      </c>
      <c r="R2675" s="159">
        <v>14542990.560000001</v>
      </c>
      <c r="S2675" s="159">
        <v>15238820.76</v>
      </c>
      <c r="T2675" s="159">
        <v>675477.03</v>
      </c>
      <c r="U2675" s="159">
        <v>69891701.25</v>
      </c>
      <c r="V2675" s="159">
        <v>60541496.579999998</v>
      </c>
      <c r="W2675" s="159">
        <v>38449157.100000001</v>
      </c>
      <c r="X2675" s="159">
        <v>0</v>
      </c>
      <c r="Y2675" s="159">
        <v>9350204.6699999999</v>
      </c>
      <c r="Z2675" s="159">
        <v>15545709.75</v>
      </c>
      <c r="AA2675" s="159">
        <v>0</v>
      </c>
      <c r="AB2675" s="159">
        <v>15545709.75</v>
      </c>
      <c r="AC2675" s="159">
        <v>0</v>
      </c>
      <c r="AD2675" s="159">
        <v>0</v>
      </c>
      <c r="AE2675" s="159">
        <v>2731</v>
      </c>
      <c r="AF2675" s="159">
        <v>228561.67</v>
      </c>
      <c r="AG2675" s="159">
        <v>1363953.51</v>
      </c>
      <c r="AH2675" s="159">
        <v>1928731.74</v>
      </c>
      <c r="AI2675" s="159">
        <v>0</v>
      </c>
      <c r="AJ2675" s="159">
        <v>2731</v>
      </c>
    </row>
    <row r="2676" spans="1:36">
      <c r="A2676" s="153">
        <v>20</v>
      </c>
      <c r="B2676" s="154">
        <v>5</v>
      </c>
      <c r="C2676" s="154">
        <v>0</v>
      </c>
      <c r="D2676" s="155">
        <v>0</v>
      </c>
      <c r="E2676" s="155" t="s">
        <v>90</v>
      </c>
      <c r="F2676" s="156" t="s">
        <v>6447</v>
      </c>
      <c r="G2676" s="156" t="s">
        <v>90</v>
      </c>
      <c r="H2676" s="156" t="s">
        <v>6448</v>
      </c>
      <c r="I2676" s="155">
        <v>2005000</v>
      </c>
      <c r="J2676" s="157" t="s">
        <v>307</v>
      </c>
      <c r="K2676" s="157"/>
      <c r="L2676" s="155">
        <v>2022</v>
      </c>
      <c r="M2676" s="158">
        <v>42293</v>
      </c>
      <c r="N2676" s="159">
        <v>58809007.890000001</v>
      </c>
      <c r="O2676" s="159">
        <v>49725291.299999997</v>
      </c>
      <c r="P2676" s="159">
        <v>34844613.519999996</v>
      </c>
      <c r="Q2676" s="159">
        <v>19027257</v>
      </c>
      <c r="R2676" s="159">
        <v>15817356.52</v>
      </c>
      <c r="S2676" s="159">
        <v>9083716.5899999999</v>
      </c>
      <c r="T2676" s="159">
        <v>46120.46</v>
      </c>
      <c r="U2676" s="159">
        <v>59870190.799999997</v>
      </c>
      <c r="V2676" s="159">
        <v>47669228.369999997</v>
      </c>
      <c r="W2676" s="159">
        <v>31106917.390000001</v>
      </c>
      <c r="X2676" s="159">
        <v>286049.62</v>
      </c>
      <c r="Y2676" s="159">
        <v>12200962.43</v>
      </c>
      <c r="Z2676" s="159">
        <v>5487760.29</v>
      </c>
      <c r="AA2676" s="159">
        <v>2065723</v>
      </c>
      <c r="AB2676" s="159">
        <v>3422037.29</v>
      </c>
      <c r="AC2676" s="159">
        <v>613500</v>
      </c>
      <c r="AD2676" s="159">
        <v>613500</v>
      </c>
      <c r="AE2676" s="159">
        <v>14749867.890000001</v>
      </c>
      <c r="AF2676" s="159">
        <v>2056062.93</v>
      </c>
      <c r="AG2676" s="159">
        <v>2656070.3199999998</v>
      </c>
      <c r="AH2676" s="159">
        <v>2420875.23</v>
      </c>
      <c r="AI2676" s="159">
        <v>0</v>
      </c>
      <c r="AJ2676" s="159">
        <v>1777.89</v>
      </c>
    </row>
    <row r="2677" spans="1:36">
      <c r="A2677" s="153">
        <v>20</v>
      </c>
      <c r="B2677" s="154">
        <v>6</v>
      </c>
      <c r="C2677" s="154">
        <v>0</v>
      </c>
      <c r="D2677" s="155">
        <v>0</v>
      </c>
      <c r="E2677" s="155" t="s">
        <v>90</v>
      </c>
      <c r="F2677" s="156" t="s">
        <v>6449</v>
      </c>
      <c r="G2677" s="156" t="s">
        <v>90</v>
      </c>
      <c r="H2677" s="156" t="s">
        <v>6450</v>
      </c>
      <c r="I2677" s="155">
        <v>2006000</v>
      </c>
      <c r="J2677" s="157" t="s">
        <v>306</v>
      </c>
      <c r="K2677" s="157"/>
      <c r="L2677" s="155">
        <v>2022</v>
      </c>
      <c r="M2677" s="158">
        <v>37983</v>
      </c>
      <c r="N2677" s="159">
        <v>49448359.539999999</v>
      </c>
      <c r="O2677" s="159">
        <v>37062736.07</v>
      </c>
      <c r="P2677" s="159">
        <v>30130321.800000001</v>
      </c>
      <c r="Q2677" s="159">
        <v>21466242</v>
      </c>
      <c r="R2677" s="159">
        <v>8664079.8000000007</v>
      </c>
      <c r="S2677" s="159">
        <v>12385623.470000001</v>
      </c>
      <c r="T2677" s="159">
        <v>480998.94</v>
      </c>
      <c r="U2677" s="159">
        <v>40049807.979999997</v>
      </c>
      <c r="V2677" s="159">
        <v>30731996.98</v>
      </c>
      <c r="W2677" s="159">
        <v>19494766.309999999</v>
      </c>
      <c r="X2677" s="159">
        <v>28923.71</v>
      </c>
      <c r="Y2677" s="159">
        <v>9317811</v>
      </c>
      <c r="Z2677" s="159">
        <v>2526703.5</v>
      </c>
      <c r="AA2677" s="159">
        <v>0</v>
      </c>
      <c r="AB2677" s="159">
        <v>2526703.5</v>
      </c>
      <c r="AC2677" s="159">
        <v>1038204.5</v>
      </c>
      <c r="AD2677" s="159">
        <v>1038204.5</v>
      </c>
      <c r="AE2677" s="159">
        <v>1201200</v>
      </c>
      <c r="AF2677" s="159">
        <v>6330739.0899999999</v>
      </c>
      <c r="AG2677" s="159">
        <v>319985.34999999998</v>
      </c>
      <c r="AH2677" s="159">
        <v>834684.67</v>
      </c>
      <c r="AI2677" s="159">
        <v>0</v>
      </c>
      <c r="AJ2677" s="159">
        <v>0</v>
      </c>
    </row>
    <row r="2678" spans="1:36">
      <c r="A2678" s="153">
        <v>20</v>
      </c>
      <c r="B2678" s="154">
        <v>7</v>
      </c>
      <c r="C2678" s="154">
        <v>0</v>
      </c>
      <c r="D2678" s="155">
        <v>0</v>
      </c>
      <c r="E2678" s="155" t="s">
        <v>90</v>
      </c>
      <c r="F2678" s="156" t="s">
        <v>6451</v>
      </c>
      <c r="G2678" s="156" t="s">
        <v>90</v>
      </c>
      <c r="H2678" s="156" t="s">
        <v>6452</v>
      </c>
      <c r="I2678" s="155">
        <v>2007000</v>
      </c>
      <c r="J2678" s="157" t="s">
        <v>305</v>
      </c>
      <c r="K2678" s="157"/>
      <c r="L2678" s="155">
        <v>2022</v>
      </c>
      <c r="M2678" s="158">
        <v>50894</v>
      </c>
      <c r="N2678" s="159">
        <v>58053487.600000001</v>
      </c>
      <c r="O2678" s="159">
        <v>38703620.439999998</v>
      </c>
      <c r="P2678" s="159">
        <v>27431490.630000003</v>
      </c>
      <c r="Q2678" s="159">
        <v>12739171</v>
      </c>
      <c r="R2678" s="159">
        <v>14692319.630000001</v>
      </c>
      <c r="S2678" s="159">
        <v>19349867.16</v>
      </c>
      <c r="T2678" s="159">
        <v>764061.6</v>
      </c>
      <c r="U2678" s="159">
        <v>45930055.479999997</v>
      </c>
      <c r="V2678" s="159">
        <v>33894765.060000002</v>
      </c>
      <c r="W2678" s="159">
        <v>12974409.779999999</v>
      </c>
      <c r="X2678" s="159">
        <v>965.22</v>
      </c>
      <c r="Y2678" s="159">
        <v>12035290.42</v>
      </c>
      <c r="Z2678" s="159">
        <v>13368255.960000001</v>
      </c>
      <c r="AA2678" s="159">
        <v>0</v>
      </c>
      <c r="AB2678" s="159">
        <v>13368255.960000001</v>
      </c>
      <c r="AC2678" s="159">
        <v>157887</v>
      </c>
      <c r="AD2678" s="159">
        <v>157887</v>
      </c>
      <c r="AE2678" s="159">
        <v>0</v>
      </c>
      <c r="AF2678" s="159">
        <v>4808855.38</v>
      </c>
      <c r="AG2678" s="159">
        <v>453289.48</v>
      </c>
      <c r="AH2678" s="159">
        <v>1090814.97</v>
      </c>
      <c r="AI2678" s="159">
        <v>0</v>
      </c>
      <c r="AJ2678" s="159">
        <v>0</v>
      </c>
    </row>
    <row r="2679" spans="1:36">
      <c r="A2679" s="153">
        <v>20</v>
      </c>
      <c r="B2679" s="154">
        <v>8</v>
      </c>
      <c r="C2679" s="154">
        <v>0</v>
      </c>
      <c r="D2679" s="155">
        <v>0</v>
      </c>
      <c r="E2679" s="155" t="s">
        <v>90</v>
      </c>
      <c r="F2679" s="156" t="s">
        <v>6453</v>
      </c>
      <c r="G2679" s="156" t="s">
        <v>90</v>
      </c>
      <c r="H2679" s="156" t="s">
        <v>6454</v>
      </c>
      <c r="I2679" s="155">
        <v>2008000</v>
      </c>
      <c r="J2679" s="157" t="s">
        <v>304</v>
      </c>
      <c r="K2679" s="157"/>
      <c r="L2679" s="155">
        <v>2022</v>
      </c>
      <c r="M2679" s="158">
        <v>40251</v>
      </c>
      <c r="N2679" s="159">
        <v>60517794.579999998</v>
      </c>
      <c r="O2679" s="159">
        <v>44626578.890000001</v>
      </c>
      <c r="P2679" s="159">
        <v>33845747.07</v>
      </c>
      <c r="Q2679" s="159">
        <v>25813824</v>
      </c>
      <c r="R2679" s="159">
        <v>8031923.0700000003</v>
      </c>
      <c r="S2679" s="159">
        <v>15891215.689999999</v>
      </c>
      <c r="T2679" s="159">
        <v>201718.5</v>
      </c>
      <c r="U2679" s="159">
        <v>60104783.189999998</v>
      </c>
      <c r="V2679" s="159">
        <v>42557852.710000001</v>
      </c>
      <c r="W2679" s="159">
        <v>26929985.510000002</v>
      </c>
      <c r="X2679" s="159">
        <v>163868.12</v>
      </c>
      <c r="Y2679" s="159">
        <v>17546930.48</v>
      </c>
      <c r="Z2679" s="159">
        <v>7594028.3799999999</v>
      </c>
      <c r="AA2679" s="159">
        <v>2124000</v>
      </c>
      <c r="AB2679" s="159">
        <v>5470028.3799999999</v>
      </c>
      <c r="AC2679" s="159">
        <v>1326272.1599999999</v>
      </c>
      <c r="AD2679" s="159">
        <v>1326272.1599999999</v>
      </c>
      <c r="AE2679" s="159">
        <v>13287639.199999999</v>
      </c>
      <c r="AF2679" s="159">
        <v>2068726.18</v>
      </c>
      <c r="AG2679" s="159">
        <v>1048513.63</v>
      </c>
      <c r="AH2679" s="159">
        <v>1772042.84</v>
      </c>
      <c r="AI2679" s="159">
        <v>0</v>
      </c>
      <c r="AJ2679" s="159">
        <v>0</v>
      </c>
    </row>
    <row r="2680" spans="1:36">
      <c r="A2680" s="153">
        <v>20</v>
      </c>
      <c r="B2680" s="154">
        <v>9</v>
      </c>
      <c r="C2680" s="154">
        <v>0</v>
      </c>
      <c r="D2680" s="155">
        <v>0</v>
      </c>
      <c r="E2680" s="155" t="s">
        <v>90</v>
      </c>
      <c r="F2680" s="156" t="s">
        <v>6455</v>
      </c>
      <c r="G2680" s="156" t="s">
        <v>90</v>
      </c>
      <c r="H2680" s="156" t="s">
        <v>6456</v>
      </c>
      <c r="I2680" s="155">
        <v>2009000</v>
      </c>
      <c r="J2680" s="157" t="s">
        <v>303</v>
      </c>
      <c r="K2680" s="157"/>
      <c r="L2680" s="155">
        <v>2022</v>
      </c>
      <c r="M2680" s="158">
        <v>19807</v>
      </c>
      <c r="N2680" s="159">
        <v>34955113.390000001</v>
      </c>
      <c r="O2680" s="159">
        <v>23623957.359999999</v>
      </c>
      <c r="P2680" s="159">
        <v>18660190.129999999</v>
      </c>
      <c r="Q2680" s="159">
        <v>10695549</v>
      </c>
      <c r="R2680" s="159">
        <v>7964641.1299999999</v>
      </c>
      <c r="S2680" s="159">
        <v>11331156.029999999</v>
      </c>
      <c r="T2680" s="159">
        <v>578</v>
      </c>
      <c r="U2680" s="159">
        <v>28978496.899999999</v>
      </c>
      <c r="V2680" s="159">
        <v>20852518.579999998</v>
      </c>
      <c r="W2680" s="159">
        <v>12851397.92</v>
      </c>
      <c r="X2680" s="159">
        <v>46384.12</v>
      </c>
      <c r="Y2680" s="159">
        <v>8125978.3200000003</v>
      </c>
      <c r="Z2680" s="159">
        <v>3173669.09</v>
      </c>
      <c r="AA2680" s="159">
        <v>0</v>
      </c>
      <c r="AB2680" s="159">
        <v>3173669.09</v>
      </c>
      <c r="AC2680" s="159">
        <v>1235252</v>
      </c>
      <c r="AD2680" s="159">
        <v>1235252</v>
      </c>
      <c r="AE2680" s="159">
        <v>1449359</v>
      </c>
      <c r="AF2680" s="159">
        <v>2771438.78</v>
      </c>
      <c r="AG2680" s="159">
        <v>1149077.4099999999</v>
      </c>
      <c r="AH2680" s="159">
        <v>1883479.19</v>
      </c>
      <c r="AI2680" s="159">
        <v>0</v>
      </c>
      <c r="AJ2680" s="159">
        <v>0</v>
      </c>
    </row>
    <row r="2681" spans="1:36">
      <c r="A2681" s="153">
        <v>20</v>
      </c>
      <c r="B2681" s="154">
        <v>10</v>
      </c>
      <c r="C2681" s="154">
        <v>0</v>
      </c>
      <c r="D2681" s="155">
        <v>0</v>
      </c>
      <c r="E2681" s="155" t="s">
        <v>90</v>
      </c>
      <c r="F2681" s="156" t="s">
        <v>6457</v>
      </c>
      <c r="G2681" s="156" t="s">
        <v>90</v>
      </c>
      <c r="H2681" s="156" t="s">
        <v>6458</v>
      </c>
      <c r="I2681" s="155">
        <v>2010000</v>
      </c>
      <c r="J2681" s="157" t="s">
        <v>302</v>
      </c>
      <c r="K2681" s="157"/>
      <c r="L2681" s="155">
        <v>2022</v>
      </c>
      <c r="M2681" s="158">
        <v>43910</v>
      </c>
      <c r="N2681" s="159">
        <v>60272024.479999997</v>
      </c>
      <c r="O2681" s="159">
        <v>52299131.560000002</v>
      </c>
      <c r="P2681" s="159">
        <v>40422967.869999997</v>
      </c>
      <c r="Q2681" s="159">
        <v>24376465</v>
      </c>
      <c r="R2681" s="159">
        <v>16046502.869999999</v>
      </c>
      <c r="S2681" s="159">
        <v>7972892.9199999999</v>
      </c>
      <c r="T2681" s="159">
        <v>113052.81</v>
      </c>
      <c r="U2681" s="159">
        <v>55421418.049999997</v>
      </c>
      <c r="V2681" s="159">
        <v>48351856.270000003</v>
      </c>
      <c r="W2681" s="159">
        <v>29112910.780000001</v>
      </c>
      <c r="X2681" s="159">
        <v>105844.51</v>
      </c>
      <c r="Y2681" s="159">
        <v>7069561.7800000003</v>
      </c>
      <c r="Z2681" s="159">
        <v>6542021.2699999996</v>
      </c>
      <c r="AA2681" s="159">
        <v>0</v>
      </c>
      <c r="AB2681" s="159">
        <v>6542021.2699999996</v>
      </c>
      <c r="AC2681" s="159">
        <v>300000</v>
      </c>
      <c r="AD2681" s="159">
        <v>300000</v>
      </c>
      <c r="AE2681" s="159">
        <v>7800000</v>
      </c>
      <c r="AF2681" s="159">
        <v>3947275.29</v>
      </c>
      <c r="AG2681" s="159">
        <v>5779788.6399999997</v>
      </c>
      <c r="AH2681" s="159">
        <v>5488964.71</v>
      </c>
      <c r="AI2681" s="159">
        <v>0</v>
      </c>
      <c r="AJ2681" s="159">
        <v>0</v>
      </c>
    </row>
    <row r="2682" spans="1:36">
      <c r="A2682" s="153">
        <v>20</v>
      </c>
      <c r="B2682" s="154">
        <v>11</v>
      </c>
      <c r="C2682" s="154">
        <v>0</v>
      </c>
      <c r="D2682" s="155">
        <v>0</v>
      </c>
      <c r="E2682" s="155" t="s">
        <v>90</v>
      </c>
      <c r="F2682" s="156" t="s">
        <v>6459</v>
      </c>
      <c r="G2682" s="156" t="s">
        <v>90</v>
      </c>
      <c r="H2682" s="156" t="s">
        <v>6460</v>
      </c>
      <c r="I2682" s="155">
        <v>2011000</v>
      </c>
      <c r="J2682" s="157" t="s">
        <v>301</v>
      </c>
      <c r="K2682" s="157"/>
      <c r="L2682" s="155">
        <v>2022</v>
      </c>
      <c r="M2682" s="158">
        <v>66286</v>
      </c>
      <c r="N2682" s="159">
        <v>102025292.65000001</v>
      </c>
      <c r="O2682" s="159">
        <v>83342315.599999994</v>
      </c>
      <c r="P2682" s="159">
        <v>66830558.969999999</v>
      </c>
      <c r="Q2682" s="159">
        <v>48469754</v>
      </c>
      <c r="R2682" s="159">
        <v>18360804.969999999</v>
      </c>
      <c r="S2682" s="159">
        <v>18682977.050000001</v>
      </c>
      <c r="T2682" s="159">
        <v>234680.9</v>
      </c>
      <c r="U2682" s="159">
        <v>110913425.23</v>
      </c>
      <c r="V2682" s="159">
        <v>75128467.340000004</v>
      </c>
      <c r="W2682" s="159">
        <v>41273548.409999996</v>
      </c>
      <c r="X2682" s="159">
        <v>565743.18000000005</v>
      </c>
      <c r="Y2682" s="159">
        <v>35784957.890000001</v>
      </c>
      <c r="Z2682" s="159">
        <v>23501138.989999998</v>
      </c>
      <c r="AA2682" s="159">
        <v>7000000</v>
      </c>
      <c r="AB2682" s="159">
        <v>16501138.989999998</v>
      </c>
      <c r="AC2682" s="159">
        <v>0</v>
      </c>
      <c r="AD2682" s="159">
        <v>0</v>
      </c>
      <c r="AE2682" s="159">
        <v>27200000</v>
      </c>
      <c r="AF2682" s="159">
        <v>8213848.2599999998</v>
      </c>
      <c r="AG2682" s="159">
        <v>5646445.3399999999</v>
      </c>
      <c r="AH2682" s="159">
        <v>8436683.3200000003</v>
      </c>
      <c r="AI2682" s="159">
        <v>0</v>
      </c>
      <c r="AJ2682" s="159">
        <v>0</v>
      </c>
    </row>
    <row r="2683" spans="1:36">
      <c r="A2683" s="153">
        <v>20</v>
      </c>
      <c r="B2683" s="154">
        <v>12</v>
      </c>
      <c r="C2683" s="154">
        <v>0</v>
      </c>
      <c r="D2683" s="155">
        <v>0</v>
      </c>
      <c r="E2683" s="155" t="s">
        <v>90</v>
      </c>
      <c r="F2683" s="156" t="s">
        <v>6461</v>
      </c>
      <c r="G2683" s="156" t="s">
        <v>90</v>
      </c>
      <c r="H2683" s="156" t="s">
        <v>6462</v>
      </c>
      <c r="I2683" s="155">
        <v>2012000</v>
      </c>
      <c r="J2683" s="157" t="s">
        <v>300</v>
      </c>
      <c r="K2683" s="157"/>
      <c r="L2683" s="155">
        <v>2022</v>
      </c>
      <c r="M2683" s="158">
        <v>35606</v>
      </c>
      <c r="N2683" s="159">
        <v>50316960.759999998</v>
      </c>
      <c r="O2683" s="159">
        <v>36435592.960000001</v>
      </c>
      <c r="P2683" s="159">
        <v>24914806.670000002</v>
      </c>
      <c r="Q2683" s="159">
        <v>14093205</v>
      </c>
      <c r="R2683" s="159">
        <v>10821601.67</v>
      </c>
      <c r="S2683" s="159">
        <v>13881367.800000001</v>
      </c>
      <c r="T2683" s="159">
        <v>598248.66</v>
      </c>
      <c r="U2683" s="159">
        <v>40662471.270000003</v>
      </c>
      <c r="V2683" s="159">
        <v>32475409.920000002</v>
      </c>
      <c r="W2683" s="159">
        <v>15712459.25</v>
      </c>
      <c r="X2683" s="159">
        <v>81022.880000000005</v>
      </c>
      <c r="Y2683" s="159">
        <v>8187061.3499999996</v>
      </c>
      <c r="Z2683" s="159">
        <v>4644932.74</v>
      </c>
      <c r="AA2683" s="159">
        <v>0</v>
      </c>
      <c r="AB2683" s="159">
        <v>4644932.74</v>
      </c>
      <c r="AC2683" s="159">
        <v>481572</v>
      </c>
      <c r="AD2683" s="159">
        <v>481572</v>
      </c>
      <c r="AE2683" s="159">
        <v>4521139</v>
      </c>
      <c r="AF2683" s="159">
        <v>3960183.04</v>
      </c>
      <c r="AG2683" s="159">
        <v>479669.4</v>
      </c>
      <c r="AH2683" s="159">
        <v>1074046.07</v>
      </c>
      <c r="AI2683" s="159">
        <v>0</v>
      </c>
      <c r="AJ2683" s="159">
        <v>0</v>
      </c>
    </row>
    <row r="2684" spans="1:36">
      <c r="A2684" s="153">
        <v>20</v>
      </c>
      <c r="B2684" s="154">
        <v>13</v>
      </c>
      <c r="C2684" s="154">
        <v>0</v>
      </c>
      <c r="D2684" s="155">
        <v>0</v>
      </c>
      <c r="E2684" s="155" t="s">
        <v>90</v>
      </c>
      <c r="F2684" s="156" t="s">
        <v>6463</v>
      </c>
      <c r="G2684" s="156" t="s">
        <v>90</v>
      </c>
      <c r="H2684" s="156" t="s">
        <v>6464</v>
      </c>
      <c r="I2684" s="155">
        <v>2013000</v>
      </c>
      <c r="J2684" s="157" t="s">
        <v>299</v>
      </c>
      <c r="K2684" s="157"/>
      <c r="L2684" s="155">
        <v>2022</v>
      </c>
      <c r="M2684" s="158">
        <v>56652</v>
      </c>
      <c r="N2684" s="159">
        <v>90420578.870000005</v>
      </c>
      <c r="O2684" s="159">
        <v>71423437.480000004</v>
      </c>
      <c r="P2684" s="159">
        <v>52865452.289999999</v>
      </c>
      <c r="Q2684" s="159">
        <v>37767736</v>
      </c>
      <c r="R2684" s="159">
        <v>15097716.289999999</v>
      </c>
      <c r="S2684" s="159">
        <v>18997141.390000001</v>
      </c>
      <c r="T2684" s="159">
        <v>8875.68</v>
      </c>
      <c r="U2684" s="159">
        <v>99414778.689999998</v>
      </c>
      <c r="V2684" s="159">
        <v>59992813.909999996</v>
      </c>
      <c r="W2684" s="159">
        <v>37140505.170000002</v>
      </c>
      <c r="X2684" s="159">
        <v>36565.71</v>
      </c>
      <c r="Y2684" s="159">
        <v>39421964.780000001</v>
      </c>
      <c r="Z2684" s="159">
        <v>30721310.559999999</v>
      </c>
      <c r="AA2684" s="159">
        <v>0</v>
      </c>
      <c r="AB2684" s="159">
        <v>30721310.559999999</v>
      </c>
      <c r="AC2684" s="159">
        <v>1200000</v>
      </c>
      <c r="AD2684" s="159">
        <v>1200000</v>
      </c>
      <c r="AE2684" s="159">
        <v>2455385</v>
      </c>
      <c r="AF2684" s="159">
        <v>11430623.57</v>
      </c>
      <c r="AG2684" s="159">
        <v>4900316.0199999996</v>
      </c>
      <c r="AH2684" s="159">
        <v>4368639.17</v>
      </c>
      <c r="AI2684" s="159">
        <v>0</v>
      </c>
      <c r="AJ2684" s="159">
        <v>55385</v>
      </c>
    </row>
    <row r="2685" spans="1:36">
      <c r="A2685" s="153">
        <v>20</v>
      </c>
      <c r="B2685" s="154">
        <v>14</v>
      </c>
      <c r="C2685" s="154">
        <v>0</v>
      </c>
      <c r="D2685" s="155">
        <v>0</v>
      </c>
      <c r="E2685" s="155" t="s">
        <v>90</v>
      </c>
      <c r="F2685" s="156" t="s">
        <v>6465</v>
      </c>
      <c r="G2685" s="156" t="s">
        <v>90</v>
      </c>
      <c r="H2685" s="156" t="s">
        <v>6466</v>
      </c>
      <c r="I2685" s="155">
        <v>2014000</v>
      </c>
      <c r="J2685" s="157" t="s">
        <v>298</v>
      </c>
      <c r="K2685" s="157"/>
      <c r="L2685" s="155">
        <v>2022</v>
      </c>
      <c r="M2685" s="158">
        <v>43390</v>
      </c>
      <c r="N2685" s="159">
        <v>57051579.759999998</v>
      </c>
      <c r="O2685" s="159">
        <v>51322242.170000002</v>
      </c>
      <c r="P2685" s="159">
        <v>37598600.240000002</v>
      </c>
      <c r="Q2685" s="159">
        <v>28644731</v>
      </c>
      <c r="R2685" s="159">
        <v>8953869.2400000002</v>
      </c>
      <c r="S2685" s="159">
        <v>5729337.5899999999</v>
      </c>
      <c r="T2685" s="159">
        <v>369608.3</v>
      </c>
      <c r="U2685" s="159">
        <v>52356917.149999999</v>
      </c>
      <c r="V2685" s="159">
        <v>46497597.130000003</v>
      </c>
      <c r="W2685" s="159">
        <v>33483157.879999999</v>
      </c>
      <c r="X2685" s="159">
        <v>98123.21</v>
      </c>
      <c r="Y2685" s="159">
        <v>5859320.0199999996</v>
      </c>
      <c r="Z2685" s="159">
        <v>5837465.3300000001</v>
      </c>
      <c r="AA2685" s="159">
        <v>0</v>
      </c>
      <c r="AB2685" s="159">
        <v>5837465.3300000001</v>
      </c>
      <c r="AC2685" s="159">
        <v>1400000</v>
      </c>
      <c r="AD2685" s="159">
        <v>1400000</v>
      </c>
      <c r="AE2685" s="159">
        <v>8350000</v>
      </c>
      <c r="AF2685" s="159">
        <v>4824645.04</v>
      </c>
      <c r="AG2685" s="159">
        <v>974976.55</v>
      </c>
      <c r="AH2685" s="159">
        <v>2037558.57</v>
      </c>
      <c r="AI2685" s="159">
        <v>0</v>
      </c>
      <c r="AJ2685" s="159">
        <v>0</v>
      </c>
    </row>
    <row r="2686" spans="1:36">
      <c r="A2686" s="153">
        <v>22</v>
      </c>
      <c r="B2686" s="154">
        <v>1</v>
      </c>
      <c r="C2686" s="154">
        <v>0</v>
      </c>
      <c r="D2686" s="155">
        <v>0</v>
      </c>
      <c r="E2686" s="155" t="s">
        <v>90</v>
      </c>
      <c r="F2686" s="156" t="s">
        <v>6467</v>
      </c>
      <c r="G2686" s="156" t="s">
        <v>90</v>
      </c>
      <c r="H2686" s="156" t="s">
        <v>6468</v>
      </c>
      <c r="I2686" s="155">
        <v>2201000</v>
      </c>
      <c r="J2686" s="157" t="s">
        <v>297</v>
      </c>
      <c r="K2686" s="157"/>
      <c r="L2686" s="155">
        <v>2022</v>
      </c>
      <c r="M2686" s="158">
        <v>79136</v>
      </c>
      <c r="N2686" s="159">
        <v>119388759.5</v>
      </c>
      <c r="O2686" s="159">
        <v>106868668.2</v>
      </c>
      <c r="P2686" s="159">
        <v>85175364.819999993</v>
      </c>
      <c r="Q2686" s="159">
        <v>56960572</v>
      </c>
      <c r="R2686" s="159">
        <v>28214792.82</v>
      </c>
      <c r="S2686" s="159">
        <v>12520091.300000001</v>
      </c>
      <c r="T2686" s="159">
        <v>38242</v>
      </c>
      <c r="U2686" s="159">
        <v>116485258.01000001</v>
      </c>
      <c r="V2686" s="159">
        <v>98589382.260000005</v>
      </c>
      <c r="W2686" s="159">
        <v>60710308.219999999</v>
      </c>
      <c r="X2686" s="159">
        <v>844660.59</v>
      </c>
      <c r="Y2686" s="159">
        <v>17895875.75</v>
      </c>
      <c r="Z2686" s="159">
        <v>10130228.560000001</v>
      </c>
      <c r="AA2686" s="159">
        <v>7300000</v>
      </c>
      <c r="AB2686" s="159">
        <v>2830228.5600000005</v>
      </c>
      <c r="AC2686" s="159">
        <v>3906781.66</v>
      </c>
      <c r="AD2686" s="159">
        <v>3406781.66</v>
      </c>
      <c r="AE2686" s="159">
        <v>45470319.630000003</v>
      </c>
      <c r="AF2686" s="159">
        <v>8279285.9400000004</v>
      </c>
      <c r="AG2686" s="159">
        <v>2845946.24</v>
      </c>
      <c r="AH2686" s="159">
        <v>2910524.84</v>
      </c>
      <c r="AI2686" s="159">
        <v>0</v>
      </c>
      <c r="AJ2686" s="159">
        <v>0</v>
      </c>
    </row>
    <row r="2687" spans="1:36">
      <c r="A2687" s="153">
        <v>22</v>
      </c>
      <c r="B2687" s="154">
        <v>2</v>
      </c>
      <c r="C2687" s="154">
        <v>0</v>
      </c>
      <c r="D2687" s="155">
        <v>0</v>
      </c>
      <c r="E2687" s="155" t="s">
        <v>90</v>
      </c>
      <c r="F2687" s="156" t="s">
        <v>6469</v>
      </c>
      <c r="G2687" s="156" t="s">
        <v>90</v>
      </c>
      <c r="H2687" s="156" t="s">
        <v>6470</v>
      </c>
      <c r="I2687" s="155">
        <v>2202000</v>
      </c>
      <c r="J2687" s="157" t="s">
        <v>296</v>
      </c>
      <c r="K2687" s="157"/>
      <c r="L2687" s="155">
        <v>2022</v>
      </c>
      <c r="M2687" s="158">
        <v>97677</v>
      </c>
      <c r="N2687" s="159">
        <v>179936017.06999999</v>
      </c>
      <c r="O2687" s="159">
        <v>159095639.22999999</v>
      </c>
      <c r="P2687" s="159">
        <v>102622397.33</v>
      </c>
      <c r="Q2687" s="159">
        <v>79041894</v>
      </c>
      <c r="R2687" s="159">
        <v>23580503.329999998</v>
      </c>
      <c r="S2687" s="159">
        <v>20840377.84</v>
      </c>
      <c r="T2687" s="159">
        <v>35421.050000000003</v>
      </c>
      <c r="U2687" s="159">
        <v>161753517.44999999</v>
      </c>
      <c r="V2687" s="159">
        <v>136107604.88999999</v>
      </c>
      <c r="W2687" s="159">
        <v>78354217.010000005</v>
      </c>
      <c r="X2687" s="159">
        <v>413056.31</v>
      </c>
      <c r="Y2687" s="159">
        <v>25645912.559999999</v>
      </c>
      <c r="Z2687" s="159">
        <v>5969472.7000000002</v>
      </c>
      <c r="AA2687" s="159">
        <v>0</v>
      </c>
      <c r="AB2687" s="159">
        <v>5969472.7000000002</v>
      </c>
      <c r="AC2687" s="159">
        <v>2400000</v>
      </c>
      <c r="AD2687" s="159">
        <v>2400000</v>
      </c>
      <c r="AE2687" s="159">
        <v>26300000</v>
      </c>
      <c r="AF2687" s="159">
        <v>22988034.34</v>
      </c>
      <c r="AG2687" s="159">
        <v>3294245.62</v>
      </c>
      <c r="AH2687" s="159">
        <v>2738848.48</v>
      </c>
      <c r="AI2687" s="159">
        <v>0</v>
      </c>
      <c r="AJ2687" s="159">
        <v>0</v>
      </c>
    </row>
    <row r="2688" spans="1:36">
      <c r="A2688" s="153">
        <v>22</v>
      </c>
      <c r="B2688" s="154">
        <v>3</v>
      </c>
      <c r="C2688" s="154">
        <v>0</v>
      </c>
      <c r="D2688" s="155">
        <v>0</v>
      </c>
      <c r="E2688" s="155" t="s">
        <v>90</v>
      </c>
      <c r="F2688" s="156" t="s">
        <v>6471</v>
      </c>
      <c r="G2688" s="156" t="s">
        <v>90</v>
      </c>
      <c r="H2688" s="156" t="s">
        <v>6472</v>
      </c>
      <c r="I2688" s="155">
        <v>2203000</v>
      </c>
      <c r="J2688" s="157" t="s">
        <v>295</v>
      </c>
      <c r="K2688" s="157"/>
      <c r="L2688" s="155">
        <v>2022</v>
      </c>
      <c r="M2688" s="158">
        <v>55933</v>
      </c>
      <c r="N2688" s="159">
        <v>112396190.67</v>
      </c>
      <c r="O2688" s="159">
        <v>107430984.15000001</v>
      </c>
      <c r="P2688" s="159">
        <v>73805083.859999999</v>
      </c>
      <c r="Q2688" s="159">
        <v>56453959</v>
      </c>
      <c r="R2688" s="159">
        <v>17351124.859999999</v>
      </c>
      <c r="S2688" s="159">
        <v>4965206.5199999996</v>
      </c>
      <c r="T2688" s="159">
        <v>80526.5</v>
      </c>
      <c r="U2688" s="159">
        <v>108515932.31999999</v>
      </c>
      <c r="V2688" s="159">
        <v>99946573.040000007</v>
      </c>
      <c r="W2688" s="159">
        <v>64240730.799999997</v>
      </c>
      <c r="X2688" s="159">
        <v>1479768.43</v>
      </c>
      <c r="Y2688" s="159">
        <v>8569359.2799999993</v>
      </c>
      <c r="Z2688" s="159">
        <v>14933719.49</v>
      </c>
      <c r="AA2688" s="159">
        <v>0</v>
      </c>
      <c r="AB2688" s="159">
        <v>14933719.49</v>
      </c>
      <c r="AC2688" s="159">
        <v>3777915.2</v>
      </c>
      <c r="AD2688" s="159">
        <v>2277915.2000000002</v>
      </c>
      <c r="AE2688" s="159">
        <v>58119360</v>
      </c>
      <c r="AF2688" s="159">
        <v>7484411.1100000003</v>
      </c>
      <c r="AG2688" s="159">
        <v>1397265.58</v>
      </c>
      <c r="AH2688" s="159">
        <v>1558683.14</v>
      </c>
      <c r="AI2688" s="159">
        <v>0</v>
      </c>
      <c r="AJ2688" s="159">
        <v>0</v>
      </c>
    </row>
    <row r="2689" spans="1:36">
      <c r="A2689" s="153">
        <v>22</v>
      </c>
      <c r="B2689" s="154">
        <v>4</v>
      </c>
      <c r="C2689" s="154">
        <v>0</v>
      </c>
      <c r="D2689" s="155">
        <v>0</v>
      </c>
      <c r="E2689" s="155" t="s">
        <v>90</v>
      </c>
      <c r="F2689" s="156" t="s">
        <v>6473</v>
      </c>
      <c r="G2689" s="156" t="s">
        <v>90</v>
      </c>
      <c r="H2689" s="156" t="s">
        <v>6474</v>
      </c>
      <c r="I2689" s="155">
        <v>2204000</v>
      </c>
      <c r="J2689" s="157" t="s">
        <v>294</v>
      </c>
      <c r="K2689" s="157"/>
      <c r="L2689" s="155">
        <v>2022</v>
      </c>
      <c r="M2689" s="158">
        <v>119362</v>
      </c>
      <c r="N2689" s="159">
        <v>121080693.28</v>
      </c>
      <c r="O2689" s="159">
        <v>101583809.67</v>
      </c>
      <c r="P2689" s="159">
        <v>47232956.460000001</v>
      </c>
      <c r="Q2689" s="159">
        <v>28316385</v>
      </c>
      <c r="R2689" s="159">
        <v>18916571.460000001</v>
      </c>
      <c r="S2689" s="159">
        <v>19496883.609999999</v>
      </c>
      <c r="T2689" s="159">
        <v>56456.91</v>
      </c>
      <c r="U2689" s="159">
        <v>106767148.90000001</v>
      </c>
      <c r="V2689" s="159">
        <v>83499625.439999998</v>
      </c>
      <c r="W2689" s="159">
        <v>45078111.07</v>
      </c>
      <c r="X2689" s="159">
        <v>41642.01</v>
      </c>
      <c r="Y2689" s="159">
        <v>23267523.460000001</v>
      </c>
      <c r="Z2689" s="159">
        <v>15601267.6</v>
      </c>
      <c r="AA2689" s="159">
        <v>0</v>
      </c>
      <c r="AB2689" s="159">
        <v>15601267.6</v>
      </c>
      <c r="AC2689" s="159">
        <v>1460000</v>
      </c>
      <c r="AD2689" s="159">
        <v>1460000</v>
      </c>
      <c r="AE2689" s="159">
        <v>1600000</v>
      </c>
      <c r="AF2689" s="159">
        <v>18084184.23</v>
      </c>
      <c r="AG2689" s="159">
        <v>3497648.15</v>
      </c>
      <c r="AH2689" s="159">
        <v>3112082.35</v>
      </c>
      <c r="AI2689" s="159">
        <v>0</v>
      </c>
      <c r="AJ2689" s="159">
        <v>0</v>
      </c>
    </row>
    <row r="2690" spans="1:36">
      <c r="A2690" s="153">
        <v>22</v>
      </c>
      <c r="B2690" s="154">
        <v>5</v>
      </c>
      <c r="C2690" s="154">
        <v>0</v>
      </c>
      <c r="D2690" s="155">
        <v>0</v>
      </c>
      <c r="E2690" s="155" t="s">
        <v>90</v>
      </c>
      <c r="F2690" s="156" t="s">
        <v>6475</v>
      </c>
      <c r="G2690" s="156" t="s">
        <v>90</v>
      </c>
      <c r="H2690" s="156" t="s">
        <v>6476</v>
      </c>
      <c r="I2690" s="155">
        <v>2205000</v>
      </c>
      <c r="J2690" s="157" t="s">
        <v>293</v>
      </c>
      <c r="K2690" s="157"/>
      <c r="L2690" s="155">
        <v>2022</v>
      </c>
      <c r="M2690" s="158">
        <v>140770</v>
      </c>
      <c r="N2690" s="159">
        <v>167428733</v>
      </c>
      <c r="O2690" s="159">
        <v>154008106.11000001</v>
      </c>
      <c r="P2690" s="159">
        <v>103564030.84</v>
      </c>
      <c r="Q2690" s="159">
        <v>77635341</v>
      </c>
      <c r="R2690" s="159">
        <v>25928689.84</v>
      </c>
      <c r="S2690" s="159">
        <v>13420626.890000001</v>
      </c>
      <c r="T2690" s="159">
        <v>3374971.11</v>
      </c>
      <c r="U2690" s="159">
        <v>153017092.91999999</v>
      </c>
      <c r="V2690" s="159">
        <v>140418073.02000001</v>
      </c>
      <c r="W2690" s="159">
        <v>84560910.870000005</v>
      </c>
      <c r="X2690" s="159">
        <v>1052844.8600000001</v>
      </c>
      <c r="Y2690" s="159">
        <v>12599019.9</v>
      </c>
      <c r="Z2690" s="159">
        <v>5652219.9699999997</v>
      </c>
      <c r="AA2690" s="159">
        <v>0</v>
      </c>
      <c r="AB2690" s="159">
        <v>5652219.9699999997</v>
      </c>
      <c r="AC2690" s="159">
        <v>5500000</v>
      </c>
      <c r="AD2690" s="159">
        <v>5500000</v>
      </c>
      <c r="AE2690" s="159">
        <v>44400000</v>
      </c>
      <c r="AF2690" s="159">
        <v>13590033.09</v>
      </c>
      <c r="AG2690" s="159">
        <v>3221561</v>
      </c>
      <c r="AH2690" s="159">
        <v>2881287.55</v>
      </c>
      <c r="AI2690" s="159">
        <v>0</v>
      </c>
      <c r="AJ2690" s="159">
        <v>0</v>
      </c>
    </row>
    <row r="2691" spans="1:36">
      <c r="A2691" s="153">
        <v>22</v>
      </c>
      <c r="B2691" s="154">
        <v>6</v>
      </c>
      <c r="C2691" s="154">
        <v>0</v>
      </c>
      <c r="D2691" s="155">
        <v>0</v>
      </c>
      <c r="E2691" s="155" t="s">
        <v>90</v>
      </c>
      <c r="F2691" s="156" t="s">
        <v>6477</v>
      </c>
      <c r="G2691" s="156" t="s">
        <v>90</v>
      </c>
      <c r="H2691" s="156" t="s">
        <v>6478</v>
      </c>
      <c r="I2691" s="155">
        <v>2206000</v>
      </c>
      <c r="J2691" s="157" t="s">
        <v>292</v>
      </c>
      <c r="K2691" s="157"/>
      <c r="L2691" s="155">
        <v>2022</v>
      </c>
      <c r="M2691" s="158">
        <v>72808</v>
      </c>
      <c r="N2691" s="159">
        <v>111618895.2</v>
      </c>
      <c r="O2691" s="159">
        <v>97111863.590000004</v>
      </c>
      <c r="P2691" s="159">
        <v>73575250.400000006</v>
      </c>
      <c r="Q2691" s="159">
        <v>52301493</v>
      </c>
      <c r="R2691" s="159">
        <v>21273757.399999999</v>
      </c>
      <c r="S2691" s="159">
        <v>14507031.609999999</v>
      </c>
      <c r="T2691" s="159">
        <v>169533.8</v>
      </c>
      <c r="U2691" s="159">
        <v>99755296.519999996</v>
      </c>
      <c r="V2691" s="159">
        <v>85841322.780000001</v>
      </c>
      <c r="W2691" s="159">
        <v>54563364.140000001</v>
      </c>
      <c r="X2691" s="159">
        <v>609550.84</v>
      </c>
      <c r="Y2691" s="159">
        <v>13913973.74</v>
      </c>
      <c r="Z2691" s="159">
        <v>9980765.1899999995</v>
      </c>
      <c r="AA2691" s="159">
        <v>2864635.89</v>
      </c>
      <c r="AB2691" s="159">
        <v>7116129.2999999989</v>
      </c>
      <c r="AC2691" s="159">
        <v>3678370</v>
      </c>
      <c r="AD2691" s="159">
        <v>3678370</v>
      </c>
      <c r="AE2691" s="159">
        <v>21472788.559999999</v>
      </c>
      <c r="AF2691" s="159">
        <v>11270540.810000001</v>
      </c>
      <c r="AG2691" s="159">
        <v>3402331.18</v>
      </c>
      <c r="AH2691" s="159">
        <v>2877369.38</v>
      </c>
      <c r="AI2691" s="159">
        <v>0</v>
      </c>
      <c r="AJ2691" s="159">
        <v>0</v>
      </c>
    </row>
    <row r="2692" spans="1:36">
      <c r="A2692" s="153">
        <v>22</v>
      </c>
      <c r="B2692" s="154">
        <v>7</v>
      </c>
      <c r="C2692" s="154">
        <v>0</v>
      </c>
      <c r="D2692" s="155">
        <v>0</v>
      </c>
      <c r="E2692" s="155" t="s">
        <v>90</v>
      </c>
      <c r="F2692" s="156" t="s">
        <v>6479</v>
      </c>
      <c r="G2692" s="156" t="s">
        <v>90</v>
      </c>
      <c r="H2692" s="156" t="s">
        <v>6480</v>
      </c>
      <c r="I2692" s="155">
        <v>2207000</v>
      </c>
      <c r="J2692" s="157" t="s">
        <v>291</v>
      </c>
      <c r="K2692" s="157"/>
      <c r="L2692" s="155">
        <v>2022</v>
      </c>
      <c r="M2692" s="158">
        <v>83028</v>
      </c>
      <c r="N2692" s="159">
        <v>108134503.22</v>
      </c>
      <c r="O2692" s="159">
        <v>105783868.08</v>
      </c>
      <c r="P2692" s="159">
        <v>68526072.609999999</v>
      </c>
      <c r="Q2692" s="159">
        <v>49799260</v>
      </c>
      <c r="R2692" s="159">
        <v>18726812.609999999</v>
      </c>
      <c r="S2692" s="159">
        <v>2350635.14</v>
      </c>
      <c r="T2692" s="159">
        <v>22648.7</v>
      </c>
      <c r="U2692" s="159">
        <v>101229142.08</v>
      </c>
      <c r="V2692" s="159">
        <v>96557620.540000007</v>
      </c>
      <c r="W2692" s="159">
        <v>59227804.049999997</v>
      </c>
      <c r="X2692" s="159">
        <v>255245.22</v>
      </c>
      <c r="Y2692" s="159">
        <v>4671521.54</v>
      </c>
      <c r="Z2692" s="159">
        <v>11957255.880000001</v>
      </c>
      <c r="AA2692" s="159">
        <v>0</v>
      </c>
      <c r="AB2692" s="159">
        <v>11957255.880000001</v>
      </c>
      <c r="AC2692" s="159">
        <v>2872295</v>
      </c>
      <c r="AD2692" s="159">
        <v>2872295</v>
      </c>
      <c r="AE2692" s="159">
        <v>12842150</v>
      </c>
      <c r="AF2692" s="159">
        <v>9226247.5399999991</v>
      </c>
      <c r="AG2692" s="159">
        <v>2986505.39</v>
      </c>
      <c r="AH2692" s="159">
        <v>3337762.7</v>
      </c>
      <c r="AI2692" s="159">
        <v>0</v>
      </c>
      <c r="AJ2692" s="159">
        <v>0</v>
      </c>
    </row>
    <row r="2693" spans="1:36">
      <c r="A2693" s="153">
        <v>22</v>
      </c>
      <c r="B2693" s="154">
        <v>8</v>
      </c>
      <c r="C2693" s="154">
        <v>0</v>
      </c>
      <c r="D2693" s="155">
        <v>0</v>
      </c>
      <c r="E2693" s="155" t="s">
        <v>90</v>
      </c>
      <c r="F2693" s="156" t="s">
        <v>6481</v>
      </c>
      <c r="G2693" s="156" t="s">
        <v>90</v>
      </c>
      <c r="H2693" s="156" t="s">
        <v>6482</v>
      </c>
      <c r="I2693" s="155">
        <v>2208000</v>
      </c>
      <c r="J2693" s="157" t="s">
        <v>290</v>
      </c>
      <c r="K2693" s="157"/>
      <c r="L2693" s="155">
        <v>2022</v>
      </c>
      <c r="M2693" s="158">
        <v>66069</v>
      </c>
      <c r="N2693" s="159">
        <v>102531591.04000001</v>
      </c>
      <c r="O2693" s="159">
        <v>87566910.540000007</v>
      </c>
      <c r="P2693" s="159">
        <v>62817070.079999998</v>
      </c>
      <c r="Q2693" s="159">
        <v>43503651</v>
      </c>
      <c r="R2693" s="159">
        <v>19313419.079999998</v>
      </c>
      <c r="S2693" s="159">
        <v>14964680.5</v>
      </c>
      <c r="T2693" s="159">
        <v>2152180.5</v>
      </c>
      <c r="U2693" s="159">
        <v>91688857.849999994</v>
      </c>
      <c r="V2693" s="159">
        <v>82438035.239999995</v>
      </c>
      <c r="W2693" s="159">
        <v>52777035.530000001</v>
      </c>
      <c r="X2693" s="159">
        <v>361322.18</v>
      </c>
      <c r="Y2693" s="159">
        <v>9250822.6099999994</v>
      </c>
      <c r="Z2693" s="159">
        <v>10018707.07</v>
      </c>
      <c r="AA2693" s="159">
        <v>1050624</v>
      </c>
      <c r="AB2693" s="159">
        <v>8968083.0700000003</v>
      </c>
      <c r="AC2693" s="159">
        <v>1200000</v>
      </c>
      <c r="AD2693" s="159">
        <v>1200000</v>
      </c>
      <c r="AE2693" s="159">
        <v>12950624</v>
      </c>
      <c r="AF2693" s="159">
        <v>5128875.3</v>
      </c>
      <c r="AG2693" s="159">
        <v>5601062.3499999996</v>
      </c>
      <c r="AH2693" s="159">
        <v>4672101.51</v>
      </c>
      <c r="AI2693" s="159">
        <v>0</v>
      </c>
      <c r="AJ2693" s="159">
        <v>0</v>
      </c>
    </row>
    <row r="2694" spans="1:36">
      <c r="A2694" s="153">
        <v>22</v>
      </c>
      <c r="B2694" s="154">
        <v>9</v>
      </c>
      <c r="C2694" s="154">
        <v>0</v>
      </c>
      <c r="D2694" s="155">
        <v>0</v>
      </c>
      <c r="E2694" s="155" t="s">
        <v>90</v>
      </c>
      <c r="F2694" s="156" t="s">
        <v>6483</v>
      </c>
      <c r="G2694" s="156" t="s">
        <v>90</v>
      </c>
      <c r="H2694" s="156" t="s">
        <v>6484</v>
      </c>
      <c r="I2694" s="155">
        <v>2209000</v>
      </c>
      <c r="J2694" s="157" t="s">
        <v>289</v>
      </c>
      <c r="K2694" s="157"/>
      <c r="L2694" s="155">
        <v>2022</v>
      </c>
      <c r="M2694" s="158">
        <v>63401</v>
      </c>
      <c r="N2694" s="159">
        <v>97148104.019999996</v>
      </c>
      <c r="O2694" s="159">
        <v>92656742.129999995</v>
      </c>
      <c r="P2694" s="159">
        <v>70918429.879999995</v>
      </c>
      <c r="Q2694" s="159">
        <v>55242072</v>
      </c>
      <c r="R2694" s="159">
        <v>15676357.880000001</v>
      </c>
      <c r="S2694" s="159">
        <v>4491361.8899999997</v>
      </c>
      <c r="T2694" s="159">
        <v>14587.81</v>
      </c>
      <c r="U2694" s="159">
        <v>96373745.680000007</v>
      </c>
      <c r="V2694" s="159">
        <v>87267073.75</v>
      </c>
      <c r="W2694" s="159">
        <v>62003947.960000001</v>
      </c>
      <c r="X2694" s="159">
        <v>578425.25</v>
      </c>
      <c r="Y2694" s="159">
        <v>9106671.9299999997</v>
      </c>
      <c r="Z2694" s="159">
        <v>11052484.210000001</v>
      </c>
      <c r="AA2694" s="159">
        <v>9500000</v>
      </c>
      <c r="AB2694" s="159">
        <v>1552484.2100000009</v>
      </c>
      <c r="AC2694" s="159">
        <v>5661341.2199999997</v>
      </c>
      <c r="AD2694" s="159">
        <v>5661341.2199999997</v>
      </c>
      <c r="AE2694" s="159">
        <v>35446819.340000004</v>
      </c>
      <c r="AF2694" s="159">
        <v>5389668.3799999999</v>
      </c>
      <c r="AG2694" s="159">
        <v>3602193.58</v>
      </c>
      <c r="AH2694" s="159">
        <v>2358473.62</v>
      </c>
      <c r="AI2694" s="159">
        <v>0</v>
      </c>
      <c r="AJ2694" s="159">
        <v>0</v>
      </c>
    </row>
    <row r="2695" spans="1:36">
      <c r="A2695" s="153">
        <v>22</v>
      </c>
      <c r="B2695" s="154">
        <v>10</v>
      </c>
      <c r="C2695" s="154">
        <v>0</v>
      </c>
      <c r="D2695" s="155">
        <v>0</v>
      </c>
      <c r="E2695" s="155" t="s">
        <v>90</v>
      </c>
      <c r="F2695" s="156" t="s">
        <v>6485</v>
      </c>
      <c r="G2695" s="156" t="s">
        <v>90</v>
      </c>
      <c r="H2695" s="156" t="s">
        <v>6486</v>
      </c>
      <c r="I2695" s="155">
        <v>2210000</v>
      </c>
      <c r="J2695" s="157" t="s">
        <v>288</v>
      </c>
      <c r="K2695" s="157"/>
      <c r="L2695" s="155">
        <v>2022</v>
      </c>
      <c r="M2695" s="158">
        <v>35483</v>
      </c>
      <c r="N2695" s="159">
        <v>58188992.340000004</v>
      </c>
      <c r="O2695" s="159">
        <v>52628981.600000001</v>
      </c>
      <c r="P2695" s="159">
        <v>36474464.450000003</v>
      </c>
      <c r="Q2695" s="159">
        <v>22413592</v>
      </c>
      <c r="R2695" s="159">
        <v>14060872.449999999</v>
      </c>
      <c r="S2695" s="159">
        <v>5560010.7400000002</v>
      </c>
      <c r="T2695" s="159">
        <v>2756.5</v>
      </c>
      <c r="U2695" s="159">
        <v>54762358.719999999</v>
      </c>
      <c r="V2695" s="159">
        <v>50227084.289999999</v>
      </c>
      <c r="W2695" s="159">
        <v>29562495.489999998</v>
      </c>
      <c r="X2695" s="159">
        <v>461907.27</v>
      </c>
      <c r="Y2695" s="159">
        <v>4535274.43</v>
      </c>
      <c r="Z2695" s="159">
        <v>2640082.4900000002</v>
      </c>
      <c r="AA2695" s="159">
        <v>0</v>
      </c>
      <c r="AB2695" s="159">
        <v>2640082.4900000002</v>
      </c>
      <c r="AC2695" s="159">
        <v>1000000</v>
      </c>
      <c r="AD2695" s="159">
        <v>1000000</v>
      </c>
      <c r="AE2695" s="159">
        <v>14338301.109999999</v>
      </c>
      <c r="AF2695" s="159">
        <v>2401897.31</v>
      </c>
      <c r="AG2695" s="159">
        <v>3239751.61</v>
      </c>
      <c r="AH2695" s="159">
        <v>3294825.6</v>
      </c>
      <c r="AI2695" s="159">
        <v>0</v>
      </c>
      <c r="AJ2695" s="159">
        <v>0</v>
      </c>
    </row>
    <row r="2696" spans="1:36">
      <c r="A2696" s="153">
        <v>22</v>
      </c>
      <c r="B2696" s="154">
        <v>11</v>
      </c>
      <c r="C2696" s="154">
        <v>0</v>
      </c>
      <c r="D2696" s="155">
        <v>0</v>
      </c>
      <c r="E2696" s="155" t="s">
        <v>90</v>
      </c>
      <c r="F2696" s="156" t="s">
        <v>6487</v>
      </c>
      <c r="G2696" s="156" t="s">
        <v>90</v>
      </c>
      <c r="H2696" s="156" t="s">
        <v>6488</v>
      </c>
      <c r="I2696" s="155">
        <v>2211000</v>
      </c>
      <c r="J2696" s="157" t="s">
        <v>287</v>
      </c>
      <c r="K2696" s="157"/>
      <c r="L2696" s="155">
        <v>2022</v>
      </c>
      <c r="M2696" s="158">
        <v>87183</v>
      </c>
      <c r="N2696" s="159">
        <v>105334607.95</v>
      </c>
      <c r="O2696" s="159">
        <v>95556966.620000005</v>
      </c>
      <c r="P2696" s="159">
        <v>56379709.689999998</v>
      </c>
      <c r="Q2696" s="159">
        <v>34766894</v>
      </c>
      <c r="R2696" s="159">
        <v>21612815.690000001</v>
      </c>
      <c r="S2696" s="159">
        <v>9777641.3300000001</v>
      </c>
      <c r="T2696" s="159">
        <v>4153952.82</v>
      </c>
      <c r="U2696" s="159">
        <v>95268746.680000007</v>
      </c>
      <c r="V2696" s="159">
        <v>87752921.409999996</v>
      </c>
      <c r="W2696" s="159">
        <v>49226548.829999998</v>
      </c>
      <c r="X2696" s="159">
        <v>343473.89</v>
      </c>
      <c r="Y2696" s="159">
        <v>7515825.2699999996</v>
      </c>
      <c r="Z2696" s="159">
        <v>5505917.6600000001</v>
      </c>
      <c r="AA2696" s="159">
        <v>0</v>
      </c>
      <c r="AB2696" s="159">
        <v>5505917.6600000001</v>
      </c>
      <c r="AC2696" s="159">
        <v>2100000</v>
      </c>
      <c r="AD2696" s="159">
        <v>2100000</v>
      </c>
      <c r="AE2696" s="159">
        <v>15200000</v>
      </c>
      <c r="AF2696" s="159">
        <v>7804045.21</v>
      </c>
      <c r="AG2696" s="159">
        <v>5683635.9900000002</v>
      </c>
      <c r="AH2696" s="159">
        <v>4939393.43</v>
      </c>
      <c r="AI2696" s="159">
        <v>0</v>
      </c>
      <c r="AJ2696" s="159">
        <v>0</v>
      </c>
    </row>
    <row r="2697" spans="1:36">
      <c r="A2697" s="153">
        <v>22</v>
      </c>
      <c r="B2697" s="154">
        <v>12</v>
      </c>
      <c r="C2697" s="154">
        <v>0</v>
      </c>
      <c r="D2697" s="155">
        <v>0</v>
      </c>
      <c r="E2697" s="155" t="s">
        <v>90</v>
      </c>
      <c r="F2697" s="156" t="s">
        <v>6489</v>
      </c>
      <c r="G2697" s="156" t="s">
        <v>90</v>
      </c>
      <c r="H2697" s="156" t="s">
        <v>6490</v>
      </c>
      <c r="I2697" s="155">
        <v>2212000</v>
      </c>
      <c r="J2697" s="157" t="s">
        <v>286</v>
      </c>
      <c r="K2697" s="157"/>
      <c r="L2697" s="155">
        <v>2022</v>
      </c>
      <c r="M2697" s="158">
        <v>98781</v>
      </c>
      <c r="N2697" s="159">
        <v>136438161.34999999</v>
      </c>
      <c r="O2697" s="159">
        <v>102245613.83</v>
      </c>
      <c r="P2697" s="159">
        <v>60343786.260000005</v>
      </c>
      <c r="Q2697" s="159">
        <v>32150798</v>
      </c>
      <c r="R2697" s="159">
        <v>28192988.260000002</v>
      </c>
      <c r="S2697" s="159">
        <v>34192547.520000003</v>
      </c>
      <c r="T2697" s="159">
        <v>495764.26</v>
      </c>
      <c r="U2697" s="159">
        <v>129999171.06</v>
      </c>
      <c r="V2697" s="159">
        <v>92395549.099999994</v>
      </c>
      <c r="W2697" s="159">
        <v>52699351.719999999</v>
      </c>
      <c r="X2697" s="159">
        <v>266925.83</v>
      </c>
      <c r="Y2697" s="159">
        <v>37603621.960000001</v>
      </c>
      <c r="Z2697" s="159">
        <v>18803746.539999999</v>
      </c>
      <c r="AA2697" s="159">
        <v>5400000</v>
      </c>
      <c r="AB2697" s="159">
        <v>13403746.539999999</v>
      </c>
      <c r="AC2697" s="159">
        <v>2222618</v>
      </c>
      <c r="AD2697" s="159">
        <v>2222618</v>
      </c>
      <c r="AE2697" s="159">
        <v>16515099</v>
      </c>
      <c r="AF2697" s="159">
        <v>9850064.7300000004</v>
      </c>
      <c r="AG2697" s="159">
        <v>2426993.17</v>
      </c>
      <c r="AH2697" s="159">
        <v>2653515.14</v>
      </c>
      <c r="AI2697" s="159">
        <v>0</v>
      </c>
      <c r="AJ2697" s="159">
        <v>0</v>
      </c>
    </row>
    <row r="2698" spans="1:36">
      <c r="A2698" s="153">
        <v>22</v>
      </c>
      <c r="B2698" s="154">
        <v>13</v>
      </c>
      <c r="C2698" s="154">
        <v>0</v>
      </c>
      <c r="D2698" s="155">
        <v>0</v>
      </c>
      <c r="E2698" s="155" t="s">
        <v>90</v>
      </c>
      <c r="F2698" s="156" t="s">
        <v>6491</v>
      </c>
      <c r="G2698" s="156" t="s">
        <v>90</v>
      </c>
      <c r="H2698" s="156" t="s">
        <v>6492</v>
      </c>
      <c r="I2698" s="155">
        <v>2213000</v>
      </c>
      <c r="J2698" s="157" t="s">
        <v>285</v>
      </c>
      <c r="K2698" s="157"/>
      <c r="L2698" s="155">
        <v>2022</v>
      </c>
      <c r="M2698" s="158">
        <v>128264</v>
      </c>
      <c r="N2698" s="159">
        <v>187777910.5</v>
      </c>
      <c r="O2698" s="159">
        <v>167027188.61000001</v>
      </c>
      <c r="P2698" s="159">
        <v>112686388.96000001</v>
      </c>
      <c r="Q2698" s="159">
        <v>79202174</v>
      </c>
      <c r="R2698" s="159">
        <v>33484214.960000001</v>
      </c>
      <c r="S2698" s="159">
        <v>20750721.890000001</v>
      </c>
      <c r="T2698" s="159">
        <v>21493.919999999998</v>
      </c>
      <c r="U2698" s="159">
        <v>193371809.84</v>
      </c>
      <c r="V2698" s="159">
        <v>155083898.34</v>
      </c>
      <c r="W2698" s="159">
        <v>94875019.670000002</v>
      </c>
      <c r="X2698" s="159">
        <v>629979.23</v>
      </c>
      <c r="Y2698" s="159">
        <v>38287911.5</v>
      </c>
      <c r="Z2698" s="159">
        <v>32782841.170000002</v>
      </c>
      <c r="AA2698" s="159">
        <v>17510000</v>
      </c>
      <c r="AB2698" s="159">
        <v>15272841.170000002</v>
      </c>
      <c r="AC2698" s="159">
        <v>3031835.28</v>
      </c>
      <c r="AD2698" s="159">
        <v>3031835.28</v>
      </c>
      <c r="AE2698" s="159">
        <v>44831269.229999997</v>
      </c>
      <c r="AF2698" s="159">
        <v>11943290.27</v>
      </c>
      <c r="AG2698" s="159">
        <v>4058050.26</v>
      </c>
      <c r="AH2698" s="159">
        <v>4520638.07</v>
      </c>
      <c r="AI2698" s="159">
        <v>0</v>
      </c>
      <c r="AJ2698" s="159">
        <v>30045.63</v>
      </c>
    </row>
    <row r="2699" spans="1:36">
      <c r="A2699" s="153">
        <v>22</v>
      </c>
      <c r="B2699" s="154">
        <v>14</v>
      </c>
      <c r="C2699" s="154">
        <v>0</v>
      </c>
      <c r="D2699" s="155">
        <v>0</v>
      </c>
      <c r="E2699" s="155" t="s">
        <v>90</v>
      </c>
      <c r="F2699" s="156" t="s">
        <v>6493</v>
      </c>
      <c r="G2699" s="156" t="s">
        <v>90</v>
      </c>
      <c r="H2699" s="156" t="s">
        <v>6494</v>
      </c>
      <c r="I2699" s="155">
        <v>2214000</v>
      </c>
      <c r="J2699" s="157" t="s">
        <v>284</v>
      </c>
      <c r="K2699" s="157"/>
      <c r="L2699" s="155">
        <v>2022</v>
      </c>
      <c r="M2699" s="158">
        <v>115641</v>
      </c>
      <c r="N2699" s="159">
        <v>177483642.87</v>
      </c>
      <c r="O2699" s="159">
        <v>169305676.41</v>
      </c>
      <c r="P2699" s="159">
        <v>107718215.86</v>
      </c>
      <c r="Q2699" s="159">
        <v>72835484</v>
      </c>
      <c r="R2699" s="159">
        <v>34882731.859999999</v>
      </c>
      <c r="S2699" s="159">
        <v>8177966.46</v>
      </c>
      <c r="T2699" s="159">
        <v>288752.96000000002</v>
      </c>
      <c r="U2699" s="159">
        <v>184268553.56999999</v>
      </c>
      <c r="V2699" s="159">
        <v>161309119.94</v>
      </c>
      <c r="W2699" s="159">
        <v>105869530.79000001</v>
      </c>
      <c r="X2699" s="159">
        <v>1158431</v>
      </c>
      <c r="Y2699" s="159">
        <v>22959433.629999999</v>
      </c>
      <c r="Z2699" s="159">
        <v>43496484.25</v>
      </c>
      <c r="AA2699" s="159">
        <v>17100000</v>
      </c>
      <c r="AB2699" s="159">
        <v>26396484.25</v>
      </c>
      <c r="AC2699" s="159">
        <v>19900000</v>
      </c>
      <c r="AD2699" s="159">
        <v>19900000</v>
      </c>
      <c r="AE2699" s="159">
        <v>43700000</v>
      </c>
      <c r="AF2699" s="159">
        <v>7996556.4699999997</v>
      </c>
      <c r="AG2699" s="159">
        <v>6512323.2800000003</v>
      </c>
      <c r="AH2699" s="159">
        <v>5658953.6500000004</v>
      </c>
      <c r="AI2699" s="159">
        <v>0</v>
      </c>
      <c r="AJ2699" s="159">
        <v>0</v>
      </c>
    </row>
    <row r="2700" spans="1:36">
      <c r="A2700" s="153">
        <v>22</v>
      </c>
      <c r="B2700" s="154">
        <v>15</v>
      </c>
      <c r="C2700" s="154">
        <v>0</v>
      </c>
      <c r="D2700" s="155">
        <v>0</v>
      </c>
      <c r="E2700" s="155" t="s">
        <v>90</v>
      </c>
      <c r="F2700" s="156" t="s">
        <v>6495</v>
      </c>
      <c r="G2700" s="156" t="s">
        <v>90</v>
      </c>
      <c r="H2700" s="156" t="s">
        <v>6496</v>
      </c>
      <c r="I2700" s="155">
        <v>2215000</v>
      </c>
      <c r="J2700" s="157" t="s">
        <v>283</v>
      </c>
      <c r="K2700" s="157"/>
      <c r="L2700" s="155">
        <v>2022</v>
      </c>
      <c r="M2700" s="158">
        <v>218766</v>
      </c>
      <c r="N2700" s="159">
        <v>261741400.47</v>
      </c>
      <c r="O2700" s="159">
        <v>225479555.87</v>
      </c>
      <c r="P2700" s="159">
        <v>142528604.00999999</v>
      </c>
      <c r="Q2700" s="159">
        <v>103500846</v>
      </c>
      <c r="R2700" s="159">
        <v>39027758.009999998</v>
      </c>
      <c r="S2700" s="159">
        <v>36261844.600000001</v>
      </c>
      <c r="T2700" s="159">
        <v>37894.339999999997</v>
      </c>
      <c r="U2700" s="159">
        <v>233688582.16999999</v>
      </c>
      <c r="V2700" s="159">
        <v>201831802.16999999</v>
      </c>
      <c r="W2700" s="159">
        <v>122391918.79000001</v>
      </c>
      <c r="X2700" s="159">
        <v>369359.88</v>
      </c>
      <c r="Y2700" s="159">
        <v>31856780</v>
      </c>
      <c r="Z2700" s="159">
        <v>20453119.539999999</v>
      </c>
      <c r="AA2700" s="159">
        <v>0</v>
      </c>
      <c r="AB2700" s="159">
        <v>20453119.539999999</v>
      </c>
      <c r="AC2700" s="159">
        <v>3717000</v>
      </c>
      <c r="AD2700" s="159">
        <v>3717000</v>
      </c>
      <c r="AE2700" s="159">
        <v>23188000</v>
      </c>
      <c r="AF2700" s="159">
        <v>23647753.699999999</v>
      </c>
      <c r="AG2700" s="159">
        <v>8390592.9000000004</v>
      </c>
      <c r="AH2700" s="159">
        <v>5948186.4500000002</v>
      </c>
      <c r="AI2700" s="159">
        <v>0</v>
      </c>
      <c r="AJ2700" s="159">
        <v>0</v>
      </c>
    </row>
    <row r="2701" spans="1:36">
      <c r="A2701" s="153">
        <v>22</v>
      </c>
      <c r="B2701" s="154">
        <v>16</v>
      </c>
      <c r="C2701" s="154">
        <v>0</v>
      </c>
      <c r="D2701" s="155">
        <v>0</v>
      </c>
      <c r="E2701" s="155" t="s">
        <v>90</v>
      </c>
      <c r="F2701" s="156" t="s">
        <v>6497</v>
      </c>
      <c r="G2701" s="156" t="s">
        <v>90</v>
      </c>
      <c r="H2701" s="156" t="s">
        <v>6498</v>
      </c>
      <c r="I2701" s="155">
        <v>2216000</v>
      </c>
      <c r="J2701" s="157" t="s">
        <v>282</v>
      </c>
      <c r="K2701" s="157"/>
      <c r="L2701" s="155">
        <v>2022</v>
      </c>
      <c r="M2701" s="158">
        <v>41141</v>
      </c>
      <c r="N2701" s="159">
        <v>80974801.950000003</v>
      </c>
      <c r="O2701" s="159">
        <v>71113777.099999994</v>
      </c>
      <c r="P2701" s="159">
        <v>40627614.670000002</v>
      </c>
      <c r="Q2701" s="159">
        <v>29651065</v>
      </c>
      <c r="R2701" s="159">
        <v>10976549.67</v>
      </c>
      <c r="S2701" s="159">
        <v>9861024.8499999996</v>
      </c>
      <c r="T2701" s="159">
        <v>13156.52</v>
      </c>
      <c r="U2701" s="159">
        <v>55212247.329999998</v>
      </c>
      <c r="V2701" s="159">
        <v>45085635.609999999</v>
      </c>
      <c r="W2701" s="159">
        <v>29544276.879999999</v>
      </c>
      <c r="X2701" s="159">
        <v>181345.74</v>
      </c>
      <c r="Y2701" s="159">
        <v>10126611.720000001</v>
      </c>
      <c r="Z2701" s="159">
        <v>7565442.0300000003</v>
      </c>
      <c r="AA2701" s="159">
        <v>0</v>
      </c>
      <c r="AB2701" s="159">
        <v>7565442.0300000003</v>
      </c>
      <c r="AC2701" s="159">
        <v>1065000</v>
      </c>
      <c r="AD2701" s="159">
        <v>1065000</v>
      </c>
      <c r="AE2701" s="159">
        <v>7449224</v>
      </c>
      <c r="AF2701" s="159">
        <v>26028141.489999998</v>
      </c>
      <c r="AG2701" s="159">
        <v>2021765.72</v>
      </c>
      <c r="AH2701" s="159">
        <v>966303.78</v>
      </c>
      <c r="AI2701" s="159">
        <v>0</v>
      </c>
      <c r="AJ2701" s="159">
        <v>0</v>
      </c>
    </row>
    <row r="2702" spans="1:36">
      <c r="A2702" s="153">
        <v>24</v>
      </c>
      <c r="B2702" s="154">
        <v>1</v>
      </c>
      <c r="C2702" s="154">
        <v>0</v>
      </c>
      <c r="D2702" s="155">
        <v>0</v>
      </c>
      <c r="E2702" s="155" t="s">
        <v>90</v>
      </c>
      <c r="F2702" s="156" t="s">
        <v>6499</v>
      </c>
      <c r="G2702" s="156" t="s">
        <v>90</v>
      </c>
      <c r="H2702" s="156" t="s">
        <v>6500</v>
      </c>
      <c r="I2702" s="155">
        <v>2401000</v>
      </c>
      <c r="J2702" s="157" t="s">
        <v>281</v>
      </c>
      <c r="K2702" s="157"/>
      <c r="L2702" s="155">
        <v>2022</v>
      </c>
      <c r="M2702" s="158">
        <v>147816</v>
      </c>
      <c r="N2702" s="159">
        <v>145079508.74000001</v>
      </c>
      <c r="O2702" s="159">
        <v>125398371.06999999</v>
      </c>
      <c r="P2702" s="159">
        <v>61030075.18</v>
      </c>
      <c r="Q2702" s="159">
        <v>37385656</v>
      </c>
      <c r="R2702" s="159">
        <v>23644419.18</v>
      </c>
      <c r="S2702" s="159">
        <v>19681137.670000002</v>
      </c>
      <c r="T2702" s="159">
        <v>223779.23</v>
      </c>
      <c r="U2702" s="159">
        <v>140303700.52000001</v>
      </c>
      <c r="V2702" s="159">
        <v>113627124.29000001</v>
      </c>
      <c r="W2702" s="159">
        <v>76342457.920000002</v>
      </c>
      <c r="X2702" s="159">
        <v>119352</v>
      </c>
      <c r="Y2702" s="159">
        <v>26676576.23</v>
      </c>
      <c r="Z2702" s="159">
        <v>26010153.670000002</v>
      </c>
      <c r="AA2702" s="159">
        <v>0</v>
      </c>
      <c r="AB2702" s="159">
        <v>26010153.670000002</v>
      </c>
      <c r="AC2702" s="159">
        <v>800000</v>
      </c>
      <c r="AD2702" s="159">
        <v>800000</v>
      </c>
      <c r="AE2702" s="159">
        <v>8013000</v>
      </c>
      <c r="AF2702" s="159">
        <v>11771246.779999999</v>
      </c>
      <c r="AG2702" s="159">
        <v>1525066.92</v>
      </c>
      <c r="AH2702" s="159">
        <v>1661559.92</v>
      </c>
      <c r="AI2702" s="159">
        <v>0</v>
      </c>
      <c r="AJ2702" s="159">
        <v>0</v>
      </c>
    </row>
    <row r="2703" spans="1:36">
      <c r="A2703" s="153">
        <v>24</v>
      </c>
      <c r="B2703" s="154">
        <v>2</v>
      </c>
      <c r="C2703" s="154">
        <v>0</v>
      </c>
      <c r="D2703" s="155">
        <v>0</v>
      </c>
      <c r="E2703" s="155" t="s">
        <v>90</v>
      </c>
      <c r="F2703" s="156" t="s">
        <v>6501</v>
      </c>
      <c r="G2703" s="156" t="s">
        <v>90</v>
      </c>
      <c r="H2703" s="156" t="s">
        <v>6502</v>
      </c>
      <c r="I2703" s="155">
        <v>2402000</v>
      </c>
      <c r="J2703" s="157" t="s">
        <v>280</v>
      </c>
      <c r="K2703" s="157"/>
      <c r="L2703" s="155">
        <v>2022</v>
      </c>
      <c r="M2703" s="158">
        <v>166215</v>
      </c>
      <c r="N2703" s="159">
        <v>146950581.75</v>
      </c>
      <c r="O2703" s="159">
        <v>118241879.51000001</v>
      </c>
      <c r="P2703" s="159">
        <v>48498540.659999996</v>
      </c>
      <c r="Q2703" s="159">
        <v>29582774</v>
      </c>
      <c r="R2703" s="159">
        <v>18915766.66</v>
      </c>
      <c r="S2703" s="159">
        <v>28708702.239999998</v>
      </c>
      <c r="T2703" s="159">
        <v>283127.08</v>
      </c>
      <c r="U2703" s="159">
        <v>132410333.16</v>
      </c>
      <c r="V2703" s="159">
        <v>99343723.920000002</v>
      </c>
      <c r="W2703" s="159">
        <v>50922079.630000003</v>
      </c>
      <c r="X2703" s="159">
        <v>135367.84</v>
      </c>
      <c r="Y2703" s="159">
        <v>33066609.239999998</v>
      </c>
      <c r="Z2703" s="159">
        <v>16056778.67</v>
      </c>
      <c r="AA2703" s="159">
        <v>535090</v>
      </c>
      <c r="AB2703" s="159">
        <v>15521688.67</v>
      </c>
      <c r="AC2703" s="159">
        <v>3476631</v>
      </c>
      <c r="AD2703" s="159">
        <v>1919992</v>
      </c>
      <c r="AE2703" s="159">
        <v>5469330</v>
      </c>
      <c r="AF2703" s="159">
        <v>18898155.59</v>
      </c>
      <c r="AG2703" s="159">
        <v>4981044.8099999996</v>
      </c>
      <c r="AH2703" s="159">
        <v>3843929.14</v>
      </c>
      <c r="AI2703" s="159">
        <v>0</v>
      </c>
      <c r="AJ2703" s="159">
        <v>0</v>
      </c>
    </row>
    <row r="2704" spans="1:36">
      <c r="A2704" s="153">
        <v>24</v>
      </c>
      <c r="B2704" s="154">
        <v>3</v>
      </c>
      <c r="C2704" s="154">
        <v>0</v>
      </c>
      <c r="D2704" s="155">
        <v>0</v>
      </c>
      <c r="E2704" s="155" t="s">
        <v>90</v>
      </c>
      <c r="F2704" s="156" t="s">
        <v>6503</v>
      </c>
      <c r="G2704" s="156" t="s">
        <v>90</v>
      </c>
      <c r="H2704" s="156" t="s">
        <v>6504</v>
      </c>
      <c r="I2704" s="155">
        <v>2403000</v>
      </c>
      <c r="J2704" s="157" t="s">
        <v>279</v>
      </c>
      <c r="K2704" s="157"/>
      <c r="L2704" s="155">
        <v>2022</v>
      </c>
      <c r="M2704" s="158">
        <v>178005</v>
      </c>
      <c r="N2704" s="159">
        <v>246402813.88</v>
      </c>
      <c r="O2704" s="159">
        <v>207823604.16999999</v>
      </c>
      <c r="P2704" s="159">
        <v>136470847.57999998</v>
      </c>
      <c r="Q2704" s="159">
        <v>87273916</v>
      </c>
      <c r="R2704" s="159">
        <v>49196931.579999998</v>
      </c>
      <c r="S2704" s="159">
        <v>38579209.710000001</v>
      </c>
      <c r="T2704" s="159">
        <v>1305412.1599999999</v>
      </c>
      <c r="U2704" s="159">
        <v>229240605.41</v>
      </c>
      <c r="V2704" s="159">
        <v>192048503.5</v>
      </c>
      <c r="W2704" s="159">
        <v>110567702.79000001</v>
      </c>
      <c r="X2704" s="159">
        <v>330861.53999999998</v>
      </c>
      <c r="Y2704" s="159">
        <v>37192101.909999996</v>
      </c>
      <c r="Z2704" s="159">
        <v>6812591.9800000004</v>
      </c>
      <c r="AA2704" s="159">
        <v>2220000</v>
      </c>
      <c r="AB2704" s="159">
        <v>4592591.9800000004</v>
      </c>
      <c r="AC2704" s="159">
        <v>4942697.4800000004</v>
      </c>
      <c r="AD2704" s="159">
        <v>4942697.4800000004</v>
      </c>
      <c r="AE2704" s="159">
        <v>19399350.93</v>
      </c>
      <c r="AF2704" s="159">
        <v>15775100.67</v>
      </c>
      <c r="AG2704" s="159">
        <v>5261092.4800000004</v>
      </c>
      <c r="AH2704" s="159">
        <v>3780036.72</v>
      </c>
      <c r="AI2704" s="159">
        <v>0</v>
      </c>
      <c r="AJ2704" s="159">
        <v>0</v>
      </c>
    </row>
    <row r="2705" spans="1:36">
      <c r="A2705" s="153">
        <v>24</v>
      </c>
      <c r="B2705" s="154">
        <v>4</v>
      </c>
      <c r="C2705" s="154">
        <v>0</v>
      </c>
      <c r="D2705" s="155">
        <v>0</v>
      </c>
      <c r="E2705" s="155" t="s">
        <v>90</v>
      </c>
      <c r="F2705" s="156" t="s">
        <v>6505</v>
      </c>
      <c r="G2705" s="156" t="s">
        <v>90</v>
      </c>
      <c r="H2705" s="156" t="s">
        <v>6506</v>
      </c>
      <c r="I2705" s="155">
        <v>2404000</v>
      </c>
      <c r="J2705" s="157" t="s">
        <v>278</v>
      </c>
      <c r="K2705" s="157"/>
      <c r="L2705" s="155">
        <v>2022</v>
      </c>
      <c r="M2705" s="158">
        <v>134341</v>
      </c>
      <c r="N2705" s="159">
        <v>128611789.56</v>
      </c>
      <c r="O2705" s="159">
        <v>104167460.93000001</v>
      </c>
      <c r="P2705" s="159">
        <v>45986682.030000001</v>
      </c>
      <c r="Q2705" s="159">
        <v>25345483</v>
      </c>
      <c r="R2705" s="159">
        <v>20641199.030000001</v>
      </c>
      <c r="S2705" s="159">
        <v>24444328.629999999</v>
      </c>
      <c r="T2705" s="159">
        <v>10175.64</v>
      </c>
      <c r="U2705" s="159">
        <v>125631283.44</v>
      </c>
      <c r="V2705" s="159">
        <v>90187835.260000005</v>
      </c>
      <c r="W2705" s="159">
        <v>49529182.219999999</v>
      </c>
      <c r="X2705" s="159">
        <v>753673.1</v>
      </c>
      <c r="Y2705" s="159">
        <v>35443448.18</v>
      </c>
      <c r="Z2705" s="159">
        <v>14626992.99</v>
      </c>
      <c r="AA2705" s="159">
        <v>5050787</v>
      </c>
      <c r="AB2705" s="159">
        <v>9576205.9900000002</v>
      </c>
      <c r="AC2705" s="159">
        <v>7121519.4000000004</v>
      </c>
      <c r="AD2705" s="159">
        <v>4241018.4000000004</v>
      </c>
      <c r="AE2705" s="159">
        <v>30427284.219999999</v>
      </c>
      <c r="AF2705" s="159">
        <v>13979625.67</v>
      </c>
      <c r="AG2705" s="159">
        <v>8037596.6100000003</v>
      </c>
      <c r="AH2705" s="159">
        <v>7650569.7599999998</v>
      </c>
      <c r="AI2705" s="159">
        <v>206781.63</v>
      </c>
      <c r="AJ2705" s="159">
        <v>0</v>
      </c>
    </row>
    <row r="2706" spans="1:36">
      <c r="A2706" s="153">
        <v>24</v>
      </c>
      <c r="B2706" s="154">
        <v>5</v>
      </c>
      <c r="C2706" s="154">
        <v>0</v>
      </c>
      <c r="D2706" s="155">
        <v>0</v>
      </c>
      <c r="E2706" s="155" t="s">
        <v>90</v>
      </c>
      <c r="F2706" s="156" t="s">
        <v>6507</v>
      </c>
      <c r="G2706" s="156" t="s">
        <v>90</v>
      </c>
      <c r="H2706" s="156" t="s">
        <v>6508</v>
      </c>
      <c r="I2706" s="155">
        <v>2405000</v>
      </c>
      <c r="J2706" s="157" t="s">
        <v>277</v>
      </c>
      <c r="K2706" s="157"/>
      <c r="L2706" s="155">
        <v>2022</v>
      </c>
      <c r="M2706" s="158">
        <v>115540</v>
      </c>
      <c r="N2706" s="159">
        <v>121949673.87</v>
      </c>
      <c r="O2706" s="159">
        <v>93761693.969999999</v>
      </c>
      <c r="P2706" s="159">
        <v>44013842.420000002</v>
      </c>
      <c r="Q2706" s="159">
        <v>28056356</v>
      </c>
      <c r="R2706" s="159">
        <v>15957486.42</v>
      </c>
      <c r="S2706" s="159">
        <v>28187979.899999999</v>
      </c>
      <c r="T2706" s="159">
        <v>0</v>
      </c>
      <c r="U2706" s="159">
        <v>101645143.58</v>
      </c>
      <c r="V2706" s="159">
        <v>80537507.019999996</v>
      </c>
      <c r="W2706" s="159">
        <v>46719116.07</v>
      </c>
      <c r="X2706" s="159">
        <v>0</v>
      </c>
      <c r="Y2706" s="159">
        <v>21107636.559999999</v>
      </c>
      <c r="Z2706" s="159">
        <v>14269597.26</v>
      </c>
      <c r="AA2706" s="159">
        <v>0</v>
      </c>
      <c r="AB2706" s="159">
        <v>14269597.26</v>
      </c>
      <c r="AC2706" s="159">
        <v>0</v>
      </c>
      <c r="AD2706" s="159">
        <v>0</v>
      </c>
      <c r="AE2706" s="159">
        <v>0</v>
      </c>
      <c r="AF2706" s="159">
        <v>13224186.949999999</v>
      </c>
      <c r="AG2706" s="159">
        <v>2599981.2799999998</v>
      </c>
      <c r="AH2706" s="159">
        <v>2478214.15</v>
      </c>
      <c r="AI2706" s="159">
        <v>0</v>
      </c>
      <c r="AJ2706" s="159">
        <v>0</v>
      </c>
    </row>
    <row r="2707" spans="1:36">
      <c r="A2707" s="153">
        <v>24</v>
      </c>
      <c r="B2707" s="154">
        <v>6</v>
      </c>
      <c r="C2707" s="154">
        <v>0</v>
      </c>
      <c r="D2707" s="155">
        <v>0</v>
      </c>
      <c r="E2707" s="155" t="s">
        <v>90</v>
      </c>
      <c r="F2707" s="156" t="s">
        <v>6509</v>
      </c>
      <c r="G2707" s="156" t="s">
        <v>90</v>
      </c>
      <c r="H2707" s="156" t="s">
        <v>6510</v>
      </c>
      <c r="I2707" s="155">
        <v>2406000</v>
      </c>
      <c r="J2707" s="157" t="s">
        <v>276</v>
      </c>
      <c r="K2707" s="157"/>
      <c r="L2707" s="155">
        <v>2022</v>
      </c>
      <c r="M2707" s="158">
        <v>84501</v>
      </c>
      <c r="N2707" s="159">
        <v>75657974.430000007</v>
      </c>
      <c r="O2707" s="159">
        <v>68117088.370000005</v>
      </c>
      <c r="P2707" s="159">
        <v>41213431.510000005</v>
      </c>
      <c r="Q2707" s="159">
        <v>23542754</v>
      </c>
      <c r="R2707" s="159">
        <v>17670677.510000002</v>
      </c>
      <c r="S2707" s="159">
        <v>7540886.0599999996</v>
      </c>
      <c r="T2707" s="159">
        <v>21</v>
      </c>
      <c r="U2707" s="159">
        <v>66787980.229999997</v>
      </c>
      <c r="V2707" s="159">
        <v>61929322.609999999</v>
      </c>
      <c r="W2707" s="159">
        <v>42277591.789999999</v>
      </c>
      <c r="X2707" s="159">
        <v>164679.89000000001</v>
      </c>
      <c r="Y2707" s="159">
        <v>4858657.62</v>
      </c>
      <c r="Z2707" s="159">
        <v>3901664.35</v>
      </c>
      <c r="AA2707" s="159">
        <v>412682</v>
      </c>
      <c r="AB2707" s="159">
        <v>3488982.35</v>
      </c>
      <c r="AC2707" s="159">
        <v>4419445</v>
      </c>
      <c r="AD2707" s="159">
        <v>4419445</v>
      </c>
      <c r="AE2707" s="159">
        <v>8709000.8300000001</v>
      </c>
      <c r="AF2707" s="159">
        <v>6187765.7599999998</v>
      </c>
      <c r="AG2707" s="159">
        <v>587130.68000000005</v>
      </c>
      <c r="AH2707" s="159">
        <v>273897.82</v>
      </c>
      <c r="AI2707" s="159">
        <v>99022.32</v>
      </c>
      <c r="AJ2707" s="159">
        <v>0</v>
      </c>
    </row>
    <row r="2708" spans="1:36">
      <c r="A2708" s="153">
        <v>24</v>
      </c>
      <c r="B2708" s="154">
        <v>7</v>
      </c>
      <c r="C2708" s="154">
        <v>0</v>
      </c>
      <c r="D2708" s="155">
        <v>0</v>
      </c>
      <c r="E2708" s="155" t="s">
        <v>90</v>
      </c>
      <c r="F2708" s="156" t="s">
        <v>6511</v>
      </c>
      <c r="G2708" s="156" t="s">
        <v>90</v>
      </c>
      <c r="H2708" s="156" t="s">
        <v>6512</v>
      </c>
      <c r="I2708" s="155">
        <v>2407000</v>
      </c>
      <c r="J2708" s="157" t="s">
        <v>275</v>
      </c>
      <c r="K2708" s="157"/>
      <c r="L2708" s="155">
        <v>2022</v>
      </c>
      <c r="M2708" s="158">
        <v>76326</v>
      </c>
      <c r="N2708" s="159">
        <v>109611623.86</v>
      </c>
      <c r="O2708" s="159">
        <v>103049963.8</v>
      </c>
      <c r="P2708" s="159">
        <v>60488875.350000001</v>
      </c>
      <c r="Q2708" s="159">
        <v>40966735</v>
      </c>
      <c r="R2708" s="159">
        <v>19522140.350000001</v>
      </c>
      <c r="S2708" s="159">
        <v>6561660.0599999996</v>
      </c>
      <c r="T2708" s="159">
        <v>505668.68</v>
      </c>
      <c r="U2708" s="159">
        <v>103236314.14</v>
      </c>
      <c r="V2708" s="159">
        <v>97355746.030000001</v>
      </c>
      <c r="W2708" s="159">
        <v>69961624.349999994</v>
      </c>
      <c r="X2708" s="159">
        <v>309682.56</v>
      </c>
      <c r="Y2708" s="159">
        <v>5880568.1100000003</v>
      </c>
      <c r="Z2708" s="159">
        <v>4643526.8600000003</v>
      </c>
      <c r="AA2708" s="159">
        <v>0</v>
      </c>
      <c r="AB2708" s="159">
        <v>4643526.8600000003</v>
      </c>
      <c r="AC2708" s="159">
        <v>1475000</v>
      </c>
      <c r="AD2708" s="159">
        <v>975000</v>
      </c>
      <c r="AE2708" s="159">
        <v>12132150.189999999</v>
      </c>
      <c r="AF2708" s="159">
        <v>5694217.7699999996</v>
      </c>
      <c r="AG2708" s="159">
        <v>2069543.13</v>
      </c>
      <c r="AH2708" s="159">
        <v>2020255.14</v>
      </c>
      <c r="AI2708" s="159">
        <v>0</v>
      </c>
      <c r="AJ2708" s="159">
        <v>1272070</v>
      </c>
    </row>
    <row r="2709" spans="1:36">
      <c r="A2709" s="153">
        <v>24</v>
      </c>
      <c r="B2709" s="154">
        <v>8</v>
      </c>
      <c r="C2709" s="154">
        <v>0</v>
      </c>
      <c r="D2709" s="155">
        <v>0</v>
      </c>
      <c r="E2709" s="155" t="s">
        <v>90</v>
      </c>
      <c r="F2709" s="156" t="s">
        <v>6513</v>
      </c>
      <c r="G2709" s="156" t="s">
        <v>90</v>
      </c>
      <c r="H2709" s="156" t="s">
        <v>6514</v>
      </c>
      <c r="I2709" s="155">
        <v>2408000</v>
      </c>
      <c r="J2709" s="157" t="s">
        <v>274</v>
      </c>
      <c r="K2709" s="157"/>
      <c r="L2709" s="155">
        <v>2022</v>
      </c>
      <c r="M2709" s="158">
        <v>99211</v>
      </c>
      <c r="N2709" s="159">
        <v>121257189.47</v>
      </c>
      <c r="O2709" s="159">
        <v>109971855.23999999</v>
      </c>
      <c r="P2709" s="159">
        <v>60643524.299999997</v>
      </c>
      <c r="Q2709" s="159">
        <v>37997100</v>
      </c>
      <c r="R2709" s="159">
        <v>22646424.300000001</v>
      </c>
      <c r="S2709" s="159">
        <v>11285334.23</v>
      </c>
      <c r="T2709" s="159">
        <v>6268.58</v>
      </c>
      <c r="U2709" s="159">
        <v>119223172.33</v>
      </c>
      <c r="V2709" s="159">
        <v>106466983.41</v>
      </c>
      <c r="W2709" s="159">
        <v>66389953.299999997</v>
      </c>
      <c r="X2709" s="159">
        <v>497065.78</v>
      </c>
      <c r="Y2709" s="159">
        <v>12756188.92</v>
      </c>
      <c r="Z2709" s="159">
        <v>11500125.58</v>
      </c>
      <c r="AA2709" s="159">
        <v>8451570.9399999995</v>
      </c>
      <c r="AB2709" s="159">
        <v>3048554.6400000006</v>
      </c>
      <c r="AC2709" s="159">
        <v>2606280</v>
      </c>
      <c r="AD2709" s="159">
        <v>2606280</v>
      </c>
      <c r="AE2709" s="159">
        <v>20991082.940000001</v>
      </c>
      <c r="AF2709" s="159">
        <v>3504871.83</v>
      </c>
      <c r="AG2709" s="159">
        <v>4986036.34</v>
      </c>
      <c r="AH2709" s="159">
        <v>2738929.59</v>
      </c>
      <c r="AI2709" s="159">
        <v>0</v>
      </c>
      <c r="AJ2709" s="159">
        <v>0</v>
      </c>
    </row>
    <row r="2710" spans="1:36">
      <c r="A2710" s="153">
        <v>24</v>
      </c>
      <c r="B2710" s="154">
        <v>9</v>
      </c>
      <c r="C2710" s="154">
        <v>0</v>
      </c>
      <c r="D2710" s="155">
        <v>0</v>
      </c>
      <c r="E2710" s="155" t="s">
        <v>90</v>
      </c>
      <c r="F2710" s="156" t="s">
        <v>6515</v>
      </c>
      <c r="G2710" s="156" t="s">
        <v>90</v>
      </c>
      <c r="H2710" s="156" t="s">
        <v>6516</v>
      </c>
      <c r="I2710" s="155">
        <v>2409000</v>
      </c>
      <c r="J2710" s="157" t="s">
        <v>273</v>
      </c>
      <c r="K2710" s="157"/>
      <c r="L2710" s="155">
        <v>2022</v>
      </c>
      <c r="M2710" s="158">
        <v>70709</v>
      </c>
      <c r="N2710" s="159">
        <v>103175771.40000001</v>
      </c>
      <c r="O2710" s="159">
        <v>67529098.090000004</v>
      </c>
      <c r="P2710" s="159">
        <v>43642274.289999999</v>
      </c>
      <c r="Q2710" s="159">
        <v>23571037</v>
      </c>
      <c r="R2710" s="159">
        <v>20071237.289999999</v>
      </c>
      <c r="S2710" s="159">
        <v>35646673.310000002</v>
      </c>
      <c r="T2710" s="159">
        <v>1068410.4099999999</v>
      </c>
      <c r="U2710" s="159">
        <v>83931498.290000007</v>
      </c>
      <c r="V2710" s="159">
        <v>65087497.799999997</v>
      </c>
      <c r="W2710" s="159">
        <v>37183586.759999998</v>
      </c>
      <c r="X2710" s="159">
        <v>182597.96</v>
      </c>
      <c r="Y2710" s="159">
        <v>18844000.489999998</v>
      </c>
      <c r="Z2710" s="159">
        <v>8841227.2300000004</v>
      </c>
      <c r="AA2710" s="159">
        <v>0</v>
      </c>
      <c r="AB2710" s="159">
        <v>8841227.2300000004</v>
      </c>
      <c r="AC2710" s="159">
        <v>1860000</v>
      </c>
      <c r="AD2710" s="159">
        <v>1860000</v>
      </c>
      <c r="AE2710" s="159">
        <v>10374570</v>
      </c>
      <c r="AF2710" s="159">
        <v>2441600.29</v>
      </c>
      <c r="AG2710" s="159">
        <v>2219253.88</v>
      </c>
      <c r="AH2710" s="159">
        <v>2670064.06</v>
      </c>
      <c r="AI2710" s="159">
        <v>0</v>
      </c>
      <c r="AJ2710" s="159">
        <v>0</v>
      </c>
    </row>
    <row r="2711" spans="1:36">
      <c r="A2711" s="153">
        <v>24</v>
      </c>
      <c r="B2711" s="154">
        <v>10</v>
      </c>
      <c r="C2711" s="154">
        <v>0</v>
      </c>
      <c r="D2711" s="155">
        <v>0</v>
      </c>
      <c r="E2711" s="155" t="s">
        <v>90</v>
      </c>
      <c r="F2711" s="156" t="s">
        <v>6517</v>
      </c>
      <c r="G2711" s="156" t="s">
        <v>90</v>
      </c>
      <c r="H2711" s="156" t="s">
        <v>6518</v>
      </c>
      <c r="I2711" s="155">
        <v>2410000</v>
      </c>
      <c r="J2711" s="157" t="s">
        <v>272</v>
      </c>
      <c r="K2711" s="157"/>
      <c r="L2711" s="155">
        <v>2022</v>
      </c>
      <c r="M2711" s="158">
        <v>111682</v>
      </c>
      <c r="N2711" s="159">
        <v>121767278.48</v>
      </c>
      <c r="O2711" s="159">
        <v>108150382.3</v>
      </c>
      <c r="P2711" s="159">
        <v>62929405.079999998</v>
      </c>
      <c r="Q2711" s="159">
        <v>40743031</v>
      </c>
      <c r="R2711" s="159">
        <v>22186374.079999998</v>
      </c>
      <c r="S2711" s="159">
        <v>13616896.18</v>
      </c>
      <c r="T2711" s="159">
        <v>26380.49</v>
      </c>
      <c r="U2711" s="159">
        <v>112041957.38</v>
      </c>
      <c r="V2711" s="159">
        <v>104827379.38</v>
      </c>
      <c r="W2711" s="159">
        <v>61989189.490000002</v>
      </c>
      <c r="X2711" s="159">
        <v>312431.48</v>
      </c>
      <c r="Y2711" s="159">
        <v>7214578</v>
      </c>
      <c r="Z2711" s="159">
        <v>9147029.2599999998</v>
      </c>
      <c r="AA2711" s="159">
        <v>2900000</v>
      </c>
      <c r="AB2711" s="159">
        <v>6247029.2599999998</v>
      </c>
      <c r="AC2711" s="159">
        <v>3643615</v>
      </c>
      <c r="AD2711" s="159">
        <v>1943615</v>
      </c>
      <c r="AE2711" s="159">
        <v>19247403</v>
      </c>
      <c r="AF2711" s="159">
        <v>3323002.92</v>
      </c>
      <c r="AG2711" s="159">
        <v>1299987.02</v>
      </c>
      <c r="AH2711" s="159">
        <v>1529008.09</v>
      </c>
      <c r="AI2711" s="159">
        <v>0</v>
      </c>
      <c r="AJ2711" s="159">
        <v>0</v>
      </c>
    </row>
    <row r="2712" spans="1:36">
      <c r="A2712" s="153">
        <v>24</v>
      </c>
      <c r="B2712" s="154">
        <v>11</v>
      </c>
      <c r="C2712" s="154">
        <v>0</v>
      </c>
      <c r="D2712" s="155">
        <v>0</v>
      </c>
      <c r="E2712" s="155" t="s">
        <v>90</v>
      </c>
      <c r="F2712" s="156" t="s">
        <v>6519</v>
      </c>
      <c r="G2712" s="156" t="s">
        <v>90</v>
      </c>
      <c r="H2712" s="156" t="s">
        <v>6520</v>
      </c>
      <c r="I2712" s="155">
        <v>2411000</v>
      </c>
      <c r="J2712" s="157" t="s">
        <v>271</v>
      </c>
      <c r="K2712" s="157"/>
      <c r="L2712" s="155">
        <v>2022</v>
      </c>
      <c r="M2712" s="158">
        <v>107926</v>
      </c>
      <c r="N2712" s="159">
        <v>166490980.00999999</v>
      </c>
      <c r="O2712" s="159">
        <v>137246734.50999999</v>
      </c>
      <c r="P2712" s="159">
        <v>90839579.390000001</v>
      </c>
      <c r="Q2712" s="159">
        <v>60328176</v>
      </c>
      <c r="R2712" s="159">
        <v>30511403.390000001</v>
      </c>
      <c r="S2712" s="159">
        <v>29244245.5</v>
      </c>
      <c r="T2712" s="159">
        <v>133459.37</v>
      </c>
      <c r="U2712" s="159">
        <v>150474980.90000001</v>
      </c>
      <c r="V2712" s="159">
        <v>124872554.29000001</v>
      </c>
      <c r="W2712" s="159">
        <v>75040462.599999994</v>
      </c>
      <c r="X2712" s="159">
        <v>281369.64</v>
      </c>
      <c r="Y2712" s="159">
        <v>25602426.609999999</v>
      </c>
      <c r="Z2712" s="159">
        <v>13384866.789999999</v>
      </c>
      <c r="AA2712" s="159">
        <v>0</v>
      </c>
      <c r="AB2712" s="159">
        <v>13384866.789999999</v>
      </c>
      <c r="AC2712" s="159">
        <v>3689168</v>
      </c>
      <c r="AD2712" s="159">
        <v>1689168</v>
      </c>
      <c r="AE2712" s="159">
        <v>15269912</v>
      </c>
      <c r="AF2712" s="159">
        <v>12374180.220000001</v>
      </c>
      <c r="AG2712" s="159">
        <v>5458873.5700000003</v>
      </c>
      <c r="AH2712" s="159">
        <v>7486949.2000000002</v>
      </c>
      <c r="AI2712" s="159">
        <v>0</v>
      </c>
      <c r="AJ2712" s="159">
        <v>0</v>
      </c>
    </row>
    <row r="2713" spans="1:36">
      <c r="A2713" s="153">
        <v>24</v>
      </c>
      <c r="B2713" s="154">
        <v>12</v>
      </c>
      <c r="C2713" s="154">
        <v>0</v>
      </c>
      <c r="D2713" s="155">
        <v>0</v>
      </c>
      <c r="E2713" s="155" t="s">
        <v>90</v>
      </c>
      <c r="F2713" s="156" t="s">
        <v>6521</v>
      </c>
      <c r="G2713" s="156" t="s">
        <v>90</v>
      </c>
      <c r="H2713" s="156" t="s">
        <v>6522</v>
      </c>
      <c r="I2713" s="155">
        <v>2412000</v>
      </c>
      <c r="J2713" s="157" t="s">
        <v>270</v>
      </c>
      <c r="K2713" s="157"/>
      <c r="L2713" s="155">
        <v>2022</v>
      </c>
      <c r="M2713" s="158">
        <v>78216</v>
      </c>
      <c r="N2713" s="159">
        <v>64304086</v>
      </c>
      <c r="O2713" s="159">
        <v>57763061.579999998</v>
      </c>
      <c r="P2713" s="159">
        <v>24161176.539999999</v>
      </c>
      <c r="Q2713" s="159">
        <v>15129078</v>
      </c>
      <c r="R2713" s="159">
        <v>9032098.5399999991</v>
      </c>
      <c r="S2713" s="159">
        <v>6541024.4199999999</v>
      </c>
      <c r="T2713" s="159">
        <v>7930.5</v>
      </c>
      <c r="U2713" s="159">
        <v>55694393.18</v>
      </c>
      <c r="V2713" s="159">
        <v>51779464.049999997</v>
      </c>
      <c r="W2713" s="159">
        <v>28170486.579999998</v>
      </c>
      <c r="X2713" s="159">
        <v>0</v>
      </c>
      <c r="Y2713" s="159">
        <v>3914929.13</v>
      </c>
      <c r="Z2713" s="159">
        <v>18156846.93</v>
      </c>
      <c r="AA2713" s="159">
        <v>0</v>
      </c>
      <c r="AB2713" s="159">
        <v>18156846.93</v>
      </c>
      <c r="AC2713" s="159">
        <v>0</v>
      </c>
      <c r="AD2713" s="159">
        <v>0</v>
      </c>
      <c r="AE2713" s="159">
        <v>0</v>
      </c>
      <c r="AF2713" s="159">
        <v>5983597.5300000003</v>
      </c>
      <c r="AG2713" s="159">
        <v>1738557.97</v>
      </c>
      <c r="AH2713" s="159">
        <v>1762047.6</v>
      </c>
      <c r="AI2713" s="159">
        <v>0</v>
      </c>
      <c r="AJ2713" s="159">
        <v>0</v>
      </c>
    </row>
    <row r="2714" spans="1:36">
      <c r="A2714" s="153">
        <v>24</v>
      </c>
      <c r="B2714" s="154">
        <v>13</v>
      </c>
      <c r="C2714" s="154">
        <v>0</v>
      </c>
      <c r="D2714" s="155">
        <v>0</v>
      </c>
      <c r="E2714" s="155" t="s">
        <v>90</v>
      </c>
      <c r="F2714" s="156" t="s">
        <v>6523</v>
      </c>
      <c r="G2714" s="156" t="s">
        <v>90</v>
      </c>
      <c r="H2714" s="156" t="s">
        <v>6524</v>
      </c>
      <c r="I2714" s="155">
        <v>2413000</v>
      </c>
      <c r="J2714" s="157" t="s">
        <v>269</v>
      </c>
      <c r="K2714" s="157"/>
      <c r="L2714" s="155">
        <v>2022</v>
      </c>
      <c r="M2714" s="158">
        <v>140799</v>
      </c>
      <c r="N2714" s="159">
        <v>199076733.27000001</v>
      </c>
      <c r="O2714" s="159">
        <v>180661866.84</v>
      </c>
      <c r="P2714" s="159">
        <v>112396834.90000001</v>
      </c>
      <c r="Q2714" s="159">
        <v>79887064</v>
      </c>
      <c r="R2714" s="159">
        <v>32509770.899999999</v>
      </c>
      <c r="S2714" s="159">
        <v>18414866.43</v>
      </c>
      <c r="T2714" s="159">
        <v>74482.14</v>
      </c>
      <c r="U2714" s="159">
        <v>183090690.75</v>
      </c>
      <c r="V2714" s="159">
        <v>167908218.24000001</v>
      </c>
      <c r="W2714" s="159">
        <v>94765235.459999993</v>
      </c>
      <c r="X2714" s="159">
        <v>464284.39</v>
      </c>
      <c r="Y2714" s="159">
        <v>15182472.51</v>
      </c>
      <c r="Z2714" s="159">
        <v>21278119.280000001</v>
      </c>
      <c r="AA2714" s="159">
        <v>0</v>
      </c>
      <c r="AB2714" s="159">
        <v>21278119.280000001</v>
      </c>
      <c r="AC2714" s="159">
        <v>2904000</v>
      </c>
      <c r="AD2714" s="159">
        <v>404000</v>
      </c>
      <c r="AE2714" s="159">
        <v>17868766.219999999</v>
      </c>
      <c r="AF2714" s="159">
        <v>12753648.6</v>
      </c>
      <c r="AG2714" s="159">
        <v>3629923.53</v>
      </c>
      <c r="AH2714" s="159">
        <v>4064486.11</v>
      </c>
      <c r="AI2714" s="159">
        <v>0</v>
      </c>
      <c r="AJ2714" s="159">
        <v>0</v>
      </c>
    </row>
    <row r="2715" spans="1:36">
      <c r="A2715" s="153">
        <v>24</v>
      </c>
      <c r="B2715" s="154">
        <v>14</v>
      </c>
      <c r="C2715" s="154">
        <v>0</v>
      </c>
      <c r="D2715" s="155">
        <v>0</v>
      </c>
      <c r="E2715" s="155" t="s">
        <v>90</v>
      </c>
      <c r="F2715" s="156" t="s">
        <v>6525</v>
      </c>
      <c r="G2715" s="156" t="s">
        <v>90</v>
      </c>
      <c r="H2715" s="156" t="s">
        <v>6526</v>
      </c>
      <c r="I2715" s="155">
        <v>2414000</v>
      </c>
      <c r="J2715" s="157" t="s">
        <v>268</v>
      </c>
      <c r="K2715" s="157"/>
      <c r="L2715" s="155">
        <v>2022</v>
      </c>
      <c r="M2715" s="158">
        <v>59864</v>
      </c>
      <c r="N2715" s="159">
        <v>54976769.479999997</v>
      </c>
      <c r="O2715" s="159">
        <v>47343490.109999999</v>
      </c>
      <c r="P2715" s="159">
        <v>21743288.32</v>
      </c>
      <c r="Q2715" s="159">
        <v>18084782</v>
      </c>
      <c r="R2715" s="159">
        <v>3658506.32</v>
      </c>
      <c r="S2715" s="159">
        <v>7633279.3700000001</v>
      </c>
      <c r="T2715" s="159">
        <v>0</v>
      </c>
      <c r="U2715" s="159">
        <v>52078651.939999998</v>
      </c>
      <c r="V2715" s="159">
        <v>41618239.140000001</v>
      </c>
      <c r="W2715" s="159">
        <v>25719273.329999998</v>
      </c>
      <c r="X2715" s="159">
        <v>49161.31</v>
      </c>
      <c r="Y2715" s="159">
        <v>10460412.800000001</v>
      </c>
      <c r="Z2715" s="159">
        <v>6623725.5599999996</v>
      </c>
      <c r="AA2715" s="159">
        <v>0</v>
      </c>
      <c r="AB2715" s="159">
        <v>6623725.5599999996</v>
      </c>
      <c r="AC2715" s="159">
        <v>894503</v>
      </c>
      <c r="AD2715" s="159">
        <v>894503</v>
      </c>
      <c r="AE2715" s="159">
        <v>3285008</v>
      </c>
      <c r="AF2715" s="159">
        <v>5725250.9699999997</v>
      </c>
      <c r="AG2715" s="159">
        <v>581857.81000000006</v>
      </c>
      <c r="AH2715" s="159">
        <v>720982.87</v>
      </c>
      <c r="AI2715" s="159">
        <v>0</v>
      </c>
      <c r="AJ2715" s="159">
        <v>0</v>
      </c>
    </row>
    <row r="2716" spans="1:36">
      <c r="A2716" s="153">
        <v>24</v>
      </c>
      <c r="B2716" s="154">
        <v>15</v>
      </c>
      <c r="C2716" s="154">
        <v>0</v>
      </c>
      <c r="D2716" s="155">
        <v>0</v>
      </c>
      <c r="E2716" s="155" t="s">
        <v>90</v>
      </c>
      <c r="F2716" s="156" t="s">
        <v>6527</v>
      </c>
      <c r="G2716" s="156" t="s">
        <v>90</v>
      </c>
      <c r="H2716" s="156" t="s">
        <v>6528</v>
      </c>
      <c r="I2716" s="155">
        <v>2415000</v>
      </c>
      <c r="J2716" s="157" t="s">
        <v>267</v>
      </c>
      <c r="K2716" s="157"/>
      <c r="L2716" s="155">
        <v>2022</v>
      </c>
      <c r="M2716" s="158">
        <v>156939</v>
      </c>
      <c r="N2716" s="159">
        <v>193833844.61000001</v>
      </c>
      <c r="O2716" s="159">
        <v>170444868.62</v>
      </c>
      <c r="P2716" s="159">
        <v>102003946.91</v>
      </c>
      <c r="Q2716" s="159">
        <v>73038633</v>
      </c>
      <c r="R2716" s="159">
        <v>28965313.91</v>
      </c>
      <c r="S2716" s="159">
        <v>23388975.989999998</v>
      </c>
      <c r="T2716" s="159">
        <v>32865.019999999997</v>
      </c>
      <c r="U2716" s="159">
        <v>195928425.24000001</v>
      </c>
      <c r="V2716" s="159">
        <v>158511442.25999999</v>
      </c>
      <c r="W2716" s="159">
        <v>106643690.53</v>
      </c>
      <c r="X2716" s="159">
        <v>953893.46</v>
      </c>
      <c r="Y2716" s="159">
        <v>37416982.979999997</v>
      </c>
      <c r="Z2716" s="159">
        <v>25818933.039999999</v>
      </c>
      <c r="AA2716" s="159">
        <v>7000000</v>
      </c>
      <c r="AB2716" s="159">
        <v>18818933.039999999</v>
      </c>
      <c r="AC2716" s="159">
        <v>2978660</v>
      </c>
      <c r="AD2716" s="159">
        <v>2478660</v>
      </c>
      <c r="AE2716" s="159">
        <v>46843131</v>
      </c>
      <c r="AF2716" s="159">
        <v>11933426.359999999</v>
      </c>
      <c r="AG2716" s="159">
        <v>4216498.04</v>
      </c>
      <c r="AH2716" s="159">
        <v>2901633.73</v>
      </c>
      <c r="AI2716" s="159">
        <v>0</v>
      </c>
      <c r="AJ2716" s="159">
        <v>0</v>
      </c>
    </row>
    <row r="2717" spans="1:36">
      <c r="A2717" s="153">
        <v>24</v>
      </c>
      <c r="B2717" s="154">
        <v>16</v>
      </c>
      <c r="C2717" s="154">
        <v>0</v>
      </c>
      <c r="D2717" s="155">
        <v>0</v>
      </c>
      <c r="E2717" s="155" t="s">
        <v>90</v>
      </c>
      <c r="F2717" s="156" t="s">
        <v>6529</v>
      </c>
      <c r="G2717" s="156" t="s">
        <v>90</v>
      </c>
      <c r="H2717" s="156" t="s">
        <v>6530</v>
      </c>
      <c r="I2717" s="155">
        <v>2416000</v>
      </c>
      <c r="J2717" s="157" t="s">
        <v>266</v>
      </c>
      <c r="K2717" s="157"/>
      <c r="L2717" s="155">
        <v>2022</v>
      </c>
      <c r="M2717" s="158">
        <v>117137</v>
      </c>
      <c r="N2717" s="159">
        <v>149576290.34</v>
      </c>
      <c r="O2717" s="159">
        <v>128844707.76000001</v>
      </c>
      <c r="P2717" s="159">
        <v>80688826.090000004</v>
      </c>
      <c r="Q2717" s="159">
        <v>49582978</v>
      </c>
      <c r="R2717" s="159">
        <v>31105848.09</v>
      </c>
      <c r="S2717" s="159">
        <v>20731582.579999998</v>
      </c>
      <c r="T2717" s="159">
        <v>22396.959999999999</v>
      </c>
      <c r="U2717" s="159">
        <v>123277051.20999999</v>
      </c>
      <c r="V2717" s="159">
        <v>112827736.56</v>
      </c>
      <c r="W2717" s="159">
        <v>75727544.700000003</v>
      </c>
      <c r="X2717" s="159">
        <v>308089.13</v>
      </c>
      <c r="Y2717" s="159">
        <v>10449314.65</v>
      </c>
      <c r="Z2717" s="159">
        <v>13791983.27</v>
      </c>
      <c r="AA2717" s="159">
        <v>0</v>
      </c>
      <c r="AB2717" s="159">
        <v>13791983.27</v>
      </c>
      <c r="AC2717" s="159">
        <v>1260000</v>
      </c>
      <c r="AD2717" s="159">
        <v>1260000</v>
      </c>
      <c r="AE2717" s="159">
        <v>14610531.9</v>
      </c>
      <c r="AF2717" s="159">
        <v>16016971.199999999</v>
      </c>
      <c r="AG2717" s="159">
        <v>7456942.29</v>
      </c>
      <c r="AH2717" s="159">
        <v>4879193.3600000003</v>
      </c>
      <c r="AI2717" s="159">
        <v>0</v>
      </c>
      <c r="AJ2717" s="159">
        <v>0</v>
      </c>
    </row>
    <row r="2718" spans="1:36">
      <c r="A2718" s="153">
        <v>24</v>
      </c>
      <c r="B2718" s="154">
        <v>17</v>
      </c>
      <c r="C2718" s="154">
        <v>0</v>
      </c>
      <c r="D2718" s="155">
        <v>0</v>
      </c>
      <c r="E2718" s="155" t="s">
        <v>90</v>
      </c>
      <c r="F2718" s="156" t="s">
        <v>6531</v>
      </c>
      <c r="G2718" s="156" t="s">
        <v>90</v>
      </c>
      <c r="H2718" s="156" t="s">
        <v>6532</v>
      </c>
      <c r="I2718" s="155">
        <v>2417000</v>
      </c>
      <c r="J2718" s="157" t="s">
        <v>265</v>
      </c>
      <c r="K2718" s="157"/>
      <c r="L2718" s="155">
        <v>2022</v>
      </c>
      <c r="M2718" s="158">
        <v>152450</v>
      </c>
      <c r="N2718" s="159">
        <v>210877251.56999999</v>
      </c>
      <c r="O2718" s="159">
        <v>168107725.02000001</v>
      </c>
      <c r="P2718" s="159">
        <v>117293303.34</v>
      </c>
      <c r="Q2718" s="159">
        <v>96089428</v>
      </c>
      <c r="R2718" s="159">
        <v>21203875.34</v>
      </c>
      <c r="S2718" s="159">
        <v>42769526.549999997</v>
      </c>
      <c r="T2718" s="159">
        <v>1810967</v>
      </c>
      <c r="U2718" s="159">
        <v>192395661.16</v>
      </c>
      <c r="V2718" s="159">
        <v>156529738.38</v>
      </c>
      <c r="W2718" s="159">
        <v>90536167.579999998</v>
      </c>
      <c r="X2718" s="159">
        <v>713774.53</v>
      </c>
      <c r="Y2718" s="159">
        <v>35865922.780000001</v>
      </c>
      <c r="Z2718" s="159">
        <v>22181415.850000001</v>
      </c>
      <c r="AA2718" s="159">
        <v>12515000</v>
      </c>
      <c r="AB2718" s="159">
        <v>9666415.8500000015</v>
      </c>
      <c r="AC2718" s="159">
        <v>12442000</v>
      </c>
      <c r="AD2718" s="159">
        <v>12442000</v>
      </c>
      <c r="AE2718" s="159">
        <v>34110758</v>
      </c>
      <c r="AF2718" s="159">
        <v>11577986.640000001</v>
      </c>
      <c r="AG2718" s="159">
        <v>3427110.3</v>
      </c>
      <c r="AH2718" s="159">
        <v>3700754.78</v>
      </c>
      <c r="AI2718" s="159">
        <v>0</v>
      </c>
      <c r="AJ2718" s="159">
        <v>0</v>
      </c>
    </row>
    <row r="2719" spans="1:36">
      <c r="A2719" s="153">
        <v>26</v>
      </c>
      <c r="B2719" s="154">
        <v>1</v>
      </c>
      <c r="C2719" s="154">
        <v>0</v>
      </c>
      <c r="D2719" s="155">
        <v>0</v>
      </c>
      <c r="E2719" s="155" t="s">
        <v>90</v>
      </c>
      <c r="F2719" s="156" t="s">
        <v>6533</v>
      </c>
      <c r="G2719" s="156" t="s">
        <v>90</v>
      </c>
      <c r="H2719" s="156" t="s">
        <v>6534</v>
      </c>
      <c r="I2719" s="155">
        <v>2601000</v>
      </c>
      <c r="J2719" s="157" t="s">
        <v>264</v>
      </c>
      <c r="K2719" s="157"/>
      <c r="L2719" s="155">
        <v>2022</v>
      </c>
      <c r="M2719" s="158">
        <v>71451</v>
      </c>
      <c r="N2719" s="159">
        <v>111782776.37</v>
      </c>
      <c r="O2719" s="159">
        <v>102540276.14</v>
      </c>
      <c r="P2719" s="159">
        <v>79552442.950000003</v>
      </c>
      <c r="Q2719" s="159">
        <v>54129055</v>
      </c>
      <c r="R2719" s="159">
        <v>25423387.949999999</v>
      </c>
      <c r="S2719" s="159">
        <v>9242500.2300000004</v>
      </c>
      <c r="T2719" s="159">
        <v>15216.82</v>
      </c>
      <c r="U2719" s="159">
        <v>110361518.87</v>
      </c>
      <c r="V2719" s="159">
        <v>91692928.739999995</v>
      </c>
      <c r="W2719" s="159">
        <v>61375957.850000001</v>
      </c>
      <c r="X2719" s="159">
        <v>528014.69999999995</v>
      </c>
      <c r="Y2719" s="159">
        <v>18668590.129999999</v>
      </c>
      <c r="Z2719" s="159">
        <v>13244615.73</v>
      </c>
      <c r="AA2719" s="159">
        <v>0</v>
      </c>
      <c r="AB2719" s="159">
        <v>13244615.73</v>
      </c>
      <c r="AC2719" s="159">
        <v>2410908</v>
      </c>
      <c r="AD2719" s="159">
        <v>2410908</v>
      </c>
      <c r="AE2719" s="159">
        <v>23391425.52</v>
      </c>
      <c r="AF2719" s="159">
        <v>10847347.4</v>
      </c>
      <c r="AG2719" s="159">
        <v>6800153.7699999996</v>
      </c>
      <c r="AH2719" s="159">
        <v>4790652.21</v>
      </c>
      <c r="AI2719" s="159">
        <v>0</v>
      </c>
      <c r="AJ2719" s="159">
        <v>2333.52</v>
      </c>
    </row>
    <row r="2720" spans="1:36">
      <c r="A2720" s="153">
        <v>26</v>
      </c>
      <c r="B2720" s="154">
        <v>2</v>
      </c>
      <c r="C2720" s="154">
        <v>0</v>
      </c>
      <c r="D2720" s="155">
        <v>0</v>
      </c>
      <c r="E2720" s="155" t="s">
        <v>90</v>
      </c>
      <c r="F2720" s="156" t="s">
        <v>6535</v>
      </c>
      <c r="G2720" s="156" t="s">
        <v>90</v>
      </c>
      <c r="H2720" s="156" t="s">
        <v>6536</v>
      </c>
      <c r="I2720" s="155">
        <v>2602000</v>
      </c>
      <c r="J2720" s="157" t="s">
        <v>263</v>
      </c>
      <c r="K2720" s="157"/>
      <c r="L2720" s="155">
        <v>2022</v>
      </c>
      <c r="M2720" s="158">
        <v>85179</v>
      </c>
      <c r="N2720" s="159">
        <v>124219456.94</v>
      </c>
      <c r="O2720" s="159">
        <v>96750936.909999996</v>
      </c>
      <c r="P2720" s="159">
        <v>72474036.430000007</v>
      </c>
      <c r="Q2720" s="159">
        <v>48775640</v>
      </c>
      <c r="R2720" s="159">
        <v>23698396.43</v>
      </c>
      <c r="S2720" s="159">
        <v>27468520.030000001</v>
      </c>
      <c r="T2720" s="159">
        <v>518017.62</v>
      </c>
      <c r="U2720" s="159">
        <v>120829250.89</v>
      </c>
      <c r="V2720" s="159">
        <v>91007843.5</v>
      </c>
      <c r="W2720" s="159">
        <v>56536814.009999998</v>
      </c>
      <c r="X2720" s="159">
        <v>439910.83</v>
      </c>
      <c r="Y2720" s="159">
        <v>29821407.390000001</v>
      </c>
      <c r="Z2720" s="159">
        <v>6569711.7999999998</v>
      </c>
      <c r="AA2720" s="159">
        <v>0</v>
      </c>
      <c r="AB2720" s="159">
        <v>6569711.7999999998</v>
      </c>
      <c r="AC2720" s="159">
        <v>2372988</v>
      </c>
      <c r="AD2720" s="159">
        <v>2372988</v>
      </c>
      <c r="AE2720" s="159">
        <v>22901280</v>
      </c>
      <c r="AF2720" s="159">
        <v>5743093.4100000001</v>
      </c>
      <c r="AG2720" s="159">
        <v>6143261.3700000001</v>
      </c>
      <c r="AH2720" s="159">
        <v>5686606.9400000004</v>
      </c>
      <c r="AI2720" s="159">
        <v>0</v>
      </c>
      <c r="AJ2720" s="159">
        <v>0</v>
      </c>
    </row>
    <row r="2721" spans="1:36">
      <c r="A2721" s="153">
        <v>26</v>
      </c>
      <c r="B2721" s="154">
        <v>3</v>
      </c>
      <c r="C2721" s="154">
        <v>0</v>
      </c>
      <c r="D2721" s="155">
        <v>0</v>
      </c>
      <c r="E2721" s="155" t="s">
        <v>90</v>
      </c>
      <c r="F2721" s="156" t="s">
        <v>6537</v>
      </c>
      <c r="G2721" s="156" t="s">
        <v>90</v>
      </c>
      <c r="H2721" s="156" t="s">
        <v>6538</v>
      </c>
      <c r="I2721" s="155">
        <v>2603000</v>
      </c>
      <c r="J2721" s="157" t="s">
        <v>262</v>
      </c>
      <c r="K2721" s="157"/>
      <c r="L2721" s="155">
        <v>2022</v>
      </c>
      <c r="M2721" s="158">
        <v>33489</v>
      </c>
      <c r="N2721" s="159">
        <v>73844557.890000001</v>
      </c>
      <c r="O2721" s="159">
        <v>59710554.75</v>
      </c>
      <c r="P2721" s="159">
        <v>46839839.600000001</v>
      </c>
      <c r="Q2721" s="159">
        <v>28534878</v>
      </c>
      <c r="R2721" s="159">
        <v>18304961.600000001</v>
      </c>
      <c r="S2721" s="159">
        <v>14134003.140000001</v>
      </c>
      <c r="T2721" s="159">
        <v>985061.76</v>
      </c>
      <c r="U2721" s="159">
        <v>71983590.090000004</v>
      </c>
      <c r="V2721" s="159">
        <v>56103729.609999999</v>
      </c>
      <c r="W2721" s="159">
        <v>36959615.149999999</v>
      </c>
      <c r="X2721" s="159">
        <v>234099.88</v>
      </c>
      <c r="Y2721" s="159">
        <v>15879860.48</v>
      </c>
      <c r="Z2721" s="159">
        <v>3692506.3</v>
      </c>
      <c r="AA2721" s="159">
        <v>2500000</v>
      </c>
      <c r="AB2721" s="159">
        <v>1192506.2999999998</v>
      </c>
      <c r="AC2721" s="159">
        <v>1947019.6</v>
      </c>
      <c r="AD2721" s="159">
        <v>1947019.6</v>
      </c>
      <c r="AE2721" s="159">
        <v>13150271.699999999</v>
      </c>
      <c r="AF2721" s="159">
        <v>3606825.14</v>
      </c>
      <c r="AG2721" s="159">
        <v>2833213.32</v>
      </c>
      <c r="AH2721" s="159">
        <v>2606227.2000000002</v>
      </c>
      <c r="AI2721" s="159">
        <v>0</v>
      </c>
      <c r="AJ2721" s="159">
        <v>0</v>
      </c>
    </row>
    <row r="2722" spans="1:36">
      <c r="A2722" s="153">
        <v>26</v>
      </c>
      <c r="B2722" s="154">
        <v>4</v>
      </c>
      <c r="C2722" s="154">
        <v>0</v>
      </c>
      <c r="D2722" s="155">
        <v>0</v>
      </c>
      <c r="E2722" s="155" t="s">
        <v>90</v>
      </c>
      <c r="F2722" s="156" t="s">
        <v>6539</v>
      </c>
      <c r="G2722" s="156" t="s">
        <v>90</v>
      </c>
      <c r="H2722" s="156" t="s">
        <v>6540</v>
      </c>
      <c r="I2722" s="155">
        <v>2604000</v>
      </c>
      <c r="J2722" s="157" t="s">
        <v>261</v>
      </c>
      <c r="K2722" s="157"/>
      <c r="L2722" s="155">
        <v>2022</v>
      </c>
      <c r="M2722" s="158">
        <v>211259</v>
      </c>
      <c r="N2722" s="159">
        <v>211533254.21000001</v>
      </c>
      <c r="O2722" s="159">
        <v>178143283.09</v>
      </c>
      <c r="P2722" s="159">
        <v>108054620.74000001</v>
      </c>
      <c r="Q2722" s="159">
        <v>69363242</v>
      </c>
      <c r="R2722" s="159">
        <v>38691378.740000002</v>
      </c>
      <c r="S2722" s="159">
        <v>33389971.120000001</v>
      </c>
      <c r="T2722" s="159">
        <v>334029.77</v>
      </c>
      <c r="U2722" s="159">
        <v>188472549.31999999</v>
      </c>
      <c r="V2722" s="159">
        <v>155773131.62</v>
      </c>
      <c r="W2722" s="159">
        <v>75833158.370000005</v>
      </c>
      <c r="X2722" s="159">
        <v>921680.08</v>
      </c>
      <c r="Y2722" s="159">
        <v>32699417.699999999</v>
      </c>
      <c r="Z2722" s="159">
        <v>65217384.049999997</v>
      </c>
      <c r="AA2722" s="159">
        <v>0</v>
      </c>
      <c r="AB2722" s="159">
        <v>65217384.049999997</v>
      </c>
      <c r="AC2722" s="159">
        <v>8038180</v>
      </c>
      <c r="AD2722" s="159">
        <v>7338180</v>
      </c>
      <c r="AE2722" s="159">
        <v>48453447.740000002</v>
      </c>
      <c r="AF2722" s="159">
        <v>22370151.469999999</v>
      </c>
      <c r="AG2722" s="159">
        <v>11424556.51</v>
      </c>
      <c r="AH2722" s="159">
        <v>10054608.24</v>
      </c>
      <c r="AI2722" s="159">
        <v>0</v>
      </c>
      <c r="AJ2722" s="159">
        <v>48212.74</v>
      </c>
    </row>
    <row r="2723" spans="1:36">
      <c r="A2723" s="153">
        <v>26</v>
      </c>
      <c r="B2723" s="154">
        <v>5</v>
      </c>
      <c r="C2723" s="154">
        <v>0</v>
      </c>
      <c r="D2723" s="155">
        <v>0</v>
      </c>
      <c r="E2723" s="155" t="s">
        <v>90</v>
      </c>
      <c r="F2723" s="156" t="s">
        <v>6541</v>
      </c>
      <c r="G2723" s="156" t="s">
        <v>90</v>
      </c>
      <c r="H2723" s="156" t="s">
        <v>6542</v>
      </c>
      <c r="I2723" s="155">
        <v>2605000</v>
      </c>
      <c r="J2723" s="157" t="s">
        <v>260</v>
      </c>
      <c r="K2723" s="157"/>
      <c r="L2723" s="155">
        <v>2022</v>
      </c>
      <c r="M2723" s="158">
        <v>79525</v>
      </c>
      <c r="N2723" s="159">
        <v>120452615.52</v>
      </c>
      <c r="O2723" s="159">
        <v>104694892.61</v>
      </c>
      <c r="P2723" s="159">
        <v>76661146.189999998</v>
      </c>
      <c r="Q2723" s="159">
        <v>54547134</v>
      </c>
      <c r="R2723" s="159">
        <v>22114012.190000001</v>
      </c>
      <c r="S2723" s="159">
        <v>15757722.91</v>
      </c>
      <c r="T2723" s="159">
        <v>952172.11</v>
      </c>
      <c r="U2723" s="159">
        <v>108690683.55</v>
      </c>
      <c r="V2723" s="159">
        <v>97426721.579999998</v>
      </c>
      <c r="W2723" s="159">
        <v>62019915.560000002</v>
      </c>
      <c r="X2723" s="159">
        <v>44604.23</v>
      </c>
      <c r="Y2723" s="159">
        <v>11263961.970000001</v>
      </c>
      <c r="Z2723" s="159">
        <v>11906438.460000001</v>
      </c>
      <c r="AA2723" s="159">
        <v>1130000</v>
      </c>
      <c r="AB2723" s="159">
        <v>10776438.460000001</v>
      </c>
      <c r="AC2723" s="159">
        <v>100000</v>
      </c>
      <c r="AD2723" s="159">
        <v>100000</v>
      </c>
      <c r="AE2723" s="159">
        <v>2400000</v>
      </c>
      <c r="AF2723" s="159">
        <v>7268171.0300000003</v>
      </c>
      <c r="AG2723" s="159">
        <v>5277732.42</v>
      </c>
      <c r="AH2723" s="159">
        <v>5735269.0099999998</v>
      </c>
      <c r="AI2723" s="159">
        <v>0</v>
      </c>
      <c r="AJ2723" s="159">
        <v>0</v>
      </c>
    </row>
    <row r="2724" spans="1:36">
      <c r="A2724" s="153">
        <v>26</v>
      </c>
      <c r="B2724" s="154">
        <v>6</v>
      </c>
      <c r="C2724" s="154">
        <v>0</v>
      </c>
      <c r="D2724" s="155">
        <v>0</v>
      </c>
      <c r="E2724" s="155" t="s">
        <v>90</v>
      </c>
      <c r="F2724" s="156" t="s">
        <v>6543</v>
      </c>
      <c r="G2724" s="156" t="s">
        <v>90</v>
      </c>
      <c r="H2724" s="156" t="s">
        <v>6544</v>
      </c>
      <c r="I2724" s="155">
        <v>2606000</v>
      </c>
      <c r="J2724" s="157" t="s">
        <v>259</v>
      </c>
      <c r="K2724" s="157"/>
      <c r="L2724" s="155">
        <v>2022</v>
      </c>
      <c r="M2724" s="158">
        <v>51834</v>
      </c>
      <c r="N2724" s="159">
        <v>114435998.34999999</v>
      </c>
      <c r="O2724" s="159">
        <v>107912409.81</v>
      </c>
      <c r="P2724" s="159">
        <v>76418896.780000001</v>
      </c>
      <c r="Q2724" s="159">
        <v>49560355</v>
      </c>
      <c r="R2724" s="159">
        <v>26858541.780000001</v>
      </c>
      <c r="S2724" s="159">
        <v>6523588.54</v>
      </c>
      <c r="T2724" s="159">
        <v>30684.400000000001</v>
      </c>
      <c r="U2724" s="159">
        <v>105950256.84999999</v>
      </c>
      <c r="V2724" s="159">
        <v>93593178.629999995</v>
      </c>
      <c r="W2724" s="159">
        <v>60597371.32</v>
      </c>
      <c r="X2724" s="159">
        <v>0</v>
      </c>
      <c r="Y2724" s="159">
        <v>12357078.220000001</v>
      </c>
      <c r="Z2724" s="159">
        <v>20136033.489999998</v>
      </c>
      <c r="AA2724" s="159">
        <v>0</v>
      </c>
      <c r="AB2724" s="159">
        <v>20136033.489999998</v>
      </c>
      <c r="AC2724" s="159">
        <v>0</v>
      </c>
      <c r="AD2724" s="159">
        <v>0</v>
      </c>
      <c r="AE2724" s="159">
        <v>53577.74</v>
      </c>
      <c r="AF2724" s="159">
        <v>14319231.18</v>
      </c>
      <c r="AG2724" s="159">
        <v>5110433.82</v>
      </c>
      <c r="AH2724" s="159">
        <v>5609807.0599999996</v>
      </c>
      <c r="AI2724" s="159">
        <v>0</v>
      </c>
      <c r="AJ2724" s="159">
        <v>0</v>
      </c>
    </row>
    <row r="2725" spans="1:36">
      <c r="A2725" s="153">
        <v>26</v>
      </c>
      <c r="B2725" s="154">
        <v>7</v>
      </c>
      <c r="C2725" s="154">
        <v>0</v>
      </c>
      <c r="D2725" s="155">
        <v>0</v>
      </c>
      <c r="E2725" s="155" t="s">
        <v>90</v>
      </c>
      <c r="F2725" s="156" t="s">
        <v>6545</v>
      </c>
      <c r="G2725" s="156" t="s">
        <v>90</v>
      </c>
      <c r="H2725" s="156" t="s">
        <v>6546</v>
      </c>
      <c r="I2725" s="155">
        <v>2607000</v>
      </c>
      <c r="J2725" s="157" t="s">
        <v>258</v>
      </c>
      <c r="K2725" s="157"/>
      <c r="L2725" s="155">
        <v>2022</v>
      </c>
      <c r="M2725" s="158">
        <v>108436</v>
      </c>
      <c r="N2725" s="159">
        <v>162845126.03999999</v>
      </c>
      <c r="O2725" s="159">
        <v>155792970.53999999</v>
      </c>
      <c r="P2725" s="159">
        <v>111996131.16</v>
      </c>
      <c r="Q2725" s="159">
        <v>80981765</v>
      </c>
      <c r="R2725" s="159">
        <v>31014366.16</v>
      </c>
      <c r="S2725" s="159">
        <v>7052155.5</v>
      </c>
      <c r="T2725" s="159">
        <v>125876.64</v>
      </c>
      <c r="U2725" s="159">
        <v>161547963.12</v>
      </c>
      <c r="V2725" s="159">
        <v>151198499.61000001</v>
      </c>
      <c r="W2725" s="159">
        <v>86410768.349999994</v>
      </c>
      <c r="X2725" s="159">
        <v>1246623.73</v>
      </c>
      <c r="Y2725" s="159">
        <v>10349463.51</v>
      </c>
      <c r="Z2725" s="159">
        <v>13516643.039999999</v>
      </c>
      <c r="AA2725" s="159">
        <v>0</v>
      </c>
      <c r="AB2725" s="159">
        <v>13516643.039999999</v>
      </c>
      <c r="AC2725" s="159">
        <v>1000000</v>
      </c>
      <c r="AD2725" s="159">
        <v>1000000</v>
      </c>
      <c r="AE2725" s="159">
        <v>54365302.57</v>
      </c>
      <c r="AF2725" s="159">
        <v>4594470.93</v>
      </c>
      <c r="AG2725" s="159">
        <v>7222402.25</v>
      </c>
      <c r="AH2725" s="159">
        <v>6338936.8799999999</v>
      </c>
      <c r="AI2725" s="159">
        <v>0</v>
      </c>
      <c r="AJ2725" s="159">
        <v>0</v>
      </c>
    </row>
    <row r="2726" spans="1:36">
      <c r="A2726" s="153">
        <v>26</v>
      </c>
      <c r="B2726" s="154">
        <v>8</v>
      </c>
      <c r="C2726" s="154">
        <v>0</v>
      </c>
      <c r="D2726" s="155">
        <v>0</v>
      </c>
      <c r="E2726" s="155" t="s">
        <v>90</v>
      </c>
      <c r="F2726" s="156" t="s">
        <v>6547</v>
      </c>
      <c r="G2726" s="156" t="s">
        <v>90</v>
      </c>
      <c r="H2726" s="156" t="s">
        <v>6548</v>
      </c>
      <c r="I2726" s="155">
        <v>2608000</v>
      </c>
      <c r="J2726" s="157" t="s">
        <v>257</v>
      </c>
      <c r="K2726" s="157"/>
      <c r="L2726" s="155">
        <v>2022</v>
      </c>
      <c r="M2726" s="158">
        <v>38691</v>
      </c>
      <c r="N2726" s="159">
        <v>62443685.82</v>
      </c>
      <c r="O2726" s="159">
        <v>53620419.770000003</v>
      </c>
      <c r="P2726" s="159">
        <v>40964457.609999999</v>
      </c>
      <c r="Q2726" s="159">
        <v>25839383</v>
      </c>
      <c r="R2726" s="159">
        <v>15125074.609999999</v>
      </c>
      <c r="S2726" s="159">
        <v>8823266.0500000007</v>
      </c>
      <c r="T2726" s="159">
        <v>2916.81</v>
      </c>
      <c r="U2726" s="159">
        <v>59159888.149999999</v>
      </c>
      <c r="V2726" s="159">
        <v>48127083.229999997</v>
      </c>
      <c r="W2726" s="159">
        <v>26969065.100000001</v>
      </c>
      <c r="X2726" s="159">
        <v>269279.94</v>
      </c>
      <c r="Y2726" s="159">
        <v>11032804.92</v>
      </c>
      <c r="Z2726" s="159">
        <v>5109174.88</v>
      </c>
      <c r="AA2726" s="159">
        <v>0</v>
      </c>
      <c r="AB2726" s="159">
        <v>5109174.88</v>
      </c>
      <c r="AC2726" s="159">
        <v>1403620.68</v>
      </c>
      <c r="AD2726" s="159">
        <v>1403620.68</v>
      </c>
      <c r="AE2726" s="159">
        <v>12108691.439999999</v>
      </c>
      <c r="AF2726" s="159">
        <v>5493336.54</v>
      </c>
      <c r="AG2726" s="159">
        <v>3048861.4</v>
      </c>
      <c r="AH2726" s="159">
        <v>2534426.75</v>
      </c>
      <c r="AI2726" s="159">
        <v>0</v>
      </c>
      <c r="AJ2726" s="159">
        <v>0</v>
      </c>
    </row>
    <row r="2727" spans="1:36">
      <c r="A2727" s="153">
        <v>26</v>
      </c>
      <c r="B2727" s="154">
        <v>9</v>
      </c>
      <c r="C2727" s="154">
        <v>0</v>
      </c>
      <c r="D2727" s="155">
        <v>0</v>
      </c>
      <c r="E2727" s="155" t="s">
        <v>90</v>
      </c>
      <c r="F2727" s="156" t="s">
        <v>6549</v>
      </c>
      <c r="G2727" s="156" t="s">
        <v>90</v>
      </c>
      <c r="H2727" s="156" t="s">
        <v>6550</v>
      </c>
      <c r="I2727" s="155">
        <v>2609000</v>
      </c>
      <c r="J2727" s="157" t="s">
        <v>256</v>
      </c>
      <c r="K2727" s="157"/>
      <c r="L2727" s="155">
        <v>2022</v>
      </c>
      <c r="M2727" s="158">
        <v>76736</v>
      </c>
      <c r="N2727" s="159">
        <v>101309016.11</v>
      </c>
      <c r="O2727" s="159">
        <v>93943733.950000003</v>
      </c>
      <c r="P2727" s="159">
        <v>70676764.789999992</v>
      </c>
      <c r="Q2727" s="159">
        <v>48111044</v>
      </c>
      <c r="R2727" s="159">
        <v>22565720.789999999</v>
      </c>
      <c r="S2727" s="159">
        <v>7365282.1600000001</v>
      </c>
      <c r="T2727" s="159">
        <v>158569.35999999999</v>
      </c>
      <c r="U2727" s="159">
        <v>89973526.769999996</v>
      </c>
      <c r="V2727" s="159">
        <v>84566087.120000005</v>
      </c>
      <c r="W2727" s="159">
        <v>49851399.159999996</v>
      </c>
      <c r="X2727" s="159">
        <v>453905.67</v>
      </c>
      <c r="Y2727" s="159">
        <v>5407439.6500000004</v>
      </c>
      <c r="Z2727" s="159">
        <v>1157062</v>
      </c>
      <c r="AA2727" s="159">
        <v>0</v>
      </c>
      <c r="AB2727" s="159">
        <v>1157062</v>
      </c>
      <c r="AC2727" s="159">
        <v>1000000</v>
      </c>
      <c r="AD2727" s="159">
        <v>1000000</v>
      </c>
      <c r="AE2727" s="159">
        <v>23600000</v>
      </c>
      <c r="AF2727" s="159">
        <v>9377646.8300000001</v>
      </c>
      <c r="AG2727" s="159">
        <v>6397333.21</v>
      </c>
      <c r="AH2727" s="159">
        <v>4838601.62</v>
      </c>
      <c r="AI2727" s="159">
        <v>0</v>
      </c>
      <c r="AJ2727" s="159">
        <v>0</v>
      </c>
    </row>
    <row r="2728" spans="1:36">
      <c r="A2728" s="153">
        <v>26</v>
      </c>
      <c r="B2728" s="154">
        <v>10</v>
      </c>
      <c r="C2728" s="154">
        <v>0</v>
      </c>
      <c r="D2728" s="155">
        <v>0</v>
      </c>
      <c r="E2728" s="155" t="s">
        <v>90</v>
      </c>
      <c r="F2728" s="156" t="s">
        <v>6551</v>
      </c>
      <c r="G2728" s="156" t="s">
        <v>90</v>
      </c>
      <c r="H2728" s="156" t="s">
        <v>6552</v>
      </c>
      <c r="I2728" s="155">
        <v>2610000</v>
      </c>
      <c r="J2728" s="157" t="s">
        <v>255</v>
      </c>
      <c r="K2728" s="157"/>
      <c r="L2728" s="155">
        <v>2022</v>
      </c>
      <c r="M2728" s="158">
        <v>73567</v>
      </c>
      <c r="N2728" s="159">
        <v>121439232.77</v>
      </c>
      <c r="O2728" s="159">
        <v>111330823.45999999</v>
      </c>
      <c r="P2728" s="159">
        <v>84317799.039999992</v>
      </c>
      <c r="Q2728" s="159">
        <v>63786051</v>
      </c>
      <c r="R2728" s="159">
        <v>20531748.039999999</v>
      </c>
      <c r="S2728" s="159">
        <v>10108409.310000001</v>
      </c>
      <c r="T2728" s="159">
        <v>18423.98</v>
      </c>
      <c r="U2728" s="159">
        <v>119230522.68000001</v>
      </c>
      <c r="V2728" s="159">
        <v>105325564.09</v>
      </c>
      <c r="W2728" s="159">
        <v>73243514.909999996</v>
      </c>
      <c r="X2728" s="159">
        <v>1125386.73</v>
      </c>
      <c r="Y2728" s="159">
        <v>13904958.59</v>
      </c>
      <c r="Z2728" s="159">
        <v>6811481.1600000001</v>
      </c>
      <c r="AA2728" s="159">
        <v>0</v>
      </c>
      <c r="AB2728" s="159">
        <v>6811481.1600000001</v>
      </c>
      <c r="AC2728" s="159">
        <v>1963200</v>
      </c>
      <c r="AD2728" s="159">
        <v>1963200</v>
      </c>
      <c r="AE2728" s="159">
        <v>36766533</v>
      </c>
      <c r="AF2728" s="159">
        <v>6005259.3700000001</v>
      </c>
      <c r="AG2728" s="159">
        <v>3700519.98</v>
      </c>
      <c r="AH2728" s="159">
        <v>3138727.65</v>
      </c>
      <c r="AI2728" s="159">
        <v>0</v>
      </c>
      <c r="AJ2728" s="159">
        <v>0</v>
      </c>
    </row>
    <row r="2729" spans="1:36">
      <c r="A2729" s="153">
        <v>26</v>
      </c>
      <c r="B2729" s="154">
        <v>11</v>
      </c>
      <c r="C2729" s="154">
        <v>0</v>
      </c>
      <c r="D2729" s="155">
        <v>0</v>
      </c>
      <c r="E2729" s="155" t="s">
        <v>90</v>
      </c>
      <c r="F2729" s="156" t="s">
        <v>6553</v>
      </c>
      <c r="G2729" s="156" t="s">
        <v>90</v>
      </c>
      <c r="H2729" s="156" t="s">
        <v>6554</v>
      </c>
      <c r="I2729" s="155">
        <v>2611000</v>
      </c>
      <c r="J2729" s="157" t="s">
        <v>254</v>
      </c>
      <c r="K2729" s="157"/>
      <c r="L2729" s="155">
        <v>2022</v>
      </c>
      <c r="M2729" s="158">
        <v>89152</v>
      </c>
      <c r="N2729" s="159">
        <v>121047675.81999999</v>
      </c>
      <c r="O2729" s="159">
        <v>107908963.15000001</v>
      </c>
      <c r="P2729" s="159">
        <v>75202054.400000006</v>
      </c>
      <c r="Q2729" s="159">
        <v>48832706</v>
      </c>
      <c r="R2729" s="159">
        <v>26369348.399999999</v>
      </c>
      <c r="S2729" s="159">
        <v>13138712.67</v>
      </c>
      <c r="T2729" s="159">
        <v>2583545.81</v>
      </c>
      <c r="U2729" s="159">
        <v>109519294.16</v>
      </c>
      <c r="V2729" s="159">
        <v>103583049.97</v>
      </c>
      <c r="W2729" s="159">
        <v>67646262.409999996</v>
      </c>
      <c r="X2729" s="159">
        <v>725653.29</v>
      </c>
      <c r="Y2729" s="159">
        <v>5936244.1900000004</v>
      </c>
      <c r="Z2729" s="159">
        <v>10504538.390000001</v>
      </c>
      <c r="AA2729" s="159">
        <v>0</v>
      </c>
      <c r="AB2729" s="159">
        <v>10504538.390000001</v>
      </c>
      <c r="AC2729" s="159">
        <v>3200000</v>
      </c>
      <c r="AD2729" s="159">
        <v>3200000</v>
      </c>
      <c r="AE2729" s="159">
        <v>32888008</v>
      </c>
      <c r="AF2729" s="159">
        <v>4325913.18</v>
      </c>
      <c r="AG2729" s="159">
        <v>5167995.3499999996</v>
      </c>
      <c r="AH2729" s="159">
        <v>4365035.3</v>
      </c>
      <c r="AI2729" s="159">
        <v>0</v>
      </c>
      <c r="AJ2729" s="159">
        <v>0</v>
      </c>
    </row>
    <row r="2730" spans="1:36">
      <c r="A2730" s="153">
        <v>26</v>
      </c>
      <c r="B2730" s="154">
        <v>12</v>
      </c>
      <c r="C2730" s="154">
        <v>0</v>
      </c>
      <c r="D2730" s="155">
        <v>0</v>
      </c>
      <c r="E2730" s="155" t="s">
        <v>90</v>
      </c>
      <c r="F2730" s="156" t="s">
        <v>6555</v>
      </c>
      <c r="G2730" s="156" t="s">
        <v>90</v>
      </c>
      <c r="H2730" s="156" t="s">
        <v>6556</v>
      </c>
      <c r="I2730" s="155">
        <v>2612000</v>
      </c>
      <c r="J2730" s="157" t="s">
        <v>253</v>
      </c>
      <c r="K2730" s="157"/>
      <c r="L2730" s="155">
        <v>2022</v>
      </c>
      <c r="M2730" s="158">
        <v>71574</v>
      </c>
      <c r="N2730" s="159">
        <v>81661141.290000007</v>
      </c>
      <c r="O2730" s="159">
        <v>72906525.930000007</v>
      </c>
      <c r="P2730" s="159">
        <v>53489708.759999998</v>
      </c>
      <c r="Q2730" s="159">
        <v>38959411</v>
      </c>
      <c r="R2730" s="159">
        <v>14530297.76</v>
      </c>
      <c r="S2730" s="159">
        <v>8754615.3599999994</v>
      </c>
      <c r="T2730" s="159">
        <v>5785.22</v>
      </c>
      <c r="U2730" s="159">
        <v>71590108.980000004</v>
      </c>
      <c r="V2730" s="159">
        <v>65262366.460000001</v>
      </c>
      <c r="W2730" s="159">
        <v>41897397.450000003</v>
      </c>
      <c r="X2730" s="159">
        <v>294305.13</v>
      </c>
      <c r="Y2730" s="159">
        <v>6327742.5199999996</v>
      </c>
      <c r="Z2730" s="159">
        <v>6014566.5300000003</v>
      </c>
      <c r="AA2730" s="159">
        <v>0</v>
      </c>
      <c r="AB2730" s="159">
        <v>6014566.5300000003</v>
      </c>
      <c r="AC2730" s="159">
        <v>3000000</v>
      </c>
      <c r="AD2730" s="159">
        <v>3000000</v>
      </c>
      <c r="AE2730" s="159">
        <v>18464715</v>
      </c>
      <c r="AF2730" s="159">
        <v>7644159.4699999997</v>
      </c>
      <c r="AG2730" s="159">
        <v>2926148.87</v>
      </c>
      <c r="AH2730" s="159">
        <v>3204283.21</v>
      </c>
      <c r="AI2730" s="159">
        <v>0</v>
      </c>
      <c r="AJ2730" s="159">
        <v>0</v>
      </c>
    </row>
    <row r="2731" spans="1:36">
      <c r="A2731" s="153">
        <v>26</v>
      </c>
      <c r="B2731" s="154">
        <v>13</v>
      </c>
      <c r="C2731" s="154">
        <v>0</v>
      </c>
      <c r="D2731" s="155">
        <v>0</v>
      </c>
      <c r="E2731" s="155" t="s">
        <v>90</v>
      </c>
      <c r="F2731" s="156" t="s">
        <v>6557</v>
      </c>
      <c r="G2731" s="156" t="s">
        <v>90</v>
      </c>
      <c r="H2731" s="156" t="s">
        <v>6558</v>
      </c>
      <c r="I2731" s="155">
        <v>2613000</v>
      </c>
      <c r="J2731" s="157" t="s">
        <v>252</v>
      </c>
      <c r="K2731" s="157"/>
      <c r="L2731" s="155">
        <v>2022</v>
      </c>
      <c r="M2731" s="158">
        <v>44933</v>
      </c>
      <c r="N2731" s="159">
        <v>71408503.689999998</v>
      </c>
      <c r="O2731" s="159">
        <v>60573099.880000003</v>
      </c>
      <c r="P2731" s="159">
        <v>44970340.5</v>
      </c>
      <c r="Q2731" s="159">
        <v>28826924</v>
      </c>
      <c r="R2731" s="159">
        <v>16143416.5</v>
      </c>
      <c r="S2731" s="159">
        <v>10835403.810000001</v>
      </c>
      <c r="T2731" s="159">
        <v>855742.84</v>
      </c>
      <c r="U2731" s="159">
        <v>64570868.200000003</v>
      </c>
      <c r="V2731" s="159">
        <v>57528679.990000002</v>
      </c>
      <c r="W2731" s="159">
        <v>33275304.82</v>
      </c>
      <c r="X2731" s="159">
        <v>118948.25</v>
      </c>
      <c r="Y2731" s="159">
        <v>7042188.21</v>
      </c>
      <c r="Z2731" s="159">
        <v>7651641.6600000001</v>
      </c>
      <c r="AA2731" s="159">
        <v>0</v>
      </c>
      <c r="AB2731" s="159">
        <v>7651641.6600000001</v>
      </c>
      <c r="AC2731" s="159">
        <v>1200000</v>
      </c>
      <c r="AD2731" s="159">
        <v>1200000</v>
      </c>
      <c r="AE2731" s="159">
        <v>4845000</v>
      </c>
      <c r="AF2731" s="159">
        <v>3044419.89</v>
      </c>
      <c r="AG2731" s="159">
        <v>5876049.3300000001</v>
      </c>
      <c r="AH2731" s="159">
        <v>5019573.71</v>
      </c>
      <c r="AI2731" s="159">
        <v>0</v>
      </c>
      <c r="AJ2731" s="159">
        <v>0</v>
      </c>
    </row>
    <row r="2732" spans="1:36">
      <c r="A2732" s="153">
        <v>28</v>
      </c>
      <c r="B2732" s="154">
        <v>1</v>
      </c>
      <c r="C2732" s="154">
        <v>0</v>
      </c>
      <c r="D2732" s="155">
        <v>0</v>
      </c>
      <c r="E2732" s="155" t="s">
        <v>90</v>
      </c>
      <c r="F2732" s="156" t="s">
        <v>6559</v>
      </c>
      <c r="G2732" s="156" t="s">
        <v>90</v>
      </c>
      <c r="H2732" s="156" t="s">
        <v>6560</v>
      </c>
      <c r="I2732" s="155">
        <v>2801000</v>
      </c>
      <c r="J2732" s="157" t="s">
        <v>251</v>
      </c>
      <c r="K2732" s="157"/>
      <c r="L2732" s="155">
        <v>2022</v>
      </c>
      <c r="M2732" s="158">
        <v>56891</v>
      </c>
      <c r="N2732" s="159">
        <v>96407899.780000001</v>
      </c>
      <c r="O2732" s="159">
        <v>85380103.120000005</v>
      </c>
      <c r="P2732" s="159">
        <v>62937897.380000003</v>
      </c>
      <c r="Q2732" s="159">
        <v>46262592</v>
      </c>
      <c r="R2732" s="159">
        <v>16675305.380000001</v>
      </c>
      <c r="S2732" s="159">
        <v>11027796.66</v>
      </c>
      <c r="T2732" s="159">
        <v>1790.31</v>
      </c>
      <c r="U2732" s="159">
        <v>88430654.450000003</v>
      </c>
      <c r="V2732" s="159">
        <v>73939138.469999999</v>
      </c>
      <c r="W2732" s="159">
        <v>51489462.579999998</v>
      </c>
      <c r="X2732" s="159">
        <v>428423.01</v>
      </c>
      <c r="Y2732" s="159">
        <v>14491515.98</v>
      </c>
      <c r="Z2732" s="159">
        <v>12048907.35</v>
      </c>
      <c r="AA2732" s="159">
        <v>7700000</v>
      </c>
      <c r="AB2732" s="159">
        <v>4348907.3499999996</v>
      </c>
      <c r="AC2732" s="159">
        <v>3336300</v>
      </c>
      <c r="AD2732" s="159">
        <v>3336300</v>
      </c>
      <c r="AE2732" s="159">
        <v>28424200</v>
      </c>
      <c r="AF2732" s="159">
        <v>11440964.65</v>
      </c>
      <c r="AG2732" s="159">
        <v>1323386.18</v>
      </c>
      <c r="AH2732" s="159">
        <v>1170677.3400000001</v>
      </c>
      <c r="AI2732" s="159">
        <v>0</v>
      </c>
      <c r="AJ2732" s="159">
        <v>0</v>
      </c>
    </row>
    <row r="2733" spans="1:36">
      <c r="A2733" s="153">
        <v>28</v>
      </c>
      <c r="B2733" s="154">
        <v>2</v>
      </c>
      <c r="C2733" s="154">
        <v>0</v>
      </c>
      <c r="D2733" s="155">
        <v>0</v>
      </c>
      <c r="E2733" s="155" t="s">
        <v>90</v>
      </c>
      <c r="F2733" s="156" t="s">
        <v>6561</v>
      </c>
      <c r="G2733" s="156" t="s">
        <v>90</v>
      </c>
      <c r="H2733" s="156" t="s">
        <v>6562</v>
      </c>
      <c r="I2733" s="155">
        <v>2802000</v>
      </c>
      <c r="J2733" s="157" t="s">
        <v>250</v>
      </c>
      <c r="K2733" s="157"/>
      <c r="L2733" s="155">
        <v>2022</v>
      </c>
      <c r="M2733" s="158">
        <v>40927</v>
      </c>
      <c r="N2733" s="159">
        <v>70791658.659999996</v>
      </c>
      <c r="O2733" s="159">
        <v>64499391.170000002</v>
      </c>
      <c r="P2733" s="159">
        <v>51990988.509999998</v>
      </c>
      <c r="Q2733" s="159">
        <v>36042933</v>
      </c>
      <c r="R2733" s="159">
        <v>15948055.51</v>
      </c>
      <c r="S2733" s="159">
        <v>6292267.4900000002</v>
      </c>
      <c r="T2733" s="159">
        <v>59314.62</v>
      </c>
      <c r="U2733" s="159">
        <v>69254691.519999996</v>
      </c>
      <c r="V2733" s="159">
        <v>59226528.439999998</v>
      </c>
      <c r="W2733" s="159">
        <v>34574290.649999999</v>
      </c>
      <c r="X2733" s="159">
        <v>166766.53</v>
      </c>
      <c r="Y2733" s="159">
        <v>10028163.08</v>
      </c>
      <c r="Z2733" s="159">
        <v>6445595.8399999999</v>
      </c>
      <c r="AA2733" s="159">
        <v>2115712</v>
      </c>
      <c r="AB2733" s="159">
        <v>4329883.84</v>
      </c>
      <c r="AC2733" s="159">
        <v>1687500</v>
      </c>
      <c r="AD2733" s="159">
        <v>1687500</v>
      </c>
      <c r="AE2733" s="159">
        <v>11991981</v>
      </c>
      <c r="AF2733" s="159">
        <v>5272862.7300000004</v>
      </c>
      <c r="AG2733" s="159">
        <v>2641262.4300000002</v>
      </c>
      <c r="AH2733" s="159">
        <v>3060347.66</v>
      </c>
      <c r="AI2733" s="159">
        <v>0</v>
      </c>
      <c r="AJ2733" s="159">
        <v>0</v>
      </c>
    </row>
    <row r="2734" spans="1:36">
      <c r="A2734" s="153">
        <v>28</v>
      </c>
      <c r="B2734" s="154">
        <v>3</v>
      </c>
      <c r="C2734" s="154">
        <v>0</v>
      </c>
      <c r="D2734" s="155">
        <v>0</v>
      </c>
      <c r="E2734" s="155" t="s">
        <v>90</v>
      </c>
      <c r="F2734" s="156" t="s">
        <v>6563</v>
      </c>
      <c r="G2734" s="156" t="s">
        <v>90</v>
      </c>
      <c r="H2734" s="156" t="s">
        <v>6564</v>
      </c>
      <c r="I2734" s="155">
        <v>2803000</v>
      </c>
      <c r="J2734" s="157" t="s">
        <v>249</v>
      </c>
      <c r="K2734" s="157"/>
      <c r="L2734" s="155">
        <v>2022</v>
      </c>
      <c r="M2734" s="158">
        <v>64966</v>
      </c>
      <c r="N2734" s="159">
        <v>100635312.23999999</v>
      </c>
      <c r="O2734" s="159">
        <v>84290499.099999994</v>
      </c>
      <c r="P2734" s="159">
        <v>63786385.629999995</v>
      </c>
      <c r="Q2734" s="159">
        <v>46594836</v>
      </c>
      <c r="R2734" s="159">
        <v>17191549.629999999</v>
      </c>
      <c r="S2734" s="159">
        <v>16344813.140000001</v>
      </c>
      <c r="T2734" s="159">
        <v>125429.89</v>
      </c>
      <c r="U2734" s="159">
        <v>87382477.75</v>
      </c>
      <c r="V2734" s="159">
        <v>73497605.379999995</v>
      </c>
      <c r="W2734" s="159">
        <v>39693304.07</v>
      </c>
      <c r="X2734" s="159">
        <v>0</v>
      </c>
      <c r="Y2734" s="159">
        <v>13884872.369999999</v>
      </c>
      <c r="Z2734" s="159">
        <v>20077199.969999999</v>
      </c>
      <c r="AA2734" s="159">
        <v>0</v>
      </c>
      <c r="AB2734" s="159">
        <v>20077199.969999999</v>
      </c>
      <c r="AC2734" s="159">
        <v>0</v>
      </c>
      <c r="AD2734" s="159">
        <v>0</v>
      </c>
      <c r="AE2734" s="159">
        <v>0</v>
      </c>
      <c r="AF2734" s="159">
        <v>10792893.720000001</v>
      </c>
      <c r="AG2734" s="159">
        <v>1370472.93</v>
      </c>
      <c r="AH2734" s="159">
        <v>1306331.06</v>
      </c>
      <c r="AI2734" s="159">
        <v>0</v>
      </c>
      <c r="AJ2734" s="159">
        <v>0</v>
      </c>
    </row>
    <row r="2735" spans="1:36">
      <c r="A2735" s="153">
        <v>28</v>
      </c>
      <c r="B2735" s="154">
        <v>4</v>
      </c>
      <c r="C2735" s="154">
        <v>0</v>
      </c>
      <c r="D2735" s="155">
        <v>0</v>
      </c>
      <c r="E2735" s="155" t="s">
        <v>90</v>
      </c>
      <c r="F2735" s="156" t="s">
        <v>6565</v>
      </c>
      <c r="G2735" s="156" t="s">
        <v>90</v>
      </c>
      <c r="H2735" s="156" t="s">
        <v>6566</v>
      </c>
      <c r="I2735" s="155">
        <v>2804000</v>
      </c>
      <c r="J2735" s="157" t="s">
        <v>248</v>
      </c>
      <c r="K2735" s="157"/>
      <c r="L2735" s="155">
        <v>2022</v>
      </c>
      <c r="M2735" s="158">
        <v>57056</v>
      </c>
      <c r="N2735" s="159">
        <v>102554252.51000001</v>
      </c>
      <c r="O2735" s="159">
        <v>73846307.129999995</v>
      </c>
      <c r="P2735" s="159">
        <v>52364242.600000001</v>
      </c>
      <c r="Q2735" s="159">
        <v>38377279</v>
      </c>
      <c r="R2735" s="159">
        <v>13986963.6</v>
      </c>
      <c r="S2735" s="159">
        <v>28707945.379999999</v>
      </c>
      <c r="T2735" s="159">
        <v>4722257.2699999996</v>
      </c>
      <c r="U2735" s="159">
        <v>89259622.299999997</v>
      </c>
      <c r="V2735" s="159">
        <v>68649467.590000004</v>
      </c>
      <c r="W2735" s="159">
        <v>34166729.619999997</v>
      </c>
      <c r="X2735" s="159">
        <v>462063.52</v>
      </c>
      <c r="Y2735" s="159">
        <v>20610154.710000001</v>
      </c>
      <c r="Z2735" s="159">
        <v>5621632.8600000003</v>
      </c>
      <c r="AA2735" s="159">
        <v>5000000</v>
      </c>
      <c r="AB2735" s="159">
        <v>621632.86000000034</v>
      </c>
      <c r="AC2735" s="159">
        <v>18916263.07</v>
      </c>
      <c r="AD2735" s="159">
        <v>1563328.2</v>
      </c>
      <c r="AE2735" s="159">
        <v>20382505.77</v>
      </c>
      <c r="AF2735" s="159">
        <v>5196839.54</v>
      </c>
      <c r="AG2735" s="159">
        <v>2470825.4</v>
      </c>
      <c r="AH2735" s="159">
        <v>2076386.6</v>
      </c>
      <c r="AI2735" s="159">
        <v>0</v>
      </c>
      <c r="AJ2735" s="159">
        <v>1188.21</v>
      </c>
    </row>
    <row r="2736" spans="1:36">
      <c r="A2736" s="153">
        <v>28</v>
      </c>
      <c r="B2736" s="154">
        <v>5</v>
      </c>
      <c r="C2736" s="154">
        <v>0</v>
      </c>
      <c r="D2736" s="155">
        <v>0</v>
      </c>
      <c r="E2736" s="155" t="s">
        <v>90</v>
      </c>
      <c r="F2736" s="156" t="s">
        <v>6567</v>
      </c>
      <c r="G2736" s="156" t="s">
        <v>90</v>
      </c>
      <c r="H2736" s="156" t="s">
        <v>6568</v>
      </c>
      <c r="I2736" s="155">
        <v>2805000</v>
      </c>
      <c r="J2736" s="157" t="s">
        <v>247</v>
      </c>
      <c r="K2736" s="157"/>
      <c r="L2736" s="155">
        <v>2022</v>
      </c>
      <c r="M2736" s="158">
        <v>91613</v>
      </c>
      <c r="N2736" s="159">
        <v>161219604.09999999</v>
      </c>
      <c r="O2736" s="159">
        <v>143005939.94</v>
      </c>
      <c r="P2736" s="159">
        <v>106878767.63</v>
      </c>
      <c r="Q2736" s="159">
        <v>75198103</v>
      </c>
      <c r="R2736" s="159">
        <v>31680664.629999999</v>
      </c>
      <c r="S2736" s="159">
        <v>18213664.16</v>
      </c>
      <c r="T2736" s="159">
        <v>3600092.65</v>
      </c>
      <c r="U2736" s="159">
        <v>143924019.96000001</v>
      </c>
      <c r="V2736" s="159">
        <v>128076886.63</v>
      </c>
      <c r="W2736" s="159">
        <v>79412808.719999999</v>
      </c>
      <c r="X2736" s="159">
        <v>857391.9</v>
      </c>
      <c r="Y2736" s="159">
        <v>15847133.33</v>
      </c>
      <c r="Z2736" s="159">
        <v>5009899</v>
      </c>
      <c r="AA2736" s="159">
        <v>0</v>
      </c>
      <c r="AB2736" s="159">
        <v>5009899</v>
      </c>
      <c r="AC2736" s="159">
        <v>6760108</v>
      </c>
      <c r="AD2736" s="159">
        <v>5000000</v>
      </c>
      <c r="AE2736" s="159">
        <v>28000000</v>
      </c>
      <c r="AF2736" s="159">
        <v>14929053.310000001</v>
      </c>
      <c r="AG2736" s="159">
        <v>5241736.8099999996</v>
      </c>
      <c r="AH2736" s="159">
        <v>4693979.3099999996</v>
      </c>
      <c r="AI2736" s="159">
        <v>0</v>
      </c>
      <c r="AJ2736" s="159">
        <v>0</v>
      </c>
    </row>
    <row r="2737" spans="1:36">
      <c r="A2737" s="153">
        <v>28</v>
      </c>
      <c r="B2737" s="154">
        <v>6</v>
      </c>
      <c r="C2737" s="154">
        <v>0</v>
      </c>
      <c r="D2737" s="155">
        <v>0</v>
      </c>
      <c r="E2737" s="155" t="s">
        <v>90</v>
      </c>
      <c r="F2737" s="156" t="s">
        <v>6569</v>
      </c>
      <c r="G2737" s="156" t="s">
        <v>90</v>
      </c>
      <c r="H2737" s="156" t="s">
        <v>6570</v>
      </c>
      <c r="I2737" s="155">
        <v>2806000</v>
      </c>
      <c r="J2737" s="157" t="s">
        <v>246</v>
      </c>
      <c r="K2737" s="157"/>
      <c r="L2737" s="155">
        <v>2022</v>
      </c>
      <c r="M2737" s="158">
        <v>56465</v>
      </c>
      <c r="N2737" s="159">
        <v>97782041.900000006</v>
      </c>
      <c r="O2737" s="159">
        <v>86957991.689999998</v>
      </c>
      <c r="P2737" s="159">
        <v>64843911.299999997</v>
      </c>
      <c r="Q2737" s="159">
        <v>45639847</v>
      </c>
      <c r="R2737" s="159">
        <v>19204064.300000001</v>
      </c>
      <c r="S2737" s="159">
        <v>10824050.210000001</v>
      </c>
      <c r="T2737" s="159">
        <v>111012.83</v>
      </c>
      <c r="U2737" s="159">
        <v>100383996.18000001</v>
      </c>
      <c r="V2737" s="159">
        <v>81892348.319999993</v>
      </c>
      <c r="W2737" s="159">
        <v>50249217.590000004</v>
      </c>
      <c r="X2737" s="159">
        <v>457473.27</v>
      </c>
      <c r="Y2737" s="159">
        <v>18491647.859999999</v>
      </c>
      <c r="Z2737" s="159">
        <v>14869123</v>
      </c>
      <c r="AA2737" s="159">
        <v>0</v>
      </c>
      <c r="AB2737" s="159">
        <v>14869123</v>
      </c>
      <c r="AC2737" s="159">
        <v>1066483</v>
      </c>
      <c r="AD2737" s="159">
        <v>1066483</v>
      </c>
      <c r="AE2737" s="159">
        <v>15990192.390000001</v>
      </c>
      <c r="AF2737" s="159">
        <v>5065643.37</v>
      </c>
      <c r="AG2737" s="159">
        <v>1734645.17</v>
      </c>
      <c r="AH2737" s="159">
        <v>2047986.99</v>
      </c>
      <c r="AI2737" s="159">
        <v>0</v>
      </c>
      <c r="AJ2737" s="159">
        <v>5247.39</v>
      </c>
    </row>
    <row r="2738" spans="1:36">
      <c r="A2738" s="153">
        <v>28</v>
      </c>
      <c r="B2738" s="154">
        <v>7</v>
      </c>
      <c r="C2738" s="154">
        <v>0</v>
      </c>
      <c r="D2738" s="155">
        <v>0</v>
      </c>
      <c r="E2738" s="155" t="s">
        <v>90</v>
      </c>
      <c r="F2738" s="156" t="s">
        <v>6571</v>
      </c>
      <c r="G2738" s="156" t="s">
        <v>90</v>
      </c>
      <c r="H2738" s="156" t="s">
        <v>6572</v>
      </c>
      <c r="I2738" s="155">
        <v>2807000</v>
      </c>
      <c r="J2738" s="157" t="s">
        <v>245</v>
      </c>
      <c r="K2738" s="157"/>
      <c r="L2738" s="155">
        <v>2022</v>
      </c>
      <c r="M2738" s="158">
        <v>92826</v>
      </c>
      <c r="N2738" s="159">
        <v>127045620.61</v>
      </c>
      <c r="O2738" s="159">
        <v>120105379.59999999</v>
      </c>
      <c r="P2738" s="159">
        <v>86970604.150000006</v>
      </c>
      <c r="Q2738" s="159">
        <v>65660617</v>
      </c>
      <c r="R2738" s="159">
        <v>21309987.149999999</v>
      </c>
      <c r="S2738" s="159">
        <v>6940241.0099999998</v>
      </c>
      <c r="T2738" s="159">
        <v>80650.679999999993</v>
      </c>
      <c r="U2738" s="159">
        <v>125064795.5</v>
      </c>
      <c r="V2738" s="159">
        <v>106564273.62</v>
      </c>
      <c r="W2738" s="159">
        <v>72275210.480000004</v>
      </c>
      <c r="X2738" s="159">
        <v>208033.98</v>
      </c>
      <c r="Y2738" s="159">
        <v>18500521.879999999</v>
      </c>
      <c r="Z2738" s="159">
        <v>17989727.530000001</v>
      </c>
      <c r="AA2738" s="159">
        <v>7087563.8799999999</v>
      </c>
      <c r="AB2738" s="159">
        <v>10902163.650000002</v>
      </c>
      <c r="AC2738" s="159">
        <v>3947893.53</v>
      </c>
      <c r="AD2738" s="159">
        <v>3947893.53</v>
      </c>
      <c r="AE2738" s="159">
        <v>17496398.879999999</v>
      </c>
      <c r="AF2738" s="159">
        <v>13541105.98</v>
      </c>
      <c r="AG2738" s="159">
        <v>2802198.22</v>
      </c>
      <c r="AH2738" s="159">
        <v>2938873.28</v>
      </c>
      <c r="AI2738" s="159">
        <v>0</v>
      </c>
      <c r="AJ2738" s="159">
        <v>0</v>
      </c>
    </row>
    <row r="2739" spans="1:36">
      <c r="A2739" s="153">
        <v>28</v>
      </c>
      <c r="B2739" s="154">
        <v>8</v>
      </c>
      <c r="C2739" s="154">
        <v>0</v>
      </c>
      <c r="D2739" s="155">
        <v>0</v>
      </c>
      <c r="E2739" s="155" t="s">
        <v>90</v>
      </c>
      <c r="F2739" s="156" t="s">
        <v>6573</v>
      </c>
      <c r="G2739" s="156" t="s">
        <v>90</v>
      </c>
      <c r="H2739" s="156" t="s">
        <v>6574</v>
      </c>
      <c r="I2739" s="155">
        <v>2808000</v>
      </c>
      <c r="J2739" s="157" t="s">
        <v>244</v>
      </c>
      <c r="K2739" s="157"/>
      <c r="L2739" s="155">
        <v>2022</v>
      </c>
      <c r="M2739" s="158">
        <v>62054</v>
      </c>
      <c r="N2739" s="159">
        <v>107519263.72</v>
      </c>
      <c r="O2739" s="159">
        <v>83812740.739999995</v>
      </c>
      <c r="P2739" s="159">
        <v>65520182.909999996</v>
      </c>
      <c r="Q2739" s="159">
        <v>51270723</v>
      </c>
      <c r="R2739" s="159">
        <v>14249459.91</v>
      </c>
      <c r="S2739" s="159">
        <v>23706522.98</v>
      </c>
      <c r="T2739" s="159">
        <v>359936.65</v>
      </c>
      <c r="U2739" s="159">
        <v>97636140.510000005</v>
      </c>
      <c r="V2739" s="159">
        <v>68015064.180000007</v>
      </c>
      <c r="W2739" s="159">
        <v>42959703.039999999</v>
      </c>
      <c r="X2739" s="159">
        <v>364353.44</v>
      </c>
      <c r="Y2739" s="159">
        <v>29621076.329999998</v>
      </c>
      <c r="Z2739" s="159">
        <v>17319738.359999999</v>
      </c>
      <c r="AA2739" s="159">
        <v>8000000</v>
      </c>
      <c r="AB2739" s="159">
        <v>9319738.3599999994</v>
      </c>
      <c r="AC2739" s="159">
        <v>3675809.23</v>
      </c>
      <c r="AD2739" s="159">
        <v>2675809.23</v>
      </c>
      <c r="AE2739" s="159">
        <v>27973902.850000001</v>
      </c>
      <c r="AF2739" s="159">
        <v>15797676.560000001</v>
      </c>
      <c r="AG2739" s="159">
        <v>1977455.61</v>
      </c>
      <c r="AH2739" s="159">
        <v>2758373.74</v>
      </c>
      <c r="AI2739" s="159">
        <v>0</v>
      </c>
      <c r="AJ2739" s="159">
        <v>0</v>
      </c>
    </row>
    <row r="2740" spans="1:36">
      <c r="A2740" s="153">
        <v>28</v>
      </c>
      <c r="B2740" s="154">
        <v>9</v>
      </c>
      <c r="C2740" s="154">
        <v>0</v>
      </c>
      <c r="D2740" s="155">
        <v>0</v>
      </c>
      <c r="E2740" s="155" t="s">
        <v>90</v>
      </c>
      <c r="F2740" s="156" t="s">
        <v>6575</v>
      </c>
      <c r="G2740" s="156" t="s">
        <v>90</v>
      </c>
      <c r="H2740" s="156" t="s">
        <v>6576</v>
      </c>
      <c r="I2740" s="155">
        <v>2809000</v>
      </c>
      <c r="J2740" s="157" t="s">
        <v>243</v>
      </c>
      <c r="K2740" s="157"/>
      <c r="L2740" s="155">
        <v>2022</v>
      </c>
      <c r="M2740" s="158">
        <v>41039</v>
      </c>
      <c r="N2740" s="159">
        <v>69209313.459999993</v>
      </c>
      <c r="O2740" s="159">
        <v>65378518.079999998</v>
      </c>
      <c r="P2740" s="159">
        <v>53489648.899999999</v>
      </c>
      <c r="Q2740" s="159">
        <v>36403542</v>
      </c>
      <c r="R2740" s="159">
        <v>17086106.899999999</v>
      </c>
      <c r="S2740" s="159">
        <v>3830795.38</v>
      </c>
      <c r="T2740" s="159">
        <v>1969180</v>
      </c>
      <c r="U2740" s="159">
        <v>70402761.019999996</v>
      </c>
      <c r="V2740" s="159">
        <v>62014715.530000001</v>
      </c>
      <c r="W2740" s="159">
        <v>33751184.57</v>
      </c>
      <c r="X2740" s="159">
        <v>410796.83</v>
      </c>
      <c r="Y2740" s="159">
        <v>8388045.4900000002</v>
      </c>
      <c r="Z2740" s="159">
        <v>13363802</v>
      </c>
      <c r="AA2740" s="159">
        <v>5500000</v>
      </c>
      <c r="AB2740" s="159">
        <v>7863802</v>
      </c>
      <c r="AC2740" s="159">
        <v>3168815.4</v>
      </c>
      <c r="AD2740" s="159">
        <v>3168815.4</v>
      </c>
      <c r="AE2740" s="159">
        <v>26977039.600000001</v>
      </c>
      <c r="AF2740" s="159">
        <v>3363802.55</v>
      </c>
      <c r="AG2740" s="159">
        <v>495077.25</v>
      </c>
      <c r="AH2740" s="159">
        <v>529122.16</v>
      </c>
      <c r="AI2740" s="159">
        <v>0</v>
      </c>
      <c r="AJ2740" s="159">
        <v>0</v>
      </c>
    </row>
    <row r="2741" spans="1:36">
      <c r="A2741" s="153">
        <v>28</v>
      </c>
      <c r="B2741" s="154">
        <v>10</v>
      </c>
      <c r="C2741" s="154">
        <v>0</v>
      </c>
      <c r="D2741" s="155">
        <v>0</v>
      </c>
      <c r="E2741" s="155" t="s">
        <v>90</v>
      </c>
      <c r="F2741" s="156" t="s">
        <v>6577</v>
      </c>
      <c r="G2741" s="156" t="s">
        <v>90</v>
      </c>
      <c r="H2741" s="156" t="s">
        <v>6578</v>
      </c>
      <c r="I2741" s="155">
        <v>2810000</v>
      </c>
      <c r="J2741" s="157" t="s">
        <v>242</v>
      </c>
      <c r="K2741" s="157"/>
      <c r="L2741" s="155">
        <v>2022</v>
      </c>
      <c r="M2741" s="158">
        <v>49660</v>
      </c>
      <c r="N2741" s="159">
        <v>68194074.379999995</v>
      </c>
      <c r="O2741" s="159">
        <v>61874324.969999999</v>
      </c>
      <c r="P2741" s="159">
        <v>45174962.740000002</v>
      </c>
      <c r="Q2741" s="159">
        <v>31460177</v>
      </c>
      <c r="R2741" s="159">
        <v>13714785.74</v>
      </c>
      <c r="S2741" s="159">
        <v>6319749.4100000001</v>
      </c>
      <c r="T2741" s="159">
        <v>8331.39</v>
      </c>
      <c r="U2741" s="159">
        <v>64867084.619999997</v>
      </c>
      <c r="V2741" s="159">
        <v>57608070.229999997</v>
      </c>
      <c r="W2741" s="159">
        <v>39099668.049999997</v>
      </c>
      <c r="X2741" s="159">
        <v>727280.07</v>
      </c>
      <c r="Y2741" s="159">
        <v>7259014.3899999997</v>
      </c>
      <c r="Z2741" s="159">
        <v>6865399.2800000003</v>
      </c>
      <c r="AA2741" s="159">
        <v>0</v>
      </c>
      <c r="AB2741" s="159">
        <v>6865399.2800000003</v>
      </c>
      <c r="AC2741" s="159">
        <v>1900000</v>
      </c>
      <c r="AD2741" s="159">
        <v>1900000</v>
      </c>
      <c r="AE2741" s="159">
        <v>22420400</v>
      </c>
      <c r="AF2741" s="159">
        <v>4266254.74</v>
      </c>
      <c r="AG2741" s="159">
        <v>945398.84</v>
      </c>
      <c r="AH2741" s="159">
        <v>939687.93</v>
      </c>
      <c r="AI2741" s="159">
        <v>0</v>
      </c>
      <c r="AJ2741" s="159">
        <v>0</v>
      </c>
    </row>
    <row r="2742" spans="1:36">
      <c r="A2742" s="153">
        <v>28</v>
      </c>
      <c r="B2742" s="154">
        <v>11</v>
      </c>
      <c r="C2742" s="154">
        <v>0</v>
      </c>
      <c r="D2742" s="155">
        <v>0</v>
      </c>
      <c r="E2742" s="155" t="s">
        <v>90</v>
      </c>
      <c r="F2742" s="156" t="s">
        <v>6579</v>
      </c>
      <c r="G2742" s="156" t="s">
        <v>90</v>
      </c>
      <c r="H2742" s="156" t="s">
        <v>6580</v>
      </c>
      <c r="I2742" s="155">
        <v>2811000</v>
      </c>
      <c r="J2742" s="157" t="s">
        <v>241</v>
      </c>
      <c r="K2742" s="157"/>
      <c r="L2742" s="155">
        <v>2022</v>
      </c>
      <c r="M2742" s="158">
        <v>32753</v>
      </c>
      <c r="N2742" s="159">
        <v>77192563.719999999</v>
      </c>
      <c r="O2742" s="159">
        <v>50445205.43</v>
      </c>
      <c r="P2742" s="159">
        <v>41985363.159999996</v>
      </c>
      <c r="Q2742" s="159">
        <v>26877252</v>
      </c>
      <c r="R2742" s="159">
        <v>15108111.16</v>
      </c>
      <c r="S2742" s="159">
        <v>26747358.289999999</v>
      </c>
      <c r="T2742" s="159">
        <v>60000</v>
      </c>
      <c r="U2742" s="159">
        <v>85835115.239999995</v>
      </c>
      <c r="V2742" s="159">
        <v>49295736.590000004</v>
      </c>
      <c r="W2742" s="159">
        <v>25562103.559999999</v>
      </c>
      <c r="X2742" s="159">
        <v>324627.82</v>
      </c>
      <c r="Y2742" s="159">
        <v>36539378.649999999</v>
      </c>
      <c r="Z2742" s="159">
        <v>17808458.920000002</v>
      </c>
      <c r="AA2742" s="159">
        <v>8359000</v>
      </c>
      <c r="AB2742" s="159">
        <v>9449458.9200000018</v>
      </c>
      <c r="AC2742" s="159">
        <v>1555204</v>
      </c>
      <c r="AD2742" s="159">
        <v>1555204</v>
      </c>
      <c r="AE2742" s="159">
        <v>16306114.279999999</v>
      </c>
      <c r="AF2742" s="159">
        <v>1149468.8400000001</v>
      </c>
      <c r="AG2742" s="159">
        <v>618155.31000000006</v>
      </c>
      <c r="AH2742" s="159">
        <v>470669.82</v>
      </c>
      <c r="AI2742" s="159">
        <v>0</v>
      </c>
      <c r="AJ2742" s="159">
        <v>1703.02</v>
      </c>
    </row>
    <row r="2743" spans="1:36">
      <c r="A2743" s="153">
        <v>28</v>
      </c>
      <c r="B2743" s="154">
        <v>12</v>
      </c>
      <c r="C2743" s="154">
        <v>0</v>
      </c>
      <c r="D2743" s="155">
        <v>0</v>
      </c>
      <c r="E2743" s="155" t="s">
        <v>90</v>
      </c>
      <c r="F2743" s="156" t="s">
        <v>6581</v>
      </c>
      <c r="G2743" s="156" t="s">
        <v>90</v>
      </c>
      <c r="H2743" s="156" t="s">
        <v>6582</v>
      </c>
      <c r="I2743" s="155">
        <v>2812000</v>
      </c>
      <c r="J2743" s="157" t="s">
        <v>240</v>
      </c>
      <c r="K2743" s="157"/>
      <c r="L2743" s="155">
        <v>2022</v>
      </c>
      <c r="M2743" s="158">
        <v>43769</v>
      </c>
      <c r="N2743" s="159">
        <v>52072467.659999996</v>
      </c>
      <c r="O2743" s="159">
        <v>45027506.270000003</v>
      </c>
      <c r="P2743" s="159">
        <v>32792580.91</v>
      </c>
      <c r="Q2743" s="159">
        <v>21605683</v>
      </c>
      <c r="R2743" s="159">
        <v>11186897.91</v>
      </c>
      <c r="S2743" s="159">
        <v>7044961.3899999997</v>
      </c>
      <c r="T2743" s="159">
        <v>13642.36</v>
      </c>
      <c r="U2743" s="159">
        <v>47995726.479999997</v>
      </c>
      <c r="V2743" s="159">
        <v>40588101.890000001</v>
      </c>
      <c r="W2743" s="159">
        <v>28145505.5</v>
      </c>
      <c r="X2743" s="159">
        <v>331338.40999999997</v>
      </c>
      <c r="Y2743" s="159">
        <v>7407624.5899999999</v>
      </c>
      <c r="Z2743" s="159">
        <v>6298474.5700000003</v>
      </c>
      <c r="AA2743" s="159">
        <v>2220000</v>
      </c>
      <c r="AB2743" s="159">
        <v>4078474.5700000003</v>
      </c>
      <c r="AC2743" s="159">
        <v>1826400</v>
      </c>
      <c r="AD2743" s="159">
        <v>1826400</v>
      </c>
      <c r="AE2743" s="159">
        <v>15049200</v>
      </c>
      <c r="AF2743" s="159">
        <v>4439404.38</v>
      </c>
      <c r="AG2743" s="159">
        <v>659420.46</v>
      </c>
      <c r="AH2743" s="159">
        <v>481888.69</v>
      </c>
      <c r="AI2743" s="159">
        <v>0</v>
      </c>
      <c r="AJ2743" s="159">
        <v>0</v>
      </c>
    </row>
    <row r="2744" spans="1:36">
      <c r="A2744" s="153">
        <v>28</v>
      </c>
      <c r="B2744" s="154">
        <v>13</v>
      </c>
      <c r="C2744" s="154">
        <v>0</v>
      </c>
      <c r="D2744" s="155">
        <v>0</v>
      </c>
      <c r="E2744" s="155" t="s">
        <v>90</v>
      </c>
      <c r="F2744" s="156" t="s">
        <v>6583</v>
      </c>
      <c r="G2744" s="156" t="s">
        <v>90</v>
      </c>
      <c r="H2744" s="156" t="s">
        <v>6584</v>
      </c>
      <c r="I2744" s="155">
        <v>2813000</v>
      </c>
      <c r="J2744" s="157" t="s">
        <v>239</v>
      </c>
      <c r="K2744" s="157"/>
      <c r="L2744" s="155">
        <v>2022</v>
      </c>
      <c r="M2744" s="158">
        <v>34050</v>
      </c>
      <c r="N2744" s="159">
        <v>67503348.810000002</v>
      </c>
      <c r="O2744" s="159">
        <v>57403503.920000002</v>
      </c>
      <c r="P2744" s="159">
        <v>47414222.350000001</v>
      </c>
      <c r="Q2744" s="159">
        <v>32023025</v>
      </c>
      <c r="R2744" s="159">
        <v>15391197.35</v>
      </c>
      <c r="S2744" s="159">
        <v>10099844.890000001</v>
      </c>
      <c r="T2744" s="159">
        <v>368046.64</v>
      </c>
      <c r="U2744" s="159">
        <v>67989712.390000001</v>
      </c>
      <c r="V2744" s="159">
        <v>55773265.140000001</v>
      </c>
      <c r="W2744" s="159">
        <v>35964261.799999997</v>
      </c>
      <c r="X2744" s="159">
        <v>447273.5</v>
      </c>
      <c r="Y2744" s="159">
        <v>12216447.25</v>
      </c>
      <c r="Z2744" s="159">
        <v>10238438.640000001</v>
      </c>
      <c r="AA2744" s="159">
        <v>3600000</v>
      </c>
      <c r="AB2744" s="159">
        <v>6638438.6400000006</v>
      </c>
      <c r="AC2744" s="159">
        <v>2000000</v>
      </c>
      <c r="AD2744" s="159">
        <v>2000000</v>
      </c>
      <c r="AE2744" s="159">
        <v>20380000</v>
      </c>
      <c r="AF2744" s="159">
        <v>1630238.78</v>
      </c>
      <c r="AG2744" s="159">
        <v>2196630.86</v>
      </c>
      <c r="AH2744" s="159">
        <v>2873946.85</v>
      </c>
      <c r="AI2744" s="159">
        <v>0</v>
      </c>
      <c r="AJ2744" s="159">
        <v>0</v>
      </c>
    </row>
    <row r="2745" spans="1:36">
      <c r="A2745" s="153">
        <v>28</v>
      </c>
      <c r="B2745" s="154">
        <v>14</v>
      </c>
      <c r="C2745" s="154">
        <v>0</v>
      </c>
      <c r="D2745" s="155">
        <v>0</v>
      </c>
      <c r="E2745" s="155" t="s">
        <v>90</v>
      </c>
      <c r="F2745" s="156" t="s">
        <v>6585</v>
      </c>
      <c r="G2745" s="156" t="s">
        <v>90</v>
      </c>
      <c r="H2745" s="156" t="s">
        <v>6586</v>
      </c>
      <c r="I2745" s="155">
        <v>2814000</v>
      </c>
      <c r="J2745" s="157" t="s">
        <v>238</v>
      </c>
      <c r="K2745" s="157"/>
      <c r="L2745" s="155">
        <v>2022</v>
      </c>
      <c r="M2745" s="158">
        <v>127205</v>
      </c>
      <c r="N2745" s="159">
        <v>177530217.25999999</v>
      </c>
      <c r="O2745" s="159">
        <v>143881384.12</v>
      </c>
      <c r="P2745" s="159">
        <v>82131802.129999995</v>
      </c>
      <c r="Q2745" s="159">
        <v>53207570</v>
      </c>
      <c r="R2745" s="159">
        <v>28924232.129999999</v>
      </c>
      <c r="S2745" s="159">
        <v>33648833.140000001</v>
      </c>
      <c r="T2745" s="159">
        <v>117535.52</v>
      </c>
      <c r="U2745" s="159">
        <v>172392840.61000001</v>
      </c>
      <c r="V2745" s="159">
        <v>131195087.8</v>
      </c>
      <c r="W2745" s="159">
        <v>73519351.739999995</v>
      </c>
      <c r="X2745" s="159">
        <v>696058.35</v>
      </c>
      <c r="Y2745" s="159">
        <v>41197752.810000002</v>
      </c>
      <c r="Z2745" s="159">
        <v>22443588.5</v>
      </c>
      <c r="AA2745" s="159">
        <v>6000000</v>
      </c>
      <c r="AB2745" s="159">
        <v>16443588.5</v>
      </c>
      <c r="AC2745" s="159">
        <v>5162956</v>
      </c>
      <c r="AD2745" s="159">
        <v>5162956</v>
      </c>
      <c r="AE2745" s="159">
        <v>44190823.119999997</v>
      </c>
      <c r="AF2745" s="159">
        <v>12686296.32</v>
      </c>
      <c r="AG2745" s="159">
        <v>4850863.83</v>
      </c>
      <c r="AH2745" s="159">
        <v>5772286.2800000003</v>
      </c>
      <c r="AI2745" s="159">
        <v>0</v>
      </c>
      <c r="AJ2745" s="159">
        <v>0</v>
      </c>
    </row>
    <row r="2746" spans="1:36">
      <c r="A2746" s="153">
        <v>28</v>
      </c>
      <c r="B2746" s="154">
        <v>15</v>
      </c>
      <c r="C2746" s="154">
        <v>0</v>
      </c>
      <c r="D2746" s="155">
        <v>0</v>
      </c>
      <c r="E2746" s="155" t="s">
        <v>90</v>
      </c>
      <c r="F2746" s="156" t="s">
        <v>6587</v>
      </c>
      <c r="G2746" s="156" t="s">
        <v>90</v>
      </c>
      <c r="H2746" s="156" t="s">
        <v>6588</v>
      </c>
      <c r="I2746" s="155">
        <v>2815000</v>
      </c>
      <c r="J2746" s="157" t="s">
        <v>237</v>
      </c>
      <c r="K2746" s="157"/>
      <c r="L2746" s="155">
        <v>2022</v>
      </c>
      <c r="M2746" s="158">
        <v>103895</v>
      </c>
      <c r="N2746" s="159">
        <v>161404347.16</v>
      </c>
      <c r="O2746" s="159">
        <v>150702286.61000001</v>
      </c>
      <c r="P2746" s="159">
        <v>116939483.71000001</v>
      </c>
      <c r="Q2746" s="159">
        <v>86579131</v>
      </c>
      <c r="R2746" s="159">
        <v>30360352.710000001</v>
      </c>
      <c r="S2746" s="159">
        <v>10702060.550000001</v>
      </c>
      <c r="T2746" s="159">
        <v>1529165.97</v>
      </c>
      <c r="U2746" s="159">
        <v>154293629.75</v>
      </c>
      <c r="V2746" s="159">
        <v>143393589.16</v>
      </c>
      <c r="W2746" s="159">
        <v>80723630.959999993</v>
      </c>
      <c r="X2746" s="159">
        <v>1104224.8799999999</v>
      </c>
      <c r="Y2746" s="159">
        <v>10900040.59</v>
      </c>
      <c r="Z2746" s="159">
        <v>14410033.91</v>
      </c>
      <c r="AA2746" s="159">
        <v>10000000</v>
      </c>
      <c r="AB2746" s="159">
        <v>4410033.91</v>
      </c>
      <c r="AC2746" s="159">
        <v>6382000</v>
      </c>
      <c r="AD2746" s="159">
        <v>6382000</v>
      </c>
      <c r="AE2746" s="159">
        <v>45724128.450000003</v>
      </c>
      <c r="AF2746" s="159">
        <v>7308697.4500000002</v>
      </c>
      <c r="AG2746" s="159">
        <v>4630530.03</v>
      </c>
      <c r="AH2746" s="159">
        <v>3182879.84</v>
      </c>
      <c r="AI2746" s="159">
        <v>0</v>
      </c>
      <c r="AJ2746" s="159">
        <v>0</v>
      </c>
    </row>
    <row r="2747" spans="1:36">
      <c r="A2747" s="153">
        <v>28</v>
      </c>
      <c r="B2747" s="154">
        <v>16</v>
      </c>
      <c r="C2747" s="154">
        <v>0</v>
      </c>
      <c r="D2747" s="155">
        <v>0</v>
      </c>
      <c r="E2747" s="155" t="s">
        <v>90</v>
      </c>
      <c r="F2747" s="156" t="s">
        <v>6589</v>
      </c>
      <c r="G2747" s="156" t="s">
        <v>90</v>
      </c>
      <c r="H2747" s="156" t="s">
        <v>6590</v>
      </c>
      <c r="I2747" s="155">
        <v>2816000</v>
      </c>
      <c r="J2747" s="157" t="s">
        <v>236</v>
      </c>
      <c r="K2747" s="157"/>
      <c r="L2747" s="155">
        <v>2022</v>
      </c>
      <c r="M2747" s="158">
        <v>55952</v>
      </c>
      <c r="N2747" s="159">
        <v>89196527.25</v>
      </c>
      <c r="O2747" s="159">
        <v>72173194.280000001</v>
      </c>
      <c r="P2747" s="159">
        <v>59112393.980000004</v>
      </c>
      <c r="Q2747" s="159">
        <v>44081030</v>
      </c>
      <c r="R2747" s="159">
        <v>15031363.98</v>
      </c>
      <c r="S2747" s="159">
        <v>17023332.969999999</v>
      </c>
      <c r="T2747" s="159">
        <v>229042.9</v>
      </c>
      <c r="U2747" s="159">
        <v>80630965.659999996</v>
      </c>
      <c r="V2747" s="159">
        <v>64890503.299999997</v>
      </c>
      <c r="W2747" s="159">
        <v>40116547.960000001</v>
      </c>
      <c r="X2747" s="159">
        <v>98201.95</v>
      </c>
      <c r="Y2747" s="159">
        <v>15740462.359999999</v>
      </c>
      <c r="Z2747" s="159">
        <v>7889726.4000000004</v>
      </c>
      <c r="AA2747" s="159">
        <v>7000000</v>
      </c>
      <c r="AB2747" s="159">
        <v>889726.40000000037</v>
      </c>
      <c r="AC2747" s="159">
        <v>3003996</v>
      </c>
      <c r="AD2747" s="159">
        <v>3003996</v>
      </c>
      <c r="AE2747" s="159">
        <v>11599996</v>
      </c>
      <c r="AF2747" s="159">
        <v>7282690.9800000004</v>
      </c>
      <c r="AG2747" s="159">
        <v>3123859.2</v>
      </c>
      <c r="AH2747" s="159">
        <v>440039.63</v>
      </c>
      <c r="AI2747" s="159">
        <v>0</v>
      </c>
      <c r="AJ2747" s="159">
        <v>0</v>
      </c>
    </row>
    <row r="2748" spans="1:36">
      <c r="A2748" s="153">
        <v>28</v>
      </c>
      <c r="B2748" s="154">
        <v>17</v>
      </c>
      <c r="C2748" s="154">
        <v>0</v>
      </c>
      <c r="D2748" s="155">
        <v>0</v>
      </c>
      <c r="E2748" s="155" t="s">
        <v>90</v>
      </c>
      <c r="F2748" s="156" t="s">
        <v>6591</v>
      </c>
      <c r="G2748" s="156" t="s">
        <v>90</v>
      </c>
      <c r="H2748" s="156" t="s">
        <v>6592</v>
      </c>
      <c r="I2748" s="155">
        <v>2817000</v>
      </c>
      <c r="J2748" s="157" t="s">
        <v>235</v>
      </c>
      <c r="K2748" s="157"/>
      <c r="L2748" s="155">
        <v>2022</v>
      </c>
      <c r="M2748" s="158">
        <v>69263</v>
      </c>
      <c r="N2748" s="159">
        <v>113532736.8</v>
      </c>
      <c r="O2748" s="159">
        <v>94871732.689999998</v>
      </c>
      <c r="P2748" s="159">
        <v>76513731.200000003</v>
      </c>
      <c r="Q2748" s="159">
        <v>42372936</v>
      </c>
      <c r="R2748" s="159">
        <v>34140795.200000003</v>
      </c>
      <c r="S2748" s="159">
        <v>18661004.109999999</v>
      </c>
      <c r="T2748" s="159">
        <v>1281535.2</v>
      </c>
      <c r="U2748" s="159">
        <v>103086807.45</v>
      </c>
      <c r="V2748" s="159">
        <v>87647513.359999999</v>
      </c>
      <c r="W2748" s="159">
        <v>55723493.07</v>
      </c>
      <c r="X2748" s="159">
        <v>598708.02</v>
      </c>
      <c r="Y2748" s="159">
        <v>15439294.09</v>
      </c>
      <c r="Z2748" s="159">
        <v>2160281.17</v>
      </c>
      <c r="AA2748" s="159">
        <v>0</v>
      </c>
      <c r="AB2748" s="159">
        <v>2160281.17</v>
      </c>
      <c r="AC2748" s="159">
        <v>1074000</v>
      </c>
      <c r="AD2748" s="159">
        <v>1074000</v>
      </c>
      <c r="AE2748" s="159">
        <v>27928000</v>
      </c>
      <c r="AF2748" s="159">
        <v>7224219.3300000001</v>
      </c>
      <c r="AG2748" s="159">
        <v>2731891.71</v>
      </c>
      <c r="AH2748" s="159">
        <v>1650589.91</v>
      </c>
      <c r="AI2748" s="159">
        <v>0</v>
      </c>
      <c r="AJ2748" s="159">
        <v>0</v>
      </c>
    </row>
    <row r="2749" spans="1:36">
      <c r="A2749" s="153">
        <v>28</v>
      </c>
      <c r="B2749" s="154">
        <v>18</v>
      </c>
      <c r="C2749" s="154">
        <v>0</v>
      </c>
      <c r="D2749" s="155">
        <v>0</v>
      </c>
      <c r="E2749" s="155" t="s">
        <v>90</v>
      </c>
      <c r="F2749" s="156" t="s">
        <v>6593</v>
      </c>
      <c r="G2749" s="156" t="s">
        <v>90</v>
      </c>
      <c r="H2749" s="156" t="s">
        <v>6594</v>
      </c>
      <c r="I2749" s="155">
        <v>2818000</v>
      </c>
      <c r="J2749" s="157" t="s">
        <v>234</v>
      </c>
      <c r="K2749" s="157"/>
      <c r="L2749" s="155">
        <v>2022</v>
      </c>
      <c r="M2749" s="158">
        <v>26625</v>
      </c>
      <c r="N2749" s="159">
        <v>44371170.420000002</v>
      </c>
      <c r="O2749" s="159">
        <v>35544498.130000003</v>
      </c>
      <c r="P2749" s="159">
        <v>29048693.300000001</v>
      </c>
      <c r="Q2749" s="159">
        <v>18553965</v>
      </c>
      <c r="R2749" s="159">
        <v>10494728.300000001</v>
      </c>
      <c r="S2749" s="159">
        <v>8826672.2899999991</v>
      </c>
      <c r="T2749" s="159">
        <v>520614.40000000002</v>
      </c>
      <c r="U2749" s="159">
        <v>44718885.030000001</v>
      </c>
      <c r="V2749" s="159">
        <v>33828882.630000003</v>
      </c>
      <c r="W2749" s="159">
        <v>21924504</v>
      </c>
      <c r="X2749" s="159">
        <v>277448.44</v>
      </c>
      <c r="Y2749" s="159">
        <v>10890002.4</v>
      </c>
      <c r="Z2749" s="159">
        <v>6728728.0700000003</v>
      </c>
      <c r="AA2749" s="159">
        <v>2200000</v>
      </c>
      <c r="AB2749" s="159">
        <v>4528728.07</v>
      </c>
      <c r="AC2749" s="159">
        <v>0</v>
      </c>
      <c r="AD2749" s="159">
        <v>0</v>
      </c>
      <c r="AE2749" s="159">
        <v>13441586.32</v>
      </c>
      <c r="AF2749" s="159">
        <v>1715615.5</v>
      </c>
      <c r="AG2749" s="159">
        <v>2171884.12</v>
      </c>
      <c r="AH2749" s="159">
        <v>1786351.59</v>
      </c>
      <c r="AI2749" s="159">
        <v>0</v>
      </c>
      <c r="AJ2749" s="159">
        <v>1586.32</v>
      </c>
    </row>
    <row r="2750" spans="1:36">
      <c r="A2750" s="153">
        <v>28</v>
      </c>
      <c r="B2750" s="154">
        <v>19</v>
      </c>
      <c r="C2750" s="154">
        <v>0</v>
      </c>
      <c r="D2750" s="155">
        <v>0</v>
      </c>
      <c r="E2750" s="155" t="s">
        <v>90</v>
      </c>
      <c r="F2750" s="156" t="s">
        <v>6595</v>
      </c>
      <c r="G2750" s="156" t="s">
        <v>90</v>
      </c>
      <c r="H2750" s="156" t="s">
        <v>6596</v>
      </c>
      <c r="I2750" s="155">
        <v>2819000</v>
      </c>
      <c r="J2750" s="157" t="s">
        <v>233</v>
      </c>
      <c r="K2750" s="157"/>
      <c r="L2750" s="155">
        <v>2022</v>
      </c>
      <c r="M2750" s="158">
        <v>22555</v>
      </c>
      <c r="N2750" s="159">
        <v>52858374.090000004</v>
      </c>
      <c r="O2750" s="159">
        <v>49278687.670000002</v>
      </c>
      <c r="P2750" s="159">
        <v>36523982.799999997</v>
      </c>
      <c r="Q2750" s="159">
        <v>19639278</v>
      </c>
      <c r="R2750" s="159">
        <v>16884704.800000001</v>
      </c>
      <c r="S2750" s="159">
        <v>3579686.42</v>
      </c>
      <c r="T2750" s="159">
        <v>843.9</v>
      </c>
      <c r="U2750" s="159">
        <v>49208112.210000001</v>
      </c>
      <c r="V2750" s="159">
        <v>45649481.57</v>
      </c>
      <c r="W2750" s="159">
        <v>31021393.07</v>
      </c>
      <c r="X2750" s="159">
        <v>100199.28</v>
      </c>
      <c r="Y2750" s="159">
        <v>3558630.64</v>
      </c>
      <c r="Z2750" s="159">
        <v>4866386.2</v>
      </c>
      <c r="AA2750" s="159">
        <v>0</v>
      </c>
      <c r="AB2750" s="159">
        <v>4866386.2</v>
      </c>
      <c r="AC2750" s="159">
        <v>1000000</v>
      </c>
      <c r="AD2750" s="159">
        <v>1000000</v>
      </c>
      <c r="AE2750" s="159">
        <v>7000000</v>
      </c>
      <c r="AF2750" s="159">
        <v>3629206.1</v>
      </c>
      <c r="AG2750" s="159">
        <v>3352900.62</v>
      </c>
      <c r="AH2750" s="159">
        <v>2886348.71</v>
      </c>
      <c r="AI2750" s="159">
        <v>0</v>
      </c>
      <c r="AJ2750" s="159">
        <v>0</v>
      </c>
    </row>
    <row r="2751" spans="1:36">
      <c r="A2751" s="153">
        <v>30</v>
      </c>
      <c r="B2751" s="154">
        <v>1</v>
      </c>
      <c r="C2751" s="154">
        <v>0</v>
      </c>
      <c r="D2751" s="155">
        <v>0</v>
      </c>
      <c r="E2751" s="155" t="s">
        <v>90</v>
      </c>
      <c r="F2751" s="156" t="s">
        <v>6597</v>
      </c>
      <c r="G2751" s="156" t="s">
        <v>90</v>
      </c>
      <c r="H2751" s="156" t="s">
        <v>6598</v>
      </c>
      <c r="I2751" s="155">
        <v>3001000</v>
      </c>
      <c r="J2751" s="157" t="s">
        <v>232</v>
      </c>
      <c r="K2751" s="157"/>
      <c r="L2751" s="155">
        <v>2022</v>
      </c>
      <c r="M2751" s="158">
        <v>46955</v>
      </c>
      <c r="N2751" s="159">
        <v>59906482.82</v>
      </c>
      <c r="O2751" s="159">
        <v>58512317.270000003</v>
      </c>
      <c r="P2751" s="159">
        <v>36939827.730000004</v>
      </c>
      <c r="Q2751" s="159">
        <v>26897641</v>
      </c>
      <c r="R2751" s="159">
        <v>10042186.73</v>
      </c>
      <c r="S2751" s="159">
        <v>1394165.55</v>
      </c>
      <c r="T2751" s="159">
        <v>95329.01</v>
      </c>
      <c r="U2751" s="159">
        <v>59206784.880000003</v>
      </c>
      <c r="V2751" s="159">
        <v>56773788.049999997</v>
      </c>
      <c r="W2751" s="159">
        <v>36580422.609999999</v>
      </c>
      <c r="X2751" s="159">
        <v>130413.65</v>
      </c>
      <c r="Y2751" s="159">
        <v>2432996.83</v>
      </c>
      <c r="Z2751" s="159">
        <v>4930161.05</v>
      </c>
      <c r="AA2751" s="159">
        <v>0</v>
      </c>
      <c r="AB2751" s="159">
        <v>4930161.05</v>
      </c>
      <c r="AC2751" s="159">
        <v>300000</v>
      </c>
      <c r="AD2751" s="159">
        <v>300000</v>
      </c>
      <c r="AE2751" s="159">
        <v>7350000</v>
      </c>
      <c r="AF2751" s="159">
        <v>1738529.22</v>
      </c>
      <c r="AG2751" s="159">
        <v>1143180.55</v>
      </c>
      <c r="AH2751" s="159">
        <v>1386596.58</v>
      </c>
      <c r="AI2751" s="159">
        <v>0</v>
      </c>
      <c r="AJ2751" s="159">
        <v>0</v>
      </c>
    </row>
    <row r="2752" spans="1:36">
      <c r="A2752" s="153">
        <v>30</v>
      </c>
      <c r="B2752" s="154">
        <v>2</v>
      </c>
      <c r="C2752" s="154">
        <v>0</v>
      </c>
      <c r="D2752" s="155">
        <v>0</v>
      </c>
      <c r="E2752" s="155" t="s">
        <v>90</v>
      </c>
      <c r="F2752" s="156" t="s">
        <v>6599</v>
      </c>
      <c r="G2752" s="156" t="s">
        <v>90</v>
      </c>
      <c r="H2752" s="156" t="s">
        <v>6600</v>
      </c>
      <c r="I2752" s="155">
        <v>3002000</v>
      </c>
      <c r="J2752" s="157" t="s">
        <v>231</v>
      </c>
      <c r="K2752" s="157"/>
      <c r="L2752" s="155">
        <v>2022</v>
      </c>
      <c r="M2752" s="158">
        <v>86868</v>
      </c>
      <c r="N2752" s="159">
        <v>117498524.13</v>
      </c>
      <c r="O2752" s="159">
        <v>110996576.88</v>
      </c>
      <c r="P2752" s="159">
        <v>76728496.030000001</v>
      </c>
      <c r="Q2752" s="159">
        <v>51610197</v>
      </c>
      <c r="R2752" s="159">
        <v>25118299.030000001</v>
      </c>
      <c r="S2752" s="159">
        <v>6501947.25</v>
      </c>
      <c r="T2752" s="159">
        <v>49380.28</v>
      </c>
      <c r="U2752" s="159">
        <v>113730938.93000001</v>
      </c>
      <c r="V2752" s="159">
        <v>104384117.52</v>
      </c>
      <c r="W2752" s="159">
        <v>61366434.390000001</v>
      </c>
      <c r="X2752" s="159">
        <v>561794.88</v>
      </c>
      <c r="Y2752" s="159">
        <v>9346821.4100000001</v>
      </c>
      <c r="Z2752" s="159">
        <v>13565509.51</v>
      </c>
      <c r="AA2752" s="159">
        <v>0</v>
      </c>
      <c r="AB2752" s="159">
        <v>13565509.51</v>
      </c>
      <c r="AC2752" s="159">
        <v>1053372</v>
      </c>
      <c r="AD2752" s="159">
        <v>1053372</v>
      </c>
      <c r="AE2752" s="159">
        <v>21702238.899999999</v>
      </c>
      <c r="AF2752" s="159">
        <v>6612459.3600000003</v>
      </c>
      <c r="AG2752" s="159">
        <v>3227804.55</v>
      </c>
      <c r="AH2752" s="159">
        <v>3531444.27</v>
      </c>
      <c r="AI2752" s="159">
        <v>0</v>
      </c>
      <c r="AJ2752" s="159">
        <v>0</v>
      </c>
    </row>
    <row r="2753" spans="1:36">
      <c r="A2753" s="153">
        <v>30</v>
      </c>
      <c r="B2753" s="154">
        <v>3</v>
      </c>
      <c r="C2753" s="154">
        <v>0</v>
      </c>
      <c r="D2753" s="155">
        <v>0</v>
      </c>
      <c r="E2753" s="155" t="s">
        <v>90</v>
      </c>
      <c r="F2753" s="156" t="s">
        <v>6601</v>
      </c>
      <c r="G2753" s="156" t="s">
        <v>90</v>
      </c>
      <c r="H2753" s="156" t="s">
        <v>6602</v>
      </c>
      <c r="I2753" s="155">
        <v>3003000</v>
      </c>
      <c r="J2753" s="157" t="s">
        <v>230</v>
      </c>
      <c r="K2753" s="157"/>
      <c r="L2753" s="155">
        <v>2022</v>
      </c>
      <c r="M2753" s="158">
        <v>145393</v>
      </c>
      <c r="N2753" s="159">
        <v>178096998.03</v>
      </c>
      <c r="O2753" s="159">
        <v>161746609.69999999</v>
      </c>
      <c r="P2753" s="159">
        <v>111096227.92</v>
      </c>
      <c r="Q2753" s="159">
        <v>87203519</v>
      </c>
      <c r="R2753" s="159">
        <v>23892708.920000002</v>
      </c>
      <c r="S2753" s="159">
        <v>16350388.33</v>
      </c>
      <c r="T2753" s="159">
        <v>5387029.2199999997</v>
      </c>
      <c r="U2753" s="159">
        <v>160594290.94</v>
      </c>
      <c r="V2753" s="159">
        <v>147167439.15000001</v>
      </c>
      <c r="W2753" s="159">
        <v>95400358.709999993</v>
      </c>
      <c r="X2753" s="159">
        <v>913816.03</v>
      </c>
      <c r="Y2753" s="159">
        <v>13426851.789999999</v>
      </c>
      <c r="Z2753" s="159">
        <v>21013299.539999999</v>
      </c>
      <c r="AA2753" s="159">
        <v>0</v>
      </c>
      <c r="AB2753" s="159">
        <v>21013299.539999999</v>
      </c>
      <c r="AC2753" s="159">
        <v>7032801.4400000004</v>
      </c>
      <c r="AD2753" s="159">
        <v>5600000</v>
      </c>
      <c r="AE2753" s="159">
        <v>25100000</v>
      </c>
      <c r="AF2753" s="159">
        <v>14579170.550000001</v>
      </c>
      <c r="AG2753" s="159">
        <v>2808987.3</v>
      </c>
      <c r="AH2753" s="159">
        <v>1304592.75</v>
      </c>
      <c r="AI2753" s="159">
        <v>0</v>
      </c>
      <c r="AJ2753" s="159">
        <v>0</v>
      </c>
    </row>
    <row r="2754" spans="1:36">
      <c r="A2754" s="153">
        <v>30</v>
      </c>
      <c r="B2754" s="154">
        <v>4</v>
      </c>
      <c r="C2754" s="154">
        <v>0</v>
      </c>
      <c r="D2754" s="155">
        <v>0</v>
      </c>
      <c r="E2754" s="155" t="s">
        <v>90</v>
      </c>
      <c r="F2754" s="156" t="s">
        <v>6603</v>
      </c>
      <c r="G2754" s="156" t="s">
        <v>90</v>
      </c>
      <c r="H2754" s="156" t="s">
        <v>6604</v>
      </c>
      <c r="I2754" s="155">
        <v>3004000</v>
      </c>
      <c r="J2754" s="157" t="s">
        <v>229</v>
      </c>
      <c r="K2754" s="157"/>
      <c r="L2754" s="155">
        <v>2022</v>
      </c>
      <c r="M2754" s="158">
        <v>75907</v>
      </c>
      <c r="N2754" s="159">
        <v>111080146.48999999</v>
      </c>
      <c r="O2754" s="159">
        <v>91446780.099999994</v>
      </c>
      <c r="P2754" s="159">
        <v>52532767.340000004</v>
      </c>
      <c r="Q2754" s="159">
        <v>33781622</v>
      </c>
      <c r="R2754" s="159">
        <v>18751145.34</v>
      </c>
      <c r="S2754" s="159">
        <v>19633366.390000001</v>
      </c>
      <c r="T2754" s="159">
        <v>33148.620000000003</v>
      </c>
      <c r="U2754" s="159">
        <v>104430877.02</v>
      </c>
      <c r="V2754" s="159">
        <v>80449775.950000003</v>
      </c>
      <c r="W2754" s="159">
        <v>54009870.649999999</v>
      </c>
      <c r="X2754" s="159">
        <v>428310.88</v>
      </c>
      <c r="Y2754" s="159">
        <v>23981101.07</v>
      </c>
      <c r="Z2754" s="159">
        <v>16944190.699999999</v>
      </c>
      <c r="AA2754" s="159">
        <v>4170000</v>
      </c>
      <c r="AB2754" s="159">
        <v>12774190.699999999</v>
      </c>
      <c r="AC2754" s="159">
        <v>6085000</v>
      </c>
      <c r="AD2754" s="159">
        <v>6070000</v>
      </c>
      <c r="AE2754" s="159">
        <v>28078240.5</v>
      </c>
      <c r="AF2754" s="159">
        <v>10997004.15</v>
      </c>
      <c r="AG2754" s="159">
        <v>2520653.56</v>
      </c>
      <c r="AH2754" s="159">
        <v>2183479.92</v>
      </c>
      <c r="AI2754" s="159">
        <v>0</v>
      </c>
      <c r="AJ2754" s="159">
        <v>0</v>
      </c>
    </row>
    <row r="2755" spans="1:36">
      <c r="A2755" s="153">
        <v>30</v>
      </c>
      <c r="B2755" s="154">
        <v>5</v>
      </c>
      <c r="C2755" s="154">
        <v>0</v>
      </c>
      <c r="D2755" s="155">
        <v>0</v>
      </c>
      <c r="E2755" s="155" t="s">
        <v>90</v>
      </c>
      <c r="F2755" s="156" t="s">
        <v>6605</v>
      </c>
      <c r="G2755" s="156" t="s">
        <v>90</v>
      </c>
      <c r="H2755" s="156" t="s">
        <v>6606</v>
      </c>
      <c r="I2755" s="155">
        <v>3005000</v>
      </c>
      <c r="J2755" s="157" t="s">
        <v>228</v>
      </c>
      <c r="K2755" s="157"/>
      <c r="L2755" s="155">
        <v>2022</v>
      </c>
      <c r="M2755" s="158">
        <v>51940</v>
      </c>
      <c r="N2755" s="159">
        <v>75357635.170000002</v>
      </c>
      <c r="O2755" s="159">
        <v>50327827.689999998</v>
      </c>
      <c r="P2755" s="159">
        <v>31768999.02</v>
      </c>
      <c r="Q2755" s="159">
        <v>21906078</v>
      </c>
      <c r="R2755" s="159">
        <v>9862921.0199999996</v>
      </c>
      <c r="S2755" s="159">
        <v>25029807.48</v>
      </c>
      <c r="T2755" s="159">
        <v>4429.82</v>
      </c>
      <c r="U2755" s="159">
        <v>76753925.180000007</v>
      </c>
      <c r="V2755" s="159">
        <v>45081409.049999997</v>
      </c>
      <c r="W2755" s="159">
        <v>29235907.59</v>
      </c>
      <c r="X2755" s="159">
        <v>346536.33</v>
      </c>
      <c r="Y2755" s="159">
        <v>31672516.129999999</v>
      </c>
      <c r="Z2755" s="159">
        <v>13011568.84</v>
      </c>
      <c r="AA2755" s="159">
        <v>0</v>
      </c>
      <c r="AB2755" s="159">
        <v>13011568.84</v>
      </c>
      <c r="AC2755" s="159">
        <v>1365801.21</v>
      </c>
      <c r="AD2755" s="159">
        <v>1365801.21</v>
      </c>
      <c r="AE2755" s="159">
        <v>18593932.329999998</v>
      </c>
      <c r="AF2755" s="159">
        <v>5246418.6399999997</v>
      </c>
      <c r="AG2755" s="159">
        <v>1756194.68</v>
      </c>
      <c r="AH2755" s="159">
        <v>987405.75</v>
      </c>
      <c r="AI2755" s="159">
        <v>0</v>
      </c>
      <c r="AJ2755" s="159">
        <v>0</v>
      </c>
    </row>
    <row r="2756" spans="1:36">
      <c r="A2756" s="153">
        <v>30</v>
      </c>
      <c r="B2756" s="154">
        <v>6</v>
      </c>
      <c r="C2756" s="154">
        <v>0</v>
      </c>
      <c r="D2756" s="155">
        <v>0</v>
      </c>
      <c r="E2756" s="155" t="s">
        <v>90</v>
      </c>
      <c r="F2756" s="156" t="s">
        <v>6607</v>
      </c>
      <c r="G2756" s="156" t="s">
        <v>90</v>
      </c>
      <c r="H2756" s="156" t="s">
        <v>6608</v>
      </c>
      <c r="I2756" s="155">
        <v>3006000</v>
      </c>
      <c r="J2756" s="157" t="s">
        <v>227</v>
      </c>
      <c r="K2756" s="157"/>
      <c r="L2756" s="155">
        <v>2022</v>
      </c>
      <c r="M2756" s="158">
        <v>71507</v>
      </c>
      <c r="N2756" s="159">
        <v>100134655.67</v>
      </c>
      <c r="O2756" s="159">
        <v>87912515.280000001</v>
      </c>
      <c r="P2756" s="159">
        <v>60277761.25</v>
      </c>
      <c r="Q2756" s="159">
        <v>44902653</v>
      </c>
      <c r="R2756" s="159">
        <v>15375108.25</v>
      </c>
      <c r="S2756" s="159">
        <v>12222140.390000001</v>
      </c>
      <c r="T2756" s="159">
        <v>130008.9</v>
      </c>
      <c r="U2756" s="159">
        <v>94342269.939999998</v>
      </c>
      <c r="V2756" s="159">
        <v>77473712.109999999</v>
      </c>
      <c r="W2756" s="159">
        <v>54487481.479999997</v>
      </c>
      <c r="X2756" s="159">
        <v>267297.88</v>
      </c>
      <c r="Y2756" s="159">
        <v>16868557.829999998</v>
      </c>
      <c r="Z2756" s="159">
        <v>5100449.32</v>
      </c>
      <c r="AA2756" s="159">
        <v>0</v>
      </c>
      <c r="AB2756" s="159">
        <v>5100449.32</v>
      </c>
      <c r="AC2756" s="159">
        <v>2464000</v>
      </c>
      <c r="AD2756" s="159">
        <v>2464000</v>
      </c>
      <c r="AE2756" s="159">
        <v>16697957.5</v>
      </c>
      <c r="AF2756" s="159">
        <v>10438803.17</v>
      </c>
      <c r="AG2756" s="159">
        <v>1998091.88</v>
      </c>
      <c r="AH2756" s="159">
        <v>3560150.71</v>
      </c>
      <c r="AI2756" s="159">
        <v>3690</v>
      </c>
      <c r="AJ2756" s="159">
        <v>0</v>
      </c>
    </row>
    <row r="2757" spans="1:36">
      <c r="A2757" s="153">
        <v>30</v>
      </c>
      <c r="B2757" s="154">
        <v>7</v>
      </c>
      <c r="C2757" s="154">
        <v>0</v>
      </c>
      <c r="D2757" s="155">
        <v>0</v>
      </c>
      <c r="E2757" s="155" t="s">
        <v>90</v>
      </c>
      <c r="F2757" s="156" t="s">
        <v>6609</v>
      </c>
      <c r="G2757" s="156" t="s">
        <v>90</v>
      </c>
      <c r="H2757" s="156" t="s">
        <v>6610</v>
      </c>
      <c r="I2757" s="155">
        <v>3007000</v>
      </c>
      <c r="J2757" s="157" t="s">
        <v>226</v>
      </c>
      <c r="K2757" s="157"/>
      <c r="L2757" s="155">
        <v>2022</v>
      </c>
      <c r="M2757" s="158">
        <v>83035</v>
      </c>
      <c r="N2757" s="159">
        <v>74560020.909999996</v>
      </c>
      <c r="O2757" s="159">
        <v>59198628.990000002</v>
      </c>
      <c r="P2757" s="159">
        <v>28250911.07</v>
      </c>
      <c r="Q2757" s="159">
        <v>22487627</v>
      </c>
      <c r="R2757" s="159">
        <v>5763284.0700000003</v>
      </c>
      <c r="S2757" s="159">
        <v>15361391.92</v>
      </c>
      <c r="T2757" s="159">
        <v>0</v>
      </c>
      <c r="U2757" s="159">
        <v>64518472.530000001</v>
      </c>
      <c r="V2757" s="159">
        <v>48098952.43</v>
      </c>
      <c r="W2757" s="159">
        <v>25819012.399999999</v>
      </c>
      <c r="X2757" s="159">
        <v>262929.56</v>
      </c>
      <c r="Y2757" s="159">
        <v>16419520.1</v>
      </c>
      <c r="Z2757" s="159">
        <v>10559594.029999999</v>
      </c>
      <c r="AA2757" s="159">
        <v>0</v>
      </c>
      <c r="AB2757" s="159">
        <v>10559594.029999999</v>
      </c>
      <c r="AC2757" s="159">
        <v>10988388.800000001</v>
      </c>
      <c r="AD2757" s="159">
        <v>2995260</v>
      </c>
      <c r="AE2757" s="159">
        <v>13677547</v>
      </c>
      <c r="AF2757" s="159">
        <v>11099676.560000001</v>
      </c>
      <c r="AG2757" s="159">
        <v>1942892.9</v>
      </c>
      <c r="AH2757" s="159">
        <v>1796707.88</v>
      </c>
      <c r="AI2757" s="159">
        <v>0</v>
      </c>
      <c r="AJ2757" s="159">
        <v>0</v>
      </c>
    </row>
    <row r="2758" spans="1:36">
      <c r="A2758" s="153">
        <v>30</v>
      </c>
      <c r="B2758" s="154">
        <v>8</v>
      </c>
      <c r="C2758" s="154">
        <v>0</v>
      </c>
      <c r="D2758" s="155">
        <v>0</v>
      </c>
      <c r="E2758" s="155" t="s">
        <v>90</v>
      </c>
      <c r="F2758" s="156" t="s">
        <v>6611</v>
      </c>
      <c r="G2758" s="156" t="s">
        <v>90</v>
      </c>
      <c r="H2758" s="156" t="s">
        <v>6612</v>
      </c>
      <c r="I2758" s="155">
        <v>3008000</v>
      </c>
      <c r="J2758" s="157" t="s">
        <v>225</v>
      </c>
      <c r="K2758" s="157"/>
      <c r="L2758" s="155">
        <v>2022</v>
      </c>
      <c r="M2758" s="158">
        <v>56428</v>
      </c>
      <c r="N2758" s="159">
        <v>86314455.420000002</v>
      </c>
      <c r="O2758" s="159">
        <v>66420987.359999999</v>
      </c>
      <c r="P2758" s="159">
        <v>36002614.640000001</v>
      </c>
      <c r="Q2758" s="159">
        <v>25067178</v>
      </c>
      <c r="R2758" s="159">
        <v>10935436.640000001</v>
      </c>
      <c r="S2758" s="159">
        <v>19893468.059999999</v>
      </c>
      <c r="T2758" s="159">
        <v>1019560.09</v>
      </c>
      <c r="U2758" s="159">
        <v>84133358.379999995</v>
      </c>
      <c r="V2758" s="159">
        <v>57210194.399999999</v>
      </c>
      <c r="W2758" s="159">
        <v>38222890.969999999</v>
      </c>
      <c r="X2758" s="159">
        <v>424556.42</v>
      </c>
      <c r="Y2758" s="159">
        <v>26923163.98</v>
      </c>
      <c r="Z2758" s="159">
        <v>18001209.629999999</v>
      </c>
      <c r="AA2758" s="159">
        <v>4000000</v>
      </c>
      <c r="AB2758" s="159">
        <v>14001209.629999999</v>
      </c>
      <c r="AC2758" s="159">
        <v>16944647</v>
      </c>
      <c r="AD2758" s="159">
        <v>2994892</v>
      </c>
      <c r="AE2758" s="159">
        <v>25295645</v>
      </c>
      <c r="AF2758" s="159">
        <v>9210792.9600000009</v>
      </c>
      <c r="AG2758" s="159">
        <v>1173581.51</v>
      </c>
      <c r="AH2758" s="159">
        <v>1189973.76</v>
      </c>
      <c r="AI2758" s="159">
        <v>0</v>
      </c>
      <c r="AJ2758" s="159">
        <v>0</v>
      </c>
    </row>
    <row r="2759" spans="1:36">
      <c r="A2759" s="153">
        <v>30</v>
      </c>
      <c r="B2759" s="154">
        <v>9</v>
      </c>
      <c r="C2759" s="154">
        <v>0</v>
      </c>
      <c r="D2759" s="155">
        <v>0</v>
      </c>
      <c r="E2759" s="155" t="s">
        <v>90</v>
      </c>
      <c r="F2759" s="156" t="s">
        <v>6613</v>
      </c>
      <c r="G2759" s="156" t="s">
        <v>90</v>
      </c>
      <c r="H2759" s="156" t="s">
        <v>6614</v>
      </c>
      <c r="I2759" s="155">
        <v>3009000</v>
      </c>
      <c r="J2759" s="157" t="s">
        <v>224</v>
      </c>
      <c r="K2759" s="157"/>
      <c r="L2759" s="155">
        <v>2022</v>
      </c>
      <c r="M2759" s="158">
        <v>86473</v>
      </c>
      <c r="N2759" s="159">
        <v>116497625.73</v>
      </c>
      <c r="O2759" s="159">
        <v>100619795.86</v>
      </c>
      <c r="P2759" s="159">
        <v>72642550.280000001</v>
      </c>
      <c r="Q2759" s="159">
        <v>58849392</v>
      </c>
      <c r="R2759" s="159">
        <v>13793158.279999999</v>
      </c>
      <c r="S2759" s="159">
        <v>15877829.869999999</v>
      </c>
      <c r="T2759" s="159">
        <v>8937.44</v>
      </c>
      <c r="U2759" s="159">
        <v>110238243.84</v>
      </c>
      <c r="V2759" s="159">
        <v>88175466.959999993</v>
      </c>
      <c r="W2759" s="159">
        <v>52940190.950000003</v>
      </c>
      <c r="X2759" s="159">
        <v>64795.38</v>
      </c>
      <c r="Y2759" s="159">
        <v>22062776.879999999</v>
      </c>
      <c r="Z2759" s="159">
        <v>16246793.76</v>
      </c>
      <c r="AA2759" s="159">
        <v>0</v>
      </c>
      <c r="AB2759" s="159">
        <v>16246793.76</v>
      </c>
      <c r="AC2759" s="159">
        <v>1221063.99</v>
      </c>
      <c r="AD2759" s="159">
        <v>1221063.99</v>
      </c>
      <c r="AE2759" s="159">
        <v>3222734.5</v>
      </c>
      <c r="AF2759" s="159">
        <v>12444328.9</v>
      </c>
      <c r="AG2759" s="159">
        <v>2283469.83</v>
      </c>
      <c r="AH2759" s="159">
        <v>1302967.08</v>
      </c>
      <c r="AI2759" s="159">
        <v>0</v>
      </c>
      <c r="AJ2759" s="159">
        <v>0</v>
      </c>
    </row>
    <row r="2760" spans="1:36">
      <c r="A2760" s="153">
        <v>30</v>
      </c>
      <c r="B2760" s="154">
        <v>10</v>
      </c>
      <c r="C2760" s="154">
        <v>0</v>
      </c>
      <c r="D2760" s="155">
        <v>0</v>
      </c>
      <c r="E2760" s="155" t="s">
        <v>90</v>
      </c>
      <c r="F2760" s="156" t="s">
        <v>6615</v>
      </c>
      <c r="G2760" s="156" t="s">
        <v>90</v>
      </c>
      <c r="H2760" s="156" t="s">
        <v>6616</v>
      </c>
      <c r="I2760" s="155">
        <v>3010000</v>
      </c>
      <c r="J2760" s="157" t="s">
        <v>223</v>
      </c>
      <c r="K2760" s="157"/>
      <c r="L2760" s="155">
        <v>2022</v>
      </c>
      <c r="M2760" s="158">
        <v>130005</v>
      </c>
      <c r="N2760" s="159">
        <v>128031383.86</v>
      </c>
      <c r="O2760" s="159">
        <v>105072398.09</v>
      </c>
      <c r="P2760" s="159">
        <v>64657647.43</v>
      </c>
      <c r="Q2760" s="159">
        <v>44339556</v>
      </c>
      <c r="R2760" s="159">
        <v>20318091.43</v>
      </c>
      <c r="S2760" s="159">
        <v>22958985.77</v>
      </c>
      <c r="T2760" s="159">
        <v>4336.33</v>
      </c>
      <c r="U2760" s="159">
        <v>118157063.06</v>
      </c>
      <c r="V2760" s="159">
        <v>88423706.299999997</v>
      </c>
      <c r="W2760" s="159">
        <v>50161184.219999999</v>
      </c>
      <c r="X2760" s="159">
        <v>271337.78000000003</v>
      </c>
      <c r="Y2760" s="159">
        <v>29733356.760000002</v>
      </c>
      <c r="Z2760" s="159">
        <v>17925001.629999999</v>
      </c>
      <c r="AA2760" s="159">
        <v>0</v>
      </c>
      <c r="AB2760" s="159">
        <v>17925001.629999999</v>
      </c>
      <c r="AC2760" s="159">
        <v>3985356.84</v>
      </c>
      <c r="AD2760" s="159">
        <v>3985356.84</v>
      </c>
      <c r="AE2760" s="159">
        <v>17169446.120000001</v>
      </c>
      <c r="AF2760" s="159">
        <v>16648691.789999999</v>
      </c>
      <c r="AG2760" s="159">
        <v>3519841.11</v>
      </c>
      <c r="AH2760" s="159">
        <v>3814193.43</v>
      </c>
      <c r="AI2760" s="159">
        <v>0</v>
      </c>
      <c r="AJ2760" s="159">
        <v>0</v>
      </c>
    </row>
    <row r="2761" spans="1:36">
      <c r="A2761" s="153">
        <v>30</v>
      </c>
      <c r="B2761" s="154">
        <v>11</v>
      </c>
      <c r="C2761" s="154">
        <v>0</v>
      </c>
      <c r="D2761" s="155">
        <v>0</v>
      </c>
      <c r="E2761" s="155" t="s">
        <v>90</v>
      </c>
      <c r="F2761" s="156" t="s">
        <v>6617</v>
      </c>
      <c r="G2761" s="156" t="s">
        <v>90</v>
      </c>
      <c r="H2761" s="156" t="s">
        <v>6618</v>
      </c>
      <c r="I2761" s="155">
        <v>3011000</v>
      </c>
      <c r="J2761" s="157" t="s">
        <v>222</v>
      </c>
      <c r="K2761" s="157"/>
      <c r="L2761" s="155">
        <v>2022</v>
      </c>
      <c r="M2761" s="158">
        <v>79114</v>
      </c>
      <c r="N2761" s="159">
        <v>92652449.609999999</v>
      </c>
      <c r="O2761" s="159">
        <v>80374424.549999997</v>
      </c>
      <c r="P2761" s="159">
        <v>43892908.950000003</v>
      </c>
      <c r="Q2761" s="159">
        <v>30068276</v>
      </c>
      <c r="R2761" s="159">
        <v>13824632.949999999</v>
      </c>
      <c r="S2761" s="159">
        <v>12278025.060000001</v>
      </c>
      <c r="T2761" s="159">
        <v>5418263.0800000001</v>
      </c>
      <c r="U2761" s="159">
        <v>83039087</v>
      </c>
      <c r="V2761" s="159">
        <v>69707029.090000004</v>
      </c>
      <c r="W2761" s="159">
        <v>47305187.119999997</v>
      </c>
      <c r="X2761" s="159">
        <v>629795.27</v>
      </c>
      <c r="Y2761" s="159">
        <v>13332057.91</v>
      </c>
      <c r="Z2761" s="159">
        <v>13842249.59</v>
      </c>
      <c r="AA2761" s="159">
        <v>0</v>
      </c>
      <c r="AB2761" s="159">
        <v>13842249.59</v>
      </c>
      <c r="AC2761" s="159">
        <v>4036246.68</v>
      </c>
      <c r="AD2761" s="159">
        <v>2036246.68</v>
      </c>
      <c r="AE2761" s="159">
        <v>21250790.359999999</v>
      </c>
      <c r="AF2761" s="159">
        <v>10667395.460000001</v>
      </c>
      <c r="AG2761" s="159">
        <v>1706903.87</v>
      </c>
      <c r="AH2761" s="159">
        <v>1599723.68</v>
      </c>
      <c r="AI2761" s="159">
        <v>0</v>
      </c>
      <c r="AJ2761" s="159">
        <v>0</v>
      </c>
    </row>
    <row r="2762" spans="1:36">
      <c r="A2762" s="153">
        <v>30</v>
      </c>
      <c r="B2762" s="154">
        <v>12</v>
      </c>
      <c r="C2762" s="154">
        <v>0</v>
      </c>
      <c r="D2762" s="155">
        <v>0</v>
      </c>
      <c r="E2762" s="155" t="s">
        <v>90</v>
      </c>
      <c r="F2762" s="156" t="s">
        <v>6619</v>
      </c>
      <c r="G2762" s="156" t="s">
        <v>90</v>
      </c>
      <c r="H2762" s="156" t="s">
        <v>6620</v>
      </c>
      <c r="I2762" s="155">
        <v>3012000</v>
      </c>
      <c r="J2762" s="157" t="s">
        <v>221</v>
      </c>
      <c r="K2762" s="157"/>
      <c r="L2762" s="155">
        <v>2022</v>
      </c>
      <c r="M2762" s="158">
        <v>77182</v>
      </c>
      <c r="N2762" s="159">
        <v>108734952.34999999</v>
      </c>
      <c r="O2762" s="159">
        <v>101535018.45</v>
      </c>
      <c r="P2762" s="159">
        <v>67792347.939999998</v>
      </c>
      <c r="Q2762" s="159">
        <v>51388494</v>
      </c>
      <c r="R2762" s="159">
        <v>16403853.939999999</v>
      </c>
      <c r="S2762" s="159">
        <v>7199933.9000000004</v>
      </c>
      <c r="T2762" s="159">
        <v>62450.45</v>
      </c>
      <c r="U2762" s="159">
        <v>115616505.18000001</v>
      </c>
      <c r="V2762" s="159">
        <v>95152697.829999998</v>
      </c>
      <c r="W2762" s="159">
        <v>65455870.630000003</v>
      </c>
      <c r="X2762" s="159">
        <v>469825.91</v>
      </c>
      <c r="Y2762" s="159">
        <v>20463807.350000001</v>
      </c>
      <c r="Z2762" s="159">
        <v>22319879.77</v>
      </c>
      <c r="AA2762" s="159">
        <v>4000000</v>
      </c>
      <c r="AB2762" s="159">
        <v>18319879.77</v>
      </c>
      <c r="AC2762" s="159">
        <v>1310502.32</v>
      </c>
      <c r="AD2762" s="159">
        <v>1310502.32</v>
      </c>
      <c r="AE2762" s="159">
        <v>35439559.68</v>
      </c>
      <c r="AF2762" s="159">
        <v>6382320.6200000001</v>
      </c>
      <c r="AG2762" s="159">
        <v>2795103.55</v>
      </c>
      <c r="AH2762" s="159">
        <v>2173226.5499999998</v>
      </c>
      <c r="AI2762" s="159">
        <v>0</v>
      </c>
      <c r="AJ2762" s="159">
        <v>0</v>
      </c>
    </row>
    <row r="2763" spans="1:36">
      <c r="A2763" s="153">
        <v>30</v>
      </c>
      <c r="B2763" s="154">
        <v>13</v>
      </c>
      <c r="C2763" s="154">
        <v>0</v>
      </c>
      <c r="D2763" s="155">
        <v>0</v>
      </c>
      <c r="E2763" s="155" t="s">
        <v>90</v>
      </c>
      <c r="F2763" s="156" t="s">
        <v>6621</v>
      </c>
      <c r="G2763" s="156" t="s">
        <v>90</v>
      </c>
      <c r="H2763" s="156" t="s">
        <v>6622</v>
      </c>
      <c r="I2763" s="155">
        <v>3013000</v>
      </c>
      <c r="J2763" s="157" t="s">
        <v>220</v>
      </c>
      <c r="K2763" s="157"/>
      <c r="L2763" s="155">
        <v>2022</v>
      </c>
      <c r="M2763" s="158">
        <v>57544</v>
      </c>
      <c r="N2763" s="159">
        <v>51796409.520000003</v>
      </c>
      <c r="O2763" s="159">
        <v>45800774.939999998</v>
      </c>
      <c r="P2763" s="159">
        <v>24604597.670000002</v>
      </c>
      <c r="Q2763" s="159">
        <v>20191616</v>
      </c>
      <c r="R2763" s="159">
        <v>4412981.67</v>
      </c>
      <c r="S2763" s="159">
        <v>5995634.5800000001</v>
      </c>
      <c r="T2763" s="159">
        <v>150</v>
      </c>
      <c r="U2763" s="159">
        <v>45932423.990000002</v>
      </c>
      <c r="V2763" s="159">
        <v>34065103.75</v>
      </c>
      <c r="W2763" s="159">
        <v>18705272.739999998</v>
      </c>
      <c r="X2763" s="159">
        <v>0</v>
      </c>
      <c r="Y2763" s="159">
        <v>11867320.24</v>
      </c>
      <c r="Z2763" s="159">
        <v>15799381.199999999</v>
      </c>
      <c r="AA2763" s="159">
        <v>0</v>
      </c>
      <c r="AB2763" s="159">
        <v>15799381.199999999</v>
      </c>
      <c r="AC2763" s="159">
        <v>0</v>
      </c>
      <c r="AD2763" s="159">
        <v>0</v>
      </c>
      <c r="AE2763" s="159">
        <v>0</v>
      </c>
      <c r="AF2763" s="159">
        <v>11735671.189999999</v>
      </c>
      <c r="AG2763" s="159">
        <v>724000.54</v>
      </c>
      <c r="AH2763" s="159">
        <v>861249.8</v>
      </c>
      <c r="AI2763" s="159">
        <v>0</v>
      </c>
      <c r="AJ2763" s="159">
        <v>0</v>
      </c>
    </row>
    <row r="2764" spans="1:36">
      <c r="A2764" s="153">
        <v>30</v>
      </c>
      <c r="B2764" s="154">
        <v>14</v>
      </c>
      <c r="C2764" s="154">
        <v>0</v>
      </c>
      <c r="D2764" s="155">
        <v>0</v>
      </c>
      <c r="E2764" s="155" t="s">
        <v>90</v>
      </c>
      <c r="F2764" s="156" t="s">
        <v>6623</v>
      </c>
      <c r="G2764" s="156" t="s">
        <v>90</v>
      </c>
      <c r="H2764" s="156" t="s">
        <v>6624</v>
      </c>
      <c r="I2764" s="155">
        <v>3014000</v>
      </c>
      <c r="J2764" s="157" t="s">
        <v>219</v>
      </c>
      <c r="K2764" s="157"/>
      <c r="L2764" s="155">
        <v>2022</v>
      </c>
      <c r="M2764" s="158">
        <v>36686</v>
      </c>
      <c r="N2764" s="159">
        <v>57913449.659999996</v>
      </c>
      <c r="O2764" s="159">
        <v>54845319.700000003</v>
      </c>
      <c r="P2764" s="159">
        <v>29349845.949999999</v>
      </c>
      <c r="Q2764" s="159">
        <v>16509968</v>
      </c>
      <c r="R2764" s="159">
        <v>12839877.949999999</v>
      </c>
      <c r="S2764" s="159">
        <v>3068129.96</v>
      </c>
      <c r="T2764" s="159">
        <v>48659.41</v>
      </c>
      <c r="U2764" s="159">
        <v>64183865.5</v>
      </c>
      <c r="V2764" s="159">
        <v>50612547.060000002</v>
      </c>
      <c r="W2764" s="159">
        <v>32924326.420000002</v>
      </c>
      <c r="X2764" s="159">
        <v>15906.91</v>
      </c>
      <c r="Y2764" s="159">
        <v>13571318.439999999</v>
      </c>
      <c r="Z2764" s="159">
        <v>11938120.26</v>
      </c>
      <c r="AA2764" s="159">
        <v>2500000</v>
      </c>
      <c r="AB2764" s="159">
        <v>9438120.2599999998</v>
      </c>
      <c r="AC2764" s="159">
        <v>1000000</v>
      </c>
      <c r="AD2764" s="159">
        <v>1000000</v>
      </c>
      <c r="AE2764" s="159">
        <v>2800000</v>
      </c>
      <c r="AF2764" s="159">
        <v>4232772.6399999997</v>
      </c>
      <c r="AG2764" s="159">
        <v>1641041.77</v>
      </c>
      <c r="AH2764" s="159">
        <v>2014903.49</v>
      </c>
      <c r="AI2764" s="159">
        <v>0</v>
      </c>
      <c r="AJ2764" s="159">
        <v>0</v>
      </c>
    </row>
    <row r="2765" spans="1:36">
      <c r="A2765" s="153">
        <v>30</v>
      </c>
      <c r="B2765" s="154">
        <v>15</v>
      </c>
      <c r="C2765" s="154">
        <v>0</v>
      </c>
      <c r="D2765" s="155">
        <v>0</v>
      </c>
      <c r="E2765" s="155" t="s">
        <v>90</v>
      </c>
      <c r="F2765" s="156" t="s">
        <v>6625</v>
      </c>
      <c r="G2765" s="156" t="s">
        <v>90</v>
      </c>
      <c r="H2765" s="156" t="s">
        <v>6626</v>
      </c>
      <c r="I2765" s="155">
        <v>3015000</v>
      </c>
      <c r="J2765" s="157" t="s">
        <v>218</v>
      </c>
      <c r="K2765" s="157"/>
      <c r="L2765" s="155">
        <v>2022</v>
      </c>
      <c r="M2765" s="158">
        <v>75675</v>
      </c>
      <c r="N2765" s="159">
        <v>87585563.650000006</v>
      </c>
      <c r="O2765" s="159">
        <v>81225368.530000001</v>
      </c>
      <c r="P2765" s="159">
        <v>49919529.100000001</v>
      </c>
      <c r="Q2765" s="159">
        <v>35513841</v>
      </c>
      <c r="R2765" s="159">
        <v>14405688.1</v>
      </c>
      <c r="S2765" s="159">
        <v>6360195.1200000001</v>
      </c>
      <c r="T2765" s="159">
        <v>7462.6</v>
      </c>
      <c r="U2765" s="159">
        <v>92530101.370000005</v>
      </c>
      <c r="V2765" s="159">
        <v>73768610.680000007</v>
      </c>
      <c r="W2765" s="159">
        <v>45887048.210000001</v>
      </c>
      <c r="X2765" s="159">
        <v>388101.12</v>
      </c>
      <c r="Y2765" s="159">
        <v>18761490.690000001</v>
      </c>
      <c r="Z2765" s="159">
        <v>22314056.149999999</v>
      </c>
      <c r="AA2765" s="159">
        <v>7040138.5599999996</v>
      </c>
      <c r="AB2765" s="159">
        <v>15273917.59</v>
      </c>
      <c r="AC2765" s="159">
        <v>2959861.44</v>
      </c>
      <c r="AD2765" s="159">
        <v>2959861.44</v>
      </c>
      <c r="AE2765" s="159">
        <v>27658067.84</v>
      </c>
      <c r="AF2765" s="159">
        <v>7456757.8499999996</v>
      </c>
      <c r="AG2765" s="159">
        <v>2138620.41</v>
      </c>
      <c r="AH2765" s="159">
        <v>1204746.18</v>
      </c>
      <c r="AI2765" s="159">
        <v>0</v>
      </c>
      <c r="AJ2765" s="159">
        <v>0</v>
      </c>
    </row>
    <row r="2766" spans="1:36">
      <c r="A2766" s="153">
        <v>30</v>
      </c>
      <c r="B2766" s="154">
        <v>16</v>
      </c>
      <c r="C2766" s="154">
        <v>0</v>
      </c>
      <c r="D2766" s="155">
        <v>0</v>
      </c>
      <c r="E2766" s="155" t="s">
        <v>90</v>
      </c>
      <c r="F2766" s="156" t="s">
        <v>6627</v>
      </c>
      <c r="G2766" s="156" t="s">
        <v>90</v>
      </c>
      <c r="H2766" s="156" t="s">
        <v>6628</v>
      </c>
      <c r="I2766" s="155">
        <v>3016000</v>
      </c>
      <c r="J2766" s="157" t="s">
        <v>217</v>
      </c>
      <c r="K2766" s="157"/>
      <c r="L2766" s="155">
        <v>2022</v>
      </c>
      <c r="M2766" s="158">
        <v>59826</v>
      </c>
      <c r="N2766" s="159">
        <v>62987835.789999999</v>
      </c>
      <c r="O2766" s="159">
        <v>55124849</v>
      </c>
      <c r="P2766" s="159">
        <v>35853463.519999996</v>
      </c>
      <c r="Q2766" s="159">
        <v>25004733</v>
      </c>
      <c r="R2766" s="159">
        <v>10848730.52</v>
      </c>
      <c r="S2766" s="159">
        <v>7862986.79</v>
      </c>
      <c r="T2766" s="159">
        <v>38320.639999999999</v>
      </c>
      <c r="U2766" s="159">
        <v>64438206.939999998</v>
      </c>
      <c r="V2766" s="159">
        <v>48720093.009999998</v>
      </c>
      <c r="W2766" s="159">
        <v>32187572.300000001</v>
      </c>
      <c r="X2766" s="159">
        <v>485167.35</v>
      </c>
      <c r="Y2766" s="159">
        <v>15718113.93</v>
      </c>
      <c r="Z2766" s="159">
        <v>16428594.43</v>
      </c>
      <c r="AA2766" s="159">
        <v>0</v>
      </c>
      <c r="AB2766" s="159">
        <v>16428594.43</v>
      </c>
      <c r="AC2766" s="159">
        <v>6139937.7400000002</v>
      </c>
      <c r="AD2766" s="159">
        <v>921664</v>
      </c>
      <c r="AE2766" s="159">
        <v>16270337.960000001</v>
      </c>
      <c r="AF2766" s="159">
        <v>6404755.9900000002</v>
      </c>
      <c r="AG2766" s="159">
        <v>1319303.48</v>
      </c>
      <c r="AH2766" s="159">
        <v>1103521.0900000001</v>
      </c>
      <c r="AI2766" s="159">
        <v>0</v>
      </c>
      <c r="AJ2766" s="159">
        <v>22495.89</v>
      </c>
    </row>
    <row r="2767" spans="1:36">
      <c r="A2767" s="153">
        <v>30</v>
      </c>
      <c r="B2767" s="154">
        <v>17</v>
      </c>
      <c r="C2767" s="154">
        <v>0</v>
      </c>
      <c r="D2767" s="155">
        <v>0</v>
      </c>
      <c r="E2767" s="155" t="s">
        <v>90</v>
      </c>
      <c r="F2767" s="156" t="s">
        <v>6629</v>
      </c>
      <c r="G2767" s="156" t="s">
        <v>90</v>
      </c>
      <c r="H2767" s="156" t="s">
        <v>6630</v>
      </c>
      <c r="I2767" s="155">
        <v>3017000</v>
      </c>
      <c r="J2767" s="157" t="s">
        <v>216</v>
      </c>
      <c r="K2767" s="157"/>
      <c r="L2767" s="155">
        <v>2022</v>
      </c>
      <c r="M2767" s="158">
        <v>161581</v>
      </c>
      <c r="N2767" s="159">
        <v>204935612.00999999</v>
      </c>
      <c r="O2767" s="159">
        <v>179074252.03</v>
      </c>
      <c r="P2767" s="159">
        <v>112924608.46000001</v>
      </c>
      <c r="Q2767" s="159">
        <v>85132581</v>
      </c>
      <c r="R2767" s="159">
        <v>27792027.460000001</v>
      </c>
      <c r="S2767" s="159">
        <v>25861359.98</v>
      </c>
      <c r="T2767" s="159">
        <v>608784.56999999995</v>
      </c>
      <c r="U2767" s="159">
        <v>186834578.61000001</v>
      </c>
      <c r="V2767" s="159">
        <v>161908195.33000001</v>
      </c>
      <c r="W2767" s="159">
        <v>108148733.45999999</v>
      </c>
      <c r="X2767" s="159">
        <v>848018.65</v>
      </c>
      <c r="Y2767" s="159">
        <v>24926383.280000001</v>
      </c>
      <c r="Z2767" s="159">
        <v>17945001.440000001</v>
      </c>
      <c r="AA2767" s="159">
        <v>0</v>
      </c>
      <c r="AB2767" s="159">
        <v>17945001.440000001</v>
      </c>
      <c r="AC2767" s="159">
        <v>32335129.16</v>
      </c>
      <c r="AD2767" s="159">
        <v>4283125</v>
      </c>
      <c r="AE2767" s="159">
        <v>37000000</v>
      </c>
      <c r="AF2767" s="159">
        <v>17166056.699999999</v>
      </c>
      <c r="AG2767" s="159">
        <v>4070661.94</v>
      </c>
      <c r="AH2767" s="159">
        <v>3465202.93</v>
      </c>
      <c r="AI2767" s="159">
        <v>0</v>
      </c>
      <c r="AJ2767" s="159">
        <v>0</v>
      </c>
    </row>
    <row r="2768" spans="1:36">
      <c r="A2768" s="153">
        <v>30</v>
      </c>
      <c r="B2768" s="154">
        <v>18</v>
      </c>
      <c r="C2768" s="154">
        <v>0</v>
      </c>
      <c r="D2768" s="155">
        <v>0</v>
      </c>
      <c r="E2768" s="155" t="s">
        <v>90</v>
      </c>
      <c r="F2768" s="156" t="s">
        <v>6631</v>
      </c>
      <c r="G2768" s="156" t="s">
        <v>90</v>
      </c>
      <c r="H2768" s="156" t="s">
        <v>6632</v>
      </c>
      <c r="I2768" s="155">
        <v>3018000</v>
      </c>
      <c r="J2768" s="157" t="s">
        <v>215</v>
      </c>
      <c r="K2768" s="157"/>
      <c r="L2768" s="155">
        <v>2022</v>
      </c>
      <c r="M2768" s="158">
        <v>55436</v>
      </c>
      <c r="N2768" s="159">
        <v>87483531.420000002</v>
      </c>
      <c r="O2768" s="159">
        <v>85374498.430000007</v>
      </c>
      <c r="P2768" s="159">
        <v>51328298.590000004</v>
      </c>
      <c r="Q2768" s="159">
        <v>29564503</v>
      </c>
      <c r="R2768" s="159">
        <v>21763795.59</v>
      </c>
      <c r="S2768" s="159">
        <v>2109032.9900000002</v>
      </c>
      <c r="T2768" s="159">
        <v>41221</v>
      </c>
      <c r="U2768" s="159">
        <v>86069619.219999999</v>
      </c>
      <c r="V2768" s="159">
        <v>83343606.200000003</v>
      </c>
      <c r="W2768" s="159">
        <v>52040518.850000001</v>
      </c>
      <c r="X2768" s="159">
        <v>20425.919999999998</v>
      </c>
      <c r="Y2768" s="159">
        <v>2726013.02</v>
      </c>
      <c r="Z2768" s="159">
        <v>7315007.3499999996</v>
      </c>
      <c r="AA2768" s="159">
        <v>0</v>
      </c>
      <c r="AB2768" s="159">
        <v>7315007.3499999996</v>
      </c>
      <c r="AC2768" s="159">
        <v>1190613</v>
      </c>
      <c r="AD2768" s="159">
        <v>1190613</v>
      </c>
      <c r="AE2768" s="159">
        <v>464568</v>
      </c>
      <c r="AF2768" s="159">
        <v>2030892.23</v>
      </c>
      <c r="AG2768" s="159">
        <v>3068704.22</v>
      </c>
      <c r="AH2768" s="159">
        <v>3250631.96</v>
      </c>
      <c r="AI2768" s="159">
        <v>0</v>
      </c>
      <c r="AJ2768" s="159">
        <v>0</v>
      </c>
    </row>
    <row r="2769" spans="1:36">
      <c r="A2769" s="153">
        <v>30</v>
      </c>
      <c r="B2769" s="154">
        <v>19</v>
      </c>
      <c r="C2769" s="154">
        <v>0</v>
      </c>
      <c r="D2769" s="155">
        <v>0</v>
      </c>
      <c r="E2769" s="155" t="s">
        <v>90</v>
      </c>
      <c r="F2769" s="156" t="s">
        <v>6633</v>
      </c>
      <c r="G2769" s="156" t="s">
        <v>90</v>
      </c>
      <c r="H2769" s="156" t="s">
        <v>6634</v>
      </c>
      <c r="I2769" s="155">
        <v>3019000</v>
      </c>
      <c r="J2769" s="157" t="s">
        <v>214</v>
      </c>
      <c r="K2769" s="157"/>
      <c r="L2769" s="155">
        <v>2022</v>
      </c>
      <c r="M2769" s="158">
        <v>135928</v>
      </c>
      <c r="N2769" s="159">
        <v>206773591.47</v>
      </c>
      <c r="O2769" s="159">
        <v>186319808.91</v>
      </c>
      <c r="P2769" s="159">
        <v>124759322.75</v>
      </c>
      <c r="Q2769" s="159">
        <v>87544761</v>
      </c>
      <c r="R2769" s="159">
        <v>37214561.75</v>
      </c>
      <c r="S2769" s="159">
        <v>20453782.559999999</v>
      </c>
      <c r="T2769" s="159">
        <v>54481.71</v>
      </c>
      <c r="U2769" s="159">
        <v>204439017.16999999</v>
      </c>
      <c r="V2769" s="159">
        <v>177311334.74000001</v>
      </c>
      <c r="W2769" s="159">
        <v>108772335.16</v>
      </c>
      <c r="X2769" s="159">
        <v>960515.12</v>
      </c>
      <c r="Y2769" s="159">
        <v>27127682.43</v>
      </c>
      <c r="Z2769" s="159">
        <v>19832795.82</v>
      </c>
      <c r="AA2769" s="159">
        <v>14372077.550000001</v>
      </c>
      <c r="AB2769" s="159">
        <v>5460718.2699999996</v>
      </c>
      <c r="AC2769" s="159">
        <v>5423952</v>
      </c>
      <c r="AD2769" s="159">
        <v>5423952</v>
      </c>
      <c r="AE2769" s="159">
        <v>53024628.219999999</v>
      </c>
      <c r="AF2769" s="159">
        <v>9008474.1699999999</v>
      </c>
      <c r="AG2769" s="159">
        <v>8809259.1500000004</v>
      </c>
      <c r="AH2769" s="159">
        <v>8553247.1999999993</v>
      </c>
      <c r="AI2769" s="159">
        <v>0</v>
      </c>
      <c r="AJ2769" s="159">
        <v>7662</v>
      </c>
    </row>
    <row r="2770" spans="1:36">
      <c r="A2770" s="153">
        <v>30</v>
      </c>
      <c r="B2770" s="154">
        <v>20</v>
      </c>
      <c r="C2770" s="154">
        <v>0</v>
      </c>
      <c r="D2770" s="155">
        <v>0</v>
      </c>
      <c r="E2770" s="155" t="s">
        <v>90</v>
      </c>
      <c r="F2770" s="156" t="s">
        <v>6635</v>
      </c>
      <c r="G2770" s="156" t="s">
        <v>90</v>
      </c>
      <c r="H2770" s="156" t="s">
        <v>6636</v>
      </c>
      <c r="I2770" s="155">
        <v>3020000</v>
      </c>
      <c r="J2770" s="157" t="s">
        <v>213</v>
      </c>
      <c r="K2770" s="157"/>
      <c r="L2770" s="155">
        <v>2022</v>
      </c>
      <c r="M2770" s="158">
        <v>62962</v>
      </c>
      <c r="N2770" s="159">
        <v>96784638</v>
      </c>
      <c r="O2770" s="159">
        <v>91400324.290000007</v>
      </c>
      <c r="P2770" s="159">
        <v>54556218.439999998</v>
      </c>
      <c r="Q2770" s="159">
        <v>32186132</v>
      </c>
      <c r="R2770" s="159">
        <v>22370086.440000001</v>
      </c>
      <c r="S2770" s="159">
        <v>5384313.71</v>
      </c>
      <c r="T2770" s="159">
        <v>140000</v>
      </c>
      <c r="U2770" s="159">
        <v>96133843.359999999</v>
      </c>
      <c r="V2770" s="159">
        <v>82159145.079999998</v>
      </c>
      <c r="W2770" s="159">
        <v>51802409.25</v>
      </c>
      <c r="X2770" s="159">
        <v>686657.56</v>
      </c>
      <c r="Y2770" s="159">
        <v>13974698.279999999</v>
      </c>
      <c r="Z2770" s="159">
        <v>7538044.6699999999</v>
      </c>
      <c r="AA2770" s="159">
        <v>0</v>
      </c>
      <c r="AB2770" s="159">
        <v>7538044.6699999999</v>
      </c>
      <c r="AC2770" s="159">
        <v>4238285.2</v>
      </c>
      <c r="AD2770" s="159">
        <v>4238285.2</v>
      </c>
      <c r="AE2770" s="159">
        <v>37801076.850000001</v>
      </c>
      <c r="AF2770" s="159">
        <v>9241179.2100000009</v>
      </c>
      <c r="AG2770" s="159">
        <v>3240855.89</v>
      </c>
      <c r="AH2770" s="159">
        <v>3282632.52</v>
      </c>
      <c r="AI2770" s="159">
        <v>0</v>
      </c>
      <c r="AJ2770" s="159">
        <v>0</v>
      </c>
    </row>
    <row r="2771" spans="1:36">
      <c r="A2771" s="153">
        <v>30</v>
      </c>
      <c r="B2771" s="154">
        <v>21</v>
      </c>
      <c r="C2771" s="154">
        <v>0</v>
      </c>
      <c r="D2771" s="155">
        <v>0</v>
      </c>
      <c r="E2771" s="155" t="s">
        <v>90</v>
      </c>
      <c r="F2771" s="156" t="s">
        <v>6637</v>
      </c>
      <c r="G2771" s="156" t="s">
        <v>90</v>
      </c>
      <c r="H2771" s="156" t="s">
        <v>6638</v>
      </c>
      <c r="I2771" s="155">
        <v>3021000</v>
      </c>
      <c r="J2771" s="157" t="s">
        <v>212</v>
      </c>
      <c r="K2771" s="157"/>
      <c r="L2771" s="155">
        <v>2022</v>
      </c>
      <c r="M2771" s="158">
        <v>403417</v>
      </c>
      <c r="N2771" s="159">
        <v>404516866.06</v>
      </c>
      <c r="O2771" s="159">
        <v>357655541.43000001</v>
      </c>
      <c r="P2771" s="159">
        <v>119387275.96000001</v>
      </c>
      <c r="Q2771" s="159">
        <v>75970591</v>
      </c>
      <c r="R2771" s="159">
        <v>43416684.960000001</v>
      </c>
      <c r="S2771" s="159">
        <v>46861324.630000003</v>
      </c>
      <c r="T2771" s="159">
        <v>85586.97</v>
      </c>
      <c r="U2771" s="159">
        <v>400892337.18000001</v>
      </c>
      <c r="V2771" s="159">
        <v>293970166.13999999</v>
      </c>
      <c r="W2771" s="159">
        <v>144537803.91</v>
      </c>
      <c r="X2771" s="159">
        <v>1089550.07</v>
      </c>
      <c r="Y2771" s="159">
        <v>106922171.04000001</v>
      </c>
      <c r="Z2771" s="159">
        <v>83779044.659999996</v>
      </c>
      <c r="AA2771" s="159">
        <v>60000000</v>
      </c>
      <c r="AB2771" s="159">
        <v>23779044.659999996</v>
      </c>
      <c r="AC2771" s="159">
        <v>19992000</v>
      </c>
      <c r="AD2771" s="159">
        <v>19992000</v>
      </c>
      <c r="AE2771" s="159">
        <v>128000000</v>
      </c>
      <c r="AF2771" s="159">
        <v>63685375.289999999</v>
      </c>
      <c r="AG2771" s="159">
        <v>1791432.57</v>
      </c>
      <c r="AH2771" s="159">
        <v>3930117.5</v>
      </c>
      <c r="AI2771" s="159">
        <v>0</v>
      </c>
      <c r="AJ2771" s="159">
        <v>0</v>
      </c>
    </row>
    <row r="2772" spans="1:36">
      <c r="A2772" s="153">
        <v>30</v>
      </c>
      <c r="B2772" s="154">
        <v>22</v>
      </c>
      <c r="C2772" s="154">
        <v>0</v>
      </c>
      <c r="D2772" s="155">
        <v>0</v>
      </c>
      <c r="E2772" s="155" t="s">
        <v>90</v>
      </c>
      <c r="F2772" s="156" t="s">
        <v>6639</v>
      </c>
      <c r="G2772" s="156" t="s">
        <v>90</v>
      </c>
      <c r="H2772" s="156" t="s">
        <v>6640</v>
      </c>
      <c r="I2772" s="155">
        <v>3022000</v>
      </c>
      <c r="J2772" s="157" t="s">
        <v>211</v>
      </c>
      <c r="K2772" s="157"/>
      <c r="L2772" s="155">
        <v>2022</v>
      </c>
      <c r="M2772" s="158">
        <v>60233</v>
      </c>
      <c r="N2772" s="159">
        <v>80844977.840000004</v>
      </c>
      <c r="O2772" s="159">
        <v>67386042.640000001</v>
      </c>
      <c r="P2772" s="159">
        <v>40062179.789999999</v>
      </c>
      <c r="Q2772" s="159">
        <v>25722093</v>
      </c>
      <c r="R2772" s="159">
        <v>14340086.789999999</v>
      </c>
      <c r="S2772" s="159">
        <v>13458935.199999999</v>
      </c>
      <c r="T2772" s="159">
        <v>113124.95</v>
      </c>
      <c r="U2772" s="159">
        <v>69492244.060000002</v>
      </c>
      <c r="V2772" s="159">
        <v>61177931.259999998</v>
      </c>
      <c r="W2772" s="159">
        <v>41485493.840000004</v>
      </c>
      <c r="X2772" s="159">
        <v>106270.31</v>
      </c>
      <c r="Y2772" s="159">
        <v>8314312.7999999998</v>
      </c>
      <c r="Z2772" s="159">
        <v>4137731.73</v>
      </c>
      <c r="AA2772" s="159">
        <v>0</v>
      </c>
      <c r="AB2772" s="159">
        <v>4137731.73</v>
      </c>
      <c r="AC2772" s="159">
        <v>1963100</v>
      </c>
      <c r="AD2772" s="159">
        <v>1963100</v>
      </c>
      <c r="AE2772" s="159">
        <v>4497600</v>
      </c>
      <c r="AF2772" s="159">
        <v>6208111.3799999999</v>
      </c>
      <c r="AG2772" s="159">
        <v>2073561.57</v>
      </c>
      <c r="AH2772" s="159">
        <v>2045284.21</v>
      </c>
      <c r="AI2772" s="159">
        <v>0</v>
      </c>
      <c r="AJ2772" s="159">
        <v>0</v>
      </c>
    </row>
    <row r="2773" spans="1:36">
      <c r="A2773" s="153">
        <v>30</v>
      </c>
      <c r="B2773" s="154">
        <v>23</v>
      </c>
      <c r="C2773" s="154">
        <v>0</v>
      </c>
      <c r="D2773" s="155">
        <v>0</v>
      </c>
      <c r="E2773" s="155" t="s">
        <v>90</v>
      </c>
      <c r="F2773" s="156" t="s">
        <v>6641</v>
      </c>
      <c r="G2773" s="156" t="s">
        <v>90</v>
      </c>
      <c r="H2773" s="156" t="s">
        <v>6642</v>
      </c>
      <c r="I2773" s="155">
        <v>3023000</v>
      </c>
      <c r="J2773" s="157" t="s">
        <v>210</v>
      </c>
      <c r="K2773" s="157"/>
      <c r="L2773" s="155">
        <v>2022</v>
      </c>
      <c r="M2773" s="158">
        <v>59029</v>
      </c>
      <c r="N2773" s="159">
        <v>110715187.81999999</v>
      </c>
      <c r="O2773" s="159">
        <v>78403260.170000002</v>
      </c>
      <c r="P2773" s="159">
        <v>51689240.010000005</v>
      </c>
      <c r="Q2773" s="159">
        <v>33803000</v>
      </c>
      <c r="R2773" s="159">
        <v>17886240.010000002</v>
      </c>
      <c r="S2773" s="159">
        <v>32311927.649999999</v>
      </c>
      <c r="T2773" s="159">
        <v>3314624.35</v>
      </c>
      <c r="U2773" s="159">
        <v>94749524.579999998</v>
      </c>
      <c r="V2773" s="159">
        <v>76023680.659999996</v>
      </c>
      <c r="W2773" s="159">
        <v>49211499.159999996</v>
      </c>
      <c r="X2773" s="159">
        <v>801374.06</v>
      </c>
      <c r="Y2773" s="159">
        <v>18725843.920000002</v>
      </c>
      <c r="Z2773" s="159">
        <v>11063977.49</v>
      </c>
      <c r="AA2773" s="159">
        <v>0</v>
      </c>
      <c r="AB2773" s="159">
        <v>11063977.49</v>
      </c>
      <c r="AC2773" s="159">
        <v>1501888</v>
      </c>
      <c r="AD2773" s="159">
        <v>1501888</v>
      </c>
      <c r="AE2773" s="159">
        <v>31187904</v>
      </c>
      <c r="AF2773" s="159">
        <v>2379579.5099999998</v>
      </c>
      <c r="AG2773" s="159">
        <v>3751367.68</v>
      </c>
      <c r="AH2773" s="159">
        <v>3850537.55</v>
      </c>
      <c r="AI2773" s="159">
        <v>0</v>
      </c>
      <c r="AJ2773" s="159">
        <v>0</v>
      </c>
    </row>
    <row r="2774" spans="1:36">
      <c r="A2774" s="153">
        <v>30</v>
      </c>
      <c r="B2774" s="154">
        <v>24</v>
      </c>
      <c r="C2774" s="154">
        <v>0</v>
      </c>
      <c r="D2774" s="155">
        <v>0</v>
      </c>
      <c r="E2774" s="155" t="s">
        <v>90</v>
      </c>
      <c r="F2774" s="156" t="s">
        <v>6643</v>
      </c>
      <c r="G2774" s="156" t="s">
        <v>90</v>
      </c>
      <c r="H2774" s="156" t="s">
        <v>6644</v>
      </c>
      <c r="I2774" s="155">
        <v>3024000</v>
      </c>
      <c r="J2774" s="157" t="s">
        <v>209</v>
      </c>
      <c r="K2774" s="157"/>
      <c r="L2774" s="155">
        <v>2022</v>
      </c>
      <c r="M2774" s="158">
        <v>91720</v>
      </c>
      <c r="N2774" s="159">
        <v>94459989.930000007</v>
      </c>
      <c r="O2774" s="159">
        <v>92667427.75</v>
      </c>
      <c r="P2774" s="159">
        <v>55389220.939999998</v>
      </c>
      <c r="Q2774" s="159">
        <v>35258244</v>
      </c>
      <c r="R2774" s="159">
        <v>20130976.940000001</v>
      </c>
      <c r="S2774" s="159">
        <v>1792562.18</v>
      </c>
      <c r="T2774" s="159">
        <v>10107.18</v>
      </c>
      <c r="U2774" s="159">
        <v>87039366.400000006</v>
      </c>
      <c r="V2774" s="159">
        <v>84022988.650000006</v>
      </c>
      <c r="W2774" s="159">
        <v>50467000.549999997</v>
      </c>
      <c r="X2774" s="159">
        <v>429227.39</v>
      </c>
      <c r="Y2774" s="159">
        <v>3016377.75</v>
      </c>
      <c r="Z2774" s="159">
        <v>11626091.77</v>
      </c>
      <c r="AA2774" s="159">
        <v>0</v>
      </c>
      <c r="AB2774" s="159">
        <v>11626091.77</v>
      </c>
      <c r="AC2774" s="159">
        <v>1898604</v>
      </c>
      <c r="AD2774" s="159">
        <v>1898604</v>
      </c>
      <c r="AE2774" s="159">
        <v>24181469</v>
      </c>
      <c r="AF2774" s="159">
        <v>8644439.0999999996</v>
      </c>
      <c r="AG2774" s="159">
        <v>3224524.41</v>
      </c>
      <c r="AH2774" s="159">
        <v>2507014.34</v>
      </c>
      <c r="AI2774" s="159">
        <v>0</v>
      </c>
      <c r="AJ2774" s="159">
        <v>0</v>
      </c>
    </row>
    <row r="2775" spans="1:36">
      <c r="A2775" s="153">
        <v>30</v>
      </c>
      <c r="B2775" s="154">
        <v>25</v>
      </c>
      <c r="C2775" s="154">
        <v>0</v>
      </c>
      <c r="D2775" s="155">
        <v>0</v>
      </c>
      <c r="E2775" s="155" t="s">
        <v>90</v>
      </c>
      <c r="F2775" s="156" t="s">
        <v>6645</v>
      </c>
      <c r="G2775" s="156" t="s">
        <v>90</v>
      </c>
      <c r="H2775" s="156" t="s">
        <v>6646</v>
      </c>
      <c r="I2775" s="155">
        <v>3025000</v>
      </c>
      <c r="J2775" s="157" t="s">
        <v>208</v>
      </c>
      <c r="K2775" s="157"/>
      <c r="L2775" s="155">
        <v>2022</v>
      </c>
      <c r="M2775" s="158">
        <v>59033</v>
      </c>
      <c r="N2775" s="159">
        <v>97138431.480000004</v>
      </c>
      <c r="O2775" s="159">
        <v>62206819.979999997</v>
      </c>
      <c r="P2775" s="159">
        <v>39416083.880000003</v>
      </c>
      <c r="Q2775" s="159">
        <v>23561187</v>
      </c>
      <c r="R2775" s="159">
        <v>15854896.880000001</v>
      </c>
      <c r="S2775" s="159">
        <v>34931611.5</v>
      </c>
      <c r="T2775" s="159">
        <v>20601817.350000001</v>
      </c>
      <c r="U2775" s="159">
        <v>84820382.950000003</v>
      </c>
      <c r="V2775" s="159">
        <v>56606503.450000003</v>
      </c>
      <c r="W2775" s="159">
        <v>31037682.5</v>
      </c>
      <c r="X2775" s="159">
        <v>969294.59</v>
      </c>
      <c r="Y2775" s="159">
        <v>28213879.5</v>
      </c>
      <c r="Z2775" s="159">
        <v>7125627.7800000003</v>
      </c>
      <c r="AA2775" s="159">
        <v>0</v>
      </c>
      <c r="AB2775" s="159">
        <v>7125627.7800000003</v>
      </c>
      <c r="AC2775" s="159">
        <v>11463717.67</v>
      </c>
      <c r="AD2775" s="159">
        <v>2778560.25</v>
      </c>
      <c r="AE2775" s="159">
        <v>32351395.629999999</v>
      </c>
      <c r="AF2775" s="159">
        <v>5600316.5300000003</v>
      </c>
      <c r="AG2775" s="159">
        <v>1155722.49</v>
      </c>
      <c r="AH2775" s="159">
        <v>682757.27</v>
      </c>
      <c r="AI2775" s="159">
        <v>0</v>
      </c>
      <c r="AJ2775" s="159">
        <v>0</v>
      </c>
    </row>
    <row r="2776" spans="1:36">
      <c r="A2776" s="153">
        <v>30</v>
      </c>
      <c r="B2776" s="154">
        <v>26</v>
      </c>
      <c r="C2776" s="154">
        <v>0</v>
      </c>
      <c r="D2776" s="155">
        <v>0</v>
      </c>
      <c r="E2776" s="155" t="s">
        <v>90</v>
      </c>
      <c r="F2776" s="156" t="s">
        <v>6647</v>
      </c>
      <c r="G2776" s="156" t="s">
        <v>90</v>
      </c>
      <c r="H2776" s="156" t="s">
        <v>6648</v>
      </c>
      <c r="I2776" s="155">
        <v>3026000</v>
      </c>
      <c r="J2776" s="157" t="s">
        <v>207</v>
      </c>
      <c r="K2776" s="157"/>
      <c r="L2776" s="155">
        <v>2022</v>
      </c>
      <c r="M2776" s="158">
        <v>61455</v>
      </c>
      <c r="N2776" s="159">
        <v>80300876.420000002</v>
      </c>
      <c r="O2776" s="159">
        <v>78926751.920000002</v>
      </c>
      <c r="P2776" s="159">
        <v>46398038.530000001</v>
      </c>
      <c r="Q2776" s="159">
        <v>35212279</v>
      </c>
      <c r="R2776" s="159">
        <v>11185759.529999999</v>
      </c>
      <c r="S2776" s="159">
        <v>1374124.5</v>
      </c>
      <c r="T2776" s="159">
        <v>178510.56</v>
      </c>
      <c r="U2776" s="159">
        <v>73490523.629999995</v>
      </c>
      <c r="V2776" s="159">
        <v>67474503.530000001</v>
      </c>
      <c r="W2776" s="159">
        <v>44562026.549999997</v>
      </c>
      <c r="X2776" s="159">
        <v>2011772.39</v>
      </c>
      <c r="Y2776" s="159">
        <v>6016020.0999999996</v>
      </c>
      <c r="Z2776" s="159">
        <v>9223643.9499999993</v>
      </c>
      <c r="AA2776" s="159">
        <v>0</v>
      </c>
      <c r="AB2776" s="159">
        <v>9223643.9499999993</v>
      </c>
      <c r="AC2776" s="159">
        <v>2579200</v>
      </c>
      <c r="AD2776" s="159">
        <v>2579200</v>
      </c>
      <c r="AE2776" s="159">
        <v>89586175.359999999</v>
      </c>
      <c r="AF2776" s="159">
        <v>11452248.390000001</v>
      </c>
      <c r="AG2776" s="159">
        <v>1761645.33</v>
      </c>
      <c r="AH2776" s="159">
        <v>2225363.91</v>
      </c>
      <c r="AI2776" s="159">
        <v>0</v>
      </c>
      <c r="AJ2776" s="159">
        <v>0</v>
      </c>
    </row>
    <row r="2777" spans="1:36">
      <c r="A2777" s="153">
        <v>30</v>
      </c>
      <c r="B2777" s="154">
        <v>27</v>
      </c>
      <c r="C2777" s="154">
        <v>0</v>
      </c>
      <c r="D2777" s="155">
        <v>0</v>
      </c>
      <c r="E2777" s="155" t="s">
        <v>90</v>
      </c>
      <c r="F2777" s="156" t="s">
        <v>6649</v>
      </c>
      <c r="G2777" s="156" t="s">
        <v>90</v>
      </c>
      <c r="H2777" s="156" t="s">
        <v>6650</v>
      </c>
      <c r="I2777" s="155">
        <v>3027000</v>
      </c>
      <c r="J2777" s="157" t="s">
        <v>206</v>
      </c>
      <c r="K2777" s="157"/>
      <c r="L2777" s="155">
        <v>2022</v>
      </c>
      <c r="M2777" s="158">
        <v>83818</v>
      </c>
      <c r="N2777" s="159">
        <v>115611737.69</v>
      </c>
      <c r="O2777" s="159">
        <v>91967858</v>
      </c>
      <c r="P2777" s="159">
        <v>60509294.600000001</v>
      </c>
      <c r="Q2777" s="159">
        <v>45851367</v>
      </c>
      <c r="R2777" s="159">
        <v>14657927.6</v>
      </c>
      <c r="S2777" s="159">
        <v>23643879.690000001</v>
      </c>
      <c r="T2777" s="159">
        <v>52834.74</v>
      </c>
      <c r="U2777" s="159">
        <v>101476268.53</v>
      </c>
      <c r="V2777" s="159">
        <v>86761737.819999993</v>
      </c>
      <c r="W2777" s="159">
        <v>61520019.469999999</v>
      </c>
      <c r="X2777" s="159">
        <v>170779.11</v>
      </c>
      <c r="Y2777" s="159">
        <v>14714530.710000001</v>
      </c>
      <c r="Z2777" s="159">
        <v>6263770.3899999997</v>
      </c>
      <c r="AA2777" s="159">
        <v>0</v>
      </c>
      <c r="AB2777" s="159">
        <v>6263770.3899999997</v>
      </c>
      <c r="AC2777" s="159">
        <v>14800000</v>
      </c>
      <c r="AD2777" s="159">
        <v>2800000</v>
      </c>
      <c r="AE2777" s="159">
        <v>6200000</v>
      </c>
      <c r="AF2777" s="159">
        <v>5206120.18</v>
      </c>
      <c r="AG2777" s="159">
        <v>1334301.92</v>
      </c>
      <c r="AH2777" s="159">
        <v>1929562.09</v>
      </c>
      <c r="AI2777" s="159">
        <v>0</v>
      </c>
      <c r="AJ2777" s="159">
        <v>0</v>
      </c>
    </row>
    <row r="2778" spans="1:36">
      <c r="A2778" s="153">
        <v>30</v>
      </c>
      <c r="B2778" s="154">
        <v>28</v>
      </c>
      <c r="C2778" s="154">
        <v>0</v>
      </c>
      <c r="D2778" s="155">
        <v>0</v>
      </c>
      <c r="E2778" s="155" t="s">
        <v>90</v>
      </c>
      <c r="F2778" s="156" t="s">
        <v>6651</v>
      </c>
      <c r="G2778" s="156" t="s">
        <v>90</v>
      </c>
      <c r="H2778" s="156" t="s">
        <v>6652</v>
      </c>
      <c r="I2778" s="155">
        <v>3028000</v>
      </c>
      <c r="J2778" s="157" t="s">
        <v>205</v>
      </c>
      <c r="K2778" s="157"/>
      <c r="L2778" s="155">
        <v>2022</v>
      </c>
      <c r="M2778" s="158">
        <v>70216</v>
      </c>
      <c r="N2778" s="159">
        <v>95286806.069999993</v>
      </c>
      <c r="O2778" s="159">
        <v>90648421.689999998</v>
      </c>
      <c r="P2778" s="159">
        <v>65574871.689999998</v>
      </c>
      <c r="Q2778" s="159">
        <v>48231043</v>
      </c>
      <c r="R2778" s="159">
        <v>17343828.690000001</v>
      </c>
      <c r="S2778" s="159">
        <v>4638384.38</v>
      </c>
      <c r="T2778" s="159">
        <v>10389.51</v>
      </c>
      <c r="U2778" s="159">
        <v>92121815.459999993</v>
      </c>
      <c r="V2778" s="159">
        <v>89076533.769999996</v>
      </c>
      <c r="W2778" s="159">
        <v>55461923.780000001</v>
      </c>
      <c r="X2778" s="159">
        <v>604232.16</v>
      </c>
      <c r="Y2778" s="159">
        <v>3045281.69</v>
      </c>
      <c r="Z2778" s="159">
        <v>8655589.2300000004</v>
      </c>
      <c r="AA2778" s="159">
        <v>0</v>
      </c>
      <c r="AB2778" s="159">
        <v>8655589.2300000004</v>
      </c>
      <c r="AC2778" s="159">
        <v>1366286</v>
      </c>
      <c r="AD2778" s="159">
        <v>1366286</v>
      </c>
      <c r="AE2778" s="159">
        <v>25050570</v>
      </c>
      <c r="AF2778" s="159">
        <v>1571887.92</v>
      </c>
      <c r="AG2778" s="159">
        <v>5163938.68</v>
      </c>
      <c r="AH2778" s="159">
        <v>6474123.5800000001</v>
      </c>
      <c r="AI2778" s="159">
        <v>0</v>
      </c>
      <c r="AJ2778" s="159">
        <v>0</v>
      </c>
    </row>
    <row r="2779" spans="1:36">
      <c r="A2779" s="153">
        <v>30</v>
      </c>
      <c r="B2779" s="154">
        <v>29</v>
      </c>
      <c r="C2779" s="154">
        <v>0</v>
      </c>
      <c r="D2779" s="155">
        <v>0</v>
      </c>
      <c r="E2779" s="155" t="s">
        <v>90</v>
      </c>
      <c r="F2779" s="156" t="s">
        <v>6653</v>
      </c>
      <c r="G2779" s="156" t="s">
        <v>90</v>
      </c>
      <c r="H2779" s="156" t="s">
        <v>6654</v>
      </c>
      <c r="I2779" s="155">
        <v>3029000</v>
      </c>
      <c r="J2779" s="157" t="s">
        <v>204</v>
      </c>
      <c r="K2779" s="157"/>
      <c r="L2779" s="155">
        <v>2022</v>
      </c>
      <c r="M2779" s="158">
        <v>57534</v>
      </c>
      <c r="N2779" s="159">
        <v>77577708.260000005</v>
      </c>
      <c r="O2779" s="159">
        <v>69009070.260000005</v>
      </c>
      <c r="P2779" s="159">
        <v>48312014.289999999</v>
      </c>
      <c r="Q2779" s="159">
        <v>35881282</v>
      </c>
      <c r="R2779" s="159">
        <v>12430732.289999999</v>
      </c>
      <c r="S2779" s="159">
        <v>8568638</v>
      </c>
      <c r="T2779" s="159">
        <v>34</v>
      </c>
      <c r="U2779" s="159">
        <v>89948733</v>
      </c>
      <c r="V2779" s="159">
        <v>62628871.689999998</v>
      </c>
      <c r="W2779" s="159">
        <v>43742891.859999999</v>
      </c>
      <c r="X2779" s="159">
        <v>346060.7</v>
      </c>
      <c r="Y2779" s="159">
        <v>27319861.309999999</v>
      </c>
      <c r="Z2779" s="159">
        <v>27532615.030000001</v>
      </c>
      <c r="AA2779" s="159">
        <v>3150000</v>
      </c>
      <c r="AB2779" s="159">
        <v>24382615.030000001</v>
      </c>
      <c r="AC2779" s="159">
        <v>2838183.76</v>
      </c>
      <c r="AD2779" s="159">
        <v>2538183.7599999998</v>
      </c>
      <c r="AE2779" s="159">
        <v>16294493.869999999</v>
      </c>
      <c r="AF2779" s="159">
        <v>6380198.5700000003</v>
      </c>
      <c r="AG2779" s="159">
        <v>1228580.06</v>
      </c>
      <c r="AH2779" s="159">
        <v>1025766.36</v>
      </c>
      <c r="AI2779" s="159">
        <v>24012.07</v>
      </c>
      <c r="AJ2779" s="159">
        <v>0</v>
      </c>
    </row>
    <row r="2780" spans="1:36">
      <c r="A2780" s="153">
        <v>30</v>
      </c>
      <c r="B2780" s="154">
        <v>30</v>
      </c>
      <c r="C2780" s="154">
        <v>0</v>
      </c>
      <c r="D2780" s="155">
        <v>0</v>
      </c>
      <c r="E2780" s="155" t="s">
        <v>90</v>
      </c>
      <c r="F2780" s="156" t="s">
        <v>6655</v>
      </c>
      <c r="G2780" s="156" t="s">
        <v>90</v>
      </c>
      <c r="H2780" s="156" t="s">
        <v>6656</v>
      </c>
      <c r="I2780" s="155">
        <v>3030000</v>
      </c>
      <c r="J2780" s="157" t="s">
        <v>203</v>
      </c>
      <c r="K2780" s="157"/>
      <c r="L2780" s="155">
        <v>2022</v>
      </c>
      <c r="M2780" s="158">
        <v>78089</v>
      </c>
      <c r="N2780" s="159">
        <v>103729935.8</v>
      </c>
      <c r="O2780" s="159">
        <v>86490697.280000001</v>
      </c>
      <c r="P2780" s="159">
        <v>55738342.759999998</v>
      </c>
      <c r="Q2780" s="159">
        <v>42869559</v>
      </c>
      <c r="R2780" s="159">
        <v>12868783.76</v>
      </c>
      <c r="S2780" s="159">
        <v>17239238.52</v>
      </c>
      <c r="T2780" s="159">
        <v>2037284.56</v>
      </c>
      <c r="U2780" s="159">
        <v>106028816.59</v>
      </c>
      <c r="V2780" s="159">
        <v>80498512.319999993</v>
      </c>
      <c r="W2780" s="159">
        <v>56274984.990000002</v>
      </c>
      <c r="X2780" s="159">
        <v>473753.59999999998</v>
      </c>
      <c r="Y2780" s="159">
        <v>25530304.27</v>
      </c>
      <c r="Z2780" s="159">
        <v>15581956.199999999</v>
      </c>
      <c r="AA2780" s="159">
        <v>7965044.3499999996</v>
      </c>
      <c r="AB2780" s="159">
        <v>7616911.8499999996</v>
      </c>
      <c r="AC2780" s="159">
        <v>3378250</v>
      </c>
      <c r="AD2780" s="159">
        <v>3378250</v>
      </c>
      <c r="AE2780" s="159">
        <v>29980907.350000001</v>
      </c>
      <c r="AF2780" s="159">
        <v>5992184.96</v>
      </c>
      <c r="AG2780" s="159">
        <v>1576323.83</v>
      </c>
      <c r="AH2780" s="159">
        <v>1760042.09</v>
      </c>
      <c r="AI2780" s="159">
        <v>0</v>
      </c>
      <c r="AJ2780" s="159">
        <v>0</v>
      </c>
    </row>
    <row r="2781" spans="1:36">
      <c r="A2781" s="153">
        <v>30</v>
      </c>
      <c r="B2781" s="154">
        <v>31</v>
      </c>
      <c r="C2781" s="154">
        <v>0</v>
      </c>
      <c r="D2781" s="155">
        <v>0</v>
      </c>
      <c r="E2781" s="155" t="s">
        <v>90</v>
      </c>
      <c r="F2781" s="156" t="s">
        <v>6657</v>
      </c>
      <c r="G2781" s="156" t="s">
        <v>90</v>
      </c>
      <c r="H2781" s="156" t="s">
        <v>6658</v>
      </c>
      <c r="I2781" s="155">
        <v>3031000</v>
      </c>
      <c r="J2781" s="157" t="s">
        <v>202</v>
      </c>
      <c r="K2781" s="157"/>
      <c r="L2781" s="155">
        <v>2022</v>
      </c>
      <c r="M2781" s="158">
        <v>69282</v>
      </c>
      <c r="N2781" s="159">
        <v>86074121.930000007</v>
      </c>
      <c r="O2781" s="159">
        <v>72668257.299999997</v>
      </c>
      <c r="P2781" s="159">
        <v>52956893.240000002</v>
      </c>
      <c r="Q2781" s="159">
        <v>40426272</v>
      </c>
      <c r="R2781" s="159">
        <v>12530621.24</v>
      </c>
      <c r="S2781" s="159">
        <v>13405864.630000001</v>
      </c>
      <c r="T2781" s="159">
        <v>182845.75</v>
      </c>
      <c r="U2781" s="159">
        <v>83485540.760000005</v>
      </c>
      <c r="V2781" s="159">
        <v>66048727.170000002</v>
      </c>
      <c r="W2781" s="159">
        <v>42469751.149999999</v>
      </c>
      <c r="X2781" s="159">
        <v>271840.92</v>
      </c>
      <c r="Y2781" s="159">
        <v>17436813.59</v>
      </c>
      <c r="Z2781" s="159">
        <v>11864399.689999999</v>
      </c>
      <c r="AA2781" s="159">
        <v>0</v>
      </c>
      <c r="AB2781" s="159">
        <v>11864399.689999999</v>
      </c>
      <c r="AC2781" s="159">
        <v>8636510.6600000001</v>
      </c>
      <c r="AD2781" s="159">
        <v>1400000</v>
      </c>
      <c r="AE2781" s="159">
        <v>16079072</v>
      </c>
      <c r="AF2781" s="159">
        <v>6619530.1299999999</v>
      </c>
      <c r="AG2781" s="159">
        <v>2099363.96</v>
      </c>
      <c r="AH2781" s="159">
        <v>1368287.45</v>
      </c>
      <c r="AI2781" s="159">
        <v>0</v>
      </c>
      <c r="AJ2781" s="159">
        <v>0</v>
      </c>
    </row>
    <row r="2782" spans="1:36">
      <c r="A2782" s="153">
        <v>32</v>
      </c>
      <c r="B2782" s="154">
        <v>1</v>
      </c>
      <c r="C2782" s="154">
        <v>0</v>
      </c>
      <c r="D2782" s="155">
        <v>0</v>
      </c>
      <c r="E2782" s="155" t="s">
        <v>90</v>
      </c>
      <c r="F2782" s="156" t="s">
        <v>6659</v>
      </c>
      <c r="G2782" s="156" t="s">
        <v>90</v>
      </c>
      <c r="H2782" s="156" t="s">
        <v>6660</v>
      </c>
      <c r="I2782" s="155">
        <v>3201000</v>
      </c>
      <c r="J2782" s="157" t="s">
        <v>201</v>
      </c>
      <c r="K2782" s="157"/>
      <c r="L2782" s="155">
        <v>2022</v>
      </c>
      <c r="M2782" s="158">
        <v>47434</v>
      </c>
      <c r="N2782" s="159">
        <v>73073512.180000007</v>
      </c>
      <c r="O2782" s="159">
        <v>65556032.009999998</v>
      </c>
      <c r="P2782" s="159">
        <v>52918193.329999998</v>
      </c>
      <c r="Q2782" s="159">
        <v>35263515</v>
      </c>
      <c r="R2782" s="159">
        <v>17654678.329999998</v>
      </c>
      <c r="S2782" s="159">
        <v>7517480.1699999999</v>
      </c>
      <c r="T2782" s="159">
        <v>62061.26</v>
      </c>
      <c r="U2782" s="159">
        <v>62343635.240000002</v>
      </c>
      <c r="V2782" s="159">
        <v>59693382.200000003</v>
      </c>
      <c r="W2782" s="159">
        <v>32769629.23</v>
      </c>
      <c r="X2782" s="159">
        <v>335979.54</v>
      </c>
      <c r="Y2782" s="159">
        <v>2650253.04</v>
      </c>
      <c r="Z2782" s="159">
        <v>4101444.78</v>
      </c>
      <c r="AA2782" s="159">
        <v>0</v>
      </c>
      <c r="AB2782" s="159">
        <v>4101444.78</v>
      </c>
      <c r="AC2782" s="159">
        <v>5750000</v>
      </c>
      <c r="AD2782" s="159">
        <v>4750000</v>
      </c>
      <c r="AE2782" s="159">
        <v>9526133.1300000008</v>
      </c>
      <c r="AF2782" s="159">
        <v>5862649.8099999996</v>
      </c>
      <c r="AG2782" s="159">
        <v>1854059.48</v>
      </c>
      <c r="AH2782" s="159">
        <v>1993724.34</v>
      </c>
      <c r="AI2782" s="159">
        <v>0</v>
      </c>
      <c r="AJ2782" s="159">
        <v>0</v>
      </c>
    </row>
    <row r="2783" spans="1:36">
      <c r="A2783" s="153">
        <v>32</v>
      </c>
      <c r="B2783" s="154">
        <v>2</v>
      </c>
      <c r="C2783" s="154">
        <v>0</v>
      </c>
      <c r="D2783" s="155">
        <v>0</v>
      </c>
      <c r="E2783" s="155" t="s">
        <v>90</v>
      </c>
      <c r="F2783" s="156" t="s">
        <v>6661</v>
      </c>
      <c r="G2783" s="156" t="s">
        <v>90</v>
      </c>
      <c r="H2783" s="156" t="s">
        <v>6662</v>
      </c>
      <c r="I2783" s="155">
        <v>3202000</v>
      </c>
      <c r="J2783" s="157" t="s">
        <v>200</v>
      </c>
      <c r="K2783" s="157"/>
      <c r="L2783" s="155">
        <v>2022</v>
      </c>
      <c r="M2783" s="158">
        <v>48035</v>
      </c>
      <c r="N2783" s="159">
        <v>70900035.049999997</v>
      </c>
      <c r="O2783" s="159">
        <v>64154325.57</v>
      </c>
      <c r="P2783" s="159">
        <v>50374208.130000003</v>
      </c>
      <c r="Q2783" s="159">
        <v>36086490</v>
      </c>
      <c r="R2783" s="159">
        <v>14287718.130000001</v>
      </c>
      <c r="S2783" s="159">
        <v>6745709.4800000004</v>
      </c>
      <c r="T2783" s="159">
        <v>25265.200000000001</v>
      </c>
      <c r="U2783" s="159">
        <v>66242891.5</v>
      </c>
      <c r="V2783" s="159">
        <v>57734794.700000003</v>
      </c>
      <c r="W2783" s="159">
        <v>38982231.649999999</v>
      </c>
      <c r="X2783" s="159">
        <v>119692.16</v>
      </c>
      <c r="Y2783" s="159">
        <v>8508096.8000000007</v>
      </c>
      <c r="Z2783" s="159">
        <v>12421321.32</v>
      </c>
      <c r="AA2783" s="159">
        <v>2554332.8199999998</v>
      </c>
      <c r="AB2783" s="159">
        <v>9866988.5</v>
      </c>
      <c r="AC2783" s="159">
        <v>1357297.77</v>
      </c>
      <c r="AD2783" s="159">
        <v>1357297.77</v>
      </c>
      <c r="AE2783" s="159">
        <v>9170466.8200000003</v>
      </c>
      <c r="AF2783" s="159">
        <v>6419530.8700000001</v>
      </c>
      <c r="AG2783" s="159">
        <v>2020469.42</v>
      </c>
      <c r="AH2783" s="159">
        <v>2079297</v>
      </c>
      <c r="AI2783" s="159">
        <v>0</v>
      </c>
      <c r="AJ2783" s="159">
        <v>0</v>
      </c>
    </row>
    <row r="2784" spans="1:36">
      <c r="A2784" s="153">
        <v>32</v>
      </c>
      <c r="B2784" s="154">
        <v>3</v>
      </c>
      <c r="C2784" s="154">
        <v>0</v>
      </c>
      <c r="D2784" s="155">
        <v>0</v>
      </c>
      <c r="E2784" s="155" t="s">
        <v>90</v>
      </c>
      <c r="F2784" s="156" t="s">
        <v>6663</v>
      </c>
      <c r="G2784" s="156" t="s">
        <v>90</v>
      </c>
      <c r="H2784" s="156" t="s">
        <v>6664</v>
      </c>
      <c r="I2784" s="155">
        <v>3203000</v>
      </c>
      <c r="J2784" s="157" t="s">
        <v>199</v>
      </c>
      <c r="K2784" s="157"/>
      <c r="L2784" s="155">
        <v>2022</v>
      </c>
      <c r="M2784" s="158">
        <v>56842</v>
      </c>
      <c r="N2784" s="159">
        <v>108603251.34999999</v>
      </c>
      <c r="O2784" s="159">
        <v>92359145.790000007</v>
      </c>
      <c r="P2784" s="159">
        <v>70991544.090000004</v>
      </c>
      <c r="Q2784" s="159">
        <v>53357176</v>
      </c>
      <c r="R2784" s="159">
        <v>17634368.09</v>
      </c>
      <c r="S2784" s="159">
        <v>16244105.560000001</v>
      </c>
      <c r="T2784" s="159">
        <v>224681.21</v>
      </c>
      <c r="U2784" s="159">
        <v>106936787.37</v>
      </c>
      <c r="V2784" s="159">
        <v>89388022.329999998</v>
      </c>
      <c r="W2784" s="159">
        <v>53238937.57</v>
      </c>
      <c r="X2784" s="159">
        <v>383196.56</v>
      </c>
      <c r="Y2784" s="159">
        <v>17548765.039999999</v>
      </c>
      <c r="Z2784" s="159">
        <v>11038817.01</v>
      </c>
      <c r="AA2784" s="159">
        <v>5000000</v>
      </c>
      <c r="AB2784" s="159">
        <v>6038817.0099999998</v>
      </c>
      <c r="AC2784" s="159">
        <v>1300000</v>
      </c>
      <c r="AD2784" s="159">
        <v>1300000</v>
      </c>
      <c r="AE2784" s="159">
        <v>26792894</v>
      </c>
      <c r="AF2784" s="159">
        <v>2971123.46</v>
      </c>
      <c r="AG2784" s="159">
        <v>2428136.6</v>
      </c>
      <c r="AH2784" s="159">
        <v>2778971.02</v>
      </c>
      <c r="AI2784" s="159">
        <v>0</v>
      </c>
      <c r="AJ2784" s="159">
        <v>0</v>
      </c>
    </row>
    <row r="2785" spans="1:36">
      <c r="A2785" s="153">
        <v>32</v>
      </c>
      <c r="B2785" s="154">
        <v>4</v>
      </c>
      <c r="C2785" s="154">
        <v>0</v>
      </c>
      <c r="D2785" s="155">
        <v>0</v>
      </c>
      <c r="E2785" s="155" t="s">
        <v>90</v>
      </c>
      <c r="F2785" s="156" t="s">
        <v>6665</v>
      </c>
      <c r="G2785" s="156" t="s">
        <v>90</v>
      </c>
      <c r="H2785" s="156" t="s">
        <v>6666</v>
      </c>
      <c r="I2785" s="155">
        <v>3204000</v>
      </c>
      <c r="J2785" s="157" t="s">
        <v>198</v>
      </c>
      <c r="K2785" s="157"/>
      <c r="L2785" s="155">
        <v>2022</v>
      </c>
      <c r="M2785" s="158">
        <v>82396</v>
      </c>
      <c r="N2785" s="159">
        <v>118910803.06999999</v>
      </c>
      <c r="O2785" s="159">
        <v>103995864</v>
      </c>
      <c r="P2785" s="159">
        <v>66795143.109999999</v>
      </c>
      <c r="Q2785" s="159">
        <v>42231527</v>
      </c>
      <c r="R2785" s="159">
        <v>24563616.109999999</v>
      </c>
      <c r="S2785" s="159">
        <v>14914939.07</v>
      </c>
      <c r="T2785" s="159">
        <v>2616919.2400000002</v>
      </c>
      <c r="U2785" s="159">
        <v>115902391.34</v>
      </c>
      <c r="V2785" s="159">
        <v>98828820.430000007</v>
      </c>
      <c r="W2785" s="159">
        <v>65037184.979999997</v>
      </c>
      <c r="X2785" s="159">
        <v>721910.43</v>
      </c>
      <c r="Y2785" s="159">
        <v>17073570.91</v>
      </c>
      <c r="Z2785" s="159">
        <v>10674934.15</v>
      </c>
      <c r="AA2785" s="159">
        <v>4000000</v>
      </c>
      <c r="AB2785" s="159">
        <v>6674934.1500000004</v>
      </c>
      <c r="AC2785" s="159">
        <v>2745036</v>
      </c>
      <c r="AD2785" s="159">
        <v>2745036</v>
      </c>
      <c r="AE2785" s="159">
        <v>30000535.359999999</v>
      </c>
      <c r="AF2785" s="159">
        <v>5167043.57</v>
      </c>
      <c r="AG2785" s="159">
        <v>3048136.28</v>
      </c>
      <c r="AH2785" s="159">
        <v>3025322.86</v>
      </c>
      <c r="AI2785" s="159">
        <v>0</v>
      </c>
      <c r="AJ2785" s="159">
        <v>535.36</v>
      </c>
    </row>
    <row r="2786" spans="1:36">
      <c r="A2786" s="153">
        <v>32</v>
      </c>
      <c r="B2786" s="154">
        <v>5</v>
      </c>
      <c r="C2786" s="154">
        <v>0</v>
      </c>
      <c r="D2786" s="155">
        <v>0</v>
      </c>
      <c r="E2786" s="155" t="s">
        <v>90</v>
      </c>
      <c r="F2786" s="156" t="s">
        <v>6667</v>
      </c>
      <c r="G2786" s="156" t="s">
        <v>90</v>
      </c>
      <c r="H2786" s="156" t="s">
        <v>6668</v>
      </c>
      <c r="I2786" s="155">
        <v>3205000</v>
      </c>
      <c r="J2786" s="157" t="s">
        <v>197</v>
      </c>
      <c r="K2786" s="157"/>
      <c r="L2786" s="155">
        <v>2022</v>
      </c>
      <c r="M2786" s="158">
        <v>60025</v>
      </c>
      <c r="N2786" s="159">
        <v>95622945.969999999</v>
      </c>
      <c r="O2786" s="159">
        <v>89676066.400000006</v>
      </c>
      <c r="P2786" s="159">
        <v>55523022.68</v>
      </c>
      <c r="Q2786" s="159">
        <v>33434582</v>
      </c>
      <c r="R2786" s="159">
        <v>22088440.68</v>
      </c>
      <c r="S2786" s="159">
        <v>5946879.5700000003</v>
      </c>
      <c r="T2786" s="159">
        <v>84199.63</v>
      </c>
      <c r="U2786" s="159">
        <v>95009902.409999996</v>
      </c>
      <c r="V2786" s="159">
        <v>86959559.129999995</v>
      </c>
      <c r="W2786" s="159">
        <v>56033135.82</v>
      </c>
      <c r="X2786" s="159">
        <v>152571.66</v>
      </c>
      <c r="Y2786" s="159">
        <v>8050343.2800000003</v>
      </c>
      <c r="Z2786" s="159">
        <v>8556822.7799999993</v>
      </c>
      <c r="AA2786" s="159">
        <v>0</v>
      </c>
      <c r="AB2786" s="159">
        <v>8556822.7799999993</v>
      </c>
      <c r="AC2786" s="159">
        <v>1547981.71</v>
      </c>
      <c r="AD2786" s="159">
        <v>1547981.71</v>
      </c>
      <c r="AE2786" s="159">
        <v>9447978.4499999993</v>
      </c>
      <c r="AF2786" s="159">
        <v>2716507.27</v>
      </c>
      <c r="AG2786" s="159">
        <v>3603807.86</v>
      </c>
      <c r="AH2786" s="159">
        <v>3656126.71</v>
      </c>
      <c r="AI2786" s="159">
        <v>0</v>
      </c>
      <c r="AJ2786" s="159">
        <v>9376.91</v>
      </c>
    </row>
    <row r="2787" spans="1:36">
      <c r="A2787" s="153">
        <v>32</v>
      </c>
      <c r="B2787" s="154">
        <v>6</v>
      </c>
      <c r="C2787" s="154">
        <v>0</v>
      </c>
      <c r="D2787" s="155">
        <v>0</v>
      </c>
      <c r="E2787" s="155" t="s">
        <v>90</v>
      </c>
      <c r="F2787" s="156" t="s">
        <v>6669</v>
      </c>
      <c r="G2787" s="156" t="s">
        <v>90</v>
      </c>
      <c r="H2787" s="156" t="s">
        <v>6670</v>
      </c>
      <c r="I2787" s="155">
        <v>3206000</v>
      </c>
      <c r="J2787" s="157" t="s">
        <v>196</v>
      </c>
      <c r="K2787" s="157"/>
      <c r="L2787" s="155">
        <v>2022</v>
      </c>
      <c r="M2787" s="158">
        <v>81598</v>
      </c>
      <c r="N2787" s="159">
        <v>110737036.14</v>
      </c>
      <c r="O2787" s="159">
        <v>98236972.430000007</v>
      </c>
      <c r="P2787" s="159">
        <v>61628777.120000005</v>
      </c>
      <c r="Q2787" s="159">
        <v>38010034</v>
      </c>
      <c r="R2787" s="159">
        <v>23618743.120000001</v>
      </c>
      <c r="S2787" s="159">
        <v>12500063.710000001</v>
      </c>
      <c r="T2787" s="159">
        <v>91368.61</v>
      </c>
      <c r="U2787" s="159">
        <v>109121012.52</v>
      </c>
      <c r="V2787" s="159">
        <v>89122491.560000002</v>
      </c>
      <c r="W2787" s="159">
        <v>49786176.530000001</v>
      </c>
      <c r="X2787" s="159">
        <v>183130.37</v>
      </c>
      <c r="Y2787" s="159">
        <v>19998520.960000001</v>
      </c>
      <c r="Z2787" s="159">
        <v>10616530.779999999</v>
      </c>
      <c r="AA2787" s="159">
        <v>2500000</v>
      </c>
      <c r="AB2787" s="159">
        <v>8116530.7799999993</v>
      </c>
      <c r="AC2787" s="159">
        <v>1707500</v>
      </c>
      <c r="AD2787" s="159">
        <v>1707500</v>
      </c>
      <c r="AE2787" s="159">
        <v>12692500</v>
      </c>
      <c r="AF2787" s="159">
        <v>9114480.8699999992</v>
      </c>
      <c r="AG2787" s="159">
        <v>1602635.83</v>
      </c>
      <c r="AH2787" s="159">
        <v>3086395.49</v>
      </c>
      <c r="AI2787" s="159">
        <v>0</v>
      </c>
      <c r="AJ2787" s="159">
        <v>0</v>
      </c>
    </row>
    <row r="2788" spans="1:36">
      <c r="A2788" s="153">
        <v>32</v>
      </c>
      <c r="B2788" s="154">
        <v>7</v>
      </c>
      <c r="C2788" s="154">
        <v>0</v>
      </c>
      <c r="D2788" s="155">
        <v>0</v>
      </c>
      <c r="E2788" s="155" t="s">
        <v>90</v>
      </c>
      <c r="F2788" s="156" t="s">
        <v>6671</v>
      </c>
      <c r="G2788" s="156" t="s">
        <v>90</v>
      </c>
      <c r="H2788" s="156" t="s">
        <v>6672</v>
      </c>
      <c r="I2788" s="155">
        <v>3207000</v>
      </c>
      <c r="J2788" s="157" t="s">
        <v>195</v>
      </c>
      <c r="K2788" s="157"/>
      <c r="L2788" s="155">
        <v>2022</v>
      </c>
      <c r="M2788" s="158">
        <v>46861</v>
      </c>
      <c r="N2788" s="159">
        <v>72671210.019999996</v>
      </c>
      <c r="O2788" s="159">
        <v>62829493.210000001</v>
      </c>
      <c r="P2788" s="159">
        <v>42726383.43</v>
      </c>
      <c r="Q2788" s="159">
        <v>28345713</v>
      </c>
      <c r="R2788" s="159">
        <v>14380670.43</v>
      </c>
      <c r="S2788" s="159">
        <v>9841716.8100000005</v>
      </c>
      <c r="T2788" s="159">
        <v>50276.46</v>
      </c>
      <c r="U2788" s="159">
        <v>64319660.920000002</v>
      </c>
      <c r="V2788" s="159">
        <v>52796842.700000003</v>
      </c>
      <c r="W2788" s="159">
        <v>32825400.649999999</v>
      </c>
      <c r="X2788" s="159">
        <v>269994.23</v>
      </c>
      <c r="Y2788" s="159">
        <v>11522818.220000001</v>
      </c>
      <c r="Z2788" s="159">
        <v>11116854.289999999</v>
      </c>
      <c r="AA2788" s="159">
        <v>0</v>
      </c>
      <c r="AB2788" s="159">
        <v>11116854.289999999</v>
      </c>
      <c r="AC2788" s="159">
        <v>2016600</v>
      </c>
      <c r="AD2788" s="159">
        <v>2016600</v>
      </c>
      <c r="AE2788" s="159">
        <v>11146666.220000001</v>
      </c>
      <c r="AF2788" s="159">
        <v>10032650.51</v>
      </c>
      <c r="AG2788" s="159">
        <v>3204865.02</v>
      </c>
      <c r="AH2788" s="159">
        <v>2910467.7</v>
      </c>
      <c r="AI2788" s="159">
        <v>0</v>
      </c>
      <c r="AJ2788" s="159">
        <v>0</v>
      </c>
    </row>
    <row r="2789" spans="1:36">
      <c r="A2789" s="153">
        <v>32</v>
      </c>
      <c r="B2789" s="154">
        <v>8</v>
      </c>
      <c r="C2789" s="154">
        <v>0</v>
      </c>
      <c r="D2789" s="155">
        <v>0</v>
      </c>
      <c r="E2789" s="155" t="s">
        <v>90</v>
      </c>
      <c r="F2789" s="156" t="s">
        <v>6673</v>
      </c>
      <c r="G2789" s="156" t="s">
        <v>90</v>
      </c>
      <c r="H2789" s="156" t="s">
        <v>6674</v>
      </c>
      <c r="I2789" s="155">
        <v>3208000</v>
      </c>
      <c r="J2789" s="157" t="s">
        <v>194</v>
      </c>
      <c r="K2789" s="157"/>
      <c r="L2789" s="155">
        <v>2022</v>
      </c>
      <c r="M2789" s="158">
        <v>79399</v>
      </c>
      <c r="N2789" s="159">
        <v>130530809.31</v>
      </c>
      <c r="O2789" s="159">
        <v>119554543.2</v>
      </c>
      <c r="P2789" s="159">
        <v>77108816.819999993</v>
      </c>
      <c r="Q2789" s="159">
        <v>58994283</v>
      </c>
      <c r="R2789" s="159">
        <v>18114533.82</v>
      </c>
      <c r="S2789" s="159">
        <v>10976266.109999999</v>
      </c>
      <c r="T2789" s="159">
        <v>2333877.85</v>
      </c>
      <c r="U2789" s="159">
        <v>123546263.70999999</v>
      </c>
      <c r="V2789" s="159">
        <v>110529159.98</v>
      </c>
      <c r="W2789" s="159">
        <v>72033092.879999995</v>
      </c>
      <c r="X2789" s="159">
        <v>290217.49</v>
      </c>
      <c r="Y2789" s="159">
        <v>13017103.73</v>
      </c>
      <c r="Z2789" s="159">
        <v>9691249.4600000009</v>
      </c>
      <c r="AA2789" s="159">
        <v>3200000</v>
      </c>
      <c r="AB2789" s="159">
        <v>6491249.4600000009</v>
      </c>
      <c r="AC2789" s="159">
        <v>2700000</v>
      </c>
      <c r="AD2789" s="159">
        <v>2700000</v>
      </c>
      <c r="AE2789" s="159">
        <v>18056000</v>
      </c>
      <c r="AF2789" s="159">
        <v>9025383.2200000007</v>
      </c>
      <c r="AG2789" s="159">
        <v>1883129.55</v>
      </c>
      <c r="AH2789" s="159">
        <v>1897183.72</v>
      </c>
      <c r="AI2789" s="159">
        <v>0</v>
      </c>
      <c r="AJ2789" s="159">
        <v>0</v>
      </c>
    </row>
    <row r="2790" spans="1:36">
      <c r="A2790" s="153">
        <v>32</v>
      </c>
      <c r="B2790" s="154">
        <v>9</v>
      </c>
      <c r="C2790" s="154">
        <v>0</v>
      </c>
      <c r="D2790" s="155">
        <v>0</v>
      </c>
      <c r="E2790" s="155" t="s">
        <v>90</v>
      </c>
      <c r="F2790" s="156" t="s">
        <v>6675</v>
      </c>
      <c r="G2790" s="156" t="s">
        <v>90</v>
      </c>
      <c r="H2790" s="156" t="s">
        <v>6676</v>
      </c>
      <c r="I2790" s="155">
        <v>3209000</v>
      </c>
      <c r="J2790" s="157" t="s">
        <v>193</v>
      </c>
      <c r="K2790" s="157"/>
      <c r="L2790" s="155">
        <v>2022</v>
      </c>
      <c r="M2790" s="158">
        <v>66465</v>
      </c>
      <c r="N2790" s="159">
        <v>107474658.81999999</v>
      </c>
      <c r="O2790" s="159">
        <v>93483926.469999999</v>
      </c>
      <c r="P2790" s="159">
        <v>48715286.010000005</v>
      </c>
      <c r="Q2790" s="159">
        <v>22466950</v>
      </c>
      <c r="R2790" s="159">
        <v>26248336.010000002</v>
      </c>
      <c r="S2790" s="159">
        <v>13990732.35</v>
      </c>
      <c r="T2790" s="159">
        <v>801022.99</v>
      </c>
      <c r="U2790" s="159">
        <v>113834366.97</v>
      </c>
      <c r="V2790" s="159">
        <v>87530231.700000003</v>
      </c>
      <c r="W2790" s="159">
        <v>54911108.850000001</v>
      </c>
      <c r="X2790" s="159">
        <v>303409.11</v>
      </c>
      <c r="Y2790" s="159">
        <v>26304135.27</v>
      </c>
      <c r="Z2790" s="159">
        <v>17155625.859999999</v>
      </c>
      <c r="AA2790" s="159">
        <v>6029435.8499999996</v>
      </c>
      <c r="AB2790" s="159">
        <v>11126190.01</v>
      </c>
      <c r="AC2790" s="159">
        <v>2500000</v>
      </c>
      <c r="AD2790" s="159">
        <v>2500000</v>
      </c>
      <c r="AE2790" s="159">
        <v>17029435.850000001</v>
      </c>
      <c r="AF2790" s="159">
        <v>5953694.7699999996</v>
      </c>
      <c r="AG2790" s="159">
        <v>4130976.03</v>
      </c>
      <c r="AH2790" s="159">
        <v>4201825.58</v>
      </c>
      <c r="AI2790" s="159">
        <v>0</v>
      </c>
      <c r="AJ2790" s="159">
        <v>0</v>
      </c>
    </row>
    <row r="2791" spans="1:36">
      <c r="A2791" s="153">
        <v>32</v>
      </c>
      <c r="B2791" s="154">
        <v>10</v>
      </c>
      <c r="C2791" s="154">
        <v>0</v>
      </c>
      <c r="D2791" s="155">
        <v>0</v>
      </c>
      <c r="E2791" s="155" t="s">
        <v>90</v>
      </c>
      <c r="F2791" s="156" t="s">
        <v>6677</v>
      </c>
      <c r="G2791" s="156" t="s">
        <v>90</v>
      </c>
      <c r="H2791" s="156" t="s">
        <v>6678</v>
      </c>
      <c r="I2791" s="155">
        <v>3210000</v>
      </c>
      <c r="J2791" s="157" t="s">
        <v>192</v>
      </c>
      <c r="K2791" s="157"/>
      <c r="L2791" s="155">
        <v>2022</v>
      </c>
      <c r="M2791" s="158">
        <v>65426</v>
      </c>
      <c r="N2791" s="159">
        <v>103109645.25</v>
      </c>
      <c r="O2791" s="159">
        <v>92082903.359999999</v>
      </c>
      <c r="P2791" s="159">
        <v>62956128.850000001</v>
      </c>
      <c r="Q2791" s="159">
        <v>41534339</v>
      </c>
      <c r="R2791" s="159">
        <v>21421789.850000001</v>
      </c>
      <c r="S2791" s="159">
        <v>11026741.890000001</v>
      </c>
      <c r="T2791" s="159">
        <v>1771.83</v>
      </c>
      <c r="U2791" s="159">
        <v>95542535.730000004</v>
      </c>
      <c r="V2791" s="159">
        <v>84422179.140000001</v>
      </c>
      <c r="W2791" s="159">
        <v>49376657.289999999</v>
      </c>
      <c r="X2791" s="159">
        <v>779946.11</v>
      </c>
      <c r="Y2791" s="159">
        <v>11120356.59</v>
      </c>
      <c r="Z2791" s="159">
        <v>16048446.029999999</v>
      </c>
      <c r="AA2791" s="159">
        <v>0</v>
      </c>
      <c r="AB2791" s="159">
        <v>16048446.029999999</v>
      </c>
      <c r="AC2791" s="159">
        <v>2800000</v>
      </c>
      <c r="AD2791" s="159">
        <v>2200000</v>
      </c>
      <c r="AE2791" s="159">
        <v>32813095.969999999</v>
      </c>
      <c r="AF2791" s="159">
        <v>7660724.2199999997</v>
      </c>
      <c r="AG2791" s="159">
        <v>1840635.7</v>
      </c>
      <c r="AH2791" s="159">
        <v>2587667.7799999998</v>
      </c>
      <c r="AI2791" s="159">
        <v>0</v>
      </c>
      <c r="AJ2791" s="159">
        <v>0</v>
      </c>
    </row>
    <row r="2792" spans="1:36">
      <c r="A2792" s="153">
        <v>32</v>
      </c>
      <c r="B2792" s="154">
        <v>11</v>
      </c>
      <c r="C2792" s="154">
        <v>0</v>
      </c>
      <c r="D2792" s="155">
        <v>0</v>
      </c>
      <c r="E2792" s="155" t="s">
        <v>90</v>
      </c>
      <c r="F2792" s="156" t="s">
        <v>6679</v>
      </c>
      <c r="G2792" s="156" t="s">
        <v>90</v>
      </c>
      <c r="H2792" s="156" t="s">
        <v>6680</v>
      </c>
      <c r="I2792" s="155">
        <v>3211000</v>
      </c>
      <c r="J2792" s="157" t="s">
        <v>191</v>
      </c>
      <c r="K2792" s="157"/>
      <c r="L2792" s="155">
        <v>2022</v>
      </c>
      <c r="M2792" s="158">
        <v>81229</v>
      </c>
      <c r="N2792" s="159">
        <v>133072311.86</v>
      </c>
      <c r="O2792" s="159">
        <v>101705623.73999999</v>
      </c>
      <c r="P2792" s="159">
        <v>55837580.649999999</v>
      </c>
      <c r="Q2792" s="159">
        <v>39947388</v>
      </c>
      <c r="R2792" s="159">
        <v>15890192.65</v>
      </c>
      <c r="S2792" s="159">
        <v>31366688.120000001</v>
      </c>
      <c r="T2792" s="159">
        <v>1376872</v>
      </c>
      <c r="U2792" s="159">
        <v>130084536.01000001</v>
      </c>
      <c r="V2792" s="159">
        <v>100541979.56</v>
      </c>
      <c r="W2792" s="159">
        <v>60884031.460000001</v>
      </c>
      <c r="X2792" s="159">
        <v>20355.5</v>
      </c>
      <c r="Y2792" s="159">
        <v>29542556.449999999</v>
      </c>
      <c r="Z2792" s="159">
        <v>13485221.140000001</v>
      </c>
      <c r="AA2792" s="159">
        <v>0</v>
      </c>
      <c r="AB2792" s="159">
        <v>13485221.140000001</v>
      </c>
      <c r="AC2792" s="159">
        <v>1500000</v>
      </c>
      <c r="AD2792" s="159">
        <v>1500000</v>
      </c>
      <c r="AE2792" s="159">
        <v>4000000</v>
      </c>
      <c r="AF2792" s="159">
        <v>1163644.18</v>
      </c>
      <c r="AG2792" s="159">
        <v>2227051.2599999998</v>
      </c>
      <c r="AH2792" s="159">
        <v>5037978.8</v>
      </c>
      <c r="AI2792" s="159">
        <v>0</v>
      </c>
      <c r="AJ2792" s="159">
        <v>0</v>
      </c>
    </row>
    <row r="2793" spans="1:36">
      <c r="A2793" s="153">
        <v>32</v>
      </c>
      <c r="B2793" s="154">
        <v>12</v>
      </c>
      <c r="C2793" s="154">
        <v>0</v>
      </c>
      <c r="D2793" s="155">
        <v>0</v>
      </c>
      <c r="E2793" s="155" t="s">
        <v>90</v>
      </c>
      <c r="F2793" s="156" t="s">
        <v>6681</v>
      </c>
      <c r="G2793" s="156" t="s">
        <v>90</v>
      </c>
      <c r="H2793" s="156" t="s">
        <v>6682</v>
      </c>
      <c r="I2793" s="155">
        <v>3212000</v>
      </c>
      <c r="J2793" s="157" t="s">
        <v>190</v>
      </c>
      <c r="K2793" s="157"/>
      <c r="L2793" s="155">
        <v>2022</v>
      </c>
      <c r="M2793" s="158">
        <v>39251</v>
      </c>
      <c r="N2793" s="159">
        <v>60673821.409999996</v>
      </c>
      <c r="O2793" s="159">
        <v>52623177.840000004</v>
      </c>
      <c r="P2793" s="159">
        <v>39495400.5</v>
      </c>
      <c r="Q2793" s="159">
        <v>27783063</v>
      </c>
      <c r="R2793" s="159">
        <v>11712337.5</v>
      </c>
      <c r="S2793" s="159">
        <v>8050643.5700000003</v>
      </c>
      <c r="T2793" s="159">
        <v>13922.9</v>
      </c>
      <c r="U2793" s="159">
        <v>53987426.560000002</v>
      </c>
      <c r="V2793" s="159">
        <v>49814734.060000002</v>
      </c>
      <c r="W2793" s="159">
        <v>30404699.66</v>
      </c>
      <c r="X2793" s="159">
        <v>373059.46</v>
      </c>
      <c r="Y2793" s="159">
        <v>4172692.5</v>
      </c>
      <c r="Z2793" s="159">
        <v>2978877.61</v>
      </c>
      <c r="AA2793" s="159">
        <v>0</v>
      </c>
      <c r="AB2793" s="159">
        <v>2978877.61</v>
      </c>
      <c r="AC2793" s="159">
        <v>362500</v>
      </c>
      <c r="AD2793" s="159">
        <v>182500</v>
      </c>
      <c r="AE2793" s="159">
        <v>12990000</v>
      </c>
      <c r="AF2793" s="159">
        <v>2808443.78</v>
      </c>
      <c r="AG2793" s="159">
        <v>1788191.39</v>
      </c>
      <c r="AH2793" s="159">
        <v>2103670.56</v>
      </c>
      <c r="AI2793" s="159">
        <v>0</v>
      </c>
      <c r="AJ2793" s="159">
        <v>0</v>
      </c>
    </row>
    <row r="2794" spans="1:36">
      <c r="A2794" s="153">
        <v>32</v>
      </c>
      <c r="B2794" s="154">
        <v>13</v>
      </c>
      <c r="C2794" s="154">
        <v>0</v>
      </c>
      <c r="D2794" s="155">
        <v>0</v>
      </c>
      <c r="E2794" s="155" t="s">
        <v>90</v>
      </c>
      <c r="F2794" s="156" t="s">
        <v>6683</v>
      </c>
      <c r="G2794" s="156" t="s">
        <v>90</v>
      </c>
      <c r="H2794" s="156" t="s">
        <v>6684</v>
      </c>
      <c r="I2794" s="155">
        <v>3213000</v>
      </c>
      <c r="J2794" s="157" t="s">
        <v>189</v>
      </c>
      <c r="K2794" s="157"/>
      <c r="L2794" s="155">
        <v>2022</v>
      </c>
      <c r="M2794" s="158">
        <v>56010</v>
      </c>
      <c r="N2794" s="159">
        <v>75257071.140000001</v>
      </c>
      <c r="O2794" s="159">
        <v>73547963.909999996</v>
      </c>
      <c r="P2794" s="159">
        <v>58524895.960000001</v>
      </c>
      <c r="Q2794" s="159">
        <v>42888592</v>
      </c>
      <c r="R2794" s="159">
        <v>15636303.960000001</v>
      </c>
      <c r="S2794" s="159">
        <v>1709107.23</v>
      </c>
      <c r="T2794" s="159">
        <v>45669.01</v>
      </c>
      <c r="U2794" s="159">
        <v>65435757.560000002</v>
      </c>
      <c r="V2794" s="159">
        <v>61905007.039999999</v>
      </c>
      <c r="W2794" s="159">
        <v>38628146.649999999</v>
      </c>
      <c r="X2794" s="159">
        <v>575176.66</v>
      </c>
      <c r="Y2794" s="159">
        <v>3530750.52</v>
      </c>
      <c r="Z2794" s="159">
        <v>11960770.199999999</v>
      </c>
      <c r="AA2794" s="159">
        <v>8250000</v>
      </c>
      <c r="AB2794" s="159">
        <v>3710770.1999999993</v>
      </c>
      <c r="AC2794" s="159">
        <v>12275000</v>
      </c>
      <c r="AD2794" s="159">
        <v>10775000</v>
      </c>
      <c r="AE2794" s="159">
        <v>19960370.25</v>
      </c>
      <c r="AF2794" s="159">
        <v>11642956.869999999</v>
      </c>
      <c r="AG2794" s="159">
        <v>1608696.93</v>
      </c>
      <c r="AH2794" s="159">
        <v>934666.63</v>
      </c>
      <c r="AI2794" s="159">
        <v>0</v>
      </c>
      <c r="AJ2794" s="159">
        <v>10370.25</v>
      </c>
    </row>
    <row r="2795" spans="1:36">
      <c r="A2795" s="153">
        <v>32</v>
      </c>
      <c r="B2795" s="154">
        <v>14</v>
      </c>
      <c r="C2795" s="154">
        <v>0</v>
      </c>
      <c r="D2795" s="155">
        <v>0</v>
      </c>
      <c r="E2795" s="155" t="s">
        <v>90</v>
      </c>
      <c r="F2795" s="156" t="s">
        <v>6685</v>
      </c>
      <c r="G2795" s="156" t="s">
        <v>90</v>
      </c>
      <c r="H2795" s="156" t="s">
        <v>6686</v>
      </c>
      <c r="I2795" s="155">
        <v>3214000</v>
      </c>
      <c r="J2795" s="157" t="s">
        <v>188</v>
      </c>
      <c r="K2795" s="157"/>
      <c r="L2795" s="155">
        <v>2022</v>
      </c>
      <c r="M2795" s="158">
        <v>120151</v>
      </c>
      <c r="N2795" s="159">
        <v>149990594.74000001</v>
      </c>
      <c r="O2795" s="159">
        <v>140619375.27000001</v>
      </c>
      <c r="P2795" s="159">
        <v>97609781.530000001</v>
      </c>
      <c r="Q2795" s="159">
        <v>76180367</v>
      </c>
      <c r="R2795" s="159">
        <v>21429414.530000001</v>
      </c>
      <c r="S2795" s="159">
        <v>9371219.4700000007</v>
      </c>
      <c r="T2795" s="159">
        <v>687924.62</v>
      </c>
      <c r="U2795" s="159">
        <v>141441208.28999999</v>
      </c>
      <c r="V2795" s="159">
        <v>132278772.56</v>
      </c>
      <c r="W2795" s="159">
        <v>81614569.859999999</v>
      </c>
      <c r="X2795" s="159">
        <v>392932.66</v>
      </c>
      <c r="Y2795" s="159">
        <v>9162435.7300000004</v>
      </c>
      <c r="Z2795" s="159">
        <v>10496620.09</v>
      </c>
      <c r="AA2795" s="159">
        <v>0</v>
      </c>
      <c r="AB2795" s="159">
        <v>10496620.09</v>
      </c>
      <c r="AC2795" s="159">
        <v>2458349</v>
      </c>
      <c r="AD2795" s="159">
        <v>2458349</v>
      </c>
      <c r="AE2795" s="159">
        <v>24099428.870000001</v>
      </c>
      <c r="AF2795" s="159">
        <v>8340602.71</v>
      </c>
      <c r="AG2795" s="159">
        <v>3607478.94</v>
      </c>
      <c r="AH2795" s="159">
        <v>3069560.93</v>
      </c>
      <c r="AI2795" s="159">
        <v>0</v>
      </c>
      <c r="AJ2795" s="159">
        <v>56942.87</v>
      </c>
    </row>
    <row r="2796" spans="1:36">
      <c r="A2796" s="153">
        <v>32</v>
      </c>
      <c r="B2796" s="154">
        <v>15</v>
      </c>
      <c r="C2796" s="154">
        <v>0</v>
      </c>
      <c r="D2796" s="155">
        <v>0</v>
      </c>
      <c r="E2796" s="155" t="s">
        <v>90</v>
      </c>
      <c r="F2796" s="156" t="s">
        <v>6687</v>
      </c>
      <c r="G2796" s="156" t="s">
        <v>90</v>
      </c>
      <c r="H2796" s="156" t="s">
        <v>6688</v>
      </c>
      <c r="I2796" s="155">
        <v>3215000</v>
      </c>
      <c r="J2796" s="157" t="s">
        <v>187</v>
      </c>
      <c r="K2796" s="157"/>
      <c r="L2796" s="155">
        <v>2022</v>
      </c>
      <c r="M2796" s="158">
        <v>77394</v>
      </c>
      <c r="N2796" s="159">
        <v>126665197.8</v>
      </c>
      <c r="O2796" s="159">
        <v>116280881.83</v>
      </c>
      <c r="P2796" s="159">
        <v>86738123.129999995</v>
      </c>
      <c r="Q2796" s="159">
        <v>67314417</v>
      </c>
      <c r="R2796" s="159">
        <v>19423706.129999999</v>
      </c>
      <c r="S2796" s="159">
        <v>10384315.970000001</v>
      </c>
      <c r="T2796" s="159">
        <v>1142283.82</v>
      </c>
      <c r="U2796" s="159">
        <v>130546283.11</v>
      </c>
      <c r="V2796" s="159">
        <v>111127495.45</v>
      </c>
      <c r="W2796" s="159">
        <v>71522605.269999996</v>
      </c>
      <c r="X2796" s="159">
        <v>1009951.64</v>
      </c>
      <c r="Y2796" s="159">
        <v>19418787.66</v>
      </c>
      <c r="Z2796" s="159">
        <v>10056483.949999999</v>
      </c>
      <c r="AA2796" s="159">
        <v>6499330.6699999999</v>
      </c>
      <c r="AB2796" s="159">
        <v>3557153.2799999993</v>
      </c>
      <c r="AC2796" s="159">
        <v>6170398.6399999997</v>
      </c>
      <c r="AD2796" s="159">
        <v>4090398.64</v>
      </c>
      <c r="AE2796" s="159">
        <v>50814348.140000001</v>
      </c>
      <c r="AF2796" s="159">
        <v>5153386.38</v>
      </c>
      <c r="AG2796" s="159">
        <v>3447311.58</v>
      </c>
      <c r="AH2796" s="159">
        <v>3419046.69</v>
      </c>
      <c r="AI2796" s="159">
        <v>0</v>
      </c>
      <c r="AJ2796" s="159">
        <v>0</v>
      </c>
    </row>
    <row r="2797" spans="1:36">
      <c r="A2797" s="153">
        <v>32</v>
      </c>
      <c r="B2797" s="154">
        <v>16</v>
      </c>
      <c r="C2797" s="154">
        <v>0</v>
      </c>
      <c r="D2797" s="155">
        <v>0</v>
      </c>
      <c r="E2797" s="155" t="s">
        <v>90</v>
      </c>
      <c r="F2797" s="156" t="s">
        <v>6689</v>
      </c>
      <c r="G2797" s="156" t="s">
        <v>90</v>
      </c>
      <c r="H2797" s="156" t="s">
        <v>6690</v>
      </c>
      <c r="I2797" s="155">
        <v>3216000</v>
      </c>
      <c r="J2797" s="157" t="s">
        <v>186</v>
      </c>
      <c r="K2797" s="157"/>
      <c r="L2797" s="155">
        <v>2022</v>
      </c>
      <c r="M2797" s="158">
        <v>46526</v>
      </c>
      <c r="N2797" s="159">
        <v>86306723.230000004</v>
      </c>
      <c r="O2797" s="159">
        <v>79140717.480000004</v>
      </c>
      <c r="P2797" s="159">
        <v>59824770.980000004</v>
      </c>
      <c r="Q2797" s="159">
        <v>44019401</v>
      </c>
      <c r="R2797" s="159">
        <v>15805369.98</v>
      </c>
      <c r="S2797" s="159">
        <v>7166005.75</v>
      </c>
      <c r="T2797" s="159">
        <v>222792.2</v>
      </c>
      <c r="U2797" s="159">
        <v>78442805.5</v>
      </c>
      <c r="V2797" s="159">
        <v>71703717.849999994</v>
      </c>
      <c r="W2797" s="159">
        <v>46107373.159999996</v>
      </c>
      <c r="X2797" s="159">
        <v>117188.31</v>
      </c>
      <c r="Y2797" s="159">
        <v>6739087.6500000004</v>
      </c>
      <c r="Z2797" s="159">
        <v>2433953.16</v>
      </c>
      <c r="AA2797" s="159">
        <v>0</v>
      </c>
      <c r="AB2797" s="159">
        <v>2433953.16</v>
      </c>
      <c r="AC2797" s="159">
        <v>2320000</v>
      </c>
      <c r="AD2797" s="159">
        <v>2320000</v>
      </c>
      <c r="AE2797" s="159">
        <v>6520000</v>
      </c>
      <c r="AF2797" s="159">
        <v>7436999.6299999999</v>
      </c>
      <c r="AG2797" s="159">
        <v>2323047.1</v>
      </c>
      <c r="AH2797" s="159">
        <v>2388170.33</v>
      </c>
      <c r="AI2797" s="159">
        <v>0</v>
      </c>
      <c r="AJ2797" s="159">
        <v>0</v>
      </c>
    </row>
    <row r="2798" spans="1:36">
      <c r="A2798" s="153">
        <v>32</v>
      </c>
      <c r="B2798" s="154">
        <v>17</v>
      </c>
      <c r="C2798" s="154">
        <v>0</v>
      </c>
      <c r="D2798" s="155">
        <v>0</v>
      </c>
      <c r="E2798" s="155" t="s">
        <v>90</v>
      </c>
      <c r="F2798" s="156" t="s">
        <v>6691</v>
      </c>
      <c r="G2798" s="156" t="s">
        <v>90</v>
      </c>
      <c r="H2798" s="156" t="s">
        <v>6692</v>
      </c>
      <c r="I2798" s="155">
        <v>3217000</v>
      </c>
      <c r="J2798" s="157" t="s">
        <v>185</v>
      </c>
      <c r="K2798" s="157"/>
      <c r="L2798" s="155">
        <v>2022</v>
      </c>
      <c r="M2798" s="158">
        <v>52929</v>
      </c>
      <c r="N2798" s="159">
        <v>67591490.569999993</v>
      </c>
      <c r="O2798" s="159">
        <v>59271038.780000001</v>
      </c>
      <c r="P2798" s="159">
        <v>40030671.340000004</v>
      </c>
      <c r="Q2798" s="159">
        <v>28064468</v>
      </c>
      <c r="R2798" s="159">
        <v>11966203.34</v>
      </c>
      <c r="S2798" s="159">
        <v>8320451.79</v>
      </c>
      <c r="T2798" s="159">
        <v>2325.1999999999998</v>
      </c>
      <c r="U2798" s="159">
        <v>67255337.75</v>
      </c>
      <c r="V2798" s="159">
        <v>56637612.740000002</v>
      </c>
      <c r="W2798" s="159">
        <v>35279486.640000001</v>
      </c>
      <c r="X2798" s="159">
        <v>585476.68999999994</v>
      </c>
      <c r="Y2798" s="159">
        <v>10617725.01</v>
      </c>
      <c r="Z2798" s="159">
        <v>13152314.310000001</v>
      </c>
      <c r="AA2798" s="159">
        <v>6592210</v>
      </c>
      <c r="AB2798" s="159">
        <v>6560104.3100000005</v>
      </c>
      <c r="AC2798" s="159">
        <v>2292378</v>
      </c>
      <c r="AD2798" s="159">
        <v>2292378</v>
      </c>
      <c r="AE2798" s="159">
        <v>31973721.050000001</v>
      </c>
      <c r="AF2798" s="159">
        <v>2633426.04</v>
      </c>
      <c r="AG2798" s="159">
        <v>3126098.52</v>
      </c>
      <c r="AH2798" s="159">
        <v>2151022.5099999998</v>
      </c>
      <c r="AI2798" s="159">
        <v>0</v>
      </c>
      <c r="AJ2798" s="159">
        <v>0</v>
      </c>
    </row>
    <row r="2799" spans="1:36">
      <c r="A2799" s="153">
        <v>32</v>
      </c>
      <c r="B2799" s="154">
        <v>18</v>
      </c>
      <c r="C2799" s="154">
        <v>0</v>
      </c>
      <c r="D2799" s="155">
        <v>0</v>
      </c>
      <c r="E2799" s="155" t="s">
        <v>90</v>
      </c>
      <c r="F2799" s="156" t="s">
        <v>6693</v>
      </c>
      <c r="G2799" s="156" t="s">
        <v>90</v>
      </c>
      <c r="H2799" s="156" t="s">
        <v>6694</v>
      </c>
      <c r="I2799" s="155">
        <v>3218000</v>
      </c>
      <c r="J2799" s="157" t="s">
        <v>184</v>
      </c>
      <c r="K2799" s="157"/>
      <c r="L2799" s="155">
        <v>2022</v>
      </c>
      <c r="M2799" s="158">
        <v>36514</v>
      </c>
      <c r="N2799" s="159">
        <v>63054736.409999996</v>
      </c>
      <c r="O2799" s="159">
        <v>56681901.659999996</v>
      </c>
      <c r="P2799" s="159">
        <v>41593138.960000001</v>
      </c>
      <c r="Q2799" s="159">
        <v>28987464</v>
      </c>
      <c r="R2799" s="159">
        <v>12605674.960000001</v>
      </c>
      <c r="S2799" s="159">
        <v>6372834.75</v>
      </c>
      <c r="T2799" s="159">
        <v>173486.58</v>
      </c>
      <c r="U2799" s="159">
        <v>59037604.780000001</v>
      </c>
      <c r="V2799" s="159">
        <v>50554992.93</v>
      </c>
      <c r="W2799" s="159">
        <v>25237214.989999998</v>
      </c>
      <c r="X2799" s="159">
        <v>68731.38</v>
      </c>
      <c r="Y2799" s="159">
        <v>8482611.8499999996</v>
      </c>
      <c r="Z2799" s="159">
        <v>3221817.85</v>
      </c>
      <c r="AA2799" s="159">
        <v>0</v>
      </c>
      <c r="AB2799" s="159">
        <v>3221817.85</v>
      </c>
      <c r="AC2799" s="159">
        <v>1045607.36</v>
      </c>
      <c r="AD2799" s="159">
        <v>1045607.36</v>
      </c>
      <c r="AE2799" s="159">
        <v>4445552.6399999997</v>
      </c>
      <c r="AF2799" s="159">
        <v>6126908.7300000004</v>
      </c>
      <c r="AG2799" s="159">
        <v>1707430.2</v>
      </c>
      <c r="AH2799" s="159">
        <v>1784697.71</v>
      </c>
      <c r="AI2799" s="159">
        <v>0</v>
      </c>
      <c r="AJ2799" s="159">
        <v>0</v>
      </c>
    </row>
    <row r="2800" spans="1:36">
      <c r="A2800" s="153">
        <v>2</v>
      </c>
      <c r="B2800" s="154">
        <v>0</v>
      </c>
      <c r="C2800" s="154">
        <v>0</v>
      </c>
      <c r="D2800" s="155">
        <v>0</v>
      </c>
      <c r="E2800" s="155" t="s">
        <v>183</v>
      </c>
      <c r="F2800" s="156" t="s">
        <v>6695</v>
      </c>
      <c r="G2800" s="156" t="s">
        <v>183</v>
      </c>
      <c r="H2800" s="156" t="s">
        <v>6696</v>
      </c>
      <c r="I2800" s="155">
        <v>200000</v>
      </c>
      <c r="J2800" s="157" t="s">
        <v>171</v>
      </c>
      <c r="K2800" s="157"/>
      <c r="L2800" s="155">
        <v>2022</v>
      </c>
      <c r="M2800" s="158">
        <v>2898525</v>
      </c>
      <c r="N2800" s="159">
        <v>1378747877.27</v>
      </c>
      <c r="O2800" s="159">
        <v>1176687179.3800001</v>
      </c>
      <c r="P2800" s="159">
        <v>394766269.93000001</v>
      </c>
      <c r="Q2800" s="159">
        <v>156818966</v>
      </c>
      <c r="R2800" s="159">
        <v>237947303.93000001</v>
      </c>
      <c r="S2800" s="159">
        <v>202060697.88999999</v>
      </c>
      <c r="T2800" s="159">
        <v>1651019.53</v>
      </c>
      <c r="U2800" s="159">
        <v>1107876256.29</v>
      </c>
      <c r="V2800" s="159">
        <v>804765313.88999999</v>
      </c>
      <c r="W2800" s="159">
        <v>166693456.97999999</v>
      </c>
      <c r="X2800" s="159">
        <v>8299231.6100000003</v>
      </c>
      <c r="Y2800" s="159">
        <v>303110942.39999998</v>
      </c>
      <c r="Z2800" s="159">
        <v>51538436.259999998</v>
      </c>
      <c r="AA2800" s="159">
        <v>0</v>
      </c>
      <c r="AB2800" s="159">
        <v>51538436.259999998</v>
      </c>
      <c r="AC2800" s="159">
        <v>119671752</v>
      </c>
      <c r="AD2800" s="159">
        <v>118600000</v>
      </c>
      <c r="AE2800" s="159">
        <v>411435600</v>
      </c>
      <c r="AF2800" s="159">
        <v>371921865.49000001</v>
      </c>
      <c r="AG2800" s="159">
        <v>182580379.75</v>
      </c>
      <c r="AH2800" s="159">
        <v>152908671.53</v>
      </c>
      <c r="AI2800" s="159">
        <v>0</v>
      </c>
      <c r="AJ2800" s="159">
        <v>0</v>
      </c>
    </row>
    <row r="2801" spans="1:36">
      <c r="A2801" s="153">
        <v>4</v>
      </c>
      <c r="B2801" s="154">
        <v>0</v>
      </c>
      <c r="C2801" s="154">
        <v>0</v>
      </c>
      <c r="D2801" s="155">
        <v>0</v>
      </c>
      <c r="E2801" s="155" t="s">
        <v>183</v>
      </c>
      <c r="F2801" s="156" t="s">
        <v>6697</v>
      </c>
      <c r="G2801" s="156" t="s">
        <v>183</v>
      </c>
      <c r="H2801" s="156" t="s">
        <v>6698</v>
      </c>
      <c r="I2801" s="155">
        <v>400000</v>
      </c>
      <c r="J2801" s="157" t="s">
        <v>170</v>
      </c>
      <c r="K2801" s="157"/>
      <c r="L2801" s="155">
        <v>2022</v>
      </c>
      <c r="M2801" s="158">
        <v>2069273</v>
      </c>
      <c r="N2801" s="159">
        <v>1122510047.9200001</v>
      </c>
      <c r="O2801" s="159">
        <v>982501038.88</v>
      </c>
      <c r="P2801" s="159">
        <v>587256113.07999992</v>
      </c>
      <c r="Q2801" s="159">
        <v>310681308</v>
      </c>
      <c r="R2801" s="159">
        <v>276574805.07999998</v>
      </c>
      <c r="S2801" s="159">
        <v>140009009.03999999</v>
      </c>
      <c r="T2801" s="159">
        <v>207922.96</v>
      </c>
      <c r="U2801" s="159">
        <v>1060355763.78</v>
      </c>
      <c r="V2801" s="159">
        <v>697282682.16999996</v>
      </c>
      <c r="W2801" s="159">
        <v>145333411.59999999</v>
      </c>
      <c r="X2801" s="159">
        <v>4415468.97</v>
      </c>
      <c r="Y2801" s="159">
        <v>363073081.61000001</v>
      </c>
      <c r="Z2801" s="159">
        <v>83909260.420000002</v>
      </c>
      <c r="AA2801" s="159">
        <v>53580951.770000003</v>
      </c>
      <c r="AB2801" s="159">
        <v>30328308.649999999</v>
      </c>
      <c r="AC2801" s="159">
        <v>53580951.770000003</v>
      </c>
      <c r="AD2801" s="159">
        <v>53580951.770000003</v>
      </c>
      <c r="AE2801" s="159">
        <v>269143253.20999998</v>
      </c>
      <c r="AF2801" s="159">
        <v>285218356.70999998</v>
      </c>
      <c r="AG2801" s="159">
        <v>200053971</v>
      </c>
      <c r="AH2801" s="159">
        <v>209969718.11000001</v>
      </c>
      <c r="AI2801" s="159">
        <v>0</v>
      </c>
      <c r="AJ2801" s="159">
        <v>41910.15</v>
      </c>
    </row>
    <row r="2802" spans="1:36">
      <c r="A2802" s="153">
        <v>6</v>
      </c>
      <c r="B2802" s="154">
        <v>0</v>
      </c>
      <c r="C2802" s="154">
        <v>0</v>
      </c>
      <c r="D2802" s="155">
        <v>0</v>
      </c>
      <c r="E2802" s="155" t="s">
        <v>183</v>
      </c>
      <c r="F2802" s="156" t="s">
        <v>6699</v>
      </c>
      <c r="G2802" s="156" t="s">
        <v>183</v>
      </c>
      <c r="H2802" s="156" t="s">
        <v>6700</v>
      </c>
      <c r="I2802" s="155">
        <v>600000</v>
      </c>
      <c r="J2802" s="157" t="s">
        <v>169</v>
      </c>
      <c r="K2802" s="157"/>
      <c r="L2802" s="155">
        <v>2022</v>
      </c>
      <c r="M2802" s="158">
        <v>2103342</v>
      </c>
      <c r="N2802" s="159">
        <v>1047317838.52</v>
      </c>
      <c r="O2802" s="159">
        <v>844486943.86000001</v>
      </c>
      <c r="P2802" s="159">
        <v>550576631.25</v>
      </c>
      <c r="Q2802" s="159">
        <v>356025701</v>
      </c>
      <c r="R2802" s="159">
        <v>194550930.25</v>
      </c>
      <c r="S2802" s="159">
        <v>202830894.66</v>
      </c>
      <c r="T2802" s="159">
        <v>47032.83</v>
      </c>
      <c r="U2802" s="159">
        <v>906992712.98000002</v>
      </c>
      <c r="V2802" s="159">
        <v>643506816.33000004</v>
      </c>
      <c r="W2802" s="159">
        <v>147493088.50999999</v>
      </c>
      <c r="X2802" s="159">
        <v>14979123.050000001</v>
      </c>
      <c r="Y2802" s="159">
        <v>263485896.65000001</v>
      </c>
      <c r="Z2802" s="159">
        <v>143714585.40000001</v>
      </c>
      <c r="AA2802" s="159">
        <v>99000000</v>
      </c>
      <c r="AB2802" s="159">
        <v>44714585.400000006</v>
      </c>
      <c r="AC2802" s="159">
        <v>130996311.77</v>
      </c>
      <c r="AD2802" s="159">
        <v>112548992</v>
      </c>
      <c r="AE2802" s="159">
        <v>691695703.72000003</v>
      </c>
      <c r="AF2802" s="159">
        <v>200980127.53</v>
      </c>
      <c r="AG2802" s="159">
        <v>144865266.69999999</v>
      </c>
      <c r="AH2802" s="159">
        <v>149123633.03999999</v>
      </c>
      <c r="AI2802" s="159">
        <v>0</v>
      </c>
      <c r="AJ2802" s="159">
        <v>0</v>
      </c>
    </row>
    <row r="2803" spans="1:36">
      <c r="A2803" s="153">
        <v>8</v>
      </c>
      <c r="B2803" s="154">
        <v>0</v>
      </c>
      <c r="C2803" s="154">
        <v>0</v>
      </c>
      <c r="D2803" s="155">
        <v>0</v>
      </c>
      <c r="E2803" s="155" t="s">
        <v>183</v>
      </c>
      <c r="F2803" s="156" t="s">
        <v>6701</v>
      </c>
      <c r="G2803" s="156" t="s">
        <v>183</v>
      </c>
      <c r="H2803" s="156" t="s">
        <v>6702</v>
      </c>
      <c r="I2803" s="155">
        <v>800000</v>
      </c>
      <c r="J2803" s="157" t="s">
        <v>168</v>
      </c>
      <c r="K2803" s="157"/>
      <c r="L2803" s="155">
        <v>2022</v>
      </c>
      <c r="M2803" s="158">
        <v>1010177</v>
      </c>
      <c r="N2803" s="159">
        <v>616116881.55999994</v>
      </c>
      <c r="O2803" s="159">
        <v>463536379.25</v>
      </c>
      <c r="P2803" s="159">
        <v>277985174.89999998</v>
      </c>
      <c r="Q2803" s="159">
        <v>157801360</v>
      </c>
      <c r="R2803" s="159">
        <v>120183814.90000001</v>
      </c>
      <c r="S2803" s="159">
        <v>152580502.31</v>
      </c>
      <c r="T2803" s="159">
        <v>3856084.32</v>
      </c>
      <c r="U2803" s="159">
        <v>622710927.27999997</v>
      </c>
      <c r="V2803" s="159">
        <v>364441281.77999997</v>
      </c>
      <c r="W2803" s="159">
        <v>86612632.180000007</v>
      </c>
      <c r="X2803" s="159">
        <v>5453345.1900000004</v>
      </c>
      <c r="Y2803" s="159">
        <v>258269645.5</v>
      </c>
      <c r="Z2803" s="159">
        <v>93980175.359999999</v>
      </c>
      <c r="AA2803" s="159">
        <v>40000000</v>
      </c>
      <c r="AB2803" s="159">
        <v>53980175.359999999</v>
      </c>
      <c r="AC2803" s="159">
        <v>25459120</v>
      </c>
      <c r="AD2803" s="159">
        <v>22759120</v>
      </c>
      <c r="AE2803" s="159">
        <v>230972646.61000001</v>
      </c>
      <c r="AF2803" s="159">
        <v>99095097.469999999</v>
      </c>
      <c r="AG2803" s="159">
        <v>84328918.549999997</v>
      </c>
      <c r="AH2803" s="159">
        <v>76451048.099999994</v>
      </c>
      <c r="AI2803" s="159">
        <v>0</v>
      </c>
      <c r="AJ2803" s="159">
        <v>494706.61</v>
      </c>
    </row>
    <row r="2804" spans="1:36">
      <c r="A2804" s="153">
        <v>10</v>
      </c>
      <c r="B2804" s="154">
        <v>0</v>
      </c>
      <c r="C2804" s="154">
        <v>0</v>
      </c>
      <c r="D2804" s="155">
        <v>0</v>
      </c>
      <c r="E2804" s="155" t="s">
        <v>183</v>
      </c>
      <c r="F2804" s="156" t="s">
        <v>6703</v>
      </c>
      <c r="G2804" s="156" t="s">
        <v>183</v>
      </c>
      <c r="H2804" s="156" t="s">
        <v>6704</v>
      </c>
      <c r="I2804" s="155">
        <v>1000000</v>
      </c>
      <c r="J2804" s="157" t="s">
        <v>167</v>
      </c>
      <c r="K2804" s="157"/>
      <c r="L2804" s="155">
        <v>2022</v>
      </c>
      <c r="M2804" s="158">
        <v>2448713</v>
      </c>
      <c r="N2804" s="159">
        <v>1090262906.52</v>
      </c>
      <c r="O2804" s="159">
        <v>883069624.87</v>
      </c>
      <c r="P2804" s="159">
        <v>362406770.30000001</v>
      </c>
      <c r="Q2804" s="159">
        <v>153569200</v>
      </c>
      <c r="R2804" s="159">
        <v>208837570.30000001</v>
      </c>
      <c r="S2804" s="159">
        <v>207193281.65000001</v>
      </c>
      <c r="T2804" s="159">
        <v>466937.57</v>
      </c>
      <c r="U2804" s="159">
        <v>1034426778.79</v>
      </c>
      <c r="V2804" s="159">
        <v>654243036.25999999</v>
      </c>
      <c r="W2804" s="159">
        <v>131307015.75</v>
      </c>
      <c r="X2804" s="159">
        <v>5769674.8799999999</v>
      </c>
      <c r="Y2804" s="159">
        <v>380183742.52999997</v>
      </c>
      <c r="Z2804" s="159">
        <v>115148660.98999999</v>
      </c>
      <c r="AA2804" s="159">
        <v>15000000</v>
      </c>
      <c r="AB2804" s="159">
        <v>100148660.98999999</v>
      </c>
      <c r="AC2804" s="159">
        <v>42300000</v>
      </c>
      <c r="AD2804" s="159">
        <v>42300000</v>
      </c>
      <c r="AE2804" s="159">
        <v>568897950</v>
      </c>
      <c r="AF2804" s="159">
        <v>228826588.61000001</v>
      </c>
      <c r="AG2804" s="159">
        <v>161175529.55000001</v>
      </c>
      <c r="AH2804" s="159">
        <v>158827636.25999999</v>
      </c>
      <c r="AI2804" s="159">
        <v>0</v>
      </c>
      <c r="AJ2804" s="159">
        <v>0</v>
      </c>
    </row>
    <row r="2805" spans="1:36">
      <c r="A2805" s="153">
        <v>12</v>
      </c>
      <c r="B2805" s="154">
        <v>0</v>
      </c>
      <c r="C2805" s="154">
        <v>0</v>
      </c>
      <c r="D2805" s="155">
        <v>0</v>
      </c>
      <c r="E2805" s="155" t="s">
        <v>183</v>
      </c>
      <c r="F2805" s="156" t="s">
        <v>6705</v>
      </c>
      <c r="G2805" s="156" t="s">
        <v>183</v>
      </c>
      <c r="H2805" s="156" t="s">
        <v>6706</v>
      </c>
      <c r="I2805" s="155">
        <v>1200000</v>
      </c>
      <c r="J2805" s="157" t="s">
        <v>166</v>
      </c>
      <c r="K2805" s="157"/>
      <c r="L2805" s="155">
        <v>2022</v>
      </c>
      <c r="M2805" s="158">
        <v>3413931</v>
      </c>
      <c r="N2805" s="159">
        <v>2046219838.26</v>
      </c>
      <c r="O2805" s="159">
        <v>1530039207.73</v>
      </c>
      <c r="P2805" s="159">
        <v>775440862.98000002</v>
      </c>
      <c r="Q2805" s="159">
        <v>145114449</v>
      </c>
      <c r="R2805" s="159">
        <v>630326413.98000002</v>
      </c>
      <c r="S2805" s="159">
        <v>516180630.52999997</v>
      </c>
      <c r="T2805" s="159">
        <v>11840711.810000001</v>
      </c>
      <c r="U2805" s="159">
        <v>2011142672.3</v>
      </c>
      <c r="V2805" s="159">
        <v>1279795878.54</v>
      </c>
      <c r="W2805" s="159">
        <v>189114695.38</v>
      </c>
      <c r="X2805" s="159">
        <v>3350085.22</v>
      </c>
      <c r="Y2805" s="159">
        <v>731346793.75999999</v>
      </c>
      <c r="Z2805" s="159">
        <v>291117375.07999998</v>
      </c>
      <c r="AA2805" s="159">
        <v>170913000</v>
      </c>
      <c r="AB2805" s="159">
        <v>120204375.07999998</v>
      </c>
      <c r="AC2805" s="159">
        <v>71570048.239999995</v>
      </c>
      <c r="AD2805" s="159">
        <v>69187048.239999995</v>
      </c>
      <c r="AE2805" s="159">
        <v>485922273.48000002</v>
      </c>
      <c r="AF2805" s="159">
        <v>250243329.19</v>
      </c>
      <c r="AG2805" s="159">
        <v>577220807.28999996</v>
      </c>
      <c r="AH2805" s="159">
        <v>552835453.94000006</v>
      </c>
      <c r="AI2805" s="159">
        <v>0</v>
      </c>
      <c r="AJ2805" s="159">
        <v>0</v>
      </c>
    </row>
    <row r="2806" spans="1:36">
      <c r="A2806" s="153">
        <v>14</v>
      </c>
      <c r="B2806" s="154">
        <v>0</v>
      </c>
      <c r="C2806" s="154">
        <v>0</v>
      </c>
      <c r="D2806" s="155">
        <v>0</v>
      </c>
      <c r="E2806" s="155" t="s">
        <v>183</v>
      </c>
      <c r="F2806" s="156" t="s">
        <v>6707</v>
      </c>
      <c r="G2806" s="156" t="s">
        <v>183</v>
      </c>
      <c r="H2806" s="156" t="s">
        <v>6708</v>
      </c>
      <c r="I2806" s="155">
        <v>1400000</v>
      </c>
      <c r="J2806" s="157" t="s">
        <v>165</v>
      </c>
      <c r="K2806" s="157"/>
      <c r="L2806" s="155">
        <v>2022</v>
      </c>
      <c r="M2806" s="158">
        <v>5428031</v>
      </c>
      <c r="N2806" s="159">
        <v>3525177648.5500002</v>
      </c>
      <c r="O2806" s="159">
        <v>3366481343.5</v>
      </c>
      <c r="P2806" s="159">
        <v>448657640.76999998</v>
      </c>
      <c r="Q2806" s="159">
        <v>98175903</v>
      </c>
      <c r="R2806" s="159">
        <v>350481737.76999998</v>
      </c>
      <c r="S2806" s="159">
        <v>158696305.05000001</v>
      </c>
      <c r="T2806" s="159">
        <v>21218637.510000002</v>
      </c>
      <c r="U2806" s="159">
        <v>3318269224.02</v>
      </c>
      <c r="V2806" s="159">
        <v>2562843765.3099999</v>
      </c>
      <c r="W2806" s="159">
        <v>390699150.47000003</v>
      </c>
      <c r="X2806" s="159">
        <v>12241657.35</v>
      </c>
      <c r="Y2806" s="159">
        <v>755425458.71000004</v>
      </c>
      <c r="Z2806" s="159">
        <v>277062287.45999998</v>
      </c>
      <c r="AA2806" s="159">
        <v>220000000</v>
      </c>
      <c r="AB2806" s="159">
        <v>57062287.459999979</v>
      </c>
      <c r="AC2806" s="159">
        <v>93081751.780000001</v>
      </c>
      <c r="AD2806" s="159">
        <v>93081751.780000001</v>
      </c>
      <c r="AE2806" s="159">
        <v>945297878.45000005</v>
      </c>
      <c r="AF2806" s="159">
        <v>803637578.19000006</v>
      </c>
      <c r="AG2806" s="159">
        <v>274980359.48000002</v>
      </c>
      <c r="AH2806" s="159">
        <v>272674485.92000002</v>
      </c>
      <c r="AI2806" s="159">
        <v>0</v>
      </c>
      <c r="AJ2806" s="159">
        <v>0</v>
      </c>
    </row>
    <row r="2807" spans="1:36">
      <c r="A2807" s="153">
        <v>16</v>
      </c>
      <c r="B2807" s="154">
        <v>0</v>
      </c>
      <c r="C2807" s="154">
        <v>0</v>
      </c>
      <c r="D2807" s="155">
        <v>0</v>
      </c>
      <c r="E2807" s="155" t="s">
        <v>183</v>
      </c>
      <c r="F2807" s="156" t="s">
        <v>6709</v>
      </c>
      <c r="G2807" s="156" t="s">
        <v>183</v>
      </c>
      <c r="H2807" s="156" t="s">
        <v>6710</v>
      </c>
      <c r="I2807" s="155">
        <v>1600000</v>
      </c>
      <c r="J2807" s="157" t="s">
        <v>164</v>
      </c>
      <c r="K2807" s="157"/>
      <c r="L2807" s="155">
        <v>2022</v>
      </c>
      <c r="M2807" s="158">
        <v>980771</v>
      </c>
      <c r="N2807" s="159">
        <v>631598918.40999997</v>
      </c>
      <c r="O2807" s="159">
        <v>507981241.04000002</v>
      </c>
      <c r="P2807" s="159">
        <v>345142299.5</v>
      </c>
      <c r="Q2807" s="159">
        <v>147878874</v>
      </c>
      <c r="R2807" s="159">
        <v>197263425.5</v>
      </c>
      <c r="S2807" s="159">
        <v>123617677.37</v>
      </c>
      <c r="T2807" s="159">
        <v>1330208.25</v>
      </c>
      <c r="U2807" s="159">
        <v>546951403.29999995</v>
      </c>
      <c r="V2807" s="159">
        <v>385893407.25999999</v>
      </c>
      <c r="W2807" s="159">
        <v>58980471.109999999</v>
      </c>
      <c r="X2807" s="159">
        <v>2366332.4500000002</v>
      </c>
      <c r="Y2807" s="159">
        <v>161057996.03999999</v>
      </c>
      <c r="Z2807" s="159">
        <v>73198224.840000004</v>
      </c>
      <c r="AA2807" s="159">
        <v>0</v>
      </c>
      <c r="AB2807" s="159">
        <v>73198224.840000004</v>
      </c>
      <c r="AC2807" s="159">
        <v>18850000</v>
      </c>
      <c r="AD2807" s="159">
        <v>18850000</v>
      </c>
      <c r="AE2807" s="159">
        <v>80000000</v>
      </c>
      <c r="AF2807" s="159">
        <v>122087833.78</v>
      </c>
      <c r="AG2807" s="159">
        <v>168258719.43000001</v>
      </c>
      <c r="AH2807" s="159">
        <v>165711335.99000001</v>
      </c>
      <c r="AI2807" s="159">
        <v>0</v>
      </c>
      <c r="AJ2807" s="159">
        <v>0</v>
      </c>
    </row>
    <row r="2808" spans="1:36">
      <c r="A2808" s="153">
        <v>18</v>
      </c>
      <c r="B2808" s="154">
        <v>0</v>
      </c>
      <c r="C2808" s="154">
        <v>0</v>
      </c>
      <c r="D2808" s="155">
        <v>0</v>
      </c>
      <c r="E2808" s="155" t="s">
        <v>183</v>
      </c>
      <c r="F2808" s="156" t="s">
        <v>6711</v>
      </c>
      <c r="G2808" s="156" t="s">
        <v>183</v>
      </c>
      <c r="H2808" s="156" t="s">
        <v>6712</v>
      </c>
      <c r="I2808" s="155">
        <v>1800000</v>
      </c>
      <c r="J2808" s="157" t="s">
        <v>163</v>
      </c>
      <c r="K2808" s="157"/>
      <c r="L2808" s="155">
        <v>2022</v>
      </c>
      <c r="M2808" s="158">
        <v>2125901</v>
      </c>
      <c r="N2808" s="159">
        <v>1283458302.9300001</v>
      </c>
      <c r="O2808" s="159">
        <v>914212056.25999999</v>
      </c>
      <c r="P2808" s="159">
        <v>548052905.50999999</v>
      </c>
      <c r="Q2808" s="159">
        <v>313361062</v>
      </c>
      <c r="R2808" s="159">
        <v>234691843.50999999</v>
      </c>
      <c r="S2808" s="159">
        <v>369246246.67000002</v>
      </c>
      <c r="T2808" s="159">
        <v>1131398.8999999999</v>
      </c>
      <c r="U2808" s="159">
        <v>1203294888.75</v>
      </c>
      <c r="V2808" s="159">
        <v>672650051.14999998</v>
      </c>
      <c r="W2808" s="159">
        <v>141549846.75999999</v>
      </c>
      <c r="X2808" s="159">
        <v>4244611.51</v>
      </c>
      <c r="Y2808" s="159">
        <v>530644837.60000002</v>
      </c>
      <c r="Z2808" s="159">
        <v>345967129.42000002</v>
      </c>
      <c r="AA2808" s="159">
        <v>80000000</v>
      </c>
      <c r="AB2808" s="159">
        <v>265967129.42000002</v>
      </c>
      <c r="AC2808" s="159">
        <v>29316765.600000001</v>
      </c>
      <c r="AD2808" s="159">
        <v>21559999.600000001</v>
      </c>
      <c r="AE2808" s="159">
        <v>270800001.19999999</v>
      </c>
      <c r="AF2808" s="159">
        <v>241562005.11000001</v>
      </c>
      <c r="AG2808" s="159">
        <v>167281269.78</v>
      </c>
      <c r="AH2808" s="159">
        <v>170623991.78999999</v>
      </c>
      <c r="AI2808" s="159">
        <v>0</v>
      </c>
      <c r="AJ2808" s="159">
        <v>0</v>
      </c>
    </row>
    <row r="2809" spans="1:36">
      <c r="A2809" s="153">
        <v>20</v>
      </c>
      <c r="B2809" s="154">
        <v>0</v>
      </c>
      <c r="C2809" s="154">
        <v>0</v>
      </c>
      <c r="D2809" s="155">
        <v>0</v>
      </c>
      <c r="E2809" s="155" t="s">
        <v>183</v>
      </c>
      <c r="F2809" s="156" t="s">
        <v>6713</v>
      </c>
      <c r="G2809" s="156" t="s">
        <v>183</v>
      </c>
      <c r="H2809" s="156" t="s">
        <v>6714</v>
      </c>
      <c r="I2809" s="155">
        <v>2000000</v>
      </c>
      <c r="J2809" s="157" t="s">
        <v>162</v>
      </c>
      <c r="K2809" s="157"/>
      <c r="L2809" s="155">
        <v>2022</v>
      </c>
      <c r="M2809" s="158">
        <v>1176576</v>
      </c>
      <c r="N2809" s="159">
        <v>840599533.00999999</v>
      </c>
      <c r="O2809" s="159">
        <v>521804080.31999999</v>
      </c>
      <c r="P2809" s="159">
        <v>357979959.32999998</v>
      </c>
      <c r="Q2809" s="159">
        <v>224962922</v>
      </c>
      <c r="R2809" s="159">
        <v>133017037.33</v>
      </c>
      <c r="S2809" s="159">
        <v>318795452.69</v>
      </c>
      <c r="T2809" s="159">
        <v>10296114</v>
      </c>
      <c r="U2809" s="159">
        <v>861047616.12</v>
      </c>
      <c r="V2809" s="159">
        <v>426342919.55000001</v>
      </c>
      <c r="W2809" s="159">
        <v>85282803.219999999</v>
      </c>
      <c r="X2809" s="159">
        <v>4169049.58</v>
      </c>
      <c r="Y2809" s="159">
        <v>434704696.56999999</v>
      </c>
      <c r="Z2809" s="159">
        <v>188818915.94999999</v>
      </c>
      <c r="AA2809" s="159">
        <v>80000000</v>
      </c>
      <c r="AB2809" s="159">
        <v>108818915.94999999</v>
      </c>
      <c r="AC2809" s="159">
        <v>8400000</v>
      </c>
      <c r="AD2809" s="159">
        <v>8400000</v>
      </c>
      <c r="AE2809" s="159">
        <v>288700000</v>
      </c>
      <c r="AF2809" s="159">
        <v>95461160.769999996</v>
      </c>
      <c r="AG2809" s="159">
        <v>83793444.989999995</v>
      </c>
      <c r="AH2809" s="159">
        <v>81420684.760000005</v>
      </c>
      <c r="AI2809" s="159">
        <v>0</v>
      </c>
      <c r="AJ2809" s="159">
        <v>0</v>
      </c>
    </row>
    <row r="2810" spans="1:36">
      <c r="A2810" s="153">
        <v>22</v>
      </c>
      <c r="B2810" s="154">
        <v>0</v>
      </c>
      <c r="C2810" s="154">
        <v>0</v>
      </c>
      <c r="D2810" s="155">
        <v>0</v>
      </c>
      <c r="E2810" s="155" t="s">
        <v>183</v>
      </c>
      <c r="F2810" s="156" t="s">
        <v>6715</v>
      </c>
      <c r="G2810" s="156" t="s">
        <v>183</v>
      </c>
      <c r="H2810" s="156" t="s">
        <v>6716</v>
      </c>
      <c r="I2810" s="155">
        <v>2200000</v>
      </c>
      <c r="J2810" s="157" t="s">
        <v>161</v>
      </c>
      <c r="K2810" s="157"/>
      <c r="L2810" s="155">
        <v>2022</v>
      </c>
      <c r="M2810" s="158">
        <v>2346717</v>
      </c>
      <c r="N2810" s="159">
        <v>1102304543.9100001</v>
      </c>
      <c r="O2810" s="159">
        <v>932739677.60000002</v>
      </c>
      <c r="P2810" s="159">
        <v>304469024.63999999</v>
      </c>
      <c r="Q2810" s="159">
        <v>133169064</v>
      </c>
      <c r="R2810" s="159">
        <v>171299960.63999999</v>
      </c>
      <c r="S2810" s="159">
        <v>169564866.31</v>
      </c>
      <c r="T2810" s="159">
        <v>4625855.8600000003</v>
      </c>
      <c r="U2810" s="159">
        <v>1062717321.26</v>
      </c>
      <c r="V2810" s="159">
        <v>729432529.89999998</v>
      </c>
      <c r="W2810" s="159">
        <v>129344012.64</v>
      </c>
      <c r="X2810" s="159">
        <v>5407214.7000000002</v>
      </c>
      <c r="Y2810" s="159">
        <v>333284791.36000001</v>
      </c>
      <c r="Z2810" s="159">
        <v>51559201.369999997</v>
      </c>
      <c r="AA2810" s="159">
        <v>915806.15</v>
      </c>
      <c r="AB2810" s="159">
        <v>50643395.219999999</v>
      </c>
      <c r="AC2810" s="159">
        <v>25000000</v>
      </c>
      <c r="AD2810" s="159">
        <v>25000000</v>
      </c>
      <c r="AE2810" s="159">
        <v>243915806.15000001</v>
      </c>
      <c r="AF2810" s="159">
        <v>203307147.69999999</v>
      </c>
      <c r="AG2810" s="159">
        <v>97365813.909999996</v>
      </c>
      <c r="AH2810" s="159">
        <v>98674414.599999994</v>
      </c>
      <c r="AI2810" s="159">
        <v>0</v>
      </c>
      <c r="AJ2810" s="159">
        <v>0</v>
      </c>
    </row>
    <row r="2811" spans="1:36">
      <c r="A2811" s="153">
        <v>24</v>
      </c>
      <c r="B2811" s="154">
        <v>0</v>
      </c>
      <c r="C2811" s="154">
        <v>0</v>
      </c>
      <c r="D2811" s="155">
        <v>0</v>
      </c>
      <c r="E2811" s="155" t="s">
        <v>183</v>
      </c>
      <c r="F2811" s="156" t="s">
        <v>6717</v>
      </c>
      <c r="G2811" s="156" t="s">
        <v>183</v>
      </c>
      <c r="H2811" s="156" t="s">
        <v>6718</v>
      </c>
      <c r="I2811" s="155">
        <v>2400000</v>
      </c>
      <c r="J2811" s="157" t="s">
        <v>160</v>
      </c>
      <c r="K2811" s="157"/>
      <c r="L2811" s="155">
        <v>2022</v>
      </c>
      <c r="M2811" s="158">
        <v>4508078</v>
      </c>
      <c r="N2811" s="159">
        <v>1860303839.54</v>
      </c>
      <c r="O2811" s="159">
        <v>1434310802.6099999</v>
      </c>
      <c r="P2811" s="159">
        <v>406554511.88999999</v>
      </c>
      <c r="Q2811" s="159">
        <v>149258910</v>
      </c>
      <c r="R2811" s="159">
        <v>257295601.88999999</v>
      </c>
      <c r="S2811" s="159">
        <v>425993036.93000001</v>
      </c>
      <c r="T2811" s="159">
        <v>2522053.35</v>
      </c>
      <c r="U2811" s="159">
        <v>1933101760.1900001</v>
      </c>
      <c r="V2811" s="159">
        <v>1141930798.3800001</v>
      </c>
      <c r="W2811" s="159">
        <v>228286851.83000001</v>
      </c>
      <c r="X2811" s="159">
        <v>6214246.9100000001</v>
      </c>
      <c r="Y2811" s="159">
        <v>791170961.80999994</v>
      </c>
      <c r="Z2811" s="159">
        <v>313264686.19</v>
      </c>
      <c r="AA2811" s="159">
        <v>88523766</v>
      </c>
      <c r="AB2811" s="159">
        <v>224740920.19</v>
      </c>
      <c r="AC2811" s="159">
        <v>121031670.81</v>
      </c>
      <c r="AD2811" s="159">
        <v>118031670.81</v>
      </c>
      <c r="AE2811" s="159">
        <v>458601007.85000002</v>
      </c>
      <c r="AF2811" s="159">
        <v>292380004.23000002</v>
      </c>
      <c r="AG2811" s="159">
        <v>196252340.09</v>
      </c>
      <c r="AH2811" s="159">
        <v>208597303.38999999</v>
      </c>
      <c r="AI2811" s="159">
        <v>0</v>
      </c>
      <c r="AJ2811" s="159">
        <v>22691</v>
      </c>
    </row>
    <row r="2812" spans="1:36">
      <c r="A2812" s="153">
        <v>26</v>
      </c>
      <c r="B2812" s="154">
        <v>0</v>
      </c>
      <c r="C2812" s="154">
        <v>0</v>
      </c>
      <c r="D2812" s="155">
        <v>0</v>
      </c>
      <c r="E2812" s="155" t="s">
        <v>183</v>
      </c>
      <c r="F2812" s="156" t="s">
        <v>6719</v>
      </c>
      <c r="G2812" s="156" t="s">
        <v>183</v>
      </c>
      <c r="H2812" s="156" t="s">
        <v>6720</v>
      </c>
      <c r="I2812" s="155">
        <v>2600000</v>
      </c>
      <c r="J2812" s="157" t="s">
        <v>159</v>
      </c>
      <c r="K2812" s="157"/>
      <c r="L2812" s="155">
        <v>2022</v>
      </c>
      <c r="M2812" s="158">
        <v>1230044</v>
      </c>
      <c r="N2812" s="159">
        <v>689519155.32000005</v>
      </c>
      <c r="O2812" s="159">
        <v>552719913.72000003</v>
      </c>
      <c r="P2812" s="159">
        <v>356473729.81999999</v>
      </c>
      <c r="Q2812" s="159">
        <v>216863852</v>
      </c>
      <c r="R2812" s="159">
        <v>139609877.81999999</v>
      </c>
      <c r="S2812" s="159">
        <v>136799241.59999999</v>
      </c>
      <c r="T2812" s="159">
        <v>27773.67</v>
      </c>
      <c r="U2812" s="159">
        <v>593948498.77999997</v>
      </c>
      <c r="V2812" s="159">
        <v>357604847.49000001</v>
      </c>
      <c r="W2812" s="159">
        <v>82963466.319999993</v>
      </c>
      <c r="X2812" s="159">
        <v>2353327.58</v>
      </c>
      <c r="Y2812" s="159">
        <v>236343651.28999999</v>
      </c>
      <c r="Z2812" s="159">
        <v>90591567.879999995</v>
      </c>
      <c r="AA2812" s="159">
        <v>0</v>
      </c>
      <c r="AB2812" s="159">
        <v>90591567.879999995</v>
      </c>
      <c r="AC2812" s="159">
        <v>20960895</v>
      </c>
      <c r="AD2812" s="159">
        <v>15850000</v>
      </c>
      <c r="AE2812" s="159">
        <v>118766666.68000001</v>
      </c>
      <c r="AF2812" s="159">
        <v>195115066.22999999</v>
      </c>
      <c r="AG2812" s="159">
        <v>96437674.75</v>
      </c>
      <c r="AH2812" s="159">
        <v>101477286.54000001</v>
      </c>
      <c r="AI2812" s="159">
        <v>0</v>
      </c>
      <c r="AJ2812" s="159">
        <v>0</v>
      </c>
    </row>
    <row r="2813" spans="1:36">
      <c r="A2813" s="153">
        <v>28</v>
      </c>
      <c r="B2813" s="154">
        <v>0</v>
      </c>
      <c r="C2813" s="154">
        <v>0</v>
      </c>
      <c r="D2813" s="155">
        <v>0</v>
      </c>
      <c r="E2813" s="155" t="s">
        <v>183</v>
      </c>
      <c r="F2813" s="156" t="s">
        <v>6721</v>
      </c>
      <c r="G2813" s="156" t="s">
        <v>183</v>
      </c>
      <c r="H2813" s="156" t="s">
        <v>6722</v>
      </c>
      <c r="I2813" s="155">
        <v>2800000</v>
      </c>
      <c r="J2813" s="157" t="s">
        <v>158</v>
      </c>
      <c r="K2813" s="157"/>
      <c r="L2813" s="155">
        <v>2022</v>
      </c>
      <c r="M2813" s="158">
        <v>1420514</v>
      </c>
      <c r="N2813" s="159">
        <v>873734790.79999995</v>
      </c>
      <c r="O2813" s="159">
        <v>589948142.95000005</v>
      </c>
      <c r="P2813" s="159">
        <v>402564116.66999996</v>
      </c>
      <c r="Q2813" s="159">
        <v>258023999</v>
      </c>
      <c r="R2813" s="159">
        <v>144540117.66999999</v>
      </c>
      <c r="S2813" s="159">
        <v>283786647.85000002</v>
      </c>
      <c r="T2813" s="159">
        <v>1000815.97</v>
      </c>
      <c r="U2813" s="159">
        <v>840352513.96000004</v>
      </c>
      <c r="V2813" s="159">
        <v>444071843.08999997</v>
      </c>
      <c r="W2813" s="159">
        <v>100881126.01000001</v>
      </c>
      <c r="X2813" s="159">
        <v>6437953.5099999998</v>
      </c>
      <c r="Y2813" s="159">
        <v>396280670.87</v>
      </c>
      <c r="Z2813" s="159">
        <v>113180331.61</v>
      </c>
      <c r="AA2813" s="159">
        <v>49000000</v>
      </c>
      <c r="AB2813" s="159">
        <v>64180331.609999999</v>
      </c>
      <c r="AC2813" s="159">
        <v>65035949.009999998</v>
      </c>
      <c r="AD2813" s="159">
        <v>65035949.009999998</v>
      </c>
      <c r="AE2813" s="159">
        <v>346202723.85000002</v>
      </c>
      <c r="AF2813" s="159">
        <v>145876299.86000001</v>
      </c>
      <c r="AG2813" s="159">
        <v>91698903.159999996</v>
      </c>
      <c r="AH2813" s="159">
        <v>93285282.620000005</v>
      </c>
      <c r="AI2813" s="159">
        <v>0</v>
      </c>
      <c r="AJ2813" s="159">
        <v>7064.78</v>
      </c>
    </row>
    <row r="2814" spans="1:36">
      <c r="A2814" s="153">
        <v>30</v>
      </c>
      <c r="B2814" s="154">
        <v>0</v>
      </c>
      <c r="C2814" s="154">
        <v>0</v>
      </c>
      <c r="D2814" s="155">
        <v>0</v>
      </c>
      <c r="E2814" s="155" t="s">
        <v>183</v>
      </c>
      <c r="F2814" s="156" t="s">
        <v>6723</v>
      </c>
      <c r="G2814" s="156" t="s">
        <v>183</v>
      </c>
      <c r="H2814" s="156" t="s">
        <v>6724</v>
      </c>
      <c r="I2814" s="155">
        <v>3000000</v>
      </c>
      <c r="J2814" s="157" t="s">
        <v>157</v>
      </c>
      <c r="K2814" s="157"/>
      <c r="L2814" s="155">
        <v>2022</v>
      </c>
      <c r="M2814" s="158">
        <v>3500361</v>
      </c>
      <c r="N2814" s="159">
        <v>1814741419.0599999</v>
      </c>
      <c r="O2814" s="159">
        <v>1436249329.5699999</v>
      </c>
      <c r="P2814" s="159">
        <v>357699275.73000002</v>
      </c>
      <c r="Q2814" s="159">
        <v>92820587</v>
      </c>
      <c r="R2814" s="159">
        <v>264878688.72999999</v>
      </c>
      <c r="S2814" s="159">
        <v>378492089.49000001</v>
      </c>
      <c r="T2814" s="159">
        <v>3127946.93</v>
      </c>
      <c r="U2814" s="159">
        <v>1640704247.45</v>
      </c>
      <c r="V2814" s="159">
        <v>967517191.16999996</v>
      </c>
      <c r="W2814" s="159">
        <v>163552510.44</v>
      </c>
      <c r="X2814" s="159">
        <v>9174945.1500000004</v>
      </c>
      <c r="Y2814" s="159">
        <v>673187056.27999997</v>
      </c>
      <c r="Z2814" s="159">
        <v>130615811.93000001</v>
      </c>
      <c r="AA2814" s="159">
        <v>19729771.489999998</v>
      </c>
      <c r="AB2814" s="159">
        <v>110886040.44000001</v>
      </c>
      <c r="AC2814" s="159">
        <v>53201639.799999997</v>
      </c>
      <c r="AD2814" s="159">
        <v>53201639.799999997</v>
      </c>
      <c r="AE2814" s="159">
        <v>408515581.97000003</v>
      </c>
      <c r="AF2814" s="159">
        <v>468732138.39999998</v>
      </c>
      <c r="AG2814" s="159">
        <v>208091045.63</v>
      </c>
      <c r="AH2814" s="159">
        <v>209939508.16999999</v>
      </c>
      <c r="AI2814" s="159">
        <v>0</v>
      </c>
      <c r="AJ2814" s="159">
        <v>484500</v>
      </c>
    </row>
    <row r="2815" spans="1:36">
      <c r="A2815" s="153">
        <v>32</v>
      </c>
      <c r="B2815" s="154">
        <v>0</v>
      </c>
      <c r="C2815" s="154">
        <v>0</v>
      </c>
      <c r="D2815" s="155">
        <v>0</v>
      </c>
      <c r="E2815" s="155" t="s">
        <v>183</v>
      </c>
      <c r="F2815" s="156" t="s">
        <v>6725</v>
      </c>
      <c r="G2815" s="156" t="s">
        <v>183</v>
      </c>
      <c r="H2815" s="156" t="s">
        <v>6726</v>
      </c>
      <c r="I2815" s="155">
        <v>3200000</v>
      </c>
      <c r="J2815" s="157" t="s">
        <v>156</v>
      </c>
      <c r="K2815" s="157"/>
      <c r="L2815" s="155">
        <v>2022</v>
      </c>
      <c r="M2815" s="158">
        <v>1693219</v>
      </c>
      <c r="N2815" s="159">
        <v>1033972338.25</v>
      </c>
      <c r="O2815" s="159">
        <v>795182878.69000006</v>
      </c>
      <c r="P2815" s="159">
        <v>472834174.03999996</v>
      </c>
      <c r="Q2815" s="159">
        <v>228846409</v>
      </c>
      <c r="R2815" s="159">
        <v>243987765.03999999</v>
      </c>
      <c r="S2815" s="159">
        <v>238789459.56</v>
      </c>
      <c r="T2815" s="159">
        <v>31518255.75</v>
      </c>
      <c r="U2815" s="159">
        <v>964075527.72000003</v>
      </c>
      <c r="V2815" s="159">
        <v>587774518.75</v>
      </c>
      <c r="W2815" s="159">
        <v>93335595.620000005</v>
      </c>
      <c r="X2815" s="159">
        <v>3327728.05</v>
      </c>
      <c r="Y2815" s="159">
        <v>376301008.97000003</v>
      </c>
      <c r="Z2815" s="159">
        <v>137457156.49000001</v>
      </c>
      <c r="AA2815" s="159">
        <v>60000000</v>
      </c>
      <c r="AB2815" s="159">
        <v>77457156.49000001</v>
      </c>
      <c r="AC2815" s="159">
        <v>13945927</v>
      </c>
      <c r="AD2815" s="159">
        <v>13945927</v>
      </c>
      <c r="AE2815" s="159">
        <v>294923204.07999998</v>
      </c>
      <c r="AF2815" s="159">
        <v>207408359.94</v>
      </c>
      <c r="AG2815" s="159">
        <v>183669605.56999999</v>
      </c>
      <c r="AH2815" s="159">
        <v>178724504.58000001</v>
      </c>
      <c r="AI2815" s="159">
        <v>0</v>
      </c>
      <c r="AJ2815" s="159">
        <v>400</v>
      </c>
    </row>
  </sheetData>
  <mergeCells count="27">
    <mergeCell ref="AJ3:AJ6"/>
    <mergeCell ref="O4:O6"/>
    <mergeCell ref="P4:R4"/>
    <mergeCell ref="S4:S6"/>
    <mergeCell ref="V4:V6"/>
    <mergeCell ref="Z3:Z6"/>
    <mergeCell ref="P5:P6"/>
    <mergeCell ref="Q5:R5"/>
    <mergeCell ref="T5:T6"/>
    <mergeCell ref="W5:W6"/>
    <mergeCell ref="X5:X6"/>
    <mergeCell ref="W4:X4"/>
    <mergeCell ref="Y4:Y6"/>
    <mergeCell ref="AF3:AF6"/>
    <mergeCell ref="AG3:AH5"/>
    <mergeCell ref="AI3:AI6"/>
    <mergeCell ref="M3:M6"/>
    <mergeCell ref="N3:N6"/>
    <mergeCell ref="O3:T3"/>
    <mergeCell ref="U3:U6"/>
    <mergeCell ref="V3:Y3"/>
    <mergeCell ref="AE3:AE6"/>
    <mergeCell ref="AA4:AA6"/>
    <mergeCell ref="AB4:AB6"/>
    <mergeCell ref="AD4:AD6"/>
    <mergeCell ref="AA3:AB3"/>
    <mergeCell ref="AC3:AC6"/>
  </mergeCells>
  <hyperlinks>
    <hyperlink ref="P1" location="'SPIS TABEL'!A1" display="powrót do spisu tablic" xr:uid="{C320C01E-BE69-4CCD-9017-A517FF3C8CBC}"/>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553C-DAFB-49D9-8184-7A0B94F36FC0}">
  <sheetPr codeName="Arkusz7">
    <tabColor rgb="FFFFC000"/>
  </sheetPr>
  <dimension ref="A1:AK2815"/>
  <sheetViews>
    <sheetView workbookViewId="0">
      <pane xSplit="10" ySplit="8" topLeftCell="K9" activePane="bottomRight" state="frozen"/>
      <selection activeCell="J27" sqref="J27"/>
      <selection pane="topRight" activeCell="J27" sqref="J27"/>
      <selection pane="bottomLeft" activeCell="J27" sqref="J27"/>
      <selection pane="bottomRight" activeCell="K9" sqref="K9"/>
    </sheetView>
  </sheetViews>
  <sheetFormatPr defaultColWidth="9.109375" defaultRowHeight="13.2" outlineLevelCol="1"/>
  <cols>
    <col min="1" max="5" width="5.88671875" style="135" customWidth="1"/>
    <col min="6" max="6" width="8.44140625" style="135" hidden="1" customWidth="1" outlineLevel="1"/>
    <col min="7" max="7" width="7.109375" style="135" hidden="1" customWidth="1" outlineLevel="1"/>
    <col min="8" max="8" width="9.5546875" style="134" hidden="1" customWidth="1" outlineLevel="1"/>
    <col min="9" max="9" width="9.33203125" style="134" customWidth="1" collapsed="1"/>
    <col min="10" max="10" width="19.109375" style="115" customWidth="1"/>
    <col min="11" max="11" width="11.5546875" style="115" customWidth="1"/>
    <col min="12" max="12" width="11.5546875" style="134" customWidth="1"/>
    <col min="13" max="13" width="13" style="115" customWidth="1"/>
    <col min="14" max="36" width="16.5546875" style="115" customWidth="1"/>
    <col min="37" max="16384" width="9.109375" style="115"/>
  </cols>
  <sheetData>
    <row r="1" spans="1:37" ht="14.4">
      <c r="A1" s="142" t="str">
        <f>+"Dane źródłowe do obliczenia wskaźników, według sprawozdań Rb za IV kwartały "&amp;Rok-3&amp;" r."</f>
        <v>Dane źródłowe do obliczenia wskaźników, według sprawozdań Rb za IV kwartały 2019 r.</v>
      </c>
      <c r="B1" s="134"/>
      <c r="C1" s="134"/>
      <c r="D1" s="134"/>
      <c r="E1" s="134"/>
      <c r="F1" s="134"/>
      <c r="G1" s="134"/>
      <c r="M1" s="134"/>
      <c r="N1" s="134"/>
      <c r="O1" s="134"/>
      <c r="P1" s="162" t="s">
        <v>6728</v>
      </c>
      <c r="Q1" s="134"/>
      <c r="R1" s="134"/>
      <c r="S1" s="134"/>
      <c r="T1" s="134"/>
      <c r="U1" s="134"/>
      <c r="V1" s="134"/>
      <c r="W1" s="134"/>
      <c r="X1" s="134"/>
      <c r="Y1" s="134"/>
      <c r="Z1" s="134"/>
      <c r="AA1" s="134"/>
      <c r="AB1" s="134"/>
      <c r="AC1" s="134"/>
      <c r="AD1" s="134"/>
      <c r="AE1" s="134"/>
      <c r="AF1" s="134"/>
      <c r="AG1" s="134"/>
      <c r="AH1" s="134"/>
      <c r="AI1" s="134"/>
      <c r="AJ1" s="134"/>
      <c r="AK1" s="134"/>
    </row>
    <row r="2" spans="1:37">
      <c r="A2" s="134"/>
      <c r="B2" s="134"/>
      <c r="C2" s="134"/>
      <c r="D2" s="134"/>
      <c r="E2" s="134"/>
      <c r="F2" s="134"/>
      <c r="G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row>
    <row r="3" spans="1:37">
      <c r="A3" s="134"/>
      <c r="B3" s="134"/>
      <c r="C3" s="134"/>
      <c r="D3" s="134"/>
      <c r="E3" s="134"/>
      <c r="F3" s="134"/>
      <c r="G3" s="134"/>
      <c r="M3" s="193" t="s">
        <v>2753</v>
      </c>
      <c r="N3" s="179" t="s">
        <v>114</v>
      </c>
      <c r="O3" s="187" t="s">
        <v>2748</v>
      </c>
      <c r="P3" s="187"/>
      <c r="Q3" s="187"/>
      <c r="R3" s="187"/>
      <c r="S3" s="187"/>
      <c r="T3" s="187"/>
      <c r="U3" s="180" t="s">
        <v>99</v>
      </c>
      <c r="V3" s="190" t="s">
        <v>2748</v>
      </c>
      <c r="W3" s="190"/>
      <c r="X3" s="190"/>
      <c r="Y3" s="190"/>
      <c r="Z3" s="179" t="s">
        <v>89</v>
      </c>
      <c r="AA3" s="187" t="s">
        <v>2748</v>
      </c>
      <c r="AB3" s="187"/>
      <c r="AC3" s="180" t="s">
        <v>83</v>
      </c>
      <c r="AD3" s="141" t="s">
        <v>2750</v>
      </c>
      <c r="AE3" s="179" t="s">
        <v>79</v>
      </c>
      <c r="AF3" s="180" t="s">
        <v>2752</v>
      </c>
      <c r="AG3" s="181" t="s">
        <v>2751</v>
      </c>
      <c r="AH3" s="182"/>
      <c r="AI3" s="180" t="s">
        <v>71</v>
      </c>
      <c r="AJ3" s="179" t="s">
        <v>69</v>
      </c>
      <c r="AK3" s="134"/>
    </row>
    <row r="4" spans="1:37">
      <c r="A4" s="134"/>
      <c r="B4" s="134"/>
      <c r="C4" s="134"/>
      <c r="D4" s="134"/>
      <c r="E4" s="134"/>
      <c r="F4" s="134"/>
      <c r="G4" s="134"/>
      <c r="M4" s="193"/>
      <c r="N4" s="179"/>
      <c r="O4" s="179" t="s">
        <v>111</v>
      </c>
      <c r="P4" s="188" t="s">
        <v>2750</v>
      </c>
      <c r="Q4" s="188"/>
      <c r="R4" s="188"/>
      <c r="S4" s="179" t="s">
        <v>103</v>
      </c>
      <c r="T4" s="140" t="s">
        <v>2750</v>
      </c>
      <c r="U4" s="180"/>
      <c r="V4" s="180" t="s">
        <v>97</v>
      </c>
      <c r="W4" s="191" t="s">
        <v>2750</v>
      </c>
      <c r="X4" s="192"/>
      <c r="Y4" s="180" t="s">
        <v>91</v>
      </c>
      <c r="Z4" s="179"/>
      <c r="AA4" s="188" t="s">
        <v>87</v>
      </c>
      <c r="AB4" s="188" t="s">
        <v>85</v>
      </c>
      <c r="AC4" s="180"/>
      <c r="AD4" s="189" t="s">
        <v>81</v>
      </c>
      <c r="AE4" s="179"/>
      <c r="AF4" s="180"/>
      <c r="AG4" s="183"/>
      <c r="AH4" s="184"/>
      <c r="AI4" s="180"/>
      <c r="AJ4" s="179"/>
      <c r="AK4" s="134"/>
    </row>
    <row r="5" spans="1:37">
      <c r="A5" s="115"/>
      <c r="B5" s="134"/>
      <c r="C5" s="134"/>
      <c r="D5" s="134"/>
      <c r="E5" s="134"/>
      <c r="F5" s="134"/>
      <c r="G5" s="134"/>
      <c r="M5" s="193"/>
      <c r="N5" s="179"/>
      <c r="O5" s="179"/>
      <c r="P5" s="188" t="s">
        <v>2749</v>
      </c>
      <c r="Q5" s="188" t="s">
        <v>2748</v>
      </c>
      <c r="R5" s="188"/>
      <c r="S5" s="179"/>
      <c r="T5" s="188" t="s">
        <v>101</v>
      </c>
      <c r="U5" s="180"/>
      <c r="V5" s="180"/>
      <c r="W5" s="189" t="s">
        <v>2747</v>
      </c>
      <c r="X5" s="189" t="s">
        <v>2746</v>
      </c>
      <c r="Y5" s="180"/>
      <c r="Z5" s="179"/>
      <c r="AA5" s="188"/>
      <c r="AB5" s="188"/>
      <c r="AC5" s="180"/>
      <c r="AD5" s="189"/>
      <c r="AE5" s="179"/>
      <c r="AF5" s="180"/>
      <c r="AG5" s="185"/>
      <c r="AH5" s="186"/>
      <c r="AI5" s="180"/>
      <c r="AJ5" s="179"/>
      <c r="AK5" s="134"/>
    </row>
    <row r="6" spans="1:37" ht="60">
      <c r="A6" s="142"/>
      <c r="B6" s="134"/>
      <c r="C6" s="134"/>
      <c r="D6" s="134"/>
      <c r="E6" s="134"/>
      <c r="F6" s="134"/>
      <c r="G6" s="134"/>
      <c r="M6" s="193"/>
      <c r="N6" s="179"/>
      <c r="O6" s="179"/>
      <c r="P6" s="188"/>
      <c r="Q6" s="140" t="s">
        <v>107</v>
      </c>
      <c r="R6" s="140" t="s">
        <v>105</v>
      </c>
      <c r="S6" s="179"/>
      <c r="T6" s="188"/>
      <c r="U6" s="180"/>
      <c r="V6" s="180"/>
      <c r="W6" s="189"/>
      <c r="X6" s="189"/>
      <c r="Y6" s="180"/>
      <c r="Z6" s="179"/>
      <c r="AA6" s="188"/>
      <c r="AB6" s="188"/>
      <c r="AC6" s="180"/>
      <c r="AD6" s="189"/>
      <c r="AE6" s="179"/>
      <c r="AF6" s="180"/>
      <c r="AG6" s="140" t="s">
        <v>2745</v>
      </c>
      <c r="AH6" s="140" t="s">
        <v>97</v>
      </c>
      <c r="AI6" s="180"/>
      <c r="AJ6" s="179"/>
      <c r="AK6" s="134"/>
    </row>
    <row r="7" spans="1:37">
      <c r="A7" s="134"/>
      <c r="B7" s="134"/>
      <c r="C7" s="134"/>
      <c r="D7" s="134"/>
      <c r="E7" s="134"/>
      <c r="F7" s="134"/>
      <c r="G7" s="134"/>
    </row>
    <row r="8" spans="1:37" s="134" customFormat="1">
      <c r="A8" s="139" t="s">
        <v>145</v>
      </c>
      <c r="B8" s="138" t="s">
        <v>144</v>
      </c>
      <c r="C8" s="138" t="s">
        <v>143</v>
      </c>
      <c r="D8" s="138" t="s">
        <v>142</v>
      </c>
      <c r="E8" s="138" t="s">
        <v>141</v>
      </c>
      <c r="F8" s="138" t="s">
        <v>140</v>
      </c>
      <c r="G8" s="138" t="s">
        <v>139</v>
      </c>
      <c r="H8" s="138" t="s">
        <v>138</v>
      </c>
      <c r="I8" s="138" t="s">
        <v>137</v>
      </c>
      <c r="J8" s="138" t="s">
        <v>136</v>
      </c>
      <c r="K8" s="138" t="s">
        <v>135</v>
      </c>
      <c r="L8" s="138" t="s">
        <v>134</v>
      </c>
      <c r="M8" s="120" t="s">
        <v>2744</v>
      </c>
      <c r="N8" s="137" t="s">
        <v>2743</v>
      </c>
      <c r="O8" s="137" t="s">
        <v>112</v>
      </c>
      <c r="P8" s="137" t="s">
        <v>110</v>
      </c>
      <c r="Q8" s="137" t="s">
        <v>108</v>
      </c>
      <c r="R8" s="137" t="s">
        <v>106</v>
      </c>
      <c r="S8" s="137" t="s">
        <v>2742</v>
      </c>
      <c r="T8" s="137" t="s">
        <v>2741</v>
      </c>
      <c r="U8" s="137" t="s">
        <v>100</v>
      </c>
      <c r="V8" s="137" t="s">
        <v>98</v>
      </c>
      <c r="W8" s="137" t="s">
        <v>96</v>
      </c>
      <c r="X8" s="137" t="s">
        <v>94</v>
      </c>
      <c r="Y8" s="137" t="s">
        <v>92</v>
      </c>
      <c r="Z8" s="137" t="s">
        <v>90</v>
      </c>
      <c r="AA8" s="137" t="s">
        <v>88</v>
      </c>
      <c r="AB8" s="137" t="s">
        <v>86</v>
      </c>
      <c r="AC8" s="137" t="s">
        <v>84</v>
      </c>
      <c r="AD8" s="137" t="s">
        <v>82</v>
      </c>
      <c r="AE8" s="137" t="s">
        <v>80</v>
      </c>
      <c r="AF8" s="137" t="s">
        <v>78</v>
      </c>
      <c r="AG8" s="137" t="s">
        <v>76</v>
      </c>
      <c r="AH8" s="137" t="s">
        <v>74</v>
      </c>
      <c r="AI8" s="137" t="s">
        <v>72</v>
      </c>
      <c r="AJ8" s="137" t="s">
        <v>70</v>
      </c>
    </row>
    <row r="9" spans="1:37" s="136" customFormat="1">
      <c r="A9" s="153">
        <v>2</v>
      </c>
      <c r="B9" s="154">
        <v>1</v>
      </c>
      <c r="C9" s="154">
        <v>1</v>
      </c>
      <c r="D9" s="155">
        <v>1</v>
      </c>
      <c r="E9" s="155" t="s">
        <v>556</v>
      </c>
      <c r="F9" s="156" t="s">
        <v>2763</v>
      </c>
      <c r="G9" s="156" t="s">
        <v>556</v>
      </c>
      <c r="H9" s="156" t="s">
        <v>2764</v>
      </c>
      <c r="I9" s="155">
        <v>201011</v>
      </c>
      <c r="J9" s="157" t="s">
        <v>2094</v>
      </c>
      <c r="K9" s="157"/>
      <c r="L9" s="155">
        <v>2022</v>
      </c>
      <c r="M9" s="158">
        <v>38852</v>
      </c>
      <c r="N9" s="159">
        <v>190401734.87</v>
      </c>
      <c r="O9" s="159">
        <v>177424525.09</v>
      </c>
      <c r="P9" s="159">
        <v>75662576.829999998</v>
      </c>
      <c r="Q9" s="159">
        <v>27210789</v>
      </c>
      <c r="R9" s="159">
        <v>48451787.829999998</v>
      </c>
      <c r="S9" s="159">
        <v>12977209.779999999</v>
      </c>
      <c r="T9" s="159">
        <v>5818419.7999999998</v>
      </c>
      <c r="U9" s="159">
        <v>179470943.55000001</v>
      </c>
      <c r="V9" s="159">
        <v>168520718.59</v>
      </c>
      <c r="W9" s="159">
        <v>55105260.490000002</v>
      </c>
      <c r="X9" s="159">
        <v>1172384.5</v>
      </c>
      <c r="Y9" s="159">
        <v>10950224.960000001</v>
      </c>
      <c r="Z9" s="159">
        <v>6823097.5499999998</v>
      </c>
      <c r="AA9" s="159">
        <v>5237482.6900000004</v>
      </c>
      <c r="AB9" s="159">
        <v>1585614.8599999994</v>
      </c>
      <c r="AC9" s="159">
        <v>16710008.51</v>
      </c>
      <c r="AD9" s="159">
        <v>10449545.529999999</v>
      </c>
      <c r="AE9" s="159">
        <v>35159095.32</v>
      </c>
      <c r="AF9" s="159">
        <v>8903806.5</v>
      </c>
      <c r="AG9" s="159">
        <v>1035792.65</v>
      </c>
      <c r="AH9" s="159">
        <v>1059588.56</v>
      </c>
      <c r="AI9" s="159">
        <v>0</v>
      </c>
      <c r="AJ9" s="159">
        <v>0</v>
      </c>
    </row>
    <row r="10" spans="1:37">
      <c r="A10" s="153">
        <v>2</v>
      </c>
      <c r="B10" s="154">
        <v>1</v>
      </c>
      <c r="C10" s="154">
        <v>2</v>
      </c>
      <c r="D10" s="155">
        <v>2</v>
      </c>
      <c r="E10" s="155" t="s">
        <v>556</v>
      </c>
      <c r="F10" s="156" t="s">
        <v>2765</v>
      </c>
      <c r="G10" s="156" t="s">
        <v>556</v>
      </c>
      <c r="H10" s="156" t="s">
        <v>2766</v>
      </c>
      <c r="I10" s="155">
        <v>201022</v>
      </c>
      <c r="J10" s="157" t="s">
        <v>2094</v>
      </c>
      <c r="K10" s="157"/>
      <c r="L10" s="155">
        <v>2022</v>
      </c>
      <c r="M10" s="158">
        <v>14641</v>
      </c>
      <c r="N10" s="159">
        <v>72021172.489999995</v>
      </c>
      <c r="O10" s="159">
        <v>64787411.509999998</v>
      </c>
      <c r="P10" s="159">
        <v>31620927.010000002</v>
      </c>
      <c r="Q10" s="159">
        <v>11937018</v>
      </c>
      <c r="R10" s="159">
        <v>19683909.010000002</v>
      </c>
      <c r="S10" s="159">
        <v>7233760.9800000004</v>
      </c>
      <c r="T10" s="159">
        <v>1068579.6000000001</v>
      </c>
      <c r="U10" s="159">
        <v>76241045.760000005</v>
      </c>
      <c r="V10" s="159">
        <v>53588939.189999998</v>
      </c>
      <c r="W10" s="159">
        <v>17106827.75</v>
      </c>
      <c r="X10" s="159">
        <v>4730.8599999999997</v>
      </c>
      <c r="Y10" s="159">
        <v>22652106.57</v>
      </c>
      <c r="Z10" s="159">
        <v>19198353.02</v>
      </c>
      <c r="AA10" s="159">
        <v>147676.26</v>
      </c>
      <c r="AB10" s="159">
        <v>19050676.759999998</v>
      </c>
      <c r="AC10" s="159">
        <v>13065486.26</v>
      </c>
      <c r="AD10" s="159">
        <v>65486.26</v>
      </c>
      <c r="AE10" s="159">
        <v>225987.57</v>
      </c>
      <c r="AF10" s="159">
        <v>11198472.32</v>
      </c>
      <c r="AG10" s="159">
        <v>507892.99</v>
      </c>
      <c r="AH10" s="159">
        <v>1344136.27</v>
      </c>
      <c r="AI10" s="159">
        <v>0</v>
      </c>
      <c r="AJ10" s="159">
        <v>0</v>
      </c>
    </row>
    <row r="11" spans="1:37">
      <c r="A11" s="153">
        <v>2</v>
      </c>
      <c r="B11" s="154">
        <v>1</v>
      </c>
      <c r="C11" s="154">
        <v>3</v>
      </c>
      <c r="D11" s="155">
        <v>2</v>
      </c>
      <c r="E11" s="155" t="s">
        <v>556</v>
      </c>
      <c r="F11" s="156" t="s">
        <v>2765</v>
      </c>
      <c r="G11" s="156" t="s">
        <v>556</v>
      </c>
      <c r="H11" s="156" t="s">
        <v>2767</v>
      </c>
      <c r="I11" s="155">
        <v>201032</v>
      </c>
      <c r="J11" s="157" t="s">
        <v>2740</v>
      </c>
      <c r="K11" s="157"/>
      <c r="L11" s="155">
        <v>2022</v>
      </c>
      <c r="M11" s="158">
        <v>5355</v>
      </c>
      <c r="N11" s="159">
        <v>44212980.149999999</v>
      </c>
      <c r="O11" s="159">
        <v>27322372.969999999</v>
      </c>
      <c r="P11" s="159">
        <v>12875421.91</v>
      </c>
      <c r="Q11" s="159">
        <v>5558171</v>
      </c>
      <c r="R11" s="159">
        <v>7317250.9100000001</v>
      </c>
      <c r="S11" s="159">
        <v>16890607.18</v>
      </c>
      <c r="T11" s="159">
        <v>10229877.68</v>
      </c>
      <c r="U11" s="159">
        <v>31815579.5</v>
      </c>
      <c r="V11" s="159">
        <v>24332943.07</v>
      </c>
      <c r="W11" s="159">
        <v>8974257.0899999999</v>
      </c>
      <c r="X11" s="159">
        <v>75808.13</v>
      </c>
      <c r="Y11" s="159">
        <v>7482636.4299999997</v>
      </c>
      <c r="Z11" s="159">
        <v>1865421.27</v>
      </c>
      <c r="AA11" s="159">
        <v>0</v>
      </c>
      <c r="AB11" s="159">
        <v>1865421.27</v>
      </c>
      <c r="AC11" s="159">
        <v>7892044</v>
      </c>
      <c r="AD11" s="159">
        <v>1375754</v>
      </c>
      <c r="AE11" s="159">
        <v>1652482.29</v>
      </c>
      <c r="AF11" s="159">
        <v>2989429.9</v>
      </c>
      <c r="AG11" s="159">
        <v>18795.080000000002</v>
      </c>
      <c r="AH11" s="159">
        <v>250678.91</v>
      </c>
      <c r="AI11" s="159">
        <v>0</v>
      </c>
      <c r="AJ11" s="159">
        <v>0</v>
      </c>
    </row>
    <row r="12" spans="1:37">
      <c r="A12" s="153">
        <v>2</v>
      </c>
      <c r="B12" s="154">
        <v>1</v>
      </c>
      <c r="C12" s="154">
        <v>4</v>
      </c>
      <c r="D12" s="155">
        <v>3</v>
      </c>
      <c r="E12" s="155" t="s">
        <v>556</v>
      </c>
      <c r="F12" s="156" t="s">
        <v>2768</v>
      </c>
      <c r="G12" s="156" t="s">
        <v>556</v>
      </c>
      <c r="H12" s="156" t="s">
        <v>2769</v>
      </c>
      <c r="I12" s="155">
        <v>201043</v>
      </c>
      <c r="J12" s="157" t="s">
        <v>2739</v>
      </c>
      <c r="K12" s="157"/>
      <c r="L12" s="155">
        <v>2022</v>
      </c>
      <c r="M12" s="158">
        <v>15214</v>
      </c>
      <c r="N12" s="159">
        <v>80087357.25</v>
      </c>
      <c r="O12" s="159">
        <v>65473720.020000003</v>
      </c>
      <c r="P12" s="159">
        <v>35362262.460000001</v>
      </c>
      <c r="Q12" s="159">
        <v>14677073</v>
      </c>
      <c r="R12" s="159">
        <v>20685189.460000001</v>
      </c>
      <c r="S12" s="159">
        <v>14613637.23</v>
      </c>
      <c r="T12" s="159">
        <v>7997032.8099999996</v>
      </c>
      <c r="U12" s="159">
        <v>76560095.040000007</v>
      </c>
      <c r="V12" s="159">
        <v>58925825.780000001</v>
      </c>
      <c r="W12" s="159">
        <v>22135707.010000002</v>
      </c>
      <c r="X12" s="159">
        <v>694893.34</v>
      </c>
      <c r="Y12" s="159">
        <v>17634269.260000002</v>
      </c>
      <c r="Z12" s="159">
        <v>10539626.699999999</v>
      </c>
      <c r="AA12" s="159">
        <v>4075830.79</v>
      </c>
      <c r="AB12" s="159">
        <v>6463795.9099999992</v>
      </c>
      <c r="AC12" s="159">
        <v>1322827.2</v>
      </c>
      <c r="AD12" s="159">
        <v>1282104</v>
      </c>
      <c r="AE12" s="159">
        <v>25247326.289999999</v>
      </c>
      <c r="AF12" s="159">
        <v>6547894.2400000002</v>
      </c>
      <c r="AG12" s="159">
        <v>91916.58</v>
      </c>
      <c r="AH12" s="159">
        <v>108311.83</v>
      </c>
      <c r="AI12" s="159">
        <v>0</v>
      </c>
      <c r="AJ12" s="159">
        <v>48446.62</v>
      </c>
    </row>
    <row r="13" spans="1:37">
      <c r="A13" s="153">
        <v>2</v>
      </c>
      <c r="B13" s="154">
        <v>1</v>
      </c>
      <c r="C13" s="154">
        <v>5</v>
      </c>
      <c r="D13" s="155">
        <v>2</v>
      </c>
      <c r="E13" s="155" t="s">
        <v>556</v>
      </c>
      <c r="F13" s="156" t="s">
        <v>2765</v>
      </c>
      <c r="G13" s="156" t="s">
        <v>556</v>
      </c>
      <c r="H13" s="156" t="s">
        <v>2770</v>
      </c>
      <c r="I13" s="155">
        <v>201052</v>
      </c>
      <c r="J13" s="157" t="s">
        <v>2738</v>
      </c>
      <c r="K13" s="157"/>
      <c r="L13" s="155">
        <v>2022</v>
      </c>
      <c r="M13" s="158">
        <v>7396</v>
      </c>
      <c r="N13" s="159">
        <v>42687835.799999997</v>
      </c>
      <c r="O13" s="159">
        <v>40396561</v>
      </c>
      <c r="P13" s="159">
        <v>20517557.550000001</v>
      </c>
      <c r="Q13" s="159">
        <v>10019725</v>
      </c>
      <c r="R13" s="159">
        <v>10497832.550000001</v>
      </c>
      <c r="S13" s="159">
        <v>2291274.7999999998</v>
      </c>
      <c r="T13" s="159">
        <v>131619.54</v>
      </c>
      <c r="U13" s="159">
        <v>41352562.299999997</v>
      </c>
      <c r="V13" s="159">
        <v>32257490.449999999</v>
      </c>
      <c r="W13" s="159">
        <v>12518488.35</v>
      </c>
      <c r="X13" s="159">
        <v>29013.64</v>
      </c>
      <c r="Y13" s="159">
        <v>9095071.8499999996</v>
      </c>
      <c r="Z13" s="159">
        <v>19620518.050000001</v>
      </c>
      <c r="AA13" s="159">
        <v>1626700</v>
      </c>
      <c r="AB13" s="159">
        <v>17993818.050000001</v>
      </c>
      <c r="AC13" s="159">
        <v>935212.86</v>
      </c>
      <c r="AD13" s="159">
        <v>935212.86</v>
      </c>
      <c r="AE13" s="159">
        <v>1086350</v>
      </c>
      <c r="AF13" s="159">
        <v>8139070.5499999998</v>
      </c>
      <c r="AG13" s="159">
        <v>189911.38</v>
      </c>
      <c r="AH13" s="159">
        <v>453177.1</v>
      </c>
      <c r="AI13" s="159">
        <v>0</v>
      </c>
      <c r="AJ13" s="159">
        <v>0</v>
      </c>
    </row>
    <row r="14" spans="1:37">
      <c r="A14" s="153">
        <v>2</v>
      </c>
      <c r="B14" s="154">
        <v>1</v>
      </c>
      <c r="C14" s="154">
        <v>6</v>
      </c>
      <c r="D14" s="155">
        <v>2</v>
      </c>
      <c r="E14" s="155" t="s">
        <v>556</v>
      </c>
      <c r="F14" s="156" t="s">
        <v>2765</v>
      </c>
      <c r="G14" s="156" t="s">
        <v>556</v>
      </c>
      <c r="H14" s="156" t="s">
        <v>2771</v>
      </c>
      <c r="I14" s="155">
        <v>201062</v>
      </c>
      <c r="J14" s="157" t="s">
        <v>2737</v>
      </c>
      <c r="K14" s="157"/>
      <c r="L14" s="155">
        <v>2022</v>
      </c>
      <c r="M14" s="158">
        <v>8650</v>
      </c>
      <c r="N14" s="159">
        <v>41245558.369999997</v>
      </c>
      <c r="O14" s="159">
        <v>40496682.07</v>
      </c>
      <c r="P14" s="159">
        <v>22512718.789999999</v>
      </c>
      <c r="Q14" s="159">
        <v>8549077</v>
      </c>
      <c r="R14" s="159">
        <v>13963641.789999999</v>
      </c>
      <c r="S14" s="159">
        <v>748876.3</v>
      </c>
      <c r="T14" s="159">
        <v>70731.899999999994</v>
      </c>
      <c r="U14" s="159">
        <v>40392521.479999997</v>
      </c>
      <c r="V14" s="159">
        <v>36679346.25</v>
      </c>
      <c r="W14" s="159">
        <v>11982219.4</v>
      </c>
      <c r="X14" s="159">
        <v>11213.67</v>
      </c>
      <c r="Y14" s="159">
        <v>3713175.23</v>
      </c>
      <c r="Z14" s="159">
        <v>9829846.8699999992</v>
      </c>
      <c r="AA14" s="159">
        <v>242296.11</v>
      </c>
      <c r="AB14" s="159">
        <v>9587550.7599999998</v>
      </c>
      <c r="AC14" s="159">
        <v>134290.72</v>
      </c>
      <c r="AD14" s="159">
        <v>134290.72</v>
      </c>
      <c r="AE14" s="159">
        <v>367251.67</v>
      </c>
      <c r="AF14" s="159">
        <v>3817335.82</v>
      </c>
      <c r="AG14" s="159">
        <v>1034525.07</v>
      </c>
      <c r="AH14" s="159">
        <v>250599.01</v>
      </c>
      <c r="AI14" s="159">
        <v>0</v>
      </c>
      <c r="AJ14" s="159">
        <v>0</v>
      </c>
    </row>
    <row r="15" spans="1:37">
      <c r="A15" s="153">
        <v>2</v>
      </c>
      <c r="B15" s="154">
        <v>2</v>
      </c>
      <c r="C15" s="154">
        <v>1</v>
      </c>
      <c r="D15" s="155">
        <v>1</v>
      </c>
      <c r="E15" s="155" t="s">
        <v>556</v>
      </c>
      <c r="F15" s="156" t="s">
        <v>2772</v>
      </c>
      <c r="G15" s="156" t="s">
        <v>556</v>
      </c>
      <c r="H15" s="156" t="s">
        <v>2773</v>
      </c>
      <c r="I15" s="155">
        <v>202011</v>
      </c>
      <c r="J15" s="157" t="s">
        <v>2736</v>
      </c>
      <c r="K15" s="157"/>
      <c r="L15" s="155">
        <v>2022</v>
      </c>
      <c r="M15" s="158">
        <v>29971</v>
      </c>
      <c r="N15" s="159">
        <v>157702697.22999999</v>
      </c>
      <c r="O15" s="159">
        <v>134725419.34</v>
      </c>
      <c r="P15" s="159">
        <v>73485891.74000001</v>
      </c>
      <c r="Q15" s="159">
        <v>33076374</v>
      </c>
      <c r="R15" s="159">
        <v>40409517.740000002</v>
      </c>
      <c r="S15" s="159">
        <v>22977277.890000001</v>
      </c>
      <c r="T15" s="159">
        <v>4485153.46</v>
      </c>
      <c r="U15" s="159">
        <v>142878153.21000001</v>
      </c>
      <c r="V15" s="159">
        <v>124428591.02</v>
      </c>
      <c r="W15" s="159">
        <v>32229610.260000002</v>
      </c>
      <c r="X15" s="159">
        <v>1315171.6200000001</v>
      </c>
      <c r="Y15" s="159">
        <v>18449562.190000001</v>
      </c>
      <c r="Z15" s="159">
        <v>9880905.2599999998</v>
      </c>
      <c r="AA15" s="159">
        <v>3908000</v>
      </c>
      <c r="AB15" s="159">
        <v>5972905.2599999998</v>
      </c>
      <c r="AC15" s="159">
        <v>3234332</v>
      </c>
      <c r="AD15" s="159">
        <v>3234332</v>
      </c>
      <c r="AE15" s="159">
        <v>44242585.380000003</v>
      </c>
      <c r="AF15" s="159">
        <v>10296828.32</v>
      </c>
      <c r="AG15" s="159">
        <v>186820.28</v>
      </c>
      <c r="AH15" s="159">
        <v>368902.2</v>
      </c>
      <c r="AI15" s="159">
        <v>0</v>
      </c>
      <c r="AJ15" s="159">
        <v>15920.38</v>
      </c>
    </row>
    <row r="16" spans="1:37">
      <c r="A16" s="153">
        <v>2</v>
      </c>
      <c r="B16" s="154">
        <v>2</v>
      </c>
      <c r="C16" s="154">
        <v>2</v>
      </c>
      <c r="D16" s="155">
        <v>1</v>
      </c>
      <c r="E16" s="155" t="s">
        <v>556</v>
      </c>
      <c r="F16" s="156" t="s">
        <v>2772</v>
      </c>
      <c r="G16" s="156" t="s">
        <v>556</v>
      </c>
      <c r="H16" s="156" t="s">
        <v>2774</v>
      </c>
      <c r="I16" s="155">
        <v>202021</v>
      </c>
      <c r="J16" s="157" t="s">
        <v>2733</v>
      </c>
      <c r="K16" s="157"/>
      <c r="L16" s="155">
        <v>2022</v>
      </c>
      <c r="M16" s="158">
        <v>33239</v>
      </c>
      <c r="N16" s="159">
        <v>151403202.34999999</v>
      </c>
      <c r="O16" s="159">
        <v>134954927.5</v>
      </c>
      <c r="P16" s="159">
        <v>64481330.93</v>
      </c>
      <c r="Q16" s="159">
        <v>23901044</v>
      </c>
      <c r="R16" s="159">
        <v>40580286.93</v>
      </c>
      <c r="S16" s="159">
        <v>16448274.85</v>
      </c>
      <c r="T16" s="159">
        <v>2816070.07</v>
      </c>
      <c r="U16" s="159">
        <v>149355850.58000001</v>
      </c>
      <c r="V16" s="159">
        <v>124078496.06999999</v>
      </c>
      <c r="W16" s="159">
        <v>41211206.149999999</v>
      </c>
      <c r="X16" s="159">
        <v>1623113.42</v>
      </c>
      <c r="Y16" s="159">
        <v>25277354.510000002</v>
      </c>
      <c r="Z16" s="159">
        <v>15347156.77</v>
      </c>
      <c r="AA16" s="159">
        <v>3000000</v>
      </c>
      <c r="AB16" s="159">
        <v>12347156.77</v>
      </c>
      <c r="AC16" s="159">
        <v>7838523</v>
      </c>
      <c r="AD16" s="159">
        <v>7778523</v>
      </c>
      <c r="AE16" s="159">
        <v>60500845</v>
      </c>
      <c r="AF16" s="159">
        <v>10876431.43</v>
      </c>
      <c r="AG16" s="159">
        <v>686381.65</v>
      </c>
      <c r="AH16" s="159">
        <v>666869.72</v>
      </c>
      <c r="AI16" s="159">
        <v>0</v>
      </c>
      <c r="AJ16" s="159">
        <v>0</v>
      </c>
    </row>
    <row r="17" spans="1:36">
      <c r="A17" s="153">
        <v>2</v>
      </c>
      <c r="B17" s="154">
        <v>2</v>
      </c>
      <c r="C17" s="154">
        <v>3</v>
      </c>
      <c r="D17" s="155">
        <v>3</v>
      </c>
      <c r="E17" s="155" t="s">
        <v>556</v>
      </c>
      <c r="F17" s="156" t="s">
        <v>2775</v>
      </c>
      <c r="G17" s="156" t="s">
        <v>556</v>
      </c>
      <c r="H17" s="156" t="s">
        <v>2776</v>
      </c>
      <c r="I17" s="155">
        <v>202033</v>
      </c>
      <c r="J17" s="157" t="s">
        <v>2735</v>
      </c>
      <c r="K17" s="157"/>
      <c r="L17" s="155">
        <v>2022</v>
      </c>
      <c r="M17" s="158">
        <v>9466</v>
      </c>
      <c r="N17" s="159">
        <v>40795837.079999998</v>
      </c>
      <c r="O17" s="159">
        <v>35537772.659999996</v>
      </c>
      <c r="P17" s="159">
        <v>20679522.100000001</v>
      </c>
      <c r="Q17" s="159">
        <v>8337461</v>
      </c>
      <c r="R17" s="159">
        <v>12342061.1</v>
      </c>
      <c r="S17" s="159">
        <v>5258064.42</v>
      </c>
      <c r="T17" s="159">
        <v>1016669.52</v>
      </c>
      <c r="U17" s="159">
        <v>38015642.979999997</v>
      </c>
      <c r="V17" s="159">
        <v>32413068.41</v>
      </c>
      <c r="W17" s="159">
        <v>10045064.460000001</v>
      </c>
      <c r="X17" s="159">
        <v>325468.57</v>
      </c>
      <c r="Y17" s="159">
        <v>5602574.5700000003</v>
      </c>
      <c r="Z17" s="159">
        <v>2160318.04</v>
      </c>
      <c r="AA17" s="159">
        <v>1000000</v>
      </c>
      <c r="AB17" s="159">
        <v>1160318.04</v>
      </c>
      <c r="AC17" s="159">
        <v>1874200</v>
      </c>
      <c r="AD17" s="159">
        <v>1814200</v>
      </c>
      <c r="AE17" s="159">
        <v>10554200</v>
      </c>
      <c r="AF17" s="159">
        <v>3124704.25</v>
      </c>
      <c r="AG17" s="159">
        <v>164366.46</v>
      </c>
      <c r="AH17" s="159">
        <v>433250.07</v>
      </c>
      <c r="AI17" s="159">
        <v>0</v>
      </c>
      <c r="AJ17" s="159">
        <v>0</v>
      </c>
    </row>
    <row r="18" spans="1:36">
      <c r="A18" s="153">
        <v>2</v>
      </c>
      <c r="B18" s="154">
        <v>2</v>
      </c>
      <c r="C18" s="154">
        <v>4</v>
      </c>
      <c r="D18" s="155">
        <v>1</v>
      </c>
      <c r="E18" s="155" t="s">
        <v>556</v>
      </c>
      <c r="F18" s="156" t="s">
        <v>2772</v>
      </c>
      <c r="G18" s="156" t="s">
        <v>556</v>
      </c>
      <c r="H18" s="156" t="s">
        <v>2777</v>
      </c>
      <c r="I18" s="155">
        <v>202041</v>
      </c>
      <c r="J18" s="157" t="s">
        <v>2734</v>
      </c>
      <c r="K18" s="157"/>
      <c r="L18" s="155">
        <v>2022</v>
      </c>
      <c r="M18" s="158">
        <v>6412</v>
      </c>
      <c r="N18" s="159">
        <v>29628761.510000002</v>
      </c>
      <c r="O18" s="159">
        <v>25453749.41</v>
      </c>
      <c r="P18" s="159">
        <v>14866815.640000001</v>
      </c>
      <c r="Q18" s="159">
        <v>6122423</v>
      </c>
      <c r="R18" s="159">
        <v>8744392.6400000006</v>
      </c>
      <c r="S18" s="159">
        <v>4175012.1</v>
      </c>
      <c r="T18" s="159">
        <v>282300.87</v>
      </c>
      <c r="U18" s="159">
        <v>29974422.800000001</v>
      </c>
      <c r="V18" s="159">
        <v>23278959.93</v>
      </c>
      <c r="W18" s="159">
        <v>7602570.7800000003</v>
      </c>
      <c r="X18" s="159">
        <v>124876.65</v>
      </c>
      <c r="Y18" s="159">
        <v>6695462.8700000001</v>
      </c>
      <c r="Z18" s="159">
        <v>2827900.41</v>
      </c>
      <c r="AA18" s="159">
        <v>840000</v>
      </c>
      <c r="AB18" s="159">
        <v>1987900.4100000001</v>
      </c>
      <c r="AC18" s="159">
        <v>502732</v>
      </c>
      <c r="AD18" s="159">
        <v>502732</v>
      </c>
      <c r="AE18" s="159">
        <v>4957704</v>
      </c>
      <c r="AF18" s="159">
        <v>2174789.48</v>
      </c>
      <c r="AG18" s="159">
        <v>121952.27</v>
      </c>
      <c r="AH18" s="159">
        <v>119520.04</v>
      </c>
      <c r="AI18" s="159">
        <v>0</v>
      </c>
      <c r="AJ18" s="159">
        <v>0</v>
      </c>
    </row>
    <row r="19" spans="1:36">
      <c r="A19" s="153">
        <v>2</v>
      </c>
      <c r="B19" s="154">
        <v>2</v>
      </c>
      <c r="C19" s="154">
        <v>5</v>
      </c>
      <c r="D19" s="155">
        <v>2</v>
      </c>
      <c r="E19" s="155" t="s">
        <v>556</v>
      </c>
      <c r="F19" s="156" t="s">
        <v>2778</v>
      </c>
      <c r="G19" s="156" t="s">
        <v>556</v>
      </c>
      <c r="H19" s="156" t="s">
        <v>2779</v>
      </c>
      <c r="I19" s="155">
        <v>202052</v>
      </c>
      <c r="J19" s="157" t="s">
        <v>2733</v>
      </c>
      <c r="K19" s="157"/>
      <c r="L19" s="155">
        <v>2022</v>
      </c>
      <c r="M19" s="158">
        <v>9114</v>
      </c>
      <c r="N19" s="159">
        <v>41591840.649999999</v>
      </c>
      <c r="O19" s="159">
        <v>37235918.780000001</v>
      </c>
      <c r="P19" s="159">
        <v>21627664.27</v>
      </c>
      <c r="Q19" s="159">
        <v>9070230</v>
      </c>
      <c r="R19" s="159">
        <v>12557434.27</v>
      </c>
      <c r="S19" s="159">
        <v>4355921.87</v>
      </c>
      <c r="T19" s="159">
        <v>500724.68</v>
      </c>
      <c r="U19" s="159">
        <v>42707758.140000001</v>
      </c>
      <c r="V19" s="159">
        <v>33680740.07</v>
      </c>
      <c r="W19" s="159">
        <v>12685205.25</v>
      </c>
      <c r="X19" s="159">
        <v>310881.91999999998</v>
      </c>
      <c r="Y19" s="159">
        <v>9027018.0700000003</v>
      </c>
      <c r="Z19" s="159">
        <v>3925016.77</v>
      </c>
      <c r="AA19" s="159">
        <v>2337000</v>
      </c>
      <c r="AB19" s="159">
        <v>1588016.77</v>
      </c>
      <c r="AC19" s="159">
        <v>904505.58</v>
      </c>
      <c r="AD19" s="159">
        <v>810000</v>
      </c>
      <c r="AE19" s="159">
        <v>11989000</v>
      </c>
      <c r="AF19" s="159">
        <v>3555178.71</v>
      </c>
      <c r="AG19" s="159">
        <v>276837.89</v>
      </c>
      <c r="AH19" s="159">
        <v>406952.69</v>
      </c>
      <c r="AI19" s="159">
        <v>0</v>
      </c>
      <c r="AJ19" s="159">
        <v>0</v>
      </c>
    </row>
    <row r="20" spans="1:36">
      <c r="A20" s="153">
        <v>2</v>
      </c>
      <c r="B20" s="154">
        <v>2</v>
      </c>
      <c r="C20" s="154">
        <v>6</v>
      </c>
      <c r="D20" s="155">
        <v>2</v>
      </c>
      <c r="E20" s="155" t="s">
        <v>556</v>
      </c>
      <c r="F20" s="156" t="s">
        <v>2778</v>
      </c>
      <c r="G20" s="156" t="s">
        <v>556</v>
      </c>
      <c r="H20" s="156" t="s">
        <v>2780</v>
      </c>
      <c r="I20" s="155">
        <v>202062</v>
      </c>
      <c r="J20" s="157" t="s">
        <v>2732</v>
      </c>
      <c r="K20" s="157"/>
      <c r="L20" s="155">
        <v>2022</v>
      </c>
      <c r="M20" s="158">
        <v>7443</v>
      </c>
      <c r="N20" s="159">
        <v>33316720.289999999</v>
      </c>
      <c r="O20" s="159">
        <v>32641904.649999999</v>
      </c>
      <c r="P20" s="159">
        <v>20419626.100000001</v>
      </c>
      <c r="Q20" s="159">
        <v>10457634</v>
      </c>
      <c r="R20" s="159">
        <v>9961992.0999999996</v>
      </c>
      <c r="S20" s="159">
        <v>674815.64</v>
      </c>
      <c r="T20" s="159">
        <v>60429.62</v>
      </c>
      <c r="U20" s="159">
        <v>30295522.43</v>
      </c>
      <c r="V20" s="159">
        <v>28720279.690000001</v>
      </c>
      <c r="W20" s="159">
        <v>11046139.15</v>
      </c>
      <c r="X20" s="159">
        <v>164847.31</v>
      </c>
      <c r="Y20" s="159">
        <v>1575242.74</v>
      </c>
      <c r="Z20" s="159">
        <v>2480123.8199999998</v>
      </c>
      <c r="AA20" s="159">
        <v>0</v>
      </c>
      <c r="AB20" s="159">
        <v>2480123.8199999998</v>
      </c>
      <c r="AC20" s="159">
        <v>721476.92</v>
      </c>
      <c r="AD20" s="159">
        <v>721476.92</v>
      </c>
      <c r="AE20" s="159">
        <v>5525465.4000000004</v>
      </c>
      <c r="AF20" s="159">
        <v>3921624.96</v>
      </c>
      <c r="AG20" s="159">
        <v>62540.55</v>
      </c>
      <c r="AH20" s="159">
        <v>119824.65</v>
      </c>
      <c r="AI20" s="159">
        <v>0</v>
      </c>
      <c r="AJ20" s="159">
        <v>0</v>
      </c>
    </row>
    <row r="21" spans="1:36">
      <c r="A21" s="153">
        <v>2</v>
      </c>
      <c r="B21" s="154">
        <v>2</v>
      </c>
      <c r="C21" s="154">
        <v>7</v>
      </c>
      <c r="D21" s="155">
        <v>3</v>
      </c>
      <c r="E21" s="155" t="s">
        <v>556</v>
      </c>
      <c r="F21" s="156" t="s">
        <v>2775</v>
      </c>
      <c r="G21" s="156" t="s">
        <v>556</v>
      </c>
      <c r="H21" s="156" t="s">
        <v>2781</v>
      </c>
      <c r="I21" s="155">
        <v>202073</v>
      </c>
      <c r="J21" s="157" t="s">
        <v>2731</v>
      </c>
      <c r="K21" s="157"/>
      <c r="L21" s="155">
        <v>2022</v>
      </c>
      <c r="M21" s="158">
        <v>5473</v>
      </c>
      <c r="N21" s="159">
        <v>24539746.5</v>
      </c>
      <c r="O21" s="159">
        <v>22968531.239999998</v>
      </c>
      <c r="P21" s="159">
        <v>14231827.42</v>
      </c>
      <c r="Q21" s="159">
        <v>6267046</v>
      </c>
      <c r="R21" s="159">
        <v>7964781.4199999999</v>
      </c>
      <c r="S21" s="159">
        <v>1571215.26</v>
      </c>
      <c r="T21" s="159">
        <v>61654.8</v>
      </c>
      <c r="U21" s="159">
        <v>25026725.02</v>
      </c>
      <c r="V21" s="159">
        <v>21058298.440000001</v>
      </c>
      <c r="W21" s="159">
        <v>6178197.7300000004</v>
      </c>
      <c r="X21" s="159">
        <v>213233.66</v>
      </c>
      <c r="Y21" s="159">
        <v>3968426.58</v>
      </c>
      <c r="Z21" s="159">
        <v>1642738.16</v>
      </c>
      <c r="AA21" s="159">
        <v>1400000</v>
      </c>
      <c r="AB21" s="159">
        <v>242738.15999999992</v>
      </c>
      <c r="AC21" s="159">
        <v>763490</v>
      </c>
      <c r="AD21" s="159">
        <v>763490</v>
      </c>
      <c r="AE21" s="159">
        <v>7907562.7599999998</v>
      </c>
      <c r="AF21" s="159">
        <v>1910232.8</v>
      </c>
      <c r="AG21" s="159">
        <v>73856.679999999993</v>
      </c>
      <c r="AH21" s="159">
        <v>73987.37</v>
      </c>
      <c r="AI21" s="159">
        <v>0</v>
      </c>
      <c r="AJ21" s="159">
        <v>0</v>
      </c>
    </row>
    <row r="22" spans="1:36">
      <c r="A22" s="153">
        <v>2</v>
      </c>
      <c r="B22" s="154">
        <v>3</v>
      </c>
      <c r="C22" s="154">
        <v>1</v>
      </c>
      <c r="D22" s="155">
        <v>1</v>
      </c>
      <c r="E22" s="155" t="s">
        <v>556</v>
      </c>
      <c r="F22" s="156" t="s">
        <v>2782</v>
      </c>
      <c r="G22" s="156" t="s">
        <v>556</v>
      </c>
      <c r="H22" s="156" t="s">
        <v>2783</v>
      </c>
      <c r="I22" s="155">
        <v>203011</v>
      </c>
      <c r="J22" s="157" t="s">
        <v>2730</v>
      </c>
      <c r="K22" s="157"/>
      <c r="L22" s="155">
        <v>2022</v>
      </c>
      <c r="M22" s="158">
        <v>67317</v>
      </c>
      <c r="N22" s="159">
        <v>371188855.67000002</v>
      </c>
      <c r="O22" s="159">
        <v>335470584.51999998</v>
      </c>
      <c r="P22" s="159">
        <v>125472700.52</v>
      </c>
      <c r="Q22" s="159">
        <v>46111973</v>
      </c>
      <c r="R22" s="159">
        <v>79360727.519999996</v>
      </c>
      <c r="S22" s="159">
        <v>35718271.149999999</v>
      </c>
      <c r="T22" s="159">
        <v>5895969.1699999999</v>
      </c>
      <c r="U22" s="159">
        <v>400857987.56</v>
      </c>
      <c r="V22" s="159">
        <v>306845937.56</v>
      </c>
      <c r="W22" s="159">
        <v>111595646.15000001</v>
      </c>
      <c r="X22" s="159">
        <v>4153455.98</v>
      </c>
      <c r="Y22" s="159">
        <v>94012050</v>
      </c>
      <c r="Z22" s="159">
        <v>48835423.810000002</v>
      </c>
      <c r="AA22" s="159">
        <v>40377000</v>
      </c>
      <c r="AB22" s="159">
        <v>8458423.8100000024</v>
      </c>
      <c r="AC22" s="159">
        <v>9113500</v>
      </c>
      <c r="AD22" s="159">
        <v>9113500</v>
      </c>
      <c r="AE22" s="159">
        <v>178713490</v>
      </c>
      <c r="AF22" s="159">
        <v>28624646.960000001</v>
      </c>
      <c r="AG22" s="159">
        <v>1826232.46</v>
      </c>
      <c r="AH22" s="159">
        <v>546532.23</v>
      </c>
      <c r="AI22" s="159">
        <v>0</v>
      </c>
      <c r="AJ22" s="159">
        <v>0</v>
      </c>
    </row>
    <row r="23" spans="1:36">
      <c r="A23" s="153">
        <v>2</v>
      </c>
      <c r="B23" s="154">
        <v>3</v>
      </c>
      <c r="C23" s="154">
        <v>2</v>
      </c>
      <c r="D23" s="155">
        <v>2</v>
      </c>
      <c r="E23" s="155" t="s">
        <v>556</v>
      </c>
      <c r="F23" s="156" t="s">
        <v>2784</v>
      </c>
      <c r="G23" s="156" t="s">
        <v>556</v>
      </c>
      <c r="H23" s="156" t="s">
        <v>2785</v>
      </c>
      <c r="I23" s="155">
        <v>203022</v>
      </c>
      <c r="J23" s="157" t="s">
        <v>2730</v>
      </c>
      <c r="K23" s="157"/>
      <c r="L23" s="155">
        <v>2022</v>
      </c>
      <c r="M23" s="158">
        <v>6767</v>
      </c>
      <c r="N23" s="159">
        <v>40527552.789999999</v>
      </c>
      <c r="O23" s="159">
        <v>37601983.799999997</v>
      </c>
      <c r="P23" s="159">
        <v>15613095.710000001</v>
      </c>
      <c r="Q23" s="159">
        <v>5433629</v>
      </c>
      <c r="R23" s="159">
        <v>10179466.710000001</v>
      </c>
      <c r="S23" s="159">
        <v>2925568.99</v>
      </c>
      <c r="T23" s="159">
        <v>38519</v>
      </c>
      <c r="U23" s="159">
        <v>39427740.490000002</v>
      </c>
      <c r="V23" s="159">
        <v>32607633.280000001</v>
      </c>
      <c r="W23" s="159">
        <v>10551158.539999999</v>
      </c>
      <c r="X23" s="159">
        <v>163526.15</v>
      </c>
      <c r="Y23" s="159">
        <v>6820107.21</v>
      </c>
      <c r="Z23" s="159">
        <v>4741712.17</v>
      </c>
      <c r="AA23" s="159">
        <v>0</v>
      </c>
      <c r="AB23" s="159">
        <v>4741712.17</v>
      </c>
      <c r="AC23" s="159">
        <v>1101110</v>
      </c>
      <c r="AD23" s="159">
        <v>885000</v>
      </c>
      <c r="AE23" s="159">
        <v>5279000</v>
      </c>
      <c r="AF23" s="159">
        <v>4994350.5199999996</v>
      </c>
      <c r="AG23" s="159">
        <v>121385.4</v>
      </c>
      <c r="AH23" s="159">
        <v>141885.4</v>
      </c>
      <c r="AI23" s="159">
        <v>0</v>
      </c>
      <c r="AJ23" s="159">
        <v>0</v>
      </c>
    </row>
    <row r="24" spans="1:36">
      <c r="A24" s="153">
        <v>2</v>
      </c>
      <c r="B24" s="154">
        <v>3</v>
      </c>
      <c r="C24" s="154">
        <v>3</v>
      </c>
      <c r="D24" s="155">
        <v>2</v>
      </c>
      <c r="E24" s="155" t="s">
        <v>556</v>
      </c>
      <c r="F24" s="156" t="s">
        <v>2784</v>
      </c>
      <c r="G24" s="156" t="s">
        <v>556</v>
      </c>
      <c r="H24" s="156" t="s">
        <v>2786</v>
      </c>
      <c r="I24" s="155">
        <v>203032</v>
      </c>
      <c r="J24" s="157" t="s">
        <v>2729</v>
      </c>
      <c r="K24" s="157"/>
      <c r="L24" s="155">
        <v>2022</v>
      </c>
      <c r="M24" s="158">
        <v>5091</v>
      </c>
      <c r="N24" s="159">
        <v>52328799.43</v>
      </c>
      <c r="O24" s="159">
        <v>48114104.159999996</v>
      </c>
      <c r="P24" s="159">
        <v>13052578.539999999</v>
      </c>
      <c r="Q24" s="159">
        <v>5352331</v>
      </c>
      <c r="R24" s="159">
        <v>7700247.54</v>
      </c>
      <c r="S24" s="159">
        <v>4214695.2699999996</v>
      </c>
      <c r="T24" s="159">
        <v>16624.900000000001</v>
      </c>
      <c r="U24" s="159">
        <v>55106318.450000003</v>
      </c>
      <c r="V24" s="159">
        <v>38944776.619999997</v>
      </c>
      <c r="W24" s="159">
        <v>12561589.939999999</v>
      </c>
      <c r="X24" s="159">
        <v>420382.03</v>
      </c>
      <c r="Y24" s="159">
        <v>16161541.83</v>
      </c>
      <c r="Z24" s="159">
        <v>6231712.8700000001</v>
      </c>
      <c r="AA24" s="159">
        <v>4036114.81</v>
      </c>
      <c r="AB24" s="159">
        <v>2195598.06</v>
      </c>
      <c r="AC24" s="159">
        <v>910890.3</v>
      </c>
      <c r="AD24" s="159">
        <v>910890.3</v>
      </c>
      <c r="AE24" s="159">
        <v>18469191.170000002</v>
      </c>
      <c r="AF24" s="159">
        <v>9169327.5399999991</v>
      </c>
      <c r="AG24" s="159">
        <v>162009.99</v>
      </c>
      <c r="AH24" s="159">
        <v>419040.8</v>
      </c>
      <c r="AI24" s="159">
        <v>0</v>
      </c>
      <c r="AJ24" s="159">
        <v>0</v>
      </c>
    </row>
    <row r="25" spans="1:36">
      <c r="A25" s="153">
        <v>2</v>
      </c>
      <c r="B25" s="154">
        <v>3</v>
      </c>
      <c r="C25" s="154">
        <v>4</v>
      </c>
      <c r="D25" s="155">
        <v>2</v>
      </c>
      <c r="E25" s="155" t="s">
        <v>556</v>
      </c>
      <c r="F25" s="156" t="s">
        <v>2784</v>
      </c>
      <c r="G25" s="156" t="s">
        <v>556</v>
      </c>
      <c r="H25" s="156" t="s">
        <v>2787</v>
      </c>
      <c r="I25" s="155">
        <v>203042</v>
      </c>
      <c r="J25" s="157" t="s">
        <v>2728</v>
      </c>
      <c r="K25" s="157"/>
      <c r="L25" s="155">
        <v>2022</v>
      </c>
      <c r="M25" s="158">
        <v>4426</v>
      </c>
      <c r="N25" s="159">
        <v>25072036.75</v>
      </c>
      <c r="O25" s="159">
        <v>22317225.100000001</v>
      </c>
      <c r="P25" s="159">
        <v>12998593.15</v>
      </c>
      <c r="Q25" s="159">
        <v>5358636</v>
      </c>
      <c r="R25" s="159">
        <v>7639957.1500000004</v>
      </c>
      <c r="S25" s="159">
        <v>2754811.65</v>
      </c>
      <c r="T25" s="159">
        <v>4166.83</v>
      </c>
      <c r="U25" s="159">
        <v>23695752.59</v>
      </c>
      <c r="V25" s="159">
        <v>21321312.649999999</v>
      </c>
      <c r="W25" s="159">
        <v>8181554.1600000001</v>
      </c>
      <c r="X25" s="159">
        <v>257912.09</v>
      </c>
      <c r="Y25" s="159">
        <v>2374439.94</v>
      </c>
      <c r="Z25" s="159">
        <v>1673704.66</v>
      </c>
      <c r="AA25" s="159">
        <v>1000000</v>
      </c>
      <c r="AB25" s="159">
        <v>673704.65999999992</v>
      </c>
      <c r="AC25" s="159">
        <v>2571955</v>
      </c>
      <c r="AD25" s="159">
        <v>2556125</v>
      </c>
      <c r="AE25" s="159">
        <v>8291600</v>
      </c>
      <c r="AF25" s="159">
        <v>995912.45</v>
      </c>
      <c r="AG25" s="159">
        <v>602069.13</v>
      </c>
      <c r="AH25" s="159">
        <v>278079.59999999998</v>
      </c>
      <c r="AI25" s="159">
        <v>0</v>
      </c>
      <c r="AJ25" s="159">
        <v>0</v>
      </c>
    </row>
    <row r="26" spans="1:36">
      <c r="A26" s="153">
        <v>2</v>
      </c>
      <c r="B26" s="154">
        <v>3</v>
      </c>
      <c r="C26" s="154">
        <v>5</v>
      </c>
      <c r="D26" s="155">
        <v>2</v>
      </c>
      <c r="E26" s="155" t="s">
        <v>556</v>
      </c>
      <c r="F26" s="156" t="s">
        <v>2784</v>
      </c>
      <c r="G26" s="156" t="s">
        <v>556</v>
      </c>
      <c r="H26" s="156" t="s">
        <v>2788</v>
      </c>
      <c r="I26" s="155">
        <v>203052</v>
      </c>
      <c r="J26" s="157" t="s">
        <v>2727</v>
      </c>
      <c r="K26" s="157"/>
      <c r="L26" s="155">
        <v>2022</v>
      </c>
      <c r="M26" s="158">
        <v>2272</v>
      </c>
      <c r="N26" s="159">
        <v>11093109.699999999</v>
      </c>
      <c r="O26" s="159">
        <v>10882488</v>
      </c>
      <c r="P26" s="159">
        <v>7375168.5999999996</v>
      </c>
      <c r="Q26" s="159">
        <v>3115238</v>
      </c>
      <c r="R26" s="159">
        <v>4259930.5999999996</v>
      </c>
      <c r="S26" s="159">
        <v>210621.7</v>
      </c>
      <c r="T26" s="159">
        <v>134434.70000000001</v>
      </c>
      <c r="U26" s="159">
        <v>10992781.800000001</v>
      </c>
      <c r="V26" s="159">
        <v>10504379.890000001</v>
      </c>
      <c r="W26" s="159">
        <v>3832499.53</v>
      </c>
      <c r="X26" s="159">
        <v>198922.57</v>
      </c>
      <c r="Y26" s="159">
        <v>488401.91</v>
      </c>
      <c r="Z26" s="159">
        <v>335169.89</v>
      </c>
      <c r="AA26" s="159">
        <v>0</v>
      </c>
      <c r="AB26" s="159">
        <v>335169.89</v>
      </c>
      <c r="AC26" s="159">
        <v>226585</v>
      </c>
      <c r="AD26" s="159">
        <v>226585</v>
      </c>
      <c r="AE26" s="159">
        <v>4851952.96</v>
      </c>
      <c r="AF26" s="159">
        <v>378108.11</v>
      </c>
      <c r="AG26" s="159">
        <v>116813.58</v>
      </c>
      <c r="AH26" s="159">
        <v>211533.77</v>
      </c>
      <c r="AI26" s="159">
        <v>0</v>
      </c>
      <c r="AJ26" s="159">
        <v>42107.96</v>
      </c>
    </row>
    <row r="27" spans="1:36">
      <c r="A27" s="153">
        <v>2</v>
      </c>
      <c r="B27" s="154">
        <v>3</v>
      </c>
      <c r="C27" s="154">
        <v>6</v>
      </c>
      <c r="D27" s="155">
        <v>2</v>
      </c>
      <c r="E27" s="155" t="s">
        <v>556</v>
      </c>
      <c r="F27" s="156" t="s">
        <v>2784</v>
      </c>
      <c r="G27" s="156" t="s">
        <v>556</v>
      </c>
      <c r="H27" s="156" t="s">
        <v>2789</v>
      </c>
      <c r="I27" s="155">
        <v>203062</v>
      </c>
      <c r="J27" s="157" t="s">
        <v>2726</v>
      </c>
      <c r="K27" s="157"/>
      <c r="L27" s="155">
        <v>2022</v>
      </c>
      <c r="M27" s="158">
        <v>3446</v>
      </c>
      <c r="N27" s="159">
        <v>22358949.359999999</v>
      </c>
      <c r="O27" s="159">
        <v>19530467.870000001</v>
      </c>
      <c r="P27" s="159">
        <v>9398495.5399999991</v>
      </c>
      <c r="Q27" s="159">
        <v>3543641</v>
      </c>
      <c r="R27" s="159">
        <v>5854854.54</v>
      </c>
      <c r="S27" s="159">
        <v>2828481.49</v>
      </c>
      <c r="T27" s="159">
        <v>98098.18</v>
      </c>
      <c r="U27" s="159">
        <v>22756972.280000001</v>
      </c>
      <c r="V27" s="159">
        <v>17717214.5</v>
      </c>
      <c r="W27" s="159">
        <v>6401829.3099999996</v>
      </c>
      <c r="X27" s="159">
        <v>147150.85</v>
      </c>
      <c r="Y27" s="159">
        <v>5039757.78</v>
      </c>
      <c r="Z27" s="159">
        <v>1260670.08</v>
      </c>
      <c r="AA27" s="159">
        <v>400000</v>
      </c>
      <c r="AB27" s="159">
        <v>860670.08000000007</v>
      </c>
      <c r="AC27" s="159">
        <v>417073.16</v>
      </c>
      <c r="AD27" s="159">
        <v>417073.16</v>
      </c>
      <c r="AE27" s="159">
        <v>5136219.4800000004</v>
      </c>
      <c r="AF27" s="159">
        <v>1813253.37</v>
      </c>
      <c r="AG27" s="159">
        <v>220381.72</v>
      </c>
      <c r="AH27" s="159">
        <v>227145.11</v>
      </c>
      <c r="AI27" s="159">
        <v>0</v>
      </c>
      <c r="AJ27" s="159">
        <v>0</v>
      </c>
    </row>
    <row r="28" spans="1:36">
      <c r="A28" s="153">
        <v>2</v>
      </c>
      <c r="B28" s="154">
        <v>4</v>
      </c>
      <c r="C28" s="154">
        <v>1</v>
      </c>
      <c r="D28" s="155">
        <v>3</v>
      </c>
      <c r="E28" s="155" t="s">
        <v>556</v>
      </c>
      <c r="F28" s="156" t="s">
        <v>2790</v>
      </c>
      <c r="G28" s="156" t="s">
        <v>556</v>
      </c>
      <c r="H28" s="156" t="s">
        <v>2791</v>
      </c>
      <c r="I28" s="155">
        <v>204013</v>
      </c>
      <c r="J28" s="157" t="s">
        <v>2725</v>
      </c>
      <c r="K28" s="157"/>
      <c r="L28" s="155">
        <v>2022</v>
      </c>
      <c r="M28" s="158">
        <v>19956</v>
      </c>
      <c r="N28" s="159">
        <v>101677672.62</v>
      </c>
      <c r="O28" s="159">
        <v>96248966.879999995</v>
      </c>
      <c r="P28" s="159">
        <v>58292607.520000003</v>
      </c>
      <c r="Q28" s="159">
        <v>21603894</v>
      </c>
      <c r="R28" s="159">
        <v>36688713.520000003</v>
      </c>
      <c r="S28" s="159">
        <v>5428705.7400000002</v>
      </c>
      <c r="T28" s="159">
        <v>1771652.77</v>
      </c>
      <c r="U28" s="159">
        <v>103150825.97</v>
      </c>
      <c r="V28" s="159">
        <v>92121264.219999999</v>
      </c>
      <c r="W28" s="159">
        <v>33766917.630000003</v>
      </c>
      <c r="X28" s="159">
        <v>1281680.8400000001</v>
      </c>
      <c r="Y28" s="159">
        <v>11029561.75</v>
      </c>
      <c r="Z28" s="159">
        <v>10768123.6</v>
      </c>
      <c r="AA28" s="159">
        <v>8642604.1899999995</v>
      </c>
      <c r="AB28" s="159">
        <v>2125519.41</v>
      </c>
      <c r="AC28" s="159">
        <v>4279200</v>
      </c>
      <c r="AD28" s="159">
        <v>4279200</v>
      </c>
      <c r="AE28" s="159">
        <v>47657604.189999998</v>
      </c>
      <c r="AF28" s="159">
        <v>4127702.66</v>
      </c>
      <c r="AG28" s="159">
        <v>615730.81000000006</v>
      </c>
      <c r="AH28" s="159">
        <v>546732</v>
      </c>
      <c r="AI28" s="159">
        <v>0</v>
      </c>
      <c r="AJ28" s="159">
        <v>0</v>
      </c>
    </row>
    <row r="29" spans="1:36">
      <c r="A29" s="153">
        <v>2</v>
      </c>
      <c r="B29" s="154">
        <v>4</v>
      </c>
      <c r="C29" s="154">
        <v>2</v>
      </c>
      <c r="D29" s="155">
        <v>2</v>
      </c>
      <c r="E29" s="155" t="s">
        <v>556</v>
      </c>
      <c r="F29" s="156" t="s">
        <v>2792</v>
      </c>
      <c r="G29" s="156" t="s">
        <v>556</v>
      </c>
      <c r="H29" s="156" t="s">
        <v>2793</v>
      </c>
      <c r="I29" s="155">
        <v>204022</v>
      </c>
      <c r="J29" s="157" t="s">
        <v>2724</v>
      </c>
      <c r="K29" s="157"/>
      <c r="L29" s="155">
        <v>2022</v>
      </c>
      <c r="M29" s="158">
        <v>3019</v>
      </c>
      <c r="N29" s="159">
        <v>16574859.539999999</v>
      </c>
      <c r="O29" s="159">
        <v>14677961.710000001</v>
      </c>
      <c r="P29" s="159">
        <v>10766992.4</v>
      </c>
      <c r="Q29" s="159">
        <v>4766477</v>
      </c>
      <c r="R29" s="159">
        <v>6000515.4000000004</v>
      </c>
      <c r="S29" s="159">
        <v>1896897.83</v>
      </c>
      <c r="T29" s="159">
        <v>874594.6</v>
      </c>
      <c r="U29" s="159">
        <v>15170895.5</v>
      </c>
      <c r="V29" s="159">
        <v>13711005.18</v>
      </c>
      <c r="W29" s="159">
        <v>4748116.96</v>
      </c>
      <c r="X29" s="159">
        <v>164205.91</v>
      </c>
      <c r="Y29" s="159">
        <v>1459890.32</v>
      </c>
      <c r="Z29" s="159">
        <v>829505.9</v>
      </c>
      <c r="AA29" s="159">
        <v>0</v>
      </c>
      <c r="AB29" s="159">
        <v>829505.9</v>
      </c>
      <c r="AC29" s="159">
        <v>375000</v>
      </c>
      <c r="AD29" s="159">
        <v>375000</v>
      </c>
      <c r="AE29" s="159">
        <v>4062000</v>
      </c>
      <c r="AF29" s="159">
        <v>966956.53</v>
      </c>
      <c r="AG29" s="159">
        <v>10822.35</v>
      </c>
      <c r="AH29" s="159">
        <v>11913.16</v>
      </c>
      <c r="AI29" s="159">
        <v>0</v>
      </c>
      <c r="AJ29" s="159">
        <v>0</v>
      </c>
    </row>
    <row r="30" spans="1:36">
      <c r="A30" s="153">
        <v>2</v>
      </c>
      <c r="B30" s="154">
        <v>4</v>
      </c>
      <c r="C30" s="154">
        <v>3</v>
      </c>
      <c r="D30" s="155">
        <v>2</v>
      </c>
      <c r="E30" s="155" t="s">
        <v>556</v>
      </c>
      <c r="F30" s="156" t="s">
        <v>2792</v>
      </c>
      <c r="G30" s="156" t="s">
        <v>556</v>
      </c>
      <c r="H30" s="156" t="s">
        <v>2794</v>
      </c>
      <c r="I30" s="155">
        <v>204032</v>
      </c>
      <c r="J30" s="157" t="s">
        <v>2723</v>
      </c>
      <c r="K30" s="157"/>
      <c r="L30" s="155">
        <v>2022</v>
      </c>
      <c r="M30" s="158">
        <v>4911</v>
      </c>
      <c r="N30" s="159">
        <v>23557909.149999999</v>
      </c>
      <c r="O30" s="159">
        <v>22627495.100000001</v>
      </c>
      <c r="P30" s="159">
        <v>15062998.18</v>
      </c>
      <c r="Q30" s="159">
        <v>6548190</v>
      </c>
      <c r="R30" s="159">
        <v>8514808.1799999997</v>
      </c>
      <c r="S30" s="159">
        <v>930414.05</v>
      </c>
      <c r="T30" s="159">
        <v>43776.06</v>
      </c>
      <c r="U30" s="159">
        <v>25581712.780000001</v>
      </c>
      <c r="V30" s="159">
        <v>21570417.210000001</v>
      </c>
      <c r="W30" s="159">
        <v>7775704.1399999997</v>
      </c>
      <c r="X30" s="159">
        <v>53927.93</v>
      </c>
      <c r="Y30" s="159">
        <v>4011295.57</v>
      </c>
      <c r="Z30" s="159">
        <v>3890401.56</v>
      </c>
      <c r="AA30" s="159">
        <v>1700000</v>
      </c>
      <c r="AB30" s="159">
        <v>2190401.56</v>
      </c>
      <c r="AC30" s="159">
        <v>577444</v>
      </c>
      <c r="AD30" s="159">
        <v>577444</v>
      </c>
      <c r="AE30" s="159">
        <v>2995468.77</v>
      </c>
      <c r="AF30" s="159">
        <v>1057077.8899999999</v>
      </c>
      <c r="AG30" s="159">
        <v>271604.33</v>
      </c>
      <c r="AH30" s="159">
        <v>267273.78000000003</v>
      </c>
      <c r="AI30" s="159">
        <v>0</v>
      </c>
      <c r="AJ30" s="159">
        <v>0</v>
      </c>
    </row>
    <row r="31" spans="1:36">
      <c r="A31" s="153">
        <v>2</v>
      </c>
      <c r="B31" s="154">
        <v>4</v>
      </c>
      <c r="C31" s="154">
        <v>4</v>
      </c>
      <c r="D31" s="155">
        <v>3</v>
      </c>
      <c r="E31" s="155" t="s">
        <v>556</v>
      </c>
      <c r="F31" s="156" t="s">
        <v>2790</v>
      </c>
      <c r="G31" s="156" t="s">
        <v>556</v>
      </c>
      <c r="H31" s="156" t="s">
        <v>2795</v>
      </c>
      <c r="I31" s="155">
        <v>204043</v>
      </c>
      <c r="J31" s="157" t="s">
        <v>1390</v>
      </c>
      <c r="K31" s="157"/>
      <c r="L31" s="155">
        <v>2022</v>
      </c>
      <c r="M31" s="158">
        <v>7161</v>
      </c>
      <c r="N31" s="159">
        <v>34982810.270000003</v>
      </c>
      <c r="O31" s="159">
        <v>34544933.399999999</v>
      </c>
      <c r="P31" s="159">
        <v>21979795.359999999</v>
      </c>
      <c r="Q31" s="159">
        <v>9935624</v>
      </c>
      <c r="R31" s="159">
        <v>12044171.359999999</v>
      </c>
      <c r="S31" s="159">
        <v>437876.87</v>
      </c>
      <c r="T31" s="159">
        <v>191291.09</v>
      </c>
      <c r="U31" s="159">
        <v>32581699.48</v>
      </c>
      <c r="V31" s="159">
        <v>31329490.07</v>
      </c>
      <c r="W31" s="159">
        <v>11878757.08</v>
      </c>
      <c r="X31" s="159">
        <v>399465.07</v>
      </c>
      <c r="Y31" s="159">
        <v>1252209.4099999999</v>
      </c>
      <c r="Z31" s="159">
        <v>0</v>
      </c>
      <c r="AA31" s="159">
        <v>0</v>
      </c>
      <c r="AB31" s="159">
        <v>0</v>
      </c>
      <c r="AC31" s="159">
        <v>824308.6</v>
      </c>
      <c r="AD31" s="159">
        <v>824308.6</v>
      </c>
      <c r="AE31" s="159">
        <v>11626769</v>
      </c>
      <c r="AF31" s="159">
        <v>3215443.33</v>
      </c>
      <c r="AG31" s="159">
        <v>544921.18000000005</v>
      </c>
      <c r="AH31" s="159">
        <v>942367.34</v>
      </c>
      <c r="AI31" s="159">
        <v>0</v>
      </c>
      <c r="AJ31" s="159">
        <v>0</v>
      </c>
    </row>
    <row r="32" spans="1:36">
      <c r="A32" s="153">
        <v>2</v>
      </c>
      <c r="B32" s="154">
        <v>5</v>
      </c>
      <c r="C32" s="154">
        <v>1</v>
      </c>
      <c r="D32" s="155">
        <v>1</v>
      </c>
      <c r="E32" s="155" t="s">
        <v>556</v>
      </c>
      <c r="F32" s="156" t="s">
        <v>2796</v>
      </c>
      <c r="G32" s="156" t="s">
        <v>556</v>
      </c>
      <c r="H32" s="156" t="s">
        <v>2797</v>
      </c>
      <c r="I32" s="155">
        <v>205011</v>
      </c>
      <c r="J32" s="157" t="s">
        <v>2722</v>
      </c>
      <c r="K32" s="157"/>
      <c r="L32" s="155">
        <v>2022</v>
      </c>
      <c r="M32" s="158">
        <v>22890</v>
      </c>
      <c r="N32" s="159">
        <v>100228529.38</v>
      </c>
      <c r="O32" s="159">
        <v>88026548.540000007</v>
      </c>
      <c r="P32" s="159">
        <v>41184903.75</v>
      </c>
      <c r="Q32" s="159">
        <v>16568882</v>
      </c>
      <c r="R32" s="159">
        <v>24616021.75</v>
      </c>
      <c r="S32" s="159">
        <v>12201980.84</v>
      </c>
      <c r="T32" s="159">
        <v>2299617.4500000002</v>
      </c>
      <c r="U32" s="159">
        <v>101798636.79000001</v>
      </c>
      <c r="V32" s="159">
        <v>84238323.109999999</v>
      </c>
      <c r="W32" s="159">
        <v>33245188.68</v>
      </c>
      <c r="X32" s="159">
        <v>642441.53</v>
      </c>
      <c r="Y32" s="159">
        <v>17560313.68</v>
      </c>
      <c r="Z32" s="159">
        <v>13959425.09</v>
      </c>
      <c r="AA32" s="159">
        <v>8316142.1399999997</v>
      </c>
      <c r="AB32" s="159">
        <v>5643282.9500000002</v>
      </c>
      <c r="AC32" s="159">
        <v>3225887.24</v>
      </c>
      <c r="AD32" s="159">
        <v>3225887.24</v>
      </c>
      <c r="AE32" s="159">
        <v>23994454.25</v>
      </c>
      <c r="AF32" s="159">
        <v>3788225.43</v>
      </c>
      <c r="AG32" s="159">
        <v>391700.86</v>
      </c>
      <c r="AH32" s="159">
        <v>491747.88</v>
      </c>
      <c r="AI32" s="159">
        <v>0</v>
      </c>
      <c r="AJ32" s="159">
        <v>70322.460000000006</v>
      </c>
    </row>
    <row r="33" spans="1:36">
      <c r="A33" s="153">
        <v>2</v>
      </c>
      <c r="B33" s="154">
        <v>5</v>
      </c>
      <c r="C33" s="154">
        <v>2</v>
      </c>
      <c r="D33" s="155">
        <v>3</v>
      </c>
      <c r="E33" s="155" t="s">
        <v>556</v>
      </c>
      <c r="F33" s="156" t="s">
        <v>2798</v>
      </c>
      <c r="G33" s="156" t="s">
        <v>556</v>
      </c>
      <c r="H33" s="156" t="s">
        <v>2799</v>
      </c>
      <c r="I33" s="155">
        <v>205023</v>
      </c>
      <c r="J33" s="157" t="s">
        <v>2721</v>
      </c>
      <c r="K33" s="157"/>
      <c r="L33" s="155">
        <v>2022</v>
      </c>
      <c r="M33" s="158">
        <v>10458</v>
      </c>
      <c r="N33" s="159">
        <v>55603158.060000002</v>
      </c>
      <c r="O33" s="159">
        <v>43382831.420000002</v>
      </c>
      <c r="P33" s="159">
        <v>28595818.899999999</v>
      </c>
      <c r="Q33" s="159">
        <v>13976328</v>
      </c>
      <c r="R33" s="159">
        <v>14619490.9</v>
      </c>
      <c r="S33" s="159">
        <v>12220326.640000001</v>
      </c>
      <c r="T33" s="159">
        <v>343659.18</v>
      </c>
      <c r="U33" s="159">
        <v>57477077.82</v>
      </c>
      <c r="V33" s="159">
        <v>40506248.719999999</v>
      </c>
      <c r="W33" s="159">
        <v>15898747.859999999</v>
      </c>
      <c r="X33" s="159">
        <v>369094.65</v>
      </c>
      <c r="Y33" s="159">
        <v>16970829.100000001</v>
      </c>
      <c r="Z33" s="159">
        <v>6794235.3099999996</v>
      </c>
      <c r="AA33" s="159">
        <v>4725000</v>
      </c>
      <c r="AB33" s="159">
        <v>2069235.3099999996</v>
      </c>
      <c r="AC33" s="159">
        <v>3688935.74</v>
      </c>
      <c r="AD33" s="159">
        <v>3688935.74</v>
      </c>
      <c r="AE33" s="159">
        <v>14470219.75</v>
      </c>
      <c r="AF33" s="159">
        <v>2876582.7</v>
      </c>
      <c r="AG33" s="159">
        <v>214921.56</v>
      </c>
      <c r="AH33" s="159">
        <v>233520.56</v>
      </c>
      <c r="AI33" s="159">
        <v>0</v>
      </c>
      <c r="AJ33" s="159">
        <v>0</v>
      </c>
    </row>
    <row r="34" spans="1:36">
      <c r="A34" s="153">
        <v>2</v>
      </c>
      <c r="B34" s="154">
        <v>5</v>
      </c>
      <c r="C34" s="154">
        <v>3</v>
      </c>
      <c r="D34" s="155">
        <v>2</v>
      </c>
      <c r="E34" s="155" t="s">
        <v>556</v>
      </c>
      <c r="F34" s="156" t="s">
        <v>2800</v>
      </c>
      <c r="G34" s="156" t="s">
        <v>556</v>
      </c>
      <c r="H34" s="156" t="s">
        <v>2801</v>
      </c>
      <c r="I34" s="155">
        <v>205032</v>
      </c>
      <c r="J34" s="157" t="s">
        <v>2720</v>
      </c>
      <c r="K34" s="157"/>
      <c r="L34" s="155">
        <v>2022</v>
      </c>
      <c r="M34" s="158">
        <v>4995</v>
      </c>
      <c r="N34" s="159">
        <v>31025024.030000001</v>
      </c>
      <c r="O34" s="159">
        <v>26520008.82</v>
      </c>
      <c r="P34" s="159">
        <v>13011598.1</v>
      </c>
      <c r="Q34" s="159">
        <v>5339358</v>
      </c>
      <c r="R34" s="159">
        <v>7672240.0999999996</v>
      </c>
      <c r="S34" s="159">
        <v>4505015.21</v>
      </c>
      <c r="T34" s="159">
        <v>724410.9</v>
      </c>
      <c r="U34" s="159">
        <v>29410718.73</v>
      </c>
      <c r="V34" s="159">
        <v>24156398.440000001</v>
      </c>
      <c r="W34" s="159">
        <v>9385524.9399999995</v>
      </c>
      <c r="X34" s="159">
        <v>243155.9</v>
      </c>
      <c r="Y34" s="159">
        <v>5254320.29</v>
      </c>
      <c r="Z34" s="159">
        <v>1923578.31</v>
      </c>
      <c r="AA34" s="159">
        <v>721464</v>
      </c>
      <c r="AB34" s="159">
        <v>1202114.31</v>
      </c>
      <c r="AC34" s="159">
        <v>2496014</v>
      </c>
      <c r="AD34" s="159">
        <v>2496014</v>
      </c>
      <c r="AE34" s="159">
        <v>6800416</v>
      </c>
      <c r="AF34" s="159">
        <v>2363610.38</v>
      </c>
      <c r="AG34" s="159">
        <v>513146.28</v>
      </c>
      <c r="AH34" s="159">
        <v>519377.51</v>
      </c>
      <c r="AI34" s="159">
        <v>0</v>
      </c>
      <c r="AJ34" s="159">
        <v>0</v>
      </c>
    </row>
    <row r="35" spans="1:36">
      <c r="A35" s="153">
        <v>2</v>
      </c>
      <c r="B35" s="154">
        <v>5</v>
      </c>
      <c r="C35" s="154">
        <v>4</v>
      </c>
      <c r="D35" s="155">
        <v>2</v>
      </c>
      <c r="E35" s="155" t="s">
        <v>556</v>
      </c>
      <c r="F35" s="156" t="s">
        <v>2800</v>
      </c>
      <c r="G35" s="156" t="s">
        <v>556</v>
      </c>
      <c r="H35" s="156" t="s">
        <v>2802</v>
      </c>
      <c r="I35" s="155">
        <v>205042</v>
      </c>
      <c r="J35" s="157" t="s">
        <v>2719</v>
      </c>
      <c r="K35" s="157"/>
      <c r="L35" s="155">
        <v>2022</v>
      </c>
      <c r="M35" s="158">
        <v>4065</v>
      </c>
      <c r="N35" s="159">
        <v>18554156.829999998</v>
      </c>
      <c r="O35" s="159">
        <v>15822095.66</v>
      </c>
      <c r="P35" s="159">
        <v>8559465.9100000001</v>
      </c>
      <c r="Q35" s="159">
        <v>2952484</v>
      </c>
      <c r="R35" s="159">
        <v>5606981.9100000001</v>
      </c>
      <c r="S35" s="159">
        <v>2732061.17</v>
      </c>
      <c r="T35" s="159">
        <v>431032.65</v>
      </c>
      <c r="U35" s="159">
        <v>17387826.809999999</v>
      </c>
      <c r="V35" s="159">
        <v>15069893.74</v>
      </c>
      <c r="W35" s="159">
        <v>5895281.2999999998</v>
      </c>
      <c r="X35" s="159">
        <v>115180.83</v>
      </c>
      <c r="Y35" s="159">
        <v>2317933.0699999998</v>
      </c>
      <c r="Z35" s="159">
        <v>2897271.51</v>
      </c>
      <c r="AA35" s="159">
        <v>2500000</v>
      </c>
      <c r="AB35" s="159">
        <v>397271.50999999978</v>
      </c>
      <c r="AC35" s="159">
        <v>2103801</v>
      </c>
      <c r="AD35" s="159">
        <v>2059260</v>
      </c>
      <c r="AE35" s="159">
        <v>5168801</v>
      </c>
      <c r="AF35" s="159">
        <v>752201.92</v>
      </c>
      <c r="AG35" s="159">
        <v>0</v>
      </c>
      <c r="AH35" s="159">
        <v>0</v>
      </c>
      <c r="AI35" s="159">
        <v>0</v>
      </c>
      <c r="AJ35" s="159">
        <v>0</v>
      </c>
    </row>
    <row r="36" spans="1:36">
      <c r="A36" s="153">
        <v>2</v>
      </c>
      <c r="B36" s="154">
        <v>5</v>
      </c>
      <c r="C36" s="154">
        <v>5</v>
      </c>
      <c r="D36" s="155">
        <v>2</v>
      </c>
      <c r="E36" s="155" t="s">
        <v>556</v>
      </c>
      <c r="F36" s="156" t="s">
        <v>2800</v>
      </c>
      <c r="G36" s="156" t="s">
        <v>556</v>
      </c>
      <c r="H36" s="156" t="s">
        <v>2803</v>
      </c>
      <c r="I36" s="155">
        <v>205052</v>
      </c>
      <c r="J36" s="157" t="s">
        <v>2718</v>
      </c>
      <c r="K36" s="157"/>
      <c r="L36" s="155">
        <v>2022</v>
      </c>
      <c r="M36" s="158">
        <v>3976</v>
      </c>
      <c r="N36" s="159">
        <v>20589035.34</v>
      </c>
      <c r="O36" s="159">
        <v>18214163.120000001</v>
      </c>
      <c r="P36" s="159">
        <v>10288975.9</v>
      </c>
      <c r="Q36" s="159">
        <v>4738682</v>
      </c>
      <c r="R36" s="159">
        <v>5550293.9000000004</v>
      </c>
      <c r="S36" s="159">
        <v>2374872.2200000002</v>
      </c>
      <c r="T36" s="159">
        <v>26350</v>
      </c>
      <c r="U36" s="159">
        <v>17486872.809999999</v>
      </c>
      <c r="V36" s="159">
        <v>16419438.75</v>
      </c>
      <c r="W36" s="159">
        <v>6726139.0800000001</v>
      </c>
      <c r="X36" s="159">
        <v>52773.87</v>
      </c>
      <c r="Y36" s="159">
        <v>1067434.06</v>
      </c>
      <c r="Z36" s="159">
        <v>854185.25</v>
      </c>
      <c r="AA36" s="159">
        <v>0</v>
      </c>
      <c r="AB36" s="159">
        <v>854185.25</v>
      </c>
      <c r="AC36" s="159">
        <v>354730</v>
      </c>
      <c r="AD36" s="159">
        <v>354730</v>
      </c>
      <c r="AE36" s="159">
        <v>1637880</v>
      </c>
      <c r="AF36" s="159">
        <v>1794724.37</v>
      </c>
      <c r="AG36" s="159">
        <v>214032.58</v>
      </c>
      <c r="AH36" s="159">
        <v>199587.68</v>
      </c>
      <c r="AI36" s="159">
        <v>0</v>
      </c>
      <c r="AJ36" s="159">
        <v>0</v>
      </c>
    </row>
    <row r="37" spans="1:36">
      <c r="A37" s="153">
        <v>2</v>
      </c>
      <c r="B37" s="154">
        <v>5</v>
      </c>
      <c r="C37" s="154">
        <v>6</v>
      </c>
      <c r="D37" s="155">
        <v>2</v>
      </c>
      <c r="E37" s="155" t="s">
        <v>556</v>
      </c>
      <c r="F37" s="156" t="s">
        <v>2800</v>
      </c>
      <c r="G37" s="156" t="s">
        <v>556</v>
      </c>
      <c r="H37" s="156" t="s">
        <v>2804</v>
      </c>
      <c r="I37" s="155">
        <v>205062</v>
      </c>
      <c r="J37" s="157" t="s">
        <v>2717</v>
      </c>
      <c r="K37" s="157"/>
      <c r="L37" s="155">
        <v>2022</v>
      </c>
      <c r="M37" s="158">
        <v>3931</v>
      </c>
      <c r="N37" s="159">
        <v>22976041.579999998</v>
      </c>
      <c r="O37" s="159">
        <v>20994704.82</v>
      </c>
      <c r="P37" s="159">
        <v>11632173.75</v>
      </c>
      <c r="Q37" s="159">
        <v>5404909</v>
      </c>
      <c r="R37" s="159">
        <v>6227264.75</v>
      </c>
      <c r="S37" s="159">
        <v>1981336.76</v>
      </c>
      <c r="T37" s="159">
        <v>38329.230000000003</v>
      </c>
      <c r="U37" s="159">
        <v>24145770.460000001</v>
      </c>
      <c r="V37" s="159">
        <v>19770679.129999999</v>
      </c>
      <c r="W37" s="159">
        <v>7891664.9400000004</v>
      </c>
      <c r="X37" s="159">
        <v>404424.74</v>
      </c>
      <c r="Y37" s="159">
        <v>4375091.33</v>
      </c>
      <c r="Z37" s="159">
        <v>1927147.77</v>
      </c>
      <c r="AA37" s="159">
        <v>1009978.77</v>
      </c>
      <c r="AB37" s="159">
        <v>917169</v>
      </c>
      <c r="AC37" s="159">
        <v>512000</v>
      </c>
      <c r="AD37" s="159">
        <v>512000</v>
      </c>
      <c r="AE37" s="159">
        <v>12870526.77</v>
      </c>
      <c r="AF37" s="159">
        <v>1224025.69</v>
      </c>
      <c r="AG37" s="159">
        <v>114663.98</v>
      </c>
      <c r="AH37" s="159">
        <v>123830.27</v>
      </c>
      <c r="AI37" s="159">
        <v>0</v>
      </c>
      <c r="AJ37" s="159">
        <v>0</v>
      </c>
    </row>
    <row r="38" spans="1:36">
      <c r="A38" s="153">
        <v>2</v>
      </c>
      <c r="B38" s="154">
        <v>6</v>
      </c>
      <c r="C38" s="154">
        <v>1</v>
      </c>
      <c r="D38" s="155">
        <v>1</v>
      </c>
      <c r="E38" s="155" t="s">
        <v>556</v>
      </c>
      <c r="F38" s="156" t="s">
        <v>2805</v>
      </c>
      <c r="G38" s="156" t="s">
        <v>556</v>
      </c>
      <c r="H38" s="156" t="s">
        <v>2806</v>
      </c>
      <c r="I38" s="155">
        <v>206011</v>
      </c>
      <c r="J38" s="157" t="s">
        <v>2716</v>
      </c>
      <c r="K38" s="157"/>
      <c r="L38" s="155">
        <v>2022</v>
      </c>
      <c r="M38" s="158">
        <v>4593</v>
      </c>
      <c r="N38" s="159">
        <v>45707135.920000002</v>
      </c>
      <c r="O38" s="159">
        <v>37972767.159999996</v>
      </c>
      <c r="P38" s="159">
        <v>9196616.3900000006</v>
      </c>
      <c r="Q38" s="159">
        <v>4696484</v>
      </c>
      <c r="R38" s="159">
        <v>4500132.3899999997</v>
      </c>
      <c r="S38" s="159">
        <v>7734368.7599999998</v>
      </c>
      <c r="T38" s="159">
        <v>295808.7</v>
      </c>
      <c r="U38" s="159">
        <v>45588958.549999997</v>
      </c>
      <c r="V38" s="159">
        <v>34443244.850000001</v>
      </c>
      <c r="W38" s="159">
        <v>10583175.26</v>
      </c>
      <c r="X38" s="159">
        <v>410507.71</v>
      </c>
      <c r="Y38" s="159">
        <v>11145713.699999999</v>
      </c>
      <c r="Z38" s="159">
        <v>2697345.42</v>
      </c>
      <c r="AA38" s="159">
        <v>0</v>
      </c>
      <c r="AB38" s="159">
        <v>2697345.42</v>
      </c>
      <c r="AC38" s="159">
        <v>2785756.04</v>
      </c>
      <c r="AD38" s="159">
        <v>2736076.4</v>
      </c>
      <c r="AE38" s="159">
        <v>18688514.120000001</v>
      </c>
      <c r="AF38" s="159">
        <v>3529522.31</v>
      </c>
      <c r="AG38" s="159">
        <v>109818.83</v>
      </c>
      <c r="AH38" s="159">
        <v>114830.47</v>
      </c>
      <c r="AI38" s="159">
        <v>0</v>
      </c>
      <c r="AJ38" s="159">
        <v>0</v>
      </c>
    </row>
    <row r="39" spans="1:36">
      <c r="A39" s="153">
        <v>2</v>
      </c>
      <c r="B39" s="154">
        <v>6</v>
      </c>
      <c r="C39" s="154">
        <v>2</v>
      </c>
      <c r="D39" s="155">
        <v>1</v>
      </c>
      <c r="E39" s="155" t="s">
        <v>556</v>
      </c>
      <c r="F39" s="156" t="s">
        <v>2805</v>
      </c>
      <c r="G39" s="156" t="s">
        <v>556</v>
      </c>
      <c r="H39" s="156" t="s">
        <v>2807</v>
      </c>
      <c r="I39" s="155">
        <v>206021</v>
      </c>
      <c r="J39" s="157" t="s">
        <v>2715</v>
      </c>
      <c r="K39" s="157"/>
      <c r="L39" s="155">
        <v>2022</v>
      </c>
      <c r="M39" s="158">
        <v>10869</v>
      </c>
      <c r="N39" s="159">
        <v>44333458.159999996</v>
      </c>
      <c r="O39" s="159">
        <v>42757675.770000003</v>
      </c>
      <c r="P39" s="159">
        <v>22896088.439999998</v>
      </c>
      <c r="Q39" s="159">
        <v>8829560</v>
      </c>
      <c r="R39" s="159">
        <v>14066528.439999999</v>
      </c>
      <c r="S39" s="159">
        <v>1575782.39</v>
      </c>
      <c r="T39" s="159">
        <v>795880.45</v>
      </c>
      <c r="U39" s="159">
        <v>45578231.939999998</v>
      </c>
      <c r="V39" s="159">
        <v>40202818.030000001</v>
      </c>
      <c r="W39" s="159">
        <v>14041322.32</v>
      </c>
      <c r="X39" s="159">
        <v>226891.18</v>
      </c>
      <c r="Y39" s="159">
        <v>5375413.9100000001</v>
      </c>
      <c r="Z39" s="159">
        <v>5106172.74</v>
      </c>
      <c r="AA39" s="159">
        <v>0</v>
      </c>
      <c r="AB39" s="159">
        <v>5106172.74</v>
      </c>
      <c r="AC39" s="159">
        <v>1642159</v>
      </c>
      <c r="AD39" s="159">
        <v>1088000</v>
      </c>
      <c r="AE39" s="159">
        <v>7766311.1200000001</v>
      </c>
      <c r="AF39" s="159">
        <v>2554857.7400000002</v>
      </c>
      <c r="AG39" s="159">
        <v>537456.80000000005</v>
      </c>
      <c r="AH39" s="159">
        <v>378040.91</v>
      </c>
      <c r="AI39" s="159">
        <v>0</v>
      </c>
      <c r="AJ39" s="159">
        <v>518896.62</v>
      </c>
    </row>
    <row r="40" spans="1:36">
      <c r="A40" s="153">
        <v>2</v>
      </c>
      <c r="B40" s="154">
        <v>6</v>
      </c>
      <c r="C40" s="154">
        <v>3</v>
      </c>
      <c r="D40" s="155">
        <v>1</v>
      </c>
      <c r="E40" s="155" t="s">
        <v>556</v>
      </c>
      <c r="F40" s="156" t="s">
        <v>2805</v>
      </c>
      <c r="G40" s="156" t="s">
        <v>556</v>
      </c>
      <c r="H40" s="156" t="s">
        <v>2808</v>
      </c>
      <c r="I40" s="155">
        <v>206031</v>
      </c>
      <c r="J40" s="157" t="s">
        <v>2714</v>
      </c>
      <c r="K40" s="157"/>
      <c r="L40" s="155">
        <v>2022</v>
      </c>
      <c r="M40" s="158">
        <v>6194</v>
      </c>
      <c r="N40" s="159">
        <v>28256297.739999998</v>
      </c>
      <c r="O40" s="159">
        <v>27428084.899999999</v>
      </c>
      <c r="P40" s="159">
        <v>10256600.949999999</v>
      </c>
      <c r="Q40" s="159">
        <v>2600233</v>
      </c>
      <c r="R40" s="159">
        <v>7656367.9500000002</v>
      </c>
      <c r="S40" s="159">
        <v>828212.84</v>
      </c>
      <c r="T40" s="159">
        <v>193814.79</v>
      </c>
      <c r="U40" s="159">
        <v>29733272.129999999</v>
      </c>
      <c r="V40" s="159">
        <v>25318473.489999998</v>
      </c>
      <c r="W40" s="159">
        <v>8394164.9000000004</v>
      </c>
      <c r="X40" s="159">
        <v>50690.17</v>
      </c>
      <c r="Y40" s="159">
        <v>4414798.6399999997</v>
      </c>
      <c r="Z40" s="159">
        <v>5111915.7699999996</v>
      </c>
      <c r="AA40" s="159">
        <v>116557.6</v>
      </c>
      <c r="AB40" s="159">
        <v>4995358.17</v>
      </c>
      <c r="AC40" s="159">
        <v>897919.99</v>
      </c>
      <c r="AD40" s="159">
        <v>887420</v>
      </c>
      <c r="AE40" s="159">
        <v>1229830.3700000001</v>
      </c>
      <c r="AF40" s="159">
        <v>2109611.41</v>
      </c>
      <c r="AG40" s="159">
        <v>15836.55</v>
      </c>
      <c r="AH40" s="159">
        <v>27347.99</v>
      </c>
      <c r="AI40" s="159">
        <v>0</v>
      </c>
      <c r="AJ40" s="159">
        <v>346</v>
      </c>
    </row>
    <row r="41" spans="1:36">
      <c r="A41" s="153">
        <v>2</v>
      </c>
      <c r="B41" s="154">
        <v>6</v>
      </c>
      <c r="C41" s="154">
        <v>4</v>
      </c>
      <c r="D41" s="155">
        <v>1</v>
      </c>
      <c r="E41" s="155" t="s">
        <v>556</v>
      </c>
      <c r="F41" s="156" t="s">
        <v>2805</v>
      </c>
      <c r="G41" s="156" t="s">
        <v>556</v>
      </c>
      <c r="H41" s="156" t="s">
        <v>2809</v>
      </c>
      <c r="I41" s="155">
        <v>206041</v>
      </c>
      <c r="J41" s="157" t="s">
        <v>2713</v>
      </c>
      <c r="K41" s="157"/>
      <c r="L41" s="155">
        <v>2022</v>
      </c>
      <c r="M41" s="158">
        <v>6557</v>
      </c>
      <c r="N41" s="159">
        <v>45161246.869999997</v>
      </c>
      <c r="O41" s="159">
        <v>41150583.310000002</v>
      </c>
      <c r="P41" s="159">
        <v>11415844.42</v>
      </c>
      <c r="Q41" s="159">
        <v>3727726</v>
      </c>
      <c r="R41" s="159">
        <v>7688118.4199999999</v>
      </c>
      <c r="S41" s="159">
        <v>4010663.56</v>
      </c>
      <c r="T41" s="159">
        <v>2938587.2</v>
      </c>
      <c r="U41" s="159">
        <v>49371632.68</v>
      </c>
      <c r="V41" s="159">
        <v>39443732.299999997</v>
      </c>
      <c r="W41" s="159">
        <v>12543947.449999999</v>
      </c>
      <c r="X41" s="159">
        <v>238780.1</v>
      </c>
      <c r="Y41" s="159">
        <v>9927900.3800000008</v>
      </c>
      <c r="Z41" s="159">
        <v>7865299.7000000002</v>
      </c>
      <c r="AA41" s="159">
        <v>4150000</v>
      </c>
      <c r="AB41" s="159">
        <v>3715299.7</v>
      </c>
      <c r="AC41" s="159">
        <v>1300000</v>
      </c>
      <c r="AD41" s="159">
        <v>1300000</v>
      </c>
      <c r="AE41" s="159">
        <v>12044468</v>
      </c>
      <c r="AF41" s="159">
        <v>1706851.01</v>
      </c>
      <c r="AG41" s="159">
        <v>332874.8</v>
      </c>
      <c r="AH41" s="159">
        <v>303774.34000000003</v>
      </c>
      <c r="AI41" s="159">
        <v>0</v>
      </c>
      <c r="AJ41" s="159">
        <v>1090</v>
      </c>
    </row>
    <row r="42" spans="1:36">
      <c r="A42" s="153">
        <v>2</v>
      </c>
      <c r="B42" s="154">
        <v>6</v>
      </c>
      <c r="C42" s="154">
        <v>5</v>
      </c>
      <c r="D42" s="155">
        <v>2</v>
      </c>
      <c r="E42" s="155" t="s">
        <v>556</v>
      </c>
      <c r="F42" s="156" t="s">
        <v>2810</v>
      </c>
      <c r="G42" s="156" t="s">
        <v>556</v>
      </c>
      <c r="H42" s="156" t="s">
        <v>2811</v>
      </c>
      <c r="I42" s="155">
        <v>206052</v>
      </c>
      <c r="J42" s="157" t="s">
        <v>2712</v>
      </c>
      <c r="K42" s="157"/>
      <c r="L42" s="155">
        <v>2022</v>
      </c>
      <c r="M42" s="158">
        <v>4302</v>
      </c>
      <c r="N42" s="159">
        <v>19523395.780000001</v>
      </c>
      <c r="O42" s="159">
        <v>19095473.390000001</v>
      </c>
      <c r="P42" s="159">
        <v>10798798.84</v>
      </c>
      <c r="Q42" s="159">
        <v>5022368</v>
      </c>
      <c r="R42" s="159">
        <v>5776430.8399999999</v>
      </c>
      <c r="S42" s="159">
        <v>427922.39</v>
      </c>
      <c r="T42" s="159">
        <v>390364.32</v>
      </c>
      <c r="U42" s="159">
        <v>18370039.129999999</v>
      </c>
      <c r="V42" s="159">
        <v>17650908.620000001</v>
      </c>
      <c r="W42" s="159">
        <v>5918524.9699999997</v>
      </c>
      <c r="X42" s="159">
        <v>172729.56</v>
      </c>
      <c r="Y42" s="159">
        <v>719130.51</v>
      </c>
      <c r="Z42" s="159">
        <v>220527.51</v>
      </c>
      <c r="AA42" s="159">
        <v>0</v>
      </c>
      <c r="AB42" s="159">
        <v>220527.51</v>
      </c>
      <c r="AC42" s="159">
        <v>1221000</v>
      </c>
      <c r="AD42" s="159">
        <v>1221000</v>
      </c>
      <c r="AE42" s="159">
        <v>4673363.18</v>
      </c>
      <c r="AF42" s="159">
        <v>1444564.77</v>
      </c>
      <c r="AG42" s="159">
        <v>36592.03</v>
      </c>
      <c r="AH42" s="159">
        <v>36592.03</v>
      </c>
      <c r="AI42" s="159">
        <v>0</v>
      </c>
      <c r="AJ42" s="159">
        <v>21873.18</v>
      </c>
    </row>
    <row r="43" spans="1:36">
      <c r="A43" s="153">
        <v>2</v>
      </c>
      <c r="B43" s="154">
        <v>6</v>
      </c>
      <c r="C43" s="154">
        <v>6</v>
      </c>
      <c r="D43" s="155">
        <v>2</v>
      </c>
      <c r="E43" s="155" t="s">
        <v>556</v>
      </c>
      <c r="F43" s="156" t="s">
        <v>2810</v>
      </c>
      <c r="G43" s="156" t="s">
        <v>556</v>
      </c>
      <c r="H43" s="156" t="s">
        <v>2812</v>
      </c>
      <c r="I43" s="155">
        <v>206062</v>
      </c>
      <c r="J43" s="157" t="s">
        <v>2711</v>
      </c>
      <c r="K43" s="157"/>
      <c r="L43" s="155">
        <v>2022</v>
      </c>
      <c r="M43" s="158">
        <v>7438</v>
      </c>
      <c r="N43" s="159">
        <v>35773344.799999997</v>
      </c>
      <c r="O43" s="159">
        <v>34334146.399999999</v>
      </c>
      <c r="P43" s="159">
        <v>16225747.23</v>
      </c>
      <c r="Q43" s="159">
        <v>5635146</v>
      </c>
      <c r="R43" s="159">
        <v>10590601.23</v>
      </c>
      <c r="S43" s="159">
        <v>1439198.4</v>
      </c>
      <c r="T43" s="159">
        <v>80804.28</v>
      </c>
      <c r="U43" s="159">
        <v>30858192.399999999</v>
      </c>
      <c r="V43" s="159">
        <v>26448952.129999999</v>
      </c>
      <c r="W43" s="159">
        <v>7530076.4199999999</v>
      </c>
      <c r="X43" s="159">
        <v>117353.43</v>
      </c>
      <c r="Y43" s="159">
        <v>4409240.2699999996</v>
      </c>
      <c r="Z43" s="159">
        <v>1186788.44</v>
      </c>
      <c r="AA43" s="159">
        <v>604291</v>
      </c>
      <c r="AB43" s="159">
        <v>582497.43999999994</v>
      </c>
      <c r="AC43" s="159">
        <v>2260420</v>
      </c>
      <c r="AD43" s="159">
        <v>2260420</v>
      </c>
      <c r="AE43" s="159">
        <v>3805171</v>
      </c>
      <c r="AF43" s="159">
        <v>7885194.2699999996</v>
      </c>
      <c r="AG43" s="159">
        <v>596937.78</v>
      </c>
      <c r="AH43" s="159">
        <v>622543.03</v>
      </c>
      <c r="AI43" s="159">
        <v>0</v>
      </c>
      <c r="AJ43" s="159">
        <v>0</v>
      </c>
    </row>
    <row r="44" spans="1:36">
      <c r="A44" s="153">
        <v>2</v>
      </c>
      <c r="B44" s="154">
        <v>6</v>
      </c>
      <c r="C44" s="154">
        <v>7</v>
      </c>
      <c r="D44" s="155">
        <v>2</v>
      </c>
      <c r="E44" s="155" t="s">
        <v>556</v>
      </c>
      <c r="F44" s="156" t="s">
        <v>2810</v>
      </c>
      <c r="G44" s="156" t="s">
        <v>556</v>
      </c>
      <c r="H44" s="156" t="s">
        <v>2813</v>
      </c>
      <c r="I44" s="155">
        <v>206072</v>
      </c>
      <c r="J44" s="157" t="s">
        <v>2710</v>
      </c>
      <c r="K44" s="157"/>
      <c r="L44" s="155">
        <v>2022</v>
      </c>
      <c r="M44" s="158">
        <v>10160</v>
      </c>
      <c r="N44" s="159">
        <v>53092061.840000004</v>
      </c>
      <c r="O44" s="159">
        <v>45742120.329999998</v>
      </c>
      <c r="P44" s="159">
        <v>23256216.189999998</v>
      </c>
      <c r="Q44" s="159">
        <v>8768217</v>
      </c>
      <c r="R44" s="159">
        <v>14487999.189999999</v>
      </c>
      <c r="S44" s="159">
        <v>7349941.5099999998</v>
      </c>
      <c r="T44" s="159">
        <v>483335.88</v>
      </c>
      <c r="U44" s="159">
        <v>55256038.549999997</v>
      </c>
      <c r="V44" s="159">
        <v>42458971.369999997</v>
      </c>
      <c r="W44" s="159">
        <v>14337513.869999999</v>
      </c>
      <c r="X44" s="159">
        <v>170343.57</v>
      </c>
      <c r="Y44" s="159">
        <v>12797067.18</v>
      </c>
      <c r="Z44" s="159">
        <v>6827055.8300000001</v>
      </c>
      <c r="AA44" s="159">
        <v>6700000</v>
      </c>
      <c r="AB44" s="159">
        <v>127055.83000000007</v>
      </c>
      <c r="AC44" s="159">
        <v>1280421</v>
      </c>
      <c r="AD44" s="159">
        <v>1146000</v>
      </c>
      <c r="AE44" s="159">
        <v>9467442</v>
      </c>
      <c r="AF44" s="159">
        <v>3283148.96</v>
      </c>
      <c r="AG44" s="159">
        <v>1041926.55</v>
      </c>
      <c r="AH44" s="159">
        <v>904140.92</v>
      </c>
      <c r="AI44" s="159">
        <v>0</v>
      </c>
      <c r="AJ44" s="159">
        <v>0</v>
      </c>
    </row>
    <row r="45" spans="1:36">
      <c r="A45" s="153">
        <v>2</v>
      </c>
      <c r="B45" s="154">
        <v>6</v>
      </c>
      <c r="C45" s="154">
        <v>8</v>
      </c>
      <c r="D45" s="155">
        <v>2</v>
      </c>
      <c r="E45" s="155" t="s">
        <v>556</v>
      </c>
      <c r="F45" s="156" t="s">
        <v>2810</v>
      </c>
      <c r="G45" s="156" t="s">
        <v>556</v>
      </c>
      <c r="H45" s="156" t="s">
        <v>2814</v>
      </c>
      <c r="I45" s="155">
        <v>206082</v>
      </c>
      <c r="J45" s="157" t="s">
        <v>2709</v>
      </c>
      <c r="K45" s="157"/>
      <c r="L45" s="155">
        <v>2022</v>
      </c>
      <c r="M45" s="158">
        <v>8260</v>
      </c>
      <c r="N45" s="159">
        <v>42275843.439999998</v>
      </c>
      <c r="O45" s="159">
        <v>37356214.700000003</v>
      </c>
      <c r="P45" s="159">
        <v>17886858.990000002</v>
      </c>
      <c r="Q45" s="159">
        <v>5794184</v>
      </c>
      <c r="R45" s="159">
        <v>12092674.99</v>
      </c>
      <c r="S45" s="159">
        <v>4919628.74</v>
      </c>
      <c r="T45" s="159">
        <v>1362148.62</v>
      </c>
      <c r="U45" s="159">
        <v>47929875.090000004</v>
      </c>
      <c r="V45" s="159">
        <v>36664741.859999999</v>
      </c>
      <c r="W45" s="159">
        <v>12793374.689999999</v>
      </c>
      <c r="X45" s="159">
        <v>1282229.25</v>
      </c>
      <c r="Y45" s="159">
        <v>11265133.23</v>
      </c>
      <c r="Z45" s="159">
        <v>31726778.510000002</v>
      </c>
      <c r="AA45" s="159">
        <v>28400000</v>
      </c>
      <c r="AB45" s="159">
        <v>3326778.5100000016</v>
      </c>
      <c r="AC45" s="159">
        <v>25393800</v>
      </c>
      <c r="AD45" s="159">
        <v>25393800</v>
      </c>
      <c r="AE45" s="159">
        <v>25135000</v>
      </c>
      <c r="AF45" s="159">
        <v>691472.84</v>
      </c>
      <c r="AG45" s="159">
        <v>964625.08</v>
      </c>
      <c r="AH45" s="159">
        <v>793531.4</v>
      </c>
      <c r="AI45" s="159">
        <v>0</v>
      </c>
      <c r="AJ45" s="159">
        <v>0</v>
      </c>
    </row>
    <row r="46" spans="1:36">
      <c r="A46" s="153">
        <v>2</v>
      </c>
      <c r="B46" s="154">
        <v>6</v>
      </c>
      <c r="C46" s="154">
        <v>9</v>
      </c>
      <c r="D46" s="155">
        <v>2</v>
      </c>
      <c r="E46" s="155" t="s">
        <v>556</v>
      </c>
      <c r="F46" s="156" t="s">
        <v>2810</v>
      </c>
      <c r="G46" s="156" t="s">
        <v>556</v>
      </c>
      <c r="H46" s="156" t="s">
        <v>2815</v>
      </c>
      <c r="I46" s="155">
        <v>206092</v>
      </c>
      <c r="J46" s="157" t="s">
        <v>2708</v>
      </c>
      <c r="K46" s="157"/>
      <c r="L46" s="155">
        <v>2022</v>
      </c>
      <c r="M46" s="158">
        <v>5266</v>
      </c>
      <c r="N46" s="159">
        <v>26536882.359999999</v>
      </c>
      <c r="O46" s="159">
        <v>25206383.760000002</v>
      </c>
      <c r="P46" s="159">
        <v>13718253.890000001</v>
      </c>
      <c r="Q46" s="159">
        <v>5142767</v>
      </c>
      <c r="R46" s="159">
        <v>8575486.8900000006</v>
      </c>
      <c r="S46" s="159">
        <v>1330498.6000000001</v>
      </c>
      <c r="T46" s="159">
        <v>23950</v>
      </c>
      <c r="U46" s="159">
        <v>26157583.359999999</v>
      </c>
      <c r="V46" s="159">
        <v>24259455.66</v>
      </c>
      <c r="W46" s="159">
        <v>9230140.1300000008</v>
      </c>
      <c r="X46" s="159">
        <v>710280.76</v>
      </c>
      <c r="Y46" s="159">
        <v>1898127.7</v>
      </c>
      <c r="Z46" s="159">
        <v>729074.74</v>
      </c>
      <c r="AA46" s="159">
        <v>171801.06</v>
      </c>
      <c r="AB46" s="159">
        <v>557273.67999999993</v>
      </c>
      <c r="AC46" s="159">
        <v>791445.2</v>
      </c>
      <c r="AD46" s="159">
        <v>761445.2</v>
      </c>
      <c r="AE46" s="159">
        <v>17306102.059999999</v>
      </c>
      <c r="AF46" s="159">
        <v>946928.1</v>
      </c>
      <c r="AG46" s="159">
        <v>390991.65</v>
      </c>
      <c r="AH46" s="159">
        <v>5650.36</v>
      </c>
      <c r="AI46" s="159">
        <v>0</v>
      </c>
      <c r="AJ46" s="159">
        <v>0</v>
      </c>
    </row>
    <row r="47" spans="1:36">
      <c r="A47" s="153">
        <v>2</v>
      </c>
      <c r="B47" s="154">
        <v>7</v>
      </c>
      <c r="C47" s="154">
        <v>1</v>
      </c>
      <c r="D47" s="155">
        <v>1</v>
      </c>
      <c r="E47" s="155" t="s">
        <v>556</v>
      </c>
      <c r="F47" s="156" t="s">
        <v>2816</v>
      </c>
      <c r="G47" s="156" t="s">
        <v>556</v>
      </c>
      <c r="H47" s="156" t="s">
        <v>2817</v>
      </c>
      <c r="I47" s="155">
        <v>207011</v>
      </c>
      <c r="J47" s="157" t="s">
        <v>2707</v>
      </c>
      <c r="K47" s="157"/>
      <c r="L47" s="155">
        <v>2022</v>
      </c>
      <c r="M47" s="158">
        <v>19010</v>
      </c>
      <c r="N47" s="159">
        <v>92016024.549999997</v>
      </c>
      <c r="O47" s="159">
        <v>78779809.730000004</v>
      </c>
      <c r="P47" s="159">
        <v>40877782.170000002</v>
      </c>
      <c r="Q47" s="159">
        <v>18202701</v>
      </c>
      <c r="R47" s="159">
        <v>22675081.170000002</v>
      </c>
      <c r="S47" s="159">
        <v>13236214.82</v>
      </c>
      <c r="T47" s="159">
        <v>1493830.36</v>
      </c>
      <c r="U47" s="159">
        <v>106214875.08</v>
      </c>
      <c r="V47" s="159">
        <v>77782232.140000001</v>
      </c>
      <c r="W47" s="159">
        <v>29843437.379999999</v>
      </c>
      <c r="X47" s="159">
        <v>678440.54</v>
      </c>
      <c r="Y47" s="159">
        <v>28432642.940000001</v>
      </c>
      <c r="Z47" s="159">
        <v>20997401.170000002</v>
      </c>
      <c r="AA47" s="159">
        <v>20144418.649999999</v>
      </c>
      <c r="AB47" s="159">
        <v>852982.52000000328</v>
      </c>
      <c r="AC47" s="159">
        <v>5868773</v>
      </c>
      <c r="AD47" s="159">
        <v>5868773</v>
      </c>
      <c r="AE47" s="159">
        <v>38868909.119999997</v>
      </c>
      <c r="AF47" s="159">
        <v>997577.59</v>
      </c>
      <c r="AG47" s="159">
        <v>893922.39</v>
      </c>
      <c r="AH47" s="159">
        <v>799605.34</v>
      </c>
      <c r="AI47" s="159">
        <v>0</v>
      </c>
      <c r="AJ47" s="159">
        <v>1216076.92</v>
      </c>
    </row>
    <row r="48" spans="1:36">
      <c r="A48" s="153">
        <v>2</v>
      </c>
      <c r="B48" s="154">
        <v>7</v>
      </c>
      <c r="C48" s="154">
        <v>2</v>
      </c>
      <c r="D48" s="155">
        <v>2</v>
      </c>
      <c r="E48" s="155" t="s">
        <v>556</v>
      </c>
      <c r="F48" s="156" t="s">
        <v>2818</v>
      </c>
      <c r="G48" s="156" t="s">
        <v>556</v>
      </c>
      <c r="H48" s="156" t="s">
        <v>2819</v>
      </c>
      <c r="I48" s="155">
        <v>207022</v>
      </c>
      <c r="J48" s="157" t="s">
        <v>2707</v>
      </c>
      <c r="K48" s="157"/>
      <c r="L48" s="155">
        <v>2022</v>
      </c>
      <c r="M48" s="158">
        <v>9019</v>
      </c>
      <c r="N48" s="159">
        <v>46262577.390000001</v>
      </c>
      <c r="O48" s="159">
        <v>45649254.079999998</v>
      </c>
      <c r="P48" s="159">
        <v>28291342.07</v>
      </c>
      <c r="Q48" s="159">
        <v>12200626</v>
      </c>
      <c r="R48" s="159">
        <v>16090716.07</v>
      </c>
      <c r="S48" s="159">
        <v>613323.31000000006</v>
      </c>
      <c r="T48" s="159">
        <v>330289.44</v>
      </c>
      <c r="U48" s="159">
        <v>46531227.399999999</v>
      </c>
      <c r="V48" s="159">
        <v>38396663.640000001</v>
      </c>
      <c r="W48" s="159">
        <v>14142603.49</v>
      </c>
      <c r="X48" s="159">
        <v>139827.04</v>
      </c>
      <c r="Y48" s="159">
        <v>8134563.7599999998</v>
      </c>
      <c r="Z48" s="159">
        <v>5797846.2199999997</v>
      </c>
      <c r="AA48" s="159">
        <v>2989581</v>
      </c>
      <c r="AB48" s="159">
        <v>2808265.2199999997</v>
      </c>
      <c r="AC48" s="159">
        <v>3834351.34</v>
      </c>
      <c r="AD48" s="159">
        <v>3834351.34</v>
      </c>
      <c r="AE48" s="159">
        <v>7081987.2699999996</v>
      </c>
      <c r="AF48" s="159">
        <v>7252590.4400000004</v>
      </c>
      <c r="AG48" s="159">
        <v>3568099.34</v>
      </c>
      <c r="AH48" s="159">
        <v>322408.34999999998</v>
      </c>
      <c r="AI48" s="159">
        <v>0</v>
      </c>
      <c r="AJ48" s="159">
        <v>0</v>
      </c>
    </row>
    <row r="49" spans="1:36">
      <c r="A49" s="153">
        <v>2</v>
      </c>
      <c r="B49" s="154">
        <v>7</v>
      </c>
      <c r="C49" s="154">
        <v>3</v>
      </c>
      <c r="D49" s="155">
        <v>3</v>
      </c>
      <c r="E49" s="155" t="s">
        <v>556</v>
      </c>
      <c r="F49" s="156" t="s">
        <v>2820</v>
      </c>
      <c r="G49" s="156" t="s">
        <v>556</v>
      </c>
      <c r="H49" s="156" t="s">
        <v>2821</v>
      </c>
      <c r="I49" s="155">
        <v>207033</v>
      </c>
      <c r="J49" s="157" t="s">
        <v>2706</v>
      </c>
      <c r="K49" s="157"/>
      <c r="L49" s="155">
        <v>2022</v>
      </c>
      <c r="M49" s="158">
        <v>10901</v>
      </c>
      <c r="N49" s="159">
        <v>45031014.960000001</v>
      </c>
      <c r="O49" s="159">
        <v>44475997.030000001</v>
      </c>
      <c r="P49" s="159">
        <v>29563127.920000002</v>
      </c>
      <c r="Q49" s="159">
        <v>14366078</v>
      </c>
      <c r="R49" s="159">
        <v>15197049.92</v>
      </c>
      <c r="S49" s="159">
        <v>555017.93000000005</v>
      </c>
      <c r="T49" s="159">
        <v>246692.8</v>
      </c>
      <c r="U49" s="159">
        <v>42367662.119999997</v>
      </c>
      <c r="V49" s="159">
        <v>38078595.659999996</v>
      </c>
      <c r="W49" s="159">
        <v>14533570.960000001</v>
      </c>
      <c r="X49" s="159">
        <v>365884.75</v>
      </c>
      <c r="Y49" s="159">
        <v>4289066.46</v>
      </c>
      <c r="Z49" s="159">
        <v>4860130.6900000004</v>
      </c>
      <c r="AA49" s="159">
        <v>249566.33</v>
      </c>
      <c r="AB49" s="159">
        <v>4610564.3600000003</v>
      </c>
      <c r="AC49" s="159">
        <v>2835800</v>
      </c>
      <c r="AD49" s="159">
        <v>2835800</v>
      </c>
      <c r="AE49" s="159">
        <v>11754879.91</v>
      </c>
      <c r="AF49" s="159">
        <v>6397401.3700000001</v>
      </c>
      <c r="AG49" s="159">
        <v>3269444.33</v>
      </c>
      <c r="AH49" s="159">
        <v>1067028.8600000001</v>
      </c>
      <c r="AI49" s="159">
        <v>0</v>
      </c>
      <c r="AJ49" s="159">
        <v>0</v>
      </c>
    </row>
    <row r="50" spans="1:36">
      <c r="A50" s="153">
        <v>2</v>
      </c>
      <c r="B50" s="154">
        <v>7</v>
      </c>
      <c r="C50" s="154">
        <v>4</v>
      </c>
      <c r="D50" s="155">
        <v>2</v>
      </c>
      <c r="E50" s="155" t="s">
        <v>556</v>
      </c>
      <c r="F50" s="156" t="s">
        <v>2818</v>
      </c>
      <c r="G50" s="156" t="s">
        <v>556</v>
      </c>
      <c r="H50" s="156" t="s">
        <v>2822</v>
      </c>
      <c r="I50" s="155">
        <v>207042</v>
      </c>
      <c r="J50" s="157" t="s">
        <v>2705</v>
      </c>
      <c r="K50" s="157"/>
      <c r="L50" s="155">
        <v>2022</v>
      </c>
      <c r="M50" s="158">
        <v>4499</v>
      </c>
      <c r="N50" s="159">
        <v>21904343.489999998</v>
      </c>
      <c r="O50" s="159">
        <v>21834993.149999999</v>
      </c>
      <c r="P50" s="159">
        <v>14828093.01</v>
      </c>
      <c r="Q50" s="159">
        <v>6845326</v>
      </c>
      <c r="R50" s="159">
        <v>7982767.0099999998</v>
      </c>
      <c r="S50" s="159">
        <v>69350.34</v>
      </c>
      <c r="T50" s="159">
        <v>30434.59</v>
      </c>
      <c r="U50" s="159">
        <v>18750898.559999999</v>
      </c>
      <c r="V50" s="159">
        <v>18313983.780000001</v>
      </c>
      <c r="W50" s="159">
        <v>7759566.5999999996</v>
      </c>
      <c r="X50" s="159">
        <v>210236.66</v>
      </c>
      <c r="Y50" s="159">
        <v>436914.78</v>
      </c>
      <c r="Z50" s="159">
        <v>1846539.85</v>
      </c>
      <c r="AA50" s="159">
        <v>0</v>
      </c>
      <c r="AB50" s="159">
        <v>1846539.85</v>
      </c>
      <c r="AC50" s="159">
        <v>2566120.2000000002</v>
      </c>
      <c r="AD50" s="159">
        <v>2566120.2000000002</v>
      </c>
      <c r="AE50" s="159">
        <v>6976369</v>
      </c>
      <c r="AF50" s="159">
        <v>3521009.37</v>
      </c>
      <c r="AG50" s="159">
        <v>1944241.59</v>
      </c>
      <c r="AH50" s="159">
        <v>66500</v>
      </c>
      <c r="AI50" s="159">
        <v>0</v>
      </c>
      <c r="AJ50" s="159">
        <v>0</v>
      </c>
    </row>
    <row r="51" spans="1:36">
      <c r="A51" s="153">
        <v>2</v>
      </c>
      <c r="B51" s="154">
        <v>8</v>
      </c>
      <c r="C51" s="154">
        <v>1</v>
      </c>
      <c r="D51" s="155">
        <v>1</v>
      </c>
      <c r="E51" s="155" t="s">
        <v>556</v>
      </c>
      <c r="F51" s="156" t="s">
        <v>2823</v>
      </c>
      <c r="G51" s="156" t="s">
        <v>556</v>
      </c>
      <c r="H51" s="156" t="s">
        <v>2824</v>
      </c>
      <c r="I51" s="155">
        <v>208011</v>
      </c>
      <c r="J51" s="157" t="s">
        <v>2704</v>
      </c>
      <c r="K51" s="157"/>
      <c r="L51" s="155">
        <v>2022</v>
      </c>
      <c r="M51" s="158">
        <v>4584</v>
      </c>
      <c r="N51" s="159">
        <v>26072237.870000001</v>
      </c>
      <c r="O51" s="159">
        <v>22681915.09</v>
      </c>
      <c r="P51" s="159">
        <v>9559252.4199999999</v>
      </c>
      <c r="Q51" s="159">
        <v>4074469</v>
      </c>
      <c r="R51" s="159">
        <v>5484783.4199999999</v>
      </c>
      <c r="S51" s="159">
        <v>3390322.78</v>
      </c>
      <c r="T51" s="159">
        <v>1700106.19</v>
      </c>
      <c r="U51" s="159">
        <v>26018031.510000002</v>
      </c>
      <c r="V51" s="159">
        <v>22087267.989999998</v>
      </c>
      <c r="W51" s="159">
        <v>8554372.3599999994</v>
      </c>
      <c r="X51" s="159">
        <v>401252.01</v>
      </c>
      <c r="Y51" s="159">
        <v>3930763.52</v>
      </c>
      <c r="Z51" s="159">
        <v>2047344.31</v>
      </c>
      <c r="AA51" s="159">
        <v>2032000</v>
      </c>
      <c r="AB51" s="159">
        <v>15344.310000000056</v>
      </c>
      <c r="AC51" s="159">
        <v>1666700</v>
      </c>
      <c r="AD51" s="159">
        <v>1666700</v>
      </c>
      <c r="AE51" s="159">
        <v>14846700</v>
      </c>
      <c r="AF51" s="159">
        <v>594647.1</v>
      </c>
      <c r="AG51" s="159">
        <v>141399.16</v>
      </c>
      <c r="AH51" s="159">
        <v>2200</v>
      </c>
      <c r="AI51" s="159">
        <v>0</v>
      </c>
      <c r="AJ51" s="159">
        <v>0</v>
      </c>
    </row>
    <row r="52" spans="1:36">
      <c r="A52" s="153">
        <v>2</v>
      </c>
      <c r="B52" s="154">
        <v>8</v>
      </c>
      <c r="C52" s="154">
        <v>2</v>
      </c>
      <c r="D52" s="155">
        <v>1</v>
      </c>
      <c r="E52" s="155" t="s">
        <v>556</v>
      </c>
      <c r="F52" s="156" t="s">
        <v>2823</v>
      </c>
      <c r="G52" s="156" t="s">
        <v>556</v>
      </c>
      <c r="H52" s="156" t="s">
        <v>2825</v>
      </c>
      <c r="I52" s="155">
        <v>208021</v>
      </c>
      <c r="J52" s="157" t="s">
        <v>2700</v>
      </c>
      <c r="K52" s="157"/>
      <c r="L52" s="155">
        <v>2022</v>
      </c>
      <c r="M52" s="158">
        <v>26845</v>
      </c>
      <c r="N52" s="159">
        <v>121738319.37</v>
      </c>
      <c r="O52" s="159">
        <v>111452626.83</v>
      </c>
      <c r="P52" s="159">
        <v>53810083.549999997</v>
      </c>
      <c r="Q52" s="159">
        <v>21727542</v>
      </c>
      <c r="R52" s="159">
        <v>32082541.550000001</v>
      </c>
      <c r="S52" s="159">
        <v>10285692.539999999</v>
      </c>
      <c r="T52" s="159">
        <v>1618444.79</v>
      </c>
      <c r="U52" s="159">
        <v>117585579.65000001</v>
      </c>
      <c r="V52" s="159">
        <v>100535237.92</v>
      </c>
      <c r="W52" s="159">
        <v>36413049.270000003</v>
      </c>
      <c r="X52" s="159">
        <v>524280.14</v>
      </c>
      <c r="Y52" s="159">
        <v>17050341.73</v>
      </c>
      <c r="Z52" s="159">
        <v>10113568.949999999</v>
      </c>
      <c r="AA52" s="159">
        <v>7429041.4000000004</v>
      </c>
      <c r="AB52" s="159">
        <v>2684527.5499999989</v>
      </c>
      <c r="AC52" s="159">
        <v>6383109.0800000001</v>
      </c>
      <c r="AD52" s="159">
        <v>6383109.0800000001</v>
      </c>
      <c r="AE52" s="159">
        <v>27626633.5</v>
      </c>
      <c r="AF52" s="159">
        <v>10917388.91</v>
      </c>
      <c r="AG52" s="159">
        <v>588506.35</v>
      </c>
      <c r="AH52" s="159">
        <v>687703.66</v>
      </c>
      <c r="AI52" s="159">
        <v>0</v>
      </c>
      <c r="AJ52" s="159">
        <v>0</v>
      </c>
    </row>
    <row r="53" spans="1:36">
      <c r="A53" s="153">
        <v>2</v>
      </c>
      <c r="B53" s="154">
        <v>8</v>
      </c>
      <c r="C53" s="154">
        <v>3</v>
      </c>
      <c r="D53" s="155">
        <v>1</v>
      </c>
      <c r="E53" s="155" t="s">
        <v>556</v>
      </c>
      <c r="F53" s="156" t="s">
        <v>2823</v>
      </c>
      <c r="G53" s="156" t="s">
        <v>556</v>
      </c>
      <c r="H53" s="156" t="s">
        <v>2826</v>
      </c>
      <c r="I53" s="155">
        <v>208031</v>
      </c>
      <c r="J53" s="157" t="s">
        <v>2703</v>
      </c>
      <c r="K53" s="157"/>
      <c r="L53" s="155">
        <v>2022</v>
      </c>
      <c r="M53" s="158">
        <v>9892</v>
      </c>
      <c r="N53" s="159">
        <v>53257350.109999999</v>
      </c>
      <c r="O53" s="159">
        <v>45131381.969999999</v>
      </c>
      <c r="P53" s="159">
        <v>21870654.780000001</v>
      </c>
      <c r="Q53" s="159">
        <v>10288050</v>
      </c>
      <c r="R53" s="159">
        <v>11582604.779999999</v>
      </c>
      <c r="S53" s="159">
        <v>8125968.1399999997</v>
      </c>
      <c r="T53" s="159">
        <v>1417657.57</v>
      </c>
      <c r="U53" s="159">
        <v>52400513.789999999</v>
      </c>
      <c r="V53" s="159">
        <v>43651724.659999996</v>
      </c>
      <c r="W53" s="159">
        <v>15797211.23</v>
      </c>
      <c r="X53" s="159">
        <v>579373.71</v>
      </c>
      <c r="Y53" s="159">
        <v>8748789.1300000008</v>
      </c>
      <c r="Z53" s="159">
        <v>4406557.28</v>
      </c>
      <c r="AA53" s="159">
        <v>4208061.6500000004</v>
      </c>
      <c r="AB53" s="159">
        <v>198495.62999999989</v>
      </c>
      <c r="AC53" s="159">
        <v>3759513.56</v>
      </c>
      <c r="AD53" s="159">
        <v>3759513.56</v>
      </c>
      <c r="AE53" s="159">
        <v>21091962.890000001</v>
      </c>
      <c r="AF53" s="159">
        <v>1479657.31</v>
      </c>
      <c r="AG53" s="159">
        <v>312180.11</v>
      </c>
      <c r="AH53" s="159">
        <v>296879.38</v>
      </c>
      <c r="AI53" s="159">
        <v>0</v>
      </c>
      <c r="AJ53" s="159">
        <v>13641.87</v>
      </c>
    </row>
    <row r="54" spans="1:36">
      <c r="A54" s="153">
        <v>2</v>
      </c>
      <c r="B54" s="154">
        <v>8</v>
      </c>
      <c r="C54" s="154">
        <v>4</v>
      </c>
      <c r="D54" s="155">
        <v>1</v>
      </c>
      <c r="E54" s="155" t="s">
        <v>556</v>
      </c>
      <c r="F54" s="156" t="s">
        <v>2823</v>
      </c>
      <c r="G54" s="156" t="s">
        <v>556</v>
      </c>
      <c r="H54" s="156" t="s">
        <v>2827</v>
      </c>
      <c r="I54" s="155">
        <v>208041</v>
      </c>
      <c r="J54" s="157" t="s">
        <v>2696</v>
      </c>
      <c r="K54" s="157"/>
      <c r="L54" s="155">
        <v>2022</v>
      </c>
      <c r="M54" s="158">
        <v>22067</v>
      </c>
      <c r="N54" s="159">
        <v>96309555.680000007</v>
      </c>
      <c r="O54" s="159">
        <v>86739508.670000002</v>
      </c>
      <c r="P54" s="159">
        <v>42965742.07</v>
      </c>
      <c r="Q54" s="159">
        <v>17960486</v>
      </c>
      <c r="R54" s="159">
        <v>25005256.07</v>
      </c>
      <c r="S54" s="159">
        <v>9570047.0099999998</v>
      </c>
      <c r="T54" s="159">
        <v>2661106.87</v>
      </c>
      <c r="U54" s="159">
        <v>99072828.200000003</v>
      </c>
      <c r="V54" s="159">
        <v>83807256.640000001</v>
      </c>
      <c r="W54" s="159">
        <v>23027725.309999999</v>
      </c>
      <c r="X54" s="159">
        <v>1307929.56</v>
      </c>
      <c r="Y54" s="159">
        <v>15265571.560000001</v>
      </c>
      <c r="Z54" s="159">
        <v>8246846.3700000001</v>
      </c>
      <c r="AA54" s="159">
        <v>6081211.4699999997</v>
      </c>
      <c r="AB54" s="159">
        <v>2165634.9000000004</v>
      </c>
      <c r="AC54" s="159">
        <v>3195141.88</v>
      </c>
      <c r="AD54" s="159">
        <v>3195141.88</v>
      </c>
      <c r="AE54" s="159">
        <v>40472076.600000001</v>
      </c>
      <c r="AF54" s="159">
        <v>2932252.03</v>
      </c>
      <c r="AG54" s="159">
        <v>2136437.06</v>
      </c>
      <c r="AH54" s="159">
        <v>1781622.31</v>
      </c>
      <c r="AI54" s="159">
        <v>0</v>
      </c>
      <c r="AJ54" s="159">
        <v>0</v>
      </c>
    </row>
    <row r="55" spans="1:36">
      <c r="A55" s="153">
        <v>2</v>
      </c>
      <c r="B55" s="154">
        <v>8</v>
      </c>
      <c r="C55" s="154">
        <v>5</v>
      </c>
      <c r="D55" s="155">
        <v>1</v>
      </c>
      <c r="E55" s="155" t="s">
        <v>556</v>
      </c>
      <c r="F55" s="156" t="s">
        <v>2823</v>
      </c>
      <c r="G55" s="156" t="s">
        <v>556</v>
      </c>
      <c r="H55" s="156" t="s">
        <v>2828</v>
      </c>
      <c r="I55" s="155">
        <v>208051</v>
      </c>
      <c r="J55" s="157" t="s">
        <v>2702</v>
      </c>
      <c r="K55" s="157"/>
      <c r="L55" s="155">
        <v>2022</v>
      </c>
      <c r="M55" s="158">
        <v>6324</v>
      </c>
      <c r="N55" s="159">
        <v>34044600.439999998</v>
      </c>
      <c r="O55" s="159">
        <v>31979307.68</v>
      </c>
      <c r="P55" s="159">
        <v>11928051.02</v>
      </c>
      <c r="Q55" s="159">
        <v>3800846</v>
      </c>
      <c r="R55" s="159">
        <v>8127205.0199999996</v>
      </c>
      <c r="S55" s="159">
        <v>2065292.76</v>
      </c>
      <c r="T55" s="159">
        <v>1452506.92</v>
      </c>
      <c r="U55" s="159">
        <v>32796089.66</v>
      </c>
      <c r="V55" s="159">
        <v>28619962.98</v>
      </c>
      <c r="W55" s="159">
        <v>8899945.1400000006</v>
      </c>
      <c r="X55" s="159">
        <v>84120.25</v>
      </c>
      <c r="Y55" s="159">
        <v>4176126.68</v>
      </c>
      <c r="Z55" s="159">
        <v>1548758.44</v>
      </c>
      <c r="AA55" s="159">
        <v>238172.89</v>
      </c>
      <c r="AB55" s="159">
        <v>1310585.5499999998</v>
      </c>
      <c r="AC55" s="159">
        <v>1008994.4</v>
      </c>
      <c r="AD55" s="159">
        <v>1008994.4</v>
      </c>
      <c r="AE55" s="159">
        <v>2124086.7000000002</v>
      </c>
      <c r="AF55" s="159">
        <v>3359344.7</v>
      </c>
      <c r="AG55" s="159">
        <v>217346.37</v>
      </c>
      <c r="AH55" s="159">
        <v>200268.1</v>
      </c>
      <c r="AI55" s="159">
        <v>0</v>
      </c>
      <c r="AJ55" s="159">
        <v>0</v>
      </c>
    </row>
    <row r="56" spans="1:36">
      <c r="A56" s="153">
        <v>2</v>
      </c>
      <c r="B56" s="154">
        <v>8</v>
      </c>
      <c r="C56" s="154">
        <v>6</v>
      </c>
      <c r="D56" s="155">
        <v>3</v>
      </c>
      <c r="E56" s="155" t="s">
        <v>556</v>
      </c>
      <c r="F56" s="156" t="s">
        <v>2829</v>
      </c>
      <c r="G56" s="156" t="s">
        <v>556</v>
      </c>
      <c r="H56" s="156" t="s">
        <v>2830</v>
      </c>
      <c r="I56" s="155">
        <v>208063</v>
      </c>
      <c r="J56" s="157" t="s">
        <v>2701</v>
      </c>
      <c r="K56" s="157"/>
      <c r="L56" s="155">
        <v>2022</v>
      </c>
      <c r="M56" s="158">
        <v>18925</v>
      </c>
      <c r="N56" s="159">
        <v>91674228.549999997</v>
      </c>
      <c r="O56" s="159">
        <v>86385926.549999997</v>
      </c>
      <c r="P56" s="159">
        <v>50507462.760000005</v>
      </c>
      <c r="Q56" s="159">
        <v>26093249</v>
      </c>
      <c r="R56" s="159">
        <v>24414213.760000002</v>
      </c>
      <c r="S56" s="159">
        <v>5288302</v>
      </c>
      <c r="T56" s="159">
        <v>988193.85</v>
      </c>
      <c r="U56" s="159">
        <v>98422306.819999993</v>
      </c>
      <c r="V56" s="159">
        <v>79423907.069999993</v>
      </c>
      <c r="W56" s="159">
        <v>23166817.07</v>
      </c>
      <c r="X56" s="159">
        <v>549536.78</v>
      </c>
      <c r="Y56" s="159">
        <v>18998399.75</v>
      </c>
      <c r="Z56" s="159">
        <v>12376822.560000001</v>
      </c>
      <c r="AA56" s="159">
        <v>11000000</v>
      </c>
      <c r="AB56" s="159">
        <v>1376822.5600000005</v>
      </c>
      <c r="AC56" s="159">
        <v>3571712</v>
      </c>
      <c r="AD56" s="159">
        <v>3571712</v>
      </c>
      <c r="AE56" s="159">
        <v>32608300</v>
      </c>
      <c r="AF56" s="159">
        <v>6962019.4800000004</v>
      </c>
      <c r="AG56" s="159">
        <v>1071052.6299999999</v>
      </c>
      <c r="AH56" s="159">
        <v>897179.65</v>
      </c>
      <c r="AI56" s="159">
        <v>0</v>
      </c>
      <c r="AJ56" s="159">
        <v>0</v>
      </c>
    </row>
    <row r="57" spans="1:36">
      <c r="A57" s="153">
        <v>2</v>
      </c>
      <c r="B57" s="154">
        <v>8</v>
      </c>
      <c r="C57" s="154">
        <v>7</v>
      </c>
      <c r="D57" s="155">
        <v>2</v>
      </c>
      <c r="E57" s="155" t="s">
        <v>556</v>
      </c>
      <c r="F57" s="156" t="s">
        <v>2831</v>
      </c>
      <c r="G57" s="156" t="s">
        <v>556</v>
      </c>
      <c r="H57" s="156" t="s">
        <v>2832</v>
      </c>
      <c r="I57" s="155">
        <v>208072</v>
      </c>
      <c r="J57" s="157" t="s">
        <v>2700</v>
      </c>
      <c r="K57" s="157"/>
      <c r="L57" s="155">
        <v>2022</v>
      </c>
      <c r="M57" s="158">
        <v>17142</v>
      </c>
      <c r="N57" s="159">
        <v>80962325.730000004</v>
      </c>
      <c r="O57" s="159">
        <v>72876525.790000007</v>
      </c>
      <c r="P57" s="159">
        <v>44136225.600000001</v>
      </c>
      <c r="Q57" s="159">
        <v>20316333</v>
      </c>
      <c r="R57" s="159">
        <v>23819892.600000001</v>
      </c>
      <c r="S57" s="159">
        <v>8085799.9400000004</v>
      </c>
      <c r="T57" s="159">
        <v>577446.96</v>
      </c>
      <c r="U57" s="159">
        <v>81764545.620000005</v>
      </c>
      <c r="V57" s="159">
        <v>69089878.530000001</v>
      </c>
      <c r="W57" s="159">
        <v>25178730.41</v>
      </c>
      <c r="X57" s="159">
        <v>902683.93</v>
      </c>
      <c r="Y57" s="159">
        <v>12674667.09</v>
      </c>
      <c r="Z57" s="159">
        <v>8616526.2200000007</v>
      </c>
      <c r="AA57" s="159">
        <v>7000000</v>
      </c>
      <c r="AB57" s="159">
        <v>1616526.2200000007</v>
      </c>
      <c r="AC57" s="159">
        <v>5216712.3600000003</v>
      </c>
      <c r="AD57" s="159">
        <v>5156712.3600000003</v>
      </c>
      <c r="AE57" s="159">
        <v>37368146.950000003</v>
      </c>
      <c r="AF57" s="159">
        <v>3786647.26</v>
      </c>
      <c r="AG57" s="159">
        <v>422418.04</v>
      </c>
      <c r="AH57" s="159">
        <v>363106.8</v>
      </c>
      <c r="AI57" s="159">
        <v>0</v>
      </c>
      <c r="AJ57" s="159">
        <v>0</v>
      </c>
    </row>
    <row r="58" spans="1:36">
      <c r="A58" s="153">
        <v>2</v>
      </c>
      <c r="B58" s="154">
        <v>8</v>
      </c>
      <c r="C58" s="154">
        <v>8</v>
      </c>
      <c r="D58" s="155">
        <v>3</v>
      </c>
      <c r="E58" s="155" t="s">
        <v>556</v>
      </c>
      <c r="F58" s="156" t="s">
        <v>2829</v>
      </c>
      <c r="G58" s="156" t="s">
        <v>556</v>
      </c>
      <c r="H58" s="156" t="s">
        <v>2833</v>
      </c>
      <c r="I58" s="155">
        <v>208083</v>
      </c>
      <c r="J58" s="157" t="s">
        <v>2699</v>
      </c>
      <c r="K58" s="157"/>
      <c r="L58" s="155">
        <v>2022</v>
      </c>
      <c r="M58" s="158">
        <v>8233</v>
      </c>
      <c r="N58" s="159">
        <v>59727470.859999999</v>
      </c>
      <c r="O58" s="159">
        <v>35508724.859999999</v>
      </c>
      <c r="P58" s="159">
        <v>18823821.41</v>
      </c>
      <c r="Q58" s="159">
        <v>8066919</v>
      </c>
      <c r="R58" s="159">
        <v>10756902.41</v>
      </c>
      <c r="S58" s="159">
        <v>24218746</v>
      </c>
      <c r="T58" s="159">
        <v>4500497.84</v>
      </c>
      <c r="U58" s="159">
        <v>58655945</v>
      </c>
      <c r="V58" s="159">
        <v>34409440.640000001</v>
      </c>
      <c r="W58" s="159">
        <v>11610513.59</v>
      </c>
      <c r="X58" s="159">
        <v>506184.8</v>
      </c>
      <c r="Y58" s="159">
        <v>24246504.359999999</v>
      </c>
      <c r="Z58" s="159">
        <v>3168939.72</v>
      </c>
      <c r="AA58" s="159">
        <v>3000000</v>
      </c>
      <c r="AB58" s="159">
        <v>168939.7200000002</v>
      </c>
      <c r="AC58" s="159">
        <v>1928023</v>
      </c>
      <c r="AD58" s="159">
        <v>1928023</v>
      </c>
      <c r="AE58" s="159">
        <v>18186620</v>
      </c>
      <c r="AF58" s="159">
        <v>1099284.22</v>
      </c>
      <c r="AG58" s="159">
        <v>670851.5</v>
      </c>
      <c r="AH58" s="159">
        <v>729293.67</v>
      </c>
      <c r="AI58" s="159">
        <v>0</v>
      </c>
      <c r="AJ58" s="159">
        <v>0</v>
      </c>
    </row>
    <row r="59" spans="1:36">
      <c r="A59" s="153">
        <v>2</v>
      </c>
      <c r="B59" s="154">
        <v>8</v>
      </c>
      <c r="C59" s="154">
        <v>9</v>
      </c>
      <c r="D59" s="155">
        <v>2</v>
      </c>
      <c r="E59" s="155" t="s">
        <v>556</v>
      </c>
      <c r="F59" s="156" t="s">
        <v>2831</v>
      </c>
      <c r="G59" s="156" t="s">
        <v>556</v>
      </c>
      <c r="H59" s="156" t="s">
        <v>2834</v>
      </c>
      <c r="I59" s="155">
        <v>208092</v>
      </c>
      <c r="J59" s="157" t="s">
        <v>2698</v>
      </c>
      <c r="K59" s="157"/>
      <c r="L59" s="155">
        <v>2022</v>
      </c>
      <c r="M59" s="158">
        <v>1940</v>
      </c>
      <c r="N59" s="159">
        <v>14990313.82</v>
      </c>
      <c r="O59" s="159">
        <v>9405183.0899999999</v>
      </c>
      <c r="P59" s="159">
        <v>5538862.2300000004</v>
      </c>
      <c r="Q59" s="159">
        <v>2972823</v>
      </c>
      <c r="R59" s="159">
        <v>2566039.23</v>
      </c>
      <c r="S59" s="159">
        <v>5585130.7300000004</v>
      </c>
      <c r="T59" s="159">
        <v>801393</v>
      </c>
      <c r="U59" s="159">
        <v>14078427.07</v>
      </c>
      <c r="V59" s="159">
        <v>8813266.3900000006</v>
      </c>
      <c r="W59" s="159">
        <v>3802413.12</v>
      </c>
      <c r="X59" s="159">
        <v>46027.88</v>
      </c>
      <c r="Y59" s="159">
        <v>5265160.68</v>
      </c>
      <c r="Z59" s="159">
        <v>1081961.8400000001</v>
      </c>
      <c r="AA59" s="159">
        <v>0</v>
      </c>
      <c r="AB59" s="159">
        <v>1081961.8400000001</v>
      </c>
      <c r="AC59" s="159">
        <v>1038988.72</v>
      </c>
      <c r="AD59" s="159">
        <v>1038988.72</v>
      </c>
      <c r="AE59" s="159">
        <v>1227607.8899999999</v>
      </c>
      <c r="AF59" s="159">
        <v>591916.69999999995</v>
      </c>
      <c r="AG59" s="159">
        <v>59567.59</v>
      </c>
      <c r="AH59" s="159">
        <v>80178.5</v>
      </c>
      <c r="AI59" s="159">
        <v>0</v>
      </c>
      <c r="AJ59" s="159">
        <v>17581.89</v>
      </c>
    </row>
    <row r="60" spans="1:36">
      <c r="A60" s="153">
        <v>2</v>
      </c>
      <c r="B60" s="154">
        <v>8</v>
      </c>
      <c r="C60" s="154">
        <v>10</v>
      </c>
      <c r="D60" s="155">
        <v>3</v>
      </c>
      <c r="E60" s="155" t="s">
        <v>556</v>
      </c>
      <c r="F60" s="156" t="s">
        <v>2829</v>
      </c>
      <c r="G60" s="156" t="s">
        <v>556</v>
      </c>
      <c r="H60" s="156" t="s">
        <v>2835</v>
      </c>
      <c r="I60" s="155">
        <v>208103</v>
      </c>
      <c r="J60" s="157" t="s">
        <v>2697</v>
      </c>
      <c r="K60" s="157"/>
      <c r="L60" s="155">
        <v>2022</v>
      </c>
      <c r="M60" s="158">
        <v>7186</v>
      </c>
      <c r="N60" s="159">
        <v>31752140.640000001</v>
      </c>
      <c r="O60" s="159">
        <v>29457949.16</v>
      </c>
      <c r="P60" s="159">
        <v>19824270.93</v>
      </c>
      <c r="Q60" s="159">
        <v>10984112</v>
      </c>
      <c r="R60" s="159">
        <v>8840158.9299999997</v>
      </c>
      <c r="S60" s="159">
        <v>2294191.48</v>
      </c>
      <c r="T60" s="159">
        <v>135366.79999999999</v>
      </c>
      <c r="U60" s="159">
        <v>30335767.870000001</v>
      </c>
      <c r="V60" s="159">
        <v>27425061.940000001</v>
      </c>
      <c r="W60" s="159">
        <v>11081319.33</v>
      </c>
      <c r="X60" s="159">
        <v>110078.3</v>
      </c>
      <c r="Y60" s="159">
        <v>2910705.93</v>
      </c>
      <c r="Z60" s="159">
        <v>551625.57999999996</v>
      </c>
      <c r="AA60" s="159">
        <v>0</v>
      </c>
      <c r="AB60" s="159">
        <v>551625.57999999996</v>
      </c>
      <c r="AC60" s="159">
        <v>1190506</v>
      </c>
      <c r="AD60" s="159">
        <v>1190506</v>
      </c>
      <c r="AE60" s="159">
        <v>1046373</v>
      </c>
      <c r="AF60" s="159">
        <v>2032887.22</v>
      </c>
      <c r="AG60" s="159">
        <v>67375.56</v>
      </c>
      <c r="AH60" s="159">
        <v>141077.09</v>
      </c>
      <c r="AI60" s="159">
        <v>0</v>
      </c>
      <c r="AJ60" s="159">
        <v>0</v>
      </c>
    </row>
    <row r="61" spans="1:36">
      <c r="A61" s="153">
        <v>2</v>
      </c>
      <c r="B61" s="154">
        <v>8</v>
      </c>
      <c r="C61" s="154">
        <v>11</v>
      </c>
      <c r="D61" s="155">
        <v>2</v>
      </c>
      <c r="E61" s="155" t="s">
        <v>556</v>
      </c>
      <c r="F61" s="156" t="s">
        <v>2831</v>
      </c>
      <c r="G61" s="156" t="s">
        <v>556</v>
      </c>
      <c r="H61" s="156" t="s">
        <v>2836</v>
      </c>
      <c r="I61" s="155">
        <v>208112</v>
      </c>
      <c r="J61" s="157" t="s">
        <v>2696</v>
      </c>
      <c r="K61" s="157"/>
      <c r="L61" s="155">
        <v>2022</v>
      </c>
      <c r="M61" s="158">
        <v>11599</v>
      </c>
      <c r="N61" s="159">
        <v>61852075.859999999</v>
      </c>
      <c r="O61" s="159">
        <v>50622352.299999997</v>
      </c>
      <c r="P61" s="159">
        <v>30811147.990000002</v>
      </c>
      <c r="Q61" s="159">
        <v>17093119</v>
      </c>
      <c r="R61" s="159">
        <v>13718028.99</v>
      </c>
      <c r="S61" s="159">
        <v>11229723.560000001</v>
      </c>
      <c r="T61" s="159">
        <v>854518.98</v>
      </c>
      <c r="U61" s="159">
        <v>62231084.640000001</v>
      </c>
      <c r="V61" s="159">
        <v>46151192.140000001</v>
      </c>
      <c r="W61" s="159">
        <v>15376905.199999999</v>
      </c>
      <c r="X61" s="159">
        <v>585837.21</v>
      </c>
      <c r="Y61" s="159">
        <v>16079892.5</v>
      </c>
      <c r="Z61" s="159">
        <v>6239744.0300000003</v>
      </c>
      <c r="AA61" s="159">
        <v>3672730.32</v>
      </c>
      <c r="AB61" s="159">
        <v>2567013.7100000004</v>
      </c>
      <c r="AC61" s="159">
        <v>1942449.92</v>
      </c>
      <c r="AD61" s="159">
        <v>1813236.92</v>
      </c>
      <c r="AE61" s="159">
        <v>17293941.43</v>
      </c>
      <c r="AF61" s="159">
        <v>4471160.16</v>
      </c>
      <c r="AG61" s="159">
        <v>392598.2</v>
      </c>
      <c r="AH61" s="159">
        <v>322068.59000000003</v>
      </c>
      <c r="AI61" s="159">
        <v>27590.6</v>
      </c>
      <c r="AJ61" s="159">
        <v>3974</v>
      </c>
    </row>
    <row r="62" spans="1:36">
      <c r="A62" s="153">
        <v>2</v>
      </c>
      <c r="B62" s="154">
        <v>8</v>
      </c>
      <c r="C62" s="154">
        <v>12</v>
      </c>
      <c r="D62" s="155">
        <v>3</v>
      </c>
      <c r="E62" s="155" t="s">
        <v>556</v>
      </c>
      <c r="F62" s="156" t="s">
        <v>2829</v>
      </c>
      <c r="G62" s="156" t="s">
        <v>556</v>
      </c>
      <c r="H62" s="156" t="s">
        <v>2837</v>
      </c>
      <c r="I62" s="155">
        <v>208123</v>
      </c>
      <c r="J62" s="157" t="s">
        <v>968</v>
      </c>
      <c r="K62" s="157"/>
      <c r="L62" s="155">
        <v>2022</v>
      </c>
      <c r="M62" s="158">
        <v>9048</v>
      </c>
      <c r="N62" s="159">
        <v>54105779.960000001</v>
      </c>
      <c r="O62" s="159">
        <v>45050908.32</v>
      </c>
      <c r="P62" s="159">
        <v>22908933.98</v>
      </c>
      <c r="Q62" s="159">
        <v>9835874</v>
      </c>
      <c r="R62" s="159">
        <v>13073059.98</v>
      </c>
      <c r="S62" s="159">
        <v>9054871.6400000006</v>
      </c>
      <c r="T62" s="159">
        <v>1377840.74</v>
      </c>
      <c r="U62" s="159">
        <v>54097926.329999998</v>
      </c>
      <c r="V62" s="159">
        <v>41901702.479999997</v>
      </c>
      <c r="W62" s="159">
        <v>16551167.58</v>
      </c>
      <c r="X62" s="159">
        <v>615046.15</v>
      </c>
      <c r="Y62" s="159">
        <v>12196223.85</v>
      </c>
      <c r="Z62" s="159">
        <v>3684752.95</v>
      </c>
      <c r="AA62" s="159">
        <v>1963456.93</v>
      </c>
      <c r="AB62" s="159">
        <v>1721296.0200000003</v>
      </c>
      <c r="AC62" s="159">
        <v>2203673</v>
      </c>
      <c r="AD62" s="159">
        <v>2203673</v>
      </c>
      <c r="AE62" s="159">
        <v>20203714.289999999</v>
      </c>
      <c r="AF62" s="159">
        <v>3149205.84</v>
      </c>
      <c r="AG62" s="159">
        <v>1573787.4</v>
      </c>
      <c r="AH62" s="159">
        <v>1811657.44</v>
      </c>
      <c r="AI62" s="159">
        <v>0</v>
      </c>
      <c r="AJ62" s="159">
        <v>559</v>
      </c>
    </row>
    <row r="63" spans="1:36">
      <c r="A63" s="153">
        <v>2</v>
      </c>
      <c r="B63" s="154">
        <v>8</v>
      </c>
      <c r="C63" s="154">
        <v>13</v>
      </c>
      <c r="D63" s="155">
        <v>3</v>
      </c>
      <c r="E63" s="155" t="s">
        <v>556</v>
      </c>
      <c r="F63" s="156" t="s">
        <v>2829</v>
      </c>
      <c r="G63" s="156" t="s">
        <v>556</v>
      </c>
      <c r="H63" s="156" t="s">
        <v>2838</v>
      </c>
      <c r="I63" s="155">
        <v>208133</v>
      </c>
      <c r="J63" s="157" t="s">
        <v>2695</v>
      </c>
      <c r="K63" s="157"/>
      <c r="L63" s="155">
        <v>2022</v>
      </c>
      <c r="M63" s="158">
        <v>7539</v>
      </c>
      <c r="N63" s="159">
        <v>33538567.190000001</v>
      </c>
      <c r="O63" s="159">
        <v>28062057.489999998</v>
      </c>
      <c r="P63" s="159">
        <v>14357456.84</v>
      </c>
      <c r="Q63" s="159">
        <v>5845215</v>
      </c>
      <c r="R63" s="159">
        <v>8512241.8399999999</v>
      </c>
      <c r="S63" s="159">
        <v>5476509.7000000002</v>
      </c>
      <c r="T63" s="159">
        <v>1845233.93</v>
      </c>
      <c r="U63" s="159">
        <v>36009538.25</v>
      </c>
      <c r="V63" s="159">
        <v>25799308.300000001</v>
      </c>
      <c r="W63" s="159">
        <v>9573591.0999999996</v>
      </c>
      <c r="X63" s="159">
        <v>116895.9</v>
      </c>
      <c r="Y63" s="159">
        <v>10210229.949999999</v>
      </c>
      <c r="Z63" s="159">
        <v>5485398.9100000001</v>
      </c>
      <c r="AA63" s="159">
        <v>0</v>
      </c>
      <c r="AB63" s="159">
        <v>5485398.9100000001</v>
      </c>
      <c r="AC63" s="159">
        <v>906200</v>
      </c>
      <c r="AD63" s="159">
        <v>906200</v>
      </c>
      <c r="AE63" s="159">
        <v>3479990.21</v>
      </c>
      <c r="AF63" s="159">
        <v>2262749.19</v>
      </c>
      <c r="AG63" s="159">
        <v>479114.43</v>
      </c>
      <c r="AH63" s="159">
        <v>939401.3</v>
      </c>
      <c r="AI63" s="159">
        <v>0</v>
      </c>
      <c r="AJ63" s="159">
        <v>0</v>
      </c>
    </row>
    <row r="64" spans="1:36">
      <c r="A64" s="153">
        <v>2</v>
      </c>
      <c r="B64" s="154">
        <v>8</v>
      </c>
      <c r="C64" s="154">
        <v>14</v>
      </c>
      <c r="D64" s="155">
        <v>3</v>
      </c>
      <c r="E64" s="155" t="s">
        <v>556</v>
      </c>
      <c r="F64" s="156" t="s">
        <v>2829</v>
      </c>
      <c r="G64" s="156" t="s">
        <v>556</v>
      </c>
      <c r="H64" s="156" t="s">
        <v>2839</v>
      </c>
      <c r="I64" s="155">
        <v>208143</v>
      </c>
      <c r="J64" s="157" t="s">
        <v>2694</v>
      </c>
      <c r="K64" s="157"/>
      <c r="L64" s="155">
        <v>2022</v>
      </c>
      <c r="M64" s="158">
        <v>7276</v>
      </c>
      <c r="N64" s="159">
        <v>30744961.699999999</v>
      </c>
      <c r="O64" s="159">
        <v>28517161.629999999</v>
      </c>
      <c r="P64" s="159">
        <v>17393291.57</v>
      </c>
      <c r="Q64" s="159">
        <v>8085542</v>
      </c>
      <c r="R64" s="159">
        <v>9307749.5700000003</v>
      </c>
      <c r="S64" s="159">
        <v>2227800.0699999998</v>
      </c>
      <c r="T64" s="159">
        <v>377876.02</v>
      </c>
      <c r="U64" s="159">
        <v>30159170.940000001</v>
      </c>
      <c r="V64" s="159">
        <v>25935812.260000002</v>
      </c>
      <c r="W64" s="159">
        <v>8868066.1600000001</v>
      </c>
      <c r="X64" s="159">
        <v>166090.20000000001</v>
      </c>
      <c r="Y64" s="159">
        <v>4223358.68</v>
      </c>
      <c r="Z64" s="159">
        <v>1717571.94</v>
      </c>
      <c r="AA64" s="159">
        <v>468783.35</v>
      </c>
      <c r="AB64" s="159">
        <v>1248788.5899999999</v>
      </c>
      <c r="AC64" s="159">
        <v>1370159</v>
      </c>
      <c r="AD64" s="159">
        <v>1370159</v>
      </c>
      <c r="AE64" s="159">
        <v>5108901.3499999996</v>
      </c>
      <c r="AF64" s="159">
        <v>2581349.37</v>
      </c>
      <c r="AG64" s="159">
        <v>535026.86</v>
      </c>
      <c r="AH64" s="159">
        <v>665602.05000000005</v>
      </c>
      <c r="AI64" s="159">
        <v>0</v>
      </c>
      <c r="AJ64" s="159">
        <v>0</v>
      </c>
    </row>
    <row r="65" spans="1:36">
      <c r="A65" s="153">
        <v>2</v>
      </c>
      <c r="B65" s="154">
        <v>9</v>
      </c>
      <c r="C65" s="154">
        <v>1</v>
      </c>
      <c r="D65" s="155">
        <v>1</v>
      </c>
      <c r="E65" s="155" t="s">
        <v>556</v>
      </c>
      <c r="F65" s="156" t="s">
        <v>2840</v>
      </c>
      <c r="G65" s="156" t="s">
        <v>556</v>
      </c>
      <c r="H65" s="156" t="s">
        <v>2841</v>
      </c>
      <c r="I65" s="155">
        <v>209011</v>
      </c>
      <c r="J65" s="157" t="s">
        <v>2693</v>
      </c>
      <c r="K65" s="157"/>
      <c r="L65" s="155">
        <v>2022</v>
      </c>
      <c r="M65" s="158">
        <v>13355</v>
      </c>
      <c r="N65" s="159">
        <v>60510847.810000002</v>
      </c>
      <c r="O65" s="159">
        <v>58017715.159999996</v>
      </c>
      <c r="P65" s="159">
        <v>30311349.899999999</v>
      </c>
      <c r="Q65" s="159">
        <v>12854466</v>
      </c>
      <c r="R65" s="159">
        <v>17456883.899999999</v>
      </c>
      <c r="S65" s="159">
        <v>2493132.65</v>
      </c>
      <c r="T65" s="159">
        <v>2024969.62</v>
      </c>
      <c r="U65" s="159">
        <v>58096221.909999996</v>
      </c>
      <c r="V65" s="159">
        <v>53371884.210000001</v>
      </c>
      <c r="W65" s="159">
        <v>22136800.629999999</v>
      </c>
      <c r="X65" s="159">
        <v>125310.12</v>
      </c>
      <c r="Y65" s="159">
        <v>4724337.7</v>
      </c>
      <c r="Z65" s="159">
        <v>10283841.32</v>
      </c>
      <c r="AA65" s="159">
        <v>3200000</v>
      </c>
      <c r="AB65" s="159">
        <v>7083841.3200000003</v>
      </c>
      <c r="AC65" s="159">
        <v>1062008.53</v>
      </c>
      <c r="AD65" s="159">
        <v>1062008.53</v>
      </c>
      <c r="AE65" s="159">
        <v>5168654.5999999996</v>
      </c>
      <c r="AF65" s="159">
        <v>4645830.95</v>
      </c>
      <c r="AG65" s="159">
        <v>250078.8</v>
      </c>
      <c r="AH65" s="159">
        <v>429398.14</v>
      </c>
      <c r="AI65" s="159">
        <v>0</v>
      </c>
      <c r="AJ65" s="159">
        <v>0</v>
      </c>
    </row>
    <row r="66" spans="1:36">
      <c r="A66" s="153">
        <v>2</v>
      </c>
      <c r="B66" s="154">
        <v>9</v>
      </c>
      <c r="C66" s="154">
        <v>2</v>
      </c>
      <c r="D66" s="155">
        <v>2</v>
      </c>
      <c r="E66" s="155" t="s">
        <v>556</v>
      </c>
      <c r="F66" s="156" t="s">
        <v>2842</v>
      </c>
      <c r="G66" s="156" t="s">
        <v>556</v>
      </c>
      <c r="H66" s="156" t="s">
        <v>2843</v>
      </c>
      <c r="I66" s="155">
        <v>209022</v>
      </c>
      <c r="J66" s="157" t="s">
        <v>2693</v>
      </c>
      <c r="K66" s="157"/>
      <c r="L66" s="155">
        <v>2022</v>
      </c>
      <c r="M66" s="158">
        <v>9634</v>
      </c>
      <c r="N66" s="159">
        <v>49462943</v>
      </c>
      <c r="O66" s="159">
        <v>44604360.950000003</v>
      </c>
      <c r="P66" s="159">
        <v>25103043.189999998</v>
      </c>
      <c r="Q66" s="159">
        <v>9830853</v>
      </c>
      <c r="R66" s="159">
        <v>15272190.189999999</v>
      </c>
      <c r="S66" s="159">
        <v>4858582.05</v>
      </c>
      <c r="T66" s="159">
        <v>2760278.45</v>
      </c>
      <c r="U66" s="159">
        <v>49818733.630000003</v>
      </c>
      <c r="V66" s="159">
        <v>42837557.700000003</v>
      </c>
      <c r="W66" s="159">
        <v>14382375.720000001</v>
      </c>
      <c r="X66" s="159">
        <v>519932.62</v>
      </c>
      <c r="Y66" s="159">
        <v>6981175.9299999997</v>
      </c>
      <c r="Z66" s="159">
        <v>3350333.13</v>
      </c>
      <c r="AA66" s="159">
        <v>553538</v>
      </c>
      <c r="AB66" s="159">
        <v>2796795.13</v>
      </c>
      <c r="AC66" s="159">
        <v>2452269</v>
      </c>
      <c r="AD66" s="159">
        <v>2436600</v>
      </c>
      <c r="AE66" s="159">
        <v>15478465.98</v>
      </c>
      <c r="AF66" s="159">
        <v>1766803.25</v>
      </c>
      <c r="AG66" s="159">
        <v>763898.34</v>
      </c>
      <c r="AH66" s="159">
        <v>1567295.01</v>
      </c>
      <c r="AI66" s="159">
        <v>0</v>
      </c>
      <c r="AJ66" s="159">
        <v>1065.98</v>
      </c>
    </row>
    <row r="67" spans="1:36">
      <c r="A67" s="153">
        <v>2</v>
      </c>
      <c r="B67" s="154">
        <v>9</v>
      </c>
      <c r="C67" s="154">
        <v>3</v>
      </c>
      <c r="D67" s="155">
        <v>2</v>
      </c>
      <c r="E67" s="155" t="s">
        <v>556</v>
      </c>
      <c r="F67" s="156" t="s">
        <v>2842</v>
      </c>
      <c r="G67" s="156" t="s">
        <v>556</v>
      </c>
      <c r="H67" s="156" t="s">
        <v>2844</v>
      </c>
      <c r="I67" s="155">
        <v>209032</v>
      </c>
      <c r="J67" s="157" t="s">
        <v>2692</v>
      </c>
      <c r="K67" s="157"/>
      <c r="L67" s="155">
        <v>2022</v>
      </c>
      <c r="M67" s="158">
        <v>3326</v>
      </c>
      <c r="N67" s="159">
        <v>17144983.100000001</v>
      </c>
      <c r="O67" s="159">
        <v>16503929.529999999</v>
      </c>
      <c r="P67" s="159">
        <v>7582285.6200000001</v>
      </c>
      <c r="Q67" s="159">
        <v>2873084</v>
      </c>
      <c r="R67" s="159">
        <v>4709201.62</v>
      </c>
      <c r="S67" s="159">
        <v>641053.56999999995</v>
      </c>
      <c r="T67" s="159">
        <v>446488.97</v>
      </c>
      <c r="U67" s="159">
        <v>17858662.109999999</v>
      </c>
      <c r="V67" s="159">
        <v>15846864.460000001</v>
      </c>
      <c r="W67" s="159">
        <v>6240943.5999999996</v>
      </c>
      <c r="X67" s="159">
        <v>72302.45</v>
      </c>
      <c r="Y67" s="159">
        <v>2011797.65</v>
      </c>
      <c r="Z67" s="159">
        <v>1374055.98</v>
      </c>
      <c r="AA67" s="159">
        <v>1028291.88</v>
      </c>
      <c r="AB67" s="159">
        <v>345764.1</v>
      </c>
      <c r="AC67" s="159">
        <v>440114.64</v>
      </c>
      <c r="AD67" s="159">
        <v>440114.64</v>
      </c>
      <c r="AE67" s="159">
        <v>2923246.92</v>
      </c>
      <c r="AF67" s="159">
        <v>657065.06999999995</v>
      </c>
      <c r="AG67" s="159">
        <v>33022.25</v>
      </c>
      <c r="AH67" s="159">
        <v>30557.85</v>
      </c>
      <c r="AI67" s="159">
        <v>0</v>
      </c>
      <c r="AJ67" s="159">
        <v>0</v>
      </c>
    </row>
    <row r="68" spans="1:36">
      <c r="A68" s="153">
        <v>2</v>
      </c>
      <c r="B68" s="154">
        <v>9</v>
      </c>
      <c r="C68" s="154">
        <v>4</v>
      </c>
      <c r="D68" s="155">
        <v>2</v>
      </c>
      <c r="E68" s="155" t="s">
        <v>556</v>
      </c>
      <c r="F68" s="156" t="s">
        <v>2842</v>
      </c>
      <c r="G68" s="156" t="s">
        <v>556</v>
      </c>
      <c r="H68" s="156" t="s">
        <v>2845</v>
      </c>
      <c r="I68" s="155">
        <v>209042</v>
      </c>
      <c r="J68" s="157" t="s">
        <v>2691</v>
      </c>
      <c r="K68" s="157"/>
      <c r="L68" s="155">
        <v>2022</v>
      </c>
      <c r="M68" s="158">
        <v>6960</v>
      </c>
      <c r="N68" s="159">
        <v>39242257.560000002</v>
      </c>
      <c r="O68" s="159">
        <v>38678674.310000002</v>
      </c>
      <c r="P68" s="159">
        <v>16394105.09</v>
      </c>
      <c r="Q68" s="159">
        <v>5951171</v>
      </c>
      <c r="R68" s="159">
        <v>10442934.09</v>
      </c>
      <c r="S68" s="159">
        <v>563583.25</v>
      </c>
      <c r="T68" s="159">
        <v>74686</v>
      </c>
      <c r="U68" s="159">
        <v>39981328.299999997</v>
      </c>
      <c r="V68" s="159">
        <v>34451281.539999999</v>
      </c>
      <c r="W68" s="159">
        <v>12009695.51</v>
      </c>
      <c r="X68" s="159">
        <v>284203.55</v>
      </c>
      <c r="Y68" s="159">
        <v>5530046.7599999998</v>
      </c>
      <c r="Z68" s="159">
        <v>6760826.4800000004</v>
      </c>
      <c r="AA68" s="159">
        <v>4300000</v>
      </c>
      <c r="AB68" s="159">
        <v>2460826.4800000004</v>
      </c>
      <c r="AC68" s="159">
        <v>1568520</v>
      </c>
      <c r="AD68" s="159">
        <v>1543000</v>
      </c>
      <c r="AE68" s="159">
        <v>13647000</v>
      </c>
      <c r="AF68" s="159">
        <v>4227392.7699999996</v>
      </c>
      <c r="AG68" s="159">
        <v>657962.84</v>
      </c>
      <c r="AH68" s="159">
        <v>514148.34</v>
      </c>
      <c r="AI68" s="159">
        <v>0</v>
      </c>
      <c r="AJ68" s="159">
        <v>0</v>
      </c>
    </row>
    <row r="69" spans="1:36">
      <c r="A69" s="153">
        <v>2</v>
      </c>
      <c r="B69" s="154">
        <v>9</v>
      </c>
      <c r="C69" s="154">
        <v>5</v>
      </c>
      <c r="D69" s="155">
        <v>2</v>
      </c>
      <c r="E69" s="155" t="s">
        <v>556</v>
      </c>
      <c r="F69" s="156" t="s">
        <v>2842</v>
      </c>
      <c r="G69" s="156" t="s">
        <v>556</v>
      </c>
      <c r="H69" s="156" t="s">
        <v>2846</v>
      </c>
      <c r="I69" s="155">
        <v>209052</v>
      </c>
      <c r="J69" s="157" t="s">
        <v>2690</v>
      </c>
      <c r="K69" s="157"/>
      <c r="L69" s="155">
        <v>2022</v>
      </c>
      <c r="M69" s="158">
        <v>5233</v>
      </c>
      <c r="N69" s="159">
        <v>36292621.810000002</v>
      </c>
      <c r="O69" s="159">
        <v>31868009.760000002</v>
      </c>
      <c r="P69" s="159">
        <v>11275852.969999999</v>
      </c>
      <c r="Q69" s="159">
        <v>3618814</v>
      </c>
      <c r="R69" s="159">
        <v>7657038.9699999997</v>
      </c>
      <c r="S69" s="159">
        <v>4424612.05</v>
      </c>
      <c r="T69" s="159">
        <v>1769.97</v>
      </c>
      <c r="U69" s="159">
        <v>33345592.82</v>
      </c>
      <c r="V69" s="159">
        <v>27768522.25</v>
      </c>
      <c r="W69" s="159">
        <v>8692658.4800000004</v>
      </c>
      <c r="X69" s="159">
        <v>139967.06</v>
      </c>
      <c r="Y69" s="159">
        <v>5577070.5700000003</v>
      </c>
      <c r="Z69" s="159">
        <v>4109803.98</v>
      </c>
      <c r="AA69" s="159">
        <v>700000</v>
      </c>
      <c r="AB69" s="159">
        <v>3409803.98</v>
      </c>
      <c r="AC69" s="159">
        <v>945092</v>
      </c>
      <c r="AD69" s="159">
        <v>945092</v>
      </c>
      <c r="AE69" s="159">
        <v>5335530</v>
      </c>
      <c r="AF69" s="159">
        <v>4099487.51</v>
      </c>
      <c r="AG69" s="159">
        <v>21600</v>
      </c>
      <c r="AH69" s="159">
        <v>0</v>
      </c>
      <c r="AI69" s="159">
        <v>0</v>
      </c>
      <c r="AJ69" s="159">
        <v>0</v>
      </c>
    </row>
    <row r="70" spans="1:36">
      <c r="A70" s="153">
        <v>2</v>
      </c>
      <c r="B70" s="154">
        <v>9</v>
      </c>
      <c r="C70" s="154">
        <v>6</v>
      </c>
      <c r="D70" s="155">
        <v>2</v>
      </c>
      <c r="E70" s="155" t="s">
        <v>556</v>
      </c>
      <c r="F70" s="156" t="s">
        <v>2842</v>
      </c>
      <c r="G70" s="156" t="s">
        <v>556</v>
      </c>
      <c r="H70" s="156" t="s">
        <v>2847</v>
      </c>
      <c r="I70" s="155">
        <v>209062</v>
      </c>
      <c r="J70" s="157" t="s">
        <v>2689</v>
      </c>
      <c r="K70" s="157"/>
      <c r="L70" s="155">
        <v>2022</v>
      </c>
      <c r="M70" s="158">
        <v>6721</v>
      </c>
      <c r="N70" s="159">
        <v>32411158.609999999</v>
      </c>
      <c r="O70" s="159">
        <v>29796894.84</v>
      </c>
      <c r="P70" s="159">
        <v>16563236.26</v>
      </c>
      <c r="Q70" s="159">
        <v>5998932</v>
      </c>
      <c r="R70" s="159">
        <v>10564304.26</v>
      </c>
      <c r="S70" s="159">
        <v>2614263.77</v>
      </c>
      <c r="T70" s="159">
        <v>1354990.9</v>
      </c>
      <c r="U70" s="159">
        <v>31415480.280000001</v>
      </c>
      <c r="V70" s="159">
        <v>27499065.690000001</v>
      </c>
      <c r="W70" s="159">
        <v>8236757.3099999996</v>
      </c>
      <c r="X70" s="159">
        <v>317655.56</v>
      </c>
      <c r="Y70" s="159">
        <v>3916414.59</v>
      </c>
      <c r="Z70" s="159">
        <v>3492357.17</v>
      </c>
      <c r="AA70" s="159">
        <v>1090241</v>
      </c>
      <c r="AB70" s="159">
        <v>2402116.17</v>
      </c>
      <c r="AC70" s="159">
        <v>772238.38</v>
      </c>
      <c r="AD70" s="159">
        <v>756000</v>
      </c>
      <c r="AE70" s="159">
        <v>10820000</v>
      </c>
      <c r="AF70" s="159">
        <v>2297829.15</v>
      </c>
      <c r="AG70" s="159">
        <v>461130.3</v>
      </c>
      <c r="AH70" s="159">
        <v>425744.88</v>
      </c>
      <c r="AI70" s="159">
        <v>0</v>
      </c>
      <c r="AJ70" s="159">
        <v>0</v>
      </c>
    </row>
    <row r="71" spans="1:36">
      <c r="A71" s="153">
        <v>2</v>
      </c>
      <c r="B71" s="154">
        <v>9</v>
      </c>
      <c r="C71" s="154">
        <v>7</v>
      </c>
      <c r="D71" s="155">
        <v>3</v>
      </c>
      <c r="E71" s="155" t="s">
        <v>556</v>
      </c>
      <c r="F71" s="156" t="s">
        <v>2848</v>
      </c>
      <c r="G71" s="156" t="s">
        <v>556</v>
      </c>
      <c r="H71" s="156" t="s">
        <v>2849</v>
      </c>
      <c r="I71" s="155">
        <v>209073</v>
      </c>
      <c r="J71" s="157" t="s">
        <v>2688</v>
      </c>
      <c r="K71" s="157"/>
      <c r="L71" s="155">
        <v>2022</v>
      </c>
      <c r="M71" s="158">
        <v>7450</v>
      </c>
      <c r="N71" s="159">
        <v>39385029.039999999</v>
      </c>
      <c r="O71" s="159">
        <v>36901553.850000001</v>
      </c>
      <c r="P71" s="159">
        <v>18596886.07</v>
      </c>
      <c r="Q71" s="159">
        <v>6942079</v>
      </c>
      <c r="R71" s="159">
        <v>11654807.07</v>
      </c>
      <c r="S71" s="159">
        <v>2483475.19</v>
      </c>
      <c r="T71" s="159">
        <v>400242.87</v>
      </c>
      <c r="U71" s="159">
        <v>39497531.259999998</v>
      </c>
      <c r="V71" s="159">
        <v>34415160.990000002</v>
      </c>
      <c r="W71" s="159">
        <v>12153161.25</v>
      </c>
      <c r="X71" s="159">
        <v>324015.90999999997</v>
      </c>
      <c r="Y71" s="159">
        <v>5082370.2699999996</v>
      </c>
      <c r="Z71" s="159">
        <v>3527067.56</v>
      </c>
      <c r="AA71" s="159">
        <v>0</v>
      </c>
      <c r="AB71" s="159">
        <v>3527067.56</v>
      </c>
      <c r="AC71" s="159">
        <v>1474798</v>
      </c>
      <c r="AD71" s="159">
        <v>1474798</v>
      </c>
      <c r="AE71" s="159">
        <v>12822752</v>
      </c>
      <c r="AF71" s="159">
        <v>2486392.86</v>
      </c>
      <c r="AG71" s="159">
        <v>522295.39</v>
      </c>
      <c r="AH71" s="159">
        <v>815304.41</v>
      </c>
      <c r="AI71" s="159">
        <v>0</v>
      </c>
      <c r="AJ71" s="159">
        <v>0</v>
      </c>
    </row>
    <row r="72" spans="1:36">
      <c r="A72" s="153">
        <v>2</v>
      </c>
      <c r="B72" s="154">
        <v>9</v>
      </c>
      <c r="C72" s="154">
        <v>8</v>
      </c>
      <c r="D72" s="155">
        <v>2</v>
      </c>
      <c r="E72" s="155" t="s">
        <v>556</v>
      </c>
      <c r="F72" s="156" t="s">
        <v>2842</v>
      </c>
      <c r="G72" s="156" t="s">
        <v>556</v>
      </c>
      <c r="H72" s="156" t="s">
        <v>2850</v>
      </c>
      <c r="I72" s="155">
        <v>209082</v>
      </c>
      <c r="J72" s="157" t="s">
        <v>2687</v>
      </c>
      <c r="K72" s="157"/>
      <c r="L72" s="155">
        <v>2022</v>
      </c>
      <c r="M72" s="158">
        <v>2639</v>
      </c>
      <c r="N72" s="159">
        <v>12796036.640000001</v>
      </c>
      <c r="O72" s="159">
        <v>12264428.720000001</v>
      </c>
      <c r="P72" s="159">
        <v>7865399.0999999996</v>
      </c>
      <c r="Q72" s="159">
        <v>3160469</v>
      </c>
      <c r="R72" s="159">
        <v>4704930.0999999996</v>
      </c>
      <c r="S72" s="159">
        <v>531607.92000000004</v>
      </c>
      <c r="T72" s="159">
        <v>194997.57</v>
      </c>
      <c r="U72" s="159">
        <v>12242780.9</v>
      </c>
      <c r="V72" s="159">
        <v>11872050.84</v>
      </c>
      <c r="W72" s="159">
        <v>3896590.26</v>
      </c>
      <c r="X72" s="159">
        <v>86716.22</v>
      </c>
      <c r="Y72" s="159">
        <v>370730.06</v>
      </c>
      <c r="Z72" s="159">
        <v>183786.22</v>
      </c>
      <c r="AA72" s="159">
        <v>0</v>
      </c>
      <c r="AB72" s="159">
        <v>183786.22</v>
      </c>
      <c r="AC72" s="159">
        <v>446208.17</v>
      </c>
      <c r="AD72" s="159">
        <v>446208.17</v>
      </c>
      <c r="AE72" s="159">
        <v>2335399.83</v>
      </c>
      <c r="AF72" s="159">
        <v>392377.88</v>
      </c>
      <c r="AG72" s="159">
        <v>0</v>
      </c>
      <c r="AH72" s="159">
        <v>0</v>
      </c>
      <c r="AI72" s="159">
        <v>0</v>
      </c>
      <c r="AJ72" s="159">
        <v>0</v>
      </c>
    </row>
    <row r="73" spans="1:36">
      <c r="A73" s="153">
        <v>2</v>
      </c>
      <c r="B73" s="154">
        <v>10</v>
      </c>
      <c r="C73" s="154">
        <v>1</v>
      </c>
      <c r="D73" s="155">
        <v>1</v>
      </c>
      <c r="E73" s="155" t="s">
        <v>556</v>
      </c>
      <c r="F73" s="156" t="s">
        <v>2851</v>
      </c>
      <c r="G73" s="156" t="s">
        <v>556</v>
      </c>
      <c r="H73" s="156" t="s">
        <v>2852</v>
      </c>
      <c r="I73" s="155">
        <v>210011</v>
      </c>
      <c r="J73" s="157" t="s">
        <v>2684</v>
      </c>
      <c r="K73" s="157"/>
      <c r="L73" s="155">
        <v>2022</v>
      </c>
      <c r="M73" s="158">
        <v>21087</v>
      </c>
      <c r="N73" s="159">
        <v>89995087.650000006</v>
      </c>
      <c r="O73" s="159">
        <v>84441053.670000002</v>
      </c>
      <c r="P73" s="159">
        <v>38627865.25</v>
      </c>
      <c r="Q73" s="159">
        <v>15093378</v>
      </c>
      <c r="R73" s="159">
        <v>23534487.25</v>
      </c>
      <c r="S73" s="159">
        <v>5554033.9800000004</v>
      </c>
      <c r="T73" s="159">
        <v>2237361.2799999998</v>
      </c>
      <c r="U73" s="159">
        <v>92595166.549999997</v>
      </c>
      <c r="V73" s="159">
        <v>80773035.739999995</v>
      </c>
      <c r="W73" s="159">
        <v>30981091.02</v>
      </c>
      <c r="X73" s="159">
        <v>993641.44</v>
      </c>
      <c r="Y73" s="159">
        <v>11822130.810000001</v>
      </c>
      <c r="Z73" s="159">
        <v>7719215.6900000004</v>
      </c>
      <c r="AA73" s="159">
        <v>3416000</v>
      </c>
      <c r="AB73" s="159">
        <v>4303215.6900000004</v>
      </c>
      <c r="AC73" s="159">
        <v>3034000</v>
      </c>
      <c r="AD73" s="159">
        <v>3034000</v>
      </c>
      <c r="AE73" s="159">
        <v>32820168</v>
      </c>
      <c r="AF73" s="159">
        <v>3668017.93</v>
      </c>
      <c r="AG73" s="159">
        <v>670861.03</v>
      </c>
      <c r="AH73" s="159">
        <v>571503.72</v>
      </c>
      <c r="AI73" s="159">
        <v>0</v>
      </c>
      <c r="AJ73" s="159">
        <v>0</v>
      </c>
    </row>
    <row r="74" spans="1:36">
      <c r="A74" s="153">
        <v>2</v>
      </c>
      <c r="B74" s="154">
        <v>10</v>
      </c>
      <c r="C74" s="154">
        <v>2</v>
      </c>
      <c r="D74" s="155">
        <v>1</v>
      </c>
      <c r="E74" s="155" t="s">
        <v>556</v>
      </c>
      <c r="F74" s="156" t="s">
        <v>2851</v>
      </c>
      <c r="G74" s="156" t="s">
        <v>556</v>
      </c>
      <c r="H74" s="156" t="s">
        <v>2853</v>
      </c>
      <c r="I74" s="155">
        <v>210021</v>
      </c>
      <c r="J74" s="157" t="s">
        <v>2686</v>
      </c>
      <c r="K74" s="157"/>
      <c r="L74" s="155">
        <v>2022</v>
      </c>
      <c r="M74" s="158">
        <v>4147</v>
      </c>
      <c r="N74" s="159">
        <v>42590834.939999998</v>
      </c>
      <c r="O74" s="159">
        <v>32104438.16</v>
      </c>
      <c r="P74" s="159">
        <v>13189810.26</v>
      </c>
      <c r="Q74" s="159">
        <v>4212748</v>
      </c>
      <c r="R74" s="159">
        <v>8977062.2599999998</v>
      </c>
      <c r="S74" s="159">
        <v>10486396.779999999</v>
      </c>
      <c r="T74" s="159">
        <v>3313734.33</v>
      </c>
      <c r="U74" s="159">
        <v>43083917.460000001</v>
      </c>
      <c r="V74" s="159">
        <v>29312286.699999999</v>
      </c>
      <c r="W74" s="159">
        <v>9611131.4199999999</v>
      </c>
      <c r="X74" s="159">
        <v>823482.22</v>
      </c>
      <c r="Y74" s="159">
        <v>13771630.76</v>
      </c>
      <c r="Z74" s="159">
        <v>5852146.1699999999</v>
      </c>
      <c r="AA74" s="159">
        <v>0</v>
      </c>
      <c r="AB74" s="159">
        <v>5852146.1699999999</v>
      </c>
      <c r="AC74" s="159">
        <v>4740890</v>
      </c>
      <c r="AD74" s="159">
        <v>4550000</v>
      </c>
      <c r="AE74" s="159">
        <v>23350000</v>
      </c>
      <c r="AF74" s="159">
        <v>2792151.46</v>
      </c>
      <c r="AG74" s="159">
        <v>1211246.81</v>
      </c>
      <c r="AH74" s="159">
        <v>105034.84</v>
      </c>
      <c r="AI74" s="159">
        <v>0</v>
      </c>
      <c r="AJ74" s="159">
        <v>0</v>
      </c>
    </row>
    <row r="75" spans="1:36">
      <c r="A75" s="153">
        <v>2</v>
      </c>
      <c r="B75" s="154">
        <v>10</v>
      </c>
      <c r="C75" s="154">
        <v>3</v>
      </c>
      <c r="D75" s="155">
        <v>3</v>
      </c>
      <c r="E75" s="155" t="s">
        <v>556</v>
      </c>
      <c r="F75" s="156" t="s">
        <v>2854</v>
      </c>
      <c r="G75" s="156" t="s">
        <v>556</v>
      </c>
      <c r="H75" s="156" t="s">
        <v>2855</v>
      </c>
      <c r="I75" s="155">
        <v>210033</v>
      </c>
      <c r="J75" s="157" t="s">
        <v>2685</v>
      </c>
      <c r="K75" s="157"/>
      <c r="L75" s="155">
        <v>2022</v>
      </c>
      <c r="M75" s="158">
        <v>10013</v>
      </c>
      <c r="N75" s="159">
        <v>42631313.219999999</v>
      </c>
      <c r="O75" s="159">
        <v>41702806.990000002</v>
      </c>
      <c r="P75" s="159">
        <v>27724765.449999999</v>
      </c>
      <c r="Q75" s="159">
        <v>13624773</v>
      </c>
      <c r="R75" s="159">
        <v>14099992.449999999</v>
      </c>
      <c r="S75" s="159">
        <v>928506.23</v>
      </c>
      <c r="T75" s="159">
        <v>367893.92</v>
      </c>
      <c r="U75" s="159">
        <v>43385729.079999998</v>
      </c>
      <c r="V75" s="159">
        <v>39824980.189999998</v>
      </c>
      <c r="W75" s="159">
        <v>13138703.210000001</v>
      </c>
      <c r="X75" s="159">
        <v>121903.58</v>
      </c>
      <c r="Y75" s="159">
        <v>3560748.89</v>
      </c>
      <c r="Z75" s="159">
        <v>4649420.01</v>
      </c>
      <c r="AA75" s="159">
        <v>1150000</v>
      </c>
      <c r="AB75" s="159">
        <v>3499420.01</v>
      </c>
      <c r="AC75" s="159">
        <v>900000</v>
      </c>
      <c r="AD75" s="159">
        <v>900000</v>
      </c>
      <c r="AE75" s="159">
        <v>3987875.99</v>
      </c>
      <c r="AF75" s="159">
        <v>1877826.8</v>
      </c>
      <c r="AG75" s="159">
        <v>450197.75</v>
      </c>
      <c r="AH75" s="159">
        <v>441840.04</v>
      </c>
      <c r="AI75" s="159">
        <v>0</v>
      </c>
      <c r="AJ75" s="159">
        <v>875.99</v>
      </c>
    </row>
    <row r="76" spans="1:36">
      <c r="A76" s="153">
        <v>2</v>
      </c>
      <c r="B76" s="154">
        <v>10</v>
      </c>
      <c r="C76" s="154">
        <v>4</v>
      </c>
      <c r="D76" s="155">
        <v>2</v>
      </c>
      <c r="E76" s="155" t="s">
        <v>556</v>
      </c>
      <c r="F76" s="156" t="s">
        <v>2856</v>
      </c>
      <c r="G76" s="156" t="s">
        <v>556</v>
      </c>
      <c r="H76" s="156" t="s">
        <v>2857</v>
      </c>
      <c r="I76" s="155">
        <v>210042</v>
      </c>
      <c r="J76" s="157" t="s">
        <v>2684</v>
      </c>
      <c r="K76" s="157"/>
      <c r="L76" s="155">
        <v>2022</v>
      </c>
      <c r="M76" s="158">
        <v>6601</v>
      </c>
      <c r="N76" s="159">
        <v>30331192.289999999</v>
      </c>
      <c r="O76" s="159">
        <v>29447805.890000001</v>
      </c>
      <c r="P76" s="159">
        <v>17739882.880000003</v>
      </c>
      <c r="Q76" s="159">
        <v>8422325</v>
      </c>
      <c r="R76" s="159">
        <v>9317557.8800000008</v>
      </c>
      <c r="S76" s="159">
        <v>883386.4</v>
      </c>
      <c r="T76" s="159">
        <v>212859.27</v>
      </c>
      <c r="U76" s="159">
        <v>31331081.370000001</v>
      </c>
      <c r="V76" s="159">
        <v>27379683.550000001</v>
      </c>
      <c r="W76" s="159">
        <v>10828780.810000001</v>
      </c>
      <c r="X76" s="159">
        <v>103447.92</v>
      </c>
      <c r="Y76" s="159">
        <v>3951397.82</v>
      </c>
      <c r="Z76" s="159">
        <v>5100780.0599999996</v>
      </c>
      <c r="AA76" s="159">
        <v>1900000</v>
      </c>
      <c r="AB76" s="159">
        <v>3200780.0599999996</v>
      </c>
      <c r="AC76" s="159">
        <v>632157</v>
      </c>
      <c r="AD76" s="159">
        <v>632157</v>
      </c>
      <c r="AE76" s="159">
        <v>5287359</v>
      </c>
      <c r="AF76" s="159">
        <v>2068122.34</v>
      </c>
      <c r="AG76" s="159">
        <v>397578.3</v>
      </c>
      <c r="AH76" s="159">
        <v>847496.24</v>
      </c>
      <c r="AI76" s="159">
        <v>0</v>
      </c>
      <c r="AJ76" s="159">
        <v>0</v>
      </c>
    </row>
    <row r="77" spans="1:36">
      <c r="A77" s="153">
        <v>2</v>
      </c>
      <c r="B77" s="154">
        <v>10</v>
      </c>
      <c r="C77" s="154">
        <v>5</v>
      </c>
      <c r="D77" s="155">
        <v>3</v>
      </c>
      <c r="E77" s="155" t="s">
        <v>556</v>
      </c>
      <c r="F77" s="156" t="s">
        <v>2854</v>
      </c>
      <c r="G77" s="156" t="s">
        <v>556</v>
      </c>
      <c r="H77" s="156" t="s">
        <v>2858</v>
      </c>
      <c r="I77" s="155">
        <v>210053</v>
      </c>
      <c r="J77" s="157" t="s">
        <v>2683</v>
      </c>
      <c r="K77" s="157"/>
      <c r="L77" s="155">
        <v>2022</v>
      </c>
      <c r="M77" s="158">
        <v>6504</v>
      </c>
      <c r="N77" s="159">
        <v>30301954.379999999</v>
      </c>
      <c r="O77" s="159">
        <v>27818684.600000001</v>
      </c>
      <c r="P77" s="159">
        <v>17282004.880000003</v>
      </c>
      <c r="Q77" s="159">
        <v>7780145</v>
      </c>
      <c r="R77" s="159">
        <v>9501859.8800000008</v>
      </c>
      <c r="S77" s="159">
        <v>2483269.7799999998</v>
      </c>
      <c r="T77" s="159">
        <v>549983.75</v>
      </c>
      <c r="U77" s="159">
        <v>27521113.879999999</v>
      </c>
      <c r="V77" s="159">
        <v>24180181.84</v>
      </c>
      <c r="W77" s="159">
        <v>8808342.2899999991</v>
      </c>
      <c r="X77" s="159">
        <v>187872.79</v>
      </c>
      <c r="Y77" s="159">
        <v>3340932.04</v>
      </c>
      <c r="Z77" s="159">
        <v>3642903.68</v>
      </c>
      <c r="AA77" s="159">
        <v>521069.81</v>
      </c>
      <c r="AB77" s="159">
        <v>3121833.87</v>
      </c>
      <c r="AC77" s="159">
        <v>770088</v>
      </c>
      <c r="AD77" s="159">
        <v>770088</v>
      </c>
      <c r="AE77" s="159">
        <v>9350032.0800000001</v>
      </c>
      <c r="AF77" s="159">
        <v>3638502.76</v>
      </c>
      <c r="AG77" s="159">
        <v>630794.12</v>
      </c>
      <c r="AH77" s="159">
        <v>431143.87</v>
      </c>
      <c r="AI77" s="159">
        <v>0</v>
      </c>
      <c r="AJ77" s="159">
        <v>0</v>
      </c>
    </row>
    <row r="78" spans="1:36">
      <c r="A78" s="153">
        <v>2</v>
      </c>
      <c r="B78" s="154">
        <v>10</v>
      </c>
      <c r="C78" s="154">
        <v>6</v>
      </c>
      <c r="D78" s="155">
        <v>2</v>
      </c>
      <c r="E78" s="155" t="s">
        <v>556</v>
      </c>
      <c r="F78" s="156" t="s">
        <v>2856</v>
      </c>
      <c r="G78" s="156" t="s">
        <v>556</v>
      </c>
      <c r="H78" s="156" t="s">
        <v>2859</v>
      </c>
      <c r="I78" s="155">
        <v>210062</v>
      </c>
      <c r="J78" s="157" t="s">
        <v>2682</v>
      </c>
      <c r="K78" s="157"/>
      <c r="L78" s="155">
        <v>2022</v>
      </c>
      <c r="M78" s="158">
        <v>1631</v>
      </c>
      <c r="N78" s="159">
        <v>7568247.21</v>
      </c>
      <c r="O78" s="159">
        <v>7319467.8300000001</v>
      </c>
      <c r="P78" s="159">
        <v>3747090.99</v>
      </c>
      <c r="Q78" s="159">
        <v>1487377</v>
      </c>
      <c r="R78" s="159">
        <v>2259713.9900000002</v>
      </c>
      <c r="S78" s="159">
        <v>248779.38</v>
      </c>
      <c r="T78" s="159">
        <v>1919.38</v>
      </c>
      <c r="U78" s="159">
        <v>7617906.9699999997</v>
      </c>
      <c r="V78" s="159">
        <v>7238600.0199999996</v>
      </c>
      <c r="W78" s="159">
        <v>3217102.87</v>
      </c>
      <c r="X78" s="159">
        <v>3460.7</v>
      </c>
      <c r="Y78" s="159">
        <v>379306.95</v>
      </c>
      <c r="Z78" s="159">
        <v>187097.25</v>
      </c>
      <c r="AA78" s="159">
        <v>0</v>
      </c>
      <c r="AB78" s="159">
        <v>187097.25</v>
      </c>
      <c r="AC78" s="159">
        <v>85000</v>
      </c>
      <c r="AD78" s="159">
        <v>85000</v>
      </c>
      <c r="AE78" s="159">
        <v>50000</v>
      </c>
      <c r="AF78" s="159">
        <v>80867.81</v>
      </c>
      <c r="AG78" s="159">
        <v>266000</v>
      </c>
      <c r="AH78" s="159">
        <v>228996.18</v>
      </c>
      <c r="AI78" s="159">
        <v>0</v>
      </c>
      <c r="AJ78" s="159">
        <v>0</v>
      </c>
    </row>
    <row r="79" spans="1:36">
      <c r="A79" s="153">
        <v>2</v>
      </c>
      <c r="B79" s="154">
        <v>10</v>
      </c>
      <c r="C79" s="154">
        <v>7</v>
      </c>
      <c r="D79" s="155">
        <v>2</v>
      </c>
      <c r="E79" s="155" t="s">
        <v>556</v>
      </c>
      <c r="F79" s="156" t="s">
        <v>2856</v>
      </c>
      <c r="G79" s="156" t="s">
        <v>556</v>
      </c>
      <c r="H79" s="156" t="s">
        <v>2860</v>
      </c>
      <c r="I79" s="155">
        <v>210072</v>
      </c>
      <c r="J79" s="157" t="s">
        <v>2681</v>
      </c>
      <c r="K79" s="157"/>
      <c r="L79" s="155">
        <v>2022</v>
      </c>
      <c r="M79" s="158">
        <v>4510</v>
      </c>
      <c r="N79" s="159">
        <v>20733662.579999998</v>
      </c>
      <c r="O79" s="159">
        <v>20346991.280000001</v>
      </c>
      <c r="P79" s="159">
        <v>11015481.82</v>
      </c>
      <c r="Q79" s="159">
        <v>5188079</v>
      </c>
      <c r="R79" s="159">
        <v>5827402.8200000003</v>
      </c>
      <c r="S79" s="159">
        <v>386671.3</v>
      </c>
      <c r="T79" s="159">
        <v>140958.99</v>
      </c>
      <c r="U79" s="159">
        <v>19588239</v>
      </c>
      <c r="V79" s="159">
        <v>18586615.68</v>
      </c>
      <c r="W79" s="159">
        <v>7552940.4299999997</v>
      </c>
      <c r="X79" s="159">
        <v>94231.71</v>
      </c>
      <c r="Y79" s="159">
        <v>1001623.32</v>
      </c>
      <c r="Z79" s="159">
        <v>607575.94999999995</v>
      </c>
      <c r="AA79" s="159">
        <v>0</v>
      </c>
      <c r="AB79" s="159">
        <v>607575.94999999995</v>
      </c>
      <c r="AC79" s="159">
        <v>619940</v>
      </c>
      <c r="AD79" s="159">
        <v>619940</v>
      </c>
      <c r="AE79" s="159">
        <v>3328571</v>
      </c>
      <c r="AF79" s="159">
        <v>1760375.6</v>
      </c>
      <c r="AG79" s="159">
        <v>200000</v>
      </c>
      <c r="AH79" s="159">
        <v>161791.18</v>
      </c>
      <c r="AI79" s="159">
        <v>0</v>
      </c>
      <c r="AJ79" s="159">
        <v>0</v>
      </c>
    </row>
    <row r="80" spans="1:36">
      <c r="A80" s="153">
        <v>2</v>
      </c>
      <c r="B80" s="154">
        <v>11</v>
      </c>
      <c r="C80" s="154">
        <v>1</v>
      </c>
      <c r="D80" s="155">
        <v>1</v>
      </c>
      <c r="E80" s="155" t="s">
        <v>556</v>
      </c>
      <c r="F80" s="156" t="s">
        <v>2861</v>
      </c>
      <c r="G80" s="156" t="s">
        <v>556</v>
      </c>
      <c r="H80" s="156" t="s">
        <v>2862</v>
      </c>
      <c r="I80" s="155">
        <v>211011</v>
      </c>
      <c r="J80" s="157" t="s">
        <v>2680</v>
      </c>
      <c r="K80" s="157"/>
      <c r="L80" s="155">
        <v>2022</v>
      </c>
      <c r="M80" s="158">
        <v>72428</v>
      </c>
      <c r="N80" s="159">
        <v>373585938.06</v>
      </c>
      <c r="O80" s="159">
        <v>365544986.24000001</v>
      </c>
      <c r="P80" s="159">
        <v>146455228.98000002</v>
      </c>
      <c r="Q80" s="159">
        <v>52802143</v>
      </c>
      <c r="R80" s="159">
        <v>93653085.980000004</v>
      </c>
      <c r="S80" s="159">
        <v>8040951.8200000003</v>
      </c>
      <c r="T80" s="159">
        <v>2913373.9</v>
      </c>
      <c r="U80" s="159">
        <v>374674460.01999998</v>
      </c>
      <c r="V80" s="159">
        <v>330980052.16000003</v>
      </c>
      <c r="W80" s="159">
        <v>118136481.95</v>
      </c>
      <c r="X80" s="159">
        <v>3279563.66</v>
      </c>
      <c r="Y80" s="159">
        <v>43694407.859999999</v>
      </c>
      <c r="Z80" s="159">
        <v>62555057.719999999</v>
      </c>
      <c r="AA80" s="159">
        <v>24000000</v>
      </c>
      <c r="AB80" s="159">
        <v>38555057.719999999</v>
      </c>
      <c r="AC80" s="159">
        <v>10799999.880000001</v>
      </c>
      <c r="AD80" s="159">
        <v>10799999.880000001</v>
      </c>
      <c r="AE80" s="159">
        <v>142000085.16</v>
      </c>
      <c r="AF80" s="159">
        <v>34564934.079999998</v>
      </c>
      <c r="AG80" s="159">
        <v>2195283.59</v>
      </c>
      <c r="AH80" s="159">
        <v>1790456.8</v>
      </c>
      <c r="AI80" s="159">
        <v>0</v>
      </c>
      <c r="AJ80" s="159">
        <v>0</v>
      </c>
    </row>
    <row r="81" spans="1:36">
      <c r="A81" s="153">
        <v>2</v>
      </c>
      <c r="B81" s="154">
        <v>11</v>
      </c>
      <c r="C81" s="154">
        <v>2</v>
      </c>
      <c r="D81" s="155">
        <v>2</v>
      </c>
      <c r="E81" s="155" t="s">
        <v>556</v>
      </c>
      <c r="F81" s="156" t="s">
        <v>2863</v>
      </c>
      <c r="G81" s="156" t="s">
        <v>556</v>
      </c>
      <c r="H81" s="156" t="s">
        <v>2864</v>
      </c>
      <c r="I81" s="155">
        <v>211022</v>
      </c>
      <c r="J81" s="157" t="s">
        <v>2680</v>
      </c>
      <c r="K81" s="157"/>
      <c r="L81" s="155">
        <v>2022</v>
      </c>
      <c r="M81" s="158">
        <v>16052</v>
      </c>
      <c r="N81" s="159">
        <v>111913147.01000001</v>
      </c>
      <c r="O81" s="159">
        <v>105491969.5</v>
      </c>
      <c r="P81" s="159">
        <v>31721498.600000001</v>
      </c>
      <c r="Q81" s="159">
        <v>9156226</v>
      </c>
      <c r="R81" s="159">
        <v>22565272.600000001</v>
      </c>
      <c r="S81" s="159">
        <v>6421177.5099999998</v>
      </c>
      <c r="T81" s="159">
        <v>862624.98</v>
      </c>
      <c r="U81" s="159">
        <v>113573181.25</v>
      </c>
      <c r="V81" s="159">
        <v>94219049.230000004</v>
      </c>
      <c r="W81" s="159">
        <v>25165476.199999999</v>
      </c>
      <c r="X81" s="159">
        <v>980818.83</v>
      </c>
      <c r="Y81" s="159">
        <v>19354132.02</v>
      </c>
      <c r="Z81" s="159">
        <v>10627665.939999999</v>
      </c>
      <c r="AA81" s="159">
        <v>0</v>
      </c>
      <c r="AB81" s="159">
        <v>10627665.939999999</v>
      </c>
      <c r="AC81" s="159">
        <v>1446661.6</v>
      </c>
      <c r="AD81" s="159">
        <v>1370661.6</v>
      </c>
      <c r="AE81" s="159">
        <v>35213954.399999999</v>
      </c>
      <c r="AF81" s="159">
        <v>11272920.27</v>
      </c>
      <c r="AG81" s="159">
        <v>331851.45</v>
      </c>
      <c r="AH81" s="159">
        <v>562776.78</v>
      </c>
      <c r="AI81" s="159">
        <v>0</v>
      </c>
      <c r="AJ81" s="159">
        <v>0</v>
      </c>
    </row>
    <row r="82" spans="1:36">
      <c r="A82" s="153">
        <v>2</v>
      </c>
      <c r="B82" s="154">
        <v>11</v>
      </c>
      <c r="C82" s="154">
        <v>3</v>
      </c>
      <c r="D82" s="155">
        <v>2</v>
      </c>
      <c r="E82" s="155" t="s">
        <v>556</v>
      </c>
      <c r="F82" s="156" t="s">
        <v>2863</v>
      </c>
      <c r="G82" s="156" t="s">
        <v>556</v>
      </c>
      <c r="H82" s="156" t="s">
        <v>2865</v>
      </c>
      <c r="I82" s="155">
        <v>211032</v>
      </c>
      <c r="J82" s="157" t="s">
        <v>2679</v>
      </c>
      <c r="K82" s="157"/>
      <c r="L82" s="155">
        <v>2022</v>
      </c>
      <c r="M82" s="158">
        <v>7793</v>
      </c>
      <c r="N82" s="159">
        <v>65389843.130000003</v>
      </c>
      <c r="O82" s="159">
        <v>63257426.310000002</v>
      </c>
      <c r="P82" s="159">
        <v>19271739.439999998</v>
      </c>
      <c r="Q82" s="159">
        <v>7724473</v>
      </c>
      <c r="R82" s="159">
        <v>11547266.439999999</v>
      </c>
      <c r="S82" s="159">
        <v>2132416.8199999998</v>
      </c>
      <c r="T82" s="159">
        <v>762901.5</v>
      </c>
      <c r="U82" s="159">
        <v>66342689.729999997</v>
      </c>
      <c r="V82" s="159">
        <v>56114907.810000002</v>
      </c>
      <c r="W82" s="159">
        <v>18657190.850000001</v>
      </c>
      <c r="X82" s="159">
        <v>0</v>
      </c>
      <c r="Y82" s="159">
        <v>10227781.92</v>
      </c>
      <c r="Z82" s="159">
        <v>22914253.780000001</v>
      </c>
      <c r="AA82" s="159">
        <v>0</v>
      </c>
      <c r="AB82" s="159">
        <v>22914253.780000001</v>
      </c>
      <c r="AC82" s="159">
        <v>0</v>
      </c>
      <c r="AD82" s="159">
        <v>0</v>
      </c>
      <c r="AE82" s="159">
        <v>2559.62</v>
      </c>
      <c r="AF82" s="159">
        <v>7142518.5</v>
      </c>
      <c r="AG82" s="159">
        <v>99152.1</v>
      </c>
      <c r="AH82" s="159">
        <v>0</v>
      </c>
      <c r="AI82" s="159">
        <v>0</v>
      </c>
      <c r="AJ82" s="159">
        <v>2559.62</v>
      </c>
    </row>
    <row r="83" spans="1:36">
      <c r="A83" s="153">
        <v>2</v>
      </c>
      <c r="B83" s="154">
        <v>11</v>
      </c>
      <c r="C83" s="154">
        <v>4</v>
      </c>
      <c r="D83" s="155">
        <v>3</v>
      </c>
      <c r="E83" s="155" t="s">
        <v>556</v>
      </c>
      <c r="F83" s="156" t="s">
        <v>2866</v>
      </c>
      <c r="G83" s="156" t="s">
        <v>556</v>
      </c>
      <c r="H83" s="156" t="s">
        <v>2867</v>
      </c>
      <c r="I83" s="155">
        <v>211043</v>
      </c>
      <c r="J83" s="157" t="s">
        <v>2678</v>
      </c>
      <c r="K83" s="157"/>
      <c r="L83" s="155">
        <v>2022</v>
      </c>
      <c r="M83" s="158">
        <v>9938</v>
      </c>
      <c r="N83" s="159">
        <v>53683765.060000002</v>
      </c>
      <c r="O83" s="159">
        <v>45185657.859999999</v>
      </c>
      <c r="P83" s="159">
        <v>24461280.789999999</v>
      </c>
      <c r="Q83" s="159">
        <v>9862627</v>
      </c>
      <c r="R83" s="159">
        <v>14598653.789999999</v>
      </c>
      <c r="S83" s="159">
        <v>8498107.1999999993</v>
      </c>
      <c r="T83" s="159">
        <v>374655.33</v>
      </c>
      <c r="U83" s="159">
        <v>54771704.759999998</v>
      </c>
      <c r="V83" s="159">
        <v>41725909.530000001</v>
      </c>
      <c r="W83" s="159">
        <v>14186495.16</v>
      </c>
      <c r="X83" s="159">
        <v>1414223.04</v>
      </c>
      <c r="Y83" s="159">
        <v>13045795.23</v>
      </c>
      <c r="Z83" s="159">
        <v>7533656.54</v>
      </c>
      <c r="AA83" s="159">
        <v>6855000</v>
      </c>
      <c r="AB83" s="159">
        <v>678656.54</v>
      </c>
      <c r="AC83" s="159">
        <v>2599815</v>
      </c>
      <c r="AD83" s="159">
        <v>2599815</v>
      </c>
      <c r="AE83" s="159">
        <v>35261165.079999998</v>
      </c>
      <c r="AF83" s="159">
        <v>3459748.33</v>
      </c>
      <c r="AG83" s="159">
        <v>62543.8</v>
      </c>
      <c r="AH83" s="159">
        <v>62543.8</v>
      </c>
      <c r="AI83" s="159">
        <v>0</v>
      </c>
      <c r="AJ83" s="159">
        <v>0</v>
      </c>
    </row>
    <row r="84" spans="1:36">
      <c r="A84" s="153">
        <v>2</v>
      </c>
      <c r="B84" s="154">
        <v>12</v>
      </c>
      <c r="C84" s="154">
        <v>1</v>
      </c>
      <c r="D84" s="155">
        <v>3</v>
      </c>
      <c r="E84" s="155" t="s">
        <v>556</v>
      </c>
      <c r="F84" s="156" t="s">
        <v>2868</v>
      </c>
      <c r="G84" s="156" t="s">
        <v>556</v>
      </c>
      <c r="H84" s="156" t="s">
        <v>2869</v>
      </c>
      <c r="I84" s="155">
        <v>212013</v>
      </c>
      <c r="J84" s="157" t="s">
        <v>2677</v>
      </c>
      <c r="K84" s="157"/>
      <c r="L84" s="155">
        <v>2022</v>
      </c>
      <c r="M84" s="158">
        <v>9697</v>
      </c>
      <c r="N84" s="159">
        <v>45438583</v>
      </c>
      <c r="O84" s="159">
        <v>35746771.219999999</v>
      </c>
      <c r="P84" s="159">
        <v>20440338.380000003</v>
      </c>
      <c r="Q84" s="159">
        <v>8841783</v>
      </c>
      <c r="R84" s="159">
        <v>11598555.380000001</v>
      </c>
      <c r="S84" s="159">
        <v>9691811.7799999993</v>
      </c>
      <c r="T84" s="159">
        <v>280468.05</v>
      </c>
      <c r="U84" s="159">
        <v>44455207.600000001</v>
      </c>
      <c r="V84" s="159">
        <v>31671655.379999999</v>
      </c>
      <c r="W84" s="159">
        <v>11630029.9</v>
      </c>
      <c r="X84" s="159">
        <v>311719.71000000002</v>
      </c>
      <c r="Y84" s="159">
        <v>12783552.220000001</v>
      </c>
      <c r="Z84" s="159">
        <v>9893236.1500000004</v>
      </c>
      <c r="AA84" s="159">
        <v>2000000</v>
      </c>
      <c r="AB84" s="159">
        <v>7893236.1500000004</v>
      </c>
      <c r="AC84" s="159">
        <v>5163800</v>
      </c>
      <c r="AD84" s="159">
        <v>5163800</v>
      </c>
      <c r="AE84" s="159">
        <v>10846434.32</v>
      </c>
      <c r="AF84" s="159">
        <v>4075115.84</v>
      </c>
      <c r="AG84" s="159">
        <v>291895.83</v>
      </c>
      <c r="AH84" s="159">
        <v>353899.46</v>
      </c>
      <c r="AI84" s="159">
        <v>0</v>
      </c>
      <c r="AJ84" s="159">
        <v>79980.94</v>
      </c>
    </row>
    <row r="85" spans="1:36">
      <c r="A85" s="153">
        <v>2</v>
      </c>
      <c r="B85" s="154">
        <v>12</v>
      </c>
      <c r="C85" s="154">
        <v>2</v>
      </c>
      <c r="D85" s="155">
        <v>3</v>
      </c>
      <c r="E85" s="155" t="s">
        <v>556</v>
      </c>
      <c r="F85" s="156" t="s">
        <v>2868</v>
      </c>
      <c r="G85" s="156" t="s">
        <v>556</v>
      </c>
      <c r="H85" s="156" t="s">
        <v>2870</v>
      </c>
      <c r="I85" s="155">
        <v>212023</v>
      </c>
      <c r="J85" s="157" t="s">
        <v>2676</v>
      </c>
      <c r="K85" s="157"/>
      <c r="L85" s="155">
        <v>2022</v>
      </c>
      <c r="M85" s="158">
        <v>6192</v>
      </c>
      <c r="N85" s="159">
        <v>36174277.789999999</v>
      </c>
      <c r="O85" s="159">
        <v>30452539.420000002</v>
      </c>
      <c r="P85" s="159">
        <v>23277134.469999999</v>
      </c>
      <c r="Q85" s="159">
        <v>13818130</v>
      </c>
      <c r="R85" s="159">
        <v>9459004.4700000007</v>
      </c>
      <c r="S85" s="159">
        <v>5721738.3700000001</v>
      </c>
      <c r="T85" s="159">
        <v>216663.29</v>
      </c>
      <c r="U85" s="159">
        <v>40771465.140000001</v>
      </c>
      <c r="V85" s="159">
        <v>27654310.359999999</v>
      </c>
      <c r="W85" s="159">
        <v>11335395.390000001</v>
      </c>
      <c r="X85" s="159">
        <v>331624.5</v>
      </c>
      <c r="Y85" s="159">
        <v>13117154.779999999</v>
      </c>
      <c r="Z85" s="159">
        <v>6262087.9500000002</v>
      </c>
      <c r="AA85" s="159">
        <v>6000000</v>
      </c>
      <c r="AB85" s="159">
        <v>262087.95000000019</v>
      </c>
      <c r="AC85" s="159">
        <v>1036850.89</v>
      </c>
      <c r="AD85" s="159">
        <v>400000</v>
      </c>
      <c r="AE85" s="159">
        <v>13000000</v>
      </c>
      <c r="AF85" s="159">
        <v>2798229.06</v>
      </c>
      <c r="AG85" s="159">
        <v>849912.24</v>
      </c>
      <c r="AH85" s="159">
        <v>677957.41</v>
      </c>
      <c r="AI85" s="159">
        <v>0</v>
      </c>
      <c r="AJ85" s="159">
        <v>0</v>
      </c>
    </row>
    <row r="86" spans="1:36">
      <c r="A86" s="153">
        <v>2</v>
      </c>
      <c r="B86" s="154">
        <v>12</v>
      </c>
      <c r="C86" s="154">
        <v>3</v>
      </c>
      <c r="D86" s="155">
        <v>3</v>
      </c>
      <c r="E86" s="155" t="s">
        <v>556</v>
      </c>
      <c r="F86" s="156" t="s">
        <v>2868</v>
      </c>
      <c r="G86" s="156" t="s">
        <v>556</v>
      </c>
      <c r="H86" s="156" t="s">
        <v>2871</v>
      </c>
      <c r="I86" s="155">
        <v>212033</v>
      </c>
      <c r="J86" s="157" t="s">
        <v>2675</v>
      </c>
      <c r="K86" s="157"/>
      <c r="L86" s="155">
        <v>2022</v>
      </c>
      <c r="M86" s="158">
        <v>17239</v>
      </c>
      <c r="N86" s="159">
        <v>73219324.709999993</v>
      </c>
      <c r="O86" s="159">
        <v>68753299.069999993</v>
      </c>
      <c r="P86" s="159">
        <v>37529180.600000001</v>
      </c>
      <c r="Q86" s="159">
        <v>15810902</v>
      </c>
      <c r="R86" s="159">
        <v>21718278.600000001</v>
      </c>
      <c r="S86" s="159">
        <v>4466025.6399999997</v>
      </c>
      <c r="T86" s="159">
        <v>904665.01</v>
      </c>
      <c r="U86" s="159">
        <v>73918360.209999993</v>
      </c>
      <c r="V86" s="159">
        <v>64145518.93</v>
      </c>
      <c r="W86" s="159">
        <v>22947452.600000001</v>
      </c>
      <c r="X86" s="159">
        <v>399881.69</v>
      </c>
      <c r="Y86" s="159">
        <v>9772841.2799999993</v>
      </c>
      <c r="Z86" s="159">
        <v>6477172.7999999998</v>
      </c>
      <c r="AA86" s="159">
        <v>5508027.4400000004</v>
      </c>
      <c r="AB86" s="159">
        <v>969145.3599999994</v>
      </c>
      <c r="AC86" s="159">
        <v>2372500</v>
      </c>
      <c r="AD86" s="159">
        <v>2372500</v>
      </c>
      <c r="AE86" s="159">
        <v>18887071.460000001</v>
      </c>
      <c r="AF86" s="159">
        <v>4607780.1399999997</v>
      </c>
      <c r="AG86" s="159">
        <v>200766.14</v>
      </c>
      <c r="AH86" s="159">
        <v>335537.37</v>
      </c>
      <c r="AI86" s="159">
        <v>0</v>
      </c>
      <c r="AJ86" s="159">
        <v>1044.02</v>
      </c>
    </row>
    <row r="87" spans="1:36">
      <c r="A87" s="153">
        <v>2</v>
      </c>
      <c r="B87" s="154">
        <v>12</v>
      </c>
      <c r="C87" s="154">
        <v>4</v>
      </c>
      <c r="D87" s="155">
        <v>3</v>
      </c>
      <c r="E87" s="155" t="s">
        <v>556</v>
      </c>
      <c r="F87" s="156" t="s">
        <v>2868</v>
      </c>
      <c r="G87" s="156" t="s">
        <v>556</v>
      </c>
      <c r="H87" s="156" t="s">
        <v>2872</v>
      </c>
      <c r="I87" s="155">
        <v>212043</v>
      </c>
      <c r="J87" s="157" t="s">
        <v>2674</v>
      </c>
      <c r="K87" s="157"/>
      <c r="L87" s="155">
        <v>2022</v>
      </c>
      <c r="M87" s="158">
        <v>8622</v>
      </c>
      <c r="N87" s="159">
        <v>43246224.619999997</v>
      </c>
      <c r="O87" s="159">
        <v>36864988.920000002</v>
      </c>
      <c r="P87" s="159">
        <v>25891409.490000002</v>
      </c>
      <c r="Q87" s="159">
        <v>12839357</v>
      </c>
      <c r="R87" s="159">
        <v>13052052.49</v>
      </c>
      <c r="S87" s="159">
        <v>6381235.7000000002</v>
      </c>
      <c r="T87" s="159">
        <v>261361.86</v>
      </c>
      <c r="U87" s="159">
        <v>41108290.130000003</v>
      </c>
      <c r="V87" s="159">
        <v>34811282.560000002</v>
      </c>
      <c r="W87" s="159">
        <v>11985205.34</v>
      </c>
      <c r="X87" s="159">
        <v>435606.28</v>
      </c>
      <c r="Y87" s="159">
        <v>6297007.5700000003</v>
      </c>
      <c r="Z87" s="159">
        <v>6887297.54</v>
      </c>
      <c r="AA87" s="159">
        <v>2842024.34</v>
      </c>
      <c r="AB87" s="159">
        <v>4045273.2</v>
      </c>
      <c r="AC87" s="159">
        <v>6076712.1100000003</v>
      </c>
      <c r="AD87" s="159">
        <v>6033566.1100000003</v>
      </c>
      <c r="AE87" s="159">
        <v>16055215.039999999</v>
      </c>
      <c r="AF87" s="159">
        <v>2053706.36</v>
      </c>
      <c r="AG87" s="159">
        <v>960482.48</v>
      </c>
      <c r="AH87" s="159">
        <v>919794.05</v>
      </c>
      <c r="AI87" s="159">
        <v>0</v>
      </c>
      <c r="AJ87" s="159">
        <v>236298.64</v>
      </c>
    </row>
    <row r="88" spans="1:36">
      <c r="A88" s="153">
        <v>2</v>
      </c>
      <c r="B88" s="154">
        <v>12</v>
      </c>
      <c r="C88" s="154">
        <v>5</v>
      </c>
      <c r="D88" s="155">
        <v>3</v>
      </c>
      <c r="E88" s="155" t="s">
        <v>556</v>
      </c>
      <c r="F88" s="156" t="s">
        <v>2868</v>
      </c>
      <c r="G88" s="156" t="s">
        <v>556</v>
      </c>
      <c r="H88" s="156" t="s">
        <v>2873</v>
      </c>
      <c r="I88" s="155">
        <v>212053</v>
      </c>
      <c r="J88" s="157" t="s">
        <v>2673</v>
      </c>
      <c r="K88" s="157"/>
      <c r="L88" s="155">
        <v>2022</v>
      </c>
      <c r="M88" s="158">
        <v>4225</v>
      </c>
      <c r="N88" s="159">
        <v>21842887.309999999</v>
      </c>
      <c r="O88" s="159">
        <v>18061507.82</v>
      </c>
      <c r="P88" s="159">
        <v>11841180.800000001</v>
      </c>
      <c r="Q88" s="159">
        <v>5397559</v>
      </c>
      <c r="R88" s="159">
        <v>6443621.7999999998</v>
      </c>
      <c r="S88" s="159">
        <v>3781379.49</v>
      </c>
      <c r="T88" s="159">
        <v>131421.1</v>
      </c>
      <c r="U88" s="159">
        <v>26807218.309999999</v>
      </c>
      <c r="V88" s="159">
        <v>17526882.739999998</v>
      </c>
      <c r="W88" s="159">
        <v>6668158.8700000001</v>
      </c>
      <c r="X88" s="159">
        <v>298174.95</v>
      </c>
      <c r="Y88" s="159">
        <v>9280335.5700000003</v>
      </c>
      <c r="Z88" s="159">
        <v>6289067.7199999997</v>
      </c>
      <c r="AA88" s="159">
        <v>5876338.9699999997</v>
      </c>
      <c r="AB88" s="159">
        <v>412728.75</v>
      </c>
      <c r="AC88" s="159">
        <v>1000000</v>
      </c>
      <c r="AD88" s="159">
        <v>1000000</v>
      </c>
      <c r="AE88" s="159">
        <v>13543238.970000001</v>
      </c>
      <c r="AF88" s="159">
        <v>534625.07999999996</v>
      </c>
      <c r="AG88" s="159">
        <v>798806.19</v>
      </c>
      <c r="AH88" s="159">
        <v>695845.22</v>
      </c>
      <c r="AI88" s="159">
        <v>0</v>
      </c>
      <c r="AJ88" s="159">
        <v>0</v>
      </c>
    </row>
    <row r="89" spans="1:36">
      <c r="A89" s="153">
        <v>2</v>
      </c>
      <c r="B89" s="154">
        <v>13</v>
      </c>
      <c r="C89" s="154">
        <v>1</v>
      </c>
      <c r="D89" s="155">
        <v>2</v>
      </c>
      <c r="E89" s="155" t="s">
        <v>556</v>
      </c>
      <c r="F89" s="156" t="s">
        <v>2874</v>
      </c>
      <c r="G89" s="156" t="s">
        <v>556</v>
      </c>
      <c r="H89" s="156" t="s">
        <v>2875</v>
      </c>
      <c r="I89" s="155">
        <v>213012</v>
      </c>
      <c r="J89" s="157" t="s">
        <v>2672</v>
      </c>
      <c r="K89" s="157"/>
      <c r="L89" s="155">
        <v>2022</v>
      </c>
      <c r="M89" s="158">
        <v>4680</v>
      </c>
      <c r="N89" s="159">
        <v>23633237.43</v>
      </c>
      <c r="O89" s="159">
        <v>22353792.41</v>
      </c>
      <c r="P89" s="159">
        <v>15710188.9</v>
      </c>
      <c r="Q89" s="159">
        <v>7127937</v>
      </c>
      <c r="R89" s="159">
        <v>8582251.9000000004</v>
      </c>
      <c r="S89" s="159">
        <v>1279445.02</v>
      </c>
      <c r="T89" s="159">
        <v>463212</v>
      </c>
      <c r="U89" s="159">
        <v>22101499.050000001</v>
      </c>
      <c r="V89" s="159">
        <v>20615758.789999999</v>
      </c>
      <c r="W89" s="159">
        <v>7552286.8099999996</v>
      </c>
      <c r="X89" s="159">
        <v>221684.9</v>
      </c>
      <c r="Y89" s="159">
        <v>1485740.26</v>
      </c>
      <c r="Z89" s="159">
        <v>766629.96</v>
      </c>
      <c r="AA89" s="159">
        <v>0</v>
      </c>
      <c r="AB89" s="159">
        <v>766629.96</v>
      </c>
      <c r="AC89" s="159">
        <v>590000</v>
      </c>
      <c r="AD89" s="159">
        <v>590000</v>
      </c>
      <c r="AE89" s="159">
        <v>5240000</v>
      </c>
      <c r="AF89" s="159">
        <v>1738033.62</v>
      </c>
      <c r="AG89" s="159">
        <v>29488.05</v>
      </c>
      <c r="AH89" s="159">
        <v>29488.05</v>
      </c>
      <c r="AI89" s="159">
        <v>0</v>
      </c>
      <c r="AJ89" s="159">
        <v>0</v>
      </c>
    </row>
    <row r="90" spans="1:36">
      <c r="A90" s="153">
        <v>2</v>
      </c>
      <c r="B90" s="154">
        <v>13</v>
      </c>
      <c r="C90" s="154">
        <v>2</v>
      </c>
      <c r="D90" s="155">
        <v>2</v>
      </c>
      <c r="E90" s="155" t="s">
        <v>556</v>
      </c>
      <c r="F90" s="156" t="s">
        <v>2874</v>
      </c>
      <c r="G90" s="156" t="s">
        <v>556</v>
      </c>
      <c r="H90" s="156" t="s">
        <v>2876</v>
      </c>
      <c r="I90" s="155">
        <v>213022</v>
      </c>
      <c r="J90" s="157" t="s">
        <v>2671</v>
      </c>
      <c r="K90" s="157"/>
      <c r="L90" s="155">
        <v>2022</v>
      </c>
      <c r="M90" s="158">
        <v>8151</v>
      </c>
      <c r="N90" s="159">
        <v>46798241.390000001</v>
      </c>
      <c r="O90" s="159">
        <v>44833892.590000004</v>
      </c>
      <c r="P90" s="159">
        <v>21554501.77</v>
      </c>
      <c r="Q90" s="159">
        <v>8670088</v>
      </c>
      <c r="R90" s="159">
        <v>12884413.77</v>
      </c>
      <c r="S90" s="159">
        <v>1964348.8</v>
      </c>
      <c r="T90" s="159">
        <v>140078.79999999999</v>
      </c>
      <c r="U90" s="159">
        <v>50077730.039999999</v>
      </c>
      <c r="V90" s="159">
        <v>40239006.159999996</v>
      </c>
      <c r="W90" s="159">
        <v>15385024.960000001</v>
      </c>
      <c r="X90" s="159">
        <v>935865.34</v>
      </c>
      <c r="Y90" s="159">
        <v>9838723.8800000008</v>
      </c>
      <c r="Z90" s="159">
        <v>6070539.5700000003</v>
      </c>
      <c r="AA90" s="159">
        <v>6000000</v>
      </c>
      <c r="AB90" s="159">
        <v>70539.570000000298</v>
      </c>
      <c r="AC90" s="159">
        <v>2709285</v>
      </c>
      <c r="AD90" s="159">
        <v>2679285</v>
      </c>
      <c r="AE90" s="159">
        <v>28328702</v>
      </c>
      <c r="AF90" s="159">
        <v>4594886.43</v>
      </c>
      <c r="AG90" s="159">
        <v>0</v>
      </c>
      <c r="AH90" s="159">
        <v>0</v>
      </c>
      <c r="AI90" s="159">
        <v>0</v>
      </c>
      <c r="AJ90" s="159">
        <v>0</v>
      </c>
    </row>
    <row r="91" spans="1:36">
      <c r="A91" s="153">
        <v>2</v>
      </c>
      <c r="B91" s="154">
        <v>13</v>
      </c>
      <c r="C91" s="154">
        <v>3</v>
      </c>
      <c r="D91" s="155">
        <v>3</v>
      </c>
      <c r="E91" s="155" t="s">
        <v>556</v>
      </c>
      <c r="F91" s="156" t="s">
        <v>2877</v>
      </c>
      <c r="G91" s="156" t="s">
        <v>556</v>
      </c>
      <c r="H91" s="156" t="s">
        <v>2878</v>
      </c>
      <c r="I91" s="155">
        <v>213033</v>
      </c>
      <c r="J91" s="157" t="s">
        <v>2670</v>
      </c>
      <c r="K91" s="157"/>
      <c r="L91" s="155">
        <v>2022</v>
      </c>
      <c r="M91" s="158">
        <v>24172</v>
      </c>
      <c r="N91" s="159">
        <v>123549742.91</v>
      </c>
      <c r="O91" s="159">
        <v>111822808.83</v>
      </c>
      <c r="P91" s="159">
        <v>66850975.060000002</v>
      </c>
      <c r="Q91" s="159">
        <v>27796447</v>
      </c>
      <c r="R91" s="159">
        <v>39054528.060000002</v>
      </c>
      <c r="S91" s="159">
        <v>11726934.08</v>
      </c>
      <c r="T91" s="159">
        <v>2510190.88</v>
      </c>
      <c r="U91" s="159">
        <v>125520296.62</v>
      </c>
      <c r="V91" s="159">
        <v>110659174.79000001</v>
      </c>
      <c r="W91" s="159">
        <v>34875734.159999996</v>
      </c>
      <c r="X91" s="159">
        <v>2403386.92</v>
      </c>
      <c r="Y91" s="159">
        <v>14861121.83</v>
      </c>
      <c r="Z91" s="159">
        <v>19965611.649999999</v>
      </c>
      <c r="AA91" s="159">
        <v>19528000</v>
      </c>
      <c r="AB91" s="159">
        <v>437611.64999999851</v>
      </c>
      <c r="AC91" s="159">
        <v>17528000</v>
      </c>
      <c r="AD91" s="159">
        <v>17528000</v>
      </c>
      <c r="AE91" s="159">
        <v>50400006.149999999</v>
      </c>
      <c r="AF91" s="159">
        <v>1163634.04</v>
      </c>
      <c r="AG91" s="159">
        <v>1200401.96</v>
      </c>
      <c r="AH91" s="159">
        <v>1246824.45</v>
      </c>
      <c r="AI91" s="159">
        <v>0</v>
      </c>
      <c r="AJ91" s="159">
        <v>0</v>
      </c>
    </row>
    <row r="92" spans="1:36">
      <c r="A92" s="153">
        <v>2</v>
      </c>
      <c r="B92" s="154">
        <v>14</v>
      </c>
      <c r="C92" s="154">
        <v>1</v>
      </c>
      <c r="D92" s="155">
        <v>1</v>
      </c>
      <c r="E92" s="155" t="s">
        <v>556</v>
      </c>
      <c r="F92" s="156" t="s">
        <v>2879</v>
      </c>
      <c r="G92" s="156" t="s">
        <v>556</v>
      </c>
      <c r="H92" s="156" t="s">
        <v>2880</v>
      </c>
      <c r="I92" s="155">
        <v>214011</v>
      </c>
      <c r="J92" s="157" t="s">
        <v>977</v>
      </c>
      <c r="K92" s="157"/>
      <c r="L92" s="155">
        <v>2022</v>
      </c>
      <c r="M92" s="158">
        <v>37169</v>
      </c>
      <c r="N92" s="159">
        <v>216364215.41999999</v>
      </c>
      <c r="O92" s="159">
        <v>172248798.19999999</v>
      </c>
      <c r="P92" s="159">
        <v>78815726.75</v>
      </c>
      <c r="Q92" s="159">
        <v>30058633</v>
      </c>
      <c r="R92" s="159">
        <v>48757093.75</v>
      </c>
      <c r="S92" s="159">
        <v>44115417.219999999</v>
      </c>
      <c r="T92" s="159">
        <v>36504028.43</v>
      </c>
      <c r="U92" s="159">
        <v>187071895.86000001</v>
      </c>
      <c r="V92" s="159">
        <v>158710058.68000001</v>
      </c>
      <c r="W92" s="159">
        <v>51192440.549999997</v>
      </c>
      <c r="X92" s="159">
        <v>344824.47</v>
      </c>
      <c r="Y92" s="159">
        <v>28361837.18</v>
      </c>
      <c r="Z92" s="159">
        <v>14977240.67</v>
      </c>
      <c r="AA92" s="159">
        <v>0</v>
      </c>
      <c r="AB92" s="159">
        <v>14977240.67</v>
      </c>
      <c r="AC92" s="159">
        <v>4062800.4</v>
      </c>
      <c r="AD92" s="159">
        <v>4062800.4</v>
      </c>
      <c r="AE92" s="159">
        <v>11189129</v>
      </c>
      <c r="AF92" s="159">
        <v>13538739.52</v>
      </c>
      <c r="AG92" s="159">
        <v>1416841.38</v>
      </c>
      <c r="AH92" s="159">
        <v>1631746.63</v>
      </c>
      <c r="AI92" s="159">
        <v>0</v>
      </c>
      <c r="AJ92" s="159">
        <v>0</v>
      </c>
    </row>
    <row r="93" spans="1:36">
      <c r="A93" s="153">
        <v>2</v>
      </c>
      <c r="B93" s="154">
        <v>14</v>
      </c>
      <c r="C93" s="154">
        <v>2</v>
      </c>
      <c r="D93" s="155">
        <v>3</v>
      </c>
      <c r="E93" s="155" t="s">
        <v>556</v>
      </c>
      <c r="F93" s="156" t="s">
        <v>2881</v>
      </c>
      <c r="G93" s="156" t="s">
        <v>556</v>
      </c>
      <c r="H93" s="156" t="s">
        <v>2882</v>
      </c>
      <c r="I93" s="155">
        <v>214023</v>
      </c>
      <c r="J93" s="157" t="s">
        <v>2669</v>
      </c>
      <c r="K93" s="157"/>
      <c r="L93" s="155">
        <v>2022</v>
      </c>
      <c r="M93" s="158">
        <v>9963</v>
      </c>
      <c r="N93" s="159">
        <v>43718144.450000003</v>
      </c>
      <c r="O93" s="159">
        <v>42795099.469999999</v>
      </c>
      <c r="P93" s="159">
        <v>27356697.280000001</v>
      </c>
      <c r="Q93" s="159">
        <v>12894701</v>
      </c>
      <c r="R93" s="159">
        <v>14461996.279999999</v>
      </c>
      <c r="S93" s="159">
        <v>923044.98</v>
      </c>
      <c r="T93" s="159">
        <v>261684.44</v>
      </c>
      <c r="U93" s="159">
        <v>44923952.020000003</v>
      </c>
      <c r="V93" s="159">
        <v>39615174.82</v>
      </c>
      <c r="W93" s="159">
        <v>13514681.140000001</v>
      </c>
      <c r="X93" s="159">
        <v>825975.2</v>
      </c>
      <c r="Y93" s="159">
        <v>5308777.2</v>
      </c>
      <c r="Z93" s="159">
        <v>3123740</v>
      </c>
      <c r="AA93" s="159">
        <v>3100000</v>
      </c>
      <c r="AB93" s="159">
        <v>23740</v>
      </c>
      <c r="AC93" s="159">
        <v>1508832</v>
      </c>
      <c r="AD93" s="159">
        <v>1508832</v>
      </c>
      <c r="AE93" s="159">
        <v>25161315.100000001</v>
      </c>
      <c r="AF93" s="159">
        <v>3179924.65</v>
      </c>
      <c r="AG93" s="159">
        <v>726727.41</v>
      </c>
      <c r="AH93" s="159">
        <v>539013.01</v>
      </c>
      <c r="AI93" s="159">
        <v>0</v>
      </c>
      <c r="AJ93" s="159">
        <v>0</v>
      </c>
    </row>
    <row r="94" spans="1:36">
      <c r="A94" s="153">
        <v>2</v>
      </c>
      <c r="B94" s="154">
        <v>14</v>
      </c>
      <c r="C94" s="154">
        <v>3</v>
      </c>
      <c r="D94" s="155">
        <v>2</v>
      </c>
      <c r="E94" s="155" t="s">
        <v>556</v>
      </c>
      <c r="F94" s="156" t="s">
        <v>2883</v>
      </c>
      <c r="G94" s="156" t="s">
        <v>556</v>
      </c>
      <c r="H94" s="156" t="s">
        <v>2884</v>
      </c>
      <c r="I94" s="155">
        <v>214032</v>
      </c>
      <c r="J94" s="157" t="s">
        <v>2668</v>
      </c>
      <c r="K94" s="157"/>
      <c r="L94" s="155">
        <v>2022</v>
      </c>
      <c r="M94" s="158">
        <v>6723</v>
      </c>
      <c r="N94" s="159">
        <v>35985304.079999998</v>
      </c>
      <c r="O94" s="159">
        <v>32555450.02</v>
      </c>
      <c r="P94" s="159">
        <v>18499819.130000003</v>
      </c>
      <c r="Q94" s="159">
        <v>8543399</v>
      </c>
      <c r="R94" s="159">
        <v>9956420.1300000008</v>
      </c>
      <c r="S94" s="159">
        <v>3429854.06</v>
      </c>
      <c r="T94" s="159">
        <v>320589.58</v>
      </c>
      <c r="U94" s="159">
        <v>38020660.210000001</v>
      </c>
      <c r="V94" s="159">
        <v>29352830.539999999</v>
      </c>
      <c r="W94" s="159">
        <v>11270648.34</v>
      </c>
      <c r="X94" s="159">
        <v>385782.45</v>
      </c>
      <c r="Y94" s="159">
        <v>8667829.6699999999</v>
      </c>
      <c r="Z94" s="159">
        <v>5425140.96</v>
      </c>
      <c r="AA94" s="159">
        <v>2800000</v>
      </c>
      <c r="AB94" s="159">
        <v>2625140.96</v>
      </c>
      <c r="AC94" s="159">
        <v>2190065.6800000002</v>
      </c>
      <c r="AD94" s="159">
        <v>2190065.6800000002</v>
      </c>
      <c r="AE94" s="159">
        <v>11588046</v>
      </c>
      <c r="AF94" s="159">
        <v>3202619.48</v>
      </c>
      <c r="AG94" s="159">
        <v>24449.06</v>
      </c>
      <c r="AH94" s="159">
        <v>53353.16</v>
      </c>
      <c r="AI94" s="159">
        <v>0</v>
      </c>
      <c r="AJ94" s="159">
        <v>0</v>
      </c>
    </row>
    <row r="95" spans="1:36">
      <c r="A95" s="153">
        <v>2</v>
      </c>
      <c r="B95" s="154">
        <v>14</v>
      </c>
      <c r="C95" s="154">
        <v>4</v>
      </c>
      <c r="D95" s="155">
        <v>2</v>
      </c>
      <c r="E95" s="155" t="s">
        <v>556</v>
      </c>
      <c r="F95" s="156" t="s">
        <v>2883</v>
      </c>
      <c r="G95" s="156" t="s">
        <v>556</v>
      </c>
      <c r="H95" s="156" t="s">
        <v>2885</v>
      </c>
      <c r="I95" s="155">
        <v>214042</v>
      </c>
      <c r="J95" s="157" t="s">
        <v>2667</v>
      </c>
      <c r="K95" s="157"/>
      <c r="L95" s="155">
        <v>2022</v>
      </c>
      <c r="M95" s="158">
        <v>4597</v>
      </c>
      <c r="N95" s="159">
        <v>24807732.719999999</v>
      </c>
      <c r="O95" s="159">
        <v>24298498.82</v>
      </c>
      <c r="P95" s="159">
        <v>17527029.18</v>
      </c>
      <c r="Q95" s="159">
        <v>8633881</v>
      </c>
      <c r="R95" s="159">
        <v>8893148.1799999997</v>
      </c>
      <c r="S95" s="159">
        <v>509233.9</v>
      </c>
      <c r="T95" s="159">
        <v>18591.490000000002</v>
      </c>
      <c r="U95" s="159">
        <v>23524239.120000001</v>
      </c>
      <c r="V95" s="159">
        <v>21785146.829999998</v>
      </c>
      <c r="W95" s="159">
        <v>8285840.5499999998</v>
      </c>
      <c r="X95" s="159">
        <v>92732.77</v>
      </c>
      <c r="Y95" s="159">
        <v>1739092.29</v>
      </c>
      <c r="Z95" s="159">
        <v>3894043.07</v>
      </c>
      <c r="AA95" s="159">
        <v>790000</v>
      </c>
      <c r="AB95" s="159">
        <v>3104043.07</v>
      </c>
      <c r="AC95" s="159">
        <v>790000</v>
      </c>
      <c r="AD95" s="159">
        <v>790000</v>
      </c>
      <c r="AE95" s="159">
        <v>3811000</v>
      </c>
      <c r="AF95" s="159">
        <v>2513351.9900000002</v>
      </c>
      <c r="AG95" s="159">
        <v>276662.68</v>
      </c>
      <c r="AH95" s="159">
        <v>400630.34</v>
      </c>
      <c r="AI95" s="159">
        <v>0</v>
      </c>
      <c r="AJ95" s="159">
        <v>0</v>
      </c>
    </row>
    <row r="96" spans="1:36">
      <c r="A96" s="153">
        <v>2</v>
      </c>
      <c r="B96" s="154">
        <v>14</v>
      </c>
      <c r="C96" s="154">
        <v>5</v>
      </c>
      <c r="D96" s="155">
        <v>3</v>
      </c>
      <c r="E96" s="155" t="s">
        <v>556</v>
      </c>
      <c r="F96" s="156" t="s">
        <v>2881</v>
      </c>
      <c r="G96" s="156" t="s">
        <v>556</v>
      </c>
      <c r="H96" s="156" t="s">
        <v>2886</v>
      </c>
      <c r="I96" s="155">
        <v>214053</v>
      </c>
      <c r="J96" s="157" t="s">
        <v>2666</v>
      </c>
      <c r="K96" s="157"/>
      <c r="L96" s="155">
        <v>2022</v>
      </c>
      <c r="M96" s="158">
        <v>5067</v>
      </c>
      <c r="N96" s="159">
        <v>25207222.16</v>
      </c>
      <c r="O96" s="159">
        <v>24904257.93</v>
      </c>
      <c r="P96" s="159">
        <v>15967851</v>
      </c>
      <c r="Q96" s="159">
        <v>7700342</v>
      </c>
      <c r="R96" s="159">
        <v>8267509</v>
      </c>
      <c r="S96" s="159">
        <v>302964.23</v>
      </c>
      <c r="T96" s="159">
        <v>154763.28</v>
      </c>
      <c r="U96" s="159">
        <v>27845451.920000002</v>
      </c>
      <c r="V96" s="159">
        <v>23531826.75</v>
      </c>
      <c r="W96" s="159">
        <v>9329318.8300000001</v>
      </c>
      <c r="X96" s="159">
        <v>261549.96</v>
      </c>
      <c r="Y96" s="159">
        <v>4313625.17</v>
      </c>
      <c r="Z96" s="159">
        <v>4006398.76</v>
      </c>
      <c r="AA96" s="159">
        <v>3237183</v>
      </c>
      <c r="AB96" s="159">
        <v>769215.75999999978</v>
      </c>
      <c r="AC96" s="159">
        <v>1368169</v>
      </c>
      <c r="AD96" s="159">
        <v>894651</v>
      </c>
      <c r="AE96" s="159">
        <v>10984674</v>
      </c>
      <c r="AF96" s="159">
        <v>1372431.18</v>
      </c>
      <c r="AG96" s="159">
        <v>77494.5</v>
      </c>
      <c r="AH96" s="159">
        <v>115340.48</v>
      </c>
      <c r="AI96" s="159">
        <v>0</v>
      </c>
      <c r="AJ96" s="159">
        <v>0</v>
      </c>
    </row>
    <row r="97" spans="1:36">
      <c r="A97" s="153">
        <v>2</v>
      </c>
      <c r="B97" s="154">
        <v>14</v>
      </c>
      <c r="C97" s="154">
        <v>6</v>
      </c>
      <c r="D97" s="155">
        <v>2</v>
      </c>
      <c r="E97" s="155" t="s">
        <v>556</v>
      </c>
      <c r="F97" s="156" t="s">
        <v>2883</v>
      </c>
      <c r="G97" s="156" t="s">
        <v>556</v>
      </c>
      <c r="H97" s="156" t="s">
        <v>2887</v>
      </c>
      <c r="I97" s="155">
        <v>214062</v>
      </c>
      <c r="J97" s="157" t="s">
        <v>977</v>
      </c>
      <c r="K97" s="157"/>
      <c r="L97" s="155">
        <v>2022</v>
      </c>
      <c r="M97" s="158">
        <v>13689</v>
      </c>
      <c r="N97" s="159">
        <v>68298591.180000007</v>
      </c>
      <c r="O97" s="159">
        <v>63585620.880000003</v>
      </c>
      <c r="P97" s="159">
        <v>33373851.359999999</v>
      </c>
      <c r="Q97" s="159">
        <v>11393508</v>
      </c>
      <c r="R97" s="159">
        <v>21980343.359999999</v>
      </c>
      <c r="S97" s="159">
        <v>4712970.3</v>
      </c>
      <c r="T97" s="159">
        <v>784807.79</v>
      </c>
      <c r="U97" s="159">
        <v>69364418.900000006</v>
      </c>
      <c r="V97" s="159">
        <v>56939004.539999999</v>
      </c>
      <c r="W97" s="159">
        <v>18115859.390000001</v>
      </c>
      <c r="X97" s="159">
        <v>823384.56</v>
      </c>
      <c r="Y97" s="159">
        <v>12425414.359999999</v>
      </c>
      <c r="Z97" s="159">
        <v>7453787.8600000003</v>
      </c>
      <c r="AA97" s="159">
        <v>6000000</v>
      </c>
      <c r="AB97" s="159">
        <v>1453787.8600000003</v>
      </c>
      <c r="AC97" s="159">
        <v>1000642.22</v>
      </c>
      <c r="AD97" s="159">
        <v>1000642.22</v>
      </c>
      <c r="AE97" s="159">
        <v>29205844.280000001</v>
      </c>
      <c r="AF97" s="159">
        <v>6646616.3399999999</v>
      </c>
      <c r="AG97" s="159">
        <v>368737.42</v>
      </c>
      <c r="AH97" s="159">
        <v>506499.54</v>
      </c>
      <c r="AI97" s="159">
        <v>0</v>
      </c>
      <c r="AJ97" s="159">
        <v>0</v>
      </c>
    </row>
    <row r="98" spans="1:36">
      <c r="A98" s="153">
        <v>2</v>
      </c>
      <c r="B98" s="154">
        <v>14</v>
      </c>
      <c r="C98" s="154">
        <v>7</v>
      </c>
      <c r="D98" s="155">
        <v>3</v>
      </c>
      <c r="E98" s="155" t="s">
        <v>556</v>
      </c>
      <c r="F98" s="156" t="s">
        <v>2881</v>
      </c>
      <c r="G98" s="156" t="s">
        <v>556</v>
      </c>
      <c r="H98" s="156" t="s">
        <v>2888</v>
      </c>
      <c r="I98" s="155">
        <v>214073</v>
      </c>
      <c r="J98" s="157" t="s">
        <v>2665</v>
      </c>
      <c r="K98" s="157"/>
      <c r="L98" s="155">
        <v>2022</v>
      </c>
      <c r="M98" s="158">
        <v>16874</v>
      </c>
      <c r="N98" s="159">
        <v>78608671.900000006</v>
      </c>
      <c r="O98" s="159">
        <v>71341110.299999997</v>
      </c>
      <c r="P98" s="159">
        <v>38762594.539999999</v>
      </c>
      <c r="Q98" s="159">
        <v>14413650</v>
      </c>
      <c r="R98" s="159">
        <v>24348944.539999999</v>
      </c>
      <c r="S98" s="159">
        <v>7267561.5999999996</v>
      </c>
      <c r="T98" s="159">
        <v>1173566.6000000001</v>
      </c>
      <c r="U98" s="159">
        <v>75639934.769999996</v>
      </c>
      <c r="V98" s="159">
        <v>66397953.340000004</v>
      </c>
      <c r="W98" s="159">
        <v>24701592.59</v>
      </c>
      <c r="X98" s="159">
        <v>420361.26</v>
      </c>
      <c r="Y98" s="159">
        <v>9241981.4299999997</v>
      </c>
      <c r="Z98" s="159">
        <v>8888237.0500000007</v>
      </c>
      <c r="AA98" s="159">
        <v>6600000</v>
      </c>
      <c r="AB98" s="159">
        <v>2288237.0500000007</v>
      </c>
      <c r="AC98" s="159">
        <v>6641339</v>
      </c>
      <c r="AD98" s="159">
        <v>6641339</v>
      </c>
      <c r="AE98" s="159">
        <v>20700000</v>
      </c>
      <c r="AF98" s="159">
        <v>4943156.96</v>
      </c>
      <c r="AG98" s="159">
        <v>447091.12</v>
      </c>
      <c r="AH98" s="159">
        <v>625898.27</v>
      </c>
      <c r="AI98" s="159">
        <v>0</v>
      </c>
      <c r="AJ98" s="159">
        <v>0</v>
      </c>
    </row>
    <row r="99" spans="1:36">
      <c r="A99" s="153">
        <v>2</v>
      </c>
      <c r="B99" s="154">
        <v>14</v>
      </c>
      <c r="C99" s="154">
        <v>8</v>
      </c>
      <c r="D99" s="155">
        <v>3</v>
      </c>
      <c r="E99" s="155" t="s">
        <v>556</v>
      </c>
      <c r="F99" s="156" t="s">
        <v>2881</v>
      </c>
      <c r="G99" s="156" t="s">
        <v>556</v>
      </c>
      <c r="H99" s="156" t="s">
        <v>2889</v>
      </c>
      <c r="I99" s="155">
        <v>214083</v>
      </c>
      <c r="J99" s="157" t="s">
        <v>2664</v>
      </c>
      <c r="K99" s="157"/>
      <c r="L99" s="155">
        <v>2022</v>
      </c>
      <c r="M99" s="158">
        <v>13008</v>
      </c>
      <c r="N99" s="159">
        <v>67399669.760000005</v>
      </c>
      <c r="O99" s="159">
        <v>62334601.759999998</v>
      </c>
      <c r="P99" s="159">
        <v>29363413.73</v>
      </c>
      <c r="Q99" s="159">
        <v>10037884</v>
      </c>
      <c r="R99" s="159">
        <v>19325529.73</v>
      </c>
      <c r="S99" s="159">
        <v>5065068</v>
      </c>
      <c r="T99" s="159">
        <v>902647.49</v>
      </c>
      <c r="U99" s="159">
        <v>62258439.289999999</v>
      </c>
      <c r="V99" s="159">
        <v>55783765.460000001</v>
      </c>
      <c r="W99" s="159">
        <v>19166285.379999999</v>
      </c>
      <c r="X99" s="159">
        <v>497915.73</v>
      </c>
      <c r="Y99" s="159">
        <v>6474673.8300000001</v>
      </c>
      <c r="Z99" s="159">
        <v>3215554.65</v>
      </c>
      <c r="AA99" s="159">
        <v>1975535.65</v>
      </c>
      <c r="AB99" s="159">
        <v>1240019</v>
      </c>
      <c r="AC99" s="159">
        <v>5850679</v>
      </c>
      <c r="AD99" s="159">
        <v>5491774</v>
      </c>
      <c r="AE99" s="159">
        <v>15759645.279999999</v>
      </c>
      <c r="AF99" s="159">
        <v>6550836.2999999998</v>
      </c>
      <c r="AG99" s="159">
        <v>0</v>
      </c>
      <c r="AH99" s="159">
        <v>0</v>
      </c>
      <c r="AI99" s="159">
        <v>0</v>
      </c>
      <c r="AJ99" s="159">
        <v>0</v>
      </c>
    </row>
    <row r="100" spans="1:36">
      <c r="A100" s="153">
        <v>2</v>
      </c>
      <c r="B100" s="154">
        <v>15</v>
      </c>
      <c r="C100" s="154">
        <v>1</v>
      </c>
      <c r="D100" s="155">
        <v>1</v>
      </c>
      <c r="E100" s="155" t="s">
        <v>556</v>
      </c>
      <c r="F100" s="156" t="s">
        <v>2890</v>
      </c>
      <c r="G100" s="156" t="s">
        <v>556</v>
      </c>
      <c r="H100" s="156" t="s">
        <v>2891</v>
      </c>
      <c r="I100" s="155">
        <v>215011</v>
      </c>
      <c r="J100" s="157" t="s">
        <v>2661</v>
      </c>
      <c r="K100" s="157"/>
      <c r="L100" s="155">
        <v>2022</v>
      </c>
      <c r="M100" s="158">
        <v>33029</v>
      </c>
      <c r="N100" s="159">
        <v>153782834.28</v>
      </c>
      <c r="O100" s="159">
        <v>147018024.83000001</v>
      </c>
      <c r="P100" s="159">
        <v>61331634.439999998</v>
      </c>
      <c r="Q100" s="159">
        <v>22417197</v>
      </c>
      <c r="R100" s="159">
        <v>38914437.439999998</v>
      </c>
      <c r="S100" s="159">
        <v>6764809.4500000002</v>
      </c>
      <c r="T100" s="159">
        <v>638405.31000000006</v>
      </c>
      <c r="U100" s="159">
        <v>161586706.81999999</v>
      </c>
      <c r="V100" s="159">
        <v>128240331.22</v>
      </c>
      <c r="W100" s="159">
        <v>51143214.829999998</v>
      </c>
      <c r="X100" s="159">
        <v>946228.83</v>
      </c>
      <c r="Y100" s="159">
        <v>33346375.600000001</v>
      </c>
      <c r="Z100" s="159">
        <v>25834617.780000001</v>
      </c>
      <c r="AA100" s="159">
        <v>6899911</v>
      </c>
      <c r="AB100" s="159">
        <v>18934706.780000001</v>
      </c>
      <c r="AC100" s="159">
        <v>6899911</v>
      </c>
      <c r="AD100" s="159">
        <v>6899911</v>
      </c>
      <c r="AE100" s="159">
        <v>41393081</v>
      </c>
      <c r="AF100" s="159">
        <v>18777693.609999999</v>
      </c>
      <c r="AG100" s="159">
        <v>0</v>
      </c>
      <c r="AH100" s="159">
        <v>0</v>
      </c>
      <c r="AI100" s="159">
        <v>0</v>
      </c>
      <c r="AJ100" s="159">
        <v>0</v>
      </c>
    </row>
    <row r="101" spans="1:36">
      <c r="A101" s="153">
        <v>2</v>
      </c>
      <c r="B101" s="154">
        <v>15</v>
      </c>
      <c r="C101" s="154">
        <v>2</v>
      </c>
      <c r="D101" s="155">
        <v>2</v>
      </c>
      <c r="E101" s="155" t="s">
        <v>556</v>
      </c>
      <c r="F101" s="156" t="s">
        <v>2892</v>
      </c>
      <c r="G101" s="156" t="s">
        <v>556</v>
      </c>
      <c r="H101" s="156" t="s">
        <v>2893</v>
      </c>
      <c r="I101" s="155">
        <v>215022</v>
      </c>
      <c r="J101" s="157" t="s">
        <v>2663</v>
      </c>
      <c r="K101" s="157"/>
      <c r="L101" s="155">
        <v>2022</v>
      </c>
      <c r="M101" s="158">
        <v>5162</v>
      </c>
      <c r="N101" s="159">
        <v>27358408.899999999</v>
      </c>
      <c r="O101" s="159">
        <v>25853822.350000001</v>
      </c>
      <c r="P101" s="159">
        <v>16693497.74</v>
      </c>
      <c r="Q101" s="159">
        <v>7740559</v>
      </c>
      <c r="R101" s="159">
        <v>8952938.7400000002</v>
      </c>
      <c r="S101" s="159">
        <v>1504586.55</v>
      </c>
      <c r="T101" s="159">
        <v>165252.1</v>
      </c>
      <c r="U101" s="159">
        <v>28058864.23</v>
      </c>
      <c r="V101" s="159">
        <v>24706360.149999999</v>
      </c>
      <c r="W101" s="159">
        <v>8847962.3000000007</v>
      </c>
      <c r="X101" s="159">
        <v>277258.11</v>
      </c>
      <c r="Y101" s="159">
        <v>3352504.08</v>
      </c>
      <c r="Z101" s="159">
        <v>3348430.24</v>
      </c>
      <c r="AA101" s="159">
        <v>3000000</v>
      </c>
      <c r="AB101" s="159">
        <v>348430.24000000022</v>
      </c>
      <c r="AC101" s="159">
        <v>790823.53</v>
      </c>
      <c r="AD101" s="159">
        <v>790823.53</v>
      </c>
      <c r="AE101" s="159">
        <v>10255439.23</v>
      </c>
      <c r="AF101" s="159">
        <v>1147462.2</v>
      </c>
      <c r="AG101" s="159">
        <v>221124.97</v>
      </c>
      <c r="AH101" s="159">
        <v>98462.88</v>
      </c>
      <c r="AI101" s="159">
        <v>0</v>
      </c>
      <c r="AJ101" s="159">
        <v>0</v>
      </c>
    </row>
    <row r="102" spans="1:36">
      <c r="A102" s="153">
        <v>2</v>
      </c>
      <c r="B102" s="154">
        <v>15</v>
      </c>
      <c r="C102" s="154">
        <v>3</v>
      </c>
      <c r="D102" s="155">
        <v>3</v>
      </c>
      <c r="E102" s="155" t="s">
        <v>556</v>
      </c>
      <c r="F102" s="156" t="s">
        <v>2894</v>
      </c>
      <c r="G102" s="156" t="s">
        <v>556</v>
      </c>
      <c r="H102" s="156" t="s">
        <v>2895</v>
      </c>
      <c r="I102" s="155">
        <v>215033</v>
      </c>
      <c r="J102" s="157" t="s">
        <v>2662</v>
      </c>
      <c r="K102" s="157"/>
      <c r="L102" s="155">
        <v>2022</v>
      </c>
      <c r="M102" s="158">
        <v>23323</v>
      </c>
      <c r="N102" s="159">
        <v>122973246.28</v>
      </c>
      <c r="O102" s="159">
        <v>117314274.58</v>
      </c>
      <c r="P102" s="159">
        <v>49431969</v>
      </c>
      <c r="Q102" s="159">
        <v>17881503</v>
      </c>
      <c r="R102" s="159">
        <v>31550466</v>
      </c>
      <c r="S102" s="159">
        <v>5658971.7000000002</v>
      </c>
      <c r="T102" s="159">
        <v>2115366.1</v>
      </c>
      <c r="U102" s="159">
        <v>119636979.67</v>
      </c>
      <c r="V102" s="159">
        <v>95325106.040000007</v>
      </c>
      <c r="W102" s="159">
        <v>28299711.82</v>
      </c>
      <c r="X102" s="159">
        <v>218618.89</v>
      </c>
      <c r="Y102" s="159">
        <v>24311873.629999999</v>
      </c>
      <c r="Z102" s="159">
        <v>18039609.379999999</v>
      </c>
      <c r="AA102" s="159">
        <v>0</v>
      </c>
      <c r="AB102" s="159">
        <v>18039609.379999999</v>
      </c>
      <c r="AC102" s="159">
        <v>2748000</v>
      </c>
      <c r="AD102" s="159">
        <v>2748000</v>
      </c>
      <c r="AE102" s="159">
        <v>9744000</v>
      </c>
      <c r="AF102" s="159">
        <v>21989168.539999999</v>
      </c>
      <c r="AG102" s="159">
        <v>954450.64</v>
      </c>
      <c r="AH102" s="159">
        <v>216551.74</v>
      </c>
      <c r="AI102" s="159">
        <v>0</v>
      </c>
      <c r="AJ102" s="159">
        <v>0</v>
      </c>
    </row>
    <row r="103" spans="1:36">
      <c r="A103" s="153">
        <v>2</v>
      </c>
      <c r="B103" s="154">
        <v>15</v>
      </c>
      <c r="C103" s="154">
        <v>4</v>
      </c>
      <c r="D103" s="155">
        <v>2</v>
      </c>
      <c r="E103" s="155" t="s">
        <v>556</v>
      </c>
      <c r="F103" s="156" t="s">
        <v>2892</v>
      </c>
      <c r="G103" s="156" t="s">
        <v>556</v>
      </c>
      <c r="H103" s="156" t="s">
        <v>2896</v>
      </c>
      <c r="I103" s="155">
        <v>215042</v>
      </c>
      <c r="J103" s="157" t="s">
        <v>2661</v>
      </c>
      <c r="K103" s="157"/>
      <c r="L103" s="155">
        <v>2022</v>
      </c>
      <c r="M103" s="158">
        <v>15209</v>
      </c>
      <c r="N103" s="159">
        <v>102067249.05</v>
      </c>
      <c r="O103" s="159">
        <v>87680758.560000002</v>
      </c>
      <c r="P103" s="159">
        <v>36841641.049999997</v>
      </c>
      <c r="Q103" s="159">
        <v>15152701</v>
      </c>
      <c r="R103" s="159">
        <v>21688940.050000001</v>
      </c>
      <c r="S103" s="159">
        <v>14386490.49</v>
      </c>
      <c r="T103" s="159">
        <v>152622.19</v>
      </c>
      <c r="U103" s="159">
        <v>98925236.280000001</v>
      </c>
      <c r="V103" s="159">
        <v>69721526.060000002</v>
      </c>
      <c r="W103" s="159">
        <v>23608142.579999998</v>
      </c>
      <c r="X103" s="159">
        <v>770689.38</v>
      </c>
      <c r="Y103" s="159">
        <v>29203710.219999999</v>
      </c>
      <c r="Z103" s="159">
        <v>3288651.13</v>
      </c>
      <c r="AA103" s="159">
        <v>2800084.25</v>
      </c>
      <c r="AB103" s="159">
        <v>488566.87999999989</v>
      </c>
      <c r="AC103" s="159">
        <v>2638964</v>
      </c>
      <c r="AD103" s="159">
        <v>2638964</v>
      </c>
      <c r="AE103" s="159">
        <v>27651174</v>
      </c>
      <c r="AF103" s="159">
        <v>17959232.5</v>
      </c>
      <c r="AG103" s="159">
        <v>30376.13</v>
      </c>
      <c r="AH103" s="159">
        <v>0</v>
      </c>
      <c r="AI103" s="159">
        <v>0</v>
      </c>
      <c r="AJ103" s="159">
        <v>0</v>
      </c>
    </row>
    <row r="104" spans="1:36">
      <c r="A104" s="153">
        <v>2</v>
      </c>
      <c r="B104" s="154">
        <v>16</v>
      </c>
      <c r="C104" s="154">
        <v>1</v>
      </c>
      <c r="D104" s="155">
        <v>3</v>
      </c>
      <c r="E104" s="155" t="s">
        <v>556</v>
      </c>
      <c r="F104" s="156" t="s">
        <v>2897</v>
      </c>
      <c r="G104" s="156" t="s">
        <v>556</v>
      </c>
      <c r="H104" s="156" t="s">
        <v>2898</v>
      </c>
      <c r="I104" s="155">
        <v>216013</v>
      </c>
      <c r="J104" s="157" t="s">
        <v>2660</v>
      </c>
      <c r="K104" s="157"/>
      <c r="L104" s="155">
        <v>2022</v>
      </c>
      <c r="M104" s="158">
        <v>12778</v>
      </c>
      <c r="N104" s="159">
        <v>53608921.200000003</v>
      </c>
      <c r="O104" s="159">
        <v>52436361.229999997</v>
      </c>
      <c r="P104" s="159">
        <v>27051714</v>
      </c>
      <c r="Q104" s="159">
        <v>10613447</v>
      </c>
      <c r="R104" s="159">
        <v>16438267</v>
      </c>
      <c r="S104" s="159">
        <v>1172559.97</v>
      </c>
      <c r="T104" s="159">
        <v>351914.52</v>
      </c>
      <c r="U104" s="159">
        <v>52172600.789999999</v>
      </c>
      <c r="V104" s="159">
        <v>49316585.270000003</v>
      </c>
      <c r="W104" s="159">
        <v>20342829.760000002</v>
      </c>
      <c r="X104" s="159">
        <v>598225.30000000005</v>
      </c>
      <c r="Y104" s="159">
        <v>2856015.52</v>
      </c>
      <c r="Z104" s="159">
        <v>2538000</v>
      </c>
      <c r="AA104" s="159">
        <v>0</v>
      </c>
      <c r="AB104" s="159">
        <v>2538000</v>
      </c>
      <c r="AC104" s="159">
        <v>1768160</v>
      </c>
      <c r="AD104" s="159">
        <v>1768160</v>
      </c>
      <c r="AE104" s="159">
        <v>15582065.35</v>
      </c>
      <c r="AF104" s="159">
        <v>3119775.96</v>
      </c>
      <c r="AG104" s="159">
        <v>0</v>
      </c>
      <c r="AH104" s="159">
        <v>355266.51</v>
      </c>
      <c r="AI104" s="159">
        <v>0</v>
      </c>
      <c r="AJ104" s="159">
        <v>85165.35</v>
      </c>
    </row>
    <row r="105" spans="1:36">
      <c r="A105" s="153">
        <v>2</v>
      </c>
      <c r="B105" s="154">
        <v>16</v>
      </c>
      <c r="C105" s="154">
        <v>2</v>
      </c>
      <c r="D105" s="155">
        <v>2</v>
      </c>
      <c r="E105" s="155" t="s">
        <v>556</v>
      </c>
      <c r="F105" s="156" t="s">
        <v>2899</v>
      </c>
      <c r="G105" s="156" t="s">
        <v>556</v>
      </c>
      <c r="H105" s="156" t="s">
        <v>2900</v>
      </c>
      <c r="I105" s="155">
        <v>216022</v>
      </c>
      <c r="J105" s="157" t="s">
        <v>2659</v>
      </c>
      <c r="K105" s="157"/>
      <c r="L105" s="155">
        <v>2022</v>
      </c>
      <c r="M105" s="158">
        <v>3997</v>
      </c>
      <c r="N105" s="159">
        <v>23447497.870000001</v>
      </c>
      <c r="O105" s="159">
        <v>18466298.52</v>
      </c>
      <c r="P105" s="159">
        <v>11718638.08</v>
      </c>
      <c r="Q105" s="159">
        <v>5306212</v>
      </c>
      <c r="R105" s="159">
        <v>6412426.0800000001</v>
      </c>
      <c r="S105" s="159">
        <v>4981199.3499999996</v>
      </c>
      <c r="T105" s="159">
        <v>17674</v>
      </c>
      <c r="U105" s="159">
        <v>24252779</v>
      </c>
      <c r="V105" s="159">
        <v>16258218.300000001</v>
      </c>
      <c r="W105" s="159">
        <v>6024771.6200000001</v>
      </c>
      <c r="X105" s="159">
        <v>224163.3</v>
      </c>
      <c r="Y105" s="159">
        <v>7994560.7000000002</v>
      </c>
      <c r="Z105" s="159">
        <v>5624384.2999999998</v>
      </c>
      <c r="AA105" s="159">
        <v>3913663.1</v>
      </c>
      <c r="AB105" s="159">
        <v>1710721.1999999997</v>
      </c>
      <c r="AC105" s="159">
        <v>3720450</v>
      </c>
      <c r="AD105" s="159">
        <v>3720450</v>
      </c>
      <c r="AE105" s="159">
        <v>8270902.6299999999</v>
      </c>
      <c r="AF105" s="159">
        <v>2208080.2200000002</v>
      </c>
      <c r="AG105" s="159">
        <v>0</v>
      </c>
      <c r="AH105" s="159">
        <v>0</v>
      </c>
      <c r="AI105" s="159">
        <v>0</v>
      </c>
      <c r="AJ105" s="159">
        <v>0</v>
      </c>
    </row>
    <row r="106" spans="1:36">
      <c r="A106" s="153">
        <v>2</v>
      </c>
      <c r="B106" s="154">
        <v>16</v>
      </c>
      <c r="C106" s="154">
        <v>3</v>
      </c>
      <c r="D106" s="155">
        <v>2</v>
      </c>
      <c r="E106" s="155" t="s">
        <v>556</v>
      </c>
      <c r="F106" s="156" t="s">
        <v>2899</v>
      </c>
      <c r="G106" s="156" t="s">
        <v>556</v>
      </c>
      <c r="H106" s="156" t="s">
        <v>2901</v>
      </c>
      <c r="I106" s="155">
        <v>216032</v>
      </c>
      <c r="J106" s="157" t="s">
        <v>2658</v>
      </c>
      <c r="K106" s="157"/>
      <c r="L106" s="155">
        <v>2022</v>
      </c>
      <c r="M106" s="158">
        <v>5358</v>
      </c>
      <c r="N106" s="159">
        <v>52495522.219999999</v>
      </c>
      <c r="O106" s="159">
        <v>51030384.390000001</v>
      </c>
      <c r="P106" s="159">
        <v>14502059.48</v>
      </c>
      <c r="Q106" s="159">
        <v>5765226</v>
      </c>
      <c r="R106" s="159">
        <v>8736833.4800000004</v>
      </c>
      <c r="S106" s="159">
        <v>1465137.83</v>
      </c>
      <c r="T106" s="159">
        <v>49415.42</v>
      </c>
      <c r="U106" s="159">
        <v>55459042.009999998</v>
      </c>
      <c r="V106" s="159">
        <v>38983820.829999998</v>
      </c>
      <c r="W106" s="159">
        <v>12815763.25</v>
      </c>
      <c r="X106" s="159">
        <v>18261.009999999998</v>
      </c>
      <c r="Y106" s="159">
        <v>16475221.18</v>
      </c>
      <c r="Z106" s="159">
        <v>9523672.0500000007</v>
      </c>
      <c r="AA106" s="159">
        <v>0</v>
      </c>
      <c r="AB106" s="159">
        <v>9523672.0500000007</v>
      </c>
      <c r="AC106" s="159">
        <v>81800</v>
      </c>
      <c r="AD106" s="159">
        <v>81800</v>
      </c>
      <c r="AE106" s="159">
        <v>656756</v>
      </c>
      <c r="AF106" s="159">
        <v>12046563.560000001</v>
      </c>
      <c r="AG106" s="159">
        <v>0</v>
      </c>
      <c r="AH106" s="159">
        <v>0</v>
      </c>
      <c r="AI106" s="159">
        <v>0</v>
      </c>
      <c r="AJ106" s="159">
        <v>43256</v>
      </c>
    </row>
    <row r="107" spans="1:36">
      <c r="A107" s="153">
        <v>2</v>
      </c>
      <c r="B107" s="154">
        <v>16</v>
      </c>
      <c r="C107" s="154">
        <v>4</v>
      </c>
      <c r="D107" s="155">
        <v>3</v>
      </c>
      <c r="E107" s="155" t="s">
        <v>556</v>
      </c>
      <c r="F107" s="156" t="s">
        <v>2897</v>
      </c>
      <c r="G107" s="156" t="s">
        <v>556</v>
      </c>
      <c r="H107" s="156" t="s">
        <v>2902</v>
      </c>
      <c r="I107" s="155">
        <v>216043</v>
      </c>
      <c r="J107" s="157" t="s">
        <v>2657</v>
      </c>
      <c r="K107" s="157"/>
      <c r="L107" s="155">
        <v>2022</v>
      </c>
      <c r="M107" s="158">
        <v>27676</v>
      </c>
      <c r="N107" s="159">
        <v>277829710.97000003</v>
      </c>
      <c r="O107" s="159">
        <v>256980267.31999999</v>
      </c>
      <c r="P107" s="159">
        <v>60451244.520000003</v>
      </c>
      <c r="Q107" s="159">
        <v>23594152</v>
      </c>
      <c r="R107" s="159">
        <v>36857092.520000003</v>
      </c>
      <c r="S107" s="159">
        <v>20849443.649999999</v>
      </c>
      <c r="T107" s="159">
        <v>469826.65</v>
      </c>
      <c r="U107" s="159">
        <v>305749510.79000002</v>
      </c>
      <c r="V107" s="159">
        <v>233430637.36000001</v>
      </c>
      <c r="W107" s="159">
        <v>79813964.510000005</v>
      </c>
      <c r="X107" s="159">
        <v>1783789.69</v>
      </c>
      <c r="Y107" s="159">
        <v>72318873.430000007</v>
      </c>
      <c r="Z107" s="159">
        <v>51455663.200000003</v>
      </c>
      <c r="AA107" s="159">
        <v>30000000</v>
      </c>
      <c r="AB107" s="159">
        <v>21455663.200000003</v>
      </c>
      <c r="AC107" s="159">
        <v>500000</v>
      </c>
      <c r="AD107" s="159">
        <v>500000</v>
      </c>
      <c r="AE107" s="159">
        <v>97961518</v>
      </c>
      <c r="AF107" s="159">
        <v>23549629.960000001</v>
      </c>
      <c r="AG107" s="159">
        <v>997843.82</v>
      </c>
      <c r="AH107" s="159">
        <v>303064.59999999998</v>
      </c>
      <c r="AI107" s="159">
        <v>0</v>
      </c>
      <c r="AJ107" s="159">
        <v>152</v>
      </c>
    </row>
    <row r="108" spans="1:36">
      <c r="A108" s="153">
        <v>2</v>
      </c>
      <c r="B108" s="154">
        <v>16</v>
      </c>
      <c r="C108" s="154">
        <v>5</v>
      </c>
      <c r="D108" s="155">
        <v>3</v>
      </c>
      <c r="E108" s="155" t="s">
        <v>556</v>
      </c>
      <c r="F108" s="156" t="s">
        <v>2897</v>
      </c>
      <c r="G108" s="156" t="s">
        <v>556</v>
      </c>
      <c r="H108" s="156" t="s">
        <v>2903</v>
      </c>
      <c r="I108" s="155">
        <v>216053</v>
      </c>
      <c r="J108" s="157" t="s">
        <v>2656</v>
      </c>
      <c r="K108" s="157"/>
      <c r="L108" s="155">
        <v>2022</v>
      </c>
      <c r="M108" s="158">
        <v>8329</v>
      </c>
      <c r="N108" s="159">
        <v>36207102.479999997</v>
      </c>
      <c r="O108" s="159">
        <v>34941437.909999996</v>
      </c>
      <c r="P108" s="159">
        <v>21328751.449999999</v>
      </c>
      <c r="Q108" s="159">
        <v>10425523</v>
      </c>
      <c r="R108" s="159">
        <v>10903228.449999999</v>
      </c>
      <c r="S108" s="159">
        <v>1265664.57</v>
      </c>
      <c r="T108" s="159">
        <v>640090.88</v>
      </c>
      <c r="U108" s="159">
        <v>34873363.219999999</v>
      </c>
      <c r="V108" s="159">
        <v>31614181.280000001</v>
      </c>
      <c r="W108" s="159">
        <v>13380482.369999999</v>
      </c>
      <c r="X108" s="159">
        <v>804049.06</v>
      </c>
      <c r="Y108" s="159">
        <v>3259181.94</v>
      </c>
      <c r="Z108" s="159">
        <v>2419293.06</v>
      </c>
      <c r="AA108" s="159">
        <v>0</v>
      </c>
      <c r="AB108" s="159">
        <v>2419293.06</v>
      </c>
      <c r="AC108" s="159">
        <v>793296</v>
      </c>
      <c r="AD108" s="159">
        <v>793296</v>
      </c>
      <c r="AE108" s="159">
        <v>16279152.99</v>
      </c>
      <c r="AF108" s="159">
        <v>3327256.63</v>
      </c>
      <c r="AG108" s="159">
        <v>0</v>
      </c>
      <c r="AH108" s="159">
        <v>0</v>
      </c>
      <c r="AI108" s="159">
        <v>0</v>
      </c>
      <c r="AJ108" s="159">
        <v>439917.71</v>
      </c>
    </row>
    <row r="109" spans="1:36">
      <c r="A109" s="153">
        <v>2</v>
      </c>
      <c r="B109" s="154">
        <v>16</v>
      </c>
      <c r="C109" s="154">
        <v>6</v>
      </c>
      <c r="D109" s="155">
        <v>2</v>
      </c>
      <c r="E109" s="155" t="s">
        <v>556</v>
      </c>
      <c r="F109" s="156" t="s">
        <v>2899</v>
      </c>
      <c r="G109" s="156" t="s">
        <v>556</v>
      </c>
      <c r="H109" s="156" t="s">
        <v>2904</v>
      </c>
      <c r="I109" s="155">
        <v>216062</v>
      </c>
      <c r="J109" s="157" t="s">
        <v>2655</v>
      </c>
      <c r="K109" s="157"/>
      <c r="L109" s="155">
        <v>2022</v>
      </c>
      <c r="M109" s="158">
        <v>4810</v>
      </c>
      <c r="N109" s="159">
        <v>34096894.82</v>
      </c>
      <c r="O109" s="159">
        <v>31354022.129999999</v>
      </c>
      <c r="P109" s="159">
        <v>12206259.550000001</v>
      </c>
      <c r="Q109" s="159">
        <v>5229487</v>
      </c>
      <c r="R109" s="159">
        <v>6976772.5499999998</v>
      </c>
      <c r="S109" s="159">
        <v>2742872.69</v>
      </c>
      <c r="T109" s="159">
        <v>78389.36</v>
      </c>
      <c r="U109" s="159">
        <v>31916689.050000001</v>
      </c>
      <c r="V109" s="159">
        <v>21903162.27</v>
      </c>
      <c r="W109" s="159">
        <v>8964234.2100000009</v>
      </c>
      <c r="X109" s="159">
        <v>166382.68</v>
      </c>
      <c r="Y109" s="159">
        <v>10013526.779999999</v>
      </c>
      <c r="Z109" s="159">
        <v>4948901.28</v>
      </c>
      <c r="AA109" s="159">
        <v>1619939</v>
      </c>
      <c r="AB109" s="159">
        <v>3328962.2800000003</v>
      </c>
      <c r="AC109" s="159">
        <v>1678940.04</v>
      </c>
      <c r="AD109" s="159">
        <v>1668639.54</v>
      </c>
      <c r="AE109" s="159">
        <v>6579327.6100000003</v>
      </c>
      <c r="AF109" s="159">
        <v>9450859.8599999994</v>
      </c>
      <c r="AG109" s="159">
        <v>160416.89000000001</v>
      </c>
      <c r="AH109" s="159">
        <v>114845.9</v>
      </c>
      <c r="AI109" s="159">
        <v>0</v>
      </c>
      <c r="AJ109" s="159">
        <v>9</v>
      </c>
    </row>
    <row r="110" spans="1:36">
      <c r="A110" s="153">
        <v>2</v>
      </c>
      <c r="B110" s="154">
        <v>17</v>
      </c>
      <c r="C110" s="154">
        <v>1</v>
      </c>
      <c r="D110" s="155">
        <v>2</v>
      </c>
      <c r="E110" s="155" t="s">
        <v>556</v>
      </c>
      <c r="F110" s="156" t="s">
        <v>2905</v>
      </c>
      <c r="G110" s="156" t="s">
        <v>556</v>
      </c>
      <c r="H110" s="156" t="s">
        <v>2906</v>
      </c>
      <c r="I110" s="155">
        <v>217012</v>
      </c>
      <c r="J110" s="157" t="s">
        <v>2654</v>
      </c>
      <c r="K110" s="157"/>
      <c r="L110" s="155">
        <v>2022</v>
      </c>
      <c r="M110" s="158">
        <v>5294</v>
      </c>
      <c r="N110" s="159">
        <v>23052114.539999999</v>
      </c>
      <c r="O110" s="159">
        <v>22237130.280000001</v>
      </c>
      <c r="P110" s="159">
        <v>13442096.98</v>
      </c>
      <c r="Q110" s="159">
        <v>6379135</v>
      </c>
      <c r="R110" s="159">
        <v>7062961.9800000004</v>
      </c>
      <c r="S110" s="159">
        <v>814984.26</v>
      </c>
      <c r="T110" s="159">
        <v>12120</v>
      </c>
      <c r="U110" s="159">
        <v>21607470.309999999</v>
      </c>
      <c r="V110" s="159">
        <v>20226845.129999999</v>
      </c>
      <c r="W110" s="159">
        <v>8236939.7000000002</v>
      </c>
      <c r="X110" s="159">
        <v>132222.29999999999</v>
      </c>
      <c r="Y110" s="159">
        <v>1380625.18</v>
      </c>
      <c r="Z110" s="159">
        <v>1179508.4099999999</v>
      </c>
      <c r="AA110" s="159">
        <v>0</v>
      </c>
      <c r="AB110" s="159">
        <v>1179508.4099999999</v>
      </c>
      <c r="AC110" s="159">
        <v>512800</v>
      </c>
      <c r="AD110" s="159">
        <v>512800</v>
      </c>
      <c r="AE110" s="159">
        <v>4597765.4000000004</v>
      </c>
      <c r="AF110" s="159">
        <v>2010285.15</v>
      </c>
      <c r="AG110" s="159">
        <v>313624.52</v>
      </c>
      <c r="AH110" s="159">
        <v>705849.97</v>
      </c>
      <c r="AI110" s="159">
        <v>0</v>
      </c>
      <c r="AJ110" s="159">
        <v>0</v>
      </c>
    </row>
    <row r="111" spans="1:36">
      <c r="A111" s="153">
        <v>2</v>
      </c>
      <c r="B111" s="154">
        <v>17</v>
      </c>
      <c r="C111" s="154">
        <v>2</v>
      </c>
      <c r="D111" s="155">
        <v>2</v>
      </c>
      <c r="E111" s="155" t="s">
        <v>556</v>
      </c>
      <c r="F111" s="156" t="s">
        <v>2905</v>
      </c>
      <c r="G111" s="156" t="s">
        <v>556</v>
      </c>
      <c r="H111" s="156" t="s">
        <v>2907</v>
      </c>
      <c r="I111" s="155">
        <v>217022</v>
      </c>
      <c r="J111" s="157" t="s">
        <v>2653</v>
      </c>
      <c r="K111" s="157"/>
      <c r="L111" s="155">
        <v>2022</v>
      </c>
      <c r="M111" s="158">
        <v>4292</v>
      </c>
      <c r="N111" s="159">
        <v>21105290.940000001</v>
      </c>
      <c r="O111" s="159">
        <v>20665345.109999999</v>
      </c>
      <c r="P111" s="159">
        <v>12395218.879999999</v>
      </c>
      <c r="Q111" s="159">
        <v>4494696</v>
      </c>
      <c r="R111" s="159">
        <v>7900522.8799999999</v>
      </c>
      <c r="S111" s="159">
        <v>439945.83</v>
      </c>
      <c r="T111" s="159">
        <v>149166.14000000001</v>
      </c>
      <c r="U111" s="159">
        <v>21131033.32</v>
      </c>
      <c r="V111" s="159">
        <v>20574044.359999999</v>
      </c>
      <c r="W111" s="159">
        <v>6356246.1299999999</v>
      </c>
      <c r="X111" s="159">
        <v>121930.23</v>
      </c>
      <c r="Y111" s="159">
        <v>556988.96</v>
      </c>
      <c r="Z111" s="159">
        <v>60242.38</v>
      </c>
      <c r="AA111" s="159">
        <v>0</v>
      </c>
      <c r="AB111" s="159">
        <v>60242.38</v>
      </c>
      <c r="AC111" s="159">
        <v>34500</v>
      </c>
      <c r="AD111" s="159">
        <v>34500</v>
      </c>
      <c r="AE111" s="159">
        <v>3796260.8</v>
      </c>
      <c r="AF111" s="159">
        <v>91300.75</v>
      </c>
      <c r="AG111" s="159">
        <v>755939.34</v>
      </c>
      <c r="AH111" s="159">
        <v>1379274.23</v>
      </c>
      <c r="AI111" s="159">
        <v>0</v>
      </c>
      <c r="AJ111" s="159">
        <v>4220.8</v>
      </c>
    </row>
    <row r="112" spans="1:36">
      <c r="A112" s="153">
        <v>2</v>
      </c>
      <c r="B112" s="154">
        <v>17</v>
      </c>
      <c r="C112" s="154">
        <v>3</v>
      </c>
      <c r="D112" s="155">
        <v>2</v>
      </c>
      <c r="E112" s="155" t="s">
        <v>556</v>
      </c>
      <c r="F112" s="156" t="s">
        <v>2905</v>
      </c>
      <c r="G112" s="156" t="s">
        <v>556</v>
      </c>
      <c r="H112" s="156" t="s">
        <v>2908</v>
      </c>
      <c r="I112" s="155">
        <v>217032</v>
      </c>
      <c r="J112" s="157" t="s">
        <v>2652</v>
      </c>
      <c r="K112" s="157"/>
      <c r="L112" s="155">
        <v>2022</v>
      </c>
      <c r="M112" s="158">
        <v>4786</v>
      </c>
      <c r="N112" s="159">
        <v>19975898.609999999</v>
      </c>
      <c r="O112" s="159">
        <v>19131568.940000001</v>
      </c>
      <c r="P112" s="159">
        <v>13454426.84</v>
      </c>
      <c r="Q112" s="159">
        <v>6755496</v>
      </c>
      <c r="R112" s="159">
        <v>6698930.8399999999</v>
      </c>
      <c r="S112" s="159">
        <v>844329.67</v>
      </c>
      <c r="T112" s="159">
        <v>470569.74</v>
      </c>
      <c r="U112" s="159">
        <v>19200023.91</v>
      </c>
      <c r="V112" s="159">
        <v>17928368.899999999</v>
      </c>
      <c r="W112" s="159">
        <v>6677554.21</v>
      </c>
      <c r="X112" s="159">
        <v>99333.2</v>
      </c>
      <c r="Y112" s="159">
        <v>1271655.01</v>
      </c>
      <c r="Z112" s="159">
        <v>612035.13</v>
      </c>
      <c r="AA112" s="159">
        <v>0</v>
      </c>
      <c r="AB112" s="159">
        <v>612035.13</v>
      </c>
      <c r="AC112" s="159">
        <v>567420</v>
      </c>
      <c r="AD112" s="159">
        <v>567420</v>
      </c>
      <c r="AE112" s="159">
        <v>3292230</v>
      </c>
      <c r="AF112" s="159">
        <v>1203200.04</v>
      </c>
      <c r="AG112" s="159">
        <v>0</v>
      </c>
      <c r="AH112" s="159">
        <v>0</v>
      </c>
      <c r="AI112" s="159">
        <v>0</v>
      </c>
      <c r="AJ112" s="159">
        <v>0</v>
      </c>
    </row>
    <row r="113" spans="1:36">
      <c r="A113" s="153">
        <v>2</v>
      </c>
      <c r="B113" s="154">
        <v>17</v>
      </c>
      <c r="C113" s="154">
        <v>4</v>
      </c>
      <c r="D113" s="155">
        <v>3</v>
      </c>
      <c r="E113" s="155" t="s">
        <v>556</v>
      </c>
      <c r="F113" s="156" t="s">
        <v>2909</v>
      </c>
      <c r="G113" s="156" t="s">
        <v>556</v>
      </c>
      <c r="H113" s="156" t="s">
        <v>2910</v>
      </c>
      <c r="I113" s="155">
        <v>217043</v>
      </c>
      <c r="J113" s="157" t="s">
        <v>2651</v>
      </c>
      <c r="K113" s="157"/>
      <c r="L113" s="155">
        <v>2022</v>
      </c>
      <c r="M113" s="158">
        <v>22167</v>
      </c>
      <c r="N113" s="159">
        <v>111125921.83</v>
      </c>
      <c r="O113" s="159">
        <v>105249227.45999999</v>
      </c>
      <c r="P113" s="159">
        <v>48390792.75</v>
      </c>
      <c r="Q113" s="159">
        <v>18052565</v>
      </c>
      <c r="R113" s="159">
        <v>30338227.75</v>
      </c>
      <c r="S113" s="159">
        <v>5876694.3700000001</v>
      </c>
      <c r="T113" s="159">
        <v>1300148.79</v>
      </c>
      <c r="U113" s="159">
        <v>115647319.84</v>
      </c>
      <c r="V113" s="159">
        <v>98364755.739999995</v>
      </c>
      <c r="W113" s="159">
        <v>35421636.240000002</v>
      </c>
      <c r="X113" s="159">
        <v>1436676.3</v>
      </c>
      <c r="Y113" s="159">
        <v>17282564.100000001</v>
      </c>
      <c r="Z113" s="159">
        <v>11387329.84</v>
      </c>
      <c r="AA113" s="159">
        <v>10444149.33</v>
      </c>
      <c r="AB113" s="159">
        <v>943180.50999999978</v>
      </c>
      <c r="AC113" s="159">
        <v>5820565.04</v>
      </c>
      <c r="AD113" s="159">
        <v>5813307.1500000004</v>
      </c>
      <c r="AE113" s="159">
        <v>59192027.829999998</v>
      </c>
      <c r="AF113" s="159">
        <v>6884471.7199999997</v>
      </c>
      <c r="AG113" s="159">
        <v>569108.68999999994</v>
      </c>
      <c r="AH113" s="159">
        <v>477476.2</v>
      </c>
      <c r="AI113" s="159">
        <v>0</v>
      </c>
      <c r="AJ113" s="159">
        <v>0</v>
      </c>
    </row>
    <row r="114" spans="1:36">
      <c r="A114" s="153">
        <v>2</v>
      </c>
      <c r="B114" s="154">
        <v>17</v>
      </c>
      <c r="C114" s="154">
        <v>5</v>
      </c>
      <c r="D114" s="155">
        <v>3</v>
      </c>
      <c r="E114" s="155" t="s">
        <v>556</v>
      </c>
      <c r="F114" s="156" t="s">
        <v>2909</v>
      </c>
      <c r="G114" s="156" t="s">
        <v>556</v>
      </c>
      <c r="H114" s="156" t="s">
        <v>2911</v>
      </c>
      <c r="I114" s="155">
        <v>217053</v>
      </c>
      <c r="J114" s="157" t="s">
        <v>2650</v>
      </c>
      <c r="K114" s="157"/>
      <c r="L114" s="155">
        <v>2022</v>
      </c>
      <c r="M114" s="158">
        <v>7174</v>
      </c>
      <c r="N114" s="159">
        <v>37405721.32</v>
      </c>
      <c r="O114" s="159">
        <v>35051462.140000001</v>
      </c>
      <c r="P114" s="159">
        <v>21662607.689999998</v>
      </c>
      <c r="Q114" s="159">
        <v>10515085</v>
      </c>
      <c r="R114" s="159">
        <v>11147522.689999999</v>
      </c>
      <c r="S114" s="159">
        <v>2354259.1800000002</v>
      </c>
      <c r="T114" s="159">
        <v>533389.17000000004</v>
      </c>
      <c r="U114" s="159">
        <v>36964880.520000003</v>
      </c>
      <c r="V114" s="159">
        <v>31382568.890000001</v>
      </c>
      <c r="W114" s="159">
        <v>12663396.5</v>
      </c>
      <c r="X114" s="159">
        <v>192433.98</v>
      </c>
      <c r="Y114" s="159">
        <v>5582311.6299999999</v>
      </c>
      <c r="Z114" s="159">
        <v>4279041.83</v>
      </c>
      <c r="AA114" s="159">
        <v>2034916.76</v>
      </c>
      <c r="AB114" s="159">
        <v>2244125.0700000003</v>
      </c>
      <c r="AC114" s="159">
        <v>1669192.3</v>
      </c>
      <c r="AD114" s="159">
        <v>1637158</v>
      </c>
      <c r="AE114" s="159">
        <v>6832120.7599999998</v>
      </c>
      <c r="AF114" s="159">
        <v>3668893.25</v>
      </c>
      <c r="AG114" s="159">
        <v>375693.99</v>
      </c>
      <c r="AH114" s="159">
        <v>125437.4</v>
      </c>
      <c r="AI114" s="159">
        <v>0</v>
      </c>
      <c r="AJ114" s="159">
        <v>0</v>
      </c>
    </row>
    <row r="115" spans="1:36">
      <c r="A115" s="153">
        <v>2</v>
      </c>
      <c r="B115" s="154">
        <v>18</v>
      </c>
      <c r="C115" s="154">
        <v>1</v>
      </c>
      <c r="D115" s="155">
        <v>2</v>
      </c>
      <c r="E115" s="155" t="s">
        <v>556</v>
      </c>
      <c r="F115" s="156" t="s">
        <v>2912</v>
      </c>
      <c r="G115" s="156" t="s">
        <v>556</v>
      </c>
      <c r="H115" s="156" t="s">
        <v>2913</v>
      </c>
      <c r="I115" s="155">
        <v>218012</v>
      </c>
      <c r="J115" s="157" t="s">
        <v>2649</v>
      </c>
      <c r="K115" s="157"/>
      <c r="L115" s="155">
        <v>2022</v>
      </c>
      <c r="M115" s="158">
        <v>7142</v>
      </c>
      <c r="N115" s="159">
        <v>36039919.5</v>
      </c>
      <c r="O115" s="159">
        <v>32497162.68</v>
      </c>
      <c r="P115" s="159">
        <v>19426558.02</v>
      </c>
      <c r="Q115" s="159">
        <v>8054287</v>
      </c>
      <c r="R115" s="159">
        <v>11372271.02</v>
      </c>
      <c r="S115" s="159">
        <v>3542756.82</v>
      </c>
      <c r="T115" s="159">
        <v>462242</v>
      </c>
      <c r="U115" s="159">
        <v>35147048.310000002</v>
      </c>
      <c r="V115" s="159">
        <v>27510571.920000002</v>
      </c>
      <c r="W115" s="159">
        <v>9495816.8300000001</v>
      </c>
      <c r="X115" s="159">
        <v>193737.09</v>
      </c>
      <c r="Y115" s="159">
        <v>7636476.3899999997</v>
      </c>
      <c r="Z115" s="159">
        <v>4579196.34</v>
      </c>
      <c r="AA115" s="159">
        <v>0</v>
      </c>
      <c r="AB115" s="159">
        <v>4579196.34</v>
      </c>
      <c r="AC115" s="159">
        <v>863960.28</v>
      </c>
      <c r="AD115" s="159">
        <v>860460.28</v>
      </c>
      <c r="AE115" s="159">
        <v>5657645</v>
      </c>
      <c r="AF115" s="159">
        <v>4986590.76</v>
      </c>
      <c r="AG115" s="159">
        <v>594965.99</v>
      </c>
      <c r="AH115" s="159">
        <v>210302.07999999999</v>
      </c>
      <c r="AI115" s="159">
        <v>0</v>
      </c>
      <c r="AJ115" s="159">
        <v>0</v>
      </c>
    </row>
    <row r="116" spans="1:36">
      <c r="A116" s="153">
        <v>2</v>
      </c>
      <c r="B116" s="154">
        <v>18</v>
      </c>
      <c r="C116" s="154">
        <v>2</v>
      </c>
      <c r="D116" s="155">
        <v>2</v>
      </c>
      <c r="E116" s="155" t="s">
        <v>556</v>
      </c>
      <c r="F116" s="156" t="s">
        <v>2912</v>
      </c>
      <c r="G116" s="156" t="s">
        <v>556</v>
      </c>
      <c r="H116" s="156" t="s">
        <v>2914</v>
      </c>
      <c r="I116" s="155">
        <v>218022</v>
      </c>
      <c r="J116" s="157" t="s">
        <v>2648</v>
      </c>
      <c r="K116" s="157"/>
      <c r="L116" s="155">
        <v>2022</v>
      </c>
      <c r="M116" s="158">
        <v>5957</v>
      </c>
      <c r="N116" s="159">
        <v>30185539.23</v>
      </c>
      <c r="O116" s="159">
        <v>27093408.989999998</v>
      </c>
      <c r="P116" s="159">
        <v>14917802.17</v>
      </c>
      <c r="Q116" s="159">
        <v>6911137</v>
      </c>
      <c r="R116" s="159">
        <v>8006665.1699999999</v>
      </c>
      <c r="S116" s="159">
        <v>3092130.24</v>
      </c>
      <c r="T116" s="159">
        <v>710712.11</v>
      </c>
      <c r="U116" s="159">
        <v>26111029.050000001</v>
      </c>
      <c r="V116" s="159">
        <v>22334411.449999999</v>
      </c>
      <c r="W116" s="159">
        <v>8287508.2599999998</v>
      </c>
      <c r="X116" s="159">
        <v>214700.05</v>
      </c>
      <c r="Y116" s="159">
        <v>3776617.6</v>
      </c>
      <c r="Z116" s="159">
        <v>125845.29</v>
      </c>
      <c r="AA116" s="159">
        <v>0</v>
      </c>
      <c r="AB116" s="159">
        <v>125845.29</v>
      </c>
      <c r="AC116" s="159">
        <v>1800000</v>
      </c>
      <c r="AD116" s="159">
        <v>1500000</v>
      </c>
      <c r="AE116" s="159">
        <v>6322000</v>
      </c>
      <c r="AF116" s="159">
        <v>4758997.54</v>
      </c>
      <c r="AG116" s="159">
        <v>565833.5</v>
      </c>
      <c r="AH116" s="159">
        <v>341366.39</v>
      </c>
      <c r="AI116" s="159">
        <v>0</v>
      </c>
      <c r="AJ116" s="159">
        <v>0</v>
      </c>
    </row>
    <row r="117" spans="1:36">
      <c r="A117" s="153">
        <v>2</v>
      </c>
      <c r="B117" s="154">
        <v>18</v>
      </c>
      <c r="C117" s="154">
        <v>3</v>
      </c>
      <c r="D117" s="155">
        <v>2</v>
      </c>
      <c r="E117" s="155" t="s">
        <v>556</v>
      </c>
      <c r="F117" s="156" t="s">
        <v>2912</v>
      </c>
      <c r="G117" s="156" t="s">
        <v>556</v>
      </c>
      <c r="H117" s="156" t="s">
        <v>2915</v>
      </c>
      <c r="I117" s="155">
        <v>218032</v>
      </c>
      <c r="J117" s="157" t="s">
        <v>2647</v>
      </c>
      <c r="K117" s="157"/>
      <c r="L117" s="155">
        <v>2022</v>
      </c>
      <c r="M117" s="158">
        <v>16603</v>
      </c>
      <c r="N117" s="159">
        <v>105403451.83</v>
      </c>
      <c r="O117" s="159">
        <v>91106800.040000007</v>
      </c>
      <c r="P117" s="159">
        <v>39850498.5</v>
      </c>
      <c r="Q117" s="159">
        <v>15536413</v>
      </c>
      <c r="R117" s="159">
        <v>24314085.5</v>
      </c>
      <c r="S117" s="159">
        <v>14296651.789999999</v>
      </c>
      <c r="T117" s="159">
        <v>2962462.66</v>
      </c>
      <c r="U117" s="159">
        <v>95210379.510000005</v>
      </c>
      <c r="V117" s="159">
        <v>73303892.739999995</v>
      </c>
      <c r="W117" s="159">
        <v>26064490.210000001</v>
      </c>
      <c r="X117" s="159">
        <v>1106658.71</v>
      </c>
      <c r="Y117" s="159">
        <v>21906486.77</v>
      </c>
      <c r="Z117" s="159">
        <v>2786406.3999999999</v>
      </c>
      <c r="AA117" s="159">
        <v>0</v>
      </c>
      <c r="AB117" s="159">
        <v>2786406.3999999999</v>
      </c>
      <c r="AC117" s="159">
        <v>2005850</v>
      </c>
      <c r="AD117" s="159">
        <v>2005850</v>
      </c>
      <c r="AE117" s="159">
        <v>37033150</v>
      </c>
      <c r="AF117" s="159">
        <v>17802907.300000001</v>
      </c>
      <c r="AG117" s="159">
        <v>599406.80000000005</v>
      </c>
      <c r="AH117" s="159">
        <v>399029.4</v>
      </c>
      <c r="AI117" s="159">
        <v>0</v>
      </c>
      <c r="AJ117" s="159">
        <v>0</v>
      </c>
    </row>
    <row r="118" spans="1:36">
      <c r="A118" s="153">
        <v>2</v>
      </c>
      <c r="B118" s="154">
        <v>18</v>
      </c>
      <c r="C118" s="154">
        <v>4</v>
      </c>
      <c r="D118" s="155">
        <v>3</v>
      </c>
      <c r="E118" s="155" t="s">
        <v>556</v>
      </c>
      <c r="F118" s="156" t="s">
        <v>2916</v>
      </c>
      <c r="G118" s="156" t="s">
        <v>556</v>
      </c>
      <c r="H118" s="156" t="s">
        <v>2917</v>
      </c>
      <c r="I118" s="155">
        <v>218043</v>
      </c>
      <c r="J118" s="157" t="s">
        <v>2646</v>
      </c>
      <c r="K118" s="157"/>
      <c r="L118" s="155">
        <v>2022</v>
      </c>
      <c r="M118" s="158">
        <v>19862</v>
      </c>
      <c r="N118" s="159">
        <v>104903915.75</v>
      </c>
      <c r="O118" s="159">
        <v>98978896.349999994</v>
      </c>
      <c r="P118" s="159">
        <v>43477037.359999999</v>
      </c>
      <c r="Q118" s="159">
        <v>17115288</v>
      </c>
      <c r="R118" s="159">
        <v>26361749.359999999</v>
      </c>
      <c r="S118" s="159">
        <v>5925019.4000000004</v>
      </c>
      <c r="T118" s="159">
        <v>981205.41</v>
      </c>
      <c r="U118" s="159">
        <v>100493048.02</v>
      </c>
      <c r="V118" s="159">
        <v>87150316.849999994</v>
      </c>
      <c r="W118" s="159">
        <v>32255357.84</v>
      </c>
      <c r="X118" s="159">
        <v>1097000</v>
      </c>
      <c r="Y118" s="159">
        <v>13342731.17</v>
      </c>
      <c r="Z118" s="159">
        <v>5002457.41</v>
      </c>
      <c r="AA118" s="159">
        <v>0</v>
      </c>
      <c r="AB118" s="159">
        <v>5002457.41</v>
      </c>
      <c r="AC118" s="159">
        <v>4267268</v>
      </c>
      <c r="AD118" s="159">
        <v>4017268</v>
      </c>
      <c r="AE118" s="159">
        <v>37778994.380000003</v>
      </c>
      <c r="AF118" s="159">
        <v>11828579.5</v>
      </c>
      <c r="AG118" s="159">
        <v>551571.48</v>
      </c>
      <c r="AH118" s="159">
        <v>573268.9</v>
      </c>
      <c r="AI118" s="159">
        <v>0</v>
      </c>
      <c r="AJ118" s="159">
        <v>201494.38</v>
      </c>
    </row>
    <row r="119" spans="1:36">
      <c r="A119" s="153">
        <v>2</v>
      </c>
      <c r="B119" s="154">
        <v>18</v>
      </c>
      <c r="C119" s="154">
        <v>5</v>
      </c>
      <c r="D119" s="155">
        <v>2</v>
      </c>
      <c r="E119" s="155" t="s">
        <v>556</v>
      </c>
      <c r="F119" s="156" t="s">
        <v>2912</v>
      </c>
      <c r="G119" s="156" t="s">
        <v>556</v>
      </c>
      <c r="H119" s="156" t="s">
        <v>2918</v>
      </c>
      <c r="I119" s="155">
        <v>218052</v>
      </c>
      <c r="J119" s="157" t="s">
        <v>2645</v>
      </c>
      <c r="K119" s="157"/>
      <c r="L119" s="155">
        <v>2022</v>
      </c>
      <c r="M119" s="158">
        <v>5082</v>
      </c>
      <c r="N119" s="159">
        <v>25140945.699999999</v>
      </c>
      <c r="O119" s="159">
        <v>23606230.199999999</v>
      </c>
      <c r="P119" s="159">
        <v>13875270.629999999</v>
      </c>
      <c r="Q119" s="159">
        <v>6202101</v>
      </c>
      <c r="R119" s="159">
        <v>7673169.6299999999</v>
      </c>
      <c r="S119" s="159">
        <v>1534715.5</v>
      </c>
      <c r="T119" s="159">
        <v>137050.04999999999</v>
      </c>
      <c r="U119" s="159">
        <v>26205646.559999999</v>
      </c>
      <c r="V119" s="159">
        <v>22320156.18</v>
      </c>
      <c r="W119" s="159">
        <v>8193450.75</v>
      </c>
      <c r="X119" s="159">
        <v>318263.18</v>
      </c>
      <c r="Y119" s="159">
        <v>3885490.38</v>
      </c>
      <c r="Z119" s="159">
        <v>1980063.61</v>
      </c>
      <c r="AA119" s="159">
        <v>996000</v>
      </c>
      <c r="AB119" s="159">
        <v>984063.6100000001</v>
      </c>
      <c r="AC119" s="159">
        <v>89060</v>
      </c>
      <c r="AD119" s="159">
        <v>89060</v>
      </c>
      <c r="AE119" s="159">
        <v>11134360</v>
      </c>
      <c r="AF119" s="159">
        <v>1286074.02</v>
      </c>
      <c r="AG119" s="159">
        <v>151360.16</v>
      </c>
      <c r="AH119" s="159">
        <v>333561.92</v>
      </c>
      <c r="AI119" s="159">
        <v>0</v>
      </c>
      <c r="AJ119" s="159">
        <v>0</v>
      </c>
    </row>
    <row r="120" spans="1:36">
      <c r="A120" s="153">
        <v>2</v>
      </c>
      <c r="B120" s="154">
        <v>19</v>
      </c>
      <c r="C120" s="154">
        <v>1</v>
      </c>
      <c r="D120" s="155">
        <v>1</v>
      </c>
      <c r="E120" s="155" t="s">
        <v>556</v>
      </c>
      <c r="F120" s="156" t="s">
        <v>2919</v>
      </c>
      <c r="G120" s="156" t="s">
        <v>556</v>
      </c>
      <c r="H120" s="156" t="s">
        <v>2920</v>
      </c>
      <c r="I120" s="155">
        <v>219011</v>
      </c>
      <c r="J120" s="157" t="s">
        <v>2246</v>
      </c>
      <c r="K120" s="157"/>
      <c r="L120" s="155">
        <v>2022</v>
      </c>
      <c r="M120" s="158">
        <v>57041</v>
      </c>
      <c r="N120" s="159">
        <v>277536391.77999997</v>
      </c>
      <c r="O120" s="159">
        <v>254961589.03</v>
      </c>
      <c r="P120" s="159">
        <v>103966312.47999999</v>
      </c>
      <c r="Q120" s="159">
        <v>39483701</v>
      </c>
      <c r="R120" s="159">
        <v>64482611.479999997</v>
      </c>
      <c r="S120" s="159">
        <v>22574802.75</v>
      </c>
      <c r="T120" s="159">
        <v>11307651.24</v>
      </c>
      <c r="U120" s="159">
        <v>270451734.33999997</v>
      </c>
      <c r="V120" s="159">
        <v>231802681.31999999</v>
      </c>
      <c r="W120" s="159">
        <v>84607380.170000002</v>
      </c>
      <c r="X120" s="159">
        <v>2957464.78</v>
      </c>
      <c r="Y120" s="159">
        <v>38649053.020000003</v>
      </c>
      <c r="Z120" s="159">
        <v>17443459.420000002</v>
      </c>
      <c r="AA120" s="159">
        <v>8500000</v>
      </c>
      <c r="AB120" s="159">
        <v>8943459.4200000018</v>
      </c>
      <c r="AC120" s="159">
        <v>8894017</v>
      </c>
      <c r="AD120" s="159">
        <v>8894017</v>
      </c>
      <c r="AE120" s="159">
        <v>118509376.18000001</v>
      </c>
      <c r="AF120" s="159">
        <v>23158907.710000001</v>
      </c>
      <c r="AG120" s="159">
        <v>1167645.52</v>
      </c>
      <c r="AH120" s="159">
        <v>1912362.53</v>
      </c>
      <c r="AI120" s="159">
        <v>0</v>
      </c>
      <c r="AJ120" s="159">
        <v>2517569.1800000002</v>
      </c>
    </row>
    <row r="121" spans="1:36">
      <c r="A121" s="153">
        <v>2</v>
      </c>
      <c r="B121" s="154">
        <v>19</v>
      </c>
      <c r="C121" s="154">
        <v>2</v>
      </c>
      <c r="D121" s="155">
        <v>1</v>
      </c>
      <c r="E121" s="155" t="s">
        <v>556</v>
      </c>
      <c r="F121" s="156" t="s">
        <v>2919</v>
      </c>
      <c r="G121" s="156" t="s">
        <v>556</v>
      </c>
      <c r="H121" s="156" t="s">
        <v>2921</v>
      </c>
      <c r="I121" s="155">
        <v>219021</v>
      </c>
      <c r="J121" s="157" t="s">
        <v>2644</v>
      </c>
      <c r="K121" s="157"/>
      <c r="L121" s="155">
        <v>2022</v>
      </c>
      <c r="M121" s="158">
        <v>22793</v>
      </c>
      <c r="N121" s="159">
        <v>103252334.59999999</v>
      </c>
      <c r="O121" s="159">
        <v>98070365.909999996</v>
      </c>
      <c r="P121" s="159">
        <v>40825425.739999995</v>
      </c>
      <c r="Q121" s="159">
        <v>15466602</v>
      </c>
      <c r="R121" s="159">
        <v>25358823.739999998</v>
      </c>
      <c r="S121" s="159">
        <v>5181968.6900000004</v>
      </c>
      <c r="T121" s="159">
        <v>2134155.9900000002</v>
      </c>
      <c r="U121" s="159">
        <v>100175448.68000001</v>
      </c>
      <c r="V121" s="159">
        <v>92318493.950000003</v>
      </c>
      <c r="W121" s="159">
        <v>31678704.350000001</v>
      </c>
      <c r="X121" s="159">
        <v>409964.15</v>
      </c>
      <c r="Y121" s="159">
        <v>7856954.7300000004</v>
      </c>
      <c r="Z121" s="159">
        <v>2611585.5299999998</v>
      </c>
      <c r="AA121" s="159">
        <v>0</v>
      </c>
      <c r="AB121" s="159">
        <v>2611585.5299999998</v>
      </c>
      <c r="AC121" s="159">
        <v>3650000</v>
      </c>
      <c r="AD121" s="159">
        <v>3650000</v>
      </c>
      <c r="AE121" s="159">
        <v>14374147.48</v>
      </c>
      <c r="AF121" s="159">
        <v>5751871.96</v>
      </c>
      <c r="AG121" s="159">
        <v>187677.14</v>
      </c>
      <c r="AH121" s="159">
        <v>237773.59</v>
      </c>
      <c r="AI121" s="159">
        <v>0</v>
      </c>
      <c r="AJ121" s="159">
        <v>0</v>
      </c>
    </row>
    <row r="122" spans="1:36">
      <c r="A122" s="153">
        <v>2</v>
      </c>
      <c r="B122" s="154">
        <v>19</v>
      </c>
      <c r="C122" s="154">
        <v>3</v>
      </c>
      <c r="D122" s="155">
        <v>2</v>
      </c>
      <c r="E122" s="155" t="s">
        <v>556</v>
      </c>
      <c r="F122" s="156" t="s">
        <v>2922</v>
      </c>
      <c r="G122" s="156" t="s">
        <v>556</v>
      </c>
      <c r="H122" s="156" t="s">
        <v>2923</v>
      </c>
      <c r="I122" s="155">
        <v>219032</v>
      </c>
      <c r="J122" s="157" t="s">
        <v>2643</v>
      </c>
      <c r="K122" s="157"/>
      <c r="L122" s="155">
        <v>2022</v>
      </c>
      <c r="M122" s="158">
        <v>5198</v>
      </c>
      <c r="N122" s="159">
        <v>29952198.579999998</v>
      </c>
      <c r="O122" s="159">
        <v>25319255.420000002</v>
      </c>
      <c r="P122" s="159">
        <v>15036031.699999999</v>
      </c>
      <c r="Q122" s="159">
        <v>7036863</v>
      </c>
      <c r="R122" s="159">
        <v>7999168.7000000002</v>
      </c>
      <c r="S122" s="159">
        <v>4632943.16</v>
      </c>
      <c r="T122" s="159">
        <v>417911.5</v>
      </c>
      <c r="U122" s="159">
        <v>29649879.469999999</v>
      </c>
      <c r="V122" s="159">
        <v>23575170.100000001</v>
      </c>
      <c r="W122" s="159">
        <v>8689096.6699999999</v>
      </c>
      <c r="X122" s="159">
        <v>405279.86</v>
      </c>
      <c r="Y122" s="159">
        <v>6074709.3700000001</v>
      </c>
      <c r="Z122" s="159">
        <v>4234654.8099999996</v>
      </c>
      <c r="AA122" s="159">
        <v>3540000</v>
      </c>
      <c r="AB122" s="159">
        <v>694654.80999999959</v>
      </c>
      <c r="AC122" s="159">
        <v>4392375</v>
      </c>
      <c r="AD122" s="159">
        <v>4392375</v>
      </c>
      <c r="AE122" s="159">
        <v>14213271.02</v>
      </c>
      <c r="AF122" s="159">
        <v>1744085.32</v>
      </c>
      <c r="AG122" s="159">
        <v>327022.45</v>
      </c>
      <c r="AH122" s="159">
        <v>321284</v>
      </c>
      <c r="AI122" s="159">
        <v>0</v>
      </c>
      <c r="AJ122" s="159">
        <v>0</v>
      </c>
    </row>
    <row r="123" spans="1:36">
      <c r="A123" s="153">
        <v>2</v>
      </c>
      <c r="B123" s="154">
        <v>19</v>
      </c>
      <c r="C123" s="154">
        <v>4</v>
      </c>
      <c r="D123" s="155">
        <v>3</v>
      </c>
      <c r="E123" s="155" t="s">
        <v>556</v>
      </c>
      <c r="F123" s="156" t="s">
        <v>2924</v>
      </c>
      <c r="G123" s="156" t="s">
        <v>556</v>
      </c>
      <c r="H123" s="156" t="s">
        <v>2925</v>
      </c>
      <c r="I123" s="155">
        <v>219043</v>
      </c>
      <c r="J123" s="157" t="s">
        <v>2642</v>
      </c>
      <c r="K123" s="157"/>
      <c r="L123" s="155">
        <v>2022</v>
      </c>
      <c r="M123" s="158">
        <v>10249</v>
      </c>
      <c r="N123" s="159">
        <v>51371930.490000002</v>
      </c>
      <c r="O123" s="159">
        <v>41699895.469999999</v>
      </c>
      <c r="P123" s="159">
        <v>22611693.68</v>
      </c>
      <c r="Q123" s="159">
        <v>8844126</v>
      </c>
      <c r="R123" s="159">
        <v>13767567.68</v>
      </c>
      <c r="S123" s="159">
        <v>9672035.0199999996</v>
      </c>
      <c r="T123" s="159">
        <v>287283.05</v>
      </c>
      <c r="U123" s="159">
        <v>52040107.670000002</v>
      </c>
      <c r="V123" s="159">
        <v>40933541.380000003</v>
      </c>
      <c r="W123" s="159">
        <v>15115399.59</v>
      </c>
      <c r="X123" s="159">
        <v>772662.81</v>
      </c>
      <c r="Y123" s="159">
        <v>11106566.289999999</v>
      </c>
      <c r="Z123" s="159">
        <v>3694648.67</v>
      </c>
      <c r="AA123" s="159">
        <v>3500000</v>
      </c>
      <c r="AB123" s="159">
        <v>194648.66999999993</v>
      </c>
      <c r="AC123" s="159">
        <v>930000</v>
      </c>
      <c r="AD123" s="159">
        <v>930000</v>
      </c>
      <c r="AE123" s="159">
        <v>25620055.48</v>
      </c>
      <c r="AF123" s="159">
        <v>766354.09</v>
      </c>
      <c r="AG123" s="159">
        <v>231582.06</v>
      </c>
      <c r="AH123" s="159">
        <v>244468.73</v>
      </c>
      <c r="AI123" s="159">
        <v>0</v>
      </c>
      <c r="AJ123" s="159">
        <v>254336.77</v>
      </c>
    </row>
    <row r="124" spans="1:36">
      <c r="A124" s="153">
        <v>2</v>
      </c>
      <c r="B124" s="154">
        <v>19</v>
      </c>
      <c r="C124" s="154">
        <v>5</v>
      </c>
      <c r="D124" s="155">
        <v>2</v>
      </c>
      <c r="E124" s="155" t="s">
        <v>556</v>
      </c>
      <c r="F124" s="156" t="s">
        <v>2922</v>
      </c>
      <c r="G124" s="156" t="s">
        <v>556</v>
      </c>
      <c r="H124" s="156" t="s">
        <v>2926</v>
      </c>
      <c r="I124" s="155">
        <v>219052</v>
      </c>
      <c r="J124" s="157" t="s">
        <v>2641</v>
      </c>
      <c r="K124" s="157"/>
      <c r="L124" s="155">
        <v>2022</v>
      </c>
      <c r="M124" s="158">
        <v>6488</v>
      </c>
      <c r="N124" s="159">
        <v>29797355.420000002</v>
      </c>
      <c r="O124" s="159">
        <v>27691543.699999999</v>
      </c>
      <c r="P124" s="159">
        <v>15826229.01</v>
      </c>
      <c r="Q124" s="159">
        <v>6961364</v>
      </c>
      <c r="R124" s="159">
        <v>8864865.0099999998</v>
      </c>
      <c r="S124" s="159">
        <v>2105811.7200000002</v>
      </c>
      <c r="T124" s="159">
        <v>167823.46</v>
      </c>
      <c r="U124" s="159">
        <v>28939449.600000001</v>
      </c>
      <c r="V124" s="159">
        <v>24564862.059999999</v>
      </c>
      <c r="W124" s="159">
        <v>8968276.25</v>
      </c>
      <c r="X124" s="159">
        <v>283765.39</v>
      </c>
      <c r="Y124" s="159">
        <v>4374587.54</v>
      </c>
      <c r="Z124" s="159">
        <v>4327294.8600000003</v>
      </c>
      <c r="AA124" s="159">
        <v>1843000</v>
      </c>
      <c r="AB124" s="159">
        <v>2484294.8600000003</v>
      </c>
      <c r="AC124" s="159">
        <v>1425000</v>
      </c>
      <c r="AD124" s="159">
        <v>1425000</v>
      </c>
      <c r="AE124" s="159">
        <v>9138000</v>
      </c>
      <c r="AF124" s="159">
        <v>3126681.64</v>
      </c>
      <c r="AG124" s="159">
        <v>209718.9</v>
      </c>
      <c r="AH124" s="159">
        <v>247908.87</v>
      </c>
      <c r="AI124" s="159">
        <v>0</v>
      </c>
      <c r="AJ124" s="159">
        <v>0</v>
      </c>
    </row>
    <row r="125" spans="1:36">
      <c r="A125" s="153">
        <v>2</v>
      </c>
      <c r="B125" s="154">
        <v>19</v>
      </c>
      <c r="C125" s="154">
        <v>6</v>
      </c>
      <c r="D125" s="155">
        <v>3</v>
      </c>
      <c r="E125" s="155" t="s">
        <v>556</v>
      </c>
      <c r="F125" s="156" t="s">
        <v>2924</v>
      </c>
      <c r="G125" s="156" t="s">
        <v>556</v>
      </c>
      <c r="H125" s="156" t="s">
        <v>2927</v>
      </c>
      <c r="I125" s="155">
        <v>219063</v>
      </c>
      <c r="J125" s="157" t="s">
        <v>2640</v>
      </c>
      <c r="K125" s="157"/>
      <c r="L125" s="155">
        <v>2022</v>
      </c>
      <c r="M125" s="158">
        <v>25775</v>
      </c>
      <c r="N125" s="159">
        <v>138152052.69999999</v>
      </c>
      <c r="O125" s="159">
        <v>122371559.59999999</v>
      </c>
      <c r="P125" s="159">
        <v>52426025.730000004</v>
      </c>
      <c r="Q125" s="159">
        <v>19309844</v>
      </c>
      <c r="R125" s="159">
        <v>33116181.73</v>
      </c>
      <c r="S125" s="159">
        <v>15780493.1</v>
      </c>
      <c r="T125" s="159">
        <v>1125369.28</v>
      </c>
      <c r="U125" s="159">
        <v>134274338.86000001</v>
      </c>
      <c r="V125" s="159">
        <v>108641136.81</v>
      </c>
      <c r="W125" s="159">
        <v>37651768.390000001</v>
      </c>
      <c r="X125" s="159">
        <v>1625627.49</v>
      </c>
      <c r="Y125" s="159">
        <v>25633202.050000001</v>
      </c>
      <c r="Z125" s="159">
        <v>6389277.2300000004</v>
      </c>
      <c r="AA125" s="159">
        <v>604400.18999999994</v>
      </c>
      <c r="AB125" s="159">
        <v>5784877.040000001</v>
      </c>
      <c r="AC125" s="159">
        <v>6141000</v>
      </c>
      <c r="AD125" s="159">
        <v>6141000</v>
      </c>
      <c r="AE125" s="159">
        <v>50897752.740000002</v>
      </c>
      <c r="AF125" s="159">
        <v>13730422.789999999</v>
      </c>
      <c r="AG125" s="159">
        <v>968501.69</v>
      </c>
      <c r="AH125" s="159">
        <v>1155373.04</v>
      </c>
      <c r="AI125" s="159">
        <v>0</v>
      </c>
      <c r="AJ125" s="159">
        <v>0</v>
      </c>
    </row>
    <row r="126" spans="1:36">
      <c r="A126" s="153">
        <v>2</v>
      </c>
      <c r="B126" s="154">
        <v>19</v>
      </c>
      <c r="C126" s="154">
        <v>7</v>
      </c>
      <c r="D126" s="155">
        <v>2</v>
      </c>
      <c r="E126" s="155" t="s">
        <v>556</v>
      </c>
      <c r="F126" s="156" t="s">
        <v>2922</v>
      </c>
      <c r="G126" s="156" t="s">
        <v>556</v>
      </c>
      <c r="H126" s="156" t="s">
        <v>2928</v>
      </c>
      <c r="I126" s="155">
        <v>219072</v>
      </c>
      <c r="J126" s="157" t="s">
        <v>2246</v>
      </c>
      <c r="K126" s="157"/>
      <c r="L126" s="155">
        <v>2022</v>
      </c>
      <c r="M126" s="158">
        <v>17222</v>
      </c>
      <c r="N126" s="159">
        <v>85584215.590000004</v>
      </c>
      <c r="O126" s="159">
        <v>80352646.400000006</v>
      </c>
      <c r="P126" s="159">
        <v>41326544.689999998</v>
      </c>
      <c r="Q126" s="159">
        <v>16553606</v>
      </c>
      <c r="R126" s="159">
        <v>24772938.690000001</v>
      </c>
      <c r="S126" s="159">
        <v>5231569.1900000004</v>
      </c>
      <c r="T126" s="159">
        <v>588054.12</v>
      </c>
      <c r="U126" s="159">
        <v>87341465.739999995</v>
      </c>
      <c r="V126" s="159">
        <v>72990058.159999996</v>
      </c>
      <c r="W126" s="159">
        <v>25386822.75</v>
      </c>
      <c r="X126" s="159">
        <v>1229589.05</v>
      </c>
      <c r="Y126" s="159">
        <v>14351407.58</v>
      </c>
      <c r="Z126" s="159">
        <v>7375402.21</v>
      </c>
      <c r="AA126" s="159">
        <v>7000000</v>
      </c>
      <c r="AB126" s="159">
        <v>375402.20999999996</v>
      </c>
      <c r="AC126" s="159">
        <v>3791580</v>
      </c>
      <c r="AD126" s="159">
        <v>3791580</v>
      </c>
      <c r="AE126" s="159">
        <v>41900000</v>
      </c>
      <c r="AF126" s="159">
        <v>7362588.2400000002</v>
      </c>
      <c r="AG126" s="159">
        <v>1699024.33</v>
      </c>
      <c r="AH126" s="159">
        <v>1005007.97</v>
      </c>
      <c r="AI126" s="159">
        <v>0</v>
      </c>
      <c r="AJ126" s="159">
        <v>0</v>
      </c>
    </row>
    <row r="127" spans="1:36">
      <c r="A127" s="153">
        <v>2</v>
      </c>
      <c r="B127" s="154">
        <v>19</v>
      </c>
      <c r="C127" s="154">
        <v>8</v>
      </c>
      <c r="D127" s="155">
        <v>3</v>
      </c>
      <c r="E127" s="155" t="s">
        <v>556</v>
      </c>
      <c r="F127" s="156" t="s">
        <v>2924</v>
      </c>
      <c r="G127" s="156" t="s">
        <v>556</v>
      </c>
      <c r="H127" s="156" t="s">
        <v>2929</v>
      </c>
      <c r="I127" s="155">
        <v>219083</v>
      </c>
      <c r="J127" s="157" t="s">
        <v>2639</v>
      </c>
      <c r="K127" s="157"/>
      <c r="L127" s="155">
        <v>2022</v>
      </c>
      <c r="M127" s="158">
        <v>12412</v>
      </c>
      <c r="N127" s="159">
        <v>70499641.420000002</v>
      </c>
      <c r="O127" s="159">
        <v>57870229.240000002</v>
      </c>
      <c r="P127" s="159">
        <v>24965828.259999998</v>
      </c>
      <c r="Q127" s="159">
        <v>9258484</v>
      </c>
      <c r="R127" s="159">
        <v>15707344.26</v>
      </c>
      <c r="S127" s="159">
        <v>12629412.18</v>
      </c>
      <c r="T127" s="159">
        <v>1598414.39</v>
      </c>
      <c r="U127" s="159">
        <v>72605196.870000005</v>
      </c>
      <c r="V127" s="159">
        <v>54911846.130000003</v>
      </c>
      <c r="W127" s="159">
        <v>19138045.66</v>
      </c>
      <c r="X127" s="159">
        <v>1247464.55</v>
      </c>
      <c r="Y127" s="159">
        <v>17693350.739999998</v>
      </c>
      <c r="Z127" s="159">
        <v>7415986.2000000002</v>
      </c>
      <c r="AA127" s="159">
        <v>7143507.6100000003</v>
      </c>
      <c r="AB127" s="159">
        <v>272478.58999999985</v>
      </c>
      <c r="AC127" s="159">
        <v>5310430.75</v>
      </c>
      <c r="AD127" s="159">
        <v>2061881.28</v>
      </c>
      <c r="AE127" s="159">
        <v>40786114.469999999</v>
      </c>
      <c r="AF127" s="159">
        <v>2958383.11</v>
      </c>
      <c r="AG127" s="159">
        <v>12466.8</v>
      </c>
      <c r="AH127" s="159">
        <v>32137.16</v>
      </c>
      <c r="AI127" s="159">
        <v>0</v>
      </c>
      <c r="AJ127" s="159">
        <v>2692.86</v>
      </c>
    </row>
    <row r="128" spans="1:36">
      <c r="A128" s="153">
        <v>2</v>
      </c>
      <c r="B128" s="154">
        <v>20</v>
      </c>
      <c r="C128" s="154">
        <v>1</v>
      </c>
      <c r="D128" s="155">
        <v>3</v>
      </c>
      <c r="E128" s="155" t="s">
        <v>556</v>
      </c>
      <c r="F128" s="156" t="s">
        <v>2930</v>
      </c>
      <c r="G128" s="156" t="s">
        <v>556</v>
      </c>
      <c r="H128" s="156" t="s">
        <v>2931</v>
      </c>
      <c r="I128" s="155">
        <v>220013</v>
      </c>
      <c r="J128" s="157" t="s">
        <v>2638</v>
      </c>
      <c r="K128" s="157"/>
      <c r="L128" s="155">
        <v>2022</v>
      </c>
      <c r="M128" s="158">
        <v>20261</v>
      </c>
      <c r="N128" s="159">
        <v>98641496.349999994</v>
      </c>
      <c r="O128" s="159">
        <v>88522169.709999993</v>
      </c>
      <c r="P128" s="159">
        <v>40253631.57</v>
      </c>
      <c r="Q128" s="159">
        <v>13975579</v>
      </c>
      <c r="R128" s="159">
        <v>26278052.57</v>
      </c>
      <c r="S128" s="159">
        <v>10119326.640000001</v>
      </c>
      <c r="T128" s="159">
        <v>2670425.39</v>
      </c>
      <c r="U128" s="159">
        <v>101988693.77</v>
      </c>
      <c r="V128" s="159">
        <v>84341387.849999994</v>
      </c>
      <c r="W128" s="159">
        <v>32419312.030000001</v>
      </c>
      <c r="X128" s="159">
        <v>1208052.46</v>
      </c>
      <c r="Y128" s="159">
        <v>17647305.920000002</v>
      </c>
      <c r="Z128" s="159">
        <v>8141236.0599999996</v>
      </c>
      <c r="AA128" s="159">
        <v>6000000</v>
      </c>
      <c r="AB128" s="159">
        <v>2141236.0599999996</v>
      </c>
      <c r="AC128" s="159">
        <v>4046784.56</v>
      </c>
      <c r="AD128" s="159">
        <v>3850000</v>
      </c>
      <c r="AE128" s="159">
        <v>40829698.380000003</v>
      </c>
      <c r="AF128" s="159">
        <v>4180781.86</v>
      </c>
      <c r="AG128" s="159">
        <v>288482.75</v>
      </c>
      <c r="AH128" s="159">
        <v>838796.89</v>
      </c>
      <c r="AI128" s="159">
        <v>0</v>
      </c>
      <c r="AJ128" s="159">
        <v>0</v>
      </c>
    </row>
    <row r="129" spans="1:36">
      <c r="A129" s="153">
        <v>2</v>
      </c>
      <c r="B129" s="154">
        <v>20</v>
      </c>
      <c r="C129" s="154">
        <v>2</v>
      </c>
      <c r="D129" s="155">
        <v>3</v>
      </c>
      <c r="E129" s="155" t="s">
        <v>556</v>
      </c>
      <c r="F129" s="156" t="s">
        <v>2930</v>
      </c>
      <c r="G129" s="156" t="s">
        <v>556</v>
      </c>
      <c r="H129" s="156" t="s">
        <v>2932</v>
      </c>
      <c r="I129" s="155">
        <v>220023</v>
      </c>
      <c r="J129" s="157" t="s">
        <v>2637</v>
      </c>
      <c r="K129" s="157"/>
      <c r="L129" s="155">
        <v>2022</v>
      </c>
      <c r="M129" s="158">
        <v>9374</v>
      </c>
      <c r="N129" s="159">
        <v>58037515.289999999</v>
      </c>
      <c r="O129" s="159">
        <v>43392922.240000002</v>
      </c>
      <c r="P129" s="159">
        <v>28071304.759999998</v>
      </c>
      <c r="Q129" s="159">
        <v>11751538</v>
      </c>
      <c r="R129" s="159">
        <v>16319766.76</v>
      </c>
      <c r="S129" s="159">
        <v>14644593.050000001</v>
      </c>
      <c r="T129" s="159">
        <v>1659167.52</v>
      </c>
      <c r="U129" s="159">
        <v>58996796.159999996</v>
      </c>
      <c r="V129" s="159">
        <v>41212317.770000003</v>
      </c>
      <c r="W129" s="159">
        <v>12482905.710000001</v>
      </c>
      <c r="X129" s="159">
        <v>1676575.45</v>
      </c>
      <c r="Y129" s="159">
        <v>17784478.390000001</v>
      </c>
      <c r="Z129" s="159">
        <v>37601880.869999997</v>
      </c>
      <c r="AA129" s="159">
        <v>35998200</v>
      </c>
      <c r="AB129" s="159">
        <v>1603680.8699999973</v>
      </c>
      <c r="AC129" s="159">
        <v>36642600</v>
      </c>
      <c r="AD129" s="159">
        <v>36642600</v>
      </c>
      <c r="AE129" s="159">
        <v>37698760.299999997</v>
      </c>
      <c r="AF129" s="159">
        <v>2180604.4700000002</v>
      </c>
      <c r="AG129" s="159">
        <v>231196.54</v>
      </c>
      <c r="AH129" s="159">
        <v>849735.08</v>
      </c>
      <c r="AI129" s="159">
        <v>49917.61</v>
      </c>
      <c r="AJ129" s="159">
        <v>0</v>
      </c>
    </row>
    <row r="130" spans="1:36">
      <c r="A130" s="153">
        <v>2</v>
      </c>
      <c r="B130" s="154">
        <v>20</v>
      </c>
      <c r="C130" s="154">
        <v>3</v>
      </c>
      <c r="D130" s="155">
        <v>3</v>
      </c>
      <c r="E130" s="155" t="s">
        <v>556</v>
      </c>
      <c r="F130" s="156" t="s">
        <v>2930</v>
      </c>
      <c r="G130" s="156" t="s">
        <v>556</v>
      </c>
      <c r="H130" s="156" t="s">
        <v>2933</v>
      </c>
      <c r="I130" s="155">
        <v>220033</v>
      </c>
      <c r="J130" s="157" t="s">
        <v>2636</v>
      </c>
      <c r="K130" s="157"/>
      <c r="L130" s="155">
        <v>2022</v>
      </c>
      <c r="M130" s="158">
        <v>24380</v>
      </c>
      <c r="N130" s="159">
        <v>127641067.02</v>
      </c>
      <c r="O130" s="159">
        <v>115361029.48999999</v>
      </c>
      <c r="P130" s="159">
        <v>60116656.450000003</v>
      </c>
      <c r="Q130" s="159">
        <v>23714232</v>
      </c>
      <c r="R130" s="159">
        <v>36402424.450000003</v>
      </c>
      <c r="S130" s="159">
        <v>12280037.529999999</v>
      </c>
      <c r="T130" s="159">
        <v>1131655.53</v>
      </c>
      <c r="U130" s="159">
        <v>127667492.58</v>
      </c>
      <c r="V130" s="159">
        <v>104694730.47</v>
      </c>
      <c r="W130" s="159">
        <v>39454974.619999997</v>
      </c>
      <c r="X130" s="159">
        <v>2052750.01</v>
      </c>
      <c r="Y130" s="159">
        <v>22972762.109999999</v>
      </c>
      <c r="Z130" s="159">
        <v>9805466.5700000003</v>
      </c>
      <c r="AA130" s="159">
        <v>6238858.5999999996</v>
      </c>
      <c r="AB130" s="159">
        <v>3566607.9700000007</v>
      </c>
      <c r="AC130" s="159">
        <v>4087899.96</v>
      </c>
      <c r="AD130" s="159">
        <v>4087899.96</v>
      </c>
      <c r="AE130" s="159">
        <v>79925261.599999994</v>
      </c>
      <c r="AF130" s="159">
        <v>10666299.02</v>
      </c>
      <c r="AG130" s="159">
        <v>2111435.17</v>
      </c>
      <c r="AH130" s="159">
        <v>807282.74</v>
      </c>
      <c r="AI130" s="159">
        <v>0</v>
      </c>
      <c r="AJ130" s="159">
        <v>0</v>
      </c>
    </row>
    <row r="131" spans="1:36">
      <c r="A131" s="153">
        <v>2</v>
      </c>
      <c r="B131" s="154">
        <v>20</v>
      </c>
      <c r="C131" s="154">
        <v>4</v>
      </c>
      <c r="D131" s="155">
        <v>2</v>
      </c>
      <c r="E131" s="155" t="s">
        <v>556</v>
      </c>
      <c r="F131" s="156" t="s">
        <v>2934</v>
      </c>
      <c r="G131" s="156" t="s">
        <v>556</v>
      </c>
      <c r="H131" s="156" t="s">
        <v>2935</v>
      </c>
      <c r="I131" s="155">
        <v>220042</v>
      </c>
      <c r="J131" s="157" t="s">
        <v>2635</v>
      </c>
      <c r="K131" s="157"/>
      <c r="L131" s="155">
        <v>2022</v>
      </c>
      <c r="M131" s="158">
        <v>10482</v>
      </c>
      <c r="N131" s="159">
        <v>58823717.549999997</v>
      </c>
      <c r="O131" s="159">
        <v>54393058.420000002</v>
      </c>
      <c r="P131" s="159">
        <v>24682924.149999999</v>
      </c>
      <c r="Q131" s="159">
        <v>9509408</v>
      </c>
      <c r="R131" s="159">
        <v>15173516.15</v>
      </c>
      <c r="S131" s="159">
        <v>4430659.13</v>
      </c>
      <c r="T131" s="159">
        <v>503125.79</v>
      </c>
      <c r="U131" s="159">
        <v>61828555.409999996</v>
      </c>
      <c r="V131" s="159">
        <v>48002680.899999999</v>
      </c>
      <c r="W131" s="159">
        <v>15830215.220000001</v>
      </c>
      <c r="X131" s="159">
        <v>869016.57</v>
      </c>
      <c r="Y131" s="159">
        <v>13825874.51</v>
      </c>
      <c r="Z131" s="159">
        <v>7849551.9299999997</v>
      </c>
      <c r="AA131" s="159">
        <v>4200000</v>
      </c>
      <c r="AB131" s="159">
        <v>3649551.9299999997</v>
      </c>
      <c r="AC131" s="159">
        <v>2830800</v>
      </c>
      <c r="AD131" s="159">
        <v>2830800</v>
      </c>
      <c r="AE131" s="159">
        <v>30767822.510000002</v>
      </c>
      <c r="AF131" s="159">
        <v>6390377.5199999996</v>
      </c>
      <c r="AG131" s="159">
        <v>555272.16</v>
      </c>
      <c r="AH131" s="159">
        <v>773010.95</v>
      </c>
      <c r="AI131" s="159">
        <v>0</v>
      </c>
      <c r="AJ131" s="159">
        <v>0</v>
      </c>
    </row>
    <row r="132" spans="1:36">
      <c r="A132" s="153">
        <v>2</v>
      </c>
      <c r="B132" s="154">
        <v>20</v>
      </c>
      <c r="C132" s="154">
        <v>5</v>
      </c>
      <c r="D132" s="155">
        <v>2</v>
      </c>
      <c r="E132" s="155" t="s">
        <v>556</v>
      </c>
      <c r="F132" s="156" t="s">
        <v>2934</v>
      </c>
      <c r="G132" s="156" t="s">
        <v>556</v>
      </c>
      <c r="H132" s="156" t="s">
        <v>2936</v>
      </c>
      <c r="I132" s="155">
        <v>220052</v>
      </c>
      <c r="J132" s="157" t="s">
        <v>2634</v>
      </c>
      <c r="K132" s="157"/>
      <c r="L132" s="155">
        <v>2022</v>
      </c>
      <c r="M132" s="158">
        <v>5929</v>
      </c>
      <c r="N132" s="159">
        <v>38875687.229999997</v>
      </c>
      <c r="O132" s="159">
        <v>32909978.760000002</v>
      </c>
      <c r="P132" s="159">
        <v>15644400.539999999</v>
      </c>
      <c r="Q132" s="159">
        <v>5884594</v>
      </c>
      <c r="R132" s="159">
        <v>9759806.5399999991</v>
      </c>
      <c r="S132" s="159">
        <v>5965708.4699999997</v>
      </c>
      <c r="T132" s="159">
        <v>35186.14</v>
      </c>
      <c r="U132" s="159">
        <v>38913080.259999998</v>
      </c>
      <c r="V132" s="159">
        <v>26217457.379999999</v>
      </c>
      <c r="W132" s="159">
        <v>8613932.9100000001</v>
      </c>
      <c r="X132" s="159">
        <v>110449.31</v>
      </c>
      <c r="Y132" s="159">
        <v>12695622.880000001</v>
      </c>
      <c r="Z132" s="159">
        <v>7952014.6299999999</v>
      </c>
      <c r="AA132" s="159">
        <v>503070</v>
      </c>
      <c r="AB132" s="159">
        <v>7448944.6299999999</v>
      </c>
      <c r="AC132" s="159">
        <v>518370</v>
      </c>
      <c r="AD132" s="159">
        <v>518370</v>
      </c>
      <c r="AE132" s="159">
        <v>3697700</v>
      </c>
      <c r="AF132" s="159">
        <v>6692521.3799999999</v>
      </c>
      <c r="AG132" s="159">
        <v>78725.25</v>
      </c>
      <c r="AH132" s="159">
        <v>223544.66</v>
      </c>
      <c r="AI132" s="159">
        <v>0</v>
      </c>
      <c r="AJ132" s="159">
        <v>0</v>
      </c>
    </row>
    <row r="133" spans="1:36">
      <c r="A133" s="153">
        <v>2</v>
      </c>
      <c r="B133" s="154">
        <v>20</v>
      </c>
      <c r="C133" s="154">
        <v>6</v>
      </c>
      <c r="D133" s="155">
        <v>3</v>
      </c>
      <c r="E133" s="155" t="s">
        <v>556</v>
      </c>
      <c r="F133" s="156" t="s">
        <v>2930</v>
      </c>
      <c r="G133" s="156" t="s">
        <v>556</v>
      </c>
      <c r="H133" s="156" t="s">
        <v>2937</v>
      </c>
      <c r="I133" s="155">
        <v>220063</v>
      </c>
      <c r="J133" s="157" t="s">
        <v>2633</v>
      </c>
      <c r="K133" s="157"/>
      <c r="L133" s="155">
        <v>2022</v>
      </c>
      <c r="M133" s="158">
        <v>14666</v>
      </c>
      <c r="N133" s="159">
        <v>75955025.189999998</v>
      </c>
      <c r="O133" s="159">
        <v>67373713.599999994</v>
      </c>
      <c r="P133" s="159">
        <v>39867632.239999995</v>
      </c>
      <c r="Q133" s="159">
        <v>15628415</v>
      </c>
      <c r="R133" s="159">
        <v>24239217.239999998</v>
      </c>
      <c r="S133" s="159">
        <v>8581311.5899999999</v>
      </c>
      <c r="T133" s="159">
        <v>1945670.54</v>
      </c>
      <c r="U133" s="159">
        <v>73981280.670000002</v>
      </c>
      <c r="V133" s="159">
        <v>67774156.200000003</v>
      </c>
      <c r="W133" s="159">
        <v>21682999.489999998</v>
      </c>
      <c r="X133" s="159">
        <v>1466104.84</v>
      </c>
      <c r="Y133" s="159">
        <v>6207124.4699999997</v>
      </c>
      <c r="Z133" s="159">
        <v>215974.18</v>
      </c>
      <c r="AA133" s="159">
        <v>0</v>
      </c>
      <c r="AB133" s="159">
        <v>215974.18</v>
      </c>
      <c r="AC133" s="159">
        <v>1826432</v>
      </c>
      <c r="AD133" s="159">
        <v>1766432</v>
      </c>
      <c r="AE133" s="159">
        <v>37958051.57</v>
      </c>
      <c r="AF133" s="159">
        <v>-400442.6</v>
      </c>
      <c r="AG133" s="159">
        <v>913278.41</v>
      </c>
      <c r="AH133" s="159">
        <v>538355.99</v>
      </c>
      <c r="AI133" s="159">
        <v>0</v>
      </c>
      <c r="AJ133" s="159">
        <v>687.57</v>
      </c>
    </row>
    <row r="134" spans="1:36">
      <c r="A134" s="153">
        <v>2</v>
      </c>
      <c r="B134" s="154">
        <v>21</v>
      </c>
      <c r="C134" s="154">
        <v>1</v>
      </c>
      <c r="D134" s="155">
        <v>1</v>
      </c>
      <c r="E134" s="155" t="s">
        <v>556</v>
      </c>
      <c r="F134" s="156" t="s">
        <v>2938</v>
      </c>
      <c r="G134" s="156" t="s">
        <v>556</v>
      </c>
      <c r="H134" s="156" t="s">
        <v>2939</v>
      </c>
      <c r="I134" s="155">
        <v>221011</v>
      </c>
      <c r="J134" s="157" t="s">
        <v>2632</v>
      </c>
      <c r="K134" s="157"/>
      <c r="L134" s="155">
        <v>2022</v>
      </c>
      <c r="M134" s="158">
        <v>15368</v>
      </c>
      <c r="N134" s="159">
        <v>70254378.140000001</v>
      </c>
      <c r="O134" s="159">
        <v>65886968.990000002</v>
      </c>
      <c r="P134" s="159">
        <v>36922998.379999995</v>
      </c>
      <c r="Q134" s="159">
        <v>16345365</v>
      </c>
      <c r="R134" s="159">
        <v>20577633.379999999</v>
      </c>
      <c r="S134" s="159">
        <v>4367409.1500000004</v>
      </c>
      <c r="T134" s="159">
        <v>814776.04</v>
      </c>
      <c r="U134" s="159">
        <v>67481885.609999999</v>
      </c>
      <c r="V134" s="159">
        <v>62048943.189999998</v>
      </c>
      <c r="W134" s="159">
        <v>15593338.369999999</v>
      </c>
      <c r="X134" s="159">
        <v>320448.17</v>
      </c>
      <c r="Y134" s="159">
        <v>5432942.4199999999</v>
      </c>
      <c r="Z134" s="159">
        <v>2375368.9700000002</v>
      </c>
      <c r="AA134" s="159">
        <v>0</v>
      </c>
      <c r="AB134" s="159">
        <v>2375368.9700000002</v>
      </c>
      <c r="AC134" s="159">
        <v>947568</v>
      </c>
      <c r="AD134" s="159">
        <v>947568</v>
      </c>
      <c r="AE134" s="159">
        <v>10083568</v>
      </c>
      <c r="AF134" s="159">
        <v>3838025.8</v>
      </c>
      <c r="AG134" s="159">
        <v>272059.56</v>
      </c>
      <c r="AH134" s="159">
        <v>257357.44</v>
      </c>
      <c r="AI134" s="159">
        <v>0</v>
      </c>
      <c r="AJ134" s="159">
        <v>0</v>
      </c>
    </row>
    <row r="135" spans="1:36">
      <c r="A135" s="153">
        <v>2</v>
      </c>
      <c r="B135" s="154">
        <v>21</v>
      </c>
      <c r="C135" s="154">
        <v>2</v>
      </c>
      <c r="D135" s="155">
        <v>1</v>
      </c>
      <c r="E135" s="155" t="s">
        <v>556</v>
      </c>
      <c r="F135" s="156" t="s">
        <v>2938</v>
      </c>
      <c r="G135" s="156" t="s">
        <v>556</v>
      </c>
      <c r="H135" s="156" t="s">
        <v>2940</v>
      </c>
      <c r="I135" s="155">
        <v>221021</v>
      </c>
      <c r="J135" s="157" t="s">
        <v>2631</v>
      </c>
      <c r="K135" s="157"/>
      <c r="L135" s="155">
        <v>2022</v>
      </c>
      <c r="M135" s="158">
        <v>4828</v>
      </c>
      <c r="N135" s="159">
        <v>26402884.370000001</v>
      </c>
      <c r="O135" s="159">
        <v>20841581.469999999</v>
      </c>
      <c r="P135" s="159">
        <v>11525421.890000001</v>
      </c>
      <c r="Q135" s="159">
        <v>4794165</v>
      </c>
      <c r="R135" s="159">
        <v>6731256.8899999997</v>
      </c>
      <c r="S135" s="159">
        <v>5561302.9000000004</v>
      </c>
      <c r="T135" s="159">
        <v>868717.39</v>
      </c>
      <c r="U135" s="159">
        <v>24135737.989999998</v>
      </c>
      <c r="V135" s="159">
        <v>19445147.43</v>
      </c>
      <c r="W135" s="159">
        <v>6447127.9800000004</v>
      </c>
      <c r="X135" s="159">
        <v>341348.11</v>
      </c>
      <c r="Y135" s="159">
        <v>4690590.5599999996</v>
      </c>
      <c r="Z135" s="159">
        <v>332928.15000000002</v>
      </c>
      <c r="AA135" s="159">
        <v>206523.47</v>
      </c>
      <c r="AB135" s="159">
        <v>126404.68000000002</v>
      </c>
      <c r="AC135" s="159">
        <v>1524834.24</v>
      </c>
      <c r="AD135" s="159">
        <v>1524834.24</v>
      </c>
      <c r="AE135" s="159">
        <v>10335709.029999999</v>
      </c>
      <c r="AF135" s="159">
        <v>1396434.04</v>
      </c>
      <c r="AG135" s="159">
        <v>562599.9</v>
      </c>
      <c r="AH135" s="159">
        <v>215699.52</v>
      </c>
      <c r="AI135" s="159">
        <v>0</v>
      </c>
      <c r="AJ135" s="159">
        <v>44.94</v>
      </c>
    </row>
    <row r="136" spans="1:36">
      <c r="A136" s="153">
        <v>2</v>
      </c>
      <c r="B136" s="154">
        <v>21</v>
      </c>
      <c r="C136" s="154">
        <v>3</v>
      </c>
      <c r="D136" s="155">
        <v>1</v>
      </c>
      <c r="E136" s="155" t="s">
        <v>556</v>
      </c>
      <c r="F136" s="156" t="s">
        <v>2938</v>
      </c>
      <c r="G136" s="156" t="s">
        <v>556</v>
      </c>
      <c r="H136" s="156" t="s">
        <v>2941</v>
      </c>
      <c r="I136" s="155">
        <v>221031</v>
      </c>
      <c r="J136" s="157" t="s">
        <v>2630</v>
      </c>
      <c r="K136" s="157"/>
      <c r="L136" s="155">
        <v>2022</v>
      </c>
      <c r="M136" s="158">
        <v>5608</v>
      </c>
      <c r="N136" s="159">
        <v>38434323.759999998</v>
      </c>
      <c r="O136" s="159">
        <v>29212874.82</v>
      </c>
      <c r="P136" s="159">
        <v>9422473.6500000004</v>
      </c>
      <c r="Q136" s="159">
        <v>2327159</v>
      </c>
      <c r="R136" s="159">
        <v>7095314.6500000004</v>
      </c>
      <c r="S136" s="159">
        <v>9221448.9399999995</v>
      </c>
      <c r="T136" s="159">
        <v>4473084.82</v>
      </c>
      <c r="U136" s="159">
        <v>36436628.640000001</v>
      </c>
      <c r="V136" s="159">
        <v>26697954.649999999</v>
      </c>
      <c r="W136" s="159">
        <v>10255681.48</v>
      </c>
      <c r="X136" s="159">
        <v>171491.86</v>
      </c>
      <c r="Y136" s="159">
        <v>9738673.9900000002</v>
      </c>
      <c r="Z136" s="159">
        <v>1213693.67</v>
      </c>
      <c r="AA136" s="159">
        <v>0</v>
      </c>
      <c r="AB136" s="159">
        <v>1213693.67</v>
      </c>
      <c r="AC136" s="159">
        <v>721001.34</v>
      </c>
      <c r="AD136" s="159">
        <v>721001.34</v>
      </c>
      <c r="AE136" s="159">
        <v>5699980</v>
      </c>
      <c r="AF136" s="159">
        <v>2514920.17</v>
      </c>
      <c r="AG136" s="159">
        <v>130268.83</v>
      </c>
      <c r="AH136" s="159">
        <v>138546.87</v>
      </c>
      <c r="AI136" s="159">
        <v>0</v>
      </c>
      <c r="AJ136" s="159">
        <v>0</v>
      </c>
    </row>
    <row r="137" spans="1:36">
      <c r="A137" s="153">
        <v>2</v>
      </c>
      <c r="B137" s="154">
        <v>21</v>
      </c>
      <c r="C137" s="154">
        <v>4</v>
      </c>
      <c r="D137" s="155">
        <v>2</v>
      </c>
      <c r="E137" s="155" t="s">
        <v>556</v>
      </c>
      <c r="F137" s="156" t="s">
        <v>2942</v>
      </c>
      <c r="G137" s="156" t="s">
        <v>556</v>
      </c>
      <c r="H137" s="156" t="s">
        <v>2943</v>
      </c>
      <c r="I137" s="155">
        <v>221042</v>
      </c>
      <c r="J137" s="157" t="s">
        <v>2629</v>
      </c>
      <c r="K137" s="157"/>
      <c r="L137" s="155">
        <v>2022</v>
      </c>
      <c r="M137" s="158">
        <v>4864</v>
      </c>
      <c r="N137" s="159">
        <v>32916988.5</v>
      </c>
      <c r="O137" s="159">
        <v>24271165.469999999</v>
      </c>
      <c r="P137" s="159">
        <v>12420771.800000001</v>
      </c>
      <c r="Q137" s="159">
        <v>5569329</v>
      </c>
      <c r="R137" s="159">
        <v>6851442.7999999998</v>
      </c>
      <c r="S137" s="159">
        <v>8645823.0299999993</v>
      </c>
      <c r="T137" s="159">
        <v>152660.74</v>
      </c>
      <c r="U137" s="159">
        <v>27350947.239999998</v>
      </c>
      <c r="V137" s="159">
        <v>20394574.879999999</v>
      </c>
      <c r="W137" s="159">
        <v>7718545.7800000003</v>
      </c>
      <c r="X137" s="159">
        <v>211246.48</v>
      </c>
      <c r="Y137" s="159">
        <v>6956372.3600000003</v>
      </c>
      <c r="Z137" s="159">
        <v>3339079.97</v>
      </c>
      <c r="AA137" s="159">
        <v>3184174.43</v>
      </c>
      <c r="AB137" s="159">
        <v>154905.54000000004</v>
      </c>
      <c r="AC137" s="159">
        <v>7904147.0199999996</v>
      </c>
      <c r="AD137" s="159">
        <v>7904147.0199999996</v>
      </c>
      <c r="AE137" s="159">
        <v>6279174.4299999997</v>
      </c>
      <c r="AF137" s="159">
        <v>3876590.59</v>
      </c>
      <c r="AG137" s="159">
        <v>345535.55</v>
      </c>
      <c r="AH137" s="159">
        <v>248742.82</v>
      </c>
      <c r="AI137" s="159">
        <v>0</v>
      </c>
      <c r="AJ137" s="159">
        <v>0</v>
      </c>
    </row>
    <row r="138" spans="1:36">
      <c r="A138" s="153">
        <v>2</v>
      </c>
      <c r="B138" s="154">
        <v>21</v>
      </c>
      <c r="C138" s="154">
        <v>5</v>
      </c>
      <c r="D138" s="155">
        <v>3</v>
      </c>
      <c r="E138" s="155" t="s">
        <v>556</v>
      </c>
      <c r="F138" s="156" t="s">
        <v>2944</v>
      </c>
      <c r="G138" s="156" t="s">
        <v>556</v>
      </c>
      <c r="H138" s="156" t="s">
        <v>2945</v>
      </c>
      <c r="I138" s="155">
        <v>221053</v>
      </c>
      <c r="J138" s="157" t="s">
        <v>2628</v>
      </c>
      <c r="K138" s="157"/>
      <c r="L138" s="155">
        <v>2022</v>
      </c>
      <c r="M138" s="158">
        <v>8631</v>
      </c>
      <c r="N138" s="159">
        <v>36066171.740000002</v>
      </c>
      <c r="O138" s="159">
        <v>34381294.670000002</v>
      </c>
      <c r="P138" s="159">
        <v>21206308.630000003</v>
      </c>
      <c r="Q138" s="159">
        <v>10053880</v>
      </c>
      <c r="R138" s="159">
        <v>11152428.630000001</v>
      </c>
      <c r="S138" s="159">
        <v>1684877.07</v>
      </c>
      <c r="T138" s="159">
        <v>384309.94</v>
      </c>
      <c r="U138" s="159">
        <v>42151710.549999997</v>
      </c>
      <c r="V138" s="159">
        <v>33642705.310000002</v>
      </c>
      <c r="W138" s="159">
        <v>10400319.58</v>
      </c>
      <c r="X138" s="159">
        <v>603341.38</v>
      </c>
      <c r="Y138" s="159">
        <v>8509005.2400000002</v>
      </c>
      <c r="Z138" s="159">
        <v>9396527.4399999995</v>
      </c>
      <c r="AA138" s="159">
        <v>8940000</v>
      </c>
      <c r="AB138" s="159">
        <v>456527.43999999948</v>
      </c>
      <c r="AC138" s="159">
        <v>2176689.5299999998</v>
      </c>
      <c r="AD138" s="159">
        <v>2176689.5299999998</v>
      </c>
      <c r="AE138" s="159">
        <v>21671029.530000001</v>
      </c>
      <c r="AF138" s="159">
        <v>738589.36</v>
      </c>
      <c r="AG138" s="159">
        <v>360000</v>
      </c>
      <c r="AH138" s="159">
        <v>360000</v>
      </c>
      <c r="AI138" s="159">
        <v>0</v>
      </c>
      <c r="AJ138" s="159">
        <v>0</v>
      </c>
    </row>
    <row r="139" spans="1:36">
      <c r="A139" s="153">
        <v>2</v>
      </c>
      <c r="B139" s="154">
        <v>21</v>
      </c>
      <c r="C139" s="154">
        <v>6</v>
      </c>
      <c r="D139" s="155">
        <v>3</v>
      </c>
      <c r="E139" s="155" t="s">
        <v>556</v>
      </c>
      <c r="F139" s="156" t="s">
        <v>2944</v>
      </c>
      <c r="G139" s="156" t="s">
        <v>556</v>
      </c>
      <c r="H139" s="156" t="s">
        <v>2946</v>
      </c>
      <c r="I139" s="155">
        <v>221063</v>
      </c>
      <c r="J139" s="157" t="s">
        <v>2627</v>
      </c>
      <c r="K139" s="157"/>
      <c r="L139" s="155">
        <v>2022</v>
      </c>
      <c r="M139" s="158">
        <v>6808</v>
      </c>
      <c r="N139" s="159">
        <v>34518894.549999997</v>
      </c>
      <c r="O139" s="159">
        <v>29218327.850000001</v>
      </c>
      <c r="P139" s="159">
        <v>14856845.449999999</v>
      </c>
      <c r="Q139" s="159">
        <v>7463054</v>
      </c>
      <c r="R139" s="159">
        <v>7393791.4500000002</v>
      </c>
      <c r="S139" s="159">
        <v>5300566.7</v>
      </c>
      <c r="T139" s="159">
        <v>1713151.19</v>
      </c>
      <c r="U139" s="159">
        <v>35349583.57</v>
      </c>
      <c r="V139" s="159">
        <v>29106905.57</v>
      </c>
      <c r="W139" s="159">
        <v>10645183.26</v>
      </c>
      <c r="X139" s="159">
        <v>145406.88</v>
      </c>
      <c r="Y139" s="159">
        <v>6242678</v>
      </c>
      <c r="Z139" s="159">
        <v>2706809.59</v>
      </c>
      <c r="AA139" s="159">
        <v>2000000</v>
      </c>
      <c r="AB139" s="159">
        <v>706809.58999999985</v>
      </c>
      <c r="AC139" s="159">
        <v>572240.91</v>
      </c>
      <c r="AD139" s="159">
        <v>572240.91</v>
      </c>
      <c r="AE139" s="159">
        <v>6562902.8600000003</v>
      </c>
      <c r="AF139" s="159">
        <v>111422.28</v>
      </c>
      <c r="AG139" s="159">
        <v>0</v>
      </c>
      <c r="AH139" s="159">
        <v>0</v>
      </c>
      <c r="AI139" s="159">
        <v>0</v>
      </c>
      <c r="AJ139" s="159">
        <v>0</v>
      </c>
    </row>
    <row r="140" spans="1:36">
      <c r="A140" s="153">
        <v>2</v>
      </c>
      <c r="B140" s="154">
        <v>21</v>
      </c>
      <c r="C140" s="154">
        <v>7</v>
      </c>
      <c r="D140" s="155">
        <v>2</v>
      </c>
      <c r="E140" s="155" t="s">
        <v>556</v>
      </c>
      <c r="F140" s="156" t="s">
        <v>2942</v>
      </c>
      <c r="G140" s="156" t="s">
        <v>556</v>
      </c>
      <c r="H140" s="156" t="s">
        <v>2947</v>
      </c>
      <c r="I140" s="155">
        <v>221072</v>
      </c>
      <c r="J140" s="157" t="s">
        <v>2626</v>
      </c>
      <c r="K140" s="157"/>
      <c r="L140" s="155">
        <v>2022</v>
      </c>
      <c r="M140" s="158">
        <v>4297</v>
      </c>
      <c r="N140" s="159">
        <v>20231322.140000001</v>
      </c>
      <c r="O140" s="159">
        <v>17379016</v>
      </c>
      <c r="P140" s="159">
        <v>10818823.65</v>
      </c>
      <c r="Q140" s="159">
        <v>5325892</v>
      </c>
      <c r="R140" s="159">
        <v>5492931.6500000004</v>
      </c>
      <c r="S140" s="159">
        <v>2852306.14</v>
      </c>
      <c r="T140" s="159">
        <v>45190</v>
      </c>
      <c r="U140" s="159">
        <v>19754602.640000001</v>
      </c>
      <c r="V140" s="159">
        <v>16006050.4</v>
      </c>
      <c r="W140" s="159">
        <v>5423868.2400000002</v>
      </c>
      <c r="X140" s="159">
        <v>0</v>
      </c>
      <c r="Y140" s="159">
        <v>3748552.24</v>
      </c>
      <c r="Z140" s="159">
        <v>4586767.3600000003</v>
      </c>
      <c r="AA140" s="159">
        <v>0</v>
      </c>
      <c r="AB140" s="159">
        <v>4586767.3600000003</v>
      </c>
      <c r="AC140" s="159">
        <v>0</v>
      </c>
      <c r="AD140" s="159">
        <v>0</v>
      </c>
      <c r="AE140" s="159">
        <v>0</v>
      </c>
      <c r="AF140" s="159">
        <v>1372965.6</v>
      </c>
      <c r="AG140" s="159">
        <v>0</v>
      </c>
      <c r="AH140" s="159">
        <v>8877.34</v>
      </c>
      <c r="AI140" s="159">
        <v>0</v>
      </c>
      <c r="AJ140" s="159">
        <v>0</v>
      </c>
    </row>
    <row r="141" spans="1:36">
      <c r="A141" s="153">
        <v>2</v>
      </c>
      <c r="B141" s="154">
        <v>21</v>
      </c>
      <c r="C141" s="154">
        <v>8</v>
      </c>
      <c r="D141" s="155">
        <v>2</v>
      </c>
      <c r="E141" s="155" t="s">
        <v>556</v>
      </c>
      <c r="F141" s="156" t="s">
        <v>2942</v>
      </c>
      <c r="G141" s="156" t="s">
        <v>556</v>
      </c>
      <c r="H141" s="156" t="s">
        <v>2948</v>
      </c>
      <c r="I141" s="155">
        <v>221082</v>
      </c>
      <c r="J141" s="157" t="s">
        <v>2625</v>
      </c>
      <c r="K141" s="157"/>
      <c r="L141" s="155">
        <v>2022</v>
      </c>
      <c r="M141" s="158">
        <v>5416</v>
      </c>
      <c r="N141" s="159">
        <v>32745434.079999998</v>
      </c>
      <c r="O141" s="159">
        <v>25977110.149999999</v>
      </c>
      <c r="P141" s="159">
        <v>13445242.390000001</v>
      </c>
      <c r="Q141" s="159">
        <v>5466851</v>
      </c>
      <c r="R141" s="159">
        <v>7978391.3899999997</v>
      </c>
      <c r="S141" s="159">
        <v>6768323.9299999997</v>
      </c>
      <c r="T141" s="159">
        <v>382288.82</v>
      </c>
      <c r="U141" s="159">
        <v>33070111.850000001</v>
      </c>
      <c r="V141" s="159">
        <v>24231842.32</v>
      </c>
      <c r="W141" s="159">
        <v>8343914.2199999997</v>
      </c>
      <c r="X141" s="159">
        <v>254494.27</v>
      </c>
      <c r="Y141" s="159">
        <v>8838269.5299999993</v>
      </c>
      <c r="Z141" s="159">
        <v>2544101.4500000002</v>
      </c>
      <c r="AA141" s="159">
        <v>2412543</v>
      </c>
      <c r="AB141" s="159">
        <v>131558.45000000019</v>
      </c>
      <c r="AC141" s="159">
        <v>1683742</v>
      </c>
      <c r="AD141" s="159">
        <v>1683742</v>
      </c>
      <c r="AE141" s="159">
        <v>12654708.27</v>
      </c>
      <c r="AF141" s="159">
        <v>1745267.83</v>
      </c>
      <c r="AG141" s="159">
        <v>127981.99</v>
      </c>
      <c r="AH141" s="159">
        <v>160262.43</v>
      </c>
      <c r="AI141" s="159">
        <v>0</v>
      </c>
      <c r="AJ141" s="159">
        <v>1260.4100000000001</v>
      </c>
    </row>
    <row r="142" spans="1:36">
      <c r="A142" s="153">
        <v>2</v>
      </c>
      <c r="B142" s="154">
        <v>22</v>
      </c>
      <c r="C142" s="154">
        <v>1</v>
      </c>
      <c r="D142" s="155">
        <v>3</v>
      </c>
      <c r="E142" s="155" t="s">
        <v>556</v>
      </c>
      <c r="F142" s="156" t="s">
        <v>2949</v>
      </c>
      <c r="G142" s="156" t="s">
        <v>556</v>
      </c>
      <c r="H142" s="156" t="s">
        <v>2950</v>
      </c>
      <c r="I142" s="155">
        <v>222013</v>
      </c>
      <c r="J142" s="157" t="s">
        <v>2624</v>
      </c>
      <c r="K142" s="157"/>
      <c r="L142" s="155">
        <v>2022</v>
      </c>
      <c r="M142" s="158">
        <v>16155</v>
      </c>
      <c r="N142" s="159">
        <v>84045572.260000005</v>
      </c>
      <c r="O142" s="159">
        <v>78632168.569999993</v>
      </c>
      <c r="P142" s="159">
        <v>29155767.140000001</v>
      </c>
      <c r="Q142" s="159">
        <v>9619100</v>
      </c>
      <c r="R142" s="159">
        <v>19536667.140000001</v>
      </c>
      <c r="S142" s="159">
        <v>5413403.6900000004</v>
      </c>
      <c r="T142" s="159">
        <v>3615039.49</v>
      </c>
      <c r="U142" s="159">
        <v>87064721.510000005</v>
      </c>
      <c r="V142" s="159">
        <v>72625833.040000007</v>
      </c>
      <c r="W142" s="159">
        <v>27254247.68</v>
      </c>
      <c r="X142" s="159">
        <v>608824.71</v>
      </c>
      <c r="Y142" s="159">
        <v>14438888.470000001</v>
      </c>
      <c r="Z142" s="159">
        <v>6200296.3499999996</v>
      </c>
      <c r="AA142" s="159">
        <v>5000000</v>
      </c>
      <c r="AB142" s="159">
        <v>1200296.3499999996</v>
      </c>
      <c r="AC142" s="159">
        <v>2617000</v>
      </c>
      <c r="AD142" s="159">
        <v>2617000</v>
      </c>
      <c r="AE142" s="159">
        <v>21432517.359999999</v>
      </c>
      <c r="AF142" s="159">
        <v>6006335.5300000003</v>
      </c>
      <c r="AG142" s="159">
        <v>313179.24</v>
      </c>
      <c r="AH142" s="159">
        <v>403916.14</v>
      </c>
      <c r="AI142" s="159">
        <v>0</v>
      </c>
      <c r="AJ142" s="159">
        <v>0</v>
      </c>
    </row>
    <row r="143" spans="1:36">
      <c r="A143" s="153">
        <v>2</v>
      </c>
      <c r="B143" s="154">
        <v>22</v>
      </c>
      <c r="C143" s="154">
        <v>2</v>
      </c>
      <c r="D143" s="155">
        <v>2</v>
      </c>
      <c r="E143" s="155" t="s">
        <v>556</v>
      </c>
      <c r="F143" s="156" t="s">
        <v>2951</v>
      </c>
      <c r="G143" s="156" t="s">
        <v>556</v>
      </c>
      <c r="H143" s="156" t="s">
        <v>2952</v>
      </c>
      <c r="I143" s="155">
        <v>222022</v>
      </c>
      <c r="J143" s="157" t="s">
        <v>2623</v>
      </c>
      <c r="K143" s="157"/>
      <c r="L143" s="155">
        <v>2022</v>
      </c>
      <c r="M143" s="158">
        <v>8316</v>
      </c>
      <c r="N143" s="159">
        <v>48510863.490000002</v>
      </c>
      <c r="O143" s="159">
        <v>36013825.579999998</v>
      </c>
      <c r="P143" s="159">
        <v>24581508.810000002</v>
      </c>
      <c r="Q143" s="159">
        <v>12023763</v>
      </c>
      <c r="R143" s="159">
        <v>12557745.810000001</v>
      </c>
      <c r="S143" s="159">
        <v>12497037.91</v>
      </c>
      <c r="T143" s="159">
        <v>650339.31000000006</v>
      </c>
      <c r="U143" s="159">
        <v>45559605.869999997</v>
      </c>
      <c r="V143" s="159">
        <v>35126579.340000004</v>
      </c>
      <c r="W143" s="159">
        <v>13387139.359999999</v>
      </c>
      <c r="X143" s="159">
        <v>277849.96999999997</v>
      </c>
      <c r="Y143" s="159">
        <v>10433026.529999999</v>
      </c>
      <c r="Z143" s="159">
        <v>8562671.3499999996</v>
      </c>
      <c r="AA143" s="159">
        <v>5160000</v>
      </c>
      <c r="AB143" s="159">
        <v>3402671.3499999996</v>
      </c>
      <c r="AC143" s="159">
        <v>917360.2</v>
      </c>
      <c r="AD143" s="159">
        <v>917360.2</v>
      </c>
      <c r="AE143" s="159">
        <v>10909260.800000001</v>
      </c>
      <c r="AF143" s="159">
        <v>887246.24</v>
      </c>
      <c r="AG143" s="159">
        <v>486068</v>
      </c>
      <c r="AH143" s="159">
        <v>1130580.81</v>
      </c>
      <c r="AI143" s="159">
        <v>0</v>
      </c>
      <c r="AJ143" s="159">
        <v>0</v>
      </c>
    </row>
    <row r="144" spans="1:36">
      <c r="A144" s="153">
        <v>2</v>
      </c>
      <c r="B144" s="154">
        <v>22</v>
      </c>
      <c r="C144" s="154">
        <v>3</v>
      </c>
      <c r="D144" s="155">
        <v>3</v>
      </c>
      <c r="E144" s="155" t="s">
        <v>556</v>
      </c>
      <c r="F144" s="156" t="s">
        <v>2949</v>
      </c>
      <c r="G144" s="156" t="s">
        <v>556</v>
      </c>
      <c r="H144" s="156" t="s">
        <v>2953</v>
      </c>
      <c r="I144" s="155">
        <v>222033</v>
      </c>
      <c r="J144" s="157" t="s">
        <v>2622</v>
      </c>
      <c r="K144" s="157"/>
      <c r="L144" s="155">
        <v>2022</v>
      </c>
      <c r="M144" s="158">
        <v>22443</v>
      </c>
      <c r="N144" s="159">
        <v>110306667.39</v>
      </c>
      <c r="O144" s="159">
        <v>97552969.579999998</v>
      </c>
      <c r="P144" s="159">
        <v>52483890.289999999</v>
      </c>
      <c r="Q144" s="159">
        <v>23872553</v>
      </c>
      <c r="R144" s="159">
        <v>28611337.289999999</v>
      </c>
      <c r="S144" s="159">
        <v>12753697.810000001</v>
      </c>
      <c r="T144" s="159">
        <v>1536142.49</v>
      </c>
      <c r="U144" s="159">
        <v>113934656.02</v>
      </c>
      <c r="V144" s="159">
        <v>90731680.019999996</v>
      </c>
      <c r="W144" s="159">
        <v>29445702.100000001</v>
      </c>
      <c r="X144" s="159">
        <v>2154496.81</v>
      </c>
      <c r="Y144" s="159">
        <v>23202976</v>
      </c>
      <c r="Z144" s="159">
        <v>8676754.1899999995</v>
      </c>
      <c r="AA144" s="159">
        <v>7000000</v>
      </c>
      <c r="AB144" s="159">
        <v>1676754.1899999995</v>
      </c>
      <c r="AC144" s="159">
        <v>5042500</v>
      </c>
      <c r="AD144" s="159">
        <v>5042500</v>
      </c>
      <c r="AE144" s="159">
        <v>64600000</v>
      </c>
      <c r="AF144" s="159">
        <v>6821289.5599999996</v>
      </c>
      <c r="AG144" s="159">
        <v>337295.93</v>
      </c>
      <c r="AH144" s="159">
        <v>1109612.42</v>
      </c>
      <c r="AI144" s="159">
        <v>0</v>
      </c>
      <c r="AJ144" s="159">
        <v>0</v>
      </c>
    </row>
    <row r="145" spans="1:36">
      <c r="A145" s="153">
        <v>2</v>
      </c>
      <c r="B145" s="154">
        <v>23</v>
      </c>
      <c r="C145" s="154">
        <v>1</v>
      </c>
      <c r="D145" s="155">
        <v>2</v>
      </c>
      <c r="E145" s="155" t="s">
        <v>556</v>
      </c>
      <c r="F145" s="156" t="s">
        <v>2954</v>
      </c>
      <c r="G145" s="156" t="s">
        <v>556</v>
      </c>
      <c r="H145" s="156" t="s">
        <v>2955</v>
      </c>
      <c r="I145" s="155">
        <v>223012</v>
      </c>
      <c r="J145" s="157" t="s">
        <v>2621</v>
      </c>
      <c r="K145" s="157"/>
      <c r="L145" s="155">
        <v>2022</v>
      </c>
      <c r="M145" s="158">
        <v>16070</v>
      </c>
      <c r="N145" s="159">
        <v>94626702.670000002</v>
      </c>
      <c r="O145" s="159">
        <v>86442509.280000001</v>
      </c>
      <c r="P145" s="159">
        <v>42718316.579999998</v>
      </c>
      <c r="Q145" s="159">
        <v>17333095</v>
      </c>
      <c r="R145" s="159">
        <v>25385221.579999998</v>
      </c>
      <c r="S145" s="159">
        <v>8184193.3899999997</v>
      </c>
      <c r="T145" s="159">
        <v>3547015.01</v>
      </c>
      <c r="U145" s="159">
        <v>87579281.150000006</v>
      </c>
      <c r="V145" s="159">
        <v>73561750.299999997</v>
      </c>
      <c r="W145" s="159">
        <v>27360436.48</v>
      </c>
      <c r="X145" s="159">
        <v>367288.99</v>
      </c>
      <c r="Y145" s="159">
        <v>14017530.85</v>
      </c>
      <c r="Z145" s="159">
        <v>10461522.41</v>
      </c>
      <c r="AA145" s="159">
        <v>8000000</v>
      </c>
      <c r="AB145" s="159">
        <v>2461522.41</v>
      </c>
      <c r="AC145" s="159">
        <v>4813880</v>
      </c>
      <c r="AD145" s="159">
        <v>4813880</v>
      </c>
      <c r="AE145" s="159">
        <v>19228612</v>
      </c>
      <c r="AF145" s="159">
        <v>12880758.98</v>
      </c>
      <c r="AG145" s="159">
        <v>582343.47</v>
      </c>
      <c r="AH145" s="159">
        <v>350586.44</v>
      </c>
      <c r="AI145" s="159">
        <v>0</v>
      </c>
      <c r="AJ145" s="159">
        <v>0</v>
      </c>
    </row>
    <row r="146" spans="1:36">
      <c r="A146" s="153">
        <v>2</v>
      </c>
      <c r="B146" s="154">
        <v>23</v>
      </c>
      <c r="C146" s="154">
        <v>2</v>
      </c>
      <c r="D146" s="155">
        <v>2</v>
      </c>
      <c r="E146" s="155" t="s">
        <v>556</v>
      </c>
      <c r="F146" s="156" t="s">
        <v>2954</v>
      </c>
      <c r="G146" s="156" t="s">
        <v>556</v>
      </c>
      <c r="H146" s="156" t="s">
        <v>2956</v>
      </c>
      <c r="I146" s="155">
        <v>223022</v>
      </c>
      <c r="J146" s="157" t="s">
        <v>2620</v>
      </c>
      <c r="K146" s="157"/>
      <c r="L146" s="155">
        <v>2022</v>
      </c>
      <c r="M146" s="158">
        <v>33022</v>
      </c>
      <c r="N146" s="159">
        <v>205022834.38999999</v>
      </c>
      <c r="O146" s="159">
        <v>195218180.72</v>
      </c>
      <c r="P146" s="159">
        <v>83084420.890000001</v>
      </c>
      <c r="Q146" s="159">
        <v>34701771</v>
      </c>
      <c r="R146" s="159">
        <v>48382649.890000001</v>
      </c>
      <c r="S146" s="159">
        <v>9804653.6699999999</v>
      </c>
      <c r="T146" s="159">
        <v>1218140.3700000001</v>
      </c>
      <c r="U146" s="159">
        <v>185509320.02000001</v>
      </c>
      <c r="V146" s="159">
        <v>145454792.11000001</v>
      </c>
      <c r="W146" s="159">
        <v>47659901.759999998</v>
      </c>
      <c r="X146" s="159">
        <v>1241905.57</v>
      </c>
      <c r="Y146" s="159">
        <v>40054527.909999996</v>
      </c>
      <c r="Z146" s="159">
        <v>18359318.93</v>
      </c>
      <c r="AA146" s="159">
        <v>6885.72</v>
      </c>
      <c r="AB146" s="159">
        <v>18352433.210000001</v>
      </c>
      <c r="AC146" s="159">
        <v>7024600</v>
      </c>
      <c r="AD146" s="159">
        <v>7024600</v>
      </c>
      <c r="AE146" s="159">
        <v>45961139.399999999</v>
      </c>
      <c r="AF146" s="159">
        <v>49763388.609999999</v>
      </c>
      <c r="AG146" s="159">
        <v>492053.94</v>
      </c>
      <c r="AH146" s="159">
        <v>346924.96</v>
      </c>
      <c r="AI146" s="159">
        <v>0</v>
      </c>
      <c r="AJ146" s="159">
        <v>0</v>
      </c>
    </row>
    <row r="147" spans="1:36">
      <c r="A147" s="153">
        <v>2</v>
      </c>
      <c r="B147" s="154">
        <v>23</v>
      </c>
      <c r="C147" s="154">
        <v>3</v>
      </c>
      <c r="D147" s="155">
        <v>2</v>
      </c>
      <c r="E147" s="155" t="s">
        <v>556</v>
      </c>
      <c r="F147" s="156" t="s">
        <v>2954</v>
      </c>
      <c r="G147" s="156" t="s">
        <v>556</v>
      </c>
      <c r="H147" s="156" t="s">
        <v>2957</v>
      </c>
      <c r="I147" s="155">
        <v>223032</v>
      </c>
      <c r="J147" s="157" t="s">
        <v>2619</v>
      </c>
      <c r="K147" s="157"/>
      <c r="L147" s="155">
        <v>2022</v>
      </c>
      <c r="M147" s="158">
        <v>3157</v>
      </c>
      <c r="N147" s="159">
        <v>15786088.43</v>
      </c>
      <c r="O147" s="159">
        <v>15097660.390000001</v>
      </c>
      <c r="P147" s="159">
        <v>7909949.4199999999</v>
      </c>
      <c r="Q147" s="159">
        <v>3657479</v>
      </c>
      <c r="R147" s="159">
        <v>4252470.42</v>
      </c>
      <c r="S147" s="159">
        <v>688428.04</v>
      </c>
      <c r="T147" s="159">
        <v>0</v>
      </c>
      <c r="U147" s="159">
        <v>14322985.939999999</v>
      </c>
      <c r="V147" s="159">
        <v>13012336.539999999</v>
      </c>
      <c r="W147" s="159">
        <v>5035873.25</v>
      </c>
      <c r="X147" s="159">
        <v>60869.48</v>
      </c>
      <c r="Y147" s="159">
        <v>1310649.3999999999</v>
      </c>
      <c r="Z147" s="159">
        <v>1032116.9</v>
      </c>
      <c r="AA147" s="159">
        <v>0</v>
      </c>
      <c r="AB147" s="159">
        <v>1032116.9</v>
      </c>
      <c r="AC147" s="159">
        <v>311671.59999999998</v>
      </c>
      <c r="AD147" s="159">
        <v>311671.59999999998</v>
      </c>
      <c r="AE147" s="159">
        <v>2038576.05</v>
      </c>
      <c r="AF147" s="159">
        <v>2085323.85</v>
      </c>
      <c r="AG147" s="159">
        <v>137065.1</v>
      </c>
      <c r="AH147" s="159">
        <v>27600</v>
      </c>
      <c r="AI147" s="159">
        <v>0</v>
      </c>
      <c r="AJ147" s="159">
        <v>0</v>
      </c>
    </row>
    <row r="148" spans="1:36">
      <c r="A148" s="153">
        <v>2</v>
      </c>
      <c r="B148" s="154">
        <v>23</v>
      </c>
      <c r="C148" s="154">
        <v>4</v>
      </c>
      <c r="D148" s="155">
        <v>3</v>
      </c>
      <c r="E148" s="155" t="s">
        <v>556</v>
      </c>
      <c r="F148" s="156" t="s">
        <v>2958</v>
      </c>
      <c r="G148" s="156" t="s">
        <v>556</v>
      </c>
      <c r="H148" s="156" t="s">
        <v>2959</v>
      </c>
      <c r="I148" s="155">
        <v>223043</v>
      </c>
      <c r="J148" s="157" t="s">
        <v>2618</v>
      </c>
      <c r="K148" s="157"/>
      <c r="L148" s="155">
        <v>2022</v>
      </c>
      <c r="M148" s="158">
        <v>24927</v>
      </c>
      <c r="N148" s="159">
        <v>158832177.12</v>
      </c>
      <c r="O148" s="159">
        <v>148886900.43000001</v>
      </c>
      <c r="P148" s="159">
        <v>57031528.899999999</v>
      </c>
      <c r="Q148" s="159">
        <v>21085650</v>
      </c>
      <c r="R148" s="159">
        <v>35945878.899999999</v>
      </c>
      <c r="S148" s="159">
        <v>9945276.6899999995</v>
      </c>
      <c r="T148" s="159">
        <v>905749.89</v>
      </c>
      <c r="U148" s="159">
        <v>169122661.15000001</v>
      </c>
      <c r="V148" s="159">
        <v>122068026.53</v>
      </c>
      <c r="W148" s="159">
        <v>39986651.659999996</v>
      </c>
      <c r="X148" s="159">
        <v>925169</v>
      </c>
      <c r="Y148" s="159">
        <v>47054634.619999997</v>
      </c>
      <c r="Z148" s="159">
        <v>21396100.84</v>
      </c>
      <c r="AA148" s="159">
        <v>16709617.23</v>
      </c>
      <c r="AB148" s="159">
        <v>4686483.6099999994</v>
      </c>
      <c r="AC148" s="159">
        <v>8033622.1699999999</v>
      </c>
      <c r="AD148" s="159">
        <v>7913622.1699999999</v>
      </c>
      <c r="AE148" s="159">
        <v>47239256</v>
      </c>
      <c r="AF148" s="159">
        <v>26818873.899999999</v>
      </c>
      <c r="AG148" s="159">
        <v>491126.46</v>
      </c>
      <c r="AH148" s="159">
        <v>156464.98000000001</v>
      </c>
      <c r="AI148" s="159">
        <v>0</v>
      </c>
      <c r="AJ148" s="159">
        <v>0</v>
      </c>
    </row>
    <row r="149" spans="1:36">
      <c r="A149" s="153">
        <v>2</v>
      </c>
      <c r="B149" s="154">
        <v>23</v>
      </c>
      <c r="C149" s="154">
        <v>5</v>
      </c>
      <c r="D149" s="155">
        <v>2</v>
      </c>
      <c r="E149" s="155" t="s">
        <v>556</v>
      </c>
      <c r="F149" s="156" t="s">
        <v>2954</v>
      </c>
      <c r="G149" s="156" t="s">
        <v>556</v>
      </c>
      <c r="H149" s="156" t="s">
        <v>2960</v>
      </c>
      <c r="I149" s="155">
        <v>223052</v>
      </c>
      <c r="J149" s="157" t="s">
        <v>2617</v>
      </c>
      <c r="K149" s="157"/>
      <c r="L149" s="155">
        <v>2022</v>
      </c>
      <c r="M149" s="158">
        <v>21503</v>
      </c>
      <c r="N149" s="159">
        <v>247618040.83000001</v>
      </c>
      <c r="O149" s="159">
        <v>238749093.50999999</v>
      </c>
      <c r="P149" s="159">
        <v>56631640.769999996</v>
      </c>
      <c r="Q149" s="159">
        <v>24604108</v>
      </c>
      <c r="R149" s="159">
        <v>32027532.77</v>
      </c>
      <c r="S149" s="159">
        <v>8868947.3200000003</v>
      </c>
      <c r="T149" s="159">
        <v>771839.06</v>
      </c>
      <c r="U149" s="159">
        <v>261411147.41999999</v>
      </c>
      <c r="V149" s="159">
        <v>166205156.72</v>
      </c>
      <c r="W149" s="159">
        <v>55528421.710000001</v>
      </c>
      <c r="X149" s="159">
        <v>319679.64</v>
      </c>
      <c r="Y149" s="159">
        <v>95205990.700000003</v>
      </c>
      <c r="Z149" s="159">
        <v>100218147.39</v>
      </c>
      <c r="AA149" s="159">
        <v>24883691</v>
      </c>
      <c r="AB149" s="159">
        <v>75334456.390000001</v>
      </c>
      <c r="AC149" s="159">
        <v>1394354</v>
      </c>
      <c r="AD149" s="159">
        <v>1274354</v>
      </c>
      <c r="AE149" s="159">
        <v>39349008</v>
      </c>
      <c r="AF149" s="159">
        <v>72543936.790000007</v>
      </c>
      <c r="AG149" s="159">
        <v>197257.55</v>
      </c>
      <c r="AH149" s="159">
        <v>40200</v>
      </c>
      <c r="AI149" s="159">
        <v>0</v>
      </c>
      <c r="AJ149" s="159">
        <v>0</v>
      </c>
    </row>
    <row r="150" spans="1:36">
      <c r="A150" s="153">
        <v>2</v>
      </c>
      <c r="B150" s="154">
        <v>23</v>
      </c>
      <c r="C150" s="154">
        <v>6</v>
      </c>
      <c r="D150" s="155">
        <v>2</v>
      </c>
      <c r="E150" s="155" t="s">
        <v>556</v>
      </c>
      <c r="F150" s="156" t="s">
        <v>2954</v>
      </c>
      <c r="G150" s="156" t="s">
        <v>556</v>
      </c>
      <c r="H150" s="156" t="s">
        <v>2961</v>
      </c>
      <c r="I150" s="155">
        <v>223062</v>
      </c>
      <c r="J150" s="157" t="s">
        <v>2616</v>
      </c>
      <c r="K150" s="157"/>
      <c r="L150" s="155">
        <v>2022</v>
      </c>
      <c r="M150" s="158">
        <v>3767</v>
      </c>
      <c r="N150" s="159">
        <v>19346393.780000001</v>
      </c>
      <c r="O150" s="159">
        <v>18650575.170000002</v>
      </c>
      <c r="P150" s="159">
        <v>9075641.7100000009</v>
      </c>
      <c r="Q150" s="159">
        <v>3762309</v>
      </c>
      <c r="R150" s="159">
        <v>5313332.71</v>
      </c>
      <c r="S150" s="159">
        <v>695818.61</v>
      </c>
      <c r="T150" s="159">
        <v>122473.87</v>
      </c>
      <c r="U150" s="159">
        <v>19160859.550000001</v>
      </c>
      <c r="V150" s="159">
        <v>17853315.030000001</v>
      </c>
      <c r="W150" s="159">
        <v>7206195.9199999999</v>
      </c>
      <c r="X150" s="159">
        <v>140928.14000000001</v>
      </c>
      <c r="Y150" s="159">
        <v>1307544.52</v>
      </c>
      <c r="Z150" s="159">
        <v>667014.19999999995</v>
      </c>
      <c r="AA150" s="159">
        <v>500000</v>
      </c>
      <c r="AB150" s="159">
        <v>167014.19999999995</v>
      </c>
      <c r="AC150" s="159">
        <v>715000</v>
      </c>
      <c r="AD150" s="159">
        <v>715000</v>
      </c>
      <c r="AE150" s="159">
        <v>5206315.2</v>
      </c>
      <c r="AF150" s="159">
        <v>797260.14</v>
      </c>
      <c r="AG150" s="159">
        <v>0</v>
      </c>
      <c r="AH150" s="159">
        <v>0</v>
      </c>
      <c r="AI150" s="159">
        <v>0</v>
      </c>
      <c r="AJ150" s="159">
        <v>0</v>
      </c>
    </row>
    <row r="151" spans="1:36">
      <c r="A151" s="153">
        <v>2</v>
      </c>
      <c r="B151" s="154">
        <v>23</v>
      </c>
      <c r="C151" s="154">
        <v>7</v>
      </c>
      <c r="D151" s="155">
        <v>3</v>
      </c>
      <c r="E151" s="155" t="s">
        <v>556</v>
      </c>
      <c r="F151" s="156" t="s">
        <v>2958</v>
      </c>
      <c r="G151" s="156" t="s">
        <v>556</v>
      </c>
      <c r="H151" s="156" t="s">
        <v>2962</v>
      </c>
      <c r="I151" s="155">
        <v>223073</v>
      </c>
      <c r="J151" s="157" t="s">
        <v>2615</v>
      </c>
      <c r="K151" s="157"/>
      <c r="L151" s="155">
        <v>2022</v>
      </c>
      <c r="M151" s="158">
        <v>12854</v>
      </c>
      <c r="N151" s="159">
        <v>68208346.319999993</v>
      </c>
      <c r="O151" s="159">
        <v>58440118.390000001</v>
      </c>
      <c r="P151" s="159">
        <v>26415921.399999999</v>
      </c>
      <c r="Q151" s="159">
        <v>10014102</v>
      </c>
      <c r="R151" s="159">
        <v>16401819.4</v>
      </c>
      <c r="S151" s="159">
        <v>9768227.9299999997</v>
      </c>
      <c r="T151" s="159">
        <v>1351145.41</v>
      </c>
      <c r="U151" s="159">
        <v>71414313.510000005</v>
      </c>
      <c r="V151" s="159">
        <v>52367937.75</v>
      </c>
      <c r="W151" s="159">
        <v>18937532.350000001</v>
      </c>
      <c r="X151" s="159">
        <v>82973.2</v>
      </c>
      <c r="Y151" s="159">
        <v>19046375.760000002</v>
      </c>
      <c r="Z151" s="159">
        <v>8565644.6500000004</v>
      </c>
      <c r="AA151" s="159">
        <v>3566873.35</v>
      </c>
      <c r="AB151" s="159">
        <v>4998771.3000000007</v>
      </c>
      <c r="AC151" s="159">
        <v>794382</v>
      </c>
      <c r="AD151" s="159">
        <v>544382</v>
      </c>
      <c r="AE151" s="159">
        <v>5379819.2199999997</v>
      </c>
      <c r="AF151" s="159">
        <v>6072180.6399999997</v>
      </c>
      <c r="AG151" s="159">
        <v>417106.53</v>
      </c>
      <c r="AH151" s="159">
        <v>311261.09999999998</v>
      </c>
      <c r="AI151" s="159">
        <v>0</v>
      </c>
      <c r="AJ151" s="159">
        <v>0</v>
      </c>
    </row>
    <row r="152" spans="1:36">
      <c r="A152" s="153">
        <v>2</v>
      </c>
      <c r="B152" s="154">
        <v>23</v>
      </c>
      <c r="C152" s="154">
        <v>8</v>
      </c>
      <c r="D152" s="155">
        <v>3</v>
      </c>
      <c r="E152" s="155" t="s">
        <v>556</v>
      </c>
      <c r="F152" s="156" t="s">
        <v>2958</v>
      </c>
      <c r="G152" s="156" t="s">
        <v>556</v>
      </c>
      <c r="H152" s="156" t="s">
        <v>2963</v>
      </c>
      <c r="I152" s="155">
        <v>223083</v>
      </c>
      <c r="J152" s="157" t="s">
        <v>2614</v>
      </c>
      <c r="K152" s="157"/>
      <c r="L152" s="155">
        <v>2022</v>
      </c>
      <c r="M152" s="158">
        <v>22396</v>
      </c>
      <c r="N152" s="159">
        <v>146592471.25999999</v>
      </c>
      <c r="O152" s="159">
        <v>140652629.66</v>
      </c>
      <c r="P152" s="159">
        <v>54456274.090000004</v>
      </c>
      <c r="Q152" s="159">
        <v>21003252</v>
      </c>
      <c r="R152" s="159">
        <v>33453022.09</v>
      </c>
      <c r="S152" s="159">
        <v>5939841.5999999996</v>
      </c>
      <c r="T152" s="159">
        <v>259556.11</v>
      </c>
      <c r="U152" s="159">
        <v>145023816.28999999</v>
      </c>
      <c r="V152" s="159">
        <v>125356788.08</v>
      </c>
      <c r="W152" s="159">
        <v>43332670.990000002</v>
      </c>
      <c r="X152" s="159">
        <v>1899673.88</v>
      </c>
      <c r="Y152" s="159">
        <v>19667028.210000001</v>
      </c>
      <c r="Z152" s="159">
        <v>30535170.829999998</v>
      </c>
      <c r="AA152" s="159">
        <v>25039000</v>
      </c>
      <c r="AB152" s="159">
        <v>5496170.8299999982</v>
      </c>
      <c r="AC152" s="159">
        <v>2820491</v>
      </c>
      <c r="AD152" s="159">
        <v>2700491</v>
      </c>
      <c r="AE152" s="159">
        <v>70805372</v>
      </c>
      <c r="AF152" s="159">
        <v>15295841.58</v>
      </c>
      <c r="AG152" s="159">
        <v>600064.03</v>
      </c>
      <c r="AH152" s="159">
        <v>519691.94</v>
      </c>
      <c r="AI152" s="159">
        <v>0</v>
      </c>
      <c r="AJ152" s="159">
        <v>0</v>
      </c>
    </row>
    <row r="153" spans="1:36">
      <c r="A153" s="153">
        <v>2</v>
      </c>
      <c r="B153" s="154">
        <v>23</v>
      </c>
      <c r="C153" s="154">
        <v>9</v>
      </c>
      <c r="D153" s="155">
        <v>2</v>
      </c>
      <c r="E153" s="155" t="s">
        <v>556</v>
      </c>
      <c r="F153" s="156" t="s">
        <v>2954</v>
      </c>
      <c r="G153" s="156" t="s">
        <v>556</v>
      </c>
      <c r="H153" s="156" t="s">
        <v>2964</v>
      </c>
      <c r="I153" s="155">
        <v>223092</v>
      </c>
      <c r="J153" s="157" t="s">
        <v>2613</v>
      </c>
      <c r="K153" s="157"/>
      <c r="L153" s="155">
        <v>2022</v>
      </c>
      <c r="M153" s="158">
        <v>10967</v>
      </c>
      <c r="N153" s="159">
        <v>67014011.770000003</v>
      </c>
      <c r="O153" s="159">
        <v>58752306.189999998</v>
      </c>
      <c r="P153" s="159">
        <v>27185386.559999999</v>
      </c>
      <c r="Q153" s="159">
        <v>10168973</v>
      </c>
      <c r="R153" s="159">
        <v>17016413.559999999</v>
      </c>
      <c r="S153" s="159">
        <v>8261705.5800000001</v>
      </c>
      <c r="T153" s="159">
        <v>986735.22</v>
      </c>
      <c r="U153" s="159">
        <v>65592696.009999998</v>
      </c>
      <c r="V153" s="159">
        <v>49422105.869999997</v>
      </c>
      <c r="W153" s="159">
        <v>19618932.739999998</v>
      </c>
      <c r="X153" s="159">
        <v>184889.11</v>
      </c>
      <c r="Y153" s="159">
        <v>16170590.140000001</v>
      </c>
      <c r="Z153" s="159">
        <v>3636579.25</v>
      </c>
      <c r="AA153" s="159">
        <v>0</v>
      </c>
      <c r="AB153" s="159">
        <v>3636579.25</v>
      </c>
      <c r="AC153" s="159">
        <v>2895000</v>
      </c>
      <c r="AD153" s="159">
        <v>2775000</v>
      </c>
      <c r="AE153" s="159">
        <v>6150000</v>
      </c>
      <c r="AF153" s="159">
        <v>9330200.3200000003</v>
      </c>
      <c r="AG153" s="159">
        <v>636907.78</v>
      </c>
      <c r="AH153" s="159">
        <v>705261.69</v>
      </c>
      <c r="AI153" s="159">
        <v>0</v>
      </c>
      <c r="AJ153" s="159">
        <v>0</v>
      </c>
    </row>
    <row r="154" spans="1:36">
      <c r="A154" s="153">
        <v>2</v>
      </c>
      <c r="B154" s="154">
        <v>24</v>
      </c>
      <c r="C154" s="154">
        <v>1</v>
      </c>
      <c r="D154" s="155">
        <v>3</v>
      </c>
      <c r="E154" s="155" t="s">
        <v>556</v>
      </c>
      <c r="F154" s="156" t="s">
        <v>2965</v>
      </c>
      <c r="G154" s="156" t="s">
        <v>556</v>
      </c>
      <c r="H154" s="156" t="s">
        <v>2966</v>
      </c>
      <c r="I154" s="155">
        <v>224013</v>
      </c>
      <c r="J154" s="157" t="s">
        <v>2612</v>
      </c>
      <c r="K154" s="157"/>
      <c r="L154" s="155">
        <v>2022</v>
      </c>
      <c r="M154" s="158">
        <v>5316</v>
      </c>
      <c r="N154" s="159">
        <v>28108995.690000001</v>
      </c>
      <c r="O154" s="159">
        <v>23655616.559999999</v>
      </c>
      <c r="P154" s="159">
        <v>12519369.34</v>
      </c>
      <c r="Q154" s="159">
        <v>5094265</v>
      </c>
      <c r="R154" s="159">
        <v>7425104.3399999999</v>
      </c>
      <c r="S154" s="159">
        <v>4453379.13</v>
      </c>
      <c r="T154" s="159">
        <v>402924.78</v>
      </c>
      <c r="U154" s="159">
        <v>27213644.960000001</v>
      </c>
      <c r="V154" s="159">
        <v>22643337.809999999</v>
      </c>
      <c r="W154" s="159">
        <v>8897210.8699999992</v>
      </c>
      <c r="X154" s="159">
        <v>392010.09</v>
      </c>
      <c r="Y154" s="159">
        <v>4570307.1500000004</v>
      </c>
      <c r="Z154" s="159">
        <v>3733792.41</v>
      </c>
      <c r="AA154" s="159">
        <v>1421000</v>
      </c>
      <c r="AB154" s="159">
        <v>2312792.41</v>
      </c>
      <c r="AC154" s="159">
        <v>3997516.95</v>
      </c>
      <c r="AD154" s="159">
        <v>3997516.95</v>
      </c>
      <c r="AE154" s="159">
        <v>12384232.91</v>
      </c>
      <c r="AF154" s="159">
        <v>1012278.75</v>
      </c>
      <c r="AG154" s="159">
        <v>699527.93</v>
      </c>
      <c r="AH154" s="159">
        <v>388475.3</v>
      </c>
      <c r="AI154" s="159">
        <v>88386.81</v>
      </c>
      <c r="AJ154" s="159">
        <v>500</v>
      </c>
    </row>
    <row r="155" spans="1:36">
      <c r="A155" s="153">
        <v>2</v>
      </c>
      <c r="B155" s="154">
        <v>24</v>
      </c>
      <c r="C155" s="154">
        <v>2</v>
      </c>
      <c r="D155" s="155">
        <v>2</v>
      </c>
      <c r="E155" s="155" t="s">
        <v>556</v>
      </c>
      <c r="F155" s="156" t="s">
        <v>2967</v>
      </c>
      <c r="G155" s="156" t="s">
        <v>556</v>
      </c>
      <c r="H155" s="156" t="s">
        <v>2968</v>
      </c>
      <c r="I155" s="155">
        <v>224022</v>
      </c>
      <c r="J155" s="157" t="s">
        <v>2611</v>
      </c>
      <c r="K155" s="157"/>
      <c r="L155" s="155">
        <v>2022</v>
      </c>
      <c r="M155" s="158">
        <v>3016</v>
      </c>
      <c r="N155" s="159">
        <v>15083558.619999999</v>
      </c>
      <c r="O155" s="159">
        <v>14335300.300000001</v>
      </c>
      <c r="P155" s="159">
        <v>8306313.8799999999</v>
      </c>
      <c r="Q155" s="159">
        <v>3141584</v>
      </c>
      <c r="R155" s="159">
        <v>5164729.88</v>
      </c>
      <c r="S155" s="159">
        <v>748258.32</v>
      </c>
      <c r="T155" s="159">
        <v>52.89</v>
      </c>
      <c r="U155" s="159">
        <v>15282837.16</v>
      </c>
      <c r="V155" s="159">
        <v>12839869.810000001</v>
      </c>
      <c r="W155" s="159">
        <v>5105633.38</v>
      </c>
      <c r="X155" s="159">
        <v>19624.43</v>
      </c>
      <c r="Y155" s="159">
        <v>2442967.35</v>
      </c>
      <c r="Z155" s="159">
        <v>1141083.68</v>
      </c>
      <c r="AA155" s="159">
        <v>541223.54</v>
      </c>
      <c r="AB155" s="159">
        <v>599860.1399999999</v>
      </c>
      <c r="AC155" s="159">
        <v>310000</v>
      </c>
      <c r="AD155" s="159">
        <v>310000</v>
      </c>
      <c r="AE155" s="159">
        <v>1084386.54</v>
      </c>
      <c r="AF155" s="159">
        <v>1495430.49</v>
      </c>
      <c r="AG155" s="159">
        <v>427996.77</v>
      </c>
      <c r="AH155" s="159">
        <v>320431.69</v>
      </c>
      <c r="AI155" s="159">
        <v>0</v>
      </c>
      <c r="AJ155" s="159">
        <v>0</v>
      </c>
    </row>
    <row r="156" spans="1:36">
      <c r="A156" s="153">
        <v>2</v>
      </c>
      <c r="B156" s="154">
        <v>24</v>
      </c>
      <c r="C156" s="154">
        <v>3</v>
      </c>
      <c r="D156" s="155">
        <v>3</v>
      </c>
      <c r="E156" s="155" t="s">
        <v>556</v>
      </c>
      <c r="F156" s="156" t="s">
        <v>2965</v>
      </c>
      <c r="G156" s="156" t="s">
        <v>556</v>
      </c>
      <c r="H156" s="156" t="s">
        <v>2969</v>
      </c>
      <c r="I156" s="155">
        <v>224033</v>
      </c>
      <c r="J156" s="157" t="s">
        <v>2610</v>
      </c>
      <c r="K156" s="157"/>
      <c r="L156" s="155">
        <v>2022</v>
      </c>
      <c r="M156" s="158">
        <v>8137</v>
      </c>
      <c r="N156" s="159">
        <v>38815505.509999998</v>
      </c>
      <c r="O156" s="159">
        <v>36000073.880000003</v>
      </c>
      <c r="P156" s="159">
        <v>19373021.789999999</v>
      </c>
      <c r="Q156" s="159">
        <v>8651881</v>
      </c>
      <c r="R156" s="159">
        <v>10721140.789999999</v>
      </c>
      <c r="S156" s="159">
        <v>2815431.63</v>
      </c>
      <c r="T156" s="159">
        <v>263739.73</v>
      </c>
      <c r="U156" s="159">
        <v>38976861.100000001</v>
      </c>
      <c r="V156" s="159">
        <v>31601209.260000002</v>
      </c>
      <c r="W156" s="159">
        <v>10515504.720000001</v>
      </c>
      <c r="X156" s="159">
        <v>259654.69</v>
      </c>
      <c r="Y156" s="159">
        <v>7375651.8399999999</v>
      </c>
      <c r="Z156" s="159">
        <v>3800076.9</v>
      </c>
      <c r="AA156" s="159">
        <v>2227861</v>
      </c>
      <c r="AB156" s="159">
        <v>1572215.9</v>
      </c>
      <c r="AC156" s="159">
        <v>540000</v>
      </c>
      <c r="AD156" s="159">
        <v>540000</v>
      </c>
      <c r="AE156" s="159">
        <v>12069368.92</v>
      </c>
      <c r="AF156" s="159">
        <v>4398864.62</v>
      </c>
      <c r="AG156" s="159">
        <v>61284.47</v>
      </c>
      <c r="AH156" s="159">
        <v>319669.73</v>
      </c>
      <c r="AI156" s="159">
        <v>0</v>
      </c>
      <c r="AJ156" s="159">
        <v>66616.960000000006</v>
      </c>
    </row>
    <row r="157" spans="1:36">
      <c r="A157" s="153">
        <v>2</v>
      </c>
      <c r="B157" s="154">
        <v>24</v>
      </c>
      <c r="C157" s="154">
        <v>4</v>
      </c>
      <c r="D157" s="155">
        <v>2</v>
      </c>
      <c r="E157" s="155" t="s">
        <v>556</v>
      </c>
      <c r="F157" s="156" t="s">
        <v>2967</v>
      </c>
      <c r="G157" s="156" t="s">
        <v>556</v>
      </c>
      <c r="H157" s="156" t="s">
        <v>2970</v>
      </c>
      <c r="I157" s="155">
        <v>224042</v>
      </c>
      <c r="J157" s="157" t="s">
        <v>2609</v>
      </c>
      <c r="K157" s="157"/>
      <c r="L157" s="155">
        <v>2022</v>
      </c>
      <c r="M157" s="158">
        <v>5383</v>
      </c>
      <c r="N157" s="159">
        <v>28663510.27</v>
      </c>
      <c r="O157" s="159">
        <v>21920312.620000001</v>
      </c>
      <c r="P157" s="159">
        <v>14086406.27</v>
      </c>
      <c r="Q157" s="159">
        <v>6548492</v>
      </c>
      <c r="R157" s="159">
        <v>7537914.2699999996</v>
      </c>
      <c r="S157" s="159">
        <v>6743197.6500000004</v>
      </c>
      <c r="T157" s="159">
        <v>60410</v>
      </c>
      <c r="U157" s="159">
        <v>29692392.079999998</v>
      </c>
      <c r="V157" s="159">
        <v>20947864.079999998</v>
      </c>
      <c r="W157" s="159">
        <v>6423823.4100000001</v>
      </c>
      <c r="X157" s="159">
        <v>228550.85</v>
      </c>
      <c r="Y157" s="159">
        <v>8744528</v>
      </c>
      <c r="Z157" s="159">
        <v>5767443.8300000001</v>
      </c>
      <c r="AA157" s="159">
        <v>4980000</v>
      </c>
      <c r="AB157" s="159">
        <v>787443.83000000007</v>
      </c>
      <c r="AC157" s="159">
        <v>2655453.4500000002</v>
      </c>
      <c r="AD157" s="159">
        <v>2655453.4500000002</v>
      </c>
      <c r="AE157" s="159">
        <v>10673499.710000001</v>
      </c>
      <c r="AF157" s="159">
        <v>972448.54</v>
      </c>
      <c r="AG157" s="159">
        <v>150562.53</v>
      </c>
      <c r="AH157" s="159">
        <v>461848.6</v>
      </c>
      <c r="AI157" s="159">
        <v>0</v>
      </c>
      <c r="AJ157" s="159">
        <v>0</v>
      </c>
    </row>
    <row r="158" spans="1:36">
      <c r="A158" s="153">
        <v>2</v>
      </c>
      <c r="B158" s="154">
        <v>24</v>
      </c>
      <c r="C158" s="154">
        <v>5</v>
      </c>
      <c r="D158" s="155">
        <v>3</v>
      </c>
      <c r="E158" s="155" t="s">
        <v>556</v>
      </c>
      <c r="F158" s="156" t="s">
        <v>2965</v>
      </c>
      <c r="G158" s="156" t="s">
        <v>556</v>
      </c>
      <c r="H158" s="156" t="s">
        <v>2971</v>
      </c>
      <c r="I158" s="155">
        <v>224053</v>
      </c>
      <c r="J158" s="157" t="s">
        <v>2608</v>
      </c>
      <c r="K158" s="157"/>
      <c r="L158" s="155">
        <v>2022</v>
      </c>
      <c r="M158" s="158">
        <v>21775</v>
      </c>
      <c r="N158" s="159">
        <v>101832588.55</v>
      </c>
      <c r="O158" s="159">
        <v>91997113.310000002</v>
      </c>
      <c r="P158" s="159">
        <v>42908771.769999996</v>
      </c>
      <c r="Q158" s="159">
        <v>16181845</v>
      </c>
      <c r="R158" s="159">
        <v>26726926.77</v>
      </c>
      <c r="S158" s="159">
        <v>9835475.2400000002</v>
      </c>
      <c r="T158" s="159">
        <v>1422987.87</v>
      </c>
      <c r="U158" s="159">
        <v>112055928.41</v>
      </c>
      <c r="V158" s="159">
        <v>89869097.319999993</v>
      </c>
      <c r="W158" s="159">
        <v>36001604.490000002</v>
      </c>
      <c r="X158" s="159">
        <v>691516.31</v>
      </c>
      <c r="Y158" s="159">
        <v>22186831.09</v>
      </c>
      <c r="Z158" s="159">
        <v>14698254.68</v>
      </c>
      <c r="AA158" s="159">
        <v>13875596.08</v>
      </c>
      <c r="AB158" s="159">
        <v>822658.59999999963</v>
      </c>
      <c r="AC158" s="159">
        <v>2916398.87</v>
      </c>
      <c r="AD158" s="159">
        <v>2916398.87</v>
      </c>
      <c r="AE158" s="159">
        <v>38088414.100000001</v>
      </c>
      <c r="AF158" s="159">
        <v>2128015.9900000002</v>
      </c>
      <c r="AG158" s="159">
        <v>307558.15999999997</v>
      </c>
      <c r="AH158" s="159">
        <v>239476.08</v>
      </c>
      <c r="AI158" s="159">
        <v>0</v>
      </c>
      <c r="AJ158" s="159">
        <v>4864.12</v>
      </c>
    </row>
    <row r="159" spans="1:36">
      <c r="A159" s="153">
        <v>2</v>
      </c>
      <c r="B159" s="154">
        <v>24</v>
      </c>
      <c r="C159" s="154">
        <v>6</v>
      </c>
      <c r="D159" s="155">
        <v>3</v>
      </c>
      <c r="E159" s="155" t="s">
        <v>556</v>
      </c>
      <c r="F159" s="156" t="s">
        <v>2965</v>
      </c>
      <c r="G159" s="156" t="s">
        <v>556</v>
      </c>
      <c r="H159" s="156" t="s">
        <v>2972</v>
      </c>
      <c r="I159" s="155">
        <v>224063</v>
      </c>
      <c r="J159" s="157" t="s">
        <v>2607</v>
      </c>
      <c r="K159" s="157"/>
      <c r="L159" s="155">
        <v>2022</v>
      </c>
      <c r="M159" s="158">
        <v>17001</v>
      </c>
      <c r="N159" s="159">
        <v>74692450.150000006</v>
      </c>
      <c r="O159" s="159">
        <v>70095999.010000005</v>
      </c>
      <c r="P159" s="159">
        <v>42919836.450000003</v>
      </c>
      <c r="Q159" s="159">
        <v>20084882</v>
      </c>
      <c r="R159" s="159">
        <v>22834954.449999999</v>
      </c>
      <c r="S159" s="159">
        <v>4596451.1399999997</v>
      </c>
      <c r="T159" s="159">
        <v>1837604.12</v>
      </c>
      <c r="U159" s="159">
        <v>71836945.859999999</v>
      </c>
      <c r="V159" s="159">
        <v>66920184.07</v>
      </c>
      <c r="W159" s="159">
        <v>23781643.620000001</v>
      </c>
      <c r="X159" s="159">
        <v>426982.16</v>
      </c>
      <c r="Y159" s="159">
        <v>4916761.79</v>
      </c>
      <c r="Z159" s="159">
        <v>4057100.18</v>
      </c>
      <c r="AA159" s="159">
        <v>3194310.58</v>
      </c>
      <c r="AB159" s="159">
        <v>862789.60000000009</v>
      </c>
      <c r="AC159" s="159">
        <v>2389113.59</v>
      </c>
      <c r="AD159" s="159">
        <v>2389113.59</v>
      </c>
      <c r="AE159" s="159">
        <v>14370274.99</v>
      </c>
      <c r="AF159" s="159">
        <v>3175814.94</v>
      </c>
      <c r="AG159" s="159">
        <v>710687.22</v>
      </c>
      <c r="AH159" s="159">
        <v>638990.66</v>
      </c>
      <c r="AI159" s="159">
        <v>0</v>
      </c>
      <c r="AJ159" s="159">
        <v>0</v>
      </c>
    </row>
    <row r="160" spans="1:36">
      <c r="A160" s="153">
        <v>2</v>
      </c>
      <c r="B160" s="154">
        <v>24</v>
      </c>
      <c r="C160" s="154">
        <v>7</v>
      </c>
      <c r="D160" s="155">
        <v>3</v>
      </c>
      <c r="E160" s="155" t="s">
        <v>556</v>
      </c>
      <c r="F160" s="156" t="s">
        <v>2965</v>
      </c>
      <c r="G160" s="156" t="s">
        <v>556</v>
      </c>
      <c r="H160" s="156" t="s">
        <v>2973</v>
      </c>
      <c r="I160" s="155">
        <v>224073</v>
      </c>
      <c r="J160" s="157" t="s">
        <v>2606</v>
      </c>
      <c r="K160" s="157"/>
      <c r="L160" s="155">
        <v>2022</v>
      </c>
      <c r="M160" s="158">
        <v>4476</v>
      </c>
      <c r="N160" s="159">
        <v>22288418.5</v>
      </c>
      <c r="O160" s="159">
        <v>19401170.190000001</v>
      </c>
      <c r="P160" s="159">
        <v>12529983.199999999</v>
      </c>
      <c r="Q160" s="159">
        <v>6638813</v>
      </c>
      <c r="R160" s="159">
        <v>5891170.2000000002</v>
      </c>
      <c r="S160" s="159">
        <v>2887248.31</v>
      </c>
      <c r="T160" s="159">
        <v>99659.82</v>
      </c>
      <c r="U160" s="159">
        <v>25313851.77</v>
      </c>
      <c r="V160" s="159">
        <v>18111616.280000001</v>
      </c>
      <c r="W160" s="159">
        <v>6398002.9199999999</v>
      </c>
      <c r="X160" s="159">
        <v>251093.33</v>
      </c>
      <c r="Y160" s="159">
        <v>7202235.4900000002</v>
      </c>
      <c r="Z160" s="159">
        <v>6176375.1100000003</v>
      </c>
      <c r="AA160" s="159">
        <v>4400000</v>
      </c>
      <c r="AB160" s="159">
        <v>1776375.1100000003</v>
      </c>
      <c r="AC160" s="159">
        <v>1994233</v>
      </c>
      <c r="AD160" s="159">
        <v>1994233</v>
      </c>
      <c r="AE160" s="159">
        <v>13027767</v>
      </c>
      <c r="AF160" s="159">
        <v>1289553.9099999999</v>
      </c>
      <c r="AG160" s="159">
        <v>470347.37</v>
      </c>
      <c r="AH160" s="159">
        <v>508523.49</v>
      </c>
      <c r="AI160" s="159">
        <v>0</v>
      </c>
      <c r="AJ160" s="159">
        <v>0</v>
      </c>
    </row>
    <row r="161" spans="1:36">
      <c r="A161" s="153">
        <v>2</v>
      </c>
      <c r="B161" s="154">
        <v>25</v>
      </c>
      <c r="C161" s="154">
        <v>1</v>
      </c>
      <c r="D161" s="155">
        <v>1</v>
      </c>
      <c r="E161" s="155" t="s">
        <v>556</v>
      </c>
      <c r="F161" s="156" t="s">
        <v>2974</v>
      </c>
      <c r="G161" s="156" t="s">
        <v>556</v>
      </c>
      <c r="H161" s="156" t="s">
        <v>2975</v>
      </c>
      <c r="I161" s="155">
        <v>225011</v>
      </c>
      <c r="J161" s="157" t="s">
        <v>2605</v>
      </c>
      <c r="K161" s="157"/>
      <c r="L161" s="155">
        <v>2022</v>
      </c>
      <c r="M161" s="158">
        <v>4180</v>
      </c>
      <c r="N161" s="159">
        <v>16742657.25</v>
      </c>
      <c r="O161" s="159">
        <v>16472880.890000001</v>
      </c>
      <c r="P161" s="159">
        <v>8218240.4900000002</v>
      </c>
      <c r="Q161" s="159">
        <v>4142671</v>
      </c>
      <c r="R161" s="159">
        <v>4075569.49</v>
      </c>
      <c r="S161" s="159">
        <v>269776.36</v>
      </c>
      <c r="T161" s="159">
        <v>217536</v>
      </c>
      <c r="U161" s="159">
        <v>15891139.359999999</v>
      </c>
      <c r="V161" s="159">
        <v>15226872.060000001</v>
      </c>
      <c r="W161" s="159">
        <v>6897369.9199999999</v>
      </c>
      <c r="X161" s="159">
        <v>130406.45</v>
      </c>
      <c r="Y161" s="159">
        <v>664267.30000000005</v>
      </c>
      <c r="Z161" s="159">
        <v>1044543.36</v>
      </c>
      <c r="AA161" s="159">
        <v>932665.5</v>
      </c>
      <c r="AB161" s="159">
        <v>111877.85999999999</v>
      </c>
      <c r="AC161" s="159">
        <v>1002149.66</v>
      </c>
      <c r="AD161" s="159">
        <v>1002149.66</v>
      </c>
      <c r="AE161" s="159">
        <v>2473724.96</v>
      </c>
      <c r="AF161" s="159">
        <v>1246008.83</v>
      </c>
      <c r="AG161" s="159">
        <v>85099.69</v>
      </c>
      <c r="AH161" s="159">
        <v>98666.91</v>
      </c>
      <c r="AI161" s="159">
        <v>0</v>
      </c>
      <c r="AJ161" s="159">
        <v>0</v>
      </c>
    </row>
    <row r="162" spans="1:36">
      <c r="A162" s="153">
        <v>2</v>
      </c>
      <c r="B162" s="154">
        <v>25</v>
      </c>
      <c r="C162" s="154">
        <v>2</v>
      </c>
      <c r="D162" s="155">
        <v>1</v>
      </c>
      <c r="E162" s="155" t="s">
        <v>556</v>
      </c>
      <c r="F162" s="156" t="s">
        <v>2974</v>
      </c>
      <c r="G162" s="156" t="s">
        <v>556</v>
      </c>
      <c r="H162" s="156" t="s">
        <v>2976</v>
      </c>
      <c r="I162" s="155">
        <v>225021</v>
      </c>
      <c r="J162" s="157" t="s">
        <v>2600</v>
      </c>
      <c r="K162" s="157"/>
      <c r="L162" s="155">
        <v>2022</v>
      </c>
      <c r="M162" s="158">
        <v>30374</v>
      </c>
      <c r="N162" s="159">
        <v>126648838.14</v>
      </c>
      <c r="O162" s="159">
        <v>117919749.68000001</v>
      </c>
      <c r="P162" s="159">
        <v>49189976.109999999</v>
      </c>
      <c r="Q162" s="159">
        <v>21228398</v>
      </c>
      <c r="R162" s="159">
        <v>27961578.109999999</v>
      </c>
      <c r="S162" s="159">
        <v>8729088.4600000009</v>
      </c>
      <c r="T162" s="159">
        <v>880182.32</v>
      </c>
      <c r="U162" s="159">
        <v>130093263.26000001</v>
      </c>
      <c r="V162" s="159">
        <v>113804567.59</v>
      </c>
      <c r="W162" s="159">
        <v>38079419.409999996</v>
      </c>
      <c r="X162" s="159">
        <v>1826416.62</v>
      </c>
      <c r="Y162" s="159">
        <v>16288695.67</v>
      </c>
      <c r="Z162" s="159">
        <v>10290817.199999999</v>
      </c>
      <c r="AA162" s="159">
        <v>9852457.4299999997</v>
      </c>
      <c r="AB162" s="159">
        <v>438359.76999999955</v>
      </c>
      <c r="AC162" s="159">
        <v>6181000</v>
      </c>
      <c r="AD162" s="159">
        <v>5880000</v>
      </c>
      <c r="AE162" s="159">
        <v>64075039.579999998</v>
      </c>
      <c r="AF162" s="159">
        <v>4115182.09</v>
      </c>
      <c r="AG162" s="159">
        <v>320697.40999999997</v>
      </c>
      <c r="AH162" s="159">
        <v>1007315.95</v>
      </c>
      <c r="AI162" s="159">
        <v>0</v>
      </c>
      <c r="AJ162" s="159">
        <v>292582.15000000002</v>
      </c>
    </row>
    <row r="163" spans="1:36">
      <c r="A163" s="153">
        <v>2</v>
      </c>
      <c r="B163" s="154">
        <v>25</v>
      </c>
      <c r="C163" s="154">
        <v>3</v>
      </c>
      <c r="D163" s="155">
        <v>3</v>
      </c>
      <c r="E163" s="155" t="s">
        <v>556</v>
      </c>
      <c r="F163" s="156" t="s">
        <v>2977</v>
      </c>
      <c r="G163" s="156" t="s">
        <v>556</v>
      </c>
      <c r="H163" s="156" t="s">
        <v>2978</v>
      </c>
      <c r="I163" s="155">
        <v>225033</v>
      </c>
      <c r="J163" s="157" t="s">
        <v>2604</v>
      </c>
      <c r="K163" s="157"/>
      <c r="L163" s="155">
        <v>2022</v>
      </c>
      <c r="M163" s="158">
        <v>23083</v>
      </c>
      <c r="N163" s="159">
        <v>169360778.08000001</v>
      </c>
      <c r="O163" s="159">
        <v>166250747.38999999</v>
      </c>
      <c r="P163" s="159">
        <v>44225507.420000002</v>
      </c>
      <c r="Q163" s="159">
        <v>18516024</v>
      </c>
      <c r="R163" s="159">
        <v>25709483.420000002</v>
      </c>
      <c r="S163" s="159">
        <v>3110030.69</v>
      </c>
      <c r="T163" s="159">
        <v>1933090.08</v>
      </c>
      <c r="U163" s="159">
        <v>165251998.28999999</v>
      </c>
      <c r="V163" s="159">
        <v>162305025.55000001</v>
      </c>
      <c r="W163" s="159">
        <v>55913382.490000002</v>
      </c>
      <c r="X163" s="159">
        <v>1465426.21</v>
      </c>
      <c r="Y163" s="159">
        <v>2946972.74</v>
      </c>
      <c r="Z163" s="159">
        <v>6150543.2999999998</v>
      </c>
      <c r="AA163" s="159">
        <v>5239225.18</v>
      </c>
      <c r="AB163" s="159">
        <v>911318.12000000011</v>
      </c>
      <c r="AC163" s="159">
        <v>8559959.4199999999</v>
      </c>
      <c r="AD163" s="159">
        <v>8559959.4199999999</v>
      </c>
      <c r="AE163" s="159">
        <v>44862878.390000001</v>
      </c>
      <c r="AF163" s="159">
        <v>3945721.84</v>
      </c>
      <c r="AG163" s="159">
        <v>754735.62</v>
      </c>
      <c r="AH163" s="159">
        <v>656649.74</v>
      </c>
      <c r="AI163" s="159">
        <v>0</v>
      </c>
      <c r="AJ163" s="159">
        <v>3013562.42</v>
      </c>
    </row>
    <row r="164" spans="1:36">
      <c r="A164" s="153">
        <v>2</v>
      </c>
      <c r="B164" s="154">
        <v>25</v>
      </c>
      <c r="C164" s="154">
        <v>4</v>
      </c>
      <c r="D164" s="155">
        <v>3</v>
      </c>
      <c r="E164" s="155" t="s">
        <v>556</v>
      </c>
      <c r="F164" s="156" t="s">
        <v>2977</v>
      </c>
      <c r="G164" s="156" t="s">
        <v>556</v>
      </c>
      <c r="H164" s="156" t="s">
        <v>2979</v>
      </c>
      <c r="I164" s="155">
        <v>225043</v>
      </c>
      <c r="J164" s="157" t="s">
        <v>2603</v>
      </c>
      <c r="K164" s="157"/>
      <c r="L164" s="155">
        <v>2022</v>
      </c>
      <c r="M164" s="158">
        <v>9068</v>
      </c>
      <c r="N164" s="159">
        <v>37589256.229999997</v>
      </c>
      <c r="O164" s="159">
        <v>36222445.5</v>
      </c>
      <c r="P164" s="159">
        <v>19443032.579999998</v>
      </c>
      <c r="Q164" s="159">
        <v>8494743</v>
      </c>
      <c r="R164" s="159">
        <v>10948289.58</v>
      </c>
      <c r="S164" s="159">
        <v>1366810.73</v>
      </c>
      <c r="T164" s="159">
        <v>608883</v>
      </c>
      <c r="U164" s="159">
        <v>38839790.579999998</v>
      </c>
      <c r="V164" s="159">
        <v>32430572.329999998</v>
      </c>
      <c r="W164" s="159">
        <v>12317378.24</v>
      </c>
      <c r="X164" s="159">
        <v>262000.61</v>
      </c>
      <c r="Y164" s="159">
        <v>6409218.25</v>
      </c>
      <c r="Z164" s="159">
        <v>8524442.6600000001</v>
      </c>
      <c r="AA164" s="159">
        <v>993662</v>
      </c>
      <c r="AB164" s="159">
        <v>7530780.6600000001</v>
      </c>
      <c r="AC164" s="159">
        <v>3508110.67</v>
      </c>
      <c r="AD164" s="159">
        <v>3508110.67</v>
      </c>
      <c r="AE164" s="159">
        <v>11206146.65</v>
      </c>
      <c r="AF164" s="159">
        <v>3791873.17</v>
      </c>
      <c r="AG164" s="159">
        <v>97423.33</v>
      </c>
      <c r="AH164" s="159">
        <v>407012.17</v>
      </c>
      <c r="AI164" s="159">
        <v>0</v>
      </c>
      <c r="AJ164" s="159">
        <v>10955.14</v>
      </c>
    </row>
    <row r="165" spans="1:36">
      <c r="A165" s="153">
        <v>2</v>
      </c>
      <c r="B165" s="154">
        <v>25</v>
      </c>
      <c r="C165" s="154">
        <v>5</v>
      </c>
      <c r="D165" s="155">
        <v>2</v>
      </c>
      <c r="E165" s="155" t="s">
        <v>556</v>
      </c>
      <c r="F165" s="156" t="s">
        <v>2980</v>
      </c>
      <c r="G165" s="156" t="s">
        <v>556</v>
      </c>
      <c r="H165" s="156" t="s">
        <v>2981</v>
      </c>
      <c r="I165" s="155">
        <v>225052</v>
      </c>
      <c r="J165" s="157" t="s">
        <v>2602</v>
      </c>
      <c r="K165" s="157"/>
      <c r="L165" s="155">
        <v>2022</v>
      </c>
      <c r="M165" s="158">
        <v>6052</v>
      </c>
      <c r="N165" s="159">
        <v>27686682.84</v>
      </c>
      <c r="O165" s="159">
        <v>27112979.75</v>
      </c>
      <c r="P165" s="159">
        <v>11997177.4</v>
      </c>
      <c r="Q165" s="159">
        <v>4866089</v>
      </c>
      <c r="R165" s="159">
        <v>7131088.4000000004</v>
      </c>
      <c r="S165" s="159">
        <v>573703.09</v>
      </c>
      <c r="T165" s="159">
        <v>85553.44</v>
      </c>
      <c r="U165" s="159">
        <v>26679184.41</v>
      </c>
      <c r="V165" s="159">
        <v>24812679.079999998</v>
      </c>
      <c r="W165" s="159">
        <v>9853583.3399999999</v>
      </c>
      <c r="X165" s="159">
        <v>181188.31</v>
      </c>
      <c r="Y165" s="159">
        <v>1866505.33</v>
      </c>
      <c r="Z165" s="159">
        <v>720883.14</v>
      </c>
      <c r="AA165" s="159">
        <v>0</v>
      </c>
      <c r="AB165" s="159">
        <v>720883.14</v>
      </c>
      <c r="AC165" s="159">
        <v>1384500</v>
      </c>
      <c r="AD165" s="159">
        <v>1384500</v>
      </c>
      <c r="AE165" s="159">
        <v>6323917.8899999997</v>
      </c>
      <c r="AF165" s="159">
        <v>2300300.67</v>
      </c>
      <c r="AG165" s="159">
        <v>86952.33</v>
      </c>
      <c r="AH165" s="159">
        <v>88511.1</v>
      </c>
      <c r="AI165" s="159">
        <v>0</v>
      </c>
      <c r="AJ165" s="159">
        <v>0</v>
      </c>
    </row>
    <row r="166" spans="1:36">
      <c r="A166" s="153">
        <v>2</v>
      </c>
      <c r="B166" s="154">
        <v>25</v>
      </c>
      <c r="C166" s="154">
        <v>6</v>
      </c>
      <c r="D166" s="155">
        <v>3</v>
      </c>
      <c r="E166" s="155" t="s">
        <v>556</v>
      </c>
      <c r="F166" s="156" t="s">
        <v>2977</v>
      </c>
      <c r="G166" s="156" t="s">
        <v>556</v>
      </c>
      <c r="H166" s="156" t="s">
        <v>2982</v>
      </c>
      <c r="I166" s="155">
        <v>225063</v>
      </c>
      <c r="J166" s="157" t="s">
        <v>2601</v>
      </c>
      <c r="K166" s="157"/>
      <c r="L166" s="155">
        <v>2022</v>
      </c>
      <c r="M166" s="158">
        <v>8351</v>
      </c>
      <c r="N166" s="159">
        <v>40284029.810000002</v>
      </c>
      <c r="O166" s="159">
        <v>38922269.850000001</v>
      </c>
      <c r="P166" s="159">
        <v>22750520.91</v>
      </c>
      <c r="Q166" s="159">
        <v>11117727</v>
      </c>
      <c r="R166" s="159">
        <v>11632793.91</v>
      </c>
      <c r="S166" s="159">
        <v>1361759.96</v>
      </c>
      <c r="T166" s="159">
        <v>108223.94</v>
      </c>
      <c r="U166" s="159">
        <v>37938839.390000001</v>
      </c>
      <c r="V166" s="159">
        <v>32844256.719999999</v>
      </c>
      <c r="W166" s="159">
        <v>11830090.390000001</v>
      </c>
      <c r="X166" s="159">
        <v>301362.5</v>
      </c>
      <c r="Y166" s="159">
        <v>5094582.67</v>
      </c>
      <c r="Z166" s="159">
        <v>5652579.0700000003</v>
      </c>
      <c r="AA166" s="159">
        <v>2109284</v>
      </c>
      <c r="AB166" s="159">
        <v>3543295.0700000003</v>
      </c>
      <c r="AC166" s="159">
        <v>1310692</v>
      </c>
      <c r="AD166" s="159">
        <v>1310692</v>
      </c>
      <c r="AE166" s="159">
        <v>11240774.32</v>
      </c>
      <c r="AF166" s="159">
        <v>6078013.1299999999</v>
      </c>
      <c r="AG166" s="159">
        <v>1853577.53</v>
      </c>
      <c r="AH166" s="159">
        <v>825410.85</v>
      </c>
      <c r="AI166" s="159">
        <v>0</v>
      </c>
      <c r="AJ166" s="159">
        <v>0</v>
      </c>
    </row>
    <row r="167" spans="1:36">
      <c r="A167" s="153">
        <v>2</v>
      </c>
      <c r="B167" s="154">
        <v>25</v>
      </c>
      <c r="C167" s="154">
        <v>7</v>
      </c>
      <c r="D167" s="155">
        <v>2</v>
      </c>
      <c r="E167" s="155" t="s">
        <v>556</v>
      </c>
      <c r="F167" s="156" t="s">
        <v>2980</v>
      </c>
      <c r="G167" s="156" t="s">
        <v>556</v>
      </c>
      <c r="H167" s="156" t="s">
        <v>2983</v>
      </c>
      <c r="I167" s="155">
        <v>225072</v>
      </c>
      <c r="J167" s="157" t="s">
        <v>2600</v>
      </c>
      <c r="K167" s="157"/>
      <c r="L167" s="155">
        <v>2022</v>
      </c>
      <c r="M167" s="158">
        <v>8504</v>
      </c>
      <c r="N167" s="159">
        <v>46237868.719999999</v>
      </c>
      <c r="O167" s="159">
        <v>41146342.780000001</v>
      </c>
      <c r="P167" s="159">
        <v>17126473.990000002</v>
      </c>
      <c r="Q167" s="159">
        <v>6735114</v>
      </c>
      <c r="R167" s="159">
        <v>10391359.99</v>
      </c>
      <c r="S167" s="159">
        <v>5091525.9400000004</v>
      </c>
      <c r="T167" s="159">
        <v>1492742.96</v>
      </c>
      <c r="U167" s="159">
        <v>50640760.520000003</v>
      </c>
      <c r="V167" s="159">
        <v>40050955.109999999</v>
      </c>
      <c r="W167" s="159">
        <v>16133034.699999999</v>
      </c>
      <c r="X167" s="159">
        <v>475884.33</v>
      </c>
      <c r="Y167" s="159">
        <v>10589805.41</v>
      </c>
      <c r="Z167" s="159">
        <v>7631791.3300000001</v>
      </c>
      <c r="AA167" s="159">
        <v>7000000</v>
      </c>
      <c r="AB167" s="159">
        <v>631791.33000000007</v>
      </c>
      <c r="AC167" s="159">
        <v>3228899.53</v>
      </c>
      <c r="AD167" s="159">
        <v>3133534.14</v>
      </c>
      <c r="AE167" s="159">
        <v>25787972.710000001</v>
      </c>
      <c r="AF167" s="159">
        <v>1095387.67</v>
      </c>
      <c r="AG167" s="159">
        <v>16986.28</v>
      </c>
      <c r="AH167" s="159">
        <v>320620.3</v>
      </c>
      <c r="AI167" s="159">
        <v>0</v>
      </c>
      <c r="AJ167" s="159">
        <v>435.17</v>
      </c>
    </row>
    <row r="168" spans="1:36">
      <c r="A168" s="153">
        <v>2</v>
      </c>
      <c r="B168" s="154">
        <v>26</v>
      </c>
      <c r="C168" s="154">
        <v>1</v>
      </c>
      <c r="D168" s="155">
        <v>1</v>
      </c>
      <c r="E168" s="155" t="s">
        <v>556</v>
      </c>
      <c r="F168" s="156" t="s">
        <v>2984</v>
      </c>
      <c r="G168" s="156" t="s">
        <v>556</v>
      </c>
      <c r="H168" s="156" t="s">
        <v>2985</v>
      </c>
      <c r="I168" s="155">
        <v>226011</v>
      </c>
      <c r="J168" s="157" t="s">
        <v>2599</v>
      </c>
      <c r="K168" s="157"/>
      <c r="L168" s="155">
        <v>2022</v>
      </c>
      <c r="M168" s="158">
        <v>3668</v>
      </c>
      <c r="N168" s="159">
        <v>17796009.739999998</v>
      </c>
      <c r="O168" s="159">
        <v>17079489.350000001</v>
      </c>
      <c r="P168" s="159">
        <v>9856779.1400000006</v>
      </c>
      <c r="Q168" s="159">
        <v>4356520</v>
      </c>
      <c r="R168" s="159">
        <v>5500259.1399999997</v>
      </c>
      <c r="S168" s="159">
        <v>716520.39</v>
      </c>
      <c r="T168" s="159">
        <v>230975.04</v>
      </c>
      <c r="U168" s="159">
        <v>18912573.789999999</v>
      </c>
      <c r="V168" s="159">
        <v>15960909.460000001</v>
      </c>
      <c r="W168" s="159">
        <v>6397447.2400000002</v>
      </c>
      <c r="X168" s="159">
        <v>135142.38</v>
      </c>
      <c r="Y168" s="159">
        <v>2951664.33</v>
      </c>
      <c r="Z168" s="159">
        <v>2021935.1</v>
      </c>
      <c r="AA168" s="159">
        <v>1267517.1200000001</v>
      </c>
      <c r="AB168" s="159">
        <v>754417.98</v>
      </c>
      <c r="AC168" s="159">
        <v>697000</v>
      </c>
      <c r="AD168" s="159">
        <v>697000</v>
      </c>
      <c r="AE168" s="159">
        <v>5542622.5700000003</v>
      </c>
      <c r="AF168" s="159">
        <v>1118579.8899999999</v>
      </c>
      <c r="AG168" s="159">
        <v>281715.99</v>
      </c>
      <c r="AH168" s="159">
        <v>132932.62</v>
      </c>
      <c r="AI168" s="159">
        <v>0</v>
      </c>
      <c r="AJ168" s="159">
        <v>0</v>
      </c>
    </row>
    <row r="169" spans="1:36">
      <c r="A169" s="153">
        <v>2</v>
      </c>
      <c r="B169" s="154">
        <v>26</v>
      </c>
      <c r="C169" s="154">
        <v>2</v>
      </c>
      <c r="D169" s="155">
        <v>1</v>
      </c>
      <c r="E169" s="155" t="s">
        <v>556</v>
      </c>
      <c r="F169" s="156" t="s">
        <v>2984</v>
      </c>
      <c r="G169" s="156" t="s">
        <v>556</v>
      </c>
      <c r="H169" s="156" t="s">
        <v>2986</v>
      </c>
      <c r="I169" s="155">
        <v>226021</v>
      </c>
      <c r="J169" s="157" t="s">
        <v>2595</v>
      </c>
      <c r="K169" s="157"/>
      <c r="L169" s="155">
        <v>2022</v>
      </c>
      <c r="M169" s="158">
        <v>15564</v>
      </c>
      <c r="N169" s="159">
        <v>68757160.349999994</v>
      </c>
      <c r="O169" s="159">
        <v>65822145.479999997</v>
      </c>
      <c r="P169" s="159">
        <v>29019179.370000001</v>
      </c>
      <c r="Q169" s="159">
        <v>10607798</v>
      </c>
      <c r="R169" s="159">
        <v>18411381.370000001</v>
      </c>
      <c r="S169" s="159">
        <v>2935014.87</v>
      </c>
      <c r="T169" s="159">
        <v>1613027.97</v>
      </c>
      <c r="U169" s="159">
        <v>66361543.43</v>
      </c>
      <c r="V169" s="159">
        <v>61175351.789999999</v>
      </c>
      <c r="W169" s="159">
        <v>22424505.260000002</v>
      </c>
      <c r="X169" s="159">
        <v>731088.55</v>
      </c>
      <c r="Y169" s="159">
        <v>5186191.6399999997</v>
      </c>
      <c r="Z169" s="159">
        <v>9584148.8000000007</v>
      </c>
      <c r="AA169" s="159">
        <v>357000</v>
      </c>
      <c r="AB169" s="159">
        <v>9227148.8000000007</v>
      </c>
      <c r="AC169" s="159">
        <v>1180001.95</v>
      </c>
      <c r="AD169" s="159">
        <v>1180001.95</v>
      </c>
      <c r="AE169" s="159">
        <v>23544351.850000001</v>
      </c>
      <c r="AF169" s="159">
        <v>4646793.6900000004</v>
      </c>
      <c r="AG169" s="159">
        <v>297605.92</v>
      </c>
      <c r="AH169" s="159">
        <v>483673.13</v>
      </c>
      <c r="AI169" s="159">
        <v>0</v>
      </c>
      <c r="AJ169" s="159">
        <v>0</v>
      </c>
    </row>
    <row r="170" spans="1:36">
      <c r="A170" s="153">
        <v>2</v>
      </c>
      <c r="B170" s="154">
        <v>26</v>
      </c>
      <c r="C170" s="154">
        <v>3</v>
      </c>
      <c r="D170" s="155">
        <v>2</v>
      </c>
      <c r="E170" s="155" t="s">
        <v>556</v>
      </c>
      <c r="F170" s="156" t="s">
        <v>2987</v>
      </c>
      <c r="G170" s="156" t="s">
        <v>556</v>
      </c>
      <c r="H170" s="156" t="s">
        <v>2988</v>
      </c>
      <c r="I170" s="155">
        <v>226032</v>
      </c>
      <c r="J170" s="157" t="s">
        <v>2598</v>
      </c>
      <c r="K170" s="157"/>
      <c r="L170" s="155">
        <v>2022</v>
      </c>
      <c r="M170" s="158">
        <v>4570</v>
      </c>
      <c r="N170" s="159">
        <v>23947002.77</v>
      </c>
      <c r="O170" s="159">
        <v>22546916.460000001</v>
      </c>
      <c r="P170" s="159">
        <v>15097380.940000001</v>
      </c>
      <c r="Q170" s="159">
        <v>6973095</v>
      </c>
      <c r="R170" s="159">
        <v>8124285.9400000004</v>
      </c>
      <c r="S170" s="159">
        <v>1400086.31</v>
      </c>
      <c r="T170" s="159">
        <v>72056.77</v>
      </c>
      <c r="U170" s="159">
        <v>25290094.789999999</v>
      </c>
      <c r="V170" s="159">
        <v>21325586.370000001</v>
      </c>
      <c r="W170" s="159">
        <v>8037306.4900000002</v>
      </c>
      <c r="X170" s="159">
        <v>253733.21</v>
      </c>
      <c r="Y170" s="159">
        <v>3964508.42</v>
      </c>
      <c r="Z170" s="159">
        <v>5000000</v>
      </c>
      <c r="AA170" s="159">
        <v>5000000</v>
      </c>
      <c r="AB170" s="159">
        <v>0</v>
      </c>
      <c r="AC170" s="159">
        <v>2389964</v>
      </c>
      <c r="AD170" s="159">
        <v>2389964</v>
      </c>
      <c r="AE170" s="159">
        <v>9620161.9199999999</v>
      </c>
      <c r="AF170" s="159">
        <v>1221330.0900000001</v>
      </c>
      <c r="AG170" s="159">
        <v>406775.06</v>
      </c>
      <c r="AH170" s="159">
        <v>356321.86</v>
      </c>
      <c r="AI170" s="159">
        <v>0</v>
      </c>
      <c r="AJ170" s="159">
        <v>0</v>
      </c>
    </row>
    <row r="171" spans="1:36">
      <c r="A171" s="153">
        <v>2</v>
      </c>
      <c r="B171" s="154">
        <v>26</v>
      </c>
      <c r="C171" s="154">
        <v>4</v>
      </c>
      <c r="D171" s="155">
        <v>3</v>
      </c>
      <c r="E171" s="155" t="s">
        <v>556</v>
      </c>
      <c r="F171" s="156" t="s">
        <v>2989</v>
      </c>
      <c r="G171" s="156" t="s">
        <v>556</v>
      </c>
      <c r="H171" s="156" t="s">
        <v>2990</v>
      </c>
      <c r="I171" s="155">
        <v>226043</v>
      </c>
      <c r="J171" s="157" t="s">
        <v>2597</v>
      </c>
      <c r="K171" s="157"/>
      <c r="L171" s="155">
        <v>2022</v>
      </c>
      <c r="M171" s="158">
        <v>7552</v>
      </c>
      <c r="N171" s="159">
        <v>38332470.450000003</v>
      </c>
      <c r="O171" s="159">
        <v>34016523.329999998</v>
      </c>
      <c r="P171" s="159">
        <v>22135114.73</v>
      </c>
      <c r="Q171" s="159">
        <v>9696340</v>
      </c>
      <c r="R171" s="159">
        <v>12438774.73</v>
      </c>
      <c r="S171" s="159">
        <v>4315947.12</v>
      </c>
      <c r="T171" s="159">
        <v>50441.22</v>
      </c>
      <c r="U171" s="159">
        <v>38087678.119999997</v>
      </c>
      <c r="V171" s="159">
        <v>30833197.210000001</v>
      </c>
      <c r="W171" s="159">
        <v>10950162.710000001</v>
      </c>
      <c r="X171" s="159">
        <v>447638.51</v>
      </c>
      <c r="Y171" s="159">
        <v>7254480.9100000001</v>
      </c>
      <c r="Z171" s="159">
        <v>10726593.41</v>
      </c>
      <c r="AA171" s="159">
        <v>43103.89</v>
      </c>
      <c r="AB171" s="159">
        <v>10683489.52</v>
      </c>
      <c r="AC171" s="159">
        <v>1578310</v>
      </c>
      <c r="AD171" s="159">
        <v>1578310</v>
      </c>
      <c r="AE171" s="159">
        <v>13397233.890000001</v>
      </c>
      <c r="AF171" s="159">
        <v>3183326.12</v>
      </c>
      <c r="AG171" s="159">
        <v>698156.18</v>
      </c>
      <c r="AH171" s="159">
        <v>639655.85</v>
      </c>
      <c r="AI171" s="159">
        <v>0</v>
      </c>
      <c r="AJ171" s="159">
        <v>0</v>
      </c>
    </row>
    <row r="172" spans="1:36">
      <c r="A172" s="153">
        <v>2</v>
      </c>
      <c r="B172" s="154">
        <v>26</v>
      </c>
      <c r="C172" s="154">
        <v>5</v>
      </c>
      <c r="D172" s="155">
        <v>2</v>
      </c>
      <c r="E172" s="155" t="s">
        <v>556</v>
      </c>
      <c r="F172" s="156" t="s">
        <v>2987</v>
      </c>
      <c r="G172" s="156" t="s">
        <v>556</v>
      </c>
      <c r="H172" s="156" t="s">
        <v>2991</v>
      </c>
      <c r="I172" s="155">
        <v>226052</v>
      </c>
      <c r="J172" s="157" t="s">
        <v>2596</v>
      </c>
      <c r="K172" s="157"/>
      <c r="L172" s="155">
        <v>2022</v>
      </c>
      <c r="M172" s="158">
        <v>5294</v>
      </c>
      <c r="N172" s="159">
        <v>25116570.98</v>
      </c>
      <c r="O172" s="159">
        <v>23090175.309999999</v>
      </c>
      <c r="P172" s="159">
        <v>12267250.75</v>
      </c>
      <c r="Q172" s="159">
        <v>4229103</v>
      </c>
      <c r="R172" s="159">
        <v>8038147.75</v>
      </c>
      <c r="S172" s="159">
        <v>2026395.67</v>
      </c>
      <c r="T172" s="159">
        <v>2022.1</v>
      </c>
      <c r="U172" s="159">
        <v>25009952.579999998</v>
      </c>
      <c r="V172" s="159">
        <v>21698936</v>
      </c>
      <c r="W172" s="159">
        <v>8180528.29</v>
      </c>
      <c r="X172" s="159">
        <v>17270.099999999999</v>
      </c>
      <c r="Y172" s="159">
        <v>3311016.58</v>
      </c>
      <c r="Z172" s="159">
        <v>2603129.02</v>
      </c>
      <c r="AA172" s="159">
        <v>0</v>
      </c>
      <c r="AB172" s="159">
        <v>2603129.02</v>
      </c>
      <c r="AC172" s="159">
        <v>276543.65000000002</v>
      </c>
      <c r="AD172" s="159">
        <v>276543.65000000002</v>
      </c>
      <c r="AE172" s="159">
        <v>433102.37</v>
      </c>
      <c r="AF172" s="159">
        <v>1391239.31</v>
      </c>
      <c r="AG172" s="159">
        <v>613533.25</v>
      </c>
      <c r="AH172" s="159">
        <v>497178.2</v>
      </c>
      <c r="AI172" s="159">
        <v>0</v>
      </c>
      <c r="AJ172" s="159">
        <v>0</v>
      </c>
    </row>
    <row r="173" spans="1:36">
      <c r="A173" s="153">
        <v>2</v>
      </c>
      <c r="B173" s="154">
        <v>26</v>
      </c>
      <c r="C173" s="154">
        <v>6</v>
      </c>
      <c r="D173" s="155">
        <v>2</v>
      </c>
      <c r="E173" s="155" t="s">
        <v>556</v>
      </c>
      <c r="F173" s="156" t="s">
        <v>2987</v>
      </c>
      <c r="G173" s="156" t="s">
        <v>556</v>
      </c>
      <c r="H173" s="156" t="s">
        <v>2992</v>
      </c>
      <c r="I173" s="155">
        <v>226062</v>
      </c>
      <c r="J173" s="157" t="s">
        <v>2595</v>
      </c>
      <c r="K173" s="157"/>
      <c r="L173" s="155">
        <v>2022</v>
      </c>
      <c r="M173" s="158">
        <v>7071</v>
      </c>
      <c r="N173" s="159">
        <v>35433931.700000003</v>
      </c>
      <c r="O173" s="159">
        <v>33812588.420000002</v>
      </c>
      <c r="P173" s="159">
        <v>17965154.100000001</v>
      </c>
      <c r="Q173" s="159">
        <v>7199907</v>
      </c>
      <c r="R173" s="159">
        <v>10765247.1</v>
      </c>
      <c r="S173" s="159">
        <v>1621343.28</v>
      </c>
      <c r="T173" s="159">
        <v>406573.52</v>
      </c>
      <c r="U173" s="159">
        <v>36934707.390000001</v>
      </c>
      <c r="V173" s="159">
        <v>30301920.789999999</v>
      </c>
      <c r="W173" s="159">
        <v>11605181.99</v>
      </c>
      <c r="X173" s="159">
        <v>215268.94</v>
      </c>
      <c r="Y173" s="159">
        <v>6632786.5999999996</v>
      </c>
      <c r="Z173" s="159">
        <v>4546530.1399999997</v>
      </c>
      <c r="AA173" s="159">
        <v>2311408.8199999998</v>
      </c>
      <c r="AB173" s="159">
        <v>2235121.3199999998</v>
      </c>
      <c r="AC173" s="159">
        <v>1182553.6399999999</v>
      </c>
      <c r="AD173" s="159">
        <v>952553.64</v>
      </c>
      <c r="AE173" s="159">
        <v>10279963.25</v>
      </c>
      <c r="AF173" s="159">
        <v>3510667.63</v>
      </c>
      <c r="AG173" s="159">
        <v>0</v>
      </c>
      <c r="AH173" s="159">
        <v>0</v>
      </c>
      <c r="AI173" s="159">
        <v>0</v>
      </c>
      <c r="AJ173" s="159">
        <v>529886.55000000005</v>
      </c>
    </row>
    <row r="174" spans="1:36">
      <c r="A174" s="153">
        <v>4</v>
      </c>
      <c r="B174" s="154">
        <v>1</v>
      </c>
      <c r="C174" s="154">
        <v>1</v>
      </c>
      <c r="D174" s="155">
        <v>1</v>
      </c>
      <c r="E174" s="155" t="s">
        <v>556</v>
      </c>
      <c r="F174" s="156" t="s">
        <v>2993</v>
      </c>
      <c r="G174" s="156" t="s">
        <v>556</v>
      </c>
      <c r="H174" s="156" t="s">
        <v>2994</v>
      </c>
      <c r="I174" s="155">
        <v>401011</v>
      </c>
      <c r="J174" s="157" t="s">
        <v>2592</v>
      </c>
      <c r="K174" s="157"/>
      <c r="L174" s="155">
        <v>2022</v>
      </c>
      <c r="M174" s="158">
        <v>12147</v>
      </c>
      <c r="N174" s="159">
        <v>57480246.009999998</v>
      </c>
      <c r="O174" s="159">
        <v>53230893.840000004</v>
      </c>
      <c r="P174" s="159">
        <v>34726218.109999999</v>
      </c>
      <c r="Q174" s="159">
        <v>14688110</v>
      </c>
      <c r="R174" s="159">
        <v>20038108.109999999</v>
      </c>
      <c r="S174" s="159">
        <v>4249352.17</v>
      </c>
      <c r="T174" s="159">
        <v>1071616.67</v>
      </c>
      <c r="U174" s="159">
        <v>54031361.359999999</v>
      </c>
      <c r="V174" s="159">
        <v>50626692.939999998</v>
      </c>
      <c r="W174" s="159">
        <v>16277863.25</v>
      </c>
      <c r="X174" s="159">
        <v>195824.43</v>
      </c>
      <c r="Y174" s="159">
        <v>3404668.42</v>
      </c>
      <c r="Z174" s="159">
        <v>2253189.29</v>
      </c>
      <c r="AA174" s="159">
        <v>1611067</v>
      </c>
      <c r="AB174" s="159">
        <v>642122.29</v>
      </c>
      <c r="AC174" s="159">
        <v>1611067</v>
      </c>
      <c r="AD174" s="159">
        <v>1611067</v>
      </c>
      <c r="AE174" s="159">
        <v>6260475.5300000003</v>
      </c>
      <c r="AF174" s="159">
        <v>2604200.9</v>
      </c>
      <c r="AG174" s="159">
        <v>286127.3</v>
      </c>
      <c r="AH174" s="159">
        <v>284237.87</v>
      </c>
      <c r="AI174" s="159">
        <v>0</v>
      </c>
      <c r="AJ174" s="159">
        <v>0</v>
      </c>
    </row>
    <row r="175" spans="1:36">
      <c r="A175" s="153">
        <v>4</v>
      </c>
      <c r="B175" s="154">
        <v>1</v>
      </c>
      <c r="C175" s="154">
        <v>2</v>
      </c>
      <c r="D175" s="155">
        <v>1</v>
      </c>
      <c r="E175" s="155" t="s">
        <v>556</v>
      </c>
      <c r="F175" s="156" t="s">
        <v>2993</v>
      </c>
      <c r="G175" s="156" t="s">
        <v>556</v>
      </c>
      <c r="H175" s="156" t="s">
        <v>2995</v>
      </c>
      <c r="I175" s="155">
        <v>401021</v>
      </c>
      <c r="J175" s="157" t="s">
        <v>2594</v>
      </c>
      <c r="K175" s="157"/>
      <c r="L175" s="155">
        <v>2022</v>
      </c>
      <c r="M175" s="158">
        <v>10590</v>
      </c>
      <c r="N175" s="159">
        <v>55246489.869999997</v>
      </c>
      <c r="O175" s="159">
        <v>54128132.280000001</v>
      </c>
      <c r="P175" s="159">
        <v>22984634.73</v>
      </c>
      <c r="Q175" s="159">
        <v>5191325</v>
      </c>
      <c r="R175" s="159">
        <v>17793309.73</v>
      </c>
      <c r="S175" s="159">
        <v>1118357.5900000001</v>
      </c>
      <c r="T175" s="159">
        <v>111023.99</v>
      </c>
      <c r="U175" s="159">
        <v>61141358.909999996</v>
      </c>
      <c r="V175" s="159">
        <v>47682353</v>
      </c>
      <c r="W175" s="159">
        <v>16537246.630000001</v>
      </c>
      <c r="X175" s="159">
        <v>438565.5</v>
      </c>
      <c r="Y175" s="159">
        <v>13459005.91</v>
      </c>
      <c r="Z175" s="159">
        <v>17863736.649999999</v>
      </c>
      <c r="AA175" s="159">
        <v>7100000</v>
      </c>
      <c r="AB175" s="159">
        <v>10763736.649999999</v>
      </c>
      <c r="AC175" s="159">
        <v>2470000</v>
      </c>
      <c r="AD175" s="159">
        <v>2470000</v>
      </c>
      <c r="AE175" s="159">
        <v>16700837.630000001</v>
      </c>
      <c r="AF175" s="159">
        <v>6445779.2800000003</v>
      </c>
      <c r="AG175" s="159">
        <v>314340.89</v>
      </c>
      <c r="AH175" s="159">
        <v>483740.11</v>
      </c>
      <c r="AI175" s="159">
        <v>0</v>
      </c>
      <c r="AJ175" s="159">
        <v>0</v>
      </c>
    </row>
    <row r="176" spans="1:36">
      <c r="A176" s="153">
        <v>4</v>
      </c>
      <c r="B176" s="154">
        <v>1</v>
      </c>
      <c r="C176" s="154">
        <v>3</v>
      </c>
      <c r="D176" s="155">
        <v>1</v>
      </c>
      <c r="E176" s="155" t="s">
        <v>556</v>
      </c>
      <c r="F176" s="156" t="s">
        <v>2993</v>
      </c>
      <c r="G176" s="156" t="s">
        <v>556</v>
      </c>
      <c r="H176" s="156" t="s">
        <v>2996</v>
      </c>
      <c r="I176" s="155">
        <v>401031</v>
      </c>
      <c r="J176" s="157" t="s">
        <v>2593</v>
      </c>
      <c r="K176" s="157"/>
      <c r="L176" s="155">
        <v>2022</v>
      </c>
      <c r="M176" s="158">
        <v>1853</v>
      </c>
      <c r="N176" s="159">
        <v>8109016.0300000003</v>
      </c>
      <c r="O176" s="159">
        <v>8047428.2599999998</v>
      </c>
      <c r="P176" s="159">
        <v>4219696.6099999994</v>
      </c>
      <c r="Q176" s="159">
        <v>1336250</v>
      </c>
      <c r="R176" s="159">
        <v>2883446.61</v>
      </c>
      <c r="S176" s="159">
        <v>61587.77</v>
      </c>
      <c r="T176" s="159">
        <v>22991.87</v>
      </c>
      <c r="U176" s="159">
        <v>8313992.8799999999</v>
      </c>
      <c r="V176" s="159">
        <v>8025148.6100000003</v>
      </c>
      <c r="W176" s="159">
        <v>3507211.61</v>
      </c>
      <c r="X176" s="159">
        <v>80000</v>
      </c>
      <c r="Y176" s="159">
        <v>288844.27</v>
      </c>
      <c r="Z176" s="159">
        <v>554408</v>
      </c>
      <c r="AA176" s="159">
        <v>500000</v>
      </c>
      <c r="AB176" s="159">
        <v>54408</v>
      </c>
      <c r="AC176" s="159">
        <v>259268</v>
      </c>
      <c r="AD176" s="159">
        <v>259268</v>
      </c>
      <c r="AE176" s="159">
        <v>2802487.62</v>
      </c>
      <c r="AF176" s="159">
        <v>22279.65</v>
      </c>
      <c r="AG176" s="159">
        <v>23334</v>
      </c>
      <c r="AH176" s="159">
        <v>118289.1</v>
      </c>
      <c r="AI176" s="159">
        <v>0</v>
      </c>
      <c r="AJ176" s="159">
        <v>276269.62</v>
      </c>
    </row>
    <row r="177" spans="1:36">
      <c r="A177" s="153">
        <v>4</v>
      </c>
      <c r="B177" s="154">
        <v>1</v>
      </c>
      <c r="C177" s="154">
        <v>4</v>
      </c>
      <c r="D177" s="155">
        <v>2</v>
      </c>
      <c r="E177" s="155" t="s">
        <v>556</v>
      </c>
      <c r="F177" s="156" t="s">
        <v>2997</v>
      </c>
      <c r="G177" s="156" t="s">
        <v>556</v>
      </c>
      <c r="H177" s="156" t="s">
        <v>2998</v>
      </c>
      <c r="I177" s="155">
        <v>401042</v>
      </c>
      <c r="J177" s="157" t="s">
        <v>2592</v>
      </c>
      <c r="K177" s="157"/>
      <c r="L177" s="155">
        <v>2022</v>
      </c>
      <c r="M177" s="158">
        <v>11891</v>
      </c>
      <c r="N177" s="159">
        <v>57955613.149999999</v>
      </c>
      <c r="O177" s="159">
        <v>56866216.380000003</v>
      </c>
      <c r="P177" s="159">
        <v>39914152.510000005</v>
      </c>
      <c r="Q177" s="159">
        <v>15567807</v>
      </c>
      <c r="R177" s="159">
        <v>24346345.510000002</v>
      </c>
      <c r="S177" s="159">
        <v>1089396.77</v>
      </c>
      <c r="T177" s="159">
        <v>11243.2</v>
      </c>
      <c r="U177" s="159">
        <v>62573968.530000001</v>
      </c>
      <c r="V177" s="159">
        <v>52931919.869999997</v>
      </c>
      <c r="W177" s="159">
        <v>15326872.65</v>
      </c>
      <c r="X177" s="159">
        <v>679382.08</v>
      </c>
      <c r="Y177" s="159">
        <v>9642048.6600000001</v>
      </c>
      <c r="Z177" s="159">
        <v>6496373.6100000003</v>
      </c>
      <c r="AA177" s="159">
        <v>6304756.6100000003</v>
      </c>
      <c r="AB177" s="159">
        <v>191617</v>
      </c>
      <c r="AC177" s="159">
        <v>1997688.61</v>
      </c>
      <c r="AD177" s="159">
        <v>1997688.61</v>
      </c>
      <c r="AE177" s="159">
        <v>31773638.609999999</v>
      </c>
      <c r="AF177" s="159">
        <v>3934296.51</v>
      </c>
      <c r="AG177" s="159">
        <v>2583279.91</v>
      </c>
      <c r="AH177" s="159">
        <v>2512116.5099999998</v>
      </c>
      <c r="AI177" s="159">
        <v>0</v>
      </c>
      <c r="AJ177" s="159">
        <v>0</v>
      </c>
    </row>
    <row r="178" spans="1:36">
      <c r="A178" s="153">
        <v>4</v>
      </c>
      <c r="B178" s="154">
        <v>1</v>
      </c>
      <c r="C178" s="154">
        <v>5</v>
      </c>
      <c r="D178" s="155">
        <v>2</v>
      </c>
      <c r="E178" s="155" t="s">
        <v>556</v>
      </c>
      <c r="F178" s="156" t="s">
        <v>2997</v>
      </c>
      <c r="G178" s="156" t="s">
        <v>556</v>
      </c>
      <c r="H178" s="156" t="s">
        <v>2999</v>
      </c>
      <c r="I178" s="155">
        <v>401052</v>
      </c>
      <c r="J178" s="157" t="s">
        <v>2591</v>
      </c>
      <c r="K178" s="157"/>
      <c r="L178" s="155">
        <v>2022</v>
      </c>
      <c r="M178" s="158">
        <v>4275</v>
      </c>
      <c r="N178" s="159">
        <v>21521911.949999999</v>
      </c>
      <c r="O178" s="159">
        <v>20730682.329999998</v>
      </c>
      <c r="P178" s="159">
        <v>13784204.140000001</v>
      </c>
      <c r="Q178" s="159">
        <v>6245408</v>
      </c>
      <c r="R178" s="159">
        <v>7538796.1399999997</v>
      </c>
      <c r="S178" s="159">
        <v>791229.62</v>
      </c>
      <c r="T178" s="159">
        <v>116003.25</v>
      </c>
      <c r="U178" s="159">
        <v>20635851.41</v>
      </c>
      <c r="V178" s="159">
        <v>18495589</v>
      </c>
      <c r="W178" s="159">
        <v>7231938.6799999997</v>
      </c>
      <c r="X178" s="159">
        <v>47299.18</v>
      </c>
      <c r="Y178" s="159">
        <v>2140262.41</v>
      </c>
      <c r="Z178" s="159">
        <v>854702.45</v>
      </c>
      <c r="AA178" s="159">
        <v>0</v>
      </c>
      <c r="AB178" s="159">
        <v>854702.45</v>
      </c>
      <c r="AC178" s="159">
        <v>600000</v>
      </c>
      <c r="AD178" s="159">
        <v>600000</v>
      </c>
      <c r="AE178" s="159">
        <v>1800000</v>
      </c>
      <c r="AF178" s="159">
        <v>2235093.33</v>
      </c>
      <c r="AG178" s="159">
        <v>261491.55</v>
      </c>
      <c r="AH178" s="159">
        <v>160033.13</v>
      </c>
      <c r="AI178" s="159">
        <v>0</v>
      </c>
      <c r="AJ178" s="159">
        <v>0</v>
      </c>
    </row>
    <row r="179" spans="1:36">
      <c r="A179" s="153">
        <v>4</v>
      </c>
      <c r="B179" s="154">
        <v>1</v>
      </c>
      <c r="C179" s="154">
        <v>6</v>
      </c>
      <c r="D179" s="155">
        <v>2</v>
      </c>
      <c r="E179" s="155" t="s">
        <v>556</v>
      </c>
      <c r="F179" s="156" t="s">
        <v>2997</v>
      </c>
      <c r="G179" s="156" t="s">
        <v>556</v>
      </c>
      <c r="H179" s="156" t="s">
        <v>3000</v>
      </c>
      <c r="I179" s="155">
        <v>401062</v>
      </c>
      <c r="J179" s="157" t="s">
        <v>2590</v>
      </c>
      <c r="K179" s="157"/>
      <c r="L179" s="155">
        <v>2022</v>
      </c>
      <c r="M179" s="158">
        <v>3145</v>
      </c>
      <c r="N179" s="159">
        <v>18106920.260000002</v>
      </c>
      <c r="O179" s="159">
        <v>15380433.470000001</v>
      </c>
      <c r="P179" s="159">
        <v>10559747.309999999</v>
      </c>
      <c r="Q179" s="159">
        <v>4908970</v>
      </c>
      <c r="R179" s="159">
        <v>5650777.3099999996</v>
      </c>
      <c r="S179" s="159">
        <v>2726486.79</v>
      </c>
      <c r="T179" s="159">
        <v>8900</v>
      </c>
      <c r="U179" s="159">
        <v>17383234.640000001</v>
      </c>
      <c r="V179" s="159">
        <v>14377977.289999999</v>
      </c>
      <c r="W179" s="159">
        <v>3965315.82</v>
      </c>
      <c r="X179" s="159">
        <v>7507.94</v>
      </c>
      <c r="Y179" s="159">
        <v>3005257.35</v>
      </c>
      <c r="Z179" s="159">
        <v>2579090.0699999998</v>
      </c>
      <c r="AA179" s="159">
        <v>0</v>
      </c>
      <c r="AB179" s="159">
        <v>2579090.0699999998</v>
      </c>
      <c r="AC179" s="159">
        <v>1025116.54</v>
      </c>
      <c r="AD179" s="159">
        <v>1025116.54</v>
      </c>
      <c r="AE179" s="159">
        <v>0</v>
      </c>
      <c r="AF179" s="159">
        <v>1002456.18</v>
      </c>
      <c r="AG179" s="159">
        <v>131278.35</v>
      </c>
      <c r="AH179" s="159">
        <v>342524.44</v>
      </c>
      <c r="AI179" s="159">
        <v>0</v>
      </c>
      <c r="AJ179" s="159">
        <v>0</v>
      </c>
    </row>
    <row r="180" spans="1:36">
      <c r="A180" s="153">
        <v>4</v>
      </c>
      <c r="B180" s="154">
        <v>1</v>
      </c>
      <c r="C180" s="154">
        <v>7</v>
      </c>
      <c r="D180" s="155">
        <v>2</v>
      </c>
      <c r="E180" s="155" t="s">
        <v>556</v>
      </c>
      <c r="F180" s="156" t="s">
        <v>2997</v>
      </c>
      <c r="G180" s="156" t="s">
        <v>556</v>
      </c>
      <c r="H180" s="156" t="s">
        <v>3001</v>
      </c>
      <c r="I180" s="155">
        <v>401072</v>
      </c>
      <c r="J180" s="157" t="s">
        <v>2589</v>
      </c>
      <c r="K180" s="157"/>
      <c r="L180" s="155">
        <v>2022</v>
      </c>
      <c r="M180" s="158">
        <v>3167</v>
      </c>
      <c r="N180" s="159">
        <v>14412001.890000001</v>
      </c>
      <c r="O180" s="159">
        <v>14153459.560000001</v>
      </c>
      <c r="P180" s="159">
        <v>9508198.7599999998</v>
      </c>
      <c r="Q180" s="159">
        <v>4374284</v>
      </c>
      <c r="R180" s="159">
        <v>5133914.76</v>
      </c>
      <c r="S180" s="159">
        <v>258542.33</v>
      </c>
      <c r="T180" s="159">
        <v>5140</v>
      </c>
      <c r="U180" s="159">
        <v>13868947.66</v>
      </c>
      <c r="V180" s="159">
        <v>13625611.48</v>
      </c>
      <c r="W180" s="159">
        <v>4928628.5599999996</v>
      </c>
      <c r="X180" s="159">
        <v>135158.66</v>
      </c>
      <c r="Y180" s="159">
        <v>243336.18</v>
      </c>
      <c r="Z180" s="159">
        <v>349197.05</v>
      </c>
      <c r="AA180" s="159">
        <v>331296.99</v>
      </c>
      <c r="AB180" s="159">
        <v>17900.059999999998</v>
      </c>
      <c r="AC180" s="159">
        <v>800782.99</v>
      </c>
      <c r="AD180" s="159">
        <v>800782.99</v>
      </c>
      <c r="AE180" s="159">
        <v>4592515.76</v>
      </c>
      <c r="AF180" s="159">
        <v>527848.07999999996</v>
      </c>
      <c r="AG180" s="159">
        <v>0</v>
      </c>
      <c r="AH180" s="159">
        <v>0</v>
      </c>
      <c r="AI180" s="159">
        <v>0</v>
      </c>
      <c r="AJ180" s="159">
        <v>51145.23</v>
      </c>
    </row>
    <row r="181" spans="1:36">
      <c r="A181" s="153">
        <v>4</v>
      </c>
      <c r="B181" s="154">
        <v>1</v>
      </c>
      <c r="C181" s="154">
        <v>8</v>
      </c>
      <c r="D181" s="155">
        <v>2</v>
      </c>
      <c r="E181" s="155" t="s">
        <v>556</v>
      </c>
      <c r="F181" s="156" t="s">
        <v>2997</v>
      </c>
      <c r="G181" s="156" t="s">
        <v>556</v>
      </c>
      <c r="H181" s="156" t="s">
        <v>3002</v>
      </c>
      <c r="I181" s="155">
        <v>401082</v>
      </c>
      <c r="J181" s="157" t="s">
        <v>2588</v>
      </c>
      <c r="K181" s="157"/>
      <c r="L181" s="155">
        <v>2022</v>
      </c>
      <c r="M181" s="158">
        <v>4573</v>
      </c>
      <c r="N181" s="159">
        <v>22908710.350000001</v>
      </c>
      <c r="O181" s="159">
        <v>21867470.879999999</v>
      </c>
      <c r="P181" s="159">
        <v>14982707.719999999</v>
      </c>
      <c r="Q181" s="159">
        <v>6597229</v>
      </c>
      <c r="R181" s="159">
        <v>8385478.7199999997</v>
      </c>
      <c r="S181" s="159">
        <v>1041239.47</v>
      </c>
      <c r="T181" s="159">
        <v>12669</v>
      </c>
      <c r="U181" s="159">
        <v>22928828.460000001</v>
      </c>
      <c r="V181" s="159">
        <v>20542036.260000002</v>
      </c>
      <c r="W181" s="159">
        <v>7369892.6799999997</v>
      </c>
      <c r="X181" s="159">
        <v>110180.32</v>
      </c>
      <c r="Y181" s="159">
        <v>2386792.2000000002</v>
      </c>
      <c r="Z181" s="159">
        <v>2551351.8199999998</v>
      </c>
      <c r="AA181" s="159">
        <v>1300000</v>
      </c>
      <c r="AB181" s="159">
        <v>1251351.8199999998</v>
      </c>
      <c r="AC181" s="159">
        <v>900000</v>
      </c>
      <c r="AD181" s="159">
        <v>900000</v>
      </c>
      <c r="AE181" s="159">
        <v>4035727.44</v>
      </c>
      <c r="AF181" s="159">
        <v>1325434.6200000001</v>
      </c>
      <c r="AG181" s="159">
        <v>1101403.3400000001</v>
      </c>
      <c r="AH181" s="159">
        <v>1045139.6</v>
      </c>
      <c r="AI181" s="159">
        <v>0</v>
      </c>
      <c r="AJ181" s="159">
        <v>727.44</v>
      </c>
    </row>
    <row r="182" spans="1:36">
      <c r="A182" s="153">
        <v>4</v>
      </c>
      <c r="B182" s="154">
        <v>1</v>
      </c>
      <c r="C182" s="154">
        <v>9</v>
      </c>
      <c r="D182" s="155">
        <v>2</v>
      </c>
      <c r="E182" s="155" t="s">
        <v>556</v>
      </c>
      <c r="F182" s="156" t="s">
        <v>2997</v>
      </c>
      <c r="G182" s="156" t="s">
        <v>556</v>
      </c>
      <c r="H182" s="156" t="s">
        <v>3003</v>
      </c>
      <c r="I182" s="155">
        <v>401092</v>
      </c>
      <c r="J182" s="157" t="s">
        <v>659</v>
      </c>
      <c r="K182" s="157"/>
      <c r="L182" s="155">
        <v>2022</v>
      </c>
      <c r="M182" s="158">
        <v>3509</v>
      </c>
      <c r="N182" s="159">
        <v>19397758.440000001</v>
      </c>
      <c r="O182" s="159">
        <v>17992919.789999999</v>
      </c>
      <c r="P182" s="159">
        <v>10625464.5</v>
      </c>
      <c r="Q182" s="159">
        <v>4061275</v>
      </c>
      <c r="R182" s="159">
        <v>6564189.5</v>
      </c>
      <c r="S182" s="159">
        <v>1404838.65</v>
      </c>
      <c r="T182" s="159">
        <v>77034.11</v>
      </c>
      <c r="U182" s="159">
        <v>18642144.82</v>
      </c>
      <c r="V182" s="159">
        <v>17577331.670000002</v>
      </c>
      <c r="W182" s="159">
        <v>6628266.9500000002</v>
      </c>
      <c r="X182" s="159">
        <v>74509.399999999994</v>
      </c>
      <c r="Y182" s="159">
        <v>1064813.1499999999</v>
      </c>
      <c r="Z182" s="159">
        <v>267753.61</v>
      </c>
      <c r="AA182" s="159">
        <v>0</v>
      </c>
      <c r="AB182" s="159">
        <v>267753.61</v>
      </c>
      <c r="AC182" s="159">
        <v>249114.8</v>
      </c>
      <c r="AD182" s="159">
        <v>249114.8</v>
      </c>
      <c r="AE182" s="159">
        <v>2409767.2000000002</v>
      </c>
      <c r="AF182" s="159">
        <v>415588.12</v>
      </c>
      <c r="AG182" s="159">
        <v>386156</v>
      </c>
      <c r="AH182" s="159">
        <v>300082.69</v>
      </c>
      <c r="AI182" s="159">
        <v>0</v>
      </c>
      <c r="AJ182" s="159">
        <v>0</v>
      </c>
    </row>
    <row r="183" spans="1:36">
      <c r="A183" s="153">
        <v>4</v>
      </c>
      <c r="B183" s="154">
        <v>2</v>
      </c>
      <c r="C183" s="154">
        <v>1</v>
      </c>
      <c r="D183" s="155">
        <v>1</v>
      </c>
      <c r="E183" s="155" t="s">
        <v>556</v>
      </c>
      <c r="F183" s="156" t="s">
        <v>3004</v>
      </c>
      <c r="G183" s="156" t="s">
        <v>556</v>
      </c>
      <c r="H183" s="156" t="s">
        <v>3005</v>
      </c>
      <c r="I183" s="155">
        <v>402011</v>
      </c>
      <c r="J183" s="157" t="s">
        <v>689</v>
      </c>
      <c r="K183" s="157"/>
      <c r="L183" s="155">
        <v>2022</v>
      </c>
      <c r="M183" s="158">
        <v>28788</v>
      </c>
      <c r="N183" s="159">
        <v>142858955.75</v>
      </c>
      <c r="O183" s="159">
        <v>137206294.53</v>
      </c>
      <c r="P183" s="159">
        <v>70305298.00999999</v>
      </c>
      <c r="Q183" s="159">
        <v>26617241</v>
      </c>
      <c r="R183" s="159">
        <v>43688057.009999998</v>
      </c>
      <c r="S183" s="159">
        <v>5652661.2199999997</v>
      </c>
      <c r="T183" s="159">
        <v>2418873.9900000002</v>
      </c>
      <c r="U183" s="159">
        <v>142916321.16999999</v>
      </c>
      <c r="V183" s="159">
        <v>132458285.19</v>
      </c>
      <c r="W183" s="159">
        <v>47334287.039999999</v>
      </c>
      <c r="X183" s="159">
        <v>1233277.82</v>
      </c>
      <c r="Y183" s="159">
        <v>10458035.98</v>
      </c>
      <c r="Z183" s="159">
        <v>6314354.6500000004</v>
      </c>
      <c r="AA183" s="159">
        <v>4000000</v>
      </c>
      <c r="AB183" s="159">
        <v>2314354.6500000004</v>
      </c>
      <c r="AC183" s="159">
        <v>5250000</v>
      </c>
      <c r="AD183" s="159">
        <v>4550000</v>
      </c>
      <c r="AE183" s="159">
        <v>38175387.219999999</v>
      </c>
      <c r="AF183" s="159">
        <v>4748009.34</v>
      </c>
      <c r="AG183" s="159">
        <v>114461.47</v>
      </c>
      <c r="AH183" s="159">
        <v>523888.42</v>
      </c>
      <c r="AI183" s="159">
        <v>0</v>
      </c>
      <c r="AJ183" s="159">
        <v>0</v>
      </c>
    </row>
    <row r="184" spans="1:36">
      <c r="A184" s="153">
        <v>4</v>
      </c>
      <c r="B184" s="154">
        <v>2</v>
      </c>
      <c r="C184" s="154">
        <v>2</v>
      </c>
      <c r="D184" s="155">
        <v>2</v>
      </c>
      <c r="E184" s="155" t="s">
        <v>556</v>
      </c>
      <c r="F184" s="156" t="s">
        <v>3006</v>
      </c>
      <c r="G184" s="156" t="s">
        <v>556</v>
      </c>
      <c r="H184" s="156" t="s">
        <v>3007</v>
      </c>
      <c r="I184" s="155">
        <v>402022</v>
      </c>
      <c r="J184" s="157" t="s">
        <v>2587</v>
      </c>
      <c r="K184" s="157"/>
      <c r="L184" s="155">
        <v>2022</v>
      </c>
      <c r="M184" s="158">
        <v>6299</v>
      </c>
      <c r="N184" s="159">
        <v>32692205.280000001</v>
      </c>
      <c r="O184" s="159">
        <v>30309064.850000001</v>
      </c>
      <c r="P184" s="159">
        <v>22903331.710000001</v>
      </c>
      <c r="Q184" s="159">
        <v>11115129</v>
      </c>
      <c r="R184" s="159">
        <v>11788202.710000001</v>
      </c>
      <c r="S184" s="159">
        <v>2383140.4300000002</v>
      </c>
      <c r="T184" s="159">
        <v>149974.6</v>
      </c>
      <c r="U184" s="159">
        <v>30927981.890000001</v>
      </c>
      <c r="V184" s="159">
        <v>26199334.98</v>
      </c>
      <c r="W184" s="159">
        <v>9728485.1099999994</v>
      </c>
      <c r="X184" s="159">
        <v>168021.12</v>
      </c>
      <c r="Y184" s="159">
        <v>4728646.91</v>
      </c>
      <c r="Z184" s="159">
        <v>4161085.11</v>
      </c>
      <c r="AA184" s="159">
        <v>2000000</v>
      </c>
      <c r="AB184" s="159">
        <v>2161085.11</v>
      </c>
      <c r="AC184" s="159">
        <v>2092466</v>
      </c>
      <c r="AD184" s="159">
        <v>2092466</v>
      </c>
      <c r="AE184" s="159">
        <v>6542555</v>
      </c>
      <c r="AF184" s="159">
        <v>4109729.87</v>
      </c>
      <c r="AG184" s="159">
        <v>1131691.8799999999</v>
      </c>
      <c r="AH184" s="159">
        <v>546480.81000000006</v>
      </c>
      <c r="AI184" s="159">
        <v>0</v>
      </c>
      <c r="AJ184" s="159">
        <v>0</v>
      </c>
    </row>
    <row r="185" spans="1:36">
      <c r="A185" s="153">
        <v>4</v>
      </c>
      <c r="B185" s="154">
        <v>2</v>
      </c>
      <c r="C185" s="154">
        <v>3</v>
      </c>
      <c r="D185" s="155">
        <v>2</v>
      </c>
      <c r="E185" s="155" t="s">
        <v>556</v>
      </c>
      <c r="F185" s="156" t="s">
        <v>3006</v>
      </c>
      <c r="G185" s="156" t="s">
        <v>556</v>
      </c>
      <c r="H185" s="156" t="s">
        <v>3008</v>
      </c>
      <c r="I185" s="155">
        <v>402032</v>
      </c>
      <c r="J185" s="157" t="s">
        <v>689</v>
      </c>
      <c r="K185" s="157"/>
      <c r="L185" s="155">
        <v>2022</v>
      </c>
      <c r="M185" s="158">
        <v>8445</v>
      </c>
      <c r="N185" s="159">
        <v>44289337.159999996</v>
      </c>
      <c r="O185" s="159">
        <v>41570202.450000003</v>
      </c>
      <c r="P185" s="159">
        <v>24379150.380000003</v>
      </c>
      <c r="Q185" s="159">
        <v>8269588</v>
      </c>
      <c r="R185" s="159">
        <v>16109562.380000001</v>
      </c>
      <c r="S185" s="159">
        <v>2719134.71</v>
      </c>
      <c r="T185" s="159">
        <v>846520</v>
      </c>
      <c r="U185" s="159">
        <v>40581365.030000001</v>
      </c>
      <c r="V185" s="159">
        <v>35596050.799999997</v>
      </c>
      <c r="W185" s="159">
        <v>10669126.630000001</v>
      </c>
      <c r="X185" s="159">
        <v>403707.25</v>
      </c>
      <c r="Y185" s="159">
        <v>4985314.2300000004</v>
      </c>
      <c r="Z185" s="159">
        <v>6634142.4699999997</v>
      </c>
      <c r="AA185" s="159">
        <v>4011000</v>
      </c>
      <c r="AB185" s="159">
        <v>2623142.4699999997</v>
      </c>
      <c r="AC185" s="159">
        <v>1517000</v>
      </c>
      <c r="AD185" s="159">
        <v>1517000</v>
      </c>
      <c r="AE185" s="159">
        <v>15079000</v>
      </c>
      <c r="AF185" s="159">
        <v>5974151.6500000004</v>
      </c>
      <c r="AG185" s="159">
        <v>392771.9</v>
      </c>
      <c r="AH185" s="159">
        <v>327369.86</v>
      </c>
      <c r="AI185" s="159">
        <v>0</v>
      </c>
      <c r="AJ185" s="159">
        <v>0</v>
      </c>
    </row>
    <row r="186" spans="1:36">
      <c r="A186" s="153">
        <v>4</v>
      </c>
      <c r="B186" s="154">
        <v>2</v>
      </c>
      <c r="C186" s="154">
        <v>4</v>
      </c>
      <c r="D186" s="155">
        <v>2</v>
      </c>
      <c r="E186" s="155" t="s">
        <v>556</v>
      </c>
      <c r="F186" s="156" t="s">
        <v>3006</v>
      </c>
      <c r="G186" s="156" t="s">
        <v>556</v>
      </c>
      <c r="H186" s="156" t="s">
        <v>3009</v>
      </c>
      <c r="I186" s="155">
        <v>402042</v>
      </c>
      <c r="J186" s="157" t="s">
        <v>2586</v>
      </c>
      <c r="K186" s="157"/>
      <c r="L186" s="155">
        <v>2022</v>
      </c>
      <c r="M186" s="158">
        <v>3800</v>
      </c>
      <c r="N186" s="159">
        <v>20496513</v>
      </c>
      <c r="O186" s="159">
        <v>19578060.850000001</v>
      </c>
      <c r="P186" s="159">
        <v>14101509.539999999</v>
      </c>
      <c r="Q186" s="159">
        <v>6722876</v>
      </c>
      <c r="R186" s="159">
        <v>7378633.54</v>
      </c>
      <c r="S186" s="159">
        <v>918452.15</v>
      </c>
      <c r="T186" s="159">
        <v>3894</v>
      </c>
      <c r="U186" s="159">
        <v>18956629.670000002</v>
      </c>
      <c r="V186" s="159">
        <v>17453713.699999999</v>
      </c>
      <c r="W186" s="159">
        <v>7187488.3600000003</v>
      </c>
      <c r="X186" s="159">
        <v>68210.350000000006</v>
      </c>
      <c r="Y186" s="159">
        <v>1502915.97</v>
      </c>
      <c r="Z186" s="159">
        <v>2388426.6</v>
      </c>
      <c r="AA186" s="159">
        <v>0</v>
      </c>
      <c r="AB186" s="159">
        <v>2388426.6</v>
      </c>
      <c r="AC186" s="159">
        <v>468800</v>
      </c>
      <c r="AD186" s="159">
        <v>468800</v>
      </c>
      <c r="AE186" s="159">
        <v>1902900</v>
      </c>
      <c r="AF186" s="159">
        <v>2124347.15</v>
      </c>
      <c r="AG186" s="159">
        <v>0</v>
      </c>
      <c r="AH186" s="159">
        <v>9565.01</v>
      </c>
      <c r="AI186" s="159">
        <v>0</v>
      </c>
      <c r="AJ186" s="159">
        <v>0</v>
      </c>
    </row>
    <row r="187" spans="1:36">
      <c r="A187" s="153">
        <v>4</v>
      </c>
      <c r="B187" s="154">
        <v>2</v>
      </c>
      <c r="C187" s="154">
        <v>5</v>
      </c>
      <c r="D187" s="155">
        <v>3</v>
      </c>
      <c r="E187" s="155" t="s">
        <v>556</v>
      </c>
      <c r="F187" s="156" t="s">
        <v>3010</v>
      </c>
      <c r="G187" s="156" t="s">
        <v>556</v>
      </c>
      <c r="H187" s="156" t="s">
        <v>3011</v>
      </c>
      <c r="I187" s="155">
        <v>402053</v>
      </c>
      <c r="J187" s="157" t="s">
        <v>1901</v>
      </c>
      <c r="K187" s="157"/>
      <c r="L187" s="155">
        <v>2022</v>
      </c>
      <c r="M187" s="158">
        <v>3902</v>
      </c>
      <c r="N187" s="159">
        <v>21539099.66</v>
      </c>
      <c r="O187" s="159">
        <v>19337908.350000001</v>
      </c>
      <c r="P187" s="159">
        <v>13653859.640000001</v>
      </c>
      <c r="Q187" s="159">
        <v>7182742</v>
      </c>
      <c r="R187" s="159">
        <v>6471117.6399999997</v>
      </c>
      <c r="S187" s="159">
        <v>2201191.31</v>
      </c>
      <c r="T187" s="159">
        <v>104170.73</v>
      </c>
      <c r="U187" s="159">
        <v>22728220.25</v>
      </c>
      <c r="V187" s="159">
        <v>18231653.489999998</v>
      </c>
      <c r="W187" s="159">
        <v>5827152.2199999997</v>
      </c>
      <c r="X187" s="159">
        <v>112682.95</v>
      </c>
      <c r="Y187" s="159">
        <v>4496566.76</v>
      </c>
      <c r="Z187" s="159">
        <v>2712650.8</v>
      </c>
      <c r="AA187" s="159">
        <v>1393000</v>
      </c>
      <c r="AB187" s="159">
        <v>1319650.7999999998</v>
      </c>
      <c r="AC187" s="159">
        <v>559000</v>
      </c>
      <c r="AD187" s="159">
        <v>559000</v>
      </c>
      <c r="AE187" s="159">
        <v>3814785.96</v>
      </c>
      <c r="AF187" s="159">
        <v>1106254.8600000001</v>
      </c>
      <c r="AG187" s="159">
        <v>56115.15</v>
      </c>
      <c r="AH187" s="159">
        <v>91336.03</v>
      </c>
      <c r="AI187" s="159">
        <v>0</v>
      </c>
      <c r="AJ187" s="159">
        <v>0</v>
      </c>
    </row>
    <row r="188" spans="1:36">
      <c r="A188" s="153">
        <v>4</v>
      </c>
      <c r="B188" s="154">
        <v>2</v>
      </c>
      <c r="C188" s="154">
        <v>6</v>
      </c>
      <c r="D188" s="155">
        <v>2</v>
      </c>
      <c r="E188" s="155" t="s">
        <v>556</v>
      </c>
      <c r="F188" s="156" t="s">
        <v>3006</v>
      </c>
      <c r="G188" s="156" t="s">
        <v>556</v>
      </c>
      <c r="H188" s="156" t="s">
        <v>3012</v>
      </c>
      <c r="I188" s="155">
        <v>402062</v>
      </c>
      <c r="J188" s="157" t="s">
        <v>2585</v>
      </c>
      <c r="K188" s="157"/>
      <c r="L188" s="155">
        <v>2022</v>
      </c>
      <c r="M188" s="158">
        <v>4712</v>
      </c>
      <c r="N188" s="159">
        <v>24136471.25</v>
      </c>
      <c r="O188" s="159">
        <v>23802410.469999999</v>
      </c>
      <c r="P188" s="159">
        <v>15676734.630000001</v>
      </c>
      <c r="Q188" s="159">
        <v>6687142</v>
      </c>
      <c r="R188" s="159">
        <v>8989592.6300000008</v>
      </c>
      <c r="S188" s="159">
        <v>334060.78000000003</v>
      </c>
      <c r="T188" s="159">
        <v>5951</v>
      </c>
      <c r="U188" s="159">
        <v>23381759.350000001</v>
      </c>
      <c r="V188" s="159">
        <v>20315250.149999999</v>
      </c>
      <c r="W188" s="159">
        <v>7538099.7400000002</v>
      </c>
      <c r="X188" s="159">
        <v>22109.18</v>
      </c>
      <c r="Y188" s="159">
        <v>3066509.2</v>
      </c>
      <c r="Z188" s="159">
        <v>6436850.0999999996</v>
      </c>
      <c r="AA188" s="159">
        <v>1671234.59</v>
      </c>
      <c r="AB188" s="159">
        <v>4765615.51</v>
      </c>
      <c r="AC188" s="159">
        <v>241587</v>
      </c>
      <c r="AD188" s="159">
        <v>241587</v>
      </c>
      <c r="AE188" s="159">
        <v>1960682.43</v>
      </c>
      <c r="AF188" s="159">
        <v>3487160.3199999998</v>
      </c>
      <c r="AG188" s="159">
        <v>744614.13</v>
      </c>
      <c r="AH188" s="159">
        <v>356233.9</v>
      </c>
      <c r="AI188" s="159">
        <v>0</v>
      </c>
      <c r="AJ188" s="159">
        <v>0</v>
      </c>
    </row>
    <row r="189" spans="1:36">
      <c r="A189" s="153">
        <v>4</v>
      </c>
      <c r="B189" s="154">
        <v>2</v>
      </c>
      <c r="C189" s="154">
        <v>7</v>
      </c>
      <c r="D189" s="155">
        <v>3</v>
      </c>
      <c r="E189" s="155" t="s">
        <v>556</v>
      </c>
      <c r="F189" s="156" t="s">
        <v>3010</v>
      </c>
      <c r="G189" s="156" t="s">
        <v>556</v>
      </c>
      <c r="H189" s="156" t="s">
        <v>3013</v>
      </c>
      <c r="I189" s="155">
        <v>402073</v>
      </c>
      <c r="J189" s="157" t="s">
        <v>2584</v>
      </c>
      <c r="K189" s="157"/>
      <c r="L189" s="155">
        <v>2022</v>
      </c>
      <c r="M189" s="158">
        <v>8914</v>
      </c>
      <c r="N189" s="159">
        <v>43832374.149999999</v>
      </c>
      <c r="O189" s="159">
        <v>41022514.810000002</v>
      </c>
      <c r="P189" s="159">
        <v>28645229.84</v>
      </c>
      <c r="Q189" s="159">
        <v>13022512</v>
      </c>
      <c r="R189" s="159">
        <v>15622717.84</v>
      </c>
      <c r="S189" s="159">
        <v>2809859.34</v>
      </c>
      <c r="T189" s="159">
        <v>380464.14</v>
      </c>
      <c r="U189" s="159">
        <v>42810126.469999999</v>
      </c>
      <c r="V189" s="159">
        <v>38517114.310000002</v>
      </c>
      <c r="W189" s="159">
        <v>13772738.789999999</v>
      </c>
      <c r="X189" s="159">
        <v>546853.07999999996</v>
      </c>
      <c r="Y189" s="159">
        <v>4293012.16</v>
      </c>
      <c r="Z189" s="159">
        <v>5342463.41</v>
      </c>
      <c r="AA189" s="159">
        <v>0</v>
      </c>
      <c r="AB189" s="159">
        <v>5342463.41</v>
      </c>
      <c r="AC189" s="159">
        <v>2117920</v>
      </c>
      <c r="AD189" s="159">
        <v>2117920</v>
      </c>
      <c r="AE189" s="159">
        <v>15247479.91</v>
      </c>
      <c r="AF189" s="159">
        <v>2505400.5</v>
      </c>
      <c r="AG189" s="159">
        <v>423214.24</v>
      </c>
      <c r="AH189" s="159">
        <v>413071.39</v>
      </c>
      <c r="AI189" s="159">
        <v>0</v>
      </c>
      <c r="AJ189" s="159">
        <v>7822.8</v>
      </c>
    </row>
    <row r="190" spans="1:36">
      <c r="A190" s="153">
        <v>4</v>
      </c>
      <c r="B190" s="154">
        <v>2</v>
      </c>
      <c r="C190" s="154">
        <v>8</v>
      </c>
      <c r="D190" s="155">
        <v>2</v>
      </c>
      <c r="E190" s="155" t="s">
        <v>556</v>
      </c>
      <c r="F190" s="156" t="s">
        <v>3006</v>
      </c>
      <c r="G190" s="156" t="s">
        <v>556</v>
      </c>
      <c r="H190" s="156" t="s">
        <v>3014</v>
      </c>
      <c r="I190" s="155">
        <v>402082</v>
      </c>
      <c r="J190" s="157" t="s">
        <v>976</v>
      </c>
      <c r="K190" s="157"/>
      <c r="L190" s="155">
        <v>2022</v>
      </c>
      <c r="M190" s="158">
        <v>4014</v>
      </c>
      <c r="N190" s="159">
        <v>19791995.600000001</v>
      </c>
      <c r="O190" s="159">
        <v>19746577.039999999</v>
      </c>
      <c r="P190" s="159">
        <v>13588865.960000001</v>
      </c>
      <c r="Q190" s="159">
        <v>6446606</v>
      </c>
      <c r="R190" s="159">
        <v>7142259.96</v>
      </c>
      <c r="S190" s="159">
        <v>45418.559999999998</v>
      </c>
      <c r="T190" s="159">
        <v>0</v>
      </c>
      <c r="U190" s="159">
        <v>18504026.649999999</v>
      </c>
      <c r="V190" s="159">
        <v>17610675.449999999</v>
      </c>
      <c r="W190" s="159">
        <v>6766553.0599999996</v>
      </c>
      <c r="X190" s="159">
        <v>140879.45000000001</v>
      </c>
      <c r="Y190" s="159">
        <v>893351.2</v>
      </c>
      <c r="Z190" s="159">
        <v>1301634.26</v>
      </c>
      <c r="AA190" s="159">
        <v>0</v>
      </c>
      <c r="AB190" s="159">
        <v>1301634.26</v>
      </c>
      <c r="AC190" s="159">
        <v>825004</v>
      </c>
      <c r="AD190" s="159">
        <v>825004</v>
      </c>
      <c r="AE190" s="159">
        <v>4110000</v>
      </c>
      <c r="AF190" s="159">
        <v>2135901.59</v>
      </c>
      <c r="AG190" s="159">
        <v>111727.82</v>
      </c>
      <c r="AH190" s="159">
        <v>117600</v>
      </c>
      <c r="AI190" s="159">
        <v>0</v>
      </c>
      <c r="AJ190" s="159">
        <v>0</v>
      </c>
    </row>
    <row r="191" spans="1:36">
      <c r="A191" s="153">
        <v>4</v>
      </c>
      <c r="B191" s="154">
        <v>2</v>
      </c>
      <c r="C191" s="154">
        <v>9</v>
      </c>
      <c r="D191" s="155">
        <v>2</v>
      </c>
      <c r="E191" s="155" t="s">
        <v>556</v>
      </c>
      <c r="F191" s="156" t="s">
        <v>3006</v>
      </c>
      <c r="G191" s="156" t="s">
        <v>556</v>
      </c>
      <c r="H191" s="156" t="s">
        <v>3015</v>
      </c>
      <c r="I191" s="155">
        <v>402092</v>
      </c>
      <c r="J191" s="157" t="s">
        <v>2583</v>
      </c>
      <c r="K191" s="157"/>
      <c r="L191" s="155">
        <v>2022</v>
      </c>
      <c r="M191" s="158">
        <v>5185</v>
      </c>
      <c r="N191" s="159">
        <v>27357249.949999999</v>
      </c>
      <c r="O191" s="159">
        <v>25802836.129999999</v>
      </c>
      <c r="P191" s="159">
        <v>20281792.079999998</v>
      </c>
      <c r="Q191" s="159">
        <v>10474482</v>
      </c>
      <c r="R191" s="159">
        <v>9807310.0800000001</v>
      </c>
      <c r="S191" s="159">
        <v>1554413.82</v>
      </c>
      <c r="T191" s="159">
        <v>70504</v>
      </c>
      <c r="U191" s="159">
        <v>25826873.489999998</v>
      </c>
      <c r="V191" s="159">
        <v>23490694.350000001</v>
      </c>
      <c r="W191" s="159">
        <v>9392983.3300000001</v>
      </c>
      <c r="X191" s="159">
        <v>175752.58</v>
      </c>
      <c r="Y191" s="159">
        <v>2336179.14</v>
      </c>
      <c r="Z191" s="159">
        <v>3265916.26</v>
      </c>
      <c r="AA191" s="159">
        <v>0</v>
      </c>
      <c r="AB191" s="159">
        <v>3265916.26</v>
      </c>
      <c r="AC191" s="159">
        <v>745879.45</v>
      </c>
      <c r="AD191" s="159">
        <v>745879.45</v>
      </c>
      <c r="AE191" s="159">
        <v>5955000</v>
      </c>
      <c r="AF191" s="159">
        <v>2312141.7799999998</v>
      </c>
      <c r="AG191" s="159">
        <v>68788.2</v>
      </c>
      <c r="AH191" s="159">
        <v>32153.66</v>
      </c>
      <c r="AI191" s="159">
        <v>0</v>
      </c>
      <c r="AJ191" s="159">
        <v>0</v>
      </c>
    </row>
    <row r="192" spans="1:36">
      <c r="A192" s="153">
        <v>4</v>
      </c>
      <c r="B192" s="154">
        <v>2</v>
      </c>
      <c r="C192" s="154">
        <v>10</v>
      </c>
      <c r="D192" s="155">
        <v>2</v>
      </c>
      <c r="E192" s="155" t="s">
        <v>556</v>
      </c>
      <c r="F192" s="156" t="s">
        <v>3006</v>
      </c>
      <c r="G192" s="156" t="s">
        <v>556</v>
      </c>
      <c r="H192" s="156" t="s">
        <v>3016</v>
      </c>
      <c r="I192" s="155">
        <v>402102</v>
      </c>
      <c r="J192" s="157" t="s">
        <v>2582</v>
      </c>
      <c r="K192" s="157"/>
      <c r="L192" s="155">
        <v>2022</v>
      </c>
      <c r="M192" s="158">
        <v>4876</v>
      </c>
      <c r="N192" s="159">
        <v>23996626.550000001</v>
      </c>
      <c r="O192" s="159">
        <v>21973134.629999999</v>
      </c>
      <c r="P192" s="159">
        <v>15028495.880000001</v>
      </c>
      <c r="Q192" s="159">
        <v>6343268</v>
      </c>
      <c r="R192" s="159">
        <v>8685227.8800000008</v>
      </c>
      <c r="S192" s="159">
        <v>2023491.92</v>
      </c>
      <c r="T192" s="159">
        <v>190923.86</v>
      </c>
      <c r="U192" s="159">
        <v>25089588.25</v>
      </c>
      <c r="V192" s="159">
        <v>21205757.280000001</v>
      </c>
      <c r="W192" s="159">
        <v>7863701.2199999997</v>
      </c>
      <c r="X192" s="159">
        <v>232638.68</v>
      </c>
      <c r="Y192" s="159">
        <v>3883830.97</v>
      </c>
      <c r="Z192" s="159">
        <v>3280159.53</v>
      </c>
      <c r="AA192" s="159">
        <v>2000000</v>
      </c>
      <c r="AB192" s="159">
        <v>1280159.5299999998</v>
      </c>
      <c r="AC192" s="159">
        <v>1213464.51</v>
      </c>
      <c r="AD192" s="159">
        <v>1213464.51</v>
      </c>
      <c r="AE192" s="159">
        <v>7841102.4800000004</v>
      </c>
      <c r="AF192" s="159">
        <v>767377.35</v>
      </c>
      <c r="AG192" s="159">
        <v>45600</v>
      </c>
      <c r="AH192" s="159">
        <v>50997.07</v>
      </c>
      <c r="AI192" s="159">
        <v>0</v>
      </c>
      <c r="AJ192" s="159">
        <v>0</v>
      </c>
    </row>
    <row r="193" spans="1:36">
      <c r="A193" s="153">
        <v>4</v>
      </c>
      <c r="B193" s="154">
        <v>3</v>
      </c>
      <c r="C193" s="154">
        <v>1</v>
      </c>
      <c r="D193" s="155">
        <v>2</v>
      </c>
      <c r="E193" s="155" t="s">
        <v>556</v>
      </c>
      <c r="F193" s="156" t="s">
        <v>3017</v>
      </c>
      <c r="G193" s="156" t="s">
        <v>556</v>
      </c>
      <c r="H193" s="156" t="s">
        <v>3018</v>
      </c>
      <c r="I193" s="155">
        <v>403012</v>
      </c>
      <c r="J193" s="157" t="s">
        <v>2581</v>
      </c>
      <c r="K193" s="157"/>
      <c r="L193" s="155">
        <v>2022</v>
      </c>
      <c r="M193" s="158">
        <v>22095</v>
      </c>
      <c r="N193" s="159">
        <v>130381405.48</v>
      </c>
      <c r="O193" s="159">
        <v>123649323.79000001</v>
      </c>
      <c r="P193" s="159">
        <v>57681547.200000003</v>
      </c>
      <c r="Q193" s="159">
        <v>23547506</v>
      </c>
      <c r="R193" s="159">
        <v>34134041.200000003</v>
      </c>
      <c r="S193" s="159">
        <v>6732081.6900000004</v>
      </c>
      <c r="T193" s="159">
        <v>2641936.7200000002</v>
      </c>
      <c r="U193" s="159">
        <v>126061995.14</v>
      </c>
      <c r="V193" s="159">
        <v>105402272.23999999</v>
      </c>
      <c r="W193" s="159">
        <v>38026166.659999996</v>
      </c>
      <c r="X193" s="159">
        <v>590228.36</v>
      </c>
      <c r="Y193" s="159">
        <v>20659722.899999999</v>
      </c>
      <c r="Z193" s="159">
        <v>7352135</v>
      </c>
      <c r="AA193" s="159">
        <v>0</v>
      </c>
      <c r="AB193" s="159">
        <v>7352135</v>
      </c>
      <c r="AC193" s="159">
        <v>5970955</v>
      </c>
      <c r="AD193" s="159">
        <v>5970955</v>
      </c>
      <c r="AE193" s="159">
        <v>22933018.039999999</v>
      </c>
      <c r="AF193" s="159">
        <v>18247051.550000001</v>
      </c>
      <c r="AG193" s="159">
        <v>425478.13</v>
      </c>
      <c r="AH193" s="159">
        <v>1112290.6599999999</v>
      </c>
      <c r="AI193" s="159">
        <v>0</v>
      </c>
      <c r="AJ193" s="159">
        <v>0</v>
      </c>
    </row>
    <row r="194" spans="1:36">
      <c r="A194" s="153">
        <v>4</v>
      </c>
      <c r="B194" s="154">
        <v>3</v>
      </c>
      <c r="C194" s="154">
        <v>2</v>
      </c>
      <c r="D194" s="155">
        <v>2</v>
      </c>
      <c r="E194" s="155" t="s">
        <v>556</v>
      </c>
      <c r="F194" s="156" t="s">
        <v>3017</v>
      </c>
      <c r="G194" s="156" t="s">
        <v>556</v>
      </c>
      <c r="H194" s="156" t="s">
        <v>3019</v>
      </c>
      <c r="I194" s="155">
        <v>403022</v>
      </c>
      <c r="J194" s="157" t="s">
        <v>2580</v>
      </c>
      <c r="K194" s="157"/>
      <c r="L194" s="155">
        <v>2022</v>
      </c>
      <c r="M194" s="158">
        <v>8344</v>
      </c>
      <c r="N194" s="159">
        <v>48094598.649999999</v>
      </c>
      <c r="O194" s="159">
        <v>42241198.289999999</v>
      </c>
      <c r="P194" s="159">
        <v>25989244.66</v>
      </c>
      <c r="Q194" s="159">
        <v>12216624</v>
      </c>
      <c r="R194" s="159">
        <v>13772620.66</v>
      </c>
      <c r="S194" s="159">
        <v>5853400.3600000003</v>
      </c>
      <c r="T194" s="159">
        <v>483461.7</v>
      </c>
      <c r="U194" s="159">
        <v>45867053.93</v>
      </c>
      <c r="V194" s="159">
        <v>38681014.68</v>
      </c>
      <c r="W194" s="159">
        <v>15813035.960000001</v>
      </c>
      <c r="X194" s="159">
        <v>162637.1</v>
      </c>
      <c r="Y194" s="159">
        <v>7186039.25</v>
      </c>
      <c r="Z194" s="159">
        <v>2998091.11</v>
      </c>
      <c r="AA194" s="159">
        <v>0</v>
      </c>
      <c r="AB194" s="159">
        <v>2998091.11</v>
      </c>
      <c r="AC194" s="159">
        <v>1231200</v>
      </c>
      <c r="AD194" s="159">
        <v>1231200</v>
      </c>
      <c r="AE194" s="159">
        <v>5222774</v>
      </c>
      <c r="AF194" s="159">
        <v>3560183.61</v>
      </c>
      <c r="AG194" s="159">
        <v>312796.15000000002</v>
      </c>
      <c r="AH194" s="159">
        <v>411539.56</v>
      </c>
      <c r="AI194" s="159">
        <v>0</v>
      </c>
      <c r="AJ194" s="159">
        <v>0</v>
      </c>
    </row>
    <row r="195" spans="1:36">
      <c r="A195" s="153">
        <v>4</v>
      </c>
      <c r="B195" s="154">
        <v>3</v>
      </c>
      <c r="C195" s="154">
        <v>3</v>
      </c>
      <c r="D195" s="155">
        <v>2</v>
      </c>
      <c r="E195" s="155" t="s">
        <v>556</v>
      </c>
      <c r="F195" s="156" t="s">
        <v>3017</v>
      </c>
      <c r="G195" s="156" t="s">
        <v>556</v>
      </c>
      <c r="H195" s="156" t="s">
        <v>3020</v>
      </c>
      <c r="I195" s="155">
        <v>403032</v>
      </c>
      <c r="J195" s="157" t="s">
        <v>2579</v>
      </c>
      <c r="K195" s="157"/>
      <c r="L195" s="155">
        <v>2022</v>
      </c>
      <c r="M195" s="158">
        <v>11734</v>
      </c>
      <c r="N195" s="159">
        <v>58229807.659999996</v>
      </c>
      <c r="O195" s="159">
        <v>56137428.140000001</v>
      </c>
      <c r="P195" s="159">
        <v>34660283.329999998</v>
      </c>
      <c r="Q195" s="159">
        <v>14579969</v>
      </c>
      <c r="R195" s="159">
        <v>20080314.329999998</v>
      </c>
      <c r="S195" s="159">
        <v>2092379.52</v>
      </c>
      <c r="T195" s="159">
        <v>389084.14</v>
      </c>
      <c r="U195" s="159">
        <v>57792777.18</v>
      </c>
      <c r="V195" s="159">
        <v>53560350.18</v>
      </c>
      <c r="W195" s="159">
        <v>20308634.780000001</v>
      </c>
      <c r="X195" s="159">
        <v>348009.4</v>
      </c>
      <c r="Y195" s="159">
        <v>4232427</v>
      </c>
      <c r="Z195" s="159">
        <v>4427675.6100000003</v>
      </c>
      <c r="AA195" s="159">
        <v>1558463.21</v>
      </c>
      <c r="AB195" s="159">
        <v>2869212.4000000004</v>
      </c>
      <c r="AC195" s="159">
        <v>1121864</v>
      </c>
      <c r="AD195" s="159">
        <v>1121864</v>
      </c>
      <c r="AE195" s="159">
        <v>12401451.210000001</v>
      </c>
      <c r="AF195" s="159">
        <v>2577077.96</v>
      </c>
      <c r="AG195" s="159">
        <v>371683.7</v>
      </c>
      <c r="AH195" s="159">
        <v>398822.23</v>
      </c>
      <c r="AI195" s="159">
        <v>0</v>
      </c>
      <c r="AJ195" s="159">
        <v>0</v>
      </c>
    </row>
    <row r="196" spans="1:36">
      <c r="A196" s="153">
        <v>4</v>
      </c>
      <c r="B196" s="154">
        <v>3</v>
      </c>
      <c r="C196" s="154">
        <v>4</v>
      </c>
      <c r="D196" s="155">
        <v>3</v>
      </c>
      <c r="E196" s="155" t="s">
        <v>556</v>
      </c>
      <c r="F196" s="156" t="s">
        <v>3021</v>
      </c>
      <c r="G196" s="156" t="s">
        <v>556</v>
      </c>
      <c r="H196" s="156" t="s">
        <v>3022</v>
      </c>
      <c r="I196" s="155">
        <v>403043</v>
      </c>
      <c r="J196" s="157" t="s">
        <v>2578</v>
      </c>
      <c r="K196" s="157"/>
      <c r="L196" s="155">
        <v>2022</v>
      </c>
      <c r="M196" s="158">
        <v>24170</v>
      </c>
      <c r="N196" s="159">
        <v>122022614.58</v>
      </c>
      <c r="O196" s="159">
        <v>114708350.61</v>
      </c>
      <c r="P196" s="159">
        <v>66555554.090000004</v>
      </c>
      <c r="Q196" s="159">
        <v>28622666</v>
      </c>
      <c r="R196" s="159">
        <v>37932888.090000004</v>
      </c>
      <c r="S196" s="159">
        <v>7314263.9699999997</v>
      </c>
      <c r="T196" s="159">
        <v>1313876.8600000001</v>
      </c>
      <c r="U196" s="159">
        <v>107138171.02</v>
      </c>
      <c r="V196" s="159">
        <v>95440141.340000004</v>
      </c>
      <c r="W196" s="159">
        <v>31393819.289999999</v>
      </c>
      <c r="X196" s="159">
        <v>396007.8</v>
      </c>
      <c r="Y196" s="159">
        <v>11698029.68</v>
      </c>
      <c r="Z196" s="159">
        <v>22740339.809999999</v>
      </c>
      <c r="AA196" s="159">
        <v>0</v>
      </c>
      <c r="AB196" s="159">
        <v>22740339.809999999</v>
      </c>
      <c r="AC196" s="159">
        <v>4593432</v>
      </c>
      <c r="AD196" s="159">
        <v>4593432</v>
      </c>
      <c r="AE196" s="159">
        <v>9770000</v>
      </c>
      <c r="AF196" s="159">
        <v>19268209.27</v>
      </c>
      <c r="AG196" s="159">
        <v>478171.04</v>
      </c>
      <c r="AH196" s="159">
        <v>485869.01</v>
      </c>
      <c r="AI196" s="159">
        <v>0</v>
      </c>
      <c r="AJ196" s="159">
        <v>0</v>
      </c>
    </row>
    <row r="197" spans="1:36">
      <c r="A197" s="153">
        <v>4</v>
      </c>
      <c r="B197" s="154">
        <v>3</v>
      </c>
      <c r="C197" s="154">
        <v>5</v>
      </c>
      <c r="D197" s="155">
        <v>2</v>
      </c>
      <c r="E197" s="155" t="s">
        <v>556</v>
      </c>
      <c r="F197" s="156" t="s">
        <v>3017</v>
      </c>
      <c r="G197" s="156" t="s">
        <v>556</v>
      </c>
      <c r="H197" s="156" t="s">
        <v>3023</v>
      </c>
      <c r="I197" s="155">
        <v>403052</v>
      </c>
      <c r="J197" s="157" t="s">
        <v>2577</v>
      </c>
      <c r="K197" s="157"/>
      <c r="L197" s="155">
        <v>2022</v>
      </c>
      <c r="M197" s="158">
        <v>10156</v>
      </c>
      <c r="N197" s="159">
        <v>57166047.229999997</v>
      </c>
      <c r="O197" s="159">
        <v>56073224.659999996</v>
      </c>
      <c r="P197" s="159">
        <v>27836091.16</v>
      </c>
      <c r="Q197" s="159">
        <v>11621392</v>
      </c>
      <c r="R197" s="159">
        <v>16214699.16</v>
      </c>
      <c r="S197" s="159">
        <v>1092822.57</v>
      </c>
      <c r="T197" s="159">
        <v>34183.25</v>
      </c>
      <c r="U197" s="159">
        <v>60550328.100000001</v>
      </c>
      <c r="V197" s="159">
        <v>47870464.890000001</v>
      </c>
      <c r="W197" s="159">
        <v>21668399.77</v>
      </c>
      <c r="X197" s="159">
        <v>634210.02</v>
      </c>
      <c r="Y197" s="159">
        <v>12679863.210000001</v>
      </c>
      <c r="Z197" s="159">
        <v>7489391.4500000002</v>
      </c>
      <c r="AA197" s="159">
        <v>7489391.4500000002</v>
      </c>
      <c r="AB197" s="159">
        <v>0</v>
      </c>
      <c r="AC197" s="159">
        <v>4104481.86</v>
      </c>
      <c r="AD197" s="159">
        <v>4104481.86</v>
      </c>
      <c r="AE197" s="159">
        <v>22590727.170000002</v>
      </c>
      <c r="AF197" s="159">
        <v>8202759.7699999996</v>
      </c>
      <c r="AG197" s="159">
        <v>241240.63</v>
      </c>
      <c r="AH197" s="159">
        <v>385958.44</v>
      </c>
      <c r="AI197" s="159">
        <v>0</v>
      </c>
      <c r="AJ197" s="159">
        <v>0</v>
      </c>
    </row>
    <row r="198" spans="1:36">
      <c r="A198" s="153">
        <v>4</v>
      </c>
      <c r="B198" s="154">
        <v>3</v>
      </c>
      <c r="C198" s="154">
        <v>6</v>
      </c>
      <c r="D198" s="155">
        <v>2</v>
      </c>
      <c r="E198" s="155" t="s">
        <v>556</v>
      </c>
      <c r="F198" s="156" t="s">
        <v>3017</v>
      </c>
      <c r="G198" s="156" t="s">
        <v>556</v>
      </c>
      <c r="H198" s="156" t="s">
        <v>3024</v>
      </c>
      <c r="I198" s="155">
        <v>403062</v>
      </c>
      <c r="J198" s="157" t="s">
        <v>2576</v>
      </c>
      <c r="K198" s="157"/>
      <c r="L198" s="155">
        <v>2022</v>
      </c>
      <c r="M198" s="158">
        <v>14510</v>
      </c>
      <c r="N198" s="159">
        <v>111745628.06999999</v>
      </c>
      <c r="O198" s="159">
        <v>101588643.64</v>
      </c>
      <c r="P198" s="159">
        <v>38461115.010000005</v>
      </c>
      <c r="Q198" s="159">
        <v>16525717</v>
      </c>
      <c r="R198" s="159">
        <v>21935398.010000002</v>
      </c>
      <c r="S198" s="159">
        <v>10156984.43</v>
      </c>
      <c r="T198" s="159">
        <v>1898834.7</v>
      </c>
      <c r="U198" s="159">
        <v>110018592.44</v>
      </c>
      <c r="V198" s="159">
        <v>76250011.569999993</v>
      </c>
      <c r="W198" s="159">
        <v>23700691.140000001</v>
      </c>
      <c r="X198" s="159">
        <v>343377.85</v>
      </c>
      <c r="Y198" s="159">
        <v>33768580.869999997</v>
      </c>
      <c r="Z198" s="159">
        <v>18366377.460000001</v>
      </c>
      <c r="AA198" s="159">
        <v>5300000</v>
      </c>
      <c r="AB198" s="159">
        <v>13066377.460000001</v>
      </c>
      <c r="AC198" s="159">
        <v>3523750</v>
      </c>
      <c r="AD198" s="159">
        <v>3523750</v>
      </c>
      <c r="AE198" s="159">
        <v>18178100</v>
      </c>
      <c r="AF198" s="159">
        <v>25338632.07</v>
      </c>
      <c r="AG198" s="159">
        <v>436742.46</v>
      </c>
      <c r="AH198" s="159">
        <v>352457.79</v>
      </c>
      <c r="AI198" s="159">
        <v>0</v>
      </c>
      <c r="AJ198" s="159">
        <v>0</v>
      </c>
    </row>
    <row r="199" spans="1:36">
      <c r="A199" s="153">
        <v>4</v>
      </c>
      <c r="B199" s="154">
        <v>3</v>
      </c>
      <c r="C199" s="154">
        <v>7</v>
      </c>
      <c r="D199" s="155">
        <v>2</v>
      </c>
      <c r="E199" s="155" t="s">
        <v>556</v>
      </c>
      <c r="F199" s="156" t="s">
        <v>3017</v>
      </c>
      <c r="G199" s="156" t="s">
        <v>556</v>
      </c>
      <c r="H199" s="156" t="s">
        <v>3025</v>
      </c>
      <c r="I199" s="155">
        <v>403072</v>
      </c>
      <c r="J199" s="157" t="s">
        <v>2575</v>
      </c>
      <c r="K199" s="157"/>
      <c r="L199" s="155">
        <v>2022</v>
      </c>
      <c r="M199" s="158">
        <v>10217</v>
      </c>
      <c r="N199" s="159">
        <v>57900065.549999997</v>
      </c>
      <c r="O199" s="159">
        <v>51123940.369999997</v>
      </c>
      <c r="P199" s="159">
        <v>28522199.260000002</v>
      </c>
      <c r="Q199" s="159">
        <v>11639012</v>
      </c>
      <c r="R199" s="159">
        <v>16883187.260000002</v>
      </c>
      <c r="S199" s="159">
        <v>6776125.1799999997</v>
      </c>
      <c r="T199" s="159">
        <v>1720003.35</v>
      </c>
      <c r="U199" s="159">
        <v>53070231.799999997</v>
      </c>
      <c r="V199" s="159">
        <v>43710706.590000004</v>
      </c>
      <c r="W199" s="159">
        <v>15743596.310000001</v>
      </c>
      <c r="X199" s="159">
        <v>123662.59</v>
      </c>
      <c r="Y199" s="159">
        <v>9359525.2100000009</v>
      </c>
      <c r="Z199" s="159">
        <v>3535427.37</v>
      </c>
      <c r="AA199" s="159">
        <v>0</v>
      </c>
      <c r="AB199" s="159">
        <v>3535427.37</v>
      </c>
      <c r="AC199" s="159">
        <v>2678965</v>
      </c>
      <c r="AD199" s="159">
        <v>2678965</v>
      </c>
      <c r="AE199" s="159">
        <v>3245799.45</v>
      </c>
      <c r="AF199" s="159">
        <v>7413233.7800000003</v>
      </c>
      <c r="AG199" s="159">
        <v>298144.13</v>
      </c>
      <c r="AH199" s="159">
        <v>300796.02</v>
      </c>
      <c r="AI199" s="159">
        <v>0</v>
      </c>
      <c r="AJ199" s="159">
        <v>10999.45</v>
      </c>
    </row>
    <row r="200" spans="1:36">
      <c r="A200" s="153">
        <v>4</v>
      </c>
      <c r="B200" s="154">
        <v>3</v>
      </c>
      <c r="C200" s="154">
        <v>8</v>
      </c>
      <c r="D200" s="155">
        <v>3</v>
      </c>
      <c r="E200" s="155" t="s">
        <v>556</v>
      </c>
      <c r="F200" s="156" t="s">
        <v>3021</v>
      </c>
      <c r="G200" s="156" t="s">
        <v>556</v>
      </c>
      <c r="H200" s="156" t="s">
        <v>3026</v>
      </c>
      <c r="I200" s="155">
        <v>403083</v>
      </c>
      <c r="J200" s="157" t="s">
        <v>2574</v>
      </c>
      <c r="K200" s="157"/>
      <c r="L200" s="155">
        <v>2022</v>
      </c>
      <c r="M200" s="158">
        <v>16815</v>
      </c>
      <c r="N200" s="159">
        <v>90668394.129999995</v>
      </c>
      <c r="O200" s="159">
        <v>83709938.579999998</v>
      </c>
      <c r="P200" s="159">
        <v>36839681.260000005</v>
      </c>
      <c r="Q200" s="159">
        <v>14749906</v>
      </c>
      <c r="R200" s="159">
        <v>22089775.260000002</v>
      </c>
      <c r="S200" s="159">
        <v>6958455.5499999998</v>
      </c>
      <c r="T200" s="159">
        <v>5178308.08</v>
      </c>
      <c r="U200" s="159">
        <v>88196932.349999994</v>
      </c>
      <c r="V200" s="159">
        <v>79382832.290000007</v>
      </c>
      <c r="W200" s="159">
        <v>30378203.260000002</v>
      </c>
      <c r="X200" s="159">
        <v>699464.38</v>
      </c>
      <c r="Y200" s="159">
        <v>8814100.0600000005</v>
      </c>
      <c r="Z200" s="159">
        <v>5551509.4100000001</v>
      </c>
      <c r="AA200" s="159">
        <v>5000000</v>
      </c>
      <c r="AB200" s="159">
        <v>551509.41000000015</v>
      </c>
      <c r="AC200" s="159">
        <v>5678896</v>
      </c>
      <c r="AD200" s="159">
        <v>5678896</v>
      </c>
      <c r="AE200" s="159">
        <v>21559720</v>
      </c>
      <c r="AF200" s="159">
        <v>4327106.29</v>
      </c>
      <c r="AG200" s="159">
        <v>453144.59</v>
      </c>
      <c r="AH200" s="159">
        <v>523061.33</v>
      </c>
      <c r="AI200" s="159">
        <v>0</v>
      </c>
      <c r="AJ200" s="159">
        <v>0</v>
      </c>
    </row>
    <row r="201" spans="1:36">
      <c r="A201" s="153">
        <v>4</v>
      </c>
      <c r="B201" s="154">
        <v>4</v>
      </c>
      <c r="C201" s="154">
        <v>1</v>
      </c>
      <c r="D201" s="155">
        <v>1</v>
      </c>
      <c r="E201" s="155" t="s">
        <v>556</v>
      </c>
      <c r="F201" s="156" t="s">
        <v>3027</v>
      </c>
      <c r="G201" s="156" t="s">
        <v>556</v>
      </c>
      <c r="H201" s="156" t="s">
        <v>3028</v>
      </c>
      <c r="I201" s="155">
        <v>404011</v>
      </c>
      <c r="J201" s="157" t="s">
        <v>2573</v>
      </c>
      <c r="K201" s="157"/>
      <c r="L201" s="155">
        <v>2022</v>
      </c>
      <c r="M201" s="158">
        <v>19605</v>
      </c>
      <c r="N201" s="159">
        <v>82018625.599999994</v>
      </c>
      <c r="O201" s="159">
        <v>79797363.200000003</v>
      </c>
      <c r="P201" s="159">
        <v>45064797.060000002</v>
      </c>
      <c r="Q201" s="159">
        <v>17267731</v>
      </c>
      <c r="R201" s="159">
        <v>27797066.059999999</v>
      </c>
      <c r="S201" s="159">
        <v>2221262.4</v>
      </c>
      <c r="T201" s="159">
        <v>752972.17</v>
      </c>
      <c r="U201" s="159">
        <v>79492032.890000001</v>
      </c>
      <c r="V201" s="159">
        <v>73981093.650000006</v>
      </c>
      <c r="W201" s="159">
        <v>26105656.449999999</v>
      </c>
      <c r="X201" s="159">
        <v>97595.13</v>
      </c>
      <c r="Y201" s="159">
        <v>5510939.2400000002</v>
      </c>
      <c r="Z201" s="159">
        <v>7548199.9400000004</v>
      </c>
      <c r="AA201" s="159">
        <v>0</v>
      </c>
      <c r="AB201" s="159">
        <v>7548199.9400000004</v>
      </c>
      <c r="AC201" s="159">
        <v>809560.4</v>
      </c>
      <c r="AD201" s="159">
        <v>809560.4</v>
      </c>
      <c r="AE201" s="159">
        <v>2955566.63</v>
      </c>
      <c r="AF201" s="159">
        <v>5816269.5499999998</v>
      </c>
      <c r="AG201" s="159">
        <v>62252.5</v>
      </c>
      <c r="AH201" s="159">
        <v>94947.9</v>
      </c>
      <c r="AI201" s="159">
        <v>0</v>
      </c>
      <c r="AJ201" s="159">
        <v>0</v>
      </c>
    </row>
    <row r="202" spans="1:36">
      <c r="A202" s="153">
        <v>4</v>
      </c>
      <c r="B202" s="154">
        <v>4</v>
      </c>
      <c r="C202" s="154">
        <v>2</v>
      </c>
      <c r="D202" s="155">
        <v>2</v>
      </c>
      <c r="E202" s="155" t="s">
        <v>556</v>
      </c>
      <c r="F202" s="156" t="s">
        <v>3029</v>
      </c>
      <c r="G202" s="156" t="s">
        <v>556</v>
      </c>
      <c r="H202" s="156" t="s">
        <v>3030</v>
      </c>
      <c r="I202" s="155">
        <v>404022</v>
      </c>
      <c r="J202" s="157" t="s">
        <v>2573</v>
      </c>
      <c r="K202" s="157"/>
      <c r="L202" s="155">
        <v>2022</v>
      </c>
      <c r="M202" s="158">
        <v>6084</v>
      </c>
      <c r="N202" s="159">
        <v>31470254.010000002</v>
      </c>
      <c r="O202" s="159">
        <v>27578156.390000001</v>
      </c>
      <c r="P202" s="159">
        <v>20732443.719999999</v>
      </c>
      <c r="Q202" s="159">
        <v>10308133</v>
      </c>
      <c r="R202" s="159">
        <v>10424310.720000001</v>
      </c>
      <c r="S202" s="159">
        <v>3892097.62</v>
      </c>
      <c r="T202" s="159">
        <v>134181.01</v>
      </c>
      <c r="U202" s="159">
        <v>29860586.050000001</v>
      </c>
      <c r="V202" s="159">
        <v>24536786.66</v>
      </c>
      <c r="W202" s="159">
        <v>9087040.7100000009</v>
      </c>
      <c r="X202" s="159">
        <v>60480.56</v>
      </c>
      <c r="Y202" s="159">
        <v>5323799.3899999997</v>
      </c>
      <c r="Z202" s="159">
        <v>2104001.88</v>
      </c>
      <c r="AA202" s="159">
        <v>1964920.98</v>
      </c>
      <c r="AB202" s="159">
        <v>139080.89999999991</v>
      </c>
      <c r="AC202" s="159">
        <v>3228556.98</v>
      </c>
      <c r="AD202" s="159">
        <v>3178556.98</v>
      </c>
      <c r="AE202" s="159">
        <v>1663637</v>
      </c>
      <c r="AF202" s="159">
        <v>3041369.73</v>
      </c>
      <c r="AG202" s="159">
        <v>50722</v>
      </c>
      <c r="AH202" s="159">
        <v>5330.04</v>
      </c>
      <c r="AI202" s="159">
        <v>0</v>
      </c>
      <c r="AJ202" s="159">
        <v>0</v>
      </c>
    </row>
    <row r="203" spans="1:36">
      <c r="A203" s="153">
        <v>4</v>
      </c>
      <c r="B203" s="154">
        <v>4</v>
      </c>
      <c r="C203" s="154">
        <v>3</v>
      </c>
      <c r="D203" s="155">
        <v>2</v>
      </c>
      <c r="E203" s="155" t="s">
        <v>556</v>
      </c>
      <c r="F203" s="156" t="s">
        <v>3029</v>
      </c>
      <c r="G203" s="156" t="s">
        <v>556</v>
      </c>
      <c r="H203" s="156" t="s">
        <v>3031</v>
      </c>
      <c r="I203" s="155">
        <v>404032</v>
      </c>
      <c r="J203" s="157" t="s">
        <v>2572</v>
      </c>
      <c r="K203" s="157"/>
      <c r="L203" s="155">
        <v>2022</v>
      </c>
      <c r="M203" s="158">
        <v>4529</v>
      </c>
      <c r="N203" s="159">
        <v>25271115.809999999</v>
      </c>
      <c r="O203" s="159">
        <v>22780405.190000001</v>
      </c>
      <c r="P203" s="159">
        <v>15636961.789999999</v>
      </c>
      <c r="Q203" s="159">
        <v>7804014</v>
      </c>
      <c r="R203" s="159">
        <v>7832947.79</v>
      </c>
      <c r="S203" s="159">
        <v>2490710.62</v>
      </c>
      <c r="T203" s="159">
        <v>76138.36</v>
      </c>
      <c r="U203" s="159">
        <v>24622601.109999999</v>
      </c>
      <c r="V203" s="159">
        <v>19542435.539999999</v>
      </c>
      <c r="W203" s="159">
        <v>7341133.3799999999</v>
      </c>
      <c r="X203" s="159">
        <v>73004.34</v>
      </c>
      <c r="Y203" s="159">
        <v>5080165.57</v>
      </c>
      <c r="Z203" s="159">
        <v>1738117.37</v>
      </c>
      <c r="AA203" s="159">
        <v>822000</v>
      </c>
      <c r="AB203" s="159">
        <v>916117.37000000011</v>
      </c>
      <c r="AC203" s="159">
        <v>2078478</v>
      </c>
      <c r="AD203" s="159">
        <v>2020570</v>
      </c>
      <c r="AE203" s="159">
        <v>2275137.14</v>
      </c>
      <c r="AF203" s="159">
        <v>3237969.65</v>
      </c>
      <c r="AG203" s="159">
        <v>63840</v>
      </c>
      <c r="AH203" s="159">
        <v>111210.3</v>
      </c>
      <c r="AI203" s="159">
        <v>0</v>
      </c>
      <c r="AJ203" s="159">
        <v>0</v>
      </c>
    </row>
    <row r="204" spans="1:36">
      <c r="A204" s="153">
        <v>4</v>
      </c>
      <c r="B204" s="154">
        <v>4</v>
      </c>
      <c r="C204" s="154">
        <v>4</v>
      </c>
      <c r="D204" s="155">
        <v>2</v>
      </c>
      <c r="E204" s="155" t="s">
        <v>556</v>
      </c>
      <c r="F204" s="156" t="s">
        <v>3029</v>
      </c>
      <c r="G204" s="156" t="s">
        <v>556</v>
      </c>
      <c r="H204" s="156" t="s">
        <v>3032</v>
      </c>
      <c r="I204" s="155">
        <v>404042</v>
      </c>
      <c r="J204" s="157" t="s">
        <v>2571</v>
      </c>
      <c r="K204" s="157"/>
      <c r="L204" s="155">
        <v>2022</v>
      </c>
      <c r="M204" s="158">
        <v>5212</v>
      </c>
      <c r="N204" s="159">
        <v>30804351.66</v>
      </c>
      <c r="O204" s="159">
        <v>28694248.859999999</v>
      </c>
      <c r="P204" s="159">
        <v>18802086.530000001</v>
      </c>
      <c r="Q204" s="159">
        <v>7775771</v>
      </c>
      <c r="R204" s="159">
        <v>11026315.529999999</v>
      </c>
      <c r="S204" s="159">
        <v>2110102.7999999998</v>
      </c>
      <c r="T204" s="159">
        <v>8661.4500000000007</v>
      </c>
      <c r="U204" s="159">
        <v>31715929.260000002</v>
      </c>
      <c r="V204" s="159">
        <v>26544892.43</v>
      </c>
      <c r="W204" s="159">
        <v>9542302.1199999992</v>
      </c>
      <c r="X204" s="159">
        <v>200919.45</v>
      </c>
      <c r="Y204" s="159">
        <v>5171036.83</v>
      </c>
      <c r="Z204" s="159">
        <v>3000000</v>
      </c>
      <c r="AA204" s="159">
        <v>3000000</v>
      </c>
      <c r="AB204" s="159">
        <v>0</v>
      </c>
      <c r="AC204" s="159">
        <v>576244.74</v>
      </c>
      <c r="AD204" s="159">
        <v>576244.74</v>
      </c>
      <c r="AE204" s="159">
        <v>8724452.3599999994</v>
      </c>
      <c r="AF204" s="159">
        <v>2149356.4300000002</v>
      </c>
      <c r="AG204" s="159">
        <v>958141.96</v>
      </c>
      <c r="AH204" s="159">
        <v>838415.69</v>
      </c>
      <c r="AI204" s="159">
        <v>0</v>
      </c>
      <c r="AJ204" s="159">
        <v>0</v>
      </c>
    </row>
    <row r="205" spans="1:36">
      <c r="A205" s="153">
        <v>4</v>
      </c>
      <c r="B205" s="154">
        <v>4</v>
      </c>
      <c r="C205" s="154">
        <v>5</v>
      </c>
      <c r="D205" s="155">
        <v>2</v>
      </c>
      <c r="E205" s="155" t="s">
        <v>556</v>
      </c>
      <c r="F205" s="156" t="s">
        <v>3029</v>
      </c>
      <c r="G205" s="156" t="s">
        <v>556</v>
      </c>
      <c r="H205" s="156" t="s">
        <v>3033</v>
      </c>
      <c r="I205" s="155">
        <v>404052</v>
      </c>
      <c r="J205" s="157" t="s">
        <v>2570</v>
      </c>
      <c r="K205" s="157"/>
      <c r="L205" s="155">
        <v>2022</v>
      </c>
      <c r="M205" s="158">
        <v>4343</v>
      </c>
      <c r="N205" s="159">
        <v>22178588.600000001</v>
      </c>
      <c r="O205" s="159">
        <v>20193852.710000001</v>
      </c>
      <c r="P205" s="159">
        <v>14729407.949999999</v>
      </c>
      <c r="Q205" s="159">
        <v>6805726</v>
      </c>
      <c r="R205" s="159">
        <v>7923681.9500000002</v>
      </c>
      <c r="S205" s="159">
        <v>1984735.89</v>
      </c>
      <c r="T205" s="159">
        <v>57835</v>
      </c>
      <c r="U205" s="159">
        <v>21802728.460000001</v>
      </c>
      <c r="V205" s="159">
        <v>18218176.34</v>
      </c>
      <c r="W205" s="159">
        <v>6492714.5499999998</v>
      </c>
      <c r="X205" s="159">
        <v>5198.82</v>
      </c>
      <c r="Y205" s="159">
        <v>3584552.12</v>
      </c>
      <c r="Z205" s="159">
        <v>500000</v>
      </c>
      <c r="AA205" s="159">
        <v>500000</v>
      </c>
      <c r="AB205" s="159">
        <v>0</v>
      </c>
      <c r="AC205" s="159">
        <v>88132</v>
      </c>
      <c r="AD205" s="159">
        <v>88132</v>
      </c>
      <c r="AE205" s="159">
        <v>615983</v>
      </c>
      <c r="AF205" s="159">
        <v>1975676.37</v>
      </c>
      <c r="AG205" s="159">
        <v>0</v>
      </c>
      <c r="AH205" s="159">
        <v>117962.48</v>
      </c>
      <c r="AI205" s="159">
        <v>0</v>
      </c>
      <c r="AJ205" s="159">
        <v>0</v>
      </c>
    </row>
    <row r="206" spans="1:36">
      <c r="A206" s="153">
        <v>4</v>
      </c>
      <c r="B206" s="154">
        <v>4</v>
      </c>
      <c r="C206" s="154">
        <v>6</v>
      </c>
      <c r="D206" s="155">
        <v>2</v>
      </c>
      <c r="E206" s="155" t="s">
        <v>556</v>
      </c>
      <c r="F206" s="156" t="s">
        <v>3029</v>
      </c>
      <c r="G206" s="156" t="s">
        <v>556</v>
      </c>
      <c r="H206" s="156" t="s">
        <v>3034</v>
      </c>
      <c r="I206" s="155">
        <v>404062</v>
      </c>
      <c r="J206" s="157" t="s">
        <v>2569</v>
      </c>
      <c r="K206" s="157"/>
      <c r="L206" s="155">
        <v>2022</v>
      </c>
      <c r="M206" s="158">
        <v>5278</v>
      </c>
      <c r="N206" s="159">
        <v>27246529.57</v>
      </c>
      <c r="O206" s="159">
        <v>25479392.68</v>
      </c>
      <c r="P206" s="159">
        <v>14675409.380000001</v>
      </c>
      <c r="Q206" s="159">
        <v>5731850</v>
      </c>
      <c r="R206" s="159">
        <v>8943559.3800000008</v>
      </c>
      <c r="S206" s="159">
        <v>1767136.89</v>
      </c>
      <c r="T206" s="159">
        <v>96116.41</v>
      </c>
      <c r="U206" s="159">
        <v>24855124.280000001</v>
      </c>
      <c r="V206" s="159">
        <v>21594150.73</v>
      </c>
      <c r="W206" s="159">
        <v>8542696.9000000004</v>
      </c>
      <c r="X206" s="159">
        <v>193721.02</v>
      </c>
      <c r="Y206" s="159">
        <v>3260973.55</v>
      </c>
      <c r="Z206" s="159">
        <v>1207224.49</v>
      </c>
      <c r="AA206" s="159">
        <v>0</v>
      </c>
      <c r="AB206" s="159">
        <v>1207224.49</v>
      </c>
      <c r="AC206" s="159">
        <v>1327347.01</v>
      </c>
      <c r="AD206" s="159">
        <v>1327347.01</v>
      </c>
      <c r="AE206" s="159">
        <v>6276508.0099999998</v>
      </c>
      <c r="AF206" s="159">
        <v>3885241.95</v>
      </c>
      <c r="AG206" s="159">
        <v>248394.91</v>
      </c>
      <c r="AH206" s="159">
        <v>353167.42</v>
      </c>
      <c r="AI206" s="159">
        <v>0</v>
      </c>
      <c r="AJ206" s="159">
        <v>0</v>
      </c>
    </row>
    <row r="207" spans="1:36">
      <c r="A207" s="153">
        <v>4</v>
      </c>
      <c r="B207" s="154">
        <v>4</v>
      </c>
      <c r="C207" s="154">
        <v>7</v>
      </c>
      <c r="D207" s="155">
        <v>2</v>
      </c>
      <c r="E207" s="155" t="s">
        <v>556</v>
      </c>
      <c r="F207" s="156" t="s">
        <v>3029</v>
      </c>
      <c r="G207" s="156" t="s">
        <v>556</v>
      </c>
      <c r="H207" s="156" t="s">
        <v>3035</v>
      </c>
      <c r="I207" s="155">
        <v>404072</v>
      </c>
      <c r="J207" s="157" t="s">
        <v>2568</v>
      </c>
      <c r="K207" s="157"/>
      <c r="L207" s="155">
        <v>2022</v>
      </c>
      <c r="M207" s="158">
        <v>6967</v>
      </c>
      <c r="N207" s="159">
        <v>38366744.229999997</v>
      </c>
      <c r="O207" s="159">
        <v>36837234.289999999</v>
      </c>
      <c r="P207" s="159">
        <v>26385275.149999999</v>
      </c>
      <c r="Q207" s="159">
        <v>12609663</v>
      </c>
      <c r="R207" s="159">
        <v>13775612.15</v>
      </c>
      <c r="S207" s="159">
        <v>1529509.94</v>
      </c>
      <c r="T207" s="159">
        <v>75673.899999999994</v>
      </c>
      <c r="U207" s="159">
        <v>37371750.200000003</v>
      </c>
      <c r="V207" s="159">
        <v>33788085.049999997</v>
      </c>
      <c r="W207" s="159">
        <v>12161300.890000001</v>
      </c>
      <c r="X207" s="159">
        <v>233002.8</v>
      </c>
      <c r="Y207" s="159">
        <v>3583665.15</v>
      </c>
      <c r="Z207" s="159">
        <v>4151779.57</v>
      </c>
      <c r="AA207" s="159">
        <v>2800000</v>
      </c>
      <c r="AB207" s="159">
        <v>1351779.5699999998</v>
      </c>
      <c r="AC207" s="159">
        <v>1852876</v>
      </c>
      <c r="AD207" s="159">
        <v>1852876</v>
      </c>
      <c r="AE207" s="159">
        <v>9944429.5999999996</v>
      </c>
      <c r="AF207" s="159">
        <v>3049149.24</v>
      </c>
      <c r="AG207" s="159">
        <v>1880410.78</v>
      </c>
      <c r="AH207" s="159">
        <v>1454902.48</v>
      </c>
      <c r="AI207" s="159">
        <v>0</v>
      </c>
      <c r="AJ207" s="159">
        <v>0</v>
      </c>
    </row>
    <row r="208" spans="1:36">
      <c r="A208" s="153">
        <v>4</v>
      </c>
      <c r="B208" s="154">
        <v>5</v>
      </c>
      <c r="C208" s="154">
        <v>1</v>
      </c>
      <c r="D208" s="155">
        <v>1</v>
      </c>
      <c r="E208" s="155" t="s">
        <v>556</v>
      </c>
      <c r="F208" s="156" t="s">
        <v>3036</v>
      </c>
      <c r="G208" s="156" t="s">
        <v>556</v>
      </c>
      <c r="H208" s="156" t="s">
        <v>3037</v>
      </c>
      <c r="I208" s="155">
        <v>405011</v>
      </c>
      <c r="J208" s="157" t="s">
        <v>2566</v>
      </c>
      <c r="K208" s="157"/>
      <c r="L208" s="155">
        <v>2022</v>
      </c>
      <c r="M208" s="158">
        <v>12563</v>
      </c>
      <c r="N208" s="159">
        <v>60054911.140000001</v>
      </c>
      <c r="O208" s="159">
        <v>55999583.090000004</v>
      </c>
      <c r="P208" s="159">
        <v>32097701.870000001</v>
      </c>
      <c r="Q208" s="159">
        <v>12307721</v>
      </c>
      <c r="R208" s="159">
        <v>19789980.870000001</v>
      </c>
      <c r="S208" s="159">
        <v>4055328.05</v>
      </c>
      <c r="T208" s="159">
        <v>1021024.44</v>
      </c>
      <c r="U208" s="159">
        <v>58906932.090000004</v>
      </c>
      <c r="V208" s="159">
        <v>53705798.869999997</v>
      </c>
      <c r="W208" s="159">
        <v>21668658.48</v>
      </c>
      <c r="X208" s="159">
        <v>599931.34</v>
      </c>
      <c r="Y208" s="159">
        <v>5201133.22</v>
      </c>
      <c r="Z208" s="159">
        <v>6146304.9299999997</v>
      </c>
      <c r="AA208" s="159">
        <v>0</v>
      </c>
      <c r="AB208" s="159">
        <v>6146304.9299999997</v>
      </c>
      <c r="AC208" s="159">
        <v>2032085.84</v>
      </c>
      <c r="AD208" s="159">
        <v>2032085.84</v>
      </c>
      <c r="AE208" s="159">
        <v>19927483.760000002</v>
      </c>
      <c r="AF208" s="159">
        <v>2293784.2200000002</v>
      </c>
      <c r="AG208" s="159">
        <v>314596.53999999998</v>
      </c>
      <c r="AH208" s="159">
        <v>479086.96</v>
      </c>
      <c r="AI208" s="159">
        <v>0</v>
      </c>
      <c r="AJ208" s="159">
        <v>0</v>
      </c>
    </row>
    <row r="209" spans="1:36">
      <c r="A209" s="153">
        <v>4</v>
      </c>
      <c r="B209" s="154">
        <v>5</v>
      </c>
      <c r="C209" s="154">
        <v>2</v>
      </c>
      <c r="D209" s="155">
        <v>2</v>
      </c>
      <c r="E209" s="155" t="s">
        <v>556</v>
      </c>
      <c r="F209" s="156" t="s">
        <v>3038</v>
      </c>
      <c r="G209" s="156" t="s">
        <v>556</v>
      </c>
      <c r="H209" s="156" t="s">
        <v>3039</v>
      </c>
      <c r="I209" s="155">
        <v>405022</v>
      </c>
      <c r="J209" s="157" t="s">
        <v>2567</v>
      </c>
      <c r="K209" s="157"/>
      <c r="L209" s="155">
        <v>2022</v>
      </c>
      <c r="M209" s="158">
        <v>4032</v>
      </c>
      <c r="N209" s="159">
        <v>20169139.899999999</v>
      </c>
      <c r="O209" s="159">
        <v>19270665.449999999</v>
      </c>
      <c r="P209" s="159">
        <v>13044466.43</v>
      </c>
      <c r="Q209" s="159">
        <v>5567028</v>
      </c>
      <c r="R209" s="159">
        <v>7477438.4299999997</v>
      </c>
      <c r="S209" s="159">
        <v>898474.45</v>
      </c>
      <c r="T209" s="159">
        <v>0</v>
      </c>
      <c r="U209" s="159">
        <v>18430168.059999999</v>
      </c>
      <c r="V209" s="159">
        <v>18113652.109999999</v>
      </c>
      <c r="W209" s="159">
        <v>6790400.1799999997</v>
      </c>
      <c r="X209" s="159">
        <v>269131.7</v>
      </c>
      <c r="Y209" s="159">
        <v>316515.95</v>
      </c>
      <c r="Z209" s="159">
        <v>103313.56</v>
      </c>
      <c r="AA209" s="159">
        <v>0</v>
      </c>
      <c r="AB209" s="159">
        <v>103313.56</v>
      </c>
      <c r="AC209" s="159">
        <v>850176.74</v>
      </c>
      <c r="AD209" s="159">
        <v>850176.74</v>
      </c>
      <c r="AE209" s="159">
        <v>7956552.7699999996</v>
      </c>
      <c r="AF209" s="159">
        <v>1157013.3400000001</v>
      </c>
      <c r="AG209" s="159">
        <v>0</v>
      </c>
      <c r="AH209" s="159">
        <v>90095.53</v>
      </c>
      <c r="AI209" s="159">
        <v>0</v>
      </c>
      <c r="AJ209" s="159">
        <v>0</v>
      </c>
    </row>
    <row r="210" spans="1:36">
      <c r="A210" s="153">
        <v>4</v>
      </c>
      <c r="B210" s="154">
        <v>5</v>
      </c>
      <c r="C210" s="154">
        <v>3</v>
      </c>
      <c r="D210" s="155">
        <v>2</v>
      </c>
      <c r="E210" s="155" t="s">
        <v>556</v>
      </c>
      <c r="F210" s="156" t="s">
        <v>3038</v>
      </c>
      <c r="G210" s="156" t="s">
        <v>556</v>
      </c>
      <c r="H210" s="156" t="s">
        <v>3040</v>
      </c>
      <c r="I210" s="155">
        <v>405032</v>
      </c>
      <c r="J210" s="157" t="s">
        <v>2566</v>
      </c>
      <c r="K210" s="157"/>
      <c r="L210" s="155">
        <v>2022</v>
      </c>
      <c r="M210" s="158">
        <v>8734</v>
      </c>
      <c r="N210" s="159">
        <v>45888318.049999997</v>
      </c>
      <c r="O210" s="159">
        <v>42604903.590000004</v>
      </c>
      <c r="P210" s="159">
        <v>29415541.850000001</v>
      </c>
      <c r="Q210" s="159">
        <v>12296729</v>
      </c>
      <c r="R210" s="159">
        <v>17118812.850000001</v>
      </c>
      <c r="S210" s="159">
        <v>3283414.46</v>
      </c>
      <c r="T210" s="159">
        <v>151670.54</v>
      </c>
      <c r="U210" s="159">
        <v>48205815.210000001</v>
      </c>
      <c r="V210" s="159">
        <v>40957600.82</v>
      </c>
      <c r="W210" s="159">
        <v>15179581.369999999</v>
      </c>
      <c r="X210" s="159">
        <v>498966.7</v>
      </c>
      <c r="Y210" s="159">
        <v>7248214.3899999997</v>
      </c>
      <c r="Z210" s="159">
        <v>5382072.6299999999</v>
      </c>
      <c r="AA210" s="159">
        <v>4194000</v>
      </c>
      <c r="AB210" s="159">
        <v>1188072.6299999999</v>
      </c>
      <c r="AC210" s="159">
        <v>1134374</v>
      </c>
      <c r="AD210" s="159">
        <v>1134374</v>
      </c>
      <c r="AE210" s="159">
        <v>19185605</v>
      </c>
      <c r="AF210" s="159">
        <v>1647302.77</v>
      </c>
      <c r="AG210" s="159">
        <v>1039803.96</v>
      </c>
      <c r="AH210" s="159">
        <v>1057181.3400000001</v>
      </c>
      <c r="AI210" s="159">
        <v>0</v>
      </c>
      <c r="AJ210" s="159">
        <v>0</v>
      </c>
    </row>
    <row r="211" spans="1:36">
      <c r="A211" s="153">
        <v>4</v>
      </c>
      <c r="B211" s="154">
        <v>5</v>
      </c>
      <c r="C211" s="154">
        <v>4</v>
      </c>
      <c r="D211" s="155">
        <v>3</v>
      </c>
      <c r="E211" s="155" t="s">
        <v>556</v>
      </c>
      <c r="F211" s="156" t="s">
        <v>3041</v>
      </c>
      <c r="G211" s="156" t="s">
        <v>556</v>
      </c>
      <c r="H211" s="156" t="s">
        <v>3042</v>
      </c>
      <c r="I211" s="155">
        <v>405043</v>
      </c>
      <c r="J211" s="157" t="s">
        <v>2565</v>
      </c>
      <c r="K211" s="157"/>
      <c r="L211" s="155">
        <v>2022</v>
      </c>
      <c r="M211" s="158">
        <v>11471</v>
      </c>
      <c r="N211" s="159">
        <v>57388780.460000001</v>
      </c>
      <c r="O211" s="159">
        <v>53630554.939999998</v>
      </c>
      <c r="P211" s="159">
        <v>32997692.530000001</v>
      </c>
      <c r="Q211" s="159">
        <v>15190172</v>
      </c>
      <c r="R211" s="159">
        <v>17807520.530000001</v>
      </c>
      <c r="S211" s="159">
        <v>3758225.52</v>
      </c>
      <c r="T211" s="159">
        <v>77905.98</v>
      </c>
      <c r="U211" s="159">
        <v>70656293.340000004</v>
      </c>
      <c r="V211" s="159">
        <v>48508951.450000003</v>
      </c>
      <c r="W211" s="159">
        <v>17230252.010000002</v>
      </c>
      <c r="X211" s="159">
        <v>474925.36</v>
      </c>
      <c r="Y211" s="159">
        <v>22147341.890000001</v>
      </c>
      <c r="Z211" s="159">
        <v>17864075.34</v>
      </c>
      <c r="AA211" s="159">
        <v>17461990.859999999</v>
      </c>
      <c r="AB211" s="159">
        <v>402084.48000000045</v>
      </c>
      <c r="AC211" s="159">
        <v>3265188.34</v>
      </c>
      <c r="AD211" s="159">
        <v>3265188.34</v>
      </c>
      <c r="AE211" s="159">
        <v>28391875.640000001</v>
      </c>
      <c r="AF211" s="159">
        <v>5121603.49</v>
      </c>
      <c r="AG211" s="159">
        <v>90084.46</v>
      </c>
      <c r="AH211" s="159">
        <v>142749.18</v>
      </c>
      <c r="AI211" s="159">
        <v>0</v>
      </c>
      <c r="AJ211" s="159">
        <v>0</v>
      </c>
    </row>
    <row r="212" spans="1:36">
      <c r="A212" s="153">
        <v>4</v>
      </c>
      <c r="B212" s="154">
        <v>5</v>
      </c>
      <c r="C212" s="154">
        <v>5</v>
      </c>
      <c r="D212" s="155">
        <v>2</v>
      </c>
      <c r="E212" s="155" t="s">
        <v>556</v>
      </c>
      <c r="F212" s="156" t="s">
        <v>3038</v>
      </c>
      <c r="G212" s="156" t="s">
        <v>556</v>
      </c>
      <c r="H212" s="156" t="s">
        <v>3043</v>
      </c>
      <c r="I212" s="155">
        <v>405052</v>
      </c>
      <c r="J212" s="157" t="s">
        <v>2564</v>
      </c>
      <c r="K212" s="157"/>
      <c r="L212" s="155">
        <v>2022</v>
      </c>
      <c r="M212" s="158">
        <v>3881</v>
      </c>
      <c r="N212" s="159">
        <v>18714344.23</v>
      </c>
      <c r="O212" s="159">
        <v>17525529.440000001</v>
      </c>
      <c r="P212" s="159">
        <v>12519871.33</v>
      </c>
      <c r="Q212" s="159">
        <v>5897828</v>
      </c>
      <c r="R212" s="159">
        <v>6622043.3300000001</v>
      </c>
      <c r="S212" s="159">
        <v>1188814.79</v>
      </c>
      <c r="T212" s="159">
        <v>20065</v>
      </c>
      <c r="U212" s="159">
        <v>18377211.329999998</v>
      </c>
      <c r="V212" s="159">
        <v>16821441.27</v>
      </c>
      <c r="W212" s="159">
        <v>6529485.7000000002</v>
      </c>
      <c r="X212" s="159">
        <v>140841.06</v>
      </c>
      <c r="Y212" s="159">
        <v>1555770.06</v>
      </c>
      <c r="Z212" s="159">
        <v>735000</v>
      </c>
      <c r="AA212" s="159">
        <v>735000</v>
      </c>
      <c r="AB212" s="159">
        <v>0</v>
      </c>
      <c r="AC212" s="159">
        <v>797060.8</v>
      </c>
      <c r="AD212" s="159">
        <v>797060.8</v>
      </c>
      <c r="AE212" s="159">
        <v>5517095</v>
      </c>
      <c r="AF212" s="159">
        <v>704088.17</v>
      </c>
      <c r="AG212" s="159">
        <v>0</v>
      </c>
      <c r="AH212" s="159">
        <v>86558.37</v>
      </c>
      <c r="AI212" s="159">
        <v>0</v>
      </c>
      <c r="AJ212" s="159">
        <v>0</v>
      </c>
    </row>
    <row r="213" spans="1:36">
      <c r="A213" s="153">
        <v>4</v>
      </c>
      <c r="B213" s="154">
        <v>5</v>
      </c>
      <c r="C213" s="154">
        <v>6</v>
      </c>
      <c r="D213" s="155">
        <v>2</v>
      </c>
      <c r="E213" s="155" t="s">
        <v>556</v>
      </c>
      <c r="F213" s="156" t="s">
        <v>3038</v>
      </c>
      <c r="G213" s="156" t="s">
        <v>556</v>
      </c>
      <c r="H213" s="156" t="s">
        <v>3044</v>
      </c>
      <c r="I213" s="155">
        <v>405062</v>
      </c>
      <c r="J213" s="157" t="s">
        <v>2563</v>
      </c>
      <c r="K213" s="157"/>
      <c r="L213" s="155">
        <v>2022</v>
      </c>
      <c r="M213" s="158">
        <v>4378</v>
      </c>
      <c r="N213" s="159">
        <v>25049860.91</v>
      </c>
      <c r="O213" s="159">
        <v>22922878.039999999</v>
      </c>
      <c r="P213" s="159">
        <v>17312329.719999999</v>
      </c>
      <c r="Q213" s="159">
        <v>8356894</v>
      </c>
      <c r="R213" s="159">
        <v>8955435.7200000007</v>
      </c>
      <c r="S213" s="159">
        <v>2126982.87</v>
      </c>
      <c r="T213" s="159">
        <v>23030.69</v>
      </c>
      <c r="U213" s="159">
        <v>24795337.800000001</v>
      </c>
      <c r="V213" s="159">
        <v>21527917.84</v>
      </c>
      <c r="W213" s="159">
        <v>8302599.2599999998</v>
      </c>
      <c r="X213" s="159">
        <v>176226.74</v>
      </c>
      <c r="Y213" s="159">
        <v>3267419.96</v>
      </c>
      <c r="Z213" s="159">
        <v>1537487.19</v>
      </c>
      <c r="AA213" s="159">
        <v>1085726.6299999999</v>
      </c>
      <c r="AB213" s="159">
        <v>451760.56000000006</v>
      </c>
      <c r="AC213" s="159">
        <v>889256.99</v>
      </c>
      <c r="AD213" s="159">
        <v>889256.99</v>
      </c>
      <c r="AE213" s="159">
        <v>6374018.1299999999</v>
      </c>
      <c r="AF213" s="159">
        <v>1394960.2</v>
      </c>
      <c r="AG213" s="159">
        <v>223088</v>
      </c>
      <c r="AH213" s="159">
        <v>219749.87</v>
      </c>
      <c r="AI213" s="159">
        <v>0</v>
      </c>
      <c r="AJ213" s="159">
        <v>435.66</v>
      </c>
    </row>
    <row r="214" spans="1:36">
      <c r="A214" s="153">
        <v>4</v>
      </c>
      <c r="B214" s="154">
        <v>6</v>
      </c>
      <c r="C214" s="154">
        <v>1</v>
      </c>
      <c r="D214" s="155">
        <v>2</v>
      </c>
      <c r="E214" s="155" t="s">
        <v>556</v>
      </c>
      <c r="F214" s="156" t="s">
        <v>3045</v>
      </c>
      <c r="G214" s="156" t="s">
        <v>556</v>
      </c>
      <c r="H214" s="156" t="s">
        <v>3046</v>
      </c>
      <c r="I214" s="155">
        <v>406012</v>
      </c>
      <c r="J214" s="157" t="s">
        <v>2562</v>
      </c>
      <c r="K214" s="157"/>
      <c r="L214" s="155">
        <v>2022</v>
      </c>
      <c r="M214" s="158">
        <v>12812</v>
      </c>
      <c r="N214" s="159">
        <v>70922378.370000005</v>
      </c>
      <c r="O214" s="159">
        <v>66169362.020000003</v>
      </c>
      <c r="P214" s="159">
        <v>31806934.210000001</v>
      </c>
      <c r="Q214" s="159">
        <v>12201182</v>
      </c>
      <c r="R214" s="159">
        <v>19605752.210000001</v>
      </c>
      <c r="S214" s="159">
        <v>4753016.3499999996</v>
      </c>
      <c r="T214" s="159">
        <v>60554.22</v>
      </c>
      <c r="U214" s="159">
        <v>69330901.129999995</v>
      </c>
      <c r="V214" s="159">
        <v>59169945.649999999</v>
      </c>
      <c r="W214" s="159">
        <v>18397258.120000001</v>
      </c>
      <c r="X214" s="159">
        <v>737199.25</v>
      </c>
      <c r="Y214" s="159">
        <v>10160955.48</v>
      </c>
      <c r="Z214" s="159">
        <v>7273540.6399999997</v>
      </c>
      <c r="AA214" s="159">
        <v>0</v>
      </c>
      <c r="AB214" s="159">
        <v>7273540.6399999997</v>
      </c>
      <c r="AC214" s="159">
        <v>4843106.32</v>
      </c>
      <c r="AD214" s="159">
        <v>4793106.32</v>
      </c>
      <c r="AE214" s="159">
        <v>26353428.68</v>
      </c>
      <c r="AF214" s="159">
        <v>6999416.3700000001</v>
      </c>
      <c r="AG214" s="159">
        <v>332438.24</v>
      </c>
      <c r="AH214" s="159">
        <v>463389.79</v>
      </c>
      <c r="AI214" s="159">
        <v>0</v>
      </c>
      <c r="AJ214" s="159">
        <v>0</v>
      </c>
    </row>
    <row r="215" spans="1:36">
      <c r="A215" s="153">
        <v>4</v>
      </c>
      <c r="B215" s="154">
        <v>6</v>
      </c>
      <c r="C215" s="154">
        <v>2</v>
      </c>
      <c r="D215" s="155">
        <v>2</v>
      </c>
      <c r="E215" s="155" t="s">
        <v>556</v>
      </c>
      <c r="F215" s="156" t="s">
        <v>3045</v>
      </c>
      <c r="G215" s="156" t="s">
        <v>556</v>
      </c>
      <c r="H215" s="156" t="s">
        <v>3047</v>
      </c>
      <c r="I215" s="155">
        <v>406022</v>
      </c>
      <c r="J215" s="157" t="s">
        <v>2561</v>
      </c>
      <c r="K215" s="157"/>
      <c r="L215" s="155">
        <v>2022</v>
      </c>
      <c r="M215" s="158">
        <v>6413</v>
      </c>
      <c r="N215" s="159">
        <v>36314397.770000003</v>
      </c>
      <c r="O215" s="159">
        <v>33170474.850000001</v>
      </c>
      <c r="P215" s="159">
        <v>23246044.600000001</v>
      </c>
      <c r="Q215" s="159">
        <v>10527299</v>
      </c>
      <c r="R215" s="159">
        <v>12718745.6</v>
      </c>
      <c r="S215" s="159">
        <v>3143922.92</v>
      </c>
      <c r="T215" s="159">
        <v>9490.65</v>
      </c>
      <c r="U215" s="159">
        <v>37358607.479999997</v>
      </c>
      <c r="V215" s="159">
        <v>30954094.23</v>
      </c>
      <c r="W215" s="159">
        <v>10746529.640000001</v>
      </c>
      <c r="X215" s="159">
        <v>218679.47</v>
      </c>
      <c r="Y215" s="159">
        <v>6404513.25</v>
      </c>
      <c r="Z215" s="159">
        <v>3222978.78</v>
      </c>
      <c r="AA215" s="159">
        <v>2376801</v>
      </c>
      <c r="AB215" s="159">
        <v>846177.7799999998</v>
      </c>
      <c r="AC215" s="159">
        <v>618794.28</v>
      </c>
      <c r="AD215" s="159">
        <v>618794.28</v>
      </c>
      <c r="AE215" s="159">
        <v>8701329.5999999996</v>
      </c>
      <c r="AF215" s="159">
        <v>2216380.62</v>
      </c>
      <c r="AG215" s="159">
        <v>89342.09</v>
      </c>
      <c r="AH215" s="159">
        <v>139344.32000000001</v>
      </c>
      <c r="AI215" s="159">
        <v>0</v>
      </c>
      <c r="AJ215" s="159">
        <v>0</v>
      </c>
    </row>
    <row r="216" spans="1:36">
      <c r="A216" s="153">
        <v>4</v>
      </c>
      <c r="B216" s="154">
        <v>6</v>
      </c>
      <c r="C216" s="154">
        <v>3</v>
      </c>
      <c r="D216" s="155">
        <v>3</v>
      </c>
      <c r="E216" s="155" t="s">
        <v>556</v>
      </c>
      <c r="F216" s="156" t="s">
        <v>3048</v>
      </c>
      <c r="G216" s="156" t="s">
        <v>556</v>
      </c>
      <c r="H216" s="156" t="s">
        <v>3049</v>
      </c>
      <c r="I216" s="155">
        <v>406033</v>
      </c>
      <c r="J216" s="157" t="s">
        <v>2560</v>
      </c>
      <c r="K216" s="157"/>
      <c r="L216" s="155">
        <v>2022</v>
      </c>
      <c r="M216" s="158">
        <v>7889</v>
      </c>
      <c r="N216" s="159">
        <v>45569536.030000001</v>
      </c>
      <c r="O216" s="159">
        <v>42283210.369999997</v>
      </c>
      <c r="P216" s="159">
        <v>26735812.399999999</v>
      </c>
      <c r="Q216" s="159">
        <v>12386437</v>
      </c>
      <c r="R216" s="159">
        <v>14349375.4</v>
      </c>
      <c r="S216" s="159">
        <v>3286325.66</v>
      </c>
      <c r="T216" s="159">
        <v>99229.81</v>
      </c>
      <c r="U216" s="159">
        <v>49610883.609999999</v>
      </c>
      <c r="V216" s="159">
        <v>38275536.450000003</v>
      </c>
      <c r="W216" s="159">
        <v>14527417.99</v>
      </c>
      <c r="X216" s="159">
        <v>233741.78</v>
      </c>
      <c r="Y216" s="159">
        <v>11335347.16</v>
      </c>
      <c r="Z216" s="159">
        <v>12387667.41</v>
      </c>
      <c r="AA216" s="159">
        <v>5000000</v>
      </c>
      <c r="AB216" s="159">
        <v>7387667.4100000001</v>
      </c>
      <c r="AC216" s="159">
        <v>150000</v>
      </c>
      <c r="AD216" s="159">
        <v>150000</v>
      </c>
      <c r="AE216" s="159">
        <v>12760000</v>
      </c>
      <c r="AF216" s="159">
        <v>4007673.92</v>
      </c>
      <c r="AG216" s="159">
        <v>50954.85</v>
      </c>
      <c r="AH216" s="159">
        <v>55276.1</v>
      </c>
      <c r="AI216" s="159">
        <v>0</v>
      </c>
      <c r="AJ216" s="159">
        <v>10000</v>
      </c>
    </row>
    <row r="217" spans="1:36">
      <c r="A217" s="153">
        <v>4</v>
      </c>
      <c r="B217" s="154">
        <v>6</v>
      </c>
      <c r="C217" s="154">
        <v>4</v>
      </c>
      <c r="D217" s="155">
        <v>3</v>
      </c>
      <c r="E217" s="155" t="s">
        <v>556</v>
      </c>
      <c r="F217" s="156" t="s">
        <v>3048</v>
      </c>
      <c r="G217" s="156" t="s">
        <v>556</v>
      </c>
      <c r="H217" s="156" t="s">
        <v>3050</v>
      </c>
      <c r="I217" s="155">
        <v>406043</v>
      </c>
      <c r="J217" s="157" t="s">
        <v>2559</v>
      </c>
      <c r="K217" s="157"/>
      <c r="L217" s="155">
        <v>2022</v>
      </c>
      <c r="M217" s="158">
        <v>4654</v>
      </c>
      <c r="N217" s="159">
        <v>30398234.57</v>
      </c>
      <c r="O217" s="159">
        <v>28950367.620000001</v>
      </c>
      <c r="P217" s="159">
        <v>15115948.890000001</v>
      </c>
      <c r="Q217" s="159">
        <v>5494522</v>
      </c>
      <c r="R217" s="159">
        <v>9621426.8900000006</v>
      </c>
      <c r="S217" s="159">
        <v>1447866.95</v>
      </c>
      <c r="T217" s="159">
        <v>124310.67</v>
      </c>
      <c r="U217" s="159">
        <v>30176923.559999999</v>
      </c>
      <c r="V217" s="159">
        <v>25801840.300000001</v>
      </c>
      <c r="W217" s="159">
        <v>9586472.5600000005</v>
      </c>
      <c r="X217" s="159">
        <v>257125.3</v>
      </c>
      <c r="Y217" s="159">
        <v>4375083.26</v>
      </c>
      <c r="Z217" s="159">
        <v>6391172.9100000001</v>
      </c>
      <c r="AA217" s="159">
        <v>0</v>
      </c>
      <c r="AB217" s="159">
        <v>6391172.9100000001</v>
      </c>
      <c r="AC217" s="159">
        <v>1521088</v>
      </c>
      <c r="AD217" s="159">
        <v>1501088</v>
      </c>
      <c r="AE217" s="159">
        <v>8551720</v>
      </c>
      <c r="AF217" s="159">
        <v>3148527.32</v>
      </c>
      <c r="AG217" s="159">
        <v>299035.89</v>
      </c>
      <c r="AH217" s="159">
        <v>304366.94</v>
      </c>
      <c r="AI217" s="159">
        <v>0</v>
      </c>
      <c r="AJ217" s="159">
        <v>0</v>
      </c>
    </row>
    <row r="218" spans="1:36">
      <c r="A218" s="153">
        <v>4</v>
      </c>
      <c r="B218" s="154">
        <v>6</v>
      </c>
      <c r="C218" s="154">
        <v>5</v>
      </c>
      <c r="D218" s="155">
        <v>2</v>
      </c>
      <c r="E218" s="155" t="s">
        <v>556</v>
      </c>
      <c r="F218" s="156" t="s">
        <v>3045</v>
      </c>
      <c r="G218" s="156" t="s">
        <v>556</v>
      </c>
      <c r="H218" s="156" t="s">
        <v>3051</v>
      </c>
      <c r="I218" s="155">
        <v>406052</v>
      </c>
      <c r="J218" s="157" t="s">
        <v>2558</v>
      </c>
      <c r="K218" s="157"/>
      <c r="L218" s="155">
        <v>2022</v>
      </c>
      <c r="M218" s="158">
        <v>4218</v>
      </c>
      <c r="N218" s="159">
        <v>20920188.260000002</v>
      </c>
      <c r="O218" s="159">
        <v>19740007.34</v>
      </c>
      <c r="P218" s="159">
        <v>14019563.870000001</v>
      </c>
      <c r="Q218" s="159">
        <v>6359588</v>
      </c>
      <c r="R218" s="159">
        <v>7659975.8700000001</v>
      </c>
      <c r="S218" s="159">
        <v>1180180.92</v>
      </c>
      <c r="T218" s="159">
        <v>36</v>
      </c>
      <c r="U218" s="159">
        <v>21497586.449999999</v>
      </c>
      <c r="V218" s="159">
        <v>18173889.149999999</v>
      </c>
      <c r="W218" s="159">
        <v>6490337.9400000004</v>
      </c>
      <c r="X218" s="159">
        <v>5933.21</v>
      </c>
      <c r="Y218" s="159">
        <v>3323697.3</v>
      </c>
      <c r="Z218" s="159">
        <v>1001363.46</v>
      </c>
      <c r="AA218" s="159">
        <v>750000</v>
      </c>
      <c r="AB218" s="159">
        <v>251363.45999999996</v>
      </c>
      <c r="AC218" s="159">
        <v>31680</v>
      </c>
      <c r="AD218" s="159">
        <v>31680</v>
      </c>
      <c r="AE218" s="159">
        <v>924261.7</v>
      </c>
      <c r="AF218" s="159">
        <v>1566118.19</v>
      </c>
      <c r="AG218" s="159">
        <v>0</v>
      </c>
      <c r="AH218" s="159">
        <v>2229.4499999999998</v>
      </c>
      <c r="AI218" s="159">
        <v>0</v>
      </c>
      <c r="AJ218" s="159">
        <v>0.71</v>
      </c>
    </row>
    <row r="219" spans="1:36">
      <c r="A219" s="153">
        <v>4</v>
      </c>
      <c r="B219" s="154">
        <v>6</v>
      </c>
      <c r="C219" s="154">
        <v>6</v>
      </c>
      <c r="D219" s="155">
        <v>2</v>
      </c>
      <c r="E219" s="155" t="s">
        <v>556</v>
      </c>
      <c r="F219" s="156" t="s">
        <v>3045</v>
      </c>
      <c r="G219" s="156" t="s">
        <v>556</v>
      </c>
      <c r="H219" s="156" t="s">
        <v>3052</v>
      </c>
      <c r="I219" s="155">
        <v>406062</v>
      </c>
      <c r="J219" s="157" t="s">
        <v>2557</v>
      </c>
      <c r="K219" s="157"/>
      <c r="L219" s="155">
        <v>2022</v>
      </c>
      <c r="M219" s="158">
        <v>4195</v>
      </c>
      <c r="N219" s="159">
        <v>26452341.98</v>
      </c>
      <c r="O219" s="159">
        <v>22062101.920000002</v>
      </c>
      <c r="P219" s="159">
        <v>14963373.1</v>
      </c>
      <c r="Q219" s="159">
        <v>5599756</v>
      </c>
      <c r="R219" s="159">
        <v>9363617.0999999996</v>
      </c>
      <c r="S219" s="159">
        <v>4390240.0599999996</v>
      </c>
      <c r="T219" s="159">
        <v>41451.050000000003</v>
      </c>
      <c r="U219" s="159">
        <v>32578319.890000001</v>
      </c>
      <c r="V219" s="159">
        <v>22025769.91</v>
      </c>
      <c r="W219" s="159">
        <v>8753369.4900000002</v>
      </c>
      <c r="X219" s="159">
        <v>151396.57</v>
      </c>
      <c r="Y219" s="159">
        <v>10552549.98</v>
      </c>
      <c r="Z219" s="159">
        <v>6212650.7199999997</v>
      </c>
      <c r="AA219" s="159">
        <v>4975000</v>
      </c>
      <c r="AB219" s="159">
        <v>1237650.7199999997</v>
      </c>
      <c r="AC219" s="159">
        <v>410000</v>
      </c>
      <c r="AD219" s="159">
        <v>410000</v>
      </c>
      <c r="AE219" s="159">
        <v>7615000</v>
      </c>
      <c r="AF219" s="159">
        <v>36332.01</v>
      </c>
      <c r="AG219" s="159">
        <v>174837.66</v>
      </c>
      <c r="AH219" s="159">
        <v>187329.24</v>
      </c>
      <c r="AI219" s="159">
        <v>0</v>
      </c>
      <c r="AJ219" s="159">
        <v>0</v>
      </c>
    </row>
    <row r="220" spans="1:36">
      <c r="A220" s="153">
        <v>4</v>
      </c>
      <c r="B220" s="154">
        <v>7</v>
      </c>
      <c r="C220" s="154">
        <v>1</v>
      </c>
      <c r="D220" s="155">
        <v>1</v>
      </c>
      <c r="E220" s="155" t="s">
        <v>556</v>
      </c>
      <c r="F220" s="156" t="s">
        <v>3053</v>
      </c>
      <c r="G220" s="156" t="s">
        <v>556</v>
      </c>
      <c r="H220" s="156" t="s">
        <v>3054</v>
      </c>
      <c r="I220" s="155">
        <v>407011</v>
      </c>
      <c r="J220" s="157" t="s">
        <v>2554</v>
      </c>
      <c r="K220" s="157"/>
      <c r="L220" s="155">
        <v>2022</v>
      </c>
      <c r="M220" s="158">
        <v>72786</v>
      </c>
      <c r="N220" s="159">
        <v>393327424.88999999</v>
      </c>
      <c r="O220" s="159">
        <v>342265998.68000001</v>
      </c>
      <c r="P220" s="159">
        <v>162528318.38999999</v>
      </c>
      <c r="Q220" s="159">
        <v>60133788</v>
      </c>
      <c r="R220" s="159">
        <v>102394530.39</v>
      </c>
      <c r="S220" s="159">
        <v>51061426.210000001</v>
      </c>
      <c r="T220" s="159">
        <v>3883667.94</v>
      </c>
      <c r="U220" s="159">
        <v>395860716.85000002</v>
      </c>
      <c r="V220" s="159">
        <v>326687400.94</v>
      </c>
      <c r="W220" s="159">
        <v>109733049.16</v>
      </c>
      <c r="X220" s="159">
        <v>2478439.31</v>
      </c>
      <c r="Y220" s="159">
        <v>69173315.909999996</v>
      </c>
      <c r="Z220" s="159">
        <v>37338749.859999999</v>
      </c>
      <c r="AA220" s="159">
        <v>30000000</v>
      </c>
      <c r="AB220" s="159">
        <v>7338749.8599999994</v>
      </c>
      <c r="AC220" s="159">
        <v>29896038.800000001</v>
      </c>
      <c r="AD220" s="159">
        <v>25858991.800000001</v>
      </c>
      <c r="AE220" s="159">
        <v>120101867.75</v>
      </c>
      <c r="AF220" s="159">
        <v>15578597.74</v>
      </c>
      <c r="AG220" s="159">
        <v>1608682.27</v>
      </c>
      <c r="AH220" s="159">
        <v>957474.56</v>
      </c>
      <c r="AI220" s="159">
        <v>0</v>
      </c>
      <c r="AJ220" s="159">
        <v>0</v>
      </c>
    </row>
    <row r="221" spans="1:36">
      <c r="A221" s="153">
        <v>4</v>
      </c>
      <c r="B221" s="154">
        <v>7</v>
      </c>
      <c r="C221" s="154">
        <v>2</v>
      </c>
      <c r="D221" s="155">
        <v>2</v>
      </c>
      <c r="E221" s="155" t="s">
        <v>556</v>
      </c>
      <c r="F221" s="156" t="s">
        <v>3055</v>
      </c>
      <c r="G221" s="156" t="s">
        <v>556</v>
      </c>
      <c r="H221" s="156" t="s">
        <v>3056</v>
      </c>
      <c r="I221" s="155">
        <v>407022</v>
      </c>
      <c r="J221" s="157" t="s">
        <v>2556</v>
      </c>
      <c r="K221" s="157"/>
      <c r="L221" s="155">
        <v>2022</v>
      </c>
      <c r="M221" s="158">
        <v>5112</v>
      </c>
      <c r="N221" s="159">
        <v>29778322.469999999</v>
      </c>
      <c r="O221" s="159">
        <v>27640060.859999999</v>
      </c>
      <c r="P221" s="159">
        <v>19093566.18</v>
      </c>
      <c r="Q221" s="159">
        <v>8394101</v>
      </c>
      <c r="R221" s="159">
        <v>10699465.18</v>
      </c>
      <c r="S221" s="159">
        <v>2138261.61</v>
      </c>
      <c r="T221" s="159">
        <v>344154.75</v>
      </c>
      <c r="U221" s="159">
        <v>28359797.449999999</v>
      </c>
      <c r="V221" s="159">
        <v>25631802.579999998</v>
      </c>
      <c r="W221" s="159">
        <v>9315469.6099999994</v>
      </c>
      <c r="X221" s="159">
        <v>149183.46</v>
      </c>
      <c r="Y221" s="159">
        <v>2727994.87</v>
      </c>
      <c r="Z221" s="159">
        <v>1509884.16</v>
      </c>
      <c r="AA221" s="159">
        <v>0</v>
      </c>
      <c r="AB221" s="159">
        <v>1509884.16</v>
      </c>
      <c r="AC221" s="159">
        <v>403280</v>
      </c>
      <c r="AD221" s="159">
        <v>403280</v>
      </c>
      <c r="AE221" s="159">
        <v>4353000.91</v>
      </c>
      <c r="AF221" s="159">
        <v>2008258.28</v>
      </c>
      <c r="AG221" s="159">
        <v>683109.03</v>
      </c>
      <c r="AH221" s="159">
        <v>353049.37</v>
      </c>
      <c r="AI221" s="159">
        <v>0</v>
      </c>
      <c r="AJ221" s="159">
        <v>0</v>
      </c>
    </row>
    <row r="222" spans="1:36">
      <c r="A222" s="153">
        <v>4</v>
      </c>
      <c r="B222" s="154">
        <v>7</v>
      </c>
      <c r="C222" s="154">
        <v>3</v>
      </c>
      <c r="D222" s="155">
        <v>3</v>
      </c>
      <c r="E222" s="155" t="s">
        <v>556</v>
      </c>
      <c r="F222" s="156" t="s">
        <v>3057</v>
      </c>
      <c r="G222" s="156" t="s">
        <v>556</v>
      </c>
      <c r="H222" s="156" t="s">
        <v>3058</v>
      </c>
      <c r="I222" s="155">
        <v>407033</v>
      </c>
      <c r="J222" s="157" t="s">
        <v>2555</v>
      </c>
      <c r="K222" s="157"/>
      <c r="L222" s="155">
        <v>2022</v>
      </c>
      <c r="M222" s="158">
        <v>14392</v>
      </c>
      <c r="N222" s="159">
        <v>64094050.490000002</v>
      </c>
      <c r="O222" s="159">
        <v>63871801.210000001</v>
      </c>
      <c r="P222" s="159">
        <v>39231326.739999995</v>
      </c>
      <c r="Q222" s="159">
        <v>16953148</v>
      </c>
      <c r="R222" s="159">
        <v>22278178.739999998</v>
      </c>
      <c r="S222" s="159">
        <v>222249.28</v>
      </c>
      <c r="T222" s="159">
        <v>42378.3</v>
      </c>
      <c r="U222" s="159">
        <v>61941518.950000003</v>
      </c>
      <c r="V222" s="159">
        <v>60147297.780000001</v>
      </c>
      <c r="W222" s="159">
        <v>23067429.719999999</v>
      </c>
      <c r="X222" s="159">
        <v>551920.31999999995</v>
      </c>
      <c r="Y222" s="159">
        <v>1794221.17</v>
      </c>
      <c r="Z222" s="159">
        <v>1369844.76</v>
      </c>
      <c r="AA222" s="159">
        <v>0</v>
      </c>
      <c r="AB222" s="159">
        <v>1369844.76</v>
      </c>
      <c r="AC222" s="159">
        <v>2000000</v>
      </c>
      <c r="AD222" s="159">
        <v>2000000</v>
      </c>
      <c r="AE222" s="159">
        <v>16001919.92</v>
      </c>
      <c r="AF222" s="159">
        <v>3724503.43</v>
      </c>
      <c r="AG222" s="159">
        <v>91234.69</v>
      </c>
      <c r="AH222" s="159">
        <v>345544.16</v>
      </c>
      <c r="AI222" s="159">
        <v>0</v>
      </c>
      <c r="AJ222" s="159">
        <v>1967.32</v>
      </c>
    </row>
    <row r="223" spans="1:36">
      <c r="A223" s="153">
        <v>4</v>
      </c>
      <c r="B223" s="154">
        <v>7</v>
      </c>
      <c r="C223" s="154">
        <v>4</v>
      </c>
      <c r="D223" s="155">
        <v>2</v>
      </c>
      <c r="E223" s="155" t="s">
        <v>556</v>
      </c>
      <c r="F223" s="156" t="s">
        <v>3055</v>
      </c>
      <c r="G223" s="156" t="s">
        <v>556</v>
      </c>
      <c r="H223" s="156" t="s">
        <v>3059</v>
      </c>
      <c r="I223" s="155">
        <v>407042</v>
      </c>
      <c r="J223" s="157" t="s">
        <v>2554</v>
      </c>
      <c r="K223" s="157"/>
      <c r="L223" s="155">
        <v>2022</v>
      </c>
      <c r="M223" s="158">
        <v>11808</v>
      </c>
      <c r="N223" s="159">
        <v>59347782.200000003</v>
      </c>
      <c r="O223" s="159">
        <v>56539281.340000004</v>
      </c>
      <c r="P223" s="159">
        <v>26670957.34</v>
      </c>
      <c r="Q223" s="159">
        <v>7922906</v>
      </c>
      <c r="R223" s="159">
        <v>18748051.34</v>
      </c>
      <c r="S223" s="159">
        <v>2808500.86</v>
      </c>
      <c r="T223" s="159">
        <v>106876.18</v>
      </c>
      <c r="U223" s="159">
        <v>62578276.729999997</v>
      </c>
      <c r="V223" s="159">
        <v>53637694.369999997</v>
      </c>
      <c r="W223" s="159">
        <v>19609004.829999998</v>
      </c>
      <c r="X223" s="159">
        <v>260362.34</v>
      </c>
      <c r="Y223" s="159">
        <v>8940582.3599999994</v>
      </c>
      <c r="Z223" s="159">
        <v>5776729.8600000003</v>
      </c>
      <c r="AA223" s="159">
        <v>4828423.32</v>
      </c>
      <c r="AB223" s="159">
        <v>948306.54</v>
      </c>
      <c r="AC223" s="159">
        <v>1976729.86</v>
      </c>
      <c r="AD223" s="159">
        <v>1976729.86</v>
      </c>
      <c r="AE223" s="159">
        <v>11985743.59</v>
      </c>
      <c r="AF223" s="159">
        <v>2901586.97</v>
      </c>
      <c r="AG223" s="159">
        <v>826993.67</v>
      </c>
      <c r="AH223" s="159">
        <v>848182.01</v>
      </c>
      <c r="AI223" s="159">
        <v>0</v>
      </c>
      <c r="AJ223" s="159">
        <v>0</v>
      </c>
    </row>
    <row r="224" spans="1:36">
      <c r="A224" s="153">
        <v>4</v>
      </c>
      <c r="B224" s="154">
        <v>7</v>
      </c>
      <c r="C224" s="154">
        <v>5</v>
      </c>
      <c r="D224" s="155">
        <v>3</v>
      </c>
      <c r="E224" s="155" t="s">
        <v>556</v>
      </c>
      <c r="F224" s="156" t="s">
        <v>3057</v>
      </c>
      <c r="G224" s="156" t="s">
        <v>556</v>
      </c>
      <c r="H224" s="156" t="s">
        <v>3060</v>
      </c>
      <c r="I224" s="155">
        <v>407053</v>
      </c>
      <c r="J224" s="157" t="s">
        <v>2553</v>
      </c>
      <c r="K224" s="157"/>
      <c r="L224" s="155">
        <v>2022</v>
      </c>
      <c r="M224" s="158">
        <v>13151</v>
      </c>
      <c r="N224" s="159">
        <v>62885624.200000003</v>
      </c>
      <c r="O224" s="159">
        <v>60213290.960000001</v>
      </c>
      <c r="P224" s="159">
        <v>28388502.5</v>
      </c>
      <c r="Q224" s="159">
        <v>9525433</v>
      </c>
      <c r="R224" s="159">
        <v>18863069.5</v>
      </c>
      <c r="S224" s="159">
        <v>2672333.2400000002</v>
      </c>
      <c r="T224" s="159">
        <v>2240380.9</v>
      </c>
      <c r="U224" s="159">
        <v>61412904.509999998</v>
      </c>
      <c r="V224" s="159">
        <v>59120630.539999999</v>
      </c>
      <c r="W224" s="159">
        <v>21814927.16</v>
      </c>
      <c r="X224" s="159">
        <v>476228.38</v>
      </c>
      <c r="Y224" s="159">
        <v>2292273.9700000002</v>
      </c>
      <c r="Z224" s="159">
        <v>1363343.32</v>
      </c>
      <c r="AA224" s="159">
        <v>0</v>
      </c>
      <c r="AB224" s="159">
        <v>1363343.32</v>
      </c>
      <c r="AC224" s="159">
        <v>1941372.72</v>
      </c>
      <c r="AD224" s="159">
        <v>1941372.72</v>
      </c>
      <c r="AE224" s="159">
        <v>15701062.66</v>
      </c>
      <c r="AF224" s="159">
        <v>1092660.42</v>
      </c>
      <c r="AG224" s="159">
        <v>241043.62</v>
      </c>
      <c r="AH224" s="159">
        <v>229970.62</v>
      </c>
      <c r="AI224" s="159">
        <v>0</v>
      </c>
      <c r="AJ224" s="159">
        <v>0</v>
      </c>
    </row>
    <row r="225" spans="1:36">
      <c r="A225" s="153">
        <v>4</v>
      </c>
      <c r="B225" s="154">
        <v>7</v>
      </c>
      <c r="C225" s="154">
        <v>6</v>
      </c>
      <c r="D225" s="155">
        <v>3</v>
      </c>
      <c r="E225" s="155" t="s">
        <v>556</v>
      </c>
      <c r="F225" s="156" t="s">
        <v>3057</v>
      </c>
      <c r="G225" s="156" t="s">
        <v>556</v>
      </c>
      <c r="H225" s="156" t="s">
        <v>3061</v>
      </c>
      <c r="I225" s="155">
        <v>407063</v>
      </c>
      <c r="J225" s="157" t="s">
        <v>2552</v>
      </c>
      <c r="K225" s="157"/>
      <c r="L225" s="155">
        <v>2022</v>
      </c>
      <c r="M225" s="158">
        <v>19245</v>
      </c>
      <c r="N225" s="159">
        <v>95482300.609999999</v>
      </c>
      <c r="O225" s="159">
        <v>86889703.019999996</v>
      </c>
      <c r="P225" s="159">
        <v>50514695.879999995</v>
      </c>
      <c r="Q225" s="159">
        <v>20971376</v>
      </c>
      <c r="R225" s="159">
        <v>29543319.879999999</v>
      </c>
      <c r="S225" s="159">
        <v>8592597.5899999999</v>
      </c>
      <c r="T225" s="159">
        <v>1388018.54</v>
      </c>
      <c r="U225" s="159">
        <v>85402270.180000007</v>
      </c>
      <c r="V225" s="159">
        <v>78385480.189999998</v>
      </c>
      <c r="W225" s="159">
        <v>28971250.280000001</v>
      </c>
      <c r="X225" s="159">
        <v>372810.76</v>
      </c>
      <c r="Y225" s="159">
        <v>7016789.9900000002</v>
      </c>
      <c r="Z225" s="159">
        <v>6116195.4100000001</v>
      </c>
      <c r="AA225" s="159">
        <v>0</v>
      </c>
      <c r="AB225" s="159">
        <v>6116195.4100000001</v>
      </c>
      <c r="AC225" s="159">
        <v>10078601.439999999</v>
      </c>
      <c r="AD225" s="159">
        <v>1578601.44</v>
      </c>
      <c r="AE225" s="159">
        <v>13108951.1</v>
      </c>
      <c r="AF225" s="159">
        <v>8504222.8300000001</v>
      </c>
      <c r="AG225" s="159">
        <v>542939.6</v>
      </c>
      <c r="AH225" s="159">
        <v>458224.74</v>
      </c>
      <c r="AI225" s="159">
        <v>0</v>
      </c>
      <c r="AJ225" s="159">
        <v>0</v>
      </c>
    </row>
    <row r="226" spans="1:36">
      <c r="A226" s="153">
        <v>4</v>
      </c>
      <c r="B226" s="154">
        <v>7</v>
      </c>
      <c r="C226" s="154">
        <v>7</v>
      </c>
      <c r="D226" s="155">
        <v>3</v>
      </c>
      <c r="E226" s="155" t="s">
        <v>556</v>
      </c>
      <c r="F226" s="156" t="s">
        <v>3057</v>
      </c>
      <c r="G226" s="156" t="s">
        <v>556</v>
      </c>
      <c r="H226" s="156" t="s">
        <v>3062</v>
      </c>
      <c r="I226" s="155">
        <v>407073</v>
      </c>
      <c r="J226" s="157" t="s">
        <v>2551</v>
      </c>
      <c r="K226" s="157"/>
      <c r="L226" s="155">
        <v>2022</v>
      </c>
      <c r="M226" s="158">
        <v>9766</v>
      </c>
      <c r="N226" s="159">
        <v>44460777.109999999</v>
      </c>
      <c r="O226" s="159">
        <v>42226171</v>
      </c>
      <c r="P226" s="159">
        <v>22464243.990000002</v>
      </c>
      <c r="Q226" s="159">
        <v>7326532</v>
      </c>
      <c r="R226" s="159">
        <v>15137711.99</v>
      </c>
      <c r="S226" s="159">
        <v>2234606.11</v>
      </c>
      <c r="T226" s="159">
        <v>285079.95</v>
      </c>
      <c r="U226" s="159">
        <v>44159815.240000002</v>
      </c>
      <c r="V226" s="159">
        <v>40736554.329999998</v>
      </c>
      <c r="W226" s="159">
        <v>15437996.630000001</v>
      </c>
      <c r="X226" s="159">
        <v>269115.36</v>
      </c>
      <c r="Y226" s="159">
        <v>3423260.91</v>
      </c>
      <c r="Z226" s="159">
        <v>1058828.02</v>
      </c>
      <c r="AA226" s="159">
        <v>175557.46</v>
      </c>
      <c r="AB226" s="159">
        <v>883270.56</v>
      </c>
      <c r="AC226" s="159">
        <v>728540.44</v>
      </c>
      <c r="AD226" s="159">
        <v>728540.44</v>
      </c>
      <c r="AE226" s="159">
        <v>10341971.68</v>
      </c>
      <c r="AF226" s="159">
        <v>1489616.67</v>
      </c>
      <c r="AG226" s="159">
        <v>116335.02</v>
      </c>
      <c r="AH226" s="159">
        <v>146231.41</v>
      </c>
      <c r="AI226" s="159">
        <v>875.76</v>
      </c>
      <c r="AJ226" s="159">
        <v>0</v>
      </c>
    </row>
    <row r="227" spans="1:36">
      <c r="A227" s="153">
        <v>4</v>
      </c>
      <c r="B227" s="154">
        <v>7</v>
      </c>
      <c r="C227" s="154">
        <v>8</v>
      </c>
      <c r="D227" s="155">
        <v>2</v>
      </c>
      <c r="E227" s="155" t="s">
        <v>556</v>
      </c>
      <c r="F227" s="156" t="s">
        <v>3055</v>
      </c>
      <c r="G227" s="156" t="s">
        <v>556</v>
      </c>
      <c r="H227" s="156" t="s">
        <v>3063</v>
      </c>
      <c r="I227" s="155">
        <v>407082</v>
      </c>
      <c r="J227" s="157" t="s">
        <v>2550</v>
      </c>
      <c r="K227" s="157"/>
      <c r="L227" s="155">
        <v>2022</v>
      </c>
      <c r="M227" s="158">
        <v>4762</v>
      </c>
      <c r="N227" s="159">
        <v>23232411.75</v>
      </c>
      <c r="O227" s="159">
        <v>23000701.77</v>
      </c>
      <c r="P227" s="159">
        <v>14407241.15</v>
      </c>
      <c r="Q227" s="159">
        <v>6100316</v>
      </c>
      <c r="R227" s="159">
        <v>8306925.1500000004</v>
      </c>
      <c r="S227" s="159">
        <v>231709.98</v>
      </c>
      <c r="T227" s="159">
        <v>142189.71</v>
      </c>
      <c r="U227" s="159">
        <v>22257754.379999999</v>
      </c>
      <c r="V227" s="159">
        <v>21721244.59</v>
      </c>
      <c r="W227" s="159">
        <v>8555143.5500000007</v>
      </c>
      <c r="X227" s="159">
        <v>71707.45</v>
      </c>
      <c r="Y227" s="159">
        <v>536509.79</v>
      </c>
      <c r="Z227" s="159">
        <v>875526.45</v>
      </c>
      <c r="AA227" s="159">
        <v>0</v>
      </c>
      <c r="AB227" s="159">
        <v>875526.45</v>
      </c>
      <c r="AC227" s="159">
        <v>500266.48</v>
      </c>
      <c r="AD227" s="159">
        <v>500266.48</v>
      </c>
      <c r="AE227" s="159">
        <v>2527551.19</v>
      </c>
      <c r="AF227" s="159">
        <v>1279457.18</v>
      </c>
      <c r="AG227" s="159">
        <v>403931.61</v>
      </c>
      <c r="AH227" s="159">
        <v>295284.58</v>
      </c>
      <c r="AI227" s="159">
        <v>0</v>
      </c>
      <c r="AJ227" s="159">
        <v>0</v>
      </c>
    </row>
    <row r="228" spans="1:36">
      <c r="A228" s="153">
        <v>4</v>
      </c>
      <c r="B228" s="154">
        <v>7</v>
      </c>
      <c r="C228" s="154">
        <v>9</v>
      </c>
      <c r="D228" s="155">
        <v>2</v>
      </c>
      <c r="E228" s="155" t="s">
        <v>556</v>
      </c>
      <c r="F228" s="156" t="s">
        <v>3055</v>
      </c>
      <c r="G228" s="156" t="s">
        <v>556</v>
      </c>
      <c r="H228" s="156" t="s">
        <v>3064</v>
      </c>
      <c r="I228" s="155">
        <v>407092</v>
      </c>
      <c r="J228" s="157" t="s">
        <v>2549</v>
      </c>
      <c r="K228" s="157"/>
      <c r="L228" s="155">
        <v>2022</v>
      </c>
      <c r="M228" s="158">
        <v>9194</v>
      </c>
      <c r="N228" s="159">
        <v>42079505.520000003</v>
      </c>
      <c r="O228" s="159">
        <v>39051262.380000003</v>
      </c>
      <c r="P228" s="159">
        <v>26361759.380000003</v>
      </c>
      <c r="Q228" s="159">
        <v>13182533</v>
      </c>
      <c r="R228" s="159">
        <v>13179226.380000001</v>
      </c>
      <c r="S228" s="159">
        <v>3028243.14</v>
      </c>
      <c r="T228" s="159">
        <v>180839.12</v>
      </c>
      <c r="U228" s="159">
        <v>41906290.840000004</v>
      </c>
      <c r="V228" s="159">
        <v>34914356.789999999</v>
      </c>
      <c r="W228" s="159">
        <v>13512598.26</v>
      </c>
      <c r="X228" s="159">
        <v>93448.7</v>
      </c>
      <c r="Y228" s="159">
        <v>6991934.0499999998</v>
      </c>
      <c r="Z228" s="159">
        <v>3941122.7</v>
      </c>
      <c r="AA228" s="159">
        <v>1550000</v>
      </c>
      <c r="AB228" s="159">
        <v>2391122.7000000002</v>
      </c>
      <c r="AC228" s="159">
        <v>776775</v>
      </c>
      <c r="AD228" s="159">
        <v>776775</v>
      </c>
      <c r="AE228" s="159">
        <v>4493500</v>
      </c>
      <c r="AF228" s="159">
        <v>4136905.59</v>
      </c>
      <c r="AG228" s="159">
        <v>80278.429999999993</v>
      </c>
      <c r="AH228" s="159">
        <v>16432.37</v>
      </c>
      <c r="AI228" s="159">
        <v>0</v>
      </c>
      <c r="AJ228" s="159">
        <v>0</v>
      </c>
    </row>
    <row r="229" spans="1:36">
      <c r="A229" s="153">
        <v>4</v>
      </c>
      <c r="B229" s="154">
        <v>8</v>
      </c>
      <c r="C229" s="154">
        <v>1</v>
      </c>
      <c r="D229" s="155">
        <v>1</v>
      </c>
      <c r="E229" s="155" t="s">
        <v>556</v>
      </c>
      <c r="F229" s="156" t="s">
        <v>3065</v>
      </c>
      <c r="G229" s="156" t="s">
        <v>556</v>
      </c>
      <c r="H229" s="156" t="s">
        <v>3066</v>
      </c>
      <c r="I229" s="155">
        <v>408011</v>
      </c>
      <c r="J229" s="157" t="s">
        <v>778</v>
      </c>
      <c r="K229" s="157"/>
      <c r="L229" s="155">
        <v>2022</v>
      </c>
      <c r="M229" s="158">
        <v>14399</v>
      </c>
      <c r="N229" s="159">
        <v>68255646.290000007</v>
      </c>
      <c r="O229" s="159">
        <v>65703557.68</v>
      </c>
      <c r="P229" s="159">
        <v>42742421.439999998</v>
      </c>
      <c r="Q229" s="159">
        <v>16893962</v>
      </c>
      <c r="R229" s="159">
        <v>25848459.440000001</v>
      </c>
      <c r="S229" s="159">
        <v>2552088.61</v>
      </c>
      <c r="T229" s="159">
        <v>88039.92</v>
      </c>
      <c r="U229" s="159">
        <v>65846195.07</v>
      </c>
      <c r="V229" s="159">
        <v>61108214.979999997</v>
      </c>
      <c r="W229" s="159">
        <v>23043046.59</v>
      </c>
      <c r="X229" s="159">
        <v>275428</v>
      </c>
      <c r="Y229" s="159">
        <v>4737980.09</v>
      </c>
      <c r="Z229" s="159">
        <v>4118177.52</v>
      </c>
      <c r="AA229" s="159">
        <v>0</v>
      </c>
      <c r="AB229" s="159">
        <v>4118177.52</v>
      </c>
      <c r="AC229" s="159">
        <v>2253509</v>
      </c>
      <c r="AD229" s="159">
        <v>600000</v>
      </c>
      <c r="AE229" s="159">
        <v>6400000</v>
      </c>
      <c r="AF229" s="159">
        <v>4595342.7</v>
      </c>
      <c r="AG229" s="159">
        <v>73793.75</v>
      </c>
      <c r="AH229" s="159">
        <v>277264.46000000002</v>
      </c>
      <c r="AI229" s="159">
        <v>0</v>
      </c>
      <c r="AJ229" s="159">
        <v>0</v>
      </c>
    </row>
    <row r="230" spans="1:36">
      <c r="A230" s="153">
        <v>4</v>
      </c>
      <c r="B230" s="154">
        <v>8</v>
      </c>
      <c r="C230" s="154">
        <v>2</v>
      </c>
      <c r="D230" s="155">
        <v>2</v>
      </c>
      <c r="E230" s="155" t="s">
        <v>556</v>
      </c>
      <c r="F230" s="156" t="s">
        <v>3067</v>
      </c>
      <c r="G230" s="156" t="s">
        <v>556</v>
      </c>
      <c r="H230" s="156" t="s">
        <v>3068</v>
      </c>
      <c r="I230" s="155">
        <v>408022</v>
      </c>
      <c r="J230" s="157" t="s">
        <v>1210</v>
      </c>
      <c r="K230" s="157"/>
      <c r="L230" s="155">
        <v>2022</v>
      </c>
      <c r="M230" s="158">
        <v>3082</v>
      </c>
      <c r="N230" s="159">
        <v>16333863.16</v>
      </c>
      <c r="O230" s="159">
        <v>16084521.880000001</v>
      </c>
      <c r="P230" s="159">
        <v>11105921.030000001</v>
      </c>
      <c r="Q230" s="159">
        <v>4614227</v>
      </c>
      <c r="R230" s="159">
        <v>6491694.0300000003</v>
      </c>
      <c r="S230" s="159">
        <v>249341.28</v>
      </c>
      <c r="T230" s="159">
        <v>99295.88</v>
      </c>
      <c r="U230" s="159">
        <v>16733028.52</v>
      </c>
      <c r="V230" s="159">
        <v>15198944.49</v>
      </c>
      <c r="W230" s="159">
        <v>6133858.0700000003</v>
      </c>
      <c r="X230" s="159">
        <v>137735.81</v>
      </c>
      <c r="Y230" s="159">
        <v>1534084.03</v>
      </c>
      <c r="Z230" s="159">
        <v>1215550.69</v>
      </c>
      <c r="AA230" s="159">
        <v>1000000</v>
      </c>
      <c r="AB230" s="159">
        <v>215550.68999999994</v>
      </c>
      <c r="AC230" s="159">
        <v>464048</v>
      </c>
      <c r="AD230" s="159">
        <v>464048</v>
      </c>
      <c r="AE230" s="159">
        <v>4818161.33</v>
      </c>
      <c r="AF230" s="159">
        <v>885577.39</v>
      </c>
      <c r="AG230" s="159">
        <v>807556.18</v>
      </c>
      <c r="AH230" s="159">
        <v>670513.18999999994</v>
      </c>
      <c r="AI230" s="159">
        <v>0</v>
      </c>
      <c r="AJ230" s="159">
        <v>0</v>
      </c>
    </row>
    <row r="231" spans="1:36">
      <c r="A231" s="153">
        <v>4</v>
      </c>
      <c r="B231" s="154">
        <v>8</v>
      </c>
      <c r="C231" s="154">
        <v>3</v>
      </c>
      <c r="D231" s="155">
        <v>2</v>
      </c>
      <c r="E231" s="155" t="s">
        <v>556</v>
      </c>
      <c r="F231" s="156" t="s">
        <v>3067</v>
      </c>
      <c r="G231" s="156" t="s">
        <v>556</v>
      </c>
      <c r="H231" s="156" t="s">
        <v>3069</v>
      </c>
      <c r="I231" s="155">
        <v>408032</v>
      </c>
      <c r="J231" s="157" t="s">
        <v>2548</v>
      </c>
      <c r="K231" s="157"/>
      <c r="L231" s="155">
        <v>2022</v>
      </c>
      <c r="M231" s="158">
        <v>2864</v>
      </c>
      <c r="N231" s="159">
        <v>15623484.85</v>
      </c>
      <c r="O231" s="159">
        <v>15549143.939999999</v>
      </c>
      <c r="P231" s="159">
        <v>10910831.83</v>
      </c>
      <c r="Q231" s="159">
        <v>4858866</v>
      </c>
      <c r="R231" s="159">
        <v>6051965.8300000001</v>
      </c>
      <c r="S231" s="159">
        <v>74340.91</v>
      </c>
      <c r="T231" s="159">
        <v>4065.04</v>
      </c>
      <c r="U231" s="159">
        <v>15108873.439999999</v>
      </c>
      <c r="V231" s="159">
        <v>13436968.41</v>
      </c>
      <c r="W231" s="159">
        <v>4987550.78</v>
      </c>
      <c r="X231" s="159">
        <v>0</v>
      </c>
      <c r="Y231" s="159">
        <v>1671905.03</v>
      </c>
      <c r="Z231" s="159">
        <v>2087266.94</v>
      </c>
      <c r="AA231" s="159">
        <v>0</v>
      </c>
      <c r="AB231" s="159">
        <v>2087266.94</v>
      </c>
      <c r="AC231" s="159">
        <v>1571779.03</v>
      </c>
      <c r="AD231" s="159">
        <v>0</v>
      </c>
      <c r="AE231" s="159">
        <v>0</v>
      </c>
      <c r="AF231" s="159">
        <v>2112175.5299999998</v>
      </c>
      <c r="AG231" s="159">
        <v>629.97</v>
      </c>
      <c r="AH231" s="159">
        <v>21291.279999999999</v>
      </c>
      <c r="AI231" s="159">
        <v>0</v>
      </c>
      <c r="AJ231" s="159">
        <v>0</v>
      </c>
    </row>
    <row r="232" spans="1:36">
      <c r="A232" s="153">
        <v>4</v>
      </c>
      <c r="B232" s="154">
        <v>8</v>
      </c>
      <c r="C232" s="154">
        <v>4</v>
      </c>
      <c r="D232" s="155">
        <v>3</v>
      </c>
      <c r="E232" s="155" t="s">
        <v>556</v>
      </c>
      <c r="F232" s="156" t="s">
        <v>3070</v>
      </c>
      <c r="G232" s="156" t="s">
        <v>556</v>
      </c>
      <c r="H232" s="156" t="s">
        <v>3071</v>
      </c>
      <c r="I232" s="155">
        <v>408043</v>
      </c>
      <c r="J232" s="157" t="s">
        <v>2547</v>
      </c>
      <c r="K232" s="157"/>
      <c r="L232" s="155">
        <v>2022</v>
      </c>
      <c r="M232" s="158">
        <v>7638</v>
      </c>
      <c r="N232" s="159">
        <v>42409416.009999998</v>
      </c>
      <c r="O232" s="159">
        <v>42309305.5</v>
      </c>
      <c r="P232" s="159">
        <v>28595020.079999998</v>
      </c>
      <c r="Q232" s="159">
        <v>11565891</v>
      </c>
      <c r="R232" s="159">
        <v>17029129.079999998</v>
      </c>
      <c r="S232" s="159">
        <v>100110.51</v>
      </c>
      <c r="T232" s="159">
        <v>29339.200000000001</v>
      </c>
      <c r="U232" s="159">
        <v>41797774.25</v>
      </c>
      <c r="V232" s="159">
        <v>39606751.43</v>
      </c>
      <c r="W232" s="159">
        <v>14224952.6</v>
      </c>
      <c r="X232" s="159">
        <v>214374.62</v>
      </c>
      <c r="Y232" s="159">
        <v>2191022.8199999998</v>
      </c>
      <c r="Z232" s="159">
        <v>1751147.47</v>
      </c>
      <c r="AA232" s="159">
        <v>1640239.92</v>
      </c>
      <c r="AB232" s="159">
        <v>110907.55000000005</v>
      </c>
      <c r="AC232" s="159">
        <v>823909</v>
      </c>
      <c r="AD232" s="159">
        <v>823909</v>
      </c>
      <c r="AE232" s="159">
        <v>9980403.4900000002</v>
      </c>
      <c r="AF232" s="159">
        <v>2702554.07</v>
      </c>
      <c r="AG232" s="159">
        <v>1516562.05</v>
      </c>
      <c r="AH232" s="159">
        <v>1016885.64</v>
      </c>
      <c r="AI232" s="159">
        <v>0</v>
      </c>
      <c r="AJ232" s="159">
        <v>0</v>
      </c>
    </row>
    <row r="233" spans="1:36">
      <c r="A233" s="153">
        <v>4</v>
      </c>
      <c r="B233" s="154">
        <v>8</v>
      </c>
      <c r="C233" s="154">
        <v>5</v>
      </c>
      <c r="D233" s="155">
        <v>2</v>
      </c>
      <c r="E233" s="155" t="s">
        <v>556</v>
      </c>
      <c r="F233" s="156" t="s">
        <v>3067</v>
      </c>
      <c r="G233" s="156" t="s">
        <v>556</v>
      </c>
      <c r="H233" s="156" t="s">
        <v>3072</v>
      </c>
      <c r="I233" s="155">
        <v>408052</v>
      </c>
      <c r="J233" s="157" t="s">
        <v>2546</v>
      </c>
      <c r="K233" s="157"/>
      <c r="L233" s="155">
        <v>2022</v>
      </c>
      <c r="M233" s="158">
        <v>7112</v>
      </c>
      <c r="N233" s="159">
        <v>38843716.859999999</v>
      </c>
      <c r="O233" s="159">
        <v>37301213.43</v>
      </c>
      <c r="P233" s="159">
        <v>28670628.16</v>
      </c>
      <c r="Q233" s="159">
        <v>12171767</v>
      </c>
      <c r="R233" s="159">
        <v>16498861.16</v>
      </c>
      <c r="S233" s="159">
        <v>1542503.43</v>
      </c>
      <c r="T233" s="159">
        <v>804.07</v>
      </c>
      <c r="U233" s="159">
        <v>38879445.219999999</v>
      </c>
      <c r="V233" s="159">
        <v>35826274.039999999</v>
      </c>
      <c r="W233" s="159">
        <v>13159556.390000001</v>
      </c>
      <c r="X233" s="159">
        <v>191267</v>
      </c>
      <c r="Y233" s="159">
        <v>3053171.18</v>
      </c>
      <c r="Z233" s="159">
        <v>401344</v>
      </c>
      <c r="AA233" s="159">
        <v>0</v>
      </c>
      <c r="AB233" s="159">
        <v>401344</v>
      </c>
      <c r="AC233" s="159">
        <v>360000</v>
      </c>
      <c r="AD233" s="159">
        <v>360000</v>
      </c>
      <c r="AE233" s="159">
        <v>6819589</v>
      </c>
      <c r="AF233" s="159">
        <v>1474939.39</v>
      </c>
      <c r="AG233" s="159">
        <v>0</v>
      </c>
      <c r="AH233" s="159">
        <v>12743.11</v>
      </c>
      <c r="AI233" s="159">
        <v>0</v>
      </c>
      <c r="AJ233" s="159">
        <v>0</v>
      </c>
    </row>
    <row r="234" spans="1:36">
      <c r="A234" s="153">
        <v>4</v>
      </c>
      <c r="B234" s="154">
        <v>8</v>
      </c>
      <c r="C234" s="154">
        <v>6</v>
      </c>
      <c r="D234" s="155">
        <v>2</v>
      </c>
      <c r="E234" s="155" t="s">
        <v>556</v>
      </c>
      <c r="F234" s="156" t="s">
        <v>3067</v>
      </c>
      <c r="G234" s="156" t="s">
        <v>556</v>
      </c>
      <c r="H234" s="156" t="s">
        <v>3073</v>
      </c>
      <c r="I234" s="155">
        <v>408062</v>
      </c>
      <c r="J234" s="157" t="s">
        <v>778</v>
      </c>
      <c r="K234" s="157"/>
      <c r="L234" s="155">
        <v>2022</v>
      </c>
      <c r="M234" s="158">
        <v>11830</v>
      </c>
      <c r="N234" s="159">
        <v>63155580.549999997</v>
      </c>
      <c r="O234" s="159">
        <v>56794768.950000003</v>
      </c>
      <c r="P234" s="159">
        <v>42548655.18</v>
      </c>
      <c r="Q234" s="159">
        <v>20430057</v>
      </c>
      <c r="R234" s="159">
        <v>22118598.18</v>
      </c>
      <c r="S234" s="159">
        <v>6360811.5999999996</v>
      </c>
      <c r="T234" s="159">
        <v>307194.21999999997</v>
      </c>
      <c r="U234" s="159">
        <v>62013270.5</v>
      </c>
      <c r="V234" s="159">
        <v>51661106.020000003</v>
      </c>
      <c r="W234" s="159">
        <v>19775224.370000001</v>
      </c>
      <c r="X234" s="159">
        <v>170686.43</v>
      </c>
      <c r="Y234" s="159">
        <v>10352164.48</v>
      </c>
      <c r="Z234" s="159">
        <v>6768440.9900000002</v>
      </c>
      <c r="AA234" s="159">
        <v>0</v>
      </c>
      <c r="AB234" s="159">
        <v>6768440.9900000002</v>
      </c>
      <c r="AC234" s="159">
        <v>2030853.54</v>
      </c>
      <c r="AD234" s="159">
        <v>2030853.54</v>
      </c>
      <c r="AE234" s="159">
        <v>5620277.2300000004</v>
      </c>
      <c r="AF234" s="159">
        <v>5133662.93</v>
      </c>
      <c r="AG234" s="159">
        <v>0</v>
      </c>
      <c r="AH234" s="159">
        <v>248839.81</v>
      </c>
      <c r="AI234" s="159">
        <v>0</v>
      </c>
      <c r="AJ234" s="159">
        <v>0</v>
      </c>
    </row>
    <row r="235" spans="1:36">
      <c r="A235" s="153">
        <v>4</v>
      </c>
      <c r="B235" s="154">
        <v>8</v>
      </c>
      <c r="C235" s="154">
        <v>7</v>
      </c>
      <c r="D235" s="155">
        <v>3</v>
      </c>
      <c r="E235" s="155" t="s">
        <v>556</v>
      </c>
      <c r="F235" s="156" t="s">
        <v>3070</v>
      </c>
      <c r="G235" s="156" t="s">
        <v>556</v>
      </c>
      <c r="H235" s="156" t="s">
        <v>3074</v>
      </c>
      <c r="I235" s="155">
        <v>408073</v>
      </c>
      <c r="J235" s="157" t="s">
        <v>2545</v>
      </c>
      <c r="K235" s="157"/>
      <c r="L235" s="155">
        <v>2022</v>
      </c>
      <c r="M235" s="158">
        <v>7550</v>
      </c>
      <c r="N235" s="159">
        <v>40409325.57</v>
      </c>
      <c r="O235" s="159">
        <v>37895531.979999997</v>
      </c>
      <c r="P235" s="159">
        <v>25872971.189999998</v>
      </c>
      <c r="Q235" s="159">
        <v>10653840</v>
      </c>
      <c r="R235" s="159">
        <v>15219131.189999999</v>
      </c>
      <c r="S235" s="159">
        <v>2513793.59</v>
      </c>
      <c r="T235" s="159">
        <v>7429.36</v>
      </c>
      <c r="U235" s="159">
        <v>41245025.090000004</v>
      </c>
      <c r="V235" s="159">
        <v>36656541.689999998</v>
      </c>
      <c r="W235" s="159">
        <v>13868768.460000001</v>
      </c>
      <c r="X235" s="159">
        <v>339616.7</v>
      </c>
      <c r="Y235" s="159">
        <v>4588483.4000000004</v>
      </c>
      <c r="Z235" s="159">
        <v>3792527.52</v>
      </c>
      <c r="AA235" s="159">
        <v>3028658</v>
      </c>
      <c r="AB235" s="159">
        <v>763869.52</v>
      </c>
      <c r="AC235" s="159">
        <v>1028658</v>
      </c>
      <c r="AD235" s="159">
        <v>1028658</v>
      </c>
      <c r="AE235" s="159">
        <v>14751099</v>
      </c>
      <c r="AF235" s="159">
        <v>1238990.29</v>
      </c>
      <c r="AG235" s="159">
        <v>668280.18000000005</v>
      </c>
      <c r="AH235" s="159">
        <v>542680.06000000006</v>
      </c>
      <c r="AI235" s="159">
        <v>0</v>
      </c>
      <c r="AJ235" s="159">
        <v>0</v>
      </c>
    </row>
    <row r="236" spans="1:36">
      <c r="A236" s="153">
        <v>4</v>
      </c>
      <c r="B236" s="154">
        <v>8</v>
      </c>
      <c r="C236" s="154">
        <v>8</v>
      </c>
      <c r="D236" s="155">
        <v>2</v>
      </c>
      <c r="E236" s="155" t="s">
        <v>556</v>
      </c>
      <c r="F236" s="156" t="s">
        <v>3067</v>
      </c>
      <c r="G236" s="156" t="s">
        <v>556</v>
      </c>
      <c r="H236" s="156" t="s">
        <v>3075</v>
      </c>
      <c r="I236" s="155">
        <v>408082</v>
      </c>
      <c r="J236" s="157" t="s">
        <v>2544</v>
      </c>
      <c r="K236" s="157"/>
      <c r="L236" s="155">
        <v>2022</v>
      </c>
      <c r="M236" s="158">
        <v>4655</v>
      </c>
      <c r="N236" s="159">
        <v>26202440.079999998</v>
      </c>
      <c r="O236" s="159">
        <v>25776153.27</v>
      </c>
      <c r="P236" s="159">
        <v>18245986.670000002</v>
      </c>
      <c r="Q236" s="159">
        <v>8310786</v>
      </c>
      <c r="R236" s="159">
        <v>9935200.6699999999</v>
      </c>
      <c r="S236" s="159">
        <v>426286.81</v>
      </c>
      <c r="T236" s="159">
        <v>0</v>
      </c>
      <c r="U236" s="159">
        <v>26064393.800000001</v>
      </c>
      <c r="V236" s="159">
        <v>23386456.949999999</v>
      </c>
      <c r="W236" s="159">
        <v>9195683.0099999998</v>
      </c>
      <c r="X236" s="159">
        <v>21631.65</v>
      </c>
      <c r="Y236" s="159">
        <v>2677936.85</v>
      </c>
      <c r="Z236" s="159">
        <v>1823407.72</v>
      </c>
      <c r="AA236" s="159">
        <v>770000</v>
      </c>
      <c r="AB236" s="159">
        <v>1053407.72</v>
      </c>
      <c r="AC236" s="159">
        <v>107625</v>
      </c>
      <c r="AD236" s="159">
        <v>107625</v>
      </c>
      <c r="AE236" s="159">
        <v>1259590</v>
      </c>
      <c r="AF236" s="159">
        <v>2389696.3199999998</v>
      </c>
      <c r="AG236" s="159">
        <v>0</v>
      </c>
      <c r="AH236" s="159">
        <v>76938.63</v>
      </c>
      <c r="AI236" s="159">
        <v>0</v>
      </c>
      <c r="AJ236" s="159">
        <v>0</v>
      </c>
    </row>
    <row r="237" spans="1:36">
      <c r="A237" s="153">
        <v>4</v>
      </c>
      <c r="B237" s="154">
        <v>8</v>
      </c>
      <c r="C237" s="154">
        <v>9</v>
      </c>
      <c r="D237" s="155">
        <v>2</v>
      </c>
      <c r="E237" s="155" t="s">
        <v>556</v>
      </c>
      <c r="F237" s="156" t="s">
        <v>3067</v>
      </c>
      <c r="G237" s="156" t="s">
        <v>556</v>
      </c>
      <c r="H237" s="156" t="s">
        <v>3076</v>
      </c>
      <c r="I237" s="155">
        <v>408092</v>
      </c>
      <c r="J237" s="157" t="s">
        <v>2543</v>
      </c>
      <c r="K237" s="157"/>
      <c r="L237" s="155">
        <v>2022</v>
      </c>
      <c r="M237" s="158">
        <v>6739</v>
      </c>
      <c r="N237" s="159">
        <v>39132655.25</v>
      </c>
      <c r="O237" s="159">
        <v>37813751.710000001</v>
      </c>
      <c r="P237" s="159">
        <v>29185345.91</v>
      </c>
      <c r="Q237" s="159">
        <v>12612153</v>
      </c>
      <c r="R237" s="159">
        <v>16573192.91</v>
      </c>
      <c r="S237" s="159">
        <v>1318903.54</v>
      </c>
      <c r="T237" s="159">
        <v>188840</v>
      </c>
      <c r="U237" s="159">
        <v>39600229.039999999</v>
      </c>
      <c r="V237" s="159">
        <v>36358021.140000001</v>
      </c>
      <c r="W237" s="159">
        <v>13628287.699999999</v>
      </c>
      <c r="X237" s="159">
        <v>130239.96</v>
      </c>
      <c r="Y237" s="159">
        <v>3242207.9</v>
      </c>
      <c r="Z237" s="159">
        <v>4099395.26</v>
      </c>
      <c r="AA237" s="159">
        <v>2760270</v>
      </c>
      <c r="AB237" s="159">
        <v>1339125.2599999998</v>
      </c>
      <c r="AC237" s="159">
        <v>1387562</v>
      </c>
      <c r="AD237" s="159">
        <v>1387562</v>
      </c>
      <c r="AE237" s="159">
        <v>6603331.0499999998</v>
      </c>
      <c r="AF237" s="159">
        <v>1455730.57</v>
      </c>
      <c r="AG237" s="159">
        <v>618853</v>
      </c>
      <c r="AH237" s="159">
        <v>295812.14</v>
      </c>
      <c r="AI237" s="159">
        <v>0</v>
      </c>
      <c r="AJ237" s="159">
        <v>0</v>
      </c>
    </row>
    <row r="238" spans="1:36">
      <c r="A238" s="153">
        <v>4</v>
      </c>
      <c r="B238" s="154">
        <v>9</v>
      </c>
      <c r="C238" s="154">
        <v>1</v>
      </c>
      <c r="D238" s="155">
        <v>2</v>
      </c>
      <c r="E238" s="155" t="s">
        <v>556</v>
      </c>
      <c r="F238" s="156" t="s">
        <v>3077</v>
      </c>
      <c r="G238" s="156" t="s">
        <v>556</v>
      </c>
      <c r="H238" s="156" t="s">
        <v>3078</v>
      </c>
      <c r="I238" s="155">
        <v>409012</v>
      </c>
      <c r="J238" s="157" t="s">
        <v>1581</v>
      </c>
      <c r="K238" s="157"/>
      <c r="L238" s="155">
        <v>2022</v>
      </c>
      <c r="M238" s="158">
        <v>4622</v>
      </c>
      <c r="N238" s="159">
        <v>24740179.260000002</v>
      </c>
      <c r="O238" s="159">
        <v>23906360.23</v>
      </c>
      <c r="P238" s="159">
        <v>15587676.57</v>
      </c>
      <c r="Q238" s="159">
        <v>7105930</v>
      </c>
      <c r="R238" s="159">
        <v>8481746.5700000003</v>
      </c>
      <c r="S238" s="159">
        <v>833819.03</v>
      </c>
      <c r="T238" s="159">
        <v>115549.46</v>
      </c>
      <c r="U238" s="159">
        <v>26395638.079999998</v>
      </c>
      <c r="V238" s="159">
        <v>22689768.960000001</v>
      </c>
      <c r="W238" s="159">
        <v>7430513.1799999997</v>
      </c>
      <c r="X238" s="159">
        <v>13185.66</v>
      </c>
      <c r="Y238" s="159">
        <v>3705869.12</v>
      </c>
      <c r="Z238" s="159">
        <v>2979994.5</v>
      </c>
      <c r="AA238" s="159">
        <v>1400000</v>
      </c>
      <c r="AB238" s="159">
        <v>1579994.5</v>
      </c>
      <c r="AC238" s="159">
        <v>50000</v>
      </c>
      <c r="AD238" s="159">
        <v>50000</v>
      </c>
      <c r="AE238" s="159">
        <v>1800000</v>
      </c>
      <c r="AF238" s="159">
        <v>1216591.27</v>
      </c>
      <c r="AG238" s="159">
        <v>339972.48</v>
      </c>
      <c r="AH238" s="159">
        <v>713880.61</v>
      </c>
      <c r="AI238" s="159">
        <v>0</v>
      </c>
      <c r="AJ238" s="159">
        <v>0</v>
      </c>
    </row>
    <row r="239" spans="1:36">
      <c r="A239" s="153">
        <v>4</v>
      </c>
      <c r="B239" s="154">
        <v>9</v>
      </c>
      <c r="C239" s="154">
        <v>2</v>
      </c>
      <c r="D239" s="155">
        <v>2</v>
      </c>
      <c r="E239" s="155" t="s">
        <v>556</v>
      </c>
      <c r="F239" s="156" t="s">
        <v>3077</v>
      </c>
      <c r="G239" s="156" t="s">
        <v>556</v>
      </c>
      <c r="H239" s="156" t="s">
        <v>3079</v>
      </c>
      <c r="I239" s="155">
        <v>409022</v>
      </c>
      <c r="J239" s="157" t="s">
        <v>2542</v>
      </c>
      <c r="K239" s="157"/>
      <c r="L239" s="155">
        <v>2022</v>
      </c>
      <c r="M239" s="158">
        <v>4897</v>
      </c>
      <c r="N239" s="159">
        <v>24248327.640000001</v>
      </c>
      <c r="O239" s="159">
        <v>22824417.59</v>
      </c>
      <c r="P239" s="159">
        <v>15211348.33</v>
      </c>
      <c r="Q239" s="159">
        <v>7428572</v>
      </c>
      <c r="R239" s="159">
        <v>7782776.3300000001</v>
      </c>
      <c r="S239" s="159">
        <v>1423910.05</v>
      </c>
      <c r="T239" s="159">
        <v>9662.98</v>
      </c>
      <c r="U239" s="159">
        <v>22149268.98</v>
      </c>
      <c r="V239" s="159">
        <v>20095575.280000001</v>
      </c>
      <c r="W239" s="159">
        <v>7045741.5099999998</v>
      </c>
      <c r="X239" s="159">
        <v>16188.06</v>
      </c>
      <c r="Y239" s="159">
        <v>2053693.7</v>
      </c>
      <c r="Z239" s="159">
        <v>1127529.3400000001</v>
      </c>
      <c r="AA239" s="159">
        <v>0</v>
      </c>
      <c r="AB239" s="159">
        <v>1127529.3400000001</v>
      </c>
      <c r="AC239" s="159">
        <v>152468</v>
      </c>
      <c r="AD239" s="159">
        <v>152468</v>
      </c>
      <c r="AE239" s="159">
        <v>457415</v>
      </c>
      <c r="AF239" s="159">
        <v>2728842.31</v>
      </c>
      <c r="AG239" s="159">
        <v>0</v>
      </c>
      <c r="AH239" s="159">
        <v>1811.85</v>
      </c>
      <c r="AI239" s="159">
        <v>0</v>
      </c>
      <c r="AJ239" s="159">
        <v>0</v>
      </c>
    </row>
    <row r="240" spans="1:36">
      <c r="A240" s="153">
        <v>4</v>
      </c>
      <c r="B240" s="154">
        <v>9</v>
      </c>
      <c r="C240" s="154">
        <v>3</v>
      </c>
      <c r="D240" s="155">
        <v>3</v>
      </c>
      <c r="E240" s="155" t="s">
        <v>556</v>
      </c>
      <c r="F240" s="156" t="s">
        <v>3080</v>
      </c>
      <c r="G240" s="156" t="s">
        <v>556</v>
      </c>
      <c r="H240" s="156" t="s">
        <v>3081</v>
      </c>
      <c r="I240" s="155">
        <v>409033</v>
      </c>
      <c r="J240" s="157" t="s">
        <v>2541</v>
      </c>
      <c r="K240" s="157"/>
      <c r="L240" s="155">
        <v>2022</v>
      </c>
      <c r="M240" s="158">
        <v>24632</v>
      </c>
      <c r="N240" s="159">
        <v>119807295.61</v>
      </c>
      <c r="O240" s="159">
        <v>113299200.48999999</v>
      </c>
      <c r="P240" s="159">
        <v>58012584.960000001</v>
      </c>
      <c r="Q240" s="159">
        <v>21614054</v>
      </c>
      <c r="R240" s="159">
        <v>36398530.960000001</v>
      </c>
      <c r="S240" s="159">
        <v>6508095.1200000001</v>
      </c>
      <c r="T240" s="159">
        <v>462009.54</v>
      </c>
      <c r="U240" s="159">
        <v>114187138.75</v>
      </c>
      <c r="V240" s="159">
        <v>97987732.209999993</v>
      </c>
      <c r="W240" s="159">
        <v>32322088.190000001</v>
      </c>
      <c r="X240" s="159">
        <v>425683.92</v>
      </c>
      <c r="Y240" s="159">
        <v>16199406.539999999</v>
      </c>
      <c r="Z240" s="159">
        <v>4266594.2699999996</v>
      </c>
      <c r="AA240" s="159">
        <v>917145.9</v>
      </c>
      <c r="AB240" s="159">
        <v>3349448.3699999996</v>
      </c>
      <c r="AC240" s="159">
        <v>2493176</v>
      </c>
      <c r="AD240" s="159">
        <v>2493176</v>
      </c>
      <c r="AE240" s="159">
        <v>13683633.029999999</v>
      </c>
      <c r="AF240" s="159">
        <v>15311468.279999999</v>
      </c>
      <c r="AG240" s="159">
        <v>588109.22</v>
      </c>
      <c r="AH240" s="159">
        <v>521886.64</v>
      </c>
      <c r="AI240" s="159">
        <v>0</v>
      </c>
      <c r="AJ240" s="159">
        <v>1263496.6200000001</v>
      </c>
    </row>
    <row r="241" spans="1:36">
      <c r="A241" s="153">
        <v>4</v>
      </c>
      <c r="B241" s="154">
        <v>9</v>
      </c>
      <c r="C241" s="154">
        <v>4</v>
      </c>
      <c r="D241" s="155">
        <v>3</v>
      </c>
      <c r="E241" s="155" t="s">
        <v>556</v>
      </c>
      <c r="F241" s="156" t="s">
        <v>3080</v>
      </c>
      <c r="G241" s="156" t="s">
        <v>556</v>
      </c>
      <c r="H241" s="156" t="s">
        <v>3082</v>
      </c>
      <c r="I241" s="155">
        <v>409043</v>
      </c>
      <c r="J241" s="157" t="s">
        <v>2540</v>
      </c>
      <c r="K241" s="157"/>
      <c r="L241" s="155">
        <v>2022</v>
      </c>
      <c r="M241" s="158">
        <v>11605</v>
      </c>
      <c r="N241" s="159">
        <v>56258559.560000002</v>
      </c>
      <c r="O241" s="159">
        <v>54921745</v>
      </c>
      <c r="P241" s="159">
        <v>34469329.789999999</v>
      </c>
      <c r="Q241" s="159">
        <v>14550600</v>
      </c>
      <c r="R241" s="159">
        <v>19918729.789999999</v>
      </c>
      <c r="S241" s="159">
        <v>1336814.56</v>
      </c>
      <c r="T241" s="159">
        <v>1028660.7</v>
      </c>
      <c r="U241" s="159">
        <v>67044381.75</v>
      </c>
      <c r="V241" s="159">
        <v>62345055.219999999</v>
      </c>
      <c r="W241" s="159">
        <v>23612982.710000001</v>
      </c>
      <c r="X241" s="159">
        <v>298054.48</v>
      </c>
      <c r="Y241" s="159">
        <v>4699326.53</v>
      </c>
      <c r="Z241" s="159">
        <v>13761353.73</v>
      </c>
      <c r="AA241" s="159">
        <v>13761353.73</v>
      </c>
      <c r="AB241" s="159">
        <v>0</v>
      </c>
      <c r="AC241" s="159">
        <v>1101092.8400000001</v>
      </c>
      <c r="AD241" s="159">
        <v>1101092.8400000001</v>
      </c>
      <c r="AE241" s="159">
        <v>18929925.359999999</v>
      </c>
      <c r="AF241" s="159">
        <v>-7423310.2199999997</v>
      </c>
      <c r="AG241" s="159">
        <v>408420.67</v>
      </c>
      <c r="AH241" s="159">
        <v>181701.66</v>
      </c>
      <c r="AI241" s="159">
        <v>0</v>
      </c>
      <c r="AJ241" s="159">
        <v>1042.26</v>
      </c>
    </row>
    <row r="242" spans="1:36">
      <c r="A242" s="153">
        <v>4</v>
      </c>
      <c r="B242" s="154">
        <v>10</v>
      </c>
      <c r="C242" s="154">
        <v>1</v>
      </c>
      <c r="D242" s="155">
        <v>3</v>
      </c>
      <c r="E242" s="155" t="s">
        <v>556</v>
      </c>
      <c r="F242" s="156" t="s">
        <v>3083</v>
      </c>
      <c r="G242" s="156" t="s">
        <v>556</v>
      </c>
      <c r="H242" s="156" t="s">
        <v>3084</v>
      </c>
      <c r="I242" s="155">
        <v>410013</v>
      </c>
      <c r="J242" s="157" t="s">
        <v>2539</v>
      </c>
      <c r="K242" s="157"/>
      <c r="L242" s="155">
        <v>2022</v>
      </c>
      <c r="M242" s="158">
        <v>13409</v>
      </c>
      <c r="N242" s="159">
        <v>71425842.170000002</v>
      </c>
      <c r="O242" s="159">
        <v>70360283.840000004</v>
      </c>
      <c r="P242" s="159">
        <v>51704510</v>
      </c>
      <c r="Q242" s="159">
        <v>26374857</v>
      </c>
      <c r="R242" s="159">
        <v>25329653</v>
      </c>
      <c r="S242" s="159">
        <v>1065558.33</v>
      </c>
      <c r="T242" s="159">
        <v>531788.88</v>
      </c>
      <c r="U242" s="159">
        <v>68243630.280000001</v>
      </c>
      <c r="V242" s="159">
        <v>64907110.5</v>
      </c>
      <c r="W242" s="159">
        <v>25062585.23</v>
      </c>
      <c r="X242" s="159">
        <v>897383.43</v>
      </c>
      <c r="Y242" s="159">
        <v>3336519.78</v>
      </c>
      <c r="Z242" s="159">
        <v>611080.98</v>
      </c>
      <c r="AA242" s="159">
        <v>611080.98</v>
      </c>
      <c r="AB242" s="159">
        <v>0</v>
      </c>
      <c r="AC242" s="159">
        <v>2980872.06</v>
      </c>
      <c r="AD242" s="159">
        <v>2980872.06</v>
      </c>
      <c r="AE242" s="159">
        <v>22605656.48</v>
      </c>
      <c r="AF242" s="159">
        <v>5453173.3399999999</v>
      </c>
      <c r="AG242" s="159">
        <v>59570.22</v>
      </c>
      <c r="AH242" s="159">
        <v>59344.62</v>
      </c>
      <c r="AI242" s="159">
        <v>0</v>
      </c>
      <c r="AJ242" s="159">
        <v>0</v>
      </c>
    </row>
    <row r="243" spans="1:36">
      <c r="A243" s="153">
        <v>4</v>
      </c>
      <c r="B243" s="154">
        <v>10</v>
      </c>
      <c r="C243" s="154">
        <v>2</v>
      </c>
      <c r="D243" s="155">
        <v>3</v>
      </c>
      <c r="E243" s="155" t="s">
        <v>556</v>
      </c>
      <c r="F243" s="156" t="s">
        <v>3083</v>
      </c>
      <c r="G243" s="156" t="s">
        <v>556</v>
      </c>
      <c r="H243" s="156" t="s">
        <v>3085</v>
      </c>
      <c r="I243" s="155">
        <v>410023</v>
      </c>
      <c r="J243" s="157" t="s">
        <v>2538</v>
      </c>
      <c r="K243" s="157"/>
      <c r="L243" s="155">
        <v>2022</v>
      </c>
      <c r="M243" s="158">
        <v>9222</v>
      </c>
      <c r="N243" s="159">
        <v>52653035.159999996</v>
      </c>
      <c r="O243" s="159">
        <v>46299896.170000002</v>
      </c>
      <c r="P243" s="159">
        <v>35252656.620000005</v>
      </c>
      <c r="Q243" s="159">
        <v>17374424</v>
      </c>
      <c r="R243" s="159">
        <v>17878232.620000001</v>
      </c>
      <c r="S243" s="159">
        <v>6353138.9900000002</v>
      </c>
      <c r="T243" s="159">
        <v>209702.6</v>
      </c>
      <c r="U243" s="159">
        <v>51765462.740000002</v>
      </c>
      <c r="V243" s="159">
        <v>42359375.770000003</v>
      </c>
      <c r="W243" s="159">
        <v>14168770.43</v>
      </c>
      <c r="X243" s="159">
        <v>515587.95</v>
      </c>
      <c r="Y243" s="159">
        <v>9406086.9700000007</v>
      </c>
      <c r="Z243" s="159">
        <v>5175239.03</v>
      </c>
      <c r="AA243" s="159">
        <v>3888574.77</v>
      </c>
      <c r="AB243" s="159">
        <v>1286664.2600000002</v>
      </c>
      <c r="AC243" s="159">
        <v>1233616.57</v>
      </c>
      <c r="AD243" s="159">
        <v>1233616.57</v>
      </c>
      <c r="AE243" s="159">
        <v>18114836.84</v>
      </c>
      <c r="AF243" s="159">
        <v>3940520.4</v>
      </c>
      <c r="AG243" s="159">
        <v>1378142.58</v>
      </c>
      <c r="AH243" s="159">
        <v>1345411.44</v>
      </c>
      <c r="AI243" s="159">
        <v>1007.37</v>
      </c>
      <c r="AJ243" s="159">
        <v>0</v>
      </c>
    </row>
    <row r="244" spans="1:36">
      <c r="A244" s="153">
        <v>4</v>
      </c>
      <c r="B244" s="154">
        <v>10</v>
      </c>
      <c r="C244" s="154">
        <v>3</v>
      </c>
      <c r="D244" s="155">
        <v>3</v>
      </c>
      <c r="E244" s="155" t="s">
        <v>556</v>
      </c>
      <c r="F244" s="156" t="s">
        <v>3083</v>
      </c>
      <c r="G244" s="156" t="s">
        <v>556</v>
      </c>
      <c r="H244" s="156" t="s">
        <v>3086</v>
      </c>
      <c r="I244" s="155">
        <v>410033</v>
      </c>
      <c r="J244" s="157" t="s">
        <v>2537</v>
      </c>
      <c r="K244" s="157"/>
      <c r="L244" s="155">
        <v>2022</v>
      </c>
      <c r="M244" s="158">
        <v>31789</v>
      </c>
      <c r="N244" s="159">
        <v>160151604.97</v>
      </c>
      <c r="O244" s="159">
        <v>148410090.69999999</v>
      </c>
      <c r="P244" s="159">
        <v>85236327.030000001</v>
      </c>
      <c r="Q244" s="159">
        <v>36095132</v>
      </c>
      <c r="R244" s="159">
        <v>49141195.030000001</v>
      </c>
      <c r="S244" s="159">
        <v>11741514.27</v>
      </c>
      <c r="T244" s="159">
        <v>257611.83</v>
      </c>
      <c r="U244" s="159">
        <v>166078191.38999999</v>
      </c>
      <c r="V244" s="159">
        <v>137585866.53</v>
      </c>
      <c r="W244" s="159">
        <v>46732129.530000001</v>
      </c>
      <c r="X244" s="159">
        <v>2106332.19</v>
      </c>
      <c r="Y244" s="159">
        <v>28492324.859999999</v>
      </c>
      <c r="Z244" s="159">
        <v>24325723.899999999</v>
      </c>
      <c r="AA244" s="159">
        <v>14000000</v>
      </c>
      <c r="AB244" s="159">
        <v>10325723.899999999</v>
      </c>
      <c r="AC244" s="159">
        <v>5094353.04</v>
      </c>
      <c r="AD244" s="159">
        <v>5094353.04</v>
      </c>
      <c r="AE244" s="159">
        <v>78023552.159999996</v>
      </c>
      <c r="AF244" s="159">
        <v>10824224.17</v>
      </c>
      <c r="AG244" s="159">
        <v>1160576.92</v>
      </c>
      <c r="AH244" s="159">
        <v>1526054.13</v>
      </c>
      <c r="AI244" s="159">
        <v>0</v>
      </c>
      <c r="AJ244" s="159">
        <v>0</v>
      </c>
    </row>
    <row r="245" spans="1:36">
      <c r="A245" s="153">
        <v>4</v>
      </c>
      <c r="B245" s="154">
        <v>10</v>
      </c>
      <c r="C245" s="154">
        <v>4</v>
      </c>
      <c r="D245" s="155">
        <v>2</v>
      </c>
      <c r="E245" s="155" t="s">
        <v>556</v>
      </c>
      <c r="F245" s="156" t="s">
        <v>3087</v>
      </c>
      <c r="G245" s="156" t="s">
        <v>556</v>
      </c>
      <c r="H245" s="156" t="s">
        <v>3088</v>
      </c>
      <c r="I245" s="155">
        <v>410042</v>
      </c>
      <c r="J245" s="157" t="s">
        <v>2536</v>
      </c>
      <c r="K245" s="157"/>
      <c r="L245" s="155">
        <v>2022</v>
      </c>
      <c r="M245" s="158">
        <v>7273</v>
      </c>
      <c r="N245" s="159">
        <v>37001697.490000002</v>
      </c>
      <c r="O245" s="159">
        <v>35330394.079999998</v>
      </c>
      <c r="P245" s="159">
        <v>24200669.630000003</v>
      </c>
      <c r="Q245" s="159">
        <v>10967933</v>
      </c>
      <c r="R245" s="159">
        <v>13232736.630000001</v>
      </c>
      <c r="S245" s="159">
        <v>1671303.41</v>
      </c>
      <c r="T245" s="159">
        <v>173787.62</v>
      </c>
      <c r="U245" s="159">
        <v>34656253.549999997</v>
      </c>
      <c r="V245" s="159">
        <v>30581222.91</v>
      </c>
      <c r="W245" s="159">
        <v>10209417.470000001</v>
      </c>
      <c r="X245" s="159">
        <v>135900.89000000001</v>
      </c>
      <c r="Y245" s="159">
        <v>4075030.64</v>
      </c>
      <c r="Z245" s="159">
        <v>1853500</v>
      </c>
      <c r="AA245" s="159">
        <v>0</v>
      </c>
      <c r="AB245" s="159">
        <v>1853500</v>
      </c>
      <c r="AC245" s="159">
        <v>230500</v>
      </c>
      <c r="AD245" s="159">
        <v>230500</v>
      </c>
      <c r="AE245" s="159">
        <v>3790360.29</v>
      </c>
      <c r="AF245" s="159">
        <v>4749171.17</v>
      </c>
      <c r="AG245" s="159">
        <v>145399.22</v>
      </c>
      <c r="AH245" s="159">
        <v>145755.68</v>
      </c>
      <c r="AI245" s="159">
        <v>0</v>
      </c>
      <c r="AJ245" s="159">
        <v>0</v>
      </c>
    </row>
    <row r="246" spans="1:36">
      <c r="A246" s="153">
        <v>4</v>
      </c>
      <c r="B246" s="154">
        <v>10</v>
      </c>
      <c r="C246" s="154">
        <v>5</v>
      </c>
      <c r="D246" s="155">
        <v>3</v>
      </c>
      <c r="E246" s="155" t="s">
        <v>556</v>
      </c>
      <c r="F246" s="156" t="s">
        <v>3083</v>
      </c>
      <c r="G246" s="156" t="s">
        <v>556</v>
      </c>
      <c r="H246" s="156" t="s">
        <v>3089</v>
      </c>
      <c r="I246" s="155">
        <v>410053</v>
      </c>
      <c r="J246" s="157" t="s">
        <v>2535</v>
      </c>
      <c r="K246" s="157"/>
      <c r="L246" s="155">
        <v>2022</v>
      </c>
      <c r="M246" s="158">
        <v>24756</v>
      </c>
      <c r="N246" s="159">
        <v>125339861.23999999</v>
      </c>
      <c r="O246" s="159">
        <v>116977355.76000001</v>
      </c>
      <c r="P246" s="159">
        <v>71679484.700000003</v>
      </c>
      <c r="Q246" s="159">
        <v>29199124</v>
      </c>
      <c r="R246" s="159">
        <v>42480360.700000003</v>
      </c>
      <c r="S246" s="159">
        <v>8362505.4800000004</v>
      </c>
      <c r="T246" s="159">
        <v>2619688.65</v>
      </c>
      <c r="U246" s="159">
        <v>127121837.66</v>
      </c>
      <c r="V246" s="159">
        <v>112304545.06</v>
      </c>
      <c r="W246" s="159">
        <v>39821353.469999999</v>
      </c>
      <c r="X246" s="159">
        <v>814870.59</v>
      </c>
      <c r="Y246" s="159">
        <v>14817292.6</v>
      </c>
      <c r="Z246" s="159">
        <v>11022423.76</v>
      </c>
      <c r="AA246" s="159">
        <v>6300000</v>
      </c>
      <c r="AB246" s="159">
        <v>4722423.76</v>
      </c>
      <c r="AC246" s="159">
        <v>1665480</v>
      </c>
      <c r="AD246" s="159">
        <v>1665480</v>
      </c>
      <c r="AE246" s="159">
        <v>31544054.100000001</v>
      </c>
      <c r="AF246" s="159">
        <v>4672810.7</v>
      </c>
      <c r="AG246" s="159">
        <v>242041.33</v>
      </c>
      <c r="AH246" s="159">
        <v>655831.94999999995</v>
      </c>
      <c r="AI246" s="159">
        <v>0</v>
      </c>
      <c r="AJ246" s="159">
        <v>0</v>
      </c>
    </row>
    <row r="247" spans="1:36">
      <c r="A247" s="153">
        <v>4</v>
      </c>
      <c r="B247" s="154">
        <v>11</v>
      </c>
      <c r="C247" s="154">
        <v>1</v>
      </c>
      <c r="D247" s="155">
        <v>1</v>
      </c>
      <c r="E247" s="155" t="s">
        <v>556</v>
      </c>
      <c r="F247" s="156" t="s">
        <v>3090</v>
      </c>
      <c r="G247" s="156" t="s">
        <v>556</v>
      </c>
      <c r="H247" s="156" t="s">
        <v>3091</v>
      </c>
      <c r="I247" s="155">
        <v>411011</v>
      </c>
      <c r="J247" s="157" t="s">
        <v>2531</v>
      </c>
      <c r="K247" s="157"/>
      <c r="L247" s="155">
        <v>2022</v>
      </c>
      <c r="M247" s="158">
        <v>5578</v>
      </c>
      <c r="N247" s="159">
        <v>28127880.18</v>
      </c>
      <c r="O247" s="159">
        <v>25866411.91</v>
      </c>
      <c r="P247" s="159">
        <v>12943675.57</v>
      </c>
      <c r="Q247" s="159">
        <v>4856543</v>
      </c>
      <c r="R247" s="159">
        <v>8087132.5700000003</v>
      </c>
      <c r="S247" s="159">
        <v>2261468.27</v>
      </c>
      <c r="T247" s="159">
        <v>40601.56</v>
      </c>
      <c r="U247" s="159">
        <v>28157485.829999998</v>
      </c>
      <c r="V247" s="159">
        <v>23068852.5</v>
      </c>
      <c r="W247" s="159">
        <v>9536250.0500000007</v>
      </c>
      <c r="X247" s="159">
        <v>88957.57</v>
      </c>
      <c r="Y247" s="159">
        <v>5088633.33</v>
      </c>
      <c r="Z247" s="159">
        <v>3105462.4</v>
      </c>
      <c r="AA247" s="159">
        <v>379600</v>
      </c>
      <c r="AB247" s="159">
        <v>2725862.4</v>
      </c>
      <c r="AC247" s="159">
        <v>2221446</v>
      </c>
      <c r="AD247" s="159">
        <v>458574</v>
      </c>
      <c r="AE247" s="159">
        <v>3292742</v>
      </c>
      <c r="AF247" s="159">
        <v>2797559.41</v>
      </c>
      <c r="AG247" s="159">
        <v>162561.75</v>
      </c>
      <c r="AH247" s="159">
        <v>152794.97</v>
      </c>
      <c r="AI247" s="159">
        <v>0</v>
      </c>
      <c r="AJ247" s="159">
        <v>0</v>
      </c>
    </row>
    <row r="248" spans="1:36">
      <c r="A248" s="153">
        <v>4</v>
      </c>
      <c r="B248" s="154">
        <v>11</v>
      </c>
      <c r="C248" s="154">
        <v>2</v>
      </c>
      <c r="D248" s="155">
        <v>2</v>
      </c>
      <c r="E248" s="155" t="s">
        <v>556</v>
      </c>
      <c r="F248" s="156" t="s">
        <v>3092</v>
      </c>
      <c r="G248" s="156" t="s">
        <v>556</v>
      </c>
      <c r="H248" s="156" t="s">
        <v>3093</v>
      </c>
      <c r="I248" s="155">
        <v>411022</v>
      </c>
      <c r="J248" s="157" t="s">
        <v>2534</v>
      </c>
      <c r="K248" s="157"/>
      <c r="L248" s="155">
        <v>2022</v>
      </c>
      <c r="M248" s="158">
        <v>3473</v>
      </c>
      <c r="N248" s="159">
        <v>18952466.899999999</v>
      </c>
      <c r="O248" s="159">
        <v>17415557.390000001</v>
      </c>
      <c r="P248" s="159">
        <v>12897755.620000001</v>
      </c>
      <c r="Q248" s="159">
        <v>5507351</v>
      </c>
      <c r="R248" s="159">
        <v>7390404.6200000001</v>
      </c>
      <c r="S248" s="159">
        <v>1536909.51</v>
      </c>
      <c r="T248" s="159">
        <v>0</v>
      </c>
      <c r="U248" s="159">
        <v>19275170.829999998</v>
      </c>
      <c r="V248" s="159">
        <v>15509841.73</v>
      </c>
      <c r="W248" s="159">
        <v>5296683.3899999997</v>
      </c>
      <c r="X248" s="159">
        <v>6093.62</v>
      </c>
      <c r="Y248" s="159">
        <v>3765329.1</v>
      </c>
      <c r="Z248" s="159">
        <v>2251295.19</v>
      </c>
      <c r="AA248" s="159">
        <v>585648.23</v>
      </c>
      <c r="AB248" s="159">
        <v>1665646.96</v>
      </c>
      <c r="AC248" s="159">
        <v>1338753.8400000001</v>
      </c>
      <c r="AD248" s="159">
        <v>131253.84</v>
      </c>
      <c r="AE248" s="159">
        <v>601449.79</v>
      </c>
      <c r="AF248" s="159">
        <v>1905715.66</v>
      </c>
      <c r="AG248" s="159">
        <v>573343.73</v>
      </c>
      <c r="AH248" s="159">
        <v>555792.97</v>
      </c>
      <c r="AI248" s="159">
        <v>0</v>
      </c>
      <c r="AJ248" s="159">
        <v>0</v>
      </c>
    </row>
    <row r="249" spans="1:36">
      <c r="A249" s="153">
        <v>4</v>
      </c>
      <c r="B249" s="154">
        <v>11</v>
      </c>
      <c r="C249" s="154">
        <v>3</v>
      </c>
      <c r="D249" s="155">
        <v>2</v>
      </c>
      <c r="E249" s="155" t="s">
        <v>556</v>
      </c>
      <c r="F249" s="156" t="s">
        <v>3092</v>
      </c>
      <c r="G249" s="156" t="s">
        <v>556</v>
      </c>
      <c r="H249" s="156" t="s">
        <v>3094</v>
      </c>
      <c r="I249" s="155">
        <v>411032</v>
      </c>
      <c r="J249" s="157" t="s">
        <v>1838</v>
      </c>
      <c r="K249" s="157"/>
      <c r="L249" s="155">
        <v>2022</v>
      </c>
      <c r="M249" s="158">
        <v>5372</v>
      </c>
      <c r="N249" s="159">
        <v>25014989.68</v>
      </c>
      <c r="O249" s="159">
        <v>23856610.239999998</v>
      </c>
      <c r="P249" s="159">
        <v>15451215.84</v>
      </c>
      <c r="Q249" s="159">
        <v>6685902</v>
      </c>
      <c r="R249" s="159">
        <v>8765313.8399999999</v>
      </c>
      <c r="S249" s="159">
        <v>1158379.44</v>
      </c>
      <c r="T249" s="159">
        <v>46170</v>
      </c>
      <c r="U249" s="159">
        <v>25317661.93</v>
      </c>
      <c r="V249" s="159">
        <v>21608493.68</v>
      </c>
      <c r="W249" s="159">
        <v>7634993.8799999999</v>
      </c>
      <c r="X249" s="159">
        <v>8461.35</v>
      </c>
      <c r="Y249" s="159">
        <v>3709168.25</v>
      </c>
      <c r="Z249" s="159">
        <v>2795897.2</v>
      </c>
      <c r="AA249" s="159">
        <v>0</v>
      </c>
      <c r="AB249" s="159">
        <v>2795897.2</v>
      </c>
      <c r="AC249" s="159">
        <v>2475426</v>
      </c>
      <c r="AD249" s="159">
        <v>301818.34000000003</v>
      </c>
      <c r="AE249" s="159">
        <v>97727</v>
      </c>
      <c r="AF249" s="159">
        <v>2248116.56</v>
      </c>
      <c r="AG249" s="159">
        <v>100000</v>
      </c>
      <c r="AH249" s="159">
        <v>730180.26</v>
      </c>
      <c r="AI249" s="159">
        <v>0</v>
      </c>
      <c r="AJ249" s="159">
        <v>0</v>
      </c>
    </row>
    <row r="250" spans="1:36">
      <c r="A250" s="153">
        <v>4</v>
      </c>
      <c r="B250" s="154">
        <v>11</v>
      </c>
      <c r="C250" s="154">
        <v>4</v>
      </c>
      <c r="D250" s="155">
        <v>2</v>
      </c>
      <c r="E250" s="155" t="s">
        <v>556</v>
      </c>
      <c r="F250" s="156" t="s">
        <v>3092</v>
      </c>
      <c r="G250" s="156" t="s">
        <v>556</v>
      </c>
      <c r="H250" s="156" t="s">
        <v>3095</v>
      </c>
      <c r="I250" s="155">
        <v>411042</v>
      </c>
      <c r="J250" s="157" t="s">
        <v>2533</v>
      </c>
      <c r="K250" s="157"/>
      <c r="L250" s="155">
        <v>2022</v>
      </c>
      <c r="M250" s="158">
        <v>7619</v>
      </c>
      <c r="N250" s="159">
        <v>35564121.719999999</v>
      </c>
      <c r="O250" s="159">
        <v>35353489.640000001</v>
      </c>
      <c r="P250" s="159">
        <v>26784441.130000003</v>
      </c>
      <c r="Q250" s="159">
        <v>13162946</v>
      </c>
      <c r="R250" s="159">
        <v>13621495.130000001</v>
      </c>
      <c r="S250" s="159">
        <v>210632.08</v>
      </c>
      <c r="T250" s="159">
        <v>14760.87</v>
      </c>
      <c r="U250" s="159">
        <v>35850581.899999999</v>
      </c>
      <c r="V250" s="159">
        <v>31279596.030000001</v>
      </c>
      <c r="W250" s="159">
        <v>10384795.85</v>
      </c>
      <c r="X250" s="159">
        <v>11817.75</v>
      </c>
      <c r="Y250" s="159">
        <v>4570985.87</v>
      </c>
      <c r="Z250" s="159">
        <v>3032982.38</v>
      </c>
      <c r="AA250" s="159">
        <v>0</v>
      </c>
      <c r="AB250" s="159">
        <v>3032982.38</v>
      </c>
      <c r="AC250" s="159">
        <v>603000</v>
      </c>
      <c r="AD250" s="159">
        <v>103000</v>
      </c>
      <c r="AE250" s="159">
        <v>310018</v>
      </c>
      <c r="AF250" s="159">
        <v>4073893.61</v>
      </c>
      <c r="AG250" s="159">
        <v>77652.36</v>
      </c>
      <c r="AH250" s="159">
        <v>201466.53</v>
      </c>
      <c r="AI250" s="159">
        <v>0</v>
      </c>
      <c r="AJ250" s="159">
        <v>0</v>
      </c>
    </row>
    <row r="251" spans="1:36">
      <c r="A251" s="153">
        <v>4</v>
      </c>
      <c r="B251" s="154">
        <v>11</v>
      </c>
      <c r="C251" s="154">
        <v>5</v>
      </c>
      <c r="D251" s="155">
        <v>3</v>
      </c>
      <c r="E251" s="155" t="s">
        <v>556</v>
      </c>
      <c r="F251" s="156" t="s">
        <v>3096</v>
      </c>
      <c r="G251" s="156" t="s">
        <v>556</v>
      </c>
      <c r="H251" s="156" t="s">
        <v>3097</v>
      </c>
      <c r="I251" s="155">
        <v>411053</v>
      </c>
      <c r="J251" s="157" t="s">
        <v>2532</v>
      </c>
      <c r="K251" s="157"/>
      <c r="L251" s="155">
        <v>2022</v>
      </c>
      <c r="M251" s="158">
        <v>9311</v>
      </c>
      <c r="N251" s="159">
        <v>46179675.689999998</v>
      </c>
      <c r="O251" s="159">
        <v>42913506.649999999</v>
      </c>
      <c r="P251" s="159">
        <v>29395045.100000001</v>
      </c>
      <c r="Q251" s="159">
        <v>13222634</v>
      </c>
      <c r="R251" s="159">
        <v>16172411.1</v>
      </c>
      <c r="S251" s="159">
        <v>3266169.04</v>
      </c>
      <c r="T251" s="159">
        <v>80360</v>
      </c>
      <c r="U251" s="159">
        <v>48713257.950000003</v>
      </c>
      <c r="V251" s="159">
        <v>40072927.890000001</v>
      </c>
      <c r="W251" s="159">
        <v>15408111.060000001</v>
      </c>
      <c r="X251" s="159">
        <v>72920.990000000005</v>
      </c>
      <c r="Y251" s="159">
        <v>8640330.0600000005</v>
      </c>
      <c r="Z251" s="159">
        <v>7942681.5999999996</v>
      </c>
      <c r="AA251" s="159">
        <v>1000000</v>
      </c>
      <c r="AB251" s="159">
        <v>6942681.5999999996</v>
      </c>
      <c r="AC251" s="159">
        <v>5012200</v>
      </c>
      <c r="AD251" s="159">
        <v>512200</v>
      </c>
      <c r="AE251" s="159">
        <v>2753200</v>
      </c>
      <c r="AF251" s="159">
        <v>2840578.76</v>
      </c>
      <c r="AG251" s="159">
        <v>0</v>
      </c>
      <c r="AH251" s="159">
        <v>4318.51</v>
      </c>
      <c r="AI251" s="159">
        <v>0</v>
      </c>
      <c r="AJ251" s="159">
        <v>0</v>
      </c>
    </row>
    <row r="252" spans="1:36">
      <c r="A252" s="153">
        <v>4</v>
      </c>
      <c r="B252" s="154">
        <v>11</v>
      </c>
      <c r="C252" s="154">
        <v>6</v>
      </c>
      <c r="D252" s="155">
        <v>2</v>
      </c>
      <c r="E252" s="155" t="s">
        <v>556</v>
      </c>
      <c r="F252" s="156" t="s">
        <v>3092</v>
      </c>
      <c r="G252" s="156" t="s">
        <v>556</v>
      </c>
      <c r="H252" s="156" t="s">
        <v>3098</v>
      </c>
      <c r="I252" s="155">
        <v>411062</v>
      </c>
      <c r="J252" s="157" t="s">
        <v>2531</v>
      </c>
      <c r="K252" s="157"/>
      <c r="L252" s="155">
        <v>2022</v>
      </c>
      <c r="M252" s="158">
        <v>4366</v>
      </c>
      <c r="N252" s="159">
        <v>23999554.039999999</v>
      </c>
      <c r="O252" s="159">
        <v>19722907.359999999</v>
      </c>
      <c r="P252" s="159">
        <v>10794304.68</v>
      </c>
      <c r="Q252" s="159">
        <v>2427484</v>
      </c>
      <c r="R252" s="159">
        <v>8366820.6799999997</v>
      </c>
      <c r="S252" s="159">
        <v>4276646.68</v>
      </c>
      <c r="T252" s="159">
        <v>0</v>
      </c>
      <c r="U252" s="159">
        <v>25021390.359999999</v>
      </c>
      <c r="V252" s="159">
        <v>19512889.879999999</v>
      </c>
      <c r="W252" s="159">
        <v>7034700.7599999998</v>
      </c>
      <c r="X252" s="159">
        <v>155050.31</v>
      </c>
      <c r="Y252" s="159">
        <v>5508500.4800000004</v>
      </c>
      <c r="Z252" s="159">
        <v>4323986.66</v>
      </c>
      <c r="AA252" s="159">
        <v>2600000</v>
      </c>
      <c r="AB252" s="159">
        <v>1723986.6600000001</v>
      </c>
      <c r="AC252" s="159">
        <v>556904</v>
      </c>
      <c r="AD252" s="159">
        <v>456904</v>
      </c>
      <c r="AE252" s="159">
        <v>7238818.4900000002</v>
      </c>
      <c r="AF252" s="159">
        <v>210017.48</v>
      </c>
      <c r="AG252" s="159">
        <v>367493.71</v>
      </c>
      <c r="AH252" s="159">
        <v>278660.88</v>
      </c>
      <c r="AI252" s="159">
        <v>0</v>
      </c>
      <c r="AJ252" s="159">
        <v>0</v>
      </c>
    </row>
    <row r="253" spans="1:36">
      <c r="A253" s="153">
        <v>4</v>
      </c>
      <c r="B253" s="154">
        <v>11</v>
      </c>
      <c r="C253" s="154">
        <v>7</v>
      </c>
      <c r="D253" s="155">
        <v>2</v>
      </c>
      <c r="E253" s="155" t="s">
        <v>556</v>
      </c>
      <c r="F253" s="156" t="s">
        <v>3092</v>
      </c>
      <c r="G253" s="156" t="s">
        <v>556</v>
      </c>
      <c r="H253" s="156" t="s">
        <v>3099</v>
      </c>
      <c r="I253" s="155">
        <v>411072</v>
      </c>
      <c r="J253" s="157" t="s">
        <v>2530</v>
      </c>
      <c r="K253" s="157"/>
      <c r="L253" s="155">
        <v>2022</v>
      </c>
      <c r="M253" s="158">
        <v>4827</v>
      </c>
      <c r="N253" s="159">
        <v>25880281.420000002</v>
      </c>
      <c r="O253" s="159">
        <v>24329059.75</v>
      </c>
      <c r="P253" s="159">
        <v>17951716.600000001</v>
      </c>
      <c r="Q253" s="159">
        <v>8309084</v>
      </c>
      <c r="R253" s="159">
        <v>9642632.5999999996</v>
      </c>
      <c r="S253" s="159">
        <v>1551221.67</v>
      </c>
      <c r="T253" s="159">
        <v>5000</v>
      </c>
      <c r="U253" s="159">
        <v>23946485.120000001</v>
      </c>
      <c r="V253" s="159">
        <v>21733266.719999999</v>
      </c>
      <c r="W253" s="159">
        <v>8315726.9900000002</v>
      </c>
      <c r="X253" s="159">
        <v>12323.35</v>
      </c>
      <c r="Y253" s="159">
        <v>2213218.4</v>
      </c>
      <c r="Z253" s="159">
        <v>1217578.43</v>
      </c>
      <c r="AA253" s="159">
        <v>0</v>
      </c>
      <c r="AB253" s="159">
        <v>1217578.43</v>
      </c>
      <c r="AC253" s="159">
        <v>300000</v>
      </c>
      <c r="AD253" s="159">
        <v>300000</v>
      </c>
      <c r="AE253" s="159">
        <v>200000</v>
      </c>
      <c r="AF253" s="159">
        <v>2595793.0299999998</v>
      </c>
      <c r="AG253" s="159">
        <v>129787.66</v>
      </c>
      <c r="AH253" s="159">
        <v>129510.21</v>
      </c>
      <c r="AI253" s="159">
        <v>0</v>
      </c>
      <c r="AJ253" s="159">
        <v>0</v>
      </c>
    </row>
    <row r="254" spans="1:36">
      <c r="A254" s="153">
        <v>4</v>
      </c>
      <c r="B254" s="154">
        <v>12</v>
      </c>
      <c r="C254" s="154">
        <v>1</v>
      </c>
      <c r="D254" s="155">
        <v>1</v>
      </c>
      <c r="E254" s="155" t="s">
        <v>556</v>
      </c>
      <c r="F254" s="156" t="s">
        <v>3100</v>
      </c>
      <c r="G254" s="156" t="s">
        <v>556</v>
      </c>
      <c r="H254" s="156" t="s">
        <v>3101</v>
      </c>
      <c r="I254" s="155">
        <v>412011</v>
      </c>
      <c r="J254" s="157" t="s">
        <v>2528</v>
      </c>
      <c r="K254" s="157"/>
      <c r="L254" s="155">
        <v>2022</v>
      </c>
      <c r="M254" s="158">
        <v>16227</v>
      </c>
      <c r="N254" s="159">
        <v>84163501.519999996</v>
      </c>
      <c r="O254" s="159">
        <v>78720365</v>
      </c>
      <c r="P254" s="159">
        <v>43415666.840000004</v>
      </c>
      <c r="Q254" s="159">
        <v>13564742</v>
      </c>
      <c r="R254" s="159">
        <v>29850924.84</v>
      </c>
      <c r="S254" s="159">
        <v>5443136.5199999996</v>
      </c>
      <c r="T254" s="159">
        <v>1693647.09</v>
      </c>
      <c r="U254" s="159">
        <v>82234224.709999993</v>
      </c>
      <c r="V254" s="159">
        <v>74441598.439999998</v>
      </c>
      <c r="W254" s="159">
        <v>27377734.5</v>
      </c>
      <c r="X254" s="159">
        <v>462834.7</v>
      </c>
      <c r="Y254" s="159">
        <v>7792626.2699999996</v>
      </c>
      <c r="Z254" s="159">
        <v>5963613.6799999997</v>
      </c>
      <c r="AA254" s="159">
        <v>0</v>
      </c>
      <c r="AB254" s="159">
        <v>5963613.6799999997</v>
      </c>
      <c r="AC254" s="159">
        <v>700000</v>
      </c>
      <c r="AD254" s="159">
        <v>700000</v>
      </c>
      <c r="AE254" s="159">
        <v>14883000</v>
      </c>
      <c r="AF254" s="159">
        <v>4278766.5599999996</v>
      </c>
      <c r="AG254" s="159">
        <v>2530856.23</v>
      </c>
      <c r="AH254" s="159">
        <v>1939729.82</v>
      </c>
      <c r="AI254" s="159">
        <v>0</v>
      </c>
      <c r="AJ254" s="159">
        <v>0</v>
      </c>
    </row>
    <row r="255" spans="1:36">
      <c r="A255" s="153">
        <v>4</v>
      </c>
      <c r="B255" s="154">
        <v>12</v>
      </c>
      <c r="C255" s="154">
        <v>2</v>
      </c>
      <c r="D255" s="155">
        <v>2</v>
      </c>
      <c r="E255" s="155" t="s">
        <v>556</v>
      </c>
      <c r="F255" s="156" t="s">
        <v>3102</v>
      </c>
      <c r="G255" s="156" t="s">
        <v>556</v>
      </c>
      <c r="H255" s="156" t="s">
        <v>3103</v>
      </c>
      <c r="I255" s="155">
        <v>412022</v>
      </c>
      <c r="J255" s="157" t="s">
        <v>2529</v>
      </c>
      <c r="K255" s="157"/>
      <c r="L255" s="155">
        <v>2022</v>
      </c>
      <c r="M255" s="158">
        <v>5308</v>
      </c>
      <c r="N255" s="159">
        <v>24653087.739999998</v>
      </c>
      <c r="O255" s="159">
        <v>24113697.43</v>
      </c>
      <c r="P255" s="159">
        <v>18614745.719999999</v>
      </c>
      <c r="Q255" s="159">
        <v>9306149</v>
      </c>
      <c r="R255" s="159">
        <v>9308596.7200000007</v>
      </c>
      <c r="S255" s="159">
        <v>539390.31000000006</v>
      </c>
      <c r="T255" s="159">
        <v>3638.88</v>
      </c>
      <c r="U255" s="159">
        <v>24169803.870000001</v>
      </c>
      <c r="V255" s="159">
        <v>22005696.550000001</v>
      </c>
      <c r="W255" s="159">
        <v>9129311.6999999993</v>
      </c>
      <c r="X255" s="159">
        <v>31954.240000000002</v>
      </c>
      <c r="Y255" s="159">
        <v>2164107.3199999998</v>
      </c>
      <c r="Z255" s="159">
        <v>605910.11</v>
      </c>
      <c r="AA255" s="159">
        <v>0</v>
      </c>
      <c r="AB255" s="159">
        <v>605910.11</v>
      </c>
      <c r="AC255" s="159">
        <v>500000</v>
      </c>
      <c r="AD255" s="159">
        <v>500000</v>
      </c>
      <c r="AE255" s="159">
        <v>1100000</v>
      </c>
      <c r="AF255" s="159">
        <v>2108000.88</v>
      </c>
      <c r="AG255" s="159">
        <v>0</v>
      </c>
      <c r="AH255" s="159">
        <v>0</v>
      </c>
      <c r="AI255" s="159">
        <v>0</v>
      </c>
      <c r="AJ255" s="159">
        <v>0</v>
      </c>
    </row>
    <row r="256" spans="1:36">
      <c r="A256" s="153">
        <v>4</v>
      </c>
      <c r="B256" s="154">
        <v>12</v>
      </c>
      <c r="C256" s="154">
        <v>3</v>
      </c>
      <c r="D256" s="155">
        <v>2</v>
      </c>
      <c r="E256" s="155" t="s">
        <v>556</v>
      </c>
      <c r="F256" s="156" t="s">
        <v>3102</v>
      </c>
      <c r="G256" s="156" t="s">
        <v>556</v>
      </c>
      <c r="H256" s="156" t="s">
        <v>3104</v>
      </c>
      <c r="I256" s="155">
        <v>412032</v>
      </c>
      <c r="J256" s="157" t="s">
        <v>2475</v>
      </c>
      <c r="K256" s="157"/>
      <c r="L256" s="155">
        <v>2022</v>
      </c>
      <c r="M256" s="158">
        <v>4729</v>
      </c>
      <c r="N256" s="159">
        <v>23411132.68</v>
      </c>
      <c r="O256" s="159">
        <v>23332741.07</v>
      </c>
      <c r="P256" s="159">
        <v>17625794.850000001</v>
      </c>
      <c r="Q256" s="159">
        <v>8971523</v>
      </c>
      <c r="R256" s="159">
        <v>8654271.8499999996</v>
      </c>
      <c r="S256" s="159">
        <v>78391.61</v>
      </c>
      <c r="T256" s="159">
        <v>11050</v>
      </c>
      <c r="U256" s="159">
        <v>26559855.719999999</v>
      </c>
      <c r="V256" s="159">
        <v>21773221.109999999</v>
      </c>
      <c r="W256" s="159">
        <v>8857878.6199999992</v>
      </c>
      <c r="X256" s="159">
        <v>21173.5</v>
      </c>
      <c r="Y256" s="159">
        <v>4786634.6100000003</v>
      </c>
      <c r="Z256" s="159">
        <v>3995495.88</v>
      </c>
      <c r="AA256" s="159">
        <v>3971808</v>
      </c>
      <c r="AB256" s="159">
        <v>23687.879999999888</v>
      </c>
      <c r="AC256" s="159">
        <v>355176.48</v>
      </c>
      <c r="AD256" s="159">
        <v>355176.48</v>
      </c>
      <c r="AE256" s="159">
        <v>4617289.32</v>
      </c>
      <c r="AF256" s="159">
        <v>1559519.96</v>
      </c>
      <c r="AG256" s="159">
        <v>1000</v>
      </c>
      <c r="AH256" s="159">
        <v>50326.34</v>
      </c>
      <c r="AI256" s="159">
        <v>0</v>
      </c>
      <c r="AJ256" s="159">
        <v>246</v>
      </c>
    </row>
    <row r="257" spans="1:36">
      <c r="A257" s="153">
        <v>4</v>
      </c>
      <c r="B257" s="154">
        <v>12</v>
      </c>
      <c r="C257" s="154">
        <v>4</v>
      </c>
      <c r="D257" s="155">
        <v>2</v>
      </c>
      <c r="E257" s="155" t="s">
        <v>556</v>
      </c>
      <c r="F257" s="156" t="s">
        <v>3102</v>
      </c>
      <c r="G257" s="156" t="s">
        <v>556</v>
      </c>
      <c r="H257" s="156" t="s">
        <v>3105</v>
      </c>
      <c r="I257" s="155">
        <v>412042</v>
      </c>
      <c r="J257" s="157" t="s">
        <v>2528</v>
      </c>
      <c r="K257" s="157"/>
      <c r="L257" s="155">
        <v>2022</v>
      </c>
      <c r="M257" s="158">
        <v>7498</v>
      </c>
      <c r="N257" s="159">
        <v>39338345.530000001</v>
      </c>
      <c r="O257" s="159">
        <v>36699197.880000003</v>
      </c>
      <c r="P257" s="159">
        <v>24432152.109999999</v>
      </c>
      <c r="Q257" s="159">
        <v>10713832</v>
      </c>
      <c r="R257" s="159">
        <v>13718320.109999999</v>
      </c>
      <c r="S257" s="159">
        <v>2639147.65</v>
      </c>
      <c r="T257" s="159">
        <v>115668</v>
      </c>
      <c r="U257" s="159">
        <v>39073594.390000001</v>
      </c>
      <c r="V257" s="159">
        <v>33202576.760000002</v>
      </c>
      <c r="W257" s="159">
        <v>12726694.23</v>
      </c>
      <c r="X257" s="159">
        <v>3848.31</v>
      </c>
      <c r="Y257" s="159">
        <v>5871017.6299999999</v>
      </c>
      <c r="Z257" s="159">
        <v>1778350.36</v>
      </c>
      <c r="AA257" s="159">
        <v>0</v>
      </c>
      <c r="AB257" s="159">
        <v>1778350.36</v>
      </c>
      <c r="AC257" s="159">
        <v>60000</v>
      </c>
      <c r="AD257" s="159">
        <v>60000</v>
      </c>
      <c r="AE257" s="159">
        <v>90920</v>
      </c>
      <c r="AF257" s="159">
        <v>3496621.12</v>
      </c>
      <c r="AG257" s="159">
        <v>0</v>
      </c>
      <c r="AH257" s="159">
        <v>359.44</v>
      </c>
      <c r="AI257" s="159">
        <v>0</v>
      </c>
      <c r="AJ257" s="159">
        <v>0</v>
      </c>
    </row>
    <row r="258" spans="1:36">
      <c r="A258" s="153">
        <v>4</v>
      </c>
      <c r="B258" s="154">
        <v>12</v>
      </c>
      <c r="C258" s="154">
        <v>5</v>
      </c>
      <c r="D258" s="155">
        <v>2</v>
      </c>
      <c r="E258" s="155" t="s">
        <v>556</v>
      </c>
      <c r="F258" s="156" t="s">
        <v>3102</v>
      </c>
      <c r="G258" s="156" t="s">
        <v>556</v>
      </c>
      <c r="H258" s="156" t="s">
        <v>3106</v>
      </c>
      <c r="I258" s="155">
        <v>412052</v>
      </c>
      <c r="J258" s="157" t="s">
        <v>2527</v>
      </c>
      <c r="K258" s="157"/>
      <c r="L258" s="155">
        <v>2022</v>
      </c>
      <c r="M258" s="158">
        <v>5872</v>
      </c>
      <c r="N258" s="159">
        <v>30453722.890000001</v>
      </c>
      <c r="O258" s="159">
        <v>28021140.199999999</v>
      </c>
      <c r="P258" s="159">
        <v>22052639.93</v>
      </c>
      <c r="Q258" s="159">
        <v>12002645</v>
      </c>
      <c r="R258" s="159">
        <v>10049994.93</v>
      </c>
      <c r="S258" s="159">
        <v>2432582.69</v>
      </c>
      <c r="T258" s="159">
        <v>0</v>
      </c>
      <c r="U258" s="159">
        <v>30703192.52</v>
      </c>
      <c r="V258" s="159">
        <v>26181072.59</v>
      </c>
      <c r="W258" s="159">
        <v>11268573.550000001</v>
      </c>
      <c r="X258" s="159">
        <v>129715.85</v>
      </c>
      <c r="Y258" s="159">
        <v>4522119.93</v>
      </c>
      <c r="Z258" s="159">
        <v>1661585</v>
      </c>
      <c r="AA258" s="159">
        <v>1639950</v>
      </c>
      <c r="AB258" s="159">
        <v>21635</v>
      </c>
      <c r="AC258" s="159">
        <v>1137928</v>
      </c>
      <c r="AD258" s="159">
        <v>1137928</v>
      </c>
      <c r="AE258" s="159">
        <v>4240650</v>
      </c>
      <c r="AF258" s="159">
        <v>1840067.61</v>
      </c>
      <c r="AG258" s="159">
        <v>0</v>
      </c>
      <c r="AH258" s="159">
        <v>22570.18</v>
      </c>
      <c r="AI258" s="159">
        <v>0</v>
      </c>
      <c r="AJ258" s="159">
        <v>0</v>
      </c>
    </row>
    <row r="259" spans="1:36">
      <c r="A259" s="153">
        <v>4</v>
      </c>
      <c r="B259" s="154">
        <v>12</v>
      </c>
      <c r="C259" s="154">
        <v>6</v>
      </c>
      <c r="D259" s="155">
        <v>2</v>
      </c>
      <c r="E259" s="155" t="s">
        <v>556</v>
      </c>
      <c r="F259" s="156" t="s">
        <v>3102</v>
      </c>
      <c r="G259" s="156" t="s">
        <v>556</v>
      </c>
      <c r="H259" s="156" t="s">
        <v>3107</v>
      </c>
      <c r="I259" s="155">
        <v>412062</v>
      </c>
      <c r="J259" s="157" t="s">
        <v>2526</v>
      </c>
      <c r="K259" s="157"/>
      <c r="L259" s="155">
        <v>2022</v>
      </c>
      <c r="M259" s="158">
        <v>3984</v>
      </c>
      <c r="N259" s="159">
        <v>20680577.640000001</v>
      </c>
      <c r="O259" s="159">
        <v>18740982.489999998</v>
      </c>
      <c r="P259" s="159">
        <v>14858566.93</v>
      </c>
      <c r="Q259" s="159">
        <v>7366591</v>
      </c>
      <c r="R259" s="159">
        <v>7491975.9299999997</v>
      </c>
      <c r="S259" s="159">
        <v>1939595.15</v>
      </c>
      <c r="T259" s="159">
        <v>13035.46</v>
      </c>
      <c r="U259" s="159">
        <v>19258579.859999999</v>
      </c>
      <c r="V259" s="159">
        <v>16791655.219999999</v>
      </c>
      <c r="W259" s="159">
        <v>6548654.04</v>
      </c>
      <c r="X259" s="159">
        <v>75544.240000000005</v>
      </c>
      <c r="Y259" s="159">
        <v>2466924.64</v>
      </c>
      <c r="Z259" s="159">
        <v>1618521.62</v>
      </c>
      <c r="AA259" s="159">
        <v>1537979.07</v>
      </c>
      <c r="AB259" s="159">
        <v>80542.550000000047</v>
      </c>
      <c r="AC259" s="159">
        <v>168864</v>
      </c>
      <c r="AD259" s="159">
        <v>168864</v>
      </c>
      <c r="AE259" s="159">
        <v>3534530.24</v>
      </c>
      <c r="AF259" s="159">
        <v>1949327.27</v>
      </c>
      <c r="AG259" s="159">
        <v>0</v>
      </c>
      <c r="AH259" s="159">
        <v>1974.58</v>
      </c>
      <c r="AI259" s="159">
        <v>0</v>
      </c>
      <c r="AJ259" s="159">
        <v>0</v>
      </c>
    </row>
    <row r="260" spans="1:36">
      <c r="A260" s="153">
        <v>4</v>
      </c>
      <c r="B260" s="154">
        <v>13</v>
      </c>
      <c r="C260" s="154">
        <v>1</v>
      </c>
      <c r="D260" s="155">
        <v>3</v>
      </c>
      <c r="E260" s="155" t="s">
        <v>556</v>
      </c>
      <c r="F260" s="156" t="s">
        <v>3108</v>
      </c>
      <c r="G260" s="156" t="s">
        <v>556</v>
      </c>
      <c r="H260" s="156" t="s">
        <v>3109</v>
      </c>
      <c r="I260" s="155">
        <v>413013</v>
      </c>
      <c r="J260" s="157" t="s">
        <v>2525</v>
      </c>
      <c r="K260" s="157"/>
      <c r="L260" s="155">
        <v>2022</v>
      </c>
      <c r="M260" s="158">
        <v>6946</v>
      </c>
      <c r="N260" s="159">
        <v>34021777.659999996</v>
      </c>
      <c r="O260" s="159">
        <v>32585781.84</v>
      </c>
      <c r="P260" s="159">
        <v>22760520.869999997</v>
      </c>
      <c r="Q260" s="159">
        <v>11027906</v>
      </c>
      <c r="R260" s="159">
        <v>11732614.869999999</v>
      </c>
      <c r="S260" s="159">
        <v>1435995.82</v>
      </c>
      <c r="T260" s="159">
        <v>244809.34</v>
      </c>
      <c r="U260" s="159">
        <v>34457287.189999998</v>
      </c>
      <c r="V260" s="159">
        <v>30496146.239999998</v>
      </c>
      <c r="W260" s="159">
        <v>11134601.6</v>
      </c>
      <c r="X260" s="159">
        <v>125149.64</v>
      </c>
      <c r="Y260" s="159">
        <v>3961140.95</v>
      </c>
      <c r="Z260" s="159">
        <v>2968097.3</v>
      </c>
      <c r="AA260" s="159">
        <v>1734299.24</v>
      </c>
      <c r="AB260" s="159">
        <v>1233798.0599999998</v>
      </c>
      <c r="AC260" s="159">
        <v>577691</v>
      </c>
      <c r="AD260" s="159">
        <v>577691</v>
      </c>
      <c r="AE260" s="159">
        <v>5209784.78</v>
      </c>
      <c r="AF260" s="159">
        <v>2089635.6</v>
      </c>
      <c r="AG260" s="159">
        <v>511651.25</v>
      </c>
      <c r="AH260" s="159">
        <v>473063.81</v>
      </c>
      <c r="AI260" s="159">
        <v>0</v>
      </c>
      <c r="AJ260" s="159">
        <v>0</v>
      </c>
    </row>
    <row r="261" spans="1:36">
      <c r="A261" s="153">
        <v>4</v>
      </c>
      <c r="B261" s="154">
        <v>13</v>
      </c>
      <c r="C261" s="154">
        <v>2</v>
      </c>
      <c r="D261" s="155">
        <v>3</v>
      </c>
      <c r="E261" s="155" t="s">
        <v>556</v>
      </c>
      <c r="F261" s="156" t="s">
        <v>3108</v>
      </c>
      <c r="G261" s="156" t="s">
        <v>556</v>
      </c>
      <c r="H261" s="156" t="s">
        <v>3110</v>
      </c>
      <c r="I261" s="155">
        <v>413023</v>
      </c>
      <c r="J261" s="157" t="s">
        <v>2524</v>
      </c>
      <c r="K261" s="157"/>
      <c r="L261" s="155">
        <v>2022</v>
      </c>
      <c r="M261" s="158">
        <v>15773</v>
      </c>
      <c r="N261" s="159">
        <v>79566098.730000004</v>
      </c>
      <c r="O261" s="159">
        <v>73330861.200000003</v>
      </c>
      <c r="P261" s="159">
        <v>44125386.530000001</v>
      </c>
      <c r="Q261" s="159">
        <v>19051735</v>
      </c>
      <c r="R261" s="159">
        <v>25073651.530000001</v>
      </c>
      <c r="S261" s="159">
        <v>6235237.5300000003</v>
      </c>
      <c r="T261" s="159">
        <v>965455.21</v>
      </c>
      <c r="U261" s="159">
        <v>75081799.769999996</v>
      </c>
      <c r="V261" s="159">
        <v>67789133.879999995</v>
      </c>
      <c r="W261" s="159">
        <v>26136159.969999999</v>
      </c>
      <c r="X261" s="159">
        <v>185656.95</v>
      </c>
      <c r="Y261" s="159">
        <v>7292665.8899999997</v>
      </c>
      <c r="Z261" s="159">
        <v>228479.35999999999</v>
      </c>
      <c r="AA261" s="159">
        <v>0</v>
      </c>
      <c r="AB261" s="159">
        <v>228479.35999999999</v>
      </c>
      <c r="AC261" s="159">
        <v>1305459.3500000001</v>
      </c>
      <c r="AD261" s="159">
        <v>1305459.3500000001</v>
      </c>
      <c r="AE261" s="159">
        <v>5776709.79</v>
      </c>
      <c r="AF261" s="159">
        <v>5541727.3200000003</v>
      </c>
      <c r="AG261" s="159">
        <v>1349171.88</v>
      </c>
      <c r="AH261" s="159">
        <v>1744565.34</v>
      </c>
      <c r="AI261" s="159">
        <v>0</v>
      </c>
      <c r="AJ261" s="159">
        <v>0</v>
      </c>
    </row>
    <row r="262" spans="1:36">
      <c r="A262" s="153">
        <v>4</v>
      </c>
      <c r="B262" s="154">
        <v>13</v>
      </c>
      <c r="C262" s="154">
        <v>3</v>
      </c>
      <c r="D262" s="155">
        <v>2</v>
      </c>
      <c r="E262" s="155" t="s">
        <v>556</v>
      </c>
      <c r="F262" s="156" t="s">
        <v>3111</v>
      </c>
      <c r="G262" s="156" t="s">
        <v>556</v>
      </c>
      <c r="H262" s="156" t="s">
        <v>3112</v>
      </c>
      <c r="I262" s="155">
        <v>413032</v>
      </c>
      <c r="J262" s="157" t="s">
        <v>2523</v>
      </c>
      <c r="K262" s="157"/>
      <c r="L262" s="155">
        <v>2022</v>
      </c>
      <c r="M262" s="158">
        <v>5003</v>
      </c>
      <c r="N262" s="159">
        <v>28660490.289999999</v>
      </c>
      <c r="O262" s="159">
        <v>25851770.940000001</v>
      </c>
      <c r="P262" s="159">
        <v>20258048.32</v>
      </c>
      <c r="Q262" s="159">
        <v>10180008</v>
      </c>
      <c r="R262" s="159">
        <v>10078040.32</v>
      </c>
      <c r="S262" s="159">
        <v>2808719.35</v>
      </c>
      <c r="T262" s="159">
        <v>199286.2</v>
      </c>
      <c r="U262" s="159">
        <v>29393295.940000001</v>
      </c>
      <c r="V262" s="159">
        <v>24532075.719999999</v>
      </c>
      <c r="W262" s="159">
        <v>8722435.3599999994</v>
      </c>
      <c r="X262" s="159">
        <v>97164.27</v>
      </c>
      <c r="Y262" s="159">
        <v>4861220.22</v>
      </c>
      <c r="Z262" s="159">
        <v>2705008.04</v>
      </c>
      <c r="AA262" s="159">
        <v>1750000</v>
      </c>
      <c r="AB262" s="159">
        <v>955008.04</v>
      </c>
      <c r="AC262" s="159">
        <v>516831</v>
      </c>
      <c r="AD262" s="159">
        <v>516831</v>
      </c>
      <c r="AE262" s="159">
        <v>4926475.92</v>
      </c>
      <c r="AF262" s="159">
        <v>1319695.22</v>
      </c>
      <c r="AG262" s="159">
        <v>130218.08</v>
      </c>
      <c r="AH262" s="159">
        <v>187154.04</v>
      </c>
      <c r="AI262" s="159">
        <v>0</v>
      </c>
      <c r="AJ262" s="159">
        <v>0</v>
      </c>
    </row>
    <row r="263" spans="1:36">
      <c r="A263" s="153">
        <v>4</v>
      </c>
      <c r="B263" s="154">
        <v>13</v>
      </c>
      <c r="C263" s="154">
        <v>4</v>
      </c>
      <c r="D263" s="155">
        <v>3</v>
      </c>
      <c r="E263" s="155" t="s">
        <v>556</v>
      </c>
      <c r="F263" s="156" t="s">
        <v>3108</v>
      </c>
      <c r="G263" s="156" t="s">
        <v>556</v>
      </c>
      <c r="H263" s="156" t="s">
        <v>3113</v>
      </c>
      <c r="I263" s="155">
        <v>413043</v>
      </c>
      <c r="J263" s="157" t="s">
        <v>2522</v>
      </c>
      <c r="K263" s="157"/>
      <c r="L263" s="155">
        <v>2022</v>
      </c>
      <c r="M263" s="158">
        <v>13333</v>
      </c>
      <c r="N263" s="159">
        <v>67745753.209999993</v>
      </c>
      <c r="O263" s="159">
        <v>61397331.399999999</v>
      </c>
      <c r="P263" s="159">
        <v>43064257.480000004</v>
      </c>
      <c r="Q263" s="159">
        <v>20424240</v>
      </c>
      <c r="R263" s="159">
        <v>22640017.48</v>
      </c>
      <c r="S263" s="159">
        <v>6348421.8099999996</v>
      </c>
      <c r="T263" s="159">
        <v>926483.32</v>
      </c>
      <c r="U263" s="159">
        <v>69402630.260000005</v>
      </c>
      <c r="V263" s="159">
        <v>57050692.490000002</v>
      </c>
      <c r="W263" s="159">
        <v>21746158.420000002</v>
      </c>
      <c r="X263" s="159">
        <v>449139.68</v>
      </c>
      <c r="Y263" s="159">
        <v>12351937.77</v>
      </c>
      <c r="Z263" s="159">
        <v>4147629.52</v>
      </c>
      <c r="AA263" s="159">
        <v>795700</v>
      </c>
      <c r="AB263" s="159">
        <v>3351929.52</v>
      </c>
      <c r="AC263" s="159">
        <v>877629.52</v>
      </c>
      <c r="AD263" s="159">
        <v>877629.52</v>
      </c>
      <c r="AE263" s="159">
        <v>15137202.390000001</v>
      </c>
      <c r="AF263" s="159">
        <v>4346638.91</v>
      </c>
      <c r="AG263" s="159">
        <v>853398.22</v>
      </c>
      <c r="AH263" s="159">
        <v>1365774.67</v>
      </c>
      <c r="AI263" s="159">
        <v>0</v>
      </c>
      <c r="AJ263" s="159">
        <v>0</v>
      </c>
    </row>
    <row r="264" spans="1:36">
      <c r="A264" s="153">
        <v>4</v>
      </c>
      <c r="B264" s="154">
        <v>14</v>
      </c>
      <c r="C264" s="154">
        <v>1</v>
      </c>
      <c r="D264" s="155">
        <v>2</v>
      </c>
      <c r="E264" s="155" t="s">
        <v>556</v>
      </c>
      <c r="F264" s="156" t="s">
        <v>3114</v>
      </c>
      <c r="G264" s="156" t="s">
        <v>556</v>
      </c>
      <c r="H264" s="156" t="s">
        <v>3115</v>
      </c>
      <c r="I264" s="155">
        <v>414012</v>
      </c>
      <c r="J264" s="157" t="s">
        <v>2521</v>
      </c>
      <c r="K264" s="157"/>
      <c r="L264" s="155">
        <v>2022</v>
      </c>
      <c r="M264" s="158">
        <v>5133</v>
      </c>
      <c r="N264" s="159">
        <v>31744535.890000001</v>
      </c>
      <c r="O264" s="159">
        <v>29357992.800000001</v>
      </c>
      <c r="P264" s="159">
        <v>18478835.550000001</v>
      </c>
      <c r="Q264" s="159">
        <v>8535305</v>
      </c>
      <c r="R264" s="159">
        <v>9943530.5500000007</v>
      </c>
      <c r="S264" s="159">
        <v>2386543.09</v>
      </c>
      <c r="T264" s="159">
        <v>53138</v>
      </c>
      <c r="U264" s="159">
        <v>31280118.059999999</v>
      </c>
      <c r="V264" s="159">
        <v>25823467.370000001</v>
      </c>
      <c r="W264" s="159">
        <v>10088111.970000001</v>
      </c>
      <c r="X264" s="159">
        <v>238609.93</v>
      </c>
      <c r="Y264" s="159">
        <v>5456650.6900000004</v>
      </c>
      <c r="Z264" s="159">
        <v>3268111.11</v>
      </c>
      <c r="AA264" s="159">
        <v>1677000</v>
      </c>
      <c r="AB264" s="159">
        <v>1591111.1099999999</v>
      </c>
      <c r="AC264" s="159">
        <v>2672440</v>
      </c>
      <c r="AD264" s="159">
        <v>2672440</v>
      </c>
      <c r="AE264" s="159">
        <v>8942100</v>
      </c>
      <c r="AF264" s="159">
        <v>3534525.43</v>
      </c>
      <c r="AG264" s="159">
        <v>0</v>
      </c>
      <c r="AH264" s="159">
        <v>3422.45</v>
      </c>
      <c r="AI264" s="159">
        <v>0</v>
      </c>
      <c r="AJ264" s="159">
        <v>0</v>
      </c>
    </row>
    <row r="265" spans="1:36">
      <c r="A265" s="153">
        <v>4</v>
      </c>
      <c r="B265" s="154">
        <v>14</v>
      </c>
      <c r="C265" s="154">
        <v>2</v>
      </c>
      <c r="D265" s="155">
        <v>2</v>
      </c>
      <c r="E265" s="155" t="s">
        <v>556</v>
      </c>
      <c r="F265" s="156" t="s">
        <v>3114</v>
      </c>
      <c r="G265" s="156" t="s">
        <v>556</v>
      </c>
      <c r="H265" s="156" t="s">
        <v>3116</v>
      </c>
      <c r="I265" s="155">
        <v>414022</v>
      </c>
      <c r="J265" s="157" t="s">
        <v>2520</v>
      </c>
      <c r="K265" s="157"/>
      <c r="L265" s="155">
        <v>2022</v>
      </c>
      <c r="M265" s="158">
        <v>7228</v>
      </c>
      <c r="N265" s="159">
        <v>37160042.140000001</v>
      </c>
      <c r="O265" s="159">
        <v>34190755.829999998</v>
      </c>
      <c r="P265" s="159">
        <v>20777265.619999997</v>
      </c>
      <c r="Q265" s="159">
        <v>9396525</v>
      </c>
      <c r="R265" s="159">
        <v>11380740.619999999</v>
      </c>
      <c r="S265" s="159">
        <v>2969286.31</v>
      </c>
      <c r="T265" s="159">
        <v>112950</v>
      </c>
      <c r="U265" s="159">
        <v>39481295.299999997</v>
      </c>
      <c r="V265" s="159">
        <v>32552178.82</v>
      </c>
      <c r="W265" s="159">
        <v>12076647.720000001</v>
      </c>
      <c r="X265" s="159">
        <v>189395.3</v>
      </c>
      <c r="Y265" s="159">
        <v>6929116.4800000004</v>
      </c>
      <c r="Z265" s="159">
        <v>4904891.67</v>
      </c>
      <c r="AA265" s="159">
        <v>3195000</v>
      </c>
      <c r="AB265" s="159">
        <v>1709891.67</v>
      </c>
      <c r="AC265" s="159">
        <v>1273260</v>
      </c>
      <c r="AD265" s="159">
        <v>1273260</v>
      </c>
      <c r="AE265" s="159">
        <v>9681000</v>
      </c>
      <c r="AF265" s="159">
        <v>1638577.01</v>
      </c>
      <c r="AG265" s="159">
        <v>272886.55</v>
      </c>
      <c r="AH265" s="159">
        <v>336029.57</v>
      </c>
      <c r="AI265" s="159">
        <v>0</v>
      </c>
      <c r="AJ265" s="159">
        <v>0</v>
      </c>
    </row>
    <row r="266" spans="1:36">
      <c r="A266" s="153">
        <v>4</v>
      </c>
      <c r="B266" s="154">
        <v>14</v>
      </c>
      <c r="C266" s="154">
        <v>3</v>
      </c>
      <c r="D266" s="155">
        <v>2</v>
      </c>
      <c r="E266" s="155" t="s">
        <v>556</v>
      </c>
      <c r="F266" s="156" t="s">
        <v>3114</v>
      </c>
      <c r="G266" s="156" t="s">
        <v>556</v>
      </c>
      <c r="H266" s="156" t="s">
        <v>3117</v>
      </c>
      <c r="I266" s="155">
        <v>414032</v>
      </c>
      <c r="J266" s="157" t="s">
        <v>2519</v>
      </c>
      <c r="K266" s="157"/>
      <c r="L266" s="155">
        <v>2022</v>
      </c>
      <c r="M266" s="158">
        <v>4937</v>
      </c>
      <c r="N266" s="159">
        <v>25467814.690000001</v>
      </c>
      <c r="O266" s="159">
        <v>24993059.010000002</v>
      </c>
      <c r="P266" s="159">
        <v>17139539.420000002</v>
      </c>
      <c r="Q266" s="159">
        <v>7897330</v>
      </c>
      <c r="R266" s="159">
        <v>9242209.4199999999</v>
      </c>
      <c r="S266" s="159">
        <v>474755.68</v>
      </c>
      <c r="T266" s="159">
        <v>38606.400000000001</v>
      </c>
      <c r="U266" s="159">
        <v>26348186.800000001</v>
      </c>
      <c r="V266" s="159">
        <v>22001223.84</v>
      </c>
      <c r="W266" s="159">
        <v>8471402.7799999993</v>
      </c>
      <c r="X266" s="159">
        <v>65281.66</v>
      </c>
      <c r="Y266" s="159">
        <v>4346962.96</v>
      </c>
      <c r="Z266" s="159">
        <v>2818109.32</v>
      </c>
      <c r="AA266" s="159">
        <v>1360000</v>
      </c>
      <c r="AB266" s="159">
        <v>1458109.3199999998</v>
      </c>
      <c r="AC266" s="159">
        <v>600287</v>
      </c>
      <c r="AD266" s="159">
        <v>600287</v>
      </c>
      <c r="AE266" s="159">
        <v>2951356.95</v>
      </c>
      <c r="AF266" s="159">
        <v>2991835.17</v>
      </c>
      <c r="AG266" s="159">
        <v>1191.1199999999999</v>
      </c>
      <c r="AH266" s="159">
        <v>5718.85</v>
      </c>
      <c r="AI266" s="159">
        <v>0</v>
      </c>
      <c r="AJ266" s="159">
        <v>0</v>
      </c>
    </row>
    <row r="267" spans="1:36">
      <c r="A267" s="153">
        <v>4</v>
      </c>
      <c r="B267" s="154">
        <v>14</v>
      </c>
      <c r="C267" s="154">
        <v>4</v>
      </c>
      <c r="D267" s="155">
        <v>2</v>
      </c>
      <c r="E267" s="155" t="s">
        <v>556</v>
      </c>
      <c r="F267" s="156" t="s">
        <v>3114</v>
      </c>
      <c r="G267" s="156" t="s">
        <v>556</v>
      </c>
      <c r="H267" s="156" t="s">
        <v>3118</v>
      </c>
      <c r="I267" s="155">
        <v>414042</v>
      </c>
      <c r="J267" s="157" t="s">
        <v>2518</v>
      </c>
      <c r="K267" s="157"/>
      <c r="L267" s="155">
        <v>2022</v>
      </c>
      <c r="M267" s="158">
        <v>8152</v>
      </c>
      <c r="N267" s="159">
        <v>42864476.340000004</v>
      </c>
      <c r="O267" s="159">
        <v>37624993.840000004</v>
      </c>
      <c r="P267" s="159">
        <v>26675272.550000001</v>
      </c>
      <c r="Q267" s="159">
        <v>12278791</v>
      </c>
      <c r="R267" s="159">
        <v>14396481.550000001</v>
      </c>
      <c r="S267" s="159">
        <v>5239482.5</v>
      </c>
      <c r="T267" s="159">
        <v>8640</v>
      </c>
      <c r="U267" s="159">
        <v>42784659.920000002</v>
      </c>
      <c r="V267" s="159">
        <v>34103048.409999996</v>
      </c>
      <c r="W267" s="159">
        <v>13307772.859999999</v>
      </c>
      <c r="X267" s="159">
        <v>201976.47</v>
      </c>
      <c r="Y267" s="159">
        <v>8681611.5099999998</v>
      </c>
      <c r="Z267" s="159">
        <v>1627150.15</v>
      </c>
      <c r="AA267" s="159">
        <v>1350000</v>
      </c>
      <c r="AB267" s="159">
        <v>277150.14999999991</v>
      </c>
      <c r="AC267" s="159">
        <v>684974.84</v>
      </c>
      <c r="AD267" s="159">
        <v>684974.84</v>
      </c>
      <c r="AE267" s="159">
        <v>7879718.0800000001</v>
      </c>
      <c r="AF267" s="159">
        <v>3521945.43</v>
      </c>
      <c r="AG267" s="159">
        <v>125317.37</v>
      </c>
      <c r="AH267" s="159">
        <v>205640.22</v>
      </c>
      <c r="AI267" s="159">
        <v>0</v>
      </c>
      <c r="AJ267" s="159">
        <v>0</v>
      </c>
    </row>
    <row r="268" spans="1:36">
      <c r="A268" s="153">
        <v>4</v>
      </c>
      <c r="B268" s="154">
        <v>14</v>
      </c>
      <c r="C268" s="154">
        <v>5</v>
      </c>
      <c r="D268" s="155">
        <v>2</v>
      </c>
      <c r="E268" s="155" t="s">
        <v>556</v>
      </c>
      <c r="F268" s="156" t="s">
        <v>3114</v>
      </c>
      <c r="G268" s="156" t="s">
        <v>556</v>
      </c>
      <c r="H268" s="156" t="s">
        <v>3119</v>
      </c>
      <c r="I268" s="155">
        <v>414052</v>
      </c>
      <c r="J268" s="157" t="s">
        <v>2517</v>
      </c>
      <c r="K268" s="157"/>
      <c r="L268" s="155">
        <v>2022</v>
      </c>
      <c r="M268" s="158">
        <v>4320</v>
      </c>
      <c r="N268" s="159">
        <v>21066168.75</v>
      </c>
      <c r="O268" s="159">
        <v>20795061.25</v>
      </c>
      <c r="P268" s="159">
        <v>14409386.710000001</v>
      </c>
      <c r="Q268" s="159">
        <v>6124260</v>
      </c>
      <c r="R268" s="159">
        <v>8285126.71</v>
      </c>
      <c r="S268" s="159">
        <v>271107.5</v>
      </c>
      <c r="T268" s="159">
        <v>895.5</v>
      </c>
      <c r="U268" s="159">
        <v>20671056.91</v>
      </c>
      <c r="V268" s="159">
        <v>19699091.719999999</v>
      </c>
      <c r="W268" s="159">
        <v>7754965.8899999997</v>
      </c>
      <c r="X268" s="159">
        <v>246354.73</v>
      </c>
      <c r="Y268" s="159">
        <v>971965.19</v>
      </c>
      <c r="Z268" s="159">
        <v>0</v>
      </c>
      <c r="AA268" s="159">
        <v>0</v>
      </c>
      <c r="AB268" s="159">
        <v>0</v>
      </c>
      <c r="AC268" s="159">
        <v>576236</v>
      </c>
      <c r="AD268" s="159">
        <v>576236</v>
      </c>
      <c r="AE268" s="159">
        <v>8123425.3099999996</v>
      </c>
      <c r="AF268" s="159">
        <v>1095969.53</v>
      </c>
      <c r="AG268" s="159">
        <v>285712.53000000003</v>
      </c>
      <c r="AH268" s="159">
        <v>310596.64</v>
      </c>
      <c r="AI268" s="159">
        <v>0</v>
      </c>
      <c r="AJ268" s="159">
        <v>0</v>
      </c>
    </row>
    <row r="269" spans="1:36">
      <c r="A269" s="153">
        <v>4</v>
      </c>
      <c r="B269" s="154">
        <v>14</v>
      </c>
      <c r="C269" s="154">
        <v>6</v>
      </c>
      <c r="D269" s="155">
        <v>3</v>
      </c>
      <c r="E269" s="155" t="s">
        <v>556</v>
      </c>
      <c r="F269" s="156" t="s">
        <v>3120</v>
      </c>
      <c r="G269" s="156" t="s">
        <v>556</v>
      </c>
      <c r="H269" s="156" t="s">
        <v>3121</v>
      </c>
      <c r="I269" s="155">
        <v>414063</v>
      </c>
      <c r="J269" s="157" t="s">
        <v>2516</v>
      </c>
      <c r="K269" s="157"/>
      <c r="L269" s="155">
        <v>2022</v>
      </c>
      <c r="M269" s="158">
        <v>10225</v>
      </c>
      <c r="N269" s="159">
        <v>48252897.219999999</v>
      </c>
      <c r="O269" s="159">
        <v>46256403.229999997</v>
      </c>
      <c r="P269" s="159">
        <v>31194624.300000001</v>
      </c>
      <c r="Q269" s="159">
        <v>13627778</v>
      </c>
      <c r="R269" s="159">
        <v>17566846.300000001</v>
      </c>
      <c r="S269" s="159">
        <v>1996493.99</v>
      </c>
      <c r="T269" s="159">
        <v>323600.01</v>
      </c>
      <c r="U269" s="159">
        <v>46322212.990000002</v>
      </c>
      <c r="V269" s="159">
        <v>43387748.380000003</v>
      </c>
      <c r="W269" s="159">
        <v>14113381.720000001</v>
      </c>
      <c r="X269" s="159">
        <v>299150.8</v>
      </c>
      <c r="Y269" s="159">
        <v>2934464.61</v>
      </c>
      <c r="Z269" s="159">
        <v>4181280</v>
      </c>
      <c r="AA269" s="159">
        <v>2700000</v>
      </c>
      <c r="AB269" s="159">
        <v>1481280</v>
      </c>
      <c r="AC269" s="159">
        <v>3451120</v>
      </c>
      <c r="AD269" s="159">
        <v>751120</v>
      </c>
      <c r="AE269" s="159">
        <v>9231955.9000000004</v>
      </c>
      <c r="AF269" s="159">
        <v>2868654.85</v>
      </c>
      <c r="AG269" s="159">
        <v>590541.22</v>
      </c>
      <c r="AH269" s="159">
        <v>840774.1</v>
      </c>
      <c r="AI269" s="159">
        <v>0</v>
      </c>
      <c r="AJ269" s="159">
        <v>1475.9</v>
      </c>
    </row>
    <row r="270" spans="1:36">
      <c r="A270" s="153">
        <v>4</v>
      </c>
      <c r="B270" s="154">
        <v>14</v>
      </c>
      <c r="C270" s="154">
        <v>7</v>
      </c>
      <c r="D270" s="155">
        <v>2</v>
      </c>
      <c r="E270" s="155" t="s">
        <v>556</v>
      </c>
      <c r="F270" s="156" t="s">
        <v>3114</v>
      </c>
      <c r="G270" s="156" t="s">
        <v>556</v>
      </c>
      <c r="H270" s="156" t="s">
        <v>3122</v>
      </c>
      <c r="I270" s="155">
        <v>414072</v>
      </c>
      <c r="J270" s="157" t="s">
        <v>2515</v>
      </c>
      <c r="K270" s="157"/>
      <c r="L270" s="155">
        <v>2022</v>
      </c>
      <c r="M270" s="158">
        <v>5509</v>
      </c>
      <c r="N270" s="159">
        <v>32143695.719999999</v>
      </c>
      <c r="O270" s="159">
        <v>28764654.620000001</v>
      </c>
      <c r="P270" s="159">
        <v>17086278.399999999</v>
      </c>
      <c r="Q270" s="159">
        <v>7445366</v>
      </c>
      <c r="R270" s="159">
        <v>9640912.4000000004</v>
      </c>
      <c r="S270" s="159">
        <v>3379041.1</v>
      </c>
      <c r="T270" s="159">
        <v>132881.65</v>
      </c>
      <c r="U270" s="159">
        <v>32590729.75</v>
      </c>
      <c r="V270" s="159">
        <v>25230890.800000001</v>
      </c>
      <c r="W270" s="159">
        <v>9854516.6099999994</v>
      </c>
      <c r="X270" s="159">
        <v>52046.28</v>
      </c>
      <c r="Y270" s="159">
        <v>7359838.9500000002</v>
      </c>
      <c r="Z270" s="159">
        <v>1000000</v>
      </c>
      <c r="AA270" s="159">
        <v>1000000</v>
      </c>
      <c r="AB270" s="159">
        <v>0</v>
      </c>
      <c r="AC270" s="159">
        <v>356140</v>
      </c>
      <c r="AD270" s="159">
        <v>356140</v>
      </c>
      <c r="AE270" s="159">
        <v>2412290</v>
      </c>
      <c r="AF270" s="159">
        <v>3533763.82</v>
      </c>
      <c r="AG270" s="159">
        <v>220854.81</v>
      </c>
      <c r="AH270" s="159">
        <v>274368.58</v>
      </c>
      <c r="AI270" s="159">
        <v>0</v>
      </c>
      <c r="AJ270" s="159">
        <v>0</v>
      </c>
    </row>
    <row r="271" spans="1:36">
      <c r="A271" s="153">
        <v>4</v>
      </c>
      <c r="B271" s="154">
        <v>14</v>
      </c>
      <c r="C271" s="154">
        <v>8</v>
      </c>
      <c r="D271" s="155">
        <v>3</v>
      </c>
      <c r="E271" s="155" t="s">
        <v>556</v>
      </c>
      <c r="F271" s="156" t="s">
        <v>3120</v>
      </c>
      <c r="G271" s="156" t="s">
        <v>556</v>
      </c>
      <c r="H271" s="156" t="s">
        <v>3123</v>
      </c>
      <c r="I271" s="155">
        <v>414083</v>
      </c>
      <c r="J271" s="157" t="s">
        <v>2514</v>
      </c>
      <c r="K271" s="157"/>
      <c r="L271" s="155">
        <v>2022</v>
      </c>
      <c r="M271" s="158">
        <v>9561</v>
      </c>
      <c r="N271" s="159">
        <v>49122272.079999998</v>
      </c>
      <c r="O271" s="159">
        <v>45891722.159999996</v>
      </c>
      <c r="P271" s="159">
        <v>31626255.390000001</v>
      </c>
      <c r="Q271" s="159">
        <v>15089874</v>
      </c>
      <c r="R271" s="159">
        <v>16536381.390000001</v>
      </c>
      <c r="S271" s="159">
        <v>3230549.92</v>
      </c>
      <c r="T271" s="159">
        <v>203545.28</v>
      </c>
      <c r="U271" s="159">
        <v>52645396.93</v>
      </c>
      <c r="V271" s="159">
        <v>42487657.380000003</v>
      </c>
      <c r="W271" s="159">
        <v>15939384.890000001</v>
      </c>
      <c r="X271" s="159">
        <v>194150</v>
      </c>
      <c r="Y271" s="159">
        <v>10157739.550000001</v>
      </c>
      <c r="Z271" s="159">
        <v>5677357.8200000003</v>
      </c>
      <c r="AA271" s="159">
        <v>5000000</v>
      </c>
      <c r="AB271" s="159">
        <v>677357.8200000003</v>
      </c>
      <c r="AC271" s="159">
        <v>1780782</v>
      </c>
      <c r="AD271" s="159">
        <v>1780782</v>
      </c>
      <c r="AE271" s="159">
        <v>10884317</v>
      </c>
      <c r="AF271" s="159">
        <v>3404064.78</v>
      </c>
      <c r="AG271" s="159">
        <v>291557.62</v>
      </c>
      <c r="AH271" s="159">
        <v>281025.7</v>
      </c>
      <c r="AI271" s="159">
        <v>0</v>
      </c>
      <c r="AJ271" s="159">
        <v>0</v>
      </c>
    </row>
    <row r="272" spans="1:36">
      <c r="A272" s="153">
        <v>4</v>
      </c>
      <c r="B272" s="154">
        <v>14</v>
      </c>
      <c r="C272" s="154">
        <v>9</v>
      </c>
      <c r="D272" s="155">
        <v>3</v>
      </c>
      <c r="E272" s="155" t="s">
        <v>556</v>
      </c>
      <c r="F272" s="156" t="s">
        <v>3120</v>
      </c>
      <c r="G272" s="156" t="s">
        <v>556</v>
      </c>
      <c r="H272" s="156" t="s">
        <v>3124</v>
      </c>
      <c r="I272" s="155">
        <v>414093</v>
      </c>
      <c r="J272" s="157" t="s">
        <v>2513</v>
      </c>
      <c r="K272" s="157"/>
      <c r="L272" s="155">
        <v>2022</v>
      </c>
      <c r="M272" s="158">
        <v>33982</v>
      </c>
      <c r="N272" s="159">
        <v>215711519.68000001</v>
      </c>
      <c r="O272" s="159">
        <v>199785702.87</v>
      </c>
      <c r="P272" s="159">
        <v>86174899.710000008</v>
      </c>
      <c r="Q272" s="159">
        <v>27885390</v>
      </c>
      <c r="R272" s="159">
        <v>58289509.710000001</v>
      </c>
      <c r="S272" s="159">
        <v>15925816.810000001</v>
      </c>
      <c r="T272" s="159">
        <v>3640304.14</v>
      </c>
      <c r="U272" s="159">
        <v>203123429.59</v>
      </c>
      <c r="V272" s="159">
        <v>169077850.50999999</v>
      </c>
      <c r="W272" s="159">
        <v>61113114.460000001</v>
      </c>
      <c r="X272" s="159">
        <v>451348.04</v>
      </c>
      <c r="Y272" s="159">
        <v>34045579.079999998</v>
      </c>
      <c r="Z272" s="159">
        <v>4635849.38</v>
      </c>
      <c r="AA272" s="159">
        <v>84492.34</v>
      </c>
      <c r="AB272" s="159">
        <v>4551357.04</v>
      </c>
      <c r="AC272" s="159">
        <v>3006612</v>
      </c>
      <c r="AD272" s="159">
        <v>2876612</v>
      </c>
      <c r="AE272" s="159">
        <v>14708947.24</v>
      </c>
      <c r="AF272" s="159">
        <v>30707852.359999999</v>
      </c>
      <c r="AG272" s="159">
        <v>463573.31</v>
      </c>
      <c r="AH272" s="159">
        <v>1369112.12</v>
      </c>
      <c r="AI272" s="159">
        <v>0</v>
      </c>
      <c r="AJ272" s="159">
        <v>0</v>
      </c>
    </row>
    <row r="273" spans="1:36">
      <c r="A273" s="153">
        <v>4</v>
      </c>
      <c r="B273" s="154">
        <v>14</v>
      </c>
      <c r="C273" s="154">
        <v>10</v>
      </c>
      <c r="D273" s="155">
        <v>2</v>
      </c>
      <c r="E273" s="155" t="s">
        <v>556</v>
      </c>
      <c r="F273" s="156" t="s">
        <v>3114</v>
      </c>
      <c r="G273" s="156" t="s">
        <v>556</v>
      </c>
      <c r="H273" s="156" t="s">
        <v>3125</v>
      </c>
      <c r="I273" s="155">
        <v>414102</v>
      </c>
      <c r="J273" s="157" t="s">
        <v>2512</v>
      </c>
      <c r="K273" s="157"/>
      <c r="L273" s="155">
        <v>2022</v>
      </c>
      <c r="M273" s="158">
        <v>3607</v>
      </c>
      <c r="N273" s="159">
        <v>19615906.670000002</v>
      </c>
      <c r="O273" s="159">
        <v>17685417.59</v>
      </c>
      <c r="P273" s="159">
        <v>12754757.1</v>
      </c>
      <c r="Q273" s="159">
        <v>6003510</v>
      </c>
      <c r="R273" s="159">
        <v>6751247.0999999996</v>
      </c>
      <c r="S273" s="159">
        <v>1930489.08</v>
      </c>
      <c r="T273" s="159">
        <v>4000</v>
      </c>
      <c r="U273" s="159">
        <v>20237032.460000001</v>
      </c>
      <c r="V273" s="159">
        <v>16107751.390000001</v>
      </c>
      <c r="W273" s="159">
        <v>6120989.5300000003</v>
      </c>
      <c r="X273" s="159">
        <v>131385.87</v>
      </c>
      <c r="Y273" s="159">
        <v>4129281.07</v>
      </c>
      <c r="Z273" s="159">
        <v>2162459.61</v>
      </c>
      <c r="AA273" s="159">
        <v>1279000</v>
      </c>
      <c r="AB273" s="159">
        <v>883459.60999999987</v>
      </c>
      <c r="AC273" s="159">
        <v>883459.61</v>
      </c>
      <c r="AD273" s="159">
        <v>883459.61</v>
      </c>
      <c r="AE273" s="159">
        <v>5772017.25</v>
      </c>
      <c r="AF273" s="159">
        <v>1577666.2</v>
      </c>
      <c r="AG273" s="159">
        <v>279762.5</v>
      </c>
      <c r="AH273" s="159">
        <v>314602.59000000003</v>
      </c>
      <c r="AI273" s="159">
        <v>0</v>
      </c>
      <c r="AJ273" s="159">
        <v>0</v>
      </c>
    </row>
    <row r="274" spans="1:36">
      <c r="A274" s="153">
        <v>4</v>
      </c>
      <c r="B274" s="154">
        <v>14</v>
      </c>
      <c r="C274" s="154">
        <v>11</v>
      </c>
      <c r="D274" s="155">
        <v>2</v>
      </c>
      <c r="E274" s="155" t="s">
        <v>556</v>
      </c>
      <c r="F274" s="156" t="s">
        <v>3114</v>
      </c>
      <c r="G274" s="156" t="s">
        <v>556</v>
      </c>
      <c r="H274" s="156" t="s">
        <v>3126</v>
      </c>
      <c r="I274" s="155">
        <v>414112</v>
      </c>
      <c r="J274" s="157" t="s">
        <v>2511</v>
      </c>
      <c r="K274" s="157"/>
      <c r="L274" s="155">
        <v>2022</v>
      </c>
      <c r="M274" s="158">
        <v>6500</v>
      </c>
      <c r="N274" s="159">
        <v>37248954.310000002</v>
      </c>
      <c r="O274" s="159">
        <v>32817496.309999999</v>
      </c>
      <c r="P274" s="159">
        <v>21862502.259999998</v>
      </c>
      <c r="Q274" s="159">
        <v>10901648</v>
      </c>
      <c r="R274" s="159">
        <v>10960854.26</v>
      </c>
      <c r="S274" s="159">
        <v>4431458</v>
      </c>
      <c r="T274" s="159">
        <v>233180</v>
      </c>
      <c r="U274" s="159">
        <v>39160112.229999997</v>
      </c>
      <c r="V274" s="159">
        <v>30535611.829999998</v>
      </c>
      <c r="W274" s="159">
        <v>12338013.390000001</v>
      </c>
      <c r="X274" s="159">
        <v>121394.35</v>
      </c>
      <c r="Y274" s="159">
        <v>8624500.4000000004</v>
      </c>
      <c r="Z274" s="159">
        <v>4300000</v>
      </c>
      <c r="AA274" s="159">
        <v>4300000</v>
      </c>
      <c r="AB274" s="159">
        <v>0</v>
      </c>
      <c r="AC274" s="159">
        <v>824000</v>
      </c>
      <c r="AD274" s="159">
        <v>824000</v>
      </c>
      <c r="AE274" s="159">
        <v>8224787.9400000004</v>
      </c>
      <c r="AF274" s="159">
        <v>2281884.48</v>
      </c>
      <c r="AG274" s="159">
        <v>214479.64</v>
      </c>
      <c r="AH274" s="159">
        <v>262993.82</v>
      </c>
      <c r="AI274" s="159">
        <v>0</v>
      </c>
      <c r="AJ274" s="159">
        <v>0</v>
      </c>
    </row>
    <row r="275" spans="1:36">
      <c r="A275" s="153">
        <v>4</v>
      </c>
      <c r="B275" s="154">
        <v>15</v>
      </c>
      <c r="C275" s="154">
        <v>1</v>
      </c>
      <c r="D275" s="155">
        <v>1</v>
      </c>
      <c r="E275" s="155" t="s">
        <v>556</v>
      </c>
      <c r="F275" s="156" t="s">
        <v>3127</v>
      </c>
      <c r="G275" s="156" t="s">
        <v>556</v>
      </c>
      <c r="H275" s="156" t="s">
        <v>3128</v>
      </c>
      <c r="I275" s="155">
        <v>415011</v>
      </c>
      <c r="J275" s="157" t="s">
        <v>2510</v>
      </c>
      <c r="K275" s="157"/>
      <c r="L275" s="155">
        <v>2022</v>
      </c>
      <c r="M275" s="158">
        <v>14503</v>
      </c>
      <c r="N275" s="159">
        <v>75313095.219999999</v>
      </c>
      <c r="O275" s="159">
        <v>66315340.759999998</v>
      </c>
      <c r="P275" s="159">
        <v>37821938.870000005</v>
      </c>
      <c r="Q275" s="159">
        <v>15375914</v>
      </c>
      <c r="R275" s="159">
        <v>22446024.870000001</v>
      </c>
      <c r="S275" s="159">
        <v>8997754.4600000009</v>
      </c>
      <c r="T275" s="159">
        <v>1380080.78</v>
      </c>
      <c r="U275" s="159">
        <v>77809444.590000004</v>
      </c>
      <c r="V275" s="159">
        <v>58009700.649999999</v>
      </c>
      <c r="W275" s="159">
        <v>19360282.370000001</v>
      </c>
      <c r="X275" s="159">
        <v>152232.26999999999</v>
      </c>
      <c r="Y275" s="159">
        <v>19799743.940000001</v>
      </c>
      <c r="Z275" s="159">
        <v>10157739.93</v>
      </c>
      <c r="AA275" s="159">
        <v>2723304.6</v>
      </c>
      <c r="AB275" s="159">
        <v>7434435.3300000001</v>
      </c>
      <c r="AC275" s="159">
        <v>713366.91</v>
      </c>
      <c r="AD275" s="159">
        <v>713366.91</v>
      </c>
      <c r="AE275" s="159">
        <v>8402320.8699999992</v>
      </c>
      <c r="AF275" s="159">
        <v>8305640.1100000003</v>
      </c>
      <c r="AG275" s="159">
        <v>112394.1</v>
      </c>
      <c r="AH275" s="159">
        <v>258132.52</v>
      </c>
      <c r="AI275" s="159">
        <v>0</v>
      </c>
      <c r="AJ275" s="159">
        <v>325931.28000000003</v>
      </c>
    </row>
    <row r="276" spans="1:36">
      <c r="A276" s="153">
        <v>4</v>
      </c>
      <c r="B276" s="154">
        <v>15</v>
      </c>
      <c r="C276" s="154">
        <v>2</v>
      </c>
      <c r="D276" s="155">
        <v>2</v>
      </c>
      <c r="E276" s="155" t="s">
        <v>556</v>
      </c>
      <c r="F276" s="156" t="s">
        <v>3129</v>
      </c>
      <c r="G276" s="156" t="s">
        <v>556</v>
      </c>
      <c r="H276" s="156" t="s">
        <v>3130</v>
      </c>
      <c r="I276" s="155">
        <v>415022</v>
      </c>
      <c r="J276" s="157" t="s">
        <v>2510</v>
      </c>
      <c r="K276" s="157"/>
      <c r="L276" s="155">
        <v>2022</v>
      </c>
      <c r="M276" s="158">
        <v>9818</v>
      </c>
      <c r="N276" s="159">
        <v>47023516.729999997</v>
      </c>
      <c r="O276" s="159">
        <v>44849333.299999997</v>
      </c>
      <c r="P276" s="159">
        <v>28875832.710000001</v>
      </c>
      <c r="Q276" s="159">
        <v>12719542</v>
      </c>
      <c r="R276" s="159">
        <v>16156290.710000001</v>
      </c>
      <c r="S276" s="159">
        <v>2174183.4300000002</v>
      </c>
      <c r="T276" s="159">
        <v>57063.86</v>
      </c>
      <c r="U276" s="159">
        <v>49594532.240000002</v>
      </c>
      <c r="V276" s="159">
        <v>38190274.619999997</v>
      </c>
      <c r="W276" s="159">
        <v>12678593.960000001</v>
      </c>
      <c r="X276" s="159">
        <v>636925.72</v>
      </c>
      <c r="Y276" s="159">
        <v>11404257.619999999</v>
      </c>
      <c r="Z276" s="159">
        <v>12991304.34</v>
      </c>
      <c r="AA276" s="159">
        <v>9500000</v>
      </c>
      <c r="AB276" s="159">
        <v>3491304.34</v>
      </c>
      <c r="AC276" s="159">
        <v>2125665</v>
      </c>
      <c r="AD276" s="159">
        <v>2125665</v>
      </c>
      <c r="AE276" s="159">
        <v>26551832</v>
      </c>
      <c r="AF276" s="159">
        <v>6659058.6799999997</v>
      </c>
      <c r="AG276" s="159">
        <v>285908.51</v>
      </c>
      <c r="AH276" s="159">
        <v>466339.1</v>
      </c>
      <c r="AI276" s="159">
        <v>0</v>
      </c>
      <c r="AJ276" s="159">
        <v>0</v>
      </c>
    </row>
    <row r="277" spans="1:36">
      <c r="A277" s="153">
        <v>4</v>
      </c>
      <c r="B277" s="154">
        <v>15</v>
      </c>
      <c r="C277" s="154">
        <v>3</v>
      </c>
      <c r="D277" s="155">
        <v>2</v>
      </c>
      <c r="E277" s="155" t="s">
        <v>556</v>
      </c>
      <c r="F277" s="156" t="s">
        <v>3129</v>
      </c>
      <c r="G277" s="156" t="s">
        <v>556</v>
      </c>
      <c r="H277" s="156" t="s">
        <v>3131</v>
      </c>
      <c r="I277" s="155">
        <v>415032</v>
      </c>
      <c r="J277" s="157" t="s">
        <v>2509</v>
      </c>
      <c r="K277" s="157"/>
      <c r="L277" s="155">
        <v>2022</v>
      </c>
      <c r="M277" s="158">
        <v>9081</v>
      </c>
      <c r="N277" s="159">
        <v>49833360.390000001</v>
      </c>
      <c r="O277" s="159">
        <v>47351464.109999999</v>
      </c>
      <c r="P277" s="159">
        <v>36774195.859999999</v>
      </c>
      <c r="Q277" s="159">
        <v>20394321</v>
      </c>
      <c r="R277" s="159">
        <v>16379874.859999999</v>
      </c>
      <c r="S277" s="159">
        <v>2481896.2799999998</v>
      </c>
      <c r="T277" s="159">
        <v>4220</v>
      </c>
      <c r="U277" s="159">
        <v>46027961.130000003</v>
      </c>
      <c r="V277" s="159">
        <v>43710171.770000003</v>
      </c>
      <c r="W277" s="159">
        <v>18701791.120000001</v>
      </c>
      <c r="X277" s="159">
        <v>613337.37</v>
      </c>
      <c r="Y277" s="159">
        <v>2317789.36</v>
      </c>
      <c r="Z277" s="159">
        <v>2273380.04</v>
      </c>
      <c r="AA277" s="159">
        <v>0</v>
      </c>
      <c r="AB277" s="159">
        <v>2273380.04</v>
      </c>
      <c r="AC277" s="159">
        <v>3145617</v>
      </c>
      <c r="AD277" s="159">
        <v>3145617</v>
      </c>
      <c r="AE277" s="159">
        <v>18466875</v>
      </c>
      <c r="AF277" s="159">
        <v>3641292.34</v>
      </c>
      <c r="AG277" s="159">
        <v>280336.13</v>
      </c>
      <c r="AH277" s="159">
        <v>289787.86</v>
      </c>
      <c r="AI277" s="159">
        <v>0</v>
      </c>
      <c r="AJ277" s="159">
        <v>0</v>
      </c>
    </row>
    <row r="278" spans="1:36">
      <c r="A278" s="153">
        <v>4</v>
      </c>
      <c r="B278" s="154">
        <v>15</v>
      </c>
      <c r="C278" s="154">
        <v>4</v>
      </c>
      <c r="D278" s="155">
        <v>2</v>
      </c>
      <c r="E278" s="155" t="s">
        <v>556</v>
      </c>
      <c r="F278" s="156" t="s">
        <v>3129</v>
      </c>
      <c r="G278" s="156" t="s">
        <v>556</v>
      </c>
      <c r="H278" s="156" t="s">
        <v>3132</v>
      </c>
      <c r="I278" s="155">
        <v>415042</v>
      </c>
      <c r="J278" s="157" t="s">
        <v>2508</v>
      </c>
      <c r="K278" s="157"/>
      <c r="L278" s="155">
        <v>2022</v>
      </c>
      <c r="M278" s="158">
        <v>20004</v>
      </c>
      <c r="N278" s="159">
        <v>106331912.64</v>
      </c>
      <c r="O278" s="159">
        <v>100195585.68000001</v>
      </c>
      <c r="P278" s="159">
        <v>52175374.909999996</v>
      </c>
      <c r="Q278" s="159">
        <v>21344200</v>
      </c>
      <c r="R278" s="159">
        <v>30831174.91</v>
      </c>
      <c r="S278" s="159">
        <v>6136326.96</v>
      </c>
      <c r="T278" s="159">
        <v>661245.51</v>
      </c>
      <c r="U278" s="159">
        <v>106611138.31</v>
      </c>
      <c r="V278" s="159">
        <v>89183084.590000004</v>
      </c>
      <c r="W278" s="159">
        <v>31099147.460000001</v>
      </c>
      <c r="X278" s="159">
        <v>1246052.96</v>
      </c>
      <c r="Y278" s="159">
        <v>17428053.719999999</v>
      </c>
      <c r="Z278" s="159">
        <v>22974994.129999999</v>
      </c>
      <c r="AA278" s="159">
        <v>18664559</v>
      </c>
      <c r="AB278" s="159">
        <v>4310435.129999999</v>
      </c>
      <c r="AC278" s="159">
        <v>17555559</v>
      </c>
      <c r="AD278" s="159">
        <v>17485559</v>
      </c>
      <c r="AE278" s="159">
        <v>41481859.509999998</v>
      </c>
      <c r="AF278" s="159">
        <v>11012501.09</v>
      </c>
      <c r="AG278" s="159">
        <v>724634.17</v>
      </c>
      <c r="AH278" s="159">
        <v>756652.05</v>
      </c>
      <c r="AI278" s="159">
        <v>0</v>
      </c>
      <c r="AJ278" s="159">
        <v>0</v>
      </c>
    </row>
    <row r="279" spans="1:36">
      <c r="A279" s="153">
        <v>4</v>
      </c>
      <c r="B279" s="154">
        <v>15</v>
      </c>
      <c r="C279" s="154">
        <v>5</v>
      </c>
      <c r="D279" s="155">
        <v>2</v>
      </c>
      <c r="E279" s="155" t="s">
        <v>556</v>
      </c>
      <c r="F279" s="156" t="s">
        <v>3129</v>
      </c>
      <c r="G279" s="156" t="s">
        <v>556</v>
      </c>
      <c r="H279" s="156" t="s">
        <v>3133</v>
      </c>
      <c r="I279" s="155">
        <v>415052</v>
      </c>
      <c r="J279" s="157" t="s">
        <v>2507</v>
      </c>
      <c r="K279" s="157"/>
      <c r="L279" s="155">
        <v>2022</v>
      </c>
      <c r="M279" s="158">
        <v>7186</v>
      </c>
      <c r="N279" s="159">
        <v>43319439.920000002</v>
      </c>
      <c r="O279" s="159">
        <v>35382853.93</v>
      </c>
      <c r="P279" s="159">
        <v>22914488.079999998</v>
      </c>
      <c r="Q279" s="159">
        <v>10068793</v>
      </c>
      <c r="R279" s="159">
        <v>12845695.08</v>
      </c>
      <c r="S279" s="159">
        <v>7936585.9900000002</v>
      </c>
      <c r="T279" s="159">
        <v>337923.52</v>
      </c>
      <c r="U279" s="159">
        <v>47753726.009999998</v>
      </c>
      <c r="V279" s="159">
        <v>34253480.140000001</v>
      </c>
      <c r="W279" s="159">
        <v>12895766.300000001</v>
      </c>
      <c r="X279" s="159">
        <v>790121.58</v>
      </c>
      <c r="Y279" s="159">
        <v>13500245.869999999</v>
      </c>
      <c r="Z279" s="159">
        <v>5670240.04</v>
      </c>
      <c r="AA279" s="159">
        <v>5096000</v>
      </c>
      <c r="AB279" s="159">
        <v>574240.04</v>
      </c>
      <c r="AC279" s="159">
        <v>981500.69</v>
      </c>
      <c r="AD279" s="159">
        <v>981500.69</v>
      </c>
      <c r="AE279" s="159">
        <v>27979027.309999999</v>
      </c>
      <c r="AF279" s="159">
        <v>1129373.79</v>
      </c>
      <c r="AG279" s="159">
        <v>478653.41</v>
      </c>
      <c r="AH279" s="159">
        <v>335055.24</v>
      </c>
      <c r="AI279" s="159">
        <v>0</v>
      </c>
      <c r="AJ279" s="159">
        <v>1055.42</v>
      </c>
    </row>
    <row r="280" spans="1:36">
      <c r="A280" s="153">
        <v>4</v>
      </c>
      <c r="B280" s="154">
        <v>15</v>
      </c>
      <c r="C280" s="154">
        <v>6</v>
      </c>
      <c r="D280" s="155">
        <v>2</v>
      </c>
      <c r="E280" s="155" t="s">
        <v>556</v>
      </c>
      <c r="F280" s="156" t="s">
        <v>3129</v>
      </c>
      <c r="G280" s="156" t="s">
        <v>556</v>
      </c>
      <c r="H280" s="156" t="s">
        <v>3134</v>
      </c>
      <c r="I280" s="155">
        <v>415062</v>
      </c>
      <c r="J280" s="157" t="s">
        <v>2506</v>
      </c>
      <c r="K280" s="157"/>
      <c r="L280" s="155">
        <v>2022</v>
      </c>
      <c r="M280" s="158">
        <v>10098</v>
      </c>
      <c r="N280" s="159">
        <v>57638990.020000003</v>
      </c>
      <c r="O280" s="159">
        <v>56436900.770000003</v>
      </c>
      <c r="P280" s="159">
        <v>25605175.890000001</v>
      </c>
      <c r="Q280" s="159">
        <v>9228137</v>
      </c>
      <c r="R280" s="159">
        <v>16377038.890000001</v>
      </c>
      <c r="S280" s="159">
        <v>1202089.25</v>
      </c>
      <c r="T280" s="159">
        <v>58600</v>
      </c>
      <c r="U280" s="159">
        <v>61930470.340000004</v>
      </c>
      <c r="V280" s="159">
        <v>44387959.789999999</v>
      </c>
      <c r="W280" s="159">
        <v>15964564.18</v>
      </c>
      <c r="X280" s="159">
        <v>540644.14</v>
      </c>
      <c r="Y280" s="159">
        <v>17542510.550000001</v>
      </c>
      <c r="Z280" s="159">
        <v>26705488.559999999</v>
      </c>
      <c r="AA280" s="159">
        <v>10171560</v>
      </c>
      <c r="AB280" s="159">
        <v>16533928.559999999</v>
      </c>
      <c r="AC280" s="159">
        <v>2494188.5499999998</v>
      </c>
      <c r="AD280" s="159">
        <v>1332720</v>
      </c>
      <c r="AE280" s="159">
        <v>27952953.440000001</v>
      </c>
      <c r="AF280" s="159">
        <v>12048940.98</v>
      </c>
      <c r="AG280" s="159">
        <v>445722.76</v>
      </c>
      <c r="AH280" s="159">
        <v>447672.32000000001</v>
      </c>
      <c r="AI280" s="159">
        <v>0</v>
      </c>
      <c r="AJ280" s="159">
        <v>0</v>
      </c>
    </row>
    <row r="281" spans="1:36">
      <c r="A281" s="153">
        <v>4</v>
      </c>
      <c r="B281" s="154">
        <v>15</v>
      </c>
      <c r="C281" s="154">
        <v>7</v>
      </c>
      <c r="D281" s="155">
        <v>2</v>
      </c>
      <c r="E281" s="155" t="s">
        <v>556</v>
      </c>
      <c r="F281" s="156" t="s">
        <v>3129</v>
      </c>
      <c r="G281" s="156" t="s">
        <v>556</v>
      </c>
      <c r="H281" s="156" t="s">
        <v>3135</v>
      </c>
      <c r="I281" s="155">
        <v>415072</v>
      </c>
      <c r="J281" s="157" t="s">
        <v>2505</v>
      </c>
      <c r="K281" s="157"/>
      <c r="L281" s="155">
        <v>2022</v>
      </c>
      <c r="M281" s="158">
        <v>17486</v>
      </c>
      <c r="N281" s="159">
        <v>91388538.549999997</v>
      </c>
      <c r="O281" s="159">
        <v>88551109.209999993</v>
      </c>
      <c r="P281" s="159">
        <v>55917708.950000003</v>
      </c>
      <c r="Q281" s="159">
        <v>24095662</v>
      </c>
      <c r="R281" s="159">
        <v>31822046.949999999</v>
      </c>
      <c r="S281" s="159">
        <v>2837429.34</v>
      </c>
      <c r="T281" s="159">
        <v>10990</v>
      </c>
      <c r="U281" s="159">
        <v>93617385.329999998</v>
      </c>
      <c r="V281" s="159">
        <v>84250057.129999995</v>
      </c>
      <c r="W281" s="159">
        <v>29568943.48</v>
      </c>
      <c r="X281" s="159">
        <v>1625856.89</v>
      </c>
      <c r="Y281" s="159">
        <v>9367328.1999999993</v>
      </c>
      <c r="Z281" s="159">
        <v>7060522.5499999998</v>
      </c>
      <c r="AA281" s="159">
        <v>5540000</v>
      </c>
      <c r="AB281" s="159">
        <v>1520522.5499999998</v>
      </c>
      <c r="AC281" s="159">
        <v>2919654.4</v>
      </c>
      <c r="AD281" s="159">
        <v>2919654.4</v>
      </c>
      <c r="AE281" s="159">
        <v>48515190.93</v>
      </c>
      <c r="AF281" s="159">
        <v>4301052.08</v>
      </c>
      <c r="AG281" s="159">
        <v>617035.18999999994</v>
      </c>
      <c r="AH281" s="159">
        <v>676954.21</v>
      </c>
      <c r="AI281" s="159">
        <v>0</v>
      </c>
      <c r="AJ281" s="159">
        <v>0</v>
      </c>
    </row>
    <row r="282" spans="1:36">
      <c r="A282" s="153">
        <v>4</v>
      </c>
      <c r="B282" s="154">
        <v>15</v>
      </c>
      <c r="C282" s="154">
        <v>8</v>
      </c>
      <c r="D282" s="155">
        <v>2</v>
      </c>
      <c r="E282" s="155" t="s">
        <v>556</v>
      </c>
      <c r="F282" s="156" t="s">
        <v>3129</v>
      </c>
      <c r="G282" s="156" t="s">
        <v>556</v>
      </c>
      <c r="H282" s="156" t="s">
        <v>3136</v>
      </c>
      <c r="I282" s="155">
        <v>415082</v>
      </c>
      <c r="J282" s="157" t="s">
        <v>2504</v>
      </c>
      <c r="K282" s="157"/>
      <c r="L282" s="155">
        <v>2022</v>
      </c>
      <c r="M282" s="158">
        <v>5219</v>
      </c>
      <c r="N282" s="159">
        <v>31314325.940000001</v>
      </c>
      <c r="O282" s="159">
        <v>31045020.359999999</v>
      </c>
      <c r="P282" s="159">
        <v>12879283.949999999</v>
      </c>
      <c r="Q282" s="159">
        <v>5932690</v>
      </c>
      <c r="R282" s="159">
        <v>6946593.9500000002</v>
      </c>
      <c r="S282" s="159">
        <v>269305.58</v>
      </c>
      <c r="T282" s="159">
        <v>3853.6</v>
      </c>
      <c r="U282" s="159">
        <v>32876693.890000001</v>
      </c>
      <c r="V282" s="159">
        <v>26600260.41</v>
      </c>
      <c r="W282" s="159">
        <v>9623188.7899999991</v>
      </c>
      <c r="X282" s="159">
        <v>0</v>
      </c>
      <c r="Y282" s="159">
        <v>6276433.4800000004</v>
      </c>
      <c r="Z282" s="159">
        <v>28261702.98</v>
      </c>
      <c r="AA282" s="159">
        <v>0</v>
      </c>
      <c r="AB282" s="159">
        <v>28261702.98</v>
      </c>
      <c r="AC282" s="159">
        <v>0</v>
      </c>
      <c r="AD282" s="159">
        <v>0</v>
      </c>
      <c r="AE282" s="159">
        <v>0</v>
      </c>
      <c r="AF282" s="159">
        <v>4444759.95</v>
      </c>
      <c r="AG282" s="159">
        <v>285841.88</v>
      </c>
      <c r="AH282" s="159">
        <v>320645.01</v>
      </c>
      <c r="AI282" s="159">
        <v>0</v>
      </c>
      <c r="AJ282" s="159">
        <v>0</v>
      </c>
    </row>
    <row r="283" spans="1:36">
      <c r="A283" s="153">
        <v>4</v>
      </c>
      <c r="B283" s="154">
        <v>15</v>
      </c>
      <c r="C283" s="154">
        <v>9</v>
      </c>
      <c r="D283" s="155">
        <v>2</v>
      </c>
      <c r="E283" s="155" t="s">
        <v>556</v>
      </c>
      <c r="F283" s="156" t="s">
        <v>3129</v>
      </c>
      <c r="G283" s="156" t="s">
        <v>556</v>
      </c>
      <c r="H283" s="156" t="s">
        <v>3137</v>
      </c>
      <c r="I283" s="155">
        <v>415092</v>
      </c>
      <c r="J283" s="157" t="s">
        <v>2503</v>
      </c>
      <c r="K283" s="157"/>
      <c r="L283" s="155">
        <v>2022</v>
      </c>
      <c r="M283" s="158">
        <v>14246</v>
      </c>
      <c r="N283" s="159">
        <v>71712723.120000005</v>
      </c>
      <c r="O283" s="159">
        <v>68342762.129999995</v>
      </c>
      <c r="P283" s="159">
        <v>40439003.030000001</v>
      </c>
      <c r="Q283" s="159">
        <v>16925126</v>
      </c>
      <c r="R283" s="159">
        <v>23513877.030000001</v>
      </c>
      <c r="S283" s="159">
        <v>3369960.99</v>
      </c>
      <c r="T283" s="159">
        <v>111260</v>
      </c>
      <c r="U283" s="159">
        <v>70684422.170000002</v>
      </c>
      <c r="V283" s="159">
        <v>61976177.329999998</v>
      </c>
      <c r="W283" s="159">
        <v>23352035.879999999</v>
      </c>
      <c r="X283" s="159">
        <v>480903.35</v>
      </c>
      <c r="Y283" s="159">
        <v>8708244.8399999999</v>
      </c>
      <c r="Z283" s="159">
        <v>4616843.2</v>
      </c>
      <c r="AA283" s="159">
        <v>0</v>
      </c>
      <c r="AB283" s="159">
        <v>4616843.2</v>
      </c>
      <c r="AC283" s="159">
        <v>1085000</v>
      </c>
      <c r="AD283" s="159">
        <v>1085000</v>
      </c>
      <c r="AE283" s="159">
        <v>15758909.109999999</v>
      </c>
      <c r="AF283" s="159">
        <v>6366584.7999999998</v>
      </c>
      <c r="AG283" s="159">
        <v>441966.87</v>
      </c>
      <c r="AH283" s="159">
        <v>748685.12</v>
      </c>
      <c r="AI283" s="159">
        <v>0</v>
      </c>
      <c r="AJ283" s="159">
        <v>0</v>
      </c>
    </row>
    <row r="284" spans="1:36">
      <c r="A284" s="153">
        <v>4</v>
      </c>
      <c r="B284" s="154">
        <v>16</v>
      </c>
      <c r="C284" s="154">
        <v>1</v>
      </c>
      <c r="D284" s="155">
        <v>2</v>
      </c>
      <c r="E284" s="155" t="s">
        <v>556</v>
      </c>
      <c r="F284" s="156" t="s">
        <v>3138</v>
      </c>
      <c r="G284" s="156" t="s">
        <v>556</v>
      </c>
      <c r="H284" s="156" t="s">
        <v>3139</v>
      </c>
      <c r="I284" s="155">
        <v>416012</v>
      </c>
      <c r="J284" s="157" t="s">
        <v>2502</v>
      </c>
      <c r="K284" s="157"/>
      <c r="L284" s="155">
        <v>2022</v>
      </c>
      <c r="M284" s="158">
        <v>6842</v>
      </c>
      <c r="N284" s="159">
        <v>38108223.850000001</v>
      </c>
      <c r="O284" s="159">
        <v>33621749.350000001</v>
      </c>
      <c r="P284" s="159">
        <v>22615260.149999999</v>
      </c>
      <c r="Q284" s="159">
        <v>10267197</v>
      </c>
      <c r="R284" s="159">
        <v>12348063.15</v>
      </c>
      <c r="S284" s="159">
        <v>4486474.5</v>
      </c>
      <c r="T284" s="159">
        <v>36510.370000000003</v>
      </c>
      <c r="U284" s="159">
        <v>39088508.539999999</v>
      </c>
      <c r="V284" s="159">
        <v>31034099.789999999</v>
      </c>
      <c r="W284" s="159">
        <v>11067795.73</v>
      </c>
      <c r="X284" s="159">
        <v>449909.26</v>
      </c>
      <c r="Y284" s="159">
        <v>8054408.75</v>
      </c>
      <c r="Z284" s="159">
        <v>11700492.609999999</v>
      </c>
      <c r="AA284" s="159">
        <v>7977800</v>
      </c>
      <c r="AB284" s="159">
        <v>3722692.6099999994</v>
      </c>
      <c r="AC284" s="159">
        <v>9043727.3100000005</v>
      </c>
      <c r="AD284" s="159">
        <v>8944373.3100000005</v>
      </c>
      <c r="AE284" s="159">
        <v>15996575</v>
      </c>
      <c r="AF284" s="159">
        <v>2587649.56</v>
      </c>
      <c r="AG284" s="159">
        <v>47508.28</v>
      </c>
      <c r="AH284" s="159">
        <v>74533.94</v>
      </c>
      <c r="AI284" s="159">
        <v>0</v>
      </c>
      <c r="AJ284" s="159">
        <v>0</v>
      </c>
    </row>
    <row r="285" spans="1:36">
      <c r="A285" s="153">
        <v>4</v>
      </c>
      <c r="B285" s="154">
        <v>16</v>
      </c>
      <c r="C285" s="154">
        <v>2</v>
      </c>
      <c r="D285" s="155">
        <v>2</v>
      </c>
      <c r="E285" s="155" t="s">
        <v>556</v>
      </c>
      <c r="F285" s="156" t="s">
        <v>3138</v>
      </c>
      <c r="G285" s="156" t="s">
        <v>556</v>
      </c>
      <c r="H285" s="156" t="s">
        <v>3140</v>
      </c>
      <c r="I285" s="155">
        <v>416022</v>
      </c>
      <c r="J285" s="157" t="s">
        <v>2501</v>
      </c>
      <c r="K285" s="157"/>
      <c r="L285" s="155">
        <v>2022</v>
      </c>
      <c r="M285" s="158">
        <v>5166</v>
      </c>
      <c r="N285" s="159">
        <v>29371624.670000002</v>
      </c>
      <c r="O285" s="159">
        <v>27064514.789999999</v>
      </c>
      <c r="P285" s="159">
        <v>19550760.240000002</v>
      </c>
      <c r="Q285" s="159">
        <v>9088320</v>
      </c>
      <c r="R285" s="159">
        <v>10462440.24</v>
      </c>
      <c r="S285" s="159">
        <v>2307109.88</v>
      </c>
      <c r="T285" s="159">
        <v>22050</v>
      </c>
      <c r="U285" s="159">
        <v>29676663.190000001</v>
      </c>
      <c r="V285" s="159">
        <v>25602411.989999998</v>
      </c>
      <c r="W285" s="159">
        <v>8854353.9199999999</v>
      </c>
      <c r="X285" s="159">
        <v>167161.42000000001</v>
      </c>
      <c r="Y285" s="159">
        <v>4074251.2</v>
      </c>
      <c r="Z285" s="159">
        <v>2458681.19</v>
      </c>
      <c r="AA285" s="159">
        <v>700000</v>
      </c>
      <c r="AB285" s="159">
        <v>1758681.19</v>
      </c>
      <c r="AC285" s="159">
        <v>739762.96</v>
      </c>
      <c r="AD285" s="159">
        <v>739762.96</v>
      </c>
      <c r="AE285" s="159">
        <v>6607916.8399999999</v>
      </c>
      <c r="AF285" s="159">
        <v>1462102.8</v>
      </c>
      <c r="AG285" s="159">
        <v>142028.98000000001</v>
      </c>
      <c r="AH285" s="159">
        <v>65771.289999999994</v>
      </c>
      <c r="AI285" s="159">
        <v>0</v>
      </c>
      <c r="AJ285" s="159">
        <v>0</v>
      </c>
    </row>
    <row r="286" spans="1:36">
      <c r="A286" s="153">
        <v>4</v>
      </c>
      <c r="B286" s="154">
        <v>16</v>
      </c>
      <c r="C286" s="154">
        <v>3</v>
      </c>
      <c r="D286" s="155">
        <v>2</v>
      </c>
      <c r="E286" s="155" t="s">
        <v>556</v>
      </c>
      <c r="F286" s="156" t="s">
        <v>3138</v>
      </c>
      <c r="G286" s="156" t="s">
        <v>556</v>
      </c>
      <c r="H286" s="156" t="s">
        <v>3141</v>
      </c>
      <c r="I286" s="155">
        <v>416032</v>
      </c>
      <c r="J286" s="157" t="s">
        <v>2500</v>
      </c>
      <c r="K286" s="157"/>
      <c r="L286" s="155">
        <v>2022</v>
      </c>
      <c r="M286" s="158">
        <v>4476</v>
      </c>
      <c r="N286" s="159">
        <v>23354084.260000002</v>
      </c>
      <c r="O286" s="159">
        <v>22188202.370000001</v>
      </c>
      <c r="P286" s="159">
        <v>17442916.18</v>
      </c>
      <c r="Q286" s="159">
        <v>9028790</v>
      </c>
      <c r="R286" s="159">
        <v>8414126.1799999997</v>
      </c>
      <c r="S286" s="159">
        <v>1165881.8899999999</v>
      </c>
      <c r="T286" s="159">
        <v>54382.07</v>
      </c>
      <c r="U286" s="159">
        <v>24520324.050000001</v>
      </c>
      <c r="V286" s="159">
        <v>20860591.399999999</v>
      </c>
      <c r="W286" s="159">
        <v>7671647.8399999999</v>
      </c>
      <c r="X286" s="159">
        <v>124566.22</v>
      </c>
      <c r="Y286" s="159">
        <v>3659732.65</v>
      </c>
      <c r="Z286" s="159">
        <v>1793673.12</v>
      </c>
      <c r="AA286" s="159">
        <v>1497470.04</v>
      </c>
      <c r="AB286" s="159">
        <v>296203.08000000007</v>
      </c>
      <c r="AC286" s="159">
        <v>167544.74</v>
      </c>
      <c r="AD286" s="159">
        <v>167544.74</v>
      </c>
      <c r="AE286" s="159">
        <v>5203745.8899999997</v>
      </c>
      <c r="AF286" s="159">
        <v>1327610.97</v>
      </c>
      <c r="AG286" s="159">
        <v>265519.27</v>
      </c>
      <c r="AH286" s="159">
        <v>545221.74</v>
      </c>
      <c r="AI286" s="159">
        <v>0</v>
      </c>
      <c r="AJ286" s="159">
        <v>0</v>
      </c>
    </row>
    <row r="287" spans="1:36">
      <c r="A287" s="153">
        <v>4</v>
      </c>
      <c r="B287" s="154">
        <v>16</v>
      </c>
      <c r="C287" s="154">
        <v>4</v>
      </c>
      <c r="D287" s="155">
        <v>2</v>
      </c>
      <c r="E287" s="155" t="s">
        <v>556</v>
      </c>
      <c r="F287" s="156" t="s">
        <v>3138</v>
      </c>
      <c r="G287" s="156" t="s">
        <v>556</v>
      </c>
      <c r="H287" s="156" t="s">
        <v>3142</v>
      </c>
      <c r="I287" s="155">
        <v>416042</v>
      </c>
      <c r="J287" s="157" t="s">
        <v>2499</v>
      </c>
      <c r="K287" s="157"/>
      <c r="L287" s="155">
        <v>2022</v>
      </c>
      <c r="M287" s="158">
        <v>5995</v>
      </c>
      <c r="N287" s="159">
        <v>34510047.350000001</v>
      </c>
      <c r="O287" s="159">
        <v>32947367.059999999</v>
      </c>
      <c r="P287" s="159">
        <v>23173698</v>
      </c>
      <c r="Q287" s="159">
        <v>11679103</v>
      </c>
      <c r="R287" s="159">
        <v>11494595</v>
      </c>
      <c r="S287" s="159">
        <v>1562680.29</v>
      </c>
      <c r="T287" s="159">
        <v>55928.25</v>
      </c>
      <c r="U287" s="159">
        <v>34223027.670000002</v>
      </c>
      <c r="V287" s="159">
        <v>30095995.579999998</v>
      </c>
      <c r="W287" s="159">
        <v>11196669.73</v>
      </c>
      <c r="X287" s="159">
        <v>252028.57</v>
      </c>
      <c r="Y287" s="159">
        <v>4127032.09</v>
      </c>
      <c r="Z287" s="159">
        <v>2055684.26</v>
      </c>
      <c r="AA287" s="159">
        <v>200000</v>
      </c>
      <c r="AB287" s="159">
        <v>1855684.26</v>
      </c>
      <c r="AC287" s="159">
        <v>518300</v>
      </c>
      <c r="AD287" s="159">
        <v>518300</v>
      </c>
      <c r="AE287" s="159">
        <v>9955400</v>
      </c>
      <c r="AF287" s="159">
        <v>2851371.48</v>
      </c>
      <c r="AG287" s="159">
        <v>269459.37</v>
      </c>
      <c r="AH287" s="159">
        <v>243599.32</v>
      </c>
      <c r="AI287" s="159">
        <v>0</v>
      </c>
      <c r="AJ287" s="159">
        <v>0</v>
      </c>
    </row>
    <row r="288" spans="1:36">
      <c r="A288" s="153">
        <v>4</v>
      </c>
      <c r="B288" s="154">
        <v>16</v>
      </c>
      <c r="C288" s="154">
        <v>5</v>
      </c>
      <c r="D288" s="155">
        <v>2</v>
      </c>
      <c r="E288" s="155" t="s">
        <v>556</v>
      </c>
      <c r="F288" s="156" t="s">
        <v>3138</v>
      </c>
      <c r="G288" s="156" t="s">
        <v>556</v>
      </c>
      <c r="H288" s="156" t="s">
        <v>3143</v>
      </c>
      <c r="I288" s="155">
        <v>416052</v>
      </c>
      <c r="J288" s="157" t="s">
        <v>2498</v>
      </c>
      <c r="K288" s="157"/>
      <c r="L288" s="155">
        <v>2022</v>
      </c>
      <c r="M288" s="158">
        <v>5580</v>
      </c>
      <c r="N288" s="159">
        <v>35364491.020000003</v>
      </c>
      <c r="O288" s="159">
        <v>29487099.510000002</v>
      </c>
      <c r="P288" s="159">
        <v>19984528.890000001</v>
      </c>
      <c r="Q288" s="159">
        <v>9417831</v>
      </c>
      <c r="R288" s="159">
        <v>10566697.890000001</v>
      </c>
      <c r="S288" s="159">
        <v>5877391.5099999998</v>
      </c>
      <c r="T288" s="159">
        <v>194146.34</v>
      </c>
      <c r="U288" s="159">
        <v>37994621.490000002</v>
      </c>
      <c r="V288" s="159">
        <v>26616196.100000001</v>
      </c>
      <c r="W288" s="159">
        <v>10138561.35</v>
      </c>
      <c r="X288" s="159">
        <v>304442.53999999998</v>
      </c>
      <c r="Y288" s="159">
        <v>11378425.390000001</v>
      </c>
      <c r="Z288" s="159">
        <v>4451735.5599999996</v>
      </c>
      <c r="AA288" s="159">
        <v>2901228</v>
      </c>
      <c r="AB288" s="159">
        <v>1550507.5599999996</v>
      </c>
      <c r="AC288" s="159">
        <v>1285128</v>
      </c>
      <c r="AD288" s="159">
        <v>1285128</v>
      </c>
      <c r="AE288" s="159">
        <v>12848933</v>
      </c>
      <c r="AF288" s="159">
        <v>2870903.41</v>
      </c>
      <c r="AG288" s="159">
        <v>1941.02</v>
      </c>
      <c r="AH288" s="159">
        <v>42771.11</v>
      </c>
      <c r="AI288" s="159">
        <v>0</v>
      </c>
      <c r="AJ288" s="159">
        <v>0</v>
      </c>
    </row>
    <row r="289" spans="1:36">
      <c r="A289" s="153">
        <v>4</v>
      </c>
      <c r="B289" s="154">
        <v>16</v>
      </c>
      <c r="C289" s="154">
        <v>6</v>
      </c>
      <c r="D289" s="155">
        <v>3</v>
      </c>
      <c r="E289" s="155" t="s">
        <v>556</v>
      </c>
      <c r="F289" s="156" t="s">
        <v>3144</v>
      </c>
      <c r="G289" s="156" t="s">
        <v>556</v>
      </c>
      <c r="H289" s="156" t="s">
        <v>3145</v>
      </c>
      <c r="I289" s="155">
        <v>416063</v>
      </c>
      <c r="J289" s="157" t="s">
        <v>2497</v>
      </c>
      <c r="K289" s="157"/>
      <c r="L289" s="155">
        <v>2022</v>
      </c>
      <c r="M289" s="158">
        <v>20270</v>
      </c>
      <c r="N289" s="159">
        <v>100580507.61</v>
      </c>
      <c r="O289" s="159">
        <v>91439544.799999997</v>
      </c>
      <c r="P289" s="159">
        <v>55463156.230000004</v>
      </c>
      <c r="Q289" s="159">
        <v>22202357</v>
      </c>
      <c r="R289" s="159">
        <v>33260799.23</v>
      </c>
      <c r="S289" s="159">
        <v>9140962.8100000005</v>
      </c>
      <c r="T289" s="159">
        <v>788736.76</v>
      </c>
      <c r="U289" s="159">
        <v>94025628.040000007</v>
      </c>
      <c r="V289" s="159">
        <v>83888673.25</v>
      </c>
      <c r="W289" s="159">
        <v>31057736.699999999</v>
      </c>
      <c r="X289" s="159">
        <v>404422.29</v>
      </c>
      <c r="Y289" s="159">
        <v>10136954.789999999</v>
      </c>
      <c r="Z289" s="159">
        <v>7685377.2000000002</v>
      </c>
      <c r="AA289" s="159">
        <v>0</v>
      </c>
      <c r="AB289" s="159">
        <v>7685377.2000000002</v>
      </c>
      <c r="AC289" s="159">
        <v>2926756</v>
      </c>
      <c r="AD289" s="159">
        <v>2926756</v>
      </c>
      <c r="AE289" s="159">
        <v>15327918</v>
      </c>
      <c r="AF289" s="159">
        <v>7550871.5499999998</v>
      </c>
      <c r="AG289" s="159">
        <v>420396.71</v>
      </c>
      <c r="AH289" s="159">
        <v>242144.9</v>
      </c>
      <c r="AI289" s="159">
        <v>0</v>
      </c>
      <c r="AJ289" s="159">
        <v>0</v>
      </c>
    </row>
    <row r="290" spans="1:36">
      <c r="A290" s="153">
        <v>4</v>
      </c>
      <c r="B290" s="154">
        <v>17</v>
      </c>
      <c r="C290" s="154">
        <v>1</v>
      </c>
      <c r="D290" s="155">
        <v>1</v>
      </c>
      <c r="E290" s="155" t="s">
        <v>556</v>
      </c>
      <c r="F290" s="156" t="s">
        <v>3146</v>
      </c>
      <c r="G290" s="156" t="s">
        <v>556</v>
      </c>
      <c r="H290" s="156" t="s">
        <v>3147</v>
      </c>
      <c r="I290" s="155">
        <v>417011</v>
      </c>
      <c r="J290" s="157" t="s">
        <v>2496</v>
      </c>
      <c r="K290" s="157"/>
      <c r="L290" s="155">
        <v>2022</v>
      </c>
      <c r="M290" s="158">
        <v>13570</v>
      </c>
      <c r="N290" s="159">
        <v>64029711.950000003</v>
      </c>
      <c r="O290" s="159">
        <v>59875002.530000001</v>
      </c>
      <c r="P290" s="159">
        <v>30665828.280000001</v>
      </c>
      <c r="Q290" s="159">
        <v>10144282</v>
      </c>
      <c r="R290" s="159">
        <v>20521546.280000001</v>
      </c>
      <c r="S290" s="159">
        <v>4154709.42</v>
      </c>
      <c r="T290" s="159">
        <v>585255.09</v>
      </c>
      <c r="U290" s="159">
        <v>67781699.849999994</v>
      </c>
      <c r="V290" s="159">
        <v>54852829.359999999</v>
      </c>
      <c r="W290" s="159">
        <v>20239661.199999999</v>
      </c>
      <c r="X290" s="159">
        <v>545083.21</v>
      </c>
      <c r="Y290" s="159">
        <v>12928870.49</v>
      </c>
      <c r="Z290" s="159">
        <v>5776954.8799999999</v>
      </c>
      <c r="AA290" s="159">
        <v>5000000</v>
      </c>
      <c r="AB290" s="159">
        <v>776954.87999999989</v>
      </c>
      <c r="AC290" s="159">
        <v>1708000</v>
      </c>
      <c r="AD290" s="159">
        <v>1708000</v>
      </c>
      <c r="AE290" s="159">
        <v>25110160.34</v>
      </c>
      <c r="AF290" s="159">
        <v>5022173.17</v>
      </c>
      <c r="AG290" s="159">
        <v>233133.62</v>
      </c>
      <c r="AH290" s="159">
        <v>300257.28000000003</v>
      </c>
      <c r="AI290" s="159">
        <v>0</v>
      </c>
      <c r="AJ290" s="159">
        <v>0</v>
      </c>
    </row>
    <row r="291" spans="1:36">
      <c r="A291" s="153">
        <v>4</v>
      </c>
      <c r="B291" s="154">
        <v>17</v>
      </c>
      <c r="C291" s="154">
        <v>2</v>
      </c>
      <c r="D291" s="155">
        <v>2</v>
      </c>
      <c r="E291" s="155" t="s">
        <v>556</v>
      </c>
      <c r="F291" s="156" t="s">
        <v>3148</v>
      </c>
      <c r="G291" s="156" t="s">
        <v>556</v>
      </c>
      <c r="H291" s="156" t="s">
        <v>3149</v>
      </c>
      <c r="I291" s="155">
        <v>417022</v>
      </c>
      <c r="J291" s="157" t="s">
        <v>2495</v>
      </c>
      <c r="K291" s="157"/>
      <c r="L291" s="155">
        <v>2022</v>
      </c>
      <c r="M291" s="158">
        <v>3184</v>
      </c>
      <c r="N291" s="159">
        <v>17965154.23</v>
      </c>
      <c r="O291" s="159">
        <v>15837970.99</v>
      </c>
      <c r="P291" s="159">
        <v>10432686.52</v>
      </c>
      <c r="Q291" s="159">
        <v>5064558</v>
      </c>
      <c r="R291" s="159">
        <v>5368128.5199999996</v>
      </c>
      <c r="S291" s="159">
        <v>2127183.2400000002</v>
      </c>
      <c r="T291" s="159">
        <v>52000</v>
      </c>
      <c r="U291" s="159">
        <v>19068249.699999999</v>
      </c>
      <c r="V291" s="159">
        <v>13845768.140000001</v>
      </c>
      <c r="W291" s="159">
        <v>5343454</v>
      </c>
      <c r="X291" s="159">
        <v>101291.44</v>
      </c>
      <c r="Y291" s="159">
        <v>5222481.5599999996</v>
      </c>
      <c r="Z291" s="159">
        <v>4641217.3</v>
      </c>
      <c r="AA291" s="159">
        <v>3722901</v>
      </c>
      <c r="AB291" s="159">
        <v>918316.29999999981</v>
      </c>
      <c r="AC291" s="159">
        <v>2071757.84</v>
      </c>
      <c r="AD291" s="159">
        <v>2021757.84</v>
      </c>
      <c r="AE291" s="159">
        <v>4418466.5199999996</v>
      </c>
      <c r="AF291" s="159">
        <v>1992202.85</v>
      </c>
      <c r="AG291" s="159">
        <v>2508.0100000000002</v>
      </c>
      <c r="AH291" s="159">
        <v>50980.46</v>
      </c>
      <c r="AI291" s="159">
        <v>0</v>
      </c>
      <c r="AJ291" s="159">
        <v>0</v>
      </c>
    </row>
    <row r="292" spans="1:36">
      <c r="A292" s="153">
        <v>4</v>
      </c>
      <c r="B292" s="154">
        <v>17</v>
      </c>
      <c r="C292" s="154">
        <v>3</v>
      </c>
      <c r="D292" s="155">
        <v>2</v>
      </c>
      <c r="E292" s="155" t="s">
        <v>556</v>
      </c>
      <c r="F292" s="156" t="s">
        <v>3148</v>
      </c>
      <c r="G292" s="156" t="s">
        <v>556</v>
      </c>
      <c r="H292" s="156" t="s">
        <v>3150</v>
      </c>
      <c r="I292" s="155">
        <v>417032</v>
      </c>
      <c r="J292" s="157" t="s">
        <v>2494</v>
      </c>
      <c r="K292" s="157"/>
      <c r="L292" s="155">
        <v>2022</v>
      </c>
      <c r="M292" s="158">
        <v>4163</v>
      </c>
      <c r="N292" s="159">
        <v>24977311.140000001</v>
      </c>
      <c r="O292" s="159">
        <v>20705373.68</v>
      </c>
      <c r="P292" s="159">
        <v>14055518.9</v>
      </c>
      <c r="Q292" s="159">
        <v>6870161</v>
      </c>
      <c r="R292" s="159">
        <v>7185357.9000000004</v>
      </c>
      <c r="S292" s="159">
        <v>4271937.46</v>
      </c>
      <c r="T292" s="159">
        <v>272083.40000000002</v>
      </c>
      <c r="U292" s="159">
        <v>24114888.579999998</v>
      </c>
      <c r="V292" s="159">
        <v>18721468.210000001</v>
      </c>
      <c r="W292" s="159">
        <v>7102770.8899999997</v>
      </c>
      <c r="X292" s="159">
        <v>149511.47</v>
      </c>
      <c r="Y292" s="159">
        <v>5393420.3700000001</v>
      </c>
      <c r="Z292" s="159">
        <v>2557950.83</v>
      </c>
      <c r="AA292" s="159">
        <v>1793000</v>
      </c>
      <c r="AB292" s="159">
        <v>764950.83000000007</v>
      </c>
      <c r="AC292" s="159">
        <v>895230.17</v>
      </c>
      <c r="AD292" s="159">
        <v>895230.17</v>
      </c>
      <c r="AE292" s="159">
        <v>7008403.8300000001</v>
      </c>
      <c r="AF292" s="159">
        <v>1983905.47</v>
      </c>
      <c r="AG292" s="159">
        <v>456102.54</v>
      </c>
      <c r="AH292" s="159">
        <v>538720.52</v>
      </c>
      <c r="AI292" s="159">
        <v>0</v>
      </c>
      <c r="AJ292" s="159">
        <v>0</v>
      </c>
    </row>
    <row r="293" spans="1:36">
      <c r="A293" s="153">
        <v>4</v>
      </c>
      <c r="B293" s="154">
        <v>17</v>
      </c>
      <c r="C293" s="154">
        <v>4</v>
      </c>
      <c r="D293" s="155">
        <v>2</v>
      </c>
      <c r="E293" s="155" t="s">
        <v>556</v>
      </c>
      <c r="F293" s="156" t="s">
        <v>3148</v>
      </c>
      <c r="G293" s="156" t="s">
        <v>556</v>
      </c>
      <c r="H293" s="156" t="s">
        <v>3151</v>
      </c>
      <c r="I293" s="155">
        <v>417042</v>
      </c>
      <c r="J293" s="157" t="s">
        <v>2493</v>
      </c>
      <c r="K293" s="157"/>
      <c r="L293" s="155">
        <v>2022</v>
      </c>
      <c r="M293" s="158">
        <v>4811</v>
      </c>
      <c r="N293" s="159">
        <v>30882142.32</v>
      </c>
      <c r="O293" s="159">
        <v>28098251.780000001</v>
      </c>
      <c r="P293" s="159">
        <v>18478848.09</v>
      </c>
      <c r="Q293" s="159">
        <v>6808300</v>
      </c>
      <c r="R293" s="159">
        <v>11670548.09</v>
      </c>
      <c r="S293" s="159">
        <v>2783890.54</v>
      </c>
      <c r="T293" s="159">
        <v>81799.89</v>
      </c>
      <c r="U293" s="159">
        <v>35690372.5</v>
      </c>
      <c r="V293" s="159">
        <v>24713054.640000001</v>
      </c>
      <c r="W293" s="159">
        <v>7086195.0800000001</v>
      </c>
      <c r="X293" s="159">
        <v>211968.78</v>
      </c>
      <c r="Y293" s="159">
        <v>10977317.859999999</v>
      </c>
      <c r="Z293" s="159">
        <v>9124451.5800000001</v>
      </c>
      <c r="AA293" s="159">
        <v>4900000</v>
      </c>
      <c r="AB293" s="159">
        <v>4224451.58</v>
      </c>
      <c r="AC293" s="159">
        <v>692764</v>
      </c>
      <c r="AD293" s="159">
        <v>692764</v>
      </c>
      <c r="AE293" s="159">
        <v>11654771</v>
      </c>
      <c r="AF293" s="159">
        <v>3385197.14</v>
      </c>
      <c r="AG293" s="159">
        <v>2865622.25</v>
      </c>
      <c r="AH293" s="159">
        <v>2648641.9300000002</v>
      </c>
      <c r="AI293" s="159">
        <v>0</v>
      </c>
      <c r="AJ293" s="159">
        <v>0</v>
      </c>
    </row>
    <row r="294" spans="1:36">
      <c r="A294" s="153">
        <v>4</v>
      </c>
      <c r="B294" s="154">
        <v>17</v>
      </c>
      <c r="C294" s="154">
        <v>5</v>
      </c>
      <c r="D294" s="155">
        <v>2</v>
      </c>
      <c r="E294" s="155" t="s">
        <v>556</v>
      </c>
      <c r="F294" s="156" t="s">
        <v>3148</v>
      </c>
      <c r="G294" s="156" t="s">
        <v>556</v>
      </c>
      <c r="H294" s="156" t="s">
        <v>3152</v>
      </c>
      <c r="I294" s="155">
        <v>417052</v>
      </c>
      <c r="J294" s="157" t="s">
        <v>2492</v>
      </c>
      <c r="K294" s="157"/>
      <c r="L294" s="155">
        <v>2022</v>
      </c>
      <c r="M294" s="158">
        <v>8569</v>
      </c>
      <c r="N294" s="159">
        <v>47374330.159999996</v>
      </c>
      <c r="O294" s="159">
        <v>40507577.909999996</v>
      </c>
      <c r="P294" s="159">
        <v>27586039.68</v>
      </c>
      <c r="Q294" s="159">
        <v>12063229</v>
      </c>
      <c r="R294" s="159">
        <v>15522810.68</v>
      </c>
      <c r="S294" s="159">
        <v>6866752.25</v>
      </c>
      <c r="T294" s="159">
        <v>163880</v>
      </c>
      <c r="U294" s="159">
        <v>49992682.149999999</v>
      </c>
      <c r="V294" s="159">
        <v>35236790.189999998</v>
      </c>
      <c r="W294" s="159">
        <v>11006719.9</v>
      </c>
      <c r="X294" s="159">
        <v>281863.78000000003</v>
      </c>
      <c r="Y294" s="159">
        <v>14755891.960000001</v>
      </c>
      <c r="Z294" s="159">
        <v>8780286.9199999999</v>
      </c>
      <c r="AA294" s="159">
        <v>0</v>
      </c>
      <c r="AB294" s="159">
        <v>8780286.9199999999</v>
      </c>
      <c r="AC294" s="159">
        <v>1366120</v>
      </c>
      <c r="AD294" s="159">
        <v>1366120</v>
      </c>
      <c r="AE294" s="159">
        <v>11143411.039999999</v>
      </c>
      <c r="AF294" s="159">
        <v>5270787.72</v>
      </c>
      <c r="AG294" s="159">
        <v>47171</v>
      </c>
      <c r="AH294" s="159">
        <v>203427.1</v>
      </c>
      <c r="AI294" s="159">
        <v>0</v>
      </c>
      <c r="AJ294" s="159">
        <v>0</v>
      </c>
    </row>
    <row r="295" spans="1:36">
      <c r="A295" s="153">
        <v>4</v>
      </c>
      <c r="B295" s="154">
        <v>18</v>
      </c>
      <c r="C295" s="154">
        <v>1</v>
      </c>
      <c r="D295" s="155">
        <v>1</v>
      </c>
      <c r="E295" s="155" t="s">
        <v>556</v>
      </c>
      <c r="F295" s="156" t="s">
        <v>3153</v>
      </c>
      <c r="G295" s="156" t="s">
        <v>556</v>
      </c>
      <c r="H295" s="156" t="s">
        <v>3154</v>
      </c>
      <c r="I295" s="155">
        <v>418011</v>
      </c>
      <c r="J295" s="157" t="s">
        <v>2484</v>
      </c>
      <c r="K295" s="157"/>
      <c r="L295" s="155">
        <v>2022</v>
      </c>
      <c r="M295" s="158">
        <v>3479</v>
      </c>
      <c r="N295" s="159">
        <v>17297961.870000001</v>
      </c>
      <c r="O295" s="159">
        <v>16891658.870000001</v>
      </c>
      <c r="P295" s="159">
        <v>10409264.41</v>
      </c>
      <c r="Q295" s="159">
        <v>5393275</v>
      </c>
      <c r="R295" s="159">
        <v>5015989.41</v>
      </c>
      <c r="S295" s="159">
        <v>406303</v>
      </c>
      <c r="T295" s="159">
        <v>406303</v>
      </c>
      <c r="U295" s="159">
        <v>16825254.34</v>
      </c>
      <c r="V295" s="159">
        <v>16175819.02</v>
      </c>
      <c r="W295" s="159">
        <v>6575416.4699999997</v>
      </c>
      <c r="X295" s="159">
        <v>144654.54</v>
      </c>
      <c r="Y295" s="159">
        <v>649435.31999999995</v>
      </c>
      <c r="Z295" s="159">
        <v>163153.35</v>
      </c>
      <c r="AA295" s="159">
        <v>163153.35</v>
      </c>
      <c r="AB295" s="159">
        <v>0</v>
      </c>
      <c r="AC295" s="159">
        <v>407620</v>
      </c>
      <c r="AD295" s="159">
        <v>407620</v>
      </c>
      <c r="AE295" s="159">
        <v>4445822.45</v>
      </c>
      <c r="AF295" s="159">
        <v>715839.85</v>
      </c>
      <c r="AG295" s="159">
        <v>267084</v>
      </c>
      <c r="AH295" s="159">
        <v>227108.87</v>
      </c>
      <c r="AI295" s="159">
        <v>0</v>
      </c>
      <c r="AJ295" s="159">
        <v>0</v>
      </c>
    </row>
    <row r="296" spans="1:36">
      <c r="A296" s="153">
        <v>4</v>
      </c>
      <c r="B296" s="154">
        <v>18</v>
      </c>
      <c r="C296" s="154">
        <v>2</v>
      </c>
      <c r="D296" s="155">
        <v>2</v>
      </c>
      <c r="E296" s="155" t="s">
        <v>556</v>
      </c>
      <c r="F296" s="156" t="s">
        <v>3155</v>
      </c>
      <c r="G296" s="156" t="s">
        <v>556</v>
      </c>
      <c r="H296" s="156" t="s">
        <v>3156</v>
      </c>
      <c r="I296" s="155">
        <v>418022</v>
      </c>
      <c r="J296" s="157" t="s">
        <v>2491</v>
      </c>
      <c r="K296" s="157"/>
      <c r="L296" s="155">
        <v>2022</v>
      </c>
      <c r="M296" s="158">
        <v>3441</v>
      </c>
      <c r="N296" s="159">
        <v>20204488.07</v>
      </c>
      <c r="O296" s="159">
        <v>17905258.850000001</v>
      </c>
      <c r="P296" s="159">
        <v>13137518.02</v>
      </c>
      <c r="Q296" s="159">
        <v>6669438</v>
      </c>
      <c r="R296" s="159">
        <v>6468080.0199999996</v>
      </c>
      <c r="S296" s="159">
        <v>2299229.2200000002</v>
      </c>
      <c r="T296" s="159">
        <v>0</v>
      </c>
      <c r="U296" s="159">
        <v>20511783.25</v>
      </c>
      <c r="V296" s="159">
        <v>15301361.57</v>
      </c>
      <c r="W296" s="159">
        <v>5319195.8099999996</v>
      </c>
      <c r="X296" s="159">
        <v>73404.17</v>
      </c>
      <c r="Y296" s="159">
        <v>5210421.68</v>
      </c>
      <c r="Z296" s="159">
        <v>2104647.27</v>
      </c>
      <c r="AA296" s="159">
        <v>1400000</v>
      </c>
      <c r="AB296" s="159">
        <v>704647.27</v>
      </c>
      <c r="AC296" s="159">
        <v>676819.92</v>
      </c>
      <c r="AD296" s="159">
        <v>676819.92</v>
      </c>
      <c r="AE296" s="159">
        <v>3308881.7</v>
      </c>
      <c r="AF296" s="159">
        <v>2603897.2799999998</v>
      </c>
      <c r="AG296" s="159">
        <v>64104.52</v>
      </c>
      <c r="AH296" s="159">
        <v>63399.01</v>
      </c>
      <c r="AI296" s="159">
        <v>0</v>
      </c>
      <c r="AJ296" s="159">
        <v>0</v>
      </c>
    </row>
    <row r="297" spans="1:36">
      <c r="A297" s="153">
        <v>4</v>
      </c>
      <c r="B297" s="154">
        <v>18</v>
      </c>
      <c r="C297" s="154">
        <v>3</v>
      </c>
      <c r="D297" s="155">
        <v>2</v>
      </c>
      <c r="E297" s="155" t="s">
        <v>556</v>
      </c>
      <c r="F297" s="156" t="s">
        <v>3155</v>
      </c>
      <c r="G297" s="156" t="s">
        <v>556</v>
      </c>
      <c r="H297" s="156" t="s">
        <v>3157</v>
      </c>
      <c r="I297" s="155">
        <v>418032</v>
      </c>
      <c r="J297" s="157" t="s">
        <v>2490</v>
      </c>
      <c r="K297" s="157"/>
      <c r="L297" s="155">
        <v>2022</v>
      </c>
      <c r="M297" s="158">
        <v>3386</v>
      </c>
      <c r="N297" s="159">
        <v>19408721.329999998</v>
      </c>
      <c r="O297" s="159">
        <v>17679851.920000002</v>
      </c>
      <c r="P297" s="159">
        <v>14295273.99</v>
      </c>
      <c r="Q297" s="159">
        <v>6665459</v>
      </c>
      <c r="R297" s="159">
        <v>7629814.9900000002</v>
      </c>
      <c r="S297" s="159">
        <v>1728869.41</v>
      </c>
      <c r="T297" s="159">
        <v>84429.91</v>
      </c>
      <c r="U297" s="159">
        <v>18174861.5</v>
      </c>
      <c r="V297" s="159">
        <v>15721242.57</v>
      </c>
      <c r="W297" s="159">
        <v>5363320.7699999996</v>
      </c>
      <c r="X297" s="159">
        <v>134663.07</v>
      </c>
      <c r="Y297" s="159">
        <v>2453618.9300000002</v>
      </c>
      <c r="Z297" s="159">
        <v>2253768.2400000002</v>
      </c>
      <c r="AA297" s="159">
        <v>0</v>
      </c>
      <c r="AB297" s="159">
        <v>2253768.2400000002</v>
      </c>
      <c r="AC297" s="159">
        <v>1097976.71</v>
      </c>
      <c r="AD297" s="159">
        <v>1097976.71</v>
      </c>
      <c r="AE297" s="159">
        <v>5507279.1600000001</v>
      </c>
      <c r="AF297" s="159">
        <v>1958609.35</v>
      </c>
      <c r="AG297" s="159">
        <v>1231676.26</v>
      </c>
      <c r="AH297" s="159">
        <v>1725815.59</v>
      </c>
      <c r="AI297" s="159">
        <v>0</v>
      </c>
      <c r="AJ297" s="159">
        <v>0</v>
      </c>
    </row>
    <row r="298" spans="1:36">
      <c r="A298" s="153">
        <v>4</v>
      </c>
      <c r="B298" s="154">
        <v>18</v>
      </c>
      <c r="C298" s="154">
        <v>4</v>
      </c>
      <c r="D298" s="155">
        <v>3</v>
      </c>
      <c r="E298" s="155" t="s">
        <v>556</v>
      </c>
      <c r="F298" s="156" t="s">
        <v>3158</v>
      </c>
      <c r="G298" s="156" t="s">
        <v>556</v>
      </c>
      <c r="H298" s="156" t="s">
        <v>3159</v>
      </c>
      <c r="I298" s="155">
        <v>418043</v>
      </c>
      <c r="J298" s="157" t="s">
        <v>2489</v>
      </c>
      <c r="K298" s="157"/>
      <c r="L298" s="155">
        <v>2022</v>
      </c>
      <c r="M298" s="158">
        <v>11506</v>
      </c>
      <c r="N298" s="159">
        <v>63744426.899999999</v>
      </c>
      <c r="O298" s="159">
        <v>60189709.380000003</v>
      </c>
      <c r="P298" s="159">
        <v>32421026.550000001</v>
      </c>
      <c r="Q298" s="159">
        <v>13581727</v>
      </c>
      <c r="R298" s="159">
        <v>18839299.550000001</v>
      </c>
      <c r="S298" s="159">
        <v>3554717.52</v>
      </c>
      <c r="T298" s="159">
        <v>257173.74</v>
      </c>
      <c r="U298" s="159">
        <v>66583955.25</v>
      </c>
      <c r="V298" s="159">
        <v>51528535.200000003</v>
      </c>
      <c r="W298" s="159">
        <v>17590461.140000001</v>
      </c>
      <c r="X298" s="159">
        <v>450404.65</v>
      </c>
      <c r="Y298" s="159">
        <v>15055420.050000001</v>
      </c>
      <c r="Z298" s="159">
        <v>14954864.18</v>
      </c>
      <c r="AA298" s="159">
        <v>10306000</v>
      </c>
      <c r="AB298" s="159">
        <v>4648864.18</v>
      </c>
      <c r="AC298" s="159">
        <v>2859723.58</v>
      </c>
      <c r="AD298" s="159">
        <v>2859723.58</v>
      </c>
      <c r="AE298" s="159">
        <v>26216583.780000001</v>
      </c>
      <c r="AF298" s="159">
        <v>8661174.1799999997</v>
      </c>
      <c r="AG298" s="159">
        <v>159197</v>
      </c>
      <c r="AH298" s="159">
        <v>209017.76</v>
      </c>
      <c r="AI298" s="159">
        <v>0</v>
      </c>
      <c r="AJ298" s="159">
        <v>0</v>
      </c>
    </row>
    <row r="299" spans="1:36">
      <c r="A299" s="153">
        <v>4</v>
      </c>
      <c r="B299" s="154">
        <v>18</v>
      </c>
      <c r="C299" s="154">
        <v>5</v>
      </c>
      <c r="D299" s="155">
        <v>2</v>
      </c>
      <c r="E299" s="155" t="s">
        <v>556</v>
      </c>
      <c r="F299" s="156" t="s">
        <v>3155</v>
      </c>
      <c r="G299" s="156" t="s">
        <v>556</v>
      </c>
      <c r="H299" s="156" t="s">
        <v>3160</v>
      </c>
      <c r="I299" s="155">
        <v>418052</v>
      </c>
      <c r="J299" s="157" t="s">
        <v>2488</v>
      </c>
      <c r="K299" s="157"/>
      <c r="L299" s="155">
        <v>2022</v>
      </c>
      <c r="M299" s="158">
        <v>7939</v>
      </c>
      <c r="N299" s="159">
        <v>42632915.920000002</v>
      </c>
      <c r="O299" s="159">
        <v>38124497.539999999</v>
      </c>
      <c r="P299" s="159">
        <v>27917666.759999998</v>
      </c>
      <c r="Q299" s="159">
        <v>12871296</v>
      </c>
      <c r="R299" s="159">
        <v>15046370.76</v>
      </c>
      <c r="S299" s="159">
        <v>4508418.38</v>
      </c>
      <c r="T299" s="159">
        <v>75480</v>
      </c>
      <c r="U299" s="159">
        <v>41029937.469999999</v>
      </c>
      <c r="V299" s="159">
        <v>33873374.630000003</v>
      </c>
      <c r="W299" s="159">
        <v>10788061.93</v>
      </c>
      <c r="X299" s="159">
        <v>212902.1</v>
      </c>
      <c r="Y299" s="159">
        <v>7156562.8399999999</v>
      </c>
      <c r="Z299" s="159">
        <v>1525290.9</v>
      </c>
      <c r="AA299" s="159">
        <v>0</v>
      </c>
      <c r="AB299" s="159">
        <v>1525290.9</v>
      </c>
      <c r="AC299" s="159">
        <v>1079338.02</v>
      </c>
      <c r="AD299" s="159">
        <v>1079338.02</v>
      </c>
      <c r="AE299" s="159">
        <v>6591486.9699999997</v>
      </c>
      <c r="AF299" s="159">
        <v>4251122.91</v>
      </c>
      <c r="AG299" s="159">
        <v>897092.97</v>
      </c>
      <c r="AH299" s="159">
        <v>713882.37</v>
      </c>
      <c r="AI299" s="159">
        <v>0</v>
      </c>
      <c r="AJ299" s="159">
        <v>0</v>
      </c>
    </row>
    <row r="300" spans="1:36">
      <c r="A300" s="153">
        <v>4</v>
      </c>
      <c r="B300" s="154">
        <v>18</v>
      </c>
      <c r="C300" s="154">
        <v>6</v>
      </c>
      <c r="D300" s="155">
        <v>3</v>
      </c>
      <c r="E300" s="155" t="s">
        <v>556</v>
      </c>
      <c r="F300" s="156" t="s">
        <v>3158</v>
      </c>
      <c r="G300" s="156" t="s">
        <v>556</v>
      </c>
      <c r="H300" s="156" t="s">
        <v>3161</v>
      </c>
      <c r="I300" s="155">
        <v>418063</v>
      </c>
      <c r="J300" s="157" t="s">
        <v>2487</v>
      </c>
      <c r="K300" s="157"/>
      <c r="L300" s="155">
        <v>2022</v>
      </c>
      <c r="M300" s="158">
        <v>6026</v>
      </c>
      <c r="N300" s="159">
        <v>33159727.170000002</v>
      </c>
      <c r="O300" s="159">
        <v>28441117.440000001</v>
      </c>
      <c r="P300" s="159">
        <v>19220268.59</v>
      </c>
      <c r="Q300" s="159">
        <v>8183035</v>
      </c>
      <c r="R300" s="159">
        <v>11037233.59</v>
      </c>
      <c r="S300" s="159">
        <v>4718609.7300000004</v>
      </c>
      <c r="T300" s="159">
        <v>41530</v>
      </c>
      <c r="U300" s="159">
        <v>30369267.84</v>
      </c>
      <c r="V300" s="159">
        <v>23879048.199999999</v>
      </c>
      <c r="W300" s="159">
        <v>7749329.0199999996</v>
      </c>
      <c r="X300" s="159">
        <v>735037.76</v>
      </c>
      <c r="Y300" s="159">
        <v>6490219.6399999997</v>
      </c>
      <c r="Z300" s="159">
        <v>0</v>
      </c>
      <c r="AA300" s="159">
        <v>0</v>
      </c>
      <c r="AB300" s="159">
        <v>0</v>
      </c>
      <c r="AC300" s="159">
        <v>1949566</v>
      </c>
      <c r="AD300" s="159">
        <v>1949566</v>
      </c>
      <c r="AE300" s="159">
        <v>21648546.09</v>
      </c>
      <c r="AF300" s="159">
        <v>4562069.24</v>
      </c>
      <c r="AG300" s="159">
        <v>846722.98</v>
      </c>
      <c r="AH300" s="159">
        <v>282290.25</v>
      </c>
      <c r="AI300" s="159">
        <v>0</v>
      </c>
      <c r="AJ300" s="159">
        <v>0</v>
      </c>
    </row>
    <row r="301" spans="1:36">
      <c r="A301" s="153">
        <v>4</v>
      </c>
      <c r="B301" s="154">
        <v>18</v>
      </c>
      <c r="C301" s="154">
        <v>7</v>
      </c>
      <c r="D301" s="155">
        <v>2</v>
      </c>
      <c r="E301" s="155" t="s">
        <v>556</v>
      </c>
      <c r="F301" s="156" t="s">
        <v>3155</v>
      </c>
      <c r="G301" s="156" t="s">
        <v>556</v>
      </c>
      <c r="H301" s="156" t="s">
        <v>3162</v>
      </c>
      <c r="I301" s="155">
        <v>418072</v>
      </c>
      <c r="J301" s="157" t="s">
        <v>2486</v>
      </c>
      <c r="K301" s="157"/>
      <c r="L301" s="155">
        <v>2022</v>
      </c>
      <c r="M301" s="158">
        <v>10094</v>
      </c>
      <c r="N301" s="159">
        <v>45963619.200000003</v>
      </c>
      <c r="O301" s="159">
        <v>43985876.18</v>
      </c>
      <c r="P301" s="159">
        <v>23410532.420000002</v>
      </c>
      <c r="Q301" s="159">
        <v>7895605</v>
      </c>
      <c r="R301" s="159">
        <v>15514927.42</v>
      </c>
      <c r="S301" s="159">
        <v>1977743.02</v>
      </c>
      <c r="T301" s="159">
        <v>6089.63</v>
      </c>
      <c r="U301" s="159">
        <v>42647915.170000002</v>
      </c>
      <c r="V301" s="159">
        <v>38614842.710000001</v>
      </c>
      <c r="W301" s="159">
        <v>14352580.07</v>
      </c>
      <c r="X301" s="159">
        <v>173764.63</v>
      </c>
      <c r="Y301" s="159">
        <v>4033072.46</v>
      </c>
      <c r="Z301" s="159">
        <v>1427604</v>
      </c>
      <c r="AA301" s="159">
        <v>100740</v>
      </c>
      <c r="AB301" s="159">
        <v>1326864</v>
      </c>
      <c r="AC301" s="159">
        <v>852560.63</v>
      </c>
      <c r="AD301" s="159">
        <v>852560.63</v>
      </c>
      <c r="AE301" s="159">
        <v>6215884.2300000004</v>
      </c>
      <c r="AF301" s="159">
        <v>5371033.4699999997</v>
      </c>
      <c r="AG301" s="159">
        <v>102002.43</v>
      </c>
      <c r="AH301" s="159">
        <v>204129.69</v>
      </c>
      <c r="AI301" s="159">
        <v>0</v>
      </c>
      <c r="AJ301" s="159">
        <v>0</v>
      </c>
    </row>
    <row r="302" spans="1:36">
      <c r="A302" s="153">
        <v>4</v>
      </c>
      <c r="B302" s="154">
        <v>18</v>
      </c>
      <c r="C302" s="154">
        <v>8</v>
      </c>
      <c r="D302" s="155">
        <v>3</v>
      </c>
      <c r="E302" s="155" t="s">
        <v>556</v>
      </c>
      <c r="F302" s="156" t="s">
        <v>3158</v>
      </c>
      <c r="G302" s="156" t="s">
        <v>556</v>
      </c>
      <c r="H302" s="156" t="s">
        <v>3163</v>
      </c>
      <c r="I302" s="155">
        <v>418083</v>
      </c>
      <c r="J302" s="157" t="s">
        <v>2485</v>
      </c>
      <c r="K302" s="157"/>
      <c r="L302" s="155">
        <v>2022</v>
      </c>
      <c r="M302" s="158">
        <v>7677</v>
      </c>
      <c r="N302" s="159">
        <v>36667613.719999999</v>
      </c>
      <c r="O302" s="159">
        <v>34140099.280000001</v>
      </c>
      <c r="P302" s="159">
        <v>26475702.460000001</v>
      </c>
      <c r="Q302" s="159">
        <v>13532407</v>
      </c>
      <c r="R302" s="159">
        <v>12943295.460000001</v>
      </c>
      <c r="S302" s="159">
        <v>2527514.44</v>
      </c>
      <c r="T302" s="159">
        <v>382732.82</v>
      </c>
      <c r="U302" s="159">
        <v>39079606.32</v>
      </c>
      <c r="V302" s="159">
        <v>32481674.190000001</v>
      </c>
      <c r="W302" s="159">
        <v>11863021.699999999</v>
      </c>
      <c r="X302" s="159">
        <v>331839.82</v>
      </c>
      <c r="Y302" s="159">
        <v>6597932.1299999999</v>
      </c>
      <c r="Z302" s="159">
        <v>4214758.47</v>
      </c>
      <c r="AA302" s="159">
        <v>4117331.57</v>
      </c>
      <c r="AB302" s="159">
        <v>97426.899999999907</v>
      </c>
      <c r="AC302" s="159">
        <v>1671574.9</v>
      </c>
      <c r="AD302" s="159">
        <v>1671574.9</v>
      </c>
      <c r="AE302" s="159">
        <v>15612632.57</v>
      </c>
      <c r="AF302" s="159">
        <v>1658425.09</v>
      </c>
      <c r="AG302" s="159">
        <v>227758.55</v>
      </c>
      <c r="AH302" s="159">
        <v>223087.48</v>
      </c>
      <c r="AI302" s="159">
        <v>0</v>
      </c>
      <c r="AJ302" s="159">
        <v>0</v>
      </c>
    </row>
    <row r="303" spans="1:36">
      <c r="A303" s="153">
        <v>4</v>
      </c>
      <c r="B303" s="154">
        <v>18</v>
      </c>
      <c r="C303" s="154">
        <v>9</v>
      </c>
      <c r="D303" s="155">
        <v>2</v>
      </c>
      <c r="E303" s="155" t="s">
        <v>556</v>
      </c>
      <c r="F303" s="156" t="s">
        <v>3155</v>
      </c>
      <c r="G303" s="156" t="s">
        <v>556</v>
      </c>
      <c r="H303" s="156" t="s">
        <v>3164</v>
      </c>
      <c r="I303" s="155">
        <v>418092</v>
      </c>
      <c r="J303" s="157" t="s">
        <v>2484</v>
      </c>
      <c r="K303" s="157"/>
      <c r="L303" s="155">
        <v>2022</v>
      </c>
      <c r="M303" s="158">
        <v>3922</v>
      </c>
      <c r="N303" s="159">
        <v>20538746.75</v>
      </c>
      <c r="O303" s="159">
        <v>18756077.550000001</v>
      </c>
      <c r="P303" s="159">
        <v>13246924</v>
      </c>
      <c r="Q303" s="159">
        <v>6367939</v>
      </c>
      <c r="R303" s="159">
        <v>6878985</v>
      </c>
      <c r="S303" s="159">
        <v>1782669.2</v>
      </c>
      <c r="T303" s="159">
        <v>2475.48</v>
      </c>
      <c r="U303" s="159">
        <v>19420140.27</v>
      </c>
      <c r="V303" s="159">
        <v>16730141.359999999</v>
      </c>
      <c r="W303" s="159">
        <v>5281829.9800000004</v>
      </c>
      <c r="X303" s="159">
        <v>177395.74</v>
      </c>
      <c r="Y303" s="159">
        <v>2689998.91</v>
      </c>
      <c r="Z303" s="159">
        <v>1584585.35</v>
      </c>
      <c r="AA303" s="159">
        <v>825000</v>
      </c>
      <c r="AB303" s="159">
        <v>759585.35000000009</v>
      </c>
      <c r="AC303" s="159">
        <v>2594200</v>
      </c>
      <c r="AD303" s="159">
        <v>1424200</v>
      </c>
      <c r="AE303" s="159">
        <v>5618000</v>
      </c>
      <c r="AF303" s="159">
        <v>2025936.19</v>
      </c>
      <c r="AG303" s="159">
        <v>163785.28</v>
      </c>
      <c r="AH303" s="159">
        <v>56491.68</v>
      </c>
      <c r="AI303" s="159">
        <v>0</v>
      </c>
      <c r="AJ303" s="159">
        <v>0</v>
      </c>
    </row>
    <row r="304" spans="1:36">
      <c r="A304" s="153">
        <v>4</v>
      </c>
      <c r="B304" s="154">
        <v>18</v>
      </c>
      <c r="C304" s="154">
        <v>10</v>
      </c>
      <c r="D304" s="155">
        <v>2</v>
      </c>
      <c r="E304" s="155" t="s">
        <v>556</v>
      </c>
      <c r="F304" s="156" t="s">
        <v>3155</v>
      </c>
      <c r="G304" s="156" t="s">
        <v>556</v>
      </c>
      <c r="H304" s="156" t="s">
        <v>3165</v>
      </c>
      <c r="I304" s="155">
        <v>418102</v>
      </c>
      <c r="J304" s="157" t="s">
        <v>2483</v>
      </c>
      <c r="K304" s="157"/>
      <c r="L304" s="155">
        <v>2022</v>
      </c>
      <c r="M304" s="158">
        <v>4584</v>
      </c>
      <c r="N304" s="159">
        <v>22527533.969999999</v>
      </c>
      <c r="O304" s="159">
        <v>22129488.07</v>
      </c>
      <c r="P304" s="159">
        <v>12134496.26</v>
      </c>
      <c r="Q304" s="159">
        <v>5133313</v>
      </c>
      <c r="R304" s="159">
        <v>7001183.2599999998</v>
      </c>
      <c r="S304" s="159">
        <v>398045.9</v>
      </c>
      <c r="T304" s="159">
        <v>0</v>
      </c>
      <c r="U304" s="159">
        <v>21918986.719999999</v>
      </c>
      <c r="V304" s="159">
        <v>20335811.440000001</v>
      </c>
      <c r="W304" s="159">
        <v>9041860.3699999992</v>
      </c>
      <c r="X304" s="159">
        <v>109371.95</v>
      </c>
      <c r="Y304" s="159">
        <v>1583175.28</v>
      </c>
      <c r="Z304" s="159">
        <v>1296231.06</v>
      </c>
      <c r="AA304" s="159">
        <v>270000</v>
      </c>
      <c r="AB304" s="159">
        <v>1026231.06</v>
      </c>
      <c r="AC304" s="159">
        <v>540828</v>
      </c>
      <c r="AD304" s="159">
        <v>540828</v>
      </c>
      <c r="AE304" s="159">
        <v>4142162.16</v>
      </c>
      <c r="AF304" s="159">
        <v>1793676.63</v>
      </c>
      <c r="AG304" s="159">
        <v>368302.38</v>
      </c>
      <c r="AH304" s="159">
        <v>391853.28</v>
      </c>
      <c r="AI304" s="159">
        <v>0</v>
      </c>
      <c r="AJ304" s="159">
        <v>8345.06</v>
      </c>
    </row>
    <row r="305" spans="1:36">
      <c r="A305" s="153">
        <v>4</v>
      </c>
      <c r="B305" s="154">
        <v>18</v>
      </c>
      <c r="C305" s="154">
        <v>11</v>
      </c>
      <c r="D305" s="155">
        <v>3</v>
      </c>
      <c r="E305" s="155" t="s">
        <v>556</v>
      </c>
      <c r="F305" s="156" t="s">
        <v>3158</v>
      </c>
      <c r="G305" s="156" t="s">
        <v>556</v>
      </c>
      <c r="H305" s="156" t="s">
        <v>3166</v>
      </c>
      <c r="I305" s="155">
        <v>418113</v>
      </c>
      <c r="J305" s="157" t="s">
        <v>2482</v>
      </c>
      <c r="K305" s="157"/>
      <c r="L305" s="155">
        <v>2022</v>
      </c>
      <c r="M305" s="158">
        <v>7373</v>
      </c>
      <c r="N305" s="159">
        <v>43768962.829999998</v>
      </c>
      <c r="O305" s="159">
        <v>34504121.710000001</v>
      </c>
      <c r="P305" s="159">
        <v>24550714.310000002</v>
      </c>
      <c r="Q305" s="159">
        <v>10636364</v>
      </c>
      <c r="R305" s="159">
        <v>13914350.310000001</v>
      </c>
      <c r="S305" s="159">
        <v>9264841.1199999992</v>
      </c>
      <c r="T305" s="159">
        <v>3628496</v>
      </c>
      <c r="U305" s="159">
        <v>48319678.710000001</v>
      </c>
      <c r="V305" s="159">
        <v>33695354.109999999</v>
      </c>
      <c r="W305" s="159">
        <v>12024297.34</v>
      </c>
      <c r="X305" s="159">
        <v>321016.26</v>
      </c>
      <c r="Y305" s="159">
        <v>14624324.6</v>
      </c>
      <c r="Z305" s="159">
        <v>5393719.9100000001</v>
      </c>
      <c r="AA305" s="159">
        <v>4000000</v>
      </c>
      <c r="AB305" s="159">
        <v>1393719.9100000001</v>
      </c>
      <c r="AC305" s="159">
        <v>563200</v>
      </c>
      <c r="AD305" s="159">
        <v>563200</v>
      </c>
      <c r="AE305" s="159">
        <v>15645756</v>
      </c>
      <c r="AF305" s="159">
        <v>808767.6</v>
      </c>
      <c r="AG305" s="159">
        <v>1305017.53</v>
      </c>
      <c r="AH305" s="159">
        <v>412413.09</v>
      </c>
      <c r="AI305" s="159">
        <v>0</v>
      </c>
      <c r="AJ305" s="159">
        <v>0</v>
      </c>
    </row>
    <row r="306" spans="1:36">
      <c r="A306" s="153">
        <v>4</v>
      </c>
      <c r="B306" s="154">
        <v>18</v>
      </c>
      <c r="C306" s="154">
        <v>12</v>
      </c>
      <c r="D306" s="155">
        <v>3</v>
      </c>
      <c r="E306" s="155" t="s">
        <v>556</v>
      </c>
      <c r="F306" s="156" t="s">
        <v>3158</v>
      </c>
      <c r="G306" s="156" t="s">
        <v>556</v>
      </c>
      <c r="H306" s="156" t="s">
        <v>3167</v>
      </c>
      <c r="I306" s="155">
        <v>418123</v>
      </c>
      <c r="J306" s="157" t="s">
        <v>2481</v>
      </c>
      <c r="K306" s="157"/>
      <c r="L306" s="155">
        <v>2022</v>
      </c>
      <c r="M306" s="158">
        <v>9442</v>
      </c>
      <c r="N306" s="159">
        <v>44476930.039999999</v>
      </c>
      <c r="O306" s="159">
        <v>41344738.020000003</v>
      </c>
      <c r="P306" s="159">
        <v>29983539.170000002</v>
      </c>
      <c r="Q306" s="159">
        <v>15204967</v>
      </c>
      <c r="R306" s="159">
        <v>14778572.17</v>
      </c>
      <c r="S306" s="159">
        <v>3132192.02</v>
      </c>
      <c r="T306" s="159">
        <v>26215</v>
      </c>
      <c r="U306" s="159">
        <v>45044344.200000003</v>
      </c>
      <c r="V306" s="159">
        <v>37618928.109999999</v>
      </c>
      <c r="W306" s="159">
        <v>15019976</v>
      </c>
      <c r="X306" s="159">
        <v>343199.59</v>
      </c>
      <c r="Y306" s="159">
        <v>7425416.0899999999</v>
      </c>
      <c r="Z306" s="159">
        <v>4207455.7</v>
      </c>
      <c r="AA306" s="159">
        <v>3900000</v>
      </c>
      <c r="AB306" s="159">
        <v>307455.70000000019</v>
      </c>
      <c r="AC306" s="159">
        <v>2179600</v>
      </c>
      <c r="AD306" s="159">
        <v>2179600</v>
      </c>
      <c r="AE306" s="159">
        <v>15391320</v>
      </c>
      <c r="AF306" s="159">
        <v>3725809.91</v>
      </c>
      <c r="AG306" s="159">
        <v>414886.38</v>
      </c>
      <c r="AH306" s="159">
        <v>630635.14</v>
      </c>
      <c r="AI306" s="159">
        <v>0</v>
      </c>
      <c r="AJ306" s="159">
        <v>0</v>
      </c>
    </row>
    <row r="307" spans="1:36">
      <c r="A307" s="153">
        <v>4</v>
      </c>
      <c r="B307" s="154">
        <v>18</v>
      </c>
      <c r="C307" s="154">
        <v>13</v>
      </c>
      <c r="D307" s="155">
        <v>2</v>
      </c>
      <c r="E307" s="155" t="s">
        <v>556</v>
      </c>
      <c r="F307" s="156" t="s">
        <v>3155</v>
      </c>
      <c r="G307" s="156" t="s">
        <v>556</v>
      </c>
      <c r="H307" s="156" t="s">
        <v>3168</v>
      </c>
      <c r="I307" s="155">
        <v>418132</v>
      </c>
      <c r="J307" s="157" t="s">
        <v>2480</v>
      </c>
      <c r="K307" s="157"/>
      <c r="L307" s="155">
        <v>2022</v>
      </c>
      <c r="M307" s="158">
        <v>7262</v>
      </c>
      <c r="N307" s="159">
        <v>40789982.880000003</v>
      </c>
      <c r="O307" s="159">
        <v>37617629.049999997</v>
      </c>
      <c r="P307" s="159">
        <v>22548027.310000002</v>
      </c>
      <c r="Q307" s="159">
        <v>10219032</v>
      </c>
      <c r="R307" s="159">
        <v>12328995.310000001</v>
      </c>
      <c r="S307" s="159">
        <v>3172353.83</v>
      </c>
      <c r="T307" s="159">
        <v>92082.36</v>
      </c>
      <c r="U307" s="159">
        <v>41268370.25</v>
      </c>
      <c r="V307" s="159">
        <v>34594958.979999997</v>
      </c>
      <c r="W307" s="159">
        <v>10802564.560000001</v>
      </c>
      <c r="X307" s="159">
        <v>325700</v>
      </c>
      <c r="Y307" s="159">
        <v>6673411.2699999996</v>
      </c>
      <c r="Z307" s="159">
        <v>2403613.15</v>
      </c>
      <c r="AA307" s="159">
        <v>800000</v>
      </c>
      <c r="AB307" s="159">
        <v>1603613.15</v>
      </c>
      <c r="AC307" s="159">
        <v>1689574.66</v>
      </c>
      <c r="AD307" s="159">
        <v>1689574.66</v>
      </c>
      <c r="AE307" s="159">
        <v>9924290.5399999991</v>
      </c>
      <c r="AF307" s="159">
        <v>3022670.07</v>
      </c>
      <c r="AG307" s="159">
        <v>690097.57</v>
      </c>
      <c r="AH307" s="159">
        <v>442662.02</v>
      </c>
      <c r="AI307" s="159">
        <v>0</v>
      </c>
      <c r="AJ307" s="159">
        <v>0</v>
      </c>
    </row>
    <row r="308" spans="1:36">
      <c r="A308" s="153">
        <v>4</v>
      </c>
      <c r="B308" s="154">
        <v>19</v>
      </c>
      <c r="C308" s="154">
        <v>1</v>
      </c>
      <c r="D308" s="155">
        <v>3</v>
      </c>
      <c r="E308" s="155" t="s">
        <v>556</v>
      </c>
      <c r="F308" s="156" t="s">
        <v>3169</v>
      </c>
      <c r="G308" s="156" t="s">
        <v>556</v>
      </c>
      <c r="H308" s="156" t="s">
        <v>3170</v>
      </c>
      <c r="I308" s="155">
        <v>419013</v>
      </c>
      <c r="J308" s="157" t="s">
        <v>2479</v>
      </c>
      <c r="K308" s="157"/>
      <c r="L308" s="155">
        <v>2022</v>
      </c>
      <c r="M308" s="158">
        <v>14788</v>
      </c>
      <c r="N308" s="159">
        <v>82259659.540000007</v>
      </c>
      <c r="O308" s="159">
        <v>77657777.799999997</v>
      </c>
      <c r="P308" s="159">
        <v>35424877.090000004</v>
      </c>
      <c r="Q308" s="159">
        <v>13099965</v>
      </c>
      <c r="R308" s="159">
        <v>22324912.09</v>
      </c>
      <c r="S308" s="159">
        <v>4601881.74</v>
      </c>
      <c r="T308" s="159">
        <v>899825</v>
      </c>
      <c r="U308" s="159">
        <v>91778168.709999993</v>
      </c>
      <c r="V308" s="159">
        <v>74176600.280000001</v>
      </c>
      <c r="W308" s="159">
        <v>29606266.18</v>
      </c>
      <c r="X308" s="159">
        <v>720748.74</v>
      </c>
      <c r="Y308" s="159">
        <v>17601568.43</v>
      </c>
      <c r="Z308" s="159">
        <v>13627932.970000001</v>
      </c>
      <c r="AA308" s="159">
        <v>10000000</v>
      </c>
      <c r="AB308" s="159">
        <v>3627932.9700000007</v>
      </c>
      <c r="AC308" s="159">
        <v>1528000</v>
      </c>
      <c r="AD308" s="159">
        <v>1528000</v>
      </c>
      <c r="AE308" s="159">
        <v>24180552.57</v>
      </c>
      <c r="AF308" s="159">
        <v>3481177.52</v>
      </c>
      <c r="AG308" s="159">
        <v>685426.07</v>
      </c>
      <c r="AH308" s="159">
        <v>683386.33</v>
      </c>
      <c r="AI308" s="159">
        <v>0</v>
      </c>
      <c r="AJ308" s="159">
        <v>0</v>
      </c>
    </row>
    <row r="309" spans="1:36">
      <c r="A309" s="153">
        <v>4</v>
      </c>
      <c r="B309" s="154">
        <v>19</v>
      </c>
      <c r="C309" s="154">
        <v>2</v>
      </c>
      <c r="D309" s="155">
        <v>2</v>
      </c>
      <c r="E309" s="155" t="s">
        <v>556</v>
      </c>
      <c r="F309" s="156" t="s">
        <v>3171</v>
      </c>
      <c r="G309" s="156" t="s">
        <v>556</v>
      </c>
      <c r="H309" s="156" t="s">
        <v>3172</v>
      </c>
      <c r="I309" s="155">
        <v>419022</v>
      </c>
      <c r="J309" s="157" t="s">
        <v>2478</v>
      </c>
      <c r="K309" s="157"/>
      <c r="L309" s="155">
        <v>2022</v>
      </c>
      <c r="M309" s="158">
        <v>5283</v>
      </c>
      <c r="N309" s="159">
        <v>28670723.25</v>
      </c>
      <c r="O309" s="159">
        <v>26098041.73</v>
      </c>
      <c r="P309" s="159">
        <v>15544682.43</v>
      </c>
      <c r="Q309" s="159">
        <v>7491393</v>
      </c>
      <c r="R309" s="159">
        <v>8053289.4299999997</v>
      </c>
      <c r="S309" s="159">
        <v>2572681.52</v>
      </c>
      <c r="T309" s="159">
        <v>197371.59</v>
      </c>
      <c r="U309" s="159">
        <v>28912124.600000001</v>
      </c>
      <c r="V309" s="159">
        <v>25276193.739999998</v>
      </c>
      <c r="W309" s="159">
        <v>9656826.8100000005</v>
      </c>
      <c r="X309" s="159">
        <v>20004.39</v>
      </c>
      <c r="Y309" s="159">
        <v>3635930.86</v>
      </c>
      <c r="Z309" s="159">
        <v>1461018.3</v>
      </c>
      <c r="AA309" s="159">
        <v>500000</v>
      </c>
      <c r="AB309" s="159">
        <v>961018.3</v>
      </c>
      <c r="AC309" s="159">
        <v>100000</v>
      </c>
      <c r="AD309" s="159">
        <v>100000</v>
      </c>
      <c r="AE309" s="159">
        <v>1373927.2</v>
      </c>
      <c r="AF309" s="159">
        <v>821847.99</v>
      </c>
      <c r="AG309" s="159">
        <v>23063</v>
      </c>
      <c r="AH309" s="159">
        <v>65794.83</v>
      </c>
      <c r="AI309" s="159">
        <v>0</v>
      </c>
      <c r="AJ309" s="159">
        <v>0</v>
      </c>
    </row>
    <row r="310" spans="1:36">
      <c r="A310" s="153">
        <v>4</v>
      </c>
      <c r="B310" s="154">
        <v>19</v>
      </c>
      <c r="C310" s="154">
        <v>3</v>
      </c>
      <c r="D310" s="155">
        <v>3</v>
      </c>
      <c r="E310" s="155" t="s">
        <v>556</v>
      </c>
      <c r="F310" s="156" t="s">
        <v>3169</v>
      </c>
      <c r="G310" s="156" t="s">
        <v>556</v>
      </c>
      <c r="H310" s="156" t="s">
        <v>3173</v>
      </c>
      <c r="I310" s="155">
        <v>419033</v>
      </c>
      <c r="J310" s="157" t="s">
        <v>2477</v>
      </c>
      <c r="K310" s="157"/>
      <c r="L310" s="155">
        <v>2022</v>
      </c>
      <c r="M310" s="158">
        <v>9032</v>
      </c>
      <c r="N310" s="159">
        <v>44849540.399999999</v>
      </c>
      <c r="O310" s="159">
        <v>42491066.369999997</v>
      </c>
      <c r="P310" s="159">
        <v>29567880.060000002</v>
      </c>
      <c r="Q310" s="159">
        <v>14582679</v>
      </c>
      <c r="R310" s="159">
        <v>14985201.060000001</v>
      </c>
      <c r="S310" s="159">
        <v>2358474.0299999998</v>
      </c>
      <c r="T310" s="159">
        <v>51050</v>
      </c>
      <c r="U310" s="159">
        <v>43029957.770000003</v>
      </c>
      <c r="V310" s="159">
        <v>39102992.880000003</v>
      </c>
      <c r="W310" s="159">
        <v>13352339.640000001</v>
      </c>
      <c r="X310" s="159">
        <v>102002.09</v>
      </c>
      <c r="Y310" s="159">
        <v>3926964.89</v>
      </c>
      <c r="Z310" s="159">
        <v>2580681.84</v>
      </c>
      <c r="AA310" s="159">
        <v>0</v>
      </c>
      <c r="AB310" s="159">
        <v>2580681.84</v>
      </c>
      <c r="AC310" s="159">
        <v>538915.72</v>
      </c>
      <c r="AD310" s="159">
        <v>538915.72</v>
      </c>
      <c r="AE310" s="159">
        <v>3864379.39</v>
      </c>
      <c r="AF310" s="159">
        <v>3388073.49</v>
      </c>
      <c r="AG310" s="159">
        <v>196586.9</v>
      </c>
      <c r="AH310" s="159">
        <v>141855.98000000001</v>
      </c>
      <c r="AI310" s="159">
        <v>0</v>
      </c>
      <c r="AJ310" s="159">
        <v>0</v>
      </c>
    </row>
    <row r="311" spans="1:36">
      <c r="A311" s="153">
        <v>4</v>
      </c>
      <c r="B311" s="154">
        <v>19</v>
      </c>
      <c r="C311" s="154">
        <v>4</v>
      </c>
      <c r="D311" s="155">
        <v>3</v>
      </c>
      <c r="E311" s="155" t="s">
        <v>556</v>
      </c>
      <c r="F311" s="156" t="s">
        <v>3169</v>
      </c>
      <c r="G311" s="156" t="s">
        <v>556</v>
      </c>
      <c r="H311" s="156" t="s">
        <v>3174</v>
      </c>
      <c r="I311" s="155">
        <v>419043</v>
      </c>
      <c r="J311" s="157" t="s">
        <v>2476</v>
      </c>
      <c r="K311" s="157"/>
      <c r="L311" s="155">
        <v>2022</v>
      </c>
      <c r="M311" s="158">
        <v>10158</v>
      </c>
      <c r="N311" s="159">
        <v>50572266.240000002</v>
      </c>
      <c r="O311" s="159">
        <v>48088251.579999998</v>
      </c>
      <c r="P311" s="159">
        <v>33364802.859999999</v>
      </c>
      <c r="Q311" s="159">
        <v>15777921</v>
      </c>
      <c r="R311" s="159">
        <v>17586881.859999999</v>
      </c>
      <c r="S311" s="159">
        <v>2484014.66</v>
      </c>
      <c r="T311" s="159">
        <v>779511.5</v>
      </c>
      <c r="U311" s="159">
        <v>50615208.460000001</v>
      </c>
      <c r="V311" s="159">
        <v>44997671.109999999</v>
      </c>
      <c r="W311" s="159">
        <v>15564402.02</v>
      </c>
      <c r="X311" s="159">
        <v>283043.03000000003</v>
      </c>
      <c r="Y311" s="159">
        <v>5617537.3499999996</v>
      </c>
      <c r="Z311" s="159">
        <v>2543000</v>
      </c>
      <c r="AA311" s="159">
        <v>2543000</v>
      </c>
      <c r="AB311" s="159">
        <v>0</v>
      </c>
      <c r="AC311" s="159">
        <v>1742989.82</v>
      </c>
      <c r="AD311" s="159">
        <v>1742989.82</v>
      </c>
      <c r="AE311" s="159">
        <v>11112581.4</v>
      </c>
      <c r="AF311" s="159">
        <v>3090580.47</v>
      </c>
      <c r="AG311" s="159">
        <v>33083.35</v>
      </c>
      <c r="AH311" s="159">
        <v>35431.11</v>
      </c>
      <c r="AI311" s="159">
        <v>0</v>
      </c>
      <c r="AJ311" s="159">
        <v>0</v>
      </c>
    </row>
    <row r="312" spans="1:36">
      <c r="A312" s="153">
        <v>4</v>
      </c>
      <c r="B312" s="154">
        <v>19</v>
      </c>
      <c r="C312" s="154">
        <v>5</v>
      </c>
      <c r="D312" s="155">
        <v>2</v>
      </c>
      <c r="E312" s="155" t="s">
        <v>556</v>
      </c>
      <c r="F312" s="156" t="s">
        <v>3171</v>
      </c>
      <c r="G312" s="156" t="s">
        <v>556</v>
      </c>
      <c r="H312" s="156" t="s">
        <v>3175</v>
      </c>
      <c r="I312" s="155">
        <v>419052</v>
      </c>
      <c r="J312" s="157" t="s">
        <v>2475</v>
      </c>
      <c r="K312" s="157"/>
      <c r="L312" s="155">
        <v>2022</v>
      </c>
      <c r="M312" s="158">
        <v>6850</v>
      </c>
      <c r="N312" s="159">
        <v>38352732.170000002</v>
      </c>
      <c r="O312" s="159">
        <v>36312468.079999998</v>
      </c>
      <c r="P312" s="159">
        <v>24504385.780000001</v>
      </c>
      <c r="Q312" s="159">
        <v>12594665</v>
      </c>
      <c r="R312" s="159">
        <v>11909720.779999999</v>
      </c>
      <c r="S312" s="159">
        <v>2040264.09</v>
      </c>
      <c r="T312" s="159">
        <v>702756.46</v>
      </c>
      <c r="U312" s="159">
        <v>41314479.310000002</v>
      </c>
      <c r="V312" s="159">
        <v>33075520.469999999</v>
      </c>
      <c r="W312" s="159">
        <v>11855459.050000001</v>
      </c>
      <c r="X312" s="159">
        <v>56043.86</v>
      </c>
      <c r="Y312" s="159">
        <v>8238958.8399999999</v>
      </c>
      <c r="Z312" s="159">
        <v>4752026.29</v>
      </c>
      <c r="AA312" s="159">
        <v>800000</v>
      </c>
      <c r="AB312" s="159">
        <v>3952026.29</v>
      </c>
      <c r="AC312" s="159">
        <v>526832.43999999994</v>
      </c>
      <c r="AD312" s="159">
        <v>526832.43999999994</v>
      </c>
      <c r="AE312" s="159">
        <v>2659373.1800000002</v>
      </c>
      <c r="AF312" s="159">
        <v>3236947.61</v>
      </c>
      <c r="AG312" s="159">
        <v>133366.34</v>
      </c>
      <c r="AH312" s="159">
        <v>142030.67000000001</v>
      </c>
      <c r="AI312" s="159">
        <v>0</v>
      </c>
      <c r="AJ312" s="159">
        <v>0</v>
      </c>
    </row>
    <row r="313" spans="1:36">
      <c r="A313" s="153">
        <v>4</v>
      </c>
      <c r="B313" s="154">
        <v>19</v>
      </c>
      <c r="C313" s="154">
        <v>6</v>
      </c>
      <c r="D313" s="155">
        <v>3</v>
      </c>
      <c r="E313" s="155" t="s">
        <v>556</v>
      </c>
      <c r="F313" s="156" t="s">
        <v>3169</v>
      </c>
      <c r="G313" s="156" t="s">
        <v>556</v>
      </c>
      <c r="H313" s="156" t="s">
        <v>3176</v>
      </c>
      <c r="I313" s="155">
        <v>419063</v>
      </c>
      <c r="J313" s="157" t="s">
        <v>2474</v>
      </c>
      <c r="K313" s="157"/>
      <c r="L313" s="155">
        <v>2022</v>
      </c>
      <c r="M313" s="158">
        <v>24123</v>
      </c>
      <c r="N313" s="159">
        <v>113860321.81</v>
      </c>
      <c r="O313" s="159">
        <v>108040407.36</v>
      </c>
      <c r="P313" s="159">
        <v>62410644.909999996</v>
      </c>
      <c r="Q313" s="159">
        <v>24971042</v>
      </c>
      <c r="R313" s="159">
        <v>37439602.909999996</v>
      </c>
      <c r="S313" s="159">
        <v>5819914.4500000002</v>
      </c>
      <c r="T313" s="159">
        <v>928914.81</v>
      </c>
      <c r="U313" s="159">
        <v>119328081.16</v>
      </c>
      <c r="V313" s="159">
        <v>101682921.22</v>
      </c>
      <c r="W313" s="159">
        <v>35724386.82</v>
      </c>
      <c r="X313" s="159">
        <v>594723.87</v>
      </c>
      <c r="Y313" s="159">
        <v>17645159.940000001</v>
      </c>
      <c r="Z313" s="159">
        <v>12328067</v>
      </c>
      <c r="AA313" s="159">
        <v>8087000</v>
      </c>
      <c r="AB313" s="159">
        <v>4241067</v>
      </c>
      <c r="AC313" s="159">
        <v>4619628</v>
      </c>
      <c r="AD313" s="159">
        <v>1619628</v>
      </c>
      <c r="AE313" s="159">
        <v>23846335.18</v>
      </c>
      <c r="AF313" s="159">
        <v>6357486.1399999997</v>
      </c>
      <c r="AG313" s="159">
        <v>280682.34999999998</v>
      </c>
      <c r="AH313" s="159">
        <v>283986.56</v>
      </c>
      <c r="AI313" s="159">
        <v>0</v>
      </c>
      <c r="AJ313" s="159">
        <v>0</v>
      </c>
    </row>
    <row r="314" spans="1:36">
      <c r="A314" s="153">
        <v>6</v>
      </c>
      <c r="B314" s="154">
        <v>1</v>
      </c>
      <c r="C314" s="154">
        <v>1</v>
      </c>
      <c r="D314" s="155">
        <v>1</v>
      </c>
      <c r="E314" s="155" t="s">
        <v>556</v>
      </c>
      <c r="F314" s="156" t="s">
        <v>3177</v>
      </c>
      <c r="G314" s="156" t="s">
        <v>556</v>
      </c>
      <c r="H314" s="156" t="s">
        <v>3178</v>
      </c>
      <c r="I314" s="155">
        <v>601011</v>
      </c>
      <c r="J314" s="157" t="s">
        <v>2466</v>
      </c>
      <c r="K314" s="157"/>
      <c r="L314" s="155">
        <v>2022</v>
      </c>
      <c r="M314" s="158">
        <v>16736</v>
      </c>
      <c r="N314" s="159">
        <v>84599211.709999993</v>
      </c>
      <c r="O314" s="159">
        <v>74890439.329999998</v>
      </c>
      <c r="P314" s="159">
        <v>45750583.510000005</v>
      </c>
      <c r="Q314" s="159">
        <v>20531371</v>
      </c>
      <c r="R314" s="159">
        <v>25219212.510000002</v>
      </c>
      <c r="S314" s="159">
        <v>9708772.3800000008</v>
      </c>
      <c r="T314" s="159">
        <v>956686.35</v>
      </c>
      <c r="U314" s="159">
        <v>82313360.689999998</v>
      </c>
      <c r="V314" s="159">
        <v>71163857.930000007</v>
      </c>
      <c r="W314" s="159">
        <v>30132221.43</v>
      </c>
      <c r="X314" s="159">
        <v>760644.52</v>
      </c>
      <c r="Y314" s="159">
        <v>11149502.76</v>
      </c>
      <c r="Z314" s="159">
        <v>2397542.41</v>
      </c>
      <c r="AA314" s="159">
        <v>1650000</v>
      </c>
      <c r="AB314" s="159">
        <v>747542.41000000015</v>
      </c>
      <c r="AC314" s="159">
        <v>1830000</v>
      </c>
      <c r="AD314" s="159">
        <v>1830000</v>
      </c>
      <c r="AE314" s="159">
        <v>26595204.949999999</v>
      </c>
      <c r="AF314" s="159">
        <v>3726581.4</v>
      </c>
      <c r="AG314" s="159">
        <v>0</v>
      </c>
      <c r="AH314" s="159">
        <v>60500</v>
      </c>
      <c r="AI314" s="159">
        <v>0</v>
      </c>
      <c r="AJ314" s="159">
        <v>204.95</v>
      </c>
    </row>
    <row r="315" spans="1:36">
      <c r="A315" s="153">
        <v>6</v>
      </c>
      <c r="B315" s="154">
        <v>1</v>
      </c>
      <c r="C315" s="154">
        <v>2</v>
      </c>
      <c r="D315" s="155">
        <v>1</v>
      </c>
      <c r="E315" s="155" t="s">
        <v>556</v>
      </c>
      <c r="F315" s="156" t="s">
        <v>3177</v>
      </c>
      <c r="G315" s="156" t="s">
        <v>556</v>
      </c>
      <c r="H315" s="156" t="s">
        <v>3179</v>
      </c>
      <c r="I315" s="155">
        <v>601021</v>
      </c>
      <c r="J315" s="157" t="s">
        <v>2460</v>
      </c>
      <c r="K315" s="157"/>
      <c r="L315" s="155">
        <v>2022</v>
      </c>
      <c r="M315" s="158">
        <v>5537</v>
      </c>
      <c r="N315" s="159">
        <v>23123461.559999999</v>
      </c>
      <c r="O315" s="159">
        <v>20625532.609999999</v>
      </c>
      <c r="P315" s="159">
        <v>11527179.4</v>
      </c>
      <c r="Q315" s="159">
        <v>4827468</v>
      </c>
      <c r="R315" s="159">
        <v>6699711.4000000004</v>
      </c>
      <c r="S315" s="159">
        <v>2497928.9500000002</v>
      </c>
      <c r="T315" s="159">
        <v>62767.95</v>
      </c>
      <c r="U315" s="159">
        <v>23112206.780000001</v>
      </c>
      <c r="V315" s="159">
        <v>19376113.210000001</v>
      </c>
      <c r="W315" s="159">
        <v>8390957.3900000006</v>
      </c>
      <c r="X315" s="159">
        <v>209917.92</v>
      </c>
      <c r="Y315" s="159">
        <v>3736093.57</v>
      </c>
      <c r="Z315" s="159">
        <v>808018.16</v>
      </c>
      <c r="AA315" s="159">
        <v>500000</v>
      </c>
      <c r="AB315" s="159">
        <v>308018.16000000003</v>
      </c>
      <c r="AC315" s="159">
        <v>385200</v>
      </c>
      <c r="AD315" s="159">
        <v>385200</v>
      </c>
      <c r="AE315" s="159">
        <v>6174500</v>
      </c>
      <c r="AF315" s="159">
        <v>1249419.3999999999</v>
      </c>
      <c r="AG315" s="159">
        <v>34029.42</v>
      </c>
      <c r="AH315" s="159">
        <v>28640.42</v>
      </c>
      <c r="AI315" s="159">
        <v>0</v>
      </c>
      <c r="AJ315" s="159">
        <v>0</v>
      </c>
    </row>
    <row r="316" spans="1:36">
      <c r="A316" s="153">
        <v>6</v>
      </c>
      <c r="B316" s="154">
        <v>1</v>
      </c>
      <c r="C316" s="154">
        <v>3</v>
      </c>
      <c r="D316" s="155">
        <v>2</v>
      </c>
      <c r="E316" s="155" t="s">
        <v>556</v>
      </c>
      <c r="F316" s="156" t="s">
        <v>3180</v>
      </c>
      <c r="G316" s="156" t="s">
        <v>556</v>
      </c>
      <c r="H316" s="156" t="s">
        <v>3181</v>
      </c>
      <c r="I316" s="155">
        <v>601032</v>
      </c>
      <c r="J316" s="157" t="s">
        <v>2473</v>
      </c>
      <c r="K316" s="157"/>
      <c r="L316" s="155">
        <v>2022</v>
      </c>
      <c r="M316" s="158">
        <v>14391</v>
      </c>
      <c r="N316" s="159">
        <v>68344170.959999993</v>
      </c>
      <c r="O316" s="159">
        <v>64436822.189999998</v>
      </c>
      <c r="P316" s="159">
        <v>44916023.840000004</v>
      </c>
      <c r="Q316" s="159">
        <v>20828561</v>
      </c>
      <c r="R316" s="159">
        <v>24087462.84</v>
      </c>
      <c r="S316" s="159">
        <v>3907348.77</v>
      </c>
      <c r="T316" s="159">
        <v>81070</v>
      </c>
      <c r="U316" s="159">
        <v>60166181.969999999</v>
      </c>
      <c r="V316" s="159">
        <v>56775873.880000003</v>
      </c>
      <c r="W316" s="159">
        <v>19072210.870000001</v>
      </c>
      <c r="X316" s="159">
        <v>154912.03</v>
      </c>
      <c r="Y316" s="159">
        <v>3390308.09</v>
      </c>
      <c r="Z316" s="159">
        <v>3153087.21</v>
      </c>
      <c r="AA316" s="159">
        <v>0</v>
      </c>
      <c r="AB316" s="159">
        <v>3153087.21</v>
      </c>
      <c r="AC316" s="159">
        <v>3495500.1</v>
      </c>
      <c r="AD316" s="159">
        <v>3445500.1</v>
      </c>
      <c r="AE316" s="159">
        <v>4776754.3</v>
      </c>
      <c r="AF316" s="159">
        <v>7660948.3099999996</v>
      </c>
      <c r="AG316" s="159">
        <v>0</v>
      </c>
      <c r="AH316" s="159">
        <v>0</v>
      </c>
      <c r="AI316" s="159">
        <v>0</v>
      </c>
      <c r="AJ316" s="159">
        <v>119</v>
      </c>
    </row>
    <row r="317" spans="1:36">
      <c r="A317" s="153">
        <v>6</v>
      </c>
      <c r="B317" s="154">
        <v>1</v>
      </c>
      <c r="C317" s="154">
        <v>4</v>
      </c>
      <c r="D317" s="155">
        <v>2</v>
      </c>
      <c r="E317" s="155" t="s">
        <v>556</v>
      </c>
      <c r="F317" s="156" t="s">
        <v>3180</v>
      </c>
      <c r="G317" s="156" t="s">
        <v>556</v>
      </c>
      <c r="H317" s="156" t="s">
        <v>3182</v>
      </c>
      <c r="I317" s="155">
        <v>601042</v>
      </c>
      <c r="J317" s="157" t="s">
        <v>2472</v>
      </c>
      <c r="K317" s="157"/>
      <c r="L317" s="155">
        <v>2022</v>
      </c>
      <c r="M317" s="158">
        <v>5405</v>
      </c>
      <c r="N317" s="159">
        <v>31088976.59</v>
      </c>
      <c r="O317" s="159">
        <v>27462644.359999999</v>
      </c>
      <c r="P317" s="159">
        <v>20570464.939999998</v>
      </c>
      <c r="Q317" s="159">
        <v>10799320</v>
      </c>
      <c r="R317" s="159">
        <v>9771144.9399999995</v>
      </c>
      <c r="S317" s="159">
        <v>3626332.23</v>
      </c>
      <c r="T317" s="159">
        <v>4525</v>
      </c>
      <c r="U317" s="159">
        <v>31904121.629999999</v>
      </c>
      <c r="V317" s="159">
        <v>23464967.98</v>
      </c>
      <c r="W317" s="159">
        <v>9130199.1300000008</v>
      </c>
      <c r="X317" s="159">
        <v>299950.88</v>
      </c>
      <c r="Y317" s="159">
        <v>8439153.6500000004</v>
      </c>
      <c r="Z317" s="159">
        <v>2000000</v>
      </c>
      <c r="AA317" s="159">
        <v>2000000</v>
      </c>
      <c r="AB317" s="159">
        <v>0</v>
      </c>
      <c r="AC317" s="159">
        <v>810000</v>
      </c>
      <c r="AD317" s="159">
        <v>810000</v>
      </c>
      <c r="AE317" s="159">
        <v>10550000</v>
      </c>
      <c r="AF317" s="159">
        <v>3997676.38</v>
      </c>
      <c r="AG317" s="159">
        <v>217535.98</v>
      </c>
      <c r="AH317" s="159">
        <v>56033.39</v>
      </c>
      <c r="AI317" s="159">
        <v>0</v>
      </c>
      <c r="AJ317" s="159">
        <v>0</v>
      </c>
    </row>
    <row r="318" spans="1:36">
      <c r="A318" s="153">
        <v>6</v>
      </c>
      <c r="B318" s="154">
        <v>1</v>
      </c>
      <c r="C318" s="154">
        <v>5</v>
      </c>
      <c r="D318" s="155">
        <v>2</v>
      </c>
      <c r="E318" s="155" t="s">
        <v>556</v>
      </c>
      <c r="F318" s="156" t="s">
        <v>3180</v>
      </c>
      <c r="G318" s="156" t="s">
        <v>556</v>
      </c>
      <c r="H318" s="156" t="s">
        <v>3183</v>
      </c>
      <c r="I318" s="155">
        <v>601052</v>
      </c>
      <c r="J318" s="157" t="s">
        <v>2471</v>
      </c>
      <c r="K318" s="157"/>
      <c r="L318" s="155">
        <v>2022</v>
      </c>
      <c r="M318" s="158">
        <v>5314</v>
      </c>
      <c r="N318" s="159">
        <v>29215747.640000001</v>
      </c>
      <c r="O318" s="159">
        <v>24297131.699999999</v>
      </c>
      <c r="P318" s="159">
        <v>17033209.990000002</v>
      </c>
      <c r="Q318" s="159">
        <v>8935348</v>
      </c>
      <c r="R318" s="159">
        <v>8097861.9900000002</v>
      </c>
      <c r="S318" s="159">
        <v>4918615.9400000004</v>
      </c>
      <c r="T318" s="159">
        <v>97184.6</v>
      </c>
      <c r="U318" s="159">
        <v>26858938.920000002</v>
      </c>
      <c r="V318" s="159">
        <v>19616402.359999999</v>
      </c>
      <c r="W318" s="159">
        <v>8257431.2599999998</v>
      </c>
      <c r="X318" s="159">
        <v>4609.2299999999996</v>
      </c>
      <c r="Y318" s="159">
        <v>7242536.5599999996</v>
      </c>
      <c r="Z318" s="159">
        <v>2039859.34</v>
      </c>
      <c r="AA318" s="159">
        <v>0</v>
      </c>
      <c r="AB318" s="159">
        <v>2039859.34</v>
      </c>
      <c r="AC318" s="159">
        <v>162356.94</v>
      </c>
      <c r="AD318" s="159">
        <v>162356.94</v>
      </c>
      <c r="AE318" s="159">
        <v>0</v>
      </c>
      <c r="AF318" s="159">
        <v>4680729.34</v>
      </c>
      <c r="AG318" s="159">
        <v>106444.95</v>
      </c>
      <c r="AH318" s="159">
        <v>120751.86</v>
      </c>
      <c r="AI318" s="159">
        <v>0</v>
      </c>
      <c r="AJ318" s="159">
        <v>0</v>
      </c>
    </row>
    <row r="319" spans="1:36">
      <c r="A319" s="153">
        <v>6</v>
      </c>
      <c r="B319" s="154">
        <v>1</v>
      </c>
      <c r="C319" s="154">
        <v>6</v>
      </c>
      <c r="D319" s="155">
        <v>2</v>
      </c>
      <c r="E319" s="155" t="s">
        <v>556</v>
      </c>
      <c r="F319" s="156" t="s">
        <v>3180</v>
      </c>
      <c r="G319" s="156" t="s">
        <v>556</v>
      </c>
      <c r="H319" s="156" t="s">
        <v>3184</v>
      </c>
      <c r="I319" s="155">
        <v>601062</v>
      </c>
      <c r="J319" s="157" t="s">
        <v>2470</v>
      </c>
      <c r="K319" s="157"/>
      <c r="L319" s="155">
        <v>2022</v>
      </c>
      <c r="M319" s="158">
        <v>3553</v>
      </c>
      <c r="N319" s="159">
        <v>18328441.960000001</v>
      </c>
      <c r="O319" s="159">
        <v>16775734.34</v>
      </c>
      <c r="P319" s="159">
        <v>12546356.1</v>
      </c>
      <c r="Q319" s="159">
        <v>6477012</v>
      </c>
      <c r="R319" s="159">
        <v>6069344.0999999996</v>
      </c>
      <c r="S319" s="159">
        <v>1552707.62</v>
      </c>
      <c r="T319" s="159">
        <v>46092.47</v>
      </c>
      <c r="U319" s="159">
        <v>17167637.800000001</v>
      </c>
      <c r="V319" s="159">
        <v>15119089.539999999</v>
      </c>
      <c r="W319" s="159">
        <v>6358034.8399999999</v>
      </c>
      <c r="X319" s="159">
        <v>152160.18</v>
      </c>
      <c r="Y319" s="159">
        <v>2048548.26</v>
      </c>
      <c r="Z319" s="159">
        <v>1687141.96</v>
      </c>
      <c r="AA319" s="159">
        <v>1568782.91</v>
      </c>
      <c r="AB319" s="159">
        <v>118359.05000000005</v>
      </c>
      <c r="AC319" s="159">
        <v>1385782.62</v>
      </c>
      <c r="AD319" s="159">
        <v>1385782.62</v>
      </c>
      <c r="AE319" s="159">
        <v>6998782.9100000001</v>
      </c>
      <c r="AF319" s="159">
        <v>1656644.8</v>
      </c>
      <c r="AG319" s="159">
        <v>383833.5</v>
      </c>
      <c r="AH319" s="159">
        <v>412943.6</v>
      </c>
      <c r="AI319" s="159">
        <v>0</v>
      </c>
      <c r="AJ319" s="159">
        <v>0</v>
      </c>
    </row>
    <row r="320" spans="1:36">
      <c r="A320" s="153">
        <v>6</v>
      </c>
      <c r="B320" s="154">
        <v>1</v>
      </c>
      <c r="C320" s="154">
        <v>7</v>
      </c>
      <c r="D320" s="155">
        <v>2</v>
      </c>
      <c r="E320" s="155" t="s">
        <v>556</v>
      </c>
      <c r="F320" s="156" t="s">
        <v>3180</v>
      </c>
      <c r="G320" s="156" t="s">
        <v>556</v>
      </c>
      <c r="H320" s="156" t="s">
        <v>3185</v>
      </c>
      <c r="I320" s="155">
        <v>601072</v>
      </c>
      <c r="J320" s="157" t="s">
        <v>2469</v>
      </c>
      <c r="K320" s="157"/>
      <c r="L320" s="155">
        <v>2022</v>
      </c>
      <c r="M320" s="158">
        <v>4148</v>
      </c>
      <c r="N320" s="159">
        <v>21860991.539999999</v>
      </c>
      <c r="O320" s="159">
        <v>19724593.469999999</v>
      </c>
      <c r="P320" s="159">
        <v>14879943.32</v>
      </c>
      <c r="Q320" s="159">
        <v>7774278</v>
      </c>
      <c r="R320" s="159">
        <v>7105665.3200000003</v>
      </c>
      <c r="S320" s="159">
        <v>2136398.0699999998</v>
      </c>
      <c r="T320" s="159">
        <v>207042.27</v>
      </c>
      <c r="U320" s="159">
        <v>21242800.18</v>
      </c>
      <c r="V320" s="159">
        <v>18749594.390000001</v>
      </c>
      <c r="W320" s="159">
        <v>7692519.2300000004</v>
      </c>
      <c r="X320" s="159">
        <v>94696.25</v>
      </c>
      <c r="Y320" s="159">
        <v>2493205.79</v>
      </c>
      <c r="Z320" s="159">
        <v>172757.59</v>
      </c>
      <c r="AA320" s="159">
        <v>0</v>
      </c>
      <c r="AB320" s="159">
        <v>172757.59</v>
      </c>
      <c r="AC320" s="159">
        <v>690000</v>
      </c>
      <c r="AD320" s="159">
        <v>690000</v>
      </c>
      <c r="AE320" s="159">
        <v>2955000</v>
      </c>
      <c r="AF320" s="159">
        <v>974999.08</v>
      </c>
      <c r="AG320" s="159">
        <v>39648.699999999997</v>
      </c>
      <c r="AH320" s="159">
        <v>39648.699999999997</v>
      </c>
      <c r="AI320" s="159">
        <v>0</v>
      </c>
      <c r="AJ320" s="159">
        <v>0</v>
      </c>
    </row>
    <row r="321" spans="1:36">
      <c r="A321" s="153">
        <v>6</v>
      </c>
      <c r="B321" s="154">
        <v>1</v>
      </c>
      <c r="C321" s="154">
        <v>8</v>
      </c>
      <c r="D321" s="155">
        <v>2</v>
      </c>
      <c r="E321" s="155" t="s">
        <v>556</v>
      </c>
      <c r="F321" s="156" t="s">
        <v>3180</v>
      </c>
      <c r="G321" s="156" t="s">
        <v>556</v>
      </c>
      <c r="H321" s="156" t="s">
        <v>3186</v>
      </c>
      <c r="I321" s="155">
        <v>601082</v>
      </c>
      <c r="J321" s="157" t="s">
        <v>2468</v>
      </c>
      <c r="K321" s="157"/>
      <c r="L321" s="155">
        <v>2022</v>
      </c>
      <c r="M321" s="158">
        <v>4249</v>
      </c>
      <c r="N321" s="159">
        <v>21953649.780000001</v>
      </c>
      <c r="O321" s="159">
        <v>20131164.07</v>
      </c>
      <c r="P321" s="159">
        <v>15434254.210000001</v>
      </c>
      <c r="Q321" s="159">
        <v>7857754</v>
      </c>
      <c r="R321" s="159">
        <v>7576500.21</v>
      </c>
      <c r="S321" s="159">
        <v>1822485.71</v>
      </c>
      <c r="T321" s="159">
        <v>154.47999999999999</v>
      </c>
      <c r="U321" s="159">
        <v>20575806.440000001</v>
      </c>
      <c r="V321" s="159">
        <v>18574022.59</v>
      </c>
      <c r="W321" s="159">
        <v>7203662.5899999999</v>
      </c>
      <c r="X321" s="159">
        <v>107572.37</v>
      </c>
      <c r="Y321" s="159">
        <v>2001783.85</v>
      </c>
      <c r="Z321" s="159">
        <v>125464.41</v>
      </c>
      <c r="AA321" s="159">
        <v>0</v>
      </c>
      <c r="AB321" s="159">
        <v>125464.41</v>
      </c>
      <c r="AC321" s="159">
        <v>500000</v>
      </c>
      <c r="AD321" s="159">
        <v>500000</v>
      </c>
      <c r="AE321" s="159">
        <v>3174200</v>
      </c>
      <c r="AF321" s="159">
        <v>1557141.48</v>
      </c>
      <c r="AG321" s="159">
        <v>511962.65</v>
      </c>
      <c r="AH321" s="159">
        <v>622546.97</v>
      </c>
      <c r="AI321" s="159">
        <v>0</v>
      </c>
      <c r="AJ321" s="159">
        <v>0</v>
      </c>
    </row>
    <row r="322" spans="1:36">
      <c r="A322" s="153">
        <v>6</v>
      </c>
      <c r="B322" s="154">
        <v>1</v>
      </c>
      <c r="C322" s="154">
        <v>9</v>
      </c>
      <c r="D322" s="155">
        <v>2</v>
      </c>
      <c r="E322" s="155" t="s">
        <v>556</v>
      </c>
      <c r="F322" s="156" t="s">
        <v>3180</v>
      </c>
      <c r="G322" s="156" t="s">
        <v>556</v>
      </c>
      <c r="H322" s="156" t="s">
        <v>3187</v>
      </c>
      <c r="I322" s="155">
        <v>601092</v>
      </c>
      <c r="J322" s="157" t="s">
        <v>2467</v>
      </c>
      <c r="K322" s="157"/>
      <c r="L322" s="155">
        <v>2022</v>
      </c>
      <c r="M322" s="158">
        <v>4944</v>
      </c>
      <c r="N322" s="159">
        <v>28164426.239999998</v>
      </c>
      <c r="O322" s="159">
        <v>22854798.079999998</v>
      </c>
      <c r="P322" s="159">
        <v>17562001.009999998</v>
      </c>
      <c r="Q322" s="159">
        <v>9363218</v>
      </c>
      <c r="R322" s="159">
        <v>8198783.0099999998</v>
      </c>
      <c r="S322" s="159">
        <v>5309628.16</v>
      </c>
      <c r="T322" s="159">
        <v>52407.05</v>
      </c>
      <c r="U322" s="159">
        <v>28948460.100000001</v>
      </c>
      <c r="V322" s="159">
        <v>20446919.27</v>
      </c>
      <c r="W322" s="159">
        <v>7726445.1600000001</v>
      </c>
      <c r="X322" s="159">
        <v>137174.79</v>
      </c>
      <c r="Y322" s="159">
        <v>8501540.8300000001</v>
      </c>
      <c r="Z322" s="159">
        <v>2262701.3199999998</v>
      </c>
      <c r="AA322" s="159">
        <v>2100000</v>
      </c>
      <c r="AB322" s="159">
        <v>162701.31999999983</v>
      </c>
      <c r="AC322" s="159">
        <v>1330624.1599999999</v>
      </c>
      <c r="AD322" s="159">
        <v>1232868</v>
      </c>
      <c r="AE322" s="159">
        <v>5300085.17</v>
      </c>
      <c r="AF322" s="159">
        <v>2407878.81</v>
      </c>
      <c r="AG322" s="159">
        <v>487324.67</v>
      </c>
      <c r="AH322" s="159">
        <v>552925.43000000005</v>
      </c>
      <c r="AI322" s="159">
        <v>0</v>
      </c>
      <c r="AJ322" s="159">
        <v>0</v>
      </c>
    </row>
    <row r="323" spans="1:36">
      <c r="A323" s="153">
        <v>6</v>
      </c>
      <c r="B323" s="154">
        <v>1</v>
      </c>
      <c r="C323" s="154">
        <v>10</v>
      </c>
      <c r="D323" s="155">
        <v>2</v>
      </c>
      <c r="E323" s="155" t="s">
        <v>556</v>
      </c>
      <c r="F323" s="156" t="s">
        <v>3180</v>
      </c>
      <c r="G323" s="156" t="s">
        <v>556</v>
      </c>
      <c r="H323" s="156" t="s">
        <v>3188</v>
      </c>
      <c r="I323" s="155">
        <v>601102</v>
      </c>
      <c r="J323" s="157" t="s">
        <v>2466</v>
      </c>
      <c r="K323" s="157"/>
      <c r="L323" s="155">
        <v>2022</v>
      </c>
      <c r="M323" s="158">
        <v>10527</v>
      </c>
      <c r="N323" s="159">
        <v>58853264.960000001</v>
      </c>
      <c r="O323" s="159">
        <v>53806946.840000004</v>
      </c>
      <c r="P323" s="159">
        <v>41273449.200000003</v>
      </c>
      <c r="Q323" s="159">
        <v>20052362</v>
      </c>
      <c r="R323" s="159">
        <v>21221087.199999999</v>
      </c>
      <c r="S323" s="159">
        <v>5046318.12</v>
      </c>
      <c r="T323" s="159">
        <v>1320.9</v>
      </c>
      <c r="U323" s="159">
        <v>66810620.700000003</v>
      </c>
      <c r="V323" s="159">
        <v>48704231.420000002</v>
      </c>
      <c r="W323" s="159">
        <v>17104599.109999999</v>
      </c>
      <c r="X323" s="159">
        <v>85411.22</v>
      </c>
      <c r="Y323" s="159">
        <v>18106389.280000001</v>
      </c>
      <c r="Z323" s="159">
        <v>10275295.66</v>
      </c>
      <c r="AA323" s="159">
        <v>10200000</v>
      </c>
      <c r="AB323" s="159">
        <v>75295.660000000149</v>
      </c>
      <c r="AC323" s="159">
        <v>799880</v>
      </c>
      <c r="AD323" s="159">
        <v>799880</v>
      </c>
      <c r="AE323" s="159">
        <v>11400120</v>
      </c>
      <c r="AF323" s="159">
        <v>5102715.42</v>
      </c>
      <c r="AG323" s="159">
        <v>2424192.27</v>
      </c>
      <c r="AH323" s="159">
        <v>2626308.65</v>
      </c>
      <c r="AI323" s="159">
        <v>0</v>
      </c>
      <c r="AJ323" s="159">
        <v>0</v>
      </c>
    </row>
    <row r="324" spans="1:36">
      <c r="A324" s="153">
        <v>6</v>
      </c>
      <c r="B324" s="154">
        <v>1</v>
      </c>
      <c r="C324" s="154">
        <v>11</v>
      </c>
      <c r="D324" s="155">
        <v>2</v>
      </c>
      <c r="E324" s="155" t="s">
        <v>556</v>
      </c>
      <c r="F324" s="156" t="s">
        <v>3180</v>
      </c>
      <c r="G324" s="156" t="s">
        <v>556</v>
      </c>
      <c r="H324" s="156" t="s">
        <v>3189</v>
      </c>
      <c r="I324" s="155">
        <v>601112</v>
      </c>
      <c r="J324" s="157" t="s">
        <v>2465</v>
      </c>
      <c r="K324" s="157"/>
      <c r="L324" s="155">
        <v>2022</v>
      </c>
      <c r="M324" s="158">
        <v>7213</v>
      </c>
      <c r="N324" s="159">
        <v>38740792.960000001</v>
      </c>
      <c r="O324" s="159">
        <v>34074961.25</v>
      </c>
      <c r="P324" s="159">
        <v>27428080.890000001</v>
      </c>
      <c r="Q324" s="159">
        <v>15880205</v>
      </c>
      <c r="R324" s="159">
        <v>11547875.890000001</v>
      </c>
      <c r="S324" s="159">
        <v>4665831.71</v>
      </c>
      <c r="T324" s="159">
        <v>2729.5</v>
      </c>
      <c r="U324" s="159">
        <v>35935022.5</v>
      </c>
      <c r="V324" s="159">
        <v>32097419.800000001</v>
      </c>
      <c r="W324" s="159">
        <v>14692740.960000001</v>
      </c>
      <c r="X324" s="159">
        <v>506326.76</v>
      </c>
      <c r="Y324" s="159">
        <v>3837602.7</v>
      </c>
      <c r="Z324" s="159">
        <v>2203756.89</v>
      </c>
      <c r="AA324" s="159">
        <v>1750000</v>
      </c>
      <c r="AB324" s="159">
        <v>453756.89000000013</v>
      </c>
      <c r="AC324" s="159">
        <v>3677789</v>
      </c>
      <c r="AD324" s="159">
        <v>3662789</v>
      </c>
      <c r="AE324" s="159">
        <v>15790064</v>
      </c>
      <c r="AF324" s="159">
        <v>1977541.45</v>
      </c>
      <c r="AG324" s="159">
        <v>12161.09</v>
      </c>
      <c r="AH324" s="159">
        <v>12161.09</v>
      </c>
      <c r="AI324" s="159">
        <v>0</v>
      </c>
      <c r="AJ324" s="159">
        <v>0</v>
      </c>
    </row>
    <row r="325" spans="1:36">
      <c r="A325" s="153">
        <v>6</v>
      </c>
      <c r="B325" s="154">
        <v>1</v>
      </c>
      <c r="C325" s="154">
        <v>12</v>
      </c>
      <c r="D325" s="155">
        <v>2</v>
      </c>
      <c r="E325" s="155" t="s">
        <v>556</v>
      </c>
      <c r="F325" s="156" t="s">
        <v>3180</v>
      </c>
      <c r="G325" s="156" t="s">
        <v>556</v>
      </c>
      <c r="H325" s="156" t="s">
        <v>3190</v>
      </c>
      <c r="I325" s="155">
        <v>601122</v>
      </c>
      <c r="J325" s="157" t="s">
        <v>2464</v>
      </c>
      <c r="K325" s="157"/>
      <c r="L325" s="155">
        <v>2022</v>
      </c>
      <c r="M325" s="158">
        <v>2969</v>
      </c>
      <c r="N325" s="159">
        <v>15222071.789999999</v>
      </c>
      <c r="O325" s="159">
        <v>13802948.880000001</v>
      </c>
      <c r="P325" s="159">
        <v>10756573.469999999</v>
      </c>
      <c r="Q325" s="159">
        <v>5712648</v>
      </c>
      <c r="R325" s="159">
        <v>5043925.47</v>
      </c>
      <c r="S325" s="159">
        <v>1419122.91</v>
      </c>
      <c r="T325" s="159">
        <v>8039.5</v>
      </c>
      <c r="U325" s="159">
        <v>14509743.66</v>
      </c>
      <c r="V325" s="159">
        <v>12600454.890000001</v>
      </c>
      <c r="W325" s="159">
        <v>5147869.5599999996</v>
      </c>
      <c r="X325" s="159">
        <v>30164.73</v>
      </c>
      <c r="Y325" s="159">
        <v>1909288.77</v>
      </c>
      <c r="Z325" s="159">
        <v>1358022.49</v>
      </c>
      <c r="AA325" s="159">
        <v>1000000</v>
      </c>
      <c r="AB325" s="159">
        <v>358022.49</v>
      </c>
      <c r="AC325" s="159">
        <v>1652464</v>
      </c>
      <c r="AD325" s="159">
        <v>332000</v>
      </c>
      <c r="AE325" s="159">
        <v>1800000</v>
      </c>
      <c r="AF325" s="159">
        <v>1202493.99</v>
      </c>
      <c r="AG325" s="159">
        <v>28231.54</v>
      </c>
      <c r="AH325" s="159">
        <v>28231.54</v>
      </c>
      <c r="AI325" s="159">
        <v>0</v>
      </c>
      <c r="AJ325" s="159">
        <v>0</v>
      </c>
    </row>
    <row r="326" spans="1:36">
      <c r="A326" s="153">
        <v>6</v>
      </c>
      <c r="B326" s="154">
        <v>1</v>
      </c>
      <c r="C326" s="154">
        <v>13</v>
      </c>
      <c r="D326" s="155">
        <v>2</v>
      </c>
      <c r="E326" s="155" t="s">
        <v>556</v>
      </c>
      <c r="F326" s="156" t="s">
        <v>3180</v>
      </c>
      <c r="G326" s="156" t="s">
        <v>556</v>
      </c>
      <c r="H326" s="156" t="s">
        <v>3191</v>
      </c>
      <c r="I326" s="155">
        <v>601132</v>
      </c>
      <c r="J326" s="157" t="s">
        <v>2463</v>
      </c>
      <c r="K326" s="157"/>
      <c r="L326" s="155">
        <v>2022</v>
      </c>
      <c r="M326" s="158">
        <v>2220</v>
      </c>
      <c r="N326" s="159">
        <v>11783354.439999999</v>
      </c>
      <c r="O326" s="159">
        <v>10071035.949999999</v>
      </c>
      <c r="P326" s="159">
        <v>8116734.4199999999</v>
      </c>
      <c r="Q326" s="159">
        <v>4297726</v>
      </c>
      <c r="R326" s="159">
        <v>3819008.42</v>
      </c>
      <c r="S326" s="159">
        <v>1712318.49</v>
      </c>
      <c r="T326" s="159">
        <v>0</v>
      </c>
      <c r="U326" s="159">
        <v>12693588.460000001</v>
      </c>
      <c r="V326" s="159">
        <v>9488465.8499999996</v>
      </c>
      <c r="W326" s="159">
        <v>3957080.82</v>
      </c>
      <c r="X326" s="159">
        <v>19873.77</v>
      </c>
      <c r="Y326" s="159">
        <v>3205122.61</v>
      </c>
      <c r="Z326" s="159">
        <v>2451058.44</v>
      </c>
      <c r="AA326" s="159">
        <v>1770000</v>
      </c>
      <c r="AB326" s="159">
        <v>681058.44</v>
      </c>
      <c r="AC326" s="159">
        <v>1505862.79</v>
      </c>
      <c r="AD326" s="159">
        <v>1505862.79</v>
      </c>
      <c r="AE326" s="159">
        <v>540000</v>
      </c>
      <c r="AF326" s="159">
        <v>582570.1</v>
      </c>
      <c r="AG326" s="159">
        <v>155577.10999999999</v>
      </c>
      <c r="AH326" s="159">
        <v>155513.79999999999</v>
      </c>
      <c r="AI326" s="159">
        <v>0</v>
      </c>
      <c r="AJ326" s="159">
        <v>0</v>
      </c>
    </row>
    <row r="327" spans="1:36">
      <c r="A327" s="153">
        <v>6</v>
      </c>
      <c r="B327" s="154">
        <v>1</v>
      </c>
      <c r="C327" s="154">
        <v>14</v>
      </c>
      <c r="D327" s="155">
        <v>2</v>
      </c>
      <c r="E327" s="155" t="s">
        <v>556</v>
      </c>
      <c r="F327" s="156" t="s">
        <v>3180</v>
      </c>
      <c r="G327" s="156" t="s">
        <v>556</v>
      </c>
      <c r="H327" s="156" t="s">
        <v>3192</v>
      </c>
      <c r="I327" s="155">
        <v>601142</v>
      </c>
      <c r="J327" s="157" t="s">
        <v>2462</v>
      </c>
      <c r="K327" s="157"/>
      <c r="L327" s="155">
        <v>2022</v>
      </c>
      <c r="M327" s="158">
        <v>2328</v>
      </c>
      <c r="N327" s="159">
        <v>14037638.949999999</v>
      </c>
      <c r="O327" s="159">
        <v>11529642.609999999</v>
      </c>
      <c r="P327" s="159">
        <v>8881868.1099999994</v>
      </c>
      <c r="Q327" s="159">
        <v>4152841</v>
      </c>
      <c r="R327" s="159">
        <v>4729027.1100000003</v>
      </c>
      <c r="S327" s="159">
        <v>2507996.34</v>
      </c>
      <c r="T327" s="159">
        <v>1376</v>
      </c>
      <c r="U327" s="159">
        <v>15006640.85</v>
      </c>
      <c r="V327" s="159">
        <v>11398580.98</v>
      </c>
      <c r="W327" s="159">
        <v>4487066.58</v>
      </c>
      <c r="X327" s="159">
        <v>16729.91</v>
      </c>
      <c r="Y327" s="159">
        <v>3608059.87</v>
      </c>
      <c r="Z327" s="159">
        <v>1462287.31</v>
      </c>
      <c r="AA327" s="159">
        <v>1200000</v>
      </c>
      <c r="AB327" s="159">
        <v>262287.31000000006</v>
      </c>
      <c r="AC327" s="159">
        <v>187500</v>
      </c>
      <c r="AD327" s="159">
        <v>187500</v>
      </c>
      <c r="AE327" s="159">
        <v>1200000</v>
      </c>
      <c r="AF327" s="159">
        <v>131061.63</v>
      </c>
      <c r="AG327" s="159">
        <v>163415.19</v>
      </c>
      <c r="AH327" s="159">
        <v>220147.87</v>
      </c>
      <c r="AI327" s="159">
        <v>0</v>
      </c>
      <c r="AJ327" s="159">
        <v>0</v>
      </c>
    </row>
    <row r="328" spans="1:36">
      <c r="A328" s="153">
        <v>6</v>
      </c>
      <c r="B328" s="154">
        <v>1</v>
      </c>
      <c r="C328" s="154">
        <v>15</v>
      </c>
      <c r="D328" s="155">
        <v>2</v>
      </c>
      <c r="E328" s="155" t="s">
        <v>556</v>
      </c>
      <c r="F328" s="156" t="s">
        <v>3180</v>
      </c>
      <c r="G328" s="156" t="s">
        <v>556</v>
      </c>
      <c r="H328" s="156" t="s">
        <v>3193</v>
      </c>
      <c r="I328" s="155">
        <v>601152</v>
      </c>
      <c r="J328" s="157" t="s">
        <v>2461</v>
      </c>
      <c r="K328" s="157"/>
      <c r="L328" s="155">
        <v>2022</v>
      </c>
      <c r="M328" s="158">
        <v>2431</v>
      </c>
      <c r="N328" s="159">
        <v>11891405.74</v>
      </c>
      <c r="O328" s="159">
        <v>10672706.890000001</v>
      </c>
      <c r="P328" s="159">
        <v>8366354.6299999999</v>
      </c>
      <c r="Q328" s="159">
        <v>4248699</v>
      </c>
      <c r="R328" s="159">
        <v>4117655.63</v>
      </c>
      <c r="S328" s="159">
        <v>1218698.8500000001</v>
      </c>
      <c r="T328" s="159">
        <v>0</v>
      </c>
      <c r="U328" s="159">
        <v>11700201.279999999</v>
      </c>
      <c r="V328" s="159">
        <v>9779427.5899999999</v>
      </c>
      <c r="W328" s="159">
        <v>3494301.81</v>
      </c>
      <c r="X328" s="159">
        <v>40554.129999999997</v>
      </c>
      <c r="Y328" s="159">
        <v>1920773.69</v>
      </c>
      <c r="Z328" s="159">
        <v>330030.86</v>
      </c>
      <c r="AA328" s="159">
        <v>0</v>
      </c>
      <c r="AB328" s="159">
        <v>330030.86</v>
      </c>
      <c r="AC328" s="159">
        <v>500000</v>
      </c>
      <c r="AD328" s="159">
        <v>500000</v>
      </c>
      <c r="AE328" s="159">
        <v>600000</v>
      </c>
      <c r="AF328" s="159">
        <v>893279.3</v>
      </c>
      <c r="AG328" s="159">
        <v>49652.18</v>
      </c>
      <c r="AH328" s="159">
        <v>49652.18</v>
      </c>
      <c r="AI328" s="159">
        <v>0</v>
      </c>
      <c r="AJ328" s="159">
        <v>0</v>
      </c>
    </row>
    <row r="329" spans="1:36">
      <c r="A329" s="153">
        <v>6</v>
      </c>
      <c r="B329" s="154">
        <v>1</v>
      </c>
      <c r="C329" s="154">
        <v>16</v>
      </c>
      <c r="D329" s="155">
        <v>2</v>
      </c>
      <c r="E329" s="155" t="s">
        <v>556</v>
      </c>
      <c r="F329" s="156" t="s">
        <v>3180</v>
      </c>
      <c r="G329" s="156" t="s">
        <v>556</v>
      </c>
      <c r="H329" s="156" t="s">
        <v>3194</v>
      </c>
      <c r="I329" s="155">
        <v>601162</v>
      </c>
      <c r="J329" s="157" t="s">
        <v>2460</v>
      </c>
      <c r="K329" s="157"/>
      <c r="L329" s="155">
        <v>2022</v>
      </c>
      <c r="M329" s="158">
        <v>6721</v>
      </c>
      <c r="N329" s="159">
        <v>33045626.34</v>
      </c>
      <c r="O329" s="159">
        <v>31717020.210000001</v>
      </c>
      <c r="P329" s="159">
        <v>15573245.07</v>
      </c>
      <c r="Q329" s="159">
        <v>6391605</v>
      </c>
      <c r="R329" s="159">
        <v>9181640.0700000003</v>
      </c>
      <c r="S329" s="159">
        <v>1328606.1299999999</v>
      </c>
      <c r="T329" s="159">
        <v>60213.42</v>
      </c>
      <c r="U329" s="159">
        <v>32986549.129999999</v>
      </c>
      <c r="V329" s="159">
        <v>25713920.34</v>
      </c>
      <c r="W329" s="159">
        <v>10187355.98</v>
      </c>
      <c r="X329" s="159">
        <v>55995.65</v>
      </c>
      <c r="Y329" s="159">
        <v>7272628.79</v>
      </c>
      <c r="Z329" s="159">
        <v>14607735.369999999</v>
      </c>
      <c r="AA329" s="159">
        <v>0</v>
      </c>
      <c r="AB329" s="159">
        <v>14607735.369999999</v>
      </c>
      <c r="AC329" s="159">
        <v>1076621</v>
      </c>
      <c r="AD329" s="159">
        <v>1034000</v>
      </c>
      <c r="AE329" s="159">
        <v>1573663.74</v>
      </c>
      <c r="AF329" s="159">
        <v>6003099.8700000001</v>
      </c>
      <c r="AG329" s="159">
        <v>104125</v>
      </c>
      <c r="AH329" s="159">
        <v>68711.429999999993</v>
      </c>
      <c r="AI329" s="159">
        <v>0</v>
      </c>
      <c r="AJ329" s="159">
        <v>0</v>
      </c>
    </row>
    <row r="330" spans="1:36">
      <c r="A330" s="153">
        <v>6</v>
      </c>
      <c r="B330" s="154">
        <v>1</v>
      </c>
      <c r="C330" s="154">
        <v>17</v>
      </c>
      <c r="D330" s="155">
        <v>2</v>
      </c>
      <c r="E330" s="155" t="s">
        <v>556</v>
      </c>
      <c r="F330" s="156" t="s">
        <v>3180</v>
      </c>
      <c r="G330" s="156" t="s">
        <v>556</v>
      </c>
      <c r="H330" s="156" t="s">
        <v>3195</v>
      </c>
      <c r="I330" s="155">
        <v>601172</v>
      </c>
      <c r="J330" s="157" t="s">
        <v>2459</v>
      </c>
      <c r="K330" s="157"/>
      <c r="L330" s="155">
        <v>2022</v>
      </c>
      <c r="M330" s="158">
        <v>3022</v>
      </c>
      <c r="N330" s="159">
        <v>18179930.800000001</v>
      </c>
      <c r="O330" s="159">
        <v>15894919.390000001</v>
      </c>
      <c r="P330" s="159">
        <v>12664541.49</v>
      </c>
      <c r="Q330" s="159">
        <v>5833409</v>
      </c>
      <c r="R330" s="159">
        <v>6831132.4900000002</v>
      </c>
      <c r="S330" s="159">
        <v>2285011.41</v>
      </c>
      <c r="T330" s="159">
        <v>0</v>
      </c>
      <c r="U330" s="159">
        <v>17442651.739999998</v>
      </c>
      <c r="V330" s="159">
        <v>14093587.92</v>
      </c>
      <c r="W330" s="159">
        <v>5443082.4699999997</v>
      </c>
      <c r="X330" s="159">
        <v>144363</v>
      </c>
      <c r="Y330" s="159">
        <v>3349063.82</v>
      </c>
      <c r="Z330" s="159">
        <v>491327.52</v>
      </c>
      <c r="AA330" s="159">
        <v>0</v>
      </c>
      <c r="AB330" s="159">
        <v>491327.52</v>
      </c>
      <c r="AC330" s="159">
        <v>945000</v>
      </c>
      <c r="AD330" s="159">
        <v>945000</v>
      </c>
      <c r="AE330" s="159">
        <v>3637470.58</v>
      </c>
      <c r="AF330" s="159">
        <v>1801331.47</v>
      </c>
      <c r="AG330" s="159">
        <v>784434.29</v>
      </c>
      <c r="AH330" s="159">
        <v>570599.88</v>
      </c>
      <c r="AI330" s="159">
        <v>0</v>
      </c>
      <c r="AJ330" s="159">
        <v>0</v>
      </c>
    </row>
    <row r="331" spans="1:36">
      <c r="A331" s="153">
        <v>6</v>
      </c>
      <c r="B331" s="154">
        <v>1</v>
      </c>
      <c r="C331" s="154">
        <v>18</v>
      </c>
      <c r="D331" s="155">
        <v>2</v>
      </c>
      <c r="E331" s="155" t="s">
        <v>556</v>
      </c>
      <c r="F331" s="156" t="s">
        <v>3180</v>
      </c>
      <c r="G331" s="156" t="s">
        <v>556</v>
      </c>
      <c r="H331" s="156" t="s">
        <v>3196</v>
      </c>
      <c r="I331" s="155">
        <v>601182</v>
      </c>
      <c r="J331" s="157" t="s">
        <v>2458</v>
      </c>
      <c r="K331" s="157"/>
      <c r="L331" s="155">
        <v>2022</v>
      </c>
      <c r="M331" s="158">
        <v>4944</v>
      </c>
      <c r="N331" s="159">
        <v>27024343.530000001</v>
      </c>
      <c r="O331" s="159">
        <v>23325270.18</v>
      </c>
      <c r="P331" s="159">
        <v>17151648.619999997</v>
      </c>
      <c r="Q331" s="159">
        <v>8467599</v>
      </c>
      <c r="R331" s="159">
        <v>8684049.6199999992</v>
      </c>
      <c r="S331" s="159">
        <v>3699073.35</v>
      </c>
      <c r="T331" s="159">
        <v>23002.52</v>
      </c>
      <c r="U331" s="159">
        <v>27199656.940000001</v>
      </c>
      <c r="V331" s="159">
        <v>20938163.879999999</v>
      </c>
      <c r="W331" s="159">
        <v>7084615.6600000001</v>
      </c>
      <c r="X331" s="159">
        <v>269622.43</v>
      </c>
      <c r="Y331" s="159">
        <v>6261493.0599999996</v>
      </c>
      <c r="Z331" s="159">
        <v>2604910.38</v>
      </c>
      <c r="AA331" s="159">
        <v>1250200</v>
      </c>
      <c r="AB331" s="159">
        <v>1354710.38</v>
      </c>
      <c r="AC331" s="159">
        <v>1893703.26</v>
      </c>
      <c r="AD331" s="159">
        <v>828250</v>
      </c>
      <c r="AE331" s="159">
        <v>8144218</v>
      </c>
      <c r="AF331" s="159">
        <v>2387106.2999999998</v>
      </c>
      <c r="AG331" s="159">
        <v>1011965.87</v>
      </c>
      <c r="AH331" s="159">
        <v>868152.28</v>
      </c>
      <c r="AI331" s="159">
        <v>0</v>
      </c>
      <c r="AJ331" s="159">
        <v>0</v>
      </c>
    </row>
    <row r="332" spans="1:36">
      <c r="A332" s="153">
        <v>6</v>
      </c>
      <c r="B332" s="154">
        <v>1</v>
      </c>
      <c r="C332" s="154">
        <v>19</v>
      </c>
      <c r="D332" s="155">
        <v>2</v>
      </c>
      <c r="E332" s="155" t="s">
        <v>556</v>
      </c>
      <c r="F332" s="156" t="s">
        <v>3180</v>
      </c>
      <c r="G332" s="156" t="s">
        <v>556</v>
      </c>
      <c r="H332" s="156" t="s">
        <v>3197</v>
      </c>
      <c r="I332" s="155">
        <v>601192</v>
      </c>
      <c r="J332" s="157" t="s">
        <v>2457</v>
      </c>
      <c r="K332" s="157"/>
      <c r="L332" s="155">
        <v>2022</v>
      </c>
      <c r="M332" s="158">
        <v>4426</v>
      </c>
      <c r="N332" s="159">
        <v>22384878.41</v>
      </c>
      <c r="O332" s="159">
        <v>21803929.32</v>
      </c>
      <c r="P332" s="159">
        <v>14691901.58</v>
      </c>
      <c r="Q332" s="159">
        <v>7210781</v>
      </c>
      <c r="R332" s="159">
        <v>7481120.5800000001</v>
      </c>
      <c r="S332" s="159">
        <v>580949.09</v>
      </c>
      <c r="T332" s="159">
        <v>8540</v>
      </c>
      <c r="U332" s="159">
        <v>21383351.57</v>
      </c>
      <c r="V332" s="159">
        <v>19913913.109999999</v>
      </c>
      <c r="W332" s="159">
        <v>7627012.7199999997</v>
      </c>
      <c r="X332" s="159">
        <v>74265.52</v>
      </c>
      <c r="Y332" s="159">
        <v>1469438.46</v>
      </c>
      <c r="Z332" s="159">
        <v>457911.2</v>
      </c>
      <c r="AA332" s="159">
        <v>0</v>
      </c>
      <c r="AB332" s="159">
        <v>457911.2</v>
      </c>
      <c r="AC332" s="159">
        <v>663396</v>
      </c>
      <c r="AD332" s="159">
        <v>606000</v>
      </c>
      <c r="AE332" s="159">
        <v>2449000</v>
      </c>
      <c r="AF332" s="159">
        <v>1890016.21</v>
      </c>
      <c r="AG332" s="159">
        <v>16392.09</v>
      </c>
      <c r="AH332" s="159">
        <v>63401.21</v>
      </c>
      <c r="AI332" s="159">
        <v>0</v>
      </c>
      <c r="AJ332" s="159">
        <v>0</v>
      </c>
    </row>
    <row r="333" spans="1:36">
      <c r="A333" s="153">
        <v>6</v>
      </c>
      <c r="B333" s="154">
        <v>2</v>
      </c>
      <c r="C333" s="154">
        <v>1</v>
      </c>
      <c r="D333" s="155">
        <v>1</v>
      </c>
      <c r="E333" s="155" t="s">
        <v>556</v>
      </c>
      <c r="F333" s="156" t="s">
        <v>3198</v>
      </c>
      <c r="G333" s="156" t="s">
        <v>556</v>
      </c>
      <c r="H333" s="156" t="s">
        <v>3199</v>
      </c>
      <c r="I333" s="155">
        <v>602011</v>
      </c>
      <c r="J333" s="157" t="s">
        <v>2456</v>
      </c>
      <c r="K333" s="157"/>
      <c r="L333" s="155">
        <v>2022</v>
      </c>
      <c r="M333" s="158">
        <v>26309</v>
      </c>
      <c r="N333" s="159">
        <v>128698289.52</v>
      </c>
      <c r="O333" s="159">
        <v>111371260.45999999</v>
      </c>
      <c r="P333" s="159">
        <v>63875729.890000001</v>
      </c>
      <c r="Q333" s="159">
        <v>27771980</v>
      </c>
      <c r="R333" s="159">
        <v>36103749.890000001</v>
      </c>
      <c r="S333" s="159">
        <v>17327029.059999999</v>
      </c>
      <c r="T333" s="159">
        <v>896237.04</v>
      </c>
      <c r="U333" s="159">
        <v>128067185.38</v>
      </c>
      <c r="V333" s="159">
        <v>101400574.15000001</v>
      </c>
      <c r="W333" s="159">
        <v>41229593.990000002</v>
      </c>
      <c r="X333" s="159">
        <v>579305.32999999996</v>
      </c>
      <c r="Y333" s="159">
        <v>26666611.23</v>
      </c>
      <c r="Z333" s="159">
        <v>7351180.46</v>
      </c>
      <c r="AA333" s="159">
        <v>6500000</v>
      </c>
      <c r="AB333" s="159">
        <v>851180.46</v>
      </c>
      <c r="AC333" s="159">
        <v>7015000</v>
      </c>
      <c r="AD333" s="159">
        <v>7015000</v>
      </c>
      <c r="AE333" s="159">
        <v>22310223</v>
      </c>
      <c r="AF333" s="159">
        <v>9970686.3100000005</v>
      </c>
      <c r="AG333" s="159">
        <v>338598.62</v>
      </c>
      <c r="AH333" s="159">
        <v>414418.81</v>
      </c>
      <c r="AI333" s="159">
        <v>0</v>
      </c>
      <c r="AJ333" s="159">
        <v>0</v>
      </c>
    </row>
    <row r="334" spans="1:36">
      <c r="A334" s="153">
        <v>6</v>
      </c>
      <c r="B334" s="154">
        <v>2</v>
      </c>
      <c r="C334" s="154">
        <v>2</v>
      </c>
      <c r="D334" s="155">
        <v>2</v>
      </c>
      <c r="E334" s="155" t="s">
        <v>556</v>
      </c>
      <c r="F334" s="156" t="s">
        <v>3200</v>
      </c>
      <c r="G334" s="156" t="s">
        <v>556</v>
      </c>
      <c r="H334" s="156" t="s">
        <v>3201</v>
      </c>
      <c r="I334" s="155">
        <v>602022</v>
      </c>
      <c r="J334" s="157" t="s">
        <v>2164</v>
      </c>
      <c r="K334" s="157"/>
      <c r="L334" s="155">
        <v>2022</v>
      </c>
      <c r="M334" s="158">
        <v>3258</v>
      </c>
      <c r="N334" s="159">
        <v>15347756.109999999</v>
      </c>
      <c r="O334" s="159">
        <v>14822105.310000001</v>
      </c>
      <c r="P334" s="159">
        <v>12768508.59</v>
      </c>
      <c r="Q334" s="159">
        <v>7062154</v>
      </c>
      <c r="R334" s="159">
        <v>5706354.5899999999</v>
      </c>
      <c r="S334" s="159">
        <v>525650.80000000005</v>
      </c>
      <c r="T334" s="159">
        <v>0</v>
      </c>
      <c r="U334" s="159">
        <v>14322613.68</v>
      </c>
      <c r="V334" s="159">
        <v>13693061.92</v>
      </c>
      <c r="W334" s="159">
        <v>5169875.12</v>
      </c>
      <c r="X334" s="159">
        <v>0</v>
      </c>
      <c r="Y334" s="159">
        <v>629551.76</v>
      </c>
      <c r="Z334" s="159">
        <v>164697.96</v>
      </c>
      <c r="AA334" s="159">
        <v>0</v>
      </c>
      <c r="AB334" s="159">
        <v>164697.96</v>
      </c>
      <c r="AC334" s="159">
        <v>354487</v>
      </c>
      <c r="AD334" s="159">
        <v>0</v>
      </c>
      <c r="AE334" s="159">
        <v>0</v>
      </c>
      <c r="AF334" s="159">
        <v>1129043.3899999999</v>
      </c>
      <c r="AG334" s="159">
        <v>0</v>
      </c>
      <c r="AH334" s="159">
        <v>0</v>
      </c>
      <c r="AI334" s="159">
        <v>0</v>
      </c>
      <c r="AJ334" s="159">
        <v>0</v>
      </c>
    </row>
    <row r="335" spans="1:36">
      <c r="A335" s="153">
        <v>6</v>
      </c>
      <c r="B335" s="154">
        <v>2</v>
      </c>
      <c r="C335" s="154">
        <v>3</v>
      </c>
      <c r="D335" s="155">
        <v>2</v>
      </c>
      <c r="E335" s="155" t="s">
        <v>556</v>
      </c>
      <c r="F335" s="156" t="s">
        <v>3200</v>
      </c>
      <c r="G335" s="156" t="s">
        <v>556</v>
      </c>
      <c r="H335" s="156" t="s">
        <v>3202</v>
      </c>
      <c r="I335" s="155">
        <v>602032</v>
      </c>
      <c r="J335" s="157" t="s">
        <v>2456</v>
      </c>
      <c r="K335" s="157"/>
      <c r="L335" s="155">
        <v>2022</v>
      </c>
      <c r="M335" s="158">
        <v>13327</v>
      </c>
      <c r="N335" s="159">
        <v>71541551.780000001</v>
      </c>
      <c r="O335" s="159">
        <v>63087212.100000001</v>
      </c>
      <c r="P335" s="159">
        <v>46244183.379999995</v>
      </c>
      <c r="Q335" s="159">
        <v>23555554</v>
      </c>
      <c r="R335" s="159">
        <v>22688629.379999999</v>
      </c>
      <c r="S335" s="159">
        <v>8454339.6799999997</v>
      </c>
      <c r="T335" s="159">
        <v>7072.76</v>
      </c>
      <c r="U335" s="159">
        <v>73719326.879999995</v>
      </c>
      <c r="V335" s="159">
        <v>58964492.329999998</v>
      </c>
      <c r="W335" s="159">
        <v>17275630.379999999</v>
      </c>
      <c r="X335" s="159">
        <v>201919.43</v>
      </c>
      <c r="Y335" s="159">
        <v>14754834.550000001</v>
      </c>
      <c r="Z335" s="159">
        <v>11255063.609999999</v>
      </c>
      <c r="AA335" s="159">
        <v>8000000</v>
      </c>
      <c r="AB335" s="159">
        <v>3255063.6099999994</v>
      </c>
      <c r="AC335" s="159">
        <v>1932428</v>
      </c>
      <c r="AD335" s="159">
        <v>1885000</v>
      </c>
      <c r="AE335" s="159">
        <v>12560000</v>
      </c>
      <c r="AF335" s="159">
        <v>4122719.77</v>
      </c>
      <c r="AG335" s="159">
        <v>320000</v>
      </c>
      <c r="AH335" s="159">
        <v>421233.42</v>
      </c>
      <c r="AI335" s="159">
        <v>0</v>
      </c>
      <c r="AJ335" s="159">
        <v>0</v>
      </c>
    </row>
    <row r="336" spans="1:36">
      <c r="A336" s="153">
        <v>6</v>
      </c>
      <c r="B336" s="154">
        <v>2</v>
      </c>
      <c r="C336" s="154">
        <v>4</v>
      </c>
      <c r="D336" s="155">
        <v>2</v>
      </c>
      <c r="E336" s="155" t="s">
        <v>556</v>
      </c>
      <c r="F336" s="156" t="s">
        <v>3200</v>
      </c>
      <c r="G336" s="156" t="s">
        <v>556</v>
      </c>
      <c r="H336" s="156" t="s">
        <v>3203</v>
      </c>
      <c r="I336" s="155">
        <v>602042</v>
      </c>
      <c r="J336" s="157" t="s">
        <v>2455</v>
      </c>
      <c r="K336" s="157"/>
      <c r="L336" s="155">
        <v>2022</v>
      </c>
      <c r="M336" s="158">
        <v>3770</v>
      </c>
      <c r="N336" s="159">
        <v>19427360.5</v>
      </c>
      <c r="O336" s="159">
        <v>17239088.440000001</v>
      </c>
      <c r="P336" s="159">
        <v>13006742.25</v>
      </c>
      <c r="Q336" s="159">
        <v>6387819</v>
      </c>
      <c r="R336" s="159">
        <v>6618923.25</v>
      </c>
      <c r="S336" s="159">
        <v>2188272.06</v>
      </c>
      <c r="T336" s="159">
        <v>20705</v>
      </c>
      <c r="U336" s="159">
        <v>18644073.960000001</v>
      </c>
      <c r="V336" s="159">
        <v>16037099.609999999</v>
      </c>
      <c r="W336" s="159">
        <v>6422763.5899999999</v>
      </c>
      <c r="X336" s="159">
        <v>326230.84000000003</v>
      </c>
      <c r="Y336" s="159">
        <v>2606974.35</v>
      </c>
      <c r="Z336" s="159">
        <v>1940000</v>
      </c>
      <c r="AA336" s="159">
        <v>1940000</v>
      </c>
      <c r="AB336" s="159">
        <v>0</v>
      </c>
      <c r="AC336" s="159">
        <v>2678300</v>
      </c>
      <c r="AD336" s="159">
        <v>2678300</v>
      </c>
      <c r="AE336" s="159">
        <v>8692170.0399999991</v>
      </c>
      <c r="AF336" s="159">
        <v>1201988.83</v>
      </c>
      <c r="AG336" s="159">
        <v>40820.800000000003</v>
      </c>
      <c r="AH336" s="159">
        <v>31383.17</v>
      </c>
      <c r="AI336" s="159">
        <v>0</v>
      </c>
      <c r="AJ336" s="159">
        <v>189971.62</v>
      </c>
    </row>
    <row r="337" spans="1:36">
      <c r="A337" s="153">
        <v>6</v>
      </c>
      <c r="B337" s="154">
        <v>2</v>
      </c>
      <c r="C337" s="154">
        <v>5</v>
      </c>
      <c r="D337" s="155">
        <v>3</v>
      </c>
      <c r="E337" s="155" t="s">
        <v>556</v>
      </c>
      <c r="F337" s="156" t="s">
        <v>3204</v>
      </c>
      <c r="G337" s="156" t="s">
        <v>556</v>
      </c>
      <c r="H337" s="156" t="s">
        <v>3205</v>
      </c>
      <c r="I337" s="155">
        <v>602053</v>
      </c>
      <c r="J337" s="157" t="s">
        <v>2454</v>
      </c>
      <c r="K337" s="157"/>
      <c r="L337" s="155">
        <v>2022</v>
      </c>
      <c r="M337" s="158">
        <v>6126</v>
      </c>
      <c r="N337" s="159">
        <v>27634646.469999999</v>
      </c>
      <c r="O337" s="159">
        <v>25463569.02</v>
      </c>
      <c r="P337" s="159">
        <v>19934112.460000001</v>
      </c>
      <c r="Q337" s="159">
        <v>10782470</v>
      </c>
      <c r="R337" s="159">
        <v>9151642.4600000009</v>
      </c>
      <c r="S337" s="159">
        <v>2171077.4500000002</v>
      </c>
      <c r="T337" s="159">
        <v>8024.2</v>
      </c>
      <c r="U337" s="159">
        <v>27203594.82</v>
      </c>
      <c r="V337" s="159">
        <v>23824757.41</v>
      </c>
      <c r="W337" s="159">
        <v>9413345.0299999993</v>
      </c>
      <c r="X337" s="159">
        <v>108609.25</v>
      </c>
      <c r="Y337" s="159">
        <v>3378837.41</v>
      </c>
      <c r="Z337" s="159">
        <v>1882665.88</v>
      </c>
      <c r="AA337" s="159">
        <v>1800000</v>
      </c>
      <c r="AB337" s="159">
        <v>82665.879999999888</v>
      </c>
      <c r="AC337" s="159">
        <v>1700000</v>
      </c>
      <c r="AD337" s="159">
        <v>1700000</v>
      </c>
      <c r="AE337" s="159">
        <v>5000000</v>
      </c>
      <c r="AF337" s="159">
        <v>1638811.61</v>
      </c>
      <c r="AG337" s="159">
        <v>182325</v>
      </c>
      <c r="AH337" s="159">
        <v>95379.34</v>
      </c>
      <c r="AI337" s="159">
        <v>0</v>
      </c>
      <c r="AJ337" s="159">
        <v>0</v>
      </c>
    </row>
    <row r="338" spans="1:36">
      <c r="A338" s="153">
        <v>6</v>
      </c>
      <c r="B338" s="154">
        <v>2</v>
      </c>
      <c r="C338" s="154">
        <v>6</v>
      </c>
      <c r="D338" s="155">
        <v>3</v>
      </c>
      <c r="E338" s="155" t="s">
        <v>556</v>
      </c>
      <c r="F338" s="156" t="s">
        <v>3204</v>
      </c>
      <c r="G338" s="156" t="s">
        <v>556</v>
      </c>
      <c r="H338" s="156" t="s">
        <v>3206</v>
      </c>
      <c r="I338" s="155">
        <v>602063</v>
      </c>
      <c r="J338" s="157" t="s">
        <v>2453</v>
      </c>
      <c r="K338" s="157"/>
      <c r="L338" s="155">
        <v>2022</v>
      </c>
      <c r="M338" s="158">
        <v>4118</v>
      </c>
      <c r="N338" s="159">
        <v>23942183.91</v>
      </c>
      <c r="O338" s="159">
        <v>16653568.699999999</v>
      </c>
      <c r="P338" s="159">
        <v>13344523.199999999</v>
      </c>
      <c r="Q338" s="159">
        <v>6969289</v>
      </c>
      <c r="R338" s="159">
        <v>6375234.2000000002</v>
      </c>
      <c r="S338" s="159">
        <v>7288615.21</v>
      </c>
      <c r="T338" s="159">
        <v>3345.78</v>
      </c>
      <c r="U338" s="159">
        <v>22398311.02</v>
      </c>
      <c r="V338" s="159">
        <v>14710416.85</v>
      </c>
      <c r="W338" s="159">
        <v>5524111.2400000002</v>
      </c>
      <c r="X338" s="159">
        <v>36526.160000000003</v>
      </c>
      <c r="Y338" s="159">
        <v>7687894.1699999999</v>
      </c>
      <c r="Z338" s="159">
        <v>863306.14</v>
      </c>
      <c r="AA338" s="159">
        <v>600000</v>
      </c>
      <c r="AB338" s="159">
        <v>263306.14</v>
      </c>
      <c r="AC338" s="159">
        <v>1627548</v>
      </c>
      <c r="AD338" s="159">
        <v>1614548</v>
      </c>
      <c r="AE338" s="159">
        <v>1824521.03</v>
      </c>
      <c r="AF338" s="159">
        <v>1943151.85</v>
      </c>
      <c r="AG338" s="159">
        <v>195963.9</v>
      </c>
      <c r="AH338" s="159">
        <v>198777.09</v>
      </c>
      <c r="AI338" s="159">
        <v>0</v>
      </c>
      <c r="AJ338" s="159">
        <v>0</v>
      </c>
    </row>
    <row r="339" spans="1:36">
      <c r="A339" s="153">
        <v>6</v>
      </c>
      <c r="B339" s="154">
        <v>2</v>
      </c>
      <c r="C339" s="154">
        <v>7</v>
      </c>
      <c r="D339" s="155">
        <v>3</v>
      </c>
      <c r="E339" s="155" t="s">
        <v>556</v>
      </c>
      <c r="F339" s="156" t="s">
        <v>3204</v>
      </c>
      <c r="G339" s="156" t="s">
        <v>556</v>
      </c>
      <c r="H339" s="156" t="s">
        <v>3207</v>
      </c>
      <c r="I339" s="155">
        <v>602073</v>
      </c>
      <c r="J339" s="157" t="s">
        <v>1792</v>
      </c>
      <c r="K339" s="157"/>
      <c r="L339" s="155">
        <v>2022</v>
      </c>
      <c r="M339" s="158">
        <v>6756</v>
      </c>
      <c r="N339" s="159">
        <v>33459526.309999999</v>
      </c>
      <c r="O339" s="159">
        <v>28978426.420000002</v>
      </c>
      <c r="P339" s="159">
        <v>22253073.960000001</v>
      </c>
      <c r="Q339" s="159">
        <v>11106606</v>
      </c>
      <c r="R339" s="159">
        <v>11146467.960000001</v>
      </c>
      <c r="S339" s="159">
        <v>4481099.8899999997</v>
      </c>
      <c r="T339" s="159">
        <v>7381.3</v>
      </c>
      <c r="U339" s="159">
        <v>30088430.969999999</v>
      </c>
      <c r="V339" s="159">
        <v>26904989.379999999</v>
      </c>
      <c r="W339" s="159">
        <v>9704803.1799999997</v>
      </c>
      <c r="X339" s="159">
        <v>552601.80000000005</v>
      </c>
      <c r="Y339" s="159">
        <v>3183441.59</v>
      </c>
      <c r="Z339" s="159">
        <v>2157677.4500000002</v>
      </c>
      <c r="AA339" s="159">
        <v>2000000</v>
      </c>
      <c r="AB339" s="159">
        <v>157677.45000000019</v>
      </c>
      <c r="AC339" s="159">
        <v>2400000</v>
      </c>
      <c r="AD339" s="159">
        <v>2400000</v>
      </c>
      <c r="AE339" s="159">
        <v>16312349.119999999</v>
      </c>
      <c r="AF339" s="159">
        <v>2073437.04</v>
      </c>
      <c r="AG339" s="159">
        <v>780117.14</v>
      </c>
      <c r="AH339" s="159">
        <v>1064275.06</v>
      </c>
      <c r="AI339" s="159">
        <v>0</v>
      </c>
      <c r="AJ339" s="159">
        <v>12349.12</v>
      </c>
    </row>
    <row r="340" spans="1:36">
      <c r="A340" s="153">
        <v>6</v>
      </c>
      <c r="B340" s="154">
        <v>2</v>
      </c>
      <c r="C340" s="154">
        <v>8</v>
      </c>
      <c r="D340" s="155">
        <v>2</v>
      </c>
      <c r="E340" s="155" t="s">
        <v>556</v>
      </c>
      <c r="F340" s="156" t="s">
        <v>3200</v>
      </c>
      <c r="G340" s="156" t="s">
        <v>556</v>
      </c>
      <c r="H340" s="156" t="s">
        <v>3208</v>
      </c>
      <c r="I340" s="155">
        <v>602082</v>
      </c>
      <c r="J340" s="157" t="s">
        <v>2452</v>
      </c>
      <c r="K340" s="157"/>
      <c r="L340" s="155">
        <v>2022</v>
      </c>
      <c r="M340" s="158">
        <v>6920</v>
      </c>
      <c r="N340" s="159">
        <v>33791422.460000001</v>
      </c>
      <c r="O340" s="159">
        <v>32519772.960000001</v>
      </c>
      <c r="P340" s="159">
        <v>25080928.59</v>
      </c>
      <c r="Q340" s="159">
        <v>12746840</v>
      </c>
      <c r="R340" s="159">
        <v>12334088.59</v>
      </c>
      <c r="S340" s="159">
        <v>1271649.5</v>
      </c>
      <c r="T340" s="159">
        <v>299.2</v>
      </c>
      <c r="U340" s="159">
        <v>39458690.18</v>
      </c>
      <c r="V340" s="159">
        <v>27969091.600000001</v>
      </c>
      <c r="W340" s="159">
        <v>10961842.710000001</v>
      </c>
      <c r="X340" s="159">
        <v>0</v>
      </c>
      <c r="Y340" s="159">
        <v>11489598.58</v>
      </c>
      <c r="Z340" s="159">
        <v>7142817.0099999998</v>
      </c>
      <c r="AA340" s="159">
        <v>0</v>
      </c>
      <c r="AB340" s="159">
        <v>7142817.0099999998</v>
      </c>
      <c r="AC340" s="159">
        <v>0</v>
      </c>
      <c r="AD340" s="159">
        <v>0</v>
      </c>
      <c r="AE340" s="159">
        <v>0</v>
      </c>
      <c r="AF340" s="159">
        <v>4550681.3600000003</v>
      </c>
      <c r="AG340" s="159">
        <v>150000</v>
      </c>
      <c r="AH340" s="159">
        <v>159517.19</v>
      </c>
      <c r="AI340" s="159">
        <v>0</v>
      </c>
      <c r="AJ340" s="159">
        <v>0</v>
      </c>
    </row>
    <row r="341" spans="1:36">
      <c r="A341" s="153">
        <v>6</v>
      </c>
      <c r="B341" s="154">
        <v>2</v>
      </c>
      <c r="C341" s="154">
        <v>9</v>
      </c>
      <c r="D341" s="155">
        <v>2</v>
      </c>
      <c r="E341" s="155" t="s">
        <v>556</v>
      </c>
      <c r="F341" s="156" t="s">
        <v>3200</v>
      </c>
      <c r="G341" s="156" t="s">
        <v>556</v>
      </c>
      <c r="H341" s="156" t="s">
        <v>3209</v>
      </c>
      <c r="I341" s="155">
        <v>602092</v>
      </c>
      <c r="J341" s="157" t="s">
        <v>2451</v>
      </c>
      <c r="K341" s="157"/>
      <c r="L341" s="155">
        <v>2022</v>
      </c>
      <c r="M341" s="158">
        <v>4252</v>
      </c>
      <c r="N341" s="159">
        <v>21788838.420000002</v>
      </c>
      <c r="O341" s="159">
        <v>18206158.34</v>
      </c>
      <c r="P341" s="159">
        <v>12772071.949999999</v>
      </c>
      <c r="Q341" s="159">
        <v>6569195</v>
      </c>
      <c r="R341" s="159">
        <v>6202876.9500000002</v>
      </c>
      <c r="S341" s="159">
        <v>3582680.08</v>
      </c>
      <c r="T341" s="159">
        <v>0</v>
      </c>
      <c r="U341" s="159">
        <v>23585872.66</v>
      </c>
      <c r="V341" s="159">
        <v>15527717.26</v>
      </c>
      <c r="W341" s="159">
        <v>6186857.9199999999</v>
      </c>
      <c r="X341" s="159">
        <v>55974.559999999998</v>
      </c>
      <c r="Y341" s="159">
        <v>8058155.4000000004</v>
      </c>
      <c r="Z341" s="159">
        <v>3361734.81</v>
      </c>
      <c r="AA341" s="159">
        <v>0</v>
      </c>
      <c r="AB341" s="159">
        <v>3361734.81</v>
      </c>
      <c r="AC341" s="159">
        <v>598450.12</v>
      </c>
      <c r="AD341" s="159">
        <v>598450.12</v>
      </c>
      <c r="AE341" s="159">
        <v>1065912.53</v>
      </c>
      <c r="AF341" s="159">
        <v>2678441.08</v>
      </c>
      <c r="AG341" s="159">
        <v>0</v>
      </c>
      <c r="AH341" s="159">
        <v>0</v>
      </c>
      <c r="AI341" s="159">
        <v>0</v>
      </c>
      <c r="AJ341" s="159">
        <v>0</v>
      </c>
    </row>
    <row r="342" spans="1:36">
      <c r="A342" s="153">
        <v>6</v>
      </c>
      <c r="B342" s="154">
        <v>2</v>
      </c>
      <c r="C342" s="154">
        <v>10</v>
      </c>
      <c r="D342" s="155">
        <v>2</v>
      </c>
      <c r="E342" s="155" t="s">
        <v>556</v>
      </c>
      <c r="F342" s="156" t="s">
        <v>3200</v>
      </c>
      <c r="G342" s="156" t="s">
        <v>556</v>
      </c>
      <c r="H342" s="156" t="s">
        <v>3210</v>
      </c>
      <c r="I342" s="155">
        <v>602102</v>
      </c>
      <c r="J342" s="157" t="s">
        <v>2450</v>
      </c>
      <c r="K342" s="157"/>
      <c r="L342" s="155">
        <v>2022</v>
      </c>
      <c r="M342" s="158">
        <v>4286</v>
      </c>
      <c r="N342" s="159">
        <v>23081561.100000001</v>
      </c>
      <c r="O342" s="159">
        <v>19465794.449999999</v>
      </c>
      <c r="P342" s="159">
        <v>15639960.379999999</v>
      </c>
      <c r="Q342" s="159">
        <v>8287882</v>
      </c>
      <c r="R342" s="159">
        <v>7352078.3799999999</v>
      </c>
      <c r="S342" s="159">
        <v>3615766.65</v>
      </c>
      <c r="T342" s="159">
        <v>18158.650000000001</v>
      </c>
      <c r="U342" s="159">
        <v>24672817.969999999</v>
      </c>
      <c r="V342" s="159">
        <v>18567365.43</v>
      </c>
      <c r="W342" s="159">
        <v>7540321.9100000001</v>
      </c>
      <c r="X342" s="159">
        <v>183087.92</v>
      </c>
      <c r="Y342" s="159">
        <v>6105452.54</v>
      </c>
      <c r="Z342" s="159">
        <v>2670268.87</v>
      </c>
      <c r="AA342" s="159">
        <v>2490000</v>
      </c>
      <c r="AB342" s="159">
        <v>180268.87000000011</v>
      </c>
      <c r="AC342" s="159">
        <v>1079012</v>
      </c>
      <c r="AD342" s="159">
        <v>968000</v>
      </c>
      <c r="AE342" s="159">
        <v>7981404.5199999996</v>
      </c>
      <c r="AF342" s="159">
        <v>898429.02</v>
      </c>
      <c r="AG342" s="159">
        <v>0</v>
      </c>
      <c r="AH342" s="159">
        <v>14493</v>
      </c>
      <c r="AI342" s="159">
        <v>0</v>
      </c>
      <c r="AJ342" s="159">
        <v>1199054.52</v>
      </c>
    </row>
    <row r="343" spans="1:36">
      <c r="A343" s="153">
        <v>6</v>
      </c>
      <c r="B343" s="154">
        <v>2</v>
      </c>
      <c r="C343" s="154">
        <v>11</v>
      </c>
      <c r="D343" s="155">
        <v>2</v>
      </c>
      <c r="E343" s="155" t="s">
        <v>556</v>
      </c>
      <c r="F343" s="156" t="s">
        <v>3200</v>
      </c>
      <c r="G343" s="156" t="s">
        <v>556</v>
      </c>
      <c r="H343" s="156" t="s">
        <v>3211</v>
      </c>
      <c r="I343" s="155">
        <v>602112</v>
      </c>
      <c r="J343" s="157" t="s">
        <v>2449</v>
      </c>
      <c r="K343" s="157"/>
      <c r="L343" s="155">
        <v>2022</v>
      </c>
      <c r="M343" s="158">
        <v>5395</v>
      </c>
      <c r="N343" s="159">
        <v>25445134.75</v>
      </c>
      <c r="O343" s="159">
        <v>22482699.649999999</v>
      </c>
      <c r="P343" s="159">
        <v>19063184.73</v>
      </c>
      <c r="Q343" s="159">
        <v>11456342</v>
      </c>
      <c r="R343" s="159">
        <v>7606842.7300000004</v>
      </c>
      <c r="S343" s="159">
        <v>2962435.1</v>
      </c>
      <c r="T343" s="159">
        <v>64424.55</v>
      </c>
      <c r="U343" s="159">
        <v>25585027.710000001</v>
      </c>
      <c r="V343" s="159">
        <v>20015578.620000001</v>
      </c>
      <c r="W343" s="159">
        <v>8606329.5899999999</v>
      </c>
      <c r="X343" s="159">
        <v>48104.69</v>
      </c>
      <c r="Y343" s="159">
        <v>5569449.0899999999</v>
      </c>
      <c r="Z343" s="159">
        <v>1824375.08</v>
      </c>
      <c r="AA343" s="159">
        <v>0</v>
      </c>
      <c r="AB343" s="159">
        <v>1824375.08</v>
      </c>
      <c r="AC343" s="159">
        <v>1150000</v>
      </c>
      <c r="AD343" s="159">
        <v>1150000</v>
      </c>
      <c r="AE343" s="159">
        <v>1650000</v>
      </c>
      <c r="AF343" s="159">
        <v>2467121.0299999998</v>
      </c>
      <c r="AG343" s="159">
        <v>65077.29</v>
      </c>
      <c r="AH343" s="159">
        <v>58118.85</v>
      </c>
      <c r="AI343" s="159">
        <v>0</v>
      </c>
      <c r="AJ343" s="159">
        <v>0</v>
      </c>
    </row>
    <row r="344" spans="1:36">
      <c r="A344" s="153">
        <v>6</v>
      </c>
      <c r="B344" s="154">
        <v>2</v>
      </c>
      <c r="C344" s="154">
        <v>12</v>
      </c>
      <c r="D344" s="155">
        <v>3</v>
      </c>
      <c r="E344" s="155" t="s">
        <v>556</v>
      </c>
      <c r="F344" s="156" t="s">
        <v>3204</v>
      </c>
      <c r="G344" s="156" t="s">
        <v>556</v>
      </c>
      <c r="H344" s="156" t="s">
        <v>3212</v>
      </c>
      <c r="I344" s="155">
        <v>602123</v>
      </c>
      <c r="J344" s="157" t="s">
        <v>2448</v>
      </c>
      <c r="K344" s="157"/>
      <c r="L344" s="155">
        <v>2022</v>
      </c>
      <c r="M344" s="158">
        <v>6673</v>
      </c>
      <c r="N344" s="159">
        <v>35004022.439999998</v>
      </c>
      <c r="O344" s="159">
        <v>30728246.25</v>
      </c>
      <c r="P344" s="159">
        <v>22026661.140000001</v>
      </c>
      <c r="Q344" s="159">
        <v>11074100</v>
      </c>
      <c r="R344" s="159">
        <v>10952561.140000001</v>
      </c>
      <c r="S344" s="159">
        <v>4275776.1900000004</v>
      </c>
      <c r="T344" s="159">
        <v>80000</v>
      </c>
      <c r="U344" s="159">
        <v>36628406.020000003</v>
      </c>
      <c r="V344" s="159">
        <v>27487044.940000001</v>
      </c>
      <c r="W344" s="159">
        <v>11351195.49</v>
      </c>
      <c r="X344" s="159">
        <v>56932.51</v>
      </c>
      <c r="Y344" s="159">
        <v>9141361.0800000001</v>
      </c>
      <c r="Z344" s="159">
        <v>3267215.35</v>
      </c>
      <c r="AA344" s="159">
        <v>2700000</v>
      </c>
      <c r="AB344" s="159">
        <v>567215.35000000009</v>
      </c>
      <c r="AC344" s="159">
        <v>1187318.32</v>
      </c>
      <c r="AD344" s="159">
        <v>877318.32</v>
      </c>
      <c r="AE344" s="159">
        <v>4607450.59</v>
      </c>
      <c r="AF344" s="159">
        <v>3241201.31</v>
      </c>
      <c r="AG344" s="159">
        <v>47468.17</v>
      </c>
      <c r="AH344" s="159">
        <v>141521.57999999999</v>
      </c>
      <c r="AI344" s="159">
        <v>0</v>
      </c>
      <c r="AJ344" s="159">
        <v>783.83</v>
      </c>
    </row>
    <row r="345" spans="1:36">
      <c r="A345" s="153">
        <v>6</v>
      </c>
      <c r="B345" s="154">
        <v>2</v>
      </c>
      <c r="C345" s="154">
        <v>13</v>
      </c>
      <c r="D345" s="155">
        <v>2</v>
      </c>
      <c r="E345" s="155" t="s">
        <v>556</v>
      </c>
      <c r="F345" s="156" t="s">
        <v>3200</v>
      </c>
      <c r="G345" s="156" t="s">
        <v>556</v>
      </c>
      <c r="H345" s="156" t="s">
        <v>3213</v>
      </c>
      <c r="I345" s="155">
        <v>602132</v>
      </c>
      <c r="J345" s="157" t="s">
        <v>2447</v>
      </c>
      <c r="K345" s="157"/>
      <c r="L345" s="155">
        <v>2022</v>
      </c>
      <c r="M345" s="158">
        <v>3892</v>
      </c>
      <c r="N345" s="159">
        <v>19893382.57</v>
      </c>
      <c r="O345" s="159">
        <v>16995059.350000001</v>
      </c>
      <c r="P345" s="159">
        <v>12852904.77</v>
      </c>
      <c r="Q345" s="159">
        <v>7116737</v>
      </c>
      <c r="R345" s="159">
        <v>5736167.7699999996</v>
      </c>
      <c r="S345" s="159">
        <v>2898323.22</v>
      </c>
      <c r="T345" s="159">
        <v>0</v>
      </c>
      <c r="U345" s="159">
        <v>18219579.52</v>
      </c>
      <c r="V345" s="159">
        <v>15509414.439999999</v>
      </c>
      <c r="W345" s="159">
        <v>6419048.4900000002</v>
      </c>
      <c r="X345" s="159">
        <v>81790.13</v>
      </c>
      <c r="Y345" s="159">
        <v>2710165.08</v>
      </c>
      <c r="Z345" s="159">
        <v>1133521.28</v>
      </c>
      <c r="AA345" s="159">
        <v>0</v>
      </c>
      <c r="AB345" s="159">
        <v>1133521.28</v>
      </c>
      <c r="AC345" s="159">
        <v>712532</v>
      </c>
      <c r="AD345" s="159">
        <v>712532</v>
      </c>
      <c r="AE345" s="159">
        <v>2562261</v>
      </c>
      <c r="AF345" s="159">
        <v>1485644.91</v>
      </c>
      <c r="AG345" s="159">
        <v>0</v>
      </c>
      <c r="AH345" s="159">
        <v>0</v>
      </c>
      <c r="AI345" s="159">
        <v>0</v>
      </c>
      <c r="AJ345" s="159">
        <v>0</v>
      </c>
    </row>
    <row r="346" spans="1:36">
      <c r="A346" s="153">
        <v>6</v>
      </c>
      <c r="B346" s="154">
        <v>2</v>
      </c>
      <c r="C346" s="154">
        <v>14</v>
      </c>
      <c r="D346" s="155">
        <v>2</v>
      </c>
      <c r="E346" s="155" t="s">
        <v>556</v>
      </c>
      <c r="F346" s="156" t="s">
        <v>3200</v>
      </c>
      <c r="G346" s="156" t="s">
        <v>556</v>
      </c>
      <c r="H346" s="156" t="s">
        <v>3214</v>
      </c>
      <c r="I346" s="155">
        <v>602142</v>
      </c>
      <c r="J346" s="157" t="s">
        <v>2446</v>
      </c>
      <c r="K346" s="157"/>
      <c r="L346" s="155">
        <v>2022</v>
      </c>
      <c r="M346" s="158">
        <v>6070</v>
      </c>
      <c r="N346" s="159">
        <v>28928359.370000001</v>
      </c>
      <c r="O346" s="159">
        <v>26563825.5</v>
      </c>
      <c r="P346" s="159">
        <v>21423069.350000001</v>
      </c>
      <c r="Q346" s="159">
        <v>11643819</v>
      </c>
      <c r="R346" s="159">
        <v>9779250.3499999996</v>
      </c>
      <c r="S346" s="159">
        <v>2364533.87</v>
      </c>
      <c r="T346" s="159">
        <v>0</v>
      </c>
      <c r="U346" s="159">
        <v>27496531.760000002</v>
      </c>
      <c r="V346" s="159">
        <v>23876436.789999999</v>
      </c>
      <c r="W346" s="159">
        <v>9863857.3300000001</v>
      </c>
      <c r="X346" s="159">
        <v>114449.75</v>
      </c>
      <c r="Y346" s="159">
        <v>3620094.97</v>
      </c>
      <c r="Z346" s="159">
        <v>2104980.4</v>
      </c>
      <c r="AA346" s="159">
        <v>600000</v>
      </c>
      <c r="AB346" s="159">
        <v>1504980.4</v>
      </c>
      <c r="AC346" s="159">
        <v>1029116</v>
      </c>
      <c r="AD346" s="159">
        <v>1029116</v>
      </c>
      <c r="AE346" s="159">
        <v>2595714</v>
      </c>
      <c r="AF346" s="159">
        <v>2687388.71</v>
      </c>
      <c r="AG346" s="159">
        <v>153120.62</v>
      </c>
      <c r="AH346" s="159">
        <v>185643</v>
      </c>
      <c r="AI346" s="159">
        <v>0</v>
      </c>
      <c r="AJ346" s="159">
        <v>0</v>
      </c>
    </row>
    <row r="347" spans="1:36">
      <c r="A347" s="153">
        <v>6</v>
      </c>
      <c r="B347" s="154">
        <v>3</v>
      </c>
      <c r="C347" s="154">
        <v>1</v>
      </c>
      <c r="D347" s="155">
        <v>1</v>
      </c>
      <c r="E347" s="155" t="s">
        <v>556</v>
      </c>
      <c r="F347" s="156" t="s">
        <v>3215</v>
      </c>
      <c r="G347" s="156" t="s">
        <v>556</v>
      </c>
      <c r="H347" s="156" t="s">
        <v>3216</v>
      </c>
      <c r="I347" s="155">
        <v>603011</v>
      </c>
      <c r="J347" s="157" t="s">
        <v>2440</v>
      </c>
      <c r="K347" s="157"/>
      <c r="L347" s="155">
        <v>2022</v>
      </c>
      <c r="M347" s="158">
        <v>4406</v>
      </c>
      <c r="N347" s="159">
        <v>22424085.260000002</v>
      </c>
      <c r="O347" s="159">
        <v>19833433.949999999</v>
      </c>
      <c r="P347" s="159">
        <v>12366686.33</v>
      </c>
      <c r="Q347" s="159">
        <v>4692267</v>
      </c>
      <c r="R347" s="159">
        <v>7674419.3300000001</v>
      </c>
      <c r="S347" s="159">
        <v>2590651.31</v>
      </c>
      <c r="T347" s="159">
        <v>453096.45</v>
      </c>
      <c r="U347" s="159">
        <v>21947495.73</v>
      </c>
      <c r="V347" s="159">
        <v>18983596.859999999</v>
      </c>
      <c r="W347" s="159">
        <v>7638952.2699999996</v>
      </c>
      <c r="X347" s="159">
        <v>340945.68</v>
      </c>
      <c r="Y347" s="159">
        <v>2963898.87</v>
      </c>
      <c r="Z347" s="159">
        <v>1032734.45</v>
      </c>
      <c r="AA347" s="159">
        <v>0</v>
      </c>
      <c r="AB347" s="159">
        <v>1032734.45</v>
      </c>
      <c r="AC347" s="159">
        <v>100000</v>
      </c>
      <c r="AD347" s="159">
        <v>100000</v>
      </c>
      <c r="AE347" s="159">
        <v>10050000</v>
      </c>
      <c r="AF347" s="159">
        <v>849837.09</v>
      </c>
      <c r="AG347" s="159">
        <v>531657.16</v>
      </c>
      <c r="AH347" s="159">
        <v>352761.57</v>
      </c>
      <c r="AI347" s="159">
        <v>0</v>
      </c>
      <c r="AJ347" s="159">
        <v>0</v>
      </c>
    </row>
    <row r="348" spans="1:36">
      <c r="A348" s="153">
        <v>6</v>
      </c>
      <c r="B348" s="154">
        <v>3</v>
      </c>
      <c r="C348" s="154">
        <v>2</v>
      </c>
      <c r="D348" s="155">
        <v>2</v>
      </c>
      <c r="E348" s="155" t="s">
        <v>556</v>
      </c>
      <c r="F348" s="156" t="s">
        <v>3217</v>
      </c>
      <c r="G348" s="156" t="s">
        <v>556</v>
      </c>
      <c r="H348" s="156" t="s">
        <v>3218</v>
      </c>
      <c r="I348" s="155">
        <v>603022</v>
      </c>
      <c r="J348" s="157" t="s">
        <v>2445</v>
      </c>
      <c r="K348" s="157"/>
      <c r="L348" s="155">
        <v>2022</v>
      </c>
      <c r="M348" s="158">
        <v>2901</v>
      </c>
      <c r="N348" s="159">
        <v>14808462.710000001</v>
      </c>
      <c r="O348" s="159">
        <v>12557759.76</v>
      </c>
      <c r="P348" s="159">
        <v>9463167.9600000009</v>
      </c>
      <c r="Q348" s="159">
        <v>4999098</v>
      </c>
      <c r="R348" s="159">
        <v>4464069.96</v>
      </c>
      <c r="S348" s="159">
        <v>2250702.9500000002</v>
      </c>
      <c r="T348" s="159">
        <v>11711</v>
      </c>
      <c r="U348" s="159">
        <v>14559187.43</v>
      </c>
      <c r="V348" s="159">
        <v>11892690.289999999</v>
      </c>
      <c r="W348" s="159">
        <v>5189058.2699999996</v>
      </c>
      <c r="X348" s="159">
        <v>76445.45</v>
      </c>
      <c r="Y348" s="159">
        <v>2666497.14</v>
      </c>
      <c r="Z348" s="159">
        <v>713290.49</v>
      </c>
      <c r="AA348" s="159">
        <v>0</v>
      </c>
      <c r="AB348" s="159">
        <v>713290.49</v>
      </c>
      <c r="AC348" s="159">
        <v>191600</v>
      </c>
      <c r="AD348" s="159">
        <v>191600</v>
      </c>
      <c r="AE348" s="159">
        <v>2607950</v>
      </c>
      <c r="AF348" s="159">
        <v>665069.47</v>
      </c>
      <c r="AG348" s="159">
        <v>0</v>
      </c>
      <c r="AH348" s="159">
        <v>0</v>
      </c>
      <c r="AI348" s="159">
        <v>0</v>
      </c>
      <c r="AJ348" s="159">
        <v>0</v>
      </c>
    </row>
    <row r="349" spans="1:36">
      <c r="A349" s="153">
        <v>6</v>
      </c>
      <c r="B349" s="154">
        <v>3</v>
      </c>
      <c r="C349" s="154">
        <v>3</v>
      </c>
      <c r="D349" s="155">
        <v>2</v>
      </c>
      <c r="E349" s="155" t="s">
        <v>556</v>
      </c>
      <c r="F349" s="156" t="s">
        <v>3217</v>
      </c>
      <c r="G349" s="156" t="s">
        <v>556</v>
      </c>
      <c r="H349" s="156" t="s">
        <v>3219</v>
      </c>
      <c r="I349" s="155">
        <v>603032</v>
      </c>
      <c r="J349" s="157" t="s">
        <v>2444</v>
      </c>
      <c r="K349" s="157"/>
      <c r="L349" s="155">
        <v>2022</v>
      </c>
      <c r="M349" s="158">
        <v>14866</v>
      </c>
      <c r="N349" s="159">
        <v>71339010.390000001</v>
      </c>
      <c r="O349" s="159">
        <v>61536813.969999999</v>
      </c>
      <c r="P349" s="159">
        <v>39818266.890000001</v>
      </c>
      <c r="Q349" s="159">
        <v>18984876</v>
      </c>
      <c r="R349" s="159">
        <v>20833390.890000001</v>
      </c>
      <c r="S349" s="159">
        <v>9802196.4199999999</v>
      </c>
      <c r="T349" s="159">
        <v>297609</v>
      </c>
      <c r="U349" s="159">
        <v>69028908.280000001</v>
      </c>
      <c r="V349" s="159">
        <v>52261498.020000003</v>
      </c>
      <c r="W349" s="159">
        <v>18954886.77</v>
      </c>
      <c r="X349" s="159">
        <v>696751.6</v>
      </c>
      <c r="Y349" s="159">
        <v>16767410.26</v>
      </c>
      <c r="Z349" s="159">
        <v>7969185.5899999999</v>
      </c>
      <c r="AA349" s="159">
        <v>0</v>
      </c>
      <c r="AB349" s="159">
        <v>7969185.5899999999</v>
      </c>
      <c r="AC349" s="159">
        <v>3098705.88</v>
      </c>
      <c r="AD349" s="159">
        <v>3098705.88</v>
      </c>
      <c r="AE349" s="159">
        <v>20952941.170000002</v>
      </c>
      <c r="AF349" s="159">
        <v>9275315.9499999993</v>
      </c>
      <c r="AG349" s="159">
        <v>76799.960000000006</v>
      </c>
      <c r="AH349" s="159">
        <v>185007.92</v>
      </c>
      <c r="AI349" s="159">
        <v>0</v>
      </c>
      <c r="AJ349" s="159">
        <v>0</v>
      </c>
    </row>
    <row r="350" spans="1:36">
      <c r="A350" s="153">
        <v>6</v>
      </c>
      <c r="B350" s="154">
        <v>3</v>
      </c>
      <c r="C350" s="154">
        <v>4</v>
      </c>
      <c r="D350" s="155">
        <v>2</v>
      </c>
      <c r="E350" s="155" t="s">
        <v>556</v>
      </c>
      <c r="F350" s="156" t="s">
        <v>3217</v>
      </c>
      <c r="G350" s="156" t="s">
        <v>556</v>
      </c>
      <c r="H350" s="156" t="s">
        <v>3220</v>
      </c>
      <c r="I350" s="155">
        <v>603042</v>
      </c>
      <c r="J350" s="157" t="s">
        <v>2443</v>
      </c>
      <c r="K350" s="157"/>
      <c r="L350" s="155">
        <v>2022</v>
      </c>
      <c r="M350" s="158">
        <v>6409</v>
      </c>
      <c r="N350" s="159">
        <v>34438101.670000002</v>
      </c>
      <c r="O350" s="159">
        <v>28522575.829999998</v>
      </c>
      <c r="P350" s="159">
        <v>19857495.579999998</v>
      </c>
      <c r="Q350" s="159">
        <v>9636246</v>
      </c>
      <c r="R350" s="159">
        <v>10221249.58</v>
      </c>
      <c r="S350" s="159">
        <v>5915525.8399999999</v>
      </c>
      <c r="T350" s="159">
        <v>123974.6</v>
      </c>
      <c r="U350" s="159">
        <v>34382781.240000002</v>
      </c>
      <c r="V350" s="159">
        <v>24157812.039999999</v>
      </c>
      <c r="W350" s="159">
        <v>8539825.4299999997</v>
      </c>
      <c r="X350" s="159">
        <v>113812.55</v>
      </c>
      <c r="Y350" s="159">
        <v>10224969.199999999</v>
      </c>
      <c r="Z350" s="159">
        <v>1698029.31</v>
      </c>
      <c r="AA350" s="159">
        <v>1000000</v>
      </c>
      <c r="AB350" s="159">
        <v>698029.31</v>
      </c>
      <c r="AC350" s="159">
        <v>1300000</v>
      </c>
      <c r="AD350" s="159">
        <v>1300000</v>
      </c>
      <c r="AE350" s="159">
        <v>4600000</v>
      </c>
      <c r="AF350" s="159">
        <v>4364763.79</v>
      </c>
      <c r="AG350" s="159">
        <v>0</v>
      </c>
      <c r="AH350" s="159">
        <v>0</v>
      </c>
      <c r="AI350" s="159">
        <v>0</v>
      </c>
      <c r="AJ350" s="159">
        <v>0</v>
      </c>
    </row>
    <row r="351" spans="1:36">
      <c r="A351" s="153">
        <v>6</v>
      </c>
      <c r="B351" s="154">
        <v>3</v>
      </c>
      <c r="C351" s="154">
        <v>5</v>
      </c>
      <c r="D351" s="155">
        <v>2</v>
      </c>
      <c r="E351" s="155" t="s">
        <v>556</v>
      </c>
      <c r="F351" s="156" t="s">
        <v>3217</v>
      </c>
      <c r="G351" s="156" t="s">
        <v>556</v>
      </c>
      <c r="H351" s="156" t="s">
        <v>3221</v>
      </c>
      <c r="I351" s="155">
        <v>603052</v>
      </c>
      <c r="J351" s="157" t="s">
        <v>2442</v>
      </c>
      <c r="K351" s="157"/>
      <c r="L351" s="155">
        <v>2022</v>
      </c>
      <c r="M351" s="158">
        <v>2335</v>
      </c>
      <c r="N351" s="159">
        <v>10201498.25</v>
      </c>
      <c r="O351" s="159">
        <v>9898594.7799999993</v>
      </c>
      <c r="P351" s="159">
        <v>7561576.7699999996</v>
      </c>
      <c r="Q351" s="159">
        <v>3877935</v>
      </c>
      <c r="R351" s="159">
        <v>3683641.77</v>
      </c>
      <c r="S351" s="159">
        <v>302903.46999999997</v>
      </c>
      <c r="T351" s="159">
        <v>254801.56</v>
      </c>
      <c r="U351" s="159">
        <v>9586273.0800000001</v>
      </c>
      <c r="V351" s="159">
        <v>9137256.3000000007</v>
      </c>
      <c r="W351" s="159">
        <v>3436230.01</v>
      </c>
      <c r="X351" s="159">
        <v>62810</v>
      </c>
      <c r="Y351" s="159">
        <v>449016.78</v>
      </c>
      <c r="Z351" s="159">
        <v>629914.30000000005</v>
      </c>
      <c r="AA351" s="159">
        <v>0</v>
      </c>
      <c r="AB351" s="159">
        <v>629914.30000000005</v>
      </c>
      <c r="AC351" s="159">
        <v>202200</v>
      </c>
      <c r="AD351" s="159">
        <v>202200</v>
      </c>
      <c r="AE351" s="159">
        <v>1536609.88</v>
      </c>
      <c r="AF351" s="159">
        <v>761338.48</v>
      </c>
      <c r="AG351" s="159">
        <v>0</v>
      </c>
      <c r="AH351" s="159">
        <v>38061.47</v>
      </c>
      <c r="AI351" s="159">
        <v>0</v>
      </c>
      <c r="AJ351" s="159">
        <v>0</v>
      </c>
    </row>
    <row r="352" spans="1:36">
      <c r="A352" s="153">
        <v>6</v>
      </c>
      <c r="B352" s="154">
        <v>3</v>
      </c>
      <c r="C352" s="154">
        <v>6</v>
      </c>
      <c r="D352" s="155">
        <v>2</v>
      </c>
      <c r="E352" s="155" t="s">
        <v>556</v>
      </c>
      <c r="F352" s="156" t="s">
        <v>3217</v>
      </c>
      <c r="G352" s="156" t="s">
        <v>556</v>
      </c>
      <c r="H352" s="156" t="s">
        <v>3222</v>
      </c>
      <c r="I352" s="155">
        <v>603062</v>
      </c>
      <c r="J352" s="157" t="s">
        <v>1454</v>
      </c>
      <c r="K352" s="157"/>
      <c r="L352" s="155">
        <v>2022</v>
      </c>
      <c r="M352" s="158">
        <v>4171</v>
      </c>
      <c r="N352" s="159">
        <v>20607214.710000001</v>
      </c>
      <c r="O352" s="159">
        <v>18271396.91</v>
      </c>
      <c r="P352" s="159">
        <v>13329927.030000001</v>
      </c>
      <c r="Q352" s="159">
        <v>6447087</v>
      </c>
      <c r="R352" s="159">
        <v>6882840.0300000003</v>
      </c>
      <c r="S352" s="159">
        <v>2335817.7999999998</v>
      </c>
      <c r="T352" s="159">
        <v>63947</v>
      </c>
      <c r="U352" s="159">
        <v>19933473.449999999</v>
      </c>
      <c r="V352" s="159">
        <v>17073947.219999999</v>
      </c>
      <c r="W352" s="159">
        <v>6366953.7199999997</v>
      </c>
      <c r="X352" s="159">
        <v>102810.81</v>
      </c>
      <c r="Y352" s="159">
        <v>2859526.23</v>
      </c>
      <c r="Z352" s="159">
        <v>858374.54</v>
      </c>
      <c r="AA352" s="159">
        <v>700000</v>
      </c>
      <c r="AB352" s="159">
        <v>158374.54000000004</v>
      </c>
      <c r="AC352" s="159">
        <v>595000</v>
      </c>
      <c r="AD352" s="159">
        <v>595000</v>
      </c>
      <c r="AE352" s="159">
        <v>3225000</v>
      </c>
      <c r="AF352" s="159">
        <v>1197449.69</v>
      </c>
      <c r="AG352" s="159">
        <v>271881.07</v>
      </c>
      <c r="AH352" s="159">
        <v>215651.69</v>
      </c>
      <c r="AI352" s="159">
        <v>0</v>
      </c>
      <c r="AJ352" s="159">
        <v>0</v>
      </c>
    </row>
    <row r="353" spans="1:36">
      <c r="A353" s="153">
        <v>6</v>
      </c>
      <c r="B353" s="154">
        <v>3</v>
      </c>
      <c r="C353" s="154">
        <v>7</v>
      </c>
      <c r="D353" s="155">
        <v>2</v>
      </c>
      <c r="E353" s="155" t="s">
        <v>556</v>
      </c>
      <c r="F353" s="156" t="s">
        <v>3217</v>
      </c>
      <c r="G353" s="156" t="s">
        <v>556</v>
      </c>
      <c r="H353" s="156" t="s">
        <v>3223</v>
      </c>
      <c r="I353" s="155">
        <v>603072</v>
      </c>
      <c r="J353" s="157" t="s">
        <v>2441</v>
      </c>
      <c r="K353" s="157"/>
      <c r="L353" s="155">
        <v>2022</v>
      </c>
      <c r="M353" s="158">
        <v>3598</v>
      </c>
      <c r="N353" s="159">
        <v>19710954.739999998</v>
      </c>
      <c r="O353" s="159">
        <v>17089150.710000001</v>
      </c>
      <c r="P353" s="159">
        <v>13027874.49</v>
      </c>
      <c r="Q353" s="159">
        <v>6085714</v>
      </c>
      <c r="R353" s="159">
        <v>6942160.4900000002</v>
      </c>
      <c r="S353" s="159">
        <v>2621804.0299999998</v>
      </c>
      <c r="T353" s="159">
        <v>38319.79</v>
      </c>
      <c r="U353" s="159">
        <v>19288915.420000002</v>
      </c>
      <c r="V353" s="159">
        <v>15588191.550000001</v>
      </c>
      <c r="W353" s="159">
        <v>2515796.58</v>
      </c>
      <c r="X353" s="159">
        <v>55872.59</v>
      </c>
      <c r="Y353" s="159">
        <v>3700723.87</v>
      </c>
      <c r="Z353" s="159">
        <v>612131.29</v>
      </c>
      <c r="AA353" s="159">
        <v>0</v>
      </c>
      <c r="AB353" s="159">
        <v>612131.29</v>
      </c>
      <c r="AC353" s="159">
        <v>541776</v>
      </c>
      <c r="AD353" s="159">
        <v>541776</v>
      </c>
      <c r="AE353" s="159">
        <v>1499448</v>
      </c>
      <c r="AF353" s="159">
        <v>1500959.16</v>
      </c>
      <c r="AG353" s="159">
        <v>69138.97</v>
      </c>
      <c r="AH353" s="159">
        <v>78602.61</v>
      </c>
      <c r="AI353" s="159">
        <v>0</v>
      </c>
      <c r="AJ353" s="159">
        <v>0</v>
      </c>
    </row>
    <row r="354" spans="1:36">
      <c r="A354" s="153">
        <v>6</v>
      </c>
      <c r="B354" s="154">
        <v>3</v>
      </c>
      <c r="C354" s="154">
        <v>8</v>
      </c>
      <c r="D354" s="155">
        <v>2</v>
      </c>
      <c r="E354" s="155" t="s">
        <v>556</v>
      </c>
      <c r="F354" s="156" t="s">
        <v>3217</v>
      </c>
      <c r="G354" s="156" t="s">
        <v>556</v>
      </c>
      <c r="H354" s="156" t="s">
        <v>3224</v>
      </c>
      <c r="I354" s="155">
        <v>603082</v>
      </c>
      <c r="J354" s="157" t="s">
        <v>2440</v>
      </c>
      <c r="K354" s="157"/>
      <c r="L354" s="155">
        <v>2022</v>
      </c>
      <c r="M354" s="158">
        <v>4231</v>
      </c>
      <c r="N354" s="159">
        <v>26072339.18</v>
      </c>
      <c r="O354" s="159">
        <v>18886881.41</v>
      </c>
      <c r="P354" s="159">
        <v>14320172.74</v>
      </c>
      <c r="Q354" s="159">
        <v>7105076</v>
      </c>
      <c r="R354" s="159">
        <v>7215096.7400000002</v>
      </c>
      <c r="S354" s="159">
        <v>7185457.7699999996</v>
      </c>
      <c r="T354" s="159">
        <v>228975.61</v>
      </c>
      <c r="U354" s="159">
        <v>23942396.289999999</v>
      </c>
      <c r="V354" s="159">
        <v>17603128.23</v>
      </c>
      <c r="W354" s="159">
        <v>6433459.5999999996</v>
      </c>
      <c r="X354" s="159">
        <v>197149.95</v>
      </c>
      <c r="Y354" s="159">
        <v>6339268.0599999996</v>
      </c>
      <c r="Z354" s="159">
        <v>780062.46</v>
      </c>
      <c r="AA354" s="159">
        <v>650000</v>
      </c>
      <c r="AB354" s="159">
        <v>130062.45999999996</v>
      </c>
      <c r="AC354" s="159">
        <v>617940</v>
      </c>
      <c r="AD354" s="159">
        <v>617940</v>
      </c>
      <c r="AE354" s="159">
        <v>6296555.2699999996</v>
      </c>
      <c r="AF354" s="159">
        <v>1283753.18</v>
      </c>
      <c r="AG354" s="159">
        <v>8360.99</v>
      </c>
      <c r="AH354" s="159">
        <v>8360.99</v>
      </c>
      <c r="AI354" s="159">
        <v>0</v>
      </c>
      <c r="AJ354" s="159">
        <v>0</v>
      </c>
    </row>
    <row r="355" spans="1:36">
      <c r="A355" s="153">
        <v>6</v>
      </c>
      <c r="B355" s="154">
        <v>3</v>
      </c>
      <c r="C355" s="154">
        <v>9</v>
      </c>
      <c r="D355" s="155">
        <v>2</v>
      </c>
      <c r="E355" s="155" t="s">
        <v>556</v>
      </c>
      <c r="F355" s="156" t="s">
        <v>3217</v>
      </c>
      <c r="G355" s="156" t="s">
        <v>556</v>
      </c>
      <c r="H355" s="156" t="s">
        <v>3225</v>
      </c>
      <c r="I355" s="155">
        <v>603092</v>
      </c>
      <c r="J355" s="157" t="s">
        <v>2439</v>
      </c>
      <c r="K355" s="157"/>
      <c r="L355" s="155">
        <v>2022</v>
      </c>
      <c r="M355" s="158">
        <v>4520</v>
      </c>
      <c r="N355" s="159">
        <v>19724583.120000001</v>
      </c>
      <c r="O355" s="159">
        <v>19112612.23</v>
      </c>
      <c r="P355" s="159">
        <v>15659353.67</v>
      </c>
      <c r="Q355" s="159">
        <v>8077372</v>
      </c>
      <c r="R355" s="159">
        <v>7581981.6699999999</v>
      </c>
      <c r="S355" s="159">
        <v>611970.89</v>
      </c>
      <c r="T355" s="159">
        <v>12907</v>
      </c>
      <c r="U355" s="159">
        <v>19840598.670000002</v>
      </c>
      <c r="V355" s="159">
        <v>17161323.530000001</v>
      </c>
      <c r="W355" s="159">
        <v>5930135.8700000001</v>
      </c>
      <c r="X355" s="159">
        <v>81967.28</v>
      </c>
      <c r="Y355" s="159">
        <v>2679275.14</v>
      </c>
      <c r="Z355" s="159">
        <v>2471118.4700000002</v>
      </c>
      <c r="AA355" s="159">
        <v>786000</v>
      </c>
      <c r="AB355" s="159">
        <v>1685118.4700000002</v>
      </c>
      <c r="AC355" s="159">
        <v>755683</v>
      </c>
      <c r="AD355" s="159">
        <v>755683</v>
      </c>
      <c r="AE355" s="159">
        <v>3968670</v>
      </c>
      <c r="AF355" s="159">
        <v>1951288.7</v>
      </c>
      <c r="AG355" s="159">
        <v>0</v>
      </c>
      <c r="AH355" s="159">
        <v>0</v>
      </c>
      <c r="AI355" s="159">
        <v>0</v>
      </c>
      <c r="AJ355" s="159">
        <v>0</v>
      </c>
    </row>
    <row r="356" spans="1:36">
      <c r="A356" s="153">
        <v>6</v>
      </c>
      <c r="B356" s="154">
        <v>3</v>
      </c>
      <c r="C356" s="154">
        <v>10</v>
      </c>
      <c r="D356" s="155">
        <v>2</v>
      </c>
      <c r="E356" s="155" t="s">
        <v>556</v>
      </c>
      <c r="F356" s="156" t="s">
        <v>3217</v>
      </c>
      <c r="G356" s="156" t="s">
        <v>556</v>
      </c>
      <c r="H356" s="156" t="s">
        <v>3226</v>
      </c>
      <c r="I356" s="155">
        <v>603102</v>
      </c>
      <c r="J356" s="157" t="s">
        <v>2438</v>
      </c>
      <c r="K356" s="157"/>
      <c r="L356" s="155">
        <v>2022</v>
      </c>
      <c r="M356" s="158">
        <v>5457</v>
      </c>
      <c r="N356" s="159">
        <v>26379430.120000001</v>
      </c>
      <c r="O356" s="159">
        <v>25683079.309999999</v>
      </c>
      <c r="P356" s="159">
        <v>19274008.93</v>
      </c>
      <c r="Q356" s="159">
        <v>9241151</v>
      </c>
      <c r="R356" s="159">
        <v>10032857.93</v>
      </c>
      <c r="S356" s="159">
        <v>696350.81</v>
      </c>
      <c r="T356" s="159">
        <v>448249</v>
      </c>
      <c r="U356" s="159">
        <v>25631171.170000002</v>
      </c>
      <c r="V356" s="159">
        <v>24900618.579999998</v>
      </c>
      <c r="W356" s="159">
        <v>10070132.449999999</v>
      </c>
      <c r="X356" s="159">
        <v>199659.42</v>
      </c>
      <c r="Y356" s="159">
        <v>730552.59</v>
      </c>
      <c r="Z356" s="159">
        <v>0</v>
      </c>
      <c r="AA356" s="159">
        <v>0</v>
      </c>
      <c r="AB356" s="159">
        <v>0</v>
      </c>
      <c r="AC356" s="159">
        <v>741939</v>
      </c>
      <c r="AD356" s="159">
        <v>741939</v>
      </c>
      <c r="AE356" s="159">
        <v>9429537.0899999999</v>
      </c>
      <c r="AF356" s="159">
        <v>782460.73</v>
      </c>
      <c r="AG356" s="159">
        <v>0</v>
      </c>
      <c r="AH356" s="159">
        <v>0</v>
      </c>
      <c r="AI356" s="159">
        <v>0</v>
      </c>
      <c r="AJ356" s="159">
        <v>29.09</v>
      </c>
    </row>
    <row r="357" spans="1:36">
      <c r="A357" s="153">
        <v>6</v>
      </c>
      <c r="B357" s="154">
        <v>3</v>
      </c>
      <c r="C357" s="154">
        <v>11</v>
      </c>
      <c r="D357" s="155">
        <v>3</v>
      </c>
      <c r="E357" s="155" t="s">
        <v>556</v>
      </c>
      <c r="F357" s="156" t="s">
        <v>3227</v>
      </c>
      <c r="G357" s="156" t="s">
        <v>556</v>
      </c>
      <c r="H357" s="156" t="s">
        <v>3228</v>
      </c>
      <c r="I357" s="155">
        <v>603113</v>
      </c>
      <c r="J357" s="157" t="s">
        <v>2437</v>
      </c>
      <c r="K357" s="157"/>
      <c r="L357" s="155">
        <v>2022</v>
      </c>
      <c r="M357" s="158">
        <v>6821</v>
      </c>
      <c r="N357" s="159">
        <v>32505242.489999998</v>
      </c>
      <c r="O357" s="159">
        <v>31054784.32</v>
      </c>
      <c r="P357" s="159">
        <v>23682108.59</v>
      </c>
      <c r="Q357" s="159">
        <v>11686586</v>
      </c>
      <c r="R357" s="159">
        <v>11995522.59</v>
      </c>
      <c r="S357" s="159">
        <v>1450458.17</v>
      </c>
      <c r="T357" s="159">
        <v>265522</v>
      </c>
      <c r="U357" s="159">
        <v>30848170.469999999</v>
      </c>
      <c r="V357" s="159">
        <v>27611156.850000001</v>
      </c>
      <c r="W357" s="159">
        <v>10409541.92</v>
      </c>
      <c r="X357" s="159">
        <v>106266.78</v>
      </c>
      <c r="Y357" s="159">
        <v>3237013.62</v>
      </c>
      <c r="Z357" s="159">
        <v>767355.02</v>
      </c>
      <c r="AA357" s="159">
        <v>500000</v>
      </c>
      <c r="AB357" s="159">
        <v>267355.02</v>
      </c>
      <c r="AC357" s="159">
        <v>1159460</v>
      </c>
      <c r="AD357" s="159">
        <v>1159460</v>
      </c>
      <c r="AE357" s="159">
        <v>3238460</v>
      </c>
      <c r="AF357" s="159">
        <v>3443627.47</v>
      </c>
      <c r="AG357" s="159">
        <v>0</v>
      </c>
      <c r="AH357" s="159">
        <v>0</v>
      </c>
      <c r="AI357" s="159">
        <v>0</v>
      </c>
      <c r="AJ357" s="159">
        <v>0</v>
      </c>
    </row>
    <row r="358" spans="1:36">
      <c r="A358" s="153">
        <v>6</v>
      </c>
      <c r="B358" s="154">
        <v>3</v>
      </c>
      <c r="C358" s="154">
        <v>12</v>
      </c>
      <c r="D358" s="155">
        <v>2</v>
      </c>
      <c r="E358" s="155" t="s">
        <v>556</v>
      </c>
      <c r="F358" s="156" t="s">
        <v>3217</v>
      </c>
      <c r="G358" s="156" t="s">
        <v>556</v>
      </c>
      <c r="H358" s="156" t="s">
        <v>3229</v>
      </c>
      <c r="I358" s="155">
        <v>603122</v>
      </c>
      <c r="J358" s="157" t="s">
        <v>1718</v>
      </c>
      <c r="K358" s="157"/>
      <c r="L358" s="155">
        <v>2022</v>
      </c>
      <c r="M358" s="158">
        <v>5104</v>
      </c>
      <c r="N358" s="159">
        <v>30612989.399999999</v>
      </c>
      <c r="O358" s="159">
        <v>23929901.649999999</v>
      </c>
      <c r="P358" s="159">
        <v>17491984.240000002</v>
      </c>
      <c r="Q358" s="159">
        <v>9130772</v>
      </c>
      <c r="R358" s="159">
        <v>8361212.2400000002</v>
      </c>
      <c r="S358" s="159">
        <v>6683087.75</v>
      </c>
      <c r="T358" s="159">
        <v>49812.03</v>
      </c>
      <c r="U358" s="159">
        <v>25379635.050000001</v>
      </c>
      <c r="V358" s="159">
        <v>22210465.960000001</v>
      </c>
      <c r="W358" s="159">
        <v>9691199.5500000007</v>
      </c>
      <c r="X358" s="159">
        <v>184186.47</v>
      </c>
      <c r="Y358" s="159">
        <v>3169169.09</v>
      </c>
      <c r="Z358" s="159">
        <v>716297.12</v>
      </c>
      <c r="AA358" s="159">
        <v>700000</v>
      </c>
      <c r="AB358" s="159">
        <v>16297.119999999995</v>
      </c>
      <c r="AC358" s="159">
        <v>3769332</v>
      </c>
      <c r="AD358" s="159">
        <v>3769332</v>
      </c>
      <c r="AE358" s="159">
        <v>4725198</v>
      </c>
      <c r="AF358" s="159">
        <v>1719435.69</v>
      </c>
      <c r="AG358" s="159">
        <v>13111.4</v>
      </c>
      <c r="AH358" s="159">
        <v>13333.88</v>
      </c>
      <c r="AI358" s="159">
        <v>0</v>
      </c>
      <c r="AJ358" s="159">
        <v>0</v>
      </c>
    </row>
    <row r="359" spans="1:36">
      <c r="A359" s="153">
        <v>6</v>
      </c>
      <c r="B359" s="154">
        <v>3</v>
      </c>
      <c r="C359" s="154">
        <v>13</v>
      </c>
      <c r="D359" s="155">
        <v>2</v>
      </c>
      <c r="E359" s="155" t="s">
        <v>556</v>
      </c>
      <c r="F359" s="156" t="s">
        <v>3217</v>
      </c>
      <c r="G359" s="156" t="s">
        <v>556</v>
      </c>
      <c r="H359" s="156" t="s">
        <v>3230</v>
      </c>
      <c r="I359" s="155">
        <v>603132</v>
      </c>
      <c r="J359" s="157" t="s">
        <v>2436</v>
      </c>
      <c r="K359" s="157"/>
      <c r="L359" s="155">
        <v>2022</v>
      </c>
      <c r="M359" s="158">
        <v>3769</v>
      </c>
      <c r="N359" s="159">
        <v>23139578.690000001</v>
      </c>
      <c r="O359" s="159">
        <v>17148234.449999999</v>
      </c>
      <c r="P359" s="159">
        <v>13221348.91</v>
      </c>
      <c r="Q359" s="159">
        <v>6484907</v>
      </c>
      <c r="R359" s="159">
        <v>6736441.9100000001</v>
      </c>
      <c r="S359" s="159">
        <v>5991344.2400000002</v>
      </c>
      <c r="T359" s="159">
        <v>44435.199999999997</v>
      </c>
      <c r="U359" s="159">
        <v>22187465.890000001</v>
      </c>
      <c r="V359" s="159">
        <v>15416218.890000001</v>
      </c>
      <c r="W359" s="159">
        <v>5667204.7800000003</v>
      </c>
      <c r="X359" s="159">
        <v>198236.43</v>
      </c>
      <c r="Y359" s="159">
        <v>6771247</v>
      </c>
      <c r="Z359" s="159">
        <v>1064053.2</v>
      </c>
      <c r="AA359" s="159">
        <v>0</v>
      </c>
      <c r="AB359" s="159">
        <v>1064053.2</v>
      </c>
      <c r="AC359" s="159">
        <v>990000</v>
      </c>
      <c r="AD359" s="159">
        <v>990000</v>
      </c>
      <c r="AE359" s="159">
        <v>5852571.9000000004</v>
      </c>
      <c r="AF359" s="159">
        <v>1732015.56</v>
      </c>
      <c r="AG359" s="159">
        <v>611023.39</v>
      </c>
      <c r="AH359" s="159">
        <v>729957.5</v>
      </c>
      <c r="AI359" s="159">
        <v>0</v>
      </c>
      <c r="AJ359" s="159">
        <v>0</v>
      </c>
    </row>
    <row r="360" spans="1:36">
      <c r="A360" s="153">
        <v>6</v>
      </c>
      <c r="B360" s="154">
        <v>3</v>
      </c>
      <c r="C360" s="154">
        <v>14</v>
      </c>
      <c r="D360" s="155">
        <v>2</v>
      </c>
      <c r="E360" s="155" t="s">
        <v>556</v>
      </c>
      <c r="F360" s="156" t="s">
        <v>3217</v>
      </c>
      <c r="G360" s="156" t="s">
        <v>556</v>
      </c>
      <c r="H360" s="156" t="s">
        <v>3231</v>
      </c>
      <c r="I360" s="155">
        <v>603142</v>
      </c>
      <c r="J360" s="157" t="s">
        <v>2435</v>
      </c>
      <c r="K360" s="157"/>
      <c r="L360" s="155">
        <v>2022</v>
      </c>
      <c r="M360" s="158">
        <v>3089</v>
      </c>
      <c r="N360" s="159">
        <v>16452845.49</v>
      </c>
      <c r="O360" s="159">
        <v>15069085.92</v>
      </c>
      <c r="P360" s="159">
        <v>11277847.76</v>
      </c>
      <c r="Q360" s="159">
        <v>5243027</v>
      </c>
      <c r="R360" s="159">
        <v>6034820.7599999998</v>
      </c>
      <c r="S360" s="159">
        <v>1383759.57</v>
      </c>
      <c r="T360" s="159">
        <v>49813.94</v>
      </c>
      <c r="U360" s="159">
        <v>16200987.77</v>
      </c>
      <c r="V360" s="159">
        <v>13985031.84</v>
      </c>
      <c r="W360" s="159">
        <v>5963039.2400000002</v>
      </c>
      <c r="X360" s="159">
        <v>77961.36</v>
      </c>
      <c r="Y360" s="159">
        <v>2215955.9300000002</v>
      </c>
      <c r="Z360" s="159">
        <v>407901.11</v>
      </c>
      <c r="AA360" s="159">
        <v>0</v>
      </c>
      <c r="AB360" s="159">
        <v>407901.11</v>
      </c>
      <c r="AC360" s="159">
        <v>481040</v>
      </c>
      <c r="AD360" s="159">
        <v>481040</v>
      </c>
      <c r="AE360" s="159">
        <v>2732087.82</v>
      </c>
      <c r="AF360" s="159">
        <v>1084054.08</v>
      </c>
      <c r="AG360" s="159">
        <v>0</v>
      </c>
      <c r="AH360" s="159">
        <v>0</v>
      </c>
      <c r="AI360" s="159">
        <v>0</v>
      </c>
      <c r="AJ360" s="159">
        <v>0</v>
      </c>
    </row>
    <row r="361" spans="1:36">
      <c r="A361" s="153">
        <v>6</v>
      </c>
      <c r="B361" s="154">
        <v>3</v>
      </c>
      <c r="C361" s="154">
        <v>15</v>
      </c>
      <c r="D361" s="155">
        <v>3</v>
      </c>
      <c r="E361" s="155" t="s">
        <v>556</v>
      </c>
      <c r="F361" s="156" t="s">
        <v>3227</v>
      </c>
      <c r="G361" s="156" t="s">
        <v>556</v>
      </c>
      <c r="H361" s="156" t="s">
        <v>3232</v>
      </c>
      <c r="I361" s="155">
        <v>603153</v>
      </c>
      <c r="J361" s="157" t="s">
        <v>2434</v>
      </c>
      <c r="K361" s="157"/>
      <c r="L361" s="155">
        <v>2022</v>
      </c>
      <c r="M361" s="158">
        <v>6397</v>
      </c>
      <c r="N361" s="159">
        <v>30797327.5</v>
      </c>
      <c r="O361" s="159">
        <v>26351840.98</v>
      </c>
      <c r="P361" s="159">
        <v>19079263.699999999</v>
      </c>
      <c r="Q361" s="159">
        <v>10169744</v>
      </c>
      <c r="R361" s="159">
        <v>8909519.6999999993</v>
      </c>
      <c r="S361" s="159">
        <v>4445486.5199999996</v>
      </c>
      <c r="T361" s="159">
        <v>243131.44</v>
      </c>
      <c r="U361" s="159">
        <v>26894626.98</v>
      </c>
      <c r="V361" s="159">
        <v>22184863.41</v>
      </c>
      <c r="W361" s="159">
        <v>8146290.6399999997</v>
      </c>
      <c r="X361" s="159">
        <v>143130.15</v>
      </c>
      <c r="Y361" s="159">
        <v>4709763.57</v>
      </c>
      <c r="Z361" s="159">
        <v>580087.27</v>
      </c>
      <c r="AA361" s="159">
        <v>0</v>
      </c>
      <c r="AB361" s="159">
        <v>580087.27</v>
      </c>
      <c r="AC361" s="159">
        <v>1951210</v>
      </c>
      <c r="AD361" s="159">
        <v>1951210</v>
      </c>
      <c r="AE361" s="159">
        <v>4263380</v>
      </c>
      <c r="AF361" s="159">
        <v>4166977.57</v>
      </c>
      <c r="AG361" s="159">
        <v>1166.04</v>
      </c>
      <c r="AH361" s="159">
        <v>41519.75</v>
      </c>
      <c r="AI361" s="159">
        <v>0</v>
      </c>
      <c r="AJ361" s="159">
        <v>0</v>
      </c>
    </row>
    <row r="362" spans="1:36">
      <c r="A362" s="153">
        <v>6</v>
      </c>
      <c r="B362" s="154">
        <v>4</v>
      </c>
      <c r="C362" s="154">
        <v>1</v>
      </c>
      <c r="D362" s="155">
        <v>1</v>
      </c>
      <c r="E362" s="155" t="s">
        <v>556</v>
      </c>
      <c r="F362" s="156" t="s">
        <v>3233</v>
      </c>
      <c r="G362" s="156" t="s">
        <v>556</v>
      </c>
      <c r="H362" s="156" t="s">
        <v>3234</v>
      </c>
      <c r="I362" s="155">
        <v>604011</v>
      </c>
      <c r="J362" s="157" t="s">
        <v>2431</v>
      </c>
      <c r="K362" s="157"/>
      <c r="L362" s="155">
        <v>2022</v>
      </c>
      <c r="M362" s="158">
        <v>17634</v>
      </c>
      <c r="N362" s="159">
        <v>79039972.879999995</v>
      </c>
      <c r="O362" s="159">
        <v>69532204.489999995</v>
      </c>
      <c r="P362" s="159">
        <v>39312380.409999996</v>
      </c>
      <c r="Q362" s="159">
        <v>16568729</v>
      </c>
      <c r="R362" s="159">
        <v>22743651.41</v>
      </c>
      <c r="S362" s="159">
        <v>9507768.3900000006</v>
      </c>
      <c r="T362" s="159">
        <v>223215.04</v>
      </c>
      <c r="U362" s="159">
        <v>74410727.819999993</v>
      </c>
      <c r="V362" s="159">
        <v>67648665.430000007</v>
      </c>
      <c r="W362" s="159">
        <v>27420024.969999999</v>
      </c>
      <c r="X362" s="159">
        <v>430267</v>
      </c>
      <c r="Y362" s="159">
        <v>6762062.3899999997</v>
      </c>
      <c r="Z362" s="159">
        <v>4580875.12</v>
      </c>
      <c r="AA362" s="159">
        <v>3996000</v>
      </c>
      <c r="AB362" s="159">
        <v>584875.12000000011</v>
      </c>
      <c r="AC362" s="159">
        <v>6927287</v>
      </c>
      <c r="AD362" s="159">
        <v>3300000</v>
      </c>
      <c r="AE362" s="159">
        <v>17281210.66</v>
      </c>
      <c r="AF362" s="159">
        <v>1883539.06</v>
      </c>
      <c r="AG362" s="159">
        <v>171290.29</v>
      </c>
      <c r="AH362" s="159">
        <v>194866.5</v>
      </c>
      <c r="AI362" s="159">
        <v>0</v>
      </c>
      <c r="AJ362" s="159">
        <v>285210.65999999997</v>
      </c>
    </row>
    <row r="363" spans="1:36">
      <c r="A363" s="153">
        <v>6</v>
      </c>
      <c r="B363" s="154">
        <v>4</v>
      </c>
      <c r="C363" s="154">
        <v>2</v>
      </c>
      <c r="D363" s="155">
        <v>2</v>
      </c>
      <c r="E363" s="155" t="s">
        <v>556</v>
      </c>
      <c r="F363" s="156" t="s">
        <v>3235</v>
      </c>
      <c r="G363" s="156" t="s">
        <v>556</v>
      </c>
      <c r="H363" s="156" t="s">
        <v>3236</v>
      </c>
      <c r="I363" s="155">
        <v>604022</v>
      </c>
      <c r="J363" s="157" t="s">
        <v>2433</v>
      </c>
      <c r="K363" s="157"/>
      <c r="L363" s="155">
        <v>2022</v>
      </c>
      <c r="M363" s="158">
        <v>5410</v>
      </c>
      <c r="N363" s="159">
        <v>22604138</v>
      </c>
      <c r="O363" s="159">
        <v>20926751.469999999</v>
      </c>
      <c r="P363" s="159">
        <v>15123693.34</v>
      </c>
      <c r="Q363" s="159">
        <v>7555350</v>
      </c>
      <c r="R363" s="159">
        <v>7568343.3399999999</v>
      </c>
      <c r="S363" s="159">
        <v>1677386.53</v>
      </c>
      <c r="T363" s="159">
        <v>145188.63</v>
      </c>
      <c r="U363" s="159">
        <v>21494426.43</v>
      </c>
      <c r="V363" s="159">
        <v>18267202.68</v>
      </c>
      <c r="W363" s="159">
        <v>6229069.9199999999</v>
      </c>
      <c r="X363" s="159">
        <v>84966.2</v>
      </c>
      <c r="Y363" s="159">
        <v>3227223.75</v>
      </c>
      <c r="Z363" s="159">
        <v>1000000</v>
      </c>
      <c r="AA363" s="159">
        <v>1000000</v>
      </c>
      <c r="AB363" s="159">
        <v>0</v>
      </c>
      <c r="AC363" s="159">
        <v>1524590.82</v>
      </c>
      <c r="AD363" s="159">
        <v>1524590.82</v>
      </c>
      <c r="AE363" s="159">
        <v>3218731.04</v>
      </c>
      <c r="AF363" s="159">
        <v>2659548.79</v>
      </c>
      <c r="AG363" s="159">
        <v>14867.94</v>
      </c>
      <c r="AH363" s="159">
        <v>61008.68</v>
      </c>
      <c r="AI363" s="159">
        <v>0</v>
      </c>
      <c r="AJ363" s="159">
        <v>120319.48</v>
      </c>
    </row>
    <row r="364" spans="1:36">
      <c r="A364" s="153">
        <v>6</v>
      </c>
      <c r="B364" s="154">
        <v>4</v>
      </c>
      <c r="C364" s="154">
        <v>3</v>
      </c>
      <c r="D364" s="155">
        <v>2</v>
      </c>
      <c r="E364" s="155" t="s">
        <v>556</v>
      </c>
      <c r="F364" s="156" t="s">
        <v>3235</v>
      </c>
      <c r="G364" s="156" t="s">
        <v>556</v>
      </c>
      <c r="H364" s="156" t="s">
        <v>3237</v>
      </c>
      <c r="I364" s="155">
        <v>604032</v>
      </c>
      <c r="J364" s="157" t="s">
        <v>2432</v>
      </c>
      <c r="K364" s="157"/>
      <c r="L364" s="155">
        <v>2022</v>
      </c>
      <c r="M364" s="158">
        <v>5161</v>
      </c>
      <c r="N364" s="159">
        <v>25308492.07</v>
      </c>
      <c r="O364" s="159">
        <v>21959788.609999999</v>
      </c>
      <c r="P364" s="159">
        <v>15599465.02</v>
      </c>
      <c r="Q364" s="159">
        <v>7036745</v>
      </c>
      <c r="R364" s="159">
        <v>8562720.0199999996</v>
      </c>
      <c r="S364" s="159">
        <v>3348703.46</v>
      </c>
      <c r="T364" s="159">
        <v>176428.6</v>
      </c>
      <c r="U364" s="159">
        <v>26085464.18</v>
      </c>
      <c r="V364" s="159">
        <v>21012848.440000001</v>
      </c>
      <c r="W364" s="159">
        <v>8765317.2799999993</v>
      </c>
      <c r="X364" s="159">
        <v>99324.23</v>
      </c>
      <c r="Y364" s="159">
        <v>5072615.74</v>
      </c>
      <c r="Z364" s="159">
        <v>2099945.1</v>
      </c>
      <c r="AA364" s="159">
        <v>1700000</v>
      </c>
      <c r="AB364" s="159">
        <v>399945.10000000009</v>
      </c>
      <c r="AC364" s="159">
        <v>403000</v>
      </c>
      <c r="AD364" s="159">
        <v>403000</v>
      </c>
      <c r="AE364" s="159">
        <v>4347500</v>
      </c>
      <c r="AF364" s="159">
        <v>946940.17</v>
      </c>
      <c r="AG364" s="159">
        <v>38408.089999999997</v>
      </c>
      <c r="AH364" s="159">
        <v>38408.089999999997</v>
      </c>
      <c r="AI364" s="159">
        <v>0</v>
      </c>
      <c r="AJ364" s="159">
        <v>0</v>
      </c>
    </row>
    <row r="365" spans="1:36">
      <c r="A365" s="153">
        <v>6</v>
      </c>
      <c r="B365" s="154">
        <v>4</v>
      </c>
      <c r="C365" s="154">
        <v>4</v>
      </c>
      <c r="D365" s="155">
        <v>2</v>
      </c>
      <c r="E365" s="155" t="s">
        <v>556</v>
      </c>
      <c r="F365" s="156" t="s">
        <v>3235</v>
      </c>
      <c r="G365" s="156" t="s">
        <v>556</v>
      </c>
      <c r="H365" s="156" t="s">
        <v>3238</v>
      </c>
      <c r="I365" s="155">
        <v>604042</v>
      </c>
      <c r="J365" s="157" t="s">
        <v>2431</v>
      </c>
      <c r="K365" s="157"/>
      <c r="L365" s="155">
        <v>2022</v>
      </c>
      <c r="M365" s="158">
        <v>10014</v>
      </c>
      <c r="N365" s="159">
        <v>44807233.299999997</v>
      </c>
      <c r="O365" s="159">
        <v>42649478</v>
      </c>
      <c r="P365" s="159">
        <v>31505250.350000001</v>
      </c>
      <c r="Q365" s="159">
        <v>15832632</v>
      </c>
      <c r="R365" s="159">
        <v>15672618.35</v>
      </c>
      <c r="S365" s="159">
        <v>2157755.2999999998</v>
      </c>
      <c r="T365" s="159">
        <v>182248.13</v>
      </c>
      <c r="U365" s="159">
        <v>43027385.100000001</v>
      </c>
      <c r="V365" s="159">
        <v>41105604.219999999</v>
      </c>
      <c r="W365" s="159">
        <v>13445848.48</v>
      </c>
      <c r="X365" s="159">
        <v>64329.66</v>
      </c>
      <c r="Y365" s="159">
        <v>1921780.88</v>
      </c>
      <c r="Z365" s="159">
        <v>2173635.64</v>
      </c>
      <c r="AA365" s="159">
        <v>250407.36</v>
      </c>
      <c r="AB365" s="159">
        <v>1923228.2800000003</v>
      </c>
      <c r="AC365" s="159">
        <v>2329115.4900000002</v>
      </c>
      <c r="AD365" s="159">
        <v>2279115.4900000002</v>
      </c>
      <c r="AE365" s="159">
        <v>2399700</v>
      </c>
      <c r="AF365" s="159">
        <v>1543873.78</v>
      </c>
      <c r="AG365" s="159">
        <v>0</v>
      </c>
      <c r="AH365" s="159">
        <v>44639</v>
      </c>
      <c r="AI365" s="159">
        <v>0</v>
      </c>
      <c r="AJ365" s="159">
        <v>0</v>
      </c>
    </row>
    <row r="366" spans="1:36">
      <c r="A366" s="153">
        <v>6</v>
      </c>
      <c r="B366" s="154">
        <v>4</v>
      </c>
      <c r="C366" s="154">
        <v>5</v>
      </c>
      <c r="D366" s="155">
        <v>2</v>
      </c>
      <c r="E366" s="155" t="s">
        <v>556</v>
      </c>
      <c r="F366" s="156" t="s">
        <v>3235</v>
      </c>
      <c r="G366" s="156" t="s">
        <v>556</v>
      </c>
      <c r="H366" s="156" t="s">
        <v>3239</v>
      </c>
      <c r="I366" s="155">
        <v>604052</v>
      </c>
      <c r="J366" s="157" t="s">
        <v>2430</v>
      </c>
      <c r="K366" s="157"/>
      <c r="L366" s="155">
        <v>2022</v>
      </c>
      <c r="M366" s="158">
        <v>7065</v>
      </c>
      <c r="N366" s="159">
        <v>28889477.359999999</v>
      </c>
      <c r="O366" s="159">
        <v>27969778.379999999</v>
      </c>
      <c r="P366" s="159">
        <v>20077604.490000002</v>
      </c>
      <c r="Q366" s="159">
        <v>9720491</v>
      </c>
      <c r="R366" s="159">
        <v>10357113.49</v>
      </c>
      <c r="S366" s="159">
        <v>919698.98</v>
      </c>
      <c r="T366" s="159">
        <v>245210</v>
      </c>
      <c r="U366" s="159">
        <v>27523027.579999998</v>
      </c>
      <c r="V366" s="159">
        <v>24998049.609999999</v>
      </c>
      <c r="W366" s="159">
        <v>10191164.390000001</v>
      </c>
      <c r="X366" s="159">
        <v>177041.26</v>
      </c>
      <c r="Y366" s="159">
        <v>2524977.9700000002</v>
      </c>
      <c r="Z366" s="159">
        <v>2576288.7999999998</v>
      </c>
      <c r="AA366" s="159">
        <v>1700000</v>
      </c>
      <c r="AB366" s="159">
        <v>876288.79999999981</v>
      </c>
      <c r="AC366" s="159">
        <v>2406832</v>
      </c>
      <c r="AD366" s="159">
        <v>2406832</v>
      </c>
      <c r="AE366" s="159">
        <v>5298020.0599999996</v>
      </c>
      <c r="AF366" s="159">
        <v>2971728.77</v>
      </c>
      <c r="AG366" s="159">
        <v>80196.08</v>
      </c>
      <c r="AH366" s="159">
        <v>115670.54</v>
      </c>
      <c r="AI366" s="159">
        <v>0</v>
      </c>
      <c r="AJ366" s="159">
        <v>1020.06</v>
      </c>
    </row>
    <row r="367" spans="1:36">
      <c r="A367" s="153">
        <v>6</v>
      </c>
      <c r="B367" s="154">
        <v>4</v>
      </c>
      <c r="C367" s="154">
        <v>6</v>
      </c>
      <c r="D367" s="155">
        <v>2</v>
      </c>
      <c r="E367" s="155" t="s">
        <v>556</v>
      </c>
      <c r="F367" s="156" t="s">
        <v>3235</v>
      </c>
      <c r="G367" s="156" t="s">
        <v>556</v>
      </c>
      <c r="H367" s="156" t="s">
        <v>3240</v>
      </c>
      <c r="I367" s="155">
        <v>604062</v>
      </c>
      <c r="J367" s="157" t="s">
        <v>2429</v>
      </c>
      <c r="K367" s="157"/>
      <c r="L367" s="155">
        <v>2022</v>
      </c>
      <c r="M367" s="158">
        <v>4131</v>
      </c>
      <c r="N367" s="159">
        <v>17381040.350000001</v>
      </c>
      <c r="O367" s="159">
        <v>16636969.779999999</v>
      </c>
      <c r="P367" s="159">
        <v>12817450.190000001</v>
      </c>
      <c r="Q367" s="159">
        <v>6518443</v>
      </c>
      <c r="R367" s="159">
        <v>6299007.1900000004</v>
      </c>
      <c r="S367" s="159">
        <v>744070.57</v>
      </c>
      <c r="T367" s="159">
        <v>53261.599999999999</v>
      </c>
      <c r="U367" s="159">
        <v>16768614.050000001</v>
      </c>
      <c r="V367" s="159">
        <v>15458215.119999999</v>
      </c>
      <c r="W367" s="159">
        <v>5586996.9699999997</v>
      </c>
      <c r="X367" s="159">
        <v>61564.28</v>
      </c>
      <c r="Y367" s="159">
        <v>1310398.93</v>
      </c>
      <c r="Z367" s="159">
        <v>120443.51</v>
      </c>
      <c r="AA367" s="159">
        <v>0</v>
      </c>
      <c r="AB367" s="159">
        <v>120443.51</v>
      </c>
      <c r="AC367" s="159">
        <v>424707</v>
      </c>
      <c r="AD367" s="159">
        <v>424707</v>
      </c>
      <c r="AE367" s="159">
        <v>1920609.2</v>
      </c>
      <c r="AF367" s="159">
        <v>1178754.6599999999</v>
      </c>
      <c r="AG367" s="159">
        <v>147826</v>
      </c>
      <c r="AH367" s="159">
        <v>4301.82</v>
      </c>
      <c r="AI367" s="159">
        <v>0</v>
      </c>
      <c r="AJ367" s="159">
        <v>62301.2</v>
      </c>
    </row>
    <row r="368" spans="1:36">
      <c r="A368" s="153">
        <v>6</v>
      </c>
      <c r="B368" s="154">
        <v>4</v>
      </c>
      <c r="C368" s="154">
        <v>7</v>
      </c>
      <c r="D368" s="155">
        <v>2</v>
      </c>
      <c r="E368" s="155" t="s">
        <v>556</v>
      </c>
      <c r="F368" s="156" t="s">
        <v>3235</v>
      </c>
      <c r="G368" s="156" t="s">
        <v>556</v>
      </c>
      <c r="H368" s="156" t="s">
        <v>3241</v>
      </c>
      <c r="I368" s="155">
        <v>604072</v>
      </c>
      <c r="J368" s="157" t="s">
        <v>2428</v>
      </c>
      <c r="K368" s="157"/>
      <c r="L368" s="155">
        <v>2022</v>
      </c>
      <c r="M368" s="158">
        <v>4543</v>
      </c>
      <c r="N368" s="159">
        <v>18339002.289999999</v>
      </c>
      <c r="O368" s="159">
        <v>17800792.920000002</v>
      </c>
      <c r="P368" s="159">
        <v>13174417.050000001</v>
      </c>
      <c r="Q368" s="159">
        <v>6218641</v>
      </c>
      <c r="R368" s="159">
        <v>6955776.0499999998</v>
      </c>
      <c r="S368" s="159">
        <v>538209.37</v>
      </c>
      <c r="T368" s="159">
        <v>19204.900000000001</v>
      </c>
      <c r="U368" s="159">
        <v>19202145.109999999</v>
      </c>
      <c r="V368" s="159">
        <v>16842174.010000002</v>
      </c>
      <c r="W368" s="159">
        <v>6888301.2999999998</v>
      </c>
      <c r="X368" s="159">
        <v>139122.62</v>
      </c>
      <c r="Y368" s="159">
        <v>2359971.1</v>
      </c>
      <c r="Z368" s="159">
        <v>1785997.97</v>
      </c>
      <c r="AA368" s="159">
        <v>1004000</v>
      </c>
      <c r="AB368" s="159">
        <v>781997.97</v>
      </c>
      <c r="AC368" s="159">
        <v>720000</v>
      </c>
      <c r="AD368" s="159">
        <v>720000</v>
      </c>
      <c r="AE368" s="159">
        <v>4241000</v>
      </c>
      <c r="AF368" s="159">
        <v>958618.91</v>
      </c>
      <c r="AG368" s="159">
        <v>19642.2</v>
      </c>
      <c r="AH368" s="159">
        <v>19642.2</v>
      </c>
      <c r="AI368" s="159">
        <v>0</v>
      </c>
      <c r="AJ368" s="159">
        <v>0</v>
      </c>
    </row>
    <row r="369" spans="1:36">
      <c r="A369" s="153">
        <v>6</v>
      </c>
      <c r="B369" s="154">
        <v>4</v>
      </c>
      <c r="C369" s="154">
        <v>8</v>
      </c>
      <c r="D369" s="155">
        <v>2</v>
      </c>
      <c r="E369" s="155" t="s">
        <v>556</v>
      </c>
      <c r="F369" s="156" t="s">
        <v>3235</v>
      </c>
      <c r="G369" s="156" t="s">
        <v>556</v>
      </c>
      <c r="H369" s="156" t="s">
        <v>3242</v>
      </c>
      <c r="I369" s="155">
        <v>604082</v>
      </c>
      <c r="J369" s="157" t="s">
        <v>2427</v>
      </c>
      <c r="K369" s="157"/>
      <c r="L369" s="155">
        <v>2022</v>
      </c>
      <c r="M369" s="158">
        <v>9362</v>
      </c>
      <c r="N369" s="159">
        <v>40838955.810000002</v>
      </c>
      <c r="O369" s="159">
        <v>39344111.409999996</v>
      </c>
      <c r="P369" s="159">
        <v>27248073.329999998</v>
      </c>
      <c r="Q369" s="159">
        <v>12856886</v>
      </c>
      <c r="R369" s="159">
        <v>14391187.33</v>
      </c>
      <c r="S369" s="159">
        <v>1494844.4</v>
      </c>
      <c r="T369" s="159">
        <v>18472.28</v>
      </c>
      <c r="U369" s="159">
        <v>38828012.770000003</v>
      </c>
      <c r="V369" s="159">
        <v>36878532.369999997</v>
      </c>
      <c r="W369" s="159">
        <v>11046265.779999999</v>
      </c>
      <c r="X369" s="159">
        <v>387701.65</v>
      </c>
      <c r="Y369" s="159">
        <v>1949480.4</v>
      </c>
      <c r="Z369" s="159">
        <v>2340439.38</v>
      </c>
      <c r="AA369" s="159">
        <v>1295000</v>
      </c>
      <c r="AB369" s="159">
        <v>1045439.3799999999</v>
      </c>
      <c r="AC369" s="159">
        <v>2693114.09</v>
      </c>
      <c r="AD369" s="159">
        <v>2693114.09</v>
      </c>
      <c r="AE369" s="159">
        <v>12997131.08</v>
      </c>
      <c r="AF369" s="159">
        <v>2465579.04</v>
      </c>
      <c r="AG369" s="159">
        <v>167375.35999999999</v>
      </c>
      <c r="AH369" s="159">
        <v>184598.8</v>
      </c>
      <c r="AI369" s="159">
        <v>0</v>
      </c>
      <c r="AJ369" s="159">
        <v>0</v>
      </c>
    </row>
    <row r="370" spans="1:36">
      <c r="A370" s="153">
        <v>6</v>
      </c>
      <c r="B370" s="154">
        <v>5</v>
      </c>
      <c r="C370" s="154">
        <v>1</v>
      </c>
      <c r="D370" s="155">
        <v>2</v>
      </c>
      <c r="E370" s="155" t="s">
        <v>556</v>
      </c>
      <c r="F370" s="156" t="s">
        <v>3243</v>
      </c>
      <c r="G370" s="156" t="s">
        <v>556</v>
      </c>
      <c r="H370" s="156" t="s">
        <v>3244</v>
      </c>
      <c r="I370" s="155">
        <v>605012</v>
      </c>
      <c r="J370" s="157" t="s">
        <v>2426</v>
      </c>
      <c r="K370" s="157"/>
      <c r="L370" s="155">
        <v>2022</v>
      </c>
      <c r="M370" s="158">
        <v>3288</v>
      </c>
      <c r="N370" s="159">
        <v>15658348.09</v>
      </c>
      <c r="O370" s="159">
        <v>14699009.99</v>
      </c>
      <c r="P370" s="159">
        <v>10992099.67</v>
      </c>
      <c r="Q370" s="159">
        <v>5810672</v>
      </c>
      <c r="R370" s="159">
        <v>5181427.67</v>
      </c>
      <c r="S370" s="159">
        <v>959338.1</v>
      </c>
      <c r="T370" s="159">
        <v>130242.28</v>
      </c>
      <c r="U370" s="159">
        <v>14555406.08</v>
      </c>
      <c r="V370" s="159">
        <v>13814091.59</v>
      </c>
      <c r="W370" s="159">
        <v>5418890.79</v>
      </c>
      <c r="X370" s="159">
        <v>171926.33</v>
      </c>
      <c r="Y370" s="159">
        <v>741314.49</v>
      </c>
      <c r="Z370" s="159">
        <v>810000</v>
      </c>
      <c r="AA370" s="159">
        <v>660000</v>
      </c>
      <c r="AB370" s="159">
        <v>150000</v>
      </c>
      <c r="AC370" s="159">
        <v>1389001</v>
      </c>
      <c r="AD370" s="159">
        <v>1045996</v>
      </c>
      <c r="AE370" s="159">
        <v>5471156</v>
      </c>
      <c r="AF370" s="159">
        <v>884918.4</v>
      </c>
      <c r="AG370" s="159">
        <v>186223.44</v>
      </c>
      <c r="AH370" s="159">
        <v>177762.64</v>
      </c>
      <c r="AI370" s="159">
        <v>0</v>
      </c>
      <c r="AJ370" s="159">
        <v>0</v>
      </c>
    </row>
    <row r="371" spans="1:36">
      <c r="A371" s="153">
        <v>6</v>
      </c>
      <c r="B371" s="154">
        <v>5</v>
      </c>
      <c r="C371" s="154">
        <v>2</v>
      </c>
      <c r="D371" s="155">
        <v>2</v>
      </c>
      <c r="E371" s="155" t="s">
        <v>556</v>
      </c>
      <c r="F371" s="156" t="s">
        <v>3243</v>
      </c>
      <c r="G371" s="156" t="s">
        <v>556</v>
      </c>
      <c r="H371" s="156" t="s">
        <v>3245</v>
      </c>
      <c r="I371" s="155">
        <v>605022</v>
      </c>
      <c r="J371" s="157" t="s">
        <v>2060</v>
      </c>
      <c r="K371" s="157"/>
      <c r="L371" s="155">
        <v>2022</v>
      </c>
      <c r="M371" s="158">
        <v>2933</v>
      </c>
      <c r="N371" s="159">
        <v>12778708.01</v>
      </c>
      <c r="O371" s="159">
        <v>12652661.859999999</v>
      </c>
      <c r="P371" s="159">
        <v>10566013.65</v>
      </c>
      <c r="Q371" s="159">
        <v>5723254</v>
      </c>
      <c r="R371" s="159">
        <v>4842759.6500000004</v>
      </c>
      <c r="S371" s="159">
        <v>126046.15</v>
      </c>
      <c r="T371" s="159">
        <v>7128</v>
      </c>
      <c r="U371" s="159">
        <v>13271540.880000001</v>
      </c>
      <c r="V371" s="159">
        <v>11885995.720000001</v>
      </c>
      <c r="W371" s="159">
        <v>5453259.7599999998</v>
      </c>
      <c r="X371" s="159">
        <v>106154.3</v>
      </c>
      <c r="Y371" s="159">
        <v>1385545.16</v>
      </c>
      <c r="Z371" s="159">
        <v>1000000</v>
      </c>
      <c r="AA371" s="159">
        <v>1000000</v>
      </c>
      <c r="AB371" s="159">
        <v>0</v>
      </c>
      <c r="AC371" s="159">
        <v>271525</v>
      </c>
      <c r="AD371" s="159">
        <v>271525</v>
      </c>
      <c r="AE371" s="159">
        <v>2793250</v>
      </c>
      <c r="AF371" s="159">
        <v>766666.14</v>
      </c>
      <c r="AG371" s="159">
        <v>39536.53</v>
      </c>
      <c r="AH371" s="159">
        <v>39536.53</v>
      </c>
      <c r="AI371" s="159">
        <v>0</v>
      </c>
      <c r="AJ371" s="159">
        <v>0</v>
      </c>
    </row>
    <row r="372" spans="1:36">
      <c r="A372" s="153">
        <v>6</v>
      </c>
      <c r="B372" s="154">
        <v>5</v>
      </c>
      <c r="C372" s="154">
        <v>3</v>
      </c>
      <c r="D372" s="155">
        <v>2</v>
      </c>
      <c r="E372" s="155" t="s">
        <v>556</v>
      </c>
      <c r="F372" s="156" t="s">
        <v>3243</v>
      </c>
      <c r="G372" s="156" t="s">
        <v>556</v>
      </c>
      <c r="H372" s="156" t="s">
        <v>3246</v>
      </c>
      <c r="I372" s="155">
        <v>605032</v>
      </c>
      <c r="J372" s="157" t="s">
        <v>2425</v>
      </c>
      <c r="K372" s="157"/>
      <c r="L372" s="155">
        <v>2022</v>
      </c>
      <c r="M372" s="158">
        <v>6271</v>
      </c>
      <c r="N372" s="159">
        <v>27960035.59</v>
      </c>
      <c r="O372" s="159">
        <v>26421018.010000002</v>
      </c>
      <c r="P372" s="159">
        <v>21311837.109999999</v>
      </c>
      <c r="Q372" s="159">
        <v>11567051</v>
      </c>
      <c r="R372" s="159">
        <v>9744786.1099999994</v>
      </c>
      <c r="S372" s="159">
        <v>1539017.58</v>
      </c>
      <c r="T372" s="159">
        <v>0</v>
      </c>
      <c r="U372" s="159">
        <v>25297242.190000001</v>
      </c>
      <c r="V372" s="159">
        <v>24210081.940000001</v>
      </c>
      <c r="W372" s="159">
        <v>9979198.9100000001</v>
      </c>
      <c r="X372" s="159">
        <v>130121</v>
      </c>
      <c r="Y372" s="159">
        <v>1087160.25</v>
      </c>
      <c r="Z372" s="159">
        <v>351290.14</v>
      </c>
      <c r="AA372" s="159">
        <v>0</v>
      </c>
      <c r="AB372" s="159">
        <v>351290.14</v>
      </c>
      <c r="AC372" s="159">
        <v>1937188.91</v>
      </c>
      <c r="AD372" s="159">
        <v>980529</v>
      </c>
      <c r="AE372" s="159">
        <v>4918417.53</v>
      </c>
      <c r="AF372" s="159">
        <v>2210936.0699999998</v>
      </c>
      <c r="AG372" s="159">
        <v>147679.85</v>
      </c>
      <c r="AH372" s="159">
        <v>76965.850000000006</v>
      </c>
      <c r="AI372" s="159">
        <v>0</v>
      </c>
      <c r="AJ372" s="159">
        <v>0</v>
      </c>
    </row>
    <row r="373" spans="1:36">
      <c r="A373" s="153">
        <v>6</v>
      </c>
      <c r="B373" s="154">
        <v>5</v>
      </c>
      <c r="C373" s="154">
        <v>4</v>
      </c>
      <c r="D373" s="155">
        <v>2</v>
      </c>
      <c r="E373" s="155" t="s">
        <v>556</v>
      </c>
      <c r="F373" s="156" t="s">
        <v>3243</v>
      </c>
      <c r="G373" s="156" t="s">
        <v>556</v>
      </c>
      <c r="H373" s="156" t="s">
        <v>3247</v>
      </c>
      <c r="I373" s="155">
        <v>605042</v>
      </c>
      <c r="J373" s="157" t="s">
        <v>2424</v>
      </c>
      <c r="K373" s="157"/>
      <c r="L373" s="155">
        <v>2022</v>
      </c>
      <c r="M373" s="158">
        <v>5811</v>
      </c>
      <c r="N373" s="159">
        <v>26320158.84</v>
      </c>
      <c r="O373" s="159">
        <v>24655313.75</v>
      </c>
      <c r="P373" s="159">
        <v>19372310.93</v>
      </c>
      <c r="Q373" s="159">
        <v>10399405</v>
      </c>
      <c r="R373" s="159">
        <v>8972905.9299999997</v>
      </c>
      <c r="S373" s="159">
        <v>1664845.09</v>
      </c>
      <c r="T373" s="159">
        <v>0</v>
      </c>
      <c r="U373" s="159">
        <v>25569034.940000001</v>
      </c>
      <c r="V373" s="159">
        <v>22345221.960000001</v>
      </c>
      <c r="W373" s="159">
        <v>8806215.0899999999</v>
      </c>
      <c r="X373" s="159">
        <v>327069.06</v>
      </c>
      <c r="Y373" s="159">
        <v>3223812.98</v>
      </c>
      <c r="Z373" s="159">
        <v>3403000</v>
      </c>
      <c r="AA373" s="159">
        <v>3403000</v>
      </c>
      <c r="AB373" s="159">
        <v>0</v>
      </c>
      <c r="AC373" s="159">
        <v>2606519.37</v>
      </c>
      <c r="AD373" s="159">
        <v>2360477.35</v>
      </c>
      <c r="AE373" s="159">
        <v>8416523.9000000004</v>
      </c>
      <c r="AF373" s="159">
        <v>2310091.79</v>
      </c>
      <c r="AG373" s="159">
        <v>334555</v>
      </c>
      <c r="AH373" s="159">
        <v>187419.45</v>
      </c>
      <c r="AI373" s="159">
        <v>0</v>
      </c>
      <c r="AJ373" s="159">
        <v>0</v>
      </c>
    </row>
    <row r="374" spans="1:36">
      <c r="A374" s="153">
        <v>6</v>
      </c>
      <c r="B374" s="154">
        <v>5</v>
      </c>
      <c r="C374" s="154">
        <v>5</v>
      </c>
      <c r="D374" s="155">
        <v>3</v>
      </c>
      <c r="E374" s="155" t="s">
        <v>556</v>
      </c>
      <c r="F374" s="156" t="s">
        <v>3248</v>
      </c>
      <c r="G374" s="156" t="s">
        <v>556</v>
      </c>
      <c r="H374" s="156" t="s">
        <v>3249</v>
      </c>
      <c r="I374" s="155">
        <v>605053</v>
      </c>
      <c r="J374" s="157" t="s">
        <v>2423</v>
      </c>
      <c r="K374" s="157"/>
      <c r="L374" s="155">
        <v>2022</v>
      </c>
      <c r="M374" s="158">
        <v>15916</v>
      </c>
      <c r="N374" s="159">
        <v>69454981.010000005</v>
      </c>
      <c r="O374" s="159">
        <v>63011624.32</v>
      </c>
      <c r="P374" s="159">
        <v>37574199.519999996</v>
      </c>
      <c r="Q374" s="159">
        <v>16295301</v>
      </c>
      <c r="R374" s="159">
        <v>21278898.52</v>
      </c>
      <c r="S374" s="159">
        <v>6443356.6900000004</v>
      </c>
      <c r="T374" s="159">
        <v>441529.26</v>
      </c>
      <c r="U374" s="159">
        <v>70007299.640000001</v>
      </c>
      <c r="V374" s="159">
        <v>58383028.710000001</v>
      </c>
      <c r="W374" s="159">
        <v>23004834.25</v>
      </c>
      <c r="X374" s="159">
        <v>495204.72</v>
      </c>
      <c r="Y374" s="159">
        <v>11624270.93</v>
      </c>
      <c r="Z374" s="159">
        <v>9053640.0999999996</v>
      </c>
      <c r="AA374" s="159">
        <v>3000000</v>
      </c>
      <c r="AB374" s="159">
        <v>6053640.0999999996</v>
      </c>
      <c r="AC374" s="159">
        <v>1450000</v>
      </c>
      <c r="AD374" s="159">
        <v>1450000</v>
      </c>
      <c r="AE374" s="159">
        <v>19046000</v>
      </c>
      <c r="AF374" s="159">
        <v>4628595.6100000003</v>
      </c>
      <c r="AG374" s="159">
        <v>408547.43</v>
      </c>
      <c r="AH374" s="159">
        <v>275557.43</v>
      </c>
      <c r="AI374" s="159">
        <v>0</v>
      </c>
      <c r="AJ374" s="159">
        <v>0</v>
      </c>
    </row>
    <row r="375" spans="1:36">
      <c r="A375" s="153">
        <v>6</v>
      </c>
      <c r="B375" s="154">
        <v>5</v>
      </c>
      <c r="C375" s="154">
        <v>6</v>
      </c>
      <c r="D375" s="155">
        <v>3</v>
      </c>
      <c r="E375" s="155" t="s">
        <v>556</v>
      </c>
      <c r="F375" s="156" t="s">
        <v>3248</v>
      </c>
      <c r="G375" s="156" t="s">
        <v>556</v>
      </c>
      <c r="H375" s="156" t="s">
        <v>3250</v>
      </c>
      <c r="I375" s="155">
        <v>605063</v>
      </c>
      <c r="J375" s="157" t="s">
        <v>2422</v>
      </c>
      <c r="K375" s="157"/>
      <c r="L375" s="155">
        <v>2022</v>
      </c>
      <c r="M375" s="158">
        <v>6971</v>
      </c>
      <c r="N375" s="159">
        <v>35006932.850000001</v>
      </c>
      <c r="O375" s="159">
        <v>28651563.469999999</v>
      </c>
      <c r="P375" s="159">
        <v>21673865.689999998</v>
      </c>
      <c r="Q375" s="159">
        <v>10661990</v>
      </c>
      <c r="R375" s="159">
        <v>11011875.689999999</v>
      </c>
      <c r="S375" s="159">
        <v>6355369.3799999999</v>
      </c>
      <c r="T375" s="159">
        <v>1008.8</v>
      </c>
      <c r="U375" s="159">
        <v>34271290.109999999</v>
      </c>
      <c r="V375" s="159">
        <v>26915382</v>
      </c>
      <c r="W375" s="159">
        <v>10005358.15</v>
      </c>
      <c r="X375" s="159">
        <v>368556.55</v>
      </c>
      <c r="Y375" s="159">
        <v>7355908.1100000003</v>
      </c>
      <c r="Z375" s="159">
        <v>1712188.42</v>
      </c>
      <c r="AA375" s="159">
        <v>0</v>
      </c>
      <c r="AB375" s="159">
        <v>1712188.42</v>
      </c>
      <c r="AC375" s="159">
        <v>931220</v>
      </c>
      <c r="AD375" s="159">
        <v>931220</v>
      </c>
      <c r="AE375" s="159">
        <v>11293184.880000001</v>
      </c>
      <c r="AF375" s="159">
        <v>1736181.47</v>
      </c>
      <c r="AG375" s="159">
        <v>270981.73</v>
      </c>
      <c r="AH375" s="159">
        <v>720620.41</v>
      </c>
      <c r="AI375" s="159">
        <v>0</v>
      </c>
      <c r="AJ375" s="159">
        <v>650.88</v>
      </c>
    </row>
    <row r="376" spans="1:36">
      <c r="A376" s="153">
        <v>6</v>
      </c>
      <c r="B376" s="154">
        <v>5</v>
      </c>
      <c r="C376" s="154">
        <v>7</v>
      </c>
      <c r="D376" s="155">
        <v>2</v>
      </c>
      <c r="E376" s="155" t="s">
        <v>556</v>
      </c>
      <c r="F376" s="156" t="s">
        <v>3243</v>
      </c>
      <c r="G376" s="156" t="s">
        <v>556</v>
      </c>
      <c r="H376" s="156" t="s">
        <v>3251</v>
      </c>
      <c r="I376" s="155">
        <v>605072</v>
      </c>
      <c r="J376" s="157" t="s">
        <v>2421</v>
      </c>
      <c r="K376" s="157"/>
      <c r="L376" s="155">
        <v>2022</v>
      </c>
      <c r="M376" s="158">
        <v>4655</v>
      </c>
      <c r="N376" s="159">
        <v>23173501.25</v>
      </c>
      <c r="O376" s="159">
        <v>19790459.010000002</v>
      </c>
      <c r="P376" s="159">
        <v>15256035.77</v>
      </c>
      <c r="Q376" s="159">
        <v>8719662</v>
      </c>
      <c r="R376" s="159">
        <v>6536373.7699999996</v>
      </c>
      <c r="S376" s="159">
        <v>3383042.24</v>
      </c>
      <c r="T376" s="159">
        <v>0</v>
      </c>
      <c r="U376" s="159">
        <v>20991238.530000001</v>
      </c>
      <c r="V376" s="159">
        <v>17914047.609999999</v>
      </c>
      <c r="W376" s="159">
        <v>7988216.0199999996</v>
      </c>
      <c r="X376" s="159">
        <v>116738.37</v>
      </c>
      <c r="Y376" s="159">
        <v>3077190.92</v>
      </c>
      <c r="Z376" s="159">
        <v>557441.79</v>
      </c>
      <c r="AA376" s="159">
        <v>0</v>
      </c>
      <c r="AB376" s="159">
        <v>557441.79</v>
      </c>
      <c r="AC376" s="159">
        <v>1650000</v>
      </c>
      <c r="AD376" s="159">
        <v>1650000</v>
      </c>
      <c r="AE376" s="159">
        <v>3828604</v>
      </c>
      <c r="AF376" s="159">
        <v>1876411.4</v>
      </c>
      <c r="AG376" s="159">
        <v>0</v>
      </c>
      <c r="AH376" s="159">
        <v>0</v>
      </c>
      <c r="AI376" s="159">
        <v>0</v>
      </c>
      <c r="AJ376" s="159">
        <v>0</v>
      </c>
    </row>
    <row r="377" spans="1:36">
      <c r="A377" s="153">
        <v>6</v>
      </c>
      <c r="B377" s="154">
        <v>6</v>
      </c>
      <c r="C377" s="154">
        <v>1</v>
      </c>
      <c r="D377" s="155">
        <v>1</v>
      </c>
      <c r="E377" s="155" t="s">
        <v>556</v>
      </c>
      <c r="F377" s="156" t="s">
        <v>3252</v>
      </c>
      <c r="G377" s="156" t="s">
        <v>556</v>
      </c>
      <c r="H377" s="156" t="s">
        <v>3253</v>
      </c>
      <c r="I377" s="155">
        <v>606011</v>
      </c>
      <c r="J377" s="157" t="s">
        <v>2417</v>
      </c>
      <c r="K377" s="157"/>
      <c r="L377" s="155">
        <v>2022</v>
      </c>
      <c r="M377" s="158">
        <v>18675</v>
      </c>
      <c r="N377" s="159">
        <v>80303971.189999998</v>
      </c>
      <c r="O377" s="159">
        <v>73252351.590000004</v>
      </c>
      <c r="P377" s="159">
        <v>38406576.549999997</v>
      </c>
      <c r="Q377" s="159">
        <v>14214925</v>
      </c>
      <c r="R377" s="159">
        <v>24191651.550000001</v>
      </c>
      <c r="S377" s="159">
        <v>7051619.5999999996</v>
      </c>
      <c r="T377" s="159">
        <v>300210</v>
      </c>
      <c r="U377" s="159">
        <v>81077138.189999998</v>
      </c>
      <c r="V377" s="159">
        <v>67104239.350000001</v>
      </c>
      <c r="W377" s="159">
        <v>27224512.850000001</v>
      </c>
      <c r="X377" s="159">
        <v>139820.35</v>
      </c>
      <c r="Y377" s="159">
        <v>13972898.84</v>
      </c>
      <c r="Z377" s="159">
        <v>7616523.0099999998</v>
      </c>
      <c r="AA377" s="159">
        <v>5000000</v>
      </c>
      <c r="AB377" s="159">
        <v>2616523.0099999998</v>
      </c>
      <c r="AC377" s="159">
        <v>1695826</v>
      </c>
      <c r="AD377" s="159">
        <v>1695826</v>
      </c>
      <c r="AE377" s="159">
        <v>7866854.5199999996</v>
      </c>
      <c r="AF377" s="159">
        <v>6148112.2400000002</v>
      </c>
      <c r="AG377" s="159">
        <v>1573270.81</v>
      </c>
      <c r="AH377" s="159">
        <v>1088789.94</v>
      </c>
      <c r="AI377" s="159">
        <v>0</v>
      </c>
      <c r="AJ377" s="159">
        <v>0</v>
      </c>
    </row>
    <row r="378" spans="1:36">
      <c r="A378" s="153">
        <v>6</v>
      </c>
      <c r="B378" s="154">
        <v>6</v>
      </c>
      <c r="C378" s="154">
        <v>2</v>
      </c>
      <c r="D378" s="155">
        <v>2</v>
      </c>
      <c r="E378" s="155" t="s">
        <v>556</v>
      </c>
      <c r="F378" s="156" t="s">
        <v>3254</v>
      </c>
      <c r="G378" s="156" t="s">
        <v>556</v>
      </c>
      <c r="H378" s="156" t="s">
        <v>3255</v>
      </c>
      <c r="I378" s="155">
        <v>606022</v>
      </c>
      <c r="J378" s="157" t="s">
        <v>2420</v>
      </c>
      <c r="K378" s="157"/>
      <c r="L378" s="155">
        <v>2022</v>
      </c>
      <c r="M378" s="158">
        <v>4564</v>
      </c>
      <c r="N378" s="159">
        <v>22625714.539999999</v>
      </c>
      <c r="O378" s="159">
        <v>20135532.809999999</v>
      </c>
      <c r="P378" s="159">
        <v>14358949.449999999</v>
      </c>
      <c r="Q378" s="159">
        <v>7552974</v>
      </c>
      <c r="R378" s="159">
        <v>6805975.4500000002</v>
      </c>
      <c r="S378" s="159">
        <v>2490181.73</v>
      </c>
      <c r="T378" s="159">
        <v>25230</v>
      </c>
      <c r="U378" s="159">
        <v>23352404.43</v>
      </c>
      <c r="V378" s="159">
        <v>18397898.350000001</v>
      </c>
      <c r="W378" s="159">
        <v>7773181.5099999998</v>
      </c>
      <c r="X378" s="159">
        <v>122286.45</v>
      </c>
      <c r="Y378" s="159">
        <v>4954506.08</v>
      </c>
      <c r="Z378" s="159">
        <v>1882777.12</v>
      </c>
      <c r="AA378" s="159">
        <v>0</v>
      </c>
      <c r="AB378" s="159">
        <v>1882777.12</v>
      </c>
      <c r="AC378" s="159">
        <v>1028182</v>
      </c>
      <c r="AD378" s="159">
        <v>1028182</v>
      </c>
      <c r="AE378" s="159">
        <v>5509918</v>
      </c>
      <c r="AF378" s="159">
        <v>1737634.46</v>
      </c>
      <c r="AG378" s="159">
        <v>70876.98</v>
      </c>
      <c r="AH378" s="159">
        <v>137356.98000000001</v>
      </c>
      <c r="AI378" s="159">
        <v>0</v>
      </c>
      <c r="AJ378" s="159">
        <v>0</v>
      </c>
    </row>
    <row r="379" spans="1:36">
      <c r="A379" s="153">
        <v>6</v>
      </c>
      <c r="B379" s="154">
        <v>6</v>
      </c>
      <c r="C379" s="154">
        <v>3</v>
      </c>
      <c r="D379" s="155">
        <v>2</v>
      </c>
      <c r="E379" s="155" t="s">
        <v>556</v>
      </c>
      <c r="F379" s="156" t="s">
        <v>3254</v>
      </c>
      <c r="G379" s="156" t="s">
        <v>556</v>
      </c>
      <c r="H379" s="156" t="s">
        <v>3256</v>
      </c>
      <c r="I379" s="155">
        <v>606032</v>
      </c>
      <c r="J379" s="157" t="s">
        <v>2419</v>
      </c>
      <c r="K379" s="157"/>
      <c r="L379" s="155">
        <v>2022</v>
      </c>
      <c r="M379" s="158">
        <v>3466</v>
      </c>
      <c r="N379" s="159">
        <v>13856646.109999999</v>
      </c>
      <c r="O379" s="159">
        <v>12914380.050000001</v>
      </c>
      <c r="P379" s="159">
        <v>9210346.9600000009</v>
      </c>
      <c r="Q379" s="159">
        <v>5015571</v>
      </c>
      <c r="R379" s="159">
        <v>4194775.96</v>
      </c>
      <c r="S379" s="159">
        <v>942266.06</v>
      </c>
      <c r="T379" s="159">
        <v>1402.83</v>
      </c>
      <c r="U379" s="159">
        <v>14121054.119999999</v>
      </c>
      <c r="V379" s="159">
        <v>11018314.9</v>
      </c>
      <c r="W379" s="159">
        <v>4513796.63</v>
      </c>
      <c r="X379" s="159">
        <v>23908.98</v>
      </c>
      <c r="Y379" s="159">
        <v>3102739.22</v>
      </c>
      <c r="Z379" s="159">
        <v>1334014.5</v>
      </c>
      <c r="AA379" s="159">
        <v>650000</v>
      </c>
      <c r="AB379" s="159">
        <v>684014.5</v>
      </c>
      <c r="AC379" s="159">
        <v>364500</v>
      </c>
      <c r="AD379" s="159">
        <v>364500</v>
      </c>
      <c r="AE379" s="159">
        <v>890000</v>
      </c>
      <c r="AF379" s="159">
        <v>1896065.15</v>
      </c>
      <c r="AG379" s="159">
        <v>11941.97</v>
      </c>
      <c r="AH379" s="159">
        <v>11941.97</v>
      </c>
      <c r="AI379" s="159">
        <v>0</v>
      </c>
      <c r="AJ379" s="159">
        <v>0</v>
      </c>
    </row>
    <row r="380" spans="1:36">
      <c r="A380" s="153">
        <v>6</v>
      </c>
      <c r="B380" s="154">
        <v>6</v>
      </c>
      <c r="C380" s="154">
        <v>4</v>
      </c>
      <c r="D380" s="155">
        <v>3</v>
      </c>
      <c r="E380" s="155" t="s">
        <v>556</v>
      </c>
      <c r="F380" s="156" t="s">
        <v>3257</v>
      </c>
      <c r="G380" s="156" t="s">
        <v>556</v>
      </c>
      <c r="H380" s="156" t="s">
        <v>3258</v>
      </c>
      <c r="I380" s="155">
        <v>606043</v>
      </c>
      <c r="J380" s="157" t="s">
        <v>2418</v>
      </c>
      <c r="K380" s="157"/>
      <c r="L380" s="155">
        <v>2022</v>
      </c>
      <c r="M380" s="158">
        <v>8169</v>
      </c>
      <c r="N380" s="159">
        <v>37514656.509999998</v>
      </c>
      <c r="O380" s="159">
        <v>33883994.850000001</v>
      </c>
      <c r="P380" s="159">
        <v>26639966.789999999</v>
      </c>
      <c r="Q380" s="159">
        <v>13969686</v>
      </c>
      <c r="R380" s="159">
        <v>12670280.789999999</v>
      </c>
      <c r="S380" s="159">
        <v>3630661.66</v>
      </c>
      <c r="T380" s="159">
        <v>5800</v>
      </c>
      <c r="U380" s="159">
        <v>39249948.18</v>
      </c>
      <c r="V380" s="159">
        <v>31760081.09</v>
      </c>
      <c r="W380" s="159">
        <v>13104726.289999999</v>
      </c>
      <c r="X380" s="159">
        <v>519173.1</v>
      </c>
      <c r="Y380" s="159">
        <v>7489867.0899999999</v>
      </c>
      <c r="Z380" s="159">
        <v>4491861.03</v>
      </c>
      <c r="AA380" s="159">
        <v>3600000</v>
      </c>
      <c r="AB380" s="159">
        <v>891861.03000000026</v>
      </c>
      <c r="AC380" s="159">
        <v>1122232</v>
      </c>
      <c r="AD380" s="159">
        <v>1122232</v>
      </c>
      <c r="AE380" s="159">
        <v>18837423</v>
      </c>
      <c r="AF380" s="159">
        <v>2123913.7599999998</v>
      </c>
      <c r="AG380" s="159">
        <v>9959.0400000000009</v>
      </c>
      <c r="AH380" s="159">
        <v>17159.04</v>
      </c>
      <c r="AI380" s="159">
        <v>0</v>
      </c>
      <c r="AJ380" s="159">
        <v>423</v>
      </c>
    </row>
    <row r="381" spans="1:36">
      <c r="A381" s="153">
        <v>6</v>
      </c>
      <c r="B381" s="154">
        <v>6</v>
      </c>
      <c r="C381" s="154">
        <v>5</v>
      </c>
      <c r="D381" s="155">
        <v>2</v>
      </c>
      <c r="E381" s="155" t="s">
        <v>556</v>
      </c>
      <c r="F381" s="156" t="s">
        <v>3254</v>
      </c>
      <c r="G381" s="156" t="s">
        <v>556</v>
      </c>
      <c r="H381" s="156" t="s">
        <v>3259</v>
      </c>
      <c r="I381" s="155">
        <v>606052</v>
      </c>
      <c r="J381" s="157" t="s">
        <v>2417</v>
      </c>
      <c r="K381" s="157"/>
      <c r="L381" s="155">
        <v>2022</v>
      </c>
      <c r="M381" s="158">
        <v>8590</v>
      </c>
      <c r="N381" s="159">
        <v>41805604.090000004</v>
      </c>
      <c r="O381" s="159">
        <v>35060944.469999999</v>
      </c>
      <c r="P381" s="159">
        <v>20901005.310000002</v>
      </c>
      <c r="Q381" s="159">
        <v>9070008</v>
      </c>
      <c r="R381" s="159">
        <v>11830997.310000001</v>
      </c>
      <c r="S381" s="159">
        <v>6744659.6200000001</v>
      </c>
      <c r="T381" s="159">
        <v>3717.66</v>
      </c>
      <c r="U381" s="159">
        <v>43723807.380000003</v>
      </c>
      <c r="V381" s="159">
        <v>30885971.359999999</v>
      </c>
      <c r="W381" s="159">
        <v>13174967.699999999</v>
      </c>
      <c r="X381" s="159">
        <v>308472.09000000003</v>
      </c>
      <c r="Y381" s="159">
        <v>12837836.02</v>
      </c>
      <c r="Z381" s="159">
        <v>5082712.5599999996</v>
      </c>
      <c r="AA381" s="159">
        <v>2000000</v>
      </c>
      <c r="AB381" s="159">
        <v>3082712.5599999996</v>
      </c>
      <c r="AC381" s="159">
        <v>1504616</v>
      </c>
      <c r="AD381" s="159">
        <v>1504616</v>
      </c>
      <c r="AE381" s="159">
        <v>12324076</v>
      </c>
      <c r="AF381" s="159">
        <v>4174973.11</v>
      </c>
      <c r="AG381" s="159">
        <v>583139.27</v>
      </c>
      <c r="AH381" s="159">
        <v>424345.98</v>
      </c>
      <c r="AI381" s="159">
        <v>0</v>
      </c>
      <c r="AJ381" s="159">
        <v>0</v>
      </c>
    </row>
    <row r="382" spans="1:36">
      <c r="A382" s="153">
        <v>6</v>
      </c>
      <c r="B382" s="154">
        <v>6</v>
      </c>
      <c r="C382" s="154">
        <v>6</v>
      </c>
      <c r="D382" s="155">
        <v>2</v>
      </c>
      <c r="E382" s="155" t="s">
        <v>556</v>
      </c>
      <c r="F382" s="156" t="s">
        <v>3254</v>
      </c>
      <c r="G382" s="156" t="s">
        <v>556</v>
      </c>
      <c r="H382" s="156" t="s">
        <v>3260</v>
      </c>
      <c r="I382" s="155">
        <v>606062</v>
      </c>
      <c r="J382" s="157" t="s">
        <v>2416</v>
      </c>
      <c r="K382" s="157"/>
      <c r="L382" s="155">
        <v>2022</v>
      </c>
      <c r="M382" s="158">
        <v>3653</v>
      </c>
      <c r="N382" s="159">
        <v>15181051.529999999</v>
      </c>
      <c r="O382" s="159">
        <v>14017687.310000001</v>
      </c>
      <c r="P382" s="159">
        <v>9490030.8000000007</v>
      </c>
      <c r="Q382" s="159">
        <v>4687094</v>
      </c>
      <c r="R382" s="159">
        <v>4802936.8</v>
      </c>
      <c r="S382" s="159">
        <v>1163364.22</v>
      </c>
      <c r="T382" s="159">
        <v>67771.3</v>
      </c>
      <c r="U382" s="159">
        <v>15218696.57</v>
      </c>
      <c r="V382" s="159">
        <v>12626036.01</v>
      </c>
      <c r="W382" s="159">
        <v>5076303.68</v>
      </c>
      <c r="X382" s="159">
        <v>122292.54</v>
      </c>
      <c r="Y382" s="159">
        <v>2592660.56</v>
      </c>
      <c r="Z382" s="159">
        <v>1556122.06</v>
      </c>
      <c r="AA382" s="159">
        <v>600000</v>
      </c>
      <c r="AB382" s="159">
        <v>956122.06</v>
      </c>
      <c r="AC382" s="159">
        <v>488500</v>
      </c>
      <c r="AD382" s="159">
        <v>488500</v>
      </c>
      <c r="AE382" s="159">
        <v>4503820</v>
      </c>
      <c r="AF382" s="159">
        <v>1391651.3</v>
      </c>
      <c r="AG382" s="159">
        <v>0</v>
      </c>
      <c r="AH382" s="159">
        <v>1326.2</v>
      </c>
      <c r="AI382" s="159">
        <v>0</v>
      </c>
      <c r="AJ382" s="159">
        <v>0</v>
      </c>
    </row>
    <row r="383" spans="1:36">
      <c r="A383" s="153">
        <v>6</v>
      </c>
      <c r="B383" s="154">
        <v>6</v>
      </c>
      <c r="C383" s="154">
        <v>7</v>
      </c>
      <c r="D383" s="155">
        <v>2</v>
      </c>
      <c r="E383" s="155" t="s">
        <v>556</v>
      </c>
      <c r="F383" s="156" t="s">
        <v>3254</v>
      </c>
      <c r="G383" s="156" t="s">
        <v>556</v>
      </c>
      <c r="H383" s="156" t="s">
        <v>3261</v>
      </c>
      <c r="I383" s="155">
        <v>606072</v>
      </c>
      <c r="J383" s="157" t="s">
        <v>2415</v>
      </c>
      <c r="K383" s="157"/>
      <c r="L383" s="155">
        <v>2022</v>
      </c>
      <c r="M383" s="158">
        <v>3915</v>
      </c>
      <c r="N383" s="159">
        <v>22950571.870000001</v>
      </c>
      <c r="O383" s="159">
        <v>16044115.66</v>
      </c>
      <c r="P383" s="159">
        <v>11858138.129999999</v>
      </c>
      <c r="Q383" s="159">
        <v>5922790</v>
      </c>
      <c r="R383" s="159">
        <v>5935348.1299999999</v>
      </c>
      <c r="S383" s="159">
        <v>6906456.21</v>
      </c>
      <c r="T383" s="159">
        <v>0</v>
      </c>
      <c r="U383" s="159">
        <v>27055390.809999999</v>
      </c>
      <c r="V383" s="159">
        <v>14323842.67</v>
      </c>
      <c r="W383" s="159">
        <v>5221641.3499999996</v>
      </c>
      <c r="X383" s="159">
        <v>178436.72</v>
      </c>
      <c r="Y383" s="159">
        <v>12731548.140000001</v>
      </c>
      <c r="Z383" s="159">
        <v>6091411.4500000002</v>
      </c>
      <c r="AA383" s="159">
        <v>5800000</v>
      </c>
      <c r="AB383" s="159">
        <v>291411.45000000019</v>
      </c>
      <c r="AC383" s="159">
        <v>1194955.96</v>
      </c>
      <c r="AD383" s="159">
        <v>1194955.96</v>
      </c>
      <c r="AE383" s="159">
        <v>7735148.9900000002</v>
      </c>
      <c r="AF383" s="159">
        <v>1720272.99</v>
      </c>
      <c r="AG383" s="159">
        <v>33313.42</v>
      </c>
      <c r="AH383" s="159">
        <v>33417.99</v>
      </c>
      <c r="AI383" s="159">
        <v>0</v>
      </c>
      <c r="AJ383" s="159">
        <v>1.5</v>
      </c>
    </row>
    <row r="384" spans="1:36">
      <c r="A384" s="153">
        <v>6</v>
      </c>
      <c r="B384" s="154">
        <v>6</v>
      </c>
      <c r="C384" s="154">
        <v>9</v>
      </c>
      <c r="D384" s="155">
        <v>2</v>
      </c>
      <c r="E384" s="155" t="s">
        <v>556</v>
      </c>
      <c r="F384" s="156" t="s">
        <v>3254</v>
      </c>
      <c r="G384" s="156" t="s">
        <v>556</v>
      </c>
      <c r="H384" s="156" t="s">
        <v>3262</v>
      </c>
      <c r="I384" s="155">
        <v>606092</v>
      </c>
      <c r="J384" s="157" t="s">
        <v>1120</v>
      </c>
      <c r="K384" s="157"/>
      <c r="L384" s="155">
        <v>2022</v>
      </c>
      <c r="M384" s="158">
        <v>3003</v>
      </c>
      <c r="N384" s="159">
        <v>14498406.970000001</v>
      </c>
      <c r="O384" s="159">
        <v>12811481.9</v>
      </c>
      <c r="P384" s="159">
        <v>9890973.3300000001</v>
      </c>
      <c r="Q384" s="159">
        <v>5173866</v>
      </c>
      <c r="R384" s="159">
        <v>4717107.33</v>
      </c>
      <c r="S384" s="159">
        <v>1686925.07</v>
      </c>
      <c r="T384" s="159">
        <v>0</v>
      </c>
      <c r="U384" s="159">
        <v>12938635.09</v>
      </c>
      <c r="V384" s="159">
        <v>11766240.630000001</v>
      </c>
      <c r="W384" s="159">
        <v>4603111.78</v>
      </c>
      <c r="X384" s="159">
        <v>53821.17</v>
      </c>
      <c r="Y384" s="159">
        <v>1172394.46</v>
      </c>
      <c r="Z384" s="159">
        <v>0</v>
      </c>
      <c r="AA384" s="159">
        <v>0</v>
      </c>
      <c r="AB384" s="159">
        <v>0</v>
      </c>
      <c r="AC384" s="159">
        <v>870000</v>
      </c>
      <c r="AD384" s="159">
        <v>870000</v>
      </c>
      <c r="AE384" s="159">
        <v>1374000</v>
      </c>
      <c r="AF384" s="159">
        <v>1045241.27</v>
      </c>
      <c r="AG384" s="159">
        <v>10049.25</v>
      </c>
      <c r="AH384" s="159">
        <v>37939.25</v>
      </c>
      <c r="AI384" s="159">
        <v>0</v>
      </c>
      <c r="AJ384" s="159">
        <v>0</v>
      </c>
    </row>
    <row r="385" spans="1:36">
      <c r="A385" s="153">
        <v>6</v>
      </c>
      <c r="B385" s="154">
        <v>6</v>
      </c>
      <c r="C385" s="154">
        <v>10</v>
      </c>
      <c r="D385" s="155">
        <v>2</v>
      </c>
      <c r="E385" s="155" t="s">
        <v>556</v>
      </c>
      <c r="F385" s="156" t="s">
        <v>3254</v>
      </c>
      <c r="G385" s="156" t="s">
        <v>556</v>
      </c>
      <c r="H385" s="156" t="s">
        <v>3263</v>
      </c>
      <c r="I385" s="155">
        <v>606102</v>
      </c>
      <c r="J385" s="157" t="s">
        <v>2414</v>
      </c>
      <c r="K385" s="157"/>
      <c r="L385" s="155">
        <v>2022</v>
      </c>
      <c r="M385" s="158">
        <v>4136</v>
      </c>
      <c r="N385" s="159">
        <v>19389350.530000001</v>
      </c>
      <c r="O385" s="159">
        <v>16133473.960000001</v>
      </c>
      <c r="P385" s="159">
        <v>10935448.460000001</v>
      </c>
      <c r="Q385" s="159">
        <v>5518601</v>
      </c>
      <c r="R385" s="159">
        <v>5416847.46</v>
      </c>
      <c r="S385" s="159">
        <v>3255876.57</v>
      </c>
      <c r="T385" s="159">
        <v>370</v>
      </c>
      <c r="U385" s="159">
        <v>19608746.539999999</v>
      </c>
      <c r="V385" s="159">
        <v>13944860.49</v>
      </c>
      <c r="W385" s="159">
        <v>5750735.4199999999</v>
      </c>
      <c r="X385" s="159">
        <v>53365.91</v>
      </c>
      <c r="Y385" s="159">
        <v>5663886.0499999998</v>
      </c>
      <c r="Z385" s="159">
        <v>2237697.2200000002</v>
      </c>
      <c r="AA385" s="159">
        <v>1500000</v>
      </c>
      <c r="AB385" s="159">
        <v>737697.2200000002</v>
      </c>
      <c r="AC385" s="159">
        <v>400000</v>
      </c>
      <c r="AD385" s="159">
        <v>400000</v>
      </c>
      <c r="AE385" s="159">
        <v>3152002.21</v>
      </c>
      <c r="AF385" s="159">
        <v>2188613.4700000002</v>
      </c>
      <c r="AG385" s="159">
        <v>0</v>
      </c>
      <c r="AH385" s="159">
        <v>0</v>
      </c>
      <c r="AI385" s="159">
        <v>0</v>
      </c>
      <c r="AJ385" s="159">
        <v>0</v>
      </c>
    </row>
    <row r="386" spans="1:36">
      <c r="A386" s="153">
        <v>6</v>
      </c>
      <c r="B386" s="154">
        <v>6</v>
      </c>
      <c r="C386" s="154">
        <v>11</v>
      </c>
      <c r="D386" s="155">
        <v>2</v>
      </c>
      <c r="E386" s="155" t="s">
        <v>556</v>
      </c>
      <c r="F386" s="156" t="s">
        <v>3254</v>
      </c>
      <c r="G386" s="156" t="s">
        <v>556</v>
      </c>
      <c r="H386" s="156" t="s">
        <v>3264</v>
      </c>
      <c r="I386" s="155">
        <v>606112</v>
      </c>
      <c r="J386" s="157" t="s">
        <v>2413</v>
      </c>
      <c r="K386" s="157"/>
      <c r="L386" s="155">
        <v>2022</v>
      </c>
      <c r="M386" s="158">
        <v>5383</v>
      </c>
      <c r="N386" s="159">
        <v>25166501.16</v>
      </c>
      <c r="O386" s="159">
        <v>20323853.120000001</v>
      </c>
      <c r="P386" s="159">
        <v>14834377.43</v>
      </c>
      <c r="Q386" s="159">
        <v>7666963</v>
      </c>
      <c r="R386" s="159">
        <v>7167414.4299999997</v>
      </c>
      <c r="S386" s="159">
        <v>4842648.04</v>
      </c>
      <c r="T386" s="159">
        <v>18320</v>
      </c>
      <c r="U386" s="159">
        <v>26374105.609999999</v>
      </c>
      <c r="V386" s="159">
        <v>18255646.629999999</v>
      </c>
      <c r="W386" s="159">
        <v>7636929.0700000003</v>
      </c>
      <c r="X386" s="159">
        <v>132839.69</v>
      </c>
      <c r="Y386" s="159">
        <v>8118458.9800000004</v>
      </c>
      <c r="Z386" s="159">
        <v>3052270.83</v>
      </c>
      <c r="AA386" s="159">
        <v>1400000</v>
      </c>
      <c r="AB386" s="159">
        <v>1652270.83</v>
      </c>
      <c r="AC386" s="159">
        <v>1200963.17</v>
      </c>
      <c r="AD386" s="159">
        <v>1200963.17</v>
      </c>
      <c r="AE386" s="159">
        <v>4771433</v>
      </c>
      <c r="AF386" s="159">
        <v>2068206.49</v>
      </c>
      <c r="AG386" s="159">
        <v>0</v>
      </c>
      <c r="AH386" s="159">
        <v>0</v>
      </c>
      <c r="AI386" s="159">
        <v>0</v>
      </c>
      <c r="AJ386" s="159">
        <v>0</v>
      </c>
    </row>
    <row r="387" spans="1:36">
      <c r="A387" s="153">
        <v>6</v>
      </c>
      <c r="B387" s="154">
        <v>7</v>
      </c>
      <c r="C387" s="154">
        <v>1</v>
      </c>
      <c r="D387" s="155">
        <v>1</v>
      </c>
      <c r="E387" s="155" t="s">
        <v>556</v>
      </c>
      <c r="F387" s="156" t="s">
        <v>3265</v>
      </c>
      <c r="G387" s="156" t="s">
        <v>556</v>
      </c>
      <c r="H387" s="156" t="s">
        <v>3266</v>
      </c>
      <c r="I387" s="155">
        <v>607011</v>
      </c>
      <c r="J387" s="157" t="s">
        <v>2409</v>
      </c>
      <c r="K387" s="157"/>
      <c r="L387" s="155">
        <v>2022</v>
      </c>
      <c r="M387" s="158">
        <v>34355</v>
      </c>
      <c r="N387" s="159">
        <v>139662899.75</v>
      </c>
      <c r="O387" s="159">
        <v>127731340.15000001</v>
      </c>
      <c r="P387" s="159">
        <v>71335074.200000003</v>
      </c>
      <c r="Q387" s="159">
        <v>32201288</v>
      </c>
      <c r="R387" s="159">
        <v>39133786.200000003</v>
      </c>
      <c r="S387" s="159">
        <v>11931559.6</v>
      </c>
      <c r="T387" s="159">
        <v>232350.95</v>
      </c>
      <c r="U387" s="159">
        <v>136361382.94</v>
      </c>
      <c r="V387" s="159">
        <v>121695126.09</v>
      </c>
      <c r="W387" s="159">
        <v>45683449.640000001</v>
      </c>
      <c r="X387" s="159">
        <v>1078572.73</v>
      </c>
      <c r="Y387" s="159">
        <v>14666256.85</v>
      </c>
      <c r="Z387" s="159">
        <v>12158004.15</v>
      </c>
      <c r="AA387" s="159">
        <v>10968840.68</v>
      </c>
      <c r="AB387" s="159">
        <v>1189163.4700000007</v>
      </c>
      <c r="AC387" s="159">
        <v>3681460.56</v>
      </c>
      <c r="AD387" s="159">
        <v>3681460.56</v>
      </c>
      <c r="AE387" s="159">
        <v>45689360.299999997</v>
      </c>
      <c r="AF387" s="159">
        <v>6036214.0599999996</v>
      </c>
      <c r="AG387" s="159">
        <v>916719.13</v>
      </c>
      <c r="AH387" s="159">
        <v>506350.62</v>
      </c>
      <c r="AI387" s="159">
        <v>0</v>
      </c>
      <c r="AJ387" s="159">
        <v>0</v>
      </c>
    </row>
    <row r="388" spans="1:36">
      <c r="A388" s="153">
        <v>6</v>
      </c>
      <c r="B388" s="154">
        <v>7</v>
      </c>
      <c r="C388" s="154">
        <v>2</v>
      </c>
      <c r="D388" s="155">
        <v>3</v>
      </c>
      <c r="E388" s="155" t="s">
        <v>556</v>
      </c>
      <c r="F388" s="156" t="s">
        <v>3267</v>
      </c>
      <c r="G388" s="156" t="s">
        <v>556</v>
      </c>
      <c r="H388" s="156" t="s">
        <v>3268</v>
      </c>
      <c r="I388" s="155">
        <v>607023</v>
      </c>
      <c r="J388" s="157" t="s">
        <v>2412</v>
      </c>
      <c r="K388" s="157"/>
      <c r="L388" s="155">
        <v>2022</v>
      </c>
      <c r="M388" s="158">
        <v>8628</v>
      </c>
      <c r="N388" s="159">
        <v>41657671.409999996</v>
      </c>
      <c r="O388" s="159">
        <v>39968137.469999999</v>
      </c>
      <c r="P388" s="159">
        <v>30075753.399999999</v>
      </c>
      <c r="Q388" s="159">
        <v>15679447</v>
      </c>
      <c r="R388" s="159">
        <v>14396306.4</v>
      </c>
      <c r="S388" s="159">
        <v>1689533.94</v>
      </c>
      <c r="T388" s="159">
        <v>9593.68</v>
      </c>
      <c r="U388" s="159">
        <v>43127223.380000003</v>
      </c>
      <c r="V388" s="159">
        <v>38547404.280000001</v>
      </c>
      <c r="W388" s="159">
        <v>15500351.880000001</v>
      </c>
      <c r="X388" s="159">
        <v>158755.70000000001</v>
      </c>
      <c r="Y388" s="159">
        <v>4579819.0999999996</v>
      </c>
      <c r="Z388" s="159">
        <v>3924710</v>
      </c>
      <c r="AA388" s="159">
        <v>2800000</v>
      </c>
      <c r="AB388" s="159">
        <v>1124710</v>
      </c>
      <c r="AC388" s="159">
        <v>1638005</v>
      </c>
      <c r="AD388" s="159">
        <v>1600000</v>
      </c>
      <c r="AE388" s="159">
        <v>7200000</v>
      </c>
      <c r="AF388" s="159">
        <v>1420733.19</v>
      </c>
      <c r="AG388" s="159">
        <v>309990.33</v>
      </c>
      <c r="AH388" s="159">
        <v>227758.64</v>
      </c>
      <c r="AI388" s="159">
        <v>0</v>
      </c>
      <c r="AJ388" s="159">
        <v>0</v>
      </c>
    </row>
    <row r="389" spans="1:36">
      <c r="A389" s="153">
        <v>6</v>
      </c>
      <c r="B389" s="154">
        <v>7</v>
      </c>
      <c r="C389" s="154">
        <v>3</v>
      </c>
      <c r="D389" s="155">
        <v>2</v>
      </c>
      <c r="E389" s="155" t="s">
        <v>556</v>
      </c>
      <c r="F389" s="156" t="s">
        <v>3269</v>
      </c>
      <c r="G389" s="156" t="s">
        <v>556</v>
      </c>
      <c r="H389" s="156" t="s">
        <v>3270</v>
      </c>
      <c r="I389" s="155">
        <v>607032</v>
      </c>
      <c r="J389" s="157" t="s">
        <v>2411</v>
      </c>
      <c r="K389" s="157"/>
      <c r="L389" s="155">
        <v>2022</v>
      </c>
      <c r="M389" s="158">
        <v>5293</v>
      </c>
      <c r="N389" s="159">
        <v>27421469.539999999</v>
      </c>
      <c r="O389" s="159">
        <v>22855454.359999999</v>
      </c>
      <c r="P389" s="159">
        <v>17513306.130000003</v>
      </c>
      <c r="Q389" s="159">
        <v>9093365</v>
      </c>
      <c r="R389" s="159">
        <v>8419941.1300000008</v>
      </c>
      <c r="S389" s="159">
        <v>4566015.18</v>
      </c>
      <c r="T389" s="159">
        <v>206250</v>
      </c>
      <c r="U389" s="159">
        <v>24794739.399999999</v>
      </c>
      <c r="V389" s="159">
        <v>20108603.690000001</v>
      </c>
      <c r="W389" s="159">
        <v>6446178.6200000001</v>
      </c>
      <c r="X389" s="159">
        <v>94162.12</v>
      </c>
      <c r="Y389" s="159">
        <v>4686135.71</v>
      </c>
      <c r="Z389" s="159">
        <v>1099146.83</v>
      </c>
      <c r="AA389" s="159">
        <v>800000</v>
      </c>
      <c r="AB389" s="159">
        <v>299146.83000000007</v>
      </c>
      <c r="AC389" s="159">
        <v>1700000</v>
      </c>
      <c r="AD389" s="159">
        <v>1700000</v>
      </c>
      <c r="AE389" s="159">
        <v>2800000</v>
      </c>
      <c r="AF389" s="159">
        <v>2746850.67</v>
      </c>
      <c r="AG389" s="159">
        <v>755145.52</v>
      </c>
      <c r="AH389" s="159">
        <v>1031628.59</v>
      </c>
      <c r="AI389" s="159">
        <v>0</v>
      </c>
      <c r="AJ389" s="159">
        <v>0</v>
      </c>
    </row>
    <row r="390" spans="1:36">
      <c r="A390" s="153">
        <v>6</v>
      </c>
      <c r="B390" s="154">
        <v>7</v>
      </c>
      <c r="C390" s="154">
        <v>4</v>
      </c>
      <c r="D390" s="155">
        <v>2</v>
      </c>
      <c r="E390" s="155" t="s">
        <v>556</v>
      </c>
      <c r="F390" s="156" t="s">
        <v>3269</v>
      </c>
      <c r="G390" s="156" t="s">
        <v>556</v>
      </c>
      <c r="H390" s="156" t="s">
        <v>3271</v>
      </c>
      <c r="I390" s="155">
        <v>607042</v>
      </c>
      <c r="J390" s="157" t="s">
        <v>2410</v>
      </c>
      <c r="K390" s="157"/>
      <c r="L390" s="155">
        <v>2022</v>
      </c>
      <c r="M390" s="158">
        <v>7229</v>
      </c>
      <c r="N390" s="159">
        <v>38664676.159999996</v>
      </c>
      <c r="O390" s="159">
        <v>35077818.240000002</v>
      </c>
      <c r="P390" s="159">
        <v>25797616.130000003</v>
      </c>
      <c r="Q390" s="159">
        <v>13142725</v>
      </c>
      <c r="R390" s="159">
        <v>12654891.130000001</v>
      </c>
      <c r="S390" s="159">
        <v>3586857.92</v>
      </c>
      <c r="T390" s="159">
        <v>30500</v>
      </c>
      <c r="U390" s="159">
        <v>39404857.700000003</v>
      </c>
      <c r="V390" s="159">
        <v>33897770.090000004</v>
      </c>
      <c r="W390" s="159">
        <v>13948314.98</v>
      </c>
      <c r="X390" s="159">
        <v>108295.72</v>
      </c>
      <c r="Y390" s="159">
        <v>5507087.6100000003</v>
      </c>
      <c r="Z390" s="159">
        <v>2791375.77</v>
      </c>
      <c r="AA390" s="159">
        <v>2500000</v>
      </c>
      <c r="AB390" s="159">
        <v>291375.77</v>
      </c>
      <c r="AC390" s="159">
        <v>1172500</v>
      </c>
      <c r="AD390" s="159">
        <v>1172500</v>
      </c>
      <c r="AE390" s="159">
        <v>6337600.8600000003</v>
      </c>
      <c r="AF390" s="159">
        <v>1180048.1499999999</v>
      </c>
      <c r="AG390" s="159">
        <v>1146042.6599999999</v>
      </c>
      <c r="AH390" s="159">
        <v>1156390.81</v>
      </c>
      <c r="AI390" s="159">
        <v>0</v>
      </c>
      <c r="AJ390" s="159">
        <v>100.86</v>
      </c>
    </row>
    <row r="391" spans="1:36">
      <c r="A391" s="153">
        <v>6</v>
      </c>
      <c r="B391" s="154">
        <v>7</v>
      </c>
      <c r="C391" s="154">
        <v>5</v>
      </c>
      <c r="D391" s="155">
        <v>2</v>
      </c>
      <c r="E391" s="155" t="s">
        <v>556</v>
      </c>
      <c r="F391" s="156" t="s">
        <v>3269</v>
      </c>
      <c r="G391" s="156" t="s">
        <v>556</v>
      </c>
      <c r="H391" s="156" t="s">
        <v>3272</v>
      </c>
      <c r="I391" s="155">
        <v>607052</v>
      </c>
      <c r="J391" s="157" t="s">
        <v>2409</v>
      </c>
      <c r="K391" s="157"/>
      <c r="L391" s="155">
        <v>2022</v>
      </c>
      <c r="M391" s="158">
        <v>7339</v>
      </c>
      <c r="N391" s="159">
        <v>31434053.199999999</v>
      </c>
      <c r="O391" s="159">
        <v>29430939.940000001</v>
      </c>
      <c r="P391" s="159">
        <v>19843067.030000001</v>
      </c>
      <c r="Q391" s="159">
        <v>9836730</v>
      </c>
      <c r="R391" s="159">
        <v>10006337.029999999</v>
      </c>
      <c r="S391" s="159">
        <v>2003113.26</v>
      </c>
      <c r="T391" s="159">
        <v>450</v>
      </c>
      <c r="U391" s="159">
        <v>32422476.25</v>
      </c>
      <c r="V391" s="159">
        <v>27328858.899999999</v>
      </c>
      <c r="W391" s="159">
        <v>11483377.52</v>
      </c>
      <c r="X391" s="159">
        <v>77041.740000000005</v>
      </c>
      <c r="Y391" s="159">
        <v>5093617.3499999996</v>
      </c>
      <c r="Z391" s="159">
        <v>3601196.18</v>
      </c>
      <c r="AA391" s="159">
        <v>1368409.58</v>
      </c>
      <c r="AB391" s="159">
        <v>2232786.6</v>
      </c>
      <c r="AC391" s="159">
        <v>506180</v>
      </c>
      <c r="AD391" s="159">
        <v>506180</v>
      </c>
      <c r="AE391" s="159">
        <v>3896000</v>
      </c>
      <c r="AF391" s="159">
        <v>2102081.04</v>
      </c>
      <c r="AG391" s="159">
        <v>310518.7</v>
      </c>
      <c r="AH391" s="159">
        <v>316679.37</v>
      </c>
      <c r="AI391" s="159">
        <v>0</v>
      </c>
      <c r="AJ391" s="159">
        <v>0</v>
      </c>
    </row>
    <row r="392" spans="1:36">
      <c r="A392" s="153">
        <v>6</v>
      </c>
      <c r="B392" s="154">
        <v>7</v>
      </c>
      <c r="C392" s="154">
        <v>6</v>
      </c>
      <c r="D392" s="155">
        <v>2</v>
      </c>
      <c r="E392" s="155" t="s">
        <v>556</v>
      </c>
      <c r="F392" s="156" t="s">
        <v>3269</v>
      </c>
      <c r="G392" s="156" t="s">
        <v>556</v>
      </c>
      <c r="H392" s="156" t="s">
        <v>3273</v>
      </c>
      <c r="I392" s="155">
        <v>607062</v>
      </c>
      <c r="J392" s="157" t="s">
        <v>2408</v>
      </c>
      <c r="K392" s="157"/>
      <c r="L392" s="155">
        <v>2022</v>
      </c>
      <c r="M392" s="158">
        <v>5769</v>
      </c>
      <c r="N392" s="159">
        <v>25942418.329999998</v>
      </c>
      <c r="O392" s="159">
        <v>24992920.780000001</v>
      </c>
      <c r="P392" s="159">
        <v>20353462.509999998</v>
      </c>
      <c r="Q392" s="159">
        <v>11783280</v>
      </c>
      <c r="R392" s="159">
        <v>8570182.5099999998</v>
      </c>
      <c r="S392" s="159">
        <v>949497.55</v>
      </c>
      <c r="T392" s="159">
        <v>650.58000000000004</v>
      </c>
      <c r="U392" s="159">
        <v>24331998.940000001</v>
      </c>
      <c r="V392" s="159">
        <v>23232284.260000002</v>
      </c>
      <c r="W392" s="159">
        <v>8806237.0199999996</v>
      </c>
      <c r="X392" s="159">
        <v>182513.74</v>
      </c>
      <c r="Y392" s="159">
        <v>1099714.68</v>
      </c>
      <c r="Z392" s="159">
        <v>605501.93000000005</v>
      </c>
      <c r="AA392" s="159">
        <v>0</v>
      </c>
      <c r="AB392" s="159">
        <v>605501.93000000005</v>
      </c>
      <c r="AC392" s="159">
        <v>864072.18</v>
      </c>
      <c r="AD392" s="159">
        <v>864072.18</v>
      </c>
      <c r="AE392" s="159">
        <v>5311578</v>
      </c>
      <c r="AF392" s="159">
        <v>1760636.52</v>
      </c>
      <c r="AG392" s="159">
        <v>0</v>
      </c>
      <c r="AH392" s="159">
        <v>0</v>
      </c>
      <c r="AI392" s="159">
        <v>0</v>
      </c>
      <c r="AJ392" s="159">
        <v>0</v>
      </c>
    </row>
    <row r="393" spans="1:36">
      <c r="A393" s="153">
        <v>6</v>
      </c>
      <c r="B393" s="154">
        <v>7</v>
      </c>
      <c r="C393" s="154">
        <v>7</v>
      </c>
      <c r="D393" s="155">
        <v>2</v>
      </c>
      <c r="E393" s="155" t="s">
        <v>556</v>
      </c>
      <c r="F393" s="156" t="s">
        <v>3269</v>
      </c>
      <c r="G393" s="156" t="s">
        <v>556</v>
      </c>
      <c r="H393" s="156" t="s">
        <v>3274</v>
      </c>
      <c r="I393" s="155">
        <v>607072</v>
      </c>
      <c r="J393" s="157" t="s">
        <v>2407</v>
      </c>
      <c r="K393" s="157"/>
      <c r="L393" s="155">
        <v>2022</v>
      </c>
      <c r="M393" s="158">
        <v>6396</v>
      </c>
      <c r="N393" s="159">
        <v>31576919.579999998</v>
      </c>
      <c r="O393" s="159">
        <v>26977700.050000001</v>
      </c>
      <c r="P393" s="159">
        <v>20725741.98</v>
      </c>
      <c r="Q393" s="159">
        <v>10765653</v>
      </c>
      <c r="R393" s="159">
        <v>9960088.9800000004</v>
      </c>
      <c r="S393" s="159">
        <v>4599219.53</v>
      </c>
      <c r="T393" s="159">
        <v>548</v>
      </c>
      <c r="U393" s="159">
        <v>30396075.73</v>
      </c>
      <c r="V393" s="159">
        <v>25291128.420000002</v>
      </c>
      <c r="W393" s="159">
        <v>10619226.57</v>
      </c>
      <c r="X393" s="159">
        <v>212183.84</v>
      </c>
      <c r="Y393" s="159">
        <v>5104947.3099999996</v>
      </c>
      <c r="Z393" s="159">
        <v>1952632.3</v>
      </c>
      <c r="AA393" s="159">
        <v>1300000</v>
      </c>
      <c r="AB393" s="159">
        <v>652632.30000000005</v>
      </c>
      <c r="AC393" s="159">
        <v>880000</v>
      </c>
      <c r="AD393" s="159">
        <v>880000</v>
      </c>
      <c r="AE393" s="159">
        <v>7360820.4699999997</v>
      </c>
      <c r="AF393" s="159">
        <v>1686571.63</v>
      </c>
      <c r="AG393" s="159">
        <v>740624.34</v>
      </c>
      <c r="AH393" s="159">
        <v>808011.66</v>
      </c>
      <c r="AI393" s="159">
        <v>0</v>
      </c>
      <c r="AJ393" s="159">
        <v>0</v>
      </c>
    </row>
    <row r="394" spans="1:36">
      <c r="A394" s="153">
        <v>6</v>
      </c>
      <c r="B394" s="154">
        <v>7</v>
      </c>
      <c r="C394" s="154">
        <v>8</v>
      </c>
      <c r="D394" s="155">
        <v>3</v>
      </c>
      <c r="E394" s="155" t="s">
        <v>556</v>
      </c>
      <c r="F394" s="156" t="s">
        <v>3267</v>
      </c>
      <c r="G394" s="156" t="s">
        <v>556</v>
      </c>
      <c r="H394" s="156" t="s">
        <v>3275</v>
      </c>
      <c r="I394" s="155">
        <v>607083</v>
      </c>
      <c r="J394" s="157" t="s">
        <v>2406</v>
      </c>
      <c r="K394" s="157"/>
      <c r="L394" s="155">
        <v>2022</v>
      </c>
      <c r="M394" s="158">
        <v>8598</v>
      </c>
      <c r="N394" s="159">
        <v>37688471.619999997</v>
      </c>
      <c r="O394" s="159">
        <v>34659015.32</v>
      </c>
      <c r="P394" s="159">
        <v>27766750.170000002</v>
      </c>
      <c r="Q394" s="159">
        <v>14535909</v>
      </c>
      <c r="R394" s="159">
        <v>13230841.17</v>
      </c>
      <c r="S394" s="159">
        <v>3029456.3</v>
      </c>
      <c r="T394" s="159">
        <v>5692.33</v>
      </c>
      <c r="U394" s="159">
        <v>37496010.530000001</v>
      </c>
      <c r="V394" s="159">
        <v>33262637.719999999</v>
      </c>
      <c r="W394" s="159">
        <v>12599744.539999999</v>
      </c>
      <c r="X394" s="159">
        <v>288402.11</v>
      </c>
      <c r="Y394" s="159">
        <v>4233372.8099999996</v>
      </c>
      <c r="Z394" s="159">
        <v>1882303.18</v>
      </c>
      <c r="AA394" s="159">
        <v>0</v>
      </c>
      <c r="AB394" s="159">
        <v>1882303.18</v>
      </c>
      <c r="AC394" s="159">
        <v>1064314</v>
      </c>
      <c r="AD394" s="159">
        <v>1009466</v>
      </c>
      <c r="AE394" s="159">
        <v>10638307.91</v>
      </c>
      <c r="AF394" s="159">
        <v>1396377.6000000001</v>
      </c>
      <c r="AG394" s="159">
        <v>462031.47</v>
      </c>
      <c r="AH394" s="159">
        <v>624412.81999999995</v>
      </c>
      <c r="AI394" s="159">
        <v>0</v>
      </c>
      <c r="AJ394" s="159">
        <v>0</v>
      </c>
    </row>
    <row r="395" spans="1:36">
      <c r="A395" s="153">
        <v>6</v>
      </c>
      <c r="B395" s="154">
        <v>7</v>
      </c>
      <c r="C395" s="154">
        <v>9</v>
      </c>
      <c r="D395" s="155">
        <v>2</v>
      </c>
      <c r="E395" s="155" t="s">
        <v>556</v>
      </c>
      <c r="F395" s="156" t="s">
        <v>3269</v>
      </c>
      <c r="G395" s="156" t="s">
        <v>556</v>
      </c>
      <c r="H395" s="156" t="s">
        <v>3276</v>
      </c>
      <c r="I395" s="155">
        <v>607092</v>
      </c>
      <c r="J395" s="157" t="s">
        <v>2405</v>
      </c>
      <c r="K395" s="157"/>
      <c r="L395" s="155">
        <v>2022</v>
      </c>
      <c r="M395" s="158">
        <v>5520</v>
      </c>
      <c r="N395" s="159">
        <v>33801561.469999999</v>
      </c>
      <c r="O395" s="159">
        <v>24357459.050000001</v>
      </c>
      <c r="P395" s="159">
        <v>18493519.77</v>
      </c>
      <c r="Q395" s="159">
        <v>9612416</v>
      </c>
      <c r="R395" s="159">
        <v>8881103.7699999996</v>
      </c>
      <c r="S395" s="159">
        <v>9444102.4199999999</v>
      </c>
      <c r="T395" s="159">
        <v>5278</v>
      </c>
      <c r="U395" s="159">
        <v>36705961.210000001</v>
      </c>
      <c r="V395" s="159">
        <v>22312799.579999998</v>
      </c>
      <c r="W395" s="159">
        <v>9967307.3100000005</v>
      </c>
      <c r="X395" s="159">
        <v>147693.54999999999</v>
      </c>
      <c r="Y395" s="159">
        <v>14393161.630000001</v>
      </c>
      <c r="Z395" s="159">
        <v>4775940.74</v>
      </c>
      <c r="AA395" s="159">
        <v>2000000</v>
      </c>
      <c r="AB395" s="159">
        <v>2775940.74</v>
      </c>
      <c r="AC395" s="159">
        <v>141300</v>
      </c>
      <c r="AD395" s="159">
        <v>50000</v>
      </c>
      <c r="AE395" s="159">
        <v>6550000</v>
      </c>
      <c r="AF395" s="159">
        <v>2044659.47</v>
      </c>
      <c r="AG395" s="159">
        <v>120537.99</v>
      </c>
      <c r="AH395" s="159">
        <v>91342</v>
      </c>
      <c r="AI395" s="159">
        <v>0</v>
      </c>
      <c r="AJ395" s="159">
        <v>0</v>
      </c>
    </row>
    <row r="396" spans="1:36">
      <c r="A396" s="153">
        <v>6</v>
      </c>
      <c r="B396" s="154">
        <v>7</v>
      </c>
      <c r="C396" s="154">
        <v>10</v>
      </c>
      <c r="D396" s="155">
        <v>2</v>
      </c>
      <c r="E396" s="155" t="s">
        <v>556</v>
      </c>
      <c r="F396" s="156" t="s">
        <v>3269</v>
      </c>
      <c r="G396" s="156" t="s">
        <v>556</v>
      </c>
      <c r="H396" s="156" t="s">
        <v>3277</v>
      </c>
      <c r="I396" s="155">
        <v>607102</v>
      </c>
      <c r="J396" s="157" t="s">
        <v>2404</v>
      </c>
      <c r="K396" s="157"/>
      <c r="L396" s="155">
        <v>2022</v>
      </c>
      <c r="M396" s="158">
        <v>6491</v>
      </c>
      <c r="N396" s="159">
        <v>31964329.890000001</v>
      </c>
      <c r="O396" s="159">
        <v>26882566.52</v>
      </c>
      <c r="P396" s="159">
        <v>20828853.890000001</v>
      </c>
      <c r="Q396" s="159">
        <v>11078684</v>
      </c>
      <c r="R396" s="159">
        <v>9750169.8900000006</v>
      </c>
      <c r="S396" s="159">
        <v>5081763.37</v>
      </c>
      <c r="T396" s="159">
        <v>2250</v>
      </c>
      <c r="U396" s="159">
        <v>30862567.719999999</v>
      </c>
      <c r="V396" s="159">
        <v>26120384.41</v>
      </c>
      <c r="W396" s="159">
        <v>10726890.58</v>
      </c>
      <c r="X396" s="159">
        <v>361231.78</v>
      </c>
      <c r="Y396" s="159">
        <v>4742183.3099999996</v>
      </c>
      <c r="Z396" s="159">
        <v>1100000</v>
      </c>
      <c r="AA396" s="159">
        <v>1000000</v>
      </c>
      <c r="AB396" s="159">
        <v>100000</v>
      </c>
      <c r="AC396" s="159">
        <v>1100000</v>
      </c>
      <c r="AD396" s="159">
        <v>1100000</v>
      </c>
      <c r="AE396" s="159">
        <v>12901273</v>
      </c>
      <c r="AF396" s="159">
        <v>762182.11</v>
      </c>
      <c r="AG396" s="159">
        <v>272452.38</v>
      </c>
      <c r="AH396" s="159">
        <v>152331.66</v>
      </c>
      <c r="AI396" s="159">
        <v>0</v>
      </c>
      <c r="AJ396" s="159">
        <v>0</v>
      </c>
    </row>
    <row r="397" spans="1:36">
      <c r="A397" s="153">
        <v>6</v>
      </c>
      <c r="B397" s="154">
        <v>8</v>
      </c>
      <c r="C397" s="154">
        <v>1</v>
      </c>
      <c r="D397" s="155">
        <v>1</v>
      </c>
      <c r="E397" s="155" t="s">
        <v>556</v>
      </c>
      <c r="F397" s="156" t="s">
        <v>3278</v>
      </c>
      <c r="G397" s="156" t="s">
        <v>556</v>
      </c>
      <c r="H397" s="156" t="s">
        <v>3279</v>
      </c>
      <c r="I397" s="155">
        <v>608011</v>
      </c>
      <c r="J397" s="157" t="s">
        <v>2398</v>
      </c>
      <c r="K397" s="157"/>
      <c r="L397" s="155">
        <v>2022</v>
      </c>
      <c r="M397" s="158">
        <v>21948</v>
      </c>
      <c r="N397" s="159">
        <v>106951121.73999999</v>
      </c>
      <c r="O397" s="159">
        <v>91562513.030000001</v>
      </c>
      <c r="P397" s="159">
        <v>48356392.879999995</v>
      </c>
      <c r="Q397" s="159">
        <v>21629880</v>
      </c>
      <c r="R397" s="159">
        <v>26726512.879999999</v>
      </c>
      <c r="S397" s="159">
        <v>15388608.710000001</v>
      </c>
      <c r="T397" s="159">
        <v>2456560.4</v>
      </c>
      <c r="U397" s="159">
        <v>106961724.51000001</v>
      </c>
      <c r="V397" s="159">
        <v>84199569.019999996</v>
      </c>
      <c r="W397" s="159">
        <v>40930165.710000001</v>
      </c>
      <c r="X397" s="159">
        <v>691860.71</v>
      </c>
      <c r="Y397" s="159">
        <v>22762155.489999998</v>
      </c>
      <c r="Z397" s="159">
        <v>11528865.48</v>
      </c>
      <c r="AA397" s="159">
        <v>7950000</v>
      </c>
      <c r="AB397" s="159">
        <v>3578865.4800000004</v>
      </c>
      <c r="AC397" s="159">
        <v>3606400</v>
      </c>
      <c r="AD397" s="159">
        <v>3606400</v>
      </c>
      <c r="AE397" s="159">
        <v>33421200</v>
      </c>
      <c r="AF397" s="159">
        <v>7362944.0099999998</v>
      </c>
      <c r="AG397" s="159">
        <v>311945.46000000002</v>
      </c>
      <c r="AH397" s="159">
        <v>376670.16</v>
      </c>
      <c r="AI397" s="159">
        <v>0</v>
      </c>
      <c r="AJ397" s="159">
        <v>0</v>
      </c>
    </row>
    <row r="398" spans="1:36">
      <c r="A398" s="153">
        <v>6</v>
      </c>
      <c r="B398" s="154">
        <v>8</v>
      </c>
      <c r="C398" s="154">
        <v>2</v>
      </c>
      <c r="D398" s="155">
        <v>2</v>
      </c>
      <c r="E398" s="155" t="s">
        <v>556</v>
      </c>
      <c r="F398" s="156" t="s">
        <v>3280</v>
      </c>
      <c r="G398" s="156" t="s">
        <v>556</v>
      </c>
      <c r="H398" s="156" t="s">
        <v>3281</v>
      </c>
      <c r="I398" s="155">
        <v>608022</v>
      </c>
      <c r="J398" s="157" t="s">
        <v>2403</v>
      </c>
      <c r="K398" s="157"/>
      <c r="L398" s="155">
        <v>2022</v>
      </c>
      <c r="M398" s="158">
        <v>4051</v>
      </c>
      <c r="N398" s="159">
        <v>17196181</v>
      </c>
      <c r="O398" s="159">
        <v>16795476.399999999</v>
      </c>
      <c r="P398" s="159">
        <v>12971055.35</v>
      </c>
      <c r="Q398" s="159">
        <v>6896992</v>
      </c>
      <c r="R398" s="159">
        <v>6074063.3499999996</v>
      </c>
      <c r="S398" s="159">
        <v>400704.6</v>
      </c>
      <c r="T398" s="159">
        <v>0</v>
      </c>
      <c r="U398" s="159">
        <v>18670141.559999999</v>
      </c>
      <c r="V398" s="159">
        <v>15912853.6</v>
      </c>
      <c r="W398" s="159">
        <v>6829283.25</v>
      </c>
      <c r="X398" s="159">
        <v>2752.81</v>
      </c>
      <c r="Y398" s="159">
        <v>2757287.96</v>
      </c>
      <c r="Z398" s="159">
        <v>2617011.52</v>
      </c>
      <c r="AA398" s="159">
        <v>800000</v>
      </c>
      <c r="AB398" s="159">
        <v>1817011.52</v>
      </c>
      <c r="AC398" s="159">
        <v>139755</v>
      </c>
      <c r="AD398" s="159">
        <v>79744</v>
      </c>
      <c r="AE398" s="159">
        <v>800000</v>
      </c>
      <c r="AF398" s="159">
        <v>882622.8</v>
      </c>
      <c r="AG398" s="159">
        <v>47032</v>
      </c>
      <c r="AH398" s="159">
        <v>54280.9</v>
      </c>
      <c r="AI398" s="159">
        <v>0</v>
      </c>
      <c r="AJ398" s="159">
        <v>0</v>
      </c>
    </row>
    <row r="399" spans="1:36">
      <c r="A399" s="153">
        <v>6</v>
      </c>
      <c r="B399" s="154">
        <v>8</v>
      </c>
      <c r="C399" s="154">
        <v>3</v>
      </c>
      <c r="D399" s="155">
        <v>2</v>
      </c>
      <c r="E399" s="155" t="s">
        <v>556</v>
      </c>
      <c r="F399" s="156" t="s">
        <v>3280</v>
      </c>
      <c r="G399" s="156" t="s">
        <v>556</v>
      </c>
      <c r="H399" s="156" t="s">
        <v>3282</v>
      </c>
      <c r="I399" s="155">
        <v>608032</v>
      </c>
      <c r="J399" s="157" t="s">
        <v>2402</v>
      </c>
      <c r="K399" s="157"/>
      <c r="L399" s="155">
        <v>2022</v>
      </c>
      <c r="M399" s="158">
        <v>5909</v>
      </c>
      <c r="N399" s="159">
        <v>29565406.559999999</v>
      </c>
      <c r="O399" s="159">
        <v>28225320.809999999</v>
      </c>
      <c r="P399" s="159">
        <v>21217125.579999998</v>
      </c>
      <c r="Q399" s="159">
        <v>10881058</v>
      </c>
      <c r="R399" s="159">
        <v>10336067.58</v>
      </c>
      <c r="S399" s="159">
        <v>1340085.75</v>
      </c>
      <c r="T399" s="159">
        <v>14189</v>
      </c>
      <c r="U399" s="159">
        <v>29479384.260000002</v>
      </c>
      <c r="V399" s="159">
        <v>26117496.109999999</v>
      </c>
      <c r="W399" s="159">
        <v>9808926.3699999992</v>
      </c>
      <c r="X399" s="159">
        <v>159626.79999999999</v>
      </c>
      <c r="Y399" s="159">
        <v>3361888.15</v>
      </c>
      <c r="Z399" s="159">
        <v>2522650.59</v>
      </c>
      <c r="AA399" s="159">
        <v>850000</v>
      </c>
      <c r="AB399" s="159">
        <v>1672650.5899999999</v>
      </c>
      <c r="AC399" s="159">
        <v>1206000</v>
      </c>
      <c r="AD399" s="159">
        <v>1112000</v>
      </c>
      <c r="AE399" s="159">
        <v>6500000</v>
      </c>
      <c r="AF399" s="159">
        <v>2107824.7000000002</v>
      </c>
      <c r="AG399" s="159">
        <v>135784.03</v>
      </c>
      <c r="AH399" s="159">
        <v>139726.53</v>
      </c>
      <c r="AI399" s="159">
        <v>0</v>
      </c>
      <c r="AJ399" s="159">
        <v>0</v>
      </c>
    </row>
    <row r="400" spans="1:36">
      <c r="A400" s="153">
        <v>6</v>
      </c>
      <c r="B400" s="154">
        <v>8</v>
      </c>
      <c r="C400" s="154">
        <v>4</v>
      </c>
      <c r="D400" s="155">
        <v>2</v>
      </c>
      <c r="E400" s="155" t="s">
        <v>556</v>
      </c>
      <c r="F400" s="156" t="s">
        <v>3280</v>
      </c>
      <c r="G400" s="156" t="s">
        <v>556</v>
      </c>
      <c r="H400" s="156" t="s">
        <v>3283</v>
      </c>
      <c r="I400" s="155">
        <v>608042</v>
      </c>
      <c r="J400" s="157" t="s">
        <v>2401</v>
      </c>
      <c r="K400" s="157"/>
      <c r="L400" s="155">
        <v>2022</v>
      </c>
      <c r="M400" s="158">
        <v>2807</v>
      </c>
      <c r="N400" s="159">
        <v>14625982.32</v>
      </c>
      <c r="O400" s="159">
        <v>12673175.24</v>
      </c>
      <c r="P400" s="159">
        <v>9373293.8099999987</v>
      </c>
      <c r="Q400" s="159">
        <v>4538667</v>
      </c>
      <c r="R400" s="159">
        <v>4834626.8099999996</v>
      </c>
      <c r="S400" s="159">
        <v>1952807.08</v>
      </c>
      <c r="T400" s="159">
        <v>0</v>
      </c>
      <c r="U400" s="159">
        <v>13725937.619999999</v>
      </c>
      <c r="V400" s="159">
        <v>11136574.439999999</v>
      </c>
      <c r="W400" s="159">
        <v>4009246.14</v>
      </c>
      <c r="X400" s="159">
        <v>21372.77</v>
      </c>
      <c r="Y400" s="159">
        <v>2589363.1800000002</v>
      </c>
      <c r="Z400" s="159">
        <v>794746.56</v>
      </c>
      <c r="AA400" s="159">
        <v>0</v>
      </c>
      <c r="AB400" s="159">
        <v>794746.56</v>
      </c>
      <c r="AC400" s="159">
        <v>180000</v>
      </c>
      <c r="AD400" s="159">
        <v>180000</v>
      </c>
      <c r="AE400" s="159">
        <v>900000</v>
      </c>
      <c r="AF400" s="159">
        <v>1536600.8</v>
      </c>
      <c r="AG400" s="159">
        <v>188932.41</v>
      </c>
      <c r="AH400" s="159">
        <v>478249.5</v>
      </c>
      <c r="AI400" s="159">
        <v>0</v>
      </c>
      <c r="AJ400" s="159">
        <v>0</v>
      </c>
    </row>
    <row r="401" spans="1:36">
      <c r="A401" s="153">
        <v>6</v>
      </c>
      <c r="B401" s="154">
        <v>8</v>
      </c>
      <c r="C401" s="154">
        <v>5</v>
      </c>
      <c r="D401" s="155">
        <v>3</v>
      </c>
      <c r="E401" s="155" t="s">
        <v>556</v>
      </c>
      <c r="F401" s="156" t="s">
        <v>3284</v>
      </c>
      <c r="G401" s="156" t="s">
        <v>556</v>
      </c>
      <c r="H401" s="156" t="s">
        <v>3285</v>
      </c>
      <c r="I401" s="155">
        <v>608053</v>
      </c>
      <c r="J401" s="157" t="s">
        <v>2400</v>
      </c>
      <c r="K401" s="157"/>
      <c r="L401" s="155">
        <v>2022</v>
      </c>
      <c r="M401" s="158">
        <v>6481</v>
      </c>
      <c r="N401" s="159">
        <v>36063598.960000001</v>
      </c>
      <c r="O401" s="159">
        <v>29264551.489999998</v>
      </c>
      <c r="P401" s="159">
        <v>21554412.079999998</v>
      </c>
      <c r="Q401" s="159">
        <v>11202937</v>
      </c>
      <c r="R401" s="159">
        <v>10351475.08</v>
      </c>
      <c r="S401" s="159">
        <v>6799047.4699999997</v>
      </c>
      <c r="T401" s="159">
        <v>6944.92</v>
      </c>
      <c r="U401" s="159">
        <v>32959346.039999999</v>
      </c>
      <c r="V401" s="159">
        <v>26768403.280000001</v>
      </c>
      <c r="W401" s="159">
        <v>10365483.18</v>
      </c>
      <c r="X401" s="159">
        <v>268811.33</v>
      </c>
      <c r="Y401" s="159">
        <v>6190942.7599999998</v>
      </c>
      <c r="Z401" s="159">
        <v>2585204.44</v>
      </c>
      <c r="AA401" s="159">
        <v>0</v>
      </c>
      <c r="AB401" s="159">
        <v>2585204.44</v>
      </c>
      <c r="AC401" s="159">
        <v>2026894.32</v>
      </c>
      <c r="AD401" s="159">
        <v>440000</v>
      </c>
      <c r="AE401" s="159">
        <v>8255580</v>
      </c>
      <c r="AF401" s="159">
        <v>2496148.21</v>
      </c>
      <c r="AG401" s="159">
        <v>0</v>
      </c>
      <c r="AH401" s="159">
        <v>304724.52</v>
      </c>
      <c r="AI401" s="159">
        <v>0</v>
      </c>
      <c r="AJ401" s="159">
        <v>0</v>
      </c>
    </row>
    <row r="402" spans="1:36">
      <c r="A402" s="153">
        <v>6</v>
      </c>
      <c r="B402" s="154">
        <v>8</v>
      </c>
      <c r="C402" s="154">
        <v>6</v>
      </c>
      <c r="D402" s="155">
        <v>3</v>
      </c>
      <c r="E402" s="155" t="s">
        <v>556</v>
      </c>
      <c r="F402" s="156" t="s">
        <v>3284</v>
      </c>
      <c r="G402" s="156" t="s">
        <v>556</v>
      </c>
      <c r="H402" s="156" t="s">
        <v>3286</v>
      </c>
      <c r="I402" s="155">
        <v>608063</v>
      </c>
      <c r="J402" s="157" t="s">
        <v>2399</v>
      </c>
      <c r="K402" s="157"/>
      <c r="L402" s="155">
        <v>2022</v>
      </c>
      <c r="M402" s="158">
        <v>6400</v>
      </c>
      <c r="N402" s="159">
        <v>33045148.48</v>
      </c>
      <c r="O402" s="159">
        <v>29985520.899999999</v>
      </c>
      <c r="P402" s="159">
        <v>23546800.740000002</v>
      </c>
      <c r="Q402" s="159">
        <v>12763064</v>
      </c>
      <c r="R402" s="159">
        <v>10783736.74</v>
      </c>
      <c r="S402" s="159">
        <v>3059627.58</v>
      </c>
      <c r="T402" s="159">
        <v>15550</v>
      </c>
      <c r="U402" s="159">
        <v>36012264.75</v>
      </c>
      <c r="V402" s="159">
        <v>27079927.399999999</v>
      </c>
      <c r="W402" s="159">
        <v>8670839.2400000002</v>
      </c>
      <c r="X402" s="159">
        <v>137775.93</v>
      </c>
      <c r="Y402" s="159">
        <v>8932337.3499999996</v>
      </c>
      <c r="Z402" s="159">
        <v>6035964.6200000001</v>
      </c>
      <c r="AA402" s="159">
        <v>3988509.37</v>
      </c>
      <c r="AB402" s="159">
        <v>2047455.25</v>
      </c>
      <c r="AC402" s="159">
        <v>1213115.42</v>
      </c>
      <c r="AD402" s="159">
        <v>856400</v>
      </c>
      <c r="AE402" s="159">
        <v>9616930.1199999992</v>
      </c>
      <c r="AF402" s="159">
        <v>2905593.5</v>
      </c>
      <c r="AG402" s="159">
        <v>64847.76</v>
      </c>
      <c r="AH402" s="159">
        <v>271494.18</v>
      </c>
      <c r="AI402" s="159">
        <v>0</v>
      </c>
      <c r="AJ402" s="159">
        <v>420.75</v>
      </c>
    </row>
    <row r="403" spans="1:36">
      <c r="A403" s="153">
        <v>6</v>
      </c>
      <c r="B403" s="154">
        <v>8</v>
      </c>
      <c r="C403" s="154">
        <v>7</v>
      </c>
      <c r="D403" s="155">
        <v>2</v>
      </c>
      <c r="E403" s="155" t="s">
        <v>556</v>
      </c>
      <c r="F403" s="156" t="s">
        <v>3280</v>
      </c>
      <c r="G403" s="156" t="s">
        <v>556</v>
      </c>
      <c r="H403" s="156" t="s">
        <v>3287</v>
      </c>
      <c r="I403" s="155">
        <v>608072</v>
      </c>
      <c r="J403" s="157" t="s">
        <v>2398</v>
      </c>
      <c r="K403" s="157"/>
      <c r="L403" s="155">
        <v>2022</v>
      </c>
      <c r="M403" s="158">
        <v>11745</v>
      </c>
      <c r="N403" s="159">
        <v>62299557.219999999</v>
      </c>
      <c r="O403" s="159">
        <v>51030893.68</v>
      </c>
      <c r="P403" s="159">
        <v>32712024.07</v>
      </c>
      <c r="Q403" s="159">
        <v>12630028</v>
      </c>
      <c r="R403" s="159">
        <v>20081996.07</v>
      </c>
      <c r="S403" s="159">
        <v>11268663.539999999</v>
      </c>
      <c r="T403" s="159">
        <v>153118.04999999999</v>
      </c>
      <c r="U403" s="159">
        <v>65915860.689999998</v>
      </c>
      <c r="V403" s="159">
        <v>46790406.869999997</v>
      </c>
      <c r="W403" s="159">
        <v>15442646.68</v>
      </c>
      <c r="X403" s="159">
        <v>853805.09</v>
      </c>
      <c r="Y403" s="159">
        <v>19125453.82</v>
      </c>
      <c r="Z403" s="159">
        <v>8533662.0899999999</v>
      </c>
      <c r="AA403" s="159">
        <v>6800000</v>
      </c>
      <c r="AB403" s="159">
        <v>1733662.0899999999</v>
      </c>
      <c r="AC403" s="159">
        <v>2696723.94</v>
      </c>
      <c r="AD403" s="159">
        <v>2664064</v>
      </c>
      <c r="AE403" s="159">
        <v>33787880.490000002</v>
      </c>
      <c r="AF403" s="159">
        <v>4240486.8099999996</v>
      </c>
      <c r="AG403" s="159">
        <v>1769514.5</v>
      </c>
      <c r="AH403" s="159">
        <v>2077157.71</v>
      </c>
      <c r="AI403" s="159">
        <v>0</v>
      </c>
      <c r="AJ403" s="159">
        <v>0</v>
      </c>
    </row>
    <row r="404" spans="1:36">
      <c r="A404" s="153">
        <v>6</v>
      </c>
      <c r="B404" s="154">
        <v>8</v>
      </c>
      <c r="C404" s="154">
        <v>8</v>
      </c>
      <c r="D404" s="155">
        <v>2</v>
      </c>
      <c r="E404" s="155" t="s">
        <v>556</v>
      </c>
      <c r="F404" s="156" t="s">
        <v>3280</v>
      </c>
      <c r="G404" s="156" t="s">
        <v>556</v>
      </c>
      <c r="H404" s="156" t="s">
        <v>3288</v>
      </c>
      <c r="I404" s="155">
        <v>608082</v>
      </c>
      <c r="J404" s="157" t="s">
        <v>2397</v>
      </c>
      <c r="K404" s="157"/>
      <c r="L404" s="155">
        <v>2022</v>
      </c>
      <c r="M404" s="158">
        <v>5865</v>
      </c>
      <c r="N404" s="159">
        <v>27712303.620000001</v>
      </c>
      <c r="O404" s="159">
        <v>23876365.09</v>
      </c>
      <c r="P404" s="159">
        <v>16400400.220000001</v>
      </c>
      <c r="Q404" s="159">
        <v>7358356</v>
      </c>
      <c r="R404" s="159">
        <v>9042044.2200000007</v>
      </c>
      <c r="S404" s="159">
        <v>3835938.53</v>
      </c>
      <c r="T404" s="159">
        <v>123210</v>
      </c>
      <c r="U404" s="159">
        <v>29694326.050000001</v>
      </c>
      <c r="V404" s="159">
        <v>23799807.620000001</v>
      </c>
      <c r="W404" s="159">
        <v>10409841.75</v>
      </c>
      <c r="X404" s="159">
        <v>263781.86</v>
      </c>
      <c r="Y404" s="159">
        <v>5894518.4299999997</v>
      </c>
      <c r="Z404" s="159">
        <v>3073280.68</v>
      </c>
      <c r="AA404" s="159">
        <v>1200000</v>
      </c>
      <c r="AB404" s="159">
        <v>1873280.6800000002</v>
      </c>
      <c r="AC404" s="159">
        <v>1091258.25</v>
      </c>
      <c r="AD404" s="159">
        <v>825640.25</v>
      </c>
      <c r="AE404" s="159">
        <v>8050000</v>
      </c>
      <c r="AF404" s="159">
        <v>76557.47</v>
      </c>
      <c r="AG404" s="159">
        <v>0</v>
      </c>
      <c r="AH404" s="159">
        <v>0</v>
      </c>
      <c r="AI404" s="159">
        <v>0</v>
      </c>
      <c r="AJ404" s="159">
        <v>0</v>
      </c>
    </row>
    <row r="405" spans="1:36">
      <c r="A405" s="153">
        <v>6</v>
      </c>
      <c r="B405" s="154">
        <v>8</v>
      </c>
      <c r="C405" s="154">
        <v>9</v>
      </c>
      <c r="D405" s="155">
        <v>2</v>
      </c>
      <c r="E405" s="155" t="s">
        <v>556</v>
      </c>
      <c r="F405" s="156" t="s">
        <v>3280</v>
      </c>
      <c r="G405" s="156" t="s">
        <v>556</v>
      </c>
      <c r="H405" s="156" t="s">
        <v>3289</v>
      </c>
      <c r="I405" s="155">
        <v>608092</v>
      </c>
      <c r="J405" s="157" t="s">
        <v>2396</v>
      </c>
      <c r="K405" s="157"/>
      <c r="L405" s="155">
        <v>2022</v>
      </c>
      <c r="M405" s="158">
        <v>6198</v>
      </c>
      <c r="N405" s="159">
        <v>28902973.32</v>
      </c>
      <c r="O405" s="159">
        <v>28148380.530000001</v>
      </c>
      <c r="P405" s="159">
        <v>22529801.619999997</v>
      </c>
      <c r="Q405" s="159">
        <v>12333560</v>
      </c>
      <c r="R405" s="159">
        <v>10196241.619999999</v>
      </c>
      <c r="S405" s="159">
        <v>754592.79</v>
      </c>
      <c r="T405" s="159">
        <v>5587.5</v>
      </c>
      <c r="U405" s="159">
        <v>26671445.960000001</v>
      </c>
      <c r="V405" s="159">
        <v>25334338.98</v>
      </c>
      <c r="W405" s="159">
        <v>9914396.2899999991</v>
      </c>
      <c r="X405" s="159">
        <v>168195.49</v>
      </c>
      <c r="Y405" s="159">
        <v>1337106.98</v>
      </c>
      <c r="Z405" s="159">
        <v>1563126.62</v>
      </c>
      <c r="AA405" s="159">
        <v>0</v>
      </c>
      <c r="AB405" s="159">
        <v>1563126.62</v>
      </c>
      <c r="AC405" s="159">
        <v>448279.96</v>
      </c>
      <c r="AD405" s="159">
        <v>448279.96</v>
      </c>
      <c r="AE405" s="159">
        <v>5857465.5199999996</v>
      </c>
      <c r="AF405" s="159">
        <v>2814041.55</v>
      </c>
      <c r="AG405" s="159">
        <v>563382.68999999994</v>
      </c>
      <c r="AH405" s="159">
        <v>377364.59</v>
      </c>
      <c r="AI405" s="159">
        <v>0</v>
      </c>
      <c r="AJ405" s="159">
        <v>0</v>
      </c>
    </row>
    <row r="406" spans="1:36">
      <c r="A406" s="153">
        <v>6</v>
      </c>
      <c r="B406" s="154">
        <v>8</v>
      </c>
      <c r="C406" s="154">
        <v>10</v>
      </c>
      <c r="D406" s="155">
        <v>3</v>
      </c>
      <c r="E406" s="155" t="s">
        <v>556</v>
      </c>
      <c r="F406" s="156" t="s">
        <v>3284</v>
      </c>
      <c r="G406" s="156" t="s">
        <v>556</v>
      </c>
      <c r="H406" s="156" t="s">
        <v>3290</v>
      </c>
      <c r="I406" s="155">
        <v>608103</v>
      </c>
      <c r="J406" s="157" t="s">
        <v>2395</v>
      </c>
      <c r="K406" s="157"/>
      <c r="L406" s="155">
        <v>2022</v>
      </c>
      <c r="M406" s="158">
        <v>5214</v>
      </c>
      <c r="N406" s="159">
        <v>28124899.420000002</v>
      </c>
      <c r="O406" s="159">
        <v>22799404.440000001</v>
      </c>
      <c r="P406" s="159">
        <v>17945421.600000001</v>
      </c>
      <c r="Q406" s="159">
        <v>8916992</v>
      </c>
      <c r="R406" s="159">
        <v>9028429.5999999996</v>
      </c>
      <c r="S406" s="159">
        <v>5325494.9800000004</v>
      </c>
      <c r="T406" s="159">
        <v>2050</v>
      </c>
      <c r="U406" s="159">
        <v>30099928.829999998</v>
      </c>
      <c r="V406" s="159">
        <v>21810230.75</v>
      </c>
      <c r="W406" s="159">
        <v>9283445.0399999991</v>
      </c>
      <c r="X406" s="159">
        <v>181317.59</v>
      </c>
      <c r="Y406" s="159">
        <v>8289698.0800000001</v>
      </c>
      <c r="Z406" s="159">
        <v>5500562.6600000001</v>
      </c>
      <c r="AA406" s="159">
        <v>3591100</v>
      </c>
      <c r="AB406" s="159">
        <v>1909462.6600000001</v>
      </c>
      <c r="AC406" s="159">
        <v>960990</v>
      </c>
      <c r="AD406" s="159">
        <v>860000</v>
      </c>
      <c r="AE406" s="159">
        <v>9563136.6799999997</v>
      </c>
      <c r="AF406" s="159">
        <v>989173.69</v>
      </c>
      <c r="AG406" s="159">
        <v>404430</v>
      </c>
      <c r="AH406" s="159">
        <v>325377.84999999998</v>
      </c>
      <c r="AI406" s="159">
        <v>0</v>
      </c>
      <c r="AJ406" s="159">
        <v>100.68</v>
      </c>
    </row>
    <row r="407" spans="1:36">
      <c r="A407" s="153">
        <v>6</v>
      </c>
      <c r="B407" s="154">
        <v>8</v>
      </c>
      <c r="C407" s="154">
        <v>11</v>
      </c>
      <c r="D407" s="155">
        <v>2</v>
      </c>
      <c r="E407" s="155" t="s">
        <v>556</v>
      </c>
      <c r="F407" s="156" t="s">
        <v>3280</v>
      </c>
      <c r="G407" s="156" t="s">
        <v>556</v>
      </c>
      <c r="H407" s="156" t="s">
        <v>3291</v>
      </c>
      <c r="I407" s="155">
        <v>608112</v>
      </c>
      <c r="J407" s="157" t="s">
        <v>2099</v>
      </c>
      <c r="K407" s="157"/>
      <c r="L407" s="155">
        <v>2022</v>
      </c>
      <c r="M407" s="158">
        <v>3874</v>
      </c>
      <c r="N407" s="159">
        <v>19459356.550000001</v>
      </c>
      <c r="O407" s="159">
        <v>18744715.25</v>
      </c>
      <c r="P407" s="159">
        <v>15964202.120000001</v>
      </c>
      <c r="Q407" s="159">
        <v>8781400</v>
      </c>
      <c r="R407" s="159">
        <v>7182802.1200000001</v>
      </c>
      <c r="S407" s="159">
        <v>714641.3</v>
      </c>
      <c r="T407" s="159">
        <v>1167</v>
      </c>
      <c r="U407" s="159">
        <v>18965090.329999998</v>
      </c>
      <c r="V407" s="159">
        <v>17840140.309999999</v>
      </c>
      <c r="W407" s="159">
        <v>7649540.9400000004</v>
      </c>
      <c r="X407" s="159">
        <v>85925.34</v>
      </c>
      <c r="Y407" s="159">
        <v>1124950.02</v>
      </c>
      <c r="Z407" s="159">
        <v>779652.47</v>
      </c>
      <c r="AA407" s="159">
        <v>0</v>
      </c>
      <c r="AB407" s="159">
        <v>779652.47</v>
      </c>
      <c r="AC407" s="159">
        <v>363000</v>
      </c>
      <c r="AD407" s="159">
        <v>363000</v>
      </c>
      <c r="AE407" s="159">
        <v>2863000</v>
      </c>
      <c r="AF407" s="159">
        <v>904574.94</v>
      </c>
      <c r="AG407" s="159">
        <v>30000</v>
      </c>
      <c r="AH407" s="159">
        <v>30000</v>
      </c>
      <c r="AI407" s="159">
        <v>0</v>
      </c>
      <c r="AJ407" s="159">
        <v>0</v>
      </c>
    </row>
    <row r="408" spans="1:36">
      <c r="A408" s="153">
        <v>6</v>
      </c>
      <c r="B408" s="154">
        <v>8</v>
      </c>
      <c r="C408" s="154">
        <v>12</v>
      </c>
      <c r="D408" s="155">
        <v>2</v>
      </c>
      <c r="E408" s="155" t="s">
        <v>556</v>
      </c>
      <c r="F408" s="156" t="s">
        <v>3280</v>
      </c>
      <c r="G408" s="156" t="s">
        <v>556</v>
      </c>
      <c r="H408" s="156" t="s">
        <v>3292</v>
      </c>
      <c r="I408" s="155">
        <v>608122</v>
      </c>
      <c r="J408" s="157" t="s">
        <v>2394</v>
      </c>
      <c r="K408" s="157"/>
      <c r="L408" s="155">
        <v>2022</v>
      </c>
      <c r="M408" s="158">
        <v>4934</v>
      </c>
      <c r="N408" s="159">
        <v>22195053.309999999</v>
      </c>
      <c r="O408" s="159">
        <v>20446391.030000001</v>
      </c>
      <c r="P408" s="159">
        <v>16628468.98</v>
      </c>
      <c r="Q408" s="159">
        <v>9432764</v>
      </c>
      <c r="R408" s="159">
        <v>7195704.9800000004</v>
      </c>
      <c r="S408" s="159">
        <v>1748662.28</v>
      </c>
      <c r="T408" s="159">
        <v>10282</v>
      </c>
      <c r="U408" s="159">
        <v>20493514.449999999</v>
      </c>
      <c r="V408" s="159">
        <v>17949318.280000001</v>
      </c>
      <c r="W408" s="159">
        <v>6738759.7999999998</v>
      </c>
      <c r="X408" s="159">
        <v>7485.55</v>
      </c>
      <c r="Y408" s="159">
        <v>2544196.17</v>
      </c>
      <c r="Z408" s="159">
        <v>2261627.1</v>
      </c>
      <c r="AA408" s="159">
        <v>251095</v>
      </c>
      <c r="AB408" s="159">
        <v>2010532.1</v>
      </c>
      <c r="AC408" s="159">
        <v>927112</v>
      </c>
      <c r="AD408" s="159">
        <v>927112</v>
      </c>
      <c r="AE408" s="159">
        <v>351095</v>
      </c>
      <c r="AF408" s="159">
        <v>2497072.75</v>
      </c>
      <c r="AG408" s="159">
        <v>0</v>
      </c>
      <c r="AH408" s="159">
        <v>0</v>
      </c>
      <c r="AI408" s="159">
        <v>0</v>
      </c>
      <c r="AJ408" s="159">
        <v>0</v>
      </c>
    </row>
    <row r="409" spans="1:36">
      <c r="A409" s="153">
        <v>6</v>
      </c>
      <c r="B409" s="154">
        <v>8</v>
      </c>
      <c r="C409" s="154">
        <v>13</v>
      </c>
      <c r="D409" s="155">
        <v>2</v>
      </c>
      <c r="E409" s="155" t="s">
        <v>556</v>
      </c>
      <c r="F409" s="156" t="s">
        <v>3280</v>
      </c>
      <c r="G409" s="156" t="s">
        <v>556</v>
      </c>
      <c r="H409" s="156" t="s">
        <v>3293</v>
      </c>
      <c r="I409" s="155">
        <v>608132</v>
      </c>
      <c r="J409" s="157" t="s">
        <v>2393</v>
      </c>
      <c r="K409" s="157"/>
      <c r="L409" s="155">
        <v>2022</v>
      </c>
      <c r="M409" s="158">
        <v>3165</v>
      </c>
      <c r="N409" s="159">
        <v>20257710.850000001</v>
      </c>
      <c r="O409" s="159">
        <v>14297173.9</v>
      </c>
      <c r="P409" s="159">
        <v>9570687.4000000004</v>
      </c>
      <c r="Q409" s="159">
        <v>4514020</v>
      </c>
      <c r="R409" s="159">
        <v>5056667.4000000004</v>
      </c>
      <c r="S409" s="159">
        <v>5960536.9500000002</v>
      </c>
      <c r="T409" s="159">
        <v>199056.11</v>
      </c>
      <c r="U409" s="159">
        <v>21246351.98</v>
      </c>
      <c r="V409" s="159">
        <v>13060069.74</v>
      </c>
      <c r="W409" s="159">
        <v>4710083.41</v>
      </c>
      <c r="X409" s="159">
        <v>113732.37</v>
      </c>
      <c r="Y409" s="159">
        <v>8186282.2400000002</v>
      </c>
      <c r="Z409" s="159">
        <v>2570259.3199999998</v>
      </c>
      <c r="AA409" s="159">
        <v>2531497.35</v>
      </c>
      <c r="AB409" s="159">
        <v>38761.969999999739</v>
      </c>
      <c r="AC409" s="159">
        <v>1270329</v>
      </c>
      <c r="AD409" s="159">
        <v>1270329</v>
      </c>
      <c r="AE409" s="159">
        <v>5005868.3499999996</v>
      </c>
      <c r="AF409" s="159">
        <v>1237104.1599999999</v>
      </c>
      <c r="AG409" s="159">
        <v>45780</v>
      </c>
      <c r="AH409" s="159">
        <v>153117.79</v>
      </c>
      <c r="AI409" s="159">
        <v>0</v>
      </c>
      <c r="AJ409" s="159">
        <v>0</v>
      </c>
    </row>
    <row r="410" spans="1:36">
      <c r="A410" s="153">
        <v>6</v>
      </c>
      <c r="B410" s="154">
        <v>9</v>
      </c>
      <c r="C410" s="154">
        <v>1</v>
      </c>
      <c r="D410" s="155">
        <v>3</v>
      </c>
      <c r="E410" s="155" t="s">
        <v>556</v>
      </c>
      <c r="F410" s="156" t="s">
        <v>3294</v>
      </c>
      <c r="G410" s="156" t="s">
        <v>556</v>
      </c>
      <c r="H410" s="156" t="s">
        <v>3295</v>
      </c>
      <c r="I410" s="155">
        <v>609013</v>
      </c>
      <c r="J410" s="157" t="s">
        <v>2392</v>
      </c>
      <c r="K410" s="157"/>
      <c r="L410" s="155">
        <v>2022</v>
      </c>
      <c r="M410" s="158">
        <v>13243</v>
      </c>
      <c r="N410" s="159">
        <v>54764386.560000002</v>
      </c>
      <c r="O410" s="159">
        <v>54351634.329999998</v>
      </c>
      <c r="P410" s="159">
        <v>35344833.390000001</v>
      </c>
      <c r="Q410" s="159">
        <v>15510067</v>
      </c>
      <c r="R410" s="159">
        <v>19834766.390000001</v>
      </c>
      <c r="S410" s="159">
        <v>412752.23</v>
      </c>
      <c r="T410" s="159">
        <v>184955.11</v>
      </c>
      <c r="U410" s="159">
        <v>55089925.979999997</v>
      </c>
      <c r="V410" s="159">
        <v>52218054.659999996</v>
      </c>
      <c r="W410" s="159">
        <v>19719229.23</v>
      </c>
      <c r="X410" s="159">
        <v>601403</v>
      </c>
      <c r="Y410" s="159">
        <v>2871871.32</v>
      </c>
      <c r="Z410" s="159">
        <v>5096819.18</v>
      </c>
      <c r="AA410" s="159">
        <v>2400000</v>
      </c>
      <c r="AB410" s="159">
        <v>2696819.1799999997</v>
      </c>
      <c r="AC410" s="159">
        <v>1100000</v>
      </c>
      <c r="AD410" s="159">
        <v>1100000</v>
      </c>
      <c r="AE410" s="159">
        <v>20200000</v>
      </c>
      <c r="AF410" s="159">
        <v>2133579.67</v>
      </c>
      <c r="AG410" s="159">
        <v>101128.01</v>
      </c>
      <c r="AH410" s="159">
        <v>280804.39</v>
      </c>
      <c r="AI410" s="159">
        <v>0</v>
      </c>
      <c r="AJ410" s="159">
        <v>0</v>
      </c>
    </row>
    <row r="411" spans="1:36">
      <c r="A411" s="153">
        <v>6</v>
      </c>
      <c r="B411" s="154">
        <v>9</v>
      </c>
      <c r="C411" s="154">
        <v>2</v>
      </c>
      <c r="D411" s="155">
        <v>2</v>
      </c>
      <c r="E411" s="155" t="s">
        <v>556</v>
      </c>
      <c r="F411" s="156" t="s">
        <v>3296</v>
      </c>
      <c r="G411" s="156" t="s">
        <v>556</v>
      </c>
      <c r="H411" s="156" t="s">
        <v>3297</v>
      </c>
      <c r="I411" s="155">
        <v>609022</v>
      </c>
      <c r="J411" s="157" t="s">
        <v>2391</v>
      </c>
      <c r="K411" s="157"/>
      <c r="L411" s="155">
        <v>2022</v>
      </c>
      <c r="M411" s="158">
        <v>3748</v>
      </c>
      <c r="N411" s="159">
        <v>16754487.23</v>
      </c>
      <c r="O411" s="159">
        <v>15837440.16</v>
      </c>
      <c r="P411" s="159">
        <v>12918640.09</v>
      </c>
      <c r="Q411" s="159">
        <v>6799810</v>
      </c>
      <c r="R411" s="159">
        <v>6118830.0899999999</v>
      </c>
      <c r="S411" s="159">
        <v>917047.07</v>
      </c>
      <c r="T411" s="159">
        <v>8872</v>
      </c>
      <c r="U411" s="159">
        <v>17254387.510000002</v>
      </c>
      <c r="V411" s="159">
        <v>14513622.85</v>
      </c>
      <c r="W411" s="159">
        <v>5674100.8700000001</v>
      </c>
      <c r="X411" s="159">
        <v>154987.85</v>
      </c>
      <c r="Y411" s="159">
        <v>2740764.66</v>
      </c>
      <c r="Z411" s="159">
        <v>1131324</v>
      </c>
      <c r="AA411" s="159">
        <v>1131324</v>
      </c>
      <c r="AB411" s="159">
        <v>0</v>
      </c>
      <c r="AC411" s="159">
        <v>351324</v>
      </c>
      <c r="AD411" s="159">
        <v>351324</v>
      </c>
      <c r="AE411" s="159">
        <v>4594928</v>
      </c>
      <c r="AF411" s="159">
        <v>1323817.31</v>
      </c>
      <c r="AG411" s="159">
        <v>99198.05</v>
      </c>
      <c r="AH411" s="159">
        <v>73674.27</v>
      </c>
      <c r="AI411" s="159">
        <v>0</v>
      </c>
      <c r="AJ411" s="159">
        <v>0</v>
      </c>
    </row>
    <row r="412" spans="1:36">
      <c r="A412" s="153">
        <v>6</v>
      </c>
      <c r="B412" s="154">
        <v>9</v>
      </c>
      <c r="C412" s="154">
        <v>3</v>
      </c>
      <c r="D412" s="155">
        <v>3</v>
      </c>
      <c r="E412" s="155" t="s">
        <v>556</v>
      </c>
      <c r="F412" s="156" t="s">
        <v>3294</v>
      </c>
      <c r="G412" s="156" t="s">
        <v>556</v>
      </c>
      <c r="H412" s="156" t="s">
        <v>3298</v>
      </c>
      <c r="I412" s="155">
        <v>609033</v>
      </c>
      <c r="J412" s="157" t="s">
        <v>2390</v>
      </c>
      <c r="K412" s="157"/>
      <c r="L412" s="155">
        <v>2022</v>
      </c>
      <c r="M412" s="158">
        <v>11647</v>
      </c>
      <c r="N412" s="159">
        <v>51189849.899999999</v>
      </c>
      <c r="O412" s="159">
        <v>49130645.359999999</v>
      </c>
      <c r="P412" s="159">
        <v>35605269.659999996</v>
      </c>
      <c r="Q412" s="159">
        <v>18245238</v>
      </c>
      <c r="R412" s="159">
        <v>17360031.66</v>
      </c>
      <c r="S412" s="159">
        <v>2059204.54</v>
      </c>
      <c r="T412" s="159">
        <v>546487.68000000005</v>
      </c>
      <c r="U412" s="159">
        <v>51031501.439999998</v>
      </c>
      <c r="V412" s="159">
        <v>43534075.039999999</v>
      </c>
      <c r="W412" s="159">
        <v>15630946.699999999</v>
      </c>
      <c r="X412" s="159">
        <v>392939.16</v>
      </c>
      <c r="Y412" s="159">
        <v>7497426.4000000004</v>
      </c>
      <c r="Z412" s="159">
        <v>3545993.57</v>
      </c>
      <c r="AA412" s="159">
        <v>2779999</v>
      </c>
      <c r="AB412" s="159">
        <v>765994.56999999983</v>
      </c>
      <c r="AC412" s="159">
        <v>2200795</v>
      </c>
      <c r="AD412" s="159">
        <v>2200795</v>
      </c>
      <c r="AE412" s="159">
        <v>13925204</v>
      </c>
      <c r="AF412" s="159">
        <v>5596570.3200000003</v>
      </c>
      <c r="AG412" s="159">
        <v>346398.53</v>
      </c>
      <c r="AH412" s="159">
        <v>306225.44</v>
      </c>
      <c r="AI412" s="159">
        <v>0</v>
      </c>
      <c r="AJ412" s="159">
        <v>0</v>
      </c>
    </row>
    <row r="413" spans="1:36">
      <c r="A413" s="153">
        <v>6</v>
      </c>
      <c r="B413" s="154">
        <v>9</v>
      </c>
      <c r="C413" s="154">
        <v>4</v>
      </c>
      <c r="D413" s="155">
        <v>2</v>
      </c>
      <c r="E413" s="155" t="s">
        <v>556</v>
      </c>
      <c r="F413" s="156" t="s">
        <v>3296</v>
      </c>
      <c r="G413" s="156" t="s">
        <v>556</v>
      </c>
      <c r="H413" s="156" t="s">
        <v>3299</v>
      </c>
      <c r="I413" s="155">
        <v>609042</v>
      </c>
      <c r="J413" s="157" t="s">
        <v>2389</v>
      </c>
      <c r="K413" s="157"/>
      <c r="L413" s="155">
        <v>2022</v>
      </c>
      <c r="M413" s="158">
        <v>9063</v>
      </c>
      <c r="N413" s="159">
        <v>47798071.420000002</v>
      </c>
      <c r="O413" s="159">
        <v>41581854.75</v>
      </c>
      <c r="P413" s="159">
        <v>28979726.649999999</v>
      </c>
      <c r="Q413" s="159">
        <v>14709658</v>
      </c>
      <c r="R413" s="159">
        <v>14270068.65</v>
      </c>
      <c r="S413" s="159">
        <v>6216216.6699999999</v>
      </c>
      <c r="T413" s="159">
        <v>6664</v>
      </c>
      <c r="U413" s="159">
        <v>46927247.619999997</v>
      </c>
      <c r="V413" s="159">
        <v>35824589.159999996</v>
      </c>
      <c r="W413" s="159">
        <v>12398225.720000001</v>
      </c>
      <c r="X413" s="159">
        <v>17083.21</v>
      </c>
      <c r="Y413" s="159">
        <v>11102658.460000001</v>
      </c>
      <c r="Z413" s="159">
        <v>1226782.27</v>
      </c>
      <c r="AA413" s="159">
        <v>0</v>
      </c>
      <c r="AB413" s="159">
        <v>1226782.27</v>
      </c>
      <c r="AC413" s="159">
        <v>143664</v>
      </c>
      <c r="AD413" s="159">
        <v>143664</v>
      </c>
      <c r="AE413" s="159">
        <v>266664</v>
      </c>
      <c r="AF413" s="159">
        <v>5757265.5899999999</v>
      </c>
      <c r="AG413" s="159">
        <v>157003.62</v>
      </c>
      <c r="AH413" s="159">
        <v>249033.43</v>
      </c>
      <c r="AI413" s="159">
        <v>0</v>
      </c>
      <c r="AJ413" s="159">
        <v>0</v>
      </c>
    </row>
    <row r="414" spans="1:36">
      <c r="A414" s="153">
        <v>6</v>
      </c>
      <c r="B414" s="154">
        <v>9</v>
      </c>
      <c r="C414" s="154">
        <v>5</v>
      </c>
      <c r="D414" s="155">
        <v>2</v>
      </c>
      <c r="E414" s="155" t="s">
        <v>556</v>
      </c>
      <c r="F414" s="156" t="s">
        <v>3296</v>
      </c>
      <c r="G414" s="156" t="s">
        <v>556</v>
      </c>
      <c r="H414" s="156" t="s">
        <v>3300</v>
      </c>
      <c r="I414" s="155">
        <v>609052</v>
      </c>
      <c r="J414" s="157" t="s">
        <v>2388</v>
      </c>
      <c r="K414" s="157"/>
      <c r="L414" s="155">
        <v>2022</v>
      </c>
      <c r="M414" s="158">
        <v>11327</v>
      </c>
      <c r="N414" s="159">
        <v>72643236.430000007</v>
      </c>
      <c r="O414" s="159">
        <v>56144192.420000002</v>
      </c>
      <c r="P414" s="159">
        <v>33637422.049999997</v>
      </c>
      <c r="Q414" s="159">
        <v>12400565</v>
      </c>
      <c r="R414" s="159">
        <v>21236857.050000001</v>
      </c>
      <c r="S414" s="159">
        <v>16499044.01</v>
      </c>
      <c r="T414" s="159">
        <v>24599.96</v>
      </c>
      <c r="U414" s="159">
        <v>76192331.980000004</v>
      </c>
      <c r="V414" s="159">
        <v>51357225.57</v>
      </c>
      <c r="W414" s="159">
        <v>16147701.810000001</v>
      </c>
      <c r="X414" s="159">
        <v>564823.61</v>
      </c>
      <c r="Y414" s="159">
        <v>24835106.41</v>
      </c>
      <c r="Z414" s="159">
        <v>10703956.220000001</v>
      </c>
      <c r="AA414" s="159">
        <v>8900000</v>
      </c>
      <c r="AB414" s="159">
        <v>1803956.2200000007</v>
      </c>
      <c r="AC414" s="159">
        <v>4033747.8</v>
      </c>
      <c r="AD414" s="159">
        <v>3022838.8</v>
      </c>
      <c r="AE414" s="159">
        <v>25800000</v>
      </c>
      <c r="AF414" s="159">
        <v>4786966.8499999996</v>
      </c>
      <c r="AG414" s="159">
        <v>1276738.1499999999</v>
      </c>
      <c r="AH414" s="159">
        <v>1615242.4</v>
      </c>
      <c r="AI414" s="159">
        <v>0</v>
      </c>
      <c r="AJ414" s="159">
        <v>0</v>
      </c>
    </row>
    <row r="415" spans="1:36">
      <c r="A415" s="153">
        <v>6</v>
      </c>
      <c r="B415" s="154">
        <v>9</v>
      </c>
      <c r="C415" s="154">
        <v>6</v>
      </c>
      <c r="D415" s="155">
        <v>2</v>
      </c>
      <c r="E415" s="155" t="s">
        <v>556</v>
      </c>
      <c r="F415" s="156" t="s">
        <v>3296</v>
      </c>
      <c r="G415" s="156" t="s">
        <v>556</v>
      </c>
      <c r="H415" s="156" t="s">
        <v>3301</v>
      </c>
      <c r="I415" s="155">
        <v>609062</v>
      </c>
      <c r="J415" s="157" t="s">
        <v>1865</v>
      </c>
      <c r="K415" s="157"/>
      <c r="L415" s="155">
        <v>2022</v>
      </c>
      <c r="M415" s="158">
        <v>8044</v>
      </c>
      <c r="N415" s="159">
        <v>41521530.5</v>
      </c>
      <c r="O415" s="159">
        <v>34413653.960000001</v>
      </c>
      <c r="P415" s="159">
        <v>25288011.449999999</v>
      </c>
      <c r="Q415" s="159">
        <v>13602019</v>
      </c>
      <c r="R415" s="159">
        <v>11685992.449999999</v>
      </c>
      <c r="S415" s="159">
        <v>7107876.54</v>
      </c>
      <c r="T415" s="159">
        <v>70912</v>
      </c>
      <c r="U415" s="159">
        <v>42568892.850000001</v>
      </c>
      <c r="V415" s="159">
        <v>29530544.25</v>
      </c>
      <c r="W415" s="159">
        <v>12316004.800000001</v>
      </c>
      <c r="X415" s="159">
        <v>201452.16</v>
      </c>
      <c r="Y415" s="159">
        <v>13038348.6</v>
      </c>
      <c r="Z415" s="159">
        <v>2811916.52</v>
      </c>
      <c r="AA415" s="159">
        <v>2600000</v>
      </c>
      <c r="AB415" s="159">
        <v>211916.52000000002</v>
      </c>
      <c r="AC415" s="159">
        <v>1104817.32</v>
      </c>
      <c r="AD415" s="159">
        <v>1035025.32</v>
      </c>
      <c r="AE415" s="159">
        <v>8662304.1699999999</v>
      </c>
      <c r="AF415" s="159">
        <v>4883109.71</v>
      </c>
      <c r="AG415" s="159">
        <v>212719.97</v>
      </c>
      <c r="AH415" s="159">
        <v>244761.59</v>
      </c>
      <c r="AI415" s="159">
        <v>0</v>
      </c>
      <c r="AJ415" s="159">
        <v>0</v>
      </c>
    </row>
    <row r="416" spans="1:36">
      <c r="A416" s="153">
        <v>6</v>
      </c>
      <c r="B416" s="154">
        <v>9</v>
      </c>
      <c r="C416" s="154">
        <v>7</v>
      </c>
      <c r="D416" s="155">
        <v>2</v>
      </c>
      <c r="E416" s="155" t="s">
        <v>556</v>
      </c>
      <c r="F416" s="156" t="s">
        <v>3296</v>
      </c>
      <c r="G416" s="156" t="s">
        <v>556</v>
      </c>
      <c r="H416" s="156" t="s">
        <v>3302</v>
      </c>
      <c r="I416" s="155">
        <v>609072</v>
      </c>
      <c r="J416" s="157" t="s">
        <v>2387</v>
      </c>
      <c r="K416" s="157"/>
      <c r="L416" s="155">
        <v>2022</v>
      </c>
      <c r="M416" s="158">
        <v>14062</v>
      </c>
      <c r="N416" s="159">
        <v>79490986.060000002</v>
      </c>
      <c r="O416" s="159">
        <v>65019166.409999996</v>
      </c>
      <c r="P416" s="159">
        <v>33895554.32</v>
      </c>
      <c r="Q416" s="159">
        <v>11616454</v>
      </c>
      <c r="R416" s="159">
        <v>22279100.32</v>
      </c>
      <c r="S416" s="159">
        <v>14471819.65</v>
      </c>
      <c r="T416" s="159">
        <v>109248.77</v>
      </c>
      <c r="U416" s="159">
        <v>80549835.930000007</v>
      </c>
      <c r="V416" s="159">
        <v>54822371.789999999</v>
      </c>
      <c r="W416" s="159">
        <v>17182423.129999999</v>
      </c>
      <c r="X416" s="159">
        <v>856147.5</v>
      </c>
      <c r="Y416" s="159">
        <v>25727464.140000001</v>
      </c>
      <c r="Z416" s="159">
        <v>9107444.9700000007</v>
      </c>
      <c r="AA416" s="159">
        <v>7533586.46</v>
      </c>
      <c r="AB416" s="159">
        <v>1573858.5100000007</v>
      </c>
      <c r="AC416" s="159">
        <v>4627559.45</v>
      </c>
      <c r="AD416" s="159">
        <v>3640979.45</v>
      </c>
      <c r="AE416" s="159">
        <v>33342335.100000001</v>
      </c>
      <c r="AF416" s="159">
        <v>10196794.619999999</v>
      </c>
      <c r="AG416" s="159">
        <v>1801274.38</v>
      </c>
      <c r="AH416" s="159">
        <v>1801212.74</v>
      </c>
      <c r="AI416" s="159">
        <v>0</v>
      </c>
      <c r="AJ416" s="159">
        <v>2078.37</v>
      </c>
    </row>
    <row r="417" spans="1:36">
      <c r="A417" s="153">
        <v>6</v>
      </c>
      <c r="B417" s="154">
        <v>9</v>
      </c>
      <c r="C417" s="154">
        <v>8</v>
      </c>
      <c r="D417" s="155">
        <v>2</v>
      </c>
      <c r="E417" s="155" t="s">
        <v>556</v>
      </c>
      <c r="F417" s="156" t="s">
        <v>3296</v>
      </c>
      <c r="G417" s="156" t="s">
        <v>556</v>
      </c>
      <c r="H417" s="156" t="s">
        <v>3303</v>
      </c>
      <c r="I417" s="155">
        <v>609082</v>
      </c>
      <c r="J417" s="157" t="s">
        <v>2102</v>
      </c>
      <c r="K417" s="157"/>
      <c r="L417" s="155">
        <v>2022</v>
      </c>
      <c r="M417" s="158">
        <v>13963</v>
      </c>
      <c r="N417" s="159">
        <v>69337336.280000001</v>
      </c>
      <c r="O417" s="159">
        <v>62042346.880000003</v>
      </c>
      <c r="P417" s="159">
        <v>30322686.489999998</v>
      </c>
      <c r="Q417" s="159">
        <v>9085845</v>
      </c>
      <c r="R417" s="159">
        <v>21236841.489999998</v>
      </c>
      <c r="S417" s="159">
        <v>7294989.4000000004</v>
      </c>
      <c r="T417" s="159">
        <v>18768.669999999998</v>
      </c>
      <c r="U417" s="159">
        <v>66135201.600000001</v>
      </c>
      <c r="V417" s="159">
        <v>52323860.259999998</v>
      </c>
      <c r="W417" s="159">
        <v>14203544.880000001</v>
      </c>
      <c r="X417" s="159">
        <v>236422.27</v>
      </c>
      <c r="Y417" s="159">
        <v>13811341.34</v>
      </c>
      <c r="Z417" s="159">
        <v>3557675.3</v>
      </c>
      <c r="AA417" s="159">
        <v>1945786.08</v>
      </c>
      <c r="AB417" s="159">
        <v>1611889.2199999997</v>
      </c>
      <c r="AC417" s="159">
        <v>2890779</v>
      </c>
      <c r="AD417" s="159">
        <v>2792748</v>
      </c>
      <c r="AE417" s="159">
        <v>9642873.3399999999</v>
      </c>
      <c r="AF417" s="159">
        <v>9718486.6199999992</v>
      </c>
      <c r="AG417" s="159">
        <v>478700.63</v>
      </c>
      <c r="AH417" s="159">
        <v>581805.30000000005</v>
      </c>
      <c r="AI417" s="159">
        <v>0</v>
      </c>
      <c r="AJ417" s="159">
        <v>0</v>
      </c>
    </row>
    <row r="418" spans="1:36">
      <c r="A418" s="153">
        <v>6</v>
      </c>
      <c r="B418" s="154">
        <v>9</v>
      </c>
      <c r="C418" s="154">
        <v>9</v>
      </c>
      <c r="D418" s="155">
        <v>2</v>
      </c>
      <c r="E418" s="155" t="s">
        <v>556</v>
      </c>
      <c r="F418" s="156" t="s">
        <v>3296</v>
      </c>
      <c r="G418" s="156" t="s">
        <v>556</v>
      </c>
      <c r="H418" s="156" t="s">
        <v>3304</v>
      </c>
      <c r="I418" s="155">
        <v>609092</v>
      </c>
      <c r="J418" s="157" t="s">
        <v>2386</v>
      </c>
      <c r="K418" s="157"/>
      <c r="L418" s="155">
        <v>2022</v>
      </c>
      <c r="M418" s="158">
        <v>4369</v>
      </c>
      <c r="N418" s="159">
        <v>24339501.899999999</v>
      </c>
      <c r="O418" s="159">
        <v>19440117.719999999</v>
      </c>
      <c r="P418" s="159">
        <v>13792495.449999999</v>
      </c>
      <c r="Q418" s="159">
        <v>7050615</v>
      </c>
      <c r="R418" s="159">
        <v>6741880.4500000002</v>
      </c>
      <c r="S418" s="159">
        <v>4899384.18</v>
      </c>
      <c r="T418" s="159">
        <v>584.1</v>
      </c>
      <c r="U418" s="159">
        <v>22962744.010000002</v>
      </c>
      <c r="V418" s="159">
        <v>16990023.420000002</v>
      </c>
      <c r="W418" s="159">
        <v>7035792.04</v>
      </c>
      <c r="X418" s="159">
        <v>40996.26</v>
      </c>
      <c r="Y418" s="159">
        <v>5972720.5899999999</v>
      </c>
      <c r="Z418" s="159">
        <v>321385.5</v>
      </c>
      <c r="AA418" s="159">
        <v>0</v>
      </c>
      <c r="AB418" s="159">
        <v>321385.5</v>
      </c>
      <c r="AC418" s="159">
        <v>350000</v>
      </c>
      <c r="AD418" s="159">
        <v>350000</v>
      </c>
      <c r="AE418" s="159">
        <v>1286300</v>
      </c>
      <c r="AF418" s="159">
        <v>2450094.2999999998</v>
      </c>
      <c r="AG418" s="159">
        <v>395010.17</v>
      </c>
      <c r="AH418" s="159">
        <v>285875.31</v>
      </c>
      <c r="AI418" s="159">
        <v>0</v>
      </c>
      <c r="AJ418" s="159">
        <v>0</v>
      </c>
    </row>
    <row r="419" spans="1:36">
      <c r="A419" s="153">
        <v>6</v>
      </c>
      <c r="B419" s="154">
        <v>9</v>
      </c>
      <c r="C419" s="154">
        <v>10</v>
      </c>
      <c r="D419" s="155">
        <v>2</v>
      </c>
      <c r="E419" s="155" t="s">
        <v>556</v>
      </c>
      <c r="F419" s="156" t="s">
        <v>3296</v>
      </c>
      <c r="G419" s="156" t="s">
        <v>556</v>
      </c>
      <c r="H419" s="156" t="s">
        <v>3305</v>
      </c>
      <c r="I419" s="155">
        <v>609102</v>
      </c>
      <c r="J419" s="157" t="s">
        <v>2385</v>
      </c>
      <c r="K419" s="157"/>
      <c r="L419" s="155">
        <v>2022</v>
      </c>
      <c r="M419" s="158">
        <v>11906</v>
      </c>
      <c r="N419" s="159">
        <v>61117380.960000001</v>
      </c>
      <c r="O419" s="159">
        <v>54558643.469999999</v>
      </c>
      <c r="P419" s="159">
        <v>38453484.780000001</v>
      </c>
      <c r="Q419" s="159">
        <v>18994756</v>
      </c>
      <c r="R419" s="159">
        <v>19458728.780000001</v>
      </c>
      <c r="S419" s="159">
        <v>6558737.4900000002</v>
      </c>
      <c r="T419" s="159">
        <v>9828.34</v>
      </c>
      <c r="U419" s="159">
        <v>59756213.920000002</v>
      </c>
      <c r="V419" s="159">
        <v>48123748.130000003</v>
      </c>
      <c r="W419" s="159">
        <v>18358897.870000001</v>
      </c>
      <c r="X419" s="159">
        <v>260504.13</v>
      </c>
      <c r="Y419" s="159">
        <v>11632465.789999999</v>
      </c>
      <c r="Z419" s="159">
        <v>3000000</v>
      </c>
      <c r="AA419" s="159">
        <v>3000000</v>
      </c>
      <c r="AB419" s="159">
        <v>0</v>
      </c>
      <c r="AC419" s="159">
        <v>3216000</v>
      </c>
      <c r="AD419" s="159">
        <v>3216000</v>
      </c>
      <c r="AE419" s="159">
        <v>17529918.289999999</v>
      </c>
      <c r="AF419" s="159">
        <v>6434895.3399999999</v>
      </c>
      <c r="AG419" s="159">
        <v>258898.66</v>
      </c>
      <c r="AH419" s="159">
        <v>698336.67</v>
      </c>
      <c r="AI419" s="159">
        <v>0</v>
      </c>
      <c r="AJ419" s="159">
        <v>0</v>
      </c>
    </row>
    <row r="420" spans="1:36">
      <c r="A420" s="153">
        <v>6</v>
      </c>
      <c r="B420" s="154">
        <v>9</v>
      </c>
      <c r="C420" s="154">
        <v>11</v>
      </c>
      <c r="D420" s="155">
        <v>2</v>
      </c>
      <c r="E420" s="155" t="s">
        <v>556</v>
      </c>
      <c r="F420" s="156" t="s">
        <v>3296</v>
      </c>
      <c r="G420" s="156" t="s">
        <v>556</v>
      </c>
      <c r="H420" s="156" t="s">
        <v>3306</v>
      </c>
      <c r="I420" s="155">
        <v>609112</v>
      </c>
      <c r="J420" s="157" t="s">
        <v>2384</v>
      </c>
      <c r="K420" s="157"/>
      <c r="L420" s="155">
        <v>2022</v>
      </c>
      <c r="M420" s="158">
        <v>19652</v>
      </c>
      <c r="N420" s="159">
        <v>94542451.629999995</v>
      </c>
      <c r="O420" s="159">
        <v>85027793.810000002</v>
      </c>
      <c r="P420" s="159">
        <v>48083736.390000001</v>
      </c>
      <c r="Q420" s="159">
        <v>18688518</v>
      </c>
      <c r="R420" s="159">
        <v>29395218.390000001</v>
      </c>
      <c r="S420" s="159">
        <v>9514657.8200000003</v>
      </c>
      <c r="T420" s="159">
        <v>34438.19</v>
      </c>
      <c r="U420" s="159">
        <v>92176882.989999995</v>
      </c>
      <c r="V420" s="159">
        <v>77216987.909999996</v>
      </c>
      <c r="W420" s="159">
        <v>28607322.379999999</v>
      </c>
      <c r="X420" s="159">
        <v>973009.32</v>
      </c>
      <c r="Y420" s="159">
        <v>14959895.08</v>
      </c>
      <c r="Z420" s="159">
        <v>4413757.78</v>
      </c>
      <c r="AA420" s="159">
        <v>3800000</v>
      </c>
      <c r="AB420" s="159">
        <v>613757.78000000026</v>
      </c>
      <c r="AC420" s="159">
        <v>4279897.32</v>
      </c>
      <c r="AD420" s="159">
        <v>3677903.64</v>
      </c>
      <c r="AE420" s="159">
        <v>31363095.809999999</v>
      </c>
      <c r="AF420" s="159">
        <v>7810805.9000000004</v>
      </c>
      <c r="AG420" s="159">
        <v>387507.23</v>
      </c>
      <c r="AH420" s="159">
        <v>425054.9</v>
      </c>
      <c r="AI420" s="159">
        <v>0</v>
      </c>
      <c r="AJ420" s="159">
        <v>60205.32</v>
      </c>
    </row>
    <row r="421" spans="1:36">
      <c r="A421" s="153">
        <v>6</v>
      </c>
      <c r="B421" s="154">
        <v>9</v>
      </c>
      <c r="C421" s="154">
        <v>12</v>
      </c>
      <c r="D421" s="155">
        <v>2</v>
      </c>
      <c r="E421" s="155" t="s">
        <v>556</v>
      </c>
      <c r="F421" s="156" t="s">
        <v>3296</v>
      </c>
      <c r="G421" s="156" t="s">
        <v>556</v>
      </c>
      <c r="H421" s="156" t="s">
        <v>3307</v>
      </c>
      <c r="I421" s="155">
        <v>609122</v>
      </c>
      <c r="J421" s="157" t="s">
        <v>2383</v>
      </c>
      <c r="K421" s="157"/>
      <c r="L421" s="155">
        <v>2022</v>
      </c>
      <c r="M421" s="158">
        <v>8078</v>
      </c>
      <c r="N421" s="159">
        <v>38264455.149999999</v>
      </c>
      <c r="O421" s="159">
        <v>33689622.909999996</v>
      </c>
      <c r="P421" s="159">
        <v>23376656.07</v>
      </c>
      <c r="Q421" s="159">
        <v>11180179</v>
      </c>
      <c r="R421" s="159">
        <v>12196477.07</v>
      </c>
      <c r="S421" s="159">
        <v>4574832.24</v>
      </c>
      <c r="T421" s="159">
        <v>9054.4</v>
      </c>
      <c r="U421" s="159">
        <v>37027523.829999998</v>
      </c>
      <c r="V421" s="159">
        <v>30884455.34</v>
      </c>
      <c r="W421" s="159">
        <v>11625043.27</v>
      </c>
      <c r="X421" s="159">
        <v>276436.8</v>
      </c>
      <c r="Y421" s="159">
        <v>6143068.4900000002</v>
      </c>
      <c r="Z421" s="159">
        <v>5149556.5599999996</v>
      </c>
      <c r="AA421" s="159">
        <v>1000000</v>
      </c>
      <c r="AB421" s="159">
        <v>4149556.5599999996</v>
      </c>
      <c r="AC421" s="159">
        <v>2460828</v>
      </c>
      <c r="AD421" s="159">
        <v>1381000</v>
      </c>
      <c r="AE421" s="159">
        <v>11797619.58</v>
      </c>
      <c r="AF421" s="159">
        <v>2805167.57</v>
      </c>
      <c r="AG421" s="159">
        <v>290804.17</v>
      </c>
      <c r="AH421" s="159">
        <v>1328305.01</v>
      </c>
      <c r="AI421" s="159">
        <v>0</v>
      </c>
      <c r="AJ421" s="159">
        <v>0</v>
      </c>
    </row>
    <row r="422" spans="1:36">
      <c r="A422" s="153">
        <v>6</v>
      </c>
      <c r="B422" s="154">
        <v>9</v>
      </c>
      <c r="C422" s="154">
        <v>13</v>
      </c>
      <c r="D422" s="155">
        <v>2</v>
      </c>
      <c r="E422" s="155" t="s">
        <v>556</v>
      </c>
      <c r="F422" s="156" t="s">
        <v>3296</v>
      </c>
      <c r="G422" s="156" t="s">
        <v>556</v>
      </c>
      <c r="H422" s="156" t="s">
        <v>3308</v>
      </c>
      <c r="I422" s="155">
        <v>609132</v>
      </c>
      <c r="J422" s="157" t="s">
        <v>2382</v>
      </c>
      <c r="K422" s="157"/>
      <c r="L422" s="155">
        <v>2022</v>
      </c>
      <c r="M422" s="158">
        <v>5977</v>
      </c>
      <c r="N422" s="159">
        <v>32294891.699999999</v>
      </c>
      <c r="O422" s="159">
        <v>28491036.57</v>
      </c>
      <c r="P422" s="159">
        <v>22421814.170000002</v>
      </c>
      <c r="Q422" s="159">
        <v>10828830</v>
      </c>
      <c r="R422" s="159">
        <v>11592984.17</v>
      </c>
      <c r="S422" s="159">
        <v>3803855.13</v>
      </c>
      <c r="T422" s="159">
        <v>0</v>
      </c>
      <c r="U422" s="159">
        <v>32361644.98</v>
      </c>
      <c r="V422" s="159">
        <v>27644422.23</v>
      </c>
      <c r="W422" s="159">
        <v>9371396.6600000001</v>
      </c>
      <c r="X422" s="159">
        <v>128847.25</v>
      </c>
      <c r="Y422" s="159">
        <v>4717222.75</v>
      </c>
      <c r="Z422" s="159">
        <v>3331239.3</v>
      </c>
      <c r="AA422" s="159">
        <v>3000000</v>
      </c>
      <c r="AB422" s="159">
        <v>331239.29999999981</v>
      </c>
      <c r="AC422" s="159">
        <v>962100</v>
      </c>
      <c r="AD422" s="159">
        <v>961600</v>
      </c>
      <c r="AE422" s="159">
        <v>6652000</v>
      </c>
      <c r="AF422" s="159">
        <v>846614.34</v>
      </c>
      <c r="AG422" s="159">
        <v>94080</v>
      </c>
      <c r="AH422" s="159">
        <v>31211.7</v>
      </c>
      <c r="AI422" s="159">
        <v>0</v>
      </c>
      <c r="AJ422" s="159">
        <v>0</v>
      </c>
    </row>
    <row r="423" spans="1:36">
      <c r="A423" s="153">
        <v>6</v>
      </c>
      <c r="B423" s="154">
        <v>9</v>
      </c>
      <c r="C423" s="154">
        <v>14</v>
      </c>
      <c r="D423" s="155">
        <v>2</v>
      </c>
      <c r="E423" s="155" t="s">
        <v>556</v>
      </c>
      <c r="F423" s="156" t="s">
        <v>3296</v>
      </c>
      <c r="G423" s="156" t="s">
        <v>556</v>
      </c>
      <c r="H423" s="156" t="s">
        <v>3309</v>
      </c>
      <c r="I423" s="155">
        <v>609142</v>
      </c>
      <c r="J423" s="157" t="s">
        <v>2381</v>
      </c>
      <c r="K423" s="157"/>
      <c r="L423" s="155">
        <v>2022</v>
      </c>
      <c r="M423" s="158">
        <v>12394</v>
      </c>
      <c r="N423" s="159">
        <v>64509627.390000001</v>
      </c>
      <c r="O423" s="159">
        <v>55225017.079999998</v>
      </c>
      <c r="P423" s="159">
        <v>29414544.91</v>
      </c>
      <c r="Q423" s="159">
        <v>9228929</v>
      </c>
      <c r="R423" s="159">
        <v>20185615.91</v>
      </c>
      <c r="S423" s="159">
        <v>9284610.3100000005</v>
      </c>
      <c r="T423" s="159">
        <v>67564.78</v>
      </c>
      <c r="U423" s="159">
        <v>68900028.150000006</v>
      </c>
      <c r="V423" s="159">
        <v>48407524.299999997</v>
      </c>
      <c r="W423" s="159">
        <v>15842611.869999999</v>
      </c>
      <c r="X423" s="159">
        <v>414371.49</v>
      </c>
      <c r="Y423" s="159">
        <v>20492503.850000001</v>
      </c>
      <c r="Z423" s="159">
        <v>7996004.1600000001</v>
      </c>
      <c r="AA423" s="159">
        <v>6958000</v>
      </c>
      <c r="AB423" s="159">
        <v>1038004.1600000001</v>
      </c>
      <c r="AC423" s="159">
        <v>3010610</v>
      </c>
      <c r="AD423" s="159">
        <v>2518970</v>
      </c>
      <c r="AE423" s="159">
        <v>20648798.379999999</v>
      </c>
      <c r="AF423" s="159">
        <v>6817492.7800000003</v>
      </c>
      <c r="AG423" s="159">
        <v>1076507.78</v>
      </c>
      <c r="AH423" s="159">
        <v>1231654.22</v>
      </c>
      <c r="AI423" s="159">
        <v>0</v>
      </c>
      <c r="AJ423" s="159">
        <v>0</v>
      </c>
    </row>
    <row r="424" spans="1:36">
      <c r="A424" s="153">
        <v>6</v>
      </c>
      <c r="B424" s="154">
        <v>9</v>
      </c>
      <c r="C424" s="154">
        <v>15</v>
      </c>
      <c r="D424" s="155">
        <v>2</v>
      </c>
      <c r="E424" s="155" t="s">
        <v>556</v>
      </c>
      <c r="F424" s="156" t="s">
        <v>3296</v>
      </c>
      <c r="G424" s="156" t="s">
        <v>556</v>
      </c>
      <c r="H424" s="156" t="s">
        <v>3310</v>
      </c>
      <c r="I424" s="155">
        <v>609152</v>
      </c>
      <c r="J424" s="157" t="s">
        <v>2380</v>
      </c>
      <c r="K424" s="157"/>
      <c r="L424" s="155">
        <v>2022</v>
      </c>
      <c r="M424" s="158">
        <v>4407</v>
      </c>
      <c r="N424" s="159">
        <v>20477629.579999998</v>
      </c>
      <c r="O424" s="159">
        <v>17510457.170000002</v>
      </c>
      <c r="P424" s="159">
        <v>13166288.18</v>
      </c>
      <c r="Q424" s="159">
        <v>6970514</v>
      </c>
      <c r="R424" s="159">
        <v>6195774.1799999997</v>
      </c>
      <c r="S424" s="159">
        <v>2967172.41</v>
      </c>
      <c r="T424" s="159">
        <v>0</v>
      </c>
      <c r="U424" s="159">
        <v>18845208.890000001</v>
      </c>
      <c r="V424" s="159">
        <v>15477305.34</v>
      </c>
      <c r="W424" s="159">
        <v>6361062.5199999996</v>
      </c>
      <c r="X424" s="159">
        <v>79367.66</v>
      </c>
      <c r="Y424" s="159">
        <v>3367903.55</v>
      </c>
      <c r="Z424" s="159">
        <v>782356.11</v>
      </c>
      <c r="AA424" s="159">
        <v>0</v>
      </c>
      <c r="AB424" s="159">
        <v>782356.11</v>
      </c>
      <c r="AC424" s="159">
        <v>764900</v>
      </c>
      <c r="AD424" s="159">
        <v>764900</v>
      </c>
      <c r="AE424" s="159">
        <v>2305100</v>
      </c>
      <c r="AF424" s="159">
        <v>2033151.83</v>
      </c>
      <c r="AG424" s="159">
        <v>334293.31</v>
      </c>
      <c r="AH424" s="159">
        <v>299318.65999999997</v>
      </c>
      <c r="AI424" s="159">
        <v>0</v>
      </c>
      <c r="AJ424" s="159">
        <v>0</v>
      </c>
    </row>
    <row r="425" spans="1:36">
      <c r="A425" s="153">
        <v>6</v>
      </c>
      <c r="B425" s="154">
        <v>9</v>
      </c>
      <c r="C425" s="154">
        <v>16</v>
      </c>
      <c r="D425" s="155">
        <v>2</v>
      </c>
      <c r="E425" s="155" t="s">
        <v>556</v>
      </c>
      <c r="F425" s="156" t="s">
        <v>3296</v>
      </c>
      <c r="G425" s="156" t="s">
        <v>556</v>
      </c>
      <c r="H425" s="156" t="s">
        <v>3311</v>
      </c>
      <c r="I425" s="155">
        <v>609162</v>
      </c>
      <c r="J425" s="157" t="s">
        <v>1716</v>
      </c>
      <c r="K425" s="157"/>
      <c r="L425" s="155">
        <v>2022</v>
      </c>
      <c r="M425" s="158">
        <v>2880</v>
      </c>
      <c r="N425" s="159">
        <v>11901076.27</v>
      </c>
      <c r="O425" s="159">
        <v>11242898.52</v>
      </c>
      <c r="P425" s="159">
        <v>8788472.9700000007</v>
      </c>
      <c r="Q425" s="159">
        <v>4712014</v>
      </c>
      <c r="R425" s="159">
        <v>4076458.97</v>
      </c>
      <c r="S425" s="159">
        <v>658177.75</v>
      </c>
      <c r="T425" s="159">
        <v>21652</v>
      </c>
      <c r="U425" s="159">
        <v>10427758.6</v>
      </c>
      <c r="V425" s="159">
        <v>9615082.2300000004</v>
      </c>
      <c r="W425" s="159">
        <v>4039198.66</v>
      </c>
      <c r="X425" s="159">
        <v>79781.289999999994</v>
      </c>
      <c r="Y425" s="159">
        <v>812676.37</v>
      </c>
      <c r="Z425" s="159">
        <v>284678.96000000002</v>
      </c>
      <c r="AA425" s="159">
        <v>0</v>
      </c>
      <c r="AB425" s="159">
        <v>284678.96000000002</v>
      </c>
      <c r="AC425" s="159">
        <v>1186000</v>
      </c>
      <c r="AD425" s="159">
        <v>1186000</v>
      </c>
      <c r="AE425" s="159">
        <v>2554700</v>
      </c>
      <c r="AF425" s="159">
        <v>1627816.29</v>
      </c>
      <c r="AG425" s="159">
        <v>0</v>
      </c>
      <c r="AH425" s="159">
        <v>0</v>
      </c>
      <c r="AI425" s="159">
        <v>0</v>
      </c>
      <c r="AJ425" s="159">
        <v>0</v>
      </c>
    </row>
    <row r="426" spans="1:36">
      <c r="A426" s="153">
        <v>6</v>
      </c>
      <c r="B426" s="154">
        <v>10</v>
      </c>
      <c r="C426" s="154">
        <v>1</v>
      </c>
      <c r="D426" s="155">
        <v>2</v>
      </c>
      <c r="E426" s="155" t="s">
        <v>556</v>
      </c>
      <c r="F426" s="156" t="s">
        <v>3312</v>
      </c>
      <c r="G426" s="156" t="s">
        <v>556</v>
      </c>
      <c r="H426" s="156" t="s">
        <v>3313</v>
      </c>
      <c r="I426" s="155">
        <v>610012</v>
      </c>
      <c r="J426" s="157" t="s">
        <v>2379</v>
      </c>
      <c r="K426" s="157"/>
      <c r="L426" s="155">
        <v>2022</v>
      </c>
      <c r="M426" s="158">
        <v>7968</v>
      </c>
      <c r="N426" s="159">
        <v>61305879.039999999</v>
      </c>
      <c r="O426" s="159">
        <v>60990664.960000001</v>
      </c>
      <c r="P426" s="159">
        <v>23404502</v>
      </c>
      <c r="Q426" s="159">
        <v>8829907</v>
      </c>
      <c r="R426" s="159">
        <v>14574595</v>
      </c>
      <c r="S426" s="159">
        <v>315214.08000000002</v>
      </c>
      <c r="T426" s="159">
        <v>23280.57</v>
      </c>
      <c r="U426" s="159">
        <v>51504041.140000001</v>
      </c>
      <c r="V426" s="159">
        <v>39266370.490000002</v>
      </c>
      <c r="W426" s="159">
        <v>16286480.689999999</v>
      </c>
      <c r="X426" s="159">
        <v>89221.08</v>
      </c>
      <c r="Y426" s="159">
        <v>12237670.65</v>
      </c>
      <c r="Z426" s="159">
        <v>1138852.6000000001</v>
      </c>
      <c r="AA426" s="159">
        <v>0</v>
      </c>
      <c r="AB426" s="159">
        <v>1138852.6000000001</v>
      </c>
      <c r="AC426" s="159">
        <v>406401.07</v>
      </c>
      <c r="AD426" s="159">
        <v>287317.07</v>
      </c>
      <c r="AE426" s="159">
        <v>3220000</v>
      </c>
      <c r="AF426" s="159">
        <v>21724294.469999999</v>
      </c>
      <c r="AG426" s="159">
        <v>931243.49</v>
      </c>
      <c r="AH426" s="159">
        <v>1037096.57</v>
      </c>
      <c r="AI426" s="159">
        <v>0</v>
      </c>
      <c r="AJ426" s="159">
        <v>0</v>
      </c>
    </row>
    <row r="427" spans="1:36">
      <c r="A427" s="153">
        <v>6</v>
      </c>
      <c r="B427" s="154">
        <v>10</v>
      </c>
      <c r="C427" s="154">
        <v>2</v>
      </c>
      <c r="D427" s="155">
        <v>2</v>
      </c>
      <c r="E427" s="155" t="s">
        <v>556</v>
      </c>
      <c r="F427" s="156" t="s">
        <v>3312</v>
      </c>
      <c r="G427" s="156" t="s">
        <v>556</v>
      </c>
      <c r="H427" s="156" t="s">
        <v>3314</v>
      </c>
      <c r="I427" s="155">
        <v>610022</v>
      </c>
      <c r="J427" s="157" t="s">
        <v>2378</v>
      </c>
      <c r="K427" s="157"/>
      <c r="L427" s="155">
        <v>2022</v>
      </c>
      <c r="M427" s="158">
        <v>5620</v>
      </c>
      <c r="N427" s="159">
        <v>30800952.530000001</v>
      </c>
      <c r="O427" s="159">
        <v>30140480.199999999</v>
      </c>
      <c r="P427" s="159">
        <v>16891050.719999999</v>
      </c>
      <c r="Q427" s="159">
        <v>6884612</v>
      </c>
      <c r="R427" s="159">
        <v>10006438.720000001</v>
      </c>
      <c r="S427" s="159">
        <v>660472.32999999996</v>
      </c>
      <c r="T427" s="159">
        <v>142415.54</v>
      </c>
      <c r="U427" s="159">
        <v>28669640.609999999</v>
      </c>
      <c r="V427" s="159">
        <v>26415018.390000001</v>
      </c>
      <c r="W427" s="159">
        <v>10727739.6</v>
      </c>
      <c r="X427" s="159">
        <v>181719.57</v>
      </c>
      <c r="Y427" s="159">
        <v>2254622.2200000002</v>
      </c>
      <c r="Z427" s="159">
        <v>818418.43</v>
      </c>
      <c r="AA427" s="159">
        <v>0</v>
      </c>
      <c r="AB427" s="159">
        <v>818418.43</v>
      </c>
      <c r="AC427" s="159">
        <v>742964</v>
      </c>
      <c r="AD427" s="159">
        <v>742964</v>
      </c>
      <c r="AE427" s="159">
        <v>6068237</v>
      </c>
      <c r="AF427" s="159">
        <v>3725461.81</v>
      </c>
      <c r="AG427" s="159">
        <v>435019.6</v>
      </c>
      <c r="AH427" s="159">
        <v>281572.98</v>
      </c>
      <c r="AI427" s="159">
        <v>0</v>
      </c>
      <c r="AJ427" s="159">
        <v>0</v>
      </c>
    </row>
    <row r="428" spans="1:36">
      <c r="A428" s="153">
        <v>6</v>
      </c>
      <c r="B428" s="154">
        <v>10</v>
      </c>
      <c r="C428" s="154">
        <v>3</v>
      </c>
      <c r="D428" s="155">
        <v>3</v>
      </c>
      <c r="E428" s="155" t="s">
        <v>556</v>
      </c>
      <c r="F428" s="156" t="s">
        <v>3315</v>
      </c>
      <c r="G428" s="156" t="s">
        <v>556</v>
      </c>
      <c r="H428" s="156" t="s">
        <v>3316</v>
      </c>
      <c r="I428" s="155">
        <v>610033</v>
      </c>
      <c r="J428" s="157" t="s">
        <v>2377</v>
      </c>
      <c r="K428" s="157"/>
      <c r="L428" s="155">
        <v>2022</v>
      </c>
      <c r="M428" s="158">
        <v>23300</v>
      </c>
      <c r="N428" s="159">
        <v>102031562.02</v>
      </c>
      <c r="O428" s="159">
        <v>95574691.829999998</v>
      </c>
      <c r="P428" s="159">
        <v>51011918.390000001</v>
      </c>
      <c r="Q428" s="159">
        <v>21075495</v>
      </c>
      <c r="R428" s="159">
        <v>29936423.390000001</v>
      </c>
      <c r="S428" s="159">
        <v>6456870.1900000004</v>
      </c>
      <c r="T428" s="159">
        <v>193312.02</v>
      </c>
      <c r="U428" s="159">
        <v>98112586.760000005</v>
      </c>
      <c r="V428" s="159">
        <v>86994346.510000005</v>
      </c>
      <c r="W428" s="159">
        <v>36630294.990000002</v>
      </c>
      <c r="X428" s="159">
        <v>418976.97</v>
      </c>
      <c r="Y428" s="159">
        <v>11118240.25</v>
      </c>
      <c r="Z428" s="159">
        <v>4472061.74</v>
      </c>
      <c r="AA428" s="159">
        <v>0</v>
      </c>
      <c r="AB428" s="159">
        <v>4472061.74</v>
      </c>
      <c r="AC428" s="159">
        <v>3496530.11</v>
      </c>
      <c r="AD428" s="159">
        <v>3458572.11</v>
      </c>
      <c r="AE428" s="159">
        <v>16581168.109999999</v>
      </c>
      <c r="AF428" s="159">
        <v>8580345.3200000003</v>
      </c>
      <c r="AG428" s="159">
        <v>132262.97</v>
      </c>
      <c r="AH428" s="159">
        <v>144208.85</v>
      </c>
      <c r="AI428" s="159">
        <v>0</v>
      </c>
      <c r="AJ428" s="159">
        <v>0</v>
      </c>
    </row>
    <row r="429" spans="1:36">
      <c r="A429" s="153">
        <v>6</v>
      </c>
      <c r="B429" s="154">
        <v>10</v>
      </c>
      <c r="C429" s="154">
        <v>4</v>
      </c>
      <c r="D429" s="155">
        <v>2</v>
      </c>
      <c r="E429" s="155" t="s">
        <v>556</v>
      </c>
      <c r="F429" s="156" t="s">
        <v>3312</v>
      </c>
      <c r="G429" s="156" t="s">
        <v>556</v>
      </c>
      <c r="H429" s="156" t="s">
        <v>3317</v>
      </c>
      <c r="I429" s="155">
        <v>610042</v>
      </c>
      <c r="J429" s="157" t="s">
        <v>2376</v>
      </c>
      <c r="K429" s="157"/>
      <c r="L429" s="155">
        <v>2022</v>
      </c>
      <c r="M429" s="158">
        <v>9085</v>
      </c>
      <c r="N429" s="159">
        <v>47603829.420000002</v>
      </c>
      <c r="O429" s="159">
        <v>40660082.039999999</v>
      </c>
      <c r="P429" s="159">
        <v>27557843.5</v>
      </c>
      <c r="Q429" s="159">
        <v>13092968</v>
      </c>
      <c r="R429" s="159">
        <v>14464875.5</v>
      </c>
      <c r="S429" s="159">
        <v>6943747.3799999999</v>
      </c>
      <c r="T429" s="159">
        <v>936099.43</v>
      </c>
      <c r="U429" s="159">
        <v>52643498.450000003</v>
      </c>
      <c r="V429" s="159">
        <v>38546228.780000001</v>
      </c>
      <c r="W429" s="159">
        <v>14429942.539999999</v>
      </c>
      <c r="X429" s="159">
        <v>557723.77</v>
      </c>
      <c r="Y429" s="159">
        <v>14097269.67</v>
      </c>
      <c r="Z429" s="159">
        <v>7870967.3899999997</v>
      </c>
      <c r="AA429" s="159">
        <v>7000000</v>
      </c>
      <c r="AB429" s="159">
        <v>870967.38999999966</v>
      </c>
      <c r="AC429" s="159">
        <v>1983928</v>
      </c>
      <c r="AD429" s="159">
        <v>1751600</v>
      </c>
      <c r="AE429" s="159">
        <v>22682128.539999999</v>
      </c>
      <c r="AF429" s="159">
        <v>2113853.2599999998</v>
      </c>
      <c r="AG429" s="159">
        <v>2563.09</v>
      </c>
      <c r="AH429" s="159">
        <v>62043.09</v>
      </c>
      <c r="AI429" s="159">
        <v>0</v>
      </c>
      <c r="AJ429" s="159">
        <v>1783728.54</v>
      </c>
    </row>
    <row r="430" spans="1:36">
      <c r="A430" s="153">
        <v>6</v>
      </c>
      <c r="B430" s="154">
        <v>10</v>
      </c>
      <c r="C430" s="154">
        <v>5</v>
      </c>
      <c r="D430" s="155">
        <v>2</v>
      </c>
      <c r="E430" s="155" t="s">
        <v>556</v>
      </c>
      <c r="F430" s="156" t="s">
        <v>3312</v>
      </c>
      <c r="G430" s="156" t="s">
        <v>556</v>
      </c>
      <c r="H430" s="156" t="s">
        <v>3318</v>
      </c>
      <c r="I430" s="155">
        <v>610052</v>
      </c>
      <c r="J430" s="157" t="s">
        <v>2375</v>
      </c>
      <c r="K430" s="157"/>
      <c r="L430" s="155">
        <v>2022</v>
      </c>
      <c r="M430" s="158">
        <v>5679</v>
      </c>
      <c r="N430" s="159">
        <v>52520601.740000002</v>
      </c>
      <c r="O430" s="159">
        <v>49778419.520000003</v>
      </c>
      <c r="P430" s="159">
        <v>17137721.960000001</v>
      </c>
      <c r="Q430" s="159">
        <v>7883353</v>
      </c>
      <c r="R430" s="159">
        <v>9254368.9600000009</v>
      </c>
      <c r="S430" s="159">
        <v>2742182.22</v>
      </c>
      <c r="T430" s="159">
        <v>0</v>
      </c>
      <c r="U430" s="159">
        <v>45041899.030000001</v>
      </c>
      <c r="V430" s="159">
        <v>41013168.899999999</v>
      </c>
      <c r="W430" s="159">
        <v>18404058.100000001</v>
      </c>
      <c r="X430" s="159">
        <v>200607.45</v>
      </c>
      <c r="Y430" s="159">
        <v>4028730.13</v>
      </c>
      <c r="Z430" s="159">
        <v>118715.55</v>
      </c>
      <c r="AA430" s="159">
        <v>0</v>
      </c>
      <c r="AB430" s="159">
        <v>118715.55</v>
      </c>
      <c r="AC430" s="159">
        <v>1478000</v>
      </c>
      <c r="AD430" s="159">
        <v>1478000</v>
      </c>
      <c r="AE430" s="159">
        <v>6949500</v>
      </c>
      <c r="AF430" s="159">
        <v>8765250.6199999992</v>
      </c>
      <c r="AG430" s="159">
        <v>294484.24</v>
      </c>
      <c r="AH430" s="159">
        <v>182486.73</v>
      </c>
      <c r="AI430" s="159">
        <v>0</v>
      </c>
      <c r="AJ430" s="159">
        <v>0</v>
      </c>
    </row>
    <row r="431" spans="1:36">
      <c r="A431" s="153">
        <v>6</v>
      </c>
      <c r="B431" s="154">
        <v>10</v>
      </c>
      <c r="C431" s="154">
        <v>6</v>
      </c>
      <c r="D431" s="155">
        <v>2</v>
      </c>
      <c r="E431" s="155" t="s">
        <v>556</v>
      </c>
      <c r="F431" s="156" t="s">
        <v>3312</v>
      </c>
      <c r="G431" s="156" t="s">
        <v>556</v>
      </c>
      <c r="H431" s="156" t="s">
        <v>3319</v>
      </c>
      <c r="I431" s="155">
        <v>610062</v>
      </c>
      <c r="J431" s="157" t="s">
        <v>2374</v>
      </c>
      <c r="K431" s="157"/>
      <c r="L431" s="155">
        <v>2022</v>
      </c>
      <c r="M431" s="158">
        <v>5720</v>
      </c>
      <c r="N431" s="159">
        <v>28676430.800000001</v>
      </c>
      <c r="O431" s="159">
        <v>27254082.25</v>
      </c>
      <c r="P431" s="159">
        <v>21020033.969999999</v>
      </c>
      <c r="Q431" s="159">
        <v>10173760</v>
      </c>
      <c r="R431" s="159">
        <v>10846273.970000001</v>
      </c>
      <c r="S431" s="159">
        <v>1422348.55</v>
      </c>
      <c r="T431" s="159">
        <v>2447.13</v>
      </c>
      <c r="U431" s="159">
        <v>27556492.670000002</v>
      </c>
      <c r="V431" s="159">
        <v>24381560.030000001</v>
      </c>
      <c r="W431" s="159">
        <v>6763712.7199999997</v>
      </c>
      <c r="X431" s="159">
        <v>137573.87</v>
      </c>
      <c r="Y431" s="159">
        <v>3174932.64</v>
      </c>
      <c r="Z431" s="159">
        <v>659.79</v>
      </c>
      <c r="AA431" s="159">
        <v>0</v>
      </c>
      <c r="AB431" s="159">
        <v>659.79</v>
      </c>
      <c r="AC431" s="159">
        <v>725000</v>
      </c>
      <c r="AD431" s="159">
        <v>725000</v>
      </c>
      <c r="AE431" s="159">
        <v>3975000</v>
      </c>
      <c r="AF431" s="159">
        <v>2872522.22</v>
      </c>
      <c r="AG431" s="159">
        <v>1567140.92</v>
      </c>
      <c r="AH431" s="159">
        <v>1100811.8700000001</v>
      </c>
      <c r="AI431" s="159">
        <v>0</v>
      </c>
      <c r="AJ431" s="159">
        <v>0</v>
      </c>
    </row>
    <row r="432" spans="1:36">
      <c r="A432" s="153">
        <v>6</v>
      </c>
      <c r="B432" s="154">
        <v>11</v>
      </c>
      <c r="C432" s="154">
        <v>1</v>
      </c>
      <c r="D432" s="155">
        <v>1</v>
      </c>
      <c r="E432" s="155" t="s">
        <v>556</v>
      </c>
      <c r="F432" s="156" t="s">
        <v>3320</v>
      </c>
      <c r="G432" s="156" t="s">
        <v>556</v>
      </c>
      <c r="H432" s="156" t="s">
        <v>3321</v>
      </c>
      <c r="I432" s="155">
        <v>611011</v>
      </c>
      <c r="J432" s="157" t="s">
        <v>2372</v>
      </c>
      <c r="K432" s="157"/>
      <c r="L432" s="155">
        <v>2022</v>
      </c>
      <c r="M432" s="158">
        <v>29885</v>
      </c>
      <c r="N432" s="159">
        <v>129723974.86</v>
      </c>
      <c r="O432" s="159">
        <v>127963828.8</v>
      </c>
      <c r="P432" s="159">
        <v>70146830.939999998</v>
      </c>
      <c r="Q432" s="159">
        <v>27902640</v>
      </c>
      <c r="R432" s="159">
        <v>42244190.939999998</v>
      </c>
      <c r="S432" s="159">
        <v>1760146.06</v>
      </c>
      <c r="T432" s="159">
        <v>1050208.1599999999</v>
      </c>
      <c r="U432" s="159">
        <v>125679544.62</v>
      </c>
      <c r="V432" s="159">
        <v>118500174.39</v>
      </c>
      <c r="W432" s="159">
        <v>48586532.799999997</v>
      </c>
      <c r="X432" s="159">
        <v>817117.22</v>
      </c>
      <c r="Y432" s="159">
        <v>7179370.2300000004</v>
      </c>
      <c r="Z432" s="159">
        <v>24609490.469999999</v>
      </c>
      <c r="AA432" s="159">
        <v>18389574</v>
      </c>
      <c r="AB432" s="159">
        <v>6219916.4699999988</v>
      </c>
      <c r="AC432" s="159">
        <v>21362624</v>
      </c>
      <c r="AD432" s="159">
        <v>21362624</v>
      </c>
      <c r="AE432" s="159">
        <v>23608301</v>
      </c>
      <c r="AF432" s="159">
        <v>9463654.4100000001</v>
      </c>
      <c r="AG432" s="159">
        <v>373290.97</v>
      </c>
      <c r="AH432" s="159">
        <v>355565.35</v>
      </c>
      <c r="AI432" s="159">
        <v>0</v>
      </c>
      <c r="AJ432" s="159">
        <v>0</v>
      </c>
    </row>
    <row r="433" spans="1:36">
      <c r="A433" s="153">
        <v>6</v>
      </c>
      <c r="B433" s="154">
        <v>11</v>
      </c>
      <c r="C433" s="154">
        <v>2</v>
      </c>
      <c r="D433" s="155">
        <v>1</v>
      </c>
      <c r="E433" s="155" t="s">
        <v>556</v>
      </c>
      <c r="F433" s="156" t="s">
        <v>3320</v>
      </c>
      <c r="G433" s="156" t="s">
        <v>556</v>
      </c>
      <c r="H433" s="156" t="s">
        <v>3322</v>
      </c>
      <c r="I433" s="155">
        <v>611021</v>
      </c>
      <c r="J433" s="157" t="s">
        <v>2369</v>
      </c>
      <c r="K433" s="157"/>
      <c r="L433" s="155">
        <v>2022</v>
      </c>
      <c r="M433" s="158">
        <v>2520</v>
      </c>
      <c r="N433" s="159">
        <v>13620589.289999999</v>
      </c>
      <c r="O433" s="159">
        <v>11712684.77</v>
      </c>
      <c r="P433" s="159">
        <v>7152940.0999999996</v>
      </c>
      <c r="Q433" s="159">
        <v>3016008</v>
      </c>
      <c r="R433" s="159">
        <v>4136932.1</v>
      </c>
      <c r="S433" s="159">
        <v>1907904.52</v>
      </c>
      <c r="T433" s="159">
        <v>360710.56</v>
      </c>
      <c r="U433" s="159">
        <v>13144780.939999999</v>
      </c>
      <c r="V433" s="159">
        <v>10916671.85</v>
      </c>
      <c r="W433" s="159">
        <v>4969083.32</v>
      </c>
      <c r="X433" s="159">
        <v>57186.43</v>
      </c>
      <c r="Y433" s="159">
        <v>2228109.09</v>
      </c>
      <c r="Z433" s="159">
        <v>773491.94</v>
      </c>
      <c r="AA433" s="159">
        <v>250000</v>
      </c>
      <c r="AB433" s="159">
        <v>523491.93999999994</v>
      </c>
      <c r="AC433" s="159">
        <v>347920</v>
      </c>
      <c r="AD433" s="159">
        <v>347920</v>
      </c>
      <c r="AE433" s="159">
        <v>1705662.16</v>
      </c>
      <c r="AF433" s="159">
        <v>796012.92</v>
      </c>
      <c r="AG433" s="159">
        <v>373848.16</v>
      </c>
      <c r="AH433" s="159">
        <v>167982.27</v>
      </c>
      <c r="AI433" s="159">
        <v>0</v>
      </c>
      <c r="AJ433" s="159">
        <v>0</v>
      </c>
    </row>
    <row r="434" spans="1:36">
      <c r="A434" s="153">
        <v>6</v>
      </c>
      <c r="B434" s="154">
        <v>11</v>
      </c>
      <c r="C434" s="154">
        <v>3</v>
      </c>
      <c r="D434" s="155">
        <v>2</v>
      </c>
      <c r="E434" s="155" t="s">
        <v>556</v>
      </c>
      <c r="F434" s="156" t="s">
        <v>3323</v>
      </c>
      <c r="G434" s="156" t="s">
        <v>556</v>
      </c>
      <c r="H434" s="156" t="s">
        <v>3324</v>
      </c>
      <c r="I434" s="155">
        <v>611032</v>
      </c>
      <c r="J434" s="157" t="s">
        <v>2308</v>
      </c>
      <c r="K434" s="157"/>
      <c r="L434" s="155">
        <v>2022</v>
      </c>
      <c r="M434" s="158">
        <v>5594</v>
      </c>
      <c r="N434" s="159">
        <v>30775589.329999998</v>
      </c>
      <c r="O434" s="159">
        <v>28924614.879999999</v>
      </c>
      <c r="P434" s="159">
        <v>23374628.189999998</v>
      </c>
      <c r="Q434" s="159">
        <v>10805609</v>
      </c>
      <c r="R434" s="159">
        <v>12569019.189999999</v>
      </c>
      <c r="S434" s="159">
        <v>1850974.45</v>
      </c>
      <c r="T434" s="159">
        <v>47800</v>
      </c>
      <c r="U434" s="159">
        <v>33307257.760000002</v>
      </c>
      <c r="V434" s="159">
        <v>28017069.260000002</v>
      </c>
      <c r="W434" s="159">
        <v>10657120.08</v>
      </c>
      <c r="X434" s="159">
        <v>87222.62</v>
      </c>
      <c r="Y434" s="159">
        <v>5290188.5</v>
      </c>
      <c r="Z434" s="159">
        <v>3999310.77</v>
      </c>
      <c r="AA434" s="159">
        <v>3850000</v>
      </c>
      <c r="AB434" s="159">
        <v>149310.77000000002</v>
      </c>
      <c r="AC434" s="159">
        <v>745000</v>
      </c>
      <c r="AD434" s="159">
        <v>745000</v>
      </c>
      <c r="AE434" s="159">
        <v>5650000</v>
      </c>
      <c r="AF434" s="159">
        <v>907545.62</v>
      </c>
      <c r="AG434" s="159">
        <v>474121.01</v>
      </c>
      <c r="AH434" s="159">
        <v>285114.62</v>
      </c>
      <c r="AI434" s="159">
        <v>0</v>
      </c>
      <c r="AJ434" s="159">
        <v>0</v>
      </c>
    </row>
    <row r="435" spans="1:36">
      <c r="A435" s="153">
        <v>6</v>
      </c>
      <c r="B435" s="154">
        <v>11</v>
      </c>
      <c r="C435" s="154">
        <v>4</v>
      </c>
      <c r="D435" s="155">
        <v>2</v>
      </c>
      <c r="E435" s="155" t="s">
        <v>556</v>
      </c>
      <c r="F435" s="156" t="s">
        <v>3323</v>
      </c>
      <c r="G435" s="156" t="s">
        <v>556</v>
      </c>
      <c r="H435" s="156" t="s">
        <v>3325</v>
      </c>
      <c r="I435" s="155">
        <v>611042</v>
      </c>
      <c r="J435" s="157" t="s">
        <v>2373</v>
      </c>
      <c r="K435" s="157"/>
      <c r="L435" s="155">
        <v>2022</v>
      </c>
      <c r="M435" s="158">
        <v>10490</v>
      </c>
      <c r="N435" s="159">
        <v>57036582.270000003</v>
      </c>
      <c r="O435" s="159">
        <v>54867376.890000001</v>
      </c>
      <c r="P435" s="159">
        <v>44703304.93</v>
      </c>
      <c r="Q435" s="159">
        <v>22054727</v>
      </c>
      <c r="R435" s="159">
        <v>22648577.93</v>
      </c>
      <c r="S435" s="159">
        <v>2169205.38</v>
      </c>
      <c r="T435" s="159">
        <v>12045</v>
      </c>
      <c r="U435" s="159">
        <v>55657816.859999999</v>
      </c>
      <c r="V435" s="159">
        <v>50545764.609999999</v>
      </c>
      <c r="W435" s="159">
        <v>20449395.379999999</v>
      </c>
      <c r="X435" s="159">
        <v>275792.15999999997</v>
      </c>
      <c r="Y435" s="159">
        <v>5112052.25</v>
      </c>
      <c r="Z435" s="159">
        <v>3422575.24</v>
      </c>
      <c r="AA435" s="159">
        <v>2200000</v>
      </c>
      <c r="AB435" s="159">
        <v>1222575.2400000002</v>
      </c>
      <c r="AC435" s="159">
        <v>2232680</v>
      </c>
      <c r="AD435" s="159">
        <v>2232680</v>
      </c>
      <c r="AE435" s="159">
        <v>10280950</v>
      </c>
      <c r="AF435" s="159">
        <v>4321612.28</v>
      </c>
      <c r="AG435" s="159">
        <v>1620885.6</v>
      </c>
      <c r="AH435" s="159">
        <v>1683218.66</v>
      </c>
      <c r="AI435" s="159">
        <v>0</v>
      </c>
      <c r="AJ435" s="159">
        <v>0</v>
      </c>
    </row>
    <row r="436" spans="1:36">
      <c r="A436" s="153">
        <v>6</v>
      </c>
      <c r="B436" s="154">
        <v>11</v>
      </c>
      <c r="C436" s="154">
        <v>5</v>
      </c>
      <c r="D436" s="155">
        <v>2</v>
      </c>
      <c r="E436" s="155" t="s">
        <v>556</v>
      </c>
      <c r="F436" s="156" t="s">
        <v>3323</v>
      </c>
      <c r="G436" s="156" t="s">
        <v>556</v>
      </c>
      <c r="H436" s="156" t="s">
        <v>3326</v>
      </c>
      <c r="I436" s="155">
        <v>611052</v>
      </c>
      <c r="J436" s="157" t="s">
        <v>2372</v>
      </c>
      <c r="K436" s="157"/>
      <c r="L436" s="155">
        <v>2022</v>
      </c>
      <c r="M436" s="158">
        <v>18144</v>
      </c>
      <c r="N436" s="159">
        <v>98960215.819999993</v>
      </c>
      <c r="O436" s="159">
        <v>88985356.439999998</v>
      </c>
      <c r="P436" s="159">
        <v>67634580.939999998</v>
      </c>
      <c r="Q436" s="159">
        <v>32274592</v>
      </c>
      <c r="R436" s="159">
        <v>35359988.939999998</v>
      </c>
      <c r="S436" s="159">
        <v>9974859.3800000008</v>
      </c>
      <c r="T436" s="159">
        <v>58.77</v>
      </c>
      <c r="U436" s="159">
        <v>101690901.27</v>
      </c>
      <c r="V436" s="159">
        <v>78141675.569999993</v>
      </c>
      <c r="W436" s="159">
        <v>28329178.18</v>
      </c>
      <c r="X436" s="159">
        <v>24840.73</v>
      </c>
      <c r="Y436" s="159">
        <v>23549225.699999999</v>
      </c>
      <c r="Z436" s="159">
        <v>3130285.45</v>
      </c>
      <c r="AA436" s="159">
        <v>0</v>
      </c>
      <c r="AB436" s="159">
        <v>3130285.45</v>
      </c>
      <c r="AC436" s="159">
        <v>399600</v>
      </c>
      <c r="AD436" s="159">
        <v>399600</v>
      </c>
      <c r="AE436" s="159">
        <v>799200</v>
      </c>
      <c r="AF436" s="159">
        <v>10843680.869999999</v>
      </c>
      <c r="AG436" s="159">
        <v>901838.67</v>
      </c>
      <c r="AH436" s="159">
        <v>691636.71</v>
      </c>
      <c r="AI436" s="159">
        <v>0</v>
      </c>
      <c r="AJ436" s="159">
        <v>0</v>
      </c>
    </row>
    <row r="437" spans="1:36">
      <c r="A437" s="153">
        <v>6</v>
      </c>
      <c r="B437" s="154">
        <v>11</v>
      </c>
      <c r="C437" s="154">
        <v>6</v>
      </c>
      <c r="D437" s="155">
        <v>2</v>
      </c>
      <c r="E437" s="155" t="s">
        <v>556</v>
      </c>
      <c r="F437" s="156" t="s">
        <v>3323</v>
      </c>
      <c r="G437" s="156" t="s">
        <v>556</v>
      </c>
      <c r="H437" s="156" t="s">
        <v>3327</v>
      </c>
      <c r="I437" s="155">
        <v>611062</v>
      </c>
      <c r="J437" s="157" t="s">
        <v>2371</v>
      </c>
      <c r="K437" s="157"/>
      <c r="L437" s="155">
        <v>2022</v>
      </c>
      <c r="M437" s="158">
        <v>3952</v>
      </c>
      <c r="N437" s="159">
        <v>21432269.539999999</v>
      </c>
      <c r="O437" s="159">
        <v>18794883.780000001</v>
      </c>
      <c r="P437" s="159">
        <v>15354902.25</v>
      </c>
      <c r="Q437" s="159">
        <v>7846877</v>
      </c>
      <c r="R437" s="159">
        <v>7508025.25</v>
      </c>
      <c r="S437" s="159">
        <v>2637385.7599999998</v>
      </c>
      <c r="T437" s="159">
        <v>0</v>
      </c>
      <c r="U437" s="159">
        <v>22287615.109999999</v>
      </c>
      <c r="V437" s="159">
        <v>17284273.809999999</v>
      </c>
      <c r="W437" s="159">
        <v>7034424.5300000003</v>
      </c>
      <c r="X437" s="159">
        <v>75934.36</v>
      </c>
      <c r="Y437" s="159">
        <v>5003341.3</v>
      </c>
      <c r="Z437" s="159">
        <v>1778438.8</v>
      </c>
      <c r="AA437" s="159">
        <v>1700000</v>
      </c>
      <c r="AB437" s="159">
        <v>78438.800000000047</v>
      </c>
      <c r="AC437" s="159">
        <v>700000</v>
      </c>
      <c r="AD437" s="159">
        <v>700000</v>
      </c>
      <c r="AE437" s="159">
        <v>3057000</v>
      </c>
      <c r="AF437" s="159">
        <v>1510609.97</v>
      </c>
      <c r="AG437" s="159">
        <v>388351.18</v>
      </c>
      <c r="AH437" s="159">
        <v>364045.6</v>
      </c>
      <c r="AI437" s="159">
        <v>0</v>
      </c>
      <c r="AJ437" s="159">
        <v>0</v>
      </c>
    </row>
    <row r="438" spans="1:36">
      <c r="A438" s="153">
        <v>6</v>
      </c>
      <c r="B438" s="154">
        <v>11</v>
      </c>
      <c r="C438" s="154">
        <v>7</v>
      </c>
      <c r="D438" s="155">
        <v>2</v>
      </c>
      <c r="E438" s="155" t="s">
        <v>556</v>
      </c>
      <c r="F438" s="156" t="s">
        <v>3323</v>
      </c>
      <c r="G438" s="156" t="s">
        <v>556</v>
      </c>
      <c r="H438" s="156" t="s">
        <v>3328</v>
      </c>
      <c r="I438" s="155">
        <v>611072</v>
      </c>
      <c r="J438" s="157" t="s">
        <v>2370</v>
      </c>
      <c r="K438" s="157"/>
      <c r="L438" s="155">
        <v>2022</v>
      </c>
      <c r="M438" s="158">
        <v>9754</v>
      </c>
      <c r="N438" s="159">
        <v>52821443.609999999</v>
      </c>
      <c r="O438" s="159">
        <v>50716841.740000002</v>
      </c>
      <c r="P438" s="159">
        <v>39452218.649999999</v>
      </c>
      <c r="Q438" s="159">
        <v>19960135</v>
      </c>
      <c r="R438" s="159">
        <v>19492083.649999999</v>
      </c>
      <c r="S438" s="159">
        <v>2104601.87</v>
      </c>
      <c r="T438" s="159">
        <v>73614</v>
      </c>
      <c r="U438" s="159">
        <v>50314645.649999999</v>
      </c>
      <c r="V438" s="159">
        <v>46861343.159999996</v>
      </c>
      <c r="W438" s="159">
        <v>18896870.48</v>
      </c>
      <c r="X438" s="159">
        <v>314567.28999999998</v>
      </c>
      <c r="Y438" s="159">
        <v>3453302.49</v>
      </c>
      <c r="Z438" s="159">
        <v>1592580.29</v>
      </c>
      <c r="AA438" s="159">
        <v>0</v>
      </c>
      <c r="AB438" s="159">
        <v>1592580.29</v>
      </c>
      <c r="AC438" s="159">
        <v>886832</v>
      </c>
      <c r="AD438" s="159">
        <v>886832</v>
      </c>
      <c r="AE438" s="159">
        <v>10015633.65</v>
      </c>
      <c r="AF438" s="159">
        <v>3855498.58</v>
      </c>
      <c r="AG438" s="159">
        <v>784806.76</v>
      </c>
      <c r="AH438" s="159">
        <v>718039.64</v>
      </c>
      <c r="AI438" s="159">
        <v>0</v>
      </c>
      <c r="AJ438" s="159">
        <v>1051.6500000000001</v>
      </c>
    </row>
    <row r="439" spans="1:36">
      <c r="A439" s="153">
        <v>6</v>
      </c>
      <c r="B439" s="154">
        <v>11</v>
      </c>
      <c r="C439" s="154">
        <v>8</v>
      </c>
      <c r="D439" s="155">
        <v>2</v>
      </c>
      <c r="E439" s="155" t="s">
        <v>556</v>
      </c>
      <c r="F439" s="156" t="s">
        <v>3323</v>
      </c>
      <c r="G439" s="156" t="s">
        <v>556</v>
      </c>
      <c r="H439" s="156" t="s">
        <v>3329</v>
      </c>
      <c r="I439" s="155">
        <v>611082</v>
      </c>
      <c r="J439" s="157" t="s">
        <v>2369</v>
      </c>
      <c r="K439" s="157"/>
      <c r="L439" s="155">
        <v>2022</v>
      </c>
      <c r="M439" s="158">
        <v>7848</v>
      </c>
      <c r="N439" s="159">
        <v>41902365.810000002</v>
      </c>
      <c r="O439" s="159">
        <v>37367615.710000001</v>
      </c>
      <c r="P439" s="159">
        <v>27574657.689999998</v>
      </c>
      <c r="Q439" s="159">
        <v>14360474</v>
      </c>
      <c r="R439" s="159">
        <v>13214183.689999999</v>
      </c>
      <c r="S439" s="159">
        <v>4534750.0999999996</v>
      </c>
      <c r="T439" s="159">
        <v>40400</v>
      </c>
      <c r="U439" s="159">
        <v>41276095.009999998</v>
      </c>
      <c r="V439" s="159">
        <v>32378347.899999999</v>
      </c>
      <c r="W439" s="159">
        <v>13545463.67</v>
      </c>
      <c r="X439" s="159">
        <v>214923.31</v>
      </c>
      <c r="Y439" s="159">
        <v>8897747.1099999994</v>
      </c>
      <c r="Z439" s="159">
        <v>1000000</v>
      </c>
      <c r="AA439" s="159">
        <v>1000000</v>
      </c>
      <c r="AB439" s="159">
        <v>0</v>
      </c>
      <c r="AC439" s="159">
        <v>1626962</v>
      </c>
      <c r="AD439" s="159">
        <v>1626962</v>
      </c>
      <c r="AE439" s="159">
        <v>5223970.5599999996</v>
      </c>
      <c r="AF439" s="159">
        <v>4989267.8099999996</v>
      </c>
      <c r="AG439" s="159">
        <v>60177.05</v>
      </c>
      <c r="AH439" s="159">
        <v>184836.03</v>
      </c>
      <c r="AI439" s="159">
        <v>0</v>
      </c>
      <c r="AJ439" s="159">
        <v>0</v>
      </c>
    </row>
    <row r="440" spans="1:36">
      <c r="A440" s="153">
        <v>6</v>
      </c>
      <c r="B440" s="154">
        <v>11</v>
      </c>
      <c r="C440" s="154">
        <v>9</v>
      </c>
      <c r="D440" s="155">
        <v>2</v>
      </c>
      <c r="E440" s="155" t="s">
        <v>556</v>
      </c>
      <c r="F440" s="156" t="s">
        <v>3323</v>
      </c>
      <c r="G440" s="156" t="s">
        <v>556</v>
      </c>
      <c r="H440" s="156" t="s">
        <v>3330</v>
      </c>
      <c r="I440" s="155">
        <v>611092</v>
      </c>
      <c r="J440" s="157" t="s">
        <v>2368</v>
      </c>
      <c r="K440" s="157"/>
      <c r="L440" s="155">
        <v>2022</v>
      </c>
      <c r="M440" s="158">
        <v>7396</v>
      </c>
      <c r="N440" s="159">
        <v>38808938.990000002</v>
      </c>
      <c r="O440" s="159">
        <v>36710244.189999998</v>
      </c>
      <c r="P440" s="159">
        <v>26888484.16</v>
      </c>
      <c r="Q440" s="159">
        <v>12922037</v>
      </c>
      <c r="R440" s="159">
        <v>13966447.16</v>
      </c>
      <c r="S440" s="159">
        <v>2098694.7999999998</v>
      </c>
      <c r="T440" s="159">
        <v>0</v>
      </c>
      <c r="U440" s="159">
        <v>39258242.509999998</v>
      </c>
      <c r="V440" s="159">
        <v>33842618.609999999</v>
      </c>
      <c r="W440" s="159">
        <v>13915741.300000001</v>
      </c>
      <c r="X440" s="159">
        <v>104474.26</v>
      </c>
      <c r="Y440" s="159">
        <v>5415623.9000000004</v>
      </c>
      <c r="Z440" s="159">
        <v>3000000</v>
      </c>
      <c r="AA440" s="159">
        <v>3000000</v>
      </c>
      <c r="AB440" s="159">
        <v>0</v>
      </c>
      <c r="AC440" s="159">
        <v>820000</v>
      </c>
      <c r="AD440" s="159">
        <v>820000</v>
      </c>
      <c r="AE440" s="159">
        <v>6100000</v>
      </c>
      <c r="AF440" s="159">
        <v>2867625.58</v>
      </c>
      <c r="AG440" s="159">
        <v>224735.03</v>
      </c>
      <c r="AH440" s="159">
        <v>224735.03</v>
      </c>
      <c r="AI440" s="159">
        <v>0</v>
      </c>
      <c r="AJ440" s="159">
        <v>0</v>
      </c>
    </row>
    <row r="441" spans="1:36">
      <c r="A441" s="153">
        <v>6</v>
      </c>
      <c r="B441" s="154">
        <v>11</v>
      </c>
      <c r="C441" s="154">
        <v>10</v>
      </c>
      <c r="D441" s="155">
        <v>2</v>
      </c>
      <c r="E441" s="155" t="s">
        <v>556</v>
      </c>
      <c r="F441" s="156" t="s">
        <v>3323</v>
      </c>
      <c r="G441" s="156" t="s">
        <v>556</v>
      </c>
      <c r="H441" s="156" t="s">
        <v>3331</v>
      </c>
      <c r="I441" s="155">
        <v>611102</v>
      </c>
      <c r="J441" s="157" t="s">
        <v>2367</v>
      </c>
      <c r="K441" s="157"/>
      <c r="L441" s="155">
        <v>2022</v>
      </c>
      <c r="M441" s="158">
        <v>6879</v>
      </c>
      <c r="N441" s="159">
        <v>33949799.689999998</v>
      </c>
      <c r="O441" s="159">
        <v>33131627.02</v>
      </c>
      <c r="P441" s="159">
        <v>28299283.77</v>
      </c>
      <c r="Q441" s="159">
        <v>14516970</v>
      </c>
      <c r="R441" s="159">
        <v>13782313.77</v>
      </c>
      <c r="S441" s="159">
        <v>818172.67</v>
      </c>
      <c r="T441" s="159">
        <v>200</v>
      </c>
      <c r="U441" s="159">
        <v>32466867.23</v>
      </c>
      <c r="V441" s="159">
        <v>31189023.390000001</v>
      </c>
      <c r="W441" s="159">
        <v>12027169</v>
      </c>
      <c r="X441" s="159">
        <v>107738.04</v>
      </c>
      <c r="Y441" s="159">
        <v>1277843.8400000001</v>
      </c>
      <c r="Z441" s="159">
        <v>75598.710000000006</v>
      </c>
      <c r="AA441" s="159">
        <v>0</v>
      </c>
      <c r="AB441" s="159">
        <v>75598.710000000006</v>
      </c>
      <c r="AC441" s="159">
        <v>710227.52</v>
      </c>
      <c r="AD441" s="159">
        <v>710227.52</v>
      </c>
      <c r="AE441" s="159">
        <v>3386779.92</v>
      </c>
      <c r="AF441" s="159">
        <v>1942603.63</v>
      </c>
      <c r="AG441" s="159">
        <v>18584</v>
      </c>
      <c r="AH441" s="159">
        <v>18584</v>
      </c>
      <c r="AI441" s="159">
        <v>0</v>
      </c>
      <c r="AJ441" s="159">
        <v>0</v>
      </c>
    </row>
    <row r="442" spans="1:36">
      <c r="A442" s="153">
        <v>6</v>
      </c>
      <c r="B442" s="154">
        <v>11</v>
      </c>
      <c r="C442" s="154">
        <v>11</v>
      </c>
      <c r="D442" s="155">
        <v>2</v>
      </c>
      <c r="E442" s="155" t="s">
        <v>556</v>
      </c>
      <c r="F442" s="156" t="s">
        <v>3323</v>
      </c>
      <c r="G442" s="156" t="s">
        <v>556</v>
      </c>
      <c r="H442" s="156" t="s">
        <v>3332</v>
      </c>
      <c r="I442" s="155">
        <v>611112</v>
      </c>
      <c r="J442" s="157" t="s">
        <v>2366</v>
      </c>
      <c r="K442" s="157"/>
      <c r="L442" s="155">
        <v>2022</v>
      </c>
      <c r="M442" s="158">
        <v>4682</v>
      </c>
      <c r="N442" s="159">
        <v>20971709.359999999</v>
      </c>
      <c r="O442" s="159">
        <v>20742808.359999999</v>
      </c>
      <c r="P442" s="159">
        <v>16446573.76</v>
      </c>
      <c r="Q442" s="159">
        <v>7992629</v>
      </c>
      <c r="R442" s="159">
        <v>8453944.7599999998</v>
      </c>
      <c r="S442" s="159">
        <v>228901</v>
      </c>
      <c r="T442" s="159">
        <v>0</v>
      </c>
      <c r="U442" s="159">
        <v>21174560.02</v>
      </c>
      <c r="V442" s="159">
        <v>19361187.989999998</v>
      </c>
      <c r="W442" s="159">
        <v>7631399.1299999999</v>
      </c>
      <c r="X442" s="159">
        <v>35758.92</v>
      </c>
      <c r="Y442" s="159">
        <v>1813372.03</v>
      </c>
      <c r="Z442" s="159">
        <v>963688.2</v>
      </c>
      <c r="AA442" s="159">
        <v>0</v>
      </c>
      <c r="AB442" s="159">
        <v>963688.2</v>
      </c>
      <c r="AC442" s="159">
        <v>600000</v>
      </c>
      <c r="AD442" s="159">
        <v>600000</v>
      </c>
      <c r="AE442" s="159">
        <v>550000</v>
      </c>
      <c r="AF442" s="159">
        <v>1381620.37</v>
      </c>
      <c r="AG442" s="159">
        <v>103301.14</v>
      </c>
      <c r="AH442" s="159">
        <v>294860.05</v>
      </c>
      <c r="AI442" s="159">
        <v>0</v>
      </c>
      <c r="AJ442" s="159">
        <v>0</v>
      </c>
    </row>
    <row r="443" spans="1:36">
      <c r="A443" s="153">
        <v>6</v>
      </c>
      <c r="B443" s="154">
        <v>12</v>
      </c>
      <c r="C443" s="154">
        <v>1</v>
      </c>
      <c r="D443" s="155">
        <v>2</v>
      </c>
      <c r="E443" s="155" t="s">
        <v>556</v>
      </c>
      <c r="F443" s="156" t="s">
        <v>3333</v>
      </c>
      <c r="G443" s="156" t="s">
        <v>556</v>
      </c>
      <c r="H443" s="156" t="s">
        <v>3334</v>
      </c>
      <c r="I443" s="155">
        <v>612012</v>
      </c>
      <c r="J443" s="157" t="s">
        <v>2365</v>
      </c>
      <c r="K443" s="157"/>
      <c r="L443" s="155">
        <v>2022</v>
      </c>
      <c r="M443" s="158">
        <v>6589</v>
      </c>
      <c r="N443" s="159">
        <v>34282186.149999999</v>
      </c>
      <c r="O443" s="159">
        <v>29734065.920000002</v>
      </c>
      <c r="P443" s="159">
        <v>23889786.560000002</v>
      </c>
      <c r="Q443" s="159">
        <v>11796985</v>
      </c>
      <c r="R443" s="159">
        <v>12092801.560000001</v>
      </c>
      <c r="S443" s="159">
        <v>4548120.2300000004</v>
      </c>
      <c r="T443" s="159">
        <v>0</v>
      </c>
      <c r="U443" s="159">
        <v>34406566.020000003</v>
      </c>
      <c r="V443" s="159">
        <v>28007587.699999999</v>
      </c>
      <c r="W443" s="159">
        <v>11163572.25</v>
      </c>
      <c r="X443" s="159">
        <v>35524.839999999997</v>
      </c>
      <c r="Y443" s="159">
        <v>6398978.3200000003</v>
      </c>
      <c r="Z443" s="159">
        <v>2260181.39</v>
      </c>
      <c r="AA443" s="159">
        <v>0</v>
      </c>
      <c r="AB443" s="159">
        <v>2260181.39</v>
      </c>
      <c r="AC443" s="159">
        <v>529096</v>
      </c>
      <c r="AD443" s="159">
        <v>529096</v>
      </c>
      <c r="AE443" s="159">
        <v>799992</v>
      </c>
      <c r="AF443" s="159">
        <v>1726478.22</v>
      </c>
      <c r="AG443" s="159">
        <v>120137.83</v>
      </c>
      <c r="AH443" s="159">
        <v>78454.55</v>
      </c>
      <c r="AI443" s="159">
        <v>0</v>
      </c>
      <c r="AJ443" s="159">
        <v>0</v>
      </c>
    </row>
    <row r="444" spans="1:36">
      <c r="A444" s="153">
        <v>6</v>
      </c>
      <c r="B444" s="154">
        <v>12</v>
      </c>
      <c r="C444" s="154">
        <v>2</v>
      </c>
      <c r="D444" s="155">
        <v>3</v>
      </c>
      <c r="E444" s="155" t="s">
        <v>556</v>
      </c>
      <c r="F444" s="156" t="s">
        <v>3335</v>
      </c>
      <c r="G444" s="156" t="s">
        <v>556</v>
      </c>
      <c r="H444" s="156" t="s">
        <v>3336</v>
      </c>
      <c r="I444" s="155">
        <v>612023</v>
      </c>
      <c r="J444" s="157" t="s">
        <v>2364</v>
      </c>
      <c r="K444" s="157"/>
      <c r="L444" s="155">
        <v>2022</v>
      </c>
      <c r="M444" s="158">
        <v>6548</v>
      </c>
      <c r="N444" s="159">
        <v>30541770.18</v>
      </c>
      <c r="O444" s="159">
        <v>28421032.170000002</v>
      </c>
      <c r="P444" s="159">
        <v>23612726.25</v>
      </c>
      <c r="Q444" s="159">
        <v>11941863</v>
      </c>
      <c r="R444" s="159">
        <v>11670863.25</v>
      </c>
      <c r="S444" s="159">
        <v>2120738.0099999998</v>
      </c>
      <c r="T444" s="159">
        <v>119099.36</v>
      </c>
      <c r="U444" s="159">
        <v>28609245.350000001</v>
      </c>
      <c r="V444" s="159">
        <v>26726992.550000001</v>
      </c>
      <c r="W444" s="159">
        <v>9818864.1999999993</v>
      </c>
      <c r="X444" s="159">
        <v>5512.61</v>
      </c>
      <c r="Y444" s="159">
        <v>1882252.8</v>
      </c>
      <c r="Z444" s="159">
        <v>3019332.14</v>
      </c>
      <c r="AA444" s="159">
        <v>0</v>
      </c>
      <c r="AB444" s="159">
        <v>3019332.14</v>
      </c>
      <c r="AC444" s="159">
        <v>95708</v>
      </c>
      <c r="AD444" s="159">
        <v>95708</v>
      </c>
      <c r="AE444" s="159">
        <v>286800</v>
      </c>
      <c r="AF444" s="159">
        <v>1694039.62</v>
      </c>
      <c r="AG444" s="159">
        <v>437079.47</v>
      </c>
      <c r="AH444" s="159">
        <v>601579.07999999996</v>
      </c>
      <c r="AI444" s="159">
        <v>0</v>
      </c>
      <c r="AJ444" s="159">
        <v>0</v>
      </c>
    </row>
    <row r="445" spans="1:36">
      <c r="A445" s="153">
        <v>6</v>
      </c>
      <c r="B445" s="154">
        <v>12</v>
      </c>
      <c r="C445" s="154">
        <v>3</v>
      </c>
      <c r="D445" s="155">
        <v>2</v>
      </c>
      <c r="E445" s="155" t="s">
        <v>556</v>
      </c>
      <c r="F445" s="156" t="s">
        <v>3333</v>
      </c>
      <c r="G445" s="156" t="s">
        <v>556</v>
      </c>
      <c r="H445" s="156" t="s">
        <v>3337</v>
      </c>
      <c r="I445" s="155">
        <v>612032</v>
      </c>
      <c r="J445" s="157" t="s">
        <v>2363</v>
      </c>
      <c r="K445" s="157"/>
      <c r="L445" s="155">
        <v>2022</v>
      </c>
      <c r="M445" s="158">
        <v>5607</v>
      </c>
      <c r="N445" s="159">
        <v>27845651.109999999</v>
      </c>
      <c r="O445" s="159">
        <v>25002406.359999999</v>
      </c>
      <c r="P445" s="159">
        <v>18888566.490000002</v>
      </c>
      <c r="Q445" s="159">
        <v>9934202</v>
      </c>
      <c r="R445" s="159">
        <v>8954364.4900000002</v>
      </c>
      <c r="S445" s="159">
        <v>2843244.75</v>
      </c>
      <c r="T445" s="159">
        <v>11384.88</v>
      </c>
      <c r="U445" s="159">
        <v>26126780.030000001</v>
      </c>
      <c r="V445" s="159">
        <v>22591050.32</v>
      </c>
      <c r="W445" s="159">
        <v>9364833.8900000006</v>
      </c>
      <c r="X445" s="159">
        <v>239527.56</v>
      </c>
      <c r="Y445" s="159">
        <v>3535729.71</v>
      </c>
      <c r="Z445" s="159">
        <v>184395.22</v>
      </c>
      <c r="AA445" s="159">
        <v>0</v>
      </c>
      <c r="AB445" s="159">
        <v>184395.22</v>
      </c>
      <c r="AC445" s="159">
        <v>1163577</v>
      </c>
      <c r="AD445" s="159">
        <v>564400</v>
      </c>
      <c r="AE445" s="159">
        <v>7866694.54</v>
      </c>
      <c r="AF445" s="159">
        <v>2411356.04</v>
      </c>
      <c r="AG445" s="159">
        <v>857829.25</v>
      </c>
      <c r="AH445" s="159">
        <v>496805.96</v>
      </c>
      <c r="AI445" s="159">
        <v>0</v>
      </c>
      <c r="AJ445" s="159">
        <v>1694.54</v>
      </c>
    </row>
    <row r="446" spans="1:36">
      <c r="A446" s="153">
        <v>6</v>
      </c>
      <c r="B446" s="154">
        <v>12</v>
      </c>
      <c r="C446" s="154">
        <v>4</v>
      </c>
      <c r="D446" s="155">
        <v>2</v>
      </c>
      <c r="E446" s="155" t="s">
        <v>556</v>
      </c>
      <c r="F446" s="156" t="s">
        <v>3333</v>
      </c>
      <c r="G446" s="156" t="s">
        <v>556</v>
      </c>
      <c r="H446" s="156" t="s">
        <v>3338</v>
      </c>
      <c r="I446" s="155">
        <v>612042</v>
      </c>
      <c r="J446" s="157" t="s">
        <v>2362</v>
      </c>
      <c r="K446" s="157"/>
      <c r="L446" s="155">
        <v>2022</v>
      </c>
      <c r="M446" s="158">
        <v>4945</v>
      </c>
      <c r="N446" s="159">
        <v>25918652.52</v>
      </c>
      <c r="O446" s="159">
        <v>19801474.989999998</v>
      </c>
      <c r="P446" s="159">
        <v>15188197.940000001</v>
      </c>
      <c r="Q446" s="159">
        <v>8152000</v>
      </c>
      <c r="R446" s="159">
        <v>7036197.9400000004</v>
      </c>
      <c r="S446" s="159">
        <v>6117177.5300000003</v>
      </c>
      <c r="T446" s="159">
        <v>4389.7</v>
      </c>
      <c r="U446" s="159">
        <v>26422365.399999999</v>
      </c>
      <c r="V446" s="159">
        <v>18338448.579999998</v>
      </c>
      <c r="W446" s="159">
        <v>7315133.2199999997</v>
      </c>
      <c r="X446" s="159">
        <v>24242.94</v>
      </c>
      <c r="Y446" s="159">
        <v>8083916.8200000003</v>
      </c>
      <c r="Z446" s="159">
        <v>4142591.3</v>
      </c>
      <c r="AA446" s="159">
        <v>800000</v>
      </c>
      <c r="AB446" s="159">
        <v>3342591.3</v>
      </c>
      <c r="AC446" s="159">
        <v>141000</v>
      </c>
      <c r="AD446" s="159">
        <v>141000</v>
      </c>
      <c r="AE446" s="159">
        <v>1380000</v>
      </c>
      <c r="AF446" s="159">
        <v>1463026.41</v>
      </c>
      <c r="AG446" s="159">
        <v>0</v>
      </c>
      <c r="AH446" s="159">
        <v>0</v>
      </c>
      <c r="AI446" s="159">
        <v>0</v>
      </c>
      <c r="AJ446" s="159">
        <v>0</v>
      </c>
    </row>
    <row r="447" spans="1:36">
      <c r="A447" s="153">
        <v>6</v>
      </c>
      <c r="B447" s="154">
        <v>12</v>
      </c>
      <c r="C447" s="154">
        <v>5</v>
      </c>
      <c r="D447" s="155">
        <v>3</v>
      </c>
      <c r="E447" s="155" t="s">
        <v>556</v>
      </c>
      <c r="F447" s="156" t="s">
        <v>3335</v>
      </c>
      <c r="G447" s="156" t="s">
        <v>556</v>
      </c>
      <c r="H447" s="156" t="s">
        <v>3339</v>
      </c>
      <c r="I447" s="155">
        <v>612053</v>
      </c>
      <c r="J447" s="157" t="s">
        <v>2361</v>
      </c>
      <c r="K447" s="157"/>
      <c r="L447" s="155">
        <v>2022</v>
      </c>
      <c r="M447" s="158">
        <v>17166</v>
      </c>
      <c r="N447" s="159">
        <v>86769126.480000004</v>
      </c>
      <c r="O447" s="159">
        <v>73997414.540000007</v>
      </c>
      <c r="P447" s="159">
        <v>51573733.600000001</v>
      </c>
      <c r="Q447" s="159">
        <v>24457950</v>
      </c>
      <c r="R447" s="159">
        <v>27115783.600000001</v>
      </c>
      <c r="S447" s="159">
        <v>12771711.939999999</v>
      </c>
      <c r="T447" s="159">
        <v>32770.26</v>
      </c>
      <c r="U447" s="159">
        <v>89995463.730000004</v>
      </c>
      <c r="V447" s="159">
        <v>69698606.480000004</v>
      </c>
      <c r="W447" s="159">
        <v>26246106.039999999</v>
      </c>
      <c r="X447" s="159">
        <v>446994.52</v>
      </c>
      <c r="Y447" s="159">
        <v>20296857.25</v>
      </c>
      <c r="Z447" s="159">
        <v>10424792.390000001</v>
      </c>
      <c r="AA447" s="159">
        <v>8500000</v>
      </c>
      <c r="AB447" s="159">
        <v>1924792.3900000006</v>
      </c>
      <c r="AC447" s="159">
        <v>6349274.1200000001</v>
      </c>
      <c r="AD447" s="159">
        <v>1392610.12</v>
      </c>
      <c r="AE447" s="159">
        <v>22814337.25</v>
      </c>
      <c r="AF447" s="159">
        <v>4298808.0599999996</v>
      </c>
      <c r="AG447" s="159">
        <v>293944.87</v>
      </c>
      <c r="AH447" s="159">
        <v>322575.82</v>
      </c>
      <c r="AI447" s="159">
        <v>0</v>
      </c>
      <c r="AJ447" s="159">
        <v>0</v>
      </c>
    </row>
    <row r="448" spans="1:36">
      <c r="A448" s="153">
        <v>6</v>
      </c>
      <c r="B448" s="154">
        <v>12</v>
      </c>
      <c r="C448" s="154">
        <v>6</v>
      </c>
      <c r="D448" s="155">
        <v>3</v>
      </c>
      <c r="E448" s="155" t="s">
        <v>556</v>
      </c>
      <c r="F448" s="156" t="s">
        <v>3335</v>
      </c>
      <c r="G448" s="156" t="s">
        <v>556</v>
      </c>
      <c r="H448" s="156" t="s">
        <v>3340</v>
      </c>
      <c r="I448" s="155">
        <v>612063</v>
      </c>
      <c r="J448" s="157" t="s">
        <v>2360</v>
      </c>
      <c r="K448" s="157"/>
      <c r="L448" s="155">
        <v>2022</v>
      </c>
      <c r="M448" s="158">
        <v>14223</v>
      </c>
      <c r="N448" s="159">
        <v>68421554.549999997</v>
      </c>
      <c r="O448" s="159">
        <v>56579099.25</v>
      </c>
      <c r="P448" s="159">
        <v>37291453.539999999</v>
      </c>
      <c r="Q448" s="159">
        <v>18604162</v>
      </c>
      <c r="R448" s="159">
        <v>18687291.539999999</v>
      </c>
      <c r="S448" s="159">
        <v>11842455.300000001</v>
      </c>
      <c r="T448" s="159">
        <v>252157.18</v>
      </c>
      <c r="U448" s="159">
        <v>72429160.739999995</v>
      </c>
      <c r="V448" s="159">
        <v>51088148.520000003</v>
      </c>
      <c r="W448" s="159">
        <v>20151902.239999998</v>
      </c>
      <c r="X448" s="159">
        <v>176446.93</v>
      </c>
      <c r="Y448" s="159">
        <v>21341012.219999999</v>
      </c>
      <c r="Z448" s="159">
        <v>7775742.8200000003</v>
      </c>
      <c r="AA448" s="159">
        <v>4992000</v>
      </c>
      <c r="AB448" s="159">
        <v>2783742.8200000003</v>
      </c>
      <c r="AC448" s="159">
        <v>980000</v>
      </c>
      <c r="AD448" s="159">
        <v>980000</v>
      </c>
      <c r="AE448" s="159">
        <v>10437000</v>
      </c>
      <c r="AF448" s="159">
        <v>5490950.7300000004</v>
      </c>
      <c r="AG448" s="159">
        <v>174157.88</v>
      </c>
      <c r="AH448" s="159">
        <v>274744.7</v>
      </c>
      <c r="AI448" s="159">
        <v>0</v>
      </c>
      <c r="AJ448" s="159">
        <v>0</v>
      </c>
    </row>
    <row r="449" spans="1:36">
      <c r="A449" s="153">
        <v>6</v>
      </c>
      <c r="B449" s="154">
        <v>12</v>
      </c>
      <c r="C449" s="154">
        <v>7</v>
      </c>
      <c r="D449" s="155">
        <v>2</v>
      </c>
      <c r="E449" s="155" t="s">
        <v>556</v>
      </c>
      <c r="F449" s="156" t="s">
        <v>3333</v>
      </c>
      <c r="G449" s="156" t="s">
        <v>556</v>
      </c>
      <c r="H449" s="156" t="s">
        <v>3341</v>
      </c>
      <c r="I449" s="155">
        <v>612072</v>
      </c>
      <c r="J449" s="157" t="s">
        <v>1599</v>
      </c>
      <c r="K449" s="157"/>
      <c r="L449" s="155">
        <v>2022</v>
      </c>
      <c r="M449" s="158">
        <v>4433</v>
      </c>
      <c r="N449" s="159">
        <v>21041650.48</v>
      </c>
      <c r="O449" s="159">
        <v>19491639.91</v>
      </c>
      <c r="P449" s="159">
        <v>15070075.390000001</v>
      </c>
      <c r="Q449" s="159">
        <v>7634208</v>
      </c>
      <c r="R449" s="159">
        <v>7435867.3899999997</v>
      </c>
      <c r="S449" s="159">
        <v>1550010.57</v>
      </c>
      <c r="T449" s="159">
        <v>0</v>
      </c>
      <c r="U449" s="159">
        <v>20103001.09</v>
      </c>
      <c r="V449" s="159">
        <v>18181221.73</v>
      </c>
      <c r="W449" s="159">
        <v>7165274.4900000002</v>
      </c>
      <c r="X449" s="159">
        <v>75459.91</v>
      </c>
      <c r="Y449" s="159">
        <v>1921779.36</v>
      </c>
      <c r="Z449" s="159">
        <v>1484599.51</v>
      </c>
      <c r="AA449" s="159">
        <v>1005000</v>
      </c>
      <c r="AB449" s="159">
        <v>479599.51</v>
      </c>
      <c r="AC449" s="159">
        <v>1354168</v>
      </c>
      <c r="AD449" s="159">
        <v>565000</v>
      </c>
      <c r="AE449" s="159">
        <v>2075000</v>
      </c>
      <c r="AF449" s="159">
        <v>1310418.18</v>
      </c>
      <c r="AG449" s="159">
        <v>170000</v>
      </c>
      <c r="AH449" s="159">
        <v>218757.08</v>
      </c>
      <c r="AI449" s="159">
        <v>0</v>
      </c>
      <c r="AJ449" s="159">
        <v>0</v>
      </c>
    </row>
    <row r="450" spans="1:36">
      <c r="A450" s="153">
        <v>6</v>
      </c>
      <c r="B450" s="154">
        <v>13</v>
      </c>
      <c r="C450" s="154">
        <v>1</v>
      </c>
      <c r="D450" s="155">
        <v>2</v>
      </c>
      <c r="E450" s="155" t="s">
        <v>556</v>
      </c>
      <c r="F450" s="156" t="s">
        <v>3342</v>
      </c>
      <c r="G450" s="156" t="s">
        <v>556</v>
      </c>
      <c r="H450" s="156" t="s">
        <v>3343</v>
      </c>
      <c r="I450" s="155">
        <v>613012</v>
      </c>
      <c r="J450" s="157" t="s">
        <v>2359</v>
      </c>
      <c r="K450" s="157"/>
      <c r="L450" s="155">
        <v>2022</v>
      </c>
      <c r="M450" s="158">
        <v>3963</v>
      </c>
      <c r="N450" s="159">
        <v>20560148.489999998</v>
      </c>
      <c r="O450" s="159">
        <v>19192727.539999999</v>
      </c>
      <c r="P450" s="159">
        <v>14245348.73</v>
      </c>
      <c r="Q450" s="159">
        <v>6206625</v>
      </c>
      <c r="R450" s="159">
        <v>8038723.7300000004</v>
      </c>
      <c r="S450" s="159">
        <v>1367420.95</v>
      </c>
      <c r="T450" s="159">
        <v>10363.870000000001</v>
      </c>
      <c r="U450" s="159">
        <v>21563141.350000001</v>
      </c>
      <c r="V450" s="159">
        <v>18002543.850000001</v>
      </c>
      <c r="W450" s="159">
        <v>6471275.8899999997</v>
      </c>
      <c r="X450" s="159">
        <v>270800.15000000002</v>
      </c>
      <c r="Y450" s="159">
        <v>3560597.5</v>
      </c>
      <c r="Z450" s="159">
        <v>1447336.98</v>
      </c>
      <c r="AA450" s="159">
        <v>1259345.98</v>
      </c>
      <c r="AB450" s="159">
        <v>187991</v>
      </c>
      <c r="AC450" s="159">
        <v>23952.959999999999</v>
      </c>
      <c r="AD450" s="159">
        <v>23952.959999999999</v>
      </c>
      <c r="AE450" s="159">
        <v>4519772.46</v>
      </c>
      <c r="AF450" s="159">
        <v>1190183.69</v>
      </c>
      <c r="AG450" s="159">
        <v>384334.16</v>
      </c>
      <c r="AH450" s="159">
        <v>357483.03</v>
      </c>
      <c r="AI450" s="159">
        <v>0</v>
      </c>
      <c r="AJ450" s="159">
        <v>250</v>
      </c>
    </row>
    <row r="451" spans="1:36">
      <c r="A451" s="153">
        <v>6</v>
      </c>
      <c r="B451" s="154">
        <v>13</v>
      </c>
      <c r="C451" s="154">
        <v>2</v>
      </c>
      <c r="D451" s="155">
        <v>2</v>
      </c>
      <c r="E451" s="155" t="s">
        <v>556</v>
      </c>
      <c r="F451" s="156" t="s">
        <v>3342</v>
      </c>
      <c r="G451" s="156" t="s">
        <v>556</v>
      </c>
      <c r="H451" s="156" t="s">
        <v>3344</v>
      </c>
      <c r="I451" s="155">
        <v>613022</v>
      </c>
      <c r="J451" s="157" t="s">
        <v>2358</v>
      </c>
      <c r="K451" s="157"/>
      <c r="L451" s="155">
        <v>2022</v>
      </c>
      <c r="M451" s="158">
        <v>3848</v>
      </c>
      <c r="N451" s="159">
        <v>23778688.530000001</v>
      </c>
      <c r="O451" s="159">
        <v>17396552.190000001</v>
      </c>
      <c r="P451" s="159">
        <v>13473452.27</v>
      </c>
      <c r="Q451" s="159">
        <v>7249419</v>
      </c>
      <c r="R451" s="159">
        <v>6224033.2699999996</v>
      </c>
      <c r="S451" s="159">
        <v>6382136.3399999999</v>
      </c>
      <c r="T451" s="159">
        <v>8171.05</v>
      </c>
      <c r="U451" s="159">
        <v>24135481.809999999</v>
      </c>
      <c r="V451" s="159">
        <v>15574011.5</v>
      </c>
      <c r="W451" s="159">
        <v>3910272.16</v>
      </c>
      <c r="X451" s="159">
        <v>310136.2</v>
      </c>
      <c r="Y451" s="159">
        <v>8561470.3100000005</v>
      </c>
      <c r="Z451" s="159">
        <v>1644483.84</v>
      </c>
      <c r="AA451" s="159">
        <v>1500000</v>
      </c>
      <c r="AB451" s="159">
        <v>144483.84000000008</v>
      </c>
      <c r="AC451" s="159">
        <v>886120</v>
      </c>
      <c r="AD451" s="159">
        <v>886120</v>
      </c>
      <c r="AE451" s="159">
        <v>9188111.7200000007</v>
      </c>
      <c r="AF451" s="159">
        <v>1822540.69</v>
      </c>
      <c r="AG451" s="159">
        <v>234088.16</v>
      </c>
      <c r="AH451" s="159">
        <v>122005.84</v>
      </c>
      <c r="AI451" s="159">
        <v>0</v>
      </c>
      <c r="AJ451" s="159">
        <v>0</v>
      </c>
    </row>
    <row r="452" spans="1:36">
      <c r="A452" s="153">
        <v>6</v>
      </c>
      <c r="B452" s="154">
        <v>13</v>
      </c>
      <c r="C452" s="154">
        <v>3</v>
      </c>
      <c r="D452" s="155">
        <v>2</v>
      </c>
      <c r="E452" s="155" t="s">
        <v>556</v>
      </c>
      <c r="F452" s="156" t="s">
        <v>3342</v>
      </c>
      <c r="G452" s="156" t="s">
        <v>556</v>
      </c>
      <c r="H452" s="156" t="s">
        <v>3345</v>
      </c>
      <c r="I452" s="155">
        <v>613032</v>
      </c>
      <c r="J452" s="157" t="s">
        <v>2357</v>
      </c>
      <c r="K452" s="157"/>
      <c r="L452" s="155">
        <v>2022</v>
      </c>
      <c r="M452" s="158">
        <v>3805</v>
      </c>
      <c r="N452" s="159">
        <v>19482504.93</v>
      </c>
      <c r="O452" s="159">
        <v>18573288.73</v>
      </c>
      <c r="P452" s="159">
        <v>14171914.800000001</v>
      </c>
      <c r="Q452" s="159">
        <v>7104945</v>
      </c>
      <c r="R452" s="159">
        <v>7066969.7999999998</v>
      </c>
      <c r="S452" s="159">
        <v>909216.2</v>
      </c>
      <c r="T452" s="159">
        <v>179154</v>
      </c>
      <c r="U452" s="159">
        <v>18640333.469999999</v>
      </c>
      <c r="V452" s="159">
        <v>16914464.539999999</v>
      </c>
      <c r="W452" s="159">
        <v>6528839.6799999997</v>
      </c>
      <c r="X452" s="159">
        <v>149583.42000000001</v>
      </c>
      <c r="Y452" s="159">
        <v>1725868.93</v>
      </c>
      <c r="Z452" s="159">
        <v>419828.74</v>
      </c>
      <c r="AA452" s="159">
        <v>0</v>
      </c>
      <c r="AB452" s="159">
        <v>419828.74</v>
      </c>
      <c r="AC452" s="159">
        <v>1262000.2</v>
      </c>
      <c r="AD452" s="159">
        <v>1262000.2</v>
      </c>
      <c r="AE452" s="159">
        <v>4051000.44</v>
      </c>
      <c r="AF452" s="159">
        <v>1658824.19</v>
      </c>
      <c r="AG452" s="159">
        <v>0</v>
      </c>
      <c r="AH452" s="159">
        <v>0</v>
      </c>
      <c r="AI452" s="159">
        <v>0</v>
      </c>
      <c r="AJ452" s="159">
        <v>0</v>
      </c>
    </row>
    <row r="453" spans="1:36">
      <c r="A453" s="153">
        <v>6</v>
      </c>
      <c r="B453" s="154">
        <v>13</v>
      </c>
      <c r="C453" s="154">
        <v>4</v>
      </c>
      <c r="D453" s="155">
        <v>3</v>
      </c>
      <c r="E453" s="155" t="s">
        <v>556</v>
      </c>
      <c r="F453" s="156" t="s">
        <v>3346</v>
      </c>
      <c r="G453" s="156" t="s">
        <v>556</v>
      </c>
      <c r="H453" s="156" t="s">
        <v>3347</v>
      </c>
      <c r="I453" s="155">
        <v>613043</v>
      </c>
      <c r="J453" s="157" t="s">
        <v>2356</v>
      </c>
      <c r="K453" s="157"/>
      <c r="L453" s="155">
        <v>2022</v>
      </c>
      <c r="M453" s="158">
        <v>14410</v>
      </c>
      <c r="N453" s="159">
        <v>67890379.680000007</v>
      </c>
      <c r="O453" s="159">
        <v>63687739.520000003</v>
      </c>
      <c r="P453" s="159">
        <v>37989007.75</v>
      </c>
      <c r="Q453" s="159">
        <v>15202363</v>
      </c>
      <c r="R453" s="159">
        <v>22786644.75</v>
      </c>
      <c r="S453" s="159">
        <v>4202640.16</v>
      </c>
      <c r="T453" s="159">
        <v>148392.72</v>
      </c>
      <c r="U453" s="159">
        <v>67996836.5</v>
      </c>
      <c r="V453" s="159">
        <v>59290248.969999999</v>
      </c>
      <c r="W453" s="159">
        <v>24944242.699999999</v>
      </c>
      <c r="X453" s="159">
        <v>292623.53999999998</v>
      </c>
      <c r="Y453" s="159">
        <v>8706587.5299999993</v>
      </c>
      <c r="Z453" s="159">
        <v>6760406.2199999997</v>
      </c>
      <c r="AA453" s="159">
        <v>4400000</v>
      </c>
      <c r="AB453" s="159">
        <v>2360406.2199999997</v>
      </c>
      <c r="AC453" s="159">
        <v>1422300</v>
      </c>
      <c r="AD453" s="159">
        <v>1270400</v>
      </c>
      <c r="AE453" s="159">
        <v>14408200</v>
      </c>
      <c r="AF453" s="159">
        <v>4397490.55</v>
      </c>
      <c r="AG453" s="159">
        <v>147110.82999999999</v>
      </c>
      <c r="AH453" s="159">
        <v>161219.4</v>
      </c>
      <c r="AI453" s="159">
        <v>0</v>
      </c>
      <c r="AJ453" s="159">
        <v>0</v>
      </c>
    </row>
    <row r="454" spans="1:36">
      <c r="A454" s="153">
        <v>6</v>
      </c>
      <c r="B454" s="154">
        <v>13</v>
      </c>
      <c r="C454" s="154">
        <v>5</v>
      </c>
      <c r="D454" s="155">
        <v>2</v>
      </c>
      <c r="E454" s="155" t="s">
        <v>556</v>
      </c>
      <c r="F454" s="156" t="s">
        <v>3342</v>
      </c>
      <c r="G454" s="156" t="s">
        <v>556</v>
      </c>
      <c r="H454" s="156" t="s">
        <v>3348</v>
      </c>
      <c r="I454" s="155">
        <v>613052</v>
      </c>
      <c r="J454" s="157" t="s">
        <v>2355</v>
      </c>
      <c r="K454" s="157"/>
      <c r="L454" s="155">
        <v>2022</v>
      </c>
      <c r="M454" s="158">
        <v>1627</v>
      </c>
      <c r="N454" s="159">
        <v>7221997.6200000001</v>
      </c>
      <c r="O454" s="159">
        <v>6968946.7999999998</v>
      </c>
      <c r="P454" s="159">
        <v>5040366.32</v>
      </c>
      <c r="Q454" s="159">
        <v>2378680</v>
      </c>
      <c r="R454" s="159">
        <v>2661686.3199999998</v>
      </c>
      <c r="S454" s="159">
        <v>253050.82</v>
      </c>
      <c r="T454" s="159">
        <v>10808.77</v>
      </c>
      <c r="U454" s="159">
        <v>6164479.2199999997</v>
      </c>
      <c r="V454" s="159">
        <v>5905575.5999999996</v>
      </c>
      <c r="W454" s="159">
        <v>2397439.17</v>
      </c>
      <c r="X454" s="159">
        <v>114138.31</v>
      </c>
      <c r="Y454" s="159">
        <v>258903.62</v>
      </c>
      <c r="Z454" s="159">
        <v>16560.8</v>
      </c>
      <c r="AA454" s="159">
        <v>0</v>
      </c>
      <c r="AB454" s="159">
        <v>16560.8</v>
      </c>
      <c r="AC454" s="159">
        <v>1024765.26</v>
      </c>
      <c r="AD454" s="159">
        <v>774765.26</v>
      </c>
      <c r="AE454" s="159">
        <v>2734233.92</v>
      </c>
      <c r="AF454" s="159">
        <v>1063371.2</v>
      </c>
      <c r="AG454" s="159">
        <v>54040.87</v>
      </c>
      <c r="AH454" s="159">
        <v>37142.89</v>
      </c>
      <c r="AI454" s="159">
        <v>0</v>
      </c>
      <c r="AJ454" s="159">
        <v>87.95</v>
      </c>
    </row>
    <row r="455" spans="1:36">
      <c r="A455" s="153">
        <v>6</v>
      </c>
      <c r="B455" s="154">
        <v>13</v>
      </c>
      <c r="C455" s="154">
        <v>6</v>
      </c>
      <c r="D455" s="155">
        <v>2</v>
      </c>
      <c r="E455" s="155" t="s">
        <v>556</v>
      </c>
      <c r="F455" s="156" t="s">
        <v>3342</v>
      </c>
      <c r="G455" s="156" t="s">
        <v>556</v>
      </c>
      <c r="H455" s="156" t="s">
        <v>3349</v>
      </c>
      <c r="I455" s="155">
        <v>613062</v>
      </c>
      <c r="J455" s="157" t="s">
        <v>2354</v>
      </c>
      <c r="K455" s="157"/>
      <c r="L455" s="155">
        <v>2022</v>
      </c>
      <c r="M455" s="158">
        <v>4555</v>
      </c>
      <c r="N455" s="159">
        <v>21028765.420000002</v>
      </c>
      <c r="O455" s="159">
        <v>19719834.239999998</v>
      </c>
      <c r="P455" s="159">
        <v>15639467.129999999</v>
      </c>
      <c r="Q455" s="159">
        <v>8354461</v>
      </c>
      <c r="R455" s="159">
        <v>7285006.1299999999</v>
      </c>
      <c r="S455" s="159">
        <v>1308931.18</v>
      </c>
      <c r="T455" s="159">
        <v>17404</v>
      </c>
      <c r="U455" s="159">
        <v>23406503.699999999</v>
      </c>
      <c r="V455" s="159">
        <v>17251295.109999999</v>
      </c>
      <c r="W455" s="159">
        <v>6490170.0700000003</v>
      </c>
      <c r="X455" s="159">
        <v>0</v>
      </c>
      <c r="Y455" s="159">
        <v>6155208.5899999999</v>
      </c>
      <c r="Z455" s="159">
        <v>6494613.0599999996</v>
      </c>
      <c r="AA455" s="159">
        <v>0</v>
      </c>
      <c r="AB455" s="159">
        <v>6494613.0599999996</v>
      </c>
      <c r="AC455" s="159">
        <v>50093</v>
      </c>
      <c r="AD455" s="159">
        <v>0</v>
      </c>
      <c r="AE455" s="159">
        <v>0</v>
      </c>
      <c r="AF455" s="159">
        <v>2468539.13</v>
      </c>
      <c r="AG455" s="159">
        <v>314360.45</v>
      </c>
      <c r="AH455" s="159">
        <v>333187.23</v>
      </c>
      <c r="AI455" s="159">
        <v>0</v>
      </c>
      <c r="AJ455" s="159">
        <v>0</v>
      </c>
    </row>
    <row r="456" spans="1:36">
      <c r="A456" s="153">
        <v>6</v>
      </c>
      <c r="B456" s="154">
        <v>13</v>
      </c>
      <c r="C456" s="154">
        <v>7</v>
      </c>
      <c r="D456" s="155">
        <v>2</v>
      </c>
      <c r="E456" s="155" t="s">
        <v>556</v>
      </c>
      <c r="F456" s="156" t="s">
        <v>3342</v>
      </c>
      <c r="G456" s="156" t="s">
        <v>556</v>
      </c>
      <c r="H456" s="156" t="s">
        <v>3350</v>
      </c>
      <c r="I456" s="155">
        <v>613072</v>
      </c>
      <c r="J456" s="157" t="s">
        <v>2353</v>
      </c>
      <c r="K456" s="157"/>
      <c r="L456" s="155">
        <v>2022</v>
      </c>
      <c r="M456" s="158">
        <v>2601</v>
      </c>
      <c r="N456" s="159">
        <v>14510078.390000001</v>
      </c>
      <c r="O456" s="159">
        <v>11522439.83</v>
      </c>
      <c r="P456" s="159">
        <v>7804962.1799999997</v>
      </c>
      <c r="Q456" s="159">
        <v>3622072</v>
      </c>
      <c r="R456" s="159">
        <v>4182890.18</v>
      </c>
      <c r="S456" s="159">
        <v>2987638.56</v>
      </c>
      <c r="T456" s="159">
        <v>30471.3</v>
      </c>
      <c r="U456" s="159">
        <v>14442149.09</v>
      </c>
      <c r="V456" s="159">
        <v>10792750.26</v>
      </c>
      <c r="W456" s="159">
        <v>4534091.51</v>
      </c>
      <c r="X456" s="159">
        <v>35061.94</v>
      </c>
      <c r="Y456" s="159">
        <v>3649398.83</v>
      </c>
      <c r="Z456" s="159">
        <v>1528454.19</v>
      </c>
      <c r="AA456" s="159">
        <v>1000000</v>
      </c>
      <c r="AB456" s="159">
        <v>528454.18999999994</v>
      </c>
      <c r="AC456" s="159">
        <v>560000</v>
      </c>
      <c r="AD456" s="159">
        <v>560000</v>
      </c>
      <c r="AE456" s="159">
        <v>1867170.61</v>
      </c>
      <c r="AF456" s="159">
        <v>729689.57</v>
      </c>
      <c r="AG456" s="159">
        <v>0</v>
      </c>
      <c r="AH456" s="159">
        <v>1920.99</v>
      </c>
      <c r="AI456" s="159">
        <v>0</v>
      </c>
      <c r="AJ456" s="159">
        <v>0</v>
      </c>
    </row>
    <row r="457" spans="1:36">
      <c r="A457" s="153">
        <v>6</v>
      </c>
      <c r="B457" s="154">
        <v>14</v>
      </c>
      <c r="C457" s="154">
        <v>1</v>
      </c>
      <c r="D457" s="155">
        <v>1</v>
      </c>
      <c r="E457" s="155" t="s">
        <v>556</v>
      </c>
      <c r="F457" s="156" t="s">
        <v>3351</v>
      </c>
      <c r="G457" s="156" t="s">
        <v>556</v>
      </c>
      <c r="H457" s="156" t="s">
        <v>3352</v>
      </c>
      <c r="I457" s="155">
        <v>614011</v>
      </c>
      <c r="J457" s="157" t="s">
        <v>2346</v>
      </c>
      <c r="K457" s="157"/>
      <c r="L457" s="155">
        <v>2022</v>
      </c>
      <c r="M457" s="158">
        <v>47634</v>
      </c>
      <c r="N457" s="159">
        <v>279305329.92000002</v>
      </c>
      <c r="O457" s="159">
        <v>258885906.13</v>
      </c>
      <c r="P457" s="159">
        <v>105398773.59</v>
      </c>
      <c r="Q457" s="159">
        <v>39854328</v>
      </c>
      <c r="R457" s="159">
        <v>65544445.590000004</v>
      </c>
      <c r="S457" s="159">
        <v>20419423.789999999</v>
      </c>
      <c r="T457" s="159">
        <v>816116.3</v>
      </c>
      <c r="U457" s="159">
        <v>310171015.62</v>
      </c>
      <c r="V457" s="159">
        <v>231829975.56999999</v>
      </c>
      <c r="W457" s="159">
        <v>95346705.739999995</v>
      </c>
      <c r="X457" s="159">
        <v>1854057.21</v>
      </c>
      <c r="Y457" s="159">
        <v>78341040.049999997</v>
      </c>
      <c r="Z457" s="159">
        <v>65083765.82</v>
      </c>
      <c r="AA457" s="159">
        <v>42000000</v>
      </c>
      <c r="AB457" s="159">
        <v>23083765.82</v>
      </c>
      <c r="AC457" s="159">
        <v>13304388</v>
      </c>
      <c r="AD457" s="159">
        <v>3304388</v>
      </c>
      <c r="AE457" s="159">
        <v>98137854.349999994</v>
      </c>
      <c r="AF457" s="159">
        <v>27055930.559999999</v>
      </c>
      <c r="AG457" s="159">
        <v>793508.18</v>
      </c>
      <c r="AH457" s="159">
        <v>833428</v>
      </c>
      <c r="AI457" s="159">
        <v>0</v>
      </c>
      <c r="AJ457" s="159">
        <v>0</v>
      </c>
    </row>
    <row r="458" spans="1:36">
      <c r="A458" s="153">
        <v>6</v>
      </c>
      <c r="B458" s="154">
        <v>14</v>
      </c>
      <c r="C458" s="154">
        <v>2</v>
      </c>
      <c r="D458" s="155">
        <v>2</v>
      </c>
      <c r="E458" s="155" t="s">
        <v>556</v>
      </c>
      <c r="F458" s="156" t="s">
        <v>3353</v>
      </c>
      <c r="G458" s="156" t="s">
        <v>556</v>
      </c>
      <c r="H458" s="156" t="s">
        <v>3354</v>
      </c>
      <c r="I458" s="155">
        <v>614022</v>
      </c>
      <c r="J458" s="157" t="s">
        <v>820</v>
      </c>
      <c r="K458" s="157"/>
      <c r="L458" s="155">
        <v>2022</v>
      </c>
      <c r="M458" s="158">
        <v>3896</v>
      </c>
      <c r="N458" s="159">
        <v>18602098.960000001</v>
      </c>
      <c r="O458" s="159">
        <v>16235425.92</v>
      </c>
      <c r="P458" s="159">
        <v>10865458.9</v>
      </c>
      <c r="Q458" s="159">
        <v>5585554</v>
      </c>
      <c r="R458" s="159">
        <v>5279904.9000000004</v>
      </c>
      <c r="S458" s="159">
        <v>2366673.04</v>
      </c>
      <c r="T458" s="159">
        <v>134637.14000000001</v>
      </c>
      <c r="U458" s="159">
        <v>19019819.699999999</v>
      </c>
      <c r="V458" s="159">
        <v>15104655.35</v>
      </c>
      <c r="W458" s="159">
        <v>6607169.5</v>
      </c>
      <c r="X458" s="159">
        <v>13051.36</v>
      </c>
      <c r="Y458" s="159">
        <v>3915164.35</v>
      </c>
      <c r="Z458" s="159">
        <v>2191190.04</v>
      </c>
      <c r="AA458" s="159">
        <v>0</v>
      </c>
      <c r="AB458" s="159">
        <v>2191190.04</v>
      </c>
      <c r="AC458" s="159">
        <v>140000</v>
      </c>
      <c r="AD458" s="159">
        <v>140000</v>
      </c>
      <c r="AE458" s="159">
        <v>316000</v>
      </c>
      <c r="AF458" s="159">
        <v>1130770.57</v>
      </c>
      <c r="AG458" s="159">
        <v>0</v>
      </c>
      <c r="AH458" s="159">
        <v>0</v>
      </c>
      <c r="AI458" s="159">
        <v>0</v>
      </c>
      <c r="AJ458" s="159">
        <v>0</v>
      </c>
    </row>
    <row r="459" spans="1:36">
      <c r="A459" s="153">
        <v>6</v>
      </c>
      <c r="B459" s="154">
        <v>14</v>
      </c>
      <c r="C459" s="154">
        <v>3</v>
      </c>
      <c r="D459" s="155">
        <v>2</v>
      </c>
      <c r="E459" s="155" t="s">
        <v>556</v>
      </c>
      <c r="F459" s="156" t="s">
        <v>3353</v>
      </c>
      <c r="G459" s="156" t="s">
        <v>556</v>
      </c>
      <c r="H459" s="156" t="s">
        <v>3355</v>
      </c>
      <c r="I459" s="155">
        <v>614032</v>
      </c>
      <c r="J459" s="157" t="s">
        <v>2352</v>
      </c>
      <c r="K459" s="157"/>
      <c r="L459" s="155">
        <v>2022</v>
      </c>
      <c r="M459" s="158">
        <v>3663</v>
      </c>
      <c r="N459" s="159">
        <v>18080573.789999999</v>
      </c>
      <c r="O459" s="159">
        <v>15819281.810000001</v>
      </c>
      <c r="P459" s="159">
        <v>10515743.539999999</v>
      </c>
      <c r="Q459" s="159">
        <v>5248398</v>
      </c>
      <c r="R459" s="159">
        <v>5267345.54</v>
      </c>
      <c r="S459" s="159">
        <v>2261291.98</v>
      </c>
      <c r="T459" s="159">
        <v>0</v>
      </c>
      <c r="U459" s="159">
        <v>18193873.309999999</v>
      </c>
      <c r="V459" s="159">
        <v>14404674.58</v>
      </c>
      <c r="W459" s="159">
        <v>5508101.5300000003</v>
      </c>
      <c r="X459" s="159">
        <v>168501.7</v>
      </c>
      <c r="Y459" s="159">
        <v>3789198.73</v>
      </c>
      <c r="Z459" s="159">
        <v>2670149.91</v>
      </c>
      <c r="AA459" s="159">
        <v>2150000</v>
      </c>
      <c r="AB459" s="159">
        <v>520149.91000000015</v>
      </c>
      <c r="AC459" s="159">
        <v>2035061</v>
      </c>
      <c r="AD459" s="159">
        <v>1973340</v>
      </c>
      <c r="AE459" s="159">
        <v>6213201.9400000004</v>
      </c>
      <c r="AF459" s="159">
        <v>1414607.23</v>
      </c>
      <c r="AG459" s="159">
        <v>0</v>
      </c>
      <c r="AH459" s="159">
        <v>44080</v>
      </c>
      <c r="AI459" s="159">
        <v>0</v>
      </c>
      <c r="AJ459" s="159">
        <v>0</v>
      </c>
    </row>
    <row r="460" spans="1:36">
      <c r="A460" s="153">
        <v>6</v>
      </c>
      <c r="B460" s="154">
        <v>14</v>
      </c>
      <c r="C460" s="154">
        <v>4</v>
      </c>
      <c r="D460" s="155">
        <v>3</v>
      </c>
      <c r="E460" s="155" t="s">
        <v>556</v>
      </c>
      <c r="F460" s="156" t="s">
        <v>3356</v>
      </c>
      <c r="G460" s="156" t="s">
        <v>556</v>
      </c>
      <c r="H460" s="156" t="s">
        <v>3357</v>
      </c>
      <c r="I460" s="155">
        <v>614043</v>
      </c>
      <c r="J460" s="157" t="s">
        <v>2351</v>
      </c>
      <c r="K460" s="157"/>
      <c r="L460" s="155">
        <v>2022</v>
      </c>
      <c r="M460" s="158">
        <v>6673</v>
      </c>
      <c r="N460" s="159">
        <v>30799921.52</v>
      </c>
      <c r="O460" s="159">
        <v>30105148.609999999</v>
      </c>
      <c r="P460" s="159">
        <v>15485800.32</v>
      </c>
      <c r="Q460" s="159">
        <v>6816855</v>
      </c>
      <c r="R460" s="159">
        <v>8668945.3200000003</v>
      </c>
      <c r="S460" s="159">
        <v>694772.91</v>
      </c>
      <c r="T460" s="159">
        <v>6800</v>
      </c>
      <c r="U460" s="159">
        <v>29196958.18</v>
      </c>
      <c r="V460" s="159">
        <v>27051969.73</v>
      </c>
      <c r="W460" s="159">
        <v>10121840.98</v>
      </c>
      <c r="X460" s="159">
        <v>375115.44</v>
      </c>
      <c r="Y460" s="159">
        <v>2144988.4500000002</v>
      </c>
      <c r="Z460" s="159">
        <v>645266.07999999996</v>
      </c>
      <c r="AA460" s="159">
        <v>0</v>
      </c>
      <c r="AB460" s="159">
        <v>645266.07999999996</v>
      </c>
      <c r="AC460" s="159">
        <v>1430491</v>
      </c>
      <c r="AD460" s="159">
        <v>1174000</v>
      </c>
      <c r="AE460" s="159">
        <v>14049338.25</v>
      </c>
      <c r="AF460" s="159">
        <v>3053178.8799999999</v>
      </c>
      <c r="AG460" s="159">
        <v>143175.81</v>
      </c>
      <c r="AH460" s="159">
        <v>167554</v>
      </c>
      <c r="AI460" s="159">
        <v>0</v>
      </c>
      <c r="AJ460" s="159">
        <v>0</v>
      </c>
    </row>
    <row r="461" spans="1:36">
      <c r="A461" s="153">
        <v>6</v>
      </c>
      <c r="B461" s="154">
        <v>14</v>
      </c>
      <c r="C461" s="154">
        <v>5</v>
      </c>
      <c r="D461" s="155">
        <v>2</v>
      </c>
      <c r="E461" s="155" t="s">
        <v>556</v>
      </c>
      <c r="F461" s="156" t="s">
        <v>3353</v>
      </c>
      <c r="G461" s="156" t="s">
        <v>556</v>
      </c>
      <c r="H461" s="156" t="s">
        <v>3358</v>
      </c>
      <c r="I461" s="155">
        <v>614052</v>
      </c>
      <c r="J461" s="157" t="s">
        <v>2350</v>
      </c>
      <c r="K461" s="157"/>
      <c r="L461" s="155">
        <v>2022</v>
      </c>
      <c r="M461" s="158">
        <v>8832</v>
      </c>
      <c r="N461" s="159">
        <v>48552518.380000003</v>
      </c>
      <c r="O461" s="159">
        <v>39511029.520000003</v>
      </c>
      <c r="P461" s="159">
        <v>23994072.32</v>
      </c>
      <c r="Q461" s="159">
        <v>10145921</v>
      </c>
      <c r="R461" s="159">
        <v>13848151.32</v>
      </c>
      <c r="S461" s="159">
        <v>9041488.8599999994</v>
      </c>
      <c r="T461" s="159">
        <v>37516.239999999998</v>
      </c>
      <c r="U461" s="159">
        <v>46433721.909999996</v>
      </c>
      <c r="V461" s="159">
        <v>35982460.780000001</v>
      </c>
      <c r="W461" s="159">
        <v>14904559.630000001</v>
      </c>
      <c r="X461" s="159">
        <v>202235.25</v>
      </c>
      <c r="Y461" s="159">
        <v>10451261.130000001</v>
      </c>
      <c r="Z461" s="159">
        <v>3191317.43</v>
      </c>
      <c r="AA461" s="159">
        <v>2000000</v>
      </c>
      <c r="AB461" s="159">
        <v>1191317.4300000002</v>
      </c>
      <c r="AC461" s="159">
        <v>616735.72</v>
      </c>
      <c r="AD461" s="159">
        <v>524188.72</v>
      </c>
      <c r="AE461" s="159">
        <v>8858950.9600000009</v>
      </c>
      <c r="AF461" s="159">
        <v>3528568.74</v>
      </c>
      <c r="AG461" s="159">
        <v>328839.40999999997</v>
      </c>
      <c r="AH461" s="159">
        <v>1455011.54</v>
      </c>
      <c r="AI461" s="159">
        <v>0</v>
      </c>
      <c r="AJ461" s="159">
        <v>0</v>
      </c>
    </row>
    <row r="462" spans="1:36">
      <c r="A462" s="153">
        <v>6</v>
      </c>
      <c r="B462" s="154">
        <v>14</v>
      </c>
      <c r="C462" s="154">
        <v>6</v>
      </c>
      <c r="D462" s="155">
        <v>2</v>
      </c>
      <c r="E462" s="155" t="s">
        <v>556</v>
      </c>
      <c r="F462" s="156" t="s">
        <v>3353</v>
      </c>
      <c r="G462" s="156" t="s">
        <v>556</v>
      </c>
      <c r="H462" s="156" t="s">
        <v>3359</v>
      </c>
      <c r="I462" s="155">
        <v>614062</v>
      </c>
      <c r="J462" s="157" t="s">
        <v>2349</v>
      </c>
      <c r="K462" s="157"/>
      <c r="L462" s="155">
        <v>2022</v>
      </c>
      <c r="M462" s="158">
        <v>7656</v>
      </c>
      <c r="N462" s="159">
        <v>36253443.630000003</v>
      </c>
      <c r="O462" s="159">
        <v>34394115.689999998</v>
      </c>
      <c r="P462" s="159">
        <v>23144663.009999998</v>
      </c>
      <c r="Q462" s="159">
        <v>11525066</v>
      </c>
      <c r="R462" s="159">
        <v>11619597.01</v>
      </c>
      <c r="S462" s="159">
        <v>1859327.94</v>
      </c>
      <c r="T462" s="159">
        <v>0</v>
      </c>
      <c r="U462" s="159">
        <v>36983378.170000002</v>
      </c>
      <c r="V462" s="159">
        <v>30230322.02</v>
      </c>
      <c r="W462" s="159">
        <v>11907933.890000001</v>
      </c>
      <c r="X462" s="159">
        <v>109097.31</v>
      </c>
      <c r="Y462" s="159">
        <v>6753056.1500000004</v>
      </c>
      <c r="Z462" s="159">
        <v>3000000</v>
      </c>
      <c r="AA462" s="159">
        <v>3000000</v>
      </c>
      <c r="AB462" s="159">
        <v>0</v>
      </c>
      <c r="AC462" s="159">
        <v>1194200</v>
      </c>
      <c r="AD462" s="159">
        <v>1194200</v>
      </c>
      <c r="AE462" s="159">
        <v>4551400</v>
      </c>
      <c r="AF462" s="159">
        <v>4163793.67</v>
      </c>
      <c r="AG462" s="159">
        <v>84916.59</v>
      </c>
      <c r="AH462" s="159">
        <v>106348.85</v>
      </c>
      <c r="AI462" s="159">
        <v>0</v>
      </c>
      <c r="AJ462" s="159">
        <v>0</v>
      </c>
    </row>
    <row r="463" spans="1:36">
      <c r="A463" s="153">
        <v>6</v>
      </c>
      <c r="B463" s="154">
        <v>14</v>
      </c>
      <c r="C463" s="154">
        <v>7</v>
      </c>
      <c r="D463" s="155">
        <v>2</v>
      </c>
      <c r="E463" s="155" t="s">
        <v>556</v>
      </c>
      <c r="F463" s="156" t="s">
        <v>3353</v>
      </c>
      <c r="G463" s="156" t="s">
        <v>556</v>
      </c>
      <c r="H463" s="156" t="s">
        <v>3360</v>
      </c>
      <c r="I463" s="155">
        <v>614072</v>
      </c>
      <c r="J463" s="157" t="s">
        <v>2348</v>
      </c>
      <c r="K463" s="157"/>
      <c r="L463" s="155">
        <v>2022</v>
      </c>
      <c r="M463" s="158">
        <v>2950</v>
      </c>
      <c r="N463" s="159">
        <v>17682461.550000001</v>
      </c>
      <c r="O463" s="159">
        <v>14578339.779999999</v>
      </c>
      <c r="P463" s="159">
        <v>9273826.6099999994</v>
      </c>
      <c r="Q463" s="159">
        <v>4319095</v>
      </c>
      <c r="R463" s="159">
        <v>4954731.6100000003</v>
      </c>
      <c r="S463" s="159">
        <v>3104121.77</v>
      </c>
      <c r="T463" s="159">
        <v>86736.1</v>
      </c>
      <c r="U463" s="159">
        <v>15360797.41</v>
      </c>
      <c r="V463" s="159">
        <v>12960569.199999999</v>
      </c>
      <c r="W463" s="159">
        <v>5562782.3399999999</v>
      </c>
      <c r="X463" s="159">
        <v>104642.61</v>
      </c>
      <c r="Y463" s="159">
        <v>2400228.21</v>
      </c>
      <c r="Z463" s="159">
        <v>278688.15000000002</v>
      </c>
      <c r="AA463" s="159">
        <v>0</v>
      </c>
      <c r="AB463" s="159">
        <v>278688.15000000002</v>
      </c>
      <c r="AC463" s="159">
        <v>1953924</v>
      </c>
      <c r="AD463" s="159">
        <v>1953924</v>
      </c>
      <c r="AE463" s="159">
        <v>3444000</v>
      </c>
      <c r="AF463" s="159">
        <v>1617770.58</v>
      </c>
      <c r="AG463" s="159">
        <v>0</v>
      </c>
      <c r="AH463" s="159">
        <v>0</v>
      </c>
      <c r="AI463" s="159">
        <v>0</v>
      </c>
      <c r="AJ463" s="159">
        <v>0</v>
      </c>
    </row>
    <row r="464" spans="1:36">
      <c r="A464" s="153">
        <v>6</v>
      </c>
      <c r="B464" s="154">
        <v>14</v>
      </c>
      <c r="C464" s="154">
        <v>8</v>
      </c>
      <c r="D464" s="155">
        <v>3</v>
      </c>
      <c r="E464" s="155" t="s">
        <v>556</v>
      </c>
      <c r="F464" s="156" t="s">
        <v>3356</v>
      </c>
      <c r="G464" s="156" t="s">
        <v>556</v>
      </c>
      <c r="H464" s="156" t="s">
        <v>3361</v>
      </c>
      <c r="I464" s="155">
        <v>614083</v>
      </c>
      <c r="J464" s="157" t="s">
        <v>2347</v>
      </c>
      <c r="K464" s="157"/>
      <c r="L464" s="155">
        <v>2022</v>
      </c>
      <c r="M464" s="158">
        <v>8959</v>
      </c>
      <c r="N464" s="159">
        <v>45938875.640000001</v>
      </c>
      <c r="O464" s="159">
        <v>39750283.920000002</v>
      </c>
      <c r="P464" s="159">
        <v>22012067.359999999</v>
      </c>
      <c r="Q464" s="159">
        <v>8971299</v>
      </c>
      <c r="R464" s="159">
        <v>13040768.359999999</v>
      </c>
      <c r="S464" s="159">
        <v>6188591.7199999997</v>
      </c>
      <c r="T464" s="159">
        <v>172.28</v>
      </c>
      <c r="U464" s="159">
        <v>43478104.799999997</v>
      </c>
      <c r="V464" s="159">
        <v>35290066.920000002</v>
      </c>
      <c r="W464" s="159">
        <v>14090928.460000001</v>
      </c>
      <c r="X464" s="159">
        <v>8051.88</v>
      </c>
      <c r="Y464" s="159">
        <v>8188037.8799999999</v>
      </c>
      <c r="Z464" s="159">
        <v>4648002.0599999996</v>
      </c>
      <c r="AA464" s="159">
        <v>0</v>
      </c>
      <c r="AB464" s="159">
        <v>4648002.0599999996</v>
      </c>
      <c r="AC464" s="159">
        <v>681746.62</v>
      </c>
      <c r="AD464" s="159">
        <v>275965.43</v>
      </c>
      <c r="AE464" s="159">
        <v>36.9</v>
      </c>
      <c r="AF464" s="159">
        <v>4460217</v>
      </c>
      <c r="AG464" s="159">
        <v>498424.12</v>
      </c>
      <c r="AH464" s="159">
        <v>507540.47</v>
      </c>
      <c r="AI464" s="159">
        <v>0</v>
      </c>
      <c r="AJ464" s="159">
        <v>36.9</v>
      </c>
    </row>
    <row r="465" spans="1:36">
      <c r="A465" s="153">
        <v>6</v>
      </c>
      <c r="B465" s="154">
        <v>14</v>
      </c>
      <c r="C465" s="154">
        <v>9</v>
      </c>
      <c r="D465" s="155">
        <v>2</v>
      </c>
      <c r="E465" s="155" t="s">
        <v>556</v>
      </c>
      <c r="F465" s="156" t="s">
        <v>3353</v>
      </c>
      <c r="G465" s="156" t="s">
        <v>556</v>
      </c>
      <c r="H465" s="156" t="s">
        <v>3362</v>
      </c>
      <c r="I465" s="155">
        <v>614092</v>
      </c>
      <c r="J465" s="157" t="s">
        <v>2346</v>
      </c>
      <c r="K465" s="157"/>
      <c r="L465" s="155">
        <v>2022</v>
      </c>
      <c r="M465" s="158">
        <v>12081</v>
      </c>
      <c r="N465" s="159">
        <v>56321334.479999997</v>
      </c>
      <c r="O465" s="159">
        <v>53077151.100000001</v>
      </c>
      <c r="P465" s="159">
        <v>30391398.289999999</v>
      </c>
      <c r="Q465" s="159">
        <v>13659128</v>
      </c>
      <c r="R465" s="159">
        <v>16732270.289999999</v>
      </c>
      <c r="S465" s="159">
        <v>3244183.38</v>
      </c>
      <c r="T465" s="159">
        <v>983.2</v>
      </c>
      <c r="U465" s="159">
        <v>52986031.609999999</v>
      </c>
      <c r="V465" s="159">
        <v>44645197.619999997</v>
      </c>
      <c r="W465" s="159">
        <v>16535422.630000001</v>
      </c>
      <c r="X465" s="159">
        <v>0</v>
      </c>
      <c r="Y465" s="159">
        <v>8340833.9900000002</v>
      </c>
      <c r="Z465" s="159">
        <v>7949722.1500000004</v>
      </c>
      <c r="AA465" s="159">
        <v>0</v>
      </c>
      <c r="AB465" s="159">
        <v>7949722.1500000004</v>
      </c>
      <c r="AC465" s="159">
        <v>0</v>
      </c>
      <c r="AD465" s="159">
        <v>0</v>
      </c>
      <c r="AE465" s="159">
        <v>0</v>
      </c>
      <c r="AF465" s="159">
        <v>8431953.4800000004</v>
      </c>
      <c r="AG465" s="159">
        <v>669677.65</v>
      </c>
      <c r="AH465" s="159">
        <v>487760.65</v>
      </c>
      <c r="AI465" s="159">
        <v>0</v>
      </c>
      <c r="AJ465" s="159">
        <v>0</v>
      </c>
    </row>
    <row r="466" spans="1:36">
      <c r="A466" s="153">
        <v>6</v>
      </c>
      <c r="B466" s="154">
        <v>14</v>
      </c>
      <c r="C466" s="154">
        <v>10</v>
      </c>
      <c r="D466" s="155">
        <v>2</v>
      </c>
      <c r="E466" s="155" t="s">
        <v>556</v>
      </c>
      <c r="F466" s="156" t="s">
        <v>3353</v>
      </c>
      <c r="G466" s="156" t="s">
        <v>556</v>
      </c>
      <c r="H466" s="156" t="s">
        <v>3363</v>
      </c>
      <c r="I466" s="155">
        <v>614102</v>
      </c>
      <c r="J466" s="157" t="s">
        <v>2345</v>
      </c>
      <c r="K466" s="157"/>
      <c r="L466" s="155">
        <v>2022</v>
      </c>
      <c r="M466" s="158">
        <v>4669</v>
      </c>
      <c r="N466" s="159">
        <v>23426965.210000001</v>
      </c>
      <c r="O466" s="159">
        <v>20825928.16</v>
      </c>
      <c r="P466" s="159">
        <v>14380392.6</v>
      </c>
      <c r="Q466" s="159">
        <v>7139727</v>
      </c>
      <c r="R466" s="159">
        <v>7240665.5999999996</v>
      </c>
      <c r="S466" s="159">
        <v>2601037.0499999998</v>
      </c>
      <c r="T466" s="159">
        <v>4487.07</v>
      </c>
      <c r="U466" s="159">
        <v>23305315.559999999</v>
      </c>
      <c r="V466" s="159">
        <v>18460158.690000001</v>
      </c>
      <c r="W466" s="159">
        <v>7546782.2300000004</v>
      </c>
      <c r="X466" s="159">
        <v>82115.789999999994</v>
      </c>
      <c r="Y466" s="159">
        <v>4845156.87</v>
      </c>
      <c r="Z466" s="159">
        <v>1163288.24</v>
      </c>
      <c r="AA466" s="159">
        <v>0</v>
      </c>
      <c r="AB466" s="159">
        <v>1163288.24</v>
      </c>
      <c r="AC466" s="159">
        <v>456666.6</v>
      </c>
      <c r="AD466" s="159">
        <v>456666.6</v>
      </c>
      <c r="AE466" s="159">
        <v>2509329.96</v>
      </c>
      <c r="AF466" s="159">
        <v>2365769.4700000002</v>
      </c>
      <c r="AG466" s="159">
        <v>11300</v>
      </c>
      <c r="AH466" s="159">
        <v>9961.7000000000007</v>
      </c>
      <c r="AI466" s="159">
        <v>0</v>
      </c>
      <c r="AJ466" s="159">
        <v>0</v>
      </c>
    </row>
    <row r="467" spans="1:36">
      <c r="A467" s="153">
        <v>6</v>
      </c>
      <c r="B467" s="154">
        <v>14</v>
      </c>
      <c r="C467" s="154">
        <v>11</v>
      </c>
      <c r="D467" s="155">
        <v>2</v>
      </c>
      <c r="E467" s="155" t="s">
        <v>556</v>
      </c>
      <c r="F467" s="156" t="s">
        <v>3353</v>
      </c>
      <c r="G467" s="156" t="s">
        <v>556</v>
      </c>
      <c r="H467" s="156" t="s">
        <v>3364</v>
      </c>
      <c r="I467" s="155">
        <v>614112</v>
      </c>
      <c r="J467" s="157" t="s">
        <v>2344</v>
      </c>
      <c r="K467" s="157"/>
      <c r="L467" s="155">
        <v>2022</v>
      </c>
      <c r="M467" s="158">
        <v>6428</v>
      </c>
      <c r="N467" s="159">
        <v>38583541.420000002</v>
      </c>
      <c r="O467" s="159">
        <v>28996414.07</v>
      </c>
      <c r="P467" s="159">
        <v>21262912.740000002</v>
      </c>
      <c r="Q467" s="159">
        <v>10667812</v>
      </c>
      <c r="R467" s="159">
        <v>10595100.74</v>
      </c>
      <c r="S467" s="159">
        <v>9587127.3499999996</v>
      </c>
      <c r="T467" s="159">
        <v>0</v>
      </c>
      <c r="U467" s="159">
        <v>40236013.210000001</v>
      </c>
      <c r="V467" s="159">
        <v>26577978.73</v>
      </c>
      <c r="W467" s="159">
        <v>10599050.52</v>
      </c>
      <c r="X467" s="159">
        <v>178245.6</v>
      </c>
      <c r="Y467" s="159">
        <v>13658034.48</v>
      </c>
      <c r="Z467" s="159">
        <v>3437559</v>
      </c>
      <c r="AA467" s="159">
        <v>3000000</v>
      </c>
      <c r="AB467" s="159">
        <v>437559</v>
      </c>
      <c r="AC467" s="159">
        <v>1220404</v>
      </c>
      <c r="AD467" s="159">
        <v>1220404</v>
      </c>
      <c r="AE467" s="159">
        <v>5440808</v>
      </c>
      <c r="AF467" s="159">
        <v>2418435.34</v>
      </c>
      <c r="AG467" s="159">
        <v>1938922.45</v>
      </c>
      <c r="AH467" s="159">
        <v>2550608.5</v>
      </c>
      <c r="AI467" s="159">
        <v>0</v>
      </c>
      <c r="AJ467" s="159">
        <v>0</v>
      </c>
    </row>
    <row r="468" spans="1:36">
      <c r="A468" s="153">
        <v>6</v>
      </c>
      <c r="B468" s="154">
        <v>15</v>
      </c>
      <c r="C468" s="154">
        <v>1</v>
      </c>
      <c r="D468" s="155">
        <v>1</v>
      </c>
      <c r="E468" s="155" t="s">
        <v>556</v>
      </c>
      <c r="F468" s="156" t="s">
        <v>3365</v>
      </c>
      <c r="G468" s="156" t="s">
        <v>556</v>
      </c>
      <c r="H468" s="156" t="s">
        <v>3366</v>
      </c>
      <c r="I468" s="155">
        <v>615011</v>
      </c>
      <c r="J468" s="157" t="s">
        <v>2339</v>
      </c>
      <c r="K468" s="157"/>
      <c r="L468" s="155">
        <v>2022</v>
      </c>
      <c r="M468" s="158">
        <v>15709</v>
      </c>
      <c r="N468" s="159">
        <v>71693907.299999997</v>
      </c>
      <c r="O468" s="159">
        <v>68680461.030000001</v>
      </c>
      <c r="P468" s="159">
        <v>36551864.25</v>
      </c>
      <c r="Q468" s="159">
        <v>13234274</v>
      </c>
      <c r="R468" s="159">
        <v>23317590.25</v>
      </c>
      <c r="S468" s="159">
        <v>3013446.27</v>
      </c>
      <c r="T468" s="159">
        <v>116824.39</v>
      </c>
      <c r="U468" s="159">
        <v>69592292.939999998</v>
      </c>
      <c r="V468" s="159">
        <v>64583747.310000002</v>
      </c>
      <c r="W468" s="159">
        <v>26419476.460000001</v>
      </c>
      <c r="X468" s="159">
        <v>346585.04</v>
      </c>
      <c r="Y468" s="159">
        <v>5008545.63</v>
      </c>
      <c r="Z468" s="159">
        <v>2643975.61</v>
      </c>
      <c r="AA468" s="159">
        <v>0</v>
      </c>
      <c r="AB468" s="159">
        <v>2643975.61</v>
      </c>
      <c r="AC468" s="159">
        <v>1328250</v>
      </c>
      <c r="AD468" s="159">
        <v>1328250</v>
      </c>
      <c r="AE468" s="159">
        <v>13602850</v>
      </c>
      <c r="AF468" s="159">
        <v>4096713.72</v>
      </c>
      <c r="AG468" s="159">
        <v>689850.73</v>
      </c>
      <c r="AH468" s="159">
        <v>618762.49</v>
      </c>
      <c r="AI468" s="159">
        <v>0</v>
      </c>
      <c r="AJ468" s="159">
        <v>0</v>
      </c>
    </row>
    <row r="469" spans="1:36">
      <c r="A469" s="153">
        <v>6</v>
      </c>
      <c r="B469" s="154">
        <v>15</v>
      </c>
      <c r="C469" s="154">
        <v>2</v>
      </c>
      <c r="D469" s="155">
        <v>2</v>
      </c>
      <c r="E469" s="155" t="s">
        <v>556</v>
      </c>
      <c r="F469" s="156" t="s">
        <v>3367</v>
      </c>
      <c r="G469" s="156" t="s">
        <v>556</v>
      </c>
      <c r="H469" s="156" t="s">
        <v>3368</v>
      </c>
      <c r="I469" s="155">
        <v>615022</v>
      </c>
      <c r="J469" s="157" t="s">
        <v>2343</v>
      </c>
      <c r="K469" s="157"/>
      <c r="L469" s="155">
        <v>2022</v>
      </c>
      <c r="M469" s="158">
        <v>6003</v>
      </c>
      <c r="N469" s="159">
        <v>31455822.539999999</v>
      </c>
      <c r="O469" s="159">
        <v>29238056.07</v>
      </c>
      <c r="P469" s="159">
        <v>24305623.619999997</v>
      </c>
      <c r="Q469" s="159">
        <v>11665245</v>
      </c>
      <c r="R469" s="159">
        <v>12640378.619999999</v>
      </c>
      <c r="S469" s="159">
        <v>2217766.4700000002</v>
      </c>
      <c r="T469" s="159">
        <v>13293.34</v>
      </c>
      <c r="U469" s="159">
        <v>31873910.199999999</v>
      </c>
      <c r="V469" s="159">
        <v>28020290.629999999</v>
      </c>
      <c r="W469" s="159">
        <v>10689371.529999999</v>
      </c>
      <c r="X469" s="159">
        <v>137089.81</v>
      </c>
      <c r="Y469" s="159">
        <v>3853619.57</v>
      </c>
      <c r="Z469" s="159">
        <v>4503179.4800000004</v>
      </c>
      <c r="AA469" s="159">
        <v>3200000</v>
      </c>
      <c r="AB469" s="159">
        <v>1303179.4800000004</v>
      </c>
      <c r="AC469" s="159">
        <v>2748940</v>
      </c>
      <c r="AD469" s="159">
        <v>1057300</v>
      </c>
      <c r="AE469" s="159">
        <v>5881500</v>
      </c>
      <c r="AF469" s="159">
        <v>1217765.44</v>
      </c>
      <c r="AG469" s="159">
        <v>635501.74</v>
      </c>
      <c r="AH469" s="159">
        <v>600081.93999999994</v>
      </c>
      <c r="AI469" s="159">
        <v>0</v>
      </c>
      <c r="AJ469" s="159">
        <v>0</v>
      </c>
    </row>
    <row r="470" spans="1:36">
      <c r="A470" s="153">
        <v>6</v>
      </c>
      <c r="B470" s="154">
        <v>15</v>
      </c>
      <c r="C470" s="154">
        <v>3</v>
      </c>
      <c r="D470" s="155">
        <v>2</v>
      </c>
      <c r="E470" s="155" t="s">
        <v>556</v>
      </c>
      <c r="F470" s="156" t="s">
        <v>3367</v>
      </c>
      <c r="G470" s="156" t="s">
        <v>556</v>
      </c>
      <c r="H470" s="156" t="s">
        <v>3369</v>
      </c>
      <c r="I470" s="155">
        <v>615032</v>
      </c>
      <c r="J470" s="157" t="s">
        <v>2342</v>
      </c>
      <c r="K470" s="157"/>
      <c r="L470" s="155">
        <v>2022</v>
      </c>
      <c r="M470" s="158">
        <v>4319</v>
      </c>
      <c r="N470" s="159">
        <v>20814037.34</v>
      </c>
      <c r="O470" s="159">
        <v>19194805.350000001</v>
      </c>
      <c r="P470" s="159">
        <v>14871702.199999999</v>
      </c>
      <c r="Q470" s="159">
        <v>7839091</v>
      </c>
      <c r="R470" s="159">
        <v>7032611.2000000002</v>
      </c>
      <c r="S470" s="159">
        <v>1619231.99</v>
      </c>
      <c r="T470" s="159">
        <v>265185.03999999998</v>
      </c>
      <c r="U470" s="159">
        <v>20581946.91</v>
      </c>
      <c r="V470" s="159">
        <v>17718439.09</v>
      </c>
      <c r="W470" s="159">
        <v>7604429.75</v>
      </c>
      <c r="X470" s="159">
        <v>97479.19</v>
      </c>
      <c r="Y470" s="159">
        <v>2863507.82</v>
      </c>
      <c r="Z470" s="159">
        <v>1175376.96</v>
      </c>
      <c r="AA470" s="159">
        <v>1000000</v>
      </c>
      <c r="AB470" s="159">
        <v>175376.95999999996</v>
      </c>
      <c r="AC470" s="159">
        <v>725000</v>
      </c>
      <c r="AD470" s="159">
        <v>725000</v>
      </c>
      <c r="AE470" s="159">
        <v>3875000</v>
      </c>
      <c r="AF470" s="159">
        <v>1476366.26</v>
      </c>
      <c r="AG470" s="159">
        <v>27989.85</v>
      </c>
      <c r="AH470" s="159">
        <v>27989.85</v>
      </c>
      <c r="AI470" s="159">
        <v>0</v>
      </c>
      <c r="AJ470" s="159">
        <v>0</v>
      </c>
    </row>
    <row r="471" spans="1:36">
      <c r="A471" s="153">
        <v>6</v>
      </c>
      <c r="B471" s="154">
        <v>15</v>
      </c>
      <c r="C471" s="154">
        <v>4</v>
      </c>
      <c r="D471" s="155">
        <v>2</v>
      </c>
      <c r="E471" s="155" t="s">
        <v>556</v>
      </c>
      <c r="F471" s="156" t="s">
        <v>3367</v>
      </c>
      <c r="G471" s="156" t="s">
        <v>556</v>
      </c>
      <c r="H471" s="156" t="s">
        <v>3370</v>
      </c>
      <c r="I471" s="155">
        <v>615042</v>
      </c>
      <c r="J471" s="157" t="s">
        <v>2341</v>
      </c>
      <c r="K471" s="157"/>
      <c r="L471" s="155">
        <v>2022</v>
      </c>
      <c r="M471" s="158">
        <v>8073</v>
      </c>
      <c r="N471" s="159">
        <v>42767109.689999998</v>
      </c>
      <c r="O471" s="159">
        <v>38088690.170000002</v>
      </c>
      <c r="P471" s="159">
        <v>29470785.550000001</v>
      </c>
      <c r="Q471" s="159">
        <v>15452744</v>
      </c>
      <c r="R471" s="159">
        <v>14018041.550000001</v>
      </c>
      <c r="S471" s="159">
        <v>4678419.5199999996</v>
      </c>
      <c r="T471" s="159">
        <v>45342.5</v>
      </c>
      <c r="U471" s="159">
        <v>42999971.68</v>
      </c>
      <c r="V471" s="159">
        <v>35390301.200000003</v>
      </c>
      <c r="W471" s="159">
        <v>15202487.199999999</v>
      </c>
      <c r="X471" s="159">
        <v>220935.78</v>
      </c>
      <c r="Y471" s="159">
        <v>7609670.4800000004</v>
      </c>
      <c r="Z471" s="159">
        <v>1784736.44</v>
      </c>
      <c r="AA471" s="159">
        <v>0</v>
      </c>
      <c r="AB471" s="159">
        <v>1784736.44</v>
      </c>
      <c r="AC471" s="159">
        <v>996806.92</v>
      </c>
      <c r="AD471" s="159">
        <v>969336.92</v>
      </c>
      <c r="AE471" s="159">
        <v>7090667.75</v>
      </c>
      <c r="AF471" s="159">
        <v>2698388.97</v>
      </c>
      <c r="AG471" s="159">
        <v>0</v>
      </c>
      <c r="AH471" s="159">
        <v>295276.79999999999</v>
      </c>
      <c r="AI471" s="159">
        <v>0</v>
      </c>
      <c r="AJ471" s="159">
        <v>0</v>
      </c>
    </row>
    <row r="472" spans="1:36">
      <c r="A472" s="153">
        <v>6</v>
      </c>
      <c r="B472" s="154">
        <v>15</v>
      </c>
      <c r="C472" s="154">
        <v>5</v>
      </c>
      <c r="D472" s="155">
        <v>2</v>
      </c>
      <c r="E472" s="155" t="s">
        <v>556</v>
      </c>
      <c r="F472" s="156" t="s">
        <v>3367</v>
      </c>
      <c r="G472" s="156" t="s">
        <v>556</v>
      </c>
      <c r="H472" s="156" t="s">
        <v>3371</v>
      </c>
      <c r="I472" s="155">
        <v>615052</v>
      </c>
      <c r="J472" s="157" t="s">
        <v>2340</v>
      </c>
      <c r="K472" s="157"/>
      <c r="L472" s="155">
        <v>2022</v>
      </c>
      <c r="M472" s="158">
        <v>4219</v>
      </c>
      <c r="N472" s="159">
        <v>21654810.949999999</v>
      </c>
      <c r="O472" s="159">
        <v>20141080.379999999</v>
      </c>
      <c r="P472" s="159">
        <v>16051399.780000001</v>
      </c>
      <c r="Q472" s="159">
        <v>8921071</v>
      </c>
      <c r="R472" s="159">
        <v>7130328.7800000003</v>
      </c>
      <c r="S472" s="159">
        <v>1513730.57</v>
      </c>
      <c r="T472" s="159">
        <v>1124.76</v>
      </c>
      <c r="U472" s="159">
        <v>21168643.399999999</v>
      </c>
      <c r="V472" s="159">
        <v>18742315.98</v>
      </c>
      <c r="W472" s="159">
        <v>7762969.46</v>
      </c>
      <c r="X472" s="159">
        <v>161353.23000000001</v>
      </c>
      <c r="Y472" s="159">
        <v>2426327.42</v>
      </c>
      <c r="Z472" s="159">
        <v>543052.24</v>
      </c>
      <c r="AA472" s="159">
        <v>250000</v>
      </c>
      <c r="AB472" s="159">
        <v>293052.24</v>
      </c>
      <c r="AC472" s="159">
        <v>557369.46</v>
      </c>
      <c r="AD472" s="159">
        <v>511529.46</v>
      </c>
      <c r="AE472" s="159">
        <v>5575724.1399999997</v>
      </c>
      <c r="AF472" s="159">
        <v>1398764.4</v>
      </c>
      <c r="AG472" s="159">
        <v>441990.26</v>
      </c>
      <c r="AH472" s="159">
        <v>299449.27</v>
      </c>
      <c r="AI472" s="159">
        <v>0</v>
      </c>
      <c r="AJ472" s="159">
        <v>0</v>
      </c>
    </row>
    <row r="473" spans="1:36">
      <c r="A473" s="153">
        <v>6</v>
      </c>
      <c r="B473" s="154">
        <v>15</v>
      </c>
      <c r="C473" s="154">
        <v>6</v>
      </c>
      <c r="D473" s="155">
        <v>2</v>
      </c>
      <c r="E473" s="155" t="s">
        <v>556</v>
      </c>
      <c r="F473" s="156" t="s">
        <v>3367</v>
      </c>
      <c r="G473" s="156" t="s">
        <v>556</v>
      </c>
      <c r="H473" s="156" t="s">
        <v>3372</v>
      </c>
      <c r="I473" s="155">
        <v>615062</v>
      </c>
      <c r="J473" s="157" t="s">
        <v>2339</v>
      </c>
      <c r="K473" s="157"/>
      <c r="L473" s="155">
        <v>2022</v>
      </c>
      <c r="M473" s="158">
        <v>8079</v>
      </c>
      <c r="N473" s="159">
        <v>40737382.520000003</v>
      </c>
      <c r="O473" s="159">
        <v>38481949.140000001</v>
      </c>
      <c r="P473" s="159">
        <v>27922159.800000001</v>
      </c>
      <c r="Q473" s="159">
        <v>13099026</v>
      </c>
      <c r="R473" s="159">
        <v>14823133.800000001</v>
      </c>
      <c r="S473" s="159">
        <v>2255433.38</v>
      </c>
      <c r="T473" s="159">
        <v>1544.08</v>
      </c>
      <c r="U473" s="159">
        <v>39660446.829999998</v>
      </c>
      <c r="V473" s="159">
        <v>36680005.890000001</v>
      </c>
      <c r="W473" s="159">
        <v>14047871.460000001</v>
      </c>
      <c r="X473" s="159">
        <v>318995.78999999998</v>
      </c>
      <c r="Y473" s="159">
        <v>2980440.94</v>
      </c>
      <c r="Z473" s="159">
        <v>52389.49</v>
      </c>
      <c r="AA473" s="159">
        <v>0</v>
      </c>
      <c r="AB473" s="159">
        <v>52389.49</v>
      </c>
      <c r="AC473" s="159">
        <v>355880.12</v>
      </c>
      <c r="AD473" s="159">
        <v>355880.12</v>
      </c>
      <c r="AE473" s="159">
        <v>4400000</v>
      </c>
      <c r="AF473" s="159">
        <v>1801943.25</v>
      </c>
      <c r="AG473" s="159">
        <v>886783.97</v>
      </c>
      <c r="AH473" s="159">
        <v>800824.43</v>
      </c>
      <c r="AI473" s="159">
        <v>0</v>
      </c>
      <c r="AJ473" s="159">
        <v>0</v>
      </c>
    </row>
    <row r="474" spans="1:36">
      <c r="A474" s="153">
        <v>6</v>
      </c>
      <c r="B474" s="154">
        <v>15</v>
      </c>
      <c r="C474" s="154">
        <v>7</v>
      </c>
      <c r="D474" s="155">
        <v>2</v>
      </c>
      <c r="E474" s="155" t="s">
        <v>556</v>
      </c>
      <c r="F474" s="156" t="s">
        <v>3367</v>
      </c>
      <c r="G474" s="156" t="s">
        <v>556</v>
      </c>
      <c r="H474" s="156" t="s">
        <v>3373</v>
      </c>
      <c r="I474" s="155">
        <v>615072</v>
      </c>
      <c r="J474" s="157" t="s">
        <v>2338</v>
      </c>
      <c r="K474" s="157"/>
      <c r="L474" s="155">
        <v>2022</v>
      </c>
      <c r="M474" s="158">
        <v>6006</v>
      </c>
      <c r="N474" s="159">
        <v>29288975.02</v>
      </c>
      <c r="O474" s="159">
        <v>27905237.050000001</v>
      </c>
      <c r="P474" s="159">
        <v>22797886.48</v>
      </c>
      <c r="Q474" s="159">
        <v>11607450</v>
      </c>
      <c r="R474" s="159">
        <v>11190436.48</v>
      </c>
      <c r="S474" s="159">
        <v>1383737.97</v>
      </c>
      <c r="T474" s="159">
        <v>0</v>
      </c>
      <c r="U474" s="159">
        <v>29845608.32</v>
      </c>
      <c r="V474" s="159">
        <v>27040155.379999999</v>
      </c>
      <c r="W474" s="159">
        <v>11696420.66</v>
      </c>
      <c r="X474" s="159">
        <v>65614.600000000006</v>
      </c>
      <c r="Y474" s="159">
        <v>2805452.94</v>
      </c>
      <c r="Z474" s="159">
        <v>2165339.23</v>
      </c>
      <c r="AA474" s="159">
        <v>0</v>
      </c>
      <c r="AB474" s="159">
        <v>2165339.23</v>
      </c>
      <c r="AC474" s="159">
        <v>400000</v>
      </c>
      <c r="AD474" s="159">
        <v>400000</v>
      </c>
      <c r="AE474" s="159">
        <v>2454000</v>
      </c>
      <c r="AF474" s="159">
        <v>865081.67</v>
      </c>
      <c r="AG474" s="159">
        <v>93214.48</v>
      </c>
      <c r="AH474" s="159">
        <v>85555.07</v>
      </c>
      <c r="AI474" s="159">
        <v>0</v>
      </c>
      <c r="AJ474" s="159">
        <v>0</v>
      </c>
    </row>
    <row r="475" spans="1:36">
      <c r="A475" s="153">
        <v>6</v>
      </c>
      <c r="B475" s="154">
        <v>15</v>
      </c>
      <c r="C475" s="154">
        <v>8</v>
      </c>
      <c r="D475" s="155">
        <v>2</v>
      </c>
      <c r="E475" s="155" t="s">
        <v>556</v>
      </c>
      <c r="F475" s="156" t="s">
        <v>3367</v>
      </c>
      <c r="G475" s="156" t="s">
        <v>556</v>
      </c>
      <c r="H475" s="156" t="s">
        <v>3374</v>
      </c>
      <c r="I475" s="155">
        <v>615082</v>
      </c>
      <c r="J475" s="157" t="s">
        <v>2337</v>
      </c>
      <c r="K475" s="157"/>
      <c r="L475" s="155">
        <v>2022</v>
      </c>
      <c r="M475" s="158">
        <v>6649</v>
      </c>
      <c r="N475" s="159">
        <v>32736625.73</v>
      </c>
      <c r="O475" s="159">
        <v>31312677.719999999</v>
      </c>
      <c r="P475" s="159">
        <v>24490545.509999998</v>
      </c>
      <c r="Q475" s="159">
        <v>12781128</v>
      </c>
      <c r="R475" s="159">
        <v>11709417.51</v>
      </c>
      <c r="S475" s="159">
        <v>1423948.01</v>
      </c>
      <c r="T475" s="159">
        <v>0</v>
      </c>
      <c r="U475" s="159">
        <v>30079471.329999998</v>
      </c>
      <c r="V475" s="159">
        <v>28724146</v>
      </c>
      <c r="W475" s="159">
        <v>12127581</v>
      </c>
      <c r="X475" s="159">
        <v>0</v>
      </c>
      <c r="Y475" s="159">
        <v>1355325.33</v>
      </c>
      <c r="Z475" s="159">
        <v>1496393.66</v>
      </c>
      <c r="AA475" s="159">
        <v>0</v>
      </c>
      <c r="AB475" s="159">
        <v>1496393.66</v>
      </c>
      <c r="AC475" s="159">
        <v>0</v>
      </c>
      <c r="AD475" s="159">
        <v>0</v>
      </c>
      <c r="AE475" s="159">
        <v>0</v>
      </c>
      <c r="AF475" s="159">
        <v>2588531.7200000002</v>
      </c>
      <c r="AG475" s="159">
        <v>84261.72</v>
      </c>
      <c r="AH475" s="159">
        <v>83323.5</v>
      </c>
      <c r="AI475" s="159">
        <v>0</v>
      </c>
      <c r="AJ475" s="159">
        <v>0</v>
      </c>
    </row>
    <row r="476" spans="1:36">
      <c r="A476" s="153">
        <v>6</v>
      </c>
      <c r="B476" s="154">
        <v>16</v>
      </c>
      <c r="C476" s="154">
        <v>1</v>
      </c>
      <c r="D476" s="155">
        <v>1</v>
      </c>
      <c r="E476" s="155" t="s">
        <v>556</v>
      </c>
      <c r="F476" s="156" t="s">
        <v>3375</v>
      </c>
      <c r="G476" s="156" t="s">
        <v>556</v>
      </c>
      <c r="H476" s="156" t="s">
        <v>3376</v>
      </c>
      <c r="I476" s="155">
        <v>616011</v>
      </c>
      <c r="J476" s="157" t="s">
        <v>2336</v>
      </c>
      <c r="K476" s="157"/>
      <c r="L476" s="155">
        <v>2022</v>
      </c>
      <c r="M476" s="158">
        <v>16026</v>
      </c>
      <c r="N476" s="159">
        <v>72880496.200000003</v>
      </c>
      <c r="O476" s="159">
        <v>65971393.43</v>
      </c>
      <c r="P476" s="159">
        <v>32372305.350000001</v>
      </c>
      <c r="Q476" s="159">
        <v>12628045</v>
      </c>
      <c r="R476" s="159">
        <v>19744260.350000001</v>
      </c>
      <c r="S476" s="159">
        <v>6909102.7699999996</v>
      </c>
      <c r="T476" s="159">
        <v>692499.73</v>
      </c>
      <c r="U476" s="159">
        <v>78937196.489999995</v>
      </c>
      <c r="V476" s="159">
        <v>63230760.840000004</v>
      </c>
      <c r="W476" s="159">
        <v>30172465.239999998</v>
      </c>
      <c r="X476" s="159">
        <v>964783.6</v>
      </c>
      <c r="Y476" s="159">
        <v>15706435.65</v>
      </c>
      <c r="Z476" s="159">
        <v>12047048.210000001</v>
      </c>
      <c r="AA476" s="159">
        <v>11000000</v>
      </c>
      <c r="AB476" s="159">
        <v>1047048.2100000009</v>
      </c>
      <c r="AC476" s="159">
        <v>3972007.8</v>
      </c>
      <c r="AD476" s="159">
        <v>3972007.8</v>
      </c>
      <c r="AE476" s="159">
        <v>38000000</v>
      </c>
      <c r="AF476" s="159">
        <v>2740632.59</v>
      </c>
      <c r="AG476" s="159">
        <v>548996.51</v>
      </c>
      <c r="AH476" s="159">
        <v>546059.26</v>
      </c>
      <c r="AI476" s="159">
        <v>0</v>
      </c>
      <c r="AJ476" s="159">
        <v>0</v>
      </c>
    </row>
    <row r="477" spans="1:36">
      <c r="A477" s="153">
        <v>6</v>
      </c>
      <c r="B477" s="154">
        <v>16</v>
      </c>
      <c r="C477" s="154">
        <v>2</v>
      </c>
      <c r="D477" s="155">
        <v>2</v>
      </c>
      <c r="E477" s="155" t="s">
        <v>556</v>
      </c>
      <c r="F477" s="156" t="s">
        <v>3377</v>
      </c>
      <c r="G477" s="156" t="s">
        <v>556</v>
      </c>
      <c r="H477" s="156" t="s">
        <v>3378</v>
      </c>
      <c r="I477" s="155">
        <v>616022</v>
      </c>
      <c r="J477" s="157" t="s">
        <v>2335</v>
      </c>
      <c r="K477" s="157"/>
      <c r="L477" s="155">
        <v>2022</v>
      </c>
      <c r="M477" s="158">
        <v>7150</v>
      </c>
      <c r="N477" s="159">
        <v>38596233.299999997</v>
      </c>
      <c r="O477" s="159">
        <v>35006740.289999999</v>
      </c>
      <c r="P477" s="159">
        <v>27262222.649999999</v>
      </c>
      <c r="Q477" s="159">
        <v>12775159</v>
      </c>
      <c r="R477" s="159">
        <v>14487063.65</v>
      </c>
      <c r="S477" s="159">
        <v>3589493.01</v>
      </c>
      <c r="T477" s="159">
        <v>0</v>
      </c>
      <c r="U477" s="159">
        <v>37266072.840000004</v>
      </c>
      <c r="V477" s="159">
        <v>31012416.420000002</v>
      </c>
      <c r="W477" s="159">
        <v>11370770.060000001</v>
      </c>
      <c r="X477" s="159">
        <v>56274.09</v>
      </c>
      <c r="Y477" s="159">
        <v>6253656.4199999999</v>
      </c>
      <c r="Z477" s="159">
        <v>566101.09</v>
      </c>
      <c r="AA477" s="159">
        <v>0</v>
      </c>
      <c r="AB477" s="159">
        <v>566101.09</v>
      </c>
      <c r="AC477" s="159">
        <v>850000</v>
      </c>
      <c r="AD477" s="159">
        <v>850000</v>
      </c>
      <c r="AE477" s="159">
        <v>1650000</v>
      </c>
      <c r="AF477" s="159">
        <v>3994323.87</v>
      </c>
      <c r="AG477" s="159">
        <v>516044.79999999999</v>
      </c>
      <c r="AH477" s="159">
        <v>554775.98</v>
      </c>
      <c r="AI477" s="159">
        <v>0</v>
      </c>
      <c r="AJ477" s="159">
        <v>0</v>
      </c>
    </row>
    <row r="478" spans="1:36">
      <c r="A478" s="153">
        <v>6</v>
      </c>
      <c r="B478" s="154">
        <v>16</v>
      </c>
      <c r="C478" s="154">
        <v>3</v>
      </c>
      <c r="D478" s="155">
        <v>2</v>
      </c>
      <c r="E478" s="155" t="s">
        <v>556</v>
      </c>
      <c r="F478" s="156" t="s">
        <v>3377</v>
      </c>
      <c r="G478" s="156" t="s">
        <v>556</v>
      </c>
      <c r="H478" s="156" t="s">
        <v>3379</v>
      </c>
      <c r="I478" s="155">
        <v>616032</v>
      </c>
      <c r="J478" s="157" t="s">
        <v>2334</v>
      </c>
      <c r="K478" s="157"/>
      <c r="L478" s="155">
        <v>2022</v>
      </c>
      <c r="M478" s="158">
        <v>4096</v>
      </c>
      <c r="N478" s="159">
        <v>22422905.18</v>
      </c>
      <c r="O478" s="159">
        <v>20695488.850000001</v>
      </c>
      <c r="P478" s="159">
        <v>16901735.84</v>
      </c>
      <c r="Q478" s="159">
        <v>8539371</v>
      </c>
      <c r="R478" s="159">
        <v>8362364.8399999999</v>
      </c>
      <c r="S478" s="159">
        <v>1727416.33</v>
      </c>
      <c r="T478" s="159">
        <v>0</v>
      </c>
      <c r="U478" s="159">
        <v>20351790.899999999</v>
      </c>
      <c r="V478" s="159">
        <v>18695451.949999999</v>
      </c>
      <c r="W478" s="159">
        <v>7588442.8499999996</v>
      </c>
      <c r="X478" s="159">
        <v>39748.93</v>
      </c>
      <c r="Y478" s="159">
        <v>1656338.95</v>
      </c>
      <c r="Z478" s="159">
        <v>1378383.95</v>
      </c>
      <c r="AA478" s="159">
        <v>0</v>
      </c>
      <c r="AB478" s="159">
        <v>1378383.95</v>
      </c>
      <c r="AC478" s="159">
        <v>932500</v>
      </c>
      <c r="AD478" s="159">
        <v>932500</v>
      </c>
      <c r="AE478" s="159">
        <v>1176472</v>
      </c>
      <c r="AF478" s="159">
        <v>2000036.9</v>
      </c>
      <c r="AG478" s="159">
        <v>23129.47</v>
      </c>
      <c r="AH478" s="159">
        <v>23129.47</v>
      </c>
      <c r="AI478" s="159">
        <v>0</v>
      </c>
      <c r="AJ478" s="159">
        <v>0</v>
      </c>
    </row>
    <row r="479" spans="1:36">
      <c r="A479" s="153">
        <v>6</v>
      </c>
      <c r="B479" s="154">
        <v>16</v>
      </c>
      <c r="C479" s="154">
        <v>4</v>
      </c>
      <c r="D479" s="155">
        <v>3</v>
      </c>
      <c r="E479" s="155" t="s">
        <v>556</v>
      </c>
      <c r="F479" s="156" t="s">
        <v>3380</v>
      </c>
      <c r="G479" s="156" t="s">
        <v>556</v>
      </c>
      <c r="H479" s="156" t="s">
        <v>3381</v>
      </c>
      <c r="I479" s="155">
        <v>616043</v>
      </c>
      <c r="J479" s="157" t="s">
        <v>2333</v>
      </c>
      <c r="K479" s="157"/>
      <c r="L479" s="155">
        <v>2022</v>
      </c>
      <c r="M479" s="158">
        <v>20344</v>
      </c>
      <c r="N479" s="159">
        <v>92459751.359999999</v>
      </c>
      <c r="O479" s="159">
        <v>87078812.069999993</v>
      </c>
      <c r="P479" s="159">
        <v>54201361.899999999</v>
      </c>
      <c r="Q479" s="159">
        <v>22978005</v>
      </c>
      <c r="R479" s="159">
        <v>31223356.899999999</v>
      </c>
      <c r="S479" s="159">
        <v>5380939.29</v>
      </c>
      <c r="T479" s="159">
        <v>128431.65</v>
      </c>
      <c r="U479" s="159">
        <v>88221720.280000001</v>
      </c>
      <c r="V479" s="159">
        <v>79657294.439999998</v>
      </c>
      <c r="W479" s="159">
        <v>34696901.869999997</v>
      </c>
      <c r="X479" s="159">
        <v>204337.7</v>
      </c>
      <c r="Y479" s="159">
        <v>8564425.8399999999</v>
      </c>
      <c r="Z479" s="159">
        <v>1378071.65</v>
      </c>
      <c r="AA479" s="159">
        <v>0</v>
      </c>
      <c r="AB479" s="159">
        <v>1378071.65</v>
      </c>
      <c r="AC479" s="159">
        <v>2515556</v>
      </c>
      <c r="AD479" s="159">
        <v>2434000</v>
      </c>
      <c r="AE479" s="159">
        <v>4466500</v>
      </c>
      <c r="AF479" s="159">
        <v>7421517.6299999999</v>
      </c>
      <c r="AG479" s="159">
        <v>1191180.03</v>
      </c>
      <c r="AH479" s="159">
        <v>1351420.5</v>
      </c>
      <c r="AI479" s="159">
        <v>0</v>
      </c>
      <c r="AJ479" s="159">
        <v>0</v>
      </c>
    </row>
    <row r="480" spans="1:36">
      <c r="A480" s="153">
        <v>6</v>
      </c>
      <c r="B480" s="154">
        <v>16</v>
      </c>
      <c r="C480" s="154">
        <v>5</v>
      </c>
      <c r="D480" s="155">
        <v>2</v>
      </c>
      <c r="E480" s="155" t="s">
        <v>556</v>
      </c>
      <c r="F480" s="156" t="s">
        <v>3377</v>
      </c>
      <c r="G480" s="156" t="s">
        <v>556</v>
      </c>
      <c r="H480" s="156" t="s">
        <v>3382</v>
      </c>
      <c r="I480" s="155">
        <v>616052</v>
      </c>
      <c r="J480" s="157" t="s">
        <v>1286</v>
      </c>
      <c r="K480" s="157"/>
      <c r="L480" s="155">
        <v>2022</v>
      </c>
      <c r="M480" s="158">
        <v>5146</v>
      </c>
      <c r="N480" s="159">
        <v>24409520.010000002</v>
      </c>
      <c r="O480" s="159">
        <v>23780090.289999999</v>
      </c>
      <c r="P480" s="159">
        <v>14145091.34</v>
      </c>
      <c r="Q480" s="159">
        <v>6938452</v>
      </c>
      <c r="R480" s="159">
        <v>7206639.3399999999</v>
      </c>
      <c r="S480" s="159">
        <v>629429.72</v>
      </c>
      <c r="T480" s="159">
        <v>9429.9</v>
      </c>
      <c r="U480" s="159">
        <v>24026016.879999999</v>
      </c>
      <c r="V480" s="159">
        <v>21562953.829999998</v>
      </c>
      <c r="W480" s="159">
        <v>9819709.4600000009</v>
      </c>
      <c r="X480" s="159">
        <v>209546.15</v>
      </c>
      <c r="Y480" s="159">
        <v>2463063.0499999998</v>
      </c>
      <c r="Z480" s="159">
        <v>562936.27</v>
      </c>
      <c r="AA480" s="159">
        <v>0</v>
      </c>
      <c r="AB480" s="159">
        <v>562936.27</v>
      </c>
      <c r="AC480" s="159">
        <v>693038</v>
      </c>
      <c r="AD480" s="159">
        <v>693038</v>
      </c>
      <c r="AE480" s="159">
        <v>8238458</v>
      </c>
      <c r="AF480" s="159">
        <v>2217136.46</v>
      </c>
      <c r="AG480" s="159">
        <v>23773.73</v>
      </c>
      <c r="AH480" s="159">
        <v>23772.73</v>
      </c>
      <c r="AI480" s="159">
        <v>0</v>
      </c>
      <c r="AJ480" s="159">
        <v>0</v>
      </c>
    </row>
    <row r="481" spans="1:36">
      <c r="A481" s="153">
        <v>6</v>
      </c>
      <c r="B481" s="154">
        <v>16</v>
      </c>
      <c r="C481" s="154">
        <v>6</v>
      </c>
      <c r="D481" s="155">
        <v>2</v>
      </c>
      <c r="E481" s="155" t="s">
        <v>556</v>
      </c>
      <c r="F481" s="156" t="s">
        <v>3377</v>
      </c>
      <c r="G481" s="156" t="s">
        <v>556</v>
      </c>
      <c r="H481" s="156" t="s">
        <v>3383</v>
      </c>
      <c r="I481" s="155">
        <v>616062</v>
      </c>
      <c r="J481" s="157" t="s">
        <v>2332</v>
      </c>
      <c r="K481" s="157"/>
      <c r="L481" s="155">
        <v>2022</v>
      </c>
      <c r="M481" s="158">
        <v>3157</v>
      </c>
      <c r="N481" s="159">
        <v>14999201.33</v>
      </c>
      <c r="O481" s="159">
        <v>13387335.550000001</v>
      </c>
      <c r="P481" s="159">
        <v>10109336.370000001</v>
      </c>
      <c r="Q481" s="159">
        <v>5255801</v>
      </c>
      <c r="R481" s="159">
        <v>4853535.37</v>
      </c>
      <c r="S481" s="159">
        <v>1611865.78</v>
      </c>
      <c r="T481" s="159">
        <v>207753.88</v>
      </c>
      <c r="U481" s="159">
        <v>16397026.640000001</v>
      </c>
      <c r="V481" s="159">
        <v>12102037.43</v>
      </c>
      <c r="W481" s="159">
        <v>4891486.34</v>
      </c>
      <c r="X481" s="159">
        <v>1762.87</v>
      </c>
      <c r="Y481" s="159">
        <v>4294989.21</v>
      </c>
      <c r="Z481" s="159">
        <v>1730460.45</v>
      </c>
      <c r="AA481" s="159">
        <v>718873.98</v>
      </c>
      <c r="AB481" s="159">
        <v>1011586.47</v>
      </c>
      <c r="AC481" s="159">
        <v>0</v>
      </c>
      <c r="AD481" s="159">
        <v>0</v>
      </c>
      <c r="AE481" s="159">
        <v>718873.98</v>
      </c>
      <c r="AF481" s="159">
        <v>1285298.1200000001</v>
      </c>
      <c r="AG481" s="159">
        <v>46444.99</v>
      </c>
      <c r="AH481" s="159">
        <v>46444.99</v>
      </c>
      <c r="AI481" s="159">
        <v>0</v>
      </c>
      <c r="AJ481" s="159">
        <v>0</v>
      </c>
    </row>
    <row r="482" spans="1:36">
      <c r="A482" s="153">
        <v>6</v>
      </c>
      <c r="B482" s="154">
        <v>17</v>
      </c>
      <c r="C482" s="154">
        <v>1</v>
      </c>
      <c r="D482" s="155">
        <v>1</v>
      </c>
      <c r="E482" s="155" t="s">
        <v>556</v>
      </c>
      <c r="F482" s="156" t="s">
        <v>3384</v>
      </c>
      <c r="G482" s="156" t="s">
        <v>556</v>
      </c>
      <c r="H482" s="156" t="s">
        <v>3385</v>
      </c>
      <c r="I482" s="155">
        <v>617011</v>
      </c>
      <c r="J482" s="157" t="s">
        <v>2331</v>
      </c>
      <c r="K482" s="157"/>
      <c r="L482" s="155">
        <v>2022</v>
      </c>
      <c r="M482" s="158">
        <v>39217</v>
      </c>
      <c r="N482" s="159">
        <v>207781328.88</v>
      </c>
      <c r="O482" s="159">
        <v>158944021.19999999</v>
      </c>
      <c r="P482" s="159">
        <v>79177462.729999989</v>
      </c>
      <c r="Q482" s="159">
        <v>32106203</v>
      </c>
      <c r="R482" s="159">
        <v>47071259.729999997</v>
      </c>
      <c r="S482" s="159">
        <v>48837307.68</v>
      </c>
      <c r="T482" s="159">
        <v>11155572.35</v>
      </c>
      <c r="U482" s="159">
        <v>222577806.58000001</v>
      </c>
      <c r="V482" s="159">
        <v>145995192.74000001</v>
      </c>
      <c r="W482" s="159">
        <v>57321163.829999998</v>
      </c>
      <c r="X482" s="159">
        <v>59382.34</v>
      </c>
      <c r="Y482" s="159">
        <v>76582613.840000004</v>
      </c>
      <c r="Z482" s="159">
        <v>34312321.729999997</v>
      </c>
      <c r="AA482" s="159">
        <v>22200000</v>
      </c>
      <c r="AB482" s="159">
        <v>12112321.729999997</v>
      </c>
      <c r="AC482" s="159">
        <v>0</v>
      </c>
      <c r="AD482" s="159">
        <v>0</v>
      </c>
      <c r="AE482" s="159">
        <v>22200000</v>
      </c>
      <c r="AF482" s="159">
        <v>12948828.460000001</v>
      </c>
      <c r="AG482" s="159">
        <v>561270.28</v>
      </c>
      <c r="AH482" s="159">
        <v>372979.12</v>
      </c>
      <c r="AI482" s="159">
        <v>0</v>
      </c>
      <c r="AJ482" s="159">
        <v>0</v>
      </c>
    </row>
    <row r="483" spans="1:36">
      <c r="A483" s="153">
        <v>6</v>
      </c>
      <c r="B483" s="154">
        <v>17</v>
      </c>
      <c r="C483" s="154">
        <v>2</v>
      </c>
      <c r="D483" s="155">
        <v>2</v>
      </c>
      <c r="E483" s="155" t="s">
        <v>556</v>
      </c>
      <c r="F483" s="156" t="s">
        <v>3386</v>
      </c>
      <c r="G483" s="156" t="s">
        <v>556</v>
      </c>
      <c r="H483" s="156" t="s">
        <v>3387</v>
      </c>
      <c r="I483" s="155">
        <v>617022</v>
      </c>
      <c r="J483" s="157" t="s">
        <v>2330</v>
      </c>
      <c r="K483" s="157"/>
      <c r="L483" s="155">
        <v>2022</v>
      </c>
      <c r="M483" s="158">
        <v>9819</v>
      </c>
      <c r="N483" s="159">
        <v>48100993.380000003</v>
      </c>
      <c r="O483" s="159">
        <v>41622524.119999997</v>
      </c>
      <c r="P483" s="159">
        <v>25307877.25</v>
      </c>
      <c r="Q483" s="159">
        <v>10334216</v>
      </c>
      <c r="R483" s="159">
        <v>14973661.25</v>
      </c>
      <c r="S483" s="159">
        <v>6478469.2599999998</v>
      </c>
      <c r="T483" s="159">
        <v>964850</v>
      </c>
      <c r="U483" s="159">
        <v>45159470.649999999</v>
      </c>
      <c r="V483" s="159">
        <v>36255161.469999999</v>
      </c>
      <c r="W483" s="159">
        <v>12566444.529999999</v>
      </c>
      <c r="X483" s="159">
        <v>19353.32</v>
      </c>
      <c r="Y483" s="159">
        <v>8904309.1799999997</v>
      </c>
      <c r="Z483" s="159">
        <v>2264578.39</v>
      </c>
      <c r="AA483" s="159">
        <v>0</v>
      </c>
      <c r="AB483" s="159">
        <v>2264578.39</v>
      </c>
      <c r="AC483" s="159">
        <v>834723.66</v>
      </c>
      <c r="AD483" s="159">
        <v>545000</v>
      </c>
      <c r="AE483" s="159">
        <v>545000</v>
      </c>
      <c r="AF483" s="159">
        <v>5367362.6500000004</v>
      </c>
      <c r="AG483" s="159">
        <v>868108</v>
      </c>
      <c r="AH483" s="159">
        <v>839135.12</v>
      </c>
      <c r="AI483" s="159">
        <v>0</v>
      </c>
      <c r="AJ483" s="159">
        <v>0</v>
      </c>
    </row>
    <row r="484" spans="1:36">
      <c r="A484" s="153">
        <v>6</v>
      </c>
      <c r="B484" s="154">
        <v>17</v>
      </c>
      <c r="C484" s="154">
        <v>3</v>
      </c>
      <c r="D484" s="155">
        <v>3</v>
      </c>
      <c r="E484" s="155" t="s">
        <v>556</v>
      </c>
      <c r="F484" s="156" t="s">
        <v>3388</v>
      </c>
      <c r="G484" s="156" t="s">
        <v>556</v>
      </c>
      <c r="H484" s="156" t="s">
        <v>3389</v>
      </c>
      <c r="I484" s="155">
        <v>617033</v>
      </c>
      <c r="J484" s="157" t="s">
        <v>843</v>
      </c>
      <c r="K484" s="157"/>
      <c r="L484" s="155">
        <v>2022</v>
      </c>
      <c r="M484" s="158">
        <v>10538</v>
      </c>
      <c r="N484" s="159">
        <v>54112238.090000004</v>
      </c>
      <c r="O484" s="159">
        <v>46535065.75</v>
      </c>
      <c r="P484" s="159">
        <v>31302849.309999999</v>
      </c>
      <c r="Q484" s="159">
        <v>13727742</v>
      </c>
      <c r="R484" s="159">
        <v>17575107.309999999</v>
      </c>
      <c r="S484" s="159">
        <v>7577172.3399999999</v>
      </c>
      <c r="T484" s="159">
        <v>66791.03</v>
      </c>
      <c r="U484" s="159">
        <v>53292587.18</v>
      </c>
      <c r="V484" s="159">
        <v>40007932.490000002</v>
      </c>
      <c r="W484" s="159">
        <v>12284166.470000001</v>
      </c>
      <c r="X484" s="159">
        <v>239028.86</v>
      </c>
      <c r="Y484" s="159">
        <v>13284654.689999999</v>
      </c>
      <c r="Z484" s="159">
        <v>4568800.0999999996</v>
      </c>
      <c r="AA484" s="159">
        <v>1037978</v>
      </c>
      <c r="AB484" s="159">
        <v>3530822.0999999996</v>
      </c>
      <c r="AC484" s="159">
        <v>3040732.07</v>
      </c>
      <c r="AD484" s="159">
        <v>2990732.07</v>
      </c>
      <c r="AE484" s="159">
        <v>6697810</v>
      </c>
      <c r="AF484" s="159">
        <v>6527133.2599999998</v>
      </c>
      <c r="AG484" s="159">
        <v>2584306.87</v>
      </c>
      <c r="AH484" s="159">
        <v>1898503.98</v>
      </c>
      <c r="AI484" s="159">
        <v>0</v>
      </c>
      <c r="AJ484" s="159">
        <v>0</v>
      </c>
    </row>
    <row r="485" spans="1:36">
      <c r="A485" s="153">
        <v>6</v>
      </c>
      <c r="B485" s="154">
        <v>17</v>
      </c>
      <c r="C485" s="154">
        <v>4</v>
      </c>
      <c r="D485" s="155">
        <v>2</v>
      </c>
      <c r="E485" s="155" t="s">
        <v>556</v>
      </c>
      <c r="F485" s="156" t="s">
        <v>3386</v>
      </c>
      <c r="G485" s="156" t="s">
        <v>556</v>
      </c>
      <c r="H485" s="156" t="s">
        <v>3390</v>
      </c>
      <c r="I485" s="155">
        <v>617042</v>
      </c>
      <c r="J485" s="157" t="s">
        <v>2329</v>
      </c>
      <c r="K485" s="157"/>
      <c r="L485" s="155">
        <v>2022</v>
      </c>
      <c r="M485" s="158">
        <v>3392</v>
      </c>
      <c r="N485" s="159">
        <v>17684006.510000002</v>
      </c>
      <c r="O485" s="159">
        <v>13890109.210000001</v>
      </c>
      <c r="P485" s="159">
        <v>10111631.890000001</v>
      </c>
      <c r="Q485" s="159">
        <v>4816480</v>
      </c>
      <c r="R485" s="159">
        <v>5295151.8899999997</v>
      </c>
      <c r="S485" s="159">
        <v>3793897.3</v>
      </c>
      <c r="T485" s="159">
        <v>8190.22</v>
      </c>
      <c r="U485" s="159">
        <v>17016951.649999999</v>
      </c>
      <c r="V485" s="159">
        <v>12199256.9</v>
      </c>
      <c r="W485" s="159">
        <v>4809536.24</v>
      </c>
      <c r="X485" s="159">
        <v>43489.99</v>
      </c>
      <c r="Y485" s="159">
        <v>4817694.75</v>
      </c>
      <c r="Z485" s="159">
        <v>2168327.6800000002</v>
      </c>
      <c r="AA485" s="159">
        <v>1890000</v>
      </c>
      <c r="AB485" s="159">
        <v>278327.68000000017</v>
      </c>
      <c r="AC485" s="159">
        <v>797600</v>
      </c>
      <c r="AD485" s="159">
        <v>677600</v>
      </c>
      <c r="AE485" s="159">
        <v>2569071.08</v>
      </c>
      <c r="AF485" s="159">
        <v>1690852.31</v>
      </c>
      <c r="AG485" s="159">
        <v>411198.07</v>
      </c>
      <c r="AH485" s="159">
        <v>358523.14</v>
      </c>
      <c r="AI485" s="159">
        <v>0</v>
      </c>
      <c r="AJ485" s="159">
        <v>0</v>
      </c>
    </row>
    <row r="486" spans="1:36">
      <c r="A486" s="153">
        <v>6</v>
      </c>
      <c r="B486" s="154">
        <v>17</v>
      </c>
      <c r="C486" s="154">
        <v>5</v>
      </c>
      <c r="D486" s="155">
        <v>2</v>
      </c>
      <c r="E486" s="155" t="s">
        <v>556</v>
      </c>
      <c r="F486" s="156" t="s">
        <v>3386</v>
      </c>
      <c r="G486" s="156" t="s">
        <v>556</v>
      </c>
      <c r="H486" s="156" t="s">
        <v>3391</v>
      </c>
      <c r="I486" s="155">
        <v>617052</v>
      </c>
      <c r="J486" s="157" t="s">
        <v>2328</v>
      </c>
      <c r="K486" s="157"/>
      <c r="L486" s="155">
        <v>2022</v>
      </c>
      <c r="M486" s="158">
        <v>8931</v>
      </c>
      <c r="N486" s="159">
        <v>36530580.810000002</v>
      </c>
      <c r="O486" s="159">
        <v>35384060.170000002</v>
      </c>
      <c r="P486" s="159">
        <v>25683180.780000001</v>
      </c>
      <c r="Q486" s="159">
        <v>13168213</v>
      </c>
      <c r="R486" s="159">
        <v>12514967.779999999</v>
      </c>
      <c r="S486" s="159">
        <v>1146520.6399999999</v>
      </c>
      <c r="T486" s="159">
        <v>29730.16</v>
      </c>
      <c r="U486" s="159">
        <v>33743289.780000001</v>
      </c>
      <c r="V486" s="159">
        <v>31891264.879999999</v>
      </c>
      <c r="W486" s="159">
        <v>12854535.66</v>
      </c>
      <c r="X486" s="159">
        <v>152769.54</v>
      </c>
      <c r="Y486" s="159">
        <v>1852024.9</v>
      </c>
      <c r="Z486" s="159">
        <v>3319154.78</v>
      </c>
      <c r="AA486" s="159">
        <v>0</v>
      </c>
      <c r="AB486" s="159">
        <v>3319154.78</v>
      </c>
      <c r="AC486" s="159">
        <v>1557225</v>
      </c>
      <c r="AD486" s="159">
        <v>1300000</v>
      </c>
      <c r="AE486" s="159">
        <v>4200000</v>
      </c>
      <c r="AF486" s="159">
        <v>3492795.29</v>
      </c>
      <c r="AG486" s="159">
        <v>80217.460000000006</v>
      </c>
      <c r="AH486" s="159">
        <v>82455.42</v>
      </c>
      <c r="AI486" s="159">
        <v>0</v>
      </c>
      <c r="AJ486" s="159">
        <v>0</v>
      </c>
    </row>
    <row r="487" spans="1:36">
      <c r="A487" s="153">
        <v>6</v>
      </c>
      <c r="B487" s="154">
        <v>18</v>
      </c>
      <c r="C487" s="154">
        <v>1</v>
      </c>
      <c r="D487" s="155">
        <v>1</v>
      </c>
      <c r="E487" s="155" t="s">
        <v>556</v>
      </c>
      <c r="F487" s="156" t="s">
        <v>3392</v>
      </c>
      <c r="G487" s="156" t="s">
        <v>556</v>
      </c>
      <c r="H487" s="156" t="s">
        <v>3393</v>
      </c>
      <c r="I487" s="155">
        <v>618011</v>
      </c>
      <c r="J487" s="157" t="s">
        <v>2318</v>
      </c>
      <c r="K487" s="157"/>
      <c r="L487" s="155">
        <v>2022</v>
      </c>
      <c r="M487" s="158">
        <v>19050</v>
      </c>
      <c r="N487" s="159">
        <v>99210071.060000002</v>
      </c>
      <c r="O487" s="159">
        <v>82092223.590000004</v>
      </c>
      <c r="P487" s="159">
        <v>43336961.840000004</v>
      </c>
      <c r="Q487" s="159">
        <v>19116452</v>
      </c>
      <c r="R487" s="159">
        <v>24220509.84</v>
      </c>
      <c r="S487" s="159">
        <v>17117847.469999999</v>
      </c>
      <c r="T487" s="159">
        <v>753493.77</v>
      </c>
      <c r="U487" s="159">
        <v>106931925.55</v>
      </c>
      <c r="V487" s="159">
        <v>77248588.049999997</v>
      </c>
      <c r="W487" s="159">
        <v>34054102.200000003</v>
      </c>
      <c r="X487" s="159">
        <v>639939.24</v>
      </c>
      <c r="Y487" s="159">
        <v>29683337.5</v>
      </c>
      <c r="Z487" s="159">
        <v>12559337.609999999</v>
      </c>
      <c r="AA487" s="159">
        <v>10000000</v>
      </c>
      <c r="AB487" s="159">
        <v>2559337.6099999994</v>
      </c>
      <c r="AC487" s="159">
        <v>2863200</v>
      </c>
      <c r="AD487" s="159">
        <v>2863200</v>
      </c>
      <c r="AE487" s="159">
        <v>23447057.079999998</v>
      </c>
      <c r="AF487" s="159">
        <v>4843635.54</v>
      </c>
      <c r="AG487" s="159">
        <v>876910.72</v>
      </c>
      <c r="AH487" s="159">
        <v>978929.05</v>
      </c>
      <c r="AI487" s="159">
        <v>0</v>
      </c>
      <c r="AJ487" s="159">
        <v>2392.08</v>
      </c>
    </row>
    <row r="488" spans="1:36">
      <c r="A488" s="153">
        <v>6</v>
      </c>
      <c r="B488" s="154">
        <v>18</v>
      </c>
      <c r="C488" s="154">
        <v>2</v>
      </c>
      <c r="D488" s="155">
        <v>2</v>
      </c>
      <c r="E488" s="155" t="s">
        <v>556</v>
      </c>
      <c r="F488" s="156" t="s">
        <v>3394</v>
      </c>
      <c r="G488" s="156" t="s">
        <v>556</v>
      </c>
      <c r="H488" s="156" t="s">
        <v>3395</v>
      </c>
      <c r="I488" s="155">
        <v>618022</v>
      </c>
      <c r="J488" s="157" t="s">
        <v>2327</v>
      </c>
      <c r="K488" s="157"/>
      <c r="L488" s="155">
        <v>2022</v>
      </c>
      <c r="M488" s="158">
        <v>3301</v>
      </c>
      <c r="N488" s="159">
        <v>17986574.34</v>
      </c>
      <c r="O488" s="159">
        <v>14507944.130000001</v>
      </c>
      <c r="P488" s="159">
        <v>10371987.74</v>
      </c>
      <c r="Q488" s="159">
        <v>5730611</v>
      </c>
      <c r="R488" s="159">
        <v>4641376.74</v>
      </c>
      <c r="S488" s="159">
        <v>3478630.21</v>
      </c>
      <c r="T488" s="159">
        <v>140360.04999999999</v>
      </c>
      <c r="U488" s="159">
        <v>17788582.52</v>
      </c>
      <c r="V488" s="159">
        <v>12810553.15</v>
      </c>
      <c r="W488" s="159">
        <v>5650256.8399999999</v>
      </c>
      <c r="X488" s="159">
        <v>97364.23</v>
      </c>
      <c r="Y488" s="159">
        <v>4978029.37</v>
      </c>
      <c r="Z488" s="159">
        <v>1402687.6</v>
      </c>
      <c r="AA488" s="159">
        <v>900000</v>
      </c>
      <c r="AB488" s="159">
        <v>502687.60000000009</v>
      </c>
      <c r="AC488" s="159">
        <v>275712.71000000002</v>
      </c>
      <c r="AD488" s="159">
        <v>275712.71000000002</v>
      </c>
      <c r="AE488" s="159">
        <v>3943345.27</v>
      </c>
      <c r="AF488" s="159">
        <v>1697390.98</v>
      </c>
      <c r="AG488" s="159">
        <v>0</v>
      </c>
      <c r="AH488" s="159">
        <v>0</v>
      </c>
      <c r="AI488" s="159">
        <v>0</v>
      </c>
      <c r="AJ488" s="159">
        <v>0</v>
      </c>
    </row>
    <row r="489" spans="1:36">
      <c r="A489" s="153">
        <v>6</v>
      </c>
      <c r="B489" s="154">
        <v>18</v>
      </c>
      <c r="C489" s="154">
        <v>3</v>
      </c>
      <c r="D489" s="155">
        <v>2</v>
      </c>
      <c r="E489" s="155" t="s">
        <v>556</v>
      </c>
      <c r="F489" s="156" t="s">
        <v>3394</v>
      </c>
      <c r="G489" s="156" t="s">
        <v>556</v>
      </c>
      <c r="H489" s="156" t="s">
        <v>3396</v>
      </c>
      <c r="I489" s="155">
        <v>618032</v>
      </c>
      <c r="J489" s="157" t="s">
        <v>2326</v>
      </c>
      <c r="K489" s="157"/>
      <c r="L489" s="155">
        <v>2022</v>
      </c>
      <c r="M489" s="158">
        <v>3391</v>
      </c>
      <c r="N489" s="159">
        <v>14735542.609999999</v>
      </c>
      <c r="O489" s="159">
        <v>14111432.310000001</v>
      </c>
      <c r="P489" s="159">
        <v>9543054.8599999994</v>
      </c>
      <c r="Q489" s="159">
        <v>4430781</v>
      </c>
      <c r="R489" s="159">
        <v>5112273.8600000003</v>
      </c>
      <c r="S489" s="159">
        <v>624110.30000000005</v>
      </c>
      <c r="T489" s="159">
        <v>78166.78</v>
      </c>
      <c r="U489" s="159">
        <v>16144403.289999999</v>
      </c>
      <c r="V489" s="159">
        <v>13598279.789999999</v>
      </c>
      <c r="W489" s="159">
        <v>5850072.46</v>
      </c>
      <c r="X489" s="159">
        <v>92411.13</v>
      </c>
      <c r="Y489" s="159">
        <v>2546123.5</v>
      </c>
      <c r="Z489" s="159">
        <v>2526221.14</v>
      </c>
      <c r="AA489" s="159">
        <v>2264216.27</v>
      </c>
      <c r="AB489" s="159">
        <v>262004.87000000011</v>
      </c>
      <c r="AC489" s="159">
        <v>733160</v>
      </c>
      <c r="AD489" s="159">
        <v>733160</v>
      </c>
      <c r="AE489" s="159">
        <v>3947096.27</v>
      </c>
      <c r="AF489" s="159">
        <v>513152.52</v>
      </c>
      <c r="AG489" s="159">
        <v>0</v>
      </c>
      <c r="AH489" s="159">
        <v>0</v>
      </c>
      <c r="AI489" s="159">
        <v>0</v>
      </c>
      <c r="AJ489" s="159">
        <v>0</v>
      </c>
    </row>
    <row r="490" spans="1:36">
      <c r="A490" s="153">
        <v>6</v>
      </c>
      <c r="B490" s="154">
        <v>18</v>
      </c>
      <c r="C490" s="154">
        <v>4</v>
      </c>
      <c r="D490" s="155">
        <v>2</v>
      </c>
      <c r="E490" s="155" t="s">
        <v>556</v>
      </c>
      <c r="F490" s="156" t="s">
        <v>3394</v>
      </c>
      <c r="G490" s="156" t="s">
        <v>556</v>
      </c>
      <c r="H490" s="156" t="s">
        <v>3397</v>
      </c>
      <c r="I490" s="155">
        <v>618042</v>
      </c>
      <c r="J490" s="157" t="s">
        <v>2325</v>
      </c>
      <c r="K490" s="157"/>
      <c r="L490" s="155">
        <v>2022</v>
      </c>
      <c r="M490" s="158">
        <v>3229</v>
      </c>
      <c r="N490" s="159">
        <v>16326057.85</v>
      </c>
      <c r="O490" s="159">
        <v>13318140.560000001</v>
      </c>
      <c r="P490" s="159">
        <v>9984158.7899999991</v>
      </c>
      <c r="Q490" s="159">
        <v>5534377</v>
      </c>
      <c r="R490" s="159">
        <v>4449781.79</v>
      </c>
      <c r="S490" s="159">
        <v>3007917.29</v>
      </c>
      <c r="T490" s="159">
        <v>136101.24</v>
      </c>
      <c r="U490" s="159">
        <v>17264912.920000002</v>
      </c>
      <c r="V490" s="159">
        <v>12425432.5</v>
      </c>
      <c r="W490" s="159">
        <v>4037333.66</v>
      </c>
      <c r="X490" s="159">
        <v>37841.019999999997</v>
      </c>
      <c r="Y490" s="159">
        <v>4839480.42</v>
      </c>
      <c r="Z490" s="159">
        <v>2107162.5299999998</v>
      </c>
      <c r="AA490" s="159">
        <v>2000000</v>
      </c>
      <c r="AB490" s="159">
        <v>107162.5299999998</v>
      </c>
      <c r="AC490" s="159">
        <v>655600</v>
      </c>
      <c r="AD490" s="159">
        <v>655600</v>
      </c>
      <c r="AE490" s="159">
        <v>2270575</v>
      </c>
      <c r="AF490" s="159">
        <v>892708.06</v>
      </c>
      <c r="AG490" s="159">
        <v>0</v>
      </c>
      <c r="AH490" s="159">
        <v>0</v>
      </c>
      <c r="AI490" s="159">
        <v>0</v>
      </c>
      <c r="AJ490" s="159">
        <v>0</v>
      </c>
    </row>
    <row r="491" spans="1:36">
      <c r="A491" s="153">
        <v>6</v>
      </c>
      <c r="B491" s="154">
        <v>18</v>
      </c>
      <c r="C491" s="154">
        <v>5</v>
      </c>
      <c r="D491" s="155">
        <v>3</v>
      </c>
      <c r="E491" s="155" t="s">
        <v>556</v>
      </c>
      <c r="F491" s="156" t="s">
        <v>3398</v>
      </c>
      <c r="G491" s="156" t="s">
        <v>556</v>
      </c>
      <c r="H491" s="156" t="s">
        <v>3399</v>
      </c>
      <c r="I491" s="155">
        <v>618053</v>
      </c>
      <c r="J491" s="157" t="s">
        <v>2324</v>
      </c>
      <c r="K491" s="157"/>
      <c r="L491" s="155">
        <v>2022</v>
      </c>
      <c r="M491" s="158">
        <v>6179</v>
      </c>
      <c r="N491" s="159">
        <v>27357492.960000001</v>
      </c>
      <c r="O491" s="159">
        <v>26859249.329999998</v>
      </c>
      <c r="P491" s="159">
        <v>18625584.380000003</v>
      </c>
      <c r="Q491" s="159">
        <v>9214325</v>
      </c>
      <c r="R491" s="159">
        <v>9411259.3800000008</v>
      </c>
      <c r="S491" s="159">
        <v>498243.63</v>
      </c>
      <c r="T491" s="159">
        <v>44909.88</v>
      </c>
      <c r="U491" s="159">
        <v>25930625.879999999</v>
      </c>
      <c r="V491" s="159">
        <v>24353236.16</v>
      </c>
      <c r="W491" s="159">
        <v>9951227.2799999993</v>
      </c>
      <c r="X491" s="159">
        <v>657667.6</v>
      </c>
      <c r="Y491" s="159">
        <v>1577389.72</v>
      </c>
      <c r="Z491" s="159">
        <v>0</v>
      </c>
      <c r="AA491" s="159">
        <v>0</v>
      </c>
      <c r="AB491" s="159">
        <v>0</v>
      </c>
      <c r="AC491" s="159">
        <v>938196</v>
      </c>
      <c r="AD491" s="159">
        <v>938196</v>
      </c>
      <c r="AE491" s="159">
        <v>16094488.83</v>
      </c>
      <c r="AF491" s="159">
        <v>2506013.17</v>
      </c>
      <c r="AG491" s="159">
        <v>352171.81</v>
      </c>
      <c r="AH491" s="159">
        <v>287548.64</v>
      </c>
      <c r="AI491" s="159">
        <v>0</v>
      </c>
      <c r="AJ491" s="159">
        <v>202716.47</v>
      </c>
    </row>
    <row r="492" spans="1:36">
      <c r="A492" s="153">
        <v>6</v>
      </c>
      <c r="B492" s="154">
        <v>18</v>
      </c>
      <c r="C492" s="154">
        <v>6</v>
      </c>
      <c r="D492" s="155">
        <v>3</v>
      </c>
      <c r="E492" s="155" t="s">
        <v>556</v>
      </c>
      <c r="F492" s="156" t="s">
        <v>3398</v>
      </c>
      <c r="G492" s="156" t="s">
        <v>556</v>
      </c>
      <c r="H492" s="156" t="s">
        <v>3400</v>
      </c>
      <c r="I492" s="155">
        <v>618063</v>
      </c>
      <c r="J492" s="157" t="s">
        <v>2323</v>
      </c>
      <c r="K492" s="157"/>
      <c r="L492" s="155">
        <v>2022</v>
      </c>
      <c r="M492" s="158">
        <v>6010</v>
      </c>
      <c r="N492" s="159">
        <v>26366507.640000001</v>
      </c>
      <c r="O492" s="159">
        <v>26227459.579999998</v>
      </c>
      <c r="P492" s="159">
        <v>17265195.41</v>
      </c>
      <c r="Q492" s="159">
        <v>9028142</v>
      </c>
      <c r="R492" s="159">
        <v>8237053.4100000001</v>
      </c>
      <c r="S492" s="159">
        <v>139048.06</v>
      </c>
      <c r="T492" s="159">
        <v>90043.45</v>
      </c>
      <c r="U492" s="159">
        <v>25095062.02</v>
      </c>
      <c r="V492" s="159">
        <v>24879943.579999998</v>
      </c>
      <c r="W492" s="159">
        <v>10297901.74</v>
      </c>
      <c r="X492" s="159">
        <v>791662.51</v>
      </c>
      <c r="Y492" s="159">
        <v>215118.44</v>
      </c>
      <c r="Z492" s="159">
        <v>12285249.220000001</v>
      </c>
      <c r="AA492" s="159">
        <v>12110000</v>
      </c>
      <c r="AB492" s="159">
        <v>175249.22000000067</v>
      </c>
      <c r="AC492" s="159">
        <v>13510000</v>
      </c>
      <c r="AD492" s="159">
        <v>13510000</v>
      </c>
      <c r="AE492" s="159">
        <v>12110000</v>
      </c>
      <c r="AF492" s="159">
        <v>1347516</v>
      </c>
      <c r="AG492" s="159">
        <v>333778.40999999997</v>
      </c>
      <c r="AH492" s="159">
        <v>387419.84</v>
      </c>
      <c r="AI492" s="159">
        <v>0</v>
      </c>
      <c r="AJ492" s="159">
        <v>0</v>
      </c>
    </row>
    <row r="493" spans="1:36">
      <c r="A493" s="153">
        <v>6</v>
      </c>
      <c r="B493" s="154">
        <v>18</v>
      </c>
      <c r="C493" s="154">
        <v>7</v>
      </c>
      <c r="D493" s="155">
        <v>2</v>
      </c>
      <c r="E493" s="155" t="s">
        <v>556</v>
      </c>
      <c r="F493" s="156" t="s">
        <v>3394</v>
      </c>
      <c r="G493" s="156" t="s">
        <v>556</v>
      </c>
      <c r="H493" s="156" t="s">
        <v>3401</v>
      </c>
      <c r="I493" s="155">
        <v>618072</v>
      </c>
      <c r="J493" s="157" t="s">
        <v>2322</v>
      </c>
      <c r="K493" s="157"/>
      <c r="L493" s="155">
        <v>2022</v>
      </c>
      <c r="M493" s="158">
        <v>5099</v>
      </c>
      <c r="N493" s="159">
        <v>22456686.739999998</v>
      </c>
      <c r="O493" s="159">
        <v>21592509.609999999</v>
      </c>
      <c r="P493" s="159">
        <v>16454546.18</v>
      </c>
      <c r="Q493" s="159">
        <v>8896231</v>
      </c>
      <c r="R493" s="159">
        <v>7558315.1799999997</v>
      </c>
      <c r="S493" s="159">
        <v>864177.13</v>
      </c>
      <c r="T493" s="159">
        <v>136216</v>
      </c>
      <c r="U493" s="159">
        <v>21304157.460000001</v>
      </c>
      <c r="V493" s="159">
        <v>19243235.649999999</v>
      </c>
      <c r="W493" s="159">
        <v>7713163.5700000003</v>
      </c>
      <c r="X493" s="159">
        <v>135458.64000000001</v>
      </c>
      <c r="Y493" s="159">
        <v>2060921.81</v>
      </c>
      <c r="Z493" s="159">
        <v>2394075.92</v>
      </c>
      <c r="AA493" s="159">
        <v>0</v>
      </c>
      <c r="AB493" s="159">
        <v>2394075.92</v>
      </c>
      <c r="AC493" s="159">
        <v>629589</v>
      </c>
      <c r="AD493" s="159">
        <v>629589</v>
      </c>
      <c r="AE493" s="159">
        <v>3100487.24</v>
      </c>
      <c r="AF493" s="159">
        <v>2349273.96</v>
      </c>
      <c r="AG493" s="159">
        <v>378010.32</v>
      </c>
      <c r="AH493" s="159">
        <v>401580.03</v>
      </c>
      <c r="AI493" s="159">
        <v>0</v>
      </c>
      <c r="AJ493" s="159">
        <v>4346.24</v>
      </c>
    </row>
    <row r="494" spans="1:36">
      <c r="A494" s="153">
        <v>6</v>
      </c>
      <c r="B494" s="154">
        <v>18</v>
      </c>
      <c r="C494" s="154">
        <v>8</v>
      </c>
      <c r="D494" s="155">
        <v>2</v>
      </c>
      <c r="E494" s="155" t="s">
        <v>556</v>
      </c>
      <c r="F494" s="156" t="s">
        <v>3394</v>
      </c>
      <c r="G494" s="156" t="s">
        <v>556</v>
      </c>
      <c r="H494" s="156" t="s">
        <v>3402</v>
      </c>
      <c r="I494" s="155">
        <v>618082</v>
      </c>
      <c r="J494" s="157" t="s">
        <v>2321</v>
      </c>
      <c r="K494" s="157"/>
      <c r="L494" s="155">
        <v>2022</v>
      </c>
      <c r="M494" s="158">
        <v>7458</v>
      </c>
      <c r="N494" s="159">
        <v>36670315.439999998</v>
      </c>
      <c r="O494" s="159">
        <v>32857028.640000001</v>
      </c>
      <c r="P494" s="159">
        <v>26170039.859999999</v>
      </c>
      <c r="Q494" s="159">
        <v>14520833</v>
      </c>
      <c r="R494" s="159">
        <v>11649206.859999999</v>
      </c>
      <c r="S494" s="159">
        <v>3813286.8</v>
      </c>
      <c r="T494" s="159">
        <v>94550.48</v>
      </c>
      <c r="U494" s="159">
        <v>35402996.899999999</v>
      </c>
      <c r="V494" s="159">
        <v>28019473.879999999</v>
      </c>
      <c r="W494" s="159">
        <v>10911646.76</v>
      </c>
      <c r="X494" s="159">
        <v>149947.85</v>
      </c>
      <c r="Y494" s="159">
        <v>7383523.0199999996</v>
      </c>
      <c r="Z494" s="159">
        <v>914799.54</v>
      </c>
      <c r="AA494" s="159">
        <v>0</v>
      </c>
      <c r="AB494" s="159">
        <v>914799.54</v>
      </c>
      <c r="AC494" s="159">
        <v>986710</v>
      </c>
      <c r="AD494" s="159">
        <v>986710</v>
      </c>
      <c r="AE494" s="159">
        <v>5200000</v>
      </c>
      <c r="AF494" s="159">
        <v>4837554.76</v>
      </c>
      <c r="AG494" s="159">
        <v>740320.12</v>
      </c>
      <c r="AH494" s="159">
        <v>527023.01</v>
      </c>
      <c r="AI494" s="159">
        <v>0</v>
      </c>
      <c r="AJ494" s="159">
        <v>0</v>
      </c>
    </row>
    <row r="495" spans="1:36">
      <c r="A495" s="153">
        <v>6</v>
      </c>
      <c r="B495" s="154">
        <v>18</v>
      </c>
      <c r="C495" s="154">
        <v>9</v>
      </c>
      <c r="D495" s="155">
        <v>2</v>
      </c>
      <c r="E495" s="155" t="s">
        <v>556</v>
      </c>
      <c r="F495" s="156" t="s">
        <v>3394</v>
      </c>
      <c r="G495" s="156" t="s">
        <v>556</v>
      </c>
      <c r="H495" s="156" t="s">
        <v>3403</v>
      </c>
      <c r="I495" s="155">
        <v>618092</v>
      </c>
      <c r="J495" s="157" t="s">
        <v>2320</v>
      </c>
      <c r="K495" s="157"/>
      <c r="L495" s="155">
        <v>2022</v>
      </c>
      <c r="M495" s="158">
        <v>3922</v>
      </c>
      <c r="N495" s="159">
        <v>18707106.260000002</v>
      </c>
      <c r="O495" s="159">
        <v>17910725.98</v>
      </c>
      <c r="P495" s="159">
        <v>14032714.83</v>
      </c>
      <c r="Q495" s="159">
        <v>7017025</v>
      </c>
      <c r="R495" s="159">
        <v>7015689.8300000001</v>
      </c>
      <c r="S495" s="159">
        <v>796380.28</v>
      </c>
      <c r="T495" s="159">
        <v>205906.67</v>
      </c>
      <c r="U495" s="159">
        <v>18168272.600000001</v>
      </c>
      <c r="V495" s="159">
        <v>16081942.57</v>
      </c>
      <c r="W495" s="159">
        <v>6496419.5199999996</v>
      </c>
      <c r="X495" s="159">
        <v>153676.32</v>
      </c>
      <c r="Y495" s="159">
        <v>2086330.03</v>
      </c>
      <c r="Z495" s="159">
        <v>1255847.07</v>
      </c>
      <c r="AA495" s="159">
        <v>272500</v>
      </c>
      <c r="AB495" s="159">
        <v>983347.07000000007</v>
      </c>
      <c r="AC495" s="159">
        <v>1107594.1200000001</v>
      </c>
      <c r="AD495" s="159">
        <v>1107594.1200000001</v>
      </c>
      <c r="AE495" s="159">
        <v>4884758.83</v>
      </c>
      <c r="AF495" s="159">
        <v>1828783.41</v>
      </c>
      <c r="AG495" s="159">
        <v>342919</v>
      </c>
      <c r="AH495" s="159">
        <v>404006.35</v>
      </c>
      <c r="AI495" s="159">
        <v>0</v>
      </c>
      <c r="AJ495" s="159">
        <v>0</v>
      </c>
    </row>
    <row r="496" spans="1:36">
      <c r="A496" s="153">
        <v>6</v>
      </c>
      <c r="B496" s="154">
        <v>18</v>
      </c>
      <c r="C496" s="154">
        <v>10</v>
      </c>
      <c r="D496" s="155">
        <v>2</v>
      </c>
      <c r="E496" s="155" t="s">
        <v>556</v>
      </c>
      <c r="F496" s="156" t="s">
        <v>3394</v>
      </c>
      <c r="G496" s="156" t="s">
        <v>556</v>
      </c>
      <c r="H496" s="156" t="s">
        <v>3404</v>
      </c>
      <c r="I496" s="155">
        <v>618102</v>
      </c>
      <c r="J496" s="157" t="s">
        <v>2319</v>
      </c>
      <c r="K496" s="157"/>
      <c r="L496" s="155">
        <v>2022</v>
      </c>
      <c r="M496" s="158">
        <v>3950</v>
      </c>
      <c r="N496" s="159">
        <v>18482920.800000001</v>
      </c>
      <c r="O496" s="159">
        <v>15716230.1</v>
      </c>
      <c r="P496" s="159">
        <v>11520556.59</v>
      </c>
      <c r="Q496" s="159">
        <v>6046002</v>
      </c>
      <c r="R496" s="159">
        <v>5474554.5899999999</v>
      </c>
      <c r="S496" s="159">
        <v>2766690.7</v>
      </c>
      <c r="T496" s="159">
        <v>27572.3</v>
      </c>
      <c r="U496" s="159">
        <v>15540709.1</v>
      </c>
      <c r="V496" s="159">
        <v>13542993.93</v>
      </c>
      <c r="W496" s="159">
        <v>5290034.6900000004</v>
      </c>
      <c r="X496" s="159">
        <v>0</v>
      </c>
      <c r="Y496" s="159">
        <v>1997715.17</v>
      </c>
      <c r="Z496" s="159">
        <v>970117.35</v>
      </c>
      <c r="AA496" s="159">
        <v>0</v>
      </c>
      <c r="AB496" s="159">
        <v>970117.35</v>
      </c>
      <c r="AC496" s="159">
        <v>0</v>
      </c>
      <c r="AD496" s="159">
        <v>0</v>
      </c>
      <c r="AE496" s="159">
        <v>0</v>
      </c>
      <c r="AF496" s="159">
        <v>2173236.17</v>
      </c>
      <c r="AG496" s="159">
        <v>14345.75</v>
      </c>
      <c r="AH496" s="159">
        <v>14345.75</v>
      </c>
      <c r="AI496" s="159">
        <v>0</v>
      </c>
      <c r="AJ496" s="159">
        <v>0</v>
      </c>
    </row>
    <row r="497" spans="1:36">
      <c r="A497" s="153">
        <v>6</v>
      </c>
      <c r="B497" s="154">
        <v>18</v>
      </c>
      <c r="C497" s="154">
        <v>11</v>
      </c>
      <c r="D497" s="155">
        <v>2</v>
      </c>
      <c r="E497" s="155" t="s">
        <v>556</v>
      </c>
      <c r="F497" s="156" t="s">
        <v>3394</v>
      </c>
      <c r="G497" s="156" t="s">
        <v>556</v>
      </c>
      <c r="H497" s="156" t="s">
        <v>3405</v>
      </c>
      <c r="I497" s="155">
        <v>618112</v>
      </c>
      <c r="J497" s="157" t="s">
        <v>2318</v>
      </c>
      <c r="K497" s="157"/>
      <c r="L497" s="155">
        <v>2022</v>
      </c>
      <c r="M497" s="158">
        <v>11431</v>
      </c>
      <c r="N497" s="159">
        <v>53707502.810000002</v>
      </c>
      <c r="O497" s="159">
        <v>44887876.789999999</v>
      </c>
      <c r="P497" s="159">
        <v>32466405.129999999</v>
      </c>
      <c r="Q497" s="159">
        <v>14784392</v>
      </c>
      <c r="R497" s="159">
        <v>17682013.129999999</v>
      </c>
      <c r="S497" s="159">
        <v>8819626.0199999996</v>
      </c>
      <c r="T497" s="159">
        <v>15155.85</v>
      </c>
      <c r="U497" s="159">
        <v>56799444.869999997</v>
      </c>
      <c r="V497" s="159">
        <v>41883289.590000004</v>
      </c>
      <c r="W497" s="159">
        <v>14942542.75</v>
      </c>
      <c r="X497" s="159">
        <v>169797.21</v>
      </c>
      <c r="Y497" s="159">
        <v>14916155.279999999</v>
      </c>
      <c r="Z497" s="159">
        <v>4129098.33</v>
      </c>
      <c r="AA497" s="159">
        <v>4000000</v>
      </c>
      <c r="AB497" s="159">
        <v>129098.33000000007</v>
      </c>
      <c r="AC497" s="159">
        <v>0</v>
      </c>
      <c r="AD497" s="159">
        <v>0</v>
      </c>
      <c r="AE497" s="159">
        <v>9100000</v>
      </c>
      <c r="AF497" s="159">
        <v>3004587.2</v>
      </c>
      <c r="AG497" s="159">
        <v>241233.58</v>
      </c>
      <c r="AH497" s="159">
        <v>300223.53000000003</v>
      </c>
      <c r="AI497" s="159">
        <v>0</v>
      </c>
      <c r="AJ497" s="159">
        <v>0</v>
      </c>
    </row>
    <row r="498" spans="1:36">
      <c r="A498" s="153">
        <v>6</v>
      </c>
      <c r="B498" s="154">
        <v>18</v>
      </c>
      <c r="C498" s="154">
        <v>12</v>
      </c>
      <c r="D498" s="155">
        <v>3</v>
      </c>
      <c r="E498" s="155" t="s">
        <v>556</v>
      </c>
      <c r="F498" s="156" t="s">
        <v>3398</v>
      </c>
      <c r="G498" s="156" t="s">
        <v>556</v>
      </c>
      <c r="H498" s="156" t="s">
        <v>3406</v>
      </c>
      <c r="I498" s="155">
        <v>618123</v>
      </c>
      <c r="J498" s="157" t="s">
        <v>2317</v>
      </c>
      <c r="K498" s="157"/>
      <c r="L498" s="155">
        <v>2022</v>
      </c>
      <c r="M498" s="158">
        <v>5548</v>
      </c>
      <c r="N498" s="159">
        <v>26219138.84</v>
      </c>
      <c r="O498" s="159">
        <v>25709322.620000001</v>
      </c>
      <c r="P498" s="159">
        <v>16895073.109999999</v>
      </c>
      <c r="Q498" s="159">
        <v>7975298</v>
      </c>
      <c r="R498" s="159">
        <v>8919775.1099999994</v>
      </c>
      <c r="S498" s="159">
        <v>509816.22</v>
      </c>
      <c r="T498" s="159">
        <v>0</v>
      </c>
      <c r="U498" s="159">
        <v>27389607.949999999</v>
      </c>
      <c r="V498" s="159">
        <v>23735789.239999998</v>
      </c>
      <c r="W498" s="159">
        <v>10877541.699999999</v>
      </c>
      <c r="X498" s="159">
        <v>247920.78</v>
      </c>
      <c r="Y498" s="159">
        <v>3653818.71</v>
      </c>
      <c r="Z498" s="159">
        <v>2587397.2799999998</v>
      </c>
      <c r="AA498" s="159">
        <v>2405060</v>
      </c>
      <c r="AB498" s="159">
        <v>182337.2799999998</v>
      </c>
      <c r="AC498" s="159">
        <v>1080000</v>
      </c>
      <c r="AD498" s="159">
        <v>1080000</v>
      </c>
      <c r="AE498" s="159">
        <v>10226672.07</v>
      </c>
      <c r="AF498" s="159">
        <v>1973533.38</v>
      </c>
      <c r="AG498" s="159">
        <v>834429.42</v>
      </c>
      <c r="AH498" s="159">
        <v>561935.82999999996</v>
      </c>
      <c r="AI498" s="159">
        <v>0</v>
      </c>
      <c r="AJ498" s="159">
        <v>0</v>
      </c>
    </row>
    <row r="499" spans="1:36">
      <c r="A499" s="153">
        <v>6</v>
      </c>
      <c r="B499" s="154">
        <v>18</v>
      </c>
      <c r="C499" s="154">
        <v>13</v>
      </c>
      <c r="D499" s="155">
        <v>2</v>
      </c>
      <c r="E499" s="155" t="s">
        <v>556</v>
      </c>
      <c r="F499" s="156" t="s">
        <v>3394</v>
      </c>
      <c r="G499" s="156" t="s">
        <v>556</v>
      </c>
      <c r="H499" s="156" t="s">
        <v>3407</v>
      </c>
      <c r="I499" s="155">
        <v>618132</v>
      </c>
      <c r="J499" s="157" t="s">
        <v>2316</v>
      </c>
      <c r="K499" s="157"/>
      <c r="L499" s="155">
        <v>2022</v>
      </c>
      <c r="M499" s="158">
        <v>4580</v>
      </c>
      <c r="N499" s="159">
        <v>19503552.370000001</v>
      </c>
      <c r="O499" s="159">
        <v>19295764.370000001</v>
      </c>
      <c r="P499" s="159">
        <v>14626309.75</v>
      </c>
      <c r="Q499" s="159">
        <v>7082636</v>
      </c>
      <c r="R499" s="159">
        <v>7543673.75</v>
      </c>
      <c r="S499" s="159">
        <v>207788</v>
      </c>
      <c r="T499" s="159">
        <v>52568</v>
      </c>
      <c r="U499" s="159">
        <v>17351972.780000001</v>
      </c>
      <c r="V499" s="159">
        <v>16359977.23</v>
      </c>
      <c r="W499" s="159">
        <v>5900097.3600000003</v>
      </c>
      <c r="X499" s="159">
        <v>258000</v>
      </c>
      <c r="Y499" s="159">
        <v>991995.55</v>
      </c>
      <c r="Z499" s="159">
        <v>902221.38</v>
      </c>
      <c r="AA499" s="159">
        <v>0</v>
      </c>
      <c r="AB499" s="159">
        <v>902221.38</v>
      </c>
      <c r="AC499" s="159">
        <v>1070233.0900000001</v>
      </c>
      <c r="AD499" s="159">
        <v>1070233.0900000001</v>
      </c>
      <c r="AE499" s="159">
        <v>7915630.8499999996</v>
      </c>
      <c r="AF499" s="159">
        <v>2935787.14</v>
      </c>
      <c r="AG499" s="159">
        <v>652265.89</v>
      </c>
      <c r="AH499" s="159">
        <v>527073.66</v>
      </c>
      <c r="AI499" s="159">
        <v>0</v>
      </c>
      <c r="AJ499" s="159">
        <v>0</v>
      </c>
    </row>
    <row r="500" spans="1:36">
      <c r="A500" s="153">
        <v>6</v>
      </c>
      <c r="B500" s="154">
        <v>19</v>
      </c>
      <c r="C500" s="154">
        <v>1</v>
      </c>
      <c r="D500" s="155">
        <v>1</v>
      </c>
      <c r="E500" s="155" t="s">
        <v>556</v>
      </c>
      <c r="F500" s="156" t="s">
        <v>3408</v>
      </c>
      <c r="G500" s="156" t="s">
        <v>556</v>
      </c>
      <c r="H500" s="156" t="s">
        <v>3409</v>
      </c>
      <c r="I500" s="155">
        <v>619011</v>
      </c>
      <c r="J500" s="157" t="s">
        <v>2311</v>
      </c>
      <c r="K500" s="157"/>
      <c r="L500" s="155">
        <v>2022</v>
      </c>
      <c r="M500" s="158">
        <v>13167</v>
      </c>
      <c r="N500" s="159">
        <v>61828289.969999999</v>
      </c>
      <c r="O500" s="159">
        <v>56077205.759999998</v>
      </c>
      <c r="P500" s="159">
        <v>33539629.890000001</v>
      </c>
      <c r="Q500" s="159">
        <v>15599307</v>
      </c>
      <c r="R500" s="159">
        <v>17940322.890000001</v>
      </c>
      <c r="S500" s="159">
        <v>5751084.21</v>
      </c>
      <c r="T500" s="159">
        <v>1055336.1299999999</v>
      </c>
      <c r="U500" s="159">
        <v>61687163.579999998</v>
      </c>
      <c r="V500" s="159">
        <v>52839618.689999998</v>
      </c>
      <c r="W500" s="159">
        <v>24116856.43</v>
      </c>
      <c r="X500" s="159">
        <v>452570.77</v>
      </c>
      <c r="Y500" s="159">
        <v>8847544.8900000006</v>
      </c>
      <c r="Z500" s="159">
        <v>5262861.5599999996</v>
      </c>
      <c r="AA500" s="159">
        <v>3100000</v>
      </c>
      <c r="AB500" s="159">
        <v>2162861.5599999996</v>
      </c>
      <c r="AC500" s="159">
        <v>2865259</v>
      </c>
      <c r="AD500" s="159">
        <v>2865259</v>
      </c>
      <c r="AE500" s="159">
        <v>16720764.810000001</v>
      </c>
      <c r="AF500" s="159">
        <v>3237587.07</v>
      </c>
      <c r="AG500" s="159">
        <v>254560.31</v>
      </c>
      <c r="AH500" s="159">
        <v>254633.16</v>
      </c>
      <c r="AI500" s="159">
        <v>0</v>
      </c>
      <c r="AJ500" s="159">
        <v>0</v>
      </c>
    </row>
    <row r="501" spans="1:36">
      <c r="A501" s="153">
        <v>6</v>
      </c>
      <c r="B501" s="154">
        <v>19</v>
      </c>
      <c r="C501" s="154">
        <v>2</v>
      </c>
      <c r="D501" s="155">
        <v>2</v>
      </c>
      <c r="E501" s="155" t="s">
        <v>556</v>
      </c>
      <c r="F501" s="156" t="s">
        <v>3410</v>
      </c>
      <c r="G501" s="156" t="s">
        <v>556</v>
      </c>
      <c r="H501" s="156" t="s">
        <v>3411</v>
      </c>
      <c r="I501" s="155">
        <v>619022</v>
      </c>
      <c r="J501" s="157" t="s">
        <v>2315</v>
      </c>
      <c r="K501" s="157"/>
      <c r="L501" s="155">
        <v>2022</v>
      </c>
      <c r="M501" s="158">
        <v>2868</v>
      </c>
      <c r="N501" s="159">
        <v>18051585.48</v>
      </c>
      <c r="O501" s="159">
        <v>13589969.539999999</v>
      </c>
      <c r="P501" s="159">
        <v>10596657.530000001</v>
      </c>
      <c r="Q501" s="159">
        <v>5390899</v>
      </c>
      <c r="R501" s="159">
        <v>5205758.53</v>
      </c>
      <c r="S501" s="159">
        <v>4461615.9400000004</v>
      </c>
      <c r="T501" s="159">
        <v>37465</v>
      </c>
      <c r="U501" s="159">
        <v>17781749.82</v>
      </c>
      <c r="V501" s="159">
        <v>11363234.66</v>
      </c>
      <c r="W501" s="159">
        <v>1884706.88</v>
      </c>
      <c r="X501" s="159">
        <v>45694.15</v>
      </c>
      <c r="Y501" s="159">
        <v>6418515.1600000001</v>
      </c>
      <c r="Z501" s="159">
        <v>1162975.68</v>
      </c>
      <c r="AA501" s="159">
        <v>1000000</v>
      </c>
      <c r="AB501" s="159">
        <v>162975.67999999993</v>
      </c>
      <c r="AC501" s="159">
        <v>535718.96</v>
      </c>
      <c r="AD501" s="159">
        <v>535718.96</v>
      </c>
      <c r="AE501" s="159">
        <v>1864533.3</v>
      </c>
      <c r="AF501" s="159">
        <v>2226734.88</v>
      </c>
      <c r="AG501" s="159">
        <v>158121.57</v>
      </c>
      <c r="AH501" s="159">
        <v>138791.45000000001</v>
      </c>
      <c r="AI501" s="159">
        <v>0</v>
      </c>
      <c r="AJ501" s="159">
        <v>0</v>
      </c>
    </row>
    <row r="502" spans="1:36">
      <c r="A502" s="153">
        <v>6</v>
      </c>
      <c r="B502" s="154">
        <v>19</v>
      </c>
      <c r="C502" s="154">
        <v>3</v>
      </c>
      <c r="D502" s="155">
        <v>2</v>
      </c>
      <c r="E502" s="155" t="s">
        <v>556</v>
      </c>
      <c r="F502" s="156" t="s">
        <v>3410</v>
      </c>
      <c r="G502" s="156" t="s">
        <v>556</v>
      </c>
      <c r="H502" s="156" t="s">
        <v>3412</v>
      </c>
      <c r="I502" s="155">
        <v>619032</v>
      </c>
      <c r="J502" s="157" t="s">
        <v>2314</v>
      </c>
      <c r="K502" s="157"/>
      <c r="L502" s="155">
        <v>2022</v>
      </c>
      <c r="M502" s="158">
        <v>3732</v>
      </c>
      <c r="N502" s="159">
        <v>17943056.850000001</v>
      </c>
      <c r="O502" s="159">
        <v>17005583.16</v>
      </c>
      <c r="P502" s="159">
        <v>13137333.960000001</v>
      </c>
      <c r="Q502" s="159">
        <v>6623977</v>
      </c>
      <c r="R502" s="159">
        <v>6513356.96</v>
      </c>
      <c r="S502" s="159">
        <v>937473.69</v>
      </c>
      <c r="T502" s="159">
        <v>45636.91</v>
      </c>
      <c r="U502" s="159">
        <v>17164946.440000001</v>
      </c>
      <c r="V502" s="159">
        <v>14191614.84</v>
      </c>
      <c r="W502" s="159">
        <v>5287944.09</v>
      </c>
      <c r="X502" s="159">
        <v>26706.81</v>
      </c>
      <c r="Y502" s="159">
        <v>2973331.6</v>
      </c>
      <c r="Z502" s="159">
        <v>604717.15</v>
      </c>
      <c r="AA502" s="159">
        <v>0</v>
      </c>
      <c r="AB502" s="159">
        <v>604717.15</v>
      </c>
      <c r="AC502" s="159">
        <v>424856</v>
      </c>
      <c r="AD502" s="159">
        <v>424856</v>
      </c>
      <c r="AE502" s="159">
        <v>630696</v>
      </c>
      <c r="AF502" s="159">
        <v>2813968.32</v>
      </c>
      <c r="AG502" s="159">
        <v>0</v>
      </c>
      <c r="AH502" s="159">
        <v>0</v>
      </c>
      <c r="AI502" s="159">
        <v>0</v>
      </c>
      <c r="AJ502" s="159">
        <v>0</v>
      </c>
    </row>
    <row r="503" spans="1:36">
      <c r="A503" s="153">
        <v>6</v>
      </c>
      <c r="B503" s="154">
        <v>19</v>
      </c>
      <c r="C503" s="154">
        <v>4</v>
      </c>
      <c r="D503" s="155">
        <v>2</v>
      </c>
      <c r="E503" s="155" t="s">
        <v>556</v>
      </c>
      <c r="F503" s="156" t="s">
        <v>3410</v>
      </c>
      <c r="G503" s="156" t="s">
        <v>556</v>
      </c>
      <c r="H503" s="156" t="s">
        <v>3413</v>
      </c>
      <c r="I503" s="155">
        <v>619042</v>
      </c>
      <c r="J503" s="157" t="s">
        <v>2313</v>
      </c>
      <c r="K503" s="157"/>
      <c r="L503" s="155">
        <v>2022</v>
      </c>
      <c r="M503" s="158">
        <v>2105</v>
      </c>
      <c r="N503" s="159">
        <v>10510750.369999999</v>
      </c>
      <c r="O503" s="159">
        <v>9382335.8499999996</v>
      </c>
      <c r="P503" s="159">
        <v>7616883.5800000001</v>
      </c>
      <c r="Q503" s="159">
        <v>3088260</v>
      </c>
      <c r="R503" s="159">
        <v>4528623.58</v>
      </c>
      <c r="S503" s="159">
        <v>1128414.52</v>
      </c>
      <c r="T503" s="159">
        <v>7439</v>
      </c>
      <c r="U503" s="159">
        <v>11008806.029999999</v>
      </c>
      <c r="V503" s="159">
        <v>9224615.0099999998</v>
      </c>
      <c r="W503" s="159">
        <v>3334337.77</v>
      </c>
      <c r="X503" s="159">
        <v>2626.94</v>
      </c>
      <c r="Y503" s="159">
        <v>1784191.02</v>
      </c>
      <c r="Z503" s="159">
        <v>1347058.71</v>
      </c>
      <c r="AA503" s="159">
        <v>0</v>
      </c>
      <c r="AB503" s="159">
        <v>1347058.71</v>
      </c>
      <c r="AC503" s="159">
        <v>122820</v>
      </c>
      <c r="AD503" s="159">
        <v>122820</v>
      </c>
      <c r="AE503" s="159">
        <v>0</v>
      </c>
      <c r="AF503" s="159">
        <v>157720.84</v>
      </c>
      <c r="AG503" s="159">
        <v>0</v>
      </c>
      <c r="AH503" s="159">
        <v>0</v>
      </c>
      <c r="AI503" s="159">
        <v>0</v>
      </c>
      <c r="AJ503" s="159">
        <v>0</v>
      </c>
    </row>
    <row r="504" spans="1:36">
      <c r="A504" s="153">
        <v>6</v>
      </c>
      <c r="B504" s="154">
        <v>19</v>
      </c>
      <c r="C504" s="154">
        <v>5</v>
      </c>
      <c r="D504" s="155">
        <v>2</v>
      </c>
      <c r="E504" s="155" t="s">
        <v>556</v>
      </c>
      <c r="F504" s="156" t="s">
        <v>3410</v>
      </c>
      <c r="G504" s="156" t="s">
        <v>556</v>
      </c>
      <c r="H504" s="156" t="s">
        <v>3414</v>
      </c>
      <c r="I504" s="155">
        <v>619052</v>
      </c>
      <c r="J504" s="157" t="s">
        <v>2312</v>
      </c>
      <c r="K504" s="157"/>
      <c r="L504" s="155">
        <v>2022</v>
      </c>
      <c r="M504" s="158">
        <v>4156</v>
      </c>
      <c r="N504" s="159">
        <v>25986265.57</v>
      </c>
      <c r="O504" s="159">
        <v>21654737.52</v>
      </c>
      <c r="P504" s="159">
        <v>15199286.73</v>
      </c>
      <c r="Q504" s="159">
        <v>6924401</v>
      </c>
      <c r="R504" s="159">
        <v>8274885.7300000004</v>
      </c>
      <c r="S504" s="159">
        <v>4331528.05</v>
      </c>
      <c r="T504" s="159">
        <v>119101.95</v>
      </c>
      <c r="U504" s="159">
        <v>28418055.399999999</v>
      </c>
      <c r="V504" s="159">
        <v>18980981.760000002</v>
      </c>
      <c r="W504" s="159">
        <v>6615438.0499999998</v>
      </c>
      <c r="X504" s="159">
        <v>205860.13</v>
      </c>
      <c r="Y504" s="159">
        <v>9437073.6400000006</v>
      </c>
      <c r="Z504" s="159">
        <v>4571947.67</v>
      </c>
      <c r="AA504" s="159">
        <v>3936000</v>
      </c>
      <c r="AB504" s="159">
        <v>635947.66999999993</v>
      </c>
      <c r="AC504" s="159">
        <v>1136000</v>
      </c>
      <c r="AD504" s="159">
        <v>1136000</v>
      </c>
      <c r="AE504" s="159">
        <v>8117000</v>
      </c>
      <c r="AF504" s="159">
        <v>2673755.7599999998</v>
      </c>
      <c r="AG504" s="159">
        <v>803958.43</v>
      </c>
      <c r="AH504" s="159">
        <v>673229.37</v>
      </c>
      <c r="AI504" s="159">
        <v>0</v>
      </c>
      <c r="AJ504" s="159">
        <v>0</v>
      </c>
    </row>
    <row r="505" spans="1:36">
      <c r="A505" s="153">
        <v>6</v>
      </c>
      <c r="B505" s="154">
        <v>19</v>
      </c>
      <c r="C505" s="154">
        <v>6</v>
      </c>
      <c r="D505" s="155">
        <v>2</v>
      </c>
      <c r="E505" s="155" t="s">
        <v>556</v>
      </c>
      <c r="F505" s="156" t="s">
        <v>3410</v>
      </c>
      <c r="G505" s="156" t="s">
        <v>556</v>
      </c>
      <c r="H505" s="156" t="s">
        <v>3415</v>
      </c>
      <c r="I505" s="155">
        <v>619062</v>
      </c>
      <c r="J505" s="157" t="s">
        <v>2311</v>
      </c>
      <c r="K505" s="157"/>
      <c r="L505" s="155">
        <v>2022</v>
      </c>
      <c r="M505" s="158">
        <v>6074</v>
      </c>
      <c r="N505" s="159">
        <v>29190912.420000002</v>
      </c>
      <c r="O505" s="159">
        <v>26445542.859999999</v>
      </c>
      <c r="P505" s="159">
        <v>15478382.51</v>
      </c>
      <c r="Q505" s="159">
        <v>6266562</v>
      </c>
      <c r="R505" s="159">
        <v>9211820.5099999998</v>
      </c>
      <c r="S505" s="159">
        <v>2745369.56</v>
      </c>
      <c r="T505" s="159">
        <v>429074.88</v>
      </c>
      <c r="U505" s="159">
        <v>28815289.27</v>
      </c>
      <c r="V505" s="159">
        <v>24697600.91</v>
      </c>
      <c r="W505" s="159">
        <v>8946488.4000000004</v>
      </c>
      <c r="X505" s="159">
        <v>222626.2</v>
      </c>
      <c r="Y505" s="159">
        <v>4117688.36</v>
      </c>
      <c r="Z505" s="159">
        <v>2109848.63</v>
      </c>
      <c r="AA505" s="159">
        <v>1835144</v>
      </c>
      <c r="AB505" s="159">
        <v>274704.62999999989</v>
      </c>
      <c r="AC505" s="159">
        <v>1822160</v>
      </c>
      <c r="AD505" s="159">
        <v>1822160</v>
      </c>
      <c r="AE505" s="159">
        <v>6863826.4100000001</v>
      </c>
      <c r="AF505" s="159">
        <v>1747941.95</v>
      </c>
      <c r="AG505" s="159">
        <v>336307.72</v>
      </c>
      <c r="AH505" s="159">
        <v>416947.72</v>
      </c>
      <c r="AI505" s="159">
        <v>0</v>
      </c>
      <c r="AJ505" s="159">
        <v>0</v>
      </c>
    </row>
    <row r="506" spans="1:36">
      <c r="A506" s="153">
        <v>6</v>
      </c>
      <c r="B506" s="154">
        <v>19</v>
      </c>
      <c r="C506" s="154">
        <v>7</v>
      </c>
      <c r="D506" s="155">
        <v>2</v>
      </c>
      <c r="E506" s="155" t="s">
        <v>556</v>
      </c>
      <c r="F506" s="156" t="s">
        <v>3410</v>
      </c>
      <c r="G506" s="156" t="s">
        <v>556</v>
      </c>
      <c r="H506" s="156" t="s">
        <v>3416</v>
      </c>
      <c r="I506" s="155">
        <v>619072</v>
      </c>
      <c r="J506" s="157" t="s">
        <v>2310</v>
      </c>
      <c r="K506" s="157"/>
      <c r="L506" s="155">
        <v>2022</v>
      </c>
      <c r="M506" s="158">
        <v>3860</v>
      </c>
      <c r="N506" s="159">
        <v>20660285.469999999</v>
      </c>
      <c r="O506" s="159">
        <v>17833847.5</v>
      </c>
      <c r="P506" s="159">
        <v>13110688.440000001</v>
      </c>
      <c r="Q506" s="159">
        <v>6699341</v>
      </c>
      <c r="R506" s="159">
        <v>6411347.4400000004</v>
      </c>
      <c r="S506" s="159">
        <v>2826437.97</v>
      </c>
      <c r="T506" s="159">
        <v>73394.25</v>
      </c>
      <c r="U506" s="159">
        <v>20604271.48</v>
      </c>
      <c r="V506" s="159">
        <v>15917048.529999999</v>
      </c>
      <c r="W506" s="159">
        <v>5471173.0700000003</v>
      </c>
      <c r="X506" s="159">
        <v>141368.66</v>
      </c>
      <c r="Y506" s="159">
        <v>4687222.95</v>
      </c>
      <c r="Z506" s="159">
        <v>2446721.3199999998</v>
      </c>
      <c r="AA506" s="159">
        <v>1400000</v>
      </c>
      <c r="AB506" s="159">
        <v>1046721.3199999998</v>
      </c>
      <c r="AC506" s="159">
        <v>929580</v>
      </c>
      <c r="AD506" s="159">
        <v>929580</v>
      </c>
      <c r="AE506" s="159">
        <v>4654870</v>
      </c>
      <c r="AF506" s="159">
        <v>1916798.97</v>
      </c>
      <c r="AG506" s="159">
        <v>49829.38</v>
      </c>
      <c r="AH506" s="159">
        <v>53989.23</v>
      </c>
      <c r="AI506" s="159">
        <v>0</v>
      </c>
      <c r="AJ506" s="159">
        <v>0</v>
      </c>
    </row>
    <row r="507" spans="1:36">
      <c r="A507" s="153">
        <v>6</v>
      </c>
      <c r="B507" s="154">
        <v>19</v>
      </c>
      <c r="C507" s="154">
        <v>8</v>
      </c>
      <c r="D507" s="155">
        <v>2</v>
      </c>
      <c r="E507" s="155" t="s">
        <v>556</v>
      </c>
      <c r="F507" s="156" t="s">
        <v>3410</v>
      </c>
      <c r="G507" s="156" t="s">
        <v>556</v>
      </c>
      <c r="H507" s="156" t="s">
        <v>3417</v>
      </c>
      <c r="I507" s="155">
        <v>619082</v>
      </c>
      <c r="J507" s="157" t="s">
        <v>2309</v>
      </c>
      <c r="K507" s="157"/>
      <c r="L507" s="155">
        <v>2022</v>
      </c>
      <c r="M507" s="158">
        <v>2562</v>
      </c>
      <c r="N507" s="159">
        <v>13352251.279999999</v>
      </c>
      <c r="O507" s="159">
        <v>11949525.43</v>
      </c>
      <c r="P507" s="159">
        <v>9207949.1799999997</v>
      </c>
      <c r="Q507" s="159">
        <v>4194347</v>
      </c>
      <c r="R507" s="159">
        <v>5013602.18</v>
      </c>
      <c r="S507" s="159">
        <v>1402725.85</v>
      </c>
      <c r="T507" s="159">
        <v>152329.09</v>
      </c>
      <c r="U507" s="159">
        <v>13461436.25</v>
      </c>
      <c r="V507" s="159">
        <v>11559608.83</v>
      </c>
      <c r="W507" s="159">
        <v>4455157.93</v>
      </c>
      <c r="X507" s="159">
        <v>24592.62</v>
      </c>
      <c r="Y507" s="159">
        <v>1901827.42</v>
      </c>
      <c r="Z507" s="159">
        <v>1030285.28</v>
      </c>
      <c r="AA507" s="159">
        <v>0</v>
      </c>
      <c r="AB507" s="159">
        <v>1030285.28</v>
      </c>
      <c r="AC507" s="159">
        <v>420000</v>
      </c>
      <c r="AD507" s="159">
        <v>420000</v>
      </c>
      <c r="AE507" s="159">
        <v>614000</v>
      </c>
      <c r="AF507" s="159">
        <v>389916.6</v>
      </c>
      <c r="AG507" s="159">
        <v>383681.69</v>
      </c>
      <c r="AH507" s="159">
        <v>395732.46</v>
      </c>
      <c r="AI507" s="159">
        <v>0</v>
      </c>
      <c r="AJ507" s="159">
        <v>0</v>
      </c>
    </row>
    <row r="508" spans="1:36">
      <c r="A508" s="153">
        <v>6</v>
      </c>
      <c r="B508" s="154">
        <v>20</v>
      </c>
      <c r="C508" s="154">
        <v>1</v>
      </c>
      <c r="D508" s="155">
        <v>2</v>
      </c>
      <c r="E508" s="155" t="s">
        <v>556</v>
      </c>
      <c r="F508" s="156" t="s">
        <v>3418</v>
      </c>
      <c r="G508" s="156" t="s">
        <v>556</v>
      </c>
      <c r="H508" s="156" t="s">
        <v>3419</v>
      </c>
      <c r="I508" s="155">
        <v>620012</v>
      </c>
      <c r="J508" s="157" t="s">
        <v>2308</v>
      </c>
      <c r="K508" s="157"/>
      <c r="L508" s="155">
        <v>2022</v>
      </c>
      <c r="M508" s="158">
        <v>4679</v>
      </c>
      <c r="N508" s="159">
        <v>20905731.34</v>
      </c>
      <c r="O508" s="159">
        <v>19108000.25</v>
      </c>
      <c r="P508" s="159">
        <v>14483148.969999999</v>
      </c>
      <c r="Q508" s="159">
        <v>7801821</v>
      </c>
      <c r="R508" s="159">
        <v>6681327.9699999997</v>
      </c>
      <c r="S508" s="159">
        <v>1797731.09</v>
      </c>
      <c r="T508" s="159">
        <v>7590.57</v>
      </c>
      <c r="U508" s="159">
        <v>23165843.289999999</v>
      </c>
      <c r="V508" s="159">
        <v>17488793.100000001</v>
      </c>
      <c r="W508" s="159">
        <v>7210779.3099999996</v>
      </c>
      <c r="X508" s="159">
        <v>52650.64</v>
      </c>
      <c r="Y508" s="159">
        <v>5677050.1900000004</v>
      </c>
      <c r="Z508" s="159">
        <v>3947591.92</v>
      </c>
      <c r="AA508" s="159">
        <v>3700000</v>
      </c>
      <c r="AB508" s="159">
        <v>247591.91999999993</v>
      </c>
      <c r="AC508" s="159">
        <v>740900</v>
      </c>
      <c r="AD508" s="159">
        <v>740900</v>
      </c>
      <c r="AE508" s="159">
        <v>4699996</v>
      </c>
      <c r="AF508" s="159">
        <v>1619207.15</v>
      </c>
      <c r="AG508" s="159">
        <v>100658.21</v>
      </c>
      <c r="AH508" s="159">
        <v>106187.7</v>
      </c>
      <c r="AI508" s="159">
        <v>0</v>
      </c>
      <c r="AJ508" s="159">
        <v>0</v>
      </c>
    </row>
    <row r="509" spans="1:36">
      <c r="A509" s="153">
        <v>6</v>
      </c>
      <c r="B509" s="154">
        <v>20</v>
      </c>
      <c r="C509" s="154">
        <v>2</v>
      </c>
      <c r="D509" s="155">
        <v>2</v>
      </c>
      <c r="E509" s="155" t="s">
        <v>556</v>
      </c>
      <c r="F509" s="156" t="s">
        <v>3418</v>
      </c>
      <c r="G509" s="156" t="s">
        <v>556</v>
      </c>
      <c r="H509" s="156" t="s">
        <v>3420</v>
      </c>
      <c r="I509" s="155">
        <v>620022</v>
      </c>
      <c r="J509" s="157" t="s">
        <v>2307</v>
      </c>
      <c r="K509" s="157"/>
      <c r="L509" s="155">
        <v>2022</v>
      </c>
      <c r="M509" s="158">
        <v>3988</v>
      </c>
      <c r="N509" s="159">
        <v>17141228.350000001</v>
      </c>
      <c r="O509" s="159">
        <v>16574134.689999999</v>
      </c>
      <c r="P509" s="159">
        <v>12440518.129999999</v>
      </c>
      <c r="Q509" s="159">
        <v>6710621</v>
      </c>
      <c r="R509" s="159">
        <v>5729897.1299999999</v>
      </c>
      <c r="S509" s="159">
        <v>567093.66</v>
      </c>
      <c r="T509" s="159">
        <v>13558</v>
      </c>
      <c r="U509" s="159">
        <v>17318411.850000001</v>
      </c>
      <c r="V509" s="159">
        <v>15603105.300000001</v>
      </c>
      <c r="W509" s="159">
        <v>6566691.3700000001</v>
      </c>
      <c r="X509" s="159">
        <v>74827.89</v>
      </c>
      <c r="Y509" s="159">
        <v>1715306.55</v>
      </c>
      <c r="Z509" s="159">
        <v>979611.18</v>
      </c>
      <c r="AA509" s="159">
        <v>320000</v>
      </c>
      <c r="AB509" s="159">
        <v>659611.18000000005</v>
      </c>
      <c r="AC509" s="159">
        <v>384370.7</v>
      </c>
      <c r="AD509" s="159">
        <v>384370.7</v>
      </c>
      <c r="AE509" s="159">
        <v>2326000</v>
      </c>
      <c r="AF509" s="159">
        <v>971029.39</v>
      </c>
      <c r="AG509" s="159">
        <v>154261.32</v>
      </c>
      <c r="AH509" s="159">
        <v>187827.6</v>
      </c>
      <c r="AI509" s="159">
        <v>0</v>
      </c>
      <c r="AJ509" s="159">
        <v>0</v>
      </c>
    </row>
    <row r="510" spans="1:36">
      <c r="A510" s="153">
        <v>6</v>
      </c>
      <c r="B510" s="154">
        <v>20</v>
      </c>
      <c r="C510" s="154">
        <v>3</v>
      </c>
      <c r="D510" s="155">
        <v>2</v>
      </c>
      <c r="E510" s="155" t="s">
        <v>556</v>
      </c>
      <c r="F510" s="156" t="s">
        <v>3418</v>
      </c>
      <c r="G510" s="156" t="s">
        <v>556</v>
      </c>
      <c r="H510" s="156" t="s">
        <v>3421</v>
      </c>
      <c r="I510" s="155">
        <v>620032</v>
      </c>
      <c r="J510" s="157" t="s">
        <v>2306</v>
      </c>
      <c r="K510" s="157"/>
      <c r="L510" s="155">
        <v>2022</v>
      </c>
      <c r="M510" s="158">
        <v>4968</v>
      </c>
      <c r="N510" s="159">
        <v>21741554.870000001</v>
      </c>
      <c r="O510" s="159">
        <v>20233927.199999999</v>
      </c>
      <c r="P510" s="159">
        <v>15492092.890000001</v>
      </c>
      <c r="Q510" s="159">
        <v>8216717</v>
      </c>
      <c r="R510" s="159">
        <v>7275375.8899999997</v>
      </c>
      <c r="S510" s="159">
        <v>1507627.67</v>
      </c>
      <c r="T510" s="159">
        <v>481743.67</v>
      </c>
      <c r="U510" s="159">
        <v>21265357.690000001</v>
      </c>
      <c r="V510" s="159">
        <v>19071452.870000001</v>
      </c>
      <c r="W510" s="159">
        <v>7905013.8099999996</v>
      </c>
      <c r="X510" s="159">
        <v>226716.81</v>
      </c>
      <c r="Y510" s="159">
        <v>2193904.8199999998</v>
      </c>
      <c r="Z510" s="159">
        <v>1570237.06</v>
      </c>
      <c r="AA510" s="159">
        <v>1500000</v>
      </c>
      <c r="AB510" s="159">
        <v>70237.060000000056</v>
      </c>
      <c r="AC510" s="159">
        <v>1228000</v>
      </c>
      <c r="AD510" s="159">
        <v>1228000</v>
      </c>
      <c r="AE510" s="159">
        <v>6212225</v>
      </c>
      <c r="AF510" s="159">
        <v>1162474.33</v>
      </c>
      <c r="AG510" s="159">
        <v>35897.379999999997</v>
      </c>
      <c r="AH510" s="159">
        <v>33760.870000000003</v>
      </c>
      <c r="AI510" s="159">
        <v>0</v>
      </c>
      <c r="AJ510" s="159">
        <v>225</v>
      </c>
    </row>
    <row r="511" spans="1:36">
      <c r="A511" s="153">
        <v>6</v>
      </c>
      <c r="B511" s="154">
        <v>20</v>
      </c>
      <c r="C511" s="154">
        <v>4</v>
      </c>
      <c r="D511" s="155">
        <v>3</v>
      </c>
      <c r="E511" s="155" t="s">
        <v>556</v>
      </c>
      <c r="F511" s="156" t="s">
        <v>3422</v>
      </c>
      <c r="G511" s="156" t="s">
        <v>556</v>
      </c>
      <c r="H511" s="156" t="s">
        <v>3423</v>
      </c>
      <c r="I511" s="155">
        <v>620043</v>
      </c>
      <c r="J511" s="157" t="s">
        <v>2305</v>
      </c>
      <c r="K511" s="157"/>
      <c r="L511" s="155">
        <v>2022</v>
      </c>
      <c r="M511" s="158">
        <v>7089</v>
      </c>
      <c r="N511" s="159">
        <v>35358357.600000001</v>
      </c>
      <c r="O511" s="159">
        <v>30574280.41</v>
      </c>
      <c r="P511" s="159">
        <v>22341183.32</v>
      </c>
      <c r="Q511" s="159">
        <v>12126195</v>
      </c>
      <c r="R511" s="159">
        <v>10214988.32</v>
      </c>
      <c r="S511" s="159">
        <v>4784077.1900000004</v>
      </c>
      <c r="T511" s="159">
        <v>60825.120000000003</v>
      </c>
      <c r="U511" s="159">
        <v>36335895.450000003</v>
      </c>
      <c r="V511" s="159">
        <v>27943325.210000001</v>
      </c>
      <c r="W511" s="159">
        <v>12169264.630000001</v>
      </c>
      <c r="X511" s="159">
        <v>366908</v>
      </c>
      <c r="Y511" s="159">
        <v>8392570.2400000002</v>
      </c>
      <c r="Z511" s="159">
        <v>3042121.48</v>
      </c>
      <c r="AA511" s="159">
        <v>1100000</v>
      </c>
      <c r="AB511" s="159">
        <v>1942121.48</v>
      </c>
      <c r="AC511" s="159">
        <v>1000000</v>
      </c>
      <c r="AD511" s="159">
        <v>1000000</v>
      </c>
      <c r="AE511" s="159">
        <v>11400000</v>
      </c>
      <c r="AF511" s="159">
        <v>2630955.2000000002</v>
      </c>
      <c r="AG511" s="159">
        <v>74626.87</v>
      </c>
      <c r="AH511" s="159">
        <v>74626.87</v>
      </c>
      <c r="AI511" s="159">
        <v>0</v>
      </c>
      <c r="AJ511" s="159">
        <v>0</v>
      </c>
    </row>
    <row r="512" spans="1:36">
      <c r="A512" s="153">
        <v>6</v>
      </c>
      <c r="B512" s="154">
        <v>20</v>
      </c>
      <c r="C512" s="154">
        <v>5</v>
      </c>
      <c r="D512" s="155">
        <v>2</v>
      </c>
      <c r="E512" s="155" t="s">
        <v>556</v>
      </c>
      <c r="F512" s="156" t="s">
        <v>3418</v>
      </c>
      <c r="G512" s="156" t="s">
        <v>556</v>
      </c>
      <c r="H512" s="156" t="s">
        <v>3424</v>
      </c>
      <c r="I512" s="155">
        <v>620052</v>
      </c>
      <c r="J512" s="157" t="s">
        <v>2304</v>
      </c>
      <c r="K512" s="157"/>
      <c r="L512" s="155">
        <v>2022</v>
      </c>
      <c r="M512" s="158">
        <v>6209</v>
      </c>
      <c r="N512" s="159">
        <v>25801570.550000001</v>
      </c>
      <c r="O512" s="159">
        <v>25183127.940000001</v>
      </c>
      <c r="P512" s="159">
        <v>19323976.300000001</v>
      </c>
      <c r="Q512" s="159">
        <v>10402203</v>
      </c>
      <c r="R512" s="159">
        <v>8921773.3000000007</v>
      </c>
      <c r="S512" s="159">
        <v>618442.61</v>
      </c>
      <c r="T512" s="159">
        <v>1400</v>
      </c>
      <c r="U512" s="159">
        <v>23912298.149999999</v>
      </c>
      <c r="V512" s="159">
        <v>23053444.550000001</v>
      </c>
      <c r="W512" s="159">
        <v>9444537.6099999994</v>
      </c>
      <c r="X512" s="159">
        <v>205734.39</v>
      </c>
      <c r="Y512" s="159">
        <v>858853.6</v>
      </c>
      <c r="Z512" s="159">
        <v>1536980.17</v>
      </c>
      <c r="AA512" s="159">
        <v>1150000</v>
      </c>
      <c r="AB512" s="159">
        <v>386980.16999999993</v>
      </c>
      <c r="AC512" s="159">
        <v>617600</v>
      </c>
      <c r="AD512" s="159">
        <v>617600</v>
      </c>
      <c r="AE512" s="159">
        <v>6171552</v>
      </c>
      <c r="AF512" s="159">
        <v>2129683.39</v>
      </c>
      <c r="AG512" s="159">
        <v>0</v>
      </c>
      <c r="AH512" s="159">
        <v>0</v>
      </c>
      <c r="AI512" s="159">
        <v>0</v>
      </c>
      <c r="AJ512" s="159">
        <v>0</v>
      </c>
    </row>
    <row r="513" spans="1:36">
      <c r="A513" s="153">
        <v>6</v>
      </c>
      <c r="B513" s="154">
        <v>20</v>
      </c>
      <c r="C513" s="154">
        <v>6</v>
      </c>
      <c r="D513" s="155">
        <v>2</v>
      </c>
      <c r="E513" s="155" t="s">
        <v>556</v>
      </c>
      <c r="F513" s="156" t="s">
        <v>3418</v>
      </c>
      <c r="G513" s="156" t="s">
        <v>556</v>
      </c>
      <c r="H513" s="156" t="s">
        <v>3425</v>
      </c>
      <c r="I513" s="155">
        <v>620062</v>
      </c>
      <c r="J513" s="157" t="s">
        <v>2303</v>
      </c>
      <c r="K513" s="157"/>
      <c r="L513" s="155">
        <v>2022</v>
      </c>
      <c r="M513" s="158">
        <v>5787</v>
      </c>
      <c r="N513" s="159">
        <v>26791530.170000002</v>
      </c>
      <c r="O513" s="159">
        <v>23345741.43</v>
      </c>
      <c r="P513" s="159">
        <v>18479816.82</v>
      </c>
      <c r="Q513" s="159">
        <v>9890896</v>
      </c>
      <c r="R513" s="159">
        <v>8588920.8200000003</v>
      </c>
      <c r="S513" s="159">
        <v>3445788.74</v>
      </c>
      <c r="T513" s="159">
        <v>0</v>
      </c>
      <c r="U513" s="159">
        <v>27027729.829999998</v>
      </c>
      <c r="V513" s="159">
        <v>22141055.210000001</v>
      </c>
      <c r="W513" s="159">
        <v>8801390.5</v>
      </c>
      <c r="X513" s="159">
        <v>79355.5</v>
      </c>
      <c r="Y513" s="159">
        <v>4886674.62</v>
      </c>
      <c r="Z513" s="159">
        <v>997487.54</v>
      </c>
      <c r="AA513" s="159">
        <v>0</v>
      </c>
      <c r="AB513" s="159">
        <v>997487.54</v>
      </c>
      <c r="AC513" s="159">
        <v>675000</v>
      </c>
      <c r="AD513" s="159">
        <v>675000</v>
      </c>
      <c r="AE513" s="159">
        <v>1900000</v>
      </c>
      <c r="AF513" s="159">
        <v>1204686.22</v>
      </c>
      <c r="AG513" s="159">
        <v>62303.15</v>
      </c>
      <c r="AH513" s="159">
        <v>234574.4</v>
      </c>
      <c r="AI513" s="159">
        <v>0</v>
      </c>
      <c r="AJ513" s="159">
        <v>0</v>
      </c>
    </row>
    <row r="514" spans="1:36">
      <c r="A514" s="153">
        <v>6</v>
      </c>
      <c r="B514" s="154">
        <v>20</v>
      </c>
      <c r="C514" s="154">
        <v>7</v>
      </c>
      <c r="D514" s="155">
        <v>2</v>
      </c>
      <c r="E514" s="155" t="s">
        <v>556</v>
      </c>
      <c r="F514" s="156" t="s">
        <v>3418</v>
      </c>
      <c r="G514" s="156" t="s">
        <v>556</v>
      </c>
      <c r="H514" s="156" t="s">
        <v>3426</v>
      </c>
      <c r="I514" s="155">
        <v>620072</v>
      </c>
      <c r="J514" s="157" t="s">
        <v>2302</v>
      </c>
      <c r="K514" s="157"/>
      <c r="L514" s="155">
        <v>2022</v>
      </c>
      <c r="M514" s="158">
        <v>5455</v>
      </c>
      <c r="N514" s="159">
        <v>24794776.93</v>
      </c>
      <c r="O514" s="159">
        <v>22800209.84</v>
      </c>
      <c r="P514" s="159">
        <v>17669888.960000001</v>
      </c>
      <c r="Q514" s="159">
        <v>9712406</v>
      </c>
      <c r="R514" s="159">
        <v>7957482.96</v>
      </c>
      <c r="S514" s="159">
        <v>1994567.09</v>
      </c>
      <c r="T514" s="159">
        <v>66184</v>
      </c>
      <c r="U514" s="159">
        <v>27753369.870000001</v>
      </c>
      <c r="V514" s="159">
        <v>21279804.09</v>
      </c>
      <c r="W514" s="159">
        <v>7451269.6600000001</v>
      </c>
      <c r="X514" s="159">
        <v>372977.86</v>
      </c>
      <c r="Y514" s="159">
        <v>6473565.7800000003</v>
      </c>
      <c r="Z514" s="159">
        <v>4513592.9400000004</v>
      </c>
      <c r="AA514" s="159">
        <v>3284135.1</v>
      </c>
      <c r="AB514" s="159">
        <v>1229457.8400000003</v>
      </c>
      <c r="AC514" s="159">
        <v>1555000</v>
      </c>
      <c r="AD514" s="159">
        <v>1555000</v>
      </c>
      <c r="AE514" s="159">
        <v>13249135.1</v>
      </c>
      <c r="AF514" s="159">
        <v>1520405.75</v>
      </c>
      <c r="AG514" s="159">
        <v>0</v>
      </c>
      <c r="AH514" s="159">
        <v>100140</v>
      </c>
      <c r="AI514" s="159">
        <v>0</v>
      </c>
      <c r="AJ514" s="159">
        <v>0</v>
      </c>
    </row>
    <row r="515" spans="1:36">
      <c r="A515" s="153">
        <v>6</v>
      </c>
      <c r="B515" s="154">
        <v>20</v>
      </c>
      <c r="C515" s="154">
        <v>8</v>
      </c>
      <c r="D515" s="155">
        <v>2</v>
      </c>
      <c r="E515" s="155" t="s">
        <v>556</v>
      </c>
      <c r="F515" s="156" t="s">
        <v>3418</v>
      </c>
      <c r="G515" s="156" t="s">
        <v>556</v>
      </c>
      <c r="H515" s="156" t="s">
        <v>3427</v>
      </c>
      <c r="I515" s="155">
        <v>620082</v>
      </c>
      <c r="J515" s="157" t="s">
        <v>2301</v>
      </c>
      <c r="K515" s="157"/>
      <c r="L515" s="155">
        <v>2022</v>
      </c>
      <c r="M515" s="158">
        <v>5673</v>
      </c>
      <c r="N515" s="159">
        <v>28988207.550000001</v>
      </c>
      <c r="O515" s="159">
        <v>22119902.84</v>
      </c>
      <c r="P515" s="159">
        <v>16919438.550000001</v>
      </c>
      <c r="Q515" s="159">
        <v>9952720</v>
      </c>
      <c r="R515" s="159">
        <v>6966718.5499999998</v>
      </c>
      <c r="S515" s="159">
        <v>6868304.71</v>
      </c>
      <c r="T515" s="159">
        <v>1392</v>
      </c>
      <c r="U515" s="159">
        <v>28338898.800000001</v>
      </c>
      <c r="V515" s="159">
        <v>19669019.030000001</v>
      </c>
      <c r="W515" s="159">
        <v>7920254.71</v>
      </c>
      <c r="X515" s="159">
        <v>3512.11</v>
      </c>
      <c r="Y515" s="159">
        <v>8669879.7699999996</v>
      </c>
      <c r="Z515" s="159">
        <v>2717945.37</v>
      </c>
      <c r="AA515" s="159">
        <v>0</v>
      </c>
      <c r="AB515" s="159">
        <v>2717945.37</v>
      </c>
      <c r="AC515" s="159">
        <v>220314.26</v>
      </c>
      <c r="AD515" s="159">
        <v>142172.5</v>
      </c>
      <c r="AE515" s="159">
        <v>0</v>
      </c>
      <c r="AF515" s="159">
        <v>2450883.81</v>
      </c>
      <c r="AG515" s="159">
        <v>26880</v>
      </c>
      <c r="AH515" s="159">
        <v>26880</v>
      </c>
      <c r="AI515" s="159">
        <v>0</v>
      </c>
      <c r="AJ515" s="159">
        <v>0</v>
      </c>
    </row>
    <row r="516" spans="1:36">
      <c r="A516" s="153">
        <v>6</v>
      </c>
      <c r="B516" s="154">
        <v>20</v>
      </c>
      <c r="C516" s="154">
        <v>9</v>
      </c>
      <c r="D516" s="155">
        <v>2</v>
      </c>
      <c r="E516" s="155" t="s">
        <v>556</v>
      </c>
      <c r="F516" s="156" t="s">
        <v>3418</v>
      </c>
      <c r="G516" s="156" t="s">
        <v>556</v>
      </c>
      <c r="H516" s="156" t="s">
        <v>3428</v>
      </c>
      <c r="I516" s="155">
        <v>620092</v>
      </c>
      <c r="J516" s="157" t="s">
        <v>2300</v>
      </c>
      <c r="K516" s="157"/>
      <c r="L516" s="155">
        <v>2022</v>
      </c>
      <c r="M516" s="158">
        <v>6766</v>
      </c>
      <c r="N516" s="159">
        <v>34344352.689999998</v>
      </c>
      <c r="O516" s="159">
        <v>29761208.75</v>
      </c>
      <c r="P516" s="159">
        <v>21809385.84</v>
      </c>
      <c r="Q516" s="159">
        <v>11623351</v>
      </c>
      <c r="R516" s="159">
        <v>10186034.84</v>
      </c>
      <c r="S516" s="159">
        <v>4583143.9400000004</v>
      </c>
      <c r="T516" s="159">
        <v>72939</v>
      </c>
      <c r="U516" s="159">
        <v>33232974.579999998</v>
      </c>
      <c r="V516" s="159">
        <v>27603091</v>
      </c>
      <c r="W516" s="159">
        <v>9279581.6300000008</v>
      </c>
      <c r="X516" s="159">
        <v>224320.13</v>
      </c>
      <c r="Y516" s="159">
        <v>5629883.5800000001</v>
      </c>
      <c r="Z516" s="159">
        <v>836765.57</v>
      </c>
      <c r="AA516" s="159">
        <v>0</v>
      </c>
      <c r="AB516" s="159">
        <v>836765.57</v>
      </c>
      <c r="AC516" s="159">
        <v>610000</v>
      </c>
      <c r="AD516" s="159">
        <v>610000</v>
      </c>
      <c r="AE516" s="159">
        <v>5010991</v>
      </c>
      <c r="AF516" s="159">
        <v>2158117.75</v>
      </c>
      <c r="AG516" s="159">
        <v>102514.02</v>
      </c>
      <c r="AH516" s="159">
        <v>198507.32</v>
      </c>
      <c r="AI516" s="159">
        <v>0</v>
      </c>
      <c r="AJ516" s="159">
        <v>0</v>
      </c>
    </row>
    <row r="517" spans="1:36">
      <c r="A517" s="153">
        <v>6</v>
      </c>
      <c r="B517" s="154">
        <v>20</v>
      </c>
      <c r="C517" s="154">
        <v>10</v>
      </c>
      <c r="D517" s="155">
        <v>2</v>
      </c>
      <c r="E517" s="155" t="s">
        <v>556</v>
      </c>
      <c r="F517" s="156" t="s">
        <v>3418</v>
      </c>
      <c r="G517" s="156" t="s">
        <v>556</v>
      </c>
      <c r="H517" s="156" t="s">
        <v>3429</v>
      </c>
      <c r="I517" s="155">
        <v>620102</v>
      </c>
      <c r="J517" s="157" t="s">
        <v>2299</v>
      </c>
      <c r="K517" s="157"/>
      <c r="L517" s="155">
        <v>2022</v>
      </c>
      <c r="M517" s="158">
        <v>5132</v>
      </c>
      <c r="N517" s="159">
        <v>26880630.559999999</v>
      </c>
      <c r="O517" s="159">
        <v>21988121.25</v>
      </c>
      <c r="P517" s="159">
        <v>16283197.75</v>
      </c>
      <c r="Q517" s="159">
        <v>7337378</v>
      </c>
      <c r="R517" s="159">
        <v>8945819.75</v>
      </c>
      <c r="S517" s="159">
        <v>4892509.3099999996</v>
      </c>
      <c r="T517" s="159">
        <v>11400</v>
      </c>
      <c r="U517" s="159">
        <v>27809998.559999999</v>
      </c>
      <c r="V517" s="159">
        <v>19757480.43</v>
      </c>
      <c r="W517" s="159">
        <v>6648009.0700000003</v>
      </c>
      <c r="X517" s="159">
        <v>162334.89000000001</v>
      </c>
      <c r="Y517" s="159">
        <v>8052518.1299999999</v>
      </c>
      <c r="Z517" s="159">
        <v>1463639.38</v>
      </c>
      <c r="AA517" s="159">
        <v>100000</v>
      </c>
      <c r="AB517" s="159">
        <v>1363639.38</v>
      </c>
      <c r="AC517" s="159">
        <v>500000</v>
      </c>
      <c r="AD517" s="159">
        <v>500000</v>
      </c>
      <c r="AE517" s="159">
        <v>3697683.52</v>
      </c>
      <c r="AF517" s="159">
        <v>2230640.8199999998</v>
      </c>
      <c r="AG517" s="159">
        <v>139413.21</v>
      </c>
      <c r="AH517" s="159">
        <v>185279.17</v>
      </c>
      <c r="AI517" s="159">
        <v>0</v>
      </c>
      <c r="AJ517" s="159">
        <v>17683.52</v>
      </c>
    </row>
    <row r="518" spans="1:36">
      <c r="A518" s="153">
        <v>6</v>
      </c>
      <c r="B518" s="154">
        <v>20</v>
      </c>
      <c r="C518" s="154">
        <v>11</v>
      </c>
      <c r="D518" s="155">
        <v>2</v>
      </c>
      <c r="E518" s="155" t="s">
        <v>556</v>
      </c>
      <c r="F518" s="156" t="s">
        <v>3418</v>
      </c>
      <c r="G518" s="156" t="s">
        <v>556</v>
      </c>
      <c r="H518" s="156" t="s">
        <v>3430</v>
      </c>
      <c r="I518" s="155">
        <v>620112</v>
      </c>
      <c r="J518" s="157" t="s">
        <v>2298</v>
      </c>
      <c r="K518" s="157"/>
      <c r="L518" s="155">
        <v>2022</v>
      </c>
      <c r="M518" s="158">
        <v>5203</v>
      </c>
      <c r="N518" s="159">
        <v>25799482.48</v>
      </c>
      <c r="O518" s="159">
        <v>21476699.550000001</v>
      </c>
      <c r="P518" s="159">
        <v>16452311.27</v>
      </c>
      <c r="Q518" s="159">
        <v>7990500</v>
      </c>
      <c r="R518" s="159">
        <v>8461811.2699999996</v>
      </c>
      <c r="S518" s="159">
        <v>4322782.93</v>
      </c>
      <c r="T518" s="159">
        <v>140500.46</v>
      </c>
      <c r="U518" s="159">
        <v>28275110.370000001</v>
      </c>
      <c r="V518" s="159">
        <v>20358213.370000001</v>
      </c>
      <c r="W518" s="159">
        <v>7630564.4199999999</v>
      </c>
      <c r="X518" s="159">
        <v>122275.98</v>
      </c>
      <c r="Y518" s="159">
        <v>7916897</v>
      </c>
      <c r="Z518" s="159">
        <v>3639459.12</v>
      </c>
      <c r="AA518" s="159">
        <v>3500000</v>
      </c>
      <c r="AB518" s="159">
        <v>139459.12000000011</v>
      </c>
      <c r="AC518" s="159">
        <v>1077439</v>
      </c>
      <c r="AD518" s="159">
        <v>849920</v>
      </c>
      <c r="AE518" s="159">
        <v>7223743</v>
      </c>
      <c r="AF518" s="159">
        <v>1118486.18</v>
      </c>
      <c r="AG518" s="159">
        <v>288885.21000000002</v>
      </c>
      <c r="AH518" s="159">
        <v>320529.24</v>
      </c>
      <c r="AI518" s="159">
        <v>0</v>
      </c>
      <c r="AJ518" s="159">
        <v>0</v>
      </c>
    </row>
    <row r="519" spans="1:36">
      <c r="A519" s="153">
        <v>6</v>
      </c>
      <c r="B519" s="154">
        <v>20</v>
      </c>
      <c r="C519" s="154">
        <v>12</v>
      </c>
      <c r="D519" s="155">
        <v>2</v>
      </c>
      <c r="E519" s="155" t="s">
        <v>556</v>
      </c>
      <c r="F519" s="156" t="s">
        <v>3418</v>
      </c>
      <c r="G519" s="156" t="s">
        <v>556</v>
      </c>
      <c r="H519" s="156" t="s">
        <v>3431</v>
      </c>
      <c r="I519" s="155">
        <v>620122</v>
      </c>
      <c r="J519" s="157" t="s">
        <v>2297</v>
      </c>
      <c r="K519" s="157"/>
      <c r="L519" s="155">
        <v>2022</v>
      </c>
      <c r="M519" s="158">
        <v>4494</v>
      </c>
      <c r="N519" s="159">
        <v>20705420.809999999</v>
      </c>
      <c r="O519" s="159">
        <v>18489408.170000002</v>
      </c>
      <c r="P519" s="159">
        <v>14436257.24</v>
      </c>
      <c r="Q519" s="159">
        <v>7952664</v>
      </c>
      <c r="R519" s="159">
        <v>6483593.2400000002</v>
      </c>
      <c r="S519" s="159">
        <v>2216012.64</v>
      </c>
      <c r="T519" s="159">
        <v>0</v>
      </c>
      <c r="U519" s="159">
        <v>21733159.739999998</v>
      </c>
      <c r="V519" s="159">
        <v>17327081.48</v>
      </c>
      <c r="W519" s="159">
        <v>7533395.5199999996</v>
      </c>
      <c r="X519" s="159">
        <v>148497.07999999999</v>
      </c>
      <c r="Y519" s="159">
        <v>4406078.26</v>
      </c>
      <c r="Z519" s="159">
        <v>2342808.61</v>
      </c>
      <c r="AA519" s="159">
        <v>1700000</v>
      </c>
      <c r="AB519" s="159">
        <v>642808.60999999987</v>
      </c>
      <c r="AC519" s="159">
        <v>810000</v>
      </c>
      <c r="AD519" s="159">
        <v>810000</v>
      </c>
      <c r="AE519" s="159">
        <v>7639100</v>
      </c>
      <c r="AF519" s="159">
        <v>1162326.69</v>
      </c>
      <c r="AG519" s="159">
        <v>107344.71</v>
      </c>
      <c r="AH519" s="159">
        <v>107344.71</v>
      </c>
      <c r="AI519" s="159">
        <v>0</v>
      </c>
      <c r="AJ519" s="159">
        <v>0</v>
      </c>
    </row>
    <row r="520" spans="1:36">
      <c r="A520" s="153">
        <v>6</v>
      </c>
      <c r="B520" s="154">
        <v>20</v>
      </c>
      <c r="C520" s="154">
        <v>13</v>
      </c>
      <c r="D520" s="155">
        <v>3</v>
      </c>
      <c r="E520" s="155" t="s">
        <v>556</v>
      </c>
      <c r="F520" s="156" t="s">
        <v>3422</v>
      </c>
      <c r="G520" s="156" t="s">
        <v>556</v>
      </c>
      <c r="H520" s="156" t="s">
        <v>3432</v>
      </c>
      <c r="I520" s="155">
        <v>620133</v>
      </c>
      <c r="J520" s="157" t="s">
        <v>2296</v>
      </c>
      <c r="K520" s="157"/>
      <c r="L520" s="155">
        <v>2022</v>
      </c>
      <c r="M520" s="158">
        <v>11177</v>
      </c>
      <c r="N520" s="159">
        <v>53335294.68</v>
      </c>
      <c r="O520" s="159">
        <v>44898735.649999999</v>
      </c>
      <c r="P520" s="159">
        <v>28785011.600000001</v>
      </c>
      <c r="Q520" s="159">
        <v>13683623</v>
      </c>
      <c r="R520" s="159">
        <v>15101388.6</v>
      </c>
      <c r="S520" s="159">
        <v>8436559.0299999993</v>
      </c>
      <c r="T520" s="159">
        <v>622668.14</v>
      </c>
      <c r="U520" s="159">
        <v>57002425.520000003</v>
      </c>
      <c r="V520" s="159">
        <v>38418277.630000003</v>
      </c>
      <c r="W520" s="159">
        <v>13483020.34</v>
      </c>
      <c r="X520" s="159">
        <v>199676.26</v>
      </c>
      <c r="Y520" s="159">
        <v>18584147.890000001</v>
      </c>
      <c r="Z520" s="159">
        <v>8770453.2699999996</v>
      </c>
      <c r="AA520" s="159">
        <v>7500000</v>
      </c>
      <c r="AB520" s="159">
        <v>1270453.2699999996</v>
      </c>
      <c r="AC520" s="159">
        <v>2307763.9500000002</v>
      </c>
      <c r="AD520" s="159">
        <v>2287442.9500000002</v>
      </c>
      <c r="AE520" s="159">
        <v>12109788.15</v>
      </c>
      <c r="AF520" s="159">
        <v>6480458.0199999996</v>
      </c>
      <c r="AG520" s="159">
        <v>30.01</v>
      </c>
      <c r="AH520" s="159">
        <v>90107.22</v>
      </c>
      <c r="AI520" s="159">
        <v>0</v>
      </c>
      <c r="AJ520" s="159">
        <v>0</v>
      </c>
    </row>
    <row r="521" spans="1:36">
      <c r="A521" s="153">
        <v>6</v>
      </c>
      <c r="B521" s="154">
        <v>20</v>
      </c>
      <c r="C521" s="154">
        <v>14</v>
      </c>
      <c r="D521" s="155">
        <v>2</v>
      </c>
      <c r="E521" s="155" t="s">
        <v>556</v>
      </c>
      <c r="F521" s="156" t="s">
        <v>3418</v>
      </c>
      <c r="G521" s="156" t="s">
        <v>556</v>
      </c>
      <c r="H521" s="156" t="s">
        <v>3433</v>
      </c>
      <c r="I521" s="155">
        <v>620142</v>
      </c>
      <c r="J521" s="157" t="s">
        <v>2295</v>
      </c>
      <c r="K521" s="157"/>
      <c r="L521" s="155">
        <v>2022</v>
      </c>
      <c r="M521" s="158">
        <v>23166</v>
      </c>
      <c r="N521" s="159">
        <v>101733412.55</v>
      </c>
      <c r="O521" s="159">
        <v>94107841.609999999</v>
      </c>
      <c r="P521" s="159">
        <v>60153551.259999998</v>
      </c>
      <c r="Q521" s="159">
        <v>26538683</v>
      </c>
      <c r="R521" s="159">
        <v>33614868.259999998</v>
      </c>
      <c r="S521" s="159">
        <v>7625570.9400000004</v>
      </c>
      <c r="T521" s="159">
        <v>120515.85</v>
      </c>
      <c r="U521" s="159">
        <v>105762159.3</v>
      </c>
      <c r="V521" s="159">
        <v>83902204.430000007</v>
      </c>
      <c r="W521" s="159">
        <v>26208514.260000002</v>
      </c>
      <c r="X521" s="159">
        <v>540668.32999999996</v>
      </c>
      <c r="Y521" s="159">
        <v>21859954.870000001</v>
      </c>
      <c r="Z521" s="159">
        <v>11217324.57</v>
      </c>
      <c r="AA521" s="159">
        <v>6000000</v>
      </c>
      <c r="AB521" s="159">
        <v>5217324.57</v>
      </c>
      <c r="AC521" s="159">
        <v>5303039</v>
      </c>
      <c r="AD521" s="159">
        <v>4501720</v>
      </c>
      <c r="AE521" s="159">
        <v>25178200</v>
      </c>
      <c r="AF521" s="159">
        <v>10205637.18</v>
      </c>
      <c r="AG521" s="159">
        <v>1155045.4099999999</v>
      </c>
      <c r="AH521" s="159">
        <v>1444733.79</v>
      </c>
      <c r="AI521" s="159">
        <v>0</v>
      </c>
      <c r="AJ521" s="159">
        <v>0</v>
      </c>
    </row>
    <row r="522" spans="1:36">
      <c r="A522" s="153">
        <v>6</v>
      </c>
      <c r="B522" s="154">
        <v>20</v>
      </c>
      <c r="C522" s="154">
        <v>15</v>
      </c>
      <c r="D522" s="155">
        <v>3</v>
      </c>
      <c r="E522" s="155" t="s">
        <v>556</v>
      </c>
      <c r="F522" s="156" t="s">
        <v>3422</v>
      </c>
      <c r="G522" s="156" t="s">
        <v>556</v>
      </c>
      <c r="H522" s="156" t="s">
        <v>3434</v>
      </c>
      <c r="I522" s="155">
        <v>620153</v>
      </c>
      <c r="J522" s="157" t="s">
        <v>2294</v>
      </c>
      <c r="K522" s="157"/>
      <c r="L522" s="155">
        <v>2022</v>
      </c>
      <c r="M522" s="158">
        <v>6740</v>
      </c>
      <c r="N522" s="159">
        <v>30152853.460000001</v>
      </c>
      <c r="O522" s="159">
        <v>28440872.550000001</v>
      </c>
      <c r="P522" s="159">
        <v>16611643.380000001</v>
      </c>
      <c r="Q522" s="159">
        <v>7732648</v>
      </c>
      <c r="R522" s="159">
        <v>8878995.3800000008</v>
      </c>
      <c r="S522" s="159">
        <v>1711980.91</v>
      </c>
      <c r="T522" s="159">
        <v>749429.37</v>
      </c>
      <c r="U522" s="159">
        <v>29430608.309999999</v>
      </c>
      <c r="V522" s="159">
        <v>25500608.5</v>
      </c>
      <c r="W522" s="159">
        <v>10195891.73</v>
      </c>
      <c r="X522" s="159">
        <v>370009.06</v>
      </c>
      <c r="Y522" s="159">
        <v>3929999.81</v>
      </c>
      <c r="Z522" s="159">
        <v>4907713.97</v>
      </c>
      <c r="AA522" s="159">
        <v>2950000</v>
      </c>
      <c r="AB522" s="159">
        <v>1957713.9699999997</v>
      </c>
      <c r="AC522" s="159">
        <v>1633672</v>
      </c>
      <c r="AD522" s="159">
        <v>1633672</v>
      </c>
      <c r="AE522" s="159">
        <v>12316104</v>
      </c>
      <c r="AF522" s="159">
        <v>2940264.05</v>
      </c>
      <c r="AG522" s="159">
        <v>163630.35999999999</v>
      </c>
      <c r="AH522" s="159">
        <v>167630.07999999999</v>
      </c>
      <c r="AI522" s="159">
        <v>0</v>
      </c>
      <c r="AJ522" s="159">
        <v>0</v>
      </c>
    </row>
    <row r="523" spans="1:36">
      <c r="A523" s="153">
        <v>8</v>
      </c>
      <c r="B523" s="154">
        <v>1</v>
      </c>
      <c r="C523" s="154">
        <v>1</v>
      </c>
      <c r="D523" s="155">
        <v>1</v>
      </c>
      <c r="E523" s="155" t="s">
        <v>556</v>
      </c>
      <c r="F523" s="156" t="s">
        <v>3435</v>
      </c>
      <c r="G523" s="156" t="s">
        <v>556</v>
      </c>
      <c r="H523" s="156" t="s">
        <v>3436</v>
      </c>
      <c r="I523" s="155">
        <v>801011</v>
      </c>
      <c r="J523" s="157" t="s">
        <v>2293</v>
      </c>
      <c r="K523" s="157"/>
      <c r="L523" s="155">
        <v>2022</v>
      </c>
      <c r="M523" s="158">
        <v>17778</v>
      </c>
      <c r="N523" s="159">
        <v>105672613</v>
      </c>
      <c r="O523" s="159">
        <v>99436236.799999997</v>
      </c>
      <c r="P523" s="159">
        <v>40557500.689999998</v>
      </c>
      <c r="Q523" s="159">
        <v>14210834</v>
      </c>
      <c r="R523" s="159">
        <v>26346666.690000001</v>
      </c>
      <c r="S523" s="159">
        <v>6236376.2000000002</v>
      </c>
      <c r="T523" s="159">
        <v>2531820.9700000002</v>
      </c>
      <c r="U523" s="159">
        <v>107536667.78</v>
      </c>
      <c r="V523" s="159">
        <v>93679384.25</v>
      </c>
      <c r="W523" s="159">
        <v>38115612.43</v>
      </c>
      <c r="X523" s="159">
        <v>322874.40999999997</v>
      </c>
      <c r="Y523" s="159">
        <v>13857283.529999999</v>
      </c>
      <c r="Z523" s="159">
        <v>6589000.8399999999</v>
      </c>
      <c r="AA523" s="159">
        <v>0</v>
      </c>
      <c r="AB523" s="159">
        <v>6589000.8399999999</v>
      </c>
      <c r="AC523" s="159">
        <v>2327618.12</v>
      </c>
      <c r="AD523" s="159">
        <v>2205492</v>
      </c>
      <c r="AE523" s="159">
        <v>10972222.18</v>
      </c>
      <c r="AF523" s="159">
        <v>5756852.5499999998</v>
      </c>
      <c r="AG523" s="159">
        <v>173827.47</v>
      </c>
      <c r="AH523" s="159">
        <v>153501.60999999999</v>
      </c>
      <c r="AI523" s="159">
        <v>0</v>
      </c>
      <c r="AJ523" s="159">
        <v>207.18</v>
      </c>
    </row>
    <row r="524" spans="1:36">
      <c r="A524" s="153">
        <v>8</v>
      </c>
      <c r="B524" s="154">
        <v>1</v>
      </c>
      <c r="C524" s="154">
        <v>2</v>
      </c>
      <c r="D524" s="155">
        <v>2</v>
      </c>
      <c r="E524" s="155" t="s">
        <v>556</v>
      </c>
      <c r="F524" s="156" t="s">
        <v>3437</v>
      </c>
      <c r="G524" s="156" t="s">
        <v>556</v>
      </c>
      <c r="H524" s="156" t="s">
        <v>3438</v>
      </c>
      <c r="I524" s="155">
        <v>801022</v>
      </c>
      <c r="J524" s="157" t="s">
        <v>2292</v>
      </c>
      <c r="K524" s="157"/>
      <c r="L524" s="155">
        <v>2022</v>
      </c>
      <c r="M524" s="158">
        <v>7117</v>
      </c>
      <c r="N524" s="159">
        <v>37106784.549999997</v>
      </c>
      <c r="O524" s="159">
        <v>31907271.16</v>
      </c>
      <c r="P524" s="159">
        <v>19766744.380000003</v>
      </c>
      <c r="Q524" s="159">
        <v>8180696</v>
      </c>
      <c r="R524" s="159">
        <v>11586048.380000001</v>
      </c>
      <c r="S524" s="159">
        <v>5199513.3899999997</v>
      </c>
      <c r="T524" s="159">
        <v>419569.19</v>
      </c>
      <c r="U524" s="159">
        <v>34147760.369999997</v>
      </c>
      <c r="V524" s="159">
        <v>30163899.129999999</v>
      </c>
      <c r="W524" s="159">
        <v>11995663.050000001</v>
      </c>
      <c r="X524" s="159">
        <v>222480</v>
      </c>
      <c r="Y524" s="159">
        <v>3983861.24</v>
      </c>
      <c r="Z524" s="159">
        <v>2564940.63</v>
      </c>
      <c r="AA524" s="159">
        <v>2000000</v>
      </c>
      <c r="AB524" s="159">
        <v>564940.62999999989</v>
      </c>
      <c r="AC524" s="159">
        <v>1200000</v>
      </c>
      <c r="AD524" s="159">
        <v>1200000</v>
      </c>
      <c r="AE524" s="159">
        <v>8900000</v>
      </c>
      <c r="AF524" s="159">
        <v>1743372.03</v>
      </c>
      <c r="AG524" s="159">
        <v>518586.1</v>
      </c>
      <c r="AH524" s="159">
        <v>382186.99</v>
      </c>
      <c r="AI524" s="159">
        <v>0</v>
      </c>
      <c r="AJ524" s="159">
        <v>0</v>
      </c>
    </row>
    <row r="525" spans="1:36">
      <c r="A525" s="153">
        <v>8</v>
      </c>
      <c r="B525" s="154">
        <v>1</v>
      </c>
      <c r="C525" s="154">
        <v>3</v>
      </c>
      <c r="D525" s="155">
        <v>2</v>
      </c>
      <c r="E525" s="155" t="s">
        <v>556</v>
      </c>
      <c r="F525" s="156" t="s">
        <v>3437</v>
      </c>
      <c r="G525" s="156" t="s">
        <v>556</v>
      </c>
      <c r="H525" s="156" t="s">
        <v>3439</v>
      </c>
      <c r="I525" s="155">
        <v>801032</v>
      </c>
      <c r="J525" s="157" t="s">
        <v>2291</v>
      </c>
      <c r="K525" s="157"/>
      <c r="L525" s="155">
        <v>2022</v>
      </c>
      <c r="M525" s="158">
        <v>9865</v>
      </c>
      <c r="N525" s="159">
        <v>47061724.060000002</v>
      </c>
      <c r="O525" s="159">
        <v>46050076.509999998</v>
      </c>
      <c r="P525" s="159">
        <v>25879181.25</v>
      </c>
      <c r="Q525" s="159">
        <v>10435044</v>
      </c>
      <c r="R525" s="159">
        <v>15444137.25</v>
      </c>
      <c r="S525" s="159">
        <v>1011647.55</v>
      </c>
      <c r="T525" s="159">
        <v>18933.39</v>
      </c>
      <c r="U525" s="159">
        <v>48088490.090000004</v>
      </c>
      <c r="V525" s="159">
        <v>38165991.840000004</v>
      </c>
      <c r="W525" s="159">
        <v>14713915.85</v>
      </c>
      <c r="X525" s="159">
        <v>224155.86</v>
      </c>
      <c r="Y525" s="159">
        <v>9922498.25</v>
      </c>
      <c r="Z525" s="159">
        <v>5183353.12</v>
      </c>
      <c r="AA525" s="159">
        <v>2000000</v>
      </c>
      <c r="AB525" s="159">
        <v>3183353.12</v>
      </c>
      <c r="AC525" s="159">
        <v>1901398.92</v>
      </c>
      <c r="AD525" s="159">
        <v>1901398.92</v>
      </c>
      <c r="AE525" s="159">
        <v>9482490.8300000001</v>
      </c>
      <c r="AF525" s="159">
        <v>7884084.6699999999</v>
      </c>
      <c r="AG525" s="159">
        <v>289145.82</v>
      </c>
      <c r="AH525" s="159">
        <v>358897.3</v>
      </c>
      <c r="AI525" s="159">
        <v>0</v>
      </c>
      <c r="AJ525" s="159">
        <v>0</v>
      </c>
    </row>
    <row r="526" spans="1:36">
      <c r="A526" s="153">
        <v>8</v>
      </c>
      <c r="B526" s="154">
        <v>1</v>
      </c>
      <c r="C526" s="154">
        <v>4</v>
      </c>
      <c r="D526" s="155">
        <v>2</v>
      </c>
      <c r="E526" s="155" t="s">
        <v>556</v>
      </c>
      <c r="F526" s="156" t="s">
        <v>3437</v>
      </c>
      <c r="G526" s="156" t="s">
        <v>556</v>
      </c>
      <c r="H526" s="156" t="s">
        <v>3440</v>
      </c>
      <c r="I526" s="155">
        <v>801042</v>
      </c>
      <c r="J526" s="157" t="s">
        <v>809</v>
      </c>
      <c r="K526" s="157"/>
      <c r="L526" s="155">
        <v>2022</v>
      </c>
      <c r="M526" s="158">
        <v>8635</v>
      </c>
      <c r="N526" s="159">
        <v>49623739.700000003</v>
      </c>
      <c r="O526" s="159">
        <v>46506767.759999998</v>
      </c>
      <c r="P526" s="159">
        <v>21357380.52</v>
      </c>
      <c r="Q526" s="159">
        <v>8541434</v>
      </c>
      <c r="R526" s="159">
        <v>12815946.52</v>
      </c>
      <c r="S526" s="159">
        <v>3116971.94</v>
      </c>
      <c r="T526" s="159">
        <v>461442.44</v>
      </c>
      <c r="U526" s="159">
        <v>50310695.219999999</v>
      </c>
      <c r="V526" s="159">
        <v>36162353.509999998</v>
      </c>
      <c r="W526" s="159">
        <v>12775082.699999999</v>
      </c>
      <c r="X526" s="159">
        <v>114111.23</v>
      </c>
      <c r="Y526" s="159">
        <v>14148341.710000001</v>
      </c>
      <c r="Z526" s="159">
        <v>4959433.46</v>
      </c>
      <c r="AA526" s="159">
        <v>0</v>
      </c>
      <c r="AB526" s="159">
        <v>4959433.46</v>
      </c>
      <c r="AC526" s="159">
        <v>2143068</v>
      </c>
      <c r="AD526" s="159">
        <v>2035982</v>
      </c>
      <c r="AE526" s="159">
        <v>4397326</v>
      </c>
      <c r="AF526" s="159">
        <v>10344414.25</v>
      </c>
      <c r="AG526" s="159">
        <v>116256.1</v>
      </c>
      <c r="AH526" s="159">
        <v>157175.1</v>
      </c>
      <c r="AI526" s="159">
        <v>0</v>
      </c>
      <c r="AJ526" s="159">
        <v>0</v>
      </c>
    </row>
    <row r="527" spans="1:36">
      <c r="A527" s="153">
        <v>8</v>
      </c>
      <c r="B527" s="154">
        <v>1</v>
      </c>
      <c r="C527" s="154">
        <v>5</v>
      </c>
      <c r="D527" s="155">
        <v>2</v>
      </c>
      <c r="E527" s="155" t="s">
        <v>556</v>
      </c>
      <c r="F527" s="156" t="s">
        <v>3437</v>
      </c>
      <c r="G527" s="156" t="s">
        <v>556</v>
      </c>
      <c r="H527" s="156" t="s">
        <v>3441</v>
      </c>
      <c r="I527" s="155">
        <v>801052</v>
      </c>
      <c r="J527" s="157" t="s">
        <v>2290</v>
      </c>
      <c r="K527" s="157"/>
      <c r="L527" s="155">
        <v>2022</v>
      </c>
      <c r="M527" s="158">
        <v>6830</v>
      </c>
      <c r="N527" s="159">
        <v>36771113.130000003</v>
      </c>
      <c r="O527" s="159">
        <v>34779344.009999998</v>
      </c>
      <c r="P527" s="159">
        <v>19502104.369999997</v>
      </c>
      <c r="Q527" s="159">
        <v>8245960</v>
      </c>
      <c r="R527" s="159">
        <v>11256144.369999999</v>
      </c>
      <c r="S527" s="159">
        <v>1991769.12</v>
      </c>
      <c r="T527" s="159">
        <v>1936.02</v>
      </c>
      <c r="U527" s="159">
        <v>35572975.5</v>
      </c>
      <c r="V527" s="159">
        <v>30179053.93</v>
      </c>
      <c r="W527" s="159">
        <v>10743933.23</v>
      </c>
      <c r="X527" s="159">
        <v>103796.76</v>
      </c>
      <c r="Y527" s="159">
        <v>5393921.5700000003</v>
      </c>
      <c r="Z527" s="159">
        <v>9228650.75</v>
      </c>
      <c r="AA527" s="159">
        <v>0</v>
      </c>
      <c r="AB527" s="159">
        <v>9228650.75</v>
      </c>
      <c r="AC527" s="159">
        <v>740160.79</v>
      </c>
      <c r="AD527" s="159">
        <v>740160.79</v>
      </c>
      <c r="AE527" s="159">
        <v>3768934.16</v>
      </c>
      <c r="AF527" s="159">
        <v>4600290.08</v>
      </c>
      <c r="AG527" s="159">
        <v>206212.44</v>
      </c>
      <c r="AH527" s="159">
        <v>148508.35</v>
      </c>
      <c r="AI527" s="159">
        <v>0</v>
      </c>
      <c r="AJ527" s="159">
        <v>0</v>
      </c>
    </row>
    <row r="528" spans="1:36">
      <c r="A528" s="153">
        <v>8</v>
      </c>
      <c r="B528" s="154">
        <v>1</v>
      </c>
      <c r="C528" s="154">
        <v>6</v>
      </c>
      <c r="D528" s="155">
        <v>2</v>
      </c>
      <c r="E528" s="155" t="s">
        <v>556</v>
      </c>
      <c r="F528" s="156" t="s">
        <v>3437</v>
      </c>
      <c r="G528" s="156" t="s">
        <v>556</v>
      </c>
      <c r="H528" s="156" t="s">
        <v>3442</v>
      </c>
      <c r="I528" s="155">
        <v>801062</v>
      </c>
      <c r="J528" s="157" t="s">
        <v>2289</v>
      </c>
      <c r="K528" s="157"/>
      <c r="L528" s="155">
        <v>2022</v>
      </c>
      <c r="M528" s="158">
        <v>8580</v>
      </c>
      <c r="N528" s="159">
        <v>45662494.369999997</v>
      </c>
      <c r="O528" s="159">
        <v>40636609.759999998</v>
      </c>
      <c r="P528" s="159">
        <v>21619144.32</v>
      </c>
      <c r="Q528" s="159">
        <v>8373489</v>
      </c>
      <c r="R528" s="159">
        <v>13245655.32</v>
      </c>
      <c r="S528" s="159">
        <v>5025884.6100000003</v>
      </c>
      <c r="T528" s="159">
        <v>169039.28</v>
      </c>
      <c r="U528" s="159">
        <v>47124961.700000003</v>
      </c>
      <c r="V528" s="159">
        <v>37727021.289999999</v>
      </c>
      <c r="W528" s="159">
        <v>13988383.890000001</v>
      </c>
      <c r="X528" s="159">
        <v>456545.59</v>
      </c>
      <c r="Y528" s="159">
        <v>9397940.4100000001</v>
      </c>
      <c r="Z528" s="159">
        <v>8515042.6400000006</v>
      </c>
      <c r="AA528" s="159">
        <v>5300000</v>
      </c>
      <c r="AB528" s="159">
        <v>3215042.6400000006</v>
      </c>
      <c r="AC528" s="159">
        <v>5250000</v>
      </c>
      <c r="AD528" s="159">
        <v>5250000</v>
      </c>
      <c r="AE528" s="159">
        <v>20300861</v>
      </c>
      <c r="AF528" s="159">
        <v>2909588.47</v>
      </c>
      <c r="AG528" s="159">
        <v>601801.6</v>
      </c>
      <c r="AH528" s="159">
        <v>824023.96</v>
      </c>
      <c r="AI528" s="159">
        <v>0</v>
      </c>
      <c r="AJ528" s="159">
        <v>0</v>
      </c>
    </row>
    <row r="529" spans="1:36">
      <c r="A529" s="153">
        <v>8</v>
      </c>
      <c r="B529" s="154">
        <v>1</v>
      </c>
      <c r="C529" s="154">
        <v>7</v>
      </c>
      <c r="D529" s="155">
        <v>3</v>
      </c>
      <c r="E529" s="155" t="s">
        <v>556</v>
      </c>
      <c r="F529" s="156" t="s">
        <v>3443</v>
      </c>
      <c r="G529" s="156" t="s">
        <v>556</v>
      </c>
      <c r="H529" s="156" t="s">
        <v>3444</v>
      </c>
      <c r="I529" s="155">
        <v>801073</v>
      </c>
      <c r="J529" s="157" t="s">
        <v>2288</v>
      </c>
      <c r="K529" s="157"/>
      <c r="L529" s="155">
        <v>2022</v>
      </c>
      <c r="M529" s="158">
        <v>12864</v>
      </c>
      <c r="N529" s="159">
        <v>64345786.509999998</v>
      </c>
      <c r="O529" s="159">
        <v>61041432.359999999</v>
      </c>
      <c r="P529" s="159">
        <v>35678339.280000001</v>
      </c>
      <c r="Q529" s="159">
        <v>14843507</v>
      </c>
      <c r="R529" s="159">
        <v>20834832.280000001</v>
      </c>
      <c r="S529" s="159">
        <v>3304354.15</v>
      </c>
      <c r="T529" s="159">
        <v>1447269.08</v>
      </c>
      <c r="U529" s="159">
        <v>64625734.200000003</v>
      </c>
      <c r="V529" s="159">
        <v>59512086.93</v>
      </c>
      <c r="W529" s="159">
        <v>24630090.140000001</v>
      </c>
      <c r="X529" s="159">
        <v>462304.01</v>
      </c>
      <c r="Y529" s="159">
        <v>5113647.2699999996</v>
      </c>
      <c r="Z529" s="159">
        <v>5238376.78</v>
      </c>
      <c r="AA529" s="159">
        <v>0</v>
      </c>
      <c r="AB529" s="159">
        <v>5238376.78</v>
      </c>
      <c r="AC529" s="159">
        <v>2052000</v>
      </c>
      <c r="AD529" s="159">
        <v>2052000</v>
      </c>
      <c r="AE529" s="159">
        <v>15498193</v>
      </c>
      <c r="AF529" s="159">
        <v>1529345.43</v>
      </c>
      <c r="AG529" s="159">
        <v>88576.960000000006</v>
      </c>
      <c r="AH529" s="159">
        <v>117750.39999999999</v>
      </c>
      <c r="AI529" s="159">
        <v>0</v>
      </c>
      <c r="AJ529" s="159">
        <v>0</v>
      </c>
    </row>
    <row r="530" spans="1:36">
      <c r="A530" s="153">
        <v>8</v>
      </c>
      <c r="B530" s="154">
        <v>2</v>
      </c>
      <c r="C530" s="154">
        <v>1</v>
      </c>
      <c r="D530" s="155">
        <v>1</v>
      </c>
      <c r="E530" s="155" t="s">
        <v>556</v>
      </c>
      <c r="F530" s="156" t="s">
        <v>3445</v>
      </c>
      <c r="G530" s="156" t="s">
        <v>556</v>
      </c>
      <c r="H530" s="156" t="s">
        <v>3446</v>
      </c>
      <c r="I530" s="155">
        <v>802011</v>
      </c>
      <c r="J530" s="157" t="s">
        <v>2285</v>
      </c>
      <c r="K530" s="157"/>
      <c r="L530" s="155">
        <v>2022</v>
      </c>
      <c r="M530" s="158">
        <v>16619</v>
      </c>
      <c r="N530" s="159">
        <v>79508306.280000001</v>
      </c>
      <c r="O530" s="159">
        <v>71118117.030000001</v>
      </c>
      <c r="P530" s="159">
        <v>35236142.420000002</v>
      </c>
      <c r="Q530" s="159">
        <v>15117913</v>
      </c>
      <c r="R530" s="159">
        <v>20118229.420000002</v>
      </c>
      <c r="S530" s="159">
        <v>8390189.25</v>
      </c>
      <c r="T530" s="159">
        <v>3586454.22</v>
      </c>
      <c r="U530" s="159">
        <v>77730532.909999996</v>
      </c>
      <c r="V530" s="159">
        <v>67107233.25</v>
      </c>
      <c r="W530" s="159">
        <v>28339315.34</v>
      </c>
      <c r="X530" s="159">
        <v>464982</v>
      </c>
      <c r="Y530" s="159">
        <v>10623299.66</v>
      </c>
      <c r="Z530" s="159">
        <v>10618107.77</v>
      </c>
      <c r="AA530" s="159">
        <v>2000000</v>
      </c>
      <c r="AB530" s="159">
        <v>8618107.7699999996</v>
      </c>
      <c r="AC530" s="159">
        <v>1800000</v>
      </c>
      <c r="AD530" s="159">
        <v>1800000</v>
      </c>
      <c r="AE530" s="159">
        <v>13400000</v>
      </c>
      <c r="AF530" s="159">
        <v>4010883.78</v>
      </c>
      <c r="AG530" s="159">
        <v>440394.55</v>
      </c>
      <c r="AH530" s="159">
        <v>472484.1</v>
      </c>
      <c r="AI530" s="159">
        <v>0</v>
      </c>
      <c r="AJ530" s="159">
        <v>0</v>
      </c>
    </row>
    <row r="531" spans="1:36">
      <c r="A531" s="153">
        <v>8</v>
      </c>
      <c r="B531" s="154">
        <v>2</v>
      </c>
      <c r="C531" s="154">
        <v>2</v>
      </c>
      <c r="D531" s="155">
        <v>2</v>
      </c>
      <c r="E531" s="155" t="s">
        <v>556</v>
      </c>
      <c r="F531" s="156" t="s">
        <v>3447</v>
      </c>
      <c r="G531" s="156" t="s">
        <v>556</v>
      </c>
      <c r="H531" s="156" t="s">
        <v>3448</v>
      </c>
      <c r="I531" s="155">
        <v>802022</v>
      </c>
      <c r="J531" s="157" t="s">
        <v>2287</v>
      </c>
      <c r="K531" s="157"/>
      <c r="L531" s="155">
        <v>2022</v>
      </c>
      <c r="M531" s="158">
        <v>3205</v>
      </c>
      <c r="N531" s="159">
        <v>18767953.18</v>
      </c>
      <c r="O531" s="159">
        <v>18579773.640000001</v>
      </c>
      <c r="P531" s="159">
        <v>6983848.79</v>
      </c>
      <c r="Q531" s="159">
        <v>2897369</v>
      </c>
      <c r="R531" s="159">
        <v>4086479.79</v>
      </c>
      <c r="S531" s="159">
        <v>188179.54</v>
      </c>
      <c r="T531" s="159">
        <v>57154.16</v>
      </c>
      <c r="U531" s="159">
        <v>18288923.600000001</v>
      </c>
      <c r="V531" s="159">
        <v>16200473.34</v>
      </c>
      <c r="W531" s="159">
        <v>6708720.5599999996</v>
      </c>
      <c r="X531" s="159">
        <v>2619.54</v>
      </c>
      <c r="Y531" s="159">
        <v>2088450.26</v>
      </c>
      <c r="Z531" s="159">
        <v>6587523.25</v>
      </c>
      <c r="AA531" s="159">
        <v>0</v>
      </c>
      <c r="AB531" s="159">
        <v>6587523.25</v>
      </c>
      <c r="AC531" s="159">
        <v>251550</v>
      </c>
      <c r="AD531" s="159">
        <v>251550</v>
      </c>
      <c r="AE531" s="159">
        <v>2999.14</v>
      </c>
      <c r="AF531" s="159">
        <v>2379300.2999999998</v>
      </c>
      <c r="AG531" s="159">
        <v>84000</v>
      </c>
      <c r="AH531" s="159">
        <v>35114.980000000003</v>
      </c>
      <c r="AI531" s="159">
        <v>0</v>
      </c>
      <c r="AJ531" s="159">
        <v>2999.14</v>
      </c>
    </row>
    <row r="532" spans="1:36">
      <c r="A532" s="153">
        <v>8</v>
      </c>
      <c r="B532" s="154">
        <v>2</v>
      </c>
      <c r="C532" s="154">
        <v>3</v>
      </c>
      <c r="D532" s="155">
        <v>2</v>
      </c>
      <c r="E532" s="155" t="s">
        <v>556</v>
      </c>
      <c r="F532" s="156" t="s">
        <v>3447</v>
      </c>
      <c r="G532" s="156" t="s">
        <v>556</v>
      </c>
      <c r="H532" s="156" t="s">
        <v>3449</v>
      </c>
      <c r="I532" s="155">
        <v>802032</v>
      </c>
      <c r="J532" s="157" t="s">
        <v>2286</v>
      </c>
      <c r="K532" s="157"/>
      <c r="L532" s="155">
        <v>2022</v>
      </c>
      <c r="M532" s="158">
        <v>2512</v>
      </c>
      <c r="N532" s="159">
        <v>12285825.439999999</v>
      </c>
      <c r="O532" s="159">
        <v>11471197.880000001</v>
      </c>
      <c r="P532" s="159">
        <v>6747171.9500000002</v>
      </c>
      <c r="Q532" s="159">
        <v>2667008</v>
      </c>
      <c r="R532" s="159">
        <v>4080163.95</v>
      </c>
      <c r="S532" s="159">
        <v>814627.56</v>
      </c>
      <c r="T532" s="159">
        <v>238331.89</v>
      </c>
      <c r="U532" s="159">
        <v>11201045.939999999</v>
      </c>
      <c r="V532" s="159">
        <v>10437486.17</v>
      </c>
      <c r="W532" s="159">
        <v>4014595.96</v>
      </c>
      <c r="X532" s="159">
        <v>72292.09</v>
      </c>
      <c r="Y532" s="159">
        <v>763559.77</v>
      </c>
      <c r="Z532" s="159">
        <v>316631.55</v>
      </c>
      <c r="AA532" s="159">
        <v>316631.55</v>
      </c>
      <c r="AB532" s="159">
        <v>0</v>
      </c>
      <c r="AC532" s="159">
        <v>543623</v>
      </c>
      <c r="AD532" s="159">
        <v>543623</v>
      </c>
      <c r="AE532" s="159">
        <v>2415834.5</v>
      </c>
      <c r="AF532" s="159">
        <v>1033711.71</v>
      </c>
      <c r="AG532" s="159">
        <v>79238.69</v>
      </c>
      <c r="AH532" s="159">
        <v>163031.14000000001</v>
      </c>
      <c r="AI532" s="159">
        <v>0</v>
      </c>
      <c r="AJ532" s="159">
        <v>0</v>
      </c>
    </row>
    <row r="533" spans="1:36">
      <c r="A533" s="153">
        <v>8</v>
      </c>
      <c r="B533" s="154">
        <v>2</v>
      </c>
      <c r="C533" s="154">
        <v>4</v>
      </c>
      <c r="D533" s="155">
        <v>2</v>
      </c>
      <c r="E533" s="155" t="s">
        <v>556</v>
      </c>
      <c r="F533" s="156" t="s">
        <v>3447</v>
      </c>
      <c r="G533" s="156" t="s">
        <v>556</v>
      </c>
      <c r="H533" s="156" t="s">
        <v>3450</v>
      </c>
      <c r="I533" s="155">
        <v>802042</v>
      </c>
      <c r="J533" s="157" t="s">
        <v>811</v>
      </c>
      <c r="K533" s="157"/>
      <c r="L533" s="155">
        <v>2022</v>
      </c>
      <c r="M533" s="158">
        <v>4930</v>
      </c>
      <c r="N533" s="159">
        <v>25519232.52</v>
      </c>
      <c r="O533" s="159">
        <v>23165058.059999999</v>
      </c>
      <c r="P533" s="159">
        <v>14585898.210000001</v>
      </c>
      <c r="Q533" s="159">
        <v>7117784</v>
      </c>
      <c r="R533" s="159">
        <v>7468114.21</v>
      </c>
      <c r="S533" s="159">
        <v>2354174.46</v>
      </c>
      <c r="T533" s="159">
        <v>487843.36</v>
      </c>
      <c r="U533" s="159">
        <v>22331378.18</v>
      </c>
      <c r="V533" s="159">
        <v>20346808.219999999</v>
      </c>
      <c r="W533" s="159">
        <v>8284704.0199999996</v>
      </c>
      <c r="X533" s="159">
        <v>94637.84</v>
      </c>
      <c r="Y533" s="159">
        <v>1984569.96</v>
      </c>
      <c r="Z533" s="159">
        <v>2760016.83</v>
      </c>
      <c r="AA533" s="159">
        <v>800973</v>
      </c>
      <c r="AB533" s="159">
        <v>1959043.83</v>
      </c>
      <c r="AC533" s="159">
        <v>2644639</v>
      </c>
      <c r="AD533" s="159">
        <v>2644639</v>
      </c>
      <c r="AE533" s="159">
        <v>3715217</v>
      </c>
      <c r="AF533" s="159">
        <v>2818249.84</v>
      </c>
      <c r="AG533" s="159">
        <v>292767.28999999998</v>
      </c>
      <c r="AH533" s="159">
        <v>274155.73</v>
      </c>
      <c r="AI533" s="159">
        <v>0</v>
      </c>
      <c r="AJ533" s="159">
        <v>0</v>
      </c>
    </row>
    <row r="534" spans="1:36">
      <c r="A534" s="153">
        <v>8</v>
      </c>
      <c r="B534" s="154">
        <v>2</v>
      </c>
      <c r="C534" s="154">
        <v>5</v>
      </c>
      <c r="D534" s="155">
        <v>2</v>
      </c>
      <c r="E534" s="155" t="s">
        <v>556</v>
      </c>
      <c r="F534" s="156" t="s">
        <v>3447</v>
      </c>
      <c r="G534" s="156" t="s">
        <v>556</v>
      </c>
      <c r="H534" s="156" t="s">
        <v>3451</v>
      </c>
      <c r="I534" s="155">
        <v>802052</v>
      </c>
      <c r="J534" s="157" t="s">
        <v>2285</v>
      </c>
      <c r="K534" s="157"/>
      <c r="L534" s="155">
        <v>2022</v>
      </c>
      <c r="M534" s="158">
        <v>7156</v>
      </c>
      <c r="N534" s="159">
        <v>34066943.079999998</v>
      </c>
      <c r="O534" s="159">
        <v>31465231.219999999</v>
      </c>
      <c r="P534" s="159">
        <v>19326895.780000001</v>
      </c>
      <c r="Q534" s="159">
        <v>8999580</v>
      </c>
      <c r="R534" s="159">
        <v>10327315.779999999</v>
      </c>
      <c r="S534" s="159">
        <v>2601711.86</v>
      </c>
      <c r="T534" s="159">
        <v>283345.17</v>
      </c>
      <c r="U534" s="159">
        <v>32326019.09</v>
      </c>
      <c r="V534" s="159">
        <v>27923687.34</v>
      </c>
      <c r="W534" s="159">
        <v>11745913.199999999</v>
      </c>
      <c r="X534" s="159">
        <v>10539.58</v>
      </c>
      <c r="Y534" s="159">
        <v>4402331.75</v>
      </c>
      <c r="Z534" s="159">
        <v>2670975.42</v>
      </c>
      <c r="AA534" s="159">
        <v>412235.84</v>
      </c>
      <c r="AB534" s="159">
        <v>2258739.58</v>
      </c>
      <c r="AC534" s="159">
        <v>862150.84</v>
      </c>
      <c r="AD534" s="159">
        <v>862150.84</v>
      </c>
      <c r="AE534" s="159">
        <v>255193.96</v>
      </c>
      <c r="AF534" s="159">
        <v>3541543.88</v>
      </c>
      <c r="AG534" s="159">
        <v>0</v>
      </c>
      <c r="AH534" s="159">
        <v>0</v>
      </c>
      <c r="AI534" s="159">
        <v>0</v>
      </c>
      <c r="AJ534" s="159">
        <v>825.96</v>
      </c>
    </row>
    <row r="535" spans="1:36">
      <c r="A535" s="153">
        <v>8</v>
      </c>
      <c r="B535" s="154">
        <v>2</v>
      </c>
      <c r="C535" s="154">
        <v>6</v>
      </c>
      <c r="D535" s="155">
        <v>3</v>
      </c>
      <c r="E535" s="155" t="s">
        <v>556</v>
      </c>
      <c r="F535" s="156" t="s">
        <v>3452</v>
      </c>
      <c r="G535" s="156" t="s">
        <v>556</v>
      </c>
      <c r="H535" s="156" t="s">
        <v>3453</v>
      </c>
      <c r="I535" s="155">
        <v>802063</v>
      </c>
      <c r="J535" s="157" t="s">
        <v>2284</v>
      </c>
      <c r="K535" s="157"/>
      <c r="L535" s="155">
        <v>2022</v>
      </c>
      <c r="M535" s="158">
        <v>17784</v>
      </c>
      <c r="N535" s="159">
        <v>86827409.019999996</v>
      </c>
      <c r="O535" s="159">
        <v>78172723.900000006</v>
      </c>
      <c r="P535" s="159">
        <v>38088621.210000001</v>
      </c>
      <c r="Q535" s="159">
        <v>13927508</v>
      </c>
      <c r="R535" s="159">
        <v>24161113.210000001</v>
      </c>
      <c r="S535" s="159">
        <v>8654685.1199999992</v>
      </c>
      <c r="T535" s="159">
        <v>1090908.3899999999</v>
      </c>
      <c r="U535" s="159">
        <v>90482011.670000002</v>
      </c>
      <c r="V535" s="159">
        <v>71864041.950000003</v>
      </c>
      <c r="W535" s="159">
        <v>27536201.390000001</v>
      </c>
      <c r="X535" s="159">
        <v>540629.96</v>
      </c>
      <c r="Y535" s="159">
        <v>18617969.719999999</v>
      </c>
      <c r="Z535" s="159">
        <v>10532509.970000001</v>
      </c>
      <c r="AA535" s="159">
        <v>5600000</v>
      </c>
      <c r="AB535" s="159">
        <v>4932509.9700000007</v>
      </c>
      <c r="AC535" s="159">
        <v>1787484</v>
      </c>
      <c r="AD535" s="159">
        <v>1787484</v>
      </c>
      <c r="AE535" s="159">
        <v>23956145.109999999</v>
      </c>
      <c r="AF535" s="159">
        <v>6308681.9500000002</v>
      </c>
      <c r="AG535" s="159">
        <v>863200.88</v>
      </c>
      <c r="AH535" s="159">
        <v>1345590.09</v>
      </c>
      <c r="AI535" s="159">
        <v>0</v>
      </c>
      <c r="AJ535" s="159">
        <v>0</v>
      </c>
    </row>
    <row r="536" spans="1:36">
      <c r="A536" s="153">
        <v>8</v>
      </c>
      <c r="B536" s="154">
        <v>2</v>
      </c>
      <c r="C536" s="154">
        <v>7</v>
      </c>
      <c r="D536" s="155">
        <v>2</v>
      </c>
      <c r="E536" s="155" t="s">
        <v>556</v>
      </c>
      <c r="F536" s="156" t="s">
        <v>3447</v>
      </c>
      <c r="G536" s="156" t="s">
        <v>556</v>
      </c>
      <c r="H536" s="156" t="s">
        <v>3454</v>
      </c>
      <c r="I536" s="155">
        <v>802072</v>
      </c>
      <c r="J536" s="157" t="s">
        <v>642</v>
      </c>
      <c r="K536" s="157"/>
      <c r="L536" s="155">
        <v>2022</v>
      </c>
      <c r="M536" s="158">
        <v>2812</v>
      </c>
      <c r="N536" s="159">
        <v>14747805.460000001</v>
      </c>
      <c r="O536" s="159">
        <v>13012894.17</v>
      </c>
      <c r="P536" s="159">
        <v>7453421.3200000003</v>
      </c>
      <c r="Q536" s="159">
        <v>3419871</v>
      </c>
      <c r="R536" s="159">
        <v>4033550.32</v>
      </c>
      <c r="S536" s="159">
        <v>1734911.29</v>
      </c>
      <c r="T536" s="159">
        <v>75894.820000000007</v>
      </c>
      <c r="U536" s="159">
        <v>14334745.83</v>
      </c>
      <c r="V536" s="159">
        <v>12376388.970000001</v>
      </c>
      <c r="W536" s="159">
        <v>5559610.1200000001</v>
      </c>
      <c r="X536" s="159">
        <v>24684.45</v>
      </c>
      <c r="Y536" s="159">
        <v>1958356.86</v>
      </c>
      <c r="Z536" s="159">
        <v>1383371.7</v>
      </c>
      <c r="AA536" s="159">
        <v>0</v>
      </c>
      <c r="AB536" s="159">
        <v>1383371.7</v>
      </c>
      <c r="AC536" s="159">
        <v>1363543.13</v>
      </c>
      <c r="AD536" s="159">
        <v>1363543.13</v>
      </c>
      <c r="AE536" s="159">
        <v>400000</v>
      </c>
      <c r="AF536" s="159">
        <v>636505.19999999995</v>
      </c>
      <c r="AG536" s="159">
        <v>0</v>
      </c>
      <c r="AH536" s="159">
        <v>0</v>
      </c>
      <c r="AI536" s="159">
        <v>0</v>
      </c>
      <c r="AJ536" s="159">
        <v>0</v>
      </c>
    </row>
    <row r="537" spans="1:36">
      <c r="A537" s="153">
        <v>8</v>
      </c>
      <c r="B537" s="154">
        <v>3</v>
      </c>
      <c r="C537" s="154">
        <v>1</v>
      </c>
      <c r="D537" s="155">
        <v>2</v>
      </c>
      <c r="E537" s="155" t="s">
        <v>556</v>
      </c>
      <c r="F537" s="156" t="s">
        <v>3455</v>
      </c>
      <c r="G537" s="156" t="s">
        <v>556</v>
      </c>
      <c r="H537" s="156" t="s">
        <v>3456</v>
      </c>
      <c r="I537" s="155">
        <v>803012</v>
      </c>
      <c r="J537" s="157" t="s">
        <v>2283</v>
      </c>
      <c r="K537" s="157"/>
      <c r="L537" s="155">
        <v>2022</v>
      </c>
      <c r="M537" s="158">
        <v>4382</v>
      </c>
      <c r="N537" s="159">
        <v>21736054.739999998</v>
      </c>
      <c r="O537" s="159">
        <v>19516177.690000001</v>
      </c>
      <c r="P537" s="159">
        <v>12075836.789999999</v>
      </c>
      <c r="Q537" s="159">
        <v>4526910</v>
      </c>
      <c r="R537" s="159">
        <v>7548926.79</v>
      </c>
      <c r="S537" s="159">
        <v>2219877.0499999998</v>
      </c>
      <c r="T537" s="159">
        <v>91490</v>
      </c>
      <c r="U537" s="159">
        <v>19830150.129999999</v>
      </c>
      <c r="V537" s="159">
        <v>18034981.98</v>
      </c>
      <c r="W537" s="159">
        <v>6093908.9400000004</v>
      </c>
      <c r="X537" s="159">
        <v>1511.32</v>
      </c>
      <c r="Y537" s="159">
        <v>1795168.15</v>
      </c>
      <c r="Z537" s="159">
        <v>2254577.4</v>
      </c>
      <c r="AA537" s="159">
        <v>0</v>
      </c>
      <c r="AB537" s="159">
        <v>2254577.4</v>
      </c>
      <c r="AC537" s="159">
        <v>1099293</v>
      </c>
      <c r="AD537" s="159">
        <v>1099293</v>
      </c>
      <c r="AE537" s="159">
        <v>0</v>
      </c>
      <c r="AF537" s="159">
        <v>1481195.71</v>
      </c>
      <c r="AG537" s="159">
        <v>242787.06</v>
      </c>
      <c r="AH537" s="159">
        <v>202654.19</v>
      </c>
      <c r="AI537" s="159">
        <v>0</v>
      </c>
      <c r="AJ537" s="159">
        <v>0</v>
      </c>
    </row>
    <row r="538" spans="1:36">
      <c r="A538" s="153">
        <v>8</v>
      </c>
      <c r="B538" s="154">
        <v>3</v>
      </c>
      <c r="C538" s="154">
        <v>2</v>
      </c>
      <c r="D538" s="155">
        <v>3</v>
      </c>
      <c r="E538" s="155" t="s">
        <v>556</v>
      </c>
      <c r="F538" s="156" t="s">
        <v>3457</v>
      </c>
      <c r="G538" s="156" t="s">
        <v>556</v>
      </c>
      <c r="H538" s="156" t="s">
        <v>3458</v>
      </c>
      <c r="I538" s="155">
        <v>803023</v>
      </c>
      <c r="J538" s="157" t="s">
        <v>2282</v>
      </c>
      <c r="K538" s="157"/>
      <c r="L538" s="155">
        <v>2022</v>
      </c>
      <c r="M538" s="158">
        <v>24942</v>
      </c>
      <c r="N538" s="159">
        <v>122890379.93000001</v>
      </c>
      <c r="O538" s="159">
        <v>113848245.69</v>
      </c>
      <c r="P538" s="159">
        <v>53608358.280000001</v>
      </c>
      <c r="Q538" s="159">
        <v>18569403</v>
      </c>
      <c r="R538" s="159">
        <v>35038955.280000001</v>
      </c>
      <c r="S538" s="159">
        <v>9042134.2400000002</v>
      </c>
      <c r="T538" s="159">
        <v>1057433.04</v>
      </c>
      <c r="U538" s="159">
        <v>116582165.38</v>
      </c>
      <c r="V538" s="159">
        <v>107891223.95999999</v>
      </c>
      <c r="W538" s="159">
        <v>39181342.640000001</v>
      </c>
      <c r="X538" s="159">
        <v>448637.45</v>
      </c>
      <c r="Y538" s="159">
        <v>8690941.4199999999</v>
      </c>
      <c r="Z538" s="159">
        <v>7527988.9299999997</v>
      </c>
      <c r="AA538" s="159">
        <v>2190000</v>
      </c>
      <c r="AB538" s="159">
        <v>5337988.93</v>
      </c>
      <c r="AC538" s="159">
        <v>2747728</v>
      </c>
      <c r="AD538" s="159">
        <v>2747728</v>
      </c>
      <c r="AE538" s="159">
        <v>19099207.960000001</v>
      </c>
      <c r="AF538" s="159">
        <v>5957021.7300000004</v>
      </c>
      <c r="AG538" s="159">
        <v>442295.23</v>
      </c>
      <c r="AH538" s="159">
        <v>941435.26</v>
      </c>
      <c r="AI538" s="159">
        <v>0</v>
      </c>
      <c r="AJ538" s="159">
        <v>0</v>
      </c>
    </row>
    <row r="539" spans="1:36">
      <c r="A539" s="153">
        <v>8</v>
      </c>
      <c r="B539" s="154">
        <v>3</v>
      </c>
      <c r="C539" s="154">
        <v>3</v>
      </c>
      <c r="D539" s="155">
        <v>2</v>
      </c>
      <c r="E539" s="155" t="s">
        <v>556</v>
      </c>
      <c r="F539" s="156" t="s">
        <v>3455</v>
      </c>
      <c r="G539" s="156" t="s">
        <v>556</v>
      </c>
      <c r="H539" s="156" t="s">
        <v>3459</v>
      </c>
      <c r="I539" s="155">
        <v>803032</v>
      </c>
      <c r="J539" s="157" t="s">
        <v>2281</v>
      </c>
      <c r="K539" s="157"/>
      <c r="L539" s="155">
        <v>2022</v>
      </c>
      <c r="M539" s="158">
        <v>5618</v>
      </c>
      <c r="N539" s="159">
        <v>38266768.990000002</v>
      </c>
      <c r="O539" s="159">
        <v>29516399.199999999</v>
      </c>
      <c r="P539" s="159">
        <v>16024664.67</v>
      </c>
      <c r="Q539" s="159">
        <v>6135399</v>
      </c>
      <c r="R539" s="159">
        <v>9889265.6699999999</v>
      </c>
      <c r="S539" s="159">
        <v>8750369.7899999991</v>
      </c>
      <c r="T539" s="159">
        <v>0</v>
      </c>
      <c r="U539" s="159">
        <v>29579537.710000001</v>
      </c>
      <c r="V539" s="159">
        <v>26183319.690000001</v>
      </c>
      <c r="W539" s="159">
        <v>9320381.6300000008</v>
      </c>
      <c r="X539" s="159">
        <v>364950.7</v>
      </c>
      <c r="Y539" s="159">
        <v>3396218.02</v>
      </c>
      <c r="Z539" s="159">
        <v>1306253.3400000001</v>
      </c>
      <c r="AA539" s="159">
        <v>0</v>
      </c>
      <c r="AB539" s="159">
        <v>1306253.3400000001</v>
      </c>
      <c r="AC539" s="159">
        <v>2946768</v>
      </c>
      <c r="AD539" s="159">
        <v>2946768</v>
      </c>
      <c r="AE539" s="159">
        <v>8777560</v>
      </c>
      <c r="AF539" s="159">
        <v>3333079.51</v>
      </c>
      <c r="AG539" s="159">
        <v>188564.26</v>
      </c>
      <c r="AH539" s="159">
        <v>140884.32999999999</v>
      </c>
      <c r="AI539" s="159">
        <v>0</v>
      </c>
      <c r="AJ539" s="159">
        <v>0</v>
      </c>
    </row>
    <row r="540" spans="1:36">
      <c r="A540" s="153">
        <v>8</v>
      </c>
      <c r="B540" s="154">
        <v>3</v>
      </c>
      <c r="C540" s="154">
        <v>4</v>
      </c>
      <c r="D540" s="155">
        <v>2</v>
      </c>
      <c r="E540" s="155" t="s">
        <v>556</v>
      </c>
      <c r="F540" s="156" t="s">
        <v>3455</v>
      </c>
      <c r="G540" s="156" t="s">
        <v>556</v>
      </c>
      <c r="H540" s="156" t="s">
        <v>3460</v>
      </c>
      <c r="I540" s="155">
        <v>803042</v>
      </c>
      <c r="J540" s="157" t="s">
        <v>2280</v>
      </c>
      <c r="K540" s="157"/>
      <c r="L540" s="155">
        <v>2022</v>
      </c>
      <c r="M540" s="158">
        <v>4280</v>
      </c>
      <c r="N540" s="159">
        <v>24958046.530000001</v>
      </c>
      <c r="O540" s="159">
        <v>23522816.710000001</v>
      </c>
      <c r="P540" s="159">
        <v>12918663.699999999</v>
      </c>
      <c r="Q540" s="159">
        <v>4980391</v>
      </c>
      <c r="R540" s="159">
        <v>7938272.7000000002</v>
      </c>
      <c r="S540" s="159">
        <v>1435229.82</v>
      </c>
      <c r="T540" s="159">
        <v>351458.73</v>
      </c>
      <c r="U540" s="159">
        <v>28534250.140000001</v>
      </c>
      <c r="V540" s="159">
        <v>21826066.649999999</v>
      </c>
      <c r="W540" s="159">
        <v>8014925.8099999996</v>
      </c>
      <c r="X540" s="159">
        <v>88054.02</v>
      </c>
      <c r="Y540" s="159">
        <v>6708183.4900000002</v>
      </c>
      <c r="Z540" s="159">
        <v>7518797.0700000003</v>
      </c>
      <c r="AA540" s="159">
        <v>4200000</v>
      </c>
      <c r="AB540" s="159">
        <v>3318797.0700000003</v>
      </c>
      <c r="AC540" s="159">
        <v>889000</v>
      </c>
      <c r="AD540" s="159">
        <v>889000</v>
      </c>
      <c r="AE540" s="159">
        <v>6367284.5199999996</v>
      </c>
      <c r="AF540" s="159">
        <v>1696750.06</v>
      </c>
      <c r="AG540" s="159">
        <v>485312.73</v>
      </c>
      <c r="AH540" s="159">
        <v>341513.37</v>
      </c>
      <c r="AI540" s="159">
        <v>0</v>
      </c>
      <c r="AJ540" s="159">
        <v>123284.52</v>
      </c>
    </row>
    <row r="541" spans="1:36">
      <c r="A541" s="153">
        <v>8</v>
      </c>
      <c r="B541" s="154">
        <v>3</v>
      </c>
      <c r="C541" s="154">
        <v>5</v>
      </c>
      <c r="D541" s="155">
        <v>3</v>
      </c>
      <c r="E541" s="155" t="s">
        <v>556</v>
      </c>
      <c r="F541" s="156" t="s">
        <v>3457</v>
      </c>
      <c r="G541" s="156" t="s">
        <v>556</v>
      </c>
      <c r="H541" s="156" t="s">
        <v>3461</v>
      </c>
      <c r="I541" s="155">
        <v>803053</v>
      </c>
      <c r="J541" s="157" t="s">
        <v>2279</v>
      </c>
      <c r="K541" s="157"/>
      <c r="L541" s="155">
        <v>2022</v>
      </c>
      <c r="M541" s="158">
        <v>12178</v>
      </c>
      <c r="N541" s="159">
        <v>69533340.060000002</v>
      </c>
      <c r="O541" s="159">
        <v>59533180.539999999</v>
      </c>
      <c r="P541" s="159">
        <v>33547340.219999999</v>
      </c>
      <c r="Q541" s="159">
        <v>14461464</v>
      </c>
      <c r="R541" s="159">
        <v>19085876.219999999</v>
      </c>
      <c r="S541" s="159">
        <v>10000159.52</v>
      </c>
      <c r="T541" s="159">
        <v>1207267.19</v>
      </c>
      <c r="U541" s="159">
        <v>65663276.590000004</v>
      </c>
      <c r="V541" s="159">
        <v>56140115.700000003</v>
      </c>
      <c r="W541" s="159">
        <v>21294350.73</v>
      </c>
      <c r="X541" s="159">
        <v>694175.85</v>
      </c>
      <c r="Y541" s="159">
        <v>9523160.8900000006</v>
      </c>
      <c r="Z541" s="159">
        <v>3149296.26</v>
      </c>
      <c r="AA541" s="159">
        <v>1412337.72</v>
      </c>
      <c r="AB541" s="159">
        <v>1736958.5399999998</v>
      </c>
      <c r="AC541" s="159">
        <v>2534174</v>
      </c>
      <c r="AD541" s="159">
        <v>2534174</v>
      </c>
      <c r="AE541" s="159">
        <v>29789456.07</v>
      </c>
      <c r="AF541" s="159">
        <v>3393064.84</v>
      </c>
      <c r="AG541" s="159">
        <v>948598.29</v>
      </c>
      <c r="AH541" s="159">
        <v>751989.35</v>
      </c>
      <c r="AI541" s="159">
        <v>0</v>
      </c>
      <c r="AJ541" s="159">
        <v>0</v>
      </c>
    </row>
    <row r="542" spans="1:36">
      <c r="A542" s="153">
        <v>8</v>
      </c>
      <c r="B542" s="154">
        <v>3</v>
      </c>
      <c r="C542" s="154">
        <v>6</v>
      </c>
      <c r="D542" s="155">
        <v>3</v>
      </c>
      <c r="E542" s="155" t="s">
        <v>556</v>
      </c>
      <c r="F542" s="156" t="s">
        <v>3457</v>
      </c>
      <c r="G542" s="156" t="s">
        <v>556</v>
      </c>
      <c r="H542" s="156" t="s">
        <v>3462</v>
      </c>
      <c r="I542" s="155">
        <v>803063</v>
      </c>
      <c r="J542" s="157" t="s">
        <v>2278</v>
      </c>
      <c r="K542" s="157"/>
      <c r="L542" s="155">
        <v>2022</v>
      </c>
      <c r="M542" s="158">
        <v>6451</v>
      </c>
      <c r="N542" s="159">
        <v>31303085.629999999</v>
      </c>
      <c r="O542" s="159">
        <v>29435940.140000001</v>
      </c>
      <c r="P542" s="159">
        <v>19335252.509999998</v>
      </c>
      <c r="Q542" s="159">
        <v>9241660</v>
      </c>
      <c r="R542" s="159">
        <v>10093592.51</v>
      </c>
      <c r="S542" s="159">
        <v>1867145.49</v>
      </c>
      <c r="T542" s="159">
        <v>133005.28</v>
      </c>
      <c r="U542" s="159">
        <v>35534926.340000004</v>
      </c>
      <c r="V542" s="159">
        <v>27227869.460000001</v>
      </c>
      <c r="W542" s="159">
        <v>10070074.220000001</v>
      </c>
      <c r="X542" s="159">
        <v>267775.56</v>
      </c>
      <c r="Y542" s="159">
        <v>8307056.8799999999</v>
      </c>
      <c r="Z542" s="159">
        <v>5975669.6200000001</v>
      </c>
      <c r="AA542" s="159">
        <v>4732718</v>
      </c>
      <c r="AB542" s="159">
        <v>1242951.6200000001</v>
      </c>
      <c r="AC542" s="159">
        <v>1030976</v>
      </c>
      <c r="AD542" s="159">
        <v>979976</v>
      </c>
      <c r="AE542" s="159">
        <v>11597673</v>
      </c>
      <c r="AF542" s="159">
        <v>2208070.6800000002</v>
      </c>
      <c r="AG542" s="159">
        <v>0</v>
      </c>
      <c r="AH542" s="159">
        <v>0</v>
      </c>
      <c r="AI542" s="159">
        <v>0</v>
      </c>
      <c r="AJ542" s="159">
        <v>0</v>
      </c>
    </row>
    <row r="543" spans="1:36">
      <c r="A543" s="153">
        <v>8</v>
      </c>
      <c r="B543" s="154">
        <v>4</v>
      </c>
      <c r="C543" s="154">
        <v>1</v>
      </c>
      <c r="D543" s="155">
        <v>1</v>
      </c>
      <c r="E543" s="155" t="s">
        <v>556</v>
      </c>
      <c r="F543" s="156" t="s">
        <v>3463</v>
      </c>
      <c r="G543" s="156" t="s">
        <v>556</v>
      </c>
      <c r="H543" s="156" t="s">
        <v>3464</v>
      </c>
      <c r="I543" s="155">
        <v>804011</v>
      </c>
      <c r="J543" s="157" t="s">
        <v>2274</v>
      </c>
      <c r="K543" s="157"/>
      <c r="L543" s="155">
        <v>2022</v>
      </c>
      <c r="M543" s="158">
        <v>38763</v>
      </c>
      <c r="N543" s="159">
        <v>200226613.88</v>
      </c>
      <c r="O543" s="159">
        <v>161984542.15000001</v>
      </c>
      <c r="P543" s="159">
        <v>80105861.590000004</v>
      </c>
      <c r="Q543" s="159">
        <v>30347470</v>
      </c>
      <c r="R543" s="159">
        <v>49758391.590000004</v>
      </c>
      <c r="S543" s="159">
        <v>38242071.729999997</v>
      </c>
      <c r="T543" s="159">
        <v>30953819.129999999</v>
      </c>
      <c r="U543" s="159">
        <v>186191627.11000001</v>
      </c>
      <c r="V543" s="159">
        <v>145176415.53999999</v>
      </c>
      <c r="W543" s="159">
        <v>51432733.539999999</v>
      </c>
      <c r="X543" s="159">
        <v>1680110.17</v>
      </c>
      <c r="Y543" s="159">
        <v>41015211.57</v>
      </c>
      <c r="Z543" s="159">
        <v>0</v>
      </c>
      <c r="AA543" s="159">
        <v>0</v>
      </c>
      <c r="AB543" s="159">
        <v>0</v>
      </c>
      <c r="AC543" s="159">
        <v>6000000</v>
      </c>
      <c r="AD543" s="159">
        <v>6000000</v>
      </c>
      <c r="AE543" s="159">
        <v>54000630.170000002</v>
      </c>
      <c r="AF543" s="159">
        <v>16808126.609999999</v>
      </c>
      <c r="AG543" s="159">
        <v>9405</v>
      </c>
      <c r="AH543" s="159">
        <v>11190.58</v>
      </c>
      <c r="AI543" s="159">
        <v>0</v>
      </c>
      <c r="AJ543" s="159">
        <v>630.16999999999996</v>
      </c>
    </row>
    <row r="544" spans="1:36">
      <c r="A544" s="153">
        <v>8</v>
      </c>
      <c r="B544" s="154">
        <v>4</v>
      </c>
      <c r="C544" s="154">
        <v>2</v>
      </c>
      <c r="D544" s="155">
        <v>3</v>
      </c>
      <c r="E544" s="155" t="s">
        <v>556</v>
      </c>
      <c r="F544" s="156" t="s">
        <v>3465</v>
      </c>
      <c r="G544" s="156" t="s">
        <v>556</v>
      </c>
      <c r="H544" s="156" t="s">
        <v>3466</v>
      </c>
      <c r="I544" s="155">
        <v>804023</v>
      </c>
      <c r="J544" s="157" t="s">
        <v>2277</v>
      </c>
      <c r="K544" s="157"/>
      <c r="L544" s="155">
        <v>2022</v>
      </c>
      <c r="M544" s="158">
        <v>5424</v>
      </c>
      <c r="N544" s="159">
        <v>32829426.219999999</v>
      </c>
      <c r="O544" s="159">
        <v>24271682.940000001</v>
      </c>
      <c r="P544" s="159">
        <v>16217225.620000001</v>
      </c>
      <c r="Q544" s="159">
        <v>8026902</v>
      </c>
      <c r="R544" s="159">
        <v>8190323.6200000001</v>
      </c>
      <c r="S544" s="159">
        <v>8557743.2799999993</v>
      </c>
      <c r="T544" s="159">
        <v>449482.63</v>
      </c>
      <c r="U544" s="159">
        <v>31373451.140000001</v>
      </c>
      <c r="V544" s="159">
        <v>20231338.620000001</v>
      </c>
      <c r="W544" s="159">
        <v>8347368.7400000002</v>
      </c>
      <c r="X544" s="159">
        <v>169007.97</v>
      </c>
      <c r="Y544" s="159">
        <v>11142112.52</v>
      </c>
      <c r="Z544" s="159">
        <v>5158122.1900000004</v>
      </c>
      <c r="AA544" s="159">
        <v>2410300</v>
      </c>
      <c r="AB544" s="159">
        <v>2747822.1900000004</v>
      </c>
      <c r="AC544" s="159">
        <v>454012</v>
      </c>
      <c r="AD544" s="159">
        <v>454012</v>
      </c>
      <c r="AE544" s="159">
        <v>8880073.4000000004</v>
      </c>
      <c r="AF544" s="159">
        <v>4040344.32</v>
      </c>
      <c r="AG544" s="159">
        <v>27150</v>
      </c>
      <c r="AH544" s="159">
        <v>31045</v>
      </c>
      <c r="AI544" s="159">
        <v>44492.05</v>
      </c>
      <c r="AJ544" s="159">
        <v>0</v>
      </c>
    </row>
    <row r="545" spans="1:36">
      <c r="A545" s="153">
        <v>8</v>
      </c>
      <c r="B545" s="154">
        <v>4</v>
      </c>
      <c r="C545" s="154">
        <v>3</v>
      </c>
      <c r="D545" s="155">
        <v>2</v>
      </c>
      <c r="E545" s="155" t="s">
        <v>556</v>
      </c>
      <c r="F545" s="156" t="s">
        <v>3467</v>
      </c>
      <c r="G545" s="156" t="s">
        <v>556</v>
      </c>
      <c r="H545" s="156" t="s">
        <v>3468</v>
      </c>
      <c r="I545" s="155">
        <v>804032</v>
      </c>
      <c r="J545" s="157" t="s">
        <v>2276</v>
      </c>
      <c r="K545" s="157"/>
      <c r="L545" s="155">
        <v>2022</v>
      </c>
      <c r="M545" s="158">
        <v>3320</v>
      </c>
      <c r="N545" s="159">
        <v>17857333.620000001</v>
      </c>
      <c r="O545" s="159">
        <v>16336804.41</v>
      </c>
      <c r="P545" s="159">
        <v>11386898.199999999</v>
      </c>
      <c r="Q545" s="159">
        <v>5407265</v>
      </c>
      <c r="R545" s="159">
        <v>5979633.2000000002</v>
      </c>
      <c r="S545" s="159">
        <v>1520529.21</v>
      </c>
      <c r="T545" s="159">
        <v>275821.09999999998</v>
      </c>
      <c r="U545" s="159">
        <v>18770553.07</v>
      </c>
      <c r="V545" s="159">
        <v>15475276.02</v>
      </c>
      <c r="W545" s="159">
        <v>5907360.7800000003</v>
      </c>
      <c r="X545" s="159">
        <v>200431.8</v>
      </c>
      <c r="Y545" s="159">
        <v>3295277.05</v>
      </c>
      <c r="Z545" s="159">
        <v>3448200</v>
      </c>
      <c r="AA545" s="159">
        <v>1320000</v>
      </c>
      <c r="AB545" s="159">
        <v>2128200</v>
      </c>
      <c r="AC545" s="159">
        <v>1517045.36</v>
      </c>
      <c r="AD545" s="159">
        <v>1517045.36</v>
      </c>
      <c r="AE545" s="159">
        <v>6545739.4199999999</v>
      </c>
      <c r="AF545" s="159">
        <v>861528.39</v>
      </c>
      <c r="AG545" s="159">
        <v>121032.2</v>
      </c>
      <c r="AH545" s="159">
        <v>483931.49</v>
      </c>
      <c r="AI545" s="159">
        <v>0</v>
      </c>
      <c r="AJ545" s="159">
        <v>0</v>
      </c>
    </row>
    <row r="546" spans="1:36">
      <c r="A546" s="153">
        <v>8</v>
      </c>
      <c r="B546" s="154">
        <v>4</v>
      </c>
      <c r="C546" s="154">
        <v>4</v>
      </c>
      <c r="D546" s="155">
        <v>3</v>
      </c>
      <c r="E546" s="155" t="s">
        <v>556</v>
      </c>
      <c r="F546" s="156" t="s">
        <v>3465</v>
      </c>
      <c r="G546" s="156" t="s">
        <v>556</v>
      </c>
      <c r="H546" s="156" t="s">
        <v>3469</v>
      </c>
      <c r="I546" s="155">
        <v>804043</v>
      </c>
      <c r="J546" s="157" t="s">
        <v>2275</v>
      </c>
      <c r="K546" s="157"/>
      <c r="L546" s="155">
        <v>2022</v>
      </c>
      <c r="M546" s="158">
        <v>15962</v>
      </c>
      <c r="N546" s="159">
        <v>72271190.180000007</v>
      </c>
      <c r="O546" s="159">
        <v>66679424.770000003</v>
      </c>
      <c r="P546" s="159">
        <v>42603230.920000002</v>
      </c>
      <c r="Q546" s="159">
        <v>17076547</v>
      </c>
      <c r="R546" s="159">
        <v>25526683.920000002</v>
      </c>
      <c r="S546" s="159">
        <v>5591765.4100000001</v>
      </c>
      <c r="T546" s="159">
        <v>1066710.0900000001</v>
      </c>
      <c r="U546" s="159">
        <v>71400408.450000003</v>
      </c>
      <c r="V546" s="159">
        <v>60979358.880000003</v>
      </c>
      <c r="W546" s="159">
        <v>19294037.100000001</v>
      </c>
      <c r="X546" s="159">
        <v>788492.51</v>
      </c>
      <c r="Y546" s="159">
        <v>10421049.57</v>
      </c>
      <c r="Z546" s="159">
        <v>5386108.04</v>
      </c>
      <c r="AA546" s="159">
        <v>4500000</v>
      </c>
      <c r="AB546" s="159">
        <v>886108.04</v>
      </c>
      <c r="AC546" s="159">
        <v>1690371</v>
      </c>
      <c r="AD546" s="159">
        <v>1675743</v>
      </c>
      <c r="AE546" s="159">
        <v>30133469.579999998</v>
      </c>
      <c r="AF546" s="159">
        <v>5700065.8899999997</v>
      </c>
      <c r="AG546" s="159">
        <v>824585.91</v>
      </c>
      <c r="AH546" s="159">
        <v>859121.86</v>
      </c>
      <c r="AI546" s="159">
        <v>0</v>
      </c>
      <c r="AJ546" s="159">
        <v>0</v>
      </c>
    </row>
    <row r="547" spans="1:36">
      <c r="A547" s="153">
        <v>8</v>
      </c>
      <c r="B547" s="154">
        <v>4</v>
      </c>
      <c r="C547" s="154">
        <v>5</v>
      </c>
      <c r="D547" s="155">
        <v>2</v>
      </c>
      <c r="E547" s="155" t="s">
        <v>556</v>
      </c>
      <c r="F547" s="156" t="s">
        <v>3467</v>
      </c>
      <c r="G547" s="156" t="s">
        <v>556</v>
      </c>
      <c r="H547" s="156" t="s">
        <v>3470</v>
      </c>
      <c r="I547" s="155">
        <v>804052</v>
      </c>
      <c r="J547" s="157" t="s">
        <v>2274</v>
      </c>
      <c r="K547" s="157"/>
      <c r="L547" s="155">
        <v>2022</v>
      </c>
      <c r="M547" s="158">
        <v>6959</v>
      </c>
      <c r="N547" s="159">
        <v>37848207.43</v>
      </c>
      <c r="O547" s="159">
        <v>31288220.649999999</v>
      </c>
      <c r="P547" s="159">
        <v>18737030.850000001</v>
      </c>
      <c r="Q547" s="159">
        <v>7667449</v>
      </c>
      <c r="R547" s="159">
        <v>11069581.85</v>
      </c>
      <c r="S547" s="159">
        <v>6559986.7800000003</v>
      </c>
      <c r="T547" s="159">
        <v>119949.56</v>
      </c>
      <c r="U547" s="159">
        <v>34017989.68</v>
      </c>
      <c r="V547" s="159">
        <v>24978972.780000001</v>
      </c>
      <c r="W547" s="159">
        <v>8207797.4900000002</v>
      </c>
      <c r="X547" s="159">
        <v>375501.69</v>
      </c>
      <c r="Y547" s="159">
        <v>9039016.9000000004</v>
      </c>
      <c r="Z547" s="159">
        <v>0</v>
      </c>
      <c r="AA547" s="159">
        <v>0</v>
      </c>
      <c r="AB547" s="159">
        <v>0</v>
      </c>
      <c r="AC547" s="159">
        <v>2347473</v>
      </c>
      <c r="AD547" s="159">
        <v>2347473</v>
      </c>
      <c r="AE547" s="159">
        <v>13087113.26</v>
      </c>
      <c r="AF547" s="159">
        <v>6309247.8700000001</v>
      </c>
      <c r="AG547" s="159">
        <v>312411.69</v>
      </c>
      <c r="AH547" s="159">
        <v>171584.08</v>
      </c>
      <c r="AI547" s="159">
        <v>0</v>
      </c>
      <c r="AJ547" s="159">
        <v>0</v>
      </c>
    </row>
    <row r="548" spans="1:36">
      <c r="A548" s="153">
        <v>8</v>
      </c>
      <c r="B548" s="154">
        <v>4</v>
      </c>
      <c r="C548" s="154">
        <v>6</v>
      </c>
      <c r="D548" s="155">
        <v>3</v>
      </c>
      <c r="E548" s="155" t="s">
        <v>556</v>
      </c>
      <c r="F548" s="156" t="s">
        <v>3465</v>
      </c>
      <c r="G548" s="156" t="s">
        <v>556</v>
      </c>
      <c r="H548" s="156" t="s">
        <v>3471</v>
      </c>
      <c r="I548" s="155">
        <v>804063</v>
      </c>
      <c r="J548" s="157" t="s">
        <v>2273</v>
      </c>
      <c r="K548" s="157"/>
      <c r="L548" s="155">
        <v>2022</v>
      </c>
      <c r="M548" s="158">
        <v>5377</v>
      </c>
      <c r="N548" s="159">
        <v>29371889.469999999</v>
      </c>
      <c r="O548" s="159">
        <v>25733853.050000001</v>
      </c>
      <c r="P548" s="159">
        <v>16882776.949999999</v>
      </c>
      <c r="Q548" s="159">
        <v>8374156</v>
      </c>
      <c r="R548" s="159">
        <v>8508620.9499999993</v>
      </c>
      <c r="S548" s="159">
        <v>3638036.42</v>
      </c>
      <c r="T548" s="159">
        <v>353851.41</v>
      </c>
      <c r="U548" s="159">
        <v>28882254.789999999</v>
      </c>
      <c r="V548" s="159">
        <v>24003875.300000001</v>
      </c>
      <c r="W548" s="159">
        <v>10244396.24</v>
      </c>
      <c r="X548" s="159">
        <v>245596.28</v>
      </c>
      <c r="Y548" s="159">
        <v>4878379.49</v>
      </c>
      <c r="Z548" s="159">
        <v>2435012.73</v>
      </c>
      <c r="AA548" s="159">
        <v>2293796.94</v>
      </c>
      <c r="AB548" s="159">
        <v>141215.79000000004</v>
      </c>
      <c r="AC548" s="159">
        <v>738955.9</v>
      </c>
      <c r="AD548" s="159">
        <v>731955.9</v>
      </c>
      <c r="AE548" s="159">
        <v>10712661.130000001</v>
      </c>
      <c r="AF548" s="159">
        <v>1729977.75</v>
      </c>
      <c r="AG548" s="159">
        <v>84000</v>
      </c>
      <c r="AH548" s="159">
        <v>78506</v>
      </c>
      <c r="AI548" s="159">
        <v>58375</v>
      </c>
      <c r="AJ548" s="159">
        <v>0</v>
      </c>
    </row>
    <row r="549" spans="1:36">
      <c r="A549" s="153">
        <v>8</v>
      </c>
      <c r="B549" s="154">
        <v>4</v>
      </c>
      <c r="C549" s="154">
        <v>7</v>
      </c>
      <c r="D549" s="155">
        <v>3</v>
      </c>
      <c r="E549" s="155" t="s">
        <v>556</v>
      </c>
      <c r="F549" s="156" t="s">
        <v>3465</v>
      </c>
      <c r="G549" s="156" t="s">
        <v>556</v>
      </c>
      <c r="H549" s="156" t="s">
        <v>3472</v>
      </c>
      <c r="I549" s="155">
        <v>804073</v>
      </c>
      <c r="J549" s="157" t="s">
        <v>2272</v>
      </c>
      <c r="K549" s="157"/>
      <c r="L549" s="155">
        <v>2022</v>
      </c>
      <c r="M549" s="158">
        <v>6986</v>
      </c>
      <c r="N549" s="159">
        <v>37831447.07</v>
      </c>
      <c r="O549" s="159">
        <v>32087148.609999999</v>
      </c>
      <c r="P549" s="159">
        <v>21287361.850000001</v>
      </c>
      <c r="Q549" s="159">
        <v>9917263</v>
      </c>
      <c r="R549" s="159">
        <v>11370098.85</v>
      </c>
      <c r="S549" s="159">
        <v>5744298.46</v>
      </c>
      <c r="T549" s="159">
        <v>788670</v>
      </c>
      <c r="U549" s="159">
        <v>33719928.049999997</v>
      </c>
      <c r="V549" s="159">
        <v>27097680.07</v>
      </c>
      <c r="W549" s="159">
        <v>9909051.0399999991</v>
      </c>
      <c r="X549" s="159">
        <v>79062.28</v>
      </c>
      <c r="Y549" s="159">
        <v>6622247.9800000004</v>
      </c>
      <c r="Z549" s="159">
        <v>3500228.69</v>
      </c>
      <c r="AA549" s="159">
        <v>0</v>
      </c>
      <c r="AB549" s="159">
        <v>3500228.69</v>
      </c>
      <c r="AC549" s="159">
        <v>1396000</v>
      </c>
      <c r="AD549" s="159">
        <v>1396000</v>
      </c>
      <c r="AE549" s="159">
        <v>2710172.83</v>
      </c>
      <c r="AF549" s="159">
        <v>4989468.54</v>
      </c>
      <c r="AG549" s="159">
        <v>935088</v>
      </c>
      <c r="AH549" s="159">
        <v>1224505.8999999999</v>
      </c>
      <c r="AI549" s="159">
        <v>0</v>
      </c>
      <c r="AJ549" s="159">
        <v>0</v>
      </c>
    </row>
    <row r="550" spans="1:36">
      <c r="A550" s="153">
        <v>8</v>
      </c>
      <c r="B550" s="154">
        <v>4</v>
      </c>
      <c r="C550" s="154">
        <v>8</v>
      </c>
      <c r="D550" s="155">
        <v>2</v>
      </c>
      <c r="E550" s="155" t="s">
        <v>556</v>
      </c>
      <c r="F550" s="156" t="s">
        <v>3467</v>
      </c>
      <c r="G550" s="156" t="s">
        <v>556</v>
      </c>
      <c r="H550" s="156" t="s">
        <v>3473</v>
      </c>
      <c r="I550" s="155">
        <v>804082</v>
      </c>
      <c r="J550" s="157" t="s">
        <v>2271</v>
      </c>
      <c r="K550" s="157"/>
      <c r="L550" s="155">
        <v>2022</v>
      </c>
      <c r="M550" s="158">
        <v>3593</v>
      </c>
      <c r="N550" s="159">
        <v>18429518.390000001</v>
      </c>
      <c r="O550" s="159">
        <v>17781105.640000001</v>
      </c>
      <c r="P550" s="159">
        <v>13162744.960000001</v>
      </c>
      <c r="Q550" s="159">
        <v>5876777</v>
      </c>
      <c r="R550" s="159">
        <v>7285967.96</v>
      </c>
      <c r="S550" s="159">
        <v>648412.75</v>
      </c>
      <c r="T550" s="159">
        <v>34732.32</v>
      </c>
      <c r="U550" s="159">
        <v>18896801.82</v>
      </c>
      <c r="V550" s="159">
        <v>15857929.73</v>
      </c>
      <c r="W550" s="159">
        <v>5711769.6900000004</v>
      </c>
      <c r="X550" s="159">
        <v>165132.67000000001</v>
      </c>
      <c r="Y550" s="159">
        <v>3038872.09</v>
      </c>
      <c r="Z550" s="159">
        <v>1916494.73</v>
      </c>
      <c r="AA550" s="159">
        <v>683022.16</v>
      </c>
      <c r="AB550" s="159">
        <v>1233472.5699999998</v>
      </c>
      <c r="AC550" s="159">
        <v>701095.44</v>
      </c>
      <c r="AD550" s="159">
        <v>651095.43999999994</v>
      </c>
      <c r="AE550" s="159">
        <v>6865652.6600000001</v>
      </c>
      <c r="AF550" s="159">
        <v>1923175.91</v>
      </c>
      <c r="AG550" s="159">
        <v>201739.22</v>
      </c>
      <c r="AH550" s="159">
        <v>112646.83</v>
      </c>
      <c r="AI550" s="159">
        <v>0</v>
      </c>
      <c r="AJ550" s="159">
        <v>0</v>
      </c>
    </row>
    <row r="551" spans="1:36">
      <c r="A551" s="153">
        <v>8</v>
      </c>
      <c r="B551" s="154">
        <v>5</v>
      </c>
      <c r="C551" s="154">
        <v>1</v>
      </c>
      <c r="D551" s="155">
        <v>3</v>
      </c>
      <c r="E551" s="155" t="s">
        <v>556</v>
      </c>
      <c r="F551" s="156" t="s">
        <v>3474</v>
      </c>
      <c r="G551" s="156" t="s">
        <v>556</v>
      </c>
      <c r="H551" s="156" t="s">
        <v>3475</v>
      </c>
      <c r="I551" s="155">
        <v>805013</v>
      </c>
      <c r="J551" s="157" t="s">
        <v>2270</v>
      </c>
      <c r="K551" s="157"/>
      <c r="L551" s="155">
        <v>2022</v>
      </c>
      <c r="M551" s="158">
        <v>6492</v>
      </c>
      <c r="N551" s="159">
        <v>34343133.200000003</v>
      </c>
      <c r="O551" s="159">
        <v>30477807.289999999</v>
      </c>
      <c r="P551" s="159">
        <v>17577669.77</v>
      </c>
      <c r="Q551" s="159">
        <v>7649722</v>
      </c>
      <c r="R551" s="159">
        <v>9927947.7699999996</v>
      </c>
      <c r="S551" s="159">
        <v>3865325.91</v>
      </c>
      <c r="T551" s="159">
        <v>886707.18</v>
      </c>
      <c r="U551" s="159">
        <v>31890084.760000002</v>
      </c>
      <c r="V551" s="159">
        <v>27960730.73</v>
      </c>
      <c r="W551" s="159">
        <v>10961572.039999999</v>
      </c>
      <c r="X551" s="159">
        <v>439978.69</v>
      </c>
      <c r="Y551" s="159">
        <v>3929354.03</v>
      </c>
      <c r="Z551" s="159">
        <v>477026.79</v>
      </c>
      <c r="AA551" s="159">
        <v>0</v>
      </c>
      <c r="AB551" s="159">
        <v>477026.79</v>
      </c>
      <c r="AC551" s="159">
        <v>1228302.75</v>
      </c>
      <c r="AD551" s="159">
        <v>1228302.75</v>
      </c>
      <c r="AE551" s="159">
        <v>15106742.25</v>
      </c>
      <c r="AF551" s="159">
        <v>2517076.56</v>
      </c>
      <c r="AG551" s="159">
        <v>78050.399999999994</v>
      </c>
      <c r="AH551" s="159">
        <v>86471.32</v>
      </c>
      <c r="AI551" s="159">
        <v>0</v>
      </c>
      <c r="AJ551" s="159">
        <v>0</v>
      </c>
    </row>
    <row r="552" spans="1:36">
      <c r="A552" s="153">
        <v>8</v>
      </c>
      <c r="B552" s="154">
        <v>5</v>
      </c>
      <c r="C552" s="154">
        <v>2</v>
      </c>
      <c r="D552" s="155">
        <v>2</v>
      </c>
      <c r="E552" s="155" t="s">
        <v>556</v>
      </c>
      <c r="F552" s="156" t="s">
        <v>3476</v>
      </c>
      <c r="G552" s="156" t="s">
        <v>556</v>
      </c>
      <c r="H552" s="156" t="s">
        <v>3477</v>
      </c>
      <c r="I552" s="155">
        <v>805022</v>
      </c>
      <c r="J552" s="157" t="s">
        <v>2269</v>
      </c>
      <c r="K552" s="157"/>
      <c r="L552" s="155">
        <v>2022</v>
      </c>
      <c r="M552" s="158">
        <v>4294</v>
      </c>
      <c r="N552" s="159">
        <v>24539819.850000001</v>
      </c>
      <c r="O552" s="159">
        <v>22860002.289999999</v>
      </c>
      <c r="P552" s="159">
        <v>13093023.35</v>
      </c>
      <c r="Q552" s="159">
        <v>5209167</v>
      </c>
      <c r="R552" s="159">
        <v>7883856.3499999996</v>
      </c>
      <c r="S552" s="159">
        <v>1679817.56</v>
      </c>
      <c r="T552" s="159">
        <v>600664.93999999994</v>
      </c>
      <c r="U552" s="159">
        <v>25017999.489999998</v>
      </c>
      <c r="V552" s="159">
        <v>22313839.949999999</v>
      </c>
      <c r="W552" s="159">
        <v>8183008.7199999997</v>
      </c>
      <c r="X552" s="159">
        <v>89159.91</v>
      </c>
      <c r="Y552" s="159">
        <v>2704159.54</v>
      </c>
      <c r="Z552" s="159">
        <v>1546206.66</v>
      </c>
      <c r="AA552" s="159">
        <v>1000000</v>
      </c>
      <c r="AB552" s="159">
        <v>546206.65999999992</v>
      </c>
      <c r="AC552" s="159">
        <v>603120</v>
      </c>
      <c r="AD552" s="159">
        <v>603120</v>
      </c>
      <c r="AE552" s="159">
        <v>3839364</v>
      </c>
      <c r="AF552" s="159">
        <v>546162.34</v>
      </c>
      <c r="AG552" s="159">
        <v>89193.29</v>
      </c>
      <c r="AH552" s="159">
        <v>99871.21</v>
      </c>
      <c r="AI552" s="159">
        <v>0</v>
      </c>
      <c r="AJ552" s="159">
        <v>0</v>
      </c>
    </row>
    <row r="553" spans="1:36">
      <c r="A553" s="153">
        <v>8</v>
      </c>
      <c r="B553" s="154">
        <v>5</v>
      </c>
      <c r="C553" s="154">
        <v>3</v>
      </c>
      <c r="D553" s="155">
        <v>3</v>
      </c>
      <c r="E553" s="155" t="s">
        <v>556</v>
      </c>
      <c r="F553" s="156" t="s">
        <v>3474</v>
      </c>
      <c r="G553" s="156" t="s">
        <v>556</v>
      </c>
      <c r="H553" s="156" t="s">
        <v>3478</v>
      </c>
      <c r="I553" s="155">
        <v>805033</v>
      </c>
      <c r="J553" s="157" t="s">
        <v>2268</v>
      </c>
      <c r="K553" s="157"/>
      <c r="L553" s="155">
        <v>2022</v>
      </c>
      <c r="M553" s="158">
        <v>6426</v>
      </c>
      <c r="N553" s="159">
        <v>40806546.93</v>
      </c>
      <c r="O553" s="159">
        <v>34769757.810000002</v>
      </c>
      <c r="P553" s="159">
        <v>18346729.869999997</v>
      </c>
      <c r="Q553" s="159">
        <v>7374430</v>
      </c>
      <c r="R553" s="159">
        <v>10972299.869999999</v>
      </c>
      <c r="S553" s="159">
        <v>6036789.1200000001</v>
      </c>
      <c r="T553" s="159">
        <v>625438.09</v>
      </c>
      <c r="U553" s="159">
        <v>43989121.899999999</v>
      </c>
      <c r="V553" s="159">
        <v>34468811.450000003</v>
      </c>
      <c r="W553" s="159">
        <v>12298933.039999999</v>
      </c>
      <c r="X553" s="159">
        <v>640753.07999999996</v>
      </c>
      <c r="Y553" s="159">
        <v>9520310.4499999993</v>
      </c>
      <c r="Z553" s="159">
        <v>7313730.3799999999</v>
      </c>
      <c r="AA553" s="159">
        <v>6600000</v>
      </c>
      <c r="AB553" s="159">
        <v>713730.37999999989</v>
      </c>
      <c r="AC553" s="159">
        <v>2815114.2</v>
      </c>
      <c r="AD553" s="159">
        <v>2815114.2</v>
      </c>
      <c r="AE553" s="159">
        <v>21863518.800000001</v>
      </c>
      <c r="AF553" s="159">
        <v>300946.36</v>
      </c>
      <c r="AG553" s="159">
        <v>55626.6</v>
      </c>
      <c r="AH553" s="159">
        <v>42401.31</v>
      </c>
      <c r="AI553" s="159">
        <v>0</v>
      </c>
      <c r="AJ553" s="159">
        <v>0</v>
      </c>
    </row>
    <row r="554" spans="1:36">
      <c r="A554" s="153">
        <v>8</v>
      </c>
      <c r="B554" s="154">
        <v>5</v>
      </c>
      <c r="C554" s="154">
        <v>4</v>
      </c>
      <c r="D554" s="155">
        <v>3</v>
      </c>
      <c r="E554" s="155" t="s">
        <v>556</v>
      </c>
      <c r="F554" s="156" t="s">
        <v>3474</v>
      </c>
      <c r="G554" s="156" t="s">
        <v>556</v>
      </c>
      <c r="H554" s="156" t="s">
        <v>3479</v>
      </c>
      <c r="I554" s="155">
        <v>805043</v>
      </c>
      <c r="J554" s="157" t="s">
        <v>2267</v>
      </c>
      <c r="K554" s="157"/>
      <c r="L554" s="155">
        <v>2022</v>
      </c>
      <c r="M554" s="158">
        <v>9745</v>
      </c>
      <c r="N554" s="159">
        <v>48674044</v>
      </c>
      <c r="O554" s="159">
        <v>47341113.590000004</v>
      </c>
      <c r="P554" s="159">
        <v>25840006.899999999</v>
      </c>
      <c r="Q554" s="159">
        <v>11351359</v>
      </c>
      <c r="R554" s="159">
        <v>14488647.9</v>
      </c>
      <c r="S554" s="159">
        <v>1332930.4099999999</v>
      </c>
      <c r="T554" s="159">
        <v>462483.74</v>
      </c>
      <c r="U554" s="159">
        <v>59227245.840000004</v>
      </c>
      <c r="V554" s="159">
        <v>47813206.219999999</v>
      </c>
      <c r="W554" s="159">
        <v>19110044.329999998</v>
      </c>
      <c r="X554" s="159">
        <v>418854.2</v>
      </c>
      <c r="Y554" s="159">
        <v>11414039.619999999</v>
      </c>
      <c r="Z554" s="159">
        <v>14236629.210000001</v>
      </c>
      <c r="AA554" s="159">
        <v>8000000</v>
      </c>
      <c r="AB554" s="159">
        <v>6236629.2100000009</v>
      </c>
      <c r="AC554" s="159">
        <v>1243869.3</v>
      </c>
      <c r="AD554" s="159">
        <v>1124301</v>
      </c>
      <c r="AE554" s="159">
        <v>21719650.149999999</v>
      </c>
      <c r="AF554" s="159">
        <v>-472092.63</v>
      </c>
      <c r="AG554" s="159">
        <v>673544.1</v>
      </c>
      <c r="AH554" s="159">
        <v>597867.12</v>
      </c>
      <c r="AI554" s="159">
        <v>0</v>
      </c>
      <c r="AJ554" s="159">
        <v>0</v>
      </c>
    </row>
    <row r="555" spans="1:36">
      <c r="A555" s="153">
        <v>8</v>
      </c>
      <c r="B555" s="154">
        <v>5</v>
      </c>
      <c r="C555" s="154">
        <v>5</v>
      </c>
      <c r="D555" s="155">
        <v>3</v>
      </c>
      <c r="E555" s="155" t="s">
        <v>556</v>
      </c>
      <c r="F555" s="156" t="s">
        <v>3474</v>
      </c>
      <c r="G555" s="156" t="s">
        <v>556</v>
      </c>
      <c r="H555" s="156" t="s">
        <v>3480</v>
      </c>
      <c r="I555" s="155">
        <v>805053</v>
      </c>
      <c r="J555" s="157" t="s">
        <v>1768</v>
      </c>
      <c r="K555" s="157"/>
      <c r="L555" s="155">
        <v>2022</v>
      </c>
      <c r="M555" s="158">
        <v>20061</v>
      </c>
      <c r="N555" s="159">
        <v>107346900.2</v>
      </c>
      <c r="O555" s="159">
        <v>104190670.36</v>
      </c>
      <c r="P555" s="159">
        <v>37583687.609999999</v>
      </c>
      <c r="Q555" s="159">
        <v>14339841</v>
      </c>
      <c r="R555" s="159">
        <v>23243846.609999999</v>
      </c>
      <c r="S555" s="159">
        <v>3156229.84</v>
      </c>
      <c r="T555" s="159">
        <v>869158.47</v>
      </c>
      <c r="U555" s="159">
        <v>104382056.45999999</v>
      </c>
      <c r="V555" s="159">
        <v>82126028.510000005</v>
      </c>
      <c r="W555" s="159">
        <v>31206056.300000001</v>
      </c>
      <c r="X555" s="159">
        <v>137921.47</v>
      </c>
      <c r="Y555" s="159">
        <v>22256027.949999999</v>
      </c>
      <c r="Z555" s="159">
        <v>15233705.390000001</v>
      </c>
      <c r="AA555" s="159">
        <v>0</v>
      </c>
      <c r="AB555" s="159">
        <v>15233705.390000001</v>
      </c>
      <c r="AC555" s="159">
        <v>6126714</v>
      </c>
      <c r="AD555" s="159">
        <v>5677714</v>
      </c>
      <c r="AE555" s="159">
        <v>2652484.88</v>
      </c>
      <c r="AF555" s="159">
        <v>22064641.850000001</v>
      </c>
      <c r="AG555" s="159">
        <v>105028.54</v>
      </c>
      <c r="AH555" s="159">
        <v>574956.93999999994</v>
      </c>
      <c r="AI555" s="159">
        <v>0</v>
      </c>
      <c r="AJ555" s="159">
        <v>0</v>
      </c>
    </row>
    <row r="556" spans="1:36">
      <c r="A556" s="153">
        <v>8</v>
      </c>
      <c r="B556" s="154">
        <v>6</v>
      </c>
      <c r="C556" s="154">
        <v>1</v>
      </c>
      <c r="D556" s="155">
        <v>3</v>
      </c>
      <c r="E556" s="155" t="s">
        <v>556</v>
      </c>
      <c r="F556" s="156" t="s">
        <v>3481</v>
      </c>
      <c r="G556" s="156" t="s">
        <v>556</v>
      </c>
      <c r="H556" s="156" t="s">
        <v>3482</v>
      </c>
      <c r="I556" s="155">
        <v>806013</v>
      </c>
      <c r="J556" s="157" t="s">
        <v>2266</v>
      </c>
      <c r="K556" s="157"/>
      <c r="L556" s="155">
        <v>2022</v>
      </c>
      <c r="M556" s="158">
        <v>6544</v>
      </c>
      <c r="N556" s="159">
        <v>38847413.119999997</v>
      </c>
      <c r="O556" s="159">
        <v>33189126.329999998</v>
      </c>
      <c r="P556" s="159">
        <v>21364363.789999999</v>
      </c>
      <c r="Q556" s="159">
        <v>9024899</v>
      </c>
      <c r="R556" s="159">
        <v>12339464.789999999</v>
      </c>
      <c r="S556" s="159">
        <v>5658286.79</v>
      </c>
      <c r="T556" s="159">
        <v>529768.23</v>
      </c>
      <c r="U556" s="159">
        <v>35278156.609999999</v>
      </c>
      <c r="V556" s="159">
        <v>31151897.98</v>
      </c>
      <c r="W556" s="159">
        <v>11364126.710000001</v>
      </c>
      <c r="X556" s="159">
        <v>98778.92</v>
      </c>
      <c r="Y556" s="159">
        <v>4126258.63</v>
      </c>
      <c r="Z556" s="159">
        <v>1829595.3</v>
      </c>
      <c r="AA556" s="159">
        <v>0</v>
      </c>
      <c r="AB556" s="159">
        <v>1829595.3</v>
      </c>
      <c r="AC556" s="159">
        <v>683517.4</v>
      </c>
      <c r="AD556" s="159">
        <v>500000</v>
      </c>
      <c r="AE556" s="159">
        <v>2500000</v>
      </c>
      <c r="AF556" s="159">
        <v>2037228.35</v>
      </c>
      <c r="AG556" s="159">
        <v>690547.44</v>
      </c>
      <c r="AH556" s="159">
        <v>904858.21</v>
      </c>
      <c r="AI556" s="159">
        <v>0</v>
      </c>
      <c r="AJ556" s="159">
        <v>0</v>
      </c>
    </row>
    <row r="557" spans="1:36">
      <c r="A557" s="153">
        <v>8</v>
      </c>
      <c r="B557" s="154">
        <v>6</v>
      </c>
      <c r="C557" s="154">
        <v>2</v>
      </c>
      <c r="D557" s="155">
        <v>3</v>
      </c>
      <c r="E557" s="155" t="s">
        <v>556</v>
      </c>
      <c r="F557" s="156" t="s">
        <v>3481</v>
      </c>
      <c r="G557" s="156" t="s">
        <v>556</v>
      </c>
      <c r="H557" s="156" t="s">
        <v>3483</v>
      </c>
      <c r="I557" s="155">
        <v>806023</v>
      </c>
      <c r="J557" s="157" t="s">
        <v>2265</v>
      </c>
      <c r="K557" s="157"/>
      <c r="L557" s="155">
        <v>2022</v>
      </c>
      <c r="M557" s="158">
        <v>17166</v>
      </c>
      <c r="N557" s="159">
        <v>98318607.219999999</v>
      </c>
      <c r="O557" s="159">
        <v>91883725.989999995</v>
      </c>
      <c r="P557" s="159">
        <v>44382650.799999997</v>
      </c>
      <c r="Q557" s="159">
        <v>15581371</v>
      </c>
      <c r="R557" s="159">
        <v>28801279.800000001</v>
      </c>
      <c r="S557" s="159">
        <v>6434881.2300000004</v>
      </c>
      <c r="T557" s="159">
        <v>385621.08</v>
      </c>
      <c r="U557" s="159">
        <v>96852192.159999996</v>
      </c>
      <c r="V557" s="159">
        <v>79645657.090000004</v>
      </c>
      <c r="W557" s="159">
        <v>28493325.039999999</v>
      </c>
      <c r="X557" s="159">
        <v>519640</v>
      </c>
      <c r="Y557" s="159">
        <v>17206535.07</v>
      </c>
      <c r="Z557" s="159">
        <v>4815021.21</v>
      </c>
      <c r="AA557" s="159">
        <v>0</v>
      </c>
      <c r="AB557" s="159">
        <v>4815021.21</v>
      </c>
      <c r="AC557" s="159">
        <v>3500000</v>
      </c>
      <c r="AD557" s="159">
        <v>3500000</v>
      </c>
      <c r="AE557" s="159">
        <v>16000000</v>
      </c>
      <c r="AF557" s="159">
        <v>12238068.9</v>
      </c>
      <c r="AG557" s="159">
        <v>782771.11</v>
      </c>
      <c r="AH557" s="159">
        <v>974868.64</v>
      </c>
      <c r="AI557" s="159">
        <v>0</v>
      </c>
      <c r="AJ557" s="159">
        <v>0</v>
      </c>
    </row>
    <row r="558" spans="1:36">
      <c r="A558" s="153">
        <v>8</v>
      </c>
      <c r="B558" s="154">
        <v>6</v>
      </c>
      <c r="C558" s="154">
        <v>3</v>
      </c>
      <c r="D558" s="155">
        <v>2</v>
      </c>
      <c r="E558" s="155" t="s">
        <v>556</v>
      </c>
      <c r="F558" s="156" t="s">
        <v>3484</v>
      </c>
      <c r="G558" s="156" t="s">
        <v>556</v>
      </c>
      <c r="H558" s="156" t="s">
        <v>3485</v>
      </c>
      <c r="I558" s="155">
        <v>806032</v>
      </c>
      <c r="J558" s="157" t="s">
        <v>2264</v>
      </c>
      <c r="K558" s="157"/>
      <c r="L558" s="155">
        <v>2022</v>
      </c>
      <c r="M558" s="158">
        <v>4059</v>
      </c>
      <c r="N558" s="159">
        <v>20563122.170000002</v>
      </c>
      <c r="O558" s="159">
        <v>19408441.829999998</v>
      </c>
      <c r="P558" s="159">
        <v>13902537.449999999</v>
      </c>
      <c r="Q558" s="159">
        <v>6152124</v>
      </c>
      <c r="R558" s="159">
        <v>7750413.4500000002</v>
      </c>
      <c r="S558" s="159">
        <v>1154680.3400000001</v>
      </c>
      <c r="T558" s="159">
        <v>126050.02</v>
      </c>
      <c r="U558" s="159">
        <v>19324645.16</v>
      </c>
      <c r="V558" s="159">
        <v>17117446.870000001</v>
      </c>
      <c r="W558" s="159">
        <v>6775896.5</v>
      </c>
      <c r="X558" s="159">
        <v>99923.99</v>
      </c>
      <c r="Y558" s="159">
        <v>2207198.29</v>
      </c>
      <c r="Z558" s="159">
        <v>690773.88</v>
      </c>
      <c r="AA558" s="159">
        <v>0</v>
      </c>
      <c r="AB558" s="159">
        <v>690773.88</v>
      </c>
      <c r="AC558" s="159">
        <v>573513.72</v>
      </c>
      <c r="AD558" s="159">
        <v>573513.72</v>
      </c>
      <c r="AE558" s="159">
        <v>2963220.28</v>
      </c>
      <c r="AF558" s="159">
        <v>2290994.96</v>
      </c>
      <c r="AG558" s="159">
        <v>281060</v>
      </c>
      <c r="AH558" s="159">
        <v>98907.32</v>
      </c>
      <c r="AI558" s="159">
        <v>0</v>
      </c>
      <c r="AJ558" s="159">
        <v>0</v>
      </c>
    </row>
    <row r="559" spans="1:36">
      <c r="A559" s="153">
        <v>8</v>
      </c>
      <c r="B559" s="154">
        <v>6</v>
      </c>
      <c r="C559" s="154">
        <v>4</v>
      </c>
      <c r="D559" s="155">
        <v>3</v>
      </c>
      <c r="E559" s="155" t="s">
        <v>556</v>
      </c>
      <c r="F559" s="156" t="s">
        <v>3481</v>
      </c>
      <c r="G559" s="156" t="s">
        <v>556</v>
      </c>
      <c r="H559" s="156" t="s">
        <v>3486</v>
      </c>
      <c r="I559" s="155">
        <v>806043</v>
      </c>
      <c r="J559" s="157" t="s">
        <v>2263</v>
      </c>
      <c r="K559" s="157"/>
      <c r="L559" s="155">
        <v>2022</v>
      </c>
      <c r="M559" s="158">
        <v>17052</v>
      </c>
      <c r="N559" s="159">
        <v>81016808.769999996</v>
      </c>
      <c r="O559" s="159">
        <v>74853727.75</v>
      </c>
      <c r="P559" s="159">
        <v>47171090.799999997</v>
      </c>
      <c r="Q559" s="159">
        <v>18351943</v>
      </c>
      <c r="R559" s="159">
        <v>28819147.800000001</v>
      </c>
      <c r="S559" s="159">
        <v>6163081.0199999996</v>
      </c>
      <c r="T559" s="159">
        <v>330771.71000000002</v>
      </c>
      <c r="U559" s="159">
        <v>83944148.670000002</v>
      </c>
      <c r="V559" s="159">
        <v>71724332.450000003</v>
      </c>
      <c r="W559" s="159">
        <v>25283540.859999999</v>
      </c>
      <c r="X559" s="159">
        <v>429352.61</v>
      </c>
      <c r="Y559" s="159">
        <v>12219816.220000001</v>
      </c>
      <c r="Z559" s="159">
        <v>6140765.8099999996</v>
      </c>
      <c r="AA559" s="159">
        <v>5800000</v>
      </c>
      <c r="AB559" s="159">
        <v>340765.80999999959</v>
      </c>
      <c r="AC559" s="159">
        <v>2905310</v>
      </c>
      <c r="AD559" s="159">
        <v>2855000</v>
      </c>
      <c r="AE559" s="159">
        <v>20974299.949999999</v>
      </c>
      <c r="AF559" s="159">
        <v>3129395.3</v>
      </c>
      <c r="AG559" s="159">
        <v>1432659.28</v>
      </c>
      <c r="AH559" s="159">
        <v>1378342.89</v>
      </c>
      <c r="AI559" s="159">
        <v>0</v>
      </c>
      <c r="AJ559" s="159">
        <v>0</v>
      </c>
    </row>
    <row r="560" spans="1:36">
      <c r="A560" s="153">
        <v>8</v>
      </c>
      <c r="B560" s="154">
        <v>6</v>
      </c>
      <c r="C560" s="154">
        <v>5</v>
      </c>
      <c r="D560" s="155">
        <v>2</v>
      </c>
      <c r="E560" s="155" t="s">
        <v>556</v>
      </c>
      <c r="F560" s="156" t="s">
        <v>3484</v>
      </c>
      <c r="G560" s="156" t="s">
        <v>556</v>
      </c>
      <c r="H560" s="156" t="s">
        <v>3487</v>
      </c>
      <c r="I560" s="155">
        <v>806052</v>
      </c>
      <c r="J560" s="157" t="s">
        <v>2262</v>
      </c>
      <c r="K560" s="157"/>
      <c r="L560" s="155">
        <v>2022</v>
      </c>
      <c r="M560" s="158">
        <v>4335</v>
      </c>
      <c r="N560" s="159">
        <v>22914760.789999999</v>
      </c>
      <c r="O560" s="159">
        <v>21156091</v>
      </c>
      <c r="P560" s="159">
        <v>13910677.98</v>
      </c>
      <c r="Q560" s="159">
        <v>6310058</v>
      </c>
      <c r="R560" s="159">
        <v>7600619.9800000004</v>
      </c>
      <c r="S560" s="159">
        <v>1758669.79</v>
      </c>
      <c r="T560" s="159">
        <v>433690</v>
      </c>
      <c r="U560" s="159">
        <v>21966903.379999999</v>
      </c>
      <c r="V560" s="159">
        <v>19717955.920000002</v>
      </c>
      <c r="W560" s="159">
        <v>7046612.7699999996</v>
      </c>
      <c r="X560" s="159">
        <v>202906.55</v>
      </c>
      <c r="Y560" s="159">
        <v>2248947.46</v>
      </c>
      <c r="Z560" s="159">
        <v>550000</v>
      </c>
      <c r="AA560" s="159">
        <v>550000</v>
      </c>
      <c r="AB560" s="159">
        <v>0</v>
      </c>
      <c r="AC560" s="159">
        <v>988551.43</v>
      </c>
      <c r="AD560" s="159">
        <v>963551.43</v>
      </c>
      <c r="AE560" s="159">
        <v>5329095</v>
      </c>
      <c r="AF560" s="159">
        <v>1438135.08</v>
      </c>
      <c r="AG560" s="159">
        <v>172758.28</v>
      </c>
      <c r="AH560" s="159">
        <v>98742.92</v>
      </c>
      <c r="AI560" s="159">
        <v>0</v>
      </c>
      <c r="AJ560" s="159">
        <v>0</v>
      </c>
    </row>
    <row r="561" spans="1:36">
      <c r="A561" s="153">
        <v>8</v>
      </c>
      <c r="B561" s="154">
        <v>7</v>
      </c>
      <c r="C561" s="154">
        <v>1</v>
      </c>
      <c r="D561" s="155">
        <v>2</v>
      </c>
      <c r="E561" s="155" t="s">
        <v>556</v>
      </c>
      <c r="F561" s="156" t="s">
        <v>3488</v>
      </c>
      <c r="G561" s="156" t="s">
        <v>556</v>
      </c>
      <c r="H561" s="156" t="s">
        <v>3489</v>
      </c>
      <c r="I561" s="155">
        <v>807012</v>
      </c>
      <c r="J561" s="157" t="s">
        <v>2261</v>
      </c>
      <c r="K561" s="157"/>
      <c r="L561" s="155">
        <v>2022</v>
      </c>
      <c r="M561" s="158">
        <v>4744</v>
      </c>
      <c r="N561" s="159">
        <v>26764670.940000001</v>
      </c>
      <c r="O561" s="159">
        <v>22247373.289999999</v>
      </c>
      <c r="P561" s="159">
        <v>14738078.390000001</v>
      </c>
      <c r="Q561" s="159">
        <v>6962920</v>
      </c>
      <c r="R561" s="159">
        <v>7775158.3899999997</v>
      </c>
      <c r="S561" s="159">
        <v>4517297.6500000004</v>
      </c>
      <c r="T561" s="159">
        <v>2643230.1800000002</v>
      </c>
      <c r="U561" s="159">
        <v>23714675.359999999</v>
      </c>
      <c r="V561" s="159">
        <v>21518991.649999999</v>
      </c>
      <c r="W561" s="159">
        <v>7701081.6299999999</v>
      </c>
      <c r="X561" s="159">
        <v>252724.41</v>
      </c>
      <c r="Y561" s="159">
        <v>2195683.71</v>
      </c>
      <c r="Z561" s="159">
        <v>1820926.52</v>
      </c>
      <c r="AA561" s="159">
        <v>0</v>
      </c>
      <c r="AB561" s="159">
        <v>1820926.52</v>
      </c>
      <c r="AC561" s="159">
        <v>1619854.77</v>
      </c>
      <c r="AD561" s="159">
        <v>1619854.77</v>
      </c>
      <c r="AE561" s="159">
        <v>7225787</v>
      </c>
      <c r="AF561" s="159">
        <v>728381.64</v>
      </c>
      <c r="AG561" s="159">
        <v>233022.53</v>
      </c>
      <c r="AH561" s="159">
        <v>232098.75</v>
      </c>
      <c r="AI561" s="159">
        <v>0</v>
      </c>
      <c r="AJ561" s="159">
        <v>0</v>
      </c>
    </row>
    <row r="562" spans="1:36">
      <c r="A562" s="153">
        <v>8</v>
      </c>
      <c r="B562" s="154">
        <v>7</v>
      </c>
      <c r="C562" s="154">
        <v>2</v>
      </c>
      <c r="D562" s="155">
        <v>3</v>
      </c>
      <c r="E562" s="155" t="s">
        <v>556</v>
      </c>
      <c r="F562" s="156" t="s">
        <v>3490</v>
      </c>
      <c r="G562" s="156" t="s">
        <v>556</v>
      </c>
      <c r="H562" s="156" t="s">
        <v>3491</v>
      </c>
      <c r="I562" s="155">
        <v>807023</v>
      </c>
      <c r="J562" s="157" t="s">
        <v>2260</v>
      </c>
      <c r="K562" s="157"/>
      <c r="L562" s="155">
        <v>2022</v>
      </c>
      <c r="M562" s="158">
        <v>3152</v>
      </c>
      <c r="N562" s="159">
        <v>17830829.859999999</v>
      </c>
      <c r="O562" s="159">
        <v>16090545.84</v>
      </c>
      <c r="P562" s="159">
        <v>7737080.6399999997</v>
      </c>
      <c r="Q562" s="159">
        <v>3442611</v>
      </c>
      <c r="R562" s="159">
        <v>4294469.6399999997</v>
      </c>
      <c r="S562" s="159">
        <v>1740284.02</v>
      </c>
      <c r="T562" s="159">
        <v>169880.1</v>
      </c>
      <c r="U562" s="159">
        <v>17118790.91</v>
      </c>
      <c r="V562" s="159">
        <v>14533820.390000001</v>
      </c>
      <c r="W562" s="159">
        <v>5487403.1699999999</v>
      </c>
      <c r="X562" s="159">
        <v>347379.23</v>
      </c>
      <c r="Y562" s="159">
        <v>2584970.52</v>
      </c>
      <c r="Z562" s="159">
        <v>689979.2</v>
      </c>
      <c r="AA562" s="159">
        <v>0</v>
      </c>
      <c r="AB562" s="159">
        <v>689979.2</v>
      </c>
      <c r="AC562" s="159">
        <v>407500</v>
      </c>
      <c r="AD562" s="159">
        <v>407500</v>
      </c>
      <c r="AE562" s="159">
        <v>10148831.640000001</v>
      </c>
      <c r="AF562" s="159">
        <v>1556725.45</v>
      </c>
      <c r="AG562" s="159">
        <v>144649.16</v>
      </c>
      <c r="AH562" s="159">
        <v>116890.83</v>
      </c>
      <c r="AI562" s="159">
        <v>0</v>
      </c>
      <c r="AJ562" s="159">
        <v>0</v>
      </c>
    </row>
    <row r="563" spans="1:36">
      <c r="A563" s="153">
        <v>8</v>
      </c>
      <c r="B563" s="154">
        <v>7</v>
      </c>
      <c r="C563" s="154">
        <v>3</v>
      </c>
      <c r="D563" s="155">
        <v>2</v>
      </c>
      <c r="E563" s="155" t="s">
        <v>556</v>
      </c>
      <c r="F563" s="156" t="s">
        <v>3488</v>
      </c>
      <c r="G563" s="156" t="s">
        <v>556</v>
      </c>
      <c r="H563" s="156" t="s">
        <v>3492</v>
      </c>
      <c r="I563" s="155">
        <v>807032</v>
      </c>
      <c r="J563" s="157" t="s">
        <v>2259</v>
      </c>
      <c r="K563" s="157"/>
      <c r="L563" s="155">
        <v>2022</v>
      </c>
      <c r="M563" s="158">
        <v>4755</v>
      </c>
      <c r="N563" s="159">
        <v>28384132.609999999</v>
      </c>
      <c r="O563" s="159">
        <v>23751892.210000001</v>
      </c>
      <c r="P563" s="159">
        <v>15538540.309999999</v>
      </c>
      <c r="Q563" s="159">
        <v>7569093</v>
      </c>
      <c r="R563" s="159">
        <v>7969447.3099999996</v>
      </c>
      <c r="S563" s="159">
        <v>4632240.4000000004</v>
      </c>
      <c r="T563" s="159">
        <v>181597.99</v>
      </c>
      <c r="U563" s="159">
        <v>30616102.23</v>
      </c>
      <c r="V563" s="159">
        <v>21309596.48</v>
      </c>
      <c r="W563" s="159">
        <v>8189706.0099999998</v>
      </c>
      <c r="X563" s="159">
        <v>362489.32</v>
      </c>
      <c r="Y563" s="159">
        <v>9306505.75</v>
      </c>
      <c r="Z563" s="159">
        <v>7737442.6900000004</v>
      </c>
      <c r="AA563" s="159">
        <v>7164333</v>
      </c>
      <c r="AB563" s="159">
        <v>573109.69000000041</v>
      </c>
      <c r="AC563" s="159">
        <v>2840601.11</v>
      </c>
      <c r="AD563" s="159">
        <v>2840601.11</v>
      </c>
      <c r="AE563" s="159">
        <v>16182433</v>
      </c>
      <c r="AF563" s="159">
        <v>2442295.73</v>
      </c>
      <c r="AG563" s="159">
        <v>478504.16</v>
      </c>
      <c r="AH563" s="159">
        <v>514723.76</v>
      </c>
      <c r="AI563" s="159">
        <v>0</v>
      </c>
      <c r="AJ563" s="159">
        <v>0</v>
      </c>
    </row>
    <row r="564" spans="1:36">
      <c r="A564" s="153">
        <v>8</v>
      </c>
      <c r="B564" s="154">
        <v>7</v>
      </c>
      <c r="C564" s="154">
        <v>4</v>
      </c>
      <c r="D564" s="155">
        <v>3</v>
      </c>
      <c r="E564" s="155" t="s">
        <v>556</v>
      </c>
      <c r="F564" s="156" t="s">
        <v>3490</v>
      </c>
      <c r="G564" s="156" t="s">
        <v>556</v>
      </c>
      <c r="H564" s="156" t="s">
        <v>3493</v>
      </c>
      <c r="I564" s="155">
        <v>807043</v>
      </c>
      <c r="J564" s="157" t="s">
        <v>2258</v>
      </c>
      <c r="K564" s="157"/>
      <c r="L564" s="155">
        <v>2022</v>
      </c>
      <c r="M564" s="158">
        <v>15767</v>
      </c>
      <c r="N564" s="159">
        <v>89889220.650000006</v>
      </c>
      <c r="O564" s="159">
        <v>84208826.469999999</v>
      </c>
      <c r="P564" s="159">
        <v>39994448.07</v>
      </c>
      <c r="Q564" s="159">
        <v>13496250</v>
      </c>
      <c r="R564" s="159">
        <v>26498198.07</v>
      </c>
      <c r="S564" s="159">
        <v>5680394.1799999997</v>
      </c>
      <c r="T564" s="159">
        <v>678841.99</v>
      </c>
      <c r="U564" s="159">
        <v>83742974.019999996</v>
      </c>
      <c r="V564" s="159">
        <v>70120507.370000005</v>
      </c>
      <c r="W564" s="159">
        <v>26733260.460000001</v>
      </c>
      <c r="X564" s="159">
        <v>190677.18</v>
      </c>
      <c r="Y564" s="159">
        <v>13622466.65</v>
      </c>
      <c r="Z564" s="159">
        <v>12186334.34</v>
      </c>
      <c r="AA564" s="159">
        <v>10680313.43</v>
      </c>
      <c r="AB564" s="159">
        <v>1506020.9100000001</v>
      </c>
      <c r="AC564" s="159">
        <v>3202400</v>
      </c>
      <c r="AD564" s="159">
        <v>3202400</v>
      </c>
      <c r="AE564" s="159">
        <v>12528438.9</v>
      </c>
      <c r="AF564" s="159">
        <v>14088319.1</v>
      </c>
      <c r="AG564" s="159">
        <v>1088106.58</v>
      </c>
      <c r="AH564" s="159">
        <v>905590.27</v>
      </c>
      <c r="AI564" s="159">
        <v>0</v>
      </c>
      <c r="AJ564" s="159">
        <v>27669.19</v>
      </c>
    </row>
    <row r="565" spans="1:36">
      <c r="A565" s="153">
        <v>8</v>
      </c>
      <c r="B565" s="154">
        <v>7</v>
      </c>
      <c r="C565" s="154">
        <v>5</v>
      </c>
      <c r="D565" s="155">
        <v>3</v>
      </c>
      <c r="E565" s="155" t="s">
        <v>556</v>
      </c>
      <c r="F565" s="156" t="s">
        <v>3490</v>
      </c>
      <c r="G565" s="156" t="s">
        <v>556</v>
      </c>
      <c r="H565" s="156" t="s">
        <v>3494</v>
      </c>
      <c r="I565" s="155">
        <v>807053</v>
      </c>
      <c r="J565" s="157" t="s">
        <v>2257</v>
      </c>
      <c r="K565" s="157"/>
      <c r="L565" s="155">
        <v>2022</v>
      </c>
      <c r="M565" s="158">
        <v>6820</v>
      </c>
      <c r="N565" s="159">
        <v>33207601.09</v>
      </c>
      <c r="O565" s="159">
        <v>33081987.809999999</v>
      </c>
      <c r="P565" s="159">
        <v>19293642.039999999</v>
      </c>
      <c r="Q565" s="159">
        <v>8363742</v>
      </c>
      <c r="R565" s="159">
        <v>10929900.039999999</v>
      </c>
      <c r="S565" s="159">
        <v>125613.28</v>
      </c>
      <c r="T565" s="159">
        <v>106311.7</v>
      </c>
      <c r="U565" s="159">
        <v>32217131.210000001</v>
      </c>
      <c r="V565" s="159">
        <v>30532293.84</v>
      </c>
      <c r="W565" s="159">
        <v>11600656.560000001</v>
      </c>
      <c r="X565" s="159">
        <v>208823.73</v>
      </c>
      <c r="Y565" s="159">
        <v>1684837.37</v>
      </c>
      <c r="Z565" s="159">
        <v>0</v>
      </c>
      <c r="AA565" s="159">
        <v>0</v>
      </c>
      <c r="AB565" s="159">
        <v>0</v>
      </c>
      <c r="AC565" s="159">
        <v>1039419.29</v>
      </c>
      <c r="AD565" s="159">
        <v>1039419.29</v>
      </c>
      <c r="AE565" s="159">
        <v>5168314.72</v>
      </c>
      <c r="AF565" s="159">
        <v>2549693.9700000002</v>
      </c>
      <c r="AG565" s="159">
        <v>0</v>
      </c>
      <c r="AH565" s="159">
        <v>0</v>
      </c>
      <c r="AI565" s="159">
        <v>0</v>
      </c>
      <c r="AJ565" s="159">
        <v>2088.9899999999998</v>
      </c>
    </row>
    <row r="566" spans="1:36">
      <c r="A566" s="153">
        <v>8</v>
      </c>
      <c r="B566" s="154">
        <v>8</v>
      </c>
      <c r="C566" s="154">
        <v>1</v>
      </c>
      <c r="D566" s="155">
        <v>2</v>
      </c>
      <c r="E566" s="155" t="s">
        <v>556</v>
      </c>
      <c r="F566" s="156" t="s">
        <v>3495</v>
      </c>
      <c r="G566" s="156" t="s">
        <v>556</v>
      </c>
      <c r="H566" s="156" t="s">
        <v>3496</v>
      </c>
      <c r="I566" s="155">
        <v>808012</v>
      </c>
      <c r="J566" s="157" t="s">
        <v>1567</v>
      </c>
      <c r="K566" s="157"/>
      <c r="L566" s="155">
        <v>2022</v>
      </c>
      <c r="M566" s="158">
        <v>3534</v>
      </c>
      <c r="N566" s="159">
        <v>18159572.18</v>
      </c>
      <c r="O566" s="159">
        <v>17428359.620000001</v>
      </c>
      <c r="P566" s="159">
        <v>9614612.7699999996</v>
      </c>
      <c r="Q566" s="159">
        <v>3886897</v>
      </c>
      <c r="R566" s="159">
        <v>5727715.7699999996</v>
      </c>
      <c r="S566" s="159">
        <v>731212.56</v>
      </c>
      <c r="T566" s="159">
        <v>134974.54</v>
      </c>
      <c r="U566" s="159">
        <v>17615841.190000001</v>
      </c>
      <c r="V566" s="159">
        <v>13962938.93</v>
      </c>
      <c r="W566" s="159">
        <v>4571413.67</v>
      </c>
      <c r="X566" s="159">
        <v>0</v>
      </c>
      <c r="Y566" s="159">
        <v>3652902.26</v>
      </c>
      <c r="Z566" s="159">
        <v>956224</v>
      </c>
      <c r="AA566" s="159">
        <v>0</v>
      </c>
      <c r="AB566" s="159">
        <v>956224</v>
      </c>
      <c r="AC566" s="159">
        <v>0</v>
      </c>
      <c r="AD566" s="159">
        <v>0</v>
      </c>
      <c r="AE566" s="159">
        <v>0</v>
      </c>
      <c r="AF566" s="159">
        <v>3465420.69</v>
      </c>
      <c r="AG566" s="159">
        <v>0</v>
      </c>
      <c r="AH566" s="159">
        <v>39887.050000000003</v>
      </c>
      <c r="AI566" s="159">
        <v>0</v>
      </c>
      <c r="AJ566" s="159">
        <v>0</v>
      </c>
    </row>
    <row r="567" spans="1:36">
      <c r="A567" s="153">
        <v>8</v>
      </c>
      <c r="B567" s="154">
        <v>8</v>
      </c>
      <c r="C567" s="154">
        <v>2</v>
      </c>
      <c r="D567" s="155">
        <v>2</v>
      </c>
      <c r="E567" s="155" t="s">
        <v>556</v>
      </c>
      <c r="F567" s="156" t="s">
        <v>3495</v>
      </c>
      <c r="G567" s="156" t="s">
        <v>556</v>
      </c>
      <c r="H567" s="156" t="s">
        <v>3497</v>
      </c>
      <c r="I567" s="155">
        <v>808022</v>
      </c>
      <c r="J567" s="157" t="s">
        <v>1038</v>
      </c>
      <c r="K567" s="157"/>
      <c r="L567" s="155">
        <v>2022</v>
      </c>
      <c r="M567" s="158">
        <v>4969</v>
      </c>
      <c r="N567" s="159">
        <v>24681129.66</v>
      </c>
      <c r="O567" s="159">
        <v>22687241.620000001</v>
      </c>
      <c r="P567" s="159">
        <v>12344868.9</v>
      </c>
      <c r="Q567" s="159">
        <v>5205495</v>
      </c>
      <c r="R567" s="159">
        <v>7139373.9000000004</v>
      </c>
      <c r="S567" s="159">
        <v>1993888.04</v>
      </c>
      <c r="T567" s="159">
        <v>185590</v>
      </c>
      <c r="U567" s="159">
        <v>22481187.210000001</v>
      </c>
      <c r="V567" s="159">
        <v>20026870.460000001</v>
      </c>
      <c r="W567" s="159">
        <v>8161580.9000000004</v>
      </c>
      <c r="X567" s="159">
        <v>146337.51</v>
      </c>
      <c r="Y567" s="159">
        <v>2454316.75</v>
      </c>
      <c r="Z567" s="159">
        <v>1400249.77</v>
      </c>
      <c r="AA567" s="159">
        <v>0</v>
      </c>
      <c r="AB567" s="159">
        <v>1400249.77</v>
      </c>
      <c r="AC567" s="159">
        <v>1281597.5</v>
      </c>
      <c r="AD567" s="159">
        <v>1281597.5</v>
      </c>
      <c r="AE567" s="159">
        <v>4511403.7699999996</v>
      </c>
      <c r="AF567" s="159">
        <v>2660371.16</v>
      </c>
      <c r="AG567" s="159">
        <v>0</v>
      </c>
      <c r="AH567" s="159">
        <v>0</v>
      </c>
      <c r="AI567" s="159">
        <v>0</v>
      </c>
      <c r="AJ567" s="159">
        <v>0</v>
      </c>
    </row>
    <row r="568" spans="1:36">
      <c r="A568" s="153">
        <v>8</v>
      </c>
      <c r="B568" s="154">
        <v>8</v>
      </c>
      <c r="C568" s="154">
        <v>3</v>
      </c>
      <c r="D568" s="155">
        <v>2</v>
      </c>
      <c r="E568" s="155" t="s">
        <v>556</v>
      </c>
      <c r="F568" s="156" t="s">
        <v>3495</v>
      </c>
      <c r="G568" s="156" t="s">
        <v>556</v>
      </c>
      <c r="H568" s="156" t="s">
        <v>3498</v>
      </c>
      <c r="I568" s="155">
        <v>808032</v>
      </c>
      <c r="J568" s="157" t="s">
        <v>2256</v>
      </c>
      <c r="K568" s="157"/>
      <c r="L568" s="155">
        <v>2022</v>
      </c>
      <c r="M568" s="158">
        <v>5067</v>
      </c>
      <c r="N568" s="159">
        <v>26239010.43</v>
      </c>
      <c r="O568" s="159">
        <v>25351958.739999998</v>
      </c>
      <c r="P568" s="159">
        <v>14094942.539999999</v>
      </c>
      <c r="Q568" s="159">
        <v>6351750</v>
      </c>
      <c r="R568" s="159">
        <v>7743192.54</v>
      </c>
      <c r="S568" s="159">
        <v>887051.69</v>
      </c>
      <c r="T568" s="159">
        <v>91894.13</v>
      </c>
      <c r="U568" s="159">
        <v>26495441.510000002</v>
      </c>
      <c r="V568" s="159">
        <v>21708203.18</v>
      </c>
      <c r="W568" s="159">
        <v>8150245.7400000002</v>
      </c>
      <c r="X568" s="159">
        <v>107436.23</v>
      </c>
      <c r="Y568" s="159">
        <v>4787238.33</v>
      </c>
      <c r="Z568" s="159">
        <v>3040064.99</v>
      </c>
      <c r="AA568" s="159">
        <v>0</v>
      </c>
      <c r="AB568" s="159">
        <v>3040064.99</v>
      </c>
      <c r="AC568" s="159">
        <v>492213</v>
      </c>
      <c r="AD568" s="159">
        <v>440740</v>
      </c>
      <c r="AE568" s="159">
        <v>3925920</v>
      </c>
      <c r="AF568" s="159">
        <v>3643755.56</v>
      </c>
      <c r="AG568" s="159">
        <v>0</v>
      </c>
      <c r="AH568" s="159">
        <v>0</v>
      </c>
      <c r="AI568" s="159">
        <v>0</v>
      </c>
      <c r="AJ568" s="159">
        <v>0</v>
      </c>
    </row>
    <row r="569" spans="1:36">
      <c r="A569" s="153">
        <v>8</v>
      </c>
      <c r="B569" s="154">
        <v>8</v>
      </c>
      <c r="C569" s="154">
        <v>4</v>
      </c>
      <c r="D569" s="155">
        <v>2</v>
      </c>
      <c r="E569" s="155" t="s">
        <v>556</v>
      </c>
      <c r="F569" s="156" t="s">
        <v>3495</v>
      </c>
      <c r="G569" s="156" t="s">
        <v>556</v>
      </c>
      <c r="H569" s="156" t="s">
        <v>3499</v>
      </c>
      <c r="I569" s="155">
        <v>808042</v>
      </c>
      <c r="J569" s="157" t="s">
        <v>2255</v>
      </c>
      <c r="K569" s="157"/>
      <c r="L569" s="155">
        <v>2022</v>
      </c>
      <c r="M569" s="158">
        <v>3847</v>
      </c>
      <c r="N569" s="159">
        <v>23931399.170000002</v>
      </c>
      <c r="O569" s="159">
        <v>19474745.129999999</v>
      </c>
      <c r="P569" s="159">
        <v>12090060.5</v>
      </c>
      <c r="Q569" s="159">
        <v>5723040</v>
      </c>
      <c r="R569" s="159">
        <v>6367020.5</v>
      </c>
      <c r="S569" s="159">
        <v>4456654.04</v>
      </c>
      <c r="T569" s="159">
        <v>37174.5</v>
      </c>
      <c r="U569" s="159">
        <v>21346175.739999998</v>
      </c>
      <c r="V569" s="159">
        <v>16932991.609999999</v>
      </c>
      <c r="W569" s="159">
        <v>5772356.3099999996</v>
      </c>
      <c r="X569" s="159">
        <v>59778.559999999998</v>
      </c>
      <c r="Y569" s="159">
        <v>4413184.13</v>
      </c>
      <c r="Z569" s="159">
        <v>2097310.5299999998</v>
      </c>
      <c r="AA569" s="159">
        <v>1549592.89</v>
      </c>
      <c r="AB569" s="159">
        <v>547717.6399999999</v>
      </c>
      <c r="AC569" s="159">
        <v>999825.09</v>
      </c>
      <c r="AD569" s="159">
        <v>999825.09</v>
      </c>
      <c r="AE569" s="159">
        <v>4383842.7699999996</v>
      </c>
      <c r="AF569" s="159">
        <v>2541753.52</v>
      </c>
      <c r="AG569" s="159">
        <v>33601.589999999997</v>
      </c>
      <c r="AH569" s="159">
        <v>61965.919999999998</v>
      </c>
      <c r="AI569" s="159">
        <v>0</v>
      </c>
      <c r="AJ569" s="159">
        <v>0</v>
      </c>
    </row>
    <row r="570" spans="1:36">
      <c r="A570" s="153">
        <v>8</v>
      </c>
      <c r="B570" s="154">
        <v>8</v>
      </c>
      <c r="C570" s="154">
        <v>5</v>
      </c>
      <c r="D570" s="155">
        <v>3</v>
      </c>
      <c r="E570" s="155" t="s">
        <v>556</v>
      </c>
      <c r="F570" s="156" t="s">
        <v>3500</v>
      </c>
      <c r="G570" s="156" t="s">
        <v>556</v>
      </c>
      <c r="H570" s="156" t="s">
        <v>3501</v>
      </c>
      <c r="I570" s="155">
        <v>808053</v>
      </c>
      <c r="J570" s="157" t="s">
        <v>2254</v>
      </c>
      <c r="K570" s="157"/>
      <c r="L570" s="155">
        <v>2022</v>
      </c>
      <c r="M570" s="158">
        <v>30044</v>
      </c>
      <c r="N570" s="159">
        <v>136528411.12</v>
      </c>
      <c r="O570" s="159">
        <v>133414213.41</v>
      </c>
      <c r="P570" s="159">
        <v>65739544.979999997</v>
      </c>
      <c r="Q570" s="159">
        <v>20860157</v>
      </c>
      <c r="R570" s="159">
        <v>44879387.979999997</v>
      </c>
      <c r="S570" s="159">
        <v>3114197.71</v>
      </c>
      <c r="T570" s="159">
        <v>1692150.68</v>
      </c>
      <c r="U570" s="159">
        <v>143230653.52000001</v>
      </c>
      <c r="V570" s="159">
        <v>127316648.34999999</v>
      </c>
      <c r="W570" s="159">
        <v>47905007.200000003</v>
      </c>
      <c r="X570" s="159">
        <v>166964.04999999999</v>
      </c>
      <c r="Y570" s="159">
        <v>15914005.17</v>
      </c>
      <c r="Z570" s="159">
        <v>15179565.470000001</v>
      </c>
      <c r="AA570" s="159">
        <v>9000000</v>
      </c>
      <c r="AB570" s="159">
        <v>6179565.4700000007</v>
      </c>
      <c r="AC570" s="159">
        <v>1487196</v>
      </c>
      <c r="AD570" s="159">
        <v>1425996</v>
      </c>
      <c r="AE570" s="159">
        <v>14716077</v>
      </c>
      <c r="AF570" s="159">
        <v>6097565.0599999996</v>
      </c>
      <c r="AG570" s="159">
        <v>105009.04</v>
      </c>
      <c r="AH570" s="159">
        <v>88603.45</v>
      </c>
      <c r="AI570" s="159">
        <v>0</v>
      </c>
      <c r="AJ570" s="159">
        <v>0</v>
      </c>
    </row>
    <row r="571" spans="1:36">
      <c r="A571" s="153">
        <v>8</v>
      </c>
      <c r="B571" s="154">
        <v>8</v>
      </c>
      <c r="C571" s="154">
        <v>6</v>
      </c>
      <c r="D571" s="155">
        <v>3</v>
      </c>
      <c r="E571" s="155" t="s">
        <v>556</v>
      </c>
      <c r="F571" s="156" t="s">
        <v>3500</v>
      </c>
      <c r="G571" s="156" t="s">
        <v>556</v>
      </c>
      <c r="H571" s="156" t="s">
        <v>3502</v>
      </c>
      <c r="I571" s="155">
        <v>808063</v>
      </c>
      <c r="J571" s="157" t="s">
        <v>2253</v>
      </c>
      <c r="K571" s="157"/>
      <c r="L571" s="155">
        <v>2022</v>
      </c>
      <c r="M571" s="158">
        <v>8292</v>
      </c>
      <c r="N571" s="159">
        <v>53883881.710000001</v>
      </c>
      <c r="O571" s="159">
        <v>48520384.039999999</v>
      </c>
      <c r="P571" s="159">
        <v>21011845.810000002</v>
      </c>
      <c r="Q571" s="159">
        <v>9765883</v>
      </c>
      <c r="R571" s="159">
        <v>11245962.810000001</v>
      </c>
      <c r="S571" s="159">
        <v>5363497.67</v>
      </c>
      <c r="T571" s="159">
        <v>1028205.58</v>
      </c>
      <c r="U571" s="159">
        <v>59609832.289999999</v>
      </c>
      <c r="V571" s="159">
        <v>42100516.259999998</v>
      </c>
      <c r="W571" s="159">
        <v>16736234.369999999</v>
      </c>
      <c r="X571" s="159">
        <v>424582.58</v>
      </c>
      <c r="Y571" s="159">
        <v>17509316.030000001</v>
      </c>
      <c r="Z571" s="159">
        <v>9414842.1400000006</v>
      </c>
      <c r="AA571" s="159">
        <v>8500000</v>
      </c>
      <c r="AB571" s="159">
        <v>914842.1400000006</v>
      </c>
      <c r="AC571" s="159">
        <v>2420938.21</v>
      </c>
      <c r="AD571" s="159">
        <v>2420938.21</v>
      </c>
      <c r="AE571" s="159">
        <v>21427422</v>
      </c>
      <c r="AF571" s="159">
        <v>6419867.7800000003</v>
      </c>
      <c r="AG571" s="159">
        <v>534699.77</v>
      </c>
      <c r="AH571" s="159">
        <v>1141281.33</v>
      </c>
      <c r="AI571" s="159">
        <v>0</v>
      </c>
      <c r="AJ571" s="159">
        <v>0</v>
      </c>
    </row>
    <row r="572" spans="1:36">
      <c r="A572" s="153">
        <v>8</v>
      </c>
      <c r="B572" s="154">
        <v>9</v>
      </c>
      <c r="C572" s="154">
        <v>1</v>
      </c>
      <c r="D572" s="155">
        <v>3</v>
      </c>
      <c r="E572" s="155" t="s">
        <v>556</v>
      </c>
      <c r="F572" s="156" t="s">
        <v>3503</v>
      </c>
      <c r="G572" s="156" t="s">
        <v>556</v>
      </c>
      <c r="H572" s="156" t="s">
        <v>3504</v>
      </c>
      <c r="I572" s="155">
        <v>809013</v>
      </c>
      <c r="J572" s="157" t="s">
        <v>2252</v>
      </c>
      <c r="K572" s="157"/>
      <c r="L572" s="155">
        <v>2022</v>
      </c>
      <c r="M572" s="158">
        <v>6212</v>
      </c>
      <c r="N572" s="159">
        <v>34427177.859999999</v>
      </c>
      <c r="O572" s="159">
        <v>31678774.149999999</v>
      </c>
      <c r="P572" s="159">
        <v>13594932.300000001</v>
      </c>
      <c r="Q572" s="159">
        <v>5893417</v>
      </c>
      <c r="R572" s="159">
        <v>7701515.2999999998</v>
      </c>
      <c r="S572" s="159">
        <v>2748403.71</v>
      </c>
      <c r="T572" s="159">
        <v>580025.78</v>
      </c>
      <c r="U572" s="159">
        <v>39683826.350000001</v>
      </c>
      <c r="V572" s="159">
        <v>28734580.219999999</v>
      </c>
      <c r="W572" s="159">
        <v>11137195.560000001</v>
      </c>
      <c r="X572" s="159">
        <v>316221.61</v>
      </c>
      <c r="Y572" s="159">
        <v>10949246.130000001</v>
      </c>
      <c r="Z572" s="159">
        <v>8000000</v>
      </c>
      <c r="AA572" s="159">
        <v>8000000</v>
      </c>
      <c r="AB572" s="159">
        <v>0</v>
      </c>
      <c r="AC572" s="159">
        <v>1828224</v>
      </c>
      <c r="AD572" s="159">
        <v>1828224</v>
      </c>
      <c r="AE572" s="159">
        <v>17782058</v>
      </c>
      <c r="AF572" s="159">
        <v>2944193.93</v>
      </c>
      <c r="AG572" s="159">
        <v>84810.33</v>
      </c>
      <c r="AH572" s="159">
        <v>74770.94</v>
      </c>
      <c r="AI572" s="159">
        <v>0</v>
      </c>
      <c r="AJ572" s="159">
        <v>6</v>
      </c>
    </row>
    <row r="573" spans="1:36">
      <c r="A573" s="153">
        <v>8</v>
      </c>
      <c r="B573" s="154">
        <v>9</v>
      </c>
      <c r="C573" s="154">
        <v>2</v>
      </c>
      <c r="D573" s="155">
        <v>2</v>
      </c>
      <c r="E573" s="155" t="s">
        <v>556</v>
      </c>
      <c r="F573" s="156" t="s">
        <v>3505</v>
      </c>
      <c r="G573" s="156" t="s">
        <v>556</v>
      </c>
      <c r="H573" s="156" t="s">
        <v>3506</v>
      </c>
      <c r="I573" s="155">
        <v>809022</v>
      </c>
      <c r="J573" s="157" t="s">
        <v>2251</v>
      </c>
      <c r="K573" s="157"/>
      <c r="L573" s="155">
        <v>2022</v>
      </c>
      <c r="M573" s="158">
        <v>3267</v>
      </c>
      <c r="N573" s="159">
        <v>16191960.1</v>
      </c>
      <c r="O573" s="159">
        <v>14979769.35</v>
      </c>
      <c r="P573" s="159">
        <v>9645555.2199999988</v>
      </c>
      <c r="Q573" s="159">
        <v>4541210</v>
      </c>
      <c r="R573" s="159">
        <v>5104345.22</v>
      </c>
      <c r="S573" s="159">
        <v>1212190.75</v>
      </c>
      <c r="T573" s="159">
        <v>50110</v>
      </c>
      <c r="U573" s="159">
        <v>15123879.16</v>
      </c>
      <c r="V573" s="159">
        <v>14583691.6</v>
      </c>
      <c r="W573" s="159">
        <v>6264141.5099999998</v>
      </c>
      <c r="X573" s="159">
        <v>250319.74</v>
      </c>
      <c r="Y573" s="159">
        <v>540187.56000000006</v>
      </c>
      <c r="Z573" s="159">
        <v>878250</v>
      </c>
      <c r="AA573" s="159">
        <v>667000</v>
      </c>
      <c r="AB573" s="159">
        <v>211250</v>
      </c>
      <c r="AC573" s="159">
        <v>606600</v>
      </c>
      <c r="AD573" s="159">
        <v>606600</v>
      </c>
      <c r="AE573" s="159">
        <v>8217299</v>
      </c>
      <c r="AF573" s="159">
        <v>396077.75</v>
      </c>
      <c r="AG573" s="159">
        <v>61525</v>
      </c>
      <c r="AH573" s="159">
        <v>55833.82</v>
      </c>
      <c r="AI573" s="159">
        <v>0</v>
      </c>
      <c r="AJ573" s="159">
        <v>0</v>
      </c>
    </row>
    <row r="574" spans="1:36">
      <c r="A574" s="153">
        <v>8</v>
      </c>
      <c r="B574" s="154">
        <v>9</v>
      </c>
      <c r="C574" s="154">
        <v>3</v>
      </c>
      <c r="D574" s="155">
        <v>3</v>
      </c>
      <c r="E574" s="155" t="s">
        <v>556</v>
      </c>
      <c r="F574" s="156" t="s">
        <v>3503</v>
      </c>
      <c r="G574" s="156" t="s">
        <v>556</v>
      </c>
      <c r="H574" s="156" t="s">
        <v>3507</v>
      </c>
      <c r="I574" s="155">
        <v>809033</v>
      </c>
      <c r="J574" s="157" t="s">
        <v>2250</v>
      </c>
      <c r="K574" s="157"/>
      <c r="L574" s="155">
        <v>2022</v>
      </c>
      <c r="M574" s="158">
        <v>10004</v>
      </c>
      <c r="N574" s="159">
        <v>53251142.68</v>
      </c>
      <c r="O574" s="159">
        <v>48583847.439999998</v>
      </c>
      <c r="P574" s="159">
        <v>26529012.91</v>
      </c>
      <c r="Q574" s="159">
        <v>11442356</v>
      </c>
      <c r="R574" s="159">
        <v>15086656.91</v>
      </c>
      <c r="S574" s="159">
        <v>4667295.24</v>
      </c>
      <c r="T574" s="159">
        <v>461032.57</v>
      </c>
      <c r="U574" s="159">
        <v>51799183</v>
      </c>
      <c r="V574" s="159">
        <v>44553721.469999999</v>
      </c>
      <c r="W574" s="159">
        <v>17033591.100000001</v>
      </c>
      <c r="X574" s="159">
        <v>421690.95</v>
      </c>
      <c r="Y574" s="159">
        <v>7245461.5300000003</v>
      </c>
      <c r="Z574" s="159">
        <v>2720000</v>
      </c>
      <c r="AA574" s="159">
        <v>2720000</v>
      </c>
      <c r="AB574" s="159">
        <v>0</v>
      </c>
      <c r="AC574" s="159">
        <v>2391574</v>
      </c>
      <c r="AD574" s="159">
        <v>2391574</v>
      </c>
      <c r="AE574" s="159">
        <v>14656304.82</v>
      </c>
      <c r="AF574" s="159">
        <v>4030125.97</v>
      </c>
      <c r="AG574" s="159">
        <v>303149.05</v>
      </c>
      <c r="AH574" s="159">
        <v>313329.74</v>
      </c>
      <c r="AI574" s="159">
        <v>0</v>
      </c>
      <c r="AJ574" s="159">
        <v>0</v>
      </c>
    </row>
    <row r="575" spans="1:36">
      <c r="A575" s="153">
        <v>8</v>
      </c>
      <c r="B575" s="154">
        <v>9</v>
      </c>
      <c r="C575" s="154">
        <v>4</v>
      </c>
      <c r="D575" s="155">
        <v>3</v>
      </c>
      <c r="E575" s="155" t="s">
        <v>556</v>
      </c>
      <c r="F575" s="156" t="s">
        <v>3503</v>
      </c>
      <c r="G575" s="156" t="s">
        <v>556</v>
      </c>
      <c r="H575" s="156" t="s">
        <v>3508</v>
      </c>
      <c r="I575" s="155">
        <v>809043</v>
      </c>
      <c r="J575" s="157" t="s">
        <v>2249</v>
      </c>
      <c r="K575" s="157"/>
      <c r="L575" s="155">
        <v>2022</v>
      </c>
      <c r="M575" s="158">
        <v>5853</v>
      </c>
      <c r="N575" s="159">
        <v>29461074.300000001</v>
      </c>
      <c r="O575" s="159">
        <v>27279163.620000001</v>
      </c>
      <c r="P575" s="159">
        <v>15734295.630000001</v>
      </c>
      <c r="Q575" s="159">
        <v>6109995</v>
      </c>
      <c r="R575" s="159">
        <v>9624300.6300000008</v>
      </c>
      <c r="S575" s="159">
        <v>2181910.6800000002</v>
      </c>
      <c r="T575" s="159">
        <v>586597.75</v>
      </c>
      <c r="U575" s="159">
        <v>30848479.719999999</v>
      </c>
      <c r="V575" s="159">
        <v>23906877.030000001</v>
      </c>
      <c r="W575" s="159">
        <v>8298460.3899999997</v>
      </c>
      <c r="X575" s="159">
        <v>155818.91</v>
      </c>
      <c r="Y575" s="159">
        <v>6941602.6900000004</v>
      </c>
      <c r="Z575" s="159">
        <v>2568363.94</v>
      </c>
      <c r="AA575" s="159">
        <v>0</v>
      </c>
      <c r="AB575" s="159">
        <v>2568363.94</v>
      </c>
      <c r="AC575" s="159">
        <v>1134725</v>
      </c>
      <c r="AD575" s="159">
        <v>1089325</v>
      </c>
      <c r="AE575" s="159">
        <v>5520000</v>
      </c>
      <c r="AF575" s="159">
        <v>3372286.59</v>
      </c>
      <c r="AG575" s="159">
        <v>574616.36</v>
      </c>
      <c r="AH575" s="159">
        <v>526778.96</v>
      </c>
      <c r="AI575" s="159">
        <v>0</v>
      </c>
      <c r="AJ575" s="159">
        <v>0</v>
      </c>
    </row>
    <row r="576" spans="1:36">
      <c r="A576" s="153">
        <v>8</v>
      </c>
      <c r="B576" s="154">
        <v>9</v>
      </c>
      <c r="C576" s="154">
        <v>5</v>
      </c>
      <c r="D576" s="155">
        <v>3</v>
      </c>
      <c r="E576" s="155" t="s">
        <v>556</v>
      </c>
      <c r="F576" s="156" t="s">
        <v>3503</v>
      </c>
      <c r="G576" s="156" t="s">
        <v>556</v>
      </c>
      <c r="H576" s="156" t="s">
        <v>3509</v>
      </c>
      <c r="I576" s="155">
        <v>809053</v>
      </c>
      <c r="J576" s="157" t="s">
        <v>2248</v>
      </c>
      <c r="K576" s="157"/>
      <c r="L576" s="155">
        <v>2022</v>
      </c>
      <c r="M576" s="158">
        <v>9487</v>
      </c>
      <c r="N576" s="159">
        <v>43839306.259999998</v>
      </c>
      <c r="O576" s="159">
        <v>40172377.850000001</v>
      </c>
      <c r="P576" s="159">
        <v>21706060.84</v>
      </c>
      <c r="Q576" s="159">
        <v>8530421</v>
      </c>
      <c r="R576" s="159">
        <v>13175639.84</v>
      </c>
      <c r="S576" s="159">
        <v>3666928.41</v>
      </c>
      <c r="T576" s="159">
        <v>104249.18</v>
      </c>
      <c r="U576" s="159">
        <v>41515024.189999998</v>
      </c>
      <c r="V576" s="159">
        <v>37590284.079999998</v>
      </c>
      <c r="W576" s="159">
        <v>14392136.02</v>
      </c>
      <c r="X576" s="159">
        <v>282718.01</v>
      </c>
      <c r="Y576" s="159">
        <v>3924740.11</v>
      </c>
      <c r="Z576" s="159">
        <v>1792853.89</v>
      </c>
      <c r="AA576" s="159">
        <v>664866</v>
      </c>
      <c r="AB576" s="159">
        <v>1127987.8899999999</v>
      </c>
      <c r="AC576" s="159">
        <v>1100000</v>
      </c>
      <c r="AD576" s="159">
        <v>1100000</v>
      </c>
      <c r="AE576" s="159">
        <v>9767523.5</v>
      </c>
      <c r="AF576" s="159">
        <v>2582093.77</v>
      </c>
      <c r="AG576" s="159">
        <v>448282.52</v>
      </c>
      <c r="AH576" s="159">
        <v>199748.38</v>
      </c>
      <c r="AI576" s="159">
        <v>0</v>
      </c>
      <c r="AJ576" s="159">
        <v>2657.5</v>
      </c>
    </row>
    <row r="577" spans="1:36">
      <c r="A577" s="153">
        <v>8</v>
      </c>
      <c r="B577" s="154">
        <v>9</v>
      </c>
      <c r="C577" s="154">
        <v>6</v>
      </c>
      <c r="D577" s="155">
        <v>3</v>
      </c>
      <c r="E577" s="155" t="s">
        <v>556</v>
      </c>
      <c r="F577" s="156" t="s">
        <v>3503</v>
      </c>
      <c r="G577" s="156" t="s">
        <v>556</v>
      </c>
      <c r="H577" s="156" t="s">
        <v>3510</v>
      </c>
      <c r="I577" s="155">
        <v>809063</v>
      </c>
      <c r="J577" s="157" t="s">
        <v>2247</v>
      </c>
      <c r="K577" s="157"/>
      <c r="L577" s="155">
        <v>2022</v>
      </c>
      <c r="M577" s="158">
        <v>26560</v>
      </c>
      <c r="N577" s="159">
        <v>130829761.81</v>
      </c>
      <c r="O577" s="159">
        <v>117189411.55</v>
      </c>
      <c r="P577" s="159">
        <v>57949285.079999998</v>
      </c>
      <c r="Q577" s="159">
        <v>21196199</v>
      </c>
      <c r="R577" s="159">
        <v>36753086.079999998</v>
      </c>
      <c r="S577" s="159">
        <v>13640350.26</v>
      </c>
      <c r="T577" s="159">
        <v>926816.65</v>
      </c>
      <c r="U577" s="159">
        <v>130214895.31</v>
      </c>
      <c r="V577" s="159">
        <v>109850372.13</v>
      </c>
      <c r="W577" s="159">
        <v>43169395.399999999</v>
      </c>
      <c r="X577" s="159">
        <v>398056.88</v>
      </c>
      <c r="Y577" s="159">
        <v>20364523.18</v>
      </c>
      <c r="Z577" s="159">
        <v>8612143.4800000004</v>
      </c>
      <c r="AA577" s="159">
        <v>4900000</v>
      </c>
      <c r="AB577" s="159">
        <v>3712143.4800000004</v>
      </c>
      <c r="AC577" s="159">
        <v>5636930.7300000004</v>
      </c>
      <c r="AD577" s="159">
        <v>5636930.7300000004</v>
      </c>
      <c r="AE577" s="159">
        <v>11849574</v>
      </c>
      <c r="AF577" s="159">
        <v>7339039.4199999999</v>
      </c>
      <c r="AG577" s="159">
        <v>40400.720000000001</v>
      </c>
      <c r="AH577" s="159">
        <v>178574.15</v>
      </c>
      <c r="AI577" s="159">
        <v>0</v>
      </c>
      <c r="AJ577" s="159">
        <v>0</v>
      </c>
    </row>
    <row r="578" spans="1:36">
      <c r="A578" s="153">
        <v>8</v>
      </c>
      <c r="B578" s="154">
        <v>9</v>
      </c>
      <c r="C578" s="154">
        <v>7</v>
      </c>
      <c r="D578" s="155">
        <v>2</v>
      </c>
      <c r="E578" s="155" t="s">
        <v>556</v>
      </c>
      <c r="F578" s="156" t="s">
        <v>3505</v>
      </c>
      <c r="G578" s="156" t="s">
        <v>556</v>
      </c>
      <c r="H578" s="156" t="s">
        <v>3511</v>
      </c>
      <c r="I578" s="155">
        <v>809072</v>
      </c>
      <c r="J578" s="157" t="s">
        <v>2246</v>
      </c>
      <c r="K578" s="157"/>
      <c r="L578" s="155">
        <v>2022</v>
      </c>
      <c r="M578" s="158">
        <v>6552</v>
      </c>
      <c r="N578" s="159">
        <v>38830295.460000001</v>
      </c>
      <c r="O578" s="159">
        <v>36166351.390000001</v>
      </c>
      <c r="P578" s="159">
        <v>15297839</v>
      </c>
      <c r="Q578" s="159">
        <v>5984595</v>
      </c>
      <c r="R578" s="159">
        <v>9313244</v>
      </c>
      <c r="S578" s="159">
        <v>2663944.0699999998</v>
      </c>
      <c r="T578" s="159">
        <v>367352.86</v>
      </c>
      <c r="U578" s="159">
        <v>43417787.530000001</v>
      </c>
      <c r="V578" s="159">
        <v>31814196.170000002</v>
      </c>
      <c r="W578" s="159">
        <v>12046805.07</v>
      </c>
      <c r="X578" s="159">
        <v>124013.79</v>
      </c>
      <c r="Y578" s="159">
        <v>11603591.359999999</v>
      </c>
      <c r="Z578" s="159">
        <v>10350486.35</v>
      </c>
      <c r="AA578" s="159">
        <v>4912000</v>
      </c>
      <c r="AB578" s="159">
        <v>5438486.3499999996</v>
      </c>
      <c r="AC578" s="159">
        <v>592572.31999999995</v>
      </c>
      <c r="AD578" s="159">
        <v>500892.8</v>
      </c>
      <c r="AE578" s="159">
        <v>8041271.5700000003</v>
      </c>
      <c r="AF578" s="159">
        <v>4352155.22</v>
      </c>
      <c r="AG578" s="159">
        <v>113972.17</v>
      </c>
      <c r="AH578" s="159">
        <v>121713.12</v>
      </c>
      <c r="AI578" s="159">
        <v>0</v>
      </c>
      <c r="AJ578" s="159">
        <v>0</v>
      </c>
    </row>
    <row r="579" spans="1:36">
      <c r="A579" s="153">
        <v>8</v>
      </c>
      <c r="B579" s="154">
        <v>9</v>
      </c>
      <c r="C579" s="154">
        <v>8</v>
      </c>
      <c r="D579" s="155">
        <v>2</v>
      </c>
      <c r="E579" s="155" t="s">
        <v>556</v>
      </c>
      <c r="F579" s="156" t="s">
        <v>3505</v>
      </c>
      <c r="G579" s="156" t="s">
        <v>556</v>
      </c>
      <c r="H579" s="156" t="s">
        <v>3512</v>
      </c>
      <c r="I579" s="155">
        <v>809082</v>
      </c>
      <c r="J579" s="157" t="s">
        <v>2245</v>
      </c>
      <c r="K579" s="157"/>
      <c r="L579" s="155">
        <v>2022</v>
      </c>
      <c r="M579" s="158">
        <v>3409</v>
      </c>
      <c r="N579" s="159">
        <v>19899573.890000001</v>
      </c>
      <c r="O579" s="159">
        <v>17298698.989999998</v>
      </c>
      <c r="P579" s="159">
        <v>10665786.640000001</v>
      </c>
      <c r="Q579" s="159">
        <v>4506317</v>
      </c>
      <c r="R579" s="159">
        <v>6159469.6399999997</v>
      </c>
      <c r="S579" s="159">
        <v>2600874.9</v>
      </c>
      <c r="T579" s="159">
        <v>126091</v>
      </c>
      <c r="U579" s="159">
        <v>22414156.859999999</v>
      </c>
      <c r="V579" s="159">
        <v>15299232.16</v>
      </c>
      <c r="W579" s="159">
        <v>5252467.93</v>
      </c>
      <c r="X579" s="159">
        <v>191749.23</v>
      </c>
      <c r="Y579" s="159">
        <v>7114924.7000000002</v>
      </c>
      <c r="Z579" s="159">
        <v>3545138</v>
      </c>
      <c r="AA579" s="159">
        <v>1956057.93</v>
      </c>
      <c r="AB579" s="159">
        <v>1589080.07</v>
      </c>
      <c r="AC579" s="159">
        <v>879075.69</v>
      </c>
      <c r="AD579" s="159">
        <v>879075.69</v>
      </c>
      <c r="AE579" s="159">
        <v>7359003.21</v>
      </c>
      <c r="AF579" s="159">
        <v>1999466.83</v>
      </c>
      <c r="AG579" s="159">
        <v>59605.7</v>
      </c>
      <c r="AH579" s="159">
        <v>64890.93</v>
      </c>
      <c r="AI579" s="159">
        <v>0</v>
      </c>
      <c r="AJ579" s="159">
        <v>0</v>
      </c>
    </row>
    <row r="580" spans="1:36">
      <c r="A580" s="153">
        <v>8</v>
      </c>
      <c r="B580" s="154">
        <v>9</v>
      </c>
      <c r="C580" s="154">
        <v>9</v>
      </c>
      <c r="D580" s="155">
        <v>2</v>
      </c>
      <c r="E580" s="155" t="s">
        <v>556</v>
      </c>
      <c r="F580" s="156" t="s">
        <v>3505</v>
      </c>
      <c r="G580" s="156" t="s">
        <v>556</v>
      </c>
      <c r="H580" s="156" t="s">
        <v>3513</v>
      </c>
      <c r="I580" s="155">
        <v>809092</v>
      </c>
      <c r="J580" s="157" t="s">
        <v>2244</v>
      </c>
      <c r="K580" s="157"/>
      <c r="L580" s="155">
        <v>2022</v>
      </c>
      <c r="M580" s="158">
        <v>4282</v>
      </c>
      <c r="N580" s="159">
        <v>24373339.170000002</v>
      </c>
      <c r="O580" s="159">
        <v>20141773.25</v>
      </c>
      <c r="P580" s="159">
        <v>10789311.710000001</v>
      </c>
      <c r="Q580" s="159">
        <v>4432152</v>
      </c>
      <c r="R580" s="159">
        <v>6357159.71</v>
      </c>
      <c r="S580" s="159">
        <v>4231565.92</v>
      </c>
      <c r="T580" s="159">
        <v>779617.49</v>
      </c>
      <c r="U580" s="159">
        <v>21031895.350000001</v>
      </c>
      <c r="V580" s="159">
        <v>16564838.550000001</v>
      </c>
      <c r="W580" s="159">
        <v>4546542.5599999996</v>
      </c>
      <c r="X580" s="159">
        <v>73379.28</v>
      </c>
      <c r="Y580" s="159">
        <v>4467056.8</v>
      </c>
      <c r="Z580" s="159">
        <v>2138863.67</v>
      </c>
      <c r="AA580" s="159">
        <v>0</v>
      </c>
      <c r="AB580" s="159">
        <v>2138863.67</v>
      </c>
      <c r="AC580" s="159">
        <v>515224</v>
      </c>
      <c r="AD580" s="159">
        <v>515224</v>
      </c>
      <c r="AE580" s="159">
        <v>2353100</v>
      </c>
      <c r="AF580" s="159">
        <v>3576934.7</v>
      </c>
      <c r="AG580" s="159">
        <v>50706.18</v>
      </c>
      <c r="AH580" s="159">
        <v>30277.19</v>
      </c>
      <c r="AI580" s="159">
        <v>0</v>
      </c>
      <c r="AJ580" s="159">
        <v>0</v>
      </c>
    </row>
    <row r="581" spans="1:36">
      <c r="A581" s="153">
        <v>8</v>
      </c>
      <c r="B581" s="154">
        <v>10</v>
      </c>
      <c r="C581" s="154">
        <v>1</v>
      </c>
      <c r="D581" s="155">
        <v>1</v>
      </c>
      <c r="E581" s="155" t="s">
        <v>556</v>
      </c>
      <c r="F581" s="156" t="s">
        <v>3514</v>
      </c>
      <c r="G581" s="156" t="s">
        <v>556</v>
      </c>
      <c r="H581" s="156" t="s">
        <v>3515</v>
      </c>
      <c r="I581" s="155">
        <v>810011</v>
      </c>
      <c r="J581" s="157" t="s">
        <v>2243</v>
      </c>
      <c r="K581" s="157"/>
      <c r="L581" s="155">
        <v>2022</v>
      </c>
      <c r="M581" s="158">
        <v>3036</v>
      </c>
      <c r="N581" s="159">
        <v>15000109.779999999</v>
      </c>
      <c r="O581" s="159">
        <v>14533435.300000001</v>
      </c>
      <c r="P581" s="159">
        <v>8019563.2999999998</v>
      </c>
      <c r="Q581" s="159">
        <v>2516892</v>
      </c>
      <c r="R581" s="159">
        <v>5502671.2999999998</v>
      </c>
      <c r="S581" s="159">
        <v>466674.48</v>
      </c>
      <c r="T581" s="159">
        <v>131724.07999999999</v>
      </c>
      <c r="U581" s="159">
        <v>20152186.530000001</v>
      </c>
      <c r="V581" s="159">
        <v>13141296.689999999</v>
      </c>
      <c r="W581" s="159">
        <v>3895155.53</v>
      </c>
      <c r="X581" s="159">
        <v>227608.57</v>
      </c>
      <c r="Y581" s="159">
        <v>7010889.8399999999</v>
      </c>
      <c r="Z581" s="159">
        <v>6690461.6100000003</v>
      </c>
      <c r="AA581" s="159">
        <v>4768827.62</v>
      </c>
      <c r="AB581" s="159">
        <v>1921633.9900000002</v>
      </c>
      <c r="AC581" s="159">
        <v>816143.37</v>
      </c>
      <c r="AD581" s="159">
        <v>816143.37</v>
      </c>
      <c r="AE581" s="159">
        <v>10335705.07</v>
      </c>
      <c r="AF581" s="159">
        <v>1392138.61</v>
      </c>
      <c r="AG581" s="159">
        <v>205567.23</v>
      </c>
      <c r="AH581" s="159">
        <v>248430.47</v>
      </c>
      <c r="AI581" s="159">
        <v>0</v>
      </c>
      <c r="AJ581" s="159">
        <v>0</v>
      </c>
    </row>
    <row r="582" spans="1:36">
      <c r="A582" s="153">
        <v>8</v>
      </c>
      <c r="B582" s="154">
        <v>10</v>
      </c>
      <c r="C582" s="154">
        <v>2</v>
      </c>
      <c r="D582" s="155">
        <v>1</v>
      </c>
      <c r="E582" s="155" t="s">
        <v>556</v>
      </c>
      <c r="F582" s="156" t="s">
        <v>3514</v>
      </c>
      <c r="G582" s="156" t="s">
        <v>556</v>
      </c>
      <c r="H582" s="156" t="s">
        <v>3516</v>
      </c>
      <c r="I582" s="155">
        <v>810021</v>
      </c>
      <c r="J582" s="157" t="s">
        <v>2237</v>
      </c>
      <c r="K582" s="157"/>
      <c r="L582" s="155">
        <v>2022</v>
      </c>
      <c r="M582" s="158">
        <v>25731</v>
      </c>
      <c r="N582" s="159">
        <v>123784485.42</v>
      </c>
      <c r="O582" s="159">
        <v>105747029.98</v>
      </c>
      <c r="P582" s="159">
        <v>52314477.859999999</v>
      </c>
      <c r="Q582" s="159">
        <v>19300745</v>
      </c>
      <c r="R582" s="159">
        <v>33013732.859999999</v>
      </c>
      <c r="S582" s="159">
        <v>18037455.440000001</v>
      </c>
      <c r="T582" s="159">
        <v>3785288.86</v>
      </c>
      <c r="U582" s="159">
        <v>113530104.98999999</v>
      </c>
      <c r="V582" s="159">
        <v>100437679.93000001</v>
      </c>
      <c r="W582" s="159">
        <v>36562329.189999998</v>
      </c>
      <c r="X582" s="159">
        <v>566342.38</v>
      </c>
      <c r="Y582" s="159">
        <v>13092425.060000001</v>
      </c>
      <c r="Z582" s="159">
        <v>4271841.01</v>
      </c>
      <c r="AA582" s="159">
        <v>0</v>
      </c>
      <c r="AB582" s="159">
        <v>4271841.01</v>
      </c>
      <c r="AC582" s="159">
        <v>1738356</v>
      </c>
      <c r="AD582" s="159">
        <v>1738356</v>
      </c>
      <c r="AE582" s="159">
        <v>23004205.489999998</v>
      </c>
      <c r="AF582" s="159">
        <v>5309350.05</v>
      </c>
      <c r="AG582" s="159">
        <v>71481.98</v>
      </c>
      <c r="AH582" s="159">
        <v>195279.51</v>
      </c>
      <c r="AI582" s="159">
        <v>0</v>
      </c>
      <c r="AJ582" s="159">
        <v>72.959999999999994</v>
      </c>
    </row>
    <row r="583" spans="1:36">
      <c r="A583" s="153">
        <v>8</v>
      </c>
      <c r="B583" s="154">
        <v>10</v>
      </c>
      <c r="C583" s="154">
        <v>3</v>
      </c>
      <c r="D583" s="155">
        <v>2</v>
      </c>
      <c r="E583" s="155" t="s">
        <v>556</v>
      </c>
      <c r="F583" s="156" t="s">
        <v>3517</v>
      </c>
      <c r="G583" s="156" t="s">
        <v>556</v>
      </c>
      <c r="H583" s="156" t="s">
        <v>3518</v>
      </c>
      <c r="I583" s="155">
        <v>810032</v>
      </c>
      <c r="J583" s="157" t="s">
        <v>1929</v>
      </c>
      <c r="K583" s="157"/>
      <c r="L583" s="155">
        <v>2022</v>
      </c>
      <c r="M583" s="158">
        <v>3759</v>
      </c>
      <c r="N583" s="159">
        <v>18735655.43</v>
      </c>
      <c r="O583" s="159">
        <v>18549950.190000001</v>
      </c>
      <c r="P583" s="159">
        <v>13289770.120000001</v>
      </c>
      <c r="Q583" s="159">
        <v>6233639</v>
      </c>
      <c r="R583" s="159">
        <v>7056131.1200000001</v>
      </c>
      <c r="S583" s="159">
        <v>185705.24</v>
      </c>
      <c r="T583" s="159">
        <v>182538.54</v>
      </c>
      <c r="U583" s="159">
        <v>18622903.16</v>
      </c>
      <c r="V583" s="159">
        <v>17820509.77</v>
      </c>
      <c r="W583" s="159">
        <v>7125843.3799999999</v>
      </c>
      <c r="X583" s="159">
        <v>15150.19</v>
      </c>
      <c r="Y583" s="159">
        <v>802393.39</v>
      </c>
      <c r="Z583" s="159">
        <v>1010500.94</v>
      </c>
      <c r="AA583" s="159">
        <v>0</v>
      </c>
      <c r="AB583" s="159">
        <v>1010500.94</v>
      </c>
      <c r="AC583" s="159">
        <v>145732.72</v>
      </c>
      <c r="AD583" s="159">
        <v>145732.72</v>
      </c>
      <c r="AE583" s="159">
        <v>727625.9</v>
      </c>
      <c r="AF583" s="159">
        <v>729440.42</v>
      </c>
      <c r="AG583" s="159">
        <v>99128</v>
      </c>
      <c r="AH583" s="159">
        <v>53217.75</v>
      </c>
      <c r="AI583" s="159">
        <v>1762.63</v>
      </c>
      <c r="AJ583" s="159">
        <v>0</v>
      </c>
    </row>
    <row r="584" spans="1:36">
      <c r="A584" s="153">
        <v>8</v>
      </c>
      <c r="B584" s="154">
        <v>10</v>
      </c>
      <c r="C584" s="154">
        <v>4</v>
      </c>
      <c r="D584" s="155">
        <v>3</v>
      </c>
      <c r="E584" s="155" t="s">
        <v>556</v>
      </c>
      <c r="F584" s="156" t="s">
        <v>3519</v>
      </c>
      <c r="G584" s="156" t="s">
        <v>556</v>
      </c>
      <c r="H584" s="156" t="s">
        <v>3520</v>
      </c>
      <c r="I584" s="155">
        <v>810043</v>
      </c>
      <c r="J584" s="157" t="s">
        <v>2242</v>
      </c>
      <c r="K584" s="157"/>
      <c r="L584" s="155">
        <v>2022</v>
      </c>
      <c r="M584" s="158">
        <v>6881</v>
      </c>
      <c r="N584" s="159">
        <v>41068345.119999997</v>
      </c>
      <c r="O584" s="159">
        <v>32475706.93</v>
      </c>
      <c r="P584" s="159">
        <v>18447191.18</v>
      </c>
      <c r="Q584" s="159">
        <v>8307702</v>
      </c>
      <c r="R584" s="159">
        <v>10139489.18</v>
      </c>
      <c r="S584" s="159">
        <v>8592638.1899999995</v>
      </c>
      <c r="T584" s="159">
        <v>7450974.7199999997</v>
      </c>
      <c r="U584" s="159">
        <v>41679677.399999999</v>
      </c>
      <c r="V584" s="159">
        <v>28247683.780000001</v>
      </c>
      <c r="W584" s="159">
        <v>9925753.0099999998</v>
      </c>
      <c r="X584" s="159">
        <v>192629.74</v>
      </c>
      <c r="Y584" s="159">
        <v>13431993.619999999</v>
      </c>
      <c r="Z584" s="159">
        <v>3669412.77</v>
      </c>
      <c r="AA584" s="159">
        <v>0</v>
      </c>
      <c r="AB584" s="159">
        <v>3669412.77</v>
      </c>
      <c r="AC584" s="159">
        <v>830868.63</v>
      </c>
      <c r="AD584" s="159">
        <v>830868.63</v>
      </c>
      <c r="AE584" s="159">
        <v>7824036.8799999999</v>
      </c>
      <c r="AF584" s="159">
        <v>4228023.1500000004</v>
      </c>
      <c r="AG584" s="159">
        <v>341821.33</v>
      </c>
      <c r="AH584" s="159">
        <v>374302.67</v>
      </c>
      <c r="AI584" s="159">
        <v>0</v>
      </c>
      <c r="AJ584" s="159">
        <v>243536.88</v>
      </c>
    </row>
    <row r="585" spans="1:36">
      <c r="A585" s="153">
        <v>8</v>
      </c>
      <c r="B585" s="154">
        <v>10</v>
      </c>
      <c r="C585" s="154">
        <v>5</v>
      </c>
      <c r="D585" s="155">
        <v>3</v>
      </c>
      <c r="E585" s="155" t="s">
        <v>556</v>
      </c>
      <c r="F585" s="156" t="s">
        <v>3519</v>
      </c>
      <c r="G585" s="156" t="s">
        <v>556</v>
      </c>
      <c r="H585" s="156" t="s">
        <v>3521</v>
      </c>
      <c r="I585" s="155">
        <v>810053</v>
      </c>
      <c r="J585" s="157" t="s">
        <v>2241</v>
      </c>
      <c r="K585" s="157"/>
      <c r="L585" s="155">
        <v>2022</v>
      </c>
      <c r="M585" s="158">
        <v>5181</v>
      </c>
      <c r="N585" s="159">
        <v>25202285.77</v>
      </c>
      <c r="O585" s="159">
        <v>24006471.460000001</v>
      </c>
      <c r="P585" s="159">
        <v>16799815.670000002</v>
      </c>
      <c r="Q585" s="159">
        <v>7418281</v>
      </c>
      <c r="R585" s="159">
        <v>9381534.6699999999</v>
      </c>
      <c r="S585" s="159">
        <v>1195814.31</v>
      </c>
      <c r="T585" s="159">
        <v>465940.86</v>
      </c>
      <c r="U585" s="159">
        <v>23966759.75</v>
      </c>
      <c r="V585" s="159">
        <v>22265006.5</v>
      </c>
      <c r="W585" s="159">
        <v>7776029.6200000001</v>
      </c>
      <c r="X585" s="159">
        <v>189792.51</v>
      </c>
      <c r="Y585" s="159">
        <v>1701753.25</v>
      </c>
      <c r="Z585" s="159">
        <v>434096.4</v>
      </c>
      <c r="AA585" s="159">
        <v>0</v>
      </c>
      <c r="AB585" s="159">
        <v>434096.4</v>
      </c>
      <c r="AC585" s="159">
        <v>653032.05000000005</v>
      </c>
      <c r="AD585" s="159">
        <v>638040.4</v>
      </c>
      <c r="AE585" s="159">
        <v>6427188.3600000003</v>
      </c>
      <c r="AF585" s="159">
        <v>1741464.96</v>
      </c>
      <c r="AG585" s="159">
        <v>340137.66</v>
      </c>
      <c r="AH585" s="159">
        <v>312833.42</v>
      </c>
      <c r="AI585" s="159">
        <v>0</v>
      </c>
      <c r="AJ585" s="159">
        <v>0</v>
      </c>
    </row>
    <row r="586" spans="1:36">
      <c r="A586" s="153">
        <v>8</v>
      </c>
      <c r="B586" s="154">
        <v>10</v>
      </c>
      <c r="C586" s="154">
        <v>6</v>
      </c>
      <c r="D586" s="155">
        <v>2</v>
      </c>
      <c r="E586" s="155" t="s">
        <v>556</v>
      </c>
      <c r="F586" s="156" t="s">
        <v>3517</v>
      </c>
      <c r="G586" s="156" t="s">
        <v>556</v>
      </c>
      <c r="H586" s="156" t="s">
        <v>3522</v>
      </c>
      <c r="I586" s="155">
        <v>810062</v>
      </c>
      <c r="J586" s="157" t="s">
        <v>2240</v>
      </c>
      <c r="K586" s="157"/>
      <c r="L586" s="155">
        <v>2022</v>
      </c>
      <c r="M586" s="158">
        <v>4413</v>
      </c>
      <c r="N586" s="159">
        <v>21272832.420000002</v>
      </c>
      <c r="O586" s="159">
        <v>19463881.850000001</v>
      </c>
      <c r="P586" s="159">
        <v>12834230.01</v>
      </c>
      <c r="Q586" s="159">
        <v>4686175</v>
      </c>
      <c r="R586" s="159">
        <v>8148055.0099999998</v>
      </c>
      <c r="S586" s="159">
        <v>1808950.57</v>
      </c>
      <c r="T586" s="159">
        <v>62141</v>
      </c>
      <c r="U586" s="159">
        <v>23664843.149999999</v>
      </c>
      <c r="V586" s="159">
        <v>20011965.210000001</v>
      </c>
      <c r="W586" s="159">
        <v>7827275.7599999998</v>
      </c>
      <c r="X586" s="159">
        <v>266697.98</v>
      </c>
      <c r="Y586" s="159">
        <v>3652877.94</v>
      </c>
      <c r="Z586" s="159">
        <v>3763114.5</v>
      </c>
      <c r="AA586" s="159">
        <v>3129626.54</v>
      </c>
      <c r="AB586" s="159">
        <v>633487.96</v>
      </c>
      <c r="AC586" s="159">
        <v>1538607</v>
      </c>
      <c r="AD586" s="159">
        <v>1538607</v>
      </c>
      <c r="AE586" s="159">
        <v>9398836.9399999995</v>
      </c>
      <c r="AF586" s="159">
        <v>-548083.36</v>
      </c>
      <c r="AG586" s="159">
        <v>0</v>
      </c>
      <c r="AH586" s="159">
        <v>0</v>
      </c>
      <c r="AI586" s="159">
        <v>0</v>
      </c>
      <c r="AJ586" s="159">
        <v>0</v>
      </c>
    </row>
    <row r="587" spans="1:36">
      <c r="A587" s="153">
        <v>8</v>
      </c>
      <c r="B587" s="154">
        <v>10</v>
      </c>
      <c r="C587" s="154">
        <v>7</v>
      </c>
      <c r="D587" s="155">
        <v>3</v>
      </c>
      <c r="E587" s="155" t="s">
        <v>556</v>
      </c>
      <c r="F587" s="156" t="s">
        <v>3519</v>
      </c>
      <c r="G587" s="156" t="s">
        <v>556</v>
      </c>
      <c r="H587" s="156" t="s">
        <v>3523</v>
      </c>
      <c r="I587" s="155">
        <v>810073</v>
      </c>
      <c r="J587" s="157" t="s">
        <v>2239</v>
      </c>
      <c r="K587" s="157"/>
      <c r="L587" s="155">
        <v>2022</v>
      </c>
      <c r="M587" s="158">
        <v>20684</v>
      </c>
      <c r="N587" s="159">
        <v>96002724.930000007</v>
      </c>
      <c r="O587" s="159">
        <v>92164826.950000003</v>
      </c>
      <c r="P587" s="159">
        <v>53092167.93</v>
      </c>
      <c r="Q587" s="159">
        <v>21835240</v>
      </c>
      <c r="R587" s="159">
        <v>31256927.93</v>
      </c>
      <c r="S587" s="159">
        <v>3837897.98</v>
      </c>
      <c r="T587" s="159">
        <v>2386101.79</v>
      </c>
      <c r="U587" s="159">
        <v>93297223.480000004</v>
      </c>
      <c r="V587" s="159">
        <v>88222272.409999996</v>
      </c>
      <c r="W587" s="159">
        <v>29716733.899999999</v>
      </c>
      <c r="X587" s="159">
        <v>2220409.9300000002</v>
      </c>
      <c r="Y587" s="159">
        <v>5074951.07</v>
      </c>
      <c r="Z587" s="159">
        <v>2829446.39</v>
      </c>
      <c r="AA587" s="159">
        <v>0</v>
      </c>
      <c r="AB587" s="159">
        <v>2829446.39</v>
      </c>
      <c r="AC587" s="159">
        <v>2673440</v>
      </c>
      <c r="AD587" s="159">
        <v>2673440</v>
      </c>
      <c r="AE587" s="159">
        <v>64053648.509999998</v>
      </c>
      <c r="AF587" s="159">
        <v>3942554.54</v>
      </c>
      <c r="AG587" s="159">
        <v>601268.06000000006</v>
      </c>
      <c r="AH587" s="159">
        <v>477400.19</v>
      </c>
      <c r="AI587" s="159">
        <v>0</v>
      </c>
      <c r="AJ587" s="159">
        <v>161.36000000000001</v>
      </c>
    </row>
    <row r="588" spans="1:36">
      <c r="A588" s="153">
        <v>8</v>
      </c>
      <c r="B588" s="154">
        <v>10</v>
      </c>
      <c r="C588" s="154">
        <v>8</v>
      </c>
      <c r="D588" s="155">
        <v>2</v>
      </c>
      <c r="E588" s="155" t="s">
        <v>556</v>
      </c>
      <c r="F588" s="156" t="s">
        <v>3517</v>
      </c>
      <c r="G588" s="156" t="s">
        <v>556</v>
      </c>
      <c r="H588" s="156" t="s">
        <v>3524</v>
      </c>
      <c r="I588" s="155">
        <v>810082</v>
      </c>
      <c r="J588" s="157" t="s">
        <v>2238</v>
      </c>
      <c r="K588" s="157"/>
      <c r="L588" s="155">
        <v>2022</v>
      </c>
      <c r="M588" s="158">
        <v>2288</v>
      </c>
      <c r="N588" s="159">
        <v>12696696.48</v>
      </c>
      <c r="O588" s="159">
        <v>10599222.060000001</v>
      </c>
      <c r="P588" s="159">
        <v>5720884.2200000007</v>
      </c>
      <c r="Q588" s="159">
        <v>2594553</v>
      </c>
      <c r="R588" s="159">
        <v>3126331.22</v>
      </c>
      <c r="S588" s="159">
        <v>2097474.42</v>
      </c>
      <c r="T588" s="159">
        <v>48870.3</v>
      </c>
      <c r="U588" s="159">
        <v>14156825.380000001</v>
      </c>
      <c r="V588" s="159">
        <v>9465314.4900000002</v>
      </c>
      <c r="W588" s="159">
        <v>3826632.43</v>
      </c>
      <c r="X588" s="159">
        <v>156901.53</v>
      </c>
      <c r="Y588" s="159">
        <v>4691510.8899999997</v>
      </c>
      <c r="Z588" s="159">
        <v>4633555.6399999997</v>
      </c>
      <c r="AA588" s="159">
        <v>1914263.77</v>
      </c>
      <c r="AB588" s="159">
        <v>2719291.8699999996</v>
      </c>
      <c r="AC588" s="159">
        <v>2004263.77</v>
      </c>
      <c r="AD588" s="159">
        <v>2004263.77</v>
      </c>
      <c r="AE588" s="159">
        <v>4509115</v>
      </c>
      <c r="AF588" s="159">
        <v>1133907.57</v>
      </c>
      <c r="AG588" s="159">
        <v>160546.59</v>
      </c>
      <c r="AH588" s="159">
        <v>119726.38</v>
      </c>
      <c r="AI588" s="159">
        <v>0</v>
      </c>
      <c r="AJ588" s="159">
        <v>0</v>
      </c>
    </row>
    <row r="589" spans="1:36">
      <c r="A589" s="153">
        <v>8</v>
      </c>
      <c r="B589" s="154">
        <v>10</v>
      </c>
      <c r="C589" s="154">
        <v>9</v>
      </c>
      <c r="D589" s="155">
        <v>2</v>
      </c>
      <c r="E589" s="155" t="s">
        <v>556</v>
      </c>
      <c r="F589" s="156" t="s">
        <v>3517</v>
      </c>
      <c r="G589" s="156" t="s">
        <v>556</v>
      </c>
      <c r="H589" s="156" t="s">
        <v>3525</v>
      </c>
      <c r="I589" s="155">
        <v>810092</v>
      </c>
      <c r="J589" s="157" t="s">
        <v>2237</v>
      </c>
      <c r="K589" s="157"/>
      <c r="L589" s="155">
        <v>2022</v>
      </c>
      <c r="M589" s="158">
        <v>7324</v>
      </c>
      <c r="N589" s="159">
        <v>34839020.710000001</v>
      </c>
      <c r="O589" s="159">
        <v>31026380.149999999</v>
      </c>
      <c r="P589" s="159">
        <v>17204582.579999998</v>
      </c>
      <c r="Q589" s="159">
        <v>6222257</v>
      </c>
      <c r="R589" s="159">
        <v>10982325.58</v>
      </c>
      <c r="S589" s="159">
        <v>3812640.56</v>
      </c>
      <c r="T589" s="159">
        <v>590672.11</v>
      </c>
      <c r="U589" s="159">
        <v>32634882.02</v>
      </c>
      <c r="V589" s="159">
        <v>28180404.66</v>
      </c>
      <c r="W589" s="159">
        <v>9330876.8800000008</v>
      </c>
      <c r="X589" s="159">
        <v>0</v>
      </c>
      <c r="Y589" s="159">
        <v>4454477.3600000003</v>
      </c>
      <c r="Z589" s="159">
        <v>8061904.1500000004</v>
      </c>
      <c r="AA589" s="159">
        <v>0</v>
      </c>
      <c r="AB589" s="159">
        <v>8061904.1500000004</v>
      </c>
      <c r="AC589" s="159">
        <v>0</v>
      </c>
      <c r="AD589" s="159">
        <v>0</v>
      </c>
      <c r="AE589" s="159">
        <v>0</v>
      </c>
      <c r="AF589" s="159">
        <v>2845975.49</v>
      </c>
      <c r="AG589" s="159">
        <v>103563.79</v>
      </c>
      <c r="AH589" s="159">
        <v>293143.52</v>
      </c>
      <c r="AI589" s="159">
        <v>0</v>
      </c>
      <c r="AJ589" s="159">
        <v>0</v>
      </c>
    </row>
    <row r="590" spans="1:36">
      <c r="A590" s="153">
        <v>8</v>
      </c>
      <c r="B590" s="154">
        <v>11</v>
      </c>
      <c r="C590" s="154">
        <v>1</v>
      </c>
      <c r="D590" s="155">
        <v>1</v>
      </c>
      <c r="E590" s="155" t="s">
        <v>556</v>
      </c>
      <c r="F590" s="156" t="s">
        <v>3526</v>
      </c>
      <c r="G590" s="156" t="s">
        <v>556</v>
      </c>
      <c r="H590" s="156" t="s">
        <v>3527</v>
      </c>
      <c r="I590" s="155">
        <v>811011</v>
      </c>
      <c r="J590" s="157" t="s">
        <v>2236</v>
      </c>
      <c r="K590" s="157"/>
      <c r="L590" s="155">
        <v>2022</v>
      </c>
      <c r="M590" s="158">
        <v>2478</v>
      </c>
      <c r="N590" s="159">
        <v>19262275.760000002</v>
      </c>
      <c r="O590" s="159">
        <v>15768910.48</v>
      </c>
      <c r="P590" s="159">
        <v>7703177.5</v>
      </c>
      <c r="Q590" s="159">
        <v>4014302</v>
      </c>
      <c r="R590" s="159">
        <v>3688875.5</v>
      </c>
      <c r="S590" s="159">
        <v>3493365.28</v>
      </c>
      <c r="T590" s="159">
        <v>108230.47</v>
      </c>
      <c r="U590" s="159">
        <v>18396609.879999999</v>
      </c>
      <c r="V590" s="159">
        <v>13194862.23</v>
      </c>
      <c r="W590" s="159">
        <v>5571005.9900000002</v>
      </c>
      <c r="X590" s="159">
        <v>79136.47</v>
      </c>
      <c r="Y590" s="159">
        <v>5201747.6500000004</v>
      </c>
      <c r="Z590" s="159">
        <v>5142081.6500000004</v>
      </c>
      <c r="AA590" s="159">
        <v>1825000</v>
      </c>
      <c r="AB590" s="159">
        <v>3317081.6500000004</v>
      </c>
      <c r="AC590" s="159">
        <v>1500000</v>
      </c>
      <c r="AD590" s="159">
        <v>1500000</v>
      </c>
      <c r="AE590" s="159">
        <v>2794906.3</v>
      </c>
      <c r="AF590" s="159">
        <v>2574048.25</v>
      </c>
      <c r="AG590" s="159">
        <v>736892.34</v>
      </c>
      <c r="AH590" s="159">
        <v>464932.21</v>
      </c>
      <c r="AI590" s="159">
        <v>0</v>
      </c>
      <c r="AJ590" s="159">
        <v>0</v>
      </c>
    </row>
    <row r="591" spans="1:36">
      <c r="A591" s="153">
        <v>8</v>
      </c>
      <c r="B591" s="154">
        <v>11</v>
      </c>
      <c r="C591" s="154">
        <v>2</v>
      </c>
      <c r="D591" s="155">
        <v>1</v>
      </c>
      <c r="E591" s="155" t="s">
        <v>556</v>
      </c>
      <c r="F591" s="156" t="s">
        <v>3526</v>
      </c>
      <c r="G591" s="156" t="s">
        <v>556</v>
      </c>
      <c r="H591" s="156" t="s">
        <v>3528</v>
      </c>
      <c r="I591" s="155">
        <v>811021</v>
      </c>
      <c r="J591" s="157" t="s">
        <v>2229</v>
      </c>
      <c r="K591" s="157"/>
      <c r="L591" s="155">
        <v>2022</v>
      </c>
      <c r="M591" s="158">
        <v>37502</v>
      </c>
      <c r="N591" s="159">
        <v>184990732.66999999</v>
      </c>
      <c r="O591" s="159">
        <v>170850708.91</v>
      </c>
      <c r="P591" s="159">
        <v>76888332.409999996</v>
      </c>
      <c r="Q591" s="159">
        <v>25455212</v>
      </c>
      <c r="R591" s="159">
        <v>51433120.409999996</v>
      </c>
      <c r="S591" s="159">
        <v>14140023.76</v>
      </c>
      <c r="T591" s="159">
        <v>3843316.7</v>
      </c>
      <c r="U591" s="159">
        <v>191841379.52000001</v>
      </c>
      <c r="V591" s="159">
        <v>158558637.91999999</v>
      </c>
      <c r="W591" s="159">
        <v>52683935</v>
      </c>
      <c r="X591" s="159">
        <v>702856.35</v>
      </c>
      <c r="Y591" s="159">
        <v>33282741.600000001</v>
      </c>
      <c r="Z591" s="159">
        <v>24918771.16</v>
      </c>
      <c r="AA591" s="159">
        <v>16386991</v>
      </c>
      <c r="AB591" s="159">
        <v>8531780.1600000001</v>
      </c>
      <c r="AC591" s="159">
        <v>3431500</v>
      </c>
      <c r="AD591" s="159">
        <v>3431500</v>
      </c>
      <c r="AE591" s="159">
        <v>41224900</v>
      </c>
      <c r="AF591" s="159">
        <v>12292070.99</v>
      </c>
      <c r="AG591" s="159">
        <v>1369574.07</v>
      </c>
      <c r="AH591" s="159">
        <v>1204289.3700000001</v>
      </c>
      <c r="AI591" s="159">
        <v>0</v>
      </c>
      <c r="AJ591" s="159">
        <v>0</v>
      </c>
    </row>
    <row r="592" spans="1:36">
      <c r="A592" s="153">
        <v>8</v>
      </c>
      <c r="B592" s="154">
        <v>11</v>
      </c>
      <c r="C592" s="154">
        <v>3</v>
      </c>
      <c r="D592" s="155">
        <v>2</v>
      </c>
      <c r="E592" s="155" t="s">
        <v>556</v>
      </c>
      <c r="F592" s="156" t="s">
        <v>3529</v>
      </c>
      <c r="G592" s="156" t="s">
        <v>556</v>
      </c>
      <c r="H592" s="156" t="s">
        <v>3530</v>
      </c>
      <c r="I592" s="155">
        <v>811032</v>
      </c>
      <c r="J592" s="157" t="s">
        <v>983</v>
      </c>
      <c r="K592" s="157"/>
      <c r="L592" s="155">
        <v>2022</v>
      </c>
      <c r="M592" s="158">
        <v>3413</v>
      </c>
      <c r="N592" s="159">
        <v>17720884.789999999</v>
      </c>
      <c r="O592" s="159">
        <v>16296630.17</v>
      </c>
      <c r="P592" s="159">
        <v>9713273.6900000013</v>
      </c>
      <c r="Q592" s="159">
        <v>4104804</v>
      </c>
      <c r="R592" s="159">
        <v>5608469.6900000004</v>
      </c>
      <c r="S592" s="159">
        <v>1424254.62</v>
      </c>
      <c r="T592" s="159">
        <v>128739.53</v>
      </c>
      <c r="U592" s="159">
        <v>15545146.810000001</v>
      </c>
      <c r="V592" s="159">
        <v>15293702.710000001</v>
      </c>
      <c r="W592" s="159">
        <v>6082307.79</v>
      </c>
      <c r="X592" s="159">
        <v>123300.3</v>
      </c>
      <c r="Y592" s="159">
        <v>251444.1</v>
      </c>
      <c r="Z592" s="159">
        <v>1846339.26</v>
      </c>
      <c r="AA592" s="159">
        <v>0</v>
      </c>
      <c r="AB592" s="159">
        <v>1846339.26</v>
      </c>
      <c r="AC592" s="159">
        <v>2733000</v>
      </c>
      <c r="AD592" s="159">
        <v>2733000</v>
      </c>
      <c r="AE592" s="159">
        <v>3090356</v>
      </c>
      <c r="AF592" s="159">
        <v>1002927.46</v>
      </c>
      <c r="AG592" s="159">
        <v>27694.62</v>
      </c>
      <c r="AH592" s="159">
        <v>0</v>
      </c>
      <c r="AI592" s="159">
        <v>0</v>
      </c>
      <c r="AJ592" s="159">
        <v>0</v>
      </c>
    </row>
    <row r="593" spans="1:36">
      <c r="A593" s="153">
        <v>8</v>
      </c>
      <c r="B593" s="154">
        <v>11</v>
      </c>
      <c r="C593" s="154">
        <v>4</v>
      </c>
      <c r="D593" s="155">
        <v>3</v>
      </c>
      <c r="E593" s="155" t="s">
        <v>556</v>
      </c>
      <c r="F593" s="156" t="s">
        <v>3531</v>
      </c>
      <c r="G593" s="156" t="s">
        <v>556</v>
      </c>
      <c r="H593" s="156" t="s">
        <v>3532</v>
      </c>
      <c r="I593" s="155">
        <v>811043</v>
      </c>
      <c r="J593" s="157" t="s">
        <v>2235</v>
      </c>
      <c r="K593" s="157"/>
      <c r="L593" s="155">
        <v>2022</v>
      </c>
      <c r="M593" s="158">
        <v>7040</v>
      </c>
      <c r="N593" s="159">
        <v>33208546.27</v>
      </c>
      <c r="O593" s="159">
        <v>30209803.940000001</v>
      </c>
      <c r="P593" s="159">
        <v>18034292.41</v>
      </c>
      <c r="Q593" s="159">
        <v>7748677</v>
      </c>
      <c r="R593" s="159">
        <v>10285615.41</v>
      </c>
      <c r="S593" s="159">
        <v>2998742.33</v>
      </c>
      <c r="T593" s="159">
        <v>641755.6</v>
      </c>
      <c r="U593" s="159">
        <v>34626905.100000001</v>
      </c>
      <c r="V593" s="159">
        <v>29971946.23</v>
      </c>
      <c r="W593" s="159">
        <v>11352877.77</v>
      </c>
      <c r="X593" s="159">
        <v>208846.95</v>
      </c>
      <c r="Y593" s="159">
        <v>4654958.87</v>
      </c>
      <c r="Z593" s="159">
        <v>4617704.46</v>
      </c>
      <c r="AA593" s="159">
        <v>397735</v>
      </c>
      <c r="AB593" s="159">
        <v>4219969.46</v>
      </c>
      <c r="AC593" s="159">
        <v>1015155</v>
      </c>
      <c r="AD593" s="159">
        <v>1015155</v>
      </c>
      <c r="AE593" s="159">
        <v>4553275.1100000003</v>
      </c>
      <c r="AF593" s="159">
        <v>237857.71</v>
      </c>
      <c r="AG593" s="159">
        <v>314913.21999999997</v>
      </c>
      <c r="AH593" s="159">
        <v>241006.3</v>
      </c>
      <c r="AI593" s="159">
        <v>0</v>
      </c>
      <c r="AJ593" s="159">
        <v>0</v>
      </c>
    </row>
    <row r="594" spans="1:36">
      <c r="A594" s="153">
        <v>8</v>
      </c>
      <c r="B594" s="154">
        <v>11</v>
      </c>
      <c r="C594" s="154">
        <v>5</v>
      </c>
      <c r="D594" s="155">
        <v>2</v>
      </c>
      <c r="E594" s="155" t="s">
        <v>556</v>
      </c>
      <c r="F594" s="156" t="s">
        <v>3529</v>
      </c>
      <c r="G594" s="156" t="s">
        <v>556</v>
      </c>
      <c r="H594" s="156" t="s">
        <v>3533</v>
      </c>
      <c r="I594" s="155">
        <v>811052</v>
      </c>
      <c r="J594" s="157" t="s">
        <v>2234</v>
      </c>
      <c r="K594" s="157"/>
      <c r="L594" s="155">
        <v>2022</v>
      </c>
      <c r="M594" s="158">
        <v>3366</v>
      </c>
      <c r="N594" s="159">
        <v>16244383.939999999</v>
      </c>
      <c r="O594" s="159">
        <v>15374481.59</v>
      </c>
      <c r="P594" s="159">
        <v>10455563.42</v>
      </c>
      <c r="Q594" s="159">
        <v>5500714</v>
      </c>
      <c r="R594" s="159">
        <v>4954849.42</v>
      </c>
      <c r="S594" s="159">
        <v>869902.35</v>
      </c>
      <c r="T594" s="159">
        <v>140665.32999999999</v>
      </c>
      <c r="U594" s="159">
        <v>16389978.4</v>
      </c>
      <c r="V594" s="159">
        <v>14365923.279999999</v>
      </c>
      <c r="W594" s="159">
        <v>6176444.5700000003</v>
      </c>
      <c r="X594" s="159">
        <v>39002.21</v>
      </c>
      <c r="Y594" s="159">
        <v>2024055.12</v>
      </c>
      <c r="Z594" s="159">
        <v>2103016.39</v>
      </c>
      <c r="AA594" s="159">
        <v>395386.42</v>
      </c>
      <c r="AB594" s="159">
        <v>1707629.9700000002</v>
      </c>
      <c r="AC594" s="159">
        <v>374200</v>
      </c>
      <c r="AD594" s="159">
        <v>374200</v>
      </c>
      <c r="AE594" s="159">
        <v>1239786.42</v>
      </c>
      <c r="AF594" s="159">
        <v>1008558.31</v>
      </c>
      <c r="AG594" s="159">
        <v>0</v>
      </c>
      <c r="AH594" s="159">
        <v>0</v>
      </c>
      <c r="AI594" s="159">
        <v>0</v>
      </c>
      <c r="AJ594" s="159">
        <v>0</v>
      </c>
    </row>
    <row r="595" spans="1:36">
      <c r="A595" s="153">
        <v>8</v>
      </c>
      <c r="B595" s="154">
        <v>11</v>
      </c>
      <c r="C595" s="154">
        <v>6</v>
      </c>
      <c r="D595" s="155">
        <v>3</v>
      </c>
      <c r="E595" s="155" t="s">
        <v>556</v>
      </c>
      <c r="F595" s="156" t="s">
        <v>3531</v>
      </c>
      <c r="G595" s="156" t="s">
        <v>556</v>
      </c>
      <c r="H595" s="156" t="s">
        <v>3534</v>
      </c>
      <c r="I595" s="155">
        <v>811063</v>
      </c>
      <c r="J595" s="157" t="s">
        <v>2233</v>
      </c>
      <c r="K595" s="157"/>
      <c r="L595" s="155">
        <v>2022</v>
      </c>
      <c r="M595" s="158">
        <v>18452</v>
      </c>
      <c r="N595" s="159">
        <v>87858015.629999995</v>
      </c>
      <c r="O595" s="159">
        <v>81949858.5</v>
      </c>
      <c r="P595" s="159">
        <v>48525017.409999996</v>
      </c>
      <c r="Q595" s="159">
        <v>20803237</v>
      </c>
      <c r="R595" s="159">
        <v>27721780.41</v>
      </c>
      <c r="S595" s="159">
        <v>5908157.1299999999</v>
      </c>
      <c r="T595" s="159">
        <v>2026987.72</v>
      </c>
      <c r="U595" s="159">
        <v>76947105.439999998</v>
      </c>
      <c r="V595" s="159">
        <v>76179785.299999997</v>
      </c>
      <c r="W595" s="159">
        <v>24615161.280000001</v>
      </c>
      <c r="X595" s="159">
        <v>2331509.9700000002</v>
      </c>
      <c r="Y595" s="159">
        <v>767320.14</v>
      </c>
      <c r="Z595" s="159">
        <v>0</v>
      </c>
      <c r="AA595" s="159">
        <v>0</v>
      </c>
      <c r="AB595" s="159">
        <v>0</v>
      </c>
      <c r="AC595" s="159">
        <v>8613571.3800000008</v>
      </c>
      <c r="AD595" s="159">
        <v>8613571.3800000008</v>
      </c>
      <c r="AE595" s="159">
        <v>56919306.600000001</v>
      </c>
      <c r="AF595" s="159">
        <v>5770073.2000000002</v>
      </c>
      <c r="AG595" s="159">
        <v>88200.9</v>
      </c>
      <c r="AH595" s="159">
        <v>113336.89</v>
      </c>
      <c r="AI595" s="159">
        <v>0</v>
      </c>
      <c r="AJ595" s="159">
        <v>15.06</v>
      </c>
    </row>
    <row r="596" spans="1:36">
      <c r="A596" s="153">
        <v>8</v>
      </c>
      <c r="B596" s="154">
        <v>11</v>
      </c>
      <c r="C596" s="154">
        <v>7</v>
      </c>
      <c r="D596" s="155">
        <v>2</v>
      </c>
      <c r="E596" s="155" t="s">
        <v>556</v>
      </c>
      <c r="F596" s="156" t="s">
        <v>3529</v>
      </c>
      <c r="G596" s="156" t="s">
        <v>556</v>
      </c>
      <c r="H596" s="156" t="s">
        <v>3535</v>
      </c>
      <c r="I596" s="155">
        <v>811072</v>
      </c>
      <c r="J596" s="157" t="s">
        <v>2232</v>
      </c>
      <c r="K596" s="157"/>
      <c r="L596" s="155">
        <v>2022</v>
      </c>
      <c r="M596" s="158">
        <v>3157</v>
      </c>
      <c r="N596" s="159">
        <v>14711170.18</v>
      </c>
      <c r="O596" s="159">
        <v>14348507.74</v>
      </c>
      <c r="P596" s="159">
        <v>8439268.5599999987</v>
      </c>
      <c r="Q596" s="159">
        <v>3686631</v>
      </c>
      <c r="R596" s="159">
        <v>4752637.5599999996</v>
      </c>
      <c r="S596" s="159">
        <v>362662.44</v>
      </c>
      <c r="T596" s="159">
        <v>109235.44</v>
      </c>
      <c r="U596" s="159">
        <v>13943809.76</v>
      </c>
      <c r="V596" s="159">
        <v>13773982.59</v>
      </c>
      <c r="W596" s="159">
        <v>5583277.1900000004</v>
      </c>
      <c r="X596" s="159">
        <v>60539.92</v>
      </c>
      <c r="Y596" s="159">
        <v>169827.17</v>
      </c>
      <c r="Z596" s="159">
        <v>310869.25</v>
      </c>
      <c r="AA596" s="159">
        <v>0</v>
      </c>
      <c r="AB596" s="159">
        <v>310869.25</v>
      </c>
      <c r="AC596" s="159">
        <v>239367</v>
      </c>
      <c r="AD596" s="159">
        <v>239367</v>
      </c>
      <c r="AE596" s="159">
        <v>1500000</v>
      </c>
      <c r="AF596" s="159">
        <v>574525.15</v>
      </c>
      <c r="AG596" s="159">
        <v>64615.55</v>
      </c>
      <c r="AH596" s="159">
        <v>68972.710000000006</v>
      </c>
      <c r="AI596" s="159">
        <v>0</v>
      </c>
      <c r="AJ596" s="159">
        <v>0</v>
      </c>
    </row>
    <row r="597" spans="1:36">
      <c r="A597" s="153">
        <v>8</v>
      </c>
      <c r="B597" s="154">
        <v>11</v>
      </c>
      <c r="C597" s="154">
        <v>8</v>
      </c>
      <c r="D597" s="155">
        <v>2</v>
      </c>
      <c r="E597" s="155" t="s">
        <v>556</v>
      </c>
      <c r="F597" s="156" t="s">
        <v>3529</v>
      </c>
      <c r="G597" s="156" t="s">
        <v>556</v>
      </c>
      <c r="H597" s="156" t="s">
        <v>3536</v>
      </c>
      <c r="I597" s="155">
        <v>811082</v>
      </c>
      <c r="J597" s="157" t="s">
        <v>2231</v>
      </c>
      <c r="K597" s="157"/>
      <c r="L597" s="155">
        <v>2022</v>
      </c>
      <c r="M597" s="158">
        <v>5679</v>
      </c>
      <c r="N597" s="159">
        <v>29137044.449999999</v>
      </c>
      <c r="O597" s="159">
        <v>27035469.870000001</v>
      </c>
      <c r="P597" s="159">
        <v>18647182.740000002</v>
      </c>
      <c r="Q597" s="159">
        <v>9083272</v>
      </c>
      <c r="R597" s="159">
        <v>9563910.7400000002</v>
      </c>
      <c r="S597" s="159">
        <v>2101574.58</v>
      </c>
      <c r="T597" s="159">
        <v>372843.1</v>
      </c>
      <c r="U597" s="159">
        <v>31252571.690000001</v>
      </c>
      <c r="V597" s="159">
        <v>27087650.780000001</v>
      </c>
      <c r="W597" s="159">
        <v>10262992.119999999</v>
      </c>
      <c r="X597" s="159">
        <v>5561.17</v>
      </c>
      <c r="Y597" s="159">
        <v>4164920.91</v>
      </c>
      <c r="Z597" s="159">
        <v>5758750.3899999997</v>
      </c>
      <c r="AA597" s="159">
        <v>2700000</v>
      </c>
      <c r="AB597" s="159">
        <v>3058750.3899999997</v>
      </c>
      <c r="AC597" s="159">
        <v>126240</v>
      </c>
      <c r="AD597" s="159">
        <v>126240</v>
      </c>
      <c r="AE597" s="159">
        <v>2826240</v>
      </c>
      <c r="AF597" s="159">
        <v>-52180.91</v>
      </c>
      <c r="AG597" s="159">
        <v>0</v>
      </c>
      <c r="AH597" s="159">
        <v>0</v>
      </c>
      <c r="AI597" s="159">
        <v>0</v>
      </c>
      <c r="AJ597" s="159">
        <v>0</v>
      </c>
    </row>
    <row r="598" spans="1:36">
      <c r="A598" s="153">
        <v>8</v>
      </c>
      <c r="B598" s="154">
        <v>11</v>
      </c>
      <c r="C598" s="154">
        <v>9</v>
      </c>
      <c r="D598" s="155">
        <v>2</v>
      </c>
      <c r="E598" s="155" t="s">
        <v>556</v>
      </c>
      <c r="F598" s="156" t="s">
        <v>3529</v>
      </c>
      <c r="G598" s="156" t="s">
        <v>556</v>
      </c>
      <c r="H598" s="156" t="s">
        <v>3537</v>
      </c>
      <c r="I598" s="155">
        <v>811092</v>
      </c>
      <c r="J598" s="157" t="s">
        <v>2230</v>
      </c>
      <c r="K598" s="157"/>
      <c r="L598" s="155">
        <v>2022</v>
      </c>
      <c r="M598" s="158">
        <v>3066</v>
      </c>
      <c r="N598" s="159">
        <v>19003933.890000001</v>
      </c>
      <c r="O598" s="159">
        <v>14599697.65</v>
      </c>
      <c r="P598" s="159">
        <v>8904872.0199999996</v>
      </c>
      <c r="Q598" s="159">
        <v>4745580</v>
      </c>
      <c r="R598" s="159">
        <v>4159292.02</v>
      </c>
      <c r="S598" s="159">
        <v>4404236.24</v>
      </c>
      <c r="T598" s="159">
        <v>23417.35</v>
      </c>
      <c r="U598" s="159">
        <v>18383611.350000001</v>
      </c>
      <c r="V598" s="159">
        <v>13667938.16</v>
      </c>
      <c r="W598" s="159">
        <v>6239219.04</v>
      </c>
      <c r="X598" s="159">
        <v>171594.06</v>
      </c>
      <c r="Y598" s="159">
        <v>4715673.1900000004</v>
      </c>
      <c r="Z598" s="159">
        <v>3123847.18</v>
      </c>
      <c r="AA598" s="159">
        <v>2709013.69</v>
      </c>
      <c r="AB598" s="159">
        <v>414833.49000000022</v>
      </c>
      <c r="AC598" s="159">
        <v>3369013.48</v>
      </c>
      <c r="AD598" s="159">
        <v>3369013.48</v>
      </c>
      <c r="AE598" s="159">
        <v>4766160.8499999996</v>
      </c>
      <c r="AF598" s="159">
        <v>931759.49</v>
      </c>
      <c r="AG598" s="159">
        <v>0</v>
      </c>
      <c r="AH598" s="159">
        <v>0</v>
      </c>
      <c r="AI598" s="159">
        <v>0</v>
      </c>
      <c r="AJ598" s="159">
        <v>0</v>
      </c>
    </row>
    <row r="599" spans="1:36">
      <c r="A599" s="153">
        <v>8</v>
      </c>
      <c r="B599" s="154">
        <v>11</v>
      </c>
      <c r="C599" s="154">
        <v>10</v>
      </c>
      <c r="D599" s="155">
        <v>2</v>
      </c>
      <c r="E599" s="155" t="s">
        <v>556</v>
      </c>
      <c r="F599" s="156" t="s">
        <v>3529</v>
      </c>
      <c r="G599" s="156" t="s">
        <v>556</v>
      </c>
      <c r="H599" s="156" t="s">
        <v>3538</v>
      </c>
      <c r="I599" s="155">
        <v>811102</v>
      </c>
      <c r="J599" s="157" t="s">
        <v>2229</v>
      </c>
      <c r="K599" s="157"/>
      <c r="L599" s="155">
        <v>2022</v>
      </c>
      <c r="M599" s="158">
        <v>12343</v>
      </c>
      <c r="N599" s="159">
        <v>60018508.210000001</v>
      </c>
      <c r="O599" s="159">
        <v>56034877.920000002</v>
      </c>
      <c r="P599" s="159">
        <v>28423279.190000001</v>
      </c>
      <c r="Q599" s="159">
        <v>10903811</v>
      </c>
      <c r="R599" s="159">
        <v>17519468.190000001</v>
      </c>
      <c r="S599" s="159">
        <v>3983630.29</v>
      </c>
      <c r="T599" s="159">
        <v>551341.81999999995</v>
      </c>
      <c r="U599" s="159">
        <v>56011561.439999998</v>
      </c>
      <c r="V599" s="159">
        <v>46203898.43</v>
      </c>
      <c r="W599" s="159">
        <v>15889583.91</v>
      </c>
      <c r="X599" s="159">
        <v>111055.03999999999</v>
      </c>
      <c r="Y599" s="159">
        <v>9807663.0099999998</v>
      </c>
      <c r="Z599" s="159">
        <v>12221292.550000001</v>
      </c>
      <c r="AA599" s="159">
        <v>0</v>
      </c>
      <c r="AB599" s="159">
        <v>12221292.550000001</v>
      </c>
      <c r="AC599" s="159">
        <v>1240000</v>
      </c>
      <c r="AD599" s="159">
        <v>1240000</v>
      </c>
      <c r="AE599" s="159">
        <v>2591533</v>
      </c>
      <c r="AF599" s="159">
        <v>9830979.4900000002</v>
      </c>
      <c r="AG599" s="159">
        <v>538658.81999999995</v>
      </c>
      <c r="AH599" s="159">
        <v>429889.77</v>
      </c>
      <c r="AI599" s="159">
        <v>0</v>
      </c>
      <c r="AJ599" s="159">
        <v>0</v>
      </c>
    </row>
    <row r="600" spans="1:36">
      <c r="A600" s="153">
        <v>8</v>
      </c>
      <c r="B600" s="154">
        <v>12</v>
      </c>
      <c r="C600" s="154">
        <v>1</v>
      </c>
      <c r="D600" s="155">
        <v>3</v>
      </c>
      <c r="E600" s="155" t="s">
        <v>556</v>
      </c>
      <c r="F600" s="156" t="s">
        <v>3539</v>
      </c>
      <c r="G600" s="156" t="s">
        <v>556</v>
      </c>
      <c r="H600" s="156" t="s">
        <v>3540</v>
      </c>
      <c r="I600" s="155">
        <v>812013</v>
      </c>
      <c r="J600" s="157" t="s">
        <v>2228</v>
      </c>
      <c r="K600" s="157"/>
      <c r="L600" s="155">
        <v>2022</v>
      </c>
      <c r="M600" s="158">
        <v>12745</v>
      </c>
      <c r="N600" s="159">
        <v>67649664.769999996</v>
      </c>
      <c r="O600" s="159">
        <v>64825306.030000001</v>
      </c>
      <c r="P600" s="159">
        <v>37478404.370000005</v>
      </c>
      <c r="Q600" s="159">
        <v>16337980</v>
      </c>
      <c r="R600" s="159">
        <v>21140424.370000001</v>
      </c>
      <c r="S600" s="159">
        <v>2824358.74</v>
      </c>
      <c r="T600" s="159">
        <v>373566.87</v>
      </c>
      <c r="U600" s="159">
        <v>67845554.540000007</v>
      </c>
      <c r="V600" s="159">
        <v>60688549.75</v>
      </c>
      <c r="W600" s="159">
        <v>23962674.059999999</v>
      </c>
      <c r="X600" s="159">
        <v>690365.27</v>
      </c>
      <c r="Y600" s="159">
        <v>7157004.79</v>
      </c>
      <c r="Z600" s="159">
        <v>9133214.7899999991</v>
      </c>
      <c r="AA600" s="159">
        <v>0</v>
      </c>
      <c r="AB600" s="159">
        <v>9133214.7899999991</v>
      </c>
      <c r="AC600" s="159">
        <v>731206.64</v>
      </c>
      <c r="AD600" s="159">
        <v>702800</v>
      </c>
      <c r="AE600" s="159">
        <v>20814918.920000002</v>
      </c>
      <c r="AF600" s="159">
        <v>4136756.28</v>
      </c>
      <c r="AG600" s="159">
        <v>251128.99</v>
      </c>
      <c r="AH600" s="159">
        <v>277542.88</v>
      </c>
      <c r="AI600" s="159">
        <v>0</v>
      </c>
      <c r="AJ600" s="159">
        <v>0</v>
      </c>
    </row>
    <row r="601" spans="1:36">
      <c r="A601" s="153">
        <v>8</v>
      </c>
      <c r="B601" s="154">
        <v>12</v>
      </c>
      <c r="C601" s="154">
        <v>2</v>
      </c>
      <c r="D601" s="155">
        <v>3</v>
      </c>
      <c r="E601" s="155" t="s">
        <v>556</v>
      </c>
      <c r="F601" s="156" t="s">
        <v>3539</v>
      </c>
      <c r="G601" s="156" t="s">
        <v>556</v>
      </c>
      <c r="H601" s="156" t="s">
        <v>3541</v>
      </c>
      <c r="I601" s="155">
        <v>812023</v>
      </c>
      <c r="J601" s="157" t="s">
        <v>2227</v>
      </c>
      <c r="K601" s="157"/>
      <c r="L601" s="155">
        <v>2022</v>
      </c>
      <c r="M601" s="158">
        <v>5053</v>
      </c>
      <c r="N601" s="159">
        <v>22537881.140000001</v>
      </c>
      <c r="O601" s="159">
        <v>22023222.440000001</v>
      </c>
      <c r="P601" s="159">
        <v>14191757.969999999</v>
      </c>
      <c r="Q601" s="159">
        <v>5812264</v>
      </c>
      <c r="R601" s="159">
        <v>8379493.9699999997</v>
      </c>
      <c r="S601" s="159">
        <v>514658.7</v>
      </c>
      <c r="T601" s="159">
        <v>125387.6</v>
      </c>
      <c r="U601" s="159">
        <v>21690037.649999999</v>
      </c>
      <c r="V601" s="159">
        <v>20779544.16</v>
      </c>
      <c r="W601" s="159">
        <v>8085018.4400000004</v>
      </c>
      <c r="X601" s="159">
        <v>189365.89</v>
      </c>
      <c r="Y601" s="159">
        <v>910493.49</v>
      </c>
      <c r="Z601" s="159">
        <v>934438.94</v>
      </c>
      <c r="AA601" s="159">
        <v>0</v>
      </c>
      <c r="AB601" s="159">
        <v>934438.94</v>
      </c>
      <c r="AC601" s="159">
        <v>812408</v>
      </c>
      <c r="AD601" s="159">
        <v>812408</v>
      </c>
      <c r="AE601" s="159">
        <v>5862405</v>
      </c>
      <c r="AF601" s="159">
        <v>1243678.28</v>
      </c>
      <c r="AG601" s="159">
        <v>0</v>
      </c>
      <c r="AH601" s="159">
        <v>0</v>
      </c>
      <c r="AI601" s="159">
        <v>0</v>
      </c>
      <c r="AJ601" s="159">
        <v>0</v>
      </c>
    </row>
    <row r="602" spans="1:36">
      <c r="A602" s="153">
        <v>8</v>
      </c>
      <c r="B602" s="154">
        <v>12</v>
      </c>
      <c r="C602" s="154">
        <v>3</v>
      </c>
      <c r="D602" s="155">
        <v>3</v>
      </c>
      <c r="E602" s="155" t="s">
        <v>556</v>
      </c>
      <c r="F602" s="156" t="s">
        <v>3539</v>
      </c>
      <c r="G602" s="156" t="s">
        <v>556</v>
      </c>
      <c r="H602" s="156" t="s">
        <v>3542</v>
      </c>
      <c r="I602" s="155">
        <v>812033</v>
      </c>
      <c r="J602" s="157" t="s">
        <v>2226</v>
      </c>
      <c r="K602" s="157"/>
      <c r="L602" s="155">
        <v>2022</v>
      </c>
      <c r="M602" s="158">
        <v>21162</v>
      </c>
      <c r="N602" s="159">
        <v>91316117.359999999</v>
      </c>
      <c r="O602" s="159">
        <v>88419596.349999994</v>
      </c>
      <c r="P602" s="159">
        <v>56440694.560000002</v>
      </c>
      <c r="Q602" s="159">
        <v>23672360</v>
      </c>
      <c r="R602" s="159">
        <v>32768334.559999999</v>
      </c>
      <c r="S602" s="159">
        <v>2896521.01</v>
      </c>
      <c r="T602" s="159">
        <v>721115.54</v>
      </c>
      <c r="U602" s="159">
        <v>89033827.900000006</v>
      </c>
      <c r="V602" s="159">
        <v>83201083.75</v>
      </c>
      <c r="W602" s="159">
        <v>29565883.32</v>
      </c>
      <c r="X602" s="159">
        <v>990530</v>
      </c>
      <c r="Y602" s="159">
        <v>5832744.1500000004</v>
      </c>
      <c r="Z602" s="159">
        <v>5150322.4800000004</v>
      </c>
      <c r="AA602" s="159">
        <v>0</v>
      </c>
      <c r="AB602" s="159">
        <v>5150322.4800000004</v>
      </c>
      <c r="AC602" s="159">
        <v>3000000</v>
      </c>
      <c r="AD602" s="159">
        <v>3000000</v>
      </c>
      <c r="AE602" s="159">
        <v>28259772.32</v>
      </c>
      <c r="AF602" s="159">
        <v>5218512.5999999996</v>
      </c>
      <c r="AG602" s="159">
        <v>30710.12</v>
      </c>
      <c r="AH602" s="159">
        <v>53672.78</v>
      </c>
      <c r="AI602" s="159">
        <v>0</v>
      </c>
      <c r="AJ602" s="159">
        <v>0</v>
      </c>
    </row>
    <row r="603" spans="1:36">
      <c r="A603" s="153">
        <v>10</v>
      </c>
      <c r="B603" s="154">
        <v>1</v>
      </c>
      <c r="C603" s="154">
        <v>1</v>
      </c>
      <c r="D603" s="155">
        <v>1</v>
      </c>
      <c r="E603" s="155" t="s">
        <v>556</v>
      </c>
      <c r="F603" s="156" t="s">
        <v>3543</v>
      </c>
      <c r="G603" s="156" t="s">
        <v>556</v>
      </c>
      <c r="H603" s="156" t="s">
        <v>3544</v>
      </c>
      <c r="I603" s="155">
        <v>1001011</v>
      </c>
      <c r="J603" s="157" t="s">
        <v>2225</v>
      </c>
      <c r="K603" s="157"/>
      <c r="L603" s="155">
        <v>2022</v>
      </c>
      <c r="M603" s="158">
        <v>57199</v>
      </c>
      <c r="N603" s="159">
        <v>273150452.47000003</v>
      </c>
      <c r="O603" s="159">
        <v>253487213.97999999</v>
      </c>
      <c r="P603" s="159">
        <v>113216815.88</v>
      </c>
      <c r="Q603" s="159">
        <v>40405231</v>
      </c>
      <c r="R603" s="159">
        <v>72811584.879999995</v>
      </c>
      <c r="S603" s="159">
        <v>19663238.489999998</v>
      </c>
      <c r="T603" s="159">
        <v>4809847.76</v>
      </c>
      <c r="U603" s="159">
        <v>272544424.06999999</v>
      </c>
      <c r="V603" s="159">
        <v>241995089.36000001</v>
      </c>
      <c r="W603" s="159">
        <v>101298812.58</v>
      </c>
      <c r="X603" s="159">
        <v>1135272.53</v>
      </c>
      <c r="Y603" s="159">
        <v>30549334.710000001</v>
      </c>
      <c r="Z603" s="159">
        <v>13848944.039999999</v>
      </c>
      <c r="AA603" s="159">
        <v>10500000</v>
      </c>
      <c r="AB603" s="159">
        <v>3348944.0399999991</v>
      </c>
      <c r="AC603" s="159">
        <v>11494950</v>
      </c>
      <c r="AD603" s="159">
        <v>11494950</v>
      </c>
      <c r="AE603" s="159">
        <v>47845932.460000001</v>
      </c>
      <c r="AF603" s="159">
        <v>11492124.619999999</v>
      </c>
      <c r="AG603" s="159">
        <v>749022.71999999997</v>
      </c>
      <c r="AH603" s="159">
        <v>845500.78</v>
      </c>
      <c r="AI603" s="159">
        <v>0</v>
      </c>
      <c r="AJ603" s="159">
        <v>11.3</v>
      </c>
    </row>
    <row r="604" spans="1:36">
      <c r="A604" s="153">
        <v>10</v>
      </c>
      <c r="B604" s="154">
        <v>1</v>
      </c>
      <c r="C604" s="154">
        <v>2</v>
      </c>
      <c r="D604" s="155">
        <v>2</v>
      </c>
      <c r="E604" s="155" t="s">
        <v>556</v>
      </c>
      <c r="F604" s="156" t="s">
        <v>3545</v>
      </c>
      <c r="G604" s="156" t="s">
        <v>556</v>
      </c>
      <c r="H604" s="156" t="s">
        <v>3546</v>
      </c>
      <c r="I604" s="155">
        <v>1001022</v>
      </c>
      <c r="J604" s="157" t="s">
        <v>2225</v>
      </c>
      <c r="K604" s="157"/>
      <c r="L604" s="155">
        <v>2022</v>
      </c>
      <c r="M604" s="158">
        <v>11497</v>
      </c>
      <c r="N604" s="159">
        <v>61096338.630000003</v>
      </c>
      <c r="O604" s="159">
        <v>56276573.5</v>
      </c>
      <c r="P604" s="159">
        <v>26892226.469999999</v>
      </c>
      <c r="Q604" s="159">
        <v>10040911</v>
      </c>
      <c r="R604" s="159">
        <v>16851315.469999999</v>
      </c>
      <c r="S604" s="159">
        <v>4819765.13</v>
      </c>
      <c r="T604" s="159">
        <v>119967.53</v>
      </c>
      <c r="U604" s="159">
        <v>57992001.539999999</v>
      </c>
      <c r="V604" s="159">
        <v>51966050.289999999</v>
      </c>
      <c r="W604" s="159">
        <v>20769103.75</v>
      </c>
      <c r="X604" s="159">
        <v>544167.16</v>
      </c>
      <c r="Y604" s="159">
        <v>6025951.25</v>
      </c>
      <c r="Z604" s="159">
        <v>3674300</v>
      </c>
      <c r="AA604" s="159">
        <v>3674300</v>
      </c>
      <c r="AB604" s="159">
        <v>0</v>
      </c>
      <c r="AC604" s="159">
        <v>2247176.9500000002</v>
      </c>
      <c r="AD604" s="159">
        <v>2247176.9500000002</v>
      </c>
      <c r="AE604" s="159">
        <v>20811539.050000001</v>
      </c>
      <c r="AF604" s="159">
        <v>4310523.21</v>
      </c>
      <c r="AG604" s="159">
        <v>743455.04</v>
      </c>
      <c r="AH604" s="159">
        <v>688747.08</v>
      </c>
      <c r="AI604" s="159">
        <v>0</v>
      </c>
      <c r="AJ604" s="159">
        <v>0</v>
      </c>
    </row>
    <row r="605" spans="1:36">
      <c r="A605" s="153">
        <v>10</v>
      </c>
      <c r="B605" s="154">
        <v>1</v>
      </c>
      <c r="C605" s="154">
        <v>3</v>
      </c>
      <c r="D605" s="155">
        <v>2</v>
      </c>
      <c r="E605" s="155" t="s">
        <v>556</v>
      </c>
      <c r="F605" s="156" t="s">
        <v>3545</v>
      </c>
      <c r="G605" s="156" t="s">
        <v>556</v>
      </c>
      <c r="H605" s="156" t="s">
        <v>3547</v>
      </c>
      <c r="I605" s="155">
        <v>1001032</v>
      </c>
      <c r="J605" s="157" t="s">
        <v>2224</v>
      </c>
      <c r="K605" s="157"/>
      <c r="L605" s="155">
        <v>2022</v>
      </c>
      <c r="M605" s="158">
        <v>5248</v>
      </c>
      <c r="N605" s="159">
        <v>25834720.25</v>
      </c>
      <c r="O605" s="159">
        <v>23654683.550000001</v>
      </c>
      <c r="P605" s="159">
        <v>15659681.199999999</v>
      </c>
      <c r="Q605" s="159">
        <v>7658219</v>
      </c>
      <c r="R605" s="159">
        <v>8001462.2000000002</v>
      </c>
      <c r="S605" s="159">
        <v>2180036.7000000002</v>
      </c>
      <c r="T605" s="159">
        <v>55451.22</v>
      </c>
      <c r="U605" s="159">
        <v>25572323.609999999</v>
      </c>
      <c r="V605" s="159">
        <v>21827133.25</v>
      </c>
      <c r="W605" s="159">
        <v>9055611.4100000001</v>
      </c>
      <c r="X605" s="159">
        <v>182763.25</v>
      </c>
      <c r="Y605" s="159">
        <v>3745190.36</v>
      </c>
      <c r="Z605" s="159">
        <v>2316173.77</v>
      </c>
      <c r="AA605" s="159">
        <v>1500000</v>
      </c>
      <c r="AB605" s="159">
        <v>816173.77</v>
      </c>
      <c r="AC605" s="159">
        <v>1073924.1200000001</v>
      </c>
      <c r="AD605" s="159">
        <v>1073924.1200000001</v>
      </c>
      <c r="AE605" s="159">
        <v>8559450.8100000005</v>
      </c>
      <c r="AF605" s="159">
        <v>1827550.3</v>
      </c>
      <c r="AG605" s="159">
        <v>235808.07</v>
      </c>
      <c r="AH605" s="159">
        <v>196739.07</v>
      </c>
      <c r="AI605" s="159">
        <v>0</v>
      </c>
      <c r="AJ605" s="159">
        <v>0</v>
      </c>
    </row>
    <row r="606" spans="1:36">
      <c r="A606" s="153">
        <v>10</v>
      </c>
      <c r="B606" s="154">
        <v>1</v>
      </c>
      <c r="C606" s="154">
        <v>4</v>
      </c>
      <c r="D606" s="155">
        <v>2</v>
      </c>
      <c r="E606" s="155" t="s">
        <v>556</v>
      </c>
      <c r="F606" s="156" t="s">
        <v>3545</v>
      </c>
      <c r="G606" s="156" t="s">
        <v>556</v>
      </c>
      <c r="H606" s="156" t="s">
        <v>3548</v>
      </c>
      <c r="I606" s="155">
        <v>1001042</v>
      </c>
      <c r="J606" s="157" t="s">
        <v>2223</v>
      </c>
      <c r="K606" s="157"/>
      <c r="L606" s="155">
        <v>2022</v>
      </c>
      <c r="M606" s="158">
        <v>6247</v>
      </c>
      <c r="N606" s="159">
        <v>286312416.31999999</v>
      </c>
      <c r="O606" s="159">
        <v>284216923.31</v>
      </c>
      <c r="P606" s="159">
        <v>27020197.850000001</v>
      </c>
      <c r="Q606" s="159">
        <v>17312049</v>
      </c>
      <c r="R606" s="159">
        <v>9708148.8499999996</v>
      </c>
      <c r="S606" s="159">
        <v>2095493.01</v>
      </c>
      <c r="T606" s="159">
        <v>1253622.0900000001</v>
      </c>
      <c r="U606" s="159">
        <v>259139323.25</v>
      </c>
      <c r="V606" s="159">
        <v>185437501.71000001</v>
      </c>
      <c r="W606" s="159">
        <v>34463198.32</v>
      </c>
      <c r="X606" s="159">
        <v>0</v>
      </c>
      <c r="Y606" s="159">
        <v>73701821.540000007</v>
      </c>
      <c r="Z606" s="159">
        <v>533975482.63999999</v>
      </c>
      <c r="AA606" s="159">
        <v>0</v>
      </c>
      <c r="AB606" s="159">
        <v>533975482.63999999</v>
      </c>
      <c r="AC606" s="159">
        <v>501344114.26999998</v>
      </c>
      <c r="AD606" s="159">
        <v>0</v>
      </c>
      <c r="AE606" s="159">
        <v>0</v>
      </c>
      <c r="AF606" s="159">
        <v>98779421.599999994</v>
      </c>
      <c r="AG606" s="159">
        <v>0</v>
      </c>
      <c r="AH606" s="159">
        <v>185674.59</v>
      </c>
      <c r="AI606" s="159">
        <v>0</v>
      </c>
      <c r="AJ606" s="159">
        <v>0</v>
      </c>
    </row>
    <row r="607" spans="1:36">
      <c r="A607" s="153">
        <v>10</v>
      </c>
      <c r="B607" s="154">
        <v>1</v>
      </c>
      <c r="C607" s="154">
        <v>5</v>
      </c>
      <c r="D607" s="155">
        <v>2</v>
      </c>
      <c r="E607" s="155" t="s">
        <v>556</v>
      </c>
      <c r="F607" s="156" t="s">
        <v>3545</v>
      </c>
      <c r="G607" s="156" t="s">
        <v>556</v>
      </c>
      <c r="H607" s="156" t="s">
        <v>3549</v>
      </c>
      <c r="I607" s="155">
        <v>1001052</v>
      </c>
      <c r="J607" s="157" t="s">
        <v>2222</v>
      </c>
      <c r="K607" s="157"/>
      <c r="L607" s="155">
        <v>2022</v>
      </c>
      <c r="M607" s="158">
        <v>4380</v>
      </c>
      <c r="N607" s="159">
        <v>20898589.530000001</v>
      </c>
      <c r="O607" s="159">
        <v>19227757.550000001</v>
      </c>
      <c r="P607" s="159">
        <v>10178519.82</v>
      </c>
      <c r="Q607" s="159">
        <v>4690598</v>
      </c>
      <c r="R607" s="159">
        <v>5487921.8200000003</v>
      </c>
      <c r="S607" s="159">
        <v>1670831.98</v>
      </c>
      <c r="T607" s="159">
        <v>6170.73</v>
      </c>
      <c r="U607" s="159">
        <v>20291031.899999999</v>
      </c>
      <c r="V607" s="159">
        <v>16865823.780000001</v>
      </c>
      <c r="W607" s="159">
        <v>6842810.3499999996</v>
      </c>
      <c r="X607" s="159">
        <v>2490.62</v>
      </c>
      <c r="Y607" s="159">
        <v>3425208.12</v>
      </c>
      <c r="Z607" s="159">
        <v>987594.74</v>
      </c>
      <c r="AA607" s="159">
        <v>0</v>
      </c>
      <c r="AB607" s="159">
        <v>987594.74</v>
      </c>
      <c r="AC607" s="159">
        <v>136068.51999999999</v>
      </c>
      <c r="AD607" s="159">
        <v>136068.51999999999</v>
      </c>
      <c r="AE607" s="159">
        <v>127924.64</v>
      </c>
      <c r="AF607" s="159">
        <v>2361933.77</v>
      </c>
      <c r="AG607" s="159">
        <v>0</v>
      </c>
      <c r="AH607" s="159">
        <v>0</v>
      </c>
      <c r="AI607" s="159">
        <v>0</v>
      </c>
      <c r="AJ607" s="159">
        <v>0</v>
      </c>
    </row>
    <row r="608" spans="1:36">
      <c r="A608" s="153">
        <v>10</v>
      </c>
      <c r="B608" s="154">
        <v>1</v>
      </c>
      <c r="C608" s="154">
        <v>6</v>
      </c>
      <c r="D608" s="155">
        <v>2</v>
      </c>
      <c r="E608" s="155" t="s">
        <v>556</v>
      </c>
      <c r="F608" s="156" t="s">
        <v>3545</v>
      </c>
      <c r="G608" s="156" t="s">
        <v>556</v>
      </c>
      <c r="H608" s="156" t="s">
        <v>3550</v>
      </c>
      <c r="I608" s="155">
        <v>1001062</v>
      </c>
      <c r="J608" s="157" t="s">
        <v>2221</v>
      </c>
      <c r="K608" s="157"/>
      <c r="L608" s="155">
        <v>2022</v>
      </c>
      <c r="M608" s="158">
        <v>5116</v>
      </c>
      <c r="N608" s="159">
        <v>24211313.489999998</v>
      </c>
      <c r="O608" s="159">
        <v>23344160.850000001</v>
      </c>
      <c r="P608" s="159">
        <v>13593339.07</v>
      </c>
      <c r="Q608" s="159">
        <v>5470613</v>
      </c>
      <c r="R608" s="159">
        <v>8122726.0700000003</v>
      </c>
      <c r="S608" s="159">
        <v>867152.64</v>
      </c>
      <c r="T608" s="159">
        <v>21956.94</v>
      </c>
      <c r="U608" s="159">
        <v>23355355.050000001</v>
      </c>
      <c r="V608" s="159">
        <v>21435384.210000001</v>
      </c>
      <c r="W608" s="159">
        <v>8669966.8000000007</v>
      </c>
      <c r="X608" s="159">
        <v>248374.5</v>
      </c>
      <c r="Y608" s="159">
        <v>1919970.84</v>
      </c>
      <c r="Z608" s="159">
        <v>2051668.25</v>
      </c>
      <c r="AA608" s="159">
        <v>500000</v>
      </c>
      <c r="AB608" s="159">
        <v>1551668.25</v>
      </c>
      <c r="AC608" s="159">
        <v>1224000</v>
      </c>
      <c r="AD608" s="159">
        <v>1224000</v>
      </c>
      <c r="AE608" s="159">
        <v>7616041.5700000003</v>
      </c>
      <c r="AF608" s="159">
        <v>1908776.64</v>
      </c>
      <c r="AG608" s="159">
        <v>440405.15</v>
      </c>
      <c r="AH608" s="159">
        <v>119078.45</v>
      </c>
      <c r="AI608" s="159">
        <v>0</v>
      </c>
      <c r="AJ608" s="159">
        <v>0</v>
      </c>
    </row>
    <row r="609" spans="1:36">
      <c r="A609" s="153">
        <v>10</v>
      </c>
      <c r="B609" s="154">
        <v>1</v>
      </c>
      <c r="C609" s="154">
        <v>7</v>
      </c>
      <c r="D609" s="155">
        <v>2</v>
      </c>
      <c r="E609" s="155" t="s">
        <v>556</v>
      </c>
      <c r="F609" s="156" t="s">
        <v>3545</v>
      </c>
      <c r="G609" s="156" t="s">
        <v>556</v>
      </c>
      <c r="H609" s="156" t="s">
        <v>3551</v>
      </c>
      <c r="I609" s="155">
        <v>1001072</v>
      </c>
      <c r="J609" s="157" t="s">
        <v>2220</v>
      </c>
      <c r="K609" s="157"/>
      <c r="L609" s="155">
        <v>2022</v>
      </c>
      <c r="M609" s="158">
        <v>8251</v>
      </c>
      <c r="N609" s="159">
        <v>74976834.359999999</v>
      </c>
      <c r="O609" s="159">
        <v>72646556.980000004</v>
      </c>
      <c r="P609" s="159">
        <v>23965309.189999998</v>
      </c>
      <c r="Q609" s="159">
        <v>11390808</v>
      </c>
      <c r="R609" s="159">
        <v>12574501.189999999</v>
      </c>
      <c r="S609" s="159">
        <v>2330277.38</v>
      </c>
      <c r="T609" s="159">
        <v>97889.74</v>
      </c>
      <c r="U609" s="159">
        <v>66511429.18</v>
      </c>
      <c r="V609" s="159">
        <v>52911597.850000001</v>
      </c>
      <c r="W609" s="159">
        <v>22398522.77</v>
      </c>
      <c r="X609" s="159">
        <v>6686.37</v>
      </c>
      <c r="Y609" s="159">
        <v>13599831.33</v>
      </c>
      <c r="Z609" s="159">
        <v>8597770.7100000009</v>
      </c>
      <c r="AA609" s="159">
        <v>0</v>
      </c>
      <c r="AB609" s="159">
        <v>8597770.7100000009</v>
      </c>
      <c r="AC609" s="159">
        <v>429574.6</v>
      </c>
      <c r="AD609" s="159">
        <v>429574.6</v>
      </c>
      <c r="AE609" s="159">
        <v>0</v>
      </c>
      <c r="AF609" s="159">
        <v>19734959.129999999</v>
      </c>
      <c r="AG609" s="159">
        <v>369357.38</v>
      </c>
      <c r="AH609" s="159">
        <v>480279.03</v>
      </c>
      <c r="AI609" s="159">
        <v>0</v>
      </c>
      <c r="AJ609" s="159">
        <v>0</v>
      </c>
    </row>
    <row r="610" spans="1:36">
      <c r="A610" s="153">
        <v>10</v>
      </c>
      <c r="B610" s="154">
        <v>1</v>
      </c>
      <c r="C610" s="154">
        <v>8</v>
      </c>
      <c r="D610" s="155">
        <v>3</v>
      </c>
      <c r="E610" s="155" t="s">
        <v>556</v>
      </c>
      <c r="F610" s="156" t="s">
        <v>3552</v>
      </c>
      <c r="G610" s="156" t="s">
        <v>556</v>
      </c>
      <c r="H610" s="156" t="s">
        <v>3553</v>
      </c>
      <c r="I610" s="155">
        <v>1001083</v>
      </c>
      <c r="J610" s="157" t="s">
        <v>2219</v>
      </c>
      <c r="K610" s="157"/>
      <c r="L610" s="155">
        <v>2022</v>
      </c>
      <c r="M610" s="158">
        <v>14995</v>
      </c>
      <c r="N610" s="159">
        <v>71455394.099999994</v>
      </c>
      <c r="O610" s="159">
        <v>67514620.859999999</v>
      </c>
      <c r="P610" s="159">
        <v>45366635.329999998</v>
      </c>
      <c r="Q610" s="159">
        <v>20028705</v>
      </c>
      <c r="R610" s="159">
        <v>25337930.329999998</v>
      </c>
      <c r="S610" s="159">
        <v>3940773.24</v>
      </c>
      <c r="T610" s="159">
        <v>317231.37</v>
      </c>
      <c r="U610" s="159">
        <v>69575271.989999995</v>
      </c>
      <c r="V610" s="159">
        <v>60155883.630000003</v>
      </c>
      <c r="W610" s="159">
        <v>22085975.609999999</v>
      </c>
      <c r="X610" s="159">
        <v>451040.45</v>
      </c>
      <c r="Y610" s="159">
        <v>9419388.3599999994</v>
      </c>
      <c r="Z610" s="159">
        <v>4800264.07</v>
      </c>
      <c r="AA610" s="159">
        <v>4000000</v>
      </c>
      <c r="AB610" s="159">
        <v>800264.0700000003</v>
      </c>
      <c r="AC610" s="159">
        <v>2210556</v>
      </c>
      <c r="AD610" s="159">
        <v>2210556</v>
      </c>
      <c r="AE610" s="159">
        <v>19644440</v>
      </c>
      <c r="AF610" s="159">
        <v>7358737.2300000004</v>
      </c>
      <c r="AG610" s="159">
        <v>1282829.24</v>
      </c>
      <c r="AH610" s="159">
        <v>863460.54</v>
      </c>
      <c r="AI610" s="159">
        <v>0</v>
      </c>
      <c r="AJ610" s="159">
        <v>0</v>
      </c>
    </row>
    <row r="611" spans="1:36">
      <c r="A611" s="153">
        <v>10</v>
      </c>
      <c r="B611" s="154">
        <v>2</v>
      </c>
      <c r="C611" s="154">
        <v>1</v>
      </c>
      <c r="D611" s="155">
        <v>1</v>
      </c>
      <c r="E611" s="155" t="s">
        <v>556</v>
      </c>
      <c r="F611" s="156" t="s">
        <v>3554</v>
      </c>
      <c r="G611" s="156" t="s">
        <v>556</v>
      </c>
      <c r="H611" s="156" t="s">
        <v>3555</v>
      </c>
      <c r="I611" s="155">
        <v>1002011</v>
      </c>
      <c r="J611" s="157" t="s">
        <v>2214</v>
      </c>
      <c r="K611" s="157"/>
      <c r="L611" s="155">
        <v>2022</v>
      </c>
      <c r="M611" s="158">
        <v>44033</v>
      </c>
      <c r="N611" s="159">
        <v>213090789.87</v>
      </c>
      <c r="O611" s="159">
        <v>199821853.34999999</v>
      </c>
      <c r="P611" s="159">
        <v>78608148.280000001</v>
      </c>
      <c r="Q611" s="159">
        <v>26214776</v>
      </c>
      <c r="R611" s="159">
        <v>52393372.280000001</v>
      </c>
      <c r="S611" s="159">
        <v>13268936.52</v>
      </c>
      <c r="T611" s="159">
        <v>1841089.68</v>
      </c>
      <c r="U611" s="159">
        <v>221201157.06</v>
      </c>
      <c r="V611" s="159">
        <v>193615308.15000001</v>
      </c>
      <c r="W611" s="159">
        <v>71899793.109999999</v>
      </c>
      <c r="X611" s="159">
        <v>1438138.63</v>
      </c>
      <c r="Y611" s="159">
        <v>27585848.91</v>
      </c>
      <c r="Z611" s="159">
        <v>28041663.43</v>
      </c>
      <c r="AA611" s="159">
        <v>25140503</v>
      </c>
      <c r="AB611" s="159">
        <v>2901160.4299999997</v>
      </c>
      <c r="AC611" s="159">
        <v>11168900</v>
      </c>
      <c r="AD611" s="159">
        <v>11168900</v>
      </c>
      <c r="AE611" s="159">
        <v>70718831.659999996</v>
      </c>
      <c r="AF611" s="159">
        <v>6206545.2000000002</v>
      </c>
      <c r="AG611" s="159">
        <v>265010.52</v>
      </c>
      <c r="AH611" s="159">
        <v>605591.12</v>
      </c>
      <c r="AI611" s="159">
        <v>0</v>
      </c>
      <c r="AJ611" s="159">
        <v>0</v>
      </c>
    </row>
    <row r="612" spans="1:36">
      <c r="A612" s="153">
        <v>10</v>
      </c>
      <c r="B612" s="154">
        <v>2</v>
      </c>
      <c r="C612" s="154">
        <v>2</v>
      </c>
      <c r="D612" s="155">
        <v>2</v>
      </c>
      <c r="E612" s="155" t="s">
        <v>556</v>
      </c>
      <c r="F612" s="156" t="s">
        <v>3556</v>
      </c>
      <c r="G612" s="156" t="s">
        <v>556</v>
      </c>
      <c r="H612" s="156" t="s">
        <v>3557</v>
      </c>
      <c r="I612" s="155">
        <v>1002022</v>
      </c>
      <c r="J612" s="157" t="s">
        <v>2218</v>
      </c>
      <c r="K612" s="157"/>
      <c r="L612" s="155">
        <v>2022</v>
      </c>
      <c r="M612" s="158">
        <v>5358</v>
      </c>
      <c r="N612" s="159">
        <v>23246520.07</v>
      </c>
      <c r="O612" s="159">
        <v>22939115.43</v>
      </c>
      <c r="P612" s="159">
        <v>14978335.49</v>
      </c>
      <c r="Q612" s="159">
        <v>6752354</v>
      </c>
      <c r="R612" s="159">
        <v>8225981.4900000002</v>
      </c>
      <c r="S612" s="159">
        <v>307404.64</v>
      </c>
      <c r="T612" s="159">
        <v>6185.57</v>
      </c>
      <c r="U612" s="159">
        <v>21797069.899999999</v>
      </c>
      <c r="V612" s="159">
        <v>20837415.440000001</v>
      </c>
      <c r="W612" s="159">
        <v>8593943.5299999993</v>
      </c>
      <c r="X612" s="159">
        <v>0</v>
      </c>
      <c r="Y612" s="159">
        <v>959654.46</v>
      </c>
      <c r="Z612" s="159">
        <v>7690548.0700000003</v>
      </c>
      <c r="AA612" s="159">
        <v>0</v>
      </c>
      <c r="AB612" s="159">
        <v>7690548.0700000003</v>
      </c>
      <c r="AC612" s="159">
        <v>0</v>
      </c>
      <c r="AD612" s="159">
        <v>0</v>
      </c>
      <c r="AE612" s="159">
        <v>0</v>
      </c>
      <c r="AF612" s="159">
        <v>2101699.9900000002</v>
      </c>
      <c r="AG612" s="159">
        <v>426867.03</v>
      </c>
      <c r="AH612" s="159">
        <v>242093.83</v>
      </c>
      <c r="AI612" s="159">
        <v>0</v>
      </c>
      <c r="AJ612" s="159">
        <v>0</v>
      </c>
    </row>
    <row r="613" spans="1:36">
      <c r="A613" s="153">
        <v>10</v>
      </c>
      <c r="B613" s="154">
        <v>2</v>
      </c>
      <c r="C613" s="154">
        <v>3</v>
      </c>
      <c r="D613" s="155">
        <v>2</v>
      </c>
      <c r="E613" s="155" t="s">
        <v>556</v>
      </c>
      <c r="F613" s="156" t="s">
        <v>3556</v>
      </c>
      <c r="G613" s="156" t="s">
        <v>556</v>
      </c>
      <c r="H613" s="156" t="s">
        <v>3558</v>
      </c>
      <c r="I613" s="155">
        <v>1002032</v>
      </c>
      <c r="J613" s="157" t="s">
        <v>2217</v>
      </c>
      <c r="K613" s="157"/>
      <c r="L613" s="155">
        <v>2022</v>
      </c>
      <c r="M613" s="158">
        <v>1897</v>
      </c>
      <c r="N613" s="159">
        <v>10093838.939999999</v>
      </c>
      <c r="O613" s="159">
        <v>9377472.6500000004</v>
      </c>
      <c r="P613" s="159">
        <v>5690472.9900000002</v>
      </c>
      <c r="Q613" s="159">
        <v>2065928</v>
      </c>
      <c r="R613" s="159">
        <v>3624544.99</v>
      </c>
      <c r="S613" s="159">
        <v>716366.29</v>
      </c>
      <c r="T613" s="159">
        <v>0</v>
      </c>
      <c r="U613" s="159">
        <v>11330373.529999999</v>
      </c>
      <c r="V613" s="159">
        <v>9124274.9000000004</v>
      </c>
      <c r="W613" s="159">
        <v>3496042.87</v>
      </c>
      <c r="X613" s="159">
        <v>64041.02</v>
      </c>
      <c r="Y613" s="159">
        <v>2206098.63</v>
      </c>
      <c r="Z613" s="159">
        <v>2323933.27</v>
      </c>
      <c r="AA613" s="159">
        <v>2180552</v>
      </c>
      <c r="AB613" s="159">
        <v>143381.27000000002</v>
      </c>
      <c r="AC613" s="159">
        <v>398984.24</v>
      </c>
      <c r="AD613" s="159">
        <v>398984.24</v>
      </c>
      <c r="AE613" s="159">
        <v>3338097.88</v>
      </c>
      <c r="AF613" s="159">
        <v>253197.75</v>
      </c>
      <c r="AG613" s="159">
        <v>148320</v>
      </c>
      <c r="AH613" s="159">
        <v>148161.74</v>
      </c>
      <c r="AI613" s="159">
        <v>0</v>
      </c>
      <c r="AJ613" s="159">
        <v>0</v>
      </c>
    </row>
    <row r="614" spans="1:36">
      <c r="A614" s="153">
        <v>10</v>
      </c>
      <c r="B614" s="154">
        <v>2</v>
      </c>
      <c r="C614" s="154">
        <v>4</v>
      </c>
      <c r="D614" s="155">
        <v>3</v>
      </c>
      <c r="E614" s="155" t="s">
        <v>556</v>
      </c>
      <c r="F614" s="156" t="s">
        <v>3559</v>
      </c>
      <c r="G614" s="156" t="s">
        <v>556</v>
      </c>
      <c r="H614" s="156" t="s">
        <v>3560</v>
      </c>
      <c r="I614" s="155">
        <v>1002043</v>
      </c>
      <c r="J614" s="157" t="s">
        <v>2216</v>
      </c>
      <c r="K614" s="157"/>
      <c r="L614" s="155">
        <v>2022</v>
      </c>
      <c r="M614" s="158">
        <v>8387</v>
      </c>
      <c r="N614" s="159">
        <v>42464642.229999997</v>
      </c>
      <c r="O614" s="159">
        <v>39744386.810000002</v>
      </c>
      <c r="P614" s="159">
        <v>24796073.140000001</v>
      </c>
      <c r="Q614" s="159">
        <v>11390173</v>
      </c>
      <c r="R614" s="159">
        <v>13405900.140000001</v>
      </c>
      <c r="S614" s="159">
        <v>2720255.42</v>
      </c>
      <c r="T614" s="159">
        <v>71800</v>
      </c>
      <c r="U614" s="159">
        <v>41223040.829999998</v>
      </c>
      <c r="V614" s="159">
        <v>35435426.119999997</v>
      </c>
      <c r="W614" s="159">
        <v>12075944.16</v>
      </c>
      <c r="X614" s="159">
        <v>220745.13</v>
      </c>
      <c r="Y614" s="159">
        <v>5787614.71</v>
      </c>
      <c r="Z614" s="159">
        <v>2668975.38</v>
      </c>
      <c r="AA614" s="159">
        <v>0</v>
      </c>
      <c r="AB614" s="159">
        <v>2668975.38</v>
      </c>
      <c r="AC614" s="159">
        <v>1185987.28</v>
      </c>
      <c r="AD614" s="159">
        <v>1185987.28</v>
      </c>
      <c r="AE614" s="159">
        <v>9209167.1600000001</v>
      </c>
      <c r="AF614" s="159">
        <v>4308960.6900000004</v>
      </c>
      <c r="AG614" s="159">
        <v>0</v>
      </c>
      <c r="AH614" s="159">
        <v>0</v>
      </c>
      <c r="AI614" s="159">
        <v>0</v>
      </c>
      <c r="AJ614" s="159">
        <v>0</v>
      </c>
    </row>
    <row r="615" spans="1:36">
      <c r="A615" s="153">
        <v>10</v>
      </c>
      <c r="B615" s="154">
        <v>2</v>
      </c>
      <c r="C615" s="154">
        <v>5</v>
      </c>
      <c r="D615" s="155">
        <v>2</v>
      </c>
      <c r="E615" s="155" t="s">
        <v>556</v>
      </c>
      <c r="F615" s="156" t="s">
        <v>3556</v>
      </c>
      <c r="G615" s="156" t="s">
        <v>556</v>
      </c>
      <c r="H615" s="156" t="s">
        <v>3561</v>
      </c>
      <c r="I615" s="155">
        <v>1002052</v>
      </c>
      <c r="J615" s="157" t="s">
        <v>2215</v>
      </c>
      <c r="K615" s="157"/>
      <c r="L615" s="155">
        <v>2022</v>
      </c>
      <c r="M615" s="158">
        <v>4238</v>
      </c>
      <c r="N615" s="159">
        <v>22766741.91</v>
      </c>
      <c r="O615" s="159">
        <v>20870487.809999999</v>
      </c>
      <c r="P615" s="159">
        <v>9583468.5500000007</v>
      </c>
      <c r="Q615" s="159">
        <v>3439853</v>
      </c>
      <c r="R615" s="159">
        <v>6143615.5499999998</v>
      </c>
      <c r="S615" s="159">
        <v>1896254.1</v>
      </c>
      <c r="T615" s="159">
        <v>1954.9</v>
      </c>
      <c r="U615" s="159">
        <v>25097235.640000001</v>
      </c>
      <c r="V615" s="159">
        <v>15964719.189999999</v>
      </c>
      <c r="W615" s="159">
        <v>5586716.71</v>
      </c>
      <c r="X615" s="159">
        <v>1269.6199999999999</v>
      </c>
      <c r="Y615" s="159">
        <v>9132516.4499999993</v>
      </c>
      <c r="Z615" s="159">
        <v>2767572.01</v>
      </c>
      <c r="AA615" s="159">
        <v>1900000</v>
      </c>
      <c r="AB615" s="159">
        <v>867572.00999999978</v>
      </c>
      <c r="AC615" s="159">
        <v>0</v>
      </c>
      <c r="AD615" s="159">
        <v>0</v>
      </c>
      <c r="AE615" s="159">
        <v>1900000</v>
      </c>
      <c r="AF615" s="159">
        <v>4905768.62</v>
      </c>
      <c r="AG615" s="159">
        <v>61800</v>
      </c>
      <c r="AH615" s="159">
        <v>0</v>
      </c>
      <c r="AI615" s="159">
        <v>0</v>
      </c>
      <c r="AJ615" s="159">
        <v>0</v>
      </c>
    </row>
    <row r="616" spans="1:36">
      <c r="A616" s="153">
        <v>10</v>
      </c>
      <c r="B616" s="154">
        <v>2</v>
      </c>
      <c r="C616" s="154">
        <v>6</v>
      </c>
      <c r="D616" s="155">
        <v>2</v>
      </c>
      <c r="E616" s="155" t="s">
        <v>556</v>
      </c>
      <c r="F616" s="156" t="s">
        <v>3556</v>
      </c>
      <c r="G616" s="156" t="s">
        <v>556</v>
      </c>
      <c r="H616" s="156" t="s">
        <v>3562</v>
      </c>
      <c r="I616" s="155">
        <v>1002062</v>
      </c>
      <c r="J616" s="157" t="s">
        <v>2214</v>
      </c>
      <c r="K616" s="157"/>
      <c r="L616" s="155">
        <v>2022</v>
      </c>
      <c r="M616" s="158">
        <v>8709</v>
      </c>
      <c r="N616" s="159">
        <v>40100379.390000001</v>
      </c>
      <c r="O616" s="159">
        <v>36874001.670000002</v>
      </c>
      <c r="P616" s="159">
        <v>21027194</v>
      </c>
      <c r="Q616" s="159">
        <v>9081451</v>
      </c>
      <c r="R616" s="159">
        <v>11945743</v>
      </c>
      <c r="S616" s="159">
        <v>3226377.72</v>
      </c>
      <c r="T616" s="159">
        <v>13030.88</v>
      </c>
      <c r="U616" s="159">
        <v>39740937.450000003</v>
      </c>
      <c r="V616" s="159">
        <v>33149429.539999999</v>
      </c>
      <c r="W616" s="159">
        <v>10421949.380000001</v>
      </c>
      <c r="X616" s="159">
        <v>72182.720000000001</v>
      </c>
      <c r="Y616" s="159">
        <v>6591507.9100000001</v>
      </c>
      <c r="Z616" s="159">
        <v>3559504.55</v>
      </c>
      <c r="AA616" s="159">
        <v>1562498</v>
      </c>
      <c r="AB616" s="159">
        <v>1997006.5499999998</v>
      </c>
      <c r="AC616" s="159">
        <v>1383525.28</v>
      </c>
      <c r="AD616" s="159">
        <v>1383525.28</v>
      </c>
      <c r="AE616" s="159">
        <v>5080562.3099999996</v>
      </c>
      <c r="AF616" s="159">
        <v>3724572.13</v>
      </c>
      <c r="AG616" s="159">
        <v>148320</v>
      </c>
      <c r="AH616" s="159">
        <v>103668.08</v>
      </c>
      <c r="AI616" s="159">
        <v>0</v>
      </c>
      <c r="AJ616" s="159">
        <v>0</v>
      </c>
    </row>
    <row r="617" spans="1:36">
      <c r="A617" s="153">
        <v>10</v>
      </c>
      <c r="B617" s="154">
        <v>2</v>
      </c>
      <c r="C617" s="154">
        <v>7</v>
      </c>
      <c r="D617" s="155">
        <v>2</v>
      </c>
      <c r="E617" s="155" t="s">
        <v>556</v>
      </c>
      <c r="F617" s="156" t="s">
        <v>3556</v>
      </c>
      <c r="G617" s="156" t="s">
        <v>556</v>
      </c>
      <c r="H617" s="156" t="s">
        <v>3563</v>
      </c>
      <c r="I617" s="155">
        <v>1002072</v>
      </c>
      <c r="J617" s="157" t="s">
        <v>2213</v>
      </c>
      <c r="K617" s="157"/>
      <c r="L617" s="155">
        <v>2022</v>
      </c>
      <c r="M617" s="158">
        <v>2445</v>
      </c>
      <c r="N617" s="159">
        <v>11528536.029999999</v>
      </c>
      <c r="O617" s="159">
        <v>11528536.029999999</v>
      </c>
      <c r="P617" s="159">
        <v>8089694.79</v>
      </c>
      <c r="Q617" s="159">
        <v>3689165</v>
      </c>
      <c r="R617" s="159">
        <v>4400529.79</v>
      </c>
      <c r="S617" s="159">
        <v>0</v>
      </c>
      <c r="T617" s="159">
        <v>0</v>
      </c>
      <c r="U617" s="159">
        <v>10860393.76</v>
      </c>
      <c r="V617" s="159">
        <v>10646797.1</v>
      </c>
      <c r="W617" s="159">
        <v>3778418.73</v>
      </c>
      <c r="X617" s="159">
        <v>20086.96</v>
      </c>
      <c r="Y617" s="159">
        <v>213596.66</v>
      </c>
      <c r="Z617" s="159">
        <v>145055.32999999999</v>
      </c>
      <c r="AA617" s="159">
        <v>0</v>
      </c>
      <c r="AB617" s="159">
        <v>145055.32999999999</v>
      </c>
      <c r="AC617" s="159">
        <v>162181.6</v>
      </c>
      <c r="AD617" s="159">
        <v>162181.6</v>
      </c>
      <c r="AE617" s="159">
        <v>556481.80000000005</v>
      </c>
      <c r="AF617" s="159">
        <v>881738.93</v>
      </c>
      <c r="AG617" s="159">
        <v>79800</v>
      </c>
      <c r="AH617" s="159">
        <v>79800</v>
      </c>
      <c r="AI617" s="159">
        <v>0</v>
      </c>
      <c r="AJ617" s="159">
        <v>0</v>
      </c>
    </row>
    <row r="618" spans="1:36">
      <c r="A618" s="153">
        <v>10</v>
      </c>
      <c r="B618" s="154">
        <v>2</v>
      </c>
      <c r="C618" s="154">
        <v>8</v>
      </c>
      <c r="D618" s="155">
        <v>2</v>
      </c>
      <c r="E618" s="155" t="s">
        <v>556</v>
      </c>
      <c r="F618" s="156" t="s">
        <v>3556</v>
      </c>
      <c r="G618" s="156" t="s">
        <v>556</v>
      </c>
      <c r="H618" s="156" t="s">
        <v>3564</v>
      </c>
      <c r="I618" s="155">
        <v>1002082</v>
      </c>
      <c r="J618" s="157" t="s">
        <v>2212</v>
      </c>
      <c r="K618" s="157"/>
      <c r="L618" s="155">
        <v>2022</v>
      </c>
      <c r="M618" s="158">
        <v>3464</v>
      </c>
      <c r="N618" s="159">
        <v>17015220.539999999</v>
      </c>
      <c r="O618" s="159">
        <v>15410220.25</v>
      </c>
      <c r="P618" s="159">
        <v>9561139.0099999998</v>
      </c>
      <c r="Q618" s="159">
        <v>3956744</v>
      </c>
      <c r="R618" s="159">
        <v>5604395.0099999998</v>
      </c>
      <c r="S618" s="159">
        <v>1605000.29</v>
      </c>
      <c r="T618" s="159">
        <v>48175.35</v>
      </c>
      <c r="U618" s="159">
        <v>17428930.579999998</v>
      </c>
      <c r="V618" s="159">
        <v>15186980.82</v>
      </c>
      <c r="W618" s="159">
        <v>6308549.0800000001</v>
      </c>
      <c r="X618" s="159">
        <v>63563.02</v>
      </c>
      <c r="Y618" s="159">
        <v>2241949.7599999998</v>
      </c>
      <c r="Z618" s="159">
        <v>1325709.73</v>
      </c>
      <c r="AA618" s="159">
        <v>876439</v>
      </c>
      <c r="AB618" s="159">
        <v>449270.73</v>
      </c>
      <c r="AC618" s="159">
        <v>660000</v>
      </c>
      <c r="AD618" s="159">
        <v>660000</v>
      </c>
      <c r="AE618" s="159">
        <v>3399793</v>
      </c>
      <c r="AF618" s="159">
        <v>223239.43</v>
      </c>
      <c r="AG618" s="159">
        <v>74160</v>
      </c>
      <c r="AH618" s="159">
        <v>74160</v>
      </c>
      <c r="AI618" s="159">
        <v>0</v>
      </c>
      <c r="AJ618" s="159">
        <v>0</v>
      </c>
    </row>
    <row r="619" spans="1:36">
      <c r="A619" s="153">
        <v>10</v>
      </c>
      <c r="B619" s="154">
        <v>2</v>
      </c>
      <c r="C619" s="154">
        <v>9</v>
      </c>
      <c r="D619" s="155">
        <v>2</v>
      </c>
      <c r="E619" s="155" t="s">
        <v>556</v>
      </c>
      <c r="F619" s="156" t="s">
        <v>3556</v>
      </c>
      <c r="G619" s="156" t="s">
        <v>556</v>
      </c>
      <c r="H619" s="156" t="s">
        <v>3565</v>
      </c>
      <c r="I619" s="155">
        <v>1002092</v>
      </c>
      <c r="J619" s="157" t="s">
        <v>2211</v>
      </c>
      <c r="K619" s="157"/>
      <c r="L619" s="155">
        <v>2022</v>
      </c>
      <c r="M619" s="158">
        <v>2516</v>
      </c>
      <c r="N619" s="159">
        <v>13013165.5</v>
      </c>
      <c r="O619" s="159">
        <v>11816011.439999999</v>
      </c>
      <c r="P619" s="159">
        <v>8053067.2300000004</v>
      </c>
      <c r="Q619" s="159">
        <v>3712103</v>
      </c>
      <c r="R619" s="159">
        <v>4340964.2300000004</v>
      </c>
      <c r="S619" s="159">
        <v>1197154.06</v>
      </c>
      <c r="T619" s="159">
        <v>66500</v>
      </c>
      <c r="U619" s="159">
        <v>12541986.48</v>
      </c>
      <c r="V619" s="159">
        <v>9758648.4900000002</v>
      </c>
      <c r="W619" s="159">
        <v>3698332.69</v>
      </c>
      <c r="X619" s="159">
        <v>44208.47</v>
      </c>
      <c r="Y619" s="159">
        <v>2783337.99</v>
      </c>
      <c r="Z619" s="159">
        <v>455163.92</v>
      </c>
      <c r="AA619" s="159">
        <v>293803</v>
      </c>
      <c r="AB619" s="159">
        <v>161360.91999999998</v>
      </c>
      <c r="AC619" s="159">
        <v>434096.44</v>
      </c>
      <c r="AD619" s="159">
        <v>434096.44</v>
      </c>
      <c r="AE619" s="159">
        <v>1769140.56</v>
      </c>
      <c r="AF619" s="159">
        <v>2057362.95</v>
      </c>
      <c r="AG619" s="159">
        <v>79800</v>
      </c>
      <c r="AH619" s="159">
        <v>80247.199999999997</v>
      </c>
      <c r="AI619" s="159">
        <v>0</v>
      </c>
      <c r="AJ619" s="159">
        <v>0</v>
      </c>
    </row>
    <row r="620" spans="1:36">
      <c r="A620" s="153">
        <v>10</v>
      </c>
      <c r="B620" s="154">
        <v>2</v>
      </c>
      <c r="C620" s="154">
        <v>10</v>
      </c>
      <c r="D620" s="155">
        <v>2</v>
      </c>
      <c r="E620" s="155" t="s">
        <v>556</v>
      </c>
      <c r="F620" s="156" t="s">
        <v>3556</v>
      </c>
      <c r="G620" s="156" t="s">
        <v>556</v>
      </c>
      <c r="H620" s="156" t="s">
        <v>3566</v>
      </c>
      <c r="I620" s="155">
        <v>1002102</v>
      </c>
      <c r="J620" s="157" t="s">
        <v>2210</v>
      </c>
      <c r="K620" s="157"/>
      <c r="L620" s="155">
        <v>2022</v>
      </c>
      <c r="M620" s="158">
        <v>3917</v>
      </c>
      <c r="N620" s="159">
        <v>18228113.170000002</v>
      </c>
      <c r="O620" s="159">
        <v>17126266.289999999</v>
      </c>
      <c r="P620" s="159">
        <v>10411954.379999999</v>
      </c>
      <c r="Q620" s="159">
        <v>4391176</v>
      </c>
      <c r="R620" s="159">
        <v>6020778.3799999999</v>
      </c>
      <c r="S620" s="159">
        <v>1101846.8799999999</v>
      </c>
      <c r="T620" s="159">
        <v>0</v>
      </c>
      <c r="U620" s="159">
        <v>19198842.219999999</v>
      </c>
      <c r="V620" s="159">
        <v>15204768.369999999</v>
      </c>
      <c r="W620" s="159">
        <v>5610865.4299999997</v>
      </c>
      <c r="X620" s="159">
        <v>17570.55</v>
      </c>
      <c r="Y620" s="159">
        <v>3994073.85</v>
      </c>
      <c r="Z620" s="159">
        <v>2690424.38</v>
      </c>
      <c r="AA620" s="159">
        <v>368922</v>
      </c>
      <c r="AB620" s="159">
        <v>2321502.38</v>
      </c>
      <c r="AC620" s="159">
        <v>451229.08</v>
      </c>
      <c r="AD620" s="159">
        <v>409372</v>
      </c>
      <c r="AE620" s="159">
        <v>895666</v>
      </c>
      <c r="AF620" s="159">
        <v>1921497.92</v>
      </c>
      <c r="AG620" s="159">
        <v>579547.64</v>
      </c>
      <c r="AH620" s="159">
        <v>502247.83</v>
      </c>
      <c r="AI620" s="159">
        <v>0</v>
      </c>
      <c r="AJ620" s="159">
        <v>0</v>
      </c>
    </row>
    <row r="621" spans="1:36">
      <c r="A621" s="153">
        <v>10</v>
      </c>
      <c r="B621" s="154">
        <v>2</v>
      </c>
      <c r="C621" s="154">
        <v>11</v>
      </c>
      <c r="D621" s="155">
        <v>3</v>
      </c>
      <c r="E621" s="155" t="s">
        <v>556</v>
      </c>
      <c r="F621" s="156" t="s">
        <v>3559</v>
      </c>
      <c r="G621" s="156" t="s">
        <v>556</v>
      </c>
      <c r="H621" s="156" t="s">
        <v>3567</v>
      </c>
      <c r="I621" s="155">
        <v>1002113</v>
      </c>
      <c r="J621" s="157" t="s">
        <v>2209</v>
      </c>
      <c r="K621" s="157"/>
      <c r="L621" s="155">
        <v>2022</v>
      </c>
      <c r="M621" s="158">
        <v>11945</v>
      </c>
      <c r="N621" s="159">
        <v>48287745.07</v>
      </c>
      <c r="O621" s="159">
        <v>47824999.280000001</v>
      </c>
      <c r="P621" s="159">
        <v>26165309.170000002</v>
      </c>
      <c r="Q621" s="159">
        <v>9776418</v>
      </c>
      <c r="R621" s="159">
        <v>16388891.17</v>
      </c>
      <c r="S621" s="159">
        <v>462745.79</v>
      </c>
      <c r="T621" s="159">
        <v>202810</v>
      </c>
      <c r="U621" s="159">
        <v>48336462.280000001</v>
      </c>
      <c r="V621" s="159">
        <v>45247387.420000002</v>
      </c>
      <c r="W621" s="159">
        <v>16652592.380000001</v>
      </c>
      <c r="X621" s="159">
        <v>219557.79</v>
      </c>
      <c r="Y621" s="159">
        <v>3089074.86</v>
      </c>
      <c r="Z621" s="159">
        <v>3939982.66</v>
      </c>
      <c r="AA621" s="159">
        <v>2332726</v>
      </c>
      <c r="AB621" s="159">
        <v>1607256.6600000001</v>
      </c>
      <c r="AC621" s="159">
        <v>908362</v>
      </c>
      <c r="AD621" s="159">
        <v>908362</v>
      </c>
      <c r="AE621" s="159">
        <v>12383121</v>
      </c>
      <c r="AF621" s="159">
        <v>2577611.86</v>
      </c>
      <c r="AG621" s="159">
        <v>86773.33</v>
      </c>
      <c r="AH621" s="159">
        <v>62401.31</v>
      </c>
      <c r="AI621" s="159">
        <v>0</v>
      </c>
      <c r="AJ621" s="159">
        <v>0</v>
      </c>
    </row>
    <row r="622" spans="1:36">
      <c r="A622" s="153">
        <v>10</v>
      </c>
      <c r="B622" s="154">
        <v>3</v>
      </c>
      <c r="C622" s="154">
        <v>1</v>
      </c>
      <c r="D622" s="155">
        <v>2</v>
      </c>
      <c r="E622" s="155" t="s">
        <v>556</v>
      </c>
      <c r="F622" s="156" t="s">
        <v>3568</v>
      </c>
      <c r="G622" s="156" t="s">
        <v>556</v>
      </c>
      <c r="H622" s="156" t="s">
        <v>3569</v>
      </c>
      <c r="I622" s="155">
        <v>1003012</v>
      </c>
      <c r="J622" s="157" t="s">
        <v>2208</v>
      </c>
      <c r="K622" s="157"/>
      <c r="L622" s="155">
        <v>2022</v>
      </c>
      <c r="M622" s="158">
        <v>5088</v>
      </c>
      <c r="N622" s="159">
        <v>28234886.379999999</v>
      </c>
      <c r="O622" s="159">
        <v>25114469.699999999</v>
      </c>
      <c r="P622" s="159">
        <v>13039460.24</v>
      </c>
      <c r="Q622" s="159">
        <v>5203424</v>
      </c>
      <c r="R622" s="159">
        <v>7836036.2400000002</v>
      </c>
      <c r="S622" s="159">
        <v>3120416.68</v>
      </c>
      <c r="T622" s="159">
        <v>791130</v>
      </c>
      <c r="U622" s="159">
        <v>26691552.109999999</v>
      </c>
      <c r="V622" s="159">
        <v>21867566.850000001</v>
      </c>
      <c r="W622" s="159">
        <v>8268410.7000000002</v>
      </c>
      <c r="X622" s="159">
        <v>25406.32</v>
      </c>
      <c r="Y622" s="159">
        <v>4823985.26</v>
      </c>
      <c r="Z622" s="159">
        <v>1807576.6</v>
      </c>
      <c r="AA622" s="159">
        <v>0</v>
      </c>
      <c r="AB622" s="159">
        <v>1807576.6</v>
      </c>
      <c r="AC622" s="159">
        <v>443064.4</v>
      </c>
      <c r="AD622" s="159">
        <v>443064.4</v>
      </c>
      <c r="AE622" s="159">
        <v>893671.12</v>
      </c>
      <c r="AF622" s="159">
        <v>3246902.85</v>
      </c>
      <c r="AG622" s="159">
        <v>553548.86</v>
      </c>
      <c r="AH622" s="159">
        <v>469910.23</v>
      </c>
      <c r="AI622" s="159">
        <v>0</v>
      </c>
      <c r="AJ622" s="159">
        <v>350</v>
      </c>
    </row>
    <row r="623" spans="1:36">
      <c r="A623" s="153">
        <v>10</v>
      </c>
      <c r="B623" s="154">
        <v>3</v>
      </c>
      <c r="C623" s="154">
        <v>2</v>
      </c>
      <c r="D623" s="155">
        <v>3</v>
      </c>
      <c r="E623" s="155" t="s">
        <v>556</v>
      </c>
      <c r="F623" s="156" t="s">
        <v>3570</v>
      </c>
      <c r="G623" s="156" t="s">
        <v>556</v>
      </c>
      <c r="H623" s="156" t="s">
        <v>3571</v>
      </c>
      <c r="I623" s="155">
        <v>1003023</v>
      </c>
      <c r="J623" s="157" t="s">
        <v>2207</v>
      </c>
      <c r="K623" s="157"/>
      <c r="L623" s="155">
        <v>2022</v>
      </c>
      <c r="M623" s="158">
        <v>27724</v>
      </c>
      <c r="N623" s="159">
        <v>123284266.26000001</v>
      </c>
      <c r="O623" s="159">
        <v>112985038.87</v>
      </c>
      <c r="P623" s="159">
        <v>60187651.549999997</v>
      </c>
      <c r="Q623" s="159">
        <v>24010877</v>
      </c>
      <c r="R623" s="159">
        <v>36176774.549999997</v>
      </c>
      <c r="S623" s="159">
        <v>10299227.390000001</v>
      </c>
      <c r="T623" s="159">
        <v>357613.43</v>
      </c>
      <c r="U623" s="159">
        <v>126470461.48</v>
      </c>
      <c r="V623" s="159">
        <v>99888357.579999998</v>
      </c>
      <c r="W623" s="159">
        <v>38290376.229999997</v>
      </c>
      <c r="X623" s="159">
        <v>325191.46000000002</v>
      </c>
      <c r="Y623" s="159">
        <v>26582103.899999999</v>
      </c>
      <c r="Z623" s="159">
        <v>11496501.73</v>
      </c>
      <c r="AA623" s="159">
        <v>7710085</v>
      </c>
      <c r="AB623" s="159">
        <v>3786416.7300000004</v>
      </c>
      <c r="AC623" s="159">
        <v>3618818.52</v>
      </c>
      <c r="AD623" s="159">
        <v>3618818.52</v>
      </c>
      <c r="AE623" s="159">
        <v>17151189.5</v>
      </c>
      <c r="AF623" s="159">
        <v>13096681.289999999</v>
      </c>
      <c r="AG623" s="159">
        <v>1606425.85</v>
      </c>
      <c r="AH623" s="159">
        <v>859473.98</v>
      </c>
      <c r="AI623" s="159">
        <v>0</v>
      </c>
      <c r="AJ623" s="159">
        <v>0</v>
      </c>
    </row>
    <row r="624" spans="1:36">
      <c r="A624" s="153">
        <v>10</v>
      </c>
      <c r="B624" s="154">
        <v>3</v>
      </c>
      <c r="C624" s="154">
        <v>3</v>
      </c>
      <c r="D624" s="155">
        <v>2</v>
      </c>
      <c r="E624" s="155" t="s">
        <v>556</v>
      </c>
      <c r="F624" s="156" t="s">
        <v>3568</v>
      </c>
      <c r="G624" s="156" t="s">
        <v>556</v>
      </c>
      <c r="H624" s="156" t="s">
        <v>3572</v>
      </c>
      <c r="I624" s="155">
        <v>1003032</v>
      </c>
      <c r="J624" s="157" t="s">
        <v>2206</v>
      </c>
      <c r="K624" s="157"/>
      <c r="L624" s="155">
        <v>2022</v>
      </c>
      <c r="M624" s="158">
        <v>6389</v>
      </c>
      <c r="N624" s="159">
        <v>30030568.91</v>
      </c>
      <c r="O624" s="159">
        <v>29323917.699999999</v>
      </c>
      <c r="P624" s="159">
        <v>19341580.23</v>
      </c>
      <c r="Q624" s="159">
        <v>8998867</v>
      </c>
      <c r="R624" s="159">
        <v>10342713.23</v>
      </c>
      <c r="S624" s="159">
        <v>706651.21</v>
      </c>
      <c r="T624" s="159">
        <v>27951.8</v>
      </c>
      <c r="U624" s="159">
        <v>29265617.010000002</v>
      </c>
      <c r="V624" s="159">
        <v>27629820.57</v>
      </c>
      <c r="W624" s="159">
        <v>11281942.109999999</v>
      </c>
      <c r="X624" s="159">
        <v>79281.33</v>
      </c>
      <c r="Y624" s="159">
        <v>1635796.44</v>
      </c>
      <c r="Z624" s="159">
        <v>1027420.71</v>
      </c>
      <c r="AA624" s="159">
        <v>0</v>
      </c>
      <c r="AB624" s="159">
        <v>1027420.71</v>
      </c>
      <c r="AC624" s="159">
        <v>1032566.2</v>
      </c>
      <c r="AD624" s="159">
        <v>1032566.2</v>
      </c>
      <c r="AE624" s="159">
        <v>3475435.13</v>
      </c>
      <c r="AF624" s="159">
        <v>1694097.13</v>
      </c>
      <c r="AG624" s="159">
        <v>193016.3</v>
      </c>
      <c r="AH624" s="159">
        <v>195362.23</v>
      </c>
      <c r="AI624" s="159">
        <v>0</v>
      </c>
      <c r="AJ624" s="159">
        <v>0</v>
      </c>
    </row>
    <row r="625" spans="1:36">
      <c r="A625" s="153">
        <v>10</v>
      </c>
      <c r="B625" s="154">
        <v>3</v>
      </c>
      <c r="C625" s="154">
        <v>4</v>
      </c>
      <c r="D625" s="155">
        <v>2</v>
      </c>
      <c r="E625" s="155" t="s">
        <v>556</v>
      </c>
      <c r="F625" s="156" t="s">
        <v>3568</v>
      </c>
      <c r="G625" s="156" t="s">
        <v>556</v>
      </c>
      <c r="H625" s="156" t="s">
        <v>3573</v>
      </c>
      <c r="I625" s="155">
        <v>1003042</v>
      </c>
      <c r="J625" s="157" t="s">
        <v>2205</v>
      </c>
      <c r="K625" s="157"/>
      <c r="L625" s="155">
        <v>2022</v>
      </c>
      <c r="M625" s="158">
        <v>7365</v>
      </c>
      <c r="N625" s="159">
        <v>36836231.219999999</v>
      </c>
      <c r="O625" s="159">
        <v>34350643.93</v>
      </c>
      <c r="P625" s="159">
        <v>21681950.699999999</v>
      </c>
      <c r="Q625" s="159">
        <v>10630022</v>
      </c>
      <c r="R625" s="159">
        <v>11051928.699999999</v>
      </c>
      <c r="S625" s="159">
        <v>2485587.29</v>
      </c>
      <c r="T625" s="159">
        <v>210906</v>
      </c>
      <c r="U625" s="159">
        <v>33991156.530000001</v>
      </c>
      <c r="V625" s="159">
        <v>30720483.010000002</v>
      </c>
      <c r="W625" s="159">
        <v>11662495.550000001</v>
      </c>
      <c r="X625" s="159">
        <v>171934.28</v>
      </c>
      <c r="Y625" s="159">
        <v>3270673.52</v>
      </c>
      <c r="Z625" s="159">
        <v>2497649.67</v>
      </c>
      <c r="AA625" s="159">
        <v>0</v>
      </c>
      <c r="AB625" s="159">
        <v>2497649.67</v>
      </c>
      <c r="AC625" s="159">
        <v>713697</v>
      </c>
      <c r="AD625" s="159">
        <v>713697</v>
      </c>
      <c r="AE625" s="159">
        <v>6251328.5700000003</v>
      </c>
      <c r="AF625" s="159">
        <v>3630160.92</v>
      </c>
      <c r="AG625" s="159">
        <v>70343.259999999995</v>
      </c>
      <c r="AH625" s="159">
        <v>0</v>
      </c>
      <c r="AI625" s="159">
        <v>0</v>
      </c>
      <c r="AJ625" s="159">
        <v>0</v>
      </c>
    </row>
    <row r="626" spans="1:36">
      <c r="A626" s="153">
        <v>10</v>
      </c>
      <c r="B626" s="154">
        <v>3</v>
      </c>
      <c r="C626" s="154">
        <v>5</v>
      </c>
      <c r="D626" s="155">
        <v>2</v>
      </c>
      <c r="E626" s="155" t="s">
        <v>556</v>
      </c>
      <c r="F626" s="156" t="s">
        <v>3568</v>
      </c>
      <c r="G626" s="156" t="s">
        <v>556</v>
      </c>
      <c r="H626" s="156" t="s">
        <v>3574</v>
      </c>
      <c r="I626" s="155">
        <v>1003052</v>
      </c>
      <c r="J626" s="157" t="s">
        <v>2204</v>
      </c>
      <c r="K626" s="157"/>
      <c r="L626" s="155">
        <v>2022</v>
      </c>
      <c r="M626" s="158">
        <v>3471</v>
      </c>
      <c r="N626" s="159">
        <v>17892024.34</v>
      </c>
      <c r="O626" s="159">
        <v>16327162.49</v>
      </c>
      <c r="P626" s="159">
        <v>9017415.4499999993</v>
      </c>
      <c r="Q626" s="159">
        <v>3649623</v>
      </c>
      <c r="R626" s="159">
        <v>5367792.45</v>
      </c>
      <c r="S626" s="159">
        <v>1564861.85</v>
      </c>
      <c r="T626" s="159">
        <v>0</v>
      </c>
      <c r="U626" s="159">
        <v>17418107.66</v>
      </c>
      <c r="V626" s="159">
        <v>14355199.300000001</v>
      </c>
      <c r="W626" s="159">
        <v>5601052.79</v>
      </c>
      <c r="X626" s="159">
        <v>2354.54</v>
      </c>
      <c r="Y626" s="159">
        <v>3062908.36</v>
      </c>
      <c r="Z626" s="159">
        <v>695779.87</v>
      </c>
      <c r="AA626" s="159">
        <v>0</v>
      </c>
      <c r="AB626" s="159">
        <v>695779.87</v>
      </c>
      <c r="AC626" s="159">
        <v>19992</v>
      </c>
      <c r="AD626" s="159">
        <v>19992</v>
      </c>
      <c r="AE626" s="159">
        <v>99960</v>
      </c>
      <c r="AF626" s="159">
        <v>1971963.19</v>
      </c>
      <c r="AG626" s="159">
        <v>79800</v>
      </c>
      <c r="AH626" s="159">
        <v>84000</v>
      </c>
      <c r="AI626" s="159">
        <v>0</v>
      </c>
      <c r="AJ626" s="159">
        <v>0</v>
      </c>
    </row>
    <row r="627" spans="1:36">
      <c r="A627" s="153">
        <v>10</v>
      </c>
      <c r="B627" s="154">
        <v>4</v>
      </c>
      <c r="C627" s="154">
        <v>1</v>
      </c>
      <c r="D627" s="155">
        <v>1</v>
      </c>
      <c r="E627" s="155" t="s">
        <v>556</v>
      </c>
      <c r="F627" s="156" t="s">
        <v>3575</v>
      </c>
      <c r="G627" s="156" t="s">
        <v>556</v>
      </c>
      <c r="H627" s="156" t="s">
        <v>3576</v>
      </c>
      <c r="I627" s="155">
        <v>1004011</v>
      </c>
      <c r="J627" s="157" t="s">
        <v>2200</v>
      </c>
      <c r="K627" s="157"/>
      <c r="L627" s="155">
        <v>2022</v>
      </c>
      <c r="M627" s="158">
        <v>14016</v>
      </c>
      <c r="N627" s="159">
        <v>69854079.909999996</v>
      </c>
      <c r="O627" s="159">
        <v>64949857.689999998</v>
      </c>
      <c r="P627" s="159">
        <v>30554932.93</v>
      </c>
      <c r="Q627" s="159">
        <v>10247171</v>
      </c>
      <c r="R627" s="159">
        <v>20307761.93</v>
      </c>
      <c r="S627" s="159">
        <v>4904222.22</v>
      </c>
      <c r="T627" s="159">
        <v>566615</v>
      </c>
      <c r="U627" s="159">
        <v>69717223.439999998</v>
      </c>
      <c r="V627" s="159">
        <v>60643321.390000001</v>
      </c>
      <c r="W627" s="159">
        <v>24550043.100000001</v>
      </c>
      <c r="X627" s="159">
        <v>199596.56</v>
      </c>
      <c r="Y627" s="159">
        <v>9073902.0500000007</v>
      </c>
      <c r="Z627" s="159">
        <v>3729606.41</v>
      </c>
      <c r="AA627" s="159">
        <v>0</v>
      </c>
      <c r="AB627" s="159">
        <v>3729606.41</v>
      </c>
      <c r="AC627" s="159">
        <v>1500000</v>
      </c>
      <c r="AD627" s="159">
        <v>1500000</v>
      </c>
      <c r="AE627" s="159">
        <v>8910000</v>
      </c>
      <c r="AF627" s="159">
        <v>4306536.3</v>
      </c>
      <c r="AG627" s="159">
        <v>0</v>
      </c>
      <c r="AH627" s="159">
        <v>0</v>
      </c>
      <c r="AI627" s="159">
        <v>0</v>
      </c>
      <c r="AJ627" s="159">
        <v>0</v>
      </c>
    </row>
    <row r="628" spans="1:36">
      <c r="A628" s="153">
        <v>10</v>
      </c>
      <c r="B628" s="154">
        <v>4</v>
      </c>
      <c r="C628" s="154">
        <v>2</v>
      </c>
      <c r="D628" s="155">
        <v>2</v>
      </c>
      <c r="E628" s="155" t="s">
        <v>556</v>
      </c>
      <c r="F628" s="156" t="s">
        <v>3577</v>
      </c>
      <c r="G628" s="156" t="s">
        <v>556</v>
      </c>
      <c r="H628" s="156" t="s">
        <v>3578</v>
      </c>
      <c r="I628" s="155">
        <v>1004022</v>
      </c>
      <c r="J628" s="157" t="s">
        <v>2203</v>
      </c>
      <c r="K628" s="157"/>
      <c r="L628" s="155">
        <v>2022</v>
      </c>
      <c r="M628" s="158">
        <v>3877</v>
      </c>
      <c r="N628" s="159">
        <v>36523861.280000001</v>
      </c>
      <c r="O628" s="159">
        <v>22033926.77</v>
      </c>
      <c r="P628" s="159">
        <v>10245685.66</v>
      </c>
      <c r="Q628" s="159">
        <v>4219630</v>
      </c>
      <c r="R628" s="159">
        <v>6026055.6600000001</v>
      </c>
      <c r="S628" s="159">
        <v>14489934.51</v>
      </c>
      <c r="T628" s="159">
        <v>15909.02</v>
      </c>
      <c r="U628" s="159">
        <v>36067293.659999996</v>
      </c>
      <c r="V628" s="159">
        <v>18708784.530000001</v>
      </c>
      <c r="W628" s="159">
        <v>6194908.7999999998</v>
      </c>
      <c r="X628" s="159">
        <v>829573.91</v>
      </c>
      <c r="Y628" s="159">
        <v>17358509.129999999</v>
      </c>
      <c r="Z628" s="159">
        <v>36077.339999999997</v>
      </c>
      <c r="AA628" s="159">
        <v>0</v>
      </c>
      <c r="AB628" s="159">
        <v>36077.339999999997</v>
      </c>
      <c r="AC628" s="159">
        <v>370563.67</v>
      </c>
      <c r="AD628" s="159">
        <v>370563.67</v>
      </c>
      <c r="AE628" s="159">
        <v>17509387.25</v>
      </c>
      <c r="AF628" s="159">
        <v>3325142.24</v>
      </c>
      <c r="AG628" s="159">
        <v>0</v>
      </c>
      <c r="AH628" s="159">
        <v>0</v>
      </c>
      <c r="AI628" s="159">
        <v>0</v>
      </c>
      <c r="AJ628" s="159">
        <v>0</v>
      </c>
    </row>
    <row r="629" spans="1:36">
      <c r="A629" s="153">
        <v>10</v>
      </c>
      <c r="B629" s="154">
        <v>4</v>
      </c>
      <c r="C629" s="154">
        <v>3</v>
      </c>
      <c r="D629" s="155">
        <v>2</v>
      </c>
      <c r="E629" s="155" t="s">
        <v>556</v>
      </c>
      <c r="F629" s="156" t="s">
        <v>3577</v>
      </c>
      <c r="G629" s="156" t="s">
        <v>556</v>
      </c>
      <c r="H629" s="156" t="s">
        <v>3579</v>
      </c>
      <c r="I629" s="155">
        <v>1004032</v>
      </c>
      <c r="J629" s="157" t="s">
        <v>2202</v>
      </c>
      <c r="K629" s="157"/>
      <c r="L629" s="155">
        <v>2022</v>
      </c>
      <c r="M629" s="158">
        <v>4372</v>
      </c>
      <c r="N629" s="159">
        <v>20885562.969999999</v>
      </c>
      <c r="O629" s="159">
        <v>19715997.969999999</v>
      </c>
      <c r="P629" s="159">
        <v>13252027.870000001</v>
      </c>
      <c r="Q629" s="159">
        <v>6560183</v>
      </c>
      <c r="R629" s="159">
        <v>6691844.8700000001</v>
      </c>
      <c r="S629" s="159">
        <v>1169565</v>
      </c>
      <c r="T629" s="159">
        <v>0</v>
      </c>
      <c r="U629" s="159">
        <v>20476139.34</v>
      </c>
      <c r="V629" s="159">
        <v>17531622.949999999</v>
      </c>
      <c r="W629" s="159">
        <v>6488592.2400000002</v>
      </c>
      <c r="X629" s="159">
        <v>82958.03</v>
      </c>
      <c r="Y629" s="159">
        <v>2944516.39</v>
      </c>
      <c r="Z629" s="159">
        <v>2049477.16</v>
      </c>
      <c r="AA629" s="159">
        <v>989782.99</v>
      </c>
      <c r="AB629" s="159">
        <v>1059694.17</v>
      </c>
      <c r="AC629" s="159">
        <v>591657.82999999996</v>
      </c>
      <c r="AD629" s="159">
        <v>556788.26</v>
      </c>
      <c r="AE629" s="159">
        <v>5145950.21</v>
      </c>
      <c r="AF629" s="159">
        <v>2184375.02</v>
      </c>
      <c r="AG629" s="159">
        <v>183793.15</v>
      </c>
      <c r="AH629" s="159">
        <v>261980.05</v>
      </c>
      <c r="AI629" s="159">
        <v>0</v>
      </c>
      <c r="AJ629" s="159">
        <v>0</v>
      </c>
    </row>
    <row r="630" spans="1:36">
      <c r="A630" s="153">
        <v>10</v>
      </c>
      <c r="B630" s="154">
        <v>4</v>
      </c>
      <c r="C630" s="154">
        <v>4</v>
      </c>
      <c r="D630" s="155">
        <v>2</v>
      </c>
      <c r="E630" s="155" t="s">
        <v>556</v>
      </c>
      <c r="F630" s="156" t="s">
        <v>3577</v>
      </c>
      <c r="G630" s="156" t="s">
        <v>556</v>
      </c>
      <c r="H630" s="156" t="s">
        <v>3580</v>
      </c>
      <c r="I630" s="155">
        <v>1004042</v>
      </c>
      <c r="J630" s="157" t="s">
        <v>2201</v>
      </c>
      <c r="K630" s="157"/>
      <c r="L630" s="155">
        <v>2022</v>
      </c>
      <c r="M630" s="158">
        <v>5952</v>
      </c>
      <c r="N630" s="159">
        <v>26865644.329999998</v>
      </c>
      <c r="O630" s="159">
        <v>26676990.48</v>
      </c>
      <c r="P630" s="159">
        <v>18231665.34</v>
      </c>
      <c r="Q630" s="159">
        <v>9006889</v>
      </c>
      <c r="R630" s="159">
        <v>9224776.3399999999</v>
      </c>
      <c r="S630" s="159">
        <v>188653.85</v>
      </c>
      <c r="T630" s="159">
        <v>91115.9</v>
      </c>
      <c r="U630" s="159">
        <v>26047430.510000002</v>
      </c>
      <c r="V630" s="159">
        <v>24754912.760000002</v>
      </c>
      <c r="W630" s="159">
        <v>9688573.6199999992</v>
      </c>
      <c r="X630" s="159">
        <v>115670.13</v>
      </c>
      <c r="Y630" s="159">
        <v>1292517.75</v>
      </c>
      <c r="Z630" s="159">
        <v>871174.27</v>
      </c>
      <c r="AA630" s="159">
        <v>0</v>
      </c>
      <c r="AB630" s="159">
        <v>871174.27</v>
      </c>
      <c r="AC630" s="159">
        <v>414154.52</v>
      </c>
      <c r="AD630" s="159">
        <v>414154.52</v>
      </c>
      <c r="AE630" s="159">
        <v>3905145.49</v>
      </c>
      <c r="AF630" s="159">
        <v>1922077.72</v>
      </c>
      <c r="AG630" s="159">
        <v>135960</v>
      </c>
      <c r="AH630" s="159">
        <v>135960</v>
      </c>
      <c r="AI630" s="159">
        <v>0</v>
      </c>
      <c r="AJ630" s="159">
        <v>0</v>
      </c>
    </row>
    <row r="631" spans="1:36">
      <c r="A631" s="153">
        <v>10</v>
      </c>
      <c r="B631" s="154">
        <v>4</v>
      </c>
      <c r="C631" s="154">
        <v>5</v>
      </c>
      <c r="D631" s="155">
        <v>2</v>
      </c>
      <c r="E631" s="155" t="s">
        <v>556</v>
      </c>
      <c r="F631" s="156" t="s">
        <v>3577</v>
      </c>
      <c r="G631" s="156" t="s">
        <v>556</v>
      </c>
      <c r="H631" s="156" t="s">
        <v>3581</v>
      </c>
      <c r="I631" s="155">
        <v>1004052</v>
      </c>
      <c r="J631" s="157" t="s">
        <v>2200</v>
      </c>
      <c r="K631" s="157"/>
      <c r="L631" s="155">
        <v>2022</v>
      </c>
      <c r="M631" s="158">
        <v>8537</v>
      </c>
      <c r="N631" s="159">
        <v>42195396.18</v>
      </c>
      <c r="O631" s="159">
        <v>36124974.649999999</v>
      </c>
      <c r="P631" s="159">
        <v>21395322.66</v>
      </c>
      <c r="Q631" s="159">
        <v>9839880</v>
      </c>
      <c r="R631" s="159">
        <v>11555442.66</v>
      </c>
      <c r="S631" s="159">
        <v>6070421.5300000003</v>
      </c>
      <c r="T631" s="159">
        <v>4261</v>
      </c>
      <c r="U631" s="159">
        <v>39905461.82</v>
      </c>
      <c r="V631" s="159">
        <v>30541376.649999999</v>
      </c>
      <c r="W631" s="159">
        <v>12719370.199999999</v>
      </c>
      <c r="X631" s="159">
        <v>35976.239999999998</v>
      </c>
      <c r="Y631" s="159">
        <v>9364085.1699999999</v>
      </c>
      <c r="Z631" s="159">
        <v>4788565.32</v>
      </c>
      <c r="AA631" s="159">
        <v>0</v>
      </c>
      <c r="AB631" s="159">
        <v>4788565.32</v>
      </c>
      <c r="AC631" s="159">
        <v>793764</v>
      </c>
      <c r="AD631" s="159">
        <v>793764</v>
      </c>
      <c r="AE631" s="159">
        <v>1111540</v>
      </c>
      <c r="AF631" s="159">
        <v>5583598</v>
      </c>
      <c r="AG631" s="159">
        <v>0</v>
      </c>
      <c r="AH631" s="159">
        <v>0</v>
      </c>
      <c r="AI631" s="159">
        <v>0</v>
      </c>
      <c r="AJ631" s="159">
        <v>0</v>
      </c>
    </row>
    <row r="632" spans="1:36">
      <c r="A632" s="153">
        <v>10</v>
      </c>
      <c r="B632" s="154">
        <v>4</v>
      </c>
      <c r="C632" s="154">
        <v>6</v>
      </c>
      <c r="D632" s="155">
        <v>3</v>
      </c>
      <c r="E632" s="155" t="s">
        <v>556</v>
      </c>
      <c r="F632" s="156" t="s">
        <v>3582</v>
      </c>
      <c r="G632" s="156" t="s">
        <v>556</v>
      </c>
      <c r="H632" s="156" t="s">
        <v>3583</v>
      </c>
      <c r="I632" s="155">
        <v>1004063</v>
      </c>
      <c r="J632" s="157" t="s">
        <v>2199</v>
      </c>
      <c r="K632" s="157"/>
      <c r="L632" s="155">
        <v>2022</v>
      </c>
      <c r="M632" s="158">
        <v>6019</v>
      </c>
      <c r="N632" s="159">
        <v>29256782.34</v>
      </c>
      <c r="O632" s="159">
        <v>27569168.93</v>
      </c>
      <c r="P632" s="159">
        <v>17682493.759999998</v>
      </c>
      <c r="Q632" s="159">
        <v>9129103</v>
      </c>
      <c r="R632" s="159">
        <v>8553390.7599999998</v>
      </c>
      <c r="S632" s="159">
        <v>1687613.41</v>
      </c>
      <c r="T632" s="159">
        <v>0</v>
      </c>
      <c r="U632" s="159">
        <v>28401093.93</v>
      </c>
      <c r="V632" s="159">
        <v>23392712.969999999</v>
      </c>
      <c r="W632" s="159">
        <v>9162799.2300000004</v>
      </c>
      <c r="X632" s="159">
        <v>222154.95</v>
      </c>
      <c r="Y632" s="159">
        <v>5008380.96</v>
      </c>
      <c r="Z632" s="159">
        <v>2697954.06</v>
      </c>
      <c r="AA632" s="159">
        <v>0</v>
      </c>
      <c r="AB632" s="159">
        <v>2697954.06</v>
      </c>
      <c r="AC632" s="159">
        <v>533514</v>
      </c>
      <c r="AD632" s="159">
        <v>533514</v>
      </c>
      <c r="AE632" s="159">
        <v>8503500</v>
      </c>
      <c r="AF632" s="159">
        <v>4176455.96</v>
      </c>
      <c r="AG632" s="159">
        <v>16702</v>
      </c>
      <c r="AH632" s="159">
        <v>0</v>
      </c>
      <c r="AI632" s="159">
        <v>0</v>
      </c>
      <c r="AJ632" s="159">
        <v>0</v>
      </c>
    </row>
    <row r="633" spans="1:36">
      <c r="A633" s="153">
        <v>10</v>
      </c>
      <c r="B633" s="154">
        <v>4</v>
      </c>
      <c r="C633" s="154">
        <v>7</v>
      </c>
      <c r="D633" s="155">
        <v>2</v>
      </c>
      <c r="E633" s="155" t="s">
        <v>556</v>
      </c>
      <c r="F633" s="156" t="s">
        <v>3577</v>
      </c>
      <c r="G633" s="156" t="s">
        <v>556</v>
      </c>
      <c r="H633" s="156" t="s">
        <v>3584</v>
      </c>
      <c r="I633" s="155">
        <v>1004072</v>
      </c>
      <c r="J633" s="157" t="s">
        <v>2198</v>
      </c>
      <c r="K633" s="157"/>
      <c r="L633" s="155">
        <v>2022</v>
      </c>
      <c r="M633" s="158">
        <v>3913</v>
      </c>
      <c r="N633" s="159">
        <v>18606717.800000001</v>
      </c>
      <c r="O633" s="159">
        <v>16832399.800000001</v>
      </c>
      <c r="P633" s="159">
        <v>11936392.6</v>
      </c>
      <c r="Q633" s="159">
        <v>6603934</v>
      </c>
      <c r="R633" s="159">
        <v>5332458.5999999996</v>
      </c>
      <c r="S633" s="159">
        <v>1774318</v>
      </c>
      <c r="T633" s="159">
        <v>0</v>
      </c>
      <c r="U633" s="159">
        <v>18567791.34</v>
      </c>
      <c r="V633" s="159">
        <v>14472362.09</v>
      </c>
      <c r="W633" s="159">
        <v>5650407.9900000002</v>
      </c>
      <c r="X633" s="159">
        <v>48038.16</v>
      </c>
      <c r="Y633" s="159">
        <v>4095429.25</v>
      </c>
      <c r="Z633" s="159">
        <v>2003350.35</v>
      </c>
      <c r="AA633" s="159">
        <v>0</v>
      </c>
      <c r="AB633" s="159">
        <v>2003350.35</v>
      </c>
      <c r="AC633" s="159">
        <v>558750</v>
      </c>
      <c r="AD633" s="159">
        <v>558750</v>
      </c>
      <c r="AE633" s="159">
        <v>1795000</v>
      </c>
      <c r="AF633" s="159">
        <v>2360037.71</v>
      </c>
      <c r="AG633" s="159">
        <v>0</v>
      </c>
      <c r="AH633" s="159">
        <v>0</v>
      </c>
      <c r="AI633" s="159">
        <v>0</v>
      </c>
      <c r="AJ633" s="159">
        <v>0</v>
      </c>
    </row>
    <row r="634" spans="1:36">
      <c r="A634" s="153">
        <v>10</v>
      </c>
      <c r="B634" s="154">
        <v>4</v>
      </c>
      <c r="C634" s="154">
        <v>8</v>
      </c>
      <c r="D634" s="155">
        <v>2</v>
      </c>
      <c r="E634" s="155" t="s">
        <v>556</v>
      </c>
      <c r="F634" s="156" t="s">
        <v>3577</v>
      </c>
      <c r="G634" s="156" t="s">
        <v>556</v>
      </c>
      <c r="H634" s="156" t="s">
        <v>3585</v>
      </c>
      <c r="I634" s="155">
        <v>1004082</v>
      </c>
      <c r="J634" s="157" t="s">
        <v>2197</v>
      </c>
      <c r="K634" s="157"/>
      <c r="L634" s="155">
        <v>2022</v>
      </c>
      <c r="M634" s="158">
        <v>3257</v>
      </c>
      <c r="N634" s="159">
        <v>15041862.16</v>
      </c>
      <c r="O634" s="159">
        <v>14415076.16</v>
      </c>
      <c r="P634" s="159">
        <v>9573330.9800000004</v>
      </c>
      <c r="Q634" s="159">
        <v>4636332</v>
      </c>
      <c r="R634" s="159">
        <v>4936998.9800000004</v>
      </c>
      <c r="S634" s="159">
        <v>626786</v>
      </c>
      <c r="T634" s="159">
        <v>0</v>
      </c>
      <c r="U634" s="159">
        <v>13886785.5</v>
      </c>
      <c r="V634" s="159">
        <v>12772273.289999999</v>
      </c>
      <c r="W634" s="159">
        <v>4614391.37</v>
      </c>
      <c r="X634" s="159">
        <v>91676.3</v>
      </c>
      <c r="Y634" s="159">
        <v>1114512.21</v>
      </c>
      <c r="Z634" s="159">
        <v>599732.32999999996</v>
      </c>
      <c r="AA634" s="159">
        <v>0</v>
      </c>
      <c r="AB634" s="159">
        <v>599732.32999999996</v>
      </c>
      <c r="AC634" s="159">
        <v>602481.59</v>
      </c>
      <c r="AD634" s="159">
        <v>602481.59</v>
      </c>
      <c r="AE634" s="159">
        <v>3926844.28</v>
      </c>
      <c r="AF634" s="159">
        <v>1642802.87</v>
      </c>
      <c r="AG634" s="159">
        <v>148320</v>
      </c>
      <c r="AH634" s="159">
        <v>110018.54</v>
      </c>
      <c r="AI634" s="159">
        <v>0</v>
      </c>
      <c r="AJ634" s="159">
        <v>0</v>
      </c>
    </row>
    <row r="635" spans="1:36">
      <c r="A635" s="153">
        <v>10</v>
      </c>
      <c r="B635" s="154">
        <v>5</v>
      </c>
      <c r="C635" s="154">
        <v>1</v>
      </c>
      <c r="D635" s="155">
        <v>1</v>
      </c>
      <c r="E635" s="155" t="s">
        <v>556</v>
      </c>
      <c r="F635" s="156" t="s">
        <v>3586</v>
      </c>
      <c r="G635" s="156" t="s">
        <v>556</v>
      </c>
      <c r="H635" s="156" t="s">
        <v>3587</v>
      </c>
      <c r="I635" s="155">
        <v>1005011</v>
      </c>
      <c r="J635" s="157" t="s">
        <v>2191</v>
      </c>
      <c r="K635" s="157"/>
      <c r="L635" s="155">
        <v>2022</v>
      </c>
      <c r="M635" s="158">
        <v>28375</v>
      </c>
      <c r="N635" s="159">
        <v>141057723.03999999</v>
      </c>
      <c r="O635" s="159">
        <v>131586264.90000001</v>
      </c>
      <c r="P635" s="159">
        <v>58182261.509999998</v>
      </c>
      <c r="Q635" s="159">
        <v>21172822</v>
      </c>
      <c r="R635" s="159">
        <v>37009439.509999998</v>
      </c>
      <c r="S635" s="159">
        <v>9471458.1400000006</v>
      </c>
      <c r="T635" s="159">
        <v>2066022.99</v>
      </c>
      <c r="U635" s="159">
        <v>152710112.25999999</v>
      </c>
      <c r="V635" s="159">
        <v>123722281.12</v>
      </c>
      <c r="W635" s="159">
        <v>49273607.810000002</v>
      </c>
      <c r="X635" s="159">
        <v>556758.9</v>
      </c>
      <c r="Y635" s="159">
        <v>28987831.140000001</v>
      </c>
      <c r="Z635" s="159">
        <v>25267027.890000001</v>
      </c>
      <c r="AA635" s="159">
        <v>23700000</v>
      </c>
      <c r="AB635" s="159">
        <v>1567027.8900000006</v>
      </c>
      <c r="AC635" s="159">
        <v>6169838.2000000002</v>
      </c>
      <c r="AD635" s="159">
        <v>6169838.2000000002</v>
      </c>
      <c r="AE635" s="159">
        <v>45620368.600000001</v>
      </c>
      <c r="AF635" s="159">
        <v>7863983.7800000003</v>
      </c>
      <c r="AG635" s="159">
        <v>1684290.01</v>
      </c>
      <c r="AH635" s="159">
        <v>1349254.78</v>
      </c>
      <c r="AI635" s="159">
        <v>0</v>
      </c>
      <c r="AJ635" s="159">
        <v>0</v>
      </c>
    </row>
    <row r="636" spans="1:36">
      <c r="A636" s="153">
        <v>10</v>
      </c>
      <c r="B636" s="154">
        <v>5</v>
      </c>
      <c r="C636" s="154">
        <v>2</v>
      </c>
      <c r="D636" s="155">
        <v>2</v>
      </c>
      <c r="E636" s="155" t="s">
        <v>556</v>
      </c>
      <c r="F636" s="156" t="s">
        <v>3588</v>
      </c>
      <c r="G636" s="156" t="s">
        <v>556</v>
      </c>
      <c r="H636" s="156" t="s">
        <v>3589</v>
      </c>
      <c r="I636" s="155">
        <v>1005022</v>
      </c>
      <c r="J636" s="157" t="s">
        <v>2196</v>
      </c>
      <c r="K636" s="157"/>
      <c r="L636" s="155">
        <v>2022</v>
      </c>
      <c r="M636" s="158">
        <v>5349</v>
      </c>
      <c r="N636" s="159">
        <v>25359343.539999999</v>
      </c>
      <c r="O636" s="159">
        <v>24737450.09</v>
      </c>
      <c r="P636" s="159">
        <v>17104563.620000001</v>
      </c>
      <c r="Q636" s="159">
        <v>8786069</v>
      </c>
      <c r="R636" s="159">
        <v>8318494.6200000001</v>
      </c>
      <c r="S636" s="159">
        <v>621893.44999999995</v>
      </c>
      <c r="T636" s="159">
        <v>0</v>
      </c>
      <c r="U636" s="159">
        <v>24645628.850000001</v>
      </c>
      <c r="V636" s="159">
        <v>22868359.809999999</v>
      </c>
      <c r="W636" s="159">
        <v>8512007.1600000001</v>
      </c>
      <c r="X636" s="159">
        <v>78992.83</v>
      </c>
      <c r="Y636" s="159">
        <v>1777269.04</v>
      </c>
      <c r="Z636" s="159">
        <v>461392.19</v>
      </c>
      <c r="AA636" s="159">
        <v>0</v>
      </c>
      <c r="AB636" s="159">
        <v>461392.19</v>
      </c>
      <c r="AC636" s="159">
        <v>618599.29</v>
      </c>
      <c r="AD636" s="159">
        <v>618599.29</v>
      </c>
      <c r="AE636" s="159">
        <v>4277005.68</v>
      </c>
      <c r="AF636" s="159">
        <v>1869090.28</v>
      </c>
      <c r="AG636" s="159">
        <v>0</v>
      </c>
      <c r="AH636" s="159">
        <v>0</v>
      </c>
      <c r="AI636" s="159">
        <v>0</v>
      </c>
      <c r="AJ636" s="159">
        <v>0</v>
      </c>
    </row>
    <row r="637" spans="1:36">
      <c r="A637" s="153">
        <v>10</v>
      </c>
      <c r="B637" s="154">
        <v>5</v>
      </c>
      <c r="C637" s="154">
        <v>3</v>
      </c>
      <c r="D637" s="155">
        <v>2</v>
      </c>
      <c r="E637" s="155" t="s">
        <v>556</v>
      </c>
      <c r="F637" s="156" t="s">
        <v>3588</v>
      </c>
      <c r="G637" s="156" t="s">
        <v>556</v>
      </c>
      <c r="H637" s="156" t="s">
        <v>3590</v>
      </c>
      <c r="I637" s="155">
        <v>1005032</v>
      </c>
      <c r="J637" s="157" t="s">
        <v>2195</v>
      </c>
      <c r="K637" s="157"/>
      <c r="L637" s="155">
        <v>2022</v>
      </c>
      <c r="M637" s="158">
        <v>2907</v>
      </c>
      <c r="N637" s="159">
        <v>14711113.23</v>
      </c>
      <c r="O637" s="159">
        <v>12939864.51</v>
      </c>
      <c r="P637" s="159">
        <v>8959525.0500000007</v>
      </c>
      <c r="Q637" s="159">
        <v>4523165</v>
      </c>
      <c r="R637" s="159">
        <v>4436360.05</v>
      </c>
      <c r="S637" s="159">
        <v>1771248.72</v>
      </c>
      <c r="T637" s="159">
        <v>21000</v>
      </c>
      <c r="U637" s="159">
        <v>14469359.960000001</v>
      </c>
      <c r="V637" s="159">
        <v>11900556.51</v>
      </c>
      <c r="W637" s="159">
        <v>4072904.91</v>
      </c>
      <c r="X637" s="159">
        <v>26567.16</v>
      </c>
      <c r="Y637" s="159">
        <v>2568803.4500000002</v>
      </c>
      <c r="Z637" s="159">
        <v>1010035.66</v>
      </c>
      <c r="AA637" s="159">
        <v>150365</v>
      </c>
      <c r="AB637" s="159">
        <v>859670.66</v>
      </c>
      <c r="AC637" s="159">
        <v>258358.2</v>
      </c>
      <c r="AD637" s="159">
        <v>258358.2</v>
      </c>
      <c r="AE637" s="159">
        <v>1465329.8</v>
      </c>
      <c r="AF637" s="159">
        <v>1039308</v>
      </c>
      <c r="AG637" s="159">
        <v>26815</v>
      </c>
      <c r="AH637" s="159">
        <v>26815</v>
      </c>
      <c r="AI637" s="159">
        <v>0</v>
      </c>
      <c r="AJ637" s="159">
        <v>0</v>
      </c>
    </row>
    <row r="638" spans="1:36">
      <c r="A638" s="153">
        <v>10</v>
      </c>
      <c r="B638" s="154">
        <v>5</v>
      </c>
      <c r="C638" s="154">
        <v>4</v>
      </c>
      <c r="D638" s="155">
        <v>2</v>
      </c>
      <c r="E638" s="155" t="s">
        <v>556</v>
      </c>
      <c r="F638" s="156" t="s">
        <v>3588</v>
      </c>
      <c r="G638" s="156" t="s">
        <v>556</v>
      </c>
      <c r="H638" s="156" t="s">
        <v>3591</v>
      </c>
      <c r="I638" s="155">
        <v>1005042</v>
      </c>
      <c r="J638" s="157" t="s">
        <v>2194</v>
      </c>
      <c r="K638" s="157"/>
      <c r="L638" s="155">
        <v>2022</v>
      </c>
      <c r="M638" s="158">
        <v>4651</v>
      </c>
      <c r="N638" s="159">
        <v>22867311.899999999</v>
      </c>
      <c r="O638" s="159">
        <v>22279076.670000002</v>
      </c>
      <c r="P638" s="159">
        <v>15020215.559999999</v>
      </c>
      <c r="Q638" s="159">
        <v>7147332</v>
      </c>
      <c r="R638" s="159">
        <v>7872883.5599999996</v>
      </c>
      <c r="S638" s="159">
        <v>588235.23</v>
      </c>
      <c r="T638" s="159">
        <v>31360.400000000001</v>
      </c>
      <c r="U638" s="159">
        <v>22182637.98</v>
      </c>
      <c r="V638" s="159">
        <v>19874171.949999999</v>
      </c>
      <c r="W638" s="159">
        <v>7531407.1799999997</v>
      </c>
      <c r="X638" s="159">
        <v>2664.44</v>
      </c>
      <c r="Y638" s="159">
        <v>2308466.0299999998</v>
      </c>
      <c r="Z638" s="159">
        <v>2423867.66</v>
      </c>
      <c r="AA638" s="159">
        <v>0</v>
      </c>
      <c r="AB638" s="159">
        <v>2423867.66</v>
      </c>
      <c r="AC638" s="159">
        <v>40638.120000000003</v>
      </c>
      <c r="AD638" s="159">
        <v>40638.120000000003</v>
      </c>
      <c r="AE638" s="159">
        <v>81276.240000000005</v>
      </c>
      <c r="AF638" s="159">
        <v>2404904.7200000002</v>
      </c>
      <c r="AG638" s="159">
        <v>819635.75</v>
      </c>
      <c r="AH638" s="159">
        <v>720478.21</v>
      </c>
      <c r="AI638" s="159">
        <v>0</v>
      </c>
      <c r="AJ638" s="159">
        <v>0</v>
      </c>
    </row>
    <row r="639" spans="1:36">
      <c r="A639" s="153">
        <v>10</v>
      </c>
      <c r="B639" s="154">
        <v>5</v>
      </c>
      <c r="C639" s="154">
        <v>5</v>
      </c>
      <c r="D639" s="155">
        <v>2</v>
      </c>
      <c r="E639" s="155" t="s">
        <v>556</v>
      </c>
      <c r="F639" s="156" t="s">
        <v>3588</v>
      </c>
      <c r="G639" s="156" t="s">
        <v>556</v>
      </c>
      <c r="H639" s="156" t="s">
        <v>3592</v>
      </c>
      <c r="I639" s="155">
        <v>1005052</v>
      </c>
      <c r="J639" s="157" t="s">
        <v>2193</v>
      </c>
      <c r="K639" s="157"/>
      <c r="L639" s="155">
        <v>2022</v>
      </c>
      <c r="M639" s="158">
        <v>3376</v>
      </c>
      <c r="N639" s="159">
        <v>18496822.870000001</v>
      </c>
      <c r="O639" s="159">
        <v>16109292.869999999</v>
      </c>
      <c r="P639" s="159">
        <v>11151853.77</v>
      </c>
      <c r="Q639" s="159">
        <v>5650696</v>
      </c>
      <c r="R639" s="159">
        <v>5501157.7699999996</v>
      </c>
      <c r="S639" s="159">
        <v>2387530</v>
      </c>
      <c r="T639" s="159">
        <v>0</v>
      </c>
      <c r="U639" s="159">
        <v>18127202.670000002</v>
      </c>
      <c r="V639" s="159">
        <v>14527092.460000001</v>
      </c>
      <c r="W639" s="159">
        <v>5334856.25</v>
      </c>
      <c r="X639" s="159">
        <v>3562.94</v>
      </c>
      <c r="Y639" s="159">
        <v>3600110.21</v>
      </c>
      <c r="Z639" s="159">
        <v>782720.84</v>
      </c>
      <c r="AA639" s="159">
        <v>235766</v>
      </c>
      <c r="AB639" s="159">
        <v>546954.84</v>
      </c>
      <c r="AC639" s="159">
        <v>789424.59</v>
      </c>
      <c r="AD639" s="159">
        <v>789424.59</v>
      </c>
      <c r="AE639" s="159">
        <v>203442</v>
      </c>
      <c r="AF639" s="159">
        <v>1582200.41</v>
      </c>
      <c r="AG639" s="159">
        <v>635250.06999999995</v>
      </c>
      <c r="AH639" s="159">
        <v>631321.53</v>
      </c>
      <c r="AI639" s="159">
        <v>0</v>
      </c>
      <c r="AJ639" s="159">
        <v>0</v>
      </c>
    </row>
    <row r="640" spans="1:36">
      <c r="A640" s="153">
        <v>10</v>
      </c>
      <c r="B640" s="154">
        <v>5</v>
      </c>
      <c r="C640" s="154">
        <v>6</v>
      </c>
      <c r="D640" s="155">
        <v>2</v>
      </c>
      <c r="E640" s="155" t="s">
        <v>556</v>
      </c>
      <c r="F640" s="156" t="s">
        <v>3588</v>
      </c>
      <c r="G640" s="156" t="s">
        <v>556</v>
      </c>
      <c r="H640" s="156" t="s">
        <v>3593</v>
      </c>
      <c r="I640" s="155">
        <v>1005062</v>
      </c>
      <c r="J640" s="157" t="s">
        <v>2192</v>
      </c>
      <c r="K640" s="157"/>
      <c r="L640" s="155">
        <v>2022</v>
      </c>
      <c r="M640" s="158">
        <v>4227</v>
      </c>
      <c r="N640" s="159">
        <v>19260258.050000001</v>
      </c>
      <c r="O640" s="159">
        <v>17875321.579999998</v>
      </c>
      <c r="P640" s="159">
        <v>13811953.42</v>
      </c>
      <c r="Q640" s="159">
        <v>7513854</v>
      </c>
      <c r="R640" s="159">
        <v>6298099.4199999999</v>
      </c>
      <c r="S640" s="159">
        <v>1384936.47</v>
      </c>
      <c r="T640" s="159">
        <v>0</v>
      </c>
      <c r="U640" s="159">
        <v>19090865.68</v>
      </c>
      <c r="V640" s="159">
        <v>16202142.890000001</v>
      </c>
      <c r="W640" s="159">
        <v>4912645.5199999996</v>
      </c>
      <c r="X640" s="159">
        <v>25574.82</v>
      </c>
      <c r="Y640" s="159">
        <v>2888722.79</v>
      </c>
      <c r="Z640" s="159">
        <v>570577.93000000005</v>
      </c>
      <c r="AA640" s="159">
        <v>0</v>
      </c>
      <c r="AB640" s="159">
        <v>570577.93000000005</v>
      </c>
      <c r="AC640" s="159">
        <v>411472</v>
      </c>
      <c r="AD640" s="159">
        <v>411472</v>
      </c>
      <c r="AE640" s="159">
        <v>981258</v>
      </c>
      <c r="AF640" s="159">
        <v>1673178.69</v>
      </c>
      <c r="AG640" s="159">
        <v>100689</v>
      </c>
      <c r="AH640" s="159">
        <v>86757.27</v>
      </c>
      <c r="AI640" s="159">
        <v>0</v>
      </c>
      <c r="AJ640" s="159">
        <v>0</v>
      </c>
    </row>
    <row r="641" spans="1:36">
      <c r="A641" s="153">
        <v>10</v>
      </c>
      <c r="B641" s="154">
        <v>5</v>
      </c>
      <c r="C641" s="154">
        <v>7</v>
      </c>
      <c r="D641" s="155">
        <v>2</v>
      </c>
      <c r="E641" s="155" t="s">
        <v>556</v>
      </c>
      <c r="F641" s="156" t="s">
        <v>3588</v>
      </c>
      <c r="G641" s="156" t="s">
        <v>556</v>
      </c>
      <c r="H641" s="156" t="s">
        <v>3594</v>
      </c>
      <c r="I641" s="155">
        <v>1005072</v>
      </c>
      <c r="J641" s="157" t="s">
        <v>2191</v>
      </c>
      <c r="K641" s="157"/>
      <c r="L641" s="155">
        <v>2022</v>
      </c>
      <c r="M641" s="158">
        <v>7689</v>
      </c>
      <c r="N641" s="159">
        <v>41809933.369999997</v>
      </c>
      <c r="O641" s="159">
        <v>35933647.009999998</v>
      </c>
      <c r="P641" s="159">
        <v>22073462.579999998</v>
      </c>
      <c r="Q641" s="159">
        <v>11060660</v>
      </c>
      <c r="R641" s="159">
        <v>11012802.58</v>
      </c>
      <c r="S641" s="159">
        <v>5876286.3600000003</v>
      </c>
      <c r="T641" s="159">
        <v>359731</v>
      </c>
      <c r="U641" s="159">
        <v>43826093.729999997</v>
      </c>
      <c r="V641" s="159">
        <v>31356048.52</v>
      </c>
      <c r="W641" s="159">
        <v>8712750.3699999992</v>
      </c>
      <c r="X641" s="159">
        <v>2048.09</v>
      </c>
      <c r="Y641" s="159">
        <v>12470045.210000001</v>
      </c>
      <c r="Z641" s="159">
        <v>6242653.9199999999</v>
      </c>
      <c r="AA641" s="159">
        <v>3046666.67</v>
      </c>
      <c r="AB641" s="159">
        <v>3195987.25</v>
      </c>
      <c r="AC641" s="159">
        <v>30601.8</v>
      </c>
      <c r="AD641" s="159">
        <v>30601.8</v>
      </c>
      <c r="AE641" s="159">
        <v>3130821.62</v>
      </c>
      <c r="AF641" s="159">
        <v>4577598.49</v>
      </c>
      <c r="AG641" s="159">
        <v>150000</v>
      </c>
      <c r="AH641" s="159">
        <v>0</v>
      </c>
      <c r="AI641" s="159">
        <v>0</v>
      </c>
      <c r="AJ641" s="159">
        <v>0</v>
      </c>
    </row>
    <row r="642" spans="1:36">
      <c r="A642" s="153">
        <v>10</v>
      </c>
      <c r="B642" s="154">
        <v>5</v>
      </c>
      <c r="C642" s="154">
        <v>8</v>
      </c>
      <c r="D642" s="155">
        <v>2</v>
      </c>
      <c r="E642" s="155" t="s">
        <v>556</v>
      </c>
      <c r="F642" s="156" t="s">
        <v>3588</v>
      </c>
      <c r="G642" s="156" t="s">
        <v>556</v>
      </c>
      <c r="H642" s="156" t="s">
        <v>3595</v>
      </c>
      <c r="I642" s="155">
        <v>1005082</v>
      </c>
      <c r="J642" s="157" t="s">
        <v>2190</v>
      </c>
      <c r="K642" s="157"/>
      <c r="L642" s="155">
        <v>2022</v>
      </c>
      <c r="M642" s="158">
        <v>6672</v>
      </c>
      <c r="N642" s="159">
        <v>30966809.149999999</v>
      </c>
      <c r="O642" s="159">
        <v>29420024.5</v>
      </c>
      <c r="P642" s="159">
        <v>17336442.350000001</v>
      </c>
      <c r="Q642" s="159">
        <v>7499776</v>
      </c>
      <c r="R642" s="159">
        <v>9836666.3499999996</v>
      </c>
      <c r="S642" s="159">
        <v>1546784.65</v>
      </c>
      <c r="T642" s="159">
        <v>147514</v>
      </c>
      <c r="U642" s="159">
        <v>34868407.57</v>
      </c>
      <c r="V642" s="159">
        <v>26900590.52</v>
      </c>
      <c r="W642" s="159">
        <v>10466115.460000001</v>
      </c>
      <c r="X642" s="159">
        <v>33238.089999999997</v>
      </c>
      <c r="Y642" s="159">
        <v>7967817.0499999998</v>
      </c>
      <c r="Z642" s="159">
        <v>7290142.5800000001</v>
      </c>
      <c r="AA642" s="159">
        <v>4365858</v>
      </c>
      <c r="AB642" s="159">
        <v>2924284.58</v>
      </c>
      <c r="AC642" s="159">
        <v>400000</v>
      </c>
      <c r="AD642" s="159">
        <v>400000</v>
      </c>
      <c r="AE642" s="159">
        <v>5587542.2300000004</v>
      </c>
      <c r="AF642" s="159">
        <v>2519433.98</v>
      </c>
      <c r="AG642" s="159">
        <v>0</v>
      </c>
      <c r="AH642" s="159">
        <v>0</v>
      </c>
      <c r="AI642" s="159">
        <v>0</v>
      </c>
      <c r="AJ642" s="159">
        <v>0</v>
      </c>
    </row>
    <row r="643" spans="1:36">
      <c r="A643" s="153">
        <v>10</v>
      </c>
      <c r="B643" s="154">
        <v>5</v>
      </c>
      <c r="C643" s="154">
        <v>9</v>
      </c>
      <c r="D643" s="155">
        <v>2</v>
      </c>
      <c r="E643" s="155" t="s">
        <v>556</v>
      </c>
      <c r="F643" s="156" t="s">
        <v>3588</v>
      </c>
      <c r="G643" s="156" t="s">
        <v>556</v>
      </c>
      <c r="H643" s="156" t="s">
        <v>3596</v>
      </c>
      <c r="I643" s="155">
        <v>1005092</v>
      </c>
      <c r="J643" s="157" t="s">
        <v>2189</v>
      </c>
      <c r="K643" s="157"/>
      <c r="L643" s="155">
        <v>2022</v>
      </c>
      <c r="M643" s="158">
        <v>9382</v>
      </c>
      <c r="N643" s="159">
        <v>44973656.57</v>
      </c>
      <c r="O643" s="159">
        <v>40848766.390000001</v>
      </c>
      <c r="P643" s="159">
        <v>24680825.27</v>
      </c>
      <c r="Q643" s="159">
        <v>11946863</v>
      </c>
      <c r="R643" s="159">
        <v>12733962.27</v>
      </c>
      <c r="S643" s="159">
        <v>4124890.18</v>
      </c>
      <c r="T643" s="159">
        <v>86113.82</v>
      </c>
      <c r="U643" s="159">
        <v>46853436.5</v>
      </c>
      <c r="V643" s="159">
        <v>35700441.68</v>
      </c>
      <c r="W643" s="159">
        <v>15059686.800000001</v>
      </c>
      <c r="X643" s="159">
        <v>33348.720000000001</v>
      </c>
      <c r="Y643" s="159">
        <v>11152994.82</v>
      </c>
      <c r="Z643" s="159">
        <v>4120107.1</v>
      </c>
      <c r="AA643" s="159">
        <v>3180632</v>
      </c>
      <c r="AB643" s="159">
        <v>939475.10000000009</v>
      </c>
      <c r="AC643" s="159">
        <v>1255256.69</v>
      </c>
      <c r="AD643" s="159">
        <v>1115256.69</v>
      </c>
      <c r="AE643" s="159">
        <v>3742956</v>
      </c>
      <c r="AF643" s="159">
        <v>5148324.71</v>
      </c>
      <c r="AG643" s="159">
        <v>1023312.51</v>
      </c>
      <c r="AH643" s="159">
        <v>857509.47</v>
      </c>
      <c r="AI643" s="159">
        <v>0</v>
      </c>
      <c r="AJ643" s="159">
        <v>0</v>
      </c>
    </row>
    <row r="644" spans="1:36">
      <c r="A644" s="153">
        <v>10</v>
      </c>
      <c r="B644" s="154">
        <v>5</v>
      </c>
      <c r="C644" s="154">
        <v>10</v>
      </c>
      <c r="D644" s="155">
        <v>2</v>
      </c>
      <c r="E644" s="155" t="s">
        <v>556</v>
      </c>
      <c r="F644" s="156" t="s">
        <v>3588</v>
      </c>
      <c r="G644" s="156" t="s">
        <v>556</v>
      </c>
      <c r="H644" s="156" t="s">
        <v>3597</v>
      </c>
      <c r="I644" s="155">
        <v>1005102</v>
      </c>
      <c r="J644" s="157" t="s">
        <v>780</v>
      </c>
      <c r="K644" s="157"/>
      <c r="L644" s="155">
        <v>2022</v>
      </c>
      <c r="M644" s="158">
        <v>5673</v>
      </c>
      <c r="N644" s="159">
        <v>25983971.879999999</v>
      </c>
      <c r="O644" s="159">
        <v>23436405.399999999</v>
      </c>
      <c r="P644" s="159">
        <v>15633168.629999999</v>
      </c>
      <c r="Q644" s="159">
        <v>7955045</v>
      </c>
      <c r="R644" s="159">
        <v>7678123.6299999999</v>
      </c>
      <c r="S644" s="159">
        <v>2547566.48</v>
      </c>
      <c r="T644" s="159">
        <v>0</v>
      </c>
      <c r="U644" s="159">
        <v>24437708.379999999</v>
      </c>
      <c r="V644" s="159">
        <v>21385066.059999999</v>
      </c>
      <c r="W644" s="159">
        <v>8494152.6699999999</v>
      </c>
      <c r="X644" s="159">
        <v>138433.71</v>
      </c>
      <c r="Y644" s="159">
        <v>3052642.32</v>
      </c>
      <c r="Z644" s="159">
        <v>808303.91</v>
      </c>
      <c r="AA644" s="159">
        <v>0</v>
      </c>
      <c r="AB644" s="159">
        <v>808303.91</v>
      </c>
      <c r="AC644" s="159">
        <v>792298</v>
      </c>
      <c r="AD644" s="159">
        <v>792298</v>
      </c>
      <c r="AE644" s="159">
        <v>7025868.8300000001</v>
      </c>
      <c r="AF644" s="159">
        <v>2051339.34</v>
      </c>
      <c r="AG644" s="159">
        <v>462218.82</v>
      </c>
      <c r="AH644" s="159">
        <v>222463.48</v>
      </c>
      <c r="AI644" s="159">
        <v>0</v>
      </c>
      <c r="AJ644" s="159">
        <v>0</v>
      </c>
    </row>
    <row r="645" spans="1:36">
      <c r="A645" s="153">
        <v>10</v>
      </c>
      <c r="B645" s="154">
        <v>6</v>
      </c>
      <c r="C645" s="154">
        <v>2</v>
      </c>
      <c r="D645" s="155">
        <v>2</v>
      </c>
      <c r="E645" s="155" t="s">
        <v>556</v>
      </c>
      <c r="F645" s="156" t="s">
        <v>3598</v>
      </c>
      <c r="G645" s="156" t="s">
        <v>556</v>
      </c>
      <c r="H645" s="156" t="s">
        <v>3599</v>
      </c>
      <c r="I645" s="155">
        <v>1006022</v>
      </c>
      <c r="J645" s="157" t="s">
        <v>2188</v>
      </c>
      <c r="K645" s="157"/>
      <c r="L645" s="155">
        <v>2022</v>
      </c>
      <c r="M645" s="158">
        <v>14130</v>
      </c>
      <c r="N645" s="159">
        <v>72981760.989999995</v>
      </c>
      <c r="O645" s="159">
        <v>63882003.270000003</v>
      </c>
      <c r="P645" s="159">
        <v>32666421.93</v>
      </c>
      <c r="Q645" s="159">
        <v>13669957</v>
      </c>
      <c r="R645" s="159">
        <v>18996464.93</v>
      </c>
      <c r="S645" s="159">
        <v>9099757.7200000007</v>
      </c>
      <c r="T645" s="159">
        <v>817819.15</v>
      </c>
      <c r="U645" s="159">
        <v>70584346.090000004</v>
      </c>
      <c r="V645" s="159">
        <v>51814934.829999998</v>
      </c>
      <c r="W645" s="159">
        <v>18873743.539999999</v>
      </c>
      <c r="X645" s="159">
        <v>97988.22</v>
      </c>
      <c r="Y645" s="159">
        <v>18769411.260000002</v>
      </c>
      <c r="Z645" s="159">
        <v>5043260.4000000004</v>
      </c>
      <c r="AA645" s="159">
        <v>2653096.5099999998</v>
      </c>
      <c r="AB645" s="159">
        <v>2390163.8900000006</v>
      </c>
      <c r="AC645" s="159">
        <v>2855100.32</v>
      </c>
      <c r="AD645" s="159">
        <v>2855100.32</v>
      </c>
      <c r="AE645" s="159">
        <v>7151974.4000000004</v>
      </c>
      <c r="AF645" s="159">
        <v>12067068.439999999</v>
      </c>
      <c r="AG645" s="159">
        <v>1637977.07</v>
      </c>
      <c r="AH645" s="159">
        <v>755225.08</v>
      </c>
      <c r="AI645" s="159">
        <v>0</v>
      </c>
      <c r="AJ645" s="159">
        <v>0</v>
      </c>
    </row>
    <row r="646" spans="1:36">
      <c r="A646" s="153">
        <v>10</v>
      </c>
      <c r="B646" s="154">
        <v>6</v>
      </c>
      <c r="C646" s="154">
        <v>3</v>
      </c>
      <c r="D646" s="155">
        <v>2</v>
      </c>
      <c r="E646" s="155" t="s">
        <v>556</v>
      </c>
      <c r="F646" s="156" t="s">
        <v>3598</v>
      </c>
      <c r="G646" s="156" t="s">
        <v>556</v>
      </c>
      <c r="H646" s="156" t="s">
        <v>3600</v>
      </c>
      <c r="I646" s="155">
        <v>1006032</v>
      </c>
      <c r="J646" s="157" t="s">
        <v>2187</v>
      </c>
      <c r="K646" s="157"/>
      <c r="L646" s="155">
        <v>2022</v>
      </c>
      <c r="M646" s="158">
        <v>6608</v>
      </c>
      <c r="N646" s="159">
        <v>33778728.969999999</v>
      </c>
      <c r="O646" s="159">
        <v>32140116.850000001</v>
      </c>
      <c r="P646" s="159">
        <v>17220105.949999999</v>
      </c>
      <c r="Q646" s="159">
        <v>6522118</v>
      </c>
      <c r="R646" s="159">
        <v>10697987.949999999</v>
      </c>
      <c r="S646" s="159">
        <v>1638612.12</v>
      </c>
      <c r="T646" s="159">
        <v>766758.09</v>
      </c>
      <c r="U646" s="159">
        <v>36640643.340000004</v>
      </c>
      <c r="V646" s="159">
        <v>28002231.960000001</v>
      </c>
      <c r="W646" s="159">
        <v>10580971.15</v>
      </c>
      <c r="X646" s="159">
        <v>113623.5</v>
      </c>
      <c r="Y646" s="159">
        <v>8638411.3800000008</v>
      </c>
      <c r="Z646" s="159">
        <v>8120595.4800000004</v>
      </c>
      <c r="AA646" s="159">
        <v>2717780.14</v>
      </c>
      <c r="AB646" s="159">
        <v>5402815.3399999999</v>
      </c>
      <c r="AC646" s="159">
        <v>648000</v>
      </c>
      <c r="AD646" s="159">
        <v>648000</v>
      </c>
      <c r="AE646" s="159">
        <v>5301280.1399999997</v>
      </c>
      <c r="AF646" s="159">
        <v>4137884.89</v>
      </c>
      <c r="AG646" s="159">
        <v>396930.11</v>
      </c>
      <c r="AH646" s="159">
        <v>124923.38</v>
      </c>
      <c r="AI646" s="159">
        <v>0</v>
      </c>
      <c r="AJ646" s="159">
        <v>0</v>
      </c>
    </row>
    <row r="647" spans="1:36">
      <c r="A647" s="153">
        <v>10</v>
      </c>
      <c r="B647" s="154">
        <v>6</v>
      </c>
      <c r="C647" s="154">
        <v>7</v>
      </c>
      <c r="D647" s="155">
        <v>3</v>
      </c>
      <c r="E647" s="155" t="s">
        <v>556</v>
      </c>
      <c r="F647" s="156" t="s">
        <v>3601</v>
      </c>
      <c r="G647" s="156" t="s">
        <v>556</v>
      </c>
      <c r="H647" s="156" t="s">
        <v>3602</v>
      </c>
      <c r="I647" s="155">
        <v>1006073</v>
      </c>
      <c r="J647" s="157" t="s">
        <v>2186</v>
      </c>
      <c r="K647" s="157"/>
      <c r="L647" s="155">
        <v>2022</v>
      </c>
      <c r="M647" s="158">
        <v>23367</v>
      </c>
      <c r="N647" s="159">
        <v>123472271.36</v>
      </c>
      <c r="O647" s="159">
        <v>101268486.39</v>
      </c>
      <c r="P647" s="159">
        <v>49429181.07</v>
      </c>
      <c r="Q647" s="159">
        <v>16084189</v>
      </c>
      <c r="R647" s="159">
        <v>33344992.07</v>
      </c>
      <c r="S647" s="159">
        <v>22203784.969999999</v>
      </c>
      <c r="T647" s="159">
        <v>1446353.52</v>
      </c>
      <c r="U647" s="159">
        <v>135187161.38</v>
      </c>
      <c r="V647" s="159">
        <v>91005490.730000004</v>
      </c>
      <c r="W647" s="159">
        <v>33105461.620000001</v>
      </c>
      <c r="X647" s="159">
        <v>1350852.5</v>
      </c>
      <c r="Y647" s="159">
        <v>44181670.649999999</v>
      </c>
      <c r="Z647" s="159">
        <v>20123676.09</v>
      </c>
      <c r="AA647" s="159">
        <v>18866781</v>
      </c>
      <c r="AB647" s="159">
        <v>1256895.0899999999</v>
      </c>
      <c r="AC647" s="159">
        <v>3171455.87</v>
      </c>
      <c r="AD647" s="159">
        <v>3171455.87</v>
      </c>
      <c r="AE647" s="159">
        <v>62053359.090000004</v>
      </c>
      <c r="AF647" s="159">
        <v>10262995.66</v>
      </c>
      <c r="AG647" s="159">
        <v>4100545.6</v>
      </c>
      <c r="AH647" s="159">
        <v>1966377.33</v>
      </c>
      <c r="AI647" s="159">
        <v>0</v>
      </c>
      <c r="AJ647" s="159">
        <v>0</v>
      </c>
    </row>
    <row r="648" spans="1:36">
      <c r="A648" s="153">
        <v>10</v>
      </c>
      <c r="B648" s="154">
        <v>6</v>
      </c>
      <c r="C648" s="154">
        <v>8</v>
      </c>
      <c r="D648" s="155">
        <v>2</v>
      </c>
      <c r="E648" s="155" t="s">
        <v>556</v>
      </c>
      <c r="F648" s="156" t="s">
        <v>3598</v>
      </c>
      <c r="G648" s="156" t="s">
        <v>556</v>
      </c>
      <c r="H648" s="156" t="s">
        <v>3603</v>
      </c>
      <c r="I648" s="155">
        <v>1006082</v>
      </c>
      <c r="J648" s="157" t="s">
        <v>2185</v>
      </c>
      <c r="K648" s="157"/>
      <c r="L648" s="155">
        <v>2022</v>
      </c>
      <c r="M648" s="158">
        <v>5005</v>
      </c>
      <c r="N648" s="159">
        <v>32290035.940000001</v>
      </c>
      <c r="O648" s="159">
        <v>31748775.920000002</v>
      </c>
      <c r="P648" s="159">
        <v>11676470.67</v>
      </c>
      <c r="Q648" s="159">
        <v>4034313</v>
      </c>
      <c r="R648" s="159">
        <v>7642157.6699999999</v>
      </c>
      <c r="S648" s="159">
        <v>541260.02</v>
      </c>
      <c r="T648" s="159">
        <v>11848.53</v>
      </c>
      <c r="U648" s="159">
        <v>34038865.850000001</v>
      </c>
      <c r="V648" s="159">
        <v>25072747.780000001</v>
      </c>
      <c r="W648" s="159">
        <v>9005025.8599999994</v>
      </c>
      <c r="X648" s="159">
        <v>129964.05</v>
      </c>
      <c r="Y648" s="159">
        <v>8966118.0700000003</v>
      </c>
      <c r="Z648" s="159">
        <v>5701888.1900000004</v>
      </c>
      <c r="AA648" s="159">
        <v>2000000</v>
      </c>
      <c r="AB648" s="159">
        <v>3701888.1900000004</v>
      </c>
      <c r="AC648" s="159">
        <v>814286</v>
      </c>
      <c r="AD648" s="159">
        <v>814286</v>
      </c>
      <c r="AE648" s="159">
        <v>6885714</v>
      </c>
      <c r="AF648" s="159">
        <v>6676028.1399999997</v>
      </c>
      <c r="AG648" s="159">
        <v>78999.399999999994</v>
      </c>
      <c r="AH648" s="159">
        <v>210422.27</v>
      </c>
      <c r="AI648" s="159">
        <v>0</v>
      </c>
      <c r="AJ648" s="159">
        <v>0</v>
      </c>
    </row>
    <row r="649" spans="1:36">
      <c r="A649" s="153">
        <v>10</v>
      </c>
      <c r="B649" s="154">
        <v>6</v>
      </c>
      <c r="C649" s="154">
        <v>10</v>
      </c>
      <c r="D649" s="155">
        <v>3</v>
      </c>
      <c r="E649" s="155" t="s">
        <v>556</v>
      </c>
      <c r="F649" s="156" t="s">
        <v>3601</v>
      </c>
      <c r="G649" s="156" t="s">
        <v>556</v>
      </c>
      <c r="H649" s="156" t="s">
        <v>3604</v>
      </c>
      <c r="I649" s="155">
        <v>1006103</v>
      </c>
      <c r="J649" s="157" t="s">
        <v>796</v>
      </c>
      <c r="K649" s="157"/>
      <c r="L649" s="155">
        <v>2022</v>
      </c>
      <c r="M649" s="158">
        <v>10383</v>
      </c>
      <c r="N649" s="159">
        <v>82106300.280000001</v>
      </c>
      <c r="O649" s="159">
        <v>66328942.289999999</v>
      </c>
      <c r="P649" s="159">
        <v>22172956.759999998</v>
      </c>
      <c r="Q649" s="159">
        <v>7776606</v>
      </c>
      <c r="R649" s="159">
        <v>14396350.76</v>
      </c>
      <c r="S649" s="159">
        <v>15777357.99</v>
      </c>
      <c r="T649" s="159">
        <v>860807.13</v>
      </c>
      <c r="U649" s="159">
        <v>100432620.42</v>
      </c>
      <c r="V649" s="159">
        <v>54231271.82</v>
      </c>
      <c r="W649" s="159">
        <v>19057090.57</v>
      </c>
      <c r="X649" s="159">
        <v>548848.03</v>
      </c>
      <c r="Y649" s="159">
        <v>46201348.600000001</v>
      </c>
      <c r="Z649" s="159">
        <v>25201593.030000001</v>
      </c>
      <c r="AA649" s="159">
        <v>13800000</v>
      </c>
      <c r="AB649" s="159">
        <v>11401593.030000001</v>
      </c>
      <c r="AC649" s="159">
        <v>598378.1</v>
      </c>
      <c r="AD649" s="159">
        <v>598378.1</v>
      </c>
      <c r="AE649" s="159">
        <v>28077355.170000002</v>
      </c>
      <c r="AF649" s="159">
        <v>12097670.470000001</v>
      </c>
      <c r="AG649" s="159">
        <v>23234</v>
      </c>
      <c r="AH649" s="159">
        <v>20834</v>
      </c>
      <c r="AI649" s="159">
        <v>0</v>
      </c>
      <c r="AJ649" s="159">
        <v>12983.54</v>
      </c>
    </row>
    <row r="650" spans="1:36">
      <c r="A650" s="153">
        <v>10</v>
      </c>
      <c r="B650" s="154">
        <v>6</v>
      </c>
      <c r="C650" s="154">
        <v>11</v>
      </c>
      <c r="D650" s="155">
        <v>3</v>
      </c>
      <c r="E650" s="155" t="s">
        <v>556</v>
      </c>
      <c r="F650" s="156" t="s">
        <v>3601</v>
      </c>
      <c r="G650" s="156" t="s">
        <v>556</v>
      </c>
      <c r="H650" s="156" t="s">
        <v>3605</v>
      </c>
      <c r="I650" s="155">
        <v>1006113</v>
      </c>
      <c r="J650" s="157" t="s">
        <v>2184</v>
      </c>
      <c r="K650" s="157"/>
      <c r="L650" s="155">
        <v>2022</v>
      </c>
      <c r="M650" s="158">
        <v>12414</v>
      </c>
      <c r="N650" s="159">
        <v>66255705.609999999</v>
      </c>
      <c r="O650" s="159">
        <v>62470470.280000001</v>
      </c>
      <c r="P650" s="159">
        <v>29398533.920000002</v>
      </c>
      <c r="Q650" s="159">
        <v>9505258</v>
      </c>
      <c r="R650" s="159">
        <v>19893275.920000002</v>
      </c>
      <c r="S650" s="159">
        <v>3785235.33</v>
      </c>
      <c r="T650" s="159">
        <v>1136124.52</v>
      </c>
      <c r="U650" s="159">
        <v>63792086.770000003</v>
      </c>
      <c r="V650" s="159">
        <v>56620482.82</v>
      </c>
      <c r="W650" s="159">
        <v>22352111.84</v>
      </c>
      <c r="X650" s="159">
        <v>325553.90999999997</v>
      </c>
      <c r="Y650" s="159">
        <v>7171603.9500000002</v>
      </c>
      <c r="Z650" s="159">
        <v>7213272.3099999996</v>
      </c>
      <c r="AA650" s="159">
        <v>2149334</v>
      </c>
      <c r="AB650" s="159">
        <v>5063938.3099999996</v>
      </c>
      <c r="AC650" s="159">
        <v>2279403.7000000002</v>
      </c>
      <c r="AD650" s="159">
        <v>2279403.7000000002</v>
      </c>
      <c r="AE650" s="159">
        <v>11894009.039999999</v>
      </c>
      <c r="AF650" s="159">
        <v>5849987.46</v>
      </c>
      <c r="AG650" s="159">
        <v>175964.46</v>
      </c>
      <c r="AH650" s="159">
        <v>178920.99</v>
      </c>
      <c r="AI650" s="159">
        <v>0</v>
      </c>
      <c r="AJ650" s="159">
        <v>0</v>
      </c>
    </row>
    <row r="651" spans="1:36">
      <c r="A651" s="153">
        <v>10</v>
      </c>
      <c r="B651" s="154">
        <v>7</v>
      </c>
      <c r="C651" s="154">
        <v>1</v>
      </c>
      <c r="D651" s="155">
        <v>2</v>
      </c>
      <c r="E651" s="155" t="s">
        <v>556</v>
      </c>
      <c r="F651" s="156" t="s">
        <v>3606</v>
      </c>
      <c r="G651" s="156" t="s">
        <v>556</v>
      </c>
      <c r="H651" s="156" t="s">
        <v>3607</v>
      </c>
      <c r="I651" s="155">
        <v>1007012</v>
      </c>
      <c r="J651" s="157" t="s">
        <v>2183</v>
      </c>
      <c r="K651" s="157"/>
      <c r="L651" s="155">
        <v>2022</v>
      </c>
      <c r="M651" s="158">
        <v>5776</v>
      </c>
      <c r="N651" s="159">
        <v>27525276.960000001</v>
      </c>
      <c r="O651" s="159">
        <v>25697896.960000001</v>
      </c>
      <c r="P651" s="159">
        <v>19491647.539999999</v>
      </c>
      <c r="Q651" s="159">
        <v>9925243</v>
      </c>
      <c r="R651" s="159">
        <v>9566404.5399999991</v>
      </c>
      <c r="S651" s="159">
        <v>1827380</v>
      </c>
      <c r="T651" s="159">
        <v>61099</v>
      </c>
      <c r="U651" s="159">
        <v>27939234.760000002</v>
      </c>
      <c r="V651" s="159">
        <v>24171936.199999999</v>
      </c>
      <c r="W651" s="159">
        <v>10369529.640000001</v>
      </c>
      <c r="X651" s="159">
        <v>97941.94</v>
      </c>
      <c r="Y651" s="159">
        <v>3767298.56</v>
      </c>
      <c r="Z651" s="159">
        <v>2672376.81</v>
      </c>
      <c r="AA651" s="159">
        <v>1543000</v>
      </c>
      <c r="AB651" s="159">
        <v>1129376.81</v>
      </c>
      <c r="AC651" s="159">
        <v>695352.36</v>
      </c>
      <c r="AD651" s="159">
        <v>695352.36</v>
      </c>
      <c r="AE651" s="159">
        <v>5861758.2999999998</v>
      </c>
      <c r="AF651" s="159">
        <v>1525960.76</v>
      </c>
      <c r="AG651" s="159">
        <v>0</v>
      </c>
      <c r="AH651" s="159">
        <v>126076.11</v>
      </c>
      <c r="AI651" s="159">
        <v>0</v>
      </c>
      <c r="AJ651" s="159">
        <v>0</v>
      </c>
    </row>
    <row r="652" spans="1:36">
      <c r="A652" s="153">
        <v>10</v>
      </c>
      <c r="B652" s="154">
        <v>7</v>
      </c>
      <c r="C652" s="154">
        <v>2</v>
      </c>
      <c r="D652" s="155">
        <v>3</v>
      </c>
      <c r="E652" s="155" t="s">
        <v>556</v>
      </c>
      <c r="F652" s="156" t="s">
        <v>3608</v>
      </c>
      <c r="G652" s="156" t="s">
        <v>556</v>
      </c>
      <c r="H652" s="156" t="s">
        <v>3609</v>
      </c>
      <c r="I652" s="155">
        <v>1007023</v>
      </c>
      <c r="J652" s="157" t="s">
        <v>2182</v>
      </c>
      <c r="K652" s="157"/>
      <c r="L652" s="155">
        <v>2022</v>
      </c>
      <c r="M652" s="158">
        <v>10434</v>
      </c>
      <c r="N652" s="159">
        <v>48467390.390000001</v>
      </c>
      <c r="O652" s="159">
        <v>45834833.759999998</v>
      </c>
      <c r="P652" s="159">
        <v>34456740.740000002</v>
      </c>
      <c r="Q652" s="159">
        <v>18125418</v>
      </c>
      <c r="R652" s="159">
        <v>16331322.74</v>
      </c>
      <c r="S652" s="159">
        <v>2632556.63</v>
      </c>
      <c r="T652" s="159">
        <v>0</v>
      </c>
      <c r="U652" s="159">
        <v>46645716.759999998</v>
      </c>
      <c r="V652" s="159">
        <v>41534675.469999999</v>
      </c>
      <c r="W652" s="159">
        <v>17292712.260000002</v>
      </c>
      <c r="X652" s="159">
        <v>159580.91</v>
      </c>
      <c r="Y652" s="159">
        <v>5111041.29</v>
      </c>
      <c r="Z652" s="159">
        <v>5566986.9900000002</v>
      </c>
      <c r="AA652" s="159">
        <v>0</v>
      </c>
      <c r="AB652" s="159">
        <v>5566986.9900000002</v>
      </c>
      <c r="AC652" s="159">
        <v>2036000</v>
      </c>
      <c r="AD652" s="159">
        <v>2036000</v>
      </c>
      <c r="AE652" s="159">
        <v>5266000</v>
      </c>
      <c r="AF652" s="159">
        <v>4300158.29</v>
      </c>
      <c r="AG652" s="159">
        <v>175723.96</v>
      </c>
      <c r="AH652" s="159">
        <v>182436.8</v>
      </c>
      <c r="AI652" s="159">
        <v>0</v>
      </c>
      <c r="AJ652" s="159">
        <v>0</v>
      </c>
    </row>
    <row r="653" spans="1:36">
      <c r="A653" s="153">
        <v>10</v>
      </c>
      <c r="B653" s="154">
        <v>7</v>
      </c>
      <c r="C653" s="154">
        <v>3</v>
      </c>
      <c r="D653" s="155">
        <v>2</v>
      </c>
      <c r="E653" s="155" t="s">
        <v>556</v>
      </c>
      <c r="F653" s="156" t="s">
        <v>3606</v>
      </c>
      <c r="G653" s="156" t="s">
        <v>556</v>
      </c>
      <c r="H653" s="156" t="s">
        <v>3610</v>
      </c>
      <c r="I653" s="155">
        <v>1007032</v>
      </c>
      <c r="J653" s="157" t="s">
        <v>2181</v>
      </c>
      <c r="K653" s="157"/>
      <c r="L653" s="155">
        <v>2022</v>
      </c>
      <c r="M653" s="158">
        <v>4774</v>
      </c>
      <c r="N653" s="159">
        <v>22856508.25</v>
      </c>
      <c r="O653" s="159">
        <v>22669974.140000001</v>
      </c>
      <c r="P653" s="159">
        <v>15933779.5</v>
      </c>
      <c r="Q653" s="159">
        <v>7696639</v>
      </c>
      <c r="R653" s="159">
        <v>8237140.5</v>
      </c>
      <c r="S653" s="159">
        <v>186534.11</v>
      </c>
      <c r="T653" s="159">
        <v>54462.11</v>
      </c>
      <c r="U653" s="159">
        <v>22118483.449999999</v>
      </c>
      <c r="V653" s="159">
        <v>20975878.859999999</v>
      </c>
      <c r="W653" s="159">
        <v>8489261.2400000002</v>
      </c>
      <c r="X653" s="159">
        <v>111264.55</v>
      </c>
      <c r="Y653" s="159">
        <v>1142604.5900000001</v>
      </c>
      <c r="Z653" s="159">
        <v>769465.33</v>
      </c>
      <c r="AA653" s="159">
        <v>0</v>
      </c>
      <c r="AB653" s="159">
        <v>769465.33</v>
      </c>
      <c r="AC653" s="159">
        <v>572496</v>
      </c>
      <c r="AD653" s="159">
        <v>572496</v>
      </c>
      <c r="AE653" s="159">
        <v>3601004.78</v>
      </c>
      <c r="AF653" s="159">
        <v>1694095.28</v>
      </c>
      <c r="AG653" s="159">
        <v>148320</v>
      </c>
      <c r="AH653" s="159">
        <v>10761.6</v>
      </c>
      <c r="AI653" s="159">
        <v>0</v>
      </c>
      <c r="AJ653" s="159">
        <v>149.78</v>
      </c>
    </row>
    <row r="654" spans="1:36">
      <c r="A654" s="153">
        <v>10</v>
      </c>
      <c r="B654" s="154">
        <v>7</v>
      </c>
      <c r="C654" s="154">
        <v>4</v>
      </c>
      <c r="D654" s="155">
        <v>3</v>
      </c>
      <c r="E654" s="155" t="s">
        <v>556</v>
      </c>
      <c r="F654" s="156" t="s">
        <v>3608</v>
      </c>
      <c r="G654" s="156" t="s">
        <v>556</v>
      </c>
      <c r="H654" s="156" t="s">
        <v>3611</v>
      </c>
      <c r="I654" s="155">
        <v>1007043</v>
      </c>
      <c r="J654" s="157" t="s">
        <v>2180</v>
      </c>
      <c r="K654" s="157"/>
      <c r="L654" s="155">
        <v>2022</v>
      </c>
      <c r="M654" s="158">
        <v>34235</v>
      </c>
      <c r="N654" s="159">
        <v>152660260.44999999</v>
      </c>
      <c r="O654" s="159">
        <v>147446875.05000001</v>
      </c>
      <c r="P654" s="159">
        <v>86298314.349999994</v>
      </c>
      <c r="Q654" s="159">
        <v>35155091</v>
      </c>
      <c r="R654" s="159">
        <v>51143223.350000001</v>
      </c>
      <c r="S654" s="159">
        <v>5213385.4000000004</v>
      </c>
      <c r="T654" s="159">
        <v>1108602.6200000001</v>
      </c>
      <c r="U654" s="159">
        <v>150415991.75</v>
      </c>
      <c r="V654" s="159">
        <v>138723659.49000001</v>
      </c>
      <c r="W654" s="159">
        <v>51863606.090000004</v>
      </c>
      <c r="X654" s="159">
        <v>1087726.9099999999</v>
      </c>
      <c r="Y654" s="159">
        <v>11692332.26</v>
      </c>
      <c r="Z654" s="159">
        <v>13477094.24</v>
      </c>
      <c r="AA654" s="159">
        <v>7300000</v>
      </c>
      <c r="AB654" s="159">
        <v>6177094.2400000002</v>
      </c>
      <c r="AC654" s="159">
        <v>6502556.2999999998</v>
      </c>
      <c r="AD654" s="159">
        <v>6502556.2999999998</v>
      </c>
      <c r="AE654" s="159">
        <v>40587393.920000002</v>
      </c>
      <c r="AF654" s="159">
        <v>8723215.5600000005</v>
      </c>
      <c r="AG654" s="159">
        <v>1783418.98</v>
      </c>
      <c r="AH654" s="159">
        <v>1860392.01</v>
      </c>
      <c r="AI654" s="159">
        <v>0</v>
      </c>
      <c r="AJ654" s="159">
        <v>0</v>
      </c>
    </row>
    <row r="655" spans="1:36">
      <c r="A655" s="153">
        <v>10</v>
      </c>
      <c r="B655" s="154">
        <v>7</v>
      </c>
      <c r="C655" s="154">
        <v>5</v>
      </c>
      <c r="D655" s="155">
        <v>2</v>
      </c>
      <c r="E655" s="155" t="s">
        <v>556</v>
      </c>
      <c r="F655" s="156" t="s">
        <v>3606</v>
      </c>
      <c r="G655" s="156" t="s">
        <v>556</v>
      </c>
      <c r="H655" s="156" t="s">
        <v>3612</v>
      </c>
      <c r="I655" s="155">
        <v>1007052</v>
      </c>
      <c r="J655" s="157" t="s">
        <v>2179</v>
      </c>
      <c r="K655" s="157"/>
      <c r="L655" s="155">
        <v>2022</v>
      </c>
      <c r="M655" s="158">
        <v>4383</v>
      </c>
      <c r="N655" s="159">
        <v>26134690.420000002</v>
      </c>
      <c r="O655" s="159">
        <v>22940678.690000001</v>
      </c>
      <c r="P655" s="159">
        <v>16135658.49</v>
      </c>
      <c r="Q655" s="159">
        <v>7584610</v>
      </c>
      <c r="R655" s="159">
        <v>8551048.4900000002</v>
      </c>
      <c r="S655" s="159">
        <v>3194011.73</v>
      </c>
      <c r="T655" s="159">
        <v>192203</v>
      </c>
      <c r="U655" s="159">
        <v>25951874.789999999</v>
      </c>
      <c r="V655" s="159">
        <v>20033097.920000002</v>
      </c>
      <c r="W655" s="159">
        <v>8423361.0199999996</v>
      </c>
      <c r="X655" s="159">
        <v>8348.74</v>
      </c>
      <c r="Y655" s="159">
        <v>5918776.8700000001</v>
      </c>
      <c r="Z655" s="159">
        <v>2571907.17</v>
      </c>
      <c r="AA655" s="159">
        <v>707000</v>
      </c>
      <c r="AB655" s="159">
        <v>1864907.17</v>
      </c>
      <c r="AC655" s="159">
        <v>777400</v>
      </c>
      <c r="AD655" s="159">
        <v>477400</v>
      </c>
      <c r="AE655" s="159">
        <v>1177400</v>
      </c>
      <c r="AF655" s="159">
        <v>2907580.77</v>
      </c>
      <c r="AG655" s="159">
        <v>150000</v>
      </c>
      <c r="AH655" s="159">
        <v>110566.64</v>
      </c>
      <c r="AI655" s="159">
        <v>0</v>
      </c>
      <c r="AJ655" s="159">
        <v>0</v>
      </c>
    </row>
    <row r="656" spans="1:36">
      <c r="A656" s="153">
        <v>10</v>
      </c>
      <c r="B656" s="154">
        <v>7</v>
      </c>
      <c r="C656" s="154">
        <v>6</v>
      </c>
      <c r="D656" s="155">
        <v>2</v>
      </c>
      <c r="E656" s="155" t="s">
        <v>556</v>
      </c>
      <c r="F656" s="156" t="s">
        <v>3606</v>
      </c>
      <c r="G656" s="156" t="s">
        <v>556</v>
      </c>
      <c r="H656" s="156" t="s">
        <v>3613</v>
      </c>
      <c r="I656" s="155">
        <v>1007062</v>
      </c>
      <c r="J656" s="157" t="s">
        <v>1408</v>
      </c>
      <c r="K656" s="157"/>
      <c r="L656" s="155">
        <v>2022</v>
      </c>
      <c r="M656" s="158">
        <v>3144</v>
      </c>
      <c r="N656" s="159">
        <v>16091075.810000001</v>
      </c>
      <c r="O656" s="159">
        <v>15546985.07</v>
      </c>
      <c r="P656" s="159">
        <v>11775413.449999999</v>
      </c>
      <c r="Q656" s="159">
        <v>5735442</v>
      </c>
      <c r="R656" s="159">
        <v>6039971.4500000002</v>
      </c>
      <c r="S656" s="159">
        <v>544090.74</v>
      </c>
      <c r="T656" s="159">
        <v>0</v>
      </c>
      <c r="U656" s="159">
        <v>16175837.859999999</v>
      </c>
      <c r="V656" s="159">
        <v>14112994.779999999</v>
      </c>
      <c r="W656" s="159">
        <v>5094703.53</v>
      </c>
      <c r="X656" s="159">
        <v>11635.39</v>
      </c>
      <c r="Y656" s="159">
        <v>2062843.08</v>
      </c>
      <c r="Z656" s="159">
        <v>2743352.82</v>
      </c>
      <c r="AA656" s="159">
        <v>320000</v>
      </c>
      <c r="AB656" s="159">
        <v>2423352.8199999998</v>
      </c>
      <c r="AC656" s="159">
        <v>169327.96</v>
      </c>
      <c r="AD656" s="159">
        <v>164058.84</v>
      </c>
      <c r="AE656" s="159">
        <v>1076392.1299999999</v>
      </c>
      <c r="AF656" s="159">
        <v>1433990.29</v>
      </c>
      <c r="AG656" s="159">
        <v>963100.92</v>
      </c>
      <c r="AH656" s="159">
        <v>963640.9</v>
      </c>
      <c r="AI656" s="159">
        <v>0</v>
      </c>
      <c r="AJ656" s="159">
        <v>0</v>
      </c>
    </row>
    <row r="657" spans="1:36">
      <c r="A657" s="153">
        <v>10</v>
      </c>
      <c r="B657" s="154">
        <v>7</v>
      </c>
      <c r="C657" s="154">
        <v>7</v>
      </c>
      <c r="D657" s="155">
        <v>2</v>
      </c>
      <c r="E657" s="155" t="s">
        <v>556</v>
      </c>
      <c r="F657" s="156" t="s">
        <v>3606</v>
      </c>
      <c r="G657" s="156" t="s">
        <v>556</v>
      </c>
      <c r="H657" s="156" t="s">
        <v>3614</v>
      </c>
      <c r="I657" s="155">
        <v>1007072</v>
      </c>
      <c r="J657" s="157" t="s">
        <v>584</v>
      </c>
      <c r="K657" s="157"/>
      <c r="L657" s="155">
        <v>2022</v>
      </c>
      <c r="M657" s="158">
        <v>7654</v>
      </c>
      <c r="N657" s="159">
        <v>45017033.899999999</v>
      </c>
      <c r="O657" s="159">
        <v>37733291.060000002</v>
      </c>
      <c r="P657" s="159">
        <v>24699836.280000001</v>
      </c>
      <c r="Q657" s="159">
        <v>10550716</v>
      </c>
      <c r="R657" s="159">
        <v>14149120.279999999</v>
      </c>
      <c r="S657" s="159">
        <v>7283742.8399999999</v>
      </c>
      <c r="T657" s="159">
        <v>563288.19999999995</v>
      </c>
      <c r="U657" s="159">
        <v>43781401.439999998</v>
      </c>
      <c r="V657" s="159">
        <v>34303184.700000003</v>
      </c>
      <c r="W657" s="159">
        <v>14023043.470000001</v>
      </c>
      <c r="X657" s="159">
        <v>243518.74</v>
      </c>
      <c r="Y657" s="159">
        <v>9478216.7400000002</v>
      </c>
      <c r="Z657" s="159">
        <v>2296231.29</v>
      </c>
      <c r="AA657" s="159">
        <v>1800000</v>
      </c>
      <c r="AB657" s="159">
        <v>496231.29000000004</v>
      </c>
      <c r="AC657" s="159">
        <v>2940453</v>
      </c>
      <c r="AD657" s="159">
        <v>2940453</v>
      </c>
      <c r="AE657" s="159">
        <v>10517898.5</v>
      </c>
      <c r="AF657" s="159">
        <v>3430106.36</v>
      </c>
      <c r="AG657" s="159">
        <v>33600</v>
      </c>
      <c r="AH657" s="159">
        <v>40757.379999999997</v>
      </c>
      <c r="AI657" s="159">
        <v>0</v>
      </c>
      <c r="AJ657" s="159">
        <v>0</v>
      </c>
    </row>
    <row r="658" spans="1:36">
      <c r="A658" s="153">
        <v>10</v>
      </c>
      <c r="B658" s="154">
        <v>7</v>
      </c>
      <c r="C658" s="154">
        <v>8</v>
      </c>
      <c r="D658" s="155">
        <v>2</v>
      </c>
      <c r="E658" s="155" t="s">
        <v>556</v>
      </c>
      <c r="F658" s="156" t="s">
        <v>3606</v>
      </c>
      <c r="G658" s="156" t="s">
        <v>556</v>
      </c>
      <c r="H658" s="156" t="s">
        <v>3615</v>
      </c>
      <c r="I658" s="155">
        <v>1007082</v>
      </c>
      <c r="J658" s="157" t="s">
        <v>2178</v>
      </c>
      <c r="K658" s="157"/>
      <c r="L658" s="155">
        <v>2022</v>
      </c>
      <c r="M658" s="158">
        <v>5924</v>
      </c>
      <c r="N658" s="159">
        <v>28835012.899999999</v>
      </c>
      <c r="O658" s="159">
        <v>27739520.23</v>
      </c>
      <c r="P658" s="159">
        <v>20025417.439999998</v>
      </c>
      <c r="Q658" s="159">
        <v>10209986</v>
      </c>
      <c r="R658" s="159">
        <v>9815431.4399999995</v>
      </c>
      <c r="S658" s="159">
        <v>1095492.67</v>
      </c>
      <c r="T658" s="159">
        <v>4880.45</v>
      </c>
      <c r="U658" s="159">
        <v>27885943.760000002</v>
      </c>
      <c r="V658" s="159">
        <v>24608510.84</v>
      </c>
      <c r="W658" s="159">
        <v>9712937.4000000004</v>
      </c>
      <c r="X658" s="159">
        <v>45770.3</v>
      </c>
      <c r="Y658" s="159">
        <v>3277432.92</v>
      </c>
      <c r="Z658" s="159">
        <v>3229806.13</v>
      </c>
      <c r="AA658" s="159">
        <v>74216.56</v>
      </c>
      <c r="AB658" s="159">
        <v>3155589.57</v>
      </c>
      <c r="AC658" s="159">
        <v>1375411.7</v>
      </c>
      <c r="AD658" s="159">
        <v>1112942.3600000001</v>
      </c>
      <c r="AE658" s="159">
        <v>1472599.4</v>
      </c>
      <c r="AF658" s="159">
        <v>3131009.39</v>
      </c>
      <c r="AG658" s="159">
        <v>0</v>
      </c>
      <c r="AH658" s="159">
        <v>0</v>
      </c>
      <c r="AI658" s="159">
        <v>0</v>
      </c>
      <c r="AJ658" s="159">
        <v>0</v>
      </c>
    </row>
    <row r="659" spans="1:36">
      <c r="A659" s="153">
        <v>10</v>
      </c>
      <c r="B659" s="154">
        <v>8</v>
      </c>
      <c r="C659" s="154">
        <v>1</v>
      </c>
      <c r="D659" s="155">
        <v>1</v>
      </c>
      <c r="E659" s="155" t="s">
        <v>556</v>
      </c>
      <c r="F659" s="156" t="s">
        <v>3616</v>
      </c>
      <c r="G659" s="156" t="s">
        <v>556</v>
      </c>
      <c r="H659" s="156" t="s">
        <v>3617</v>
      </c>
      <c r="I659" s="155">
        <v>1008011</v>
      </c>
      <c r="J659" s="157" t="s">
        <v>2177</v>
      </c>
      <c r="K659" s="157"/>
      <c r="L659" s="155">
        <v>2022</v>
      </c>
      <c r="M659" s="158">
        <v>18169</v>
      </c>
      <c r="N659" s="159">
        <v>85134782.049999997</v>
      </c>
      <c r="O659" s="159">
        <v>82399955.560000002</v>
      </c>
      <c r="P659" s="159">
        <v>33048632.350000001</v>
      </c>
      <c r="Q659" s="159">
        <v>9712443</v>
      </c>
      <c r="R659" s="159">
        <v>23336189.350000001</v>
      </c>
      <c r="S659" s="159">
        <v>2734826.49</v>
      </c>
      <c r="T659" s="159">
        <v>915339.7</v>
      </c>
      <c r="U659" s="159">
        <v>83599844.769999996</v>
      </c>
      <c r="V659" s="159">
        <v>76777485.349999994</v>
      </c>
      <c r="W659" s="159">
        <v>27732513.010000002</v>
      </c>
      <c r="X659" s="159">
        <v>744943.68</v>
      </c>
      <c r="Y659" s="159">
        <v>6822359.4199999999</v>
      </c>
      <c r="Z659" s="159">
        <v>8174085.4299999997</v>
      </c>
      <c r="AA659" s="159">
        <v>0</v>
      </c>
      <c r="AB659" s="159">
        <v>8174085.4299999997</v>
      </c>
      <c r="AC659" s="159">
        <v>1524632</v>
      </c>
      <c r="AD659" s="159">
        <v>1524632</v>
      </c>
      <c r="AE659" s="159">
        <v>20431632</v>
      </c>
      <c r="AF659" s="159">
        <v>5622470.21</v>
      </c>
      <c r="AG659" s="159">
        <v>0</v>
      </c>
      <c r="AH659" s="159">
        <v>0</v>
      </c>
      <c r="AI659" s="159">
        <v>0</v>
      </c>
      <c r="AJ659" s="159">
        <v>0</v>
      </c>
    </row>
    <row r="660" spans="1:36">
      <c r="A660" s="153">
        <v>10</v>
      </c>
      <c r="B660" s="154">
        <v>8</v>
      </c>
      <c r="C660" s="154">
        <v>2</v>
      </c>
      <c r="D660" s="155">
        <v>1</v>
      </c>
      <c r="E660" s="155" t="s">
        <v>556</v>
      </c>
      <c r="F660" s="156" t="s">
        <v>3616</v>
      </c>
      <c r="G660" s="156" t="s">
        <v>556</v>
      </c>
      <c r="H660" s="156" t="s">
        <v>3618</v>
      </c>
      <c r="I660" s="155">
        <v>1008021</v>
      </c>
      <c r="J660" s="157" t="s">
        <v>2172</v>
      </c>
      <c r="K660" s="157"/>
      <c r="L660" s="155">
        <v>2022</v>
      </c>
      <c r="M660" s="158">
        <v>64988</v>
      </c>
      <c r="N660" s="159">
        <v>298662960.68000001</v>
      </c>
      <c r="O660" s="159">
        <v>267466946.19999999</v>
      </c>
      <c r="P660" s="159">
        <v>119979669.23</v>
      </c>
      <c r="Q660" s="159">
        <v>41916149</v>
      </c>
      <c r="R660" s="159">
        <v>78063520.230000004</v>
      </c>
      <c r="S660" s="159">
        <v>31196014.48</v>
      </c>
      <c r="T660" s="159">
        <v>6138640.9900000002</v>
      </c>
      <c r="U660" s="159">
        <v>293050953.52999997</v>
      </c>
      <c r="V660" s="159">
        <v>249085844.77000001</v>
      </c>
      <c r="W660" s="159">
        <v>98396883.909999996</v>
      </c>
      <c r="X660" s="159">
        <v>1239267.2</v>
      </c>
      <c r="Y660" s="159">
        <v>43965108.759999998</v>
      </c>
      <c r="Z660" s="159">
        <v>27202483.34</v>
      </c>
      <c r="AA660" s="159">
        <v>0</v>
      </c>
      <c r="AB660" s="159">
        <v>27202483.34</v>
      </c>
      <c r="AC660" s="159">
        <v>3700000</v>
      </c>
      <c r="AD660" s="159">
        <v>3700000</v>
      </c>
      <c r="AE660" s="159">
        <v>38720527</v>
      </c>
      <c r="AF660" s="159">
        <v>18381101.43</v>
      </c>
      <c r="AG660" s="159">
        <v>2209289.73</v>
      </c>
      <c r="AH660" s="159">
        <v>1583886.71</v>
      </c>
      <c r="AI660" s="159">
        <v>0</v>
      </c>
      <c r="AJ660" s="159">
        <v>527</v>
      </c>
    </row>
    <row r="661" spans="1:36">
      <c r="A661" s="153">
        <v>10</v>
      </c>
      <c r="B661" s="154">
        <v>8</v>
      </c>
      <c r="C661" s="154">
        <v>3</v>
      </c>
      <c r="D661" s="155">
        <v>2</v>
      </c>
      <c r="E661" s="155" t="s">
        <v>556</v>
      </c>
      <c r="F661" s="156" t="s">
        <v>3619</v>
      </c>
      <c r="G661" s="156" t="s">
        <v>556</v>
      </c>
      <c r="H661" s="156" t="s">
        <v>3620</v>
      </c>
      <c r="I661" s="155">
        <v>1008032</v>
      </c>
      <c r="J661" s="157" t="s">
        <v>2176</v>
      </c>
      <c r="K661" s="157"/>
      <c r="L661" s="155">
        <v>2022</v>
      </c>
      <c r="M661" s="158">
        <v>4646</v>
      </c>
      <c r="N661" s="159">
        <v>24575924.98</v>
      </c>
      <c r="O661" s="159">
        <v>21512173.510000002</v>
      </c>
      <c r="P661" s="159">
        <v>13728131.039999999</v>
      </c>
      <c r="Q661" s="159">
        <v>5589012</v>
      </c>
      <c r="R661" s="159">
        <v>8139119.04</v>
      </c>
      <c r="S661" s="159">
        <v>3063751.47</v>
      </c>
      <c r="T661" s="159">
        <v>93788.38</v>
      </c>
      <c r="U661" s="159">
        <v>25467384.739999998</v>
      </c>
      <c r="V661" s="159">
        <v>18681946.68</v>
      </c>
      <c r="W661" s="159">
        <v>7390279.5199999996</v>
      </c>
      <c r="X661" s="159">
        <v>69636.08</v>
      </c>
      <c r="Y661" s="159">
        <v>6785438.0599999996</v>
      </c>
      <c r="Z661" s="159">
        <v>2077007.38</v>
      </c>
      <c r="AA661" s="159">
        <v>1648055</v>
      </c>
      <c r="AB661" s="159">
        <v>428952.37999999989</v>
      </c>
      <c r="AC661" s="159">
        <v>586174</v>
      </c>
      <c r="AD661" s="159">
        <v>586174</v>
      </c>
      <c r="AE661" s="159">
        <v>4272555</v>
      </c>
      <c r="AF661" s="159">
        <v>2830226.83</v>
      </c>
      <c r="AG661" s="159">
        <v>74160</v>
      </c>
      <c r="AH661" s="159">
        <v>0</v>
      </c>
      <c r="AI661" s="159">
        <v>0</v>
      </c>
      <c r="AJ661" s="159">
        <v>0</v>
      </c>
    </row>
    <row r="662" spans="1:36">
      <c r="A662" s="153">
        <v>10</v>
      </c>
      <c r="B662" s="154">
        <v>8</v>
      </c>
      <c r="C662" s="154">
        <v>4</v>
      </c>
      <c r="D662" s="155">
        <v>2</v>
      </c>
      <c r="E662" s="155" t="s">
        <v>556</v>
      </c>
      <c r="F662" s="156" t="s">
        <v>3619</v>
      </c>
      <c r="G662" s="156" t="s">
        <v>556</v>
      </c>
      <c r="H662" s="156" t="s">
        <v>3621</v>
      </c>
      <c r="I662" s="155">
        <v>1008042</v>
      </c>
      <c r="J662" s="157" t="s">
        <v>2175</v>
      </c>
      <c r="K662" s="157"/>
      <c r="L662" s="155">
        <v>2022</v>
      </c>
      <c r="M662" s="158">
        <v>7705</v>
      </c>
      <c r="N662" s="159">
        <v>38377727.939999998</v>
      </c>
      <c r="O662" s="159">
        <v>34670951.270000003</v>
      </c>
      <c r="P662" s="159">
        <v>17235391.300000001</v>
      </c>
      <c r="Q662" s="159">
        <v>6856146</v>
      </c>
      <c r="R662" s="159">
        <v>10379245.300000001</v>
      </c>
      <c r="S662" s="159">
        <v>3706776.67</v>
      </c>
      <c r="T662" s="159">
        <v>0</v>
      </c>
      <c r="U662" s="159">
        <v>37742266.469999999</v>
      </c>
      <c r="V662" s="159">
        <v>30996732.449999999</v>
      </c>
      <c r="W662" s="159">
        <v>12079797.57</v>
      </c>
      <c r="X662" s="159">
        <v>341702.82</v>
      </c>
      <c r="Y662" s="159">
        <v>6745534.0199999996</v>
      </c>
      <c r="Z662" s="159">
        <v>5434951.4900000002</v>
      </c>
      <c r="AA662" s="159">
        <v>0</v>
      </c>
      <c r="AB662" s="159">
        <v>5434951.4900000002</v>
      </c>
      <c r="AC662" s="159">
        <v>255095.82</v>
      </c>
      <c r="AD662" s="159">
        <v>255095.82</v>
      </c>
      <c r="AE662" s="159">
        <v>12300000</v>
      </c>
      <c r="AF662" s="159">
        <v>3674218.82</v>
      </c>
      <c r="AG662" s="159">
        <v>0</v>
      </c>
      <c r="AH662" s="159">
        <v>0</v>
      </c>
      <c r="AI662" s="159">
        <v>0</v>
      </c>
      <c r="AJ662" s="159">
        <v>0</v>
      </c>
    </row>
    <row r="663" spans="1:36">
      <c r="A663" s="153">
        <v>10</v>
      </c>
      <c r="B663" s="154">
        <v>8</v>
      </c>
      <c r="C663" s="154">
        <v>5</v>
      </c>
      <c r="D663" s="155">
        <v>2</v>
      </c>
      <c r="E663" s="155" t="s">
        <v>556</v>
      </c>
      <c r="F663" s="156" t="s">
        <v>3619</v>
      </c>
      <c r="G663" s="156" t="s">
        <v>556</v>
      </c>
      <c r="H663" s="156" t="s">
        <v>3622</v>
      </c>
      <c r="I663" s="155">
        <v>1008052</v>
      </c>
      <c r="J663" s="157" t="s">
        <v>2174</v>
      </c>
      <c r="K663" s="157"/>
      <c r="L663" s="155">
        <v>2022</v>
      </c>
      <c r="M663" s="158">
        <v>7682</v>
      </c>
      <c r="N663" s="159">
        <v>46992305.560000002</v>
      </c>
      <c r="O663" s="159">
        <v>42840933.689999998</v>
      </c>
      <c r="P663" s="159">
        <v>16827953.5</v>
      </c>
      <c r="Q663" s="159">
        <v>7209198</v>
      </c>
      <c r="R663" s="159">
        <v>9618755.5</v>
      </c>
      <c r="S663" s="159">
        <v>4151371.87</v>
      </c>
      <c r="T663" s="159">
        <v>7770.28</v>
      </c>
      <c r="U663" s="159">
        <v>45242262.950000003</v>
      </c>
      <c r="V663" s="159">
        <v>35790918.310000002</v>
      </c>
      <c r="W663" s="159">
        <v>14308916.630000001</v>
      </c>
      <c r="X663" s="159">
        <v>126237.53</v>
      </c>
      <c r="Y663" s="159">
        <v>9451344.6400000006</v>
      </c>
      <c r="Z663" s="159">
        <v>4193839.49</v>
      </c>
      <c r="AA663" s="159">
        <v>276922</v>
      </c>
      <c r="AB663" s="159">
        <v>3916917.49</v>
      </c>
      <c r="AC663" s="159">
        <v>1097974.56</v>
      </c>
      <c r="AD663" s="159">
        <v>1097974.56</v>
      </c>
      <c r="AE663" s="159">
        <v>5305339.6100000003</v>
      </c>
      <c r="AF663" s="159">
        <v>7050015.3799999999</v>
      </c>
      <c r="AG663" s="159">
        <v>0</v>
      </c>
      <c r="AH663" s="159">
        <v>0</v>
      </c>
      <c r="AI663" s="159">
        <v>0</v>
      </c>
      <c r="AJ663" s="159">
        <v>0</v>
      </c>
    </row>
    <row r="664" spans="1:36">
      <c r="A664" s="153">
        <v>10</v>
      </c>
      <c r="B664" s="154">
        <v>8</v>
      </c>
      <c r="C664" s="154">
        <v>6</v>
      </c>
      <c r="D664" s="155">
        <v>3</v>
      </c>
      <c r="E664" s="155" t="s">
        <v>556</v>
      </c>
      <c r="F664" s="156" t="s">
        <v>3623</v>
      </c>
      <c r="G664" s="156" t="s">
        <v>556</v>
      </c>
      <c r="H664" s="156" t="s">
        <v>3624</v>
      </c>
      <c r="I664" s="155">
        <v>1008063</v>
      </c>
      <c r="J664" s="157" t="s">
        <v>2173</v>
      </c>
      <c r="K664" s="157"/>
      <c r="L664" s="155">
        <v>2022</v>
      </c>
      <c r="M664" s="158">
        <v>8543</v>
      </c>
      <c r="N664" s="159">
        <v>41400230.310000002</v>
      </c>
      <c r="O664" s="159">
        <v>39340114.640000001</v>
      </c>
      <c r="P664" s="159">
        <v>21411219.259999998</v>
      </c>
      <c r="Q664" s="159">
        <v>9417922</v>
      </c>
      <c r="R664" s="159">
        <v>11993297.26</v>
      </c>
      <c r="S664" s="159">
        <v>2060115.67</v>
      </c>
      <c r="T664" s="159">
        <v>617082.63</v>
      </c>
      <c r="U664" s="159">
        <v>39808459.189999998</v>
      </c>
      <c r="V664" s="159">
        <v>34229578.57</v>
      </c>
      <c r="W664" s="159">
        <v>12840053.949999999</v>
      </c>
      <c r="X664" s="159">
        <v>82311.77</v>
      </c>
      <c r="Y664" s="159">
        <v>5578880.6200000001</v>
      </c>
      <c r="Z664" s="159">
        <v>1302902.1299999999</v>
      </c>
      <c r="AA664" s="159">
        <v>0</v>
      </c>
      <c r="AB664" s="159">
        <v>1302902.1299999999</v>
      </c>
      <c r="AC664" s="159">
        <v>1390050</v>
      </c>
      <c r="AD664" s="159">
        <v>1390050</v>
      </c>
      <c r="AE664" s="159">
        <v>2078331</v>
      </c>
      <c r="AF664" s="159">
        <v>5110536.07</v>
      </c>
      <c r="AG664" s="159">
        <v>0</v>
      </c>
      <c r="AH664" s="159">
        <v>0</v>
      </c>
      <c r="AI664" s="159">
        <v>0</v>
      </c>
      <c r="AJ664" s="159">
        <v>0</v>
      </c>
    </row>
    <row r="665" spans="1:36">
      <c r="A665" s="153">
        <v>10</v>
      </c>
      <c r="B665" s="154">
        <v>8</v>
      </c>
      <c r="C665" s="154">
        <v>7</v>
      </c>
      <c r="D665" s="155">
        <v>2</v>
      </c>
      <c r="E665" s="155" t="s">
        <v>556</v>
      </c>
      <c r="F665" s="156" t="s">
        <v>3619</v>
      </c>
      <c r="G665" s="156" t="s">
        <v>556</v>
      </c>
      <c r="H665" s="156" t="s">
        <v>3625</v>
      </c>
      <c r="I665" s="155">
        <v>1008072</v>
      </c>
      <c r="J665" s="157" t="s">
        <v>2172</v>
      </c>
      <c r="K665" s="157"/>
      <c r="L665" s="155">
        <v>2022</v>
      </c>
      <c r="M665" s="158">
        <v>7526</v>
      </c>
      <c r="N665" s="159">
        <v>47974805.369999997</v>
      </c>
      <c r="O665" s="159">
        <v>46226433.299999997</v>
      </c>
      <c r="P665" s="159">
        <v>18804320.890000001</v>
      </c>
      <c r="Q665" s="159">
        <v>8178587</v>
      </c>
      <c r="R665" s="159">
        <v>10625733.890000001</v>
      </c>
      <c r="S665" s="159">
        <v>1748372.07</v>
      </c>
      <c r="T665" s="159">
        <v>3660</v>
      </c>
      <c r="U665" s="159">
        <v>53686485.020000003</v>
      </c>
      <c r="V665" s="159">
        <v>39444985.780000001</v>
      </c>
      <c r="W665" s="159">
        <v>16060831.619999999</v>
      </c>
      <c r="X665" s="159">
        <v>0</v>
      </c>
      <c r="Y665" s="159">
        <v>14241499.24</v>
      </c>
      <c r="Z665" s="159">
        <v>8891449.2699999996</v>
      </c>
      <c r="AA665" s="159">
        <v>6088875.0999999996</v>
      </c>
      <c r="AB665" s="159">
        <v>2802574.17</v>
      </c>
      <c r="AC665" s="159">
        <v>0</v>
      </c>
      <c r="AD665" s="159">
        <v>0</v>
      </c>
      <c r="AE665" s="159">
        <v>6567262.0999999996</v>
      </c>
      <c r="AF665" s="159">
        <v>6781447.5199999996</v>
      </c>
      <c r="AG665" s="159">
        <v>1308.98</v>
      </c>
      <c r="AH665" s="159">
        <v>102688.19</v>
      </c>
      <c r="AI665" s="159">
        <v>0</v>
      </c>
      <c r="AJ665" s="159">
        <v>0</v>
      </c>
    </row>
    <row r="666" spans="1:36">
      <c r="A666" s="153">
        <v>10</v>
      </c>
      <c r="B666" s="154">
        <v>9</v>
      </c>
      <c r="C666" s="154">
        <v>1</v>
      </c>
      <c r="D666" s="155">
        <v>3</v>
      </c>
      <c r="E666" s="155" t="s">
        <v>556</v>
      </c>
      <c r="F666" s="156" t="s">
        <v>3626</v>
      </c>
      <c r="G666" s="156" t="s">
        <v>556</v>
      </c>
      <c r="H666" s="156" t="s">
        <v>3627</v>
      </c>
      <c r="I666" s="155">
        <v>1009013</v>
      </c>
      <c r="J666" s="157" t="s">
        <v>2171</v>
      </c>
      <c r="K666" s="157"/>
      <c r="L666" s="155">
        <v>2022</v>
      </c>
      <c r="M666" s="158">
        <v>12508</v>
      </c>
      <c r="N666" s="159">
        <v>61268463.439999998</v>
      </c>
      <c r="O666" s="159">
        <v>59735367.390000001</v>
      </c>
      <c r="P666" s="159">
        <v>25772860.810000002</v>
      </c>
      <c r="Q666" s="159">
        <v>9693749</v>
      </c>
      <c r="R666" s="159">
        <v>16079111.810000001</v>
      </c>
      <c r="S666" s="159">
        <v>1533096.05</v>
      </c>
      <c r="T666" s="159">
        <v>107227.52</v>
      </c>
      <c r="U666" s="159">
        <v>65145081.859999999</v>
      </c>
      <c r="V666" s="159">
        <v>56583355.07</v>
      </c>
      <c r="W666" s="159">
        <v>24657248.84</v>
      </c>
      <c r="X666" s="159">
        <v>366643.03</v>
      </c>
      <c r="Y666" s="159">
        <v>8561726.7899999991</v>
      </c>
      <c r="Z666" s="159">
        <v>7004390.5800000001</v>
      </c>
      <c r="AA666" s="159">
        <v>6500000</v>
      </c>
      <c r="AB666" s="159">
        <v>504390.58000000007</v>
      </c>
      <c r="AC666" s="159">
        <v>1781420.69</v>
      </c>
      <c r="AD666" s="159">
        <v>1781420.69</v>
      </c>
      <c r="AE666" s="159">
        <v>17309937.91</v>
      </c>
      <c r="AF666" s="159">
        <v>3152012.32</v>
      </c>
      <c r="AG666" s="159">
        <v>79363.08</v>
      </c>
      <c r="AH666" s="159">
        <v>83563.08</v>
      </c>
      <c r="AI666" s="159">
        <v>0</v>
      </c>
      <c r="AJ666" s="159">
        <v>0</v>
      </c>
    </row>
    <row r="667" spans="1:36">
      <c r="A667" s="153">
        <v>10</v>
      </c>
      <c r="B667" s="154">
        <v>9</v>
      </c>
      <c r="C667" s="154">
        <v>2</v>
      </c>
      <c r="D667" s="155">
        <v>2</v>
      </c>
      <c r="E667" s="155" t="s">
        <v>556</v>
      </c>
      <c r="F667" s="156" t="s">
        <v>3628</v>
      </c>
      <c r="G667" s="156" t="s">
        <v>556</v>
      </c>
      <c r="H667" s="156" t="s">
        <v>3629</v>
      </c>
      <c r="I667" s="155">
        <v>1009022</v>
      </c>
      <c r="J667" s="157" t="s">
        <v>2170</v>
      </c>
      <c r="K667" s="157"/>
      <c r="L667" s="155">
        <v>2022</v>
      </c>
      <c r="M667" s="158">
        <v>4001</v>
      </c>
      <c r="N667" s="159">
        <v>19525924.41</v>
      </c>
      <c r="O667" s="159">
        <v>19153679.41</v>
      </c>
      <c r="P667" s="159">
        <v>12010782.809999999</v>
      </c>
      <c r="Q667" s="159">
        <v>5458506</v>
      </c>
      <c r="R667" s="159">
        <v>6552276.8099999996</v>
      </c>
      <c r="S667" s="159">
        <v>372245</v>
      </c>
      <c r="T667" s="159">
        <v>35800</v>
      </c>
      <c r="U667" s="159">
        <v>18510434.469999999</v>
      </c>
      <c r="V667" s="159">
        <v>17142615.48</v>
      </c>
      <c r="W667" s="159">
        <v>7354698.5</v>
      </c>
      <c r="X667" s="159">
        <v>201619.66</v>
      </c>
      <c r="Y667" s="159">
        <v>1367818.99</v>
      </c>
      <c r="Z667" s="159">
        <v>656216.38</v>
      </c>
      <c r="AA667" s="159">
        <v>0</v>
      </c>
      <c r="AB667" s="159">
        <v>656216.38</v>
      </c>
      <c r="AC667" s="159">
        <v>508745.64</v>
      </c>
      <c r="AD667" s="159">
        <v>508745.64</v>
      </c>
      <c r="AE667" s="159">
        <v>6337825.1600000001</v>
      </c>
      <c r="AF667" s="159">
        <v>2011063.93</v>
      </c>
      <c r="AG667" s="159">
        <v>515527.81</v>
      </c>
      <c r="AH667" s="159">
        <v>368918.58</v>
      </c>
      <c r="AI667" s="159">
        <v>0</v>
      </c>
      <c r="AJ667" s="159">
        <v>0</v>
      </c>
    </row>
    <row r="668" spans="1:36">
      <c r="A668" s="153">
        <v>10</v>
      </c>
      <c r="B668" s="154">
        <v>9</v>
      </c>
      <c r="C668" s="154">
        <v>3</v>
      </c>
      <c r="D668" s="155">
        <v>2</v>
      </c>
      <c r="E668" s="155" t="s">
        <v>556</v>
      </c>
      <c r="F668" s="156" t="s">
        <v>3628</v>
      </c>
      <c r="G668" s="156" t="s">
        <v>556</v>
      </c>
      <c r="H668" s="156" t="s">
        <v>3630</v>
      </c>
      <c r="I668" s="155">
        <v>1009032</v>
      </c>
      <c r="J668" s="157" t="s">
        <v>2169</v>
      </c>
      <c r="K668" s="157"/>
      <c r="L668" s="155">
        <v>2022</v>
      </c>
      <c r="M668" s="158">
        <v>4571</v>
      </c>
      <c r="N668" s="159">
        <v>22305103.07</v>
      </c>
      <c r="O668" s="159">
        <v>20460983.5</v>
      </c>
      <c r="P668" s="159">
        <v>13411306.17</v>
      </c>
      <c r="Q668" s="159">
        <v>7377705</v>
      </c>
      <c r="R668" s="159">
        <v>6033601.1699999999</v>
      </c>
      <c r="S668" s="159">
        <v>1844119.57</v>
      </c>
      <c r="T668" s="159">
        <v>12364</v>
      </c>
      <c r="U668" s="159">
        <v>21417404.68</v>
      </c>
      <c r="V668" s="159">
        <v>18368528.120000001</v>
      </c>
      <c r="W668" s="159">
        <v>8558462.3000000007</v>
      </c>
      <c r="X668" s="159">
        <v>99029.75</v>
      </c>
      <c r="Y668" s="159">
        <v>3048876.56</v>
      </c>
      <c r="Z668" s="159">
        <v>1486856.28</v>
      </c>
      <c r="AA668" s="159">
        <v>1388916</v>
      </c>
      <c r="AB668" s="159">
        <v>97940.280000000028</v>
      </c>
      <c r="AC668" s="159">
        <v>2169791.12</v>
      </c>
      <c r="AD668" s="159">
        <v>2169791.12</v>
      </c>
      <c r="AE668" s="159">
        <v>2896158.76</v>
      </c>
      <c r="AF668" s="159">
        <v>2092455.38</v>
      </c>
      <c r="AG668" s="159">
        <v>0</v>
      </c>
      <c r="AH668" s="159">
        <v>0</v>
      </c>
      <c r="AI668" s="159">
        <v>0</v>
      </c>
      <c r="AJ668" s="159">
        <v>0</v>
      </c>
    </row>
    <row r="669" spans="1:36">
      <c r="A669" s="153">
        <v>10</v>
      </c>
      <c r="B669" s="154">
        <v>9</v>
      </c>
      <c r="C669" s="154">
        <v>4</v>
      </c>
      <c r="D669" s="155">
        <v>3</v>
      </c>
      <c r="E669" s="155" t="s">
        <v>556</v>
      </c>
      <c r="F669" s="156" t="s">
        <v>3626</v>
      </c>
      <c r="G669" s="156" t="s">
        <v>556</v>
      </c>
      <c r="H669" s="156" t="s">
        <v>3631</v>
      </c>
      <c r="I669" s="155">
        <v>1009043</v>
      </c>
      <c r="J669" s="157" t="s">
        <v>2168</v>
      </c>
      <c r="K669" s="157"/>
      <c r="L669" s="155">
        <v>2022</v>
      </c>
      <c r="M669" s="158">
        <v>11562</v>
      </c>
      <c r="N669" s="159">
        <v>52145738.670000002</v>
      </c>
      <c r="O669" s="159">
        <v>50994622.759999998</v>
      </c>
      <c r="P669" s="159">
        <v>28229691.34</v>
      </c>
      <c r="Q669" s="159">
        <v>10837887</v>
      </c>
      <c r="R669" s="159">
        <v>17391804.34</v>
      </c>
      <c r="S669" s="159">
        <v>1151115.9099999999</v>
      </c>
      <c r="T669" s="159">
        <v>458017.95</v>
      </c>
      <c r="U669" s="159">
        <v>47906750.799999997</v>
      </c>
      <c r="V669" s="159">
        <v>44011287.420000002</v>
      </c>
      <c r="W669" s="159">
        <v>19614884.329999998</v>
      </c>
      <c r="X669" s="159">
        <v>310884.31</v>
      </c>
      <c r="Y669" s="159">
        <v>3895463.38</v>
      </c>
      <c r="Z669" s="159">
        <v>1396356.5</v>
      </c>
      <c r="AA669" s="159">
        <v>0</v>
      </c>
      <c r="AB669" s="159">
        <v>1396356.5</v>
      </c>
      <c r="AC669" s="159">
        <v>1597353.66</v>
      </c>
      <c r="AD669" s="159">
        <v>1510000.66</v>
      </c>
      <c r="AE669" s="159">
        <v>10375999.99</v>
      </c>
      <c r="AF669" s="159">
        <v>6983335.3399999999</v>
      </c>
      <c r="AG669" s="159">
        <v>1389128.3</v>
      </c>
      <c r="AH669" s="159">
        <v>1023409.56</v>
      </c>
      <c r="AI669" s="159">
        <v>0</v>
      </c>
      <c r="AJ669" s="159">
        <v>0</v>
      </c>
    </row>
    <row r="670" spans="1:36">
      <c r="A670" s="153">
        <v>10</v>
      </c>
      <c r="B670" s="154">
        <v>9</v>
      </c>
      <c r="C670" s="154">
        <v>5</v>
      </c>
      <c r="D670" s="155">
        <v>2</v>
      </c>
      <c r="E670" s="155" t="s">
        <v>556</v>
      </c>
      <c r="F670" s="156" t="s">
        <v>3628</v>
      </c>
      <c r="G670" s="156" t="s">
        <v>556</v>
      </c>
      <c r="H670" s="156" t="s">
        <v>3632</v>
      </c>
      <c r="I670" s="155">
        <v>1009052</v>
      </c>
      <c r="J670" s="157" t="s">
        <v>2167</v>
      </c>
      <c r="K670" s="157"/>
      <c r="L670" s="155">
        <v>2022</v>
      </c>
      <c r="M670" s="158">
        <v>4917</v>
      </c>
      <c r="N670" s="159">
        <v>62534134.109999999</v>
      </c>
      <c r="O670" s="159">
        <v>61711679.039999999</v>
      </c>
      <c r="P670" s="159">
        <v>12601054.02</v>
      </c>
      <c r="Q670" s="159">
        <v>5263674</v>
      </c>
      <c r="R670" s="159">
        <v>7337380.0199999996</v>
      </c>
      <c r="S670" s="159">
        <v>822455.07</v>
      </c>
      <c r="T670" s="159">
        <v>1530</v>
      </c>
      <c r="U670" s="159">
        <v>54411070.369999997</v>
      </c>
      <c r="V670" s="159">
        <v>38133526.350000001</v>
      </c>
      <c r="W670" s="159">
        <v>12734399.130000001</v>
      </c>
      <c r="X670" s="159">
        <v>110549.62</v>
      </c>
      <c r="Y670" s="159">
        <v>16277544.02</v>
      </c>
      <c r="Z670" s="159">
        <v>18250873.449999999</v>
      </c>
      <c r="AA670" s="159">
        <v>5907270</v>
      </c>
      <c r="AB670" s="159">
        <v>12343603.449999999</v>
      </c>
      <c r="AC670" s="159">
        <v>2214091.34</v>
      </c>
      <c r="AD670" s="159">
        <v>2214091.34</v>
      </c>
      <c r="AE670" s="159">
        <v>8955656.2200000007</v>
      </c>
      <c r="AF670" s="159">
        <v>23578152.690000001</v>
      </c>
      <c r="AG670" s="159">
        <v>0</v>
      </c>
      <c r="AH670" s="159">
        <v>39817.129999999997</v>
      </c>
      <c r="AI670" s="159">
        <v>0</v>
      </c>
      <c r="AJ670" s="159">
        <v>0</v>
      </c>
    </row>
    <row r="671" spans="1:36">
      <c r="A671" s="153">
        <v>10</v>
      </c>
      <c r="B671" s="154">
        <v>9</v>
      </c>
      <c r="C671" s="154">
        <v>6</v>
      </c>
      <c r="D671" s="155">
        <v>2</v>
      </c>
      <c r="E671" s="155" t="s">
        <v>556</v>
      </c>
      <c r="F671" s="156" t="s">
        <v>3628</v>
      </c>
      <c r="G671" s="156" t="s">
        <v>556</v>
      </c>
      <c r="H671" s="156" t="s">
        <v>3633</v>
      </c>
      <c r="I671" s="155">
        <v>1009062</v>
      </c>
      <c r="J671" s="157" t="s">
        <v>2166</v>
      </c>
      <c r="K671" s="157"/>
      <c r="L671" s="155">
        <v>2022</v>
      </c>
      <c r="M671" s="158">
        <v>4792</v>
      </c>
      <c r="N671" s="159">
        <v>25444557.690000001</v>
      </c>
      <c r="O671" s="159">
        <v>24294315.899999999</v>
      </c>
      <c r="P671" s="159">
        <v>15715531.129999999</v>
      </c>
      <c r="Q671" s="159">
        <v>8554976</v>
      </c>
      <c r="R671" s="159">
        <v>7160555.1299999999</v>
      </c>
      <c r="S671" s="159">
        <v>1150241.79</v>
      </c>
      <c r="T671" s="159">
        <v>199885.11</v>
      </c>
      <c r="U671" s="159">
        <v>24427337.899999999</v>
      </c>
      <c r="V671" s="159">
        <v>21073096.100000001</v>
      </c>
      <c r="W671" s="159">
        <v>9135936.7200000007</v>
      </c>
      <c r="X671" s="159">
        <v>92623.61</v>
      </c>
      <c r="Y671" s="159">
        <v>3354241.8</v>
      </c>
      <c r="Z671" s="159">
        <v>3109866.41</v>
      </c>
      <c r="AA671" s="159">
        <v>805367</v>
      </c>
      <c r="AB671" s="159">
        <v>2304499.41</v>
      </c>
      <c r="AC671" s="159">
        <v>888454.64</v>
      </c>
      <c r="AD671" s="159">
        <v>841558.64</v>
      </c>
      <c r="AE671" s="159">
        <v>4477743.75</v>
      </c>
      <c r="AF671" s="159">
        <v>3221219.8</v>
      </c>
      <c r="AG671" s="159">
        <v>0</v>
      </c>
      <c r="AH671" s="159">
        <v>0</v>
      </c>
      <c r="AI671" s="159">
        <v>0</v>
      </c>
      <c r="AJ671" s="159">
        <v>0</v>
      </c>
    </row>
    <row r="672" spans="1:36">
      <c r="A672" s="153">
        <v>10</v>
      </c>
      <c r="B672" s="154">
        <v>9</v>
      </c>
      <c r="C672" s="154">
        <v>7</v>
      </c>
      <c r="D672" s="155">
        <v>2</v>
      </c>
      <c r="E672" s="155" t="s">
        <v>556</v>
      </c>
      <c r="F672" s="156" t="s">
        <v>3628</v>
      </c>
      <c r="G672" s="156" t="s">
        <v>556</v>
      </c>
      <c r="H672" s="156" t="s">
        <v>3634</v>
      </c>
      <c r="I672" s="155">
        <v>1009072</v>
      </c>
      <c r="J672" s="157" t="s">
        <v>2165</v>
      </c>
      <c r="K672" s="157"/>
      <c r="L672" s="155">
        <v>2022</v>
      </c>
      <c r="M672" s="158">
        <v>4580</v>
      </c>
      <c r="N672" s="159">
        <v>22902540.100000001</v>
      </c>
      <c r="O672" s="159">
        <v>21097286.109999999</v>
      </c>
      <c r="P672" s="159">
        <v>14525946.940000001</v>
      </c>
      <c r="Q672" s="159">
        <v>7624869</v>
      </c>
      <c r="R672" s="159">
        <v>6901077.9400000004</v>
      </c>
      <c r="S672" s="159">
        <v>1805253.99</v>
      </c>
      <c r="T672" s="159">
        <v>149316.66</v>
      </c>
      <c r="U672" s="159">
        <v>22773106.739999998</v>
      </c>
      <c r="V672" s="159">
        <v>19436073.350000001</v>
      </c>
      <c r="W672" s="159">
        <v>8737270.6799999997</v>
      </c>
      <c r="X672" s="159">
        <v>216553.8</v>
      </c>
      <c r="Y672" s="159">
        <v>3337033.39</v>
      </c>
      <c r="Z672" s="159">
        <v>2074224.95</v>
      </c>
      <c r="AA672" s="159">
        <v>1500000</v>
      </c>
      <c r="AB672" s="159">
        <v>574224.94999999995</v>
      </c>
      <c r="AC672" s="159">
        <v>1496831.24</v>
      </c>
      <c r="AD672" s="159">
        <v>1396856</v>
      </c>
      <c r="AE672" s="159">
        <v>6096148</v>
      </c>
      <c r="AF672" s="159">
        <v>1661212.76</v>
      </c>
      <c r="AG672" s="159">
        <v>587366.28</v>
      </c>
      <c r="AH672" s="159">
        <v>477731.85</v>
      </c>
      <c r="AI672" s="159">
        <v>0</v>
      </c>
      <c r="AJ672" s="159">
        <v>0</v>
      </c>
    </row>
    <row r="673" spans="1:36">
      <c r="A673" s="153">
        <v>10</v>
      </c>
      <c r="B673" s="154">
        <v>9</v>
      </c>
      <c r="C673" s="154">
        <v>8</v>
      </c>
      <c r="D673" s="155">
        <v>2</v>
      </c>
      <c r="E673" s="155" t="s">
        <v>556</v>
      </c>
      <c r="F673" s="156" t="s">
        <v>3628</v>
      </c>
      <c r="G673" s="156" t="s">
        <v>556</v>
      </c>
      <c r="H673" s="156" t="s">
        <v>3635</v>
      </c>
      <c r="I673" s="155">
        <v>1009082</v>
      </c>
      <c r="J673" s="157" t="s">
        <v>785</v>
      </c>
      <c r="K673" s="157"/>
      <c r="L673" s="155">
        <v>2022</v>
      </c>
      <c r="M673" s="158">
        <v>4426</v>
      </c>
      <c r="N673" s="159">
        <v>42091787</v>
      </c>
      <c r="O673" s="159">
        <v>37858768.630000003</v>
      </c>
      <c r="P673" s="159">
        <v>11137814.84</v>
      </c>
      <c r="Q673" s="159">
        <v>4165724</v>
      </c>
      <c r="R673" s="159">
        <v>6972090.8399999999</v>
      </c>
      <c r="S673" s="159">
        <v>4233018.37</v>
      </c>
      <c r="T673" s="159">
        <v>28300</v>
      </c>
      <c r="U673" s="159">
        <v>49002752.140000001</v>
      </c>
      <c r="V673" s="159">
        <v>32603858.93</v>
      </c>
      <c r="W673" s="159">
        <v>13721406.33</v>
      </c>
      <c r="X673" s="159">
        <v>940712.19</v>
      </c>
      <c r="Y673" s="159">
        <v>16398893.210000001</v>
      </c>
      <c r="Z673" s="159">
        <v>13096365.35</v>
      </c>
      <c r="AA673" s="159">
        <v>12282793.890000001</v>
      </c>
      <c r="AB673" s="159">
        <v>813571.45999999903</v>
      </c>
      <c r="AC673" s="159">
        <v>3452446.44</v>
      </c>
      <c r="AD673" s="159">
        <v>3452446.44</v>
      </c>
      <c r="AE673" s="159">
        <v>42532594.619999997</v>
      </c>
      <c r="AF673" s="159">
        <v>5254909.7</v>
      </c>
      <c r="AG673" s="159">
        <v>697004.58</v>
      </c>
      <c r="AH673" s="159">
        <v>788713.97</v>
      </c>
      <c r="AI673" s="159">
        <v>0</v>
      </c>
      <c r="AJ673" s="159">
        <v>0</v>
      </c>
    </row>
    <row r="674" spans="1:36">
      <c r="A674" s="153">
        <v>10</v>
      </c>
      <c r="B674" s="154">
        <v>10</v>
      </c>
      <c r="C674" s="154">
        <v>1</v>
      </c>
      <c r="D674" s="155">
        <v>2</v>
      </c>
      <c r="E674" s="155" t="s">
        <v>556</v>
      </c>
      <c r="F674" s="156" t="s">
        <v>3636</v>
      </c>
      <c r="G674" s="156" t="s">
        <v>556</v>
      </c>
      <c r="H674" s="156" t="s">
        <v>3637</v>
      </c>
      <c r="I674" s="155">
        <v>1010012</v>
      </c>
      <c r="J674" s="157" t="s">
        <v>2164</v>
      </c>
      <c r="K674" s="157"/>
      <c r="L674" s="155">
        <v>2022</v>
      </c>
      <c r="M674" s="158">
        <v>4347</v>
      </c>
      <c r="N674" s="159">
        <v>24184859.780000001</v>
      </c>
      <c r="O674" s="159">
        <v>20834760.260000002</v>
      </c>
      <c r="P674" s="159">
        <v>16581481.08</v>
      </c>
      <c r="Q674" s="159">
        <v>8291882</v>
      </c>
      <c r="R674" s="159">
        <v>8289599.0800000001</v>
      </c>
      <c r="S674" s="159">
        <v>3350099.52</v>
      </c>
      <c r="T674" s="159">
        <v>0</v>
      </c>
      <c r="U674" s="159">
        <v>22271493.370000001</v>
      </c>
      <c r="V674" s="159">
        <v>19334265.539999999</v>
      </c>
      <c r="W674" s="159">
        <v>7208695.8799999999</v>
      </c>
      <c r="X674" s="159">
        <v>94318.83</v>
      </c>
      <c r="Y674" s="159">
        <v>2937227.83</v>
      </c>
      <c r="Z674" s="159">
        <v>1479268.6</v>
      </c>
      <c r="AA674" s="159">
        <v>394581</v>
      </c>
      <c r="AB674" s="159">
        <v>1084687.6000000001</v>
      </c>
      <c r="AC674" s="159">
        <v>2336061.7599999998</v>
      </c>
      <c r="AD674" s="159">
        <v>2336061.7599999998</v>
      </c>
      <c r="AE674" s="159">
        <v>2737166.53</v>
      </c>
      <c r="AF674" s="159">
        <v>1500494.72</v>
      </c>
      <c r="AG674" s="159">
        <v>43076.6</v>
      </c>
      <c r="AH674" s="159">
        <v>33959.67</v>
      </c>
      <c r="AI674" s="159">
        <v>0</v>
      </c>
      <c r="AJ674" s="159">
        <v>0</v>
      </c>
    </row>
    <row r="675" spans="1:36">
      <c r="A675" s="153">
        <v>10</v>
      </c>
      <c r="B675" s="154">
        <v>10</v>
      </c>
      <c r="C675" s="154">
        <v>2</v>
      </c>
      <c r="D675" s="155">
        <v>2</v>
      </c>
      <c r="E675" s="155" t="s">
        <v>556</v>
      </c>
      <c r="F675" s="156" t="s">
        <v>3636</v>
      </c>
      <c r="G675" s="156" t="s">
        <v>556</v>
      </c>
      <c r="H675" s="156" t="s">
        <v>3638</v>
      </c>
      <c r="I675" s="155">
        <v>1010022</v>
      </c>
      <c r="J675" s="157" t="s">
        <v>1048</v>
      </c>
      <c r="K675" s="157"/>
      <c r="L675" s="155">
        <v>2022</v>
      </c>
      <c r="M675" s="158">
        <v>4108</v>
      </c>
      <c r="N675" s="159">
        <v>22285002.370000001</v>
      </c>
      <c r="O675" s="159">
        <v>20464537.609999999</v>
      </c>
      <c r="P675" s="159">
        <v>12980763.26</v>
      </c>
      <c r="Q675" s="159">
        <v>6566653</v>
      </c>
      <c r="R675" s="159">
        <v>6414110.2599999998</v>
      </c>
      <c r="S675" s="159">
        <v>1820464.76</v>
      </c>
      <c r="T675" s="159">
        <v>104484.51</v>
      </c>
      <c r="U675" s="159">
        <v>22129296.989999998</v>
      </c>
      <c r="V675" s="159">
        <v>18334635.719999999</v>
      </c>
      <c r="W675" s="159">
        <v>7032484.2000000002</v>
      </c>
      <c r="X675" s="159">
        <v>101640.22</v>
      </c>
      <c r="Y675" s="159">
        <v>3794661.27</v>
      </c>
      <c r="Z675" s="159">
        <v>3779631.56</v>
      </c>
      <c r="AA675" s="159">
        <v>1321707.24</v>
      </c>
      <c r="AB675" s="159">
        <v>2457924.3200000003</v>
      </c>
      <c r="AC675" s="159">
        <v>1344690</v>
      </c>
      <c r="AD675" s="159">
        <v>1344690</v>
      </c>
      <c r="AE675" s="159">
        <v>5012741.03</v>
      </c>
      <c r="AF675" s="159">
        <v>2129901.89</v>
      </c>
      <c r="AG675" s="159">
        <v>36519</v>
      </c>
      <c r="AH675" s="159">
        <v>70594.67</v>
      </c>
      <c r="AI675" s="159">
        <v>0</v>
      </c>
      <c r="AJ675" s="159">
        <v>0</v>
      </c>
    </row>
    <row r="676" spans="1:36">
      <c r="A676" s="153">
        <v>10</v>
      </c>
      <c r="B676" s="154">
        <v>10</v>
      </c>
      <c r="C676" s="154">
        <v>3</v>
      </c>
      <c r="D676" s="155">
        <v>2</v>
      </c>
      <c r="E676" s="155" t="s">
        <v>556</v>
      </c>
      <c r="F676" s="156" t="s">
        <v>3636</v>
      </c>
      <c r="G676" s="156" t="s">
        <v>556</v>
      </c>
      <c r="H676" s="156" t="s">
        <v>3639</v>
      </c>
      <c r="I676" s="155">
        <v>1010032</v>
      </c>
      <c r="J676" s="157" t="s">
        <v>2163</v>
      </c>
      <c r="K676" s="157"/>
      <c r="L676" s="155">
        <v>2022</v>
      </c>
      <c r="M676" s="158">
        <v>8502</v>
      </c>
      <c r="N676" s="159">
        <v>40388724.130000003</v>
      </c>
      <c r="O676" s="159">
        <v>39659108.990000002</v>
      </c>
      <c r="P676" s="159">
        <v>24338177.550000001</v>
      </c>
      <c r="Q676" s="159">
        <v>11766605</v>
      </c>
      <c r="R676" s="159">
        <v>12571572.550000001</v>
      </c>
      <c r="S676" s="159">
        <v>729615.14</v>
      </c>
      <c r="T676" s="159">
        <v>195326.46</v>
      </c>
      <c r="U676" s="159">
        <v>38170685.229999997</v>
      </c>
      <c r="V676" s="159">
        <v>36620959.759999998</v>
      </c>
      <c r="W676" s="159">
        <v>16713233.25</v>
      </c>
      <c r="X676" s="159">
        <v>85281.21</v>
      </c>
      <c r="Y676" s="159">
        <v>1549725.47</v>
      </c>
      <c r="Z676" s="159">
        <v>519347.75</v>
      </c>
      <c r="AA676" s="159">
        <v>0</v>
      </c>
      <c r="AB676" s="159">
        <v>519347.75</v>
      </c>
      <c r="AC676" s="159">
        <v>600000</v>
      </c>
      <c r="AD676" s="159">
        <v>600000</v>
      </c>
      <c r="AE676" s="159">
        <v>3700000</v>
      </c>
      <c r="AF676" s="159">
        <v>3038149.23</v>
      </c>
      <c r="AG676" s="159">
        <v>723244.06</v>
      </c>
      <c r="AH676" s="159">
        <v>624190.23</v>
      </c>
      <c r="AI676" s="159">
        <v>0</v>
      </c>
      <c r="AJ676" s="159">
        <v>0</v>
      </c>
    </row>
    <row r="677" spans="1:36">
      <c r="A677" s="153">
        <v>10</v>
      </c>
      <c r="B677" s="154">
        <v>10</v>
      </c>
      <c r="C677" s="154">
        <v>4</v>
      </c>
      <c r="D677" s="155">
        <v>2</v>
      </c>
      <c r="E677" s="155" t="s">
        <v>556</v>
      </c>
      <c r="F677" s="156" t="s">
        <v>3636</v>
      </c>
      <c r="G677" s="156" t="s">
        <v>556</v>
      </c>
      <c r="H677" s="156" t="s">
        <v>3640</v>
      </c>
      <c r="I677" s="155">
        <v>1010042</v>
      </c>
      <c r="J677" s="157" t="s">
        <v>2162</v>
      </c>
      <c r="K677" s="157"/>
      <c r="L677" s="155">
        <v>2022</v>
      </c>
      <c r="M677" s="158">
        <v>6080</v>
      </c>
      <c r="N677" s="159">
        <v>36669160.299999997</v>
      </c>
      <c r="O677" s="159">
        <v>34202556.420000002</v>
      </c>
      <c r="P677" s="159">
        <v>18087041.59</v>
      </c>
      <c r="Q677" s="159">
        <v>7337558</v>
      </c>
      <c r="R677" s="159">
        <v>10749483.59</v>
      </c>
      <c r="S677" s="159">
        <v>2466603.88</v>
      </c>
      <c r="T677" s="159">
        <v>25342.5</v>
      </c>
      <c r="U677" s="159">
        <v>36570970.18</v>
      </c>
      <c r="V677" s="159">
        <v>28362378.82</v>
      </c>
      <c r="W677" s="159">
        <v>9248398.5299999993</v>
      </c>
      <c r="X677" s="159">
        <v>16561.439999999999</v>
      </c>
      <c r="Y677" s="159">
        <v>8208591.3600000003</v>
      </c>
      <c r="Z677" s="159">
        <v>3096871.08</v>
      </c>
      <c r="AA677" s="159">
        <v>465470</v>
      </c>
      <c r="AB677" s="159">
        <v>2631401.08</v>
      </c>
      <c r="AC677" s="159">
        <v>529401.59999999998</v>
      </c>
      <c r="AD677" s="159">
        <v>529401.59999999998</v>
      </c>
      <c r="AE677" s="159">
        <v>1953412.4</v>
      </c>
      <c r="AF677" s="159">
        <v>5840177.5999999996</v>
      </c>
      <c r="AG677" s="159">
        <v>57540.88</v>
      </c>
      <c r="AH677" s="159">
        <v>67972.67</v>
      </c>
      <c r="AI677" s="159">
        <v>0</v>
      </c>
      <c r="AJ677" s="159">
        <v>0</v>
      </c>
    </row>
    <row r="678" spans="1:36">
      <c r="A678" s="153">
        <v>10</v>
      </c>
      <c r="B678" s="154">
        <v>10</v>
      </c>
      <c r="C678" s="154">
        <v>5</v>
      </c>
      <c r="D678" s="155">
        <v>2</v>
      </c>
      <c r="E678" s="155" t="s">
        <v>556</v>
      </c>
      <c r="F678" s="156" t="s">
        <v>3636</v>
      </c>
      <c r="G678" s="156" t="s">
        <v>556</v>
      </c>
      <c r="H678" s="156" t="s">
        <v>3641</v>
      </c>
      <c r="I678" s="155">
        <v>1010052</v>
      </c>
      <c r="J678" s="157" t="s">
        <v>2161</v>
      </c>
      <c r="K678" s="157"/>
      <c r="L678" s="155">
        <v>2022</v>
      </c>
      <c r="M678" s="158">
        <v>3472</v>
      </c>
      <c r="N678" s="159">
        <v>15746072.810000001</v>
      </c>
      <c r="O678" s="159">
        <v>15450225.810000001</v>
      </c>
      <c r="P678" s="159">
        <v>11806324.77</v>
      </c>
      <c r="Q678" s="159">
        <v>6336624</v>
      </c>
      <c r="R678" s="159">
        <v>5469700.7699999996</v>
      </c>
      <c r="S678" s="159">
        <v>295847</v>
      </c>
      <c r="T678" s="159">
        <v>20500</v>
      </c>
      <c r="U678" s="159">
        <v>15396405.66</v>
      </c>
      <c r="V678" s="159">
        <v>14613841.41</v>
      </c>
      <c r="W678" s="159">
        <v>6345063.9000000004</v>
      </c>
      <c r="X678" s="159">
        <v>31485.59</v>
      </c>
      <c r="Y678" s="159">
        <v>782564.25</v>
      </c>
      <c r="Z678" s="159">
        <v>556404.34</v>
      </c>
      <c r="AA678" s="159">
        <v>0</v>
      </c>
      <c r="AB678" s="159">
        <v>556404.34</v>
      </c>
      <c r="AC678" s="159">
        <v>420000</v>
      </c>
      <c r="AD678" s="159">
        <v>420000</v>
      </c>
      <c r="AE678" s="159">
        <v>970000</v>
      </c>
      <c r="AF678" s="159">
        <v>836384.4</v>
      </c>
      <c r="AG678" s="159">
        <v>0</v>
      </c>
      <c r="AH678" s="159">
        <v>0</v>
      </c>
      <c r="AI678" s="159">
        <v>0</v>
      </c>
      <c r="AJ678" s="159">
        <v>0</v>
      </c>
    </row>
    <row r="679" spans="1:36">
      <c r="A679" s="153">
        <v>10</v>
      </c>
      <c r="B679" s="154">
        <v>10</v>
      </c>
      <c r="C679" s="154">
        <v>6</v>
      </c>
      <c r="D679" s="155">
        <v>2</v>
      </c>
      <c r="E679" s="155" t="s">
        <v>556</v>
      </c>
      <c r="F679" s="156" t="s">
        <v>3636</v>
      </c>
      <c r="G679" s="156" t="s">
        <v>556</v>
      </c>
      <c r="H679" s="156" t="s">
        <v>3642</v>
      </c>
      <c r="I679" s="155">
        <v>1010062</v>
      </c>
      <c r="J679" s="157" t="s">
        <v>2047</v>
      </c>
      <c r="K679" s="157"/>
      <c r="L679" s="155">
        <v>2022</v>
      </c>
      <c r="M679" s="158">
        <v>12889</v>
      </c>
      <c r="N679" s="159">
        <v>62957522.049999997</v>
      </c>
      <c r="O679" s="159">
        <v>56957986.520000003</v>
      </c>
      <c r="P679" s="159">
        <v>33679804.730000004</v>
      </c>
      <c r="Q679" s="159">
        <v>13317104</v>
      </c>
      <c r="R679" s="159">
        <v>20362700.73</v>
      </c>
      <c r="S679" s="159">
        <v>5999535.5300000003</v>
      </c>
      <c r="T679" s="159">
        <v>154876.98000000001</v>
      </c>
      <c r="U679" s="159">
        <v>68262857.590000004</v>
      </c>
      <c r="V679" s="159">
        <v>51026436.75</v>
      </c>
      <c r="W679" s="159">
        <v>17920019.789999999</v>
      </c>
      <c r="X679" s="159">
        <v>489280.68</v>
      </c>
      <c r="Y679" s="159">
        <v>17236420.84</v>
      </c>
      <c r="Z679" s="159">
        <v>9881551.6300000008</v>
      </c>
      <c r="AA679" s="159">
        <v>9432914.2699999996</v>
      </c>
      <c r="AB679" s="159">
        <v>448637.36000000127</v>
      </c>
      <c r="AC679" s="159">
        <v>2941243.62</v>
      </c>
      <c r="AD679" s="159">
        <v>2941243.62</v>
      </c>
      <c r="AE679" s="159">
        <v>28979594.390000001</v>
      </c>
      <c r="AF679" s="159">
        <v>5931549.7699999996</v>
      </c>
      <c r="AG679" s="159">
        <v>1012007.26</v>
      </c>
      <c r="AH679" s="159">
        <v>880303.68</v>
      </c>
      <c r="AI679" s="159">
        <v>0</v>
      </c>
      <c r="AJ679" s="159">
        <v>0</v>
      </c>
    </row>
    <row r="680" spans="1:36">
      <c r="A680" s="153">
        <v>10</v>
      </c>
      <c r="B680" s="154">
        <v>10</v>
      </c>
      <c r="C680" s="154">
        <v>7</v>
      </c>
      <c r="D680" s="155">
        <v>2</v>
      </c>
      <c r="E680" s="155" t="s">
        <v>556</v>
      </c>
      <c r="F680" s="156" t="s">
        <v>3636</v>
      </c>
      <c r="G680" s="156" t="s">
        <v>556</v>
      </c>
      <c r="H680" s="156" t="s">
        <v>3643</v>
      </c>
      <c r="I680" s="155">
        <v>1010072</v>
      </c>
      <c r="J680" s="157" t="s">
        <v>2160</v>
      </c>
      <c r="K680" s="157"/>
      <c r="L680" s="155">
        <v>2022</v>
      </c>
      <c r="M680" s="158">
        <v>3524</v>
      </c>
      <c r="N680" s="159">
        <v>16396321.16</v>
      </c>
      <c r="O680" s="159">
        <v>16088546.16</v>
      </c>
      <c r="P680" s="159">
        <v>11998934.789999999</v>
      </c>
      <c r="Q680" s="159">
        <v>6456198</v>
      </c>
      <c r="R680" s="159">
        <v>5542736.79</v>
      </c>
      <c r="S680" s="159">
        <v>307775</v>
      </c>
      <c r="T680" s="159">
        <v>700</v>
      </c>
      <c r="U680" s="159">
        <v>17523729.579999998</v>
      </c>
      <c r="V680" s="159">
        <v>15034895.029999999</v>
      </c>
      <c r="W680" s="159">
        <v>6493199.9100000001</v>
      </c>
      <c r="X680" s="159">
        <v>68164.100000000006</v>
      </c>
      <c r="Y680" s="159">
        <v>2488834.5499999998</v>
      </c>
      <c r="Z680" s="159">
        <v>2445904.37</v>
      </c>
      <c r="AA680" s="159">
        <v>1691952</v>
      </c>
      <c r="AB680" s="159">
        <v>753952.37000000011</v>
      </c>
      <c r="AC680" s="159">
        <v>751594.56</v>
      </c>
      <c r="AD680" s="159">
        <v>751594.56</v>
      </c>
      <c r="AE680" s="159">
        <v>3580031.12</v>
      </c>
      <c r="AF680" s="159">
        <v>1053651.1299999999</v>
      </c>
      <c r="AG680" s="159">
        <v>24100</v>
      </c>
      <c r="AH680" s="159">
        <v>24100</v>
      </c>
      <c r="AI680" s="159">
        <v>0</v>
      </c>
      <c r="AJ680" s="159">
        <v>0</v>
      </c>
    </row>
    <row r="681" spans="1:36">
      <c r="A681" s="153">
        <v>10</v>
      </c>
      <c r="B681" s="154">
        <v>10</v>
      </c>
      <c r="C681" s="154">
        <v>8</v>
      </c>
      <c r="D681" s="155">
        <v>2</v>
      </c>
      <c r="E681" s="155" t="s">
        <v>556</v>
      </c>
      <c r="F681" s="156" t="s">
        <v>3636</v>
      </c>
      <c r="G681" s="156" t="s">
        <v>556</v>
      </c>
      <c r="H681" s="156" t="s">
        <v>3644</v>
      </c>
      <c r="I681" s="155">
        <v>1010082</v>
      </c>
      <c r="J681" s="157" t="s">
        <v>2159</v>
      </c>
      <c r="K681" s="157"/>
      <c r="L681" s="155">
        <v>2022</v>
      </c>
      <c r="M681" s="158">
        <v>12317</v>
      </c>
      <c r="N681" s="159">
        <v>58344702.329999998</v>
      </c>
      <c r="O681" s="159">
        <v>55570645.909999996</v>
      </c>
      <c r="P681" s="159">
        <v>40309514.269999996</v>
      </c>
      <c r="Q681" s="159">
        <v>20676096</v>
      </c>
      <c r="R681" s="159">
        <v>19633418.27</v>
      </c>
      <c r="S681" s="159">
        <v>2774056.42</v>
      </c>
      <c r="T681" s="159">
        <v>229910.42</v>
      </c>
      <c r="U681" s="159">
        <v>59539596.759999998</v>
      </c>
      <c r="V681" s="159">
        <v>53487989.969999999</v>
      </c>
      <c r="W681" s="159">
        <v>22950716.010000002</v>
      </c>
      <c r="X681" s="159">
        <v>616434.23</v>
      </c>
      <c r="Y681" s="159">
        <v>6051606.79</v>
      </c>
      <c r="Z681" s="159">
        <v>7270954.2999999998</v>
      </c>
      <c r="AA681" s="159">
        <v>3500000</v>
      </c>
      <c r="AB681" s="159">
        <v>3770954.3</v>
      </c>
      <c r="AC681" s="159">
        <v>1287777.72</v>
      </c>
      <c r="AD681" s="159">
        <v>1287777.72</v>
      </c>
      <c r="AE681" s="159">
        <v>24376916.68</v>
      </c>
      <c r="AF681" s="159">
        <v>2082655.94</v>
      </c>
      <c r="AG681" s="159">
        <v>1182708.3700000001</v>
      </c>
      <c r="AH681" s="159">
        <v>1367704.2</v>
      </c>
      <c r="AI681" s="159">
        <v>0</v>
      </c>
      <c r="AJ681" s="159">
        <v>0</v>
      </c>
    </row>
    <row r="682" spans="1:36">
      <c r="A682" s="153">
        <v>10</v>
      </c>
      <c r="B682" s="154">
        <v>10</v>
      </c>
      <c r="C682" s="154">
        <v>9</v>
      </c>
      <c r="D682" s="155">
        <v>3</v>
      </c>
      <c r="E682" s="155" t="s">
        <v>556</v>
      </c>
      <c r="F682" s="156" t="s">
        <v>3645</v>
      </c>
      <c r="G682" s="156" t="s">
        <v>556</v>
      </c>
      <c r="H682" s="156" t="s">
        <v>3646</v>
      </c>
      <c r="I682" s="155">
        <v>1010093</v>
      </c>
      <c r="J682" s="157" t="s">
        <v>2158</v>
      </c>
      <c r="K682" s="157"/>
      <c r="L682" s="155">
        <v>2022</v>
      </c>
      <c r="M682" s="158">
        <v>16314</v>
      </c>
      <c r="N682" s="159">
        <v>79411119.129999995</v>
      </c>
      <c r="O682" s="159">
        <v>77269369.219999999</v>
      </c>
      <c r="P682" s="159">
        <v>46086487.890000001</v>
      </c>
      <c r="Q682" s="159">
        <v>20839335</v>
      </c>
      <c r="R682" s="159">
        <v>25247152.890000001</v>
      </c>
      <c r="S682" s="159">
        <v>2141749.91</v>
      </c>
      <c r="T682" s="159">
        <v>1179368.1599999999</v>
      </c>
      <c r="U682" s="159">
        <v>76666970.909999996</v>
      </c>
      <c r="V682" s="159">
        <v>69437401</v>
      </c>
      <c r="W682" s="159">
        <v>26343381.079999998</v>
      </c>
      <c r="X682" s="159">
        <v>387154.39</v>
      </c>
      <c r="Y682" s="159">
        <v>7229569.9100000001</v>
      </c>
      <c r="Z682" s="159">
        <v>11956878.33</v>
      </c>
      <c r="AA682" s="159">
        <v>0</v>
      </c>
      <c r="AB682" s="159">
        <v>11956878.33</v>
      </c>
      <c r="AC682" s="159">
        <v>4187602.8</v>
      </c>
      <c r="AD682" s="159">
        <v>4187602.8</v>
      </c>
      <c r="AE682" s="159">
        <v>15138000</v>
      </c>
      <c r="AF682" s="159">
        <v>7831968.2199999997</v>
      </c>
      <c r="AG682" s="159">
        <v>245551.2</v>
      </c>
      <c r="AH682" s="159">
        <v>261755.24</v>
      </c>
      <c r="AI682" s="159">
        <v>0</v>
      </c>
      <c r="AJ682" s="159">
        <v>0</v>
      </c>
    </row>
    <row r="683" spans="1:36">
      <c r="A683" s="153">
        <v>10</v>
      </c>
      <c r="B683" s="154">
        <v>10</v>
      </c>
      <c r="C683" s="154">
        <v>10</v>
      </c>
      <c r="D683" s="155">
        <v>2</v>
      </c>
      <c r="E683" s="155" t="s">
        <v>556</v>
      </c>
      <c r="F683" s="156" t="s">
        <v>3636</v>
      </c>
      <c r="G683" s="156" t="s">
        <v>556</v>
      </c>
      <c r="H683" s="156" t="s">
        <v>3647</v>
      </c>
      <c r="I683" s="155">
        <v>1010102</v>
      </c>
      <c r="J683" s="157" t="s">
        <v>2157</v>
      </c>
      <c r="K683" s="157"/>
      <c r="L683" s="155">
        <v>2022</v>
      </c>
      <c r="M683" s="158">
        <v>11942</v>
      </c>
      <c r="N683" s="159">
        <v>63291144.130000003</v>
      </c>
      <c r="O683" s="159">
        <v>61232240.700000003</v>
      </c>
      <c r="P683" s="159">
        <v>32361659.899999999</v>
      </c>
      <c r="Q683" s="159">
        <v>14379624</v>
      </c>
      <c r="R683" s="159">
        <v>17982035.899999999</v>
      </c>
      <c r="S683" s="159">
        <v>2058903.43</v>
      </c>
      <c r="T683" s="159">
        <v>161342.82</v>
      </c>
      <c r="U683" s="159">
        <v>60100887.359999999</v>
      </c>
      <c r="V683" s="159">
        <v>51265041.109999999</v>
      </c>
      <c r="W683" s="159">
        <v>19114719.359999999</v>
      </c>
      <c r="X683" s="159">
        <v>275840.65000000002</v>
      </c>
      <c r="Y683" s="159">
        <v>8835846.25</v>
      </c>
      <c r="Z683" s="159">
        <v>4015794.81</v>
      </c>
      <c r="AA683" s="159">
        <v>1307148</v>
      </c>
      <c r="AB683" s="159">
        <v>2708646.81</v>
      </c>
      <c r="AC683" s="159">
        <v>3065404</v>
      </c>
      <c r="AD683" s="159">
        <v>3065404</v>
      </c>
      <c r="AE683" s="159">
        <v>15934544</v>
      </c>
      <c r="AF683" s="159">
        <v>9967199.5899999999</v>
      </c>
      <c r="AG683" s="159">
        <v>0</v>
      </c>
      <c r="AH683" s="159">
        <v>0</v>
      </c>
      <c r="AI683" s="159">
        <v>0</v>
      </c>
      <c r="AJ683" s="159">
        <v>0</v>
      </c>
    </row>
    <row r="684" spans="1:36">
      <c r="A684" s="153">
        <v>10</v>
      </c>
      <c r="B684" s="154">
        <v>10</v>
      </c>
      <c r="C684" s="154">
        <v>11</v>
      </c>
      <c r="D684" s="155">
        <v>3</v>
      </c>
      <c r="E684" s="155" t="s">
        <v>556</v>
      </c>
      <c r="F684" s="156" t="s">
        <v>3645</v>
      </c>
      <c r="G684" s="156" t="s">
        <v>556</v>
      </c>
      <c r="H684" s="156" t="s">
        <v>3648</v>
      </c>
      <c r="I684" s="155">
        <v>1010113</v>
      </c>
      <c r="J684" s="157" t="s">
        <v>2156</v>
      </c>
      <c r="K684" s="157"/>
      <c r="L684" s="155">
        <v>2022</v>
      </c>
      <c r="M684" s="158">
        <v>7783</v>
      </c>
      <c r="N684" s="159">
        <v>47761748.770000003</v>
      </c>
      <c r="O684" s="159">
        <v>40052484.460000001</v>
      </c>
      <c r="P684" s="159">
        <v>20658382.170000002</v>
      </c>
      <c r="Q684" s="159">
        <v>8322734</v>
      </c>
      <c r="R684" s="159">
        <v>12335648.17</v>
      </c>
      <c r="S684" s="159">
        <v>7709264.3099999996</v>
      </c>
      <c r="T684" s="159">
        <v>39423.9</v>
      </c>
      <c r="U684" s="159">
        <v>49640472.780000001</v>
      </c>
      <c r="V684" s="159">
        <v>34662663.109999999</v>
      </c>
      <c r="W684" s="159">
        <v>12588187.630000001</v>
      </c>
      <c r="X684" s="159">
        <v>184554.43</v>
      </c>
      <c r="Y684" s="159">
        <v>14977809.67</v>
      </c>
      <c r="Z684" s="159">
        <v>5033272.22</v>
      </c>
      <c r="AA684" s="159">
        <v>3908000</v>
      </c>
      <c r="AB684" s="159">
        <v>1125272.2199999997</v>
      </c>
      <c r="AC684" s="159">
        <v>2110000</v>
      </c>
      <c r="AD684" s="159">
        <v>2110000</v>
      </c>
      <c r="AE684" s="159">
        <v>10043000</v>
      </c>
      <c r="AF684" s="159">
        <v>5389821.3499999996</v>
      </c>
      <c r="AG684" s="159">
        <v>105688.66</v>
      </c>
      <c r="AH684" s="159">
        <v>62976.34</v>
      </c>
      <c r="AI684" s="159">
        <v>0</v>
      </c>
      <c r="AJ684" s="159">
        <v>0</v>
      </c>
    </row>
    <row r="685" spans="1:36">
      <c r="A685" s="153">
        <v>10</v>
      </c>
      <c r="B685" s="154">
        <v>11</v>
      </c>
      <c r="C685" s="154">
        <v>1</v>
      </c>
      <c r="D685" s="155">
        <v>2</v>
      </c>
      <c r="E685" s="155" t="s">
        <v>556</v>
      </c>
      <c r="F685" s="156" t="s">
        <v>3649</v>
      </c>
      <c r="G685" s="156" t="s">
        <v>556</v>
      </c>
      <c r="H685" s="156" t="s">
        <v>3650</v>
      </c>
      <c r="I685" s="155">
        <v>1011012</v>
      </c>
      <c r="J685" s="157" t="s">
        <v>2155</v>
      </c>
      <c r="K685" s="157"/>
      <c r="L685" s="155">
        <v>2022</v>
      </c>
      <c r="M685" s="158">
        <v>3906</v>
      </c>
      <c r="N685" s="159">
        <v>26550162.629999999</v>
      </c>
      <c r="O685" s="159">
        <v>19630071.850000001</v>
      </c>
      <c r="P685" s="159">
        <v>13966252.640000001</v>
      </c>
      <c r="Q685" s="159">
        <v>7289877</v>
      </c>
      <c r="R685" s="159">
        <v>6676375.6399999997</v>
      </c>
      <c r="S685" s="159">
        <v>6920090.7800000003</v>
      </c>
      <c r="T685" s="159">
        <v>0</v>
      </c>
      <c r="U685" s="159">
        <v>31133444.969999999</v>
      </c>
      <c r="V685" s="159">
        <v>17326976.23</v>
      </c>
      <c r="W685" s="159">
        <v>6870057.8300000001</v>
      </c>
      <c r="X685" s="159">
        <v>108284.12</v>
      </c>
      <c r="Y685" s="159">
        <v>13806468.74</v>
      </c>
      <c r="Z685" s="159">
        <v>8607028.3699999992</v>
      </c>
      <c r="AA685" s="159">
        <v>6981970</v>
      </c>
      <c r="AB685" s="159">
        <v>1625058.3699999992</v>
      </c>
      <c r="AC685" s="159">
        <v>2860920.6</v>
      </c>
      <c r="AD685" s="159">
        <v>2860920.6</v>
      </c>
      <c r="AE685" s="159">
        <v>7926006.25</v>
      </c>
      <c r="AF685" s="159">
        <v>2303095.62</v>
      </c>
      <c r="AG685" s="159">
        <v>0</v>
      </c>
      <c r="AH685" s="159">
        <v>0</v>
      </c>
      <c r="AI685" s="159">
        <v>0</v>
      </c>
      <c r="AJ685" s="159">
        <v>0</v>
      </c>
    </row>
    <row r="686" spans="1:36">
      <c r="A686" s="153">
        <v>10</v>
      </c>
      <c r="B686" s="154">
        <v>11</v>
      </c>
      <c r="C686" s="154">
        <v>2</v>
      </c>
      <c r="D686" s="155">
        <v>2</v>
      </c>
      <c r="E686" s="155" t="s">
        <v>556</v>
      </c>
      <c r="F686" s="156" t="s">
        <v>3649</v>
      </c>
      <c r="G686" s="156" t="s">
        <v>556</v>
      </c>
      <c r="H686" s="156" t="s">
        <v>3651</v>
      </c>
      <c r="I686" s="155">
        <v>1011022</v>
      </c>
      <c r="J686" s="157" t="s">
        <v>2154</v>
      </c>
      <c r="K686" s="157"/>
      <c r="L686" s="155">
        <v>2022</v>
      </c>
      <c r="M686" s="158">
        <v>3476</v>
      </c>
      <c r="N686" s="159">
        <v>20525927.120000001</v>
      </c>
      <c r="O686" s="159">
        <v>17613104.559999999</v>
      </c>
      <c r="P686" s="159">
        <v>11953389.039999999</v>
      </c>
      <c r="Q686" s="159">
        <v>4989310</v>
      </c>
      <c r="R686" s="159">
        <v>6964079.04</v>
      </c>
      <c r="S686" s="159">
        <v>2912822.56</v>
      </c>
      <c r="T686" s="159">
        <v>91853.55</v>
      </c>
      <c r="U686" s="159">
        <v>19911219.609999999</v>
      </c>
      <c r="V686" s="159">
        <v>14734202.060000001</v>
      </c>
      <c r="W686" s="159">
        <v>5469894</v>
      </c>
      <c r="X686" s="159">
        <v>75044.27</v>
      </c>
      <c r="Y686" s="159">
        <v>5177017.55</v>
      </c>
      <c r="Z686" s="159">
        <v>3413847.23</v>
      </c>
      <c r="AA686" s="159">
        <v>2201627</v>
      </c>
      <c r="AB686" s="159">
        <v>1212220.23</v>
      </c>
      <c r="AC686" s="159">
        <v>2142627.4900000002</v>
      </c>
      <c r="AD686" s="159">
        <v>2142627.4900000002</v>
      </c>
      <c r="AE686" s="159">
        <v>3590000</v>
      </c>
      <c r="AF686" s="159">
        <v>2878902.5</v>
      </c>
      <c r="AG686" s="159">
        <v>1170095.1200000001</v>
      </c>
      <c r="AH686" s="159">
        <v>487444.85</v>
      </c>
      <c r="AI686" s="159">
        <v>0</v>
      </c>
      <c r="AJ686" s="159">
        <v>0</v>
      </c>
    </row>
    <row r="687" spans="1:36">
      <c r="A687" s="153">
        <v>10</v>
      </c>
      <c r="B687" s="154">
        <v>11</v>
      </c>
      <c r="C687" s="154">
        <v>3</v>
      </c>
      <c r="D687" s="155">
        <v>3</v>
      </c>
      <c r="E687" s="155" t="s">
        <v>556</v>
      </c>
      <c r="F687" s="156" t="s">
        <v>3652</v>
      </c>
      <c r="G687" s="156" t="s">
        <v>556</v>
      </c>
      <c r="H687" s="156" t="s">
        <v>3653</v>
      </c>
      <c r="I687" s="155">
        <v>1011033</v>
      </c>
      <c r="J687" s="157" t="s">
        <v>2153</v>
      </c>
      <c r="K687" s="157"/>
      <c r="L687" s="155">
        <v>2022</v>
      </c>
      <c r="M687" s="158">
        <v>15575</v>
      </c>
      <c r="N687" s="159">
        <v>86220672.939999998</v>
      </c>
      <c r="O687" s="159">
        <v>65488766.479999997</v>
      </c>
      <c r="P687" s="159">
        <v>38039859.159999996</v>
      </c>
      <c r="Q687" s="159">
        <v>16404581</v>
      </c>
      <c r="R687" s="159">
        <v>21635278.16</v>
      </c>
      <c r="S687" s="159">
        <v>20731906.460000001</v>
      </c>
      <c r="T687" s="159">
        <v>790182.54</v>
      </c>
      <c r="U687" s="159">
        <v>107785075.23999999</v>
      </c>
      <c r="V687" s="159">
        <v>54387886.280000001</v>
      </c>
      <c r="W687" s="159">
        <v>18703020.989999998</v>
      </c>
      <c r="X687" s="159">
        <v>359524.33</v>
      </c>
      <c r="Y687" s="159">
        <v>53397188.960000001</v>
      </c>
      <c r="Z687" s="159">
        <v>36079733.590000004</v>
      </c>
      <c r="AA687" s="159">
        <v>25460000</v>
      </c>
      <c r="AB687" s="159">
        <v>10619733.590000004</v>
      </c>
      <c r="AC687" s="159">
        <v>2563829.6800000002</v>
      </c>
      <c r="AD687" s="159">
        <v>2563829.6800000002</v>
      </c>
      <c r="AE687" s="159">
        <v>37590254.219999999</v>
      </c>
      <c r="AF687" s="159">
        <v>11100880.199999999</v>
      </c>
      <c r="AG687" s="159">
        <v>119825.15</v>
      </c>
      <c r="AH687" s="159">
        <v>108758.88</v>
      </c>
      <c r="AI687" s="159">
        <v>0</v>
      </c>
      <c r="AJ687" s="159">
        <v>0</v>
      </c>
    </row>
    <row r="688" spans="1:36">
      <c r="A688" s="153">
        <v>10</v>
      </c>
      <c r="B688" s="154">
        <v>11</v>
      </c>
      <c r="C688" s="154">
        <v>4</v>
      </c>
      <c r="D688" s="155">
        <v>3</v>
      </c>
      <c r="E688" s="155" t="s">
        <v>556</v>
      </c>
      <c r="F688" s="156" t="s">
        <v>3652</v>
      </c>
      <c r="G688" s="156" t="s">
        <v>556</v>
      </c>
      <c r="H688" s="156" t="s">
        <v>3654</v>
      </c>
      <c r="I688" s="155">
        <v>1011043</v>
      </c>
      <c r="J688" s="157" t="s">
        <v>2152</v>
      </c>
      <c r="K688" s="157"/>
      <c r="L688" s="155">
        <v>2022</v>
      </c>
      <c r="M688" s="158">
        <v>7012</v>
      </c>
      <c r="N688" s="159">
        <v>64730685.350000001</v>
      </c>
      <c r="O688" s="159">
        <v>46746158.329999998</v>
      </c>
      <c r="P688" s="159">
        <v>21522927.609999999</v>
      </c>
      <c r="Q688" s="159">
        <v>9304530</v>
      </c>
      <c r="R688" s="159">
        <v>12218397.609999999</v>
      </c>
      <c r="S688" s="159">
        <v>17984527.02</v>
      </c>
      <c r="T688" s="159">
        <v>479720</v>
      </c>
      <c r="U688" s="159">
        <v>91607243.469999999</v>
      </c>
      <c r="V688" s="159">
        <v>39576781.829999998</v>
      </c>
      <c r="W688" s="159">
        <v>13801826.380000001</v>
      </c>
      <c r="X688" s="159">
        <v>549186.39</v>
      </c>
      <c r="Y688" s="159">
        <v>52030461.640000001</v>
      </c>
      <c r="Z688" s="159">
        <v>32304397.719999999</v>
      </c>
      <c r="AA688" s="159">
        <v>28602205.030000001</v>
      </c>
      <c r="AB688" s="159">
        <v>3702192.6899999976</v>
      </c>
      <c r="AC688" s="159">
        <v>3843716.32</v>
      </c>
      <c r="AD688" s="159">
        <v>3843716.32</v>
      </c>
      <c r="AE688" s="159">
        <v>43954349.170000002</v>
      </c>
      <c r="AF688" s="159">
        <v>7169376.5</v>
      </c>
      <c r="AG688" s="159">
        <v>1384524.33</v>
      </c>
      <c r="AH688" s="159">
        <v>3572209.27</v>
      </c>
      <c r="AI688" s="159">
        <v>0</v>
      </c>
      <c r="AJ688" s="159">
        <v>0</v>
      </c>
    </row>
    <row r="689" spans="1:36">
      <c r="A689" s="153">
        <v>10</v>
      </c>
      <c r="B689" s="154">
        <v>11</v>
      </c>
      <c r="C689" s="154">
        <v>5</v>
      </c>
      <c r="D689" s="155">
        <v>2</v>
      </c>
      <c r="E689" s="155" t="s">
        <v>556</v>
      </c>
      <c r="F689" s="156" t="s">
        <v>3649</v>
      </c>
      <c r="G689" s="156" t="s">
        <v>556</v>
      </c>
      <c r="H689" s="156" t="s">
        <v>3655</v>
      </c>
      <c r="I689" s="155">
        <v>1011052</v>
      </c>
      <c r="J689" s="157" t="s">
        <v>2151</v>
      </c>
      <c r="K689" s="157"/>
      <c r="L689" s="155">
        <v>2022</v>
      </c>
      <c r="M689" s="158">
        <v>6225</v>
      </c>
      <c r="N689" s="159">
        <v>36324824.359999999</v>
      </c>
      <c r="O689" s="159">
        <v>30871558.170000002</v>
      </c>
      <c r="P689" s="159">
        <v>16154117.220000001</v>
      </c>
      <c r="Q689" s="159">
        <v>5501131</v>
      </c>
      <c r="R689" s="159">
        <v>10652986.220000001</v>
      </c>
      <c r="S689" s="159">
        <v>5453266.1900000004</v>
      </c>
      <c r="T689" s="159">
        <v>655</v>
      </c>
      <c r="U689" s="159">
        <v>34034586.869999997</v>
      </c>
      <c r="V689" s="159">
        <v>24948210.899999999</v>
      </c>
      <c r="W689" s="159">
        <v>9092377.3800000008</v>
      </c>
      <c r="X689" s="159">
        <v>61204.93</v>
      </c>
      <c r="Y689" s="159">
        <v>9086375.9700000007</v>
      </c>
      <c r="Z689" s="159">
        <v>2233060.52</v>
      </c>
      <c r="AA689" s="159">
        <v>1075305</v>
      </c>
      <c r="AB689" s="159">
        <v>1157755.52</v>
      </c>
      <c r="AC689" s="159">
        <v>2600047.9500000002</v>
      </c>
      <c r="AD689" s="159">
        <v>2600047.9500000002</v>
      </c>
      <c r="AE689" s="159">
        <v>2283673.92</v>
      </c>
      <c r="AF689" s="159">
        <v>5923347.2699999996</v>
      </c>
      <c r="AG689" s="159">
        <v>905871.95</v>
      </c>
      <c r="AH689" s="159">
        <v>370073.4</v>
      </c>
      <c r="AI689" s="159">
        <v>0</v>
      </c>
      <c r="AJ689" s="159">
        <v>0</v>
      </c>
    </row>
    <row r="690" spans="1:36">
      <c r="A690" s="153">
        <v>10</v>
      </c>
      <c r="B690" s="154">
        <v>11</v>
      </c>
      <c r="C690" s="154">
        <v>6</v>
      </c>
      <c r="D690" s="155">
        <v>2</v>
      </c>
      <c r="E690" s="155" t="s">
        <v>556</v>
      </c>
      <c r="F690" s="156" t="s">
        <v>3649</v>
      </c>
      <c r="G690" s="156" t="s">
        <v>556</v>
      </c>
      <c r="H690" s="156" t="s">
        <v>3656</v>
      </c>
      <c r="I690" s="155">
        <v>1011062</v>
      </c>
      <c r="J690" s="157" t="s">
        <v>2150</v>
      </c>
      <c r="K690" s="157"/>
      <c r="L690" s="155">
        <v>2022</v>
      </c>
      <c r="M690" s="158">
        <v>4988</v>
      </c>
      <c r="N690" s="159">
        <v>26745559.719999999</v>
      </c>
      <c r="O690" s="159">
        <v>22572550.719999999</v>
      </c>
      <c r="P690" s="159">
        <v>15803312.359999999</v>
      </c>
      <c r="Q690" s="159">
        <v>8180941</v>
      </c>
      <c r="R690" s="159">
        <v>7622371.3600000003</v>
      </c>
      <c r="S690" s="159">
        <v>4173009</v>
      </c>
      <c r="T690" s="159">
        <v>7200</v>
      </c>
      <c r="U690" s="159">
        <v>26364971.359999999</v>
      </c>
      <c r="V690" s="159">
        <v>20522399.93</v>
      </c>
      <c r="W690" s="159">
        <v>8476054.1300000008</v>
      </c>
      <c r="X690" s="159">
        <v>242409.47</v>
      </c>
      <c r="Y690" s="159">
        <v>5842571.4299999997</v>
      </c>
      <c r="Z690" s="159">
        <v>1802437.96</v>
      </c>
      <c r="AA690" s="159">
        <v>1722151</v>
      </c>
      <c r="AB690" s="159">
        <v>80286.959999999963</v>
      </c>
      <c r="AC690" s="159">
        <v>805573.84</v>
      </c>
      <c r="AD690" s="159">
        <v>805573.84</v>
      </c>
      <c r="AE690" s="159">
        <v>8587297.1600000001</v>
      </c>
      <c r="AF690" s="159">
        <v>2050150.79</v>
      </c>
      <c r="AG690" s="159">
        <v>0</v>
      </c>
      <c r="AH690" s="159">
        <v>0</v>
      </c>
      <c r="AI690" s="159">
        <v>0</v>
      </c>
      <c r="AJ690" s="159">
        <v>0</v>
      </c>
    </row>
    <row r="691" spans="1:36">
      <c r="A691" s="153">
        <v>10</v>
      </c>
      <c r="B691" s="154">
        <v>12</v>
      </c>
      <c r="C691" s="154">
        <v>1</v>
      </c>
      <c r="D691" s="155">
        <v>1</v>
      </c>
      <c r="E691" s="155" t="s">
        <v>556</v>
      </c>
      <c r="F691" s="156" t="s">
        <v>3657</v>
      </c>
      <c r="G691" s="156" t="s">
        <v>556</v>
      </c>
      <c r="H691" s="156" t="s">
        <v>3658</v>
      </c>
      <c r="I691" s="155">
        <v>1012011</v>
      </c>
      <c r="J691" s="157" t="s">
        <v>2139</v>
      </c>
      <c r="K691" s="157"/>
      <c r="L691" s="155">
        <v>2022</v>
      </c>
      <c r="M691" s="158">
        <v>45934</v>
      </c>
      <c r="N691" s="159">
        <v>217492781.31999999</v>
      </c>
      <c r="O691" s="159">
        <v>197026646.56999999</v>
      </c>
      <c r="P691" s="159">
        <v>91526478.829999998</v>
      </c>
      <c r="Q691" s="159">
        <v>29874919</v>
      </c>
      <c r="R691" s="159">
        <v>61651559.829999998</v>
      </c>
      <c r="S691" s="159">
        <v>20466134.75</v>
      </c>
      <c r="T691" s="159">
        <v>2425852.25</v>
      </c>
      <c r="U691" s="159">
        <v>256159042.41999999</v>
      </c>
      <c r="V691" s="159">
        <v>188677140.11000001</v>
      </c>
      <c r="W691" s="159">
        <v>78861634.040000007</v>
      </c>
      <c r="X691" s="159">
        <v>878534.23</v>
      </c>
      <c r="Y691" s="159">
        <v>67481902.310000002</v>
      </c>
      <c r="Z691" s="159">
        <v>47577436.520000003</v>
      </c>
      <c r="AA691" s="159">
        <v>37328496</v>
      </c>
      <c r="AB691" s="159">
        <v>10248940.520000003</v>
      </c>
      <c r="AC691" s="159">
        <v>3836683.52</v>
      </c>
      <c r="AD691" s="159">
        <v>3786683.52</v>
      </c>
      <c r="AE691" s="159">
        <v>62594133.280000001</v>
      </c>
      <c r="AF691" s="159">
        <v>8349506.46</v>
      </c>
      <c r="AG691" s="159">
        <v>652262.73</v>
      </c>
      <c r="AH691" s="159">
        <v>775296.31</v>
      </c>
      <c r="AI691" s="159">
        <v>0</v>
      </c>
      <c r="AJ691" s="159">
        <v>0</v>
      </c>
    </row>
    <row r="692" spans="1:36">
      <c r="A692" s="153">
        <v>10</v>
      </c>
      <c r="B692" s="154">
        <v>12</v>
      </c>
      <c r="C692" s="154">
        <v>2</v>
      </c>
      <c r="D692" s="155">
        <v>2</v>
      </c>
      <c r="E692" s="155" t="s">
        <v>556</v>
      </c>
      <c r="F692" s="156" t="s">
        <v>3659</v>
      </c>
      <c r="G692" s="156" t="s">
        <v>556</v>
      </c>
      <c r="H692" s="156" t="s">
        <v>3660</v>
      </c>
      <c r="I692" s="155">
        <v>1012022</v>
      </c>
      <c r="J692" s="157" t="s">
        <v>2149</v>
      </c>
      <c r="K692" s="157"/>
      <c r="L692" s="155">
        <v>2022</v>
      </c>
      <c r="M692" s="158">
        <v>4478</v>
      </c>
      <c r="N692" s="159">
        <v>21181007.579999998</v>
      </c>
      <c r="O692" s="159">
        <v>19213593.219999999</v>
      </c>
      <c r="P692" s="159">
        <v>11151653.58</v>
      </c>
      <c r="Q692" s="159">
        <v>4589490</v>
      </c>
      <c r="R692" s="159">
        <v>6562163.5800000001</v>
      </c>
      <c r="S692" s="159">
        <v>1967414.36</v>
      </c>
      <c r="T692" s="159">
        <v>0</v>
      </c>
      <c r="U692" s="159">
        <v>22081004.649999999</v>
      </c>
      <c r="V692" s="159">
        <v>18368368.579999998</v>
      </c>
      <c r="W692" s="159">
        <v>7538341.9199999999</v>
      </c>
      <c r="X692" s="159">
        <v>75464.09</v>
      </c>
      <c r="Y692" s="159">
        <v>3712636.07</v>
      </c>
      <c r="Z692" s="159">
        <v>2847006.34</v>
      </c>
      <c r="AA692" s="159">
        <v>1676000</v>
      </c>
      <c r="AB692" s="159">
        <v>1171006.3399999999</v>
      </c>
      <c r="AC692" s="159">
        <v>780500</v>
      </c>
      <c r="AD692" s="159">
        <v>780500</v>
      </c>
      <c r="AE692" s="159">
        <v>4709593.5</v>
      </c>
      <c r="AF692" s="159">
        <v>845224.64</v>
      </c>
      <c r="AG692" s="159">
        <v>0</v>
      </c>
      <c r="AH692" s="159">
        <v>0</v>
      </c>
      <c r="AI692" s="159">
        <v>0</v>
      </c>
      <c r="AJ692" s="159">
        <v>0</v>
      </c>
    </row>
    <row r="693" spans="1:36">
      <c r="A693" s="153">
        <v>10</v>
      </c>
      <c r="B693" s="154">
        <v>12</v>
      </c>
      <c r="C693" s="154">
        <v>3</v>
      </c>
      <c r="D693" s="155">
        <v>2</v>
      </c>
      <c r="E693" s="155" t="s">
        <v>556</v>
      </c>
      <c r="F693" s="156" t="s">
        <v>3659</v>
      </c>
      <c r="G693" s="156" t="s">
        <v>556</v>
      </c>
      <c r="H693" s="156" t="s">
        <v>3661</v>
      </c>
      <c r="I693" s="155">
        <v>1012032</v>
      </c>
      <c r="J693" s="157" t="s">
        <v>2148</v>
      </c>
      <c r="K693" s="157"/>
      <c r="L693" s="155">
        <v>2022</v>
      </c>
      <c r="M693" s="158">
        <v>6091</v>
      </c>
      <c r="N693" s="159">
        <v>29744730.91</v>
      </c>
      <c r="O693" s="159">
        <v>27231854.23</v>
      </c>
      <c r="P693" s="159">
        <v>19032786.84</v>
      </c>
      <c r="Q693" s="159">
        <v>9550124</v>
      </c>
      <c r="R693" s="159">
        <v>9482662.8399999999</v>
      </c>
      <c r="S693" s="159">
        <v>2512876.6800000002</v>
      </c>
      <c r="T693" s="159">
        <v>105791.28</v>
      </c>
      <c r="U693" s="159">
        <v>25951117.09</v>
      </c>
      <c r="V693" s="159">
        <v>24643819.780000001</v>
      </c>
      <c r="W693" s="159">
        <v>10278322.119999999</v>
      </c>
      <c r="X693" s="159">
        <v>160557.85</v>
      </c>
      <c r="Y693" s="159">
        <v>1307297.31</v>
      </c>
      <c r="Z693" s="159">
        <v>133262.01999999999</v>
      </c>
      <c r="AA693" s="159">
        <v>0</v>
      </c>
      <c r="AB693" s="159">
        <v>133262.01999999999</v>
      </c>
      <c r="AC693" s="159">
        <v>2375664.91</v>
      </c>
      <c r="AD693" s="159">
        <v>2360664.91</v>
      </c>
      <c r="AE693" s="159">
        <v>7273983.2000000002</v>
      </c>
      <c r="AF693" s="159">
        <v>2588034.4500000002</v>
      </c>
      <c r="AG693" s="159">
        <v>1044565.37</v>
      </c>
      <c r="AH693" s="159">
        <v>319834.68</v>
      </c>
      <c r="AI693" s="159">
        <v>0</v>
      </c>
      <c r="AJ693" s="159">
        <v>0</v>
      </c>
    </row>
    <row r="694" spans="1:36">
      <c r="A694" s="153">
        <v>10</v>
      </c>
      <c r="B694" s="154">
        <v>12</v>
      </c>
      <c r="C694" s="154">
        <v>4</v>
      </c>
      <c r="D694" s="155">
        <v>2</v>
      </c>
      <c r="E694" s="155" t="s">
        <v>556</v>
      </c>
      <c r="F694" s="156" t="s">
        <v>3659</v>
      </c>
      <c r="G694" s="156" t="s">
        <v>556</v>
      </c>
      <c r="H694" s="156" t="s">
        <v>3662</v>
      </c>
      <c r="I694" s="155">
        <v>1012042</v>
      </c>
      <c r="J694" s="157" t="s">
        <v>2147</v>
      </c>
      <c r="K694" s="157"/>
      <c r="L694" s="155">
        <v>2022</v>
      </c>
      <c r="M694" s="158">
        <v>5857</v>
      </c>
      <c r="N694" s="159">
        <v>28788597</v>
      </c>
      <c r="O694" s="159">
        <v>26801701.510000002</v>
      </c>
      <c r="P694" s="159">
        <v>16597655.530000001</v>
      </c>
      <c r="Q694" s="159">
        <v>8429819</v>
      </c>
      <c r="R694" s="159">
        <v>8167836.5300000003</v>
      </c>
      <c r="S694" s="159">
        <v>1986895.49</v>
      </c>
      <c r="T694" s="159">
        <v>2693.01</v>
      </c>
      <c r="U694" s="159">
        <v>29153139.68</v>
      </c>
      <c r="V694" s="159">
        <v>25171740.66</v>
      </c>
      <c r="W694" s="159">
        <v>11274412.779999999</v>
      </c>
      <c r="X694" s="159">
        <v>124871.39</v>
      </c>
      <c r="Y694" s="159">
        <v>3981399.02</v>
      </c>
      <c r="Z694" s="159">
        <v>2181640.73</v>
      </c>
      <c r="AA694" s="159">
        <v>1740000</v>
      </c>
      <c r="AB694" s="159">
        <v>441640.73</v>
      </c>
      <c r="AC694" s="159">
        <v>984625</v>
      </c>
      <c r="AD694" s="159">
        <v>984625</v>
      </c>
      <c r="AE694" s="159">
        <v>5082803.28</v>
      </c>
      <c r="AF694" s="159">
        <v>1629960.85</v>
      </c>
      <c r="AG694" s="159">
        <v>779291.26</v>
      </c>
      <c r="AH694" s="159">
        <v>401590.95</v>
      </c>
      <c r="AI694" s="159">
        <v>0</v>
      </c>
      <c r="AJ694" s="159">
        <v>0</v>
      </c>
    </row>
    <row r="695" spans="1:36">
      <c r="A695" s="153">
        <v>10</v>
      </c>
      <c r="B695" s="154">
        <v>12</v>
      </c>
      <c r="C695" s="154">
        <v>5</v>
      </c>
      <c r="D695" s="155">
        <v>3</v>
      </c>
      <c r="E695" s="155" t="s">
        <v>556</v>
      </c>
      <c r="F695" s="156" t="s">
        <v>3663</v>
      </c>
      <c r="G695" s="156" t="s">
        <v>556</v>
      </c>
      <c r="H695" s="156" t="s">
        <v>3664</v>
      </c>
      <c r="I695" s="155">
        <v>1012053</v>
      </c>
      <c r="J695" s="157" t="s">
        <v>2146</v>
      </c>
      <c r="K695" s="157"/>
      <c r="L695" s="155">
        <v>2022</v>
      </c>
      <c r="M695" s="158">
        <v>5887</v>
      </c>
      <c r="N695" s="159">
        <v>40914467.960000001</v>
      </c>
      <c r="O695" s="159">
        <v>40513742.539999999</v>
      </c>
      <c r="P695" s="159">
        <v>14117832.859999999</v>
      </c>
      <c r="Q695" s="159">
        <v>6344323</v>
      </c>
      <c r="R695" s="159">
        <v>7773509.8600000003</v>
      </c>
      <c r="S695" s="159">
        <v>400725.42</v>
      </c>
      <c r="T695" s="159">
        <v>137510.42000000001</v>
      </c>
      <c r="U695" s="159">
        <v>36593898.189999998</v>
      </c>
      <c r="V695" s="159">
        <v>30192867.530000001</v>
      </c>
      <c r="W695" s="159">
        <v>11884805.550000001</v>
      </c>
      <c r="X695" s="159">
        <v>19594.66</v>
      </c>
      <c r="Y695" s="159">
        <v>6401030.6600000001</v>
      </c>
      <c r="Z695" s="159">
        <v>10907767.720000001</v>
      </c>
      <c r="AA695" s="159">
        <v>90000</v>
      </c>
      <c r="AB695" s="159">
        <v>10817767.720000001</v>
      </c>
      <c r="AC695" s="159">
        <v>18876.599999999999</v>
      </c>
      <c r="AD695" s="159">
        <v>18876.599999999999</v>
      </c>
      <c r="AE695" s="159">
        <v>872922</v>
      </c>
      <c r="AF695" s="159">
        <v>10320875.01</v>
      </c>
      <c r="AG695" s="159">
        <v>25050</v>
      </c>
      <c r="AH695" s="159">
        <v>25050</v>
      </c>
      <c r="AI695" s="159">
        <v>0</v>
      </c>
      <c r="AJ695" s="159">
        <v>0</v>
      </c>
    </row>
    <row r="696" spans="1:36">
      <c r="A696" s="153">
        <v>10</v>
      </c>
      <c r="B696" s="154">
        <v>12</v>
      </c>
      <c r="C696" s="154">
        <v>6</v>
      </c>
      <c r="D696" s="155">
        <v>2</v>
      </c>
      <c r="E696" s="155" t="s">
        <v>556</v>
      </c>
      <c r="F696" s="156" t="s">
        <v>3659</v>
      </c>
      <c r="G696" s="156" t="s">
        <v>556</v>
      </c>
      <c r="H696" s="156" t="s">
        <v>3665</v>
      </c>
      <c r="I696" s="155">
        <v>1012062</v>
      </c>
      <c r="J696" s="157" t="s">
        <v>2145</v>
      </c>
      <c r="K696" s="157"/>
      <c r="L696" s="155">
        <v>2022</v>
      </c>
      <c r="M696" s="158">
        <v>4441</v>
      </c>
      <c r="N696" s="159">
        <v>19867827.370000001</v>
      </c>
      <c r="O696" s="159">
        <v>19303183.649999999</v>
      </c>
      <c r="P696" s="159">
        <v>13852436.17</v>
      </c>
      <c r="Q696" s="159">
        <v>6443486</v>
      </c>
      <c r="R696" s="159">
        <v>7408950.1699999999</v>
      </c>
      <c r="S696" s="159">
        <v>564643.72</v>
      </c>
      <c r="T696" s="159">
        <v>7980</v>
      </c>
      <c r="U696" s="159">
        <v>19558942.34</v>
      </c>
      <c r="V696" s="159">
        <v>18126477.809999999</v>
      </c>
      <c r="W696" s="159">
        <v>7110694.3799999999</v>
      </c>
      <c r="X696" s="159">
        <v>24519.5</v>
      </c>
      <c r="Y696" s="159">
        <v>1432464.53</v>
      </c>
      <c r="Z696" s="159">
        <v>1169121.56</v>
      </c>
      <c r="AA696" s="159">
        <v>500000</v>
      </c>
      <c r="AB696" s="159">
        <v>669121.56000000006</v>
      </c>
      <c r="AC696" s="159">
        <v>946109</v>
      </c>
      <c r="AD696" s="159">
        <v>946109</v>
      </c>
      <c r="AE696" s="159">
        <v>1400000</v>
      </c>
      <c r="AF696" s="159">
        <v>1176705.8400000001</v>
      </c>
      <c r="AG696" s="159">
        <v>0</v>
      </c>
      <c r="AH696" s="159">
        <v>0</v>
      </c>
      <c r="AI696" s="159">
        <v>0</v>
      </c>
      <c r="AJ696" s="159">
        <v>0</v>
      </c>
    </row>
    <row r="697" spans="1:36">
      <c r="A697" s="153">
        <v>10</v>
      </c>
      <c r="B697" s="154">
        <v>12</v>
      </c>
      <c r="C697" s="154">
        <v>7</v>
      </c>
      <c r="D697" s="155">
        <v>2</v>
      </c>
      <c r="E697" s="155" t="s">
        <v>556</v>
      </c>
      <c r="F697" s="156" t="s">
        <v>3659</v>
      </c>
      <c r="G697" s="156" t="s">
        <v>556</v>
      </c>
      <c r="H697" s="156" t="s">
        <v>3666</v>
      </c>
      <c r="I697" s="155">
        <v>1012072</v>
      </c>
      <c r="J697" s="157" t="s">
        <v>2144</v>
      </c>
      <c r="K697" s="157"/>
      <c r="L697" s="155">
        <v>2022</v>
      </c>
      <c r="M697" s="158">
        <v>4550</v>
      </c>
      <c r="N697" s="159">
        <v>21593995.600000001</v>
      </c>
      <c r="O697" s="159">
        <v>20419962.5</v>
      </c>
      <c r="P697" s="159">
        <v>15230618.039999999</v>
      </c>
      <c r="Q697" s="159">
        <v>7852785</v>
      </c>
      <c r="R697" s="159">
        <v>7377833.04</v>
      </c>
      <c r="S697" s="159">
        <v>1174033.1000000001</v>
      </c>
      <c r="T697" s="159">
        <v>108935</v>
      </c>
      <c r="U697" s="159">
        <v>23887019.329999998</v>
      </c>
      <c r="V697" s="159">
        <v>18432217.57</v>
      </c>
      <c r="W697" s="159">
        <v>7487233.3600000003</v>
      </c>
      <c r="X697" s="159">
        <v>57581.9</v>
      </c>
      <c r="Y697" s="159">
        <v>5454801.7599999998</v>
      </c>
      <c r="Z697" s="159">
        <v>3865803.99</v>
      </c>
      <c r="AA697" s="159">
        <v>2792743</v>
      </c>
      <c r="AB697" s="159">
        <v>1073060.9900000002</v>
      </c>
      <c r="AC697" s="159">
        <v>1103128</v>
      </c>
      <c r="AD697" s="159">
        <v>1103128</v>
      </c>
      <c r="AE697" s="159">
        <v>4159153.78</v>
      </c>
      <c r="AF697" s="159">
        <v>1987744.93</v>
      </c>
      <c r="AG697" s="159">
        <v>0</v>
      </c>
      <c r="AH697" s="159">
        <v>31562.42</v>
      </c>
      <c r="AI697" s="159">
        <v>0</v>
      </c>
      <c r="AJ697" s="159">
        <v>0</v>
      </c>
    </row>
    <row r="698" spans="1:36">
      <c r="A698" s="153">
        <v>10</v>
      </c>
      <c r="B698" s="154">
        <v>12</v>
      </c>
      <c r="C698" s="154">
        <v>8</v>
      </c>
      <c r="D698" s="155">
        <v>2</v>
      </c>
      <c r="E698" s="155" t="s">
        <v>556</v>
      </c>
      <c r="F698" s="156" t="s">
        <v>3659</v>
      </c>
      <c r="G698" s="156" t="s">
        <v>556</v>
      </c>
      <c r="H698" s="156" t="s">
        <v>3667</v>
      </c>
      <c r="I698" s="155">
        <v>1012082</v>
      </c>
      <c r="J698" s="157" t="s">
        <v>2143</v>
      </c>
      <c r="K698" s="157"/>
      <c r="L698" s="155">
        <v>2022</v>
      </c>
      <c r="M698" s="158">
        <v>4280</v>
      </c>
      <c r="N698" s="159">
        <v>24060589.690000001</v>
      </c>
      <c r="O698" s="159">
        <v>21060756.350000001</v>
      </c>
      <c r="P698" s="159">
        <v>13400175.789999999</v>
      </c>
      <c r="Q698" s="159">
        <v>5655479</v>
      </c>
      <c r="R698" s="159">
        <v>7744696.79</v>
      </c>
      <c r="S698" s="159">
        <v>2999833.34</v>
      </c>
      <c r="T698" s="159">
        <v>13902.03</v>
      </c>
      <c r="U698" s="159">
        <v>24955516.800000001</v>
      </c>
      <c r="V698" s="159">
        <v>19096099.960000001</v>
      </c>
      <c r="W698" s="159">
        <v>8016841.0700000003</v>
      </c>
      <c r="X698" s="159">
        <v>93268.88</v>
      </c>
      <c r="Y698" s="159">
        <v>5859416.8399999999</v>
      </c>
      <c r="Z698" s="159">
        <v>2882460.11</v>
      </c>
      <c r="AA698" s="159">
        <v>2382474</v>
      </c>
      <c r="AB698" s="159">
        <v>499986.10999999987</v>
      </c>
      <c r="AC698" s="159">
        <v>1003057.16</v>
      </c>
      <c r="AD698" s="159">
        <v>1003057.16</v>
      </c>
      <c r="AE698" s="159">
        <v>6613936.8899999997</v>
      </c>
      <c r="AF698" s="159">
        <v>1964656.39</v>
      </c>
      <c r="AG698" s="159">
        <v>704111.86</v>
      </c>
      <c r="AH698" s="159">
        <v>509016.55</v>
      </c>
      <c r="AI698" s="159">
        <v>0</v>
      </c>
      <c r="AJ698" s="159">
        <v>0</v>
      </c>
    </row>
    <row r="699" spans="1:36">
      <c r="A699" s="153">
        <v>10</v>
      </c>
      <c r="B699" s="154">
        <v>12</v>
      </c>
      <c r="C699" s="154">
        <v>9</v>
      </c>
      <c r="D699" s="155">
        <v>2</v>
      </c>
      <c r="E699" s="155" t="s">
        <v>556</v>
      </c>
      <c r="F699" s="156" t="s">
        <v>3659</v>
      </c>
      <c r="G699" s="156" t="s">
        <v>556</v>
      </c>
      <c r="H699" s="156" t="s">
        <v>3668</v>
      </c>
      <c r="I699" s="155">
        <v>1012092</v>
      </c>
      <c r="J699" s="157" t="s">
        <v>2142</v>
      </c>
      <c r="K699" s="157"/>
      <c r="L699" s="155">
        <v>2022</v>
      </c>
      <c r="M699" s="158">
        <v>4759</v>
      </c>
      <c r="N699" s="159">
        <v>25496267.190000001</v>
      </c>
      <c r="O699" s="159">
        <v>22988440.190000001</v>
      </c>
      <c r="P699" s="159">
        <v>13451923.24</v>
      </c>
      <c r="Q699" s="159">
        <v>6432130</v>
      </c>
      <c r="R699" s="159">
        <v>7019793.2400000002</v>
      </c>
      <c r="S699" s="159">
        <v>2507827</v>
      </c>
      <c r="T699" s="159">
        <v>77276</v>
      </c>
      <c r="U699" s="159">
        <v>28198549.960000001</v>
      </c>
      <c r="V699" s="159">
        <v>19124315.969999999</v>
      </c>
      <c r="W699" s="159">
        <v>7947869.5099999998</v>
      </c>
      <c r="X699" s="159">
        <v>19328.330000000002</v>
      </c>
      <c r="Y699" s="159">
        <v>9074233.9900000002</v>
      </c>
      <c r="Z699" s="159">
        <v>8036104.7000000002</v>
      </c>
      <c r="AA699" s="159">
        <v>4555675.9000000004</v>
      </c>
      <c r="AB699" s="159">
        <v>3480428.8</v>
      </c>
      <c r="AC699" s="159">
        <v>1042945.9</v>
      </c>
      <c r="AD699" s="159">
        <v>1042945.9</v>
      </c>
      <c r="AE699" s="159">
        <v>3512730</v>
      </c>
      <c r="AF699" s="159">
        <v>3864124.22</v>
      </c>
      <c r="AG699" s="159">
        <v>163975</v>
      </c>
      <c r="AH699" s="159">
        <v>83554.81</v>
      </c>
      <c r="AI699" s="159">
        <v>0</v>
      </c>
      <c r="AJ699" s="159">
        <v>0</v>
      </c>
    </row>
    <row r="700" spans="1:36">
      <c r="A700" s="153">
        <v>10</v>
      </c>
      <c r="B700" s="154">
        <v>12</v>
      </c>
      <c r="C700" s="154">
        <v>10</v>
      </c>
      <c r="D700" s="155">
        <v>2</v>
      </c>
      <c r="E700" s="155" t="s">
        <v>556</v>
      </c>
      <c r="F700" s="156" t="s">
        <v>3659</v>
      </c>
      <c r="G700" s="156" t="s">
        <v>556</v>
      </c>
      <c r="H700" s="156" t="s">
        <v>3669</v>
      </c>
      <c r="I700" s="155">
        <v>1012102</v>
      </c>
      <c r="J700" s="157" t="s">
        <v>2141</v>
      </c>
      <c r="K700" s="157"/>
      <c r="L700" s="155">
        <v>2022</v>
      </c>
      <c r="M700" s="158">
        <v>4181</v>
      </c>
      <c r="N700" s="159">
        <v>21165350.440000001</v>
      </c>
      <c r="O700" s="159">
        <v>20842668.149999999</v>
      </c>
      <c r="P700" s="159">
        <v>11709623.449999999</v>
      </c>
      <c r="Q700" s="159">
        <v>4670383</v>
      </c>
      <c r="R700" s="159">
        <v>7039240.4500000002</v>
      </c>
      <c r="S700" s="159">
        <v>322682.28999999998</v>
      </c>
      <c r="T700" s="159">
        <v>4755.5</v>
      </c>
      <c r="U700" s="159">
        <v>20794052.670000002</v>
      </c>
      <c r="V700" s="159">
        <v>18597431.809999999</v>
      </c>
      <c r="W700" s="159">
        <v>7678637.6799999997</v>
      </c>
      <c r="X700" s="159">
        <v>0</v>
      </c>
      <c r="Y700" s="159">
        <v>2196620.86</v>
      </c>
      <c r="Z700" s="159">
        <v>1043044.68</v>
      </c>
      <c r="AA700" s="159">
        <v>0</v>
      </c>
      <c r="AB700" s="159">
        <v>1043044.68</v>
      </c>
      <c r="AC700" s="159">
        <v>0</v>
      </c>
      <c r="AD700" s="159">
        <v>0</v>
      </c>
      <c r="AE700" s="159">
        <v>0</v>
      </c>
      <c r="AF700" s="159">
        <v>2245236.34</v>
      </c>
      <c r="AG700" s="159">
        <v>0</v>
      </c>
      <c r="AH700" s="159">
        <v>0</v>
      </c>
      <c r="AI700" s="159">
        <v>0</v>
      </c>
      <c r="AJ700" s="159">
        <v>0</v>
      </c>
    </row>
    <row r="701" spans="1:36">
      <c r="A701" s="153">
        <v>10</v>
      </c>
      <c r="B701" s="154">
        <v>12</v>
      </c>
      <c r="C701" s="154">
        <v>11</v>
      </c>
      <c r="D701" s="155">
        <v>3</v>
      </c>
      <c r="E701" s="155" t="s">
        <v>556</v>
      </c>
      <c r="F701" s="156" t="s">
        <v>3663</v>
      </c>
      <c r="G701" s="156" t="s">
        <v>556</v>
      </c>
      <c r="H701" s="156" t="s">
        <v>3670</v>
      </c>
      <c r="I701" s="155">
        <v>1012113</v>
      </c>
      <c r="J701" s="157" t="s">
        <v>2140</v>
      </c>
      <c r="K701" s="157"/>
      <c r="L701" s="155">
        <v>2022</v>
      </c>
      <c r="M701" s="158">
        <v>7186</v>
      </c>
      <c r="N701" s="159">
        <v>36852252.479999997</v>
      </c>
      <c r="O701" s="159">
        <v>34143639.729999997</v>
      </c>
      <c r="P701" s="159">
        <v>23820906.670000002</v>
      </c>
      <c r="Q701" s="159">
        <v>10879366</v>
      </c>
      <c r="R701" s="159">
        <v>12941540.67</v>
      </c>
      <c r="S701" s="159">
        <v>2708612.75</v>
      </c>
      <c r="T701" s="159">
        <v>84997</v>
      </c>
      <c r="U701" s="159">
        <v>36132248.310000002</v>
      </c>
      <c r="V701" s="159">
        <v>30860992.550000001</v>
      </c>
      <c r="W701" s="159">
        <v>11724753.890000001</v>
      </c>
      <c r="X701" s="159">
        <v>117884.41</v>
      </c>
      <c r="Y701" s="159">
        <v>5271255.76</v>
      </c>
      <c r="Z701" s="159">
        <v>2203433.56</v>
      </c>
      <c r="AA701" s="159">
        <v>1035802.95</v>
      </c>
      <c r="AB701" s="159">
        <v>1167630.6100000001</v>
      </c>
      <c r="AC701" s="159">
        <v>1493433.56</v>
      </c>
      <c r="AD701" s="159">
        <v>1493433.56</v>
      </c>
      <c r="AE701" s="159">
        <v>5316042.88</v>
      </c>
      <c r="AF701" s="159">
        <v>3282647.18</v>
      </c>
      <c r="AG701" s="159">
        <v>0</v>
      </c>
      <c r="AH701" s="159">
        <v>0</v>
      </c>
      <c r="AI701" s="159">
        <v>0</v>
      </c>
      <c r="AJ701" s="159">
        <v>0</v>
      </c>
    </row>
    <row r="702" spans="1:36">
      <c r="A702" s="153">
        <v>10</v>
      </c>
      <c r="B702" s="154">
        <v>12</v>
      </c>
      <c r="C702" s="154">
        <v>12</v>
      </c>
      <c r="D702" s="155">
        <v>2</v>
      </c>
      <c r="E702" s="155" t="s">
        <v>556</v>
      </c>
      <c r="F702" s="156" t="s">
        <v>3659</v>
      </c>
      <c r="G702" s="156" t="s">
        <v>556</v>
      </c>
      <c r="H702" s="156" t="s">
        <v>3671</v>
      </c>
      <c r="I702" s="155">
        <v>1012122</v>
      </c>
      <c r="J702" s="157" t="s">
        <v>2139</v>
      </c>
      <c r="K702" s="157"/>
      <c r="L702" s="155">
        <v>2022</v>
      </c>
      <c r="M702" s="158">
        <v>5609</v>
      </c>
      <c r="N702" s="159">
        <v>27964634.420000002</v>
      </c>
      <c r="O702" s="159">
        <v>26704275.699999999</v>
      </c>
      <c r="P702" s="159">
        <v>14759174.49</v>
      </c>
      <c r="Q702" s="159">
        <v>6275214</v>
      </c>
      <c r="R702" s="159">
        <v>8483960.4900000002</v>
      </c>
      <c r="S702" s="159">
        <v>1260358.72</v>
      </c>
      <c r="T702" s="159">
        <v>0</v>
      </c>
      <c r="U702" s="159">
        <v>27606818.710000001</v>
      </c>
      <c r="V702" s="159">
        <v>24374760.469999999</v>
      </c>
      <c r="W702" s="159">
        <v>10129829.039999999</v>
      </c>
      <c r="X702" s="159">
        <v>35246.129999999997</v>
      </c>
      <c r="Y702" s="159">
        <v>3232058.24</v>
      </c>
      <c r="Z702" s="159">
        <v>1854756.28</v>
      </c>
      <c r="AA702" s="159">
        <v>0</v>
      </c>
      <c r="AB702" s="159">
        <v>1854756.28</v>
      </c>
      <c r="AC702" s="159">
        <v>285000</v>
      </c>
      <c r="AD702" s="159">
        <v>285000</v>
      </c>
      <c r="AE702" s="159">
        <v>1155000</v>
      </c>
      <c r="AF702" s="159">
        <v>2329515.23</v>
      </c>
      <c r="AG702" s="159">
        <v>149999.97</v>
      </c>
      <c r="AH702" s="159">
        <v>149999.97</v>
      </c>
      <c r="AI702" s="159">
        <v>0</v>
      </c>
      <c r="AJ702" s="159">
        <v>0</v>
      </c>
    </row>
    <row r="703" spans="1:36">
      <c r="A703" s="153">
        <v>10</v>
      </c>
      <c r="B703" s="154">
        <v>12</v>
      </c>
      <c r="C703" s="154">
        <v>13</v>
      </c>
      <c r="D703" s="155">
        <v>2</v>
      </c>
      <c r="E703" s="155" t="s">
        <v>556</v>
      </c>
      <c r="F703" s="156" t="s">
        <v>3659</v>
      </c>
      <c r="G703" s="156" t="s">
        <v>556</v>
      </c>
      <c r="H703" s="156" t="s">
        <v>3672</v>
      </c>
      <c r="I703" s="155">
        <v>1012132</v>
      </c>
      <c r="J703" s="157" t="s">
        <v>2138</v>
      </c>
      <c r="K703" s="157"/>
      <c r="L703" s="155">
        <v>2022</v>
      </c>
      <c r="M703" s="158">
        <v>4570</v>
      </c>
      <c r="N703" s="159">
        <v>21806598.02</v>
      </c>
      <c r="O703" s="159">
        <v>20773374.09</v>
      </c>
      <c r="P703" s="159">
        <v>15636027.02</v>
      </c>
      <c r="Q703" s="159">
        <v>7603722</v>
      </c>
      <c r="R703" s="159">
        <v>8032305.0199999996</v>
      </c>
      <c r="S703" s="159">
        <v>1033223.93</v>
      </c>
      <c r="T703" s="159">
        <v>30058.67</v>
      </c>
      <c r="U703" s="159">
        <v>21625340.920000002</v>
      </c>
      <c r="V703" s="159">
        <v>19234162.789999999</v>
      </c>
      <c r="W703" s="159">
        <v>7405520.9199999999</v>
      </c>
      <c r="X703" s="159">
        <v>139909.59</v>
      </c>
      <c r="Y703" s="159">
        <v>2391178.13</v>
      </c>
      <c r="Z703" s="159">
        <v>2432131.85</v>
      </c>
      <c r="AA703" s="159">
        <v>1855359</v>
      </c>
      <c r="AB703" s="159">
        <v>576772.85000000009</v>
      </c>
      <c r="AC703" s="159">
        <v>1127784.6000000001</v>
      </c>
      <c r="AD703" s="159">
        <v>1127784.6000000001</v>
      </c>
      <c r="AE703" s="159">
        <v>7018880.2000000002</v>
      </c>
      <c r="AF703" s="159">
        <v>1539211.3</v>
      </c>
      <c r="AG703" s="159">
        <v>0</v>
      </c>
      <c r="AH703" s="159">
        <v>0</v>
      </c>
      <c r="AI703" s="159">
        <v>0</v>
      </c>
      <c r="AJ703" s="159">
        <v>0</v>
      </c>
    </row>
    <row r="704" spans="1:36">
      <c r="A704" s="153">
        <v>10</v>
      </c>
      <c r="B704" s="154">
        <v>12</v>
      </c>
      <c r="C704" s="154">
        <v>14</v>
      </c>
      <c r="D704" s="155">
        <v>2</v>
      </c>
      <c r="E704" s="155" t="s">
        <v>556</v>
      </c>
      <c r="F704" s="156" t="s">
        <v>3659</v>
      </c>
      <c r="G704" s="156" t="s">
        <v>556</v>
      </c>
      <c r="H704" s="156" t="s">
        <v>3673</v>
      </c>
      <c r="I704" s="155">
        <v>1012142</v>
      </c>
      <c r="J704" s="157" t="s">
        <v>2137</v>
      </c>
      <c r="K704" s="157"/>
      <c r="L704" s="155">
        <v>2022</v>
      </c>
      <c r="M704" s="158">
        <v>5143</v>
      </c>
      <c r="N704" s="159">
        <v>24043938.329999998</v>
      </c>
      <c r="O704" s="159">
        <v>23366884.960000001</v>
      </c>
      <c r="P704" s="159">
        <v>17881786.630000003</v>
      </c>
      <c r="Q704" s="159">
        <v>9454762</v>
      </c>
      <c r="R704" s="159">
        <v>8427024.6300000008</v>
      </c>
      <c r="S704" s="159">
        <v>677053.37</v>
      </c>
      <c r="T704" s="159">
        <v>178071.24</v>
      </c>
      <c r="U704" s="159">
        <v>21682810.359999999</v>
      </c>
      <c r="V704" s="159">
        <v>20917929.109999999</v>
      </c>
      <c r="W704" s="159">
        <v>8404471.2200000007</v>
      </c>
      <c r="X704" s="159">
        <v>48118.09</v>
      </c>
      <c r="Y704" s="159">
        <v>764881.25</v>
      </c>
      <c r="Z704" s="159">
        <v>399543.9</v>
      </c>
      <c r="AA704" s="159">
        <v>0</v>
      </c>
      <c r="AB704" s="159">
        <v>399543.9</v>
      </c>
      <c r="AC704" s="159">
        <v>1121303.9099999999</v>
      </c>
      <c r="AD704" s="159">
        <v>1121303.9099999999</v>
      </c>
      <c r="AE704" s="159">
        <v>1646660.9</v>
      </c>
      <c r="AF704" s="159">
        <v>2448955.85</v>
      </c>
      <c r="AG704" s="159">
        <v>111300</v>
      </c>
      <c r="AH704" s="159">
        <v>82668.25</v>
      </c>
      <c r="AI704" s="159">
        <v>0</v>
      </c>
      <c r="AJ704" s="159">
        <v>0</v>
      </c>
    </row>
    <row r="705" spans="1:36">
      <c r="A705" s="153">
        <v>10</v>
      </c>
      <c r="B705" s="154">
        <v>13</v>
      </c>
      <c r="C705" s="154">
        <v>1</v>
      </c>
      <c r="D705" s="155">
        <v>1</v>
      </c>
      <c r="E705" s="155" t="s">
        <v>556</v>
      </c>
      <c r="F705" s="156" t="s">
        <v>3674</v>
      </c>
      <c r="G705" s="156" t="s">
        <v>556</v>
      </c>
      <c r="H705" s="156" t="s">
        <v>3675</v>
      </c>
      <c r="I705" s="155">
        <v>1013011</v>
      </c>
      <c r="J705" s="157" t="s">
        <v>2134</v>
      </c>
      <c r="K705" s="157"/>
      <c r="L705" s="155">
        <v>2022</v>
      </c>
      <c r="M705" s="158">
        <v>17320</v>
      </c>
      <c r="N705" s="159">
        <v>93602496.840000004</v>
      </c>
      <c r="O705" s="159">
        <v>87200542.730000004</v>
      </c>
      <c r="P705" s="159">
        <v>36369305.989999995</v>
      </c>
      <c r="Q705" s="159">
        <v>12940888</v>
      </c>
      <c r="R705" s="159">
        <v>23428417.989999998</v>
      </c>
      <c r="S705" s="159">
        <v>6401954.1100000003</v>
      </c>
      <c r="T705" s="159">
        <v>204350.06</v>
      </c>
      <c r="U705" s="159">
        <v>95998346.730000004</v>
      </c>
      <c r="V705" s="159">
        <v>80520006.879999995</v>
      </c>
      <c r="W705" s="159">
        <v>35287834.520000003</v>
      </c>
      <c r="X705" s="159">
        <v>795044.98</v>
      </c>
      <c r="Y705" s="159">
        <v>15478339.85</v>
      </c>
      <c r="Z705" s="159">
        <v>10148794</v>
      </c>
      <c r="AA705" s="159">
        <v>9000000</v>
      </c>
      <c r="AB705" s="159">
        <v>1148794</v>
      </c>
      <c r="AC705" s="159">
        <v>3759085.15</v>
      </c>
      <c r="AD705" s="159">
        <v>3759085.15</v>
      </c>
      <c r="AE705" s="159">
        <v>33581258.850000001</v>
      </c>
      <c r="AF705" s="159">
        <v>6680535.8499999996</v>
      </c>
      <c r="AG705" s="159">
        <v>908671.02</v>
      </c>
      <c r="AH705" s="159">
        <v>597005.91</v>
      </c>
      <c r="AI705" s="159">
        <v>0</v>
      </c>
      <c r="AJ705" s="159">
        <v>0</v>
      </c>
    </row>
    <row r="706" spans="1:36">
      <c r="A706" s="153">
        <v>10</v>
      </c>
      <c r="B706" s="154">
        <v>13</v>
      </c>
      <c r="C706" s="154">
        <v>2</v>
      </c>
      <c r="D706" s="155">
        <v>3</v>
      </c>
      <c r="E706" s="155" t="s">
        <v>556</v>
      </c>
      <c r="F706" s="156" t="s">
        <v>3676</v>
      </c>
      <c r="G706" s="156" t="s">
        <v>556</v>
      </c>
      <c r="H706" s="156" t="s">
        <v>3677</v>
      </c>
      <c r="I706" s="155">
        <v>1013023</v>
      </c>
      <c r="J706" s="157" t="s">
        <v>2136</v>
      </c>
      <c r="K706" s="157"/>
      <c r="L706" s="155">
        <v>2022</v>
      </c>
      <c r="M706" s="158">
        <v>11336</v>
      </c>
      <c r="N706" s="159">
        <v>58872843.130000003</v>
      </c>
      <c r="O706" s="159">
        <v>52881966.75</v>
      </c>
      <c r="P706" s="159">
        <v>34484015.620000005</v>
      </c>
      <c r="Q706" s="159">
        <v>14219752</v>
      </c>
      <c r="R706" s="159">
        <v>20264263.620000001</v>
      </c>
      <c r="S706" s="159">
        <v>5990876.3799999999</v>
      </c>
      <c r="T706" s="159">
        <v>48405.93</v>
      </c>
      <c r="U706" s="159">
        <v>59815214.350000001</v>
      </c>
      <c r="V706" s="159">
        <v>49862987.399999999</v>
      </c>
      <c r="W706" s="159">
        <v>18521672.579999998</v>
      </c>
      <c r="X706" s="159">
        <v>491839.56</v>
      </c>
      <c r="Y706" s="159">
        <v>9952226.9499999993</v>
      </c>
      <c r="Z706" s="159">
        <v>5165038.3600000003</v>
      </c>
      <c r="AA706" s="159">
        <v>4486510</v>
      </c>
      <c r="AB706" s="159">
        <v>678528.36000000034</v>
      </c>
      <c r="AC706" s="159">
        <v>1778403.59</v>
      </c>
      <c r="AD706" s="159">
        <v>1778403.59</v>
      </c>
      <c r="AE706" s="159">
        <v>22092137.27</v>
      </c>
      <c r="AF706" s="159">
        <v>3018979.35</v>
      </c>
      <c r="AG706" s="159">
        <v>600497.13</v>
      </c>
      <c r="AH706" s="159">
        <v>583164.87</v>
      </c>
      <c r="AI706" s="159">
        <v>0</v>
      </c>
      <c r="AJ706" s="159">
        <v>0</v>
      </c>
    </row>
    <row r="707" spans="1:36">
      <c r="A707" s="153">
        <v>10</v>
      </c>
      <c r="B707" s="154">
        <v>13</v>
      </c>
      <c r="C707" s="154">
        <v>3</v>
      </c>
      <c r="D707" s="155">
        <v>2</v>
      </c>
      <c r="E707" s="155" t="s">
        <v>556</v>
      </c>
      <c r="F707" s="156" t="s">
        <v>3678</v>
      </c>
      <c r="G707" s="156" t="s">
        <v>556</v>
      </c>
      <c r="H707" s="156" t="s">
        <v>3679</v>
      </c>
      <c r="I707" s="155">
        <v>1013032</v>
      </c>
      <c r="J707" s="157" t="s">
        <v>2135</v>
      </c>
      <c r="K707" s="157"/>
      <c r="L707" s="155">
        <v>2022</v>
      </c>
      <c r="M707" s="158">
        <v>3976</v>
      </c>
      <c r="N707" s="159">
        <v>19690124.420000002</v>
      </c>
      <c r="O707" s="159">
        <v>19080942.440000001</v>
      </c>
      <c r="P707" s="159">
        <v>13891198.199999999</v>
      </c>
      <c r="Q707" s="159">
        <v>7138237</v>
      </c>
      <c r="R707" s="159">
        <v>6752961.2000000002</v>
      </c>
      <c r="S707" s="159">
        <v>609181.98</v>
      </c>
      <c r="T707" s="159">
        <v>0</v>
      </c>
      <c r="U707" s="159">
        <v>18372656.32</v>
      </c>
      <c r="V707" s="159">
        <v>17356316.73</v>
      </c>
      <c r="W707" s="159">
        <v>7047714.3899999997</v>
      </c>
      <c r="X707" s="159">
        <v>74901.990000000005</v>
      </c>
      <c r="Y707" s="159">
        <v>1016339.59</v>
      </c>
      <c r="Z707" s="159">
        <v>786099.41</v>
      </c>
      <c r="AA707" s="159">
        <v>0</v>
      </c>
      <c r="AB707" s="159">
        <v>786099.41</v>
      </c>
      <c r="AC707" s="159">
        <v>954788.32</v>
      </c>
      <c r="AD707" s="159">
        <v>954788.32</v>
      </c>
      <c r="AE707" s="159">
        <v>2856841</v>
      </c>
      <c r="AF707" s="159">
        <v>1724625.71</v>
      </c>
      <c r="AG707" s="159">
        <v>208008.48</v>
      </c>
      <c r="AH707" s="159">
        <v>208008.48</v>
      </c>
      <c r="AI707" s="159">
        <v>0</v>
      </c>
      <c r="AJ707" s="159">
        <v>0</v>
      </c>
    </row>
    <row r="708" spans="1:36">
      <c r="A708" s="153">
        <v>10</v>
      </c>
      <c r="B708" s="154">
        <v>13</v>
      </c>
      <c r="C708" s="154">
        <v>4</v>
      </c>
      <c r="D708" s="155">
        <v>2</v>
      </c>
      <c r="E708" s="155" t="s">
        <v>556</v>
      </c>
      <c r="F708" s="156" t="s">
        <v>3678</v>
      </c>
      <c r="G708" s="156" t="s">
        <v>556</v>
      </c>
      <c r="H708" s="156" t="s">
        <v>3680</v>
      </c>
      <c r="I708" s="155">
        <v>1013042</v>
      </c>
      <c r="J708" s="157" t="s">
        <v>2134</v>
      </c>
      <c r="K708" s="157"/>
      <c r="L708" s="155">
        <v>2022</v>
      </c>
      <c r="M708" s="158">
        <v>8766</v>
      </c>
      <c r="N708" s="159">
        <v>44290938.32</v>
      </c>
      <c r="O708" s="159">
        <v>41585683.899999999</v>
      </c>
      <c r="P708" s="159">
        <v>22127572</v>
      </c>
      <c r="Q708" s="159">
        <v>8343053</v>
      </c>
      <c r="R708" s="159">
        <v>13784519</v>
      </c>
      <c r="S708" s="159">
        <v>2705254.42</v>
      </c>
      <c r="T708" s="159">
        <v>147800.41</v>
      </c>
      <c r="U708" s="159">
        <v>42916162.57</v>
      </c>
      <c r="V708" s="159">
        <v>35925804.740000002</v>
      </c>
      <c r="W708" s="159">
        <v>13779311.619999999</v>
      </c>
      <c r="X708" s="159">
        <v>146072.18</v>
      </c>
      <c r="Y708" s="159">
        <v>6990357.8300000001</v>
      </c>
      <c r="Z708" s="159">
        <v>2495018.5099999998</v>
      </c>
      <c r="AA708" s="159">
        <v>0</v>
      </c>
      <c r="AB708" s="159">
        <v>2495018.5099999998</v>
      </c>
      <c r="AC708" s="159">
        <v>591556.68000000005</v>
      </c>
      <c r="AD708" s="159">
        <v>591556.68000000005</v>
      </c>
      <c r="AE708" s="159">
        <v>6617716.7999999998</v>
      </c>
      <c r="AF708" s="159">
        <v>5659879.1600000001</v>
      </c>
      <c r="AG708" s="159">
        <v>686465.09</v>
      </c>
      <c r="AH708" s="159">
        <v>753137.75</v>
      </c>
      <c r="AI708" s="159">
        <v>0</v>
      </c>
      <c r="AJ708" s="159">
        <v>0</v>
      </c>
    </row>
    <row r="709" spans="1:36">
      <c r="A709" s="153">
        <v>10</v>
      </c>
      <c r="B709" s="154">
        <v>13</v>
      </c>
      <c r="C709" s="154">
        <v>5</v>
      </c>
      <c r="D709" s="155">
        <v>2</v>
      </c>
      <c r="E709" s="155" t="s">
        <v>556</v>
      </c>
      <c r="F709" s="156" t="s">
        <v>3678</v>
      </c>
      <c r="G709" s="156" t="s">
        <v>556</v>
      </c>
      <c r="H709" s="156" t="s">
        <v>3681</v>
      </c>
      <c r="I709" s="155">
        <v>1013052</v>
      </c>
      <c r="J709" s="157" t="s">
        <v>2133</v>
      </c>
      <c r="K709" s="157"/>
      <c r="L709" s="155">
        <v>2022</v>
      </c>
      <c r="M709" s="158">
        <v>1810</v>
      </c>
      <c r="N709" s="159">
        <v>9031157.2899999991</v>
      </c>
      <c r="O709" s="159">
        <v>8845223.3800000008</v>
      </c>
      <c r="P709" s="159">
        <v>5951438.9399999995</v>
      </c>
      <c r="Q709" s="159">
        <v>2578267</v>
      </c>
      <c r="R709" s="159">
        <v>3373171.94</v>
      </c>
      <c r="S709" s="159">
        <v>185933.91</v>
      </c>
      <c r="T709" s="159">
        <v>0</v>
      </c>
      <c r="U709" s="159">
        <v>8624436.1899999995</v>
      </c>
      <c r="V709" s="159">
        <v>8238849.8600000003</v>
      </c>
      <c r="W709" s="159">
        <v>3508870.24</v>
      </c>
      <c r="X709" s="159">
        <v>35363.050000000003</v>
      </c>
      <c r="Y709" s="159">
        <v>385586.33</v>
      </c>
      <c r="Z709" s="159">
        <v>211458.72</v>
      </c>
      <c r="AA709" s="159">
        <v>114286</v>
      </c>
      <c r="AB709" s="159">
        <v>97172.72</v>
      </c>
      <c r="AC709" s="159">
        <v>333186</v>
      </c>
      <c r="AD709" s="159">
        <v>333186</v>
      </c>
      <c r="AE709" s="159">
        <v>1240200</v>
      </c>
      <c r="AF709" s="159">
        <v>606373.52</v>
      </c>
      <c r="AG709" s="159">
        <v>79800</v>
      </c>
      <c r="AH709" s="159">
        <v>80272.5</v>
      </c>
      <c r="AI709" s="159">
        <v>0</v>
      </c>
      <c r="AJ709" s="159">
        <v>0</v>
      </c>
    </row>
    <row r="710" spans="1:36">
      <c r="A710" s="153">
        <v>10</v>
      </c>
      <c r="B710" s="154">
        <v>13</v>
      </c>
      <c r="C710" s="154">
        <v>6</v>
      </c>
      <c r="D710" s="155">
        <v>2</v>
      </c>
      <c r="E710" s="155" t="s">
        <v>556</v>
      </c>
      <c r="F710" s="156" t="s">
        <v>3678</v>
      </c>
      <c r="G710" s="156" t="s">
        <v>556</v>
      </c>
      <c r="H710" s="156" t="s">
        <v>3682</v>
      </c>
      <c r="I710" s="155">
        <v>1013062</v>
      </c>
      <c r="J710" s="157" t="s">
        <v>2132</v>
      </c>
      <c r="K710" s="157"/>
      <c r="L710" s="155">
        <v>2022</v>
      </c>
      <c r="M710" s="158">
        <v>5436</v>
      </c>
      <c r="N710" s="159">
        <v>26347758.170000002</v>
      </c>
      <c r="O710" s="159">
        <v>25661820.010000002</v>
      </c>
      <c r="P710" s="159">
        <v>19777004.48</v>
      </c>
      <c r="Q710" s="159">
        <v>9908870</v>
      </c>
      <c r="R710" s="159">
        <v>9868134.4800000004</v>
      </c>
      <c r="S710" s="159">
        <v>685938.16</v>
      </c>
      <c r="T710" s="159">
        <v>27256.16</v>
      </c>
      <c r="U710" s="159">
        <v>25980318.829999998</v>
      </c>
      <c r="V710" s="159">
        <v>24353311.73</v>
      </c>
      <c r="W710" s="159">
        <v>9921359.1300000008</v>
      </c>
      <c r="X710" s="159">
        <v>251593.43</v>
      </c>
      <c r="Y710" s="159">
        <v>1627007.1</v>
      </c>
      <c r="Z710" s="159">
        <v>1165782.76</v>
      </c>
      <c r="AA710" s="159">
        <v>399516.5</v>
      </c>
      <c r="AB710" s="159">
        <v>766266.26</v>
      </c>
      <c r="AC710" s="159">
        <v>799033</v>
      </c>
      <c r="AD710" s="159">
        <v>799033</v>
      </c>
      <c r="AE710" s="159">
        <v>9160512.6400000006</v>
      </c>
      <c r="AF710" s="159">
        <v>1308508.28</v>
      </c>
      <c r="AG710" s="159">
        <v>146979</v>
      </c>
      <c r="AH710" s="159">
        <v>146979</v>
      </c>
      <c r="AI710" s="159">
        <v>0</v>
      </c>
      <c r="AJ710" s="159">
        <v>0</v>
      </c>
    </row>
    <row r="711" spans="1:36">
      <c r="A711" s="153">
        <v>10</v>
      </c>
      <c r="B711" s="154">
        <v>14</v>
      </c>
      <c r="C711" s="154">
        <v>1</v>
      </c>
      <c r="D711" s="155">
        <v>1</v>
      </c>
      <c r="E711" s="155" t="s">
        <v>556</v>
      </c>
      <c r="F711" s="156" t="s">
        <v>3683</v>
      </c>
      <c r="G711" s="156" t="s">
        <v>556</v>
      </c>
      <c r="H711" s="156" t="s">
        <v>3684</v>
      </c>
      <c r="I711" s="155">
        <v>1014011</v>
      </c>
      <c r="J711" s="157" t="s">
        <v>2125</v>
      </c>
      <c r="K711" s="157"/>
      <c r="L711" s="155">
        <v>2022</v>
      </c>
      <c r="M711" s="158">
        <v>42120</v>
      </c>
      <c r="N711" s="159">
        <v>183983366.02000001</v>
      </c>
      <c r="O711" s="159">
        <v>175393042.55000001</v>
      </c>
      <c r="P711" s="159">
        <v>77421877.75999999</v>
      </c>
      <c r="Q711" s="159">
        <v>26526406</v>
      </c>
      <c r="R711" s="159">
        <v>50895471.759999998</v>
      </c>
      <c r="S711" s="159">
        <v>8590323.4700000007</v>
      </c>
      <c r="T711" s="159">
        <v>1838228.31</v>
      </c>
      <c r="U711" s="159">
        <v>178506428.58000001</v>
      </c>
      <c r="V711" s="159">
        <v>155475282.58000001</v>
      </c>
      <c r="W711" s="159">
        <v>54515494.810000002</v>
      </c>
      <c r="X711" s="159">
        <v>968320.22</v>
      </c>
      <c r="Y711" s="159">
        <v>23031146</v>
      </c>
      <c r="Z711" s="159">
        <v>28163935.629999999</v>
      </c>
      <c r="AA711" s="159">
        <v>8000000</v>
      </c>
      <c r="AB711" s="159">
        <v>20163935.629999999</v>
      </c>
      <c r="AC711" s="159">
        <v>7016747</v>
      </c>
      <c r="AD711" s="159">
        <v>7016747</v>
      </c>
      <c r="AE711" s="159">
        <v>34500000</v>
      </c>
      <c r="AF711" s="159">
        <v>19917759.969999999</v>
      </c>
      <c r="AG711" s="159">
        <v>1922576.77</v>
      </c>
      <c r="AH711" s="159">
        <v>2004828.86</v>
      </c>
      <c r="AI711" s="159">
        <v>0</v>
      </c>
      <c r="AJ711" s="159">
        <v>0</v>
      </c>
    </row>
    <row r="712" spans="1:36">
      <c r="A712" s="153">
        <v>10</v>
      </c>
      <c r="B712" s="154">
        <v>14</v>
      </c>
      <c r="C712" s="154">
        <v>2</v>
      </c>
      <c r="D712" s="155">
        <v>3</v>
      </c>
      <c r="E712" s="155" t="s">
        <v>556</v>
      </c>
      <c r="F712" s="156" t="s">
        <v>3685</v>
      </c>
      <c r="G712" s="156" t="s">
        <v>556</v>
      </c>
      <c r="H712" s="156" t="s">
        <v>3686</v>
      </c>
      <c r="I712" s="155">
        <v>1014023</v>
      </c>
      <c r="J712" s="157" t="s">
        <v>2131</v>
      </c>
      <c r="K712" s="157"/>
      <c r="L712" s="155">
        <v>2022</v>
      </c>
      <c r="M712" s="158">
        <v>14512</v>
      </c>
      <c r="N712" s="159">
        <v>65322736.920000002</v>
      </c>
      <c r="O712" s="159">
        <v>64776559.390000001</v>
      </c>
      <c r="P712" s="159">
        <v>45263875.620000005</v>
      </c>
      <c r="Q712" s="159">
        <v>22883207</v>
      </c>
      <c r="R712" s="159">
        <v>22380668.620000001</v>
      </c>
      <c r="S712" s="159">
        <v>546177.53</v>
      </c>
      <c r="T712" s="159">
        <v>343409.33</v>
      </c>
      <c r="U712" s="159">
        <v>66147073.630000003</v>
      </c>
      <c r="V712" s="159">
        <v>60067872.810000002</v>
      </c>
      <c r="W712" s="159">
        <v>23926076.710000001</v>
      </c>
      <c r="X712" s="159">
        <v>359685.25</v>
      </c>
      <c r="Y712" s="159">
        <v>6079200.8200000003</v>
      </c>
      <c r="Z712" s="159">
        <v>3549969.2</v>
      </c>
      <c r="AA712" s="159">
        <v>0</v>
      </c>
      <c r="AB712" s="159">
        <v>3549969.2</v>
      </c>
      <c r="AC712" s="159">
        <v>947536.78</v>
      </c>
      <c r="AD712" s="159">
        <v>947536.78</v>
      </c>
      <c r="AE712" s="159">
        <v>13052754.42</v>
      </c>
      <c r="AF712" s="159">
        <v>4708686.58</v>
      </c>
      <c r="AG712" s="159">
        <v>148320</v>
      </c>
      <c r="AH712" s="159">
        <v>58716.4</v>
      </c>
      <c r="AI712" s="159">
        <v>0</v>
      </c>
      <c r="AJ712" s="159">
        <v>0</v>
      </c>
    </row>
    <row r="713" spans="1:36">
      <c r="A713" s="153">
        <v>10</v>
      </c>
      <c r="B713" s="154">
        <v>14</v>
      </c>
      <c r="C713" s="154">
        <v>3</v>
      </c>
      <c r="D713" s="155">
        <v>2</v>
      </c>
      <c r="E713" s="155" t="s">
        <v>556</v>
      </c>
      <c r="F713" s="156" t="s">
        <v>3687</v>
      </c>
      <c r="G713" s="156" t="s">
        <v>556</v>
      </c>
      <c r="H713" s="156" t="s">
        <v>3688</v>
      </c>
      <c r="I713" s="155">
        <v>1014032</v>
      </c>
      <c r="J713" s="157" t="s">
        <v>2130</v>
      </c>
      <c r="K713" s="157"/>
      <c r="L713" s="155">
        <v>2022</v>
      </c>
      <c r="M713" s="158">
        <v>4512</v>
      </c>
      <c r="N713" s="159">
        <v>25145171.449999999</v>
      </c>
      <c r="O713" s="159">
        <v>24243348.690000001</v>
      </c>
      <c r="P713" s="159">
        <v>18132449.369999997</v>
      </c>
      <c r="Q713" s="159">
        <v>9049923</v>
      </c>
      <c r="R713" s="159">
        <v>9082526.3699999992</v>
      </c>
      <c r="S713" s="159">
        <v>901822.76</v>
      </c>
      <c r="T713" s="159">
        <v>0</v>
      </c>
      <c r="U713" s="159">
        <v>24633375.789999999</v>
      </c>
      <c r="V713" s="159">
        <v>21996917.960000001</v>
      </c>
      <c r="W713" s="159">
        <v>7629423.5999999996</v>
      </c>
      <c r="X713" s="159">
        <v>90000</v>
      </c>
      <c r="Y713" s="159">
        <v>2636457.83</v>
      </c>
      <c r="Z713" s="159">
        <v>2161071.02</v>
      </c>
      <c r="AA713" s="159">
        <v>0</v>
      </c>
      <c r="AB713" s="159">
        <v>2161071.02</v>
      </c>
      <c r="AC713" s="159">
        <v>660339</v>
      </c>
      <c r="AD713" s="159">
        <v>660339</v>
      </c>
      <c r="AE713" s="159">
        <v>4442475.54</v>
      </c>
      <c r="AF713" s="159">
        <v>2246430.73</v>
      </c>
      <c r="AG713" s="159">
        <v>0</v>
      </c>
      <c r="AH713" s="159">
        <v>0</v>
      </c>
      <c r="AI713" s="159">
        <v>0</v>
      </c>
      <c r="AJ713" s="159">
        <v>0</v>
      </c>
    </row>
    <row r="714" spans="1:36">
      <c r="A714" s="153">
        <v>10</v>
      </c>
      <c r="B714" s="154">
        <v>14</v>
      </c>
      <c r="C714" s="154">
        <v>4</v>
      </c>
      <c r="D714" s="155">
        <v>2</v>
      </c>
      <c r="E714" s="155" t="s">
        <v>556</v>
      </c>
      <c r="F714" s="156" t="s">
        <v>3687</v>
      </c>
      <c r="G714" s="156" t="s">
        <v>556</v>
      </c>
      <c r="H714" s="156" t="s">
        <v>3689</v>
      </c>
      <c r="I714" s="155">
        <v>1014042</v>
      </c>
      <c r="J714" s="157" t="s">
        <v>2129</v>
      </c>
      <c r="K714" s="157"/>
      <c r="L714" s="155">
        <v>2022</v>
      </c>
      <c r="M714" s="158">
        <v>6365</v>
      </c>
      <c r="N714" s="159">
        <v>30484045.879999999</v>
      </c>
      <c r="O714" s="159">
        <v>27935145.690000001</v>
      </c>
      <c r="P714" s="159">
        <v>19055040.670000002</v>
      </c>
      <c r="Q714" s="159">
        <v>9946213</v>
      </c>
      <c r="R714" s="159">
        <v>9108827.6699999999</v>
      </c>
      <c r="S714" s="159">
        <v>2548900.19</v>
      </c>
      <c r="T714" s="159">
        <v>41550.19</v>
      </c>
      <c r="U714" s="159">
        <v>32484864.370000001</v>
      </c>
      <c r="V714" s="159">
        <v>24784532.02</v>
      </c>
      <c r="W714" s="159">
        <v>9903207.1699999999</v>
      </c>
      <c r="X714" s="159">
        <v>114717.15</v>
      </c>
      <c r="Y714" s="159">
        <v>7700332.3499999996</v>
      </c>
      <c r="Z714" s="159">
        <v>3687847.56</v>
      </c>
      <c r="AA714" s="159">
        <v>1656328</v>
      </c>
      <c r="AB714" s="159">
        <v>2031519.56</v>
      </c>
      <c r="AC714" s="159">
        <v>997492.38</v>
      </c>
      <c r="AD714" s="159">
        <v>997492.38</v>
      </c>
      <c r="AE714" s="159">
        <v>7320682.7800000003</v>
      </c>
      <c r="AF714" s="159">
        <v>3150613.67</v>
      </c>
      <c r="AG714" s="159">
        <v>146311.53</v>
      </c>
      <c r="AH714" s="159">
        <v>191441.98</v>
      </c>
      <c r="AI714" s="159">
        <v>0</v>
      </c>
      <c r="AJ714" s="159">
        <v>0</v>
      </c>
    </row>
    <row r="715" spans="1:36">
      <c r="A715" s="153">
        <v>10</v>
      </c>
      <c r="B715" s="154">
        <v>14</v>
      </c>
      <c r="C715" s="154">
        <v>5</v>
      </c>
      <c r="D715" s="155">
        <v>2</v>
      </c>
      <c r="E715" s="155" t="s">
        <v>556</v>
      </c>
      <c r="F715" s="156" t="s">
        <v>3687</v>
      </c>
      <c r="G715" s="156" t="s">
        <v>556</v>
      </c>
      <c r="H715" s="156" t="s">
        <v>3690</v>
      </c>
      <c r="I715" s="155">
        <v>1014052</v>
      </c>
      <c r="J715" s="157" t="s">
        <v>2128</v>
      </c>
      <c r="K715" s="157"/>
      <c r="L715" s="155">
        <v>2022</v>
      </c>
      <c r="M715" s="158">
        <v>5493</v>
      </c>
      <c r="N715" s="159">
        <v>27837071.66</v>
      </c>
      <c r="O715" s="159">
        <v>27096511.489999998</v>
      </c>
      <c r="P715" s="159">
        <v>17771134.350000001</v>
      </c>
      <c r="Q715" s="159">
        <v>9011910</v>
      </c>
      <c r="R715" s="159">
        <v>8759224.3499999996</v>
      </c>
      <c r="S715" s="159">
        <v>740560.17</v>
      </c>
      <c r="T715" s="159">
        <v>428863.77</v>
      </c>
      <c r="U715" s="159">
        <v>26640223.050000001</v>
      </c>
      <c r="V715" s="159">
        <v>25241392.48</v>
      </c>
      <c r="W715" s="159">
        <v>9342577.0999999996</v>
      </c>
      <c r="X715" s="159">
        <v>186675.91</v>
      </c>
      <c r="Y715" s="159">
        <v>1398830.57</v>
      </c>
      <c r="Z715" s="159">
        <v>1813228.09</v>
      </c>
      <c r="AA715" s="159">
        <v>937217.73</v>
      </c>
      <c r="AB715" s="159">
        <v>876010.3600000001</v>
      </c>
      <c r="AC715" s="159">
        <v>1171241.29</v>
      </c>
      <c r="AD715" s="159">
        <v>1171241.29</v>
      </c>
      <c r="AE715" s="159">
        <v>8315248.6100000003</v>
      </c>
      <c r="AF715" s="159">
        <v>1855119.01</v>
      </c>
      <c r="AG715" s="159">
        <v>614848.5</v>
      </c>
      <c r="AH715" s="159">
        <v>248397.44</v>
      </c>
      <c r="AI715" s="159">
        <v>0</v>
      </c>
      <c r="AJ715" s="159">
        <v>30248.61</v>
      </c>
    </row>
    <row r="716" spans="1:36">
      <c r="A716" s="153">
        <v>10</v>
      </c>
      <c r="B716" s="154">
        <v>14</v>
      </c>
      <c r="C716" s="154">
        <v>6</v>
      </c>
      <c r="D716" s="155">
        <v>2</v>
      </c>
      <c r="E716" s="155" t="s">
        <v>556</v>
      </c>
      <c r="F716" s="156" t="s">
        <v>3687</v>
      </c>
      <c r="G716" s="156" t="s">
        <v>556</v>
      </c>
      <c r="H716" s="156" t="s">
        <v>3691</v>
      </c>
      <c r="I716" s="155">
        <v>1014062</v>
      </c>
      <c r="J716" s="157" t="s">
        <v>2127</v>
      </c>
      <c r="K716" s="157"/>
      <c r="L716" s="155">
        <v>2022</v>
      </c>
      <c r="M716" s="158">
        <v>5474</v>
      </c>
      <c r="N716" s="159">
        <v>28468024.550000001</v>
      </c>
      <c r="O716" s="159">
        <v>26308694.59</v>
      </c>
      <c r="P716" s="159">
        <v>20843201.91</v>
      </c>
      <c r="Q716" s="159">
        <v>10864910</v>
      </c>
      <c r="R716" s="159">
        <v>9978291.9100000001</v>
      </c>
      <c r="S716" s="159">
        <v>2159329.96</v>
      </c>
      <c r="T716" s="159">
        <v>1774</v>
      </c>
      <c r="U716" s="159">
        <v>27205205.280000001</v>
      </c>
      <c r="V716" s="159">
        <v>23881082.59</v>
      </c>
      <c r="W716" s="159">
        <v>9581638.1099999994</v>
      </c>
      <c r="X716" s="159">
        <v>36518.49</v>
      </c>
      <c r="Y716" s="159">
        <v>3324122.69</v>
      </c>
      <c r="Z716" s="159">
        <v>2193070.83</v>
      </c>
      <c r="AA716" s="159">
        <v>0</v>
      </c>
      <c r="AB716" s="159">
        <v>2193070.83</v>
      </c>
      <c r="AC716" s="159">
        <v>645550.80000000005</v>
      </c>
      <c r="AD716" s="159">
        <v>645550.80000000005</v>
      </c>
      <c r="AE716" s="159">
        <v>1361550.8</v>
      </c>
      <c r="AF716" s="159">
        <v>2427612</v>
      </c>
      <c r="AG716" s="159">
        <v>804033.12</v>
      </c>
      <c r="AH716" s="159">
        <v>453844.02</v>
      </c>
      <c r="AI716" s="159">
        <v>0</v>
      </c>
      <c r="AJ716" s="159">
        <v>0</v>
      </c>
    </row>
    <row r="717" spans="1:36">
      <c r="A717" s="153">
        <v>10</v>
      </c>
      <c r="B717" s="154">
        <v>14</v>
      </c>
      <c r="C717" s="154">
        <v>7</v>
      </c>
      <c r="D717" s="155">
        <v>2</v>
      </c>
      <c r="E717" s="155" t="s">
        <v>556</v>
      </c>
      <c r="F717" s="156" t="s">
        <v>3687</v>
      </c>
      <c r="G717" s="156" t="s">
        <v>556</v>
      </c>
      <c r="H717" s="156" t="s">
        <v>3692</v>
      </c>
      <c r="I717" s="155">
        <v>1014072</v>
      </c>
      <c r="J717" s="157" t="s">
        <v>2126</v>
      </c>
      <c r="K717" s="157"/>
      <c r="L717" s="155">
        <v>2022</v>
      </c>
      <c r="M717" s="158">
        <v>2870</v>
      </c>
      <c r="N717" s="159">
        <v>14661083.130000001</v>
      </c>
      <c r="O717" s="159">
        <v>13881093.92</v>
      </c>
      <c r="P717" s="159">
        <v>9901023.3300000001</v>
      </c>
      <c r="Q717" s="159">
        <v>4672914</v>
      </c>
      <c r="R717" s="159">
        <v>5228109.33</v>
      </c>
      <c r="S717" s="159">
        <v>779989.21</v>
      </c>
      <c r="T717" s="159">
        <v>0</v>
      </c>
      <c r="U717" s="159">
        <v>14207237.27</v>
      </c>
      <c r="V717" s="159">
        <v>12892489.15</v>
      </c>
      <c r="W717" s="159">
        <v>5233060</v>
      </c>
      <c r="X717" s="159">
        <v>1006.58</v>
      </c>
      <c r="Y717" s="159">
        <v>1314748.1200000001</v>
      </c>
      <c r="Z717" s="159">
        <v>703894.34</v>
      </c>
      <c r="AA717" s="159">
        <v>0</v>
      </c>
      <c r="AB717" s="159">
        <v>703894.34</v>
      </c>
      <c r="AC717" s="159">
        <v>59849.4</v>
      </c>
      <c r="AD717" s="159">
        <v>59849.4</v>
      </c>
      <c r="AE717" s="159">
        <v>39899.599999999999</v>
      </c>
      <c r="AF717" s="159">
        <v>988604.77</v>
      </c>
      <c r="AG717" s="159">
        <v>35803.5</v>
      </c>
      <c r="AH717" s="159">
        <v>39852.25</v>
      </c>
      <c r="AI717" s="159">
        <v>0</v>
      </c>
      <c r="AJ717" s="159">
        <v>0</v>
      </c>
    </row>
    <row r="718" spans="1:36">
      <c r="A718" s="153">
        <v>10</v>
      </c>
      <c r="B718" s="154">
        <v>14</v>
      </c>
      <c r="C718" s="154">
        <v>8</v>
      </c>
      <c r="D718" s="155">
        <v>2</v>
      </c>
      <c r="E718" s="155" t="s">
        <v>556</v>
      </c>
      <c r="F718" s="156" t="s">
        <v>3687</v>
      </c>
      <c r="G718" s="156" t="s">
        <v>556</v>
      </c>
      <c r="H718" s="156" t="s">
        <v>3693</v>
      </c>
      <c r="I718" s="155">
        <v>1014082</v>
      </c>
      <c r="J718" s="157" t="s">
        <v>2125</v>
      </c>
      <c r="K718" s="157"/>
      <c r="L718" s="155">
        <v>2022</v>
      </c>
      <c r="M718" s="158">
        <v>10660</v>
      </c>
      <c r="N718" s="159">
        <v>48500404.060000002</v>
      </c>
      <c r="O718" s="159">
        <v>46628396.049999997</v>
      </c>
      <c r="P718" s="159">
        <v>29692739.059999999</v>
      </c>
      <c r="Q718" s="159">
        <v>12399103</v>
      </c>
      <c r="R718" s="159">
        <v>17293636.059999999</v>
      </c>
      <c r="S718" s="159">
        <v>1872008.01</v>
      </c>
      <c r="T718" s="159">
        <v>2184</v>
      </c>
      <c r="U718" s="159">
        <v>48495313.380000003</v>
      </c>
      <c r="V718" s="159">
        <v>43916176.539999999</v>
      </c>
      <c r="W718" s="159">
        <v>16698775.57</v>
      </c>
      <c r="X718" s="159">
        <v>204609.25</v>
      </c>
      <c r="Y718" s="159">
        <v>4579136.84</v>
      </c>
      <c r="Z718" s="159">
        <v>1227716.3500000001</v>
      </c>
      <c r="AA718" s="159">
        <v>0</v>
      </c>
      <c r="AB718" s="159">
        <v>1227716.3500000001</v>
      </c>
      <c r="AC718" s="159">
        <v>590620</v>
      </c>
      <c r="AD718" s="159">
        <v>590620</v>
      </c>
      <c r="AE718" s="159">
        <v>6531860</v>
      </c>
      <c r="AF718" s="159">
        <v>2712219.51</v>
      </c>
      <c r="AG718" s="159">
        <v>1413208.25</v>
      </c>
      <c r="AH718" s="159">
        <v>1571629.94</v>
      </c>
      <c r="AI718" s="159">
        <v>0</v>
      </c>
      <c r="AJ718" s="159">
        <v>0</v>
      </c>
    </row>
    <row r="719" spans="1:36">
      <c r="A719" s="153">
        <v>10</v>
      </c>
      <c r="B719" s="154">
        <v>14</v>
      </c>
      <c r="C719" s="154">
        <v>9</v>
      </c>
      <c r="D719" s="155">
        <v>3</v>
      </c>
      <c r="E719" s="155" t="s">
        <v>556</v>
      </c>
      <c r="F719" s="156" t="s">
        <v>3685</v>
      </c>
      <c r="G719" s="156" t="s">
        <v>556</v>
      </c>
      <c r="H719" s="156" t="s">
        <v>3694</v>
      </c>
      <c r="I719" s="155">
        <v>1014093</v>
      </c>
      <c r="J719" s="157" t="s">
        <v>2124</v>
      </c>
      <c r="K719" s="157"/>
      <c r="L719" s="155">
        <v>2022</v>
      </c>
      <c r="M719" s="158">
        <v>12698</v>
      </c>
      <c r="N719" s="159">
        <v>70718621.849999994</v>
      </c>
      <c r="O719" s="159">
        <v>57612425.340000004</v>
      </c>
      <c r="P719" s="159">
        <v>40325845.399999999</v>
      </c>
      <c r="Q719" s="159">
        <v>21213757</v>
      </c>
      <c r="R719" s="159">
        <v>19112088.399999999</v>
      </c>
      <c r="S719" s="159">
        <v>13106196.51</v>
      </c>
      <c r="T719" s="159">
        <v>704858.99</v>
      </c>
      <c r="U719" s="159">
        <v>72743884.230000004</v>
      </c>
      <c r="V719" s="159">
        <v>51716088.810000002</v>
      </c>
      <c r="W719" s="159">
        <v>19375996.920000002</v>
      </c>
      <c r="X719" s="159">
        <v>251883.4</v>
      </c>
      <c r="Y719" s="159">
        <v>21027795.420000002</v>
      </c>
      <c r="Z719" s="159">
        <v>6706877.7300000004</v>
      </c>
      <c r="AA719" s="159">
        <v>6000000</v>
      </c>
      <c r="AB719" s="159">
        <v>706877.73000000045</v>
      </c>
      <c r="AC719" s="159">
        <v>1855906.96</v>
      </c>
      <c r="AD719" s="159">
        <v>1855906.96</v>
      </c>
      <c r="AE719" s="159">
        <v>15339227.029999999</v>
      </c>
      <c r="AF719" s="159">
        <v>5896336.5300000003</v>
      </c>
      <c r="AG719" s="159">
        <v>560387.36</v>
      </c>
      <c r="AH719" s="159">
        <v>758459.6</v>
      </c>
      <c r="AI719" s="159">
        <v>0</v>
      </c>
      <c r="AJ719" s="159">
        <v>0</v>
      </c>
    </row>
    <row r="720" spans="1:36">
      <c r="A720" s="153">
        <v>10</v>
      </c>
      <c r="B720" s="154">
        <v>14</v>
      </c>
      <c r="C720" s="154">
        <v>10</v>
      </c>
      <c r="D720" s="155">
        <v>2</v>
      </c>
      <c r="E720" s="155" t="s">
        <v>556</v>
      </c>
      <c r="F720" s="156" t="s">
        <v>3687</v>
      </c>
      <c r="G720" s="156" t="s">
        <v>556</v>
      </c>
      <c r="H720" s="156" t="s">
        <v>3695</v>
      </c>
      <c r="I720" s="155">
        <v>1014102</v>
      </c>
      <c r="J720" s="157" t="s">
        <v>2123</v>
      </c>
      <c r="K720" s="157"/>
      <c r="L720" s="155">
        <v>2022</v>
      </c>
      <c r="M720" s="158">
        <v>6058</v>
      </c>
      <c r="N720" s="159">
        <v>27851880.079999998</v>
      </c>
      <c r="O720" s="159">
        <v>26373028.050000001</v>
      </c>
      <c r="P720" s="159">
        <v>14737744.140000001</v>
      </c>
      <c r="Q720" s="159">
        <v>6422739</v>
      </c>
      <c r="R720" s="159">
        <v>8315005.1399999997</v>
      </c>
      <c r="S720" s="159">
        <v>1478852.03</v>
      </c>
      <c r="T720" s="159">
        <v>47434.8</v>
      </c>
      <c r="U720" s="159">
        <v>27324287.039999999</v>
      </c>
      <c r="V720" s="159">
        <v>23505958.879999999</v>
      </c>
      <c r="W720" s="159">
        <v>10109951.140000001</v>
      </c>
      <c r="X720" s="159">
        <v>134329.01</v>
      </c>
      <c r="Y720" s="159">
        <v>3818328.16</v>
      </c>
      <c r="Z720" s="159">
        <v>2238254.3199999998</v>
      </c>
      <c r="AA720" s="159">
        <v>1041877</v>
      </c>
      <c r="AB720" s="159">
        <v>1196377.3199999998</v>
      </c>
      <c r="AC720" s="159">
        <v>1064399.8899999999</v>
      </c>
      <c r="AD720" s="159">
        <v>1064399.8899999999</v>
      </c>
      <c r="AE720" s="159">
        <v>6000247.0300000003</v>
      </c>
      <c r="AF720" s="159">
        <v>2867069.17</v>
      </c>
      <c r="AG720" s="159">
        <v>0</v>
      </c>
      <c r="AH720" s="159">
        <v>0</v>
      </c>
      <c r="AI720" s="159">
        <v>0</v>
      </c>
      <c r="AJ720" s="159">
        <v>0</v>
      </c>
    </row>
    <row r="721" spans="1:36">
      <c r="A721" s="153">
        <v>10</v>
      </c>
      <c r="B721" s="154">
        <v>14</v>
      </c>
      <c r="C721" s="154">
        <v>11</v>
      </c>
      <c r="D721" s="155">
        <v>3</v>
      </c>
      <c r="E721" s="155" t="s">
        <v>556</v>
      </c>
      <c r="F721" s="156" t="s">
        <v>3685</v>
      </c>
      <c r="G721" s="156" t="s">
        <v>556</v>
      </c>
      <c r="H721" s="156" t="s">
        <v>3696</v>
      </c>
      <c r="I721" s="155">
        <v>1014113</v>
      </c>
      <c r="J721" s="157" t="s">
        <v>2122</v>
      </c>
      <c r="K721" s="157"/>
      <c r="L721" s="155">
        <v>2022</v>
      </c>
      <c r="M721" s="158">
        <v>7180</v>
      </c>
      <c r="N721" s="159">
        <v>37040164.600000001</v>
      </c>
      <c r="O721" s="159">
        <v>34567110.280000001</v>
      </c>
      <c r="P721" s="159">
        <v>25276846.579999998</v>
      </c>
      <c r="Q721" s="159">
        <v>11510563</v>
      </c>
      <c r="R721" s="159">
        <v>13766283.58</v>
      </c>
      <c r="S721" s="159">
        <v>2473054.3199999998</v>
      </c>
      <c r="T721" s="159">
        <v>57419.25</v>
      </c>
      <c r="U721" s="159">
        <v>36525201.140000001</v>
      </c>
      <c r="V721" s="159">
        <v>32580496.129999999</v>
      </c>
      <c r="W721" s="159">
        <v>12336275.41</v>
      </c>
      <c r="X721" s="159">
        <v>290216.40999999997</v>
      </c>
      <c r="Y721" s="159">
        <v>3944705.01</v>
      </c>
      <c r="Z721" s="159">
        <v>1503549.08</v>
      </c>
      <c r="AA721" s="159">
        <v>0</v>
      </c>
      <c r="AB721" s="159">
        <v>1503549.08</v>
      </c>
      <c r="AC721" s="159">
        <v>763872</v>
      </c>
      <c r="AD721" s="159">
        <v>763872</v>
      </c>
      <c r="AE721" s="159">
        <v>9394910.6400000006</v>
      </c>
      <c r="AF721" s="159">
        <v>1986614.15</v>
      </c>
      <c r="AG721" s="159">
        <v>710797.11</v>
      </c>
      <c r="AH721" s="159">
        <v>249031.71</v>
      </c>
      <c r="AI721" s="159">
        <v>0</v>
      </c>
      <c r="AJ721" s="159">
        <v>0</v>
      </c>
    </row>
    <row r="722" spans="1:36">
      <c r="A722" s="153">
        <v>10</v>
      </c>
      <c r="B722" s="154">
        <v>15</v>
      </c>
      <c r="C722" s="154">
        <v>1</v>
      </c>
      <c r="D722" s="155">
        <v>3</v>
      </c>
      <c r="E722" s="155" t="s">
        <v>556</v>
      </c>
      <c r="F722" s="156" t="s">
        <v>3697</v>
      </c>
      <c r="G722" s="156" t="s">
        <v>556</v>
      </c>
      <c r="H722" s="156" t="s">
        <v>3698</v>
      </c>
      <c r="I722" s="155">
        <v>1015013</v>
      </c>
      <c r="J722" s="157" t="s">
        <v>2121</v>
      </c>
      <c r="K722" s="157"/>
      <c r="L722" s="155">
        <v>2022</v>
      </c>
      <c r="M722" s="158">
        <v>4021</v>
      </c>
      <c r="N722" s="159">
        <v>20060068.109999999</v>
      </c>
      <c r="O722" s="159">
        <v>19569922.43</v>
      </c>
      <c r="P722" s="159">
        <v>11978898.449999999</v>
      </c>
      <c r="Q722" s="159">
        <v>6175125</v>
      </c>
      <c r="R722" s="159">
        <v>5803773.4500000002</v>
      </c>
      <c r="S722" s="159">
        <v>490145.68</v>
      </c>
      <c r="T722" s="159">
        <v>59446</v>
      </c>
      <c r="U722" s="159">
        <v>18532526</v>
      </c>
      <c r="V722" s="159">
        <v>17457210.84</v>
      </c>
      <c r="W722" s="159">
        <v>5245391.71</v>
      </c>
      <c r="X722" s="159">
        <v>72461.41</v>
      </c>
      <c r="Y722" s="159">
        <v>1075315.1599999999</v>
      </c>
      <c r="Z722" s="159">
        <v>1050110.95</v>
      </c>
      <c r="AA722" s="159">
        <v>0</v>
      </c>
      <c r="AB722" s="159">
        <v>1050110.95</v>
      </c>
      <c r="AC722" s="159">
        <v>666820</v>
      </c>
      <c r="AD722" s="159">
        <v>666820</v>
      </c>
      <c r="AE722" s="159">
        <v>3909850</v>
      </c>
      <c r="AF722" s="159">
        <v>2112711.59</v>
      </c>
      <c r="AG722" s="159">
        <v>0</v>
      </c>
      <c r="AH722" s="159">
        <v>0</v>
      </c>
      <c r="AI722" s="159">
        <v>0</v>
      </c>
      <c r="AJ722" s="159">
        <v>0</v>
      </c>
    </row>
    <row r="723" spans="1:36">
      <c r="A723" s="153">
        <v>10</v>
      </c>
      <c r="B723" s="154">
        <v>15</v>
      </c>
      <c r="C723" s="154">
        <v>2</v>
      </c>
      <c r="D723" s="155">
        <v>2</v>
      </c>
      <c r="E723" s="155" t="s">
        <v>556</v>
      </c>
      <c r="F723" s="156" t="s">
        <v>3699</v>
      </c>
      <c r="G723" s="156" t="s">
        <v>556</v>
      </c>
      <c r="H723" s="156" t="s">
        <v>3700</v>
      </c>
      <c r="I723" s="155">
        <v>1015022</v>
      </c>
      <c r="J723" s="157" t="s">
        <v>2120</v>
      </c>
      <c r="K723" s="157"/>
      <c r="L723" s="155">
        <v>2022</v>
      </c>
      <c r="M723" s="158">
        <v>5745</v>
      </c>
      <c r="N723" s="159">
        <v>31024533.77</v>
      </c>
      <c r="O723" s="159">
        <v>25927234.940000001</v>
      </c>
      <c r="P723" s="159">
        <v>17189678.050000001</v>
      </c>
      <c r="Q723" s="159">
        <v>7295804</v>
      </c>
      <c r="R723" s="159">
        <v>9893874.0500000007</v>
      </c>
      <c r="S723" s="159">
        <v>5097298.83</v>
      </c>
      <c r="T723" s="159">
        <v>0</v>
      </c>
      <c r="U723" s="159">
        <v>27478953.73</v>
      </c>
      <c r="V723" s="159">
        <v>25869408.870000001</v>
      </c>
      <c r="W723" s="159">
        <v>10140130.68</v>
      </c>
      <c r="X723" s="159">
        <v>149293.31</v>
      </c>
      <c r="Y723" s="159">
        <v>1609544.86</v>
      </c>
      <c r="Z723" s="159">
        <v>334554.64</v>
      </c>
      <c r="AA723" s="159">
        <v>0</v>
      </c>
      <c r="AB723" s="159">
        <v>334554.64</v>
      </c>
      <c r="AC723" s="159">
        <v>900000</v>
      </c>
      <c r="AD723" s="159">
        <v>900000</v>
      </c>
      <c r="AE723" s="159">
        <v>6407094.5899999999</v>
      </c>
      <c r="AF723" s="159">
        <v>57826.07</v>
      </c>
      <c r="AG723" s="159">
        <v>111615</v>
      </c>
      <c r="AH723" s="159">
        <v>84201.87</v>
      </c>
      <c r="AI723" s="159">
        <v>0</v>
      </c>
      <c r="AJ723" s="159">
        <v>0</v>
      </c>
    </row>
    <row r="724" spans="1:36">
      <c r="A724" s="153">
        <v>10</v>
      </c>
      <c r="B724" s="154">
        <v>15</v>
      </c>
      <c r="C724" s="154">
        <v>3</v>
      </c>
      <c r="D724" s="155">
        <v>2</v>
      </c>
      <c r="E724" s="155" t="s">
        <v>556</v>
      </c>
      <c r="F724" s="156" t="s">
        <v>3699</v>
      </c>
      <c r="G724" s="156" t="s">
        <v>556</v>
      </c>
      <c r="H724" s="156" t="s">
        <v>3701</v>
      </c>
      <c r="I724" s="155">
        <v>1015032</v>
      </c>
      <c r="J724" s="157" t="s">
        <v>2119</v>
      </c>
      <c r="K724" s="157"/>
      <c r="L724" s="155">
        <v>2022</v>
      </c>
      <c r="M724" s="158">
        <v>2646</v>
      </c>
      <c r="N724" s="159">
        <v>13743448.67</v>
      </c>
      <c r="O724" s="159">
        <v>13383765.27</v>
      </c>
      <c r="P724" s="159">
        <v>9412331.9600000009</v>
      </c>
      <c r="Q724" s="159">
        <v>5069651</v>
      </c>
      <c r="R724" s="159">
        <v>4342680.96</v>
      </c>
      <c r="S724" s="159">
        <v>359683.4</v>
      </c>
      <c r="T724" s="159">
        <v>8047.04</v>
      </c>
      <c r="U724" s="159">
        <v>13502530.130000001</v>
      </c>
      <c r="V724" s="159">
        <v>12296391.220000001</v>
      </c>
      <c r="W724" s="159">
        <v>5306324.9400000004</v>
      </c>
      <c r="X724" s="159">
        <v>44353.45</v>
      </c>
      <c r="Y724" s="159">
        <v>1206138.9099999999</v>
      </c>
      <c r="Z724" s="159">
        <v>944599.26</v>
      </c>
      <c r="AA724" s="159">
        <v>610236.22</v>
      </c>
      <c r="AB724" s="159">
        <v>334363.04000000004</v>
      </c>
      <c r="AC724" s="159">
        <v>741910.22</v>
      </c>
      <c r="AD724" s="159">
        <v>741910.22</v>
      </c>
      <c r="AE724" s="159">
        <v>1604557</v>
      </c>
      <c r="AF724" s="159">
        <v>1087374.05</v>
      </c>
      <c r="AG724" s="159">
        <v>179913.11</v>
      </c>
      <c r="AH724" s="159">
        <v>84193.59</v>
      </c>
      <c r="AI724" s="159">
        <v>0</v>
      </c>
      <c r="AJ724" s="159">
        <v>0</v>
      </c>
    </row>
    <row r="725" spans="1:36">
      <c r="A725" s="153">
        <v>10</v>
      </c>
      <c r="B725" s="154">
        <v>15</v>
      </c>
      <c r="C725" s="154">
        <v>4</v>
      </c>
      <c r="D725" s="155">
        <v>2</v>
      </c>
      <c r="E725" s="155" t="s">
        <v>556</v>
      </c>
      <c r="F725" s="156" t="s">
        <v>3699</v>
      </c>
      <c r="G725" s="156" t="s">
        <v>556</v>
      </c>
      <c r="H725" s="156" t="s">
        <v>3702</v>
      </c>
      <c r="I725" s="155">
        <v>1015042</v>
      </c>
      <c r="J725" s="157" t="s">
        <v>2118</v>
      </c>
      <c r="K725" s="157"/>
      <c r="L725" s="155">
        <v>2022</v>
      </c>
      <c r="M725" s="158">
        <v>2920</v>
      </c>
      <c r="N725" s="159">
        <v>14624745.83</v>
      </c>
      <c r="O725" s="159">
        <v>13466799.630000001</v>
      </c>
      <c r="P725" s="159">
        <v>8904547.6600000001</v>
      </c>
      <c r="Q725" s="159">
        <v>3872916</v>
      </c>
      <c r="R725" s="159">
        <v>5031631.66</v>
      </c>
      <c r="S725" s="159">
        <v>1157946.2</v>
      </c>
      <c r="T725" s="159">
        <v>108540</v>
      </c>
      <c r="U725" s="159">
        <v>16779312.16</v>
      </c>
      <c r="V725" s="159">
        <v>12055811.93</v>
      </c>
      <c r="W725" s="159">
        <v>4156149.09</v>
      </c>
      <c r="X725" s="159">
        <v>91223.12</v>
      </c>
      <c r="Y725" s="159">
        <v>4723500.2300000004</v>
      </c>
      <c r="Z725" s="159">
        <v>3267461.9</v>
      </c>
      <c r="AA725" s="159">
        <v>2836774</v>
      </c>
      <c r="AB725" s="159">
        <v>430687.89999999991</v>
      </c>
      <c r="AC725" s="159">
        <v>567460.96</v>
      </c>
      <c r="AD725" s="159">
        <v>567460.96</v>
      </c>
      <c r="AE725" s="159">
        <v>6126544.96</v>
      </c>
      <c r="AF725" s="159">
        <v>1410987.7</v>
      </c>
      <c r="AG725" s="159">
        <v>92700</v>
      </c>
      <c r="AH725" s="159">
        <v>78060</v>
      </c>
      <c r="AI725" s="159">
        <v>0</v>
      </c>
      <c r="AJ725" s="159">
        <v>0</v>
      </c>
    </row>
    <row r="726" spans="1:36">
      <c r="A726" s="153">
        <v>10</v>
      </c>
      <c r="B726" s="154">
        <v>15</v>
      </c>
      <c r="C726" s="154">
        <v>5</v>
      </c>
      <c r="D726" s="155">
        <v>2</v>
      </c>
      <c r="E726" s="155" t="s">
        <v>556</v>
      </c>
      <c r="F726" s="156" t="s">
        <v>3699</v>
      </c>
      <c r="G726" s="156" t="s">
        <v>556</v>
      </c>
      <c r="H726" s="156" t="s">
        <v>3703</v>
      </c>
      <c r="I726" s="155">
        <v>1015052</v>
      </c>
      <c r="J726" s="157" t="s">
        <v>2117</v>
      </c>
      <c r="K726" s="157"/>
      <c r="L726" s="155">
        <v>2022</v>
      </c>
      <c r="M726" s="158">
        <v>3312</v>
      </c>
      <c r="N726" s="159">
        <v>17278205.629999999</v>
      </c>
      <c r="O726" s="159">
        <v>14310265.720000001</v>
      </c>
      <c r="P726" s="159">
        <v>9802136</v>
      </c>
      <c r="Q726" s="159">
        <v>5159088</v>
      </c>
      <c r="R726" s="159">
        <v>4643048</v>
      </c>
      <c r="S726" s="159">
        <v>2967939.91</v>
      </c>
      <c r="T726" s="159">
        <v>3001.5</v>
      </c>
      <c r="U726" s="159">
        <v>15986245.199999999</v>
      </c>
      <c r="V726" s="159">
        <v>12818136.17</v>
      </c>
      <c r="W726" s="159">
        <v>4234623.87</v>
      </c>
      <c r="X726" s="159">
        <v>125723.55</v>
      </c>
      <c r="Y726" s="159">
        <v>3168109.03</v>
      </c>
      <c r="Z726" s="159">
        <v>1493798.45</v>
      </c>
      <c r="AA726" s="159">
        <v>0</v>
      </c>
      <c r="AB726" s="159">
        <v>1493798.45</v>
      </c>
      <c r="AC726" s="159">
        <v>313750.76</v>
      </c>
      <c r="AD726" s="159">
        <v>313750.76</v>
      </c>
      <c r="AE726" s="159">
        <v>4088162.3</v>
      </c>
      <c r="AF726" s="159">
        <v>1492129.55</v>
      </c>
      <c r="AG726" s="159">
        <v>70393.87</v>
      </c>
      <c r="AH726" s="159">
        <v>61035.1</v>
      </c>
      <c r="AI726" s="159">
        <v>0</v>
      </c>
      <c r="AJ726" s="159">
        <v>0</v>
      </c>
    </row>
    <row r="727" spans="1:36">
      <c r="A727" s="153">
        <v>10</v>
      </c>
      <c r="B727" s="154">
        <v>15</v>
      </c>
      <c r="C727" s="154">
        <v>6</v>
      </c>
      <c r="D727" s="155">
        <v>2</v>
      </c>
      <c r="E727" s="155" t="s">
        <v>556</v>
      </c>
      <c r="F727" s="156" t="s">
        <v>3699</v>
      </c>
      <c r="G727" s="156" t="s">
        <v>556</v>
      </c>
      <c r="H727" s="156" t="s">
        <v>3704</v>
      </c>
      <c r="I727" s="155">
        <v>1015062</v>
      </c>
      <c r="J727" s="157" t="s">
        <v>2116</v>
      </c>
      <c r="K727" s="157"/>
      <c r="L727" s="155">
        <v>2022</v>
      </c>
      <c r="M727" s="158">
        <v>5975</v>
      </c>
      <c r="N727" s="159">
        <v>35352914.710000001</v>
      </c>
      <c r="O727" s="159">
        <v>27894724.170000002</v>
      </c>
      <c r="P727" s="159">
        <v>18298235.759999998</v>
      </c>
      <c r="Q727" s="159">
        <v>9829197</v>
      </c>
      <c r="R727" s="159">
        <v>8469038.7599999998</v>
      </c>
      <c r="S727" s="159">
        <v>7458190.54</v>
      </c>
      <c r="T727" s="159">
        <v>519893.14</v>
      </c>
      <c r="U727" s="159">
        <v>36897295.439999998</v>
      </c>
      <c r="V727" s="159">
        <v>25753489.010000002</v>
      </c>
      <c r="W727" s="159">
        <v>11086407.390000001</v>
      </c>
      <c r="X727" s="159">
        <v>144919.9</v>
      </c>
      <c r="Y727" s="159">
        <v>11143806.43</v>
      </c>
      <c r="Z727" s="159">
        <v>3608989.41</v>
      </c>
      <c r="AA727" s="159">
        <v>0</v>
      </c>
      <c r="AB727" s="159">
        <v>3608989.41</v>
      </c>
      <c r="AC727" s="159">
        <v>790004</v>
      </c>
      <c r="AD727" s="159">
        <v>790004</v>
      </c>
      <c r="AE727" s="159">
        <v>6355260</v>
      </c>
      <c r="AF727" s="159">
        <v>2141235.16</v>
      </c>
      <c r="AG727" s="159">
        <v>156984.71</v>
      </c>
      <c r="AH727" s="159">
        <v>106606.84</v>
      </c>
      <c r="AI727" s="159">
        <v>0</v>
      </c>
      <c r="AJ727" s="159">
        <v>0</v>
      </c>
    </row>
    <row r="728" spans="1:36">
      <c r="A728" s="153">
        <v>10</v>
      </c>
      <c r="B728" s="154">
        <v>15</v>
      </c>
      <c r="C728" s="154">
        <v>7</v>
      </c>
      <c r="D728" s="155">
        <v>2</v>
      </c>
      <c r="E728" s="155" t="s">
        <v>556</v>
      </c>
      <c r="F728" s="156" t="s">
        <v>3699</v>
      </c>
      <c r="G728" s="156" t="s">
        <v>556</v>
      </c>
      <c r="H728" s="156" t="s">
        <v>3705</v>
      </c>
      <c r="I728" s="155">
        <v>1015072</v>
      </c>
      <c r="J728" s="157" t="s">
        <v>2115</v>
      </c>
      <c r="K728" s="157"/>
      <c r="L728" s="155">
        <v>2022</v>
      </c>
      <c r="M728" s="158">
        <v>3387</v>
      </c>
      <c r="N728" s="159">
        <v>16474341.859999999</v>
      </c>
      <c r="O728" s="159">
        <v>16026381.859999999</v>
      </c>
      <c r="P728" s="159">
        <v>9193439.7899999991</v>
      </c>
      <c r="Q728" s="159">
        <v>4228099</v>
      </c>
      <c r="R728" s="159">
        <v>4965340.79</v>
      </c>
      <c r="S728" s="159">
        <v>447960</v>
      </c>
      <c r="T728" s="159">
        <v>13230</v>
      </c>
      <c r="U728" s="159">
        <v>16561771.779999999</v>
      </c>
      <c r="V728" s="159">
        <v>14239336.32</v>
      </c>
      <c r="W728" s="159">
        <v>6050861.21</v>
      </c>
      <c r="X728" s="159">
        <v>53676.75</v>
      </c>
      <c r="Y728" s="159">
        <v>2322435.46</v>
      </c>
      <c r="Z728" s="159">
        <v>1452157.41</v>
      </c>
      <c r="AA728" s="159">
        <v>1200000</v>
      </c>
      <c r="AB728" s="159">
        <v>252157.40999999992</v>
      </c>
      <c r="AC728" s="159">
        <v>720867.4</v>
      </c>
      <c r="AD728" s="159">
        <v>720867.4</v>
      </c>
      <c r="AE728" s="159">
        <v>2868776</v>
      </c>
      <c r="AF728" s="159">
        <v>1787045.54</v>
      </c>
      <c r="AG728" s="159">
        <v>30217</v>
      </c>
      <c r="AH728" s="159">
        <v>23885.66</v>
      </c>
      <c r="AI728" s="159">
        <v>0</v>
      </c>
      <c r="AJ728" s="159">
        <v>0</v>
      </c>
    </row>
    <row r="729" spans="1:36">
      <c r="A729" s="153">
        <v>10</v>
      </c>
      <c r="B729" s="154">
        <v>15</v>
      </c>
      <c r="C729" s="154">
        <v>8</v>
      </c>
      <c r="D729" s="155">
        <v>2</v>
      </c>
      <c r="E729" s="155" t="s">
        <v>556</v>
      </c>
      <c r="F729" s="156" t="s">
        <v>3699</v>
      </c>
      <c r="G729" s="156" t="s">
        <v>556</v>
      </c>
      <c r="H729" s="156" t="s">
        <v>3706</v>
      </c>
      <c r="I729" s="155">
        <v>1015082</v>
      </c>
      <c r="J729" s="157" t="s">
        <v>2114</v>
      </c>
      <c r="K729" s="157"/>
      <c r="L729" s="155">
        <v>2022</v>
      </c>
      <c r="M729" s="158">
        <v>7585</v>
      </c>
      <c r="N729" s="159">
        <v>40197390.700000003</v>
      </c>
      <c r="O729" s="159">
        <v>37250338.18</v>
      </c>
      <c r="P729" s="159">
        <v>19592074.829999998</v>
      </c>
      <c r="Q729" s="159">
        <v>7966634</v>
      </c>
      <c r="R729" s="159">
        <v>11625440.83</v>
      </c>
      <c r="S729" s="159">
        <v>2947052.52</v>
      </c>
      <c r="T729" s="159">
        <v>47325.5</v>
      </c>
      <c r="U729" s="159">
        <v>40440114.460000001</v>
      </c>
      <c r="V729" s="159">
        <v>32659871.449999999</v>
      </c>
      <c r="W729" s="159">
        <v>12233490.390000001</v>
      </c>
      <c r="X729" s="159">
        <v>318561.51</v>
      </c>
      <c r="Y729" s="159">
        <v>7780243.0099999998</v>
      </c>
      <c r="Z729" s="159">
        <v>3860179.59</v>
      </c>
      <c r="AA729" s="159">
        <v>3672083</v>
      </c>
      <c r="AB729" s="159">
        <v>188096.58999999985</v>
      </c>
      <c r="AC729" s="159">
        <v>1409466.16</v>
      </c>
      <c r="AD729" s="159">
        <v>1409466.16</v>
      </c>
      <c r="AE729" s="159">
        <v>13043528.58</v>
      </c>
      <c r="AF729" s="159">
        <v>4590466.7300000004</v>
      </c>
      <c r="AG729" s="159">
        <v>148320</v>
      </c>
      <c r="AH729" s="159">
        <v>148278.23000000001</v>
      </c>
      <c r="AI729" s="159">
        <v>0</v>
      </c>
      <c r="AJ729" s="159">
        <v>11059</v>
      </c>
    </row>
    <row r="730" spans="1:36">
      <c r="A730" s="153">
        <v>10</v>
      </c>
      <c r="B730" s="154">
        <v>15</v>
      </c>
      <c r="C730" s="154">
        <v>9</v>
      </c>
      <c r="D730" s="155">
        <v>2</v>
      </c>
      <c r="E730" s="155" t="s">
        <v>556</v>
      </c>
      <c r="F730" s="156" t="s">
        <v>3699</v>
      </c>
      <c r="G730" s="156" t="s">
        <v>556</v>
      </c>
      <c r="H730" s="156" t="s">
        <v>3707</v>
      </c>
      <c r="I730" s="155">
        <v>1015092</v>
      </c>
      <c r="J730" s="157" t="s">
        <v>2113</v>
      </c>
      <c r="K730" s="157"/>
      <c r="L730" s="155">
        <v>2022</v>
      </c>
      <c r="M730" s="158">
        <v>2612</v>
      </c>
      <c r="N730" s="159">
        <v>12621066.109999999</v>
      </c>
      <c r="O730" s="159">
        <v>10505379.189999999</v>
      </c>
      <c r="P730" s="159">
        <v>6894351.0099999998</v>
      </c>
      <c r="Q730" s="159">
        <v>2563112</v>
      </c>
      <c r="R730" s="159">
        <v>4331239.01</v>
      </c>
      <c r="S730" s="159">
        <v>2115686.92</v>
      </c>
      <c r="T730" s="159">
        <v>42511.41</v>
      </c>
      <c r="U730" s="159">
        <v>14085258.699999999</v>
      </c>
      <c r="V730" s="159">
        <v>10500636.630000001</v>
      </c>
      <c r="W730" s="159">
        <v>3839435.49</v>
      </c>
      <c r="X730" s="159">
        <v>155597.38</v>
      </c>
      <c r="Y730" s="159">
        <v>3584622.07</v>
      </c>
      <c r="Z730" s="159">
        <v>3425037.43</v>
      </c>
      <c r="AA730" s="159">
        <v>3253567</v>
      </c>
      <c r="AB730" s="159">
        <v>171470.43000000017</v>
      </c>
      <c r="AC730" s="159">
        <v>1832969.72</v>
      </c>
      <c r="AD730" s="159">
        <v>1832969.72</v>
      </c>
      <c r="AE730" s="159">
        <v>7961446.4000000004</v>
      </c>
      <c r="AF730" s="159">
        <v>4742.5600000000004</v>
      </c>
      <c r="AG730" s="159">
        <v>150000</v>
      </c>
      <c r="AH730" s="159">
        <v>136073.28</v>
      </c>
      <c r="AI730" s="159">
        <v>0</v>
      </c>
      <c r="AJ730" s="159">
        <v>0</v>
      </c>
    </row>
    <row r="731" spans="1:36">
      <c r="A731" s="153">
        <v>10</v>
      </c>
      <c r="B731" s="154">
        <v>16</v>
      </c>
      <c r="C731" s="154">
        <v>1</v>
      </c>
      <c r="D731" s="155">
        <v>1</v>
      </c>
      <c r="E731" s="155" t="s">
        <v>556</v>
      </c>
      <c r="F731" s="156" t="s">
        <v>3708</v>
      </c>
      <c r="G731" s="156" t="s">
        <v>556</v>
      </c>
      <c r="H731" s="156" t="s">
        <v>3709</v>
      </c>
      <c r="I731" s="155">
        <v>1016011</v>
      </c>
      <c r="J731" s="157" t="s">
        <v>2105</v>
      </c>
      <c r="K731" s="157"/>
      <c r="L731" s="155">
        <v>2022</v>
      </c>
      <c r="M731" s="158">
        <v>62339</v>
      </c>
      <c r="N731" s="159">
        <v>301604543.72000003</v>
      </c>
      <c r="O731" s="159">
        <v>275202333.94999999</v>
      </c>
      <c r="P731" s="159">
        <v>141223011.09</v>
      </c>
      <c r="Q731" s="159">
        <v>46821926</v>
      </c>
      <c r="R731" s="159">
        <v>94401085.090000004</v>
      </c>
      <c r="S731" s="159">
        <v>26402209.77</v>
      </c>
      <c r="T731" s="159">
        <v>4477518.08</v>
      </c>
      <c r="U731" s="159">
        <v>308412733.26999998</v>
      </c>
      <c r="V731" s="159">
        <v>257838598.69999999</v>
      </c>
      <c r="W731" s="159">
        <v>91427102.430000007</v>
      </c>
      <c r="X731" s="159">
        <v>2059409.91</v>
      </c>
      <c r="Y731" s="159">
        <v>50574134.57</v>
      </c>
      <c r="Z731" s="159">
        <v>39969137.119999997</v>
      </c>
      <c r="AA731" s="159">
        <v>19796500</v>
      </c>
      <c r="AB731" s="159">
        <v>20172637.119999997</v>
      </c>
      <c r="AC731" s="159">
        <v>17545666</v>
      </c>
      <c r="AD731" s="159">
        <v>17545666</v>
      </c>
      <c r="AE731" s="159">
        <v>85819358.640000001</v>
      </c>
      <c r="AF731" s="159">
        <v>17363735.25</v>
      </c>
      <c r="AG731" s="159">
        <v>2223855.81</v>
      </c>
      <c r="AH731" s="159">
        <v>1917404.6</v>
      </c>
      <c r="AI731" s="159">
        <v>0</v>
      </c>
      <c r="AJ731" s="159">
        <v>0</v>
      </c>
    </row>
    <row r="732" spans="1:36">
      <c r="A732" s="153">
        <v>10</v>
      </c>
      <c r="B732" s="154">
        <v>16</v>
      </c>
      <c r="C732" s="154">
        <v>2</v>
      </c>
      <c r="D732" s="155">
        <v>2</v>
      </c>
      <c r="E732" s="155" t="s">
        <v>556</v>
      </c>
      <c r="F732" s="156" t="s">
        <v>3710</v>
      </c>
      <c r="G732" s="156" t="s">
        <v>556</v>
      </c>
      <c r="H732" s="156" t="s">
        <v>3711</v>
      </c>
      <c r="I732" s="155">
        <v>1016022</v>
      </c>
      <c r="J732" s="157" t="s">
        <v>2112</v>
      </c>
      <c r="K732" s="157"/>
      <c r="L732" s="155">
        <v>2022</v>
      </c>
      <c r="M732" s="158">
        <v>3293</v>
      </c>
      <c r="N732" s="159">
        <v>15034221.050000001</v>
      </c>
      <c r="O732" s="159">
        <v>14713632.1</v>
      </c>
      <c r="P732" s="159">
        <v>10504911.210000001</v>
      </c>
      <c r="Q732" s="159">
        <v>5780103</v>
      </c>
      <c r="R732" s="159">
        <v>4724808.21</v>
      </c>
      <c r="S732" s="159">
        <v>320588.95</v>
      </c>
      <c r="T732" s="159">
        <v>0</v>
      </c>
      <c r="U732" s="159">
        <v>14202912</v>
      </c>
      <c r="V732" s="159">
        <v>13639101.67</v>
      </c>
      <c r="W732" s="159">
        <v>5819823.96</v>
      </c>
      <c r="X732" s="159">
        <v>153070.29</v>
      </c>
      <c r="Y732" s="159">
        <v>563810.32999999996</v>
      </c>
      <c r="Z732" s="159">
        <v>356133</v>
      </c>
      <c r="AA732" s="159">
        <v>0</v>
      </c>
      <c r="AB732" s="159">
        <v>356133</v>
      </c>
      <c r="AC732" s="159">
        <v>534077.92000000004</v>
      </c>
      <c r="AD732" s="159">
        <v>534077.92000000004</v>
      </c>
      <c r="AE732" s="159">
        <v>5542779.2000000002</v>
      </c>
      <c r="AF732" s="159">
        <v>1074530.43</v>
      </c>
      <c r="AG732" s="159">
        <v>171873.88</v>
      </c>
      <c r="AH732" s="159">
        <v>185545.56</v>
      </c>
      <c r="AI732" s="159">
        <v>0</v>
      </c>
      <c r="AJ732" s="159">
        <v>0</v>
      </c>
    </row>
    <row r="733" spans="1:36">
      <c r="A733" s="153">
        <v>10</v>
      </c>
      <c r="B733" s="154">
        <v>16</v>
      </c>
      <c r="C733" s="154">
        <v>3</v>
      </c>
      <c r="D733" s="155">
        <v>2</v>
      </c>
      <c r="E733" s="155" t="s">
        <v>556</v>
      </c>
      <c r="F733" s="156" t="s">
        <v>3710</v>
      </c>
      <c r="G733" s="156" t="s">
        <v>556</v>
      </c>
      <c r="H733" s="156" t="s">
        <v>3712</v>
      </c>
      <c r="I733" s="155">
        <v>1016032</v>
      </c>
      <c r="J733" s="157" t="s">
        <v>2111</v>
      </c>
      <c r="K733" s="157"/>
      <c r="L733" s="155">
        <v>2022</v>
      </c>
      <c r="M733" s="158">
        <v>2161</v>
      </c>
      <c r="N733" s="159">
        <v>13066481.890000001</v>
      </c>
      <c r="O733" s="159">
        <v>11220295.4</v>
      </c>
      <c r="P733" s="159">
        <v>7739311.71</v>
      </c>
      <c r="Q733" s="159">
        <v>3912123</v>
      </c>
      <c r="R733" s="159">
        <v>3827188.71</v>
      </c>
      <c r="S733" s="159">
        <v>1846186.49</v>
      </c>
      <c r="T733" s="159">
        <v>0</v>
      </c>
      <c r="U733" s="159">
        <v>10866428.199999999</v>
      </c>
      <c r="V733" s="159">
        <v>9778535.6300000008</v>
      </c>
      <c r="W733" s="159">
        <v>3822284.23</v>
      </c>
      <c r="X733" s="159">
        <v>48278.87</v>
      </c>
      <c r="Y733" s="159">
        <v>1087892.57</v>
      </c>
      <c r="Z733" s="159">
        <v>515187.37</v>
      </c>
      <c r="AA733" s="159">
        <v>0</v>
      </c>
      <c r="AB733" s="159">
        <v>515187.37</v>
      </c>
      <c r="AC733" s="159">
        <v>1035614</v>
      </c>
      <c r="AD733" s="159">
        <v>1035614</v>
      </c>
      <c r="AE733" s="159">
        <v>2602593</v>
      </c>
      <c r="AF733" s="159">
        <v>1441759.77</v>
      </c>
      <c r="AG733" s="159">
        <v>12000</v>
      </c>
      <c r="AH733" s="159">
        <v>55575.41</v>
      </c>
      <c r="AI733" s="159">
        <v>0</v>
      </c>
      <c r="AJ733" s="159">
        <v>0</v>
      </c>
    </row>
    <row r="734" spans="1:36">
      <c r="A734" s="153">
        <v>10</v>
      </c>
      <c r="B734" s="154">
        <v>16</v>
      </c>
      <c r="C734" s="154">
        <v>4</v>
      </c>
      <c r="D734" s="155">
        <v>2</v>
      </c>
      <c r="E734" s="155" t="s">
        <v>556</v>
      </c>
      <c r="F734" s="156" t="s">
        <v>3710</v>
      </c>
      <c r="G734" s="156" t="s">
        <v>556</v>
      </c>
      <c r="H734" s="156" t="s">
        <v>3713</v>
      </c>
      <c r="I734" s="155">
        <v>1016042</v>
      </c>
      <c r="J734" s="157" t="s">
        <v>2110</v>
      </c>
      <c r="K734" s="157"/>
      <c r="L734" s="155">
        <v>2022</v>
      </c>
      <c r="M734" s="158">
        <v>5044</v>
      </c>
      <c r="N734" s="159">
        <v>28838121.100000001</v>
      </c>
      <c r="O734" s="159">
        <v>24998774.530000001</v>
      </c>
      <c r="P734" s="159">
        <v>17409419.82</v>
      </c>
      <c r="Q734" s="159">
        <v>8484018</v>
      </c>
      <c r="R734" s="159">
        <v>8925401.8200000003</v>
      </c>
      <c r="S734" s="159">
        <v>3839346.57</v>
      </c>
      <c r="T734" s="159">
        <v>0</v>
      </c>
      <c r="U734" s="159">
        <v>29925721.829999998</v>
      </c>
      <c r="V734" s="159">
        <v>22302663.079999998</v>
      </c>
      <c r="W734" s="159">
        <v>8820143.25</v>
      </c>
      <c r="X734" s="159">
        <v>96480.28</v>
      </c>
      <c r="Y734" s="159">
        <v>7623058.75</v>
      </c>
      <c r="Z734" s="159">
        <v>2833495.25</v>
      </c>
      <c r="AA734" s="159">
        <v>1500000</v>
      </c>
      <c r="AB734" s="159">
        <v>1333495.25</v>
      </c>
      <c r="AC734" s="159">
        <v>481403.48</v>
      </c>
      <c r="AD734" s="159">
        <v>481403.48</v>
      </c>
      <c r="AE734" s="159">
        <v>5959592.2000000002</v>
      </c>
      <c r="AF734" s="159">
        <v>2696111.45</v>
      </c>
      <c r="AG734" s="159">
        <v>0</v>
      </c>
      <c r="AH734" s="159">
        <v>0</v>
      </c>
      <c r="AI734" s="159">
        <v>0</v>
      </c>
      <c r="AJ734" s="159">
        <v>0</v>
      </c>
    </row>
    <row r="735" spans="1:36">
      <c r="A735" s="153">
        <v>10</v>
      </c>
      <c r="B735" s="154">
        <v>16</v>
      </c>
      <c r="C735" s="154">
        <v>5</v>
      </c>
      <c r="D735" s="155">
        <v>2</v>
      </c>
      <c r="E735" s="155" t="s">
        <v>556</v>
      </c>
      <c r="F735" s="156" t="s">
        <v>3710</v>
      </c>
      <c r="G735" s="156" t="s">
        <v>556</v>
      </c>
      <c r="H735" s="156" t="s">
        <v>3714</v>
      </c>
      <c r="I735" s="155">
        <v>1016052</v>
      </c>
      <c r="J735" s="157" t="s">
        <v>2109</v>
      </c>
      <c r="K735" s="157"/>
      <c r="L735" s="155">
        <v>2022</v>
      </c>
      <c r="M735" s="158">
        <v>3831</v>
      </c>
      <c r="N735" s="159">
        <v>23943613.43</v>
      </c>
      <c r="O735" s="159">
        <v>18984430.739999998</v>
      </c>
      <c r="P735" s="159">
        <v>8963970.5500000007</v>
      </c>
      <c r="Q735" s="159">
        <v>3903139</v>
      </c>
      <c r="R735" s="159">
        <v>5060831.55</v>
      </c>
      <c r="S735" s="159">
        <v>4959182.6900000004</v>
      </c>
      <c r="T735" s="159">
        <v>108116.4</v>
      </c>
      <c r="U735" s="159">
        <v>31188880.420000002</v>
      </c>
      <c r="V735" s="159">
        <v>17730892.550000001</v>
      </c>
      <c r="W735" s="159">
        <v>6457622.0300000003</v>
      </c>
      <c r="X735" s="159">
        <v>228289.15</v>
      </c>
      <c r="Y735" s="159">
        <v>13457987.869999999</v>
      </c>
      <c r="Z735" s="159">
        <v>9540210.8499999996</v>
      </c>
      <c r="AA735" s="159">
        <v>8250960</v>
      </c>
      <c r="AB735" s="159">
        <v>1289250.8499999996</v>
      </c>
      <c r="AC735" s="159">
        <v>800000</v>
      </c>
      <c r="AD735" s="159">
        <v>800000</v>
      </c>
      <c r="AE735" s="159">
        <v>15209116.6</v>
      </c>
      <c r="AF735" s="159">
        <v>1253538.19</v>
      </c>
      <c r="AG735" s="159">
        <v>0</v>
      </c>
      <c r="AH735" s="159">
        <v>0</v>
      </c>
      <c r="AI735" s="159">
        <v>0</v>
      </c>
      <c r="AJ735" s="159">
        <v>0</v>
      </c>
    </row>
    <row r="736" spans="1:36">
      <c r="A736" s="153">
        <v>10</v>
      </c>
      <c r="B736" s="154">
        <v>16</v>
      </c>
      <c r="C736" s="154">
        <v>6</v>
      </c>
      <c r="D736" s="155">
        <v>2</v>
      </c>
      <c r="E736" s="155" t="s">
        <v>556</v>
      </c>
      <c r="F736" s="156" t="s">
        <v>3710</v>
      </c>
      <c r="G736" s="156" t="s">
        <v>556</v>
      </c>
      <c r="H736" s="156" t="s">
        <v>3715</v>
      </c>
      <c r="I736" s="155">
        <v>1016062</v>
      </c>
      <c r="J736" s="157" t="s">
        <v>2108</v>
      </c>
      <c r="K736" s="157"/>
      <c r="L736" s="155">
        <v>2022</v>
      </c>
      <c r="M736" s="158">
        <v>7177</v>
      </c>
      <c r="N736" s="159">
        <v>44875094.799999997</v>
      </c>
      <c r="O736" s="159">
        <v>36630751.799999997</v>
      </c>
      <c r="P736" s="159">
        <v>21515977.02</v>
      </c>
      <c r="Q736" s="159">
        <v>9271054</v>
      </c>
      <c r="R736" s="159">
        <v>12244923.02</v>
      </c>
      <c r="S736" s="159">
        <v>8244343</v>
      </c>
      <c r="T736" s="159">
        <v>2306.0500000000002</v>
      </c>
      <c r="U736" s="159">
        <v>48324830.920000002</v>
      </c>
      <c r="V736" s="159">
        <v>31843129.170000002</v>
      </c>
      <c r="W736" s="159">
        <v>12424612.43</v>
      </c>
      <c r="X736" s="159">
        <v>230710.03</v>
      </c>
      <c r="Y736" s="159">
        <v>16481701.75</v>
      </c>
      <c r="Z736" s="159">
        <v>8686494.3000000007</v>
      </c>
      <c r="AA736" s="159">
        <v>6460658</v>
      </c>
      <c r="AB736" s="159">
        <v>2225836.3000000007</v>
      </c>
      <c r="AC736" s="159">
        <v>1139816.8500000001</v>
      </c>
      <c r="AD736" s="159">
        <v>996895.31</v>
      </c>
      <c r="AE736" s="159">
        <v>17365929.100000001</v>
      </c>
      <c r="AF736" s="159">
        <v>4787622.63</v>
      </c>
      <c r="AG736" s="159">
        <v>0</v>
      </c>
      <c r="AH736" s="159">
        <v>0</v>
      </c>
      <c r="AI736" s="159">
        <v>0</v>
      </c>
      <c r="AJ736" s="159">
        <v>0</v>
      </c>
    </row>
    <row r="737" spans="1:36">
      <c r="A737" s="153">
        <v>10</v>
      </c>
      <c r="B737" s="154">
        <v>16</v>
      </c>
      <c r="C737" s="154">
        <v>7</v>
      </c>
      <c r="D737" s="155">
        <v>2</v>
      </c>
      <c r="E737" s="155" t="s">
        <v>556</v>
      </c>
      <c r="F737" s="156" t="s">
        <v>3710</v>
      </c>
      <c r="G737" s="156" t="s">
        <v>556</v>
      </c>
      <c r="H737" s="156" t="s">
        <v>3716</v>
      </c>
      <c r="I737" s="155">
        <v>1016072</v>
      </c>
      <c r="J737" s="157" t="s">
        <v>2107</v>
      </c>
      <c r="K737" s="157"/>
      <c r="L737" s="155">
        <v>2022</v>
      </c>
      <c r="M737" s="158">
        <v>6138</v>
      </c>
      <c r="N737" s="159">
        <v>32165421.859999999</v>
      </c>
      <c r="O737" s="159">
        <v>28098669.960000001</v>
      </c>
      <c r="P737" s="159">
        <v>16299892.18</v>
      </c>
      <c r="Q737" s="159">
        <v>7334653</v>
      </c>
      <c r="R737" s="159">
        <v>8965239.1799999997</v>
      </c>
      <c r="S737" s="159">
        <v>4066751.9</v>
      </c>
      <c r="T737" s="159">
        <v>92174.76</v>
      </c>
      <c r="U737" s="159">
        <v>31857967.300000001</v>
      </c>
      <c r="V737" s="159">
        <v>25183515.329999998</v>
      </c>
      <c r="W737" s="159">
        <v>9798419.1799999997</v>
      </c>
      <c r="X737" s="159">
        <v>130804.88</v>
      </c>
      <c r="Y737" s="159">
        <v>6674451.9699999997</v>
      </c>
      <c r="Z737" s="159">
        <v>2753648.45</v>
      </c>
      <c r="AA737" s="159">
        <v>984170</v>
      </c>
      <c r="AB737" s="159">
        <v>1769478.4500000002</v>
      </c>
      <c r="AC737" s="159">
        <v>886383.16</v>
      </c>
      <c r="AD737" s="159">
        <v>886383.16</v>
      </c>
      <c r="AE737" s="159">
        <v>5923178.0099999998</v>
      </c>
      <c r="AF737" s="159">
        <v>2915154.63</v>
      </c>
      <c r="AG737" s="159">
        <v>0</v>
      </c>
      <c r="AH737" s="159">
        <v>0</v>
      </c>
      <c r="AI737" s="159">
        <v>0</v>
      </c>
      <c r="AJ737" s="159">
        <v>0</v>
      </c>
    </row>
    <row r="738" spans="1:36">
      <c r="A738" s="153">
        <v>10</v>
      </c>
      <c r="B738" s="154">
        <v>16</v>
      </c>
      <c r="C738" s="154">
        <v>8</v>
      </c>
      <c r="D738" s="155">
        <v>2</v>
      </c>
      <c r="E738" s="155" t="s">
        <v>556</v>
      </c>
      <c r="F738" s="156" t="s">
        <v>3710</v>
      </c>
      <c r="G738" s="156" t="s">
        <v>556</v>
      </c>
      <c r="H738" s="156" t="s">
        <v>3717</v>
      </c>
      <c r="I738" s="155">
        <v>1016082</v>
      </c>
      <c r="J738" s="157" t="s">
        <v>2106</v>
      </c>
      <c r="K738" s="157"/>
      <c r="L738" s="155">
        <v>2022</v>
      </c>
      <c r="M738" s="158">
        <v>4632</v>
      </c>
      <c r="N738" s="159">
        <v>30493571.789999999</v>
      </c>
      <c r="O738" s="159">
        <v>21661795.27</v>
      </c>
      <c r="P738" s="159">
        <v>16188374.469999999</v>
      </c>
      <c r="Q738" s="159">
        <v>8245408</v>
      </c>
      <c r="R738" s="159">
        <v>7942966.4699999997</v>
      </c>
      <c r="S738" s="159">
        <v>8831776.5199999996</v>
      </c>
      <c r="T738" s="159">
        <v>0</v>
      </c>
      <c r="U738" s="159">
        <v>31478923.510000002</v>
      </c>
      <c r="V738" s="159">
        <v>19965048.23</v>
      </c>
      <c r="W738" s="159">
        <v>7916459.2000000002</v>
      </c>
      <c r="X738" s="159">
        <v>159530.47</v>
      </c>
      <c r="Y738" s="159">
        <v>11513875.279999999</v>
      </c>
      <c r="Z738" s="159">
        <v>5602053.5</v>
      </c>
      <c r="AA738" s="159">
        <v>4436829</v>
      </c>
      <c r="AB738" s="159">
        <v>1165224.5</v>
      </c>
      <c r="AC738" s="159">
        <v>643915.56000000006</v>
      </c>
      <c r="AD738" s="159">
        <v>634156.96</v>
      </c>
      <c r="AE738" s="159">
        <v>11116218.68</v>
      </c>
      <c r="AF738" s="159">
        <v>1696747.04</v>
      </c>
      <c r="AG738" s="159">
        <v>0</v>
      </c>
      <c r="AH738" s="159">
        <v>0</v>
      </c>
      <c r="AI738" s="159">
        <v>0</v>
      </c>
      <c r="AJ738" s="159">
        <v>0</v>
      </c>
    </row>
    <row r="739" spans="1:36">
      <c r="A739" s="153">
        <v>10</v>
      </c>
      <c r="B739" s="154">
        <v>16</v>
      </c>
      <c r="C739" s="154">
        <v>9</v>
      </c>
      <c r="D739" s="155">
        <v>2</v>
      </c>
      <c r="E739" s="155" t="s">
        <v>556</v>
      </c>
      <c r="F739" s="156" t="s">
        <v>3710</v>
      </c>
      <c r="G739" s="156" t="s">
        <v>556</v>
      </c>
      <c r="H739" s="156" t="s">
        <v>3718</v>
      </c>
      <c r="I739" s="155">
        <v>1016092</v>
      </c>
      <c r="J739" s="157" t="s">
        <v>2105</v>
      </c>
      <c r="K739" s="157"/>
      <c r="L739" s="155">
        <v>2022</v>
      </c>
      <c r="M739" s="158">
        <v>11197</v>
      </c>
      <c r="N739" s="159">
        <v>67039680.789999999</v>
      </c>
      <c r="O739" s="159">
        <v>55182233.450000003</v>
      </c>
      <c r="P739" s="159">
        <v>28320952.149999999</v>
      </c>
      <c r="Q739" s="159">
        <v>10325424</v>
      </c>
      <c r="R739" s="159">
        <v>17995528.149999999</v>
      </c>
      <c r="S739" s="159">
        <v>11857447.34</v>
      </c>
      <c r="T739" s="159">
        <v>190316</v>
      </c>
      <c r="U739" s="159">
        <v>63200608.619999997</v>
      </c>
      <c r="V739" s="159">
        <v>44226183.200000003</v>
      </c>
      <c r="W739" s="159">
        <v>14686764.52</v>
      </c>
      <c r="X739" s="159">
        <v>474689.23</v>
      </c>
      <c r="Y739" s="159">
        <v>18974425.420000002</v>
      </c>
      <c r="Z739" s="159">
        <v>4259702.41</v>
      </c>
      <c r="AA739" s="159">
        <v>2288957</v>
      </c>
      <c r="AB739" s="159">
        <v>1970745.4100000001</v>
      </c>
      <c r="AC739" s="159">
        <v>4052675.54</v>
      </c>
      <c r="AD739" s="159">
        <v>4052675.54</v>
      </c>
      <c r="AE739" s="159">
        <v>23749124.32</v>
      </c>
      <c r="AF739" s="159">
        <v>10956050.25</v>
      </c>
      <c r="AG739" s="159">
        <v>1390364.86</v>
      </c>
      <c r="AH739" s="159">
        <v>1023814.9</v>
      </c>
      <c r="AI739" s="159">
        <v>0</v>
      </c>
      <c r="AJ739" s="159">
        <v>0</v>
      </c>
    </row>
    <row r="740" spans="1:36">
      <c r="A740" s="153">
        <v>10</v>
      </c>
      <c r="B740" s="154">
        <v>16</v>
      </c>
      <c r="C740" s="154">
        <v>10</v>
      </c>
      <c r="D740" s="155">
        <v>2</v>
      </c>
      <c r="E740" s="155" t="s">
        <v>556</v>
      </c>
      <c r="F740" s="156" t="s">
        <v>3710</v>
      </c>
      <c r="G740" s="156" t="s">
        <v>556</v>
      </c>
      <c r="H740" s="156" t="s">
        <v>3719</v>
      </c>
      <c r="I740" s="155">
        <v>1016102</v>
      </c>
      <c r="J740" s="157" t="s">
        <v>1560</v>
      </c>
      <c r="K740" s="157"/>
      <c r="L740" s="155">
        <v>2022</v>
      </c>
      <c r="M740" s="158">
        <v>7718</v>
      </c>
      <c r="N740" s="159">
        <v>45750519.520000003</v>
      </c>
      <c r="O740" s="159">
        <v>42301792.020000003</v>
      </c>
      <c r="P740" s="159">
        <v>20193996.579999998</v>
      </c>
      <c r="Q740" s="159">
        <v>8241226</v>
      </c>
      <c r="R740" s="159">
        <v>11952770.58</v>
      </c>
      <c r="S740" s="159">
        <v>3448727.5</v>
      </c>
      <c r="T740" s="159">
        <v>171079.09</v>
      </c>
      <c r="U740" s="159">
        <v>45089148.960000001</v>
      </c>
      <c r="V740" s="159">
        <v>35926804.200000003</v>
      </c>
      <c r="W740" s="159">
        <v>14025952.43</v>
      </c>
      <c r="X740" s="159">
        <v>253778.01</v>
      </c>
      <c r="Y740" s="159">
        <v>9162344.7599999998</v>
      </c>
      <c r="Z740" s="159">
        <v>3542696.38</v>
      </c>
      <c r="AA740" s="159">
        <v>2795000</v>
      </c>
      <c r="AB740" s="159">
        <v>747696.37999999989</v>
      </c>
      <c r="AC740" s="159">
        <v>2893692.1</v>
      </c>
      <c r="AD740" s="159">
        <v>2893692.1</v>
      </c>
      <c r="AE740" s="159">
        <v>13596435.130000001</v>
      </c>
      <c r="AF740" s="159">
        <v>6374987.8200000003</v>
      </c>
      <c r="AG740" s="159">
        <v>120000</v>
      </c>
      <c r="AH740" s="159">
        <v>104649.91</v>
      </c>
      <c r="AI740" s="159">
        <v>0</v>
      </c>
      <c r="AJ740" s="159">
        <v>0</v>
      </c>
    </row>
    <row r="741" spans="1:36">
      <c r="A741" s="153">
        <v>10</v>
      </c>
      <c r="B741" s="154">
        <v>16</v>
      </c>
      <c r="C741" s="154">
        <v>11</v>
      </c>
      <c r="D741" s="155">
        <v>2</v>
      </c>
      <c r="E741" s="155" t="s">
        <v>556</v>
      </c>
      <c r="F741" s="156" t="s">
        <v>3710</v>
      </c>
      <c r="G741" s="156" t="s">
        <v>556</v>
      </c>
      <c r="H741" s="156" t="s">
        <v>3720</v>
      </c>
      <c r="I741" s="155">
        <v>1016112</v>
      </c>
      <c r="J741" s="157" t="s">
        <v>2104</v>
      </c>
      <c r="K741" s="157"/>
      <c r="L741" s="155">
        <v>2022</v>
      </c>
      <c r="M741" s="158">
        <v>3311</v>
      </c>
      <c r="N741" s="159">
        <v>19524813.579999998</v>
      </c>
      <c r="O741" s="159">
        <v>16980394.690000001</v>
      </c>
      <c r="P741" s="159">
        <v>12630187.969999999</v>
      </c>
      <c r="Q741" s="159">
        <v>6430143</v>
      </c>
      <c r="R741" s="159">
        <v>6200044.9699999997</v>
      </c>
      <c r="S741" s="159">
        <v>2544418.89</v>
      </c>
      <c r="T741" s="159">
        <v>60095</v>
      </c>
      <c r="U741" s="159">
        <v>20308689.460000001</v>
      </c>
      <c r="V741" s="159">
        <v>14877022.1</v>
      </c>
      <c r="W741" s="159">
        <v>5708567.2000000002</v>
      </c>
      <c r="X741" s="159">
        <v>50539.57</v>
      </c>
      <c r="Y741" s="159">
        <v>5431667.3600000003</v>
      </c>
      <c r="Z741" s="159">
        <v>3694641.73</v>
      </c>
      <c r="AA741" s="159">
        <v>1600000</v>
      </c>
      <c r="AB741" s="159">
        <v>2094641.73</v>
      </c>
      <c r="AC741" s="159">
        <v>620888.31000000006</v>
      </c>
      <c r="AD741" s="159">
        <v>620888.31000000006</v>
      </c>
      <c r="AE741" s="159">
        <v>3491522.7</v>
      </c>
      <c r="AF741" s="159">
        <v>2103372.59</v>
      </c>
      <c r="AG741" s="159">
        <v>0</v>
      </c>
      <c r="AH741" s="159">
        <v>4184.25</v>
      </c>
      <c r="AI741" s="159">
        <v>0</v>
      </c>
      <c r="AJ741" s="159">
        <v>0</v>
      </c>
    </row>
    <row r="742" spans="1:36">
      <c r="A742" s="153">
        <v>10</v>
      </c>
      <c r="B742" s="154">
        <v>17</v>
      </c>
      <c r="C742" s="154">
        <v>1</v>
      </c>
      <c r="D742" s="155">
        <v>2</v>
      </c>
      <c r="E742" s="155" t="s">
        <v>556</v>
      </c>
      <c r="F742" s="156" t="s">
        <v>3721</v>
      </c>
      <c r="G742" s="156" t="s">
        <v>556</v>
      </c>
      <c r="H742" s="156" t="s">
        <v>3722</v>
      </c>
      <c r="I742" s="155">
        <v>1017012</v>
      </c>
      <c r="J742" s="157" t="s">
        <v>1569</v>
      </c>
      <c r="K742" s="157"/>
      <c r="L742" s="155">
        <v>2022</v>
      </c>
      <c r="M742" s="158">
        <v>5477</v>
      </c>
      <c r="N742" s="159">
        <v>23937412.670000002</v>
      </c>
      <c r="O742" s="159">
        <v>23823600.890000001</v>
      </c>
      <c r="P742" s="159">
        <v>17760149.640000001</v>
      </c>
      <c r="Q742" s="159">
        <v>9549089</v>
      </c>
      <c r="R742" s="159">
        <v>8211060.6399999997</v>
      </c>
      <c r="S742" s="159">
        <v>113811.78</v>
      </c>
      <c r="T742" s="159">
        <v>310.5</v>
      </c>
      <c r="U742" s="159">
        <v>26932807.949999999</v>
      </c>
      <c r="V742" s="159">
        <v>21835558.48</v>
      </c>
      <c r="W742" s="159">
        <v>8945343.5099999998</v>
      </c>
      <c r="X742" s="159">
        <v>60810.81</v>
      </c>
      <c r="Y742" s="159">
        <v>5097249.47</v>
      </c>
      <c r="Z742" s="159">
        <v>5817669.7400000002</v>
      </c>
      <c r="AA742" s="159">
        <v>4200000</v>
      </c>
      <c r="AB742" s="159">
        <v>1617669.7400000002</v>
      </c>
      <c r="AC742" s="159">
        <v>505682</v>
      </c>
      <c r="AD742" s="159">
        <v>505682</v>
      </c>
      <c r="AE742" s="159">
        <v>5762855</v>
      </c>
      <c r="AF742" s="159">
        <v>1988042.41</v>
      </c>
      <c r="AG742" s="159">
        <v>0</v>
      </c>
      <c r="AH742" s="159">
        <v>0</v>
      </c>
      <c r="AI742" s="159">
        <v>0</v>
      </c>
      <c r="AJ742" s="159">
        <v>0</v>
      </c>
    </row>
    <row r="743" spans="1:36">
      <c r="A743" s="153">
        <v>10</v>
      </c>
      <c r="B743" s="154">
        <v>17</v>
      </c>
      <c r="C743" s="154">
        <v>2</v>
      </c>
      <c r="D743" s="155">
        <v>2</v>
      </c>
      <c r="E743" s="155" t="s">
        <v>556</v>
      </c>
      <c r="F743" s="156" t="s">
        <v>3721</v>
      </c>
      <c r="G743" s="156" t="s">
        <v>556</v>
      </c>
      <c r="H743" s="156" t="s">
        <v>3723</v>
      </c>
      <c r="I743" s="155">
        <v>1017022</v>
      </c>
      <c r="J743" s="157" t="s">
        <v>2103</v>
      </c>
      <c r="K743" s="157"/>
      <c r="L743" s="155">
        <v>2022</v>
      </c>
      <c r="M743" s="158">
        <v>4523</v>
      </c>
      <c r="N743" s="159">
        <v>22877578.510000002</v>
      </c>
      <c r="O743" s="159">
        <v>18813771.75</v>
      </c>
      <c r="P743" s="159">
        <v>10807757.789999999</v>
      </c>
      <c r="Q743" s="159">
        <v>4955417</v>
      </c>
      <c r="R743" s="159">
        <v>5852340.79</v>
      </c>
      <c r="S743" s="159">
        <v>4063806.76</v>
      </c>
      <c r="T743" s="159">
        <v>50097.5</v>
      </c>
      <c r="U743" s="159">
        <v>23893841.23</v>
      </c>
      <c r="V743" s="159">
        <v>16603244.35</v>
      </c>
      <c r="W743" s="159">
        <v>6904894.71</v>
      </c>
      <c r="X743" s="159">
        <v>57343.360000000001</v>
      </c>
      <c r="Y743" s="159">
        <v>7290596.8799999999</v>
      </c>
      <c r="Z743" s="159">
        <v>3140552.76</v>
      </c>
      <c r="AA743" s="159">
        <v>2500000</v>
      </c>
      <c r="AB743" s="159">
        <v>640552.75999999978</v>
      </c>
      <c r="AC743" s="159">
        <v>1165000</v>
      </c>
      <c r="AD743" s="159">
        <v>1165000</v>
      </c>
      <c r="AE743" s="159">
        <v>4510000</v>
      </c>
      <c r="AF743" s="159">
        <v>2210527.4</v>
      </c>
      <c r="AG743" s="159">
        <v>121076.33</v>
      </c>
      <c r="AH743" s="159">
        <v>135186.41</v>
      </c>
      <c r="AI743" s="159">
        <v>0</v>
      </c>
      <c r="AJ743" s="159">
        <v>0</v>
      </c>
    </row>
    <row r="744" spans="1:36">
      <c r="A744" s="153">
        <v>10</v>
      </c>
      <c r="B744" s="154">
        <v>17</v>
      </c>
      <c r="C744" s="154">
        <v>3</v>
      </c>
      <c r="D744" s="155">
        <v>2</v>
      </c>
      <c r="E744" s="155" t="s">
        <v>556</v>
      </c>
      <c r="F744" s="156" t="s">
        <v>3721</v>
      </c>
      <c r="G744" s="156" t="s">
        <v>556</v>
      </c>
      <c r="H744" s="156" t="s">
        <v>3724</v>
      </c>
      <c r="I744" s="155">
        <v>1017032</v>
      </c>
      <c r="J744" s="157" t="s">
        <v>2102</v>
      </c>
      <c r="K744" s="157"/>
      <c r="L744" s="155">
        <v>2022</v>
      </c>
      <c r="M744" s="158">
        <v>3774</v>
      </c>
      <c r="N744" s="159">
        <v>21019244.510000002</v>
      </c>
      <c r="O744" s="159">
        <v>18784358.140000001</v>
      </c>
      <c r="P744" s="159">
        <v>13499929.91</v>
      </c>
      <c r="Q744" s="159">
        <v>6662434</v>
      </c>
      <c r="R744" s="159">
        <v>6837495.9100000001</v>
      </c>
      <c r="S744" s="159">
        <v>2234886.37</v>
      </c>
      <c r="T744" s="159">
        <v>277657.32</v>
      </c>
      <c r="U744" s="159">
        <v>21122392.43</v>
      </c>
      <c r="V744" s="159">
        <v>17864786.109999999</v>
      </c>
      <c r="W744" s="159">
        <v>7105873.2300000004</v>
      </c>
      <c r="X744" s="159">
        <v>162699.96</v>
      </c>
      <c r="Y744" s="159">
        <v>3257606.32</v>
      </c>
      <c r="Z744" s="159">
        <v>1024608.63</v>
      </c>
      <c r="AA744" s="159">
        <v>800000</v>
      </c>
      <c r="AB744" s="159">
        <v>224608.63</v>
      </c>
      <c r="AC744" s="159">
        <v>675040.82</v>
      </c>
      <c r="AD744" s="159">
        <v>675040.82</v>
      </c>
      <c r="AE744" s="159">
        <v>7555409</v>
      </c>
      <c r="AF744" s="159">
        <v>919572.03</v>
      </c>
      <c r="AG744" s="159">
        <v>134994.46</v>
      </c>
      <c r="AH744" s="159">
        <v>141415.20000000001</v>
      </c>
      <c r="AI744" s="159">
        <v>0</v>
      </c>
      <c r="AJ744" s="159">
        <v>0</v>
      </c>
    </row>
    <row r="745" spans="1:36">
      <c r="A745" s="153">
        <v>10</v>
      </c>
      <c r="B745" s="154">
        <v>17</v>
      </c>
      <c r="C745" s="154">
        <v>4</v>
      </c>
      <c r="D745" s="155">
        <v>2</v>
      </c>
      <c r="E745" s="155" t="s">
        <v>556</v>
      </c>
      <c r="F745" s="156" t="s">
        <v>3721</v>
      </c>
      <c r="G745" s="156" t="s">
        <v>556</v>
      </c>
      <c r="H745" s="156" t="s">
        <v>3725</v>
      </c>
      <c r="I745" s="155">
        <v>1017042</v>
      </c>
      <c r="J745" s="157" t="s">
        <v>2101</v>
      </c>
      <c r="K745" s="157"/>
      <c r="L745" s="155">
        <v>2022</v>
      </c>
      <c r="M745" s="158">
        <v>5391</v>
      </c>
      <c r="N745" s="159">
        <v>25549459.059999999</v>
      </c>
      <c r="O745" s="159">
        <v>25447588.100000001</v>
      </c>
      <c r="P745" s="159">
        <v>18287195</v>
      </c>
      <c r="Q745" s="159">
        <v>9292961</v>
      </c>
      <c r="R745" s="159">
        <v>8994234</v>
      </c>
      <c r="S745" s="159">
        <v>101870.96</v>
      </c>
      <c r="T745" s="159">
        <v>1695.92</v>
      </c>
      <c r="U745" s="159">
        <v>24957617.219999999</v>
      </c>
      <c r="V745" s="159">
        <v>23454066.510000002</v>
      </c>
      <c r="W745" s="159">
        <v>10605931.85</v>
      </c>
      <c r="X745" s="159">
        <v>374708.08</v>
      </c>
      <c r="Y745" s="159">
        <v>1503550.71</v>
      </c>
      <c r="Z745" s="159">
        <v>1574219.2</v>
      </c>
      <c r="AA745" s="159">
        <v>490455.8</v>
      </c>
      <c r="AB745" s="159">
        <v>1083763.3999999999</v>
      </c>
      <c r="AC745" s="159">
        <v>1090616.3799999999</v>
      </c>
      <c r="AD745" s="159">
        <v>1090616.3799999999</v>
      </c>
      <c r="AE745" s="159">
        <v>10808571.529999999</v>
      </c>
      <c r="AF745" s="159">
        <v>1993521.59</v>
      </c>
      <c r="AG745" s="159">
        <v>0</v>
      </c>
      <c r="AH745" s="159">
        <v>0</v>
      </c>
      <c r="AI745" s="159">
        <v>0</v>
      </c>
      <c r="AJ745" s="159">
        <v>0</v>
      </c>
    </row>
    <row r="746" spans="1:36">
      <c r="A746" s="153">
        <v>10</v>
      </c>
      <c r="B746" s="154">
        <v>17</v>
      </c>
      <c r="C746" s="154">
        <v>5</v>
      </c>
      <c r="D746" s="155">
        <v>2</v>
      </c>
      <c r="E746" s="155" t="s">
        <v>556</v>
      </c>
      <c r="F746" s="156" t="s">
        <v>3721</v>
      </c>
      <c r="G746" s="156" t="s">
        <v>556</v>
      </c>
      <c r="H746" s="156" t="s">
        <v>3726</v>
      </c>
      <c r="I746" s="155">
        <v>1017052</v>
      </c>
      <c r="J746" s="157" t="s">
        <v>2100</v>
      </c>
      <c r="K746" s="157"/>
      <c r="L746" s="155">
        <v>2022</v>
      </c>
      <c r="M746" s="158">
        <v>4769</v>
      </c>
      <c r="N746" s="159">
        <v>27430374.23</v>
      </c>
      <c r="O746" s="159">
        <v>23797474.460000001</v>
      </c>
      <c r="P746" s="159">
        <v>16810239.670000002</v>
      </c>
      <c r="Q746" s="159">
        <v>7556988</v>
      </c>
      <c r="R746" s="159">
        <v>9253251.6699999999</v>
      </c>
      <c r="S746" s="159">
        <v>3632899.77</v>
      </c>
      <c r="T746" s="159">
        <v>57288.29</v>
      </c>
      <c r="U746" s="159">
        <v>29239864.420000002</v>
      </c>
      <c r="V746" s="159">
        <v>21445631.890000001</v>
      </c>
      <c r="W746" s="159">
        <v>7271487.6299999999</v>
      </c>
      <c r="X746" s="159">
        <v>177005.57</v>
      </c>
      <c r="Y746" s="159">
        <v>7794232.5300000003</v>
      </c>
      <c r="Z746" s="159">
        <v>4043699.14</v>
      </c>
      <c r="AA746" s="159">
        <v>2980347</v>
      </c>
      <c r="AB746" s="159">
        <v>1063352.1400000001</v>
      </c>
      <c r="AC746" s="159">
        <v>849806.4</v>
      </c>
      <c r="AD746" s="159">
        <v>849806.4</v>
      </c>
      <c r="AE746" s="159">
        <v>9477845.5999999996</v>
      </c>
      <c r="AF746" s="159">
        <v>2351842.5699999998</v>
      </c>
      <c r="AG746" s="159">
        <v>1544792.59</v>
      </c>
      <c r="AH746" s="159">
        <v>1261044.81</v>
      </c>
      <c r="AI746" s="159">
        <v>0</v>
      </c>
      <c r="AJ746" s="159">
        <v>0</v>
      </c>
    </row>
    <row r="747" spans="1:36">
      <c r="A747" s="153">
        <v>10</v>
      </c>
      <c r="B747" s="154">
        <v>17</v>
      </c>
      <c r="C747" s="154">
        <v>6</v>
      </c>
      <c r="D747" s="155">
        <v>2</v>
      </c>
      <c r="E747" s="155" t="s">
        <v>556</v>
      </c>
      <c r="F747" s="156" t="s">
        <v>3721</v>
      </c>
      <c r="G747" s="156" t="s">
        <v>556</v>
      </c>
      <c r="H747" s="156" t="s">
        <v>3727</v>
      </c>
      <c r="I747" s="155">
        <v>1017062</v>
      </c>
      <c r="J747" s="157" t="s">
        <v>2099</v>
      </c>
      <c r="K747" s="157"/>
      <c r="L747" s="155">
        <v>2022</v>
      </c>
      <c r="M747" s="158">
        <v>4500</v>
      </c>
      <c r="N747" s="159">
        <v>21838759.07</v>
      </c>
      <c r="O747" s="159">
        <v>21761813.07</v>
      </c>
      <c r="P747" s="159">
        <v>15836445.199999999</v>
      </c>
      <c r="Q747" s="159">
        <v>8012853</v>
      </c>
      <c r="R747" s="159">
        <v>7823592.2000000002</v>
      </c>
      <c r="S747" s="159">
        <v>76946</v>
      </c>
      <c r="T747" s="159">
        <v>8190</v>
      </c>
      <c r="U747" s="159">
        <v>21581653.649999999</v>
      </c>
      <c r="V747" s="159">
        <v>19916038.579999998</v>
      </c>
      <c r="W747" s="159">
        <v>9290715.6799999997</v>
      </c>
      <c r="X747" s="159">
        <v>107102.68</v>
      </c>
      <c r="Y747" s="159">
        <v>1665615.07</v>
      </c>
      <c r="Z747" s="159">
        <v>1504183.33</v>
      </c>
      <c r="AA747" s="159">
        <v>500000</v>
      </c>
      <c r="AB747" s="159">
        <v>1004183.3300000001</v>
      </c>
      <c r="AC747" s="159">
        <v>600000</v>
      </c>
      <c r="AD747" s="159">
        <v>600000</v>
      </c>
      <c r="AE747" s="159">
        <v>5050000</v>
      </c>
      <c r="AF747" s="159">
        <v>1845774.49</v>
      </c>
      <c r="AG747" s="159">
        <v>0</v>
      </c>
      <c r="AH747" s="159">
        <v>0</v>
      </c>
      <c r="AI747" s="159">
        <v>0</v>
      </c>
      <c r="AJ747" s="159">
        <v>0</v>
      </c>
    </row>
    <row r="748" spans="1:36">
      <c r="A748" s="153">
        <v>10</v>
      </c>
      <c r="B748" s="154">
        <v>17</v>
      </c>
      <c r="C748" s="154">
        <v>7</v>
      </c>
      <c r="D748" s="155">
        <v>2</v>
      </c>
      <c r="E748" s="155" t="s">
        <v>556</v>
      </c>
      <c r="F748" s="156" t="s">
        <v>3721</v>
      </c>
      <c r="G748" s="156" t="s">
        <v>556</v>
      </c>
      <c r="H748" s="156" t="s">
        <v>3728</v>
      </c>
      <c r="I748" s="155">
        <v>1017072</v>
      </c>
      <c r="J748" s="157" t="s">
        <v>2098</v>
      </c>
      <c r="K748" s="157"/>
      <c r="L748" s="155">
        <v>2022</v>
      </c>
      <c r="M748" s="158">
        <v>6520</v>
      </c>
      <c r="N748" s="159">
        <v>34013082.799999997</v>
      </c>
      <c r="O748" s="159">
        <v>30586945.579999998</v>
      </c>
      <c r="P748" s="159">
        <v>23016016.199999999</v>
      </c>
      <c r="Q748" s="159">
        <v>12077364</v>
      </c>
      <c r="R748" s="159">
        <v>10938652.199999999</v>
      </c>
      <c r="S748" s="159">
        <v>3426137.22</v>
      </c>
      <c r="T748" s="159">
        <v>1980</v>
      </c>
      <c r="U748" s="159">
        <v>34411433.840000004</v>
      </c>
      <c r="V748" s="159">
        <v>25481292.079999998</v>
      </c>
      <c r="W748" s="159">
        <v>9267574.6099999994</v>
      </c>
      <c r="X748" s="159">
        <v>207936.79</v>
      </c>
      <c r="Y748" s="159">
        <v>8930141.7599999998</v>
      </c>
      <c r="Z748" s="159">
        <v>3315241.75</v>
      </c>
      <c r="AA748" s="159">
        <v>2808000</v>
      </c>
      <c r="AB748" s="159">
        <v>507241.75</v>
      </c>
      <c r="AC748" s="159">
        <v>1762884</v>
      </c>
      <c r="AD748" s="159">
        <v>1762884</v>
      </c>
      <c r="AE748" s="159">
        <v>7863038.5899999999</v>
      </c>
      <c r="AF748" s="159">
        <v>5105653.5</v>
      </c>
      <c r="AG748" s="159">
        <v>1241071.5</v>
      </c>
      <c r="AH748" s="159">
        <v>1141503.96</v>
      </c>
      <c r="AI748" s="159">
        <v>0</v>
      </c>
      <c r="AJ748" s="159">
        <v>0</v>
      </c>
    </row>
    <row r="749" spans="1:36">
      <c r="A749" s="153">
        <v>10</v>
      </c>
      <c r="B749" s="154">
        <v>17</v>
      </c>
      <c r="C749" s="154">
        <v>8</v>
      </c>
      <c r="D749" s="155">
        <v>2</v>
      </c>
      <c r="E749" s="155" t="s">
        <v>556</v>
      </c>
      <c r="F749" s="156" t="s">
        <v>3721</v>
      </c>
      <c r="G749" s="156" t="s">
        <v>556</v>
      </c>
      <c r="H749" s="156" t="s">
        <v>3729</v>
      </c>
      <c r="I749" s="155">
        <v>1017082</v>
      </c>
      <c r="J749" s="157" t="s">
        <v>2097</v>
      </c>
      <c r="K749" s="157"/>
      <c r="L749" s="155">
        <v>2022</v>
      </c>
      <c r="M749" s="158">
        <v>3324</v>
      </c>
      <c r="N749" s="159">
        <v>15580064.5</v>
      </c>
      <c r="O749" s="159">
        <v>15535735.75</v>
      </c>
      <c r="P749" s="159">
        <v>11443336.629999999</v>
      </c>
      <c r="Q749" s="159">
        <v>6411131</v>
      </c>
      <c r="R749" s="159">
        <v>5032205.63</v>
      </c>
      <c r="S749" s="159">
        <v>44328.75</v>
      </c>
      <c r="T749" s="159">
        <v>4000</v>
      </c>
      <c r="U749" s="159">
        <v>14898504.08</v>
      </c>
      <c r="V749" s="159">
        <v>14547033.390000001</v>
      </c>
      <c r="W749" s="159">
        <v>6414316.2400000002</v>
      </c>
      <c r="X749" s="159">
        <v>211970.89</v>
      </c>
      <c r="Y749" s="159">
        <v>351470.69</v>
      </c>
      <c r="Z749" s="159">
        <v>443347.23</v>
      </c>
      <c r="AA749" s="159">
        <v>0</v>
      </c>
      <c r="AB749" s="159">
        <v>443347.23</v>
      </c>
      <c r="AC749" s="159">
        <v>450200</v>
      </c>
      <c r="AD749" s="159">
        <v>450200</v>
      </c>
      <c r="AE749" s="159">
        <v>7398626</v>
      </c>
      <c r="AF749" s="159">
        <v>988702.36</v>
      </c>
      <c r="AG749" s="159">
        <v>0</v>
      </c>
      <c r="AH749" s="159">
        <v>0</v>
      </c>
      <c r="AI749" s="159">
        <v>0</v>
      </c>
      <c r="AJ749" s="159">
        <v>0</v>
      </c>
    </row>
    <row r="750" spans="1:36">
      <c r="A750" s="153">
        <v>10</v>
      </c>
      <c r="B750" s="154">
        <v>17</v>
      </c>
      <c r="C750" s="154">
        <v>9</v>
      </c>
      <c r="D750" s="155">
        <v>3</v>
      </c>
      <c r="E750" s="155" t="s">
        <v>556</v>
      </c>
      <c r="F750" s="156" t="s">
        <v>3730</v>
      </c>
      <c r="G750" s="156" t="s">
        <v>556</v>
      </c>
      <c r="H750" s="156" t="s">
        <v>3731</v>
      </c>
      <c r="I750" s="155">
        <v>1017093</v>
      </c>
      <c r="J750" s="157" t="s">
        <v>2096</v>
      </c>
      <c r="K750" s="157"/>
      <c r="L750" s="155">
        <v>2022</v>
      </c>
      <c r="M750" s="158">
        <v>31566</v>
      </c>
      <c r="N750" s="159">
        <v>145419155.56999999</v>
      </c>
      <c r="O750" s="159">
        <v>135698944.13999999</v>
      </c>
      <c r="P750" s="159">
        <v>64439545.909999996</v>
      </c>
      <c r="Q750" s="159">
        <v>23666915</v>
      </c>
      <c r="R750" s="159">
        <v>40772630.909999996</v>
      </c>
      <c r="S750" s="159">
        <v>9720211.4299999997</v>
      </c>
      <c r="T750" s="159">
        <v>3761409.45</v>
      </c>
      <c r="U750" s="159">
        <v>149800018.93000001</v>
      </c>
      <c r="V750" s="159">
        <v>115745074.72</v>
      </c>
      <c r="W750" s="159">
        <v>39394670.130000003</v>
      </c>
      <c r="X750" s="159">
        <v>638767.93000000005</v>
      </c>
      <c r="Y750" s="159">
        <v>34054944.210000001</v>
      </c>
      <c r="Z750" s="159">
        <v>18991704.02</v>
      </c>
      <c r="AA750" s="159">
        <v>10095768.07</v>
      </c>
      <c r="AB750" s="159">
        <v>8895935.9499999993</v>
      </c>
      <c r="AC750" s="159">
        <v>7307663.0700000003</v>
      </c>
      <c r="AD750" s="159">
        <v>7307663.0700000003</v>
      </c>
      <c r="AE750" s="159">
        <v>33256634.16</v>
      </c>
      <c r="AF750" s="159">
        <v>19953869.420000002</v>
      </c>
      <c r="AG750" s="159">
        <v>279285.57</v>
      </c>
      <c r="AH750" s="159">
        <v>344333.19</v>
      </c>
      <c r="AI750" s="159">
        <v>0</v>
      </c>
      <c r="AJ750" s="159">
        <v>0</v>
      </c>
    </row>
    <row r="751" spans="1:36">
      <c r="A751" s="153">
        <v>10</v>
      </c>
      <c r="B751" s="154">
        <v>17</v>
      </c>
      <c r="C751" s="154">
        <v>10</v>
      </c>
      <c r="D751" s="155">
        <v>2</v>
      </c>
      <c r="E751" s="155" t="s">
        <v>556</v>
      </c>
      <c r="F751" s="156" t="s">
        <v>3721</v>
      </c>
      <c r="G751" s="156" t="s">
        <v>556</v>
      </c>
      <c r="H751" s="156" t="s">
        <v>3732</v>
      </c>
      <c r="I751" s="155">
        <v>1017102</v>
      </c>
      <c r="J751" s="157" t="s">
        <v>2095</v>
      </c>
      <c r="K751" s="157"/>
      <c r="L751" s="155">
        <v>2022</v>
      </c>
      <c r="M751" s="158">
        <v>6632</v>
      </c>
      <c r="N751" s="159">
        <v>39176505.409999996</v>
      </c>
      <c r="O751" s="159">
        <v>30508221.5</v>
      </c>
      <c r="P751" s="159">
        <v>22320562.66</v>
      </c>
      <c r="Q751" s="159">
        <v>12397163</v>
      </c>
      <c r="R751" s="159">
        <v>9923399.6600000001</v>
      </c>
      <c r="S751" s="159">
        <v>8668283.9100000001</v>
      </c>
      <c r="T751" s="159">
        <v>4840</v>
      </c>
      <c r="U751" s="159">
        <v>45005757.100000001</v>
      </c>
      <c r="V751" s="159">
        <v>28074927.16</v>
      </c>
      <c r="W751" s="159">
        <v>11194763.859999999</v>
      </c>
      <c r="X751" s="159">
        <v>120928.68</v>
      </c>
      <c r="Y751" s="159">
        <v>16930829.940000001</v>
      </c>
      <c r="Z751" s="159">
        <v>9284047.5</v>
      </c>
      <c r="AA751" s="159">
        <v>7420000</v>
      </c>
      <c r="AB751" s="159">
        <v>1864047.5</v>
      </c>
      <c r="AC751" s="159">
        <v>882874.32</v>
      </c>
      <c r="AD751" s="159">
        <v>882874.32</v>
      </c>
      <c r="AE751" s="159">
        <v>11068914.24</v>
      </c>
      <c r="AF751" s="159">
        <v>2433294.34</v>
      </c>
      <c r="AG751" s="159">
        <v>953255.14</v>
      </c>
      <c r="AH751" s="159">
        <v>758435.61</v>
      </c>
      <c r="AI751" s="159">
        <v>0</v>
      </c>
      <c r="AJ751" s="159">
        <v>0</v>
      </c>
    </row>
    <row r="752" spans="1:36">
      <c r="A752" s="153">
        <v>10</v>
      </c>
      <c r="B752" s="154">
        <v>18</v>
      </c>
      <c r="C752" s="154">
        <v>1</v>
      </c>
      <c r="D752" s="155">
        <v>2</v>
      </c>
      <c r="E752" s="155" t="s">
        <v>556</v>
      </c>
      <c r="F752" s="156" t="s">
        <v>3733</v>
      </c>
      <c r="G752" s="156" t="s">
        <v>556</v>
      </c>
      <c r="H752" s="156" t="s">
        <v>3734</v>
      </c>
      <c r="I752" s="155">
        <v>1018012</v>
      </c>
      <c r="J752" s="157" t="s">
        <v>2094</v>
      </c>
      <c r="K752" s="157"/>
      <c r="L752" s="155">
        <v>2022</v>
      </c>
      <c r="M752" s="158">
        <v>4082</v>
      </c>
      <c r="N752" s="159">
        <v>19571832.670000002</v>
      </c>
      <c r="O752" s="159">
        <v>18861784.309999999</v>
      </c>
      <c r="P752" s="159">
        <v>13085835.68</v>
      </c>
      <c r="Q752" s="159">
        <v>7303202</v>
      </c>
      <c r="R752" s="159">
        <v>5782633.6799999997</v>
      </c>
      <c r="S752" s="159">
        <v>710048.36</v>
      </c>
      <c r="T752" s="159">
        <v>0</v>
      </c>
      <c r="U752" s="159">
        <v>19075303.09</v>
      </c>
      <c r="V752" s="159">
        <v>17124866.949999999</v>
      </c>
      <c r="W752" s="159">
        <v>4874359.3899999997</v>
      </c>
      <c r="X752" s="159">
        <v>89469.01</v>
      </c>
      <c r="Y752" s="159">
        <v>1950436.14</v>
      </c>
      <c r="Z752" s="159">
        <v>805996.7</v>
      </c>
      <c r="AA752" s="159">
        <v>0</v>
      </c>
      <c r="AB752" s="159">
        <v>805996.7</v>
      </c>
      <c r="AC752" s="159">
        <v>399417.36</v>
      </c>
      <c r="AD752" s="159">
        <v>399417.36</v>
      </c>
      <c r="AE752" s="159">
        <v>2698213.49</v>
      </c>
      <c r="AF752" s="159">
        <v>1736917.36</v>
      </c>
      <c r="AG752" s="159">
        <v>126497.60000000001</v>
      </c>
      <c r="AH752" s="159">
        <v>129942.12</v>
      </c>
      <c r="AI752" s="159">
        <v>0</v>
      </c>
      <c r="AJ752" s="159">
        <v>0</v>
      </c>
    </row>
    <row r="753" spans="1:36">
      <c r="A753" s="153">
        <v>10</v>
      </c>
      <c r="B753" s="154">
        <v>18</v>
      </c>
      <c r="C753" s="154">
        <v>2</v>
      </c>
      <c r="D753" s="155">
        <v>2</v>
      </c>
      <c r="E753" s="155" t="s">
        <v>556</v>
      </c>
      <c r="F753" s="156" t="s">
        <v>3733</v>
      </c>
      <c r="G753" s="156" t="s">
        <v>556</v>
      </c>
      <c r="H753" s="156" t="s">
        <v>3735</v>
      </c>
      <c r="I753" s="155">
        <v>1018022</v>
      </c>
      <c r="J753" s="157" t="s">
        <v>2093</v>
      </c>
      <c r="K753" s="157"/>
      <c r="L753" s="155">
        <v>2022</v>
      </c>
      <c r="M753" s="158">
        <v>3967</v>
      </c>
      <c r="N753" s="159">
        <v>18189868.379999999</v>
      </c>
      <c r="O753" s="159">
        <v>18131873.359999999</v>
      </c>
      <c r="P753" s="159">
        <v>13137224.210000001</v>
      </c>
      <c r="Q753" s="159">
        <v>7095394</v>
      </c>
      <c r="R753" s="159">
        <v>6041830.21</v>
      </c>
      <c r="S753" s="159">
        <v>57995.02</v>
      </c>
      <c r="T753" s="159">
        <v>3912.02</v>
      </c>
      <c r="U753" s="159">
        <v>17561803.32</v>
      </c>
      <c r="V753" s="159">
        <v>17002299.920000002</v>
      </c>
      <c r="W753" s="159">
        <v>6807747.6799999997</v>
      </c>
      <c r="X753" s="159">
        <v>58701.7</v>
      </c>
      <c r="Y753" s="159">
        <v>559503.4</v>
      </c>
      <c r="Z753" s="159">
        <v>434121.8</v>
      </c>
      <c r="AA753" s="159">
        <v>0</v>
      </c>
      <c r="AB753" s="159">
        <v>434121.8</v>
      </c>
      <c r="AC753" s="159">
        <v>475018.92</v>
      </c>
      <c r="AD753" s="159">
        <v>475018.92</v>
      </c>
      <c r="AE753" s="159">
        <v>3252023.96</v>
      </c>
      <c r="AF753" s="159">
        <v>1129573.44</v>
      </c>
      <c r="AG753" s="159">
        <v>0</v>
      </c>
      <c r="AH753" s="159">
        <v>0</v>
      </c>
      <c r="AI753" s="159">
        <v>0</v>
      </c>
      <c r="AJ753" s="159">
        <v>0</v>
      </c>
    </row>
    <row r="754" spans="1:36">
      <c r="A754" s="153">
        <v>10</v>
      </c>
      <c r="B754" s="154">
        <v>18</v>
      </c>
      <c r="C754" s="154">
        <v>3</v>
      </c>
      <c r="D754" s="155">
        <v>2</v>
      </c>
      <c r="E754" s="155" t="s">
        <v>556</v>
      </c>
      <c r="F754" s="156" t="s">
        <v>3733</v>
      </c>
      <c r="G754" s="156" t="s">
        <v>556</v>
      </c>
      <c r="H754" s="156" t="s">
        <v>3736</v>
      </c>
      <c r="I754" s="155">
        <v>1018032</v>
      </c>
      <c r="J754" s="157" t="s">
        <v>2092</v>
      </c>
      <c r="K754" s="157"/>
      <c r="L754" s="155">
        <v>2022</v>
      </c>
      <c r="M754" s="158">
        <v>6137</v>
      </c>
      <c r="N754" s="159">
        <v>29701828.82</v>
      </c>
      <c r="O754" s="159">
        <v>29390131.300000001</v>
      </c>
      <c r="P754" s="159">
        <v>20491105.41</v>
      </c>
      <c r="Q754" s="159">
        <v>10925189</v>
      </c>
      <c r="R754" s="159">
        <v>9565916.4100000001</v>
      </c>
      <c r="S754" s="159">
        <v>311697.52</v>
      </c>
      <c r="T754" s="159">
        <v>8786.82</v>
      </c>
      <c r="U754" s="159">
        <v>37283803.119999997</v>
      </c>
      <c r="V754" s="159">
        <v>26033537.18</v>
      </c>
      <c r="W754" s="159">
        <v>11309717.5</v>
      </c>
      <c r="X754" s="159">
        <v>247154.21</v>
      </c>
      <c r="Y754" s="159">
        <v>11250265.939999999</v>
      </c>
      <c r="Z754" s="159">
        <v>11786416.4</v>
      </c>
      <c r="AA754" s="159">
        <v>7951458</v>
      </c>
      <c r="AB754" s="159">
        <v>3834958.4000000004</v>
      </c>
      <c r="AC754" s="159">
        <v>1260537.3500000001</v>
      </c>
      <c r="AD754" s="159">
        <v>1165037.3500000001</v>
      </c>
      <c r="AE754" s="159">
        <v>13928932.66</v>
      </c>
      <c r="AF754" s="159">
        <v>3356594.12</v>
      </c>
      <c r="AG754" s="159">
        <v>0</v>
      </c>
      <c r="AH754" s="159">
        <v>0</v>
      </c>
      <c r="AI754" s="159">
        <v>0</v>
      </c>
      <c r="AJ754" s="159">
        <v>410.01</v>
      </c>
    </row>
    <row r="755" spans="1:36">
      <c r="A755" s="153">
        <v>10</v>
      </c>
      <c r="B755" s="154">
        <v>18</v>
      </c>
      <c r="C755" s="154">
        <v>4</v>
      </c>
      <c r="D755" s="155">
        <v>3</v>
      </c>
      <c r="E755" s="155" t="s">
        <v>556</v>
      </c>
      <c r="F755" s="156" t="s">
        <v>3737</v>
      </c>
      <c r="G755" s="156" t="s">
        <v>556</v>
      </c>
      <c r="H755" s="156" t="s">
        <v>3738</v>
      </c>
      <c r="I755" s="155">
        <v>1018043</v>
      </c>
      <c r="J755" s="157" t="s">
        <v>2091</v>
      </c>
      <c r="K755" s="157"/>
      <c r="L755" s="155">
        <v>2022</v>
      </c>
      <c r="M755" s="158">
        <v>4588</v>
      </c>
      <c r="N755" s="159">
        <v>24429346.370000001</v>
      </c>
      <c r="O755" s="159">
        <v>22292680.629999999</v>
      </c>
      <c r="P755" s="159">
        <v>15394116.620000001</v>
      </c>
      <c r="Q755" s="159">
        <v>8065660</v>
      </c>
      <c r="R755" s="159">
        <v>7328456.6200000001</v>
      </c>
      <c r="S755" s="159">
        <v>2136665.7400000002</v>
      </c>
      <c r="T755" s="159">
        <v>12654.4</v>
      </c>
      <c r="U755" s="159">
        <v>25523440.57</v>
      </c>
      <c r="V755" s="159">
        <v>19576524.41</v>
      </c>
      <c r="W755" s="159">
        <v>7787344.3899999997</v>
      </c>
      <c r="X755" s="159">
        <v>136192.47</v>
      </c>
      <c r="Y755" s="159">
        <v>5946916.1600000001</v>
      </c>
      <c r="Z755" s="159">
        <v>5074901.42</v>
      </c>
      <c r="AA755" s="159">
        <v>1250228</v>
      </c>
      <c r="AB755" s="159">
        <v>3824673.42</v>
      </c>
      <c r="AC755" s="159">
        <v>1042789.2</v>
      </c>
      <c r="AD755" s="159">
        <v>1042789.2</v>
      </c>
      <c r="AE755" s="159">
        <v>4727165.8</v>
      </c>
      <c r="AF755" s="159">
        <v>2716156.22</v>
      </c>
      <c r="AG755" s="159">
        <v>454783.38</v>
      </c>
      <c r="AH755" s="159">
        <v>553347.32999999996</v>
      </c>
      <c r="AI755" s="159">
        <v>0</v>
      </c>
      <c r="AJ755" s="159">
        <v>0</v>
      </c>
    </row>
    <row r="756" spans="1:36">
      <c r="A756" s="153">
        <v>10</v>
      </c>
      <c r="B756" s="154">
        <v>18</v>
      </c>
      <c r="C756" s="154">
        <v>5</v>
      </c>
      <c r="D756" s="155">
        <v>2</v>
      </c>
      <c r="E756" s="155" t="s">
        <v>556</v>
      </c>
      <c r="F756" s="156" t="s">
        <v>3733</v>
      </c>
      <c r="G756" s="156" t="s">
        <v>556</v>
      </c>
      <c r="H756" s="156" t="s">
        <v>3739</v>
      </c>
      <c r="I756" s="155">
        <v>1018052</v>
      </c>
      <c r="J756" s="157" t="s">
        <v>978</v>
      </c>
      <c r="K756" s="157"/>
      <c r="L756" s="155">
        <v>2022</v>
      </c>
      <c r="M756" s="158">
        <v>4052</v>
      </c>
      <c r="N756" s="159">
        <v>19849632.84</v>
      </c>
      <c r="O756" s="159">
        <v>19057474.469999999</v>
      </c>
      <c r="P756" s="159">
        <v>12150419.050000001</v>
      </c>
      <c r="Q756" s="159">
        <v>6054947</v>
      </c>
      <c r="R756" s="159">
        <v>6095472.0499999998</v>
      </c>
      <c r="S756" s="159">
        <v>792158.37</v>
      </c>
      <c r="T756" s="159">
        <v>0</v>
      </c>
      <c r="U756" s="159">
        <v>21657320.550000001</v>
      </c>
      <c r="V756" s="159">
        <v>17732947.77</v>
      </c>
      <c r="W756" s="159">
        <v>7373229.8600000003</v>
      </c>
      <c r="X756" s="159">
        <v>184658.95</v>
      </c>
      <c r="Y756" s="159">
        <v>3924372.78</v>
      </c>
      <c r="Z756" s="159">
        <v>3938939.89</v>
      </c>
      <c r="AA756" s="159">
        <v>3232430</v>
      </c>
      <c r="AB756" s="159">
        <v>706509.89000000013</v>
      </c>
      <c r="AC756" s="159">
        <v>1160410.6000000001</v>
      </c>
      <c r="AD756" s="159">
        <v>1160410.6000000001</v>
      </c>
      <c r="AE756" s="159">
        <v>8576072.4000000004</v>
      </c>
      <c r="AF756" s="159">
        <v>1324526.7</v>
      </c>
      <c r="AG756" s="159">
        <v>148307.82999999999</v>
      </c>
      <c r="AH756" s="159">
        <v>148307.82999999999</v>
      </c>
      <c r="AI756" s="159">
        <v>0</v>
      </c>
      <c r="AJ756" s="159">
        <v>0</v>
      </c>
    </row>
    <row r="757" spans="1:36">
      <c r="A757" s="153">
        <v>10</v>
      </c>
      <c r="B757" s="154">
        <v>18</v>
      </c>
      <c r="C757" s="154">
        <v>6</v>
      </c>
      <c r="D757" s="155">
        <v>2</v>
      </c>
      <c r="E757" s="155" t="s">
        <v>556</v>
      </c>
      <c r="F757" s="156" t="s">
        <v>3733</v>
      </c>
      <c r="G757" s="156" t="s">
        <v>556</v>
      </c>
      <c r="H757" s="156" t="s">
        <v>3740</v>
      </c>
      <c r="I757" s="155">
        <v>1018062</v>
      </c>
      <c r="J757" s="157" t="s">
        <v>2090</v>
      </c>
      <c r="K757" s="157"/>
      <c r="L757" s="155">
        <v>2022</v>
      </c>
      <c r="M757" s="158">
        <v>5030</v>
      </c>
      <c r="N757" s="159">
        <v>31054888.579999998</v>
      </c>
      <c r="O757" s="159">
        <v>24946583.289999999</v>
      </c>
      <c r="P757" s="159">
        <v>16336024.84</v>
      </c>
      <c r="Q757" s="159">
        <v>8568090</v>
      </c>
      <c r="R757" s="159">
        <v>7767934.8399999999</v>
      </c>
      <c r="S757" s="159">
        <v>6108305.29</v>
      </c>
      <c r="T757" s="159">
        <v>9402.23</v>
      </c>
      <c r="U757" s="159">
        <v>35385029.140000001</v>
      </c>
      <c r="V757" s="159">
        <v>21902339.989999998</v>
      </c>
      <c r="W757" s="159">
        <v>9544501.1400000006</v>
      </c>
      <c r="X757" s="159">
        <v>3385.96</v>
      </c>
      <c r="Y757" s="159">
        <v>13482689.15</v>
      </c>
      <c r="Z757" s="159">
        <v>7901886.1399999997</v>
      </c>
      <c r="AA757" s="159">
        <v>7400000</v>
      </c>
      <c r="AB757" s="159">
        <v>501886.13999999966</v>
      </c>
      <c r="AC757" s="159">
        <v>28693.119999999999</v>
      </c>
      <c r="AD757" s="159">
        <v>28693.119999999999</v>
      </c>
      <c r="AE757" s="159">
        <v>7371358.6200000001</v>
      </c>
      <c r="AF757" s="159">
        <v>3044243.3</v>
      </c>
      <c r="AG757" s="159">
        <v>0</v>
      </c>
      <c r="AH757" s="159">
        <v>0</v>
      </c>
      <c r="AI757" s="159">
        <v>0</v>
      </c>
      <c r="AJ757" s="159">
        <v>51.74</v>
      </c>
    </row>
    <row r="758" spans="1:36">
      <c r="A758" s="153">
        <v>10</v>
      </c>
      <c r="B758" s="154">
        <v>18</v>
      </c>
      <c r="C758" s="154">
        <v>7</v>
      </c>
      <c r="D758" s="155">
        <v>3</v>
      </c>
      <c r="E758" s="155" t="s">
        <v>556</v>
      </c>
      <c r="F758" s="156" t="s">
        <v>3737</v>
      </c>
      <c r="G758" s="156" t="s">
        <v>556</v>
      </c>
      <c r="H758" s="156" t="s">
        <v>3741</v>
      </c>
      <c r="I758" s="155">
        <v>1018073</v>
      </c>
      <c r="J758" s="157" t="s">
        <v>2089</v>
      </c>
      <c r="K758" s="157"/>
      <c r="L758" s="155">
        <v>2022</v>
      </c>
      <c r="M758" s="158">
        <v>14308</v>
      </c>
      <c r="N758" s="159">
        <v>72976405.920000002</v>
      </c>
      <c r="O758" s="159">
        <v>68540855.120000005</v>
      </c>
      <c r="P758" s="159">
        <v>31822078.48</v>
      </c>
      <c r="Q758" s="159">
        <v>11886514</v>
      </c>
      <c r="R758" s="159">
        <v>19935564.48</v>
      </c>
      <c r="S758" s="159">
        <v>4435550.8</v>
      </c>
      <c r="T758" s="159">
        <v>784457.2</v>
      </c>
      <c r="U758" s="159">
        <v>78412234.870000005</v>
      </c>
      <c r="V758" s="159">
        <v>64169534.759999998</v>
      </c>
      <c r="W758" s="159">
        <v>26766688.66</v>
      </c>
      <c r="X758" s="159">
        <v>564862.32999999996</v>
      </c>
      <c r="Y758" s="159">
        <v>14242700.109999999</v>
      </c>
      <c r="Z758" s="159">
        <v>17577215.030000001</v>
      </c>
      <c r="AA758" s="159">
        <v>9002703</v>
      </c>
      <c r="AB758" s="159">
        <v>8574512.0300000012</v>
      </c>
      <c r="AC758" s="159">
        <v>5185572.51</v>
      </c>
      <c r="AD758" s="159">
        <v>5185572.51</v>
      </c>
      <c r="AE758" s="159">
        <v>24273978.489999998</v>
      </c>
      <c r="AF758" s="159">
        <v>4371320.3600000003</v>
      </c>
      <c r="AG758" s="159">
        <v>59762.19</v>
      </c>
      <c r="AH758" s="159">
        <v>47588.39</v>
      </c>
      <c r="AI758" s="159">
        <v>0</v>
      </c>
      <c r="AJ758" s="159">
        <v>0</v>
      </c>
    </row>
    <row r="759" spans="1:36">
      <c r="A759" s="153">
        <v>10</v>
      </c>
      <c r="B759" s="154">
        <v>19</v>
      </c>
      <c r="C759" s="154">
        <v>1</v>
      </c>
      <c r="D759" s="155">
        <v>1</v>
      </c>
      <c r="E759" s="155" t="s">
        <v>556</v>
      </c>
      <c r="F759" s="156" t="s">
        <v>3742</v>
      </c>
      <c r="G759" s="156" t="s">
        <v>556</v>
      </c>
      <c r="H759" s="156" t="s">
        <v>3743</v>
      </c>
      <c r="I759" s="155">
        <v>1019011</v>
      </c>
      <c r="J759" s="157" t="s">
        <v>2086</v>
      </c>
      <c r="K759" s="157"/>
      <c r="L759" s="155">
        <v>2022</v>
      </c>
      <c r="M759" s="158">
        <v>41863</v>
      </c>
      <c r="N759" s="159">
        <v>175785400.24000001</v>
      </c>
      <c r="O759" s="159">
        <v>168384586.81999999</v>
      </c>
      <c r="P759" s="159">
        <v>90538435.770000011</v>
      </c>
      <c r="Q759" s="159">
        <v>36085026</v>
      </c>
      <c r="R759" s="159">
        <v>54453409.770000003</v>
      </c>
      <c r="S759" s="159">
        <v>7400813.4199999999</v>
      </c>
      <c r="T759" s="159">
        <v>1984527.95</v>
      </c>
      <c r="U759" s="159">
        <v>183812468.66</v>
      </c>
      <c r="V759" s="159">
        <v>157685148.00999999</v>
      </c>
      <c r="W759" s="159">
        <v>60896670.890000001</v>
      </c>
      <c r="X759" s="159">
        <v>1284214.6200000001</v>
      </c>
      <c r="Y759" s="159">
        <v>26127320.649999999</v>
      </c>
      <c r="Z759" s="159">
        <v>23739214.039999999</v>
      </c>
      <c r="AA759" s="159">
        <v>14500000</v>
      </c>
      <c r="AB759" s="159">
        <v>9239214.0399999991</v>
      </c>
      <c r="AC759" s="159">
        <v>4684129.88</v>
      </c>
      <c r="AD759" s="159">
        <v>4684129.88</v>
      </c>
      <c r="AE759" s="159">
        <v>53104975.670000002</v>
      </c>
      <c r="AF759" s="159">
        <v>10699438.810000001</v>
      </c>
      <c r="AG759" s="159">
        <v>632277.35</v>
      </c>
      <c r="AH759" s="159">
        <v>636284.13</v>
      </c>
      <c r="AI759" s="159">
        <v>0</v>
      </c>
      <c r="AJ759" s="159">
        <v>651.71</v>
      </c>
    </row>
    <row r="760" spans="1:36">
      <c r="A760" s="153">
        <v>10</v>
      </c>
      <c r="B760" s="154">
        <v>19</v>
      </c>
      <c r="C760" s="154">
        <v>2</v>
      </c>
      <c r="D760" s="155">
        <v>3</v>
      </c>
      <c r="E760" s="155" t="s">
        <v>556</v>
      </c>
      <c r="F760" s="156" t="s">
        <v>3744</v>
      </c>
      <c r="G760" s="156" t="s">
        <v>556</v>
      </c>
      <c r="H760" s="156" t="s">
        <v>3745</v>
      </c>
      <c r="I760" s="155">
        <v>1019023</v>
      </c>
      <c r="J760" s="157" t="s">
        <v>2088</v>
      </c>
      <c r="K760" s="157"/>
      <c r="L760" s="155">
        <v>2022</v>
      </c>
      <c r="M760" s="158">
        <v>7317</v>
      </c>
      <c r="N760" s="159">
        <v>34888798.119999997</v>
      </c>
      <c r="O760" s="159">
        <v>34526394.299999997</v>
      </c>
      <c r="P760" s="159">
        <v>23317076.850000001</v>
      </c>
      <c r="Q760" s="159">
        <v>10227800</v>
      </c>
      <c r="R760" s="159">
        <v>13089276.85</v>
      </c>
      <c r="S760" s="159">
        <v>362403.82</v>
      </c>
      <c r="T760" s="159">
        <v>44439.839999999997</v>
      </c>
      <c r="U760" s="159">
        <v>33623967.939999998</v>
      </c>
      <c r="V760" s="159">
        <v>31201186.899999999</v>
      </c>
      <c r="W760" s="159">
        <v>11540251.33</v>
      </c>
      <c r="X760" s="159">
        <v>76833.679999999993</v>
      </c>
      <c r="Y760" s="159">
        <v>2422781.04</v>
      </c>
      <c r="Z760" s="159">
        <v>1355301.48</v>
      </c>
      <c r="AA760" s="159">
        <v>0</v>
      </c>
      <c r="AB760" s="159">
        <v>1355301.48</v>
      </c>
      <c r="AC760" s="159">
        <v>571345</v>
      </c>
      <c r="AD760" s="159">
        <v>571345</v>
      </c>
      <c r="AE760" s="159">
        <v>2099244</v>
      </c>
      <c r="AF760" s="159">
        <v>3325207.4</v>
      </c>
      <c r="AG760" s="159">
        <v>2086584.21</v>
      </c>
      <c r="AH760" s="159">
        <v>1789499.19</v>
      </c>
      <c r="AI760" s="159">
        <v>0</v>
      </c>
      <c r="AJ760" s="159">
        <v>0</v>
      </c>
    </row>
    <row r="761" spans="1:36">
      <c r="A761" s="153">
        <v>10</v>
      </c>
      <c r="B761" s="154">
        <v>19</v>
      </c>
      <c r="C761" s="154">
        <v>3</v>
      </c>
      <c r="D761" s="155">
        <v>2</v>
      </c>
      <c r="E761" s="155" t="s">
        <v>556</v>
      </c>
      <c r="F761" s="156" t="s">
        <v>3746</v>
      </c>
      <c r="G761" s="156" t="s">
        <v>556</v>
      </c>
      <c r="H761" s="156" t="s">
        <v>3747</v>
      </c>
      <c r="I761" s="155">
        <v>1019032</v>
      </c>
      <c r="J761" s="157" t="s">
        <v>2087</v>
      </c>
      <c r="K761" s="157"/>
      <c r="L761" s="155">
        <v>2022</v>
      </c>
      <c r="M761" s="158">
        <v>5173</v>
      </c>
      <c r="N761" s="159">
        <v>26568233.850000001</v>
      </c>
      <c r="O761" s="159">
        <v>21852549.399999999</v>
      </c>
      <c r="P761" s="159">
        <v>14470745.17</v>
      </c>
      <c r="Q761" s="159">
        <v>6279414</v>
      </c>
      <c r="R761" s="159">
        <v>8191331.1699999999</v>
      </c>
      <c r="S761" s="159">
        <v>4715684.45</v>
      </c>
      <c r="T761" s="159">
        <v>78154.570000000007</v>
      </c>
      <c r="U761" s="159">
        <v>29560981.93</v>
      </c>
      <c r="V761" s="159">
        <v>20738418.649999999</v>
      </c>
      <c r="W761" s="159">
        <v>7190409.8799999999</v>
      </c>
      <c r="X761" s="159">
        <v>89425.02</v>
      </c>
      <c r="Y761" s="159">
        <v>8822563.2799999993</v>
      </c>
      <c r="Z761" s="159">
        <v>5826266.0199999996</v>
      </c>
      <c r="AA761" s="159">
        <v>4117533</v>
      </c>
      <c r="AB761" s="159">
        <v>1708733.0199999996</v>
      </c>
      <c r="AC761" s="159">
        <v>254812.62</v>
      </c>
      <c r="AD761" s="159">
        <v>254812.62</v>
      </c>
      <c r="AE761" s="159">
        <v>5613313.3200000003</v>
      </c>
      <c r="AF761" s="159">
        <v>1114130.75</v>
      </c>
      <c r="AG761" s="159">
        <v>0</v>
      </c>
      <c r="AH761" s="159">
        <v>467179.65</v>
      </c>
      <c r="AI761" s="159">
        <v>0</v>
      </c>
      <c r="AJ761" s="159">
        <v>0</v>
      </c>
    </row>
    <row r="762" spans="1:36">
      <c r="A762" s="153">
        <v>10</v>
      </c>
      <c r="B762" s="154">
        <v>19</v>
      </c>
      <c r="C762" s="154">
        <v>4</v>
      </c>
      <c r="D762" s="155">
        <v>2</v>
      </c>
      <c r="E762" s="155" t="s">
        <v>556</v>
      </c>
      <c r="F762" s="156" t="s">
        <v>3746</v>
      </c>
      <c r="G762" s="156" t="s">
        <v>556</v>
      </c>
      <c r="H762" s="156" t="s">
        <v>3748</v>
      </c>
      <c r="I762" s="155">
        <v>1019042</v>
      </c>
      <c r="J762" s="157" t="s">
        <v>2086</v>
      </c>
      <c r="K762" s="157"/>
      <c r="L762" s="155">
        <v>2022</v>
      </c>
      <c r="M762" s="158">
        <v>12196</v>
      </c>
      <c r="N762" s="159">
        <v>61509049.289999999</v>
      </c>
      <c r="O762" s="159">
        <v>55037193.060000002</v>
      </c>
      <c r="P762" s="159">
        <v>33565107.329999998</v>
      </c>
      <c r="Q762" s="159">
        <v>15970694</v>
      </c>
      <c r="R762" s="159">
        <v>17594413.329999998</v>
      </c>
      <c r="S762" s="159">
        <v>6471856.2300000004</v>
      </c>
      <c r="T762" s="159">
        <v>195631.72</v>
      </c>
      <c r="U762" s="159">
        <v>59258357.520000003</v>
      </c>
      <c r="V762" s="159">
        <v>47633372.299999997</v>
      </c>
      <c r="W762" s="159">
        <v>19394613.170000002</v>
      </c>
      <c r="X762" s="159">
        <v>232149.15</v>
      </c>
      <c r="Y762" s="159">
        <v>11624985.220000001</v>
      </c>
      <c r="Z762" s="159">
        <v>4404070.58</v>
      </c>
      <c r="AA762" s="159">
        <v>538040.75</v>
      </c>
      <c r="AB762" s="159">
        <v>3866029.83</v>
      </c>
      <c r="AC762" s="159">
        <v>905270</v>
      </c>
      <c r="AD762" s="159">
        <v>905270</v>
      </c>
      <c r="AE762" s="159">
        <v>8845865.4700000007</v>
      </c>
      <c r="AF762" s="159">
        <v>7403820.7599999998</v>
      </c>
      <c r="AG762" s="159">
        <v>12180</v>
      </c>
      <c r="AH762" s="159">
        <v>97941.93</v>
      </c>
      <c r="AI762" s="159">
        <v>0</v>
      </c>
      <c r="AJ762" s="159">
        <v>0</v>
      </c>
    </row>
    <row r="763" spans="1:36">
      <c r="A763" s="153">
        <v>10</v>
      </c>
      <c r="B763" s="154">
        <v>20</v>
      </c>
      <c r="C763" s="154">
        <v>1</v>
      </c>
      <c r="D763" s="155">
        <v>1</v>
      </c>
      <c r="E763" s="155" t="s">
        <v>556</v>
      </c>
      <c r="F763" s="156" t="s">
        <v>3749</v>
      </c>
      <c r="G763" s="156" t="s">
        <v>556</v>
      </c>
      <c r="H763" s="156" t="s">
        <v>3750</v>
      </c>
      <c r="I763" s="155">
        <v>1020011</v>
      </c>
      <c r="J763" s="157" t="s">
        <v>2084</v>
      </c>
      <c r="K763" s="157"/>
      <c r="L763" s="155">
        <v>2022</v>
      </c>
      <c r="M763" s="158">
        <v>14205</v>
      </c>
      <c r="N763" s="159">
        <v>58538731.899999999</v>
      </c>
      <c r="O763" s="159">
        <v>55238975.920000002</v>
      </c>
      <c r="P763" s="159">
        <v>29242885.449999999</v>
      </c>
      <c r="Q763" s="159">
        <v>10775809</v>
      </c>
      <c r="R763" s="159">
        <v>18467076.449999999</v>
      </c>
      <c r="S763" s="159">
        <v>3299755.98</v>
      </c>
      <c r="T763" s="159">
        <v>1177178.05</v>
      </c>
      <c r="U763" s="159">
        <v>56817203.890000001</v>
      </c>
      <c r="V763" s="159">
        <v>52915177.880000003</v>
      </c>
      <c r="W763" s="159">
        <v>21518583.239999998</v>
      </c>
      <c r="X763" s="159">
        <v>157951.18</v>
      </c>
      <c r="Y763" s="159">
        <v>3902026.01</v>
      </c>
      <c r="Z763" s="159">
        <v>4640662.1900000004</v>
      </c>
      <c r="AA763" s="159">
        <v>147168</v>
      </c>
      <c r="AB763" s="159">
        <v>4493494.1900000004</v>
      </c>
      <c r="AC763" s="159">
        <v>841393.76</v>
      </c>
      <c r="AD763" s="159">
        <v>841393.76</v>
      </c>
      <c r="AE763" s="159">
        <v>5717999.3799999999</v>
      </c>
      <c r="AF763" s="159">
        <v>2323798.04</v>
      </c>
      <c r="AG763" s="159">
        <v>603204.97</v>
      </c>
      <c r="AH763" s="159">
        <v>329664.27</v>
      </c>
      <c r="AI763" s="159">
        <v>0</v>
      </c>
      <c r="AJ763" s="159">
        <v>0</v>
      </c>
    </row>
    <row r="764" spans="1:36">
      <c r="A764" s="153">
        <v>10</v>
      </c>
      <c r="B764" s="154">
        <v>20</v>
      </c>
      <c r="C764" s="154">
        <v>2</v>
      </c>
      <c r="D764" s="155">
        <v>1</v>
      </c>
      <c r="E764" s="155" t="s">
        <v>556</v>
      </c>
      <c r="F764" s="156" t="s">
        <v>3749</v>
      </c>
      <c r="G764" s="156" t="s">
        <v>556</v>
      </c>
      <c r="H764" s="156" t="s">
        <v>3751</v>
      </c>
      <c r="I764" s="155">
        <v>1020021</v>
      </c>
      <c r="J764" s="157" t="s">
        <v>2083</v>
      </c>
      <c r="K764" s="157"/>
      <c r="L764" s="155">
        <v>2022</v>
      </c>
      <c r="M764" s="158">
        <v>19404</v>
      </c>
      <c r="N764" s="159">
        <v>95088686.349999994</v>
      </c>
      <c r="O764" s="159">
        <v>83481680.810000002</v>
      </c>
      <c r="P764" s="159">
        <v>42640538.609999999</v>
      </c>
      <c r="Q764" s="159">
        <v>17134005</v>
      </c>
      <c r="R764" s="159">
        <v>25506533.609999999</v>
      </c>
      <c r="S764" s="159">
        <v>11607005.539999999</v>
      </c>
      <c r="T764" s="159">
        <v>1659149.91</v>
      </c>
      <c r="U764" s="159">
        <v>97935581.579999998</v>
      </c>
      <c r="V764" s="159">
        <v>79016117.549999997</v>
      </c>
      <c r="W764" s="159">
        <v>34055982.869999997</v>
      </c>
      <c r="X764" s="159">
        <v>86115.76</v>
      </c>
      <c r="Y764" s="159">
        <v>18919464.030000001</v>
      </c>
      <c r="Z764" s="159">
        <v>11484481.41</v>
      </c>
      <c r="AA764" s="159">
        <v>6000000</v>
      </c>
      <c r="AB764" s="159">
        <v>5484481.4100000001</v>
      </c>
      <c r="AC764" s="159">
        <v>1176000</v>
      </c>
      <c r="AD764" s="159">
        <v>1176000</v>
      </c>
      <c r="AE764" s="159">
        <v>8382000</v>
      </c>
      <c r="AF764" s="159">
        <v>4465563.26</v>
      </c>
      <c r="AG764" s="159">
        <v>687399.17</v>
      </c>
      <c r="AH764" s="159">
        <v>652159.91</v>
      </c>
      <c r="AI764" s="159">
        <v>0</v>
      </c>
      <c r="AJ764" s="159">
        <v>0</v>
      </c>
    </row>
    <row r="765" spans="1:36">
      <c r="A765" s="153">
        <v>10</v>
      </c>
      <c r="B765" s="154">
        <v>20</v>
      </c>
      <c r="C765" s="154">
        <v>3</v>
      </c>
      <c r="D765" s="155">
        <v>1</v>
      </c>
      <c r="E765" s="155" t="s">
        <v>556</v>
      </c>
      <c r="F765" s="156" t="s">
        <v>3749</v>
      </c>
      <c r="G765" s="156" t="s">
        <v>556</v>
      </c>
      <c r="H765" s="156" t="s">
        <v>3752</v>
      </c>
      <c r="I765" s="155">
        <v>1020031</v>
      </c>
      <c r="J765" s="157" t="s">
        <v>2080</v>
      </c>
      <c r="K765" s="157"/>
      <c r="L765" s="155">
        <v>2022</v>
      </c>
      <c r="M765" s="158">
        <v>56365</v>
      </c>
      <c r="N765" s="159">
        <v>254729079.25999999</v>
      </c>
      <c r="O765" s="159">
        <v>233860971.11000001</v>
      </c>
      <c r="P765" s="159">
        <v>107098465.63</v>
      </c>
      <c r="Q765" s="159">
        <v>38212230</v>
      </c>
      <c r="R765" s="159">
        <v>68886235.629999995</v>
      </c>
      <c r="S765" s="159">
        <v>20868108.149999999</v>
      </c>
      <c r="T765" s="159">
        <v>6644916.5199999996</v>
      </c>
      <c r="U765" s="159">
        <v>257393821.66</v>
      </c>
      <c r="V765" s="159">
        <v>226260859.94</v>
      </c>
      <c r="W765" s="159">
        <v>83692267.349999994</v>
      </c>
      <c r="X765" s="159">
        <v>888762.18</v>
      </c>
      <c r="Y765" s="159">
        <v>31132961.719999999</v>
      </c>
      <c r="Z765" s="159">
        <v>22300021.25</v>
      </c>
      <c r="AA765" s="159">
        <v>7350000</v>
      </c>
      <c r="AB765" s="159">
        <v>14950021.25</v>
      </c>
      <c r="AC765" s="159">
        <v>5191517.92</v>
      </c>
      <c r="AD765" s="159">
        <v>5191517.92</v>
      </c>
      <c r="AE765" s="159">
        <v>35165523.189999998</v>
      </c>
      <c r="AF765" s="159">
        <v>7600111.1699999999</v>
      </c>
      <c r="AG765" s="159">
        <v>517771.82</v>
      </c>
      <c r="AH765" s="159">
        <v>782440.49</v>
      </c>
      <c r="AI765" s="159">
        <v>0</v>
      </c>
      <c r="AJ765" s="159">
        <v>0</v>
      </c>
    </row>
    <row r="766" spans="1:36">
      <c r="A766" s="153">
        <v>10</v>
      </c>
      <c r="B766" s="154">
        <v>20</v>
      </c>
      <c r="C766" s="154">
        <v>4</v>
      </c>
      <c r="D766" s="155">
        <v>3</v>
      </c>
      <c r="E766" s="155" t="s">
        <v>556</v>
      </c>
      <c r="F766" s="156" t="s">
        <v>3753</v>
      </c>
      <c r="G766" s="156" t="s">
        <v>556</v>
      </c>
      <c r="H766" s="156" t="s">
        <v>3754</v>
      </c>
      <c r="I766" s="155">
        <v>1020043</v>
      </c>
      <c r="J766" s="157" t="s">
        <v>2085</v>
      </c>
      <c r="K766" s="157"/>
      <c r="L766" s="155">
        <v>2022</v>
      </c>
      <c r="M766" s="158">
        <v>32128</v>
      </c>
      <c r="N766" s="159">
        <v>158263449.58000001</v>
      </c>
      <c r="O766" s="159">
        <v>150084938.87</v>
      </c>
      <c r="P766" s="159">
        <v>72230871.299999997</v>
      </c>
      <c r="Q766" s="159">
        <v>26398949</v>
      </c>
      <c r="R766" s="159">
        <v>45831922.299999997</v>
      </c>
      <c r="S766" s="159">
        <v>8178510.71</v>
      </c>
      <c r="T766" s="159">
        <v>2156702.44</v>
      </c>
      <c r="U766" s="159">
        <v>166173997.40000001</v>
      </c>
      <c r="V766" s="159">
        <v>139315354.46000001</v>
      </c>
      <c r="W766" s="159">
        <v>49296387.170000002</v>
      </c>
      <c r="X766" s="159">
        <v>1072577.06</v>
      </c>
      <c r="Y766" s="159">
        <v>26858642.940000001</v>
      </c>
      <c r="Z766" s="159">
        <v>22342385.43</v>
      </c>
      <c r="AA766" s="159">
        <v>7000000</v>
      </c>
      <c r="AB766" s="159">
        <v>15342385.43</v>
      </c>
      <c r="AC766" s="159">
        <v>5400000</v>
      </c>
      <c r="AD766" s="159">
        <v>5400000</v>
      </c>
      <c r="AE766" s="159">
        <v>42720000</v>
      </c>
      <c r="AF766" s="159">
        <v>10769584.41</v>
      </c>
      <c r="AG766" s="159">
        <v>105688.49</v>
      </c>
      <c r="AH766" s="159">
        <v>290729.99</v>
      </c>
      <c r="AI766" s="159">
        <v>0</v>
      </c>
      <c r="AJ766" s="159">
        <v>0</v>
      </c>
    </row>
    <row r="767" spans="1:36">
      <c r="A767" s="153">
        <v>10</v>
      </c>
      <c r="B767" s="154">
        <v>20</v>
      </c>
      <c r="C767" s="154">
        <v>5</v>
      </c>
      <c r="D767" s="155">
        <v>2</v>
      </c>
      <c r="E767" s="155" t="s">
        <v>556</v>
      </c>
      <c r="F767" s="156" t="s">
        <v>3755</v>
      </c>
      <c r="G767" s="156" t="s">
        <v>556</v>
      </c>
      <c r="H767" s="156" t="s">
        <v>3756</v>
      </c>
      <c r="I767" s="155">
        <v>1020052</v>
      </c>
      <c r="J767" s="157" t="s">
        <v>2084</v>
      </c>
      <c r="K767" s="157"/>
      <c r="L767" s="155">
        <v>2022</v>
      </c>
      <c r="M767" s="158">
        <v>4808</v>
      </c>
      <c r="N767" s="159">
        <v>23001635.039999999</v>
      </c>
      <c r="O767" s="159">
        <v>22448190.039999999</v>
      </c>
      <c r="P767" s="159">
        <v>15713816.91</v>
      </c>
      <c r="Q767" s="159">
        <v>7106891</v>
      </c>
      <c r="R767" s="159">
        <v>8606925.9100000001</v>
      </c>
      <c r="S767" s="159">
        <v>553445</v>
      </c>
      <c r="T767" s="159">
        <v>56560</v>
      </c>
      <c r="U767" s="159">
        <v>21081303.34</v>
      </c>
      <c r="V767" s="159">
        <v>19651176.199999999</v>
      </c>
      <c r="W767" s="159">
        <v>6602620.6100000003</v>
      </c>
      <c r="X767" s="159">
        <v>52956.46</v>
      </c>
      <c r="Y767" s="159">
        <v>1430127.14</v>
      </c>
      <c r="Z767" s="159">
        <v>1012219.74</v>
      </c>
      <c r="AA767" s="159">
        <v>35367</v>
      </c>
      <c r="AB767" s="159">
        <v>976852.74</v>
      </c>
      <c r="AC767" s="159">
        <v>502631</v>
      </c>
      <c r="AD767" s="159">
        <v>502631</v>
      </c>
      <c r="AE767" s="159">
        <v>1382292.48</v>
      </c>
      <c r="AF767" s="159">
        <v>2797013.84</v>
      </c>
      <c r="AG767" s="159">
        <v>628729.69999999995</v>
      </c>
      <c r="AH767" s="159">
        <v>451409.33</v>
      </c>
      <c r="AI767" s="159">
        <v>0</v>
      </c>
      <c r="AJ767" s="159">
        <v>0</v>
      </c>
    </row>
    <row r="768" spans="1:36">
      <c r="A768" s="153">
        <v>10</v>
      </c>
      <c r="B768" s="154">
        <v>20</v>
      </c>
      <c r="C768" s="154">
        <v>6</v>
      </c>
      <c r="D768" s="155">
        <v>2</v>
      </c>
      <c r="E768" s="155" t="s">
        <v>556</v>
      </c>
      <c r="F768" s="156" t="s">
        <v>3755</v>
      </c>
      <c r="G768" s="156" t="s">
        <v>556</v>
      </c>
      <c r="H768" s="156" t="s">
        <v>3757</v>
      </c>
      <c r="I768" s="155">
        <v>1020062</v>
      </c>
      <c r="J768" s="157" t="s">
        <v>2083</v>
      </c>
      <c r="K768" s="157"/>
      <c r="L768" s="155">
        <v>2022</v>
      </c>
      <c r="M768" s="158">
        <v>7003</v>
      </c>
      <c r="N768" s="159">
        <v>35246701.130000003</v>
      </c>
      <c r="O768" s="159">
        <v>33752556.549999997</v>
      </c>
      <c r="P768" s="159">
        <v>17113211.719999999</v>
      </c>
      <c r="Q768" s="159">
        <v>6417809</v>
      </c>
      <c r="R768" s="159">
        <v>10695402.720000001</v>
      </c>
      <c r="S768" s="159">
        <v>1494144.58</v>
      </c>
      <c r="T768" s="159">
        <v>88408.1</v>
      </c>
      <c r="U768" s="159">
        <v>34352999.469999999</v>
      </c>
      <c r="V768" s="159">
        <v>30915744.640000001</v>
      </c>
      <c r="W768" s="159">
        <v>11713788.59</v>
      </c>
      <c r="X768" s="159">
        <v>85703.53</v>
      </c>
      <c r="Y768" s="159">
        <v>3437254.83</v>
      </c>
      <c r="Z768" s="159">
        <v>3399594.75</v>
      </c>
      <c r="AA768" s="159">
        <v>851979.92</v>
      </c>
      <c r="AB768" s="159">
        <v>2547614.83</v>
      </c>
      <c r="AC768" s="159">
        <v>851979.92</v>
      </c>
      <c r="AD768" s="159">
        <v>851979.92</v>
      </c>
      <c r="AE768" s="159">
        <v>4331270.03</v>
      </c>
      <c r="AF768" s="159">
        <v>2836811.91</v>
      </c>
      <c r="AG768" s="159">
        <v>1344942.13</v>
      </c>
      <c r="AH768" s="159">
        <v>1197547.53</v>
      </c>
      <c r="AI768" s="159">
        <v>0</v>
      </c>
      <c r="AJ768" s="159">
        <v>0</v>
      </c>
    </row>
    <row r="769" spans="1:36">
      <c r="A769" s="153">
        <v>10</v>
      </c>
      <c r="B769" s="154">
        <v>20</v>
      </c>
      <c r="C769" s="154">
        <v>7</v>
      </c>
      <c r="D769" s="155">
        <v>2</v>
      </c>
      <c r="E769" s="155" t="s">
        <v>556</v>
      </c>
      <c r="F769" s="156" t="s">
        <v>3755</v>
      </c>
      <c r="G769" s="156" t="s">
        <v>556</v>
      </c>
      <c r="H769" s="156" t="s">
        <v>3758</v>
      </c>
      <c r="I769" s="155">
        <v>1020072</v>
      </c>
      <c r="J769" s="157" t="s">
        <v>2082</v>
      </c>
      <c r="K769" s="157"/>
      <c r="L769" s="155">
        <v>2022</v>
      </c>
      <c r="M769" s="158">
        <v>5096</v>
      </c>
      <c r="N769" s="159">
        <v>26721726.530000001</v>
      </c>
      <c r="O769" s="159">
        <v>24285090.539999999</v>
      </c>
      <c r="P769" s="159">
        <v>13356279.09</v>
      </c>
      <c r="Q769" s="159">
        <v>5789102</v>
      </c>
      <c r="R769" s="159">
        <v>7567177.0899999999</v>
      </c>
      <c r="S769" s="159">
        <v>2436635.9900000002</v>
      </c>
      <c r="T769" s="159">
        <v>61428.84</v>
      </c>
      <c r="U769" s="159">
        <v>28116297.23</v>
      </c>
      <c r="V769" s="159">
        <v>22942879.449999999</v>
      </c>
      <c r="W769" s="159">
        <v>8855338.1400000006</v>
      </c>
      <c r="X769" s="159">
        <v>207510.92</v>
      </c>
      <c r="Y769" s="159">
        <v>5173417.78</v>
      </c>
      <c r="Z769" s="159">
        <v>3176021.49</v>
      </c>
      <c r="AA769" s="159">
        <v>2390496</v>
      </c>
      <c r="AB769" s="159">
        <v>785525.49000000022</v>
      </c>
      <c r="AC769" s="159">
        <v>1331797.68</v>
      </c>
      <c r="AD769" s="159">
        <v>1331797.68</v>
      </c>
      <c r="AE769" s="159">
        <v>10787422.609999999</v>
      </c>
      <c r="AF769" s="159">
        <v>1342211.09</v>
      </c>
      <c r="AG769" s="159">
        <v>56343.61</v>
      </c>
      <c r="AH769" s="159">
        <v>102494.51</v>
      </c>
      <c r="AI769" s="159">
        <v>0</v>
      </c>
      <c r="AJ769" s="159">
        <v>0</v>
      </c>
    </row>
    <row r="770" spans="1:36">
      <c r="A770" s="153">
        <v>10</v>
      </c>
      <c r="B770" s="154">
        <v>20</v>
      </c>
      <c r="C770" s="154">
        <v>8</v>
      </c>
      <c r="D770" s="155">
        <v>3</v>
      </c>
      <c r="E770" s="155" t="s">
        <v>556</v>
      </c>
      <c r="F770" s="156" t="s">
        <v>3753</v>
      </c>
      <c r="G770" s="156" t="s">
        <v>556</v>
      </c>
      <c r="H770" s="156" t="s">
        <v>3759</v>
      </c>
      <c r="I770" s="155">
        <v>1020083</v>
      </c>
      <c r="J770" s="157" t="s">
        <v>2081</v>
      </c>
      <c r="K770" s="157"/>
      <c r="L770" s="155">
        <v>2022</v>
      </c>
      <c r="M770" s="158">
        <v>12649</v>
      </c>
      <c r="N770" s="159">
        <v>99890662.180000007</v>
      </c>
      <c r="O770" s="159">
        <v>96048489.150000006</v>
      </c>
      <c r="P770" s="159">
        <v>30005834.82</v>
      </c>
      <c r="Q770" s="159">
        <v>13054969</v>
      </c>
      <c r="R770" s="159">
        <v>16950865.82</v>
      </c>
      <c r="S770" s="159">
        <v>3842173.03</v>
      </c>
      <c r="T770" s="159">
        <v>54440</v>
      </c>
      <c r="U770" s="159">
        <v>95084805</v>
      </c>
      <c r="V770" s="159">
        <v>74958033.269999996</v>
      </c>
      <c r="W770" s="159">
        <v>26808539.920000002</v>
      </c>
      <c r="X770" s="159">
        <v>322761.52</v>
      </c>
      <c r="Y770" s="159">
        <v>20126771.73</v>
      </c>
      <c r="Z770" s="159">
        <v>19615970.789999999</v>
      </c>
      <c r="AA770" s="159">
        <v>6538162.6600000001</v>
      </c>
      <c r="AB770" s="159">
        <v>13077808.129999999</v>
      </c>
      <c r="AC770" s="159">
        <v>5038162.66</v>
      </c>
      <c r="AD770" s="159">
        <v>5038162.66</v>
      </c>
      <c r="AE770" s="159">
        <v>18951736.949999999</v>
      </c>
      <c r="AF770" s="159">
        <v>21090455.879999999</v>
      </c>
      <c r="AG770" s="159">
        <v>210370.06</v>
      </c>
      <c r="AH770" s="159">
        <v>282739.87</v>
      </c>
      <c r="AI770" s="159">
        <v>0</v>
      </c>
      <c r="AJ770" s="159">
        <v>0</v>
      </c>
    </row>
    <row r="771" spans="1:36">
      <c r="A771" s="153">
        <v>10</v>
      </c>
      <c r="B771" s="154">
        <v>20</v>
      </c>
      <c r="C771" s="154">
        <v>9</v>
      </c>
      <c r="D771" s="155">
        <v>2</v>
      </c>
      <c r="E771" s="155" t="s">
        <v>556</v>
      </c>
      <c r="F771" s="156" t="s">
        <v>3755</v>
      </c>
      <c r="G771" s="156" t="s">
        <v>556</v>
      </c>
      <c r="H771" s="156" t="s">
        <v>3760</v>
      </c>
      <c r="I771" s="155">
        <v>1020092</v>
      </c>
      <c r="J771" s="157" t="s">
        <v>2080</v>
      </c>
      <c r="K771" s="157"/>
      <c r="L771" s="155">
        <v>2022</v>
      </c>
      <c r="M771" s="158">
        <v>14324</v>
      </c>
      <c r="N771" s="159">
        <v>75091606.950000003</v>
      </c>
      <c r="O771" s="159">
        <v>68341467.969999999</v>
      </c>
      <c r="P771" s="159">
        <v>33772533</v>
      </c>
      <c r="Q771" s="159">
        <v>13531191</v>
      </c>
      <c r="R771" s="159">
        <v>20241342</v>
      </c>
      <c r="S771" s="159">
        <v>6750138.9800000004</v>
      </c>
      <c r="T771" s="159">
        <v>1389853.98</v>
      </c>
      <c r="U771" s="159">
        <v>70558311.540000007</v>
      </c>
      <c r="V771" s="159">
        <v>56173241.299999997</v>
      </c>
      <c r="W771" s="159">
        <v>20565336.879999999</v>
      </c>
      <c r="X771" s="159">
        <v>126176.08</v>
      </c>
      <c r="Y771" s="159">
        <v>14385070.24</v>
      </c>
      <c r="Z771" s="159">
        <v>3126609.22</v>
      </c>
      <c r="AA771" s="159">
        <v>249685</v>
      </c>
      <c r="AB771" s="159">
        <v>2876924.22</v>
      </c>
      <c r="AC771" s="159">
        <v>2440603</v>
      </c>
      <c r="AD771" s="159">
        <v>2440603</v>
      </c>
      <c r="AE771" s="159">
        <v>6206144</v>
      </c>
      <c r="AF771" s="159">
        <v>12168226.67</v>
      </c>
      <c r="AG771" s="159">
        <v>555583.89</v>
      </c>
      <c r="AH771" s="159">
        <v>595692.74</v>
      </c>
      <c r="AI771" s="159">
        <v>0</v>
      </c>
      <c r="AJ771" s="159">
        <v>0</v>
      </c>
    </row>
    <row r="772" spans="1:36">
      <c r="A772" s="153">
        <v>10</v>
      </c>
      <c r="B772" s="154">
        <v>21</v>
      </c>
      <c r="C772" s="154">
        <v>1</v>
      </c>
      <c r="D772" s="155">
        <v>1</v>
      </c>
      <c r="E772" s="155" t="s">
        <v>556</v>
      </c>
      <c r="F772" s="156" t="s">
        <v>3761</v>
      </c>
      <c r="G772" s="156" t="s">
        <v>556</v>
      </c>
      <c r="H772" s="156" t="s">
        <v>3762</v>
      </c>
      <c r="I772" s="155">
        <v>1021011</v>
      </c>
      <c r="J772" s="157" t="s">
        <v>830</v>
      </c>
      <c r="K772" s="157"/>
      <c r="L772" s="155">
        <v>2022</v>
      </c>
      <c r="M772" s="158">
        <v>12520</v>
      </c>
      <c r="N772" s="159">
        <v>56687028.060000002</v>
      </c>
      <c r="O772" s="159">
        <v>50898867.469999999</v>
      </c>
      <c r="P772" s="159">
        <v>27497805.66</v>
      </c>
      <c r="Q772" s="159">
        <v>10272910</v>
      </c>
      <c r="R772" s="159">
        <v>17224895.66</v>
      </c>
      <c r="S772" s="159">
        <v>5788160.5899999999</v>
      </c>
      <c r="T772" s="159">
        <v>143060.51999999999</v>
      </c>
      <c r="U772" s="159">
        <v>58623558</v>
      </c>
      <c r="V772" s="159">
        <v>47386481.079999998</v>
      </c>
      <c r="W772" s="159">
        <v>17383592.260000002</v>
      </c>
      <c r="X772" s="159">
        <v>319637.43</v>
      </c>
      <c r="Y772" s="159">
        <v>11237076.92</v>
      </c>
      <c r="Z772" s="159">
        <v>4118466.28</v>
      </c>
      <c r="AA772" s="159">
        <v>0</v>
      </c>
      <c r="AB772" s="159">
        <v>4118466.28</v>
      </c>
      <c r="AC772" s="159">
        <v>1902414.36</v>
      </c>
      <c r="AD772" s="159">
        <v>1902414.36</v>
      </c>
      <c r="AE772" s="159">
        <v>11129666.640000001</v>
      </c>
      <c r="AF772" s="159">
        <v>3512386.39</v>
      </c>
      <c r="AG772" s="159">
        <v>0</v>
      </c>
      <c r="AH772" s="159">
        <v>0</v>
      </c>
      <c r="AI772" s="159">
        <v>0</v>
      </c>
      <c r="AJ772" s="159">
        <v>0</v>
      </c>
    </row>
    <row r="773" spans="1:36">
      <c r="A773" s="153">
        <v>10</v>
      </c>
      <c r="B773" s="154">
        <v>21</v>
      </c>
      <c r="C773" s="154">
        <v>2</v>
      </c>
      <c r="D773" s="155">
        <v>2</v>
      </c>
      <c r="E773" s="155" t="s">
        <v>556</v>
      </c>
      <c r="F773" s="156" t="s">
        <v>3763</v>
      </c>
      <c r="G773" s="156" t="s">
        <v>556</v>
      </c>
      <c r="H773" s="156" t="s">
        <v>3764</v>
      </c>
      <c r="I773" s="155">
        <v>1021022</v>
      </c>
      <c r="J773" s="157" t="s">
        <v>830</v>
      </c>
      <c r="K773" s="157"/>
      <c r="L773" s="155">
        <v>2022</v>
      </c>
      <c r="M773" s="158">
        <v>5736</v>
      </c>
      <c r="N773" s="159">
        <v>29968729.620000001</v>
      </c>
      <c r="O773" s="159">
        <v>25503563.010000002</v>
      </c>
      <c r="P773" s="159">
        <v>14333646.67</v>
      </c>
      <c r="Q773" s="159">
        <v>5607967</v>
      </c>
      <c r="R773" s="159">
        <v>8725679.6699999999</v>
      </c>
      <c r="S773" s="159">
        <v>4465166.6100000003</v>
      </c>
      <c r="T773" s="159">
        <v>0</v>
      </c>
      <c r="U773" s="159">
        <v>25035610.629999999</v>
      </c>
      <c r="V773" s="159">
        <v>21326742.52</v>
      </c>
      <c r="W773" s="159">
        <v>6541232.5099999998</v>
      </c>
      <c r="X773" s="159">
        <v>53828.24</v>
      </c>
      <c r="Y773" s="159">
        <v>3708868.11</v>
      </c>
      <c r="Z773" s="159">
        <v>752641.9</v>
      </c>
      <c r="AA773" s="159">
        <v>0</v>
      </c>
      <c r="AB773" s="159">
        <v>752641.9</v>
      </c>
      <c r="AC773" s="159">
        <v>1054326.2</v>
      </c>
      <c r="AD773" s="159">
        <v>1054326.2</v>
      </c>
      <c r="AE773" s="159">
        <v>2026800</v>
      </c>
      <c r="AF773" s="159">
        <v>4176820.49</v>
      </c>
      <c r="AG773" s="159">
        <v>0</v>
      </c>
      <c r="AH773" s="159">
        <v>48405.48</v>
      </c>
      <c r="AI773" s="159">
        <v>0</v>
      </c>
      <c r="AJ773" s="159">
        <v>0</v>
      </c>
    </row>
    <row r="774" spans="1:36">
      <c r="A774" s="153">
        <v>10</v>
      </c>
      <c r="B774" s="154">
        <v>21</v>
      </c>
      <c r="C774" s="154">
        <v>3</v>
      </c>
      <c r="D774" s="155">
        <v>2</v>
      </c>
      <c r="E774" s="155" t="s">
        <v>556</v>
      </c>
      <c r="F774" s="156" t="s">
        <v>3763</v>
      </c>
      <c r="G774" s="156" t="s">
        <v>556</v>
      </c>
      <c r="H774" s="156" t="s">
        <v>3765</v>
      </c>
      <c r="I774" s="155">
        <v>1021032</v>
      </c>
      <c r="J774" s="157" t="s">
        <v>2079</v>
      </c>
      <c r="K774" s="157"/>
      <c r="L774" s="155">
        <v>2022</v>
      </c>
      <c r="M774" s="158">
        <v>4470</v>
      </c>
      <c r="N774" s="159">
        <v>23893273.690000001</v>
      </c>
      <c r="O774" s="159">
        <v>21080182.710000001</v>
      </c>
      <c r="P774" s="159">
        <v>11484079.629999999</v>
      </c>
      <c r="Q774" s="159">
        <v>4756831</v>
      </c>
      <c r="R774" s="159">
        <v>6727248.6299999999</v>
      </c>
      <c r="S774" s="159">
        <v>2813090.98</v>
      </c>
      <c r="T774" s="159">
        <v>719.11</v>
      </c>
      <c r="U774" s="159">
        <v>24734235.190000001</v>
      </c>
      <c r="V774" s="159">
        <v>19343106.140000001</v>
      </c>
      <c r="W774" s="159">
        <v>7202167.7199999997</v>
      </c>
      <c r="X774" s="159">
        <v>109314.31</v>
      </c>
      <c r="Y774" s="159">
        <v>5391129.0499999998</v>
      </c>
      <c r="Z774" s="159">
        <v>3564266.76</v>
      </c>
      <c r="AA774" s="159">
        <v>3012290.05</v>
      </c>
      <c r="AB774" s="159">
        <v>551976.71</v>
      </c>
      <c r="AC774" s="159">
        <v>2314271.16</v>
      </c>
      <c r="AD774" s="159">
        <v>2314271.16</v>
      </c>
      <c r="AE774" s="159">
        <v>6664586.9900000002</v>
      </c>
      <c r="AF774" s="159">
        <v>1737076.57</v>
      </c>
      <c r="AG774" s="159">
        <v>0</v>
      </c>
      <c r="AH774" s="159">
        <v>0</v>
      </c>
      <c r="AI774" s="159">
        <v>0</v>
      </c>
      <c r="AJ774" s="159">
        <v>0</v>
      </c>
    </row>
    <row r="775" spans="1:36">
      <c r="A775" s="153">
        <v>10</v>
      </c>
      <c r="B775" s="154">
        <v>21</v>
      </c>
      <c r="C775" s="154">
        <v>4</v>
      </c>
      <c r="D775" s="155">
        <v>2</v>
      </c>
      <c r="E775" s="155" t="s">
        <v>556</v>
      </c>
      <c r="F775" s="156" t="s">
        <v>3763</v>
      </c>
      <c r="G775" s="156" t="s">
        <v>556</v>
      </c>
      <c r="H775" s="156" t="s">
        <v>3766</v>
      </c>
      <c r="I775" s="155">
        <v>1021042</v>
      </c>
      <c r="J775" s="157" t="s">
        <v>2078</v>
      </c>
      <c r="K775" s="157"/>
      <c r="L775" s="155">
        <v>2022</v>
      </c>
      <c r="M775" s="158">
        <v>3378</v>
      </c>
      <c r="N775" s="159">
        <v>16868682.780000001</v>
      </c>
      <c r="O775" s="159">
        <v>16763578.859999999</v>
      </c>
      <c r="P775" s="159">
        <v>10807308.280000001</v>
      </c>
      <c r="Q775" s="159">
        <v>4897101</v>
      </c>
      <c r="R775" s="159">
        <v>5910207.2800000003</v>
      </c>
      <c r="S775" s="159">
        <v>105103.92</v>
      </c>
      <c r="T775" s="159">
        <v>0</v>
      </c>
      <c r="U775" s="159">
        <v>17708638.829999998</v>
      </c>
      <c r="V775" s="159">
        <v>15538864.039999999</v>
      </c>
      <c r="W775" s="159">
        <v>5580453.4900000002</v>
      </c>
      <c r="X775" s="159">
        <v>128753.7</v>
      </c>
      <c r="Y775" s="159">
        <v>2169774.79</v>
      </c>
      <c r="Z775" s="159">
        <v>1674742.89</v>
      </c>
      <c r="AA775" s="159">
        <v>1500000</v>
      </c>
      <c r="AB775" s="159">
        <v>174742.8899999999</v>
      </c>
      <c r="AC775" s="159">
        <v>350260.52</v>
      </c>
      <c r="AD775" s="159">
        <v>350260.52</v>
      </c>
      <c r="AE775" s="159">
        <v>5762927.1200000001</v>
      </c>
      <c r="AF775" s="159">
        <v>1224714.82</v>
      </c>
      <c r="AG775" s="159">
        <v>443282.64</v>
      </c>
      <c r="AH775" s="159">
        <v>401894.61</v>
      </c>
      <c r="AI775" s="159">
        <v>0</v>
      </c>
      <c r="AJ775" s="159">
        <v>0</v>
      </c>
    </row>
    <row r="776" spans="1:36">
      <c r="A776" s="153">
        <v>10</v>
      </c>
      <c r="B776" s="154">
        <v>21</v>
      </c>
      <c r="C776" s="154">
        <v>5</v>
      </c>
      <c r="D776" s="155">
        <v>2</v>
      </c>
      <c r="E776" s="155" t="s">
        <v>556</v>
      </c>
      <c r="F776" s="156" t="s">
        <v>3763</v>
      </c>
      <c r="G776" s="156" t="s">
        <v>556</v>
      </c>
      <c r="H776" s="156" t="s">
        <v>3767</v>
      </c>
      <c r="I776" s="155">
        <v>1021052</v>
      </c>
      <c r="J776" s="157" t="s">
        <v>2077</v>
      </c>
      <c r="K776" s="157"/>
      <c r="L776" s="155">
        <v>2022</v>
      </c>
      <c r="M776" s="158">
        <v>4714</v>
      </c>
      <c r="N776" s="159">
        <v>25239237.440000001</v>
      </c>
      <c r="O776" s="159">
        <v>20653443.440000001</v>
      </c>
      <c r="P776" s="159">
        <v>13373508.73</v>
      </c>
      <c r="Q776" s="159">
        <v>6594612</v>
      </c>
      <c r="R776" s="159">
        <v>6778896.7300000004</v>
      </c>
      <c r="S776" s="159">
        <v>4585794</v>
      </c>
      <c r="T776" s="159">
        <v>0</v>
      </c>
      <c r="U776" s="159">
        <v>23538638.93</v>
      </c>
      <c r="V776" s="159">
        <v>17598604.440000001</v>
      </c>
      <c r="W776" s="159">
        <v>5828503.79</v>
      </c>
      <c r="X776" s="159">
        <v>4398.76</v>
      </c>
      <c r="Y776" s="159">
        <v>5940034.4900000002</v>
      </c>
      <c r="Z776" s="159">
        <v>1222410.3</v>
      </c>
      <c r="AA776" s="159">
        <v>0</v>
      </c>
      <c r="AB776" s="159">
        <v>1222410.3</v>
      </c>
      <c r="AC776" s="159">
        <v>278731.90000000002</v>
      </c>
      <c r="AD776" s="159">
        <v>278731.90000000002</v>
      </c>
      <c r="AE776" s="159">
        <v>185705.1</v>
      </c>
      <c r="AF776" s="159">
        <v>3054839</v>
      </c>
      <c r="AG776" s="159">
        <v>2917.6</v>
      </c>
      <c r="AH776" s="159">
        <v>33917.15</v>
      </c>
      <c r="AI776" s="159">
        <v>0</v>
      </c>
      <c r="AJ776" s="159">
        <v>0</v>
      </c>
    </row>
    <row r="777" spans="1:36">
      <c r="A777" s="153">
        <v>12</v>
      </c>
      <c r="B777" s="154">
        <v>1</v>
      </c>
      <c r="C777" s="154">
        <v>1</v>
      </c>
      <c r="D777" s="155">
        <v>1</v>
      </c>
      <c r="E777" s="155" t="s">
        <v>556</v>
      </c>
      <c r="F777" s="156" t="s">
        <v>3768</v>
      </c>
      <c r="G777" s="156" t="s">
        <v>556</v>
      </c>
      <c r="H777" s="156" t="s">
        <v>3769</v>
      </c>
      <c r="I777" s="155">
        <v>1201011</v>
      </c>
      <c r="J777" s="157" t="s">
        <v>2076</v>
      </c>
      <c r="K777" s="157"/>
      <c r="L777" s="155">
        <v>2022</v>
      </c>
      <c r="M777" s="158">
        <v>29814</v>
      </c>
      <c r="N777" s="159">
        <v>152000728.16999999</v>
      </c>
      <c r="O777" s="159">
        <v>141728837.78999999</v>
      </c>
      <c r="P777" s="159">
        <v>62951252.060000002</v>
      </c>
      <c r="Q777" s="159">
        <v>23385598</v>
      </c>
      <c r="R777" s="159">
        <v>39565654.060000002</v>
      </c>
      <c r="S777" s="159">
        <v>10271890.380000001</v>
      </c>
      <c r="T777" s="159">
        <v>1735375.14</v>
      </c>
      <c r="U777" s="159">
        <v>159163923.83000001</v>
      </c>
      <c r="V777" s="159">
        <v>131581429.41</v>
      </c>
      <c r="W777" s="159">
        <v>52297030.869999997</v>
      </c>
      <c r="X777" s="159">
        <v>1082895.74</v>
      </c>
      <c r="Y777" s="159">
        <v>27582494.420000002</v>
      </c>
      <c r="Z777" s="159">
        <v>16749578.189999999</v>
      </c>
      <c r="AA777" s="159">
        <v>15000000</v>
      </c>
      <c r="AB777" s="159">
        <v>1749578.1899999995</v>
      </c>
      <c r="AC777" s="159">
        <v>5450000</v>
      </c>
      <c r="AD777" s="159">
        <v>5450000</v>
      </c>
      <c r="AE777" s="159">
        <v>40118765.270000003</v>
      </c>
      <c r="AF777" s="159">
        <v>10147408.380000001</v>
      </c>
      <c r="AG777" s="159">
        <v>343868.75</v>
      </c>
      <c r="AH777" s="159">
        <v>338484.61</v>
      </c>
      <c r="AI777" s="159">
        <v>0</v>
      </c>
      <c r="AJ777" s="159">
        <v>3710.07</v>
      </c>
    </row>
    <row r="778" spans="1:36">
      <c r="A778" s="153">
        <v>12</v>
      </c>
      <c r="B778" s="154">
        <v>1</v>
      </c>
      <c r="C778" s="154">
        <v>2</v>
      </c>
      <c r="D778" s="155">
        <v>2</v>
      </c>
      <c r="E778" s="155" t="s">
        <v>556</v>
      </c>
      <c r="F778" s="156" t="s">
        <v>3770</v>
      </c>
      <c r="G778" s="156" t="s">
        <v>556</v>
      </c>
      <c r="H778" s="156" t="s">
        <v>3771</v>
      </c>
      <c r="I778" s="155">
        <v>1201022</v>
      </c>
      <c r="J778" s="157" t="s">
        <v>2076</v>
      </c>
      <c r="K778" s="157"/>
      <c r="L778" s="155">
        <v>2022</v>
      </c>
      <c r="M778" s="158">
        <v>19955</v>
      </c>
      <c r="N778" s="159">
        <v>95600823.219999999</v>
      </c>
      <c r="O778" s="159">
        <v>89460920.530000001</v>
      </c>
      <c r="P778" s="159">
        <v>56569110.32</v>
      </c>
      <c r="Q778" s="159">
        <v>25143060</v>
      </c>
      <c r="R778" s="159">
        <v>31426050.32</v>
      </c>
      <c r="S778" s="159">
        <v>6139902.6900000004</v>
      </c>
      <c r="T778" s="159">
        <v>293370</v>
      </c>
      <c r="U778" s="159">
        <v>101269392.09999999</v>
      </c>
      <c r="V778" s="159">
        <v>82185005.319999993</v>
      </c>
      <c r="W778" s="159">
        <v>30472437.66</v>
      </c>
      <c r="X778" s="159">
        <v>598374.89</v>
      </c>
      <c r="Y778" s="159">
        <v>19084386.780000001</v>
      </c>
      <c r="Z778" s="159">
        <v>10356115.609999999</v>
      </c>
      <c r="AA778" s="159">
        <v>6500000</v>
      </c>
      <c r="AB778" s="159">
        <v>3856115.6099999994</v>
      </c>
      <c r="AC778" s="159">
        <v>3063230.15</v>
      </c>
      <c r="AD778" s="159">
        <v>3043500.15</v>
      </c>
      <c r="AE778" s="159">
        <v>23357447.41</v>
      </c>
      <c r="AF778" s="159">
        <v>7275915.21</v>
      </c>
      <c r="AG778" s="159">
        <v>298584.15999999997</v>
      </c>
      <c r="AH778" s="159">
        <v>633430.56999999995</v>
      </c>
      <c r="AI778" s="159">
        <v>0</v>
      </c>
      <c r="AJ778" s="159">
        <v>0</v>
      </c>
    </row>
    <row r="779" spans="1:36">
      <c r="A779" s="153">
        <v>12</v>
      </c>
      <c r="B779" s="154">
        <v>1</v>
      </c>
      <c r="C779" s="154">
        <v>3</v>
      </c>
      <c r="D779" s="155">
        <v>2</v>
      </c>
      <c r="E779" s="155" t="s">
        <v>556</v>
      </c>
      <c r="F779" s="156" t="s">
        <v>3770</v>
      </c>
      <c r="G779" s="156" t="s">
        <v>556</v>
      </c>
      <c r="H779" s="156" t="s">
        <v>3772</v>
      </c>
      <c r="I779" s="155">
        <v>1201032</v>
      </c>
      <c r="J779" s="157" t="s">
        <v>2075</v>
      </c>
      <c r="K779" s="157"/>
      <c r="L779" s="155">
        <v>2022</v>
      </c>
      <c r="M779" s="158">
        <v>6521</v>
      </c>
      <c r="N779" s="159">
        <v>37901012.969999999</v>
      </c>
      <c r="O779" s="159">
        <v>31051086</v>
      </c>
      <c r="P779" s="159">
        <v>21341270.039999999</v>
      </c>
      <c r="Q779" s="159">
        <v>11574741</v>
      </c>
      <c r="R779" s="159">
        <v>9766529.0399999991</v>
      </c>
      <c r="S779" s="159">
        <v>6849926.9699999997</v>
      </c>
      <c r="T779" s="159">
        <v>10094.31</v>
      </c>
      <c r="U779" s="159">
        <v>44207080.130000003</v>
      </c>
      <c r="V779" s="159">
        <v>28403975.93</v>
      </c>
      <c r="W779" s="159">
        <v>11818787.6</v>
      </c>
      <c r="X779" s="159">
        <v>516995.49</v>
      </c>
      <c r="Y779" s="159">
        <v>15803104.199999999</v>
      </c>
      <c r="Z779" s="159">
        <v>8562803.7100000009</v>
      </c>
      <c r="AA779" s="159">
        <v>4000000</v>
      </c>
      <c r="AB779" s="159">
        <v>4562803.7100000009</v>
      </c>
      <c r="AC779" s="159">
        <v>1509976</v>
      </c>
      <c r="AD779" s="159">
        <v>1509976</v>
      </c>
      <c r="AE779" s="159">
        <v>18708576</v>
      </c>
      <c r="AF779" s="159">
        <v>2647110.0699999998</v>
      </c>
      <c r="AG779" s="159">
        <v>427872.8</v>
      </c>
      <c r="AH779" s="159">
        <v>747200.75</v>
      </c>
      <c r="AI779" s="159">
        <v>0</v>
      </c>
      <c r="AJ779" s="159">
        <v>0</v>
      </c>
    </row>
    <row r="780" spans="1:36">
      <c r="A780" s="153">
        <v>12</v>
      </c>
      <c r="B780" s="154">
        <v>1</v>
      </c>
      <c r="C780" s="154">
        <v>4</v>
      </c>
      <c r="D780" s="155">
        <v>2</v>
      </c>
      <c r="E780" s="155" t="s">
        <v>556</v>
      </c>
      <c r="F780" s="156" t="s">
        <v>3770</v>
      </c>
      <c r="G780" s="156" t="s">
        <v>556</v>
      </c>
      <c r="H780" s="156" t="s">
        <v>3773</v>
      </c>
      <c r="I780" s="155">
        <v>1201042</v>
      </c>
      <c r="J780" s="157" t="s">
        <v>2074</v>
      </c>
      <c r="K780" s="157"/>
      <c r="L780" s="155">
        <v>2022</v>
      </c>
      <c r="M780" s="158">
        <v>5649</v>
      </c>
      <c r="N780" s="159">
        <v>29621198.07</v>
      </c>
      <c r="O780" s="159">
        <v>27026179.77</v>
      </c>
      <c r="P780" s="159">
        <v>21082021.490000002</v>
      </c>
      <c r="Q780" s="159">
        <v>10622329</v>
      </c>
      <c r="R780" s="159">
        <v>10459692.49</v>
      </c>
      <c r="S780" s="159">
        <v>2595018.2999999998</v>
      </c>
      <c r="T780" s="159">
        <v>375.48</v>
      </c>
      <c r="U780" s="159">
        <v>31289133.41</v>
      </c>
      <c r="V780" s="159">
        <v>26049390.41</v>
      </c>
      <c r="W780" s="159">
        <v>10167162.09</v>
      </c>
      <c r="X780" s="159">
        <v>114518.63</v>
      </c>
      <c r="Y780" s="159">
        <v>5239743</v>
      </c>
      <c r="Z780" s="159">
        <v>3716903.97</v>
      </c>
      <c r="AA780" s="159">
        <v>2600000</v>
      </c>
      <c r="AB780" s="159">
        <v>1116903.9700000002</v>
      </c>
      <c r="AC780" s="159">
        <v>833721.21</v>
      </c>
      <c r="AD780" s="159">
        <v>588783.44999999995</v>
      </c>
      <c r="AE780" s="159">
        <v>6421420.7400000002</v>
      </c>
      <c r="AF780" s="159">
        <v>976789.36</v>
      </c>
      <c r="AG780" s="159">
        <v>0</v>
      </c>
      <c r="AH780" s="159">
        <v>0</v>
      </c>
      <c r="AI780" s="159">
        <v>0</v>
      </c>
      <c r="AJ780" s="159">
        <v>0</v>
      </c>
    </row>
    <row r="781" spans="1:36">
      <c r="A781" s="153">
        <v>12</v>
      </c>
      <c r="B781" s="154">
        <v>1</v>
      </c>
      <c r="C781" s="154">
        <v>5</v>
      </c>
      <c r="D781" s="155">
        <v>2</v>
      </c>
      <c r="E781" s="155" t="s">
        <v>556</v>
      </c>
      <c r="F781" s="156" t="s">
        <v>3770</v>
      </c>
      <c r="G781" s="156" t="s">
        <v>556</v>
      </c>
      <c r="H781" s="156" t="s">
        <v>3774</v>
      </c>
      <c r="I781" s="155">
        <v>1201052</v>
      </c>
      <c r="J781" s="157" t="s">
        <v>2073</v>
      </c>
      <c r="K781" s="157"/>
      <c r="L781" s="155">
        <v>2022</v>
      </c>
      <c r="M781" s="158">
        <v>8151</v>
      </c>
      <c r="N781" s="159">
        <v>50561350.140000001</v>
      </c>
      <c r="O781" s="159">
        <v>45212223.600000001</v>
      </c>
      <c r="P781" s="159">
        <v>29875276.640000001</v>
      </c>
      <c r="Q781" s="159">
        <v>14672325</v>
      </c>
      <c r="R781" s="159">
        <v>15202951.640000001</v>
      </c>
      <c r="S781" s="159">
        <v>5349126.54</v>
      </c>
      <c r="T781" s="159">
        <v>94983</v>
      </c>
      <c r="U781" s="159">
        <v>49762459.880000003</v>
      </c>
      <c r="V781" s="159">
        <v>42492389.18</v>
      </c>
      <c r="W781" s="159">
        <v>15430414.4</v>
      </c>
      <c r="X781" s="159">
        <v>881304.7</v>
      </c>
      <c r="Y781" s="159">
        <v>7270070.7000000002</v>
      </c>
      <c r="Z781" s="159">
        <v>182200.52</v>
      </c>
      <c r="AA781" s="159">
        <v>0</v>
      </c>
      <c r="AB781" s="159">
        <v>182200.52</v>
      </c>
      <c r="AC781" s="159">
        <v>120000</v>
      </c>
      <c r="AD781" s="159">
        <v>120000</v>
      </c>
      <c r="AE781" s="159">
        <v>26400807.960000001</v>
      </c>
      <c r="AF781" s="159">
        <v>2719834.42</v>
      </c>
      <c r="AG781" s="159">
        <v>370726.95</v>
      </c>
      <c r="AH781" s="159">
        <v>286077.52</v>
      </c>
      <c r="AI781" s="159">
        <v>0</v>
      </c>
      <c r="AJ781" s="159">
        <v>0</v>
      </c>
    </row>
    <row r="782" spans="1:36">
      <c r="A782" s="153">
        <v>12</v>
      </c>
      <c r="B782" s="154">
        <v>1</v>
      </c>
      <c r="C782" s="154">
        <v>6</v>
      </c>
      <c r="D782" s="155">
        <v>3</v>
      </c>
      <c r="E782" s="155" t="s">
        <v>556</v>
      </c>
      <c r="F782" s="156" t="s">
        <v>3775</v>
      </c>
      <c r="G782" s="156" t="s">
        <v>556</v>
      </c>
      <c r="H782" s="156" t="s">
        <v>3776</v>
      </c>
      <c r="I782" s="155">
        <v>1201063</v>
      </c>
      <c r="J782" s="157" t="s">
        <v>2072</v>
      </c>
      <c r="K782" s="157"/>
      <c r="L782" s="155">
        <v>2022</v>
      </c>
      <c r="M782" s="158">
        <v>14085</v>
      </c>
      <c r="N782" s="159">
        <v>73234912.319999993</v>
      </c>
      <c r="O782" s="159">
        <v>67593821.439999998</v>
      </c>
      <c r="P782" s="159">
        <v>46088674.980000004</v>
      </c>
      <c r="Q782" s="159">
        <v>20934862</v>
      </c>
      <c r="R782" s="159">
        <v>25153812.98</v>
      </c>
      <c r="S782" s="159">
        <v>5641090.8799999999</v>
      </c>
      <c r="T782" s="159">
        <v>25469.34</v>
      </c>
      <c r="U782" s="159">
        <v>75165342.329999998</v>
      </c>
      <c r="V782" s="159">
        <v>61922733.57</v>
      </c>
      <c r="W782" s="159">
        <v>24882356.75</v>
      </c>
      <c r="X782" s="159">
        <v>519320.2</v>
      </c>
      <c r="Y782" s="159">
        <v>13242608.76</v>
      </c>
      <c r="Z782" s="159">
        <v>6984707.4699999997</v>
      </c>
      <c r="AA782" s="159">
        <v>4090194.72</v>
      </c>
      <c r="AB782" s="159">
        <v>2894512.7499999995</v>
      </c>
      <c r="AC782" s="159">
        <v>3675727.65</v>
      </c>
      <c r="AD782" s="159">
        <v>3675727.65</v>
      </c>
      <c r="AE782" s="159">
        <v>20804167.5</v>
      </c>
      <c r="AF782" s="159">
        <v>5671087.8700000001</v>
      </c>
      <c r="AG782" s="159">
        <v>47110</v>
      </c>
      <c r="AH782" s="159">
        <v>108029.35</v>
      </c>
      <c r="AI782" s="159">
        <v>0</v>
      </c>
      <c r="AJ782" s="159">
        <v>8750</v>
      </c>
    </row>
    <row r="783" spans="1:36">
      <c r="A783" s="153">
        <v>12</v>
      </c>
      <c r="B783" s="154">
        <v>1</v>
      </c>
      <c r="C783" s="154">
        <v>7</v>
      </c>
      <c r="D783" s="155">
        <v>2</v>
      </c>
      <c r="E783" s="155" t="s">
        <v>556</v>
      </c>
      <c r="F783" s="156" t="s">
        <v>3770</v>
      </c>
      <c r="G783" s="156" t="s">
        <v>556</v>
      </c>
      <c r="H783" s="156" t="s">
        <v>3777</v>
      </c>
      <c r="I783" s="155">
        <v>1201072</v>
      </c>
      <c r="J783" s="157" t="s">
        <v>2071</v>
      </c>
      <c r="K783" s="157"/>
      <c r="L783" s="155">
        <v>2022</v>
      </c>
      <c r="M783" s="158">
        <v>11297</v>
      </c>
      <c r="N783" s="159">
        <v>55702741.460000001</v>
      </c>
      <c r="O783" s="159">
        <v>52568206.810000002</v>
      </c>
      <c r="P783" s="159">
        <v>35055566.409999996</v>
      </c>
      <c r="Q783" s="159">
        <v>17938971</v>
      </c>
      <c r="R783" s="159">
        <v>17116595.41</v>
      </c>
      <c r="S783" s="159">
        <v>3134534.65</v>
      </c>
      <c r="T783" s="159">
        <v>241981.54</v>
      </c>
      <c r="U783" s="159">
        <v>61081085.490000002</v>
      </c>
      <c r="V783" s="159">
        <v>49681415.780000001</v>
      </c>
      <c r="W783" s="159">
        <v>19699011.59</v>
      </c>
      <c r="X783" s="159">
        <v>455474.25</v>
      </c>
      <c r="Y783" s="159">
        <v>11399669.710000001</v>
      </c>
      <c r="Z783" s="159">
        <v>7788877.1699999999</v>
      </c>
      <c r="AA783" s="159">
        <v>7200000</v>
      </c>
      <c r="AB783" s="159">
        <v>588877.16999999993</v>
      </c>
      <c r="AC783" s="159">
        <v>2061220</v>
      </c>
      <c r="AD783" s="159">
        <v>2061220</v>
      </c>
      <c r="AE783" s="159">
        <v>19486418.899999999</v>
      </c>
      <c r="AF783" s="159">
        <v>2886791.03</v>
      </c>
      <c r="AG783" s="159">
        <v>330058.08</v>
      </c>
      <c r="AH783" s="159">
        <v>357805.61</v>
      </c>
      <c r="AI783" s="159">
        <v>0</v>
      </c>
      <c r="AJ783" s="159">
        <v>4844.5200000000004</v>
      </c>
    </row>
    <row r="784" spans="1:36">
      <c r="A784" s="153">
        <v>12</v>
      </c>
      <c r="B784" s="154">
        <v>1</v>
      </c>
      <c r="C784" s="154">
        <v>8</v>
      </c>
      <c r="D784" s="155">
        <v>2</v>
      </c>
      <c r="E784" s="155" t="s">
        <v>556</v>
      </c>
      <c r="F784" s="156" t="s">
        <v>3770</v>
      </c>
      <c r="G784" s="156" t="s">
        <v>556</v>
      </c>
      <c r="H784" s="156" t="s">
        <v>3778</v>
      </c>
      <c r="I784" s="155">
        <v>1201082</v>
      </c>
      <c r="J784" s="157" t="s">
        <v>2070</v>
      </c>
      <c r="K784" s="157"/>
      <c r="L784" s="155">
        <v>2022</v>
      </c>
      <c r="M784" s="158">
        <v>5605</v>
      </c>
      <c r="N784" s="159">
        <v>36095153.090000004</v>
      </c>
      <c r="O784" s="159">
        <v>30728835.52</v>
      </c>
      <c r="P784" s="159">
        <v>22933770.939999998</v>
      </c>
      <c r="Q784" s="159">
        <v>10774873</v>
      </c>
      <c r="R784" s="159">
        <v>12158897.939999999</v>
      </c>
      <c r="S784" s="159">
        <v>5366317.57</v>
      </c>
      <c r="T784" s="159">
        <v>8488.75</v>
      </c>
      <c r="U784" s="159">
        <v>35801847.619999997</v>
      </c>
      <c r="V784" s="159">
        <v>29658020.02</v>
      </c>
      <c r="W784" s="159">
        <v>12807923.550000001</v>
      </c>
      <c r="X784" s="159">
        <v>156819.51999999999</v>
      </c>
      <c r="Y784" s="159">
        <v>6143827.5999999996</v>
      </c>
      <c r="Z784" s="159">
        <v>4134093.27</v>
      </c>
      <c r="AA784" s="159">
        <v>2300000</v>
      </c>
      <c r="AB784" s="159">
        <v>1834093.27</v>
      </c>
      <c r="AC784" s="159">
        <v>2805094.14</v>
      </c>
      <c r="AD784" s="159">
        <v>2805094.14</v>
      </c>
      <c r="AE784" s="159">
        <v>6530000</v>
      </c>
      <c r="AF784" s="159">
        <v>1070815.5</v>
      </c>
      <c r="AG784" s="159">
        <v>360367.5</v>
      </c>
      <c r="AH784" s="159">
        <v>261637.5</v>
      </c>
      <c r="AI784" s="159">
        <v>0</v>
      </c>
      <c r="AJ784" s="159">
        <v>0</v>
      </c>
    </row>
    <row r="785" spans="1:36">
      <c r="A785" s="153">
        <v>12</v>
      </c>
      <c r="B785" s="154">
        <v>1</v>
      </c>
      <c r="C785" s="154">
        <v>9</v>
      </c>
      <c r="D785" s="155">
        <v>2</v>
      </c>
      <c r="E785" s="155" t="s">
        <v>556</v>
      </c>
      <c r="F785" s="156" t="s">
        <v>3770</v>
      </c>
      <c r="G785" s="156" t="s">
        <v>556</v>
      </c>
      <c r="H785" s="156" t="s">
        <v>3779</v>
      </c>
      <c r="I785" s="155">
        <v>1201092</v>
      </c>
      <c r="J785" s="157" t="s">
        <v>2069</v>
      </c>
      <c r="K785" s="157"/>
      <c r="L785" s="155">
        <v>2022</v>
      </c>
      <c r="M785" s="158">
        <v>5549</v>
      </c>
      <c r="N785" s="159">
        <v>35009372.609999999</v>
      </c>
      <c r="O785" s="159">
        <v>32158016.050000001</v>
      </c>
      <c r="P785" s="159">
        <v>25459484.02</v>
      </c>
      <c r="Q785" s="159">
        <v>13914403</v>
      </c>
      <c r="R785" s="159">
        <v>11545081.02</v>
      </c>
      <c r="S785" s="159">
        <v>2851356.56</v>
      </c>
      <c r="T785" s="159">
        <v>264.16000000000003</v>
      </c>
      <c r="U785" s="159">
        <v>34291367.079999998</v>
      </c>
      <c r="V785" s="159">
        <v>31084140.52</v>
      </c>
      <c r="W785" s="159">
        <v>14005053.289999999</v>
      </c>
      <c r="X785" s="159">
        <v>252455.47</v>
      </c>
      <c r="Y785" s="159">
        <v>3207226.56</v>
      </c>
      <c r="Z785" s="159">
        <v>2729927.51</v>
      </c>
      <c r="AA785" s="159">
        <v>2500000</v>
      </c>
      <c r="AB785" s="159">
        <v>229927.50999999978</v>
      </c>
      <c r="AC785" s="159">
        <v>2710719.31</v>
      </c>
      <c r="AD785" s="159">
        <v>2710719.31</v>
      </c>
      <c r="AE785" s="159">
        <v>9676278</v>
      </c>
      <c r="AF785" s="159">
        <v>1073875.53</v>
      </c>
      <c r="AG785" s="159">
        <v>687493.78</v>
      </c>
      <c r="AH785" s="159">
        <v>617774.93000000005</v>
      </c>
      <c r="AI785" s="159">
        <v>0</v>
      </c>
      <c r="AJ785" s="159">
        <v>0</v>
      </c>
    </row>
    <row r="786" spans="1:36">
      <c r="A786" s="153">
        <v>12</v>
      </c>
      <c r="B786" s="154">
        <v>2</v>
      </c>
      <c r="C786" s="154">
        <v>1</v>
      </c>
      <c r="D786" s="155">
        <v>2</v>
      </c>
      <c r="E786" s="155" t="s">
        <v>556</v>
      </c>
      <c r="F786" s="156" t="s">
        <v>3780</v>
      </c>
      <c r="G786" s="156" t="s">
        <v>556</v>
      </c>
      <c r="H786" s="156" t="s">
        <v>3781</v>
      </c>
      <c r="I786" s="155">
        <v>1202012</v>
      </c>
      <c r="J786" s="157" t="s">
        <v>2068</v>
      </c>
      <c r="K786" s="157"/>
      <c r="L786" s="155">
        <v>2022</v>
      </c>
      <c r="M786" s="158">
        <v>8351</v>
      </c>
      <c r="N786" s="159">
        <v>47152344.289999999</v>
      </c>
      <c r="O786" s="159">
        <v>37891079.18</v>
      </c>
      <c r="P786" s="159">
        <v>23369069.699999999</v>
      </c>
      <c r="Q786" s="159">
        <v>11625694</v>
      </c>
      <c r="R786" s="159">
        <v>11743375.699999999</v>
      </c>
      <c r="S786" s="159">
        <v>9261265.1099999994</v>
      </c>
      <c r="T786" s="159">
        <v>1423137.18</v>
      </c>
      <c r="U786" s="159">
        <v>46475691.469999999</v>
      </c>
      <c r="V786" s="159">
        <v>36271173.18</v>
      </c>
      <c r="W786" s="159">
        <v>15151403.189999999</v>
      </c>
      <c r="X786" s="159">
        <v>1211020.01</v>
      </c>
      <c r="Y786" s="159">
        <v>10204518.289999999</v>
      </c>
      <c r="Z786" s="159">
        <v>1383080.75</v>
      </c>
      <c r="AA786" s="159">
        <v>0</v>
      </c>
      <c r="AB786" s="159">
        <v>1383080.75</v>
      </c>
      <c r="AC786" s="159">
        <v>1547000</v>
      </c>
      <c r="AD786" s="159">
        <v>1440000</v>
      </c>
      <c r="AE786" s="159">
        <v>24533953.719999999</v>
      </c>
      <c r="AF786" s="159">
        <v>1619906</v>
      </c>
      <c r="AG786" s="159">
        <v>372912.98</v>
      </c>
      <c r="AH786" s="159">
        <v>406632.21</v>
      </c>
      <c r="AI786" s="159">
        <v>0</v>
      </c>
      <c r="AJ786" s="159">
        <v>0</v>
      </c>
    </row>
    <row r="787" spans="1:36">
      <c r="A787" s="153">
        <v>12</v>
      </c>
      <c r="B787" s="154">
        <v>2</v>
      </c>
      <c r="C787" s="154">
        <v>2</v>
      </c>
      <c r="D787" s="155">
        <v>3</v>
      </c>
      <c r="E787" s="155" t="s">
        <v>556</v>
      </c>
      <c r="F787" s="156" t="s">
        <v>3782</v>
      </c>
      <c r="G787" s="156" t="s">
        <v>556</v>
      </c>
      <c r="H787" s="156" t="s">
        <v>3783</v>
      </c>
      <c r="I787" s="155">
        <v>1202023</v>
      </c>
      <c r="J787" s="157" t="s">
        <v>2067</v>
      </c>
      <c r="K787" s="157"/>
      <c r="L787" s="155">
        <v>2022</v>
      </c>
      <c r="M787" s="158">
        <v>36275</v>
      </c>
      <c r="N787" s="159">
        <v>164581366.44</v>
      </c>
      <c r="O787" s="159">
        <v>155580329.65000001</v>
      </c>
      <c r="P787" s="159">
        <v>82342849.609999999</v>
      </c>
      <c r="Q787" s="159">
        <v>34879891</v>
      </c>
      <c r="R787" s="159">
        <v>47462958.609999999</v>
      </c>
      <c r="S787" s="159">
        <v>9001036.7899999991</v>
      </c>
      <c r="T787" s="159">
        <v>1507056.84</v>
      </c>
      <c r="U787" s="159">
        <v>165443756.44</v>
      </c>
      <c r="V787" s="159">
        <v>151291541.25999999</v>
      </c>
      <c r="W787" s="159">
        <v>65354794.060000002</v>
      </c>
      <c r="X787" s="159">
        <v>1992545.44</v>
      </c>
      <c r="Y787" s="159">
        <v>14152215.18</v>
      </c>
      <c r="Z787" s="159">
        <v>9648278.3000000007</v>
      </c>
      <c r="AA787" s="159">
        <v>8420177.0099999998</v>
      </c>
      <c r="AB787" s="159">
        <v>1228101.290000001</v>
      </c>
      <c r="AC787" s="159">
        <v>3810000</v>
      </c>
      <c r="AD787" s="159">
        <v>3810000</v>
      </c>
      <c r="AE787" s="159">
        <v>61722303.329999998</v>
      </c>
      <c r="AF787" s="159">
        <v>4288788.3899999997</v>
      </c>
      <c r="AG787" s="159">
        <v>75931.86</v>
      </c>
      <c r="AH787" s="159">
        <v>50341.2</v>
      </c>
      <c r="AI787" s="159">
        <v>0</v>
      </c>
      <c r="AJ787" s="159">
        <v>12126.32</v>
      </c>
    </row>
    <row r="788" spans="1:36">
      <c r="A788" s="153">
        <v>12</v>
      </c>
      <c r="B788" s="154">
        <v>2</v>
      </c>
      <c r="C788" s="154">
        <v>3</v>
      </c>
      <c r="D788" s="155">
        <v>3</v>
      </c>
      <c r="E788" s="155" t="s">
        <v>556</v>
      </c>
      <c r="F788" s="156" t="s">
        <v>3782</v>
      </c>
      <c r="G788" s="156" t="s">
        <v>556</v>
      </c>
      <c r="H788" s="156" t="s">
        <v>3784</v>
      </c>
      <c r="I788" s="155">
        <v>1202033</v>
      </c>
      <c r="J788" s="157" t="s">
        <v>2066</v>
      </c>
      <c r="K788" s="157"/>
      <c r="L788" s="155">
        <v>2022</v>
      </c>
      <c r="M788" s="158">
        <v>9816</v>
      </c>
      <c r="N788" s="159">
        <v>54768314.979999997</v>
      </c>
      <c r="O788" s="159">
        <v>51550399.530000001</v>
      </c>
      <c r="P788" s="159">
        <v>37974594.18</v>
      </c>
      <c r="Q788" s="159">
        <v>21887590</v>
      </c>
      <c r="R788" s="159">
        <v>16087004.18</v>
      </c>
      <c r="S788" s="159">
        <v>3217915.45</v>
      </c>
      <c r="T788" s="159">
        <v>336873.07</v>
      </c>
      <c r="U788" s="159">
        <v>56933217.210000001</v>
      </c>
      <c r="V788" s="159">
        <v>49177747.32</v>
      </c>
      <c r="W788" s="159">
        <v>22828648.800000001</v>
      </c>
      <c r="X788" s="159">
        <v>514714.01</v>
      </c>
      <c r="Y788" s="159">
        <v>7755469.8899999997</v>
      </c>
      <c r="Z788" s="159">
        <v>6147635.5</v>
      </c>
      <c r="AA788" s="159">
        <v>5394729.4199999999</v>
      </c>
      <c r="AB788" s="159">
        <v>752906.08000000007</v>
      </c>
      <c r="AC788" s="159">
        <v>2592654.06</v>
      </c>
      <c r="AD788" s="159">
        <v>2353417.06</v>
      </c>
      <c r="AE788" s="159">
        <v>19642275.629999999</v>
      </c>
      <c r="AF788" s="159">
        <v>2372652.21</v>
      </c>
      <c r="AG788" s="159">
        <v>58032.480000000003</v>
      </c>
      <c r="AH788" s="159">
        <v>80091.850000000006</v>
      </c>
      <c r="AI788" s="159">
        <v>0</v>
      </c>
      <c r="AJ788" s="159">
        <v>0</v>
      </c>
    </row>
    <row r="789" spans="1:36">
      <c r="A789" s="153">
        <v>12</v>
      </c>
      <c r="B789" s="154">
        <v>2</v>
      </c>
      <c r="C789" s="154">
        <v>4</v>
      </c>
      <c r="D789" s="155">
        <v>2</v>
      </c>
      <c r="E789" s="155" t="s">
        <v>556</v>
      </c>
      <c r="F789" s="156" t="s">
        <v>3780</v>
      </c>
      <c r="G789" s="156" t="s">
        <v>556</v>
      </c>
      <c r="H789" s="156" t="s">
        <v>3785</v>
      </c>
      <c r="I789" s="155">
        <v>1202042</v>
      </c>
      <c r="J789" s="157" t="s">
        <v>600</v>
      </c>
      <c r="K789" s="157"/>
      <c r="L789" s="155">
        <v>2022</v>
      </c>
      <c r="M789" s="158">
        <v>14709</v>
      </c>
      <c r="N789" s="159">
        <v>63837538.009999998</v>
      </c>
      <c r="O789" s="159">
        <v>59068046.57</v>
      </c>
      <c r="P789" s="159">
        <v>41991861.670000002</v>
      </c>
      <c r="Q789" s="159">
        <v>22045942</v>
      </c>
      <c r="R789" s="159">
        <v>19945919.670000002</v>
      </c>
      <c r="S789" s="159">
        <v>4769491.4400000004</v>
      </c>
      <c r="T789" s="159">
        <v>141200</v>
      </c>
      <c r="U789" s="159">
        <v>70141809.439999998</v>
      </c>
      <c r="V789" s="159">
        <v>57444980.359999999</v>
      </c>
      <c r="W789" s="159">
        <v>24176499.84</v>
      </c>
      <c r="X789" s="159">
        <v>743953.79</v>
      </c>
      <c r="Y789" s="159">
        <v>12696829.08</v>
      </c>
      <c r="Z789" s="159">
        <v>10052714.609999999</v>
      </c>
      <c r="AA789" s="159">
        <v>8633000</v>
      </c>
      <c r="AB789" s="159">
        <v>1419714.6099999994</v>
      </c>
      <c r="AC789" s="159">
        <v>2601906.23</v>
      </c>
      <c r="AD789" s="159">
        <v>2601906.23</v>
      </c>
      <c r="AE789" s="159">
        <v>28239560.280000001</v>
      </c>
      <c r="AF789" s="159">
        <v>1623066.21</v>
      </c>
      <c r="AG789" s="159">
        <v>49632.84</v>
      </c>
      <c r="AH789" s="159">
        <v>233274.43</v>
      </c>
      <c r="AI789" s="159">
        <v>0</v>
      </c>
      <c r="AJ789" s="159">
        <v>0</v>
      </c>
    </row>
    <row r="790" spans="1:36">
      <c r="A790" s="153">
        <v>12</v>
      </c>
      <c r="B790" s="154">
        <v>2</v>
      </c>
      <c r="C790" s="154">
        <v>5</v>
      </c>
      <c r="D790" s="155">
        <v>2</v>
      </c>
      <c r="E790" s="155" t="s">
        <v>556</v>
      </c>
      <c r="F790" s="156" t="s">
        <v>3780</v>
      </c>
      <c r="G790" s="156" t="s">
        <v>556</v>
      </c>
      <c r="H790" s="156" t="s">
        <v>3786</v>
      </c>
      <c r="I790" s="155">
        <v>1202052</v>
      </c>
      <c r="J790" s="157" t="s">
        <v>2065</v>
      </c>
      <c r="K790" s="157"/>
      <c r="L790" s="155">
        <v>2022</v>
      </c>
      <c r="M790" s="158">
        <v>8016</v>
      </c>
      <c r="N790" s="159">
        <v>49800592.270000003</v>
      </c>
      <c r="O790" s="159">
        <v>39543887.840000004</v>
      </c>
      <c r="P790" s="159">
        <v>29472424.48</v>
      </c>
      <c r="Q790" s="159">
        <v>14771634</v>
      </c>
      <c r="R790" s="159">
        <v>14700790.48</v>
      </c>
      <c r="S790" s="159">
        <v>10256704.43</v>
      </c>
      <c r="T790" s="159">
        <v>74791.47</v>
      </c>
      <c r="U790" s="159">
        <v>58819370.539999999</v>
      </c>
      <c r="V790" s="159">
        <v>37999262.340000004</v>
      </c>
      <c r="W790" s="159">
        <v>15145111.73</v>
      </c>
      <c r="X790" s="159">
        <v>556350.81000000006</v>
      </c>
      <c r="Y790" s="159">
        <v>20820108.199999999</v>
      </c>
      <c r="Z790" s="159">
        <v>14589555.41</v>
      </c>
      <c r="AA790" s="159">
        <v>8100000</v>
      </c>
      <c r="AB790" s="159">
        <v>6489555.4100000001</v>
      </c>
      <c r="AC790" s="159">
        <v>3164748</v>
      </c>
      <c r="AD790" s="159">
        <v>2871476</v>
      </c>
      <c r="AE790" s="159">
        <v>26023761</v>
      </c>
      <c r="AF790" s="159">
        <v>1544625.5</v>
      </c>
      <c r="AG790" s="159">
        <v>497861.36</v>
      </c>
      <c r="AH790" s="159">
        <v>290000.56</v>
      </c>
      <c r="AI790" s="159">
        <v>0</v>
      </c>
      <c r="AJ790" s="159">
        <v>0</v>
      </c>
    </row>
    <row r="791" spans="1:36">
      <c r="A791" s="153">
        <v>12</v>
      </c>
      <c r="B791" s="154">
        <v>2</v>
      </c>
      <c r="C791" s="154">
        <v>6</v>
      </c>
      <c r="D791" s="155">
        <v>2</v>
      </c>
      <c r="E791" s="155" t="s">
        <v>556</v>
      </c>
      <c r="F791" s="156" t="s">
        <v>3780</v>
      </c>
      <c r="G791" s="156" t="s">
        <v>556</v>
      </c>
      <c r="H791" s="156" t="s">
        <v>3787</v>
      </c>
      <c r="I791" s="155">
        <v>1202062</v>
      </c>
      <c r="J791" s="157" t="s">
        <v>2064</v>
      </c>
      <c r="K791" s="157"/>
      <c r="L791" s="155">
        <v>2022</v>
      </c>
      <c r="M791" s="158">
        <v>6451</v>
      </c>
      <c r="N791" s="159">
        <v>43106653.43</v>
      </c>
      <c r="O791" s="159">
        <v>31968815.77</v>
      </c>
      <c r="P791" s="159">
        <v>23672641.18</v>
      </c>
      <c r="Q791" s="159">
        <v>10934995</v>
      </c>
      <c r="R791" s="159">
        <v>12737646.18</v>
      </c>
      <c r="S791" s="159">
        <v>11137837.66</v>
      </c>
      <c r="T791" s="159">
        <v>15700</v>
      </c>
      <c r="U791" s="159">
        <v>48394732.850000001</v>
      </c>
      <c r="V791" s="159">
        <v>30744208.829999998</v>
      </c>
      <c r="W791" s="159">
        <v>12076076.58</v>
      </c>
      <c r="X791" s="159">
        <v>424896.4</v>
      </c>
      <c r="Y791" s="159">
        <v>17650524.02</v>
      </c>
      <c r="Z791" s="159">
        <v>8374074.7300000004</v>
      </c>
      <c r="AA791" s="159">
        <v>6188557.2300000004</v>
      </c>
      <c r="AB791" s="159">
        <v>2185517.5</v>
      </c>
      <c r="AC791" s="159">
        <v>849677.05</v>
      </c>
      <c r="AD791" s="159">
        <v>627350</v>
      </c>
      <c r="AE791" s="159">
        <v>18432036.210000001</v>
      </c>
      <c r="AF791" s="159">
        <v>1224606.94</v>
      </c>
      <c r="AG791" s="159">
        <v>83660.17</v>
      </c>
      <c r="AH791" s="159">
        <v>89982.3</v>
      </c>
      <c r="AI791" s="159">
        <v>0</v>
      </c>
      <c r="AJ791" s="159">
        <v>0</v>
      </c>
    </row>
    <row r="792" spans="1:36">
      <c r="A792" s="153">
        <v>12</v>
      </c>
      <c r="B792" s="154">
        <v>2</v>
      </c>
      <c r="C792" s="154">
        <v>7</v>
      </c>
      <c r="D792" s="155">
        <v>2</v>
      </c>
      <c r="E792" s="155" t="s">
        <v>556</v>
      </c>
      <c r="F792" s="156" t="s">
        <v>3780</v>
      </c>
      <c r="G792" s="156" t="s">
        <v>556</v>
      </c>
      <c r="H792" s="156" t="s">
        <v>3788</v>
      </c>
      <c r="I792" s="155">
        <v>1202072</v>
      </c>
      <c r="J792" s="157" t="s">
        <v>2063</v>
      </c>
      <c r="K792" s="157"/>
      <c r="L792" s="155">
        <v>2022</v>
      </c>
      <c r="M792" s="158">
        <v>9521</v>
      </c>
      <c r="N792" s="159">
        <v>47810491.969999999</v>
      </c>
      <c r="O792" s="159">
        <v>41571752.969999999</v>
      </c>
      <c r="P792" s="159">
        <v>29687836.560000002</v>
      </c>
      <c r="Q792" s="159">
        <v>15602903</v>
      </c>
      <c r="R792" s="159">
        <v>14084933.560000001</v>
      </c>
      <c r="S792" s="159">
        <v>6238739</v>
      </c>
      <c r="T792" s="159">
        <v>338622.64</v>
      </c>
      <c r="U792" s="159">
        <v>50663092.18</v>
      </c>
      <c r="V792" s="159">
        <v>38178816.450000003</v>
      </c>
      <c r="W792" s="159">
        <v>14005933.880000001</v>
      </c>
      <c r="X792" s="159">
        <v>149688.26</v>
      </c>
      <c r="Y792" s="159">
        <v>12484275.73</v>
      </c>
      <c r="Z792" s="159">
        <v>6129918.6399999997</v>
      </c>
      <c r="AA792" s="159">
        <v>3600000</v>
      </c>
      <c r="AB792" s="159">
        <v>2529918.6399999997</v>
      </c>
      <c r="AC792" s="159">
        <v>991584</v>
      </c>
      <c r="AD792" s="159">
        <v>939244</v>
      </c>
      <c r="AE792" s="159">
        <v>7585061.1500000004</v>
      </c>
      <c r="AF792" s="159">
        <v>3392936.52</v>
      </c>
      <c r="AG792" s="159">
        <v>75850.86</v>
      </c>
      <c r="AH792" s="159">
        <v>250929.42</v>
      </c>
      <c r="AI792" s="159">
        <v>0</v>
      </c>
      <c r="AJ792" s="159">
        <v>0</v>
      </c>
    </row>
    <row r="793" spans="1:36">
      <c r="A793" s="153">
        <v>12</v>
      </c>
      <c r="B793" s="154">
        <v>3</v>
      </c>
      <c r="C793" s="154">
        <v>1</v>
      </c>
      <c r="D793" s="155">
        <v>3</v>
      </c>
      <c r="E793" s="155" t="s">
        <v>556</v>
      </c>
      <c r="F793" s="156" t="s">
        <v>3789</v>
      </c>
      <c r="G793" s="156" t="s">
        <v>556</v>
      </c>
      <c r="H793" s="156" t="s">
        <v>3790</v>
      </c>
      <c r="I793" s="155">
        <v>1203013</v>
      </c>
      <c r="J793" s="157" t="s">
        <v>2062</v>
      </c>
      <c r="K793" s="157"/>
      <c r="L793" s="155">
        <v>2022</v>
      </c>
      <c r="M793" s="158">
        <v>12589</v>
      </c>
      <c r="N793" s="159">
        <v>57095997.950000003</v>
      </c>
      <c r="O793" s="159">
        <v>53992501.850000001</v>
      </c>
      <c r="P793" s="159">
        <v>29384470.43</v>
      </c>
      <c r="Q793" s="159">
        <v>11622551</v>
      </c>
      <c r="R793" s="159">
        <v>17761919.43</v>
      </c>
      <c r="S793" s="159">
        <v>3103496.1</v>
      </c>
      <c r="T793" s="159">
        <v>518608.2</v>
      </c>
      <c r="U793" s="159">
        <v>53034175.170000002</v>
      </c>
      <c r="V793" s="159">
        <v>48430529.049999997</v>
      </c>
      <c r="W793" s="159">
        <v>19081039</v>
      </c>
      <c r="X793" s="159">
        <v>154622.56</v>
      </c>
      <c r="Y793" s="159">
        <v>4603646.12</v>
      </c>
      <c r="Z793" s="159">
        <v>2535909.7400000002</v>
      </c>
      <c r="AA793" s="159">
        <v>0</v>
      </c>
      <c r="AB793" s="159">
        <v>2535909.7400000002</v>
      </c>
      <c r="AC793" s="159">
        <v>1007548</v>
      </c>
      <c r="AD793" s="159">
        <v>1007548</v>
      </c>
      <c r="AE793" s="159">
        <v>4718938</v>
      </c>
      <c r="AF793" s="159">
        <v>5561972.7999999998</v>
      </c>
      <c r="AG793" s="159">
        <v>1658605.57</v>
      </c>
      <c r="AH793" s="159">
        <v>1301328.03</v>
      </c>
      <c r="AI793" s="159">
        <v>0</v>
      </c>
      <c r="AJ793" s="159">
        <v>0</v>
      </c>
    </row>
    <row r="794" spans="1:36">
      <c r="A794" s="153">
        <v>12</v>
      </c>
      <c r="B794" s="154">
        <v>3</v>
      </c>
      <c r="C794" s="154">
        <v>2</v>
      </c>
      <c r="D794" s="155">
        <v>2</v>
      </c>
      <c r="E794" s="155" t="s">
        <v>556</v>
      </c>
      <c r="F794" s="156" t="s">
        <v>3791</v>
      </c>
      <c r="G794" s="156" t="s">
        <v>556</v>
      </c>
      <c r="H794" s="156" t="s">
        <v>3792</v>
      </c>
      <c r="I794" s="155">
        <v>1203022</v>
      </c>
      <c r="J794" s="157" t="s">
        <v>2061</v>
      </c>
      <c r="K794" s="157"/>
      <c r="L794" s="155">
        <v>2022</v>
      </c>
      <c r="M794" s="158">
        <v>9135</v>
      </c>
      <c r="N794" s="159">
        <v>37755075.18</v>
      </c>
      <c r="O794" s="159">
        <v>36683922.25</v>
      </c>
      <c r="P794" s="159">
        <v>20974851.66</v>
      </c>
      <c r="Q794" s="159">
        <v>8960472</v>
      </c>
      <c r="R794" s="159">
        <v>12014379.66</v>
      </c>
      <c r="S794" s="159">
        <v>1071152.93</v>
      </c>
      <c r="T794" s="159">
        <v>831167.42</v>
      </c>
      <c r="U794" s="159">
        <v>37653882.640000001</v>
      </c>
      <c r="V794" s="159">
        <v>34282729.159999996</v>
      </c>
      <c r="W794" s="159">
        <v>13344990.48</v>
      </c>
      <c r="X794" s="159">
        <v>124068.85</v>
      </c>
      <c r="Y794" s="159">
        <v>3371153.48</v>
      </c>
      <c r="Z794" s="159">
        <v>2890973.08</v>
      </c>
      <c r="AA794" s="159">
        <v>1000000</v>
      </c>
      <c r="AB794" s="159">
        <v>1890973.08</v>
      </c>
      <c r="AC794" s="159">
        <v>1640545.13</v>
      </c>
      <c r="AD794" s="159">
        <v>1640545.13</v>
      </c>
      <c r="AE794" s="159">
        <v>5440658.2300000004</v>
      </c>
      <c r="AF794" s="159">
        <v>2401193.09</v>
      </c>
      <c r="AG794" s="159">
        <v>1640303.53</v>
      </c>
      <c r="AH794" s="159">
        <v>1839564.53</v>
      </c>
      <c r="AI794" s="159">
        <v>0</v>
      </c>
      <c r="AJ794" s="159">
        <v>0</v>
      </c>
    </row>
    <row r="795" spans="1:36">
      <c r="A795" s="153">
        <v>12</v>
      </c>
      <c r="B795" s="154">
        <v>3</v>
      </c>
      <c r="C795" s="154">
        <v>3</v>
      </c>
      <c r="D795" s="155">
        <v>3</v>
      </c>
      <c r="E795" s="155" t="s">
        <v>556</v>
      </c>
      <c r="F795" s="156" t="s">
        <v>3789</v>
      </c>
      <c r="G795" s="156" t="s">
        <v>556</v>
      </c>
      <c r="H795" s="156" t="s">
        <v>3793</v>
      </c>
      <c r="I795" s="155">
        <v>1203033</v>
      </c>
      <c r="J795" s="157" t="s">
        <v>2060</v>
      </c>
      <c r="K795" s="157"/>
      <c r="L795" s="155">
        <v>2022</v>
      </c>
      <c r="M795" s="158">
        <v>46929</v>
      </c>
      <c r="N795" s="159">
        <v>208378848.71000001</v>
      </c>
      <c r="O795" s="159">
        <v>202839249.11000001</v>
      </c>
      <c r="P795" s="159">
        <v>95364300.390000001</v>
      </c>
      <c r="Q795" s="159">
        <v>38966908</v>
      </c>
      <c r="R795" s="159">
        <v>56397392.390000001</v>
      </c>
      <c r="S795" s="159">
        <v>5539599.5999999996</v>
      </c>
      <c r="T795" s="159">
        <v>1357679.77</v>
      </c>
      <c r="U795" s="159">
        <v>199142826.69</v>
      </c>
      <c r="V795" s="159">
        <v>176138459.55000001</v>
      </c>
      <c r="W795" s="159">
        <v>66058641.890000001</v>
      </c>
      <c r="X795" s="159">
        <v>677518.66</v>
      </c>
      <c r="Y795" s="159">
        <v>23004367.140000001</v>
      </c>
      <c r="Z795" s="159">
        <v>23191995.050000001</v>
      </c>
      <c r="AA795" s="159">
        <v>0</v>
      </c>
      <c r="AB795" s="159">
        <v>23191995.050000001</v>
      </c>
      <c r="AC795" s="159">
        <v>8660000</v>
      </c>
      <c r="AD795" s="159">
        <v>8660000</v>
      </c>
      <c r="AE795" s="159">
        <v>20200000</v>
      </c>
      <c r="AF795" s="159">
        <v>26700789.559999999</v>
      </c>
      <c r="AG795" s="159">
        <v>434184.42</v>
      </c>
      <c r="AH795" s="159">
        <v>460831.06</v>
      </c>
      <c r="AI795" s="159">
        <v>0</v>
      </c>
      <c r="AJ795" s="159">
        <v>0</v>
      </c>
    </row>
    <row r="796" spans="1:36">
      <c r="A796" s="153">
        <v>12</v>
      </c>
      <c r="B796" s="154">
        <v>3</v>
      </c>
      <c r="C796" s="154">
        <v>4</v>
      </c>
      <c r="D796" s="155">
        <v>3</v>
      </c>
      <c r="E796" s="155" t="s">
        <v>556</v>
      </c>
      <c r="F796" s="156" t="s">
        <v>3789</v>
      </c>
      <c r="G796" s="156" t="s">
        <v>556</v>
      </c>
      <c r="H796" s="156" t="s">
        <v>3794</v>
      </c>
      <c r="I796" s="155">
        <v>1203043</v>
      </c>
      <c r="J796" s="157" t="s">
        <v>2059</v>
      </c>
      <c r="K796" s="157"/>
      <c r="L796" s="155">
        <v>2022</v>
      </c>
      <c r="M796" s="158">
        <v>22353</v>
      </c>
      <c r="N796" s="159">
        <v>96080079.150000006</v>
      </c>
      <c r="O796" s="159">
        <v>91068933.930000007</v>
      </c>
      <c r="P796" s="159">
        <v>42147066.120000005</v>
      </c>
      <c r="Q796" s="159">
        <v>15958540</v>
      </c>
      <c r="R796" s="159">
        <v>26188526.120000001</v>
      </c>
      <c r="S796" s="159">
        <v>5011145.22</v>
      </c>
      <c r="T796" s="159">
        <v>701707.44</v>
      </c>
      <c r="U796" s="159">
        <v>99404202.239999995</v>
      </c>
      <c r="V796" s="159">
        <v>82788074.579999998</v>
      </c>
      <c r="W796" s="159">
        <v>34770158.189999998</v>
      </c>
      <c r="X796" s="159">
        <v>769906.78</v>
      </c>
      <c r="Y796" s="159">
        <v>16616127.66</v>
      </c>
      <c r="Z796" s="159">
        <v>21790012.140000001</v>
      </c>
      <c r="AA796" s="159">
        <v>10000000</v>
      </c>
      <c r="AB796" s="159">
        <v>11790012.140000001</v>
      </c>
      <c r="AC796" s="159">
        <v>4402360</v>
      </c>
      <c r="AD796" s="159">
        <v>4402360</v>
      </c>
      <c r="AE796" s="159">
        <v>35330808</v>
      </c>
      <c r="AF796" s="159">
        <v>8280859.3499999996</v>
      </c>
      <c r="AG796" s="159">
        <v>256420.99</v>
      </c>
      <c r="AH796" s="159">
        <v>240035.75</v>
      </c>
      <c r="AI796" s="159">
        <v>0</v>
      </c>
      <c r="AJ796" s="159">
        <v>0</v>
      </c>
    </row>
    <row r="797" spans="1:36">
      <c r="A797" s="153">
        <v>12</v>
      </c>
      <c r="B797" s="154">
        <v>3</v>
      </c>
      <c r="C797" s="154">
        <v>5</v>
      </c>
      <c r="D797" s="155">
        <v>3</v>
      </c>
      <c r="E797" s="155" t="s">
        <v>556</v>
      </c>
      <c r="F797" s="156" t="s">
        <v>3789</v>
      </c>
      <c r="G797" s="156" t="s">
        <v>556</v>
      </c>
      <c r="H797" s="156" t="s">
        <v>3795</v>
      </c>
      <c r="I797" s="155">
        <v>1203053</v>
      </c>
      <c r="J797" s="157" t="s">
        <v>2058</v>
      </c>
      <c r="K797" s="157"/>
      <c r="L797" s="155">
        <v>2022</v>
      </c>
      <c r="M797" s="158">
        <v>33931</v>
      </c>
      <c r="N797" s="159">
        <v>159488387.05000001</v>
      </c>
      <c r="O797" s="159">
        <v>152003850.11000001</v>
      </c>
      <c r="P797" s="159">
        <v>66561253.759999998</v>
      </c>
      <c r="Q797" s="159">
        <v>26174694</v>
      </c>
      <c r="R797" s="159">
        <v>40386559.759999998</v>
      </c>
      <c r="S797" s="159">
        <v>7484536.9400000004</v>
      </c>
      <c r="T797" s="159">
        <v>6400134.3099999996</v>
      </c>
      <c r="U797" s="159">
        <v>145664414.53999999</v>
      </c>
      <c r="V797" s="159">
        <v>131718493.06999999</v>
      </c>
      <c r="W797" s="159">
        <v>46847960.200000003</v>
      </c>
      <c r="X797" s="159">
        <v>481824.42</v>
      </c>
      <c r="Y797" s="159">
        <v>13945921.470000001</v>
      </c>
      <c r="Z797" s="159">
        <v>23671149.780000001</v>
      </c>
      <c r="AA797" s="159">
        <v>0</v>
      </c>
      <c r="AB797" s="159">
        <v>23671149.780000001</v>
      </c>
      <c r="AC797" s="159">
        <v>4994478.54</v>
      </c>
      <c r="AD797" s="159">
        <v>4994478.54</v>
      </c>
      <c r="AE797" s="159">
        <v>18718373.879999999</v>
      </c>
      <c r="AF797" s="159">
        <v>20285357.039999999</v>
      </c>
      <c r="AG797" s="159">
        <v>445199.93</v>
      </c>
      <c r="AH797" s="159">
        <v>246352.75</v>
      </c>
      <c r="AI797" s="159">
        <v>0</v>
      </c>
      <c r="AJ797" s="159">
        <v>0</v>
      </c>
    </row>
    <row r="798" spans="1:36">
      <c r="A798" s="153">
        <v>12</v>
      </c>
      <c r="B798" s="154">
        <v>4</v>
      </c>
      <c r="C798" s="154">
        <v>1</v>
      </c>
      <c r="D798" s="155">
        <v>2</v>
      </c>
      <c r="E798" s="155" t="s">
        <v>556</v>
      </c>
      <c r="F798" s="156" t="s">
        <v>3796</v>
      </c>
      <c r="G798" s="156" t="s">
        <v>556</v>
      </c>
      <c r="H798" s="156" t="s">
        <v>3797</v>
      </c>
      <c r="I798" s="155">
        <v>1204012</v>
      </c>
      <c r="J798" s="157" t="s">
        <v>1976</v>
      </c>
      <c r="K798" s="157"/>
      <c r="L798" s="155">
        <v>2022</v>
      </c>
      <c r="M798" s="158">
        <v>2661</v>
      </c>
      <c r="N798" s="159">
        <v>9673772.2100000009</v>
      </c>
      <c r="O798" s="159">
        <v>9591966.8499999996</v>
      </c>
      <c r="P798" s="159">
        <v>6910818.7200000007</v>
      </c>
      <c r="Q798" s="159">
        <v>3679257</v>
      </c>
      <c r="R798" s="159">
        <v>3231561.72</v>
      </c>
      <c r="S798" s="159">
        <v>81805.36</v>
      </c>
      <c r="T798" s="159">
        <v>2056.36</v>
      </c>
      <c r="U798" s="159">
        <v>9129199.6899999995</v>
      </c>
      <c r="V798" s="159">
        <v>8943778.6799999997</v>
      </c>
      <c r="W798" s="159">
        <v>3487724.67</v>
      </c>
      <c r="X798" s="159">
        <v>75097.05</v>
      </c>
      <c r="Y798" s="159">
        <v>185421.01</v>
      </c>
      <c r="Z798" s="159">
        <v>223102.43</v>
      </c>
      <c r="AA798" s="159">
        <v>0</v>
      </c>
      <c r="AB798" s="159">
        <v>223102.43</v>
      </c>
      <c r="AC798" s="159">
        <v>242372</v>
      </c>
      <c r="AD798" s="159">
        <v>242372</v>
      </c>
      <c r="AE798" s="159">
        <v>1864635.66</v>
      </c>
      <c r="AF798" s="159">
        <v>648188.17000000004</v>
      </c>
      <c r="AG798" s="159">
        <v>0</v>
      </c>
      <c r="AH798" s="159">
        <v>0</v>
      </c>
      <c r="AI798" s="159">
        <v>0</v>
      </c>
      <c r="AJ798" s="159">
        <v>0</v>
      </c>
    </row>
    <row r="799" spans="1:36">
      <c r="A799" s="153">
        <v>12</v>
      </c>
      <c r="B799" s="154">
        <v>4</v>
      </c>
      <c r="C799" s="154">
        <v>2</v>
      </c>
      <c r="D799" s="155">
        <v>3</v>
      </c>
      <c r="E799" s="155" t="s">
        <v>556</v>
      </c>
      <c r="F799" s="156" t="s">
        <v>3798</v>
      </c>
      <c r="G799" s="156" t="s">
        <v>556</v>
      </c>
      <c r="H799" s="156" t="s">
        <v>3799</v>
      </c>
      <c r="I799" s="155">
        <v>1204023</v>
      </c>
      <c r="J799" s="157" t="s">
        <v>2057</v>
      </c>
      <c r="K799" s="157"/>
      <c r="L799" s="155">
        <v>2022</v>
      </c>
      <c r="M799" s="158">
        <v>21262</v>
      </c>
      <c r="N799" s="159">
        <v>92832108.549999997</v>
      </c>
      <c r="O799" s="159">
        <v>89734263.019999996</v>
      </c>
      <c r="P799" s="159">
        <v>61747066.939999998</v>
      </c>
      <c r="Q799" s="159">
        <v>26903718</v>
      </c>
      <c r="R799" s="159">
        <v>34843348.939999998</v>
      </c>
      <c r="S799" s="159">
        <v>3097845.53</v>
      </c>
      <c r="T799" s="159">
        <v>173360.85</v>
      </c>
      <c r="U799" s="159">
        <v>89211411.819999993</v>
      </c>
      <c r="V799" s="159">
        <v>82691548.569999993</v>
      </c>
      <c r="W799" s="159">
        <v>27325111</v>
      </c>
      <c r="X799" s="159">
        <v>276166.38</v>
      </c>
      <c r="Y799" s="159">
        <v>6519863.25</v>
      </c>
      <c r="Z799" s="159">
        <v>6804732.8700000001</v>
      </c>
      <c r="AA799" s="159">
        <v>3200000</v>
      </c>
      <c r="AB799" s="159">
        <v>3604732.87</v>
      </c>
      <c r="AC799" s="159">
        <v>3393727.42</v>
      </c>
      <c r="AD799" s="159">
        <v>3393727.42</v>
      </c>
      <c r="AE799" s="159">
        <v>10128435.82</v>
      </c>
      <c r="AF799" s="159">
        <v>7042714.4500000002</v>
      </c>
      <c r="AG799" s="159">
        <v>826621.8</v>
      </c>
      <c r="AH799" s="159">
        <v>995370.14</v>
      </c>
      <c r="AI799" s="159">
        <v>0</v>
      </c>
      <c r="AJ799" s="159">
        <v>5955.66</v>
      </c>
    </row>
    <row r="800" spans="1:36">
      <c r="A800" s="153">
        <v>12</v>
      </c>
      <c r="B800" s="154">
        <v>4</v>
      </c>
      <c r="C800" s="154">
        <v>3</v>
      </c>
      <c r="D800" s="155">
        <v>2</v>
      </c>
      <c r="E800" s="155" t="s">
        <v>556</v>
      </c>
      <c r="F800" s="156" t="s">
        <v>3796</v>
      </c>
      <c r="G800" s="156" t="s">
        <v>556</v>
      </c>
      <c r="H800" s="156" t="s">
        <v>3800</v>
      </c>
      <c r="I800" s="155">
        <v>1204032</v>
      </c>
      <c r="J800" s="157" t="s">
        <v>2056</v>
      </c>
      <c r="K800" s="157"/>
      <c r="L800" s="155">
        <v>2022</v>
      </c>
      <c r="M800" s="158">
        <v>3354</v>
      </c>
      <c r="N800" s="159">
        <v>11980391.310000001</v>
      </c>
      <c r="O800" s="159">
        <v>11624804.720000001</v>
      </c>
      <c r="P800" s="159">
        <v>8495711.1099999994</v>
      </c>
      <c r="Q800" s="159">
        <v>4433247</v>
      </c>
      <c r="R800" s="159">
        <v>4062464.11</v>
      </c>
      <c r="S800" s="159">
        <v>355586.59</v>
      </c>
      <c r="T800" s="159">
        <v>0</v>
      </c>
      <c r="U800" s="159">
        <v>11615565.130000001</v>
      </c>
      <c r="V800" s="159">
        <v>11228642.710000001</v>
      </c>
      <c r="W800" s="159">
        <v>4518204.3499999996</v>
      </c>
      <c r="X800" s="159">
        <v>28527.47</v>
      </c>
      <c r="Y800" s="159">
        <v>386922.42</v>
      </c>
      <c r="Z800" s="159">
        <v>378458.71</v>
      </c>
      <c r="AA800" s="159">
        <v>300000</v>
      </c>
      <c r="AB800" s="159">
        <v>78458.710000000021</v>
      </c>
      <c r="AC800" s="159">
        <v>592761</v>
      </c>
      <c r="AD800" s="159">
        <v>592761</v>
      </c>
      <c r="AE800" s="159">
        <v>750000</v>
      </c>
      <c r="AF800" s="159">
        <v>396162.01</v>
      </c>
      <c r="AG800" s="159">
        <v>19615.93</v>
      </c>
      <c r="AH800" s="159">
        <v>39750.03</v>
      </c>
      <c r="AI800" s="159">
        <v>0</v>
      </c>
      <c r="AJ800" s="159">
        <v>0</v>
      </c>
    </row>
    <row r="801" spans="1:36">
      <c r="A801" s="153">
        <v>12</v>
      </c>
      <c r="B801" s="154">
        <v>4</v>
      </c>
      <c r="C801" s="154">
        <v>4</v>
      </c>
      <c r="D801" s="155">
        <v>2</v>
      </c>
      <c r="E801" s="155" t="s">
        <v>556</v>
      </c>
      <c r="F801" s="156" t="s">
        <v>3796</v>
      </c>
      <c r="G801" s="156" t="s">
        <v>556</v>
      </c>
      <c r="H801" s="156" t="s">
        <v>3801</v>
      </c>
      <c r="I801" s="155">
        <v>1204042</v>
      </c>
      <c r="J801" s="157" t="s">
        <v>2055</v>
      </c>
      <c r="K801" s="157"/>
      <c r="L801" s="155">
        <v>2022</v>
      </c>
      <c r="M801" s="158">
        <v>3445</v>
      </c>
      <c r="N801" s="159">
        <v>14599455.470000001</v>
      </c>
      <c r="O801" s="159">
        <v>14588285.470000001</v>
      </c>
      <c r="P801" s="159">
        <v>11726551.890000001</v>
      </c>
      <c r="Q801" s="159">
        <v>6319415</v>
      </c>
      <c r="R801" s="159">
        <v>5407136.8899999997</v>
      </c>
      <c r="S801" s="159">
        <v>11170</v>
      </c>
      <c r="T801" s="159">
        <v>11170</v>
      </c>
      <c r="U801" s="159">
        <v>13995596.4</v>
      </c>
      <c r="V801" s="159">
        <v>13716302.35</v>
      </c>
      <c r="W801" s="159">
        <v>5714736.6100000003</v>
      </c>
      <c r="X801" s="159">
        <v>8927.09</v>
      </c>
      <c r="Y801" s="159">
        <v>279294.05</v>
      </c>
      <c r="Z801" s="159">
        <v>380724.32</v>
      </c>
      <c r="AA801" s="159">
        <v>0</v>
      </c>
      <c r="AB801" s="159">
        <v>380724.32</v>
      </c>
      <c r="AC801" s="159">
        <v>164000</v>
      </c>
      <c r="AD801" s="159">
        <v>164000</v>
      </c>
      <c r="AE801" s="159">
        <v>318000</v>
      </c>
      <c r="AF801" s="159">
        <v>871983.12</v>
      </c>
      <c r="AG801" s="159">
        <v>0</v>
      </c>
      <c r="AH801" s="159">
        <v>0</v>
      </c>
      <c r="AI801" s="159">
        <v>0</v>
      </c>
      <c r="AJ801" s="159">
        <v>0</v>
      </c>
    </row>
    <row r="802" spans="1:36">
      <c r="A802" s="153">
        <v>12</v>
      </c>
      <c r="B802" s="154">
        <v>4</v>
      </c>
      <c r="C802" s="154">
        <v>5</v>
      </c>
      <c r="D802" s="155">
        <v>2</v>
      </c>
      <c r="E802" s="155" t="s">
        <v>556</v>
      </c>
      <c r="F802" s="156" t="s">
        <v>3796</v>
      </c>
      <c r="G802" s="156" t="s">
        <v>556</v>
      </c>
      <c r="H802" s="156" t="s">
        <v>3802</v>
      </c>
      <c r="I802" s="155">
        <v>1204052</v>
      </c>
      <c r="J802" s="157" t="s">
        <v>1587</v>
      </c>
      <c r="K802" s="157"/>
      <c r="L802" s="155">
        <v>2022</v>
      </c>
      <c r="M802" s="158">
        <v>7937</v>
      </c>
      <c r="N802" s="159">
        <v>32667606.609999999</v>
      </c>
      <c r="O802" s="159">
        <v>32118436.609999999</v>
      </c>
      <c r="P802" s="159">
        <v>25786519.460000001</v>
      </c>
      <c r="Q802" s="159">
        <v>13426010</v>
      </c>
      <c r="R802" s="159">
        <v>12360509.460000001</v>
      </c>
      <c r="S802" s="159">
        <v>549170</v>
      </c>
      <c r="T802" s="159">
        <v>5870</v>
      </c>
      <c r="U802" s="159">
        <v>34476776.289999999</v>
      </c>
      <c r="V802" s="159">
        <v>30518047.48</v>
      </c>
      <c r="W802" s="159">
        <v>11449768.460000001</v>
      </c>
      <c r="X802" s="159">
        <v>172928.28</v>
      </c>
      <c r="Y802" s="159">
        <v>3958728.81</v>
      </c>
      <c r="Z802" s="159">
        <v>4072022.5</v>
      </c>
      <c r="AA802" s="159">
        <v>1747581.49</v>
      </c>
      <c r="AB802" s="159">
        <v>2324441.0099999998</v>
      </c>
      <c r="AC802" s="159">
        <v>800992</v>
      </c>
      <c r="AD802" s="159">
        <v>800992</v>
      </c>
      <c r="AE802" s="159">
        <v>5852743.8899999997</v>
      </c>
      <c r="AF802" s="159">
        <v>1600389.13</v>
      </c>
      <c r="AG802" s="159">
        <v>0</v>
      </c>
      <c r="AH802" s="159">
        <v>0</v>
      </c>
      <c r="AI802" s="159">
        <v>0</v>
      </c>
      <c r="AJ802" s="159">
        <v>0</v>
      </c>
    </row>
    <row r="803" spans="1:36">
      <c r="A803" s="153">
        <v>12</v>
      </c>
      <c r="B803" s="154">
        <v>4</v>
      </c>
      <c r="C803" s="154">
        <v>6</v>
      </c>
      <c r="D803" s="155">
        <v>2</v>
      </c>
      <c r="E803" s="155" t="s">
        <v>556</v>
      </c>
      <c r="F803" s="156" t="s">
        <v>3796</v>
      </c>
      <c r="G803" s="156" t="s">
        <v>556</v>
      </c>
      <c r="H803" s="156" t="s">
        <v>3803</v>
      </c>
      <c r="I803" s="155">
        <v>1204062</v>
      </c>
      <c r="J803" s="157" t="s">
        <v>2054</v>
      </c>
      <c r="K803" s="157"/>
      <c r="L803" s="155">
        <v>2022</v>
      </c>
      <c r="M803" s="158">
        <v>7434</v>
      </c>
      <c r="N803" s="159">
        <v>34597274.420000002</v>
      </c>
      <c r="O803" s="159">
        <v>34543512.140000001</v>
      </c>
      <c r="P803" s="159">
        <v>29219694.469999999</v>
      </c>
      <c r="Q803" s="159">
        <v>15142754</v>
      </c>
      <c r="R803" s="159">
        <v>14076940.470000001</v>
      </c>
      <c r="S803" s="159">
        <v>53762.28</v>
      </c>
      <c r="T803" s="159">
        <v>23862.28</v>
      </c>
      <c r="U803" s="159">
        <v>33846380.689999998</v>
      </c>
      <c r="V803" s="159">
        <v>32625796.73</v>
      </c>
      <c r="W803" s="159">
        <v>12815341.300000001</v>
      </c>
      <c r="X803" s="159">
        <v>250566.83</v>
      </c>
      <c r="Y803" s="159">
        <v>1220583.96</v>
      </c>
      <c r="Z803" s="159">
        <v>1907940.43</v>
      </c>
      <c r="AA803" s="159">
        <v>1000000</v>
      </c>
      <c r="AB803" s="159">
        <v>907940.42999999993</v>
      </c>
      <c r="AC803" s="159">
        <v>938500</v>
      </c>
      <c r="AD803" s="159">
        <v>938500</v>
      </c>
      <c r="AE803" s="159">
        <v>8164546.7199999997</v>
      </c>
      <c r="AF803" s="159">
        <v>1917715.41</v>
      </c>
      <c r="AG803" s="159">
        <v>398274.56</v>
      </c>
      <c r="AH803" s="159">
        <v>568820.18999999994</v>
      </c>
      <c r="AI803" s="159">
        <v>0</v>
      </c>
      <c r="AJ803" s="159">
        <v>0</v>
      </c>
    </row>
    <row r="804" spans="1:36">
      <c r="A804" s="153">
        <v>12</v>
      </c>
      <c r="B804" s="154">
        <v>4</v>
      </c>
      <c r="C804" s="154">
        <v>7</v>
      </c>
      <c r="D804" s="155">
        <v>3</v>
      </c>
      <c r="E804" s="155" t="s">
        <v>556</v>
      </c>
      <c r="F804" s="156" t="s">
        <v>3798</v>
      </c>
      <c r="G804" s="156" t="s">
        <v>556</v>
      </c>
      <c r="H804" s="156" t="s">
        <v>3804</v>
      </c>
      <c r="I804" s="155">
        <v>1204073</v>
      </c>
      <c r="J804" s="157" t="s">
        <v>2053</v>
      </c>
      <c r="K804" s="157"/>
      <c r="L804" s="155">
        <v>2022</v>
      </c>
      <c r="M804" s="158">
        <v>13134</v>
      </c>
      <c r="N804" s="159">
        <v>60091403.140000001</v>
      </c>
      <c r="O804" s="159">
        <v>56016867.020000003</v>
      </c>
      <c r="P804" s="159">
        <v>42374764.039999999</v>
      </c>
      <c r="Q804" s="159">
        <v>20364935</v>
      </c>
      <c r="R804" s="159">
        <v>22009829.039999999</v>
      </c>
      <c r="S804" s="159">
        <v>4074536.12</v>
      </c>
      <c r="T804" s="159">
        <v>46989.9</v>
      </c>
      <c r="U804" s="159">
        <v>56241801.530000001</v>
      </c>
      <c r="V804" s="159">
        <v>53005018.829999998</v>
      </c>
      <c r="W804" s="159">
        <v>20456416.030000001</v>
      </c>
      <c r="X804" s="159">
        <v>202100.5</v>
      </c>
      <c r="Y804" s="159">
        <v>3236782.7</v>
      </c>
      <c r="Z804" s="159">
        <v>761113.24</v>
      </c>
      <c r="AA804" s="159">
        <v>0</v>
      </c>
      <c r="AB804" s="159">
        <v>761113.24</v>
      </c>
      <c r="AC804" s="159">
        <v>1403340.62</v>
      </c>
      <c r="AD804" s="159">
        <v>1403340.62</v>
      </c>
      <c r="AE804" s="159">
        <v>6970648.8799999999</v>
      </c>
      <c r="AF804" s="159">
        <v>3011848.19</v>
      </c>
      <c r="AG804" s="159">
        <v>109921.13</v>
      </c>
      <c r="AH804" s="159">
        <v>140321.93</v>
      </c>
      <c r="AI804" s="159">
        <v>0</v>
      </c>
      <c r="AJ804" s="159">
        <v>615</v>
      </c>
    </row>
    <row r="805" spans="1:36">
      <c r="A805" s="153">
        <v>12</v>
      </c>
      <c r="B805" s="154">
        <v>5</v>
      </c>
      <c r="C805" s="154">
        <v>1</v>
      </c>
      <c r="D805" s="155">
        <v>1</v>
      </c>
      <c r="E805" s="155" t="s">
        <v>556</v>
      </c>
      <c r="F805" s="156" t="s">
        <v>3805</v>
      </c>
      <c r="G805" s="156" t="s">
        <v>556</v>
      </c>
      <c r="H805" s="156" t="s">
        <v>3806</v>
      </c>
      <c r="I805" s="155">
        <v>1205011</v>
      </c>
      <c r="J805" s="157" t="s">
        <v>2050</v>
      </c>
      <c r="K805" s="157"/>
      <c r="L805" s="155">
        <v>2022</v>
      </c>
      <c r="M805" s="158">
        <v>27442</v>
      </c>
      <c r="N805" s="159">
        <v>133138131.3</v>
      </c>
      <c r="O805" s="159">
        <v>115759901.97</v>
      </c>
      <c r="P805" s="159">
        <v>57577005.530000001</v>
      </c>
      <c r="Q805" s="159">
        <v>20362646</v>
      </c>
      <c r="R805" s="159">
        <v>37214359.530000001</v>
      </c>
      <c r="S805" s="159">
        <v>17378229.329999998</v>
      </c>
      <c r="T805" s="159">
        <v>6089615.6299999999</v>
      </c>
      <c r="U805" s="159">
        <v>130042368.31</v>
      </c>
      <c r="V805" s="159">
        <v>105128810.89</v>
      </c>
      <c r="W805" s="159">
        <v>32632491.48</v>
      </c>
      <c r="X805" s="159">
        <v>825424.61</v>
      </c>
      <c r="Y805" s="159">
        <v>24913557.420000002</v>
      </c>
      <c r="Z805" s="159">
        <v>11217120.609999999</v>
      </c>
      <c r="AA805" s="159">
        <v>5229000</v>
      </c>
      <c r="AB805" s="159">
        <v>5988120.6099999994</v>
      </c>
      <c r="AC805" s="159">
        <v>4765309.5199999996</v>
      </c>
      <c r="AD805" s="159">
        <v>4765309.5199999996</v>
      </c>
      <c r="AE805" s="159">
        <v>35566320.049999997</v>
      </c>
      <c r="AF805" s="159">
        <v>10631091.08</v>
      </c>
      <c r="AG805" s="159">
        <v>577358.97</v>
      </c>
      <c r="AH805" s="159">
        <v>690768</v>
      </c>
      <c r="AI805" s="159">
        <v>0</v>
      </c>
      <c r="AJ805" s="159">
        <v>0</v>
      </c>
    </row>
    <row r="806" spans="1:36">
      <c r="A806" s="153">
        <v>12</v>
      </c>
      <c r="B806" s="154">
        <v>5</v>
      </c>
      <c r="C806" s="154">
        <v>2</v>
      </c>
      <c r="D806" s="155">
        <v>3</v>
      </c>
      <c r="E806" s="155" t="s">
        <v>556</v>
      </c>
      <c r="F806" s="156" t="s">
        <v>3807</v>
      </c>
      <c r="G806" s="156" t="s">
        <v>556</v>
      </c>
      <c r="H806" s="156" t="s">
        <v>3808</v>
      </c>
      <c r="I806" s="155">
        <v>1205023</v>
      </c>
      <c r="J806" s="157" t="s">
        <v>2052</v>
      </c>
      <c r="K806" s="157"/>
      <c r="L806" s="155">
        <v>2022</v>
      </c>
      <c r="M806" s="158">
        <v>16820</v>
      </c>
      <c r="N806" s="159">
        <v>81809766.969999999</v>
      </c>
      <c r="O806" s="159">
        <v>78179463.650000006</v>
      </c>
      <c r="P806" s="159">
        <v>58163751.539999999</v>
      </c>
      <c r="Q806" s="159">
        <v>27196514</v>
      </c>
      <c r="R806" s="159">
        <v>30967237.539999999</v>
      </c>
      <c r="S806" s="159">
        <v>3630303.32</v>
      </c>
      <c r="T806" s="159">
        <v>559764</v>
      </c>
      <c r="U806" s="159">
        <v>78676527.420000002</v>
      </c>
      <c r="V806" s="159">
        <v>71873869.280000001</v>
      </c>
      <c r="W806" s="159">
        <v>26653110.030000001</v>
      </c>
      <c r="X806" s="159">
        <v>1439495.11</v>
      </c>
      <c r="Y806" s="159">
        <v>6802658.1399999997</v>
      </c>
      <c r="Z806" s="159">
        <v>367976.51</v>
      </c>
      <c r="AA806" s="159">
        <v>0</v>
      </c>
      <c r="AB806" s="159">
        <v>367976.51</v>
      </c>
      <c r="AC806" s="159">
        <v>2201611</v>
      </c>
      <c r="AD806" s="159">
        <v>2139796</v>
      </c>
      <c r="AE806" s="159">
        <v>38803222.109999999</v>
      </c>
      <c r="AF806" s="159">
        <v>6305594.3700000001</v>
      </c>
      <c r="AG806" s="159">
        <v>3532009.44</v>
      </c>
      <c r="AH806" s="159">
        <v>2864571.23</v>
      </c>
      <c r="AI806" s="159">
        <v>0</v>
      </c>
      <c r="AJ806" s="159">
        <v>0</v>
      </c>
    </row>
    <row r="807" spans="1:36">
      <c r="A807" s="153">
        <v>12</v>
      </c>
      <c r="B807" s="154">
        <v>5</v>
      </c>
      <c r="C807" s="154">
        <v>3</v>
      </c>
      <c r="D807" s="155">
        <v>3</v>
      </c>
      <c r="E807" s="155" t="s">
        <v>556</v>
      </c>
      <c r="F807" s="156" t="s">
        <v>3807</v>
      </c>
      <c r="G807" s="156" t="s">
        <v>556</v>
      </c>
      <c r="H807" s="156" t="s">
        <v>3809</v>
      </c>
      <c r="I807" s="155">
        <v>1205033</v>
      </c>
      <c r="J807" s="157" t="s">
        <v>2051</v>
      </c>
      <c r="K807" s="157"/>
      <c r="L807" s="155">
        <v>2022</v>
      </c>
      <c r="M807" s="158">
        <v>9790</v>
      </c>
      <c r="N807" s="159">
        <v>63999595.719999999</v>
      </c>
      <c r="O807" s="159">
        <v>54126168.539999999</v>
      </c>
      <c r="P807" s="159">
        <v>43950574.090000004</v>
      </c>
      <c r="Q807" s="159">
        <v>22509191</v>
      </c>
      <c r="R807" s="159">
        <v>21441383.09</v>
      </c>
      <c r="S807" s="159">
        <v>9873427.1799999997</v>
      </c>
      <c r="T807" s="159">
        <v>735.5</v>
      </c>
      <c r="U807" s="159">
        <v>56709620.869999997</v>
      </c>
      <c r="V807" s="159">
        <v>48775052.649999999</v>
      </c>
      <c r="W807" s="159">
        <v>17273096.129999999</v>
      </c>
      <c r="X807" s="159">
        <v>136252.91</v>
      </c>
      <c r="Y807" s="159">
        <v>7934568.2199999997</v>
      </c>
      <c r="Z807" s="159">
        <v>3414112.02</v>
      </c>
      <c r="AA807" s="159">
        <v>0</v>
      </c>
      <c r="AB807" s="159">
        <v>3414112.02</v>
      </c>
      <c r="AC807" s="159">
        <v>963702.92</v>
      </c>
      <c r="AD807" s="159">
        <v>763702.92</v>
      </c>
      <c r="AE807" s="159">
        <v>2275135.9900000002</v>
      </c>
      <c r="AF807" s="159">
        <v>5351115.8899999997</v>
      </c>
      <c r="AG807" s="159">
        <v>452111.15</v>
      </c>
      <c r="AH807" s="159">
        <v>324064.75</v>
      </c>
      <c r="AI807" s="159">
        <v>0</v>
      </c>
      <c r="AJ807" s="159">
        <v>0</v>
      </c>
    </row>
    <row r="808" spans="1:36">
      <c r="A808" s="153">
        <v>12</v>
      </c>
      <c r="B808" s="154">
        <v>5</v>
      </c>
      <c r="C808" s="154">
        <v>4</v>
      </c>
      <c r="D808" s="155">
        <v>2</v>
      </c>
      <c r="E808" s="155" t="s">
        <v>556</v>
      </c>
      <c r="F808" s="156" t="s">
        <v>3810</v>
      </c>
      <c r="G808" s="156" t="s">
        <v>556</v>
      </c>
      <c r="H808" s="156" t="s">
        <v>3811</v>
      </c>
      <c r="I808" s="155">
        <v>1205042</v>
      </c>
      <c r="J808" s="157" t="s">
        <v>2050</v>
      </c>
      <c r="K808" s="157"/>
      <c r="L808" s="155">
        <v>2022</v>
      </c>
      <c r="M808" s="158">
        <v>17270</v>
      </c>
      <c r="N808" s="159">
        <v>83208702.609999999</v>
      </c>
      <c r="O808" s="159">
        <v>78392802.180000007</v>
      </c>
      <c r="P808" s="159">
        <v>58396119.730000004</v>
      </c>
      <c r="Q808" s="159">
        <v>28718227</v>
      </c>
      <c r="R808" s="159">
        <v>29677892.73</v>
      </c>
      <c r="S808" s="159">
        <v>4815900.43</v>
      </c>
      <c r="T808" s="159">
        <v>105078.41</v>
      </c>
      <c r="U808" s="159">
        <v>84805405.129999995</v>
      </c>
      <c r="V808" s="159">
        <v>72483253.109999999</v>
      </c>
      <c r="W808" s="159">
        <v>28787067.870000001</v>
      </c>
      <c r="X808" s="159">
        <v>578169.11</v>
      </c>
      <c r="Y808" s="159">
        <v>12322152.02</v>
      </c>
      <c r="Z808" s="159">
        <v>6861866.6399999997</v>
      </c>
      <c r="AA808" s="159">
        <v>4978700</v>
      </c>
      <c r="AB808" s="159">
        <v>1883166.6399999997</v>
      </c>
      <c r="AC808" s="159">
        <v>2481511.8199999998</v>
      </c>
      <c r="AD808" s="159">
        <v>2481511.8199999998</v>
      </c>
      <c r="AE808" s="159">
        <v>17666379.07</v>
      </c>
      <c r="AF808" s="159">
        <v>5909549.0700000003</v>
      </c>
      <c r="AG808" s="159">
        <v>1237404.8799999999</v>
      </c>
      <c r="AH808" s="159">
        <v>1332206.8700000001</v>
      </c>
      <c r="AI808" s="159">
        <v>0</v>
      </c>
      <c r="AJ808" s="159">
        <v>0</v>
      </c>
    </row>
    <row r="809" spans="1:36">
      <c r="A809" s="153">
        <v>12</v>
      </c>
      <c r="B809" s="154">
        <v>5</v>
      </c>
      <c r="C809" s="154">
        <v>5</v>
      </c>
      <c r="D809" s="155">
        <v>2</v>
      </c>
      <c r="E809" s="155" t="s">
        <v>556</v>
      </c>
      <c r="F809" s="156" t="s">
        <v>3810</v>
      </c>
      <c r="G809" s="156" t="s">
        <v>556</v>
      </c>
      <c r="H809" s="156" t="s">
        <v>3812</v>
      </c>
      <c r="I809" s="155">
        <v>1205052</v>
      </c>
      <c r="J809" s="157" t="s">
        <v>2049</v>
      </c>
      <c r="K809" s="157"/>
      <c r="L809" s="155">
        <v>2022</v>
      </c>
      <c r="M809" s="158">
        <v>6798</v>
      </c>
      <c r="N809" s="159">
        <v>34119330.090000004</v>
      </c>
      <c r="O809" s="159">
        <v>32395394.940000001</v>
      </c>
      <c r="P809" s="159">
        <v>25304411.920000002</v>
      </c>
      <c r="Q809" s="159">
        <v>11631991</v>
      </c>
      <c r="R809" s="159">
        <v>13672420.92</v>
      </c>
      <c r="S809" s="159">
        <v>1723935.15</v>
      </c>
      <c r="T809" s="159">
        <v>68347.86</v>
      </c>
      <c r="U809" s="159">
        <v>35418856.770000003</v>
      </c>
      <c r="V809" s="159">
        <v>30732676.449999999</v>
      </c>
      <c r="W809" s="159">
        <v>10987319.380000001</v>
      </c>
      <c r="X809" s="159">
        <v>94274.12</v>
      </c>
      <c r="Y809" s="159">
        <v>4686180.32</v>
      </c>
      <c r="Z809" s="159">
        <v>3050225.76</v>
      </c>
      <c r="AA809" s="159">
        <v>1496290</v>
      </c>
      <c r="AB809" s="159">
        <v>1553935.7599999998</v>
      </c>
      <c r="AC809" s="159">
        <v>579022.4</v>
      </c>
      <c r="AD809" s="159">
        <v>579022.4</v>
      </c>
      <c r="AE809" s="159">
        <v>4255047.05</v>
      </c>
      <c r="AF809" s="159">
        <v>1662718.49</v>
      </c>
      <c r="AG809" s="159">
        <v>1257275.5900000001</v>
      </c>
      <c r="AH809" s="159">
        <v>1844264.99</v>
      </c>
      <c r="AI809" s="159">
        <v>0</v>
      </c>
      <c r="AJ809" s="159">
        <v>0</v>
      </c>
    </row>
    <row r="810" spans="1:36">
      <c r="A810" s="153">
        <v>12</v>
      </c>
      <c r="B810" s="154">
        <v>5</v>
      </c>
      <c r="C810" s="154">
        <v>6</v>
      </c>
      <c r="D810" s="155">
        <v>2</v>
      </c>
      <c r="E810" s="155" t="s">
        <v>556</v>
      </c>
      <c r="F810" s="156" t="s">
        <v>3810</v>
      </c>
      <c r="G810" s="156" t="s">
        <v>556</v>
      </c>
      <c r="H810" s="156" t="s">
        <v>3813</v>
      </c>
      <c r="I810" s="155">
        <v>1205062</v>
      </c>
      <c r="J810" s="157" t="s">
        <v>2048</v>
      </c>
      <c r="K810" s="157"/>
      <c r="L810" s="155">
        <v>2022</v>
      </c>
      <c r="M810" s="158">
        <v>8517</v>
      </c>
      <c r="N810" s="159">
        <v>47073746.979999997</v>
      </c>
      <c r="O810" s="159">
        <v>41425688.149999999</v>
      </c>
      <c r="P810" s="159">
        <v>33737956.579999998</v>
      </c>
      <c r="Q810" s="159">
        <v>17232346</v>
      </c>
      <c r="R810" s="159">
        <v>16505610.58</v>
      </c>
      <c r="S810" s="159">
        <v>5648058.8300000001</v>
      </c>
      <c r="T810" s="159">
        <v>50974.02</v>
      </c>
      <c r="U810" s="159">
        <v>51389086.899999999</v>
      </c>
      <c r="V810" s="159">
        <v>39918029.240000002</v>
      </c>
      <c r="W810" s="159">
        <v>16249127.380000001</v>
      </c>
      <c r="X810" s="159">
        <v>221820.39</v>
      </c>
      <c r="Y810" s="159">
        <v>11471057.66</v>
      </c>
      <c r="Z810" s="159">
        <v>7029957.1200000001</v>
      </c>
      <c r="AA810" s="159">
        <v>5365000</v>
      </c>
      <c r="AB810" s="159">
        <v>1664957.12</v>
      </c>
      <c r="AC810" s="159">
        <v>1593282</v>
      </c>
      <c r="AD810" s="159">
        <v>1520000</v>
      </c>
      <c r="AE810" s="159">
        <v>10847416.050000001</v>
      </c>
      <c r="AF810" s="159">
        <v>1507658.91</v>
      </c>
      <c r="AG810" s="159">
        <v>113118.25</v>
      </c>
      <c r="AH810" s="159">
        <v>101167.41</v>
      </c>
      <c r="AI810" s="159">
        <v>0</v>
      </c>
      <c r="AJ810" s="159">
        <v>0</v>
      </c>
    </row>
    <row r="811" spans="1:36">
      <c r="A811" s="153">
        <v>12</v>
      </c>
      <c r="B811" s="154">
        <v>5</v>
      </c>
      <c r="C811" s="154">
        <v>7</v>
      </c>
      <c r="D811" s="155">
        <v>2</v>
      </c>
      <c r="E811" s="155" t="s">
        <v>556</v>
      </c>
      <c r="F811" s="156" t="s">
        <v>3810</v>
      </c>
      <c r="G811" s="156" t="s">
        <v>556</v>
      </c>
      <c r="H811" s="156" t="s">
        <v>3814</v>
      </c>
      <c r="I811" s="155">
        <v>1205072</v>
      </c>
      <c r="J811" s="157" t="s">
        <v>2047</v>
      </c>
      <c r="K811" s="157"/>
      <c r="L811" s="155">
        <v>2022</v>
      </c>
      <c r="M811" s="158">
        <v>4962</v>
      </c>
      <c r="N811" s="159">
        <v>29320745.550000001</v>
      </c>
      <c r="O811" s="159">
        <v>24224849</v>
      </c>
      <c r="P811" s="159">
        <v>20175805.84</v>
      </c>
      <c r="Q811" s="159">
        <v>9870957</v>
      </c>
      <c r="R811" s="159">
        <v>10304848.84</v>
      </c>
      <c r="S811" s="159">
        <v>5095896.55</v>
      </c>
      <c r="T811" s="159">
        <v>0</v>
      </c>
      <c r="U811" s="159">
        <v>31389727</v>
      </c>
      <c r="V811" s="159">
        <v>20957430.93</v>
      </c>
      <c r="W811" s="159">
        <v>8049591.2699999996</v>
      </c>
      <c r="X811" s="159">
        <v>54620.54</v>
      </c>
      <c r="Y811" s="159">
        <v>10432296.07</v>
      </c>
      <c r="Z811" s="159">
        <v>5484338.71</v>
      </c>
      <c r="AA811" s="159">
        <v>3950000</v>
      </c>
      <c r="AB811" s="159">
        <v>1534338.71</v>
      </c>
      <c r="AC811" s="159">
        <v>1409000</v>
      </c>
      <c r="AD811" s="159">
        <v>1409000</v>
      </c>
      <c r="AE811" s="159">
        <v>4750000</v>
      </c>
      <c r="AF811" s="159">
        <v>3267418.07</v>
      </c>
      <c r="AG811" s="159">
        <v>1011282.18</v>
      </c>
      <c r="AH811" s="159">
        <v>606619.5</v>
      </c>
      <c r="AI811" s="159">
        <v>0</v>
      </c>
      <c r="AJ811" s="159">
        <v>0</v>
      </c>
    </row>
    <row r="812" spans="1:36">
      <c r="A812" s="153">
        <v>12</v>
      </c>
      <c r="B812" s="154">
        <v>5</v>
      </c>
      <c r="C812" s="154">
        <v>8</v>
      </c>
      <c r="D812" s="155">
        <v>2</v>
      </c>
      <c r="E812" s="155" t="s">
        <v>556</v>
      </c>
      <c r="F812" s="156" t="s">
        <v>3810</v>
      </c>
      <c r="G812" s="156" t="s">
        <v>556</v>
      </c>
      <c r="H812" s="156" t="s">
        <v>3815</v>
      </c>
      <c r="I812" s="155">
        <v>1205082</v>
      </c>
      <c r="J812" s="157" t="s">
        <v>2046</v>
      </c>
      <c r="K812" s="157"/>
      <c r="L812" s="155">
        <v>2022</v>
      </c>
      <c r="M812" s="158">
        <v>5498</v>
      </c>
      <c r="N812" s="159">
        <v>32513095.960000001</v>
      </c>
      <c r="O812" s="159">
        <v>29294375.84</v>
      </c>
      <c r="P812" s="159">
        <v>24440849.079999998</v>
      </c>
      <c r="Q812" s="159">
        <v>11903672</v>
      </c>
      <c r="R812" s="159">
        <v>12537177.08</v>
      </c>
      <c r="S812" s="159">
        <v>3218720.12</v>
      </c>
      <c r="T812" s="159">
        <v>3853</v>
      </c>
      <c r="U812" s="159">
        <v>33214543.09</v>
      </c>
      <c r="V812" s="159">
        <v>27018711.77</v>
      </c>
      <c r="W812" s="159">
        <v>9755142.4900000002</v>
      </c>
      <c r="X812" s="159">
        <v>51548.86</v>
      </c>
      <c r="Y812" s="159">
        <v>6195831.3200000003</v>
      </c>
      <c r="Z812" s="159">
        <v>2893873.01</v>
      </c>
      <c r="AA812" s="159">
        <v>900000</v>
      </c>
      <c r="AB812" s="159">
        <v>1993873.0099999998</v>
      </c>
      <c r="AC812" s="159">
        <v>458000</v>
      </c>
      <c r="AD812" s="159">
        <v>458000</v>
      </c>
      <c r="AE812" s="159">
        <v>2008000</v>
      </c>
      <c r="AF812" s="159">
        <v>2275664.0699999998</v>
      </c>
      <c r="AG812" s="159">
        <v>290332</v>
      </c>
      <c r="AH812" s="159">
        <v>368621.17</v>
      </c>
      <c r="AI812" s="159">
        <v>0</v>
      </c>
      <c r="AJ812" s="159">
        <v>0</v>
      </c>
    </row>
    <row r="813" spans="1:36">
      <c r="A813" s="153">
        <v>12</v>
      </c>
      <c r="B813" s="154">
        <v>5</v>
      </c>
      <c r="C813" s="154">
        <v>9</v>
      </c>
      <c r="D813" s="155">
        <v>2</v>
      </c>
      <c r="E813" s="155" t="s">
        <v>556</v>
      </c>
      <c r="F813" s="156" t="s">
        <v>3810</v>
      </c>
      <c r="G813" s="156" t="s">
        <v>556</v>
      </c>
      <c r="H813" s="156" t="s">
        <v>3816</v>
      </c>
      <c r="I813" s="155">
        <v>1205092</v>
      </c>
      <c r="J813" s="157" t="s">
        <v>2045</v>
      </c>
      <c r="K813" s="157"/>
      <c r="L813" s="155">
        <v>2022</v>
      </c>
      <c r="M813" s="158">
        <v>4997</v>
      </c>
      <c r="N813" s="159">
        <v>27993450.199999999</v>
      </c>
      <c r="O813" s="159">
        <v>23647255.07</v>
      </c>
      <c r="P813" s="159">
        <v>17683865.969999999</v>
      </c>
      <c r="Q813" s="159">
        <v>7873765</v>
      </c>
      <c r="R813" s="159">
        <v>9810100.9700000007</v>
      </c>
      <c r="S813" s="159">
        <v>4346195.13</v>
      </c>
      <c r="T813" s="159">
        <v>367506.15</v>
      </c>
      <c r="U813" s="159">
        <v>28929259.02</v>
      </c>
      <c r="V813" s="159">
        <v>22735299.100000001</v>
      </c>
      <c r="W813" s="159">
        <v>7472704.7599999998</v>
      </c>
      <c r="X813" s="159">
        <v>144001.85999999999</v>
      </c>
      <c r="Y813" s="159">
        <v>6193959.9199999999</v>
      </c>
      <c r="Z813" s="159">
        <v>3442168.62</v>
      </c>
      <c r="AA813" s="159">
        <v>2500000</v>
      </c>
      <c r="AB813" s="159">
        <v>942168.62000000011</v>
      </c>
      <c r="AC813" s="159">
        <v>1127922.56</v>
      </c>
      <c r="AD813" s="159">
        <v>1127922.56</v>
      </c>
      <c r="AE813" s="159">
        <v>6628006.1299999999</v>
      </c>
      <c r="AF813" s="159">
        <v>911955.97</v>
      </c>
      <c r="AG813" s="159">
        <v>1090285.52</v>
      </c>
      <c r="AH813" s="159">
        <v>1397855.4</v>
      </c>
      <c r="AI813" s="159">
        <v>0</v>
      </c>
      <c r="AJ813" s="159">
        <v>0</v>
      </c>
    </row>
    <row r="814" spans="1:36">
      <c r="A814" s="153">
        <v>12</v>
      </c>
      <c r="B814" s="154">
        <v>5</v>
      </c>
      <c r="C814" s="154">
        <v>10</v>
      </c>
      <c r="D814" s="155">
        <v>2</v>
      </c>
      <c r="E814" s="155" t="s">
        <v>556</v>
      </c>
      <c r="F814" s="156" t="s">
        <v>3810</v>
      </c>
      <c r="G814" s="156" t="s">
        <v>556</v>
      </c>
      <c r="H814" s="156" t="s">
        <v>3817</v>
      </c>
      <c r="I814" s="155">
        <v>1205102</v>
      </c>
      <c r="J814" s="157" t="s">
        <v>2044</v>
      </c>
      <c r="K814" s="157"/>
      <c r="L814" s="155">
        <v>2022</v>
      </c>
      <c r="M814" s="158">
        <v>6844</v>
      </c>
      <c r="N814" s="159">
        <v>44012776.329999998</v>
      </c>
      <c r="O814" s="159">
        <v>41640398.909999996</v>
      </c>
      <c r="P814" s="159">
        <v>30886585.509999998</v>
      </c>
      <c r="Q814" s="159">
        <v>14822823</v>
      </c>
      <c r="R814" s="159">
        <v>16063762.51</v>
      </c>
      <c r="S814" s="159">
        <v>2372377.42</v>
      </c>
      <c r="T814" s="159">
        <v>383394</v>
      </c>
      <c r="U814" s="159">
        <v>42415538.950000003</v>
      </c>
      <c r="V814" s="159">
        <v>40205308.990000002</v>
      </c>
      <c r="W814" s="159">
        <v>15177439.720000001</v>
      </c>
      <c r="X814" s="159">
        <v>406870.6</v>
      </c>
      <c r="Y814" s="159">
        <v>2210229.96</v>
      </c>
      <c r="Z814" s="159">
        <v>42686.67</v>
      </c>
      <c r="AA814" s="159">
        <v>0</v>
      </c>
      <c r="AB814" s="159">
        <v>42686.67</v>
      </c>
      <c r="AC814" s="159">
        <v>420504.3</v>
      </c>
      <c r="AD814" s="159">
        <v>420504.3</v>
      </c>
      <c r="AE814" s="159">
        <v>12824610.66</v>
      </c>
      <c r="AF814" s="159">
        <v>1435089.9199999999</v>
      </c>
      <c r="AG814" s="159">
        <v>129950</v>
      </c>
      <c r="AH814" s="159">
        <v>74999.990000000005</v>
      </c>
      <c r="AI814" s="159">
        <v>0</v>
      </c>
      <c r="AJ814" s="159">
        <v>0</v>
      </c>
    </row>
    <row r="815" spans="1:36">
      <c r="A815" s="153">
        <v>12</v>
      </c>
      <c r="B815" s="154">
        <v>6</v>
      </c>
      <c r="C815" s="154">
        <v>1</v>
      </c>
      <c r="D815" s="155">
        <v>2</v>
      </c>
      <c r="E815" s="155" t="s">
        <v>556</v>
      </c>
      <c r="F815" s="156" t="s">
        <v>3818</v>
      </c>
      <c r="G815" s="156" t="s">
        <v>556</v>
      </c>
      <c r="H815" s="156" t="s">
        <v>3819</v>
      </c>
      <c r="I815" s="155">
        <v>1206012</v>
      </c>
      <c r="J815" s="157" t="s">
        <v>1080</v>
      </c>
      <c r="K815" s="157"/>
      <c r="L815" s="155">
        <v>2022</v>
      </c>
      <c r="M815" s="158">
        <v>14598</v>
      </c>
      <c r="N815" s="159">
        <v>68424916.040000007</v>
      </c>
      <c r="O815" s="159">
        <v>63136236.530000001</v>
      </c>
      <c r="P815" s="159">
        <v>37710232.780000001</v>
      </c>
      <c r="Q815" s="159">
        <v>16591086</v>
      </c>
      <c r="R815" s="159">
        <v>21119146.780000001</v>
      </c>
      <c r="S815" s="159">
        <v>5288679.51</v>
      </c>
      <c r="T815" s="159">
        <v>1092385.8</v>
      </c>
      <c r="U815" s="159">
        <v>76946397</v>
      </c>
      <c r="V815" s="159">
        <v>60722360.490000002</v>
      </c>
      <c r="W815" s="159">
        <v>21876586.91</v>
      </c>
      <c r="X815" s="159">
        <v>767898.26</v>
      </c>
      <c r="Y815" s="159">
        <v>16224036.51</v>
      </c>
      <c r="Z815" s="159">
        <v>11558529.84</v>
      </c>
      <c r="AA815" s="159">
        <v>10471064.43</v>
      </c>
      <c r="AB815" s="159">
        <v>1087465.4100000001</v>
      </c>
      <c r="AC815" s="159">
        <v>2506679.4500000002</v>
      </c>
      <c r="AD815" s="159">
        <v>2437844.4500000002</v>
      </c>
      <c r="AE815" s="159">
        <v>36568651.299999997</v>
      </c>
      <c r="AF815" s="159">
        <v>2413876.04</v>
      </c>
      <c r="AG815" s="159">
        <v>189647.12</v>
      </c>
      <c r="AH815" s="159">
        <v>144763.96</v>
      </c>
      <c r="AI815" s="159">
        <v>0</v>
      </c>
      <c r="AJ815" s="159">
        <v>0</v>
      </c>
    </row>
    <row r="816" spans="1:36">
      <c r="A816" s="153">
        <v>12</v>
      </c>
      <c r="B816" s="154">
        <v>6</v>
      </c>
      <c r="C816" s="154">
        <v>2</v>
      </c>
      <c r="D816" s="155">
        <v>2</v>
      </c>
      <c r="E816" s="155" t="s">
        <v>556</v>
      </c>
      <c r="F816" s="156" t="s">
        <v>3818</v>
      </c>
      <c r="G816" s="156" t="s">
        <v>556</v>
      </c>
      <c r="H816" s="156" t="s">
        <v>3820</v>
      </c>
      <c r="I816" s="155">
        <v>1206022</v>
      </c>
      <c r="J816" s="157" t="s">
        <v>2043</v>
      </c>
      <c r="K816" s="157"/>
      <c r="L816" s="155">
        <v>2022</v>
      </c>
      <c r="M816" s="158">
        <v>7721</v>
      </c>
      <c r="N816" s="159">
        <v>38501917.950000003</v>
      </c>
      <c r="O816" s="159">
        <v>35531586.039999999</v>
      </c>
      <c r="P816" s="159">
        <v>22932782.359999999</v>
      </c>
      <c r="Q816" s="159">
        <v>10704239</v>
      </c>
      <c r="R816" s="159">
        <v>12228543.359999999</v>
      </c>
      <c r="S816" s="159">
        <v>2970331.91</v>
      </c>
      <c r="T816" s="159">
        <v>83171.08</v>
      </c>
      <c r="U816" s="159">
        <v>38809608.340000004</v>
      </c>
      <c r="V816" s="159">
        <v>31248071.949999999</v>
      </c>
      <c r="W816" s="159">
        <v>9974493.2599999998</v>
      </c>
      <c r="X816" s="159">
        <v>105394.59</v>
      </c>
      <c r="Y816" s="159">
        <v>7561536.3899999997</v>
      </c>
      <c r="Z816" s="159">
        <v>6292909.3300000001</v>
      </c>
      <c r="AA816" s="159">
        <v>3250000</v>
      </c>
      <c r="AB816" s="159">
        <v>3042909.33</v>
      </c>
      <c r="AC816" s="159">
        <v>1601233</v>
      </c>
      <c r="AD816" s="159">
        <v>936180</v>
      </c>
      <c r="AE816" s="159">
        <v>7005743.5199999996</v>
      </c>
      <c r="AF816" s="159">
        <v>4283514.09</v>
      </c>
      <c r="AG816" s="159">
        <v>458900.74</v>
      </c>
      <c r="AH816" s="159">
        <v>710727.69</v>
      </c>
      <c r="AI816" s="159">
        <v>0</v>
      </c>
      <c r="AJ816" s="159">
        <v>0</v>
      </c>
    </row>
    <row r="817" spans="1:36">
      <c r="A817" s="153">
        <v>12</v>
      </c>
      <c r="B817" s="154">
        <v>6</v>
      </c>
      <c r="C817" s="154">
        <v>3</v>
      </c>
      <c r="D817" s="155">
        <v>2</v>
      </c>
      <c r="E817" s="155" t="s">
        <v>556</v>
      </c>
      <c r="F817" s="156" t="s">
        <v>3818</v>
      </c>
      <c r="G817" s="156" t="s">
        <v>556</v>
      </c>
      <c r="H817" s="156" t="s">
        <v>3821</v>
      </c>
      <c r="I817" s="155">
        <v>1206032</v>
      </c>
      <c r="J817" s="157" t="s">
        <v>2042</v>
      </c>
      <c r="K817" s="157"/>
      <c r="L817" s="155">
        <v>2022</v>
      </c>
      <c r="M817" s="158">
        <v>9133</v>
      </c>
      <c r="N817" s="159">
        <v>51568060.490000002</v>
      </c>
      <c r="O817" s="159">
        <v>42307825.840000004</v>
      </c>
      <c r="P817" s="159">
        <v>27507408.259999998</v>
      </c>
      <c r="Q817" s="159">
        <v>13434621</v>
      </c>
      <c r="R817" s="159">
        <v>14072787.26</v>
      </c>
      <c r="S817" s="159">
        <v>9260234.6500000004</v>
      </c>
      <c r="T817" s="159">
        <v>89899.31</v>
      </c>
      <c r="U817" s="159">
        <v>53856537.68</v>
      </c>
      <c r="V817" s="159">
        <v>38244337.810000002</v>
      </c>
      <c r="W817" s="159">
        <v>6473595.1399999997</v>
      </c>
      <c r="X817" s="159">
        <v>463907.53</v>
      </c>
      <c r="Y817" s="159">
        <v>15612199.869999999</v>
      </c>
      <c r="Z817" s="159">
        <v>6574403.0199999996</v>
      </c>
      <c r="AA817" s="159">
        <v>5422608.1299999999</v>
      </c>
      <c r="AB817" s="159">
        <v>1151794.8899999997</v>
      </c>
      <c r="AC817" s="159">
        <v>3318485.02</v>
      </c>
      <c r="AD817" s="159">
        <v>3318485.02</v>
      </c>
      <c r="AE817" s="159">
        <v>19154846.27</v>
      </c>
      <c r="AF817" s="159">
        <v>4063488.03</v>
      </c>
      <c r="AG817" s="159">
        <v>303437.84999999998</v>
      </c>
      <c r="AH817" s="159">
        <v>205032.72</v>
      </c>
      <c r="AI817" s="159">
        <v>0</v>
      </c>
      <c r="AJ817" s="159">
        <v>0</v>
      </c>
    </row>
    <row r="818" spans="1:36">
      <c r="A818" s="153">
        <v>12</v>
      </c>
      <c r="B818" s="154">
        <v>6</v>
      </c>
      <c r="C818" s="154">
        <v>4</v>
      </c>
      <c r="D818" s="155">
        <v>2</v>
      </c>
      <c r="E818" s="155" t="s">
        <v>556</v>
      </c>
      <c r="F818" s="156" t="s">
        <v>3818</v>
      </c>
      <c r="G818" s="156" t="s">
        <v>556</v>
      </c>
      <c r="H818" s="156" t="s">
        <v>3822</v>
      </c>
      <c r="I818" s="155">
        <v>1206042</v>
      </c>
      <c r="J818" s="157" t="s">
        <v>2041</v>
      </c>
      <c r="K818" s="157"/>
      <c r="L818" s="155">
        <v>2022</v>
      </c>
      <c r="M818" s="158">
        <v>10976</v>
      </c>
      <c r="N818" s="159">
        <v>52113830.060000002</v>
      </c>
      <c r="O818" s="159">
        <v>48297829.350000001</v>
      </c>
      <c r="P818" s="159">
        <v>31530780.789999999</v>
      </c>
      <c r="Q818" s="159">
        <v>14747678</v>
      </c>
      <c r="R818" s="159">
        <v>16783102.789999999</v>
      </c>
      <c r="S818" s="159">
        <v>3816000.71</v>
      </c>
      <c r="T818" s="159">
        <v>5000</v>
      </c>
      <c r="U818" s="159">
        <v>51372243.640000001</v>
      </c>
      <c r="V818" s="159">
        <v>41267541.450000003</v>
      </c>
      <c r="W818" s="159">
        <v>13787350.93</v>
      </c>
      <c r="X818" s="159">
        <v>4054.28</v>
      </c>
      <c r="Y818" s="159">
        <v>10104702.189999999</v>
      </c>
      <c r="Z818" s="159">
        <v>11014360.539999999</v>
      </c>
      <c r="AA818" s="159">
        <v>7222573.6299999999</v>
      </c>
      <c r="AB818" s="159">
        <v>3791786.9099999992</v>
      </c>
      <c r="AC818" s="159">
        <v>130000</v>
      </c>
      <c r="AD818" s="159">
        <v>130000</v>
      </c>
      <c r="AE818" s="159">
        <v>7092573.6299999999</v>
      </c>
      <c r="AF818" s="159">
        <v>7030287.9000000004</v>
      </c>
      <c r="AG818" s="159">
        <v>204921.87</v>
      </c>
      <c r="AH818" s="159">
        <v>438399.84</v>
      </c>
      <c r="AI818" s="159">
        <v>0</v>
      </c>
      <c r="AJ818" s="159">
        <v>0</v>
      </c>
    </row>
    <row r="819" spans="1:36">
      <c r="A819" s="153">
        <v>12</v>
      </c>
      <c r="B819" s="154">
        <v>6</v>
      </c>
      <c r="C819" s="154">
        <v>5</v>
      </c>
      <c r="D819" s="155">
        <v>2</v>
      </c>
      <c r="E819" s="155" t="s">
        <v>556</v>
      </c>
      <c r="F819" s="156" t="s">
        <v>3818</v>
      </c>
      <c r="G819" s="156" t="s">
        <v>556</v>
      </c>
      <c r="H819" s="156" t="s">
        <v>3823</v>
      </c>
      <c r="I819" s="155">
        <v>1206052</v>
      </c>
      <c r="J819" s="157" t="s">
        <v>2040</v>
      </c>
      <c r="K819" s="157"/>
      <c r="L819" s="155">
        <v>2022</v>
      </c>
      <c r="M819" s="158">
        <v>15709</v>
      </c>
      <c r="N819" s="159">
        <v>77689939.340000004</v>
      </c>
      <c r="O819" s="159">
        <v>71011915.799999997</v>
      </c>
      <c r="P819" s="159">
        <v>40211284.450000003</v>
      </c>
      <c r="Q819" s="159">
        <v>17049965</v>
      </c>
      <c r="R819" s="159">
        <v>23161319.449999999</v>
      </c>
      <c r="S819" s="159">
        <v>6678023.54</v>
      </c>
      <c r="T819" s="159">
        <v>484097.7</v>
      </c>
      <c r="U819" s="159">
        <v>77845340.450000003</v>
      </c>
      <c r="V819" s="159">
        <v>61776086.490000002</v>
      </c>
      <c r="W819" s="159">
        <v>22828613.5</v>
      </c>
      <c r="X819" s="159">
        <v>178171.8</v>
      </c>
      <c r="Y819" s="159">
        <v>16069253.960000001</v>
      </c>
      <c r="Z819" s="159">
        <v>4503166.68</v>
      </c>
      <c r="AA819" s="159">
        <v>2500000</v>
      </c>
      <c r="AB819" s="159">
        <v>2003166.6799999997</v>
      </c>
      <c r="AC819" s="159">
        <v>1697497.12</v>
      </c>
      <c r="AD819" s="159">
        <v>1482441.12</v>
      </c>
      <c r="AE819" s="159">
        <v>4568470</v>
      </c>
      <c r="AF819" s="159">
        <v>9235829.3100000005</v>
      </c>
      <c r="AG819" s="159">
        <v>1487569.97</v>
      </c>
      <c r="AH819" s="159">
        <v>1325502.69</v>
      </c>
      <c r="AI819" s="159">
        <v>0</v>
      </c>
      <c r="AJ819" s="159">
        <v>0</v>
      </c>
    </row>
    <row r="820" spans="1:36">
      <c r="A820" s="153">
        <v>12</v>
      </c>
      <c r="B820" s="154">
        <v>6</v>
      </c>
      <c r="C820" s="154">
        <v>6</v>
      </c>
      <c r="D820" s="155">
        <v>3</v>
      </c>
      <c r="E820" s="155" t="s">
        <v>556</v>
      </c>
      <c r="F820" s="156" t="s">
        <v>3824</v>
      </c>
      <c r="G820" s="156" t="s">
        <v>556</v>
      </c>
      <c r="H820" s="156" t="s">
        <v>3825</v>
      </c>
      <c r="I820" s="155">
        <v>1206063</v>
      </c>
      <c r="J820" s="157" t="s">
        <v>2039</v>
      </c>
      <c r="K820" s="157"/>
      <c r="L820" s="155">
        <v>2022</v>
      </c>
      <c r="M820" s="158">
        <v>32126</v>
      </c>
      <c r="N820" s="159">
        <v>152828549.25999999</v>
      </c>
      <c r="O820" s="159">
        <v>132420407.58</v>
      </c>
      <c r="P820" s="159">
        <v>67703761.950000003</v>
      </c>
      <c r="Q820" s="159">
        <v>27904155</v>
      </c>
      <c r="R820" s="159">
        <v>39799606.950000003</v>
      </c>
      <c r="S820" s="159">
        <v>20408141.68</v>
      </c>
      <c r="T820" s="159">
        <v>4904301.68</v>
      </c>
      <c r="U820" s="159">
        <v>152901048.24000001</v>
      </c>
      <c r="V820" s="159">
        <v>122357854.29000001</v>
      </c>
      <c r="W820" s="159">
        <v>47443572.399999999</v>
      </c>
      <c r="X820" s="159">
        <v>1035996.06</v>
      </c>
      <c r="Y820" s="159">
        <v>30543193.949999999</v>
      </c>
      <c r="Z820" s="159">
        <v>19117645.199999999</v>
      </c>
      <c r="AA820" s="159">
        <v>7000000</v>
      </c>
      <c r="AB820" s="159">
        <v>12117645.199999999</v>
      </c>
      <c r="AC820" s="159">
        <v>6833100.79</v>
      </c>
      <c r="AD820" s="159">
        <v>6723100.79</v>
      </c>
      <c r="AE820" s="159">
        <v>48901459.899999999</v>
      </c>
      <c r="AF820" s="159">
        <v>10062553.289999999</v>
      </c>
      <c r="AG820" s="159">
        <v>441335.2</v>
      </c>
      <c r="AH820" s="159">
        <v>537829.64</v>
      </c>
      <c r="AI820" s="159">
        <v>0</v>
      </c>
      <c r="AJ820" s="159">
        <v>0</v>
      </c>
    </row>
    <row r="821" spans="1:36">
      <c r="A821" s="153">
        <v>12</v>
      </c>
      <c r="B821" s="154">
        <v>6</v>
      </c>
      <c r="C821" s="154">
        <v>7</v>
      </c>
      <c r="D821" s="155">
        <v>2</v>
      </c>
      <c r="E821" s="155" t="s">
        <v>556</v>
      </c>
      <c r="F821" s="156" t="s">
        <v>3818</v>
      </c>
      <c r="G821" s="156" t="s">
        <v>556</v>
      </c>
      <c r="H821" s="156" t="s">
        <v>3826</v>
      </c>
      <c r="I821" s="155">
        <v>1206072</v>
      </c>
      <c r="J821" s="157" t="s">
        <v>2038</v>
      </c>
      <c r="K821" s="157"/>
      <c r="L821" s="155">
        <v>2022</v>
      </c>
      <c r="M821" s="158">
        <v>17369</v>
      </c>
      <c r="N821" s="159">
        <v>83647946.290000007</v>
      </c>
      <c r="O821" s="159">
        <v>79747030.819999993</v>
      </c>
      <c r="P821" s="159">
        <v>40100343.510000005</v>
      </c>
      <c r="Q821" s="159">
        <v>16336936</v>
      </c>
      <c r="R821" s="159">
        <v>23763407.510000002</v>
      </c>
      <c r="S821" s="159">
        <v>3900915.47</v>
      </c>
      <c r="T821" s="159">
        <v>2216719.9700000002</v>
      </c>
      <c r="U821" s="159">
        <v>82028512.25</v>
      </c>
      <c r="V821" s="159">
        <v>72246775.719999999</v>
      </c>
      <c r="W821" s="159">
        <v>26353272.879999999</v>
      </c>
      <c r="X821" s="159">
        <v>1363611.5</v>
      </c>
      <c r="Y821" s="159">
        <v>9781736.5299999993</v>
      </c>
      <c r="Z821" s="159">
        <v>4161732.77</v>
      </c>
      <c r="AA821" s="159">
        <v>895147.72</v>
      </c>
      <c r="AB821" s="159">
        <v>3266585.05</v>
      </c>
      <c r="AC821" s="159">
        <v>3666500</v>
      </c>
      <c r="AD821" s="159">
        <v>3600000</v>
      </c>
      <c r="AE821" s="159">
        <v>30736356.960000001</v>
      </c>
      <c r="AF821" s="159">
        <v>7500255.0999999996</v>
      </c>
      <c r="AG821" s="159">
        <v>66362.600000000006</v>
      </c>
      <c r="AH821" s="159">
        <v>258235.87</v>
      </c>
      <c r="AI821" s="159">
        <v>0</v>
      </c>
      <c r="AJ821" s="159">
        <v>0</v>
      </c>
    </row>
    <row r="822" spans="1:36">
      <c r="A822" s="153">
        <v>12</v>
      </c>
      <c r="B822" s="154">
        <v>6</v>
      </c>
      <c r="C822" s="154">
        <v>8</v>
      </c>
      <c r="D822" s="155">
        <v>2</v>
      </c>
      <c r="E822" s="155" t="s">
        <v>556</v>
      </c>
      <c r="F822" s="156" t="s">
        <v>3818</v>
      </c>
      <c r="G822" s="156" t="s">
        <v>556</v>
      </c>
      <c r="H822" s="156" t="s">
        <v>3827</v>
      </c>
      <c r="I822" s="155">
        <v>1206082</v>
      </c>
      <c r="J822" s="157" t="s">
        <v>1750</v>
      </c>
      <c r="K822" s="157"/>
      <c r="L822" s="155">
        <v>2022</v>
      </c>
      <c r="M822" s="158">
        <v>10641</v>
      </c>
      <c r="N822" s="159">
        <v>56093133.640000001</v>
      </c>
      <c r="O822" s="159">
        <v>53654749.93</v>
      </c>
      <c r="P822" s="159">
        <v>26095434.170000002</v>
      </c>
      <c r="Q822" s="159">
        <v>9559802</v>
      </c>
      <c r="R822" s="159">
        <v>16535632.17</v>
      </c>
      <c r="S822" s="159">
        <v>2438383.71</v>
      </c>
      <c r="T822" s="159">
        <v>158155.20000000001</v>
      </c>
      <c r="U822" s="159">
        <v>56474355.590000004</v>
      </c>
      <c r="V822" s="159">
        <v>48267500.060000002</v>
      </c>
      <c r="W822" s="159">
        <v>15687939.890000001</v>
      </c>
      <c r="X822" s="159">
        <v>265075.46000000002</v>
      </c>
      <c r="Y822" s="159">
        <v>8206855.5300000003</v>
      </c>
      <c r="Z822" s="159">
        <v>6782004.3700000001</v>
      </c>
      <c r="AA822" s="159">
        <v>3000000</v>
      </c>
      <c r="AB822" s="159">
        <v>3782004.37</v>
      </c>
      <c r="AC822" s="159">
        <v>2916467.84</v>
      </c>
      <c r="AD822" s="159">
        <v>2763377.84</v>
      </c>
      <c r="AE822" s="159">
        <v>12859901.76</v>
      </c>
      <c r="AF822" s="159">
        <v>5387249.8700000001</v>
      </c>
      <c r="AG822" s="159">
        <v>668420.22</v>
      </c>
      <c r="AH822" s="159">
        <v>626069.43000000005</v>
      </c>
      <c r="AI822" s="159">
        <v>0</v>
      </c>
      <c r="AJ822" s="159">
        <v>0</v>
      </c>
    </row>
    <row r="823" spans="1:36">
      <c r="A823" s="153">
        <v>12</v>
      </c>
      <c r="B823" s="154">
        <v>6</v>
      </c>
      <c r="C823" s="154">
        <v>9</v>
      </c>
      <c r="D823" s="155">
        <v>2</v>
      </c>
      <c r="E823" s="155" t="s">
        <v>556</v>
      </c>
      <c r="F823" s="156" t="s">
        <v>3818</v>
      </c>
      <c r="G823" s="156" t="s">
        <v>556</v>
      </c>
      <c r="H823" s="156" t="s">
        <v>3828</v>
      </c>
      <c r="I823" s="155">
        <v>1206092</v>
      </c>
      <c r="J823" s="157" t="s">
        <v>2037</v>
      </c>
      <c r="K823" s="157"/>
      <c r="L823" s="155">
        <v>2022</v>
      </c>
      <c r="M823" s="158">
        <v>14110</v>
      </c>
      <c r="N823" s="159">
        <v>83825456.379999995</v>
      </c>
      <c r="O823" s="159">
        <v>78058719.989999995</v>
      </c>
      <c r="P823" s="159">
        <v>34434931.450000003</v>
      </c>
      <c r="Q823" s="159">
        <v>12714818</v>
      </c>
      <c r="R823" s="159">
        <v>21720113.449999999</v>
      </c>
      <c r="S823" s="159">
        <v>5766736.3899999997</v>
      </c>
      <c r="T823" s="159">
        <v>4150.41</v>
      </c>
      <c r="U823" s="159">
        <v>91076383.549999997</v>
      </c>
      <c r="V823" s="159">
        <v>67511253.299999997</v>
      </c>
      <c r="W823" s="159">
        <v>23381916.399999999</v>
      </c>
      <c r="X823" s="159">
        <v>786028.16</v>
      </c>
      <c r="Y823" s="159">
        <v>23565130.25</v>
      </c>
      <c r="Z823" s="159">
        <v>19514535.140000001</v>
      </c>
      <c r="AA823" s="159">
        <v>14821397.18</v>
      </c>
      <c r="AB823" s="159">
        <v>4693137.9600000009</v>
      </c>
      <c r="AC823" s="159">
        <v>8515237.6500000004</v>
      </c>
      <c r="AD823" s="159">
        <v>8445237.6500000004</v>
      </c>
      <c r="AE823" s="159">
        <v>28192236.390000001</v>
      </c>
      <c r="AF823" s="159">
        <v>10547466.689999999</v>
      </c>
      <c r="AG823" s="159">
        <v>133279.42000000001</v>
      </c>
      <c r="AH823" s="159">
        <v>98481.56</v>
      </c>
      <c r="AI823" s="159">
        <v>0</v>
      </c>
      <c r="AJ823" s="159">
        <v>0</v>
      </c>
    </row>
    <row r="824" spans="1:36">
      <c r="A824" s="153">
        <v>12</v>
      </c>
      <c r="B824" s="154">
        <v>6</v>
      </c>
      <c r="C824" s="154">
        <v>10</v>
      </c>
      <c r="D824" s="155">
        <v>3</v>
      </c>
      <c r="E824" s="155" t="s">
        <v>556</v>
      </c>
      <c r="F824" s="156" t="s">
        <v>3824</v>
      </c>
      <c r="G824" s="156" t="s">
        <v>556</v>
      </c>
      <c r="H824" s="156" t="s">
        <v>3829</v>
      </c>
      <c r="I824" s="155">
        <v>1206103</v>
      </c>
      <c r="J824" s="157" t="s">
        <v>2036</v>
      </c>
      <c r="K824" s="157"/>
      <c r="L824" s="155">
        <v>2022</v>
      </c>
      <c r="M824" s="158">
        <v>10580</v>
      </c>
      <c r="N824" s="159">
        <v>54307217.649999999</v>
      </c>
      <c r="O824" s="159">
        <v>50057740.240000002</v>
      </c>
      <c r="P824" s="159">
        <v>30267397.960000001</v>
      </c>
      <c r="Q824" s="159">
        <v>14570899</v>
      </c>
      <c r="R824" s="159">
        <v>15696498.960000001</v>
      </c>
      <c r="S824" s="159">
        <v>4249477.41</v>
      </c>
      <c r="T824" s="159">
        <v>74390</v>
      </c>
      <c r="U824" s="159">
        <v>55046429.729999997</v>
      </c>
      <c r="V824" s="159">
        <v>45397267.159999996</v>
      </c>
      <c r="W824" s="159">
        <v>17902504.890000001</v>
      </c>
      <c r="X824" s="159">
        <v>274466.21000000002</v>
      </c>
      <c r="Y824" s="159">
        <v>9649162.5700000003</v>
      </c>
      <c r="Z824" s="159">
        <v>5353553.49</v>
      </c>
      <c r="AA824" s="159">
        <v>2770027.79</v>
      </c>
      <c r="AB824" s="159">
        <v>2583525.7000000002</v>
      </c>
      <c r="AC824" s="159">
        <v>2095300</v>
      </c>
      <c r="AD824" s="159">
        <v>2050000</v>
      </c>
      <c r="AE824" s="159">
        <v>9194940.6199999992</v>
      </c>
      <c r="AF824" s="159">
        <v>4660473.08</v>
      </c>
      <c r="AG824" s="159">
        <v>776494.03</v>
      </c>
      <c r="AH824" s="159">
        <v>664094.57999999996</v>
      </c>
      <c r="AI824" s="159">
        <v>0</v>
      </c>
      <c r="AJ824" s="159">
        <v>21371.68</v>
      </c>
    </row>
    <row r="825" spans="1:36">
      <c r="A825" s="153">
        <v>12</v>
      </c>
      <c r="B825" s="154">
        <v>6</v>
      </c>
      <c r="C825" s="154">
        <v>11</v>
      </c>
      <c r="D825" s="155">
        <v>3</v>
      </c>
      <c r="E825" s="155" t="s">
        <v>556</v>
      </c>
      <c r="F825" s="156" t="s">
        <v>3824</v>
      </c>
      <c r="G825" s="156" t="s">
        <v>556</v>
      </c>
      <c r="H825" s="156" t="s">
        <v>3830</v>
      </c>
      <c r="I825" s="155">
        <v>1206113</v>
      </c>
      <c r="J825" s="157" t="s">
        <v>2035</v>
      </c>
      <c r="K825" s="157"/>
      <c r="L825" s="155">
        <v>2022</v>
      </c>
      <c r="M825" s="158">
        <v>43554</v>
      </c>
      <c r="N825" s="159">
        <v>239178223.12</v>
      </c>
      <c r="O825" s="159">
        <v>223607832.25</v>
      </c>
      <c r="P825" s="159">
        <v>98386067.629999995</v>
      </c>
      <c r="Q825" s="159">
        <v>38436973</v>
      </c>
      <c r="R825" s="159">
        <v>59949094.630000003</v>
      </c>
      <c r="S825" s="159">
        <v>15570390.869999999</v>
      </c>
      <c r="T825" s="159">
        <v>2500588.7799999998</v>
      </c>
      <c r="U825" s="159">
        <v>249577558.30000001</v>
      </c>
      <c r="V825" s="159">
        <v>203287682.71000001</v>
      </c>
      <c r="W825" s="159">
        <v>77749385.340000004</v>
      </c>
      <c r="X825" s="159">
        <v>1338656.22</v>
      </c>
      <c r="Y825" s="159">
        <v>46289875.590000004</v>
      </c>
      <c r="Z825" s="159">
        <v>24338945.68</v>
      </c>
      <c r="AA825" s="159">
        <v>13920969</v>
      </c>
      <c r="AB825" s="159">
        <v>10417976.68</v>
      </c>
      <c r="AC825" s="159">
        <v>7913283</v>
      </c>
      <c r="AD825" s="159">
        <v>7868344</v>
      </c>
      <c r="AE825" s="159">
        <v>60621041</v>
      </c>
      <c r="AF825" s="159">
        <v>20320149.539999999</v>
      </c>
      <c r="AG825" s="159">
        <v>3212599.09</v>
      </c>
      <c r="AH825" s="159">
        <v>2329087.15</v>
      </c>
      <c r="AI825" s="159">
        <v>0</v>
      </c>
      <c r="AJ825" s="159">
        <v>0</v>
      </c>
    </row>
    <row r="826" spans="1:36">
      <c r="A826" s="153">
        <v>12</v>
      </c>
      <c r="B826" s="154">
        <v>6</v>
      </c>
      <c r="C826" s="154">
        <v>12</v>
      </c>
      <c r="D826" s="155">
        <v>3</v>
      </c>
      <c r="E826" s="155" t="s">
        <v>556</v>
      </c>
      <c r="F826" s="156" t="s">
        <v>3824</v>
      </c>
      <c r="G826" s="156" t="s">
        <v>556</v>
      </c>
      <c r="H826" s="156" t="s">
        <v>3831</v>
      </c>
      <c r="I826" s="155">
        <v>1206123</v>
      </c>
      <c r="J826" s="157" t="s">
        <v>2034</v>
      </c>
      <c r="K826" s="157"/>
      <c r="L826" s="155">
        <v>2022</v>
      </c>
      <c r="M826" s="158">
        <v>13692</v>
      </c>
      <c r="N826" s="159">
        <v>79506586.629999995</v>
      </c>
      <c r="O826" s="159">
        <v>65553782.920000002</v>
      </c>
      <c r="P826" s="159">
        <v>42017343.18</v>
      </c>
      <c r="Q826" s="159">
        <v>21279419</v>
      </c>
      <c r="R826" s="159">
        <v>20737924.18</v>
      </c>
      <c r="S826" s="159">
        <v>13952803.710000001</v>
      </c>
      <c r="T826" s="159">
        <v>1327198.6499999999</v>
      </c>
      <c r="U826" s="159">
        <v>81389646.510000005</v>
      </c>
      <c r="V826" s="159">
        <v>58754595.039999999</v>
      </c>
      <c r="W826" s="159">
        <v>23943826.489999998</v>
      </c>
      <c r="X826" s="159">
        <v>405526.25</v>
      </c>
      <c r="Y826" s="159">
        <v>22635051.469999999</v>
      </c>
      <c r="Z826" s="159">
        <v>9926560.2400000002</v>
      </c>
      <c r="AA826" s="159">
        <v>4478008.13</v>
      </c>
      <c r="AB826" s="159">
        <v>5448552.1100000003</v>
      </c>
      <c r="AC826" s="159">
        <v>3200000</v>
      </c>
      <c r="AD826" s="159">
        <v>3200000</v>
      </c>
      <c r="AE826" s="159">
        <v>18220168.5</v>
      </c>
      <c r="AF826" s="159">
        <v>6799187.8799999999</v>
      </c>
      <c r="AG826" s="159">
        <v>657386.31999999995</v>
      </c>
      <c r="AH826" s="159">
        <v>663959.44999999995</v>
      </c>
      <c r="AI826" s="159">
        <v>0</v>
      </c>
      <c r="AJ826" s="159">
        <v>0</v>
      </c>
    </row>
    <row r="827" spans="1:36">
      <c r="A827" s="153">
        <v>12</v>
      </c>
      <c r="B827" s="154">
        <v>6</v>
      </c>
      <c r="C827" s="154">
        <v>13</v>
      </c>
      <c r="D827" s="155">
        <v>2</v>
      </c>
      <c r="E827" s="155" t="s">
        <v>556</v>
      </c>
      <c r="F827" s="156" t="s">
        <v>3818</v>
      </c>
      <c r="G827" s="156" t="s">
        <v>556</v>
      </c>
      <c r="H827" s="156" t="s">
        <v>3832</v>
      </c>
      <c r="I827" s="155">
        <v>1206132</v>
      </c>
      <c r="J827" s="157" t="s">
        <v>2033</v>
      </c>
      <c r="K827" s="157"/>
      <c r="L827" s="155">
        <v>2022</v>
      </c>
      <c r="M827" s="158">
        <v>5844</v>
      </c>
      <c r="N827" s="159">
        <v>30653128.02</v>
      </c>
      <c r="O827" s="159">
        <v>29516271.359999999</v>
      </c>
      <c r="P827" s="159">
        <v>21804593.460000001</v>
      </c>
      <c r="Q827" s="159">
        <v>10653960</v>
      </c>
      <c r="R827" s="159">
        <v>11150633.460000001</v>
      </c>
      <c r="S827" s="159">
        <v>1136856.6599999999</v>
      </c>
      <c r="T827" s="159">
        <v>19092.59</v>
      </c>
      <c r="U827" s="159">
        <v>29531600.600000001</v>
      </c>
      <c r="V827" s="159">
        <v>24395643.690000001</v>
      </c>
      <c r="W827" s="159">
        <v>9526120.9900000002</v>
      </c>
      <c r="X827" s="159">
        <v>124290.65</v>
      </c>
      <c r="Y827" s="159">
        <v>5135956.91</v>
      </c>
      <c r="Z827" s="159">
        <v>7199196.9299999997</v>
      </c>
      <c r="AA827" s="159">
        <v>0</v>
      </c>
      <c r="AB827" s="159">
        <v>7199196.9299999997</v>
      </c>
      <c r="AC827" s="159">
        <v>6607512</v>
      </c>
      <c r="AD827" s="159">
        <v>607512</v>
      </c>
      <c r="AE827" s="159">
        <v>3287000</v>
      </c>
      <c r="AF827" s="159">
        <v>5120627.67</v>
      </c>
      <c r="AG827" s="159">
        <v>1091789.92</v>
      </c>
      <c r="AH827" s="159">
        <v>582281.78</v>
      </c>
      <c r="AI827" s="159">
        <v>0</v>
      </c>
      <c r="AJ827" s="159">
        <v>0</v>
      </c>
    </row>
    <row r="828" spans="1:36">
      <c r="A828" s="153">
        <v>12</v>
      </c>
      <c r="B828" s="154">
        <v>6</v>
      </c>
      <c r="C828" s="154">
        <v>14</v>
      </c>
      <c r="D828" s="155">
        <v>3</v>
      </c>
      <c r="E828" s="155" t="s">
        <v>556</v>
      </c>
      <c r="F828" s="156" t="s">
        <v>3824</v>
      </c>
      <c r="G828" s="156" t="s">
        <v>556</v>
      </c>
      <c r="H828" s="156" t="s">
        <v>3833</v>
      </c>
      <c r="I828" s="155">
        <v>1206143</v>
      </c>
      <c r="J828" s="157" t="s">
        <v>2032</v>
      </c>
      <c r="K828" s="157"/>
      <c r="L828" s="155">
        <v>2022</v>
      </c>
      <c r="M828" s="158">
        <v>10155</v>
      </c>
      <c r="N828" s="159">
        <v>62221683.020000003</v>
      </c>
      <c r="O828" s="159">
        <v>55882704.420000002</v>
      </c>
      <c r="P828" s="159">
        <v>30298307.380000003</v>
      </c>
      <c r="Q828" s="159">
        <v>13731747</v>
      </c>
      <c r="R828" s="159">
        <v>16566560.380000001</v>
      </c>
      <c r="S828" s="159">
        <v>6338978.5999999996</v>
      </c>
      <c r="T828" s="159">
        <v>5100</v>
      </c>
      <c r="U828" s="159">
        <v>59844919.240000002</v>
      </c>
      <c r="V828" s="159">
        <v>51079847.229999997</v>
      </c>
      <c r="W828" s="159">
        <v>20497283.079999998</v>
      </c>
      <c r="X828" s="159">
        <v>255672.4</v>
      </c>
      <c r="Y828" s="159">
        <v>8765072.0099999998</v>
      </c>
      <c r="Z828" s="159">
        <v>4862072.57</v>
      </c>
      <c r="AA828" s="159">
        <v>4249803.3899999997</v>
      </c>
      <c r="AB828" s="159">
        <v>612269.18000000063</v>
      </c>
      <c r="AC828" s="159">
        <v>2385668</v>
      </c>
      <c r="AD828" s="159">
        <v>2317668</v>
      </c>
      <c r="AE828" s="159">
        <v>12974135.390000001</v>
      </c>
      <c r="AF828" s="159">
        <v>4802857.1900000004</v>
      </c>
      <c r="AG828" s="159">
        <v>338634.05</v>
      </c>
      <c r="AH828" s="159">
        <v>84768.94</v>
      </c>
      <c r="AI828" s="159">
        <v>0</v>
      </c>
      <c r="AJ828" s="159">
        <v>0</v>
      </c>
    </row>
    <row r="829" spans="1:36">
      <c r="A829" s="153">
        <v>12</v>
      </c>
      <c r="B829" s="154">
        <v>6</v>
      </c>
      <c r="C829" s="154">
        <v>15</v>
      </c>
      <c r="D829" s="155">
        <v>2</v>
      </c>
      <c r="E829" s="155" t="s">
        <v>556</v>
      </c>
      <c r="F829" s="156" t="s">
        <v>3818</v>
      </c>
      <c r="G829" s="156" t="s">
        <v>556</v>
      </c>
      <c r="H829" s="156" t="s">
        <v>3834</v>
      </c>
      <c r="I829" s="155">
        <v>1206152</v>
      </c>
      <c r="J829" s="157" t="s">
        <v>2031</v>
      </c>
      <c r="K829" s="157"/>
      <c r="L829" s="155">
        <v>2022</v>
      </c>
      <c r="M829" s="158">
        <v>12533</v>
      </c>
      <c r="N829" s="159">
        <v>78251655.510000005</v>
      </c>
      <c r="O829" s="159">
        <v>73859458.989999995</v>
      </c>
      <c r="P829" s="159">
        <v>29678620.5</v>
      </c>
      <c r="Q829" s="159">
        <v>10403538</v>
      </c>
      <c r="R829" s="159">
        <v>19275082.5</v>
      </c>
      <c r="S829" s="159">
        <v>4392196.5199999996</v>
      </c>
      <c r="T829" s="159">
        <v>1681400</v>
      </c>
      <c r="U829" s="159">
        <v>77419057.140000001</v>
      </c>
      <c r="V829" s="159">
        <v>61712098.57</v>
      </c>
      <c r="W829" s="159">
        <v>19486031.739999998</v>
      </c>
      <c r="X829" s="159">
        <v>457481.15</v>
      </c>
      <c r="Y829" s="159">
        <v>15706958.57</v>
      </c>
      <c r="Z829" s="159">
        <v>9139202.9199999999</v>
      </c>
      <c r="AA829" s="159">
        <v>2600000</v>
      </c>
      <c r="AB829" s="159">
        <v>6539202.9199999999</v>
      </c>
      <c r="AC829" s="159">
        <v>2972813.04</v>
      </c>
      <c r="AD829" s="159">
        <v>2958863.04</v>
      </c>
      <c r="AE829" s="159">
        <v>13977558.310000001</v>
      </c>
      <c r="AF829" s="159">
        <v>12147360.42</v>
      </c>
      <c r="AG829" s="159">
        <v>798973.3</v>
      </c>
      <c r="AH829" s="159">
        <v>1283794.68</v>
      </c>
      <c r="AI829" s="159">
        <v>0</v>
      </c>
      <c r="AJ829" s="159">
        <v>0</v>
      </c>
    </row>
    <row r="830" spans="1:36">
      <c r="A830" s="153">
        <v>12</v>
      </c>
      <c r="B830" s="154">
        <v>6</v>
      </c>
      <c r="C830" s="154">
        <v>16</v>
      </c>
      <c r="D830" s="155">
        <v>2</v>
      </c>
      <c r="E830" s="155" t="s">
        <v>556</v>
      </c>
      <c r="F830" s="156" t="s">
        <v>3818</v>
      </c>
      <c r="G830" s="156" t="s">
        <v>556</v>
      </c>
      <c r="H830" s="156" t="s">
        <v>3835</v>
      </c>
      <c r="I830" s="155">
        <v>1206162</v>
      </c>
      <c r="J830" s="157" t="s">
        <v>2030</v>
      </c>
      <c r="K830" s="157"/>
      <c r="L830" s="155">
        <v>2022</v>
      </c>
      <c r="M830" s="158">
        <v>26622</v>
      </c>
      <c r="N830" s="159">
        <v>157652271.56999999</v>
      </c>
      <c r="O830" s="159">
        <v>152408169.02000001</v>
      </c>
      <c r="P830" s="159">
        <v>64045772.710000001</v>
      </c>
      <c r="Q830" s="159">
        <v>27373966</v>
      </c>
      <c r="R830" s="159">
        <v>36671806.710000001</v>
      </c>
      <c r="S830" s="159">
        <v>5244102.55</v>
      </c>
      <c r="T830" s="159">
        <v>424148.74</v>
      </c>
      <c r="U830" s="159">
        <v>160705963.72999999</v>
      </c>
      <c r="V830" s="159">
        <v>133092504.68000001</v>
      </c>
      <c r="W830" s="159">
        <v>38170303.810000002</v>
      </c>
      <c r="X830" s="159">
        <v>1005590.45</v>
      </c>
      <c r="Y830" s="159">
        <v>27613459.050000001</v>
      </c>
      <c r="Z830" s="159">
        <v>20380540.850000001</v>
      </c>
      <c r="AA830" s="159">
        <v>15000000</v>
      </c>
      <c r="AB830" s="159">
        <v>5380540.8500000015</v>
      </c>
      <c r="AC830" s="159">
        <v>9658800</v>
      </c>
      <c r="AD830" s="159">
        <v>9608800</v>
      </c>
      <c r="AE830" s="159">
        <v>47630522</v>
      </c>
      <c r="AF830" s="159">
        <v>19315664.34</v>
      </c>
      <c r="AG830" s="159">
        <v>76222.16</v>
      </c>
      <c r="AH830" s="159">
        <v>211756.89</v>
      </c>
      <c r="AI830" s="159">
        <v>0</v>
      </c>
      <c r="AJ830" s="159">
        <v>0</v>
      </c>
    </row>
    <row r="831" spans="1:36">
      <c r="A831" s="153">
        <v>12</v>
      </c>
      <c r="B831" s="154">
        <v>6</v>
      </c>
      <c r="C831" s="154">
        <v>17</v>
      </c>
      <c r="D831" s="155">
        <v>2</v>
      </c>
      <c r="E831" s="155" t="s">
        <v>556</v>
      </c>
      <c r="F831" s="156" t="s">
        <v>3818</v>
      </c>
      <c r="G831" s="156" t="s">
        <v>556</v>
      </c>
      <c r="H831" s="156" t="s">
        <v>3836</v>
      </c>
      <c r="I831" s="155">
        <v>1206172</v>
      </c>
      <c r="J831" s="157" t="s">
        <v>2029</v>
      </c>
      <c r="K831" s="157"/>
      <c r="L831" s="155">
        <v>2022</v>
      </c>
      <c r="M831" s="158">
        <v>22856</v>
      </c>
      <c r="N831" s="159">
        <v>145114406.97999999</v>
      </c>
      <c r="O831" s="159">
        <v>125772099.83</v>
      </c>
      <c r="P831" s="159">
        <v>53497595.870000005</v>
      </c>
      <c r="Q831" s="159">
        <v>21625249</v>
      </c>
      <c r="R831" s="159">
        <v>31872346.870000001</v>
      </c>
      <c r="S831" s="159">
        <v>19342307.149999999</v>
      </c>
      <c r="T831" s="159">
        <v>575096.76</v>
      </c>
      <c r="U831" s="159">
        <v>141243224.38</v>
      </c>
      <c r="V831" s="159">
        <v>102071070.12</v>
      </c>
      <c r="W831" s="159">
        <v>30996257.890000001</v>
      </c>
      <c r="X831" s="159">
        <v>465887.26</v>
      </c>
      <c r="Y831" s="159">
        <v>39172154.259999998</v>
      </c>
      <c r="Z831" s="159">
        <v>32668609.600000001</v>
      </c>
      <c r="AA831" s="159">
        <v>16744176.539999999</v>
      </c>
      <c r="AB831" s="159">
        <v>15924433.060000002</v>
      </c>
      <c r="AC831" s="159">
        <v>9769597.5700000003</v>
      </c>
      <c r="AD831" s="159">
        <v>9719597.5700000003</v>
      </c>
      <c r="AE831" s="159">
        <v>17490548.489999998</v>
      </c>
      <c r="AF831" s="159">
        <v>23701029.710000001</v>
      </c>
      <c r="AG831" s="159">
        <v>283167.63</v>
      </c>
      <c r="AH831" s="159">
        <v>941459.43</v>
      </c>
      <c r="AI831" s="159">
        <v>0</v>
      </c>
      <c r="AJ831" s="159">
        <v>4207.46</v>
      </c>
    </row>
    <row r="832" spans="1:36">
      <c r="A832" s="153">
        <v>12</v>
      </c>
      <c r="B832" s="154">
        <v>7</v>
      </c>
      <c r="C832" s="154">
        <v>1</v>
      </c>
      <c r="D832" s="155">
        <v>1</v>
      </c>
      <c r="E832" s="155" t="s">
        <v>556</v>
      </c>
      <c r="F832" s="156" t="s">
        <v>3837</v>
      </c>
      <c r="G832" s="156" t="s">
        <v>556</v>
      </c>
      <c r="H832" s="156" t="s">
        <v>3838</v>
      </c>
      <c r="I832" s="155">
        <v>1207011</v>
      </c>
      <c r="J832" s="157" t="s">
        <v>2025</v>
      </c>
      <c r="K832" s="157"/>
      <c r="L832" s="155">
        <v>2022</v>
      </c>
      <c r="M832" s="158">
        <v>15157</v>
      </c>
      <c r="N832" s="159">
        <v>86442632.829999998</v>
      </c>
      <c r="O832" s="159">
        <v>79187386.620000005</v>
      </c>
      <c r="P832" s="159">
        <v>42547599.899999999</v>
      </c>
      <c r="Q832" s="159">
        <v>16947717</v>
      </c>
      <c r="R832" s="159">
        <v>25599882.899999999</v>
      </c>
      <c r="S832" s="159">
        <v>7255246.21</v>
      </c>
      <c r="T832" s="159">
        <v>185513.51</v>
      </c>
      <c r="U832" s="159">
        <v>96275000.599999994</v>
      </c>
      <c r="V832" s="159">
        <v>72620913.950000003</v>
      </c>
      <c r="W832" s="159">
        <v>30928546.629999999</v>
      </c>
      <c r="X832" s="159">
        <v>1024250.25</v>
      </c>
      <c r="Y832" s="159">
        <v>23654086.649999999</v>
      </c>
      <c r="Z832" s="159">
        <v>14232563.720000001</v>
      </c>
      <c r="AA832" s="159">
        <v>12670000</v>
      </c>
      <c r="AB832" s="159">
        <v>1562563.7200000007</v>
      </c>
      <c r="AC832" s="159">
        <v>3914065.3</v>
      </c>
      <c r="AD832" s="159">
        <v>3836574.93</v>
      </c>
      <c r="AE832" s="159">
        <v>47563869.829999998</v>
      </c>
      <c r="AF832" s="159">
        <v>6566472.6699999999</v>
      </c>
      <c r="AG832" s="159">
        <v>448017.42</v>
      </c>
      <c r="AH832" s="159">
        <v>547767.9</v>
      </c>
      <c r="AI832" s="159">
        <v>0</v>
      </c>
      <c r="AJ832" s="159">
        <v>0</v>
      </c>
    </row>
    <row r="833" spans="1:36">
      <c r="A833" s="153">
        <v>12</v>
      </c>
      <c r="B833" s="154">
        <v>7</v>
      </c>
      <c r="C833" s="154">
        <v>2</v>
      </c>
      <c r="D833" s="155">
        <v>1</v>
      </c>
      <c r="E833" s="155" t="s">
        <v>556</v>
      </c>
      <c r="F833" s="156" t="s">
        <v>3837</v>
      </c>
      <c r="G833" s="156" t="s">
        <v>556</v>
      </c>
      <c r="H833" s="156" t="s">
        <v>3839</v>
      </c>
      <c r="I833" s="155">
        <v>1207021</v>
      </c>
      <c r="J833" s="157" t="s">
        <v>2023</v>
      </c>
      <c r="K833" s="157"/>
      <c r="L833" s="155">
        <v>2022</v>
      </c>
      <c r="M833" s="158">
        <v>7944</v>
      </c>
      <c r="N833" s="159">
        <v>35990981.649999999</v>
      </c>
      <c r="O833" s="159">
        <v>34416937.119999997</v>
      </c>
      <c r="P833" s="159">
        <v>21548272.32</v>
      </c>
      <c r="Q833" s="159">
        <v>8903425</v>
      </c>
      <c r="R833" s="159">
        <v>12644847.32</v>
      </c>
      <c r="S833" s="159">
        <v>1574044.53</v>
      </c>
      <c r="T833" s="159">
        <v>1064409.75</v>
      </c>
      <c r="U833" s="159">
        <v>37435197.5</v>
      </c>
      <c r="V833" s="159">
        <v>32664326.879999999</v>
      </c>
      <c r="W833" s="159">
        <v>12142038.42</v>
      </c>
      <c r="X833" s="159">
        <v>112759.65</v>
      </c>
      <c r="Y833" s="159">
        <v>4770870.62</v>
      </c>
      <c r="Z833" s="159">
        <v>3653127.28</v>
      </c>
      <c r="AA833" s="159">
        <v>0</v>
      </c>
      <c r="AB833" s="159">
        <v>3653127.28</v>
      </c>
      <c r="AC833" s="159">
        <v>654750</v>
      </c>
      <c r="AD833" s="159">
        <v>427500</v>
      </c>
      <c r="AE833" s="159">
        <v>3799500</v>
      </c>
      <c r="AF833" s="159">
        <v>1752610.24</v>
      </c>
      <c r="AG833" s="159">
        <v>-38205.53</v>
      </c>
      <c r="AH833" s="159">
        <v>102971.84</v>
      </c>
      <c r="AI833" s="159">
        <v>0</v>
      </c>
      <c r="AJ833" s="159">
        <v>0</v>
      </c>
    </row>
    <row r="834" spans="1:36">
      <c r="A834" s="153">
        <v>12</v>
      </c>
      <c r="B834" s="154">
        <v>7</v>
      </c>
      <c r="C834" s="154">
        <v>3</v>
      </c>
      <c r="D834" s="155">
        <v>2</v>
      </c>
      <c r="E834" s="155" t="s">
        <v>556</v>
      </c>
      <c r="F834" s="156" t="s">
        <v>3840</v>
      </c>
      <c r="G834" s="156" t="s">
        <v>556</v>
      </c>
      <c r="H834" s="156" t="s">
        <v>3841</v>
      </c>
      <c r="I834" s="155">
        <v>1207032</v>
      </c>
      <c r="J834" s="157" t="s">
        <v>560</v>
      </c>
      <c r="K834" s="157"/>
      <c r="L834" s="155">
        <v>2022</v>
      </c>
      <c r="M834" s="158">
        <v>9973</v>
      </c>
      <c r="N834" s="159">
        <v>54733756.810000002</v>
      </c>
      <c r="O834" s="159">
        <v>49742219.969999999</v>
      </c>
      <c r="P834" s="159">
        <v>39967116.289999999</v>
      </c>
      <c r="Q834" s="159">
        <v>20443729</v>
      </c>
      <c r="R834" s="159">
        <v>19523387.289999999</v>
      </c>
      <c r="S834" s="159">
        <v>4991536.84</v>
      </c>
      <c r="T834" s="159">
        <v>22167.08</v>
      </c>
      <c r="U834" s="159">
        <v>57452120.340000004</v>
      </c>
      <c r="V834" s="159">
        <v>46620893.460000001</v>
      </c>
      <c r="W834" s="159">
        <v>17784996.859999999</v>
      </c>
      <c r="X834" s="159">
        <v>508447.29</v>
      </c>
      <c r="Y834" s="159">
        <v>10831226.880000001</v>
      </c>
      <c r="Z834" s="159">
        <v>4100084.7</v>
      </c>
      <c r="AA834" s="159">
        <v>3000000</v>
      </c>
      <c r="AB834" s="159">
        <v>1100084.7000000002</v>
      </c>
      <c r="AC834" s="159">
        <v>1191427.1200000001</v>
      </c>
      <c r="AD834" s="159">
        <v>1153747.74</v>
      </c>
      <c r="AE834" s="159">
        <v>19900903.25</v>
      </c>
      <c r="AF834" s="159">
        <v>3121326.51</v>
      </c>
      <c r="AG834" s="159">
        <v>156566.25</v>
      </c>
      <c r="AH834" s="159">
        <v>211316.89</v>
      </c>
      <c r="AI834" s="159">
        <v>0</v>
      </c>
      <c r="AJ834" s="159">
        <v>0</v>
      </c>
    </row>
    <row r="835" spans="1:36">
      <c r="A835" s="153">
        <v>12</v>
      </c>
      <c r="B835" s="154">
        <v>7</v>
      </c>
      <c r="C835" s="154">
        <v>4</v>
      </c>
      <c r="D835" s="155">
        <v>2</v>
      </c>
      <c r="E835" s="155" t="s">
        <v>556</v>
      </c>
      <c r="F835" s="156" t="s">
        <v>3840</v>
      </c>
      <c r="G835" s="156" t="s">
        <v>556</v>
      </c>
      <c r="H835" s="156" t="s">
        <v>3842</v>
      </c>
      <c r="I835" s="155">
        <v>1207042</v>
      </c>
      <c r="J835" s="157" t="s">
        <v>2028</v>
      </c>
      <c r="K835" s="157"/>
      <c r="L835" s="155">
        <v>2022</v>
      </c>
      <c r="M835" s="158">
        <v>8683</v>
      </c>
      <c r="N835" s="159">
        <v>46711729.329999998</v>
      </c>
      <c r="O835" s="159">
        <v>43288246.460000001</v>
      </c>
      <c r="P835" s="159">
        <v>33583705.079999998</v>
      </c>
      <c r="Q835" s="159">
        <v>14876479</v>
      </c>
      <c r="R835" s="159">
        <v>18707226.079999998</v>
      </c>
      <c r="S835" s="159">
        <v>3423482.87</v>
      </c>
      <c r="T835" s="159">
        <v>91950</v>
      </c>
      <c r="U835" s="159">
        <v>44972862.280000001</v>
      </c>
      <c r="V835" s="159">
        <v>39804594.189999998</v>
      </c>
      <c r="W835" s="159">
        <v>13545961.369999999</v>
      </c>
      <c r="X835" s="159">
        <v>541646.42000000004</v>
      </c>
      <c r="Y835" s="159">
        <v>5168268.09</v>
      </c>
      <c r="Z835" s="159">
        <v>10101822</v>
      </c>
      <c r="AA835" s="159">
        <v>10101822</v>
      </c>
      <c r="AB835" s="159">
        <v>0</v>
      </c>
      <c r="AC835" s="159">
        <v>10721871.630000001</v>
      </c>
      <c r="AD835" s="159">
        <v>10721871.630000001</v>
      </c>
      <c r="AE835" s="159">
        <v>25625268.18</v>
      </c>
      <c r="AF835" s="159">
        <v>3483652.27</v>
      </c>
      <c r="AG835" s="159">
        <v>738751.84</v>
      </c>
      <c r="AH835" s="159">
        <v>796028.52</v>
      </c>
      <c r="AI835" s="159">
        <v>0</v>
      </c>
      <c r="AJ835" s="159">
        <v>0</v>
      </c>
    </row>
    <row r="836" spans="1:36">
      <c r="A836" s="153">
        <v>12</v>
      </c>
      <c r="B836" s="154">
        <v>7</v>
      </c>
      <c r="C836" s="154">
        <v>5</v>
      </c>
      <c r="D836" s="155">
        <v>2</v>
      </c>
      <c r="E836" s="155" t="s">
        <v>556</v>
      </c>
      <c r="F836" s="156" t="s">
        <v>3840</v>
      </c>
      <c r="G836" s="156" t="s">
        <v>556</v>
      </c>
      <c r="H836" s="156" t="s">
        <v>3843</v>
      </c>
      <c r="I836" s="155">
        <v>1207052</v>
      </c>
      <c r="J836" s="157" t="s">
        <v>2027</v>
      </c>
      <c r="K836" s="157"/>
      <c r="L836" s="155">
        <v>2022</v>
      </c>
      <c r="M836" s="158">
        <v>7862</v>
      </c>
      <c r="N836" s="159">
        <v>42673949.020000003</v>
      </c>
      <c r="O836" s="159">
        <v>39114071.32</v>
      </c>
      <c r="P836" s="159">
        <v>31354959.259999998</v>
      </c>
      <c r="Q836" s="159">
        <v>16466401</v>
      </c>
      <c r="R836" s="159">
        <v>14888558.26</v>
      </c>
      <c r="S836" s="159">
        <v>3559877.7</v>
      </c>
      <c r="T836" s="159">
        <v>46272.39</v>
      </c>
      <c r="U836" s="159">
        <v>44944646.93</v>
      </c>
      <c r="V836" s="159">
        <v>36828797.159999996</v>
      </c>
      <c r="W836" s="159">
        <v>14473302.380000001</v>
      </c>
      <c r="X836" s="159">
        <v>32128.799999999999</v>
      </c>
      <c r="Y836" s="159">
        <v>8115849.7699999996</v>
      </c>
      <c r="Z836" s="159">
        <v>3719567.56</v>
      </c>
      <c r="AA836" s="159">
        <v>3465510</v>
      </c>
      <c r="AB836" s="159">
        <v>254057.56000000006</v>
      </c>
      <c r="AC836" s="159">
        <v>196680</v>
      </c>
      <c r="AD836" s="159">
        <v>158680</v>
      </c>
      <c r="AE836" s="159">
        <v>3465510</v>
      </c>
      <c r="AF836" s="159">
        <v>2285274.16</v>
      </c>
      <c r="AG836" s="159">
        <v>0</v>
      </c>
      <c r="AH836" s="159">
        <v>0</v>
      </c>
      <c r="AI836" s="159">
        <v>0</v>
      </c>
      <c r="AJ836" s="159">
        <v>0</v>
      </c>
    </row>
    <row r="837" spans="1:36">
      <c r="A837" s="153">
        <v>12</v>
      </c>
      <c r="B837" s="154">
        <v>7</v>
      </c>
      <c r="C837" s="154">
        <v>6</v>
      </c>
      <c r="D837" s="155">
        <v>2</v>
      </c>
      <c r="E837" s="155" t="s">
        <v>556</v>
      </c>
      <c r="F837" s="156" t="s">
        <v>3840</v>
      </c>
      <c r="G837" s="156" t="s">
        <v>556</v>
      </c>
      <c r="H837" s="156" t="s">
        <v>3844</v>
      </c>
      <c r="I837" s="155">
        <v>1207062</v>
      </c>
      <c r="J837" s="157" t="s">
        <v>2026</v>
      </c>
      <c r="K837" s="157"/>
      <c r="L837" s="155">
        <v>2022</v>
      </c>
      <c r="M837" s="158">
        <v>8189</v>
      </c>
      <c r="N837" s="159">
        <v>45815372.689999998</v>
      </c>
      <c r="O837" s="159">
        <v>43927505.979999997</v>
      </c>
      <c r="P837" s="159">
        <v>34778998.82</v>
      </c>
      <c r="Q837" s="159">
        <v>16110731</v>
      </c>
      <c r="R837" s="159">
        <v>18668267.82</v>
      </c>
      <c r="S837" s="159">
        <v>1887866.71</v>
      </c>
      <c r="T837" s="159">
        <v>101260.16</v>
      </c>
      <c r="U837" s="159">
        <v>44965760.829999998</v>
      </c>
      <c r="V837" s="159">
        <v>41267964.299999997</v>
      </c>
      <c r="W837" s="159">
        <v>16546637.4</v>
      </c>
      <c r="X837" s="159">
        <v>290376.94</v>
      </c>
      <c r="Y837" s="159">
        <v>3697796.53</v>
      </c>
      <c r="Z837" s="159">
        <v>1870237.54</v>
      </c>
      <c r="AA837" s="159">
        <v>1000000</v>
      </c>
      <c r="AB837" s="159">
        <v>870237.54</v>
      </c>
      <c r="AC837" s="159">
        <v>1437981</v>
      </c>
      <c r="AD837" s="159">
        <v>1437981</v>
      </c>
      <c r="AE837" s="159">
        <v>10469579</v>
      </c>
      <c r="AF837" s="159">
        <v>2659541.6800000002</v>
      </c>
      <c r="AG837" s="159">
        <v>91954.25</v>
      </c>
      <c r="AH837" s="159">
        <v>107985.98</v>
      </c>
      <c r="AI837" s="159">
        <v>0</v>
      </c>
      <c r="AJ837" s="159">
        <v>0</v>
      </c>
    </row>
    <row r="838" spans="1:36">
      <c r="A838" s="153">
        <v>12</v>
      </c>
      <c r="B838" s="154">
        <v>7</v>
      </c>
      <c r="C838" s="154">
        <v>7</v>
      </c>
      <c r="D838" s="155">
        <v>2</v>
      </c>
      <c r="E838" s="155" t="s">
        <v>556</v>
      </c>
      <c r="F838" s="156" t="s">
        <v>3840</v>
      </c>
      <c r="G838" s="156" t="s">
        <v>556</v>
      </c>
      <c r="H838" s="156" t="s">
        <v>3845</v>
      </c>
      <c r="I838" s="155">
        <v>1207072</v>
      </c>
      <c r="J838" s="157" t="s">
        <v>2025</v>
      </c>
      <c r="K838" s="157"/>
      <c r="L838" s="155">
        <v>2022</v>
      </c>
      <c r="M838" s="158">
        <v>25550</v>
      </c>
      <c r="N838" s="159">
        <v>129294221.12</v>
      </c>
      <c r="O838" s="159">
        <v>119917081.70999999</v>
      </c>
      <c r="P838" s="159">
        <v>90322787.670000002</v>
      </c>
      <c r="Q838" s="159">
        <v>40525310</v>
      </c>
      <c r="R838" s="159">
        <v>49797477.670000002</v>
      </c>
      <c r="S838" s="159">
        <v>9377139.4100000001</v>
      </c>
      <c r="T838" s="159">
        <v>5150</v>
      </c>
      <c r="U838" s="159">
        <v>130680680.56999999</v>
      </c>
      <c r="V838" s="159">
        <v>107166082.01000001</v>
      </c>
      <c r="W838" s="159">
        <v>34087116.920000002</v>
      </c>
      <c r="X838" s="159">
        <v>803935.27</v>
      </c>
      <c r="Y838" s="159">
        <v>23514598.559999999</v>
      </c>
      <c r="Z838" s="159">
        <v>15851429.59</v>
      </c>
      <c r="AA838" s="159">
        <v>12000000</v>
      </c>
      <c r="AB838" s="159">
        <v>3851429.59</v>
      </c>
      <c r="AC838" s="159">
        <v>9073472.6400000006</v>
      </c>
      <c r="AD838" s="159">
        <v>9000000</v>
      </c>
      <c r="AE838" s="159">
        <v>39658850</v>
      </c>
      <c r="AF838" s="159">
        <v>12750999.699999999</v>
      </c>
      <c r="AG838" s="159">
        <v>170274.29</v>
      </c>
      <c r="AH838" s="159">
        <v>77264.86</v>
      </c>
      <c r="AI838" s="159">
        <v>0</v>
      </c>
      <c r="AJ838" s="159">
        <v>58850</v>
      </c>
    </row>
    <row r="839" spans="1:36">
      <c r="A839" s="153">
        <v>12</v>
      </c>
      <c r="B839" s="154">
        <v>7</v>
      </c>
      <c r="C839" s="154">
        <v>8</v>
      </c>
      <c r="D839" s="155">
        <v>2</v>
      </c>
      <c r="E839" s="155" t="s">
        <v>556</v>
      </c>
      <c r="F839" s="156" t="s">
        <v>3840</v>
      </c>
      <c r="G839" s="156" t="s">
        <v>556</v>
      </c>
      <c r="H839" s="156" t="s">
        <v>3846</v>
      </c>
      <c r="I839" s="155">
        <v>1207082</v>
      </c>
      <c r="J839" s="157" t="s">
        <v>2024</v>
      </c>
      <c r="K839" s="157"/>
      <c r="L839" s="155">
        <v>2022</v>
      </c>
      <c r="M839" s="158">
        <v>10063</v>
      </c>
      <c r="N839" s="159">
        <v>56197177.719999999</v>
      </c>
      <c r="O839" s="159">
        <v>54003460.439999998</v>
      </c>
      <c r="P839" s="159">
        <v>44473299.329999998</v>
      </c>
      <c r="Q839" s="159">
        <v>21915776</v>
      </c>
      <c r="R839" s="159">
        <v>22557523.329999998</v>
      </c>
      <c r="S839" s="159">
        <v>2193717.2799999998</v>
      </c>
      <c r="T839" s="159">
        <v>0</v>
      </c>
      <c r="U839" s="159">
        <v>56007440.909999996</v>
      </c>
      <c r="V839" s="159">
        <v>49522072.590000004</v>
      </c>
      <c r="W839" s="159">
        <v>16564769.300000001</v>
      </c>
      <c r="X839" s="159">
        <v>0</v>
      </c>
      <c r="Y839" s="159">
        <v>6485368.3200000003</v>
      </c>
      <c r="Z839" s="159">
        <v>1233866.3899999999</v>
      </c>
      <c r="AA839" s="159">
        <v>0</v>
      </c>
      <c r="AB839" s="159">
        <v>1233866.3899999999</v>
      </c>
      <c r="AC839" s="159">
        <v>33000</v>
      </c>
      <c r="AD839" s="159">
        <v>0</v>
      </c>
      <c r="AE839" s="159">
        <v>1470.43</v>
      </c>
      <c r="AF839" s="159">
        <v>4481387.8499999996</v>
      </c>
      <c r="AG839" s="159">
        <v>421323.06</v>
      </c>
      <c r="AH839" s="159">
        <v>955907.19</v>
      </c>
      <c r="AI839" s="159">
        <v>0</v>
      </c>
      <c r="AJ839" s="159">
        <v>1470.43</v>
      </c>
    </row>
    <row r="840" spans="1:36">
      <c r="A840" s="153">
        <v>12</v>
      </c>
      <c r="B840" s="154">
        <v>7</v>
      </c>
      <c r="C840" s="154">
        <v>9</v>
      </c>
      <c r="D840" s="155">
        <v>2</v>
      </c>
      <c r="E840" s="155" t="s">
        <v>556</v>
      </c>
      <c r="F840" s="156" t="s">
        <v>3840</v>
      </c>
      <c r="G840" s="156" t="s">
        <v>556</v>
      </c>
      <c r="H840" s="156" t="s">
        <v>3847</v>
      </c>
      <c r="I840" s="155">
        <v>1207092</v>
      </c>
      <c r="J840" s="157" t="s">
        <v>2023</v>
      </c>
      <c r="K840" s="157"/>
      <c r="L840" s="155">
        <v>2022</v>
      </c>
      <c r="M840" s="158">
        <v>17627</v>
      </c>
      <c r="N840" s="159">
        <v>91529406.420000002</v>
      </c>
      <c r="O840" s="159">
        <v>87149906.799999997</v>
      </c>
      <c r="P840" s="159">
        <v>69915272.579999998</v>
      </c>
      <c r="Q840" s="159">
        <v>33896905</v>
      </c>
      <c r="R840" s="159">
        <v>36018367.579999998</v>
      </c>
      <c r="S840" s="159">
        <v>4379499.62</v>
      </c>
      <c r="T840" s="159">
        <v>14505.01</v>
      </c>
      <c r="U840" s="159">
        <v>89547038.430000007</v>
      </c>
      <c r="V840" s="159">
        <v>79406978.579999998</v>
      </c>
      <c r="W840" s="159">
        <v>28600136.260000002</v>
      </c>
      <c r="X840" s="159">
        <v>498191.14</v>
      </c>
      <c r="Y840" s="159">
        <v>10140059.85</v>
      </c>
      <c r="Z840" s="159">
        <v>5175765.8600000003</v>
      </c>
      <c r="AA840" s="159">
        <v>382253.97</v>
      </c>
      <c r="AB840" s="159">
        <v>4793511.8900000006</v>
      </c>
      <c r="AC840" s="159">
        <v>2118673.66</v>
      </c>
      <c r="AD840" s="159">
        <v>2054858.66</v>
      </c>
      <c r="AE840" s="159">
        <v>15288350.43</v>
      </c>
      <c r="AF840" s="159">
        <v>7742928.2199999997</v>
      </c>
      <c r="AG840" s="159">
        <v>542950.72</v>
      </c>
      <c r="AH840" s="159">
        <v>875138.43</v>
      </c>
      <c r="AI840" s="159">
        <v>0</v>
      </c>
      <c r="AJ840" s="159">
        <v>0</v>
      </c>
    </row>
    <row r="841" spans="1:36">
      <c r="A841" s="153">
        <v>12</v>
      </c>
      <c r="B841" s="154">
        <v>7</v>
      </c>
      <c r="C841" s="154">
        <v>10</v>
      </c>
      <c r="D841" s="155">
        <v>2</v>
      </c>
      <c r="E841" s="155" t="s">
        <v>556</v>
      </c>
      <c r="F841" s="156" t="s">
        <v>3840</v>
      </c>
      <c r="G841" s="156" t="s">
        <v>556</v>
      </c>
      <c r="H841" s="156" t="s">
        <v>3848</v>
      </c>
      <c r="I841" s="155">
        <v>1207102</v>
      </c>
      <c r="J841" s="157" t="s">
        <v>2022</v>
      </c>
      <c r="K841" s="157"/>
      <c r="L841" s="155">
        <v>2022</v>
      </c>
      <c r="M841" s="158">
        <v>7370</v>
      </c>
      <c r="N841" s="159">
        <v>40229223.710000001</v>
      </c>
      <c r="O841" s="159">
        <v>38780576.159999996</v>
      </c>
      <c r="P841" s="159">
        <v>31945886.300000001</v>
      </c>
      <c r="Q841" s="159">
        <v>16688360</v>
      </c>
      <c r="R841" s="159">
        <v>15257526.300000001</v>
      </c>
      <c r="S841" s="159">
        <v>1448647.55</v>
      </c>
      <c r="T841" s="159">
        <v>114817.42</v>
      </c>
      <c r="U841" s="159">
        <v>41025275.890000001</v>
      </c>
      <c r="V841" s="159">
        <v>36644517.57</v>
      </c>
      <c r="W841" s="159">
        <v>14949552.810000001</v>
      </c>
      <c r="X841" s="159">
        <v>234345.93</v>
      </c>
      <c r="Y841" s="159">
        <v>4380758.32</v>
      </c>
      <c r="Z841" s="159">
        <v>4496110.7300000004</v>
      </c>
      <c r="AA841" s="159">
        <v>1641807</v>
      </c>
      <c r="AB841" s="159">
        <v>2854303.7300000004</v>
      </c>
      <c r="AC841" s="159">
        <v>1231945.8700000001</v>
      </c>
      <c r="AD841" s="159">
        <v>1136500.8700000001</v>
      </c>
      <c r="AE841" s="159">
        <v>9101340.9700000007</v>
      </c>
      <c r="AF841" s="159">
        <v>2136058.59</v>
      </c>
      <c r="AG841" s="159">
        <v>478141.68</v>
      </c>
      <c r="AH841" s="159">
        <v>943833.23</v>
      </c>
      <c r="AI841" s="159">
        <v>0</v>
      </c>
      <c r="AJ841" s="159">
        <v>0</v>
      </c>
    </row>
    <row r="842" spans="1:36">
      <c r="A842" s="153">
        <v>12</v>
      </c>
      <c r="B842" s="154">
        <v>7</v>
      </c>
      <c r="C842" s="154">
        <v>11</v>
      </c>
      <c r="D842" s="155">
        <v>2</v>
      </c>
      <c r="E842" s="155" t="s">
        <v>556</v>
      </c>
      <c r="F842" s="156" t="s">
        <v>3840</v>
      </c>
      <c r="G842" s="156" t="s">
        <v>556</v>
      </c>
      <c r="H842" s="156" t="s">
        <v>3849</v>
      </c>
      <c r="I842" s="155">
        <v>1207112</v>
      </c>
      <c r="J842" s="157" t="s">
        <v>2021</v>
      </c>
      <c r="K842" s="157"/>
      <c r="L842" s="155">
        <v>2022</v>
      </c>
      <c r="M842" s="158">
        <v>6737</v>
      </c>
      <c r="N842" s="159">
        <v>37945203.07</v>
      </c>
      <c r="O842" s="159">
        <v>36645673.07</v>
      </c>
      <c r="P842" s="159">
        <v>30682385.530000001</v>
      </c>
      <c r="Q842" s="159">
        <v>14849768</v>
      </c>
      <c r="R842" s="159">
        <v>15832617.529999999</v>
      </c>
      <c r="S842" s="159">
        <v>1299530</v>
      </c>
      <c r="T842" s="159">
        <v>0</v>
      </c>
      <c r="U842" s="159">
        <v>38165070.810000002</v>
      </c>
      <c r="V842" s="159">
        <v>35015339.840000004</v>
      </c>
      <c r="W842" s="159">
        <v>12485779.279999999</v>
      </c>
      <c r="X842" s="159">
        <v>148133.62</v>
      </c>
      <c r="Y842" s="159">
        <v>3149730.97</v>
      </c>
      <c r="Z842" s="159">
        <v>2344423.62</v>
      </c>
      <c r="AA842" s="159">
        <v>2250000</v>
      </c>
      <c r="AB842" s="159">
        <v>94423.620000000112</v>
      </c>
      <c r="AC842" s="159">
        <v>600000</v>
      </c>
      <c r="AD842" s="159">
        <v>600000</v>
      </c>
      <c r="AE842" s="159">
        <v>5984563</v>
      </c>
      <c r="AF842" s="159">
        <v>1630333.23</v>
      </c>
      <c r="AG842" s="159">
        <v>0</v>
      </c>
      <c r="AH842" s="159">
        <v>0</v>
      </c>
      <c r="AI842" s="159">
        <v>0</v>
      </c>
      <c r="AJ842" s="159">
        <v>0</v>
      </c>
    </row>
    <row r="843" spans="1:36">
      <c r="A843" s="153">
        <v>12</v>
      </c>
      <c r="B843" s="154">
        <v>7</v>
      </c>
      <c r="C843" s="154">
        <v>12</v>
      </c>
      <c r="D843" s="155">
        <v>2</v>
      </c>
      <c r="E843" s="155" t="s">
        <v>556</v>
      </c>
      <c r="F843" s="156" t="s">
        <v>3840</v>
      </c>
      <c r="G843" s="156" t="s">
        <v>556</v>
      </c>
      <c r="H843" s="156" t="s">
        <v>3850</v>
      </c>
      <c r="I843" s="155">
        <v>1207122</v>
      </c>
      <c r="J843" s="157" t="s">
        <v>2020</v>
      </c>
      <c r="K843" s="157"/>
      <c r="L843" s="155">
        <v>2022</v>
      </c>
      <c r="M843" s="158">
        <v>6574</v>
      </c>
      <c r="N843" s="159">
        <v>33429712.98</v>
      </c>
      <c r="O843" s="159">
        <v>32824117.859999999</v>
      </c>
      <c r="P843" s="159">
        <v>22270844.82</v>
      </c>
      <c r="Q843" s="159">
        <v>10173021</v>
      </c>
      <c r="R843" s="159">
        <v>12097823.82</v>
      </c>
      <c r="S843" s="159">
        <v>605595.12</v>
      </c>
      <c r="T843" s="159">
        <v>21771</v>
      </c>
      <c r="U843" s="159">
        <v>32257580.25</v>
      </c>
      <c r="V843" s="159">
        <v>30351718.920000002</v>
      </c>
      <c r="W843" s="159">
        <v>9554528.5700000003</v>
      </c>
      <c r="X843" s="159">
        <v>183523.98</v>
      </c>
      <c r="Y843" s="159">
        <v>1905861.33</v>
      </c>
      <c r="Z843" s="159">
        <v>1121155.8500000001</v>
      </c>
      <c r="AA843" s="159">
        <v>500000</v>
      </c>
      <c r="AB843" s="159">
        <v>621155.85000000009</v>
      </c>
      <c r="AC843" s="159">
        <v>1099171</v>
      </c>
      <c r="AD843" s="159">
        <v>1099171</v>
      </c>
      <c r="AE843" s="159">
        <v>6797829</v>
      </c>
      <c r="AF843" s="159">
        <v>2472398.94</v>
      </c>
      <c r="AG843" s="159">
        <v>-1729.64</v>
      </c>
      <c r="AH843" s="159">
        <v>56610.36</v>
      </c>
      <c r="AI843" s="159">
        <v>0</v>
      </c>
      <c r="AJ843" s="159">
        <v>0</v>
      </c>
    </row>
    <row r="844" spans="1:36">
      <c r="A844" s="153">
        <v>12</v>
      </c>
      <c r="B844" s="154">
        <v>8</v>
      </c>
      <c r="C844" s="154">
        <v>1</v>
      </c>
      <c r="D844" s="155">
        <v>2</v>
      </c>
      <c r="E844" s="155" t="s">
        <v>556</v>
      </c>
      <c r="F844" s="156" t="s">
        <v>3851</v>
      </c>
      <c r="G844" s="156" t="s">
        <v>556</v>
      </c>
      <c r="H844" s="156" t="s">
        <v>3852</v>
      </c>
      <c r="I844" s="155">
        <v>1208012</v>
      </c>
      <c r="J844" s="157" t="s">
        <v>2019</v>
      </c>
      <c r="K844" s="157"/>
      <c r="L844" s="155">
        <v>2022</v>
      </c>
      <c r="M844" s="158">
        <v>7459</v>
      </c>
      <c r="N844" s="159">
        <v>33485158.699999999</v>
      </c>
      <c r="O844" s="159">
        <v>30628130.969999999</v>
      </c>
      <c r="P844" s="159">
        <v>21368993.369999997</v>
      </c>
      <c r="Q844" s="159">
        <v>11007141</v>
      </c>
      <c r="R844" s="159">
        <v>10361852.369999999</v>
      </c>
      <c r="S844" s="159">
        <v>2857027.73</v>
      </c>
      <c r="T844" s="159">
        <v>16000</v>
      </c>
      <c r="U844" s="159">
        <v>31875982.73</v>
      </c>
      <c r="V844" s="159">
        <v>27766876.050000001</v>
      </c>
      <c r="W844" s="159">
        <v>10039684.869999999</v>
      </c>
      <c r="X844" s="159">
        <v>79316.34</v>
      </c>
      <c r="Y844" s="159">
        <v>4109106.68</v>
      </c>
      <c r="Z844" s="159">
        <v>1289409.92</v>
      </c>
      <c r="AA844" s="159">
        <v>1100000</v>
      </c>
      <c r="AB844" s="159">
        <v>189409.91999999993</v>
      </c>
      <c r="AC844" s="159">
        <v>1176310.3999999999</v>
      </c>
      <c r="AD844" s="159">
        <v>1138020</v>
      </c>
      <c r="AE844" s="159">
        <v>2680000</v>
      </c>
      <c r="AF844" s="159">
        <v>2861254.92</v>
      </c>
      <c r="AG844" s="159">
        <v>364305.98</v>
      </c>
      <c r="AH844" s="159">
        <v>493247.33</v>
      </c>
      <c r="AI844" s="159">
        <v>0</v>
      </c>
      <c r="AJ844" s="159">
        <v>0</v>
      </c>
    </row>
    <row r="845" spans="1:36">
      <c r="A845" s="153">
        <v>12</v>
      </c>
      <c r="B845" s="154">
        <v>8</v>
      </c>
      <c r="C845" s="154">
        <v>2</v>
      </c>
      <c r="D845" s="155">
        <v>2</v>
      </c>
      <c r="E845" s="155" t="s">
        <v>556</v>
      </c>
      <c r="F845" s="156" t="s">
        <v>3851</v>
      </c>
      <c r="G845" s="156" t="s">
        <v>556</v>
      </c>
      <c r="H845" s="156" t="s">
        <v>3853</v>
      </c>
      <c r="I845" s="155">
        <v>1208022</v>
      </c>
      <c r="J845" s="157" t="s">
        <v>2018</v>
      </c>
      <c r="K845" s="157"/>
      <c r="L845" s="155">
        <v>2022</v>
      </c>
      <c r="M845" s="158">
        <v>6049</v>
      </c>
      <c r="N845" s="159">
        <v>29263187.199999999</v>
      </c>
      <c r="O845" s="159">
        <v>26211714.550000001</v>
      </c>
      <c r="P845" s="159">
        <v>18293362.5</v>
      </c>
      <c r="Q845" s="159">
        <v>9547139</v>
      </c>
      <c r="R845" s="159">
        <v>8746223.5</v>
      </c>
      <c r="S845" s="159">
        <v>3051472.65</v>
      </c>
      <c r="T845" s="159">
        <v>12000</v>
      </c>
      <c r="U845" s="159">
        <v>28370841.390000001</v>
      </c>
      <c r="V845" s="159">
        <v>23006214.77</v>
      </c>
      <c r="W845" s="159">
        <v>8248529.7400000002</v>
      </c>
      <c r="X845" s="159">
        <v>129721.13</v>
      </c>
      <c r="Y845" s="159">
        <v>5364626.62</v>
      </c>
      <c r="Z845" s="159">
        <v>2213346.14</v>
      </c>
      <c r="AA845" s="159">
        <v>1739500</v>
      </c>
      <c r="AB845" s="159">
        <v>473846.14000000013</v>
      </c>
      <c r="AC845" s="159">
        <v>1542224.12</v>
      </c>
      <c r="AD845" s="159">
        <v>1497664.12</v>
      </c>
      <c r="AE845" s="159">
        <v>5527598.8300000001</v>
      </c>
      <c r="AF845" s="159">
        <v>3205499.78</v>
      </c>
      <c r="AG845" s="159">
        <v>220306.92</v>
      </c>
      <c r="AH845" s="159">
        <v>352563.02</v>
      </c>
      <c r="AI845" s="159">
        <v>0</v>
      </c>
      <c r="AJ845" s="159">
        <v>0</v>
      </c>
    </row>
    <row r="846" spans="1:36">
      <c r="A846" s="153">
        <v>12</v>
      </c>
      <c r="B846" s="154">
        <v>8</v>
      </c>
      <c r="C846" s="154">
        <v>3</v>
      </c>
      <c r="D846" s="155">
        <v>2</v>
      </c>
      <c r="E846" s="155" t="s">
        <v>556</v>
      </c>
      <c r="F846" s="156" t="s">
        <v>3851</v>
      </c>
      <c r="G846" s="156" t="s">
        <v>556</v>
      </c>
      <c r="H846" s="156" t="s">
        <v>3854</v>
      </c>
      <c r="I846" s="155">
        <v>1208032</v>
      </c>
      <c r="J846" s="157" t="s">
        <v>2017</v>
      </c>
      <c r="K846" s="157"/>
      <c r="L846" s="155">
        <v>2022</v>
      </c>
      <c r="M846" s="158">
        <v>4619</v>
      </c>
      <c r="N846" s="159">
        <v>22237878.09</v>
      </c>
      <c r="O846" s="159">
        <v>19560538.09</v>
      </c>
      <c r="P846" s="159">
        <v>14307459.15</v>
      </c>
      <c r="Q846" s="159">
        <v>7584624</v>
      </c>
      <c r="R846" s="159">
        <v>6722835.1500000004</v>
      </c>
      <c r="S846" s="159">
        <v>2677340</v>
      </c>
      <c r="T846" s="159">
        <v>36799.5</v>
      </c>
      <c r="U846" s="159">
        <v>21926158.760000002</v>
      </c>
      <c r="V846" s="159">
        <v>17471982.629999999</v>
      </c>
      <c r="W846" s="159">
        <v>6573292.7400000002</v>
      </c>
      <c r="X846" s="159">
        <v>217546.89</v>
      </c>
      <c r="Y846" s="159">
        <v>4454176.13</v>
      </c>
      <c r="Z846" s="159">
        <v>1681569.27</v>
      </c>
      <c r="AA846" s="159">
        <v>0</v>
      </c>
      <c r="AB846" s="159">
        <v>1681569.27</v>
      </c>
      <c r="AC846" s="159">
        <v>204057.1</v>
      </c>
      <c r="AD846" s="159">
        <v>198928</v>
      </c>
      <c r="AE846" s="159">
        <v>5501189</v>
      </c>
      <c r="AF846" s="159">
        <v>2088555.46</v>
      </c>
      <c r="AG846" s="159">
        <v>383035.41</v>
      </c>
      <c r="AH846" s="159">
        <v>520223.88</v>
      </c>
      <c r="AI846" s="159">
        <v>0</v>
      </c>
      <c r="AJ846" s="159">
        <v>0</v>
      </c>
    </row>
    <row r="847" spans="1:36">
      <c r="A847" s="153">
        <v>12</v>
      </c>
      <c r="B847" s="154">
        <v>8</v>
      </c>
      <c r="C847" s="154">
        <v>4</v>
      </c>
      <c r="D847" s="155">
        <v>2</v>
      </c>
      <c r="E847" s="155" t="s">
        <v>556</v>
      </c>
      <c r="F847" s="156" t="s">
        <v>3851</v>
      </c>
      <c r="G847" s="156" t="s">
        <v>556</v>
      </c>
      <c r="H847" s="156" t="s">
        <v>3855</v>
      </c>
      <c r="I847" s="155">
        <v>1208042</v>
      </c>
      <c r="J847" s="157" t="s">
        <v>2016</v>
      </c>
      <c r="K847" s="157"/>
      <c r="L847" s="155">
        <v>2022</v>
      </c>
      <c r="M847" s="158">
        <v>5098</v>
      </c>
      <c r="N847" s="159">
        <v>24750712.149999999</v>
      </c>
      <c r="O847" s="159">
        <v>23657017.920000002</v>
      </c>
      <c r="P847" s="159">
        <v>16091746.17</v>
      </c>
      <c r="Q847" s="159">
        <v>8260170</v>
      </c>
      <c r="R847" s="159">
        <v>7831576.1699999999</v>
      </c>
      <c r="S847" s="159">
        <v>1093694.23</v>
      </c>
      <c r="T847" s="159">
        <v>63813.3</v>
      </c>
      <c r="U847" s="159">
        <v>27154444.199999999</v>
      </c>
      <c r="V847" s="159">
        <v>21390153.100000001</v>
      </c>
      <c r="W847" s="159">
        <v>9338839.4299999997</v>
      </c>
      <c r="X847" s="159">
        <v>294894.88</v>
      </c>
      <c r="Y847" s="159">
        <v>5764291.0999999996</v>
      </c>
      <c r="Z847" s="159">
        <v>5247946.53</v>
      </c>
      <c r="AA847" s="159">
        <v>5000000</v>
      </c>
      <c r="AB847" s="159">
        <v>247946.53000000026</v>
      </c>
      <c r="AC847" s="159">
        <v>2060978</v>
      </c>
      <c r="AD847" s="159">
        <v>2060978</v>
      </c>
      <c r="AE847" s="159">
        <v>11000000</v>
      </c>
      <c r="AF847" s="159">
        <v>2266864.8199999998</v>
      </c>
      <c r="AG847" s="159">
        <v>222608.67</v>
      </c>
      <c r="AH847" s="159">
        <v>271807.90000000002</v>
      </c>
      <c r="AI847" s="159">
        <v>0</v>
      </c>
      <c r="AJ847" s="159">
        <v>0</v>
      </c>
    </row>
    <row r="848" spans="1:36">
      <c r="A848" s="153">
        <v>12</v>
      </c>
      <c r="B848" s="154">
        <v>8</v>
      </c>
      <c r="C848" s="154">
        <v>5</v>
      </c>
      <c r="D848" s="155">
        <v>3</v>
      </c>
      <c r="E848" s="155" t="s">
        <v>556</v>
      </c>
      <c r="F848" s="156" t="s">
        <v>3856</v>
      </c>
      <c r="G848" s="156" t="s">
        <v>556</v>
      </c>
      <c r="H848" s="156" t="s">
        <v>3857</v>
      </c>
      <c r="I848" s="155">
        <v>1208053</v>
      </c>
      <c r="J848" s="157" t="s">
        <v>2015</v>
      </c>
      <c r="K848" s="157"/>
      <c r="L848" s="155">
        <v>2022</v>
      </c>
      <c r="M848" s="158">
        <v>19680</v>
      </c>
      <c r="N848" s="159">
        <v>90032029.989999995</v>
      </c>
      <c r="O848" s="159">
        <v>77364060.709999993</v>
      </c>
      <c r="P848" s="159">
        <v>44963627.159999996</v>
      </c>
      <c r="Q848" s="159">
        <v>17333000</v>
      </c>
      <c r="R848" s="159">
        <v>27630627.16</v>
      </c>
      <c r="S848" s="159">
        <v>12667969.279999999</v>
      </c>
      <c r="T848" s="159">
        <v>431147.14</v>
      </c>
      <c r="U848" s="159">
        <v>94227605.590000004</v>
      </c>
      <c r="V848" s="159">
        <v>74801917.640000001</v>
      </c>
      <c r="W848" s="159">
        <v>26435321.890000001</v>
      </c>
      <c r="X848" s="159">
        <v>1082601.68</v>
      </c>
      <c r="Y848" s="159">
        <v>19425687.949999999</v>
      </c>
      <c r="Z848" s="159">
        <v>9645337.4399999995</v>
      </c>
      <c r="AA848" s="159">
        <v>9572644.3000000007</v>
      </c>
      <c r="AB848" s="159">
        <v>72693.139999998733</v>
      </c>
      <c r="AC848" s="159">
        <v>4765516.38</v>
      </c>
      <c r="AD848" s="159">
        <v>4765516.38</v>
      </c>
      <c r="AE848" s="159">
        <v>33859947.18</v>
      </c>
      <c r="AF848" s="159">
        <v>2562143.0699999998</v>
      </c>
      <c r="AG848" s="159">
        <v>1001283.1</v>
      </c>
      <c r="AH848" s="159">
        <v>1011325.7</v>
      </c>
      <c r="AI848" s="159">
        <v>0</v>
      </c>
      <c r="AJ848" s="159">
        <v>3727.86</v>
      </c>
    </row>
    <row r="849" spans="1:36">
      <c r="A849" s="153">
        <v>12</v>
      </c>
      <c r="B849" s="154">
        <v>8</v>
      </c>
      <c r="C849" s="154">
        <v>6</v>
      </c>
      <c r="D849" s="155">
        <v>2</v>
      </c>
      <c r="E849" s="155" t="s">
        <v>556</v>
      </c>
      <c r="F849" s="156" t="s">
        <v>3851</v>
      </c>
      <c r="G849" s="156" t="s">
        <v>556</v>
      </c>
      <c r="H849" s="156" t="s">
        <v>3858</v>
      </c>
      <c r="I849" s="155">
        <v>1208062</v>
      </c>
      <c r="J849" s="157" t="s">
        <v>2014</v>
      </c>
      <c r="K849" s="157"/>
      <c r="L849" s="155">
        <v>2022</v>
      </c>
      <c r="M849" s="158">
        <v>2517</v>
      </c>
      <c r="N849" s="159">
        <v>13242578.970000001</v>
      </c>
      <c r="O849" s="159">
        <v>12320144.75</v>
      </c>
      <c r="P849" s="159">
        <v>9584434.7599999998</v>
      </c>
      <c r="Q849" s="159">
        <v>4313531</v>
      </c>
      <c r="R849" s="159">
        <v>5270903.76</v>
      </c>
      <c r="S849" s="159">
        <v>922434.22</v>
      </c>
      <c r="T849" s="159">
        <v>27900</v>
      </c>
      <c r="U849" s="159">
        <v>12756013</v>
      </c>
      <c r="V849" s="159">
        <v>11726615.27</v>
      </c>
      <c r="W849" s="159">
        <v>5107880.3</v>
      </c>
      <c r="X849" s="159">
        <v>45728.639999999999</v>
      </c>
      <c r="Y849" s="159">
        <v>1029397.73</v>
      </c>
      <c r="Z849" s="159">
        <v>701701.74</v>
      </c>
      <c r="AA849" s="159">
        <v>0</v>
      </c>
      <c r="AB849" s="159">
        <v>701701.74</v>
      </c>
      <c r="AC849" s="159">
        <v>329000</v>
      </c>
      <c r="AD849" s="159">
        <v>329000</v>
      </c>
      <c r="AE849" s="159">
        <v>1063503.8500000001</v>
      </c>
      <c r="AF849" s="159">
        <v>593529.48</v>
      </c>
      <c r="AG849" s="159">
        <v>866606.44</v>
      </c>
      <c r="AH849" s="159">
        <v>723450.5</v>
      </c>
      <c r="AI849" s="159">
        <v>0</v>
      </c>
      <c r="AJ849" s="159">
        <v>0</v>
      </c>
    </row>
    <row r="850" spans="1:36">
      <c r="A850" s="153">
        <v>12</v>
      </c>
      <c r="B850" s="154">
        <v>8</v>
      </c>
      <c r="C850" s="154">
        <v>7</v>
      </c>
      <c r="D850" s="155">
        <v>2</v>
      </c>
      <c r="E850" s="155" t="s">
        <v>556</v>
      </c>
      <c r="F850" s="156" t="s">
        <v>3851</v>
      </c>
      <c r="G850" s="156" t="s">
        <v>556</v>
      </c>
      <c r="H850" s="156" t="s">
        <v>3859</v>
      </c>
      <c r="I850" s="155">
        <v>1208072</v>
      </c>
      <c r="J850" s="157" t="s">
        <v>2013</v>
      </c>
      <c r="K850" s="157"/>
      <c r="L850" s="155">
        <v>2022</v>
      </c>
      <c r="M850" s="158">
        <v>3526</v>
      </c>
      <c r="N850" s="159">
        <v>16859663.199999999</v>
      </c>
      <c r="O850" s="159">
        <v>15936588.039999999</v>
      </c>
      <c r="P850" s="159">
        <v>12240340.02</v>
      </c>
      <c r="Q850" s="159">
        <v>5815052</v>
      </c>
      <c r="R850" s="159">
        <v>6425288.0199999996</v>
      </c>
      <c r="S850" s="159">
        <v>923075.16</v>
      </c>
      <c r="T850" s="159">
        <v>133254.6</v>
      </c>
      <c r="U850" s="159">
        <v>15883196.949999999</v>
      </c>
      <c r="V850" s="159">
        <v>14490508.66</v>
      </c>
      <c r="W850" s="159">
        <v>5145849.47</v>
      </c>
      <c r="X850" s="159">
        <v>97483.97</v>
      </c>
      <c r="Y850" s="159">
        <v>1392688.29</v>
      </c>
      <c r="Z850" s="159">
        <v>347466.99</v>
      </c>
      <c r="AA850" s="159">
        <v>0</v>
      </c>
      <c r="AB850" s="159">
        <v>347466.99</v>
      </c>
      <c r="AC850" s="159">
        <v>456612.68</v>
      </c>
      <c r="AD850" s="159">
        <v>455012.68</v>
      </c>
      <c r="AE850" s="159">
        <v>2734458.34</v>
      </c>
      <c r="AF850" s="159">
        <v>1446079.38</v>
      </c>
      <c r="AG850" s="159">
        <v>630774.80000000005</v>
      </c>
      <c r="AH850" s="159">
        <v>369146.95</v>
      </c>
      <c r="AI850" s="159">
        <v>0</v>
      </c>
      <c r="AJ850" s="159">
        <v>0</v>
      </c>
    </row>
    <row r="851" spans="1:36">
      <c r="A851" s="153">
        <v>12</v>
      </c>
      <c r="B851" s="154">
        <v>9</v>
      </c>
      <c r="C851" s="154">
        <v>1</v>
      </c>
      <c r="D851" s="155">
        <v>3</v>
      </c>
      <c r="E851" s="155" t="s">
        <v>556</v>
      </c>
      <c r="F851" s="156" t="s">
        <v>3860</v>
      </c>
      <c r="G851" s="156" t="s">
        <v>556</v>
      </c>
      <c r="H851" s="156" t="s">
        <v>3861</v>
      </c>
      <c r="I851" s="155">
        <v>1209013</v>
      </c>
      <c r="J851" s="157" t="s">
        <v>2012</v>
      </c>
      <c r="K851" s="157"/>
      <c r="L851" s="155">
        <v>2022</v>
      </c>
      <c r="M851" s="158">
        <v>15277</v>
      </c>
      <c r="N851" s="159">
        <v>103876096.48</v>
      </c>
      <c r="O851" s="159">
        <v>80363311.969999999</v>
      </c>
      <c r="P851" s="159">
        <v>40598237.980000004</v>
      </c>
      <c r="Q851" s="159">
        <v>16617445</v>
      </c>
      <c r="R851" s="159">
        <v>23980792.98</v>
      </c>
      <c r="S851" s="159">
        <v>23512784.510000002</v>
      </c>
      <c r="T851" s="159">
        <v>460510.18</v>
      </c>
      <c r="U851" s="159">
        <v>109937020.92</v>
      </c>
      <c r="V851" s="159">
        <v>69155433.359999999</v>
      </c>
      <c r="W851" s="159">
        <v>29309770.379999999</v>
      </c>
      <c r="X851" s="159">
        <v>254190.32</v>
      </c>
      <c r="Y851" s="159">
        <v>40781587.560000002</v>
      </c>
      <c r="Z851" s="159">
        <v>14093467.630000001</v>
      </c>
      <c r="AA851" s="159">
        <v>9000000</v>
      </c>
      <c r="AB851" s="159">
        <v>5093467.6300000008</v>
      </c>
      <c r="AC851" s="159">
        <v>4410000</v>
      </c>
      <c r="AD851" s="159">
        <v>4410000</v>
      </c>
      <c r="AE851" s="159">
        <v>16977974</v>
      </c>
      <c r="AF851" s="159">
        <v>11207878.609999999</v>
      </c>
      <c r="AG851" s="159">
        <v>360959.09</v>
      </c>
      <c r="AH851" s="159">
        <v>335715.71</v>
      </c>
      <c r="AI851" s="159">
        <v>0</v>
      </c>
      <c r="AJ851" s="159">
        <v>0</v>
      </c>
    </row>
    <row r="852" spans="1:36">
      <c r="A852" s="153">
        <v>12</v>
      </c>
      <c r="B852" s="154">
        <v>9</v>
      </c>
      <c r="C852" s="154">
        <v>2</v>
      </c>
      <c r="D852" s="155">
        <v>2</v>
      </c>
      <c r="E852" s="155" t="s">
        <v>556</v>
      </c>
      <c r="F852" s="156" t="s">
        <v>3862</v>
      </c>
      <c r="G852" s="156" t="s">
        <v>556</v>
      </c>
      <c r="H852" s="156" t="s">
        <v>3863</v>
      </c>
      <c r="I852" s="155">
        <v>1209022</v>
      </c>
      <c r="J852" s="157" t="s">
        <v>2011</v>
      </c>
      <c r="K852" s="157"/>
      <c r="L852" s="155">
        <v>2022</v>
      </c>
      <c r="M852" s="158">
        <v>10061</v>
      </c>
      <c r="N852" s="159">
        <v>49080133.57</v>
      </c>
      <c r="O852" s="159">
        <v>46805133.780000001</v>
      </c>
      <c r="P852" s="159">
        <v>37221964.920000002</v>
      </c>
      <c r="Q852" s="159">
        <v>19412490</v>
      </c>
      <c r="R852" s="159">
        <v>17809474.920000002</v>
      </c>
      <c r="S852" s="159">
        <v>2274999.79</v>
      </c>
      <c r="T852" s="159">
        <v>57665.85</v>
      </c>
      <c r="U852" s="159">
        <v>47845820.299999997</v>
      </c>
      <c r="V852" s="159">
        <v>44011886.579999998</v>
      </c>
      <c r="W852" s="159">
        <v>16358746.08</v>
      </c>
      <c r="X852" s="159">
        <v>116535.81</v>
      </c>
      <c r="Y852" s="159">
        <v>3833933.72</v>
      </c>
      <c r="Z852" s="159">
        <v>1081855.44</v>
      </c>
      <c r="AA852" s="159">
        <v>920000</v>
      </c>
      <c r="AB852" s="159">
        <v>161855.43999999994</v>
      </c>
      <c r="AC852" s="159">
        <v>1320000</v>
      </c>
      <c r="AD852" s="159">
        <v>1320000</v>
      </c>
      <c r="AE852" s="159">
        <v>5220000</v>
      </c>
      <c r="AF852" s="159">
        <v>2793247.2</v>
      </c>
      <c r="AG852" s="159">
        <v>59887.18</v>
      </c>
      <c r="AH852" s="159">
        <v>93075.24</v>
      </c>
      <c r="AI852" s="159">
        <v>0</v>
      </c>
      <c r="AJ852" s="159">
        <v>0</v>
      </c>
    </row>
    <row r="853" spans="1:36">
      <c r="A853" s="153">
        <v>12</v>
      </c>
      <c r="B853" s="154">
        <v>9</v>
      </c>
      <c r="C853" s="154">
        <v>3</v>
      </c>
      <c r="D853" s="155">
        <v>3</v>
      </c>
      <c r="E853" s="155" t="s">
        <v>556</v>
      </c>
      <c r="F853" s="156" t="s">
        <v>3860</v>
      </c>
      <c r="G853" s="156" t="s">
        <v>556</v>
      </c>
      <c r="H853" s="156" t="s">
        <v>3864</v>
      </c>
      <c r="I853" s="155">
        <v>1209033</v>
      </c>
      <c r="J853" s="157" t="s">
        <v>2010</v>
      </c>
      <c r="K853" s="157"/>
      <c r="L853" s="155">
        <v>2022</v>
      </c>
      <c r="M853" s="158">
        <v>44272</v>
      </c>
      <c r="N853" s="159">
        <v>226237877.44</v>
      </c>
      <c r="O853" s="159">
        <v>211386898.36000001</v>
      </c>
      <c r="P853" s="159">
        <v>110305789.12</v>
      </c>
      <c r="Q853" s="159">
        <v>42829349</v>
      </c>
      <c r="R853" s="159">
        <v>67476440.120000005</v>
      </c>
      <c r="S853" s="159">
        <v>14850979.08</v>
      </c>
      <c r="T853" s="159">
        <v>307607.44</v>
      </c>
      <c r="U853" s="159">
        <v>209679849.88</v>
      </c>
      <c r="V853" s="159">
        <v>188838383.47999999</v>
      </c>
      <c r="W853" s="159">
        <v>75719772.060000002</v>
      </c>
      <c r="X853" s="159">
        <v>4427088.09</v>
      </c>
      <c r="Y853" s="159">
        <v>20841466.399999999</v>
      </c>
      <c r="Z853" s="159">
        <v>8466358.0399999991</v>
      </c>
      <c r="AA853" s="159">
        <v>1378906.51</v>
      </c>
      <c r="AB853" s="159">
        <v>7087451.5299999993</v>
      </c>
      <c r="AC853" s="159">
        <v>15174294.92</v>
      </c>
      <c r="AD853" s="159">
        <v>12754294.92</v>
      </c>
      <c r="AE853" s="159">
        <v>135493162.00999999</v>
      </c>
      <c r="AF853" s="159">
        <v>22548514.879999999</v>
      </c>
      <c r="AG853" s="159">
        <v>300015.25</v>
      </c>
      <c r="AH853" s="159">
        <v>610046.56999999995</v>
      </c>
      <c r="AI853" s="159">
        <v>0</v>
      </c>
      <c r="AJ853" s="159">
        <v>0</v>
      </c>
    </row>
    <row r="854" spans="1:36">
      <c r="A854" s="153">
        <v>12</v>
      </c>
      <c r="B854" s="154">
        <v>9</v>
      </c>
      <c r="C854" s="154">
        <v>4</v>
      </c>
      <c r="D854" s="155">
        <v>2</v>
      </c>
      <c r="E854" s="155" t="s">
        <v>556</v>
      </c>
      <c r="F854" s="156" t="s">
        <v>3862</v>
      </c>
      <c r="G854" s="156" t="s">
        <v>556</v>
      </c>
      <c r="H854" s="156" t="s">
        <v>3865</v>
      </c>
      <c r="I854" s="155">
        <v>1209042</v>
      </c>
      <c r="J854" s="157" t="s">
        <v>2009</v>
      </c>
      <c r="K854" s="157"/>
      <c r="L854" s="155">
        <v>2022</v>
      </c>
      <c r="M854" s="158">
        <v>11096</v>
      </c>
      <c r="N854" s="159">
        <v>51594341.909999996</v>
      </c>
      <c r="O854" s="159">
        <v>50932691.829999998</v>
      </c>
      <c r="P854" s="159">
        <v>36803146.670000002</v>
      </c>
      <c r="Q854" s="159">
        <v>18069457</v>
      </c>
      <c r="R854" s="159">
        <v>18733689.670000002</v>
      </c>
      <c r="S854" s="159">
        <v>661650.07999999996</v>
      </c>
      <c r="T854" s="159">
        <v>0</v>
      </c>
      <c r="U854" s="159">
        <v>51409428.299999997</v>
      </c>
      <c r="V854" s="159">
        <v>48113849.420000002</v>
      </c>
      <c r="W854" s="159">
        <v>19474626.170000002</v>
      </c>
      <c r="X854" s="159">
        <v>364323.56</v>
      </c>
      <c r="Y854" s="159">
        <v>3295578.88</v>
      </c>
      <c r="Z854" s="159">
        <v>2563318.15</v>
      </c>
      <c r="AA854" s="159">
        <v>2200000</v>
      </c>
      <c r="AB854" s="159">
        <v>363318.14999999991</v>
      </c>
      <c r="AC854" s="159">
        <v>2450333.2999999998</v>
      </c>
      <c r="AD854" s="159">
        <v>2450333.2999999998</v>
      </c>
      <c r="AE854" s="159">
        <v>12525000</v>
      </c>
      <c r="AF854" s="159">
        <v>2818842.41</v>
      </c>
      <c r="AG854" s="159">
        <v>86152.45</v>
      </c>
      <c r="AH854" s="159">
        <v>88933.75</v>
      </c>
      <c r="AI854" s="159">
        <v>0</v>
      </c>
      <c r="AJ854" s="159">
        <v>0</v>
      </c>
    </row>
    <row r="855" spans="1:36">
      <c r="A855" s="153">
        <v>12</v>
      </c>
      <c r="B855" s="154">
        <v>9</v>
      </c>
      <c r="C855" s="154">
        <v>5</v>
      </c>
      <c r="D855" s="155">
        <v>2</v>
      </c>
      <c r="E855" s="155" t="s">
        <v>556</v>
      </c>
      <c r="F855" s="156" t="s">
        <v>3862</v>
      </c>
      <c r="G855" s="156" t="s">
        <v>556</v>
      </c>
      <c r="H855" s="156" t="s">
        <v>3866</v>
      </c>
      <c r="I855" s="155">
        <v>1209052</v>
      </c>
      <c r="J855" s="157" t="s">
        <v>2008</v>
      </c>
      <c r="K855" s="157"/>
      <c r="L855" s="155">
        <v>2022</v>
      </c>
      <c r="M855" s="158">
        <v>6405</v>
      </c>
      <c r="N855" s="159">
        <v>36856591.469999999</v>
      </c>
      <c r="O855" s="159">
        <v>35929800.170000002</v>
      </c>
      <c r="P855" s="159">
        <v>27520262.619999997</v>
      </c>
      <c r="Q855" s="159">
        <v>14366174</v>
      </c>
      <c r="R855" s="159">
        <v>13154088.619999999</v>
      </c>
      <c r="S855" s="159">
        <v>926791.3</v>
      </c>
      <c r="T855" s="159">
        <v>234111</v>
      </c>
      <c r="U855" s="159">
        <v>42037643.57</v>
      </c>
      <c r="V855" s="159">
        <v>35286473.060000002</v>
      </c>
      <c r="W855" s="159">
        <v>13888925.859999999</v>
      </c>
      <c r="X855" s="159">
        <v>1120147.0900000001</v>
      </c>
      <c r="Y855" s="159">
        <v>6751170.5099999998</v>
      </c>
      <c r="Z855" s="159">
        <v>6564229.2599999998</v>
      </c>
      <c r="AA855" s="159">
        <v>6480000</v>
      </c>
      <c r="AB855" s="159">
        <v>84229.259999999776</v>
      </c>
      <c r="AC855" s="159">
        <v>831977.91</v>
      </c>
      <c r="AD855" s="159">
        <v>831977.91</v>
      </c>
      <c r="AE855" s="159">
        <v>29983166.100000001</v>
      </c>
      <c r="AF855" s="159">
        <v>643327.11</v>
      </c>
      <c r="AG855" s="159">
        <v>204801.43</v>
      </c>
      <c r="AH855" s="159">
        <v>160110.16</v>
      </c>
      <c r="AI855" s="159">
        <v>0</v>
      </c>
      <c r="AJ855" s="159">
        <v>0</v>
      </c>
    </row>
    <row r="856" spans="1:36">
      <c r="A856" s="153">
        <v>12</v>
      </c>
      <c r="B856" s="154">
        <v>9</v>
      </c>
      <c r="C856" s="154">
        <v>6</v>
      </c>
      <c r="D856" s="155">
        <v>2</v>
      </c>
      <c r="E856" s="155" t="s">
        <v>556</v>
      </c>
      <c r="F856" s="156" t="s">
        <v>3862</v>
      </c>
      <c r="G856" s="156" t="s">
        <v>556</v>
      </c>
      <c r="H856" s="156" t="s">
        <v>3867</v>
      </c>
      <c r="I856" s="155">
        <v>1209062</v>
      </c>
      <c r="J856" s="157" t="s">
        <v>2007</v>
      </c>
      <c r="K856" s="157"/>
      <c r="L856" s="155">
        <v>2022</v>
      </c>
      <c r="M856" s="158">
        <v>8993</v>
      </c>
      <c r="N856" s="159">
        <v>47086283.920000002</v>
      </c>
      <c r="O856" s="159">
        <v>45295715.299999997</v>
      </c>
      <c r="P856" s="159">
        <v>26408895.780000001</v>
      </c>
      <c r="Q856" s="159">
        <v>12529011</v>
      </c>
      <c r="R856" s="159">
        <v>13879884.779999999</v>
      </c>
      <c r="S856" s="159">
        <v>1790568.62</v>
      </c>
      <c r="T856" s="159">
        <v>478969.91</v>
      </c>
      <c r="U856" s="159">
        <v>46162747.939999998</v>
      </c>
      <c r="V856" s="159">
        <v>40714443.259999998</v>
      </c>
      <c r="W856" s="159">
        <v>16194905.4</v>
      </c>
      <c r="X856" s="159">
        <v>256812.48</v>
      </c>
      <c r="Y856" s="159">
        <v>5448304.6799999997</v>
      </c>
      <c r="Z856" s="159">
        <v>1311397.3600000001</v>
      </c>
      <c r="AA856" s="159">
        <v>0</v>
      </c>
      <c r="AB856" s="159">
        <v>1311397.3600000001</v>
      </c>
      <c r="AC856" s="159">
        <v>440258.63</v>
      </c>
      <c r="AD856" s="159">
        <v>440258.63</v>
      </c>
      <c r="AE856" s="159">
        <v>10010000</v>
      </c>
      <c r="AF856" s="159">
        <v>4581272.04</v>
      </c>
      <c r="AG856" s="159">
        <v>42964.75</v>
      </c>
      <c r="AH856" s="159">
        <v>25163.42</v>
      </c>
      <c r="AI856" s="159">
        <v>0</v>
      </c>
      <c r="AJ856" s="159">
        <v>0</v>
      </c>
    </row>
    <row r="857" spans="1:36">
      <c r="A857" s="153">
        <v>12</v>
      </c>
      <c r="B857" s="154">
        <v>9</v>
      </c>
      <c r="C857" s="154">
        <v>7</v>
      </c>
      <c r="D857" s="155">
        <v>3</v>
      </c>
      <c r="E857" s="155" t="s">
        <v>556</v>
      </c>
      <c r="F857" s="156" t="s">
        <v>3860</v>
      </c>
      <c r="G857" s="156" t="s">
        <v>556</v>
      </c>
      <c r="H857" s="156" t="s">
        <v>3868</v>
      </c>
      <c r="I857" s="155">
        <v>1209073</v>
      </c>
      <c r="J857" s="157" t="s">
        <v>2006</v>
      </c>
      <c r="K857" s="157"/>
      <c r="L857" s="155">
        <v>2022</v>
      </c>
      <c r="M857" s="158">
        <v>14945</v>
      </c>
      <c r="N857" s="159">
        <v>65457874.979999997</v>
      </c>
      <c r="O857" s="159">
        <v>64535814.43</v>
      </c>
      <c r="P857" s="159">
        <v>42605166.760000005</v>
      </c>
      <c r="Q857" s="159">
        <v>19835073</v>
      </c>
      <c r="R857" s="159">
        <v>22770093.760000002</v>
      </c>
      <c r="S857" s="159">
        <v>922060.55</v>
      </c>
      <c r="T857" s="159">
        <v>195447</v>
      </c>
      <c r="U857" s="159">
        <v>61625532.200000003</v>
      </c>
      <c r="V857" s="159">
        <v>58145841.310000002</v>
      </c>
      <c r="W857" s="159">
        <v>24388484.739999998</v>
      </c>
      <c r="X857" s="159">
        <v>628677.56999999995</v>
      </c>
      <c r="Y857" s="159">
        <v>3479690.89</v>
      </c>
      <c r="Z857" s="159">
        <v>1568768.84</v>
      </c>
      <c r="AA857" s="159">
        <v>1000000</v>
      </c>
      <c r="AB857" s="159">
        <v>568768.84000000008</v>
      </c>
      <c r="AC857" s="159">
        <v>4742897.46</v>
      </c>
      <c r="AD857" s="159">
        <v>4707897.46</v>
      </c>
      <c r="AE857" s="159">
        <v>22533177.850000001</v>
      </c>
      <c r="AF857" s="159">
        <v>6389973.1200000001</v>
      </c>
      <c r="AG857" s="159">
        <v>198994.12</v>
      </c>
      <c r="AH857" s="159">
        <v>192236.1</v>
      </c>
      <c r="AI857" s="159">
        <v>0</v>
      </c>
      <c r="AJ857" s="159">
        <v>0</v>
      </c>
    </row>
    <row r="858" spans="1:36">
      <c r="A858" s="153">
        <v>12</v>
      </c>
      <c r="B858" s="154">
        <v>9</v>
      </c>
      <c r="C858" s="154">
        <v>8</v>
      </c>
      <c r="D858" s="155">
        <v>2</v>
      </c>
      <c r="E858" s="155" t="s">
        <v>556</v>
      </c>
      <c r="F858" s="156" t="s">
        <v>3862</v>
      </c>
      <c r="G858" s="156" t="s">
        <v>556</v>
      </c>
      <c r="H858" s="156" t="s">
        <v>3869</v>
      </c>
      <c r="I858" s="155">
        <v>1209082</v>
      </c>
      <c r="J858" s="157" t="s">
        <v>2005</v>
      </c>
      <c r="K858" s="157"/>
      <c r="L858" s="155">
        <v>2022</v>
      </c>
      <c r="M858" s="158">
        <v>8796</v>
      </c>
      <c r="N858" s="159">
        <v>42326577.740000002</v>
      </c>
      <c r="O858" s="159">
        <v>41713280.880000003</v>
      </c>
      <c r="P858" s="159">
        <v>33599905.780000001</v>
      </c>
      <c r="Q858" s="159">
        <v>17702503</v>
      </c>
      <c r="R858" s="159">
        <v>15897402.779999999</v>
      </c>
      <c r="S858" s="159">
        <v>613296.86</v>
      </c>
      <c r="T858" s="159">
        <v>16537.36</v>
      </c>
      <c r="U858" s="159">
        <v>41806809.020000003</v>
      </c>
      <c r="V858" s="159">
        <v>39380426.490000002</v>
      </c>
      <c r="W858" s="159">
        <v>16052872.199999999</v>
      </c>
      <c r="X858" s="159">
        <v>62151.27</v>
      </c>
      <c r="Y858" s="159">
        <v>2426382.5299999998</v>
      </c>
      <c r="Z858" s="159">
        <v>1804056</v>
      </c>
      <c r="AA858" s="159">
        <v>0</v>
      </c>
      <c r="AB858" s="159">
        <v>1804056</v>
      </c>
      <c r="AC858" s="159">
        <v>1489390.33</v>
      </c>
      <c r="AD858" s="159">
        <v>1489390.33</v>
      </c>
      <c r="AE858" s="159">
        <v>1164935.8799999999</v>
      </c>
      <c r="AF858" s="159">
        <v>2332854.39</v>
      </c>
      <c r="AG858" s="159">
        <v>284088.40999999997</v>
      </c>
      <c r="AH858" s="159">
        <v>238121.34</v>
      </c>
      <c r="AI858" s="159">
        <v>0</v>
      </c>
      <c r="AJ858" s="159">
        <v>0</v>
      </c>
    </row>
    <row r="859" spans="1:36">
      <c r="A859" s="153">
        <v>12</v>
      </c>
      <c r="B859" s="154">
        <v>9</v>
      </c>
      <c r="C859" s="154">
        <v>9</v>
      </c>
      <c r="D859" s="155">
        <v>2</v>
      </c>
      <c r="E859" s="155" t="s">
        <v>556</v>
      </c>
      <c r="F859" s="156" t="s">
        <v>3862</v>
      </c>
      <c r="G859" s="156" t="s">
        <v>556</v>
      </c>
      <c r="H859" s="156" t="s">
        <v>3870</v>
      </c>
      <c r="I859" s="155">
        <v>1209092</v>
      </c>
      <c r="J859" s="157" t="s">
        <v>1430</v>
      </c>
      <c r="K859" s="157"/>
      <c r="L859" s="155">
        <v>2022</v>
      </c>
      <c r="M859" s="158">
        <v>7417</v>
      </c>
      <c r="N859" s="159">
        <v>42945131.270000003</v>
      </c>
      <c r="O859" s="159">
        <v>38047403.409999996</v>
      </c>
      <c r="P859" s="159">
        <v>28306449.210000001</v>
      </c>
      <c r="Q859" s="159">
        <v>14040607</v>
      </c>
      <c r="R859" s="159">
        <v>14265842.210000001</v>
      </c>
      <c r="S859" s="159">
        <v>4897727.8600000003</v>
      </c>
      <c r="T859" s="159">
        <v>109809.59</v>
      </c>
      <c r="U859" s="159">
        <v>48906808.219999999</v>
      </c>
      <c r="V859" s="159">
        <v>33513768.32</v>
      </c>
      <c r="W859" s="159">
        <v>11732945.310000001</v>
      </c>
      <c r="X859" s="159">
        <v>92156.4</v>
      </c>
      <c r="Y859" s="159">
        <v>15393039.9</v>
      </c>
      <c r="Z859" s="159">
        <v>9631586.2899999991</v>
      </c>
      <c r="AA859" s="159">
        <v>8410637.7200000007</v>
      </c>
      <c r="AB859" s="159">
        <v>1220948.5699999984</v>
      </c>
      <c r="AC859" s="159">
        <v>2308316</v>
      </c>
      <c r="AD859" s="159">
        <v>2308316</v>
      </c>
      <c r="AE859" s="159">
        <v>9215294.7200000007</v>
      </c>
      <c r="AF859" s="159">
        <v>4533635.09</v>
      </c>
      <c r="AG859" s="159">
        <v>127204.05</v>
      </c>
      <c r="AH859" s="159">
        <v>82346.27</v>
      </c>
      <c r="AI859" s="159">
        <v>0</v>
      </c>
      <c r="AJ859" s="159">
        <v>0</v>
      </c>
    </row>
    <row r="860" spans="1:36">
      <c r="A860" s="153">
        <v>12</v>
      </c>
      <c r="B860" s="154">
        <v>10</v>
      </c>
      <c r="C860" s="154">
        <v>1</v>
      </c>
      <c r="D860" s="155">
        <v>1</v>
      </c>
      <c r="E860" s="155" t="s">
        <v>556</v>
      </c>
      <c r="F860" s="156" t="s">
        <v>3871</v>
      </c>
      <c r="G860" s="156" t="s">
        <v>556</v>
      </c>
      <c r="H860" s="156" t="s">
        <v>3872</v>
      </c>
      <c r="I860" s="155">
        <v>1210011</v>
      </c>
      <c r="J860" s="157" t="s">
        <v>2002</v>
      </c>
      <c r="K860" s="157"/>
      <c r="L860" s="155">
        <v>2022</v>
      </c>
      <c r="M860" s="158">
        <v>6026</v>
      </c>
      <c r="N860" s="159">
        <v>31350327.43</v>
      </c>
      <c r="O860" s="159">
        <v>29074024.329999998</v>
      </c>
      <c r="P860" s="159">
        <v>21081159.210000001</v>
      </c>
      <c r="Q860" s="159">
        <v>9004890</v>
      </c>
      <c r="R860" s="159">
        <v>12076269.210000001</v>
      </c>
      <c r="S860" s="159">
        <v>2276303.1</v>
      </c>
      <c r="T860" s="159">
        <v>58703.040000000001</v>
      </c>
      <c r="U860" s="159">
        <v>33635319.590000004</v>
      </c>
      <c r="V860" s="159">
        <v>27846593.460000001</v>
      </c>
      <c r="W860" s="159">
        <v>10884597.279999999</v>
      </c>
      <c r="X860" s="159">
        <v>219237.18</v>
      </c>
      <c r="Y860" s="159">
        <v>5788726.1299999999</v>
      </c>
      <c r="Z860" s="159">
        <v>3766262.41</v>
      </c>
      <c r="AA860" s="159">
        <v>2494877.91</v>
      </c>
      <c r="AB860" s="159">
        <v>1271384.5</v>
      </c>
      <c r="AC860" s="159">
        <v>863000</v>
      </c>
      <c r="AD860" s="159">
        <v>863000</v>
      </c>
      <c r="AE860" s="159">
        <v>8586404.3699999992</v>
      </c>
      <c r="AF860" s="159">
        <v>1227430.8700000001</v>
      </c>
      <c r="AG860" s="159">
        <v>514748.74</v>
      </c>
      <c r="AH860" s="159">
        <v>565847.36</v>
      </c>
      <c r="AI860" s="159">
        <v>0</v>
      </c>
      <c r="AJ860" s="159">
        <v>0</v>
      </c>
    </row>
    <row r="861" spans="1:36">
      <c r="A861" s="153">
        <v>12</v>
      </c>
      <c r="B861" s="154">
        <v>10</v>
      </c>
      <c r="C861" s="154">
        <v>2</v>
      </c>
      <c r="D861" s="155">
        <v>2</v>
      </c>
      <c r="E861" s="155" t="s">
        <v>556</v>
      </c>
      <c r="F861" s="156" t="s">
        <v>3873</v>
      </c>
      <c r="G861" s="156" t="s">
        <v>556</v>
      </c>
      <c r="H861" s="156" t="s">
        <v>3874</v>
      </c>
      <c r="I861" s="155">
        <v>1210022</v>
      </c>
      <c r="J861" s="157" t="s">
        <v>2004</v>
      </c>
      <c r="K861" s="157"/>
      <c r="L861" s="155">
        <v>2022</v>
      </c>
      <c r="M861" s="158">
        <v>28673</v>
      </c>
      <c r="N861" s="159">
        <v>170281647.13999999</v>
      </c>
      <c r="O861" s="159">
        <v>154574507.66</v>
      </c>
      <c r="P861" s="159">
        <v>94253272.159999996</v>
      </c>
      <c r="Q861" s="159">
        <v>43082799</v>
      </c>
      <c r="R861" s="159">
        <v>51170473.159999996</v>
      </c>
      <c r="S861" s="159">
        <v>15707139.48</v>
      </c>
      <c r="T861" s="159">
        <v>2060.0300000000002</v>
      </c>
      <c r="U861" s="159">
        <v>171891751.30000001</v>
      </c>
      <c r="V861" s="159">
        <v>130703419.34</v>
      </c>
      <c r="W861" s="159">
        <v>44192582.030000001</v>
      </c>
      <c r="X861" s="159">
        <v>1095512.2</v>
      </c>
      <c r="Y861" s="159">
        <v>41188331.960000001</v>
      </c>
      <c r="Z861" s="159">
        <v>15194004.24</v>
      </c>
      <c r="AA861" s="159">
        <v>7343276.2999999998</v>
      </c>
      <c r="AB861" s="159">
        <v>7850727.9400000004</v>
      </c>
      <c r="AC861" s="159">
        <v>5720166.2599999998</v>
      </c>
      <c r="AD861" s="159">
        <v>5018788.26</v>
      </c>
      <c r="AE861" s="159">
        <v>34468344.780000001</v>
      </c>
      <c r="AF861" s="159">
        <v>23871088.32</v>
      </c>
      <c r="AG861" s="159">
        <v>371970.84</v>
      </c>
      <c r="AH861" s="159">
        <v>558266.23</v>
      </c>
      <c r="AI861" s="159">
        <v>0</v>
      </c>
      <c r="AJ861" s="159">
        <v>0</v>
      </c>
    </row>
    <row r="862" spans="1:36">
      <c r="A862" s="153">
        <v>12</v>
      </c>
      <c r="B862" s="154">
        <v>10</v>
      </c>
      <c r="C862" s="154">
        <v>3</v>
      </c>
      <c r="D862" s="155">
        <v>2</v>
      </c>
      <c r="E862" s="155" t="s">
        <v>556</v>
      </c>
      <c r="F862" s="156" t="s">
        <v>3873</v>
      </c>
      <c r="G862" s="156" t="s">
        <v>556</v>
      </c>
      <c r="H862" s="156" t="s">
        <v>3875</v>
      </c>
      <c r="I862" s="155">
        <v>1210032</v>
      </c>
      <c r="J862" s="157" t="s">
        <v>2003</v>
      </c>
      <c r="K862" s="157"/>
      <c r="L862" s="155">
        <v>2022</v>
      </c>
      <c r="M862" s="158">
        <v>9247</v>
      </c>
      <c r="N862" s="159">
        <v>50484365.240000002</v>
      </c>
      <c r="O862" s="159">
        <v>46948282.210000001</v>
      </c>
      <c r="P862" s="159">
        <v>33690250.350000001</v>
      </c>
      <c r="Q862" s="159">
        <v>15154575</v>
      </c>
      <c r="R862" s="159">
        <v>18535675.350000001</v>
      </c>
      <c r="S862" s="159">
        <v>3536083.03</v>
      </c>
      <c r="T862" s="159">
        <v>173374.79</v>
      </c>
      <c r="U862" s="159">
        <v>53363644.189999998</v>
      </c>
      <c r="V862" s="159">
        <v>45906389.43</v>
      </c>
      <c r="W862" s="159">
        <v>17553179.940000001</v>
      </c>
      <c r="X862" s="159">
        <v>293752.21999999997</v>
      </c>
      <c r="Y862" s="159">
        <v>7457254.7599999998</v>
      </c>
      <c r="Z862" s="159">
        <v>6556549.5999999996</v>
      </c>
      <c r="AA862" s="159">
        <v>4701685.46</v>
      </c>
      <c r="AB862" s="159">
        <v>1854864.1399999997</v>
      </c>
      <c r="AC862" s="159">
        <v>2026299.92</v>
      </c>
      <c r="AD862" s="159">
        <v>1977600.92</v>
      </c>
      <c r="AE862" s="159">
        <v>15155806.460000001</v>
      </c>
      <c r="AF862" s="159">
        <v>1041892.78</v>
      </c>
      <c r="AG862" s="159">
        <v>15322.27</v>
      </c>
      <c r="AH862" s="159">
        <v>85794.71</v>
      </c>
      <c r="AI862" s="159">
        <v>0</v>
      </c>
      <c r="AJ862" s="159">
        <v>0</v>
      </c>
    </row>
    <row r="863" spans="1:36">
      <c r="A863" s="153">
        <v>12</v>
      </c>
      <c r="B863" s="154">
        <v>10</v>
      </c>
      <c r="C863" s="154">
        <v>4</v>
      </c>
      <c r="D863" s="155">
        <v>2</v>
      </c>
      <c r="E863" s="155" t="s">
        <v>556</v>
      </c>
      <c r="F863" s="156" t="s">
        <v>3873</v>
      </c>
      <c r="G863" s="156" t="s">
        <v>556</v>
      </c>
      <c r="H863" s="156" t="s">
        <v>3876</v>
      </c>
      <c r="I863" s="155">
        <v>1210042</v>
      </c>
      <c r="J863" s="157" t="s">
        <v>2002</v>
      </c>
      <c r="K863" s="157"/>
      <c r="L863" s="155">
        <v>2022</v>
      </c>
      <c r="M863" s="158">
        <v>25476</v>
      </c>
      <c r="N863" s="159">
        <v>144000790.06</v>
      </c>
      <c r="O863" s="159">
        <v>133094821.58</v>
      </c>
      <c r="P863" s="159">
        <v>103570904.81</v>
      </c>
      <c r="Q863" s="159">
        <v>50855367</v>
      </c>
      <c r="R863" s="159">
        <v>52715537.810000002</v>
      </c>
      <c r="S863" s="159">
        <v>10905968.48</v>
      </c>
      <c r="T863" s="159">
        <v>104107.89</v>
      </c>
      <c r="U863" s="159">
        <v>142157965.18000001</v>
      </c>
      <c r="V863" s="159">
        <v>120439293.06999999</v>
      </c>
      <c r="W863" s="159">
        <v>41858726.5</v>
      </c>
      <c r="X863" s="159">
        <v>0</v>
      </c>
      <c r="Y863" s="159">
        <v>21718672.109999999</v>
      </c>
      <c r="Z863" s="159">
        <v>8702847.9299999997</v>
      </c>
      <c r="AA863" s="159">
        <v>0</v>
      </c>
      <c r="AB863" s="159">
        <v>8702847.9299999997</v>
      </c>
      <c r="AC863" s="159">
        <v>0</v>
      </c>
      <c r="AD863" s="159">
        <v>0</v>
      </c>
      <c r="AE863" s="159">
        <v>0</v>
      </c>
      <c r="AF863" s="159">
        <v>12655528.51</v>
      </c>
      <c r="AG863" s="159">
        <v>38569.980000000003</v>
      </c>
      <c r="AH863" s="159">
        <v>114117.7</v>
      </c>
      <c r="AI863" s="159">
        <v>0</v>
      </c>
      <c r="AJ863" s="159">
        <v>0</v>
      </c>
    </row>
    <row r="864" spans="1:36">
      <c r="A864" s="153">
        <v>12</v>
      </c>
      <c r="B864" s="154">
        <v>10</v>
      </c>
      <c r="C864" s="154">
        <v>5</v>
      </c>
      <c r="D864" s="155">
        <v>2</v>
      </c>
      <c r="E864" s="155" t="s">
        <v>556</v>
      </c>
      <c r="F864" s="156" t="s">
        <v>3873</v>
      </c>
      <c r="G864" s="156" t="s">
        <v>556</v>
      </c>
      <c r="H864" s="156" t="s">
        <v>3877</v>
      </c>
      <c r="I864" s="155">
        <v>1210052</v>
      </c>
      <c r="J864" s="157" t="s">
        <v>2001</v>
      </c>
      <c r="K864" s="157"/>
      <c r="L864" s="155">
        <v>2022</v>
      </c>
      <c r="M864" s="158">
        <v>10394</v>
      </c>
      <c r="N864" s="159">
        <v>55082481.009999998</v>
      </c>
      <c r="O864" s="159">
        <v>52086978.200000003</v>
      </c>
      <c r="P864" s="159">
        <v>39203297.100000001</v>
      </c>
      <c r="Q864" s="159">
        <v>17483274</v>
      </c>
      <c r="R864" s="159">
        <v>21720023.100000001</v>
      </c>
      <c r="S864" s="159">
        <v>2995502.81</v>
      </c>
      <c r="T864" s="159">
        <v>800</v>
      </c>
      <c r="U864" s="159">
        <v>57666476.479999997</v>
      </c>
      <c r="V864" s="159">
        <v>49335571.460000001</v>
      </c>
      <c r="W864" s="159">
        <v>18046865.030000001</v>
      </c>
      <c r="X864" s="159">
        <v>149058.46</v>
      </c>
      <c r="Y864" s="159">
        <v>8330905.0199999996</v>
      </c>
      <c r="Z864" s="159">
        <v>5260383.0599999996</v>
      </c>
      <c r="AA864" s="159">
        <v>3476278.92</v>
      </c>
      <c r="AB864" s="159">
        <v>1784104.1399999997</v>
      </c>
      <c r="AC864" s="159">
        <v>1490441.16</v>
      </c>
      <c r="AD864" s="159">
        <v>1490441.16</v>
      </c>
      <c r="AE864" s="159">
        <v>7678211.1500000004</v>
      </c>
      <c r="AF864" s="159">
        <v>2751406.74</v>
      </c>
      <c r="AG864" s="159">
        <v>146486.42000000001</v>
      </c>
      <c r="AH864" s="159">
        <v>353611.26</v>
      </c>
      <c r="AI864" s="159">
        <v>0</v>
      </c>
      <c r="AJ864" s="159">
        <v>0</v>
      </c>
    </row>
    <row r="865" spans="1:36">
      <c r="A865" s="153">
        <v>12</v>
      </c>
      <c r="B865" s="154">
        <v>10</v>
      </c>
      <c r="C865" s="154">
        <v>6</v>
      </c>
      <c r="D865" s="155">
        <v>2</v>
      </c>
      <c r="E865" s="155" t="s">
        <v>556</v>
      </c>
      <c r="F865" s="156" t="s">
        <v>3873</v>
      </c>
      <c r="G865" s="156" t="s">
        <v>556</v>
      </c>
      <c r="H865" s="156" t="s">
        <v>3878</v>
      </c>
      <c r="I865" s="155">
        <v>1210062</v>
      </c>
      <c r="J865" s="157" t="s">
        <v>2000</v>
      </c>
      <c r="K865" s="157"/>
      <c r="L865" s="155">
        <v>2022</v>
      </c>
      <c r="M865" s="158">
        <v>14496</v>
      </c>
      <c r="N865" s="159">
        <v>85095026.840000004</v>
      </c>
      <c r="O865" s="159">
        <v>77877931.799999997</v>
      </c>
      <c r="P865" s="159">
        <v>64877797.109999999</v>
      </c>
      <c r="Q865" s="159">
        <v>32156762</v>
      </c>
      <c r="R865" s="159">
        <v>32721035.109999999</v>
      </c>
      <c r="S865" s="159">
        <v>7217095.04</v>
      </c>
      <c r="T865" s="159">
        <v>1005.35</v>
      </c>
      <c r="U865" s="159">
        <v>82413092.75</v>
      </c>
      <c r="V865" s="159">
        <v>69139942</v>
      </c>
      <c r="W865" s="159">
        <v>24458126.32</v>
      </c>
      <c r="X865" s="159">
        <v>42768.97</v>
      </c>
      <c r="Y865" s="159">
        <v>13273150.75</v>
      </c>
      <c r="Z865" s="159">
        <v>4233357.1100000003</v>
      </c>
      <c r="AA865" s="159">
        <v>0</v>
      </c>
      <c r="AB865" s="159">
        <v>4233357.1100000003</v>
      </c>
      <c r="AC865" s="159">
        <v>1281378.8500000001</v>
      </c>
      <c r="AD865" s="159">
        <v>542155.85</v>
      </c>
      <c r="AE865" s="159">
        <v>421.11</v>
      </c>
      <c r="AF865" s="159">
        <v>8737989.8000000007</v>
      </c>
      <c r="AG865" s="159">
        <v>856520.51</v>
      </c>
      <c r="AH865" s="159">
        <v>901163.08</v>
      </c>
      <c r="AI865" s="159">
        <v>0</v>
      </c>
      <c r="AJ865" s="159">
        <v>421.11</v>
      </c>
    </row>
    <row r="866" spans="1:36">
      <c r="A866" s="153">
        <v>12</v>
      </c>
      <c r="B866" s="154">
        <v>10</v>
      </c>
      <c r="C866" s="154">
        <v>7</v>
      </c>
      <c r="D866" s="155">
        <v>3</v>
      </c>
      <c r="E866" s="155" t="s">
        <v>556</v>
      </c>
      <c r="F866" s="156" t="s">
        <v>3879</v>
      </c>
      <c r="G866" s="156" t="s">
        <v>556</v>
      </c>
      <c r="H866" s="156" t="s">
        <v>3880</v>
      </c>
      <c r="I866" s="155">
        <v>1210073</v>
      </c>
      <c r="J866" s="157" t="s">
        <v>1999</v>
      </c>
      <c r="K866" s="157"/>
      <c r="L866" s="155">
        <v>2022</v>
      </c>
      <c r="M866" s="158">
        <v>16727</v>
      </c>
      <c r="N866" s="159">
        <v>107386215.55</v>
      </c>
      <c r="O866" s="159">
        <v>101140464.44</v>
      </c>
      <c r="P866" s="159">
        <v>45248951.659999996</v>
      </c>
      <c r="Q866" s="159">
        <v>13855051</v>
      </c>
      <c r="R866" s="159">
        <v>31393900.66</v>
      </c>
      <c r="S866" s="159">
        <v>6245751.1100000003</v>
      </c>
      <c r="T866" s="159">
        <v>1264681.72</v>
      </c>
      <c r="U866" s="159">
        <v>111669135.63</v>
      </c>
      <c r="V866" s="159">
        <v>95272780.920000002</v>
      </c>
      <c r="W866" s="159">
        <v>32827851.579999998</v>
      </c>
      <c r="X866" s="159">
        <v>898438.28</v>
      </c>
      <c r="Y866" s="159">
        <v>16396354.710000001</v>
      </c>
      <c r="Z866" s="159">
        <v>8706229.9100000001</v>
      </c>
      <c r="AA866" s="159">
        <v>7965127.21</v>
      </c>
      <c r="AB866" s="159">
        <v>741102.70000000019</v>
      </c>
      <c r="AC866" s="159">
        <v>3750000</v>
      </c>
      <c r="AD866" s="159">
        <v>3750000</v>
      </c>
      <c r="AE866" s="159">
        <v>36414919.600000001</v>
      </c>
      <c r="AF866" s="159">
        <v>5867683.5199999996</v>
      </c>
      <c r="AG866" s="159">
        <v>68816.33</v>
      </c>
      <c r="AH866" s="159">
        <v>143437.04999999999</v>
      </c>
      <c r="AI866" s="159">
        <v>0</v>
      </c>
      <c r="AJ866" s="159">
        <v>0</v>
      </c>
    </row>
    <row r="867" spans="1:36">
      <c r="A867" s="153">
        <v>12</v>
      </c>
      <c r="B867" s="154">
        <v>10</v>
      </c>
      <c r="C867" s="154">
        <v>8</v>
      </c>
      <c r="D867" s="155">
        <v>2</v>
      </c>
      <c r="E867" s="155" t="s">
        <v>556</v>
      </c>
      <c r="F867" s="156" t="s">
        <v>3873</v>
      </c>
      <c r="G867" s="156" t="s">
        <v>556</v>
      </c>
      <c r="H867" s="156" t="s">
        <v>3881</v>
      </c>
      <c r="I867" s="155">
        <v>1210082</v>
      </c>
      <c r="J867" s="157" t="s">
        <v>1998</v>
      </c>
      <c r="K867" s="157"/>
      <c r="L867" s="155">
        <v>2022</v>
      </c>
      <c r="M867" s="158">
        <v>6041</v>
      </c>
      <c r="N867" s="159">
        <v>33501659.050000001</v>
      </c>
      <c r="O867" s="159">
        <v>32209967.559999999</v>
      </c>
      <c r="P867" s="159">
        <v>24881621.48</v>
      </c>
      <c r="Q867" s="159">
        <v>12225169</v>
      </c>
      <c r="R867" s="159">
        <v>12656452.48</v>
      </c>
      <c r="S867" s="159">
        <v>1291691.49</v>
      </c>
      <c r="T867" s="159">
        <v>474850</v>
      </c>
      <c r="U867" s="159">
        <v>34049997.210000001</v>
      </c>
      <c r="V867" s="159">
        <v>29898661.079999998</v>
      </c>
      <c r="W867" s="159">
        <v>11840883.060000001</v>
      </c>
      <c r="X867" s="159">
        <v>82438.73</v>
      </c>
      <c r="Y867" s="159">
        <v>4151336.13</v>
      </c>
      <c r="Z867" s="159">
        <v>2566525.3199999998</v>
      </c>
      <c r="AA867" s="159">
        <v>1336156.98</v>
      </c>
      <c r="AB867" s="159">
        <v>1230368.3399999999</v>
      </c>
      <c r="AC867" s="159">
        <v>513316</v>
      </c>
      <c r="AD867" s="159">
        <v>513316</v>
      </c>
      <c r="AE867" s="159">
        <v>3553110.36</v>
      </c>
      <c r="AF867" s="159">
        <v>2311306.48</v>
      </c>
      <c r="AG867" s="159">
        <v>105483.94</v>
      </c>
      <c r="AH867" s="159">
        <v>190206.62</v>
      </c>
      <c r="AI867" s="159">
        <v>0</v>
      </c>
      <c r="AJ867" s="159">
        <v>0</v>
      </c>
    </row>
    <row r="868" spans="1:36">
      <c r="A868" s="153">
        <v>12</v>
      </c>
      <c r="B868" s="154">
        <v>10</v>
      </c>
      <c r="C868" s="154">
        <v>9</v>
      </c>
      <c r="D868" s="155">
        <v>2</v>
      </c>
      <c r="E868" s="155" t="s">
        <v>556</v>
      </c>
      <c r="F868" s="156" t="s">
        <v>3873</v>
      </c>
      <c r="G868" s="156" t="s">
        <v>556</v>
      </c>
      <c r="H868" s="156" t="s">
        <v>3882</v>
      </c>
      <c r="I868" s="155">
        <v>1210092</v>
      </c>
      <c r="J868" s="157" t="s">
        <v>1997</v>
      </c>
      <c r="K868" s="157"/>
      <c r="L868" s="155">
        <v>2022</v>
      </c>
      <c r="M868" s="158">
        <v>16506</v>
      </c>
      <c r="N868" s="159">
        <v>109597201.11</v>
      </c>
      <c r="O868" s="159">
        <v>90831422.390000001</v>
      </c>
      <c r="P868" s="159">
        <v>73581326.569999993</v>
      </c>
      <c r="Q868" s="159">
        <v>37069806</v>
      </c>
      <c r="R868" s="159">
        <v>36511520.57</v>
      </c>
      <c r="S868" s="159">
        <v>18765778.719999999</v>
      </c>
      <c r="T868" s="159">
        <v>164669.84</v>
      </c>
      <c r="U868" s="159">
        <v>112681645.05</v>
      </c>
      <c r="V868" s="159">
        <v>85210584.829999998</v>
      </c>
      <c r="W868" s="159">
        <v>30667165.550000001</v>
      </c>
      <c r="X868" s="159">
        <v>442918.44</v>
      </c>
      <c r="Y868" s="159">
        <v>27471060.219999999</v>
      </c>
      <c r="Z868" s="159">
        <v>12417744.57</v>
      </c>
      <c r="AA868" s="159">
        <v>9778791.4700000007</v>
      </c>
      <c r="AB868" s="159">
        <v>2638953.0999999996</v>
      </c>
      <c r="AC868" s="159">
        <v>4762224</v>
      </c>
      <c r="AD868" s="159">
        <v>4662224</v>
      </c>
      <c r="AE868" s="159">
        <v>24820777.440000001</v>
      </c>
      <c r="AF868" s="159">
        <v>5620837.5599999996</v>
      </c>
      <c r="AG868" s="159">
        <v>1315517.17</v>
      </c>
      <c r="AH868" s="159">
        <v>1546250.37</v>
      </c>
      <c r="AI868" s="159">
        <v>0</v>
      </c>
      <c r="AJ868" s="159">
        <v>0</v>
      </c>
    </row>
    <row r="869" spans="1:36">
      <c r="A869" s="153">
        <v>12</v>
      </c>
      <c r="B869" s="154">
        <v>10</v>
      </c>
      <c r="C869" s="154">
        <v>10</v>
      </c>
      <c r="D869" s="155">
        <v>2</v>
      </c>
      <c r="E869" s="155" t="s">
        <v>556</v>
      </c>
      <c r="F869" s="156" t="s">
        <v>3873</v>
      </c>
      <c r="G869" s="156" t="s">
        <v>556</v>
      </c>
      <c r="H869" s="156" t="s">
        <v>3883</v>
      </c>
      <c r="I869" s="155">
        <v>1210102</v>
      </c>
      <c r="J869" s="157" t="s">
        <v>1996</v>
      </c>
      <c r="K869" s="157"/>
      <c r="L869" s="155">
        <v>2022</v>
      </c>
      <c r="M869" s="158">
        <v>11118</v>
      </c>
      <c r="N869" s="159">
        <v>56810487.729999997</v>
      </c>
      <c r="O869" s="159">
        <v>53886434.100000001</v>
      </c>
      <c r="P869" s="159">
        <v>40934593.07</v>
      </c>
      <c r="Q869" s="159">
        <v>18095548</v>
      </c>
      <c r="R869" s="159">
        <v>22839045.07</v>
      </c>
      <c r="S869" s="159">
        <v>2924053.63</v>
      </c>
      <c r="T869" s="159">
        <v>55480</v>
      </c>
      <c r="U869" s="159">
        <v>57931924.979999997</v>
      </c>
      <c r="V869" s="159">
        <v>49530286.789999999</v>
      </c>
      <c r="W869" s="159">
        <v>17031132.050000001</v>
      </c>
      <c r="X869" s="159">
        <v>203732.1</v>
      </c>
      <c r="Y869" s="159">
        <v>8401638.1899999995</v>
      </c>
      <c r="Z869" s="159">
        <v>7128808.29</v>
      </c>
      <c r="AA869" s="159">
        <v>6544227.6399999997</v>
      </c>
      <c r="AB869" s="159">
        <v>584580.65000000037</v>
      </c>
      <c r="AC869" s="159">
        <v>3309708.12</v>
      </c>
      <c r="AD869" s="159">
        <v>3120000</v>
      </c>
      <c r="AE869" s="159">
        <v>15067227.640000001</v>
      </c>
      <c r="AF869" s="159">
        <v>4356147.3099999996</v>
      </c>
      <c r="AG869" s="159">
        <v>0</v>
      </c>
      <c r="AH869" s="159">
        <v>751.45</v>
      </c>
      <c r="AI869" s="159">
        <v>0</v>
      </c>
      <c r="AJ869" s="159">
        <v>0</v>
      </c>
    </row>
    <row r="870" spans="1:36">
      <c r="A870" s="153">
        <v>12</v>
      </c>
      <c r="B870" s="154">
        <v>10</v>
      </c>
      <c r="C870" s="154">
        <v>11</v>
      </c>
      <c r="D870" s="155">
        <v>3</v>
      </c>
      <c r="E870" s="155" t="s">
        <v>556</v>
      </c>
      <c r="F870" s="156" t="s">
        <v>3879</v>
      </c>
      <c r="G870" s="156" t="s">
        <v>556</v>
      </c>
      <c r="H870" s="156" t="s">
        <v>3884</v>
      </c>
      <c r="I870" s="155">
        <v>1210113</v>
      </c>
      <c r="J870" s="157" t="s">
        <v>1995</v>
      </c>
      <c r="K870" s="157"/>
      <c r="L870" s="155">
        <v>2022</v>
      </c>
      <c r="M870" s="158">
        <v>11561</v>
      </c>
      <c r="N870" s="159">
        <v>82545179.239999995</v>
      </c>
      <c r="O870" s="159">
        <v>57893096.399999999</v>
      </c>
      <c r="P870" s="159">
        <v>34573278.230000004</v>
      </c>
      <c r="Q870" s="159">
        <v>14759753</v>
      </c>
      <c r="R870" s="159">
        <v>19813525.23</v>
      </c>
      <c r="S870" s="159">
        <v>24652082.84</v>
      </c>
      <c r="T870" s="159">
        <v>1629232.59</v>
      </c>
      <c r="U870" s="159">
        <v>78683943.219999999</v>
      </c>
      <c r="V870" s="159">
        <v>51884419.590000004</v>
      </c>
      <c r="W870" s="159">
        <v>14965362.359999999</v>
      </c>
      <c r="X870" s="159">
        <v>746068.58</v>
      </c>
      <c r="Y870" s="159">
        <v>26799523.629999999</v>
      </c>
      <c r="Z870" s="159">
        <v>8551651.9700000007</v>
      </c>
      <c r="AA870" s="159">
        <v>6800000</v>
      </c>
      <c r="AB870" s="159">
        <v>1751651.9700000007</v>
      </c>
      <c r="AC870" s="159">
        <v>2450000</v>
      </c>
      <c r="AD870" s="159">
        <v>2150000</v>
      </c>
      <c r="AE870" s="159">
        <v>26799684.010000002</v>
      </c>
      <c r="AF870" s="159">
        <v>6008676.8099999996</v>
      </c>
      <c r="AG870" s="159">
        <v>219731.01</v>
      </c>
      <c r="AH870" s="159">
        <v>115725.99</v>
      </c>
      <c r="AI870" s="159">
        <v>0</v>
      </c>
      <c r="AJ870" s="159">
        <v>4712.0600000000004</v>
      </c>
    </row>
    <row r="871" spans="1:36">
      <c r="A871" s="153">
        <v>12</v>
      </c>
      <c r="B871" s="154">
        <v>10</v>
      </c>
      <c r="C871" s="154">
        <v>12</v>
      </c>
      <c r="D871" s="155">
        <v>2</v>
      </c>
      <c r="E871" s="155" t="s">
        <v>556</v>
      </c>
      <c r="F871" s="156" t="s">
        <v>3873</v>
      </c>
      <c r="G871" s="156" t="s">
        <v>556</v>
      </c>
      <c r="H871" s="156" t="s">
        <v>3885</v>
      </c>
      <c r="I871" s="155">
        <v>1210122</v>
      </c>
      <c r="J871" s="157" t="s">
        <v>1994</v>
      </c>
      <c r="K871" s="157"/>
      <c r="L871" s="155">
        <v>2022</v>
      </c>
      <c r="M871" s="158">
        <v>8692</v>
      </c>
      <c r="N871" s="159">
        <v>44285676.280000001</v>
      </c>
      <c r="O871" s="159">
        <v>41120316.659999996</v>
      </c>
      <c r="P871" s="159">
        <v>28921371.869999997</v>
      </c>
      <c r="Q871" s="159">
        <v>12936667</v>
      </c>
      <c r="R871" s="159">
        <v>15984704.869999999</v>
      </c>
      <c r="S871" s="159">
        <v>3165359.62</v>
      </c>
      <c r="T871" s="159">
        <v>11688.55</v>
      </c>
      <c r="U871" s="159">
        <v>48134100.5</v>
      </c>
      <c r="V871" s="159">
        <v>36795065.609999999</v>
      </c>
      <c r="W871" s="159">
        <v>13699290.800000001</v>
      </c>
      <c r="X871" s="159">
        <v>0</v>
      </c>
      <c r="Y871" s="159">
        <v>11339034.890000001</v>
      </c>
      <c r="Z871" s="159">
        <v>5269406.04</v>
      </c>
      <c r="AA871" s="159">
        <v>0</v>
      </c>
      <c r="AB871" s="159">
        <v>5269406.04</v>
      </c>
      <c r="AC871" s="159">
        <v>0</v>
      </c>
      <c r="AD871" s="159">
        <v>0</v>
      </c>
      <c r="AE871" s="159">
        <v>0</v>
      </c>
      <c r="AF871" s="159">
        <v>4325251.05</v>
      </c>
      <c r="AG871" s="159">
        <v>65014.2</v>
      </c>
      <c r="AH871" s="159">
        <v>123602.31</v>
      </c>
      <c r="AI871" s="159">
        <v>0</v>
      </c>
      <c r="AJ871" s="159">
        <v>0</v>
      </c>
    </row>
    <row r="872" spans="1:36">
      <c r="A872" s="153">
        <v>12</v>
      </c>
      <c r="B872" s="154">
        <v>10</v>
      </c>
      <c r="C872" s="154">
        <v>13</v>
      </c>
      <c r="D872" s="155">
        <v>3</v>
      </c>
      <c r="E872" s="155" t="s">
        <v>556</v>
      </c>
      <c r="F872" s="156" t="s">
        <v>3879</v>
      </c>
      <c r="G872" s="156" t="s">
        <v>556</v>
      </c>
      <c r="H872" s="156" t="s">
        <v>3886</v>
      </c>
      <c r="I872" s="155">
        <v>1210133</v>
      </c>
      <c r="J872" s="157" t="s">
        <v>1993</v>
      </c>
      <c r="K872" s="157"/>
      <c r="L872" s="155">
        <v>2022</v>
      </c>
      <c r="M872" s="158">
        <v>10651</v>
      </c>
      <c r="N872" s="159">
        <v>53295959.359999999</v>
      </c>
      <c r="O872" s="159">
        <v>47616386.18</v>
      </c>
      <c r="P872" s="159">
        <v>34405871.840000004</v>
      </c>
      <c r="Q872" s="159">
        <v>16908540</v>
      </c>
      <c r="R872" s="159">
        <v>17497331.84</v>
      </c>
      <c r="S872" s="159">
        <v>5679573.1799999997</v>
      </c>
      <c r="T872" s="159">
        <v>1927319.41</v>
      </c>
      <c r="U872" s="159">
        <v>50564052.020000003</v>
      </c>
      <c r="V872" s="159">
        <v>44713454.700000003</v>
      </c>
      <c r="W872" s="159">
        <v>15821740.01</v>
      </c>
      <c r="X872" s="159">
        <v>724328.68</v>
      </c>
      <c r="Y872" s="159">
        <v>5850597.3200000003</v>
      </c>
      <c r="Z872" s="159">
        <v>249798.78</v>
      </c>
      <c r="AA872" s="159">
        <v>0</v>
      </c>
      <c r="AB872" s="159">
        <v>249798.78</v>
      </c>
      <c r="AC872" s="159">
        <v>2016242</v>
      </c>
      <c r="AD872" s="159">
        <v>2016242</v>
      </c>
      <c r="AE872" s="159">
        <v>22810115</v>
      </c>
      <c r="AF872" s="159">
        <v>2902931.48</v>
      </c>
      <c r="AG872" s="159">
        <v>35198.800000000003</v>
      </c>
      <c r="AH872" s="159">
        <v>87951.48</v>
      </c>
      <c r="AI872" s="159">
        <v>0</v>
      </c>
      <c r="AJ872" s="159">
        <v>0</v>
      </c>
    </row>
    <row r="873" spans="1:36">
      <c r="A873" s="153">
        <v>12</v>
      </c>
      <c r="B873" s="154">
        <v>10</v>
      </c>
      <c r="C873" s="154">
        <v>14</v>
      </c>
      <c r="D873" s="155">
        <v>2</v>
      </c>
      <c r="E873" s="155" t="s">
        <v>556</v>
      </c>
      <c r="F873" s="156" t="s">
        <v>3873</v>
      </c>
      <c r="G873" s="156" t="s">
        <v>556</v>
      </c>
      <c r="H873" s="156" t="s">
        <v>3887</v>
      </c>
      <c r="I873" s="155">
        <v>1210142</v>
      </c>
      <c r="J873" s="157" t="s">
        <v>1992</v>
      </c>
      <c r="K873" s="157"/>
      <c r="L873" s="155">
        <v>2022</v>
      </c>
      <c r="M873" s="158">
        <v>13232</v>
      </c>
      <c r="N873" s="159">
        <v>67696787.299999997</v>
      </c>
      <c r="O873" s="159">
        <v>65595786.960000001</v>
      </c>
      <c r="P873" s="159">
        <v>49405154.600000001</v>
      </c>
      <c r="Q873" s="159">
        <v>22600452</v>
      </c>
      <c r="R873" s="159">
        <v>26804702.600000001</v>
      </c>
      <c r="S873" s="159">
        <v>2101000.34</v>
      </c>
      <c r="T873" s="159">
        <v>172670.17</v>
      </c>
      <c r="U873" s="159">
        <v>69501238.540000007</v>
      </c>
      <c r="V873" s="159">
        <v>60913356.840000004</v>
      </c>
      <c r="W873" s="159">
        <v>20450534.780000001</v>
      </c>
      <c r="X873" s="159">
        <v>386091.45</v>
      </c>
      <c r="Y873" s="159">
        <v>8587881.6999999993</v>
      </c>
      <c r="Z873" s="159">
        <v>8898830.6899999995</v>
      </c>
      <c r="AA873" s="159">
        <v>5512557.1500000004</v>
      </c>
      <c r="AB873" s="159">
        <v>3386273.5399999991</v>
      </c>
      <c r="AC873" s="159">
        <v>2732557.02</v>
      </c>
      <c r="AD873" s="159">
        <v>2544607</v>
      </c>
      <c r="AE873" s="159">
        <v>19452866.170000002</v>
      </c>
      <c r="AF873" s="159">
        <v>4682430.12</v>
      </c>
      <c r="AG873" s="159">
        <v>270885.63</v>
      </c>
      <c r="AH873" s="159">
        <v>698107.31</v>
      </c>
      <c r="AI873" s="159">
        <v>0</v>
      </c>
      <c r="AJ873" s="159">
        <v>9362.17</v>
      </c>
    </row>
    <row r="874" spans="1:36">
      <c r="A874" s="153">
        <v>12</v>
      </c>
      <c r="B874" s="154">
        <v>10</v>
      </c>
      <c r="C874" s="154">
        <v>15</v>
      </c>
      <c r="D874" s="155">
        <v>2</v>
      </c>
      <c r="E874" s="155" t="s">
        <v>556</v>
      </c>
      <c r="F874" s="156" t="s">
        <v>3873</v>
      </c>
      <c r="G874" s="156" t="s">
        <v>556</v>
      </c>
      <c r="H874" s="156" t="s">
        <v>3888</v>
      </c>
      <c r="I874" s="155">
        <v>1210152</v>
      </c>
      <c r="J874" s="157" t="s">
        <v>1991</v>
      </c>
      <c r="K874" s="157"/>
      <c r="L874" s="155">
        <v>2022</v>
      </c>
      <c r="M874" s="158">
        <v>3798</v>
      </c>
      <c r="N874" s="159">
        <v>18028858.629999999</v>
      </c>
      <c r="O874" s="159">
        <v>17630583.510000002</v>
      </c>
      <c r="P874" s="159">
        <v>12412839.01</v>
      </c>
      <c r="Q874" s="159">
        <v>6241009</v>
      </c>
      <c r="R874" s="159">
        <v>6171830.0099999998</v>
      </c>
      <c r="S874" s="159">
        <v>398275.12</v>
      </c>
      <c r="T874" s="159">
        <v>4768.51</v>
      </c>
      <c r="U874" s="159">
        <v>17288830.859999999</v>
      </c>
      <c r="V874" s="159">
        <v>16228554.310000001</v>
      </c>
      <c r="W874" s="159">
        <v>6393329.5099999998</v>
      </c>
      <c r="X874" s="159">
        <v>92704.54</v>
      </c>
      <c r="Y874" s="159">
        <v>1060276.55</v>
      </c>
      <c r="Z874" s="159">
        <v>49282.66</v>
      </c>
      <c r="AA874" s="159">
        <v>0</v>
      </c>
      <c r="AB874" s="159">
        <v>49282.66</v>
      </c>
      <c r="AC874" s="159">
        <v>613760</v>
      </c>
      <c r="AD874" s="159">
        <v>613760</v>
      </c>
      <c r="AE874" s="159">
        <v>1587441.38</v>
      </c>
      <c r="AF874" s="159">
        <v>1402029.2</v>
      </c>
      <c r="AG874" s="159">
        <v>0</v>
      </c>
      <c r="AH874" s="159">
        <v>150516.68</v>
      </c>
      <c r="AI874" s="159">
        <v>0</v>
      </c>
      <c r="AJ874" s="159">
        <v>0</v>
      </c>
    </row>
    <row r="875" spans="1:36">
      <c r="A875" s="153">
        <v>12</v>
      </c>
      <c r="B875" s="154">
        <v>10</v>
      </c>
      <c r="C875" s="154">
        <v>16</v>
      </c>
      <c r="D875" s="155">
        <v>3</v>
      </c>
      <c r="E875" s="155" t="s">
        <v>556</v>
      </c>
      <c r="F875" s="156" t="s">
        <v>3879</v>
      </c>
      <c r="G875" s="156" t="s">
        <v>556</v>
      </c>
      <c r="H875" s="156" t="s">
        <v>3889</v>
      </c>
      <c r="I875" s="155">
        <v>1210163</v>
      </c>
      <c r="J875" s="157" t="s">
        <v>1990</v>
      </c>
      <c r="K875" s="157"/>
      <c r="L875" s="155">
        <v>2022</v>
      </c>
      <c r="M875" s="158">
        <v>23791</v>
      </c>
      <c r="N875" s="159">
        <v>127983342.5</v>
      </c>
      <c r="O875" s="159">
        <v>107737442.20999999</v>
      </c>
      <c r="P875" s="159">
        <v>75909462.960000008</v>
      </c>
      <c r="Q875" s="159">
        <v>35452648</v>
      </c>
      <c r="R875" s="159">
        <v>40456814.960000001</v>
      </c>
      <c r="S875" s="159">
        <v>20245900.289999999</v>
      </c>
      <c r="T875" s="159">
        <v>2227428.67</v>
      </c>
      <c r="U875" s="159">
        <v>139549313.34</v>
      </c>
      <c r="V875" s="159">
        <v>99694438.769999996</v>
      </c>
      <c r="W875" s="159">
        <v>33946013.82</v>
      </c>
      <c r="X875" s="159">
        <v>459523.03</v>
      </c>
      <c r="Y875" s="159">
        <v>39854874.57</v>
      </c>
      <c r="Z875" s="159">
        <v>16422407.74</v>
      </c>
      <c r="AA875" s="159">
        <v>14496035.83</v>
      </c>
      <c r="AB875" s="159">
        <v>1926371.9100000001</v>
      </c>
      <c r="AC875" s="159">
        <v>2552221</v>
      </c>
      <c r="AD875" s="159">
        <v>2441000</v>
      </c>
      <c r="AE875" s="159">
        <v>34533544.350000001</v>
      </c>
      <c r="AF875" s="159">
        <v>8043003.4400000004</v>
      </c>
      <c r="AG875" s="159">
        <v>741860.74</v>
      </c>
      <c r="AH875" s="159">
        <v>795057.13</v>
      </c>
      <c r="AI875" s="159">
        <v>0</v>
      </c>
      <c r="AJ875" s="159">
        <v>8402.2000000000007</v>
      </c>
    </row>
    <row r="876" spans="1:36">
      <c r="A876" s="153">
        <v>12</v>
      </c>
      <c r="B876" s="154">
        <v>11</v>
      </c>
      <c r="C876" s="154">
        <v>1</v>
      </c>
      <c r="D876" s="155">
        <v>1</v>
      </c>
      <c r="E876" s="155" t="s">
        <v>556</v>
      </c>
      <c r="F876" s="156" t="s">
        <v>3890</v>
      </c>
      <c r="G876" s="156" t="s">
        <v>556</v>
      </c>
      <c r="H876" s="156" t="s">
        <v>3891</v>
      </c>
      <c r="I876" s="155">
        <v>1211011</v>
      </c>
      <c r="J876" s="157" t="s">
        <v>1982</v>
      </c>
      <c r="K876" s="157"/>
      <c r="L876" s="155">
        <v>2022</v>
      </c>
      <c r="M876" s="158">
        <v>33357</v>
      </c>
      <c r="N876" s="159">
        <v>177626669.81999999</v>
      </c>
      <c r="O876" s="159">
        <v>159934197.34999999</v>
      </c>
      <c r="P876" s="159">
        <v>74274923.710000008</v>
      </c>
      <c r="Q876" s="159">
        <v>27065742</v>
      </c>
      <c r="R876" s="159">
        <v>47209181.710000001</v>
      </c>
      <c r="S876" s="159">
        <v>17692472.469999999</v>
      </c>
      <c r="T876" s="159">
        <v>1163375.6000000001</v>
      </c>
      <c r="U876" s="159">
        <v>168115102.93000001</v>
      </c>
      <c r="V876" s="159">
        <v>138401323.84999999</v>
      </c>
      <c r="W876" s="159">
        <v>46858434.240000002</v>
      </c>
      <c r="X876" s="159">
        <v>712011.27</v>
      </c>
      <c r="Y876" s="159">
        <v>29713779.079999998</v>
      </c>
      <c r="Z876" s="159">
        <v>16401922.17</v>
      </c>
      <c r="AA876" s="159">
        <v>400000</v>
      </c>
      <c r="AB876" s="159">
        <v>16001922.17</v>
      </c>
      <c r="AC876" s="159">
        <v>14625000</v>
      </c>
      <c r="AD876" s="159">
        <v>4625000</v>
      </c>
      <c r="AE876" s="159">
        <v>25798037.600000001</v>
      </c>
      <c r="AF876" s="159">
        <v>21532873.5</v>
      </c>
      <c r="AG876" s="159">
        <v>209400.27</v>
      </c>
      <c r="AH876" s="159">
        <v>341787.95</v>
      </c>
      <c r="AI876" s="159">
        <v>0</v>
      </c>
      <c r="AJ876" s="159">
        <v>0</v>
      </c>
    </row>
    <row r="877" spans="1:36">
      <c r="A877" s="153">
        <v>12</v>
      </c>
      <c r="B877" s="154">
        <v>11</v>
      </c>
      <c r="C877" s="154">
        <v>2</v>
      </c>
      <c r="D877" s="155">
        <v>3</v>
      </c>
      <c r="E877" s="155" t="s">
        <v>556</v>
      </c>
      <c r="F877" s="156" t="s">
        <v>3892</v>
      </c>
      <c r="G877" s="156" t="s">
        <v>556</v>
      </c>
      <c r="H877" s="156" t="s">
        <v>3893</v>
      </c>
      <c r="I877" s="155">
        <v>1211023</v>
      </c>
      <c r="J877" s="157" t="s">
        <v>1989</v>
      </c>
      <c r="K877" s="157"/>
      <c r="L877" s="155">
        <v>2022</v>
      </c>
      <c r="M877" s="158">
        <v>7232</v>
      </c>
      <c r="N877" s="159">
        <v>36531057.649999999</v>
      </c>
      <c r="O877" s="159">
        <v>34024843.93</v>
      </c>
      <c r="P877" s="159">
        <v>18680686.359999999</v>
      </c>
      <c r="Q877" s="159">
        <v>6882815</v>
      </c>
      <c r="R877" s="159">
        <v>11797871.359999999</v>
      </c>
      <c r="S877" s="159">
        <v>2506213.7200000002</v>
      </c>
      <c r="T877" s="159">
        <v>61581.26</v>
      </c>
      <c r="U877" s="159">
        <v>34737488.869999997</v>
      </c>
      <c r="V877" s="159">
        <v>32181250.27</v>
      </c>
      <c r="W877" s="159">
        <v>11423735.85</v>
      </c>
      <c r="X877" s="159">
        <v>672073.05</v>
      </c>
      <c r="Y877" s="159">
        <v>2556238.6</v>
      </c>
      <c r="Z877" s="159">
        <v>1396223.17</v>
      </c>
      <c r="AA877" s="159">
        <v>0</v>
      </c>
      <c r="AB877" s="159">
        <v>1396223.17</v>
      </c>
      <c r="AC877" s="159">
        <v>2090000</v>
      </c>
      <c r="AD877" s="159">
        <v>2000000</v>
      </c>
      <c r="AE877" s="159">
        <v>19230979.07</v>
      </c>
      <c r="AF877" s="159">
        <v>1843593.66</v>
      </c>
      <c r="AG877" s="159">
        <v>154161.69</v>
      </c>
      <c r="AH877" s="159">
        <v>1103695.4099999999</v>
      </c>
      <c r="AI877" s="159">
        <v>0</v>
      </c>
      <c r="AJ877" s="159">
        <v>0</v>
      </c>
    </row>
    <row r="878" spans="1:36">
      <c r="A878" s="153">
        <v>12</v>
      </c>
      <c r="B878" s="154">
        <v>11</v>
      </c>
      <c r="C878" s="154">
        <v>3</v>
      </c>
      <c r="D878" s="155">
        <v>2</v>
      </c>
      <c r="E878" s="155" t="s">
        <v>556</v>
      </c>
      <c r="F878" s="156" t="s">
        <v>3894</v>
      </c>
      <c r="G878" s="156" t="s">
        <v>556</v>
      </c>
      <c r="H878" s="156" t="s">
        <v>3895</v>
      </c>
      <c r="I878" s="155">
        <v>1211032</v>
      </c>
      <c r="J878" s="157" t="s">
        <v>1988</v>
      </c>
      <c r="K878" s="157"/>
      <c r="L878" s="155">
        <v>2022</v>
      </c>
      <c r="M878" s="158">
        <v>22564</v>
      </c>
      <c r="N878" s="159">
        <v>104009716.33</v>
      </c>
      <c r="O878" s="159">
        <v>101489532.08</v>
      </c>
      <c r="P878" s="159">
        <v>84466558.640000001</v>
      </c>
      <c r="Q878" s="159">
        <v>48249850</v>
      </c>
      <c r="R878" s="159">
        <v>36216708.640000001</v>
      </c>
      <c r="S878" s="159">
        <v>2520184.25</v>
      </c>
      <c r="T878" s="159">
        <v>122825.56</v>
      </c>
      <c r="U878" s="159">
        <v>100196305.26000001</v>
      </c>
      <c r="V878" s="159">
        <v>91280250.549999997</v>
      </c>
      <c r="W878" s="159">
        <v>27206963.34</v>
      </c>
      <c r="X878" s="159">
        <v>605058</v>
      </c>
      <c r="Y878" s="159">
        <v>8916054.7100000009</v>
      </c>
      <c r="Z878" s="159">
        <v>5641721.1100000003</v>
      </c>
      <c r="AA878" s="159">
        <v>1399388</v>
      </c>
      <c r="AB878" s="159">
        <v>4242333.1100000003</v>
      </c>
      <c r="AC878" s="159">
        <v>5210525</v>
      </c>
      <c r="AD878" s="159">
        <v>5160525</v>
      </c>
      <c r="AE878" s="159">
        <v>21792313</v>
      </c>
      <c r="AF878" s="159">
        <v>10209281.529999999</v>
      </c>
      <c r="AG878" s="159">
        <v>0</v>
      </c>
      <c r="AH878" s="159">
        <v>293050.03999999998</v>
      </c>
      <c r="AI878" s="159">
        <v>0</v>
      </c>
      <c r="AJ878" s="159">
        <v>0</v>
      </c>
    </row>
    <row r="879" spans="1:36">
      <c r="A879" s="153">
        <v>12</v>
      </c>
      <c r="B879" s="154">
        <v>11</v>
      </c>
      <c r="C879" s="154">
        <v>4</v>
      </c>
      <c r="D879" s="155">
        <v>2</v>
      </c>
      <c r="E879" s="155" t="s">
        <v>556</v>
      </c>
      <c r="F879" s="156" t="s">
        <v>3894</v>
      </c>
      <c r="G879" s="156" t="s">
        <v>556</v>
      </c>
      <c r="H879" s="156" t="s">
        <v>3896</v>
      </c>
      <c r="I879" s="155">
        <v>1211042</v>
      </c>
      <c r="J879" s="157" t="s">
        <v>1987</v>
      </c>
      <c r="K879" s="157"/>
      <c r="L879" s="155">
        <v>2022</v>
      </c>
      <c r="M879" s="158">
        <v>7631</v>
      </c>
      <c r="N879" s="159">
        <v>46574972.880000003</v>
      </c>
      <c r="O879" s="159">
        <v>36566945.990000002</v>
      </c>
      <c r="P879" s="159">
        <v>24442008.240000002</v>
      </c>
      <c r="Q879" s="159">
        <v>11421847</v>
      </c>
      <c r="R879" s="159">
        <v>13020161.24</v>
      </c>
      <c r="S879" s="159">
        <v>10008026.890000001</v>
      </c>
      <c r="T879" s="159">
        <v>525269</v>
      </c>
      <c r="U879" s="159">
        <v>54687346.859999999</v>
      </c>
      <c r="V879" s="159">
        <v>33103415.07</v>
      </c>
      <c r="W879" s="159">
        <v>11253112.199999999</v>
      </c>
      <c r="X879" s="159">
        <v>51769.84</v>
      </c>
      <c r="Y879" s="159">
        <v>21583931.789999999</v>
      </c>
      <c r="Z879" s="159">
        <v>8673320.4100000001</v>
      </c>
      <c r="AA879" s="159">
        <v>8100000</v>
      </c>
      <c r="AB879" s="159">
        <v>573320.41000000015</v>
      </c>
      <c r="AC879" s="159">
        <v>500000</v>
      </c>
      <c r="AD879" s="159">
        <v>500000</v>
      </c>
      <c r="AE879" s="159">
        <v>9100000</v>
      </c>
      <c r="AF879" s="159">
        <v>3463530.92</v>
      </c>
      <c r="AG879" s="159">
        <v>18045.09</v>
      </c>
      <c r="AH879" s="159">
        <v>688168.56</v>
      </c>
      <c r="AI879" s="159">
        <v>0</v>
      </c>
      <c r="AJ879" s="159">
        <v>0</v>
      </c>
    </row>
    <row r="880" spans="1:36">
      <c r="A880" s="153">
        <v>12</v>
      </c>
      <c r="B880" s="154">
        <v>11</v>
      </c>
      <c r="C880" s="154">
        <v>5</v>
      </c>
      <c r="D880" s="155">
        <v>2</v>
      </c>
      <c r="E880" s="155" t="s">
        <v>556</v>
      </c>
      <c r="F880" s="156" t="s">
        <v>3894</v>
      </c>
      <c r="G880" s="156" t="s">
        <v>556</v>
      </c>
      <c r="H880" s="156" t="s">
        <v>3897</v>
      </c>
      <c r="I880" s="155">
        <v>1211052</v>
      </c>
      <c r="J880" s="157" t="s">
        <v>1986</v>
      </c>
      <c r="K880" s="157"/>
      <c r="L880" s="155">
        <v>2022</v>
      </c>
      <c r="M880" s="158">
        <v>18640</v>
      </c>
      <c r="N880" s="159">
        <v>96863005.890000001</v>
      </c>
      <c r="O880" s="159">
        <v>93966109.409999996</v>
      </c>
      <c r="P880" s="159">
        <v>72779752.539999992</v>
      </c>
      <c r="Q880" s="159">
        <v>37964984</v>
      </c>
      <c r="R880" s="159">
        <v>34814768.539999999</v>
      </c>
      <c r="S880" s="159">
        <v>2896896.48</v>
      </c>
      <c r="T880" s="159">
        <v>0</v>
      </c>
      <c r="U880" s="159">
        <v>97810797.099999994</v>
      </c>
      <c r="V880" s="159">
        <v>84005564.140000001</v>
      </c>
      <c r="W880" s="159">
        <v>31847175.559999999</v>
      </c>
      <c r="X880" s="159">
        <v>379602.96</v>
      </c>
      <c r="Y880" s="159">
        <v>13805232.960000001</v>
      </c>
      <c r="Z880" s="159">
        <v>5871209.0499999998</v>
      </c>
      <c r="AA880" s="159">
        <v>4685368.66</v>
      </c>
      <c r="AB880" s="159">
        <v>1185840.3899999997</v>
      </c>
      <c r="AC880" s="159">
        <v>3835836.93</v>
      </c>
      <c r="AD880" s="159">
        <v>3835836.93</v>
      </c>
      <c r="AE880" s="159">
        <v>18646473.859999999</v>
      </c>
      <c r="AF880" s="159">
        <v>9960545.2699999996</v>
      </c>
      <c r="AG880" s="159">
        <v>458074.27</v>
      </c>
      <c r="AH880" s="159">
        <v>266203.26</v>
      </c>
      <c r="AI880" s="159">
        <v>0</v>
      </c>
      <c r="AJ880" s="159">
        <v>0</v>
      </c>
    </row>
    <row r="881" spans="1:36">
      <c r="A881" s="153">
        <v>12</v>
      </c>
      <c r="B881" s="154">
        <v>11</v>
      </c>
      <c r="C881" s="154">
        <v>6</v>
      </c>
      <c r="D881" s="155">
        <v>2</v>
      </c>
      <c r="E881" s="155" t="s">
        <v>556</v>
      </c>
      <c r="F881" s="156" t="s">
        <v>3894</v>
      </c>
      <c r="G881" s="156" t="s">
        <v>556</v>
      </c>
      <c r="H881" s="156" t="s">
        <v>3898</v>
      </c>
      <c r="I881" s="155">
        <v>1211062</v>
      </c>
      <c r="J881" s="157" t="s">
        <v>1985</v>
      </c>
      <c r="K881" s="157"/>
      <c r="L881" s="155">
        <v>2022</v>
      </c>
      <c r="M881" s="158">
        <v>6847</v>
      </c>
      <c r="N881" s="159">
        <v>34987716.840000004</v>
      </c>
      <c r="O881" s="159">
        <v>32693236.690000001</v>
      </c>
      <c r="P881" s="159">
        <v>24547380.93</v>
      </c>
      <c r="Q881" s="159">
        <v>12066265</v>
      </c>
      <c r="R881" s="159">
        <v>12481115.93</v>
      </c>
      <c r="S881" s="159">
        <v>2294480.15</v>
      </c>
      <c r="T881" s="159">
        <v>119347.68</v>
      </c>
      <c r="U881" s="159">
        <v>35091221.18</v>
      </c>
      <c r="V881" s="159">
        <v>29205612.75</v>
      </c>
      <c r="W881" s="159">
        <v>11098872.66</v>
      </c>
      <c r="X881" s="159">
        <v>235795.92</v>
      </c>
      <c r="Y881" s="159">
        <v>5885608.4299999997</v>
      </c>
      <c r="Z881" s="159">
        <v>3414904.41</v>
      </c>
      <c r="AA881" s="159">
        <v>1600000</v>
      </c>
      <c r="AB881" s="159">
        <v>1814904.4100000001</v>
      </c>
      <c r="AC881" s="159">
        <v>1350000</v>
      </c>
      <c r="AD881" s="159">
        <v>1350000</v>
      </c>
      <c r="AE881" s="159">
        <v>7412000</v>
      </c>
      <c r="AF881" s="159">
        <v>3487623.94</v>
      </c>
      <c r="AG881" s="159">
        <v>62508.87</v>
      </c>
      <c r="AH881" s="159">
        <v>52122.03</v>
      </c>
      <c r="AI881" s="159">
        <v>0</v>
      </c>
      <c r="AJ881" s="159">
        <v>0</v>
      </c>
    </row>
    <row r="882" spans="1:36">
      <c r="A882" s="153">
        <v>12</v>
      </c>
      <c r="B882" s="154">
        <v>11</v>
      </c>
      <c r="C882" s="154">
        <v>7</v>
      </c>
      <c r="D882" s="155">
        <v>2</v>
      </c>
      <c r="E882" s="155" t="s">
        <v>556</v>
      </c>
      <c r="F882" s="156" t="s">
        <v>3894</v>
      </c>
      <c r="G882" s="156" t="s">
        <v>556</v>
      </c>
      <c r="H882" s="156" t="s">
        <v>3899</v>
      </c>
      <c r="I882" s="155">
        <v>1211072</v>
      </c>
      <c r="J882" s="157" t="s">
        <v>1984</v>
      </c>
      <c r="K882" s="157"/>
      <c r="L882" s="155">
        <v>2022</v>
      </c>
      <c r="M882" s="158">
        <v>6021</v>
      </c>
      <c r="N882" s="159">
        <v>31426731.710000001</v>
      </c>
      <c r="O882" s="159">
        <v>30554458.41</v>
      </c>
      <c r="P882" s="159">
        <v>25689766.869999997</v>
      </c>
      <c r="Q882" s="159">
        <v>14507020</v>
      </c>
      <c r="R882" s="159">
        <v>11182746.869999999</v>
      </c>
      <c r="S882" s="159">
        <v>872273.3</v>
      </c>
      <c r="T882" s="159">
        <v>0</v>
      </c>
      <c r="U882" s="159">
        <v>30669321.829999998</v>
      </c>
      <c r="V882" s="159">
        <v>29313412.84</v>
      </c>
      <c r="W882" s="159">
        <v>11718978.85</v>
      </c>
      <c r="X882" s="159">
        <v>45609.25</v>
      </c>
      <c r="Y882" s="159">
        <v>1355908.99</v>
      </c>
      <c r="Z882" s="159">
        <v>486684.94</v>
      </c>
      <c r="AA882" s="159">
        <v>0</v>
      </c>
      <c r="AB882" s="159">
        <v>486684.94</v>
      </c>
      <c r="AC882" s="159">
        <v>537480</v>
      </c>
      <c r="AD882" s="159">
        <v>537480</v>
      </c>
      <c r="AE882" s="159">
        <v>1700000</v>
      </c>
      <c r="AF882" s="159">
        <v>1241045.57</v>
      </c>
      <c r="AG882" s="159">
        <v>165341.47</v>
      </c>
      <c r="AH882" s="159">
        <v>185681.95</v>
      </c>
      <c r="AI882" s="159">
        <v>0</v>
      </c>
      <c r="AJ882" s="159">
        <v>0</v>
      </c>
    </row>
    <row r="883" spans="1:36">
      <c r="A883" s="153">
        <v>12</v>
      </c>
      <c r="B883" s="154">
        <v>11</v>
      </c>
      <c r="C883" s="154">
        <v>8</v>
      </c>
      <c r="D883" s="155">
        <v>2</v>
      </c>
      <c r="E883" s="155" t="s">
        <v>556</v>
      </c>
      <c r="F883" s="156" t="s">
        <v>3894</v>
      </c>
      <c r="G883" s="156" t="s">
        <v>556</v>
      </c>
      <c r="H883" s="156" t="s">
        <v>3900</v>
      </c>
      <c r="I883" s="155">
        <v>1211082</v>
      </c>
      <c r="J883" s="157" t="s">
        <v>1983</v>
      </c>
      <c r="K883" s="157"/>
      <c r="L883" s="155">
        <v>2022</v>
      </c>
      <c r="M883" s="158">
        <v>9352</v>
      </c>
      <c r="N883" s="159">
        <v>51914881.93</v>
      </c>
      <c r="O883" s="159">
        <v>45965388.329999998</v>
      </c>
      <c r="P883" s="159">
        <v>31634829.73</v>
      </c>
      <c r="Q883" s="159">
        <v>16203065</v>
      </c>
      <c r="R883" s="159">
        <v>15431764.73</v>
      </c>
      <c r="S883" s="159">
        <v>5949493.5999999996</v>
      </c>
      <c r="T883" s="159">
        <v>0</v>
      </c>
      <c r="U883" s="159">
        <v>51363838.68</v>
      </c>
      <c r="V883" s="159">
        <v>39799076.439999998</v>
      </c>
      <c r="W883" s="159">
        <v>14713504.23</v>
      </c>
      <c r="X883" s="159">
        <v>237958.22</v>
      </c>
      <c r="Y883" s="159">
        <v>11564762.24</v>
      </c>
      <c r="Z883" s="159">
        <v>5526920.0599999996</v>
      </c>
      <c r="AA883" s="159">
        <v>4000000</v>
      </c>
      <c r="AB883" s="159">
        <v>1526920.0599999996</v>
      </c>
      <c r="AC883" s="159">
        <v>1500000</v>
      </c>
      <c r="AD883" s="159">
        <v>1500000</v>
      </c>
      <c r="AE883" s="159">
        <v>11000000</v>
      </c>
      <c r="AF883" s="159">
        <v>6166311.8899999997</v>
      </c>
      <c r="AG883" s="159">
        <v>183868.45</v>
      </c>
      <c r="AH883" s="159">
        <v>382370.41</v>
      </c>
      <c r="AI883" s="159">
        <v>0</v>
      </c>
      <c r="AJ883" s="159">
        <v>0</v>
      </c>
    </row>
    <row r="884" spans="1:36">
      <c r="A884" s="153">
        <v>12</v>
      </c>
      <c r="B884" s="154">
        <v>11</v>
      </c>
      <c r="C884" s="154">
        <v>9</v>
      </c>
      <c r="D884" s="155">
        <v>2</v>
      </c>
      <c r="E884" s="155" t="s">
        <v>556</v>
      </c>
      <c r="F884" s="156" t="s">
        <v>3894</v>
      </c>
      <c r="G884" s="156" t="s">
        <v>556</v>
      </c>
      <c r="H884" s="156" t="s">
        <v>3901</v>
      </c>
      <c r="I884" s="155">
        <v>1211092</v>
      </c>
      <c r="J884" s="157" t="s">
        <v>1982</v>
      </c>
      <c r="K884" s="157"/>
      <c r="L884" s="155">
        <v>2022</v>
      </c>
      <c r="M884" s="158">
        <v>24043</v>
      </c>
      <c r="N884" s="159">
        <v>123115103.83</v>
      </c>
      <c r="O884" s="159">
        <v>112239543.42</v>
      </c>
      <c r="P884" s="159">
        <v>90561992.00999999</v>
      </c>
      <c r="Q884" s="159">
        <v>47072552</v>
      </c>
      <c r="R884" s="159">
        <v>43489440.009999998</v>
      </c>
      <c r="S884" s="159">
        <v>10875560.41</v>
      </c>
      <c r="T884" s="159">
        <v>45675</v>
      </c>
      <c r="U884" s="159">
        <v>131357372.76000001</v>
      </c>
      <c r="V884" s="159">
        <v>100954144.52</v>
      </c>
      <c r="W884" s="159">
        <v>32820686.260000002</v>
      </c>
      <c r="X884" s="159">
        <v>651852.99</v>
      </c>
      <c r="Y884" s="159">
        <v>30403228.239999998</v>
      </c>
      <c r="Z884" s="159">
        <v>12928260</v>
      </c>
      <c r="AA884" s="159">
        <v>12600000</v>
      </c>
      <c r="AB884" s="159">
        <v>328260</v>
      </c>
      <c r="AC884" s="159">
        <v>3027027.21</v>
      </c>
      <c r="AD884" s="159">
        <v>3027027.21</v>
      </c>
      <c r="AE884" s="159">
        <v>35846283.450000003</v>
      </c>
      <c r="AF884" s="159">
        <v>11285398.9</v>
      </c>
      <c r="AG884" s="159">
        <v>788574.66</v>
      </c>
      <c r="AH884" s="159">
        <v>893010.77</v>
      </c>
      <c r="AI884" s="159">
        <v>0</v>
      </c>
      <c r="AJ884" s="159">
        <v>0</v>
      </c>
    </row>
    <row r="885" spans="1:36">
      <c r="A885" s="153">
        <v>12</v>
      </c>
      <c r="B885" s="154">
        <v>11</v>
      </c>
      <c r="C885" s="154">
        <v>10</v>
      </c>
      <c r="D885" s="155">
        <v>2</v>
      </c>
      <c r="E885" s="155" t="s">
        <v>556</v>
      </c>
      <c r="F885" s="156" t="s">
        <v>3894</v>
      </c>
      <c r="G885" s="156" t="s">
        <v>556</v>
      </c>
      <c r="H885" s="156" t="s">
        <v>3902</v>
      </c>
      <c r="I885" s="155">
        <v>1211102</v>
      </c>
      <c r="J885" s="157" t="s">
        <v>1981</v>
      </c>
      <c r="K885" s="157"/>
      <c r="L885" s="155">
        <v>2022</v>
      </c>
      <c r="M885" s="158">
        <v>8544</v>
      </c>
      <c r="N885" s="159">
        <v>54577864.560000002</v>
      </c>
      <c r="O885" s="159">
        <v>44556103.840000004</v>
      </c>
      <c r="P885" s="159">
        <v>34133786.980000004</v>
      </c>
      <c r="Q885" s="159">
        <v>16471015</v>
      </c>
      <c r="R885" s="159">
        <v>17662771.98</v>
      </c>
      <c r="S885" s="159">
        <v>10021760.720000001</v>
      </c>
      <c r="T885" s="159">
        <v>34164.47</v>
      </c>
      <c r="U885" s="159">
        <v>53856077.979999997</v>
      </c>
      <c r="V885" s="159">
        <v>41713228.5</v>
      </c>
      <c r="W885" s="159">
        <v>12805759.859999999</v>
      </c>
      <c r="X885" s="159">
        <v>71476.259999999995</v>
      </c>
      <c r="Y885" s="159">
        <v>12142849.48</v>
      </c>
      <c r="Z885" s="159">
        <v>5705105.8099999996</v>
      </c>
      <c r="AA885" s="159">
        <v>2480678.25</v>
      </c>
      <c r="AB885" s="159">
        <v>3224427.5599999996</v>
      </c>
      <c r="AC885" s="159">
        <v>2289685.04</v>
      </c>
      <c r="AD885" s="159">
        <v>2232265.7799999998</v>
      </c>
      <c r="AE885" s="159">
        <v>4784689.88</v>
      </c>
      <c r="AF885" s="159">
        <v>2842875.34</v>
      </c>
      <c r="AG885" s="159">
        <v>87893.2</v>
      </c>
      <c r="AH885" s="159">
        <v>122575.88</v>
      </c>
      <c r="AI885" s="159">
        <v>0</v>
      </c>
      <c r="AJ885" s="159">
        <v>0</v>
      </c>
    </row>
    <row r="886" spans="1:36">
      <c r="A886" s="153">
        <v>12</v>
      </c>
      <c r="B886" s="154">
        <v>11</v>
      </c>
      <c r="C886" s="154">
        <v>11</v>
      </c>
      <c r="D886" s="155">
        <v>2</v>
      </c>
      <c r="E886" s="155" t="s">
        <v>556</v>
      </c>
      <c r="F886" s="156" t="s">
        <v>3894</v>
      </c>
      <c r="G886" s="156" t="s">
        <v>556</v>
      </c>
      <c r="H886" s="156" t="s">
        <v>3903</v>
      </c>
      <c r="I886" s="155">
        <v>1211112</v>
      </c>
      <c r="J886" s="157" t="s">
        <v>1980</v>
      </c>
      <c r="K886" s="157"/>
      <c r="L886" s="155">
        <v>2022</v>
      </c>
      <c r="M886" s="158">
        <v>14734</v>
      </c>
      <c r="N886" s="159">
        <v>67026232.030000001</v>
      </c>
      <c r="O886" s="159">
        <v>65627074.549999997</v>
      </c>
      <c r="P886" s="159">
        <v>51934257.18</v>
      </c>
      <c r="Q886" s="159">
        <v>27734708</v>
      </c>
      <c r="R886" s="159">
        <v>24199549.18</v>
      </c>
      <c r="S886" s="159">
        <v>1399157.48</v>
      </c>
      <c r="T886" s="159">
        <v>120</v>
      </c>
      <c r="U886" s="159">
        <v>68532101.849999994</v>
      </c>
      <c r="V886" s="159">
        <v>58529313.619999997</v>
      </c>
      <c r="W886" s="159">
        <v>23566674.109999999</v>
      </c>
      <c r="X886" s="159">
        <v>653005.13</v>
      </c>
      <c r="Y886" s="159">
        <v>10002788.23</v>
      </c>
      <c r="Z886" s="159">
        <v>7134774.6299999999</v>
      </c>
      <c r="AA886" s="159">
        <v>4300000</v>
      </c>
      <c r="AB886" s="159">
        <v>2834774.63</v>
      </c>
      <c r="AC886" s="159">
        <v>4434408</v>
      </c>
      <c r="AD886" s="159">
        <v>4434408</v>
      </c>
      <c r="AE886" s="159">
        <v>25448463</v>
      </c>
      <c r="AF886" s="159">
        <v>7097760.9299999997</v>
      </c>
      <c r="AG886" s="159">
        <v>88818.41</v>
      </c>
      <c r="AH886" s="159">
        <v>429379.38</v>
      </c>
      <c r="AI886" s="159">
        <v>0</v>
      </c>
      <c r="AJ886" s="159">
        <v>0</v>
      </c>
    </row>
    <row r="887" spans="1:36">
      <c r="A887" s="153">
        <v>12</v>
      </c>
      <c r="B887" s="154">
        <v>11</v>
      </c>
      <c r="C887" s="154">
        <v>12</v>
      </c>
      <c r="D887" s="155">
        <v>3</v>
      </c>
      <c r="E887" s="155" t="s">
        <v>556</v>
      </c>
      <c r="F887" s="156" t="s">
        <v>3892</v>
      </c>
      <c r="G887" s="156" t="s">
        <v>556</v>
      </c>
      <c r="H887" s="156" t="s">
        <v>3904</v>
      </c>
      <c r="I887" s="155">
        <v>1211123</v>
      </c>
      <c r="J887" s="157" t="s">
        <v>1979</v>
      </c>
      <c r="K887" s="157"/>
      <c r="L887" s="155">
        <v>2022</v>
      </c>
      <c r="M887" s="158">
        <v>17058</v>
      </c>
      <c r="N887" s="159">
        <v>82284111.400000006</v>
      </c>
      <c r="O887" s="159">
        <v>74447579.099999994</v>
      </c>
      <c r="P887" s="159">
        <v>45826986.730000004</v>
      </c>
      <c r="Q887" s="159">
        <v>21672439</v>
      </c>
      <c r="R887" s="159">
        <v>24154547.73</v>
      </c>
      <c r="S887" s="159">
        <v>7836532.2999999998</v>
      </c>
      <c r="T887" s="159">
        <v>1148.1300000000001</v>
      </c>
      <c r="U887" s="159">
        <v>77891542.790000007</v>
      </c>
      <c r="V887" s="159">
        <v>64822958.979999997</v>
      </c>
      <c r="W887" s="159">
        <v>24740241.98</v>
      </c>
      <c r="X887" s="159">
        <v>607872.48</v>
      </c>
      <c r="Y887" s="159">
        <v>13068583.810000001</v>
      </c>
      <c r="Z887" s="159">
        <v>6172843.4299999997</v>
      </c>
      <c r="AA887" s="159">
        <v>4250000</v>
      </c>
      <c r="AB887" s="159">
        <v>1922843.4299999997</v>
      </c>
      <c r="AC887" s="159">
        <v>4280388</v>
      </c>
      <c r="AD887" s="159">
        <v>4280388</v>
      </c>
      <c r="AE887" s="159">
        <v>25615378.600000001</v>
      </c>
      <c r="AF887" s="159">
        <v>9624620.1199999992</v>
      </c>
      <c r="AG887" s="159">
        <v>425343.05</v>
      </c>
      <c r="AH887" s="159">
        <v>196226.83</v>
      </c>
      <c r="AI887" s="159">
        <v>0</v>
      </c>
      <c r="AJ887" s="159">
        <v>178.01</v>
      </c>
    </row>
    <row r="888" spans="1:36">
      <c r="A888" s="153">
        <v>12</v>
      </c>
      <c r="B888" s="154">
        <v>11</v>
      </c>
      <c r="C888" s="154">
        <v>13</v>
      </c>
      <c r="D888" s="155">
        <v>2</v>
      </c>
      <c r="E888" s="155" t="s">
        <v>556</v>
      </c>
      <c r="F888" s="156" t="s">
        <v>3894</v>
      </c>
      <c r="G888" s="156" t="s">
        <v>556</v>
      </c>
      <c r="H888" s="156" t="s">
        <v>3905</v>
      </c>
      <c r="I888" s="155">
        <v>1211132</v>
      </c>
      <c r="J888" s="157" t="s">
        <v>1925</v>
      </c>
      <c r="K888" s="157"/>
      <c r="L888" s="155">
        <v>2022</v>
      </c>
      <c r="M888" s="158">
        <v>4566</v>
      </c>
      <c r="N888" s="159">
        <v>22670142.870000001</v>
      </c>
      <c r="O888" s="159">
        <v>22605517.899999999</v>
      </c>
      <c r="P888" s="159">
        <v>16783700.41</v>
      </c>
      <c r="Q888" s="159">
        <v>8212125</v>
      </c>
      <c r="R888" s="159">
        <v>8571575.4100000001</v>
      </c>
      <c r="S888" s="159">
        <v>64624.97</v>
      </c>
      <c r="T888" s="159">
        <v>0</v>
      </c>
      <c r="U888" s="159">
        <v>21611614.670000002</v>
      </c>
      <c r="V888" s="159">
        <v>20681917.350000001</v>
      </c>
      <c r="W888" s="159">
        <v>8612336.2799999993</v>
      </c>
      <c r="X888" s="159">
        <v>96218.85</v>
      </c>
      <c r="Y888" s="159">
        <v>929697.32</v>
      </c>
      <c r="Z888" s="159">
        <v>1015322.08</v>
      </c>
      <c r="AA888" s="159">
        <v>0</v>
      </c>
      <c r="AB888" s="159">
        <v>1015322.08</v>
      </c>
      <c r="AC888" s="159">
        <v>830000</v>
      </c>
      <c r="AD888" s="159">
        <v>830000</v>
      </c>
      <c r="AE888" s="159">
        <v>3079582.99</v>
      </c>
      <c r="AF888" s="159">
        <v>1923600.55</v>
      </c>
      <c r="AG888" s="159">
        <v>275605.96000000002</v>
      </c>
      <c r="AH888" s="159">
        <v>96025.52</v>
      </c>
      <c r="AI888" s="159">
        <v>0</v>
      </c>
      <c r="AJ888" s="159">
        <v>0</v>
      </c>
    </row>
    <row r="889" spans="1:36">
      <c r="A889" s="153">
        <v>12</v>
      </c>
      <c r="B889" s="154">
        <v>11</v>
      </c>
      <c r="C889" s="154">
        <v>14</v>
      </c>
      <c r="D889" s="155">
        <v>2</v>
      </c>
      <c r="E889" s="155" t="s">
        <v>556</v>
      </c>
      <c r="F889" s="156" t="s">
        <v>3894</v>
      </c>
      <c r="G889" s="156" t="s">
        <v>556</v>
      </c>
      <c r="H889" s="156" t="s">
        <v>3906</v>
      </c>
      <c r="I889" s="155">
        <v>1211142</v>
      </c>
      <c r="J889" s="157" t="s">
        <v>1978</v>
      </c>
      <c r="K889" s="157"/>
      <c r="L889" s="155">
        <v>2022</v>
      </c>
      <c r="M889" s="158">
        <v>11080</v>
      </c>
      <c r="N889" s="159">
        <v>55352779.719999999</v>
      </c>
      <c r="O889" s="159">
        <v>50711037.799999997</v>
      </c>
      <c r="P889" s="159">
        <v>40543450.890000001</v>
      </c>
      <c r="Q889" s="159">
        <v>19884388</v>
      </c>
      <c r="R889" s="159">
        <v>20659062.890000001</v>
      </c>
      <c r="S889" s="159">
        <v>4641741.92</v>
      </c>
      <c r="T889" s="159">
        <v>44428.84</v>
      </c>
      <c r="U889" s="159">
        <v>58342475.259999998</v>
      </c>
      <c r="V889" s="159">
        <v>45380561.789999999</v>
      </c>
      <c r="W889" s="159">
        <v>16024343.359999999</v>
      </c>
      <c r="X889" s="159">
        <v>389647.11</v>
      </c>
      <c r="Y889" s="159">
        <v>12961913.470000001</v>
      </c>
      <c r="Z889" s="159">
        <v>7340651.04</v>
      </c>
      <c r="AA889" s="159">
        <v>6000000</v>
      </c>
      <c r="AB889" s="159">
        <v>1340651.04</v>
      </c>
      <c r="AC889" s="159">
        <v>2041245.14</v>
      </c>
      <c r="AD889" s="159">
        <v>2041245.14</v>
      </c>
      <c r="AE889" s="159">
        <v>17819029.300000001</v>
      </c>
      <c r="AF889" s="159">
        <v>5330476.01</v>
      </c>
      <c r="AG889" s="159">
        <v>1120067.0900000001</v>
      </c>
      <c r="AH889" s="159">
        <v>441307.33</v>
      </c>
      <c r="AI889" s="159">
        <v>0</v>
      </c>
      <c r="AJ889" s="159">
        <v>273</v>
      </c>
    </row>
    <row r="890" spans="1:36">
      <c r="A890" s="153">
        <v>12</v>
      </c>
      <c r="B890" s="154">
        <v>12</v>
      </c>
      <c r="C890" s="154">
        <v>1</v>
      </c>
      <c r="D890" s="155">
        <v>1</v>
      </c>
      <c r="E890" s="155" t="s">
        <v>556</v>
      </c>
      <c r="F890" s="156" t="s">
        <v>3907</v>
      </c>
      <c r="G890" s="156" t="s">
        <v>556</v>
      </c>
      <c r="H890" s="156" t="s">
        <v>3908</v>
      </c>
      <c r="I890" s="155">
        <v>1212011</v>
      </c>
      <c r="J890" s="157" t="s">
        <v>1977</v>
      </c>
      <c r="K890" s="157"/>
      <c r="L890" s="155">
        <v>2022</v>
      </c>
      <c r="M890" s="158">
        <v>10141</v>
      </c>
      <c r="N890" s="159">
        <v>54327320.200000003</v>
      </c>
      <c r="O890" s="159">
        <v>48500511.810000002</v>
      </c>
      <c r="P890" s="159">
        <v>15579867.810000001</v>
      </c>
      <c r="Q890" s="159">
        <v>5092783</v>
      </c>
      <c r="R890" s="159">
        <v>10487084.810000001</v>
      </c>
      <c r="S890" s="159">
        <v>5826808.3899999997</v>
      </c>
      <c r="T890" s="159">
        <v>1146378</v>
      </c>
      <c r="U890" s="159">
        <v>58321813.259999998</v>
      </c>
      <c r="V890" s="159">
        <v>42150504.009999998</v>
      </c>
      <c r="W890" s="159">
        <v>16387485.710000001</v>
      </c>
      <c r="X890" s="159">
        <v>204470.87</v>
      </c>
      <c r="Y890" s="159">
        <v>16171309.25</v>
      </c>
      <c r="Z890" s="159">
        <v>8553901.4000000004</v>
      </c>
      <c r="AA890" s="159">
        <v>5558970</v>
      </c>
      <c r="AB890" s="159">
        <v>2994931.4000000004</v>
      </c>
      <c r="AC890" s="159">
        <v>2280090.96</v>
      </c>
      <c r="AD890" s="159">
        <v>2280090.96</v>
      </c>
      <c r="AE890" s="159">
        <v>12054129.140000001</v>
      </c>
      <c r="AF890" s="159">
        <v>6350007.7999999998</v>
      </c>
      <c r="AG890" s="159">
        <v>14267.5</v>
      </c>
      <c r="AH890" s="159">
        <v>99674.93</v>
      </c>
      <c r="AI890" s="159">
        <v>0</v>
      </c>
      <c r="AJ890" s="159">
        <v>0</v>
      </c>
    </row>
    <row r="891" spans="1:36">
      <c r="A891" s="153">
        <v>12</v>
      </c>
      <c r="B891" s="154">
        <v>12</v>
      </c>
      <c r="C891" s="154">
        <v>3</v>
      </c>
      <c r="D891" s="155">
        <v>2</v>
      </c>
      <c r="E891" s="155" t="s">
        <v>556</v>
      </c>
      <c r="F891" s="156" t="s">
        <v>3909</v>
      </c>
      <c r="G891" s="156" t="s">
        <v>556</v>
      </c>
      <c r="H891" s="156" t="s">
        <v>3910</v>
      </c>
      <c r="I891" s="155">
        <v>1212032</v>
      </c>
      <c r="J891" s="157" t="s">
        <v>1976</v>
      </c>
      <c r="K891" s="157"/>
      <c r="L891" s="155">
        <v>2022</v>
      </c>
      <c r="M891" s="158">
        <v>7767</v>
      </c>
      <c r="N891" s="159">
        <v>47247261.770000003</v>
      </c>
      <c r="O891" s="159">
        <v>45099297.57</v>
      </c>
      <c r="P891" s="159">
        <v>15738095.35</v>
      </c>
      <c r="Q891" s="159">
        <v>6541517</v>
      </c>
      <c r="R891" s="159">
        <v>9196578.3499999996</v>
      </c>
      <c r="S891" s="159">
        <v>2147964.2000000002</v>
      </c>
      <c r="T891" s="159">
        <v>86951.37</v>
      </c>
      <c r="U891" s="159">
        <v>43899923.729999997</v>
      </c>
      <c r="V891" s="159">
        <v>39195001.350000001</v>
      </c>
      <c r="W891" s="159">
        <v>16356556.02</v>
      </c>
      <c r="X891" s="159">
        <v>97720.82</v>
      </c>
      <c r="Y891" s="159">
        <v>4704922.38</v>
      </c>
      <c r="Z891" s="159">
        <v>5214484.8099999996</v>
      </c>
      <c r="AA891" s="159">
        <v>0</v>
      </c>
      <c r="AB891" s="159">
        <v>5214484.8099999996</v>
      </c>
      <c r="AC891" s="159">
        <v>1227570.82</v>
      </c>
      <c r="AD891" s="159">
        <v>1188078.82</v>
      </c>
      <c r="AE891" s="159">
        <v>2170468.5</v>
      </c>
      <c r="AF891" s="159">
        <v>5904296.2199999997</v>
      </c>
      <c r="AG891" s="159">
        <v>242942.63</v>
      </c>
      <c r="AH891" s="159">
        <v>298254.18</v>
      </c>
      <c r="AI891" s="159">
        <v>0</v>
      </c>
      <c r="AJ891" s="159">
        <v>0</v>
      </c>
    </row>
    <row r="892" spans="1:36">
      <c r="A892" s="153">
        <v>12</v>
      </c>
      <c r="B892" s="154">
        <v>12</v>
      </c>
      <c r="C892" s="154">
        <v>4</v>
      </c>
      <c r="D892" s="155">
        <v>2</v>
      </c>
      <c r="E892" s="155" t="s">
        <v>556</v>
      </c>
      <c r="F892" s="156" t="s">
        <v>3909</v>
      </c>
      <c r="G892" s="156" t="s">
        <v>556</v>
      </c>
      <c r="H892" s="156" t="s">
        <v>3911</v>
      </c>
      <c r="I892" s="155">
        <v>1212042</v>
      </c>
      <c r="J892" s="157" t="s">
        <v>1975</v>
      </c>
      <c r="K892" s="157"/>
      <c r="L892" s="155">
        <v>2022</v>
      </c>
      <c r="M892" s="158">
        <v>15049</v>
      </c>
      <c r="N892" s="159">
        <v>72388644.170000002</v>
      </c>
      <c r="O892" s="159">
        <v>68024042.079999998</v>
      </c>
      <c r="P892" s="159">
        <v>33146696.66</v>
      </c>
      <c r="Q892" s="159">
        <v>13572854</v>
      </c>
      <c r="R892" s="159">
        <v>19573842.66</v>
      </c>
      <c r="S892" s="159">
        <v>4364602.09</v>
      </c>
      <c r="T892" s="159">
        <v>6847.14</v>
      </c>
      <c r="U892" s="159">
        <v>71330350.420000002</v>
      </c>
      <c r="V892" s="159">
        <v>60590917.380000003</v>
      </c>
      <c r="W892" s="159">
        <v>23777714.41</v>
      </c>
      <c r="X892" s="159">
        <v>204098.7</v>
      </c>
      <c r="Y892" s="159">
        <v>10739433.039999999</v>
      </c>
      <c r="Z892" s="159">
        <v>4847091.47</v>
      </c>
      <c r="AA892" s="159">
        <v>0</v>
      </c>
      <c r="AB892" s="159">
        <v>4847091.47</v>
      </c>
      <c r="AC892" s="159">
        <v>2203351.96</v>
      </c>
      <c r="AD892" s="159">
        <v>2012874.96</v>
      </c>
      <c r="AE892" s="159">
        <v>6326650.7000000002</v>
      </c>
      <c r="AF892" s="159">
        <v>7433124.7000000002</v>
      </c>
      <c r="AG892" s="159">
        <v>471849.11</v>
      </c>
      <c r="AH892" s="159">
        <v>1062659.22</v>
      </c>
      <c r="AI892" s="159">
        <v>0</v>
      </c>
      <c r="AJ892" s="159">
        <v>0</v>
      </c>
    </row>
    <row r="893" spans="1:36">
      <c r="A893" s="153">
        <v>12</v>
      </c>
      <c r="B893" s="154">
        <v>12</v>
      </c>
      <c r="C893" s="154">
        <v>5</v>
      </c>
      <c r="D893" s="155">
        <v>3</v>
      </c>
      <c r="E893" s="155" t="s">
        <v>556</v>
      </c>
      <c r="F893" s="156" t="s">
        <v>3912</v>
      </c>
      <c r="G893" s="156" t="s">
        <v>556</v>
      </c>
      <c r="H893" s="156" t="s">
        <v>3913</v>
      </c>
      <c r="I893" s="155">
        <v>1212053</v>
      </c>
      <c r="J893" s="157" t="s">
        <v>1974</v>
      </c>
      <c r="K893" s="157"/>
      <c r="L893" s="155">
        <v>2022</v>
      </c>
      <c r="M893" s="158">
        <v>48850</v>
      </c>
      <c r="N893" s="159">
        <v>211133952.97999999</v>
      </c>
      <c r="O893" s="159">
        <v>199442059.61000001</v>
      </c>
      <c r="P893" s="159">
        <v>91825454.390000001</v>
      </c>
      <c r="Q893" s="159">
        <v>35589464</v>
      </c>
      <c r="R893" s="159">
        <v>56235990.390000001</v>
      </c>
      <c r="S893" s="159">
        <v>11691893.369999999</v>
      </c>
      <c r="T893" s="159">
        <v>797194.81</v>
      </c>
      <c r="U893" s="159">
        <v>213277554.34</v>
      </c>
      <c r="V893" s="159">
        <v>185081943.78</v>
      </c>
      <c r="W893" s="159">
        <v>70583330.409999996</v>
      </c>
      <c r="X893" s="159">
        <v>783841.07</v>
      </c>
      <c r="Y893" s="159">
        <v>28195610.559999999</v>
      </c>
      <c r="Z893" s="159">
        <v>14079062.82</v>
      </c>
      <c r="AA893" s="159">
        <v>0</v>
      </c>
      <c r="AB893" s="159">
        <v>14079062.82</v>
      </c>
      <c r="AC893" s="159">
        <v>5067134</v>
      </c>
      <c r="AD893" s="159">
        <v>5000000</v>
      </c>
      <c r="AE893" s="159">
        <v>22000000</v>
      </c>
      <c r="AF893" s="159">
        <v>14360115.83</v>
      </c>
      <c r="AG893" s="159">
        <v>1693072.75</v>
      </c>
      <c r="AH893" s="159">
        <v>1515701.77</v>
      </c>
      <c r="AI893" s="159">
        <v>0</v>
      </c>
      <c r="AJ893" s="159">
        <v>0</v>
      </c>
    </row>
    <row r="894" spans="1:36">
      <c r="A894" s="153">
        <v>12</v>
      </c>
      <c r="B894" s="154">
        <v>12</v>
      </c>
      <c r="C894" s="154">
        <v>6</v>
      </c>
      <c r="D894" s="155">
        <v>2</v>
      </c>
      <c r="E894" s="155" t="s">
        <v>556</v>
      </c>
      <c r="F894" s="156" t="s">
        <v>3909</v>
      </c>
      <c r="G894" s="156" t="s">
        <v>556</v>
      </c>
      <c r="H894" s="156" t="s">
        <v>3914</v>
      </c>
      <c r="I894" s="155">
        <v>1212062</v>
      </c>
      <c r="J894" s="157" t="s">
        <v>1973</v>
      </c>
      <c r="K894" s="157"/>
      <c r="L894" s="155">
        <v>2022</v>
      </c>
      <c r="M894" s="158">
        <v>7050</v>
      </c>
      <c r="N894" s="159">
        <v>30872481.649999999</v>
      </c>
      <c r="O894" s="159">
        <v>29385230.449999999</v>
      </c>
      <c r="P894" s="159">
        <v>20139111.259999998</v>
      </c>
      <c r="Q894" s="159">
        <v>9722544</v>
      </c>
      <c r="R894" s="159">
        <v>10416567.26</v>
      </c>
      <c r="S894" s="159">
        <v>1487251.2</v>
      </c>
      <c r="T894" s="159">
        <v>0</v>
      </c>
      <c r="U894" s="159">
        <v>36832424.450000003</v>
      </c>
      <c r="V894" s="159">
        <v>24802046.579999998</v>
      </c>
      <c r="W894" s="159">
        <v>8065211.5800000001</v>
      </c>
      <c r="X894" s="159">
        <v>26161.360000000001</v>
      </c>
      <c r="Y894" s="159">
        <v>12030377.869999999</v>
      </c>
      <c r="Z894" s="159">
        <v>13929219.140000001</v>
      </c>
      <c r="AA894" s="159">
        <v>1000000</v>
      </c>
      <c r="AB894" s="159">
        <v>12929219.140000001</v>
      </c>
      <c r="AC894" s="159">
        <v>261403</v>
      </c>
      <c r="AD894" s="159">
        <v>202819</v>
      </c>
      <c r="AE894" s="159">
        <v>1216226.06</v>
      </c>
      <c r="AF894" s="159">
        <v>4583183.87</v>
      </c>
      <c r="AG894" s="159">
        <v>477295.43</v>
      </c>
      <c r="AH894" s="159">
        <v>475421.82</v>
      </c>
      <c r="AI894" s="159">
        <v>0</v>
      </c>
      <c r="AJ894" s="159">
        <v>0</v>
      </c>
    </row>
    <row r="895" spans="1:36">
      <c r="A895" s="153">
        <v>12</v>
      </c>
      <c r="B895" s="154">
        <v>12</v>
      </c>
      <c r="C895" s="154">
        <v>7</v>
      </c>
      <c r="D895" s="155">
        <v>3</v>
      </c>
      <c r="E895" s="155" t="s">
        <v>556</v>
      </c>
      <c r="F895" s="156" t="s">
        <v>3912</v>
      </c>
      <c r="G895" s="156" t="s">
        <v>556</v>
      </c>
      <c r="H895" s="156" t="s">
        <v>3915</v>
      </c>
      <c r="I895" s="155">
        <v>1212073</v>
      </c>
      <c r="J895" s="157" t="s">
        <v>1972</v>
      </c>
      <c r="K895" s="157"/>
      <c r="L895" s="155">
        <v>2022</v>
      </c>
      <c r="M895" s="158">
        <v>22798</v>
      </c>
      <c r="N895" s="159">
        <v>111263547.5</v>
      </c>
      <c r="O895" s="159">
        <v>96532156.370000005</v>
      </c>
      <c r="P895" s="159">
        <v>49995618.390000001</v>
      </c>
      <c r="Q895" s="159">
        <v>17699080</v>
      </c>
      <c r="R895" s="159">
        <v>32296538.390000001</v>
      </c>
      <c r="S895" s="159">
        <v>14731391.130000001</v>
      </c>
      <c r="T895" s="159">
        <v>4674761.34</v>
      </c>
      <c r="U895" s="159">
        <v>104840020.61</v>
      </c>
      <c r="V895" s="159">
        <v>86194593.700000003</v>
      </c>
      <c r="W895" s="159">
        <v>32117487.43</v>
      </c>
      <c r="X895" s="159">
        <v>447526.65</v>
      </c>
      <c r="Y895" s="159">
        <v>18645426.91</v>
      </c>
      <c r="Z895" s="159">
        <v>19139354.43</v>
      </c>
      <c r="AA895" s="159">
        <v>11222831.939999999</v>
      </c>
      <c r="AB895" s="159">
        <v>7916522.4900000002</v>
      </c>
      <c r="AC895" s="159">
        <v>3000952.76</v>
      </c>
      <c r="AD895" s="159">
        <v>2653732.7599999998</v>
      </c>
      <c r="AE895" s="159">
        <v>27652415.050000001</v>
      </c>
      <c r="AF895" s="159">
        <v>10337562.67</v>
      </c>
      <c r="AG895" s="159">
        <v>1525199.99</v>
      </c>
      <c r="AH895" s="159">
        <v>1378710.41</v>
      </c>
      <c r="AI895" s="159">
        <v>0</v>
      </c>
      <c r="AJ895" s="159">
        <v>0</v>
      </c>
    </row>
    <row r="896" spans="1:36">
      <c r="A896" s="153">
        <v>12</v>
      </c>
      <c r="B896" s="154">
        <v>13</v>
      </c>
      <c r="C896" s="154">
        <v>1</v>
      </c>
      <c r="D896" s="155">
        <v>1</v>
      </c>
      <c r="E896" s="155" t="s">
        <v>556</v>
      </c>
      <c r="F896" s="156" t="s">
        <v>3916</v>
      </c>
      <c r="G896" s="156" t="s">
        <v>556</v>
      </c>
      <c r="H896" s="156" t="s">
        <v>3917</v>
      </c>
      <c r="I896" s="155">
        <v>1213011</v>
      </c>
      <c r="J896" s="157" t="s">
        <v>1968</v>
      </c>
      <c r="K896" s="157"/>
      <c r="L896" s="155">
        <v>2022</v>
      </c>
      <c r="M896" s="158">
        <v>38120</v>
      </c>
      <c r="N896" s="159">
        <v>221098741.06999999</v>
      </c>
      <c r="O896" s="159">
        <v>202479070.52000001</v>
      </c>
      <c r="P896" s="159">
        <v>77734217.310000002</v>
      </c>
      <c r="Q896" s="159">
        <v>24685550</v>
      </c>
      <c r="R896" s="159">
        <v>53048667.310000002</v>
      </c>
      <c r="S896" s="159">
        <v>18619670.550000001</v>
      </c>
      <c r="T896" s="159">
        <v>5162846.7300000004</v>
      </c>
      <c r="U896" s="159">
        <v>223190191.31999999</v>
      </c>
      <c r="V896" s="159">
        <v>190389474.37</v>
      </c>
      <c r="W896" s="159">
        <v>65178856.130000003</v>
      </c>
      <c r="X896" s="159">
        <v>2157782.84</v>
      </c>
      <c r="Y896" s="159">
        <v>32800716.949999999</v>
      </c>
      <c r="Z896" s="159">
        <v>13119959.529999999</v>
      </c>
      <c r="AA896" s="159">
        <v>10500000</v>
      </c>
      <c r="AB896" s="159">
        <v>2619959.5299999993</v>
      </c>
      <c r="AC896" s="159">
        <v>6400000</v>
      </c>
      <c r="AD896" s="159">
        <v>6400000</v>
      </c>
      <c r="AE896" s="159">
        <v>78420000</v>
      </c>
      <c r="AF896" s="159">
        <v>12089596.15</v>
      </c>
      <c r="AG896" s="159">
        <v>985886.95</v>
      </c>
      <c r="AH896" s="159">
        <v>654492.92000000004</v>
      </c>
      <c r="AI896" s="159">
        <v>0</v>
      </c>
      <c r="AJ896" s="159">
        <v>0</v>
      </c>
    </row>
    <row r="897" spans="1:36">
      <c r="A897" s="153">
        <v>12</v>
      </c>
      <c r="B897" s="154">
        <v>13</v>
      </c>
      <c r="C897" s="154">
        <v>2</v>
      </c>
      <c r="D897" s="155">
        <v>3</v>
      </c>
      <c r="E897" s="155" t="s">
        <v>556</v>
      </c>
      <c r="F897" s="156" t="s">
        <v>3918</v>
      </c>
      <c r="G897" s="156" t="s">
        <v>556</v>
      </c>
      <c r="H897" s="156" t="s">
        <v>3919</v>
      </c>
      <c r="I897" s="155">
        <v>1213023</v>
      </c>
      <c r="J897" s="157" t="s">
        <v>1971</v>
      </c>
      <c r="K897" s="157"/>
      <c r="L897" s="155">
        <v>2022</v>
      </c>
      <c r="M897" s="158">
        <v>21237</v>
      </c>
      <c r="N897" s="159">
        <v>108688667.77</v>
      </c>
      <c r="O897" s="159">
        <v>95555686.5</v>
      </c>
      <c r="P897" s="159">
        <v>40309625.730000004</v>
      </c>
      <c r="Q897" s="159">
        <v>15794085</v>
      </c>
      <c r="R897" s="159">
        <v>24515540.73</v>
      </c>
      <c r="S897" s="159">
        <v>13132981.27</v>
      </c>
      <c r="T897" s="159">
        <v>431625.03</v>
      </c>
      <c r="U897" s="159">
        <v>109146595.61</v>
      </c>
      <c r="V897" s="159">
        <v>80796174.170000002</v>
      </c>
      <c r="W897" s="159">
        <v>29408386.59</v>
      </c>
      <c r="X897" s="159">
        <v>869169.67</v>
      </c>
      <c r="Y897" s="159">
        <v>28350421.440000001</v>
      </c>
      <c r="Z897" s="159">
        <v>29572665.829999998</v>
      </c>
      <c r="AA897" s="159">
        <v>0</v>
      </c>
      <c r="AB897" s="159">
        <v>29572665.829999998</v>
      </c>
      <c r="AC897" s="159">
        <v>4110818</v>
      </c>
      <c r="AD897" s="159">
        <v>4110818</v>
      </c>
      <c r="AE897" s="159">
        <v>33251565.300000001</v>
      </c>
      <c r="AF897" s="159">
        <v>14759512.33</v>
      </c>
      <c r="AG897" s="159">
        <v>29809.91</v>
      </c>
      <c r="AH897" s="159">
        <v>77986.84</v>
      </c>
      <c r="AI897" s="159">
        <v>0</v>
      </c>
      <c r="AJ897" s="159">
        <v>3378.9</v>
      </c>
    </row>
    <row r="898" spans="1:36">
      <c r="A898" s="153">
        <v>12</v>
      </c>
      <c r="B898" s="154">
        <v>13</v>
      </c>
      <c r="C898" s="154">
        <v>3</v>
      </c>
      <c r="D898" s="155">
        <v>3</v>
      </c>
      <c r="E898" s="155" t="s">
        <v>556</v>
      </c>
      <c r="F898" s="156" t="s">
        <v>3918</v>
      </c>
      <c r="G898" s="156" t="s">
        <v>556</v>
      </c>
      <c r="H898" s="156" t="s">
        <v>3920</v>
      </c>
      <c r="I898" s="155">
        <v>1213033</v>
      </c>
      <c r="J898" s="157" t="s">
        <v>1970</v>
      </c>
      <c r="K898" s="157"/>
      <c r="L898" s="155">
        <v>2022</v>
      </c>
      <c r="M898" s="158">
        <v>13022</v>
      </c>
      <c r="N898" s="159">
        <v>61822260.539999999</v>
      </c>
      <c r="O898" s="159">
        <v>51580318.490000002</v>
      </c>
      <c r="P898" s="159">
        <v>24283608.149999999</v>
      </c>
      <c r="Q898" s="159">
        <v>9742149</v>
      </c>
      <c r="R898" s="159">
        <v>14541459.15</v>
      </c>
      <c r="S898" s="159">
        <v>10241942.050000001</v>
      </c>
      <c r="T898" s="159">
        <v>589146.81999999995</v>
      </c>
      <c r="U898" s="159">
        <v>62120057.140000001</v>
      </c>
      <c r="V898" s="159">
        <v>46964667.049999997</v>
      </c>
      <c r="W898" s="159">
        <v>18219646.800000001</v>
      </c>
      <c r="X898" s="159">
        <v>286639.59999999998</v>
      </c>
      <c r="Y898" s="159">
        <v>15155390.09</v>
      </c>
      <c r="Z898" s="159">
        <v>6352699.1299999999</v>
      </c>
      <c r="AA898" s="159">
        <v>0</v>
      </c>
      <c r="AB898" s="159">
        <v>6352699.1299999999</v>
      </c>
      <c r="AC898" s="159">
        <v>594059.42000000004</v>
      </c>
      <c r="AD898" s="159">
        <v>594059.42000000004</v>
      </c>
      <c r="AE898" s="159">
        <v>10126220</v>
      </c>
      <c r="AF898" s="159">
        <v>4615651.4400000004</v>
      </c>
      <c r="AG898" s="159">
        <v>190838.72</v>
      </c>
      <c r="AH898" s="159">
        <v>140079.87</v>
      </c>
      <c r="AI898" s="159">
        <v>0</v>
      </c>
      <c r="AJ898" s="159">
        <v>0</v>
      </c>
    </row>
    <row r="899" spans="1:36">
      <c r="A899" s="153">
        <v>12</v>
      </c>
      <c r="B899" s="154">
        <v>13</v>
      </c>
      <c r="C899" s="154">
        <v>4</v>
      </c>
      <c r="D899" s="155">
        <v>3</v>
      </c>
      <c r="E899" s="155" t="s">
        <v>556</v>
      </c>
      <c r="F899" s="156" t="s">
        <v>3918</v>
      </c>
      <c r="G899" s="156" t="s">
        <v>556</v>
      </c>
      <c r="H899" s="156" t="s">
        <v>3921</v>
      </c>
      <c r="I899" s="155">
        <v>1213043</v>
      </c>
      <c r="J899" s="157" t="s">
        <v>1969</v>
      </c>
      <c r="K899" s="157"/>
      <c r="L899" s="155">
        <v>2022</v>
      </c>
      <c r="M899" s="158">
        <v>34197</v>
      </c>
      <c r="N899" s="159">
        <v>145459077.16999999</v>
      </c>
      <c r="O899" s="159">
        <v>142614907.47999999</v>
      </c>
      <c r="P899" s="159">
        <v>71403289.180000007</v>
      </c>
      <c r="Q899" s="159">
        <v>27245755</v>
      </c>
      <c r="R899" s="159">
        <v>44157534.18</v>
      </c>
      <c r="S899" s="159">
        <v>2844169.69</v>
      </c>
      <c r="T899" s="159">
        <v>1250047.4099999999</v>
      </c>
      <c r="U899" s="159">
        <v>142979704.18000001</v>
      </c>
      <c r="V899" s="159">
        <v>133382764.09999999</v>
      </c>
      <c r="W899" s="159">
        <v>49686977.409999996</v>
      </c>
      <c r="X899" s="159">
        <v>1959016.5</v>
      </c>
      <c r="Y899" s="159">
        <v>9596940.0800000001</v>
      </c>
      <c r="Z899" s="159">
        <v>38635799.93</v>
      </c>
      <c r="AA899" s="159">
        <v>33300000</v>
      </c>
      <c r="AB899" s="159">
        <v>5335799.93</v>
      </c>
      <c r="AC899" s="159">
        <v>32514973</v>
      </c>
      <c r="AD899" s="159">
        <v>32514973</v>
      </c>
      <c r="AE899" s="159">
        <v>60429938</v>
      </c>
      <c r="AF899" s="159">
        <v>9232143.3800000008</v>
      </c>
      <c r="AG899" s="159">
        <v>526167.48</v>
      </c>
      <c r="AH899" s="159">
        <v>588960.36</v>
      </c>
      <c r="AI899" s="159">
        <v>0</v>
      </c>
      <c r="AJ899" s="159">
        <v>0</v>
      </c>
    </row>
    <row r="900" spans="1:36">
      <c r="A900" s="153">
        <v>12</v>
      </c>
      <c r="B900" s="154">
        <v>13</v>
      </c>
      <c r="C900" s="154">
        <v>5</v>
      </c>
      <c r="D900" s="155">
        <v>2</v>
      </c>
      <c r="E900" s="155" t="s">
        <v>556</v>
      </c>
      <c r="F900" s="156" t="s">
        <v>3922</v>
      </c>
      <c r="G900" s="156" t="s">
        <v>556</v>
      </c>
      <c r="H900" s="156" t="s">
        <v>3923</v>
      </c>
      <c r="I900" s="155">
        <v>1213052</v>
      </c>
      <c r="J900" s="157" t="s">
        <v>976</v>
      </c>
      <c r="K900" s="157"/>
      <c r="L900" s="155">
        <v>2022</v>
      </c>
      <c r="M900" s="158">
        <v>8228</v>
      </c>
      <c r="N900" s="159">
        <v>39565920.100000001</v>
      </c>
      <c r="O900" s="159">
        <v>38459344.149999999</v>
      </c>
      <c r="P900" s="159">
        <v>21759248.73</v>
      </c>
      <c r="Q900" s="159">
        <v>9792975</v>
      </c>
      <c r="R900" s="159">
        <v>11966273.73</v>
      </c>
      <c r="S900" s="159">
        <v>1106575.95</v>
      </c>
      <c r="T900" s="159">
        <v>10264.06</v>
      </c>
      <c r="U900" s="159">
        <v>41521687.380000003</v>
      </c>
      <c r="V900" s="159">
        <v>34970688.479999997</v>
      </c>
      <c r="W900" s="159">
        <v>13723523.27</v>
      </c>
      <c r="X900" s="159">
        <v>301197.84000000003</v>
      </c>
      <c r="Y900" s="159">
        <v>6550998.9000000004</v>
      </c>
      <c r="Z900" s="159">
        <v>7794168.4199999999</v>
      </c>
      <c r="AA900" s="159">
        <v>4082444.68</v>
      </c>
      <c r="AB900" s="159">
        <v>3711723.7399999998</v>
      </c>
      <c r="AC900" s="159">
        <v>1893464</v>
      </c>
      <c r="AD900" s="159">
        <v>1893464</v>
      </c>
      <c r="AE900" s="159">
        <v>11024044.68</v>
      </c>
      <c r="AF900" s="159">
        <v>3488655.67</v>
      </c>
      <c r="AG900" s="159">
        <v>419902.5</v>
      </c>
      <c r="AH900" s="159">
        <v>127622.9</v>
      </c>
      <c r="AI900" s="159">
        <v>0</v>
      </c>
      <c r="AJ900" s="159">
        <v>0</v>
      </c>
    </row>
    <row r="901" spans="1:36">
      <c r="A901" s="153">
        <v>12</v>
      </c>
      <c r="B901" s="154">
        <v>13</v>
      </c>
      <c r="C901" s="154">
        <v>6</v>
      </c>
      <c r="D901" s="155">
        <v>2</v>
      </c>
      <c r="E901" s="155" t="s">
        <v>556</v>
      </c>
      <c r="F901" s="156" t="s">
        <v>3922</v>
      </c>
      <c r="G901" s="156" t="s">
        <v>556</v>
      </c>
      <c r="H901" s="156" t="s">
        <v>3924</v>
      </c>
      <c r="I901" s="155">
        <v>1213062</v>
      </c>
      <c r="J901" s="157" t="s">
        <v>1968</v>
      </c>
      <c r="K901" s="157"/>
      <c r="L901" s="155">
        <v>2022</v>
      </c>
      <c r="M901" s="158">
        <v>18465</v>
      </c>
      <c r="N901" s="159">
        <v>86760874.180000007</v>
      </c>
      <c r="O901" s="159">
        <v>79941240.370000005</v>
      </c>
      <c r="P901" s="159">
        <v>39503651.600000001</v>
      </c>
      <c r="Q901" s="159">
        <v>17316438</v>
      </c>
      <c r="R901" s="159">
        <v>22187213.600000001</v>
      </c>
      <c r="S901" s="159">
        <v>6819633.8099999996</v>
      </c>
      <c r="T901" s="159">
        <v>606080.27</v>
      </c>
      <c r="U901" s="159">
        <v>85647458.109999999</v>
      </c>
      <c r="V901" s="159">
        <v>72837250.909999996</v>
      </c>
      <c r="W901" s="159">
        <v>28650267.23</v>
      </c>
      <c r="X901" s="159">
        <v>325006.40999999997</v>
      </c>
      <c r="Y901" s="159">
        <v>12810207.199999999</v>
      </c>
      <c r="Z901" s="159">
        <v>6468778.1200000001</v>
      </c>
      <c r="AA901" s="159">
        <v>0</v>
      </c>
      <c r="AB901" s="159">
        <v>6468778.1200000001</v>
      </c>
      <c r="AC901" s="159">
        <v>2000000</v>
      </c>
      <c r="AD901" s="159">
        <v>2000000</v>
      </c>
      <c r="AE901" s="159">
        <v>12600000</v>
      </c>
      <c r="AF901" s="159">
        <v>7103989.46</v>
      </c>
      <c r="AG901" s="159">
        <v>21603.65</v>
      </c>
      <c r="AH901" s="159">
        <v>176259.91</v>
      </c>
      <c r="AI901" s="159">
        <v>0</v>
      </c>
      <c r="AJ901" s="159">
        <v>0</v>
      </c>
    </row>
    <row r="902" spans="1:36">
      <c r="A902" s="153">
        <v>12</v>
      </c>
      <c r="B902" s="154">
        <v>13</v>
      </c>
      <c r="C902" s="154">
        <v>7</v>
      </c>
      <c r="D902" s="155">
        <v>2</v>
      </c>
      <c r="E902" s="155" t="s">
        <v>556</v>
      </c>
      <c r="F902" s="156" t="s">
        <v>3922</v>
      </c>
      <c r="G902" s="156" t="s">
        <v>556</v>
      </c>
      <c r="H902" s="156" t="s">
        <v>3925</v>
      </c>
      <c r="I902" s="155">
        <v>1213072</v>
      </c>
      <c r="J902" s="157" t="s">
        <v>1967</v>
      </c>
      <c r="K902" s="157"/>
      <c r="L902" s="155">
        <v>2022</v>
      </c>
      <c r="M902" s="158">
        <v>4308</v>
      </c>
      <c r="N902" s="159">
        <v>22485595.739999998</v>
      </c>
      <c r="O902" s="159">
        <v>20378189.300000001</v>
      </c>
      <c r="P902" s="159">
        <v>12065812.059999999</v>
      </c>
      <c r="Q902" s="159">
        <v>5011251</v>
      </c>
      <c r="R902" s="159">
        <v>7054561.0599999996</v>
      </c>
      <c r="S902" s="159">
        <v>2107406.44</v>
      </c>
      <c r="T902" s="159">
        <v>945362.3</v>
      </c>
      <c r="U902" s="159">
        <v>23530163.350000001</v>
      </c>
      <c r="V902" s="159">
        <v>18772918.350000001</v>
      </c>
      <c r="W902" s="159">
        <v>6542546.5700000003</v>
      </c>
      <c r="X902" s="159">
        <v>205696.89</v>
      </c>
      <c r="Y902" s="159">
        <v>4757245</v>
      </c>
      <c r="Z902" s="159">
        <v>2342860.13</v>
      </c>
      <c r="AA902" s="159">
        <v>1500000</v>
      </c>
      <c r="AB902" s="159">
        <v>842860.12999999989</v>
      </c>
      <c r="AC902" s="159">
        <v>728571</v>
      </c>
      <c r="AD902" s="159">
        <v>728571</v>
      </c>
      <c r="AE902" s="159">
        <v>5971429</v>
      </c>
      <c r="AF902" s="159">
        <v>1605270.95</v>
      </c>
      <c r="AG902" s="159">
        <v>40051.35</v>
      </c>
      <c r="AH902" s="159">
        <v>40051.35</v>
      </c>
      <c r="AI902" s="159">
        <v>0</v>
      </c>
      <c r="AJ902" s="159">
        <v>0</v>
      </c>
    </row>
    <row r="903" spans="1:36">
      <c r="A903" s="153">
        <v>12</v>
      </c>
      <c r="B903" s="154">
        <v>13</v>
      </c>
      <c r="C903" s="154">
        <v>8</v>
      </c>
      <c r="D903" s="155">
        <v>2</v>
      </c>
      <c r="E903" s="155" t="s">
        <v>556</v>
      </c>
      <c r="F903" s="156" t="s">
        <v>3922</v>
      </c>
      <c r="G903" s="156" t="s">
        <v>556</v>
      </c>
      <c r="H903" s="156" t="s">
        <v>3926</v>
      </c>
      <c r="I903" s="155">
        <v>1213082</v>
      </c>
      <c r="J903" s="157" t="s">
        <v>1966</v>
      </c>
      <c r="K903" s="157"/>
      <c r="L903" s="155">
        <v>2022</v>
      </c>
      <c r="M903" s="158">
        <v>6750</v>
      </c>
      <c r="N903" s="159">
        <v>36830283.039999999</v>
      </c>
      <c r="O903" s="159">
        <v>29518160.260000002</v>
      </c>
      <c r="P903" s="159">
        <v>17047563.600000001</v>
      </c>
      <c r="Q903" s="159">
        <v>8671172</v>
      </c>
      <c r="R903" s="159">
        <v>8376391.5999999996</v>
      </c>
      <c r="S903" s="159">
        <v>7312122.7800000003</v>
      </c>
      <c r="T903" s="159">
        <v>13267.68</v>
      </c>
      <c r="U903" s="159">
        <v>36078922.840000004</v>
      </c>
      <c r="V903" s="159">
        <v>24442387.84</v>
      </c>
      <c r="W903" s="159">
        <v>9480865.4700000007</v>
      </c>
      <c r="X903" s="159">
        <v>146271.16</v>
      </c>
      <c r="Y903" s="159">
        <v>11636535</v>
      </c>
      <c r="Z903" s="159">
        <v>6480944.4400000004</v>
      </c>
      <c r="AA903" s="159">
        <v>1909223.45</v>
      </c>
      <c r="AB903" s="159">
        <v>4571720.99</v>
      </c>
      <c r="AC903" s="159">
        <v>700000</v>
      </c>
      <c r="AD903" s="159">
        <v>700000</v>
      </c>
      <c r="AE903" s="159">
        <v>4709223.45</v>
      </c>
      <c r="AF903" s="159">
        <v>5075772.42</v>
      </c>
      <c r="AG903" s="159">
        <v>-63792.4</v>
      </c>
      <c r="AH903" s="159">
        <v>3770</v>
      </c>
      <c r="AI903" s="159">
        <v>0</v>
      </c>
      <c r="AJ903" s="159">
        <v>0</v>
      </c>
    </row>
    <row r="904" spans="1:36">
      <c r="A904" s="153">
        <v>12</v>
      </c>
      <c r="B904" s="154">
        <v>13</v>
      </c>
      <c r="C904" s="154">
        <v>9</v>
      </c>
      <c r="D904" s="155">
        <v>3</v>
      </c>
      <c r="E904" s="155" t="s">
        <v>556</v>
      </c>
      <c r="F904" s="156" t="s">
        <v>3918</v>
      </c>
      <c r="G904" s="156" t="s">
        <v>556</v>
      </c>
      <c r="H904" s="156" t="s">
        <v>3927</v>
      </c>
      <c r="I904" s="155">
        <v>1213093</v>
      </c>
      <c r="J904" s="157" t="s">
        <v>1965</v>
      </c>
      <c r="K904" s="157"/>
      <c r="L904" s="155">
        <v>2022</v>
      </c>
      <c r="M904" s="158">
        <v>9305</v>
      </c>
      <c r="N904" s="159">
        <v>52220539.969999999</v>
      </c>
      <c r="O904" s="159">
        <v>46223622.770000003</v>
      </c>
      <c r="P904" s="159">
        <v>23128497.420000002</v>
      </c>
      <c r="Q904" s="159">
        <v>10361421</v>
      </c>
      <c r="R904" s="159">
        <v>12767076.42</v>
      </c>
      <c r="S904" s="159">
        <v>5996917.2000000002</v>
      </c>
      <c r="T904" s="159">
        <v>916904.29</v>
      </c>
      <c r="U904" s="159">
        <v>50167089.280000001</v>
      </c>
      <c r="V904" s="159">
        <v>40422752.170000002</v>
      </c>
      <c r="W904" s="159">
        <v>15389501.67</v>
      </c>
      <c r="X904" s="159">
        <v>308117.08</v>
      </c>
      <c r="Y904" s="159">
        <v>9744337.1099999994</v>
      </c>
      <c r="Z904" s="159">
        <v>6956759.5</v>
      </c>
      <c r="AA904" s="159">
        <v>3000000</v>
      </c>
      <c r="AB904" s="159">
        <v>3956759.5</v>
      </c>
      <c r="AC904" s="159">
        <v>2160000</v>
      </c>
      <c r="AD904" s="159">
        <v>2160000</v>
      </c>
      <c r="AE904" s="159">
        <v>9769556</v>
      </c>
      <c r="AF904" s="159">
        <v>5800870.5999999996</v>
      </c>
      <c r="AG904" s="159">
        <v>501901.12</v>
      </c>
      <c r="AH904" s="159">
        <v>532830.43000000005</v>
      </c>
      <c r="AI904" s="159">
        <v>0</v>
      </c>
      <c r="AJ904" s="159">
        <v>0</v>
      </c>
    </row>
    <row r="905" spans="1:36">
      <c r="A905" s="153">
        <v>12</v>
      </c>
      <c r="B905" s="154">
        <v>14</v>
      </c>
      <c r="C905" s="154">
        <v>1</v>
      </c>
      <c r="D905" s="155">
        <v>2</v>
      </c>
      <c r="E905" s="155" t="s">
        <v>556</v>
      </c>
      <c r="F905" s="156" t="s">
        <v>3928</v>
      </c>
      <c r="G905" s="156" t="s">
        <v>556</v>
      </c>
      <c r="H905" s="156" t="s">
        <v>3929</v>
      </c>
      <c r="I905" s="155">
        <v>1214012</v>
      </c>
      <c r="J905" s="157" t="s">
        <v>1964</v>
      </c>
      <c r="K905" s="157"/>
      <c r="L905" s="155">
        <v>2022</v>
      </c>
      <c r="M905" s="158">
        <v>9011</v>
      </c>
      <c r="N905" s="159">
        <v>40223324.450000003</v>
      </c>
      <c r="O905" s="159">
        <v>38761718.07</v>
      </c>
      <c r="P905" s="159">
        <v>27414484.66</v>
      </c>
      <c r="Q905" s="159">
        <v>12644033</v>
      </c>
      <c r="R905" s="159">
        <v>14770451.66</v>
      </c>
      <c r="S905" s="159">
        <v>1461606.38</v>
      </c>
      <c r="T905" s="159">
        <v>0</v>
      </c>
      <c r="U905" s="159">
        <v>43752465.030000001</v>
      </c>
      <c r="V905" s="159">
        <v>35497408.329999998</v>
      </c>
      <c r="W905" s="159">
        <v>12559498.35</v>
      </c>
      <c r="X905" s="159">
        <v>173652.49</v>
      </c>
      <c r="Y905" s="159">
        <v>8255056.7000000002</v>
      </c>
      <c r="Z905" s="159">
        <v>5450358.1299999999</v>
      </c>
      <c r="AA905" s="159">
        <v>4249414.63</v>
      </c>
      <c r="AB905" s="159">
        <v>1200943.5</v>
      </c>
      <c r="AC905" s="159">
        <v>717254.63</v>
      </c>
      <c r="AD905" s="159">
        <v>677254.63</v>
      </c>
      <c r="AE905" s="159">
        <v>6916546</v>
      </c>
      <c r="AF905" s="159">
        <v>3264309.74</v>
      </c>
      <c r="AG905" s="159">
        <v>677620.07</v>
      </c>
      <c r="AH905" s="159">
        <v>868952.15</v>
      </c>
      <c r="AI905" s="159">
        <v>0</v>
      </c>
      <c r="AJ905" s="159">
        <v>28000</v>
      </c>
    </row>
    <row r="906" spans="1:36">
      <c r="A906" s="153">
        <v>12</v>
      </c>
      <c r="B906" s="154">
        <v>14</v>
      </c>
      <c r="C906" s="154">
        <v>2</v>
      </c>
      <c r="D906" s="155">
        <v>3</v>
      </c>
      <c r="E906" s="155" t="s">
        <v>556</v>
      </c>
      <c r="F906" s="156" t="s">
        <v>3930</v>
      </c>
      <c r="G906" s="156" t="s">
        <v>556</v>
      </c>
      <c r="H906" s="156" t="s">
        <v>3931</v>
      </c>
      <c r="I906" s="155">
        <v>1214023</v>
      </c>
      <c r="J906" s="157" t="s">
        <v>1963</v>
      </c>
      <c r="K906" s="157"/>
      <c r="L906" s="155">
        <v>2022</v>
      </c>
      <c r="M906" s="158">
        <v>5470</v>
      </c>
      <c r="N906" s="159">
        <v>23579449.640000001</v>
      </c>
      <c r="O906" s="159">
        <v>23452382.75</v>
      </c>
      <c r="P906" s="159">
        <v>17331294.600000001</v>
      </c>
      <c r="Q906" s="159">
        <v>8036256</v>
      </c>
      <c r="R906" s="159">
        <v>9295038.5999999996</v>
      </c>
      <c r="S906" s="159">
        <v>127066.89</v>
      </c>
      <c r="T906" s="159">
        <v>0</v>
      </c>
      <c r="U906" s="159">
        <v>25199062.969999999</v>
      </c>
      <c r="V906" s="159">
        <v>21763195.719999999</v>
      </c>
      <c r="W906" s="159">
        <v>7462665.0300000003</v>
      </c>
      <c r="X906" s="159">
        <v>62889.68</v>
      </c>
      <c r="Y906" s="159">
        <v>3435867.25</v>
      </c>
      <c r="Z906" s="159">
        <v>5384012.3799999999</v>
      </c>
      <c r="AA906" s="159">
        <v>1400000</v>
      </c>
      <c r="AB906" s="159">
        <v>3984012.38</v>
      </c>
      <c r="AC906" s="159">
        <v>739377.6</v>
      </c>
      <c r="AD906" s="159">
        <v>520467.6</v>
      </c>
      <c r="AE906" s="159">
        <v>3296985.55</v>
      </c>
      <c r="AF906" s="159">
        <v>1689187.03</v>
      </c>
      <c r="AG906" s="159">
        <v>219790.05</v>
      </c>
      <c r="AH906" s="159">
        <v>226638.93</v>
      </c>
      <c r="AI906" s="159">
        <v>0</v>
      </c>
      <c r="AJ906" s="159">
        <v>7429.84</v>
      </c>
    </row>
    <row r="907" spans="1:36">
      <c r="A907" s="153">
        <v>12</v>
      </c>
      <c r="B907" s="154">
        <v>14</v>
      </c>
      <c r="C907" s="154">
        <v>3</v>
      </c>
      <c r="D907" s="155">
        <v>3</v>
      </c>
      <c r="E907" s="155" t="s">
        <v>556</v>
      </c>
      <c r="F907" s="156" t="s">
        <v>3930</v>
      </c>
      <c r="G907" s="156" t="s">
        <v>556</v>
      </c>
      <c r="H907" s="156" t="s">
        <v>3932</v>
      </c>
      <c r="I907" s="155">
        <v>1214033</v>
      </c>
      <c r="J907" s="157" t="s">
        <v>1962</v>
      </c>
      <c r="K907" s="157"/>
      <c r="L907" s="155">
        <v>2022</v>
      </c>
      <c r="M907" s="158">
        <v>5724</v>
      </c>
      <c r="N907" s="159">
        <v>26548153.25</v>
      </c>
      <c r="O907" s="159">
        <v>25214241.73</v>
      </c>
      <c r="P907" s="159">
        <v>16554587.25</v>
      </c>
      <c r="Q907" s="159">
        <v>8116515</v>
      </c>
      <c r="R907" s="159">
        <v>8438072.25</v>
      </c>
      <c r="S907" s="159">
        <v>1333911.52</v>
      </c>
      <c r="T907" s="159">
        <v>720871</v>
      </c>
      <c r="U907" s="159">
        <v>25053056.969999999</v>
      </c>
      <c r="V907" s="159">
        <v>24032319.050000001</v>
      </c>
      <c r="W907" s="159">
        <v>8641002.0099999998</v>
      </c>
      <c r="X907" s="159">
        <v>304294.11</v>
      </c>
      <c r="Y907" s="159">
        <v>1020737.92</v>
      </c>
      <c r="Z907" s="159">
        <v>332402.28999999998</v>
      </c>
      <c r="AA907" s="159">
        <v>150000</v>
      </c>
      <c r="AB907" s="159">
        <v>182402.28999999998</v>
      </c>
      <c r="AC907" s="159">
        <v>981148.23</v>
      </c>
      <c r="AD907" s="159">
        <v>819220.65</v>
      </c>
      <c r="AE907" s="159">
        <v>7359141.6600000001</v>
      </c>
      <c r="AF907" s="159">
        <v>1181922.68</v>
      </c>
      <c r="AG907" s="159">
        <v>44269.79</v>
      </c>
      <c r="AH907" s="159">
        <v>1166436.1499999999</v>
      </c>
      <c r="AI907" s="159">
        <v>0</v>
      </c>
      <c r="AJ907" s="159">
        <v>0</v>
      </c>
    </row>
    <row r="908" spans="1:36">
      <c r="A908" s="153">
        <v>12</v>
      </c>
      <c r="B908" s="154">
        <v>14</v>
      </c>
      <c r="C908" s="154">
        <v>4</v>
      </c>
      <c r="D908" s="155">
        <v>2</v>
      </c>
      <c r="E908" s="155" t="s">
        <v>556</v>
      </c>
      <c r="F908" s="156" t="s">
        <v>3928</v>
      </c>
      <c r="G908" s="156" t="s">
        <v>556</v>
      </c>
      <c r="H908" s="156" t="s">
        <v>3933</v>
      </c>
      <c r="I908" s="155">
        <v>1214042</v>
      </c>
      <c r="J908" s="157" t="s">
        <v>1961</v>
      </c>
      <c r="K908" s="157"/>
      <c r="L908" s="155">
        <v>2022</v>
      </c>
      <c r="M908" s="158">
        <v>3584</v>
      </c>
      <c r="N908" s="159">
        <v>28854917.289999999</v>
      </c>
      <c r="O908" s="159">
        <v>21799462.620000001</v>
      </c>
      <c r="P908" s="159">
        <v>16853996.449999999</v>
      </c>
      <c r="Q908" s="159">
        <v>7779087</v>
      </c>
      <c r="R908" s="159">
        <v>9074909.4499999993</v>
      </c>
      <c r="S908" s="159">
        <v>7055454.6699999999</v>
      </c>
      <c r="T908" s="159">
        <v>700</v>
      </c>
      <c r="U908" s="159">
        <v>27632300.600000001</v>
      </c>
      <c r="V908" s="159">
        <v>17785613.390000001</v>
      </c>
      <c r="W908" s="159">
        <v>6795410.9199999999</v>
      </c>
      <c r="X908" s="159">
        <v>126216.46</v>
      </c>
      <c r="Y908" s="159">
        <v>9846687.2100000009</v>
      </c>
      <c r="Z908" s="159">
        <v>962422.09</v>
      </c>
      <c r="AA908" s="159">
        <v>0</v>
      </c>
      <c r="AB908" s="159">
        <v>962422.09</v>
      </c>
      <c r="AC908" s="159">
        <v>383200</v>
      </c>
      <c r="AD908" s="159">
        <v>383200</v>
      </c>
      <c r="AE908" s="159">
        <v>4497200</v>
      </c>
      <c r="AF908" s="159">
        <v>4013849.23</v>
      </c>
      <c r="AG908" s="159">
        <v>2450299.66</v>
      </c>
      <c r="AH908" s="159">
        <v>1358044.02</v>
      </c>
      <c r="AI908" s="159">
        <v>0</v>
      </c>
      <c r="AJ908" s="159">
        <v>0</v>
      </c>
    </row>
    <row r="909" spans="1:36">
      <c r="A909" s="153">
        <v>12</v>
      </c>
      <c r="B909" s="154">
        <v>14</v>
      </c>
      <c r="C909" s="154">
        <v>5</v>
      </c>
      <c r="D909" s="155">
        <v>3</v>
      </c>
      <c r="E909" s="155" t="s">
        <v>556</v>
      </c>
      <c r="F909" s="156" t="s">
        <v>3930</v>
      </c>
      <c r="G909" s="156" t="s">
        <v>556</v>
      </c>
      <c r="H909" s="156" t="s">
        <v>3934</v>
      </c>
      <c r="I909" s="155">
        <v>1214053</v>
      </c>
      <c r="J909" s="157" t="s">
        <v>1960</v>
      </c>
      <c r="K909" s="157"/>
      <c r="L909" s="155">
        <v>2022</v>
      </c>
      <c r="M909" s="158">
        <v>16187</v>
      </c>
      <c r="N909" s="159">
        <v>75203325.5</v>
      </c>
      <c r="O909" s="159">
        <v>72661871.280000001</v>
      </c>
      <c r="P909" s="159">
        <v>46024463.649999999</v>
      </c>
      <c r="Q909" s="159">
        <v>21310646</v>
      </c>
      <c r="R909" s="159">
        <v>24713817.649999999</v>
      </c>
      <c r="S909" s="159">
        <v>2541454.2200000002</v>
      </c>
      <c r="T909" s="159">
        <v>405314.53</v>
      </c>
      <c r="U909" s="159">
        <v>76883483.400000006</v>
      </c>
      <c r="V909" s="159">
        <v>68527688.650000006</v>
      </c>
      <c r="W909" s="159">
        <v>25473052.600000001</v>
      </c>
      <c r="X909" s="159">
        <v>1024693.04</v>
      </c>
      <c r="Y909" s="159">
        <v>8355794.75</v>
      </c>
      <c r="Z909" s="159">
        <v>8507461.0299999993</v>
      </c>
      <c r="AA909" s="159">
        <v>7286000</v>
      </c>
      <c r="AB909" s="159">
        <v>1221461.0299999993</v>
      </c>
      <c r="AC909" s="159">
        <v>2720623.24</v>
      </c>
      <c r="AD909" s="159">
        <v>2555623.2400000002</v>
      </c>
      <c r="AE909" s="159">
        <v>31503157.420000002</v>
      </c>
      <c r="AF909" s="159">
        <v>4134182.63</v>
      </c>
      <c r="AG909" s="159">
        <v>1684964.56</v>
      </c>
      <c r="AH909" s="159">
        <v>1594573.19</v>
      </c>
      <c r="AI909" s="159">
        <v>0</v>
      </c>
      <c r="AJ909" s="159">
        <v>0</v>
      </c>
    </row>
    <row r="910" spans="1:36">
      <c r="A910" s="153">
        <v>12</v>
      </c>
      <c r="B910" s="154">
        <v>14</v>
      </c>
      <c r="C910" s="154">
        <v>6</v>
      </c>
      <c r="D910" s="155">
        <v>2</v>
      </c>
      <c r="E910" s="155" t="s">
        <v>556</v>
      </c>
      <c r="F910" s="156" t="s">
        <v>3928</v>
      </c>
      <c r="G910" s="156" t="s">
        <v>556</v>
      </c>
      <c r="H910" s="156" t="s">
        <v>3935</v>
      </c>
      <c r="I910" s="155">
        <v>1214062</v>
      </c>
      <c r="J910" s="157" t="s">
        <v>1959</v>
      </c>
      <c r="K910" s="157"/>
      <c r="L910" s="155">
        <v>2022</v>
      </c>
      <c r="M910" s="158">
        <v>3391</v>
      </c>
      <c r="N910" s="159">
        <v>15842321.77</v>
      </c>
      <c r="O910" s="159">
        <v>14846971.73</v>
      </c>
      <c r="P910" s="159">
        <v>10799366.42</v>
      </c>
      <c r="Q910" s="159">
        <v>4970623</v>
      </c>
      <c r="R910" s="159">
        <v>5828743.4199999999</v>
      </c>
      <c r="S910" s="159">
        <v>995350.04</v>
      </c>
      <c r="T910" s="159">
        <v>85860</v>
      </c>
      <c r="U910" s="159">
        <v>16198303.35</v>
      </c>
      <c r="V910" s="159">
        <v>14379640.880000001</v>
      </c>
      <c r="W910" s="159">
        <v>5654130.9100000001</v>
      </c>
      <c r="X910" s="159">
        <v>157701.23000000001</v>
      </c>
      <c r="Y910" s="159">
        <v>1818662.47</v>
      </c>
      <c r="Z910" s="159">
        <v>1389882.12</v>
      </c>
      <c r="AA910" s="159">
        <v>1064027.6000000001</v>
      </c>
      <c r="AB910" s="159">
        <v>325854.52</v>
      </c>
      <c r="AC910" s="159">
        <v>358492.2</v>
      </c>
      <c r="AD910" s="159">
        <v>309992</v>
      </c>
      <c r="AE910" s="159">
        <v>5303066.7699999996</v>
      </c>
      <c r="AF910" s="159">
        <v>467330.85</v>
      </c>
      <c r="AG910" s="159">
        <v>51486.13</v>
      </c>
      <c r="AH910" s="159">
        <v>217898.07</v>
      </c>
      <c r="AI910" s="159">
        <v>0</v>
      </c>
      <c r="AJ910" s="159">
        <v>0</v>
      </c>
    </row>
    <row r="911" spans="1:36">
      <c r="A911" s="153">
        <v>12</v>
      </c>
      <c r="B911" s="154">
        <v>15</v>
      </c>
      <c r="C911" s="154">
        <v>1</v>
      </c>
      <c r="D911" s="155">
        <v>1</v>
      </c>
      <c r="E911" s="155" t="s">
        <v>556</v>
      </c>
      <c r="F911" s="156" t="s">
        <v>3936</v>
      </c>
      <c r="G911" s="156" t="s">
        <v>556</v>
      </c>
      <c r="H911" s="156" t="s">
        <v>3937</v>
      </c>
      <c r="I911" s="155">
        <v>1215011</v>
      </c>
      <c r="J911" s="157" t="s">
        <v>1955</v>
      </c>
      <c r="K911" s="157"/>
      <c r="L911" s="155">
        <v>2022</v>
      </c>
      <c r="M911" s="158">
        <v>5346</v>
      </c>
      <c r="N911" s="159">
        <v>27978478.109999999</v>
      </c>
      <c r="O911" s="159">
        <v>24406873.449999999</v>
      </c>
      <c r="P911" s="159">
        <v>13159326.140000001</v>
      </c>
      <c r="Q911" s="159">
        <v>4402585</v>
      </c>
      <c r="R911" s="159">
        <v>8756741.1400000006</v>
      </c>
      <c r="S911" s="159">
        <v>3571604.66</v>
      </c>
      <c r="T911" s="159">
        <v>168970</v>
      </c>
      <c r="U911" s="159">
        <v>28085681.890000001</v>
      </c>
      <c r="V911" s="159">
        <v>21666916.670000002</v>
      </c>
      <c r="W911" s="159">
        <v>7428728.5599999996</v>
      </c>
      <c r="X911" s="159">
        <v>9617.98</v>
      </c>
      <c r="Y911" s="159">
        <v>6418765.2199999997</v>
      </c>
      <c r="Z911" s="159">
        <v>2655011.7200000002</v>
      </c>
      <c r="AA911" s="159">
        <v>0</v>
      </c>
      <c r="AB911" s="159">
        <v>2655011.7200000002</v>
      </c>
      <c r="AC911" s="159">
        <v>188691.45</v>
      </c>
      <c r="AD911" s="159">
        <v>188691.45</v>
      </c>
      <c r="AE911" s="159">
        <v>259035</v>
      </c>
      <c r="AF911" s="159">
        <v>2739956.78</v>
      </c>
      <c r="AG911" s="159">
        <v>649079.12</v>
      </c>
      <c r="AH911" s="159">
        <v>473710.95</v>
      </c>
      <c r="AI911" s="159">
        <v>0</v>
      </c>
      <c r="AJ911" s="159">
        <v>0</v>
      </c>
    </row>
    <row r="912" spans="1:36">
      <c r="A912" s="153">
        <v>12</v>
      </c>
      <c r="B912" s="154">
        <v>15</v>
      </c>
      <c r="C912" s="154">
        <v>2</v>
      </c>
      <c r="D912" s="155">
        <v>1</v>
      </c>
      <c r="E912" s="155" t="s">
        <v>556</v>
      </c>
      <c r="F912" s="156" t="s">
        <v>3936</v>
      </c>
      <c r="G912" s="156" t="s">
        <v>556</v>
      </c>
      <c r="H912" s="156" t="s">
        <v>3938</v>
      </c>
      <c r="I912" s="155">
        <v>1215021</v>
      </c>
      <c r="J912" s="157" t="s">
        <v>1958</v>
      </c>
      <c r="K912" s="157"/>
      <c r="L912" s="155">
        <v>2022</v>
      </c>
      <c r="M912" s="158">
        <v>9114</v>
      </c>
      <c r="N912" s="159">
        <v>47676169.990000002</v>
      </c>
      <c r="O912" s="159">
        <v>43398614.340000004</v>
      </c>
      <c r="P912" s="159">
        <v>21844816.240000002</v>
      </c>
      <c r="Q912" s="159">
        <v>9123756</v>
      </c>
      <c r="R912" s="159">
        <v>12721060.24</v>
      </c>
      <c r="S912" s="159">
        <v>4277555.6500000004</v>
      </c>
      <c r="T912" s="159">
        <v>183081.53</v>
      </c>
      <c r="U912" s="159">
        <v>50532843.75</v>
      </c>
      <c r="V912" s="159">
        <v>38331451.090000004</v>
      </c>
      <c r="W912" s="159">
        <v>14505384.57</v>
      </c>
      <c r="X912" s="159">
        <v>78755.759999999995</v>
      </c>
      <c r="Y912" s="159">
        <v>12201392.66</v>
      </c>
      <c r="Z912" s="159">
        <v>5183263.0599999996</v>
      </c>
      <c r="AA912" s="159">
        <v>4737850</v>
      </c>
      <c r="AB912" s="159">
        <v>445413.05999999959</v>
      </c>
      <c r="AC912" s="159">
        <v>694683.49</v>
      </c>
      <c r="AD912" s="159">
        <v>618696.81000000006</v>
      </c>
      <c r="AE912" s="159">
        <v>6172499.1399999997</v>
      </c>
      <c r="AF912" s="159">
        <v>5067163.25</v>
      </c>
      <c r="AG912" s="159">
        <v>578936.76</v>
      </c>
      <c r="AH912" s="159">
        <v>553811.68000000005</v>
      </c>
      <c r="AI912" s="159">
        <v>0</v>
      </c>
      <c r="AJ912" s="159">
        <v>0</v>
      </c>
    </row>
    <row r="913" spans="1:36">
      <c r="A913" s="153">
        <v>12</v>
      </c>
      <c r="B913" s="154">
        <v>15</v>
      </c>
      <c r="C913" s="154">
        <v>3</v>
      </c>
      <c r="D913" s="155">
        <v>2</v>
      </c>
      <c r="E913" s="155" t="s">
        <v>556</v>
      </c>
      <c r="F913" s="156" t="s">
        <v>3939</v>
      </c>
      <c r="G913" s="156" t="s">
        <v>556</v>
      </c>
      <c r="H913" s="156" t="s">
        <v>3940</v>
      </c>
      <c r="I913" s="155">
        <v>1215032</v>
      </c>
      <c r="J913" s="157" t="s">
        <v>1957</v>
      </c>
      <c r="K913" s="157"/>
      <c r="L913" s="155">
        <v>2022</v>
      </c>
      <c r="M913" s="158">
        <v>8928</v>
      </c>
      <c r="N913" s="159">
        <v>44190047.869999997</v>
      </c>
      <c r="O913" s="159">
        <v>43558934.460000001</v>
      </c>
      <c r="P913" s="159">
        <v>34473457.100000001</v>
      </c>
      <c r="Q913" s="159">
        <v>17900082</v>
      </c>
      <c r="R913" s="159">
        <v>16573375.1</v>
      </c>
      <c r="S913" s="159">
        <v>631113.41</v>
      </c>
      <c r="T913" s="159">
        <v>23000</v>
      </c>
      <c r="U913" s="159">
        <v>54060538.640000001</v>
      </c>
      <c r="V913" s="159">
        <v>38506486.729999997</v>
      </c>
      <c r="W913" s="159">
        <v>14779416.75</v>
      </c>
      <c r="X913" s="159">
        <v>38405.72</v>
      </c>
      <c r="Y913" s="159">
        <v>15554051.91</v>
      </c>
      <c r="Z913" s="159">
        <v>14150617.619999999</v>
      </c>
      <c r="AA913" s="159">
        <v>8850000</v>
      </c>
      <c r="AB913" s="159">
        <v>5300617.6199999992</v>
      </c>
      <c r="AC913" s="159">
        <v>245897.57</v>
      </c>
      <c r="AD913" s="159">
        <v>0</v>
      </c>
      <c r="AE913" s="159">
        <v>8850000</v>
      </c>
      <c r="AF913" s="159">
        <v>5052447.7300000004</v>
      </c>
      <c r="AG913" s="159">
        <v>295502</v>
      </c>
      <c r="AH913" s="159">
        <v>59207.13</v>
      </c>
      <c r="AI913" s="159">
        <v>0</v>
      </c>
      <c r="AJ913" s="159">
        <v>0</v>
      </c>
    </row>
    <row r="914" spans="1:36">
      <c r="A914" s="153">
        <v>12</v>
      </c>
      <c r="B914" s="154">
        <v>15</v>
      </c>
      <c r="C914" s="154">
        <v>4</v>
      </c>
      <c r="D914" s="155">
        <v>2</v>
      </c>
      <c r="E914" s="155" t="s">
        <v>556</v>
      </c>
      <c r="F914" s="156" t="s">
        <v>3939</v>
      </c>
      <c r="G914" s="156" t="s">
        <v>556</v>
      </c>
      <c r="H914" s="156" t="s">
        <v>3941</v>
      </c>
      <c r="I914" s="155">
        <v>1215042</v>
      </c>
      <c r="J914" s="157" t="s">
        <v>1956</v>
      </c>
      <c r="K914" s="157"/>
      <c r="L914" s="155">
        <v>2022</v>
      </c>
      <c r="M914" s="158">
        <v>6878</v>
      </c>
      <c r="N914" s="159">
        <v>38310263.109999999</v>
      </c>
      <c r="O914" s="159">
        <v>33517234.829999998</v>
      </c>
      <c r="P914" s="159">
        <v>26618244.420000002</v>
      </c>
      <c r="Q914" s="159">
        <v>13314025</v>
      </c>
      <c r="R914" s="159">
        <v>13304219.42</v>
      </c>
      <c r="S914" s="159">
        <v>4793028.28</v>
      </c>
      <c r="T914" s="159">
        <v>397.87</v>
      </c>
      <c r="U914" s="159">
        <v>34853122.840000004</v>
      </c>
      <c r="V914" s="159">
        <v>30375303.399999999</v>
      </c>
      <c r="W914" s="159">
        <v>10947172.560000001</v>
      </c>
      <c r="X914" s="159">
        <v>153334.41</v>
      </c>
      <c r="Y914" s="159">
        <v>4477819.4400000004</v>
      </c>
      <c r="Z914" s="159">
        <v>1084844.28</v>
      </c>
      <c r="AA914" s="159">
        <v>0</v>
      </c>
      <c r="AB914" s="159">
        <v>1084844.28</v>
      </c>
      <c r="AC914" s="159">
        <v>1208822</v>
      </c>
      <c r="AD914" s="159">
        <v>1195932</v>
      </c>
      <c r="AE914" s="159">
        <v>4764716</v>
      </c>
      <c r="AF914" s="159">
        <v>3141931.43</v>
      </c>
      <c r="AG914" s="159">
        <v>195528.79</v>
      </c>
      <c r="AH914" s="159">
        <v>229154.74</v>
      </c>
      <c r="AI914" s="159">
        <v>0</v>
      </c>
      <c r="AJ914" s="159">
        <v>0</v>
      </c>
    </row>
    <row r="915" spans="1:36">
      <c r="A915" s="153">
        <v>12</v>
      </c>
      <c r="B915" s="154">
        <v>15</v>
      </c>
      <c r="C915" s="154">
        <v>5</v>
      </c>
      <c r="D915" s="155">
        <v>2</v>
      </c>
      <c r="E915" s="155" t="s">
        <v>556</v>
      </c>
      <c r="F915" s="156" t="s">
        <v>3939</v>
      </c>
      <c r="G915" s="156" t="s">
        <v>556</v>
      </c>
      <c r="H915" s="156" t="s">
        <v>3942</v>
      </c>
      <c r="I915" s="155">
        <v>1215052</v>
      </c>
      <c r="J915" s="157" t="s">
        <v>1955</v>
      </c>
      <c r="K915" s="157"/>
      <c r="L915" s="155">
        <v>2022</v>
      </c>
      <c r="M915" s="158">
        <v>11172</v>
      </c>
      <c r="N915" s="159">
        <v>53051153.840000004</v>
      </c>
      <c r="O915" s="159">
        <v>51538406.32</v>
      </c>
      <c r="P915" s="159">
        <v>39921698.640000001</v>
      </c>
      <c r="Q915" s="159">
        <v>19871141</v>
      </c>
      <c r="R915" s="159">
        <v>20050557.640000001</v>
      </c>
      <c r="S915" s="159">
        <v>1512747.52</v>
      </c>
      <c r="T915" s="159">
        <v>3969.88</v>
      </c>
      <c r="U915" s="159">
        <v>48763406.350000001</v>
      </c>
      <c r="V915" s="159">
        <v>46265155.780000001</v>
      </c>
      <c r="W915" s="159">
        <v>16569825.310000001</v>
      </c>
      <c r="X915" s="159">
        <v>204495.08</v>
      </c>
      <c r="Y915" s="159">
        <v>2498250.5699999998</v>
      </c>
      <c r="Z915" s="159">
        <v>3108012.52</v>
      </c>
      <c r="AA915" s="159">
        <v>0</v>
      </c>
      <c r="AB915" s="159">
        <v>3108012.52</v>
      </c>
      <c r="AC915" s="159">
        <v>1430000</v>
      </c>
      <c r="AD915" s="159">
        <v>1400000</v>
      </c>
      <c r="AE915" s="159">
        <v>7807241</v>
      </c>
      <c r="AF915" s="159">
        <v>5273250.54</v>
      </c>
      <c r="AG915" s="159">
        <v>840610.56</v>
      </c>
      <c r="AH915" s="159">
        <v>947102.54</v>
      </c>
      <c r="AI915" s="159">
        <v>0</v>
      </c>
      <c r="AJ915" s="159">
        <v>0</v>
      </c>
    </row>
    <row r="916" spans="1:36">
      <c r="A916" s="153">
        <v>12</v>
      </c>
      <c r="B916" s="154">
        <v>15</v>
      </c>
      <c r="C916" s="154">
        <v>6</v>
      </c>
      <c r="D916" s="155">
        <v>3</v>
      </c>
      <c r="E916" s="155" t="s">
        <v>556</v>
      </c>
      <c r="F916" s="156" t="s">
        <v>3943</v>
      </c>
      <c r="G916" s="156" t="s">
        <v>556</v>
      </c>
      <c r="H916" s="156" t="s">
        <v>3944</v>
      </c>
      <c r="I916" s="155">
        <v>1215063</v>
      </c>
      <c r="J916" s="157" t="s">
        <v>1954</v>
      </c>
      <c r="K916" s="157"/>
      <c r="L916" s="155">
        <v>2022</v>
      </c>
      <c r="M916" s="158">
        <v>16079</v>
      </c>
      <c r="N916" s="159">
        <v>71500324.519999996</v>
      </c>
      <c r="O916" s="159">
        <v>69377429.159999996</v>
      </c>
      <c r="P916" s="159">
        <v>45451064.109999999</v>
      </c>
      <c r="Q916" s="159">
        <v>19382688</v>
      </c>
      <c r="R916" s="159">
        <v>26068376.109999999</v>
      </c>
      <c r="S916" s="159">
        <v>2122895.3599999999</v>
      </c>
      <c r="T916" s="159">
        <v>77272</v>
      </c>
      <c r="U916" s="159">
        <v>71956852.650000006</v>
      </c>
      <c r="V916" s="159">
        <v>64233832.079999998</v>
      </c>
      <c r="W916" s="159">
        <v>20015024.100000001</v>
      </c>
      <c r="X916" s="159">
        <v>218529.02</v>
      </c>
      <c r="Y916" s="159">
        <v>7723020.5700000003</v>
      </c>
      <c r="Z916" s="159">
        <v>6083111.3099999996</v>
      </c>
      <c r="AA916" s="159">
        <v>2200000</v>
      </c>
      <c r="AB916" s="159">
        <v>3883111.3099999996</v>
      </c>
      <c r="AC916" s="159">
        <v>2283822</v>
      </c>
      <c r="AD916" s="159">
        <v>1933200</v>
      </c>
      <c r="AE916" s="159">
        <v>7173370</v>
      </c>
      <c r="AF916" s="159">
        <v>5143597.08</v>
      </c>
      <c r="AG916" s="159">
        <v>1124654.5</v>
      </c>
      <c r="AH916" s="159">
        <v>997718.21</v>
      </c>
      <c r="AI916" s="159">
        <v>0</v>
      </c>
      <c r="AJ916" s="159">
        <v>0</v>
      </c>
    </row>
    <row r="917" spans="1:36">
      <c r="A917" s="153">
        <v>12</v>
      </c>
      <c r="B917" s="154">
        <v>15</v>
      </c>
      <c r="C917" s="154">
        <v>7</v>
      </c>
      <c r="D917" s="155">
        <v>2</v>
      </c>
      <c r="E917" s="155" t="s">
        <v>556</v>
      </c>
      <c r="F917" s="156" t="s">
        <v>3939</v>
      </c>
      <c r="G917" s="156" t="s">
        <v>556</v>
      </c>
      <c r="H917" s="156" t="s">
        <v>3945</v>
      </c>
      <c r="I917" s="155">
        <v>1215072</v>
      </c>
      <c r="J917" s="157" t="s">
        <v>1953</v>
      </c>
      <c r="K917" s="157"/>
      <c r="L917" s="155">
        <v>2022</v>
      </c>
      <c r="M917" s="158">
        <v>11932</v>
      </c>
      <c r="N917" s="159">
        <v>56020982.479999997</v>
      </c>
      <c r="O917" s="159">
        <v>54478628.329999998</v>
      </c>
      <c r="P917" s="159">
        <v>36299188.210000001</v>
      </c>
      <c r="Q917" s="159">
        <v>17520304</v>
      </c>
      <c r="R917" s="159">
        <v>18778884.210000001</v>
      </c>
      <c r="S917" s="159">
        <v>1542354.15</v>
      </c>
      <c r="T917" s="159">
        <v>66839</v>
      </c>
      <c r="U917" s="159">
        <v>55691786.329999998</v>
      </c>
      <c r="V917" s="159">
        <v>51023300.579999998</v>
      </c>
      <c r="W917" s="159">
        <v>20575616.280000001</v>
      </c>
      <c r="X917" s="159">
        <v>708809.37</v>
      </c>
      <c r="Y917" s="159">
        <v>4668485.75</v>
      </c>
      <c r="Z917" s="159">
        <v>1335044.52</v>
      </c>
      <c r="AA917" s="159">
        <v>1000000</v>
      </c>
      <c r="AB917" s="159">
        <v>335044.52</v>
      </c>
      <c r="AC917" s="159">
        <v>1933326.48</v>
      </c>
      <c r="AD917" s="159">
        <v>1933326.48</v>
      </c>
      <c r="AE917" s="159">
        <v>19916753.43</v>
      </c>
      <c r="AF917" s="159">
        <v>3455327.75</v>
      </c>
      <c r="AG917" s="159">
        <v>1290.49</v>
      </c>
      <c r="AH917" s="159">
        <v>21724.33</v>
      </c>
      <c r="AI917" s="159">
        <v>0</v>
      </c>
      <c r="AJ917" s="159">
        <v>0</v>
      </c>
    </row>
    <row r="918" spans="1:36">
      <c r="A918" s="153">
        <v>12</v>
      </c>
      <c r="B918" s="154">
        <v>15</v>
      </c>
      <c r="C918" s="154">
        <v>8</v>
      </c>
      <c r="D918" s="155">
        <v>2</v>
      </c>
      <c r="E918" s="155" t="s">
        <v>556</v>
      </c>
      <c r="F918" s="156" t="s">
        <v>3939</v>
      </c>
      <c r="G918" s="156" t="s">
        <v>556</v>
      </c>
      <c r="H918" s="156" t="s">
        <v>3946</v>
      </c>
      <c r="I918" s="155">
        <v>1215082</v>
      </c>
      <c r="J918" s="157" t="s">
        <v>1952</v>
      </c>
      <c r="K918" s="157"/>
      <c r="L918" s="155">
        <v>2022</v>
      </c>
      <c r="M918" s="158">
        <v>9090</v>
      </c>
      <c r="N918" s="159">
        <v>46817383.409999996</v>
      </c>
      <c r="O918" s="159">
        <v>44671968.619999997</v>
      </c>
      <c r="P918" s="159">
        <v>33868655.980000004</v>
      </c>
      <c r="Q918" s="159">
        <v>16985463</v>
      </c>
      <c r="R918" s="159">
        <v>16883192.98</v>
      </c>
      <c r="S918" s="159">
        <v>2145414.79</v>
      </c>
      <c r="T918" s="159">
        <v>79907.199999999997</v>
      </c>
      <c r="U918" s="159">
        <v>43646264.07</v>
      </c>
      <c r="V918" s="159">
        <v>39178456.890000001</v>
      </c>
      <c r="W918" s="159">
        <v>13674366.810000001</v>
      </c>
      <c r="X918" s="159">
        <v>369469.94</v>
      </c>
      <c r="Y918" s="159">
        <v>4467807.18</v>
      </c>
      <c r="Z918" s="159">
        <v>1184428.69</v>
      </c>
      <c r="AA918" s="159">
        <v>0</v>
      </c>
      <c r="AB918" s="159">
        <v>1184428.69</v>
      </c>
      <c r="AC918" s="159">
        <v>1590000</v>
      </c>
      <c r="AD918" s="159">
        <v>1590000</v>
      </c>
      <c r="AE918" s="159">
        <v>12910000</v>
      </c>
      <c r="AF918" s="159">
        <v>5493511.7300000004</v>
      </c>
      <c r="AG918" s="159">
        <v>1644735.23</v>
      </c>
      <c r="AH918" s="159">
        <v>1676186.05</v>
      </c>
      <c r="AI918" s="159">
        <v>0</v>
      </c>
      <c r="AJ918" s="159">
        <v>0</v>
      </c>
    </row>
    <row r="919" spans="1:36">
      <c r="A919" s="153">
        <v>12</v>
      </c>
      <c r="B919" s="154">
        <v>15</v>
      </c>
      <c r="C919" s="154">
        <v>9</v>
      </c>
      <c r="D919" s="155">
        <v>2</v>
      </c>
      <c r="E919" s="155" t="s">
        <v>556</v>
      </c>
      <c r="F919" s="156" t="s">
        <v>3939</v>
      </c>
      <c r="G919" s="156" t="s">
        <v>556</v>
      </c>
      <c r="H919" s="156" t="s">
        <v>3947</v>
      </c>
      <c r="I919" s="155">
        <v>1215092</v>
      </c>
      <c r="J919" s="157" t="s">
        <v>1951</v>
      </c>
      <c r="K919" s="157"/>
      <c r="L919" s="155">
        <v>2022</v>
      </c>
      <c r="M919" s="158">
        <v>5621</v>
      </c>
      <c r="N919" s="159">
        <v>26633695.379999999</v>
      </c>
      <c r="O919" s="159">
        <v>23266939.109999999</v>
      </c>
      <c r="P919" s="159">
        <v>15716328.460000001</v>
      </c>
      <c r="Q919" s="159">
        <v>7678243</v>
      </c>
      <c r="R919" s="159">
        <v>8038085.46</v>
      </c>
      <c r="S919" s="159">
        <v>3366756.27</v>
      </c>
      <c r="T919" s="159">
        <v>18701.3</v>
      </c>
      <c r="U919" s="159">
        <v>28557864.690000001</v>
      </c>
      <c r="V919" s="159">
        <v>22227135.949999999</v>
      </c>
      <c r="W919" s="159">
        <v>8584536.5600000005</v>
      </c>
      <c r="X919" s="159">
        <v>94621.19</v>
      </c>
      <c r="Y919" s="159">
        <v>6330728.7400000002</v>
      </c>
      <c r="Z919" s="159">
        <v>2836134.68</v>
      </c>
      <c r="AA919" s="159">
        <v>1300000</v>
      </c>
      <c r="AB919" s="159">
        <v>1536134.6800000002</v>
      </c>
      <c r="AC919" s="159">
        <v>0</v>
      </c>
      <c r="AD919" s="159">
        <v>0</v>
      </c>
      <c r="AE919" s="159">
        <v>5200000</v>
      </c>
      <c r="AF919" s="159">
        <v>1039803.16</v>
      </c>
      <c r="AG919" s="159">
        <v>0</v>
      </c>
      <c r="AH919" s="159">
        <v>0</v>
      </c>
      <c r="AI919" s="159">
        <v>0</v>
      </c>
      <c r="AJ919" s="159">
        <v>0</v>
      </c>
    </row>
    <row r="920" spans="1:36">
      <c r="A920" s="153">
        <v>12</v>
      </c>
      <c r="B920" s="154">
        <v>16</v>
      </c>
      <c r="C920" s="154">
        <v>1</v>
      </c>
      <c r="D920" s="155">
        <v>3</v>
      </c>
      <c r="E920" s="155" t="s">
        <v>556</v>
      </c>
      <c r="F920" s="156" t="s">
        <v>3948</v>
      </c>
      <c r="G920" s="156" t="s">
        <v>556</v>
      </c>
      <c r="H920" s="156" t="s">
        <v>3949</v>
      </c>
      <c r="I920" s="155">
        <v>1216013</v>
      </c>
      <c r="J920" s="157" t="s">
        <v>1950</v>
      </c>
      <c r="K920" s="157"/>
      <c r="L920" s="155">
        <v>2022</v>
      </c>
      <c r="M920" s="158">
        <v>11212</v>
      </c>
      <c r="N920" s="159">
        <v>56120711.009999998</v>
      </c>
      <c r="O920" s="159">
        <v>52817992.579999998</v>
      </c>
      <c r="P920" s="159">
        <v>41600064.909999996</v>
      </c>
      <c r="Q920" s="159">
        <v>19528071</v>
      </c>
      <c r="R920" s="159">
        <v>22071993.91</v>
      </c>
      <c r="S920" s="159">
        <v>3302718.43</v>
      </c>
      <c r="T920" s="159">
        <v>119260.99</v>
      </c>
      <c r="U920" s="159">
        <v>60339902.810000002</v>
      </c>
      <c r="V920" s="159">
        <v>51271436.270000003</v>
      </c>
      <c r="W920" s="159">
        <v>18411154.289999999</v>
      </c>
      <c r="X920" s="159">
        <v>371998.14</v>
      </c>
      <c r="Y920" s="159">
        <v>9068466.5399999991</v>
      </c>
      <c r="Z920" s="159">
        <v>6967294.3399999999</v>
      </c>
      <c r="AA920" s="159">
        <v>6173773</v>
      </c>
      <c r="AB920" s="159">
        <v>793521.33999999985</v>
      </c>
      <c r="AC920" s="159">
        <v>2208011</v>
      </c>
      <c r="AD920" s="159">
        <v>2208011</v>
      </c>
      <c r="AE920" s="159">
        <v>14788839.1</v>
      </c>
      <c r="AF920" s="159">
        <v>1546556.31</v>
      </c>
      <c r="AG920" s="159">
        <v>359492.13</v>
      </c>
      <c r="AH920" s="159">
        <v>532169.06000000006</v>
      </c>
      <c r="AI920" s="159">
        <v>0</v>
      </c>
      <c r="AJ920" s="159">
        <v>0.1</v>
      </c>
    </row>
    <row r="921" spans="1:36">
      <c r="A921" s="153">
        <v>12</v>
      </c>
      <c r="B921" s="154">
        <v>16</v>
      </c>
      <c r="C921" s="154">
        <v>2</v>
      </c>
      <c r="D921" s="155">
        <v>2</v>
      </c>
      <c r="E921" s="155" t="s">
        <v>556</v>
      </c>
      <c r="F921" s="156" t="s">
        <v>3950</v>
      </c>
      <c r="G921" s="156" t="s">
        <v>556</v>
      </c>
      <c r="H921" s="156" t="s">
        <v>3951</v>
      </c>
      <c r="I921" s="155">
        <v>1216022</v>
      </c>
      <c r="J921" s="157" t="s">
        <v>1949</v>
      </c>
      <c r="K921" s="157"/>
      <c r="L921" s="155">
        <v>2022</v>
      </c>
      <c r="M921" s="158">
        <v>8894</v>
      </c>
      <c r="N921" s="159">
        <v>43787758.75</v>
      </c>
      <c r="O921" s="159">
        <v>40980399.579999998</v>
      </c>
      <c r="P921" s="159">
        <v>33355928.329999998</v>
      </c>
      <c r="Q921" s="159">
        <v>16724224</v>
      </c>
      <c r="R921" s="159">
        <v>16631704.33</v>
      </c>
      <c r="S921" s="159">
        <v>2807359.17</v>
      </c>
      <c r="T921" s="159">
        <v>63517.03</v>
      </c>
      <c r="U921" s="159">
        <v>44953765.649999999</v>
      </c>
      <c r="V921" s="159">
        <v>38040464.350000001</v>
      </c>
      <c r="W921" s="159">
        <v>13664972.99</v>
      </c>
      <c r="X921" s="159">
        <v>98706.52</v>
      </c>
      <c r="Y921" s="159">
        <v>6913301.2999999998</v>
      </c>
      <c r="Z921" s="159">
        <v>3596832.04</v>
      </c>
      <c r="AA921" s="159">
        <v>1793377.53</v>
      </c>
      <c r="AB921" s="159">
        <v>1803454.51</v>
      </c>
      <c r="AC921" s="159">
        <v>761618.06</v>
      </c>
      <c r="AD921" s="159">
        <v>703715.8</v>
      </c>
      <c r="AE921" s="159">
        <v>4064047.57</v>
      </c>
      <c r="AF921" s="159">
        <v>2939935.23</v>
      </c>
      <c r="AG921" s="159">
        <v>88386.74</v>
      </c>
      <c r="AH921" s="159">
        <v>241860.89</v>
      </c>
      <c r="AI921" s="159">
        <v>0</v>
      </c>
      <c r="AJ921" s="159">
        <v>0</v>
      </c>
    </row>
    <row r="922" spans="1:36">
      <c r="A922" s="153">
        <v>12</v>
      </c>
      <c r="B922" s="154">
        <v>16</v>
      </c>
      <c r="C922" s="154">
        <v>3</v>
      </c>
      <c r="D922" s="155">
        <v>2</v>
      </c>
      <c r="E922" s="155" t="s">
        <v>556</v>
      </c>
      <c r="F922" s="156" t="s">
        <v>3950</v>
      </c>
      <c r="G922" s="156" t="s">
        <v>556</v>
      </c>
      <c r="H922" s="156" t="s">
        <v>3952</v>
      </c>
      <c r="I922" s="155">
        <v>1216032</v>
      </c>
      <c r="J922" s="157" t="s">
        <v>1948</v>
      </c>
      <c r="K922" s="157"/>
      <c r="L922" s="155">
        <v>2022</v>
      </c>
      <c r="M922" s="158">
        <v>15382</v>
      </c>
      <c r="N922" s="159">
        <v>74183115.060000002</v>
      </c>
      <c r="O922" s="159">
        <v>70380492.890000001</v>
      </c>
      <c r="P922" s="159">
        <v>50030254.299999997</v>
      </c>
      <c r="Q922" s="159">
        <v>23923054</v>
      </c>
      <c r="R922" s="159">
        <v>26107200.300000001</v>
      </c>
      <c r="S922" s="159">
        <v>3802622.17</v>
      </c>
      <c r="T922" s="159">
        <v>39249.68</v>
      </c>
      <c r="U922" s="159">
        <v>73286356.230000004</v>
      </c>
      <c r="V922" s="159">
        <v>66123160.350000001</v>
      </c>
      <c r="W922" s="159">
        <v>25430062.199999999</v>
      </c>
      <c r="X922" s="159">
        <v>555725.56000000006</v>
      </c>
      <c r="Y922" s="159">
        <v>7163195.8799999999</v>
      </c>
      <c r="Z922" s="159">
        <v>4547449.0999999996</v>
      </c>
      <c r="AA922" s="159">
        <v>3173780.63</v>
      </c>
      <c r="AB922" s="159">
        <v>1373668.4699999997</v>
      </c>
      <c r="AC922" s="159">
        <v>2906829.77</v>
      </c>
      <c r="AD922" s="159">
        <v>2764546.76</v>
      </c>
      <c r="AE922" s="159">
        <v>21769955.93</v>
      </c>
      <c r="AF922" s="159">
        <v>4257332.54</v>
      </c>
      <c r="AG922" s="159">
        <v>73939.649999999994</v>
      </c>
      <c r="AH922" s="159">
        <v>78281.05</v>
      </c>
      <c r="AI922" s="159">
        <v>0</v>
      </c>
      <c r="AJ922" s="159">
        <v>0</v>
      </c>
    </row>
    <row r="923" spans="1:36">
      <c r="A923" s="153">
        <v>12</v>
      </c>
      <c r="B923" s="154">
        <v>16</v>
      </c>
      <c r="C923" s="154">
        <v>4</v>
      </c>
      <c r="D923" s="155">
        <v>2</v>
      </c>
      <c r="E923" s="155" t="s">
        <v>556</v>
      </c>
      <c r="F923" s="156" t="s">
        <v>3950</v>
      </c>
      <c r="G923" s="156" t="s">
        <v>556</v>
      </c>
      <c r="H923" s="156" t="s">
        <v>3953</v>
      </c>
      <c r="I923" s="155">
        <v>1216042</v>
      </c>
      <c r="J923" s="157" t="s">
        <v>1947</v>
      </c>
      <c r="K923" s="157"/>
      <c r="L923" s="155">
        <v>2022</v>
      </c>
      <c r="M923" s="158">
        <v>11933</v>
      </c>
      <c r="N923" s="159">
        <v>55364030.079999998</v>
      </c>
      <c r="O923" s="159">
        <v>50279214.710000001</v>
      </c>
      <c r="P923" s="159">
        <v>37042433.609999999</v>
      </c>
      <c r="Q923" s="159">
        <v>18673503</v>
      </c>
      <c r="R923" s="159">
        <v>18368930.609999999</v>
      </c>
      <c r="S923" s="159">
        <v>5084815.37</v>
      </c>
      <c r="T923" s="159">
        <v>0</v>
      </c>
      <c r="U923" s="159">
        <v>54245214.5</v>
      </c>
      <c r="V923" s="159">
        <v>47031230.229999997</v>
      </c>
      <c r="W923" s="159">
        <v>17514018.109999999</v>
      </c>
      <c r="X923" s="159">
        <v>315522.59999999998</v>
      </c>
      <c r="Y923" s="159">
        <v>7213984.2699999996</v>
      </c>
      <c r="Z923" s="159">
        <v>6645598.3600000003</v>
      </c>
      <c r="AA923" s="159">
        <v>4858007.75</v>
      </c>
      <c r="AB923" s="159">
        <v>1787590.6100000003</v>
      </c>
      <c r="AC923" s="159">
        <v>6082136</v>
      </c>
      <c r="AD923" s="159">
        <v>5957136</v>
      </c>
      <c r="AE923" s="159">
        <v>12760146.18</v>
      </c>
      <c r="AF923" s="159">
        <v>3247984.48</v>
      </c>
      <c r="AG923" s="159">
        <v>114601.01</v>
      </c>
      <c r="AH923" s="159">
        <v>219082.28</v>
      </c>
      <c r="AI923" s="159">
        <v>0</v>
      </c>
      <c r="AJ923" s="159">
        <v>0</v>
      </c>
    </row>
    <row r="924" spans="1:36">
      <c r="A924" s="153">
        <v>12</v>
      </c>
      <c r="B924" s="154">
        <v>16</v>
      </c>
      <c r="C924" s="154">
        <v>5</v>
      </c>
      <c r="D924" s="155">
        <v>3</v>
      </c>
      <c r="E924" s="155" t="s">
        <v>556</v>
      </c>
      <c r="F924" s="156" t="s">
        <v>3948</v>
      </c>
      <c r="G924" s="156" t="s">
        <v>556</v>
      </c>
      <c r="H924" s="156" t="s">
        <v>3954</v>
      </c>
      <c r="I924" s="155">
        <v>1216053</v>
      </c>
      <c r="J924" s="157" t="s">
        <v>1585</v>
      </c>
      <c r="K924" s="157"/>
      <c r="L924" s="155">
        <v>2022</v>
      </c>
      <c r="M924" s="158">
        <v>9713</v>
      </c>
      <c r="N924" s="159">
        <v>45421692.57</v>
      </c>
      <c r="O924" s="159">
        <v>42100846.229999997</v>
      </c>
      <c r="P924" s="159">
        <v>29583495.210000001</v>
      </c>
      <c r="Q924" s="159">
        <v>14106418</v>
      </c>
      <c r="R924" s="159">
        <v>15477077.210000001</v>
      </c>
      <c r="S924" s="159">
        <v>3320846.34</v>
      </c>
      <c r="T924" s="159">
        <v>249983.54</v>
      </c>
      <c r="U924" s="159">
        <v>46354115.560000002</v>
      </c>
      <c r="V924" s="159">
        <v>38860890.020000003</v>
      </c>
      <c r="W924" s="159">
        <v>11974941.439999999</v>
      </c>
      <c r="X924" s="159">
        <v>394787</v>
      </c>
      <c r="Y924" s="159">
        <v>7493225.54</v>
      </c>
      <c r="Z924" s="159">
        <v>5569533.4500000002</v>
      </c>
      <c r="AA924" s="159">
        <v>2980039.8</v>
      </c>
      <c r="AB924" s="159">
        <v>2589493.6500000004</v>
      </c>
      <c r="AC924" s="159">
        <v>1651045.48</v>
      </c>
      <c r="AD924" s="159">
        <v>1141045.48</v>
      </c>
      <c r="AE924" s="159">
        <v>15082732.98</v>
      </c>
      <c r="AF924" s="159">
        <v>3239956.21</v>
      </c>
      <c r="AG924" s="159">
        <v>465356.94</v>
      </c>
      <c r="AH924" s="159">
        <v>410721.01</v>
      </c>
      <c r="AI924" s="159">
        <v>0</v>
      </c>
      <c r="AJ924" s="159">
        <v>0</v>
      </c>
    </row>
    <row r="925" spans="1:36">
      <c r="A925" s="153">
        <v>12</v>
      </c>
      <c r="B925" s="154">
        <v>16</v>
      </c>
      <c r="C925" s="154">
        <v>6</v>
      </c>
      <c r="D925" s="155">
        <v>3</v>
      </c>
      <c r="E925" s="155" t="s">
        <v>556</v>
      </c>
      <c r="F925" s="156" t="s">
        <v>3948</v>
      </c>
      <c r="G925" s="156" t="s">
        <v>556</v>
      </c>
      <c r="H925" s="156" t="s">
        <v>3955</v>
      </c>
      <c r="I925" s="155">
        <v>1216063</v>
      </c>
      <c r="J925" s="157" t="s">
        <v>1946</v>
      </c>
      <c r="K925" s="157"/>
      <c r="L925" s="155">
        <v>2022</v>
      </c>
      <c r="M925" s="158">
        <v>11675</v>
      </c>
      <c r="N925" s="159">
        <v>58240250.170000002</v>
      </c>
      <c r="O925" s="159">
        <v>55252404.659999996</v>
      </c>
      <c r="P925" s="159">
        <v>43929446.939999998</v>
      </c>
      <c r="Q925" s="159">
        <v>21855021</v>
      </c>
      <c r="R925" s="159">
        <v>22074425.940000001</v>
      </c>
      <c r="S925" s="159">
        <v>2987845.51</v>
      </c>
      <c r="T925" s="159">
        <v>8062.97</v>
      </c>
      <c r="U925" s="159">
        <v>62269522.359999999</v>
      </c>
      <c r="V925" s="159">
        <v>51846844.170000002</v>
      </c>
      <c r="W925" s="159">
        <v>17702688.329999998</v>
      </c>
      <c r="X925" s="159">
        <v>708278.56</v>
      </c>
      <c r="Y925" s="159">
        <v>10422678.189999999</v>
      </c>
      <c r="Z925" s="159">
        <v>10319233</v>
      </c>
      <c r="AA925" s="159">
        <v>7705873</v>
      </c>
      <c r="AB925" s="159">
        <v>2613360</v>
      </c>
      <c r="AC925" s="159">
        <v>1888073</v>
      </c>
      <c r="AD925" s="159">
        <v>1665000</v>
      </c>
      <c r="AE925" s="159">
        <v>26267191.870000001</v>
      </c>
      <c r="AF925" s="159">
        <v>3405560.49</v>
      </c>
      <c r="AG925" s="159">
        <v>739559.53</v>
      </c>
      <c r="AH925" s="159">
        <v>672022.03</v>
      </c>
      <c r="AI925" s="159">
        <v>0</v>
      </c>
      <c r="AJ925" s="159">
        <v>0</v>
      </c>
    </row>
    <row r="926" spans="1:36">
      <c r="A926" s="153">
        <v>12</v>
      </c>
      <c r="B926" s="154">
        <v>16</v>
      </c>
      <c r="C926" s="154">
        <v>7</v>
      </c>
      <c r="D926" s="155">
        <v>2</v>
      </c>
      <c r="E926" s="155" t="s">
        <v>556</v>
      </c>
      <c r="F926" s="156" t="s">
        <v>3950</v>
      </c>
      <c r="G926" s="156" t="s">
        <v>556</v>
      </c>
      <c r="H926" s="156" t="s">
        <v>3956</v>
      </c>
      <c r="I926" s="155">
        <v>1216072</v>
      </c>
      <c r="J926" s="157" t="s">
        <v>1945</v>
      </c>
      <c r="K926" s="157"/>
      <c r="L926" s="155">
        <v>2022</v>
      </c>
      <c r="M926" s="158">
        <v>6750</v>
      </c>
      <c r="N926" s="159">
        <v>37517108.189999998</v>
      </c>
      <c r="O926" s="159">
        <v>34152243.32</v>
      </c>
      <c r="P926" s="159">
        <v>27938341.119999997</v>
      </c>
      <c r="Q926" s="159">
        <v>12700411</v>
      </c>
      <c r="R926" s="159">
        <v>15237930.119999999</v>
      </c>
      <c r="S926" s="159">
        <v>3364864.87</v>
      </c>
      <c r="T926" s="159">
        <v>150000</v>
      </c>
      <c r="U926" s="159">
        <v>37547503.630000003</v>
      </c>
      <c r="V926" s="159">
        <v>32423418.510000002</v>
      </c>
      <c r="W926" s="159">
        <v>11611910.220000001</v>
      </c>
      <c r="X926" s="159">
        <v>278919.24</v>
      </c>
      <c r="Y926" s="159">
        <v>5124085.12</v>
      </c>
      <c r="Z926" s="159">
        <v>1437332.53</v>
      </c>
      <c r="AA926" s="159">
        <v>0</v>
      </c>
      <c r="AB926" s="159">
        <v>1437332.53</v>
      </c>
      <c r="AC926" s="159">
        <v>934984.3</v>
      </c>
      <c r="AD926" s="159">
        <v>726022</v>
      </c>
      <c r="AE926" s="159">
        <v>11062175.26</v>
      </c>
      <c r="AF926" s="159">
        <v>1728824.81</v>
      </c>
      <c r="AG926" s="159">
        <v>744601.74</v>
      </c>
      <c r="AH926" s="159">
        <v>700677.98</v>
      </c>
      <c r="AI926" s="159">
        <v>0</v>
      </c>
      <c r="AJ926" s="159">
        <v>0</v>
      </c>
    </row>
    <row r="927" spans="1:36">
      <c r="A927" s="153">
        <v>12</v>
      </c>
      <c r="B927" s="154">
        <v>16</v>
      </c>
      <c r="C927" s="154">
        <v>8</v>
      </c>
      <c r="D927" s="155">
        <v>2</v>
      </c>
      <c r="E927" s="155" t="s">
        <v>556</v>
      </c>
      <c r="F927" s="156" t="s">
        <v>3950</v>
      </c>
      <c r="G927" s="156" t="s">
        <v>556</v>
      </c>
      <c r="H927" s="156" t="s">
        <v>3957</v>
      </c>
      <c r="I927" s="155">
        <v>1216082</v>
      </c>
      <c r="J927" s="157" t="s">
        <v>1944</v>
      </c>
      <c r="K927" s="157"/>
      <c r="L927" s="155">
        <v>2022</v>
      </c>
      <c r="M927" s="158">
        <v>14297</v>
      </c>
      <c r="N927" s="159">
        <v>66019931.340000004</v>
      </c>
      <c r="O927" s="159">
        <v>59988259.149999999</v>
      </c>
      <c r="P927" s="159">
        <v>39514766.460000001</v>
      </c>
      <c r="Q927" s="159">
        <v>18893816</v>
      </c>
      <c r="R927" s="159">
        <v>20620950.460000001</v>
      </c>
      <c r="S927" s="159">
        <v>6031672.1900000004</v>
      </c>
      <c r="T927" s="159">
        <v>4644.8500000000004</v>
      </c>
      <c r="U927" s="159">
        <v>68383982.180000007</v>
      </c>
      <c r="V927" s="159">
        <v>54800293.039999999</v>
      </c>
      <c r="W927" s="159">
        <v>21984791.82</v>
      </c>
      <c r="X927" s="159">
        <v>710569.31</v>
      </c>
      <c r="Y927" s="159">
        <v>13583689.140000001</v>
      </c>
      <c r="Z927" s="159">
        <v>7354486.7400000002</v>
      </c>
      <c r="AA927" s="159">
        <v>6840540.75</v>
      </c>
      <c r="AB927" s="159">
        <v>513945.99000000022</v>
      </c>
      <c r="AC927" s="159">
        <v>2772863</v>
      </c>
      <c r="AD927" s="159">
        <v>2716613</v>
      </c>
      <c r="AE927" s="159">
        <v>30741189.190000001</v>
      </c>
      <c r="AF927" s="159">
        <v>5187966.1100000003</v>
      </c>
      <c r="AG927" s="159">
        <v>14788.74</v>
      </c>
      <c r="AH927" s="159">
        <v>73003.91</v>
      </c>
      <c r="AI927" s="159">
        <v>0</v>
      </c>
      <c r="AJ927" s="159">
        <v>0</v>
      </c>
    </row>
    <row r="928" spans="1:36">
      <c r="A928" s="153">
        <v>12</v>
      </c>
      <c r="B928" s="154">
        <v>16</v>
      </c>
      <c r="C928" s="154">
        <v>9</v>
      </c>
      <c r="D928" s="155">
        <v>2</v>
      </c>
      <c r="E928" s="155" t="s">
        <v>556</v>
      </c>
      <c r="F928" s="156" t="s">
        <v>3950</v>
      </c>
      <c r="G928" s="156" t="s">
        <v>556</v>
      </c>
      <c r="H928" s="156" t="s">
        <v>3958</v>
      </c>
      <c r="I928" s="155">
        <v>1216092</v>
      </c>
      <c r="J928" s="157" t="s">
        <v>1943</v>
      </c>
      <c r="K928" s="157"/>
      <c r="L928" s="155">
        <v>2022</v>
      </c>
      <c r="M928" s="158">
        <v>26089</v>
      </c>
      <c r="N928" s="159">
        <v>114982548.64</v>
      </c>
      <c r="O928" s="159">
        <v>108010028.25</v>
      </c>
      <c r="P928" s="159">
        <v>59970937.75</v>
      </c>
      <c r="Q928" s="159">
        <v>23634595</v>
      </c>
      <c r="R928" s="159">
        <v>36336342.75</v>
      </c>
      <c r="S928" s="159">
        <v>6972520.3899999997</v>
      </c>
      <c r="T928" s="159">
        <v>377738.85</v>
      </c>
      <c r="U928" s="159">
        <v>119573915.64</v>
      </c>
      <c r="V928" s="159">
        <v>101687349.95999999</v>
      </c>
      <c r="W928" s="159">
        <v>28687353.27</v>
      </c>
      <c r="X928" s="159">
        <v>859508.4</v>
      </c>
      <c r="Y928" s="159">
        <v>17886565.68</v>
      </c>
      <c r="Z928" s="159">
        <v>13304021.289999999</v>
      </c>
      <c r="AA928" s="159">
        <v>10300000</v>
      </c>
      <c r="AB928" s="159">
        <v>3004021.2899999991</v>
      </c>
      <c r="AC928" s="159">
        <v>6821463.7999999998</v>
      </c>
      <c r="AD928" s="159">
        <v>6778130.4699999997</v>
      </c>
      <c r="AE928" s="159">
        <v>38966912.310000002</v>
      </c>
      <c r="AF928" s="159">
        <v>6322678.29</v>
      </c>
      <c r="AG928" s="159">
        <v>0</v>
      </c>
      <c r="AH928" s="159">
        <v>10455.68</v>
      </c>
      <c r="AI928" s="159">
        <v>0</v>
      </c>
      <c r="AJ928" s="159">
        <v>0</v>
      </c>
    </row>
    <row r="929" spans="1:36">
      <c r="A929" s="153">
        <v>12</v>
      </c>
      <c r="B929" s="154">
        <v>16</v>
      </c>
      <c r="C929" s="154">
        <v>10</v>
      </c>
      <c r="D929" s="155">
        <v>3</v>
      </c>
      <c r="E929" s="155" t="s">
        <v>556</v>
      </c>
      <c r="F929" s="156" t="s">
        <v>3948</v>
      </c>
      <c r="G929" s="156" t="s">
        <v>556</v>
      </c>
      <c r="H929" s="156" t="s">
        <v>3959</v>
      </c>
      <c r="I929" s="155">
        <v>1216103</v>
      </c>
      <c r="J929" s="157" t="s">
        <v>1942</v>
      </c>
      <c r="K929" s="157"/>
      <c r="L929" s="155">
        <v>2022</v>
      </c>
      <c r="M929" s="158">
        <v>17978</v>
      </c>
      <c r="N929" s="159">
        <v>78966028.400000006</v>
      </c>
      <c r="O929" s="159">
        <v>76530633.180000007</v>
      </c>
      <c r="P929" s="159">
        <v>56490920.25</v>
      </c>
      <c r="Q929" s="159">
        <v>29058882</v>
      </c>
      <c r="R929" s="159">
        <v>27432038.25</v>
      </c>
      <c r="S929" s="159">
        <v>2435395.2200000002</v>
      </c>
      <c r="T929" s="159">
        <v>60846.12</v>
      </c>
      <c r="U929" s="159">
        <v>81569926.329999998</v>
      </c>
      <c r="V929" s="159">
        <v>72908717.290000007</v>
      </c>
      <c r="W929" s="159">
        <v>20545158.170000002</v>
      </c>
      <c r="X929" s="159">
        <v>550616.47</v>
      </c>
      <c r="Y929" s="159">
        <v>8661209.0399999991</v>
      </c>
      <c r="Z929" s="159">
        <v>7442475.9800000004</v>
      </c>
      <c r="AA929" s="159">
        <v>5000000</v>
      </c>
      <c r="AB929" s="159">
        <v>2442475.9800000004</v>
      </c>
      <c r="AC929" s="159">
        <v>2916224.09</v>
      </c>
      <c r="AD929" s="159">
        <v>2663428.2599999998</v>
      </c>
      <c r="AE929" s="159">
        <v>22478874.52</v>
      </c>
      <c r="AF929" s="159">
        <v>3621915.89</v>
      </c>
      <c r="AG929" s="159">
        <v>209342.8</v>
      </c>
      <c r="AH929" s="159">
        <v>262077.74</v>
      </c>
      <c r="AI929" s="159">
        <v>0</v>
      </c>
      <c r="AJ929" s="159">
        <v>0</v>
      </c>
    </row>
    <row r="930" spans="1:36">
      <c r="A930" s="153">
        <v>12</v>
      </c>
      <c r="B930" s="154">
        <v>16</v>
      </c>
      <c r="C930" s="154">
        <v>11</v>
      </c>
      <c r="D930" s="155">
        <v>2</v>
      </c>
      <c r="E930" s="155" t="s">
        <v>556</v>
      </c>
      <c r="F930" s="156" t="s">
        <v>3950</v>
      </c>
      <c r="G930" s="156" t="s">
        <v>556</v>
      </c>
      <c r="H930" s="156" t="s">
        <v>3960</v>
      </c>
      <c r="I930" s="155">
        <v>1216112</v>
      </c>
      <c r="J930" s="157" t="s">
        <v>1941</v>
      </c>
      <c r="K930" s="157"/>
      <c r="L930" s="155">
        <v>2022</v>
      </c>
      <c r="M930" s="158">
        <v>10846</v>
      </c>
      <c r="N930" s="159">
        <v>45931564.219999999</v>
      </c>
      <c r="O930" s="159">
        <v>43714923.700000003</v>
      </c>
      <c r="P930" s="159">
        <v>24202432.199999999</v>
      </c>
      <c r="Q930" s="159">
        <v>10228288</v>
      </c>
      <c r="R930" s="159">
        <v>13974144.199999999</v>
      </c>
      <c r="S930" s="159">
        <v>2216640.52</v>
      </c>
      <c r="T930" s="159">
        <v>787222.76</v>
      </c>
      <c r="U930" s="159">
        <v>43596128.770000003</v>
      </c>
      <c r="V930" s="159">
        <v>39913145.390000001</v>
      </c>
      <c r="W930" s="159">
        <v>15852161.82</v>
      </c>
      <c r="X930" s="159">
        <v>298786.19</v>
      </c>
      <c r="Y930" s="159">
        <v>3682983.38</v>
      </c>
      <c r="Z930" s="159">
        <v>1044931.77</v>
      </c>
      <c r="AA930" s="159">
        <v>0</v>
      </c>
      <c r="AB930" s="159">
        <v>1044931.77</v>
      </c>
      <c r="AC930" s="159">
        <v>1255282.33</v>
      </c>
      <c r="AD930" s="159">
        <v>1173368</v>
      </c>
      <c r="AE930" s="159">
        <v>8286898.2000000002</v>
      </c>
      <c r="AF930" s="159">
        <v>3801778.31</v>
      </c>
      <c r="AG930" s="159">
        <v>213548.61</v>
      </c>
      <c r="AH930" s="159">
        <v>139823.85</v>
      </c>
      <c r="AI930" s="159">
        <v>0</v>
      </c>
      <c r="AJ930" s="159">
        <v>172.2</v>
      </c>
    </row>
    <row r="931" spans="1:36">
      <c r="A931" s="153">
        <v>12</v>
      </c>
      <c r="B931" s="154">
        <v>16</v>
      </c>
      <c r="C931" s="154">
        <v>12</v>
      </c>
      <c r="D931" s="155">
        <v>2</v>
      </c>
      <c r="E931" s="155" t="s">
        <v>556</v>
      </c>
      <c r="F931" s="156" t="s">
        <v>3950</v>
      </c>
      <c r="G931" s="156" t="s">
        <v>556</v>
      </c>
      <c r="H931" s="156" t="s">
        <v>3961</v>
      </c>
      <c r="I931" s="155">
        <v>1216122</v>
      </c>
      <c r="J931" s="157" t="s">
        <v>1940</v>
      </c>
      <c r="K931" s="157"/>
      <c r="L931" s="155">
        <v>2022</v>
      </c>
      <c r="M931" s="158">
        <v>3959</v>
      </c>
      <c r="N931" s="159">
        <v>15985881.27</v>
      </c>
      <c r="O931" s="159">
        <v>14976650.460000001</v>
      </c>
      <c r="P931" s="159">
        <v>11715802.300000001</v>
      </c>
      <c r="Q931" s="159">
        <v>6666827</v>
      </c>
      <c r="R931" s="159">
        <v>5048975.3</v>
      </c>
      <c r="S931" s="159">
        <v>1009230.81</v>
      </c>
      <c r="T931" s="159">
        <v>0</v>
      </c>
      <c r="U931" s="159">
        <v>15538232.99</v>
      </c>
      <c r="V931" s="159">
        <v>13867292.949999999</v>
      </c>
      <c r="W931" s="159">
        <v>4950177.9000000004</v>
      </c>
      <c r="X931" s="159">
        <v>77379.360000000001</v>
      </c>
      <c r="Y931" s="159">
        <v>1670940.04</v>
      </c>
      <c r="Z931" s="159">
        <v>496642.53</v>
      </c>
      <c r="AA931" s="159">
        <v>0</v>
      </c>
      <c r="AB931" s="159">
        <v>496642.53</v>
      </c>
      <c r="AC931" s="159">
        <v>412177.33</v>
      </c>
      <c r="AD931" s="159">
        <v>362672</v>
      </c>
      <c r="AE931" s="159">
        <v>2652682.27</v>
      </c>
      <c r="AF931" s="159">
        <v>1109357.51</v>
      </c>
      <c r="AG931" s="159">
        <v>18403.2</v>
      </c>
      <c r="AH931" s="159">
        <v>22759.4</v>
      </c>
      <c r="AI931" s="159">
        <v>0</v>
      </c>
      <c r="AJ931" s="159">
        <v>0</v>
      </c>
    </row>
    <row r="932" spans="1:36">
      <c r="A932" s="153">
        <v>12</v>
      </c>
      <c r="B932" s="154">
        <v>16</v>
      </c>
      <c r="C932" s="154">
        <v>13</v>
      </c>
      <c r="D932" s="155">
        <v>3</v>
      </c>
      <c r="E932" s="155" t="s">
        <v>556</v>
      </c>
      <c r="F932" s="156" t="s">
        <v>3948</v>
      </c>
      <c r="G932" s="156" t="s">
        <v>556</v>
      </c>
      <c r="H932" s="156" t="s">
        <v>3962</v>
      </c>
      <c r="I932" s="155">
        <v>1216133</v>
      </c>
      <c r="J932" s="157" t="s">
        <v>1939</v>
      </c>
      <c r="K932" s="157"/>
      <c r="L932" s="155">
        <v>2022</v>
      </c>
      <c r="M932" s="158">
        <v>13458</v>
      </c>
      <c r="N932" s="159">
        <v>60273330.740000002</v>
      </c>
      <c r="O932" s="159">
        <v>59411662.829999998</v>
      </c>
      <c r="P932" s="159">
        <v>40211994.18</v>
      </c>
      <c r="Q932" s="159">
        <v>19716003</v>
      </c>
      <c r="R932" s="159">
        <v>20495991.18</v>
      </c>
      <c r="S932" s="159">
        <v>861667.91</v>
      </c>
      <c r="T932" s="159">
        <v>102388.13</v>
      </c>
      <c r="U932" s="159">
        <v>59970670.32</v>
      </c>
      <c r="V932" s="159">
        <v>51705248.43</v>
      </c>
      <c r="W932" s="159">
        <v>16050929.76</v>
      </c>
      <c r="X932" s="159">
        <v>349638.72</v>
      </c>
      <c r="Y932" s="159">
        <v>8265421.8899999997</v>
      </c>
      <c r="Z932" s="159">
        <v>7252721.3399999999</v>
      </c>
      <c r="AA932" s="159">
        <v>908575.29</v>
      </c>
      <c r="AB932" s="159">
        <v>6344146.0499999998</v>
      </c>
      <c r="AC932" s="159">
        <v>813187</v>
      </c>
      <c r="AD932" s="159">
        <v>750000</v>
      </c>
      <c r="AE932" s="159">
        <v>12050814.289999999</v>
      </c>
      <c r="AF932" s="159">
        <v>7706414.4000000004</v>
      </c>
      <c r="AG932" s="159">
        <v>675398.5</v>
      </c>
      <c r="AH932" s="159">
        <v>606080.06000000006</v>
      </c>
      <c r="AI932" s="159">
        <v>0</v>
      </c>
      <c r="AJ932" s="159">
        <v>0</v>
      </c>
    </row>
    <row r="933" spans="1:36">
      <c r="A933" s="153">
        <v>12</v>
      </c>
      <c r="B933" s="154">
        <v>16</v>
      </c>
      <c r="C933" s="154">
        <v>14</v>
      </c>
      <c r="D933" s="155">
        <v>3</v>
      </c>
      <c r="E933" s="155" t="s">
        <v>556</v>
      </c>
      <c r="F933" s="156" t="s">
        <v>3948</v>
      </c>
      <c r="G933" s="156" t="s">
        <v>556</v>
      </c>
      <c r="H933" s="156" t="s">
        <v>3963</v>
      </c>
      <c r="I933" s="155">
        <v>1216143</v>
      </c>
      <c r="J933" s="157" t="s">
        <v>1938</v>
      </c>
      <c r="K933" s="157"/>
      <c r="L933" s="155">
        <v>2022</v>
      </c>
      <c r="M933" s="158">
        <v>12471</v>
      </c>
      <c r="N933" s="159">
        <v>65114267.380000003</v>
      </c>
      <c r="O933" s="159">
        <v>57943839.640000001</v>
      </c>
      <c r="P933" s="159">
        <v>44808762.5</v>
      </c>
      <c r="Q933" s="159">
        <v>22233236</v>
      </c>
      <c r="R933" s="159">
        <v>22575526.5</v>
      </c>
      <c r="S933" s="159">
        <v>7170427.7400000002</v>
      </c>
      <c r="T933" s="159">
        <v>101159.8</v>
      </c>
      <c r="U933" s="159">
        <v>63619817.630000003</v>
      </c>
      <c r="V933" s="159">
        <v>53770979.840000004</v>
      </c>
      <c r="W933" s="159">
        <v>17521772.870000001</v>
      </c>
      <c r="X933" s="159">
        <v>312467.77</v>
      </c>
      <c r="Y933" s="159">
        <v>9848837.7899999991</v>
      </c>
      <c r="Z933" s="159">
        <v>6713610.3899999997</v>
      </c>
      <c r="AA933" s="159">
        <v>4993863</v>
      </c>
      <c r="AB933" s="159">
        <v>1719747.3899999997</v>
      </c>
      <c r="AC933" s="159">
        <v>3274025</v>
      </c>
      <c r="AD933" s="159">
        <v>3229025</v>
      </c>
      <c r="AE933" s="159">
        <v>13175411.220000001</v>
      </c>
      <c r="AF933" s="159">
        <v>4172859.8</v>
      </c>
      <c r="AG933" s="159">
        <v>126645.78</v>
      </c>
      <c r="AH933" s="159">
        <v>190360.21</v>
      </c>
      <c r="AI933" s="159">
        <v>0</v>
      </c>
      <c r="AJ933" s="159">
        <v>0</v>
      </c>
    </row>
    <row r="934" spans="1:36">
      <c r="A934" s="153">
        <v>12</v>
      </c>
      <c r="B934" s="154">
        <v>16</v>
      </c>
      <c r="C934" s="154">
        <v>15</v>
      </c>
      <c r="D934" s="155">
        <v>3</v>
      </c>
      <c r="E934" s="155" t="s">
        <v>556</v>
      </c>
      <c r="F934" s="156" t="s">
        <v>3948</v>
      </c>
      <c r="G934" s="156" t="s">
        <v>556</v>
      </c>
      <c r="H934" s="156" t="s">
        <v>3964</v>
      </c>
      <c r="I934" s="155">
        <v>1216153</v>
      </c>
      <c r="J934" s="157" t="s">
        <v>1937</v>
      </c>
      <c r="K934" s="157"/>
      <c r="L934" s="155">
        <v>2022</v>
      </c>
      <c r="M934" s="158">
        <v>18885</v>
      </c>
      <c r="N934" s="159">
        <v>79291687.709999993</v>
      </c>
      <c r="O934" s="159">
        <v>75651522.150000006</v>
      </c>
      <c r="P934" s="159">
        <v>47987945.75</v>
      </c>
      <c r="Q934" s="159">
        <v>21965016</v>
      </c>
      <c r="R934" s="159">
        <v>26022929.75</v>
      </c>
      <c r="S934" s="159">
        <v>3640165.56</v>
      </c>
      <c r="T934" s="159">
        <v>553738.09</v>
      </c>
      <c r="U934" s="159">
        <v>75647767.680000007</v>
      </c>
      <c r="V934" s="159">
        <v>67903407.769999996</v>
      </c>
      <c r="W934" s="159">
        <v>22930026.039999999</v>
      </c>
      <c r="X934" s="159">
        <v>618650.46</v>
      </c>
      <c r="Y934" s="159">
        <v>7744359.9100000001</v>
      </c>
      <c r="Z934" s="159">
        <v>5664053.2400000002</v>
      </c>
      <c r="AA934" s="159">
        <v>1500000</v>
      </c>
      <c r="AB934" s="159">
        <v>4164053.24</v>
      </c>
      <c r="AC934" s="159">
        <v>2267680</v>
      </c>
      <c r="AD934" s="159">
        <v>2267680</v>
      </c>
      <c r="AE934" s="159">
        <v>19989446.879999999</v>
      </c>
      <c r="AF934" s="159">
        <v>7748114.3799999999</v>
      </c>
      <c r="AG934" s="159">
        <v>290837.40999999997</v>
      </c>
      <c r="AH934" s="159">
        <v>360491.87</v>
      </c>
      <c r="AI934" s="159">
        <v>0</v>
      </c>
      <c r="AJ934" s="159">
        <v>22525.01</v>
      </c>
    </row>
    <row r="935" spans="1:36">
      <c r="A935" s="153">
        <v>12</v>
      </c>
      <c r="B935" s="154">
        <v>16</v>
      </c>
      <c r="C935" s="154">
        <v>16</v>
      </c>
      <c r="D935" s="155">
        <v>2</v>
      </c>
      <c r="E935" s="155" t="s">
        <v>556</v>
      </c>
      <c r="F935" s="156" t="s">
        <v>3950</v>
      </c>
      <c r="G935" s="156" t="s">
        <v>556</v>
      </c>
      <c r="H935" s="156" t="s">
        <v>3965</v>
      </c>
      <c r="I935" s="155">
        <v>1216162</v>
      </c>
      <c r="J935" s="157" t="s">
        <v>1936</v>
      </c>
      <c r="K935" s="157"/>
      <c r="L935" s="155">
        <v>2022</v>
      </c>
      <c r="M935" s="158">
        <v>7967</v>
      </c>
      <c r="N935" s="159">
        <v>41941366.75</v>
      </c>
      <c r="O935" s="159">
        <v>36998080.57</v>
      </c>
      <c r="P935" s="159">
        <v>30052538.640000001</v>
      </c>
      <c r="Q935" s="159">
        <v>15930931</v>
      </c>
      <c r="R935" s="159">
        <v>14121607.640000001</v>
      </c>
      <c r="S935" s="159">
        <v>4943286.18</v>
      </c>
      <c r="T935" s="159">
        <v>39803.199999999997</v>
      </c>
      <c r="U935" s="159">
        <v>38906015.590000004</v>
      </c>
      <c r="V935" s="159">
        <v>34870513.030000001</v>
      </c>
      <c r="W935" s="159">
        <v>12814238.65</v>
      </c>
      <c r="X935" s="159">
        <v>401104.56</v>
      </c>
      <c r="Y935" s="159">
        <v>4035502.56</v>
      </c>
      <c r="Z935" s="159">
        <v>4966445.08</v>
      </c>
      <c r="AA935" s="159">
        <v>1595412.21</v>
      </c>
      <c r="AB935" s="159">
        <v>3371032.87</v>
      </c>
      <c r="AC935" s="159">
        <v>5943355.46</v>
      </c>
      <c r="AD935" s="159">
        <v>5943355.46</v>
      </c>
      <c r="AE935" s="159">
        <v>13561764.34</v>
      </c>
      <c r="AF935" s="159">
        <v>2127567.54</v>
      </c>
      <c r="AG935" s="159">
        <v>0</v>
      </c>
      <c r="AH935" s="159">
        <v>25637.83</v>
      </c>
      <c r="AI935" s="159">
        <v>0</v>
      </c>
      <c r="AJ935" s="159">
        <v>0</v>
      </c>
    </row>
    <row r="936" spans="1:36">
      <c r="A936" s="153">
        <v>12</v>
      </c>
      <c r="B936" s="154">
        <v>17</v>
      </c>
      <c r="C936" s="154">
        <v>1</v>
      </c>
      <c r="D936" s="155">
        <v>1</v>
      </c>
      <c r="E936" s="155" t="s">
        <v>556</v>
      </c>
      <c r="F936" s="156" t="s">
        <v>3966</v>
      </c>
      <c r="G936" s="156" t="s">
        <v>556</v>
      </c>
      <c r="H936" s="156" t="s">
        <v>3967</v>
      </c>
      <c r="I936" s="155">
        <v>1217011</v>
      </c>
      <c r="J936" s="157" t="s">
        <v>1935</v>
      </c>
      <c r="K936" s="157"/>
      <c r="L936" s="155">
        <v>2022</v>
      </c>
      <c r="M936" s="158">
        <v>27078</v>
      </c>
      <c r="N936" s="159">
        <v>171276422.41</v>
      </c>
      <c r="O936" s="159">
        <v>154936483.65000001</v>
      </c>
      <c r="P936" s="159">
        <v>46589641.350000001</v>
      </c>
      <c r="Q936" s="159">
        <v>14328789</v>
      </c>
      <c r="R936" s="159">
        <v>32260852.350000001</v>
      </c>
      <c r="S936" s="159">
        <v>16339938.76</v>
      </c>
      <c r="T936" s="159">
        <v>3346979.93</v>
      </c>
      <c r="U936" s="159">
        <v>164029902.87</v>
      </c>
      <c r="V936" s="159">
        <v>136054547.21000001</v>
      </c>
      <c r="W936" s="159">
        <v>44542007.020000003</v>
      </c>
      <c r="X936" s="159">
        <v>2170998.84</v>
      </c>
      <c r="Y936" s="159">
        <v>27975355.66</v>
      </c>
      <c r="Z936" s="159">
        <v>8069577.46</v>
      </c>
      <c r="AA936" s="159">
        <v>5000000</v>
      </c>
      <c r="AB936" s="159">
        <v>3069577.46</v>
      </c>
      <c r="AC936" s="159">
        <v>6099200</v>
      </c>
      <c r="AD936" s="159">
        <v>6099200</v>
      </c>
      <c r="AE936" s="159">
        <v>86707200</v>
      </c>
      <c r="AF936" s="159">
        <v>18881936.440000001</v>
      </c>
      <c r="AG936" s="159">
        <v>272903.64</v>
      </c>
      <c r="AH936" s="159">
        <v>344893.02</v>
      </c>
      <c r="AI936" s="159">
        <v>0</v>
      </c>
      <c r="AJ936" s="159">
        <v>0</v>
      </c>
    </row>
    <row r="937" spans="1:36">
      <c r="A937" s="153">
        <v>12</v>
      </c>
      <c r="B937" s="154">
        <v>17</v>
      </c>
      <c r="C937" s="154">
        <v>2</v>
      </c>
      <c r="D937" s="155">
        <v>2</v>
      </c>
      <c r="E937" s="155" t="s">
        <v>556</v>
      </c>
      <c r="F937" s="156" t="s">
        <v>3968</v>
      </c>
      <c r="G937" s="156" t="s">
        <v>556</v>
      </c>
      <c r="H937" s="156" t="s">
        <v>3969</v>
      </c>
      <c r="I937" s="155">
        <v>1217022</v>
      </c>
      <c r="J937" s="157" t="s">
        <v>1934</v>
      </c>
      <c r="K937" s="157"/>
      <c r="L937" s="155">
        <v>2022</v>
      </c>
      <c r="M937" s="158">
        <v>7198</v>
      </c>
      <c r="N937" s="159">
        <v>36549340.049999997</v>
      </c>
      <c r="O937" s="159">
        <v>34472198.990000002</v>
      </c>
      <c r="P937" s="159">
        <v>26625431.390000001</v>
      </c>
      <c r="Q937" s="159">
        <v>12027852</v>
      </c>
      <c r="R937" s="159">
        <v>14597579.390000001</v>
      </c>
      <c r="S937" s="159">
        <v>2077141.06</v>
      </c>
      <c r="T937" s="159">
        <v>0</v>
      </c>
      <c r="U937" s="159">
        <v>36677803.340000004</v>
      </c>
      <c r="V937" s="159">
        <v>32318754.649999999</v>
      </c>
      <c r="W937" s="159">
        <v>10181824.949999999</v>
      </c>
      <c r="X937" s="159">
        <v>119126.13</v>
      </c>
      <c r="Y937" s="159">
        <v>4359048.6900000004</v>
      </c>
      <c r="Z937" s="159">
        <v>4119972.65</v>
      </c>
      <c r="AA937" s="159">
        <v>1700000</v>
      </c>
      <c r="AB937" s="159">
        <v>2419972.65</v>
      </c>
      <c r="AC937" s="159">
        <v>1121294</v>
      </c>
      <c r="AD937" s="159">
        <v>1071294</v>
      </c>
      <c r="AE937" s="159">
        <v>4912824</v>
      </c>
      <c r="AF937" s="159">
        <v>2153444.34</v>
      </c>
      <c r="AG937" s="159">
        <v>11066.3</v>
      </c>
      <c r="AH937" s="159">
        <v>59018.14</v>
      </c>
      <c r="AI937" s="159">
        <v>0</v>
      </c>
      <c r="AJ937" s="159">
        <v>0</v>
      </c>
    </row>
    <row r="938" spans="1:36">
      <c r="A938" s="153">
        <v>12</v>
      </c>
      <c r="B938" s="154">
        <v>17</v>
      </c>
      <c r="C938" s="154">
        <v>3</v>
      </c>
      <c r="D938" s="155">
        <v>2</v>
      </c>
      <c r="E938" s="155" t="s">
        <v>556</v>
      </c>
      <c r="F938" s="156" t="s">
        <v>3968</v>
      </c>
      <c r="G938" s="156" t="s">
        <v>556</v>
      </c>
      <c r="H938" s="156" t="s">
        <v>3970</v>
      </c>
      <c r="I938" s="155">
        <v>1217032</v>
      </c>
      <c r="J938" s="157" t="s">
        <v>1933</v>
      </c>
      <c r="K938" s="157"/>
      <c r="L938" s="155">
        <v>2022</v>
      </c>
      <c r="M938" s="158">
        <v>13404</v>
      </c>
      <c r="N938" s="159">
        <v>71813859.040000007</v>
      </c>
      <c r="O938" s="159">
        <v>70396232.239999995</v>
      </c>
      <c r="P938" s="159">
        <v>39855688.469999999</v>
      </c>
      <c r="Q938" s="159">
        <v>15431593</v>
      </c>
      <c r="R938" s="159">
        <v>24424095.469999999</v>
      </c>
      <c r="S938" s="159">
        <v>1417626.8</v>
      </c>
      <c r="T938" s="159">
        <v>0</v>
      </c>
      <c r="U938" s="159">
        <v>72373870.739999995</v>
      </c>
      <c r="V938" s="159">
        <v>66711859.600000001</v>
      </c>
      <c r="W938" s="159">
        <v>23262903.390000001</v>
      </c>
      <c r="X938" s="159">
        <v>97264.81</v>
      </c>
      <c r="Y938" s="159">
        <v>5662011.1399999997</v>
      </c>
      <c r="Z938" s="159">
        <v>4509770.63</v>
      </c>
      <c r="AA938" s="159">
        <v>3800000</v>
      </c>
      <c r="AB938" s="159">
        <v>709770.62999999989</v>
      </c>
      <c r="AC938" s="159">
        <v>271700</v>
      </c>
      <c r="AD938" s="159">
        <v>271700</v>
      </c>
      <c r="AE938" s="159">
        <v>7574170.5</v>
      </c>
      <c r="AF938" s="159">
        <v>3684372.64</v>
      </c>
      <c r="AG938" s="159">
        <v>578480.56999999995</v>
      </c>
      <c r="AH938" s="159">
        <v>594579.88</v>
      </c>
      <c r="AI938" s="159">
        <v>0</v>
      </c>
      <c r="AJ938" s="159">
        <v>1970.5</v>
      </c>
    </row>
    <row r="939" spans="1:36">
      <c r="A939" s="153">
        <v>12</v>
      </c>
      <c r="B939" s="154">
        <v>17</v>
      </c>
      <c r="C939" s="154">
        <v>4</v>
      </c>
      <c r="D939" s="155">
        <v>2</v>
      </c>
      <c r="E939" s="155" t="s">
        <v>556</v>
      </c>
      <c r="F939" s="156" t="s">
        <v>3968</v>
      </c>
      <c r="G939" s="156" t="s">
        <v>556</v>
      </c>
      <c r="H939" s="156" t="s">
        <v>3971</v>
      </c>
      <c r="I939" s="155">
        <v>1217042</v>
      </c>
      <c r="J939" s="157" t="s">
        <v>1932</v>
      </c>
      <c r="K939" s="157"/>
      <c r="L939" s="155">
        <v>2022</v>
      </c>
      <c r="M939" s="158">
        <v>8809</v>
      </c>
      <c r="N939" s="159">
        <v>46416403.700000003</v>
      </c>
      <c r="O939" s="159">
        <v>44479425.369999997</v>
      </c>
      <c r="P939" s="159">
        <v>27660040.890000001</v>
      </c>
      <c r="Q939" s="159">
        <v>11004822</v>
      </c>
      <c r="R939" s="159">
        <v>16655218.890000001</v>
      </c>
      <c r="S939" s="159">
        <v>1936978.33</v>
      </c>
      <c r="T939" s="159">
        <v>0</v>
      </c>
      <c r="U939" s="159">
        <v>45407633.420000002</v>
      </c>
      <c r="V939" s="159">
        <v>40428085.450000003</v>
      </c>
      <c r="W939" s="159">
        <v>12714941.949999999</v>
      </c>
      <c r="X939" s="159">
        <v>198452.92</v>
      </c>
      <c r="Y939" s="159">
        <v>4979547.97</v>
      </c>
      <c r="Z939" s="159">
        <v>2929857.85</v>
      </c>
      <c r="AA939" s="159">
        <v>1083000</v>
      </c>
      <c r="AB939" s="159">
        <v>1846857.85</v>
      </c>
      <c r="AC939" s="159">
        <v>1508611.9</v>
      </c>
      <c r="AD939" s="159">
        <v>1410000</v>
      </c>
      <c r="AE939" s="159">
        <v>8945500</v>
      </c>
      <c r="AF939" s="159">
        <v>4051339.92</v>
      </c>
      <c r="AG939" s="159">
        <v>2106357.27</v>
      </c>
      <c r="AH939" s="159">
        <v>1841463.9</v>
      </c>
      <c r="AI939" s="159">
        <v>0</v>
      </c>
      <c r="AJ939" s="159">
        <v>0</v>
      </c>
    </row>
    <row r="940" spans="1:36">
      <c r="A940" s="153">
        <v>12</v>
      </c>
      <c r="B940" s="154">
        <v>17</v>
      </c>
      <c r="C940" s="154">
        <v>5</v>
      </c>
      <c r="D940" s="155">
        <v>2</v>
      </c>
      <c r="E940" s="155" t="s">
        <v>556</v>
      </c>
      <c r="F940" s="156" t="s">
        <v>3968</v>
      </c>
      <c r="G940" s="156" t="s">
        <v>556</v>
      </c>
      <c r="H940" s="156" t="s">
        <v>3972</v>
      </c>
      <c r="I940" s="155">
        <v>1217052</v>
      </c>
      <c r="J940" s="157" t="s">
        <v>1931</v>
      </c>
      <c r="K940" s="157"/>
      <c r="L940" s="155">
        <v>2022</v>
      </c>
      <c r="M940" s="158">
        <v>11646</v>
      </c>
      <c r="N940" s="159">
        <v>59132213.960000001</v>
      </c>
      <c r="O940" s="159">
        <v>57454386.600000001</v>
      </c>
      <c r="P940" s="159">
        <v>39038553.189999998</v>
      </c>
      <c r="Q940" s="159">
        <v>16522839</v>
      </c>
      <c r="R940" s="159">
        <v>22515714.190000001</v>
      </c>
      <c r="S940" s="159">
        <v>1677827.36</v>
      </c>
      <c r="T940" s="159">
        <v>0</v>
      </c>
      <c r="U940" s="159">
        <v>59246538.359999999</v>
      </c>
      <c r="V940" s="159">
        <v>54324777.93</v>
      </c>
      <c r="W940" s="159">
        <v>18553620.460000001</v>
      </c>
      <c r="X940" s="159">
        <v>312606.39</v>
      </c>
      <c r="Y940" s="159">
        <v>4921760.43</v>
      </c>
      <c r="Z940" s="159">
        <v>3670503.05</v>
      </c>
      <c r="AA940" s="159">
        <v>2450000</v>
      </c>
      <c r="AB940" s="159">
        <v>1220503.0499999998</v>
      </c>
      <c r="AC940" s="159">
        <v>2550320.7799999998</v>
      </c>
      <c r="AD940" s="159">
        <v>2500320.58</v>
      </c>
      <c r="AE940" s="159">
        <v>14333078.99</v>
      </c>
      <c r="AF940" s="159">
        <v>3129608.67</v>
      </c>
      <c r="AG940" s="159">
        <v>696119.99</v>
      </c>
      <c r="AH940" s="159">
        <v>962600.37</v>
      </c>
      <c r="AI940" s="159">
        <v>0</v>
      </c>
      <c r="AJ940" s="159">
        <v>0</v>
      </c>
    </row>
    <row r="941" spans="1:36">
      <c r="A941" s="153">
        <v>12</v>
      </c>
      <c r="B941" s="154">
        <v>18</v>
      </c>
      <c r="C941" s="154">
        <v>1</v>
      </c>
      <c r="D941" s="155">
        <v>3</v>
      </c>
      <c r="E941" s="155" t="s">
        <v>556</v>
      </c>
      <c r="F941" s="156" t="s">
        <v>3973</v>
      </c>
      <c r="G941" s="156" t="s">
        <v>556</v>
      </c>
      <c r="H941" s="156" t="s">
        <v>3974</v>
      </c>
      <c r="I941" s="155">
        <v>1218013</v>
      </c>
      <c r="J941" s="157" t="s">
        <v>1930</v>
      </c>
      <c r="K941" s="157"/>
      <c r="L941" s="155">
        <v>2022</v>
      </c>
      <c r="M941" s="158">
        <v>43575</v>
      </c>
      <c r="N941" s="159">
        <v>213545518.28</v>
      </c>
      <c r="O941" s="159">
        <v>197392961.78999999</v>
      </c>
      <c r="P941" s="159">
        <v>111337261.59</v>
      </c>
      <c r="Q941" s="159">
        <v>49298287</v>
      </c>
      <c r="R941" s="159">
        <v>62038974.590000004</v>
      </c>
      <c r="S941" s="159">
        <v>16152556.49</v>
      </c>
      <c r="T941" s="159">
        <v>3156638.14</v>
      </c>
      <c r="U941" s="159">
        <v>224909347.05000001</v>
      </c>
      <c r="V941" s="159">
        <v>179945984.77000001</v>
      </c>
      <c r="W941" s="159">
        <v>70456322.930000007</v>
      </c>
      <c r="X941" s="159">
        <v>1322815.33</v>
      </c>
      <c r="Y941" s="159">
        <v>44963362.280000001</v>
      </c>
      <c r="Z941" s="159">
        <v>27738639.5</v>
      </c>
      <c r="AA941" s="159">
        <v>24000000</v>
      </c>
      <c r="AB941" s="159">
        <v>3738639.5</v>
      </c>
      <c r="AC941" s="159">
        <v>8345376</v>
      </c>
      <c r="AD941" s="159">
        <v>8345376</v>
      </c>
      <c r="AE941" s="159">
        <v>65787105.159999996</v>
      </c>
      <c r="AF941" s="159">
        <v>17446977.02</v>
      </c>
      <c r="AG941" s="159">
        <v>454599.05</v>
      </c>
      <c r="AH941" s="159">
        <v>785694.79</v>
      </c>
      <c r="AI941" s="159">
        <v>0</v>
      </c>
      <c r="AJ941" s="159">
        <v>0</v>
      </c>
    </row>
    <row r="942" spans="1:36">
      <c r="A942" s="153">
        <v>12</v>
      </c>
      <c r="B942" s="154">
        <v>18</v>
      </c>
      <c r="C942" s="154">
        <v>2</v>
      </c>
      <c r="D942" s="155">
        <v>2</v>
      </c>
      <c r="E942" s="155" t="s">
        <v>556</v>
      </c>
      <c r="F942" s="156" t="s">
        <v>3975</v>
      </c>
      <c r="G942" s="156" t="s">
        <v>556</v>
      </c>
      <c r="H942" s="156" t="s">
        <v>3976</v>
      </c>
      <c r="I942" s="155">
        <v>1218022</v>
      </c>
      <c r="J942" s="157" t="s">
        <v>1929</v>
      </c>
      <c r="K942" s="157"/>
      <c r="L942" s="155">
        <v>2022</v>
      </c>
      <c r="M942" s="158">
        <v>10372</v>
      </c>
      <c r="N942" s="159">
        <v>54095591.899999999</v>
      </c>
      <c r="O942" s="159">
        <v>50874993.729999997</v>
      </c>
      <c r="P942" s="159">
        <v>35008022.950000003</v>
      </c>
      <c r="Q942" s="159">
        <v>15109803</v>
      </c>
      <c r="R942" s="159">
        <v>19898219.949999999</v>
      </c>
      <c r="S942" s="159">
        <v>3220598.17</v>
      </c>
      <c r="T942" s="159">
        <v>138772.35999999999</v>
      </c>
      <c r="U942" s="159">
        <v>50973965.530000001</v>
      </c>
      <c r="V942" s="159">
        <v>45572127.229999997</v>
      </c>
      <c r="W942" s="159">
        <v>15960783.93</v>
      </c>
      <c r="X942" s="159">
        <v>265739.84999999998</v>
      </c>
      <c r="Y942" s="159">
        <v>5401838.2999999998</v>
      </c>
      <c r="Z942" s="159">
        <v>4326690.55</v>
      </c>
      <c r="AA942" s="159">
        <v>2400000</v>
      </c>
      <c r="AB942" s="159">
        <v>1926690.5499999998</v>
      </c>
      <c r="AC942" s="159">
        <v>2809028.8</v>
      </c>
      <c r="AD942" s="159">
        <v>2409030.5699999998</v>
      </c>
      <c r="AE942" s="159">
        <v>9588226</v>
      </c>
      <c r="AF942" s="159">
        <v>5302866.5</v>
      </c>
      <c r="AG942" s="159">
        <v>2655491.94</v>
      </c>
      <c r="AH942" s="159">
        <v>1693836.37</v>
      </c>
      <c r="AI942" s="159">
        <v>0</v>
      </c>
      <c r="AJ942" s="159">
        <v>0</v>
      </c>
    </row>
    <row r="943" spans="1:36">
      <c r="A943" s="153">
        <v>12</v>
      </c>
      <c r="B943" s="154">
        <v>18</v>
      </c>
      <c r="C943" s="154">
        <v>3</v>
      </c>
      <c r="D943" s="155">
        <v>3</v>
      </c>
      <c r="E943" s="155" t="s">
        <v>556</v>
      </c>
      <c r="F943" s="156" t="s">
        <v>3973</v>
      </c>
      <c r="G943" s="156" t="s">
        <v>556</v>
      </c>
      <c r="H943" s="156" t="s">
        <v>3977</v>
      </c>
      <c r="I943" s="155">
        <v>1218033</v>
      </c>
      <c r="J943" s="157" t="s">
        <v>1928</v>
      </c>
      <c r="K943" s="157"/>
      <c r="L943" s="155">
        <v>2022</v>
      </c>
      <c r="M943" s="158">
        <v>20048</v>
      </c>
      <c r="N943" s="159">
        <v>102038512.04000001</v>
      </c>
      <c r="O943" s="159">
        <v>94553411.629999995</v>
      </c>
      <c r="P943" s="159">
        <v>56553436.700000003</v>
      </c>
      <c r="Q943" s="159">
        <v>25227430</v>
      </c>
      <c r="R943" s="159">
        <v>31326006.699999999</v>
      </c>
      <c r="S943" s="159">
        <v>7485100.4100000001</v>
      </c>
      <c r="T943" s="159">
        <v>61393.43</v>
      </c>
      <c r="U943" s="159">
        <v>98949257.209999993</v>
      </c>
      <c r="V943" s="159">
        <v>85449288.060000002</v>
      </c>
      <c r="W943" s="159">
        <v>31293845.149999999</v>
      </c>
      <c r="X943" s="159">
        <v>234729.59</v>
      </c>
      <c r="Y943" s="159">
        <v>13499969.15</v>
      </c>
      <c r="Z943" s="159">
        <v>2595486.81</v>
      </c>
      <c r="AA943" s="159">
        <v>0</v>
      </c>
      <c r="AB943" s="159">
        <v>2595486.81</v>
      </c>
      <c r="AC943" s="159">
        <v>2041126</v>
      </c>
      <c r="AD943" s="159">
        <v>1992000</v>
      </c>
      <c r="AE943" s="159">
        <v>7119300</v>
      </c>
      <c r="AF943" s="159">
        <v>9104123.5700000003</v>
      </c>
      <c r="AG943" s="159">
        <v>1114472.28</v>
      </c>
      <c r="AH943" s="159">
        <v>1145320.1499999999</v>
      </c>
      <c r="AI943" s="159">
        <v>0</v>
      </c>
      <c r="AJ943" s="159">
        <v>0</v>
      </c>
    </row>
    <row r="944" spans="1:36">
      <c r="A944" s="153">
        <v>12</v>
      </c>
      <c r="B944" s="154">
        <v>18</v>
      </c>
      <c r="C944" s="154">
        <v>4</v>
      </c>
      <c r="D944" s="155">
        <v>2</v>
      </c>
      <c r="E944" s="155" t="s">
        <v>556</v>
      </c>
      <c r="F944" s="156" t="s">
        <v>3975</v>
      </c>
      <c r="G944" s="156" t="s">
        <v>556</v>
      </c>
      <c r="H944" s="156" t="s">
        <v>3978</v>
      </c>
      <c r="I944" s="155">
        <v>1218042</v>
      </c>
      <c r="J944" s="157" t="s">
        <v>1927</v>
      </c>
      <c r="K944" s="157"/>
      <c r="L944" s="155">
        <v>2022</v>
      </c>
      <c r="M944" s="158">
        <v>6232</v>
      </c>
      <c r="N944" s="159">
        <v>32994518.91</v>
      </c>
      <c r="O944" s="159">
        <v>29121959.030000001</v>
      </c>
      <c r="P944" s="159">
        <v>21255252.07</v>
      </c>
      <c r="Q944" s="159">
        <v>10644830</v>
      </c>
      <c r="R944" s="159">
        <v>10610422.07</v>
      </c>
      <c r="S944" s="159">
        <v>3872559.88</v>
      </c>
      <c r="T944" s="159">
        <v>1381.7</v>
      </c>
      <c r="U944" s="159">
        <v>32612932.93</v>
      </c>
      <c r="V944" s="159">
        <v>27035875.25</v>
      </c>
      <c r="W944" s="159">
        <v>11098125.710000001</v>
      </c>
      <c r="X944" s="159">
        <v>31526.62</v>
      </c>
      <c r="Y944" s="159">
        <v>5577057.6799999997</v>
      </c>
      <c r="Z944" s="159">
        <v>1132374.8</v>
      </c>
      <c r="AA944" s="159">
        <v>500000</v>
      </c>
      <c r="AB944" s="159">
        <v>632374.80000000005</v>
      </c>
      <c r="AC944" s="159">
        <v>531491</v>
      </c>
      <c r="AD944" s="159">
        <v>500000</v>
      </c>
      <c r="AE944" s="159">
        <v>1600000</v>
      </c>
      <c r="AF944" s="159">
        <v>2086083.78</v>
      </c>
      <c r="AG944" s="159">
        <v>18052.62</v>
      </c>
      <c r="AH944" s="159">
        <v>9284.4500000000007</v>
      </c>
      <c r="AI944" s="159">
        <v>0</v>
      </c>
      <c r="AJ944" s="159">
        <v>0</v>
      </c>
    </row>
    <row r="945" spans="1:36">
      <c r="A945" s="153">
        <v>12</v>
      </c>
      <c r="B945" s="154">
        <v>18</v>
      </c>
      <c r="C945" s="154">
        <v>5</v>
      </c>
      <c r="D945" s="155">
        <v>2</v>
      </c>
      <c r="E945" s="155" t="s">
        <v>556</v>
      </c>
      <c r="F945" s="156" t="s">
        <v>3975</v>
      </c>
      <c r="G945" s="156" t="s">
        <v>556</v>
      </c>
      <c r="H945" s="156" t="s">
        <v>3979</v>
      </c>
      <c r="I945" s="155">
        <v>1218052</v>
      </c>
      <c r="J945" s="157" t="s">
        <v>1926</v>
      </c>
      <c r="K945" s="157"/>
      <c r="L945" s="155">
        <v>2022</v>
      </c>
      <c r="M945" s="158">
        <v>4131</v>
      </c>
      <c r="N945" s="159">
        <v>20866583.850000001</v>
      </c>
      <c r="O945" s="159">
        <v>19818935.02</v>
      </c>
      <c r="P945" s="159">
        <v>12490290.6</v>
      </c>
      <c r="Q945" s="159">
        <v>5891070</v>
      </c>
      <c r="R945" s="159">
        <v>6599220.5999999996</v>
      </c>
      <c r="S945" s="159">
        <v>1047648.83</v>
      </c>
      <c r="T945" s="159">
        <v>5888</v>
      </c>
      <c r="U945" s="159">
        <v>20287767.23</v>
      </c>
      <c r="V945" s="159">
        <v>19047571.940000001</v>
      </c>
      <c r="W945" s="159">
        <v>7330285.5300000003</v>
      </c>
      <c r="X945" s="159">
        <v>192081.43</v>
      </c>
      <c r="Y945" s="159">
        <v>1240195.29</v>
      </c>
      <c r="Z945" s="159">
        <v>659493.43000000005</v>
      </c>
      <c r="AA945" s="159">
        <v>0</v>
      </c>
      <c r="AB945" s="159">
        <v>659493.43000000005</v>
      </c>
      <c r="AC945" s="159">
        <v>886318</v>
      </c>
      <c r="AD945" s="159">
        <v>680000</v>
      </c>
      <c r="AE945" s="159">
        <v>4303772</v>
      </c>
      <c r="AF945" s="159">
        <v>771363.08</v>
      </c>
      <c r="AG945" s="159">
        <v>160256.67000000001</v>
      </c>
      <c r="AH945" s="159">
        <v>179079.52</v>
      </c>
      <c r="AI945" s="159">
        <v>0</v>
      </c>
      <c r="AJ945" s="159">
        <v>0</v>
      </c>
    </row>
    <row r="946" spans="1:36">
      <c r="A946" s="153">
        <v>12</v>
      </c>
      <c r="B946" s="154">
        <v>18</v>
      </c>
      <c r="C946" s="154">
        <v>6</v>
      </c>
      <c r="D946" s="155">
        <v>2</v>
      </c>
      <c r="E946" s="155" t="s">
        <v>556</v>
      </c>
      <c r="F946" s="156" t="s">
        <v>3975</v>
      </c>
      <c r="G946" s="156" t="s">
        <v>556</v>
      </c>
      <c r="H946" s="156" t="s">
        <v>3980</v>
      </c>
      <c r="I946" s="155">
        <v>1218062</v>
      </c>
      <c r="J946" s="157" t="s">
        <v>1925</v>
      </c>
      <c r="K946" s="157"/>
      <c r="L946" s="155">
        <v>2022</v>
      </c>
      <c r="M946" s="158">
        <v>10384</v>
      </c>
      <c r="N946" s="159">
        <v>48845195.630000003</v>
      </c>
      <c r="O946" s="159">
        <v>44776107.960000001</v>
      </c>
      <c r="P946" s="159">
        <v>29654835.02</v>
      </c>
      <c r="Q946" s="159">
        <v>14010821</v>
      </c>
      <c r="R946" s="159">
        <v>15644014.02</v>
      </c>
      <c r="S946" s="159">
        <v>4069087.67</v>
      </c>
      <c r="T946" s="159">
        <v>146788.62</v>
      </c>
      <c r="U946" s="159">
        <v>49116241.590000004</v>
      </c>
      <c r="V946" s="159">
        <v>42027738.759999998</v>
      </c>
      <c r="W946" s="159">
        <v>15218082.75</v>
      </c>
      <c r="X946" s="159">
        <v>540724.43000000005</v>
      </c>
      <c r="Y946" s="159">
        <v>7088502.8300000001</v>
      </c>
      <c r="Z946" s="159">
        <v>3166598.07</v>
      </c>
      <c r="AA946" s="159">
        <v>2500000</v>
      </c>
      <c r="AB946" s="159">
        <v>666598.06999999983</v>
      </c>
      <c r="AC946" s="159">
        <v>568738.59</v>
      </c>
      <c r="AD946" s="159">
        <v>568738.59</v>
      </c>
      <c r="AE946" s="159">
        <v>19132594.670000002</v>
      </c>
      <c r="AF946" s="159">
        <v>2748369.2</v>
      </c>
      <c r="AG946" s="159">
        <v>29632.89</v>
      </c>
      <c r="AH946" s="159">
        <v>205684.41</v>
      </c>
      <c r="AI946" s="159">
        <v>0</v>
      </c>
      <c r="AJ946" s="159">
        <v>442254.67</v>
      </c>
    </row>
    <row r="947" spans="1:36">
      <c r="A947" s="153">
        <v>12</v>
      </c>
      <c r="B947" s="154">
        <v>18</v>
      </c>
      <c r="C947" s="154">
        <v>7</v>
      </c>
      <c r="D947" s="155">
        <v>2</v>
      </c>
      <c r="E947" s="155" t="s">
        <v>556</v>
      </c>
      <c r="F947" s="156" t="s">
        <v>3975</v>
      </c>
      <c r="G947" s="156" t="s">
        <v>556</v>
      </c>
      <c r="H947" s="156" t="s">
        <v>3981</v>
      </c>
      <c r="I947" s="155">
        <v>1218072</v>
      </c>
      <c r="J947" s="157" t="s">
        <v>1924</v>
      </c>
      <c r="K947" s="157"/>
      <c r="L947" s="155">
        <v>2022</v>
      </c>
      <c r="M947" s="158">
        <v>6847</v>
      </c>
      <c r="N947" s="159">
        <v>36307150.75</v>
      </c>
      <c r="O947" s="159">
        <v>30366845.82</v>
      </c>
      <c r="P947" s="159">
        <v>21228359.59</v>
      </c>
      <c r="Q947" s="159">
        <v>10800210</v>
      </c>
      <c r="R947" s="159">
        <v>10428149.59</v>
      </c>
      <c r="S947" s="159">
        <v>5940304.9299999997</v>
      </c>
      <c r="T947" s="159">
        <v>96379.75</v>
      </c>
      <c r="U947" s="159">
        <v>36118588</v>
      </c>
      <c r="V947" s="159">
        <v>28103106.280000001</v>
      </c>
      <c r="W947" s="159">
        <v>11319791.300000001</v>
      </c>
      <c r="X947" s="159">
        <v>189921.37</v>
      </c>
      <c r="Y947" s="159">
        <v>8015481.7199999997</v>
      </c>
      <c r="Z947" s="159">
        <v>6411490.3200000003</v>
      </c>
      <c r="AA947" s="159">
        <v>4900000</v>
      </c>
      <c r="AB947" s="159">
        <v>1511490.3200000003</v>
      </c>
      <c r="AC947" s="159">
        <v>1259339</v>
      </c>
      <c r="AD947" s="159">
        <v>1100000</v>
      </c>
      <c r="AE947" s="159">
        <v>11300000</v>
      </c>
      <c r="AF947" s="159">
        <v>2263739.54</v>
      </c>
      <c r="AG947" s="159">
        <v>13931.67</v>
      </c>
      <c r="AH947" s="159">
        <v>14531.69</v>
      </c>
      <c r="AI947" s="159">
        <v>0</v>
      </c>
      <c r="AJ947" s="159">
        <v>0</v>
      </c>
    </row>
    <row r="948" spans="1:36">
      <c r="A948" s="153">
        <v>12</v>
      </c>
      <c r="B948" s="154">
        <v>18</v>
      </c>
      <c r="C948" s="154">
        <v>8</v>
      </c>
      <c r="D948" s="155">
        <v>2</v>
      </c>
      <c r="E948" s="155" t="s">
        <v>556</v>
      </c>
      <c r="F948" s="156" t="s">
        <v>3975</v>
      </c>
      <c r="G948" s="156" t="s">
        <v>556</v>
      </c>
      <c r="H948" s="156" t="s">
        <v>3982</v>
      </c>
      <c r="I948" s="155">
        <v>1218082</v>
      </c>
      <c r="J948" s="157" t="s">
        <v>1923</v>
      </c>
      <c r="K948" s="157"/>
      <c r="L948" s="155">
        <v>2022</v>
      </c>
      <c r="M948" s="158">
        <v>8179</v>
      </c>
      <c r="N948" s="159">
        <v>39158320.689999998</v>
      </c>
      <c r="O948" s="159">
        <v>37308776.68</v>
      </c>
      <c r="P948" s="159">
        <v>25761850.390000001</v>
      </c>
      <c r="Q948" s="159">
        <v>12112482</v>
      </c>
      <c r="R948" s="159">
        <v>13649368.390000001</v>
      </c>
      <c r="S948" s="159">
        <v>1849544.01</v>
      </c>
      <c r="T948" s="159">
        <v>0</v>
      </c>
      <c r="U948" s="159">
        <v>37871486.590000004</v>
      </c>
      <c r="V948" s="159">
        <v>34444827.57</v>
      </c>
      <c r="W948" s="159">
        <v>12876387.32</v>
      </c>
      <c r="X948" s="159">
        <v>259002.69</v>
      </c>
      <c r="Y948" s="159">
        <v>3426659.02</v>
      </c>
      <c r="Z948" s="159">
        <v>3458649.32</v>
      </c>
      <c r="AA948" s="159">
        <v>1756517.47</v>
      </c>
      <c r="AB948" s="159">
        <v>1702131.8499999999</v>
      </c>
      <c r="AC948" s="159">
        <v>3318034.97</v>
      </c>
      <c r="AD948" s="159">
        <v>3003034.97</v>
      </c>
      <c r="AE948" s="159">
        <v>7720309.5199999996</v>
      </c>
      <c r="AF948" s="159">
        <v>2863949.11</v>
      </c>
      <c r="AG948" s="159">
        <v>44478.44</v>
      </c>
      <c r="AH948" s="159">
        <v>89085.16</v>
      </c>
      <c r="AI948" s="159">
        <v>0</v>
      </c>
      <c r="AJ948" s="159">
        <v>8176.05</v>
      </c>
    </row>
    <row r="949" spans="1:36">
      <c r="A949" s="153">
        <v>12</v>
      </c>
      <c r="B949" s="154">
        <v>18</v>
      </c>
      <c r="C949" s="154">
        <v>9</v>
      </c>
      <c r="D949" s="155">
        <v>3</v>
      </c>
      <c r="E949" s="155" t="s">
        <v>556</v>
      </c>
      <c r="F949" s="156" t="s">
        <v>3973</v>
      </c>
      <c r="G949" s="156" t="s">
        <v>556</v>
      </c>
      <c r="H949" s="156" t="s">
        <v>3983</v>
      </c>
      <c r="I949" s="155">
        <v>1218093</v>
      </c>
      <c r="J949" s="157" t="s">
        <v>1922</v>
      </c>
      <c r="K949" s="157"/>
      <c r="L949" s="155">
        <v>2022</v>
      </c>
      <c r="M949" s="158">
        <v>37899</v>
      </c>
      <c r="N949" s="159">
        <v>177613940.43000001</v>
      </c>
      <c r="O949" s="159">
        <v>168809711.09999999</v>
      </c>
      <c r="P949" s="159">
        <v>84360405.770000011</v>
      </c>
      <c r="Q949" s="159">
        <v>32649998</v>
      </c>
      <c r="R949" s="159">
        <v>51710407.770000003</v>
      </c>
      <c r="S949" s="159">
        <v>8804229.3300000001</v>
      </c>
      <c r="T949" s="159">
        <v>1803235.8</v>
      </c>
      <c r="U949" s="159">
        <v>185535114.46000001</v>
      </c>
      <c r="V949" s="159">
        <v>170390425.38</v>
      </c>
      <c r="W949" s="159">
        <v>58606269</v>
      </c>
      <c r="X949" s="159">
        <v>0</v>
      </c>
      <c r="Y949" s="159">
        <v>15144689.08</v>
      </c>
      <c r="Z949" s="159">
        <v>34786813.049999997</v>
      </c>
      <c r="AA949" s="159">
        <v>0</v>
      </c>
      <c r="AB949" s="159">
        <v>34786813.049999997</v>
      </c>
      <c r="AC949" s="159">
        <v>0</v>
      </c>
      <c r="AD949" s="159">
        <v>0</v>
      </c>
      <c r="AE949" s="159">
        <v>0</v>
      </c>
      <c r="AF949" s="159">
        <v>-1580714.28</v>
      </c>
      <c r="AG949" s="159">
        <v>1120257.56</v>
      </c>
      <c r="AH949" s="159">
        <v>851598.66</v>
      </c>
      <c r="AI949" s="159">
        <v>0</v>
      </c>
      <c r="AJ949" s="159">
        <v>0</v>
      </c>
    </row>
    <row r="950" spans="1:36">
      <c r="A950" s="153">
        <v>12</v>
      </c>
      <c r="B950" s="154">
        <v>18</v>
      </c>
      <c r="C950" s="154">
        <v>10</v>
      </c>
      <c r="D950" s="155">
        <v>2</v>
      </c>
      <c r="E950" s="155" t="s">
        <v>556</v>
      </c>
      <c r="F950" s="156" t="s">
        <v>3975</v>
      </c>
      <c r="G950" s="156" t="s">
        <v>556</v>
      </c>
      <c r="H950" s="156" t="s">
        <v>3984</v>
      </c>
      <c r="I950" s="155">
        <v>1218102</v>
      </c>
      <c r="J950" s="157" t="s">
        <v>1921</v>
      </c>
      <c r="K950" s="157"/>
      <c r="L950" s="155">
        <v>2022</v>
      </c>
      <c r="M950" s="158">
        <v>12413</v>
      </c>
      <c r="N950" s="159">
        <v>61559914.890000001</v>
      </c>
      <c r="O950" s="159">
        <v>58525052.810000002</v>
      </c>
      <c r="P950" s="159">
        <v>41029941.68</v>
      </c>
      <c r="Q950" s="159">
        <v>19166232</v>
      </c>
      <c r="R950" s="159">
        <v>21863709.68</v>
      </c>
      <c r="S950" s="159">
        <v>3034862.08</v>
      </c>
      <c r="T950" s="159">
        <v>242228.62</v>
      </c>
      <c r="U950" s="159">
        <v>59013134.270000003</v>
      </c>
      <c r="V950" s="159">
        <v>52997754.07</v>
      </c>
      <c r="W950" s="159">
        <v>20354586.5</v>
      </c>
      <c r="X950" s="159">
        <v>305906.53999999998</v>
      </c>
      <c r="Y950" s="159">
        <v>6015380.2000000002</v>
      </c>
      <c r="Z950" s="159">
        <v>3109875.84</v>
      </c>
      <c r="AA950" s="159">
        <v>1500000</v>
      </c>
      <c r="AB950" s="159">
        <v>1609875.8399999999</v>
      </c>
      <c r="AC950" s="159">
        <v>3569202</v>
      </c>
      <c r="AD950" s="159">
        <v>3569202</v>
      </c>
      <c r="AE950" s="159">
        <v>9752530.8499999996</v>
      </c>
      <c r="AF950" s="159">
        <v>5527298.7400000002</v>
      </c>
      <c r="AG950" s="159">
        <v>889089.01</v>
      </c>
      <c r="AH950" s="159">
        <v>428424.59</v>
      </c>
      <c r="AI950" s="159">
        <v>0</v>
      </c>
      <c r="AJ950" s="159">
        <v>0</v>
      </c>
    </row>
    <row r="951" spans="1:36">
      <c r="A951" s="153">
        <v>12</v>
      </c>
      <c r="B951" s="154">
        <v>19</v>
      </c>
      <c r="C951" s="154">
        <v>1</v>
      </c>
      <c r="D951" s="155">
        <v>2</v>
      </c>
      <c r="E951" s="155" t="s">
        <v>556</v>
      </c>
      <c r="F951" s="156" t="s">
        <v>3985</v>
      </c>
      <c r="G951" s="156" t="s">
        <v>556</v>
      </c>
      <c r="H951" s="156" t="s">
        <v>3986</v>
      </c>
      <c r="I951" s="155">
        <v>1219012</v>
      </c>
      <c r="J951" s="157" t="s">
        <v>1920</v>
      </c>
      <c r="K951" s="157"/>
      <c r="L951" s="155">
        <v>2022</v>
      </c>
      <c r="M951" s="158">
        <v>10407</v>
      </c>
      <c r="N951" s="159">
        <v>52948733.359999999</v>
      </c>
      <c r="O951" s="159">
        <v>49496749.380000003</v>
      </c>
      <c r="P951" s="159">
        <v>31384633.210000001</v>
      </c>
      <c r="Q951" s="159">
        <v>13967990</v>
      </c>
      <c r="R951" s="159">
        <v>17416643.210000001</v>
      </c>
      <c r="S951" s="159">
        <v>3451983.98</v>
      </c>
      <c r="T951" s="159">
        <v>12117.89</v>
      </c>
      <c r="U951" s="159">
        <v>58900887.789999999</v>
      </c>
      <c r="V951" s="159">
        <v>46059734.710000001</v>
      </c>
      <c r="W951" s="159">
        <v>16202471.9</v>
      </c>
      <c r="X951" s="159">
        <v>429106.2</v>
      </c>
      <c r="Y951" s="159">
        <v>12841153.08</v>
      </c>
      <c r="Z951" s="159">
        <v>10533248.369999999</v>
      </c>
      <c r="AA951" s="159">
        <v>8628959.8800000008</v>
      </c>
      <c r="AB951" s="159">
        <v>1904288.4899999984</v>
      </c>
      <c r="AC951" s="159">
        <v>795655.74</v>
      </c>
      <c r="AD951" s="159">
        <v>795655.74</v>
      </c>
      <c r="AE951" s="159">
        <v>19989959.879999999</v>
      </c>
      <c r="AF951" s="159">
        <v>3437014.67</v>
      </c>
      <c r="AG951" s="159">
        <v>154950.99</v>
      </c>
      <c r="AH951" s="159">
        <v>191500.44</v>
      </c>
      <c r="AI951" s="159">
        <v>0</v>
      </c>
      <c r="AJ951" s="159">
        <v>0</v>
      </c>
    </row>
    <row r="952" spans="1:36">
      <c r="A952" s="153">
        <v>12</v>
      </c>
      <c r="B952" s="154">
        <v>19</v>
      </c>
      <c r="C952" s="154">
        <v>2</v>
      </c>
      <c r="D952" s="155">
        <v>2</v>
      </c>
      <c r="E952" s="155" t="s">
        <v>556</v>
      </c>
      <c r="F952" s="156" t="s">
        <v>3985</v>
      </c>
      <c r="G952" s="156" t="s">
        <v>556</v>
      </c>
      <c r="H952" s="156" t="s">
        <v>3987</v>
      </c>
      <c r="I952" s="155">
        <v>1219022</v>
      </c>
      <c r="J952" s="157" t="s">
        <v>1919</v>
      </c>
      <c r="K952" s="157"/>
      <c r="L952" s="155">
        <v>2022</v>
      </c>
      <c r="M952" s="158">
        <v>18235</v>
      </c>
      <c r="N952" s="159">
        <v>91824101.709999993</v>
      </c>
      <c r="O952" s="159">
        <v>87322826.579999998</v>
      </c>
      <c r="P952" s="159">
        <v>58260152.760000005</v>
      </c>
      <c r="Q952" s="159">
        <v>27445096</v>
      </c>
      <c r="R952" s="159">
        <v>30815056.760000002</v>
      </c>
      <c r="S952" s="159">
        <v>4501275.13</v>
      </c>
      <c r="T952" s="159">
        <v>417565.04</v>
      </c>
      <c r="U952" s="159">
        <v>91983081.379999995</v>
      </c>
      <c r="V952" s="159">
        <v>81793991.849999994</v>
      </c>
      <c r="W952" s="159">
        <v>31935548.800000001</v>
      </c>
      <c r="X952" s="159">
        <v>444842.44</v>
      </c>
      <c r="Y952" s="159">
        <v>10189089.529999999</v>
      </c>
      <c r="Z952" s="159">
        <v>5627799.9100000001</v>
      </c>
      <c r="AA952" s="159">
        <v>2560000</v>
      </c>
      <c r="AB952" s="159">
        <v>3067799.91</v>
      </c>
      <c r="AC952" s="159">
        <v>2332000</v>
      </c>
      <c r="AD952" s="159">
        <v>2332000</v>
      </c>
      <c r="AE952" s="159">
        <v>13477197</v>
      </c>
      <c r="AF952" s="159">
        <v>5528834.7300000004</v>
      </c>
      <c r="AG952" s="159">
        <v>235937.49</v>
      </c>
      <c r="AH952" s="159">
        <v>644275.13</v>
      </c>
      <c r="AI952" s="159">
        <v>0</v>
      </c>
      <c r="AJ952" s="159">
        <v>0</v>
      </c>
    </row>
    <row r="953" spans="1:36">
      <c r="A953" s="153">
        <v>12</v>
      </c>
      <c r="B953" s="154">
        <v>19</v>
      </c>
      <c r="C953" s="154">
        <v>3</v>
      </c>
      <c r="D953" s="155">
        <v>2</v>
      </c>
      <c r="E953" s="155" t="s">
        <v>556</v>
      </c>
      <c r="F953" s="156" t="s">
        <v>3985</v>
      </c>
      <c r="G953" s="156" t="s">
        <v>556</v>
      </c>
      <c r="H953" s="156" t="s">
        <v>3988</v>
      </c>
      <c r="I953" s="155">
        <v>1219032</v>
      </c>
      <c r="J953" s="157" t="s">
        <v>1918</v>
      </c>
      <c r="K953" s="157"/>
      <c r="L953" s="155">
        <v>2022</v>
      </c>
      <c r="M953" s="158">
        <v>10709</v>
      </c>
      <c r="N953" s="159">
        <v>50806396.75</v>
      </c>
      <c r="O953" s="159">
        <v>48025484.590000004</v>
      </c>
      <c r="P953" s="159">
        <v>27584450.939999998</v>
      </c>
      <c r="Q953" s="159">
        <v>11551539</v>
      </c>
      <c r="R953" s="159">
        <v>16032911.939999999</v>
      </c>
      <c r="S953" s="159">
        <v>2780912.16</v>
      </c>
      <c r="T953" s="159">
        <v>67550</v>
      </c>
      <c r="U953" s="159">
        <v>52971783.5</v>
      </c>
      <c r="V953" s="159">
        <v>46015183.890000001</v>
      </c>
      <c r="W953" s="159">
        <v>18333249.030000001</v>
      </c>
      <c r="X953" s="159">
        <v>435890.91</v>
      </c>
      <c r="Y953" s="159">
        <v>6956599.6100000003</v>
      </c>
      <c r="Z953" s="159">
        <v>10133296.689999999</v>
      </c>
      <c r="AA953" s="159">
        <v>5000000</v>
      </c>
      <c r="AB953" s="159">
        <v>5133296.6899999995</v>
      </c>
      <c r="AC953" s="159">
        <v>1740724.88</v>
      </c>
      <c r="AD953" s="159">
        <v>1700724.88</v>
      </c>
      <c r="AE953" s="159">
        <v>17000000</v>
      </c>
      <c r="AF953" s="159">
        <v>2010300.7</v>
      </c>
      <c r="AG953" s="159">
        <v>453552.14</v>
      </c>
      <c r="AH953" s="159">
        <v>311837.44</v>
      </c>
      <c r="AI953" s="159">
        <v>0</v>
      </c>
      <c r="AJ953" s="159">
        <v>0</v>
      </c>
    </row>
    <row r="954" spans="1:36">
      <c r="A954" s="153">
        <v>12</v>
      </c>
      <c r="B954" s="154">
        <v>19</v>
      </c>
      <c r="C954" s="154">
        <v>4</v>
      </c>
      <c r="D954" s="155">
        <v>3</v>
      </c>
      <c r="E954" s="155" t="s">
        <v>556</v>
      </c>
      <c r="F954" s="156" t="s">
        <v>3989</v>
      </c>
      <c r="G954" s="156" t="s">
        <v>556</v>
      </c>
      <c r="H954" s="156" t="s">
        <v>3990</v>
      </c>
      <c r="I954" s="155">
        <v>1219043</v>
      </c>
      <c r="J954" s="157" t="s">
        <v>1917</v>
      </c>
      <c r="K954" s="157"/>
      <c r="L954" s="155">
        <v>2022</v>
      </c>
      <c r="M954" s="158">
        <v>28742</v>
      </c>
      <c r="N954" s="159">
        <v>216560374.80000001</v>
      </c>
      <c r="O954" s="159">
        <v>192365357.38999999</v>
      </c>
      <c r="P954" s="159">
        <v>79388225.189999998</v>
      </c>
      <c r="Q954" s="159">
        <v>33471772</v>
      </c>
      <c r="R954" s="159">
        <v>45916453.189999998</v>
      </c>
      <c r="S954" s="159">
        <v>24195017.41</v>
      </c>
      <c r="T954" s="159">
        <v>245522.06</v>
      </c>
      <c r="U954" s="159">
        <v>220787995.09</v>
      </c>
      <c r="V954" s="159">
        <v>152519536.12</v>
      </c>
      <c r="W954" s="159">
        <v>53035096.119999997</v>
      </c>
      <c r="X954" s="159">
        <v>3541853.28</v>
      </c>
      <c r="Y954" s="159">
        <v>68268458.969999999</v>
      </c>
      <c r="Z954" s="159">
        <v>22300437.640000001</v>
      </c>
      <c r="AA954" s="159">
        <v>20000000</v>
      </c>
      <c r="AB954" s="159">
        <v>2300437.6400000006</v>
      </c>
      <c r="AC954" s="159">
        <v>7330500</v>
      </c>
      <c r="AD954" s="159">
        <v>7240500</v>
      </c>
      <c r="AE954" s="159">
        <v>116238099.93000001</v>
      </c>
      <c r="AF954" s="159">
        <v>39845821.270000003</v>
      </c>
      <c r="AG954" s="159">
        <v>1090500.25</v>
      </c>
      <c r="AH954" s="159">
        <v>1213597.75</v>
      </c>
      <c r="AI954" s="159">
        <v>0</v>
      </c>
      <c r="AJ954" s="159">
        <v>914.6</v>
      </c>
    </row>
    <row r="955" spans="1:36">
      <c r="A955" s="153">
        <v>12</v>
      </c>
      <c r="B955" s="154">
        <v>19</v>
      </c>
      <c r="C955" s="154">
        <v>5</v>
      </c>
      <c r="D955" s="155">
        <v>3</v>
      </c>
      <c r="E955" s="155" t="s">
        <v>556</v>
      </c>
      <c r="F955" s="156" t="s">
        <v>3989</v>
      </c>
      <c r="G955" s="156" t="s">
        <v>556</v>
      </c>
      <c r="H955" s="156" t="s">
        <v>3991</v>
      </c>
      <c r="I955" s="155">
        <v>1219053</v>
      </c>
      <c r="J955" s="157" t="s">
        <v>1916</v>
      </c>
      <c r="K955" s="157"/>
      <c r="L955" s="155">
        <v>2022</v>
      </c>
      <c r="M955" s="158">
        <v>59877</v>
      </c>
      <c r="N955" s="159">
        <v>324939152.37</v>
      </c>
      <c r="O955" s="159">
        <v>295775045.67000002</v>
      </c>
      <c r="P955" s="159">
        <v>145257711.40000001</v>
      </c>
      <c r="Q955" s="159">
        <v>57247934</v>
      </c>
      <c r="R955" s="159">
        <v>88009777.400000006</v>
      </c>
      <c r="S955" s="159">
        <v>29164106.699999999</v>
      </c>
      <c r="T955" s="159">
        <v>2227353.83</v>
      </c>
      <c r="U955" s="159">
        <v>333279861.70999998</v>
      </c>
      <c r="V955" s="159">
        <v>277276609.31</v>
      </c>
      <c r="W955" s="159">
        <v>92077962.189999998</v>
      </c>
      <c r="X955" s="159">
        <v>4330653.04</v>
      </c>
      <c r="Y955" s="159">
        <v>56003252.399999999</v>
      </c>
      <c r="Z955" s="159">
        <v>28199027.609999999</v>
      </c>
      <c r="AA955" s="159">
        <v>25083948.57</v>
      </c>
      <c r="AB955" s="159">
        <v>3115079.0399999991</v>
      </c>
      <c r="AC955" s="159">
        <v>8440000</v>
      </c>
      <c r="AD955" s="159">
        <v>8440000</v>
      </c>
      <c r="AE955" s="159">
        <v>150348324.15000001</v>
      </c>
      <c r="AF955" s="159">
        <v>18498436.359999999</v>
      </c>
      <c r="AG955" s="159">
        <v>693214.91</v>
      </c>
      <c r="AH955" s="159">
        <v>1271436.8700000001</v>
      </c>
      <c r="AI955" s="159">
        <v>0</v>
      </c>
      <c r="AJ955" s="159">
        <v>0</v>
      </c>
    </row>
    <row r="956" spans="1:36">
      <c r="A956" s="153">
        <v>14</v>
      </c>
      <c r="B956" s="154">
        <v>1</v>
      </c>
      <c r="C956" s="154">
        <v>1</v>
      </c>
      <c r="D956" s="155">
        <v>3</v>
      </c>
      <c r="E956" s="155" t="s">
        <v>556</v>
      </c>
      <c r="F956" s="156" t="s">
        <v>3992</v>
      </c>
      <c r="G956" s="156" t="s">
        <v>556</v>
      </c>
      <c r="H956" s="156" t="s">
        <v>3993</v>
      </c>
      <c r="I956" s="155">
        <v>1401013</v>
      </c>
      <c r="J956" s="157" t="s">
        <v>1502</v>
      </c>
      <c r="K956" s="157"/>
      <c r="L956" s="155">
        <v>2022</v>
      </c>
      <c r="M956" s="158">
        <v>10300</v>
      </c>
      <c r="N956" s="159">
        <v>55675857.840000004</v>
      </c>
      <c r="O956" s="159">
        <v>48667765.5</v>
      </c>
      <c r="P956" s="159">
        <v>25299491.039999999</v>
      </c>
      <c r="Q956" s="159">
        <v>9343764</v>
      </c>
      <c r="R956" s="159">
        <v>15955727.039999999</v>
      </c>
      <c r="S956" s="159">
        <v>7008092.3399999999</v>
      </c>
      <c r="T956" s="159">
        <v>502998.65</v>
      </c>
      <c r="U956" s="159">
        <v>59668417.619999997</v>
      </c>
      <c r="V956" s="159">
        <v>42311942.039999999</v>
      </c>
      <c r="W956" s="159">
        <v>16646269.4</v>
      </c>
      <c r="X956" s="159">
        <v>105121.44</v>
      </c>
      <c r="Y956" s="159">
        <v>17356475.579999998</v>
      </c>
      <c r="Z956" s="159">
        <v>7084459.5099999998</v>
      </c>
      <c r="AA956" s="159">
        <v>4652128.9400000004</v>
      </c>
      <c r="AB956" s="159">
        <v>2432330.5699999994</v>
      </c>
      <c r="AC956" s="159">
        <v>743250</v>
      </c>
      <c r="AD956" s="159">
        <v>733250</v>
      </c>
      <c r="AE956" s="159">
        <v>8683962.9399999995</v>
      </c>
      <c r="AF956" s="159">
        <v>6355823.46</v>
      </c>
      <c r="AG956" s="159">
        <v>223384.94</v>
      </c>
      <c r="AH956" s="159">
        <v>204606.42</v>
      </c>
      <c r="AI956" s="159">
        <v>0</v>
      </c>
      <c r="AJ956" s="159">
        <v>0</v>
      </c>
    </row>
    <row r="957" spans="1:36">
      <c r="A957" s="153">
        <v>14</v>
      </c>
      <c r="B957" s="154">
        <v>1</v>
      </c>
      <c r="C957" s="154">
        <v>2</v>
      </c>
      <c r="D957" s="155">
        <v>2</v>
      </c>
      <c r="E957" s="155" t="s">
        <v>556</v>
      </c>
      <c r="F957" s="156" t="s">
        <v>3994</v>
      </c>
      <c r="G957" s="156" t="s">
        <v>556</v>
      </c>
      <c r="H957" s="156" t="s">
        <v>3995</v>
      </c>
      <c r="I957" s="155">
        <v>1401022</v>
      </c>
      <c r="J957" s="157" t="s">
        <v>1915</v>
      </c>
      <c r="K957" s="157"/>
      <c r="L957" s="155">
        <v>2022</v>
      </c>
      <c r="M957" s="158">
        <v>5573</v>
      </c>
      <c r="N957" s="159">
        <v>27043137.23</v>
      </c>
      <c r="O957" s="159">
        <v>26584137.23</v>
      </c>
      <c r="P957" s="159">
        <v>19457017</v>
      </c>
      <c r="Q957" s="159">
        <v>9571059</v>
      </c>
      <c r="R957" s="159">
        <v>9885958</v>
      </c>
      <c r="S957" s="159">
        <v>459000</v>
      </c>
      <c r="T957" s="159">
        <v>0</v>
      </c>
      <c r="U957" s="159">
        <v>24848846.050000001</v>
      </c>
      <c r="V957" s="159">
        <v>22766394.600000001</v>
      </c>
      <c r="W957" s="159">
        <v>8799631.8499999996</v>
      </c>
      <c r="X957" s="159">
        <v>10888.71</v>
      </c>
      <c r="Y957" s="159">
        <v>2082451.45</v>
      </c>
      <c r="Z957" s="159">
        <v>4157006.1</v>
      </c>
      <c r="AA957" s="159">
        <v>0</v>
      </c>
      <c r="AB957" s="159">
        <v>4157006.1</v>
      </c>
      <c r="AC957" s="159">
        <v>237698.69</v>
      </c>
      <c r="AD957" s="159">
        <v>237698.69</v>
      </c>
      <c r="AE957" s="159">
        <v>484736.27</v>
      </c>
      <c r="AF957" s="159">
        <v>3817742.63</v>
      </c>
      <c r="AG957" s="159">
        <v>48000</v>
      </c>
      <c r="AH957" s="159">
        <v>38708.9</v>
      </c>
      <c r="AI957" s="159">
        <v>0</v>
      </c>
      <c r="AJ957" s="159">
        <v>0</v>
      </c>
    </row>
    <row r="958" spans="1:36">
      <c r="A958" s="153">
        <v>14</v>
      </c>
      <c r="B958" s="154">
        <v>1</v>
      </c>
      <c r="C958" s="154">
        <v>3</v>
      </c>
      <c r="D958" s="155">
        <v>2</v>
      </c>
      <c r="E958" s="155" t="s">
        <v>556</v>
      </c>
      <c r="F958" s="156" t="s">
        <v>3994</v>
      </c>
      <c r="G958" s="156" t="s">
        <v>556</v>
      </c>
      <c r="H958" s="156" t="s">
        <v>3996</v>
      </c>
      <c r="I958" s="155">
        <v>1401032</v>
      </c>
      <c r="J958" s="157" t="s">
        <v>1825</v>
      </c>
      <c r="K958" s="157"/>
      <c r="L958" s="155">
        <v>2022</v>
      </c>
      <c r="M958" s="158">
        <v>3900</v>
      </c>
      <c r="N958" s="159">
        <v>21023291.75</v>
      </c>
      <c r="O958" s="159">
        <v>20911622.68</v>
      </c>
      <c r="P958" s="159">
        <v>17274659.59</v>
      </c>
      <c r="Q958" s="159">
        <v>8568242</v>
      </c>
      <c r="R958" s="159">
        <v>8706417.5899999999</v>
      </c>
      <c r="S958" s="159">
        <v>111669.07</v>
      </c>
      <c r="T958" s="159">
        <v>0</v>
      </c>
      <c r="U958" s="159">
        <v>20716659.440000001</v>
      </c>
      <c r="V958" s="159">
        <v>20053006.460000001</v>
      </c>
      <c r="W958" s="159">
        <v>7852924.6399999997</v>
      </c>
      <c r="X958" s="159">
        <v>49508.85</v>
      </c>
      <c r="Y958" s="159">
        <v>663652.98</v>
      </c>
      <c r="Z958" s="159">
        <v>991165.24</v>
      </c>
      <c r="AA958" s="159">
        <v>550000</v>
      </c>
      <c r="AB958" s="159">
        <v>441165.24</v>
      </c>
      <c r="AC958" s="159">
        <v>499255.08</v>
      </c>
      <c r="AD958" s="159">
        <v>499255.08</v>
      </c>
      <c r="AE958" s="159">
        <v>1396398.1</v>
      </c>
      <c r="AF958" s="159">
        <v>858616.22</v>
      </c>
      <c r="AG958" s="159">
        <v>960604.8</v>
      </c>
      <c r="AH958" s="159">
        <v>953284.97</v>
      </c>
      <c r="AI958" s="159">
        <v>0</v>
      </c>
      <c r="AJ958" s="159">
        <v>0</v>
      </c>
    </row>
    <row r="959" spans="1:36">
      <c r="A959" s="153">
        <v>14</v>
      </c>
      <c r="B959" s="154">
        <v>1</v>
      </c>
      <c r="C959" s="154">
        <v>4</v>
      </c>
      <c r="D959" s="155">
        <v>2</v>
      </c>
      <c r="E959" s="155" t="s">
        <v>556</v>
      </c>
      <c r="F959" s="156" t="s">
        <v>3994</v>
      </c>
      <c r="G959" s="156" t="s">
        <v>556</v>
      </c>
      <c r="H959" s="156" t="s">
        <v>3997</v>
      </c>
      <c r="I959" s="155">
        <v>1401042</v>
      </c>
      <c r="J959" s="157" t="s">
        <v>1914</v>
      </c>
      <c r="K959" s="157"/>
      <c r="L959" s="155">
        <v>2022</v>
      </c>
      <c r="M959" s="158">
        <v>5321</v>
      </c>
      <c r="N959" s="159">
        <v>28958484.379999999</v>
      </c>
      <c r="O959" s="159">
        <v>28157307.379999999</v>
      </c>
      <c r="P959" s="159">
        <v>21828555.98</v>
      </c>
      <c r="Q959" s="159">
        <v>11083749</v>
      </c>
      <c r="R959" s="159">
        <v>10744806.98</v>
      </c>
      <c r="S959" s="159">
        <v>801177</v>
      </c>
      <c r="T959" s="159">
        <v>144380</v>
      </c>
      <c r="U959" s="159">
        <v>26861881.899999999</v>
      </c>
      <c r="V959" s="159">
        <v>24327766.329999998</v>
      </c>
      <c r="W959" s="159">
        <v>9014865.7200000007</v>
      </c>
      <c r="X959" s="159">
        <v>89702.43</v>
      </c>
      <c r="Y959" s="159">
        <v>2534115.5699999998</v>
      </c>
      <c r="Z959" s="159">
        <v>904950.82</v>
      </c>
      <c r="AA959" s="159">
        <v>0</v>
      </c>
      <c r="AB959" s="159">
        <v>904950.82</v>
      </c>
      <c r="AC959" s="159">
        <v>927000</v>
      </c>
      <c r="AD959" s="159">
        <v>927000</v>
      </c>
      <c r="AE959" s="159">
        <v>3858000</v>
      </c>
      <c r="AF959" s="159">
        <v>3829541.05</v>
      </c>
      <c r="AG959" s="159">
        <v>28798</v>
      </c>
      <c r="AH959" s="159">
        <v>51781.16</v>
      </c>
      <c r="AI959" s="159">
        <v>0</v>
      </c>
      <c r="AJ959" s="159">
        <v>0</v>
      </c>
    </row>
    <row r="960" spans="1:36">
      <c r="A960" s="153">
        <v>14</v>
      </c>
      <c r="B960" s="154">
        <v>1</v>
      </c>
      <c r="C960" s="154">
        <v>5</v>
      </c>
      <c r="D960" s="155">
        <v>2</v>
      </c>
      <c r="E960" s="155" t="s">
        <v>556</v>
      </c>
      <c r="F960" s="156" t="s">
        <v>3994</v>
      </c>
      <c r="G960" s="156" t="s">
        <v>556</v>
      </c>
      <c r="H960" s="156" t="s">
        <v>3998</v>
      </c>
      <c r="I960" s="155">
        <v>1401052</v>
      </c>
      <c r="J960" s="157" t="s">
        <v>1913</v>
      </c>
      <c r="K960" s="157"/>
      <c r="L960" s="155">
        <v>2022</v>
      </c>
      <c r="M960" s="158">
        <v>5664</v>
      </c>
      <c r="N960" s="159">
        <v>30512673.140000001</v>
      </c>
      <c r="O960" s="159">
        <v>27952037.079999998</v>
      </c>
      <c r="P960" s="159">
        <v>21580804.66</v>
      </c>
      <c r="Q960" s="159">
        <v>11650149</v>
      </c>
      <c r="R960" s="159">
        <v>9930655.6600000001</v>
      </c>
      <c r="S960" s="159">
        <v>2560636.06</v>
      </c>
      <c r="T960" s="159">
        <v>161623.79999999999</v>
      </c>
      <c r="U960" s="159">
        <v>27329270.030000001</v>
      </c>
      <c r="V960" s="159">
        <v>25272399.809999999</v>
      </c>
      <c r="W960" s="159">
        <v>10852624.34</v>
      </c>
      <c r="X960" s="159">
        <v>87472.31</v>
      </c>
      <c r="Y960" s="159">
        <v>2056870.22</v>
      </c>
      <c r="Z960" s="159">
        <v>957376.77</v>
      </c>
      <c r="AA960" s="159">
        <v>0</v>
      </c>
      <c r="AB960" s="159">
        <v>957376.77</v>
      </c>
      <c r="AC960" s="159">
        <v>904000</v>
      </c>
      <c r="AD960" s="159">
        <v>904000</v>
      </c>
      <c r="AE960" s="159">
        <v>2696000</v>
      </c>
      <c r="AF960" s="159">
        <v>2679637.27</v>
      </c>
      <c r="AG960" s="159">
        <v>55674</v>
      </c>
      <c r="AH960" s="159">
        <v>159486.44</v>
      </c>
      <c r="AI960" s="159">
        <v>0</v>
      </c>
      <c r="AJ960" s="159">
        <v>0</v>
      </c>
    </row>
    <row r="961" spans="1:36">
      <c r="A961" s="153">
        <v>14</v>
      </c>
      <c r="B961" s="154">
        <v>1</v>
      </c>
      <c r="C961" s="154">
        <v>6</v>
      </c>
      <c r="D961" s="155">
        <v>3</v>
      </c>
      <c r="E961" s="155" t="s">
        <v>556</v>
      </c>
      <c r="F961" s="156" t="s">
        <v>3992</v>
      </c>
      <c r="G961" s="156" t="s">
        <v>556</v>
      </c>
      <c r="H961" s="156" t="s">
        <v>3999</v>
      </c>
      <c r="I961" s="155">
        <v>1401063</v>
      </c>
      <c r="J961" s="157" t="s">
        <v>1912</v>
      </c>
      <c r="K961" s="157"/>
      <c r="L961" s="155">
        <v>2022</v>
      </c>
      <c r="M961" s="158">
        <v>2766</v>
      </c>
      <c r="N961" s="159">
        <v>14309696.060000001</v>
      </c>
      <c r="O961" s="159">
        <v>13511101.689999999</v>
      </c>
      <c r="P961" s="159">
        <v>9423426.1400000006</v>
      </c>
      <c r="Q961" s="159">
        <v>4707089</v>
      </c>
      <c r="R961" s="159">
        <v>4716337.1399999997</v>
      </c>
      <c r="S961" s="159">
        <v>798594.37</v>
      </c>
      <c r="T961" s="159">
        <v>95667</v>
      </c>
      <c r="U961" s="159">
        <v>12546024.18</v>
      </c>
      <c r="V961" s="159">
        <v>12259730.18</v>
      </c>
      <c r="W961" s="159">
        <v>4891494.18</v>
      </c>
      <c r="X961" s="159">
        <v>3062.08</v>
      </c>
      <c r="Y961" s="159">
        <v>286294</v>
      </c>
      <c r="Z961" s="159">
        <v>1055809.05</v>
      </c>
      <c r="AA961" s="159">
        <v>0</v>
      </c>
      <c r="AB961" s="159">
        <v>1055809.05</v>
      </c>
      <c r="AC961" s="159">
        <v>82855</v>
      </c>
      <c r="AD961" s="159">
        <v>82855</v>
      </c>
      <c r="AE961" s="159">
        <v>60100</v>
      </c>
      <c r="AF961" s="159">
        <v>1251371.51</v>
      </c>
      <c r="AG961" s="159">
        <v>100799.96</v>
      </c>
      <c r="AH961" s="159">
        <v>100799.96</v>
      </c>
      <c r="AI961" s="159">
        <v>0</v>
      </c>
      <c r="AJ961" s="159">
        <v>0</v>
      </c>
    </row>
    <row r="962" spans="1:36">
      <c r="A962" s="153">
        <v>14</v>
      </c>
      <c r="B962" s="154">
        <v>2</v>
      </c>
      <c r="C962" s="154">
        <v>1</v>
      </c>
      <c r="D962" s="155">
        <v>1</v>
      </c>
      <c r="E962" s="155" t="s">
        <v>556</v>
      </c>
      <c r="F962" s="156" t="s">
        <v>4000</v>
      </c>
      <c r="G962" s="156" t="s">
        <v>556</v>
      </c>
      <c r="H962" s="156" t="s">
        <v>4001</v>
      </c>
      <c r="I962" s="155">
        <v>1402011</v>
      </c>
      <c r="J962" s="157" t="s">
        <v>1911</v>
      </c>
      <c r="K962" s="157"/>
      <c r="L962" s="155">
        <v>2022</v>
      </c>
      <c r="M962" s="158">
        <v>44118</v>
      </c>
      <c r="N962" s="159">
        <v>239397970.86000001</v>
      </c>
      <c r="O962" s="159">
        <v>202318267.36000001</v>
      </c>
      <c r="P962" s="159">
        <v>92626450.539999992</v>
      </c>
      <c r="Q962" s="159">
        <v>35593641</v>
      </c>
      <c r="R962" s="159">
        <v>57032809.539999999</v>
      </c>
      <c r="S962" s="159">
        <v>37079703.5</v>
      </c>
      <c r="T962" s="159">
        <v>2467655.62</v>
      </c>
      <c r="U962" s="159">
        <v>238680398.06</v>
      </c>
      <c r="V962" s="159">
        <v>188497534.58000001</v>
      </c>
      <c r="W962" s="159">
        <v>64021404.439999998</v>
      </c>
      <c r="X962" s="159">
        <v>1764669.42</v>
      </c>
      <c r="Y962" s="159">
        <v>50182863.479999997</v>
      </c>
      <c r="Z962" s="159">
        <v>20075173.57</v>
      </c>
      <c r="AA962" s="159">
        <v>11200000</v>
      </c>
      <c r="AB962" s="159">
        <v>8875173.5700000003</v>
      </c>
      <c r="AC962" s="159">
        <v>8208636</v>
      </c>
      <c r="AD962" s="159">
        <v>8208636</v>
      </c>
      <c r="AE962" s="159">
        <v>71607298</v>
      </c>
      <c r="AF962" s="159">
        <v>13820732.779999999</v>
      </c>
      <c r="AG962" s="159">
        <v>420229.3</v>
      </c>
      <c r="AH962" s="159">
        <v>611304.61</v>
      </c>
      <c r="AI962" s="159">
        <v>0</v>
      </c>
      <c r="AJ962" s="159">
        <v>0</v>
      </c>
    </row>
    <row r="963" spans="1:36">
      <c r="A963" s="153">
        <v>14</v>
      </c>
      <c r="B963" s="154">
        <v>2</v>
      </c>
      <c r="C963" s="154">
        <v>2</v>
      </c>
      <c r="D963" s="155">
        <v>2</v>
      </c>
      <c r="E963" s="155" t="s">
        <v>556</v>
      </c>
      <c r="F963" s="156" t="s">
        <v>4002</v>
      </c>
      <c r="G963" s="156" t="s">
        <v>556</v>
      </c>
      <c r="H963" s="156" t="s">
        <v>4003</v>
      </c>
      <c r="I963" s="155">
        <v>1402022</v>
      </c>
      <c r="J963" s="157" t="s">
        <v>1911</v>
      </c>
      <c r="K963" s="157"/>
      <c r="L963" s="155">
        <v>2022</v>
      </c>
      <c r="M963" s="158">
        <v>7090</v>
      </c>
      <c r="N963" s="159">
        <v>35853255.359999999</v>
      </c>
      <c r="O963" s="159">
        <v>35563136.909999996</v>
      </c>
      <c r="P963" s="159">
        <v>15635581.59</v>
      </c>
      <c r="Q963" s="159">
        <v>4110490</v>
      </c>
      <c r="R963" s="159">
        <v>11525091.59</v>
      </c>
      <c r="S963" s="159">
        <v>290118.45</v>
      </c>
      <c r="T963" s="159">
        <v>5000</v>
      </c>
      <c r="U963" s="159">
        <v>36637129.780000001</v>
      </c>
      <c r="V963" s="159">
        <v>28650049.670000002</v>
      </c>
      <c r="W963" s="159">
        <v>7557231.8600000003</v>
      </c>
      <c r="X963" s="159">
        <v>339999.74</v>
      </c>
      <c r="Y963" s="159">
        <v>7987080.1100000003</v>
      </c>
      <c r="Z963" s="159">
        <v>5153456.53</v>
      </c>
      <c r="AA963" s="159">
        <v>0</v>
      </c>
      <c r="AB963" s="159">
        <v>5153456.53</v>
      </c>
      <c r="AC963" s="159">
        <v>1407500</v>
      </c>
      <c r="AD963" s="159">
        <v>1407500</v>
      </c>
      <c r="AE963" s="159">
        <v>13412500</v>
      </c>
      <c r="AF963" s="159">
        <v>6913087.2400000002</v>
      </c>
      <c r="AG963" s="159">
        <v>428700</v>
      </c>
      <c r="AH963" s="159">
        <v>403576.92</v>
      </c>
      <c r="AI963" s="159">
        <v>0</v>
      </c>
      <c r="AJ963" s="159">
        <v>0</v>
      </c>
    </row>
    <row r="964" spans="1:36">
      <c r="A964" s="153">
        <v>14</v>
      </c>
      <c r="B964" s="154">
        <v>2</v>
      </c>
      <c r="C964" s="154">
        <v>3</v>
      </c>
      <c r="D964" s="155">
        <v>3</v>
      </c>
      <c r="E964" s="155" t="s">
        <v>556</v>
      </c>
      <c r="F964" s="156" t="s">
        <v>4004</v>
      </c>
      <c r="G964" s="156" t="s">
        <v>556</v>
      </c>
      <c r="H964" s="156" t="s">
        <v>4005</v>
      </c>
      <c r="I964" s="155">
        <v>1402033</v>
      </c>
      <c r="J964" s="157" t="s">
        <v>1910</v>
      </c>
      <c r="K964" s="157"/>
      <c r="L964" s="155">
        <v>2022</v>
      </c>
      <c r="M964" s="158">
        <v>7864</v>
      </c>
      <c r="N964" s="159">
        <v>42601866.859999999</v>
      </c>
      <c r="O964" s="159">
        <v>40147023.310000002</v>
      </c>
      <c r="P964" s="159">
        <v>22227296.240000002</v>
      </c>
      <c r="Q964" s="159">
        <v>9326897</v>
      </c>
      <c r="R964" s="159">
        <v>12900399.24</v>
      </c>
      <c r="S964" s="159">
        <v>2454843.5499999998</v>
      </c>
      <c r="T964" s="159">
        <v>199408.1</v>
      </c>
      <c r="U964" s="159">
        <v>42654260.270000003</v>
      </c>
      <c r="V964" s="159">
        <v>36482835.920000002</v>
      </c>
      <c r="W964" s="159">
        <v>14453023.5</v>
      </c>
      <c r="X964" s="159">
        <v>220150.98</v>
      </c>
      <c r="Y964" s="159">
        <v>6171424.3499999996</v>
      </c>
      <c r="Z964" s="159">
        <v>4673570.78</v>
      </c>
      <c r="AA964" s="159">
        <v>0</v>
      </c>
      <c r="AB964" s="159">
        <v>4673570.78</v>
      </c>
      <c r="AC964" s="159">
        <v>1693000</v>
      </c>
      <c r="AD964" s="159">
        <v>1693000</v>
      </c>
      <c r="AE964" s="159">
        <v>5907000</v>
      </c>
      <c r="AF964" s="159">
        <v>3664187.39</v>
      </c>
      <c r="AG964" s="159">
        <v>207610.55</v>
      </c>
      <c r="AH964" s="159">
        <v>667411.97</v>
      </c>
      <c r="AI964" s="159">
        <v>0</v>
      </c>
      <c r="AJ964" s="159">
        <v>0</v>
      </c>
    </row>
    <row r="965" spans="1:36">
      <c r="A965" s="153">
        <v>14</v>
      </c>
      <c r="B965" s="154">
        <v>2</v>
      </c>
      <c r="C965" s="154">
        <v>4</v>
      </c>
      <c r="D965" s="155">
        <v>2</v>
      </c>
      <c r="E965" s="155" t="s">
        <v>556</v>
      </c>
      <c r="F965" s="156" t="s">
        <v>4002</v>
      </c>
      <c r="G965" s="156" t="s">
        <v>556</v>
      </c>
      <c r="H965" s="156" t="s">
        <v>4006</v>
      </c>
      <c r="I965" s="155">
        <v>1402042</v>
      </c>
      <c r="J965" s="157" t="s">
        <v>1909</v>
      </c>
      <c r="K965" s="157"/>
      <c r="L965" s="155">
        <v>2022</v>
      </c>
      <c r="M965" s="158">
        <v>3777</v>
      </c>
      <c r="N965" s="159">
        <v>18758844.93</v>
      </c>
      <c r="O965" s="159">
        <v>18610944.93</v>
      </c>
      <c r="P965" s="159">
        <v>13410029.789999999</v>
      </c>
      <c r="Q965" s="159">
        <v>6164236</v>
      </c>
      <c r="R965" s="159">
        <v>7245793.79</v>
      </c>
      <c r="S965" s="159">
        <v>147900</v>
      </c>
      <c r="T965" s="159">
        <v>17000</v>
      </c>
      <c r="U965" s="159">
        <v>18894024.02</v>
      </c>
      <c r="V965" s="159">
        <v>17256044.350000001</v>
      </c>
      <c r="W965" s="159">
        <v>6472714.1299999999</v>
      </c>
      <c r="X965" s="159">
        <v>98644.33</v>
      </c>
      <c r="Y965" s="159">
        <v>1637979.67</v>
      </c>
      <c r="Z965" s="159">
        <v>1771925.69</v>
      </c>
      <c r="AA965" s="159">
        <v>400000</v>
      </c>
      <c r="AB965" s="159">
        <v>1371925.69</v>
      </c>
      <c r="AC965" s="159">
        <v>480000</v>
      </c>
      <c r="AD965" s="159">
        <v>480000</v>
      </c>
      <c r="AE965" s="159">
        <v>3119000</v>
      </c>
      <c r="AF965" s="159">
        <v>1354900.58</v>
      </c>
      <c r="AG965" s="159">
        <v>147728.76</v>
      </c>
      <c r="AH965" s="159">
        <v>181185.94</v>
      </c>
      <c r="AI965" s="159">
        <v>0</v>
      </c>
      <c r="AJ965" s="159">
        <v>0</v>
      </c>
    </row>
    <row r="966" spans="1:36">
      <c r="A966" s="153">
        <v>14</v>
      </c>
      <c r="B966" s="154">
        <v>2</v>
      </c>
      <c r="C966" s="154">
        <v>5</v>
      </c>
      <c r="D966" s="155">
        <v>2</v>
      </c>
      <c r="E966" s="155" t="s">
        <v>556</v>
      </c>
      <c r="F966" s="156" t="s">
        <v>4002</v>
      </c>
      <c r="G966" s="156" t="s">
        <v>556</v>
      </c>
      <c r="H966" s="156" t="s">
        <v>4007</v>
      </c>
      <c r="I966" s="155">
        <v>1402052</v>
      </c>
      <c r="J966" s="157" t="s">
        <v>1908</v>
      </c>
      <c r="K966" s="157"/>
      <c r="L966" s="155">
        <v>2022</v>
      </c>
      <c r="M966" s="158">
        <v>3604</v>
      </c>
      <c r="N966" s="159">
        <v>17137037.640000001</v>
      </c>
      <c r="O966" s="159">
        <v>17053557.539999999</v>
      </c>
      <c r="P966" s="159">
        <v>12058880.83</v>
      </c>
      <c r="Q966" s="159">
        <v>5875934</v>
      </c>
      <c r="R966" s="159">
        <v>6182946.8300000001</v>
      </c>
      <c r="S966" s="159">
        <v>83480.100000000006</v>
      </c>
      <c r="T966" s="159">
        <v>37069.199999999997</v>
      </c>
      <c r="U966" s="159">
        <v>16517810.470000001</v>
      </c>
      <c r="V966" s="159">
        <v>16146857.029999999</v>
      </c>
      <c r="W966" s="159">
        <v>6956040.1399999997</v>
      </c>
      <c r="X966" s="159">
        <v>221724.98</v>
      </c>
      <c r="Y966" s="159">
        <v>370953.44</v>
      </c>
      <c r="Z966" s="159">
        <v>85035.03</v>
      </c>
      <c r="AA966" s="159">
        <v>0</v>
      </c>
      <c r="AB966" s="159">
        <v>85035.03</v>
      </c>
      <c r="AC966" s="159">
        <v>628278.96</v>
      </c>
      <c r="AD966" s="159">
        <v>628278.96</v>
      </c>
      <c r="AE966" s="159">
        <v>7231602.8700000001</v>
      </c>
      <c r="AF966" s="159">
        <v>906700.51</v>
      </c>
      <c r="AG966" s="159">
        <v>0</v>
      </c>
      <c r="AH966" s="159">
        <v>44390.47</v>
      </c>
      <c r="AI966" s="159">
        <v>0</v>
      </c>
      <c r="AJ966" s="159">
        <v>0</v>
      </c>
    </row>
    <row r="967" spans="1:36">
      <c r="A967" s="153">
        <v>14</v>
      </c>
      <c r="B967" s="154">
        <v>2</v>
      </c>
      <c r="C967" s="154">
        <v>6</v>
      </c>
      <c r="D967" s="155">
        <v>2</v>
      </c>
      <c r="E967" s="155" t="s">
        <v>556</v>
      </c>
      <c r="F967" s="156" t="s">
        <v>4002</v>
      </c>
      <c r="G967" s="156" t="s">
        <v>556</v>
      </c>
      <c r="H967" s="156" t="s">
        <v>4008</v>
      </c>
      <c r="I967" s="155">
        <v>1402062</v>
      </c>
      <c r="J967" s="157" t="s">
        <v>1907</v>
      </c>
      <c r="K967" s="157"/>
      <c r="L967" s="155">
        <v>2022</v>
      </c>
      <c r="M967" s="158">
        <v>4288</v>
      </c>
      <c r="N967" s="159">
        <v>23990463.719999999</v>
      </c>
      <c r="O967" s="159">
        <v>21716743.539999999</v>
      </c>
      <c r="P967" s="159">
        <v>16370797.219999999</v>
      </c>
      <c r="Q967" s="159">
        <v>8304347</v>
      </c>
      <c r="R967" s="159">
        <v>8066450.2199999997</v>
      </c>
      <c r="S967" s="159">
        <v>2273720.1800000002</v>
      </c>
      <c r="T967" s="159">
        <v>75426.17</v>
      </c>
      <c r="U967" s="159">
        <v>26053169.32</v>
      </c>
      <c r="V967" s="159">
        <v>20029907.690000001</v>
      </c>
      <c r="W967" s="159">
        <v>8618129.5800000001</v>
      </c>
      <c r="X967" s="159">
        <v>221587.58</v>
      </c>
      <c r="Y967" s="159">
        <v>6023261.6299999999</v>
      </c>
      <c r="Z967" s="159">
        <v>5399530.3200000003</v>
      </c>
      <c r="AA967" s="159">
        <v>3050000</v>
      </c>
      <c r="AB967" s="159">
        <v>2349530.3200000003</v>
      </c>
      <c r="AC967" s="159">
        <v>1541400</v>
      </c>
      <c r="AD967" s="159">
        <v>1541400</v>
      </c>
      <c r="AE967" s="159">
        <v>7471000</v>
      </c>
      <c r="AF967" s="159">
        <v>1686835.85</v>
      </c>
      <c r="AG967" s="159">
        <v>404499.20000000001</v>
      </c>
      <c r="AH967" s="159">
        <v>409802.86</v>
      </c>
      <c r="AI967" s="159">
        <v>0</v>
      </c>
      <c r="AJ967" s="159">
        <v>0</v>
      </c>
    </row>
    <row r="968" spans="1:36">
      <c r="A968" s="153">
        <v>14</v>
      </c>
      <c r="B968" s="154">
        <v>2</v>
      </c>
      <c r="C968" s="154">
        <v>7</v>
      </c>
      <c r="D968" s="155">
        <v>2</v>
      </c>
      <c r="E968" s="155" t="s">
        <v>556</v>
      </c>
      <c r="F968" s="156" t="s">
        <v>4002</v>
      </c>
      <c r="G968" s="156" t="s">
        <v>556</v>
      </c>
      <c r="H968" s="156" t="s">
        <v>4009</v>
      </c>
      <c r="I968" s="155">
        <v>1402072</v>
      </c>
      <c r="J968" s="157" t="s">
        <v>1906</v>
      </c>
      <c r="K968" s="157"/>
      <c r="L968" s="155">
        <v>2022</v>
      </c>
      <c r="M968" s="158">
        <v>5953</v>
      </c>
      <c r="N968" s="159">
        <v>31979934.52</v>
      </c>
      <c r="O968" s="159">
        <v>27732824.039999999</v>
      </c>
      <c r="P968" s="159">
        <v>16844148.140000001</v>
      </c>
      <c r="Q968" s="159">
        <v>6769800</v>
      </c>
      <c r="R968" s="159">
        <v>10074348.140000001</v>
      </c>
      <c r="S968" s="159">
        <v>4247110.4800000004</v>
      </c>
      <c r="T968" s="159">
        <v>19351.03</v>
      </c>
      <c r="U968" s="159">
        <v>32640124.370000001</v>
      </c>
      <c r="V968" s="159">
        <v>23331629.82</v>
      </c>
      <c r="W968" s="159">
        <v>8476342.2599999998</v>
      </c>
      <c r="X968" s="159">
        <v>98516.45</v>
      </c>
      <c r="Y968" s="159">
        <v>9308494.5500000007</v>
      </c>
      <c r="Z968" s="159">
        <v>4660632.1100000003</v>
      </c>
      <c r="AA968" s="159">
        <v>2240000</v>
      </c>
      <c r="AB968" s="159">
        <v>2420632.1100000003</v>
      </c>
      <c r="AC968" s="159">
        <v>850000</v>
      </c>
      <c r="AD968" s="159">
        <v>850000</v>
      </c>
      <c r="AE968" s="159">
        <v>5469474.4500000002</v>
      </c>
      <c r="AF968" s="159">
        <v>4401194.22</v>
      </c>
      <c r="AG968" s="159">
        <v>650180.31999999995</v>
      </c>
      <c r="AH968" s="159">
        <v>381099.55</v>
      </c>
      <c r="AI968" s="159">
        <v>0</v>
      </c>
      <c r="AJ968" s="159">
        <v>0</v>
      </c>
    </row>
    <row r="969" spans="1:36">
      <c r="A969" s="153">
        <v>14</v>
      </c>
      <c r="B969" s="154">
        <v>2</v>
      </c>
      <c r="C969" s="154">
        <v>8</v>
      </c>
      <c r="D969" s="155">
        <v>2</v>
      </c>
      <c r="E969" s="155" t="s">
        <v>556</v>
      </c>
      <c r="F969" s="156" t="s">
        <v>4002</v>
      </c>
      <c r="G969" s="156" t="s">
        <v>556</v>
      </c>
      <c r="H969" s="156" t="s">
        <v>4010</v>
      </c>
      <c r="I969" s="155">
        <v>1402082</v>
      </c>
      <c r="J969" s="157" t="s">
        <v>1905</v>
      </c>
      <c r="K969" s="157"/>
      <c r="L969" s="155">
        <v>2022</v>
      </c>
      <c r="M969" s="158">
        <v>5018</v>
      </c>
      <c r="N969" s="159">
        <v>25215038.09</v>
      </c>
      <c r="O969" s="159">
        <v>24705947.690000001</v>
      </c>
      <c r="P969" s="159">
        <v>14411576.039999999</v>
      </c>
      <c r="Q969" s="159">
        <v>5798466</v>
      </c>
      <c r="R969" s="159">
        <v>8613110.0399999991</v>
      </c>
      <c r="S969" s="159">
        <v>509090.4</v>
      </c>
      <c r="T969" s="159">
        <v>16131.01</v>
      </c>
      <c r="U969" s="159">
        <v>24090638.280000001</v>
      </c>
      <c r="V969" s="159">
        <v>21138566.050000001</v>
      </c>
      <c r="W969" s="159">
        <v>7748318.6399999997</v>
      </c>
      <c r="X969" s="159">
        <v>108737.1</v>
      </c>
      <c r="Y969" s="159">
        <v>2952072.23</v>
      </c>
      <c r="Z969" s="159">
        <v>2037894.96</v>
      </c>
      <c r="AA969" s="159">
        <v>0</v>
      </c>
      <c r="AB969" s="159">
        <v>2037894.96</v>
      </c>
      <c r="AC969" s="159">
        <v>666523.27</v>
      </c>
      <c r="AD969" s="159">
        <v>666523.27</v>
      </c>
      <c r="AE969" s="159">
        <v>5507910.54</v>
      </c>
      <c r="AF969" s="159">
        <v>3567381.64</v>
      </c>
      <c r="AG969" s="159">
        <v>375437.7</v>
      </c>
      <c r="AH969" s="159">
        <v>402752.75</v>
      </c>
      <c r="AI969" s="159">
        <v>0</v>
      </c>
      <c r="AJ969" s="159">
        <v>0</v>
      </c>
    </row>
    <row r="970" spans="1:36">
      <c r="A970" s="153">
        <v>14</v>
      </c>
      <c r="B970" s="154">
        <v>2</v>
      </c>
      <c r="C970" s="154">
        <v>9</v>
      </c>
      <c r="D970" s="155">
        <v>2</v>
      </c>
      <c r="E970" s="155" t="s">
        <v>556</v>
      </c>
      <c r="F970" s="156" t="s">
        <v>4002</v>
      </c>
      <c r="G970" s="156" t="s">
        <v>556</v>
      </c>
      <c r="H970" s="156" t="s">
        <v>4011</v>
      </c>
      <c r="I970" s="155">
        <v>1402092</v>
      </c>
      <c r="J970" s="157" t="s">
        <v>1904</v>
      </c>
      <c r="K970" s="157"/>
      <c r="L970" s="155">
        <v>2022</v>
      </c>
      <c r="M970" s="158">
        <v>7748</v>
      </c>
      <c r="N970" s="159">
        <v>36261447.780000001</v>
      </c>
      <c r="O970" s="159">
        <v>35207974.450000003</v>
      </c>
      <c r="P970" s="159">
        <v>22941540.02</v>
      </c>
      <c r="Q970" s="159">
        <v>11026042</v>
      </c>
      <c r="R970" s="159">
        <v>11915498.02</v>
      </c>
      <c r="S970" s="159">
        <v>1053473.33</v>
      </c>
      <c r="T970" s="159">
        <v>96358</v>
      </c>
      <c r="U970" s="159">
        <v>35705460.409999996</v>
      </c>
      <c r="V970" s="159">
        <v>31509242.010000002</v>
      </c>
      <c r="W970" s="159">
        <v>11872108.609999999</v>
      </c>
      <c r="X970" s="159">
        <v>151013.57</v>
      </c>
      <c r="Y970" s="159">
        <v>4196218.4000000004</v>
      </c>
      <c r="Z970" s="159">
        <v>2131468.5</v>
      </c>
      <c r="AA970" s="159">
        <v>0</v>
      </c>
      <c r="AB970" s="159">
        <v>2131468.5</v>
      </c>
      <c r="AC970" s="159">
        <v>788750</v>
      </c>
      <c r="AD970" s="159">
        <v>788750</v>
      </c>
      <c r="AE970" s="159">
        <v>4922603</v>
      </c>
      <c r="AF970" s="159">
        <v>3698732.44</v>
      </c>
      <c r="AG970" s="159">
        <v>78400</v>
      </c>
      <c r="AH970" s="159">
        <v>78400</v>
      </c>
      <c r="AI970" s="159">
        <v>0</v>
      </c>
      <c r="AJ970" s="159">
        <v>0</v>
      </c>
    </row>
    <row r="971" spans="1:36">
      <c r="A971" s="153">
        <v>14</v>
      </c>
      <c r="B971" s="154">
        <v>3</v>
      </c>
      <c r="C971" s="154">
        <v>1</v>
      </c>
      <c r="D971" s="155">
        <v>1</v>
      </c>
      <c r="E971" s="155" t="s">
        <v>556</v>
      </c>
      <c r="F971" s="156" t="s">
        <v>4012</v>
      </c>
      <c r="G971" s="156" t="s">
        <v>556</v>
      </c>
      <c r="H971" s="156" t="s">
        <v>4013</v>
      </c>
      <c r="I971" s="155">
        <v>1403011</v>
      </c>
      <c r="J971" s="157" t="s">
        <v>1902</v>
      </c>
      <c r="K971" s="157"/>
      <c r="L971" s="155">
        <v>2022</v>
      </c>
      <c r="M971" s="158">
        <v>17501</v>
      </c>
      <c r="N971" s="159">
        <v>90571093.939999998</v>
      </c>
      <c r="O971" s="159">
        <v>86927899.299999997</v>
      </c>
      <c r="P971" s="159">
        <v>45478577.340000004</v>
      </c>
      <c r="Q971" s="159">
        <v>17614555</v>
      </c>
      <c r="R971" s="159">
        <v>27864022.34</v>
      </c>
      <c r="S971" s="159">
        <v>3643194.64</v>
      </c>
      <c r="T971" s="159">
        <v>363617.1</v>
      </c>
      <c r="U971" s="159">
        <v>91294173.099999994</v>
      </c>
      <c r="V971" s="159">
        <v>82988564.25</v>
      </c>
      <c r="W971" s="159">
        <v>36779445.409999996</v>
      </c>
      <c r="X971" s="159">
        <v>702777.74</v>
      </c>
      <c r="Y971" s="159">
        <v>8305608.8499999996</v>
      </c>
      <c r="Z971" s="159">
        <v>3400000</v>
      </c>
      <c r="AA971" s="159">
        <v>3400000</v>
      </c>
      <c r="AB971" s="159">
        <v>0</v>
      </c>
      <c r="AC971" s="159">
        <v>1838498</v>
      </c>
      <c r="AD971" s="159">
        <v>1838498</v>
      </c>
      <c r="AE971" s="159">
        <v>27118728</v>
      </c>
      <c r="AF971" s="159">
        <v>3939335.05</v>
      </c>
      <c r="AG971" s="159">
        <v>306839.99</v>
      </c>
      <c r="AH971" s="159">
        <v>364042.81</v>
      </c>
      <c r="AI971" s="159">
        <v>0</v>
      </c>
      <c r="AJ971" s="159">
        <v>0</v>
      </c>
    </row>
    <row r="972" spans="1:36">
      <c r="A972" s="153">
        <v>14</v>
      </c>
      <c r="B972" s="154">
        <v>3</v>
      </c>
      <c r="C972" s="154">
        <v>2</v>
      </c>
      <c r="D972" s="155">
        <v>1</v>
      </c>
      <c r="E972" s="155" t="s">
        <v>556</v>
      </c>
      <c r="F972" s="156" t="s">
        <v>4012</v>
      </c>
      <c r="G972" s="156" t="s">
        <v>556</v>
      </c>
      <c r="H972" s="156" t="s">
        <v>4014</v>
      </c>
      <c r="I972" s="155">
        <v>1403021</v>
      </c>
      <c r="J972" s="157" t="s">
        <v>1900</v>
      </c>
      <c r="K972" s="157"/>
      <c r="L972" s="155">
        <v>2022</v>
      </c>
      <c r="M972" s="158">
        <v>4840</v>
      </c>
      <c r="N972" s="159">
        <v>24170429.829999998</v>
      </c>
      <c r="O972" s="159">
        <v>23428556.390000001</v>
      </c>
      <c r="P972" s="159">
        <v>15055140.84</v>
      </c>
      <c r="Q972" s="159">
        <v>7141352</v>
      </c>
      <c r="R972" s="159">
        <v>7913788.8399999999</v>
      </c>
      <c r="S972" s="159">
        <v>741873.44</v>
      </c>
      <c r="T972" s="159">
        <v>0</v>
      </c>
      <c r="U972" s="159">
        <v>23845518.609999999</v>
      </c>
      <c r="V972" s="159">
        <v>22217696.219999999</v>
      </c>
      <c r="W972" s="159">
        <v>10452184.1</v>
      </c>
      <c r="X972" s="159">
        <v>177918.97</v>
      </c>
      <c r="Y972" s="159">
        <v>1627822.39</v>
      </c>
      <c r="Z972" s="159">
        <v>1481848.38</v>
      </c>
      <c r="AA972" s="159">
        <v>760000</v>
      </c>
      <c r="AB972" s="159">
        <v>721848.37999999989</v>
      </c>
      <c r="AC972" s="159">
        <v>770896.06</v>
      </c>
      <c r="AD972" s="159">
        <v>770896.06</v>
      </c>
      <c r="AE972" s="159">
        <v>6267695.7999999998</v>
      </c>
      <c r="AF972" s="159">
        <v>1210860.17</v>
      </c>
      <c r="AG972" s="159">
        <v>218521.47</v>
      </c>
      <c r="AH972" s="159">
        <v>279016.68</v>
      </c>
      <c r="AI972" s="159">
        <v>0</v>
      </c>
      <c r="AJ972" s="159">
        <v>0</v>
      </c>
    </row>
    <row r="973" spans="1:36">
      <c r="A973" s="153">
        <v>14</v>
      </c>
      <c r="B973" s="154">
        <v>3</v>
      </c>
      <c r="C973" s="154">
        <v>3</v>
      </c>
      <c r="D973" s="155">
        <v>2</v>
      </c>
      <c r="E973" s="155" t="s">
        <v>556</v>
      </c>
      <c r="F973" s="156" t="s">
        <v>4015</v>
      </c>
      <c r="G973" s="156" t="s">
        <v>556</v>
      </c>
      <c r="H973" s="156" t="s">
        <v>4016</v>
      </c>
      <c r="I973" s="155">
        <v>1403032</v>
      </c>
      <c r="J973" s="157" t="s">
        <v>1903</v>
      </c>
      <c r="K973" s="157"/>
      <c r="L973" s="155">
        <v>2022</v>
      </c>
      <c r="M973" s="158">
        <v>5237</v>
      </c>
      <c r="N973" s="159">
        <v>27448062.030000001</v>
      </c>
      <c r="O973" s="159">
        <v>24201896.02</v>
      </c>
      <c r="P973" s="159">
        <v>17190825.640000001</v>
      </c>
      <c r="Q973" s="159">
        <v>9047842</v>
      </c>
      <c r="R973" s="159">
        <v>8142983.6399999997</v>
      </c>
      <c r="S973" s="159">
        <v>3246166.01</v>
      </c>
      <c r="T973" s="159">
        <v>247076.58</v>
      </c>
      <c r="U973" s="159">
        <v>29540607.02</v>
      </c>
      <c r="V973" s="159">
        <v>20417893.370000001</v>
      </c>
      <c r="W973" s="159">
        <v>8683462.9199999999</v>
      </c>
      <c r="X973" s="159">
        <v>289999.98</v>
      </c>
      <c r="Y973" s="159">
        <v>9122713.6500000004</v>
      </c>
      <c r="Z973" s="159">
        <v>4912318.34</v>
      </c>
      <c r="AA973" s="159">
        <v>4567903</v>
      </c>
      <c r="AB973" s="159">
        <v>344415.33999999985</v>
      </c>
      <c r="AC973" s="159">
        <v>2788444</v>
      </c>
      <c r="AD973" s="159">
        <v>1060000</v>
      </c>
      <c r="AE973" s="159">
        <v>14726214.210000001</v>
      </c>
      <c r="AF973" s="159">
        <v>3784002.65</v>
      </c>
      <c r="AG973" s="159">
        <v>27956</v>
      </c>
      <c r="AH973" s="159">
        <v>0</v>
      </c>
      <c r="AI973" s="159">
        <v>0</v>
      </c>
      <c r="AJ973" s="159">
        <v>0</v>
      </c>
    </row>
    <row r="974" spans="1:36">
      <c r="A974" s="153">
        <v>14</v>
      </c>
      <c r="B974" s="154">
        <v>3</v>
      </c>
      <c r="C974" s="154">
        <v>4</v>
      </c>
      <c r="D974" s="155">
        <v>2</v>
      </c>
      <c r="E974" s="155" t="s">
        <v>556</v>
      </c>
      <c r="F974" s="156" t="s">
        <v>4015</v>
      </c>
      <c r="G974" s="156" t="s">
        <v>556</v>
      </c>
      <c r="H974" s="156" t="s">
        <v>4017</v>
      </c>
      <c r="I974" s="155">
        <v>1403042</v>
      </c>
      <c r="J974" s="157" t="s">
        <v>1902</v>
      </c>
      <c r="K974" s="157"/>
      <c r="L974" s="155">
        <v>2022</v>
      </c>
      <c r="M974" s="158">
        <v>13237</v>
      </c>
      <c r="N974" s="159">
        <v>69103792.150000006</v>
      </c>
      <c r="O974" s="159">
        <v>64013751.219999999</v>
      </c>
      <c r="P974" s="159">
        <v>38889068.100000001</v>
      </c>
      <c r="Q974" s="159">
        <v>14993450</v>
      </c>
      <c r="R974" s="159">
        <v>23895618.100000001</v>
      </c>
      <c r="S974" s="159">
        <v>5090040.93</v>
      </c>
      <c r="T974" s="159">
        <v>86551.9</v>
      </c>
      <c r="U974" s="159">
        <v>67772118.140000001</v>
      </c>
      <c r="V974" s="159">
        <v>56022629.630000003</v>
      </c>
      <c r="W974" s="159">
        <v>21349233.300000001</v>
      </c>
      <c r="X974" s="159">
        <v>100700.72</v>
      </c>
      <c r="Y974" s="159">
        <v>11749488.51</v>
      </c>
      <c r="Z974" s="159">
        <v>6493598.9100000001</v>
      </c>
      <c r="AA974" s="159">
        <v>4000000</v>
      </c>
      <c r="AB974" s="159">
        <v>2493598.91</v>
      </c>
      <c r="AC974" s="159">
        <v>901022.32</v>
      </c>
      <c r="AD974" s="159">
        <v>901022.32</v>
      </c>
      <c r="AE974" s="159">
        <v>10860000</v>
      </c>
      <c r="AF974" s="159">
        <v>7991121.5899999999</v>
      </c>
      <c r="AG974" s="159">
        <v>56203.22</v>
      </c>
      <c r="AH974" s="159">
        <v>156719.88</v>
      </c>
      <c r="AI974" s="159">
        <v>0</v>
      </c>
      <c r="AJ974" s="159">
        <v>0</v>
      </c>
    </row>
    <row r="975" spans="1:36">
      <c r="A975" s="153">
        <v>14</v>
      </c>
      <c r="B975" s="154">
        <v>3</v>
      </c>
      <c r="C975" s="154">
        <v>5</v>
      </c>
      <c r="D975" s="155">
        <v>2</v>
      </c>
      <c r="E975" s="155" t="s">
        <v>556</v>
      </c>
      <c r="F975" s="156" t="s">
        <v>4015</v>
      </c>
      <c r="G975" s="156" t="s">
        <v>556</v>
      </c>
      <c r="H975" s="156" t="s">
        <v>4018</v>
      </c>
      <c r="I975" s="155">
        <v>1403052</v>
      </c>
      <c r="J975" s="157" t="s">
        <v>1901</v>
      </c>
      <c r="K975" s="157"/>
      <c r="L975" s="155">
        <v>2022</v>
      </c>
      <c r="M975" s="158">
        <v>6528</v>
      </c>
      <c r="N975" s="159">
        <v>32391289.550000001</v>
      </c>
      <c r="O975" s="159">
        <v>31614137.32</v>
      </c>
      <c r="P975" s="159">
        <v>23523713.02</v>
      </c>
      <c r="Q975" s="159">
        <v>10905371</v>
      </c>
      <c r="R975" s="159">
        <v>12618342.02</v>
      </c>
      <c r="S975" s="159">
        <v>777152.23</v>
      </c>
      <c r="T975" s="159">
        <v>0</v>
      </c>
      <c r="U975" s="159">
        <v>29870643.140000001</v>
      </c>
      <c r="V975" s="159">
        <v>27368870.43</v>
      </c>
      <c r="W975" s="159">
        <v>10265058.640000001</v>
      </c>
      <c r="X975" s="159">
        <v>89090.95</v>
      </c>
      <c r="Y975" s="159">
        <v>2501772.71</v>
      </c>
      <c r="Z975" s="159">
        <v>1398459.18</v>
      </c>
      <c r="AA975" s="159">
        <v>0</v>
      </c>
      <c r="AB975" s="159">
        <v>1398459.18</v>
      </c>
      <c r="AC975" s="159">
        <v>738000</v>
      </c>
      <c r="AD975" s="159">
        <v>738000</v>
      </c>
      <c r="AE975" s="159">
        <v>5859516.8499999996</v>
      </c>
      <c r="AF975" s="159">
        <v>4245266.8899999997</v>
      </c>
      <c r="AG975" s="159">
        <v>580368.80000000005</v>
      </c>
      <c r="AH975" s="159">
        <v>351405.52</v>
      </c>
      <c r="AI975" s="159">
        <v>0</v>
      </c>
      <c r="AJ975" s="159">
        <v>0</v>
      </c>
    </row>
    <row r="976" spans="1:36">
      <c r="A976" s="153">
        <v>14</v>
      </c>
      <c r="B976" s="154">
        <v>3</v>
      </c>
      <c r="C976" s="154">
        <v>6</v>
      </c>
      <c r="D976" s="155">
        <v>2</v>
      </c>
      <c r="E976" s="155" t="s">
        <v>556</v>
      </c>
      <c r="F976" s="156" t="s">
        <v>4015</v>
      </c>
      <c r="G976" s="156" t="s">
        <v>556</v>
      </c>
      <c r="H976" s="156" t="s">
        <v>4019</v>
      </c>
      <c r="I976" s="155">
        <v>1403062</v>
      </c>
      <c r="J976" s="157" t="s">
        <v>1900</v>
      </c>
      <c r="K976" s="157"/>
      <c r="L976" s="155">
        <v>2022</v>
      </c>
      <c r="M976" s="158">
        <v>5471</v>
      </c>
      <c r="N976" s="159">
        <v>25822786.809999999</v>
      </c>
      <c r="O976" s="159">
        <v>25184950.210000001</v>
      </c>
      <c r="P976" s="159">
        <v>18735234.07</v>
      </c>
      <c r="Q976" s="159">
        <v>9174162</v>
      </c>
      <c r="R976" s="159">
        <v>9561072.0700000003</v>
      </c>
      <c r="S976" s="159">
        <v>637836.6</v>
      </c>
      <c r="T976" s="159">
        <v>0</v>
      </c>
      <c r="U976" s="159">
        <v>25746452.260000002</v>
      </c>
      <c r="V976" s="159">
        <v>23867749.640000001</v>
      </c>
      <c r="W976" s="159">
        <v>10170232.439999999</v>
      </c>
      <c r="X976" s="159">
        <v>69849.91</v>
      </c>
      <c r="Y976" s="159">
        <v>1878702.62</v>
      </c>
      <c r="Z976" s="159">
        <v>1245403.17</v>
      </c>
      <c r="AA976" s="159">
        <v>585760</v>
      </c>
      <c r="AB976" s="159">
        <v>659643.16999999993</v>
      </c>
      <c r="AC976" s="159">
        <v>555759.43999999994</v>
      </c>
      <c r="AD976" s="159">
        <v>555759.43999999994</v>
      </c>
      <c r="AE976" s="159">
        <v>3232781.65</v>
      </c>
      <c r="AF976" s="159">
        <v>1317200.57</v>
      </c>
      <c r="AG976" s="159">
        <v>120000</v>
      </c>
      <c r="AH976" s="159">
        <v>127460.23</v>
      </c>
      <c r="AI976" s="159">
        <v>0</v>
      </c>
      <c r="AJ976" s="159">
        <v>0</v>
      </c>
    </row>
    <row r="977" spans="1:36">
      <c r="A977" s="153">
        <v>14</v>
      </c>
      <c r="B977" s="154">
        <v>3</v>
      </c>
      <c r="C977" s="154">
        <v>7</v>
      </c>
      <c r="D977" s="155">
        <v>2</v>
      </c>
      <c r="E977" s="155" t="s">
        <v>556</v>
      </c>
      <c r="F977" s="156" t="s">
        <v>4015</v>
      </c>
      <c r="G977" s="156" t="s">
        <v>556</v>
      </c>
      <c r="H977" s="156" t="s">
        <v>4020</v>
      </c>
      <c r="I977" s="155">
        <v>1403072</v>
      </c>
      <c r="J977" s="157" t="s">
        <v>1899</v>
      </c>
      <c r="K977" s="157"/>
      <c r="L977" s="155">
        <v>2022</v>
      </c>
      <c r="M977" s="158">
        <v>6942</v>
      </c>
      <c r="N977" s="159">
        <v>37801494.18</v>
      </c>
      <c r="O977" s="159">
        <v>33213691.489999998</v>
      </c>
      <c r="P977" s="159">
        <v>23272667.630000003</v>
      </c>
      <c r="Q977" s="159">
        <v>12339631</v>
      </c>
      <c r="R977" s="159">
        <v>10933036.630000001</v>
      </c>
      <c r="S977" s="159">
        <v>4587802.6900000004</v>
      </c>
      <c r="T977" s="159">
        <v>135570</v>
      </c>
      <c r="U977" s="159">
        <v>37014284.869999997</v>
      </c>
      <c r="V977" s="159">
        <v>29962789.43</v>
      </c>
      <c r="W977" s="159">
        <v>12826720.529999999</v>
      </c>
      <c r="X977" s="159">
        <v>50780.95</v>
      </c>
      <c r="Y977" s="159">
        <v>7051495.4400000004</v>
      </c>
      <c r="Z977" s="159">
        <v>2376257.61</v>
      </c>
      <c r="AA977" s="159">
        <v>871799</v>
      </c>
      <c r="AB977" s="159">
        <v>1504458.6099999999</v>
      </c>
      <c r="AC977" s="159">
        <v>2526949</v>
      </c>
      <c r="AD977" s="159">
        <v>2526949</v>
      </c>
      <c r="AE977" s="159">
        <v>3000350</v>
      </c>
      <c r="AF977" s="159">
        <v>3250902.06</v>
      </c>
      <c r="AG977" s="159">
        <v>120000</v>
      </c>
      <c r="AH977" s="159">
        <v>142008.22</v>
      </c>
      <c r="AI977" s="159">
        <v>0</v>
      </c>
      <c r="AJ977" s="159">
        <v>0</v>
      </c>
    </row>
    <row r="978" spans="1:36">
      <c r="A978" s="153">
        <v>14</v>
      </c>
      <c r="B978" s="154">
        <v>3</v>
      </c>
      <c r="C978" s="154">
        <v>8</v>
      </c>
      <c r="D978" s="155">
        <v>2</v>
      </c>
      <c r="E978" s="155" t="s">
        <v>556</v>
      </c>
      <c r="F978" s="156" t="s">
        <v>4015</v>
      </c>
      <c r="G978" s="156" t="s">
        <v>556</v>
      </c>
      <c r="H978" s="156" t="s">
        <v>4021</v>
      </c>
      <c r="I978" s="155">
        <v>1403082</v>
      </c>
      <c r="J978" s="157" t="s">
        <v>1898</v>
      </c>
      <c r="K978" s="157"/>
      <c r="L978" s="155">
        <v>2022</v>
      </c>
      <c r="M978" s="158">
        <v>4861</v>
      </c>
      <c r="N978" s="159">
        <v>25934273.530000001</v>
      </c>
      <c r="O978" s="159">
        <v>22850208.129999999</v>
      </c>
      <c r="P978" s="159">
        <v>16047786.57</v>
      </c>
      <c r="Q978" s="159">
        <v>7537615</v>
      </c>
      <c r="R978" s="159">
        <v>8510171.5700000003</v>
      </c>
      <c r="S978" s="159">
        <v>3084065.4</v>
      </c>
      <c r="T978" s="159">
        <v>439350</v>
      </c>
      <c r="U978" s="159">
        <v>27219804.739999998</v>
      </c>
      <c r="V978" s="159">
        <v>20979040.969999999</v>
      </c>
      <c r="W978" s="159">
        <v>7820522.1299999999</v>
      </c>
      <c r="X978" s="159">
        <v>246706.65</v>
      </c>
      <c r="Y978" s="159">
        <v>6240763.7699999996</v>
      </c>
      <c r="Z978" s="159">
        <v>3805842.3</v>
      </c>
      <c r="AA978" s="159">
        <v>3074432.89</v>
      </c>
      <c r="AB978" s="159">
        <v>731409.40999999968</v>
      </c>
      <c r="AC978" s="159">
        <v>1874432.89</v>
      </c>
      <c r="AD978" s="159">
        <v>1874432.89</v>
      </c>
      <c r="AE978" s="159">
        <v>11066292.41</v>
      </c>
      <c r="AF978" s="159">
        <v>1871167.16</v>
      </c>
      <c r="AG978" s="159">
        <v>580901.89</v>
      </c>
      <c r="AH978" s="159">
        <v>588529.37</v>
      </c>
      <c r="AI978" s="159">
        <v>0</v>
      </c>
      <c r="AJ978" s="159">
        <v>0</v>
      </c>
    </row>
    <row r="979" spans="1:36">
      <c r="A979" s="153">
        <v>14</v>
      </c>
      <c r="B979" s="154">
        <v>3</v>
      </c>
      <c r="C979" s="154">
        <v>9</v>
      </c>
      <c r="D979" s="155">
        <v>2</v>
      </c>
      <c r="E979" s="155" t="s">
        <v>556</v>
      </c>
      <c r="F979" s="156" t="s">
        <v>4015</v>
      </c>
      <c r="G979" s="156" t="s">
        <v>556</v>
      </c>
      <c r="H979" s="156" t="s">
        <v>4022</v>
      </c>
      <c r="I979" s="155">
        <v>1403092</v>
      </c>
      <c r="J979" s="157" t="s">
        <v>1897</v>
      </c>
      <c r="K979" s="157"/>
      <c r="L979" s="155">
        <v>2022</v>
      </c>
      <c r="M979" s="158">
        <v>4097</v>
      </c>
      <c r="N979" s="159">
        <v>22056242.739999998</v>
      </c>
      <c r="O979" s="159">
        <v>21253220.940000001</v>
      </c>
      <c r="P979" s="159">
        <v>16335591.4</v>
      </c>
      <c r="Q979" s="159">
        <v>8027940</v>
      </c>
      <c r="R979" s="159">
        <v>8307651.4000000004</v>
      </c>
      <c r="S979" s="159">
        <v>803021.8</v>
      </c>
      <c r="T979" s="159">
        <v>3351.52</v>
      </c>
      <c r="U979" s="159">
        <v>22440884.030000001</v>
      </c>
      <c r="V979" s="159">
        <v>18979318.98</v>
      </c>
      <c r="W979" s="159">
        <v>7323872.7599999998</v>
      </c>
      <c r="X979" s="159">
        <v>97242.33</v>
      </c>
      <c r="Y979" s="159">
        <v>3461565.05</v>
      </c>
      <c r="Z979" s="159">
        <v>2113004.2999999998</v>
      </c>
      <c r="AA979" s="159">
        <v>1300000</v>
      </c>
      <c r="AB979" s="159">
        <v>813004.29999999981</v>
      </c>
      <c r="AC979" s="159">
        <v>616600</v>
      </c>
      <c r="AD979" s="159">
        <v>616600</v>
      </c>
      <c r="AE979" s="159">
        <v>4508700</v>
      </c>
      <c r="AF979" s="159">
        <v>2273901.96</v>
      </c>
      <c r="AG979" s="159">
        <v>255991.48</v>
      </c>
      <c r="AH979" s="159">
        <v>222627.12</v>
      </c>
      <c r="AI979" s="159">
        <v>0</v>
      </c>
      <c r="AJ979" s="159">
        <v>0</v>
      </c>
    </row>
    <row r="980" spans="1:36">
      <c r="A980" s="153">
        <v>14</v>
      </c>
      <c r="B980" s="154">
        <v>3</v>
      </c>
      <c r="C980" s="154">
        <v>10</v>
      </c>
      <c r="D980" s="155">
        <v>3</v>
      </c>
      <c r="E980" s="155" t="s">
        <v>556</v>
      </c>
      <c r="F980" s="156" t="s">
        <v>4023</v>
      </c>
      <c r="G980" s="156" t="s">
        <v>556</v>
      </c>
      <c r="H980" s="156" t="s">
        <v>4024</v>
      </c>
      <c r="I980" s="155">
        <v>1403103</v>
      </c>
      <c r="J980" s="157" t="s">
        <v>1896</v>
      </c>
      <c r="K980" s="157"/>
      <c r="L980" s="155">
        <v>2022</v>
      </c>
      <c r="M980" s="158">
        <v>10984</v>
      </c>
      <c r="N980" s="159">
        <v>58533065.869999997</v>
      </c>
      <c r="O980" s="159">
        <v>51767448.380000003</v>
      </c>
      <c r="P980" s="159">
        <v>31609443.5</v>
      </c>
      <c r="Q980" s="159">
        <v>13754995</v>
      </c>
      <c r="R980" s="159">
        <v>17854448.5</v>
      </c>
      <c r="S980" s="159">
        <v>6765617.4900000002</v>
      </c>
      <c r="T980" s="159">
        <v>318835</v>
      </c>
      <c r="U980" s="159">
        <v>56460035.399999999</v>
      </c>
      <c r="V980" s="159">
        <v>45538292.030000001</v>
      </c>
      <c r="W980" s="159">
        <v>18621411.52</v>
      </c>
      <c r="X980" s="159">
        <v>560163.75</v>
      </c>
      <c r="Y980" s="159">
        <v>10921743.369999999</v>
      </c>
      <c r="Z980" s="159">
        <v>5068063.34</v>
      </c>
      <c r="AA980" s="159">
        <v>3300000</v>
      </c>
      <c r="AB980" s="159">
        <v>1768063.3399999999</v>
      </c>
      <c r="AC980" s="159">
        <v>2047933.15</v>
      </c>
      <c r="AD980" s="159">
        <v>2047933.15</v>
      </c>
      <c r="AE980" s="159">
        <v>18103157.859999999</v>
      </c>
      <c r="AF980" s="159">
        <v>6229156.3499999996</v>
      </c>
      <c r="AG980" s="159">
        <v>289421.5</v>
      </c>
      <c r="AH980" s="159">
        <v>335445.45</v>
      </c>
      <c r="AI980" s="159">
        <v>0</v>
      </c>
      <c r="AJ980" s="159">
        <v>0</v>
      </c>
    </row>
    <row r="981" spans="1:36">
      <c r="A981" s="153">
        <v>14</v>
      </c>
      <c r="B981" s="154">
        <v>3</v>
      </c>
      <c r="C981" s="154">
        <v>11</v>
      </c>
      <c r="D981" s="155">
        <v>2</v>
      </c>
      <c r="E981" s="155" t="s">
        <v>556</v>
      </c>
      <c r="F981" s="156" t="s">
        <v>4015</v>
      </c>
      <c r="G981" s="156" t="s">
        <v>556</v>
      </c>
      <c r="H981" s="156" t="s">
        <v>4025</v>
      </c>
      <c r="I981" s="155">
        <v>1403112</v>
      </c>
      <c r="J981" s="157" t="s">
        <v>1895</v>
      </c>
      <c r="K981" s="157"/>
      <c r="L981" s="155">
        <v>2022</v>
      </c>
      <c r="M981" s="158">
        <v>8272</v>
      </c>
      <c r="N981" s="159">
        <v>40747371.140000001</v>
      </c>
      <c r="O981" s="159">
        <v>40191410.719999999</v>
      </c>
      <c r="P981" s="159">
        <v>27668487.77</v>
      </c>
      <c r="Q981" s="159">
        <v>13672657</v>
      </c>
      <c r="R981" s="159">
        <v>13995830.77</v>
      </c>
      <c r="S981" s="159">
        <v>555960.42000000004</v>
      </c>
      <c r="T981" s="159">
        <v>0</v>
      </c>
      <c r="U981" s="159">
        <v>40522010.460000001</v>
      </c>
      <c r="V981" s="159">
        <v>35564588.939999998</v>
      </c>
      <c r="W981" s="159">
        <v>14834843.6</v>
      </c>
      <c r="X981" s="159">
        <v>52277.120000000003</v>
      </c>
      <c r="Y981" s="159">
        <v>4957421.5199999996</v>
      </c>
      <c r="Z981" s="159">
        <v>2260286.9700000002</v>
      </c>
      <c r="AA981" s="159">
        <v>871064</v>
      </c>
      <c r="AB981" s="159">
        <v>1389222.9700000002</v>
      </c>
      <c r="AC981" s="159">
        <v>871064</v>
      </c>
      <c r="AD981" s="159">
        <v>871064</v>
      </c>
      <c r="AE981" s="159">
        <v>2582789</v>
      </c>
      <c r="AF981" s="159">
        <v>4626821.78</v>
      </c>
      <c r="AG981" s="159">
        <v>75850.149999999994</v>
      </c>
      <c r="AH981" s="159">
        <v>75850.149999999994</v>
      </c>
      <c r="AI981" s="159">
        <v>0</v>
      </c>
      <c r="AJ981" s="159">
        <v>0</v>
      </c>
    </row>
    <row r="982" spans="1:36">
      <c r="A982" s="153">
        <v>14</v>
      </c>
      <c r="B982" s="154">
        <v>3</v>
      </c>
      <c r="C982" s="154">
        <v>12</v>
      </c>
      <c r="D982" s="155">
        <v>2</v>
      </c>
      <c r="E982" s="155" t="s">
        <v>556</v>
      </c>
      <c r="F982" s="156" t="s">
        <v>4015</v>
      </c>
      <c r="G982" s="156" t="s">
        <v>556</v>
      </c>
      <c r="H982" s="156" t="s">
        <v>4026</v>
      </c>
      <c r="I982" s="155">
        <v>1403122</v>
      </c>
      <c r="J982" s="157" t="s">
        <v>1894</v>
      </c>
      <c r="K982" s="157"/>
      <c r="L982" s="155">
        <v>2022</v>
      </c>
      <c r="M982" s="158">
        <v>7318</v>
      </c>
      <c r="N982" s="159">
        <v>35549945.560000002</v>
      </c>
      <c r="O982" s="159">
        <v>34205981.07</v>
      </c>
      <c r="P982" s="159">
        <v>25386988.32</v>
      </c>
      <c r="Q982" s="159">
        <v>13393308</v>
      </c>
      <c r="R982" s="159">
        <v>11993680.32</v>
      </c>
      <c r="S982" s="159">
        <v>1343964.49</v>
      </c>
      <c r="T982" s="159">
        <v>0</v>
      </c>
      <c r="U982" s="159">
        <v>33724753.950000003</v>
      </c>
      <c r="V982" s="159">
        <v>30518619.920000002</v>
      </c>
      <c r="W982" s="159">
        <v>12653699.23</v>
      </c>
      <c r="X982" s="159">
        <v>1946.69</v>
      </c>
      <c r="Y982" s="159">
        <v>3206134.03</v>
      </c>
      <c r="Z982" s="159">
        <v>1666571.93</v>
      </c>
      <c r="AA982" s="159">
        <v>0</v>
      </c>
      <c r="AB982" s="159">
        <v>1666571.93</v>
      </c>
      <c r="AC982" s="159">
        <v>537700</v>
      </c>
      <c r="AD982" s="159">
        <v>537700</v>
      </c>
      <c r="AE982" s="159">
        <v>0</v>
      </c>
      <c r="AF982" s="159">
        <v>3687361.15</v>
      </c>
      <c r="AG982" s="159">
        <v>0</v>
      </c>
      <c r="AH982" s="159">
        <v>0</v>
      </c>
      <c r="AI982" s="159">
        <v>0</v>
      </c>
      <c r="AJ982" s="159">
        <v>0</v>
      </c>
    </row>
    <row r="983" spans="1:36">
      <c r="A983" s="153">
        <v>14</v>
      </c>
      <c r="B983" s="154">
        <v>3</v>
      </c>
      <c r="C983" s="154">
        <v>13</v>
      </c>
      <c r="D983" s="155">
        <v>2</v>
      </c>
      <c r="E983" s="155" t="s">
        <v>556</v>
      </c>
      <c r="F983" s="156" t="s">
        <v>4015</v>
      </c>
      <c r="G983" s="156" t="s">
        <v>556</v>
      </c>
      <c r="H983" s="156" t="s">
        <v>4027</v>
      </c>
      <c r="I983" s="155">
        <v>1403132</v>
      </c>
      <c r="J983" s="157" t="s">
        <v>1893</v>
      </c>
      <c r="K983" s="157"/>
      <c r="L983" s="155">
        <v>2022</v>
      </c>
      <c r="M983" s="158">
        <v>5303</v>
      </c>
      <c r="N983" s="159">
        <v>24026735.199999999</v>
      </c>
      <c r="O983" s="159">
        <v>23148516.300000001</v>
      </c>
      <c r="P983" s="159">
        <v>15157117</v>
      </c>
      <c r="Q983" s="159">
        <v>6849111</v>
      </c>
      <c r="R983" s="159">
        <v>8308006</v>
      </c>
      <c r="S983" s="159">
        <v>878218.9</v>
      </c>
      <c r="T983" s="159">
        <v>500</v>
      </c>
      <c r="U983" s="159">
        <v>24601719.920000002</v>
      </c>
      <c r="V983" s="159">
        <v>22147607.609999999</v>
      </c>
      <c r="W983" s="159">
        <v>8665589.8900000006</v>
      </c>
      <c r="X983" s="159">
        <v>0</v>
      </c>
      <c r="Y983" s="159">
        <v>2454112.31</v>
      </c>
      <c r="Z983" s="159">
        <v>3012708.47</v>
      </c>
      <c r="AA983" s="159">
        <v>0</v>
      </c>
      <c r="AB983" s="159">
        <v>3012708.47</v>
      </c>
      <c r="AC983" s="159">
        <v>0</v>
      </c>
      <c r="AD983" s="159">
        <v>0</v>
      </c>
      <c r="AE983" s="159">
        <v>299</v>
      </c>
      <c r="AF983" s="159">
        <v>1000908.69</v>
      </c>
      <c r="AG983" s="159">
        <v>80640</v>
      </c>
      <c r="AH983" s="159">
        <v>213512.59</v>
      </c>
      <c r="AI983" s="159">
        <v>0</v>
      </c>
      <c r="AJ983" s="159">
        <v>299</v>
      </c>
    </row>
    <row r="984" spans="1:36">
      <c r="A984" s="153">
        <v>14</v>
      </c>
      <c r="B984" s="154">
        <v>3</v>
      </c>
      <c r="C984" s="154">
        <v>14</v>
      </c>
      <c r="D984" s="155">
        <v>3</v>
      </c>
      <c r="E984" s="155" t="s">
        <v>556</v>
      </c>
      <c r="F984" s="156" t="s">
        <v>4023</v>
      </c>
      <c r="G984" s="156" t="s">
        <v>556</v>
      </c>
      <c r="H984" s="156" t="s">
        <v>4028</v>
      </c>
      <c r="I984" s="155">
        <v>1403143</v>
      </c>
      <c r="J984" s="157" t="s">
        <v>1892</v>
      </c>
      <c r="K984" s="157"/>
      <c r="L984" s="155">
        <v>2022</v>
      </c>
      <c r="M984" s="158">
        <v>8318</v>
      </c>
      <c r="N984" s="159">
        <v>40321135.810000002</v>
      </c>
      <c r="O984" s="159">
        <v>39522054.880000003</v>
      </c>
      <c r="P984" s="159">
        <v>27940389.5</v>
      </c>
      <c r="Q984" s="159">
        <v>13649515</v>
      </c>
      <c r="R984" s="159">
        <v>14290874.5</v>
      </c>
      <c r="S984" s="159">
        <v>799080.93</v>
      </c>
      <c r="T984" s="159">
        <v>2580.2600000000002</v>
      </c>
      <c r="U984" s="159">
        <v>38414278.810000002</v>
      </c>
      <c r="V984" s="159">
        <v>34580169.149999999</v>
      </c>
      <c r="W984" s="159">
        <v>13783914.689999999</v>
      </c>
      <c r="X984" s="159">
        <v>237876.35</v>
      </c>
      <c r="Y984" s="159">
        <v>3834109.66</v>
      </c>
      <c r="Z984" s="159">
        <v>512869.6</v>
      </c>
      <c r="AA984" s="159">
        <v>0</v>
      </c>
      <c r="AB984" s="159">
        <v>512869.6</v>
      </c>
      <c r="AC984" s="159">
        <v>1640835</v>
      </c>
      <c r="AD984" s="159">
        <v>1072000</v>
      </c>
      <c r="AE984" s="159">
        <v>8470000</v>
      </c>
      <c r="AF984" s="159">
        <v>4941885.7300000004</v>
      </c>
      <c r="AG984" s="159">
        <v>150000</v>
      </c>
      <c r="AH984" s="159">
        <v>132993.84</v>
      </c>
      <c r="AI984" s="159">
        <v>0</v>
      </c>
      <c r="AJ984" s="159">
        <v>0</v>
      </c>
    </row>
    <row r="985" spans="1:36">
      <c r="A985" s="153">
        <v>14</v>
      </c>
      <c r="B985" s="154">
        <v>4</v>
      </c>
      <c r="C985" s="154">
        <v>1</v>
      </c>
      <c r="D985" s="155">
        <v>1</v>
      </c>
      <c r="E985" s="155" t="s">
        <v>556</v>
      </c>
      <c r="F985" s="156" t="s">
        <v>4029</v>
      </c>
      <c r="G985" s="156" t="s">
        <v>556</v>
      </c>
      <c r="H985" s="156" t="s">
        <v>4030</v>
      </c>
      <c r="I985" s="155">
        <v>1404011</v>
      </c>
      <c r="J985" s="157" t="s">
        <v>1891</v>
      </c>
      <c r="K985" s="157"/>
      <c r="L985" s="155">
        <v>2022</v>
      </c>
      <c r="M985" s="158">
        <v>18588</v>
      </c>
      <c r="N985" s="159">
        <v>77282330.400000006</v>
      </c>
      <c r="O985" s="159">
        <v>75984980.189999998</v>
      </c>
      <c r="P985" s="159">
        <v>39881550.289999999</v>
      </c>
      <c r="Q985" s="159">
        <v>16302446</v>
      </c>
      <c r="R985" s="159">
        <v>23579104.289999999</v>
      </c>
      <c r="S985" s="159">
        <v>1297350.21</v>
      </c>
      <c r="T985" s="159">
        <v>380061.38</v>
      </c>
      <c r="U985" s="159">
        <v>76106173.019999996</v>
      </c>
      <c r="V985" s="159">
        <v>71997735.349999994</v>
      </c>
      <c r="W985" s="159">
        <v>31212963.309999999</v>
      </c>
      <c r="X985" s="159">
        <v>384150.78</v>
      </c>
      <c r="Y985" s="159">
        <v>4108437.67</v>
      </c>
      <c r="Z985" s="159">
        <v>2860134.79</v>
      </c>
      <c r="AA985" s="159">
        <v>1372000</v>
      </c>
      <c r="AB985" s="159">
        <v>1488134.79</v>
      </c>
      <c r="AC985" s="159">
        <v>1372000</v>
      </c>
      <c r="AD985" s="159">
        <v>1372000</v>
      </c>
      <c r="AE985" s="159">
        <v>13870859</v>
      </c>
      <c r="AF985" s="159">
        <v>3987244.84</v>
      </c>
      <c r="AG985" s="159">
        <v>670028.04</v>
      </c>
      <c r="AH985" s="159">
        <v>170995.94</v>
      </c>
      <c r="AI985" s="159">
        <v>0</v>
      </c>
      <c r="AJ985" s="159">
        <v>0</v>
      </c>
    </row>
    <row r="986" spans="1:36">
      <c r="A986" s="153">
        <v>14</v>
      </c>
      <c r="B986" s="154">
        <v>4</v>
      </c>
      <c r="C986" s="154">
        <v>2</v>
      </c>
      <c r="D986" s="155">
        <v>2</v>
      </c>
      <c r="E986" s="155" t="s">
        <v>556</v>
      </c>
      <c r="F986" s="156" t="s">
        <v>4031</v>
      </c>
      <c r="G986" s="156" t="s">
        <v>556</v>
      </c>
      <c r="H986" s="156" t="s">
        <v>4032</v>
      </c>
      <c r="I986" s="155">
        <v>1404022</v>
      </c>
      <c r="J986" s="157" t="s">
        <v>1891</v>
      </c>
      <c r="K986" s="157"/>
      <c r="L986" s="155">
        <v>2022</v>
      </c>
      <c r="M986" s="158">
        <v>12066</v>
      </c>
      <c r="N986" s="159">
        <v>53138798.670000002</v>
      </c>
      <c r="O986" s="159">
        <v>52635317.229999997</v>
      </c>
      <c r="P986" s="159">
        <v>38791792.289999999</v>
      </c>
      <c r="Q986" s="159">
        <v>18844685</v>
      </c>
      <c r="R986" s="159">
        <v>19947107.289999999</v>
      </c>
      <c r="S986" s="159">
        <v>503481.44</v>
      </c>
      <c r="T986" s="159">
        <v>11400</v>
      </c>
      <c r="U986" s="159">
        <v>52476215.280000001</v>
      </c>
      <c r="V986" s="159">
        <v>47248152.909999996</v>
      </c>
      <c r="W986" s="159">
        <v>17989381.640000001</v>
      </c>
      <c r="X986" s="159">
        <v>36634.32</v>
      </c>
      <c r="Y986" s="159">
        <v>5228062.37</v>
      </c>
      <c r="Z986" s="159">
        <v>999251.91</v>
      </c>
      <c r="AA986" s="159">
        <v>0</v>
      </c>
      <c r="AB986" s="159">
        <v>999251.91</v>
      </c>
      <c r="AC986" s="159">
        <v>1131000</v>
      </c>
      <c r="AD986" s="159">
        <v>1131000</v>
      </c>
      <c r="AE986" s="159">
        <v>1512000</v>
      </c>
      <c r="AF986" s="159">
        <v>5387164.3200000003</v>
      </c>
      <c r="AG986" s="159">
        <v>243685.3</v>
      </c>
      <c r="AH986" s="159">
        <v>93598.02</v>
      </c>
      <c r="AI986" s="159">
        <v>0</v>
      </c>
      <c r="AJ986" s="159">
        <v>0</v>
      </c>
    </row>
    <row r="987" spans="1:36">
      <c r="A987" s="153">
        <v>14</v>
      </c>
      <c r="B987" s="154">
        <v>4</v>
      </c>
      <c r="C987" s="154">
        <v>3</v>
      </c>
      <c r="D987" s="155">
        <v>2</v>
      </c>
      <c r="E987" s="155" t="s">
        <v>556</v>
      </c>
      <c r="F987" s="156" t="s">
        <v>4031</v>
      </c>
      <c r="G987" s="156" t="s">
        <v>556</v>
      </c>
      <c r="H987" s="156" t="s">
        <v>4033</v>
      </c>
      <c r="I987" s="155">
        <v>1404032</v>
      </c>
      <c r="J987" s="157" t="s">
        <v>1890</v>
      </c>
      <c r="K987" s="157"/>
      <c r="L987" s="155">
        <v>2022</v>
      </c>
      <c r="M987" s="158">
        <v>3523</v>
      </c>
      <c r="N987" s="159">
        <v>14870267.199999999</v>
      </c>
      <c r="O987" s="159">
        <v>14765338.24</v>
      </c>
      <c r="P987" s="159">
        <v>10679426.530000001</v>
      </c>
      <c r="Q987" s="159">
        <v>5358718</v>
      </c>
      <c r="R987" s="159">
        <v>5320708.53</v>
      </c>
      <c r="S987" s="159">
        <v>104928.96000000001</v>
      </c>
      <c r="T987" s="159">
        <v>1810.96</v>
      </c>
      <c r="U987" s="159">
        <v>13964253.880000001</v>
      </c>
      <c r="V987" s="159">
        <v>13683503.24</v>
      </c>
      <c r="W987" s="159">
        <v>5118606.7300000004</v>
      </c>
      <c r="X987" s="159">
        <v>65728.94</v>
      </c>
      <c r="Y987" s="159">
        <v>280750.64</v>
      </c>
      <c r="Z987" s="159">
        <v>428404.37</v>
      </c>
      <c r="AA987" s="159">
        <v>0</v>
      </c>
      <c r="AB987" s="159">
        <v>428404.37</v>
      </c>
      <c r="AC987" s="159">
        <v>500000</v>
      </c>
      <c r="AD987" s="159">
        <v>500000</v>
      </c>
      <c r="AE987" s="159">
        <v>2700000</v>
      </c>
      <c r="AF987" s="159">
        <v>1081835</v>
      </c>
      <c r="AG987" s="159">
        <v>0</v>
      </c>
      <c r="AH987" s="159">
        <v>0</v>
      </c>
      <c r="AI987" s="159">
        <v>0</v>
      </c>
      <c r="AJ987" s="159">
        <v>0</v>
      </c>
    </row>
    <row r="988" spans="1:36">
      <c r="A988" s="153">
        <v>14</v>
      </c>
      <c r="B988" s="154">
        <v>4</v>
      </c>
      <c r="C988" s="154">
        <v>4</v>
      </c>
      <c r="D988" s="155">
        <v>3</v>
      </c>
      <c r="E988" s="155" t="s">
        <v>556</v>
      </c>
      <c r="F988" s="156" t="s">
        <v>4034</v>
      </c>
      <c r="G988" s="156" t="s">
        <v>556</v>
      </c>
      <c r="H988" s="156" t="s">
        <v>4035</v>
      </c>
      <c r="I988" s="155">
        <v>1404043</v>
      </c>
      <c r="J988" s="157" t="s">
        <v>1889</v>
      </c>
      <c r="K988" s="157"/>
      <c r="L988" s="155">
        <v>2022</v>
      </c>
      <c r="M988" s="158">
        <v>6017</v>
      </c>
      <c r="N988" s="159">
        <v>30641739.670000002</v>
      </c>
      <c r="O988" s="159">
        <v>28909173.440000001</v>
      </c>
      <c r="P988" s="159">
        <v>18006228.98</v>
      </c>
      <c r="Q988" s="159">
        <v>8115946</v>
      </c>
      <c r="R988" s="159">
        <v>9890282.9800000004</v>
      </c>
      <c r="S988" s="159">
        <v>1732566.23</v>
      </c>
      <c r="T988" s="159">
        <v>0</v>
      </c>
      <c r="U988" s="159">
        <v>24932914.030000001</v>
      </c>
      <c r="V988" s="159">
        <v>24176362.960000001</v>
      </c>
      <c r="W988" s="159">
        <v>8634233.0199999996</v>
      </c>
      <c r="X988" s="159">
        <v>165617.34</v>
      </c>
      <c r="Y988" s="159">
        <v>756551.07</v>
      </c>
      <c r="Z988" s="159">
        <v>1180057.5900000001</v>
      </c>
      <c r="AA988" s="159">
        <v>0</v>
      </c>
      <c r="AB988" s="159">
        <v>1180057.5900000001</v>
      </c>
      <c r="AC988" s="159">
        <v>1500000</v>
      </c>
      <c r="AD988" s="159">
        <v>1500000</v>
      </c>
      <c r="AE988" s="159">
        <v>5903216.2800000003</v>
      </c>
      <c r="AF988" s="159">
        <v>4732810.4800000004</v>
      </c>
      <c r="AG988" s="159">
        <v>726300.2</v>
      </c>
      <c r="AH988" s="159">
        <v>708443.14</v>
      </c>
      <c r="AI988" s="159">
        <v>0</v>
      </c>
      <c r="AJ988" s="159">
        <v>0</v>
      </c>
    </row>
    <row r="989" spans="1:36">
      <c r="A989" s="153">
        <v>14</v>
      </c>
      <c r="B989" s="154">
        <v>4</v>
      </c>
      <c r="C989" s="154">
        <v>5</v>
      </c>
      <c r="D989" s="155">
        <v>2</v>
      </c>
      <c r="E989" s="155" t="s">
        <v>556</v>
      </c>
      <c r="F989" s="156" t="s">
        <v>4031</v>
      </c>
      <c r="G989" s="156" t="s">
        <v>556</v>
      </c>
      <c r="H989" s="156" t="s">
        <v>4036</v>
      </c>
      <c r="I989" s="155">
        <v>1404052</v>
      </c>
      <c r="J989" s="157" t="s">
        <v>1888</v>
      </c>
      <c r="K989" s="157"/>
      <c r="L989" s="155">
        <v>2022</v>
      </c>
      <c r="M989" s="158">
        <v>4866</v>
      </c>
      <c r="N989" s="159">
        <v>22570144.91</v>
      </c>
      <c r="O989" s="159">
        <v>21530893.219999999</v>
      </c>
      <c r="P989" s="159">
        <v>16332149.41</v>
      </c>
      <c r="Q989" s="159">
        <v>8751044</v>
      </c>
      <c r="R989" s="159">
        <v>7581105.4100000001</v>
      </c>
      <c r="S989" s="159">
        <v>1039251.69</v>
      </c>
      <c r="T989" s="159">
        <v>690052</v>
      </c>
      <c r="U989" s="159">
        <v>21721874.899999999</v>
      </c>
      <c r="V989" s="159">
        <v>20500102.469999999</v>
      </c>
      <c r="W989" s="159">
        <v>8361265.2699999996</v>
      </c>
      <c r="X989" s="159">
        <v>165486.76</v>
      </c>
      <c r="Y989" s="159">
        <v>1221772.43</v>
      </c>
      <c r="Z989" s="159">
        <v>413661.25</v>
      </c>
      <c r="AA989" s="159">
        <v>0</v>
      </c>
      <c r="AB989" s="159">
        <v>413661.25</v>
      </c>
      <c r="AC989" s="159">
        <v>522594.99</v>
      </c>
      <c r="AD989" s="159">
        <v>522594.99</v>
      </c>
      <c r="AE989" s="159">
        <v>4818313.1399999997</v>
      </c>
      <c r="AF989" s="159">
        <v>1030790.75</v>
      </c>
      <c r="AG989" s="159">
        <v>18816</v>
      </c>
      <c r="AH989" s="159">
        <v>52238.11</v>
      </c>
      <c r="AI989" s="159">
        <v>0</v>
      </c>
      <c r="AJ989" s="159">
        <v>0</v>
      </c>
    </row>
    <row r="990" spans="1:36">
      <c r="A990" s="153">
        <v>14</v>
      </c>
      <c r="B990" s="154">
        <v>5</v>
      </c>
      <c r="C990" s="154">
        <v>1</v>
      </c>
      <c r="D990" s="155">
        <v>1</v>
      </c>
      <c r="E990" s="155" t="s">
        <v>556</v>
      </c>
      <c r="F990" s="156" t="s">
        <v>4037</v>
      </c>
      <c r="G990" s="156" t="s">
        <v>556</v>
      </c>
      <c r="H990" s="156" t="s">
        <v>4038</v>
      </c>
      <c r="I990" s="155">
        <v>1405011</v>
      </c>
      <c r="J990" s="157" t="s">
        <v>1887</v>
      </c>
      <c r="K990" s="157"/>
      <c r="L990" s="155">
        <v>2022</v>
      </c>
      <c r="M990" s="158">
        <v>16334</v>
      </c>
      <c r="N990" s="159">
        <v>98178943.299999997</v>
      </c>
      <c r="O990" s="159">
        <v>92298056.420000002</v>
      </c>
      <c r="P990" s="159">
        <v>36238718.609999999</v>
      </c>
      <c r="Q990" s="159">
        <v>14304629</v>
      </c>
      <c r="R990" s="159">
        <v>21934089.609999999</v>
      </c>
      <c r="S990" s="159">
        <v>5880886.8799999999</v>
      </c>
      <c r="T990" s="159">
        <v>281944.21999999997</v>
      </c>
      <c r="U990" s="159">
        <v>101287660.03</v>
      </c>
      <c r="V990" s="159">
        <v>86856136.280000001</v>
      </c>
      <c r="W990" s="159">
        <v>28150600.690000001</v>
      </c>
      <c r="X990" s="159">
        <v>583945.31000000006</v>
      </c>
      <c r="Y990" s="159">
        <v>14431523.75</v>
      </c>
      <c r="Z990" s="159">
        <v>11670712.449999999</v>
      </c>
      <c r="AA990" s="159">
        <v>6365586.8399999999</v>
      </c>
      <c r="AB990" s="159">
        <v>5305125.6099999994</v>
      </c>
      <c r="AC990" s="159">
        <v>4587277.5</v>
      </c>
      <c r="AD990" s="159">
        <v>4587277.5</v>
      </c>
      <c r="AE990" s="159">
        <v>25805052.030000001</v>
      </c>
      <c r="AF990" s="159">
        <v>5441920.1399999997</v>
      </c>
      <c r="AG990" s="159">
        <v>1380967.98</v>
      </c>
      <c r="AH990" s="159">
        <v>1482272.52</v>
      </c>
      <c r="AI990" s="159">
        <v>0</v>
      </c>
      <c r="AJ990" s="159">
        <v>239565.34</v>
      </c>
    </row>
    <row r="991" spans="1:36">
      <c r="A991" s="153">
        <v>14</v>
      </c>
      <c r="B991" s="154">
        <v>5</v>
      </c>
      <c r="C991" s="154">
        <v>2</v>
      </c>
      <c r="D991" s="155">
        <v>1</v>
      </c>
      <c r="E991" s="155" t="s">
        <v>556</v>
      </c>
      <c r="F991" s="156" t="s">
        <v>4037</v>
      </c>
      <c r="G991" s="156" t="s">
        <v>556</v>
      </c>
      <c r="H991" s="156" t="s">
        <v>4039</v>
      </c>
      <c r="I991" s="155">
        <v>1405021</v>
      </c>
      <c r="J991" s="157" t="s">
        <v>1886</v>
      </c>
      <c r="K991" s="157"/>
      <c r="L991" s="155">
        <v>2022</v>
      </c>
      <c r="M991" s="158">
        <v>3851</v>
      </c>
      <c r="N991" s="159">
        <v>34666635.210000001</v>
      </c>
      <c r="O991" s="159">
        <v>33865520.340000004</v>
      </c>
      <c r="P991" s="159">
        <v>11588781.02</v>
      </c>
      <c r="Q991" s="159">
        <v>7505452</v>
      </c>
      <c r="R991" s="159">
        <v>4083329.02</v>
      </c>
      <c r="S991" s="159">
        <v>801114.87</v>
      </c>
      <c r="T991" s="159">
        <v>0</v>
      </c>
      <c r="U991" s="159">
        <v>30881376.850000001</v>
      </c>
      <c r="V991" s="159">
        <v>27214038.699999999</v>
      </c>
      <c r="W991" s="159">
        <v>9086433.9600000009</v>
      </c>
      <c r="X991" s="159">
        <v>136254.47</v>
      </c>
      <c r="Y991" s="159">
        <v>3667338.15</v>
      </c>
      <c r="Z991" s="159">
        <v>6034245.1100000003</v>
      </c>
      <c r="AA991" s="159">
        <v>0</v>
      </c>
      <c r="AB991" s="159">
        <v>6034245.1100000003</v>
      </c>
      <c r="AC991" s="159">
        <v>769566.04</v>
      </c>
      <c r="AD991" s="159">
        <v>769566.04</v>
      </c>
      <c r="AE991" s="159">
        <v>3922113.19</v>
      </c>
      <c r="AF991" s="159">
        <v>6651481.6399999997</v>
      </c>
      <c r="AG991" s="159">
        <v>64565.75</v>
      </c>
      <c r="AH991" s="159">
        <v>141210.01</v>
      </c>
      <c r="AI991" s="159">
        <v>0</v>
      </c>
      <c r="AJ991" s="159">
        <v>0</v>
      </c>
    </row>
    <row r="992" spans="1:36">
      <c r="A992" s="153">
        <v>14</v>
      </c>
      <c r="B992" s="154">
        <v>5</v>
      </c>
      <c r="C992" s="154">
        <v>3</v>
      </c>
      <c r="D992" s="155">
        <v>2</v>
      </c>
      <c r="E992" s="155" t="s">
        <v>556</v>
      </c>
      <c r="F992" s="156" t="s">
        <v>4040</v>
      </c>
      <c r="G992" s="156" t="s">
        <v>556</v>
      </c>
      <c r="H992" s="156" t="s">
        <v>4041</v>
      </c>
      <c r="I992" s="155">
        <v>1405032</v>
      </c>
      <c r="J992" s="157" t="s">
        <v>820</v>
      </c>
      <c r="K992" s="157"/>
      <c r="L992" s="155">
        <v>2022</v>
      </c>
      <c r="M992" s="158">
        <v>5288</v>
      </c>
      <c r="N992" s="159">
        <v>27575950.59</v>
      </c>
      <c r="O992" s="159">
        <v>26875324.09</v>
      </c>
      <c r="P992" s="159">
        <v>14251600.09</v>
      </c>
      <c r="Q992" s="159">
        <v>5673361</v>
      </c>
      <c r="R992" s="159">
        <v>8578239.0899999999</v>
      </c>
      <c r="S992" s="159">
        <v>700626.5</v>
      </c>
      <c r="T992" s="159">
        <v>479769.48</v>
      </c>
      <c r="U992" s="159">
        <v>29019075.219999999</v>
      </c>
      <c r="V992" s="159">
        <v>25735939.75</v>
      </c>
      <c r="W992" s="159">
        <v>10525105.42</v>
      </c>
      <c r="X992" s="159">
        <v>46613.41</v>
      </c>
      <c r="Y992" s="159">
        <v>3283135.47</v>
      </c>
      <c r="Z992" s="159">
        <v>2319785.61</v>
      </c>
      <c r="AA992" s="159">
        <v>1690000</v>
      </c>
      <c r="AB992" s="159">
        <v>629785.60999999987</v>
      </c>
      <c r="AC992" s="159">
        <v>245000</v>
      </c>
      <c r="AD992" s="159">
        <v>245000</v>
      </c>
      <c r="AE992" s="159">
        <v>3445000</v>
      </c>
      <c r="AF992" s="159">
        <v>1139384.3400000001</v>
      </c>
      <c r="AG992" s="159">
        <v>94228.39</v>
      </c>
      <c r="AH992" s="159">
        <v>65512.45</v>
      </c>
      <c r="AI992" s="159">
        <v>0</v>
      </c>
      <c r="AJ992" s="159">
        <v>0</v>
      </c>
    </row>
    <row r="993" spans="1:36">
      <c r="A993" s="153">
        <v>14</v>
      </c>
      <c r="B993" s="154">
        <v>5</v>
      </c>
      <c r="C993" s="154">
        <v>4</v>
      </c>
      <c r="D993" s="155">
        <v>3</v>
      </c>
      <c r="E993" s="155" t="s">
        <v>556</v>
      </c>
      <c r="F993" s="156" t="s">
        <v>4042</v>
      </c>
      <c r="G993" s="156" t="s">
        <v>556</v>
      </c>
      <c r="H993" s="156" t="s">
        <v>4043</v>
      </c>
      <c r="I993" s="155">
        <v>1405043</v>
      </c>
      <c r="J993" s="157" t="s">
        <v>1885</v>
      </c>
      <c r="K993" s="157"/>
      <c r="L993" s="155">
        <v>2022</v>
      </c>
      <c r="M993" s="158">
        <v>48202</v>
      </c>
      <c r="N993" s="159">
        <v>333155226.08999997</v>
      </c>
      <c r="O993" s="159">
        <v>298816853.88</v>
      </c>
      <c r="P993" s="159">
        <v>124383783.81</v>
      </c>
      <c r="Q993" s="159">
        <v>48514312</v>
      </c>
      <c r="R993" s="159">
        <v>75869471.810000002</v>
      </c>
      <c r="S993" s="159">
        <v>34338372.210000001</v>
      </c>
      <c r="T993" s="159">
        <v>11574214.75</v>
      </c>
      <c r="U993" s="159">
        <v>330930079.48000002</v>
      </c>
      <c r="V993" s="159">
        <v>261750701.91</v>
      </c>
      <c r="W993" s="159">
        <v>75763127.609999999</v>
      </c>
      <c r="X993" s="159">
        <v>2277639.62</v>
      </c>
      <c r="Y993" s="159">
        <v>69179377.569999993</v>
      </c>
      <c r="Z993" s="159">
        <v>26157364.300000001</v>
      </c>
      <c r="AA993" s="159">
        <v>20000000</v>
      </c>
      <c r="AB993" s="159">
        <v>6157364.3000000007</v>
      </c>
      <c r="AC993" s="159">
        <v>15539640</v>
      </c>
      <c r="AD993" s="159">
        <v>15539640</v>
      </c>
      <c r="AE993" s="159">
        <v>89213675</v>
      </c>
      <c r="AF993" s="159">
        <v>37066151.969999999</v>
      </c>
      <c r="AG993" s="159">
        <v>571710.79</v>
      </c>
      <c r="AH993" s="159">
        <v>806313.02</v>
      </c>
      <c r="AI993" s="159">
        <v>0</v>
      </c>
      <c r="AJ993" s="159">
        <v>0</v>
      </c>
    </row>
    <row r="994" spans="1:36">
      <c r="A994" s="153">
        <v>14</v>
      </c>
      <c r="B994" s="154">
        <v>5</v>
      </c>
      <c r="C994" s="154">
        <v>5</v>
      </c>
      <c r="D994" s="155">
        <v>2</v>
      </c>
      <c r="E994" s="155" t="s">
        <v>556</v>
      </c>
      <c r="F994" s="156" t="s">
        <v>4040</v>
      </c>
      <c r="G994" s="156" t="s">
        <v>556</v>
      </c>
      <c r="H994" s="156" t="s">
        <v>4044</v>
      </c>
      <c r="I994" s="155">
        <v>1405052</v>
      </c>
      <c r="J994" s="157" t="s">
        <v>1884</v>
      </c>
      <c r="K994" s="157"/>
      <c r="L994" s="155">
        <v>2022</v>
      </c>
      <c r="M994" s="158">
        <v>12428</v>
      </c>
      <c r="N994" s="159">
        <v>99708652.620000005</v>
      </c>
      <c r="O994" s="159">
        <v>88806341.719999999</v>
      </c>
      <c r="P994" s="159">
        <v>34046808.399999999</v>
      </c>
      <c r="Q994" s="159">
        <v>15001529</v>
      </c>
      <c r="R994" s="159">
        <v>19045279.399999999</v>
      </c>
      <c r="S994" s="159">
        <v>10902310.9</v>
      </c>
      <c r="T994" s="159">
        <v>4062.9</v>
      </c>
      <c r="U994" s="159">
        <v>99921460.340000004</v>
      </c>
      <c r="V994" s="159">
        <v>72251523.099999994</v>
      </c>
      <c r="W994" s="159">
        <v>28178152.620000001</v>
      </c>
      <c r="X994" s="159">
        <v>1382922.4</v>
      </c>
      <c r="Y994" s="159">
        <v>27669937.239999998</v>
      </c>
      <c r="Z994" s="159">
        <v>16237324.18</v>
      </c>
      <c r="AA994" s="159">
        <v>8000000</v>
      </c>
      <c r="AB994" s="159">
        <v>8237324.1799999997</v>
      </c>
      <c r="AC994" s="159">
        <v>3100000</v>
      </c>
      <c r="AD994" s="159">
        <v>3100000</v>
      </c>
      <c r="AE994" s="159">
        <v>45100000</v>
      </c>
      <c r="AF994" s="159">
        <v>16554818.619999999</v>
      </c>
      <c r="AG994" s="159">
        <v>10789.14</v>
      </c>
      <c r="AH994" s="159">
        <v>11987.94</v>
      </c>
      <c r="AI994" s="159">
        <v>0</v>
      </c>
      <c r="AJ994" s="159">
        <v>0</v>
      </c>
    </row>
    <row r="995" spans="1:36">
      <c r="A995" s="153">
        <v>14</v>
      </c>
      <c r="B995" s="154">
        <v>5</v>
      </c>
      <c r="C995" s="154">
        <v>6</v>
      </c>
      <c r="D995" s="155">
        <v>2</v>
      </c>
      <c r="E995" s="155" t="s">
        <v>556</v>
      </c>
      <c r="F995" s="156" t="s">
        <v>4040</v>
      </c>
      <c r="G995" s="156" t="s">
        <v>556</v>
      </c>
      <c r="H995" s="156" t="s">
        <v>4045</v>
      </c>
      <c r="I995" s="155">
        <v>1405062</v>
      </c>
      <c r="J995" s="157" t="s">
        <v>1883</v>
      </c>
      <c r="K995" s="157"/>
      <c r="L995" s="155">
        <v>2022</v>
      </c>
      <c r="M995" s="158">
        <v>8859</v>
      </c>
      <c r="N995" s="159">
        <v>63946054.07</v>
      </c>
      <c r="O995" s="159">
        <v>54797332.549999997</v>
      </c>
      <c r="P995" s="159">
        <v>24430797.420000002</v>
      </c>
      <c r="Q995" s="159">
        <v>8761020</v>
      </c>
      <c r="R995" s="159">
        <v>15669777.42</v>
      </c>
      <c r="S995" s="159">
        <v>9148721.5199999996</v>
      </c>
      <c r="T995" s="159">
        <v>111263.52</v>
      </c>
      <c r="U995" s="159">
        <v>66151913.390000001</v>
      </c>
      <c r="V995" s="159">
        <v>49184862.270000003</v>
      </c>
      <c r="W995" s="159">
        <v>15879804.24</v>
      </c>
      <c r="X995" s="159">
        <v>490666.87</v>
      </c>
      <c r="Y995" s="159">
        <v>16967051.120000001</v>
      </c>
      <c r="Z995" s="159">
        <v>10457351.23</v>
      </c>
      <c r="AA995" s="159">
        <v>6430000</v>
      </c>
      <c r="AB995" s="159">
        <v>4027351.2300000004</v>
      </c>
      <c r="AC995" s="159">
        <v>2054400</v>
      </c>
      <c r="AD995" s="159">
        <v>2054400</v>
      </c>
      <c r="AE995" s="159">
        <v>25080420.280000001</v>
      </c>
      <c r="AF995" s="159">
        <v>5612470.2800000003</v>
      </c>
      <c r="AG995" s="159">
        <v>300765.75</v>
      </c>
      <c r="AH995" s="159">
        <v>761162.81</v>
      </c>
      <c r="AI995" s="159">
        <v>0</v>
      </c>
      <c r="AJ995" s="159">
        <v>0</v>
      </c>
    </row>
    <row r="996" spans="1:36">
      <c r="A996" s="153">
        <v>14</v>
      </c>
      <c r="B996" s="154">
        <v>6</v>
      </c>
      <c r="C996" s="154">
        <v>1</v>
      </c>
      <c r="D996" s="155">
        <v>2</v>
      </c>
      <c r="E996" s="155" t="s">
        <v>556</v>
      </c>
      <c r="F996" s="156" t="s">
        <v>4046</v>
      </c>
      <c r="G996" s="156" t="s">
        <v>556</v>
      </c>
      <c r="H996" s="156" t="s">
        <v>4047</v>
      </c>
      <c r="I996" s="155">
        <v>1406012</v>
      </c>
      <c r="J996" s="157" t="s">
        <v>1882</v>
      </c>
      <c r="K996" s="157"/>
      <c r="L996" s="155">
        <v>2022</v>
      </c>
      <c r="M996" s="158">
        <v>6502</v>
      </c>
      <c r="N996" s="159">
        <v>34409907.479999997</v>
      </c>
      <c r="O996" s="159">
        <v>34114099.549999997</v>
      </c>
      <c r="P996" s="159">
        <v>16537736.039999999</v>
      </c>
      <c r="Q996" s="159">
        <v>7730163</v>
      </c>
      <c r="R996" s="159">
        <v>8807573.0399999991</v>
      </c>
      <c r="S996" s="159">
        <v>295807.93</v>
      </c>
      <c r="T996" s="159">
        <v>9882.93</v>
      </c>
      <c r="U996" s="159">
        <v>34795333.43</v>
      </c>
      <c r="V996" s="159">
        <v>30122511.77</v>
      </c>
      <c r="W996" s="159">
        <v>13276668.369999999</v>
      </c>
      <c r="X996" s="159">
        <v>56467.82</v>
      </c>
      <c r="Y996" s="159">
        <v>4672821.66</v>
      </c>
      <c r="Z996" s="159">
        <v>7709729.9400000004</v>
      </c>
      <c r="AA996" s="159">
        <v>0</v>
      </c>
      <c r="AB996" s="159">
        <v>7709729.9400000004</v>
      </c>
      <c r="AC996" s="159">
        <v>455281.48</v>
      </c>
      <c r="AD996" s="159">
        <v>430281.48</v>
      </c>
      <c r="AE996" s="159">
        <v>1301000</v>
      </c>
      <c r="AF996" s="159">
        <v>3991587.78</v>
      </c>
      <c r="AG996" s="159">
        <v>0</v>
      </c>
      <c r="AH996" s="159">
        <v>0</v>
      </c>
      <c r="AI996" s="159">
        <v>0</v>
      </c>
      <c r="AJ996" s="159">
        <v>0</v>
      </c>
    </row>
    <row r="997" spans="1:36">
      <c r="A997" s="153">
        <v>14</v>
      </c>
      <c r="B997" s="154">
        <v>6</v>
      </c>
      <c r="C997" s="154">
        <v>2</v>
      </c>
      <c r="D997" s="155">
        <v>2</v>
      </c>
      <c r="E997" s="155" t="s">
        <v>556</v>
      </c>
      <c r="F997" s="156" t="s">
        <v>4046</v>
      </c>
      <c r="G997" s="156" t="s">
        <v>556</v>
      </c>
      <c r="H997" s="156" t="s">
        <v>4048</v>
      </c>
      <c r="I997" s="155">
        <v>1406022</v>
      </c>
      <c r="J997" s="157" t="s">
        <v>1881</v>
      </c>
      <c r="K997" s="157"/>
      <c r="L997" s="155">
        <v>2022</v>
      </c>
      <c r="M997" s="158">
        <v>7418</v>
      </c>
      <c r="N997" s="159">
        <v>32942385.34</v>
      </c>
      <c r="O997" s="159">
        <v>31385879.370000001</v>
      </c>
      <c r="P997" s="159">
        <v>19661202.560000002</v>
      </c>
      <c r="Q997" s="159">
        <v>9087326</v>
      </c>
      <c r="R997" s="159">
        <v>10573876.560000001</v>
      </c>
      <c r="S997" s="159">
        <v>1556505.97</v>
      </c>
      <c r="T997" s="159">
        <v>82883.37</v>
      </c>
      <c r="U997" s="159">
        <v>32261142.469999999</v>
      </c>
      <c r="V997" s="159">
        <v>29852814.949999999</v>
      </c>
      <c r="W997" s="159">
        <v>12557575.619999999</v>
      </c>
      <c r="X997" s="159">
        <v>175581.4</v>
      </c>
      <c r="Y997" s="159">
        <v>2408327.52</v>
      </c>
      <c r="Z997" s="159">
        <v>2024326.89</v>
      </c>
      <c r="AA997" s="159">
        <v>1322858.3</v>
      </c>
      <c r="AB997" s="159">
        <v>701468.58999999985</v>
      </c>
      <c r="AC997" s="159">
        <v>1028268.4</v>
      </c>
      <c r="AD997" s="159">
        <v>1028268.4</v>
      </c>
      <c r="AE997" s="159">
        <v>7680449.3499999996</v>
      </c>
      <c r="AF997" s="159">
        <v>1533064.42</v>
      </c>
      <c r="AG997" s="159">
        <v>50436.52</v>
      </c>
      <c r="AH997" s="159">
        <v>215997.93</v>
      </c>
      <c r="AI997" s="159">
        <v>0</v>
      </c>
      <c r="AJ997" s="159">
        <v>12489.22</v>
      </c>
    </row>
    <row r="998" spans="1:36">
      <c r="A998" s="153">
        <v>14</v>
      </c>
      <c r="B998" s="154">
        <v>6</v>
      </c>
      <c r="C998" s="154">
        <v>3</v>
      </c>
      <c r="D998" s="155">
        <v>2</v>
      </c>
      <c r="E998" s="155" t="s">
        <v>556</v>
      </c>
      <c r="F998" s="156" t="s">
        <v>4046</v>
      </c>
      <c r="G998" s="156" t="s">
        <v>556</v>
      </c>
      <c r="H998" s="156" t="s">
        <v>4049</v>
      </c>
      <c r="I998" s="155">
        <v>1406032</v>
      </c>
      <c r="J998" s="157" t="s">
        <v>1880</v>
      </c>
      <c r="K998" s="157"/>
      <c r="L998" s="155">
        <v>2022</v>
      </c>
      <c r="M998" s="158">
        <v>9837</v>
      </c>
      <c r="N998" s="159">
        <v>54308030.590000004</v>
      </c>
      <c r="O998" s="159">
        <v>49119144.090000004</v>
      </c>
      <c r="P998" s="159">
        <v>31976828.73</v>
      </c>
      <c r="Q998" s="159">
        <v>15042242</v>
      </c>
      <c r="R998" s="159">
        <v>16934586.73</v>
      </c>
      <c r="S998" s="159">
        <v>5188886.5</v>
      </c>
      <c r="T998" s="159">
        <v>59209.91</v>
      </c>
      <c r="U998" s="159">
        <v>54000946.509999998</v>
      </c>
      <c r="V998" s="159">
        <v>44781879.359999999</v>
      </c>
      <c r="W998" s="159">
        <v>18276119.329999998</v>
      </c>
      <c r="X998" s="159">
        <v>178303.46</v>
      </c>
      <c r="Y998" s="159">
        <v>9219067.1500000004</v>
      </c>
      <c r="Z998" s="159">
        <v>5821767.7199999997</v>
      </c>
      <c r="AA998" s="159">
        <v>3834811</v>
      </c>
      <c r="AB998" s="159">
        <v>1986956.7199999997</v>
      </c>
      <c r="AC998" s="159">
        <v>1515075.8</v>
      </c>
      <c r="AD998" s="159">
        <v>1515075.8</v>
      </c>
      <c r="AE998" s="159">
        <v>9006171</v>
      </c>
      <c r="AF998" s="159">
        <v>4337264.7300000004</v>
      </c>
      <c r="AG998" s="159">
        <v>925401.39</v>
      </c>
      <c r="AH998" s="159">
        <v>43358.559999999998</v>
      </c>
      <c r="AI998" s="159">
        <v>0</v>
      </c>
      <c r="AJ998" s="159">
        <v>0</v>
      </c>
    </row>
    <row r="999" spans="1:36">
      <c r="A999" s="153">
        <v>14</v>
      </c>
      <c r="B999" s="154">
        <v>6</v>
      </c>
      <c r="C999" s="154">
        <v>4</v>
      </c>
      <c r="D999" s="155">
        <v>2</v>
      </c>
      <c r="E999" s="155" t="s">
        <v>556</v>
      </c>
      <c r="F999" s="156" t="s">
        <v>4046</v>
      </c>
      <c r="G999" s="156" t="s">
        <v>556</v>
      </c>
      <c r="H999" s="156" t="s">
        <v>4050</v>
      </c>
      <c r="I999" s="155">
        <v>1406042</v>
      </c>
      <c r="J999" s="157" t="s">
        <v>1879</v>
      </c>
      <c r="K999" s="157"/>
      <c r="L999" s="155">
        <v>2022</v>
      </c>
      <c r="M999" s="158">
        <v>2960</v>
      </c>
      <c r="N999" s="159">
        <v>16343902.890000001</v>
      </c>
      <c r="O999" s="159">
        <v>15629639.890000001</v>
      </c>
      <c r="P999" s="159">
        <v>11905165.280000001</v>
      </c>
      <c r="Q999" s="159">
        <v>6606265</v>
      </c>
      <c r="R999" s="159">
        <v>5298900.28</v>
      </c>
      <c r="S999" s="159">
        <v>714263</v>
      </c>
      <c r="T999" s="159">
        <v>0</v>
      </c>
      <c r="U999" s="159">
        <v>15476045.369999999</v>
      </c>
      <c r="V999" s="159">
        <v>14396864.199999999</v>
      </c>
      <c r="W999" s="159">
        <v>6309475.4699999997</v>
      </c>
      <c r="X999" s="159">
        <v>44225.3</v>
      </c>
      <c r="Y999" s="159">
        <v>1079181.17</v>
      </c>
      <c r="Z999" s="159">
        <v>1501122.65</v>
      </c>
      <c r="AA999" s="159">
        <v>0</v>
      </c>
      <c r="AB999" s="159">
        <v>1501122.65</v>
      </c>
      <c r="AC999" s="159">
        <v>270000</v>
      </c>
      <c r="AD999" s="159">
        <v>270000</v>
      </c>
      <c r="AE999" s="159">
        <v>1850000</v>
      </c>
      <c r="AF999" s="159">
        <v>1232775.69</v>
      </c>
      <c r="AG999" s="159">
        <v>45024.98</v>
      </c>
      <c r="AH999" s="159">
        <v>161623.71</v>
      </c>
      <c r="AI999" s="159">
        <v>0</v>
      </c>
      <c r="AJ999" s="159">
        <v>0</v>
      </c>
    </row>
    <row r="1000" spans="1:36">
      <c r="A1000" s="153">
        <v>14</v>
      </c>
      <c r="B1000" s="154">
        <v>6</v>
      </c>
      <c r="C1000" s="154">
        <v>5</v>
      </c>
      <c r="D1000" s="155">
        <v>3</v>
      </c>
      <c r="E1000" s="155" t="s">
        <v>556</v>
      </c>
      <c r="F1000" s="156" t="s">
        <v>4051</v>
      </c>
      <c r="G1000" s="156" t="s">
        <v>556</v>
      </c>
      <c r="H1000" s="156" t="s">
        <v>4052</v>
      </c>
      <c r="I1000" s="155">
        <v>1406053</v>
      </c>
      <c r="J1000" s="157" t="s">
        <v>1878</v>
      </c>
      <c r="K1000" s="157"/>
      <c r="L1000" s="155">
        <v>2022</v>
      </c>
      <c r="M1000" s="158">
        <v>25769</v>
      </c>
      <c r="N1000" s="159">
        <v>126962355.19</v>
      </c>
      <c r="O1000" s="159">
        <v>120594224.53</v>
      </c>
      <c r="P1000" s="159">
        <v>57910790.270000003</v>
      </c>
      <c r="Q1000" s="159">
        <v>20662864</v>
      </c>
      <c r="R1000" s="159">
        <v>37247926.270000003</v>
      </c>
      <c r="S1000" s="159">
        <v>6368130.6600000001</v>
      </c>
      <c r="T1000" s="159">
        <v>2684376.81</v>
      </c>
      <c r="U1000" s="159">
        <v>122654337.31</v>
      </c>
      <c r="V1000" s="159">
        <v>108579868.42</v>
      </c>
      <c r="W1000" s="159">
        <v>42625863.359999999</v>
      </c>
      <c r="X1000" s="159">
        <v>452788.89</v>
      </c>
      <c r="Y1000" s="159">
        <v>14074468.890000001</v>
      </c>
      <c r="Z1000" s="159">
        <v>12213879.880000001</v>
      </c>
      <c r="AA1000" s="159">
        <v>0</v>
      </c>
      <c r="AB1000" s="159">
        <v>12213879.880000001</v>
      </c>
      <c r="AC1000" s="159">
        <v>2048199.98</v>
      </c>
      <c r="AD1000" s="159">
        <v>2048199.98</v>
      </c>
      <c r="AE1000" s="159">
        <v>17569230.489999998</v>
      </c>
      <c r="AF1000" s="159">
        <v>12014356.109999999</v>
      </c>
      <c r="AG1000" s="159">
        <v>165920</v>
      </c>
      <c r="AH1000" s="159">
        <v>74212.100000000006</v>
      </c>
      <c r="AI1000" s="159">
        <v>0</v>
      </c>
      <c r="AJ1000" s="159">
        <v>0</v>
      </c>
    </row>
    <row r="1001" spans="1:36">
      <c r="A1001" s="153">
        <v>14</v>
      </c>
      <c r="B1001" s="154">
        <v>6</v>
      </c>
      <c r="C1001" s="154">
        <v>6</v>
      </c>
      <c r="D1001" s="155">
        <v>2</v>
      </c>
      <c r="E1001" s="155" t="s">
        <v>556</v>
      </c>
      <c r="F1001" s="156" t="s">
        <v>4046</v>
      </c>
      <c r="G1001" s="156" t="s">
        <v>556</v>
      </c>
      <c r="H1001" s="156" t="s">
        <v>4053</v>
      </c>
      <c r="I1001" s="155">
        <v>1406062</v>
      </c>
      <c r="J1001" s="157" t="s">
        <v>1877</v>
      </c>
      <c r="K1001" s="157"/>
      <c r="L1001" s="155">
        <v>2022</v>
      </c>
      <c r="M1001" s="158">
        <v>5366</v>
      </c>
      <c r="N1001" s="159">
        <v>28016116.600000001</v>
      </c>
      <c r="O1001" s="159">
        <v>26973745.190000001</v>
      </c>
      <c r="P1001" s="159">
        <v>18846786.350000001</v>
      </c>
      <c r="Q1001" s="159">
        <v>9611309</v>
      </c>
      <c r="R1001" s="159">
        <v>9235477.3499999996</v>
      </c>
      <c r="S1001" s="159">
        <v>1042371.41</v>
      </c>
      <c r="T1001" s="159">
        <v>65712</v>
      </c>
      <c r="U1001" s="159">
        <v>27238426.629999999</v>
      </c>
      <c r="V1001" s="159">
        <v>24746285.719999999</v>
      </c>
      <c r="W1001" s="159">
        <v>10982524.890000001</v>
      </c>
      <c r="X1001" s="159">
        <v>131839.75</v>
      </c>
      <c r="Y1001" s="159">
        <v>2492140.91</v>
      </c>
      <c r="Z1001" s="159">
        <v>1671621.64</v>
      </c>
      <c r="AA1001" s="159">
        <v>831000</v>
      </c>
      <c r="AB1001" s="159">
        <v>840621.6399999999</v>
      </c>
      <c r="AC1001" s="159">
        <v>1280195</v>
      </c>
      <c r="AD1001" s="159">
        <v>1280195</v>
      </c>
      <c r="AE1001" s="159">
        <v>5593635</v>
      </c>
      <c r="AF1001" s="159">
        <v>2227459.4700000002</v>
      </c>
      <c r="AG1001" s="159">
        <v>326947</v>
      </c>
      <c r="AH1001" s="159">
        <v>580963.30000000005</v>
      </c>
      <c r="AI1001" s="159">
        <v>0</v>
      </c>
      <c r="AJ1001" s="159">
        <v>0</v>
      </c>
    </row>
    <row r="1002" spans="1:36">
      <c r="A1002" s="153">
        <v>14</v>
      </c>
      <c r="B1002" s="154">
        <v>6</v>
      </c>
      <c r="C1002" s="154">
        <v>7</v>
      </c>
      <c r="D1002" s="155">
        <v>3</v>
      </c>
      <c r="E1002" s="155" t="s">
        <v>556</v>
      </c>
      <c r="F1002" s="156" t="s">
        <v>4051</v>
      </c>
      <c r="G1002" s="156" t="s">
        <v>556</v>
      </c>
      <c r="H1002" s="156" t="s">
        <v>4054</v>
      </c>
      <c r="I1002" s="155">
        <v>1406073</v>
      </c>
      <c r="J1002" s="157" t="s">
        <v>1876</v>
      </c>
      <c r="K1002" s="157"/>
      <c r="L1002" s="155">
        <v>2022</v>
      </c>
      <c r="M1002" s="158">
        <v>8710</v>
      </c>
      <c r="N1002" s="159">
        <v>38912730.960000001</v>
      </c>
      <c r="O1002" s="159">
        <v>38467542.090000004</v>
      </c>
      <c r="P1002" s="159">
        <v>22486986.140000001</v>
      </c>
      <c r="Q1002" s="159">
        <v>10483037</v>
      </c>
      <c r="R1002" s="159">
        <v>12003949.140000001</v>
      </c>
      <c r="S1002" s="159">
        <v>445188.87</v>
      </c>
      <c r="T1002" s="159">
        <v>38138.800000000003</v>
      </c>
      <c r="U1002" s="159">
        <v>36578420.799999997</v>
      </c>
      <c r="V1002" s="159">
        <v>34502366.899999999</v>
      </c>
      <c r="W1002" s="159">
        <v>14533592.92</v>
      </c>
      <c r="X1002" s="159">
        <v>204540.55</v>
      </c>
      <c r="Y1002" s="159">
        <v>2076053.9</v>
      </c>
      <c r="Z1002" s="159">
        <v>2064892.65</v>
      </c>
      <c r="AA1002" s="159">
        <v>0</v>
      </c>
      <c r="AB1002" s="159">
        <v>2064892.65</v>
      </c>
      <c r="AC1002" s="159">
        <v>1539558.28</v>
      </c>
      <c r="AD1002" s="159">
        <v>1539558.28</v>
      </c>
      <c r="AE1002" s="159">
        <v>7912050.5700000003</v>
      </c>
      <c r="AF1002" s="159">
        <v>3965175.19</v>
      </c>
      <c r="AG1002" s="159">
        <v>0</v>
      </c>
      <c r="AH1002" s="159">
        <v>0</v>
      </c>
      <c r="AI1002" s="159">
        <v>0</v>
      </c>
      <c r="AJ1002" s="159">
        <v>0</v>
      </c>
    </row>
    <row r="1003" spans="1:36">
      <c r="A1003" s="153">
        <v>14</v>
      </c>
      <c r="B1003" s="154">
        <v>6</v>
      </c>
      <c r="C1003" s="154">
        <v>8</v>
      </c>
      <c r="D1003" s="155">
        <v>3</v>
      </c>
      <c r="E1003" s="155" t="s">
        <v>556</v>
      </c>
      <c r="F1003" s="156" t="s">
        <v>4051</v>
      </c>
      <c r="G1003" s="156" t="s">
        <v>556</v>
      </c>
      <c r="H1003" s="156" t="s">
        <v>4055</v>
      </c>
      <c r="I1003" s="155">
        <v>1406083</v>
      </c>
      <c r="J1003" s="157" t="s">
        <v>1875</v>
      </c>
      <c r="K1003" s="157"/>
      <c r="L1003" s="155">
        <v>2022</v>
      </c>
      <c r="M1003" s="158">
        <v>7713</v>
      </c>
      <c r="N1003" s="159">
        <v>40852800.880000003</v>
      </c>
      <c r="O1003" s="159">
        <v>39348711.890000001</v>
      </c>
      <c r="P1003" s="159">
        <v>19138561.899999999</v>
      </c>
      <c r="Q1003" s="159">
        <v>8408729</v>
      </c>
      <c r="R1003" s="159">
        <v>10729832.9</v>
      </c>
      <c r="S1003" s="159">
        <v>1504088.99</v>
      </c>
      <c r="T1003" s="159">
        <v>207149.25</v>
      </c>
      <c r="U1003" s="159">
        <v>36870194.939999998</v>
      </c>
      <c r="V1003" s="159">
        <v>31779814.050000001</v>
      </c>
      <c r="W1003" s="159">
        <v>12507808.789999999</v>
      </c>
      <c r="X1003" s="159">
        <v>322474.27</v>
      </c>
      <c r="Y1003" s="159">
        <v>5090380.8899999997</v>
      </c>
      <c r="Z1003" s="159">
        <v>4485081.7</v>
      </c>
      <c r="AA1003" s="159">
        <v>4130000</v>
      </c>
      <c r="AB1003" s="159">
        <v>355081.70000000019</v>
      </c>
      <c r="AC1003" s="159">
        <v>780000</v>
      </c>
      <c r="AD1003" s="159">
        <v>780000</v>
      </c>
      <c r="AE1003" s="159">
        <v>12112315.869999999</v>
      </c>
      <c r="AF1003" s="159">
        <v>7568897.8399999999</v>
      </c>
      <c r="AG1003" s="159">
        <v>0</v>
      </c>
      <c r="AH1003" s="159">
        <v>0</v>
      </c>
      <c r="AI1003" s="159">
        <v>0</v>
      </c>
      <c r="AJ1003" s="159">
        <v>0</v>
      </c>
    </row>
    <row r="1004" spans="1:36">
      <c r="A1004" s="153">
        <v>14</v>
      </c>
      <c r="B1004" s="154">
        <v>6</v>
      </c>
      <c r="C1004" s="154">
        <v>9</v>
      </c>
      <c r="D1004" s="155">
        <v>2</v>
      </c>
      <c r="E1004" s="155" t="s">
        <v>556</v>
      </c>
      <c r="F1004" s="156" t="s">
        <v>4046</v>
      </c>
      <c r="G1004" s="156" t="s">
        <v>556</v>
      </c>
      <c r="H1004" s="156" t="s">
        <v>4056</v>
      </c>
      <c r="I1004" s="155">
        <v>1406092</v>
      </c>
      <c r="J1004" s="157" t="s">
        <v>697</v>
      </c>
      <c r="K1004" s="157"/>
      <c r="L1004" s="155">
        <v>2022</v>
      </c>
      <c r="M1004" s="158">
        <v>4797</v>
      </c>
      <c r="N1004" s="159">
        <v>28354533.66</v>
      </c>
      <c r="O1004" s="159">
        <v>25427108.989999998</v>
      </c>
      <c r="P1004" s="159">
        <v>14328643.640000001</v>
      </c>
      <c r="Q1004" s="159">
        <v>6433792</v>
      </c>
      <c r="R1004" s="159">
        <v>7894851.6399999997</v>
      </c>
      <c r="S1004" s="159">
        <v>2927424.67</v>
      </c>
      <c r="T1004" s="159">
        <v>110200</v>
      </c>
      <c r="U1004" s="159">
        <v>31310112.859999999</v>
      </c>
      <c r="V1004" s="159">
        <v>22521795.370000001</v>
      </c>
      <c r="W1004" s="159">
        <v>7764962.7599999998</v>
      </c>
      <c r="X1004" s="159">
        <v>56188.34</v>
      </c>
      <c r="Y1004" s="159">
        <v>8788317.4900000002</v>
      </c>
      <c r="Z1004" s="159">
        <v>4070281.73</v>
      </c>
      <c r="AA1004" s="159">
        <v>2928000</v>
      </c>
      <c r="AB1004" s="159">
        <v>1142281.73</v>
      </c>
      <c r="AC1004" s="159">
        <v>130000</v>
      </c>
      <c r="AD1004" s="159">
        <v>130000</v>
      </c>
      <c r="AE1004" s="159">
        <v>5398000</v>
      </c>
      <c r="AF1004" s="159">
        <v>2905313.62</v>
      </c>
      <c r="AG1004" s="159">
        <v>36621.800000000003</v>
      </c>
      <c r="AH1004" s="159">
        <v>58821.8</v>
      </c>
      <c r="AI1004" s="159">
        <v>0</v>
      </c>
      <c r="AJ1004" s="159">
        <v>0</v>
      </c>
    </row>
    <row r="1005" spans="1:36">
      <c r="A1005" s="153">
        <v>14</v>
      </c>
      <c r="B1005" s="154">
        <v>6</v>
      </c>
      <c r="C1005" s="154">
        <v>11</v>
      </c>
      <c r="D1005" s="155">
        <v>3</v>
      </c>
      <c r="E1005" s="155" t="s">
        <v>556</v>
      </c>
      <c r="F1005" s="156" t="s">
        <v>4051</v>
      </c>
      <c r="G1005" s="156" t="s">
        <v>556</v>
      </c>
      <c r="H1005" s="156" t="s">
        <v>4057</v>
      </c>
      <c r="I1005" s="155">
        <v>1406113</v>
      </c>
      <c r="J1005" s="157" t="s">
        <v>1874</v>
      </c>
      <c r="K1005" s="157"/>
      <c r="L1005" s="155">
        <v>2022</v>
      </c>
      <c r="M1005" s="158">
        <v>19262</v>
      </c>
      <c r="N1005" s="159">
        <v>87303208.769999996</v>
      </c>
      <c r="O1005" s="159">
        <v>83166165.290000007</v>
      </c>
      <c r="P1005" s="159">
        <v>46220285.379999995</v>
      </c>
      <c r="Q1005" s="159">
        <v>18374396</v>
      </c>
      <c r="R1005" s="159">
        <v>27845889.379999999</v>
      </c>
      <c r="S1005" s="159">
        <v>4137043.48</v>
      </c>
      <c r="T1005" s="159">
        <v>1146147.06</v>
      </c>
      <c r="U1005" s="159">
        <v>85008193.739999995</v>
      </c>
      <c r="V1005" s="159">
        <v>76363278.540000007</v>
      </c>
      <c r="W1005" s="159">
        <v>29751772.210000001</v>
      </c>
      <c r="X1005" s="159">
        <v>402760.34</v>
      </c>
      <c r="Y1005" s="159">
        <v>8644915.1999999993</v>
      </c>
      <c r="Z1005" s="159">
        <v>3972463.4</v>
      </c>
      <c r="AA1005" s="159">
        <v>0</v>
      </c>
      <c r="AB1005" s="159">
        <v>3972463.4</v>
      </c>
      <c r="AC1005" s="159">
        <v>3602309</v>
      </c>
      <c r="AD1005" s="159">
        <v>3602309</v>
      </c>
      <c r="AE1005" s="159">
        <v>13054357.77</v>
      </c>
      <c r="AF1005" s="159">
        <v>6802886.75</v>
      </c>
      <c r="AG1005" s="159">
        <v>0</v>
      </c>
      <c r="AH1005" s="159">
        <v>0</v>
      </c>
      <c r="AI1005" s="159">
        <v>0</v>
      </c>
      <c r="AJ1005" s="159">
        <v>0</v>
      </c>
    </row>
    <row r="1006" spans="1:36">
      <c r="A1006" s="153">
        <v>14</v>
      </c>
      <c r="B1006" s="154">
        <v>7</v>
      </c>
      <c r="C1006" s="154">
        <v>1</v>
      </c>
      <c r="D1006" s="155">
        <v>2</v>
      </c>
      <c r="E1006" s="155" t="s">
        <v>556</v>
      </c>
      <c r="F1006" s="156" t="s">
        <v>4058</v>
      </c>
      <c r="G1006" s="156" t="s">
        <v>556</v>
      </c>
      <c r="H1006" s="156" t="s">
        <v>4059</v>
      </c>
      <c r="I1006" s="155">
        <v>1407012</v>
      </c>
      <c r="J1006" s="157" t="s">
        <v>1873</v>
      </c>
      <c r="K1006" s="157"/>
      <c r="L1006" s="155">
        <v>2022</v>
      </c>
      <c r="M1006" s="158">
        <v>5036</v>
      </c>
      <c r="N1006" s="159">
        <v>22416775.219999999</v>
      </c>
      <c r="O1006" s="159">
        <v>21646061.25</v>
      </c>
      <c r="P1006" s="159">
        <v>11771674.550000001</v>
      </c>
      <c r="Q1006" s="159">
        <v>5379033</v>
      </c>
      <c r="R1006" s="159">
        <v>6392641.5499999998</v>
      </c>
      <c r="S1006" s="159">
        <v>770713.97</v>
      </c>
      <c r="T1006" s="159">
        <v>28310.2</v>
      </c>
      <c r="U1006" s="159">
        <v>23429956.48</v>
      </c>
      <c r="V1006" s="159">
        <v>19049954.359999999</v>
      </c>
      <c r="W1006" s="159">
        <v>8513035.25</v>
      </c>
      <c r="X1006" s="159">
        <v>188978.67</v>
      </c>
      <c r="Y1006" s="159">
        <v>4380002.12</v>
      </c>
      <c r="Z1006" s="159">
        <v>5926455.2300000004</v>
      </c>
      <c r="AA1006" s="159">
        <v>3400000</v>
      </c>
      <c r="AB1006" s="159">
        <v>2526455.2300000004</v>
      </c>
      <c r="AC1006" s="159">
        <v>1095000</v>
      </c>
      <c r="AD1006" s="159">
        <v>1095000</v>
      </c>
      <c r="AE1006" s="159">
        <v>9435619.5099999998</v>
      </c>
      <c r="AF1006" s="159">
        <v>2596106.89</v>
      </c>
      <c r="AG1006" s="159">
        <v>124074.24000000001</v>
      </c>
      <c r="AH1006" s="159">
        <v>89635.23</v>
      </c>
      <c r="AI1006" s="159">
        <v>0</v>
      </c>
      <c r="AJ1006" s="159">
        <v>0</v>
      </c>
    </row>
    <row r="1007" spans="1:36">
      <c r="A1007" s="153">
        <v>14</v>
      </c>
      <c r="B1007" s="154">
        <v>7</v>
      </c>
      <c r="C1007" s="154">
        <v>2</v>
      </c>
      <c r="D1007" s="155">
        <v>2</v>
      </c>
      <c r="E1007" s="155" t="s">
        <v>556</v>
      </c>
      <c r="F1007" s="156" t="s">
        <v>4058</v>
      </c>
      <c r="G1007" s="156" t="s">
        <v>556</v>
      </c>
      <c r="H1007" s="156" t="s">
        <v>4060</v>
      </c>
      <c r="I1007" s="155">
        <v>1407022</v>
      </c>
      <c r="J1007" s="157" t="s">
        <v>1872</v>
      </c>
      <c r="K1007" s="157"/>
      <c r="L1007" s="155">
        <v>2022</v>
      </c>
      <c r="M1007" s="158">
        <v>7211</v>
      </c>
      <c r="N1007" s="159">
        <v>33705833.93</v>
      </c>
      <c r="O1007" s="159">
        <v>33138301.870000001</v>
      </c>
      <c r="P1007" s="159">
        <v>23452394.09</v>
      </c>
      <c r="Q1007" s="159">
        <v>11866866</v>
      </c>
      <c r="R1007" s="159">
        <v>11585528.09</v>
      </c>
      <c r="S1007" s="159">
        <v>567532.06000000006</v>
      </c>
      <c r="T1007" s="159">
        <v>56614.2</v>
      </c>
      <c r="U1007" s="159">
        <v>32885384.789999999</v>
      </c>
      <c r="V1007" s="159">
        <v>30673964.75</v>
      </c>
      <c r="W1007" s="159">
        <v>12004414.48</v>
      </c>
      <c r="X1007" s="159">
        <v>110435.14</v>
      </c>
      <c r="Y1007" s="159">
        <v>2211420.04</v>
      </c>
      <c r="Z1007" s="159">
        <v>531838.12</v>
      </c>
      <c r="AA1007" s="159">
        <v>380000</v>
      </c>
      <c r="AB1007" s="159">
        <v>151838.12</v>
      </c>
      <c r="AC1007" s="159">
        <v>782375</v>
      </c>
      <c r="AD1007" s="159">
        <v>782375</v>
      </c>
      <c r="AE1007" s="159">
        <v>4382250</v>
      </c>
      <c r="AF1007" s="159">
        <v>2464337.12</v>
      </c>
      <c r="AG1007" s="159">
        <v>45735.360000000001</v>
      </c>
      <c r="AH1007" s="159">
        <v>147657.35999999999</v>
      </c>
      <c r="AI1007" s="159">
        <v>0</v>
      </c>
      <c r="AJ1007" s="159">
        <v>0</v>
      </c>
    </row>
    <row r="1008" spans="1:36">
      <c r="A1008" s="153">
        <v>14</v>
      </c>
      <c r="B1008" s="154">
        <v>7</v>
      </c>
      <c r="C1008" s="154">
        <v>3</v>
      </c>
      <c r="D1008" s="155">
        <v>2</v>
      </c>
      <c r="E1008" s="155" t="s">
        <v>556</v>
      </c>
      <c r="F1008" s="156" t="s">
        <v>4058</v>
      </c>
      <c r="G1008" s="156" t="s">
        <v>556</v>
      </c>
      <c r="H1008" s="156" t="s">
        <v>4061</v>
      </c>
      <c r="I1008" s="155">
        <v>1407032</v>
      </c>
      <c r="J1008" s="157" t="s">
        <v>1871</v>
      </c>
      <c r="K1008" s="157"/>
      <c r="L1008" s="155">
        <v>2022</v>
      </c>
      <c r="M1008" s="158">
        <v>3898</v>
      </c>
      <c r="N1008" s="159">
        <v>19166523.149999999</v>
      </c>
      <c r="O1008" s="159">
        <v>17972638.309999999</v>
      </c>
      <c r="P1008" s="159">
        <v>13264273.530000001</v>
      </c>
      <c r="Q1008" s="159">
        <v>6657940</v>
      </c>
      <c r="R1008" s="159">
        <v>6606333.5300000003</v>
      </c>
      <c r="S1008" s="159">
        <v>1193884.8400000001</v>
      </c>
      <c r="T1008" s="159">
        <v>26754</v>
      </c>
      <c r="U1008" s="159">
        <v>19660310.420000002</v>
      </c>
      <c r="V1008" s="159">
        <v>16236650.060000001</v>
      </c>
      <c r="W1008" s="159">
        <v>6345386.5899999999</v>
      </c>
      <c r="X1008" s="159">
        <v>30699.41</v>
      </c>
      <c r="Y1008" s="159">
        <v>3423660.36</v>
      </c>
      <c r="Z1008" s="159">
        <v>2301017.7200000002</v>
      </c>
      <c r="AA1008" s="159">
        <v>0</v>
      </c>
      <c r="AB1008" s="159">
        <v>2301017.7200000002</v>
      </c>
      <c r="AC1008" s="159">
        <v>763263.36</v>
      </c>
      <c r="AD1008" s="159">
        <v>763263.36</v>
      </c>
      <c r="AE1008" s="159">
        <v>1028664</v>
      </c>
      <c r="AF1008" s="159">
        <v>1735988.25</v>
      </c>
      <c r="AG1008" s="159">
        <v>7121.41</v>
      </c>
      <c r="AH1008" s="159">
        <v>18974.830000000002</v>
      </c>
      <c r="AI1008" s="159">
        <v>0</v>
      </c>
      <c r="AJ1008" s="159">
        <v>0</v>
      </c>
    </row>
    <row r="1009" spans="1:36">
      <c r="A1009" s="153">
        <v>14</v>
      </c>
      <c r="B1009" s="154">
        <v>7</v>
      </c>
      <c r="C1009" s="154">
        <v>4</v>
      </c>
      <c r="D1009" s="155">
        <v>2</v>
      </c>
      <c r="E1009" s="155" t="s">
        <v>556</v>
      </c>
      <c r="F1009" s="156" t="s">
        <v>4058</v>
      </c>
      <c r="G1009" s="156" t="s">
        <v>556</v>
      </c>
      <c r="H1009" s="156" t="s">
        <v>4062</v>
      </c>
      <c r="I1009" s="155">
        <v>1407042</v>
      </c>
      <c r="J1009" s="157" t="s">
        <v>1870</v>
      </c>
      <c r="K1009" s="157"/>
      <c r="L1009" s="155">
        <v>2022</v>
      </c>
      <c r="M1009" s="158">
        <v>3900</v>
      </c>
      <c r="N1009" s="159">
        <v>21255341.960000001</v>
      </c>
      <c r="O1009" s="159">
        <v>19470021.829999998</v>
      </c>
      <c r="P1009" s="159">
        <v>13324103.190000001</v>
      </c>
      <c r="Q1009" s="159">
        <v>6798159</v>
      </c>
      <c r="R1009" s="159">
        <v>6525944.1900000004</v>
      </c>
      <c r="S1009" s="159">
        <v>1785320.13</v>
      </c>
      <c r="T1009" s="159">
        <v>50343.1</v>
      </c>
      <c r="U1009" s="159">
        <v>22152395.059999999</v>
      </c>
      <c r="V1009" s="159">
        <v>17183691.18</v>
      </c>
      <c r="W1009" s="159">
        <v>7053588.6799999997</v>
      </c>
      <c r="X1009" s="159">
        <v>31308.45</v>
      </c>
      <c r="Y1009" s="159">
        <v>4968703.88</v>
      </c>
      <c r="Z1009" s="159">
        <v>2151225.83</v>
      </c>
      <c r="AA1009" s="159">
        <v>1255153.99</v>
      </c>
      <c r="AB1009" s="159">
        <v>896071.84000000008</v>
      </c>
      <c r="AC1009" s="159">
        <v>408097</v>
      </c>
      <c r="AD1009" s="159">
        <v>280000</v>
      </c>
      <c r="AE1009" s="159">
        <v>2515153.9900000002</v>
      </c>
      <c r="AF1009" s="159">
        <v>2286330.65</v>
      </c>
      <c r="AG1009" s="159">
        <v>0</v>
      </c>
      <c r="AH1009" s="159">
        <v>0</v>
      </c>
      <c r="AI1009" s="159">
        <v>0</v>
      </c>
      <c r="AJ1009" s="159">
        <v>0</v>
      </c>
    </row>
    <row r="1010" spans="1:36">
      <c r="A1010" s="153">
        <v>14</v>
      </c>
      <c r="B1010" s="154">
        <v>7</v>
      </c>
      <c r="C1010" s="154">
        <v>5</v>
      </c>
      <c r="D1010" s="155">
        <v>3</v>
      </c>
      <c r="E1010" s="155" t="s">
        <v>556</v>
      </c>
      <c r="F1010" s="156" t="s">
        <v>4063</v>
      </c>
      <c r="G1010" s="156" t="s">
        <v>556</v>
      </c>
      <c r="H1010" s="156" t="s">
        <v>4064</v>
      </c>
      <c r="I1010" s="155">
        <v>1407053</v>
      </c>
      <c r="J1010" s="157" t="s">
        <v>1869</v>
      </c>
      <c r="K1010" s="157"/>
      <c r="L1010" s="155">
        <v>2022</v>
      </c>
      <c r="M1010" s="158">
        <v>29562</v>
      </c>
      <c r="N1010" s="159">
        <v>184300152.66</v>
      </c>
      <c r="O1010" s="159">
        <v>178748085.08000001</v>
      </c>
      <c r="P1010" s="159">
        <v>57943733.009999998</v>
      </c>
      <c r="Q1010" s="159">
        <v>23311343</v>
      </c>
      <c r="R1010" s="159">
        <v>34632390.009999998</v>
      </c>
      <c r="S1010" s="159">
        <v>5552067.5800000001</v>
      </c>
      <c r="T1010" s="159">
        <v>1859427.94</v>
      </c>
      <c r="U1010" s="159">
        <v>175732413.53</v>
      </c>
      <c r="V1010" s="159">
        <v>154471614</v>
      </c>
      <c r="W1010" s="159">
        <v>63643074.659999996</v>
      </c>
      <c r="X1010" s="159">
        <v>1269314.1200000001</v>
      </c>
      <c r="Y1010" s="159">
        <v>21260799.530000001</v>
      </c>
      <c r="Z1010" s="159">
        <v>7730195.8600000003</v>
      </c>
      <c r="AA1010" s="159">
        <v>4000000</v>
      </c>
      <c r="AB1010" s="159">
        <v>3730195.8600000003</v>
      </c>
      <c r="AC1010" s="159">
        <v>6610220</v>
      </c>
      <c r="AD1010" s="159">
        <v>6610220</v>
      </c>
      <c r="AE1010" s="159">
        <v>52130667.700000003</v>
      </c>
      <c r="AF1010" s="159">
        <v>24276471.079999998</v>
      </c>
      <c r="AG1010" s="159">
        <v>107115.54</v>
      </c>
      <c r="AH1010" s="159">
        <v>173706.11</v>
      </c>
      <c r="AI1010" s="159">
        <v>0</v>
      </c>
      <c r="AJ1010" s="159">
        <v>3415.28</v>
      </c>
    </row>
    <row r="1011" spans="1:36">
      <c r="A1011" s="153">
        <v>14</v>
      </c>
      <c r="B1011" s="154">
        <v>7</v>
      </c>
      <c r="C1011" s="154">
        <v>6</v>
      </c>
      <c r="D1011" s="155">
        <v>2</v>
      </c>
      <c r="E1011" s="155" t="s">
        <v>556</v>
      </c>
      <c r="F1011" s="156" t="s">
        <v>4058</v>
      </c>
      <c r="G1011" s="156" t="s">
        <v>556</v>
      </c>
      <c r="H1011" s="156" t="s">
        <v>4065</v>
      </c>
      <c r="I1011" s="155">
        <v>1407062</v>
      </c>
      <c r="J1011" s="157" t="s">
        <v>1868</v>
      </c>
      <c r="K1011" s="157"/>
      <c r="L1011" s="155">
        <v>2022</v>
      </c>
      <c r="M1011" s="158">
        <v>6741</v>
      </c>
      <c r="N1011" s="159">
        <v>37196755.649999999</v>
      </c>
      <c r="O1011" s="159">
        <v>35671800.130000003</v>
      </c>
      <c r="P1011" s="159">
        <v>25043713.780000001</v>
      </c>
      <c r="Q1011" s="159">
        <v>11730407</v>
      </c>
      <c r="R1011" s="159">
        <v>13313306.779999999</v>
      </c>
      <c r="S1011" s="159">
        <v>1524955.52</v>
      </c>
      <c r="T1011" s="159">
        <v>5499.54</v>
      </c>
      <c r="U1011" s="159">
        <v>32564602.32</v>
      </c>
      <c r="V1011" s="159">
        <v>30543688.440000001</v>
      </c>
      <c r="W1011" s="159">
        <v>12248634.99</v>
      </c>
      <c r="X1011" s="159">
        <v>19011.900000000001</v>
      </c>
      <c r="Y1011" s="159">
        <v>2020913.88</v>
      </c>
      <c r="Z1011" s="159">
        <v>3762262.67</v>
      </c>
      <c r="AA1011" s="159">
        <v>0</v>
      </c>
      <c r="AB1011" s="159">
        <v>3762262.67</v>
      </c>
      <c r="AC1011" s="159">
        <v>194000</v>
      </c>
      <c r="AD1011" s="159">
        <v>194000</v>
      </c>
      <c r="AE1011" s="159">
        <v>736343.5</v>
      </c>
      <c r="AF1011" s="159">
        <v>5128111.6900000004</v>
      </c>
      <c r="AG1011" s="159">
        <v>1069110.8</v>
      </c>
      <c r="AH1011" s="159">
        <v>32470</v>
      </c>
      <c r="AI1011" s="159">
        <v>0</v>
      </c>
      <c r="AJ1011" s="159">
        <v>0</v>
      </c>
    </row>
    <row r="1012" spans="1:36">
      <c r="A1012" s="153">
        <v>14</v>
      </c>
      <c r="B1012" s="154">
        <v>7</v>
      </c>
      <c r="C1012" s="154">
        <v>7</v>
      </c>
      <c r="D1012" s="155">
        <v>2</v>
      </c>
      <c r="E1012" s="155" t="s">
        <v>556</v>
      </c>
      <c r="F1012" s="156" t="s">
        <v>4058</v>
      </c>
      <c r="G1012" s="156" t="s">
        <v>556</v>
      </c>
      <c r="H1012" s="156" t="s">
        <v>4066</v>
      </c>
      <c r="I1012" s="155">
        <v>1407072</v>
      </c>
      <c r="J1012" s="157" t="s">
        <v>1867</v>
      </c>
      <c r="K1012" s="157"/>
      <c r="L1012" s="155">
        <v>2022</v>
      </c>
      <c r="M1012" s="158">
        <v>3905</v>
      </c>
      <c r="N1012" s="159">
        <v>16678594.25</v>
      </c>
      <c r="O1012" s="159">
        <v>16244179.59</v>
      </c>
      <c r="P1012" s="159">
        <v>10439656.34</v>
      </c>
      <c r="Q1012" s="159">
        <v>5191529</v>
      </c>
      <c r="R1012" s="159">
        <v>5248127.34</v>
      </c>
      <c r="S1012" s="159">
        <v>434414.66</v>
      </c>
      <c r="T1012" s="159">
        <v>228506</v>
      </c>
      <c r="U1012" s="159">
        <v>16222983.689999999</v>
      </c>
      <c r="V1012" s="159">
        <v>14921928.810000001</v>
      </c>
      <c r="W1012" s="159">
        <v>6400120.6699999999</v>
      </c>
      <c r="X1012" s="159">
        <v>58237.22</v>
      </c>
      <c r="Y1012" s="159">
        <v>1301054.8799999999</v>
      </c>
      <c r="Z1012" s="159">
        <v>2884305.03</v>
      </c>
      <c r="AA1012" s="159">
        <v>0</v>
      </c>
      <c r="AB1012" s="159">
        <v>2884305.03</v>
      </c>
      <c r="AC1012" s="159">
        <v>471428</v>
      </c>
      <c r="AD1012" s="159">
        <v>471428</v>
      </c>
      <c r="AE1012" s="159">
        <v>2157140</v>
      </c>
      <c r="AF1012" s="159">
        <v>1322250.78</v>
      </c>
      <c r="AG1012" s="159">
        <v>81600</v>
      </c>
      <c r="AH1012" s="159">
        <v>103900</v>
      </c>
      <c r="AI1012" s="159">
        <v>0</v>
      </c>
      <c r="AJ1012" s="159">
        <v>0</v>
      </c>
    </row>
    <row r="1013" spans="1:36">
      <c r="A1013" s="153">
        <v>14</v>
      </c>
      <c r="B1013" s="154">
        <v>8</v>
      </c>
      <c r="C1013" s="154">
        <v>1</v>
      </c>
      <c r="D1013" s="155">
        <v>1</v>
      </c>
      <c r="E1013" s="155" t="s">
        <v>556</v>
      </c>
      <c r="F1013" s="156" t="s">
        <v>4067</v>
      </c>
      <c r="G1013" s="156" t="s">
        <v>556</v>
      </c>
      <c r="H1013" s="156" t="s">
        <v>4068</v>
      </c>
      <c r="I1013" s="155">
        <v>1408011</v>
      </c>
      <c r="J1013" s="157" t="s">
        <v>1866</v>
      </c>
      <c r="K1013" s="157"/>
      <c r="L1013" s="155">
        <v>2022</v>
      </c>
      <c r="M1013" s="158">
        <v>54049</v>
      </c>
      <c r="N1013" s="159">
        <v>281913112.18000001</v>
      </c>
      <c r="O1013" s="159">
        <v>262361309.88999999</v>
      </c>
      <c r="P1013" s="159">
        <v>116767110.19</v>
      </c>
      <c r="Q1013" s="159">
        <v>46897842</v>
      </c>
      <c r="R1013" s="159">
        <v>69869268.189999998</v>
      </c>
      <c r="S1013" s="159">
        <v>19551802.289999999</v>
      </c>
      <c r="T1013" s="159">
        <v>2834266.18</v>
      </c>
      <c r="U1013" s="159">
        <v>278437940.64999998</v>
      </c>
      <c r="V1013" s="159">
        <v>245005591.80000001</v>
      </c>
      <c r="W1013" s="159">
        <v>92354822.569999993</v>
      </c>
      <c r="X1013" s="159">
        <v>187649.48</v>
      </c>
      <c r="Y1013" s="159">
        <v>33432348.850000001</v>
      </c>
      <c r="Z1013" s="159">
        <v>15355740.289999999</v>
      </c>
      <c r="AA1013" s="159">
        <v>0</v>
      </c>
      <c r="AB1013" s="159">
        <v>15355740.289999999</v>
      </c>
      <c r="AC1013" s="159">
        <v>9158946.5600000005</v>
      </c>
      <c r="AD1013" s="159">
        <v>9158946.5600000005</v>
      </c>
      <c r="AE1013" s="159">
        <v>7702120.5800000001</v>
      </c>
      <c r="AF1013" s="159">
        <v>17355718.09</v>
      </c>
      <c r="AG1013" s="159">
        <v>614924.27</v>
      </c>
      <c r="AH1013" s="159">
        <v>745921.04</v>
      </c>
      <c r="AI1013" s="159">
        <v>0</v>
      </c>
      <c r="AJ1013" s="159">
        <v>0</v>
      </c>
    </row>
    <row r="1014" spans="1:36">
      <c r="A1014" s="153">
        <v>14</v>
      </c>
      <c r="B1014" s="154">
        <v>8</v>
      </c>
      <c r="C1014" s="154">
        <v>2</v>
      </c>
      <c r="D1014" s="155">
        <v>2</v>
      </c>
      <c r="E1014" s="155" t="s">
        <v>556</v>
      </c>
      <c r="F1014" s="156" t="s">
        <v>4069</v>
      </c>
      <c r="G1014" s="156" t="s">
        <v>556</v>
      </c>
      <c r="H1014" s="156" t="s">
        <v>4070</v>
      </c>
      <c r="I1014" s="155">
        <v>1408022</v>
      </c>
      <c r="J1014" s="157" t="s">
        <v>1865</v>
      </c>
      <c r="K1014" s="157"/>
      <c r="L1014" s="155">
        <v>2022</v>
      </c>
      <c r="M1014" s="158">
        <v>19474</v>
      </c>
      <c r="N1014" s="159">
        <v>131081472.93000001</v>
      </c>
      <c r="O1014" s="159">
        <v>118005447.91</v>
      </c>
      <c r="P1014" s="159">
        <v>52818590.57</v>
      </c>
      <c r="Q1014" s="159">
        <v>23099979</v>
      </c>
      <c r="R1014" s="159">
        <v>29718611.57</v>
      </c>
      <c r="S1014" s="159">
        <v>13076025.02</v>
      </c>
      <c r="T1014" s="159">
        <v>213411.69</v>
      </c>
      <c r="U1014" s="159">
        <v>153861727.31</v>
      </c>
      <c r="V1014" s="159">
        <v>106373048.17</v>
      </c>
      <c r="W1014" s="159">
        <v>33141815.969999999</v>
      </c>
      <c r="X1014" s="159">
        <v>590655.44999999995</v>
      </c>
      <c r="Y1014" s="159">
        <v>47488679.140000001</v>
      </c>
      <c r="Z1014" s="159">
        <v>33045566.539999999</v>
      </c>
      <c r="AA1014" s="159">
        <v>27402000</v>
      </c>
      <c r="AB1014" s="159">
        <v>5643566.5399999991</v>
      </c>
      <c r="AC1014" s="159">
        <v>1459879.96</v>
      </c>
      <c r="AD1014" s="159">
        <v>1459879.96</v>
      </c>
      <c r="AE1014" s="159">
        <v>31508000</v>
      </c>
      <c r="AF1014" s="159">
        <v>11632399.74</v>
      </c>
      <c r="AG1014" s="159">
        <v>147937.15</v>
      </c>
      <c r="AH1014" s="159">
        <v>657088.15</v>
      </c>
      <c r="AI1014" s="159">
        <v>0</v>
      </c>
      <c r="AJ1014" s="159">
        <v>0</v>
      </c>
    </row>
    <row r="1015" spans="1:36">
      <c r="A1015" s="153">
        <v>14</v>
      </c>
      <c r="B1015" s="154">
        <v>8</v>
      </c>
      <c r="C1015" s="154">
        <v>3</v>
      </c>
      <c r="D1015" s="155">
        <v>2</v>
      </c>
      <c r="E1015" s="155" t="s">
        <v>556</v>
      </c>
      <c r="F1015" s="156" t="s">
        <v>4069</v>
      </c>
      <c r="G1015" s="156" t="s">
        <v>556</v>
      </c>
      <c r="H1015" s="156" t="s">
        <v>4071</v>
      </c>
      <c r="I1015" s="155">
        <v>1408032</v>
      </c>
      <c r="J1015" s="157" t="s">
        <v>1864</v>
      </c>
      <c r="K1015" s="157"/>
      <c r="L1015" s="155">
        <v>2022</v>
      </c>
      <c r="M1015" s="158">
        <v>14603</v>
      </c>
      <c r="N1015" s="159">
        <v>111943744.91</v>
      </c>
      <c r="O1015" s="159">
        <v>104622362.86</v>
      </c>
      <c r="P1015" s="159">
        <v>39933100.269999996</v>
      </c>
      <c r="Q1015" s="159">
        <v>18820245</v>
      </c>
      <c r="R1015" s="159">
        <v>21112855.27</v>
      </c>
      <c r="S1015" s="159">
        <v>7321382.0499999998</v>
      </c>
      <c r="T1015" s="159">
        <v>359365.84</v>
      </c>
      <c r="U1015" s="159">
        <v>108159913.59999999</v>
      </c>
      <c r="V1015" s="159">
        <v>89349110.790000007</v>
      </c>
      <c r="W1015" s="159">
        <v>34278705.57</v>
      </c>
      <c r="X1015" s="159">
        <v>55405.62</v>
      </c>
      <c r="Y1015" s="159">
        <v>18810802.809999999</v>
      </c>
      <c r="Z1015" s="159">
        <v>9871445.0099999998</v>
      </c>
      <c r="AA1015" s="159">
        <v>0</v>
      </c>
      <c r="AB1015" s="159">
        <v>9871445.0099999998</v>
      </c>
      <c r="AC1015" s="159">
        <v>2250000</v>
      </c>
      <c r="AD1015" s="159">
        <v>2250000</v>
      </c>
      <c r="AE1015" s="159">
        <v>0</v>
      </c>
      <c r="AF1015" s="159">
        <v>15273252.07</v>
      </c>
      <c r="AG1015" s="159">
        <v>0</v>
      </c>
      <c r="AH1015" s="159">
        <v>29545.16</v>
      </c>
      <c r="AI1015" s="159">
        <v>0</v>
      </c>
      <c r="AJ1015" s="159">
        <v>0</v>
      </c>
    </row>
    <row r="1016" spans="1:36">
      <c r="A1016" s="153">
        <v>14</v>
      </c>
      <c r="B1016" s="154">
        <v>8</v>
      </c>
      <c r="C1016" s="154">
        <v>4</v>
      </c>
      <c r="D1016" s="155">
        <v>3</v>
      </c>
      <c r="E1016" s="155" t="s">
        <v>556</v>
      </c>
      <c r="F1016" s="156" t="s">
        <v>4072</v>
      </c>
      <c r="G1016" s="156" t="s">
        <v>556</v>
      </c>
      <c r="H1016" s="156" t="s">
        <v>4073</v>
      </c>
      <c r="I1016" s="155">
        <v>1408043</v>
      </c>
      <c r="J1016" s="157" t="s">
        <v>1863</v>
      </c>
      <c r="K1016" s="157"/>
      <c r="L1016" s="155">
        <v>2022</v>
      </c>
      <c r="M1016" s="158">
        <v>14924</v>
      </c>
      <c r="N1016" s="159">
        <v>86046516.109999999</v>
      </c>
      <c r="O1016" s="159">
        <v>83756032.829999998</v>
      </c>
      <c r="P1016" s="159">
        <v>38948028.140000001</v>
      </c>
      <c r="Q1016" s="159">
        <v>14728593</v>
      </c>
      <c r="R1016" s="159">
        <v>24219435.140000001</v>
      </c>
      <c r="S1016" s="159">
        <v>2290483.2799999998</v>
      </c>
      <c r="T1016" s="159">
        <v>258003</v>
      </c>
      <c r="U1016" s="159">
        <v>91154287.439999998</v>
      </c>
      <c r="V1016" s="159">
        <v>74771291.239999995</v>
      </c>
      <c r="W1016" s="159">
        <v>26765934.57</v>
      </c>
      <c r="X1016" s="159">
        <v>557274.18000000005</v>
      </c>
      <c r="Y1016" s="159">
        <v>16382996.199999999</v>
      </c>
      <c r="Z1016" s="159">
        <v>14980145.83</v>
      </c>
      <c r="AA1016" s="159">
        <v>12240900</v>
      </c>
      <c r="AB1016" s="159">
        <v>2739245.83</v>
      </c>
      <c r="AC1016" s="159">
        <v>3663598.24</v>
      </c>
      <c r="AD1016" s="159">
        <v>3362298.24</v>
      </c>
      <c r="AE1016" s="159">
        <v>25118850.66</v>
      </c>
      <c r="AF1016" s="159">
        <v>8984741.5899999999</v>
      </c>
      <c r="AG1016" s="159">
        <v>1619932.32</v>
      </c>
      <c r="AH1016" s="159">
        <v>1620552.02</v>
      </c>
      <c r="AI1016" s="159">
        <v>0</v>
      </c>
      <c r="AJ1016" s="159">
        <v>0</v>
      </c>
    </row>
    <row r="1017" spans="1:36">
      <c r="A1017" s="153">
        <v>14</v>
      </c>
      <c r="B1017" s="154">
        <v>8</v>
      </c>
      <c r="C1017" s="154">
        <v>5</v>
      </c>
      <c r="D1017" s="155">
        <v>2</v>
      </c>
      <c r="E1017" s="155" t="s">
        <v>556</v>
      </c>
      <c r="F1017" s="156" t="s">
        <v>4069</v>
      </c>
      <c r="G1017" s="156" t="s">
        <v>556</v>
      </c>
      <c r="H1017" s="156" t="s">
        <v>4074</v>
      </c>
      <c r="I1017" s="155">
        <v>1408052</v>
      </c>
      <c r="J1017" s="157" t="s">
        <v>1862</v>
      </c>
      <c r="K1017" s="157"/>
      <c r="L1017" s="155">
        <v>2022</v>
      </c>
      <c r="M1017" s="158">
        <v>14701</v>
      </c>
      <c r="N1017" s="159">
        <v>97489991.790000007</v>
      </c>
      <c r="O1017" s="159">
        <v>93023011.799999997</v>
      </c>
      <c r="P1017" s="159">
        <v>40507019.799999997</v>
      </c>
      <c r="Q1017" s="159">
        <v>17361922</v>
      </c>
      <c r="R1017" s="159">
        <v>23145097.800000001</v>
      </c>
      <c r="S1017" s="159">
        <v>4466979.99</v>
      </c>
      <c r="T1017" s="159">
        <v>54707.32</v>
      </c>
      <c r="U1017" s="159">
        <v>99119240.549999997</v>
      </c>
      <c r="V1017" s="159">
        <v>84263022.090000004</v>
      </c>
      <c r="W1017" s="159">
        <v>31542254.66</v>
      </c>
      <c r="X1017" s="159">
        <v>657907.01</v>
      </c>
      <c r="Y1017" s="159">
        <v>14856218.460000001</v>
      </c>
      <c r="Z1017" s="159">
        <v>10307125.65</v>
      </c>
      <c r="AA1017" s="159">
        <v>5800000</v>
      </c>
      <c r="AB1017" s="159">
        <v>4507125.6500000004</v>
      </c>
      <c r="AC1017" s="159">
        <v>5467853.96</v>
      </c>
      <c r="AD1017" s="159">
        <v>5467853.96</v>
      </c>
      <c r="AE1017" s="159">
        <v>26445621.32</v>
      </c>
      <c r="AF1017" s="159">
        <v>8759989.7100000009</v>
      </c>
      <c r="AG1017" s="159">
        <v>536115.22</v>
      </c>
      <c r="AH1017" s="159">
        <v>789613.76</v>
      </c>
      <c r="AI1017" s="159">
        <v>0</v>
      </c>
      <c r="AJ1017" s="159">
        <v>0</v>
      </c>
    </row>
    <row r="1018" spans="1:36">
      <c r="A1018" s="153">
        <v>14</v>
      </c>
      <c r="B1018" s="154">
        <v>9</v>
      </c>
      <c r="C1018" s="154">
        <v>1</v>
      </c>
      <c r="D1018" s="155">
        <v>2</v>
      </c>
      <c r="E1018" s="155" t="s">
        <v>556</v>
      </c>
      <c r="F1018" s="156" t="s">
        <v>4075</v>
      </c>
      <c r="G1018" s="156" t="s">
        <v>556</v>
      </c>
      <c r="H1018" s="156" t="s">
        <v>4076</v>
      </c>
      <c r="I1018" s="155">
        <v>1409012</v>
      </c>
      <c r="J1018" s="157" t="s">
        <v>1861</v>
      </c>
      <c r="K1018" s="157"/>
      <c r="L1018" s="155">
        <v>2022</v>
      </c>
      <c r="M1018" s="158">
        <v>2333</v>
      </c>
      <c r="N1018" s="159">
        <v>11565879.59</v>
      </c>
      <c r="O1018" s="159">
        <v>11073161.199999999</v>
      </c>
      <c r="P1018" s="159">
        <v>9098884.5399999991</v>
      </c>
      <c r="Q1018" s="159">
        <v>4559655</v>
      </c>
      <c r="R1018" s="159">
        <v>4539229.54</v>
      </c>
      <c r="S1018" s="159">
        <v>492718.39</v>
      </c>
      <c r="T1018" s="159">
        <v>0</v>
      </c>
      <c r="U1018" s="159">
        <v>11312316.26</v>
      </c>
      <c r="V1018" s="159">
        <v>10278603.779999999</v>
      </c>
      <c r="W1018" s="159">
        <v>4048812.98</v>
      </c>
      <c r="X1018" s="159">
        <v>5684.74</v>
      </c>
      <c r="Y1018" s="159">
        <v>1033712.48</v>
      </c>
      <c r="Z1018" s="159">
        <v>646763.24</v>
      </c>
      <c r="AA1018" s="159">
        <v>0</v>
      </c>
      <c r="AB1018" s="159">
        <v>646763.24</v>
      </c>
      <c r="AC1018" s="159">
        <v>222800</v>
      </c>
      <c r="AD1018" s="159">
        <v>222800</v>
      </c>
      <c r="AE1018" s="159">
        <v>402000</v>
      </c>
      <c r="AF1018" s="159">
        <v>794557.42</v>
      </c>
      <c r="AG1018" s="159">
        <v>0</v>
      </c>
      <c r="AH1018" s="159">
        <v>0</v>
      </c>
      <c r="AI1018" s="159">
        <v>0</v>
      </c>
      <c r="AJ1018" s="159">
        <v>0</v>
      </c>
    </row>
    <row r="1019" spans="1:36">
      <c r="A1019" s="153">
        <v>14</v>
      </c>
      <c r="B1019" s="154">
        <v>9</v>
      </c>
      <c r="C1019" s="154">
        <v>2</v>
      </c>
      <c r="D1019" s="155">
        <v>2</v>
      </c>
      <c r="E1019" s="155" t="s">
        <v>556</v>
      </c>
      <c r="F1019" s="156" t="s">
        <v>4075</v>
      </c>
      <c r="G1019" s="156" t="s">
        <v>556</v>
      </c>
      <c r="H1019" s="156" t="s">
        <v>4077</v>
      </c>
      <c r="I1019" s="155">
        <v>1409022</v>
      </c>
      <c r="J1019" s="157" t="s">
        <v>1860</v>
      </c>
      <c r="K1019" s="157"/>
      <c r="L1019" s="155">
        <v>2022</v>
      </c>
      <c r="M1019" s="158">
        <v>5543</v>
      </c>
      <c r="N1019" s="159">
        <v>27069463.260000002</v>
      </c>
      <c r="O1019" s="159">
        <v>26534117.260000002</v>
      </c>
      <c r="P1019" s="159">
        <v>20811320.890000001</v>
      </c>
      <c r="Q1019" s="159">
        <v>10616499</v>
      </c>
      <c r="R1019" s="159">
        <v>10194821.890000001</v>
      </c>
      <c r="S1019" s="159">
        <v>535346</v>
      </c>
      <c r="T1019" s="159">
        <v>0</v>
      </c>
      <c r="U1019" s="159">
        <v>25610123.68</v>
      </c>
      <c r="V1019" s="159">
        <v>22805096.190000001</v>
      </c>
      <c r="W1019" s="159">
        <v>8346959.5899999999</v>
      </c>
      <c r="X1019" s="159">
        <v>165797.25</v>
      </c>
      <c r="Y1019" s="159">
        <v>2805027.49</v>
      </c>
      <c r="Z1019" s="159">
        <v>3434646.68</v>
      </c>
      <c r="AA1019" s="159">
        <v>0</v>
      </c>
      <c r="AB1019" s="159">
        <v>3434646.68</v>
      </c>
      <c r="AC1019" s="159">
        <v>1085065</v>
      </c>
      <c r="AD1019" s="159">
        <v>1085065</v>
      </c>
      <c r="AE1019" s="159">
        <v>4813700</v>
      </c>
      <c r="AF1019" s="159">
        <v>3729021.07</v>
      </c>
      <c r="AG1019" s="159">
        <v>0</v>
      </c>
      <c r="AH1019" s="159">
        <v>0</v>
      </c>
      <c r="AI1019" s="159">
        <v>0</v>
      </c>
      <c r="AJ1019" s="159">
        <v>0</v>
      </c>
    </row>
    <row r="1020" spans="1:36">
      <c r="A1020" s="153">
        <v>14</v>
      </c>
      <c r="B1020" s="154">
        <v>9</v>
      </c>
      <c r="C1020" s="154">
        <v>3</v>
      </c>
      <c r="D1020" s="155">
        <v>3</v>
      </c>
      <c r="E1020" s="155" t="s">
        <v>556</v>
      </c>
      <c r="F1020" s="156" t="s">
        <v>4078</v>
      </c>
      <c r="G1020" s="156" t="s">
        <v>556</v>
      </c>
      <c r="H1020" s="156" t="s">
        <v>4079</v>
      </c>
      <c r="I1020" s="155">
        <v>1409033</v>
      </c>
      <c r="J1020" s="157" t="s">
        <v>1859</v>
      </c>
      <c r="K1020" s="157"/>
      <c r="L1020" s="155">
        <v>2022</v>
      </c>
      <c r="M1020" s="158">
        <v>11057</v>
      </c>
      <c r="N1020" s="159">
        <v>47430869.409999996</v>
      </c>
      <c r="O1020" s="159">
        <v>43866110.990000002</v>
      </c>
      <c r="P1020" s="159">
        <v>25646400.27</v>
      </c>
      <c r="Q1020" s="159">
        <v>11258180</v>
      </c>
      <c r="R1020" s="159">
        <v>14388220.27</v>
      </c>
      <c r="S1020" s="159">
        <v>3564758.42</v>
      </c>
      <c r="T1020" s="159">
        <v>118486.7</v>
      </c>
      <c r="U1020" s="159">
        <v>44510896.710000001</v>
      </c>
      <c r="V1020" s="159">
        <v>39438992</v>
      </c>
      <c r="W1020" s="159">
        <v>16992963.129999999</v>
      </c>
      <c r="X1020" s="159">
        <v>115897.64</v>
      </c>
      <c r="Y1020" s="159">
        <v>5071904.71</v>
      </c>
      <c r="Z1020" s="159">
        <v>1520813.28</v>
      </c>
      <c r="AA1020" s="159">
        <v>0</v>
      </c>
      <c r="AB1020" s="159">
        <v>1520813.28</v>
      </c>
      <c r="AC1020" s="159">
        <v>793192</v>
      </c>
      <c r="AD1020" s="159">
        <v>793192</v>
      </c>
      <c r="AE1020" s="159">
        <v>4936938</v>
      </c>
      <c r="AF1020" s="159">
        <v>4427118.99</v>
      </c>
      <c r="AG1020" s="159">
        <v>153147</v>
      </c>
      <c r="AH1020" s="159">
        <v>287232.11</v>
      </c>
      <c r="AI1020" s="159">
        <v>0</v>
      </c>
      <c r="AJ1020" s="159">
        <v>0</v>
      </c>
    </row>
    <row r="1021" spans="1:36">
      <c r="A1021" s="153">
        <v>14</v>
      </c>
      <c r="B1021" s="154">
        <v>9</v>
      </c>
      <c r="C1021" s="154">
        <v>4</v>
      </c>
      <c r="D1021" s="155">
        <v>2</v>
      </c>
      <c r="E1021" s="155" t="s">
        <v>556</v>
      </c>
      <c r="F1021" s="156" t="s">
        <v>4075</v>
      </c>
      <c r="G1021" s="156" t="s">
        <v>556</v>
      </c>
      <c r="H1021" s="156" t="s">
        <v>4080</v>
      </c>
      <c r="I1021" s="155">
        <v>1409042</v>
      </c>
      <c r="J1021" s="157" t="s">
        <v>1858</v>
      </c>
      <c r="K1021" s="157"/>
      <c r="L1021" s="155">
        <v>2022</v>
      </c>
      <c r="M1021" s="158">
        <v>4376</v>
      </c>
      <c r="N1021" s="159">
        <v>20324752.710000001</v>
      </c>
      <c r="O1021" s="159">
        <v>19946393.809999999</v>
      </c>
      <c r="P1021" s="159">
        <v>15470963.809999999</v>
      </c>
      <c r="Q1021" s="159">
        <v>7994604</v>
      </c>
      <c r="R1021" s="159">
        <v>7476359.8099999996</v>
      </c>
      <c r="S1021" s="159">
        <v>378358.9</v>
      </c>
      <c r="T1021" s="159">
        <v>13634.96</v>
      </c>
      <c r="U1021" s="159">
        <v>20389647.420000002</v>
      </c>
      <c r="V1021" s="159">
        <v>18281660.420000002</v>
      </c>
      <c r="W1021" s="159">
        <v>7597134.3700000001</v>
      </c>
      <c r="X1021" s="159">
        <v>0</v>
      </c>
      <c r="Y1021" s="159">
        <v>2107987</v>
      </c>
      <c r="Z1021" s="159">
        <v>1004127.97</v>
      </c>
      <c r="AA1021" s="159">
        <v>0</v>
      </c>
      <c r="AB1021" s="159">
        <v>1004127.97</v>
      </c>
      <c r="AC1021" s="159">
        <v>0</v>
      </c>
      <c r="AD1021" s="159">
        <v>0</v>
      </c>
      <c r="AE1021" s="159">
        <v>0</v>
      </c>
      <c r="AF1021" s="159">
        <v>1664733.39</v>
      </c>
      <c r="AG1021" s="159">
        <v>87360</v>
      </c>
      <c r="AH1021" s="159">
        <v>61291.08</v>
      </c>
      <c r="AI1021" s="159">
        <v>0</v>
      </c>
      <c r="AJ1021" s="159">
        <v>0</v>
      </c>
    </row>
    <row r="1022" spans="1:36">
      <c r="A1022" s="153">
        <v>14</v>
      </c>
      <c r="B1022" s="154">
        <v>9</v>
      </c>
      <c r="C1022" s="154">
        <v>5</v>
      </c>
      <c r="D1022" s="155">
        <v>2</v>
      </c>
      <c r="E1022" s="155" t="s">
        <v>556</v>
      </c>
      <c r="F1022" s="156" t="s">
        <v>4075</v>
      </c>
      <c r="G1022" s="156" t="s">
        <v>556</v>
      </c>
      <c r="H1022" s="156" t="s">
        <v>4081</v>
      </c>
      <c r="I1022" s="155">
        <v>1409052</v>
      </c>
      <c r="J1022" s="157" t="s">
        <v>1857</v>
      </c>
      <c r="K1022" s="157"/>
      <c r="L1022" s="155">
        <v>2022</v>
      </c>
      <c r="M1022" s="158">
        <v>5824</v>
      </c>
      <c r="N1022" s="159">
        <v>28768504.170000002</v>
      </c>
      <c r="O1022" s="159">
        <v>28000578.989999998</v>
      </c>
      <c r="P1022" s="159">
        <v>21896049.619999997</v>
      </c>
      <c r="Q1022" s="159">
        <v>12367970</v>
      </c>
      <c r="R1022" s="159">
        <v>9528079.6199999992</v>
      </c>
      <c r="S1022" s="159">
        <v>767925.18</v>
      </c>
      <c r="T1022" s="159">
        <v>30072.05</v>
      </c>
      <c r="U1022" s="159">
        <v>29692649.09</v>
      </c>
      <c r="V1022" s="159">
        <v>25438533.16</v>
      </c>
      <c r="W1022" s="159">
        <v>10103782.17</v>
      </c>
      <c r="X1022" s="159">
        <v>31466.639999999999</v>
      </c>
      <c r="Y1022" s="159">
        <v>4254115.93</v>
      </c>
      <c r="Z1022" s="159">
        <v>3685568.29</v>
      </c>
      <c r="AA1022" s="159">
        <v>1500000</v>
      </c>
      <c r="AB1022" s="159">
        <v>2185568.29</v>
      </c>
      <c r="AC1022" s="159">
        <v>1563120</v>
      </c>
      <c r="AD1022" s="159">
        <v>658120</v>
      </c>
      <c r="AE1022" s="159">
        <v>2833750</v>
      </c>
      <c r="AF1022" s="159">
        <v>2562045.83</v>
      </c>
      <c r="AG1022" s="159">
        <v>0</v>
      </c>
      <c r="AH1022" s="159">
        <v>0</v>
      </c>
      <c r="AI1022" s="159">
        <v>0</v>
      </c>
      <c r="AJ1022" s="159">
        <v>0</v>
      </c>
    </row>
    <row r="1023" spans="1:36">
      <c r="A1023" s="153">
        <v>14</v>
      </c>
      <c r="B1023" s="154">
        <v>9</v>
      </c>
      <c r="C1023" s="154">
        <v>6</v>
      </c>
      <c r="D1023" s="155">
        <v>3</v>
      </c>
      <c r="E1023" s="155" t="s">
        <v>556</v>
      </c>
      <c r="F1023" s="156" t="s">
        <v>4078</v>
      </c>
      <c r="G1023" s="156" t="s">
        <v>556</v>
      </c>
      <c r="H1023" s="156" t="s">
        <v>4082</v>
      </c>
      <c r="I1023" s="155">
        <v>1409063</v>
      </c>
      <c r="J1023" s="157" t="s">
        <v>1856</v>
      </c>
      <c r="K1023" s="157"/>
      <c r="L1023" s="155">
        <v>2022</v>
      </c>
      <c r="M1023" s="158">
        <v>4895</v>
      </c>
      <c r="N1023" s="159">
        <v>18991551.82</v>
      </c>
      <c r="O1023" s="159">
        <v>18688479.27</v>
      </c>
      <c r="P1023" s="159">
        <v>13861083.35</v>
      </c>
      <c r="Q1023" s="159">
        <v>7905954</v>
      </c>
      <c r="R1023" s="159">
        <v>5955129.3499999996</v>
      </c>
      <c r="S1023" s="159">
        <v>303072.55</v>
      </c>
      <c r="T1023" s="159">
        <v>63643.78</v>
      </c>
      <c r="U1023" s="159">
        <v>18454404.02</v>
      </c>
      <c r="V1023" s="159">
        <v>17640613.609999999</v>
      </c>
      <c r="W1023" s="159">
        <v>6996505.4199999999</v>
      </c>
      <c r="X1023" s="159">
        <v>94918.720000000001</v>
      </c>
      <c r="Y1023" s="159">
        <v>813790.41</v>
      </c>
      <c r="Z1023" s="159">
        <v>734511.68</v>
      </c>
      <c r="AA1023" s="159">
        <v>0</v>
      </c>
      <c r="AB1023" s="159">
        <v>734511.68</v>
      </c>
      <c r="AC1023" s="159">
        <v>326969.46999999997</v>
      </c>
      <c r="AD1023" s="159">
        <v>326969.46999999997</v>
      </c>
      <c r="AE1023" s="159">
        <v>3588277.18</v>
      </c>
      <c r="AF1023" s="159">
        <v>1047865.66</v>
      </c>
      <c r="AG1023" s="159">
        <v>67200</v>
      </c>
      <c r="AH1023" s="159">
        <v>61320</v>
      </c>
      <c r="AI1023" s="159">
        <v>0</v>
      </c>
      <c r="AJ1023" s="159">
        <v>125400.18</v>
      </c>
    </row>
    <row r="1024" spans="1:36">
      <c r="A1024" s="153">
        <v>14</v>
      </c>
      <c r="B1024" s="154">
        <v>10</v>
      </c>
      <c r="C1024" s="154">
        <v>1</v>
      </c>
      <c r="D1024" s="155">
        <v>2</v>
      </c>
      <c r="E1024" s="155" t="s">
        <v>556</v>
      </c>
      <c r="F1024" s="156" t="s">
        <v>4083</v>
      </c>
      <c r="G1024" s="156" t="s">
        <v>556</v>
      </c>
      <c r="H1024" s="156" t="s">
        <v>4084</v>
      </c>
      <c r="I1024" s="155">
        <v>1410012</v>
      </c>
      <c r="J1024" s="157" t="s">
        <v>1855</v>
      </c>
      <c r="K1024" s="157"/>
      <c r="L1024" s="155">
        <v>2022</v>
      </c>
      <c r="M1024" s="158">
        <v>2814</v>
      </c>
      <c r="N1024" s="159">
        <v>14942687.33</v>
      </c>
      <c r="O1024" s="159">
        <v>13699092.91</v>
      </c>
      <c r="P1024" s="159">
        <v>9873717.9000000004</v>
      </c>
      <c r="Q1024" s="159">
        <v>4181726</v>
      </c>
      <c r="R1024" s="159">
        <v>5691991.9000000004</v>
      </c>
      <c r="S1024" s="159">
        <v>1243594.42</v>
      </c>
      <c r="T1024" s="159">
        <v>14751.73</v>
      </c>
      <c r="U1024" s="159">
        <v>14224040.300000001</v>
      </c>
      <c r="V1024" s="159">
        <v>13050725.119999999</v>
      </c>
      <c r="W1024" s="159">
        <v>4328546.96</v>
      </c>
      <c r="X1024" s="159">
        <v>139425.22</v>
      </c>
      <c r="Y1024" s="159">
        <v>1173315.18</v>
      </c>
      <c r="Z1024" s="159">
        <v>470000</v>
      </c>
      <c r="AA1024" s="159">
        <v>470000</v>
      </c>
      <c r="AB1024" s="159">
        <v>0</v>
      </c>
      <c r="AC1024" s="159">
        <v>470000</v>
      </c>
      <c r="AD1024" s="159">
        <v>470000</v>
      </c>
      <c r="AE1024" s="159">
        <v>5172238.9400000004</v>
      </c>
      <c r="AF1024" s="159">
        <v>648367.79</v>
      </c>
      <c r="AG1024" s="159">
        <v>355031.68</v>
      </c>
      <c r="AH1024" s="159">
        <v>325528.69</v>
      </c>
      <c r="AI1024" s="159">
        <v>0</v>
      </c>
      <c r="AJ1024" s="159">
        <v>0</v>
      </c>
    </row>
    <row r="1025" spans="1:36">
      <c r="A1025" s="153">
        <v>14</v>
      </c>
      <c r="B1025" s="154">
        <v>10</v>
      </c>
      <c r="C1025" s="154">
        <v>2</v>
      </c>
      <c r="D1025" s="155">
        <v>3</v>
      </c>
      <c r="E1025" s="155" t="s">
        <v>556</v>
      </c>
      <c r="F1025" s="156" t="s">
        <v>4085</v>
      </c>
      <c r="G1025" s="156" t="s">
        <v>556</v>
      </c>
      <c r="H1025" s="156" t="s">
        <v>4086</v>
      </c>
      <c r="I1025" s="155">
        <v>1410023</v>
      </c>
      <c r="J1025" s="157" t="s">
        <v>1854</v>
      </c>
      <c r="K1025" s="157"/>
      <c r="L1025" s="155">
        <v>2022</v>
      </c>
      <c r="M1025" s="158">
        <v>10815</v>
      </c>
      <c r="N1025" s="159">
        <v>54582434.170000002</v>
      </c>
      <c r="O1025" s="159">
        <v>47865846.75</v>
      </c>
      <c r="P1025" s="159">
        <v>26404409.759999998</v>
      </c>
      <c r="Q1025" s="159">
        <v>9748004</v>
      </c>
      <c r="R1025" s="159">
        <v>16656405.76</v>
      </c>
      <c r="S1025" s="159">
        <v>6716587.4199999999</v>
      </c>
      <c r="T1025" s="159">
        <v>216552</v>
      </c>
      <c r="U1025" s="159">
        <v>54207721.359999999</v>
      </c>
      <c r="V1025" s="159">
        <v>42693125.409999996</v>
      </c>
      <c r="W1025" s="159">
        <v>16300618.4</v>
      </c>
      <c r="X1025" s="159">
        <v>245487.46</v>
      </c>
      <c r="Y1025" s="159">
        <v>11514595.949999999</v>
      </c>
      <c r="Z1025" s="159">
        <v>3688669.94</v>
      </c>
      <c r="AA1025" s="159">
        <v>0</v>
      </c>
      <c r="AB1025" s="159">
        <v>3688669.94</v>
      </c>
      <c r="AC1025" s="159">
        <v>964616</v>
      </c>
      <c r="AD1025" s="159">
        <v>926616</v>
      </c>
      <c r="AE1025" s="159">
        <v>8017472.8399999999</v>
      </c>
      <c r="AF1025" s="159">
        <v>5172721.34</v>
      </c>
      <c r="AG1025" s="159">
        <v>933208.63</v>
      </c>
      <c r="AH1025" s="159">
        <v>571197.71</v>
      </c>
      <c r="AI1025" s="159">
        <v>0</v>
      </c>
      <c r="AJ1025" s="159">
        <v>0</v>
      </c>
    </row>
    <row r="1026" spans="1:36">
      <c r="A1026" s="153">
        <v>14</v>
      </c>
      <c r="B1026" s="154">
        <v>10</v>
      </c>
      <c r="C1026" s="154">
        <v>3</v>
      </c>
      <c r="D1026" s="155">
        <v>2</v>
      </c>
      <c r="E1026" s="155" t="s">
        <v>556</v>
      </c>
      <c r="F1026" s="156" t="s">
        <v>4083</v>
      </c>
      <c r="G1026" s="156" t="s">
        <v>556</v>
      </c>
      <c r="H1026" s="156" t="s">
        <v>4087</v>
      </c>
      <c r="I1026" s="155">
        <v>1410032</v>
      </c>
      <c r="J1026" s="157" t="s">
        <v>1623</v>
      </c>
      <c r="K1026" s="157"/>
      <c r="L1026" s="155">
        <v>2022</v>
      </c>
      <c r="M1026" s="158">
        <v>2961</v>
      </c>
      <c r="N1026" s="159">
        <v>14395912.890000001</v>
      </c>
      <c r="O1026" s="159">
        <v>14034040.51</v>
      </c>
      <c r="P1026" s="159">
        <v>10799603.32</v>
      </c>
      <c r="Q1026" s="159">
        <v>5486029</v>
      </c>
      <c r="R1026" s="159">
        <v>5313574.32</v>
      </c>
      <c r="S1026" s="159">
        <v>361872.38</v>
      </c>
      <c r="T1026" s="159">
        <v>2500</v>
      </c>
      <c r="U1026" s="159">
        <v>13927889.27</v>
      </c>
      <c r="V1026" s="159">
        <v>13418437.529999999</v>
      </c>
      <c r="W1026" s="159">
        <v>4969283.42</v>
      </c>
      <c r="X1026" s="159">
        <v>100993.91</v>
      </c>
      <c r="Y1026" s="159">
        <v>509451.74</v>
      </c>
      <c r="Z1026" s="159">
        <v>2826085.64</v>
      </c>
      <c r="AA1026" s="159">
        <v>2594968</v>
      </c>
      <c r="AB1026" s="159">
        <v>231117.64000000013</v>
      </c>
      <c r="AC1026" s="159">
        <v>3015131</v>
      </c>
      <c r="AD1026" s="159">
        <v>3015131</v>
      </c>
      <c r="AE1026" s="159">
        <v>2832799</v>
      </c>
      <c r="AF1026" s="159">
        <v>615602.98</v>
      </c>
      <c r="AG1026" s="159">
        <v>0</v>
      </c>
      <c r="AH1026" s="159">
        <v>0</v>
      </c>
      <c r="AI1026" s="159">
        <v>0</v>
      </c>
      <c r="AJ1026" s="159">
        <v>0</v>
      </c>
    </row>
    <row r="1027" spans="1:36">
      <c r="A1027" s="153">
        <v>14</v>
      </c>
      <c r="B1027" s="154">
        <v>10</v>
      </c>
      <c r="C1027" s="154">
        <v>4</v>
      </c>
      <c r="D1027" s="155">
        <v>2</v>
      </c>
      <c r="E1027" s="155" t="s">
        <v>556</v>
      </c>
      <c r="F1027" s="156" t="s">
        <v>4083</v>
      </c>
      <c r="G1027" s="156" t="s">
        <v>556</v>
      </c>
      <c r="H1027" s="156" t="s">
        <v>4088</v>
      </c>
      <c r="I1027" s="155">
        <v>1410042</v>
      </c>
      <c r="J1027" s="157" t="s">
        <v>1853</v>
      </c>
      <c r="K1027" s="157"/>
      <c r="L1027" s="155">
        <v>2022</v>
      </c>
      <c r="M1027" s="158">
        <v>4851</v>
      </c>
      <c r="N1027" s="159">
        <v>23159151.079999998</v>
      </c>
      <c r="O1027" s="159">
        <v>22702096.710000001</v>
      </c>
      <c r="P1027" s="159">
        <v>17054949.689999998</v>
      </c>
      <c r="Q1027" s="159">
        <v>8401201</v>
      </c>
      <c r="R1027" s="159">
        <v>8653748.6899999995</v>
      </c>
      <c r="S1027" s="159">
        <v>457054.37</v>
      </c>
      <c r="T1027" s="159">
        <v>27285.87</v>
      </c>
      <c r="U1027" s="159">
        <v>22637114.170000002</v>
      </c>
      <c r="V1027" s="159">
        <v>21245812.039999999</v>
      </c>
      <c r="W1027" s="159">
        <v>8396873.4000000004</v>
      </c>
      <c r="X1027" s="159">
        <v>163913.60000000001</v>
      </c>
      <c r="Y1027" s="159">
        <v>1391302.13</v>
      </c>
      <c r="Z1027" s="159">
        <v>105697.35</v>
      </c>
      <c r="AA1027" s="159">
        <v>0</v>
      </c>
      <c r="AB1027" s="159">
        <v>105697.35</v>
      </c>
      <c r="AC1027" s="159">
        <v>191296.9</v>
      </c>
      <c r="AD1027" s="159">
        <v>191296.9</v>
      </c>
      <c r="AE1027" s="159">
        <v>4735465.62</v>
      </c>
      <c r="AF1027" s="159">
        <v>1456284.67</v>
      </c>
      <c r="AG1027" s="159">
        <v>496554.91</v>
      </c>
      <c r="AH1027" s="159">
        <v>315106.94</v>
      </c>
      <c r="AI1027" s="159">
        <v>0</v>
      </c>
      <c r="AJ1027" s="159">
        <v>0</v>
      </c>
    </row>
    <row r="1028" spans="1:36">
      <c r="A1028" s="153">
        <v>14</v>
      </c>
      <c r="B1028" s="154">
        <v>10</v>
      </c>
      <c r="C1028" s="154">
        <v>5</v>
      </c>
      <c r="D1028" s="155">
        <v>2</v>
      </c>
      <c r="E1028" s="155" t="s">
        <v>556</v>
      </c>
      <c r="F1028" s="156" t="s">
        <v>4083</v>
      </c>
      <c r="G1028" s="156" t="s">
        <v>556</v>
      </c>
      <c r="H1028" s="156" t="s">
        <v>4089</v>
      </c>
      <c r="I1028" s="155">
        <v>1410052</v>
      </c>
      <c r="J1028" s="157" t="s">
        <v>1852</v>
      </c>
      <c r="K1028" s="157"/>
      <c r="L1028" s="155">
        <v>2022</v>
      </c>
      <c r="M1028" s="158">
        <v>4673</v>
      </c>
      <c r="N1028" s="159">
        <v>23190042.309999999</v>
      </c>
      <c r="O1028" s="159">
        <v>22830637.440000001</v>
      </c>
      <c r="P1028" s="159">
        <v>12566010.789999999</v>
      </c>
      <c r="Q1028" s="159">
        <v>4922191</v>
      </c>
      <c r="R1028" s="159">
        <v>7643819.79</v>
      </c>
      <c r="S1028" s="159">
        <v>359404.87</v>
      </c>
      <c r="T1028" s="159">
        <v>88930.34</v>
      </c>
      <c r="U1028" s="159">
        <v>23849491.280000001</v>
      </c>
      <c r="V1028" s="159">
        <v>19817129.350000001</v>
      </c>
      <c r="W1028" s="159">
        <v>8801818.4199999999</v>
      </c>
      <c r="X1028" s="159">
        <v>161552.81</v>
      </c>
      <c r="Y1028" s="159">
        <v>4032361.93</v>
      </c>
      <c r="Z1028" s="159">
        <v>4850981.09</v>
      </c>
      <c r="AA1028" s="159">
        <v>1500000</v>
      </c>
      <c r="AB1028" s="159">
        <v>3350981.09</v>
      </c>
      <c r="AC1028" s="159">
        <v>368592</v>
      </c>
      <c r="AD1028" s="159">
        <v>368592</v>
      </c>
      <c r="AE1028" s="159">
        <v>7095692</v>
      </c>
      <c r="AF1028" s="159">
        <v>3013508.09</v>
      </c>
      <c r="AG1028" s="159">
        <v>0</v>
      </c>
      <c r="AH1028" s="159">
        <v>0</v>
      </c>
      <c r="AI1028" s="159">
        <v>0</v>
      </c>
      <c r="AJ1028" s="159">
        <v>0</v>
      </c>
    </row>
    <row r="1029" spans="1:36">
      <c r="A1029" s="153">
        <v>14</v>
      </c>
      <c r="B1029" s="154">
        <v>10</v>
      </c>
      <c r="C1029" s="154">
        <v>6</v>
      </c>
      <c r="D1029" s="155">
        <v>2</v>
      </c>
      <c r="E1029" s="155" t="s">
        <v>556</v>
      </c>
      <c r="F1029" s="156" t="s">
        <v>4083</v>
      </c>
      <c r="G1029" s="156" t="s">
        <v>556</v>
      </c>
      <c r="H1029" s="156" t="s">
        <v>4090</v>
      </c>
      <c r="I1029" s="155">
        <v>1410062</v>
      </c>
      <c r="J1029" s="157" t="s">
        <v>1851</v>
      </c>
      <c r="K1029" s="157"/>
      <c r="L1029" s="155">
        <v>2022</v>
      </c>
      <c r="M1029" s="158">
        <v>4781</v>
      </c>
      <c r="N1029" s="159">
        <v>22853743.300000001</v>
      </c>
      <c r="O1029" s="159">
        <v>22506836.32</v>
      </c>
      <c r="P1029" s="159">
        <v>16551232.390000001</v>
      </c>
      <c r="Q1029" s="159">
        <v>8201316</v>
      </c>
      <c r="R1029" s="159">
        <v>8349916.3899999997</v>
      </c>
      <c r="S1029" s="159">
        <v>346906.98</v>
      </c>
      <c r="T1029" s="159">
        <v>0</v>
      </c>
      <c r="U1029" s="159">
        <v>23433484.129999999</v>
      </c>
      <c r="V1029" s="159">
        <v>21350702.989999998</v>
      </c>
      <c r="W1029" s="159">
        <v>9167877.8499999996</v>
      </c>
      <c r="X1029" s="159">
        <v>0</v>
      </c>
      <c r="Y1029" s="159">
        <v>2082781.14</v>
      </c>
      <c r="Z1029" s="159">
        <v>1879713.21</v>
      </c>
      <c r="AA1029" s="159">
        <v>0</v>
      </c>
      <c r="AB1029" s="159">
        <v>1879713.21</v>
      </c>
      <c r="AC1029" s="159">
        <v>50000</v>
      </c>
      <c r="AD1029" s="159">
        <v>0</v>
      </c>
      <c r="AE1029" s="159">
        <v>0</v>
      </c>
      <c r="AF1029" s="159">
        <v>1156133.33</v>
      </c>
      <c r="AG1029" s="159">
        <v>449425.33</v>
      </c>
      <c r="AH1029" s="159">
        <v>740254.43</v>
      </c>
      <c r="AI1029" s="159">
        <v>0</v>
      </c>
      <c r="AJ1029" s="159">
        <v>0</v>
      </c>
    </row>
    <row r="1030" spans="1:36">
      <c r="A1030" s="153">
        <v>14</v>
      </c>
      <c r="B1030" s="154">
        <v>11</v>
      </c>
      <c r="C1030" s="154">
        <v>1</v>
      </c>
      <c r="D1030" s="155">
        <v>1</v>
      </c>
      <c r="E1030" s="155" t="s">
        <v>556</v>
      </c>
      <c r="F1030" s="156" t="s">
        <v>4091</v>
      </c>
      <c r="G1030" s="156" t="s">
        <v>556</v>
      </c>
      <c r="H1030" s="156" t="s">
        <v>4092</v>
      </c>
      <c r="I1030" s="155">
        <v>1411011</v>
      </c>
      <c r="J1030" s="157" t="s">
        <v>1850</v>
      </c>
      <c r="K1030" s="157"/>
      <c r="L1030" s="155">
        <v>2022</v>
      </c>
      <c r="M1030" s="158">
        <v>9776</v>
      </c>
      <c r="N1030" s="159">
        <v>52628398.5</v>
      </c>
      <c r="O1030" s="159">
        <v>46052127.710000001</v>
      </c>
      <c r="P1030" s="159">
        <v>25096648.59</v>
      </c>
      <c r="Q1030" s="159">
        <v>10223310</v>
      </c>
      <c r="R1030" s="159">
        <v>14873338.59</v>
      </c>
      <c r="S1030" s="159">
        <v>6576270.79</v>
      </c>
      <c r="T1030" s="159">
        <v>42818.71</v>
      </c>
      <c r="U1030" s="159">
        <v>51936427.200000003</v>
      </c>
      <c r="V1030" s="159">
        <v>39928325.960000001</v>
      </c>
      <c r="W1030" s="159">
        <v>15715542.26</v>
      </c>
      <c r="X1030" s="159">
        <v>234118.49</v>
      </c>
      <c r="Y1030" s="159">
        <v>12008101.24</v>
      </c>
      <c r="Z1030" s="159">
        <v>4813871.16</v>
      </c>
      <c r="AA1030" s="159">
        <v>2791400</v>
      </c>
      <c r="AB1030" s="159">
        <v>2022471.1600000001</v>
      </c>
      <c r="AC1030" s="159">
        <v>3934250</v>
      </c>
      <c r="AD1030" s="159">
        <v>1751950</v>
      </c>
      <c r="AE1030" s="159">
        <v>13286950</v>
      </c>
      <c r="AF1030" s="159">
        <v>6123801.75</v>
      </c>
      <c r="AG1030" s="159">
        <v>585268.74</v>
      </c>
      <c r="AH1030" s="159">
        <v>534199.11</v>
      </c>
      <c r="AI1030" s="159">
        <v>0</v>
      </c>
      <c r="AJ1030" s="159">
        <v>0</v>
      </c>
    </row>
    <row r="1031" spans="1:36">
      <c r="A1031" s="153">
        <v>14</v>
      </c>
      <c r="B1031" s="154">
        <v>11</v>
      </c>
      <c r="C1031" s="154">
        <v>2</v>
      </c>
      <c r="D1031" s="155">
        <v>2</v>
      </c>
      <c r="E1031" s="155" t="s">
        <v>556</v>
      </c>
      <c r="F1031" s="156" t="s">
        <v>4093</v>
      </c>
      <c r="G1031" s="156" t="s">
        <v>556</v>
      </c>
      <c r="H1031" s="156" t="s">
        <v>4094</v>
      </c>
      <c r="I1031" s="155">
        <v>1411022</v>
      </c>
      <c r="J1031" s="157" t="s">
        <v>1849</v>
      </c>
      <c r="K1031" s="157"/>
      <c r="L1031" s="155">
        <v>2022</v>
      </c>
      <c r="M1031" s="158">
        <v>2644</v>
      </c>
      <c r="N1031" s="159">
        <v>13679086.880000001</v>
      </c>
      <c r="O1031" s="159">
        <v>13064846.289999999</v>
      </c>
      <c r="P1031" s="159">
        <v>8202615.5099999998</v>
      </c>
      <c r="Q1031" s="159">
        <v>2814395</v>
      </c>
      <c r="R1031" s="159">
        <v>5388220.5099999998</v>
      </c>
      <c r="S1031" s="159">
        <v>614240.59</v>
      </c>
      <c r="T1031" s="159">
        <v>0</v>
      </c>
      <c r="U1031" s="159">
        <v>12854890.060000001</v>
      </c>
      <c r="V1031" s="159">
        <v>11659596.699999999</v>
      </c>
      <c r="W1031" s="159">
        <v>3809592.33</v>
      </c>
      <c r="X1031" s="159">
        <v>34656.53</v>
      </c>
      <c r="Y1031" s="159">
        <v>1195293.3600000001</v>
      </c>
      <c r="Z1031" s="159">
        <v>281091.65000000002</v>
      </c>
      <c r="AA1031" s="159">
        <v>0</v>
      </c>
      <c r="AB1031" s="159">
        <v>281091.65000000002</v>
      </c>
      <c r="AC1031" s="159">
        <v>303299.15000000002</v>
      </c>
      <c r="AD1031" s="159">
        <v>303299.15000000002</v>
      </c>
      <c r="AE1031" s="159">
        <v>700000</v>
      </c>
      <c r="AF1031" s="159">
        <v>1405249.59</v>
      </c>
      <c r="AG1031" s="159">
        <v>0</v>
      </c>
      <c r="AH1031" s="159">
        <v>0</v>
      </c>
      <c r="AI1031" s="159">
        <v>0</v>
      </c>
      <c r="AJ1031" s="159">
        <v>0</v>
      </c>
    </row>
    <row r="1032" spans="1:36">
      <c r="A1032" s="153">
        <v>14</v>
      </c>
      <c r="B1032" s="154">
        <v>11</v>
      </c>
      <c r="C1032" s="154">
        <v>3</v>
      </c>
      <c r="D1032" s="155">
        <v>2</v>
      </c>
      <c r="E1032" s="155" t="s">
        <v>556</v>
      </c>
      <c r="F1032" s="156" t="s">
        <v>4093</v>
      </c>
      <c r="G1032" s="156" t="s">
        <v>556</v>
      </c>
      <c r="H1032" s="156" t="s">
        <v>4095</v>
      </c>
      <c r="I1032" s="155">
        <v>1411032</v>
      </c>
      <c r="J1032" s="157" t="s">
        <v>1848</v>
      </c>
      <c r="K1032" s="157"/>
      <c r="L1032" s="155">
        <v>2022</v>
      </c>
      <c r="M1032" s="158">
        <v>5189</v>
      </c>
      <c r="N1032" s="159">
        <v>26078616.859999999</v>
      </c>
      <c r="O1032" s="159">
        <v>24678584.68</v>
      </c>
      <c r="P1032" s="159">
        <v>17488168.699999999</v>
      </c>
      <c r="Q1032" s="159">
        <v>8415132</v>
      </c>
      <c r="R1032" s="159">
        <v>9073036.6999999993</v>
      </c>
      <c r="S1032" s="159">
        <v>1400032.18</v>
      </c>
      <c r="T1032" s="159">
        <v>26600</v>
      </c>
      <c r="U1032" s="159">
        <v>26546320.649999999</v>
      </c>
      <c r="V1032" s="159">
        <v>22813615.559999999</v>
      </c>
      <c r="W1032" s="159">
        <v>8656836.9700000007</v>
      </c>
      <c r="X1032" s="159">
        <v>196741.27</v>
      </c>
      <c r="Y1032" s="159">
        <v>3732705.09</v>
      </c>
      <c r="Z1032" s="159">
        <v>1468925.18</v>
      </c>
      <c r="AA1032" s="159">
        <v>0</v>
      </c>
      <c r="AB1032" s="159">
        <v>1468925.18</v>
      </c>
      <c r="AC1032" s="159">
        <v>290000</v>
      </c>
      <c r="AD1032" s="159">
        <v>290000</v>
      </c>
      <c r="AE1032" s="159">
        <v>7421091</v>
      </c>
      <c r="AF1032" s="159">
        <v>1864969.12</v>
      </c>
      <c r="AG1032" s="159">
        <v>0</v>
      </c>
      <c r="AH1032" s="159">
        <v>27800</v>
      </c>
      <c r="AI1032" s="159">
        <v>0</v>
      </c>
      <c r="AJ1032" s="159">
        <v>0</v>
      </c>
    </row>
    <row r="1033" spans="1:36">
      <c r="A1033" s="153">
        <v>14</v>
      </c>
      <c r="B1033" s="154">
        <v>11</v>
      </c>
      <c r="C1033" s="154">
        <v>4</v>
      </c>
      <c r="D1033" s="155">
        <v>2</v>
      </c>
      <c r="E1033" s="155" t="s">
        <v>556</v>
      </c>
      <c r="F1033" s="156" t="s">
        <v>4093</v>
      </c>
      <c r="G1033" s="156" t="s">
        <v>556</v>
      </c>
      <c r="H1033" s="156" t="s">
        <v>4096</v>
      </c>
      <c r="I1033" s="155">
        <v>1411042</v>
      </c>
      <c r="J1033" s="157" t="s">
        <v>1847</v>
      </c>
      <c r="K1033" s="157"/>
      <c r="L1033" s="155">
        <v>2022</v>
      </c>
      <c r="M1033" s="158">
        <v>6399</v>
      </c>
      <c r="N1033" s="159">
        <v>33927038.740000002</v>
      </c>
      <c r="O1033" s="159">
        <v>32819609.149999999</v>
      </c>
      <c r="P1033" s="159">
        <v>26337902.59</v>
      </c>
      <c r="Q1033" s="159">
        <v>13440393</v>
      </c>
      <c r="R1033" s="159">
        <v>12897509.59</v>
      </c>
      <c r="S1033" s="159">
        <v>1107429.5900000001</v>
      </c>
      <c r="T1033" s="159">
        <v>10020</v>
      </c>
      <c r="U1033" s="159">
        <v>33444271.710000001</v>
      </c>
      <c r="V1033" s="159">
        <v>29570889.170000002</v>
      </c>
      <c r="W1033" s="159">
        <v>11344077.83</v>
      </c>
      <c r="X1033" s="159">
        <v>97040.74</v>
      </c>
      <c r="Y1033" s="159">
        <v>3873382.54</v>
      </c>
      <c r="Z1033" s="159">
        <v>1942712.05</v>
      </c>
      <c r="AA1033" s="159">
        <v>0</v>
      </c>
      <c r="AB1033" s="159">
        <v>1942712.05</v>
      </c>
      <c r="AC1033" s="159">
        <v>580415.6</v>
      </c>
      <c r="AD1033" s="159">
        <v>580415.6</v>
      </c>
      <c r="AE1033" s="159">
        <v>3334197.1</v>
      </c>
      <c r="AF1033" s="159">
        <v>3248719.98</v>
      </c>
      <c r="AG1033" s="159">
        <v>82767.73</v>
      </c>
      <c r="AH1033" s="159">
        <v>111250</v>
      </c>
      <c r="AI1033" s="159">
        <v>0</v>
      </c>
      <c r="AJ1033" s="159">
        <v>0</v>
      </c>
    </row>
    <row r="1034" spans="1:36">
      <c r="A1034" s="153">
        <v>14</v>
      </c>
      <c r="B1034" s="154">
        <v>11</v>
      </c>
      <c r="C1034" s="154">
        <v>5</v>
      </c>
      <c r="D1034" s="155">
        <v>2</v>
      </c>
      <c r="E1034" s="155" t="s">
        <v>556</v>
      </c>
      <c r="F1034" s="156" t="s">
        <v>4093</v>
      </c>
      <c r="G1034" s="156" t="s">
        <v>556</v>
      </c>
      <c r="H1034" s="156" t="s">
        <v>4097</v>
      </c>
      <c r="I1034" s="155">
        <v>1411052</v>
      </c>
      <c r="J1034" s="157" t="s">
        <v>1846</v>
      </c>
      <c r="K1034" s="157"/>
      <c r="L1034" s="155">
        <v>2022</v>
      </c>
      <c r="M1034" s="158">
        <v>1740</v>
      </c>
      <c r="N1034" s="159">
        <v>9568794.8599999994</v>
      </c>
      <c r="O1034" s="159">
        <v>8906915.8599999994</v>
      </c>
      <c r="P1034" s="159">
        <v>5898595.5899999999</v>
      </c>
      <c r="Q1034" s="159">
        <v>2520451</v>
      </c>
      <c r="R1034" s="159">
        <v>3378144.59</v>
      </c>
      <c r="S1034" s="159">
        <v>661879</v>
      </c>
      <c r="T1034" s="159">
        <v>0</v>
      </c>
      <c r="U1034" s="159">
        <v>9497548.5700000003</v>
      </c>
      <c r="V1034" s="159">
        <v>8275337.6299999999</v>
      </c>
      <c r="W1034" s="159">
        <v>3255852.01</v>
      </c>
      <c r="X1034" s="159">
        <v>4444.45</v>
      </c>
      <c r="Y1034" s="159">
        <v>1222210.94</v>
      </c>
      <c r="Z1034" s="159">
        <v>523091.22</v>
      </c>
      <c r="AA1034" s="159">
        <v>0</v>
      </c>
      <c r="AB1034" s="159">
        <v>523091.22</v>
      </c>
      <c r="AC1034" s="159">
        <v>100004</v>
      </c>
      <c r="AD1034" s="159">
        <v>100004</v>
      </c>
      <c r="AE1034" s="159">
        <v>99996</v>
      </c>
      <c r="AF1034" s="159">
        <v>631578.23</v>
      </c>
      <c r="AG1034" s="159">
        <v>139534</v>
      </c>
      <c r="AH1034" s="159">
        <v>128884.09</v>
      </c>
      <c r="AI1034" s="159">
        <v>0</v>
      </c>
      <c r="AJ1034" s="159">
        <v>0</v>
      </c>
    </row>
    <row r="1035" spans="1:36">
      <c r="A1035" s="153">
        <v>14</v>
      </c>
      <c r="B1035" s="154">
        <v>11</v>
      </c>
      <c r="C1035" s="154">
        <v>6</v>
      </c>
      <c r="D1035" s="155">
        <v>2</v>
      </c>
      <c r="E1035" s="155" t="s">
        <v>556</v>
      </c>
      <c r="F1035" s="156" t="s">
        <v>4093</v>
      </c>
      <c r="G1035" s="156" t="s">
        <v>556</v>
      </c>
      <c r="H1035" s="156" t="s">
        <v>4098</v>
      </c>
      <c r="I1035" s="155">
        <v>1411062</v>
      </c>
      <c r="J1035" s="157" t="s">
        <v>1845</v>
      </c>
      <c r="K1035" s="157"/>
      <c r="L1035" s="155">
        <v>2022</v>
      </c>
      <c r="M1035" s="158">
        <v>5363</v>
      </c>
      <c r="N1035" s="159">
        <v>28182532.539999999</v>
      </c>
      <c r="O1035" s="159">
        <v>27753325.920000002</v>
      </c>
      <c r="P1035" s="159">
        <v>16769598.6</v>
      </c>
      <c r="Q1035" s="159">
        <v>7240552</v>
      </c>
      <c r="R1035" s="159">
        <v>9529046.5999999996</v>
      </c>
      <c r="S1035" s="159">
        <v>429206.62</v>
      </c>
      <c r="T1035" s="159">
        <v>1788.62</v>
      </c>
      <c r="U1035" s="159">
        <v>25329469.219999999</v>
      </c>
      <c r="V1035" s="159">
        <v>24414076.539999999</v>
      </c>
      <c r="W1035" s="159">
        <v>9426076.5800000001</v>
      </c>
      <c r="X1035" s="159">
        <v>277786.75</v>
      </c>
      <c r="Y1035" s="159">
        <v>915392.68</v>
      </c>
      <c r="Z1035" s="159">
        <v>1060824.51</v>
      </c>
      <c r="AA1035" s="159">
        <v>0</v>
      </c>
      <c r="AB1035" s="159">
        <v>1060824.51</v>
      </c>
      <c r="AC1035" s="159">
        <v>1089004</v>
      </c>
      <c r="AD1035" s="159">
        <v>1089004</v>
      </c>
      <c r="AE1035" s="159">
        <v>8765078</v>
      </c>
      <c r="AF1035" s="159">
        <v>3339249.38</v>
      </c>
      <c r="AG1035" s="159">
        <v>0</v>
      </c>
      <c r="AH1035" s="159">
        <v>0</v>
      </c>
      <c r="AI1035" s="159">
        <v>0</v>
      </c>
      <c r="AJ1035" s="159">
        <v>0</v>
      </c>
    </row>
    <row r="1036" spans="1:36">
      <c r="A1036" s="153">
        <v>14</v>
      </c>
      <c r="B1036" s="154">
        <v>11</v>
      </c>
      <c r="C1036" s="154">
        <v>7</v>
      </c>
      <c r="D1036" s="155">
        <v>3</v>
      </c>
      <c r="E1036" s="155" t="s">
        <v>556</v>
      </c>
      <c r="F1036" s="156" t="s">
        <v>4099</v>
      </c>
      <c r="G1036" s="156" t="s">
        <v>556</v>
      </c>
      <c r="H1036" s="156" t="s">
        <v>4100</v>
      </c>
      <c r="I1036" s="155">
        <v>1411073</v>
      </c>
      <c r="J1036" s="157" t="s">
        <v>1844</v>
      </c>
      <c r="K1036" s="157"/>
      <c r="L1036" s="155">
        <v>2022</v>
      </c>
      <c r="M1036" s="158">
        <v>4411</v>
      </c>
      <c r="N1036" s="159">
        <v>32134315.329999998</v>
      </c>
      <c r="O1036" s="159">
        <v>31933400.199999999</v>
      </c>
      <c r="P1036" s="159">
        <v>12557024.84</v>
      </c>
      <c r="Q1036" s="159">
        <v>5458005</v>
      </c>
      <c r="R1036" s="159">
        <v>7099019.8399999999</v>
      </c>
      <c r="S1036" s="159">
        <v>200915.13</v>
      </c>
      <c r="T1036" s="159">
        <v>86493.6</v>
      </c>
      <c r="U1036" s="159">
        <v>31470658.719999999</v>
      </c>
      <c r="V1036" s="159">
        <v>25135606.149999999</v>
      </c>
      <c r="W1036" s="159">
        <v>9894573.4100000001</v>
      </c>
      <c r="X1036" s="159">
        <v>14859.06</v>
      </c>
      <c r="Y1036" s="159">
        <v>6335052.5700000003</v>
      </c>
      <c r="Z1036" s="159">
        <v>1868465.86</v>
      </c>
      <c r="AA1036" s="159">
        <v>0</v>
      </c>
      <c r="AB1036" s="159">
        <v>1868465.86</v>
      </c>
      <c r="AC1036" s="159">
        <v>266000</v>
      </c>
      <c r="AD1036" s="159">
        <v>266000</v>
      </c>
      <c r="AE1036" s="159">
        <v>798000</v>
      </c>
      <c r="AF1036" s="159">
        <v>6797794.0499999998</v>
      </c>
      <c r="AG1036" s="159">
        <v>0</v>
      </c>
      <c r="AH1036" s="159">
        <v>0</v>
      </c>
      <c r="AI1036" s="159">
        <v>0</v>
      </c>
      <c r="AJ1036" s="159">
        <v>0</v>
      </c>
    </row>
    <row r="1037" spans="1:36">
      <c r="A1037" s="153">
        <v>14</v>
      </c>
      <c r="B1037" s="154">
        <v>11</v>
      </c>
      <c r="C1037" s="154">
        <v>8</v>
      </c>
      <c r="D1037" s="155">
        <v>2</v>
      </c>
      <c r="E1037" s="155" t="s">
        <v>556</v>
      </c>
      <c r="F1037" s="156" t="s">
        <v>4093</v>
      </c>
      <c r="G1037" s="156" t="s">
        <v>556</v>
      </c>
      <c r="H1037" s="156" t="s">
        <v>4101</v>
      </c>
      <c r="I1037" s="155">
        <v>1411082</v>
      </c>
      <c r="J1037" s="157" t="s">
        <v>1843</v>
      </c>
      <c r="K1037" s="157"/>
      <c r="L1037" s="155">
        <v>2022</v>
      </c>
      <c r="M1037" s="158">
        <v>2625</v>
      </c>
      <c r="N1037" s="159">
        <v>13624794.390000001</v>
      </c>
      <c r="O1037" s="159">
        <v>13145414.800000001</v>
      </c>
      <c r="P1037" s="159">
        <v>9113730.9499999993</v>
      </c>
      <c r="Q1037" s="159">
        <v>3984403</v>
      </c>
      <c r="R1037" s="159">
        <v>5129327.95</v>
      </c>
      <c r="S1037" s="159">
        <v>479379.59</v>
      </c>
      <c r="T1037" s="159">
        <v>22854</v>
      </c>
      <c r="U1037" s="159">
        <v>13455545.630000001</v>
      </c>
      <c r="V1037" s="159">
        <v>12559514.439999999</v>
      </c>
      <c r="W1037" s="159">
        <v>4594290.3</v>
      </c>
      <c r="X1037" s="159">
        <v>20951.259999999998</v>
      </c>
      <c r="Y1037" s="159">
        <v>896031.19</v>
      </c>
      <c r="Z1037" s="159">
        <v>1297921.75</v>
      </c>
      <c r="AA1037" s="159">
        <v>0</v>
      </c>
      <c r="AB1037" s="159">
        <v>1297921.75</v>
      </c>
      <c r="AC1037" s="159">
        <v>177500</v>
      </c>
      <c r="AD1037" s="159">
        <v>177500</v>
      </c>
      <c r="AE1037" s="159">
        <v>487500</v>
      </c>
      <c r="AF1037" s="159">
        <v>585900.36</v>
      </c>
      <c r="AG1037" s="159">
        <v>59760.51</v>
      </c>
      <c r="AH1037" s="159">
        <v>59760.51</v>
      </c>
      <c r="AI1037" s="159">
        <v>0</v>
      </c>
      <c r="AJ1037" s="159">
        <v>0</v>
      </c>
    </row>
    <row r="1038" spans="1:36">
      <c r="A1038" s="153">
        <v>14</v>
      </c>
      <c r="B1038" s="154">
        <v>11</v>
      </c>
      <c r="C1038" s="154">
        <v>9</v>
      </c>
      <c r="D1038" s="155">
        <v>2</v>
      </c>
      <c r="E1038" s="155" t="s">
        <v>556</v>
      </c>
      <c r="F1038" s="156" t="s">
        <v>4093</v>
      </c>
      <c r="G1038" s="156" t="s">
        <v>556</v>
      </c>
      <c r="H1038" s="156" t="s">
        <v>4102</v>
      </c>
      <c r="I1038" s="155">
        <v>1411092</v>
      </c>
      <c r="J1038" s="157" t="s">
        <v>1842</v>
      </c>
      <c r="K1038" s="157"/>
      <c r="L1038" s="155">
        <v>2022</v>
      </c>
      <c r="M1038" s="158">
        <v>3270</v>
      </c>
      <c r="N1038" s="159">
        <v>16440028.42</v>
      </c>
      <c r="O1038" s="159">
        <v>16149065.189999999</v>
      </c>
      <c r="P1038" s="159">
        <v>11308038.699999999</v>
      </c>
      <c r="Q1038" s="159">
        <v>5781063</v>
      </c>
      <c r="R1038" s="159">
        <v>5526975.7000000002</v>
      </c>
      <c r="S1038" s="159">
        <v>290963.23</v>
      </c>
      <c r="T1038" s="159">
        <v>0</v>
      </c>
      <c r="U1038" s="159">
        <v>15835384.880000001</v>
      </c>
      <c r="V1038" s="159">
        <v>14849394.1</v>
      </c>
      <c r="W1038" s="159">
        <v>5944404.6600000001</v>
      </c>
      <c r="X1038" s="159">
        <v>61128.49</v>
      </c>
      <c r="Y1038" s="159">
        <v>985990.78</v>
      </c>
      <c r="Z1038" s="159">
        <v>368720.44</v>
      </c>
      <c r="AA1038" s="159">
        <v>0</v>
      </c>
      <c r="AB1038" s="159">
        <v>368720.44</v>
      </c>
      <c r="AC1038" s="159">
        <v>537158.12</v>
      </c>
      <c r="AD1038" s="159">
        <v>537158.12</v>
      </c>
      <c r="AE1038" s="159">
        <v>2319830.25</v>
      </c>
      <c r="AF1038" s="159">
        <v>1299671.0900000001</v>
      </c>
      <c r="AG1038" s="159">
        <v>0</v>
      </c>
      <c r="AH1038" s="159">
        <v>0</v>
      </c>
      <c r="AI1038" s="159">
        <v>0</v>
      </c>
      <c r="AJ1038" s="159">
        <v>0</v>
      </c>
    </row>
    <row r="1039" spans="1:36">
      <c r="A1039" s="153">
        <v>14</v>
      </c>
      <c r="B1039" s="154">
        <v>11</v>
      </c>
      <c r="C1039" s="154">
        <v>10</v>
      </c>
      <c r="D1039" s="155">
        <v>2</v>
      </c>
      <c r="E1039" s="155" t="s">
        <v>556</v>
      </c>
      <c r="F1039" s="156" t="s">
        <v>4093</v>
      </c>
      <c r="G1039" s="156" t="s">
        <v>556</v>
      </c>
      <c r="H1039" s="156" t="s">
        <v>4103</v>
      </c>
      <c r="I1039" s="155">
        <v>1411102</v>
      </c>
      <c r="J1039" s="157" t="s">
        <v>1841</v>
      </c>
      <c r="K1039" s="157"/>
      <c r="L1039" s="155">
        <v>2022</v>
      </c>
      <c r="M1039" s="158">
        <v>3659</v>
      </c>
      <c r="N1039" s="159">
        <v>18061703.41</v>
      </c>
      <c r="O1039" s="159">
        <v>17664490.859999999</v>
      </c>
      <c r="P1039" s="159">
        <v>12718356.440000001</v>
      </c>
      <c r="Q1039" s="159">
        <v>4902638</v>
      </c>
      <c r="R1039" s="159">
        <v>7815718.4400000004</v>
      </c>
      <c r="S1039" s="159">
        <v>397212.55</v>
      </c>
      <c r="T1039" s="159">
        <v>2916</v>
      </c>
      <c r="U1039" s="159">
        <v>18389966.300000001</v>
      </c>
      <c r="V1039" s="159">
        <v>17007166.77</v>
      </c>
      <c r="W1039" s="159">
        <v>5213497.07</v>
      </c>
      <c r="X1039" s="159">
        <v>26049.07</v>
      </c>
      <c r="Y1039" s="159">
        <v>1382799.53</v>
      </c>
      <c r="Z1039" s="159">
        <v>1164344.6299999999</v>
      </c>
      <c r="AA1039" s="159">
        <v>0</v>
      </c>
      <c r="AB1039" s="159">
        <v>1164344.6299999999</v>
      </c>
      <c r="AC1039" s="159">
        <v>273861.32</v>
      </c>
      <c r="AD1039" s="159">
        <v>273861.32</v>
      </c>
      <c r="AE1039" s="159">
        <v>1044500.69</v>
      </c>
      <c r="AF1039" s="159">
        <v>657324.09</v>
      </c>
      <c r="AG1039" s="159">
        <v>1167859.18</v>
      </c>
      <c r="AH1039" s="159">
        <v>1279464.94</v>
      </c>
      <c r="AI1039" s="159">
        <v>0</v>
      </c>
      <c r="AJ1039" s="159">
        <v>0</v>
      </c>
    </row>
    <row r="1040" spans="1:36">
      <c r="A1040" s="153">
        <v>14</v>
      </c>
      <c r="B1040" s="154">
        <v>12</v>
      </c>
      <c r="C1040" s="154">
        <v>1</v>
      </c>
      <c r="D1040" s="155">
        <v>1</v>
      </c>
      <c r="E1040" s="155" t="s">
        <v>556</v>
      </c>
      <c r="F1040" s="156" t="s">
        <v>4104</v>
      </c>
      <c r="G1040" s="156" t="s">
        <v>556</v>
      </c>
      <c r="H1040" s="156" t="s">
        <v>4105</v>
      </c>
      <c r="I1040" s="155">
        <v>1412011</v>
      </c>
      <c r="J1040" s="157" t="s">
        <v>1833</v>
      </c>
      <c r="K1040" s="157"/>
      <c r="L1040" s="155">
        <v>2022</v>
      </c>
      <c r="M1040" s="158">
        <v>40836</v>
      </c>
      <c r="N1040" s="159">
        <v>215992269.44999999</v>
      </c>
      <c r="O1040" s="159">
        <v>208791822.27000001</v>
      </c>
      <c r="P1040" s="159">
        <v>96119960.609999999</v>
      </c>
      <c r="Q1040" s="159">
        <v>38003966</v>
      </c>
      <c r="R1040" s="159">
        <v>58115994.609999999</v>
      </c>
      <c r="S1040" s="159">
        <v>7200447.1799999997</v>
      </c>
      <c r="T1040" s="159">
        <v>1445213.48</v>
      </c>
      <c r="U1040" s="159">
        <v>205698464.38</v>
      </c>
      <c r="V1040" s="159">
        <v>191355372.53</v>
      </c>
      <c r="W1040" s="159">
        <v>70062082.810000002</v>
      </c>
      <c r="X1040" s="159">
        <v>1065291.99</v>
      </c>
      <c r="Y1040" s="159">
        <v>14343091.85</v>
      </c>
      <c r="Z1040" s="159">
        <v>16227197.810000001</v>
      </c>
      <c r="AA1040" s="159">
        <v>4000000</v>
      </c>
      <c r="AB1040" s="159">
        <v>12227197.810000001</v>
      </c>
      <c r="AC1040" s="159">
        <v>7770000</v>
      </c>
      <c r="AD1040" s="159">
        <v>7770000</v>
      </c>
      <c r="AE1040" s="159">
        <v>35672591.520000003</v>
      </c>
      <c r="AF1040" s="159">
        <v>17436449.739999998</v>
      </c>
      <c r="AG1040" s="159">
        <v>500686.69</v>
      </c>
      <c r="AH1040" s="159">
        <v>191375.75</v>
      </c>
      <c r="AI1040" s="159">
        <v>0</v>
      </c>
      <c r="AJ1040" s="159">
        <v>0</v>
      </c>
    </row>
    <row r="1041" spans="1:36">
      <c r="A1041" s="153">
        <v>14</v>
      </c>
      <c r="B1041" s="154">
        <v>12</v>
      </c>
      <c r="C1041" s="154">
        <v>4</v>
      </c>
      <c r="D1041" s="155">
        <v>3</v>
      </c>
      <c r="E1041" s="155" t="s">
        <v>556</v>
      </c>
      <c r="F1041" s="156" t="s">
        <v>4106</v>
      </c>
      <c r="G1041" s="156" t="s">
        <v>556</v>
      </c>
      <c r="H1041" s="156" t="s">
        <v>4107</v>
      </c>
      <c r="I1041" s="155">
        <v>1412043</v>
      </c>
      <c r="J1041" s="157" t="s">
        <v>1840</v>
      </c>
      <c r="K1041" s="157"/>
      <c r="L1041" s="155">
        <v>2022</v>
      </c>
      <c r="M1041" s="158">
        <v>6118</v>
      </c>
      <c r="N1041" s="159">
        <v>35329725.689999998</v>
      </c>
      <c r="O1041" s="159">
        <v>27326193.25</v>
      </c>
      <c r="P1041" s="159">
        <v>16678402.35</v>
      </c>
      <c r="Q1041" s="159">
        <v>8168355</v>
      </c>
      <c r="R1041" s="159">
        <v>8510047.3499999996</v>
      </c>
      <c r="S1041" s="159">
        <v>8003532.4400000004</v>
      </c>
      <c r="T1041" s="159">
        <v>1566441.94</v>
      </c>
      <c r="U1041" s="159">
        <v>34888493.950000003</v>
      </c>
      <c r="V1041" s="159">
        <v>25019986.449999999</v>
      </c>
      <c r="W1041" s="159">
        <v>8839622.25</v>
      </c>
      <c r="X1041" s="159">
        <v>117443.61</v>
      </c>
      <c r="Y1041" s="159">
        <v>9868507.5</v>
      </c>
      <c r="Z1041" s="159">
        <v>3594085.46</v>
      </c>
      <c r="AA1041" s="159">
        <v>2000000</v>
      </c>
      <c r="AB1041" s="159">
        <v>1594085.46</v>
      </c>
      <c r="AC1041" s="159">
        <v>701430</v>
      </c>
      <c r="AD1041" s="159">
        <v>701430</v>
      </c>
      <c r="AE1041" s="159">
        <v>6188778</v>
      </c>
      <c r="AF1041" s="159">
        <v>2306206.7999999998</v>
      </c>
      <c r="AG1041" s="159">
        <v>43402.75</v>
      </c>
      <c r="AH1041" s="159">
        <v>91558.02</v>
      </c>
      <c r="AI1041" s="159">
        <v>0</v>
      </c>
      <c r="AJ1041" s="159">
        <v>0</v>
      </c>
    </row>
    <row r="1042" spans="1:36">
      <c r="A1042" s="153">
        <v>14</v>
      </c>
      <c r="B1042" s="154">
        <v>12</v>
      </c>
      <c r="C1042" s="154">
        <v>5</v>
      </c>
      <c r="D1042" s="155">
        <v>2</v>
      </c>
      <c r="E1042" s="155" t="s">
        <v>556</v>
      </c>
      <c r="F1042" s="156" t="s">
        <v>4108</v>
      </c>
      <c r="G1042" s="156" t="s">
        <v>556</v>
      </c>
      <c r="H1042" s="156" t="s">
        <v>4109</v>
      </c>
      <c r="I1042" s="155">
        <v>1412052</v>
      </c>
      <c r="J1042" s="157" t="s">
        <v>1839</v>
      </c>
      <c r="K1042" s="157"/>
      <c r="L1042" s="155">
        <v>2022</v>
      </c>
      <c r="M1042" s="158">
        <v>10436</v>
      </c>
      <c r="N1042" s="159">
        <v>52243085.710000001</v>
      </c>
      <c r="O1042" s="159">
        <v>50765883.5</v>
      </c>
      <c r="P1042" s="159">
        <v>30257855.800000001</v>
      </c>
      <c r="Q1042" s="159">
        <v>12053843</v>
      </c>
      <c r="R1042" s="159">
        <v>18204012.800000001</v>
      </c>
      <c r="S1042" s="159">
        <v>1477202.21</v>
      </c>
      <c r="T1042" s="159">
        <v>491272.75</v>
      </c>
      <c r="U1042" s="159">
        <v>54054801.509999998</v>
      </c>
      <c r="V1042" s="159">
        <v>45957594.57</v>
      </c>
      <c r="W1042" s="159">
        <v>16865594.68</v>
      </c>
      <c r="X1042" s="159">
        <v>481152.81</v>
      </c>
      <c r="Y1042" s="159">
        <v>8097206.9400000004</v>
      </c>
      <c r="Z1042" s="159">
        <v>6206296.6500000004</v>
      </c>
      <c r="AA1042" s="159">
        <v>4842552</v>
      </c>
      <c r="AB1042" s="159">
        <v>1363744.6500000004</v>
      </c>
      <c r="AC1042" s="159">
        <v>3462470.38</v>
      </c>
      <c r="AD1042" s="159">
        <v>3462470.38</v>
      </c>
      <c r="AE1042" s="159">
        <v>25765825.350000001</v>
      </c>
      <c r="AF1042" s="159">
        <v>4808288.93</v>
      </c>
      <c r="AG1042" s="159">
        <v>186700.94</v>
      </c>
      <c r="AH1042" s="159">
        <v>233059.82</v>
      </c>
      <c r="AI1042" s="159">
        <v>0</v>
      </c>
      <c r="AJ1042" s="159">
        <v>0</v>
      </c>
    </row>
    <row r="1043" spans="1:36">
      <c r="A1043" s="153">
        <v>14</v>
      </c>
      <c r="B1043" s="154">
        <v>12</v>
      </c>
      <c r="C1043" s="154">
        <v>6</v>
      </c>
      <c r="D1043" s="155">
        <v>2</v>
      </c>
      <c r="E1043" s="155" t="s">
        <v>556</v>
      </c>
      <c r="F1043" s="156" t="s">
        <v>4108</v>
      </c>
      <c r="G1043" s="156" t="s">
        <v>556</v>
      </c>
      <c r="H1043" s="156" t="s">
        <v>4110</v>
      </c>
      <c r="I1043" s="155">
        <v>1412062</v>
      </c>
      <c r="J1043" s="157" t="s">
        <v>1838</v>
      </c>
      <c r="K1043" s="157"/>
      <c r="L1043" s="155">
        <v>2022</v>
      </c>
      <c r="M1043" s="158">
        <v>5974</v>
      </c>
      <c r="N1043" s="159">
        <v>32876701.940000001</v>
      </c>
      <c r="O1043" s="159">
        <v>30484583.879999999</v>
      </c>
      <c r="P1043" s="159">
        <v>18540015.689999998</v>
      </c>
      <c r="Q1043" s="159">
        <v>8446330</v>
      </c>
      <c r="R1043" s="159">
        <v>10093685.689999999</v>
      </c>
      <c r="S1043" s="159">
        <v>2392118.06</v>
      </c>
      <c r="T1043" s="159">
        <v>162691.85</v>
      </c>
      <c r="U1043" s="159">
        <v>32116006.399999999</v>
      </c>
      <c r="V1043" s="159">
        <v>27742652.219999999</v>
      </c>
      <c r="W1043" s="159">
        <v>11591040.689999999</v>
      </c>
      <c r="X1043" s="159">
        <v>218105.8</v>
      </c>
      <c r="Y1043" s="159">
        <v>4373354.18</v>
      </c>
      <c r="Z1043" s="159">
        <v>1309229.73</v>
      </c>
      <c r="AA1043" s="159">
        <v>1160000</v>
      </c>
      <c r="AB1043" s="159">
        <v>149229.72999999998</v>
      </c>
      <c r="AC1043" s="159">
        <v>1315297.8400000001</v>
      </c>
      <c r="AD1043" s="159">
        <v>1315297.8400000001</v>
      </c>
      <c r="AE1043" s="159">
        <v>9400669.3100000005</v>
      </c>
      <c r="AF1043" s="159">
        <v>2741931.66</v>
      </c>
      <c r="AG1043" s="159">
        <v>67200</v>
      </c>
      <c r="AH1043" s="159">
        <v>67200</v>
      </c>
      <c r="AI1043" s="159">
        <v>0</v>
      </c>
      <c r="AJ1043" s="159">
        <v>0</v>
      </c>
    </row>
    <row r="1044" spans="1:36">
      <c r="A1044" s="153">
        <v>14</v>
      </c>
      <c r="B1044" s="154">
        <v>12</v>
      </c>
      <c r="C1044" s="154">
        <v>7</v>
      </c>
      <c r="D1044" s="155">
        <v>3</v>
      </c>
      <c r="E1044" s="155" t="s">
        <v>556</v>
      </c>
      <c r="F1044" s="156" t="s">
        <v>4106</v>
      </c>
      <c r="G1044" s="156" t="s">
        <v>556</v>
      </c>
      <c r="H1044" s="156" t="s">
        <v>4111</v>
      </c>
      <c r="I1044" s="155">
        <v>1412073</v>
      </c>
      <c r="J1044" s="157" t="s">
        <v>1837</v>
      </c>
      <c r="K1044" s="157"/>
      <c r="L1044" s="155">
        <v>2022</v>
      </c>
      <c r="M1044" s="158">
        <v>16254</v>
      </c>
      <c r="N1044" s="159">
        <v>101351884.19</v>
      </c>
      <c r="O1044" s="159">
        <v>85770012.790000007</v>
      </c>
      <c r="P1044" s="159">
        <v>45763891.950000003</v>
      </c>
      <c r="Q1044" s="159">
        <v>16987606</v>
      </c>
      <c r="R1044" s="159">
        <v>28776285.949999999</v>
      </c>
      <c r="S1044" s="159">
        <v>15581871.4</v>
      </c>
      <c r="T1044" s="159">
        <v>1250787.27</v>
      </c>
      <c r="U1044" s="159">
        <v>102975698.16</v>
      </c>
      <c r="V1044" s="159">
        <v>73063878.260000005</v>
      </c>
      <c r="W1044" s="159">
        <v>25805391.550000001</v>
      </c>
      <c r="X1044" s="159">
        <v>540459.68999999994</v>
      </c>
      <c r="Y1044" s="159">
        <v>29911819.899999999</v>
      </c>
      <c r="Z1044" s="159">
        <v>13732272.390000001</v>
      </c>
      <c r="AA1044" s="159">
        <v>1691506.42</v>
      </c>
      <c r="AB1044" s="159">
        <v>12040765.970000001</v>
      </c>
      <c r="AC1044" s="159">
        <v>3411107</v>
      </c>
      <c r="AD1044" s="159">
        <v>2145000</v>
      </c>
      <c r="AE1044" s="159">
        <v>24448978.530000001</v>
      </c>
      <c r="AF1044" s="159">
        <v>12706134.529999999</v>
      </c>
      <c r="AG1044" s="159">
        <v>718434.72</v>
      </c>
      <c r="AH1044" s="159">
        <v>408518.32</v>
      </c>
      <c r="AI1044" s="159">
        <v>0</v>
      </c>
      <c r="AJ1044" s="159">
        <v>0</v>
      </c>
    </row>
    <row r="1045" spans="1:36">
      <c r="A1045" s="153">
        <v>14</v>
      </c>
      <c r="B1045" s="154">
        <v>12</v>
      </c>
      <c r="C1045" s="154">
        <v>8</v>
      </c>
      <c r="D1045" s="155">
        <v>2</v>
      </c>
      <c r="E1045" s="155" t="s">
        <v>556</v>
      </c>
      <c r="F1045" s="156" t="s">
        <v>4108</v>
      </c>
      <c r="G1045" s="156" t="s">
        <v>556</v>
      </c>
      <c r="H1045" s="156" t="s">
        <v>4112</v>
      </c>
      <c r="I1045" s="155">
        <v>1412082</v>
      </c>
      <c r="J1045" s="157" t="s">
        <v>1836</v>
      </c>
      <c r="K1045" s="157"/>
      <c r="L1045" s="155">
        <v>2022</v>
      </c>
      <c r="M1045" s="158">
        <v>5084</v>
      </c>
      <c r="N1045" s="159">
        <v>28247374.32</v>
      </c>
      <c r="O1045" s="159">
        <v>27679653.859999999</v>
      </c>
      <c r="P1045" s="159">
        <v>17277479.16</v>
      </c>
      <c r="Q1045" s="159">
        <v>8296387</v>
      </c>
      <c r="R1045" s="159">
        <v>8981092.1600000001</v>
      </c>
      <c r="S1045" s="159">
        <v>567720.46</v>
      </c>
      <c r="T1045" s="159">
        <v>0</v>
      </c>
      <c r="U1045" s="159">
        <v>29269770.170000002</v>
      </c>
      <c r="V1045" s="159">
        <v>24999775.489999998</v>
      </c>
      <c r="W1045" s="159">
        <v>10505286.57</v>
      </c>
      <c r="X1045" s="159">
        <v>155769.39000000001</v>
      </c>
      <c r="Y1045" s="159">
        <v>4269994.68</v>
      </c>
      <c r="Z1045" s="159">
        <v>3963463.15</v>
      </c>
      <c r="AA1045" s="159">
        <v>3750000</v>
      </c>
      <c r="AB1045" s="159">
        <v>213463.14999999991</v>
      </c>
      <c r="AC1045" s="159">
        <v>1377469</v>
      </c>
      <c r="AD1045" s="159">
        <v>1377469</v>
      </c>
      <c r="AE1045" s="159">
        <v>11283100</v>
      </c>
      <c r="AF1045" s="159">
        <v>2679878.37</v>
      </c>
      <c r="AG1045" s="159">
        <v>373434.57</v>
      </c>
      <c r="AH1045" s="159">
        <v>111357.58</v>
      </c>
      <c r="AI1045" s="159">
        <v>0</v>
      </c>
      <c r="AJ1045" s="159">
        <v>0</v>
      </c>
    </row>
    <row r="1046" spans="1:36">
      <c r="A1046" s="153">
        <v>14</v>
      </c>
      <c r="B1046" s="154">
        <v>12</v>
      </c>
      <c r="C1046" s="154">
        <v>9</v>
      </c>
      <c r="D1046" s="155">
        <v>3</v>
      </c>
      <c r="E1046" s="155" t="s">
        <v>556</v>
      </c>
      <c r="F1046" s="156" t="s">
        <v>4106</v>
      </c>
      <c r="G1046" s="156" t="s">
        <v>556</v>
      </c>
      <c r="H1046" s="156" t="s">
        <v>4113</v>
      </c>
      <c r="I1046" s="155">
        <v>1412093</v>
      </c>
      <c r="J1046" s="157" t="s">
        <v>1835</v>
      </c>
      <c r="K1046" s="157"/>
      <c r="L1046" s="155">
        <v>2022</v>
      </c>
      <c r="M1046" s="158">
        <v>5846</v>
      </c>
      <c r="N1046" s="159">
        <v>30500257.559999999</v>
      </c>
      <c r="O1046" s="159">
        <v>29111812.219999999</v>
      </c>
      <c r="P1046" s="159">
        <v>17321996.130000003</v>
      </c>
      <c r="Q1046" s="159">
        <v>7830619</v>
      </c>
      <c r="R1046" s="159">
        <v>9491377.1300000008</v>
      </c>
      <c r="S1046" s="159">
        <v>1388445.34</v>
      </c>
      <c r="T1046" s="159">
        <v>249202</v>
      </c>
      <c r="U1046" s="159">
        <v>32838560.289999999</v>
      </c>
      <c r="V1046" s="159">
        <v>25910022.800000001</v>
      </c>
      <c r="W1046" s="159">
        <v>10312703.119999999</v>
      </c>
      <c r="X1046" s="159">
        <v>333495.90999999997</v>
      </c>
      <c r="Y1046" s="159">
        <v>6928537.4900000002</v>
      </c>
      <c r="Z1046" s="159">
        <v>3588962.32</v>
      </c>
      <c r="AA1046" s="159">
        <v>3050000</v>
      </c>
      <c r="AB1046" s="159">
        <v>538962.31999999983</v>
      </c>
      <c r="AC1046" s="159">
        <v>1050000</v>
      </c>
      <c r="AD1046" s="159">
        <v>1050000</v>
      </c>
      <c r="AE1046" s="159">
        <v>12680005.02</v>
      </c>
      <c r="AF1046" s="159">
        <v>3201789.42</v>
      </c>
      <c r="AG1046" s="159">
        <v>61686.25</v>
      </c>
      <c r="AH1046" s="159">
        <v>61686.25</v>
      </c>
      <c r="AI1046" s="159">
        <v>0</v>
      </c>
      <c r="AJ1046" s="159">
        <v>39168.660000000003</v>
      </c>
    </row>
    <row r="1047" spans="1:36">
      <c r="A1047" s="153">
        <v>14</v>
      </c>
      <c r="B1047" s="154">
        <v>12</v>
      </c>
      <c r="C1047" s="154">
        <v>10</v>
      </c>
      <c r="D1047" s="155">
        <v>2</v>
      </c>
      <c r="E1047" s="155" t="s">
        <v>556</v>
      </c>
      <c r="F1047" s="156" t="s">
        <v>4108</v>
      </c>
      <c r="G1047" s="156" t="s">
        <v>556</v>
      </c>
      <c r="H1047" s="156" t="s">
        <v>4114</v>
      </c>
      <c r="I1047" s="155">
        <v>1412102</v>
      </c>
      <c r="J1047" s="157" t="s">
        <v>1834</v>
      </c>
      <c r="K1047" s="157"/>
      <c r="L1047" s="155">
        <v>2022</v>
      </c>
      <c r="M1047" s="158">
        <v>5403</v>
      </c>
      <c r="N1047" s="159">
        <v>29195662.559999999</v>
      </c>
      <c r="O1047" s="159">
        <v>27388266.940000001</v>
      </c>
      <c r="P1047" s="159">
        <v>19813805.23</v>
      </c>
      <c r="Q1047" s="159">
        <v>9442823</v>
      </c>
      <c r="R1047" s="159">
        <v>10370982.23</v>
      </c>
      <c r="S1047" s="159">
        <v>1807395.62</v>
      </c>
      <c r="T1047" s="159">
        <v>178680</v>
      </c>
      <c r="U1047" s="159">
        <v>28959584.579999998</v>
      </c>
      <c r="V1047" s="159">
        <v>24711492.690000001</v>
      </c>
      <c r="W1047" s="159">
        <v>9270990.9900000002</v>
      </c>
      <c r="X1047" s="159">
        <v>66413.97</v>
      </c>
      <c r="Y1047" s="159">
        <v>4248091.8899999997</v>
      </c>
      <c r="Z1047" s="159">
        <v>3770246.82</v>
      </c>
      <c r="AA1047" s="159">
        <v>1795202.31</v>
      </c>
      <c r="AB1047" s="159">
        <v>1975044.5099999998</v>
      </c>
      <c r="AC1047" s="159">
        <v>754170</v>
      </c>
      <c r="AD1047" s="159">
        <v>754170</v>
      </c>
      <c r="AE1047" s="159">
        <v>3841056.84</v>
      </c>
      <c r="AF1047" s="159">
        <v>2676774.25</v>
      </c>
      <c r="AG1047" s="159">
        <v>329833.76</v>
      </c>
      <c r="AH1047" s="159">
        <v>462186.63</v>
      </c>
      <c r="AI1047" s="159">
        <v>0</v>
      </c>
      <c r="AJ1047" s="159">
        <v>0</v>
      </c>
    </row>
    <row r="1048" spans="1:36">
      <c r="A1048" s="153">
        <v>14</v>
      </c>
      <c r="B1048" s="154">
        <v>12</v>
      </c>
      <c r="C1048" s="154">
        <v>11</v>
      </c>
      <c r="D1048" s="155">
        <v>2</v>
      </c>
      <c r="E1048" s="155" t="s">
        <v>556</v>
      </c>
      <c r="F1048" s="156" t="s">
        <v>4108</v>
      </c>
      <c r="G1048" s="156" t="s">
        <v>556</v>
      </c>
      <c r="H1048" s="156" t="s">
        <v>4115</v>
      </c>
      <c r="I1048" s="155">
        <v>1412112</v>
      </c>
      <c r="J1048" s="157" t="s">
        <v>1833</v>
      </c>
      <c r="K1048" s="157"/>
      <c r="L1048" s="155">
        <v>2022</v>
      </c>
      <c r="M1048" s="158">
        <v>15364</v>
      </c>
      <c r="N1048" s="159">
        <v>78796608.109999999</v>
      </c>
      <c r="O1048" s="159">
        <v>74252340.310000002</v>
      </c>
      <c r="P1048" s="159">
        <v>38519960.579999998</v>
      </c>
      <c r="Q1048" s="159">
        <v>14359335</v>
      </c>
      <c r="R1048" s="159">
        <v>24160625.579999998</v>
      </c>
      <c r="S1048" s="159">
        <v>4544267.8</v>
      </c>
      <c r="T1048" s="159">
        <v>715.45</v>
      </c>
      <c r="U1048" s="159">
        <v>76285895.180000007</v>
      </c>
      <c r="V1048" s="159">
        <v>61894657.609999999</v>
      </c>
      <c r="W1048" s="159">
        <v>21921923.210000001</v>
      </c>
      <c r="X1048" s="159">
        <v>466208.19</v>
      </c>
      <c r="Y1048" s="159">
        <v>14391237.57</v>
      </c>
      <c r="Z1048" s="159">
        <v>4575111.91</v>
      </c>
      <c r="AA1048" s="159">
        <v>1260000</v>
      </c>
      <c r="AB1048" s="159">
        <v>3315111.91</v>
      </c>
      <c r="AC1048" s="159">
        <v>2745683.02</v>
      </c>
      <c r="AD1048" s="159">
        <v>2745683.02</v>
      </c>
      <c r="AE1048" s="159">
        <v>17561918.949999999</v>
      </c>
      <c r="AF1048" s="159">
        <v>12357682.699999999</v>
      </c>
      <c r="AG1048" s="159">
        <v>73092.67</v>
      </c>
      <c r="AH1048" s="159">
        <v>217260.47</v>
      </c>
      <c r="AI1048" s="159">
        <v>0</v>
      </c>
      <c r="AJ1048" s="159">
        <v>4133.25</v>
      </c>
    </row>
    <row r="1049" spans="1:36">
      <c r="A1049" s="153">
        <v>14</v>
      </c>
      <c r="B1049" s="154">
        <v>12</v>
      </c>
      <c r="C1049" s="154">
        <v>12</v>
      </c>
      <c r="D1049" s="155">
        <v>3</v>
      </c>
      <c r="E1049" s="155" t="s">
        <v>556</v>
      </c>
      <c r="F1049" s="156" t="s">
        <v>4106</v>
      </c>
      <c r="G1049" s="156" t="s">
        <v>556</v>
      </c>
      <c r="H1049" s="156" t="s">
        <v>4116</v>
      </c>
      <c r="I1049" s="155">
        <v>1412123</v>
      </c>
      <c r="J1049" s="157" t="s">
        <v>1832</v>
      </c>
      <c r="K1049" s="157"/>
      <c r="L1049" s="155">
        <v>2022</v>
      </c>
      <c r="M1049" s="158">
        <v>8697</v>
      </c>
      <c r="N1049" s="159">
        <v>49316172.590000004</v>
      </c>
      <c r="O1049" s="159">
        <v>43072488.770000003</v>
      </c>
      <c r="P1049" s="159">
        <v>29116468.82</v>
      </c>
      <c r="Q1049" s="159">
        <v>14523563</v>
      </c>
      <c r="R1049" s="159">
        <v>14592905.82</v>
      </c>
      <c r="S1049" s="159">
        <v>6243683.8200000003</v>
      </c>
      <c r="T1049" s="159">
        <v>77720</v>
      </c>
      <c r="U1049" s="159">
        <v>48390522.170000002</v>
      </c>
      <c r="V1049" s="159">
        <v>37330327.520000003</v>
      </c>
      <c r="W1049" s="159">
        <v>13928683.960000001</v>
      </c>
      <c r="X1049" s="159">
        <v>322093.89</v>
      </c>
      <c r="Y1049" s="159">
        <v>11060194.65</v>
      </c>
      <c r="Z1049" s="159">
        <v>2414345.2000000002</v>
      </c>
      <c r="AA1049" s="159">
        <v>2214496.3199999998</v>
      </c>
      <c r="AB1049" s="159">
        <v>199848.88000000035</v>
      </c>
      <c r="AC1049" s="159">
        <v>2223393.27</v>
      </c>
      <c r="AD1049" s="159">
        <v>2223393.27</v>
      </c>
      <c r="AE1049" s="159">
        <v>14667150.52</v>
      </c>
      <c r="AF1049" s="159">
        <v>5742161.25</v>
      </c>
      <c r="AG1049" s="159">
        <v>254217.5</v>
      </c>
      <c r="AH1049" s="159">
        <v>201741.37</v>
      </c>
      <c r="AI1049" s="159">
        <v>0</v>
      </c>
      <c r="AJ1049" s="159">
        <v>0</v>
      </c>
    </row>
    <row r="1050" spans="1:36">
      <c r="A1050" s="153">
        <v>14</v>
      </c>
      <c r="B1050" s="154">
        <v>12</v>
      </c>
      <c r="C1050" s="154">
        <v>13</v>
      </c>
      <c r="D1050" s="155">
        <v>2</v>
      </c>
      <c r="E1050" s="155" t="s">
        <v>556</v>
      </c>
      <c r="F1050" s="156" t="s">
        <v>4108</v>
      </c>
      <c r="G1050" s="156" t="s">
        <v>556</v>
      </c>
      <c r="H1050" s="156" t="s">
        <v>4117</v>
      </c>
      <c r="I1050" s="155">
        <v>1412132</v>
      </c>
      <c r="J1050" s="157" t="s">
        <v>1831</v>
      </c>
      <c r="K1050" s="157"/>
      <c r="L1050" s="155">
        <v>2022</v>
      </c>
      <c r="M1050" s="158">
        <v>7499</v>
      </c>
      <c r="N1050" s="159">
        <v>40140905.880000003</v>
      </c>
      <c r="O1050" s="159">
        <v>39787875.18</v>
      </c>
      <c r="P1050" s="159">
        <v>26665093.600000001</v>
      </c>
      <c r="Q1050" s="159">
        <v>13991102</v>
      </c>
      <c r="R1050" s="159">
        <v>12673991.6</v>
      </c>
      <c r="S1050" s="159">
        <v>353030.7</v>
      </c>
      <c r="T1050" s="159">
        <v>4108</v>
      </c>
      <c r="U1050" s="159">
        <v>39645890.030000001</v>
      </c>
      <c r="V1050" s="159">
        <v>35975855.170000002</v>
      </c>
      <c r="W1050" s="159">
        <v>14889657.710000001</v>
      </c>
      <c r="X1050" s="159">
        <v>118476.16</v>
      </c>
      <c r="Y1050" s="159">
        <v>3670034.86</v>
      </c>
      <c r="Z1050" s="159">
        <v>1926866.14</v>
      </c>
      <c r="AA1050" s="159">
        <v>580000</v>
      </c>
      <c r="AB1050" s="159">
        <v>1346866.14</v>
      </c>
      <c r="AC1050" s="159">
        <v>890710.45</v>
      </c>
      <c r="AD1050" s="159">
        <v>868895.45</v>
      </c>
      <c r="AE1050" s="159">
        <v>5568129.8499999996</v>
      </c>
      <c r="AF1050" s="159">
        <v>3812020.01</v>
      </c>
      <c r="AG1050" s="159">
        <v>248897.88</v>
      </c>
      <c r="AH1050" s="159">
        <v>392870.40000000002</v>
      </c>
      <c r="AI1050" s="159">
        <v>0</v>
      </c>
      <c r="AJ1050" s="159">
        <v>0</v>
      </c>
    </row>
    <row r="1051" spans="1:36">
      <c r="A1051" s="153">
        <v>14</v>
      </c>
      <c r="B1051" s="154">
        <v>12</v>
      </c>
      <c r="C1051" s="154">
        <v>14</v>
      </c>
      <c r="D1051" s="155">
        <v>2</v>
      </c>
      <c r="E1051" s="155" t="s">
        <v>556</v>
      </c>
      <c r="F1051" s="156" t="s">
        <v>4108</v>
      </c>
      <c r="G1051" s="156" t="s">
        <v>556</v>
      </c>
      <c r="H1051" s="156" t="s">
        <v>4118</v>
      </c>
      <c r="I1051" s="155">
        <v>1412142</v>
      </c>
      <c r="J1051" s="157" t="s">
        <v>1830</v>
      </c>
      <c r="K1051" s="157"/>
      <c r="L1051" s="155">
        <v>2022</v>
      </c>
      <c r="M1051" s="158">
        <v>6777</v>
      </c>
      <c r="N1051" s="159">
        <v>36884755.270000003</v>
      </c>
      <c r="O1051" s="159">
        <v>32932840.890000001</v>
      </c>
      <c r="P1051" s="159">
        <v>20452139.670000002</v>
      </c>
      <c r="Q1051" s="159">
        <v>9512363</v>
      </c>
      <c r="R1051" s="159">
        <v>10939776.67</v>
      </c>
      <c r="S1051" s="159">
        <v>3951914.38</v>
      </c>
      <c r="T1051" s="159">
        <v>203579</v>
      </c>
      <c r="U1051" s="159">
        <v>37235696.18</v>
      </c>
      <c r="V1051" s="159">
        <v>29766367.190000001</v>
      </c>
      <c r="W1051" s="159">
        <v>11660881.09</v>
      </c>
      <c r="X1051" s="159">
        <v>169466.55</v>
      </c>
      <c r="Y1051" s="159">
        <v>7469328.9900000002</v>
      </c>
      <c r="Z1051" s="159">
        <v>3846904.11</v>
      </c>
      <c r="AA1051" s="159">
        <v>2830000</v>
      </c>
      <c r="AB1051" s="159">
        <v>1016904.1099999999</v>
      </c>
      <c r="AC1051" s="159">
        <v>1503712.12</v>
      </c>
      <c r="AD1051" s="159">
        <v>1503712.12</v>
      </c>
      <c r="AE1051" s="159">
        <v>9341693.6899999995</v>
      </c>
      <c r="AF1051" s="159">
        <v>3166473.7</v>
      </c>
      <c r="AG1051" s="159">
        <v>178080</v>
      </c>
      <c r="AH1051" s="159">
        <v>153959.70000000001</v>
      </c>
      <c r="AI1051" s="159">
        <v>0</v>
      </c>
      <c r="AJ1051" s="159">
        <v>0</v>
      </c>
    </row>
    <row r="1052" spans="1:36">
      <c r="A1052" s="153">
        <v>14</v>
      </c>
      <c r="B1052" s="154">
        <v>12</v>
      </c>
      <c r="C1052" s="154">
        <v>15</v>
      </c>
      <c r="D1052" s="155">
        <v>1</v>
      </c>
      <c r="E1052" s="155" t="s">
        <v>556</v>
      </c>
      <c r="F1052" s="156" t="s">
        <v>4104</v>
      </c>
      <c r="G1052" s="156" t="s">
        <v>556</v>
      </c>
      <c r="H1052" s="156" t="s">
        <v>4119</v>
      </c>
      <c r="I1052" s="155">
        <v>1412151</v>
      </c>
      <c r="J1052" s="157" t="s">
        <v>1829</v>
      </c>
      <c r="K1052" s="157"/>
      <c r="L1052" s="155">
        <v>2022</v>
      </c>
      <c r="M1052" s="158">
        <v>19766</v>
      </c>
      <c r="N1052" s="159">
        <v>127752905.86</v>
      </c>
      <c r="O1052" s="159">
        <v>106193911.88</v>
      </c>
      <c r="P1052" s="159">
        <v>50645056.060000002</v>
      </c>
      <c r="Q1052" s="159">
        <v>22926952</v>
      </c>
      <c r="R1052" s="159">
        <v>27718104.059999999</v>
      </c>
      <c r="S1052" s="159">
        <v>21558993.98</v>
      </c>
      <c r="T1052" s="159">
        <v>4792054.63</v>
      </c>
      <c r="U1052" s="159">
        <v>130348121.36</v>
      </c>
      <c r="V1052" s="159">
        <v>101665935.95999999</v>
      </c>
      <c r="W1052" s="159">
        <v>35627452.75</v>
      </c>
      <c r="X1052" s="159">
        <v>1000624.13</v>
      </c>
      <c r="Y1052" s="159">
        <v>28682185.399999999</v>
      </c>
      <c r="Z1052" s="159">
        <v>20113664.82</v>
      </c>
      <c r="AA1052" s="159">
        <v>13896080</v>
      </c>
      <c r="AB1052" s="159">
        <v>6217584.8200000003</v>
      </c>
      <c r="AC1052" s="159">
        <v>3496080</v>
      </c>
      <c r="AD1052" s="159">
        <v>3496080</v>
      </c>
      <c r="AE1052" s="159">
        <v>51867000</v>
      </c>
      <c r="AF1052" s="159">
        <v>4527975.92</v>
      </c>
      <c r="AG1052" s="159">
        <v>531480.12</v>
      </c>
      <c r="AH1052" s="159">
        <v>628873.76</v>
      </c>
      <c r="AI1052" s="159">
        <v>0</v>
      </c>
      <c r="AJ1052" s="159">
        <v>0</v>
      </c>
    </row>
    <row r="1053" spans="1:36">
      <c r="A1053" s="153">
        <v>14</v>
      </c>
      <c r="B1053" s="154">
        <v>13</v>
      </c>
      <c r="C1053" s="154">
        <v>1</v>
      </c>
      <c r="D1053" s="155">
        <v>1</v>
      </c>
      <c r="E1053" s="155" t="s">
        <v>556</v>
      </c>
      <c r="F1053" s="156" t="s">
        <v>4120</v>
      </c>
      <c r="G1053" s="156" t="s">
        <v>556</v>
      </c>
      <c r="H1053" s="156" t="s">
        <v>4121</v>
      </c>
      <c r="I1053" s="155">
        <v>1413011</v>
      </c>
      <c r="J1053" s="157" t="s">
        <v>1828</v>
      </c>
      <c r="K1053" s="157"/>
      <c r="L1053" s="155">
        <v>2022</v>
      </c>
      <c r="M1053" s="158">
        <v>31241</v>
      </c>
      <c r="N1053" s="159">
        <v>164044776.84</v>
      </c>
      <c r="O1053" s="159">
        <v>151077278.88999999</v>
      </c>
      <c r="P1053" s="159">
        <v>69137922.170000002</v>
      </c>
      <c r="Q1053" s="159">
        <v>24077723</v>
      </c>
      <c r="R1053" s="159">
        <v>45060199.170000002</v>
      </c>
      <c r="S1053" s="159">
        <v>12967497.949999999</v>
      </c>
      <c r="T1053" s="159">
        <v>2250448.2999999998</v>
      </c>
      <c r="U1053" s="159">
        <v>155052944.13</v>
      </c>
      <c r="V1053" s="159">
        <v>130409259.7</v>
      </c>
      <c r="W1053" s="159">
        <v>46890659.049999997</v>
      </c>
      <c r="X1053" s="159">
        <v>853631.5</v>
      </c>
      <c r="Y1053" s="159">
        <v>24643684.43</v>
      </c>
      <c r="Z1053" s="159">
        <v>13488995.98</v>
      </c>
      <c r="AA1053" s="159">
        <v>600000</v>
      </c>
      <c r="AB1053" s="159">
        <v>12888995.98</v>
      </c>
      <c r="AC1053" s="159">
        <v>4000000</v>
      </c>
      <c r="AD1053" s="159">
        <v>4000000</v>
      </c>
      <c r="AE1053" s="159">
        <v>23500000</v>
      </c>
      <c r="AF1053" s="159">
        <v>20668019.190000001</v>
      </c>
      <c r="AG1053" s="159">
        <v>144156</v>
      </c>
      <c r="AH1053" s="159">
        <v>224021.47</v>
      </c>
      <c r="AI1053" s="159">
        <v>0</v>
      </c>
      <c r="AJ1053" s="159">
        <v>0</v>
      </c>
    </row>
    <row r="1054" spans="1:36">
      <c r="A1054" s="153">
        <v>14</v>
      </c>
      <c r="B1054" s="154">
        <v>13</v>
      </c>
      <c r="C1054" s="154">
        <v>2</v>
      </c>
      <c r="D1054" s="155">
        <v>2</v>
      </c>
      <c r="E1054" s="155" t="s">
        <v>556</v>
      </c>
      <c r="F1054" s="156" t="s">
        <v>4122</v>
      </c>
      <c r="G1054" s="156" t="s">
        <v>556</v>
      </c>
      <c r="H1054" s="156" t="s">
        <v>4123</v>
      </c>
      <c r="I1054" s="155">
        <v>1413022</v>
      </c>
      <c r="J1054" s="157" t="s">
        <v>1827</v>
      </c>
      <c r="K1054" s="157"/>
      <c r="L1054" s="155">
        <v>2022</v>
      </c>
      <c r="M1054" s="158">
        <v>3072</v>
      </c>
      <c r="N1054" s="159">
        <v>15922869.59</v>
      </c>
      <c r="O1054" s="159">
        <v>15822049.59</v>
      </c>
      <c r="P1054" s="159">
        <v>12543061.42</v>
      </c>
      <c r="Q1054" s="159">
        <v>6199258</v>
      </c>
      <c r="R1054" s="159">
        <v>6343803.4199999999</v>
      </c>
      <c r="S1054" s="159">
        <v>100820</v>
      </c>
      <c r="T1054" s="159">
        <v>0</v>
      </c>
      <c r="U1054" s="159">
        <v>16106987.630000001</v>
      </c>
      <c r="V1054" s="159">
        <v>14374055.65</v>
      </c>
      <c r="W1054" s="159">
        <v>5665433.8399999999</v>
      </c>
      <c r="X1054" s="159">
        <v>13682.97</v>
      </c>
      <c r="Y1054" s="159">
        <v>1732931.98</v>
      </c>
      <c r="Z1054" s="159">
        <v>1569009.76</v>
      </c>
      <c r="AA1054" s="159">
        <v>400000</v>
      </c>
      <c r="AB1054" s="159">
        <v>1169009.76</v>
      </c>
      <c r="AC1054" s="159">
        <v>149077.79999999999</v>
      </c>
      <c r="AD1054" s="159">
        <v>149077.79999999999</v>
      </c>
      <c r="AE1054" s="159">
        <v>801844.4</v>
      </c>
      <c r="AF1054" s="159">
        <v>1447993.94</v>
      </c>
      <c r="AG1054" s="159">
        <v>0</v>
      </c>
      <c r="AH1054" s="159">
        <v>0</v>
      </c>
      <c r="AI1054" s="159">
        <v>0</v>
      </c>
      <c r="AJ1054" s="159">
        <v>0</v>
      </c>
    </row>
    <row r="1055" spans="1:36">
      <c r="A1055" s="153">
        <v>14</v>
      </c>
      <c r="B1055" s="154">
        <v>13</v>
      </c>
      <c r="C1055" s="154">
        <v>3</v>
      </c>
      <c r="D1055" s="155">
        <v>2</v>
      </c>
      <c r="E1055" s="155" t="s">
        <v>556</v>
      </c>
      <c r="F1055" s="156" t="s">
        <v>4122</v>
      </c>
      <c r="G1055" s="156" t="s">
        <v>556</v>
      </c>
      <c r="H1055" s="156" t="s">
        <v>4124</v>
      </c>
      <c r="I1055" s="155">
        <v>1413032</v>
      </c>
      <c r="J1055" s="157" t="s">
        <v>1826</v>
      </c>
      <c r="K1055" s="157"/>
      <c r="L1055" s="155">
        <v>2022</v>
      </c>
      <c r="M1055" s="158">
        <v>4811</v>
      </c>
      <c r="N1055" s="159">
        <v>21423141.079999998</v>
      </c>
      <c r="O1055" s="159">
        <v>21280210.859999999</v>
      </c>
      <c r="P1055" s="159">
        <v>16754021.129999999</v>
      </c>
      <c r="Q1055" s="159">
        <v>8645595</v>
      </c>
      <c r="R1055" s="159">
        <v>8108426.1299999999</v>
      </c>
      <c r="S1055" s="159">
        <v>142930.22</v>
      </c>
      <c r="T1055" s="159">
        <v>633.1</v>
      </c>
      <c r="U1055" s="159">
        <v>20549368.68</v>
      </c>
      <c r="V1055" s="159">
        <v>19731508.66</v>
      </c>
      <c r="W1055" s="159">
        <v>7975309.1799999997</v>
      </c>
      <c r="X1055" s="159">
        <v>93815.74</v>
      </c>
      <c r="Y1055" s="159">
        <v>817860.02</v>
      </c>
      <c r="Z1055" s="159">
        <v>114596.69</v>
      </c>
      <c r="AA1055" s="159">
        <v>0</v>
      </c>
      <c r="AB1055" s="159">
        <v>114596.69</v>
      </c>
      <c r="AC1055" s="159">
        <v>458271.14</v>
      </c>
      <c r="AD1055" s="159">
        <v>458271.14</v>
      </c>
      <c r="AE1055" s="159">
        <v>3141253.07</v>
      </c>
      <c r="AF1055" s="159">
        <v>1548702.2</v>
      </c>
      <c r="AG1055" s="159">
        <v>0</v>
      </c>
      <c r="AH1055" s="159">
        <v>49440</v>
      </c>
      <c r="AI1055" s="159">
        <v>0</v>
      </c>
      <c r="AJ1055" s="159">
        <v>0</v>
      </c>
    </row>
    <row r="1056" spans="1:36">
      <c r="A1056" s="153">
        <v>14</v>
      </c>
      <c r="B1056" s="154">
        <v>13</v>
      </c>
      <c r="C1056" s="154">
        <v>4</v>
      </c>
      <c r="D1056" s="155">
        <v>2</v>
      </c>
      <c r="E1056" s="155" t="s">
        <v>556</v>
      </c>
      <c r="F1056" s="156" t="s">
        <v>4122</v>
      </c>
      <c r="G1056" s="156" t="s">
        <v>556</v>
      </c>
      <c r="H1056" s="156" t="s">
        <v>4125</v>
      </c>
      <c r="I1056" s="155">
        <v>1413042</v>
      </c>
      <c r="J1056" s="157" t="s">
        <v>1825</v>
      </c>
      <c r="K1056" s="157"/>
      <c r="L1056" s="155">
        <v>2022</v>
      </c>
      <c r="M1056" s="158">
        <v>3318</v>
      </c>
      <c r="N1056" s="159">
        <v>17582633.559999999</v>
      </c>
      <c r="O1056" s="159">
        <v>17345590.030000001</v>
      </c>
      <c r="P1056" s="159">
        <v>11835103.629999999</v>
      </c>
      <c r="Q1056" s="159">
        <v>5684460</v>
      </c>
      <c r="R1056" s="159">
        <v>6150643.6299999999</v>
      </c>
      <c r="S1056" s="159">
        <v>237043.53</v>
      </c>
      <c r="T1056" s="159">
        <v>300</v>
      </c>
      <c r="U1056" s="159">
        <v>17251631.129999999</v>
      </c>
      <c r="V1056" s="159">
        <v>16303267.689999999</v>
      </c>
      <c r="W1056" s="159">
        <v>6633016.8799999999</v>
      </c>
      <c r="X1056" s="159">
        <v>40851.26</v>
      </c>
      <c r="Y1056" s="159">
        <v>948363.44</v>
      </c>
      <c r="Z1056" s="159">
        <v>1547933.19</v>
      </c>
      <c r="AA1056" s="159">
        <v>0</v>
      </c>
      <c r="AB1056" s="159">
        <v>1547933.19</v>
      </c>
      <c r="AC1056" s="159">
        <v>210000</v>
      </c>
      <c r="AD1056" s="159">
        <v>210000</v>
      </c>
      <c r="AE1056" s="159">
        <v>1590000</v>
      </c>
      <c r="AF1056" s="159">
        <v>1042322.34</v>
      </c>
      <c r="AG1056" s="159">
        <v>120000</v>
      </c>
      <c r="AH1056" s="159">
        <v>149999.98000000001</v>
      </c>
      <c r="AI1056" s="159">
        <v>0</v>
      </c>
      <c r="AJ1056" s="159">
        <v>0</v>
      </c>
    </row>
    <row r="1057" spans="1:36">
      <c r="A1057" s="153">
        <v>14</v>
      </c>
      <c r="B1057" s="154">
        <v>13</v>
      </c>
      <c r="C1057" s="154">
        <v>5</v>
      </c>
      <c r="D1057" s="155">
        <v>2</v>
      </c>
      <c r="E1057" s="155" t="s">
        <v>556</v>
      </c>
      <c r="F1057" s="156" t="s">
        <v>4122</v>
      </c>
      <c r="G1057" s="156" t="s">
        <v>556</v>
      </c>
      <c r="H1057" s="156" t="s">
        <v>4126</v>
      </c>
      <c r="I1057" s="155">
        <v>1413052</v>
      </c>
      <c r="J1057" s="157" t="s">
        <v>1824</v>
      </c>
      <c r="K1057" s="157"/>
      <c r="L1057" s="155">
        <v>2022</v>
      </c>
      <c r="M1057" s="158">
        <v>7546</v>
      </c>
      <c r="N1057" s="159">
        <v>45357699.659999996</v>
      </c>
      <c r="O1057" s="159">
        <v>39878022.700000003</v>
      </c>
      <c r="P1057" s="159">
        <v>25755558.57</v>
      </c>
      <c r="Q1057" s="159">
        <v>11306584</v>
      </c>
      <c r="R1057" s="159">
        <v>14448974.57</v>
      </c>
      <c r="S1057" s="159">
        <v>5479676.96</v>
      </c>
      <c r="T1057" s="159">
        <v>65200</v>
      </c>
      <c r="U1057" s="159">
        <v>44108462.229999997</v>
      </c>
      <c r="V1057" s="159">
        <v>31409287.120000001</v>
      </c>
      <c r="W1057" s="159">
        <v>10913670.25</v>
      </c>
      <c r="X1057" s="159">
        <v>1039.5</v>
      </c>
      <c r="Y1057" s="159">
        <v>12699175.109999999</v>
      </c>
      <c r="Z1057" s="159">
        <v>30001402.600000001</v>
      </c>
      <c r="AA1057" s="159">
        <v>0</v>
      </c>
      <c r="AB1057" s="159">
        <v>30001402.600000001</v>
      </c>
      <c r="AC1057" s="159">
        <v>150000</v>
      </c>
      <c r="AD1057" s="159">
        <v>35000</v>
      </c>
      <c r="AE1057" s="159">
        <v>115000</v>
      </c>
      <c r="AF1057" s="159">
        <v>8468735.5800000001</v>
      </c>
      <c r="AG1057" s="159">
        <v>1148244</v>
      </c>
      <c r="AH1057" s="159">
        <v>896767.04</v>
      </c>
      <c r="AI1057" s="159">
        <v>0</v>
      </c>
      <c r="AJ1057" s="159">
        <v>0</v>
      </c>
    </row>
    <row r="1058" spans="1:36">
      <c r="A1058" s="153">
        <v>14</v>
      </c>
      <c r="B1058" s="154">
        <v>13</v>
      </c>
      <c r="C1058" s="154">
        <v>6</v>
      </c>
      <c r="D1058" s="155">
        <v>2</v>
      </c>
      <c r="E1058" s="155" t="s">
        <v>556</v>
      </c>
      <c r="F1058" s="156" t="s">
        <v>4122</v>
      </c>
      <c r="G1058" s="156" t="s">
        <v>556</v>
      </c>
      <c r="H1058" s="156" t="s">
        <v>4127</v>
      </c>
      <c r="I1058" s="155">
        <v>1413062</v>
      </c>
      <c r="J1058" s="157" t="s">
        <v>1823</v>
      </c>
      <c r="K1058" s="157"/>
      <c r="L1058" s="155">
        <v>2022</v>
      </c>
      <c r="M1058" s="158">
        <v>4830</v>
      </c>
      <c r="N1058" s="159">
        <v>22194398.73</v>
      </c>
      <c r="O1058" s="159">
        <v>21203877.370000001</v>
      </c>
      <c r="P1058" s="159">
        <v>15163202.93</v>
      </c>
      <c r="Q1058" s="159">
        <v>6108084</v>
      </c>
      <c r="R1058" s="159">
        <v>9055118.9299999997</v>
      </c>
      <c r="S1058" s="159">
        <v>990521.36</v>
      </c>
      <c r="T1058" s="159">
        <v>213855.93</v>
      </c>
      <c r="U1058" s="159">
        <v>23335470.399999999</v>
      </c>
      <c r="V1058" s="159">
        <v>21382059.25</v>
      </c>
      <c r="W1058" s="159">
        <v>8519816.8800000008</v>
      </c>
      <c r="X1058" s="159">
        <v>90763.94</v>
      </c>
      <c r="Y1058" s="159">
        <v>1953411.15</v>
      </c>
      <c r="Z1058" s="159">
        <v>3256253.82</v>
      </c>
      <c r="AA1058" s="159">
        <v>1400000</v>
      </c>
      <c r="AB1058" s="159">
        <v>1856253.8199999998</v>
      </c>
      <c r="AC1058" s="159">
        <v>222000</v>
      </c>
      <c r="AD1058" s="159">
        <v>222000</v>
      </c>
      <c r="AE1058" s="159">
        <v>4596000</v>
      </c>
      <c r="AF1058" s="159">
        <v>-178181.88</v>
      </c>
      <c r="AG1058" s="159">
        <v>476081.93</v>
      </c>
      <c r="AH1058" s="159">
        <v>773414.06</v>
      </c>
      <c r="AI1058" s="159">
        <v>0</v>
      </c>
      <c r="AJ1058" s="159">
        <v>0</v>
      </c>
    </row>
    <row r="1059" spans="1:36">
      <c r="A1059" s="153">
        <v>14</v>
      </c>
      <c r="B1059" s="154">
        <v>13</v>
      </c>
      <c r="C1059" s="154">
        <v>7</v>
      </c>
      <c r="D1059" s="155">
        <v>2</v>
      </c>
      <c r="E1059" s="155" t="s">
        <v>556</v>
      </c>
      <c r="F1059" s="156" t="s">
        <v>4122</v>
      </c>
      <c r="G1059" s="156" t="s">
        <v>556</v>
      </c>
      <c r="H1059" s="156" t="s">
        <v>4128</v>
      </c>
      <c r="I1059" s="155">
        <v>1413072</v>
      </c>
      <c r="J1059" s="157" t="s">
        <v>1822</v>
      </c>
      <c r="K1059" s="157"/>
      <c r="L1059" s="155">
        <v>2022</v>
      </c>
      <c r="M1059" s="158">
        <v>4172</v>
      </c>
      <c r="N1059" s="159">
        <v>20646234.359999999</v>
      </c>
      <c r="O1059" s="159">
        <v>20293302.960000001</v>
      </c>
      <c r="P1059" s="159">
        <v>13910394.93</v>
      </c>
      <c r="Q1059" s="159">
        <v>6684098</v>
      </c>
      <c r="R1059" s="159">
        <v>7226296.9299999997</v>
      </c>
      <c r="S1059" s="159">
        <v>352931.4</v>
      </c>
      <c r="T1059" s="159">
        <v>50261.59</v>
      </c>
      <c r="U1059" s="159">
        <v>20285614.140000001</v>
      </c>
      <c r="V1059" s="159">
        <v>17977443.600000001</v>
      </c>
      <c r="W1059" s="159">
        <v>6960326.5499999998</v>
      </c>
      <c r="X1059" s="159">
        <v>219861.95</v>
      </c>
      <c r="Y1059" s="159">
        <v>2308170.54</v>
      </c>
      <c r="Z1059" s="159">
        <v>1208508.56</v>
      </c>
      <c r="AA1059" s="159">
        <v>0</v>
      </c>
      <c r="AB1059" s="159">
        <v>1208508.56</v>
      </c>
      <c r="AC1059" s="159">
        <v>817165</v>
      </c>
      <c r="AD1059" s="159">
        <v>817165</v>
      </c>
      <c r="AE1059" s="159">
        <v>5529741.8399999999</v>
      </c>
      <c r="AF1059" s="159">
        <v>2315859.36</v>
      </c>
      <c r="AG1059" s="159">
        <v>0</v>
      </c>
      <c r="AH1059" s="159">
        <v>0</v>
      </c>
      <c r="AI1059" s="159">
        <v>0</v>
      </c>
      <c r="AJ1059" s="159">
        <v>348897.76</v>
      </c>
    </row>
    <row r="1060" spans="1:36">
      <c r="A1060" s="153">
        <v>14</v>
      </c>
      <c r="B1060" s="154">
        <v>13</v>
      </c>
      <c r="C1060" s="154">
        <v>8</v>
      </c>
      <c r="D1060" s="155">
        <v>2</v>
      </c>
      <c r="E1060" s="155" t="s">
        <v>556</v>
      </c>
      <c r="F1060" s="156" t="s">
        <v>4122</v>
      </c>
      <c r="G1060" s="156" t="s">
        <v>556</v>
      </c>
      <c r="H1060" s="156" t="s">
        <v>4129</v>
      </c>
      <c r="I1060" s="155">
        <v>1413082</v>
      </c>
      <c r="J1060" s="157" t="s">
        <v>740</v>
      </c>
      <c r="K1060" s="157"/>
      <c r="L1060" s="155">
        <v>2022</v>
      </c>
      <c r="M1060" s="158">
        <v>4586</v>
      </c>
      <c r="N1060" s="159">
        <v>21061002.960000001</v>
      </c>
      <c r="O1060" s="159">
        <v>20741162.260000002</v>
      </c>
      <c r="P1060" s="159">
        <v>13891815.24</v>
      </c>
      <c r="Q1060" s="159">
        <v>5694830</v>
      </c>
      <c r="R1060" s="159">
        <v>8196985.2400000002</v>
      </c>
      <c r="S1060" s="159">
        <v>319840.7</v>
      </c>
      <c r="T1060" s="159">
        <v>3252.03</v>
      </c>
      <c r="U1060" s="159">
        <v>20928018.780000001</v>
      </c>
      <c r="V1060" s="159">
        <v>18778280.190000001</v>
      </c>
      <c r="W1060" s="159">
        <v>7324742.0199999996</v>
      </c>
      <c r="X1060" s="159">
        <v>22483.48</v>
      </c>
      <c r="Y1060" s="159">
        <v>2149738.59</v>
      </c>
      <c r="Z1060" s="159">
        <v>1411295.22</v>
      </c>
      <c r="AA1060" s="159">
        <v>0</v>
      </c>
      <c r="AB1060" s="159">
        <v>1411295.22</v>
      </c>
      <c r="AC1060" s="159">
        <v>350000</v>
      </c>
      <c r="AD1060" s="159">
        <v>350000</v>
      </c>
      <c r="AE1060" s="159">
        <v>746279.93</v>
      </c>
      <c r="AF1060" s="159">
        <v>1962882.07</v>
      </c>
      <c r="AG1060" s="159">
        <v>0</v>
      </c>
      <c r="AH1060" s="159">
        <v>0</v>
      </c>
      <c r="AI1060" s="159">
        <v>0</v>
      </c>
      <c r="AJ1060" s="159">
        <v>0</v>
      </c>
    </row>
    <row r="1061" spans="1:36">
      <c r="A1061" s="153">
        <v>14</v>
      </c>
      <c r="B1061" s="154">
        <v>13</v>
      </c>
      <c r="C1061" s="154">
        <v>9</v>
      </c>
      <c r="D1061" s="155">
        <v>2</v>
      </c>
      <c r="E1061" s="155" t="s">
        <v>556</v>
      </c>
      <c r="F1061" s="156" t="s">
        <v>4122</v>
      </c>
      <c r="G1061" s="156" t="s">
        <v>556</v>
      </c>
      <c r="H1061" s="156" t="s">
        <v>4130</v>
      </c>
      <c r="I1061" s="155">
        <v>1413092</v>
      </c>
      <c r="J1061" s="157" t="s">
        <v>1821</v>
      </c>
      <c r="K1061" s="157"/>
      <c r="L1061" s="155">
        <v>2022</v>
      </c>
      <c r="M1061" s="158">
        <v>4067</v>
      </c>
      <c r="N1061" s="159">
        <v>21683518.27</v>
      </c>
      <c r="O1061" s="159">
        <v>21422377.969999999</v>
      </c>
      <c r="P1061" s="159">
        <v>13168377.629999999</v>
      </c>
      <c r="Q1061" s="159">
        <v>5107460</v>
      </c>
      <c r="R1061" s="159">
        <v>8060917.6299999999</v>
      </c>
      <c r="S1061" s="159">
        <v>261140.3</v>
      </c>
      <c r="T1061" s="159">
        <v>36800.699999999997</v>
      </c>
      <c r="U1061" s="159">
        <v>21158819.16</v>
      </c>
      <c r="V1061" s="159">
        <v>19292319.109999999</v>
      </c>
      <c r="W1061" s="159">
        <v>7020618.6900000004</v>
      </c>
      <c r="X1061" s="159">
        <v>42897.23</v>
      </c>
      <c r="Y1061" s="159">
        <v>1866500.05</v>
      </c>
      <c r="Z1061" s="159">
        <v>1574633.65</v>
      </c>
      <c r="AA1061" s="159">
        <v>0</v>
      </c>
      <c r="AB1061" s="159">
        <v>1574633.65</v>
      </c>
      <c r="AC1061" s="159">
        <v>250000</v>
      </c>
      <c r="AD1061" s="159">
        <v>250000</v>
      </c>
      <c r="AE1061" s="159">
        <v>2700000</v>
      </c>
      <c r="AF1061" s="159">
        <v>2130058.86</v>
      </c>
      <c r="AG1061" s="159">
        <v>353635.25</v>
      </c>
      <c r="AH1061" s="159">
        <v>288403.26</v>
      </c>
      <c r="AI1061" s="159">
        <v>0</v>
      </c>
      <c r="AJ1061" s="159">
        <v>0</v>
      </c>
    </row>
    <row r="1062" spans="1:36">
      <c r="A1062" s="153">
        <v>14</v>
      </c>
      <c r="B1062" s="154">
        <v>13</v>
      </c>
      <c r="C1062" s="154">
        <v>10</v>
      </c>
      <c r="D1062" s="155">
        <v>2</v>
      </c>
      <c r="E1062" s="155" t="s">
        <v>556</v>
      </c>
      <c r="F1062" s="156" t="s">
        <v>4122</v>
      </c>
      <c r="G1062" s="156" t="s">
        <v>556</v>
      </c>
      <c r="H1062" s="156" t="s">
        <v>4131</v>
      </c>
      <c r="I1062" s="155">
        <v>1413102</v>
      </c>
      <c r="J1062" s="157" t="s">
        <v>1820</v>
      </c>
      <c r="K1062" s="157"/>
      <c r="L1062" s="155">
        <v>2022</v>
      </c>
      <c r="M1062" s="158">
        <v>5263</v>
      </c>
      <c r="N1062" s="159">
        <v>28574749.629999999</v>
      </c>
      <c r="O1062" s="159">
        <v>28412271.620000001</v>
      </c>
      <c r="P1062" s="159">
        <v>17739250.469999999</v>
      </c>
      <c r="Q1062" s="159">
        <v>8238477</v>
      </c>
      <c r="R1062" s="159">
        <v>9500773.4700000007</v>
      </c>
      <c r="S1062" s="159">
        <v>162478.01</v>
      </c>
      <c r="T1062" s="159">
        <v>23035.01</v>
      </c>
      <c r="U1062" s="159">
        <v>25182868.829999998</v>
      </c>
      <c r="V1062" s="159">
        <v>23140374.949999999</v>
      </c>
      <c r="W1062" s="159">
        <v>8861096.6099999994</v>
      </c>
      <c r="X1062" s="159">
        <v>0</v>
      </c>
      <c r="Y1062" s="159">
        <v>2042493.88</v>
      </c>
      <c r="Z1062" s="159">
        <v>5219812.88</v>
      </c>
      <c r="AA1062" s="159">
        <v>0</v>
      </c>
      <c r="AB1062" s="159">
        <v>5219812.88</v>
      </c>
      <c r="AC1062" s="159">
        <v>0</v>
      </c>
      <c r="AD1062" s="159">
        <v>0</v>
      </c>
      <c r="AE1062" s="159">
        <v>0</v>
      </c>
      <c r="AF1062" s="159">
        <v>5271896.67</v>
      </c>
      <c r="AG1062" s="159">
        <v>26693</v>
      </c>
      <c r="AH1062" s="159">
        <v>0</v>
      </c>
      <c r="AI1062" s="159">
        <v>0</v>
      </c>
      <c r="AJ1062" s="159">
        <v>0</v>
      </c>
    </row>
    <row r="1063" spans="1:36">
      <c r="A1063" s="153">
        <v>14</v>
      </c>
      <c r="B1063" s="154">
        <v>14</v>
      </c>
      <c r="C1063" s="154">
        <v>1</v>
      </c>
      <c r="D1063" s="155">
        <v>1</v>
      </c>
      <c r="E1063" s="155" t="s">
        <v>556</v>
      </c>
      <c r="F1063" s="156" t="s">
        <v>4132</v>
      </c>
      <c r="G1063" s="156" t="s">
        <v>556</v>
      </c>
      <c r="H1063" s="156" t="s">
        <v>4133</v>
      </c>
      <c r="I1063" s="155">
        <v>1414011</v>
      </c>
      <c r="J1063" s="157" t="s">
        <v>1819</v>
      </c>
      <c r="K1063" s="157"/>
      <c r="L1063" s="155">
        <v>2022</v>
      </c>
      <c r="M1063" s="158">
        <v>28649</v>
      </c>
      <c r="N1063" s="159">
        <v>168809361.63999999</v>
      </c>
      <c r="O1063" s="159">
        <v>151825900.88</v>
      </c>
      <c r="P1063" s="159">
        <v>63659179.240000002</v>
      </c>
      <c r="Q1063" s="159">
        <v>24260961</v>
      </c>
      <c r="R1063" s="159">
        <v>39398218.240000002</v>
      </c>
      <c r="S1063" s="159">
        <v>16983460.760000002</v>
      </c>
      <c r="T1063" s="159">
        <v>9814046.0299999993</v>
      </c>
      <c r="U1063" s="159">
        <v>165956108.12</v>
      </c>
      <c r="V1063" s="159">
        <v>148475441.38</v>
      </c>
      <c r="W1063" s="159">
        <v>63819098.43</v>
      </c>
      <c r="X1063" s="159">
        <v>1157851.3500000001</v>
      </c>
      <c r="Y1063" s="159">
        <v>17480666.739999998</v>
      </c>
      <c r="Z1063" s="159">
        <v>9506392.8399999999</v>
      </c>
      <c r="AA1063" s="159">
        <v>0</v>
      </c>
      <c r="AB1063" s="159">
        <v>9506392.8399999999</v>
      </c>
      <c r="AC1063" s="159">
        <v>9848180</v>
      </c>
      <c r="AD1063" s="159">
        <v>9848180</v>
      </c>
      <c r="AE1063" s="159">
        <v>42704945.310000002</v>
      </c>
      <c r="AF1063" s="159">
        <v>3350459.5</v>
      </c>
      <c r="AG1063" s="159">
        <v>289603.15000000002</v>
      </c>
      <c r="AH1063" s="159">
        <v>443959.14</v>
      </c>
      <c r="AI1063" s="159">
        <v>0</v>
      </c>
      <c r="AJ1063" s="159">
        <v>0</v>
      </c>
    </row>
    <row r="1064" spans="1:36">
      <c r="A1064" s="153">
        <v>14</v>
      </c>
      <c r="B1064" s="154">
        <v>14</v>
      </c>
      <c r="C1064" s="154">
        <v>2</v>
      </c>
      <c r="D1064" s="155">
        <v>2</v>
      </c>
      <c r="E1064" s="155" t="s">
        <v>556</v>
      </c>
      <c r="F1064" s="156" t="s">
        <v>4134</v>
      </c>
      <c r="G1064" s="156" t="s">
        <v>556</v>
      </c>
      <c r="H1064" s="156" t="s">
        <v>4135</v>
      </c>
      <c r="I1064" s="155">
        <v>1414022</v>
      </c>
      <c r="J1064" s="157" t="s">
        <v>1818</v>
      </c>
      <c r="K1064" s="157"/>
      <c r="L1064" s="155">
        <v>2022</v>
      </c>
      <c r="M1064" s="158">
        <v>9951</v>
      </c>
      <c r="N1064" s="159">
        <v>67759710.549999997</v>
      </c>
      <c r="O1064" s="159">
        <v>62282404.479999997</v>
      </c>
      <c r="P1064" s="159">
        <v>24261881.109999999</v>
      </c>
      <c r="Q1064" s="159">
        <v>9700065</v>
      </c>
      <c r="R1064" s="159">
        <v>14561816.109999999</v>
      </c>
      <c r="S1064" s="159">
        <v>5477306.0700000003</v>
      </c>
      <c r="T1064" s="159">
        <v>1079.67</v>
      </c>
      <c r="U1064" s="159">
        <v>66785261.990000002</v>
      </c>
      <c r="V1064" s="159">
        <v>53783609.700000003</v>
      </c>
      <c r="W1064" s="159">
        <v>19488222.649999999</v>
      </c>
      <c r="X1064" s="159">
        <v>361036.85</v>
      </c>
      <c r="Y1064" s="159">
        <v>13001652.289999999</v>
      </c>
      <c r="Z1064" s="159">
        <v>6386555.9400000004</v>
      </c>
      <c r="AA1064" s="159">
        <v>3502500</v>
      </c>
      <c r="AB1064" s="159">
        <v>2884055.9400000004</v>
      </c>
      <c r="AC1064" s="159">
        <v>2834500</v>
      </c>
      <c r="AD1064" s="159">
        <v>2834500</v>
      </c>
      <c r="AE1064" s="159">
        <v>19154500</v>
      </c>
      <c r="AF1064" s="159">
        <v>8498794.7799999993</v>
      </c>
      <c r="AG1064" s="159">
        <v>41535</v>
      </c>
      <c r="AH1064" s="159">
        <v>116826.06</v>
      </c>
      <c r="AI1064" s="159">
        <v>0</v>
      </c>
      <c r="AJ1064" s="159">
        <v>0</v>
      </c>
    </row>
    <row r="1065" spans="1:36">
      <c r="A1065" s="153">
        <v>14</v>
      </c>
      <c r="B1065" s="154">
        <v>14</v>
      </c>
      <c r="C1065" s="154">
        <v>3</v>
      </c>
      <c r="D1065" s="155">
        <v>2</v>
      </c>
      <c r="E1065" s="155" t="s">
        <v>556</v>
      </c>
      <c r="F1065" s="156" t="s">
        <v>4134</v>
      </c>
      <c r="G1065" s="156" t="s">
        <v>556</v>
      </c>
      <c r="H1065" s="156" t="s">
        <v>4136</v>
      </c>
      <c r="I1065" s="155">
        <v>1414032</v>
      </c>
      <c r="J1065" s="157" t="s">
        <v>1817</v>
      </c>
      <c r="K1065" s="157"/>
      <c r="L1065" s="155">
        <v>2022</v>
      </c>
      <c r="M1065" s="158">
        <v>5598</v>
      </c>
      <c r="N1065" s="159">
        <v>30420120.149999999</v>
      </c>
      <c r="O1065" s="159">
        <v>26061757.100000001</v>
      </c>
      <c r="P1065" s="159">
        <v>15803967.24</v>
      </c>
      <c r="Q1065" s="159">
        <v>7285201</v>
      </c>
      <c r="R1065" s="159">
        <v>8518766.2400000002</v>
      </c>
      <c r="S1065" s="159">
        <v>4358363.05</v>
      </c>
      <c r="T1065" s="159">
        <v>21900.66</v>
      </c>
      <c r="U1065" s="159">
        <v>29754087.77</v>
      </c>
      <c r="V1065" s="159">
        <v>23593120.449999999</v>
      </c>
      <c r="W1065" s="159">
        <v>10009888.789999999</v>
      </c>
      <c r="X1065" s="159">
        <v>171565.12</v>
      </c>
      <c r="Y1065" s="159">
        <v>6160967.3200000003</v>
      </c>
      <c r="Z1065" s="159">
        <v>3156147.74</v>
      </c>
      <c r="AA1065" s="159">
        <v>128662.5</v>
      </c>
      <c r="AB1065" s="159">
        <v>3027485.24</v>
      </c>
      <c r="AC1065" s="159">
        <v>1534566.36</v>
      </c>
      <c r="AD1065" s="159">
        <v>1534566.36</v>
      </c>
      <c r="AE1065" s="159">
        <v>8744934.2599999998</v>
      </c>
      <c r="AF1065" s="159">
        <v>2468636.65</v>
      </c>
      <c r="AG1065" s="159">
        <v>0</v>
      </c>
      <c r="AH1065" s="159">
        <v>151228.51999999999</v>
      </c>
      <c r="AI1065" s="159">
        <v>0</v>
      </c>
      <c r="AJ1065" s="159">
        <v>0</v>
      </c>
    </row>
    <row r="1066" spans="1:36">
      <c r="A1066" s="153">
        <v>14</v>
      </c>
      <c r="B1066" s="154">
        <v>14</v>
      </c>
      <c r="C1066" s="154">
        <v>4</v>
      </c>
      <c r="D1066" s="155">
        <v>3</v>
      </c>
      <c r="E1066" s="155" t="s">
        <v>556</v>
      </c>
      <c r="F1066" s="156" t="s">
        <v>4137</v>
      </c>
      <c r="G1066" s="156" t="s">
        <v>556</v>
      </c>
      <c r="H1066" s="156" t="s">
        <v>4138</v>
      </c>
      <c r="I1066" s="155">
        <v>1414043</v>
      </c>
      <c r="J1066" s="157" t="s">
        <v>1816</v>
      </c>
      <c r="K1066" s="157"/>
      <c r="L1066" s="155">
        <v>2022</v>
      </c>
      <c r="M1066" s="158">
        <v>19950</v>
      </c>
      <c r="N1066" s="159">
        <v>99568890.530000001</v>
      </c>
      <c r="O1066" s="159">
        <v>93780111.150000006</v>
      </c>
      <c r="P1066" s="159">
        <v>59549683.090000004</v>
      </c>
      <c r="Q1066" s="159">
        <v>27431139</v>
      </c>
      <c r="R1066" s="159">
        <v>32118544.09</v>
      </c>
      <c r="S1066" s="159">
        <v>5788779.3799999999</v>
      </c>
      <c r="T1066" s="159">
        <v>654035</v>
      </c>
      <c r="U1066" s="159">
        <v>95520264.400000006</v>
      </c>
      <c r="V1066" s="159">
        <v>82945520.5</v>
      </c>
      <c r="W1066" s="159">
        <v>29379463.890000001</v>
      </c>
      <c r="X1066" s="159">
        <v>591273.11</v>
      </c>
      <c r="Y1066" s="159">
        <v>12574743.9</v>
      </c>
      <c r="Z1066" s="159">
        <v>13349025.960000001</v>
      </c>
      <c r="AA1066" s="159">
        <v>7000000</v>
      </c>
      <c r="AB1066" s="159">
        <v>6349025.9600000009</v>
      </c>
      <c r="AC1066" s="159">
        <v>3519591.5</v>
      </c>
      <c r="AD1066" s="159">
        <v>3519591.5</v>
      </c>
      <c r="AE1066" s="159">
        <v>26272141.620000001</v>
      </c>
      <c r="AF1066" s="159">
        <v>10834590.65</v>
      </c>
      <c r="AG1066" s="159">
        <v>61043.25</v>
      </c>
      <c r="AH1066" s="159">
        <v>164198.97</v>
      </c>
      <c r="AI1066" s="159">
        <v>0</v>
      </c>
      <c r="AJ1066" s="159">
        <v>0</v>
      </c>
    </row>
    <row r="1067" spans="1:36">
      <c r="A1067" s="153">
        <v>14</v>
      </c>
      <c r="B1067" s="154">
        <v>14</v>
      </c>
      <c r="C1067" s="154">
        <v>5</v>
      </c>
      <c r="D1067" s="155">
        <v>2</v>
      </c>
      <c r="E1067" s="155" t="s">
        <v>556</v>
      </c>
      <c r="F1067" s="156" t="s">
        <v>4134</v>
      </c>
      <c r="G1067" s="156" t="s">
        <v>556</v>
      </c>
      <c r="H1067" s="156" t="s">
        <v>4139</v>
      </c>
      <c r="I1067" s="155">
        <v>1414052</v>
      </c>
      <c r="J1067" s="157" t="s">
        <v>1815</v>
      </c>
      <c r="K1067" s="157"/>
      <c r="L1067" s="155">
        <v>2022</v>
      </c>
      <c r="M1067" s="158">
        <v>9053</v>
      </c>
      <c r="N1067" s="159">
        <v>69570684.920000002</v>
      </c>
      <c r="O1067" s="159">
        <v>50518420.420000002</v>
      </c>
      <c r="P1067" s="159">
        <v>25473071.560000002</v>
      </c>
      <c r="Q1067" s="159">
        <v>12436921</v>
      </c>
      <c r="R1067" s="159">
        <v>13036150.560000001</v>
      </c>
      <c r="S1067" s="159">
        <v>19052264.5</v>
      </c>
      <c r="T1067" s="159">
        <v>53658.54</v>
      </c>
      <c r="U1067" s="159">
        <v>71656546.129999995</v>
      </c>
      <c r="V1067" s="159">
        <v>47162990.340000004</v>
      </c>
      <c r="W1067" s="159">
        <v>20545914.23</v>
      </c>
      <c r="X1067" s="159">
        <v>1480780.97</v>
      </c>
      <c r="Y1067" s="159">
        <v>24493555.789999999</v>
      </c>
      <c r="Z1067" s="159">
        <v>5339039.8499999996</v>
      </c>
      <c r="AA1067" s="159">
        <v>5000000</v>
      </c>
      <c r="AB1067" s="159">
        <v>339039.84999999963</v>
      </c>
      <c r="AC1067" s="159">
        <v>2405663</v>
      </c>
      <c r="AD1067" s="159">
        <v>2405663</v>
      </c>
      <c r="AE1067" s="159">
        <v>49906125</v>
      </c>
      <c r="AF1067" s="159">
        <v>3355430.08</v>
      </c>
      <c r="AG1067" s="159">
        <v>173335.63</v>
      </c>
      <c r="AH1067" s="159">
        <v>133066.22</v>
      </c>
      <c r="AI1067" s="159">
        <v>0</v>
      </c>
      <c r="AJ1067" s="159">
        <v>0</v>
      </c>
    </row>
    <row r="1068" spans="1:36">
      <c r="A1068" s="153">
        <v>14</v>
      </c>
      <c r="B1068" s="154">
        <v>14</v>
      </c>
      <c r="C1068" s="154">
        <v>6</v>
      </c>
      <c r="D1068" s="155">
        <v>3</v>
      </c>
      <c r="E1068" s="155" t="s">
        <v>556</v>
      </c>
      <c r="F1068" s="156" t="s">
        <v>4137</v>
      </c>
      <c r="G1068" s="156" t="s">
        <v>556</v>
      </c>
      <c r="H1068" s="156" t="s">
        <v>4140</v>
      </c>
      <c r="I1068" s="155">
        <v>1414063</v>
      </c>
      <c r="J1068" s="157" t="s">
        <v>1814</v>
      </c>
      <c r="K1068" s="157"/>
      <c r="L1068" s="155">
        <v>2022</v>
      </c>
      <c r="M1068" s="158">
        <v>6055</v>
      </c>
      <c r="N1068" s="159">
        <v>33142813.120000001</v>
      </c>
      <c r="O1068" s="159">
        <v>31663871.73</v>
      </c>
      <c r="P1068" s="159">
        <v>14638086.310000001</v>
      </c>
      <c r="Q1068" s="159">
        <v>5407913</v>
      </c>
      <c r="R1068" s="159">
        <v>9230173.3100000005</v>
      </c>
      <c r="S1068" s="159">
        <v>1478941.39</v>
      </c>
      <c r="T1068" s="159">
        <v>468707.2</v>
      </c>
      <c r="U1068" s="159">
        <v>35923241.390000001</v>
      </c>
      <c r="V1068" s="159">
        <v>31923687.829999998</v>
      </c>
      <c r="W1068" s="159">
        <v>13120685.17</v>
      </c>
      <c r="X1068" s="159">
        <v>250360.45</v>
      </c>
      <c r="Y1068" s="159">
        <v>3999553.56</v>
      </c>
      <c r="Z1068" s="159">
        <v>4940463.3600000003</v>
      </c>
      <c r="AA1068" s="159">
        <v>3000000</v>
      </c>
      <c r="AB1068" s="159">
        <v>1940463.3600000003</v>
      </c>
      <c r="AC1068" s="159">
        <v>896588</v>
      </c>
      <c r="AD1068" s="159">
        <v>896588</v>
      </c>
      <c r="AE1068" s="159">
        <v>12330197.710000001</v>
      </c>
      <c r="AF1068" s="159">
        <v>-259816.1</v>
      </c>
      <c r="AG1068" s="159">
        <v>50000</v>
      </c>
      <c r="AH1068" s="159">
        <v>78464.850000000006</v>
      </c>
      <c r="AI1068" s="159">
        <v>0</v>
      </c>
      <c r="AJ1068" s="159">
        <v>0</v>
      </c>
    </row>
    <row r="1069" spans="1:36">
      <c r="A1069" s="153">
        <v>14</v>
      </c>
      <c r="B1069" s="154">
        <v>15</v>
      </c>
      <c r="C1069" s="154">
        <v>1</v>
      </c>
      <c r="D1069" s="155">
        <v>2</v>
      </c>
      <c r="E1069" s="155" t="s">
        <v>556</v>
      </c>
      <c r="F1069" s="156" t="s">
        <v>4141</v>
      </c>
      <c r="G1069" s="156" t="s">
        <v>556</v>
      </c>
      <c r="H1069" s="156" t="s">
        <v>4142</v>
      </c>
      <c r="I1069" s="155">
        <v>1415012</v>
      </c>
      <c r="J1069" s="157" t="s">
        <v>1813</v>
      </c>
      <c r="K1069" s="157"/>
      <c r="L1069" s="155">
        <v>2022</v>
      </c>
      <c r="M1069" s="158">
        <v>6489</v>
      </c>
      <c r="N1069" s="159">
        <v>36158976.880000003</v>
      </c>
      <c r="O1069" s="159">
        <v>32479751.25</v>
      </c>
      <c r="P1069" s="159">
        <v>24394588.48</v>
      </c>
      <c r="Q1069" s="159">
        <v>12862429</v>
      </c>
      <c r="R1069" s="159">
        <v>11532159.48</v>
      </c>
      <c r="S1069" s="159">
        <v>3679225.63</v>
      </c>
      <c r="T1069" s="159">
        <v>5310</v>
      </c>
      <c r="U1069" s="159">
        <v>34787643.219999999</v>
      </c>
      <c r="V1069" s="159">
        <v>26965823.699999999</v>
      </c>
      <c r="W1069" s="159">
        <v>8819567.4499999993</v>
      </c>
      <c r="X1069" s="159">
        <v>11201.88</v>
      </c>
      <c r="Y1069" s="159">
        <v>7821819.5199999996</v>
      </c>
      <c r="Z1069" s="159">
        <v>8039125.5999999996</v>
      </c>
      <c r="AA1069" s="159">
        <v>0</v>
      </c>
      <c r="AB1069" s="159">
        <v>8039125.5999999996</v>
      </c>
      <c r="AC1069" s="159">
        <v>581721.54</v>
      </c>
      <c r="AD1069" s="159">
        <v>581721.54</v>
      </c>
      <c r="AE1069" s="159">
        <v>1090148.6000000001</v>
      </c>
      <c r="AF1069" s="159">
        <v>5513927.5499999998</v>
      </c>
      <c r="AG1069" s="159">
        <v>497744.05</v>
      </c>
      <c r="AH1069" s="159">
        <v>483532.37</v>
      </c>
      <c r="AI1069" s="159">
        <v>0</v>
      </c>
      <c r="AJ1069" s="159">
        <v>16000</v>
      </c>
    </row>
    <row r="1070" spans="1:36">
      <c r="A1070" s="153">
        <v>14</v>
      </c>
      <c r="B1070" s="154">
        <v>15</v>
      </c>
      <c r="C1070" s="154">
        <v>2</v>
      </c>
      <c r="D1070" s="155">
        <v>2</v>
      </c>
      <c r="E1070" s="155" t="s">
        <v>556</v>
      </c>
      <c r="F1070" s="156" t="s">
        <v>4141</v>
      </c>
      <c r="G1070" s="156" t="s">
        <v>556</v>
      </c>
      <c r="H1070" s="156" t="s">
        <v>4143</v>
      </c>
      <c r="I1070" s="155">
        <v>1415022</v>
      </c>
      <c r="J1070" s="157" t="s">
        <v>1812</v>
      </c>
      <c r="K1070" s="157"/>
      <c r="L1070" s="155">
        <v>2022</v>
      </c>
      <c r="M1070" s="158">
        <v>2554</v>
      </c>
      <c r="N1070" s="159">
        <v>14109613.5</v>
      </c>
      <c r="O1070" s="159">
        <v>13721305.17</v>
      </c>
      <c r="P1070" s="159">
        <v>11170655.35</v>
      </c>
      <c r="Q1070" s="159">
        <v>5376600</v>
      </c>
      <c r="R1070" s="159">
        <v>5794055.3499999996</v>
      </c>
      <c r="S1070" s="159">
        <v>388308.33</v>
      </c>
      <c r="T1070" s="159">
        <v>0</v>
      </c>
      <c r="U1070" s="159">
        <v>13208079.050000001</v>
      </c>
      <c r="V1070" s="159">
        <v>12266451.85</v>
      </c>
      <c r="W1070" s="159">
        <v>4657356.63</v>
      </c>
      <c r="X1070" s="159">
        <v>26163.57</v>
      </c>
      <c r="Y1070" s="159">
        <v>941627.2</v>
      </c>
      <c r="Z1070" s="159">
        <v>1945138.08</v>
      </c>
      <c r="AA1070" s="159">
        <v>0</v>
      </c>
      <c r="AB1070" s="159">
        <v>1945138.08</v>
      </c>
      <c r="AC1070" s="159">
        <v>400557.99</v>
      </c>
      <c r="AD1070" s="159">
        <v>400557.99</v>
      </c>
      <c r="AE1070" s="159">
        <v>1200000</v>
      </c>
      <c r="AF1070" s="159">
        <v>1454853.32</v>
      </c>
      <c r="AG1070" s="159">
        <v>129460.24</v>
      </c>
      <c r="AH1070" s="159">
        <v>129460.24</v>
      </c>
      <c r="AI1070" s="159">
        <v>0</v>
      </c>
      <c r="AJ1070" s="159">
        <v>0</v>
      </c>
    </row>
    <row r="1071" spans="1:36">
      <c r="A1071" s="153">
        <v>14</v>
      </c>
      <c r="B1071" s="154">
        <v>15</v>
      </c>
      <c r="C1071" s="154">
        <v>3</v>
      </c>
      <c r="D1071" s="155">
        <v>2</v>
      </c>
      <c r="E1071" s="155" t="s">
        <v>556</v>
      </c>
      <c r="F1071" s="156" t="s">
        <v>4141</v>
      </c>
      <c r="G1071" s="156" t="s">
        <v>556</v>
      </c>
      <c r="H1071" s="156" t="s">
        <v>4144</v>
      </c>
      <c r="I1071" s="155">
        <v>1415032</v>
      </c>
      <c r="J1071" s="157" t="s">
        <v>1811</v>
      </c>
      <c r="K1071" s="157"/>
      <c r="L1071" s="155">
        <v>2022</v>
      </c>
      <c r="M1071" s="158">
        <v>5107</v>
      </c>
      <c r="N1071" s="159">
        <v>25048968.210000001</v>
      </c>
      <c r="O1071" s="159">
        <v>24127442.73</v>
      </c>
      <c r="P1071" s="159">
        <v>14408538.279999999</v>
      </c>
      <c r="Q1071" s="159">
        <v>5731806</v>
      </c>
      <c r="R1071" s="159">
        <v>8676732.2799999993</v>
      </c>
      <c r="S1071" s="159">
        <v>921525.48</v>
      </c>
      <c r="T1071" s="159">
        <v>25179</v>
      </c>
      <c r="U1071" s="159">
        <v>23901725.489999998</v>
      </c>
      <c r="V1071" s="159">
        <v>20718314.859999999</v>
      </c>
      <c r="W1071" s="159">
        <v>7398753.8600000003</v>
      </c>
      <c r="X1071" s="159">
        <v>172574.76</v>
      </c>
      <c r="Y1071" s="159">
        <v>3183410.63</v>
      </c>
      <c r="Z1071" s="159">
        <v>221652.51</v>
      </c>
      <c r="AA1071" s="159">
        <v>0</v>
      </c>
      <c r="AB1071" s="159">
        <v>221652.51</v>
      </c>
      <c r="AC1071" s="159">
        <v>973359.12</v>
      </c>
      <c r="AD1071" s="159">
        <v>973359.12</v>
      </c>
      <c r="AE1071" s="159">
        <v>5198506.4400000004</v>
      </c>
      <c r="AF1071" s="159">
        <v>3409127.87</v>
      </c>
      <c r="AG1071" s="159">
        <v>0</v>
      </c>
      <c r="AH1071" s="159">
        <v>0</v>
      </c>
      <c r="AI1071" s="159">
        <v>0</v>
      </c>
      <c r="AJ1071" s="159">
        <v>0</v>
      </c>
    </row>
    <row r="1072" spans="1:36">
      <c r="A1072" s="153">
        <v>14</v>
      </c>
      <c r="B1072" s="154">
        <v>15</v>
      </c>
      <c r="C1072" s="154">
        <v>4</v>
      </c>
      <c r="D1072" s="155">
        <v>2</v>
      </c>
      <c r="E1072" s="155" t="s">
        <v>556</v>
      </c>
      <c r="F1072" s="156" t="s">
        <v>4141</v>
      </c>
      <c r="G1072" s="156" t="s">
        <v>556</v>
      </c>
      <c r="H1072" s="156" t="s">
        <v>4145</v>
      </c>
      <c r="I1072" s="155">
        <v>1415042</v>
      </c>
      <c r="J1072" s="157" t="s">
        <v>1810</v>
      </c>
      <c r="K1072" s="157"/>
      <c r="L1072" s="155">
        <v>2022</v>
      </c>
      <c r="M1072" s="158">
        <v>8311</v>
      </c>
      <c r="N1072" s="159">
        <v>39363796.880000003</v>
      </c>
      <c r="O1072" s="159">
        <v>38418772.450000003</v>
      </c>
      <c r="P1072" s="159">
        <v>27629841.050000001</v>
      </c>
      <c r="Q1072" s="159">
        <v>12410914</v>
      </c>
      <c r="R1072" s="159">
        <v>15218927.050000001</v>
      </c>
      <c r="S1072" s="159">
        <v>945024.43</v>
      </c>
      <c r="T1072" s="159">
        <v>7400</v>
      </c>
      <c r="U1072" s="159">
        <v>40818197.560000002</v>
      </c>
      <c r="V1072" s="159">
        <v>34508663.740000002</v>
      </c>
      <c r="W1072" s="159">
        <v>12781589.109999999</v>
      </c>
      <c r="X1072" s="159">
        <v>227449.8</v>
      </c>
      <c r="Y1072" s="159">
        <v>6309533.8200000003</v>
      </c>
      <c r="Z1072" s="159">
        <v>6138739.9100000001</v>
      </c>
      <c r="AA1072" s="159">
        <v>2990000</v>
      </c>
      <c r="AB1072" s="159">
        <v>3148739.91</v>
      </c>
      <c r="AC1072" s="159">
        <v>1789673.34</v>
      </c>
      <c r="AD1072" s="159">
        <v>1789673.34</v>
      </c>
      <c r="AE1072" s="159">
        <v>12331319.93</v>
      </c>
      <c r="AF1072" s="159">
        <v>3910108.71</v>
      </c>
      <c r="AG1072" s="159">
        <v>35840</v>
      </c>
      <c r="AH1072" s="159">
        <v>44800</v>
      </c>
      <c r="AI1072" s="159">
        <v>0</v>
      </c>
      <c r="AJ1072" s="159">
        <v>0</v>
      </c>
    </row>
    <row r="1073" spans="1:36">
      <c r="A1073" s="153">
        <v>14</v>
      </c>
      <c r="B1073" s="154">
        <v>15</v>
      </c>
      <c r="C1073" s="154">
        <v>5</v>
      </c>
      <c r="D1073" s="155">
        <v>2</v>
      </c>
      <c r="E1073" s="155" t="s">
        <v>556</v>
      </c>
      <c r="F1073" s="156" t="s">
        <v>4141</v>
      </c>
      <c r="G1073" s="156" t="s">
        <v>556</v>
      </c>
      <c r="H1073" s="156" t="s">
        <v>4146</v>
      </c>
      <c r="I1073" s="155">
        <v>1415052</v>
      </c>
      <c r="J1073" s="157" t="s">
        <v>1809</v>
      </c>
      <c r="K1073" s="157"/>
      <c r="L1073" s="155">
        <v>2022</v>
      </c>
      <c r="M1073" s="158">
        <v>11399</v>
      </c>
      <c r="N1073" s="159">
        <v>59895224.329999998</v>
      </c>
      <c r="O1073" s="159">
        <v>55679839.890000001</v>
      </c>
      <c r="P1073" s="159">
        <v>42558710.039999999</v>
      </c>
      <c r="Q1073" s="159">
        <v>21901299</v>
      </c>
      <c r="R1073" s="159">
        <v>20657411.039999999</v>
      </c>
      <c r="S1073" s="159">
        <v>4215384.4400000004</v>
      </c>
      <c r="T1073" s="159">
        <v>24229.9</v>
      </c>
      <c r="U1073" s="159">
        <v>57646609.170000002</v>
      </c>
      <c r="V1073" s="159">
        <v>50640364.490000002</v>
      </c>
      <c r="W1073" s="159">
        <v>18572729.27</v>
      </c>
      <c r="X1073" s="159">
        <v>335494.8</v>
      </c>
      <c r="Y1073" s="159">
        <v>7006244.6799999997</v>
      </c>
      <c r="Z1073" s="159">
        <v>893888.27</v>
      </c>
      <c r="AA1073" s="159">
        <v>0</v>
      </c>
      <c r="AB1073" s="159">
        <v>893888.27</v>
      </c>
      <c r="AC1073" s="159">
        <v>1651156</v>
      </c>
      <c r="AD1073" s="159">
        <v>1651156</v>
      </c>
      <c r="AE1073" s="159">
        <v>11827200.449999999</v>
      </c>
      <c r="AF1073" s="159">
        <v>5039475.4000000004</v>
      </c>
      <c r="AG1073" s="159">
        <v>148320</v>
      </c>
      <c r="AH1073" s="159">
        <v>46494</v>
      </c>
      <c r="AI1073" s="159">
        <v>0</v>
      </c>
      <c r="AJ1073" s="159">
        <v>0</v>
      </c>
    </row>
    <row r="1074" spans="1:36">
      <c r="A1074" s="153">
        <v>14</v>
      </c>
      <c r="B1074" s="154">
        <v>15</v>
      </c>
      <c r="C1074" s="154">
        <v>6</v>
      </c>
      <c r="D1074" s="155">
        <v>2</v>
      </c>
      <c r="E1074" s="155" t="s">
        <v>556</v>
      </c>
      <c r="F1074" s="156" t="s">
        <v>4141</v>
      </c>
      <c r="G1074" s="156" t="s">
        <v>556</v>
      </c>
      <c r="H1074" s="156" t="s">
        <v>4147</v>
      </c>
      <c r="I1074" s="155">
        <v>1415062</v>
      </c>
      <c r="J1074" s="157" t="s">
        <v>1808</v>
      </c>
      <c r="K1074" s="157"/>
      <c r="L1074" s="155">
        <v>2022</v>
      </c>
      <c r="M1074" s="158">
        <v>9696</v>
      </c>
      <c r="N1074" s="159">
        <v>47848716.229999997</v>
      </c>
      <c r="O1074" s="159">
        <v>44801496.659999996</v>
      </c>
      <c r="P1074" s="159">
        <v>31818114.920000002</v>
      </c>
      <c r="Q1074" s="159">
        <v>15204784</v>
      </c>
      <c r="R1074" s="159">
        <v>16613330.92</v>
      </c>
      <c r="S1074" s="159">
        <v>3047219.57</v>
      </c>
      <c r="T1074" s="159">
        <v>0</v>
      </c>
      <c r="U1074" s="159">
        <v>45368886.020000003</v>
      </c>
      <c r="V1074" s="159">
        <v>41007500.380000003</v>
      </c>
      <c r="W1074" s="159">
        <v>16044854.640000001</v>
      </c>
      <c r="X1074" s="159">
        <v>10007.16</v>
      </c>
      <c r="Y1074" s="159">
        <v>4361385.6399999997</v>
      </c>
      <c r="Z1074" s="159">
        <v>6171945.2199999997</v>
      </c>
      <c r="AA1074" s="159">
        <v>0</v>
      </c>
      <c r="AB1074" s="159">
        <v>6171945.2199999997</v>
      </c>
      <c r="AC1074" s="159">
        <v>2382629</v>
      </c>
      <c r="AD1074" s="159">
        <v>177600</v>
      </c>
      <c r="AE1074" s="159">
        <v>489544.45</v>
      </c>
      <c r="AF1074" s="159">
        <v>3793996.28</v>
      </c>
      <c r="AG1074" s="159">
        <v>128823.63</v>
      </c>
      <c r="AH1074" s="159">
        <v>24671.200000000001</v>
      </c>
      <c r="AI1074" s="159">
        <v>0</v>
      </c>
      <c r="AJ1074" s="159">
        <v>0</v>
      </c>
    </row>
    <row r="1075" spans="1:36">
      <c r="A1075" s="153">
        <v>14</v>
      </c>
      <c r="B1075" s="154">
        <v>15</v>
      </c>
      <c r="C1075" s="154">
        <v>7</v>
      </c>
      <c r="D1075" s="155">
        <v>2</v>
      </c>
      <c r="E1075" s="155" t="s">
        <v>556</v>
      </c>
      <c r="F1075" s="156" t="s">
        <v>4141</v>
      </c>
      <c r="G1075" s="156" t="s">
        <v>556</v>
      </c>
      <c r="H1075" s="156" t="s">
        <v>4148</v>
      </c>
      <c r="I1075" s="155">
        <v>1415072</v>
      </c>
      <c r="J1075" s="157" t="s">
        <v>1807</v>
      </c>
      <c r="K1075" s="157"/>
      <c r="L1075" s="155">
        <v>2022</v>
      </c>
      <c r="M1075" s="158">
        <v>8421</v>
      </c>
      <c r="N1075" s="159">
        <v>50012177.170000002</v>
      </c>
      <c r="O1075" s="159">
        <v>46018258.380000003</v>
      </c>
      <c r="P1075" s="159">
        <v>27634134.73</v>
      </c>
      <c r="Q1075" s="159">
        <v>11456104</v>
      </c>
      <c r="R1075" s="159">
        <v>16178030.73</v>
      </c>
      <c r="S1075" s="159">
        <v>3993918.79</v>
      </c>
      <c r="T1075" s="159">
        <v>28860</v>
      </c>
      <c r="U1075" s="159">
        <v>46266482.030000001</v>
      </c>
      <c r="V1075" s="159">
        <v>35165762.770000003</v>
      </c>
      <c r="W1075" s="159">
        <v>9656295.6099999994</v>
      </c>
      <c r="X1075" s="159">
        <v>32041.66</v>
      </c>
      <c r="Y1075" s="159">
        <v>11100719.26</v>
      </c>
      <c r="Z1075" s="159">
        <v>3984156.04</v>
      </c>
      <c r="AA1075" s="159">
        <v>0</v>
      </c>
      <c r="AB1075" s="159">
        <v>3984156.04</v>
      </c>
      <c r="AC1075" s="159">
        <v>1428126</v>
      </c>
      <c r="AD1075" s="159">
        <v>600000</v>
      </c>
      <c r="AE1075" s="159">
        <v>2015993.24</v>
      </c>
      <c r="AF1075" s="159">
        <v>10852495.609999999</v>
      </c>
      <c r="AG1075" s="159">
        <v>0</v>
      </c>
      <c r="AH1075" s="159">
        <v>0</v>
      </c>
      <c r="AI1075" s="159">
        <v>0</v>
      </c>
      <c r="AJ1075" s="159">
        <v>0</v>
      </c>
    </row>
    <row r="1076" spans="1:36">
      <c r="A1076" s="153">
        <v>14</v>
      </c>
      <c r="B1076" s="154">
        <v>15</v>
      </c>
      <c r="C1076" s="154">
        <v>8</v>
      </c>
      <c r="D1076" s="155">
        <v>3</v>
      </c>
      <c r="E1076" s="155" t="s">
        <v>556</v>
      </c>
      <c r="F1076" s="156" t="s">
        <v>4149</v>
      </c>
      <c r="G1076" s="156" t="s">
        <v>556</v>
      </c>
      <c r="H1076" s="156" t="s">
        <v>4150</v>
      </c>
      <c r="I1076" s="155">
        <v>1415083</v>
      </c>
      <c r="J1076" s="157" t="s">
        <v>1806</v>
      </c>
      <c r="K1076" s="157"/>
      <c r="L1076" s="155">
        <v>2022</v>
      </c>
      <c r="M1076" s="158">
        <v>10459</v>
      </c>
      <c r="N1076" s="159">
        <v>58439481.420000002</v>
      </c>
      <c r="O1076" s="159">
        <v>53340237.219999999</v>
      </c>
      <c r="P1076" s="159">
        <v>41694981.43</v>
      </c>
      <c r="Q1076" s="159">
        <v>20903537</v>
      </c>
      <c r="R1076" s="159">
        <v>20791444.43</v>
      </c>
      <c r="S1076" s="159">
        <v>5099244.2</v>
      </c>
      <c r="T1076" s="159">
        <v>98298.36</v>
      </c>
      <c r="U1076" s="159">
        <v>63253691.710000001</v>
      </c>
      <c r="V1076" s="159">
        <v>46009232.850000001</v>
      </c>
      <c r="W1076" s="159">
        <v>15587495.380000001</v>
      </c>
      <c r="X1076" s="159">
        <v>0</v>
      </c>
      <c r="Y1076" s="159">
        <v>17244458.859999999</v>
      </c>
      <c r="Z1076" s="159">
        <v>24996925.219999999</v>
      </c>
      <c r="AA1076" s="159">
        <v>0</v>
      </c>
      <c r="AB1076" s="159">
        <v>24996925.219999999</v>
      </c>
      <c r="AC1076" s="159">
        <v>211687.75</v>
      </c>
      <c r="AD1076" s="159">
        <v>211687.75</v>
      </c>
      <c r="AE1076" s="159">
        <v>0</v>
      </c>
      <c r="AF1076" s="159">
        <v>7331004.3700000001</v>
      </c>
      <c r="AG1076" s="159">
        <v>0</v>
      </c>
      <c r="AH1076" s="159">
        <v>138423.04000000001</v>
      </c>
      <c r="AI1076" s="159">
        <v>0</v>
      </c>
      <c r="AJ1076" s="159">
        <v>0</v>
      </c>
    </row>
    <row r="1077" spans="1:36">
      <c r="A1077" s="153">
        <v>14</v>
      </c>
      <c r="B1077" s="154">
        <v>15</v>
      </c>
      <c r="C1077" s="154">
        <v>9</v>
      </c>
      <c r="D1077" s="155">
        <v>2</v>
      </c>
      <c r="E1077" s="155" t="s">
        <v>556</v>
      </c>
      <c r="F1077" s="156" t="s">
        <v>4141</v>
      </c>
      <c r="G1077" s="156" t="s">
        <v>556</v>
      </c>
      <c r="H1077" s="156" t="s">
        <v>4151</v>
      </c>
      <c r="I1077" s="155">
        <v>1415092</v>
      </c>
      <c r="J1077" s="157" t="s">
        <v>1805</v>
      </c>
      <c r="K1077" s="157"/>
      <c r="L1077" s="155">
        <v>2022</v>
      </c>
      <c r="M1077" s="158">
        <v>10759</v>
      </c>
      <c r="N1077" s="159">
        <v>61728788.100000001</v>
      </c>
      <c r="O1077" s="159">
        <v>51398216.799999997</v>
      </c>
      <c r="P1077" s="159">
        <v>34708958.899999999</v>
      </c>
      <c r="Q1077" s="159">
        <v>15032462</v>
      </c>
      <c r="R1077" s="159">
        <v>19676496.899999999</v>
      </c>
      <c r="S1077" s="159">
        <v>10330571.300000001</v>
      </c>
      <c r="T1077" s="159">
        <v>11188.3</v>
      </c>
      <c r="U1077" s="159">
        <v>61726157.649999999</v>
      </c>
      <c r="V1077" s="159">
        <v>46603242.640000001</v>
      </c>
      <c r="W1077" s="159">
        <v>17018785.32</v>
      </c>
      <c r="X1077" s="159">
        <v>672435.93</v>
      </c>
      <c r="Y1077" s="159">
        <v>15122915.01</v>
      </c>
      <c r="Z1077" s="159">
        <v>6445273.6100000003</v>
      </c>
      <c r="AA1077" s="159">
        <v>5600000</v>
      </c>
      <c r="AB1077" s="159">
        <v>845273.61000000034</v>
      </c>
      <c r="AC1077" s="159">
        <v>2587024.2200000002</v>
      </c>
      <c r="AD1077" s="159">
        <v>2587024.2200000002</v>
      </c>
      <c r="AE1077" s="159">
        <v>28562379.829999998</v>
      </c>
      <c r="AF1077" s="159">
        <v>4794974.16</v>
      </c>
      <c r="AG1077" s="159">
        <v>0</v>
      </c>
      <c r="AH1077" s="159">
        <v>60134.33</v>
      </c>
      <c r="AI1077" s="159">
        <v>0</v>
      </c>
      <c r="AJ1077" s="159">
        <v>0</v>
      </c>
    </row>
    <row r="1078" spans="1:36">
      <c r="A1078" s="153">
        <v>14</v>
      </c>
      <c r="B1078" s="154">
        <v>15</v>
      </c>
      <c r="C1078" s="154">
        <v>10</v>
      </c>
      <c r="D1078" s="155">
        <v>2</v>
      </c>
      <c r="E1078" s="155" t="s">
        <v>556</v>
      </c>
      <c r="F1078" s="156" t="s">
        <v>4141</v>
      </c>
      <c r="G1078" s="156" t="s">
        <v>556</v>
      </c>
      <c r="H1078" s="156" t="s">
        <v>4152</v>
      </c>
      <c r="I1078" s="155">
        <v>1415102</v>
      </c>
      <c r="J1078" s="157" t="s">
        <v>1804</v>
      </c>
      <c r="K1078" s="157"/>
      <c r="L1078" s="155">
        <v>2022</v>
      </c>
      <c r="M1078" s="158">
        <v>10757</v>
      </c>
      <c r="N1078" s="159">
        <v>48140868.920000002</v>
      </c>
      <c r="O1078" s="159">
        <v>47263138.520000003</v>
      </c>
      <c r="P1078" s="159">
        <v>26511392.949999999</v>
      </c>
      <c r="Q1078" s="159">
        <v>9465299</v>
      </c>
      <c r="R1078" s="159">
        <v>17046093.949999999</v>
      </c>
      <c r="S1078" s="159">
        <v>877730.4</v>
      </c>
      <c r="T1078" s="159">
        <v>17473.759999999998</v>
      </c>
      <c r="U1078" s="159">
        <v>56848889.200000003</v>
      </c>
      <c r="V1078" s="159">
        <v>42945394.189999998</v>
      </c>
      <c r="W1078" s="159">
        <v>15998012.92</v>
      </c>
      <c r="X1078" s="159">
        <v>40594.86</v>
      </c>
      <c r="Y1078" s="159">
        <v>13903495.01</v>
      </c>
      <c r="Z1078" s="159">
        <v>30353974.420000002</v>
      </c>
      <c r="AA1078" s="159">
        <v>210989.14</v>
      </c>
      <c r="AB1078" s="159">
        <v>30142985.280000001</v>
      </c>
      <c r="AC1078" s="159">
        <v>320000</v>
      </c>
      <c r="AD1078" s="159">
        <v>320000</v>
      </c>
      <c r="AE1078" s="159">
        <v>2301041.14</v>
      </c>
      <c r="AF1078" s="159">
        <v>4317744.33</v>
      </c>
      <c r="AG1078" s="159">
        <v>128569.79</v>
      </c>
      <c r="AH1078" s="159">
        <v>128569.79</v>
      </c>
      <c r="AI1078" s="159">
        <v>0</v>
      </c>
      <c r="AJ1078" s="159">
        <v>0</v>
      </c>
    </row>
    <row r="1079" spans="1:36">
      <c r="A1079" s="153">
        <v>14</v>
      </c>
      <c r="B1079" s="154">
        <v>15</v>
      </c>
      <c r="C1079" s="154">
        <v>11</v>
      </c>
      <c r="D1079" s="155">
        <v>2</v>
      </c>
      <c r="E1079" s="155" t="s">
        <v>556</v>
      </c>
      <c r="F1079" s="156" t="s">
        <v>4141</v>
      </c>
      <c r="G1079" s="156" t="s">
        <v>556</v>
      </c>
      <c r="H1079" s="156" t="s">
        <v>4153</v>
      </c>
      <c r="I1079" s="155">
        <v>1415112</v>
      </c>
      <c r="J1079" s="157" t="s">
        <v>1803</v>
      </c>
      <c r="K1079" s="157"/>
      <c r="L1079" s="155">
        <v>2022</v>
      </c>
      <c r="M1079" s="158">
        <v>4765</v>
      </c>
      <c r="N1079" s="159">
        <v>29243714.579999998</v>
      </c>
      <c r="O1079" s="159">
        <v>23209299.34</v>
      </c>
      <c r="P1079" s="159">
        <v>16607121.449999999</v>
      </c>
      <c r="Q1079" s="159">
        <v>7577212</v>
      </c>
      <c r="R1079" s="159">
        <v>9029909.4499999993</v>
      </c>
      <c r="S1079" s="159">
        <v>6034415.2400000002</v>
      </c>
      <c r="T1079" s="159">
        <v>202000</v>
      </c>
      <c r="U1079" s="159">
        <v>22753004.84</v>
      </c>
      <c r="V1079" s="159">
        <v>21045281.010000002</v>
      </c>
      <c r="W1079" s="159">
        <v>7776646.6500000004</v>
      </c>
      <c r="X1079" s="159">
        <v>111100.82</v>
      </c>
      <c r="Y1079" s="159">
        <v>1707723.83</v>
      </c>
      <c r="Z1079" s="159">
        <v>344476.75</v>
      </c>
      <c r="AA1079" s="159">
        <v>0</v>
      </c>
      <c r="AB1079" s="159">
        <v>344476.75</v>
      </c>
      <c r="AC1079" s="159">
        <v>930834.28</v>
      </c>
      <c r="AD1079" s="159">
        <v>930834.28</v>
      </c>
      <c r="AE1079" s="159">
        <v>3721581.35</v>
      </c>
      <c r="AF1079" s="159">
        <v>2164018.33</v>
      </c>
      <c r="AG1079" s="159">
        <v>172086.86</v>
      </c>
      <c r="AH1079" s="159">
        <v>2590.5500000000002</v>
      </c>
      <c r="AI1079" s="159">
        <v>0</v>
      </c>
      <c r="AJ1079" s="159">
        <v>320.63</v>
      </c>
    </row>
    <row r="1080" spans="1:36">
      <c r="A1080" s="153">
        <v>14</v>
      </c>
      <c r="B1080" s="154">
        <v>16</v>
      </c>
      <c r="C1080" s="154">
        <v>1</v>
      </c>
      <c r="D1080" s="155">
        <v>1</v>
      </c>
      <c r="E1080" s="155" t="s">
        <v>556</v>
      </c>
      <c r="F1080" s="156" t="s">
        <v>4154</v>
      </c>
      <c r="G1080" s="156" t="s">
        <v>556</v>
      </c>
      <c r="H1080" s="156" t="s">
        <v>4155</v>
      </c>
      <c r="I1080" s="155">
        <v>1416011</v>
      </c>
      <c r="J1080" s="157" t="s">
        <v>1797</v>
      </c>
      <c r="K1080" s="157"/>
      <c r="L1080" s="155">
        <v>2022</v>
      </c>
      <c r="M1080" s="158">
        <v>22489</v>
      </c>
      <c r="N1080" s="159">
        <v>110415584.65000001</v>
      </c>
      <c r="O1080" s="159">
        <v>97141543.920000002</v>
      </c>
      <c r="P1080" s="159">
        <v>50183500.899999999</v>
      </c>
      <c r="Q1080" s="159">
        <v>16709333</v>
      </c>
      <c r="R1080" s="159">
        <v>33474167.899999999</v>
      </c>
      <c r="S1080" s="159">
        <v>13274040.73</v>
      </c>
      <c r="T1080" s="159">
        <v>502611.18</v>
      </c>
      <c r="U1080" s="159">
        <v>113968887.47</v>
      </c>
      <c r="V1080" s="159">
        <v>91902777.129999995</v>
      </c>
      <c r="W1080" s="159">
        <v>35886060.450000003</v>
      </c>
      <c r="X1080" s="159">
        <v>333015.03000000003</v>
      </c>
      <c r="Y1080" s="159">
        <v>22066110.34</v>
      </c>
      <c r="Z1080" s="159">
        <v>11701869.5</v>
      </c>
      <c r="AA1080" s="159">
        <v>10500000</v>
      </c>
      <c r="AB1080" s="159">
        <v>1201869.5</v>
      </c>
      <c r="AC1080" s="159">
        <v>2812864</v>
      </c>
      <c r="AD1080" s="159">
        <v>2812864</v>
      </c>
      <c r="AE1080" s="159">
        <v>22174977.98</v>
      </c>
      <c r="AF1080" s="159">
        <v>5238766.79</v>
      </c>
      <c r="AG1080" s="159">
        <v>1258583.6299999999</v>
      </c>
      <c r="AH1080" s="159">
        <v>1160654.06</v>
      </c>
      <c r="AI1080" s="159">
        <v>0</v>
      </c>
      <c r="AJ1080" s="159">
        <v>0</v>
      </c>
    </row>
    <row r="1081" spans="1:36">
      <c r="A1081" s="153">
        <v>14</v>
      </c>
      <c r="B1081" s="154">
        <v>16</v>
      </c>
      <c r="C1081" s="154">
        <v>2</v>
      </c>
      <c r="D1081" s="155">
        <v>2</v>
      </c>
      <c r="E1081" s="155" t="s">
        <v>556</v>
      </c>
      <c r="F1081" s="156" t="s">
        <v>4156</v>
      </c>
      <c r="G1081" s="156" t="s">
        <v>556</v>
      </c>
      <c r="H1081" s="156" t="s">
        <v>4157</v>
      </c>
      <c r="I1081" s="155">
        <v>1416022</v>
      </c>
      <c r="J1081" s="157" t="s">
        <v>1802</v>
      </c>
      <c r="K1081" s="157"/>
      <c r="L1081" s="155">
        <v>2022</v>
      </c>
      <c r="M1081" s="158">
        <v>4094</v>
      </c>
      <c r="N1081" s="159">
        <v>19914462.98</v>
      </c>
      <c r="O1081" s="159">
        <v>19139914.039999999</v>
      </c>
      <c r="P1081" s="159">
        <v>14164353.379999999</v>
      </c>
      <c r="Q1081" s="159">
        <v>7130517</v>
      </c>
      <c r="R1081" s="159">
        <v>7033836.3799999999</v>
      </c>
      <c r="S1081" s="159">
        <v>774548.94</v>
      </c>
      <c r="T1081" s="159">
        <v>202000</v>
      </c>
      <c r="U1081" s="159">
        <v>21207732.98</v>
      </c>
      <c r="V1081" s="159">
        <v>17187529.010000002</v>
      </c>
      <c r="W1081" s="159">
        <v>6851365.25</v>
      </c>
      <c r="X1081" s="159">
        <v>228191.75</v>
      </c>
      <c r="Y1081" s="159">
        <v>4020203.97</v>
      </c>
      <c r="Z1081" s="159">
        <v>2686346.63</v>
      </c>
      <c r="AA1081" s="159">
        <v>2490321.0499999998</v>
      </c>
      <c r="AB1081" s="159">
        <v>196025.58000000007</v>
      </c>
      <c r="AC1081" s="159">
        <v>1273012.51</v>
      </c>
      <c r="AD1081" s="159">
        <v>932062.51</v>
      </c>
      <c r="AE1081" s="159">
        <v>10402912.75</v>
      </c>
      <c r="AF1081" s="159">
        <v>1952385.03</v>
      </c>
      <c r="AG1081" s="159">
        <v>148320</v>
      </c>
      <c r="AH1081" s="159">
        <v>138944.01999999999</v>
      </c>
      <c r="AI1081" s="159">
        <v>0</v>
      </c>
      <c r="AJ1081" s="159">
        <v>0</v>
      </c>
    </row>
    <row r="1082" spans="1:36">
      <c r="A1082" s="153">
        <v>14</v>
      </c>
      <c r="B1082" s="154">
        <v>16</v>
      </c>
      <c r="C1082" s="154">
        <v>3</v>
      </c>
      <c r="D1082" s="155">
        <v>2</v>
      </c>
      <c r="E1082" s="155" t="s">
        <v>556</v>
      </c>
      <c r="F1082" s="156" t="s">
        <v>4156</v>
      </c>
      <c r="G1082" s="156" t="s">
        <v>556</v>
      </c>
      <c r="H1082" s="156" t="s">
        <v>4158</v>
      </c>
      <c r="I1082" s="155">
        <v>1416032</v>
      </c>
      <c r="J1082" s="157" t="s">
        <v>1801</v>
      </c>
      <c r="K1082" s="157"/>
      <c r="L1082" s="155">
        <v>2022</v>
      </c>
      <c r="M1082" s="158">
        <v>2594</v>
      </c>
      <c r="N1082" s="159">
        <v>12767227.529999999</v>
      </c>
      <c r="O1082" s="159">
        <v>12078694.529999999</v>
      </c>
      <c r="P1082" s="159">
        <v>9259299.7199999988</v>
      </c>
      <c r="Q1082" s="159">
        <v>4722219</v>
      </c>
      <c r="R1082" s="159">
        <v>4537080.72</v>
      </c>
      <c r="S1082" s="159">
        <v>688533</v>
      </c>
      <c r="T1082" s="159">
        <v>0</v>
      </c>
      <c r="U1082" s="159">
        <v>11998255.720000001</v>
      </c>
      <c r="V1082" s="159">
        <v>10434642.699999999</v>
      </c>
      <c r="W1082" s="159">
        <v>3352092.17</v>
      </c>
      <c r="X1082" s="159">
        <v>97341.69</v>
      </c>
      <c r="Y1082" s="159">
        <v>1563613.02</v>
      </c>
      <c r="Z1082" s="159">
        <v>1131023.75</v>
      </c>
      <c r="AA1082" s="159">
        <v>911570</v>
      </c>
      <c r="AB1082" s="159">
        <v>219453.75</v>
      </c>
      <c r="AC1082" s="159">
        <v>525702.36</v>
      </c>
      <c r="AD1082" s="159">
        <v>525702.36</v>
      </c>
      <c r="AE1082" s="159">
        <v>2844411.18</v>
      </c>
      <c r="AF1082" s="159">
        <v>1644051.83</v>
      </c>
      <c r="AG1082" s="159">
        <v>147840</v>
      </c>
      <c r="AH1082" s="159">
        <v>101976.11</v>
      </c>
      <c r="AI1082" s="159">
        <v>0</v>
      </c>
      <c r="AJ1082" s="159">
        <v>0</v>
      </c>
    </row>
    <row r="1083" spans="1:36">
      <c r="A1083" s="153">
        <v>14</v>
      </c>
      <c r="B1083" s="154">
        <v>16</v>
      </c>
      <c r="C1083" s="154">
        <v>4</v>
      </c>
      <c r="D1083" s="155">
        <v>3</v>
      </c>
      <c r="E1083" s="155" t="s">
        <v>556</v>
      </c>
      <c r="F1083" s="156" t="s">
        <v>4159</v>
      </c>
      <c r="G1083" s="156" t="s">
        <v>556</v>
      </c>
      <c r="H1083" s="156" t="s">
        <v>4160</v>
      </c>
      <c r="I1083" s="155">
        <v>1416043</v>
      </c>
      <c r="J1083" s="157" t="s">
        <v>1800</v>
      </c>
      <c r="K1083" s="157"/>
      <c r="L1083" s="155">
        <v>2022</v>
      </c>
      <c r="M1083" s="158">
        <v>2840</v>
      </c>
      <c r="N1083" s="159">
        <v>13763067.76</v>
      </c>
      <c r="O1083" s="159">
        <v>13611531.880000001</v>
      </c>
      <c r="P1083" s="159">
        <v>9060371.3300000001</v>
      </c>
      <c r="Q1083" s="159">
        <v>4194226</v>
      </c>
      <c r="R1083" s="159">
        <v>4866145.33</v>
      </c>
      <c r="S1083" s="159">
        <v>151535.88</v>
      </c>
      <c r="T1083" s="159">
        <v>5784</v>
      </c>
      <c r="U1083" s="159">
        <v>12256199.98</v>
      </c>
      <c r="V1083" s="159">
        <v>12058463.91</v>
      </c>
      <c r="W1083" s="159">
        <v>4392113</v>
      </c>
      <c r="X1083" s="159">
        <v>61180.84</v>
      </c>
      <c r="Y1083" s="159">
        <v>197736.07</v>
      </c>
      <c r="Z1083" s="159">
        <v>917909.08</v>
      </c>
      <c r="AA1083" s="159">
        <v>0</v>
      </c>
      <c r="AB1083" s="159">
        <v>917909.08</v>
      </c>
      <c r="AC1083" s="159">
        <v>770428</v>
      </c>
      <c r="AD1083" s="159">
        <v>770428</v>
      </c>
      <c r="AE1083" s="159">
        <v>1725195</v>
      </c>
      <c r="AF1083" s="159">
        <v>1553067.97</v>
      </c>
      <c r="AG1083" s="159">
        <v>292211.46000000002</v>
      </c>
      <c r="AH1083" s="159">
        <v>292211.46000000002</v>
      </c>
      <c r="AI1083" s="159">
        <v>0</v>
      </c>
      <c r="AJ1083" s="159">
        <v>0</v>
      </c>
    </row>
    <row r="1084" spans="1:36">
      <c r="A1084" s="153">
        <v>14</v>
      </c>
      <c r="B1084" s="154">
        <v>16</v>
      </c>
      <c r="C1084" s="154">
        <v>5</v>
      </c>
      <c r="D1084" s="155">
        <v>2</v>
      </c>
      <c r="E1084" s="155" t="s">
        <v>556</v>
      </c>
      <c r="F1084" s="156" t="s">
        <v>4156</v>
      </c>
      <c r="G1084" s="156" t="s">
        <v>556</v>
      </c>
      <c r="H1084" s="156" t="s">
        <v>4161</v>
      </c>
      <c r="I1084" s="155">
        <v>1416052</v>
      </c>
      <c r="J1084" s="157" t="s">
        <v>1799</v>
      </c>
      <c r="K1084" s="157"/>
      <c r="L1084" s="155">
        <v>2022</v>
      </c>
      <c r="M1084" s="158">
        <v>11617</v>
      </c>
      <c r="N1084" s="159">
        <v>58995892.68</v>
      </c>
      <c r="O1084" s="159">
        <v>53285690.600000001</v>
      </c>
      <c r="P1084" s="159">
        <v>33032952.149999999</v>
      </c>
      <c r="Q1084" s="159">
        <v>15616951</v>
      </c>
      <c r="R1084" s="159">
        <v>17416001.149999999</v>
      </c>
      <c r="S1084" s="159">
        <v>5710202.0800000001</v>
      </c>
      <c r="T1084" s="159">
        <v>73000</v>
      </c>
      <c r="U1084" s="159">
        <v>67984320.170000002</v>
      </c>
      <c r="V1084" s="159">
        <v>48323408.25</v>
      </c>
      <c r="W1084" s="159">
        <v>19974595.039999999</v>
      </c>
      <c r="X1084" s="159">
        <v>561000</v>
      </c>
      <c r="Y1084" s="159">
        <v>19660911.920000002</v>
      </c>
      <c r="Z1084" s="159">
        <v>13995934.42</v>
      </c>
      <c r="AA1084" s="159">
        <v>12300672</v>
      </c>
      <c r="AB1084" s="159">
        <v>1695262.42</v>
      </c>
      <c r="AC1084" s="159">
        <v>1655908</v>
      </c>
      <c r="AD1084" s="159">
        <v>1655908</v>
      </c>
      <c r="AE1084" s="159">
        <v>29719505.5</v>
      </c>
      <c r="AF1084" s="159">
        <v>4962282.3499999996</v>
      </c>
      <c r="AG1084" s="159">
        <v>798408.77</v>
      </c>
      <c r="AH1084" s="159">
        <v>606949.46</v>
      </c>
      <c r="AI1084" s="159">
        <v>0</v>
      </c>
      <c r="AJ1084" s="159">
        <v>0</v>
      </c>
    </row>
    <row r="1085" spans="1:36">
      <c r="A1085" s="153">
        <v>14</v>
      </c>
      <c r="B1085" s="154">
        <v>16</v>
      </c>
      <c r="C1085" s="154">
        <v>6</v>
      </c>
      <c r="D1085" s="155">
        <v>2</v>
      </c>
      <c r="E1085" s="155" t="s">
        <v>556</v>
      </c>
      <c r="F1085" s="156" t="s">
        <v>4156</v>
      </c>
      <c r="G1085" s="156" t="s">
        <v>556</v>
      </c>
      <c r="H1085" s="156" t="s">
        <v>4162</v>
      </c>
      <c r="I1085" s="155">
        <v>1416062</v>
      </c>
      <c r="J1085" s="157" t="s">
        <v>1798</v>
      </c>
      <c r="K1085" s="157"/>
      <c r="L1085" s="155">
        <v>2022</v>
      </c>
      <c r="M1085" s="158">
        <v>2670</v>
      </c>
      <c r="N1085" s="159">
        <v>13304268.59</v>
      </c>
      <c r="O1085" s="159">
        <v>11597440.300000001</v>
      </c>
      <c r="P1085" s="159">
        <v>8257760.5599999996</v>
      </c>
      <c r="Q1085" s="159">
        <v>4001646</v>
      </c>
      <c r="R1085" s="159">
        <v>4256114.5599999996</v>
      </c>
      <c r="S1085" s="159">
        <v>1706828.29</v>
      </c>
      <c r="T1085" s="159">
        <v>7948.8</v>
      </c>
      <c r="U1085" s="159">
        <v>11034683.710000001</v>
      </c>
      <c r="V1085" s="159">
        <v>10748922.9</v>
      </c>
      <c r="W1085" s="159">
        <v>4399345.38</v>
      </c>
      <c r="X1085" s="159">
        <v>153340.99</v>
      </c>
      <c r="Y1085" s="159">
        <v>285760.81</v>
      </c>
      <c r="Z1085" s="159">
        <v>525455.27</v>
      </c>
      <c r="AA1085" s="159">
        <v>0</v>
      </c>
      <c r="AB1085" s="159">
        <v>525455.27</v>
      </c>
      <c r="AC1085" s="159">
        <v>1642343</v>
      </c>
      <c r="AD1085" s="159">
        <v>1488393</v>
      </c>
      <c r="AE1085" s="159">
        <v>4360000</v>
      </c>
      <c r="AF1085" s="159">
        <v>848517.4</v>
      </c>
      <c r="AG1085" s="159">
        <v>48028.18</v>
      </c>
      <c r="AH1085" s="159">
        <v>48076.18</v>
      </c>
      <c r="AI1085" s="159">
        <v>0</v>
      </c>
      <c r="AJ1085" s="159">
        <v>0</v>
      </c>
    </row>
    <row r="1086" spans="1:36">
      <c r="A1086" s="153">
        <v>14</v>
      </c>
      <c r="B1086" s="154">
        <v>16</v>
      </c>
      <c r="C1086" s="154">
        <v>7</v>
      </c>
      <c r="D1086" s="155">
        <v>2</v>
      </c>
      <c r="E1086" s="155" t="s">
        <v>556</v>
      </c>
      <c r="F1086" s="156" t="s">
        <v>4156</v>
      </c>
      <c r="G1086" s="156" t="s">
        <v>556</v>
      </c>
      <c r="H1086" s="156" t="s">
        <v>4163</v>
      </c>
      <c r="I1086" s="155">
        <v>1416072</v>
      </c>
      <c r="J1086" s="157" t="s">
        <v>1797</v>
      </c>
      <c r="K1086" s="157"/>
      <c r="L1086" s="155">
        <v>2022</v>
      </c>
      <c r="M1086" s="158">
        <v>12885</v>
      </c>
      <c r="N1086" s="159">
        <v>63134561.090000004</v>
      </c>
      <c r="O1086" s="159">
        <v>59848327.219999999</v>
      </c>
      <c r="P1086" s="159">
        <v>41681775.620000005</v>
      </c>
      <c r="Q1086" s="159">
        <v>19612597</v>
      </c>
      <c r="R1086" s="159">
        <v>22069178.620000001</v>
      </c>
      <c r="S1086" s="159">
        <v>3286233.87</v>
      </c>
      <c r="T1086" s="159">
        <v>0</v>
      </c>
      <c r="U1086" s="159">
        <v>63467669.700000003</v>
      </c>
      <c r="V1086" s="159">
        <v>54910305.509999998</v>
      </c>
      <c r="W1086" s="159">
        <v>22178197.350000001</v>
      </c>
      <c r="X1086" s="159">
        <v>112834.36</v>
      </c>
      <c r="Y1086" s="159">
        <v>8557364.1899999995</v>
      </c>
      <c r="Z1086" s="159">
        <v>5463635.5199999996</v>
      </c>
      <c r="AA1086" s="159">
        <v>3488329.76</v>
      </c>
      <c r="AB1086" s="159">
        <v>1975305.7599999998</v>
      </c>
      <c r="AC1086" s="159">
        <v>2321093.1800000002</v>
      </c>
      <c r="AD1086" s="159">
        <v>2321093.1800000002</v>
      </c>
      <c r="AE1086" s="159">
        <v>7171802.4100000001</v>
      </c>
      <c r="AF1086" s="159">
        <v>4938021.71</v>
      </c>
      <c r="AG1086" s="159">
        <v>224135.56</v>
      </c>
      <c r="AH1086" s="159">
        <v>322721.76</v>
      </c>
      <c r="AI1086" s="159">
        <v>0</v>
      </c>
      <c r="AJ1086" s="159">
        <v>0</v>
      </c>
    </row>
    <row r="1087" spans="1:36">
      <c r="A1087" s="153">
        <v>14</v>
      </c>
      <c r="B1087" s="154">
        <v>16</v>
      </c>
      <c r="C1087" s="154">
        <v>8</v>
      </c>
      <c r="D1087" s="155">
        <v>2</v>
      </c>
      <c r="E1087" s="155" t="s">
        <v>556</v>
      </c>
      <c r="F1087" s="156" t="s">
        <v>4156</v>
      </c>
      <c r="G1087" s="156" t="s">
        <v>556</v>
      </c>
      <c r="H1087" s="156" t="s">
        <v>4164</v>
      </c>
      <c r="I1087" s="155">
        <v>1416082</v>
      </c>
      <c r="J1087" s="157" t="s">
        <v>1796</v>
      </c>
      <c r="K1087" s="157"/>
      <c r="L1087" s="155">
        <v>2022</v>
      </c>
      <c r="M1087" s="158">
        <v>3724</v>
      </c>
      <c r="N1087" s="159">
        <v>19438840.609999999</v>
      </c>
      <c r="O1087" s="159">
        <v>19137101.489999998</v>
      </c>
      <c r="P1087" s="159">
        <v>14320226.629999999</v>
      </c>
      <c r="Q1087" s="159">
        <v>6774020</v>
      </c>
      <c r="R1087" s="159">
        <v>7546206.6299999999</v>
      </c>
      <c r="S1087" s="159">
        <v>301739.12</v>
      </c>
      <c r="T1087" s="159">
        <v>0</v>
      </c>
      <c r="U1087" s="159">
        <v>18912409.300000001</v>
      </c>
      <c r="V1087" s="159">
        <v>16806884.170000002</v>
      </c>
      <c r="W1087" s="159">
        <v>5769904.21</v>
      </c>
      <c r="X1087" s="159">
        <v>97308.37</v>
      </c>
      <c r="Y1087" s="159">
        <v>2105525.13</v>
      </c>
      <c r="Z1087" s="159">
        <v>1080646.8600000001</v>
      </c>
      <c r="AA1087" s="159">
        <v>250000</v>
      </c>
      <c r="AB1087" s="159">
        <v>830646.8600000001</v>
      </c>
      <c r="AC1087" s="159">
        <v>1017032</v>
      </c>
      <c r="AD1087" s="159">
        <v>1017032</v>
      </c>
      <c r="AE1087" s="159">
        <v>3358930</v>
      </c>
      <c r="AF1087" s="159">
        <v>2330217.3199999998</v>
      </c>
      <c r="AG1087" s="159">
        <v>0</v>
      </c>
      <c r="AH1087" s="159">
        <v>0</v>
      </c>
      <c r="AI1087" s="159">
        <v>0</v>
      </c>
      <c r="AJ1087" s="159">
        <v>0</v>
      </c>
    </row>
    <row r="1088" spans="1:36">
      <c r="A1088" s="153">
        <v>14</v>
      </c>
      <c r="B1088" s="154">
        <v>16</v>
      </c>
      <c r="C1088" s="154">
        <v>9</v>
      </c>
      <c r="D1088" s="155">
        <v>2</v>
      </c>
      <c r="E1088" s="155" t="s">
        <v>556</v>
      </c>
      <c r="F1088" s="156" t="s">
        <v>4156</v>
      </c>
      <c r="G1088" s="156" t="s">
        <v>556</v>
      </c>
      <c r="H1088" s="156" t="s">
        <v>4165</v>
      </c>
      <c r="I1088" s="155">
        <v>1416092</v>
      </c>
      <c r="J1088" s="157" t="s">
        <v>1795</v>
      </c>
      <c r="K1088" s="157"/>
      <c r="L1088" s="155">
        <v>2022</v>
      </c>
      <c r="M1088" s="158">
        <v>1668</v>
      </c>
      <c r="N1088" s="159">
        <v>9300487.5</v>
      </c>
      <c r="O1088" s="159">
        <v>7811488.5</v>
      </c>
      <c r="P1088" s="159">
        <v>5827191.25</v>
      </c>
      <c r="Q1088" s="159">
        <v>2920469</v>
      </c>
      <c r="R1088" s="159">
        <v>2906722.25</v>
      </c>
      <c r="S1088" s="159">
        <v>1488999</v>
      </c>
      <c r="T1088" s="159">
        <v>4500</v>
      </c>
      <c r="U1088" s="159">
        <v>11253684.689999999</v>
      </c>
      <c r="V1088" s="159">
        <v>6621941.7199999997</v>
      </c>
      <c r="W1088" s="159">
        <v>2855931.49</v>
      </c>
      <c r="X1088" s="159">
        <v>23477.84</v>
      </c>
      <c r="Y1088" s="159">
        <v>4631742.97</v>
      </c>
      <c r="Z1088" s="159">
        <v>1998775.74</v>
      </c>
      <c r="AA1088" s="159">
        <v>1870000</v>
      </c>
      <c r="AB1088" s="159">
        <v>128775.73999999999</v>
      </c>
      <c r="AC1088" s="159">
        <v>0</v>
      </c>
      <c r="AD1088" s="159">
        <v>0</v>
      </c>
      <c r="AE1088" s="159">
        <v>1870000</v>
      </c>
      <c r="AF1088" s="159">
        <v>1189546.78</v>
      </c>
      <c r="AG1088" s="159">
        <v>0</v>
      </c>
      <c r="AH1088" s="159">
        <v>0</v>
      </c>
      <c r="AI1088" s="159">
        <v>0</v>
      </c>
      <c r="AJ1088" s="159">
        <v>0</v>
      </c>
    </row>
    <row r="1089" spans="1:36">
      <c r="A1089" s="153">
        <v>14</v>
      </c>
      <c r="B1089" s="154">
        <v>16</v>
      </c>
      <c r="C1089" s="154">
        <v>10</v>
      </c>
      <c r="D1089" s="155">
        <v>2</v>
      </c>
      <c r="E1089" s="155" t="s">
        <v>556</v>
      </c>
      <c r="F1089" s="156" t="s">
        <v>4156</v>
      </c>
      <c r="G1089" s="156" t="s">
        <v>556</v>
      </c>
      <c r="H1089" s="156" t="s">
        <v>4166</v>
      </c>
      <c r="I1089" s="155">
        <v>1416102</v>
      </c>
      <c r="J1089" s="157" t="s">
        <v>1794</v>
      </c>
      <c r="K1089" s="157"/>
      <c r="L1089" s="155">
        <v>2022</v>
      </c>
      <c r="M1089" s="158">
        <v>4317</v>
      </c>
      <c r="N1089" s="159">
        <v>22557963.32</v>
      </c>
      <c r="O1089" s="159">
        <v>21009936.34</v>
      </c>
      <c r="P1089" s="159">
        <v>15323239.359999999</v>
      </c>
      <c r="Q1089" s="159">
        <v>7347735</v>
      </c>
      <c r="R1089" s="159">
        <v>7975504.3600000003</v>
      </c>
      <c r="S1089" s="159">
        <v>1548026.98</v>
      </c>
      <c r="T1089" s="159">
        <v>8409.98</v>
      </c>
      <c r="U1089" s="159">
        <v>25013454.579999998</v>
      </c>
      <c r="V1089" s="159">
        <v>19274869.649999999</v>
      </c>
      <c r="W1089" s="159">
        <v>7016863.7300000004</v>
      </c>
      <c r="X1089" s="159">
        <v>106799.48</v>
      </c>
      <c r="Y1089" s="159">
        <v>5738584.9299999997</v>
      </c>
      <c r="Z1089" s="159">
        <v>5277597.18</v>
      </c>
      <c r="AA1089" s="159">
        <v>4217059</v>
      </c>
      <c r="AB1089" s="159">
        <v>1060538.1799999997</v>
      </c>
      <c r="AC1089" s="159">
        <v>1841319</v>
      </c>
      <c r="AD1089" s="159">
        <v>1572310</v>
      </c>
      <c r="AE1089" s="159">
        <v>7539656.2800000003</v>
      </c>
      <c r="AF1089" s="159">
        <v>1735066.69</v>
      </c>
      <c r="AG1089" s="159">
        <v>3428.09</v>
      </c>
      <c r="AH1089" s="159">
        <v>0</v>
      </c>
      <c r="AI1089" s="159">
        <v>0</v>
      </c>
      <c r="AJ1089" s="159">
        <v>0</v>
      </c>
    </row>
    <row r="1090" spans="1:36">
      <c r="A1090" s="153">
        <v>14</v>
      </c>
      <c r="B1090" s="154">
        <v>16</v>
      </c>
      <c r="C1090" s="154">
        <v>11</v>
      </c>
      <c r="D1090" s="155">
        <v>2</v>
      </c>
      <c r="E1090" s="155" t="s">
        <v>556</v>
      </c>
      <c r="F1090" s="156" t="s">
        <v>4156</v>
      </c>
      <c r="G1090" s="156" t="s">
        <v>556</v>
      </c>
      <c r="H1090" s="156" t="s">
        <v>4167</v>
      </c>
      <c r="I1090" s="155">
        <v>1416112</v>
      </c>
      <c r="J1090" s="157" t="s">
        <v>1793</v>
      </c>
      <c r="K1090" s="157"/>
      <c r="L1090" s="155">
        <v>2022</v>
      </c>
      <c r="M1090" s="158">
        <v>3660</v>
      </c>
      <c r="N1090" s="159">
        <v>19790129.719999999</v>
      </c>
      <c r="O1090" s="159">
        <v>17938946.039999999</v>
      </c>
      <c r="P1090" s="159">
        <v>13267229.780000001</v>
      </c>
      <c r="Q1090" s="159">
        <v>6451537</v>
      </c>
      <c r="R1090" s="159">
        <v>6815692.7800000003</v>
      </c>
      <c r="S1090" s="159">
        <v>1851183.68</v>
      </c>
      <c r="T1090" s="159">
        <v>9883.18</v>
      </c>
      <c r="U1090" s="159">
        <v>25195215.399999999</v>
      </c>
      <c r="V1090" s="159">
        <v>14829594.26</v>
      </c>
      <c r="W1090" s="159">
        <v>5394784.8700000001</v>
      </c>
      <c r="X1090" s="159">
        <v>159518.41</v>
      </c>
      <c r="Y1090" s="159">
        <v>10365621.140000001</v>
      </c>
      <c r="Z1090" s="159">
        <v>10505928.939999999</v>
      </c>
      <c r="AA1090" s="159">
        <v>8384015.4400000004</v>
      </c>
      <c r="AB1090" s="159">
        <v>2121913.4999999991</v>
      </c>
      <c r="AC1090" s="159">
        <v>2959563.1</v>
      </c>
      <c r="AD1090" s="159">
        <v>1824670.1</v>
      </c>
      <c r="AE1090" s="159">
        <v>12012515.34</v>
      </c>
      <c r="AF1090" s="159">
        <v>3109351.78</v>
      </c>
      <c r="AG1090" s="159">
        <v>85398.27</v>
      </c>
      <c r="AH1090" s="159">
        <v>60698.27</v>
      </c>
      <c r="AI1090" s="159">
        <v>0</v>
      </c>
      <c r="AJ1090" s="159">
        <v>0</v>
      </c>
    </row>
    <row r="1091" spans="1:36">
      <c r="A1091" s="153">
        <v>14</v>
      </c>
      <c r="B1091" s="154">
        <v>17</v>
      </c>
      <c r="C1091" s="154">
        <v>1</v>
      </c>
      <c r="D1091" s="155">
        <v>1</v>
      </c>
      <c r="E1091" s="155" t="s">
        <v>556</v>
      </c>
      <c r="F1091" s="156" t="s">
        <v>4168</v>
      </c>
      <c r="G1091" s="156" t="s">
        <v>556</v>
      </c>
      <c r="H1091" s="156" t="s">
        <v>4169</v>
      </c>
      <c r="I1091" s="155">
        <v>1417011</v>
      </c>
      <c r="J1091" s="157" t="s">
        <v>1792</v>
      </c>
      <c r="K1091" s="157"/>
      <c r="L1091" s="155">
        <v>2022</v>
      </c>
      <c r="M1091" s="158">
        <v>20698</v>
      </c>
      <c r="N1091" s="159">
        <v>145339305.47999999</v>
      </c>
      <c r="O1091" s="159">
        <v>127654910</v>
      </c>
      <c r="P1091" s="159">
        <v>48550615.260000005</v>
      </c>
      <c r="Q1091" s="159">
        <v>17217274</v>
      </c>
      <c r="R1091" s="159">
        <v>31333341.260000002</v>
      </c>
      <c r="S1091" s="159">
        <v>17684395.48</v>
      </c>
      <c r="T1091" s="159">
        <v>685846.2</v>
      </c>
      <c r="U1091" s="159">
        <v>146446523.81999999</v>
      </c>
      <c r="V1091" s="159">
        <v>105668416.8</v>
      </c>
      <c r="W1091" s="159">
        <v>34557174.25</v>
      </c>
      <c r="X1091" s="159">
        <v>630783.71</v>
      </c>
      <c r="Y1091" s="159">
        <v>40778107.020000003</v>
      </c>
      <c r="Z1091" s="159">
        <v>11206506.630000001</v>
      </c>
      <c r="AA1091" s="159">
        <v>2600000</v>
      </c>
      <c r="AB1091" s="159">
        <v>8606506.6300000008</v>
      </c>
      <c r="AC1091" s="159">
        <v>4550000</v>
      </c>
      <c r="AD1091" s="159">
        <v>4550000</v>
      </c>
      <c r="AE1091" s="159">
        <v>26954276.329999998</v>
      </c>
      <c r="AF1091" s="159">
        <v>21986493.199999999</v>
      </c>
      <c r="AG1091" s="159">
        <v>367217.05</v>
      </c>
      <c r="AH1091" s="159">
        <v>150079.18</v>
      </c>
      <c r="AI1091" s="159">
        <v>0</v>
      </c>
      <c r="AJ1091" s="159">
        <v>0</v>
      </c>
    </row>
    <row r="1092" spans="1:36">
      <c r="A1092" s="153">
        <v>14</v>
      </c>
      <c r="B1092" s="154">
        <v>17</v>
      </c>
      <c r="C1092" s="154">
        <v>2</v>
      </c>
      <c r="D1092" s="155">
        <v>1</v>
      </c>
      <c r="E1092" s="155" t="s">
        <v>556</v>
      </c>
      <c r="F1092" s="156" t="s">
        <v>4168</v>
      </c>
      <c r="G1092" s="156" t="s">
        <v>556</v>
      </c>
      <c r="H1092" s="156" t="s">
        <v>4170</v>
      </c>
      <c r="I1092" s="155">
        <v>1417021</v>
      </c>
      <c r="J1092" s="157" t="s">
        <v>1791</v>
      </c>
      <c r="K1092" s="157"/>
      <c r="L1092" s="155">
        <v>2022</v>
      </c>
      <c r="M1092" s="158">
        <v>44827</v>
      </c>
      <c r="N1092" s="159">
        <v>223438166.11000001</v>
      </c>
      <c r="O1092" s="159">
        <v>214602134.63999999</v>
      </c>
      <c r="P1092" s="159">
        <v>93568982.549999997</v>
      </c>
      <c r="Q1092" s="159">
        <v>30378336</v>
      </c>
      <c r="R1092" s="159">
        <v>63190646.549999997</v>
      </c>
      <c r="S1092" s="159">
        <v>8836031.4700000007</v>
      </c>
      <c r="T1092" s="159">
        <v>1819185.71</v>
      </c>
      <c r="U1092" s="159">
        <v>221638100.77000001</v>
      </c>
      <c r="V1092" s="159">
        <v>196031859.46000001</v>
      </c>
      <c r="W1092" s="159">
        <v>68679361</v>
      </c>
      <c r="X1092" s="159">
        <v>452121.14</v>
      </c>
      <c r="Y1092" s="159">
        <v>25606241.309999999</v>
      </c>
      <c r="Z1092" s="159">
        <v>16173544.359999999</v>
      </c>
      <c r="AA1092" s="159">
        <v>12000000</v>
      </c>
      <c r="AB1092" s="159">
        <v>4173544.3599999994</v>
      </c>
      <c r="AC1092" s="159">
        <v>3214000</v>
      </c>
      <c r="AD1092" s="159">
        <v>3214000</v>
      </c>
      <c r="AE1092" s="159">
        <v>23806418.18</v>
      </c>
      <c r="AF1092" s="159">
        <v>18570275.18</v>
      </c>
      <c r="AG1092" s="159">
        <v>2440934.7400000002</v>
      </c>
      <c r="AH1092" s="159">
        <v>499717.69</v>
      </c>
      <c r="AI1092" s="159">
        <v>0</v>
      </c>
      <c r="AJ1092" s="159">
        <v>0</v>
      </c>
    </row>
    <row r="1093" spans="1:36">
      <c r="A1093" s="153">
        <v>14</v>
      </c>
      <c r="B1093" s="154">
        <v>17</v>
      </c>
      <c r="C1093" s="154">
        <v>3</v>
      </c>
      <c r="D1093" s="155">
        <v>2</v>
      </c>
      <c r="E1093" s="155" t="s">
        <v>556</v>
      </c>
      <c r="F1093" s="156" t="s">
        <v>4171</v>
      </c>
      <c r="G1093" s="156" t="s">
        <v>556</v>
      </c>
      <c r="H1093" s="156" t="s">
        <v>4172</v>
      </c>
      <c r="I1093" s="155">
        <v>1417032</v>
      </c>
      <c r="J1093" s="157" t="s">
        <v>1790</v>
      </c>
      <c r="K1093" s="157"/>
      <c r="L1093" s="155">
        <v>2022</v>
      </c>
      <c r="M1093" s="158">
        <v>11713</v>
      </c>
      <c r="N1093" s="159">
        <v>61480912.409999996</v>
      </c>
      <c r="O1093" s="159">
        <v>55124274.460000001</v>
      </c>
      <c r="P1093" s="159">
        <v>25565249.199999999</v>
      </c>
      <c r="Q1093" s="159">
        <v>10103111</v>
      </c>
      <c r="R1093" s="159">
        <v>15462138.199999999</v>
      </c>
      <c r="S1093" s="159">
        <v>6356637.9500000002</v>
      </c>
      <c r="T1093" s="159">
        <v>76881.34</v>
      </c>
      <c r="U1093" s="159">
        <v>59933478.93</v>
      </c>
      <c r="V1093" s="159">
        <v>44634948.5</v>
      </c>
      <c r="W1093" s="159">
        <v>16963648.780000001</v>
      </c>
      <c r="X1093" s="159">
        <v>197579.84</v>
      </c>
      <c r="Y1093" s="159">
        <v>15298530.43</v>
      </c>
      <c r="Z1093" s="159">
        <v>6322370.0599999996</v>
      </c>
      <c r="AA1093" s="159">
        <v>3300000</v>
      </c>
      <c r="AB1093" s="159">
        <v>3022370.0599999996</v>
      </c>
      <c r="AC1093" s="159">
        <v>1694084.37</v>
      </c>
      <c r="AD1093" s="159">
        <v>1694084.37</v>
      </c>
      <c r="AE1093" s="159">
        <v>10391477.869999999</v>
      </c>
      <c r="AF1093" s="159">
        <v>10489325.960000001</v>
      </c>
      <c r="AG1093" s="159">
        <v>53760</v>
      </c>
      <c r="AH1093" s="159">
        <v>145133.25</v>
      </c>
      <c r="AI1093" s="159">
        <v>0</v>
      </c>
      <c r="AJ1093" s="159">
        <v>0</v>
      </c>
    </row>
    <row r="1094" spans="1:36">
      <c r="A1094" s="153">
        <v>14</v>
      </c>
      <c r="B1094" s="154">
        <v>17</v>
      </c>
      <c r="C1094" s="154">
        <v>4</v>
      </c>
      <c r="D1094" s="155">
        <v>3</v>
      </c>
      <c r="E1094" s="155" t="s">
        <v>556</v>
      </c>
      <c r="F1094" s="156" t="s">
        <v>4173</v>
      </c>
      <c r="G1094" s="156" t="s">
        <v>556</v>
      </c>
      <c r="H1094" s="156" t="s">
        <v>4174</v>
      </c>
      <c r="I1094" s="155">
        <v>1417043</v>
      </c>
      <c r="J1094" s="157" t="s">
        <v>1789</v>
      </c>
      <c r="K1094" s="157"/>
      <c r="L1094" s="155">
        <v>2022</v>
      </c>
      <c r="M1094" s="158">
        <v>15830</v>
      </c>
      <c r="N1094" s="159">
        <v>80223974.290000007</v>
      </c>
      <c r="O1094" s="159">
        <v>76612153.769999996</v>
      </c>
      <c r="P1094" s="159">
        <v>34531991.060000002</v>
      </c>
      <c r="Q1094" s="159">
        <v>12439636</v>
      </c>
      <c r="R1094" s="159">
        <v>22092355.059999999</v>
      </c>
      <c r="S1094" s="159">
        <v>3611820.52</v>
      </c>
      <c r="T1094" s="159">
        <v>27933</v>
      </c>
      <c r="U1094" s="159">
        <v>81987759.739999995</v>
      </c>
      <c r="V1094" s="159">
        <v>67479438.390000001</v>
      </c>
      <c r="W1094" s="159">
        <v>26859123.640000001</v>
      </c>
      <c r="X1094" s="159">
        <v>380162.61</v>
      </c>
      <c r="Y1094" s="159">
        <v>14508321.35</v>
      </c>
      <c r="Z1094" s="159">
        <v>12791033.060000001</v>
      </c>
      <c r="AA1094" s="159">
        <v>0</v>
      </c>
      <c r="AB1094" s="159">
        <v>12791033.060000001</v>
      </c>
      <c r="AC1094" s="159">
        <v>2435249.84</v>
      </c>
      <c r="AD1094" s="159">
        <v>2435249.84</v>
      </c>
      <c r="AE1094" s="159">
        <v>11208970</v>
      </c>
      <c r="AF1094" s="159">
        <v>9132715.3800000008</v>
      </c>
      <c r="AG1094" s="159">
        <v>1065752.82</v>
      </c>
      <c r="AH1094" s="159">
        <v>656921.75</v>
      </c>
      <c r="AI1094" s="159">
        <v>0</v>
      </c>
      <c r="AJ1094" s="159">
        <v>0</v>
      </c>
    </row>
    <row r="1095" spans="1:36">
      <c r="A1095" s="153">
        <v>14</v>
      </c>
      <c r="B1095" s="154">
        <v>17</v>
      </c>
      <c r="C1095" s="154">
        <v>5</v>
      </c>
      <c r="D1095" s="155">
        <v>2</v>
      </c>
      <c r="E1095" s="155" t="s">
        <v>556</v>
      </c>
      <c r="F1095" s="156" t="s">
        <v>4171</v>
      </c>
      <c r="G1095" s="156" t="s">
        <v>556</v>
      </c>
      <c r="H1095" s="156" t="s">
        <v>4175</v>
      </c>
      <c r="I1095" s="155">
        <v>1417052</v>
      </c>
      <c r="J1095" s="157" t="s">
        <v>1788</v>
      </c>
      <c r="K1095" s="157"/>
      <c r="L1095" s="155">
        <v>2022</v>
      </c>
      <c r="M1095" s="158">
        <v>8199</v>
      </c>
      <c r="N1095" s="159">
        <v>41089030.149999999</v>
      </c>
      <c r="O1095" s="159">
        <v>40625894.359999999</v>
      </c>
      <c r="P1095" s="159">
        <v>20604460.880000003</v>
      </c>
      <c r="Q1095" s="159">
        <v>9086124</v>
      </c>
      <c r="R1095" s="159">
        <v>11518336.880000001</v>
      </c>
      <c r="S1095" s="159">
        <v>463135.79</v>
      </c>
      <c r="T1095" s="159">
        <v>94290.36</v>
      </c>
      <c r="U1095" s="159">
        <v>41943935.340000004</v>
      </c>
      <c r="V1095" s="159">
        <v>35190746.880000003</v>
      </c>
      <c r="W1095" s="159">
        <v>14537401.060000001</v>
      </c>
      <c r="X1095" s="159">
        <v>16721.13</v>
      </c>
      <c r="Y1095" s="159">
        <v>6753188.46</v>
      </c>
      <c r="Z1095" s="159">
        <v>3356772.04</v>
      </c>
      <c r="AA1095" s="159">
        <v>1400000</v>
      </c>
      <c r="AB1095" s="159">
        <v>1956772.04</v>
      </c>
      <c r="AC1095" s="159">
        <v>682797.29</v>
      </c>
      <c r="AD1095" s="159">
        <v>682797.29</v>
      </c>
      <c r="AE1095" s="159">
        <v>1971672</v>
      </c>
      <c r="AF1095" s="159">
        <v>5435147.4800000004</v>
      </c>
      <c r="AG1095" s="159">
        <v>19641.830000000002</v>
      </c>
      <c r="AH1095" s="159">
        <v>19641.830000000002</v>
      </c>
      <c r="AI1095" s="159">
        <v>0</v>
      </c>
      <c r="AJ1095" s="159">
        <v>0</v>
      </c>
    </row>
    <row r="1096" spans="1:36">
      <c r="A1096" s="153">
        <v>14</v>
      </c>
      <c r="B1096" s="154">
        <v>17</v>
      </c>
      <c r="C1096" s="154">
        <v>6</v>
      </c>
      <c r="D1096" s="155">
        <v>2</v>
      </c>
      <c r="E1096" s="155" t="s">
        <v>556</v>
      </c>
      <c r="F1096" s="156" t="s">
        <v>4171</v>
      </c>
      <c r="G1096" s="156" t="s">
        <v>556</v>
      </c>
      <c r="H1096" s="156" t="s">
        <v>4176</v>
      </c>
      <c r="I1096" s="155">
        <v>1417062</v>
      </c>
      <c r="J1096" s="157" t="s">
        <v>1787</v>
      </c>
      <c r="K1096" s="157"/>
      <c r="L1096" s="155">
        <v>2022</v>
      </c>
      <c r="M1096" s="158">
        <v>3619</v>
      </c>
      <c r="N1096" s="159">
        <v>20283333.780000001</v>
      </c>
      <c r="O1096" s="159">
        <v>17354460.68</v>
      </c>
      <c r="P1096" s="159">
        <v>10960085.359999999</v>
      </c>
      <c r="Q1096" s="159">
        <v>5420844</v>
      </c>
      <c r="R1096" s="159">
        <v>5539241.3600000003</v>
      </c>
      <c r="S1096" s="159">
        <v>2928873.1</v>
      </c>
      <c r="T1096" s="159">
        <v>0</v>
      </c>
      <c r="U1096" s="159">
        <v>22604919.18</v>
      </c>
      <c r="V1096" s="159">
        <v>15971098.59</v>
      </c>
      <c r="W1096" s="159">
        <v>6572674.2199999997</v>
      </c>
      <c r="X1096" s="159">
        <v>65760.53</v>
      </c>
      <c r="Y1096" s="159">
        <v>6633820.5899999999</v>
      </c>
      <c r="Z1096" s="159">
        <v>3198316.85</v>
      </c>
      <c r="AA1096" s="159">
        <v>2100306</v>
      </c>
      <c r="AB1096" s="159">
        <v>1098010.8500000001</v>
      </c>
      <c r="AC1096" s="159">
        <v>392295</v>
      </c>
      <c r="AD1096" s="159">
        <v>392295</v>
      </c>
      <c r="AE1096" s="159">
        <v>4212324</v>
      </c>
      <c r="AF1096" s="159">
        <v>1383362.09</v>
      </c>
      <c r="AG1096" s="159">
        <v>19290.259999999998</v>
      </c>
      <c r="AH1096" s="159">
        <v>27764.79</v>
      </c>
      <c r="AI1096" s="159">
        <v>0</v>
      </c>
      <c r="AJ1096" s="159">
        <v>0</v>
      </c>
    </row>
    <row r="1097" spans="1:36">
      <c r="A1097" s="153">
        <v>14</v>
      </c>
      <c r="B1097" s="154">
        <v>17</v>
      </c>
      <c r="C1097" s="154">
        <v>7</v>
      </c>
      <c r="D1097" s="155">
        <v>2</v>
      </c>
      <c r="E1097" s="155" t="s">
        <v>556</v>
      </c>
      <c r="F1097" s="156" t="s">
        <v>4171</v>
      </c>
      <c r="G1097" s="156" t="s">
        <v>556</v>
      </c>
      <c r="H1097" s="156" t="s">
        <v>4177</v>
      </c>
      <c r="I1097" s="155">
        <v>1417072</v>
      </c>
      <c r="J1097" s="157" t="s">
        <v>1786</v>
      </c>
      <c r="K1097" s="157"/>
      <c r="L1097" s="155">
        <v>2022</v>
      </c>
      <c r="M1097" s="158">
        <v>6384</v>
      </c>
      <c r="N1097" s="159">
        <v>27866806.010000002</v>
      </c>
      <c r="O1097" s="159">
        <v>27454118.84</v>
      </c>
      <c r="P1097" s="159">
        <v>17748981.359999999</v>
      </c>
      <c r="Q1097" s="159">
        <v>8308650</v>
      </c>
      <c r="R1097" s="159">
        <v>9440331.3599999994</v>
      </c>
      <c r="S1097" s="159">
        <v>412687.17</v>
      </c>
      <c r="T1097" s="159">
        <v>0</v>
      </c>
      <c r="U1097" s="159">
        <v>27189162.510000002</v>
      </c>
      <c r="V1097" s="159">
        <v>25213090.390000001</v>
      </c>
      <c r="W1097" s="159">
        <v>9599926.5600000005</v>
      </c>
      <c r="X1097" s="159">
        <v>0</v>
      </c>
      <c r="Y1097" s="159">
        <v>1976072.12</v>
      </c>
      <c r="Z1097" s="159">
        <v>8808961.3399999999</v>
      </c>
      <c r="AA1097" s="159">
        <v>0</v>
      </c>
      <c r="AB1097" s="159">
        <v>8808961.3399999999</v>
      </c>
      <c r="AC1097" s="159">
        <v>0</v>
      </c>
      <c r="AD1097" s="159">
        <v>0</v>
      </c>
      <c r="AE1097" s="159">
        <v>0</v>
      </c>
      <c r="AF1097" s="159">
        <v>2241028.4500000002</v>
      </c>
      <c r="AG1097" s="159">
        <v>0</v>
      </c>
      <c r="AH1097" s="159">
        <v>111940</v>
      </c>
      <c r="AI1097" s="159">
        <v>0</v>
      </c>
      <c r="AJ1097" s="159">
        <v>0</v>
      </c>
    </row>
    <row r="1098" spans="1:36">
      <c r="A1098" s="153">
        <v>14</v>
      </c>
      <c r="B1098" s="154">
        <v>17</v>
      </c>
      <c r="C1098" s="154">
        <v>8</v>
      </c>
      <c r="D1098" s="155">
        <v>2</v>
      </c>
      <c r="E1098" s="155" t="s">
        <v>556</v>
      </c>
      <c r="F1098" s="156" t="s">
        <v>4171</v>
      </c>
      <c r="G1098" s="156" t="s">
        <v>556</v>
      </c>
      <c r="H1098" s="156" t="s">
        <v>4178</v>
      </c>
      <c r="I1098" s="155">
        <v>1417082</v>
      </c>
      <c r="J1098" s="157" t="s">
        <v>1785</v>
      </c>
      <c r="K1098" s="157"/>
      <c r="L1098" s="155">
        <v>2022</v>
      </c>
      <c r="M1098" s="158">
        <v>12971</v>
      </c>
      <c r="N1098" s="159">
        <v>103332958.86</v>
      </c>
      <c r="O1098" s="159">
        <v>93770870.609999999</v>
      </c>
      <c r="P1098" s="159">
        <v>38311812.799999997</v>
      </c>
      <c r="Q1098" s="159">
        <v>15419624</v>
      </c>
      <c r="R1098" s="159">
        <v>22892188.800000001</v>
      </c>
      <c r="S1098" s="159">
        <v>9562088.25</v>
      </c>
      <c r="T1098" s="159">
        <v>2734724.76</v>
      </c>
      <c r="U1098" s="159">
        <v>108878923.94</v>
      </c>
      <c r="V1098" s="159">
        <v>82383875.420000002</v>
      </c>
      <c r="W1098" s="159">
        <v>29877969.460000001</v>
      </c>
      <c r="X1098" s="159">
        <v>828791.08</v>
      </c>
      <c r="Y1098" s="159">
        <v>26495048.52</v>
      </c>
      <c r="Z1098" s="159">
        <v>13342272.76</v>
      </c>
      <c r="AA1098" s="159">
        <v>10999999.140000001</v>
      </c>
      <c r="AB1098" s="159">
        <v>2342273.6199999992</v>
      </c>
      <c r="AC1098" s="159">
        <v>2774880.9</v>
      </c>
      <c r="AD1098" s="159">
        <v>2774880.9</v>
      </c>
      <c r="AE1098" s="159">
        <v>49187375.240000002</v>
      </c>
      <c r="AF1098" s="159">
        <v>11386995.189999999</v>
      </c>
      <c r="AG1098" s="159">
        <v>1061516.71</v>
      </c>
      <c r="AH1098" s="159">
        <v>972887.26</v>
      </c>
      <c r="AI1098" s="159">
        <v>0</v>
      </c>
      <c r="AJ1098" s="159">
        <v>0</v>
      </c>
    </row>
    <row r="1099" spans="1:36">
      <c r="A1099" s="153">
        <v>14</v>
      </c>
      <c r="B1099" s="154">
        <v>18</v>
      </c>
      <c r="C1099" s="154">
        <v>1</v>
      </c>
      <c r="D1099" s="155">
        <v>3</v>
      </c>
      <c r="E1099" s="155" t="s">
        <v>556</v>
      </c>
      <c r="F1099" s="156" t="s">
        <v>4179</v>
      </c>
      <c r="G1099" s="156" t="s">
        <v>556</v>
      </c>
      <c r="H1099" s="156" t="s">
        <v>4180</v>
      </c>
      <c r="I1099" s="155">
        <v>1418013</v>
      </c>
      <c r="J1099" s="157" t="s">
        <v>1784</v>
      </c>
      <c r="K1099" s="157"/>
      <c r="L1099" s="155">
        <v>2022</v>
      </c>
      <c r="M1099" s="158">
        <v>26863</v>
      </c>
      <c r="N1099" s="159">
        <v>151974532.49000001</v>
      </c>
      <c r="O1099" s="159">
        <v>145095137.46000001</v>
      </c>
      <c r="P1099" s="159">
        <v>66479922.850000001</v>
      </c>
      <c r="Q1099" s="159">
        <v>26079098</v>
      </c>
      <c r="R1099" s="159">
        <v>40400824.850000001</v>
      </c>
      <c r="S1099" s="159">
        <v>6879395.0300000003</v>
      </c>
      <c r="T1099" s="159">
        <v>2277284.39</v>
      </c>
      <c r="U1099" s="159">
        <v>148857765.16999999</v>
      </c>
      <c r="V1099" s="159">
        <v>137973433.90000001</v>
      </c>
      <c r="W1099" s="159">
        <v>48964425.689999998</v>
      </c>
      <c r="X1099" s="159">
        <v>849232.41</v>
      </c>
      <c r="Y1099" s="159">
        <v>10884331.27</v>
      </c>
      <c r="Z1099" s="159">
        <v>11544236.029999999</v>
      </c>
      <c r="AA1099" s="159">
        <v>4550000</v>
      </c>
      <c r="AB1099" s="159">
        <v>6994236.0299999993</v>
      </c>
      <c r="AC1099" s="159">
        <v>3500000</v>
      </c>
      <c r="AD1099" s="159">
        <v>3500000</v>
      </c>
      <c r="AE1099" s="159">
        <v>26837000</v>
      </c>
      <c r="AF1099" s="159">
        <v>7121703.5599999996</v>
      </c>
      <c r="AG1099" s="159">
        <v>1230052.77</v>
      </c>
      <c r="AH1099" s="159">
        <v>1182743.93</v>
      </c>
      <c r="AI1099" s="159">
        <v>0</v>
      </c>
      <c r="AJ1099" s="159">
        <v>0</v>
      </c>
    </row>
    <row r="1100" spans="1:36">
      <c r="A1100" s="153">
        <v>14</v>
      </c>
      <c r="B1100" s="154">
        <v>18</v>
      </c>
      <c r="C1100" s="154">
        <v>2</v>
      </c>
      <c r="D1100" s="155">
        <v>3</v>
      </c>
      <c r="E1100" s="155" t="s">
        <v>556</v>
      </c>
      <c r="F1100" s="156" t="s">
        <v>4179</v>
      </c>
      <c r="G1100" s="156" t="s">
        <v>556</v>
      </c>
      <c r="H1100" s="156" t="s">
        <v>4181</v>
      </c>
      <c r="I1100" s="155">
        <v>1418023</v>
      </c>
      <c r="J1100" s="157" t="s">
        <v>1783</v>
      </c>
      <c r="K1100" s="157"/>
      <c r="L1100" s="155">
        <v>2022</v>
      </c>
      <c r="M1100" s="158">
        <v>24673</v>
      </c>
      <c r="N1100" s="159">
        <v>185403951.72999999</v>
      </c>
      <c r="O1100" s="159">
        <v>181189366.28</v>
      </c>
      <c r="P1100" s="159">
        <v>49764514.789999999</v>
      </c>
      <c r="Q1100" s="159">
        <v>20278451</v>
      </c>
      <c r="R1100" s="159">
        <v>29486063.789999999</v>
      </c>
      <c r="S1100" s="159">
        <v>4214585.45</v>
      </c>
      <c r="T1100" s="159">
        <v>1489526.45</v>
      </c>
      <c r="U1100" s="159">
        <v>187000929.72999999</v>
      </c>
      <c r="V1100" s="159">
        <v>150832413.44999999</v>
      </c>
      <c r="W1100" s="159">
        <v>50460471.469999999</v>
      </c>
      <c r="X1100" s="159">
        <v>3.98</v>
      </c>
      <c r="Y1100" s="159">
        <v>36168516.280000001</v>
      </c>
      <c r="Z1100" s="159">
        <v>15536512.109999999</v>
      </c>
      <c r="AA1100" s="159">
        <v>0</v>
      </c>
      <c r="AB1100" s="159">
        <v>15536512.109999999</v>
      </c>
      <c r="AC1100" s="159">
        <v>37214</v>
      </c>
      <c r="AD1100" s="159">
        <v>37214</v>
      </c>
      <c r="AE1100" s="159">
        <v>17</v>
      </c>
      <c r="AF1100" s="159">
        <v>30356952.829999998</v>
      </c>
      <c r="AG1100" s="159">
        <v>181575</v>
      </c>
      <c r="AH1100" s="159">
        <v>284431.06</v>
      </c>
      <c r="AI1100" s="159">
        <v>0</v>
      </c>
      <c r="AJ1100" s="159">
        <v>17</v>
      </c>
    </row>
    <row r="1101" spans="1:36">
      <c r="A1101" s="153">
        <v>14</v>
      </c>
      <c r="B1101" s="154">
        <v>18</v>
      </c>
      <c r="C1101" s="154">
        <v>3</v>
      </c>
      <c r="D1101" s="155">
        <v>2</v>
      </c>
      <c r="E1101" s="155" t="s">
        <v>556</v>
      </c>
      <c r="F1101" s="156" t="s">
        <v>4182</v>
      </c>
      <c r="G1101" s="156" t="s">
        <v>556</v>
      </c>
      <c r="H1101" s="156" t="s">
        <v>4183</v>
      </c>
      <c r="I1101" s="155">
        <v>1418032</v>
      </c>
      <c r="J1101" s="157" t="s">
        <v>1782</v>
      </c>
      <c r="K1101" s="157"/>
      <c r="L1101" s="155">
        <v>2022</v>
      </c>
      <c r="M1101" s="158">
        <v>27844</v>
      </c>
      <c r="N1101" s="159">
        <v>247429719.69999999</v>
      </c>
      <c r="O1101" s="159">
        <v>245986518.53</v>
      </c>
      <c r="P1101" s="159">
        <v>98004831.390000001</v>
      </c>
      <c r="Q1101" s="159">
        <v>48389636</v>
      </c>
      <c r="R1101" s="159">
        <v>49615195.390000001</v>
      </c>
      <c r="S1101" s="159">
        <v>1443201.17</v>
      </c>
      <c r="T1101" s="159">
        <v>8373.98</v>
      </c>
      <c r="U1101" s="159">
        <v>297968199.43000001</v>
      </c>
      <c r="V1101" s="159">
        <v>234191563.59999999</v>
      </c>
      <c r="W1101" s="159">
        <v>82244949.950000003</v>
      </c>
      <c r="X1101" s="159">
        <v>2679231.0699999998</v>
      </c>
      <c r="Y1101" s="159">
        <v>63776635.829999998</v>
      </c>
      <c r="Z1101" s="159">
        <v>66562828.990000002</v>
      </c>
      <c r="AA1101" s="159">
        <v>55900000</v>
      </c>
      <c r="AB1101" s="159">
        <v>10662828.990000002</v>
      </c>
      <c r="AC1101" s="159">
        <v>5500523</v>
      </c>
      <c r="AD1101" s="159">
        <v>5500523</v>
      </c>
      <c r="AE1101" s="159">
        <v>129823949</v>
      </c>
      <c r="AF1101" s="159">
        <v>11794954.93</v>
      </c>
      <c r="AG1101" s="159">
        <v>1512792.74</v>
      </c>
      <c r="AH1101" s="159">
        <v>1586192.86</v>
      </c>
      <c r="AI1101" s="159">
        <v>0</v>
      </c>
      <c r="AJ1101" s="159">
        <v>0</v>
      </c>
    </row>
    <row r="1102" spans="1:36">
      <c r="A1102" s="153">
        <v>14</v>
      </c>
      <c r="B1102" s="154">
        <v>18</v>
      </c>
      <c r="C1102" s="154">
        <v>4</v>
      </c>
      <c r="D1102" s="155">
        <v>3</v>
      </c>
      <c r="E1102" s="155" t="s">
        <v>556</v>
      </c>
      <c r="F1102" s="156" t="s">
        <v>4179</v>
      </c>
      <c r="G1102" s="156" t="s">
        <v>556</v>
      </c>
      <c r="H1102" s="156" t="s">
        <v>4184</v>
      </c>
      <c r="I1102" s="155">
        <v>1418043</v>
      </c>
      <c r="J1102" s="157" t="s">
        <v>1781</v>
      </c>
      <c r="K1102" s="157"/>
      <c r="L1102" s="155">
        <v>2022</v>
      </c>
      <c r="M1102" s="158">
        <v>84469</v>
      </c>
      <c r="N1102" s="159">
        <v>585183261.97000003</v>
      </c>
      <c r="O1102" s="159">
        <v>564745176.82000005</v>
      </c>
      <c r="P1102" s="159">
        <v>223316325.86000001</v>
      </c>
      <c r="Q1102" s="159">
        <v>93357869</v>
      </c>
      <c r="R1102" s="159">
        <v>129958456.86</v>
      </c>
      <c r="S1102" s="159">
        <v>20438085.149999999</v>
      </c>
      <c r="T1102" s="159">
        <v>10886172</v>
      </c>
      <c r="U1102" s="159">
        <v>601300186.11000001</v>
      </c>
      <c r="V1102" s="159">
        <v>492105299.79000002</v>
      </c>
      <c r="W1102" s="159">
        <v>141196561.69</v>
      </c>
      <c r="X1102" s="159">
        <v>1606768.86</v>
      </c>
      <c r="Y1102" s="159">
        <v>109194886.31999999</v>
      </c>
      <c r="Z1102" s="159">
        <v>60015473.439999998</v>
      </c>
      <c r="AA1102" s="159">
        <v>24000000</v>
      </c>
      <c r="AB1102" s="159">
        <v>36015473.439999998</v>
      </c>
      <c r="AC1102" s="159">
        <v>10765832</v>
      </c>
      <c r="AD1102" s="159">
        <v>10765832</v>
      </c>
      <c r="AE1102" s="159">
        <v>59396796.609999999</v>
      </c>
      <c r="AF1102" s="159">
        <v>72639877.030000001</v>
      </c>
      <c r="AG1102" s="159">
        <v>2692637.23</v>
      </c>
      <c r="AH1102" s="159">
        <v>2718053.72</v>
      </c>
      <c r="AI1102" s="159">
        <v>0</v>
      </c>
      <c r="AJ1102" s="159">
        <v>0</v>
      </c>
    </row>
    <row r="1103" spans="1:36">
      <c r="A1103" s="153">
        <v>14</v>
      </c>
      <c r="B1103" s="154">
        <v>18</v>
      </c>
      <c r="C1103" s="154">
        <v>5</v>
      </c>
      <c r="D1103" s="155">
        <v>2</v>
      </c>
      <c r="E1103" s="155" t="s">
        <v>556</v>
      </c>
      <c r="F1103" s="156" t="s">
        <v>4182</v>
      </c>
      <c r="G1103" s="156" t="s">
        <v>556</v>
      </c>
      <c r="H1103" s="156" t="s">
        <v>4185</v>
      </c>
      <c r="I1103" s="155">
        <v>1418052</v>
      </c>
      <c r="J1103" s="157" t="s">
        <v>1780</v>
      </c>
      <c r="K1103" s="157"/>
      <c r="L1103" s="155">
        <v>2022</v>
      </c>
      <c r="M1103" s="158">
        <v>11105</v>
      </c>
      <c r="N1103" s="159">
        <v>56671624.75</v>
      </c>
      <c r="O1103" s="159">
        <v>56524526.140000001</v>
      </c>
      <c r="P1103" s="159">
        <v>27725162.91</v>
      </c>
      <c r="Q1103" s="159">
        <v>10665708</v>
      </c>
      <c r="R1103" s="159">
        <v>17059454.91</v>
      </c>
      <c r="S1103" s="159">
        <v>147098.60999999999</v>
      </c>
      <c r="T1103" s="159">
        <v>0</v>
      </c>
      <c r="U1103" s="159">
        <v>56149755.740000002</v>
      </c>
      <c r="V1103" s="159">
        <v>46669796.560000002</v>
      </c>
      <c r="W1103" s="159">
        <v>15597747.880000001</v>
      </c>
      <c r="X1103" s="159">
        <v>21890.61</v>
      </c>
      <c r="Y1103" s="159">
        <v>9479959.1799999997</v>
      </c>
      <c r="Z1103" s="159">
        <v>4697359.49</v>
      </c>
      <c r="AA1103" s="159">
        <v>0</v>
      </c>
      <c r="AB1103" s="159">
        <v>4697359.49</v>
      </c>
      <c r="AC1103" s="159">
        <v>1372735</v>
      </c>
      <c r="AD1103" s="159">
        <v>1372735</v>
      </c>
      <c r="AE1103" s="159">
        <v>1884938</v>
      </c>
      <c r="AF1103" s="159">
        <v>9854729.5800000001</v>
      </c>
      <c r="AG1103" s="159">
        <v>322915.8</v>
      </c>
      <c r="AH1103" s="159">
        <v>263280.71000000002</v>
      </c>
      <c r="AI1103" s="159">
        <v>0</v>
      </c>
      <c r="AJ1103" s="159">
        <v>0</v>
      </c>
    </row>
    <row r="1104" spans="1:36">
      <c r="A1104" s="153">
        <v>14</v>
      </c>
      <c r="B1104" s="154">
        <v>18</v>
      </c>
      <c r="C1104" s="154">
        <v>6</v>
      </c>
      <c r="D1104" s="155">
        <v>3</v>
      </c>
      <c r="E1104" s="155" t="s">
        <v>556</v>
      </c>
      <c r="F1104" s="156" t="s">
        <v>4179</v>
      </c>
      <c r="G1104" s="156" t="s">
        <v>556</v>
      </c>
      <c r="H1104" s="156" t="s">
        <v>4186</v>
      </c>
      <c r="I1104" s="155">
        <v>1418063</v>
      </c>
      <c r="J1104" s="157" t="s">
        <v>1779</v>
      </c>
      <c r="K1104" s="157"/>
      <c r="L1104" s="155">
        <v>2022</v>
      </c>
      <c r="M1104" s="158">
        <v>11506</v>
      </c>
      <c r="N1104" s="159">
        <v>64992907.859999999</v>
      </c>
      <c r="O1104" s="159">
        <v>63274870.710000001</v>
      </c>
      <c r="P1104" s="159">
        <v>29473454.18</v>
      </c>
      <c r="Q1104" s="159">
        <v>12516160</v>
      </c>
      <c r="R1104" s="159">
        <v>16957294.18</v>
      </c>
      <c r="S1104" s="159">
        <v>1718037.15</v>
      </c>
      <c r="T1104" s="159">
        <v>614926.36</v>
      </c>
      <c r="U1104" s="159">
        <v>60898896.100000001</v>
      </c>
      <c r="V1104" s="159">
        <v>55962234.689999998</v>
      </c>
      <c r="W1104" s="159">
        <v>19610511.059999999</v>
      </c>
      <c r="X1104" s="159">
        <v>352104.05</v>
      </c>
      <c r="Y1104" s="159">
        <v>4936661.41</v>
      </c>
      <c r="Z1104" s="159">
        <v>3845951.07</v>
      </c>
      <c r="AA1104" s="159">
        <v>2400000</v>
      </c>
      <c r="AB1104" s="159">
        <v>1445951.0699999998</v>
      </c>
      <c r="AC1104" s="159">
        <v>3539498</v>
      </c>
      <c r="AD1104" s="159">
        <v>3539498</v>
      </c>
      <c r="AE1104" s="159">
        <v>11236000</v>
      </c>
      <c r="AF1104" s="159">
        <v>7312636.0199999996</v>
      </c>
      <c r="AG1104" s="159">
        <v>67089.009999999995</v>
      </c>
      <c r="AH1104" s="159">
        <v>147757.01</v>
      </c>
      <c r="AI1104" s="159">
        <v>0</v>
      </c>
      <c r="AJ1104" s="159">
        <v>0</v>
      </c>
    </row>
    <row r="1105" spans="1:36">
      <c r="A1105" s="153">
        <v>14</v>
      </c>
      <c r="B1105" s="154">
        <v>19</v>
      </c>
      <c r="C1105" s="154">
        <v>1</v>
      </c>
      <c r="D1105" s="155">
        <v>2</v>
      </c>
      <c r="E1105" s="155" t="s">
        <v>556</v>
      </c>
      <c r="F1105" s="156" t="s">
        <v>4187</v>
      </c>
      <c r="G1105" s="156" t="s">
        <v>556</v>
      </c>
      <c r="H1105" s="156" t="s">
        <v>4188</v>
      </c>
      <c r="I1105" s="155">
        <v>1419012</v>
      </c>
      <c r="J1105" s="157" t="s">
        <v>1778</v>
      </c>
      <c r="K1105" s="157"/>
      <c r="L1105" s="155">
        <v>2022</v>
      </c>
      <c r="M1105" s="158">
        <v>9067</v>
      </c>
      <c r="N1105" s="159">
        <v>43200472.880000003</v>
      </c>
      <c r="O1105" s="159">
        <v>41085506.060000002</v>
      </c>
      <c r="P1105" s="159">
        <v>26254659.82</v>
      </c>
      <c r="Q1105" s="159">
        <v>12897772</v>
      </c>
      <c r="R1105" s="159">
        <v>13356887.82</v>
      </c>
      <c r="S1105" s="159">
        <v>2114966.8199999998</v>
      </c>
      <c r="T1105" s="159">
        <v>315957.98</v>
      </c>
      <c r="U1105" s="159">
        <v>44414748.770000003</v>
      </c>
      <c r="V1105" s="159">
        <v>36378125.840000004</v>
      </c>
      <c r="W1105" s="159">
        <v>15499491.65</v>
      </c>
      <c r="X1105" s="159">
        <v>244473.09</v>
      </c>
      <c r="Y1105" s="159">
        <v>8036622.9299999997</v>
      </c>
      <c r="Z1105" s="159">
        <v>4870308.0199999996</v>
      </c>
      <c r="AA1105" s="159">
        <v>4000000</v>
      </c>
      <c r="AB1105" s="159">
        <v>870308.01999999955</v>
      </c>
      <c r="AC1105" s="159">
        <v>2104966.17</v>
      </c>
      <c r="AD1105" s="159">
        <v>2104966.17</v>
      </c>
      <c r="AE1105" s="159">
        <v>10715240</v>
      </c>
      <c r="AF1105" s="159">
        <v>4707380.22</v>
      </c>
      <c r="AG1105" s="159">
        <v>0</v>
      </c>
      <c r="AH1105" s="159">
        <v>0</v>
      </c>
      <c r="AI1105" s="159">
        <v>0</v>
      </c>
      <c r="AJ1105" s="159">
        <v>0</v>
      </c>
    </row>
    <row r="1106" spans="1:36">
      <c r="A1106" s="153">
        <v>14</v>
      </c>
      <c r="B1106" s="154">
        <v>19</v>
      </c>
      <c r="C1106" s="154">
        <v>2</v>
      </c>
      <c r="D1106" s="155">
        <v>2</v>
      </c>
      <c r="E1106" s="155" t="s">
        <v>556</v>
      </c>
      <c r="F1106" s="156" t="s">
        <v>4187</v>
      </c>
      <c r="G1106" s="156" t="s">
        <v>556</v>
      </c>
      <c r="H1106" s="156" t="s">
        <v>4189</v>
      </c>
      <c r="I1106" s="155">
        <v>1419022</v>
      </c>
      <c r="J1106" s="157" t="s">
        <v>1777</v>
      </c>
      <c r="K1106" s="157"/>
      <c r="L1106" s="155">
        <v>2022</v>
      </c>
      <c r="M1106" s="158">
        <v>8218</v>
      </c>
      <c r="N1106" s="159">
        <v>42469513.649999999</v>
      </c>
      <c r="O1106" s="159">
        <v>37913184.07</v>
      </c>
      <c r="P1106" s="159">
        <v>24459949.390000001</v>
      </c>
      <c r="Q1106" s="159">
        <v>11728057</v>
      </c>
      <c r="R1106" s="159">
        <v>12731892.390000001</v>
      </c>
      <c r="S1106" s="159">
        <v>4556329.58</v>
      </c>
      <c r="T1106" s="159">
        <v>14850.21</v>
      </c>
      <c r="U1106" s="159">
        <v>46714766.719999999</v>
      </c>
      <c r="V1106" s="159">
        <v>34436677.289999999</v>
      </c>
      <c r="W1106" s="159">
        <v>14006615.960000001</v>
      </c>
      <c r="X1106" s="159">
        <v>308806.44</v>
      </c>
      <c r="Y1106" s="159">
        <v>12278089.43</v>
      </c>
      <c r="Z1106" s="159">
        <v>11740016.119999999</v>
      </c>
      <c r="AA1106" s="159">
        <v>8576000</v>
      </c>
      <c r="AB1106" s="159">
        <v>3164016.1199999992</v>
      </c>
      <c r="AC1106" s="159">
        <v>1220000</v>
      </c>
      <c r="AD1106" s="159">
        <v>1220000</v>
      </c>
      <c r="AE1106" s="159">
        <v>15507733</v>
      </c>
      <c r="AF1106" s="159">
        <v>3476506.78</v>
      </c>
      <c r="AG1106" s="159">
        <v>0</v>
      </c>
      <c r="AH1106" s="159">
        <v>0</v>
      </c>
      <c r="AI1106" s="159">
        <v>0</v>
      </c>
      <c r="AJ1106" s="159">
        <v>0</v>
      </c>
    </row>
    <row r="1107" spans="1:36">
      <c r="A1107" s="153">
        <v>14</v>
      </c>
      <c r="B1107" s="154">
        <v>19</v>
      </c>
      <c r="C1107" s="154">
        <v>3</v>
      </c>
      <c r="D1107" s="155">
        <v>2</v>
      </c>
      <c r="E1107" s="155" t="s">
        <v>556</v>
      </c>
      <c r="F1107" s="156" t="s">
        <v>4187</v>
      </c>
      <c r="G1107" s="156" t="s">
        <v>556</v>
      </c>
      <c r="H1107" s="156" t="s">
        <v>4190</v>
      </c>
      <c r="I1107" s="155">
        <v>1419032</v>
      </c>
      <c r="J1107" s="157" t="s">
        <v>1776</v>
      </c>
      <c r="K1107" s="157"/>
      <c r="L1107" s="155">
        <v>2022</v>
      </c>
      <c r="M1107" s="158">
        <v>8256</v>
      </c>
      <c r="N1107" s="159">
        <v>35301188.450000003</v>
      </c>
      <c r="O1107" s="159">
        <v>34638885.530000001</v>
      </c>
      <c r="P1107" s="159">
        <v>24492185.630000003</v>
      </c>
      <c r="Q1107" s="159">
        <v>11799979</v>
      </c>
      <c r="R1107" s="159">
        <v>12692206.630000001</v>
      </c>
      <c r="S1107" s="159">
        <v>662302.92000000004</v>
      </c>
      <c r="T1107" s="159">
        <v>18399.8</v>
      </c>
      <c r="U1107" s="159">
        <v>35495025.710000001</v>
      </c>
      <c r="V1107" s="159">
        <v>33245982.059999999</v>
      </c>
      <c r="W1107" s="159">
        <v>13073193.289999999</v>
      </c>
      <c r="X1107" s="159">
        <v>334307.77</v>
      </c>
      <c r="Y1107" s="159">
        <v>2249043.65</v>
      </c>
      <c r="Z1107" s="159">
        <v>1766024.18</v>
      </c>
      <c r="AA1107" s="159">
        <v>1200000</v>
      </c>
      <c r="AB1107" s="159">
        <v>566024.17999999993</v>
      </c>
      <c r="AC1107" s="159">
        <v>569690</v>
      </c>
      <c r="AD1107" s="159">
        <v>569690</v>
      </c>
      <c r="AE1107" s="159">
        <v>11578669</v>
      </c>
      <c r="AF1107" s="159">
        <v>1392903.47</v>
      </c>
      <c r="AG1107" s="159">
        <v>0</v>
      </c>
      <c r="AH1107" s="159">
        <v>0</v>
      </c>
      <c r="AI1107" s="159">
        <v>0</v>
      </c>
      <c r="AJ1107" s="159">
        <v>0</v>
      </c>
    </row>
    <row r="1108" spans="1:36">
      <c r="A1108" s="153">
        <v>14</v>
      </c>
      <c r="B1108" s="154">
        <v>19</v>
      </c>
      <c r="C1108" s="154">
        <v>4</v>
      </c>
      <c r="D1108" s="155">
        <v>2</v>
      </c>
      <c r="E1108" s="155" t="s">
        <v>556</v>
      </c>
      <c r="F1108" s="156" t="s">
        <v>4187</v>
      </c>
      <c r="G1108" s="156" t="s">
        <v>556</v>
      </c>
      <c r="H1108" s="156" t="s">
        <v>4191</v>
      </c>
      <c r="I1108" s="155">
        <v>1419042</v>
      </c>
      <c r="J1108" s="157" t="s">
        <v>1775</v>
      </c>
      <c r="K1108" s="157"/>
      <c r="L1108" s="155">
        <v>2022</v>
      </c>
      <c r="M1108" s="158">
        <v>5575</v>
      </c>
      <c r="N1108" s="159">
        <v>26988887.879999999</v>
      </c>
      <c r="O1108" s="159">
        <v>26526371.550000001</v>
      </c>
      <c r="P1108" s="159">
        <v>19420310.350000001</v>
      </c>
      <c r="Q1108" s="159">
        <v>10061238</v>
      </c>
      <c r="R1108" s="159">
        <v>9359072.3499999996</v>
      </c>
      <c r="S1108" s="159">
        <v>462516.33</v>
      </c>
      <c r="T1108" s="159">
        <v>3860</v>
      </c>
      <c r="U1108" s="159">
        <v>26059522.59</v>
      </c>
      <c r="V1108" s="159">
        <v>25530734.460000001</v>
      </c>
      <c r="W1108" s="159">
        <v>10970853.08</v>
      </c>
      <c r="X1108" s="159">
        <v>366035.18</v>
      </c>
      <c r="Y1108" s="159">
        <v>528788.13</v>
      </c>
      <c r="Z1108" s="159">
        <v>125494.58</v>
      </c>
      <c r="AA1108" s="159">
        <v>0</v>
      </c>
      <c r="AB1108" s="159">
        <v>125494.58</v>
      </c>
      <c r="AC1108" s="159">
        <v>569740</v>
      </c>
      <c r="AD1108" s="159">
        <v>569740</v>
      </c>
      <c r="AE1108" s="159">
        <v>11104849</v>
      </c>
      <c r="AF1108" s="159">
        <v>995637.09</v>
      </c>
      <c r="AG1108" s="159">
        <v>72515.899999999994</v>
      </c>
      <c r="AH1108" s="159">
        <v>72976.800000000003</v>
      </c>
      <c r="AI1108" s="159">
        <v>0</v>
      </c>
      <c r="AJ1108" s="159">
        <v>0</v>
      </c>
    </row>
    <row r="1109" spans="1:36">
      <c r="A1109" s="153">
        <v>14</v>
      </c>
      <c r="B1109" s="154">
        <v>19</v>
      </c>
      <c r="C1109" s="154">
        <v>5</v>
      </c>
      <c r="D1109" s="155">
        <v>3</v>
      </c>
      <c r="E1109" s="155" t="s">
        <v>556</v>
      </c>
      <c r="F1109" s="156" t="s">
        <v>4192</v>
      </c>
      <c r="G1109" s="156" t="s">
        <v>556</v>
      </c>
      <c r="H1109" s="156" t="s">
        <v>4193</v>
      </c>
      <c r="I1109" s="155">
        <v>1419053</v>
      </c>
      <c r="J1109" s="157" t="s">
        <v>1774</v>
      </c>
      <c r="K1109" s="157"/>
      <c r="L1109" s="155">
        <v>2022</v>
      </c>
      <c r="M1109" s="158">
        <v>7933</v>
      </c>
      <c r="N1109" s="159">
        <v>43360892.380000003</v>
      </c>
      <c r="O1109" s="159">
        <v>40785294.469999999</v>
      </c>
      <c r="P1109" s="159">
        <v>30848002.399999999</v>
      </c>
      <c r="Q1109" s="159">
        <v>14999837</v>
      </c>
      <c r="R1109" s="159">
        <v>15848165.4</v>
      </c>
      <c r="S1109" s="159">
        <v>2575597.91</v>
      </c>
      <c r="T1109" s="159">
        <v>216531.20000000001</v>
      </c>
      <c r="U1109" s="159">
        <v>41461383.619999997</v>
      </c>
      <c r="V1109" s="159">
        <v>39550609.729999997</v>
      </c>
      <c r="W1109" s="159">
        <v>14712869.67</v>
      </c>
      <c r="X1109" s="159">
        <v>463903.91</v>
      </c>
      <c r="Y1109" s="159">
        <v>1910773.89</v>
      </c>
      <c r="Z1109" s="159">
        <v>1090919.74</v>
      </c>
      <c r="AA1109" s="159">
        <v>0</v>
      </c>
      <c r="AB1109" s="159">
        <v>1090919.74</v>
      </c>
      <c r="AC1109" s="159">
        <v>1603595</v>
      </c>
      <c r="AD1109" s="159">
        <v>1603595</v>
      </c>
      <c r="AE1109" s="159">
        <v>14421000</v>
      </c>
      <c r="AF1109" s="159">
        <v>1234684.74</v>
      </c>
      <c r="AG1109" s="159">
        <v>129570.48</v>
      </c>
      <c r="AH1109" s="159">
        <v>401276.63</v>
      </c>
      <c r="AI1109" s="159">
        <v>0</v>
      </c>
      <c r="AJ1109" s="159">
        <v>0</v>
      </c>
    </row>
    <row r="1110" spans="1:36">
      <c r="A1110" s="153">
        <v>14</v>
      </c>
      <c r="B1110" s="154">
        <v>19</v>
      </c>
      <c r="C1110" s="154">
        <v>6</v>
      </c>
      <c r="D1110" s="155">
        <v>3</v>
      </c>
      <c r="E1110" s="155" t="s">
        <v>556</v>
      </c>
      <c r="F1110" s="156" t="s">
        <v>4192</v>
      </c>
      <c r="G1110" s="156" t="s">
        <v>556</v>
      </c>
      <c r="H1110" s="156" t="s">
        <v>4194</v>
      </c>
      <c r="I1110" s="155">
        <v>1419063</v>
      </c>
      <c r="J1110" s="157" t="s">
        <v>1773</v>
      </c>
      <c r="K1110" s="157"/>
      <c r="L1110" s="155">
        <v>2022</v>
      </c>
      <c r="M1110" s="158">
        <v>11020</v>
      </c>
      <c r="N1110" s="159">
        <v>53846795.759999998</v>
      </c>
      <c r="O1110" s="159">
        <v>50057185.600000001</v>
      </c>
      <c r="P1110" s="159">
        <v>32988300.57</v>
      </c>
      <c r="Q1110" s="159">
        <v>16470911</v>
      </c>
      <c r="R1110" s="159">
        <v>16517389.57</v>
      </c>
      <c r="S1110" s="159">
        <v>3789610.16</v>
      </c>
      <c r="T1110" s="159">
        <v>829422.31</v>
      </c>
      <c r="U1110" s="159">
        <v>52905510.140000001</v>
      </c>
      <c r="V1110" s="159">
        <v>47610625.789999999</v>
      </c>
      <c r="W1110" s="159">
        <v>21623660.829999998</v>
      </c>
      <c r="X1110" s="159">
        <v>366858.54</v>
      </c>
      <c r="Y1110" s="159">
        <v>5294884.3499999996</v>
      </c>
      <c r="Z1110" s="159">
        <v>575957.79</v>
      </c>
      <c r="AA1110" s="159">
        <v>0</v>
      </c>
      <c r="AB1110" s="159">
        <v>575957.79</v>
      </c>
      <c r="AC1110" s="159">
        <v>1529756</v>
      </c>
      <c r="AD1110" s="159">
        <v>1529756</v>
      </c>
      <c r="AE1110" s="159">
        <v>12183143.59</v>
      </c>
      <c r="AF1110" s="159">
        <v>2446559.81</v>
      </c>
      <c r="AG1110" s="159">
        <v>0</v>
      </c>
      <c r="AH1110" s="159">
        <v>0</v>
      </c>
      <c r="AI1110" s="159">
        <v>0</v>
      </c>
      <c r="AJ1110" s="159">
        <v>0</v>
      </c>
    </row>
    <row r="1111" spans="1:36">
      <c r="A1111" s="153">
        <v>14</v>
      </c>
      <c r="B1111" s="154">
        <v>19</v>
      </c>
      <c r="C1111" s="154">
        <v>7</v>
      </c>
      <c r="D1111" s="155">
        <v>2</v>
      </c>
      <c r="E1111" s="155" t="s">
        <v>556</v>
      </c>
      <c r="F1111" s="156" t="s">
        <v>4187</v>
      </c>
      <c r="G1111" s="156" t="s">
        <v>556</v>
      </c>
      <c r="H1111" s="156" t="s">
        <v>4195</v>
      </c>
      <c r="I1111" s="155">
        <v>1419072</v>
      </c>
      <c r="J1111" s="157" t="s">
        <v>1772</v>
      </c>
      <c r="K1111" s="157"/>
      <c r="L1111" s="155">
        <v>2022</v>
      </c>
      <c r="M1111" s="158">
        <v>5406</v>
      </c>
      <c r="N1111" s="159">
        <v>25051182.52</v>
      </c>
      <c r="O1111" s="159">
        <v>24540558.620000001</v>
      </c>
      <c r="P1111" s="159">
        <v>12374878.550000001</v>
      </c>
      <c r="Q1111" s="159">
        <v>5368243</v>
      </c>
      <c r="R1111" s="159">
        <v>7006635.5499999998</v>
      </c>
      <c r="S1111" s="159">
        <v>510623.9</v>
      </c>
      <c r="T1111" s="159">
        <v>243.9</v>
      </c>
      <c r="U1111" s="159">
        <v>23967271.84</v>
      </c>
      <c r="V1111" s="159">
        <v>22427029</v>
      </c>
      <c r="W1111" s="159">
        <v>9102967.5899999999</v>
      </c>
      <c r="X1111" s="159">
        <v>102330.98</v>
      </c>
      <c r="Y1111" s="159">
        <v>1540242.84</v>
      </c>
      <c r="Z1111" s="159">
        <v>976095.98</v>
      </c>
      <c r="AA1111" s="159">
        <v>0</v>
      </c>
      <c r="AB1111" s="159">
        <v>976095.98</v>
      </c>
      <c r="AC1111" s="159">
        <v>500000</v>
      </c>
      <c r="AD1111" s="159">
        <v>500000</v>
      </c>
      <c r="AE1111" s="159">
        <v>3600000</v>
      </c>
      <c r="AF1111" s="159">
        <v>2113529.62</v>
      </c>
      <c r="AG1111" s="159">
        <v>5000</v>
      </c>
      <c r="AH1111" s="159">
        <v>7930.22</v>
      </c>
      <c r="AI1111" s="159">
        <v>0</v>
      </c>
      <c r="AJ1111" s="159">
        <v>0</v>
      </c>
    </row>
    <row r="1112" spans="1:36">
      <c r="A1112" s="153">
        <v>14</v>
      </c>
      <c r="B1112" s="154">
        <v>19</v>
      </c>
      <c r="C1112" s="154">
        <v>8</v>
      </c>
      <c r="D1112" s="155">
        <v>2</v>
      </c>
      <c r="E1112" s="155" t="s">
        <v>556</v>
      </c>
      <c r="F1112" s="156" t="s">
        <v>4187</v>
      </c>
      <c r="G1112" s="156" t="s">
        <v>556</v>
      </c>
      <c r="H1112" s="156" t="s">
        <v>4196</v>
      </c>
      <c r="I1112" s="155">
        <v>1419082</v>
      </c>
      <c r="J1112" s="157" t="s">
        <v>1771</v>
      </c>
      <c r="K1112" s="157"/>
      <c r="L1112" s="155">
        <v>2022</v>
      </c>
      <c r="M1112" s="158">
        <v>5985</v>
      </c>
      <c r="N1112" s="159">
        <v>29623774.960000001</v>
      </c>
      <c r="O1112" s="159">
        <v>28697685.289999999</v>
      </c>
      <c r="P1112" s="159">
        <v>20680047.350000001</v>
      </c>
      <c r="Q1112" s="159">
        <v>10240878</v>
      </c>
      <c r="R1112" s="159">
        <v>10439169.35</v>
      </c>
      <c r="S1112" s="159">
        <v>926089.67</v>
      </c>
      <c r="T1112" s="159">
        <v>66817</v>
      </c>
      <c r="U1112" s="159">
        <v>29804555.440000001</v>
      </c>
      <c r="V1112" s="159">
        <v>27473722.920000002</v>
      </c>
      <c r="W1112" s="159">
        <v>10654194.800000001</v>
      </c>
      <c r="X1112" s="159">
        <v>59996.73</v>
      </c>
      <c r="Y1112" s="159">
        <v>2330832.52</v>
      </c>
      <c r="Z1112" s="159">
        <v>2470377.17</v>
      </c>
      <c r="AA1112" s="159">
        <v>1371635.04</v>
      </c>
      <c r="AB1112" s="159">
        <v>1098742.1299999999</v>
      </c>
      <c r="AC1112" s="159">
        <v>466983</v>
      </c>
      <c r="AD1112" s="159">
        <v>466983</v>
      </c>
      <c r="AE1112" s="159">
        <v>3477455.33</v>
      </c>
      <c r="AF1112" s="159">
        <v>1223962.3700000001</v>
      </c>
      <c r="AG1112" s="159">
        <v>0</v>
      </c>
      <c r="AH1112" s="159">
        <v>0</v>
      </c>
      <c r="AI1112" s="159">
        <v>0</v>
      </c>
      <c r="AJ1112" s="159">
        <v>0</v>
      </c>
    </row>
    <row r="1113" spans="1:36">
      <c r="A1113" s="153">
        <v>14</v>
      </c>
      <c r="B1113" s="154">
        <v>19</v>
      </c>
      <c r="C1113" s="154">
        <v>9</v>
      </c>
      <c r="D1113" s="155">
        <v>2</v>
      </c>
      <c r="E1113" s="155" t="s">
        <v>556</v>
      </c>
      <c r="F1113" s="156" t="s">
        <v>4187</v>
      </c>
      <c r="G1113" s="156" t="s">
        <v>556</v>
      </c>
      <c r="H1113" s="156" t="s">
        <v>4197</v>
      </c>
      <c r="I1113" s="155">
        <v>1419092</v>
      </c>
      <c r="J1113" s="157" t="s">
        <v>1770</v>
      </c>
      <c r="K1113" s="157"/>
      <c r="L1113" s="155">
        <v>2022</v>
      </c>
      <c r="M1113" s="158">
        <v>3968</v>
      </c>
      <c r="N1113" s="159">
        <v>20462104.030000001</v>
      </c>
      <c r="O1113" s="159">
        <v>18379780.079999998</v>
      </c>
      <c r="P1113" s="159">
        <v>11696938.559999999</v>
      </c>
      <c r="Q1113" s="159">
        <v>5531866</v>
      </c>
      <c r="R1113" s="159">
        <v>6165072.5599999996</v>
      </c>
      <c r="S1113" s="159">
        <v>2082323.95</v>
      </c>
      <c r="T1113" s="159">
        <v>161312.91</v>
      </c>
      <c r="U1113" s="159">
        <v>18697633.620000001</v>
      </c>
      <c r="V1113" s="159">
        <v>16734351.48</v>
      </c>
      <c r="W1113" s="159">
        <v>5875600.9400000004</v>
      </c>
      <c r="X1113" s="159">
        <v>109935.41</v>
      </c>
      <c r="Y1113" s="159">
        <v>1963282.14</v>
      </c>
      <c r="Z1113" s="159">
        <v>125222</v>
      </c>
      <c r="AA1113" s="159">
        <v>0</v>
      </c>
      <c r="AB1113" s="159">
        <v>125222</v>
      </c>
      <c r="AC1113" s="159">
        <v>1813893</v>
      </c>
      <c r="AD1113" s="159">
        <v>1813893</v>
      </c>
      <c r="AE1113" s="159">
        <v>4046131.2000000002</v>
      </c>
      <c r="AF1113" s="159">
        <v>1645428.6</v>
      </c>
      <c r="AG1113" s="159">
        <v>148396.87</v>
      </c>
      <c r="AH1113" s="159">
        <v>152380.20000000001</v>
      </c>
      <c r="AI1113" s="159">
        <v>2193.7399999999998</v>
      </c>
      <c r="AJ1113" s="159">
        <v>0</v>
      </c>
    </row>
    <row r="1114" spans="1:36">
      <c r="A1114" s="153">
        <v>14</v>
      </c>
      <c r="B1114" s="154">
        <v>19</v>
      </c>
      <c r="C1114" s="154">
        <v>10</v>
      </c>
      <c r="D1114" s="155">
        <v>2</v>
      </c>
      <c r="E1114" s="155" t="s">
        <v>556</v>
      </c>
      <c r="F1114" s="156" t="s">
        <v>4187</v>
      </c>
      <c r="G1114" s="156" t="s">
        <v>556</v>
      </c>
      <c r="H1114" s="156" t="s">
        <v>4198</v>
      </c>
      <c r="I1114" s="155">
        <v>1419102</v>
      </c>
      <c r="J1114" s="157" t="s">
        <v>1769</v>
      </c>
      <c r="K1114" s="157"/>
      <c r="L1114" s="155">
        <v>2022</v>
      </c>
      <c r="M1114" s="158">
        <v>8475</v>
      </c>
      <c r="N1114" s="159">
        <v>41038492.340000004</v>
      </c>
      <c r="O1114" s="159">
        <v>37803795.030000001</v>
      </c>
      <c r="P1114" s="159">
        <v>20188584.060000002</v>
      </c>
      <c r="Q1114" s="159">
        <v>7620146</v>
      </c>
      <c r="R1114" s="159">
        <v>12568438.060000001</v>
      </c>
      <c r="S1114" s="159">
        <v>3234697.31</v>
      </c>
      <c r="T1114" s="159">
        <v>107962.36</v>
      </c>
      <c r="U1114" s="159">
        <v>40464030.18</v>
      </c>
      <c r="V1114" s="159">
        <v>35655025.359999999</v>
      </c>
      <c r="W1114" s="159">
        <v>13212455.859999999</v>
      </c>
      <c r="X1114" s="159">
        <v>162839.9</v>
      </c>
      <c r="Y1114" s="159">
        <v>4809004.82</v>
      </c>
      <c r="Z1114" s="159">
        <v>3828693.5</v>
      </c>
      <c r="AA1114" s="159">
        <v>2935432.65</v>
      </c>
      <c r="AB1114" s="159">
        <v>893260.85000000009</v>
      </c>
      <c r="AC1114" s="159">
        <v>2086846.85</v>
      </c>
      <c r="AD1114" s="159">
        <v>2086846.85</v>
      </c>
      <c r="AE1114" s="159">
        <v>7447515.7999999998</v>
      </c>
      <c r="AF1114" s="159">
        <v>2148769.67</v>
      </c>
      <c r="AG1114" s="159">
        <v>0</v>
      </c>
      <c r="AH1114" s="159">
        <v>51622.92</v>
      </c>
      <c r="AI1114" s="159">
        <v>0</v>
      </c>
      <c r="AJ1114" s="159">
        <v>0</v>
      </c>
    </row>
    <row r="1115" spans="1:36">
      <c r="A1115" s="153">
        <v>14</v>
      </c>
      <c r="B1115" s="154">
        <v>19</v>
      </c>
      <c r="C1115" s="154">
        <v>11</v>
      </c>
      <c r="D1115" s="155">
        <v>2</v>
      </c>
      <c r="E1115" s="155" t="s">
        <v>556</v>
      </c>
      <c r="F1115" s="156" t="s">
        <v>4187</v>
      </c>
      <c r="G1115" s="156" t="s">
        <v>556</v>
      </c>
      <c r="H1115" s="156" t="s">
        <v>4199</v>
      </c>
      <c r="I1115" s="155">
        <v>1419112</v>
      </c>
      <c r="J1115" s="157" t="s">
        <v>1768</v>
      </c>
      <c r="K1115" s="157"/>
      <c r="L1115" s="155">
        <v>2022</v>
      </c>
      <c r="M1115" s="158">
        <v>4433</v>
      </c>
      <c r="N1115" s="159">
        <v>22452386.850000001</v>
      </c>
      <c r="O1115" s="159">
        <v>22000274.629999999</v>
      </c>
      <c r="P1115" s="159">
        <v>16391596.789999999</v>
      </c>
      <c r="Q1115" s="159">
        <v>7996303</v>
      </c>
      <c r="R1115" s="159">
        <v>8395293.7899999991</v>
      </c>
      <c r="S1115" s="159">
        <v>452112.22</v>
      </c>
      <c r="T1115" s="159">
        <v>0</v>
      </c>
      <c r="U1115" s="159">
        <v>21634456.010000002</v>
      </c>
      <c r="V1115" s="159">
        <v>20223497.73</v>
      </c>
      <c r="W1115" s="159">
        <v>8371802.79</v>
      </c>
      <c r="X1115" s="159">
        <v>41943.49</v>
      </c>
      <c r="Y1115" s="159">
        <v>1410958.28</v>
      </c>
      <c r="Z1115" s="159">
        <v>2550908.23</v>
      </c>
      <c r="AA1115" s="159">
        <v>0</v>
      </c>
      <c r="AB1115" s="159">
        <v>2550908.23</v>
      </c>
      <c r="AC1115" s="159">
        <v>290681</v>
      </c>
      <c r="AD1115" s="159">
        <v>290681</v>
      </c>
      <c r="AE1115" s="159">
        <v>1432809</v>
      </c>
      <c r="AF1115" s="159">
        <v>1776776.9</v>
      </c>
      <c r="AG1115" s="159">
        <v>150000</v>
      </c>
      <c r="AH1115" s="159">
        <v>150000</v>
      </c>
      <c r="AI1115" s="159">
        <v>0</v>
      </c>
      <c r="AJ1115" s="159">
        <v>0</v>
      </c>
    </row>
    <row r="1116" spans="1:36">
      <c r="A1116" s="153">
        <v>14</v>
      </c>
      <c r="B1116" s="154">
        <v>19</v>
      </c>
      <c r="C1116" s="154">
        <v>12</v>
      </c>
      <c r="D1116" s="155">
        <v>2</v>
      </c>
      <c r="E1116" s="155" t="s">
        <v>556</v>
      </c>
      <c r="F1116" s="156" t="s">
        <v>4187</v>
      </c>
      <c r="G1116" s="156" t="s">
        <v>556</v>
      </c>
      <c r="H1116" s="156" t="s">
        <v>4200</v>
      </c>
      <c r="I1116" s="155">
        <v>1419122</v>
      </c>
      <c r="J1116" s="157" t="s">
        <v>1767</v>
      </c>
      <c r="K1116" s="157"/>
      <c r="L1116" s="155">
        <v>2022</v>
      </c>
      <c r="M1116" s="158">
        <v>7888</v>
      </c>
      <c r="N1116" s="159">
        <v>59005666.469999999</v>
      </c>
      <c r="O1116" s="159">
        <v>57275918.359999999</v>
      </c>
      <c r="P1116" s="159">
        <v>18582208.560000002</v>
      </c>
      <c r="Q1116" s="159">
        <v>5806497</v>
      </c>
      <c r="R1116" s="159">
        <v>12775711.560000001</v>
      </c>
      <c r="S1116" s="159">
        <v>1729748.11</v>
      </c>
      <c r="T1116" s="159">
        <v>14934.96</v>
      </c>
      <c r="U1116" s="159">
        <v>60369458.210000001</v>
      </c>
      <c r="V1116" s="159">
        <v>48381696.159999996</v>
      </c>
      <c r="W1116" s="159">
        <v>18719527.039999999</v>
      </c>
      <c r="X1116" s="159">
        <v>526001.62</v>
      </c>
      <c r="Y1116" s="159">
        <v>11987762.050000001</v>
      </c>
      <c r="Z1116" s="159">
        <v>1998679.78</v>
      </c>
      <c r="AA1116" s="159">
        <v>0</v>
      </c>
      <c r="AB1116" s="159">
        <v>1998679.78</v>
      </c>
      <c r="AC1116" s="159">
        <v>500000</v>
      </c>
      <c r="AD1116" s="159">
        <v>500000</v>
      </c>
      <c r="AE1116" s="159">
        <v>22981196.73</v>
      </c>
      <c r="AF1116" s="159">
        <v>8894222.1999999993</v>
      </c>
      <c r="AG1116" s="159">
        <v>1054012.3400000001</v>
      </c>
      <c r="AH1116" s="159">
        <v>855203.65</v>
      </c>
      <c r="AI1116" s="159">
        <v>0</v>
      </c>
      <c r="AJ1116" s="159">
        <v>0</v>
      </c>
    </row>
    <row r="1117" spans="1:36">
      <c r="A1117" s="153">
        <v>14</v>
      </c>
      <c r="B1117" s="154">
        <v>19</v>
      </c>
      <c r="C1117" s="154">
        <v>13</v>
      </c>
      <c r="D1117" s="155">
        <v>2</v>
      </c>
      <c r="E1117" s="155" t="s">
        <v>556</v>
      </c>
      <c r="F1117" s="156" t="s">
        <v>4187</v>
      </c>
      <c r="G1117" s="156" t="s">
        <v>556</v>
      </c>
      <c r="H1117" s="156" t="s">
        <v>4201</v>
      </c>
      <c r="I1117" s="155">
        <v>1419132</v>
      </c>
      <c r="J1117" s="157" t="s">
        <v>1766</v>
      </c>
      <c r="K1117" s="157"/>
      <c r="L1117" s="155">
        <v>2022</v>
      </c>
      <c r="M1117" s="158">
        <v>11902</v>
      </c>
      <c r="N1117" s="159">
        <v>64668053.149999999</v>
      </c>
      <c r="O1117" s="159">
        <v>63638993.450000003</v>
      </c>
      <c r="P1117" s="159">
        <v>26855510.109999999</v>
      </c>
      <c r="Q1117" s="159">
        <v>10351305</v>
      </c>
      <c r="R1117" s="159">
        <v>16504205.109999999</v>
      </c>
      <c r="S1117" s="159">
        <v>1029059.7</v>
      </c>
      <c r="T1117" s="159">
        <v>24053.18</v>
      </c>
      <c r="U1117" s="159">
        <v>68836984.120000005</v>
      </c>
      <c r="V1117" s="159">
        <v>53688851.729999997</v>
      </c>
      <c r="W1117" s="159">
        <v>19384772.850000001</v>
      </c>
      <c r="X1117" s="159">
        <v>219735.1</v>
      </c>
      <c r="Y1117" s="159">
        <v>15148132.390000001</v>
      </c>
      <c r="Z1117" s="159">
        <v>9128241.8599999994</v>
      </c>
      <c r="AA1117" s="159">
        <v>4000000</v>
      </c>
      <c r="AB1117" s="159">
        <v>5128241.8599999994</v>
      </c>
      <c r="AC1117" s="159">
        <v>1146470</v>
      </c>
      <c r="AD1117" s="159">
        <v>1146470</v>
      </c>
      <c r="AE1117" s="159">
        <v>11585875.26</v>
      </c>
      <c r="AF1117" s="159">
        <v>9950141.7200000007</v>
      </c>
      <c r="AG1117" s="159">
        <v>84333.03</v>
      </c>
      <c r="AH1117" s="159">
        <v>395515.27</v>
      </c>
      <c r="AI1117" s="159">
        <v>0</v>
      </c>
      <c r="AJ1117" s="159">
        <v>0</v>
      </c>
    </row>
    <row r="1118" spans="1:36">
      <c r="A1118" s="153">
        <v>14</v>
      </c>
      <c r="B1118" s="154">
        <v>19</v>
      </c>
      <c r="C1118" s="154">
        <v>14</v>
      </c>
      <c r="D1118" s="155">
        <v>2</v>
      </c>
      <c r="E1118" s="155" t="s">
        <v>556</v>
      </c>
      <c r="F1118" s="156" t="s">
        <v>4187</v>
      </c>
      <c r="G1118" s="156" t="s">
        <v>556</v>
      </c>
      <c r="H1118" s="156" t="s">
        <v>4202</v>
      </c>
      <c r="I1118" s="155">
        <v>1419142</v>
      </c>
      <c r="J1118" s="157" t="s">
        <v>1765</v>
      </c>
      <c r="K1118" s="157"/>
      <c r="L1118" s="155">
        <v>2022</v>
      </c>
      <c r="M1118" s="158">
        <v>7279</v>
      </c>
      <c r="N1118" s="159">
        <v>34115401.68</v>
      </c>
      <c r="O1118" s="159">
        <v>33927474.520000003</v>
      </c>
      <c r="P1118" s="159">
        <v>24044267.350000001</v>
      </c>
      <c r="Q1118" s="159">
        <v>11837118</v>
      </c>
      <c r="R1118" s="159">
        <v>12207149.35</v>
      </c>
      <c r="S1118" s="159">
        <v>187927.16</v>
      </c>
      <c r="T1118" s="159">
        <v>184306</v>
      </c>
      <c r="U1118" s="159">
        <v>32907054.579999998</v>
      </c>
      <c r="V1118" s="159">
        <v>32617962.120000001</v>
      </c>
      <c r="W1118" s="159">
        <v>13830606.73</v>
      </c>
      <c r="X1118" s="159">
        <v>596870.24</v>
      </c>
      <c r="Y1118" s="159">
        <v>289092.46000000002</v>
      </c>
      <c r="Z1118" s="159">
        <v>0</v>
      </c>
      <c r="AA1118" s="159">
        <v>0</v>
      </c>
      <c r="AB1118" s="159">
        <v>0</v>
      </c>
      <c r="AC1118" s="159">
        <v>933156</v>
      </c>
      <c r="AD1118" s="159">
        <v>933156</v>
      </c>
      <c r="AE1118" s="159">
        <v>18959335.59</v>
      </c>
      <c r="AF1118" s="159">
        <v>1309512.3999999999</v>
      </c>
      <c r="AG1118" s="159">
        <v>0</v>
      </c>
      <c r="AH1118" s="159">
        <v>0</v>
      </c>
      <c r="AI1118" s="159">
        <v>0</v>
      </c>
      <c r="AJ1118" s="159">
        <v>197071.59</v>
      </c>
    </row>
    <row r="1119" spans="1:36">
      <c r="A1119" s="153">
        <v>14</v>
      </c>
      <c r="B1119" s="154">
        <v>19</v>
      </c>
      <c r="C1119" s="154">
        <v>15</v>
      </c>
      <c r="D1119" s="155">
        <v>3</v>
      </c>
      <c r="E1119" s="155" t="s">
        <v>556</v>
      </c>
      <c r="F1119" s="156" t="s">
        <v>4192</v>
      </c>
      <c r="G1119" s="156" t="s">
        <v>556</v>
      </c>
      <c r="H1119" s="156" t="s">
        <v>4203</v>
      </c>
      <c r="I1119" s="155">
        <v>1419153</v>
      </c>
      <c r="J1119" s="157" t="s">
        <v>1764</v>
      </c>
      <c r="K1119" s="157"/>
      <c r="L1119" s="155">
        <v>2022</v>
      </c>
      <c r="M1119" s="158">
        <v>5582</v>
      </c>
      <c r="N1119" s="159">
        <v>25098876.48</v>
      </c>
      <c r="O1119" s="159">
        <v>24768968.190000001</v>
      </c>
      <c r="P1119" s="159">
        <v>17276073.759999998</v>
      </c>
      <c r="Q1119" s="159">
        <v>7949392</v>
      </c>
      <c r="R1119" s="159">
        <v>9326681.7599999998</v>
      </c>
      <c r="S1119" s="159">
        <v>329908.28999999998</v>
      </c>
      <c r="T1119" s="159">
        <v>83298.5</v>
      </c>
      <c r="U1119" s="159">
        <v>24292775.5</v>
      </c>
      <c r="V1119" s="159">
        <v>23657418.98</v>
      </c>
      <c r="W1119" s="159">
        <v>9475345.9100000001</v>
      </c>
      <c r="X1119" s="159">
        <v>445631.35</v>
      </c>
      <c r="Y1119" s="159">
        <v>635356.52</v>
      </c>
      <c r="Z1119" s="159">
        <v>417699.51</v>
      </c>
      <c r="AA1119" s="159">
        <v>0</v>
      </c>
      <c r="AB1119" s="159">
        <v>417699.51</v>
      </c>
      <c r="AC1119" s="159">
        <v>184245</v>
      </c>
      <c r="AD1119" s="159">
        <v>184245</v>
      </c>
      <c r="AE1119" s="159">
        <v>9661679</v>
      </c>
      <c r="AF1119" s="159">
        <v>1111549.21</v>
      </c>
      <c r="AG1119" s="159">
        <v>263093.77</v>
      </c>
      <c r="AH1119" s="159">
        <v>263093.77</v>
      </c>
      <c r="AI1119" s="159">
        <v>0</v>
      </c>
      <c r="AJ1119" s="159">
        <v>0</v>
      </c>
    </row>
    <row r="1120" spans="1:36">
      <c r="A1120" s="153">
        <v>14</v>
      </c>
      <c r="B1120" s="154">
        <v>20</v>
      </c>
      <c r="C1120" s="154">
        <v>1</v>
      </c>
      <c r="D1120" s="155">
        <v>1</v>
      </c>
      <c r="E1120" s="155" t="s">
        <v>556</v>
      </c>
      <c r="F1120" s="156" t="s">
        <v>4204</v>
      </c>
      <c r="G1120" s="156" t="s">
        <v>556</v>
      </c>
      <c r="H1120" s="156" t="s">
        <v>4205</v>
      </c>
      <c r="I1120" s="155">
        <v>1420011</v>
      </c>
      <c r="J1120" s="157" t="s">
        <v>1757</v>
      </c>
      <c r="K1120" s="157"/>
      <c r="L1120" s="155">
        <v>2022</v>
      </c>
      <c r="M1120" s="158">
        <v>22130</v>
      </c>
      <c r="N1120" s="159">
        <v>133747561.61</v>
      </c>
      <c r="O1120" s="159">
        <v>111220954.31999999</v>
      </c>
      <c r="P1120" s="159">
        <v>52565127.510000005</v>
      </c>
      <c r="Q1120" s="159">
        <v>20854275</v>
      </c>
      <c r="R1120" s="159">
        <v>31710852.510000002</v>
      </c>
      <c r="S1120" s="159">
        <v>22526607.289999999</v>
      </c>
      <c r="T1120" s="159">
        <v>725087.54</v>
      </c>
      <c r="U1120" s="159">
        <v>135449224.34</v>
      </c>
      <c r="V1120" s="159">
        <v>103455287.3</v>
      </c>
      <c r="W1120" s="159">
        <v>42192059.450000003</v>
      </c>
      <c r="X1120" s="159">
        <v>844143.91</v>
      </c>
      <c r="Y1120" s="159">
        <v>31993937.039999999</v>
      </c>
      <c r="Z1120" s="159">
        <v>12324696.76</v>
      </c>
      <c r="AA1120" s="159">
        <v>6500000</v>
      </c>
      <c r="AB1120" s="159">
        <v>5824696.7599999998</v>
      </c>
      <c r="AC1120" s="159">
        <v>3023312</v>
      </c>
      <c r="AD1120" s="159">
        <v>3023312</v>
      </c>
      <c r="AE1120" s="159">
        <v>33935659.409999996</v>
      </c>
      <c r="AF1120" s="159">
        <v>7765667.0199999996</v>
      </c>
      <c r="AG1120" s="159">
        <v>841129.52</v>
      </c>
      <c r="AH1120" s="159">
        <v>978447.08</v>
      </c>
      <c r="AI1120" s="159">
        <v>0</v>
      </c>
      <c r="AJ1120" s="159">
        <v>0</v>
      </c>
    </row>
    <row r="1121" spans="1:36">
      <c r="A1121" s="153">
        <v>14</v>
      </c>
      <c r="B1121" s="154">
        <v>20</v>
      </c>
      <c r="C1121" s="154">
        <v>2</v>
      </c>
      <c r="D1121" s="155">
        <v>1</v>
      </c>
      <c r="E1121" s="155" t="s">
        <v>556</v>
      </c>
      <c r="F1121" s="156" t="s">
        <v>4204</v>
      </c>
      <c r="G1121" s="156" t="s">
        <v>556</v>
      </c>
      <c r="H1121" s="156" t="s">
        <v>4206</v>
      </c>
      <c r="I1121" s="155">
        <v>1420021</v>
      </c>
      <c r="J1121" s="157" t="s">
        <v>1756</v>
      </c>
      <c r="K1121" s="157"/>
      <c r="L1121" s="155">
        <v>2022</v>
      </c>
      <c r="M1121" s="158">
        <v>4384</v>
      </c>
      <c r="N1121" s="159">
        <v>29725305.359999999</v>
      </c>
      <c r="O1121" s="159">
        <v>25289431.940000001</v>
      </c>
      <c r="P1121" s="159">
        <v>15181910.82</v>
      </c>
      <c r="Q1121" s="159">
        <v>6831864</v>
      </c>
      <c r="R1121" s="159">
        <v>8350046.8200000003</v>
      </c>
      <c r="S1121" s="159">
        <v>4435873.42</v>
      </c>
      <c r="T1121" s="159">
        <v>110694.3</v>
      </c>
      <c r="U1121" s="159">
        <v>29185393.98</v>
      </c>
      <c r="V1121" s="159">
        <v>22690121.440000001</v>
      </c>
      <c r="W1121" s="159">
        <v>8812982.0099999998</v>
      </c>
      <c r="X1121" s="159">
        <v>114812.65</v>
      </c>
      <c r="Y1121" s="159">
        <v>6495272.54</v>
      </c>
      <c r="Z1121" s="159">
        <v>3344458.83</v>
      </c>
      <c r="AA1121" s="159">
        <v>1239015.31</v>
      </c>
      <c r="AB1121" s="159">
        <v>2105443.52</v>
      </c>
      <c r="AC1121" s="159">
        <v>885358.71</v>
      </c>
      <c r="AD1121" s="159">
        <v>872458.71</v>
      </c>
      <c r="AE1121" s="159">
        <v>6105486.5999999996</v>
      </c>
      <c r="AF1121" s="159">
        <v>2599310.5</v>
      </c>
      <c r="AG1121" s="159">
        <v>1371656.84</v>
      </c>
      <c r="AH1121" s="159">
        <v>1105789.71</v>
      </c>
      <c r="AI1121" s="159">
        <v>0</v>
      </c>
      <c r="AJ1121" s="159">
        <v>0</v>
      </c>
    </row>
    <row r="1122" spans="1:36">
      <c r="A1122" s="153">
        <v>14</v>
      </c>
      <c r="B1122" s="154">
        <v>20</v>
      </c>
      <c r="C1122" s="154">
        <v>3</v>
      </c>
      <c r="D1122" s="155">
        <v>2</v>
      </c>
      <c r="E1122" s="155" t="s">
        <v>556</v>
      </c>
      <c r="F1122" s="156" t="s">
        <v>4207</v>
      </c>
      <c r="G1122" s="156" t="s">
        <v>556</v>
      </c>
      <c r="H1122" s="156" t="s">
        <v>4208</v>
      </c>
      <c r="I1122" s="155">
        <v>1420032</v>
      </c>
      <c r="J1122" s="157" t="s">
        <v>1763</v>
      </c>
      <c r="K1122" s="157"/>
      <c r="L1122" s="155">
        <v>2022</v>
      </c>
      <c r="M1122" s="158">
        <v>7957</v>
      </c>
      <c r="N1122" s="159">
        <v>40921826.039999999</v>
      </c>
      <c r="O1122" s="159">
        <v>39390015.630000003</v>
      </c>
      <c r="P1122" s="159">
        <v>28198190.619999997</v>
      </c>
      <c r="Q1122" s="159">
        <v>14744967</v>
      </c>
      <c r="R1122" s="159">
        <v>13453223.619999999</v>
      </c>
      <c r="S1122" s="159">
        <v>1531810.41</v>
      </c>
      <c r="T1122" s="159">
        <v>0</v>
      </c>
      <c r="U1122" s="159">
        <v>38216952.399999999</v>
      </c>
      <c r="V1122" s="159">
        <v>36461736.020000003</v>
      </c>
      <c r="W1122" s="159">
        <v>15204629.32</v>
      </c>
      <c r="X1122" s="159">
        <v>11371.58</v>
      </c>
      <c r="Y1122" s="159">
        <v>1755216.38</v>
      </c>
      <c r="Z1122" s="159">
        <v>5008694.4800000004</v>
      </c>
      <c r="AA1122" s="159">
        <v>0</v>
      </c>
      <c r="AB1122" s="159">
        <v>5008694.4800000004</v>
      </c>
      <c r="AC1122" s="159">
        <v>238230.13</v>
      </c>
      <c r="AD1122" s="159">
        <v>238230.13</v>
      </c>
      <c r="AE1122" s="159">
        <v>342334.31</v>
      </c>
      <c r="AF1122" s="159">
        <v>2928279.61</v>
      </c>
      <c r="AG1122" s="159">
        <v>531043.88</v>
      </c>
      <c r="AH1122" s="159">
        <v>749471.27</v>
      </c>
      <c r="AI1122" s="159">
        <v>0</v>
      </c>
      <c r="AJ1122" s="159">
        <v>0</v>
      </c>
    </row>
    <row r="1123" spans="1:36">
      <c r="A1123" s="153">
        <v>14</v>
      </c>
      <c r="B1123" s="154">
        <v>20</v>
      </c>
      <c r="C1123" s="154">
        <v>4</v>
      </c>
      <c r="D1123" s="155">
        <v>3</v>
      </c>
      <c r="E1123" s="155" t="s">
        <v>556</v>
      </c>
      <c r="F1123" s="156" t="s">
        <v>4209</v>
      </c>
      <c r="G1123" s="156" t="s">
        <v>556</v>
      </c>
      <c r="H1123" s="156" t="s">
        <v>4210</v>
      </c>
      <c r="I1123" s="155">
        <v>1420043</v>
      </c>
      <c r="J1123" s="157" t="s">
        <v>1762</v>
      </c>
      <c r="K1123" s="157"/>
      <c r="L1123" s="155">
        <v>2022</v>
      </c>
      <c r="M1123" s="158">
        <v>7657</v>
      </c>
      <c r="N1123" s="159">
        <v>37894937.600000001</v>
      </c>
      <c r="O1123" s="159">
        <v>33868255.579999998</v>
      </c>
      <c r="P1123" s="159">
        <v>25680159.009999998</v>
      </c>
      <c r="Q1123" s="159">
        <v>13881704</v>
      </c>
      <c r="R1123" s="159">
        <v>11798455.01</v>
      </c>
      <c r="S1123" s="159">
        <v>4026682.02</v>
      </c>
      <c r="T1123" s="159">
        <v>34034.400000000001</v>
      </c>
      <c r="U1123" s="159">
        <v>35959068.740000002</v>
      </c>
      <c r="V1123" s="159">
        <v>30872507.940000001</v>
      </c>
      <c r="W1123" s="159">
        <v>13708253.310000001</v>
      </c>
      <c r="X1123" s="159">
        <v>9020.42</v>
      </c>
      <c r="Y1123" s="159">
        <v>5086560.8</v>
      </c>
      <c r="Z1123" s="159">
        <v>2632246.7200000002</v>
      </c>
      <c r="AA1123" s="159">
        <v>0</v>
      </c>
      <c r="AB1123" s="159">
        <v>2632246.7200000002</v>
      </c>
      <c r="AC1123" s="159">
        <v>1039680.99</v>
      </c>
      <c r="AD1123" s="159">
        <v>1039680.99</v>
      </c>
      <c r="AE1123" s="159">
        <v>330205.88</v>
      </c>
      <c r="AF1123" s="159">
        <v>2995747.64</v>
      </c>
      <c r="AG1123" s="159">
        <v>0</v>
      </c>
      <c r="AH1123" s="159">
        <v>0</v>
      </c>
      <c r="AI1123" s="159">
        <v>0</v>
      </c>
      <c r="AJ1123" s="159">
        <v>150205.88</v>
      </c>
    </row>
    <row r="1124" spans="1:36">
      <c r="A1124" s="153">
        <v>14</v>
      </c>
      <c r="B1124" s="154">
        <v>20</v>
      </c>
      <c r="C1124" s="154">
        <v>5</v>
      </c>
      <c r="D1124" s="155">
        <v>2</v>
      </c>
      <c r="E1124" s="155" t="s">
        <v>556</v>
      </c>
      <c r="F1124" s="156" t="s">
        <v>4207</v>
      </c>
      <c r="G1124" s="156" t="s">
        <v>556</v>
      </c>
      <c r="H1124" s="156" t="s">
        <v>4211</v>
      </c>
      <c r="I1124" s="155">
        <v>1420052</v>
      </c>
      <c r="J1124" s="157" t="s">
        <v>1761</v>
      </c>
      <c r="K1124" s="157"/>
      <c r="L1124" s="155">
        <v>2022</v>
      </c>
      <c r="M1124" s="158">
        <v>3658</v>
      </c>
      <c r="N1124" s="159">
        <v>18589226.23</v>
      </c>
      <c r="O1124" s="159">
        <v>16871466.210000001</v>
      </c>
      <c r="P1124" s="159">
        <v>12043034.35</v>
      </c>
      <c r="Q1124" s="159">
        <v>5878143</v>
      </c>
      <c r="R1124" s="159">
        <v>6164891.3499999996</v>
      </c>
      <c r="S1124" s="159">
        <v>1717760.02</v>
      </c>
      <c r="T1124" s="159">
        <v>226834.1</v>
      </c>
      <c r="U1124" s="159">
        <v>18370936.449999999</v>
      </c>
      <c r="V1124" s="159">
        <v>15277133.220000001</v>
      </c>
      <c r="W1124" s="159">
        <v>6501323.9199999999</v>
      </c>
      <c r="X1124" s="159">
        <v>32289.29</v>
      </c>
      <c r="Y1124" s="159">
        <v>3093803.23</v>
      </c>
      <c r="Z1124" s="159">
        <v>2488493.42</v>
      </c>
      <c r="AA1124" s="159">
        <v>950000</v>
      </c>
      <c r="AB1124" s="159">
        <v>1538493.42</v>
      </c>
      <c r="AC1124" s="159">
        <v>263708</v>
      </c>
      <c r="AD1124" s="159">
        <v>263708</v>
      </c>
      <c r="AE1124" s="159">
        <v>1550000</v>
      </c>
      <c r="AF1124" s="159">
        <v>1594332.99</v>
      </c>
      <c r="AG1124" s="159">
        <v>150000</v>
      </c>
      <c r="AH1124" s="159">
        <v>150000</v>
      </c>
      <c r="AI1124" s="159">
        <v>0</v>
      </c>
      <c r="AJ1124" s="159">
        <v>0</v>
      </c>
    </row>
    <row r="1125" spans="1:36">
      <c r="A1125" s="153">
        <v>14</v>
      </c>
      <c r="B1125" s="154">
        <v>20</v>
      </c>
      <c r="C1125" s="154">
        <v>6</v>
      </c>
      <c r="D1125" s="155">
        <v>2</v>
      </c>
      <c r="E1125" s="155" t="s">
        <v>556</v>
      </c>
      <c r="F1125" s="156" t="s">
        <v>4207</v>
      </c>
      <c r="G1125" s="156" t="s">
        <v>556</v>
      </c>
      <c r="H1125" s="156" t="s">
        <v>4212</v>
      </c>
      <c r="I1125" s="155">
        <v>1420062</v>
      </c>
      <c r="J1125" s="157" t="s">
        <v>1760</v>
      </c>
      <c r="K1125" s="157"/>
      <c r="L1125" s="155">
        <v>2022</v>
      </c>
      <c r="M1125" s="158">
        <v>2650</v>
      </c>
      <c r="N1125" s="159">
        <v>12156840.99</v>
      </c>
      <c r="O1125" s="159">
        <v>12006553.310000001</v>
      </c>
      <c r="P1125" s="159">
        <v>7449313.5899999999</v>
      </c>
      <c r="Q1125" s="159">
        <v>3034094</v>
      </c>
      <c r="R1125" s="159">
        <v>4415219.59</v>
      </c>
      <c r="S1125" s="159">
        <v>150287.67999999999</v>
      </c>
      <c r="T1125" s="159">
        <v>131300</v>
      </c>
      <c r="U1125" s="159">
        <v>11876249.75</v>
      </c>
      <c r="V1125" s="159">
        <v>11620120.470000001</v>
      </c>
      <c r="W1125" s="159">
        <v>4918036.7300000004</v>
      </c>
      <c r="X1125" s="159">
        <v>15551.38</v>
      </c>
      <c r="Y1125" s="159">
        <v>256129.28</v>
      </c>
      <c r="Z1125" s="159">
        <v>847520.12</v>
      </c>
      <c r="AA1125" s="159">
        <v>450000</v>
      </c>
      <c r="AB1125" s="159">
        <v>397520.12</v>
      </c>
      <c r="AC1125" s="159">
        <v>128723.56</v>
      </c>
      <c r="AD1125" s="159">
        <v>128723.56</v>
      </c>
      <c r="AE1125" s="159">
        <v>834921.31</v>
      </c>
      <c r="AF1125" s="159">
        <v>386432.84</v>
      </c>
      <c r="AG1125" s="159">
        <v>0</v>
      </c>
      <c r="AH1125" s="159">
        <v>0</v>
      </c>
      <c r="AI1125" s="159">
        <v>0</v>
      </c>
      <c r="AJ1125" s="159">
        <v>0</v>
      </c>
    </row>
    <row r="1126" spans="1:36">
      <c r="A1126" s="153">
        <v>14</v>
      </c>
      <c r="B1126" s="154">
        <v>20</v>
      </c>
      <c r="C1126" s="154">
        <v>7</v>
      </c>
      <c r="D1126" s="155">
        <v>2</v>
      </c>
      <c r="E1126" s="155" t="s">
        <v>556</v>
      </c>
      <c r="F1126" s="156" t="s">
        <v>4207</v>
      </c>
      <c r="G1126" s="156" t="s">
        <v>556</v>
      </c>
      <c r="H1126" s="156" t="s">
        <v>4213</v>
      </c>
      <c r="I1126" s="155">
        <v>1420072</v>
      </c>
      <c r="J1126" s="157" t="s">
        <v>1759</v>
      </c>
      <c r="K1126" s="157"/>
      <c r="L1126" s="155">
        <v>2022</v>
      </c>
      <c r="M1126" s="158">
        <v>6340</v>
      </c>
      <c r="N1126" s="159">
        <v>31372861.84</v>
      </c>
      <c r="O1126" s="159">
        <v>30649912.07</v>
      </c>
      <c r="P1126" s="159">
        <v>22305756.280000001</v>
      </c>
      <c r="Q1126" s="159">
        <v>10725482</v>
      </c>
      <c r="R1126" s="159">
        <v>11580274.279999999</v>
      </c>
      <c r="S1126" s="159">
        <v>722949.77</v>
      </c>
      <c r="T1126" s="159">
        <v>0</v>
      </c>
      <c r="U1126" s="159">
        <v>30529242.02</v>
      </c>
      <c r="V1126" s="159">
        <v>29025842.940000001</v>
      </c>
      <c r="W1126" s="159">
        <v>11702472.550000001</v>
      </c>
      <c r="X1126" s="159">
        <v>0</v>
      </c>
      <c r="Y1126" s="159">
        <v>1503399.08</v>
      </c>
      <c r="Z1126" s="159">
        <v>1475928.51</v>
      </c>
      <c r="AA1126" s="159">
        <v>0</v>
      </c>
      <c r="AB1126" s="159">
        <v>1475928.51</v>
      </c>
      <c r="AC1126" s="159">
        <v>0</v>
      </c>
      <c r="AD1126" s="159">
        <v>0</v>
      </c>
      <c r="AE1126" s="159">
        <v>0</v>
      </c>
      <c r="AF1126" s="159">
        <v>1624069.13</v>
      </c>
      <c r="AG1126" s="159">
        <v>78680</v>
      </c>
      <c r="AH1126" s="159">
        <v>125260.46</v>
      </c>
      <c r="AI1126" s="159">
        <v>0</v>
      </c>
      <c r="AJ1126" s="159">
        <v>0</v>
      </c>
    </row>
    <row r="1127" spans="1:36">
      <c r="A1127" s="153">
        <v>14</v>
      </c>
      <c r="B1127" s="154">
        <v>20</v>
      </c>
      <c r="C1127" s="154">
        <v>8</v>
      </c>
      <c r="D1127" s="155">
        <v>3</v>
      </c>
      <c r="E1127" s="155" t="s">
        <v>556</v>
      </c>
      <c r="F1127" s="156" t="s">
        <v>4209</v>
      </c>
      <c r="G1127" s="156" t="s">
        <v>556</v>
      </c>
      <c r="H1127" s="156" t="s">
        <v>4214</v>
      </c>
      <c r="I1127" s="155">
        <v>1420083</v>
      </c>
      <c r="J1127" s="157" t="s">
        <v>1758</v>
      </c>
      <c r="K1127" s="157"/>
      <c r="L1127" s="155">
        <v>2022</v>
      </c>
      <c r="M1127" s="158">
        <v>4659</v>
      </c>
      <c r="N1127" s="159">
        <v>25350985.210000001</v>
      </c>
      <c r="O1127" s="159">
        <v>21728731.850000001</v>
      </c>
      <c r="P1127" s="159">
        <v>15088549.390000001</v>
      </c>
      <c r="Q1127" s="159">
        <v>7400643</v>
      </c>
      <c r="R1127" s="159">
        <v>7687906.3899999997</v>
      </c>
      <c r="S1127" s="159">
        <v>3622253.36</v>
      </c>
      <c r="T1127" s="159">
        <v>7998.59</v>
      </c>
      <c r="U1127" s="159">
        <v>29002602.489999998</v>
      </c>
      <c r="V1127" s="159">
        <v>20387690.18</v>
      </c>
      <c r="W1127" s="159">
        <v>8395996.7400000002</v>
      </c>
      <c r="X1127" s="159">
        <v>139714</v>
      </c>
      <c r="Y1127" s="159">
        <v>8614912.3100000005</v>
      </c>
      <c r="Z1127" s="159">
        <v>4445260.8600000003</v>
      </c>
      <c r="AA1127" s="159">
        <v>3500000</v>
      </c>
      <c r="AB1127" s="159">
        <v>945260.86000000034</v>
      </c>
      <c r="AC1127" s="159">
        <v>469096</v>
      </c>
      <c r="AD1127" s="159">
        <v>469096</v>
      </c>
      <c r="AE1127" s="159">
        <v>6648492.6299999999</v>
      </c>
      <c r="AF1127" s="159">
        <v>1341041.67</v>
      </c>
      <c r="AG1127" s="159">
        <v>282502.15000000002</v>
      </c>
      <c r="AH1127" s="159">
        <v>296189.14</v>
      </c>
      <c r="AI1127" s="159">
        <v>12838.37</v>
      </c>
      <c r="AJ1127" s="159">
        <v>0</v>
      </c>
    </row>
    <row r="1128" spans="1:36">
      <c r="A1128" s="153">
        <v>14</v>
      </c>
      <c r="B1128" s="154">
        <v>20</v>
      </c>
      <c r="C1128" s="154">
        <v>9</v>
      </c>
      <c r="D1128" s="155">
        <v>2</v>
      </c>
      <c r="E1128" s="155" t="s">
        <v>556</v>
      </c>
      <c r="F1128" s="156" t="s">
        <v>4207</v>
      </c>
      <c r="G1128" s="156" t="s">
        <v>556</v>
      </c>
      <c r="H1128" s="156" t="s">
        <v>4215</v>
      </c>
      <c r="I1128" s="155">
        <v>1420092</v>
      </c>
      <c r="J1128" s="157" t="s">
        <v>1757</v>
      </c>
      <c r="K1128" s="157"/>
      <c r="L1128" s="155">
        <v>2022</v>
      </c>
      <c r="M1128" s="158">
        <v>7922</v>
      </c>
      <c r="N1128" s="159">
        <v>39160810.68</v>
      </c>
      <c r="O1128" s="159">
        <v>37157629.560000002</v>
      </c>
      <c r="P1128" s="159">
        <v>22188014.829999998</v>
      </c>
      <c r="Q1128" s="159">
        <v>8986810</v>
      </c>
      <c r="R1128" s="159">
        <v>13201204.83</v>
      </c>
      <c r="S1128" s="159">
        <v>2003181.12</v>
      </c>
      <c r="T1128" s="159">
        <v>27399.5</v>
      </c>
      <c r="U1128" s="159">
        <v>36647497.68</v>
      </c>
      <c r="V1128" s="159">
        <v>33049705.899999999</v>
      </c>
      <c r="W1128" s="159">
        <v>10139327.369999999</v>
      </c>
      <c r="X1128" s="159">
        <v>229330.36</v>
      </c>
      <c r="Y1128" s="159">
        <v>3597791.78</v>
      </c>
      <c r="Z1128" s="159">
        <v>2558362.46</v>
      </c>
      <c r="AA1128" s="159">
        <v>0</v>
      </c>
      <c r="AB1128" s="159">
        <v>2558362.46</v>
      </c>
      <c r="AC1128" s="159">
        <v>800000</v>
      </c>
      <c r="AD1128" s="159">
        <v>800000</v>
      </c>
      <c r="AE1128" s="159">
        <v>7500000</v>
      </c>
      <c r="AF1128" s="159">
        <v>4107923.66</v>
      </c>
      <c r="AG1128" s="159">
        <v>536525.36</v>
      </c>
      <c r="AH1128" s="159">
        <v>759199.77</v>
      </c>
      <c r="AI1128" s="159">
        <v>0</v>
      </c>
      <c r="AJ1128" s="159">
        <v>0</v>
      </c>
    </row>
    <row r="1129" spans="1:36">
      <c r="A1129" s="153">
        <v>14</v>
      </c>
      <c r="B1129" s="154">
        <v>20</v>
      </c>
      <c r="C1129" s="154">
        <v>10</v>
      </c>
      <c r="D1129" s="155">
        <v>2</v>
      </c>
      <c r="E1129" s="155" t="s">
        <v>556</v>
      </c>
      <c r="F1129" s="156" t="s">
        <v>4207</v>
      </c>
      <c r="G1129" s="156" t="s">
        <v>556</v>
      </c>
      <c r="H1129" s="156" t="s">
        <v>4216</v>
      </c>
      <c r="I1129" s="155">
        <v>1420102</v>
      </c>
      <c r="J1129" s="157" t="s">
        <v>1756</v>
      </c>
      <c r="K1129" s="157"/>
      <c r="L1129" s="155">
        <v>2022</v>
      </c>
      <c r="M1129" s="158">
        <v>8336</v>
      </c>
      <c r="N1129" s="159">
        <v>39051520.979999997</v>
      </c>
      <c r="O1129" s="159">
        <v>38045470.640000001</v>
      </c>
      <c r="P1129" s="159">
        <v>25728758.289999999</v>
      </c>
      <c r="Q1129" s="159">
        <v>11650211</v>
      </c>
      <c r="R1129" s="159">
        <v>14078547.289999999</v>
      </c>
      <c r="S1129" s="159">
        <v>1006050.34</v>
      </c>
      <c r="T1129" s="159">
        <v>36516</v>
      </c>
      <c r="U1129" s="159">
        <v>37673503.990000002</v>
      </c>
      <c r="V1129" s="159">
        <v>32621643.170000002</v>
      </c>
      <c r="W1129" s="159">
        <v>12451606.970000001</v>
      </c>
      <c r="X1129" s="159">
        <v>0</v>
      </c>
      <c r="Y1129" s="159">
        <v>5051860.82</v>
      </c>
      <c r="Z1129" s="159">
        <v>3610124.37</v>
      </c>
      <c r="AA1129" s="159">
        <v>0</v>
      </c>
      <c r="AB1129" s="159">
        <v>3610124.37</v>
      </c>
      <c r="AC1129" s="159">
        <v>0</v>
      </c>
      <c r="AD1129" s="159">
        <v>0</v>
      </c>
      <c r="AE1129" s="159">
        <v>0</v>
      </c>
      <c r="AF1129" s="159">
        <v>5423827.4699999997</v>
      </c>
      <c r="AG1129" s="159">
        <v>32250.5</v>
      </c>
      <c r="AH1129" s="159">
        <v>106696.48</v>
      </c>
      <c r="AI1129" s="159">
        <v>0</v>
      </c>
      <c r="AJ1129" s="159">
        <v>0</v>
      </c>
    </row>
    <row r="1130" spans="1:36">
      <c r="A1130" s="153">
        <v>14</v>
      </c>
      <c r="B1130" s="154">
        <v>20</v>
      </c>
      <c r="C1130" s="154">
        <v>11</v>
      </c>
      <c r="D1130" s="155">
        <v>3</v>
      </c>
      <c r="E1130" s="155" t="s">
        <v>556</v>
      </c>
      <c r="F1130" s="156" t="s">
        <v>4209</v>
      </c>
      <c r="G1130" s="156" t="s">
        <v>556</v>
      </c>
      <c r="H1130" s="156" t="s">
        <v>4217</v>
      </c>
      <c r="I1130" s="155">
        <v>1420113</v>
      </c>
      <c r="J1130" s="157" t="s">
        <v>1755</v>
      </c>
      <c r="K1130" s="157"/>
      <c r="L1130" s="155">
        <v>2022</v>
      </c>
      <c r="M1130" s="158">
        <v>5823</v>
      </c>
      <c r="N1130" s="159">
        <v>26847361.02</v>
      </c>
      <c r="O1130" s="159">
        <v>26326728.68</v>
      </c>
      <c r="P1130" s="159">
        <v>18197478.170000002</v>
      </c>
      <c r="Q1130" s="159">
        <v>8803422</v>
      </c>
      <c r="R1130" s="159">
        <v>9394056.1699999999</v>
      </c>
      <c r="S1130" s="159">
        <v>520632.34</v>
      </c>
      <c r="T1130" s="159">
        <v>82970.429999999993</v>
      </c>
      <c r="U1130" s="159">
        <v>26727668.100000001</v>
      </c>
      <c r="V1130" s="159">
        <v>25336537.640000001</v>
      </c>
      <c r="W1130" s="159">
        <v>9890877.5600000005</v>
      </c>
      <c r="X1130" s="159">
        <v>151327.01</v>
      </c>
      <c r="Y1130" s="159">
        <v>1391130.46</v>
      </c>
      <c r="Z1130" s="159">
        <v>428720.62</v>
      </c>
      <c r="AA1130" s="159">
        <v>250000</v>
      </c>
      <c r="AB1130" s="159">
        <v>178720.62</v>
      </c>
      <c r="AC1130" s="159">
        <v>323048</v>
      </c>
      <c r="AD1130" s="159">
        <v>323048</v>
      </c>
      <c r="AE1130" s="159">
        <v>4649501</v>
      </c>
      <c r="AF1130" s="159">
        <v>990191.04</v>
      </c>
      <c r="AG1130" s="159">
        <v>26765.39</v>
      </c>
      <c r="AH1130" s="159">
        <v>37529.39</v>
      </c>
      <c r="AI1130" s="159">
        <v>0</v>
      </c>
      <c r="AJ1130" s="159">
        <v>0</v>
      </c>
    </row>
    <row r="1131" spans="1:36">
      <c r="A1131" s="153">
        <v>14</v>
      </c>
      <c r="B1131" s="154">
        <v>20</v>
      </c>
      <c r="C1131" s="154">
        <v>12</v>
      </c>
      <c r="D1131" s="155">
        <v>2</v>
      </c>
      <c r="E1131" s="155" t="s">
        <v>556</v>
      </c>
      <c r="F1131" s="156" t="s">
        <v>4207</v>
      </c>
      <c r="G1131" s="156" t="s">
        <v>556</v>
      </c>
      <c r="H1131" s="156" t="s">
        <v>4218</v>
      </c>
      <c r="I1131" s="155">
        <v>1420122</v>
      </c>
      <c r="J1131" s="157" t="s">
        <v>1754</v>
      </c>
      <c r="K1131" s="157"/>
      <c r="L1131" s="155">
        <v>2022</v>
      </c>
      <c r="M1131" s="158">
        <v>5667</v>
      </c>
      <c r="N1131" s="159">
        <v>30340708.66</v>
      </c>
      <c r="O1131" s="159">
        <v>29121986.449999999</v>
      </c>
      <c r="P1131" s="159">
        <v>17193721.359999999</v>
      </c>
      <c r="Q1131" s="159">
        <v>7151558</v>
      </c>
      <c r="R1131" s="159">
        <v>10042163.359999999</v>
      </c>
      <c r="S1131" s="159">
        <v>1218722.21</v>
      </c>
      <c r="T1131" s="159">
        <v>0</v>
      </c>
      <c r="U1131" s="159">
        <v>28400852.300000001</v>
      </c>
      <c r="V1131" s="159">
        <v>26973489.129999999</v>
      </c>
      <c r="W1131" s="159">
        <v>11130707.65</v>
      </c>
      <c r="X1131" s="159">
        <v>111679.29</v>
      </c>
      <c r="Y1131" s="159">
        <v>1427363.17</v>
      </c>
      <c r="Z1131" s="159">
        <v>1413884.76</v>
      </c>
      <c r="AA1131" s="159">
        <v>0</v>
      </c>
      <c r="AB1131" s="159">
        <v>1413884.76</v>
      </c>
      <c r="AC1131" s="159">
        <v>575000</v>
      </c>
      <c r="AD1131" s="159">
        <v>575000</v>
      </c>
      <c r="AE1131" s="159">
        <v>4715636.7699999996</v>
      </c>
      <c r="AF1131" s="159">
        <v>2148497.3199999998</v>
      </c>
      <c r="AG1131" s="159">
        <v>925078.28</v>
      </c>
      <c r="AH1131" s="159">
        <v>1119342.6499999999</v>
      </c>
      <c r="AI1131" s="159">
        <v>0</v>
      </c>
      <c r="AJ1131" s="159">
        <v>0</v>
      </c>
    </row>
    <row r="1132" spans="1:36">
      <c r="A1132" s="153">
        <v>14</v>
      </c>
      <c r="B1132" s="154">
        <v>21</v>
      </c>
      <c r="C1132" s="154">
        <v>1</v>
      </c>
      <c r="D1132" s="155">
        <v>1</v>
      </c>
      <c r="E1132" s="155" t="s">
        <v>556</v>
      </c>
      <c r="F1132" s="156" t="s">
        <v>4219</v>
      </c>
      <c r="G1132" s="156" t="s">
        <v>556</v>
      </c>
      <c r="H1132" s="156" t="s">
        <v>4220</v>
      </c>
      <c r="I1132" s="155">
        <v>1421011</v>
      </c>
      <c r="J1132" s="157" t="s">
        <v>1753</v>
      </c>
      <c r="K1132" s="157"/>
      <c r="L1132" s="155">
        <v>2022</v>
      </c>
      <c r="M1132" s="158">
        <v>22619</v>
      </c>
      <c r="N1132" s="159">
        <v>131177698.90000001</v>
      </c>
      <c r="O1132" s="159">
        <v>109420202.56</v>
      </c>
      <c r="P1132" s="159">
        <v>49704750.060000002</v>
      </c>
      <c r="Q1132" s="159">
        <v>20746917</v>
      </c>
      <c r="R1132" s="159">
        <v>28957833.059999999</v>
      </c>
      <c r="S1132" s="159">
        <v>21757496.34</v>
      </c>
      <c r="T1132" s="159">
        <v>2147609.27</v>
      </c>
      <c r="U1132" s="159">
        <v>140190526</v>
      </c>
      <c r="V1132" s="159">
        <v>110246368.73</v>
      </c>
      <c r="W1132" s="159">
        <v>44233570.289999999</v>
      </c>
      <c r="X1132" s="159">
        <v>688104.8</v>
      </c>
      <c r="Y1132" s="159">
        <v>29944157.27</v>
      </c>
      <c r="Z1132" s="159">
        <v>14016876.6</v>
      </c>
      <c r="AA1132" s="159">
        <v>13000000</v>
      </c>
      <c r="AB1132" s="159">
        <v>1016876.5999999996</v>
      </c>
      <c r="AC1132" s="159">
        <v>2797774.01</v>
      </c>
      <c r="AD1132" s="159">
        <v>1816234.01</v>
      </c>
      <c r="AE1132" s="159">
        <v>32139018.829999998</v>
      </c>
      <c r="AF1132" s="159">
        <v>-826166.17</v>
      </c>
      <c r="AG1132" s="159">
        <v>363039.08</v>
      </c>
      <c r="AH1132" s="159">
        <v>376476.18</v>
      </c>
      <c r="AI1132" s="159">
        <v>0</v>
      </c>
      <c r="AJ1132" s="159">
        <v>0</v>
      </c>
    </row>
    <row r="1133" spans="1:36">
      <c r="A1133" s="153">
        <v>14</v>
      </c>
      <c r="B1133" s="154">
        <v>21</v>
      </c>
      <c r="C1133" s="154">
        <v>2</v>
      </c>
      <c r="D1133" s="155">
        <v>1</v>
      </c>
      <c r="E1133" s="155" t="s">
        <v>556</v>
      </c>
      <c r="F1133" s="156" t="s">
        <v>4219</v>
      </c>
      <c r="G1133" s="156" t="s">
        <v>556</v>
      </c>
      <c r="H1133" s="156" t="s">
        <v>4221</v>
      </c>
      <c r="I1133" s="155">
        <v>1421021</v>
      </c>
      <c r="J1133" s="157" t="s">
        <v>1752</v>
      </c>
      <c r="K1133" s="157"/>
      <c r="L1133" s="155">
        <v>2022</v>
      </c>
      <c r="M1133" s="158">
        <v>62076</v>
      </c>
      <c r="N1133" s="159">
        <v>341335876.36000001</v>
      </c>
      <c r="O1133" s="159">
        <v>324761317.88</v>
      </c>
      <c r="P1133" s="159">
        <v>130675279.26000001</v>
      </c>
      <c r="Q1133" s="159">
        <v>47742525</v>
      </c>
      <c r="R1133" s="159">
        <v>82932754.260000005</v>
      </c>
      <c r="S1133" s="159">
        <v>16574558.48</v>
      </c>
      <c r="T1133" s="159">
        <v>1685184.61</v>
      </c>
      <c r="U1133" s="159">
        <v>363388240.16000003</v>
      </c>
      <c r="V1133" s="159">
        <v>283927642.25999999</v>
      </c>
      <c r="W1133" s="159">
        <v>104127564.27</v>
      </c>
      <c r="X1133" s="159">
        <v>2434230.89</v>
      </c>
      <c r="Y1133" s="159">
        <v>79460597.900000006</v>
      </c>
      <c r="Z1133" s="159">
        <v>53676404.659999996</v>
      </c>
      <c r="AA1133" s="159">
        <v>35000000</v>
      </c>
      <c r="AB1133" s="159">
        <v>18676404.659999996</v>
      </c>
      <c r="AC1133" s="159">
        <v>11898520</v>
      </c>
      <c r="AD1133" s="159">
        <v>11898520</v>
      </c>
      <c r="AE1133" s="159">
        <v>111047900</v>
      </c>
      <c r="AF1133" s="159">
        <v>40833675.619999997</v>
      </c>
      <c r="AG1133" s="159">
        <v>2621595.7999999998</v>
      </c>
      <c r="AH1133" s="159">
        <v>1779964.4</v>
      </c>
      <c r="AI1133" s="159">
        <v>0</v>
      </c>
      <c r="AJ1133" s="159">
        <v>0</v>
      </c>
    </row>
    <row r="1134" spans="1:36">
      <c r="A1134" s="153">
        <v>14</v>
      </c>
      <c r="B1134" s="154">
        <v>21</v>
      </c>
      <c r="C1134" s="154">
        <v>3</v>
      </c>
      <c r="D1134" s="155">
        <v>3</v>
      </c>
      <c r="E1134" s="155" t="s">
        <v>556</v>
      </c>
      <c r="F1134" s="156" t="s">
        <v>4222</v>
      </c>
      <c r="G1134" s="156" t="s">
        <v>556</v>
      </c>
      <c r="H1134" s="156" t="s">
        <v>4223</v>
      </c>
      <c r="I1134" s="155">
        <v>1421033</v>
      </c>
      <c r="J1134" s="157" t="s">
        <v>1751</v>
      </c>
      <c r="K1134" s="157"/>
      <c r="L1134" s="155">
        <v>2022</v>
      </c>
      <c r="M1134" s="158">
        <v>26543</v>
      </c>
      <c r="N1134" s="159">
        <v>171393292.02000001</v>
      </c>
      <c r="O1134" s="159">
        <v>162926200.53999999</v>
      </c>
      <c r="P1134" s="159">
        <v>57992700.439999998</v>
      </c>
      <c r="Q1134" s="159">
        <v>19717494</v>
      </c>
      <c r="R1134" s="159">
        <v>38275206.439999998</v>
      </c>
      <c r="S1134" s="159">
        <v>8467091.4800000004</v>
      </c>
      <c r="T1134" s="159">
        <v>670801</v>
      </c>
      <c r="U1134" s="159">
        <v>172444855.21000001</v>
      </c>
      <c r="V1134" s="159">
        <v>133860989.59999999</v>
      </c>
      <c r="W1134" s="159">
        <v>48635410.049999997</v>
      </c>
      <c r="X1134" s="159">
        <v>807890.95</v>
      </c>
      <c r="Y1134" s="159">
        <v>38583865.609999999</v>
      </c>
      <c r="Z1134" s="159">
        <v>23096419.739999998</v>
      </c>
      <c r="AA1134" s="159">
        <v>9000000</v>
      </c>
      <c r="AB1134" s="159">
        <v>14096419.739999998</v>
      </c>
      <c r="AC1134" s="159">
        <v>7362468.4500000002</v>
      </c>
      <c r="AD1134" s="159">
        <v>7362468.4500000002</v>
      </c>
      <c r="AE1134" s="159">
        <v>38504783.289999999</v>
      </c>
      <c r="AF1134" s="159">
        <v>29065210.940000001</v>
      </c>
      <c r="AG1134" s="159">
        <v>267887.65000000002</v>
      </c>
      <c r="AH1134" s="159">
        <v>346124.86</v>
      </c>
      <c r="AI1134" s="159">
        <v>0</v>
      </c>
      <c r="AJ1134" s="159">
        <v>0</v>
      </c>
    </row>
    <row r="1135" spans="1:36">
      <c r="A1135" s="153">
        <v>14</v>
      </c>
      <c r="B1135" s="154">
        <v>21</v>
      </c>
      <c r="C1135" s="154">
        <v>4</v>
      </c>
      <c r="D1135" s="155">
        <v>2</v>
      </c>
      <c r="E1135" s="155" t="s">
        <v>556</v>
      </c>
      <c r="F1135" s="156" t="s">
        <v>4224</v>
      </c>
      <c r="G1135" s="156" t="s">
        <v>556</v>
      </c>
      <c r="H1135" s="156" t="s">
        <v>4225</v>
      </c>
      <c r="I1135" s="155">
        <v>1421042</v>
      </c>
      <c r="J1135" s="157" t="s">
        <v>1750</v>
      </c>
      <c r="K1135" s="157"/>
      <c r="L1135" s="155">
        <v>2022</v>
      </c>
      <c r="M1135" s="158">
        <v>18209</v>
      </c>
      <c r="N1135" s="159">
        <v>157339302.83000001</v>
      </c>
      <c r="O1135" s="159">
        <v>152276371.34999999</v>
      </c>
      <c r="P1135" s="159">
        <v>47294263.939999998</v>
      </c>
      <c r="Q1135" s="159">
        <v>23131814</v>
      </c>
      <c r="R1135" s="159">
        <v>24162449.940000001</v>
      </c>
      <c r="S1135" s="159">
        <v>5062931.4800000004</v>
      </c>
      <c r="T1135" s="159">
        <v>1011794.04</v>
      </c>
      <c r="U1135" s="159">
        <v>147929012.11000001</v>
      </c>
      <c r="V1135" s="159">
        <v>116725643.36</v>
      </c>
      <c r="W1135" s="159">
        <v>37948912.579999998</v>
      </c>
      <c r="X1135" s="159">
        <v>159851.41</v>
      </c>
      <c r="Y1135" s="159">
        <v>31203368.75</v>
      </c>
      <c r="Z1135" s="159">
        <v>20946372.780000001</v>
      </c>
      <c r="AA1135" s="159">
        <v>0</v>
      </c>
      <c r="AB1135" s="159">
        <v>20946372.780000001</v>
      </c>
      <c r="AC1135" s="159">
        <v>3209304.43</v>
      </c>
      <c r="AD1135" s="159">
        <v>3209304.43</v>
      </c>
      <c r="AE1135" s="159">
        <v>3733045.57</v>
      </c>
      <c r="AF1135" s="159">
        <v>35550727.990000002</v>
      </c>
      <c r="AG1135" s="159">
        <v>287712.11</v>
      </c>
      <c r="AH1135" s="159">
        <v>264420.34000000003</v>
      </c>
      <c r="AI1135" s="159">
        <v>0</v>
      </c>
      <c r="AJ1135" s="159">
        <v>0</v>
      </c>
    </row>
    <row r="1136" spans="1:36">
      <c r="A1136" s="153">
        <v>14</v>
      </c>
      <c r="B1136" s="154">
        <v>21</v>
      </c>
      <c r="C1136" s="154">
        <v>5</v>
      </c>
      <c r="D1136" s="155">
        <v>2</v>
      </c>
      <c r="E1136" s="155" t="s">
        <v>556</v>
      </c>
      <c r="F1136" s="156" t="s">
        <v>4224</v>
      </c>
      <c r="G1136" s="156" t="s">
        <v>556</v>
      </c>
      <c r="H1136" s="156" t="s">
        <v>4226</v>
      </c>
      <c r="I1136" s="155">
        <v>1421052</v>
      </c>
      <c r="J1136" s="157" t="s">
        <v>1749</v>
      </c>
      <c r="K1136" s="157"/>
      <c r="L1136" s="155">
        <v>2022</v>
      </c>
      <c r="M1136" s="158">
        <v>13816</v>
      </c>
      <c r="N1136" s="159">
        <v>134845538.47</v>
      </c>
      <c r="O1136" s="159">
        <v>123321874.69</v>
      </c>
      <c r="P1136" s="159">
        <v>40896170.560000002</v>
      </c>
      <c r="Q1136" s="159">
        <v>19837560</v>
      </c>
      <c r="R1136" s="159">
        <v>21058610.559999999</v>
      </c>
      <c r="S1136" s="159">
        <v>11523663.779999999</v>
      </c>
      <c r="T1136" s="159">
        <v>1550940.57</v>
      </c>
      <c r="U1136" s="159">
        <v>132824849.58</v>
      </c>
      <c r="V1136" s="159">
        <v>106379174.52</v>
      </c>
      <c r="W1136" s="159">
        <v>37444896.310000002</v>
      </c>
      <c r="X1136" s="159">
        <v>1189303.4099999999</v>
      </c>
      <c r="Y1136" s="159">
        <v>26445675.059999999</v>
      </c>
      <c r="Z1136" s="159">
        <v>7878697.9400000004</v>
      </c>
      <c r="AA1136" s="159">
        <v>6500000</v>
      </c>
      <c r="AB1136" s="159">
        <v>1378697.9400000004</v>
      </c>
      <c r="AC1136" s="159">
        <v>4078949</v>
      </c>
      <c r="AD1136" s="159">
        <v>4078949</v>
      </c>
      <c r="AE1136" s="159">
        <v>50366405</v>
      </c>
      <c r="AF1136" s="159">
        <v>16942700.170000002</v>
      </c>
      <c r="AG1136" s="159">
        <v>16896.16</v>
      </c>
      <c r="AH1136" s="159">
        <v>26108.74</v>
      </c>
      <c r="AI1136" s="159">
        <v>0</v>
      </c>
      <c r="AJ1136" s="159">
        <v>0</v>
      </c>
    </row>
    <row r="1137" spans="1:36">
      <c r="A1137" s="153">
        <v>14</v>
      </c>
      <c r="B1137" s="154">
        <v>21</v>
      </c>
      <c r="C1137" s="154">
        <v>6</v>
      </c>
      <c r="D1137" s="155">
        <v>2</v>
      </c>
      <c r="E1137" s="155" t="s">
        <v>556</v>
      </c>
      <c r="F1137" s="156" t="s">
        <v>4224</v>
      </c>
      <c r="G1137" s="156" t="s">
        <v>556</v>
      </c>
      <c r="H1137" s="156" t="s">
        <v>4227</v>
      </c>
      <c r="I1137" s="155">
        <v>1421062</v>
      </c>
      <c r="J1137" s="157" t="s">
        <v>1748</v>
      </c>
      <c r="K1137" s="157"/>
      <c r="L1137" s="155">
        <v>2022</v>
      </c>
      <c r="M1137" s="158">
        <v>21776</v>
      </c>
      <c r="N1137" s="159">
        <v>147914357.80000001</v>
      </c>
      <c r="O1137" s="159">
        <v>134966519.75</v>
      </c>
      <c r="P1137" s="159">
        <v>50531141.370000005</v>
      </c>
      <c r="Q1137" s="159">
        <v>21781493</v>
      </c>
      <c r="R1137" s="159">
        <v>28749648.370000001</v>
      </c>
      <c r="S1137" s="159">
        <v>12947838.050000001</v>
      </c>
      <c r="T1137" s="159">
        <v>138901.25</v>
      </c>
      <c r="U1137" s="159">
        <v>146223810.50999999</v>
      </c>
      <c r="V1137" s="159">
        <v>115203301.64</v>
      </c>
      <c r="W1137" s="159">
        <v>46604696.170000002</v>
      </c>
      <c r="X1137" s="159">
        <v>1499015.12</v>
      </c>
      <c r="Y1137" s="159">
        <v>31020508.870000001</v>
      </c>
      <c r="Z1137" s="159">
        <v>16567015.85</v>
      </c>
      <c r="AA1137" s="159">
        <v>6540000</v>
      </c>
      <c r="AB1137" s="159">
        <v>10027015.85</v>
      </c>
      <c r="AC1137" s="159">
        <v>8540000</v>
      </c>
      <c r="AD1137" s="159">
        <v>8540000</v>
      </c>
      <c r="AE1137" s="159">
        <v>52810000</v>
      </c>
      <c r="AF1137" s="159">
        <v>19763218.109999999</v>
      </c>
      <c r="AG1137" s="159">
        <v>10281.07</v>
      </c>
      <c r="AH1137" s="159">
        <v>35004.31</v>
      </c>
      <c r="AI1137" s="159">
        <v>0</v>
      </c>
      <c r="AJ1137" s="159">
        <v>0</v>
      </c>
    </row>
    <row r="1138" spans="1:36">
      <c r="A1138" s="153">
        <v>14</v>
      </c>
      <c r="B1138" s="154">
        <v>22</v>
      </c>
      <c r="C1138" s="154">
        <v>1</v>
      </c>
      <c r="D1138" s="155">
        <v>1</v>
      </c>
      <c r="E1138" s="155" t="s">
        <v>556</v>
      </c>
      <c r="F1138" s="156" t="s">
        <v>4228</v>
      </c>
      <c r="G1138" s="156" t="s">
        <v>556</v>
      </c>
      <c r="H1138" s="156" t="s">
        <v>4229</v>
      </c>
      <c r="I1138" s="155">
        <v>1422011</v>
      </c>
      <c r="J1138" s="157" t="s">
        <v>1743</v>
      </c>
      <c r="K1138" s="157"/>
      <c r="L1138" s="155">
        <v>2022</v>
      </c>
      <c r="M1138" s="158">
        <v>17264</v>
      </c>
      <c r="N1138" s="159">
        <v>87046494.909999996</v>
      </c>
      <c r="O1138" s="159">
        <v>83944558.939999998</v>
      </c>
      <c r="P1138" s="159">
        <v>43848389.730000004</v>
      </c>
      <c r="Q1138" s="159">
        <v>14734463</v>
      </c>
      <c r="R1138" s="159">
        <v>29113926.73</v>
      </c>
      <c r="S1138" s="159">
        <v>3101935.97</v>
      </c>
      <c r="T1138" s="159">
        <v>1058922.06</v>
      </c>
      <c r="U1138" s="159">
        <v>87028706.810000002</v>
      </c>
      <c r="V1138" s="159">
        <v>74796709.840000004</v>
      </c>
      <c r="W1138" s="159">
        <v>26121880.75</v>
      </c>
      <c r="X1138" s="159">
        <v>761185</v>
      </c>
      <c r="Y1138" s="159">
        <v>12231996.970000001</v>
      </c>
      <c r="Z1138" s="159">
        <v>9602449.4399999995</v>
      </c>
      <c r="AA1138" s="159">
        <v>3500000</v>
      </c>
      <c r="AB1138" s="159">
        <v>6102449.4399999995</v>
      </c>
      <c r="AC1138" s="159">
        <v>3000000</v>
      </c>
      <c r="AD1138" s="159">
        <v>3000000</v>
      </c>
      <c r="AE1138" s="159">
        <v>25200000</v>
      </c>
      <c r="AF1138" s="159">
        <v>9147849.0999999996</v>
      </c>
      <c r="AG1138" s="159">
        <v>1651240.36</v>
      </c>
      <c r="AH1138" s="159">
        <v>906504.63</v>
      </c>
      <c r="AI1138" s="159">
        <v>0</v>
      </c>
      <c r="AJ1138" s="159">
        <v>0</v>
      </c>
    </row>
    <row r="1139" spans="1:36">
      <c r="A1139" s="153">
        <v>14</v>
      </c>
      <c r="B1139" s="154">
        <v>22</v>
      </c>
      <c r="C1139" s="154">
        <v>2</v>
      </c>
      <c r="D1139" s="155">
        <v>3</v>
      </c>
      <c r="E1139" s="155" t="s">
        <v>556</v>
      </c>
      <c r="F1139" s="156" t="s">
        <v>4230</v>
      </c>
      <c r="G1139" s="156" t="s">
        <v>556</v>
      </c>
      <c r="H1139" s="156" t="s">
        <v>4231</v>
      </c>
      <c r="I1139" s="155">
        <v>1422023</v>
      </c>
      <c r="J1139" s="157" t="s">
        <v>1747</v>
      </c>
      <c r="K1139" s="157"/>
      <c r="L1139" s="155">
        <v>2022</v>
      </c>
      <c r="M1139" s="158">
        <v>10181</v>
      </c>
      <c r="N1139" s="159">
        <v>61840523.340000004</v>
      </c>
      <c r="O1139" s="159">
        <v>54716815.740000002</v>
      </c>
      <c r="P1139" s="159">
        <v>38515236.670000002</v>
      </c>
      <c r="Q1139" s="159">
        <v>18101748</v>
      </c>
      <c r="R1139" s="159">
        <v>20413488.670000002</v>
      </c>
      <c r="S1139" s="159">
        <v>7123707.5999999996</v>
      </c>
      <c r="T1139" s="159">
        <v>0</v>
      </c>
      <c r="U1139" s="159">
        <v>63031439.380000003</v>
      </c>
      <c r="V1139" s="159">
        <v>50110222.109999999</v>
      </c>
      <c r="W1139" s="159">
        <v>18689881.449999999</v>
      </c>
      <c r="X1139" s="159">
        <v>509918.7</v>
      </c>
      <c r="Y1139" s="159">
        <v>12921217.27</v>
      </c>
      <c r="Z1139" s="159">
        <v>6768606.7300000004</v>
      </c>
      <c r="AA1139" s="159">
        <v>3955165.57</v>
      </c>
      <c r="AB1139" s="159">
        <v>2813441.1600000006</v>
      </c>
      <c r="AC1139" s="159">
        <v>1984825.93</v>
      </c>
      <c r="AD1139" s="159">
        <v>1984825.93</v>
      </c>
      <c r="AE1139" s="159">
        <v>19841462.219999999</v>
      </c>
      <c r="AF1139" s="159">
        <v>4606593.63</v>
      </c>
      <c r="AG1139" s="159">
        <v>169064.21</v>
      </c>
      <c r="AH1139" s="159">
        <v>87215.52</v>
      </c>
      <c r="AI1139" s="159">
        <v>0</v>
      </c>
      <c r="AJ1139" s="159">
        <v>27432</v>
      </c>
    </row>
    <row r="1140" spans="1:36">
      <c r="A1140" s="153">
        <v>14</v>
      </c>
      <c r="B1140" s="154">
        <v>22</v>
      </c>
      <c r="C1140" s="154">
        <v>3</v>
      </c>
      <c r="D1140" s="155">
        <v>2</v>
      </c>
      <c r="E1140" s="155" t="s">
        <v>556</v>
      </c>
      <c r="F1140" s="156" t="s">
        <v>4232</v>
      </c>
      <c r="G1140" s="156" t="s">
        <v>556</v>
      </c>
      <c r="H1140" s="156" t="s">
        <v>4233</v>
      </c>
      <c r="I1140" s="155">
        <v>1422032</v>
      </c>
      <c r="J1140" s="157" t="s">
        <v>1746</v>
      </c>
      <c r="K1140" s="157"/>
      <c r="L1140" s="155">
        <v>2022</v>
      </c>
      <c r="M1140" s="158">
        <v>3783</v>
      </c>
      <c r="N1140" s="159">
        <v>18199173.5</v>
      </c>
      <c r="O1140" s="159">
        <v>17319454.260000002</v>
      </c>
      <c r="P1140" s="159">
        <v>12345259.35</v>
      </c>
      <c r="Q1140" s="159">
        <v>5368560</v>
      </c>
      <c r="R1140" s="159">
        <v>6976699.3499999996</v>
      </c>
      <c r="S1140" s="159">
        <v>879719.24</v>
      </c>
      <c r="T1140" s="159">
        <v>25130.31</v>
      </c>
      <c r="U1140" s="159">
        <v>17252946.129999999</v>
      </c>
      <c r="V1140" s="159">
        <v>16612784.92</v>
      </c>
      <c r="W1140" s="159">
        <v>5820200.8499999996</v>
      </c>
      <c r="X1140" s="159">
        <v>250829.54</v>
      </c>
      <c r="Y1140" s="159">
        <v>640161.21</v>
      </c>
      <c r="Z1140" s="159">
        <v>540764.22</v>
      </c>
      <c r="AA1140" s="159">
        <v>503528</v>
      </c>
      <c r="AB1140" s="159">
        <v>37236.219999999972</v>
      </c>
      <c r="AC1140" s="159">
        <v>1363059.49</v>
      </c>
      <c r="AD1140" s="159">
        <v>1363059.49</v>
      </c>
      <c r="AE1140" s="159">
        <v>7959591.71</v>
      </c>
      <c r="AF1140" s="159">
        <v>706669.34</v>
      </c>
      <c r="AG1140" s="159">
        <v>0</v>
      </c>
      <c r="AH1140" s="159">
        <v>0</v>
      </c>
      <c r="AI1140" s="159">
        <v>0</v>
      </c>
      <c r="AJ1140" s="159">
        <v>0</v>
      </c>
    </row>
    <row r="1141" spans="1:36">
      <c r="A1141" s="153">
        <v>14</v>
      </c>
      <c r="B1141" s="154">
        <v>22</v>
      </c>
      <c r="C1141" s="154">
        <v>4</v>
      </c>
      <c r="D1141" s="155">
        <v>2</v>
      </c>
      <c r="E1141" s="155" t="s">
        <v>556</v>
      </c>
      <c r="F1141" s="156" t="s">
        <v>4232</v>
      </c>
      <c r="G1141" s="156" t="s">
        <v>556</v>
      </c>
      <c r="H1141" s="156" t="s">
        <v>4234</v>
      </c>
      <c r="I1141" s="155">
        <v>1422042</v>
      </c>
      <c r="J1141" s="157" t="s">
        <v>1745</v>
      </c>
      <c r="K1141" s="157"/>
      <c r="L1141" s="155">
        <v>2022</v>
      </c>
      <c r="M1141" s="158">
        <v>7139</v>
      </c>
      <c r="N1141" s="159">
        <v>42262115.990000002</v>
      </c>
      <c r="O1141" s="159">
        <v>38674388.350000001</v>
      </c>
      <c r="P1141" s="159">
        <v>32118211.52</v>
      </c>
      <c r="Q1141" s="159">
        <v>15942261</v>
      </c>
      <c r="R1141" s="159">
        <v>16175950.52</v>
      </c>
      <c r="S1141" s="159">
        <v>3587727.64</v>
      </c>
      <c r="T1141" s="159">
        <v>23174.29</v>
      </c>
      <c r="U1141" s="159">
        <v>40231540.840000004</v>
      </c>
      <c r="V1141" s="159">
        <v>33244917.600000001</v>
      </c>
      <c r="W1141" s="159">
        <v>11908479.6</v>
      </c>
      <c r="X1141" s="159">
        <v>244260.81</v>
      </c>
      <c r="Y1141" s="159">
        <v>6986623.2400000002</v>
      </c>
      <c r="Z1141" s="159">
        <v>3067583.88</v>
      </c>
      <c r="AA1141" s="159">
        <v>1931703.07</v>
      </c>
      <c r="AB1141" s="159">
        <v>1135880.8099999998</v>
      </c>
      <c r="AC1141" s="159">
        <v>2238225.3199999998</v>
      </c>
      <c r="AD1141" s="159">
        <v>2033553</v>
      </c>
      <c r="AE1141" s="159">
        <v>9931703.0700000003</v>
      </c>
      <c r="AF1141" s="159">
        <v>5429470.75</v>
      </c>
      <c r="AG1141" s="159">
        <v>876675.09</v>
      </c>
      <c r="AH1141" s="159">
        <v>158353.63</v>
      </c>
      <c r="AI1141" s="159">
        <v>0</v>
      </c>
      <c r="AJ1141" s="159">
        <v>0</v>
      </c>
    </row>
    <row r="1142" spans="1:36">
      <c r="A1142" s="153">
        <v>14</v>
      </c>
      <c r="B1142" s="154">
        <v>22</v>
      </c>
      <c r="C1142" s="154">
        <v>5</v>
      </c>
      <c r="D1142" s="155">
        <v>2</v>
      </c>
      <c r="E1142" s="155" t="s">
        <v>556</v>
      </c>
      <c r="F1142" s="156" t="s">
        <v>4232</v>
      </c>
      <c r="G1142" s="156" t="s">
        <v>556</v>
      </c>
      <c r="H1142" s="156" t="s">
        <v>4235</v>
      </c>
      <c r="I1142" s="155">
        <v>1422052</v>
      </c>
      <c r="J1142" s="157" t="s">
        <v>1453</v>
      </c>
      <c r="K1142" s="157"/>
      <c r="L1142" s="155">
        <v>2022</v>
      </c>
      <c r="M1142" s="158">
        <v>3636</v>
      </c>
      <c r="N1142" s="159">
        <v>18300851.109999999</v>
      </c>
      <c r="O1142" s="159">
        <v>17280336.68</v>
      </c>
      <c r="P1142" s="159">
        <v>10119091.629999999</v>
      </c>
      <c r="Q1142" s="159">
        <v>4151101</v>
      </c>
      <c r="R1142" s="159">
        <v>5967990.6299999999</v>
      </c>
      <c r="S1142" s="159">
        <v>1020514.43</v>
      </c>
      <c r="T1142" s="159">
        <v>97072</v>
      </c>
      <c r="U1142" s="159">
        <v>19051565.460000001</v>
      </c>
      <c r="V1142" s="159">
        <v>16349168.810000001</v>
      </c>
      <c r="W1142" s="159">
        <v>6270444.4199999999</v>
      </c>
      <c r="X1142" s="159">
        <v>165937.1</v>
      </c>
      <c r="Y1142" s="159">
        <v>2702396.65</v>
      </c>
      <c r="Z1142" s="159">
        <v>1713415.3</v>
      </c>
      <c r="AA1142" s="159">
        <v>1650000</v>
      </c>
      <c r="AB1142" s="159">
        <v>63415.300000000047</v>
      </c>
      <c r="AC1142" s="159">
        <v>589856</v>
      </c>
      <c r="AD1142" s="159">
        <v>589856</v>
      </c>
      <c r="AE1142" s="159">
        <v>7419284.5199999996</v>
      </c>
      <c r="AF1142" s="159">
        <v>931167.87</v>
      </c>
      <c r="AG1142" s="159">
        <v>0</v>
      </c>
      <c r="AH1142" s="159">
        <v>0</v>
      </c>
      <c r="AI1142" s="159">
        <v>0</v>
      </c>
      <c r="AJ1142" s="159">
        <v>0</v>
      </c>
    </row>
    <row r="1143" spans="1:36">
      <c r="A1143" s="153">
        <v>14</v>
      </c>
      <c r="B1143" s="154">
        <v>22</v>
      </c>
      <c r="C1143" s="154">
        <v>6</v>
      </c>
      <c r="D1143" s="155">
        <v>2</v>
      </c>
      <c r="E1143" s="155" t="s">
        <v>556</v>
      </c>
      <c r="F1143" s="156" t="s">
        <v>4232</v>
      </c>
      <c r="G1143" s="156" t="s">
        <v>556</v>
      </c>
      <c r="H1143" s="156" t="s">
        <v>4236</v>
      </c>
      <c r="I1143" s="155">
        <v>1422062</v>
      </c>
      <c r="J1143" s="157" t="s">
        <v>1744</v>
      </c>
      <c r="K1143" s="157"/>
      <c r="L1143" s="155">
        <v>2022</v>
      </c>
      <c r="M1143" s="158">
        <v>3448</v>
      </c>
      <c r="N1143" s="159">
        <v>19800535.420000002</v>
      </c>
      <c r="O1143" s="159">
        <v>19100340.879999999</v>
      </c>
      <c r="P1143" s="159">
        <v>14604734.33</v>
      </c>
      <c r="Q1143" s="159">
        <v>6729218</v>
      </c>
      <c r="R1143" s="159">
        <v>7875516.3300000001</v>
      </c>
      <c r="S1143" s="159">
        <v>700194.54</v>
      </c>
      <c r="T1143" s="159">
        <v>3830.03</v>
      </c>
      <c r="U1143" s="159">
        <v>19214661.969999999</v>
      </c>
      <c r="V1143" s="159">
        <v>18006824.530000001</v>
      </c>
      <c r="W1143" s="159">
        <v>7009151.8399999999</v>
      </c>
      <c r="X1143" s="159">
        <v>234154.39</v>
      </c>
      <c r="Y1143" s="159">
        <v>1207837.44</v>
      </c>
      <c r="Z1143" s="159">
        <v>13670.75</v>
      </c>
      <c r="AA1143" s="159">
        <v>0</v>
      </c>
      <c r="AB1143" s="159">
        <v>13670.75</v>
      </c>
      <c r="AC1143" s="159">
        <v>356250</v>
      </c>
      <c r="AD1143" s="159">
        <v>356250</v>
      </c>
      <c r="AE1143" s="159">
        <v>6933040</v>
      </c>
      <c r="AF1143" s="159">
        <v>1093516.3500000001</v>
      </c>
      <c r="AG1143" s="159">
        <v>96768</v>
      </c>
      <c r="AH1143" s="159">
        <v>117088.95</v>
      </c>
      <c r="AI1143" s="159">
        <v>0</v>
      </c>
      <c r="AJ1143" s="159">
        <v>0</v>
      </c>
    </row>
    <row r="1144" spans="1:36">
      <c r="A1144" s="153">
        <v>14</v>
      </c>
      <c r="B1144" s="154">
        <v>22</v>
      </c>
      <c r="C1144" s="154">
        <v>7</v>
      </c>
      <c r="D1144" s="155">
        <v>2</v>
      </c>
      <c r="E1144" s="155" t="s">
        <v>556</v>
      </c>
      <c r="F1144" s="156" t="s">
        <v>4232</v>
      </c>
      <c r="G1144" s="156" t="s">
        <v>556</v>
      </c>
      <c r="H1144" s="156" t="s">
        <v>4237</v>
      </c>
      <c r="I1144" s="155">
        <v>1422072</v>
      </c>
      <c r="J1144" s="157" t="s">
        <v>1743</v>
      </c>
      <c r="K1144" s="157"/>
      <c r="L1144" s="155">
        <v>2022</v>
      </c>
      <c r="M1144" s="158">
        <v>7225</v>
      </c>
      <c r="N1144" s="159">
        <v>34282076.100000001</v>
      </c>
      <c r="O1144" s="159">
        <v>33805221.479999997</v>
      </c>
      <c r="P1144" s="159">
        <v>23304664.800000001</v>
      </c>
      <c r="Q1144" s="159">
        <v>9510543</v>
      </c>
      <c r="R1144" s="159">
        <v>13794121.800000001</v>
      </c>
      <c r="S1144" s="159">
        <v>476854.62</v>
      </c>
      <c r="T1144" s="159">
        <v>89560.67</v>
      </c>
      <c r="U1144" s="159">
        <v>33499329.390000001</v>
      </c>
      <c r="V1144" s="159">
        <v>29575945.559999999</v>
      </c>
      <c r="W1144" s="159">
        <v>8872817.2799999993</v>
      </c>
      <c r="X1144" s="159">
        <v>161111.87</v>
      </c>
      <c r="Y1144" s="159">
        <v>3923383.83</v>
      </c>
      <c r="Z1144" s="159">
        <v>2395584.12</v>
      </c>
      <c r="AA1144" s="159">
        <v>600000</v>
      </c>
      <c r="AB1144" s="159">
        <v>1795584.12</v>
      </c>
      <c r="AC1144" s="159">
        <v>1125600</v>
      </c>
      <c r="AD1144" s="159">
        <v>1125600</v>
      </c>
      <c r="AE1144" s="159">
        <v>7811475.6799999997</v>
      </c>
      <c r="AF1144" s="159">
        <v>4229275.92</v>
      </c>
      <c r="AG1144" s="159">
        <v>59408.32</v>
      </c>
      <c r="AH1144" s="159">
        <v>59408.32</v>
      </c>
      <c r="AI1144" s="159">
        <v>0</v>
      </c>
      <c r="AJ1144" s="159">
        <v>0</v>
      </c>
    </row>
    <row r="1145" spans="1:36">
      <c r="A1145" s="153">
        <v>14</v>
      </c>
      <c r="B1145" s="154">
        <v>23</v>
      </c>
      <c r="C1145" s="154">
        <v>1</v>
      </c>
      <c r="D1145" s="155">
        <v>2</v>
      </c>
      <c r="E1145" s="155" t="s">
        <v>556</v>
      </c>
      <c r="F1145" s="156" t="s">
        <v>4238</v>
      </c>
      <c r="G1145" s="156" t="s">
        <v>556</v>
      </c>
      <c r="H1145" s="156" t="s">
        <v>4239</v>
      </c>
      <c r="I1145" s="155">
        <v>1423012</v>
      </c>
      <c r="J1145" s="157" t="s">
        <v>1742</v>
      </c>
      <c r="K1145" s="157"/>
      <c r="L1145" s="155">
        <v>2022</v>
      </c>
      <c r="M1145" s="158">
        <v>4302</v>
      </c>
      <c r="N1145" s="159">
        <v>19819852.850000001</v>
      </c>
      <c r="O1145" s="159">
        <v>19540752.850000001</v>
      </c>
      <c r="P1145" s="159">
        <v>15684947.51</v>
      </c>
      <c r="Q1145" s="159">
        <v>8853769</v>
      </c>
      <c r="R1145" s="159">
        <v>6831178.5099999998</v>
      </c>
      <c r="S1145" s="159">
        <v>279100</v>
      </c>
      <c r="T1145" s="159">
        <v>17000</v>
      </c>
      <c r="U1145" s="159">
        <v>19822461.57</v>
      </c>
      <c r="V1145" s="159">
        <v>18104879.93</v>
      </c>
      <c r="W1145" s="159">
        <v>7681090.9000000004</v>
      </c>
      <c r="X1145" s="159">
        <v>16978.88</v>
      </c>
      <c r="Y1145" s="159">
        <v>1717581.64</v>
      </c>
      <c r="Z1145" s="159">
        <v>1498736.6399999999</v>
      </c>
      <c r="AA1145" s="159">
        <v>700000</v>
      </c>
      <c r="AB1145" s="159">
        <v>798736.6399999999</v>
      </c>
      <c r="AC1145" s="159">
        <v>220850</v>
      </c>
      <c r="AD1145" s="159">
        <v>212100</v>
      </c>
      <c r="AE1145" s="159">
        <v>1238300</v>
      </c>
      <c r="AF1145" s="159">
        <v>1435872.92</v>
      </c>
      <c r="AG1145" s="159">
        <v>134139.37</v>
      </c>
      <c r="AH1145" s="159">
        <v>142896.57999999999</v>
      </c>
      <c r="AI1145" s="159">
        <v>0</v>
      </c>
      <c r="AJ1145" s="159">
        <v>0</v>
      </c>
    </row>
    <row r="1146" spans="1:36">
      <c r="A1146" s="153">
        <v>14</v>
      </c>
      <c r="B1146" s="154">
        <v>23</v>
      </c>
      <c r="C1146" s="154">
        <v>2</v>
      </c>
      <c r="D1146" s="155">
        <v>2</v>
      </c>
      <c r="E1146" s="155" t="s">
        <v>556</v>
      </c>
      <c r="F1146" s="156" t="s">
        <v>4238</v>
      </c>
      <c r="G1146" s="156" t="s">
        <v>556</v>
      </c>
      <c r="H1146" s="156" t="s">
        <v>4240</v>
      </c>
      <c r="I1146" s="155">
        <v>1423022</v>
      </c>
      <c r="J1146" s="157" t="s">
        <v>1741</v>
      </c>
      <c r="K1146" s="157"/>
      <c r="L1146" s="155">
        <v>2022</v>
      </c>
      <c r="M1146" s="158">
        <v>4581</v>
      </c>
      <c r="N1146" s="159">
        <v>20367225.120000001</v>
      </c>
      <c r="O1146" s="159">
        <v>19630322.120000001</v>
      </c>
      <c r="P1146" s="159">
        <v>14937463.01</v>
      </c>
      <c r="Q1146" s="159">
        <v>7782741</v>
      </c>
      <c r="R1146" s="159">
        <v>7154722.0099999998</v>
      </c>
      <c r="S1146" s="159">
        <v>736903</v>
      </c>
      <c r="T1146" s="159">
        <v>0</v>
      </c>
      <c r="U1146" s="159">
        <v>19763871.780000001</v>
      </c>
      <c r="V1146" s="159">
        <v>18110166.609999999</v>
      </c>
      <c r="W1146" s="159">
        <v>7438221.1100000003</v>
      </c>
      <c r="X1146" s="159">
        <v>26440.09</v>
      </c>
      <c r="Y1146" s="159">
        <v>1653705.17</v>
      </c>
      <c r="Z1146" s="159">
        <v>1189605.29</v>
      </c>
      <c r="AA1146" s="159">
        <v>0</v>
      </c>
      <c r="AB1146" s="159">
        <v>1189605.29</v>
      </c>
      <c r="AC1146" s="159">
        <v>478853</v>
      </c>
      <c r="AD1146" s="159">
        <v>478853</v>
      </c>
      <c r="AE1146" s="159">
        <v>1363206</v>
      </c>
      <c r="AF1146" s="159">
        <v>1520155.51</v>
      </c>
      <c r="AG1146" s="159">
        <v>302092.32</v>
      </c>
      <c r="AH1146" s="159">
        <v>302092.32</v>
      </c>
      <c r="AI1146" s="159">
        <v>0</v>
      </c>
      <c r="AJ1146" s="159">
        <v>0</v>
      </c>
    </row>
    <row r="1147" spans="1:36">
      <c r="A1147" s="153">
        <v>14</v>
      </c>
      <c r="B1147" s="154">
        <v>23</v>
      </c>
      <c r="C1147" s="154">
        <v>3</v>
      </c>
      <c r="D1147" s="155">
        <v>2</v>
      </c>
      <c r="E1147" s="155" t="s">
        <v>556</v>
      </c>
      <c r="F1147" s="156" t="s">
        <v>4238</v>
      </c>
      <c r="G1147" s="156" t="s">
        <v>556</v>
      </c>
      <c r="H1147" s="156" t="s">
        <v>4241</v>
      </c>
      <c r="I1147" s="155">
        <v>1423032</v>
      </c>
      <c r="J1147" s="157" t="s">
        <v>1740</v>
      </c>
      <c r="K1147" s="157"/>
      <c r="L1147" s="155">
        <v>2022</v>
      </c>
      <c r="M1147" s="158">
        <v>3404</v>
      </c>
      <c r="N1147" s="159">
        <v>19130538.34</v>
      </c>
      <c r="O1147" s="159">
        <v>17188515.579999998</v>
      </c>
      <c r="P1147" s="159">
        <v>14077453.5</v>
      </c>
      <c r="Q1147" s="159">
        <v>6913241</v>
      </c>
      <c r="R1147" s="159">
        <v>7164212.5</v>
      </c>
      <c r="S1147" s="159">
        <v>1942022.76</v>
      </c>
      <c r="T1147" s="159">
        <v>56800</v>
      </c>
      <c r="U1147" s="159">
        <v>17693408.399999999</v>
      </c>
      <c r="V1147" s="159">
        <v>15750376.84</v>
      </c>
      <c r="W1147" s="159">
        <v>6031960.9900000002</v>
      </c>
      <c r="X1147" s="159">
        <v>110000</v>
      </c>
      <c r="Y1147" s="159">
        <v>1943031.56</v>
      </c>
      <c r="Z1147" s="159">
        <v>1311410.42</v>
      </c>
      <c r="AA1147" s="159">
        <v>1218685.9099999999</v>
      </c>
      <c r="AB1147" s="159">
        <v>92724.510000000009</v>
      </c>
      <c r="AC1147" s="159">
        <v>2546580</v>
      </c>
      <c r="AD1147" s="159">
        <v>2546580</v>
      </c>
      <c r="AE1147" s="159">
        <v>3830150</v>
      </c>
      <c r="AF1147" s="159">
        <v>1438138.74</v>
      </c>
      <c r="AG1147" s="159">
        <v>423514.22</v>
      </c>
      <c r="AH1147" s="159">
        <v>438703.45</v>
      </c>
      <c r="AI1147" s="159">
        <v>0</v>
      </c>
      <c r="AJ1147" s="159">
        <v>0</v>
      </c>
    </row>
    <row r="1148" spans="1:36">
      <c r="A1148" s="153">
        <v>14</v>
      </c>
      <c r="B1148" s="154">
        <v>23</v>
      </c>
      <c r="C1148" s="154">
        <v>4</v>
      </c>
      <c r="D1148" s="155">
        <v>2</v>
      </c>
      <c r="E1148" s="155" t="s">
        <v>556</v>
      </c>
      <c r="F1148" s="156" t="s">
        <v>4238</v>
      </c>
      <c r="G1148" s="156" t="s">
        <v>556</v>
      </c>
      <c r="H1148" s="156" t="s">
        <v>4242</v>
      </c>
      <c r="I1148" s="155">
        <v>1423042</v>
      </c>
      <c r="J1148" s="157" t="s">
        <v>1739</v>
      </c>
      <c r="K1148" s="157"/>
      <c r="L1148" s="155">
        <v>2022</v>
      </c>
      <c r="M1148" s="158">
        <v>3808</v>
      </c>
      <c r="N1148" s="159">
        <v>18220994.780000001</v>
      </c>
      <c r="O1148" s="159">
        <v>17944286.550000001</v>
      </c>
      <c r="P1148" s="159">
        <v>14009167.039999999</v>
      </c>
      <c r="Q1148" s="159">
        <v>6930001</v>
      </c>
      <c r="R1148" s="159">
        <v>7079166.04</v>
      </c>
      <c r="S1148" s="159">
        <v>276708.23</v>
      </c>
      <c r="T1148" s="159">
        <v>0</v>
      </c>
      <c r="U1148" s="159">
        <v>18682643.59</v>
      </c>
      <c r="V1148" s="159">
        <v>16776810.35</v>
      </c>
      <c r="W1148" s="159">
        <v>6755830.6600000001</v>
      </c>
      <c r="X1148" s="159">
        <v>89458.55</v>
      </c>
      <c r="Y1148" s="159">
        <v>1905833.24</v>
      </c>
      <c r="Z1148" s="159">
        <v>1628037.01</v>
      </c>
      <c r="AA1148" s="159">
        <v>1018612.72</v>
      </c>
      <c r="AB1148" s="159">
        <v>609424.29</v>
      </c>
      <c r="AC1148" s="159">
        <v>630000</v>
      </c>
      <c r="AD1148" s="159">
        <v>630000</v>
      </c>
      <c r="AE1148" s="159">
        <v>5329054.72</v>
      </c>
      <c r="AF1148" s="159">
        <v>1167476.2</v>
      </c>
      <c r="AG1148" s="159">
        <v>937652.48</v>
      </c>
      <c r="AH1148" s="159">
        <v>1005347.96</v>
      </c>
      <c r="AI1148" s="159">
        <v>0</v>
      </c>
      <c r="AJ1148" s="159">
        <v>0</v>
      </c>
    </row>
    <row r="1149" spans="1:36">
      <c r="A1149" s="153">
        <v>14</v>
      </c>
      <c r="B1149" s="154">
        <v>23</v>
      </c>
      <c r="C1149" s="154">
        <v>5</v>
      </c>
      <c r="D1149" s="155">
        <v>2</v>
      </c>
      <c r="E1149" s="155" t="s">
        <v>556</v>
      </c>
      <c r="F1149" s="156" t="s">
        <v>4238</v>
      </c>
      <c r="G1149" s="156" t="s">
        <v>556</v>
      </c>
      <c r="H1149" s="156" t="s">
        <v>4243</v>
      </c>
      <c r="I1149" s="155">
        <v>1423052</v>
      </c>
      <c r="J1149" s="157" t="s">
        <v>1738</v>
      </c>
      <c r="K1149" s="157"/>
      <c r="L1149" s="155">
        <v>2022</v>
      </c>
      <c r="M1149" s="158">
        <v>4218</v>
      </c>
      <c r="N1149" s="159">
        <v>22723001.75</v>
      </c>
      <c r="O1149" s="159">
        <v>21137534.210000001</v>
      </c>
      <c r="P1149" s="159">
        <v>17249480.699999999</v>
      </c>
      <c r="Q1149" s="159">
        <v>8630397</v>
      </c>
      <c r="R1149" s="159">
        <v>8619083.6999999993</v>
      </c>
      <c r="S1149" s="159">
        <v>1585467.54</v>
      </c>
      <c r="T1149" s="159">
        <v>0</v>
      </c>
      <c r="U1149" s="159">
        <v>23683800.449999999</v>
      </c>
      <c r="V1149" s="159">
        <v>20126977.859999999</v>
      </c>
      <c r="W1149" s="159">
        <v>7860823.3300000001</v>
      </c>
      <c r="X1149" s="159">
        <v>203700.63</v>
      </c>
      <c r="Y1149" s="159">
        <v>3556822.59</v>
      </c>
      <c r="Z1149" s="159">
        <v>2723968.68</v>
      </c>
      <c r="AA1149" s="159">
        <v>1713000</v>
      </c>
      <c r="AB1149" s="159">
        <v>1010968.6800000002</v>
      </c>
      <c r="AC1149" s="159">
        <v>1079789.04</v>
      </c>
      <c r="AD1149" s="159">
        <v>1079789.04</v>
      </c>
      <c r="AE1149" s="159">
        <v>8200057.9800000004</v>
      </c>
      <c r="AF1149" s="159">
        <v>1010556.35</v>
      </c>
      <c r="AG1149" s="159">
        <v>0</v>
      </c>
      <c r="AH1149" s="159">
        <v>120000</v>
      </c>
      <c r="AI1149" s="159">
        <v>0</v>
      </c>
      <c r="AJ1149" s="159">
        <v>0</v>
      </c>
    </row>
    <row r="1150" spans="1:36">
      <c r="A1150" s="153">
        <v>14</v>
      </c>
      <c r="B1150" s="154">
        <v>23</v>
      </c>
      <c r="C1150" s="154">
        <v>6</v>
      </c>
      <c r="D1150" s="155">
        <v>3</v>
      </c>
      <c r="E1150" s="155" t="s">
        <v>556</v>
      </c>
      <c r="F1150" s="156" t="s">
        <v>4244</v>
      </c>
      <c r="G1150" s="156" t="s">
        <v>556</v>
      </c>
      <c r="H1150" s="156" t="s">
        <v>4245</v>
      </c>
      <c r="I1150" s="155">
        <v>1423063</v>
      </c>
      <c r="J1150" s="157" t="s">
        <v>1737</v>
      </c>
      <c r="K1150" s="157"/>
      <c r="L1150" s="155">
        <v>2022</v>
      </c>
      <c r="M1150" s="158">
        <v>11847</v>
      </c>
      <c r="N1150" s="159">
        <v>47346333.609999999</v>
      </c>
      <c r="O1150" s="159">
        <v>46574370.729999997</v>
      </c>
      <c r="P1150" s="159">
        <v>27029470.16</v>
      </c>
      <c r="Q1150" s="159">
        <v>11350984</v>
      </c>
      <c r="R1150" s="159">
        <v>15678486.16</v>
      </c>
      <c r="S1150" s="159">
        <v>771962.88</v>
      </c>
      <c r="T1150" s="159">
        <v>258590</v>
      </c>
      <c r="U1150" s="159">
        <v>48339566.07</v>
      </c>
      <c r="V1150" s="159">
        <v>41193936.950000003</v>
      </c>
      <c r="W1150" s="159">
        <v>16046239.48</v>
      </c>
      <c r="X1150" s="159">
        <v>61904.41</v>
      </c>
      <c r="Y1150" s="159">
        <v>7145629.1200000001</v>
      </c>
      <c r="Z1150" s="159">
        <v>4755770.9400000004</v>
      </c>
      <c r="AA1150" s="159">
        <v>2187503.85</v>
      </c>
      <c r="AB1150" s="159">
        <v>2568267.0900000003</v>
      </c>
      <c r="AC1150" s="159">
        <v>1301000</v>
      </c>
      <c r="AD1150" s="159">
        <v>1301000</v>
      </c>
      <c r="AE1150" s="159">
        <v>4632801.29</v>
      </c>
      <c r="AF1150" s="159">
        <v>5380433.7800000003</v>
      </c>
      <c r="AG1150" s="159">
        <v>851621.05</v>
      </c>
      <c r="AH1150" s="159">
        <v>831864.84</v>
      </c>
      <c r="AI1150" s="159">
        <v>0</v>
      </c>
      <c r="AJ1150" s="159">
        <v>0</v>
      </c>
    </row>
    <row r="1151" spans="1:36">
      <c r="A1151" s="153">
        <v>14</v>
      </c>
      <c r="B1151" s="154">
        <v>23</v>
      </c>
      <c r="C1151" s="154">
        <v>7</v>
      </c>
      <c r="D1151" s="155">
        <v>2</v>
      </c>
      <c r="E1151" s="155" t="s">
        <v>556</v>
      </c>
      <c r="F1151" s="156" t="s">
        <v>4238</v>
      </c>
      <c r="G1151" s="156" t="s">
        <v>556</v>
      </c>
      <c r="H1151" s="156" t="s">
        <v>4246</v>
      </c>
      <c r="I1151" s="155">
        <v>1423072</v>
      </c>
      <c r="J1151" s="157" t="s">
        <v>1736</v>
      </c>
      <c r="K1151" s="157"/>
      <c r="L1151" s="155">
        <v>2022</v>
      </c>
      <c r="M1151" s="158">
        <v>4274</v>
      </c>
      <c r="N1151" s="159">
        <v>19925794.789999999</v>
      </c>
      <c r="O1151" s="159">
        <v>19661525.73</v>
      </c>
      <c r="P1151" s="159">
        <v>16023924.23</v>
      </c>
      <c r="Q1151" s="159">
        <v>9035385</v>
      </c>
      <c r="R1151" s="159">
        <v>6988539.2300000004</v>
      </c>
      <c r="S1151" s="159">
        <v>264269.06</v>
      </c>
      <c r="T1151" s="159">
        <v>6779</v>
      </c>
      <c r="U1151" s="159">
        <v>19315271.670000002</v>
      </c>
      <c r="V1151" s="159">
        <v>17206288.579999998</v>
      </c>
      <c r="W1151" s="159">
        <v>6920583.5899999999</v>
      </c>
      <c r="X1151" s="159">
        <v>3679.18</v>
      </c>
      <c r="Y1151" s="159">
        <v>2108983.09</v>
      </c>
      <c r="Z1151" s="159">
        <v>4543726.47</v>
      </c>
      <c r="AA1151" s="159">
        <v>0</v>
      </c>
      <c r="AB1151" s="159">
        <v>4543726.47</v>
      </c>
      <c r="AC1151" s="159">
        <v>120022.29</v>
      </c>
      <c r="AD1151" s="159">
        <v>120022.29</v>
      </c>
      <c r="AE1151" s="159">
        <v>360066.88</v>
      </c>
      <c r="AF1151" s="159">
        <v>2455237.15</v>
      </c>
      <c r="AG1151" s="159">
        <v>37232</v>
      </c>
      <c r="AH1151" s="159">
        <v>0</v>
      </c>
      <c r="AI1151" s="159">
        <v>0</v>
      </c>
      <c r="AJ1151" s="159">
        <v>0</v>
      </c>
    </row>
    <row r="1152" spans="1:36">
      <c r="A1152" s="153">
        <v>14</v>
      </c>
      <c r="B1152" s="154">
        <v>23</v>
      </c>
      <c r="C1152" s="154">
        <v>8</v>
      </c>
      <c r="D1152" s="155">
        <v>2</v>
      </c>
      <c r="E1152" s="155" t="s">
        <v>556</v>
      </c>
      <c r="F1152" s="156" t="s">
        <v>4238</v>
      </c>
      <c r="G1152" s="156" t="s">
        <v>556</v>
      </c>
      <c r="H1152" s="156" t="s">
        <v>4247</v>
      </c>
      <c r="I1152" s="155">
        <v>1423082</v>
      </c>
      <c r="J1152" s="157" t="s">
        <v>1735</v>
      </c>
      <c r="K1152" s="157"/>
      <c r="L1152" s="155">
        <v>2022</v>
      </c>
      <c r="M1152" s="158">
        <v>5287</v>
      </c>
      <c r="N1152" s="159">
        <v>27765029.280000001</v>
      </c>
      <c r="O1152" s="159">
        <v>25824199.100000001</v>
      </c>
      <c r="P1152" s="159">
        <v>19457972.030000001</v>
      </c>
      <c r="Q1152" s="159">
        <v>9566773</v>
      </c>
      <c r="R1152" s="159">
        <v>9891199.0299999993</v>
      </c>
      <c r="S1152" s="159">
        <v>1940830.18</v>
      </c>
      <c r="T1152" s="159">
        <v>372572.9</v>
      </c>
      <c r="U1152" s="159">
        <v>28759109.879999999</v>
      </c>
      <c r="V1152" s="159">
        <v>24438986.73</v>
      </c>
      <c r="W1152" s="159">
        <v>9002941.6699999999</v>
      </c>
      <c r="X1152" s="159">
        <v>202983.67999999999</v>
      </c>
      <c r="Y1152" s="159">
        <v>4320123.1500000004</v>
      </c>
      <c r="Z1152" s="159">
        <v>2354261.2200000002</v>
      </c>
      <c r="AA1152" s="159">
        <v>1229429</v>
      </c>
      <c r="AB1152" s="159">
        <v>1124832.2200000002</v>
      </c>
      <c r="AC1152" s="159">
        <v>953180</v>
      </c>
      <c r="AD1152" s="159">
        <v>953180</v>
      </c>
      <c r="AE1152" s="159">
        <v>12605816</v>
      </c>
      <c r="AF1152" s="159">
        <v>1385212.37</v>
      </c>
      <c r="AG1152" s="159">
        <v>174717.36</v>
      </c>
      <c r="AH1152" s="159">
        <v>262958.01</v>
      </c>
      <c r="AI1152" s="159">
        <v>0</v>
      </c>
      <c r="AJ1152" s="159">
        <v>0</v>
      </c>
    </row>
    <row r="1153" spans="1:36">
      <c r="A1153" s="153">
        <v>14</v>
      </c>
      <c r="B1153" s="154">
        <v>24</v>
      </c>
      <c r="C1153" s="154">
        <v>1</v>
      </c>
      <c r="D1153" s="155">
        <v>2</v>
      </c>
      <c r="E1153" s="155" t="s">
        <v>556</v>
      </c>
      <c r="F1153" s="156" t="s">
        <v>4248</v>
      </c>
      <c r="G1153" s="156" t="s">
        <v>556</v>
      </c>
      <c r="H1153" s="156" t="s">
        <v>4249</v>
      </c>
      <c r="I1153" s="155">
        <v>1424012</v>
      </c>
      <c r="J1153" s="157" t="s">
        <v>1734</v>
      </c>
      <c r="K1153" s="157"/>
      <c r="L1153" s="155">
        <v>2022</v>
      </c>
      <c r="M1153" s="158">
        <v>3797</v>
      </c>
      <c r="N1153" s="159">
        <v>18816489.489999998</v>
      </c>
      <c r="O1153" s="159">
        <v>18200105.859999999</v>
      </c>
      <c r="P1153" s="159">
        <v>13549886.77</v>
      </c>
      <c r="Q1153" s="159">
        <v>6244158</v>
      </c>
      <c r="R1153" s="159">
        <v>7305728.7699999996</v>
      </c>
      <c r="S1153" s="159">
        <v>616383.63</v>
      </c>
      <c r="T1153" s="159">
        <v>0</v>
      </c>
      <c r="U1153" s="159">
        <v>16785374.140000001</v>
      </c>
      <c r="V1153" s="159">
        <v>16278392.74</v>
      </c>
      <c r="W1153" s="159">
        <v>5862621.2199999997</v>
      </c>
      <c r="X1153" s="159">
        <v>101315.71</v>
      </c>
      <c r="Y1153" s="159">
        <v>506981.4</v>
      </c>
      <c r="Z1153" s="159">
        <v>625750.38</v>
      </c>
      <c r="AA1153" s="159">
        <v>0</v>
      </c>
      <c r="AB1153" s="159">
        <v>625750.38</v>
      </c>
      <c r="AC1153" s="159">
        <v>862905</v>
      </c>
      <c r="AD1153" s="159">
        <v>862905</v>
      </c>
      <c r="AE1153" s="159">
        <v>3196000</v>
      </c>
      <c r="AF1153" s="159">
        <v>1921713.12</v>
      </c>
      <c r="AG1153" s="159">
        <v>124097.86</v>
      </c>
      <c r="AH1153" s="159">
        <v>124097.86</v>
      </c>
      <c r="AI1153" s="159">
        <v>0</v>
      </c>
      <c r="AJ1153" s="159">
        <v>0</v>
      </c>
    </row>
    <row r="1154" spans="1:36">
      <c r="A1154" s="153">
        <v>14</v>
      </c>
      <c r="B1154" s="154">
        <v>24</v>
      </c>
      <c r="C1154" s="154">
        <v>2</v>
      </c>
      <c r="D1154" s="155">
        <v>2</v>
      </c>
      <c r="E1154" s="155" t="s">
        <v>556</v>
      </c>
      <c r="F1154" s="156" t="s">
        <v>4248</v>
      </c>
      <c r="G1154" s="156" t="s">
        <v>556</v>
      </c>
      <c r="H1154" s="156" t="s">
        <v>4250</v>
      </c>
      <c r="I1154" s="155">
        <v>1424022</v>
      </c>
      <c r="J1154" s="157" t="s">
        <v>1733</v>
      </c>
      <c r="K1154" s="157"/>
      <c r="L1154" s="155">
        <v>2022</v>
      </c>
      <c r="M1154" s="158">
        <v>4829</v>
      </c>
      <c r="N1154" s="159">
        <v>24779850.559999999</v>
      </c>
      <c r="O1154" s="159">
        <v>22381795.370000001</v>
      </c>
      <c r="P1154" s="159">
        <v>16540046.6</v>
      </c>
      <c r="Q1154" s="159">
        <v>8276874</v>
      </c>
      <c r="R1154" s="159">
        <v>8263172.5999999996</v>
      </c>
      <c r="S1154" s="159">
        <v>2398055.19</v>
      </c>
      <c r="T1154" s="159">
        <v>127386.39</v>
      </c>
      <c r="U1154" s="159">
        <v>22712270.5</v>
      </c>
      <c r="V1154" s="159">
        <v>20608600.399999999</v>
      </c>
      <c r="W1154" s="159">
        <v>8527854.4700000007</v>
      </c>
      <c r="X1154" s="159">
        <v>182690.94</v>
      </c>
      <c r="Y1154" s="159">
        <v>2103670.1</v>
      </c>
      <c r="Z1154" s="159">
        <v>1340745.3</v>
      </c>
      <c r="AA1154" s="159">
        <v>575000</v>
      </c>
      <c r="AB1154" s="159">
        <v>765745.3</v>
      </c>
      <c r="AC1154" s="159">
        <v>594936</v>
      </c>
      <c r="AD1154" s="159">
        <v>594936</v>
      </c>
      <c r="AE1154" s="159">
        <v>5949495.0999999996</v>
      </c>
      <c r="AF1154" s="159">
        <v>1773194.97</v>
      </c>
      <c r="AG1154" s="159">
        <v>0</v>
      </c>
      <c r="AH1154" s="159">
        <v>0</v>
      </c>
      <c r="AI1154" s="159">
        <v>0</v>
      </c>
      <c r="AJ1154" s="159">
        <v>0</v>
      </c>
    </row>
    <row r="1155" spans="1:36">
      <c r="A1155" s="153">
        <v>14</v>
      </c>
      <c r="B1155" s="154">
        <v>24</v>
      </c>
      <c r="C1155" s="154">
        <v>3</v>
      </c>
      <c r="D1155" s="155">
        <v>2</v>
      </c>
      <c r="E1155" s="155" t="s">
        <v>556</v>
      </c>
      <c r="F1155" s="156" t="s">
        <v>4248</v>
      </c>
      <c r="G1155" s="156" t="s">
        <v>556</v>
      </c>
      <c r="H1155" s="156" t="s">
        <v>4251</v>
      </c>
      <c r="I1155" s="155">
        <v>1424032</v>
      </c>
      <c r="J1155" s="157" t="s">
        <v>1732</v>
      </c>
      <c r="K1155" s="157"/>
      <c r="L1155" s="155">
        <v>2022</v>
      </c>
      <c r="M1155" s="158">
        <v>5013</v>
      </c>
      <c r="N1155" s="159">
        <v>25771064.18</v>
      </c>
      <c r="O1155" s="159">
        <v>23390162.329999998</v>
      </c>
      <c r="P1155" s="159">
        <v>15620373.25</v>
      </c>
      <c r="Q1155" s="159">
        <v>6592662</v>
      </c>
      <c r="R1155" s="159">
        <v>9027711.25</v>
      </c>
      <c r="S1155" s="159">
        <v>2380901.85</v>
      </c>
      <c r="T1155" s="159">
        <v>1606.9</v>
      </c>
      <c r="U1155" s="159">
        <v>26084685.75</v>
      </c>
      <c r="V1155" s="159">
        <v>22179643.719999999</v>
      </c>
      <c r="W1155" s="159">
        <v>8517145.4600000009</v>
      </c>
      <c r="X1155" s="159">
        <v>236512.2</v>
      </c>
      <c r="Y1155" s="159">
        <v>3905042.03</v>
      </c>
      <c r="Z1155" s="159">
        <v>2169058.11</v>
      </c>
      <c r="AA1155" s="159">
        <v>1505000</v>
      </c>
      <c r="AB1155" s="159">
        <v>664058.10999999987</v>
      </c>
      <c r="AC1155" s="159">
        <v>1200000</v>
      </c>
      <c r="AD1155" s="159">
        <v>1200000</v>
      </c>
      <c r="AE1155" s="159">
        <v>8000000</v>
      </c>
      <c r="AF1155" s="159">
        <v>1210518.6100000001</v>
      </c>
      <c r="AG1155" s="159">
        <v>0</v>
      </c>
      <c r="AH1155" s="159">
        <v>142960.29</v>
      </c>
      <c r="AI1155" s="159">
        <v>0</v>
      </c>
      <c r="AJ1155" s="159">
        <v>0</v>
      </c>
    </row>
    <row r="1156" spans="1:36">
      <c r="A1156" s="153">
        <v>14</v>
      </c>
      <c r="B1156" s="154">
        <v>24</v>
      </c>
      <c r="C1156" s="154">
        <v>4</v>
      </c>
      <c r="D1156" s="155">
        <v>3</v>
      </c>
      <c r="E1156" s="155" t="s">
        <v>556</v>
      </c>
      <c r="F1156" s="156" t="s">
        <v>4252</v>
      </c>
      <c r="G1156" s="156" t="s">
        <v>556</v>
      </c>
      <c r="H1156" s="156" t="s">
        <v>4253</v>
      </c>
      <c r="I1156" s="155">
        <v>1424043</v>
      </c>
      <c r="J1156" s="157" t="s">
        <v>1731</v>
      </c>
      <c r="K1156" s="157"/>
      <c r="L1156" s="155">
        <v>2022</v>
      </c>
      <c r="M1156" s="158">
        <v>24659</v>
      </c>
      <c r="N1156" s="159">
        <v>132606477.83</v>
      </c>
      <c r="O1156" s="159">
        <v>118785733.75</v>
      </c>
      <c r="P1156" s="159">
        <v>66354140.710000001</v>
      </c>
      <c r="Q1156" s="159">
        <v>23996187</v>
      </c>
      <c r="R1156" s="159">
        <v>42357953.710000001</v>
      </c>
      <c r="S1156" s="159">
        <v>13820744.08</v>
      </c>
      <c r="T1156" s="159">
        <v>362093.13</v>
      </c>
      <c r="U1156" s="159">
        <v>142128208.12</v>
      </c>
      <c r="V1156" s="159">
        <v>113083766.55</v>
      </c>
      <c r="W1156" s="159">
        <v>39007333.060000002</v>
      </c>
      <c r="X1156" s="159">
        <v>2409075.16</v>
      </c>
      <c r="Y1156" s="159">
        <v>29044441.57</v>
      </c>
      <c r="Z1156" s="159">
        <v>17020220.140000001</v>
      </c>
      <c r="AA1156" s="159">
        <v>16100000</v>
      </c>
      <c r="AB1156" s="159">
        <v>920220.1400000006</v>
      </c>
      <c r="AC1156" s="159">
        <v>6139907.2400000002</v>
      </c>
      <c r="AD1156" s="159">
        <v>6139907.2400000002</v>
      </c>
      <c r="AE1156" s="159">
        <v>76356348.569999993</v>
      </c>
      <c r="AF1156" s="159">
        <v>5701967.2000000002</v>
      </c>
      <c r="AG1156" s="159">
        <v>1156587.31</v>
      </c>
      <c r="AH1156" s="159">
        <v>2131579.81</v>
      </c>
      <c r="AI1156" s="159">
        <v>0</v>
      </c>
      <c r="AJ1156" s="159">
        <v>0</v>
      </c>
    </row>
    <row r="1157" spans="1:36">
      <c r="A1157" s="153">
        <v>14</v>
      </c>
      <c r="B1157" s="154">
        <v>24</v>
      </c>
      <c r="C1157" s="154">
        <v>5</v>
      </c>
      <c r="D1157" s="155">
        <v>2</v>
      </c>
      <c r="E1157" s="155" t="s">
        <v>556</v>
      </c>
      <c r="F1157" s="156" t="s">
        <v>4248</v>
      </c>
      <c r="G1157" s="156" t="s">
        <v>556</v>
      </c>
      <c r="H1157" s="156" t="s">
        <v>4254</v>
      </c>
      <c r="I1157" s="155">
        <v>1424052</v>
      </c>
      <c r="J1157" s="157" t="s">
        <v>1730</v>
      </c>
      <c r="K1157" s="157"/>
      <c r="L1157" s="155">
        <v>2022</v>
      </c>
      <c r="M1157" s="158">
        <v>4617</v>
      </c>
      <c r="N1157" s="159">
        <v>22998812.899999999</v>
      </c>
      <c r="O1157" s="159">
        <v>21430415.899999999</v>
      </c>
      <c r="P1157" s="159">
        <v>15646148.690000001</v>
      </c>
      <c r="Q1157" s="159">
        <v>7914466</v>
      </c>
      <c r="R1157" s="159">
        <v>7731682.6900000004</v>
      </c>
      <c r="S1157" s="159">
        <v>1568397</v>
      </c>
      <c r="T1157" s="159">
        <v>0</v>
      </c>
      <c r="U1157" s="159">
        <v>23439422.039999999</v>
      </c>
      <c r="V1157" s="159">
        <v>20143493.41</v>
      </c>
      <c r="W1157" s="159">
        <v>8179134.2300000004</v>
      </c>
      <c r="X1157" s="159">
        <v>192034.39</v>
      </c>
      <c r="Y1157" s="159">
        <v>3295928.63</v>
      </c>
      <c r="Z1157" s="159">
        <v>1459098.88</v>
      </c>
      <c r="AA1157" s="159">
        <v>1100000</v>
      </c>
      <c r="AB1157" s="159">
        <v>359098.87999999989</v>
      </c>
      <c r="AC1157" s="159">
        <v>552400</v>
      </c>
      <c r="AD1157" s="159">
        <v>552400</v>
      </c>
      <c r="AE1157" s="159">
        <v>7516400</v>
      </c>
      <c r="AF1157" s="159">
        <v>1286922.49</v>
      </c>
      <c r="AG1157" s="159">
        <v>0</v>
      </c>
      <c r="AH1157" s="159">
        <v>0</v>
      </c>
      <c r="AI1157" s="159">
        <v>0</v>
      </c>
      <c r="AJ1157" s="159">
        <v>0</v>
      </c>
    </row>
    <row r="1158" spans="1:36">
      <c r="A1158" s="153">
        <v>14</v>
      </c>
      <c r="B1158" s="154">
        <v>24</v>
      </c>
      <c r="C1158" s="154">
        <v>6</v>
      </c>
      <c r="D1158" s="155">
        <v>2</v>
      </c>
      <c r="E1158" s="155" t="s">
        <v>556</v>
      </c>
      <c r="F1158" s="156" t="s">
        <v>4248</v>
      </c>
      <c r="G1158" s="156" t="s">
        <v>556</v>
      </c>
      <c r="H1158" s="156" t="s">
        <v>4255</v>
      </c>
      <c r="I1158" s="155">
        <v>1424062</v>
      </c>
      <c r="J1158" s="157" t="s">
        <v>1729</v>
      </c>
      <c r="K1158" s="157"/>
      <c r="L1158" s="155">
        <v>2022</v>
      </c>
      <c r="M1158" s="158">
        <v>4096</v>
      </c>
      <c r="N1158" s="159">
        <v>23333553.43</v>
      </c>
      <c r="O1158" s="159">
        <v>22022049.850000001</v>
      </c>
      <c r="P1158" s="159">
        <v>15701063.17</v>
      </c>
      <c r="Q1158" s="159">
        <v>6965003</v>
      </c>
      <c r="R1158" s="159">
        <v>8736060.1699999999</v>
      </c>
      <c r="S1158" s="159">
        <v>1311503.58</v>
      </c>
      <c r="T1158" s="159">
        <v>85860</v>
      </c>
      <c r="U1158" s="159">
        <v>23863645.280000001</v>
      </c>
      <c r="V1158" s="159">
        <v>20176841.73</v>
      </c>
      <c r="W1158" s="159">
        <v>7455477.0300000003</v>
      </c>
      <c r="X1158" s="159">
        <v>100098.76</v>
      </c>
      <c r="Y1158" s="159">
        <v>3686803.55</v>
      </c>
      <c r="Z1158" s="159">
        <v>1287418.56</v>
      </c>
      <c r="AA1158" s="159">
        <v>308560</v>
      </c>
      <c r="AB1158" s="159">
        <v>978858.56</v>
      </c>
      <c r="AC1158" s="159">
        <v>542452</v>
      </c>
      <c r="AD1158" s="159">
        <v>542452</v>
      </c>
      <c r="AE1158" s="159">
        <v>3716977.56</v>
      </c>
      <c r="AF1158" s="159">
        <v>1845208.12</v>
      </c>
      <c r="AG1158" s="159">
        <v>0</v>
      </c>
      <c r="AH1158" s="159">
        <v>142423.54</v>
      </c>
      <c r="AI1158" s="159">
        <v>0</v>
      </c>
      <c r="AJ1158" s="159">
        <v>0</v>
      </c>
    </row>
    <row r="1159" spans="1:36">
      <c r="A1159" s="153">
        <v>14</v>
      </c>
      <c r="B1159" s="154">
        <v>24</v>
      </c>
      <c r="C1159" s="154">
        <v>7</v>
      </c>
      <c r="D1159" s="155">
        <v>2</v>
      </c>
      <c r="E1159" s="155" t="s">
        <v>556</v>
      </c>
      <c r="F1159" s="156" t="s">
        <v>4248</v>
      </c>
      <c r="G1159" s="156" t="s">
        <v>556</v>
      </c>
      <c r="H1159" s="156" t="s">
        <v>4256</v>
      </c>
      <c r="I1159" s="155">
        <v>1424072</v>
      </c>
      <c r="J1159" s="157" t="s">
        <v>1728</v>
      </c>
      <c r="K1159" s="157"/>
      <c r="L1159" s="155">
        <v>2022</v>
      </c>
      <c r="M1159" s="158">
        <v>4851</v>
      </c>
      <c r="N1159" s="159">
        <v>25666019.57</v>
      </c>
      <c r="O1159" s="159">
        <v>23829084.850000001</v>
      </c>
      <c r="P1159" s="159">
        <v>17307421.579999998</v>
      </c>
      <c r="Q1159" s="159">
        <v>8631517</v>
      </c>
      <c r="R1159" s="159">
        <v>8675904.5800000001</v>
      </c>
      <c r="S1159" s="159">
        <v>1836934.72</v>
      </c>
      <c r="T1159" s="159">
        <v>30000</v>
      </c>
      <c r="U1159" s="159">
        <v>27785771.539999999</v>
      </c>
      <c r="V1159" s="159">
        <v>21735799.149999999</v>
      </c>
      <c r="W1159" s="159">
        <v>8660682.75</v>
      </c>
      <c r="X1159" s="159">
        <v>235118.56</v>
      </c>
      <c r="Y1159" s="159">
        <v>6049972.3899999997</v>
      </c>
      <c r="Z1159" s="159">
        <v>3546794.57</v>
      </c>
      <c r="AA1159" s="159">
        <v>1075000</v>
      </c>
      <c r="AB1159" s="159">
        <v>2471794.5699999998</v>
      </c>
      <c r="AC1159" s="159">
        <v>895000</v>
      </c>
      <c r="AD1159" s="159">
        <v>895000</v>
      </c>
      <c r="AE1159" s="159">
        <v>9440000</v>
      </c>
      <c r="AF1159" s="159">
        <v>2093285.7</v>
      </c>
      <c r="AG1159" s="159">
        <v>0</v>
      </c>
      <c r="AH1159" s="159">
        <v>0</v>
      </c>
      <c r="AI1159" s="159">
        <v>0</v>
      </c>
      <c r="AJ1159" s="159">
        <v>0</v>
      </c>
    </row>
    <row r="1160" spans="1:36">
      <c r="A1160" s="153">
        <v>14</v>
      </c>
      <c r="B1160" s="154">
        <v>25</v>
      </c>
      <c r="C1160" s="154">
        <v>1</v>
      </c>
      <c r="D1160" s="155">
        <v>1</v>
      </c>
      <c r="E1160" s="155" t="s">
        <v>556</v>
      </c>
      <c r="F1160" s="156" t="s">
        <v>4257</v>
      </c>
      <c r="G1160" s="156" t="s">
        <v>556</v>
      </c>
      <c r="H1160" s="156" t="s">
        <v>4258</v>
      </c>
      <c r="I1160" s="155">
        <v>1425011</v>
      </c>
      <c r="J1160" s="157" t="s">
        <v>1721</v>
      </c>
      <c r="K1160" s="157"/>
      <c r="L1160" s="155">
        <v>2022</v>
      </c>
      <c r="M1160" s="158">
        <v>18269</v>
      </c>
      <c r="N1160" s="159">
        <v>79487085.329999998</v>
      </c>
      <c r="O1160" s="159">
        <v>73556303.510000005</v>
      </c>
      <c r="P1160" s="159">
        <v>38756244.030000001</v>
      </c>
      <c r="Q1160" s="159">
        <v>15769837</v>
      </c>
      <c r="R1160" s="159">
        <v>22986407.030000001</v>
      </c>
      <c r="S1160" s="159">
        <v>5930781.8200000003</v>
      </c>
      <c r="T1160" s="159">
        <v>957356.25</v>
      </c>
      <c r="U1160" s="159">
        <v>79990299.670000002</v>
      </c>
      <c r="V1160" s="159">
        <v>70249811.450000003</v>
      </c>
      <c r="W1160" s="159">
        <v>28254820.68</v>
      </c>
      <c r="X1160" s="159">
        <v>439860.21</v>
      </c>
      <c r="Y1160" s="159">
        <v>9740488.2200000007</v>
      </c>
      <c r="Z1160" s="159">
        <v>8177328.6699999999</v>
      </c>
      <c r="AA1160" s="159">
        <v>3750813</v>
      </c>
      <c r="AB1160" s="159">
        <v>4426515.67</v>
      </c>
      <c r="AC1160" s="159">
        <v>2679987.25</v>
      </c>
      <c r="AD1160" s="159">
        <v>2679987.25</v>
      </c>
      <c r="AE1160" s="159">
        <v>20781053.219999999</v>
      </c>
      <c r="AF1160" s="159">
        <v>3306492.06</v>
      </c>
      <c r="AG1160" s="159">
        <v>101632.49</v>
      </c>
      <c r="AH1160" s="159">
        <v>228050.53</v>
      </c>
      <c r="AI1160" s="159">
        <v>0</v>
      </c>
      <c r="AJ1160" s="159">
        <v>0</v>
      </c>
    </row>
    <row r="1161" spans="1:36">
      <c r="A1161" s="153">
        <v>14</v>
      </c>
      <c r="B1161" s="154">
        <v>25</v>
      </c>
      <c r="C1161" s="154">
        <v>2</v>
      </c>
      <c r="D1161" s="155">
        <v>2</v>
      </c>
      <c r="E1161" s="155" t="s">
        <v>556</v>
      </c>
      <c r="F1161" s="156" t="s">
        <v>4259</v>
      </c>
      <c r="G1161" s="156" t="s">
        <v>556</v>
      </c>
      <c r="H1161" s="156" t="s">
        <v>4260</v>
      </c>
      <c r="I1161" s="155">
        <v>1425022</v>
      </c>
      <c r="J1161" s="157" t="s">
        <v>1727</v>
      </c>
      <c r="K1161" s="157"/>
      <c r="L1161" s="155">
        <v>2022</v>
      </c>
      <c r="M1161" s="158">
        <v>8933</v>
      </c>
      <c r="N1161" s="159">
        <v>46091133.979999997</v>
      </c>
      <c r="O1161" s="159">
        <v>43823337.229999997</v>
      </c>
      <c r="P1161" s="159">
        <v>34451253.57</v>
      </c>
      <c r="Q1161" s="159">
        <v>17693379</v>
      </c>
      <c r="R1161" s="159">
        <v>16757874.57</v>
      </c>
      <c r="S1161" s="159">
        <v>2267796.75</v>
      </c>
      <c r="T1161" s="159">
        <v>517.75</v>
      </c>
      <c r="U1161" s="159">
        <v>47361907.07</v>
      </c>
      <c r="V1161" s="159">
        <v>40335119.710000001</v>
      </c>
      <c r="W1161" s="159">
        <v>16586172.15</v>
      </c>
      <c r="X1161" s="159">
        <v>22513.73</v>
      </c>
      <c r="Y1161" s="159">
        <v>7026787.3600000003</v>
      </c>
      <c r="Z1161" s="159">
        <v>4567814.38</v>
      </c>
      <c r="AA1161" s="159">
        <v>1730000</v>
      </c>
      <c r="AB1161" s="159">
        <v>2837814.38</v>
      </c>
      <c r="AC1161" s="159">
        <v>913160</v>
      </c>
      <c r="AD1161" s="159">
        <v>913160</v>
      </c>
      <c r="AE1161" s="159">
        <v>3232880</v>
      </c>
      <c r="AF1161" s="159">
        <v>3488217.52</v>
      </c>
      <c r="AG1161" s="159">
        <v>59391.92</v>
      </c>
      <c r="AH1161" s="159">
        <v>222964.61</v>
      </c>
      <c r="AI1161" s="159">
        <v>0</v>
      </c>
      <c r="AJ1161" s="159">
        <v>0</v>
      </c>
    </row>
    <row r="1162" spans="1:36">
      <c r="A1162" s="153">
        <v>14</v>
      </c>
      <c r="B1162" s="154">
        <v>25</v>
      </c>
      <c r="C1162" s="154">
        <v>3</v>
      </c>
      <c r="D1162" s="155">
        <v>3</v>
      </c>
      <c r="E1162" s="155" t="s">
        <v>556</v>
      </c>
      <c r="F1162" s="156" t="s">
        <v>4261</v>
      </c>
      <c r="G1162" s="156" t="s">
        <v>556</v>
      </c>
      <c r="H1162" s="156" t="s">
        <v>4262</v>
      </c>
      <c r="I1162" s="155">
        <v>1425033</v>
      </c>
      <c r="J1162" s="157" t="s">
        <v>1726</v>
      </c>
      <c r="K1162" s="157"/>
      <c r="L1162" s="155">
        <v>2022</v>
      </c>
      <c r="M1162" s="158">
        <v>14701</v>
      </c>
      <c r="N1162" s="159">
        <v>66785459.890000001</v>
      </c>
      <c r="O1162" s="159">
        <v>64073112.219999999</v>
      </c>
      <c r="P1162" s="159">
        <v>41724670.060000002</v>
      </c>
      <c r="Q1162" s="159">
        <v>21061939</v>
      </c>
      <c r="R1162" s="159">
        <v>20662731.059999999</v>
      </c>
      <c r="S1162" s="159">
        <v>2712347.67</v>
      </c>
      <c r="T1162" s="159">
        <v>23748.799999999999</v>
      </c>
      <c r="U1162" s="159">
        <v>66594507.200000003</v>
      </c>
      <c r="V1162" s="159">
        <v>55748383.079999998</v>
      </c>
      <c r="W1162" s="159">
        <v>21732426.690000001</v>
      </c>
      <c r="X1162" s="159">
        <v>134241.32</v>
      </c>
      <c r="Y1162" s="159">
        <v>10846124.119999999</v>
      </c>
      <c r="Z1162" s="159">
        <v>1062290.17</v>
      </c>
      <c r="AA1162" s="159">
        <v>750000</v>
      </c>
      <c r="AB1162" s="159">
        <v>312290.16999999993</v>
      </c>
      <c r="AC1162" s="159">
        <v>1200000</v>
      </c>
      <c r="AD1162" s="159">
        <v>1200000</v>
      </c>
      <c r="AE1162" s="159">
        <v>6900000</v>
      </c>
      <c r="AF1162" s="159">
        <v>8324729.1399999997</v>
      </c>
      <c r="AG1162" s="159">
        <v>200500</v>
      </c>
      <c r="AH1162" s="159">
        <v>228741.48</v>
      </c>
      <c r="AI1162" s="159">
        <v>0</v>
      </c>
      <c r="AJ1162" s="159">
        <v>0</v>
      </c>
    </row>
    <row r="1163" spans="1:36">
      <c r="A1163" s="153">
        <v>14</v>
      </c>
      <c r="B1163" s="154">
        <v>25</v>
      </c>
      <c r="C1163" s="154">
        <v>4</v>
      </c>
      <c r="D1163" s="155">
        <v>2</v>
      </c>
      <c r="E1163" s="155" t="s">
        <v>556</v>
      </c>
      <c r="F1163" s="156" t="s">
        <v>4259</v>
      </c>
      <c r="G1163" s="156" t="s">
        <v>556</v>
      </c>
      <c r="H1163" s="156" t="s">
        <v>4263</v>
      </c>
      <c r="I1163" s="155">
        <v>1425042</v>
      </c>
      <c r="J1163" s="157" t="s">
        <v>1725</v>
      </c>
      <c r="K1163" s="157"/>
      <c r="L1163" s="155">
        <v>2022</v>
      </c>
      <c r="M1163" s="158">
        <v>6987</v>
      </c>
      <c r="N1163" s="159">
        <v>38678118.039999999</v>
      </c>
      <c r="O1163" s="159">
        <v>34925801.630000003</v>
      </c>
      <c r="P1163" s="159">
        <v>25452905.68</v>
      </c>
      <c r="Q1163" s="159">
        <v>12316354</v>
      </c>
      <c r="R1163" s="159">
        <v>13136551.68</v>
      </c>
      <c r="S1163" s="159">
        <v>3752316.41</v>
      </c>
      <c r="T1163" s="159">
        <v>0</v>
      </c>
      <c r="U1163" s="159">
        <v>38502070.579999998</v>
      </c>
      <c r="V1163" s="159">
        <v>31705451.66</v>
      </c>
      <c r="W1163" s="159">
        <v>11732040.51</v>
      </c>
      <c r="X1163" s="159">
        <v>32624.44</v>
      </c>
      <c r="Y1163" s="159">
        <v>6796618.9199999999</v>
      </c>
      <c r="Z1163" s="159">
        <v>2289235.29</v>
      </c>
      <c r="AA1163" s="159">
        <v>940000</v>
      </c>
      <c r="AB1163" s="159">
        <v>1349235.29</v>
      </c>
      <c r="AC1163" s="159">
        <v>613000</v>
      </c>
      <c r="AD1163" s="159">
        <v>613000</v>
      </c>
      <c r="AE1163" s="159">
        <v>1838900</v>
      </c>
      <c r="AF1163" s="159">
        <v>3220349.97</v>
      </c>
      <c r="AG1163" s="159">
        <v>679703.27</v>
      </c>
      <c r="AH1163" s="159">
        <v>700935.82</v>
      </c>
      <c r="AI1163" s="159">
        <v>0</v>
      </c>
      <c r="AJ1163" s="159">
        <v>0</v>
      </c>
    </row>
    <row r="1164" spans="1:36">
      <c r="A1164" s="153">
        <v>14</v>
      </c>
      <c r="B1164" s="154">
        <v>25</v>
      </c>
      <c r="C1164" s="154">
        <v>5</v>
      </c>
      <c r="D1164" s="155">
        <v>2</v>
      </c>
      <c r="E1164" s="155" t="s">
        <v>556</v>
      </c>
      <c r="F1164" s="156" t="s">
        <v>4259</v>
      </c>
      <c r="G1164" s="156" t="s">
        <v>556</v>
      </c>
      <c r="H1164" s="156" t="s">
        <v>4264</v>
      </c>
      <c r="I1164" s="155">
        <v>1425052</v>
      </c>
      <c r="J1164" s="157" t="s">
        <v>1724</v>
      </c>
      <c r="K1164" s="157"/>
      <c r="L1164" s="155">
        <v>2022</v>
      </c>
      <c r="M1164" s="158">
        <v>14529</v>
      </c>
      <c r="N1164" s="159">
        <v>69969931.030000001</v>
      </c>
      <c r="O1164" s="159">
        <v>68598247.030000001</v>
      </c>
      <c r="P1164" s="159">
        <v>47009424.769999996</v>
      </c>
      <c r="Q1164" s="159">
        <v>20120035</v>
      </c>
      <c r="R1164" s="159">
        <v>26889389.77</v>
      </c>
      <c r="S1164" s="159">
        <v>1371684</v>
      </c>
      <c r="T1164" s="159">
        <v>37184</v>
      </c>
      <c r="U1164" s="159">
        <v>70425127.739999995</v>
      </c>
      <c r="V1164" s="159">
        <v>62231662.829999998</v>
      </c>
      <c r="W1164" s="159">
        <v>22996956.48</v>
      </c>
      <c r="X1164" s="159">
        <v>222985.5</v>
      </c>
      <c r="Y1164" s="159">
        <v>8193464.9100000001</v>
      </c>
      <c r="Z1164" s="159">
        <v>12201792.09</v>
      </c>
      <c r="AA1164" s="159">
        <v>5000000</v>
      </c>
      <c r="AB1164" s="159">
        <v>7201792.0899999999</v>
      </c>
      <c r="AC1164" s="159">
        <v>3150162</v>
      </c>
      <c r="AD1164" s="159">
        <v>3150162</v>
      </c>
      <c r="AE1164" s="159">
        <v>12169750</v>
      </c>
      <c r="AF1164" s="159">
        <v>6366584.2000000002</v>
      </c>
      <c r="AG1164" s="159">
        <v>0</v>
      </c>
      <c r="AH1164" s="159">
        <v>0</v>
      </c>
      <c r="AI1164" s="159">
        <v>0</v>
      </c>
      <c r="AJ1164" s="159">
        <v>0</v>
      </c>
    </row>
    <row r="1165" spans="1:36">
      <c r="A1165" s="153">
        <v>14</v>
      </c>
      <c r="B1165" s="154">
        <v>25</v>
      </c>
      <c r="C1165" s="154">
        <v>6</v>
      </c>
      <c r="D1165" s="155">
        <v>3</v>
      </c>
      <c r="E1165" s="155" t="s">
        <v>556</v>
      </c>
      <c r="F1165" s="156" t="s">
        <v>4261</v>
      </c>
      <c r="G1165" s="156" t="s">
        <v>556</v>
      </c>
      <c r="H1165" s="156" t="s">
        <v>4265</v>
      </c>
      <c r="I1165" s="155">
        <v>1425063</v>
      </c>
      <c r="J1165" s="157" t="s">
        <v>1723</v>
      </c>
      <c r="K1165" s="157"/>
      <c r="L1165" s="155">
        <v>2022</v>
      </c>
      <c r="M1165" s="158">
        <v>12788</v>
      </c>
      <c r="N1165" s="159">
        <v>57722187.030000001</v>
      </c>
      <c r="O1165" s="159">
        <v>57290378.859999999</v>
      </c>
      <c r="P1165" s="159">
        <v>37149741.480000004</v>
      </c>
      <c r="Q1165" s="159">
        <v>16994212</v>
      </c>
      <c r="R1165" s="159">
        <v>20155529.48</v>
      </c>
      <c r="S1165" s="159">
        <v>431808.17</v>
      </c>
      <c r="T1165" s="159">
        <v>0</v>
      </c>
      <c r="U1165" s="159">
        <v>59085950.439999998</v>
      </c>
      <c r="V1165" s="159">
        <v>49229012.780000001</v>
      </c>
      <c r="W1165" s="159">
        <v>18917358.120000001</v>
      </c>
      <c r="X1165" s="159">
        <v>155882.37</v>
      </c>
      <c r="Y1165" s="159">
        <v>9856937.6600000001</v>
      </c>
      <c r="Z1165" s="159">
        <v>4207072.6100000003</v>
      </c>
      <c r="AA1165" s="159">
        <v>2285318.0499999998</v>
      </c>
      <c r="AB1165" s="159">
        <v>1921754.5600000005</v>
      </c>
      <c r="AC1165" s="159">
        <v>1979362</v>
      </c>
      <c r="AD1165" s="159">
        <v>1979362</v>
      </c>
      <c r="AE1165" s="159">
        <v>7932906.1100000003</v>
      </c>
      <c r="AF1165" s="159">
        <v>8061366.0800000001</v>
      </c>
      <c r="AG1165" s="159">
        <v>110594.03</v>
      </c>
      <c r="AH1165" s="159">
        <v>110594.03</v>
      </c>
      <c r="AI1165" s="159">
        <v>0</v>
      </c>
      <c r="AJ1165" s="159">
        <v>0</v>
      </c>
    </row>
    <row r="1166" spans="1:36">
      <c r="A1166" s="153">
        <v>14</v>
      </c>
      <c r="B1166" s="154">
        <v>25</v>
      </c>
      <c r="C1166" s="154">
        <v>7</v>
      </c>
      <c r="D1166" s="155">
        <v>2</v>
      </c>
      <c r="E1166" s="155" t="s">
        <v>556</v>
      </c>
      <c r="F1166" s="156" t="s">
        <v>4259</v>
      </c>
      <c r="G1166" s="156" t="s">
        <v>556</v>
      </c>
      <c r="H1166" s="156" t="s">
        <v>4266</v>
      </c>
      <c r="I1166" s="155">
        <v>1425072</v>
      </c>
      <c r="J1166" s="157" t="s">
        <v>1722</v>
      </c>
      <c r="K1166" s="157"/>
      <c r="L1166" s="155">
        <v>2022</v>
      </c>
      <c r="M1166" s="158">
        <v>12207</v>
      </c>
      <c r="N1166" s="159">
        <v>55624714.130000003</v>
      </c>
      <c r="O1166" s="159">
        <v>54438786.719999999</v>
      </c>
      <c r="P1166" s="159">
        <v>37812039.879999995</v>
      </c>
      <c r="Q1166" s="159">
        <v>17139927</v>
      </c>
      <c r="R1166" s="159">
        <v>20672112.879999999</v>
      </c>
      <c r="S1166" s="159">
        <v>1185927.4099999999</v>
      </c>
      <c r="T1166" s="159">
        <v>604682.56999999995</v>
      </c>
      <c r="U1166" s="159">
        <v>57238156.060000002</v>
      </c>
      <c r="V1166" s="159">
        <v>51739819.649999999</v>
      </c>
      <c r="W1166" s="159">
        <v>20086946.629999999</v>
      </c>
      <c r="X1166" s="159">
        <v>37347.949999999997</v>
      </c>
      <c r="Y1166" s="159">
        <v>5498336.4100000001</v>
      </c>
      <c r="Z1166" s="159">
        <v>8444673</v>
      </c>
      <c r="AA1166" s="159">
        <v>4000000</v>
      </c>
      <c r="AB1166" s="159">
        <v>4444673</v>
      </c>
      <c r="AC1166" s="159">
        <v>0</v>
      </c>
      <c r="AD1166" s="159">
        <v>0</v>
      </c>
      <c r="AE1166" s="159">
        <v>4000000</v>
      </c>
      <c r="AF1166" s="159">
        <v>2698967.07</v>
      </c>
      <c r="AG1166" s="159">
        <v>255752.75</v>
      </c>
      <c r="AH1166" s="159">
        <v>116398.63</v>
      </c>
      <c r="AI1166" s="159">
        <v>0</v>
      </c>
      <c r="AJ1166" s="159">
        <v>0</v>
      </c>
    </row>
    <row r="1167" spans="1:36">
      <c r="A1167" s="153">
        <v>14</v>
      </c>
      <c r="B1167" s="154">
        <v>25</v>
      </c>
      <c r="C1167" s="154">
        <v>8</v>
      </c>
      <c r="D1167" s="155">
        <v>2</v>
      </c>
      <c r="E1167" s="155" t="s">
        <v>556</v>
      </c>
      <c r="F1167" s="156" t="s">
        <v>4259</v>
      </c>
      <c r="G1167" s="156" t="s">
        <v>556</v>
      </c>
      <c r="H1167" s="156" t="s">
        <v>4267</v>
      </c>
      <c r="I1167" s="155">
        <v>1425082</v>
      </c>
      <c r="J1167" s="157" t="s">
        <v>1721</v>
      </c>
      <c r="K1167" s="157"/>
      <c r="L1167" s="155">
        <v>2022</v>
      </c>
      <c r="M1167" s="158">
        <v>10023</v>
      </c>
      <c r="N1167" s="159">
        <v>44247260.32</v>
      </c>
      <c r="O1167" s="159">
        <v>44119562.32</v>
      </c>
      <c r="P1167" s="159">
        <v>31342782.140000001</v>
      </c>
      <c r="Q1167" s="159">
        <v>16735088</v>
      </c>
      <c r="R1167" s="159">
        <v>14607694.140000001</v>
      </c>
      <c r="S1167" s="159">
        <v>127698</v>
      </c>
      <c r="T1167" s="159">
        <v>4970.5</v>
      </c>
      <c r="U1167" s="159">
        <v>46733147.380000003</v>
      </c>
      <c r="V1167" s="159">
        <v>39010457.579999998</v>
      </c>
      <c r="W1167" s="159">
        <v>15760026.17</v>
      </c>
      <c r="X1167" s="159">
        <v>64816.17</v>
      </c>
      <c r="Y1167" s="159">
        <v>7722689.7999999998</v>
      </c>
      <c r="Z1167" s="159">
        <v>5619100.4800000004</v>
      </c>
      <c r="AA1167" s="159">
        <v>2700000</v>
      </c>
      <c r="AB1167" s="159">
        <v>2919100.4800000004</v>
      </c>
      <c r="AC1167" s="159">
        <v>750000</v>
      </c>
      <c r="AD1167" s="159">
        <v>750000</v>
      </c>
      <c r="AE1167" s="159">
        <v>6470000</v>
      </c>
      <c r="AF1167" s="159">
        <v>5109104.74</v>
      </c>
      <c r="AG1167" s="159">
        <v>0</v>
      </c>
      <c r="AH1167" s="159">
        <v>0</v>
      </c>
      <c r="AI1167" s="159">
        <v>0</v>
      </c>
      <c r="AJ1167" s="159">
        <v>0</v>
      </c>
    </row>
    <row r="1168" spans="1:36">
      <c r="A1168" s="153">
        <v>14</v>
      </c>
      <c r="B1168" s="154">
        <v>25</v>
      </c>
      <c r="C1168" s="154">
        <v>9</v>
      </c>
      <c r="D1168" s="155">
        <v>2</v>
      </c>
      <c r="E1168" s="155" t="s">
        <v>556</v>
      </c>
      <c r="F1168" s="156" t="s">
        <v>4259</v>
      </c>
      <c r="G1168" s="156" t="s">
        <v>556</v>
      </c>
      <c r="H1168" s="156" t="s">
        <v>4268</v>
      </c>
      <c r="I1168" s="155">
        <v>1425092</v>
      </c>
      <c r="J1168" s="157" t="s">
        <v>1720</v>
      </c>
      <c r="K1168" s="157"/>
      <c r="L1168" s="155">
        <v>2022</v>
      </c>
      <c r="M1168" s="158">
        <v>7307</v>
      </c>
      <c r="N1168" s="159">
        <v>37302437.109999999</v>
      </c>
      <c r="O1168" s="159">
        <v>35742454.789999999</v>
      </c>
      <c r="P1168" s="159">
        <v>28887676.399999999</v>
      </c>
      <c r="Q1168" s="159">
        <v>14234491</v>
      </c>
      <c r="R1168" s="159">
        <v>14653185.4</v>
      </c>
      <c r="S1168" s="159">
        <v>1559982.32</v>
      </c>
      <c r="T1168" s="159">
        <v>294340</v>
      </c>
      <c r="U1168" s="159">
        <v>34033885.079999998</v>
      </c>
      <c r="V1168" s="159">
        <v>31470821.129999999</v>
      </c>
      <c r="W1168" s="159">
        <v>11054642.26</v>
      </c>
      <c r="X1168" s="159">
        <v>232800.13</v>
      </c>
      <c r="Y1168" s="159">
        <v>2563063.9500000002</v>
      </c>
      <c r="Z1168" s="159">
        <v>1682777.19</v>
      </c>
      <c r="AA1168" s="159">
        <v>0</v>
      </c>
      <c r="AB1168" s="159">
        <v>1682777.19</v>
      </c>
      <c r="AC1168" s="159">
        <v>995190.48</v>
      </c>
      <c r="AD1168" s="159">
        <v>995190.48</v>
      </c>
      <c r="AE1168" s="159">
        <v>9674237</v>
      </c>
      <c r="AF1168" s="159">
        <v>4271633.66</v>
      </c>
      <c r="AG1168" s="159">
        <v>0</v>
      </c>
      <c r="AH1168" s="159">
        <v>0</v>
      </c>
      <c r="AI1168" s="159">
        <v>0</v>
      </c>
      <c r="AJ1168" s="159">
        <v>0</v>
      </c>
    </row>
    <row r="1169" spans="1:36">
      <c r="A1169" s="153">
        <v>14</v>
      </c>
      <c r="B1169" s="154">
        <v>25</v>
      </c>
      <c r="C1169" s="154">
        <v>10</v>
      </c>
      <c r="D1169" s="155">
        <v>3</v>
      </c>
      <c r="E1169" s="155" t="s">
        <v>556</v>
      </c>
      <c r="F1169" s="156" t="s">
        <v>4261</v>
      </c>
      <c r="G1169" s="156" t="s">
        <v>556</v>
      </c>
      <c r="H1169" s="156" t="s">
        <v>4269</v>
      </c>
      <c r="I1169" s="155">
        <v>1425103</v>
      </c>
      <c r="J1169" s="157" t="s">
        <v>1719</v>
      </c>
      <c r="K1169" s="157"/>
      <c r="L1169" s="155">
        <v>2022</v>
      </c>
      <c r="M1169" s="158">
        <v>14765</v>
      </c>
      <c r="N1169" s="159">
        <v>74885674.609999999</v>
      </c>
      <c r="O1169" s="159">
        <v>73191044.819999993</v>
      </c>
      <c r="P1169" s="159">
        <v>55541601.120000005</v>
      </c>
      <c r="Q1169" s="159">
        <v>25176875</v>
      </c>
      <c r="R1169" s="159">
        <v>30364726.120000001</v>
      </c>
      <c r="S1169" s="159">
        <v>1694629.79</v>
      </c>
      <c r="T1169" s="159">
        <v>3297.2</v>
      </c>
      <c r="U1169" s="159">
        <v>74612051.5</v>
      </c>
      <c r="V1169" s="159">
        <v>66893876.060000002</v>
      </c>
      <c r="W1169" s="159">
        <v>23541134.859999999</v>
      </c>
      <c r="X1169" s="159">
        <v>519073</v>
      </c>
      <c r="Y1169" s="159">
        <v>7718175.4400000004</v>
      </c>
      <c r="Z1169" s="159">
        <v>7538107.4299999997</v>
      </c>
      <c r="AA1169" s="159">
        <v>4100000</v>
      </c>
      <c r="AB1169" s="159">
        <v>3438107.4299999997</v>
      </c>
      <c r="AC1169" s="159">
        <v>2100000</v>
      </c>
      <c r="AD1169" s="159">
        <v>2100000</v>
      </c>
      <c r="AE1169" s="159">
        <v>15350000</v>
      </c>
      <c r="AF1169" s="159">
        <v>6297168.7599999998</v>
      </c>
      <c r="AG1169" s="159">
        <v>1013562.76</v>
      </c>
      <c r="AH1169" s="159">
        <v>1040867.38</v>
      </c>
      <c r="AI1169" s="159">
        <v>0</v>
      </c>
      <c r="AJ1169" s="159">
        <v>0</v>
      </c>
    </row>
    <row r="1170" spans="1:36">
      <c r="A1170" s="153">
        <v>14</v>
      </c>
      <c r="B1170" s="154">
        <v>25</v>
      </c>
      <c r="C1170" s="154">
        <v>11</v>
      </c>
      <c r="D1170" s="155">
        <v>2</v>
      </c>
      <c r="E1170" s="155" t="s">
        <v>556</v>
      </c>
      <c r="F1170" s="156" t="s">
        <v>4259</v>
      </c>
      <c r="G1170" s="156" t="s">
        <v>556</v>
      </c>
      <c r="H1170" s="156" t="s">
        <v>4270</v>
      </c>
      <c r="I1170" s="155">
        <v>1425112</v>
      </c>
      <c r="J1170" s="157" t="s">
        <v>1718</v>
      </c>
      <c r="K1170" s="157"/>
      <c r="L1170" s="155">
        <v>2022</v>
      </c>
      <c r="M1170" s="158">
        <v>9698</v>
      </c>
      <c r="N1170" s="159">
        <v>48069138.549999997</v>
      </c>
      <c r="O1170" s="159">
        <v>45679658.479999997</v>
      </c>
      <c r="P1170" s="159">
        <v>32217678.98</v>
      </c>
      <c r="Q1170" s="159">
        <v>15741814</v>
      </c>
      <c r="R1170" s="159">
        <v>16475864.98</v>
      </c>
      <c r="S1170" s="159">
        <v>2389480.0699999998</v>
      </c>
      <c r="T1170" s="159">
        <v>279495.81</v>
      </c>
      <c r="U1170" s="159">
        <v>48937132.399999999</v>
      </c>
      <c r="V1170" s="159">
        <v>44320581.340000004</v>
      </c>
      <c r="W1170" s="159">
        <v>18607588.690000001</v>
      </c>
      <c r="X1170" s="159">
        <v>114866.81</v>
      </c>
      <c r="Y1170" s="159">
        <v>4616551.0599999996</v>
      </c>
      <c r="Z1170" s="159">
        <v>2847544.23</v>
      </c>
      <c r="AA1170" s="159">
        <v>1090000</v>
      </c>
      <c r="AB1170" s="159">
        <v>1757544.23</v>
      </c>
      <c r="AC1170" s="159">
        <v>450000</v>
      </c>
      <c r="AD1170" s="159">
        <v>450000</v>
      </c>
      <c r="AE1170" s="159">
        <v>6130000</v>
      </c>
      <c r="AF1170" s="159">
        <v>1359077.14</v>
      </c>
      <c r="AG1170" s="159">
        <v>62204.15</v>
      </c>
      <c r="AH1170" s="159">
        <v>56360.72</v>
      </c>
      <c r="AI1170" s="159">
        <v>0</v>
      </c>
      <c r="AJ1170" s="159">
        <v>0</v>
      </c>
    </row>
    <row r="1171" spans="1:36">
      <c r="A1171" s="153">
        <v>14</v>
      </c>
      <c r="B1171" s="154">
        <v>25</v>
      </c>
      <c r="C1171" s="154">
        <v>12</v>
      </c>
      <c r="D1171" s="155">
        <v>2</v>
      </c>
      <c r="E1171" s="155" t="s">
        <v>556</v>
      </c>
      <c r="F1171" s="156" t="s">
        <v>4259</v>
      </c>
      <c r="G1171" s="156" t="s">
        <v>556</v>
      </c>
      <c r="H1171" s="156" t="s">
        <v>4271</v>
      </c>
      <c r="I1171" s="155">
        <v>1425122</v>
      </c>
      <c r="J1171" s="157" t="s">
        <v>1717</v>
      </c>
      <c r="K1171" s="157"/>
      <c r="L1171" s="155">
        <v>2022</v>
      </c>
      <c r="M1171" s="158">
        <v>8858</v>
      </c>
      <c r="N1171" s="159">
        <v>45509345.369999997</v>
      </c>
      <c r="O1171" s="159">
        <v>42595926.039999999</v>
      </c>
      <c r="P1171" s="159">
        <v>29663733.550000001</v>
      </c>
      <c r="Q1171" s="159">
        <v>13490721</v>
      </c>
      <c r="R1171" s="159">
        <v>16173012.550000001</v>
      </c>
      <c r="S1171" s="159">
        <v>2913419.33</v>
      </c>
      <c r="T1171" s="159">
        <v>0</v>
      </c>
      <c r="U1171" s="159">
        <v>48249865.159999996</v>
      </c>
      <c r="V1171" s="159">
        <v>39419279.100000001</v>
      </c>
      <c r="W1171" s="159">
        <v>15371011.289999999</v>
      </c>
      <c r="X1171" s="159">
        <v>37154.32</v>
      </c>
      <c r="Y1171" s="159">
        <v>8830586.0600000005</v>
      </c>
      <c r="Z1171" s="159">
        <v>7353711.1600000001</v>
      </c>
      <c r="AA1171" s="159">
        <v>4248000</v>
      </c>
      <c r="AB1171" s="159">
        <v>3105711.16</v>
      </c>
      <c r="AC1171" s="159">
        <v>1409340</v>
      </c>
      <c r="AD1171" s="159">
        <v>1409340</v>
      </c>
      <c r="AE1171" s="159">
        <v>5661160</v>
      </c>
      <c r="AF1171" s="159">
        <v>3176646.94</v>
      </c>
      <c r="AG1171" s="159">
        <v>288323.89</v>
      </c>
      <c r="AH1171" s="159">
        <v>316982.89</v>
      </c>
      <c r="AI1171" s="159">
        <v>0</v>
      </c>
      <c r="AJ1171" s="159">
        <v>0</v>
      </c>
    </row>
    <row r="1172" spans="1:36">
      <c r="A1172" s="153">
        <v>14</v>
      </c>
      <c r="B1172" s="154">
        <v>25</v>
      </c>
      <c r="C1172" s="154">
        <v>13</v>
      </c>
      <c r="D1172" s="155">
        <v>2</v>
      </c>
      <c r="E1172" s="155" t="s">
        <v>556</v>
      </c>
      <c r="F1172" s="156" t="s">
        <v>4259</v>
      </c>
      <c r="G1172" s="156" t="s">
        <v>556</v>
      </c>
      <c r="H1172" s="156" t="s">
        <v>4272</v>
      </c>
      <c r="I1172" s="155">
        <v>1425132</v>
      </c>
      <c r="J1172" s="157" t="s">
        <v>1716</v>
      </c>
      <c r="K1172" s="157"/>
      <c r="L1172" s="155">
        <v>2022</v>
      </c>
      <c r="M1172" s="158">
        <v>13125</v>
      </c>
      <c r="N1172" s="159">
        <v>63609055.590000004</v>
      </c>
      <c r="O1172" s="159">
        <v>61109753.270000003</v>
      </c>
      <c r="P1172" s="159">
        <v>42578623.210000001</v>
      </c>
      <c r="Q1172" s="159">
        <v>19029090</v>
      </c>
      <c r="R1172" s="159">
        <v>23549533.210000001</v>
      </c>
      <c r="S1172" s="159">
        <v>2499302.3199999998</v>
      </c>
      <c r="T1172" s="159">
        <v>7500</v>
      </c>
      <c r="U1172" s="159">
        <v>62784612.560000002</v>
      </c>
      <c r="V1172" s="159">
        <v>53958325.450000003</v>
      </c>
      <c r="W1172" s="159">
        <v>18641639.59</v>
      </c>
      <c r="X1172" s="159">
        <v>333039.52</v>
      </c>
      <c r="Y1172" s="159">
        <v>8826287.1099999994</v>
      </c>
      <c r="Z1172" s="159">
        <v>4633262.5</v>
      </c>
      <c r="AA1172" s="159">
        <v>4327043.7699999996</v>
      </c>
      <c r="AB1172" s="159">
        <v>306218.73000000045</v>
      </c>
      <c r="AC1172" s="159">
        <v>3303633.4</v>
      </c>
      <c r="AD1172" s="159">
        <v>3303633.4</v>
      </c>
      <c r="AE1172" s="159">
        <v>17784322.02</v>
      </c>
      <c r="AF1172" s="159">
        <v>7151427.8200000003</v>
      </c>
      <c r="AG1172" s="159">
        <v>0</v>
      </c>
      <c r="AH1172" s="159">
        <v>35854.769999999997</v>
      </c>
      <c r="AI1172" s="159">
        <v>0</v>
      </c>
      <c r="AJ1172" s="159">
        <v>0</v>
      </c>
    </row>
    <row r="1173" spans="1:36">
      <c r="A1173" s="153">
        <v>14</v>
      </c>
      <c r="B1173" s="154">
        <v>26</v>
      </c>
      <c r="C1173" s="154">
        <v>1</v>
      </c>
      <c r="D1173" s="155">
        <v>2</v>
      </c>
      <c r="E1173" s="155" t="s">
        <v>556</v>
      </c>
      <c r="F1173" s="156" t="s">
        <v>4273</v>
      </c>
      <c r="G1173" s="156" t="s">
        <v>556</v>
      </c>
      <c r="H1173" s="156" t="s">
        <v>4274</v>
      </c>
      <c r="I1173" s="155">
        <v>1426012</v>
      </c>
      <c r="J1173" s="157" t="s">
        <v>1715</v>
      </c>
      <c r="K1173" s="157"/>
      <c r="L1173" s="155">
        <v>2022</v>
      </c>
      <c r="M1173" s="158">
        <v>2621</v>
      </c>
      <c r="N1173" s="159">
        <v>15266912.76</v>
      </c>
      <c r="O1173" s="159">
        <v>14503944.710000001</v>
      </c>
      <c r="P1173" s="159">
        <v>11108153.809999999</v>
      </c>
      <c r="Q1173" s="159">
        <v>5888698</v>
      </c>
      <c r="R1173" s="159">
        <v>5219455.8099999996</v>
      </c>
      <c r="S1173" s="159">
        <v>762968.05</v>
      </c>
      <c r="T1173" s="159">
        <v>1949</v>
      </c>
      <c r="U1173" s="159">
        <v>14095483.220000001</v>
      </c>
      <c r="V1173" s="159">
        <v>13404147.199999999</v>
      </c>
      <c r="W1173" s="159">
        <v>5310593.95</v>
      </c>
      <c r="X1173" s="159">
        <v>21645.040000000001</v>
      </c>
      <c r="Y1173" s="159">
        <v>691336.02</v>
      </c>
      <c r="Z1173" s="159">
        <v>1425113.59</v>
      </c>
      <c r="AA1173" s="159">
        <v>0</v>
      </c>
      <c r="AB1173" s="159">
        <v>1425113.59</v>
      </c>
      <c r="AC1173" s="159">
        <v>547586</v>
      </c>
      <c r="AD1173" s="159">
        <v>168784</v>
      </c>
      <c r="AE1173" s="159">
        <v>612453.73</v>
      </c>
      <c r="AF1173" s="159">
        <v>1099797.51</v>
      </c>
      <c r="AG1173" s="159">
        <v>51916.82</v>
      </c>
      <c r="AH1173" s="159">
        <v>101916.82</v>
      </c>
      <c r="AI1173" s="159">
        <v>0</v>
      </c>
      <c r="AJ1173" s="159">
        <v>0</v>
      </c>
    </row>
    <row r="1174" spans="1:36">
      <c r="A1174" s="153">
        <v>14</v>
      </c>
      <c r="B1174" s="154">
        <v>26</v>
      </c>
      <c r="C1174" s="154">
        <v>2</v>
      </c>
      <c r="D1174" s="155">
        <v>2</v>
      </c>
      <c r="E1174" s="155" t="s">
        <v>556</v>
      </c>
      <c r="F1174" s="156" t="s">
        <v>4273</v>
      </c>
      <c r="G1174" s="156" t="s">
        <v>556</v>
      </c>
      <c r="H1174" s="156" t="s">
        <v>4275</v>
      </c>
      <c r="I1174" s="155">
        <v>1426022</v>
      </c>
      <c r="J1174" s="157" t="s">
        <v>1714</v>
      </c>
      <c r="K1174" s="157"/>
      <c r="L1174" s="155">
        <v>2022</v>
      </c>
      <c r="M1174" s="158">
        <v>2594</v>
      </c>
      <c r="N1174" s="159">
        <v>13179033.24</v>
      </c>
      <c r="O1174" s="159">
        <v>11435919.779999999</v>
      </c>
      <c r="P1174" s="159">
        <v>8566115.0999999996</v>
      </c>
      <c r="Q1174" s="159">
        <v>4502143</v>
      </c>
      <c r="R1174" s="159">
        <v>4063972.1</v>
      </c>
      <c r="S1174" s="159">
        <v>1743113.46</v>
      </c>
      <c r="T1174" s="159">
        <v>21000</v>
      </c>
      <c r="U1174" s="159">
        <v>13040521.279999999</v>
      </c>
      <c r="V1174" s="159">
        <v>10400124.51</v>
      </c>
      <c r="W1174" s="159">
        <v>3409289.5</v>
      </c>
      <c r="X1174" s="159">
        <v>49676.03</v>
      </c>
      <c r="Y1174" s="159">
        <v>2640396.77</v>
      </c>
      <c r="Z1174" s="159">
        <v>1967250.81</v>
      </c>
      <c r="AA1174" s="159">
        <v>1130000</v>
      </c>
      <c r="AB1174" s="159">
        <v>837250.81</v>
      </c>
      <c r="AC1174" s="159">
        <v>1454682</v>
      </c>
      <c r="AD1174" s="159">
        <v>454000</v>
      </c>
      <c r="AE1174" s="159">
        <v>2929881</v>
      </c>
      <c r="AF1174" s="159">
        <v>1035795.27</v>
      </c>
      <c r="AG1174" s="159">
        <v>0</v>
      </c>
      <c r="AH1174" s="159">
        <v>48627.3</v>
      </c>
      <c r="AI1174" s="159">
        <v>0</v>
      </c>
      <c r="AJ1174" s="159">
        <v>0</v>
      </c>
    </row>
    <row r="1175" spans="1:36">
      <c r="A1175" s="153">
        <v>14</v>
      </c>
      <c r="B1175" s="154">
        <v>26</v>
      </c>
      <c r="C1175" s="154">
        <v>3</v>
      </c>
      <c r="D1175" s="155">
        <v>2</v>
      </c>
      <c r="E1175" s="155" t="s">
        <v>556</v>
      </c>
      <c r="F1175" s="156" t="s">
        <v>4273</v>
      </c>
      <c r="G1175" s="156" t="s">
        <v>556</v>
      </c>
      <c r="H1175" s="156" t="s">
        <v>4276</v>
      </c>
      <c r="I1175" s="155">
        <v>1426032</v>
      </c>
      <c r="J1175" s="157" t="s">
        <v>1713</v>
      </c>
      <c r="K1175" s="157"/>
      <c r="L1175" s="155">
        <v>2022</v>
      </c>
      <c r="M1175" s="158">
        <v>8510</v>
      </c>
      <c r="N1175" s="159">
        <v>40068580.310000002</v>
      </c>
      <c r="O1175" s="159">
        <v>38583946.359999999</v>
      </c>
      <c r="P1175" s="159">
        <v>26723027.420000002</v>
      </c>
      <c r="Q1175" s="159">
        <v>12870752</v>
      </c>
      <c r="R1175" s="159">
        <v>13852275.42</v>
      </c>
      <c r="S1175" s="159">
        <v>1484633.95</v>
      </c>
      <c r="T1175" s="159">
        <v>4200</v>
      </c>
      <c r="U1175" s="159">
        <v>41764662.469999999</v>
      </c>
      <c r="V1175" s="159">
        <v>35448579.18</v>
      </c>
      <c r="W1175" s="159">
        <v>12853316.59</v>
      </c>
      <c r="X1175" s="159">
        <v>255675.24</v>
      </c>
      <c r="Y1175" s="159">
        <v>6316083.29</v>
      </c>
      <c r="Z1175" s="159">
        <v>3332868.07</v>
      </c>
      <c r="AA1175" s="159">
        <v>2000000</v>
      </c>
      <c r="AB1175" s="159">
        <v>1332868.0699999998</v>
      </c>
      <c r="AC1175" s="159">
        <v>1397835.91</v>
      </c>
      <c r="AD1175" s="159">
        <v>1397835.91</v>
      </c>
      <c r="AE1175" s="159">
        <v>10707362.32</v>
      </c>
      <c r="AF1175" s="159">
        <v>3135367.18</v>
      </c>
      <c r="AG1175" s="159">
        <v>104506.11</v>
      </c>
      <c r="AH1175" s="159">
        <v>148209.04</v>
      </c>
      <c r="AI1175" s="159">
        <v>0</v>
      </c>
      <c r="AJ1175" s="159">
        <v>0</v>
      </c>
    </row>
    <row r="1176" spans="1:36">
      <c r="A1176" s="153">
        <v>14</v>
      </c>
      <c r="B1176" s="154">
        <v>26</v>
      </c>
      <c r="C1176" s="154">
        <v>4</v>
      </c>
      <c r="D1176" s="155">
        <v>2</v>
      </c>
      <c r="E1176" s="155" t="s">
        <v>556</v>
      </c>
      <c r="F1176" s="156" t="s">
        <v>4273</v>
      </c>
      <c r="G1176" s="156" t="s">
        <v>556</v>
      </c>
      <c r="H1176" s="156" t="s">
        <v>4277</v>
      </c>
      <c r="I1176" s="155">
        <v>1426042</v>
      </c>
      <c r="J1176" s="157" t="s">
        <v>1712</v>
      </c>
      <c r="K1176" s="157"/>
      <c r="L1176" s="155">
        <v>2022</v>
      </c>
      <c r="M1176" s="158">
        <v>5004</v>
      </c>
      <c r="N1176" s="159">
        <v>24329332.920000002</v>
      </c>
      <c r="O1176" s="159">
        <v>22589073.170000002</v>
      </c>
      <c r="P1176" s="159">
        <v>16980680.420000002</v>
      </c>
      <c r="Q1176" s="159">
        <v>8854402</v>
      </c>
      <c r="R1176" s="159">
        <v>8126278.4199999999</v>
      </c>
      <c r="S1176" s="159">
        <v>1740259.75</v>
      </c>
      <c r="T1176" s="159">
        <v>25548</v>
      </c>
      <c r="U1176" s="159">
        <v>22513990.260000002</v>
      </c>
      <c r="V1176" s="159">
        <v>19823876.210000001</v>
      </c>
      <c r="W1176" s="159">
        <v>8401952.25</v>
      </c>
      <c r="X1176" s="159">
        <v>46583.45</v>
      </c>
      <c r="Y1176" s="159">
        <v>2690114.05</v>
      </c>
      <c r="Z1176" s="159">
        <v>436155.95</v>
      </c>
      <c r="AA1176" s="159">
        <v>0</v>
      </c>
      <c r="AB1176" s="159">
        <v>436155.95</v>
      </c>
      <c r="AC1176" s="159">
        <v>460000</v>
      </c>
      <c r="AD1176" s="159">
        <v>460000</v>
      </c>
      <c r="AE1176" s="159">
        <v>1989000</v>
      </c>
      <c r="AF1176" s="159">
        <v>2765196.96</v>
      </c>
      <c r="AG1176" s="159">
        <v>0</v>
      </c>
      <c r="AH1176" s="159">
        <v>0</v>
      </c>
      <c r="AI1176" s="159">
        <v>0</v>
      </c>
      <c r="AJ1176" s="159">
        <v>0</v>
      </c>
    </row>
    <row r="1177" spans="1:36">
      <c r="A1177" s="153">
        <v>14</v>
      </c>
      <c r="B1177" s="154">
        <v>26</v>
      </c>
      <c r="C1177" s="154">
        <v>5</v>
      </c>
      <c r="D1177" s="155">
        <v>3</v>
      </c>
      <c r="E1177" s="155" t="s">
        <v>556</v>
      </c>
      <c r="F1177" s="156" t="s">
        <v>4278</v>
      </c>
      <c r="G1177" s="156" t="s">
        <v>556</v>
      </c>
      <c r="H1177" s="156" t="s">
        <v>4279</v>
      </c>
      <c r="I1177" s="155">
        <v>1426053</v>
      </c>
      <c r="J1177" s="157" t="s">
        <v>1711</v>
      </c>
      <c r="K1177" s="157"/>
      <c r="L1177" s="155">
        <v>2022</v>
      </c>
      <c r="M1177" s="158">
        <v>5814</v>
      </c>
      <c r="N1177" s="159">
        <v>25798967.109999999</v>
      </c>
      <c r="O1177" s="159">
        <v>25278145.870000001</v>
      </c>
      <c r="P1177" s="159">
        <v>18316867.329999998</v>
      </c>
      <c r="Q1177" s="159">
        <v>8683305</v>
      </c>
      <c r="R1177" s="159">
        <v>9633562.3300000001</v>
      </c>
      <c r="S1177" s="159">
        <v>520821.24</v>
      </c>
      <c r="T1177" s="159">
        <v>2094.5100000000002</v>
      </c>
      <c r="U1177" s="159">
        <v>25292532.829999998</v>
      </c>
      <c r="V1177" s="159">
        <v>23602501.399999999</v>
      </c>
      <c r="W1177" s="159">
        <v>9176024.0999999996</v>
      </c>
      <c r="X1177" s="159">
        <v>94626.19</v>
      </c>
      <c r="Y1177" s="159">
        <v>1690031.43</v>
      </c>
      <c r="Z1177" s="159">
        <v>1143056.3999999999</v>
      </c>
      <c r="AA1177" s="159">
        <v>0</v>
      </c>
      <c r="AB1177" s="159">
        <v>1143056.3999999999</v>
      </c>
      <c r="AC1177" s="159">
        <v>503000</v>
      </c>
      <c r="AD1177" s="159">
        <v>503000</v>
      </c>
      <c r="AE1177" s="159">
        <v>4045388.61</v>
      </c>
      <c r="AF1177" s="159">
        <v>1675644.47</v>
      </c>
      <c r="AG1177" s="159">
        <v>57616.98</v>
      </c>
      <c r="AH1177" s="159">
        <v>57616.98</v>
      </c>
      <c r="AI1177" s="159">
        <v>0</v>
      </c>
      <c r="AJ1177" s="159">
        <v>0</v>
      </c>
    </row>
    <row r="1178" spans="1:36">
      <c r="A1178" s="153">
        <v>14</v>
      </c>
      <c r="B1178" s="154">
        <v>26</v>
      </c>
      <c r="C1178" s="154">
        <v>6</v>
      </c>
      <c r="D1178" s="155">
        <v>2</v>
      </c>
      <c r="E1178" s="155" t="s">
        <v>556</v>
      </c>
      <c r="F1178" s="156" t="s">
        <v>4273</v>
      </c>
      <c r="G1178" s="156" t="s">
        <v>556</v>
      </c>
      <c r="H1178" s="156" t="s">
        <v>4280</v>
      </c>
      <c r="I1178" s="155">
        <v>1426062</v>
      </c>
      <c r="J1178" s="157" t="s">
        <v>1710</v>
      </c>
      <c r="K1178" s="157"/>
      <c r="L1178" s="155">
        <v>2022</v>
      </c>
      <c r="M1178" s="158">
        <v>2565</v>
      </c>
      <c r="N1178" s="159">
        <v>13347523.960000001</v>
      </c>
      <c r="O1178" s="159">
        <v>12801901.07</v>
      </c>
      <c r="P1178" s="159">
        <v>9772262.5999999996</v>
      </c>
      <c r="Q1178" s="159">
        <v>4464867</v>
      </c>
      <c r="R1178" s="159">
        <v>5307395.5999999996</v>
      </c>
      <c r="S1178" s="159">
        <v>545622.89</v>
      </c>
      <c r="T1178" s="159">
        <v>0</v>
      </c>
      <c r="U1178" s="159">
        <v>13530940.039999999</v>
      </c>
      <c r="V1178" s="159">
        <v>12136098.619999999</v>
      </c>
      <c r="W1178" s="159">
        <v>4674405.6399999997</v>
      </c>
      <c r="X1178" s="159">
        <v>60102.46</v>
      </c>
      <c r="Y1178" s="159">
        <v>1394841.42</v>
      </c>
      <c r="Z1178" s="159">
        <v>1115777.18</v>
      </c>
      <c r="AA1178" s="159">
        <v>675000</v>
      </c>
      <c r="AB1178" s="159">
        <v>440777.17999999993</v>
      </c>
      <c r="AC1178" s="159">
        <v>535000</v>
      </c>
      <c r="AD1178" s="159">
        <v>535000</v>
      </c>
      <c r="AE1178" s="159">
        <v>2722401.25</v>
      </c>
      <c r="AF1178" s="159">
        <v>665802.44999999995</v>
      </c>
      <c r="AG1178" s="159">
        <v>0</v>
      </c>
      <c r="AH1178" s="159">
        <v>0</v>
      </c>
      <c r="AI1178" s="159">
        <v>0</v>
      </c>
      <c r="AJ1178" s="159">
        <v>0</v>
      </c>
    </row>
    <row r="1179" spans="1:36">
      <c r="A1179" s="153">
        <v>14</v>
      </c>
      <c r="B1179" s="154">
        <v>26</v>
      </c>
      <c r="C1179" s="154">
        <v>7</v>
      </c>
      <c r="D1179" s="155">
        <v>2</v>
      </c>
      <c r="E1179" s="155" t="s">
        <v>556</v>
      </c>
      <c r="F1179" s="156" t="s">
        <v>4273</v>
      </c>
      <c r="G1179" s="156" t="s">
        <v>556</v>
      </c>
      <c r="H1179" s="156" t="s">
        <v>4281</v>
      </c>
      <c r="I1179" s="155">
        <v>1426072</v>
      </c>
      <c r="J1179" s="157" t="s">
        <v>1709</v>
      </c>
      <c r="K1179" s="157"/>
      <c r="L1179" s="155">
        <v>2022</v>
      </c>
      <c r="M1179" s="158">
        <v>3163</v>
      </c>
      <c r="N1179" s="159">
        <v>14236300.6</v>
      </c>
      <c r="O1179" s="159">
        <v>14081983.77</v>
      </c>
      <c r="P1179" s="159">
        <v>10622716.309999999</v>
      </c>
      <c r="Q1179" s="159">
        <v>5515398</v>
      </c>
      <c r="R1179" s="159">
        <v>5107318.3099999996</v>
      </c>
      <c r="S1179" s="159">
        <v>154316.82999999999</v>
      </c>
      <c r="T1179" s="159">
        <v>682.92</v>
      </c>
      <c r="U1179" s="159">
        <v>13295659.25</v>
      </c>
      <c r="V1179" s="159">
        <v>12856412.82</v>
      </c>
      <c r="W1179" s="159">
        <v>5586986.2000000002</v>
      </c>
      <c r="X1179" s="159">
        <v>56200.74</v>
      </c>
      <c r="Y1179" s="159">
        <v>439246.43</v>
      </c>
      <c r="Z1179" s="159">
        <v>409760.84</v>
      </c>
      <c r="AA1179" s="159">
        <v>0</v>
      </c>
      <c r="AB1179" s="159">
        <v>409760.84</v>
      </c>
      <c r="AC1179" s="159">
        <v>510000</v>
      </c>
      <c r="AD1179" s="159">
        <v>510000</v>
      </c>
      <c r="AE1179" s="159">
        <v>1710000</v>
      </c>
      <c r="AF1179" s="159">
        <v>1225570.95</v>
      </c>
      <c r="AG1179" s="159">
        <v>46522.55</v>
      </c>
      <c r="AH1179" s="159">
        <v>52218.81</v>
      </c>
      <c r="AI1179" s="159">
        <v>0</v>
      </c>
      <c r="AJ1179" s="159">
        <v>0</v>
      </c>
    </row>
    <row r="1180" spans="1:36">
      <c r="A1180" s="153">
        <v>14</v>
      </c>
      <c r="B1180" s="154">
        <v>26</v>
      </c>
      <c r="C1180" s="154">
        <v>8</v>
      </c>
      <c r="D1180" s="155">
        <v>2</v>
      </c>
      <c r="E1180" s="155" t="s">
        <v>556</v>
      </c>
      <c r="F1180" s="156" t="s">
        <v>4273</v>
      </c>
      <c r="G1180" s="156" t="s">
        <v>556</v>
      </c>
      <c r="H1180" s="156" t="s">
        <v>4282</v>
      </c>
      <c r="I1180" s="155">
        <v>1426082</v>
      </c>
      <c r="J1180" s="157" t="s">
        <v>1708</v>
      </c>
      <c r="K1180" s="157"/>
      <c r="L1180" s="155">
        <v>2022</v>
      </c>
      <c r="M1180" s="158">
        <v>18261</v>
      </c>
      <c r="N1180" s="159">
        <v>94725956.769999996</v>
      </c>
      <c r="O1180" s="159">
        <v>88106233.489999995</v>
      </c>
      <c r="P1180" s="159">
        <v>48496764.689999998</v>
      </c>
      <c r="Q1180" s="159">
        <v>17949992</v>
      </c>
      <c r="R1180" s="159">
        <v>30546772.690000001</v>
      </c>
      <c r="S1180" s="159">
        <v>6619723.2800000003</v>
      </c>
      <c r="T1180" s="159">
        <v>158056.47</v>
      </c>
      <c r="U1180" s="159">
        <v>96031770.829999998</v>
      </c>
      <c r="V1180" s="159">
        <v>75582371.780000001</v>
      </c>
      <c r="W1180" s="159">
        <v>27031471.48</v>
      </c>
      <c r="X1180" s="159">
        <v>391832.18</v>
      </c>
      <c r="Y1180" s="159">
        <v>20449399.050000001</v>
      </c>
      <c r="Z1180" s="159">
        <v>14605495.41</v>
      </c>
      <c r="AA1180" s="159">
        <v>9500000</v>
      </c>
      <c r="AB1180" s="159">
        <v>5105495.41</v>
      </c>
      <c r="AC1180" s="159">
        <v>9682000</v>
      </c>
      <c r="AD1180" s="159">
        <v>9682000</v>
      </c>
      <c r="AE1180" s="159">
        <v>25976408.25</v>
      </c>
      <c r="AF1180" s="159">
        <v>12523861.710000001</v>
      </c>
      <c r="AG1180" s="159">
        <v>1335919.3500000001</v>
      </c>
      <c r="AH1180" s="159">
        <v>1496921.67</v>
      </c>
      <c r="AI1180" s="159">
        <v>16449.52</v>
      </c>
      <c r="AJ1180" s="159">
        <v>0</v>
      </c>
    </row>
    <row r="1181" spans="1:36">
      <c r="A1181" s="153">
        <v>14</v>
      </c>
      <c r="B1181" s="154">
        <v>26</v>
      </c>
      <c r="C1181" s="154">
        <v>9</v>
      </c>
      <c r="D1181" s="155">
        <v>2</v>
      </c>
      <c r="E1181" s="155" t="s">
        <v>556</v>
      </c>
      <c r="F1181" s="156" t="s">
        <v>4273</v>
      </c>
      <c r="G1181" s="156" t="s">
        <v>556</v>
      </c>
      <c r="H1181" s="156" t="s">
        <v>4283</v>
      </c>
      <c r="I1181" s="155">
        <v>1426092</v>
      </c>
      <c r="J1181" s="157" t="s">
        <v>1707</v>
      </c>
      <c r="K1181" s="157"/>
      <c r="L1181" s="155">
        <v>2022</v>
      </c>
      <c r="M1181" s="158">
        <v>7836</v>
      </c>
      <c r="N1181" s="159">
        <v>39916533.729999997</v>
      </c>
      <c r="O1181" s="159">
        <v>38486785.270000003</v>
      </c>
      <c r="P1181" s="159">
        <v>26560932.41</v>
      </c>
      <c r="Q1181" s="159">
        <v>12667267</v>
      </c>
      <c r="R1181" s="159">
        <v>13893665.41</v>
      </c>
      <c r="S1181" s="159">
        <v>1429748.46</v>
      </c>
      <c r="T1181" s="159">
        <v>46700</v>
      </c>
      <c r="U1181" s="159">
        <v>39143977.100000001</v>
      </c>
      <c r="V1181" s="159">
        <v>34259010.109999999</v>
      </c>
      <c r="W1181" s="159">
        <v>11554812.42</v>
      </c>
      <c r="X1181" s="159">
        <v>167962.1</v>
      </c>
      <c r="Y1181" s="159">
        <v>4884966.99</v>
      </c>
      <c r="Z1181" s="159">
        <v>4292212.84</v>
      </c>
      <c r="AA1181" s="159">
        <v>3000000</v>
      </c>
      <c r="AB1181" s="159">
        <v>1292212.8399999999</v>
      </c>
      <c r="AC1181" s="159">
        <v>2026010.78</v>
      </c>
      <c r="AD1181" s="159">
        <v>2026010.78</v>
      </c>
      <c r="AE1181" s="159">
        <v>9617668.1999999993</v>
      </c>
      <c r="AF1181" s="159">
        <v>4227775.16</v>
      </c>
      <c r="AG1181" s="159">
        <v>64727.96</v>
      </c>
      <c r="AH1181" s="159">
        <v>75144.73</v>
      </c>
      <c r="AI1181" s="159">
        <v>0</v>
      </c>
      <c r="AJ1181" s="159">
        <v>0</v>
      </c>
    </row>
    <row r="1182" spans="1:36">
      <c r="A1182" s="153">
        <v>14</v>
      </c>
      <c r="B1182" s="154">
        <v>26</v>
      </c>
      <c r="C1182" s="154">
        <v>10</v>
      </c>
      <c r="D1182" s="155">
        <v>2</v>
      </c>
      <c r="E1182" s="155" t="s">
        <v>556</v>
      </c>
      <c r="F1182" s="156" t="s">
        <v>4273</v>
      </c>
      <c r="G1182" s="156" t="s">
        <v>556</v>
      </c>
      <c r="H1182" s="156" t="s">
        <v>4284</v>
      </c>
      <c r="I1182" s="155">
        <v>1426102</v>
      </c>
      <c r="J1182" s="157" t="s">
        <v>1706</v>
      </c>
      <c r="K1182" s="157"/>
      <c r="L1182" s="155">
        <v>2022</v>
      </c>
      <c r="M1182" s="158">
        <v>4690</v>
      </c>
      <c r="N1182" s="159">
        <v>25373298.670000002</v>
      </c>
      <c r="O1182" s="159">
        <v>24011260.02</v>
      </c>
      <c r="P1182" s="159">
        <v>13993114.870000001</v>
      </c>
      <c r="Q1182" s="159">
        <v>6301133</v>
      </c>
      <c r="R1182" s="159">
        <v>7691981.8700000001</v>
      </c>
      <c r="S1182" s="159">
        <v>1362038.65</v>
      </c>
      <c r="T1182" s="159">
        <v>4918.55</v>
      </c>
      <c r="U1182" s="159">
        <v>25396781.140000001</v>
      </c>
      <c r="V1182" s="159">
        <v>19407355.890000001</v>
      </c>
      <c r="W1182" s="159">
        <v>7626206.4699999997</v>
      </c>
      <c r="X1182" s="159">
        <v>40973.08</v>
      </c>
      <c r="Y1182" s="159">
        <v>5989425.25</v>
      </c>
      <c r="Z1182" s="159">
        <v>3307138.57</v>
      </c>
      <c r="AA1182" s="159">
        <v>0</v>
      </c>
      <c r="AB1182" s="159">
        <v>3307138.57</v>
      </c>
      <c r="AC1182" s="159">
        <v>897924.44</v>
      </c>
      <c r="AD1182" s="159">
        <v>897924.44</v>
      </c>
      <c r="AE1182" s="159">
        <v>2536796.9700000002</v>
      </c>
      <c r="AF1182" s="159">
        <v>4603904.13</v>
      </c>
      <c r="AG1182" s="159">
        <v>59135</v>
      </c>
      <c r="AH1182" s="159">
        <v>73894.039999999994</v>
      </c>
      <c r="AI1182" s="159">
        <v>0</v>
      </c>
      <c r="AJ1182" s="159">
        <v>0</v>
      </c>
    </row>
    <row r="1183" spans="1:36">
      <c r="A1183" s="153">
        <v>14</v>
      </c>
      <c r="B1183" s="154">
        <v>26</v>
      </c>
      <c r="C1183" s="154">
        <v>11</v>
      </c>
      <c r="D1183" s="155">
        <v>2</v>
      </c>
      <c r="E1183" s="155" t="s">
        <v>556</v>
      </c>
      <c r="F1183" s="156" t="s">
        <v>4273</v>
      </c>
      <c r="G1183" s="156" t="s">
        <v>556</v>
      </c>
      <c r="H1183" s="156" t="s">
        <v>4285</v>
      </c>
      <c r="I1183" s="155">
        <v>1426112</v>
      </c>
      <c r="J1183" s="157" t="s">
        <v>1705</v>
      </c>
      <c r="K1183" s="157"/>
      <c r="L1183" s="155">
        <v>2022</v>
      </c>
      <c r="M1183" s="158">
        <v>5755</v>
      </c>
      <c r="N1183" s="159">
        <v>29386586.149999999</v>
      </c>
      <c r="O1183" s="159">
        <v>27320461.73</v>
      </c>
      <c r="P1183" s="159">
        <v>18438548.420000002</v>
      </c>
      <c r="Q1183" s="159">
        <v>9168088</v>
      </c>
      <c r="R1183" s="159">
        <v>9270460.4199999999</v>
      </c>
      <c r="S1183" s="159">
        <v>2066124.42</v>
      </c>
      <c r="T1183" s="159">
        <v>233715.5</v>
      </c>
      <c r="U1183" s="159">
        <v>31511956.300000001</v>
      </c>
      <c r="V1183" s="159">
        <v>23656977.309999999</v>
      </c>
      <c r="W1183" s="159">
        <v>8965569.3800000008</v>
      </c>
      <c r="X1183" s="159">
        <v>55705.59</v>
      </c>
      <c r="Y1183" s="159">
        <v>7854978.9900000002</v>
      </c>
      <c r="Z1183" s="159">
        <v>6218998.5999999996</v>
      </c>
      <c r="AA1183" s="159">
        <v>4000000</v>
      </c>
      <c r="AB1183" s="159">
        <v>2218998.5999999996</v>
      </c>
      <c r="AC1183" s="159">
        <v>814651.16</v>
      </c>
      <c r="AD1183" s="159">
        <v>814651.16</v>
      </c>
      <c r="AE1183" s="159">
        <v>5700000</v>
      </c>
      <c r="AF1183" s="159">
        <v>3663484.42</v>
      </c>
      <c r="AG1183" s="159">
        <v>81123.41</v>
      </c>
      <c r="AH1183" s="159">
        <v>105987.91</v>
      </c>
      <c r="AI1183" s="159">
        <v>0</v>
      </c>
      <c r="AJ1183" s="159">
        <v>0</v>
      </c>
    </row>
    <row r="1184" spans="1:36">
      <c r="A1184" s="153">
        <v>14</v>
      </c>
      <c r="B1184" s="154">
        <v>26</v>
      </c>
      <c r="C1184" s="154">
        <v>12</v>
      </c>
      <c r="D1184" s="155">
        <v>2</v>
      </c>
      <c r="E1184" s="155" t="s">
        <v>556</v>
      </c>
      <c r="F1184" s="156" t="s">
        <v>4273</v>
      </c>
      <c r="G1184" s="156" t="s">
        <v>556</v>
      </c>
      <c r="H1184" s="156" t="s">
        <v>4286</v>
      </c>
      <c r="I1184" s="155">
        <v>1426122</v>
      </c>
      <c r="J1184" s="157" t="s">
        <v>1704</v>
      </c>
      <c r="K1184" s="157"/>
      <c r="L1184" s="155">
        <v>2022</v>
      </c>
      <c r="M1184" s="158">
        <v>4400</v>
      </c>
      <c r="N1184" s="159">
        <v>23286577.32</v>
      </c>
      <c r="O1184" s="159">
        <v>20943883.239999998</v>
      </c>
      <c r="P1184" s="159">
        <v>16001318.74</v>
      </c>
      <c r="Q1184" s="159">
        <v>8718722</v>
      </c>
      <c r="R1184" s="159">
        <v>7282596.7400000002</v>
      </c>
      <c r="S1184" s="159">
        <v>2342694.08</v>
      </c>
      <c r="T1184" s="159">
        <v>171979</v>
      </c>
      <c r="U1184" s="159">
        <v>22703197.600000001</v>
      </c>
      <c r="V1184" s="159">
        <v>18691792.48</v>
      </c>
      <c r="W1184" s="159">
        <v>7189101.4400000004</v>
      </c>
      <c r="X1184" s="159">
        <v>175046.26</v>
      </c>
      <c r="Y1184" s="159">
        <v>4011405.12</v>
      </c>
      <c r="Z1184" s="159">
        <v>1907403.48</v>
      </c>
      <c r="AA1184" s="159">
        <v>1054736.01</v>
      </c>
      <c r="AB1184" s="159">
        <v>852667.47</v>
      </c>
      <c r="AC1184" s="159">
        <v>1548814.01</v>
      </c>
      <c r="AD1184" s="159">
        <v>1548814.01</v>
      </c>
      <c r="AE1184" s="159">
        <v>6937505.8399999999</v>
      </c>
      <c r="AF1184" s="159">
        <v>2252090.7599999998</v>
      </c>
      <c r="AG1184" s="159">
        <v>63857.5</v>
      </c>
      <c r="AH1184" s="159">
        <v>91300.27</v>
      </c>
      <c r="AI1184" s="159">
        <v>0</v>
      </c>
      <c r="AJ1184" s="159">
        <v>0</v>
      </c>
    </row>
    <row r="1185" spans="1:36">
      <c r="A1185" s="153">
        <v>14</v>
      </c>
      <c r="B1185" s="154">
        <v>26</v>
      </c>
      <c r="C1185" s="154">
        <v>13</v>
      </c>
      <c r="D1185" s="155">
        <v>2</v>
      </c>
      <c r="E1185" s="155" t="s">
        <v>556</v>
      </c>
      <c r="F1185" s="156" t="s">
        <v>4273</v>
      </c>
      <c r="G1185" s="156" t="s">
        <v>556</v>
      </c>
      <c r="H1185" s="156" t="s">
        <v>4287</v>
      </c>
      <c r="I1185" s="155">
        <v>1426132</v>
      </c>
      <c r="J1185" s="157" t="s">
        <v>1703</v>
      </c>
      <c r="K1185" s="157"/>
      <c r="L1185" s="155">
        <v>2022</v>
      </c>
      <c r="M1185" s="158">
        <v>10052</v>
      </c>
      <c r="N1185" s="159">
        <v>58133262.850000001</v>
      </c>
      <c r="O1185" s="159">
        <v>54828423.880000003</v>
      </c>
      <c r="P1185" s="159">
        <v>40919406.829999998</v>
      </c>
      <c r="Q1185" s="159">
        <v>18563544</v>
      </c>
      <c r="R1185" s="159">
        <v>22355862.829999998</v>
      </c>
      <c r="S1185" s="159">
        <v>3304838.97</v>
      </c>
      <c r="T1185" s="159">
        <v>0</v>
      </c>
      <c r="U1185" s="159">
        <v>55720181.920000002</v>
      </c>
      <c r="V1185" s="159">
        <v>51692349.909999996</v>
      </c>
      <c r="W1185" s="159">
        <v>16676915.57</v>
      </c>
      <c r="X1185" s="159">
        <v>232486.5</v>
      </c>
      <c r="Y1185" s="159">
        <v>4027832.01</v>
      </c>
      <c r="Z1185" s="159">
        <v>2589037.4700000002</v>
      </c>
      <c r="AA1185" s="159">
        <v>1100000</v>
      </c>
      <c r="AB1185" s="159">
        <v>1489037.4700000002</v>
      </c>
      <c r="AC1185" s="159">
        <v>2010643.91</v>
      </c>
      <c r="AD1185" s="159">
        <v>2010643.91</v>
      </c>
      <c r="AE1185" s="159">
        <v>8248192.25</v>
      </c>
      <c r="AF1185" s="159">
        <v>3136073.97</v>
      </c>
      <c r="AG1185" s="159">
        <v>765079.65</v>
      </c>
      <c r="AH1185" s="159">
        <v>830668.81</v>
      </c>
      <c r="AI1185" s="159">
        <v>0</v>
      </c>
      <c r="AJ1185" s="159">
        <v>0</v>
      </c>
    </row>
    <row r="1186" spans="1:36">
      <c r="A1186" s="153">
        <v>14</v>
      </c>
      <c r="B1186" s="154">
        <v>27</v>
      </c>
      <c r="C1186" s="154">
        <v>1</v>
      </c>
      <c r="D1186" s="155">
        <v>1</v>
      </c>
      <c r="E1186" s="155" t="s">
        <v>556</v>
      </c>
      <c r="F1186" s="156" t="s">
        <v>4288</v>
      </c>
      <c r="G1186" s="156" t="s">
        <v>556</v>
      </c>
      <c r="H1186" s="156" t="s">
        <v>4289</v>
      </c>
      <c r="I1186" s="155">
        <v>1427011</v>
      </c>
      <c r="J1186" s="157" t="s">
        <v>1699</v>
      </c>
      <c r="K1186" s="157"/>
      <c r="L1186" s="155">
        <v>2022</v>
      </c>
      <c r="M1186" s="158">
        <v>17994</v>
      </c>
      <c r="N1186" s="159">
        <v>82030076.569999993</v>
      </c>
      <c r="O1186" s="159">
        <v>77653964.359999999</v>
      </c>
      <c r="P1186" s="159">
        <v>37237031.939999998</v>
      </c>
      <c r="Q1186" s="159">
        <v>11631596</v>
      </c>
      <c r="R1186" s="159">
        <v>25605435.940000001</v>
      </c>
      <c r="S1186" s="159">
        <v>4376112.21</v>
      </c>
      <c r="T1186" s="159">
        <v>2221212.1</v>
      </c>
      <c r="U1186" s="159">
        <v>79408781.480000004</v>
      </c>
      <c r="V1186" s="159">
        <v>70483798.239999995</v>
      </c>
      <c r="W1186" s="159">
        <v>24603043.41</v>
      </c>
      <c r="X1186" s="159">
        <v>108747.44</v>
      </c>
      <c r="Y1186" s="159">
        <v>8924983.2400000002</v>
      </c>
      <c r="Z1186" s="159">
        <v>4709493.8899999997</v>
      </c>
      <c r="AA1186" s="159">
        <v>0</v>
      </c>
      <c r="AB1186" s="159">
        <v>4709493.8899999997</v>
      </c>
      <c r="AC1186" s="159">
        <v>1305153.92</v>
      </c>
      <c r="AD1186" s="159">
        <v>1305153.92</v>
      </c>
      <c r="AE1186" s="159">
        <v>4158617.88</v>
      </c>
      <c r="AF1186" s="159">
        <v>7170166.1200000001</v>
      </c>
      <c r="AG1186" s="159">
        <v>1398526.74</v>
      </c>
      <c r="AH1186" s="159">
        <v>1789842.75</v>
      </c>
      <c r="AI1186" s="159">
        <v>0</v>
      </c>
      <c r="AJ1186" s="159">
        <v>0</v>
      </c>
    </row>
    <row r="1187" spans="1:36">
      <c r="A1187" s="153">
        <v>14</v>
      </c>
      <c r="B1187" s="154">
        <v>27</v>
      </c>
      <c r="C1187" s="154">
        <v>2</v>
      </c>
      <c r="D1187" s="155">
        <v>2</v>
      </c>
      <c r="E1187" s="155" t="s">
        <v>556</v>
      </c>
      <c r="F1187" s="156" t="s">
        <v>4290</v>
      </c>
      <c r="G1187" s="156" t="s">
        <v>556</v>
      </c>
      <c r="H1187" s="156" t="s">
        <v>4291</v>
      </c>
      <c r="I1187" s="155">
        <v>1427022</v>
      </c>
      <c r="J1187" s="157" t="s">
        <v>1702</v>
      </c>
      <c r="K1187" s="157"/>
      <c r="L1187" s="155">
        <v>2022</v>
      </c>
      <c r="M1187" s="158">
        <v>5946</v>
      </c>
      <c r="N1187" s="159">
        <v>30676521.579999998</v>
      </c>
      <c r="O1187" s="159">
        <v>30312846.23</v>
      </c>
      <c r="P1187" s="159">
        <v>21819170.140000001</v>
      </c>
      <c r="Q1187" s="159">
        <v>10627093</v>
      </c>
      <c r="R1187" s="159">
        <v>11192077.140000001</v>
      </c>
      <c r="S1187" s="159">
        <v>363675.35</v>
      </c>
      <c r="T1187" s="159">
        <v>143335.88</v>
      </c>
      <c r="U1187" s="159">
        <v>30607977.510000002</v>
      </c>
      <c r="V1187" s="159">
        <v>27602250.609999999</v>
      </c>
      <c r="W1187" s="159">
        <v>11437917.68</v>
      </c>
      <c r="X1187" s="159">
        <v>301347.40000000002</v>
      </c>
      <c r="Y1187" s="159">
        <v>3005726.9</v>
      </c>
      <c r="Z1187" s="159">
        <v>1204586.94</v>
      </c>
      <c r="AA1187" s="159">
        <v>1134295.98</v>
      </c>
      <c r="AB1187" s="159">
        <v>70290.959999999963</v>
      </c>
      <c r="AC1187" s="159">
        <v>1134295.98</v>
      </c>
      <c r="AD1187" s="159">
        <v>1134295.98</v>
      </c>
      <c r="AE1187" s="159">
        <v>12560143.560000001</v>
      </c>
      <c r="AF1187" s="159">
        <v>2710595.62</v>
      </c>
      <c r="AG1187" s="159">
        <v>127392.72</v>
      </c>
      <c r="AH1187" s="159">
        <v>139654.85999999999</v>
      </c>
      <c r="AI1187" s="159">
        <v>0</v>
      </c>
      <c r="AJ1187" s="159">
        <v>0</v>
      </c>
    </row>
    <row r="1188" spans="1:36">
      <c r="A1188" s="153">
        <v>14</v>
      </c>
      <c r="B1188" s="154">
        <v>27</v>
      </c>
      <c r="C1188" s="154">
        <v>3</v>
      </c>
      <c r="D1188" s="155">
        <v>2</v>
      </c>
      <c r="E1188" s="155" t="s">
        <v>556</v>
      </c>
      <c r="F1188" s="156" t="s">
        <v>4290</v>
      </c>
      <c r="G1188" s="156" t="s">
        <v>556</v>
      </c>
      <c r="H1188" s="156" t="s">
        <v>4292</v>
      </c>
      <c r="I1188" s="155">
        <v>1427032</v>
      </c>
      <c r="J1188" s="157" t="s">
        <v>1701</v>
      </c>
      <c r="K1188" s="157"/>
      <c r="L1188" s="155">
        <v>2022</v>
      </c>
      <c r="M1188" s="158">
        <v>6037</v>
      </c>
      <c r="N1188" s="159">
        <v>32232395.66</v>
      </c>
      <c r="O1188" s="159">
        <v>30391019.710000001</v>
      </c>
      <c r="P1188" s="159">
        <v>20763684.969999999</v>
      </c>
      <c r="Q1188" s="159">
        <v>10005564</v>
      </c>
      <c r="R1188" s="159">
        <v>10758120.970000001</v>
      </c>
      <c r="S1188" s="159">
        <v>1841375.95</v>
      </c>
      <c r="T1188" s="159">
        <v>11025.61</v>
      </c>
      <c r="U1188" s="159">
        <v>33851677.409999996</v>
      </c>
      <c r="V1188" s="159">
        <v>28072371.469999999</v>
      </c>
      <c r="W1188" s="159">
        <v>10996270.609999999</v>
      </c>
      <c r="X1188" s="159">
        <v>363316.47</v>
      </c>
      <c r="Y1188" s="159">
        <v>5779305.9400000004</v>
      </c>
      <c r="Z1188" s="159">
        <v>3551102.37</v>
      </c>
      <c r="AA1188" s="159">
        <v>3245954.37</v>
      </c>
      <c r="AB1188" s="159">
        <v>305148</v>
      </c>
      <c r="AC1188" s="159">
        <v>1705937.37</v>
      </c>
      <c r="AD1188" s="159">
        <v>1705937.37</v>
      </c>
      <c r="AE1188" s="159">
        <v>16953081.289999999</v>
      </c>
      <c r="AF1188" s="159">
        <v>2318648.2400000002</v>
      </c>
      <c r="AG1188" s="159">
        <v>41715.360000000001</v>
      </c>
      <c r="AH1188" s="159">
        <v>54437.5</v>
      </c>
      <c r="AI1188" s="159">
        <v>0</v>
      </c>
      <c r="AJ1188" s="159">
        <v>0</v>
      </c>
    </row>
    <row r="1189" spans="1:36">
      <c r="A1189" s="153">
        <v>14</v>
      </c>
      <c r="B1189" s="154">
        <v>27</v>
      </c>
      <c r="C1189" s="154">
        <v>4</v>
      </c>
      <c r="D1189" s="155">
        <v>2</v>
      </c>
      <c r="E1189" s="155" t="s">
        <v>556</v>
      </c>
      <c r="F1189" s="156" t="s">
        <v>4290</v>
      </c>
      <c r="G1189" s="156" t="s">
        <v>556</v>
      </c>
      <c r="H1189" s="156" t="s">
        <v>4293</v>
      </c>
      <c r="I1189" s="155">
        <v>1427042</v>
      </c>
      <c r="J1189" s="157" t="s">
        <v>1700</v>
      </c>
      <c r="K1189" s="157"/>
      <c r="L1189" s="155">
        <v>2022</v>
      </c>
      <c r="M1189" s="158">
        <v>4141</v>
      </c>
      <c r="N1189" s="159">
        <v>22122678.07</v>
      </c>
      <c r="O1189" s="159">
        <v>20670604.579999998</v>
      </c>
      <c r="P1189" s="159">
        <v>16635405.800000001</v>
      </c>
      <c r="Q1189" s="159">
        <v>8655725</v>
      </c>
      <c r="R1189" s="159">
        <v>7979680.7999999998</v>
      </c>
      <c r="S1189" s="159">
        <v>1452073.49</v>
      </c>
      <c r="T1189" s="159">
        <v>0</v>
      </c>
      <c r="U1189" s="159">
        <v>20987430.829999998</v>
      </c>
      <c r="V1189" s="159">
        <v>18159256.280000001</v>
      </c>
      <c r="W1189" s="159">
        <v>6615903.3600000003</v>
      </c>
      <c r="X1189" s="159">
        <v>217218.29</v>
      </c>
      <c r="Y1189" s="159">
        <v>2828174.55</v>
      </c>
      <c r="Z1189" s="159">
        <v>1728661.73</v>
      </c>
      <c r="AA1189" s="159">
        <v>747614</v>
      </c>
      <c r="AB1189" s="159">
        <v>981047.73</v>
      </c>
      <c r="AC1189" s="159">
        <v>1934758</v>
      </c>
      <c r="AD1189" s="159">
        <v>1909964</v>
      </c>
      <c r="AE1189" s="159">
        <v>7988146</v>
      </c>
      <c r="AF1189" s="159">
        <v>2511348.2999999998</v>
      </c>
      <c r="AG1189" s="159">
        <v>22424.52</v>
      </c>
      <c r="AH1189" s="159">
        <v>35146.660000000003</v>
      </c>
      <c r="AI1189" s="159">
        <v>0</v>
      </c>
      <c r="AJ1189" s="159">
        <v>0</v>
      </c>
    </row>
    <row r="1190" spans="1:36">
      <c r="A1190" s="153">
        <v>14</v>
      </c>
      <c r="B1190" s="154">
        <v>27</v>
      </c>
      <c r="C1190" s="154">
        <v>5</v>
      </c>
      <c r="D1190" s="155">
        <v>2</v>
      </c>
      <c r="E1190" s="155" t="s">
        <v>556</v>
      </c>
      <c r="F1190" s="156" t="s">
        <v>4290</v>
      </c>
      <c r="G1190" s="156" t="s">
        <v>556</v>
      </c>
      <c r="H1190" s="156" t="s">
        <v>4294</v>
      </c>
      <c r="I1190" s="155">
        <v>1427052</v>
      </c>
      <c r="J1190" s="157" t="s">
        <v>1699</v>
      </c>
      <c r="K1190" s="157"/>
      <c r="L1190" s="155">
        <v>2022</v>
      </c>
      <c r="M1190" s="158">
        <v>7024</v>
      </c>
      <c r="N1190" s="159">
        <v>34992792.840000004</v>
      </c>
      <c r="O1190" s="159">
        <v>34979539.729999997</v>
      </c>
      <c r="P1190" s="159">
        <v>24564955.41</v>
      </c>
      <c r="Q1190" s="159">
        <v>11478013</v>
      </c>
      <c r="R1190" s="159">
        <v>13086942.41</v>
      </c>
      <c r="S1190" s="159">
        <v>13253.11</v>
      </c>
      <c r="T1190" s="159">
        <v>0</v>
      </c>
      <c r="U1190" s="159">
        <v>33912817.030000001</v>
      </c>
      <c r="V1190" s="159">
        <v>32813651.260000002</v>
      </c>
      <c r="W1190" s="159">
        <v>12743305.52</v>
      </c>
      <c r="X1190" s="159">
        <v>245947.61</v>
      </c>
      <c r="Y1190" s="159">
        <v>1099165.77</v>
      </c>
      <c r="Z1190" s="159">
        <v>433424.74</v>
      </c>
      <c r="AA1190" s="159">
        <v>0</v>
      </c>
      <c r="AB1190" s="159">
        <v>433424.74</v>
      </c>
      <c r="AC1190" s="159">
        <v>530000</v>
      </c>
      <c r="AD1190" s="159">
        <v>530000</v>
      </c>
      <c r="AE1190" s="159">
        <v>6800000</v>
      </c>
      <c r="AF1190" s="159">
        <v>2165888.4700000002</v>
      </c>
      <c r="AG1190" s="159">
        <v>152101.76999999999</v>
      </c>
      <c r="AH1190" s="159">
        <v>303612.23</v>
      </c>
      <c r="AI1190" s="159">
        <v>0</v>
      </c>
      <c r="AJ1190" s="159">
        <v>0</v>
      </c>
    </row>
    <row r="1191" spans="1:36">
      <c r="A1191" s="153">
        <v>14</v>
      </c>
      <c r="B1191" s="154">
        <v>27</v>
      </c>
      <c r="C1191" s="154">
        <v>6</v>
      </c>
      <c r="D1191" s="155">
        <v>2</v>
      </c>
      <c r="E1191" s="155" t="s">
        <v>556</v>
      </c>
      <c r="F1191" s="156" t="s">
        <v>4290</v>
      </c>
      <c r="G1191" s="156" t="s">
        <v>556</v>
      </c>
      <c r="H1191" s="156" t="s">
        <v>4295</v>
      </c>
      <c r="I1191" s="155">
        <v>1427062</v>
      </c>
      <c r="J1191" s="157" t="s">
        <v>1698</v>
      </c>
      <c r="K1191" s="157"/>
      <c r="L1191" s="155">
        <v>2022</v>
      </c>
      <c r="M1191" s="158">
        <v>4327</v>
      </c>
      <c r="N1191" s="159">
        <v>22371596.309999999</v>
      </c>
      <c r="O1191" s="159">
        <v>20817856.84</v>
      </c>
      <c r="P1191" s="159">
        <v>16138578.66</v>
      </c>
      <c r="Q1191" s="159">
        <v>8258329</v>
      </c>
      <c r="R1191" s="159">
        <v>7880249.6600000001</v>
      </c>
      <c r="S1191" s="159">
        <v>1553739.47</v>
      </c>
      <c r="T1191" s="159">
        <v>0</v>
      </c>
      <c r="U1191" s="159">
        <v>23862740.609999999</v>
      </c>
      <c r="V1191" s="159">
        <v>18676111.140000001</v>
      </c>
      <c r="W1191" s="159">
        <v>7391475.3799999999</v>
      </c>
      <c r="X1191" s="159">
        <v>65183.56</v>
      </c>
      <c r="Y1191" s="159">
        <v>5186629.47</v>
      </c>
      <c r="Z1191" s="159">
        <v>4401407.43</v>
      </c>
      <c r="AA1191" s="159">
        <v>3141031</v>
      </c>
      <c r="AB1191" s="159">
        <v>1260376.4299999997</v>
      </c>
      <c r="AC1191" s="159">
        <v>968328.9</v>
      </c>
      <c r="AD1191" s="159">
        <v>968328.9</v>
      </c>
      <c r="AE1191" s="159">
        <v>5121764.0999999996</v>
      </c>
      <c r="AF1191" s="159">
        <v>2141745.7000000002</v>
      </c>
      <c r="AG1191" s="159">
        <v>154526.98000000001</v>
      </c>
      <c r="AH1191" s="159">
        <v>148199.88</v>
      </c>
      <c r="AI1191" s="159">
        <v>0</v>
      </c>
      <c r="AJ1191" s="159">
        <v>0</v>
      </c>
    </row>
    <row r="1192" spans="1:36">
      <c r="A1192" s="153">
        <v>14</v>
      </c>
      <c r="B1192" s="154">
        <v>27</v>
      </c>
      <c r="C1192" s="154">
        <v>7</v>
      </c>
      <c r="D1192" s="155">
        <v>2</v>
      </c>
      <c r="E1192" s="155" t="s">
        <v>556</v>
      </c>
      <c r="F1192" s="156" t="s">
        <v>4290</v>
      </c>
      <c r="G1192" s="156" t="s">
        <v>556</v>
      </c>
      <c r="H1192" s="156" t="s">
        <v>4296</v>
      </c>
      <c r="I1192" s="155">
        <v>1427072</v>
      </c>
      <c r="J1192" s="157" t="s">
        <v>1697</v>
      </c>
      <c r="K1192" s="157"/>
      <c r="L1192" s="155">
        <v>2022</v>
      </c>
      <c r="M1192" s="158">
        <v>6608</v>
      </c>
      <c r="N1192" s="159">
        <v>36730572.759999998</v>
      </c>
      <c r="O1192" s="159">
        <v>35061421.590000004</v>
      </c>
      <c r="P1192" s="159">
        <v>27448328.02</v>
      </c>
      <c r="Q1192" s="159">
        <v>13807586</v>
      </c>
      <c r="R1192" s="159">
        <v>13640742.02</v>
      </c>
      <c r="S1192" s="159">
        <v>1669151.17</v>
      </c>
      <c r="T1192" s="159">
        <v>0</v>
      </c>
      <c r="U1192" s="159">
        <v>37067103.619999997</v>
      </c>
      <c r="V1192" s="159">
        <v>33537976.68</v>
      </c>
      <c r="W1192" s="159">
        <v>12908564.890000001</v>
      </c>
      <c r="X1192" s="159">
        <v>292907.43</v>
      </c>
      <c r="Y1192" s="159">
        <v>3529126.94</v>
      </c>
      <c r="Z1192" s="159">
        <v>2958089.66</v>
      </c>
      <c r="AA1192" s="159">
        <v>1929934</v>
      </c>
      <c r="AB1192" s="159">
        <v>1028155.6600000001</v>
      </c>
      <c r="AC1192" s="159">
        <v>1917100</v>
      </c>
      <c r="AD1192" s="159">
        <v>1917100</v>
      </c>
      <c r="AE1192" s="159">
        <v>10674170.789999999</v>
      </c>
      <c r="AF1192" s="159">
        <v>1523444.91</v>
      </c>
      <c r="AG1192" s="159">
        <v>676089.34</v>
      </c>
      <c r="AH1192" s="159">
        <v>1088192.8799999999</v>
      </c>
      <c r="AI1192" s="159">
        <v>0</v>
      </c>
      <c r="AJ1192" s="159">
        <v>0</v>
      </c>
    </row>
    <row r="1193" spans="1:36">
      <c r="A1193" s="153">
        <v>14</v>
      </c>
      <c r="B1193" s="154">
        <v>28</v>
      </c>
      <c r="C1193" s="154">
        <v>1</v>
      </c>
      <c r="D1193" s="155">
        <v>1</v>
      </c>
      <c r="E1193" s="155" t="s">
        <v>556</v>
      </c>
      <c r="F1193" s="156" t="s">
        <v>4297</v>
      </c>
      <c r="G1193" s="156" t="s">
        <v>556</v>
      </c>
      <c r="H1193" s="156" t="s">
        <v>4298</v>
      </c>
      <c r="I1193" s="155">
        <v>1428011</v>
      </c>
      <c r="J1193" s="157" t="s">
        <v>1692</v>
      </c>
      <c r="K1193" s="157"/>
      <c r="L1193" s="155">
        <v>2022</v>
      </c>
      <c r="M1193" s="158">
        <v>36327</v>
      </c>
      <c r="N1193" s="159">
        <v>189501113.99000001</v>
      </c>
      <c r="O1193" s="159">
        <v>174182677.56</v>
      </c>
      <c r="P1193" s="159">
        <v>79711276.349999994</v>
      </c>
      <c r="Q1193" s="159">
        <v>28881492</v>
      </c>
      <c r="R1193" s="159">
        <v>50829784.350000001</v>
      </c>
      <c r="S1193" s="159">
        <v>15318436.43</v>
      </c>
      <c r="T1193" s="159">
        <v>3922661.38</v>
      </c>
      <c r="U1193" s="159">
        <v>183457417.38999999</v>
      </c>
      <c r="V1193" s="159">
        <v>159042702.25</v>
      </c>
      <c r="W1193" s="159">
        <v>59441923.439999998</v>
      </c>
      <c r="X1193" s="159">
        <v>1127649.2</v>
      </c>
      <c r="Y1193" s="159">
        <v>24414715.140000001</v>
      </c>
      <c r="Z1193" s="159">
        <v>7270708.1900000004</v>
      </c>
      <c r="AA1193" s="159">
        <v>1500000</v>
      </c>
      <c r="AB1193" s="159">
        <v>5770708.1900000004</v>
      </c>
      <c r="AC1193" s="159">
        <v>4387615.16</v>
      </c>
      <c r="AD1193" s="159">
        <v>4387615.16</v>
      </c>
      <c r="AE1193" s="159">
        <v>42298369.25</v>
      </c>
      <c r="AF1193" s="159">
        <v>15139975.310000001</v>
      </c>
      <c r="AG1193" s="159">
        <v>761123.19</v>
      </c>
      <c r="AH1193" s="159">
        <v>525905.18000000005</v>
      </c>
      <c r="AI1193" s="159">
        <v>0</v>
      </c>
      <c r="AJ1193" s="159">
        <v>0</v>
      </c>
    </row>
    <row r="1194" spans="1:36">
      <c r="A1194" s="153">
        <v>14</v>
      </c>
      <c r="B1194" s="154">
        <v>28</v>
      </c>
      <c r="C1194" s="154">
        <v>2</v>
      </c>
      <c r="D1194" s="155">
        <v>2</v>
      </c>
      <c r="E1194" s="155" t="s">
        <v>556</v>
      </c>
      <c r="F1194" s="156" t="s">
        <v>4299</v>
      </c>
      <c r="G1194" s="156" t="s">
        <v>556</v>
      </c>
      <c r="H1194" s="156" t="s">
        <v>4300</v>
      </c>
      <c r="I1194" s="155">
        <v>1428022</v>
      </c>
      <c r="J1194" s="157" t="s">
        <v>1696</v>
      </c>
      <c r="K1194" s="157"/>
      <c r="L1194" s="155">
        <v>2022</v>
      </c>
      <c r="M1194" s="158">
        <v>4379</v>
      </c>
      <c r="N1194" s="159">
        <v>22781763.609999999</v>
      </c>
      <c r="O1194" s="159">
        <v>20223573.960000001</v>
      </c>
      <c r="P1194" s="159">
        <v>11627798.949999999</v>
      </c>
      <c r="Q1194" s="159">
        <v>4817443</v>
      </c>
      <c r="R1194" s="159">
        <v>6810355.9500000002</v>
      </c>
      <c r="S1194" s="159">
        <v>2558189.65</v>
      </c>
      <c r="T1194" s="159">
        <v>119831.15</v>
      </c>
      <c r="U1194" s="159">
        <v>25031033.579999998</v>
      </c>
      <c r="V1194" s="159">
        <v>19735085.219999999</v>
      </c>
      <c r="W1194" s="159">
        <v>7713713.7699999996</v>
      </c>
      <c r="X1194" s="159">
        <v>127301.77</v>
      </c>
      <c r="Y1194" s="159">
        <v>5295948.3600000003</v>
      </c>
      <c r="Z1194" s="159">
        <v>3201944.87</v>
      </c>
      <c r="AA1194" s="159">
        <v>2910000</v>
      </c>
      <c r="AB1194" s="159">
        <v>291944.87000000011</v>
      </c>
      <c r="AC1194" s="159">
        <v>470000</v>
      </c>
      <c r="AD1194" s="159">
        <v>470000</v>
      </c>
      <c r="AE1194" s="159">
        <v>7440609.5</v>
      </c>
      <c r="AF1194" s="159">
        <v>488488.74</v>
      </c>
      <c r="AG1194" s="159">
        <v>56194.05</v>
      </c>
      <c r="AH1194" s="159">
        <v>56194.05</v>
      </c>
      <c r="AI1194" s="159">
        <v>0</v>
      </c>
      <c r="AJ1194" s="159">
        <v>0</v>
      </c>
    </row>
    <row r="1195" spans="1:36">
      <c r="A1195" s="153">
        <v>14</v>
      </c>
      <c r="B1195" s="154">
        <v>28</v>
      </c>
      <c r="C1195" s="154">
        <v>3</v>
      </c>
      <c r="D1195" s="155">
        <v>2</v>
      </c>
      <c r="E1195" s="155" t="s">
        <v>556</v>
      </c>
      <c r="F1195" s="156" t="s">
        <v>4299</v>
      </c>
      <c r="G1195" s="156" t="s">
        <v>556</v>
      </c>
      <c r="H1195" s="156" t="s">
        <v>4301</v>
      </c>
      <c r="I1195" s="155">
        <v>1428032</v>
      </c>
      <c r="J1195" s="157" t="s">
        <v>1695</v>
      </c>
      <c r="K1195" s="157"/>
      <c r="L1195" s="155">
        <v>2022</v>
      </c>
      <c r="M1195" s="158">
        <v>6168</v>
      </c>
      <c r="N1195" s="159">
        <v>31014279.57</v>
      </c>
      <c r="O1195" s="159">
        <v>28950069.25</v>
      </c>
      <c r="P1195" s="159">
        <v>18462709.670000002</v>
      </c>
      <c r="Q1195" s="159">
        <v>8612295</v>
      </c>
      <c r="R1195" s="159">
        <v>9850414.6699999999</v>
      </c>
      <c r="S1195" s="159">
        <v>2064210.32</v>
      </c>
      <c r="T1195" s="159">
        <v>71550</v>
      </c>
      <c r="U1195" s="159">
        <v>30691705.710000001</v>
      </c>
      <c r="V1195" s="159">
        <v>26957664.210000001</v>
      </c>
      <c r="W1195" s="159">
        <v>11245380.189999999</v>
      </c>
      <c r="X1195" s="159">
        <v>163518.68</v>
      </c>
      <c r="Y1195" s="159">
        <v>3734041.5</v>
      </c>
      <c r="Z1195" s="159">
        <v>1190367.3999999999</v>
      </c>
      <c r="AA1195" s="159">
        <v>0</v>
      </c>
      <c r="AB1195" s="159">
        <v>1190367.3999999999</v>
      </c>
      <c r="AC1195" s="159">
        <v>986310</v>
      </c>
      <c r="AD1195" s="159">
        <v>986310</v>
      </c>
      <c r="AE1195" s="159">
        <v>8231306</v>
      </c>
      <c r="AF1195" s="159">
        <v>1992405.04</v>
      </c>
      <c r="AG1195" s="159">
        <v>61000</v>
      </c>
      <c r="AH1195" s="159">
        <v>61000</v>
      </c>
      <c r="AI1195" s="159">
        <v>0</v>
      </c>
      <c r="AJ1195" s="159">
        <v>0</v>
      </c>
    </row>
    <row r="1196" spans="1:36">
      <c r="A1196" s="153">
        <v>14</v>
      </c>
      <c r="B1196" s="154">
        <v>28</v>
      </c>
      <c r="C1196" s="154">
        <v>4</v>
      </c>
      <c r="D1196" s="155">
        <v>2</v>
      </c>
      <c r="E1196" s="155" t="s">
        <v>556</v>
      </c>
      <c r="F1196" s="156" t="s">
        <v>4299</v>
      </c>
      <c r="G1196" s="156" t="s">
        <v>556</v>
      </c>
      <c r="H1196" s="156" t="s">
        <v>4302</v>
      </c>
      <c r="I1196" s="155">
        <v>1428042</v>
      </c>
      <c r="J1196" s="157" t="s">
        <v>1694</v>
      </c>
      <c r="K1196" s="157"/>
      <c r="L1196" s="155">
        <v>2022</v>
      </c>
      <c r="M1196" s="158">
        <v>5557</v>
      </c>
      <c r="N1196" s="159">
        <v>25064740.48</v>
      </c>
      <c r="O1196" s="159">
        <v>24652416.59</v>
      </c>
      <c r="P1196" s="159">
        <v>16307236.550000001</v>
      </c>
      <c r="Q1196" s="159">
        <v>7190655</v>
      </c>
      <c r="R1196" s="159">
        <v>9116581.5500000007</v>
      </c>
      <c r="S1196" s="159">
        <v>412323.89</v>
      </c>
      <c r="T1196" s="159">
        <v>57574</v>
      </c>
      <c r="U1196" s="159">
        <v>25631199.379999999</v>
      </c>
      <c r="V1196" s="159">
        <v>23942121.890000001</v>
      </c>
      <c r="W1196" s="159">
        <v>9330463.8699999992</v>
      </c>
      <c r="X1196" s="159">
        <v>418327.32</v>
      </c>
      <c r="Y1196" s="159">
        <v>1689077.49</v>
      </c>
      <c r="Z1196" s="159">
        <v>2001699.35</v>
      </c>
      <c r="AA1196" s="159">
        <v>70000</v>
      </c>
      <c r="AB1196" s="159">
        <v>1931699.35</v>
      </c>
      <c r="AC1196" s="159">
        <v>739090</v>
      </c>
      <c r="AD1196" s="159">
        <v>739090</v>
      </c>
      <c r="AE1196" s="159">
        <v>13313328</v>
      </c>
      <c r="AF1196" s="159">
        <v>710294.7</v>
      </c>
      <c r="AG1196" s="159">
        <v>310807.33</v>
      </c>
      <c r="AH1196" s="159">
        <v>327307.01</v>
      </c>
      <c r="AI1196" s="159">
        <v>0</v>
      </c>
      <c r="AJ1196" s="159">
        <v>0</v>
      </c>
    </row>
    <row r="1197" spans="1:36">
      <c r="A1197" s="153">
        <v>14</v>
      </c>
      <c r="B1197" s="154">
        <v>28</v>
      </c>
      <c r="C1197" s="154">
        <v>5</v>
      </c>
      <c r="D1197" s="155">
        <v>2</v>
      </c>
      <c r="E1197" s="155" t="s">
        <v>556</v>
      </c>
      <c r="F1197" s="156" t="s">
        <v>4299</v>
      </c>
      <c r="G1197" s="156" t="s">
        <v>556</v>
      </c>
      <c r="H1197" s="156" t="s">
        <v>4303</v>
      </c>
      <c r="I1197" s="155">
        <v>1428052</v>
      </c>
      <c r="J1197" s="157" t="s">
        <v>1693</v>
      </c>
      <c r="K1197" s="157"/>
      <c r="L1197" s="155">
        <v>2022</v>
      </c>
      <c r="M1197" s="158">
        <v>6670</v>
      </c>
      <c r="N1197" s="159">
        <v>38420403.270000003</v>
      </c>
      <c r="O1197" s="159">
        <v>35173113.509999998</v>
      </c>
      <c r="P1197" s="159">
        <v>21882880.310000002</v>
      </c>
      <c r="Q1197" s="159">
        <v>11200402</v>
      </c>
      <c r="R1197" s="159">
        <v>10682478.310000001</v>
      </c>
      <c r="S1197" s="159">
        <v>3247289.76</v>
      </c>
      <c r="T1197" s="159">
        <v>0</v>
      </c>
      <c r="U1197" s="159">
        <v>40750643.049999997</v>
      </c>
      <c r="V1197" s="159">
        <v>30222939.059999999</v>
      </c>
      <c r="W1197" s="159">
        <v>12240537.84</v>
      </c>
      <c r="X1197" s="159">
        <v>100913.64</v>
      </c>
      <c r="Y1197" s="159">
        <v>10527703.99</v>
      </c>
      <c r="Z1197" s="159">
        <v>6659818.75</v>
      </c>
      <c r="AA1197" s="159">
        <v>1931830.01</v>
      </c>
      <c r="AB1197" s="159">
        <v>4727988.74</v>
      </c>
      <c r="AC1197" s="159">
        <v>844932</v>
      </c>
      <c r="AD1197" s="159">
        <v>844932</v>
      </c>
      <c r="AE1197" s="159">
        <v>7120052.0099999998</v>
      </c>
      <c r="AF1197" s="159">
        <v>4950174.45</v>
      </c>
      <c r="AG1197" s="159">
        <v>270767.5</v>
      </c>
      <c r="AH1197" s="159">
        <v>300718.96000000002</v>
      </c>
      <c r="AI1197" s="159">
        <v>0</v>
      </c>
      <c r="AJ1197" s="159">
        <v>0</v>
      </c>
    </row>
    <row r="1198" spans="1:36">
      <c r="A1198" s="153">
        <v>14</v>
      </c>
      <c r="B1198" s="154">
        <v>28</v>
      </c>
      <c r="C1198" s="154">
        <v>6</v>
      </c>
      <c r="D1198" s="155">
        <v>2</v>
      </c>
      <c r="E1198" s="155" t="s">
        <v>556</v>
      </c>
      <c r="F1198" s="156" t="s">
        <v>4299</v>
      </c>
      <c r="G1198" s="156" t="s">
        <v>556</v>
      </c>
      <c r="H1198" s="156" t="s">
        <v>4304</v>
      </c>
      <c r="I1198" s="155">
        <v>1428062</v>
      </c>
      <c r="J1198" s="157" t="s">
        <v>951</v>
      </c>
      <c r="K1198" s="157"/>
      <c r="L1198" s="155">
        <v>2022</v>
      </c>
      <c r="M1198" s="158">
        <v>3468</v>
      </c>
      <c r="N1198" s="159">
        <v>19866958.690000001</v>
      </c>
      <c r="O1198" s="159">
        <v>17547308.859999999</v>
      </c>
      <c r="P1198" s="159">
        <v>11342981.469999999</v>
      </c>
      <c r="Q1198" s="159">
        <v>5109052</v>
      </c>
      <c r="R1198" s="159">
        <v>6233929.4699999997</v>
      </c>
      <c r="S1198" s="159">
        <v>2319649.83</v>
      </c>
      <c r="T1198" s="159">
        <v>120475.95</v>
      </c>
      <c r="U1198" s="159">
        <v>17727077.469999999</v>
      </c>
      <c r="V1198" s="159">
        <v>14977711.210000001</v>
      </c>
      <c r="W1198" s="159">
        <v>5814807.4800000004</v>
      </c>
      <c r="X1198" s="159">
        <v>44609.26</v>
      </c>
      <c r="Y1198" s="159">
        <v>2749366.26</v>
      </c>
      <c r="Z1198" s="159">
        <v>1749266.5</v>
      </c>
      <c r="AA1198" s="159">
        <v>0</v>
      </c>
      <c r="AB1198" s="159">
        <v>1749266.5</v>
      </c>
      <c r="AC1198" s="159">
        <v>326773.09999999998</v>
      </c>
      <c r="AD1198" s="159">
        <v>326773.09999999998</v>
      </c>
      <c r="AE1198" s="159">
        <v>1908813</v>
      </c>
      <c r="AF1198" s="159">
        <v>2569597.65</v>
      </c>
      <c r="AG1198" s="159">
        <v>222863.03</v>
      </c>
      <c r="AH1198" s="159">
        <v>156707.19</v>
      </c>
      <c r="AI1198" s="159">
        <v>0</v>
      </c>
      <c r="AJ1198" s="159">
        <v>0</v>
      </c>
    </row>
    <row r="1199" spans="1:36">
      <c r="A1199" s="153">
        <v>14</v>
      </c>
      <c r="B1199" s="154">
        <v>28</v>
      </c>
      <c r="C1199" s="154">
        <v>7</v>
      </c>
      <c r="D1199" s="155">
        <v>2</v>
      </c>
      <c r="E1199" s="155" t="s">
        <v>556</v>
      </c>
      <c r="F1199" s="156" t="s">
        <v>4299</v>
      </c>
      <c r="G1199" s="156" t="s">
        <v>556</v>
      </c>
      <c r="H1199" s="156" t="s">
        <v>4305</v>
      </c>
      <c r="I1199" s="155">
        <v>1428072</v>
      </c>
      <c r="J1199" s="157" t="s">
        <v>1692</v>
      </c>
      <c r="K1199" s="157"/>
      <c r="L1199" s="155">
        <v>2022</v>
      </c>
      <c r="M1199" s="158">
        <v>10944</v>
      </c>
      <c r="N1199" s="159">
        <v>64535931.82</v>
      </c>
      <c r="O1199" s="159">
        <v>59586254.280000001</v>
      </c>
      <c r="P1199" s="159">
        <v>28461604.190000001</v>
      </c>
      <c r="Q1199" s="159">
        <v>11379317</v>
      </c>
      <c r="R1199" s="159">
        <v>17082287.190000001</v>
      </c>
      <c r="S1199" s="159">
        <v>4949677.54</v>
      </c>
      <c r="T1199" s="159">
        <v>11090.41</v>
      </c>
      <c r="U1199" s="159">
        <v>62627194.420000002</v>
      </c>
      <c r="V1199" s="159">
        <v>50978843.600000001</v>
      </c>
      <c r="W1199" s="159">
        <v>19947139.359999999</v>
      </c>
      <c r="X1199" s="159">
        <v>106600.4</v>
      </c>
      <c r="Y1199" s="159">
        <v>11648350.82</v>
      </c>
      <c r="Z1199" s="159">
        <v>2962523.91</v>
      </c>
      <c r="AA1199" s="159">
        <v>1000000</v>
      </c>
      <c r="AB1199" s="159">
        <v>1962523.9100000001</v>
      </c>
      <c r="AC1199" s="159">
        <v>1420000</v>
      </c>
      <c r="AD1199" s="159">
        <v>1420000</v>
      </c>
      <c r="AE1199" s="159">
        <v>5130000</v>
      </c>
      <c r="AF1199" s="159">
        <v>8607410.6799999997</v>
      </c>
      <c r="AG1199" s="159">
        <v>15000</v>
      </c>
      <c r="AH1199" s="159">
        <v>15000</v>
      </c>
      <c r="AI1199" s="159">
        <v>0</v>
      </c>
      <c r="AJ1199" s="159">
        <v>0</v>
      </c>
    </row>
    <row r="1200" spans="1:36">
      <c r="A1200" s="153">
        <v>14</v>
      </c>
      <c r="B1200" s="154">
        <v>28</v>
      </c>
      <c r="C1200" s="154">
        <v>8</v>
      </c>
      <c r="D1200" s="155">
        <v>2</v>
      </c>
      <c r="E1200" s="155" t="s">
        <v>556</v>
      </c>
      <c r="F1200" s="156" t="s">
        <v>4299</v>
      </c>
      <c r="G1200" s="156" t="s">
        <v>556</v>
      </c>
      <c r="H1200" s="156" t="s">
        <v>4306</v>
      </c>
      <c r="I1200" s="155">
        <v>1428082</v>
      </c>
      <c r="J1200" s="157" t="s">
        <v>1691</v>
      </c>
      <c r="K1200" s="157"/>
      <c r="L1200" s="155">
        <v>2022</v>
      </c>
      <c r="M1200" s="158">
        <v>11511</v>
      </c>
      <c r="N1200" s="159">
        <v>63776435.039999999</v>
      </c>
      <c r="O1200" s="159">
        <v>60780163.840000004</v>
      </c>
      <c r="P1200" s="159">
        <v>27356110</v>
      </c>
      <c r="Q1200" s="159">
        <v>11909625</v>
      </c>
      <c r="R1200" s="159">
        <v>15446485</v>
      </c>
      <c r="S1200" s="159">
        <v>2996271.2</v>
      </c>
      <c r="T1200" s="159">
        <v>393190</v>
      </c>
      <c r="U1200" s="159">
        <v>63994720.369999997</v>
      </c>
      <c r="V1200" s="159">
        <v>55267612.740000002</v>
      </c>
      <c r="W1200" s="159">
        <v>21485943.48</v>
      </c>
      <c r="X1200" s="159">
        <v>638115.68000000005</v>
      </c>
      <c r="Y1200" s="159">
        <v>8727107.6300000008</v>
      </c>
      <c r="Z1200" s="159">
        <v>4179795.65</v>
      </c>
      <c r="AA1200" s="159">
        <v>3600000</v>
      </c>
      <c r="AB1200" s="159">
        <v>579795.64999999991</v>
      </c>
      <c r="AC1200" s="159">
        <v>3249992</v>
      </c>
      <c r="AD1200" s="159">
        <v>3249992</v>
      </c>
      <c r="AE1200" s="159">
        <v>23650016</v>
      </c>
      <c r="AF1200" s="159">
        <v>5512551.0999999996</v>
      </c>
      <c r="AG1200" s="159">
        <v>61800</v>
      </c>
      <c r="AH1200" s="159">
        <v>64080</v>
      </c>
      <c r="AI1200" s="159">
        <v>0</v>
      </c>
      <c r="AJ1200" s="159">
        <v>0</v>
      </c>
    </row>
    <row r="1201" spans="1:36">
      <c r="A1201" s="153">
        <v>14</v>
      </c>
      <c r="B1201" s="154">
        <v>29</v>
      </c>
      <c r="C1201" s="154">
        <v>1</v>
      </c>
      <c r="D1201" s="155">
        <v>1</v>
      </c>
      <c r="E1201" s="155" t="s">
        <v>556</v>
      </c>
      <c r="F1201" s="156" t="s">
        <v>4307</v>
      </c>
      <c r="G1201" s="156" t="s">
        <v>556</v>
      </c>
      <c r="H1201" s="156" t="s">
        <v>4308</v>
      </c>
      <c r="I1201" s="155">
        <v>1429011</v>
      </c>
      <c r="J1201" s="157" t="s">
        <v>1684</v>
      </c>
      <c r="K1201" s="157"/>
      <c r="L1201" s="155">
        <v>2022</v>
      </c>
      <c r="M1201" s="158">
        <v>18946</v>
      </c>
      <c r="N1201" s="159">
        <v>103768964.36</v>
      </c>
      <c r="O1201" s="159">
        <v>91970992.939999998</v>
      </c>
      <c r="P1201" s="159">
        <v>42997465.909999996</v>
      </c>
      <c r="Q1201" s="159">
        <v>16033681</v>
      </c>
      <c r="R1201" s="159">
        <v>26963784.91</v>
      </c>
      <c r="S1201" s="159">
        <v>11797971.42</v>
      </c>
      <c r="T1201" s="159">
        <v>4443381.62</v>
      </c>
      <c r="U1201" s="159">
        <v>106727768.01000001</v>
      </c>
      <c r="V1201" s="159">
        <v>91067881.189999998</v>
      </c>
      <c r="W1201" s="159">
        <v>38170643.420000002</v>
      </c>
      <c r="X1201" s="159">
        <v>1357378.5600000001</v>
      </c>
      <c r="Y1201" s="159">
        <v>15659886.82</v>
      </c>
      <c r="Z1201" s="159">
        <v>4773945.55</v>
      </c>
      <c r="AA1201" s="159">
        <v>0</v>
      </c>
      <c r="AB1201" s="159">
        <v>4773945.55</v>
      </c>
      <c r="AC1201" s="159">
        <v>1493700</v>
      </c>
      <c r="AD1201" s="159">
        <v>1493700</v>
      </c>
      <c r="AE1201" s="159">
        <v>43772969.5</v>
      </c>
      <c r="AF1201" s="159">
        <v>903111.75</v>
      </c>
      <c r="AG1201" s="159">
        <v>74941.960000000006</v>
      </c>
      <c r="AH1201" s="159">
        <v>0</v>
      </c>
      <c r="AI1201" s="159">
        <v>0</v>
      </c>
      <c r="AJ1201" s="159">
        <v>2152.5</v>
      </c>
    </row>
    <row r="1202" spans="1:36">
      <c r="A1202" s="153">
        <v>14</v>
      </c>
      <c r="B1202" s="154">
        <v>29</v>
      </c>
      <c r="C1202" s="154">
        <v>2</v>
      </c>
      <c r="D1202" s="155">
        <v>2</v>
      </c>
      <c r="E1202" s="155" t="s">
        <v>556</v>
      </c>
      <c r="F1202" s="156" t="s">
        <v>4309</v>
      </c>
      <c r="G1202" s="156" t="s">
        <v>556</v>
      </c>
      <c r="H1202" s="156" t="s">
        <v>4310</v>
      </c>
      <c r="I1202" s="155">
        <v>1429022</v>
      </c>
      <c r="J1202" s="157" t="s">
        <v>1690</v>
      </c>
      <c r="K1202" s="157"/>
      <c r="L1202" s="155">
        <v>2022</v>
      </c>
      <c r="M1202" s="158">
        <v>3628</v>
      </c>
      <c r="N1202" s="159">
        <v>24823598.850000001</v>
      </c>
      <c r="O1202" s="159">
        <v>18346729.870000001</v>
      </c>
      <c r="P1202" s="159">
        <v>14206777.690000001</v>
      </c>
      <c r="Q1202" s="159">
        <v>7200816</v>
      </c>
      <c r="R1202" s="159">
        <v>7005961.6900000004</v>
      </c>
      <c r="S1202" s="159">
        <v>6476868.9800000004</v>
      </c>
      <c r="T1202" s="159">
        <v>14177</v>
      </c>
      <c r="U1202" s="159">
        <v>24565175.68</v>
      </c>
      <c r="V1202" s="159">
        <v>16768549.52</v>
      </c>
      <c r="W1202" s="159">
        <v>6706642.9100000001</v>
      </c>
      <c r="X1202" s="159">
        <v>110909.26</v>
      </c>
      <c r="Y1202" s="159">
        <v>7796626.1600000001</v>
      </c>
      <c r="Z1202" s="159">
        <v>1934225.5</v>
      </c>
      <c r="AA1202" s="159">
        <v>1300000</v>
      </c>
      <c r="AB1202" s="159">
        <v>634225.5</v>
      </c>
      <c r="AC1202" s="159">
        <v>600000</v>
      </c>
      <c r="AD1202" s="159">
        <v>600000</v>
      </c>
      <c r="AE1202" s="159">
        <v>5180000</v>
      </c>
      <c r="AF1202" s="159">
        <v>1578180.35</v>
      </c>
      <c r="AG1202" s="159">
        <v>449698</v>
      </c>
      <c r="AH1202" s="159">
        <v>624030.96</v>
      </c>
      <c r="AI1202" s="159">
        <v>0</v>
      </c>
      <c r="AJ1202" s="159">
        <v>0</v>
      </c>
    </row>
    <row r="1203" spans="1:36">
      <c r="A1203" s="153">
        <v>14</v>
      </c>
      <c r="B1203" s="154">
        <v>29</v>
      </c>
      <c r="C1203" s="154">
        <v>3</v>
      </c>
      <c r="D1203" s="155">
        <v>2</v>
      </c>
      <c r="E1203" s="155" t="s">
        <v>556</v>
      </c>
      <c r="F1203" s="156" t="s">
        <v>4309</v>
      </c>
      <c r="G1203" s="156" t="s">
        <v>556</v>
      </c>
      <c r="H1203" s="156" t="s">
        <v>4311</v>
      </c>
      <c r="I1203" s="155">
        <v>1429032</v>
      </c>
      <c r="J1203" s="157" t="s">
        <v>1689</v>
      </c>
      <c r="K1203" s="157"/>
      <c r="L1203" s="155">
        <v>2022</v>
      </c>
      <c r="M1203" s="158">
        <v>2201</v>
      </c>
      <c r="N1203" s="159">
        <v>9441254.0500000007</v>
      </c>
      <c r="O1203" s="159">
        <v>9333581.5099999998</v>
      </c>
      <c r="P1203" s="159">
        <v>6453429.7400000002</v>
      </c>
      <c r="Q1203" s="159">
        <v>3192581</v>
      </c>
      <c r="R1203" s="159">
        <v>3260848.74</v>
      </c>
      <c r="S1203" s="159">
        <v>107672.54</v>
      </c>
      <c r="T1203" s="159">
        <v>6512</v>
      </c>
      <c r="U1203" s="159">
        <v>9117711.8699999992</v>
      </c>
      <c r="V1203" s="159">
        <v>8685041.0500000007</v>
      </c>
      <c r="W1203" s="159">
        <v>3580952.69</v>
      </c>
      <c r="X1203" s="159">
        <v>92892.75</v>
      </c>
      <c r="Y1203" s="159">
        <v>432670.82</v>
      </c>
      <c r="Z1203" s="159">
        <v>648170.44999999995</v>
      </c>
      <c r="AA1203" s="159">
        <v>0</v>
      </c>
      <c r="AB1203" s="159">
        <v>648170.44999999995</v>
      </c>
      <c r="AC1203" s="159">
        <v>390924.88</v>
      </c>
      <c r="AD1203" s="159">
        <v>390924.88</v>
      </c>
      <c r="AE1203" s="159">
        <v>2497679.2000000002</v>
      </c>
      <c r="AF1203" s="159">
        <v>648540.46</v>
      </c>
      <c r="AG1203" s="159">
        <v>30900</v>
      </c>
      <c r="AH1203" s="159">
        <v>29632.07</v>
      </c>
      <c r="AI1203" s="159">
        <v>0</v>
      </c>
      <c r="AJ1203" s="159">
        <v>0</v>
      </c>
    </row>
    <row r="1204" spans="1:36">
      <c r="A1204" s="153">
        <v>14</v>
      </c>
      <c r="B1204" s="154">
        <v>29</v>
      </c>
      <c r="C1204" s="154">
        <v>4</v>
      </c>
      <c r="D1204" s="155">
        <v>2</v>
      </c>
      <c r="E1204" s="155" t="s">
        <v>556</v>
      </c>
      <c r="F1204" s="156" t="s">
        <v>4309</v>
      </c>
      <c r="G1204" s="156" t="s">
        <v>556</v>
      </c>
      <c r="H1204" s="156" t="s">
        <v>4312</v>
      </c>
      <c r="I1204" s="155">
        <v>1429042</v>
      </c>
      <c r="J1204" s="157" t="s">
        <v>1688</v>
      </c>
      <c r="K1204" s="157"/>
      <c r="L1204" s="155">
        <v>2022</v>
      </c>
      <c r="M1204" s="158">
        <v>4460</v>
      </c>
      <c r="N1204" s="159">
        <v>20086606.260000002</v>
      </c>
      <c r="O1204" s="159">
        <v>19016713.969999999</v>
      </c>
      <c r="P1204" s="159">
        <v>12818947.24</v>
      </c>
      <c r="Q1204" s="159">
        <v>6322147</v>
      </c>
      <c r="R1204" s="159">
        <v>6496800.2400000002</v>
      </c>
      <c r="S1204" s="159">
        <v>1069892.29</v>
      </c>
      <c r="T1204" s="159">
        <v>16935.759999999998</v>
      </c>
      <c r="U1204" s="159">
        <v>19343359.010000002</v>
      </c>
      <c r="V1204" s="159">
        <v>16180380.609999999</v>
      </c>
      <c r="W1204" s="159">
        <v>5472274.0999999996</v>
      </c>
      <c r="X1204" s="159">
        <v>13344.35</v>
      </c>
      <c r="Y1204" s="159">
        <v>3162978.4</v>
      </c>
      <c r="Z1204" s="159">
        <v>371261.97</v>
      </c>
      <c r="AA1204" s="159">
        <v>0</v>
      </c>
      <c r="AB1204" s="159">
        <v>371261.97</v>
      </c>
      <c r="AC1204" s="159">
        <v>724580.07</v>
      </c>
      <c r="AD1204" s="159">
        <v>544791.06999999995</v>
      </c>
      <c r="AE1204" s="159">
        <v>418890.05</v>
      </c>
      <c r="AF1204" s="159">
        <v>2836333.36</v>
      </c>
      <c r="AG1204" s="159">
        <v>69888</v>
      </c>
      <c r="AH1204" s="159">
        <v>87358.99</v>
      </c>
      <c r="AI1204" s="159">
        <v>0</v>
      </c>
      <c r="AJ1204" s="159">
        <v>0</v>
      </c>
    </row>
    <row r="1205" spans="1:36">
      <c r="A1205" s="153">
        <v>14</v>
      </c>
      <c r="B1205" s="154">
        <v>29</v>
      </c>
      <c r="C1205" s="154">
        <v>5</v>
      </c>
      <c r="D1205" s="155">
        <v>3</v>
      </c>
      <c r="E1205" s="155" t="s">
        <v>556</v>
      </c>
      <c r="F1205" s="156" t="s">
        <v>4313</v>
      </c>
      <c r="G1205" s="156" t="s">
        <v>556</v>
      </c>
      <c r="H1205" s="156" t="s">
        <v>4314</v>
      </c>
      <c r="I1205" s="155">
        <v>1429053</v>
      </c>
      <c r="J1205" s="157" t="s">
        <v>1687</v>
      </c>
      <c r="K1205" s="157"/>
      <c r="L1205" s="155">
        <v>2022</v>
      </c>
      <c r="M1205" s="158">
        <v>5970</v>
      </c>
      <c r="N1205" s="159">
        <v>29136826.350000001</v>
      </c>
      <c r="O1205" s="159">
        <v>27508564.789999999</v>
      </c>
      <c r="P1205" s="159">
        <v>15769910.9</v>
      </c>
      <c r="Q1205" s="159">
        <v>6830768</v>
      </c>
      <c r="R1205" s="159">
        <v>8939142.9000000004</v>
      </c>
      <c r="S1205" s="159">
        <v>1628261.56</v>
      </c>
      <c r="T1205" s="159">
        <v>101038</v>
      </c>
      <c r="U1205" s="159">
        <v>27151720.18</v>
      </c>
      <c r="V1205" s="159">
        <v>23476493.32</v>
      </c>
      <c r="W1205" s="159">
        <v>9231270.7699999996</v>
      </c>
      <c r="X1205" s="159">
        <v>49880.7</v>
      </c>
      <c r="Y1205" s="159">
        <v>3675226.86</v>
      </c>
      <c r="Z1205" s="159">
        <v>1819364.97</v>
      </c>
      <c r="AA1205" s="159">
        <v>0</v>
      </c>
      <c r="AB1205" s="159">
        <v>1819364.97</v>
      </c>
      <c r="AC1205" s="159">
        <v>592000</v>
      </c>
      <c r="AD1205" s="159">
        <v>592000</v>
      </c>
      <c r="AE1205" s="159">
        <v>1692000</v>
      </c>
      <c r="AF1205" s="159">
        <v>4032071.47</v>
      </c>
      <c r="AG1205" s="159">
        <v>97440</v>
      </c>
      <c r="AH1205" s="159">
        <v>97440</v>
      </c>
      <c r="AI1205" s="159">
        <v>0</v>
      </c>
      <c r="AJ1205" s="159">
        <v>0</v>
      </c>
    </row>
    <row r="1206" spans="1:36">
      <c r="A1206" s="153">
        <v>14</v>
      </c>
      <c r="B1206" s="154">
        <v>29</v>
      </c>
      <c r="C1206" s="154">
        <v>6</v>
      </c>
      <c r="D1206" s="155">
        <v>2</v>
      </c>
      <c r="E1206" s="155" t="s">
        <v>556</v>
      </c>
      <c r="F1206" s="156" t="s">
        <v>4309</v>
      </c>
      <c r="G1206" s="156" t="s">
        <v>556</v>
      </c>
      <c r="H1206" s="156" t="s">
        <v>4315</v>
      </c>
      <c r="I1206" s="155">
        <v>1429062</v>
      </c>
      <c r="J1206" s="157" t="s">
        <v>1686</v>
      </c>
      <c r="K1206" s="157"/>
      <c r="L1206" s="155">
        <v>2022</v>
      </c>
      <c r="M1206" s="158">
        <v>5212</v>
      </c>
      <c r="N1206" s="159">
        <v>26020209.300000001</v>
      </c>
      <c r="O1206" s="159">
        <v>21967706.120000001</v>
      </c>
      <c r="P1206" s="159">
        <v>14827886.92</v>
      </c>
      <c r="Q1206" s="159">
        <v>7326499</v>
      </c>
      <c r="R1206" s="159">
        <v>7501387.9199999999</v>
      </c>
      <c r="S1206" s="159">
        <v>4052503.18</v>
      </c>
      <c r="T1206" s="159">
        <v>0</v>
      </c>
      <c r="U1206" s="159">
        <v>24676653.649999999</v>
      </c>
      <c r="V1206" s="159">
        <v>19203590.989999998</v>
      </c>
      <c r="W1206" s="159">
        <v>7606029.8600000003</v>
      </c>
      <c r="X1206" s="159">
        <v>108824.28</v>
      </c>
      <c r="Y1206" s="159">
        <v>5473062.6600000001</v>
      </c>
      <c r="Z1206" s="159">
        <v>3551428.76</v>
      </c>
      <c r="AA1206" s="159">
        <v>1000000</v>
      </c>
      <c r="AB1206" s="159">
        <v>2551428.7599999998</v>
      </c>
      <c r="AC1206" s="159">
        <v>2582073</v>
      </c>
      <c r="AD1206" s="159">
        <v>790000</v>
      </c>
      <c r="AE1206" s="159">
        <v>4049876</v>
      </c>
      <c r="AF1206" s="159">
        <v>2764115.13</v>
      </c>
      <c r="AG1206" s="159">
        <v>0</v>
      </c>
      <c r="AH1206" s="159">
        <v>0</v>
      </c>
      <c r="AI1206" s="159">
        <v>0</v>
      </c>
      <c r="AJ1206" s="159">
        <v>0</v>
      </c>
    </row>
    <row r="1207" spans="1:36">
      <c r="A1207" s="153">
        <v>14</v>
      </c>
      <c r="B1207" s="154">
        <v>29</v>
      </c>
      <c r="C1207" s="154">
        <v>7</v>
      </c>
      <c r="D1207" s="155">
        <v>2</v>
      </c>
      <c r="E1207" s="155" t="s">
        <v>556</v>
      </c>
      <c r="F1207" s="156" t="s">
        <v>4309</v>
      </c>
      <c r="G1207" s="156" t="s">
        <v>556</v>
      </c>
      <c r="H1207" s="156" t="s">
        <v>4316</v>
      </c>
      <c r="I1207" s="155">
        <v>1429072</v>
      </c>
      <c r="J1207" s="157" t="s">
        <v>1685</v>
      </c>
      <c r="K1207" s="157"/>
      <c r="L1207" s="155">
        <v>2022</v>
      </c>
      <c r="M1207" s="158">
        <v>3667</v>
      </c>
      <c r="N1207" s="159">
        <v>16263980.970000001</v>
      </c>
      <c r="O1207" s="159">
        <v>15605018.26</v>
      </c>
      <c r="P1207" s="159">
        <v>10062882.34</v>
      </c>
      <c r="Q1207" s="159">
        <v>4989486</v>
      </c>
      <c r="R1207" s="159">
        <v>5073396.34</v>
      </c>
      <c r="S1207" s="159">
        <v>658962.71</v>
      </c>
      <c r="T1207" s="159">
        <v>11750</v>
      </c>
      <c r="U1207" s="159">
        <v>15773390.869999999</v>
      </c>
      <c r="V1207" s="159">
        <v>14121663.85</v>
      </c>
      <c r="W1207" s="159">
        <v>5497424.7999999998</v>
      </c>
      <c r="X1207" s="159">
        <v>95139.78</v>
      </c>
      <c r="Y1207" s="159">
        <v>1651727.02</v>
      </c>
      <c r="Z1207" s="159">
        <v>1785355.93</v>
      </c>
      <c r="AA1207" s="159">
        <v>0</v>
      </c>
      <c r="AB1207" s="159">
        <v>1785355.93</v>
      </c>
      <c r="AC1207" s="159">
        <v>307226.40000000002</v>
      </c>
      <c r="AD1207" s="159">
        <v>307226.40000000002</v>
      </c>
      <c r="AE1207" s="159">
        <v>3073610.51</v>
      </c>
      <c r="AF1207" s="159">
        <v>1483354.41</v>
      </c>
      <c r="AG1207" s="159">
        <v>0</v>
      </c>
      <c r="AH1207" s="159">
        <v>48225.279999999999</v>
      </c>
      <c r="AI1207" s="159">
        <v>0</v>
      </c>
      <c r="AJ1207" s="159">
        <v>0</v>
      </c>
    </row>
    <row r="1208" spans="1:36">
      <c r="A1208" s="153">
        <v>14</v>
      </c>
      <c r="B1208" s="154">
        <v>29</v>
      </c>
      <c r="C1208" s="154">
        <v>8</v>
      </c>
      <c r="D1208" s="155">
        <v>2</v>
      </c>
      <c r="E1208" s="155" t="s">
        <v>556</v>
      </c>
      <c r="F1208" s="156" t="s">
        <v>4309</v>
      </c>
      <c r="G1208" s="156" t="s">
        <v>556</v>
      </c>
      <c r="H1208" s="156" t="s">
        <v>4317</v>
      </c>
      <c r="I1208" s="155">
        <v>1429082</v>
      </c>
      <c r="J1208" s="157" t="s">
        <v>1684</v>
      </c>
      <c r="K1208" s="157"/>
      <c r="L1208" s="155">
        <v>2022</v>
      </c>
      <c r="M1208" s="158">
        <v>5987</v>
      </c>
      <c r="N1208" s="159">
        <v>25942768.760000002</v>
      </c>
      <c r="O1208" s="159">
        <v>25628315.539999999</v>
      </c>
      <c r="P1208" s="159">
        <v>15929381.58</v>
      </c>
      <c r="Q1208" s="159">
        <v>6793121</v>
      </c>
      <c r="R1208" s="159">
        <v>9136260.5800000001</v>
      </c>
      <c r="S1208" s="159">
        <v>314453.21999999997</v>
      </c>
      <c r="T1208" s="159">
        <v>33230</v>
      </c>
      <c r="U1208" s="159">
        <v>24303540.18</v>
      </c>
      <c r="V1208" s="159">
        <v>23537108.82</v>
      </c>
      <c r="W1208" s="159">
        <v>9145994.3599999994</v>
      </c>
      <c r="X1208" s="159">
        <v>128510.48</v>
      </c>
      <c r="Y1208" s="159">
        <v>766431.36</v>
      </c>
      <c r="Z1208" s="159">
        <v>2295685.15</v>
      </c>
      <c r="AA1208" s="159">
        <v>0</v>
      </c>
      <c r="AB1208" s="159">
        <v>2295685.15</v>
      </c>
      <c r="AC1208" s="159">
        <v>600572.19999999995</v>
      </c>
      <c r="AD1208" s="159">
        <v>600572.19999999995</v>
      </c>
      <c r="AE1208" s="159">
        <v>4013870.26</v>
      </c>
      <c r="AF1208" s="159">
        <v>2091206.72</v>
      </c>
      <c r="AG1208" s="159">
        <v>0</v>
      </c>
      <c r="AH1208" s="159">
        <v>55879.95</v>
      </c>
      <c r="AI1208" s="159">
        <v>0</v>
      </c>
      <c r="AJ1208" s="159">
        <v>0</v>
      </c>
    </row>
    <row r="1209" spans="1:36">
      <c r="A1209" s="153">
        <v>14</v>
      </c>
      <c r="B1209" s="154">
        <v>29</v>
      </c>
      <c r="C1209" s="154">
        <v>9</v>
      </c>
      <c r="D1209" s="155">
        <v>2</v>
      </c>
      <c r="E1209" s="155" t="s">
        <v>556</v>
      </c>
      <c r="F1209" s="156" t="s">
        <v>4309</v>
      </c>
      <c r="G1209" s="156" t="s">
        <v>556</v>
      </c>
      <c r="H1209" s="156" t="s">
        <v>4318</v>
      </c>
      <c r="I1209" s="155">
        <v>1429092</v>
      </c>
      <c r="J1209" s="157" t="s">
        <v>1683</v>
      </c>
      <c r="K1209" s="157"/>
      <c r="L1209" s="155">
        <v>2022</v>
      </c>
      <c r="M1209" s="158">
        <v>3921</v>
      </c>
      <c r="N1209" s="159">
        <v>17262638.600000001</v>
      </c>
      <c r="O1209" s="159">
        <v>16411667.710000001</v>
      </c>
      <c r="P1209" s="159">
        <v>11241322.77</v>
      </c>
      <c r="Q1209" s="159">
        <v>5886130</v>
      </c>
      <c r="R1209" s="159">
        <v>5355192.7699999996</v>
      </c>
      <c r="S1209" s="159">
        <v>850970.89</v>
      </c>
      <c r="T1209" s="159">
        <v>22043.4</v>
      </c>
      <c r="U1209" s="159">
        <v>16081032.439999999</v>
      </c>
      <c r="V1209" s="159">
        <v>14597267.1</v>
      </c>
      <c r="W1209" s="159">
        <v>6323595.0700000003</v>
      </c>
      <c r="X1209" s="159">
        <v>46448.36</v>
      </c>
      <c r="Y1209" s="159">
        <v>1483765.34</v>
      </c>
      <c r="Z1209" s="159">
        <v>356097.81</v>
      </c>
      <c r="AA1209" s="159">
        <v>0</v>
      </c>
      <c r="AB1209" s="159">
        <v>356097.81</v>
      </c>
      <c r="AC1209" s="159">
        <v>443200</v>
      </c>
      <c r="AD1209" s="159">
        <v>443200</v>
      </c>
      <c r="AE1209" s="159">
        <v>2680546.7999999998</v>
      </c>
      <c r="AF1209" s="159">
        <v>1814400.61</v>
      </c>
      <c r="AG1209" s="159">
        <v>0</v>
      </c>
      <c r="AH1209" s="159">
        <v>0</v>
      </c>
      <c r="AI1209" s="159">
        <v>0</v>
      </c>
      <c r="AJ1209" s="159">
        <v>0</v>
      </c>
    </row>
    <row r="1210" spans="1:36">
      <c r="A1210" s="153">
        <v>14</v>
      </c>
      <c r="B1210" s="154">
        <v>30</v>
      </c>
      <c r="C1210" s="154">
        <v>1</v>
      </c>
      <c r="D1210" s="155">
        <v>2</v>
      </c>
      <c r="E1210" s="155" t="s">
        <v>556</v>
      </c>
      <c r="F1210" s="156" t="s">
        <v>4319</v>
      </c>
      <c r="G1210" s="156" t="s">
        <v>556</v>
      </c>
      <c r="H1210" s="156" t="s">
        <v>4320</v>
      </c>
      <c r="I1210" s="155">
        <v>1430012</v>
      </c>
      <c r="J1210" s="157" t="s">
        <v>1682</v>
      </c>
      <c r="K1210" s="157"/>
      <c r="L1210" s="155">
        <v>2022</v>
      </c>
      <c r="M1210" s="158">
        <v>5939</v>
      </c>
      <c r="N1210" s="159">
        <v>26372697.100000001</v>
      </c>
      <c r="O1210" s="159">
        <v>25531264.100000001</v>
      </c>
      <c r="P1210" s="159">
        <v>19458002.420000002</v>
      </c>
      <c r="Q1210" s="159">
        <v>9800136</v>
      </c>
      <c r="R1210" s="159">
        <v>9657866.4199999999</v>
      </c>
      <c r="S1210" s="159">
        <v>841433</v>
      </c>
      <c r="T1210" s="159">
        <v>112219</v>
      </c>
      <c r="U1210" s="159">
        <v>25741326.530000001</v>
      </c>
      <c r="V1210" s="159">
        <v>23861137.48</v>
      </c>
      <c r="W1210" s="159">
        <v>10302603.439999999</v>
      </c>
      <c r="X1210" s="159">
        <v>138918.45000000001</v>
      </c>
      <c r="Y1210" s="159">
        <v>1880189.05</v>
      </c>
      <c r="Z1210" s="159">
        <v>1285591.6599999999</v>
      </c>
      <c r="AA1210" s="159">
        <v>340000</v>
      </c>
      <c r="AB1210" s="159">
        <v>945591.65999999992</v>
      </c>
      <c r="AC1210" s="159">
        <v>1204639</v>
      </c>
      <c r="AD1210" s="159">
        <v>1179639</v>
      </c>
      <c r="AE1210" s="159">
        <v>9601059.0199999996</v>
      </c>
      <c r="AF1210" s="159">
        <v>1670126.62</v>
      </c>
      <c r="AG1210" s="159">
        <v>0</v>
      </c>
      <c r="AH1210" s="159">
        <v>0</v>
      </c>
      <c r="AI1210" s="159">
        <v>0</v>
      </c>
      <c r="AJ1210" s="159">
        <v>0</v>
      </c>
    </row>
    <row r="1211" spans="1:36">
      <c r="A1211" s="153">
        <v>14</v>
      </c>
      <c r="B1211" s="154">
        <v>30</v>
      </c>
      <c r="C1211" s="154">
        <v>2</v>
      </c>
      <c r="D1211" s="155">
        <v>2</v>
      </c>
      <c r="E1211" s="155" t="s">
        <v>556</v>
      </c>
      <c r="F1211" s="156" t="s">
        <v>4319</v>
      </c>
      <c r="G1211" s="156" t="s">
        <v>556</v>
      </c>
      <c r="H1211" s="156" t="s">
        <v>4321</v>
      </c>
      <c r="I1211" s="155">
        <v>1430022</v>
      </c>
      <c r="J1211" s="157" t="s">
        <v>1681</v>
      </c>
      <c r="K1211" s="157"/>
      <c r="L1211" s="155">
        <v>2022</v>
      </c>
      <c r="M1211" s="158">
        <v>5192</v>
      </c>
      <c r="N1211" s="159">
        <v>30344623.640000001</v>
      </c>
      <c r="O1211" s="159">
        <v>25360048.59</v>
      </c>
      <c r="P1211" s="159">
        <v>18858188.25</v>
      </c>
      <c r="Q1211" s="159">
        <v>9017838</v>
      </c>
      <c r="R1211" s="159">
        <v>9840350.25</v>
      </c>
      <c r="S1211" s="159">
        <v>4984575.05</v>
      </c>
      <c r="T1211" s="159">
        <v>124483</v>
      </c>
      <c r="U1211" s="159">
        <v>31477750.039999999</v>
      </c>
      <c r="V1211" s="159">
        <v>24733543.66</v>
      </c>
      <c r="W1211" s="159">
        <v>10429106.289999999</v>
      </c>
      <c r="X1211" s="159">
        <v>118674.29</v>
      </c>
      <c r="Y1211" s="159">
        <v>6744206.3799999999</v>
      </c>
      <c r="Z1211" s="159">
        <v>2482586.73</v>
      </c>
      <c r="AA1211" s="159">
        <v>2321101</v>
      </c>
      <c r="AB1211" s="159">
        <v>161485.72999999998</v>
      </c>
      <c r="AC1211" s="159">
        <v>607675.24</v>
      </c>
      <c r="AD1211" s="159">
        <v>582675.24</v>
      </c>
      <c r="AE1211" s="159">
        <v>6963711.1100000003</v>
      </c>
      <c r="AF1211" s="159">
        <v>626504.93000000005</v>
      </c>
      <c r="AG1211" s="159">
        <v>850751.27</v>
      </c>
      <c r="AH1211" s="159">
        <v>897844.6</v>
      </c>
      <c r="AI1211" s="159">
        <v>0</v>
      </c>
      <c r="AJ1211" s="159">
        <v>0</v>
      </c>
    </row>
    <row r="1212" spans="1:36">
      <c r="A1212" s="153">
        <v>14</v>
      </c>
      <c r="B1212" s="154">
        <v>30</v>
      </c>
      <c r="C1212" s="154">
        <v>3</v>
      </c>
      <c r="D1212" s="155">
        <v>2</v>
      </c>
      <c r="E1212" s="155" t="s">
        <v>556</v>
      </c>
      <c r="F1212" s="156" t="s">
        <v>4319</v>
      </c>
      <c r="G1212" s="156" t="s">
        <v>556</v>
      </c>
      <c r="H1212" s="156" t="s">
        <v>4322</v>
      </c>
      <c r="I1212" s="155">
        <v>1430032</v>
      </c>
      <c r="J1212" s="157" t="s">
        <v>1680</v>
      </c>
      <c r="K1212" s="157"/>
      <c r="L1212" s="155">
        <v>2022</v>
      </c>
      <c r="M1212" s="158">
        <v>3900</v>
      </c>
      <c r="N1212" s="159">
        <v>19786747.32</v>
      </c>
      <c r="O1212" s="159">
        <v>19081078.149999999</v>
      </c>
      <c r="P1212" s="159">
        <v>16098906.25</v>
      </c>
      <c r="Q1212" s="159">
        <v>8387878</v>
      </c>
      <c r="R1212" s="159">
        <v>7711028.25</v>
      </c>
      <c r="S1212" s="159">
        <v>705669.17</v>
      </c>
      <c r="T1212" s="159">
        <v>8450</v>
      </c>
      <c r="U1212" s="159">
        <v>20015283.829999998</v>
      </c>
      <c r="V1212" s="159">
        <v>18047853.460000001</v>
      </c>
      <c r="W1212" s="159">
        <v>7641056.9900000002</v>
      </c>
      <c r="X1212" s="159">
        <v>114677.37</v>
      </c>
      <c r="Y1212" s="159">
        <v>1967430.37</v>
      </c>
      <c r="Z1212" s="159">
        <v>1673665.32</v>
      </c>
      <c r="AA1212" s="159">
        <v>520700</v>
      </c>
      <c r="AB1212" s="159">
        <v>1152965.32</v>
      </c>
      <c r="AC1212" s="159">
        <v>416400</v>
      </c>
      <c r="AD1212" s="159">
        <v>416400</v>
      </c>
      <c r="AE1212" s="159">
        <v>5811440</v>
      </c>
      <c r="AF1212" s="159">
        <v>1033224.69</v>
      </c>
      <c r="AG1212" s="159">
        <v>482936.41</v>
      </c>
      <c r="AH1212" s="159">
        <v>463437.54</v>
      </c>
      <c r="AI1212" s="159">
        <v>0</v>
      </c>
      <c r="AJ1212" s="159">
        <v>0</v>
      </c>
    </row>
    <row r="1213" spans="1:36">
      <c r="A1213" s="153">
        <v>14</v>
      </c>
      <c r="B1213" s="154">
        <v>30</v>
      </c>
      <c r="C1213" s="154">
        <v>4</v>
      </c>
      <c r="D1213" s="155">
        <v>2</v>
      </c>
      <c r="E1213" s="155" t="s">
        <v>556</v>
      </c>
      <c r="F1213" s="156" t="s">
        <v>4319</v>
      </c>
      <c r="G1213" s="156" t="s">
        <v>556</v>
      </c>
      <c r="H1213" s="156" t="s">
        <v>4323</v>
      </c>
      <c r="I1213" s="155">
        <v>1430042</v>
      </c>
      <c r="J1213" s="157" t="s">
        <v>1679</v>
      </c>
      <c r="K1213" s="157"/>
      <c r="L1213" s="155">
        <v>2022</v>
      </c>
      <c r="M1213" s="158">
        <v>5971</v>
      </c>
      <c r="N1213" s="159">
        <v>29221727.100000001</v>
      </c>
      <c r="O1213" s="159">
        <v>27123367.460000001</v>
      </c>
      <c r="P1213" s="159">
        <v>20330318.829999998</v>
      </c>
      <c r="Q1213" s="159">
        <v>9875388</v>
      </c>
      <c r="R1213" s="159">
        <v>10454930.83</v>
      </c>
      <c r="S1213" s="159">
        <v>2098359.64</v>
      </c>
      <c r="T1213" s="159">
        <v>218054.15</v>
      </c>
      <c r="U1213" s="159">
        <v>28570062.32</v>
      </c>
      <c r="V1213" s="159">
        <v>25747170.859999999</v>
      </c>
      <c r="W1213" s="159">
        <v>10240423.439999999</v>
      </c>
      <c r="X1213" s="159">
        <v>145161.82</v>
      </c>
      <c r="Y1213" s="159">
        <v>2822891.46</v>
      </c>
      <c r="Z1213" s="159">
        <v>1423805.04</v>
      </c>
      <c r="AA1213" s="159">
        <v>0</v>
      </c>
      <c r="AB1213" s="159">
        <v>1423805.04</v>
      </c>
      <c r="AC1213" s="159">
        <v>404175</v>
      </c>
      <c r="AD1213" s="159">
        <v>404175</v>
      </c>
      <c r="AE1213" s="159">
        <v>6345825.6799999997</v>
      </c>
      <c r="AF1213" s="159">
        <v>1376196.6</v>
      </c>
      <c r="AG1213" s="159">
        <v>79700</v>
      </c>
      <c r="AH1213" s="159">
        <v>67685.83</v>
      </c>
      <c r="AI1213" s="159">
        <v>0</v>
      </c>
      <c r="AJ1213" s="159">
        <v>0</v>
      </c>
    </row>
    <row r="1214" spans="1:36">
      <c r="A1214" s="153">
        <v>14</v>
      </c>
      <c r="B1214" s="154">
        <v>30</v>
      </c>
      <c r="C1214" s="154">
        <v>5</v>
      </c>
      <c r="D1214" s="155">
        <v>3</v>
      </c>
      <c r="E1214" s="155" t="s">
        <v>556</v>
      </c>
      <c r="F1214" s="156" t="s">
        <v>4324</v>
      </c>
      <c r="G1214" s="156" t="s">
        <v>556</v>
      </c>
      <c r="H1214" s="156" t="s">
        <v>4325</v>
      </c>
      <c r="I1214" s="155">
        <v>1430053</v>
      </c>
      <c r="J1214" s="157" t="s">
        <v>1678</v>
      </c>
      <c r="K1214" s="157"/>
      <c r="L1214" s="155">
        <v>2022</v>
      </c>
      <c r="M1214" s="158">
        <v>18764</v>
      </c>
      <c r="N1214" s="159">
        <v>82489764.870000005</v>
      </c>
      <c r="O1214" s="159">
        <v>77221211.790000007</v>
      </c>
      <c r="P1214" s="159">
        <v>51976023.549999997</v>
      </c>
      <c r="Q1214" s="159">
        <v>24594840</v>
      </c>
      <c r="R1214" s="159">
        <v>27381183.550000001</v>
      </c>
      <c r="S1214" s="159">
        <v>5268553.08</v>
      </c>
      <c r="T1214" s="159">
        <v>2134077.13</v>
      </c>
      <c r="U1214" s="159">
        <v>83917046.079999998</v>
      </c>
      <c r="V1214" s="159">
        <v>73247754.599999994</v>
      </c>
      <c r="W1214" s="159">
        <v>30878646.66</v>
      </c>
      <c r="X1214" s="159">
        <v>772731.24</v>
      </c>
      <c r="Y1214" s="159">
        <v>10669291.48</v>
      </c>
      <c r="Z1214" s="159">
        <v>6072442.25</v>
      </c>
      <c r="AA1214" s="159">
        <v>4821556.32</v>
      </c>
      <c r="AB1214" s="159">
        <v>1250885.9299999997</v>
      </c>
      <c r="AC1214" s="159">
        <v>1734060</v>
      </c>
      <c r="AD1214" s="159">
        <v>1734060</v>
      </c>
      <c r="AE1214" s="159">
        <v>26723385.32</v>
      </c>
      <c r="AF1214" s="159">
        <v>3973457.19</v>
      </c>
      <c r="AG1214" s="159">
        <v>370422.5</v>
      </c>
      <c r="AH1214" s="159">
        <v>334177.69</v>
      </c>
      <c r="AI1214" s="159">
        <v>0</v>
      </c>
      <c r="AJ1214" s="159">
        <v>0</v>
      </c>
    </row>
    <row r="1215" spans="1:36">
      <c r="A1215" s="153">
        <v>14</v>
      </c>
      <c r="B1215" s="154">
        <v>32</v>
      </c>
      <c r="C1215" s="154">
        <v>1</v>
      </c>
      <c r="D1215" s="155">
        <v>3</v>
      </c>
      <c r="E1215" s="155" t="s">
        <v>556</v>
      </c>
      <c r="F1215" s="156" t="s">
        <v>4326</v>
      </c>
      <c r="G1215" s="156" t="s">
        <v>556</v>
      </c>
      <c r="H1215" s="156" t="s">
        <v>4327</v>
      </c>
      <c r="I1215" s="155">
        <v>1432013</v>
      </c>
      <c r="J1215" s="157" t="s">
        <v>1677</v>
      </c>
      <c r="K1215" s="157"/>
      <c r="L1215" s="155">
        <v>2022</v>
      </c>
      <c r="M1215" s="158">
        <v>21597</v>
      </c>
      <c r="N1215" s="159">
        <v>143089804.80000001</v>
      </c>
      <c r="O1215" s="159">
        <v>136910123.53999999</v>
      </c>
      <c r="P1215" s="159">
        <v>50664810.780000001</v>
      </c>
      <c r="Q1215" s="159">
        <v>20143092</v>
      </c>
      <c r="R1215" s="159">
        <v>30521718.780000001</v>
      </c>
      <c r="S1215" s="159">
        <v>6179681.2599999998</v>
      </c>
      <c r="T1215" s="159">
        <v>198824.6</v>
      </c>
      <c r="U1215" s="159">
        <v>150206810.18000001</v>
      </c>
      <c r="V1215" s="159">
        <v>111289040.65000001</v>
      </c>
      <c r="W1215" s="159">
        <v>42393015.539999999</v>
      </c>
      <c r="X1215" s="159">
        <v>880899.1</v>
      </c>
      <c r="Y1215" s="159">
        <v>38917769.530000001</v>
      </c>
      <c r="Z1215" s="159">
        <v>25234340.699999999</v>
      </c>
      <c r="AA1215" s="159">
        <v>10000000</v>
      </c>
      <c r="AB1215" s="159">
        <v>15234340.699999999</v>
      </c>
      <c r="AC1215" s="159">
        <v>11323464.92</v>
      </c>
      <c r="AD1215" s="159">
        <v>11323464.92</v>
      </c>
      <c r="AE1215" s="159">
        <v>41129652.039999999</v>
      </c>
      <c r="AF1215" s="159">
        <v>25621082.890000001</v>
      </c>
      <c r="AG1215" s="159">
        <v>564289.88</v>
      </c>
      <c r="AH1215" s="159">
        <v>653630.51</v>
      </c>
      <c r="AI1215" s="159">
        <v>0</v>
      </c>
      <c r="AJ1215" s="159">
        <v>0</v>
      </c>
    </row>
    <row r="1216" spans="1:36">
      <c r="A1216" s="153">
        <v>14</v>
      </c>
      <c r="B1216" s="154">
        <v>32</v>
      </c>
      <c r="C1216" s="154">
        <v>2</v>
      </c>
      <c r="D1216" s="155">
        <v>2</v>
      </c>
      <c r="E1216" s="155" t="s">
        <v>556</v>
      </c>
      <c r="F1216" s="156" t="s">
        <v>4328</v>
      </c>
      <c r="G1216" s="156" t="s">
        <v>556</v>
      </c>
      <c r="H1216" s="156" t="s">
        <v>4329</v>
      </c>
      <c r="I1216" s="155">
        <v>1432022</v>
      </c>
      <c r="J1216" s="157" t="s">
        <v>1676</v>
      </c>
      <c r="K1216" s="157"/>
      <c r="L1216" s="155">
        <v>2022</v>
      </c>
      <c r="M1216" s="158">
        <v>10615</v>
      </c>
      <c r="N1216" s="159">
        <v>73681734.049999997</v>
      </c>
      <c r="O1216" s="159">
        <v>73163595.439999998</v>
      </c>
      <c r="P1216" s="159">
        <v>22896253.329999998</v>
      </c>
      <c r="Q1216" s="159">
        <v>10210890</v>
      </c>
      <c r="R1216" s="159">
        <v>12685363.33</v>
      </c>
      <c r="S1216" s="159">
        <v>518138.61</v>
      </c>
      <c r="T1216" s="159">
        <v>17224.64</v>
      </c>
      <c r="U1216" s="159">
        <v>71032510.370000005</v>
      </c>
      <c r="V1216" s="159">
        <v>62733839.350000001</v>
      </c>
      <c r="W1216" s="159">
        <v>23856562.109999999</v>
      </c>
      <c r="X1216" s="159">
        <v>350047.17</v>
      </c>
      <c r="Y1216" s="159">
        <v>8298671.0199999996</v>
      </c>
      <c r="Z1216" s="159">
        <v>9022015.6999999993</v>
      </c>
      <c r="AA1216" s="159">
        <v>0</v>
      </c>
      <c r="AB1216" s="159">
        <v>9022015.6999999993</v>
      </c>
      <c r="AC1216" s="159">
        <v>2224588</v>
      </c>
      <c r="AD1216" s="159">
        <v>2224588</v>
      </c>
      <c r="AE1216" s="159">
        <v>12320646.720000001</v>
      </c>
      <c r="AF1216" s="159">
        <v>10429756.09</v>
      </c>
      <c r="AG1216" s="159">
        <v>574965.15</v>
      </c>
      <c r="AH1216" s="159">
        <v>523742.79</v>
      </c>
      <c r="AI1216" s="159">
        <v>0</v>
      </c>
      <c r="AJ1216" s="159">
        <v>0</v>
      </c>
    </row>
    <row r="1217" spans="1:36">
      <c r="A1217" s="153">
        <v>14</v>
      </c>
      <c r="B1217" s="154">
        <v>32</v>
      </c>
      <c r="C1217" s="154">
        <v>3</v>
      </c>
      <c r="D1217" s="155">
        <v>2</v>
      </c>
      <c r="E1217" s="155" t="s">
        <v>556</v>
      </c>
      <c r="F1217" s="156" t="s">
        <v>4328</v>
      </c>
      <c r="G1217" s="156" t="s">
        <v>556</v>
      </c>
      <c r="H1217" s="156" t="s">
        <v>4330</v>
      </c>
      <c r="I1217" s="155">
        <v>1432032</v>
      </c>
      <c r="J1217" s="157" t="s">
        <v>1675</v>
      </c>
      <c r="K1217" s="157"/>
      <c r="L1217" s="155">
        <v>2022</v>
      </c>
      <c r="M1217" s="158">
        <v>4337</v>
      </c>
      <c r="N1217" s="159">
        <v>32427176.84</v>
      </c>
      <c r="O1217" s="159">
        <v>30856723.219999999</v>
      </c>
      <c r="P1217" s="159">
        <v>9870509.4600000009</v>
      </c>
      <c r="Q1217" s="159">
        <v>4126718</v>
      </c>
      <c r="R1217" s="159">
        <v>5743791.46</v>
      </c>
      <c r="S1217" s="159">
        <v>1570453.62</v>
      </c>
      <c r="T1217" s="159">
        <v>420218.31</v>
      </c>
      <c r="U1217" s="159">
        <v>30427941.859999999</v>
      </c>
      <c r="V1217" s="159">
        <v>25360751.859999999</v>
      </c>
      <c r="W1217" s="159">
        <v>8807239.9000000004</v>
      </c>
      <c r="X1217" s="159">
        <v>17137.62</v>
      </c>
      <c r="Y1217" s="159">
        <v>5067190</v>
      </c>
      <c r="Z1217" s="159">
        <v>3700601.2</v>
      </c>
      <c r="AA1217" s="159">
        <v>900000</v>
      </c>
      <c r="AB1217" s="159">
        <v>2800601.2</v>
      </c>
      <c r="AC1217" s="159">
        <v>377446</v>
      </c>
      <c r="AD1217" s="159">
        <v>377446</v>
      </c>
      <c r="AE1217" s="159">
        <v>1808494.3</v>
      </c>
      <c r="AF1217" s="159">
        <v>5495971.3600000003</v>
      </c>
      <c r="AG1217" s="159">
        <v>0</v>
      </c>
      <c r="AH1217" s="159">
        <v>738</v>
      </c>
      <c r="AI1217" s="159">
        <v>0</v>
      </c>
      <c r="AJ1217" s="159">
        <v>0</v>
      </c>
    </row>
    <row r="1218" spans="1:36">
      <c r="A1218" s="153">
        <v>14</v>
      </c>
      <c r="B1218" s="154">
        <v>32</v>
      </c>
      <c r="C1218" s="154">
        <v>4</v>
      </c>
      <c r="D1218" s="155">
        <v>2</v>
      </c>
      <c r="E1218" s="155" t="s">
        <v>556</v>
      </c>
      <c r="F1218" s="156" t="s">
        <v>4328</v>
      </c>
      <c r="G1218" s="156" t="s">
        <v>556</v>
      </c>
      <c r="H1218" s="156" t="s">
        <v>4331</v>
      </c>
      <c r="I1218" s="155">
        <v>1432042</v>
      </c>
      <c r="J1218" s="157" t="s">
        <v>1674</v>
      </c>
      <c r="K1218" s="157"/>
      <c r="L1218" s="155">
        <v>2022</v>
      </c>
      <c r="M1218" s="158">
        <v>10193</v>
      </c>
      <c r="N1218" s="159">
        <v>62641316.090000004</v>
      </c>
      <c r="O1218" s="159">
        <v>61180840.990000002</v>
      </c>
      <c r="P1218" s="159">
        <v>24298068.329999998</v>
      </c>
      <c r="Q1218" s="159">
        <v>10367281</v>
      </c>
      <c r="R1218" s="159">
        <v>13930787.33</v>
      </c>
      <c r="S1218" s="159">
        <v>1460475.1</v>
      </c>
      <c r="T1218" s="159">
        <v>373194.33</v>
      </c>
      <c r="U1218" s="159">
        <v>59769027.490000002</v>
      </c>
      <c r="V1218" s="159">
        <v>53324250.170000002</v>
      </c>
      <c r="W1218" s="159">
        <v>20578366.850000001</v>
      </c>
      <c r="X1218" s="159">
        <v>263515.12</v>
      </c>
      <c r="Y1218" s="159">
        <v>6444777.3200000003</v>
      </c>
      <c r="Z1218" s="159">
        <v>2247072.2599999998</v>
      </c>
      <c r="AA1218" s="159">
        <v>0</v>
      </c>
      <c r="AB1218" s="159">
        <v>2247072.2599999998</v>
      </c>
      <c r="AC1218" s="159">
        <v>3644471</v>
      </c>
      <c r="AD1218" s="159">
        <v>3644471</v>
      </c>
      <c r="AE1218" s="159">
        <v>10961905.49</v>
      </c>
      <c r="AF1218" s="159">
        <v>7856590.8200000003</v>
      </c>
      <c r="AG1218" s="159">
        <v>10693.02</v>
      </c>
      <c r="AH1218" s="159">
        <v>11881.2</v>
      </c>
      <c r="AI1218" s="159">
        <v>0</v>
      </c>
      <c r="AJ1218" s="159">
        <v>0</v>
      </c>
    </row>
    <row r="1219" spans="1:36">
      <c r="A1219" s="153">
        <v>14</v>
      </c>
      <c r="B1219" s="154">
        <v>32</v>
      </c>
      <c r="C1219" s="154">
        <v>5</v>
      </c>
      <c r="D1219" s="155">
        <v>3</v>
      </c>
      <c r="E1219" s="155" t="s">
        <v>556</v>
      </c>
      <c r="F1219" s="156" t="s">
        <v>4326</v>
      </c>
      <c r="G1219" s="156" t="s">
        <v>556</v>
      </c>
      <c r="H1219" s="156" t="s">
        <v>4332</v>
      </c>
      <c r="I1219" s="155">
        <v>1432053</v>
      </c>
      <c r="J1219" s="157" t="s">
        <v>1673</v>
      </c>
      <c r="K1219" s="157"/>
      <c r="L1219" s="155">
        <v>2022</v>
      </c>
      <c r="M1219" s="158">
        <v>26996</v>
      </c>
      <c r="N1219" s="159">
        <v>181070300.27000001</v>
      </c>
      <c r="O1219" s="159">
        <v>177411267.97</v>
      </c>
      <c r="P1219" s="159">
        <v>60974756.359999999</v>
      </c>
      <c r="Q1219" s="159">
        <v>23560857</v>
      </c>
      <c r="R1219" s="159">
        <v>37413899.359999999</v>
      </c>
      <c r="S1219" s="159">
        <v>3659032.3</v>
      </c>
      <c r="T1219" s="159">
        <v>2299.35</v>
      </c>
      <c r="U1219" s="159">
        <v>181550691.80000001</v>
      </c>
      <c r="V1219" s="159">
        <v>153301820.69</v>
      </c>
      <c r="W1219" s="159">
        <v>47273093.210000001</v>
      </c>
      <c r="X1219" s="159">
        <v>438426.03</v>
      </c>
      <c r="Y1219" s="159">
        <v>28248871.109999999</v>
      </c>
      <c r="Z1219" s="159">
        <v>11864995.66</v>
      </c>
      <c r="AA1219" s="159">
        <v>0</v>
      </c>
      <c r="AB1219" s="159">
        <v>11864995.66</v>
      </c>
      <c r="AC1219" s="159">
        <v>3406009.24</v>
      </c>
      <c r="AD1219" s="159">
        <v>3406009.24</v>
      </c>
      <c r="AE1219" s="159">
        <v>15359013.93</v>
      </c>
      <c r="AF1219" s="159">
        <v>24109447.280000001</v>
      </c>
      <c r="AG1219" s="159">
        <v>5647.47</v>
      </c>
      <c r="AH1219" s="159">
        <v>16708.580000000002</v>
      </c>
      <c r="AI1219" s="159">
        <v>0</v>
      </c>
      <c r="AJ1219" s="159">
        <v>0</v>
      </c>
    </row>
    <row r="1220" spans="1:36">
      <c r="A1220" s="153">
        <v>14</v>
      </c>
      <c r="B1220" s="154">
        <v>32</v>
      </c>
      <c r="C1220" s="154">
        <v>6</v>
      </c>
      <c r="D1220" s="155">
        <v>3</v>
      </c>
      <c r="E1220" s="155" t="s">
        <v>556</v>
      </c>
      <c r="F1220" s="156" t="s">
        <v>4326</v>
      </c>
      <c r="G1220" s="156" t="s">
        <v>556</v>
      </c>
      <c r="H1220" s="156" t="s">
        <v>4333</v>
      </c>
      <c r="I1220" s="155">
        <v>1432063</v>
      </c>
      <c r="J1220" s="157" t="s">
        <v>1672</v>
      </c>
      <c r="K1220" s="157"/>
      <c r="L1220" s="155">
        <v>2022</v>
      </c>
      <c r="M1220" s="158">
        <v>24991</v>
      </c>
      <c r="N1220" s="159">
        <v>209952801.37</v>
      </c>
      <c r="O1220" s="159">
        <v>200362925.12</v>
      </c>
      <c r="P1220" s="159">
        <v>60158201.060000002</v>
      </c>
      <c r="Q1220" s="159">
        <v>24002906</v>
      </c>
      <c r="R1220" s="159">
        <v>36155295.060000002</v>
      </c>
      <c r="S1220" s="159">
        <v>9589876.25</v>
      </c>
      <c r="T1220" s="159">
        <v>1274118.51</v>
      </c>
      <c r="U1220" s="159">
        <v>226651939.16</v>
      </c>
      <c r="V1220" s="159">
        <v>178464579.25999999</v>
      </c>
      <c r="W1220" s="159">
        <v>63080569.619999997</v>
      </c>
      <c r="X1220" s="159">
        <v>2184203.58</v>
      </c>
      <c r="Y1220" s="159">
        <v>48187359.899999999</v>
      </c>
      <c r="Z1220" s="159">
        <v>26438520.77</v>
      </c>
      <c r="AA1220" s="159">
        <v>24100000</v>
      </c>
      <c r="AB1220" s="159">
        <v>2338520.7699999996</v>
      </c>
      <c r="AC1220" s="159">
        <v>10314437.25</v>
      </c>
      <c r="AD1220" s="159">
        <v>10314437.25</v>
      </c>
      <c r="AE1220" s="159">
        <v>89479202.060000002</v>
      </c>
      <c r="AF1220" s="159">
        <v>21898345.859999999</v>
      </c>
      <c r="AG1220" s="159">
        <v>301862.74</v>
      </c>
      <c r="AH1220" s="159">
        <v>243752.01</v>
      </c>
      <c r="AI1220" s="159">
        <v>0</v>
      </c>
      <c r="AJ1220" s="159">
        <v>0</v>
      </c>
    </row>
    <row r="1221" spans="1:36">
      <c r="A1221" s="153">
        <v>14</v>
      </c>
      <c r="B1221" s="154">
        <v>32</v>
      </c>
      <c r="C1221" s="154">
        <v>7</v>
      </c>
      <c r="D1221" s="155">
        <v>2</v>
      </c>
      <c r="E1221" s="155" t="s">
        <v>556</v>
      </c>
      <c r="F1221" s="156" t="s">
        <v>4328</v>
      </c>
      <c r="G1221" s="156" t="s">
        <v>556</v>
      </c>
      <c r="H1221" s="156" t="s">
        <v>4334</v>
      </c>
      <c r="I1221" s="155">
        <v>1432072</v>
      </c>
      <c r="J1221" s="157" t="s">
        <v>1671</v>
      </c>
      <c r="K1221" s="157"/>
      <c r="L1221" s="155">
        <v>2022</v>
      </c>
      <c r="M1221" s="158">
        <v>19054</v>
      </c>
      <c r="N1221" s="159">
        <v>147270925.21000001</v>
      </c>
      <c r="O1221" s="159">
        <v>144634719.13999999</v>
      </c>
      <c r="P1221" s="159">
        <v>49613878.329999998</v>
      </c>
      <c r="Q1221" s="159">
        <v>22956031</v>
      </c>
      <c r="R1221" s="159">
        <v>26657847.329999998</v>
      </c>
      <c r="S1221" s="159">
        <v>2636206.0699999998</v>
      </c>
      <c r="T1221" s="159">
        <v>319466.57</v>
      </c>
      <c r="U1221" s="159">
        <v>150103358.25</v>
      </c>
      <c r="V1221" s="159">
        <v>132597972</v>
      </c>
      <c r="W1221" s="159">
        <v>38685165.799999997</v>
      </c>
      <c r="X1221" s="159">
        <v>802115.03</v>
      </c>
      <c r="Y1221" s="159">
        <v>17505386.25</v>
      </c>
      <c r="Z1221" s="159">
        <v>12864797</v>
      </c>
      <c r="AA1221" s="159">
        <v>6000000</v>
      </c>
      <c r="AB1221" s="159">
        <v>6864797</v>
      </c>
      <c r="AC1221" s="159">
        <v>4201920.84</v>
      </c>
      <c r="AD1221" s="159">
        <v>4201920.84</v>
      </c>
      <c r="AE1221" s="159">
        <v>30722222.649999999</v>
      </c>
      <c r="AF1221" s="159">
        <v>12036747.140000001</v>
      </c>
      <c r="AG1221" s="159">
        <v>422226.69</v>
      </c>
      <c r="AH1221" s="159">
        <v>375036.93</v>
      </c>
      <c r="AI1221" s="159">
        <v>0</v>
      </c>
      <c r="AJ1221" s="159">
        <v>0</v>
      </c>
    </row>
    <row r="1222" spans="1:36">
      <c r="A1222" s="153">
        <v>14</v>
      </c>
      <c r="B1222" s="154">
        <v>33</v>
      </c>
      <c r="C1222" s="154">
        <v>1</v>
      </c>
      <c r="D1222" s="155">
        <v>1</v>
      </c>
      <c r="E1222" s="155" t="s">
        <v>556</v>
      </c>
      <c r="F1222" s="156" t="s">
        <v>4335</v>
      </c>
      <c r="G1222" s="156" t="s">
        <v>556</v>
      </c>
      <c r="H1222" s="156" t="s">
        <v>4336</v>
      </c>
      <c r="I1222" s="155">
        <v>1433011</v>
      </c>
      <c r="J1222" s="157" t="s">
        <v>1670</v>
      </c>
      <c r="K1222" s="157"/>
      <c r="L1222" s="155">
        <v>2022</v>
      </c>
      <c r="M1222" s="158">
        <v>12628</v>
      </c>
      <c r="N1222" s="159">
        <v>72872029.510000005</v>
      </c>
      <c r="O1222" s="159">
        <v>66019680.969999999</v>
      </c>
      <c r="P1222" s="159">
        <v>29150316.719999999</v>
      </c>
      <c r="Q1222" s="159">
        <v>10342963</v>
      </c>
      <c r="R1222" s="159">
        <v>18807353.719999999</v>
      </c>
      <c r="S1222" s="159">
        <v>6852348.54</v>
      </c>
      <c r="T1222" s="159">
        <v>316690.2</v>
      </c>
      <c r="U1222" s="159">
        <v>66782935.380000003</v>
      </c>
      <c r="V1222" s="159">
        <v>59157578.359999999</v>
      </c>
      <c r="W1222" s="159">
        <v>22689480.34</v>
      </c>
      <c r="X1222" s="159">
        <v>276184.69</v>
      </c>
      <c r="Y1222" s="159">
        <v>7625357.0199999996</v>
      </c>
      <c r="Z1222" s="159">
        <v>4819426.8600000003</v>
      </c>
      <c r="AA1222" s="159">
        <v>0</v>
      </c>
      <c r="AB1222" s="159">
        <v>4819426.8600000003</v>
      </c>
      <c r="AC1222" s="159">
        <v>9784927</v>
      </c>
      <c r="AD1222" s="159">
        <v>6720000</v>
      </c>
      <c r="AE1222" s="159">
        <v>5999700</v>
      </c>
      <c r="AF1222" s="159">
        <v>6862102.6100000003</v>
      </c>
      <c r="AG1222" s="159">
        <v>644141</v>
      </c>
      <c r="AH1222" s="159">
        <v>634716.21</v>
      </c>
      <c r="AI1222" s="159">
        <v>0</v>
      </c>
      <c r="AJ1222" s="159">
        <v>0</v>
      </c>
    </row>
    <row r="1223" spans="1:36">
      <c r="A1223" s="153">
        <v>14</v>
      </c>
      <c r="B1223" s="154">
        <v>33</v>
      </c>
      <c r="C1223" s="154">
        <v>2</v>
      </c>
      <c r="D1223" s="155">
        <v>2</v>
      </c>
      <c r="E1223" s="155" t="s">
        <v>556</v>
      </c>
      <c r="F1223" s="156" t="s">
        <v>4337</v>
      </c>
      <c r="G1223" s="156" t="s">
        <v>556</v>
      </c>
      <c r="H1223" s="156" t="s">
        <v>4338</v>
      </c>
      <c r="I1223" s="155">
        <v>1433022</v>
      </c>
      <c r="J1223" s="157" t="s">
        <v>1669</v>
      </c>
      <c r="K1223" s="157"/>
      <c r="L1223" s="155">
        <v>2022</v>
      </c>
      <c r="M1223" s="158">
        <v>4451</v>
      </c>
      <c r="N1223" s="159">
        <v>20442913.870000001</v>
      </c>
      <c r="O1223" s="159">
        <v>20201708.199999999</v>
      </c>
      <c r="P1223" s="159">
        <v>14674334.440000001</v>
      </c>
      <c r="Q1223" s="159">
        <v>6921945</v>
      </c>
      <c r="R1223" s="159">
        <v>7752389.4400000004</v>
      </c>
      <c r="S1223" s="159">
        <v>241205.67</v>
      </c>
      <c r="T1223" s="159">
        <v>17218.02</v>
      </c>
      <c r="U1223" s="159">
        <v>20549231.899999999</v>
      </c>
      <c r="V1223" s="159">
        <v>19168149.030000001</v>
      </c>
      <c r="W1223" s="159">
        <v>7494700.1699999999</v>
      </c>
      <c r="X1223" s="159">
        <v>62128.88</v>
      </c>
      <c r="Y1223" s="159">
        <v>1381082.87</v>
      </c>
      <c r="Z1223" s="159">
        <v>1446786.13</v>
      </c>
      <c r="AA1223" s="159">
        <v>300000</v>
      </c>
      <c r="AB1223" s="159">
        <v>1146786.1299999999</v>
      </c>
      <c r="AC1223" s="159">
        <v>668881.02</v>
      </c>
      <c r="AD1223" s="159">
        <v>668881.02</v>
      </c>
      <c r="AE1223" s="159">
        <v>2287655.38</v>
      </c>
      <c r="AF1223" s="159">
        <v>1033559.17</v>
      </c>
      <c r="AG1223" s="159">
        <v>0</v>
      </c>
      <c r="AH1223" s="159">
        <v>0</v>
      </c>
      <c r="AI1223" s="159">
        <v>0</v>
      </c>
      <c r="AJ1223" s="159">
        <v>0</v>
      </c>
    </row>
    <row r="1224" spans="1:36">
      <c r="A1224" s="153">
        <v>14</v>
      </c>
      <c r="B1224" s="154">
        <v>33</v>
      </c>
      <c r="C1224" s="154">
        <v>3</v>
      </c>
      <c r="D1224" s="155">
        <v>2</v>
      </c>
      <c r="E1224" s="155" t="s">
        <v>556</v>
      </c>
      <c r="F1224" s="156" t="s">
        <v>4337</v>
      </c>
      <c r="G1224" s="156" t="s">
        <v>556</v>
      </c>
      <c r="H1224" s="156" t="s">
        <v>4339</v>
      </c>
      <c r="I1224" s="155">
        <v>1433032</v>
      </c>
      <c r="J1224" s="157" t="s">
        <v>1668</v>
      </c>
      <c r="K1224" s="157"/>
      <c r="L1224" s="155">
        <v>2022</v>
      </c>
      <c r="M1224" s="158">
        <v>6221</v>
      </c>
      <c r="N1224" s="159">
        <v>30538433.559999999</v>
      </c>
      <c r="O1224" s="159">
        <v>28101155.629999999</v>
      </c>
      <c r="P1224" s="159">
        <v>16865104.539999999</v>
      </c>
      <c r="Q1224" s="159">
        <v>5734600</v>
      </c>
      <c r="R1224" s="159">
        <v>11130504.539999999</v>
      </c>
      <c r="S1224" s="159">
        <v>2437277.9300000002</v>
      </c>
      <c r="T1224" s="159">
        <v>0</v>
      </c>
      <c r="U1224" s="159">
        <v>32787309.690000001</v>
      </c>
      <c r="V1224" s="159">
        <v>26119452.34</v>
      </c>
      <c r="W1224" s="159">
        <v>10193913.609999999</v>
      </c>
      <c r="X1224" s="159">
        <v>6218.83</v>
      </c>
      <c r="Y1224" s="159">
        <v>6667857.3499999996</v>
      </c>
      <c r="Z1224" s="159">
        <v>3446172.83</v>
      </c>
      <c r="AA1224" s="159">
        <v>0</v>
      </c>
      <c r="AB1224" s="159">
        <v>3446172.83</v>
      </c>
      <c r="AC1224" s="159">
        <v>368144</v>
      </c>
      <c r="AD1224" s="159">
        <v>368144</v>
      </c>
      <c r="AE1224" s="159">
        <v>0</v>
      </c>
      <c r="AF1224" s="159">
        <v>1981703.29</v>
      </c>
      <c r="AG1224" s="159">
        <v>26800</v>
      </c>
      <c r="AH1224" s="159">
        <v>26532</v>
      </c>
      <c r="AI1224" s="159">
        <v>0</v>
      </c>
      <c r="AJ1224" s="159">
        <v>0</v>
      </c>
    </row>
    <row r="1225" spans="1:36">
      <c r="A1225" s="153">
        <v>14</v>
      </c>
      <c r="B1225" s="154">
        <v>33</v>
      </c>
      <c r="C1225" s="154">
        <v>4</v>
      </c>
      <c r="D1225" s="155">
        <v>2</v>
      </c>
      <c r="E1225" s="155" t="s">
        <v>556</v>
      </c>
      <c r="F1225" s="156" t="s">
        <v>4337</v>
      </c>
      <c r="G1225" s="156" t="s">
        <v>556</v>
      </c>
      <c r="H1225" s="156" t="s">
        <v>4340</v>
      </c>
      <c r="I1225" s="155">
        <v>1433042</v>
      </c>
      <c r="J1225" s="157" t="s">
        <v>1667</v>
      </c>
      <c r="K1225" s="157"/>
      <c r="L1225" s="155">
        <v>2022</v>
      </c>
      <c r="M1225" s="158">
        <v>7397</v>
      </c>
      <c r="N1225" s="159">
        <v>43754366.57</v>
      </c>
      <c r="O1225" s="159">
        <v>33707191.810000002</v>
      </c>
      <c r="P1225" s="159">
        <v>22183424.960000001</v>
      </c>
      <c r="Q1225" s="159">
        <v>9255607</v>
      </c>
      <c r="R1225" s="159">
        <v>12927817.960000001</v>
      </c>
      <c r="S1225" s="159">
        <v>10047174.76</v>
      </c>
      <c r="T1225" s="159">
        <v>4232590.3</v>
      </c>
      <c r="U1225" s="159">
        <v>42449249.100000001</v>
      </c>
      <c r="V1225" s="159">
        <v>30940773.719999999</v>
      </c>
      <c r="W1225" s="159">
        <v>12527913.529999999</v>
      </c>
      <c r="X1225" s="159">
        <v>53691.11</v>
      </c>
      <c r="Y1225" s="159">
        <v>11508475.380000001</v>
      </c>
      <c r="Z1225" s="159">
        <v>2728117.08</v>
      </c>
      <c r="AA1225" s="159">
        <v>1983688.2</v>
      </c>
      <c r="AB1225" s="159">
        <v>744428.88000000012</v>
      </c>
      <c r="AC1225" s="159">
        <v>1428200.93</v>
      </c>
      <c r="AD1225" s="159">
        <v>1328141.48</v>
      </c>
      <c r="AE1225" s="159">
        <v>3415272.2</v>
      </c>
      <c r="AF1225" s="159">
        <v>2766418.09</v>
      </c>
      <c r="AG1225" s="159">
        <v>788129.72</v>
      </c>
      <c r="AH1225" s="159">
        <v>642388.1</v>
      </c>
      <c r="AI1225" s="159">
        <v>0</v>
      </c>
      <c r="AJ1225" s="159">
        <v>0</v>
      </c>
    </row>
    <row r="1226" spans="1:36">
      <c r="A1226" s="153">
        <v>14</v>
      </c>
      <c r="B1226" s="154">
        <v>33</v>
      </c>
      <c r="C1226" s="154">
        <v>5</v>
      </c>
      <c r="D1226" s="155">
        <v>3</v>
      </c>
      <c r="E1226" s="155" t="s">
        <v>556</v>
      </c>
      <c r="F1226" s="156" t="s">
        <v>4341</v>
      </c>
      <c r="G1226" s="156" t="s">
        <v>556</v>
      </c>
      <c r="H1226" s="156" t="s">
        <v>4342</v>
      </c>
      <c r="I1226" s="155">
        <v>1433053</v>
      </c>
      <c r="J1226" s="157" t="s">
        <v>1666</v>
      </c>
      <c r="K1226" s="157"/>
      <c r="L1226" s="155">
        <v>2022</v>
      </c>
      <c r="M1226" s="158">
        <v>17908</v>
      </c>
      <c r="N1226" s="159">
        <v>99133762.25</v>
      </c>
      <c r="O1226" s="159">
        <v>83796028.120000005</v>
      </c>
      <c r="P1226" s="159">
        <v>53933875.519999996</v>
      </c>
      <c r="Q1226" s="159">
        <v>24854541</v>
      </c>
      <c r="R1226" s="159">
        <v>29079334.52</v>
      </c>
      <c r="S1226" s="159">
        <v>15337734.130000001</v>
      </c>
      <c r="T1226" s="159">
        <v>551009.73</v>
      </c>
      <c r="U1226" s="159">
        <v>99754901.239999995</v>
      </c>
      <c r="V1226" s="159">
        <v>76994837.980000004</v>
      </c>
      <c r="W1226" s="159">
        <v>27871137.149999999</v>
      </c>
      <c r="X1226" s="159">
        <v>861384.87</v>
      </c>
      <c r="Y1226" s="159">
        <v>22760063.260000002</v>
      </c>
      <c r="Z1226" s="159">
        <v>5849290.3099999996</v>
      </c>
      <c r="AA1226" s="159">
        <v>3528298</v>
      </c>
      <c r="AB1226" s="159">
        <v>2320992.3099999996</v>
      </c>
      <c r="AC1226" s="159">
        <v>2236373</v>
      </c>
      <c r="AD1226" s="159">
        <v>2236373</v>
      </c>
      <c r="AE1226" s="159">
        <v>34396540.049999997</v>
      </c>
      <c r="AF1226" s="159">
        <v>6801190.1399999997</v>
      </c>
      <c r="AG1226" s="159">
        <v>0</v>
      </c>
      <c r="AH1226" s="159">
        <v>0</v>
      </c>
      <c r="AI1226" s="159">
        <v>0</v>
      </c>
      <c r="AJ1226" s="159">
        <v>0</v>
      </c>
    </row>
    <row r="1227" spans="1:36">
      <c r="A1227" s="153">
        <v>14</v>
      </c>
      <c r="B1227" s="154">
        <v>33</v>
      </c>
      <c r="C1227" s="154">
        <v>6</v>
      </c>
      <c r="D1227" s="155">
        <v>2</v>
      </c>
      <c r="E1227" s="155" t="s">
        <v>556</v>
      </c>
      <c r="F1227" s="156" t="s">
        <v>4337</v>
      </c>
      <c r="G1227" s="156" t="s">
        <v>556</v>
      </c>
      <c r="H1227" s="156" t="s">
        <v>4343</v>
      </c>
      <c r="I1227" s="155">
        <v>1433062</v>
      </c>
      <c r="J1227" s="157" t="s">
        <v>1665</v>
      </c>
      <c r="K1227" s="157"/>
      <c r="L1227" s="155">
        <v>2022</v>
      </c>
      <c r="M1227" s="158">
        <v>3842</v>
      </c>
      <c r="N1227" s="159">
        <v>19462639.02</v>
      </c>
      <c r="O1227" s="159">
        <v>17042595.82</v>
      </c>
      <c r="P1227" s="159">
        <v>11910879.27</v>
      </c>
      <c r="Q1227" s="159">
        <v>5442140</v>
      </c>
      <c r="R1227" s="159">
        <v>6468739.2699999996</v>
      </c>
      <c r="S1227" s="159">
        <v>2420043.2000000002</v>
      </c>
      <c r="T1227" s="159">
        <v>0</v>
      </c>
      <c r="U1227" s="159">
        <v>20349633.969999999</v>
      </c>
      <c r="V1227" s="159">
        <v>15498026.5</v>
      </c>
      <c r="W1227" s="159">
        <v>6245105.2300000004</v>
      </c>
      <c r="X1227" s="159">
        <v>27840.22</v>
      </c>
      <c r="Y1227" s="159">
        <v>4851607.47</v>
      </c>
      <c r="Z1227" s="159">
        <v>3702419.03</v>
      </c>
      <c r="AA1227" s="159">
        <v>1280000</v>
      </c>
      <c r="AB1227" s="159">
        <v>2422419.0299999998</v>
      </c>
      <c r="AC1227" s="159">
        <v>350200</v>
      </c>
      <c r="AD1227" s="159">
        <v>350200</v>
      </c>
      <c r="AE1227" s="159">
        <v>1699800</v>
      </c>
      <c r="AF1227" s="159">
        <v>1544569.32</v>
      </c>
      <c r="AG1227" s="159">
        <v>60480</v>
      </c>
      <c r="AH1227" s="159">
        <v>60480</v>
      </c>
      <c r="AI1227" s="159">
        <v>0</v>
      </c>
      <c r="AJ1227" s="159">
        <v>0</v>
      </c>
    </row>
    <row r="1228" spans="1:36">
      <c r="A1228" s="153">
        <v>14</v>
      </c>
      <c r="B1228" s="154">
        <v>33</v>
      </c>
      <c r="C1228" s="154">
        <v>7</v>
      </c>
      <c r="D1228" s="155">
        <v>2</v>
      </c>
      <c r="E1228" s="155" t="s">
        <v>556</v>
      </c>
      <c r="F1228" s="156" t="s">
        <v>4337</v>
      </c>
      <c r="G1228" s="156" t="s">
        <v>556</v>
      </c>
      <c r="H1228" s="156" t="s">
        <v>4344</v>
      </c>
      <c r="I1228" s="155">
        <v>1433072</v>
      </c>
      <c r="J1228" s="157" t="s">
        <v>1664</v>
      </c>
      <c r="K1228" s="157"/>
      <c r="L1228" s="155">
        <v>2022</v>
      </c>
      <c r="M1228" s="158">
        <v>5861</v>
      </c>
      <c r="N1228" s="159">
        <v>31887077.84</v>
      </c>
      <c r="O1228" s="159">
        <v>27337349.870000001</v>
      </c>
      <c r="P1228" s="159">
        <v>20710135.369999997</v>
      </c>
      <c r="Q1228" s="159">
        <v>10748822</v>
      </c>
      <c r="R1228" s="159">
        <v>9961313.3699999992</v>
      </c>
      <c r="S1228" s="159">
        <v>4549727.97</v>
      </c>
      <c r="T1228" s="159">
        <v>0</v>
      </c>
      <c r="U1228" s="159">
        <v>31004771.300000001</v>
      </c>
      <c r="V1228" s="159">
        <v>25012527.800000001</v>
      </c>
      <c r="W1228" s="159">
        <v>8515186.0199999996</v>
      </c>
      <c r="X1228" s="159">
        <v>195629.28</v>
      </c>
      <c r="Y1228" s="159">
        <v>5992243.5</v>
      </c>
      <c r="Z1228" s="159">
        <v>2202037.54</v>
      </c>
      <c r="AA1228" s="159">
        <v>1630000</v>
      </c>
      <c r="AB1228" s="159">
        <v>572037.54</v>
      </c>
      <c r="AC1228" s="159">
        <v>2530662</v>
      </c>
      <c r="AD1228" s="159">
        <v>2530662</v>
      </c>
      <c r="AE1228" s="159">
        <v>9112250</v>
      </c>
      <c r="AF1228" s="159">
        <v>2324822.0699999998</v>
      </c>
      <c r="AG1228" s="159">
        <v>80000</v>
      </c>
      <c r="AH1228" s="159">
        <v>61945.09</v>
      </c>
      <c r="AI1228" s="159">
        <v>0</v>
      </c>
      <c r="AJ1228" s="159">
        <v>0</v>
      </c>
    </row>
    <row r="1229" spans="1:36">
      <c r="A1229" s="153">
        <v>14</v>
      </c>
      <c r="B1229" s="154">
        <v>33</v>
      </c>
      <c r="C1229" s="154">
        <v>8</v>
      </c>
      <c r="D1229" s="155">
        <v>2</v>
      </c>
      <c r="E1229" s="155" t="s">
        <v>556</v>
      </c>
      <c r="F1229" s="156" t="s">
        <v>4337</v>
      </c>
      <c r="G1229" s="156" t="s">
        <v>556</v>
      </c>
      <c r="H1229" s="156" t="s">
        <v>4345</v>
      </c>
      <c r="I1229" s="155">
        <v>1433082</v>
      </c>
      <c r="J1229" s="157" t="s">
        <v>1663</v>
      </c>
      <c r="K1229" s="157"/>
      <c r="L1229" s="155">
        <v>2022</v>
      </c>
      <c r="M1229" s="158">
        <v>4967</v>
      </c>
      <c r="N1229" s="159">
        <v>33446310.34</v>
      </c>
      <c r="O1229" s="159">
        <v>22610509.719999999</v>
      </c>
      <c r="P1229" s="159">
        <v>15775185.210000001</v>
      </c>
      <c r="Q1229" s="159">
        <v>7683099</v>
      </c>
      <c r="R1229" s="159">
        <v>8092086.21</v>
      </c>
      <c r="S1229" s="159">
        <v>10835800.619999999</v>
      </c>
      <c r="T1229" s="159">
        <v>0</v>
      </c>
      <c r="U1229" s="159">
        <v>32588962.129999999</v>
      </c>
      <c r="V1229" s="159">
        <v>21693789.559999999</v>
      </c>
      <c r="W1229" s="159">
        <v>8801671.6600000001</v>
      </c>
      <c r="X1229" s="159">
        <v>322841.09999999998</v>
      </c>
      <c r="Y1229" s="159">
        <v>10895172.57</v>
      </c>
      <c r="Z1229" s="159">
        <v>952196.77</v>
      </c>
      <c r="AA1229" s="159">
        <v>600000</v>
      </c>
      <c r="AB1229" s="159">
        <v>352196.77</v>
      </c>
      <c r="AC1229" s="159">
        <v>791151</v>
      </c>
      <c r="AD1229" s="159">
        <v>520168</v>
      </c>
      <c r="AE1229" s="159">
        <v>11319201</v>
      </c>
      <c r="AF1229" s="159">
        <v>916720.16</v>
      </c>
      <c r="AG1229" s="159">
        <v>94438.3</v>
      </c>
      <c r="AH1229" s="159">
        <v>108449.11</v>
      </c>
      <c r="AI1229" s="159">
        <v>0</v>
      </c>
      <c r="AJ1229" s="159">
        <v>0</v>
      </c>
    </row>
    <row r="1230" spans="1:36">
      <c r="A1230" s="153">
        <v>14</v>
      </c>
      <c r="B1230" s="154">
        <v>33</v>
      </c>
      <c r="C1230" s="154">
        <v>9</v>
      </c>
      <c r="D1230" s="155">
        <v>2</v>
      </c>
      <c r="E1230" s="155" t="s">
        <v>556</v>
      </c>
      <c r="F1230" s="156" t="s">
        <v>4337</v>
      </c>
      <c r="G1230" s="156" t="s">
        <v>556</v>
      </c>
      <c r="H1230" s="156" t="s">
        <v>4346</v>
      </c>
      <c r="I1230" s="155">
        <v>1433092</v>
      </c>
      <c r="J1230" s="157" t="s">
        <v>1662</v>
      </c>
      <c r="K1230" s="157"/>
      <c r="L1230" s="155">
        <v>2022</v>
      </c>
      <c r="M1230" s="158">
        <v>2762</v>
      </c>
      <c r="N1230" s="159">
        <v>14122114.09</v>
      </c>
      <c r="O1230" s="159">
        <v>12678633.09</v>
      </c>
      <c r="P1230" s="159">
        <v>8422162.0500000007</v>
      </c>
      <c r="Q1230" s="159">
        <v>3991610</v>
      </c>
      <c r="R1230" s="159">
        <v>4430552.05</v>
      </c>
      <c r="S1230" s="159">
        <v>1443481</v>
      </c>
      <c r="T1230" s="159">
        <v>4656</v>
      </c>
      <c r="U1230" s="159">
        <v>15035453.880000001</v>
      </c>
      <c r="V1230" s="159">
        <v>11971986.5</v>
      </c>
      <c r="W1230" s="159">
        <v>5159203.18</v>
      </c>
      <c r="X1230" s="159">
        <v>5151.57</v>
      </c>
      <c r="Y1230" s="159">
        <v>3063467.38</v>
      </c>
      <c r="Z1230" s="159">
        <v>1835495.18</v>
      </c>
      <c r="AA1230" s="159">
        <v>0</v>
      </c>
      <c r="AB1230" s="159">
        <v>1835495.18</v>
      </c>
      <c r="AC1230" s="159">
        <v>75000</v>
      </c>
      <c r="AD1230" s="159">
        <v>75000</v>
      </c>
      <c r="AE1230" s="159">
        <v>0</v>
      </c>
      <c r="AF1230" s="159">
        <v>706646.59</v>
      </c>
      <c r="AG1230" s="159">
        <v>105335.22</v>
      </c>
      <c r="AH1230" s="159">
        <v>128671</v>
      </c>
      <c r="AI1230" s="159">
        <v>0</v>
      </c>
      <c r="AJ1230" s="159">
        <v>0</v>
      </c>
    </row>
    <row r="1231" spans="1:36">
      <c r="A1231" s="153">
        <v>14</v>
      </c>
      <c r="B1231" s="154">
        <v>34</v>
      </c>
      <c r="C1231" s="154">
        <v>1</v>
      </c>
      <c r="D1231" s="155">
        <v>1</v>
      </c>
      <c r="E1231" s="155" t="s">
        <v>556</v>
      </c>
      <c r="F1231" s="156" t="s">
        <v>4347</v>
      </c>
      <c r="G1231" s="156" t="s">
        <v>556</v>
      </c>
      <c r="H1231" s="156" t="s">
        <v>4348</v>
      </c>
      <c r="I1231" s="155">
        <v>1434011</v>
      </c>
      <c r="J1231" s="157" t="s">
        <v>1661</v>
      </c>
      <c r="K1231" s="157"/>
      <c r="L1231" s="155">
        <v>2022</v>
      </c>
      <c r="M1231" s="158">
        <v>24096</v>
      </c>
      <c r="N1231" s="159">
        <v>132616903.23999999</v>
      </c>
      <c r="O1231" s="159">
        <v>119357462.98</v>
      </c>
      <c r="P1231" s="159">
        <v>57814474.670000002</v>
      </c>
      <c r="Q1231" s="159">
        <v>19247483</v>
      </c>
      <c r="R1231" s="159">
        <v>38566991.670000002</v>
      </c>
      <c r="S1231" s="159">
        <v>13259440.26</v>
      </c>
      <c r="T1231" s="159">
        <v>2856805.96</v>
      </c>
      <c r="U1231" s="159">
        <v>139699146.38999999</v>
      </c>
      <c r="V1231" s="159">
        <v>114312742.56999999</v>
      </c>
      <c r="W1231" s="159">
        <v>38766467.719999999</v>
      </c>
      <c r="X1231" s="159">
        <v>1188307.25</v>
      </c>
      <c r="Y1231" s="159">
        <v>25386403.82</v>
      </c>
      <c r="Z1231" s="159">
        <v>15714870.76</v>
      </c>
      <c r="AA1231" s="159">
        <v>6000000</v>
      </c>
      <c r="AB1231" s="159">
        <v>9714870.7599999998</v>
      </c>
      <c r="AC1231" s="159">
        <v>4043696</v>
      </c>
      <c r="AD1231" s="159">
        <v>4043696</v>
      </c>
      <c r="AE1231" s="159">
        <v>52131550.509999998</v>
      </c>
      <c r="AF1231" s="159">
        <v>5044720.41</v>
      </c>
      <c r="AG1231" s="159">
        <v>551503.57999999996</v>
      </c>
      <c r="AH1231" s="159">
        <v>466046.82</v>
      </c>
      <c r="AI1231" s="159">
        <v>0</v>
      </c>
      <c r="AJ1231" s="159">
        <v>0</v>
      </c>
    </row>
    <row r="1232" spans="1:36">
      <c r="A1232" s="153">
        <v>14</v>
      </c>
      <c r="B1232" s="154">
        <v>34</v>
      </c>
      <c r="C1232" s="154">
        <v>2</v>
      </c>
      <c r="D1232" s="155">
        <v>1</v>
      </c>
      <c r="E1232" s="155" t="s">
        <v>556</v>
      </c>
      <c r="F1232" s="156" t="s">
        <v>4347</v>
      </c>
      <c r="G1232" s="156" t="s">
        <v>556</v>
      </c>
      <c r="H1232" s="156" t="s">
        <v>4349</v>
      </c>
      <c r="I1232" s="155">
        <v>1434021</v>
      </c>
      <c r="J1232" s="157" t="s">
        <v>1660</v>
      </c>
      <c r="K1232" s="157"/>
      <c r="L1232" s="155">
        <v>2022</v>
      </c>
      <c r="M1232" s="158">
        <v>34679</v>
      </c>
      <c r="N1232" s="159">
        <v>209321099.47</v>
      </c>
      <c r="O1232" s="159">
        <v>195209189.25</v>
      </c>
      <c r="P1232" s="159">
        <v>89646756.920000002</v>
      </c>
      <c r="Q1232" s="159">
        <v>30658662</v>
      </c>
      <c r="R1232" s="159">
        <v>58988094.920000002</v>
      </c>
      <c r="S1232" s="159">
        <v>14111910.220000001</v>
      </c>
      <c r="T1232" s="159">
        <v>102033.96</v>
      </c>
      <c r="U1232" s="159">
        <v>220039575.97999999</v>
      </c>
      <c r="V1232" s="159">
        <v>185135960.88999999</v>
      </c>
      <c r="W1232" s="159">
        <v>56648704.939999998</v>
      </c>
      <c r="X1232" s="159">
        <v>2303376.5299999998</v>
      </c>
      <c r="Y1232" s="159">
        <v>34903615.090000004</v>
      </c>
      <c r="Z1232" s="159">
        <v>28100000</v>
      </c>
      <c r="AA1232" s="159">
        <v>28100000</v>
      </c>
      <c r="AB1232" s="159">
        <v>0</v>
      </c>
      <c r="AC1232" s="159">
        <v>7391018.1500000004</v>
      </c>
      <c r="AD1232" s="159">
        <v>6793336.8200000003</v>
      </c>
      <c r="AE1232" s="159">
        <v>97373410</v>
      </c>
      <c r="AF1232" s="159">
        <v>10073228.359999999</v>
      </c>
      <c r="AG1232" s="159">
        <v>729946.23</v>
      </c>
      <c r="AH1232" s="159">
        <v>1046488.85</v>
      </c>
      <c r="AI1232" s="159">
        <v>0</v>
      </c>
      <c r="AJ1232" s="159">
        <v>0</v>
      </c>
    </row>
    <row r="1233" spans="1:36">
      <c r="A1233" s="153">
        <v>14</v>
      </c>
      <c r="B1233" s="154">
        <v>34</v>
      </c>
      <c r="C1233" s="154">
        <v>3</v>
      </c>
      <c r="D1233" s="155">
        <v>1</v>
      </c>
      <c r="E1233" s="155" t="s">
        <v>556</v>
      </c>
      <c r="F1233" s="156" t="s">
        <v>4347</v>
      </c>
      <c r="G1233" s="156" t="s">
        <v>556</v>
      </c>
      <c r="H1233" s="156" t="s">
        <v>4350</v>
      </c>
      <c r="I1233" s="155">
        <v>1434031</v>
      </c>
      <c r="J1233" s="157" t="s">
        <v>1659</v>
      </c>
      <c r="K1233" s="157"/>
      <c r="L1233" s="155">
        <v>2022</v>
      </c>
      <c r="M1233" s="158">
        <v>37219</v>
      </c>
      <c r="N1233" s="159">
        <v>248416833.66</v>
      </c>
      <c r="O1233" s="159">
        <v>211858037.53999999</v>
      </c>
      <c r="P1233" s="159">
        <v>102576292.5</v>
      </c>
      <c r="Q1233" s="159">
        <v>35830583</v>
      </c>
      <c r="R1233" s="159">
        <v>66745709.5</v>
      </c>
      <c r="S1233" s="159">
        <v>36558796.119999997</v>
      </c>
      <c r="T1233" s="159">
        <v>6880752.8600000003</v>
      </c>
      <c r="U1233" s="159">
        <v>237938544.33000001</v>
      </c>
      <c r="V1233" s="159">
        <v>186639418.25</v>
      </c>
      <c r="W1233" s="159">
        <v>57241994.149999999</v>
      </c>
      <c r="X1233" s="159">
        <v>629848.5</v>
      </c>
      <c r="Y1233" s="159">
        <v>51299126.079999998</v>
      </c>
      <c r="Z1233" s="159">
        <v>35516903.140000001</v>
      </c>
      <c r="AA1233" s="159">
        <v>21100000</v>
      </c>
      <c r="AB1233" s="159">
        <v>14416903.140000001</v>
      </c>
      <c r="AC1233" s="159">
        <v>4771000</v>
      </c>
      <c r="AD1233" s="159">
        <v>4771000</v>
      </c>
      <c r="AE1233" s="159">
        <v>30710000</v>
      </c>
      <c r="AF1233" s="159">
        <v>25218619.289999999</v>
      </c>
      <c r="AG1233" s="159">
        <v>1076960.76</v>
      </c>
      <c r="AH1233" s="159">
        <v>1062681.55</v>
      </c>
      <c r="AI1233" s="159">
        <v>0</v>
      </c>
      <c r="AJ1233" s="159">
        <v>0</v>
      </c>
    </row>
    <row r="1234" spans="1:36">
      <c r="A1234" s="153">
        <v>14</v>
      </c>
      <c r="B1234" s="154">
        <v>34</v>
      </c>
      <c r="C1234" s="154">
        <v>4</v>
      </c>
      <c r="D1234" s="155">
        <v>1</v>
      </c>
      <c r="E1234" s="155" t="s">
        <v>556</v>
      </c>
      <c r="F1234" s="156" t="s">
        <v>4347</v>
      </c>
      <c r="G1234" s="156" t="s">
        <v>556</v>
      </c>
      <c r="H1234" s="156" t="s">
        <v>4351</v>
      </c>
      <c r="I1234" s="155">
        <v>1434041</v>
      </c>
      <c r="J1234" s="157" t="s">
        <v>1658</v>
      </c>
      <c r="K1234" s="157"/>
      <c r="L1234" s="155">
        <v>2022</v>
      </c>
      <c r="M1234" s="158">
        <v>17588</v>
      </c>
      <c r="N1234" s="159">
        <v>94919901.870000005</v>
      </c>
      <c r="O1234" s="159">
        <v>92515878.269999996</v>
      </c>
      <c r="P1234" s="159">
        <v>37061208.289999999</v>
      </c>
      <c r="Q1234" s="159">
        <v>13303787</v>
      </c>
      <c r="R1234" s="159">
        <v>23757421.289999999</v>
      </c>
      <c r="S1234" s="159">
        <v>2404023.6</v>
      </c>
      <c r="T1234" s="159">
        <v>75520.850000000006</v>
      </c>
      <c r="U1234" s="159">
        <v>95210626.439999998</v>
      </c>
      <c r="V1234" s="159">
        <v>87378727.549999997</v>
      </c>
      <c r="W1234" s="159">
        <v>35314472.799999997</v>
      </c>
      <c r="X1234" s="159">
        <v>609962.22</v>
      </c>
      <c r="Y1234" s="159">
        <v>7831898.8899999997</v>
      </c>
      <c r="Z1234" s="159">
        <v>8961633.8900000006</v>
      </c>
      <c r="AA1234" s="159">
        <v>6450000</v>
      </c>
      <c r="AB1234" s="159">
        <v>2511633.8900000006</v>
      </c>
      <c r="AC1234" s="159">
        <v>3083925</v>
      </c>
      <c r="AD1234" s="159">
        <v>3083925</v>
      </c>
      <c r="AE1234" s="159">
        <v>23109084</v>
      </c>
      <c r="AF1234" s="159">
        <v>5137150.72</v>
      </c>
      <c r="AG1234" s="159">
        <v>646421.26</v>
      </c>
      <c r="AH1234" s="159">
        <v>1355716.9</v>
      </c>
      <c r="AI1234" s="159">
        <v>0</v>
      </c>
      <c r="AJ1234" s="159">
        <v>0</v>
      </c>
    </row>
    <row r="1235" spans="1:36">
      <c r="A1235" s="153">
        <v>14</v>
      </c>
      <c r="B1235" s="154">
        <v>34</v>
      </c>
      <c r="C1235" s="154">
        <v>5</v>
      </c>
      <c r="D1235" s="155">
        <v>2</v>
      </c>
      <c r="E1235" s="155" t="s">
        <v>556</v>
      </c>
      <c r="F1235" s="156" t="s">
        <v>4352</v>
      </c>
      <c r="G1235" s="156" t="s">
        <v>556</v>
      </c>
      <c r="H1235" s="156" t="s">
        <v>4353</v>
      </c>
      <c r="I1235" s="155">
        <v>1434052</v>
      </c>
      <c r="J1235" s="157" t="s">
        <v>1657</v>
      </c>
      <c r="K1235" s="157"/>
      <c r="L1235" s="155">
        <v>2022</v>
      </c>
      <c r="M1235" s="158">
        <v>8134</v>
      </c>
      <c r="N1235" s="159">
        <v>45728995.890000001</v>
      </c>
      <c r="O1235" s="159">
        <v>43443447.530000001</v>
      </c>
      <c r="P1235" s="159">
        <v>24713019.91</v>
      </c>
      <c r="Q1235" s="159">
        <v>10203103</v>
      </c>
      <c r="R1235" s="159">
        <v>14509916.91</v>
      </c>
      <c r="S1235" s="159">
        <v>2285548.36</v>
      </c>
      <c r="T1235" s="159">
        <v>6022.08</v>
      </c>
      <c r="U1235" s="159">
        <v>46426016.450000003</v>
      </c>
      <c r="V1235" s="159">
        <v>42171155.409999996</v>
      </c>
      <c r="W1235" s="159">
        <v>15805520.609999999</v>
      </c>
      <c r="X1235" s="159">
        <v>488064.82</v>
      </c>
      <c r="Y1235" s="159">
        <v>4254861.04</v>
      </c>
      <c r="Z1235" s="159">
        <v>4219089.37</v>
      </c>
      <c r="AA1235" s="159">
        <v>3988530</v>
      </c>
      <c r="AB1235" s="159">
        <v>230559.37000000011</v>
      </c>
      <c r="AC1235" s="159">
        <v>2404825</v>
      </c>
      <c r="AD1235" s="159">
        <v>2404825</v>
      </c>
      <c r="AE1235" s="159">
        <v>22177408.699999999</v>
      </c>
      <c r="AF1235" s="159">
        <v>1272292.1200000001</v>
      </c>
      <c r="AG1235" s="159">
        <v>235568.4</v>
      </c>
      <c r="AH1235" s="159">
        <v>240126.4</v>
      </c>
      <c r="AI1235" s="159">
        <v>0</v>
      </c>
      <c r="AJ1235" s="159">
        <v>0</v>
      </c>
    </row>
    <row r="1236" spans="1:36">
      <c r="A1236" s="153">
        <v>14</v>
      </c>
      <c r="B1236" s="154">
        <v>34</v>
      </c>
      <c r="C1236" s="154">
        <v>6</v>
      </c>
      <c r="D1236" s="155">
        <v>2</v>
      </c>
      <c r="E1236" s="155" t="s">
        <v>556</v>
      </c>
      <c r="F1236" s="156" t="s">
        <v>4352</v>
      </c>
      <c r="G1236" s="156" t="s">
        <v>556</v>
      </c>
      <c r="H1236" s="156" t="s">
        <v>4354</v>
      </c>
      <c r="I1236" s="155">
        <v>1434062</v>
      </c>
      <c r="J1236" s="157" t="s">
        <v>1656</v>
      </c>
      <c r="K1236" s="157"/>
      <c r="L1236" s="155">
        <v>2022</v>
      </c>
      <c r="M1236" s="158">
        <v>7533</v>
      </c>
      <c r="N1236" s="159">
        <v>36801148.740000002</v>
      </c>
      <c r="O1236" s="159">
        <v>33920368.770000003</v>
      </c>
      <c r="P1236" s="159">
        <v>24083299.699999999</v>
      </c>
      <c r="Q1236" s="159">
        <v>11442425</v>
      </c>
      <c r="R1236" s="159">
        <v>12640874.699999999</v>
      </c>
      <c r="S1236" s="159">
        <v>2880779.97</v>
      </c>
      <c r="T1236" s="159">
        <v>6447.15</v>
      </c>
      <c r="U1236" s="159">
        <v>40428154.259999998</v>
      </c>
      <c r="V1236" s="159">
        <v>29845575.41</v>
      </c>
      <c r="W1236" s="159">
        <v>10358895.789999999</v>
      </c>
      <c r="X1236" s="159">
        <v>18768.78</v>
      </c>
      <c r="Y1236" s="159">
        <v>10582578.85</v>
      </c>
      <c r="Z1236" s="159">
        <v>10603717.949999999</v>
      </c>
      <c r="AA1236" s="159">
        <v>0</v>
      </c>
      <c r="AB1236" s="159">
        <v>10603717.949999999</v>
      </c>
      <c r="AC1236" s="159">
        <v>873300</v>
      </c>
      <c r="AD1236" s="159">
        <v>873300</v>
      </c>
      <c r="AE1236" s="159">
        <v>373026.81</v>
      </c>
      <c r="AF1236" s="159">
        <v>4074793.36</v>
      </c>
      <c r="AG1236" s="159">
        <v>0</v>
      </c>
      <c r="AH1236" s="159">
        <v>37166</v>
      </c>
      <c r="AI1236" s="159">
        <v>0</v>
      </c>
      <c r="AJ1236" s="159">
        <v>0</v>
      </c>
    </row>
    <row r="1237" spans="1:36">
      <c r="A1237" s="153">
        <v>14</v>
      </c>
      <c r="B1237" s="154">
        <v>34</v>
      </c>
      <c r="C1237" s="154">
        <v>7</v>
      </c>
      <c r="D1237" s="155">
        <v>2</v>
      </c>
      <c r="E1237" s="155" t="s">
        <v>556</v>
      </c>
      <c r="F1237" s="156" t="s">
        <v>4352</v>
      </c>
      <c r="G1237" s="156" t="s">
        <v>556</v>
      </c>
      <c r="H1237" s="156" t="s">
        <v>4355</v>
      </c>
      <c r="I1237" s="155">
        <v>1434072</v>
      </c>
      <c r="J1237" s="157" t="s">
        <v>1655</v>
      </c>
      <c r="K1237" s="157"/>
      <c r="L1237" s="155">
        <v>2022</v>
      </c>
      <c r="M1237" s="158">
        <v>9908</v>
      </c>
      <c r="N1237" s="159">
        <v>61774368.350000001</v>
      </c>
      <c r="O1237" s="159">
        <v>53771338.100000001</v>
      </c>
      <c r="P1237" s="159">
        <v>29060265.030000001</v>
      </c>
      <c r="Q1237" s="159">
        <v>11143442</v>
      </c>
      <c r="R1237" s="159">
        <v>17916823.030000001</v>
      </c>
      <c r="S1237" s="159">
        <v>8003030.25</v>
      </c>
      <c r="T1237" s="159">
        <v>5225</v>
      </c>
      <c r="U1237" s="159">
        <v>63804303.090000004</v>
      </c>
      <c r="V1237" s="159">
        <v>45008690.450000003</v>
      </c>
      <c r="W1237" s="159">
        <v>16337869.779999999</v>
      </c>
      <c r="X1237" s="159">
        <v>323825.62</v>
      </c>
      <c r="Y1237" s="159">
        <v>18795612.640000001</v>
      </c>
      <c r="Z1237" s="159">
        <v>7187298.7699999996</v>
      </c>
      <c r="AA1237" s="159">
        <v>5362097.28</v>
      </c>
      <c r="AB1237" s="159">
        <v>1825201.4899999993</v>
      </c>
      <c r="AC1237" s="159">
        <v>2474669.2000000002</v>
      </c>
      <c r="AD1237" s="159">
        <v>2474669.2000000002</v>
      </c>
      <c r="AE1237" s="159">
        <v>14904634.4</v>
      </c>
      <c r="AF1237" s="159">
        <v>8762647.6500000004</v>
      </c>
      <c r="AG1237" s="159">
        <v>72231.48</v>
      </c>
      <c r="AH1237" s="159">
        <v>65269</v>
      </c>
      <c r="AI1237" s="159">
        <v>0</v>
      </c>
      <c r="AJ1237" s="159">
        <v>0</v>
      </c>
    </row>
    <row r="1238" spans="1:36">
      <c r="A1238" s="153">
        <v>14</v>
      </c>
      <c r="B1238" s="154">
        <v>34</v>
      </c>
      <c r="C1238" s="154">
        <v>8</v>
      </c>
      <c r="D1238" s="155">
        <v>2</v>
      </c>
      <c r="E1238" s="155" t="s">
        <v>556</v>
      </c>
      <c r="F1238" s="156" t="s">
        <v>4352</v>
      </c>
      <c r="G1238" s="156" t="s">
        <v>556</v>
      </c>
      <c r="H1238" s="156" t="s">
        <v>4356</v>
      </c>
      <c r="I1238" s="155">
        <v>1434082</v>
      </c>
      <c r="J1238" s="157" t="s">
        <v>1408</v>
      </c>
      <c r="K1238" s="157"/>
      <c r="L1238" s="155">
        <v>2022</v>
      </c>
      <c r="M1238" s="158">
        <v>6211</v>
      </c>
      <c r="N1238" s="159">
        <v>31244838.649999999</v>
      </c>
      <c r="O1238" s="159">
        <v>30665681.649999999</v>
      </c>
      <c r="P1238" s="159">
        <v>23536677.920000002</v>
      </c>
      <c r="Q1238" s="159">
        <v>11714136</v>
      </c>
      <c r="R1238" s="159">
        <v>11822541.92</v>
      </c>
      <c r="S1238" s="159">
        <v>579157</v>
      </c>
      <c r="T1238" s="159">
        <v>0</v>
      </c>
      <c r="U1238" s="159">
        <v>29817781.210000001</v>
      </c>
      <c r="V1238" s="159">
        <v>27581500.670000002</v>
      </c>
      <c r="W1238" s="159">
        <v>10932442.16</v>
      </c>
      <c r="X1238" s="159">
        <v>154665.29999999999</v>
      </c>
      <c r="Y1238" s="159">
        <v>2236280.54</v>
      </c>
      <c r="Z1238" s="159">
        <v>1217312.8500000001</v>
      </c>
      <c r="AA1238" s="159">
        <v>0</v>
      </c>
      <c r="AB1238" s="159">
        <v>1217312.8500000001</v>
      </c>
      <c r="AC1238" s="159">
        <v>1190921</v>
      </c>
      <c r="AD1238" s="159">
        <v>1190921</v>
      </c>
      <c r="AE1238" s="159">
        <v>8545114</v>
      </c>
      <c r="AF1238" s="159">
        <v>3084180.98</v>
      </c>
      <c r="AG1238" s="159">
        <v>103971.03</v>
      </c>
      <c r="AH1238" s="159">
        <v>103971.03</v>
      </c>
      <c r="AI1238" s="159">
        <v>0</v>
      </c>
      <c r="AJ1238" s="159">
        <v>0</v>
      </c>
    </row>
    <row r="1239" spans="1:36">
      <c r="A1239" s="153">
        <v>14</v>
      </c>
      <c r="B1239" s="154">
        <v>34</v>
      </c>
      <c r="C1239" s="154">
        <v>9</v>
      </c>
      <c r="D1239" s="155">
        <v>3</v>
      </c>
      <c r="E1239" s="155" t="s">
        <v>556</v>
      </c>
      <c r="F1239" s="156" t="s">
        <v>4357</v>
      </c>
      <c r="G1239" s="156" t="s">
        <v>556</v>
      </c>
      <c r="H1239" s="156" t="s">
        <v>4358</v>
      </c>
      <c r="I1239" s="155">
        <v>1434093</v>
      </c>
      <c r="J1239" s="157" t="s">
        <v>1654</v>
      </c>
      <c r="K1239" s="157"/>
      <c r="L1239" s="155">
        <v>2022</v>
      </c>
      <c r="M1239" s="158">
        <v>27255</v>
      </c>
      <c r="N1239" s="159">
        <v>168849322.66999999</v>
      </c>
      <c r="O1239" s="159">
        <v>159885554.49000001</v>
      </c>
      <c r="P1239" s="159">
        <v>77152203.530000001</v>
      </c>
      <c r="Q1239" s="159">
        <v>26649351</v>
      </c>
      <c r="R1239" s="159">
        <v>50502852.530000001</v>
      </c>
      <c r="S1239" s="159">
        <v>8963768.1799999997</v>
      </c>
      <c r="T1239" s="159">
        <v>774970.26</v>
      </c>
      <c r="U1239" s="159">
        <v>174906847.81</v>
      </c>
      <c r="V1239" s="159">
        <v>147541906.56</v>
      </c>
      <c r="W1239" s="159">
        <v>43908566.630000003</v>
      </c>
      <c r="X1239" s="159">
        <v>1280042.72</v>
      </c>
      <c r="Y1239" s="159">
        <v>27364941.25</v>
      </c>
      <c r="Z1239" s="159">
        <v>13064308.68</v>
      </c>
      <c r="AA1239" s="159">
        <v>9650000</v>
      </c>
      <c r="AB1239" s="159">
        <v>3414308.6799999997</v>
      </c>
      <c r="AC1239" s="159">
        <v>3147418</v>
      </c>
      <c r="AD1239" s="159">
        <v>3147418</v>
      </c>
      <c r="AE1239" s="159">
        <v>53013648.5</v>
      </c>
      <c r="AF1239" s="159">
        <v>12343647.93</v>
      </c>
      <c r="AG1239" s="159">
        <v>1739259.53</v>
      </c>
      <c r="AH1239" s="159">
        <v>1811769.54</v>
      </c>
      <c r="AI1239" s="159">
        <v>0</v>
      </c>
      <c r="AJ1239" s="159">
        <v>0</v>
      </c>
    </row>
    <row r="1240" spans="1:36">
      <c r="A1240" s="153">
        <v>14</v>
      </c>
      <c r="B1240" s="154">
        <v>34</v>
      </c>
      <c r="C1240" s="154">
        <v>10</v>
      </c>
      <c r="D1240" s="155">
        <v>2</v>
      </c>
      <c r="E1240" s="155" t="s">
        <v>556</v>
      </c>
      <c r="F1240" s="156" t="s">
        <v>4352</v>
      </c>
      <c r="G1240" s="156" t="s">
        <v>556</v>
      </c>
      <c r="H1240" s="156" t="s">
        <v>4359</v>
      </c>
      <c r="I1240" s="155">
        <v>1434102</v>
      </c>
      <c r="J1240" s="157" t="s">
        <v>1653</v>
      </c>
      <c r="K1240" s="157"/>
      <c r="L1240" s="155">
        <v>2022</v>
      </c>
      <c r="M1240" s="158">
        <v>2730</v>
      </c>
      <c r="N1240" s="159">
        <v>16500839.85</v>
      </c>
      <c r="O1240" s="159">
        <v>13845072.41</v>
      </c>
      <c r="P1240" s="159">
        <v>9334328.3300000001</v>
      </c>
      <c r="Q1240" s="159">
        <v>4189120</v>
      </c>
      <c r="R1240" s="159">
        <v>5145208.33</v>
      </c>
      <c r="S1240" s="159">
        <v>2655767.44</v>
      </c>
      <c r="T1240" s="159">
        <v>0</v>
      </c>
      <c r="U1240" s="159">
        <v>17325733.399999999</v>
      </c>
      <c r="V1240" s="159">
        <v>12725387.07</v>
      </c>
      <c r="W1240" s="159">
        <v>4941228.41</v>
      </c>
      <c r="X1240" s="159">
        <v>36111.35</v>
      </c>
      <c r="Y1240" s="159">
        <v>4600346.33</v>
      </c>
      <c r="Z1240" s="159">
        <v>2533886.67</v>
      </c>
      <c r="AA1240" s="159">
        <v>2173384.7599999998</v>
      </c>
      <c r="AB1240" s="159">
        <v>360501.91000000015</v>
      </c>
      <c r="AC1240" s="159">
        <v>447310</v>
      </c>
      <c r="AD1240" s="159">
        <v>447310</v>
      </c>
      <c r="AE1240" s="159">
        <v>2809090.58</v>
      </c>
      <c r="AF1240" s="159">
        <v>1119685.3400000001</v>
      </c>
      <c r="AG1240" s="159">
        <v>0</v>
      </c>
      <c r="AH1240" s="159">
        <v>0</v>
      </c>
      <c r="AI1240" s="159">
        <v>0</v>
      </c>
      <c r="AJ1240" s="159">
        <v>0</v>
      </c>
    </row>
    <row r="1241" spans="1:36">
      <c r="A1241" s="153">
        <v>14</v>
      </c>
      <c r="B1241" s="154">
        <v>34</v>
      </c>
      <c r="C1241" s="154">
        <v>11</v>
      </c>
      <c r="D1241" s="155">
        <v>3</v>
      </c>
      <c r="E1241" s="155" t="s">
        <v>556</v>
      </c>
      <c r="F1241" s="156" t="s">
        <v>4357</v>
      </c>
      <c r="G1241" s="156" t="s">
        <v>556</v>
      </c>
      <c r="H1241" s="156" t="s">
        <v>4360</v>
      </c>
      <c r="I1241" s="155">
        <v>1434113</v>
      </c>
      <c r="J1241" s="157" t="s">
        <v>1652</v>
      </c>
      <c r="K1241" s="157"/>
      <c r="L1241" s="155">
        <v>2022</v>
      </c>
      <c r="M1241" s="158">
        <v>20051</v>
      </c>
      <c r="N1241" s="159">
        <v>105876033.93000001</v>
      </c>
      <c r="O1241" s="159">
        <v>92626650</v>
      </c>
      <c r="P1241" s="159">
        <v>59351919.879999995</v>
      </c>
      <c r="Q1241" s="159">
        <v>26941218</v>
      </c>
      <c r="R1241" s="159">
        <v>32410701.879999999</v>
      </c>
      <c r="S1241" s="159">
        <v>13249383.93</v>
      </c>
      <c r="T1241" s="159">
        <v>6129.19</v>
      </c>
      <c r="U1241" s="159">
        <v>112831053.29000001</v>
      </c>
      <c r="V1241" s="159">
        <v>82196236.370000005</v>
      </c>
      <c r="W1241" s="159">
        <v>32824050.510000002</v>
      </c>
      <c r="X1241" s="159">
        <v>926115.55</v>
      </c>
      <c r="Y1241" s="159">
        <v>30634816.920000002</v>
      </c>
      <c r="Z1241" s="159">
        <v>16332073.220000001</v>
      </c>
      <c r="AA1241" s="159">
        <v>10000000</v>
      </c>
      <c r="AB1241" s="159">
        <v>6332073.2200000007</v>
      </c>
      <c r="AC1241" s="159">
        <v>1014200</v>
      </c>
      <c r="AD1241" s="159">
        <v>1014200</v>
      </c>
      <c r="AE1241" s="159">
        <v>45747405.079999998</v>
      </c>
      <c r="AF1241" s="159">
        <v>10430413.630000001</v>
      </c>
      <c r="AG1241" s="159">
        <v>288403.90000000002</v>
      </c>
      <c r="AH1241" s="159">
        <v>509217.2</v>
      </c>
      <c r="AI1241" s="159">
        <v>0</v>
      </c>
      <c r="AJ1241" s="159">
        <v>2011.96</v>
      </c>
    </row>
    <row r="1242" spans="1:36">
      <c r="A1242" s="153">
        <v>14</v>
      </c>
      <c r="B1242" s="154">
        <v>34</v>
      </c>
      <c r="C1242" s="154">
        <v>12</v>
      </c>
      <c r="D1242" s="155">
        <v>3</v>
      </c>
      <c r="E1242" s="155" t="s">
        <v>556</v>
      </c>
      <c r="F1242" s="156" t="s">
        <v>4357</v>
      </c>
      <c r="G1242" s="156" t="s">
        <v>556</v>
      </c>
      <c r="H1242" s="156" t="s">
        <v>4361</v>
      </c>
      <c r="I1242" s="155">
        <v>1434123</v>
      </c>
      <c r="J1242" s="157" t="s">
        <v>1651</v>
      </c>
      <c r="K1242" s="157"/>
      <c r="L1242" s="155">
        <v>2022</v>
      </c>
      <c r="M1242" s="158">
        <v>51884</v>
      </c>
      <c r="N1242" s="159">
        <v>257463708.81</v>
      </c>
      <c r="O1242" s="159">
        <v>249552278.11000001</v>
      </c>
      <c r="P1242" s="159">
        <v>133852262.78</v>
      </c>
      <c r="Q1242" s="159">
        <v>54351530</v>
      </c>
      <c r="R1242" s="159">
        <v>79500732.780000001</v>
      </c>
      <c r="S1242" s="159">
        <v>7911430.7000000002</v>
      </c>
      <c r="T1242" s="159">
        <v>1920988.57</v>
      </c>
      <c r="U1242" s="159">
        <v>283072653.82999998</v>
      </c>
      <c r="V1242" s="159">
        <v>234868580.58000001</v>
      </c>
      <c r="W1242" s="159">
        <v>75509356.989999995</v>
      </c>
      <c r="X1242" s="159">
        <v>3427760.67</v>
      </c>
      <c r="Y1242" s="159">
        <v>48204073.25</v>
      </c>
      <c r="Z1242" s="159">
        <v>33000000</v>
      </c>
      <c r="AA1242" s="159">
        <v>33000000</v>
      </c>
      <c r="AB1242" s="159">
        <v>0</v>
      </c>
      <c r="AC1242" s="159">
        <v>2000000</v>
      </c>
      <c r="AD1242" s="159">
        <v>2000000</v>
      </c>
      <c r="AE1242" s="159">
        <v>123500000</v>
      </c>
      <c r="AF1242" s="159">
        <v>14683697.529999999</v>
      </c>
      <c r="AG1242" s="159">
        <v>3262414.97</v>
      </c>
      <c r="AH1242" s="159">
        <v>2923058.76</v>
      </c>
      <c r="AI1242" s="159">
        <v>0</v>
      </c>
      <c r="AJ1242" s="159">
        <v>0</v>
      </c>
    </row>
    <row r="1243" spans="1:36">
      <c r="A1243" s="153">
        <v>14</v>
      </c>
      <c r="B1243" s="154">
        <v>35</v>
      </c>
      <c r="C1243" s="154">
        <v>1</v>
      </c>
      <c r="D1243" s="155">
        <v>2</v>
      </c>
      <c r="E1243" s="155" t="s">
        <v>556</v>
      </c>
      <c r="F1243" s="156" t="s">
        <v>4362</v>
      </c>
      <c r="G1243" s="156" t="s">
        <v>556</v>
      </c>
      <c r="H1243" s="156" t="s">
        <v>4363</v>
      </c>
      <c r="I1243" s="155">
        <v>1435012</v>
      </c>
      <c r="J1243" s="157" t="s">
        <v>1650</v>
      </c>
      <c r="K1243" s="157"/>
      <c r="L1243" s="155">
        <v>2022</v>
      </c>
      <c r="M1243" s="158">
        <v>8266</v>
      </c>
      <c r="N1243" s="159">
        <v>41402806.280000001</v>
      </c>
      <c r="O1243" s="159">
        <v>39156305.159999996</v>
      </c>
      <c r="P1243" s="159">
        <v>24535394.27</v>
      </c>
      <c r="Q1243" s="159">
        <v>11755072</v>
      </c>
      <c r="R1243" s="159">
        <v>12780322.27</v>
      </c>
      <c r="S1243" s="159">
        <v>2246501.12</v>
      </c>
      <c r="T1243" s="159">
        <v>0</v>
      </c>
      <c r="U1243" s="159">
        <v>42900434.960000001</v>
      </c>
      <c r="V1243" s="159">
        <v>35773692.960000001</v>
      </c>
      <c r="W1243" s="159">
        <v>13936565.16</v>
      </c>
      <c r="X1243" s="159">
        <v>139660.49</v>
      </c>
      <c r="Y1243" s="159">
        <v>7126742</v>
      </c>
      <c r="Z1243" s="159">
        <v>5421367.6299999999</v>
      </c>
      <c r="AA1243" s="159">
        <v>0</v>
      </c>
      <c r="AB1243" s="159">
        <v>5421367.6299999999</v>
      </c>
      <c r="AC1243" s="159">
        <v>1710159</v>
      </c>
      <c r="AD1243" s="159">
        <v>1710159</v>
      </c>
      <c r="AE1243" s="159">
        <v>6213892.7000000002</v>
      </c>
      <c r="AF1243" s="159">
        <v>3382612.2</v>
      </c>
      <c r="AG1243" s="159">
        <v>0</v>
      </c>
      <c r="AH1243" s="159">
        <v>0</v>
      </c>
      <c r="AI1243" s="159">
        <v>0</v>
      </c>
      <c r="AJ1243" s="159">
        <v>0</v>
      </c>
    </row>
    <row r="1244" spans="1:36">
      <c r="A1244" s="153">
        <v>14</v>
      </c>
      <c r="B1244" s="154">
        <v>35</v>
      </c>
      <c r="C1244" s="154">
        <v>2</v>
      </c>
      <c r="D1244" s="155">
        <v>2</v>
      </c>
      <c r="E1244" s="155" t="s">
        <v>556</v>
      </c>
      <c r="F1244" s="156" t="s">
        <v>4362</v>
      </c>
      <c r="G1244" s="156" t="s">
        <v>556</v>
      </c>
      <c r="H1244" s="156" t="s">
        <v>4364</v>
      </c>
      <c r="I1244" s="155">
        <v>1435022</v>
      </c>
      <c r="J1244" s="157" t="s">
        <v>1649</v>
      </c>
      <c r="K1244" s="157"/>
      <c r="L1244" s="155">
        <v>2022</v>
      </c>
      <c r="M1244" s="158">
        <v>7795</v>
      </c>
      <c r="N1244" s="159">
        <v>49324602.810000002</v>
      </c>
      <c r="O1244" s="159">
        <v>39478966.520000003</v>
      </c>
      <c r="P1244" s="159">
        <v>31065126.030000001</v>
      </c>
      <c r="Q1244" s="159">
        <v>16115736</v>
      </c>
      <c r="R1244" s="159">
        <v>14949390.029999999</v>
      </c>
      <c r="S1244" s="159">
        <v>9845636.2899999991</v>
      </c>
      <c r="T1244" s="159">
        <v>48293</v>
      </c>
      <c r="U1244" s="159">
        <v>54785457.600000001</v>
      </c>
      <c r="V1244" s="159">
        <v>37027656.670000002</v>
      </c>
      <c r="W1244" s="159">
        <v>12521759.35</v>
      </c>
      <c r="X1244" s="159">
        <v>453214.53</v>
      </c>
      <c r="Y1244" s="159">
        <v>17757800.93</v>
      </c>
      <c r="Z1244" s="159">
        <v>9867998.3000000007</v>
      </c>
      <c r="AA1244" s="159">
        <v>9388589.9900000002</v>
      </c>
      <c r="AB1244" s="159">
        <v>479408.31000000052</v>
      </c>
      <c r="AC1244" s="159">
        <v>2606627</v>
      </c>
      <c r="AD1244" s="159">
        <v>1145459</v>
      </c>
      <c r="AE1244" s="159">
        <v>20361457.559999999</v>
      </c>
      <c r="AF1244" s="159">
        <v>2451309.85</v>
      </c>
      <c r="AG1244" s="159">
        <v>204074.18</v>
      </c>
      <c r="AH1244" s="159">
        <v>343154.31</v>
      </c>
      <c r="AI1244" s="159">
        <v>0</v>
      </c>
      <c r="AJ1244" s="159">
        <v>0</v>
      </c>
    </row>
    <row r="1245" spans="1:36">
      <c r="A1245" s="153">
        <v>14</v>
      </c>
      <c r="B1245" s="154">
        <v>35</v>
      </c>
      <c r="C1245" s="154">
        <v>3</v>
      </c>
      <c r="D1245" s="155">
        <v>2</v>
      </c>
      <c r="E1245" s="155" t="s">
        <v>556</v>
      </c>
      <c r="F1245" s="156" t="s">
        <v>4362</v>
      </c>
      <c r="G1245" s="156" t="s">
        <v>556</v>
      </c>
      <c r="H1245" s="156" t="s">
        <v>4365</v>
      </c>
      <c r="I1245" s="155">
        <v>1435032</v>
      </c>
      <c r="J1245" s="157" t="s">
        <v>1648</v>
      </c>
      <c r="K1245" s="157"/>
      <c r="L1245" s="155">
        <v>2022</v>
      </c>
      <c r="M1245" s="158">
        <v>7013</v>
      </c>
      <c r="N1245" s="159">
        <v>37309404.890000001</v>
      </c>
      <c r="O1245" s="159">
        <v>36865970.299999997</v>
      </c>
      <c r="P1245" s="159">
        <v>26711234.34</v>
      </c>
      <c r="Q1245" s="159">
        <v>12465495</v>
      </c>
      <c r="R1245" s="159">
        <v>14245739.34</v>
      </c>
      <c r="S1245" s="159">
        <v>443434.59</v>
      </c>
      <c r="T1245" s="159">
        <v>5140</v>
      </c>
      <c r="U1245" s="159">
        <v>38069671.950000003</v>
      </c>
      <c r="V1245" s="159">
        <v>34542561.100000001</v>
      </c>
      <c r="W1245" s="159">
        <v>13151323.76</v>
      </c>
      <c r="X1245" s="159">
        <v>112232.02</v>
      </c>
      <c r="Y1245" s="159">
        <v>3527110.85</v>
      </c>
      <c r="Z1245" s="159">
        <v>3731814.75</v>
      </c>
      <c r="AA1245" s="159">
        <v>2000000</v>
      </c>
      <c r="AB1245" s="159">
        <v>1731814.75</v>
      </c>
      <c r="AC1245" s="159">
        <v>900000</v>
      </c>
      <c r="AD1245" s="159">
        <v>900000</v>
      </c>
      <c r="AE1245" s="159">
        <v>4956000</v>
      </c>
      <c r="AF1245" s="159">
        <v>2323409.2000000002</v>
      </c>
      <c r="AG1245" s="159">
        <v>257547.2</v>
      </c>
      <c r="AH1245" s="159">
        <v>379103.76</v>
      </c>
      <c r="AI1245" s="159">
        <v>0</v>
      </c>
      <c r="AJ1245" s="159">
        <v>0</v>
      </c>
    </row>
    <row r="1246" spans="1:36">
      <c r="A1246" s="153">
        <v>14</v>
      </c>
      <c r="B1246" s="154">
        <v>35</v>
      </c>
      <c r="C1246" s="154">
        <v>4</v>
      </c>
      <c r="D1246" s="155">
        <v>2</v>
      </c>
      <c r="E1246" s="155" t="s">
        <v>556</v>
      </c>
      <c r="F1246" s="156" t="s">
        <v>4362</v>
      </c>
      <c r="G1246" s="156" t="s">
        <v>556</v>
      </c>
      <c r="H1246" s="156" t="s">
        <v>4366</v>
      </c>
      <c r="I1246" s="155">
        <v>1435042</v>
      </c>
      <c r="J1246" s="157" t="s">
        <v>1647</v>
      </c>
      <c r="K1246" s="157"/>
      <c r="L1246" s="155">
        <v>2022</v>
      </c>
      <c r="M1246" s="158">
        <v>5605</v>
      </c>
      <c r="N1246" s="159">
        <v>34977286.189999998</v>
      </c>
      <c r="O1246" s="159">
        <v>29059169.34</v>
      </c>
      <c r="P1246" s="159">
        <v>19694296.469999999</v>
      </c>
      <c r="Q1246" s="159">
        <v>9348508</v>
      </c>
      <c r="R1246" s="159">
        <v>10345788.470000001</v>
      </c>
      <c r="S1246" s="159">
        <v>5918116.8499999996</v>
      </c>
      <c r="T1246" s="159">
        <v>136708</v>
      </c>
      <c r="U1246" s="159">
        <v>38322049.880000003</v>
      </c>
      <c r="V1246" s="159">
        <v>26009180.899999999</v>
      </c>
      <c r="W1246" s="159">
        <v>7783603.0300000003</v>
      </c>
      <c r="X1246" s="159">
        <v>152640.76999999999</v>
      </c>
      <c r="Y1246" s="159">
        <v>12312868.98</v>
      </c>
      <c r="Z1246" s="159">
        <v>5374582.8700000001</v>
      </c>
      <c r="AA1246" s="159">
        <v>3678991</v>
      </c>
      <c r="AB1246" s="159">
        <v>1695591.87</v>
      </c>
      <c r="AC1246" s="159">
        <v>733024.7</v>
      </c>
      <c r="AD1246" s="159">
        <v>733024.7</v>
      </c>
      <c r="AE1246" s="159">
        <v>6723991</v>
      </c>
      <c r="AF1246" s="159">
        <v>3049988.44</v>
      </c>
      <c r="AG1246" s="159">
        <v>102188.04</v>
      </c>
      <c r="AH1246" s="159">
        <v>400141.86</v>
      </c>
      <c r="AI1246" s="159">
        <v>0</v>
      </c>
      <c r="AJ1246" s="159">
        <v>0</v>
      </c>
    </row>
    <row r="1247" spans="1:36">
      <c r="A1247" s="153">
        <v>14</v>
      </c>
      <c r="B1247" s="154">
        <v>35</v>
      </c>
      <c r="C1247" s="154">
        <v>5</v>
      </c>
      <c r="D1247" s="155">
        <v>3</v>
      </c>
      <c r="E1247" s="155" t="s">
        <v>556</v>
      </c>
      <c r="F1247" s="156" t="s">
        <v>4367</v>
      </c>
      <c r="G1247" s="156" t="s">
        <v>556</v>
      </c>
      <c r="H1247" s="156" t="s">
        <v>4368</v>
      </c>
      <c r="I1247" s="155">
        <v>1435053</v>
      </c>
      <c r="J1247" s="157" t="s">
        <v>1646</v>
      </c>
      <c r="K1247" s="157"/>
      <c r="L1247" s="155">
        <v>2022</v>
      </c>
      <c r="M1247" s="158">
        <v>39495</v>
      </c>
      <c r="N1247" s="159">
        <v>192687358.53999999</v>
      </c>
      <c r="O1247" s="159">
        <v>174878232.08000001</v>
      </c>
      <c r="P1247" s="159">
        <v>93624772.280000001</v>
      </c>
      <c r="Q1247" s="159">
        <v>33236888</v>
      </c>
      <c r="R1247" s="159">
        <v>60387884.280000001</v>
      </c>
      <c r="S1247" s="159">
        <v>17809126.460000001</v>
      </c>
      <c r="T1247" s="159">
        <v>4630415.47</v>
      </c>
      <c r="U1247" s="159">
        <v>190584668.56999999</v>
      </c>
      <c r="V1247" s="159">
        <v>162012423.59999999</v>
      </c>
      <c r="W1247" s="159">
        <v>51005337.189999998</v>
      </c>
      <c r="X1247" s="159">
        <v>552146.6</v>
      </c>
      <c r="Y1247" s="159">
        <v>28572244.969999999</v>
      </c>
      <c r="Z1247" s="159">
        <v>24156371.16</v>
      </c>
      <c r="AA1247" s="159">
        <v>11579529.41</v>
      </c>
      <c r="AB1247" s="159">
        <v>12576841.75</v>
      </c>
      <c r="AC1247" s="159">
        <v>4365123.95</v>
      </c>
      <c r="AD1247" s="159">
        <v>4365123.95</v>
      </c>
      <c r="AE1247" s="159">
        <v>32960674.530000001</v>
      </c>
      <c r="AF1247" s="159">
        <v>12865808.48</v>
      </c>
      <c r="AG1247" s="159">
        <v>81778.570000000007</v>
      </c>
      <c r="AH1247" s="159">
        <v>152320.21</v>
      </c>
      <c r="AI1247" s="159">
        <v>0</v>
      </c>
      <c r="AJ1247" s="159">
        <v>0</v>
      </c>
    </row>
    <row r="1248" spans="1:36">
      <c r="A1248" s="153">
        <v>14</v>
      </c>
      <c r="B1248" s="154">
        <v>35</v>
      </c>
      <c r="C1248" s="154">
        <v>6</v>
      </c>
      <c r="D1248" s="155">
        <v>2</v>
      </c>
      <c r="E1248" s="155" t="s">
        <v>556</v>
      </c>
      <c r="F1248" s="156" t="s">
        <v>4362</v>
      </c>
      <c r="G1248" s="156" t="s">
        <v>556</v>
      </c>
      <c r="H1248" s="156" t="s">
        <v>4369</v>
      </c>
      <c r="I1248" s="155">
        <v>1435062</v>
      </c>
      <c r="J1248" s="157" t="s">
        <v>1645</v>
      </c>
      <c r="K1248" s="157"/>
      <c r="L1248" s="155">
        <v>2022</v>
      </c>
      <c r="M1248" s="158">
        <v>5920</v>
      </c>
      <c r="N1248" s="159">
        <v>32059943.899999999</v>
      </c>
      <c r="O1248" s="159">
        <v>29628357.25</v>
      </c>
      <c r="P1248" s="159">
        <v>20236146.530000001</v>
      </c>
      <c r="Q1248" s="159">
        <v>9222921</v>
      </c>
      <c r="R1248" s="159">
        <v>11013225.529999999</v>
      </c>
      <c r="S1248" s="159">
        <v>2431586.65</v>
      </c>
      <c r="T1248" s="159">
        <v>0</v>
      </c>
      <c r="U1248" s="159">
        <v>32318381.489999998</v>
      </c>
      <c r="V1248" s="159">
        <v>27049266.359999999</v>
      </c>
      <c r="W1248" s="159">
        <v>10798766.029999999</v>
      </c>
      <c r="X1248" s="159">
        <v>96533.73</v>
      </c>
      <c r="Y1248" s="159">
        <v>5269115.13</v>
      </c>
      <c r="Z1248" s="159">
        <v>3810453.25</v>
      </c>
      <c r="AA1248" s="159">
        <v>1500000</v>
      </c>
      <c r="AB1248" s="159">
        <v>2310453.25</v>
      </c>
      <c r="AC1248" s="159">
        <v>1300000</v>
      </c>
      <c r="AD1248" s="159">
        <v>1300000</v>
      </c>
      <c r="AE1248" s="159">
        <v>4637988</v>
      </c>
      <c r="AF1248" s="159">
        <v>2579090.89</v>
      </c>
      <c r="AG1248" s="159">
        <v>0</v>
      </c>
      <c r="AH1248" s="159">
        <v>0</v>
      </c>
      <c r="AI1248" s="159">
        <v>0</v>
      </c>
      <c r="AJ1248" s="159">
        <v>0</v>
      </c>
    </row>
    <row r="1249" spans="1:36">
      <c r="A1249" s="153">
        <v>14</v>
      </c>
      <c r="B1249" s="154">
        <v>36</v>
      </c>
      <c r="C1249" s="154">
        <v>1</v>
      </c>
      <c r="D1249" s="155">
        <v>2</v>
      </c>
      <c r="E1249" s="155" t="s">
        <v>556</v>
      </c>
      <c r="F1249" s="156" t="s">
        <v>4370</v>
      </c>
      <c r="G1249" s="156" t="s">
        <v>556</v>
      </c>
      <c r="H1249" s="156" t="s">
        <v>4371</v>
      </c>
      <c r="I1249" s="155">
        <v>1436012</v>
      </c>
      <c r="J1249" s="157" t="s">
        <v>1644</v>
      </c>
      <c r="K1249" s="157"/>
      <c r="L1249" s="155">
        <v>2022</v>
      </c>
      <c r="M1249" s="158">
        <v>4516</v>
      </c>
      <c r="N1249" s="159">
        <v>24619055.25</v>
      </c>
      <c r="O1249" s="159">
        <v>24098707.890000001</v>
      </c>
      <c r="P1249" s="159">
        <v>19877746.27</v>
      </c>
      <c r="Q1249" s="159">
        <v>10222440</v>
      </c>
      <c r="R1249" s="159">
        <v>9655306.2699999996</v>
      </c>
      <c r="S1249" s="159">
        <v>520347.36</v>
      </c>
      <c r="T1249" s="159">
        <v>20367.2</v>
      </c>
      <c r="U1249" s="159">
        <v>24058184.98</v>
      </c>
      <c r="V1249" s="159">
        <v>21838903.690000001</v>
      </c>
      <c r="W1249" s="159">
        <v>8181201.8200000003</v>
      </c>
      <c r="X1249" s="159">
        <v>92800</v>
      </c>
      <c r="Y1249" s="159">
        <v>2219281.29</v>
      </c>
      <c r="Z1249" s="159">
        <v>3253519.6</v>
      </c>
      <c r="AA1249" s="159">
        <v>0</v>
      </c>
      <c r="AB1249" s="159">
        <v>3253519.6</v>
      </c>
      <c r="AC1249" s="159">
        <v>352000</v>
      </c>
      <c r="AD1249" s="159">
        <v>352000</v>
      </c>
      <c r="AE1249" s="159">
        <v>3000000</v>
      </c>
      <c r="AF1249" s="159">
        <v>2259804.2000000002</v>
      </c>
      <c r="AG1249" s="159">
        <v>485440.76</v>
      </c>
      <c r="AH1249" s="159">
        <v>512094.38</v>
      </c>
      <c r="AI1249" s="159">
        <v>0</v>
      </c>
      <c r="AJ1249" s="159">
        <v>0</v>
      </c>
    </row>
    <row r="1250" spans="1:36">
      <c r="A1250" s="153">
        <v>14</v>
      </c>
      <c r="B1250" s="154">
        <v>36</v>
      </c>
      <c r="C1250" s="154">
        <v>2</v>
      </c>
      <c r="D1250" s="155">
        <v>2</v>
      </c>
      <c r="E1250" s="155" t="s">
        <v>556</v>
      </c>
      <c r="F1250" s="156" t="s">
        <v>4370</v>
      </c>
      <c r="G1250" s="156" t="s">
        <v>556</v>
      </c>
      <c r="H1250" s="156" t="s">
        <v>4372</v>
      </c>
      <c r="I1250" s="155">
        <v>1436022</v>
      </c>
      <c r="J1250" s="157" t="s">
        <v>1643</v>
      </c>
      <c r="K1250" s="157"/>
      <c r="L1250" s="155">
        <v>2022</v>
      </c>
      <c r="M1250" s="158">
        <v>5541</v>
      </c>
      <c r="N1250" s="159">
        <v>25363578.82</v>
      </c>
      <c r="O1250" s="159">
        <v>24037030.890000001</v>
      </c>
      <c r="P1250" s="159">
        <v>17250547.93</v>
      </c>
      <c r="Q1250" s="159">
        <v>8414577</v>
      </c>
      <c r="R1250" s="159">
        <v>8835970.9299999997</v>
      </c>
      <c r="S1250" s="159">
        <v>1326547.93</v>
      </c>
      <c r="T1250" s="159">
        <v>73239.850000000006</v>
      </c>
      <c r="U1250" s="159">
        <v>26954006.920000002</v>
      </c>
      <c r="V1250" s="159">
        <v>23469129.5</v>
      </c>
      <c r="W1250" s="159">
        <v>9269694.5800000001</v>
      </c>
      <c r="X1250" s="159">
        <v>69986.63</v>
      </c>
      <c r="Y1250" s="159">
        <v>3484877.42</v>
      </c>
      <c r="Z1250" s="159">
        <v>2272802.5499999998</v>
      </c>
      <c r="AA1250" s="159">
        <v>1200000</v>
      </c>
      <c r="AB1250" s="159">
        <v>1072802.5499999998</v>
      </c>
      <c r="AC1250" s="159">
        <v>146600</v>
      </c>
      <c r="AD1250" s="159">
        <v>146600</v>
      </c>
      <c r="AE1250" s="159">
        <v>3733000</v>
      </c>
      <c r="AF1250" s="159">
        <v>567901.39</v>
      </c>
      <c r="AG1250" s="159">
        <v>120752.3</v>
      </c>
      <c r="AH1250" s="159">
        <v>251165.91</v>
      </c>
      <c r="AI1250" s="159">
        <v>0</v>
      </c>
      <c r="AJ1250" s="159">
        <v>0</v>
      </c>
    </row>
    <row r="1251" spans="1:36">
      <c r="A1251" s="153">
        <v>14</v>
      </c>
      <c r="B1251" s="154">
        <v>36</v>
      </c>
      <c r="C1251" s="154">
        <v>3</v>
      </c>
      <c r="D1251" s="155">
        <v>2</v>
      </c>
      <c r="E1251" s="155" t="s">
        <v>556</v>
      </c>
      <c r="F1251" s="156" t="s">
        <v>4370</v>
      </c>
      <c r="G1251" s="156" t="s">
        <v>556</v>
      </c>
      <c r="H1251" s="156" t="s">
        <v>4373</v>
      </c>
      <c r="I1251" s="155">
        <v>1436032</v>
      </c>
      <c r="J1251" s="157" t="s">
        <v>1642</v>
      </c>
      <c r="K1251" s="157"/>
      <c r="L1251" s="155">
        <v>2022</v>
      </c>
      <c r="M1251" s="158">
        <v>6155</v>
      </c>
      <c r="N1251" s="159">
        <v>33331164.420000002</v>
      </c>
      <c r="O1251" s="159">
        <v>29476333.050000001</v>
      </c>
      <c r="P1251" s="159">
        <v>22515721.390000001</v>
      </c>
      <c r="Q1251" s="159">
        <v>11865222</v>
      </c>
      <c r="R1251" s="159">
        <v>10650499.390000001</v>
      </c>
      <c r="S1251" s="159">
        <v>3854831.37</v>
      </c>
      <c r="T1251" s="159">
        <v>6112.49</v>
      </c>
      <c r="U1251" s="159">
        <v>31670875.600000001</v>
      </c>
      <c r="V1251" s="159">
        <v>26106357.940000001</v>
      </c>
      <c r="W1251" s="159">
        <v>10655965.67</v>
      </c>
      <c r="X1251" s="159">
        <v>28072.77</v>
      </c>
      <c r="Y1251" s="159">
        <v>5564517.6600000001</v>
      </c>
      <c r="Z1251" s="159">
        <v>535407.67000000004</v>
      </c>
      <c r="AA1251" s="159">
        <v>0</v>
      </c>
      <c r="AB1251" s="159">
        <v>535407.67000000004</v>
      </c>
      <c r="AC1251" s="159">
        <v>245000</v>
      </c>
      <c r="AD1251" s="159">
        <v>245000</v>
      </c>
      <c r="AE1251" s="159">
        <v>1470000</v>
      </c>
      <c r="AF1251" s="159">
        <v>3369975.11</v>
      </c>
      <c r="AG1251" s="159">
        <v>0</v>
      </c>
      <c r="AH1251" s="159">
        <v>0</v>
      </c>
      <c r="AI1251" s="159">
        <v>0</v>
      </c>
      <c r="AJ1251" s="159">
        <v>0</v>
      </c>
    </row>
    <row r="1252" spans="1:36">
      <c r="A1252" s="153">
        <v>14</v>
      </c>
      <c r="B1252" s="154">
        <v>36</v>
      </c>
      <c r="C1252" s="154">
        <v>4</v>
      </c>
      <c r="D1252" s="155">
        <v>2</v>
      </c>
      <c r="E1252" s="155" t="s">
        <v>556</v>
      </c>
      <c r="F1252" s="156" t="s">
        <v>4370</v>
      </c>
      <c r="G1252" s="156" t="s">
        <v>556</v>
      </c>
      <c r="H1252" s="156" t="s">
        <v>4374</v>
      </c>
      <c r="I1252" s="155">
        <v>1436042</v>
      </c>
      <c r="J1252" s="157" t="s">
        <v>1641</v>
      </c>
      <c r="K1252" s="157"/>
      <c r="L1252" s="155">
        <v>2022</v>
      </c>
      <c r="M1252" s="158">
        <v>4906</v>
      </c>
      <c r="N1252" s="159">
        <v>25469102.57</v>
      </c>
      <c r="O1252" s="159">
        <v>25087437.649999999</v>
      </c>
      <c r="P1252" s="159">
        <v>20385165.100000001</v>
      </c>
      <c r="Q1252" s="159">
        <v>10770985</v>
      </c>
      <c r="R1252" s="159">
        <v>9614180.0999999996</v>
      </c>
      <c r="S1252" s="159">
        <v>381664.92</v>
      </c>
      <c r="T1252" s="159">
        <v>3940.92</v>
      </c>
      <c r="U1252" s="159">
        <v>25136334.059999999</v>
      </c>
      <c r="V1252" s="159">
        <v>23637645.190000001</v>
      </c>
      <c r="W1252" s="159">
        <v>9842849.1099999994</v>
      </c>
      <c r="X1252" s="159">
        <v>18149.52</v>
      </c>
      <c r="Y1252" s="159">
        <v>1498688.87</v>
      </c>
      <c r="Z1252" s="159">
        <v>1003979.56</v>
      </c>
      <c r="AA1252" s="159">
        <v>0</v>
      </c>
      <c r="AB1252" s="159">
        <v>1003979.56</v>
      </c>
      <c r="AC1252" s="159">
        <v>234705.88</v>
      </c>
      <c r="AD1252" s="159">
        <v>234705.88</v>
      </c>
      <c r="AE1252" s="159">
        <v>586764.69999999995</v>
      </c>
      <c r="AF1252" s="159">
        <v>1449792.46</v>
      </c>
      <c r="AG1252" s="159">
        <v>168666.94</v>
      </c>
      <c r="AH1252" s="159">
        <v>305854.49</v>
      </c>
      <c r="AI1252" s="159">
        <v>0</v>
      </c>
      <c r="AJ1252" s="159">
        <v>0</v>
      </c>
    </row>
    <row r="1253" spans="1:36">
      <c r="A1253" s="153">
        <v>14</v>
      </c>
      <c r="B1253" s="154">
        <v>36</v>
      </c>
      <c r="C1253" s="154">
        <v>5</v>
      </c>
      <c r="D1253" s="155">
        <v>3</v>
      </c>
      <c r="E1253" s="155" t="s">
        <v>556</v>
      </c>
      <c r="F1253" s="156" t="s">
        <v>4375</v>
      </c>
      <c r="G1253" s="156" t="s">
        <v>556</v>
      </c>
      <c r="H1253" s="156" t="s">
        <v>4376</v>
      </c>
      <c r="I1253" s="155">
        <v>1436053</v>
      </c>
      <c r="J1253" s="157" t="s">
        <v>1640</v>
      </c>
      <c r="K1253" s="157"/>
      <c r="L1253" s="155">
        <v>2022</v>
      </c>
      <c r="M1253" s="158">
        <v>15104</v>
      </c>
      <c r="N1253" s="159">
        <v>65432358.789999999</v>
      </c>
      <c r="O1253" s="159">
        <v>62497389.600000001</v>
      </c>
      <c r="P1253" s="159">
        <v>39034512.989999995</v>
      </c>
      <c r="Q1253" s="159">
        <v>17100708</v>
      </c>
      <c r="R1253" s="159">
        <v>21933804.989999998</v>
      </c>
      <c r="S1253" s="159">
        <v>2934969.19</v>
      </c>
      <c r="T1253" s="159">
        <v>477577.39</v>
      </c>
      <c r="U1253" s="159">
        <v>63466263.670000002</v>
      </c>
      <c r="V1253" s="159">
        <v>58649414.659999996</v>
      </c>
      <c r="W1253" s="159">
        <v>23720629.739999998</v>
      </c>
      <c r="X1253" s="159">
        <v>561925.14</v>
      </c>
      <c r="Y1253" s="159">
        <v>4816849.01</v>
      </c>
      <c r="Z1253" s="159">
        <v>6178367.6900000004</v>
      </c>
      <c r="AA1253" s="159">
        <v>2400000</v>
      </c>
      <c r="AB1253" s="159">
        <v>3778367.6900000004</v>
      </c>
      <c r="AC1253" s="159">
        <v>1390800</v>
      </c>
      <c r="AD1253" s="159">
        <v>1390800</v>
      </c>
      <c r="AE1253" s="159">
        <v>19413500</v>
      </c>
      <c r="AF1253" s="159">
        <v>3847974.94</v>
      </c>
      <c r="AG1253" s="159">
        <v>153956.65</v>
      </c>
      <c r="AH1253" s="159">
        <v>224110.67</v>
      </c>
      <c r="AI1253" s="159">
        <v>0</v>
      </c>
      <c r="AJ1253" s="159">
        <v>0</v>
      </c>
    </row>
    <row r="1254" spans="1:36">
      <c r="A1254" s="153">
        <v>14</v>
      </c>
      <c r="B1254" s="154">
        <v>37</v>
      </c>
      <c r="C1254" s="154">
        <v>1</v>
      </c>
      <c r="D1254" s="155">
        <v>3</v>
      </c>
      <c r="E1254" s="155" t="s">
        <v>556</v>
      </c>
      <c r="F1254" s="156" t="s">
        <v>4377</v>
      </c>
      <c r="G1254" s="156" t="s">
        <v>556</v>
      </c>
      <c r="H1254" s="156" t="s">
        <v>4378</v>
      </c>
      <c r="I1254" s="155">
        <v>1437013</v>
      </c>
      <c r="J1254" s="157" t="s">
        <v>1639</v>
      </c>
      <c r="K1254" s="157"/>
      <c r="L1254" s="155">
        <v>2022</v>
      </c>
      <c r="M1254" s="158">
        <v>4977</v>
      </c>
      <c r="N1254" s="159">
        <v>25005617.609999999</v>
      </c>
      <c r="O1254" s="159">
        <v>24509564.600000001</v>
      </c>
      <c r="P1254" s="159">
        <v>15454242.33</v>
      </c>
      <c r="Q1254" s="159">
        <v>7404963</v>
      </c>
      <c r="R1254" s="159">
        <v>8049279.3300000001</v>
      </c>
      <c r="S1254" s="159">
        <v>496053.01</v>
      </c>
      <c r="T1254" s="159">
        <v>19163</v>
      </c>
      <c r="U1254" s="159">
        <v>23277379.93</v>
      </c>
      <c r="V1254" s="159">
        <v>22448149.5</v>
      </c>
      <c r="W1254" s="159">
        <v>9229907.7300000004</v>
      </c>
      <c r="X1254" s="159">
        <v>171259.84</v>
      </c>
      <c r="Y1254" s="159">
        <v>829230.43</v>
      </c>
      <c r="Z1254" s="159">
        <v>208625.77</v>
      </c>
      <c r="AA1254" s="159">
        <v>0</v>
      </c>
      <c r="AB1254" s="159">
        <v>208625.77</v>
      </c>
      <c r="AC1254" s="159">
        <v>701921.22</v>
      </c>
      <c r="AD1254" s="159">
        <v>701921.22</v>
      </c>
      <c r="AE1254" s="159">
        <v>5100000</v>
      </c>
      <c r="AF1254" s="159">
        <v>2061415.1</v>
      </c>
      <c r="AG1254" s="159">
        <v>0</v>
      </c>
      <c r="AH1254" s="159">
        <v>0</v>
      </c>
      <c r="AI1254" s="159">
        <v>0</v>
      </c>
      <c r="AJ1254" s="159">
        <v>0</v>
      </c>
    </row>
    <row r="1255" spans="1:36">
      <c r="A1255" s="153">
        <v>14</v>
      </c>
      <c r="B1255" s="154">
        <v>37</v>
      </c>
      <c r="C1255" s="154">
        <v>2</v>
      </c>
      <c r="D1255" s="155">
        <v>2</v>
      </c>
      <c r="E1255" s="155" t="s">
        <v>556</v>
      </c>
      <c r="F1255" s="156" t="s">
        <v>4379</v>
      </c>
      <c r="G1255" s="156" t="s">
        <v>556</v>
      </c>
      <c r="H1255" s="156" t="s">
        <v>4380</v>
      </c>
      <c r="I1255" s="155">
        <v>1437022</v>
      </c>
      <c r="J1255" s="157" t="s">
        <v>1638</v>
      </c>
      <c r="K1255" s="157"/>
      <c r="L1255" s="155">
        <v>2022</v>
      </c>
      <c r="M1255" s="158">
        <v>4724</v>
      </c>
      <c r="N1255" s="159">
        <v>19454122.91</v>
      </c>
      <c r="O1255" s="159">
        <v>19267286.510000002</v>
      </c>
      <c r="P1255" s="159">
        <v>13473708.82</v>
      </c>
      <c r="Q1255" s="159">
        <v>5424283</v>
      </c>
      <c r="R1255" s="159">
        <v>8049425.8200000003</v>
      </c>
      <c r="S1255" s="159">
        <v>186836.4</v>
      </c>
      <c r="T1255" s="159">
        <v>4000</v>
      </c>
      <c r="U1255" s="159">
        <v>20669544.149999999</v>
      </c>
      <c r="V1255" s="159">
        <v>20036178.300000001</v>
      </c>
      <c r="W1255" s="159">
        <v>8567279.0800000001</v>
      </c>
      <c r="X1255" s="159">
        <v>84966.67</v>
      </c>
      <c r="Y1255" s="159">
        <v>633365.85</v>
      </c>
      <c r="Z1255" s="159">
        <v>2446620.7000000002</v>
      </c>
      <c r="AA1255" s="159">
        <v>0</v>
      </c>
      <c r="AB1255" s="159">
        <v>2446620.7000000002</v>
      </c>
      <c r="AC1255" s="159">
        <v>357316</v>
      </c>
      <c r="AD1255" s="159">
        <v>357316</v>
      </c>
      <c r="AE1255" s="159">
        <v>2891564</v>
      </c>
      <c r="AF1255" s="159">
        <v>-768891.79</v>
      </c>
      <c r="AG1255" s="159">
        <v>172318.1</v>
      </c>
      <c r="AH1255" s="159">
        <v>122169.83</v>
      </c>
      <c r="AI1255" s="159">
        <v>0</v>
      </c>
      <c r="AJ1255" s="159">
        <v>0</v>
      </c>
    </row>
    <row r="1256" spans="1:36">
      <c r="A1256" s="153">
        <v>14</v>
      </c>
      <c r="B1256" s="154">
        <v>37</v>
      </c>
      <c r="C1256" s="154">
        <v>3</v>
      </c>
      <c r="D1256" s="155">
        <v>3</v>
      </c>
      <c r="E1256" s="155" t="s">
        <v>556</v>
      </c>
      <c r="F1256" s="156" t="s">
        <v>4377</v>
      </c>
      <c r="G1256" s="156" t="s">
        <v>556</v>
      </c>
      <c r="H1256" s="156" t="s">
        <v>4381</v>
      </c>
      <c r="I1256" s="155">
        <v>1437033</v>
      </c>
      <c r="J1256" s="157" t="s">
        <v>1637</v>
      </c>
      <c r="K1256" s="157"/>
      <c r="L1256" s="155">
        <v>2022</v>
      </c>
      <c r="M1256" s="158">
        <v>6866</v>
      </c>
      <c r="N1256" s="159">
        <v>35667407.189999998</v>
      </c>
      <c r="O1256" s="159">
        <v>34522032.420000002</v>
      </c>
      <c r="P1256" s="159">
        <v>26141497.850000001</v>
      </c>
      <c r="Q1256" s="159">
        <v>13000140</v>
      </c>
      <c r="R1256" s="159">
        <v>13141357.85</v>
      </c>
      <c r="S1256" s="159">
        <v>1145374.77</v>
      </c>
      <c r="T1256" s="159">
        <v>211221.8</v>
      </c>
      <c r="U1256" s="159">
        <v>35569773.07</v>
      </c>
      <c r="V1256" s="159">
        <v>31930302.02</v>
      </c>
      <c r="W1256" s="159">
        <v>12808817.51</v>
      </c>
      <c r="X1256" s="159">
        <v>163273.60999999999</v>
      </c>
      <c r="Y1256" s="159">
        <v>3639471.05</v>
      </c>
      <c r="Z1256" s="159">
        <v>3136319.99</v>
      </c>
      <c r="AA1256" s="159">
        <v>0</v>
      </c>
      <c r="AB1256" s="159">
        <v>3136319.99</v>
      </c>
      <c r="AC1256" s="159">
        <v>673781.52</v>
      </c>
      <c r="AD1256" s="159">
        <v>673781.52</v>
      </c>
      <c r="AE1256" s="159">
        <v>5895126.2000000002</v>
      </c>
      <c r="AF1256" s="159">
        <v>2591730.4</v>
      </c>
      <c r="AG1256" s="159">
        <v>770909.19</v>
      </c>
      <c r="AH1256" s="159">
        <v>732674.32</v>
      </c>
      <c r="AI1256" s="159">
        <v>0</v>
      </c>
      <c r="AJ1256" s="159">
        <v>0</v>
      </c>
    </row>
    <row r="1257" spans="1:36">
      <c r="A1257" s="153">
        <v>14</v>
      </c>
      <c r="B1257" s="154">
        <v>37</v>
      </c>
      <c r="C1257" s="154">
        <v>4</v>
      </c>
      <c r="D1257" s="155">
        <v>2</v>
      </c>
      <c r="E1257" s="155" t="s">
        <v>556</v>
      </c>
      <c r="F1257" s="156" t="s">
        <v>4379</v>
      </c>
      <c r="G1257" s="156" t="s">
        <v>556</v>
      </c>
      <c r="H1257" s="156" t="s">
        <v>4382</v>
      </c>
      <c r="I1257" s="155">
        <v>1437042</v>
      </c>
      <c r="J1257" s="157" t="s">
        <v>1636</v>
      </c>
      <c r="K1257" s="157"/>
      <c r="L1257" s="155">
        <v>2022</v>
      </c>
      <c r="M1257" s="158">
        <v>4256</v>
      </c>
      <c r="N1257" s="159">
        <v>20843810.760000002</v>
      </c>
      <c r="O1257" s="159">
        <v>20610649.530000001</v>
      </c>
      <c r="P1257" s="159">
        <v>17206582.609999999</v>
      </c>
      <c r="Q1257" s="159">
        <v>9062010</v>
      </c>
      <c r="R1257" s="159">
        <v>8144572.6100000003</v>
      </c>
      <c r="S1257" s="159">
        <v>233161.23</v>
      </c>
      <c r="T1257" s="159">
        <v>63350</v>
      </c>
      <c r="U1257" s="159">
        <v>19274671.370000001</v>
      </c>
      <c r="V1257" s="159">
        <v>18612681.670000002</v>
      </c>
      <c r="W1257" s="159">
        <v>7970556.8700000001</v>
      </c>
      <c r="X1257" s="159">
        <v>16350.2</v>
      </c>
      <c r="Y1257" s="159">
        <v>661989.69999999995</v>
      </c>
      <c r="Z1257" s="159">
        <v>1405479.5</v>
      </c>
      <c r="AA1257" s="159">
        <v>0</v>
      </c>
      <c r="AB1257" s="159">
        <v>1405479.5</v>
      </c>
      <c r="AC1257" s="159">
        <v>160000</v>
      </c>
      <c r="AD1257" s="159">
        <v>160000</v>
      </c>
      <c r="AE1257" s="159">
        <v>500000</v>
      </c>
      <c r="AF1257" s="159">
        <v>1997967.86</v>
      </c>
      <c r="AG1257" s="159">
        <v>0</v>
      </c>
      <c r="AH1257" s="159">
        <v>0</v>
      </c>
      <c r="AI1257" s="159">
        <v>0</v>
      </c>
      <c r="AJ1257" s="159">
        <v>0</v>
      </c>
    </row>
    <row r="1258" spans="1:36">
      <c r="A1258" s="153">
        <v>14</v>
      </c>
      <c r="B1258" s="154">
        <v>37</v>
      </c>
      <c r="C1258" s="154">
        <v>5</v>
      </c>
      <c r="D1258" s="155">
        <v>2</v>
      </c>
      <c r="E1258" s="155" t="s">
        <v>556</v>
      </c>
      <c r="F1258" s="156" t="s">
        <v>4379</v>
      </c>
      <c r="G1258" s="156" t="s">
        <v>556</v>
      </c>
      <c r="H1258" s="156" t="s">
        <v>4383</v>
      </c>
      <c r="I1258" s="155">
        <v>1437052</v>
      </c>
      <c r="J1258" s="157" t="s">
        <v>1635</v>
      </c>
      <c r="K1258" s="157"/>
      <c r="L1258" s="155">
        <v>2022</v>
      </c>
      <c r="M1258" s="158">
        <v>3470</v>
      </c>
      <c r="N1258" s="159">
        <v>18633421.850000001</v>
      </c>
      <c r="O1258" s="159">
        <v>18312558.079999998</v>
      </c>
      <c r="P1258" s="159">
        <v>14086625.93</v>
      </c>
      <c r="Q1258" s="159">
        <v>7051594</v>
      </c>
      <c r="R1258" s="159">
        <v>7035031.9299999997</v>
      </c>
      <c r="S1258" s="159">
        <v>320863.77</v>
      </c>
      <c r="T1258" s="159">
        <v>18654.240000000002</v>
      </c>
      <c r="U1258" s="159">
        <v>18663424.190000001</v>
      </c>
      <c r="V1258" s="159">
        <v>17717097.890000001</v>
      </c>
      <c r="W1258" s="159">
        <v>7170374.9800000004</v>
      </c>
      <c r="X1258" s="159">
        <v>27335.58</v>
      </c>
      <c r="Y1258" s="159">
        <v>946326.3</v>
      </c>
      <c r="Z1258" s="159">
        <v>1073688.3799999999</v>
      </c>
      <c r="AA1258" s="159">
        <v>700000</v>
      </c>
      <c r="AB1258" s="159">
        <v>373688.37999999989</v>
      </c>
      <c r="AC1258" s="159">
        <v>780000</v>
      </c>
      <c r="AD1258" s="159">
        <v>780000</v>
      </c>
      <c r="AE1258" s="159">
        <v>1785000</v>
      </c>
      <c r="AF1258" s="159">
        <v>595460.18999999994</v>
      </c>
      <c r="AG1258" s="159">
        <v>0</v>
      </c>
      <c r="AH1258" s="159">
        <v>0</v>
      </c>
      <c r="AI1258" s="159">
        <v>0</v>
      </c>
      <c r="AJ1258" s="159">
        <v>0</v>
      </c>
    </row>
    <row r="1259" spans="1:36">
      <c r="A1259" s="153">
        <v>14</v>
      </c>
      <c r="B1259" s="154">
        <v>37</v>
      </c>
      <c r="C1259" s="154">
        <v>6</v>
      </c>
      <c r="D1259" s="155">
        <v>3</v>
      </c>
      <c r="E1259" s="155" t="s">
        <v>556</v>
      </c>
      <c r="F1259" s="156" t="s">
        <v>4377</v>
      </c>
      <c r="G1259" s="156" t="s">
        <v>556</v>
      </c>
      <c r="H1259" s="156" t="s">
        <v>4384</v>
      </c>
      <c r="I1259" s="155">
        <v>1437063</v>
      </c>
      <c r="J1259" s="157" t="s">
        <v>1634</v>
      </c>
      <c r="K1259" s="157"/>
      <c r="L1259" s="155">
        <v>2022</v>
      </c>
      <c r="M1259" s="158">
        <v>14395</v>
      </c>
      <c r="N1259" s="159">
        <v>61357923.869999997</v>
      </c>
      <c r="O1259" s="159">
        <v>58863161.380000003</v>
      </c>
      <c r="P1259" s="159">
        <v>35888746.689999998</v>
      </c>
      <c r="Q1259" s="159">
        <v>14850813</v>
      </c>
      <c r="R1259" s="159">
        <v>21037933.690000001</v>
      </c>
      <c r="S1259" s="159">
        <v>2494762.4900000002</v>
      </c>
      <c r="T1259" s="159">
        <v>374392.83</v>
      </c>
      <c r="U1259" s="159">
        <v>60387648.659999996</v>
      </c>
      <c r="V1259" s="159">
        <v>56109446.579999998</v>
      </c>
      <c r="W1259" s="159">
        <v>23286928.809999999</v>
      </c>
      <c r="X1259" s="159">
        <v>250000</v>
      </c>
      <c r="Y1259" s="159">
        <v>4278202.08</v>
      </c>
      <c r="Z1259" s="159">
        <v>1763541.98</v>
      </c>
      <c r="AA1259" s="159">
        <v>0</v>
      </c>
      <c r="AB1259" s="159">
        <v>1763541.98</v>
      </c>
      <c r="AC1259" s="159">
        <v>1505000</v>
      </c>
      <c r="AD1259" s="159">
        <v>1505000</v>
      </c>
      <c r="AE1259" s="159">
        <v>8960062.5700000003</v>
      </c>
      <c r="AF1259" s="159">
        <v>2753714.8</v>
      </c>
      <c r="AG1259" s="159">
        <v>84836.160000000003</v>
      </c>
      <c r="AH1259" s="159">
        <v>119729.43</v>
      </c>
      <c r="AI1259" s="159">
        <v>0</v>
      </c>
      <c r="AJ1259" s="159">
        <v>0</v>
      </c>
    </row>
    <row r="1260" spans="1:36">
      <c r="A1260" s="153">
        <v>14</v>
      </c>
      <c r="B1260" s="154">
        <v>38</v>
      </c>
      <c r="C1260" s="154">
        <v>1</v>
      </c>
      <c r="D1260" s="155">
        <v>1</v>
      </c>
      <c r="E1260" s="155" t="s">
        <v>556</v>
      </c>
      <c r="F1260" s="156" t="s">
        <v>4385</v>
      </c>
      <c r="G1260" s="156" t="s">
        <v>556</v>
      </c>
      <c r="H1260" s="156" t="s">
        <v>4386</v>
      </c>
      <c r="I1260" s="155">
        <v>1438011</v>
      </c>
      <c r="J1260" s="157" t="s">
        <v>1633</v>
      </c>
      <c r="K1260" s="157"/>
      <c r="L1260" s="155">
        <v>2022</v>
      </c>
      <c r="M1260" s="158">
        <v>39896</v>
      </c>
      <c r="N1260" s="159">
        <v>226634402.53</v>
      </c>
      <c r="O1260" s="159">
        <v>197074828.55000001</v>
      </c>
      <c r="P1260" s="159">
        <v>92176133.840000004</v>
      </c>
      <c r="Q1260" s="159">
        <v>36643366</v>
      </c>
      <c r="R1260" s="159">
        <v>55532767.840000004</v>
      </c>
      <c r="S1260" s="159">
        <v>29559573.98</v>
      </c>
      <c r="T1260" s="159">
        <v>7511665.04</v>
      </c>
      <c r="U1260" s="159">
        <v>222684819.77000001</v>
      </c>
      <c r="V1260" s="159">
        <v>187083318.97</v>
      </c>
      <c r="W1260" s="159">
        <v>62107924.710000001</v>
      </c>
      <c r="X1260" s="159">
        <v>1534519.04</v>
      </c>
      <c r="Y1260" s="159">
        <v>35601500.799999997</v>
      </c>
      <c r="Z1260" s="159">
        <v>18163777.43</v>
      </c>
      <c r="AA1260" s="159">
        <v>10998232.6</v>
      </c>
      <c r="AB1260" s="159">
        <v>7165544.8300000001</v>
      </c>
      <c r="AC1260" s="159">
        <v>6000000</v>
      </c>
      <c r="AD1260" s="159">
        <v>6000000</v>
      </c>
      <c r="AE1260" s="159">
        <v>60598232.600000001</v>
      </c>
      <c r="AF1260" s="159">
        <v>9991509.5800000001</v>
      </c>
      <c r="AG1260" s="159">
        <v>2057464.74</v>
      </c>
      <c r="AH1260" s="159">
        <v>3035611.69</v>
      </c>
      <c r="AI1260" s="159">
        <v>0</v>
      </c>
      <c r="AJ1260" s="159">
        <v>0</v>
      </c>
    </row>
    <row r="1261" spans="1:36">
      <c r="A1261" s="153">
        <v>14</v>
      </c>
      <c r="B1261" s="154">
        <v>38</v>
      </c>
      <c r="C1261" s="154">
        <v>2</v>
      </c>
      <c r="D1261" s="155">
        <v>3</v>
      </c>
      <c r="E1261" s="155" t="s">
        <v>556</v>
      </c>
      <c r="F1261" s="156" t="s">
        <v>4387</v>
      </c>
      <c r="G1261" s="156" t="s">
        <v>556</v>
      </c>
      <c r="H1261" s="156" t="s">
        <v>4388</v>
      </c>
      <c r="I1261" s="155">
        <v>1438023</v>
      </c>
      <c r="J1261" s="157" t="s">
        <v>1632</v>
      </c>
      <c r="K1261" s="157"/>
      <c r="L1261" s="155">
        <v>2022</v>
      </c>
      <c r="M1261" s="158">
        <v>11546</v>
      </c>
      <c r="N1261" s="159">
        <v>82500408.480000004</v>
      </c>
      <c r="O1261" s="159">
        <v>74678344.689999998</v>
      </c>
      <c r="P1261" s="159">
        <v>31347990.460000001</v>
      </c>
      <c r="Q1261" s="159">
        <v>12701738</v>
      </c>
      <c r="R1261" s="159">
        <v>18646252.460000001</v>
      </c>
      <c r="S1261" s="159">
        <v>7822063.79</v>
      </c>
      <c r="T1261" s="159">
        <v>2889990.6</v>
      </c>
      <c r="U1261" s="159">
        <v>81954886.530000001</v>
      </c>
      <c r="V1261" s="159">
        <v>67422905.349999994</v>
      </c>
      <c r="W1261" s="159">
        <v>26690820.579999998</v>
      </c>
      <c r="X1261" s="159">
        <v>478556.93</v>
      </c>
      <c r="Y1261" s="159">
        <v>14531981.18</v>
      </c>
      <c r="Z1261" s="159">
        <v>3645287.93</v>
      </c>
      <c r="AA1261" s="159">
        <v>0</v>
      </c>
      <c r="AB1261" s="159">
        <v>3645287.93</v>
      </c>
      <c r="AC1261" s="159">
        <v>2572000</v>
      </c>
      <c r="AD1261" s="159">
        <v>2572000</v>
      </c>
      <c r="AE1261" s="159">
        <v>11523973</v>
      </c>
      <c r="AF1261" s="159">
        <v>7255439.3399999999</v>
      </c>
      <c r="AG1261" s="159">
        <v>656140.05000000005</v>
      </c>
      <c r="AH1261" s="159">
        <v>620637.56000000006</v>
      </c>
      <c r="AI1261" s="159">
        <v>0</v>
      </c>
      <c r="AJ1261" s="159">
        <v>0</v>
      </c>
    </row>
    <row r="1262" spans="1:36">
      <c r="A1262" s="153">
        <v>14</v>
      </c>
      <c r="B1262" s="154">
        <v>38</v>
      </c>
      <c r="C1262" s="154">
        <v>3</v>
      </c>
      <c r="D1262" s="155">
        <v>2</v>
      </c>
      <c r="E1262" s="155" t="s">
        <v>556</v>
      </c>
      <c r="F1262" s="156" t="s">
        <v>4389</v>
      </c>
      <c r="G1262" s="156" t="s">
        <v>556</v>
      </c>
      <c r="H1262" s="156" t="s">
        <v>4390</v>
      </c>
      <c r="I1262" s="155">
        <v>1438032</v>
      </c>
      <c r="J1262" s="157" t="s">
        <v>1631</v>
      </c>
      <c r="K1262" s="157"/>
      <c r="L1262" s="155">
        <v>2022</v>
      </c>
      <c r="M1262" s="158">
        <v>8640</v>
      </c>
      <c r="N1262" s="159">
        <v>41576651.670000002</v>
      </c>
      <c r="O1262" s="159">
        <v>41248848.130000003</v>
      </c>
      <c r="P1262" s="159">
        <v>24996757.52</v>
      </c>
      <c r="Q1262" s="159">
        <v>12079970</v>
      </c>
      <c r="R1262" s="159">
        <v>12916787.52</v>
      </c>
      <c r="S1262" s="159">
        <v>327803.53999999998</v>
      </c>
      <c r="T1262" s="159">
        <v>0</v>
      </c>
      <c r="U1262" s="159">
        <v>44381838.229999997</v>
      </c>
      <c r="V1262" s="159">
        <v>34315818.109999999</v>
      </c>
      <c r="W1262" s="159">
        <v>14009530.310000001</v>
      </c>
      <c r="X1262" s="159">
        <v>57294.01</v>
      </c>
      <c r="Y1262" s="159">
        <v>10066020.119999999</v>
      </c>
      <c r="Z1262" s="159">
        <v>4818058.7</v>
      </c>
      <c r="AA1262" s="159">
        <v>4500000</v>
      </c>
      <c r="AB1262" s="159">
        <v>318058.70000000019</v>
      </c>
      <c r="AC1262" s="159">
        <v>625700</v>
      </c>
      <c r="AD1262" s="159">
        <v>625700</v>
      </c>
      <c r="AE1262" s="159">
        <v>6641266.8499999996</v>
      </c>
      <c r="AF1262" s="159">
        <v>6933030.0199999996</v>
      </c>
      <c r="AG1262" s="159">
        <v>398184.3</v>
      </c>
      <c r="AH1262" s="159">
        <v>192639.47</v>
      </c>
      <c r="AI1262" s="159">
        <v>0</v>
      </c>
      <c r="AJ1262" s="159">
        <v>0</v>
      </c>
    </row>
    <row r="1263" spans="1:36">
      <c r="A1263" s="153">
        <v>14</v>
      </c>
      <c r="B1263" s="154">
        <v>38</v>
      </c>
      <c r="C1263" s="154">
        <v>4</v>
      </c>
      <c r="D1263" s="155">
        <v>2</v>
      </c>
      <c r="E1263" s="155" t="s">
        <v>556</v>
      </c>
      <c r="F1263" s="156" t="s">
        <v>4389</v>
      </c>
      <c r="G1263" s="156" t="s">
        <v>556</v>
      </c>
      <c r="H1263" s="156" t="s">
        <v>4391</v>
      </c>
      <c r="I1263" s="155">
        <v>1438042</v>
      </c>
      <c r="J1263" s="157" t="s">
        <v>1630</v>
      </c>
      <c r="K1263" s="157"/>
      <c r="L1263" s="155">
        <v>2022</v>
      </c>
      <c r="M1263" s="158">
        <v>5825</v>
      </c>
      <c r="N1263" s="159">
        <v>37424058.899999999</v>
      </c>
      <c r="O1263" s="159">
        <v>37014048.170000002</v>
      </c>
      <c r="P1263" s="159">
        <v>17245889.59</v>
      </c>
      <c r="Q1263" s="159">
        <v>7832123</v>
      </c>
      <c r="R1263" s="159">
        <v>9413766.5899999999</v>
      </c>
      <c r="S1263" s="159">
        <v>410010.73</v>
      </c>
      <c r="T1263" s="159">
        <v>310081.3</v>
      </c>
      <c r="U1263" s="159">
        <v>47368856.299999997</v>
      </c>
      <c r="V1263" s="159">
        <v>33097775.050000001</v>
      </c>
      <c r="W1263" s="159">
        <v>12899939.880000001</v>
      </c>
      <c r="X1263" s="159">
        <v>89774.67</v>
      </c>
      <c r="Y1263" s="159">
        <v>14271081.25</v>
      </c>
      <c r="Z1263" s="159">
        <v>12836570.710000001</v>
      </c>
      <c r="AA1263" s="159">
        <v>11900000</v>
      </c>
      <c r="AB1263" s="159">
        <v>936570.71000000089</v>
      </c>
      <c r="AC1263" s="159">
        <v>738156</v>
      </c>
      <c r="AD1263" s="159">
        <v>738156</v>
      </c>
      <c r="AE1263" s="159">
        <v>13805296</v>
      </c>
      <c r="AF1263" s="159">
        <v>3916273.12</v>
      </c>
      <c r="AG1263" s="159">
        <v>772917.89</v>
      </c>
      <c r="AH1263" s="159">
        <v>377670.07</v>
      </c>
      <c r="AI1263" s="159">
        <v>0</v>
      </c>
      <c r="AJ1263" s="159">
        <v>0</v>
      </c>
    </row>
    <row r="1264" spans="1:36">
      <c r="A1264" s="153">
        <v>14</v>
      </c>
      <c r="B1264" s="154">
        <v>38</v>
      </c>
      <c r="C1264" s="154">
        <v>5</v>
      </c>
      <c r="D1264" s="155">
        <v>3</v>
      </c>
      <c r="E1264" s="155" t="s">
        <v>556</v>
      </c>
      <c r="F1264" s="156" t="s">
        <v>4387</v>
      </c>
      <c r="G1264" s="156" t="s">
        <v>556</v>
      </c>
      <c r="H1264" s="156" t="s">
        <v>4392</v>
      </c>
      <c r="I1264" s="155">
        <v>1438053</v>
      </c>
      <c r="J1264" s="157" t="s">
        <v>1629</v>
      </c>
      <c r="K1264" s="157"/>
      <c r="L1264" s="155">
        <v>2022</v>
      </c>
      <c r="M1264" s="158">
        <v>9880</v>
      </c>
      <c r="N1264" s="159">
        <v>46056847.299999997</v>
      </c>
      <c r="O1264" s="159">
        <v>44830513.700000003</v>
      </c>
      <c r="P1264" s="159">
        <v>27104937.48</v>
      </c>
      <c r="Q1264" s="159">
        <v>11672452</v>
      </c>
      <c r="R1264" s="159">
        <v>15432485.48</v>
      </c>
      <c r="S1264" s="159">
        <v>1226333.6000000001</v>
      </c>
      <c r="T1264" s="159">
        <v>33773.29</v>
      </c>
      <c r="U1264" s="159">
        <v>54126237.43</v>
      </c>
      <c r="V1264" s="159">
        <v>42091424.219999999</v>
      </c>
      <c r="W1264" s="159">
        <v>15342695.470000001</v>
      </c>
      <c r="X1264" s="159">
        <v>92604.45</v>
      </c>
      <c r="Y1264" s="159">
        <v>12034813.210000001</v>
      </c>
      <c r="Z1264" s="159">
        <v>13526695.07</v>
      </c>
      <c r="AA1264" s="159">
        <v>6000000</v>
      </c>
      <c r="AB1264" s="159">
        <v>7526695.0700000003</v>
      </c>
      <c r="AC1264" s="159">
        <v>1660784</v>
      </c>
      <c r="AD1264" s="159">
        <v>1660784</v>
      </c>
      <c r="AE1264" s="159">
        <v>8796414.9900000002</v>
      </c>
      <c r="AF1264" s="159">
        <v>2739089.48</v>
      </c>
      <c r="AG1264" s="159">
        <v>601533.36</v>
      </c>
      <c r="AH1264" s="159">
        <v>81053.820000000007</v>
      </c>
      <c r="AI1264" s="159">
        <v>0</v>
      </c>
      <c r="AJ1264" s="159">
        <v>0</v>
      </c>
    </row>
    <row r="1265" spans="1:36">
      <c r="A1265" s="153">
        <v>16</v>
      </c>
      <c r="B1265" s="154">
        <v>1</v>
      </c>
      <c r="C1265" s="154">
        <v>1</v>
      </c>
      <c r="D1265" s="155">
        <v>1</v>
      </c>
      <c r="E1265" s="155" t="s">
        <v>556</v>
      </c>
      <c r="F1265" s="156" t="s">
        <v>4393</v>
      </c>
      <c r="G1265" s="156" t="s">
        <v>556</v>
      </c>
      <c r="H1265" s="156" t="s">
        <v>4394</v>
      </c>
      <c r="I1265" s="155">
        <v>1601011</v>
      </c>
      <c r="J1265" s="157" t="s">
        <v>1628</v>
      </c>
      <c r="K1265" s="157"/>
      <c r="L1265" s="155">
        <v>2022</v>
      </c>
      <c r="M1265" s="158">
        <v>35890</v>
      </c>
      <c r="N1265" s="159">
        <v>186654917.91</v>
      </c>
      <c r="O1265" s="159">
        <v>158582422.21000001</v>
      </c>
      <c r="P1265" s="159">
        <v>74411901.210000008</v>
      </c>
      <c r="Q1265" s="159">
        <v>29114635</v>
      </c>
      <c r="R1265" s="159">
        <v>45297266.210000001</v>
      </c>
      <c r="S1265" s="159">
        <v>28072495.699999999</v>
      </c>
      <c r="T1265" s="159">
        <v>11626679.720000001</v>
      </c>
      <c r="U1265" s="159">
        <v>187649071.34</v>
      </c>
      <c r="V1265" s="159">
        <v>149450142.5</v>
      </c>
      <c r="W1265" s="159">
        <v>55662597.57</v>
      </c>
      <c r="X1265" s="159">
        <v>752125.22</v>
      </c>
      <c r="Y1265" s="159">
        <v>38198928.840000004</v>
      </c>
      <c r="Z1265" s="159">
        <v>17825274.739999998</v>
      </c>
      <c r="AA1265" s="159">
        <v>7600000</v>
      </c>
      <c r="AB1265" s="159">
        <v>10225274.739999998</v>
      </c>
      <c r="AC1265" s="159">
        <v>2683470</v>
      </c>
      <c r="AD1265" s="159">
        <v>2683470</v>
      </c>
      <c r="AE1265" s="159">
        <v>32199727.760000002</v>
      </c>
      <c r="AF1265" s="159">
        <v>9132279.7100000009</v>
      </c>
      <c r="AG1265" s="159">
        <v>159936.95000000001</v>
      </c>
      <c r="AH1265" s="159">
        <v>172575</v>
      </c>
      <c r="AI1265" s="159">
        <v>0</v>
      </c>
      <c r="AJ1265" s="159">
        <v>0</v>
      </c>
    </row>
    <row r="1266" spans="1:36">
      <c r="A1266" s="153">
        <v>16</v>
      </c>
      <c r="B1266" s="154">
        <v>1</v>
      </c>
      <c r="C1266" s="154">
        <v>2</v>
      </c>
      <c r="D1266" s="155">
        <v>2</v>
      </c>
      <c r="E1266" s="155" t="s">
        <v>556</v>
      </c>
      <c r="F1266" s="156" t="s">
        <v>4395</v>
      </c>
      <c r="G1266" s="156" t="s">
        <v>556</v>
      </c>
      <c r="H1266" s="156" t="s">
        <v>4396</v>
      </c>
      <c r="I1266" s="155">
        <v>1601022</v>
      </c>
      <c r="J1266" s="157" t="s">
        <v>1627</v>
      </c>
      <c r="K1266" s="157"/>
      <c r="L1266" s="155">
        <v>2022</v>
      </c>
      <c r="M1266" s="158">
        <v>8149</v>
      </c>
      <c r="N1266" s="159">
        <v>46322527.689999998</v>
      </c>
      <c r="O1266" s="159">
        <v>42895360.210000001</v>
      </c>
      <c r="P1266" s="159">
        <v>18016880.800000001</v>
      </c>
      <c r="Q1266" s="159">
        <v>6706552</v>
      </c>
      <c r="R1266" s="159">
        <v>11310328.800000001</v>
      </c>
      <c r="S1266" s="159">
        <v>3427167.48</v>
      </c>
      <c r="T1266" s="159">
        <v>279758.84000000003</v>
      </c>
      <c r="U1266" s="159">
        <v>46425367.210000001</v>
      </c>
      <c r="V1266" s="159">
        <v>33330825.07</v>
      </c>
      <c r="W1266" s="159">
        <v>10125122.380000001</v>
      </c>
      <c r="X1266" s="159">
        <v>822421.08</v>
      </c>
      <c r="Y1266" s="159">
        <v>13094542.140000001</v>
      </c>
      <c r="Z1266" s="159">
        <v>7785231.9400000004</v>
      </c>
      <c r="AA1266" s="159">
        <v>5500000</v>
      </c>
      <c r="AB1266" s="159">
        <v>2285231.9400000004</v>
      </c>
      <c r="AC1266" s="159">
        <v>3650000</v>
      </c>
      <c r="AD1266" s="159">
        <v>3650000</v>
      </c>
      <c r="AE1266" s="159">
        <v>31520000</v>
      </c>
      <c r="AF1266" s="159">
        <v>9564535.1400000006</v>
      </c>
      <c r="AG1266" s="159">
        <v>0</v>
      </c>
      <c r="AH1266" s="159">
        <v>0</v>
      </c>
      <c r="AI1266" s="159">
        <v>0</v>
      </c>
      <c r="AJ1266" s="159">
        <v>0</v>
      </c>
    </row>
    <row r="1267" spans="1:36">
      <c r="A1267" s="153">
        <v>16</v>
      </c>
      <c r="B1267" s="154">
        <v>1</v>
      </c>
      <c r="C1267" s="154">
        <v>3</v>
      </c>
      <c r="D1267" s="155">
        <v>3</v>
      </c>
      <c r="E1267" s="155" t="s">
        <v>556</v>
      </c>
      <c r="F1267" s="156" t="s">
        <v>4397</v>
      </c>
      <c r="G1267" s="156" t="s">
        <v>556</v>
      </c>
      <c r="H1267" s="156" t="s">
        <v>4398</v>
      </c>
      <c r="I1267" s="155">
        <v>1601033</v>
      </c>
      <c r="J1267" s="157" t="s">
        <v>1626</v>
      </c>
      <c r="K1267" s="157"/>
      <c r="L1267" s="155">
        <v>2022</v>
      </c>
      <c r="M1267" s="158">
        <v>19149</v>
      </c>
      <c r="N1267" s="159">
        <v>95143108.340000004</v>
      </c>
      <c r="O1267" s="159">
        <v>83545758.709999993</v>
      </c>
      <c r="P1267" s="159">
        <v>46128206.230000004</v>
      </c>
      <c r="Q1267" s="159">
        <v>19622085</v>
      </c>
      <c r="R1267" s="159">
        <v>26506121.23</v>
      </c>
      <c r="S1267" s="159">
        <v>11597349.630000001</v>
      </c>
      <c r="T1267" s="159">
        <v>1340355.04</v>
      </c>
      <c r="U1267" s="159">
        <v>94526031</v>
      </c>
      <c r="V1267" s="159">
        <v>75790780.010000005</v>
      </c>
      <c r="W1267" s="159">
        <v>29349809.199999999</v>
      </c>
      <c r="X1267" s="159">
        <v>54381.43</v>
      </c>
      <c r="Y1267" s="159">
        <v>18735250.989999998</v>
      </c>
      <c r="Z1267" s="159">
        <v>15682638.560000001</v>
      </c>
      <c r="AA1267" s="159">
        <v>6748078</v>
      </c>
      <c r="AB1267" s="159">
        <v>8934560.5600000005</v>
      </c>
      <c r="AC1267" s="159">
        <v>7679501.0199999996</v>
      </c>
      <c r="AD1267" s="159">
        <v>7679501.0199999996</v>
      </c>
      <c r="AE1267" s="159">
        <v>6748078</v>
      </c>
      <c r="AF1267" s="159">
        <v>7754978.7000000002</v>
      </c>
      <c r="AG1267" s="159">
        <v>117788.76</v>
      </c>
      <c r="AH1267" s="159">
        <v>120902.76</v>
      </c>
      <c r="AI1267" s="159">
        <v>0</v>
      </c>
      <c r="AJ1267" s="159">
        <v>0</v>
      </c>
    </row>
    <row r="1268" spans="1:36">
      <c r="A1268" s="153">
        <v>16</v>
      </c>
      <c r="B1268" s="154">
        <v>1</v>
      </c>
      <c r="C1268" s="154">
        <v>4</v>
      </c>
      <c r="D1268" s="155">
        <v>3</v>
      </c>
      <c r="E1268" s="155" t="s">
        <v>556</v>
      </c>
      <c r="F1268" s="156" t="s">
        <v>4397</v>
      </c>
      <c r="G1268" s="156" t="s">
        <v>556</v>
      </c>
      <c r="H1268" s="156" t="s">
        <v>4399</v>
      </c>
      <c r="I1268" s="155">
        <v>1601043</v>
      </c>
      <c r="J1268" s="157" t="s">
        <v>1625</v>
      </c>
      <c r="K1268" s="157"/>
      <c r="L1268" s="155">
        <v>2022</v>
      </c>
      <c r="M1268" s="158">
        <v>12968</v>
      </c>
      <c r="N1268" s="159">
        <v>57846510.130000003</v>
      </c>
      <c r="O1268" s="159">
        <v>54306830.5</v>
      </c>
      <c r="P1268" s="159">
        <v>29817748.079999998</v>
      </c>
      <c r="Q1268" s="159">
        <v>12661576</v>
      </c>
      <c r="R1268" s="159">
        <v>17156172.079999998</v>
      </c>
      <c r="S1268" s="159">
        <v>3539679.63</v>
      </c>
      <c r="T1268" s="159">
        <v>621296.63</v>
      </c>
      <c r="U1268" s="159">
        <v>56883321.020000003</v>
      </c>
      <c r="V1268" s="159">
        <v>51431200.829999998</v>
      </c>
      <c r="W1268" s="159">
        <v>20902894.940000001</v>
      </c>
      <c r="X1268" s="159">
        <v>217602.65</v>
      </c>
      <c r="Y1268" s="159">
        <v>5452120.1900000004</v>
      </c>
      <c r="Z1268" s="159">
        <v>3835650.04</v>
      </c>
      <c r="AA1268" s="159">
        <v>2053420.89</v>
      </c>
      <c r="AB1268" s="159">
        <v>1782229.1500000001</v>
      </c>
      <c r="AC1268" s="159">
        <v>1759329.92</v>
      </c>
      <c r="AD1268" s="159">
        <v>1759329.92</v>
      </c>
      <c r="AE1268" s="159">
        <v>7656548.8600000003</v>
      </c>
      <c r="AF1268" s="159">
        <v>2875629.67</v>
      </c>
      <c r="AG1268" s="159">
        <v>31450.99</v>
      </c>
      <c r="AH1268" s="159">
        <v>20476.84</v>
      </c>
      <c r="AI1268" s="159">
        <v>0</v>
      </c>
      <c r="AJ1268" s="159">
        <v>0</v>
      </c>
    </row>
    <row r="1269" spans="1:36">
      <c r="A1269" s="153">
        <v>16</v>
      </c>
      <c r="B1269" s="154">
        <v>1</v>
      </c>
      <c r="C1269" s="154">
        <v>5</v>
      </c>
      <c r="D1269" s="155">
        <v>2</v>
      </c>
      <c r="E1269" s="155" t="s">
        <v>556</v>
      </c>
      <c r="F1269" s="156" t="s">
        <v>4395</v>
      </c>
      <c r="G1269" s="156" t="s">
        <v>556</v>
      </c>
      <c r="H1269" s="156" t="s">
        <v>4400</v>
      </c>
      <c r="I1269" s="155">
        <v>1601052</v>
      </c>
      <c r="J1269" s="157" t="s">
        <v>1624</v>
      </c>
      <c r="K1269" s="157"/>
      <c r="L1269" s="155">
        <v>2022</v>
      </c>
      <c r="M1269" s="158">
        <v>8992</v>
      </c>
      <c r="N1269" s="159">
        <v>38620578.850000001</v>
      </c>
      <c r="O1269" s="159">
        <v>36607571.810000002</v>
      </c>
      <c r="P1269" s="159">
        <v>21047902.5</v>
      </c>
      <c r="Q1269" s="159">
        <v>9559864</v>
      </c>
      <c r="R1269" s="159">
        <v>11488038.5</v>
      </c>
      <c r="S1269" s="159">
        <v>2013007.04</v>
      </c>
      <c r="T1269" s="159">
        <v>159991.03</v>
      </c>
      <c r="U1269" s="159">
        <v>36206824.990000002</v>
      </c>
      <c r="V1269" s="159">
        <v>34723741.969999999</v>
      </c>
      <c r="W1269" s="159">
        <v>12190589.73</v>
      </c>
      <c r="X1269" s="159">
        <v>0</v>
      </c>
      <c r="Y1269" s="159">
        <v>1483083.02</v>
      </c>
      <c r="Z1269" s="159">
        <v>5633963.0099999998</v>
      </c>
      <c r="AA1269" s="159">
        <v>0</v>
      </c>
      <c r="AB1269" s="159">
        <v>5633963.0099999998</v>
      </c>
      <c r="AC1269" s="159">
        <v>56506</v>
      </c>
      <c r="AD1269" s="159">
        <v>0</v>
      </c>
      <c r="AE1269" s="159">
        <v>0</v>
      </c>
      <c r="AF1269" s="159">
        <v>1883829.84</v>
      </c>
      <c r="AG1269" s="159">
        <v>33399.33</v>
      </c>
      <c r="AH1269" s="159">
        <v>799351.02</v>
      </c>
      <c r="AI1269" s="159">
        <v>0</v>
      </c>
      <c r="AJ1269" s="159">
        <v>0</v>
      </c>
    </row>
    <row r="1270" spans="1:36">
      <c r="A1270" s="153">
        <v>16</v>
      </c>
      <c r="B1270" s="154">
        <v>1</v>
      </c>
      <c r="C1270" s="154">
        <v>6</v>
      </c>
      <c r="D1270" s="155">
        <v>2</v>
      </c>
      <c r="E1270" s="155" t="s">
        <v>556</v>
      </c>
      <c r="F1270" s="156" t="s">
        <v>4395</v>
      </c>
      <c r="G1270" s="156" t="s">
        <v>556</v>
      </c>
      <c r="H1270" s="156" t="s">
        <v>4401</v>
      </c>
      <c r="I1270" s="155">
        <v>1601062</v>
      </c>
      <c r="J1270" s="157" t="s">
        <v>1623</v>
      </c>
      <c r="K1270" s="157"/>
      <c r="L1270" s="155">
        <v>2022</v>
      </c>
      <c r="M1270" s="158">
        <v>4906</v>
      </c>
      <c r="N1270" s="159">
        <v>23250376.530000001</v>
      </c>
      <c r="O1270" s="159">
        <v>21937600.239999998</v>
      </c>
      <c r="P1270" s="159">
        <v>11803992.18</v>
      </c>
      <c r="Q1270" s="159">
        <v>5636388</v>
      </c>
      <c r="R1270" s="159">
        <v>6167604.1799999997</v>
      </c>
      <c r="S1270" s="159">
        <v>1312776.29</v>
      </c>
      <c r="T1270" s="159">
        <v>97913.79</v>
      </c>
      <c r="U1270" s="159">
        <v>21363580.260000002</v>
      </c>
      <c r="V1270" s="159">
        <v>20278167.579999998</v>
      </c>
      <c r="W1270" s="159">
        <v>8146536.6699999999</v>
      </c>
      <c r="X1270" s="159">
        <v>201669.43</v>
      </c>
      <c r="Y1270" s="159">
        <v>1085412.68</v>
      </c>
      <c r="Z1270" s="159">
        <v>739770.58</v>
      </c>
      <c r="AA1270" s="159">
        <v>165278</v>
      </c>
      <c r="AB1270" s="159">
        <v>574492.57999999996</v>
      </c>
      <c r="AC1270" s="159">
        <v>1782863</v>
      </c>
      <c r="AD1270" s="159">
        <v>1782863</v>
      </c>
      <c r="AE1270" s="159">
        <v>7284807</v>
      </c>
      <c r="AF1270" s="159">
        <v>1659432.66</v>
      </c>
      <c r="AG1270" s="159">
        <v>64548.08</v>
      </c>
      <c r="AH1270" s="159">
        <v>0</v>
      </c>
      <c r="AI1270" s="159">
        <v>0</v>
      </c>
      <c r="AJ1270" s="159">
        <v>0</v>
      </c>
    </row>
    <row r="1271" spans="1:36">
      <c r="A1271" s="153">
        <v>16</v>
      </c>
      <c r="B1271" s="154">
        <v>2</v>
      </c>
      <c r="C1271" s="154">
        <v>1</v>
      </c>
      <c r="D1271" s="155">
        <v>3</v>
      </c>
      <c r="E1271" s="155" t="s">
        <v>556</v>
      </c>
      <c r="F1271" s="156" t="s">
        <v>4402</v>
      </c>
      <c r="G1271" s="156" t="s">
        <v>556</v>
      </c>
      <c r="H1271" s="156" t="s">
        <v>4403</v>
      </c>
      <c r="I1271" s="155">
        <v>1602013</v>
      </c>
      <c r="J1271" s="157" t="s">
        <v>1622</v>
      </c>
      <c r="K1271" s="157"/>
      <c r="L1271" s="155">
        <v>2022</v>
      </c>
      <c r="M1271" s="158">
        <v>5975</v>
      </c>
      <c r="N1271" s="159">
        <v>24402128.649999999</v>
      </c>
      <c r="O1271" s="159">
        <v>24224698.09</v>
      </c>
      <c r="P1271" s="159">
        <v>14229549.039999999</v>
      </c>
      <c r="Q1271" s="159">
        <v>5994989</v>
      </c>
      <c r="R1271" s="159">
        <v>8234560.04</v>
      </c>
      <c r="S1271" s="159">
        <v>177430.56</v>
      </c>
      <c r="T1271" s="159">
        <v>78253.59</v>
      </c>
      <c r="U1271" s="159">
        <v>26074007.960000001</v>
      </c>
      <c r="V1271" s="159">
        <v>22430592.09</v>
      </c>
      <c r="W1271" s="159">
        <v>7541407.0499999998</v>
      </c>
      <c r="X1271" s="159">
        <v>135180.49</v>
      </c>
      <c r="Y1271" s="159">
        <v>3643415.87</v>
      </c>
      <c r="Z1271" s="159">
        <v>2532566.0499999998</v>
      </c>
      <c r="AA1271" s="159">
        <v>1953697.76</v>
      </c>
      <c r="AB1271" s="159">
        <v>578868.2899999998</v>
      </c>
      <c r="AC1271" s="159">
        <v>234626.1</v>
      </c>
      <c r="AD1271" s="159">
        <v>234626.1</v>
      </c>
      <c r="AE1271" s="159">
        <v>8159876.5899999999</v>
      </c>
      <c r="AF1271" s="159">
        <v>1794106</v>
      </c>
      <c r="AG1271" s="159">
        <v>27165.98</v>
      </c>
      <c r="AH1271" s="159">
        <v>27452.18</v>
      </c>
      <c r="AI1271" s="159">
        <v>0</v>
      </c>
      <c r="AJ1271" s="159">
        <v>0</v>
      </c>
    </row>
    <row r="1272" spans="1:36">
      <c r="A1272" s="153">
        <v>16</v>
      </c>
      <c r="B1272" s="154">
        <v>2</v>
      </c>
      <c r="C1272" s="154">
        <v>2</v>
      </c>
      <c r="D1272" s="155">
        <v>2</v>
      </c>
      <c r="E1272" s="155" t="s">
        <v>556</v>
      </c>
      <c r="F1272" s="156" t="s">
        <v>4404</v>
      </c>
      <c r="G1272" s="156" t="s">
        <v>556</v>
      </c>
      <c r="H1272" s="156" t="s">
        <v>4405</v>
      </c>
      <c r="I1272" s="155">
        <v>1602022</v>
      </c>
      <c r="J1272" s="157" t="s">
        <v>1621</v>
      </c>
      <c r="K1272" s="157"/>
      <c r="L1272" s="155">
        <v>2022</v>
      </c>
      <c r="M1272" s="158">
        <v>6489</v>
      </c>
      <c r="N1272" s="159">
        <v>33558299.859999999</v>
      </c>
      <c r="O1272" s="159">
        <v>28091765.48</v>
      </c>
      <c r="P1272" s="159">
        <v>17408141.960000001</v>
      </c>
      <c r="Q1272" s="159">
        <v>8204412</v>
      </c>
      <c r="R1272" s="159">
        <v>9203729.9600000009</v>
      </c>
      <c r="S1272" s="159">
        <v>5466534.3799999999</v>
      </c>
      <c r="T1272" s="159">
        <v>274371.67</v>
      </c>
      <c r="U1272" s="159">
        <v>33204948.859999999</v>
      </c>
      <c r="V1272" s="159">
        <v>25741732.289999999</v>
      </c>
      <c r="W1272" s="159">
        <v>9977904</v>
      </c>
      <c r="X1272" s="159">
        <v>180401.31</v>
      </c>
      <c r="Y1272" s="159">
        <v>7463216.5700000003</v>
      </c>
      <c r="Z1272" s="159">
        <v>3600353.26</v>
      </c>
      <c r="AA1272" s="159">
        <v>2025627.38</v>
      </c>
      <c r="AB1272" s="159">
        <v>1574725.88</v>
      </c>
      <c r="AC1272" s="159">
        <v>3673017.85</v>
      </c>
      <c r="AD1272" s="159">
        <v>3673017.85</v>
      </c>
      <c r="AE1272" s="159">
        <v>8309330.3499999996</v>
      </c>
      <c r="AF1272" s="159">
        <v>2350033.19</v>
      </c>
      <c r="AG1272" s="159">
        <v>388666.99</v>
      </c>
      <c r="AH1272" s="159">
        <v>534434.68999999994</v>
      </c>
      <c r="AI1272" s="159">
        <v>0</v>
      </c>
      <c r="AJ1272" s="159">
        <v>0</v>
      </c>
    </row>
    <row r="1273" spans="1:36">
      <c r="A1273" s="153">
        <v>16</v>
      </c>
      <c r="B1273" s="154">
        <v>2</v>
      </c>
      <c r="C1273" s="154">
        <v>3</v>
      </c>
      <c r="D1273" s="155">
        <v>3</v>
      </c>
      <c r="E1273" s="155" t="s">
        <v>556</v>
      </c>
      <c r="F1273" s="156" t="s">
        <v>4402</v>
      </c>
      <c r="G1273" s="156" t="s">
        <v>556</v>
      </c>
      <c r="H1273" s="156" t="s">
        <v>4406</v>
      </c>
      <c r="I1273" s="155">
        <v>1602033</v>
      </c>
      <c r="J1273" s="157" t="s">
        <v>1620</v>
      </c>
      <c r="K1273" s="157"/>
      <c r="L1273" s="155">
        <v>2022</v>
      </c>
      <c r="M1273" s="158">
        <v>22316</v>
      </c>
      <c r="N1273" s="159">
        <v>99304172.569999993</v>
      </c>
      <c r="O1273" s="159">
        <v>95683597.390000001</v>
      </c>
      <c r="P1273" s="159">
        <v>53705893.480000004</v>
      </c>
      <c r="Q1273" s="159">
        <v>20539786</v>
      </c>
      <c r="R1273" s="159">
        <v>33166107.48</v>
      </c>
      <c r="S1273" s="159">
        <v>3620575.18</v>
      </c>
      <c r="T1273" s="159">
        <v>487894.05</v>
      </c>
      <c r="U1273" s="159">
        <v>104393208.04000001</v>
      </c>
      <c r="V1273" s="159">
        <v>92997586.920000002</v>
      </c>
      <c r="W1273" s="159">
        <v>32361596.59</v>
      </c>
      <c r="X1273" s="159">
        <v>355082.97</v>
      </c>
      <c r="Y1273" s="159">
        <v>11395621.119999999</v>
      </c>
      <c r="Z1273" s="159">
        <v>10667379.74</v>
      </c>
      <c r="AA1273" s="159">
        <v>4000000</v>
      </c>
      <c r="AB1273" s="159">
        <v>6667379.7400000002</v>
      </c>
      <c r="AC1273" s="159">
        <v>1982756.73</v>
      </c>
      <c r="AD1273" s="159">
        <v>1866912.72</v>
      </c>
      <c r="AE1273" s="159">
        <v>17727365.43</v>
      </c>
      <c r="AF1273" s="159">
        <v>2686010.47</v>
      </c>
      <c r="AG1273" s="159">
        <v>956413.64</v>
      </c>
      <c r="AH1273" s="159">
        <v>963959.15</v>
      </c>
      <c r="AI1273" s="159">
        <v>0</v>
      </c>
      <c r="AJ1273" s="159">
        <v>0</v>
      </c>
    </row>
    <row r="1274" spans="1:36">
      <c r="A1274" s="153">
        <v>16</v>
      </c>
      <c r="B1274" s="154">
        <v>2</v>
      </c>
      <c r="C1274" s="154">
        <v>4</v>
      </c>
      <c r="D1274" s="155">
        <v>3</v>
      </c>
      <c r="E1274" s="155" t="s">
        <v>556</v>
      </c>
      <c r="F1274" s="156" t="s">
        <v>4402</v>
      </c>
      <c r="G1274" s="156" t="s">
        <v>556</v>
      </c>
      <c r="H1274" s="156" t="s">
        <v>4407</v>
      </c>
      <c r="I1274" s="155">
        <v>1602043</v>
      </c>
      <c r="J1274" s="157" t="s">
        <v>1619</v>
      </c>
      <c r="K1274" s="157"/>
      <c r="L1274" s="155">
        <v>2022</v>
      </c>
      <c r="M1274" s="158">
        <v>10899</v>
      </c>
      <c r="N1274" s="159">
        <v>48465013.060000002</v>
      </c>
      <c r="O1274" s="159">
        <v>46729379.229999997</v>
      </c>
      <c r="P1274" s="159">
        <v>27381979.469999999</v>
      </c>
      <c r="Q1274" s="159">
        <v>13165651</v>
      </c>
      <c r="R1274" s="159">
        <v>14216328.470000001</v>
      </c>
      <c r="S1274" s="159">
        <v>1735633.83</v>
      </c>
      <c r="T1274" s="159">
        <v>198500</v>
      </c>
      <c r="U1274" s="159">
        <v>47599979.420000002</v>
      </c>
      <c r="V1274" s="159">
        <v>43742938.920000002</v>
      </c>
      <c r="W1274" s="159">
        <v>13032706.9</v>
      </c>
      <c r="X1274" s="159">
        <v>238987.26</v>
      </c>
      <c r="Y1274" s="159">
        <v>3857040.5</v>
      </c>
      <c r="Z1274" s="159">
        <v>3240639.9</v>
      </c>
      <c r="AA1274" s="159">
        <v>1900000</v>
      </c>
      <c r="AB1274" s="159">
        <v>1340639.8999999999</v>
      </c>
      <c r="AC1274" s="159">
        <v>1007500</v>
      </c>
      <c r="AD1274" s="159">
        <v>1007500</v>
      </c>
      <c r="AE1274" s="159">
        <v>8800000</v>
      </c>
      <c r="AF1274" s="159">
        <v>2986440.31</v>
      </c>
      <c r="AG1274" s="159">
        <v>101364</v>
      </c>
      <c r="AH1274" s="159">
        <v>200432.9</v>
      </c>
      <c r="AI1274" s="159">
        <v>0</v>
      </c>
      <c r="AJ1274" s="159">
        <v>0</v>
      </c>
    </row>
    <row r="1275" spans="1:36">
      <c r="A1275" s="153">
        <v>16</v>
      </c>
      <c r="B1275" s="154">
        <v>3</v>
      </c>
      <c r="C1275" s="154">
        <v>1</v>
      </c>
      <c r="D1275" s="155">
        <v>1</v>
      </c>
      <c r="E1275" s="155" t="s">
        <v>556</v>
      </c>
      <c r="F1275" s="156" t="s">
        <v>4408</v>
      </c>
      <c r="G1275" s="156" t="s">
        <v>556</v>
      </c>
      <c r="H1275" s="156" t="s">
        <v>4409</v>
      </c>
      <c r="I1275" s="155">
        <v>1603011</v>
      </c>
      <c r="J1275" s="157" t="s">
        <v>1618</v>
      </c>
      <c r="K1275" s="157"/>
      <c r="L1275" s="155">
        <v>2022</v>
      </c>
      <c r="M1275" s="158">
        <v>60852</v>
      </c>
      <c r="N1275" s="159">
        <v>327476220.81</v>
      </c>
      <c r="O1275" s="159">
        <v>282548976.38</v>
      </c>
      <c r="P1275" s="159">
        <v>107288186.08</v>
      </c>
      <c r="Q1275" s="159">
        <v>40366987</v>
      </c>
      <c r="R1275" s="159">
        <v>66921199.079999998</v>
      </c>
      <c r="S1275" s="159">
        <v>44927244.43</v>
      </c>
      <c r="T1275" s="159">
        <v>24177725</v>
      </c>
      <c r="U1275" s="159">
        <v>336317337.98000002</v>
      </c>
      <c r="V1275" s="159">
        <v>262506866.03999999</v>
      </c>
      <c r="W1275" s="159">
        <v>113643027.13</v>
      </c>
      <c r="X1275" s="159">
        <v>3059984.03</v>
      </c>
      <c r="Y1275" s="159">
        <v>73810471.939999998</v>
      </c>
      <c r="Z1275" s="159">
        <v>42880723.93</v>
      </c>
      <c r="AA1275" s="159">
        <v>28765000</v>
      </c>
      <c r="AB1275" s="159">
        <v>14115723.93</v>
      </c>
      <c r="AC1275" s="159">
        <v>9247900</v>
      </c>
      <c r="AD1275" s="159">
        <v>9247900</v>
      </c>
      <c r="AE1275" s="159">
        <v>135359628.62</v>
      </c>
      <c r="AF1275" s="159">
        <v>20042110.34</v>
      </c>
      <c r="AG1275" s="159">
        <v>2212002.14</v>
      </c>
      <c r="AH1275" s="159">
        <v>2690651.56</v>
      </c>
      <c r="AI1275" s="159">
        <v>0</v>
      </c>
      <c r="AJ1275" s="159">
        <v>0</v>
      </c>
    </row>
    <row r="1276" spans="1:36">
      <c r="A1276" s="153">
        <v>16</v>
      </c>
      <c r="B1276" s="154">
        <v>3</v>
      </c>
      <c r="C1276" s="154">
        <v>2</v>
      </c>
      <c r="D1276" s="155">
        <v>2</v>
      </c>
      <c r="E1276" s="155" t="s">
        <v>556</v>
      </c>
      <c r="F1276" s="156" t="s">
        <v>4410</v>
      </c>
      <c r="G1276" s="156" t="s">
        <v>556</v>
      </c>
      <c r="H1276" s="156" t="s">
        <v>4411</v>
      </c>
      <c r="I1276" s="155">
        <v>1603022</v>
      </c>
      <c r="J1276" s="157" t="s">
        <v>1617</v>
      </c>
      <c r="K1276" s="157"/>
      <c r="L1276" s="155">
        <v>2022</v>
      </c>
      <c r="M1276" s="158">
        <v>7910</v>
      </c>
      <c r="N1276" s="159">
        <v>35534539.479999997</v>
      </c>
      <c r="O1276" s="159">
        <v>35199511.950000003</v>
      </c>
      <c r="P1276" s="159">
        <v>18337011.579999998</v>
      </c>
      <c r="Q1276" s="159">
        <v>9615395</v>
      </c>
      <c r="R1276" s="159">
        <v>8721616.5800000001</v>
      </c>
      <c r="S1276" s="159">
        <v>335027.53000000003</v>
      </c>
      <c r="T1276" s="159">
        <v>229920.73</v>
      </c>
      <c r="U1276" s="159">
        <v>34397588.049999997</v>
      </c>
      <c r="V1276" s="159">
        <v>30827036.420000002</v>
      </c>
      <c r="W1276" s="159">
        <v>12445044.23</v>
      </c>
      <c r="X1276" s="159">
        <v>115000</v>
      </c>
      <c r="Y1276" s="159">
        <v>3570551.63</v>
      </c>
      <c r="Z1276" s="159">
        <v>892703.38</v>
      </c>
      <c r="AA1276" s="159">
        <v>0</v>
      </c>
      <c r="AB1276" s="159">
        <v>892703.38</v>
      </c>
      <c r="AC1276" s="159">
        <v>910000</v>
      </c>
      <c r="AD1276" s="159">
        <v>910000</v>
      </c>
      <c r="AE1276" s="159">
        <v>5522652.3499999996</v>
      </c>
      <c r="AF1276" s="159">
        <v>4372475.53</v>
      </c>
      <c r="AG1276" s="159">
        <v>617317.14</v>
      </c>
      <c r="AH1276" s="159">
        <v>593136.77</v>
      </c>
      <c r="AI1276" s="159">
        <v>0</v>
      </c>
      <c r="AJ1276" s="159">
        <v>0</v>
      </c>
    </row>
    <row r="1277" spans="1:36">
      <c r="A1277" s="153">
        <v>16</v>
      </c>
      <c r="B1277" s="154">
        <v>3</v>
      </c>
      <c r="C1277" s="154">
        <v>3</v>
      </c>
      <c r="D1277" s="155">
        <v>2</v>
      </c>
      <c r="E1277" s="155" t="s">
        <v>556</v>
      </c>
      <c r="F1277" s="156" t="s">
        <v>4410</v>
      </c>
      <c r="G1277" s="156" t="s">
        <v>556</v>
      </c>
      <c r="H1277" s="156" t="s">
        <v>4412</v>
      </c>
      <c r="I1277" s="155">
        <v>1603032</v>
      </c>
      <c r="J1277" s="157" t="s">
        <v>1616</v>
      </c>
      <c r="K1277" s="157"/>
      <c r="L1277" s="155">
        <v>2022</v>
      </c>
      <c r="M1277" s="158">
        <v>5624</v>
      </c>
      <c r="N1277" s="159">
        <v>24003326.449999999</v>
      </c>
      <c r="O1277" s="159">
        <v>22904474.649999999</v>
      </c>
      <c r="P1277" s="159">
        <v>14853426.469999999</v>
      </c>
      <c r="Q1277" s="159">
        <v>8499062</v>
      </c>
      <c r="R1277" s="159">
        <v>6354364.4699999997</v>
      </c>
      <c r="S1277" s="159">
        <v>1098851.8</v>
      </c>
      <c r="T1277" s="159">
        <v>147486</v>
      </c>
      <c r="U1277" s="159">
        <v>25348831.73</v>
      </c>
      <c r="V1277" s="159">
        <v>20935812.25</v>
      </c>
      <c r="W1277" s="159">
        <v>9261573.4199999999</v>
      </c>
      <c r="X1277" s="159">
        <v>73191.28</v>
      </c>
      <c r="Y1277" s="159">
        <v>4413019.4800000004</v>
      </c>
      <c r="Z1277" s="159">
        <v>4000827.31</v>
      </c>
      <c r="AA1277" s="159">
        <v>3144800</v>
      </c>
      <c r="AB1277" s="159">
        <v>856027.31</v>
      </c>
      <c r="AC1277" s="159">
        <v>670000</v>
      </c>
      <c r="AD1277" s="159">
        <v>670000</v>
      </c>
      <c r="AE1277" s="159">
        <v>4375800</v>
      </c>
      <c r="AF1277" s="159">
        <v>1968662.4</v>
      </c>
      <c r="AG1277" s="159">
        <v>14651.96</v>
      </c>
      <c r="AH1277" s="159">
        <v>14651.96</v>
      </c>
      <c r="AI1277" s="159">
        <v>0</v>
      </c>
      <c r="AJ1277" s="159">
        <v>0</v>
      </c>
    </row>
    <row r="1278" spans="1:36">
      <c r="A1278" s="153">
        <v>16</v>
      </c>
      <c r="B1278" s="154">
        <v>3</v>
      </c>
      <c r="C1278" s="154">
        <v>4</v>
      </c>
      <c r="D1278" s="155">
        <v>2</v>
      </c>
      <c r="E1278" s="155" t="s">
        <v>556</v>
      </c>
      <c r="F1278" s="156" t="s">
        <v>4410</v>
      </c>
      <c r="G1278" s="156" t="s">
        <v>556</v>
      </c>
      <c r="H1278" s="156" t="s">
        <v>4413</v>
      </c>
      <c r="I1278" s="155">
        <v>1603042</v>
      </c>
      <c r="J1278" s="157" t="s">
        <v>1615</v>
      </c>
      <c r="K1278" s="157"/>
      <c r="L1278" s="155">
        <v>2022</v>
      </c>
      <c r="M1278" s="158">
        <v>7477</v>
      </c>
      <c r="N1278" s="159">
        <v>31828081.039999999</v>
      </c>
      <c r="O1278" s="159">
        <v>30720025.93</v>
      </c>
      <c r="P1278" s="159">
        <v>20986856.649999999</v>
      </c>
      <c r="Q1278" s="159">
        <v>11595579</v>
      </c>
      <c r="R1278" s="159">
        <v>9391277.6500000004</v>
      </c>
      <c r="S1278" s="159">
        <v>1108055.1100000001</v>
      </c>
      <c r="T1278" s="159">
        <v>188950.91</v>
      </c>
      <c r="U1278" s="159">
        <v>32487466.129999999</v>
      </c>
      <c r="V1278" s="159">
        <v>27370831.039999999</v>
      </c>
      <c r="W1278" s="159">
        <v>11895013.460000001</v>
      </c>
      <c r="X1278" s="159">
        <v>91721.95</v>
      </c>
      <c r="Y1278" s="159">
        <v>5116635.09</v>
      </c>
      <c r="Z1278" s="159">
        <v>3045308.38</v>
      </c>
      <c r="AA1278" s="159">
        <v>0</v>
      </c>
      <c r="AB1278" s="159">
        <v>3045308.38</v>
      </c>
      <c r="AC1278" s="159">
        <v>680000</v>
      </c>
      <c r="AD1278" s="159">
        <v>680000</v>
      </c>
      <c r="AE1278" s="159">
        <v>3569436.02</v>
      </c>
      <c r="AF1278" s="159">
        <v>3349194.89</v>
      </c>
      <c r="AG1278" s="159">
        <v>400000</v>
      </c>
      <c r="AH1278" s="159">
        <v>445835.26</v>
      </c>
      <c r="AI1278" s="159">
        <v>0</v>
      </c>
      <c r="AJ1278" s="159">
        <v>0</v>
      </c>
    </row>
    <row r="1279" spans="1:36">
      <c r="A1279" s="153">
        <v>16</v>
      </c>
      <c r="B1279" s="154">
        <v>3</v>
      </c>
      <c r="C1279" s="154">
        <v>5</v>
      </c>
      <c r="D1279" s="155">
        <v>2</v>
      </c>
      <c r="E1279" s="155" t="s">
        <v>556</v>
      </c>
      <c r="F1279" s="156" t="s">
        <v>4410</v>
      </c>
      <c r="G1279" s="156" t="s">
        <v>556</v>
      </c>
      <c r="H1279" s="156" t="s">
        <v>4414</v>
      </c>
      <c r="I1279" s="155">
        <v>1603052</v>
      </c>
      <c r="J1279" s="157" t="s">
        <v>1614</v>
      </c>
      <c r="K1279" s="157"/>
      <c r="L1279" s="155">
        <v>2022</v>
      </c>
      <c r="M1279" s="158">
        <v>4021</v>
      </c>
      <c r="N1279" s="159">
        <v>19829261.760000002</v>
      </c>
      <c r="O1279" s="159">
        <v>17157559.850000001</v>
      </c>
      <c r="P1279" s="159">
        <v>8141129.0700000003</v>
      </c>
      <c r="Q1279" s="159">
        <v>3594441</v>
      </c>
      <c r="R1279" s="159">
        <v>4546688.07</v>
      </c>
      <c r="S1279" s="159">
        <v>2671701.91</v>
      </c>
      <c r="T1279" s="159">
        <v>177154.47</v>
      </c>
      <c r="U1279" s="159">
        <v>20589629.559999999</v>
      </c>
      <c r="V1279" s="159">
        <v>15944259.24</v>
      </c>
      <c r="W1279" s="159">
        <v>7558319.9400000004</v>
      </c>
      <c r="X1279" s="159">
        <v>20261.79</v>
      </c>
      <c r="Y1279" s="159">
        <v>4645370.32</v>
      </c>
      <c r="Z1279" s="159">
        <v>3315042.09</v>
      </c>
      <c r="AA1279" s="159">
        <v>1164383.32</v>
      </c>
      <c r="AB1279" s="159">
        <v>2150658.7699999996</v>
      </c>
      <c r="AC1279" s="159">
        <v>0</v>
      </c>
      <c r="AD1279" s="159">
        <v>0</v>
      </c>
      <c r="AE1279" s="159">
        <v>1164383.32</v>
      </c>
      <c r="AF1279" s="159">
        <v>1213300.6100000001</v>
      </c>
      <c r="AG1279" s="159">
        <v>223265.82</v>
      </c>
      <c r="AH1279" s="159">
        <v>226377.61</v>
      </c>
      <c r="AI1279" s="159">
        <v>0</v>
      </c>
      <c r="AJ1279" s="159">
        <v>0</v>
      </c>
    </row>
    <row r="1280" spans="1:36">
      <c r="A1280" s="153">
        <v>16</v>
      </c>
      <c r="B1280" s="154">
        <v>3</v>
      </c>
      <c r="C1280" s="154">
        <v>6</v>
      </c>
      <c r="D1280" s="155">
        <v>2</v>
      </c>
      <c r="E1280" s="155" t="s">
        <v>556</v>
      </c>
      <c r="F1280" s="156" t="s">
        <v>4410</v>
      </c>
      <c r="G1280" s="156" t="s">
        <v>556</v>
      </c>
      <c r="H1280" s="156" t="s">
        <v>4415</v>
      </c>
      <c r="I1280" s="155">
        <v>1603062</v>
      </c>
      <c r="J1280" s="157" t="s">
        <v>1613</v>
      </c>
      <c r="K1280" s="157"/>
      <c r="L1280" s="155">
        <v>2022</v>
      </c>
      <c r="M1280" s="158">
        <v>8251</v>
      </c>
      <c r="N1280" s="159">
        <v>35533119</v>
      </c>
      <c r="O1280" s="159">
        <v>32802862.059999999</v>
      </c>
      <c r="P1280" s="159">
        <v>19822499.960000001</v>
      </c>
      <c r="Q1280" s="159">
        <v>11396843</v>
      </c>
      <c r="R1280" s="159">
        <v>8425656.9600000009</v>
      </c>
      <c r="S1280" s="159">
        <v>2730256.94</v>
      </c>
      <c r="T1280" s="159">
        <v>1487942.48</v>
      </c>
      <c r="U1280" s="159">
        <v>35640439.909999996</v>
      </c>
      <c r="V1280" s="159">
        <v>28134955.77</v>
      </c>
      <c r="W1280" s="159">
        <v>11429303.619999999</v>
      </c>
      <c r="X1280" s="159">
        <v>0</v>
      </c>
      <c r="Y1280" s="159">
        <v>7505484.1399999997</v>
      </c>
      <c r="Z1280" s="159">
        <v>5186600.91</v>
      </c>
      <c r="AA1280" s="159">
        <v>0</v>
      </c>
      <c r="AB1280" s="159">
        <v>5186600.91</v>
      </c>
      <c r="AC1280" s="159">
        <v>0</v>
      </c>
      <c r="AD1280" s="159">
        <v>0</v>
      </c>
      <c r="AE1280" s="159">
        <v>0</v>
      </c>
      <c r="AF1280" s="159">
        <v>4667906.29</v>
      </c>
      <c r="AG1280" s="159">
        <v>159653.18</v>
      </c>
      <c r="AH1280" s="159">
        <v>231217.81</v>
      </c>
      <c r="AI1280" s="159">
        <v>0</v>
      </c>
      <c r="AJ1280" s="159">
        <v>0</v>
      </c>
    </row>
    <row r="1281" spans="1:36">
      <c r="A1281" s="153">
        <v>16</v>
      </c>
      <c r="B1281" s="154">
        <v>4</v>
      </c>
      <c r="C1281" s="154">
        <v>1</v>
      </c>
      <c r="D1281" s="155">
        <v>3</v>
      </c>
      <c r="E1281" s="155" t="s">
        <v>556</v>
      </c>
      <c r="F1281" s="156" t="s">
        <v>4416</v>
      </c>
      <c r="G1281" s="156" t="s">
        <v>556</v>
      </c>
      <c r="H1281" s="156" t="s">
        <v>4417</v>
      </c>
      <c r="I1281" s="155">
        <v>1604013</v>
      </c>
      <c r="J1281" s="157" t="s">
        <v>1612</v>
      </c>
      <c r="K1281" s="157"/>
      <c r="L1281" s="155">
        <v>2022</v>
      </c>
      <c r="M1281" s="158">
        <v>9305</v>
      </c>
      <c r="N1281" s="159">
        <v>61831771.479999997</v>
      </c>
      <c r="O1281" s="159">
        <v>45513599.990000002</v>
      </c>
      <c r="P1281" s="159">
        <v>29758571.810000002</v>
      </c>
      <c r="Q1281" s="159">
        <v>14533338</v>
      </c>
      <c r="R1281" s="159">
        <v>15225233.810000001</v>
      </c>
      <c r="S1281" s="159">
        <v>16318171.49</v>
      </c>
      <c r="T1281" s="159">
        <v>15167519.84</v>
      </c>
      <c r="U1281" s="159">
        <v>50875270.350000001</v>
      </c>
      <c r="V1281" s="159">
        <v>43811665</v>
      </c>
      <c r="W1281" s="159">
        <v>15644471.279999999</v>
      </c>
      <c r="X1281" s="159">
        <v>839586.99</v>
      </c>
      <c r="Y1281" s="159">
        <v>7063605.3499999996</v>
      </c>
      <c r="Z1281" s="159">
        <v>4628191.4800000004</v>
      </c>
      <c r="AA1281" s="159">
        <v>0</v>
      </c>
      <c r="AB1281" s="159">
        <v>4628191.4800000004</v>
      </c>
      <c r="AC1281" s="159">
        <v>702452</v>
      </c>
      <c r="AD1281" s="159">
        <v>702452</v>
      </c>
      <c r="AE1281" s="159">
        <v>65792899.950000003</v>
      </c>
      <c r="AF1281" s="159">
        <v>1701934.99</v>
      </c>
      <c r="AG1281" s="159">
        <v>512118.99</v>
      </c>
      <c r="AH1281" s="159">
        <v>1159961.8600000001</v>
      </c>
      <c r="AI1281" s="159">
        <v>0</v>
      </c>
      <c r="AJ1281" s="159">
        <v>0</v>
      </c>
    </row>
    <row r="1282" spans="1:36">
      <c r="A1282" s="153">
        <v>16</v>
      </c>
      <c r="B1282" s="154">
        <v>4</v>
      </c>
      <c r="C1282" s="154">
        <v>2</v>
      </c>
      <c r="D1282" s="155">
        <v>3</v>
      </c>
      <c r="E1282" s="155" t="s">
        <v>556</v>
      </c>
      <c r="F1282" s="156" t="s">
        <v>4416</v>
      </c>
      <c r="G1282" s="156" t="s">
        <v>556</v>
      </c>
      <c r="H1282" s="156" t="s">
        <v>4418</v>
      </c>
      <c r="I1282" s="155">
        <v>1604023</v>
      </c>
      <c r="J1282" s="157" t="s">
        <v>1611</v>
      </c>
      <c r="K1282" s="157"/>
      <c r="L1282" s="155">
        <v>2022</v>
      </c>
      <c r="M1282" s="158">
        <v>35896</v>
      </c>
      <c r="N1282" s="159">
        <v>167322145.56</v>
      </c>
      <c r="O1282" s="159">
        <v>152236326.99000001</v>
      </c>
      <c r="P1282" s="159">
        <v>74025319.400000006</v>
      </c>
      <c r="Q1282" s="159">
        <v>28222723</v>
      </c>
      <c r="R1282" s="159">
        <v>45802596.399999999</v>
      </c>
      <c r="S1282" s="159">
        <v>15085818.57</v>
      </c>
      <c r="T1282" s="159">
        <v>2960312.91</v>
      </c>
      <c r="U1282" s="159">
        <v>172248402.38</v>
      </c>
      <c r="V1282" s="159">
        <v>143667338.69</v>
      </c>
      <c r="W1282" s="159">
        <v>61159372.93</v>
      </c>
      <c r="X1282" s="159">
        <v>1593059.88</v>
      </c>
      <c r="Y1282" s="159">
        <v>28581063.690000001</v>
      </c>
      <c r="Z1282" s="159">
        <v>54497686.289999999</v>
      </c>
      <c r="AA1282" s="159">
        <v>50960000</v>
      </c>
      <c r="AB1282" s="159">
        <v>3537686.2899999991</v>
      </c>
      <c r="AC1282" s="159">
        <v>45991252.200000003</v>
      </c>
      <c r="AD1282" s="159">
        <v>45991252.200000003</v>
      </c>
      <c r="AE1282" s="159">
        <v>66161482.780000001</v>
      </c>
      <c r="AF1282" s="159">
        <v>8568988.3000000007</v>
      </c>
      <c r="AG1282" s="159">
        <v>1863949.27</v>
      </c>
      <c r="AH1282" s="159">
        <v>1839996.1</v>
      </c>
      <c r="AI1282" s="159">
        <v>0</v>
      </c>
      <c r="AJ1282" s="159">
        <v>0</v>
      </c>
    </row>
    <row r="1283" spans="1:36">
      <c r="A1283" s="153">
        <v>16</v>
      </c>
      <c r="B1283" s="154">
        <v>4</v>
      </c>
      <c r="C1283" s="154">
        <v>3</v>
      </c>
      <c r="D1283" s="155">
        <v>2</v>
      </c>
      <c r="E1283" s="155" t="s">
        <v>556</v>
      </c>
      <c r="F1283" s="156" t="s">
        <v>4419</v>
      </c>
      <c r="G1283" s="156" t="s">
        <v>556</v>
      </c>
      <c r="H1283" s="156" t="s">
        <v>4420</v>
      </c>
      <c r="I1283" s="155">
        <v>1604032</v>
      </c>
      <c r="J1283" s="157" t="s">
        <v>1610</v>
      </c>
      <c r="K1283" s="157"/>
      <c r="L1283" s="155">
        <v>2022</v>
      </c>
      <c r="M1283" s="158">
        <v>6864</v>
      </c>
      <c r="N1283" s="159">
        <v>31049875.530000001</v>
      </c>
      <c r="O1283" s="159">
        <v>28049995.760000002</v>
      </c>
      <c r="P1283" s="159">
        <v>20426651.009999998</v>
      </c>
      <c r="Q1283" s="159">
        <v>13170381</v>
      </c>
      <c r="R1283" s="159">
        <v>7256270.0099999998</v>
      </c>
      <c r="S1283" s="159">
        <v>2999879.77</v>
      </c>
      <c r="T1283" s="159">
        <v>40402.550000000003</v>
      </c>
      <c r="U1283" s="159">
        <v>28725045.170000002</v>
      </c>
      <c r="V1283" s="159">
        <v>24483678.329999998</v>
      </c>
      <c r="W1283" s="159">
        <v>11800740.279999999</v>
      </c>
      <c r="X1283" s="159">
        <v>122302.67</v>
      </c>
      <c r="Y1283" s="159">
        <v>4241366.84</v>
      </c>
      <c r="Z1283" s="159">
        <v>1851349.93</v>
      </c>
      <c r="AA1283" s="159">
        <v>1716156</v>
      </c>
      <c r="AB1283" s="159">
        <v>135193.92999999993</v>
      </c>
      <c r="AC1283" s="159">
        <v>3542633.59</v>
      </c>
      <c r="AD1283" s="159">
        <v>3542633.59</v>
      </c>
      <c r="AE1283" s="159">
        <v>5830858.1699999999</v>
      </c>
      <c r="AF1283" s="159">
        <v>3566317.43</v>
      </c>
      <c r="AG1283" s="159">
        <v>0</v>
      </c>
      <c r="AH1283" s="159">
        <v>38471.75</v>
      </c>
      <c r="AI1283" s="159">
        <v>0</v>
      </c>
      <c r="AJ1283" s="159">
        <v>0</v>
      </c>
    </row>
    <row r="1284" spans="1:36">
      <c r="A1284" s="153">
        <v>16</v>
      </c>
      <c r="B1284" s="154">
        <v>4</v>
      </c>
      <c r="C1284" s="154">
        <v>4</v>
      </c>
      <c r="D1284" s="155">
        <v>3</v>
      </c>
      <c r="E1284" s="155" t="s">
        <v>556</v>
      </c>
      <c r="F1284" s="156" t="s">
        <v>4416</v>
      </c>
      <c r="G1284" s="156" t="s">
        <v>556</v>
      </c>
      <c r="H1284" s="156" t="s">
        <v>4421</v>
      </c>
      <c r="I1284" s="155">
        <v>1604043</v>
      </c>
      <c r="J1284" s="157" t="s">
        <v>1609</v>
      </c>
      <c r="K1284" s="157"/>
      <c r="L1284" s="155">
        <v>2022</v>
      </c>
      <c r="M1284" s="158">
        <v>13579</v>
      </c>
      <c r="N1284" s="159">
        <v>60927226.270000003</v>
      </c>
      <c r="O1284" s="159">
        <v>59114576.359999999</v>
      </c>
      <c r="P1284" s="159">
        <v>38214480.590000004</v>
      </c>
      <c r="Q1284" s="159">
        <v>19166662</v>
      </c>
      <c r="R1284" s="159">
        <v>19047818.59</v>
      </c>
      <c r="S1284" s="159">
        <v>1812649.91</v>
      </c>
      <c r="T1284" s="159">
        <v>573350.62</v>
      </c>
      <c r="U1284" s="159">
        <v>59825222.700000003</v>
      </c>
      <c r="V1284" s="159">
        <v>54052463.25</v>
      </c>
      <c r="W1284" s="159">
        <v>20580187.98</v>
      </c>
      <c r="X1284" s="159">
        <v>149880.81</v>
      </c>
      <c r="Y1284" s="159">
        <v>5772759.4500000002</v>
      </c>
      <c r="Z1284" s="159">
        <v>4186458.04</v>
      </c>
      <c r="AA1284" s="159">
        <v>1900000</v>
      </c>
      <c r="AB1284" s="159">
        <v>2286458.04</v>
      </c>
      <c r="AC1284" s="159">
        <v>1900000</v>
      </c>
      <c r="AD1284" s="159">
        <v>1900000</v>
      </c>
      <c r="AE1284" s="159">
        <v>6770000</v>
      </c>
      <c r="AF1284" s="159">
        <v>5062113.1100000003</v>
      </c>
      <c r="AG1284" s="159">
        <v>184146.21</v>
      </c>
      <c r="AH1284" s="159">
        <v>25672.57</v>
      </c>
      <c r="AI1284" s="159">
        <v>0</v>
      </c>
      <c r="AJ1284" s="159">
        <v>0</v>
      </c>
    </row>
    <row r="1285" spans="1:36">
      <c r="A1285" s="153">
        <v>16</v>
      </c>
      <c r="B1285" s="154">
        <v>5</v>
      </c>
      <c r="C1285" s="154">
        <v>1</v>
      </c>
      <c r="D1285" s="155">
        <v>3</v>
      </c>
      <c r="E1285" s="155" t="s">
        <v>556</v>
      </c>
      <c r="F1285" s="156" t="s">
        <v>4422</v>
      </c>
      <c r="G1285" s="156" t="s">
        <v>556</v>
      </c>
      <c r="H1285" s="156" t="s">
        <v>4423</v>
      </c>
      <c r="I1285" s="155">
        <v>1605013</v>
      </c>
      <c r="J1285" s="157" t="s">
        <v>1608</v>
      </c>
      <c r="K1285" s="157"/>
      <c r="L1285" s="155">
        <v>2022</v>
      </c>
      <c r="M1285" s="158">
        <v>12632</v>
      </c>
      <c r="N1285" s="159">
        <v>70597822.849999994</v>
      </c>
      <c r="O1285" s="159">
        <v>68705373.510000005</v>
      </c>
      <c r="P1285" s="159">
        <v>24048091.5</v>
      </c>
      <c r="Q1285" s="159">
        <v>10147656</v>
      </c>
      <c r="R1285" s="159">
        <v>13900435.5</v>
      </c>
      <c r="S1285" s="159">
        <v>1892449.34</v>
      </c>
      <c r="T1285" s="159">
        <v>1366917.88</v>
      </c>
      <c r="U1285" s="159">
        <v>71602716.390000001</v>
      </c>
      <c r="V1285" s="159">
        <v>65500756.560000002</v>
      </c>
      <c r="W1285" s="159">
        <v>26085684.41</v>
      </c>
      <c r="X1285" s="159">
        <v>451694.77</v>
      </c>
      <c r="Y1285" s="159">
        <v>6101959.8300000001</v>
      </c>
      <c r="Z1285" s="159">
        <v>10309650.130000001</v>
      </c>
      <c r="AA1285" s="159">
        <v>3000000</v>
      </c>
      <c r="AB1285" s="159">
        <v>7309650.1300000008</v>
      </c>
      <c r="AC1285" s="159">
        <v>2996000</v>
      </c>
      <c r="AD1285" s="159">
        <v>2996000</v>
      </c>
      <c r="AE1285" s="159">
        <v>17419900</v>
      </c>
      <c r="AF1285" s="159">
        <v>3204616.95</v>
      </c>
      <c r="AG1285" s="159">
        <v>24921.35</v>
      </c>
      <c r="AH1285" s="159">
        <v>170784.8</v>
      </c>
      <c r="AI1285" s="159">
        <v>0</v>
      </c>
      <c r="AJ1285" s="159">
        <v>0</v>
      </c>
    </row>
    <row r="1286" spans="1:36">
      <c r="A1286" s="153">
        <v>16</v>
      </c>
      <c r="B1286" s="154">
        <v>5</v>
      </c>
      <c r="C1286" s="154">
        <v>2</v>
      </c>
      <c r="D1286" s="155">
        <v>3</v>
      </c>
      <c r="E1286" s="155" t="s">
        <v>556</v>
      </c>
      <c r="F1286" s="156" t="s">
        <v>4422</v>
      </c>
      <c r="G1286" s="156" t="s">
        <v>556</v>
      </c>
      <c r="H1286" s="156" t="s">
        <v>4424</v>
      </c>
      <c r="I1286" s="155">
        <v>1605023</v>
      </c>
      <c r="J1286" s="157" t="s">
        <v>1607</v>
      </c>
      <c r="K1286" s="157"/>
      <c r="L1286" s="155">
        <v>2022</v>
      </c>
      <c r="M1286" s="158">
        <v>22656</v>
      </c>
      <c r="N1286" s="159">
        <v>99467194.159999996</v>
      </c>
      <c r="O1286" s="159">
        <v>93697960.890000001</v>
      </c>
      <c r="P1286" s="159">
        <v>43918783.629999995</v>
      </c>
      <c r="Q1286" s="159">
        <v>17497839</v>
      </c>
      <c r="R1286" s="159">
        <v>26420944.629999999</v>
      </c>
      <c r="S1286" s="159">
        <v>5769233.2699999996</v>
      </c>
      <c r="T1286" s="159">
        <v>2994091.91</v>
      </c>
      <c r="U1286" s="159">
        <v>101693951.43000001</v>
      </c>
      <c r="V1286" s="159">
        <v>90144339.200000003</v>
      </c>
      <c r="W1286" s="159">
        <v>38525966.850000001</v>
      </c>
      <c r="X1286" s="159">
        <v>1002548.79</v>
      </c>
      <c r="Y1286" s="159">
        <v>11549612.23</v>
      </c>
      <c r="Z1286" s="159">
        <v>8977913.6300000008</v>
      </c>
      <c r="AA1286" s="159">
        <v>4000000</v>
      </c>
      <c r="AB1286" s="159">
        <v>4977913.6300000008</v>
      </c>
      <c r="AC1286" s="159">
        <v>2500000</v>
      </c>
      <c r="AD1286" s="159">
        <v>2500000</v>
      </c>
      <c r="AE1286" s="159">
        <v>36000000</v>
      </c>
      <c r="AF1286" s="159">
        <v>3553621.69</v>
      </c>
      <c r="AG1286" s="159">
        <v>329904.14</v>
      </c>
      <c r="AH1286" s="159">
        <v>262348.65000000002</v>
      </c>
      <c r="AI1286" s="159">
        <v>0</v>
      </c>
      <c r="AJ1286" s="159">
        <v>0</v>
      </c>
    </row>
    <row r="1287" spans="1:36">
      <c r="A1287" s="153">
        <v>16</v>
      </c>
      <c r="B1287" s="154">
        <v>5</v>
      </c>
      <c r="C1287" s="154">
        <v>3</v>
      </c>
      <c r="D1287" s="155">
        <v>2</v>
      </c>
      <c r="E1287" s="155" t="s">
        <v>556</v>
      </c>
      <c r="F1287" s="156" t="s">
        <v>4425</v>
      </c>
      <c r="G1287" s="156" t="s">
        <v>556</v>
      </c>
      <c r="H1287" s="156" t="s">
        <v>4426</v>
      </c>
      <c r="I1287" s="155">
        <v>1605032</v>
      </c>
      <c r="J1287" s="157" t="s">
        <v>1606</v>
      </c>
      <c r="K1287" s="157"/>
      <c r="L1287" s="155">
        <v>2022</v>
      </c>
      <c r="M1287" s="158">
        <v>7391</v>
      </c>
      <c r="N1287" s="159">
        <v>34103123.299999997</v>
      </c>
      <c r="O1287" s="159">
        <v>31110401.43</v>
      </c>
      <c r="P1287" s="159">
        <v>19326306.969999999</v>
      </c>
      <c r="Q1287" s="159">
        <v>11030283</v>
      </c>
      <c r="R1287" s="159">
        <v>8296023.9699999997</v>
      </c>
      <c r="S1287" s="159">
        <v>2992721.87</v>
      </c>
      <c r="T1287" s="159">
        <v>298401.44</v>
      </c>
      <c r="U1287" s="159">
        <v>32315266.579999998</v>
      </c>
      <c r="V1287" s="159">
        <v>27648577.850000001</v>
      </c>
      <c r="W1287" s="159">
        <v>10775115.119999999</v>
      </c>
      <c r="X1287" s="159">
        <v>47573.52</v>
      </c>
      <c r="Y1287" s="159">
        <v>4666688.7300000004</v>
      </c>
      <c r="Z1287" s="159">
        <v>2346554.7999999998</v>
      </c>
      <c r="AA1287" s="159">
        <v>0</v>
      </c>
      <c r="AB1287" s="159">
        <v>2346554.7999999998</v>
      </c>
      <c r="AC1287" s="159">
        <v>2237129.23</v>
      </c>
      <c r="AD1287" s="159">
        <v>2237129.23</v>
      </c>
      <c r="AE1287" s="159">
        <v>1379543.21</v>
      </c>
      <c r="AF1287" s="159">
        <v>3461823.58</v>
      </c>
      <c r="AG1287" s="159">
        <v>132197.71</v>
      </c>
      <c r="AH1287" s="159">
        <v>136278.26</v>
      </c>
      <c r="AI1287" s="159">
        <v>0</v>
      </c>
      <c r="AJ1287" s="159">
        <v>0</v>
      </c>
    </row>
    <row r="1288" spans="1:36">
      <c r="A1288" s="153">
        <v>16</v>
      </c>
      <c r="B1288" s="154">
        <v>5</v>
      </c>
      <c r="C1288" s="154">
        <v>4</v>
      </c>
      <c r="D1288" s="155">
        <v>2</v>
      </c>
      <c r="E1288" s="155" t="s">
        <v>556</v>
      </c>
      <c r="F1288" s="156" t="s">
        <v>4425</v>
      </c>
      <c r="G1288" s="156" t="s">
        <v>556</v>
      </c>
      <c r="H1288" s="156" t="s">
        <v>4427</v>
      </c>
      <c r="I1288" s="155">
        <v>1605042</v>
      </c>
      <c r="J1288" s="157" t="s">
        <v>1605</v>
      </c>
      <c r="K1288" s="157"/>
      <c r="L1288" s="155">
        <v>2022</v>
      </c>
      <c r="M1288" s="158">
        <v>5438</v>
      </c>
      <c r="N1288" s="159">
        <v>23777271.199999999</v>
      </c>
      <c r="O1288" s="159">
        <v>21238945.510000002</v>
      </c>
      <c r="P1288" s="159">
        <v>13850536.390000001</v>
      </c>
      <c r="Q1288" s="159">
        <v>8143632</v>
      </c>
      <c r="R1288" s="159">
        <v>5706904.3899999997</v>
      </c>
      <c r="S1288" s="159">
        <v>2538325.69</v>
      </c>
      <c r="T1288" s="159">
        <v>35934</v>
      </c>
      <c r="U1288" s="159">
        <v>26400235.460000001</v>
      </c>
      <c r="V1288" s="159">
        <v>19077808.91</v>
      </c>
      <c r="W1288" s="159">
        <v>7697229.8399999999</v>
      </c>
      <c r="X1288" s="159">
        <v>59576.04</v>
      </c>
      <c r="Y1288" s="159">
        <v>7322426.5499999998</v>
      </c>
      <c r="Z1288" s="159">
        <v>5684831.1200000001</v>
      </c>
      <c r="AA1288" s="159">
        <v>3060867.6</v>
      </c>
      <c r="AB1288" s="159">
        <v>2623963.52</v>
      </c>
      <c r="AC1288" s="159">
        <v>616554</v>
      </c>
      <c r="AD1288" s="159">
        <v>616554</v>
      </c>
      <c r="AE1288" s="159">
        <v>4346647.7699999996</v>
      </c>
      <c r="AF1288" s="159">
        <v>2161136.6</v>
      </c>
      <c r="AG1288" s="159">
        <v>0</v>
      </c>
      <c r="AH1288" s="159">
        <v>150590.91</v>
      </c>
      <c r="AI1288" s="159">
        <v>0</v>
      </c>
      <c r="AJ1288" s="159">
        <v>0</v>
      </c>
    </row>
    <row r="1289" spans="1:36">
      <c r="A1289" s="153">
        <v>16</v>
      </c>
      <c r="B1289" s="154">
        <v>5</v>
      </c>
      <c r="C1289" s="154">
        <v>5</v>
      </c>
      <c r="D1289" s="155">
        <v>3</v>
      </c>
      <c r="E1289" s="155" t="s">
        <v>556</v>
      </c>
      <c r="F1289" s="156" t="s">
        <v>4422</v>
      </c>
      <c r="G1289" s="156" t="s">
        <v>556</v>
      </c>
      <c r="H1289" s="156" t="s">
        <v>4428</v>
      </c>
      <c r="I1289" s="155">
        <v>1605053</v>
      </c>
      <c r="J1289" s="157" t="s">
        <v>1604</v>
      </c>
      <c r="K1289" s="157"/>
      <c r="L1289" s="155">
        <v>2022</v>
      </c>
      <c r="M1289" s="158">
        <v>15740</v>
      </c>
      <c r="N1289" s="159">
        <v>66064234.200000003</v>
      </c>
      <c r="O1289" s="159">
        <v>64957845.560000002</v>
      </c>
      <c r="P1289" s="159">
        <v>26631641.380000003</v>
      </c>
      <c r="Q1289" s="159">
        <v>11924347</v>
      </c>
      <c r="R1289" s="159">
        <v>14707294.380000001</v>
      </c>
      <c r="S1289" s="159">
        <v>1106388.6399999999</v>
      </c>
      <c r="T1289" s="159">
        <v>118611.36</v>
      </c>
      <c r="U1289" s="159">
        <v>65578359.789999999</v>
      </c>
      <c r="V1289" s="159">
        <v>59061749.57</v>
      </c>
      <c r="W1289" s="159">
        <v>27383798.829999998</v>
      </c>
      <c r="X1289" s="159">
        <v>0</v>
      </c>
      <c r="Y1289" s="159">
        <v>6516610.2199999997</v>
      </c>
      <c r="Z1289" s="159">
        <v>6278525.7599999998</v>
      </c>
      <c r="AA1289" s="159">
        <v>0</v>
      </c>
      <c r="AB1289" s="159">
        <v>6278525.7599999998</v>
      </c>
      <c r="AC1289" s="159">
        <v>0</v>
      </c>
      <c r="AD1289" s="159">
        <v>0</v>
      </c>
      <c r="AE1289" s="159">
        <v>342.4</v>
      </c>
      <c r="AF1289" s="159">
        <v>5896095.9900000002</v>
      </c>
      <c r="AG1289" s="159">
        <v>0</v>
      </c>
      <c r="AH1289" s="159">
        <v>0</v>
      </c>
      <c r="AI1289" s="159">
        <v>0</v>
      </c>
      <c r="AJ1289" s="159">
        <v>342.4</v>
      </c>
    </row>
    <row r="1290" spans="1:36">
      <c r="A1290" s="153">
        <v>16</v>
      </c>
      <c r="B1290" s="154">
        <v>6</v>
      </c>
      <c r="C1290" s="154">
        <v>1</v>
      </c>
      <c r="D1290" s="155">
        <v>2</v>
      </c>
      <c r="E1290" s="155" t="s">
        <v>556</v>
      </c>
      <c r="F1290" s="156" t="s">
        <v>4429</v>
      </c>
      <c r="G1290" s="156" t="s">
        <v>556</v>
      </c>
      <c r="H1290" s="156" t="s">
        <v>4430</v>
      </c>
      <c r="I1290" s="155">
        <v>1606012</v>
      </c>
      <c r="J1290" s="157" t="s">
        <v>1603</v>
      </c>
      <c r="K1290" s="157"/>
      <c r="L1290" s="155">
        <v>2022</v>
      </c>
      <c r="M1290" s="158">
        <v>3591</v>
      </c>
      <c r="N1290" s="159">
        <v>17527167.190000001</v>
      </c>
      <c r="O1290" s="159">
        <v>16708908.92</v>
      </c>
      <c r="P1290" s="159">
        <v>10776935.9</v>
      </c>
      <c r="Q1290" s="159">
        <v>5282695</v>
      </c>
      <c r="R1290" s="159">
        <v>5494240.9000000004</v>
      </c>
      <c r="S1290" s="159">
        <v>818258.27</v>
      </c>
      <c r="T1290" s="159">
        <v>13304.55</v>
      </c>
      <c r="U1290" s="159">
        <v>16902424.710000001</v>
      </c>
      <c r="V1290" s="159">
        <v>15091764.09</v>
      </c>
      <c r="W1290" s="159">
        <v>6027622.8700000001</v>
      </c>
      <c r="X1290" s="159">
        <v>142361.13</v>
      </c>
      <c r="Y1290" s="159">
        <v>1810660.62</v>
      </c>
      <c r="Z1290" s="159">
        <v>2022804.78</v>
      </c>
      <c r="AA1290" s="159">
        <v>877664.36</v>
      </c>
      <c r="AB1290" s="159">
        <v>1145140.42</v>
      </c>
      <c r="AC1290" s="159">
        <v>1157810.6000000001</v>
      </c>
      <c r="AD1290" s="159">
        <v>1157810.6000000001</v>
      </c>
      <c r="AE1290" s="159">
        <v>5240518.07</v>
      </c>
      <c r="AF1290" s="159">
        <v>1617144.83</v>
      </c>
      <c r="AG1290" s="159">
        <v>57474.03</v>
      </c>
      <c r="AH1290" s="159">
        <v>57449.03</v>
      </c>
      <c r="AI1290" s="159">
        <v>0</v>
      </c>
      <c r="AJ1290" s="159">
        <v>3156.02</v>
      </c>
    </row>
    <row r="1291" spans="1:36">
      <c r="A1291" s="153">
        <v>16</v>
      </c>
      <c r="B1291" s="154">
        <v>6</v>
      </c>
      <c r="C1291" s="154">
        <v>2</v>
      </c>
      <c r="D1291" s="155">
        <v>3</v>
      </c>
      <c r="E1291" s="155" t="s">
        <v>556</v>
      </c>
      <c r="F1291" s="156" t="s">
        <v>4431</v>
      </c>
      <c r="G1291" s="156" t="s">
        <v>556</v>
      </c>
      <c r="H1291" s="156" t="s">
        <v>4432</v>
      </c>
      <c r="I1291" s="155">
        <v>1606023</v>
      </c>
      <c r="J1291" s="157" t="s">
        <v>1602</v>
      </c>
      <c r="K1291" s="157"/>
      <c r="L1291" s="155">
        <v>2022</v>
      </c>
      <c r="M1291" s="158">
        <v>26145</v>
      </c>
      <c r="N1291" s="159">
        <v>120766671.02</v>
      </c>
      <c r="O1291" s="159">
        <v>113712282.90000001</v>
      </c>
      <c r="P1291" s="159">
        <v>58610793.969999999</v>
      </c>
      <c r="Q1291" s="159">
        <v>22798044</v>
      </c>
      <c r="R1291" s="159">
        <v>35812749.969999999</v>
      </c>
      <c r="S1291" s="159">
        <v>7054388.1200000001</v>
      </c>
      <c r="T1291" s="159">
        <v>332239.09999999998</v>
      </c>
      <c r="U1291" s="159">
        <v>122251456.18000001</v>
      </c>
      <c r="V1291" s="159">
        <v>106280028.06999999</v>
      </c>
      <c r="W1291" s="159">
        <v>47331754.43</v>
      </c>
      <c r="X1291" s="159">
        <v>1053531.49</v>
      </c>
      <c r="Y1291" s="159">
        <v>15971428.109999999</v>
      </c>
      <c r="Z1291" s="159">
        <v>16595287.890000001</v>
      </c>
      <c r="AA1291" s="159">
        <v>9464000</v>
      </c>
      <c r="AB1291" s="159">
        <v>7131287.8900000006</v>
      </c>
      <c r="AC1291" s="159">
        <v>3489427.5</v>
      </c>
      <c r="AD1291" s="159">
        <v>3489427.5</v>
      </c>
      <c r="AE1291" s="159">
        <v>47322075.539999999</v>
      </c>
      <c r="AF1291" s="159">
        <v>7432254.8300000001</v>
      </c>
      <c r="AG1291" s="159">
        <v>1290867.3799999999</v>
      </c>
      <c r="AH1291" s="159">
        <v>1267369.57</v>
      </c>
      <c r="AI1291" s="159">
        <v>0</v>
      </c>
      <c r="AJ1291" s="159">
        <v>0</v>
      </c>
    </row>
    <row r="1292" spans="1:36">
      <c r="A1292" s="153">
        <v>16</v>
      </c>
      <c r="B1292" s="154">
        <v>6</v>
      </c>
      <c r="C1292" s="154">
        <v>3</v>
      </c>
      <c r="D1292" s="155">
        <v>2</v>
      </c>
      <c r="E1292" s="155" t="s">
        <v>556</v>
      </c>
      <c r="F1292" s="156" t="s">
        <v>4429</v>
      </c>
      <c r="G1292" s="156" t="s">
        <v>556</v>
      </c>
      <c r="H1292" s="156" t="s">
        <v>4433</v>
      </c>
      <c r="I1292" s="155">
        <v>1606032</v>
      </c>
      <c r="J1292" s="157" t="s">
        <v>1601</v>
      </c>
      <c r="K1292" s="157"/>
      <c r="L1292" s="155">
        <v>2022</v>
      </c>
      <c r="M1292" s="158">
        <v>5228</v>
      </c>
      <c r="N1292" s="159">
        <v>25079470.09</v>
      </c>
      <c r="O1292" s="159">
        <v>23874676.010000002</v>
      </c>
      <c r="P1292" s="159">
        <v>15013122.030000001</v>
      </c>
      <c r="Q1292" s="159">
        <v>7557001</v>
      </c>
      <c r="R1292" s="159">
        <v>7456121.0300000003</v>
      </c>
      <c r="S1292" s="159">
        <v>1204794.08</v>
      </c>
      <c r="T1292" s="159">
        <v>45449.5</v>
      </c>
      <c r="U1292" s="159">
        <v>22546608.620000001</v>
      </c>
      <c r="V1292" s="159">
        <v>21162405.359999999</v>
      </c>
      <c r="W1292" s="159">
        <v>6193215.8499999996</v>
      </c>
      <c r="X1292" s="159">
        <v>109231.73</v>
      </c>
      <c r="Y1292" s="159">
        <v>1384203.26</v>
      </c>
      <c r="Z1292" s="159">
        <v>1614156.67</v>
      </c>
      <c r="AA1292" s="159">
        <v>75885.81</v>
      </c>
      <c r="AB1292" s="159">
        <v>1538270.8599999999</v>
      </c>
      <c r="AC1292" s="159">
        <v>1722223.72</v>
      </c>
      <c r="AD1292" s="159">
        <v>1310607.72</v>
      </c>
      <c r="AE1292" s="159">
        <v>2543684.44</v>
      </c>
      <c r="AF1292" s="159">
        <v>2712270.65</v>
      </c>
      <c r="AG1292" s="159">
        <v>862480.55</v>
      </c>
      <c r="AH1292" s="159">
        <v>896335.41</v>
      </c>
      <c r="AI1292" s="159">
        <v>0</v>
      </c>
      <c r="AJ1292" s="159">
        <v>0</v>
      </c>
    </row>
    <row r="1293" spans="1:36">
      <c r="A1293" s="153">
        <v>16</v>
      </c>
      <c r="B1293" s="154">
        <v>6</v>
      </c>
      <c r="C1293" s="154">
        <v>4</v>
      </c>
      <c r="D1293" s="155">
        <v>2</v>
      </c>
      <c r="E1293" s="155" t="s">
        <v>556</v>
      </c>
      <c r="F1293" s="156" t="s">
        <v>4429</v>
      </c>
      <c r="G1293" s="156" t="s">
        <v>556</v>
      </c>
      <c r="H1293" s="156" t="s">
        <v>4434</v>
      </c>
      <c r="I1293" s="155">
        <v>1606042</v>
      </c>
      <c r="J1293" s="157" t="s">
        <v>1600</v>
      </c>
      <c r="K1293" s="157"/>
      <c r="L1293" s="155">
        <v>2022</v>
      </c>
      <c r="M1293" s="158">
        <v>3317</v>
      </c>
      <c r="N1293" s="159">
        <v>15819405.720000001</v>
      </c>
      <c r="O1293" s="159">
        <v>15150911.609999999</v>
      </c>
      <c r="P1293" s="159">
        <v>9982800.6900000013</v>
      </c>
      <c r="Q1293" s="159">
        <v>5292186</v>
      </c>
      <c r="R1293" s="159">
        <v>4690614.6900000004</v>
      </c>
      <c r="S1293" s="159">
        <v>668494.11</v>
      </c>
      <c r="T1293" s="159">
        <v>92349.4</v>
      </c>
      <c r="U1293" s="159">
        <v>15866265.390000001</v>
      </c>
      <c r="V1293" s="159">
        <v>14087955.82</v>
      </c>
      <c r="W1293" s="159">
        <v>5762445.71</v>
      </c>
      <c r="X1293" s="159">
        <v>78487.360000000001</v>
      </c>
      <c r="Y1293" s="159">
        <v>1778309.57</v>
      </c>
      <c r="Z1293" s="159">
        <v>1514142.32</v>
      </c>
      <c r="AA1293" s="159">
        <v>0</v>
      </c>
      <c r="AB1293" s="159">
        <v>1514142.32</v>
      </c>
      <c r="AC1293" s="159">
        <v>287500</v>
      </c>
      <c r="AD1293" s="159">
        <v>287500</v>
      </c>
      <c r="AE1293" s="159">
        <v>2928749.9</v>
      </c>
      <c r="AF1293" s="159">
        <v>1062955.79</v>
      </c>
      <c r="AG1293" s="159">
        <v>323053.58</v>
      </c>
      <c r="AH1293" s="159">
        <v>469756.17</v>
      </c>
      <c r="AI1293" s="159">
        <v>0</v>
      </c>
      <c r="AJ1293" s="159">
        <v>0</v>
      </c>
    </row>
    <row r="1294" spans="1:36">
      <c r="A1294" s="153">
        <v>16</v>
      </c>
      <c r="B1294" s="154">
        <v>6</v>
      </c>
      <c r="C1294" s="154">
        <v>5</v>
      </c>
      <c r="D1294" s="155">
        <v>2</v>
      </c>
      <c r="E1294" s="155" t="s">
        <v>556</v>
      </c>
      <c r="F1294" s="156" t="s">
        <v>4429</v>
      </c>
      <c r="G1294" s="156" t="s">
        <v>556</v>
      </c>
      <c r="H1294" s="156" t="s">
        <v>4435</v>
      </c>
      <c r="I1294" s="155">
        <v>1606052</v>
      </c>
      <c r="J1294" s="157" t="s">
        <v>1599</v>
      </c>
      <c r="K1294" s="157"/>
      <c r="L1294" s="155">
        <v>2022</v>
      </c>
      <c r="M1294" s="158">
        <v>4411</v>
      </c>
      <c r="N1294" s="159">
        <v>24033295.219999999</v>
      </c>
      <c r="O1294" s="159">
        <v>23285282.210000001</v>
      </c>
      <c r="P1294" s="159">
        <v>12778239.109999999</v>
      </c>
      <c r="Q1294" s="159">
        <v>5894788</v>
      </c>
      <c r="R1294" s="159">
        <v>6883451.1100000003</v>
      </c>
      <c r="S1294" s="159">
        <v>748013.01</v>
      </c>
      <c r="T1294" s="159">
        <v>139552</v>
      </c>
      <c r="U1294" s="159">
        <v>25161718.780000001</v>
      </c>
      <c r="V1294" s="159">
        <v>21594811.289999999</v>
      </c>
      <c r="W1294" s="159">
        <v>8514814.3699999992</v>
      </c>
      <c r="X1294" s="159">
        <v>106902.71</v>
      </c>
      <c r="Y1294" s="159">
        <v>3566907.49</v>
      </c>
      <c r="Z1294" s="159">
        <v>3450127.98</v>
      </c>
      <c r="AA1294" s="159">
        <v>2300000</v>
      </c>
      <c r="AB1294" s="159">
        <v>1150127.98</v>
      </c>
      <c r="AC1294" s="159">
        <v>915000</v>
      </c>
      <c r="AD1294" s="159">
        <v>915000</v>
      </c>
      <c r="AE1294" s="159">
        <v>6124500</v>
      </c>
      <c r="AF1294" s="159">
        <v>1690470.92</v>
      </c>
      <c r="AG1294" s="159">
        <v>58700.73</v>
      </c>
      <c r="AH1294" s="159">
        <v>57793.94</v>
      </c>
      <c r="AI1294" s="159">
        <v>0</v>
      </c>
      <c r="AJ1294" s="159">
        <v>0</v>
      </c>
    </row>
    <row r="1295" spans="1:36">
      <c r="A1295" s="153">
        <v>16</v>
      </c>
      <c r="B1295" s="154">
        <v>7</v>
      </c>
      <c r="C1295" s="154">
        <v>1</v>
      </c>
      <c r="D1295" s="155">
        <v>3</v>
      </c>
      <c r="E1295" s="155" t="s">
        <v>556</v>
      </c>
      <c r="F1295" s="156" t="s">
        <v>4436</v>
      </c>
      <c r="G1295" s="156" t="s">
        <v>556</v>
      </c>
      <c r="H1295" s="156" t="s">
        <v>4437</v>
      </c>
      <c r="I1295" s="155">
        <v>1607013</v>
      </c>
      <c r="J1295" s="157" t="s">
        <v>1598</v>
      </c>
      <c r="K1295" s="157"/>
      <c r="L1295" s="155">
        <v>2022</v>
      </c>
      <c r="M1295" s="158">
        <v>23707</v>
      </c>
      <c r="N1295" s="159">
        <v>104209707.20999999</v>
      </c>
      <c r="O1295" s="159">
        <v>96877428.650000006</v>
      </c>
      <c r="P1295" s="159">
        <v>51269595.969999999</v>
      </c>
      <c r="Q1295" s="159">
        <v>22680854</v>
      </c>
      <c r="R1295" s="159">
        <v>28588741.969999999</v>
      </c>
      <c r="S1295" s="159">
        <v>7332278.5599999996</v>
      </c>
      <c r="T1295" s="159">
        <v>794367.03</v>
      </c>
      <c r="U1295" s="159">
        <v>110808364.34</v>
      </c>
      <c r="V1295" s="159">
        <v>92604782.969999999</v>
      </c>
      <c r="W1295" s="159">
        <v>28869890.239999998</v>
      </c>
      <c r="X1295" s="159">
        <v>744420.77</v>
      </c>
      <c r="Y1295" s="159">
        <v>18203581.370000001</v>
      </c>
      <c r="Z1295" s="159">
        <v>18386855.170000002</v>
      </c>
      <c r="AA1295" s="159">
        <v>12984551</v>
      </c>
      <c r="AB1295" s="159">
        <v>5402304.1700000018</v>
      </c>
      <c r="AC1295" s="159">
        <v>3910000</v>
      </c>
      <c r="AD1295" s="159">
        <v>3910000</v>
      </c>
      <c r="AE1295" s="159">
        <v>40361615</v>
      </c>
      <c r="AF1295" s="159">
        <v>4272645.68</v>
      </c>
      <c r="AG1295" s="159">
        <v>331819.2</v>
      </c>
      <c r="AH1295" s="159">
        <v>332618.51</v>
      </c>
      <c r="AI1295" s="159">
        <v>0</v>
      </c>
      <c r="AJ1295" s="159">
        <v>0</v>
      </c>
    </row>
    <row r="1296" spans="1:36">
      <c r="A1296" s="153">
        <v>16</v>
      </c>
      <c r="B1296" s="154">
        <v>7</v>
      </c>
      <c r="C1296" s="154">
        <v>2</v>
      </c>
      <c r="D1296" s="155">
        <v>2</v>
      </c>
      <c r="E1296" s="155" t="s">
        <v>556</v>
      </c>
      <c r="F1296" s="156" t="s">
        <v>4438</v>
      </c>
      <c r="G1296" s="156" t="s">
        <v>556</v>
      </c>
      <c r="H1296" s="156" t="s">
        <v>4439</v>
      </c>
      <c r="I1296" s="155">
        <v>1607022</v>
      </c>
      <c r="J1296" s="157" t="s">
        <v>1597</v>
      </c>
      <c r="K1296" s="157"/>
      <c r="L1296" s="155">
        <v>2022</v>
      </c>
      <c r="M1296" s="158">
        <v>3466</v>
      </c>
      <c r="N1296" s="159">
        <v>18222857.710000001</v>
      </c>
      <c r="O1296" s="159">
        <v>18064392.449999999</v>
      </c>
      <c r="P1296" s="159">
        <v>11522107.75</v>
      </c>
      <c r="Q1296" s="159">
        <v>4296482</v>
      </c>
      <c r="R1296" s="159">
        <v>7225625.75</v>
      </c>
      <c r="S1296" s="159">
        <v>158465.26</v>
      </c>
      <c r="T1296" s="159">
        <v>51212.01</v>
      </c>
      <c r="U1296" s="159">
        <v>17983793.789999999</v>
      </c>
      <c r="V1296" s="159">
        <v>16992700.420000002</v>
      </c>
      <c r="W1296" s="159">
        <v>6438588.7400000002</v>
      </c>
      <c r="X1296" s="159">
        <v>38276.74</v>
      </c>
      <c r="Y1296" s="159">
        <v>991093.37</v>
      </c>
      <c r="Z1296" s="159">
        <v>552411.80000000005</v>
      </c>
      <c r="AA1296" s="159">
        <v>0</v>
      </c>
      <c r="AB1296" s="159">
        <v>552411.80000000005</v>
      </c>
      <c r="AC1296" s="159">
        <v>454926</v>
      </c>
      <c r="AD1296" s="159">
        <v>454926</v>
      </c>
      <c r="AE1296" s="159">
        <v>1634654</v>
      </c>
      <c r="AF1296" s="159">
        <v>1071692.03</v>
      </c>
      <c r="AG1296" s="159">
        <v>160963.85</v>
      </c>
      <c r="AH1296" s="159">
        <v>160963.89000000001</v>
      </c>
      <c r="AI1296" s="159">
        <v>0</v>
      </c>
      <c r="AJ1296" s="159">
        <v>0</v>
      </c>
    </row>
    <row r="1297" spans="1:36">
      <c r="A1297" s="153">
        <v>16</v>
      </c>
      <c r="B1297" s="154">
        <v>7</v>
      </c>
      <c r="C1297" s="154">
        <v>3</v>
      </c>
      <c r="D1297" s="155">
        <v>3</v>
      </c>
      <c r="E1297" s="155" t="s">
        <v>556</v>
      </c>
      <c r="F1297" s="156" t="s">
        <v>4436</v>
      </c>
      <c r="G1297" s="156" t="s">
        <v>556</v>
      </c>
      <c r="H1297" s="156" t="s">
        <v>4440</v>
      </c>
      <c r="I1297" s="155">
        <v>1607033</v>
      </c>
      <c r="J1297" s="157" t="s">
        <v>1596</v>
      </c>
      <c r="K1297" s="157"/>
      <c r="L1297" s="155">
        <v>2022</v>
      </c>
      <c r="M1297" s="158">
        <v>8803</v>
      </c>
      <c r="N1297" s="159">
        <v>40434092.159999996</v>
      </c>
      <c r="O1297" s="159">
        <v>36524965.520000003</v>
      </c>
      <c r="P1297" s="159">
        <v>25642220.07</v>
      </c>
      <c r="Q1297" s="159">
        <v>14022337</v>
      </c>
      <c r="R1297" s="159">
        <v>11619883.07</v>
      </c>
      <c r="S1297" s="159">
        <v>3909126.64</v>
      </c>
      <c r="T1297" s="159">
        <v>947353.36</v>
      </c>
      <c r="U1297" s="159">
        <v>45962295.049999997</v>
      </c>
      <c r="V1297" s="159">
        <v>33734333.869999997</v>
      </c>
      <c r="W1297" s="159">
        <v>12267328.890000001</v>
      </c>
      <c r="X1297" s="159">
        <v>235247.13</v>
      </c>
      <c r="Y1297" s="159">
        <v>12227961.18</v>
      </c>
      <c r="Z1297" s="159">
        <v>9929499.9100000001</v>
      </c>
      <c r="AA1297" s="159">
        <v>6487087.04</v>
      </c>
      <c r="AB1297" s="159">
        <v>3442412.87</v>
      </c>
      <c r="AC1297" s="159">
        <v>2649227.86</v>
      </c>
      <c r="AD1297" s="159">
        <v>2649227.86</v>
      </c>
      <c r="AE1297" s="159">
        <v>11492080.029999999</v>
      </c>
      <c r="AF1297" s="159">
        <v>2790631.65</v>
      </c>
      <c r="AG1297" s="159">
        <v>52689.22</v>
      </c>
      <c r="AH1297" s="159">
        <v>123993.69</v>
      </c>
      <c r="AI1297" s="159">
        <v>0</v>
      </c>
      <c r="AJ1297" s="159">
        <v>0</v>
      </c>
    </row>
    <row r="1298" spans="1:36">
      <c r="A1298" s="153">
        <v>16</v>
      </c>
      <c r="B1298" s="154">
        <v>7</v>
      </c>
      <c r="C1298" s="154">
        <v>4</v>
      </c>
      <c r="D1298" s="155">
        <v>2</v>
      </c>
      <c r="E1298" s="155" t="s">
        <v>556</v>
      </c>
      <c r="F1298" s="156" t="s">
        <v>4438</v>
      </c>
      <c r="G1298" s="156" t="s">
        <v>556</v>
      </c>
      <c r="H1298" s="156" t="s">
        <v>4441</v>
      </c>
      <c r="I1298" s="155">
        <v>1607042</v>
      </c>
      <c r="J1298" s="157" t="s">
        <v>1595</v>
      </c>
      <c r="K1298" s="157"/>
      <c r="L1298" s="155">
        <v>2022</v>
      </c>
      <c r="M1298" s="158">
        <v>7494</v>
      </c>
      <c r="N1298" s="159">
        <v>33334187.649999999</v>
      </c>
      <c r="O1298" s="159">
        <v>32887995.84</v>
      </c>
      <c r="P1298" s="159">
        <v>21394477.66</v>
      </c>
      <c r="Q1298" s="159">
        <v>11539465</v>
      </c>
      <c r="R1298" s="159">
        <v>9855012.6600000001</v>
      </c>
      <c r="S1298" s="159">
        <v>446191.81</v>
      </c>
      <c r="T1298" s="159">
        <v>269149.90000000002</v>
      </c>
      <c r="U1298" s="159">
        <v>33843782.25</v>
      </c>
      <c r="V1298" s="159">
        <v>31979480.329999998</v>
      </c>
      <c r="W1298" s="159">
        <v>13031625.550000001</v>
      </c>
      <c r="X1298" s="159">
        <v>123751.73</v>
      </c>
      <c r="Y1298" s="159">
        <v>1864301.92</v>
      </c>
      <c r="Z1298" s="159">
        <v>2006369.81</v>
      </c>
      <c r="AA1298" s="159">
        <v>1215000</v>
      </c>
      <c r="AB1298" s="159">
        <v>791369.81</v>
      </c>
      <c r="AC1298" s="159">
        <v>758904.15</v>
      </c>
      <c r="AD1298" s="159">
        <v>758904.15</v>
      </c>
      <c r="AE1298" s="159">
        <v>5942964</v>
      </c>
      <c r="AF1298" s="159">
        <v>908515.51</v>
      </c>
      <c r="AG1298" s="159">
        <v>0</v>
      </c>
      <c r="AH1298" s="159">
        <v>0</v>
      </c>
      <c r="AI1298" s="159">
        <v>0</v>
      </c>
      <c r="AJ1298" s="159">
        <v>0</v>
      </c>
    </row>
    <row r="1299" spans="1:36">
      <c r="A1299" s="153">
        <v>16</v>
      </c>
      <c r="B1299" s="154">
        <v>7</v>
      </c>
      <c r="C1299" s="154">
        <v>5</v>
      </c>
      <c r="D1299" s="155">
        <v>3</v>
      </c>
      <c r="E1299" s="155" t="s">
        <v>556</v>
      </c>
      <c r="F1299" s="156" t="s">
        <v>4436</v>
      </c>
      <c r="G1299" s="156" t="s">
        <v>556</v>
      </c>
      <c r="H1299" s="156" t="s">
        <v>4442</v>
      </c>
      <c r="I1299" s="155">
        <v>1607053</v>
      </c>
      <c r="J1299" s="157" t="s">
        <v>1594</v>
      </c>
      <c r="K1299" s="157"/>
      <c r="L1299" s="155">
        <v>2022</v>
      </c>
      <c r="M1299" s="158">
        <v>57077</v>
      </c>
      <c r="N1299" s="159">
        <v>253168862.31999999</v>
      </c>
      <c r="O1299" s="159">
        <v>228652563.86000001</v>
      </c>
      <c r="P1299" s="159">
        <v>112084409.36</v>
      </c>
      <c r="Q1299" s="159">
        <v>44167860</v>
      </c>
      <c r="R1299" s="159">
        <v>67916549.359999999</v>
      </c>
      <c r="S1299" s="159">
        <v>24516298.460000001</v>
      </c>
      <c r="T1299" s="159">
        <v>2861508.28</v>
      </c>
      <c r="U1299" s="159">
        <v>296351533.62</v>
      </c>
      <c r="V1299" s="159">
        <v>214188305.75999999</v>
      </c>
      <c r="W1299" s="159">
        <v>74430103.25</v>
      </c>
      <c r="X1299" s="159">
        <v>2774135.59</v>
      </c>
      <c r="Y1299" s="159">
        <v>82163227.859999999</v>
      </c>
      <c r="Z1299" s="159">
        <v>57504836.259999998</v>
      </c>
      <c r="AA1299" s="159">
        <v>39600000</v>
      </c>
      <c r="AB1299" s="159">
        <v>17904836.259999998</v>
      </c>
      <c r="AC1299" s="159">
        <v>7500000</v>
      </c>
      <c r="AD1299" s="159">
        <v>7500000</v>
      </c>
      <c r="AE1299" s="159">
        <v>128200000</v>
      </c>
      <c r="AF1299" s="159">
        <v>14464258.1</v>
      </c>
      <c r="AG1299" s="159">
        <v>810517.47</v>
      </c>
      <c r="AH1299" s="159">
        <v>1659396</v>
      </c>
      <c r="AI1299" s="159">
        <v>0</v>
      </c>
      <c r="AJ1299" s="159">
        <v>0</v>
      </c>
    </row>
    <row r="1300" spans="1:36">
      <c r="A1300" s="153">
        <v>16</v>
      </c>
      <c r="B1300" s="154">
        <v>7</v>
      </c>
      <c r="C1300" s="154">
        <v>6</v>
      </c>
      <c r="D1300" s="155">
        <v>3</v>
      </c>
      <c r="E1300" s="155" t="s">
        <v>556</v>
      </c>
      <c r="F1300" s="156" t="s">
        <v>4436</v>
      </c>
      <c r="G1300" s="156" t="s">
        <v>556</v>
      </c>
      <c r="H1300" s="156" t="s">
        <v>4443</v>
      </c>
      <c r="I1300" s="155">
        <v>1607063</v>
      </c>
      <c r="J1300" s="157" t="s">
        <v>1593</v>
      </c>
      <c r="K1300" s="157"/>
      <c r="L1300" s="155">
        <v>2022</v>
      </c>
      <c r="M1300" s="158">
        <v>13559</v>
      </c>
      <c r="N1300" s="159">
        <v>67221622.269999996</v>
      </c>
      <c r="O1300" s="159">
        <v>61026128.359999999</v>
      </c>
      <c r="P1300" s="159">
        <v>36986129.469999999</v>
      </c>
      <c r="Q1300" s="159">
        <v>19781206</v>
      </c>
      <c r="R1300" s="159">
        <v>17204923.469999999</v>
      </c>
      <c r="S1300" s="159">
        <v>6195493.9100000001</v>
      </c>
      <c r="T1300" s="159">
        <v>608610.9</v>
      </c>
      <c r="U1300" s="159">
        <v>75127706.920000002</v>
      </c>
      <c r="V1300" s="159">
        <v>58515628.479999997</v>
      </c>
      <c r="W1300" s="159">
        <v>24707957.68</v>
      </c>
      <c r="X1300" s="159">
        <v>614387.75</v>
      </c>
      <c r="Y1300" s="159">
        <v>16612078.439999999</v>
      </c>
      <c r="Z1300" s="159">
        <v>10453696.24</v>
      </c>
      <c r="AA1300" s="159">
        <v>8500000</v>
      </c>
      <c r="AB1300" s="159">
        <v>1953696.2400000002</v>
      </c>
      <c r="AC1300" s="159">
        <v>2312286.2400000002</v>
      </c>
      <c r="AD1300" s="159">
        <v>2312286.2400000002</v>
      </c>
      <c r="AE1300" s="159">
        <v>25175833.149999999</v>
      </c>
      <c r="AF1300" s="159">
        <v>2510499.88</v>
      </c>
      <c r="AG1300" s="159">
        <v>17427.38</v>
      </c>
      <c r="AH1300" s="159">
        <v>211368.48</v>
      </c>
      <c r="AI1300" s="159">
        <v>18202.3</v>
      </c>
      <c r="AJ1300" s="159">
        <v>0</v>
      </c>
    </row>
    <row r="1301" spans="1:36">
      <c r="A1301" s="153">
        <v>16</v>
      </c>
      <c r="B1301" s="154">
        <v>7</v>
      </c>
      <c r="C1301" s="154">
        <v>7</v>
      </c>
      <c r="D1301" s="155">
        <v>3</v>
      </c>
      <c r="E1301" s="155" t="s">
        <v>556</v>
      </c>
      <c r="F1301" s="156" t="s">
        <v>4436</v>
      </c>
      <c r="G1301" s="156" t="s">
        <v>556</v>
      </c>
      <c r="H1301" s="156" t="s">
        <v>4444</v>
      </c>
      <c r="I1301" s="155">
        <v>1607073</v>
      </c>
      <c r="J1301" s="157" t="s">
        <v>1592</v>
      </c>
      <c r="K1301" s="157"/>
      <c r="L1301" s="155">
        <v>2022</v>
      </c>
      <c r="M1301" s="158">
        <v>12560</v>
      </c>
      <c r="N1301" s="159">
        <v>60964963.740000002</v>
      </c>
      <c r="O1301" s="159">
        <v>51598770.649999999</v>
      </c>
      <c r="P1301" s="159">
        <v>31274487.509999998</v>
      </c>
      <c r="Q1301" s="159">
        <v>14720733</v>
      </c>
      <c r="R1301" s="159">
        <v>16553754.51</v>
      </c>
      <c r="S1301" s="159">
        <v>9366193.0899999999</v>
      </c>
      <c r="T1301" s="159">
        <v>607297.02</v>
      </c>
      <c r="U1301" s="159">
        <v>63218916.479999997</v>
      </c>
      <c r="V1301" s="159">
        <v>46297323.109999999</v>
      </c>
      <c r="W1301" s="159">
        <v>18272260.699999999</v>
      </c>
      <c r="X1301" s="159">
        <v>380274.84</v>
      </c>
      <c r="Y1301" s="159">
        <v>16921593.370000001</v>
      </c>
      <c r="Z1301" s="159">
        <v>8673609.0600000005</v>
      </c>
      <c r="AA1301" s="159">
        <v>5651209.2199999997</v>
      </c>
      <c r="AB1301" s="159">
        <v>3022399.8400000008</v>
      </c>
      <c r="AC1301" s="159">
        <v>3095838.07</v>
      </c>
      <c r="AD1301" s="159">
        <v>2995838.07</v>
      </c>
      <c r="AE1301" s="159">
        <v>17718669.030000001</v>
      </c>
      <c r="AF1301" s="159">
        <v>5301447.54</v>
      </c>
      <c r="AG1301" s="159">
        <v>379761.7</v>
      </c>
      <c r="AH1301" s="159">
        <v>422136.12</v>
      </c>
      <c r="AI1301" s="159">
        <v>0</v>
      </c>
      <c r="AJ1301" s="159">
        <v>30.02</v>
      </c>
    </row>
    <row r="1302" spans="1:36">
      <c r="A1302" s="153">
        <v>16</v>
      </c>
      <c r="B1302" s="154">
        <v>7</v>
      </c>
      <c r="C1302" s="154">
        <v>8</v>
      </c>
      <c r="D1302" s="155">
        <v>2</v>
      </c>
      <c r="E1302" s="155" t="s">
        <v>556</v>
      </c>
      <c r="F1302" s="156" t="s">
        <v>4438</v>
      </c>
      <c r="G1302" s="156" t="s">
        <v>556</v>
      </c>
      <c r="H1302" s="156" t="s">
        <v>4445</v>
      </c>
      <c r="I1302" s="155">
        <v>1607082</v>
      </c>
      <c r="J1302" s="157" t="s">
        <v>1591</v>
      </c>
      <c r="K1302" s="157"/>
      <c r="L1302" s="155">
        <v>2022</v>
      </c>
      <c r="M1302" s="158">
        <v>3508</v>
      </c>
      <c r="N1302" s="159">
        <v>15693698.01</v>
      </c>
      <c r="O1302" s="159">
        <v>15455923.689999999</v>
      </c>
      <c r="P1302" s="159">
        <v>9243802.9400000013</v>
      </c>
      <c r="Q1302" s="159">
        <v>4125597</v>
      </c>
      <c r="R1302" s="159">
        <v>5118205.9400000004</v>
      </c>
      <c r="S1302" s="159">
        <v>237774.32</v>
      </c>
      <c r="T1302" s="159">
        <v>10761</v>
      </c>
      <c r="U1302" s="159">
        <v>15833362.4</v>
      </c>
      <c r="V1302" s="159">
        <v>14693119.279999999</v>
      </c>
      <c r="W1302" s="159">
        <v>5684298.3499999996</v>
      </c>
      <c r="X1302" s="159">
        <v>73882.48</v>
      </c>
      <c r="Y1302" s="159">
        <v>1140243.1200000001</v>
      </c>
      <c r="Z1302" s="159">
        <v>268664.39</v>
      </c>
      <c r="AA1302" s="159">
        <v>0</v>
      </c>
      <c r="AB1302" s="159">
        <v>268664.39</v>
      </c>
      <c r="AC1302" s="159">
        <v>129000</v>
      </c>
      <c r="AD1302" s="159">
        <v>129000</v>
      </c>
      <c r="AE1302" s="159">
        <v>2832734.8</v>
      </c>
      <c r="AF1302" s="159">
        <v>762804.41</v>
      </c>
      <c r="AG1302" s="159">
        <v>459400.8</v>
      </c>
      <c r="AH1302" s="159">
        <v>338205.99</v>
      </c>
      <c r="AI1302" s="159">
        <v>0</v>
      </c>
      <c r="AJ1302" s="159">
        <v>0</v>
      </c>
    </row>
    <row r="1303" spans="1:36">
      <c r="A1303" s="153">
        <v>16</v>
      </c>
      <c r="B1303" s="154">
        <v>7</v>
      </c>
      <c r="C1303" s="154">
        <v>9</v>
      </c>
      <c r="D1303" s="155">
        <v>2</v>
      </c>
      <c r="E1303" s="155" t="s">
        <v>556</v>
      </c>
      <c r="F1303" s="156" t="s">
        <v>4438</v>
      </c>
      <c r="G1303" s="156" t="s">
        <v>556</v>
      </c>
      <c r="H1303" s="156" t="s">
        <v>4446</v>
      </c>
      <c r="I1303" s="155">
        <v>1607092</v>
      </c>
      <c r="J1303" s="157" t="s">
        <v>1590</v>
      </c>
      <c r="K1303" s="157"/>
      <c r="L1303" s="155">
        <v>2022</v>
      </c>
      <c r="M1303" s="158">
        <v>6219</v>
      </c>
      <c r="N1303" s="159">
        <v>32118619.93</v>
      </c>
      <c r="O1303" s="159">
        <v>26258272.949999999</v>
      </c>
      <c r="P1303" s="159">
        <v>17018443.189999998</v>
      </c>
      <c r="Q1303" s="159">
        <v>8373058</v>
      </c>
      <c r="R1303" s="159">
        <v>8645385.1899999995</v>
      </c>
      <c r="S1303" s="159">
        <v>5860346.9800000004</v>
      </c>
      <c r="T1303" s="159">
        <v>183596.66</v>
      </c>
      <c r="U1303" s="159">
        <v>27991408.550000001</v>
      </c>
      <c r="V1303" s="159">
        <v>22662820.120000001</v>
      </c>
      <c r="W1303" s="159">
        <v>9765622.9800000004</v>
      </c>
      <c r="X1303" s="159">
        <v>26849.75</v>
      </c>
      <c r="Y1303" s="159">
        <v>5328588.43</v>
      </c>
      <c r="Z1303" s="159">
        <v>2858997.51</v>
      </c>
      <c r="AA1303" s="159">
        <v>600000</v>
      </c>
      <c r="AB1303" s="159">
        <v>2258997.5099999998</v>
      </c>
      <c r="AC1303" s="159">
        <v>1898222.99</v>
      </c>
      <c r="AD1303" s="159">
        <v>1898222.99</v>
      </c>
      <c r="AE1303" s="159">
        <v>868327.69</v>
      </c>
      <c r="AF1303" s="159">
        <v>3595452.83</v>
      </c>
      <c r="AG1303" s="159">
        <v>434381.49</v>
      </c>
      <c r="AH1303" s="159">
        <v>432560.42</v>
      </c>
      <c r="AI1303" s="159">
        <v>0</v>
      </c>
      <c r="AJ1303" s="159">
        <v>0</v>
      </c>
    </row>
    <row r="1304" spans="1:36">
      <c r="A1304" s="153">
        <v>16</v>
      </c>
      <c r="B1304" s="154">
        <v>8</v>
      </c>
      <c r="C1304" s="154">
        <v>1</v>
      </c>
      <c r="D1304" s="155">
        <v>3</v>
      </c>
      <c r="E1304" s="155" t="s">
        <v>556</v>
      </c>
      <c r="F1304" s="156" t="s">
        <v>4447</v>
      </c>
      <c r="G1304" s="156" t="s">
        <v>556</v>
      </c>
      <c r="H1304" s="156" t="s">
        <v>4448</v>
      </c>
      <c r="I1304" s="155">
        <v>1608013</v>
      </c>
      <c r="J1304" s="157" t="s">
        <v>1589</v>
      </c>
      <c r="K1304" s="157"/>
      <c r="L1304" s="155">
        <v>2022</v>
      </c>
      <c r="M1304" s="158">
        <v>9877</v>
      </c>
      <c r="N1304" s="159">
        <v>46406755.770000003</v>
      </c>
      <c r="O1304" s="159">
        <v>42837531.640000001</v>
      </c>
      <c r="P1304" s="159">
        <v>26018111.740000002</v>
      </c>
      <c r="Q1304" s="159">
        <v>14293333</v>
      </c>
      <c r="R1304" s="159">
        <v>11724778.74</v>
      </c>
      <c r="S1304" s="159">
        <v>3569224.13</v>
      </c>
      <c r="T1304" s="159">
        <v>284670</v>
      </c>
      <c r="U1304" s="159">
        <v>48147634.920000002</v>
      </c>
      <c r="V1304" s="159">
        <v>40199997.439999998</v>
      </c>
      <c r="W1304" s="159">
        <v>16127692.050000001</v>
      </c>
      <c r="X1304" s="159">
        <v>322975.34999999998</v>
      </c>
      <c r="Y1304" s="159">
        <v>7947637.4800000004</v>
      </c>
      <c r="Z1304" s="159">
        <v>6519504.2699999996</v>
      </c>
      <c r="AA1304" s="159">
        <v>5455000</v>
      </c>
      <c r="AB1304" s="159">
        <v>1064504.2699999996</v>
      </c>
      <c r="AC1304" s="159">
        <v>2725842.91</v>
      </c>
      <c r="AD1304" s="159">
        <v>2653060.41</v>
      </c>
      <c r="AE1304" s="159">
        <v>15945399.970000001</v>
      </c>
      <c r="AF1304" s="159">
        <v>2637534.2000000002</v>
      </c>
      <c r="AG1304" s="159">
        <v>36482.93</v>
      </c>
      <c r="AH1304" s="159">
        <v>70510.28</v>
      </c>
      <c r="AI1304" s="159">
        <v>0</v>
      </c>
      <c r="AJ1304" s="159">
        <v>999.97</v>
      </c>
    </row>
    <row r="1305" spans="1:36">
      <c r="A1305" s="153">
        <v>16</v>
      </c>
      <c r="B1305" s="154">
        <v>8</v>
      </c>
      <c r="C1305" s="154">
        <v>2</v>
      </c>
      <c r="D1305" s="155">
        <v>3</v>
      </c>
      <c r="E1305" s="155" t="s">
        <v>556</v>
      </c>
      <c r="F1305" s="156" t="s">
        <v>4447</v>
      </c>
      <c r="G1305" s="156" t="s">
        <v>556</v>
      </c>
      <c r="H1305" s="156" t="s">
        <v>4449</v>
      </c>
      <c r="I1305" s="155">
        <v>1608023</v>
      </c>
      <c r="J1305" s="157" t="s">
        <v>1588</v>
      </c>
      <c r="K1305" s="157"/>
      <c r="L1305" s="155">
        <v>2022</v>
      </c>
      <c r="M1305" s="158">
        <v>7131</v>
      </c>
      <c r="N1305" s="159">
        <v>29696287.550000001</v>
      </c>
      <c r="O1305" s="159">
        <v>29292393.300000001</v>
      </c>
      <c r="P1305" s="159">
        <v>18982877.57</v>
      </c>
      <c r="Q1305" s="159">
        <v>9815978</v>
      </c>
      <c r="R1305" s="159">
        <v>9166899.5700000003</v>
      </c>
      <c r="S1305" s="159">
        <v>403894.25</v>
      </c>
      <c r="T1305" s="159">
        <v>214694.96</v>
      </c>
      <c r="U1305" s="159">
        <v>28419942.989999998</v>
      </c>
      <c r="V1305" s="159">
        <v>26530896.960000001</v>
      </c>
      <c r="W1305" s="159">
        <v>10752551.720000001</v>
      </c>
      <c r="X1305" s="159">
        <v>116005.25</v>
      </c>
      <c r="Y1305" s="159">
        <v>1889046.03</v>
      </c>
      <c r="Z1305" s="159">
        <v>1170782.6599999999</v>
      </c>
      <c r="AA1305" s="159">
        <v>0</v>
      </c>
      <c r="AB1305" s="159">
        <v>1170782.6599999999</v>
      </c>
      <c r="AC1305" s="159">
        <v>1000000</v>
      </c>
      <c r="AD1305" s="159">
        <v>1000000</v>
      </c>
      <c r="AE1305" s="159">
        <v>3770000</v>
      </c>
      <c r="AF1305" s="159">
        <v>2761496.34</v>
      </c>
      <c r="AG1305" s="159">
        <v>235683.75</v>
      </c>
      <c r="AH1305" s="159">
        <v>78674.679999999993</v>
      </c>
      <c r="AI1305" s="159">
        <v>0</v>
      </c>
      <c r="AJ1305" s="159">
        <v>0</v>
      </c>
    </row>
    <row r="1306" spans="1:36">
      <c r="A1306" s="153">
        <v>16</v>
      </c>
      <c r="B1306" s="154">
        <v>8</v>
      </c>
      <c r="C1306" s="154">
        <v>3</v>
      </c>
      <c r="D1306" s="155">
        <v>3</v>
      </c>
      <c r="E1306" s="155" t="s">
        <v>556</v>
      </c>
      <c r="F1306" s="156" t="s">
        <v>4447</v>
      </c>
      <c r="G1306" s="156" t="s">
        <v>556</v>
      </c>
      <c r="H1306" s="156" t="s">
        <v>4450</v>
      </c>
      <c r="I1306" s="155">
        <v>1608033</v>
      </c>
      <c r="J1306" s="157" t="s">
        <v>1587</v>
      </c>
      <c r="K1306" s="157"/>
      <c r="L1306" s="155">
        <v>2022</v>
      </c>
      <c r="M1306" s="158">
        <v>17726</v>
      </c>
      <c r="N1306" s="159">
        <v>84740697.069999993</v>
      </c>
      <c r="O1306" s="159">
        <v>72378253.230000004</v>
      </c>
      <c r="P1306" s="159">
        <v>40665800.549999997</v>
      </c>
      <c r="Q1306" s="159">
        <v>19196175</v>
      </c>
      <c r="R1306" s="159">
        <v>21469625.550000001</v>
      </c>
      <c r="S1306" s="159">
        <v>12362443.84</v>
      </c>
      <c r="T1306" s="159">
        <v>2274313.33</v>
      </c>
      <c r="U1306" s="159">
        <v>86088107.650000006</v>
      </c>
      <c r="V1306" s="159">
        <v>67407078.799999997</v>
      </c>
      <c r="W1306" s="159">
        <v>27428773.609999999</v>
      </c>
      <c r="X1306" s="159">
        <v>664873.11</v>
      </c>
      <c r="Y1306" s="159">
        <v>18681028.850000001</v>
      </c>
      <c r="Z1306" s="159">
        <v>13869663.1</v>
      </c>
      <c r="AA1306" s="159">
        <v>11545000</v>
      </c>
      <c r="AB1306" s="159">
        <v>2324663.0999999996</v>
      </c>
      <c r="AC1306" s="159">
        <v>3002315</v>
      </c>
      <c r="AD1306" s="159">
        <v>3002315</v>
      </c>
      <c r="AE1306" s="159">
        <v>30095260</v>
      </c>
      <c r="AF1306" s="159">
        <v>4971174.43</v>
      </c>
      <c r="AG1306" s="159">
        <v>919787.02</v>
      </c>
      <c r="AH1306" s="159">
        <v>1181284.1100000001</v>
      </c>
      <c r="AI1306" s="159">
        <v>0</v>
      </c>
      <c r="AJ1306" s="159">
        <v>0</v>
      </c>
    </row>
    <row r="1307" spans="1:36">
      <c r="A1307" s="153">
        <v>16</v>
      </c>
      <c r="B1307" s="154">
        <v>8</v>
      </c>
      <c r="C1307" s="154">
        <v>4</v>
      </c>
      <c r="D1307" s="155">
        <v>3</v>
      </c>
      <c r="E1307" s="155" t="s">
        <v>556</v>
      </c>
      <c r="F1307" s="156" t="s">
        <v>4447</v>
      </c>
      <c r="G1307" s="156" t="s">
        <v>556</v>
      </c>
      <c r="H1307" s="156" t="s">
        <v>4451</v>
      </c>
      <c r="I1307" s="155">
        <v>1608043</v>
      </c>
      <c r="J1307" s="157" t="s">
        <v>1586</v>
      </c>
      <c r="K1307" s="157"/>
      <c r="L1307" s="155">
        <v>2022</v>
      </c>
      <c r="M1307" s="158">
        <v>13537</v>
      </c>
      <c r="N1307" s="159">
        <v>57700703.079999998</v>
      </c>
      <c r="O1307" s="159">
        <v>55190455.170000002</v>
      </c>
      <c r="P1307" s="159">
        <v>31059213.510000002</v>
      </c>
      <c r="Q1307" s="159">
        <v>13139862</v>
      </c>
      <c r="R1307" s="159">
        <v>17919351.510000002</v>
      </c>
      <c r="S1307" s="159">
        <v>2510247.91</v>
      </c>
      <c r="T1307" s="159">
        <v>9600</v>
      </c>
      <c r="U1307" s="159">
        <v>61539466.520000003</v>
      </c>
      <c r="V1307" s="159">
        <v>50657919.890000001</v>
      </c>
      <c r="W1307" s="159">
        <v>21106420.09</v>
      </c>
      <c r="X1307" s="159">
        <v>119814.84</v>
      </c>
      <c r="Y1307" s="159">
        <v>10881546.630000001</v>
      </c>
      <c r="Z1307" s="159">
        <v>7481035.5</v>
      </c>
      <c r="AA1307" s="159">
        <v>4078000</v>
      </c>
      <c r="AB1307" s="159">
        <v>3403035.5</v>
      </c>
      <c r="AC1307" s="159">
        <v>1183414.22</v>
      </c>
      <c r="AD1307" s="159">
        <v>1183414.22</v>
      </c>
      <c r="AE1307" s="159">
        <v>7844000</v>
      </c>
      <c r="AF1307" s="159">
        <v>4532535.28</v>
      </c>
      <c r="AG1307" s="159">
        <v>1203530.3500000001</v>
      </c>
      <c r="AH1307" s="159">
        <v>698181.38</v>
      </c>
      <c r="AI1307" s="159">
        <v>0</v>
      </c>
      <c r="AJ1307" s="159">
        <v>0</v>
      </c>
    </row>
    <row r="1308" spans="1:36">
      <c r="A1308" s="153">
        <v>16</v>
      </c>
      <c r="B1308" s="154">
        <v>8</v>
      </c>
      <c r="C1308" s="154">
        <v>5</v>
      </c>
      <c r="D1308" s="155">
        <v>2</v>
      </c>
      <c r="E1308" s="155" t="s">
        <v>556</v>
      </c>
      <c r="F1308" s="156" t="s">
        <v>4452</v>
      </c>
      <c r="G1308" s="156" t="s">
        <v>556</v>
      </c>
      <c r="H1308" s="156" t="s">
        <v>4453</v>
      </c>
      <c r="I1308" s="155">
        <v>1608052</v>
      </c>
      <c r="J1308" s="157" t="s">
        <v>1585</v>
      </c>
      <c r="K1308" s="157"/>
      <c r="L1308" s="155">
        <v>2022</v>
      </c>
      <c r="M1308" s="158">
        <v>4308</v>
      </c>
      <c r="N1308" s="159">
        <v>21431636.370000001</v>
      </c>
      <c r="O1308" s="159">
        <v>20367919.390000001</v>
      </c>
      <c r="P1308" s="159">
        <v>15546248.960000001</v>
      </c>
      <c r="Q1308" s="159">
        <v>9749253</v>
      </c>
      <c r="R1308" s="159">
        <v>5796995.96</v>
      </c>
      <c r="S1308" s="159">
        <v>1063716.98</v>
      </c>
      <c r="T1308" s="159">
        <v>6000</v>
      </c>
      <c r="U1308" s="159">
        <v>20064503.640000001</v>
      </c>
      <c r="V1308" s="159">
        <v>17019479.390000001</v>
      </c>
      <c r="W1308" s="159">
        <v>7422798.5899999999</v>
      </c>
      <c r="X1308" s="159">
        <v>80018.52</v>
      </c>
      <c r="Y1308" s="159">
        <v>3045024.25</v>
      </c>
      <c r="Z1308" s="159">
        <v>627336.35</v>
      </c>
      <c r="AA1308" s="159">
        <v>400000</v>
      </c>
      <c r="AB1308" s="159">
        <v>227336.34999999998</v>
      </c>
      <c r="AC1308" s="159">
        <v>1082858</v>
      </c>
      <c r="AD1308" s="159">
        <v>1082858</v>
      </c>
      <c r="AE1308" s="159">
        <v>2430762.4500000002</v>
      </c>
      <c r="AF1308" s="159">
        <v>3348440</v>
      </c>
      <c r="AG1308" s="159">
        <v>342730.62</v>
      </c>
      <c r="AH1308" s="159">
        <v>92869.92</v>
      </c>
      <c r="AI1308" s="159">
        <v>0</v>
      </c>
      <c r="AJ1308" s="159">
        <v>448.45</v>
      </c>
    </row>
    <row r="1309" spans="1:36">
      <c r="A1309" s="153">
        <v>16</v>
      </c>
      <c r="B1309" s="154">
        <v>8</v>
      </c>
      <c r="C1309" s="154">
        <v>6</v>
      </c>
      <c r="D1309" s="155">
        <v>2</v>
      </c>
      <c r="E1309" s="155" t="s">
        <v>556</v>
      </c>
      <c r="F1309" s="156" t="s">
        <v>4452</v>
      </c>
      <c r="G1309" s="156" t="s">
        <v>556</v>
      </c>
      <c r="H1309" s="156" t="s">
        <v>4454</v>
      </c>
      <c r="I1309" s="155">
        <v>1608062</v>
      </c>
      <c r="J1309" s="157" t="s">
        <v>1584</v>
      </c>
      <c r="K1309" s="157"/>
      <c r="L1309" s="155">
        <v>2022</v>
      </c>
      <c r="M1309" s="158">
        <v>8180</v>
      </c>
      <c r="N1309" s="159">
        <v>40629008.509999998</v>
      </c>
      <c r="O1309" s="159">
        <v>35648799.380000003</v>
      </c>
      <c r="P1309" s="159">
        <v>23621264.93</v>
      </c>
      <c r="Q1309" s="159">
        <v>12676801</v>
      </c>
      <c r="R1309" s="159">
        <v>10944463.93</v>
      </c>
      <c r="S1309" s="159">
        <v>4980209.13</v>
      </c>
      <c r="T1309" s="159">
        <v>117641</v>
      </c>
      <c r="U1309" s="159">
        <v>38107040.159999996</v>
      </c>
      <c r="V1309" s="159">
        <v>30903736.379999999</v>
      </c>
      <c r="W1309" s="159">
        <v>12402403.689999999</v>
      </c>
      <c r="X1309" s="159">
        <v>786.72</v>
      </c>
      <c r="Y1309" s="159">
        <v>7203303.7800000003</v>
      </c>
      <c r="Z1309" s="159">
        <v>13597443.060000001</v>
      </c>
      <c r="AA1309" s="159">
        <v>0</v>
      </c>
      <c r="AB1309" s="159">
        <v>13597443.060000001</v>
      </c>
      <c r="AC1309" s="159">
        <v>60000</v>
      </c>
      <c r="AD1309" s="159">
        <v>60000</v>
      </c>
      <c r="AE1309" s="159">
        <v>0</v>
      </c>
      <c r="AF1309" s="159">
        <v>4745063</v>
      </c>
      <c r="AG1309" s="159">
        <v>103379.79</v>
      </c>
      <c r="AH1309" s="159">
        <v>24629.599999999999</v>
      </c>
      <c r="AI1309" s="159">
        <v>0</v>
      </c>
      <c r="AJ1309" s="159">
        <v>0</v>
      </c>
    </row>
    <row r="1310" spans="1:36">
      <c r="A1310" s="153">
        <v>16</v>
      </c>
      <c r="B1310" s="154">
        <v>8</v>
      </c>
      <c r="C1310" s="154">
        <v>7</v>
      </c>
      <c r="D1310" s="155">
        <v>2</v>
      </c>
      <c r="E1310" s="155" t="s">
        <v>556</v>
      </c>
      <c r="F1310" s="156" t="s">
        <v>4452</v>
      </c>
      <c r="G1310" s="156" t="s">
        <v>556</v>
      </c>
      <c r="H1310" s="156" t="s">
        <v>4455</v>
      </c>
      <c r="I1310" s="155">
        <v>1608072</v>
      </c>
      <c r="J1310" s="157" t="s">
        <v>1583</v>
      </c>
      <c r="K1310" s="157"/>
      <c r="L1310" s="155">
        <v>2022</v>
      </c>
      <c r="M1310" s="158">
        <v>3652</v>
      </c>
      <c r="N1310" s="159">
        <v>17009754.43</v>
      </c>
      <c r="O1310" s="159">
        <v>15112125.960000001</v>
      </c>
      <c r="P1310" s="159">
        <v>10711241.27</v>
      </c>
      <c r="Q1310" s="159">
        <v>6335328</v>
      </c>
      <c r="R1310" s="159">
        <v>4375913.2699999996</v>
      </c>
      <c r="S1310" s="159">
        <v>1897628.47</v>
      </c>
      <c r="T1310" s="159">
        <v>30</v>
      </c>
      <c r="U1310" s="159">
        <v>16070590.52</v>
      </c>
      <c r="V1310" s="159">
        <v>12549696.439999999</v>
      </c>
      <c r="W1310" s="159">
        <v>5266505.8899999997</v>
      </c>
      <c r="X1310" s="159">
        <v>20377.79</v>
      </c>
      <c r="Y1310" s="159">
        <v>3520894.08</v>
      </c>
      <c r="Z1310" s="159">
        <v>1868586.57</v>
      </c>
      <c r="AA1310" s="159">
        <v>1031915</v>
      </c>
      <c r="AB1310" s="159">
        <v>836671.57000000007</v>
      </c>
      <c r="AC1310" s="159">
        <v>1366518</v>
      </c>
      <c r="AD1310" s="159">
        <v>1366518</v>
      </c>
      <c r="AE1310" s="159">
        <v>1328014.3799999999</v>
      </c>
      <c r="AF1310" s="159">
        <v>2562429.52</v>
      </c>
      <c r="AG1310" s="159">
        <v>12660</v>
      </c>
      <c r="AH1310" s="159">
        <v>0</v>
      </c>
      <c r="AI1310" s="159">
        <v>0</v>
      </c>
      <c r="AJ1310" s="159">
        <v>0</v>
      </c>
    </row>
    <row r="1311" spans="1:36">
      <c r="A1311" s="153">
        <v>16</v>
      </c>
      <c r="B1311" s="154">
        <v>9</v>
      </c>
      <c r="C1311" s="154">
        <v>1</v>
      </c>
      <c r="D1311" s="155">
        <v>2</v>
      </c>
      <c r="E1311" s="155" t="s">
        <v>556</v>
      </c>
      <c r="F1311" s="156" t="s">
        <v>4456</v>
      </c>
      <c r="G1311" s="156" t="s">
        <v>556</v>
      </c>
      <c r="H1311" s="156" t="s">
        <v>4457</v>
      </c>
      <c r="I1311" s="155">
        <v>1609012</v>
      </c>
      <c r="J1311" s="157" t="s">
        <v>1582</v>
      </c>
      <c r="K1311" s="157"/>
      <c r="L1311" s="155">
        <v>2022</v>
      </c>
      <c r="M1311" s="158">
        <v>6948</v>
      </c>
      <c r="N1311" s="159">
        <v>35114204.700000003</v>
      </c>
      <c r="O1311" s="159">
        <v>31048237.699999999</v>
      </c>
      <c r="P1311" s="159">
        <v>15616654.9</v>
      </c>
      <c r="Q1311" s="159">
        <v>8234942</v>
      </c>
      <c r="R1311" s="159">
        <v>7381712.9000000004</v>
      </c>
      <c r="S1311" s="159">
        <v>4065967</v>
      </c>
      <c r="T1311" s="159">
        <v>479935.18</v>
      </c>
      <c r="U1311" s="159">
        <v>34214423.710000001</v>
      </c>
      <c r="V1311" s="159">
        <v>27024321.02</v>
      </c>
      <c r="W1311" s="159">
        <v>12129582.289999999</v>
      </c>
      <c r="X1311" s="159">
        <v>77112.479999999996</v>
      </c>
      <c r="Y1311" s="159">
        <v>7190102.6900000004</v>
      </c>
      <c r="Z1311" s="159">
        <v>3141021.32</v>
      </c>
      <c r="AA1311" s="159">
        <v>920000</v>
      </c>
      <c r="AB1311" s="159">
        <v>2221021.3199999998</v>
      </c>
      <c r="AC1311" s="159">
        <v>1097074</v>
      </c>
      <c r="AD1311" s="159">
        <v>1068440</v>
      </c>
      <c r="AE1311" s="159">
        <v>2226000</v>
      </c>
      <c r="AF1311" s="159">
        <v>4023916.68</v>
      </c>
      <c r="AG1311" s="159">
        <v>6278.61</v>
      </c>
      <c r="AH1311" s="159">
        <v>135327.78</v>
      </c>
      <c r="AI1311" s="159">
        <v>0</v>
      </c>
      <c r="AJ1311" s="159">
        <v>0</v>
      </c>
    </row>
    <row r="1312" spans="1:36">
      <c r="A1312" s="153">
        <v>16</v>
      </c>
      <c r="B1312" s="154">
        <v>9</v>
      </c>
      <c r="C1312" s="154">
        <v>2</v>
      </c>
      <c r="D1312" s="155">
        <v>2</v>
      </c>
      <c r="E1312" s="155" t="s">
        <v>556</v>
      </c>
      <c r="F1312" s="156" t="s">
        <v>4456</v>
      </c>
      <c r="G1312" s="156" t="s">
        <v>556</v>
      </c>
      <c r="H1312" s="156" t="s">
        <v>4458</v>
      </c>
      <c r="I1312" s="155">
        <v>1609022</v>
      </c>
      <c r="J1312" s="157" t="s">
        <v>1581</v>
      </c>
      <c r="K1312" s="157"/>
      <c r="L1312" s="155">
        <v>2022</v>
      </c>
      <c r="M1312" s="158">
        <v>8231</v>
      </c>
      <c r="N1312" s="159">
        <v>36778452.130000003</v>
      </c>
      <c r="O1312" s="159">
        <v>34927410.219999999</v>
      </c>
      <c r="P1312" s="159">
        <v>19049804.759999998</v>
      </c>
      <c r="Q1312" s="159">
        <v>8837389</v>
      </c>
      <c r="R1312" s="159">
        <v>10212415.76</v>
      </c>
      <c r="S1312" s="159">
        <v>1851041.91</v>
      </c>
      <c r="T1312" s="159">
        <v>513379.07</v>
      </c>
      <c r="U1312" s="159">
        <v>37372045.859999999</v>
      </c>
      <c r="V1312" s="159">
        <v>31783231.52</v>
      </c>
      <c r="W1312" s="159">
        <v>13861748.470000001</v>
      </c>
      <c r="X1312" s="159">
        <v>213422.36</v>
      </c>
      <c r="Y1312" s="159">
        <v>5588814.3399999999</v>
      </c>
      <c r="Z1312" s="159">
        <v>5491353.5099999998</v>
      </c>
      <c r="AA1312" s="159">
        <v>4000000</v>
      </c>
      <c r="AB1312" s="159">
        <v>1491353.5099999998</v>
      </c>
      <c r="AC1312" s="159">
        <v>2266118.35</v>
      </c>
      <c r="AD1312" s="159">
        <v>2266118.35</v>
      </c>
      <c r="AE1312" s="159">
        <v>10603262.57</v>
      </c>
      <c r="AF1312" s="159">
        <v>3144178.7</v>
      </c>
      <c r="AG1312" s="159">
        <v>128725.51</v>
      </c>
      <c r="AH1312" s="159">
        <v>156439.49</v>
      </c>
      <c r="AI1312" s="159">
        <v>0</v>
      </c>
      <c r="AJ1312" s="159">
        <v>0</v>
      </c>
    </row>
    <row r="1313" spans="1:36">
      <c r="A1313" s="153">
        <v>16</v>
      </c>
      <c r="B1313" s="154">
        <v>9</v>
      </c>
      <c r="C1313" s="154">
        <v>3</v>
      </c>
      <c r="D1313" s="155">
        <v>2</v>
      </c>
      <c r="E1313" s="155" t="s">
        <v>556</v>
      </c>
      <c r="F1313" s="156" t="s">
        <v>4456</v>
      </c>
      <c r="G1313" s="156" t="s">
        <v>556</v>
      </c>
      <c r="H1313" s="156" t="s">
        <v>4459</v>
      </c>
      <c r="I1313" s="155">
        <v>1609032</v>
      </c>
      <c r="J1313" s="157" t="s">
        <v>1580</v>
      </c>
      <c r="K1313" s="157"/>
      <c r="L1313" s="155">
        <v>2022</v>
      </c>
      <c r="M1313" s="158">
        <v>9457</v>
      </c>
      <c r="N1313" s="159">
        <v>55232739.890000001</v>
      </c>
      <c r="O1313" s="159">
        <v>50909845.380000003</v>
      </c>
      <c r="P1313" s="159">
        <v>29545028.25</v>
      </c>
      <c r="Q1313" s="159">
        <v>13082778</v>
      </c>
      <c r="R1313" s="159">
        <v>16462250.25</v>
      </c>
      <c r="S1313" s="159">
        <v>4322894.51</v>
      </c>
      <c r="T1313" s="159">
        <v>206973.5</v>
      </c>
      <c r="U1313" s="159">
        <v>56107425.600000001</v>
      </c>
      <c r="V1313" s="159">
        <v>45339496.299999997</v>
      </c>
      <c r="W1313" s="159">
        <v>17970991.66</v>
      </c>
      <c r="X1313" s="159">
        <v>6238.01</v>
      </c>
      <c r="Y1313" s="159">
        <v>10767929.300000001</v>
      </c>
      <c r="Z1313" s="159">
        <v>11163377.08</v>
      </c>
      <c r="AA1313" s="159">
        <v>0</v>
      </c>
      <c r="AB1313" s="159">
        <v>11163377.08</v>
      </c>
      <c r="AC1313" s="159">
        <v>71988</v>
      </c>
      <c r="AD1313" s="159">
        <v>65488</v>
      </c>
      <c r="AE1313" s="159">
        <v>271307.8</v>
      </c>
      <c r="AF1313" s="159">
        <v>5570349.0800000001</v>
      </c>
      <c r="AG1313" s="159">
        <v>9585.7900000000009</v>
      </c>
      <c r="AH1313" s="159">
        <v>435328.77</v>
      </c>
      <c r="AI1313" s="159">
        <v>0</v>
      </c>
      <c r="AJ1313" s="159">
        <v>0</v>
      </c>
    </row>
    <row r="1314" spans="1:36">
      <c r="A1314" s="153">
        <v>16</v>
      </c>
      <c r="B1314" s="154">
        <v>9</v>
      </c>
      <c r="C1314" s="154">
        <v>4</v>
      </c>
      <c r="D1314" s="155">
        <v>2</v>
      </c>
      <c r="E1314" s="155" t="s">
        <v>556</v>
      </c>
      <c r="F1314" s="156" t="s">
        <v>4456</v>
      </c>
      <c r="G1314" s="156" t="s">
        <v>556</v>
      </c>
      <c r="H1314" s="156" t="s">
        <v>4460</v>
      </c>
      <c r="I1314" s="155">
        <v>1609042</v>
      </c>
      <c r="J1314" s="157" t="s">
        <v>1579</v>
      </c>
      <c r="K1314" s="157"/>
      <c r="L1314" s="155">
        <v>2022</v>
      </c>
      <c r="M1314" s="158">
        <v>9108</v>
      </c>
      <c r="N1314" s="159">
        <v>37443849.509999998</v>
      </c>
      <c r="O1314" s="159">
        <v>34847639.189999998</v>
      </c>
      <c r="P1314" s="159">
        <v>20343184.57</v>
      </c>
      <c r="Q1314" s="159">
        <v>10055573</v>
      </c>
      <c r="R1314" s="159">
        <v>10287611.57</v>
      </c>
      <c r="S1314" s="159">
        <v>2596210.3199999998</v>
      </c>
      <c r="T1314" s="159">
        <v>880177.24</v>
      </c>
      <c r="U1314" s="159">
        <v>35325870.109999999</v>
      </c>
      <c r="V1314" s="159">
        <v>32403659.079999998</v>
      </c>
      <c r="W1314" s="159">
        <v>15114341.01</v>
      </c>
      <c r="X1314" s="159">
        <v>41933.699999999997</v>
      </c>
      <c r="Y1314" s="159">
        <v>2922211.03</v>
      </c>
      <c r="Z1314" s="159">
        <v>3074666.07</v>
      </c>
      <c r="AA1314" s="159">
        <v>0</v>
      </c>
      <c r="AB1314" s="159">
        <v>3074666.07</v>
      </c>
      <c r="AC1314" s="159">
        <v>1131666.68</v>
      </c>
      <c r="AD1314" s="159">
        <v>1131666.68</v>
      </c>
      <c r="AE1314" s="159">
        <v>1213333.32</v>
      </c>
      <c r="AF1314" s="159">
        <v>2443980.11</v>
      </c>
      <c r="AG1314" s="159">
        <v>149218.99</v>
      </c>
      <c r="AH1314" s="159">
        <v>66476.820000000007</v>
      </c>
      <c r="AI1314" s="159">
        <v>0</v>
      </c>
      <c r="AJ1314" s="159">
        <v>0</v>
      </c>
    </row>
    <row r="1315" spans="1:36">
      <c r="A1315" s="153">
        <v>16</v>
      </c>
      <c r="B1315" s="154">
        <v>9</v>
      </c>
      <c r="C1315" s="154">
        <v>5</v>
      </c>
      <c r="D1315" s="155">
        <v>2</v>
      </c>
      <c r="E1315" s="155" t="s">
        <v>556</v>
      </c>
      <c r="F1315" s="156" t="s">
        <v>4456</v>
      </c>
      <c r="G1315" s="156" t="s">
        <v>556</v>
      </c>
      <c r="H1315" s="156" t="s">
        <v>4461</v>
      </c>
      <c r="I1315" s="155">
        <v>1609052</v>
      </c>
      <c r="J1315" s="157" t="s">
        <v>1578</v>
      </c>
      <c r="K1315" s="157"/>
      <c r="L1315" s="155">
        <v>2022</v>
      </c>
      <c r="M1315" s="158">
        <v>9830</v>
      </c>
      <c r="N1315" s="159">
        <v>46717276.969999999</v>
      </c>
      <c r="O1315" s="159">
        <v>41396101.289999999</v>
      </c>
      <c r="P1315" s="159">
        <v>22792092.810000002</v>
      </c>
      <c r="Q1315" s="159">
        <v>10976559</v>
      </c>
      <c r="R1315" s="159">
        <v>11815533.810000001</v>
      </c>
      <c r="S1315" s="159">
        <v>5321175.68</v>
      </c>
      <c r="T1315" s="159">
        <v>30375.200000000001</v>
      </c>
      <c r="U1315" s="159">
        <v>45970705.789999999</v>
      </c>
      <c r="V1315" s="159">
        <v>37516728.130000003</v>
      </c>
      <c r="W1315" s="159">
        <v>14680628.75</v>
      </c>
      <c r="X1315" s="159">
        <v>137977.22</v>
      </c>
      <c r="Y1315" s="159">
        <v>8453977.6600000001</v>
      </c>
      <c r="Z1315" s="159">
        <v>4273831.78</v>
      </c>
      <c r="AA1315" s="159">
        <v>0</v>
      </c>
      <c r="AB1315" s="159">
        <v>4273831.78</v>
      </c>
      <c r="AC1315" s="159">
        <v>2545383</v>
      </c>
      <c r="AD1315" s="159">
        <v>2545383</v>
      </c>
      <c r="AE1315" s="159">
        <v>5965718.2999999998</v>
      </c>
      <c r="AF1315" s="159">
        <v>3879373.16</v>
      </c>
      <c r="AG1315" s="159">
        <v>674839.63</v>
      </c>
      <c r="AH1315" s="159">
        <v>577257.18000000005</v>
      </c>
      <c r="AI1315" s="159">
        <v>0</v>
      </c>
      <c r="AJ1315" s="159">
        <v>0</v>
      </c>
    </row>
    <row r="1316" spans="1:36">
      <c r="A1316" s="153">
        <v>16</v>
      </c>
      <c r="B1316" s="154">
        <v>9</v>
      </c>
      <c r="C1316" s="154">
        <v>6</v>
      </c>
      <c r="D1316" s="155">
        <v>2</v>
      </c>
      <c r="E1316" s="155" t="s">
        <v>556</v>
      </c>
      <c r="F1316" s="156" t="s">
        <v>4456</v>
      </c>
      <c r="G1316" s="156" t="s">
        <v>556</v>
      </c>
      <c r="H1316" s="156" t="s">
        <v>4462</v>
      </c>
      <c r="I1316" s="155">
        <v>1609062</v>
      </c>
      <c r="J1316" s="157" t="s">
        <v>1577</v>
      </c>
      <c r="K1316" s="157"/>
      <c r="L1316" s="155">
        <v>2022</v>
      </c>
      <c r="M1316" s="158">
        <v>5306</v>
      </c>
      <c r="N1316" s="159">
        <v>24870788.210000001</v>
      </c>
      <c r="O1316" s="159">
        <v>22769324.27</v>
      </c>
      <c r="P1316" s="159">
        <v>12904928.280000001</v>
      </c>
      <c r="Q1316" s="159">
        <v>6727741</v>
      </c>
      <c r="R1316" s="159">
        <v>6177187.2800000003</v>
      </c>
      <c r="S1316" s="159">
        <v>2101463.94</v>
      </c>
      <c r="T1316" s="159">
        <v>136547.42000000001</v>
      </c>
      <c r="U1316" s="159">
        <v>25801157.609999999</v>
      </c>
      <c r="V1316" s="159">
        <v>20558823.239999998</v>
      </c>
      <c r="W1316" s="159">
        <v>9027672.2200000007</v>
      </c>
      <c r="X1316" s="159">
        <v>80730.289999999994</v>
      </c>
      <c r="Y1316" s="159">
        <v>5242334.37</v>
      </c>
      <c r="Z1316" s="159">
        <v>3671109.62</v>
      </c>
      <c r="AA1316" s="159">
        <v>950000</v>
      </c>
      <c r="AB1316" s="159">
        <v>2721109.62</v>
      </c>
      <c r="AC1316" s="159">
        <v>508250</v>
      </c>
      <c r="AD1316" s="159">
        <v>508250</v>
      </c>
      <c r="AE1316" s="159">
        <v>3521682</v>
      </c>
      <c r="AF1316" s="159">
        <v>2210501.0299999998</v>
      </c>
      <c r="AG1316" s="159">
        <v>670830.51</v>
      </c>
      <c r="AH1316" s="159">
        <v>497750.39</v>
      </c>
      <c r="AI1316" s="159">
        <v>0</v>
      </c>
      <c r="AJ1316" s="159">
        <v>0</v>
      </c>
    </row>
    <row r="1317" spans="1:36">
      <c r="A1317" s="153">
        <v>16</v>
      </c>
      <c r="B1317" s="154">
        <v>9</v>
      </c>
      <c r="C1317" s="154">
        <v>7</v>
      </c>
      <c r="D1317" s="155">
        <v>3</v>
      </c>
      <c r="E1317" s="155" t="s">
        <v>556</v>
      </c>
      <c r="F1317" s="156" t="s">
        <v>4463</v>
      </c>
      <c r="G1317" s="156" t="s">
        <v>556</v>
      </c>
      <c r="H1317" s="156" t="s">
        <v>4464</v>
      </c>
      <c r="I1317" s="155">
        <v>1609073</v>
      </c>
      <c r="J1317" s="157" t="s">
        <v>1576</v>
      </c>
      <c r="K1317" s="157"/>
      <c r="L1317" s="155">
        <v>2022</v>
      </c>
      <c r="M1317" s="158">
        <v>13191</v>
      </c>
      <c r="N1317" s="159">
        <v>66288358.960000001</v>
      </c>
      <c r="O1317" s="159">
        <v>62066381.380000003</v>
      </c>
      <c r="P1317" s="159">
        <v>31380263.640000001</v>
      </c>
      <c r="Q1317" s="159">
        <v>12979853</v>
      </c>
      <c r="R1317" s="159">
        <v>18400410.640000001</v>
      </c>
      <c r="S1317" s="159">
        <v>4221977.58</v>
      </c>
      <c r="T1317" s="159">
        <v>291956.78000000003</v>
      </c>
      <c r="U1317" s="159">
        <v>63061512.469999999</v>
      </c>
      <c r="V1317" s="159">
        <v>57932933.939999998</v>
      </c>
      <c r="W1317" s="159">
        <v>23290578.649999999</v>
      </c>
      <c r="X1317" s="159">
        <v>307196.39</v>
      </c>
      <c r="Y1317" s="159">
        <v>5128578.53</v>
      </c>
      <c r="Z1317" s="159">
        <v>2005460.75</v>
      </c>
      <c r="AA1317" s="159">
        <v>0</v>
      </c>
      <c r="AB1317" s="159">
        <v>2005460.75</v>
      </c>
      <c r="AC1317" s="159">
        <v>3003428.83</v>
      </c>
      <c r="AD1317" s="159">
        <v>3003428.83</v>
      </c>
      <c r="AE1317" s="159">
        <v>9161865.9600000009</v>
      </c>
      <c r="AF1317" s="159">
        <v>4133447.44</v>
      </c>
      <c r="AG1317" s="159">
        <v>6709.12</v>
      </c>
      <c r="AH1317" s="159">
        <v>6709.12</v>
      </c>
      <c r="AI1317" s="159">
        <v>0</v>
      </c>
      <c r="AJ1317" s="159">
        <v>0</v>
      </c>
    </row>
    <row r="1318" spans="1:36">
      <c r="A1318" s="153">
        <v>16</v>
      </c>
      <c r="B1318" s="154">
        <v>9</v>
      </c>
      <c r="C1318" s="154">
        <v>8</v>
      </c>
      <c r="D1318" s="155">
        <v>3</v>
      </c>
      <c r="E1318" s="155" t="s">
        <v>556</v>
      </c>
      <c r="F1318" s="156" t="s">
        <v>4463</v>
      </c>
      <c r="G1318" s="156" t="s">
        <v>556</v>
      </c>
      <c r="H1318" s="156" t="s">
        <v>4465</v>
      </c>
      <c r="I1318" s="155">
        <v>1609083</v>
      </c>
      <c r="J1318" s="157" t="s">
        <v>1575</v>
      </c>
      <c r="K1318" s="157"/>
      <c r="L1318" s="155">
        <v>2022</v>
      </c>
      <c r="M1318" s="158">
        <v>19594</v>
      </c>
      <c r="N1318" s="159">
        <v>76475445.379999995</v>
      </c>
      <c r="O1318" s="159">
        <v>74254745.769999996</v>
      </c>
      <c r="P1318" s="159">
        <v>35981131.010000005</v>
      </c>
      <c r="Q1318" s="159">
        <v>17589176</v>
      </c>
      <c r="R1318" s="159">
        <v>18391955.010000002</v>
      </c>
      <c r="S1318" s="159">
        <v>2220699.61</v>
      </c>
      <c r="T1318" s="159">
        <v>2858.42</v>
      </c>
      <c r="U1318" s="159">
        <v>72684578.819999993</v>
      </c>
      <c r="V1318" s="159">
        <v>68623604.299999997</v>
      </c>
      <c r="W1318" s="159">
        <v>31752946.969999999</v>
      </c>
      <c r="X1318" s="159">
        <v>396373.15</v>
      </c>
      <c r="Y1318" s="159">
        <v>4060974.52</v>
      </c>
      <c r="Z1318" s="159">
        <v>3000000</v>
      </c>
      <c r="AA1318" s="159">
        <v>3000000</v>
      </c>
      <c r="AB1318" s="159">
        <v>0</v>
      </c>
      <c r="AC1318" s="159">
        <v>2500000</v>
      </c>
      <c r="AD1318" s="159">
        <v>2500000</v>
      </c>
      <c r="AE1318" s="159">
        <v>14553846.4</v>
      </c>
      <c r="AF1318" s="159">
        <v>5631141.4699999997</v>
      </c>
      <c r="AG1318" s="159">
        <v>105581.47</v>
      </c>
      <c r="AH1318" s="159">
        <v>168399.97</v>
      </c>
      <c r="AI1318" s="159">
        <v>0</v>
      </c>
      <c r="AJ1318" s="159">
        <v>0</v>
      </c>
    </row>
    <row r="1319" spans="1:36">
      <c r="A1319" s="153">
        <v>16</v>
      </c>
      <c r="B1319" s="154">
        <v>9</v>
      </c>
      <c r="C1319" s="154">
        <v>9</v>
      </c>
      <c r="D1319" s="155">
        <v>2</v>
      </c>
      <c r="E1319" s="155" t="s">
        <v>556</v>
      </c>
      <c r="F1319" s="156" t="s">
        <v>4456</v>
      </c>
      <c r="G1319" s="156" t="s">
        <v>556</v>
      </c>
      <c r="H1319" s="156" t="s">
        <v>4466</v>
      </c>
      <c r="I1319" s="155">
        <v>1609092</v>
      </c>
      <c r="J1319" s="157" t="s">
        <v>1574</v>
      </c>
      <c r="K1319" s="157"/>
      <c r="L1319" s="155">
        <v>2022</v>
      </c>
      <c r="M1319" s="158">
        <v>8051</v>
      </c>
      <c r="N1319" s="159">
        <v>35820581.299999997</v>
      </c>
      <c r="O1319" s="159">
        <v>32957537.149999999</v>
      </c>
      <c r="P1319" s="159">
        <v>21124291.119999997</v>
      </c>
      <c r="Q1319" s="159">
        <v>11233357</v>
      </c>
      <c r="R1319" s="159">
        <v>9890934.1199999992</v>
      </c>
      <c r="S1319" s="159">
        <v>2863044.15</v>
      </c>
      <c r="T1319" s="159">
        <v>181527</v>
      </c>
      <c r="U1319" s="159">
        <v>32769868.59</v>
      </c>
      <c r="V1319" s="159">
        <v>29613943</v>
      </c>
      <c r="W1319" s="159">
        <v>11562856.300000001</v>
      </c>
      <c r="X1319" s="159">
        <v>195890.36</v>
      </c>
      <c r="Y1319" s="159">
        <v>3155925.59</v>
      </c>
      <c r="Z1319" s="159">
        <v>1638304.86</v>
      </c>
      <c r="AA1319" s="159">
        <v>5787.22</v>
      </c>
      <c r="AB1319" s="159">
        <v>1632517.6400000001</v>
      </c>
      <c r="AC1319" s="159">
        <v>3888716.87</v>
      </c>
      <c r="AD1319" s="159">
        <v>3888716.87</v>
      </c>
      <c r="AE1319" s="159">
        <v>7095739.9900000002</v>
      </c>
      <c r="AF1319" s="159">
        <v>3343594.15</v>
      </c>
      <c r="AG1319" s="159">
        <v>134427.13</v>
      </c>
      <c r="AH1319" s="159">
        <v>201440.71</v>
      </c>
      <c r="AI1319" s="159">
        <v>0</v>
      </c>
      <c r="AJ1319" s="159">
        <v>0</v>
      </c>
    </row>
    <row r="1320" spans="1:36">
      <c r="A1320" s="153">
        <v>16</v>
      </c>
      <c r="B1320" s="154">
        <v>9</v>
      </c>
      <c r="C1320" s="154">
        <v>10</v>
      </c>
      <c r="D1320" s="155">
        <v>3</v>
      </c>
      <c r="E1320" s="155" t="s">
        <v>556</v>
      </c>
      <c r="F1320" s="156" t="s">
        <v>4463</v>
      </c>
      <c r="G1320" s="156" t="s">
        <v>556</v>
      </c>
      <c r="H1320" s="156" t="s">
        <v>4467</v>
      </c>
      <c r="I1320" s="155">
        <v>1609103</v>
      </c>
      <c r="J1320" s="157" t="s">
        <v>1573</v>
      </c>
      <c r="K1320" s="157"/>
      <c r="L1320" s="155">
        <v>2022</v>
      </c>
      <c r="M1320" s="158">
        <v>9029</v>
      </c>
      <c r="N1320" s="159">
        <v>43963177.640000001</v>
      </c>
      <c r="O1320" s="159">
        <v>41090030.490000002</v>
      </c>
      <c r="P1320" s="159">
        <v>20364509.939999998</v>
      </c>
      <c r="Q1320" s="159">
        <v>9621517</v>
      </c>
      <c r="R1320" s="159">
        <v>10742992.939999999</v>
      </c>
      <c r="S1320" s="159">
        <v>2873147.15</v>
      </c>
      <c r="T1320" s="159">
        <v>46787</v>
      </c>
      <c r="U1320" s="159">
        <v>47016666.630000003</v>
      </c>
      <c r="V1320" s="159">
        <v>36346577.93</v>
      </c>
      <c r="W1320" s="159">
        <v>16132431.52</v>
      </c>
      <c r="X1320" s="159">
        <v>32300.82</v>
      </c>
      <c r="Y1320" s="159">
        <v>10670088.699999999</v>
      </c>
      <c r="Z1320" s="159">
        <v>8421050.3900000006</v>
      </c>
      <c r="AA1320" s="159">
        <v>4000000</v>
      </c>
      <c r="AB1320" s="159">
        <v>4421050.3900000006</v>
      </c>
      <c r="AC1320" s="159">
        <v>0</v>
      </c>
      <c r="AD1320" s="159">
        <v>0</v>
      </c>
      <c r="AE1320" s="159">
        <v>4000000</v>
      </c>
      <c r="AF1320" s="159">
        <v>4743452.5599999996</v>
      </c>
      <c r="AG1320" s="159">
        <v>168514.82</v>
      </c>
      <c r="AH1320" s="159">
        <v>140442.13</v>
      </c>
      <c r="AI1320" s="159">
        <v>0</v>
      </c>
      <c r="AJ1320" s="159">
        <v>0</v>
      </c>
    </row>
    <row r="1321" spans="1:36">
      <c r="A1321" s="153">
        <v>16</v>
      </c>
      <c r="B1321" s="154">
        <v>9</v>
      </c>
      <c r="C1321" s="154">
        <v>11</v>
      </c>
      <c r="D1321" s="155">
        <v>2</v>
      </c>
      <c r="E1321" s="155" t="s">
        <v>556</v>
      </c>
      <c r="F1321" s="156" t="s">
        <v>4456</v>
      </c>
      <c r="G1321" s="156" t="s">
        <v>556</v>
      </c>
      <c r="H1321" s="156" t="s">
        <v>4468</v>
      </c>
      <c r="I1321" s="155">
        <v>1609112</v>
      </c>
      <c r="J1321" s="157" t="s">
        <v>1572</v>
      </c>
      <c r="K1321" s="157"/>
      <c r="L1321" s="155">
        <v>2022</v>
      </c>
      <c r="M1321" s="158">
        <v>9580</v>
      </c>
      <c r="N1321" s="159">
        <v>40228419.859999999</v>
      </c>
      <c r="O1321" s="159">
        <v>36810119.350000001</v>
      </c>
      <c r="P1321" s="159">
        <v>19214387.780000001</v>
      </c>
      <c r="Q1321" s="159">
        <v>10278537</v>
      </c>
      <c r="R1321" s="159">
        <v>8935850.7799999993</v>
      </c>
      <c r="S1321" s="159">
        <v>3418300.51</v>
      </c>
      <c r="T1321" s="159">
        <v>452835.63</v>
      </c>
      <c r="U1321" s="159">
        <v>40316876.93</v>
      </c>
      <c r="V1321" s="159">
        <v>34360190.780000001</v>
      </c>
      <c r="W1321" s="159">
        <v>13030117.48</v>
      </c>
      <c r="X1321" s="159">
        <v>437472</v>
      </c>
      <c r="Y1321" s="159">
        <v>5956686.1500000004</v>
      </c>
      <c r="Z1321" s="159">
        <v>4557108.6100000003</v>
      </c>
      <c r="AA1321" s="159">
        <v>1800000</v>
      </c>
      <c r="AB1321" s="159">
        <v>2757108.6100000003</v>
      </c>
      <c r="AC1321" s="159">
        <v>2300000</v>
      </c>
      <c r="AD1321" s="159">
        <v>2300000</v>
      </c>
      <c r="AE1321" s="159">
        <v>12200000</v>
      </c>
      <c r="AF1321" s="159">
        <v>2449928.5699999998</v>
      </c>
      <c r="AG1321" s="159">
        <v>0</v>
      </c>
      <c r="AH1321" s="159">
        <v>76075.039999999994</v>
      </c>
      <c r="AI1321" s="159">
        <v>0</v>
      </c>
      <c r="AJ1321" s="159">
        <v>0</v>
      </c>
    </row>
    <row r="1322" spans="1:36">
      <c r="A1322" s="153">
        <v>16</v>
      </c>
      <c r="B1322" s="154">
        <v>9</v>
      </c>
      <c r="C1322" s="154">
        <v>12</v>
      </c>
      <c r="D1322" s="155">
        <v>3</v>
      </c>
      <c r="E1322" s="155" t="s">
        <v>556</v>
      </c>
      <c r="F1322" s="156" t="s">
        <v>4463</v>
      </c>
      <c r="G1322" s="156" t="s">
        <v>556</v>
      </c>
      <c r="H1322" s="156" t="s">
        <v>4469</v>
      </c>
      <c r="I1322" s="155">
        <v>1609123</v>
      </c>
      <c r="J1322" s="157" t="s">
        <v>1571</v>
      </c>
      <c r="K1322" s="157"/>
      <c r="L1322" s="155">
        <v>2022</v>
      </c>
      <c r="M1322" s="158">
        <v>5172</v>
      </c>
      <c r="N1322" s="159">
        <v>22283206.16</v>
      </c>
      <c r="O1322" s="159">
        <v>20753358.440000001</v>
      </c>
      <c r="P1322" s="159">
        <v>10400651.879999999</v>
      </c>
      <c r="Q1322" s="159">
        <v>4894066</v>
      </c>
      <c r="R1322" s="159">
        <v>5506585.8799999999</v>
      </c>
      <c r="S1322" s="159">
        <v>1529847.72</v>
      </c>
      <c r="T1322" s="159">
        <v>146046</v>
      </c>
      <c r="U1322" s="159">
        <v>22954988.359999999</v>
      </c>
      <c r="V1322" s="159">
        <v>18643745.190000001</v>
      </c>
      <c r="W1322" s="159">
        <v>8397496.1500000004</v>
      </c>
      <c r="X1322" s="159">
        <v>95747.96</v>
      </c>
      <c r="Y1322" s="159">
        <v>4311243.17</v>
      </c>
      <c r="Z1322" s="159">
        <v>1901426.92</v>
      </c>
      <c r="AA1322" s="159">
        <v>1000000</v>
      </c>
      <c r="AB1322" s="159">
        <v>901426.91999999993</v>
      </c>
      <c r="AC1322" s="159">
        <v>1020000</v>
      </c>
      <c r="AD1322" s="159">
        <v>1020000</v>
      </c>
      <c r="AE1322" s="159">
        <v>4084000</v>
      </c>
      <c r="AF1322" s="159">
        <v>2109613.25</v>
      </c>
      <c r="AG1322" s="159">
        <v>2304.0700000000002</v>
      </c>
      <c r="AH1322" s="159">
        <v>5710.67</v>
      </c>
      <c r="AI1322" s="159">
        <v>0</v>
      </c>
      <c r="AJ1322" s="159">
        <v>0</v>
      </c>
    </row>
    <row r="1323" spans="1:36">
      <c r="A1323" s="153">
        <v>16</v>
      </c>
      <c r="B1323" s="154">
        <v>9</v>
      </c>
      <c r="C1323" s="154">
        <v>13</v>
      </c>
      <c r="D1323" s="155">
        <v>2</v>
      </c>
      <c r="E1323" s="155" t="s">
        <v>556</v>
      </c>
      <c r="F1323" s="156" t="s">
        <v>4456</v>
      </c>
      <c r="G1323" s="156" t="s">
        <v>556</v>
      </c>
      <c r="H1323" s="156" t="s">
        <v>4470</v>
      </c>
      <c r="I1323" s="155">
        <v>1609132</v>
      </c>
      <c r="J1323" s="157" t="s">
        <v>1570</v>
      </c>
      <c r="K1323" s="157"/>
      <c r="L1323" s="155">
        <v>2022</v>
      </c>
      <c r="M1323" s="158">
        <v>9990</v>
      </c>
      <c r="N1323" s="159">
        <v>43174399.380000003</v>
      </c>
      <c r="O1323" s="159">
        <v>41787888</v>
      </c>
      <c r="P1323" s="159">
        <v>22091587.100000001</v>
      </c>
      <c r="Q1323" s="159">
        <v>11648287</v>
      </c>
      <c r="R1323" s="159">
        <v>10443300.1</v>
      </c>
      <c r="S1323" s="159">
        <v>1386511.38</v>
      </c>
      <c r="T1323" s="159">
        <v>756323.01</v>
      </c>
      <c r="U1323" s="159">
        <v>40430391.490000002</v>
      </c>
      <c r="V1323" s="159">
        <v>37891743.369999997</v>
      </c>
      <c r="W1323" s="159">
        <v>15570983.699999999</v>
      </c>
      <c r="X1323" s="159">
        <v>226281.77</v>
      </c>
      <c r="Y1323" s="159">
        <v>2538648.12</v>
      </c>
      <c r="Z1323" s="159">
        <v>703272.43</v>
      </c>
      <c r="AA1323" s="159">
        <v>0</v>
      </c>
      <c r="AB1323" s="159">
        <v>703272.43</v>
      </c>
      <c r="AC1323" s="159">
        <v>1062815</v>
      </c>
      <c r="AD1323" s="159">
        <v>1000000</v>
      </c>
      <c r="AE1323" s="159">
        <v>7100000</v>
      </c>
      <c r="AF1323" s="159">
        <v>3896144.63</v>
      </c>
      <c r="AG1323" s="159">
        <v>0</v>
      </c>
      <c r="AH1323" s="159">
        <v>60016.62</v>
      </c>
      <c r="AI1323" s="159">
        <v>0</v>
      </c>
      <c r="AJ1323" s="159">
        <v>0</v>
      </c>
    </row>
    <row r="1324" spans="1:36">
      <c r="A1324" s="153">
        <v>16</v>
      </c>
      <c r="B1324" s="154">
        <v>10</v>
      </c>
      <c r="C1324" s="154">
        <v>1</v>
      </c>
      <c r="D1324" s="155">
        <v>3</v>
      </c>
      <c r="E1324" s="155" t="s">
        <v>556</v>
      </c>
      <c r="F1324" s="156" t="s">
        <v>4471</v>
      </c>
      <c r="G1324" s="156" t="s">
        <v>556</v>
      </c>
      <c r="H1324" s="156" t="s">
        <v>4472</v>
      </c>
      <c r="I1324" s="155">
        <v>1610013</v>
      </c>
      <c r="J1324" s="157" t="s">
        <v>1569</v>
      </c>
      <c r="K1324" s="157"/>
      <c r="L1324" s="155">
        <v>2022</v>
      </c>
      <c r="M1324" s="158">
        <v>10586</v>
      </c>
      <c r="N1324" s="159">
        <v>54216855.119999997</v>
      </c>
      <c r="O1324" s="159">
        <v>45740265.810000002</v>
      </c>
      <c r="P1324" s="159">
        <v>30783464.18</v>
      </c>
      <c r="Q1324" s="159">
        <v>17737547</v>
      </c>
      <c r="R1324" s="159">
        <v>13045917.18</v>
      </c>
      <c r="S1324" s="159">
        <v>8476589.3100000005</v>
      </c>
      <c r="T1324" s="159">
        <v>300639.57</v>
      </c>
      <c r="U1324" s="159">
        <v>55656016.810000002</v>
      </c>
      <c r="V1324" s="159">
        <v>39791049.899999999</v>
      </c>
      <c r="W1324" s="159">
        <v>15362584.289999999</v>
      </c>
      <c r="X1324" s="159">
        <v>150399.57</v>
      </c>
      <c r="Y1324" s="159">
        <v>15864966.91</v>
      </c>
      <c r="Z1324" s="159">
        <v>7759346.4199999999</v>
      </c>
      <c r="AA1324" s="159">
        <v>2924700</v>
      </c>
      <c r="AB1324" s="159">
        <v>4834646.42</v>
      </c>
      <c r="AC1324" s="159">
        <v>1152748.46</v>
      </c>
      <c r="AD1324" s="159">
        <v>1064000</v>
      </c>
      <c r="AE1324" s="159">
        <v>7684000</v>
      </c>
      <c r="AF1324" s="159">
        <v>5949215.9100000001</v>
      </c>
      <c r="AG1324" s="159">
        <v>157071.91</v>
      </c>
      <c r="AH1324" s="159">
        <v>267460.59999999998</v>
      </c>
      <c r="AI1324" s="159">
        <v>0</v>
      </c>
      <c r="AJ1324" s="159">
        <v>0</v>
      </c>
    </row>
    <row r="1325" spans="1:36">
      <c r="A1325" s="153">
        <v>16</v>
      </c>
      <c r="B1325" s="154">
        <v>10</v>
      </c>
      <c r="C1325" s="154">
        <v>2</v>
      </c>
      <c r="D1325" s="155">
        <v>3</v>
      </c>
      <c r="E1325" s="155" t="s">
        <v>556</v>
      </c>
      <c r="F1325" s="156" t="s">
        <v>4471</v>
      </c>
      <c r="G1325" s="156" t="s">
        <v>556</v>
      </c>
      <c r="H1325" s="156" t="s">
        <v>4473</v>
      </c>
      <c r="I1325" s="155">
        <v>1610023</v>
      </c>
      <c r="J1325" s="157" t="s">
        <v>1568</v>
      </c>
      <c r="K1325" s="157"/>
      <c r="L1325" s="155">
        <v>2022</v>
      </c>
      <c r="M1325" s="158">
        <v>13258</v>
      </c>
      <c r="N1325" s="159">
        <v>61417203.979999997</v>
      </c>
      <c r="O1325" s="159">
        <v>57015153.75</v>
      </c>
      <c r="P1325" s="159">
        <v>32842738.810000002</v>
      </c>
      <c r="Q1325" s="159">
        <v>16971695</v>
      </c>
      <c r="R1325" s="159">
        <v>15871043.810000001</v>
      </c>
      <c r="S1325" s="159">
        <v>4402050.2300000004</v>
      </c>
      <c r="T1325" s="159">
        <v>163453.51999999999</v>
      </c>
      <c r="U1325" s="159">
        <v>60744430.979999997</v>
      </c>
      <c r="V1325" s="159">
        <v>54164408.32</v>
      </c>
      <c r="W1325" s="159">
        <v>23530269.620000001</v>
      </c>
      <c r="X1325" s="159">
        <v>339594.92</v>
      </c>
      <c r="Y1325" s="159">
        <v>6580022.6600000001</v>
      </c>
      <c r="Z1325" s="159">
        <v>3513904.58</v>
      </c>
      <c r="AA1325" s="159">
        <v>3277835.62</v>
      </c>
      <c r="AB1325" s="159">
        <v>236068.95999999996</v>
      </c>
      <c r="AC1325" s="159">
        <v>1184824.05</v>
      </c>
      <c r="AD1325" s="159">
        <v>1184824.05</v>
      </c>
      <c r="AE1325" s="159">
        <v>16060308.369999999</v>
      </c>
      <c r="AF1325" s="159">
        <v>2850745.43</v>
      </c>
      <c r="AG1325" s="159">
        <v>2543</v>
      </c>
      <c r="AH1325" s="159">
        <v>105988.8</v>
      </c>
      <c r="AI1325" s="159">
        <v>0</v>
      </c>
      <c r="AJ1325" s="159">
        <v>0</v>
      </c>
    </row>
    <row r="1326" spans="1:36">
      <c r="A1326" s="153">
        <v>16</v>
      </c>
      <c r="B1326" s="154">
        <v>10</v>
      </c>
      <c r="C1326" s="154">
        <v>3</v>
      </c>
      <c r="D1326" s="155">
        <v>2</v>
      </c>
      <c r="E1326" s="155" t="s">
        <v>556</v>
      </c>
      <c r="F1326" s="156" t="s">
        <v>4474</v>
      </c>
      <c r="G1326" s="156" t="s">
        <v>556</v>
      </c>
      <c r="H1326" s="156" t="s">
        <v>4475</v>
      </c>
      <c r="I1326" s="155">
        <v>1610032</v>
      </c>
      <c r="J1326" s="157" t="s">
        <v>1567</v>
      </c>
      <c r="K1326" s="157"/>
      <c r="L1326" s="155">
        <v>2022</v>
      </c>
      <c r="M1326" s="158">
        <v>4324</v>
      </c>
      <c r="N1326" s="159">
        <v>22592929.18</v>
      </c>
      <c r="O1326" s="159">
        <v>20803174.760000002</v>
      </c>
      <c r="P1326" s="159">
        <v>13915812.08</v>
      </c>
      <c r="Q1326" s="159">
        <v>7682879</v>
      </c>
      <c r="R1326" s="159">
        <v>6232933.0800000001</v>
      </c>
      <c r="S1326" s="159">
        <v>1789754.42</v>
      </c>
      <c r="T1326" s="159">
        <v>0</v>
      </c>
      <c r="U1326" s="159">
        <v>21139244.329999998</v>
      </c>
      <c r="V1326" s="159">
        <v>19124919.010000002</v>
      </c>
      <c r="W1326" s="159">
        <v>6294988.1500000004</v>
      </c>
      <c r="X1326" s="159">
        <v>44697.15</v>
      </c>
      <c r="Y1326" s="159">
        <v>2014325.32</v>
      </c>
      <c r="Z1326" s="159">
        <v>1825861.18</v>
      </c>
      <c r="AA1326" s="159">
        <v>631287.57999999996</v>
      </c>
      <c r="AB1326" s="159">
        <v>1194573.6000000001</v>
      </c>
      <c r="AC1326" s="159">
        <v>2307794</v>
      </c>
      <c r="AD1326" s="159">
        <v>2307794</v>
      </c>
      <c r="AE1326" s="159">
        <v>1907539.66</v>
      </c>
      <c r="AF1326" s="159">
        <v>1678255.75</v>
      </c>
      <c r="AG1326" s="159">
        <v>0</v>
      </c>
      <c r="AH1326" s="159">
        <v>0</v>
      </c>
      <c r="AI1326" s="159">
        <v>0</v>
      </c>
      <c r="AJ1326" s="159">
        <v>0</v>
      </c>
    </row>
    <row r="1327" spans="1:36">
      <c r="A1327" s="153">
        <v>16</v>
      </c>
      <c r="B1327" s="154">
        <v>10</v>
      </c>
      <c r="C1327" s="154">
        <v>4</v>
      </c>
      <c r="D1327" s="155">
        <v>3</v>
      </c>
      <c r="E1327" s="155" t="s">
        <v>556</v>
      </c>
      <c r="F1327" s="156" t="s">
        <v>4471</v>
      </c>
      <c r="G1327" s="156" t="s">
        <v>556</v>
      </c>
      <c r="H1327" s="156" t="s">
        <v>4476</v>
      </c>
      <c r="I1327" s="155">
        <v>1610043</v>
      </c>
      <c r="J1327" s="157" t="s">
        <v>1566</v>
      </c>
      <c r="K1327" s="157"/>
      <c r="L1327" s="155">
        <v>2022</v>
      </c>
      <c r="M1327" s="158">
        <v>27157</v>
      </c>
      <c r="N1327" s="159">
        <v>125024685.63</v>
      </c>
      <c r="O1327" s="159">
        <v>116666254.29000001</v>
      </c>
      <c r="P1327" s="159">
        <v>67430051.870000005</v>
      </c>
      <c r="Q1327" s="159">
        <v>29472675</v>
      </c>
      <c r="R1327" s="159">
        <v>37957376.869999997</v>
      </c>
      <c r="S1327" s="159">
        <v>8358431.3399999999</v>
      </c>
      <c r="T1327" s="159">
        <v>1022246.3</v>
      </c>
      <c r="U1327" s="159">
        <v>133852306.48999999</v>
      </c>
      <c r="V1327" s="159">
        <v>113261279.11</v>
      </c>
      <c r="W1327" s="159">
        <v>43859322.359999999</v>
      </c>
      <c r="X1327" s="159">
        <v>1090335.8</v>
      </c>
      <c r="Y1327" s="159">
        <v>20591027.379999999</v>
      </c>
      <c r="Z1327" s="159">
        <v>14485472.32</v>
      </c>
      <c r="AA1327" s="159">
        <v>12350000</v>
      </c>
      <c r="AB1327" s="159">
        <v>2135472.3200000003</v>
      </c>
      <c r="AC1327" s="159">
        <v>3179460</v>
      </c>
      <c r="AD1327" s="159">
        <v>3179460</v>
      </c>
      <c r="AE1327" s="159">
        <v>46763380</v>
      </c>
      <c r="AF1327" s="159">
        <v>3404975.18</v>
      </c>
      <c r="AG1327" s="159">
        <v>116772.78</v>
      </c>
      <c r="AH1327" s="159">
        <v>258765.88</v>
      </c>
      <c r="AI1327" s="159">
        <v>0</v>
      </c>
      <c r="AJ1327" s="159">
        <v>0</v>
      </c>
    </row>
    <row r="1328" spans="1:36">
      <c r="A1328" s="153">
        <v>16</v>
      </c>
      <c r="B1328" s="154">
        <v>11</v>
      </c>
      <c r="C1328" s="154">
        <v>1</v>
      </c>
      <c r="D1328" s="155">
        <v>2</v>
      </c>
      <c r="E1328" s="155" t="s">
        <v>556</v>
      </c>
      <c r="F1328" s="156" t="s">
        <v>4477</v>
      </c>
      <c r="G1328" s="156" t="s">
        <v>556</v>
      </c>
      <c r="H1328" s="156" t="s">
        <v>4478</v>
      </c>
      <c r="I1328" s="155">
        <v>1611012</v>
      </c>
      <c r="J1328" s="157" t="s">
        <v>1565</v>
      </c>
      <c r="K1328" s="157"/>
      <c r="L1328" s="155">
        <v>2022</v>
      </c>
      <c r="M1328" s="158">
        <v>5415</v>
      </c>
      <c r="N1328" s="159">
        <v>25528571.5</v>
      </c>
      <c r="O1328" s="159">
        <v>23260581.75</v>
      </c>
      <c r="P1328" s="159">
        <v>14436637.73</v>
      </c>
      <c r="Q1328" s="159">
        <v>8044984</v>
      </c>
      <c r="R1328" s="159">
        <v>6391653.7300000004</v>
      </c>
      <c r="S1328" s="159">
        <v>2267989.75</v>
      </c>
      <c r="T1328" s="159">
        <v>28430.240000000002</v>
      </c>
      <c r="U1328" s="159">
        <v>28553107.82</v>
      </c>
      <c r="V1328" s="159">
        <v>20427115.780000001</v>
      </c>
      <c r="W1328" s="159">
        <v>9383914.7799999993</v>
      </c>
      <c r="X1328" s="159">
        <v>231180.48</v>
      </c>
      <c r="Y1328" s="159">
        <v>8125992.04</v>
      </c>
      <c r="Z1328" s="159">
        <v>6186587.0499999998</v>
      </c>
      <c r="AA1328" s="159">
        <v>5399999.9400000004</v>
      </c>
      <c r="AB1328" s="159">
        <v>786587.1099999994</v>
      </c>
      <c r="AC1328" s="159">
        <v>1623500</v>
      </c>
      <c r="AD1328" s="159">
        <v>1623500</v>
      </c>
      <c r="AE1328" s="159">
        <v>10980679.42</v>
      </c>
      <c r="AF1328" s="159">
        <v>2833465.97</v>
      </c>
      <c r="AG1328" s="159">
        <v>21275.919999999998</v>
      </c>
      <c r="AH1328" s="159">
        <v>36599.599999999999</v>
      </c>
      <c r="AI1328" s="159">
        <v>0</v>
      </c>
      <c r="AJ1328" s="159">
        <v>0</v>
      </c>
    </row>
    <row r="1329" spans="1:36">
      <c r="A1329" s="153">
        <v>16</v>
      </c>
      <c r="B1329" s="154">
        <v>11</v>
      </c>
      <c r="C1329" s="154">
        <v>2</v>
      </c>
      <c r="D1329" s="155">
        <v>2</v>
      </c>
      <c r="E1329" s="155" t="s">
        <v>556</v>
      </c>
      <c r="F1329" s="156" t="s">
        <v>4477</v>
      </c>
      <c r="G1329" s="156" t="s">
        <v>556</v>
      </c>
      <c r="H1329" s="156" t="s">
        <v>4479</v>
      </c>
      <c r="I1329" s="155">
        <v>1611022</v>
      </c>
      <c r="J1329" s="157" t="s">
        <v>1564</v>
      </c>
      <c r="K1329" s="157"/>
      <c r="L1329" s="155">
        <v>2022</v>
      </c>
      <c r="M1329" s="158">
        <v>7219</v>
      </c>
      <c r="N1329" s="159">
        <v>29733791.890000001</v>
      </c>
      <c r="O1329" s="159">
        <v>29053265.949999999</v>
      </c>
      <c r="P1329" s="159">
        <v>19692138.420000002</v>
      </c>
      <c r="Q1329" s="159">
        <v>11239555</v>
      </c>
      <c r="R1329" s="159">
        <v>8452583.4199999999</v>
      </c>
      <c r="S1329" s="159">
        <v>680525.94</v>
      </c>
      <c r="T1329" s="159">
        <v>33618.83</v>
      </c>
      <c r="U1329" s="159">
        <v>26602155.510000002</v>
      </c>
      <c r="V1329" s="159">
        <v>25258517.309999999</v>
      </c>
      <c r="W1329" s="159">
        <v>10770636.859999999</v>
      </c>
      <c r="X1329" s="159">
        <v>58087.15</v>
      </c>
      <c r="Y1329" s="159">
        <v>1343638.2</v>
      </c>
      <c r="Z1329" s="159">
        <v>4157048.99</v>
      </c>
      <c r="AA1329" s="159">
        <v>0</v>
      </c>
      <c r="AB1329" s="159">
        <v>4157048.99</v>
      </c>
      <c r="AC1329" s="159">
        <v>780101</v>
      </c>
      <c r="AD1329" s="159">
        <v>611996</v>
      </c>
      <c r="AE1329" s="159">
        <v>1857032</v>
      </c>
      <c r="AF1329" s="159">
        <v>3794748.64</v>
      </c>
      <c r="AG1329" s="159">
        <v>343863.23</v>
      </c>
      <c r="AH1329" s="159">
        <v>383942.63</v>
      </c>
      <c r="AI1329" s="159">
        <v>0</v>
      </c>
      <c r="AJ1329" s="159">
        <v>0</v>
      </c>
    </row>
    <row r="1330" spans="1:36">
      <c r="A1330" s="153">
        <v>16</v>
      </c>
      <c r="B1330" s="154">
        <v>11</v>
      </c>
      <c r="C1330" s="154">
        <v>3</v>
      </c>
      <c r="D1330" s="155">
        <v>3</v>
      </c>
      <c r="E1330" s="155" t="s">
        <v>556</v>
      </c>
      <c r="F1330" s="156" t="s">
        <v>4480</v>
      </c>
      <c r="G1330" s="156" t="s">
        <v>556</v>
      </c>
      <c r="H1330" s="156" t="s">
        <v>4481</v>
      </c>
      <c r="I1330" s="155">
        <v>1611033</v>
      </c>
      <c r="J1330" s="157" t="s">
        <v>1563</v>
      </c>
      <c r="K1330" s="157"/>
      <c r="L1330" s="155">
        <v>2022</v>
      </c>
      <c r="M1330" s="158">
        <v>5895</v>
      </c>
      <c r="N1330" s="159">
        <v>23513714.239999998</v>
      </c>
      <c r="O1330" s="159">
        <v>22672239.600000001</v>
      </c>
      <c r="P1330" s="159">
        <v>12891486.73</v>
      </c>
      <c r="Q1330" s="159">
        <v>6910042</v>
      </c>
      <c r="R1330" s="159">
        <v>5981444.7300000004</v>
      </c>
      <c r="S1330" s="159">
        <v>841474.64</v>
      </c>
      <c r="T1330" s="159">
        <v>174168.73</v>
      </c>
      <c r="U1330" s="159">
        <v>22822509.550000001</v>
      </c>
      <c r="V1330" s="159">
        <v>20799737.079999998</v>
      </c>
      <c r="W1330" s="159">
        <v>8954211.9600000009</v>
      </c>
      <c r="X1330" s="159">
        <v>69878.240000000005</v>
      </c>
      <c r="Y1330" s="159">
        <v>2022772.47</v>
      </c>
      <c r="Z1330" s="159">
        <v>2383185.8199999998</v>
      </c>
      <c r="AA1330" s="159">
        <v>0</v>
      </c>
      <c r="AB1330" s="159">
        <v>2383185.8199999998</v>
      </c>
      <c r="AC1330" s="159">
        <v>844029.84</v>
      </c>
      <c r="AD1330" s="159">
        <v>794029.84</v>
      </c>
      <c r="AE1330" s="159">
        <v>2817662.01</v>
      </c>
      <c r="AF1330" s="159">
        <v>1872502.52</v>
      </c>
      <c r="AG1330" s="159">
        <v>70758.12</v>
      </c>
      <c r="AH1330" s="159">
        <v>86589.9</v>
      </c>
      <c r="AI1330" s="159">
        <v>0</v>
      </c>
      <c r="AJ1330" s="159">
        <v>0</v>
      </c>
    </row>
    <row r="1331" spans="1:36">
      <c r="A1331" s="153">
        <v>16</v>
      </c>
      <c r="B1331" s="154">
        <v>11</v>
      </c>
      <c r="C1331" s="154">
        <v>4</v>
      </c>
      <c r="D1331" s="155">
        <v>3</v>
      </c>
      <c r="E1331" s="155" t="s">
        <v>556</v>
      </c>
      <c r="F1331" s="156" t="s">
        <v>4480</v>
      </c>
      <c r="G1331" s="156" t="s">
        <v>556</v>
      </c>
      <c r="H1331" s="156" t="s">
        <v>4482</v>
      </c>
      <c r="I1331" s="155">
        <v>1611043</v>
      </c>
      <c r="J1331" s="157" t="s">
        <v>1562</v>
      </c>
      <c r="K1331" s="157"/>
      <c r="L1331" s="155">
        <v>2022</v>
      </c>
      <c r="M1331" s="158">
        <v>7569</v>
      </c>
      <c r="N1331" s="159">
        <v>33304393.280000001</v>
      </c>
      <c r="O1331" s="159">
        <v>32249312.039999999</v>
      </c>
      <c r="P1331" s="159">
        <v>18588824.920000002</v>
      </c>
      <c r="Q1331" s="159">
        <v>9796898</v>
      </c>
      <c r="R1331" s="159">
        <v>8791926.9199999999</v>
      </c>
      <c r="S1331" s="159">
        <v>1055081.24</v>
      </c>
      <c r="T1331" s="159">
        <v>195114.6</v>
      </c>
      <c r="U1331" s="159">
        <v>41488194.520000003</v>
      </c>
      <c r="V1331" s="159">
        <v>28470971.140000001</v>
      </c>
      <c r="W1331" s="159">
        <v>11963367.77</v>
      </c>
      <c r="X1331" s="159">
        <v>13829.28</v>
      </c>
      <c r="Y1331" s="159">
        <v>13017223.380000001</v>
      </c>
      <c r="Z1331" s="159">
        <v>11233130.58</v>
      </c>
      <c r="AA1331" s="159">
        <v>3072100.37</v>
      </c>
      <c r="AB1331" s="159">
        <v>8161030.21</v>
      </c>
      <c r="AC1331" s="159">
        <v>300000</v>
      </c>
      <c r="AD1331" s="159">
        <v>300000</v>
      </c>
      <c r="AE1331" s="159">
        <v>3301643.37</v>
      </c>
      <c r="AF1331" s="159">
        <v>3778340.9</v>
      </c>
      <c r="AG1331" s="159">
        <v>0</v>
      </c>
      <c r="AH1331" s="159">
        <v>0</v>
      </c>
      <c r="AI1331" s="159">
        <v>0</v>
      </c>
      <c r="AJ1331" s="159">
        <v>0</v>
      </c>
    </row>
    <row r="1332" spans="1:36">
      <c r="A1332" s="153">
        <v>16</v>
      </c>
      <c r="B1332" s="154">
        <v>11</v>
      </c>
      <c r="C1332" s="154">
        <v>5</v>
      </c>
      <c r="D1332" s="155">
        <v>3</v>
      </c>
      <c r="E1332" s="155" t="s">
        <v>556</v>
      </c>
      <c r="F1332" s="156" t="s">
        <v>4480</v>
      </c>
      <c r="G1332" s="156" t="s">
        <v>556</v>
      </c>
      <c r="H1332" s="156" t="s">
        <v>4483</v>
      </c>
      <c r="I1332" s="155">
        <v>1611053</v>
      </c>
      <c r="J1332" s="157" t="s">
        <v>1561</v>
      </c>
      <c r="K1332" s="157"/>
      <c r="L1332" s="155">
        <v>2022</v>
      </c>
      <c r="M1332" s="158">
        <v>30603</v>
      </c>
      <c r="N1332" s="159">
        <v>144415810.62</v>
      </c>
      <c r="O1332" s="159">
        <v>134038944.59999999</v>
      </c>
      <c r="P1332" s="159">
        <v>61594326.909999996</v>
      </c>
      <c r="Q1332" s="159">
        <v>25034706</v>
      </c>
      <c r="R1332" s="159">
        <v>36559620.909999996</v>
      </c>
      <c r="S1332" s="159">
        <v>10376866.02</v>
      </c>
      <c r="T1332" s="159">
        <v>4116982.45</v>
      </c>
      <c r="U1332" s="159">
        <v>148295508.94999999</v>
      </c>
      <c r="V1332" s="159">
        <v>129291550.5</v>
      </c>
      <c r="W1332" s="159">
        <v>53302006.450000003</v>
      </c>
      <c r="X1332" s="159">
        <v>176697.03</v>
      </c>
      <c r="Y1332" s="159">
        <v>19003958.449999999</v>
      </c>
      <c r="Z1332" s="159">
        <v>12406546.779999999</v>
      </c>
      <c r="AA1332" s="159">
        <v>9000000</v>
      </c>
      <c r="AB1332" s="159">
        <v>3406546.7799999993</v>
      </c>
      <c r="AC1332" s="159">
        <v>1805895.26</v>
      </c>
      <c r="AD1332" s="159">
        <v>1805895.26</v>
      </c>
      <c r="AE1332" s="159">
        <v>13706365.49</v>
      </c>
      <c r="AF1332" s="159">
        <v>4747394.0999999996</v>
      </c>
      <c r="AG1332" s="159">
        <v>809542.59</v>
      </c>
      <c r="AH1332" s="159">
        <v>474557.16</v>
      </c>
      <c r="AI1332" s="159">
        <v>0</v>
      </c>
      <c r="AJ1332" s="159">
        <v>0</v>
      </c>
    </row>
    <row r="1333" spans="1:36">
      <c r="A1333" s="153">
        <v>16</v>
      </c>
      <c r="B1333" s="154">
        <v>11</v>
      </c>
      <c r="C1333" s="154">
        <v>6</v>
      </c>
      <c r="D1333" s="155">
        <v>3</v>
      </c>
      <c r="E1333" s="155" t="s">
        <v>556</v>
      </c>
      <c r="F1333" s="156" t="s">
        <v>4480</v>
      </c>
      <c r="G1333" s="156" t="s">
        <v>556</v>
      </c>
      <c r="H1333" s="156" t="s">
        <v>4484</v>
      </c>
      <c r="I1333" s="155">
        <v>1611063</v>
      </c>
      <c r="J1333" s="157" t="s">
        <v>1560</v>
      </c>
      <c r="K1333" s="157"/>
      <c r="L1333" s="155">
        <v>2022</v>
      </c>
      <c r="M1333" s="158">
        <v>6418</v>
      </c>
      <c r="N1333" s="159">
        <v>40844156.079999998</v>
      </c>
      <c r="O1333" s="159">
        <v>30732137.359999999</v>
      </c>
      <c r="P1333" s="159">
        <v>16637468.699999999</v>
      </c>
      <c r="Q1333" s="159">
        <v>7487872</v>
      </c>
      <c r="R1333" s="159">
        <v>9149596.6999999993</v>
      </c>
      <c r="S1333" s="159">
        <v>10112018.720000001</v>
      </c>
      <c r="T1333" s="159">
        <v>169932.2</v>
      </c>
      <c r="U1333" s="159">
        <v>38651708.060000002</v>
      </c>
      <c r="V1333" s="159">
        <v>27749986.949999999</v>
      </c>
      <c r="W1333" s="159">
        <v>11492646.4</v>
      </c>
      <c r="X1333" s="159">
        <v>199413.93</v>
      </c>
      <c r="Y1333" s="159">
        <v>10901721.109999999</v>
      </c>
      <c r="Z1333" s="159">
        <v>2176018.54</v>
      </c>
      <c r="AA1333" s="159">
        <v>0</v>
      </c>
      <c r="AB1333" s="159">
        <v>2176018.54</v>
      </c>
      <c r="AC1333" s="159">
        <v>1104063.29</v>
      </c>
      <c r="AD1333" s="159">
        <v>660220.29</v>
      </c>
      <c r="AE1333" s="159">
        <v>7359879.3399999999</v>
      </c>
      <c r="AF1333" s="159">
        <v>2982150.41</v>
      </c>
      <c r="AG1333" s="159">
        <v>939865.56</v>
      </c>
      <c r="AH1333" s="159">
        <v>1054756.74</v>
      </c>
      <c r="AI1333" s="159">
        <v>0</v>
      </c>
      <c r="AJ1333" s="159">
        <v>0</v>
      </c>
    </row>
    <row r="1334" spans="1:36">
      <c r="A1334" s="153">
        <v>16</v>
      </c>
      <c r="B1334" s="154">
        <v>11</v>
      </c>
      <c r="C1334" s="154">
        <v>7</v>
      </c>
      <c r="D1334" s="155">
        <v>3</v>
      </c>
      <c r="E1334" s="155" t="s">
        <v>556</v>
      </c>
      <c r="F1334" s="156" t="s">
        <v>4480</v>
      </c>
      <c r="G1334" s="156" t="s">
        <v>556</v>
      </c>
      <c r="H1334" s="156" t="s">
        <v>4485</v>
      </c>
      <c r="I1334" s="155">
        <v>1611073</v>
      </c>
      <c r="J1334" s="157" t="s">
        <v>1559</v>
      </c>
      <c r="K1334" s="157"/>
      <c r="L1334" s="155">
        <v>2022</v>
      </c>
      <c r="M1334" s="158">
        <v>11341</v>
      </c>
      <c r="N1334" s="159">
        <v>43007803.130000003</v>
      </c>
      <c r="O1334" s="159">
        <v>42620260.530000001</v>
      </c>
      <c r="P1334" s="159">
        <v>19577356.030000001</v>
      </c>
      <c r="Q1334" s="159">
        <v>8149997</v>
      </c>
      <c r="R1334" s="159">
        <v>11427359.029999999</v>
      </c>
      <c r="S1334" s="159">
        <v>387542.6</v>
      </c>
      <c r="T1334" s="159">
        <v>353771.17</v>
      </c>
      <c r="U1334" s="159">
        <v>41259701.450000003</v>
      </c>
      <c r="V1334" s="159">
        <v>39210878.159999996</v>
      </c>
      <c r="W1334" s="159">
        <v>17046108.440000001</v>
      </c>
      <c r="X1334" s="159">
        <v>92340.67</v>
      </c>
      <c r="Y1334" s="159">
        <v>2048823.29</v>
      </c>
      <c r="Z1334" s="159">
        <v>2623990.87</v>
      </c>
      <c r="AA1334" s="159">
        <v>1446081.17</v>
      </c>
      <c r="AB1334" s="159">
        <v>1177909.7000000002</v>
      </c>
      <c r="AC1334" s="159">
        <v>823288.2</v>
      </c>
      <c r="AD1334" s="159">
        <v>823288.2</v>
      </c>
      <c r="AE1334" s="159">
        <v>3647963.37</v>
      </c>
      <c r="AF1334" s="159">
        <v>3409382.37</v>
      </c>
      <c r="AG1334" s="159">
        <v>565809.43000000005</v>
      </c>
      <c r="AH1334" s="159">
        <v>282715.09999999998</v>
      </c>
      <c r="AI1334" s="159">
        <v>0</v>
      </c>
      <c r="AJ1334" s="159">
        <v>0</v>
      </c>
    </row>
    <row r="1335" spans="1:36">
      <c r="A1335" s="153">
        <v>18</v>
      </c>
      <c r="B1335" s="154">
        <v>1</v>
      </c>
      <c r="C1335" s="154">
        <v>3</v>
      </c>
      <c r="D1335" s="155">
        <v>2</v>
      </c>
      <c r="E1335" s="155" t="s">
        <v>556</v>
      </c>
      <c r="F1335" s="156" t="s">
        <v>4486</v>
      </c>
      <c r="G1335" s="156" t="s">
        <v>556</v>
      </c>
      <c r="H1335" s="156" t="s">
        <v>4487</v>
      </c>
      <c r="I1335" s="155">
        <v>1801032</v>
      </c>
      <c r="J1335" s="157" t="s">
        <v>1501</v>
      </c>
      <c r="K1335" s="157"/>
      <c r="L1335" s="155">
        <v>2022</v>
      </c>
      <c r="M1335" s="158">
        <v>2399</v>
      </c>
      <c r="N1335" s="159">
        <v>12000049.84</v>
      </c>
      <c r="O1335" s="159">
        <v>10665848.390000001</v>
      </c>
      <c r="P1335" s="159">
        <v>6762962.3200000003</v>
      </c>
      <c r="Q1335" s="159">
        <v>3333268</v>
      </c>
      <c r="R1335" s="159">
        <v>3429694.32</v>
      </c>
      <c r="S1335" s="159">
        <v>1334201.45</v>
      </c>
      <c r="T1335" s="159">
        <v>88993.09</v>
      </c>
      <c r="U1335" s="159">
        <v>12911314.130000001</v>
      </c>
      <c r="V1335" s="159">
        <v>10289270.32</v>
      </c>
      <c r="W1335" s="159">
        <v>3959704.97</v>
      </c>
      <c r="X1335" s="159">
        <v>50446.05</v>
      </c>
      <c r="Y1335" s="159">
        <v>2622043.81</v>
      </c>
      <c r="Z1335" s="159">
        <v>1754246.1</v>
      </c>
      <c r="AA1335" s="159">
        <v>138789.81</v>
      </c>
      <c r="AB1335" s="159">
        <v>1615456.29</v>
      </c>
      <c r="AC1335" s="159">
        <v>177000</v>
      </c>
      <c r="AD1335" s="159">
        <v>177000</v>
      </c>
      <c r="AE1335" s="159">
        <v>2622364.31</v>
      </c>
      <c r="AF1335" s="159">
        <v>376578.07</v>
      </c>
      <c r="AG1335" s="159">
        <v>6555.56</v>
      </c>
      <c r="AH1335" s="159">
        <v>5755.56</v>
      </c>
      <c r="AI1335" s="159">
        <v>0</v>
      </c>
      <c r="AJ1335" s="159">
        <v>0</v>
      </c>
    </row>
    <row r="1336" spans="1:36">
      <c r="A1336" s="153">
        <v>18</v>
      </c>
      <c r="B1336" s="154">
        <v>1</v>
      </c>
      <c r="C1336" s="154">
        <v>5</v>
      </c>
      <c r="D1336" s="155">
        <v>2</v>
      </c>
      <c r="E1336" s="155" t="s">
        <v>556</v>
      </c>
      <c r="F1336" s="156" t="s">
        <v>4486</v>
      </c>
      <c r="G1336" s="156" t="s">
        <v>556</v>
      </c>
      <c r="H1336" s="156" t="s">
        <v>4488</v>
      </c>
      <c r="I1336" s="155">
        <v>1801052</v>
      </c>
      <c r="J1336" s="157" t="s">
        <v>1558</v>
      </c>
      <c r="K1336" s="157"/>
      <c r="L1336" s="155">
        <v>2022</v>
      </c>
      <c r="M1336" s="158">
        <v>2095</v>
      </c>
      <c r="N1336" s="159">
        <v>11849492.51</v>
      </c>
      <c r="O1336" s="159">
        <v>11389035.75</v>
      </c>
      <c r="P1336" s="159">
        <v>5449832.9700000007</v>
      </c>
      <c r="Q1336" s="159">
        <v>2629379</v>
      </c>
      <c r="R1336" s="159">
        <v>2820453.97</v>
      </c>
      <c r="S1336" s="159">
        <v>460456.76</v>
      </c>
      <c r="T1336" s="159">
        <v>58626.76</v>
      </c>
      <c r="U1336" s="159">
        <v>12222684.65</v>
      </c>
      <c r="V1336" s="159">
        <v>10796730.960000001</v>
      </c>
      <c r="W1336" s="159">
        <v>5057730.25</v>
      </c>
      <c r="X1336" s="159">
        <v>14869.98</v>
      </c>
      <c r="Y1336" s="159">
        <v>1425953.69</v>
      </c>
      <c r="Z1336" s="159">
        <v>2961957.33</v>
      </c>
      <c r="AA1336" s="159">
        <v>0</v>
      </c>
      <c r="AB1336" s="159">
        <v>2961957.33</v>
      </c>
      <c r="AC1336" s="159">
        <v>114000</v>
      </c>
      <c r="AD1336" s="159">
        <v>114000</v>
      </c>
      <c r="AE1336" s="159">
        <v>684000</v>
      </c>
      <c r="AF1336" s="159">
        <v>592304.79</v>
      </c>
      <c r="AG1336" s="159">
        <v>0</v>
      </c>
      <c r="AH1336" s="159">
        <v>0</v>
      </c>
      <c r="AI1336" s="159">
        <v>0</v>
      </c>
      <c r="AJ1336" s="159">
        <v>0</v>
      </c>
    </row>
    <row r="1337" spans="1:36">
      <c r="A1337" s="153">
        <v>18</v>
      </c>
      <c r="B1337" s="154">
        <v>1</v>
      </c>
      <c r="C1337" s="154">
        <v>8</v>
      </c>
      <c r="D1337" s="155">
        <v>3</v>
      </c>
      <c r="E1337" s="155" t="s">
        <v>556</v>
      </c>
      <c r="F1337" s="156" t="s">
        <v>4489</v>
      </c>
      <c r="G1337" s="156" t="s">
        <v>556</v>
      </c>
      <c r="H1337" s="156" t="s">
        <v>4490</v>
      </c>
      <c r="I1337" s="155">
        <v>1801083</v>
      </c>
      <c r="J1337" s="157" t="s">
        <v>1557</v>
      </c>
      <c r="K1337" s="157"/>
      <c r="L1337" s="155">
        <v>2022</v>
      </c>
      <c r="M1337" s="158">
        <v>17305</v>
      </c>
      <c r="N1337" s="159">
        <v>92736784.629999995</v>
      </c>
      <c r="O1337" s="159">
        <v>81047968.269999996</v>
      </c>
      <c r="P1337" s="159">
        <v>50921075.700000003</v>
      </c>
      <c r="Q1337" s="159">
        <v>24994072</v>
      </c>
      <c r="R1337" s="159">
        <v>25927003.699999999</v>
      </c>
      <c r="S1337" s="159">
        <v>11688816.359999999</v>
      </c>
      <c r="T1337" s="159">
        <v>694780.08</v>
      </c>
      <c r="U1337" s="159">
        <v>98954418.680000007</v>
      </c>
      <c r="V1337" s="159">
        <v>77622225.519999996</v>
      </c>
      <c r="W1337" s="159">
        <v>30696782.670000002</v>
      </c>
      <c r="X1337" s="159">
        <v>381481.92</v>
      </c>
      <c r="Y1337" s="159">
        <v>21332193.16</v>
      </c>
      <c r="Z1337" s="159">
        <v>11171275.09</v>
      </c>
      <c r="AA1337" s="159">
        <v>8500000</v>
      </c>
      <c r="AB1337" s="159">
        <v>2671275.09</v>
      </c>
      <c r="AC1337" s="159">
        <v>1899816</v>
      </c>
      <c r="AD1337" s="159">
        <v>1899816</v>
      </c>
      <c r="AE1337" s="159">
        <v>21889040.760000002</v>
      </c>
      <c r="AF1337" s="159">
        <v>3425742.75</v>
      </c>
      <c r="AG1337" s="159">
        <v>698118.02</v>
      </c>
      <c r="AH1337" s="159">
        <v>785684.32</v>
      </c>
      <c r="AI1337" s="159">
        <v>0</v>
      </c>
      <c r="AJ1337" s="159">
        <v>4940.76</v>
      </c>
    </row>
    <row r="1338" spans="1:36">
      <c r="A1338" s="153">
        <v>18</v>
      </c>
      <c r="B1338" s="154">
        <v>2</v>
      </c>
      <c r="C1338" s="154">
        <v>1</v>
      </c>
      <c r="D1338" s="155">
        <v>3</v>
      </c>
      <c r="E1338" s="155" t="s">
        <v>556</v>
      </c>
      <c r="F1338" s="156" t="s">
        <v>4491</v>
      </c>
      <c r="G1338" s="156" t="s">
        <v>556</v>
      </c>
      <c r="H1338" s="156" t="s">
        <v>4492</v>
      </c>
      <c r="I1338" s="155">
        <v>1802013</v>
      </c>
      <c r="J1338" s="157" t="s">
        <v>1556</v>
      </c>
      <c r="K1338" s="157"/>
      <c r="L1338" s="155">
        <v>2022</v>
      </c>
      <c r="M1338" s="158">
        <v>26653</v>
      </c>
      <c r="N1338" s="159">
        <v>122699085.89</v>
      </c>
      <c r="O1338" s="159">
        <v>119294163.58</v>
      </c>
      <c r="P1338" s="159">
        <v>80846398.879999995</v>
      </c>
      <c r="Q1338" s="159">
        <v>38461289</v>
      </c>
      <c r="R1338" s="159">
        <v>42385109.880000003</v>
      </c>
      <c r="S1338" s="159">
        <v>3404922.31</v>
      </c>
      <c r="T1338" s="159">
        <v>559838.35</v>
      </c>
      <c r="U1338" s="159">
        <v>117724036.28</v>
      </c>
      <c r="V1338" s="159">
        <v>111726595.05</v>
      </c>
      <c r="W1338" s="159">
        <v>51280830.990000002</v>
      </c>
      <c r="X1338" s="159">
        <v>1642871.99</v>
      </c>
      <c r="Y1338" s="159">
        <v>5997441.2300000004</v>
      </c>
      <c r="Z1338" s="159">
        <v>0</v>
      </c>
      <c r="AA1338" s="159">
        <v>0</v>
      </c>
      <c r="AB1338" s="159">
        <v>0</v>
      </c>
      <c r="AC1338" s="159">
        <v>1500000</v>
      </c>
      <c r="AD1338" s="159">
        <v>1500000</v>
      </c>
      <c r="AE1338" s="159">
        <v>45442048.880000003</v>
      </c>
      <c r="AF1338" s="159">
        <v>7567568.5300000003</v>
      </c>
      <c r="AG1338" s="159">
        <v>1096585.18</v>
      </c>
      <c r="AH1338" s="159">
        <v>133406.59</v>
      </c>
      <c r="AI1338" s="159">
        <v>0</v>
      </c>
      <c r="AJ1338" s="159">
        <v>0</v>
      </c>
    </row>
    <row r="1339" spans="1:36">
      <c r="A1339" s="153">
        <v>18</v>
      </c>
      <c r="B1339" s="154">
        <v>2</v>
      </c>
      <c r="C1339" s="154">
        <v>2</v>
      </c>
      <c r="D1339" s="155">
        <v>2</v>
      </c>
      <c r="E1339" s="155" t="s">
        <v>556</v>
      </c>
      <c r="F1339" s="156" t="s">
        <v>4493</v>
      </c>
      <c r="G1339" s="156" t="s">
        <v>556</v>
      </c>
      <c r="H1339" s="156" t="s">
        <v>4494</v>
      </c>
      <c r="I1339" s="155">
        <v>1802022</v>
      </c>
      <c r="J1339" s="157" t="s">
        <v>1555</v>
      </c>
      <c r="K1339" s="157"/>
      <c r="L1339" s="155">
        <v>2022</v>
      </c>
      <c r="M1339" s="158">
        <v>6100</v>
      </c>
      <c r="N1339" s="159">
        <v>30283955.640000001</v>
      </c>
      <c r="O1339" s="159">
        <v>29512443.93</v>
      </c>
      <c r="P1339" s="159">
        <v>23390939.259999998</v>
      </c>
      <c r="Q1339" s="159">
        <v>12000558</v>
      </c>
      <c r="R1339" s="159">
        <v>11390381.26</v>
      </c>
      <c r="S1339" s="159">
        <v>771511.71</v>
      </c>
      <c r="T1339" s="159">
        <v>31701.84</v>
      </c>
      <c r="U1339" s="159">
        <v>28426769.48</v>
      </c>
      <c r="V1339" s="159">
        <v>27023430.370000001</v>
      </c>
      <c r="W1339" s="159">
        <v>10078986.109999999</v>
      </c>
      <c r="X1339" s="159">
        <v>108057.01</v>
      </c>
      <c r="Y1339" s="159">
        <v>1403339.11</v>
      </c>
      <c r="Z1339" s="159">
        <v>1852536.75</v>
      </c>
      <c r="AA1339" s="159">
        <v>0</v>
      </c>
      <c r="AB1339" s="159">
        <v>1852536.75</v>
      </c>
      <c r="AC1339" s="159">
        <v>818750</v>
      </c>
      <c r="AD1339" s="159">
        <v>818750</v>
      </c>
      <c r="AE1339" s="159">
        <v>3018750</v>
      </c>
      <c r="AF1339" s="159">
        <v>2489013.56</v>
      </c>
      <c r="AG1339" s="159">
        <v>0</v>
      </c>
      <c r="AH1339" s="159">
        <v>0</v>
      </c>
      <c r="AI1339" s="159">
        <v>0</v>
      </c>
      <c r="AJ1339" s="159">
        <v>0</v>
      </c>
    </row>
    <row r="1340" spans="1:36">
      <c r="A1340" s="153">
        <v>18</v>
      </c>
      <c r="B1340" s="154">
        <v>2</v>
      </c>
      <c r="C1340" s="154">
        <v>3</v>
      </c>
      <c r="D1340" s="155">
        <v>2</v>
      </c>
      <c r="E1340" s="155" t="s">
        <v>556</v>
      </c>
      <c r="F1340" s="156" t="s">
        <v>4493</v>
      </c>
      <c r="G1340" s="156" t="s">
        <v>556</v>
      </c>
      <c r="H1340" s="156" t="s">
        <v>4495</v>
      </c>
      <c r="I1340" s="155">
        <v>1802032</v>
      </c>
      <c r="J1340" s="157" t="s">
        <v>1554</v>
      </c>
      <c r="K1340" s="157"/>
      <c r="L1340" s="155">
        <v>2022</v>
      </c>
      <c r="M1340" s="158">
        <v>7910</v>
      </c>
      <c r="N1340" s="159">
        <v>41171690.759999998</v>
      </c>
      <c r="O1340" s="159">
        <v>38715589.579999998</v>
      </c>
      <c r="P1340" s="159">
        <v>30350005.439999998</v>
      </c>
      <c r="Q1340" s="159">
        <v>16381984</v>
      </c>
      <c r="R1340" s="159">
        <v>13968021.439999999</v>
      </c>
      <c r="S1340" s="159">
        <v>2456101.1800000002</v>
      </c>
      <c r="T1340" s="159">
        <v>165921.31</v>
      </c>
      <c r="U1340" s="159">
        <v>40256443.509999998</v>
      </c>
      <c r="V1340" s="159">
        <v>34605367.350000001</v>
      </c>
      <c r="W1340" s="159">
        <v>14517826.890000001</v>
      </c>
      <c r="X1340" s="159">
        <v>113676.64</v>
      </c>
      <c r="Y1340" s="159">
        <v>5651076.1600000001</v>
      </c>
      <c r="Z1340" s="159">
        <v>5236669.01</v>
      </c>
      <c r="AA1340" s="159">
        <v>0</v>
      </c>
      <c r="AB1340" s="159">
        <v>5236669.01</v>
      </c>
      <c r="AC1340" s="159">
        <v>1550957.06</v>
      </c>
      <c r="AD1340" s="159">
        <v>1550957.06</v>
      </c>
      <c r="AE1340" s="159">
        <v>4823447.75</v>
      </c>
      <c r="AF1340" s="159">
        <v>4110222.23</v>
      </c>
      <c r="AG1340" s="159">
        <v>156040</v>
      </c>
      <c r="AH1340" s="159">
        <v>156334.70000000001</v>
      </c>
      <c r="AI1340" s="159">
        <v>0</v>
      </c>
      <c r="AJ1340" s="159">
        <v>0</v>
      </c>
    </row>
    <row r="1341" spans="1:36">
      <c r="A1341" s="153">
        <v>18</v>
      </c>
      <c r="B1341" s="154">
        <v>2</v>
      </c>
      <c r="C1341" s="154">
        <v>4</v>
      </c>
      <c r="D1341" s="155">
        <v>2</v>
      </c>
      <c r="E1341" s="155" t="s">
        <v>556</v>
      </c>
      <c r="F1341" s="156" t="s">
        <v>4493</v>
      </c>
      <c r="G1341" s="156" t="s">
        <v>556</v>
      </c>
      <c r="H1341" s="156" t="s">
        <v>4496</v>
      </c>
      <c r="I1341" s="155">
        <v>1802042</v>
      </c>
      <c r="J1341" s="157" t="s">
        <v>1553</v>
      </c>
      <c r="K1341" s="157"/>
      <c r="L1341" s="155">
        <v>2022</v>
      </c>
      <c r="M1341" s="158">
        <v>9114</v>
      </c>
      <c r="N1341" s="159">
        <v>40378117.960000001</v>
      </c>
      <c r="O1341" s="159">
        <v>38745652.799999997</v>
      </c>
      <c r="P1341" s="159">
        <v>28879591.560000002</v>
      </c>
      <c r="Q1341" s="159">
        <v>14933301</v>
      </c>
      <c r="R1341" s="159">
        <v>13946290.560000001</v>
      </c>
      <c r="S1341" s="159">
        <v>1632465.16</v>
      </c>
      <c r="T1341" s="159">
        <v>15804.87</v>
      </c>
      <c r="U1341" s="159">
        <v>41864679.18</v>
      </c>
      <c r="V1341" s="159">
        <v>35044085.890000001</v>
      </c>
      <c r="W1341" s="159">
        <v>14214946.42</v>
      </c>
      <c r="X1341" s="159">
        <v>65343.58</v>
      </c>
      <c r="Y1341" s="159">
        <v>6820593.29</v>
      </c>
      <c r="Z1341" s="159">
        <v>6088421.4199999999</v>
      </c>
      <c r="AA1341" s="159">
        <v>2199451.81</v>
      </c>
      <c r="AB1341" s="159">
        <v>3888969.61</v>
      </c>
      <c r="AC1341" s="159">
        <v>1123494</v>
      </c>
      <c r="AD1341" s="159">
        <v>1123494</v>
      </c>
      <c r="AE1341" s="159">
        <v>4074509.45</v>
      </c>
      <c r="AF1341" s="159">
        <v>3701566.91</v>
      </c>
      <c r="AG1341" s="159">
        <v>94075</v>
      </c>
      <c r="AH1341" s="159">
        <v>83604.12</v>
      </c>
      <c r="AI1341" s="159">
        <v>0</v>
      </c>
      <c r="AJ1341" s="159">
        <v>42.55</v>
      </c>
    </row>
    <row r="1342" spans="1:36">
      <c r="A1342" s="153">
        <v>18</v>
      </c>
      <c r="B1342" s="154">
        <v>2</v>
      </c>
      <c r="C1342" s="154">
        <v>5</v>
      </c>
      <c r="D1342" s="155">
        <v>2</v>
      </c>
      <c r="E1342" s="155" t="s">
        <v>556</v>
      </c>
      <c r="F1342" s="156" t="s">
        <v>4493</v>
      </c>
      <c r="G1342" s="156" t="s">
        <v>556</v>
      </c>
      <c r="H1342" s="156" t="s">
        <v>4497</v>
      </c>
      <c r="I1342" s="155">
        <v>1802052</v>
      </c>
      <c r="J1342" s="157" t="s">
        <v>1552</v>
      </c>
      <c r="K1342" s="157"/>
      <c r="L1342" s="155">
        <v>2022</v>
      </c>
      <c r="M1342" s="158">
        <v>7828</v>
      </c>
      <c r="N1342" s="159">
        <v>48421135.560000002</v>
      </c>
      <c r="O1342" s="159">
        <v>40779633.719999999</v>
      </c>
      <c r="P1342" s="159">
        <v>29999099.449999999</v>
      </c>
      <c r="Q1342" s="159">
        <v>14040755</v>
      </c>
      <c r="R1342" s="159">
        <v>15958344.449999999</v>
      </c>
      <c r="S1342" s="159">
        <v>7641501.8399999999</v>
      </c>
      <c r="T1342" s="159">
        <v>40915.699999999997</v>
      </c>
      <c r="U1342" s="159">
        <v>51939761.009999998</v>
      </c>
      <c r="V1342" s="159">
        <v>36421212.100000001</v>
      </c>
      <c r="W1342" s="159">
        <v>14878501.24</v>
      </c>
      <c r="X1342" s="159">
        <v>249196.48</v>
      </c>
      <c r="Y1342" s="159">
        <v>15518548.91</v>
      </c>
      <c r="Z1342" s="159">
        <v>5819200.5099999998</v>
      </c>
      <c r="AA1342" s="159">
        <v>3456725</v>
      </c>
      <c r="AB1342" s="159">
        <v>2362475.5099999998</v>
      </c>
      <c r="AC1342" s="159">
        <v>1624472</v>
      </c>
      <c r="AD1342" s="159">
        <v>1624472</v>
      </c>
      <c r="AE1342" s="159">
        <v>12522984.640000001</v>
      </c>
      <c r="AF1342" s="159">
        <v>4358421.62</v>
      </c>
      <c r="AG1342" s="159">
        <v>625021.57999999996</v>
      </c>
      <c r="AH1342" s="159">
        <v>618816.66</v>
      </c>
      <c r="AI1342" s="159">
        <v>0</v>
      </c>
      <c r="AJ1342" s="159">
        <v>0</v>
      </c>
    </row>
    <row r="1343" spans="1:36">
      <c r="A1343" s="153">
        <v>18</v>
      </c>
      <c r="B1343" s="154">
        <v>2</v>
      </c>
      <c r="C1343" s="154">
        <v>6</v>
      </c>
      <c r="D1343" s="155">
        <v>2</v>
      </c>
      <c r="E1343" s="155" t="s">
        <v>556</v>
      </c>
      <c r="F1343" s="156" t="s">
        <v>4493</v>
      </c>
      <c r="G1343" s="156" t="s">
        <v>556</v>
      </c>
      <c r="H1343" s="156" t="s">
        <v>4498</v>
      </c>
      <c r="I1343" s="155">
        <v>1802062</v>
      </c>
      <c r="J1343" s="157" t="s">
        <v>1551</v>
      </c>
      <c r="K1343" s="157"/>
      <c r="L1343" s="155">
        <v>2022</v>
      </c>
      <c r="M1343" s="158">
        <v>8047</v>
      </c>
      <c r="N1343" s="159">
        <v>37217985.140000001</v>
      </c>
      <c r="O1343" s="159">
        <v>37027045.299999997</v>
      </c>
      <c r="P1343" s="159">
        <v>30306584.899999999</v>
      </c>
      <c r="Q1343" s="159">
        <v>16418081</v>
      </c>
      <c r="R1343" s="159">
        <v>13888503.9</v>
      </c>
      <c r="S1343" s="159">
        <v>190939.84</v>
      </c>
      <c r="T1343" s="159">
        <v>29389.919999999998</v>
      </c>
      <c r="U1343" s="159">
        <v>35196116.289999999</v>
      </c>
      <c r="V1343" s="159">
        <v>34420821.619999997</v>
      </c>
      <c r="W1343" s="159">
        <v>15668854.130000001</v>
      </c>
      <c r="X1343" s="159">
        <v>98987.28</v>
      </c>
      <c r="Y1343" s="159">
        <v>775294.67</v>
      </c>
      <c r="Z1343" s="159">
        <v>618487.61</v>
      </c>
      <c r="AA1343" s="159">
        <v>0</v>
      </c>
      <c r="AB1343" s="159">
        <v>618487.61</v>
      </c>
      <c r="AC1343" s="159">
        <v>676800</v>
      </c>
      <c r="AD1343" s="159">
        <v>676800</v>
      </c>
      <c r="AE1343" s="159">
        <v>3023120</v>
      </c>
      <c r="AF1343" s="159">
        <v>2606223.6800000002</v>
      </c>
      <c r="AG1343" s="159">
        <v>0</v>
      </c>
      <c r="AH1343" s="159">
        <v>0</v>
      </c>
      <c r="AI1343" s="159">
        <v>0</v>
      </c>
      <c r="AJ1343" s="159">
        <v>0</v>
      </c>
    </row>
    <row r="1344" spans="1:36">
      <c r="A1344" s="153">
        <v>18</v>
      </c>
      <c r="B1344" s="154">
        <v>3</v>
      </c>
      <c r="C1344" s="154">
        <v>1</v>
      </c>
      <c r="D1344" s="155">
        <v>1</v>
      </c>
      <c r="E1344" s="155" t="s">
        <v>556</v>
      </c>
      <c r="F1344" s="156" t="s">
        <v>4499</v>
      </c>
      <c r="G1344" s="156" t="s">
        <v>556</v>
      </c>
      <c r="H1344" s="156" t="s">
        <v>4500</v>
      </c>
      <c r="I1344" s="155">
        <v>1803011</v>
      </c>
      <c r="J1344" s="157" t="s">
        <v>1549</v>
      </c>
      <c r="K1344" s="157"/>
      <c r="L1344" s="155">
        <v>2022</v>
      </c>
      <c r="M1344" s="158">
        <v>45634</v>
      </c>
      <c r="N1344" s="159">
        <v>238634026.34999999</v>
      </c>
      <c r="O1344" s="159">
        <v>209355721.21000001</v>
      </c>
      <c r="P1344" s="159">
        <v>101165574.75</v>
      </c>
      <c r="Q1344" s="159">
        <v>39443862</v>
      </c>
      <c r="R1344" s="159">
        <v>61721712.75</v>
      </c>
      <c r="S1344" s="159">
        <v>29278305.140000001</v>
      </c>
      <c r="T1344" s="159">
        <v>1241869.02</v>
      </c>
      <c r="U1344" s="159">
        <v>246873234.34</v>
      </c>
      <c r="V1344" s="159">
        <v>199503884.58000001</v>
      </c>
      <c r="W1344" s="159">
        <v>84477266.099999994</v>
      </c>
      <c r="X1344" s="159">
        <v>926089.75</v>
      </c>
      <c r="Y1344" s="159">
        <v>47369349.759999998</v>
      </c>
      <c r="Z1344" s="159">
        <v>19929417.18</v>
      </c>
      <c r="AA1344" s="159">
        <v>16830000</v>
      </c>
      <c r="AB1344" s="159">
        <v>3099417.1799999997</v>
      </c>
      <c r="AC1344" s="159">
        <v>7060000</v>
      </c>
      <c r="AD1344" s="159">
        <v>7060000</v>
      </c>
      <c r="AE1344" s="159">
        <v>43017507.399999999</v>
      </c>
      <c r="AF1344" s="159">
        <v>9851836.6300000008</v>
      </c>
      <c r="AG1344" s="159">
        <v>1484421.66</v>
      </c>
      <c r="AH1344" s="159">
        <v>1549644.38</v>
      </c>
      <c r="AI1344" s="159">
        <v>0</v>
      </c>
      <c r="AJ1344" s="159">
        <v>0</v>
      </c>
    </row>
    <row r="1345" spans="1:36">
      <c r="A1345" s="153">
        <v>18</v>
      </c>
      <c r="B1345" s="154">
        <v>3</v>
      </c>
      <c r="C1345" s="154">
        <v>2</v>
      </c>
      <c r="D1345" s="155">
        <v>3</v>
      </c>
      <c r="E1345" s="155" t="s">
        <v>556</v>
      </c>
      <c r="F1345" s="156" t="s">
        <v>4501</v>
      </c>
      <c r="G1345" s="156" t="s">
        <v>556</v>
      </c>
      <c r="H1345" s="156" t="s">
        <v>4502</v>
      </c>
      <c r="I1345" s="155">
        <v>1803023</v>
      </c>
      <c r="J1345" s="157" t="s">
        <v>1550</v>
      </c>
      <c r="K1345" s="157"/>
      <c r="L1345" s="155">
        <v>2022</v>
      </c>
      <c r="M1345" s="158">
        <v>13063</v>
      </c>
      <c r="N1345" s="159">
        <v>71631266.060000002</v>
      </c>
      <c r="O1345" s="159">
        <v>61904555.200000003</v>
      </c>
      <c r="P1345" s="159">
        <v>49219959.530000001</v>
      </c>
      <c r="Q1345" s="159">
        <v>24972233</v>
      </c>
      <c r="R1345" s="159">
        <v>24247726.530000001</v>
      </c>
      <c r="S1345" s="159">
        <v>9726710.8599999994</v>
      </c>
      <c r="T1345" s="159">
        <v>450150.51</v>
      </c>
      <c r="U1345" s="159">
        <v>72527470.540000007</v>
      </c>
      <c r="V1345" s="159">
        <v>57227311.140000001</v>
      </c>
      <c r="W1345" s="159">
        <v>21669481.800000001</v>
      </c>
      <c r="X1345" s="159">
        <v>255943.59</v>
      </c>
      <c r="Y1345" s="159">
        <v>15300159.4</v>
      </c>
      <c r="Z1345" s="159">
        <v>7515183.5599999996</v>
      </c>
      <c r="AA1345" s="159">
        <v>6300000</v>
      </c>
      <c r="AB1345" s="159">
        <v>1215183.5599999996</v>
      </c>
      <c r="AC1345" s="159">
        <v>2700000</v>
      </c>
      <c r="AD1345" s="159">
        <v>2700000</v>
      </c>
      <c r="AE1345" s="159">
        <v>13200000</v>
      </c>
      <c r="AF1345" s="159">
        <v>4677244.0599999996</v>
      </c>
      <c r="AG1345" s="159">
        <v>78379.62</v>
      </c>
      <c r="AH1345" s="159">
        <v>67572.69</v>
      </c>
      <c r="AI1345" s="159">
        <v>0</v>
      </c>
      <c r="AJ1345" s="159">
        <v>0</v>
      </c>
    </row>
    <row r="1346" spans="1:36">
      <c r="A1346" s="153">
        <v>18</v>
      </c>
      <c r="B1346" s="154">
        <v>3</v>
      </c>
      <c r="C1346" s="154">
        <v>3</v>
      </c>
      <c r="D1346" s="155">
        <v>2</v>
      </c>
      <c r="E1346" s="155" t="s">
        <v>556</v>
      </c>
      <c r="F1346" s="156" t="s">
        <v>4503</v>
      </c>
      <c r="G1346" s="156" t="s">
        <v>556</v>
      </c>
      <c r="H1346" s="156" t="s">
        <v>4504</v>
      </c>
      <c r="I1346" s="155">
        <v>1803032</v>
      </c>
      <c r="J1346" s="157" t="s">
        <v>1501</v>
      </c>
      <c r="K1346" s="157"/>
      <c r="L1346" s="155">
        <v>2022</v>
      </c>
      <c r="M1346" s="158">
        <v>13107</v>
      </c>
      <c r="N1346" s="159">
        <v>64792944.960000001</v>
      </c>
      <c r="O1346" s="159">
        <v>55932840.789999999</v>
      </c>
      <c r="P1346" s="159">
        <v>41918943.600000001</v>
      </c>
      <c r="Q1346" s="159">
        <v>20091398</v>
      </c>
      <c r="R1346" s="159">
        <v>21827545.600000001</v>
      </c>
      <c r="S1346" s="159">
        <v>8860104.1699999999</v>
      </c>
      <c r="T1346" s="159">
        <v>75333.009999999995</v>
      </c>
      <c r="U1346" s="159">
        <v>60399569</v>
      </c>
      <c r="V1346" s="159">
        <v>54794251.219999999</v>
      </c>
      <c r="W1346" s="159">
        <v>19863098.850000001</v>
      </c>
      <c r="X1346" s="159">
        <v>856865.86</v>
      </c>
      <c r="Y1346" s="159">
        <v>5605317.7800000003</v>
      </c>
      <c r="Z1346" s="159">
        <v>6559911.5199999996</v>
      </c>
      <c r="AA1346" s="159">
        <v>5584634</v>
      </c>
      <c r="AB1346" s="159">
        <v>975277.51999999955</v>
      </c>
      <c r="AC1346" s="159">
        <v>10705057</v>
      </c>
      <c r="AD1346" s="159">
        <v>10705057</v>
      </c>
      <c r="AE1346" s="159">
        <v>24599499.07</v>
      </c>
      <c r="AF1346" s="159">
        <v>1138589.57</v>
      </c>
      <c r="AG1346" s="159">
        <v>0</v>
      </c>
      <c r="AH1346" s="159">
        <v>49830.68</v>
      </c>
      <c r="AI1346" s="159">
        <v>0</v>
      </c>
      <c r="AJ1346" s="159">
        <v>0</v>
      </c>
    </row>
    <row r="1347" spans="1:36">
      <c r="A1347" s="153">
        <v>18</v>
      </c>
      <c r="B1347" s="154">
        <v>3</v>
      </c>
      <c r="C1347" s="154">
        <v>4</v>
      </c>
      <c r="D1347" s="155">
        <v>2</v>
      </c>
      <c r="E1347" s="155" t="s">
        <v>556</v>
      </c>
      <c r="F1347" s="156" t="s">
        <v>4503</v>
      </c>
      <c r="G1347" s="156" t="s">
        <v>556</v>
      </c>
      <c r="H1347" s="156" t="s">
        <v>4505</v>
      </c>
      <c r="I1347" s="155">
        <v>1803042</v>
      </c>
      <c r="J1347" s="157" t="s">
        <v>1549</v>
      </c>
      <c r="K1347" s="157"/>
      <c r="L1347" s="155">
        <v>2022</v>
      </c>
      <c r="M1347" s="158">
        <v>25832</v>
      </c>
      <c r="N1347" s="159">
        <v>121284903.78</v>
      </c>
      <c r="O1347" s="159">
        <v>111099160.2</v>
      </c>
      <c r="P1347" s="159">
        <v>66828660.390000001</v>
      </c>
      <c r="Q1347" s="159">
        <v>26865264</v>
      </c>
      <c r="R1347" s="159">
        <v>39963396.390000001</v>
      </c>
      <c r="S1347" s="159">
        <v>10185743.58</v>
      </c>
      <c r="T1347" s="159">
        <v>798099.76</v>
      </c>
      <c r="U1347" s="159">
        <v>118815324.98999999</v>
      </c>
      <c r="V1347" s="159">
        <v>96837362.519999996</v>
      </c>
      <c r="W1347" s="159">
        <v>36408866.609999999</v>
      </c>
      <c r="X1347" s="159">
        <v>90165.58</v>
      </c>
      <c r="Y1347" s="159">
        <v>21977962.469999999</v>
      </c>
      <c r="Z1347" s="159">
        <v>14327637.439999999</v>
      </c>
      <c r="AA1347" s="159">
        <v>6000000</v>
      </c>
      <c r="AB1347" s="159">
        <v>8327637.4399999995</v>
      </c>
      <c r="AC1347" s="159">
        <v>1119788</v>
      </c>
      <c r="AD1347" s="159">
        <v>1119788</v>
      </c>
      <c r="AE1347" s="159">
        <v>8575282.1099999994</v>
      </c>
      <c r="AF1347" s="159">
        <v>14261797.68</v>
      </c>
      <c r="AG1347" s="159">
        <v>0</v>
      </c>
      <c r="AH1347" s="159">
        <v>0</v>
      </c>
      <c r="AI1347" s="159">
        <v>0</v>
      </c>
      <c r="AJ1347" s="159">
        <v>0</v>
      </c>
    </row>
    <row r="1348" spans="1:36">
      <c r="A1348" s="153">
        <v>18</v>
      </c>
      <c r="B1348" s="154">
        <v>3</v>
      </c>
      <c r="C1348" s="154">
        <v>5</v>
      </c>
      <c r="D1348" s="155">
        <v>2</v>
      </c>
      <c r="E1348" s="155" t="s">
        <v>556</v>
      </c>
      <c r="F1348" s="156" t="s">
        <v>4503</v>
      </c>
      <c r="G1348" s="156" t="s">
        <v>556</v>
      </c>
      <c r="H1348" s="156" t="s">
        <v>4506</v>
      </c>
      <c r="I1348" s="155">
        <v>1803052</v>
      </c>
      <c r="J1348" s="157" t="s">
        <v>1548</v>
      </c>
      <c r="K1348" s="157"/>
      <c r="L1348" s="155">
        <v>2022</v>
      </c>
      <c r="M1348" s="158">
        <v>5381</v>
      </c>
      <c r="N1348" s="159">
        <v>39461707.240000002</v>
      </c>
      <c r="O1348" s="159">
        <v>26523479.91</v>
      </c>
      <c r="P1348" s="159">
        <v>19719814.68</v>
      </c>
      <c r="Q1348" s="159">
        <v>10433303</v>
      </c>
      <c r="R1348" s="159">
        <v>9286511.6799999997</v>
      </c>
      <c r="S1348" s="159">
        <v>12938227.33</v>
      </c>
      <c r="T1348" s="159">
        <v>0</v>
      </c>
      <c r="U1348" s="159">
        <v>39320251.549999997</v>
      </c>
      <c r="V1348" s="159">
        <v>23406255.469999999</v>
      </c>
      <c r="W1348" s="159">
        <v>9029841.6699999999</v>
      </c>
      <c r="X1348" s="159">
        <v>194800.46</v>
      </c>
      <c r="Y1348" s="159">
        <v>15913996.08</v>
      </c>
      <c r="Z1348" s="159">
        <v>4716584.67</v>
      </c>
      <c r="AA1348" s="159">
        <v>4588420</v>
      </c>
      <c r="AB1348" s="159">
        <v>128164.66999999993</v>
      </c>
      <c r="AC1348" s="159">
        <v>4515000</v>
      </c>
      <c r="AD1348" s="159">
        <v>4515000</v>
      </c>
      <c r="AE1348" s="159">
        <v>8728420</v>
      </c>
      <c r="AF1348" s="159">
        <v>3117224.44</v>
      </c>
      <c r="AG1348" s="159">
        <v>0</v>
      </c>
      <c r="AH1348" s="159">
        <v>0</v>
      </c>
      <c r="AI1348" s="159">
        <v>0</v>
      </c>
      <c r="AJ1348" s="159">
        <v>0</v>
      </c>
    </row>
    <row r="1349" spans="1:36">
      <c r="A1349" s="153">
        <v>18</v>
      </c>
      <c r="B1349" s="154">
        <v>3</v>
      </c>
      <c r="C1349" s="154">
        <v>6</v>
      </c>
      <c r="D1349" s="155">
        <v>3</v>
      </c>
      <c r="E1349" s="155" t="s">
        <v>556</v>
      </c>
      <c r="F1349" s="156" t="s">
        <v>4501</v>
      </c>
      <c r="G1349" s="156" t="s">
        <v>556</v>
      </c>
      <c r="H1349" s="156" t="s">
        <v>4507</v>
      </c>
      <c r="I1349" s="155">
        <v>1803063</v>
      </c>
      <c r="J1349" s="157" t="s">
        <v>1547</v>
      </c>
      <c r="K1349" s="157"/>
      <c r="L1349" s="155">
        <v>2022</v>
      </c>
      <c r="M1349" s="158">
        <v>18223</v>
      </c>
      <c r="N1349" s="159">
        <v>88378816.739999995</v>
      </c>
      <c r="O1349" s="159">
        <v>80094859.269999996</v>
      </c>
      <c r="P1349" s="159">
        <v>52993727.649999999</v>
      </c>
      <c r="Q1349" s="159">
        <v>23626936</v>
      </c>
      <c r="R1349" s="159">
        <v>29366791.649999999</v>
      </c>
      <c r="S1349" s="159">
        <v>8283957.4699999997</v>
      </c>
      <c r="T1349" s="159">
        <v>146303.63</v>
      </c>
      <c r="U1349" s="159">
        <v>89289316.069999993</v>
      </c>
      <c r="V1349" s="159">
        <v>74233768.590000004</v>
      </c>
      <c r="W1349" s="159">
        <v>29087994.239999998</v>
      </c>
      <c r="X1349" s="159">
        <v>967812.14</v>
      </c>
      <c r="Y1349" s="159">
        <v>15055547.48</v>
      </c>
      <c r="Z1349" s="159">
        <v>10321841.880000001</v>
      </c>
      <c r="AA1349" s="159">
        <v>3963950</v>
      </c>
      <c r="AB1349" s="159">
        <v>6357891.8800000008</v>
      </c>
      <c r="AC1349" s="159">
        <v>3467950</v>
      </c>
      <c r="AD1349" s="159">
        <v>3467950</v>
      </c>
      <c r="AE1349" s="159">
        <v>33850940.890000001</v>
      </c>
      <c r="AF1349" s="159">
        <v>5861090.6799999997</v>
      </c>
      <c r="AG1349" s="159">
        <v>613566.36</v>
      </c>
      <c r="AH1349" s="159">
        <v>552220.57999999996</v>
      </c>
      <c r="AI1349" s="159">
        <v>0</v>
      </c>
      <c r="AJ1349" s="159">
        <v>2385</v>
      </c>
    </row>
    <row r="1350" spans="1:36">
      <c r="A1350" s="153">
        <v>18</v>
      </c>
      <c r="B1350" s="154">
        <v>3</v>
      </c>
      <c r="C1350" s="154">
        <v>7</v>
      </c>
      <c r="D1350" s="155">
        <v>2</v>
      </c>
      <c r="E1350" s="155" t="s">
        <v>556</v>
      </c>
      <c r="F1350" s="156" t="s">
        <v>4503</v>
      </c>
      <c r="G1350" s="156" t="s">
        <v>556</v>
      </c>
      <c r="H1350" s="156" t="s">
        <v>4508</v>
      </c>
      <c r="I1350" s="155">
        <v>1803072</v>
      </c>
      <c r="J1350" s="157" t="s">
        <v>1546</v>
      </c>
      <c r="K1350" s="157"/>
      <c r="L1350" s="155">
        <v>2022</v>
      </c>
      <c r="M1350" s="158">
        <v>14108</v>
      </c>
      <c r="N1350" s="159">
        <v>76754771.379999995</v>
      </c>
      <c r="O1350" s="159">
        <v>62639207.259999998</v>
      </c>
      <c r="P1350" s="159">
        <v>37908384.289999999</v>
      </c>
      <c r="Q1350" s="159">
        <v>16328949</v>
      </c>
      <c r="R1350" s="159">
        <v>21579435.289999999</v>
      </c>
      <c r="S1350" s="159">
        <v>14115564.119999999</v>
      </c>
      <c r="T1350" s="159">
        <v>1594381.7</v>
      </c>
      <c r="U1350" s="159">
        <v>81541205.569999993</v>
      </c>
      <c r="V1350" s="159">
        <v>56687345.82</v>
      </c>
      <c r="W1350" s="159">
        <v>23294763.949999999</v>
      </c>
      <c r="X1350" s="159">
        <v>600143.19999999995</v>
      </c>
      <c r="Y1350" s="159">
        <v>24853859.75</v>
      </c>
      <c r="Z1350" s="159">
        <v>8985301.6099999994</v>
      </c>
      <c r="AA1350" s="159">
        <v>2000000</v>
      </c>
      <c r="AB1350" s="159">
        <v>6985301.6099999994</v>
      </c>
      <c r="AC1350" s="159">
        <v>1490450.48</v>
      </c>
      <c r="AD1350" s="159">
        <v>1490450.48</v>
      </c>
      <c r="AE1350" s="159">
        <v>22694735.940000001</v>
      </c>
      <c r="AF1350" s="159">
        <v>5951861.4400000004</v>
      </c>
      <c r="AG1350" s="159">
        <v>0</v>
      </c>
      <c r="AH1350" s="159">
        <v>0</v>
      </c>
      <c r="AI1350" s="159">
        <v>0</v>
      </c>
      <c r="AJ1350" s="159">
        <v>0</v>
      </c>
    </row>
    <row r="1351" spans="1:36">
      <c r="A1351" s="153">
        <v>18</v>
      </c>
      <c r="B1351" s="154">
        <v>4</v>
      </c>
      <c r="C1351" s="154">
        <v>1</v>
      </c>
      <c r="D1351" s="155">
        <v>1</v>
      </c>
      <c r="E1351" s="155" t="s">
        <v>556</v>
      </c>
      <c r="F1351" s="156" t="s">
        <v>4509</v>
      </c>
      <c r="G1351" s="156" t="s">
        <v>556</v>
      </c>
      <c r="H1351" s="156" t="s">
        <v>4510</v>
      </c>
      <c r="I1351" s="155">
        <v>1804011</v>
      </c>
      <c r="J1351" s="157" t="s">
        <v>1544</v>
      </c>
      <c r="K1351" s="157"/>
      <c r="L1351" s="155">
        <v>2022</v>
      </c>
      <c r="M1351" s="158">
        <v>37585</v>
      </c>
      <c r="N1351" s="159">
        <v>181597718.06999999</v>
      </c>
      <c r="O1351" s="159">
        <v>173151015.78</v>
      </c>
      <c r="P1351" s="159">
        <v>83905243.75</v>
      </c>
      <c r="Q1351" s="159">
        <v>31757722</v>
      </c>
      <c r="R1351" s="159">
        <v>52147521.75</v>
      </c>
      <c r="S1351" s="159">
        <v>8446702.2899999991</v>
      </c>
      <c r="T1351" s="159">
        <v>2991455.49</v>
      </c>
      <c r="U1351" s="159">
        <v>182962894.47</v>
      </c>
      <c r="V1351" s="159">
        <v>161213592.84999999</v>
      </c>
      <c r="W1351" s="159">
        <v>57470025.520000003</v>
      </c>
      <c r="X1351" s="159">
        <v>1210342.8999999999</v>
      </c>
      <c r="Y1351" s="159">
        <v>21749301.620000001</v>
      </c>
      <c r="Z1351" s="159">
        <v>12783134.1</v>
      </c>
      <c r="AA1351" s="159">
        <v>10000000</v>
      </c>
      <c r="AB1351" s="159">
        <v>2783134.0999999996</v>
      </c>
      <c r="AC1351" s="159">
        <v>4683000</v>
      </c>
      <c r="AD1351" s="159">
        <v>4683000</v>
      </c>
      <c r="AE1351" s="159">
        <v>51741410</v>
      </c>
      <c r="AF1351" s="159">
        <v>11937422.93</v>
      </c>
      <c r="AG1351" s="159">
        <v>458549.97</v>
      </c>
      <c r="AH1351" s="159">
        <v>587424.63</v>
      </c>
      <c r="AI1351" s="159">
        <v>0</v>
      </c>
      <c r="AJ1351" s="159">
        <v>0</v>
      </c>
    </row>
    <row r="1352" spans="1:36">
      <c r="A1352" s="153">
        <v>18</v>
      </c>
      <c r="B1352" s="154">
        <v>4</v>
      </c>
      <c r="C1352" s="154">
        <v>2</v>
      </c>
      <c r="D1352" s="155">
        <v>1</v>
      </c>
      <c r="E1352" s="155" t="s">
        <v>556</v>
      </c>
      <c r="F1352" s="156" t="s">
        <v>4509</v>
      </c>
      <c r="G1352" s="156" t="s">
        <v>556</v>
      </c>
      <c r="H1352" s="156" t="s">
        <v>4511</v>
      </c>
      <c r="I1352" s="155">
        <v>1804021</v>
      </c>
      <c r="J1352" s="157" t="s">
        <v>1540</v>
      </c>
      <c r="K1352" s="157"/>
      <c r="L1352" s="155">
        <v>2022</v>
      </c>
      <c r="M1352" s="158">
        <v>5279</v>
      </c>
      <c r="N1352" s="159">
        <v>30118501.379999999</v>
      </c>
      <c r="O1352" s="159">
        <v>23278410.739999998</v>
      </c>
      <c r="P1352" s="159">
        <v>14012658.59</v>
      </c>
      <c r="Q1352" s="159">
        <v>5775576</v>
      </c>
      <c r="R1352" s="159">
        <v>8237082.5899999999</v>
      </c>
      <c r="S1352" s="159">
        <v>6840090.6399999997</v>
      </c>
      <c r="T1352" s="159">
        <v>2648302.31</v>
      </c>
      <c r="U1352" s="159">
        <v>25444712.109999999</v>
      </c>
      <c r="V1352" s="159">
        <v>21797433.239999998</v>
      </c>
      <c r="W1352" s="159">
        <v>7423778.7300000004</v>
      </c>
      <c r="X1352" s="159">
        <v>112963.83</v>
      </c>
      <c r="Y1352" s="159">
        <v>3647278.87</v>
      </c>
      <c r="Z1352" s="159">
        <v>977331.66</v>
      </c>
      <c r="AA1352" s="159">
        <v>0</v>
      </c>
      <c r="AB1352" s="159">
        <v>977331.66</v>
      </c>
      <c r="AC1352" s="159">
        <v>495589</v>
      </c>
      <c r="AD1352" s="159">
        <v>495589</v>
      </c>
      <c r="AE1352" s="159">
        <v>4454488.8099999996</v>
      </c>
      <c r="AF1352" s="159">
        <v>1480977.5</v>
      </c>
      <c r="AG1352" s="159">
        <v>481583.77</v>
      </c>
      <c r="AH1352" s="159">
        <v>680386.32</v>
      </c>
      <c r="AI1352" s="159">
        <v>0</v>
      </c>
      <c r="AJ1352" s="159">
        <v>0</v>
      </c>
    </row>
    <row r="1353" spans="1:36">
      <c r="A1353" s="153">
        <v>18</v>
      </c>
      <c r="B1353" s="154">
        <v>4</v>
      </c>
      <c r="C1353" s="154">
        <v>3</v>
      </c>
      <c r="D1353" s="155">
        <v>2</v>
      </c>
      <c r="E1353" s="155" t="s">
        <v>556</v>
      </c>
      <c r="F1353" s="156" t="s">
        <v>4512</v>
      </c>
      <c r="G1353" s="156" t="s">
        <v>556</v>
      </c>
      <c r="H1353" s="156" t="s">
        <v>4513</v>
      </c>
      <c r="I1353" s="155">
        <v>1804032</v>
      </c>
      <c r="J1353" s="157" t="s">
        <v>1545</v>
      </c>
      <c r="K1353" s="157"/>
      <c r="L1353" s="155">
        <v>2022</v>
      </c>
      <c r="M1353" s="158">
        <v>5521</v>
      </c>
      <c r="N1353" s="159">
        <v>24913044.379999999</v>
      </c>
      <c r="O1353" s="159">
        <v>24158307.239999998</v>
      </c>
      <c r="P1353" s="159">
        <v>17405406.25</v>
      </c>
      <c r="Q1353" s="159">
        <v>8705006</v>
      </c>
      <c r="R1353" s="159">
        <v>8700400.25</v>
      </c>
      <c r="S1353" s="159">
        <v>754737.14</v>
      </c>
      <c r="T1353" s="159">
        <v>57914.31</v>
      </c>
      <c r="U1353" s="159">
        <v>22802497.350000001</v>
      </c>
      <c r="V1353" s="159">
        <v>21524901.149999999</v>
      </c>
      <c r="W1353" s="159">
        <v>8827232.3900000006</v>
      </c>
      <c r="X1353" s="159">
        <v>107580.61</v>
      </c>
      <c r="Y1353" s="159">
        <v>1277596.2</v>
      </c>
      <c r="Z1353" s="159">
        <v>1225335.56</v>
      </c>
      <c r="AA1353" s="159">
        <v>0</v>
      </c>
      <c r="AB1353" s="159">
        <v>1225335.56</v>
      </c>
      <c r="AC1353" s="159">
        <v>940000</v>
      </c>
      <c r="AD1353" s="159">
        <v>940000</v>
      </c>
      <c r="AE1353" s="159">
        <v>3900000</v>
      </c>
      <c r="AF1353" s="159">
        <v>2633406.09</v>
      </c>
      <c r="AG1353" s="159">
        <v>337418.75</v>
      </c>
      <c r="AH1353" s="159">
        <v>216886.02</v>
      </c>
      <c r="AI1353" s="159">
        <v>0</v>
      </c>
      <c r="AJ1353" s="159">
        <v>0</v>
      </c>
    </row>
    <row r="1354" spans="1:36">
      <c r="A1354" s="153">
        <v>18</v>
      </c>
      <c r="B1354" s="154">
        <v>4</v>
      </c>
      <c r="C1354" s="154">
        <v>4</v>
      </c>
      <c r="D1354" s="155">
        <v>2</v>
      </c>
      <c r="E1354" s="155" t="s">
        <v>556</v>
      </c>
      <c r="F1354" s="156" t="s">
        <v>4512</v>
      </c>
      <c r="G1354" s="156" t="s">
        <v>556</v>
      </c>
      <c r="H1354" s="156" t="s">
        <v>4514</v>
      </c>
      <c r="I1354" s="155">
        <v>1804042</v>
      </c>
      <c r="J1354" s="157" t="s">
        <v>1544</v>
      </c>
      <c r="K1354" s="157"/>
      <c r="L1354" s="155">
        <v>2022</v>
      </c>
      <c r="M1354" s="158">
        <v>13201</v>
      </c>
      <c r="N1354" s="159">
        <v>55389978.530000001</v>
      </c>
      <c r="O1354" s="159">
        <v>54526704.109999999</v>
      </c>
      <c r="P1354" s="159">
        <v>36550920.670000002</v>
      </c>
      <c r="Q1354" s="159">
        <v>15932070</v>
      </c>
      <c r="R1354" s="159">
        <v>20618850.670000002</v>
      </c>
      <c r="S1354" s="159">
        <v>863274.42</v>
      </c>
      <c r="T1354" s="159">
        <v>253695.67</v>
      </c>
      <c r="U1354" s="159">
        <v>56822036.32</v>
      </c>
      <c r="V1354" s="159">
        <v>47947212.390000001</v>
      </c>
      <c r="W1354" s="159">
        <v>15020958.09</v>
      </c>
      <c r="X1354" s="159">
        <v>33869.360000000001</v>
      </c>
      <c r="Y1354" s="159">
        <v>8874823.9299999997</v>
      </c>
      <c r="Z1354" s="159">
        <v>7242785.7999999998</v>
      </c>
      <c r="AA1354" s="159">
        <v>1500000</v>
      </c>
      <c r="AB1354" s="159">
        <v>5742785.7999999998</v>
      </c>
      <c r="AC1354" s="159">
        <v>890000</v>
      </c>
      <c r="AD1354" s="159">
        <v>890000</v>
      </c>
      <c r="AE1354" s="159">
        <v>2530219.46</v>
      </c>
      <c r="AF1354" s="159">
        <v>6579491.7199999997</v>
      </c>
      <c r="AG1354" s="159">
        <v>357266.29</v>
      </c>
      <c r="AH1354" s="159">
        <v>403120.75</v>
      </c>
      <c r="AI1354" s="159">
        <v>0</v>
      </c>
      <c r="AJ1354" s="159">
        <v>0</v>
      </c>
    </row>
    <row r="1355" spans="1:36">
      <c r="A1355" s="153">
        <v>18</v>
      </c>
      <c r="B1355" s="154">
        <v>4</v>
      </c>
      <c r="C1355" s="154">
        <v>5</v>
      </c>
      <c r="D1355" s="155">
        <v>2</v>
      </c>
      <c r="E1355" s="155" t="s">
        <v>556</v>
      </c>
      <c r="F1355" s="156" t="s">
        <v>4512</v>
      </c>
      <c r="G1355" s="156" t="s">
        <v>556</v>
      </c>
      <c r="H1355" s="156" t="s">
        <v>4515</v>
      </c>
      <c r="I1355" s="155">
        <v>1804052</v>
      </c>
      <c r="J1355" s="157" t="s">
        <v>1543</v>
      </c>
      <c r="K1355" s="157"/>
      <c r="L1355" s="155">
        <v>2022</v>
      </c>
      <c r="M1355" s="158">
        <v>6944</v>
      </c>
      <c r="N1355" s="159">
        <v>33745654.789999999</v>
      </c>
      <c r="O1355" s="159">
        <v>31606020.129999999</v>
      </c>
      <c r="P1355" s="159">
        <v>24801107.25</v>
      </c>
      <c r="Q1355" s="159">
        <v>12473977</v>
      </c>
      <c r="R1355" s="159">
        <v>12327130.25</v>
      </c>
      <c r="S1355" s="159">
        <v>2139634.66</v>
      </c>
      <c r="T1355" s="159">
        <v>161338.04999999999</v>
      </c>
      <c r="U1355" s="159">
        <v>31654345.82</v>
      </c>
      <c r="V1355" s="159">
        <v>27691462.780000001</v>
      </c>
      <c r="W1355" s="159">
        <v>10513306.68</v>
      </c>
      <c r="X1355" s="159">
        <v>14074.33</v>
      </c>
      <c r="Y1355" s="159">
        <v>3962883.04</v>
      </c>
      <c r="Z1355" s="159">
        <v>1241216.51</v>
      </c>
      <c r="AA1355" s="159">
        <v>0</v>
      </c>
      <c r="AB1355" s="159">
        <v>1241216.51</v>
      </c>
      <c r="AC1355" s="159">
        <v>707817.36</v>
      </c>
      <c r="AD1355" s="159">
        <v>707817.36</v>
      </c>
      <c r="AE1355" s="159">
        <v>225000</v>
      </c>
      <c r="AF1355" s="159">
        <v>3914557.35</v>
      </c>
      <c r="AG1355" s="159">
        <v>445601.68</v>
      </c>
      <c r="AH1355" s="159">
        <v>320093.13</v>
      </c>
      <c r="AI1355" s="159">
        <v>0</v>
      </c>
      <c r="AJ1355" s="159">
        <v>0</v>
      </c>
    </row>
    <row r="1356" spans="1:36">
      <c r="A1356" s="153">
        <v>18</v>
      </c>
      <c r="B1356" s="154">
        <v>4</v>
      </c>
      <c r="C1356" s="154">
        <v>6</v>
      </c>
      <c r="D1356" s="155">
        <v>2</v>
      </c>
      <c r="E1356" s="155" t="s">
        <v>556</v>
      </c>
      <c r="F1356" s="156" t="s">
        <v>4512</v>
      </c>
      <c r="G1356" s="156" t="s">
        <v>556</v>
      </c>
      <c r="H1356" s="156" t="s">
        <v>4516</v>
      </c>
      <c r="I1356" s="155">
        <v>1804062</v>
      </c>
      <c r="J1356" s="157" t="s">
        <v>1542</v>
      </c>
      <c r="K1356" s="157"/>
      <c r="L1356" s="155">
        <v>2022</v>
      </c>
      <c r="M1356" s="158">
        <v>8447</v>
      </c>
      <c r="N1356" s="159">
        <v>34314673.340000004</v>
      </c>
      <c r="O1356" s="159">
        <v>33756421.880000003</v>
      </c>
      <c r="P1356" s="159">
        <v>21338198.48</v>
      </c>
      <c r="Q1356" s="159">
        <v>9379621</v>
      </c>
      <c r="R1356" s="159">
        <v>11958577.48</v>
      </c>
      <c r="S1356" s="159">
        <v>558251.46</v>
      </c>
      <c r="T1356" s="159">
        <v>59445.18</v>
      </c>
      <c r="U1356" s="159">
        <v>32897133.300000001</v>
      </c>
      <c r="V1356" s="159">
        <v>31400539.219999999</v>
      </c>
      <c r="W1356" s="159">
        <v>11069576.439999999</v>
      </c>
      <c r="X1356" s="159">
        <v>109951.49</v>
      </c>
      <c r="Y1356" s="159">
        <v>1496594.08</v>
      </c>
      <c r="Z1356" s="159">
        <v>2636441.0099999998</v>
      </c>
      <c r="AA1356" s="159">
        <v>0</v>
      </c>
      <c r="AB1356" s="159">
        <v>2636441.0099999998</v>
      </c>
      <c r="AC1356" s="159">
        <v>780000</v>
      </c>
      <c r="AD1356" s="159">
        <v>780000</v>
      </c>
      <c r="AE1356" s="159">
        <v>3487000</v>
      </c>
      <c r="AF1356" s="159">
        <v>2355882.66</v>
      </c>
      <c r="AG1356" s="159">
        <v>5000</v>
      </c>
      <c r="AH1356" s="159">
        <v>0</v>
      </c>
      <c r="AI1356" s="159">
        <v>0</v>
      </c>
      <c r="AJ1356" s="159">
        <v>0</v>
      </c>
    </row>
    <row r="1357" spans="1:36">
      <c r="A1357" s="153">
        <v>18</v>
      </c>
      <c r="B1357" s="154">
        <v>4</v>
      </c>
      <c r="C1357" s="154">
        <v>7</v>
      </c>
      <c r="D1357" s="155">
        <v>3</v>
      </c>
      <c r="E1357" s="155" t="s">
        <v>556</v>
      </c>
      <c r="F1357" s="156" t="s">
        <v>4517</v>
      </c>
      <c r="G1357" s="156" t="s">
        <v>556</v>
      </c>
      <c r="H1357" s="156" t="s">
        <v>4518</v>
      </c>
      <c r="I1357" s="155">
        <v>1804073</v>
      </c>
      <c r="J1357" s="157" t="s">
        <v>1541</v>
      </c>
      <c r="K1357" s="157"/>
      <c r="L1357" s="155">
        <v>2022</v>
      </c>
      <c r="M1357" s="158">
        <v>9743</v>
      </c>
      <c r="N1357" s="159">
        <v>53407328.060000002</v>
      </c>
      <c r="O1357" s="159">
        <v>48378881.93</v>
      </c>
      <c r="P1357" s="159">
        <v>37255647.969999999</v>
      </c>
      <c r="Q1357" s="159">
        <v>18477176</v>
      </c>
      <c r="R1357" s="159">
        <v>18778471.969999999</v>
      </c>
      <c r="S1357" s="159">
        <v>5028446.13</v>
      </c>
      <c r="T1357" s="159">
        <v>26492.33</v>
      </c>
      <c r="U1357" s="159">
        <v>51274954.630000003</v>
      </c>
      <c r="V1357" s="159">
        <v>43065250.979999997</v>
      </c>
      <c r="W1357" s="159">
        <v>15958634.92</v>
      </c>
      <c r="X1357" s="159">
        <v>100569.46</v>
      </c>
      <c r="Y1357" s="159">
        <v>8209703.6500000004</v>
      </c>
      <c r="Z1357" s="159">
        <v>2456163.27</v>
      </c>
      <c r="AA1357" s="159">
        <v>1000000</v>
      </c>
      <c r="AB1357" s="159">
        <v>1456163.27</v>
      </c>
      <c r="AC1357" s="159">
        <v>504999.96</v>
      </c>
      <c r="AD1357" s="159">
        <v>504999.96</v>
      </c>
      <c r="AE1357" s="159">
        <v>5619370.9100000001</v>
      </c>
      <c r="AF1357" s="159">
        <v>5313630.95</v>
      </c>
      <c r="AG1357" s="159">
        <v>0</v>
      </c>
      <c r="AH1357" s="159">
        <v>0</v>
      </c>
      <c r="AI1357" s="159">
        <v>0</v>
      </c>
      <c r="AJ1357" s="159">
        <v>0</v>
      </c>
    </row>
    <row r="1358" spans="1:36">
      <c r="A1358" s="153">
        <v>18</v>
      </c>
      <c r="B1358" s="154">
        <v>4</v>
      </c>
      <c r="C1358" s="154">
        <v>8</v>
      </c>
      <c r="D1358" s="155">
        <v>2</v>
      </c>
      <c r="E1358" s="155" t="s">
        <v>556</v>
      </c>
      <c r="F1358" s="156" t="s">
        <v>4512</v>
      </c>
      <c r="G1358" s="156" t="s">
        <v>556</v>
      </c>
      <c r="H1358" s="156" t="s">
        <v>4519</v>
      </c>
      <c r="I1358" s="155">
        <v>1804082</v>
      </c>
      <c r="J1358" s="157" t="s">
        <v>1540</v>
      </c>
      <c r="K1358" s="157"/>
      <c r="L1358" s="155">
        <v>2022</v>
      </c>
      <c r="M1358" s="158">
        <v>11451</v>
      </c>
      <c r="N1358" s="159">
        <v>54435090.049999997</v>
      </c>
      <c r="O1358" s="159">
        <v>50767999.670000002</v>
      </c>
      <c r="P1358" s="159">
        <v>37476819.689999998</v>
      </c>
      <c r="Q1358" s="159">
        <v>18950667</v>
      </c>
      <c r="R1358" s="159">
        <v>18526152.690000001</v>
      </c>
      <c r="S1358" s="159">
        <v>3667090.38</v>
      </c>
      <c r="T1358" s="159">
        <v>188844.99</v>
      </c>
      <c r="U1358" s="159">
        <v>57023237.670000002</v>
      </c>
      <c r="V1358" s="159">
        <v>44142782.329999998</v>
      </c>
      <c r="W1358" s="159">
        <v>16550260.42</v>
      </c>
      <c r="X1358" s="159">
        <v>163121.25</v>
      </c>
      <c r="Y1358" s="159">
        <v>12880455.34</v>
      </c>
      <c r="Z1358" s="159">
        <v>5669313.8700000001</v>
      </c>
      <c r="AA1358" s="159">
        <v>0</v>
      </c>
      <c r="AB1358" s="159">
        <v>5669313.8700000001</v>
      </c>
      <c r="AC1358" s="159">
        <v>543000</v>
      </c>
      <c r="AD1358" s="159">
        <v>543000</v>
      </c>
      <c r="AE1358" s="159">
        <v>5969849</v>
      </c>
      <c r="AF1358" s="159">
        <v>6625217.3399999999</v>
      </c>
      <c r="AG1358" s="159">
        <v>5000</v>
      </c>
      <c r="AH1358" s="159">
        <v>154483.22</v>
      </c>
      <c r="AI1358" s="159">
        <v>0</v>
      </c>
      <c r="AJ1358" s="159">
        <v>1849</v>
      </c>
    </row>
    <row r="1359" spans="1:36">
      <c r="A1359" s="153">
        <v>18</v>
      </c>
      <c r="B1359" s="154">
        <v>4</v>
      </c>
      <c r="C1359" s="154">
        <v>9</v>
      </c>
      <c r="D1359" s="155">
        <v>2</v>
      </c>
      <c r="E1359" s="155" t="s">
        <v>556</v>
      </c>
      <c r="F1359" s="156" t="s">
        <v>4512</v>
      </c>
      <c r="G1359" s="156" t="s">
        <v>556</v>
      </c>
      <c r="H1359" s="156" t="s">
        <v>4520</v>
      </c>
      <c r="I1359" s="155">
        <v>1804092</v>
      </c>
      <c r="J1359" s="157" t="s">
        <v>718</v>
      </c>
      <c r="K1359" s="157"/>
      <c r="L1359" s="155">
        <v>2022</v>
      </c>
      <c r="M1359" s="158">
        <v>4353</v>
      </c>
      <c r="N1359" s="159">
        <v>24329868.030000001</v>
      </c>
      <c r="O1359" s="159">
        <v>20133144.52</v>
      </c>
      <c r="P1359" s="159">
        <v>14234278.6</v>
      </c>
      <c r="Q1359" s="159">
        <v>6719572</v>
      </c>
      <c r="R1359" s="159">
        <v>7514706.5999999996</v>
      </c>
      <c r="S1359" s="159">
        <v>4196723.51</v>
      </c>
      <c r="T1359" s="159">
        <v>5357</v>
      </c>
      <c r="U1359" s="159">
        <v>23071578.5</v>
      </c>
      <c r="V1359" s="159">
        <v>18107772.960000001</v>
      </c>
      <c r="W1359" s="159">
        <v>7106684.7199999997</v>
      </c>
      <c r="X1359" s="159">
        <v>0</v>
      </c>
      <c r="Y1359" s="159">
        <v>4963805.54</v>
      </c>
      <c r="Z1359" s="159">
        <v>1023249.29</v>
      </c>
      <c r="AA1359" s="159">
        <v>0</v>
      </c>
      <c r="AB1359" s="159">
        <v>1023249.29</v>
      </c>
      <c r="AC1359" s="159">
        <v>0</v>
      </c>
      <c r="AD1359" s="159">
        <v>0</v>
      </c>
      <c r="AE1359" s="159">
        <v>2120.7800000000002</v>
      </c>
      <c r="AF1359" s="159">
        <v>2025371.56</v>
      </c>
      <c r="AG1359" s="159">
        <v>0</v>
      </c>
      <c r="AH1359" s="159">
        <v>0</v>
      </c>
      <c r="AI1359" s="159">
        <v>0</v>
      </c>
      <c r="AJ1359" s="159">
        <v>2120.7800000000002</v>
      </c>
    </row>
    <row r="1360" spans="1:36">
      <c r="A1360" s="153">
        <v>18</v>
      </c>
      <c r="B1360" s="154">
        <v>4</v>
      </c>
      <c r="C1360" s="154">
        <v>10</v>
      </c>
      <c r="D1360" s="155">
        <v>2</v>
      </c>
      <c r="E1360" s="155" t="s">
        <v>556</v>
      </c>
      <c r="F1360" s="156" t="s">
        <v>4512</v>
      </c>
      <c r="G1360" s="156" t="s">
        <v>556</v>
      </c>
      <c r="H1360" s="156" t="s">
        <v>4521</v>
      </c>
      <c r="I1360" s="155">
        <v>1804102</v>
      </c>
      <c r="J1360" s="157" t="s">
        <v>1539</v>
      </c>
      <c r="K1360" s="157"/>
      <c r="L1360" s="155">
        <v>2022</v>
      </c>
      <c r="M1360" s="158">
        <v>6238</v>
      </c>
      <c r="N1360" s="159">
        <v>30433014.129999999</v>
      </c>
      <c r="O1360" s="159">
        <v>30063396.030000001</v>
      </c>
      <c r="P1360" s="159">
        <v>22784093.07</v>
      </c>
      <c r="Q1360" s="159">
        <v>11648125</v>
      </c>
      <c r="R1360" s="159">
        <v>11135968.07</v>
      </c>
      <c r="S1360" s="159">
        <v>369618.1</v>
      </c>
      <c r="T1360" s="159">
        <v>203749.66</v>
      </c>
      <c r="U1360" s="159">
        <v>30341812.719999999</v>
      </c>
      <c r="V1360" s="159">
        <v>29255657.800000001</v>
      </c>
      <c r="W1360" s="159">
        <v>11070804.369999999</v>
      </c>
      <c r="X1360" s="159">
        <v>416601.28</v>
      </c>
      <c r="Y1360" s="159">
        <v>1086154.92</v>
      </c>
      <c r="Z1360" s="159">
        <v>109376.52</v>
      </c>
      <c r="AA1360" s="159">
        <v>0</v>
      </c>
      <c r="AB1360" s="159">
        <v>109376.52</v>
      </c>
      <c r="AC1360" s="159">
        <v>197000</v>
      </c>
      <c r="AD1360" s="159">
        <v>197000</v>
      </c>
      <c r="AE1360" s="159">
        <v>11426133.09</v>
      </c>
      <c r="AF1360" s="159">
        <v>807738.23</v>
      </c>
      <c r="AG1360" s="159">
        <v>0</v>
      </c>
      <c r="AH1360" s="159">
        <v>0</v>
      </c>
      <c r="AI1360" s="159">
        <v>0</v>
      </c>
      <c r="AJ1360" s="159">
        <v>539185.27</v>
      </c>
    </row>
    <row r="1361" spans="1:36">
      <c r="A1361" s="153">
        <v>18</v>
      </c>
      <c r="B1361" s="154">
        <v>4</v>
      </c>
      <c r="C1361" s="154">
        <v>11</v>
      </c>
      <c r="D1361" s="155">
        <v>2</v>
      </c>
      <c r="E1361" s="155" t="s">
        <v>556</v>
      </c>
      <c r="F1361" s="156" t="s">
        <v>4512</v>
      </c>
      <c r="G1361" s="156" t="s">
        <v>556</v>
      </c>
      <c r="H1361" s="156" t="s">
        <v>4522</v>
      </c>
      <c r="I1361" s="155">
        <v>1804112</v>
      </c>
      <c r="J1361" s="157" t="s">
        <v>1538</v>
      </c>
      <c r="K1361" s="157"/>
      <c r="L1361" s="155">
        <v>2022</v>
      </c>
      <c r="M1361" s="158">
        <v>11700</v>
      </c>
      <c r="N1361" s="159">
        <v>52009468.960000001</v>
      </c>
      <c r="O1361" s="159">
        <v>50460573.439999998</v>
      </c>
      <c r="P1361" s="159">
        <v>38297525.870000005</v>
      </c>
      <c r="Q1361" s="159">
        <v>18629791</v>
      </c>
      <c r="R1361" s="159">
        <v>19667734.870000001</v>
      </c>
      <c r="S1361" s="159">
        <v>1548895.52</v>
      </c>
      <c r="T1361" s="159">
        <v>748950.12</v>
      </c>
      <c r="U1361" s="159">
        <v>50766238.170000002</v>
      </c>
      <c r="V1361" s="159">
        <v>46639574.810000002</v>
      </c>
      <c r="W1361" s="159">
        <v>16830527.219999999</v>
      </c>
      <c r="X1361" s="159">
        <v>252758.72</v>
      </c>
      <c r="Y1361" s="159">
        <v>4126663.36</v>
      </c>
      <c r="Z1361" s="159">
        <v>2982302.16</v>
      </c>
      <c r="AA1361" s="159">
        <v>2000000</v>
      </c>
      <c r="AB1361" s="159">
        <v>982302.16000000015</v>
      </c>
      <c r="AC1361" s="159">
        <v>2103520.52</v>
      </c>
      <c r="AD1361" s="159">
        <v>2103520.52</v>
      </c>
      <c r="AE1361" s="159">
        <v>10161093.109999999</v>
      </c>
      <c r="AF1361" s="159">
        <v>3820998.63</v>
      </c>
      <c r="AG1361" s="159">
        <v>149219</v>
      </c>
      <c r="AH1361" s="159">
        <v>149219</v>
      </c>
      <c r="AI1361" s="159">
        <v>0</v>
      </c>
      <c r="AJ1361" s="159">
        <v>0</v>
      </c>
    </row>
    <row r="1362" spans="1:36">
      <c r="A1362" s="153">
        <v>18</v>
      </c>
      <c r="B1362" s="154">
        <v>5</v>
      </c>
      <c r="C1362" s="154">
        <v>1</v>
      </c>
      <c r="D1362" s="155">
        <v>1</v>
      </c>
      <c r="E1362" s="155" t="s">
        <v>556</v>
      </c>
      <c r="F1362" s="156" t="s">
        <v>4523</v>
      </c>
      <c r="G1362" s="156" t="s">
        <v>556</v>
      </c>
      <c r="H1362" s="156" t="s">
        <v>4524</v>
      </c>
      <c r="I1362" s="155">
        <v>1805011</v>
      </c>
      <c r="J1362" s="157" t="s">
        <v>1536</v>
      </c>
      <c r="K1362" s="157"/>
      <c r="L1362" s="155">
        <v>2022</v>
      </c>
      <c r="M1362" s="158">
        <v>35063</v>
      </c>
      <c r="N1362" s="159">
        <v>171777068.38999999</v>
      </c>
      <c r="O1362" s="159">
        <v>167322399.84</v>
      </c>
      <c r="P1362" s="159">
        <v>81670152.349999994</v>
      </c>
      <c r="Q1362" s="159">
        <v>30787436</v>
      </c>
      <c r="R1362" s="159">
        <v>50882716.350000001</v>
      </c>
      <c r="S1362" s="159">
        <v>4454668.55</v>
      </c>
      <c r="T1362" s="159">
        <v>274150.23</v>
      </c>
      <c r="U1362" s="159">
        <v>175782758.97999999</v>
      </c>
      <c r="V1362" s="159">
        <v>156189286.53999999</v>
      </c>
      <c r="W1362" s="159">
        <v>55875014.810000002</v>
      </c>
      <c r="X1362" s="159">
        <v>372792.02</v>
      </c>
      <c r="Y1362" s="159">
        <v>19593472.440000001</v>
      </c>
      <c r="Z1362" s="159">
        <v>33479949.91</v>
      </c>
      <c r="AA1362" s="159">
        <v>5865295</v>
      </c>
      <c r="AB1362" s="159">
        <v>27614654.91</v>
      </c>
      <c r="AC1362" s="159">
        <v>3581680</v>
      </c>
      <c r="AD1362" s="159">
        <v>3581680</v>
      </c>
      <c r="AE1362" s="159">
        <v>18848434.329999998</v>
      </c>
      <c r="AF1362" s="159">
        <v>11133113.300000001</v>
      </c>
      <c r="AG1362" s="159">
        <v>1479062.89</v>
      </c>
      <c r="AH1362" s="159">
        <v>1691193.65</v>
      </c>
      <c r="AI1362" s="159">
        <v>0</v>
      </c>
      <c r="AJ1362" s="159">
        <v>2333.11</v>
      </c>
    </row>
    <row r="1363" spans="1:36">
      <c r="A1363" s="153">
        <v>18</v>
      </c>
      <c r="B1363" s="154">
        <v>5</v>
      </c>
      <c r="C1363" s="154">
        <v>2</v>
      </c>
      <c r="D1363" s="155">
        <v>2</v>
      </c>
      <c r="E1363" s="155" t="s">
        <v>556</v>
      </c>
      <c r="F1363" s="156" t="s">
        <v>4525</v>
      </c>
      <c r="G1363" s="156" t="s">
        <v>556</v>
      </c>
      <c r="H1363" s="156" t="s">
        <v>4526</v>
      </c>
      <c r="I1363" s="155">
        <v>1805022</v>
      </c>
      <c r="J1363" s="157" t="s">
        <v>1537</v>
      </c>
      <c r="K1363" s="157"/>
      <c r="L1363" s="155">
        <v>2022</v>
      </c>
      <c r="M1363" s="158">
        <v>6549</v>
      </c>
      <c r="N1363" s="159">
        <v>30541544.829999998</v>
      </c>
      <c r="O1363" s="159">
        <v>28569490.23</v>
      </c>
      <c r="P1363" s="159">
        <v>23385662.810000002</v>
      </c>
      <c r="Q1363" s="159">
        <v>11799635</v>
      </c>
      <c r="R1363" s="159">
        <v>11586027.810000001</v>
      </c>
      <c r="S1363" s="159">
        <v>1972054.6</v>
      </c>
      <c r="T1363" s="159">
        <v>39594.379999999997</v>
      </c>
      <c r="U1363" s="159">
        <v>28398148.879999999</v>
      </c>
      <c r="V1363" s="159">
        <v>27099495.460000001</v>
      </c>
      <c r="W1363" s="159">
        <v>10132028.460000001</v>
      </c>
      <c r="X1363" s="159">
        <v>58408.05</v>
      </c>
      <c r="Y1363" s="159">
        <v>1298653.42</v>
      </c>
      <c r="Z1363" s="159">
        <v>476346</v>
      </c>
      <c r="AA1363" s="159">
        <v>0</v>
      </c>
      <c r="AB1363" s="159">
        <v>476346</v>
      </c>
      <c r="AC1363" s="159">
        <v>2306900</v>
      </c>
      <c r="AD1363" s="159">
        <v>2306900</v>
      </c>
      <c r="AE1363" s="159">
        <v>1599535.36</v>
      </c>
      <c r="AF1363" s="159">
        <v>1469994.77</v>
      </c>
      <c r="AG1363" s="159">
        <v>72098.22</v>
      </c>
      <c r="AH1363" s="159">
        <v>175463.67</v>
      </c>
      <c r="AI1363" s="159">
        <v>0</v>
      </c>
      <c r="AJ1363" s="159">
        <v>0</v>
      </c>
    </row>
    <row r="1364" spans="1:36">
      <c r="A1364" s="153">
        <v>18</v>
      </c>
      <c r="B1364" s="154">
        <v>5</v>
      </c>
      <c r="C1364" s="154">
        <v>3</v>
      </c>
      <c r="D1364" s="155">
        <v>2</v>
      </c>
      <c r="E1364" s="155" t="s">
        <v>556</v>
      </c>
      <c r="F1364" s="156" t="s">
        <v>4525</v>
      </c>
      <c r="G1364" s="156" t="s">
        <v>556</v>
      </c>
      <c r="H1364" s="156" t="s">
        <v>4527</v>
      </c>
      <c r="I1364" s="155">
        <v>1805032</v>
      </c>
      <c r="J1364" s="157" t="s">
        <v>1190</v>
      </c>
      <c r="K1364" s="157"/>
      <c r="L1364" s="155">
        <v>2022</v>
      </c>
      <c r="M1364" s="158">
        <v>8855</v>
      </c>
      <c r="N1364" s="159">
        <v>43256095.780000001</v>
      </c>
      <c r="O1364" s="159">
        <v>40039532.450000003</v>
      </c>
      <c r="P1364" s="159">
        <v>31808738.380000003</v>
      </c>
      <c r="Q1364" s="159">
        <v>16510379</v>
      </c>
      <c r="R1364" s="159">
        <v>15298359.380000001</v>
      </c>
      <c r="S1364" s="159">
        <v>3216563.33</v>
      </c>
      <c r="T1364" s="159">
        <v>111888.94</v>
      </c>
      <c r="U1364" s="159">
        <v>40648315.920000002</v>
      </c>
      <c r="V1364" s="159">
        <v>37147549.200000003</v>
      </c>
      <c r="W1364" s="159">
        <v>14084251.779999999</v>
      </c>
      <c r="X1364" s="159">
        <v>324038.90000000002</v>
      </c>
      <c r="Y1364" s="159">
        <v>3500766.72</v>
      </c>
      <c r="Z1364" s="159">
        <v>3341842.17</v>
      </c>
      <c r="AA1364" s="159">
        <v>1640893.85</v>
      </c>
      <c r="AB1364" s="159">
        <v>1700948.3199999998</v>
      </c>
      <c r="AC1364" s="159">
        <v>3375730.07</v>
      </c>
      <c r="AD1364" s="159">
        <v>3375730.07</v>
      </c>
      <c r="AE1364" s="159">
        <v>10169633.85</v>
      </c>
      <c r="AF1364" s="159">
        <v>2891983.25</v>
      </c>
      <c r="AG1364" s="159">
        <v>122276.61</v>
      </c>
      <c r="AH1364" s="159">
        <v>123233.61</v>
      </c>
      <c r="AI1364" s="159">
        <v>0</v>
      </c>
      <c r="AJ1364" s="159">
        <v>0</v>
      </c>
    </row>
    <row r="1365" spans="1:36">
      <c r="A1365" s="153">
        <v>18</v>
      </c>
      <c r="B1365" s="154">
        <v>5</v>
      </c>
      <c r="C1365" s="154">
        <v>4</v>
      </c>
      <c r="D1365" s="155">
        <v>2</v>
      </c>
      <c r="E1365" s="155" t="s">
        <v>556</v>
      </c>
      <c r="F1365" s="156" t="s">
        <v>4525</v>
      </c>
      <c r="G1365" s="156" t="s">
        <v>556</v>
      </c>
      <c r="H1365" s="156" t="s">
        <v>4528</v>
      </c>
      <c r="I1365" s="155">
        <v>1805042</v>
      </c>
      <c r="J1365" s="157" t="s">
        <v>1536</v>
      </c>
      <c r="K1365" s="157"/>
      <c r="L1365" s="155">
        <v>2022</v>
      </c>
      <c r="M1365" s="158">
        <v>16379</v>
      </c>
      <c r="N1365" s="159">
        <v>64159806.899999999</v>
      </c>
      <c r="O1365" s="159">
        <v>62761761</v>
      </c>
      <c r="P1365" s="159">
        <v>43800104.75</v>
      </c>
      <c r="Q1365" s="159">
        <v>19891055</v>
      </c>
      <c r="R1365" s="159">
        <v>23909049.75</v>
      </c>
      <c r="S1365" s="159">
        <v>1398045.9</v>
      </c>
      <c r="T1365" s="159">
        <v>55336.77</v>
      </c>
      <c r="U1365" s="159">
        <v>61214935.57</v>
      </c>
      <c r="V1365" s="159">
        <v>58529108.25</v>
      </c>
      <c r="W1365" s="159">
        <v>18098331.460000001</v>
      </c>
      <c r="X1365" s="159">
        <v>126067.32</v>
      </c>
      <c r="Y1365" s="159">
        <v>2685827.32</v>
      </c>
      <c r="Z1365" s="159">
        <v>2826188.34</v>
      </c>
      <c r="AA1365" s="159">
        <v>100000</v>
      </c>
      <c r="AB1365" s="159">
        <v>2726188.34</v>
      </c>
      <c r="AC1365" s="159">
        <v>2243184.12</v>
      </c>
      <c r="AD1365" s="159">
        <v>2243184.12</v>
      </c>
      <c r="AE1365" s="159">
        <v>3464000</v>
      </c>
      <c r="AF1365" s="159">
        <v>4232652.75</v>
      </c>
      <c r="AG1365" s="159">
        <v>268194</v>
      </c>
      <c r="AH1365" s="159">
        <v>592302.54</v>
      </c>
      <c r="AI1365" s="159">
        <v>0</v>
      </c>
      <c r="AJ1365" s="159">
        <v>0</v>
      </c>
    </row>
    <row r="1366" spans="1:36">
      <c r="A1366" s="153">
        <v>18</v>
      </c>
      <c r="B1366" s="154">
        <v>5</v>
      </c>
      <c r="C1366" s="154">
        <v>5</v>
      </c>
      <c r="D1366" s="155">
        <v>3</v>
      </c>
      <c r="E1366" s="155" t="s">
        <v>556</v>
      </c>
      <c r="F1366" s="156" t="s">
        <v>4529</v>
      </c>
      <c r="G1366" s="156" t="s">
        <v>556</v>
      </c>
      <c r="H1366" s="156" t="s">
        <v>4530</v>
      </c>
      <c r="I1366" s="155">
        <v>1805053</v>
      </c>
      <c r="J1366" s="157" t="s">
        <v>1535</v>
      </c>
      <c r="K1366" s="157"/>
      <c r="L1366" s="155">
        <v>2022</v>
      </c>
      <c r="M1366" s="158">
        <v>8953</v>
      </c>
      <c r="N1366" s="159">
        <v>44156659.359999999</v>
      </c>
      <c r="O1366" s="159">
        <v>41236083.039999999</v>
      </c>
      <c r="P1366" s="159">
        <v>32353643.469999999</v>
      </c>
      <c r="Q1366" s="159">
        <v>16709213</v>
      </c>
      <c r="R1366" s="159">
        <v>15644430.470000001</v>
      </c>
      <c r="S1366" s="159">
        <v>2920576.32</v>
      </c>
      <c r="T1366" s="159">
        <v>23152.6</v>
      </c>
      <c r="U1366" s="159">
        <v>41147823.710000001</v>
      </c>
      <c r="V1366" s="159">
        <v>37868637.609999999</v>
      </c>
      <c r="W1366" s="159">
        <v>10805219.77</v>
      </c>
      <c r="X1366" s="159">
        <v>242079.52</v>
      </c>
      <c r="Y1366" s="159">
        <v>3279186.1</v>
      </c>
      <c r="Z1366" s="159">
        <v>1119370.6599999999</v>
      </c>
      <c r="AA1366" s="159">
        <v>500000</v>
      </c>
      <c r="AB1366" s="159">
        <v>619370.65999999992</v>
      </c>
      <c r="AC1366" s="159">
        <v>1667112</v>
      </c>
      <c r="AD1366" s="159">
        <v>1667112</v>
      </c>
      <c r="AE1366" s="159">
        <v>8540668</v>
      </c>
      <c r="AF1366" s="159">
        <v>3367445.43</v>
      </c>
      <c r="AG1366" s="159">
        <v>0</v>
      </c>
      <c r="AH1366" s="159">
        <v>0</v>
      </c>
      <c r="AI1366" s="159">
        <v>0</v>
      </c>
      <c r="AJ1366" s="159">
        <v>0</v>
      </c>
    </row>
    <row r="1367" spans="1:36">
      <c r="A1367" s="153">
        <v>18</v>
      </c>
      <c r="B1367" s="154">
        <v>5</v>
      </c>
      <c r="C1367" s="154">
        <v>6</v>
      </c>
      <c r="D1367" s="155">
        <v>2</v>
      </c>
      <c r="E1367" s="155" t="s">
        <v>556</v>
      </c>
      <c r="F1367" s="156" t="s">
        <v>4525</v>
      </c>
      <c r="G1367" s="156" t="s">
        <v>556</v>
      </c>
      <c r="H1367" s="156" t="s">
        <v>4531</v>
      </c>
      <c r="I1367" s="155">
        <v>1805062</v>
      </c>
      <c r="J1367" s="157" t="s">
        <v>1534</v>
      </c>
      <c r="K1367" s="157"/>
      <c r="L1367" s="155">
        <v>2022</v>
      </c>
      <c r="M1367" s="158">
        <v>1874</v>
      </c>
      <c r="N1367" s="159">
        <v>10713068.83</v>
      </c>
      <c r="O1367" s="159">
        <v>8484075.1799999997</v>
      </c>
      <c r="P1367" s="159">
        <v>6509845.4000000004</v>
      </c>
      <c r="Q1367" s="159">
        <v>3157013</v>
      </c>
      <c r="R1367" s="159">
        <v>3352832.4</v>
      </c>
      <c r="S1367" s="159">
        <v>2228993.65</v>
      </c>
      <c r="T1367" s="159">
        <v>134216.79</v>
      </c>
      <c r="U1367" s="159">
        <v>8754001.2300000004</v>
      </c>
      <c r="V1367" s="159">
        <v>8382457.2300000004</v>
      </c>
      <c r="W1367" s="159">
        <v>3422829.48</v>
      </c>
      <c r="X1367" s="159">
        <v>33801.660000000003</v>
      </c>
      <c r="Y1367" s="159">
        <v>371544</v>
      </c>
      <c r="Z1367" s="159">
        <v>233334.81</v>
      </c>
      <c r="AA1367" s="159">
        <v>90000</v>
      </c>
      <c r="AB1367" s="159">
        <v>143334.81</v>
      </c>
      <c r="AC1367" s="159">
        <v>2183891.96</v>
      </c>
      <c r="AD1367" s="159">
        <v>2183891.96</v>
      </c>
      <c r="AE1367" s="159">
        <v>828508.92</v>
      </c>
      <c r="AF1367" s="159">
        <v>101617.95</v>
      </c>
      <c r="AG1367" s="159">
        <v>0</v>
      </c>
      <c r="AH1367" s="159">
        <v>0</v>
      </c>
      <c r="AI1367" s="159">
        <v>0</v>
      </c>
      <c r="AJ1367" s="159">
        <v>427246.58</v>
      </c>
    </row>
    <row r="1368" spans="1:36">
      <c r="A1368" s="153">
        <v>18</v>
      </c>
      <c r="B1368" s="154">
        <v>5</v>
      </c>
      <c r="C1368" s="154">
        <v>7</v>
      </c>
      <c r="D1368" s="155">
        <v>2</v>
      </c>
      <c r="E1368" s="155" t="s">
        <v>556</v>
      </c>
      <c r="F1368" s="156" t="s">
        <v>4525</v>
      </c>
      <c r="G1368" s="156" t="s">
        <v>556</v>
      </c>
      <c r="H1368" s="156" t="s">
        <v>4532</v>
      </c>
      <c r="I1368" s="155">
        <v>1805072</v>
      </c>
      <c r="J1368" s="157" t="s">
        <v>1533</v>
      </c>
      <c r="K1368" s="157"/>
      <c r="L1368" s="155">
        <v>2022</v>
      </c>
      <c r="M1368" s="158">
        <v>9038</v>
      </c>
      <c r="N1368" s="159">
        <v>41810772.780000001</v>
      </c>
      <c r="O1368" s="159">
        <v>39507646.789999999</v>
      </c>
      <c r="P1368" s="159">
        <v>32064942.199999999</v>
      </c>
      <c r="Q1368" s="159">
        <v>17114305</v>
      </c>
      <c r="R1368" s="159">
        <v>14950637.199999999</v>
      </c>
      <c r="S1368" s="159">
        <v>2303125.9900000002</v>
      </c>
      <c r="T1368" s="159">
        <v>96563.08</v>
      </c>
      <c r="U1368" s="159">
        <v>40658608.640000001</v>
      </c>
      <c r="V1368" s="159">
        <v>37772250.289999999</v>
      </c>
      <c r="W1368" s="159">
        <v>14945087.16</v>
      </c>
      <c r="X1368" s="159">
        <v>331310.62</v>
      </c>
      <c r="Y1368" s="159">
        <v>2886358.35</v>
      </c>
      <c r="Z1368" s="159">
        <v>1553777.28</v>
      </c>
      <c r="AA1368" s="159">
        <v>1361527.04</v>
      </c>
      <c r="AB1368" s="159">
        <v>192250.23999999999</v>
      </c>
      <c r="AC1368" s="159">
        <v>1553777.28</v>
      </c>
      <c r="AD1368" s="159">
        <v>1553777.28</v>
      </c>
      <c r="AE1368" s="159">
        <v>11920510.550000001</v>
      </c>
      <c r="AF1368" s="159">
        <v>1735396.5</v>
      </c>
      <c r="AG1368" s="159">
        <v>0</v>
      </c>
      <c r="AH1368" s="159">
        <v>0</v>
      </c>
      <c r="AI1368" s="159">
        <v>0</v>
      </c>
      <c r="AJ1368" s="159">
        <v>0</v>
      </c>
    </row>
    <row r="1369" spans="1:36">
      <c r="A1369" s="153">
        <v>18</v>
      </c>
      <c r="B1369" s="154">
        <v>5</v>
      </c>
      <c r="C1369" s="154">
        <v>8</v>
      </c>
      <c r="D1369" s="155">
        <v>2</v>
      </c>
      <c r="E1369" s="155" t="s">
        <v>556</v>
      </c>
      <c r="F1369" s="156" t="s">
        <v>4525</v>
      </c>
      <c r="G1369" s="156" t="s">
        <v>556</v>
      </c>
      <c r="H1369" s="156" t="s">
        <v>4533</v>
      </c>
      <c r="I1369" s="155">
        <v>1805082</v>
      </c>
      <c r="J1369" s="157" t="s">
        <v>1532</v>
      </c>
      <c r="K1369" s="157"/>
      <c r="L1369" s="155">
        <v>2022</v>
      </c>
      <c r="M1369" s="158">
        <v>5373</v>
      </c>
      <c r="N1369" s="159">
        <v>24879925.800000001</v>
      </c>
      <c r="O1369" s="159">
        <v>23490941.77</v>
      </c>
      <c r="P1369" s="159">
        <v>19111889.310000002</v>
      </c>
      <c r="Q1369" s="159">
        <v>9878900</v>
      </c>
      <c r="R1369" s="159">
        <v>9232989.3100000005</v>
      </c>
      <c r="S1369" s="159">
        <v>1388984.03</v>
      </c>
      <c r="T1369" s="159">
        <v>210261.4</v>
      </c>
      <c r="U1369" s="159">
        <v>23035743.649999999</v>
      </c>
      <c r="V1369" s="159">
        <v>22509948.140000001</v>
      </c>
      <c r="W1369" s="159">
        <v>8539167.3200000003</v>
      </c>
      <c r="X1369" s="159">
        <v>113817.1</v>
      </c>
      <c r="Y1369" s="159">
        <v>525795.51</v>
      </c>
      <c r="Z1369" s="159">
        <v>308765.05</v>
      </c>
      <c r="AA1369" s="159">
        <v>0</v>
      </c>
      <c r="AB1369" s="159">
        <v>308765.05</v>
      </c>
      <c r="AC1369" s="159">
        <v>591002</v>
      </c>
      <c r="AD1369" s="159">
        <v>591002</v>
      </c>
      <c r="AE1369" s="159">
        <v>3667465.92</v>
      </c>
      <c r="AF1369" s="159">
        <v>980993.63</v>
      </c>
      <c r="AG1369" s="159">
        <v>50210.31</v>
      </c>
      <c r="AH1369" s="159">
        <v>254439.99</v>
      </c>
      <c r="AI1369" s="159">
        <v>0</v>
      </c>
      <c r="AJ1369" s="159">
        <v>0</v>
      </c>
    </row>
    <row r="1370" spans="1:36">
      <c r="A1370" s="153">
        <v>18</v>
      </c>
      <c r="B1370" s="154">
        <v>5</v>
      </c>
      <c r="C1370" s="154">
        <v>9</v>
      </c>
      <c r="D1370" s="155">
        <v>2</v>
      </c>
      <c r="E1370" s="155" t="s">
        <v>556</v>
      </c>
      <c r="F1370" s="156" t="s">
        <v>4525</v>
      </c>
      <c r="G1370" s="156" t="s">
        <v>556</v>
      </c>
      <c r="H1370" s="156" t="s">
        <v>4534</v>
      </c>
      <c r="I1370" s="155">
        <v>1805092</v>
      </c>
      <c r="J1370" s="157" t="s">
        <v>1531</v>
      </c>
      <c r="K1370" s="157"/>
      <c r="L1370" s="155">
        <v>2022</v>
      </c>
      <c r="M1370" s="158">
        <v>12490</v>
      </c>
      <c r="N1370" s="159">
        <v>62461233.5</v>
      </c>
      <c r="O1370" s="159">
        <v>54757107.659999996</v>
      </c>
      <c r="P1370" s="159">
        <v>40405890.649999999</v>
      </c>
      <c r="Q1370" s="159">
        <v>20045432</v>
      </c>
      <c r="R1370" s="159">
        <v>20360458.649999999</v>
      </c>
      <c r="S1370" s="159">
        <v>7704125.8399999999</v>
      </c>
      <c r="T1370" s="159">
        <v>50874.2</v>
      </c>
      <c r="U1370" s="159">
        <v>55341283.25</v>
      </c>
      <c r="V1370" s="159">
        <v>49344901.880000003</v>
      </c>
      <c r="W1370" s="159">
        <v>20117965.399999999</v>
      </c>
      <c r="X1370" s="159">
        <v>154237.28</v>
      </c>
      <c r="Y1370" s="159">
        <v>5996381.3700000001</v>
      </c>
      <c r="Z1370" s="159">
        <v>1575876.34</v>
      </c>
      <c r="AA1370" s="159">
        <v>360000</v>
      </c>
      <c r="AB1370" s="159">
        <v>1215876.3400000001</v>
      </c>
      <c r="AC1370" s="159">
        <v>5633924.96</v>
      </c>
      <c r="AD1370" s="159">
        <v>5633924.96</v>
      </c>
      <c r="AE1370" s="159">
        <v>3337200</v>
      </c>
      <c r="AF1370" s="159">
        <v>5412205.7800000003</v>
      </c>
      <c r="AG1370" s="159">
        <v>671723.13</v>
      </c>
      <c r="AH1370" s="159">
        <v>673854.94</v>
      </c>
      <c r="AI1370" s="159">
        <v>0</v>
      </c>
      <c r="AJ1370" s="159">
        <v>0</v>
      </c>
    </row>
    <row r="1371" spans="1:36">
      <c r="A1371" s="153">
        <v>18</v>
      </c>
      <c r="B1371" s="154">
        <v>5</v>
      </c>
      <c r="C1371" s="154">
        <v>11</v>
      </c>
      <c r="D1371" s="155">
        <v>2</v>
      </c>
      <c r="E1371" s="155" t="s">
        <v>556</v>
      </c>
      <c r="F1371" s="156" t="s">
        <v>4525</v>
      </c>
      <c r="G1371" s="156" t="s">
        <v>556</v>
      </c>
      <c r="H1371" s="156" t="s">
        <v>4535</v>
      </c>
      <c r="I1371" s="155">
        <v>1805112</v>
      </c>
      <c r="J1371" s="157" t="s">
        <v>1530</v>
      </c>
      <c r="K1371" s="157"/>
      <c r="L1371" s="155">
        <v>2022</v>
      </c>
      <c r="M1371" s="158">
        <v>9156</v>
      </c>
      <c r="N1371" s="159">
        <v>46670910.799999997</v>
      </c>
      <c r="O1371" s="159">
        <v>40058363.130000003</v>
      </c>
      <c r="P1371" s="159">
        <v>30003790.880000003</v>
      </c>
      <c r="Q1371" s="159">
        <v>15006498</v>
      </c>
      <c r="R1371" s="159">
        <v>14997292.880000001</v>
      </c>
      <c r="S1371" s="159">
        <v>6612547.6699999999</v>
      </c>
      <c r="T1371" s="159">
        <v>76120.800000000003</v>
      </c>
      <c r="U1371" s="159">
        <v>40583876.350000001</v>
      </c>
      <c r="V1371" s="159">
        <v>36180892.289999999</v>
      </c>
      <c r="W1371" s="159">
        <v>8244790.75</v>
      </c>
      <c r="X1371" s="159">
        <v>148074.51999999999</v>
      </c>
      <c r="Y1371" s="159">
        <v>4402984.0599999996</v>
      </c>
      <c r="Z1371" s="159">
        <v>1426361.67</v>
      </c>
      <c r="AA1371" s="159">
        <v>100000</v>
      </c>
      <c r="AB1371" s="159">
        <v>1326361.67</v>
      </c>
      <c r="AC1371" s="159">
        <v>4488139.5199999996</v>
      </c>
      <c r="AD1371" s="159">
        <v>4488139.5199999996</v>
      </c>
      <c r="AE1371" s="159">
        <v>3788903.7</v>
      </c>
      <c r="AF1371" s="159">
        <v>3877470.84</v>
      </c>
      <c r="AG1371" s="159">
        <v>97482.5</v>
      </c>
      <c r="AH1371" s="159">
        <v>406723.64</v>
      </c>
      <c r="AI1371" s="159">
        <v>0</v>
      </c>
      <c r="AJ1371" s="159">
        <v>0</v>
      </c>
    </row>
    <row r="1372" spans="1:36">
      <c r="A1372" s="153">
        <v>18</v>
      </c>
      <c r="B1372" s="154">
        <v>6</v>
      </c>
      <c r="C1372" s="154">
        <v>1</v>
      </c>
      <c r="D1372" s="155">
        <v>2</v>
      </c>
      <c r="E1372" s="155" t="s">
        <v>556</v>
      </c>
      <c r="F1372" s="156" t="s">
        <v>4536</v>
      </c>
      <c r="G1372" s="156" t="s">
        <v>556</v>
      </c>
      <c r="H1372" s="156" t="s">
        <v>4537</v>
      </c>
      <c r="I1372" s="155">
        <v>1806012</v>
      </c>
      <c r="J1372" s="157" t="s">
        <v>1529</v>
      </c>
      <c r="K1372" s="157"/>
      <c r="L1372" s="155">
        <v>2022</v>
      </c>
      <c r="M1372" s="158">
        <v>8124</v>
      </c>
      <c r="N1372" s="159">
        <v>37517211.100000001</v>
      </c>
      <c r="O1372" s="159">
        <v>36068892.049999997</v>
      </c>
      <c r="P1372" s="159">
        <v>29417606.579999998</v>
      </c>
      <c r="Q1372" s="159">
        <v>15525878</v>
      </c>
      <c r="R1372" s="159">
        <v>13891728.58</v>
      </c>
      <c r="S1372" s="159">
        <v>1448319.05</v>
      </c>
      <c r="T1372" s="159">
        <v>0</v>
      </c>
      <c r="U1372" s="159">
        <v>35951097.75</v>
      </c>
      <c r="V1372" s="159">
        <v>31660340.280000001</v>
      </c>
      <c r="W1372" s="159">
        <v>9454506.2200000007</v>
      </c>
      <c r="X1372" s="159">
        <v>160760.07999999999</v>
      </c>
      <c r="Y1372" s="159">
        <v>4290757.47</v>
      </c>
      <c r="Z1372" s="159">
        <v>297854.28999999998</v>
      </c>
      <c r="AA1372" s="159">
        <v>0</v>
      </c>
      <c r="AB1372" s="159">
        <v>297854.28999999998</v>
      </c>
      <c r="AC1372" s="159">
        <v>1164849.4099999999</v>
      </c>
      <c r="AD1372" s="159">
        <v>1164849.4099999999</v>
      </c>
      <c r="AE1372" s="159">
        <v>5126962.93</v>
      </c>
      <c r="AF1372" s="159">
        <v>4408551.7699999996</v>
      </c>
      <c r="AG1372" s="159">
        <v>0</v>
      </c>
      <c r="AH1372" s="159">
        <v>0</v>
      </c>
      <c r="AI1372" s="159">
        <v>0</v>
      </c>
      <c r="AJ1372" s="159">
        <v>8962.93</v>
      </c>
    </row>
    <row r="1373" spans="1:36">
      <c r="A1373" s="153">
        <v>18</v>
      </c>
      <c r="B1373" s="154">
        <v>6</v>
      </c>
      <c r="C1373" s="154">
        <v>2</v>
      </c>
      <c r="D1373" s="155">
        <v>3</v>
      </c>
      <c r="E1373" s="155" t="s">
        <v>556</v>
      </c>
      <c r="F1373" s="156" t="s">
        <v>4538</v>
      </c>
      <c r="G1373" s="156" t="s">
        <v>556</v>
      </c>
      <c r="H1373" s="156" t="s">
        <v>4539</v>
      </c>
      <c r="I1373" s="155">
        <v>1806023</v>
      </c>
      <c r="J1373" s="157" t="s">
        <v>1528</v>
      </c>
      <c r="K1373" s="157"/>
      <c r="L1373" s="155">
        <v>2022</v>
      </c>
      <c r="M1373" s="158">
        <v>24795</v>
      </c>
      <c r="N1373" s="159">
        <v>114535820.03</v>
      </c>
      <c r="O1373" s="159">
        <v>107231394.20999999</v>
      </c>
      <c r="P1373" s="159">
        <v>63497619.469999999</v>
      </c>
      <c r="Q1373" s="159">
        <v>26541368</v>
      </c>
      <c r="R1373" s="159">
        <v>36956251.469999999</v>
      </c>
      <c r="S1373" s="159">
        <v>7304425.8200000003</v>
      </c>
      <c r="T1373" s="159">
        <v>1324803.25</v>
      </c>
      <c r="U1373" s="159">
        <v>123450572.76000001</v>
      </c>
      <c r="V1373" s="159">
        <v>104574457.09</v>
      </c>
      <c r="W1373" s="159">
        <v>42548009.950000003</v>
      </c>
      <c r="X1373" s="159">
        <v>857469.98</v>
      </c>
      <c r="Y1373" s="159">
        <v>18876115.670000002</v>
      </c>
      <c r="Z1373" s="159">
        <v>15136659.52</v>
      </c>
      <c r="AA1373" s="159">
        <v>12214523.859999999</v>
      </c>
      <c r="AB1373" s="159">
        <v>2922135.66</v>
      </c>
      <c r="AC1373" s="159">
        <v>4599911</v>
      </c>
      <c r="AD1373" s="159">
        <v>4554911</v>
      </c>
      <c r="AE1373" s="159">
        <v>37706403.490000002</v>
      </c>
      <c r="AF1373" s="159">
        <v>2656937.12</v>
      </c>
      <c r="AG1373" s="159">
        <v>539272.17000000004</v>
      </c>
      <c r="AH1373" s="159">
        <v>1357195.88</v>
      </c>
      <c r="AI1373" s="159">
        <v>0</v>
      </c>
      <c r="AJ1373" s="159">
        <v>0</v>
      </c>
    </row>
    <row r="1374" spans="1:36">
      <c r="A1374" s="153">
        <v>18</v>
      </c>
      <c r="B1374" s="154">
        <v>6</v>
      </c>
      <c r="C1374" s="154">
        <v>3</v>
      </c>
      <c r="D1374" s="155">
        <v>2</v>
      </c>
      <c r="E1374" s="155" t="s">
        <v>556</v>
      </c>
      <c r="F1374" s="156" t="s">
        <v>4536</v>
      </c>
      <c r="G1374" s="156" t="s">
        <v>556</v>
      </c>
      <c r="H1374" s="156" t="s">
        <v>4540</v>
      </c>
      <c r="I1374" s="155">
        <v>1806032</v>
      </c>
      <c r="J1374" s="157" t="s">
        <v>1527</v>
      </c>
      <c r="K1374" s="157"/>
      <c r="L1374" s="155">
        <v>2022</v>
      </c>
      <c r="M1374" s="158">
        <v>9865</v>
      </c>
      <c r="N1374" s="159">
        <v>47439407.350000001</v>
      </c>
      <c r="O1374" s="159">
        <v>43330572.090000004</v>
      </c>
      <c r="P1374" s="159">
        <v>35255205.730000004</v>
      </c>
      <c r="Q1374" s="159">
        <v>19725720</v>
      </c>
      <c r="R1374" s="159">
        <v>15529485.73</v>
      </c>
      <c r="S1374" s="159">
        <v>4108835.26</v>
      </c>
      <c r="T1374" s="159">
        <v>59887.42</v>
      </c>
      <c r="U1374" s="159">
        <v>42742664.450000003</v>
      </c>
      <c r="V1374" s="159">
        <v>35361686.859999999</v>
      </c>
      <c r="W1374" s="159">
        <v>11917820.43</v>
      </c>
      <c r="X1374" s="159">
        <v>0</v>
      </c>
      <c r="Y1374" s="159">
        <v>7380977.5899999999</v>
      </c>
      <c r="Z1374" s="159">
        <v>6194506.7999999998</v>
      </c>
      <c r="AA1374" s="159">
        <v>0</v>
      </c>
      <c r="AB1374" s="159">
        <v>6194506.7999999998</v>
      </c>
      <c r="AC1374" s="159">
        <v>12000</v>
      </c>
      <c r="AD1374" s="159">
        <v>0</v>
      </c>
      <c r="AE1374" s="159">
        <v>0</v>
      </c>
      <c r="AF1374" s="159">
        <v>7968885.2300000004</v>
      </c>
      <c r="AG1374" s="159">
        <v>0</v>
      </c>
      <c r="AH1374" s="159">
        <v>0</v>
      </c>
      <c r="AI1374" s="159">
        <v>0</v>
      </c>
      <c r="AJ1374" s="159">
        <v>0</v>
      </c>
    </row>
    <row r="1375" spans="1:36">
      <c r="A1375" s="153">
        <v>18</v>
      </c>
      <c r="B1375" s="154">
        <v>6</v>
      </c>
      <c r="C1375" s="154">
        <v>4</v>
      </c>
      <c r="D1375" s="155">
        <v>2</v>
      </c>
      <c r="E1375" s="155" t="s">
        <v>556</v>
      </c>
      <c r="F1375" s="156" t="s">
        <v>4536</v>
      </c>
      <c r="G1375" s="156" t="s">
        <v>556</v>
      </c>
      <c r="H1375" s="156" t="s">
        <v>4541</v>
      </c>
      <c r="I1375" s="155">
        <v>1806042</v>
      </c>
      <c r="J1375" s="157" t="s">
        <v>1526</v>
      </c>
      <c r="K1375" s="157"/>
      <c r="L1375" s="155">
        <v>2022</v>
      </c>
      <c r="M1375" s="158">
        <v>6068</v>
      </c>
      <c r="N1375" s="159">
        <v>32364007.440000001</v>
      </c>
      <c r="O1375" s="159">
        <v>29180435.879999999</v>
      </c>
      <c r="P1375" s="159">
        <v>23961803.130000003</v>
      </c>
      <c r="Q1375" s="159">
        <v>12859359</v>
      </c>
      <c r="R1375" s="159">
        <v>11102444.130000001</v>
      </c>
      <c r="S1375" s="159">
        <v>3183571.56</v>
      </c>
      <c r="T1375" s="159">
        <v>46830.15</v>
      </c>
      <c r="U1375" s="159">
        <v>32346996.59</v>
      </c>
      <c r="V1375" s="159">
        <v>27316600.370000001</v>
      </c>
      <c r="W1375" s="159">
        <v>10976187.73</v>
      </c>
      <c r="X1375" s="159">
        <v>126237.04</v>
      </c>
      <c r="Y1375" s="159">
        <v>5030396.22</v>
      </c>
      <c r="Z1375" s="159">
        <v>2513886.7200000002</v>
      </c>
      <c r="AA1375" s="159">
        <v>1700000</v>
      </c>
      <c r="AB1375" s="159">
        <v>813886.7200000002</v>
      </c>
      <c r="AC1375" s="159">
        <v>1592730</v>
      </c>
      <c r="AD1375" s="159">
        <v>1592730</v>
      </c>
      <c r="AE1375" s="159">
        <v>5469173.7800000003</v>
      </c>
      <c r="AF1375" s="159">
        <v>1863835.51</v>
      </c>
      <c r="AG1375" s="159">
        <v>189778.23</v>
      </c>
      <c r="AH1375" s="159">
        <v>217643.79</v>
      </c>
      <c r="AI1375" s="159">
        <v>0</v>
      </c>
      <c r="AJ1375" s="159">
        <v>352.19</v>
      </c>
    </row>
    <row r="1376" spans="1:36">
      <c r="A1376" s="153">
        <v>18</v>
      </c>
      <c r="B1376" s="154">
        <v>6</v>
      </c>
      <c r="C1376" s="154">
        <v>5</v>
      </c>
      <c r="D1376" s="155">
        <v>2</v>
      </c>
      <c r="E1376" s="155" t="s">
        <v>556</v>
      </c>
      <c r="F1376" s="156" t="s">
        <v>4536</v>
      </c>
      <c r="G1376" s="156" t="s">
        <v>556</v>
      </c>
      <c r="H1376" s="156" t="s">
        <v>4542</v>
      </c>
      <c r="I1376" s="155">
        <v>1806052</v>
      </c>
      <c r="J1376" s="157" t="s">
        <v>1525</v>
      </c>
      <c r="K1376" s="157"/>
      <c r="L1376" s="155">
        <v>2022</v>
      </c>
      <c r="M1376" s="158">
        <v>7047</v>
      </c>
      <c r="N1376" s="159">
        <v>34748479.700000003</v>
      </c>
      <c r="O1376" s="159">
        <v>32487689.239999998</v>
      </c>
      <c r="P1376" s="159">
        <v>25515747.630000003</v>
      </c>
      <c r="Q1376" s="159">
        <v>12282528</v>
      </c>
      <c r="R1376" s="159">
        <v>13233219.630000001</v>
      </c>
      <c r="S1376" s="159">
        <v>2260790.46</v>
      </c>
      <c r="T1376" s="159">
        <v>124488</v>
      </c>
      <c r="U1376" s="159">
        <v>32935164.609999999</v>
      </c>
      <c r="V1376" s="159">
        <v>28583999.199999999</v>
      </c>
      <c r="W1376" s="159">
        <v>11319401.24</v>
      </c>
      <c r="X1376" s="159">
        <v>148872.87</v>
      </c>
      <c r="Y1376" s="159">
        <v>4351165.41</v>
      </c>
      <c r="Z1376" s="159">
        <v>1610587.96</v>
      </c>
      <c r="AA1376" s="159">
        <v>450000</v>
      </c>
      <c r="AB1376" s="159">
        <v>1160587.96</v>
      </c>
      <c r="AC1376" s="159">
        <v>1588572</v>
      </c>
      <c r="AD1376" s="159">
        <v>1576572</v>
      </c>
      <c r="AE1376" s="159">
        <v>4825289</v>
      </c>
      <c r="AF1376" s="159">
        <v>3903690.04</v>
      </c>
      <c r="AG1376" s="159">
        <v>100794</v>
      </c>
      <c r="AH1376" s="159">
        <v>100794</v>
      </c>
      <c r="AI1376" s="159">
        <v>0</v>
      </c>
      <c r="AJ1376" s="159">
        <v>0</v>
      </c>
    </row>
    <row r="1377" spans="1:36">
      <c r="A1377" s="153">
        <v>18</v>
      </c>
      <c r="B1377" s="154">
        <v>6</v>
      </c>
      <c r="C1377" s="154">
        <v>6</v>
      </c>
      <c r="D1377" s="155">
        <v>2</v>
      </c>
      <c r="E1377" s="155" t="s">
        <v>556</v>
      </c>
      <c r="F1377" s="156" t="s">
        <v>4536</v>
      </c>
      <c r="G1377" s="156" t="s">
        <v>556</v>
      </c>
      <c r="H1377" s="156" t="s">
        <v>4543</v>
      </c>
      <c r="I1377" s="155">
        <v>1806062</v>
      </c>
      <c r="J1377" s="157" t="s">
        <v>1524</v>
      </c>
      <c r="K1377" s="157"/>
      <c r="L1377" s="155">
        <v>2022</v>
      </c>
      <c r="M1377" s="158">
        <v>6490</v>
      </c>
      <c r="N1377" s="159">
        <v>32375079.859999999</v>
      </c>
      <c r="O1377" s="159">
        <v>30280936.77</v>
      </c>
      <c r="P1377" s="159">
        <v>26319339.57</v>
      </c>
      <c r="Q1377" s="159">
        <v>13836200</v>
      </c>
      <c r="R1377" s="159">
        <v>12483139.57</v>
      </c>
      <c r="S1377" s="159">
        <v>2094143.09</v>
      </c>
      <c r="T1377" s="159">
        <v>682.93</v>
      </c>
      <c r="U1377" s="159">
        <v>31621506.84</v>
      </c>
      <c r="V1377" s="159">
        <v>27004195.300000001</v>
      </c>
      <c r="W1377" s="159">
        <v>9638195.4900000002</v>
      </c>
      <c r="X1377" s="159">
        <v>131075.6</v>
      </c>
      <c r="Y1377" s="159">
        <v>4617311.54</v>
      </c>
      <c r="Z1377" s="159">
        <v>1928516.45</v>
      </c>
      <c r="AA1377" s="159">
        <v>0</v>
      </c>
      <c r="AB1377" s="159">
        <v>1928516.45</v>
      </c>
      <c r="AC1377" s="159">
        <v>1411995</v>
      </c>
      <c r="AD1377" s="159">
        <v>1400000</v>
      </c>
      <c r="AE1377" s="159">
        <v>3900000</v>
      </c>
      <c r="AF1377" s="159">
        <v>3276741.47</v>
      </c>
      <c r="AG1377" s="159">
        <v>426967.14</v>
      </c>
      <c r="AH1377" s="159">
        <v>284985.28999999998</v>
      </c>
      <c r="AI1377" s="159">
        <v>0</v>
      </c>
      <c r="AJ1377" s="159">
        <v>0</v>
      </c>
    </row>
    <row r="1378" spans="1:36">
      <c r="A1378" s="153">
        <v>18</v>
      </c>
      <c r="B1378" s="154">
        <v>7</v>
      </c>
      <c r="C1378" s="154">
        <v>1</v>
      </c>
      <c r="D1378" s="155">
        <v>2</v>
      </c>
      <c r="E1378" s="155" t="s">
        <v>556</v>
      </c>
      <c r="F1378" s="156" t="s">
        <v>4544</v>
      </c>
      <c r="G1378" s="156" t="s">
        <v>556</v>
      </c>
      <c r="H1378" s="156" t="s">
        <v>4545</v>
      </c>
      <c r="I1378" s="155">
        <v>1807012</v>
      </c>
      <c r="J1378" s="157" t="s">
        <v>1523</v>
      </c>
      <c r="K1378" s="157"/>
      <c r="L1378" s="155">
        <v>2022</v>
      </c>
      <c r="M1378" s="158">
        <v>13458</v>
      </c>
      <c r="N1378" s="159">
        <v>68796880.689999998</v>
      </c>
      <c r="O1378" s="159">
        <v>60779543.659999996</v>
      </c>
      <c r="P1378" s="159">
        <v>42963637.390000001</v>
      </c>
      <c r="Q1378" s="159">
        <v>22921449</v>
      </c>
      <c r="R1378" s="159">
        <v>20042188.390000001</v>
      </c>
      <c r="S1378" s="159">
        <v>8017337.0300000003</v>
      </c>
      <c r="T1378" s="159">
        <v>70071.14</v>
      </c>
      <c r="U1378" s="159">
        <v>77963278.209999993</v>
      </c>
      <c r="V1378" s="159">
        <v>51389167.240000002</v>
      </c>
      <c r="W1378" s="159">
        <v>21858721.329999998</v>
      </c>
      <c r="X1378" s="159">
        <v>137512.60999999999</v>
      </c>
      <c r="Y1378" s="159">
        <v>26574110.969999999</v>
      </c>
      <c r="Z1378" s="159">
        <v>13153554.1</v>
      </c>
      <c r="AA1378" s="159">
        <v>9300000</v>
      </c>
      <c r="AB1378" s="159">
        <v>3853554.0999999996</v>
      </c>
      <c r="AC1378" s="159">
        <v>1120639.78</v>
      </c>
      <c r="AD1378" s="159">
        <v>1120639.78</v>
      </c>
      <c r="AE1378" s="159">
        <v>11916349</v>
      </c>
      <c r="AF1378" s="159">
        <v>9390376.4199999999</v>
      </c>
      <c r="AG1378" s="159">
        <v>14507.67</v>
      </c>
      <c r="AH1378" s="159">
        <v>264.45</v>
      </c>
      <c r="AI1378" s="159">
        <v>0</v>
      </c>
      <c r="AJ1378" s="159">
        <v>0</v>
      </c>
    </row>
    <row r="1379" spans="1:36">
      <c r="A1379" s="153">
        <v>18</v>
      </c>
      <c r="B1379" s="154">
        <v>7</v>
      </c>
      <c r="C1379" s="154">
        <v>2</v>
      </c>
      <c r="D1379" s="155">
        <v>3</v>
      </c>
      <c r="E1379" s="155" t="s">
        <v>556</v>
      </c>
      <c r="F1379" s="156" t="s">
        <v>4546</v>
      </c>
      <c r="G1379" s="156" t="s">
        <v>556</v>
      </c>
      <c r="H1379" s="156" t="s">
        <v>4547</v>
      </c>
      <c r="I1379" s="155">
        <v>1807023</v>
      </c>
      <c r="J1379" s="157" t="s">
        <v>1522</v>
      </c>
      <c r="K1379" s="157"/>
      <c r="L1379" s="155">
        <v>2022</v>
      </c>
      <c r="M1379" s="158">
        <v>14610</v>
      </c>
      <c r="N1379" s="159">
        <v>72975977.879999995</v>
      </c>
      <c r="O1379" s="159">
        <v>70675240.560000002</v>
      </c>
      <c r="P1379" s="159">
        <v>50948001.93</v>
      </c>
      <c r="Q1379" s="159">
        <v>23990578</v>
      </c>
      <c r="R1379" s="159">
        <v>26957423.93</v>
      </c>
      <c r="S1379" s="159">
        <v>2300737.3199999998</v>
      </c>
      <c r="T1379" s="159">
        <v>460767.93</v>
      </c>
      <c r="U1379" s="159">
        <v>72266666.579999998</v>
      </c>
      <c r="V1379" s="159">
        <v>65431088.770000003</v>
      </c>
      <c r="W1379" s="159">
        <v>27040976.629999999</v>
      </c>
      <c r="X1379" s="159">
        <v>352853.18</v>
      </c>
      <c r="Y1379" s="159">
        <v>6835577.8099999996</v>
      </c>
      <c r="Z1379" s="159">
        <v>3171362.49</v>
      </c>
      <c r="AA1379" s="159">
        <v>1800000</v>
      </c>
      <c r="AB1379" s="159">
        <v>1371362.4900000002</v>
      </c>
      <c r="AC1379" s="159">
        <v>1739795.7</v>
      </c>
      <c r="AD1379" s="159">
        <v>1739795.7</v>
      </c>
      <c r="AE1379" s="159">
        <v>13759644.5</v>
      </c>
      <c r="AF1379" s="159">
        <v>5244151.79</v>
      </c>
      <c r="AG1379" s="159">
        <v>1201479.6200000001</v>
      </c>
      <c r="AH1379" s="159">
        <v>1185939.6599999999</v>
      </c>
      <c r="AI1379" s="159">
        <v>0</v>
      </c>
      <c r="AJ1379" s="159">
        <v>0</v>
      </c>
    </row>
    <row r="1380" spans="1:36">
      <c r="A1380" s="153">
        <v>18</v>
      </c>
      <c r="B1380" s="154">
        <v>7</v>
      </c>
      <c r="C1380" s="154">
        <v>3</v>
      </c>
      <c r="D1380" s="155">
        <v>3</v>
      </c>
      <c r="E1380" s="155" t="s">
        <v>556</v>
      </c>
      <c r="F1380" s="156" t="s">
        <v>4546</v>
      </c>
      <c r="G1380" s="156" t="s">
        <v>556</v>
      </c>
      <c r="H1380" s="156" t="s">
        <v>4548</v>
      </c>
      <c r="I1380" s="155">
        <v>1807033</v>
      </c>
      <c r="J1380" s="157" t="s">
        <v>1521</v>
      </c>
      <c r="K1380" s="157"/>
      <c r="L1380" s="155">
        <v>2022</v>
      </c>
      <c r="M1380" s="158">
        <v>10877</v>
      </c>
      <c r="N1380" s="159">
        <v>52212623.539999999</v>
      </c>
      <c r="O1380" s="159">
        <v>50139061.210000001</v>
      </c>
      <c r="P1380" s="159">
        <v>35507180.640000001</v>
      </c>
      <c r="Q1380" s="159">
        <v>17747308</v>
      </c>
      <c r="R1380" s="159">
        <v>17759872.640000001</v>
      </c>
      <c r="S1380" s="159">
        <v>2073562.33</v>
      </c>
      <c r="T1380" s="159">
        <v>16567.28</v>
      </c>
      <c r="U1380" s="159">
        <v>54534210.75</v>
      </c>
      <c r="V1380" s="159">
        <v>45367945.390000001</v>
      </c>
      <c r="W1380" s="159">
        <v>18397100.109999999</v>
      </c>
      <c r="X1380" s="159">
        <v>427503.67</v>
      </c>
      <c r="Y1380" s="159">
        <v>9166265.3599999994</v>
      </c>
      <c r="Z1380" s="159">
        <v>10123137.560000001</v>
      </c>
      <c r="AA1380" s="159">
        <v>9500000</v>
      </c>
      <c r="AB1380" s="159">
        <v>623137.56000000052</v>
      </c>
      <c r="AC1380" s="159">
        <v>4635688</v>
      </c>
      <c r="AD1380" s="159">
        <v>4635688</v>
      </c>
      <c r="AE1380" s="159">
        <v>16630934</v>
      </c>
      <c r="AF1380" s="159">
        <v>4771115.82</v>
      </c>
      <c r="AG1380" s="159">
        <v>219419.07</v>
      </c>
      <c r="AH1380" s="159">
        <v>588118.29</v>
      </c>
      <c r="AI1380" s="159">
        <v>0</v>
      </c>
      <c r="AJ1380" s="159">
        <v>122000</v>
      </c>
    </row>
    <row r="1381" spans="1:36">
      <c r="A1381" s="153">
        <v>18</v>
      </c>
      <c r="B1381" s="154">
        <v>7</v>
      </c>
      <c r="C1381" s="154">
        <v>4</v>
      </c>
      <c r="D1381" s="155">
        <v>3</v>
      </c>
      <c r="E1381" s="155" t="s">
        <v>556</v>
      </c>
      <c r="F1381" s="156" t="s">
        <v>4546</v>
      </c>
      <c r="G1381" s="156" t="s">
        <v>556</v>
      </c>
      <c r="H1381" s="156" t="s">
        <v>4549</v>
      </c>
      <c r="I1381" s="155">
        <v>1807043</v>
      </c>
      <c r="J1381" s="157" t="s">
        <v>1520</v>
      </c>
      <c r="K1381" s="157"/>
      <c r="L1381" s="155">
        <v>2022</v>
      </c>
      <c r="M1381" s="158">
        <v>15422</v>
      </c>
      <c r="N1381" s="159">
        <v>67838053.75</v>
      </c>
      <c r="O1381" s="159">
        <v>64797541.439999998</v>
      </c>
      <c r="P1381" s="159">
        <v>35880156.670000002</v>
      </c>
      <c r="Q1381" s="159">
        <v>13980170</v>
      </c>
      <c r="R1381" s="159">
        <v>21899986.670000002</v>
      </c>
      <c r="S1381" s="159">
        <v>3040512.31</v>
      </c>
      <c r="T1381" s="159">
        <v>96499.93</v>
      </c>
      <c r="U1381" s="159">
        <v>65353016.280000001</v>
      </c>
      <c r="V1381" s="159">
        <v>56485774.850000001</v>
      </c>
      <c r="W1381" s="159">
        <v>22175282.920000002</v>
      </c>
      <c r="X1381" s="159">
        <v>148778.62</v>
      </c>
      <c r="Y1381" s="159">
        <v>8867241.4299999997</v>
      </c>
      <c r="Z1381" s="159">
        <v>2627845.38</v>
      </c>
      <c r="AA1381" s="159">
        <v>0</v>
      </c>
      <c r="AB1381" s="159">
        <v>2627845.38</v>
      </c>
      <c r="AC1381" s="159">
        <v>1218729.23</v>
      </c>
      <c r="AD1381" s="159">
        <v>1218729.23</v>
      </c>
      <c r="AE1381" s="159">
        <v>4815152.38</v>
      </c>
      <c r="AF1381" s="159">
        <v>8311766.5899999999</v>
      </c>
      <c r="AG1381" s="159">
        <v>304304.25</v>
      </c>
      <c r="AH1381" s="159">
        <v>539464.67000000004</v>
      </c>
      <c r="AI1381" s="159">
        <v>0</v>
      </c>
      <c r="AJ1381" s="159">
        <v>80</v>
      </c>
    </row>
    <row r="1382" spans="1:36">
      <c r="A1382" s="153">
        <v>18</v>
      </c>
      <c r="B1382" s="154">
        <v>7</v>
      </c>
      <c r="C1382" s="154">
        <v>5</v>
      </c>
      <c r="D1382" s="155">
        <v>2</v>
      </c>
      <c r="E1382" s="155" t="s">
        <v>556</v>
      </c>
      <c r="F1382" s="156" t="s">
        <v>4544</v>
      </c>
      <c r="G1382" s="156" t="s">
        <v>556</v>
      </c>
      <c r="H1382" s="156" t="s">
        <v>4550</v>
      </c>
      <c r="I1382" s="155">
        <v>1807052</v>
      </c>
      <c r="J1382" s="157" t="s">
        <v>1519</v>
      </c>
      <c r="K1382" s="157"/>
      <c r="L1382" s="155">
        <v>2022</v>
      </c>
      <c r="M1382" s="158">
        <v>11192</v>
      </c>
      <c r="N1382" s="159">
        <v>53175267.909999996</v>
      </c>
      <c r="O1382" s="159">
        <v>49068801.090000004</v>
      </c>
      <c r="P1382" s="159">
        <v>34356374.159999996</v>
      </c>
      <c r="Q1382" s="159">
        <v>16869994</v>
      </c>
      <c r="R1382" s="159">
        <v>17486380.16</v>
      </c>
      <c r="S1382" s="159">
        <v>4106466.82</v>
      </c>
      <c r="T1382" s="159">
        <v>352232.3</v>
      </c>
      <c r="U1382" s="159">
        <v>52468104.130000003</v>
      </c>
      <c r="V1382" s="159">
        <v>44300226.420000002</v>
      </c>
      <c r="W1382" s="159">
        <v>17605382.190000001</v>
      </c>
      <c r="X1382" s="159">
        <v>340591.17</v>
      </c>
      <c r="Y1382" s="159">
        <v>8167877.71</v>
      </c>
      <c r="Z1382" s="159">
        <v>4818584.05</v>
      </c>
      <c r="AA1382" s="159">
        <v>2899137.31</v>
      </c>
      <c r="AB1382" s="159">
        <v>1919446.7399999998</v>
      </c>
      <c r="AC1382" s="159">
        <v>1668328</v>
      </c>
      <c r="AD1382" s="159">
        <v>1668328</v>
      </c>
      <c r="AE1382" s="159">
        <v>13443603.310000001</v>
      </c>
      <c r="AF1382" s="159">
        <v>4768574.67</v>
      </c>
      <c r="AG1382" s="159">
        <v>846.69</v>
      </c>
      <c r="AH1382" s="159">
        <v>40121.949999999997</v>
      </c>
      <c r="AI1382" s="159">
        <v>0</v>
      </c>
      <c r="AJ1382" s="159">
        <v>0</v>
      </c>
    </row>
    <row r="1383" spans="1:36">
      <c r="A1383" s="153">
        <v>18</v>
      </c>
      <c r="B1383" s="154">
        <v>7</v>
      </c>
      <c r="C1383" s="154">
        <v>6</v>
      </c>
      <c r="D1383" s="155">
        <v>2</v>
      </c>
      <c r="E1383" s="155" t="s">
        <v>556</v>
      </c>
      <c r="F1383" s="156" t="s">
        <v>4544</v>
      </c>
      <c r="G1383" s="156" t="s">
        <v>556</v>
      </c>
      <c r="H1383" s="156" t="s">
        <v>4551</v>
      </c>
      <c r="I1383" s="155">
        <v>1807062</v>
      </c>
      <c r="J1383" s="157" t="s">
        <v>1518</v>
      </c>
      <c r="K1383" s="157"/>
      <c r="L1383" s="155">
        <v>2022</v>
      </c>
      <c r="M1383" s="158">
        <v>5641</v>
      </c>
      <c r="N1383" s="159">
        <v>23420354.699999999</v>
      </c>
      <c r="O1383" s="159">
        <v>22752373.370000001</v>
      </c>
      <c r="P1383" s="159">
        <v>14383917.120000001</v>
      </c>
      <c r="Q1383" s="159">
        <v>6033116</v>
      </c>
      <c r="R1383" s="159">
        <v>8350801.1200000001</v>
      </c>
      <c r="S1383" s="159">
        <v>667981.32999999996</v>
      </c>
      <c r="T1383" s="159">
        <v>36185.5</v>
      </c>
      <c r="U1383" s="159">
        <v>23394364.73</v>
      </c>
      <c r="V1383" s="159">
        <v>20629178.420000002</v>
      </c>
      <c r="W1383" s="159">
        <v>8157329.3899999997</v>
      </c>
      <c r="X1383" s="159">
        <v>17762.689999999999</v>
      </c>
      <c r="Y1383" s="159">
        <v>2765186.31</v>
      </c>
      <c r="Z1383" s="159">
        <v>1254654.95</v>
      </c>
      <c r="AA1383" s="159">
        <v>0</v>
      </c>
      <c r="AB1383" s="159">
        <v>1254654.95</v>
      </c>
      <c r="AC1383" s="159">
        <v>300000</v>
      </c>
      <c r="AD1383" s="159">
        <v>300000</v>
      </c>
      <c r="AE1383" s="159">
        <v>600000</v>
      </c>
      <c r="AF1383" s="159">
        <v>2123194.9500000002</v>
      </c>
      <c r="AG1383" s="159">
        <v>0</v>
      </c>
      <c r="AH1383" s="159">
        <v>0</v>
      </c>
      <c r="AI1383" s="159">
        <v>0</v>
      </c>
      <c r="AJ1383" s="159">
        <v>0</v>
      </c>
    </row>
    <row r="1384" spans="1:36">
      <c r="A1384" s="153">
        <v>18</v>
      </c>
      <c r="B1384" s="154">
        <v>7</v>
      </c>
      <c r="C1384" s="154">
        <v>7</v>
      </c>
      <c r="D1384" s="155">
        <v>2</v>
      </c>
      <c r="E1384" s="155" t="s">
        <v>556</v>
      </c>
      <c r="F1384" s="156" t="s">
        <v>4544</v>
      </c>
      <c r="G1384" s="156" t="s">
        <v>556</v>
      </c>
      <c r="H1384" s="156" t="s">
        <v>4552</v>
      </c>
      <c r="I1384" s="155">
        <v>1807072</v>
      </c>
      <c r="J1384" s="157" t="s">
        <v>1517</v>
      </c>
      <c r="K1384" s="157"/>
      <c r="L1384" s="155">
        <v>2022</v>
      </c>
      <c r="M1384" s="158">
        <v>13666</v>
      </c>
      <c r="N1384" s="159">
        <v>68345206.549999997</v>
      </c>
      <c r="O1384" s="159">
        <v>58085901.009999998</v>
      </c>
      <c r="P1384" s="159">
        <v>37763418.82</v>
      </c>
      <c r="Q1384" s="159">
        <v>19094721</v>
      </c>
      <c r="R1384" s="159">
        <v>18668697.82</v>
      </c>
      <c r="S1384" s="159">
        <v>10259305.539999999</v>
      </c>
      <c r="T1384" s="159">
        <v>48037.25</v>
      </c>
      <c r="U1384" s="159">
        <v>71367569.719999999</v>
      </c>
      <c r="V1384" s="159">
        <v>51165020.899999999</v>
      </c>
      <c r="W1384" s="159">
        <v>20855459.629999999</v>
      </c>
      <c r="X1384" s="159">
        <v>371440.72</v>
      </c>
      <c r="Y1384" s="159">
        <v>20202548.82</v>
      </c>
      <c r="Z1384" s="159">
        <v>9230583.5899999999</v>
      </c>
      <c r="AA1384" s="159">
        <v>6000000</v>
      </c>
      <c r="AB1384" s="159">
        <v>3230583.59</v>
      </c>
      <c r="AC1384" s="159">
        <v>3211108</v>
      </c>
      <c r="AD1384" s="159">
        <v>3211108</v>
      </c>
      <c r="AE1384" s="159">
        <v>15863299.949999999</v>
      </c>
      <c r="AF1384" s="159">
        <v>6920880.1100000003</v>
      </c>
      <c r="AG1384" s="159">
        <v>0</v>
      </c>
      <c r="AH1384" s="159">
        <v>52941.29</v>
      </c>
      <c r="AI1384" s="159">
        <v>0</v>
      </c>
      <c r="AJ1384" s="159">
        <v>4961.95</v>
      </c>
    </row>
    <row r="1385" spans="1:36">
      <c r="A1385" s="153">
        <v>18</v>
      </c>
      <c r="B1385" s="154">
        <v>7</v>
      </c>
      <c r="C1385" s="154">
        <v>8</v>
      </c>
      <c r="D1385" s="155">
        <v>3</v>
      </c>
      <c r="E1385" s="155" t="s">
        <v>556</v>
      </c>
      <c r="F1385" s="156" t="s">
        <v>4546</v>
      </c>
      <c r="G1385" s="156" t="s">
        <v>556</v>
      </c>
      <c r="H1385" s="156" t="s">
        <v>4553</v>
      </c>
      <c r="I1385" s="155">
        <v>1807083</v>
      </c>
      <c r="J1385" s="157" t="s">
        <v>1516</v>
      </c>
      <c r="K1385" s="157"/>
      <c r="L1385" s="155">
        <v>2022</v>
      </c>
      <c r="M1385" s="158">
        <v>15915</v>
      </c>
      <c r="N1385" s="159">
        <v>90211011.670000002</v>
      </c>
      <c r="O1385" s="159">
        <v>75703884.840000004</v>
      </c>
      <c r="P1385" s="159">
        <v>53133842.239999995</v>
      </c>
      <c r="Q1385" s="159">
        <v>29197170</v>
      </c>
      <c r="R1385" s="159">
        <v>23936672.239999998</v>
      </c>
      <c r="S1385" s="159">
        <v>14507126.83</v>
      </c>
      <c r="T1385" s="159">
        <v>979057.4</v>
      </c>
      <c r="U1385" s="159">
        <v>96450012.939999998</v>
      </c>
      <c r="V1385" s="159">
        <v>69106457.819999993</v>
      </c>
      <c r="W1385" s="159">
        <v>25797124.649999999</v>
      </c>
      <c r="X1385" s="159">
        <v>647885.72</v>
      </c>
      <c r="Y1385" s="159">
        <v>27343555.120000001</v>
      </c>
      <c r="Z1385" s="159">
        <v>10637475.82</v>
      </c>
      <c r="AA1385" s="159">
        <v>5130000</v>
      </c>
      <c r="AB1385" s="159">
        <v>5507475.8200000003</v>
      </c>
      <c r="AC1385" s="159">
        <v>2073000</v>
      </c>
      <c r="AD1385" s="159">
        <v>2073000</v>
      </c>
      <c r="AE1385" s="159">
        <v>28600476.289999999</v>
      </c>
      <c r="AF1385" s="159">
        <v>6597427.0199999996</v>
      </c>
      <c r="AG1385" s="159">
        <v>505602.2</v>
      </c>
      <c r="AH1385" s="159">
        <v>1123926.83</v>
      </c>
      <c r="AI1385" s="159">
        <v>0</v>
      </c>
      <c r="AJ1385" s="159">
        <v>0</v>
      </c>
    </row>
    <row r="1386" spans="1:36">
      <c r="A1386" s="153">
        <v>18</v>
      </c>
      <c r="B1386" s="154">
        <v>7</v>
      </c>
      <c r="C1386" s="154">
        <v>9</v>
      </c>
      <c r="D1386" s="155">
        <v>2</v>
      </c>
      <c r="E1386" s="155" t="s">
        <v>556</v>
      </c>
      <c r="F1386" s="156" t="s">
        <v>4544</v>
      </c>
      <c r="G1386" s="156" t="s">
        <v>556</v>
      </c>
      <c r="H1386" s="156" t="s">
        <v>4554</v>
      </c>
      <c r="I1386" s="155">
        <v>1807092</v>
      </c>
      <c r="J1386" s="157" t="s">
        <v>1515</v>
      </c>
      <c r="K1386" s="157"/>
      <c r="L1386" s="155">
        <v>2022</v>
      </c>
      <c r="M1386" s="158">
        <v>9313</v>
      </c>
      <c r="N1386" s="159">
        <v>49833780.859999999</v>
      </c>
      <c r="O1386" s="159">
        <v>39087155.670000002</v>
      </c>
      <c r="P1386" s="159">
        <v>27796323.850000001</v>
      </c>
      <c r="Q1386" s="159">
        <v>14089978</v>
      </c>
      <c r="R1386" s="159">
        <v>13706345.85</v>
      </c>
      <c r="S1386" s="159">
        <v>10746625.189999999</v>
      </c>
      <c r="T1386" s="159">
        <v>8601</v>
      </c>
      <c r="U1386" s="159">
        <v>48907632.649999999</v>
      </c>
      <c r="V1386" s="159">
        <v>35678469.329999998</v>
      </c>
      <c r="W1386" s="159">
        <v>15417864.26</v>
      </c>
      <c r="X1386" s="159">
        <v>134208.07999999999</v>
      </c>
      <c r="Y1386" s="159">
        <v>13229163.32</v>
      </c>
      <c r="Z1386" s="159">
        <v>6005184.4299999997</v>
      </c>
      <c r="AA1386" s="159">
        <v>3500000</v>
      </c>
      <c r="AB1386" s="159">
        <v>2505184.4299999997</v>
      </c>
      <c r="AC1386" s="159">
        <v>677007</v>
      </c>
      <c r="AD1386" s="159">
        <v>677007</v>
      </c>
      <c r="AE1386" s="159">
        <v>8501447</v>
      </c>
      <c r="AF1386" s="159">
        <v>3408686.34</v>
      </c>
      <c r="AG1386" s="159">
        <v>600040.69999999995</v>
      </c>
      <c r="AH1386" s="159">
        <v>489985.2</v>
      </c>
      <c r="AI1386" s="159">
        <v>0</v>
      </c>
      <c r="AJ1386" s="159">
        <v>0</v>
      </c>
    </row>
    <row r="1387" spans="1:36">
      <c r="A1387" s="153">
        <v>18</v>
      </c>
      <c r="B1387" s="154">
        <v>7</v>
      </c>
      <c r="C1387" s="154">
        <v>10</v>
      </c>
      <c r="D1387" s="155">
        <v>2</v>
      </c>
      <c r="E1387" s="155" t="s">
        <v>556</v>
      </c>
      <c r="F1387" s="156" t="s">
        <v>4544</v>
      </c>
      <c r="G1387" s="156" t="s">
        <v>556</v>
      </c>
      <c r="H1387" s="156" t="s">
        <v>4555</v>
      </c>
      <c r="I1387" s="155">
        <v>1807102</v>
      </c>
      <c r="J1387" s="157" t="s">
        <v>1514</v>
      </c>
      <c r="K1387" s="157"/>
      <c r="L1387" s="155">
        <v>2022</v>
      </c>
      <c r="M1387" s="158">
        <v>2207</v>
      </c>
      <c r="N1387" s="159">
        <v>12605831.26</v>
      </c>
      <c r="O1387" s="159">
        <v>11923030.970000001</v>
      </c>
      <c r="P1387" s="159">
        <v>9080471.8599999994</v>
      </c>
      <c r="Q1387" s="159">
        <v>3987563</v>
      </c>
      <c r="R1387" s="159">
        <v>5092908.8600000003</v>
      </c>
      <c r="S1387" s="159">
        <v>682800.29</v>
      </c>
      <c r="T1387" s="159">
        <v>104307.37</v>
      </c>
      <c r="U1387" s="159">
        <v>13338011.09</v>
      </c>
      <c r="V1387" s="159">
        <v>11382605.130000001</v>
      </c>
      <c r="W1387" s="159">
        <v>3767007.71</v>
      </c>
      <c r="X1387" s="159">
        <v>0</v>
      </c>
      <c r="Y1387" s="159">
        <v>1955405.96</v>
      </c>
      <c r="Z1387" s="159">
        <v>1659981.01</v>
      </c>
      <c r="AA1387" s="159">
        <v>0</v>
      </c>
      <c r="AB1387" s="159">
        <v>1659981.01</v>
      </c>
      <c r="AC1387" s="159">
        <v>0</v>
      </c>
      <c r="AD1387" s="159">
        <v>0</v>
      </c>
      <c r="AE1387" s="159">
        <v>0</v>
      </c>
      <c r="AF1387" s="159">
        <v>540425.84</v>
      </c>
      <c r="AG1387" s="159">
        <v>0</v>
      </c>
      <c r="AH1387" s="159">
        <v>138053.79</v>
      </c>
      <c r="AI1387" s="159">
        <v>0</v>
      </c>
      <c r="AJ1387" s="159">
        <v>0</v>
      </c>
    </row>
    <row r="1388" spans="1:36">
      <c r="A1388" s="153">
        <v>18</v>
      </c>
      <c r="B1388" s="154">
        <v>8</v>
      </c>
      <c r="C1388" s="154">
        <v>1</v>
      </c>
      <c r="D1388" s="155">
        <v>1</v>
      </c>
      <c r="E1388" s="155" t="s">
        <v>556</v>
      </c>
      <c r="F1388" s="156" t="s">
        <v>4556</v>
      </c>
      <c r="G1388" s="156" t="s">
        <v>556</v>
      </c>
      <c r="H1388" s="156" t="s">
        <v>4557</v>
      </c>
      <c r="I1388" s="155">
        <v>1808011</v>
      </c>
      <c r="J1388" s="157" t="s">
        <v>1511</v>
      </c>
      <c r="K1388" s="157"/>
      <c r="L1388" s="155">
        <v>2022</v>
      </c>
      <c r="M1388" s="158">
        <v>13853</v>
      </c>
      <c r="N1388" s="159">
        <v>64259899.450000003</v>
      </c>
      <c r="O1388" s="159">
        <v>56594137.710000001</v>
      </c>
      <c r="P1388" s="159">
        <v>27158845.239999998</v>
      </c>
      <c r="Q1388" s="159">
        <v>9197460</v>
      </c>
      <c r="R1388" s="159">
        <v>17961385.239999998</v>
      </c>
      <c r="S1388" s="159">
        <v>7665761.7400000002</v>
      </c>
      <c r="T1388" s="159">
        <v>742199.88</v>
      </c>
      <c r="U1388" s="159">
        <v>66056212.350000001</v>
      </c>
      <c r="V1388" s="159">
        <v>51214745.630000003</v>
      </c>
      <c r="W1388" s="159">
        <v>19837584.079999998</v>
      </c>
      <c r="X1388" s="159">
        <v>52892.11</v>
      </c>
      <c r="Y1388" s="159">
        <v>14841466.720000001</v>
      </c>
      <c r="Z1388" s="159">
        <v>5716366.6900000004</v>
      </c>
      <c r="AA1388" s="159">
        <v>1349500</v>
      </c>
      <c r="AB1388" s="159">
        <v>4366866.6900000004</v>
      </c>
      <c r="AC1388" s="159">
        <v>1329364</v>
      </c>
      <c r="AD1388" s="159">
        <v>1329364</v>
      </c>
      <c r="AE1388" s="159">
        <v>2537865.13</v>
      </c>
      <c r="AF1388" s="159">
        <v>5379392.0800000001</v>
      </c>
      <c r="AG1388" s="159">
        <v>730027.3</v>
      </c>
      <c r="AH1388" s="159">
        <v>1394662.07</v>
      </c>
      <c r="AI1388" s="159">
        <v>0</v>
      </c>
      <c r="AJ1388" s="159">
        <v>0</v>
      </c>
    </row>
    <row r="1389" spans="1:36">
      <c r="A1389" s="153">
        <v>18</v>
      </c>
      <c r="B1389" s="154">
        <v>8</v>
      </c>
      <c r="C1389" s="154">
        <v>2</v>
      </c>
      <c r="D1389" s="155">
        <v>2</v>
      </c>
      <c r="E1389" s="155" t="s">
        <v>556</v>
      </c>
      <c r="F1389" s="156" t="s">
        <v>4558</v>
      </c>
      <c r="G1389" s="156" t="s">
        <v>556</v>
      </c>
      <c r="H1389" s="156" t="s">
        <v>4559</v>
      </c>
      <c r="I1389" s="155">
        <v>1808022</v>
      </c>
      <c r="J1389" s="157" t="s">
        <v>1513</v>
      </c>
      <c r="K1389" s="157"/>
      <c r="L1389" s="155">
        <v>2022</v>
      </c>
      <c r="M1389" s="158">
        <v>8008</v>
      </c>
      <c r="N1389" s="159">
        <v>45691854.270000003</v>
      </c>
      <c r="O1389" s="159">
        <v>36096433.57</v>
      </c>
      <c r="P1389" s="159">
        <v>26652964.829999998</v>
      </c>
      <c r="Q1389" s="159">
        <v>12064560</v>
      </c>
      <c r="R1389" s="159">
        <v>14588404.83</v>
      </c>
      <c r="S1389" s="159">
        <v>9595420.6999999993</v>
      </c>
      <c r="T1389" s="159">
        <v>1019.76</v>
      </c>
      <c r="U1389" s="159">
        <v>44256096.030000001</v>
      </c>
      <c r="V1389" s="159">
        <v>32221120.129999999</v>
      </c>
      <c r="W1389" s="159">
        <v>10094485.92</v>
      </c>
      <c r="X1389" s="159">
        <v>190714.09</v>
      </c>
      <c r="Y1389" s="159">
        <v>12034975.9</v>
      </c>
      <c r="Z1389" s="159">
        <v>1902217.52</v>
      </c>
      <c r="AA1389" s="159">
        <v>0</v>
      </c>
      <c r="AB1389" s="159">
        <v>1902217.52</v>
      </c>
      <c r="AC1389" s="159">
        <v>1024900</v>
      </c>
      <c r="AD1389" s="159">
        <v>1024900</v>
      </c>
      <c r="AE1389" s="159">
        <v>6431343.8200000003</v>
      </c>
      <c r="AF1389" s="159">
        <v>3875313.44</v>
      </c>
      <c r="AG1389" s="159">
        <v>1513963.88</v>
      </c>
      <c r="AH1389" s="159">
        <v>1141308.51</v>
      </c>
      <c r="AI1389" s="159">
        <v>0</v>
      </c>
      <c r="AJ1389" s="159">
        <v>0</v>
      </c>
    </row>
    <row r="1390" spans="1:36">
      <c r="A1390" s="153">
        <v>18</v>
      </c>
      <c r="B1390" s="154">
        <v>8</v>
      </c>
      <c r="C1390" s="154">
        <v>3</v>
      </c>
      <c r="D1390" s="155">
        <v>2</v>
      </c>
      <c r="E1390" s="155" t="s">
        <v>556</v>
      </c>
      <c r="F1390" s="156" t="s">
        <v>4558</v>
      </c>
      <c r="G1390" s="156" t="s">
        <v>556</v>
      </c>
      <c r="H1390" s="156" t="s">
        <v>4560</v>
      </c>
      <c r="I1390" s="155">
        <v>1808032</v>
      </c>
      <c r="J1390" s="157" t="s">
        <v>1512</v>
      </c>
      <c r="K1390" s="157"/>
      <c r="L1390" s="155">
        <v>2022</v>
      </c>
      <c r="M1390" s="158">
        <v>5733</v>
      </c>
      <c r="N1390" s="159">
        <v>28321980.100000001</v>
      </c>
      <c r="O1390" s="159">
        <v>27196529.079999998</v>
      </c>
      <c r="P1390" s="159">
        <v>22092083.93</v>
      </c>
      <c r="Q1390" s="159">
        <v>10540339</v>
      </c>
      <c r="R1390" s="159">
        <v>11551744.93</v>
      </c>
      <c r="S1390" s="159">
        <v>1125451.02</v>
      </c>
      <c r="T1390" s="159">
        <v>760346.02</v>
      </c>
      <c r="U1390" s="159">
        <v>26631961.079999998</v>
      </c>
      <c r="V1390" s="159">
        <v>24462052.140000001</v>
      </c>
      <c r="W1390" s="159">
        <v>8468731.5299999993</v>
      </c>
      <c r="X1390" s="159">
        <v>84751.19</v>
      </c>
      <c r="Y1390" s="159">
        <v>2169908.94</v>
      </c>
      <c r="Z1390" s="159">
        <v>811636.1</v>
      </c>
      <c r="AA1390" s="159">
        <v>0</v>
      </c>
      <c r="AB1390" s="159">
        <v>811636.1</v>
      </c>
      <c r="AC1390" s="159">
        <v>779142.7</v>
      </c>
      <c r="AD1390" s="159">
        <v>682600</v>
      </c>
      <c r="AE1390" s="159">
        <v>2297106.36</v>
      </c>
      <c r="AF1390" s="159">
        <v>2734476.94</v>
      </c>
      <c r="AG1390" s="159">
        <v>1232838.98</v>
      </c>
      <c r="AH1390" s="159">
        <v>1150979.3600000001</v>
      </c>
      <c r="AI1390" s="159">
        <v>0</v>
      </c>
      <c r="AJ1390" s="159">
        <v>0</v>
      </c>
    </row>
    <row r="1391" spans="1:36">
      <c r="A1391" s="153">
        <v>18</v>
      </c>
      <c r="B1391" s="154">
        <v>8</v>
      </c>
      <c r="C1391" s="154">
        <v>4</v>
      </c>
      <c r="D1391" s="155">
        <v>2</v>
      </c>
      <c r="E1391" s="155" t="s">
        <v>556</v>
      </c>
      <c r="F1391" s="156" t="s">
        <v>4558</v>
      </c>
      <c r="G1391" s="156" t="s">
        <v>556</v>
      </c>
      <c r="H1391" s="156" t="s">
        <v>4561</v>
      </c>
      <c r="I1391" s="155">
        <v>1808042</v>
      </c>
      <c r="J1391" s="157" t="s">
        <v>1511</v>
      </c>
      <c r="K1391" s="157"/>
      <c r="L1391" s="155">
        <v>2022</v>
      </c>
      <c r="M1391" s="158">
        <v>20300</v>
      </c>
      <c r="N1391" s="159">
        <v>101853752.68000001</v>
      </c>
      <c r="O1391" s="159">
        <v>88108870.340000004</v>
      </c>
      <c r="P1391" s="159">
        <v>62826774.530000001</v>
      </c>
      <c r="Q1391" s="159">
        <v>29238418</v>
      </c>
      <c r="R1391" s="159">
        <v>33588356.530000001</v>
      </c>
      <c r="S1391" s="159">
        <v>13744882.34</v>
      </c>
      <c r="T1391" s="159">
        <v>414899.73</v>
      </c>
      <c r="U1391" s="159">
        <v>104354911.20999999</v>
      </c>
      <c r="V1391" s="159">
        <v>80874454.480000004</v>
      </c>
      <c r="W1391" s="159">
        <v>31197849.969999999</v>
      </c>
      <c r="X1391" s="159">
        <v>329559.34999999998</v>
      </c>
      <c r="Y1391" s="159">
        <v>23480456.73</v>
      </c>
      <c r="Z1391" s="159">
        <v>8358291.5800000001</v>
      </c>
      <c r="AA1391" s="159">
        <v>3526643</v>
      </c>
      <c r="AB1391" s="159">
        <v>4831648.58</v>
      </c>
      <c r="AC1391" s="159">
        <v>2411028</v>
      </c>
      <c r="AD1391" s="159">
        <v>2243028</v>
      </c>
      <c r="AE1391" s="159">
        <v>17029024</v>
      </c>
      <c r="AF1391" s="159">
        <v>7234415.8600000003</v>
      </c>
      <c r="AG1391" s="159">
        <v>79458.320000000007</v>
      </c>
      <c r="AH1391" s="159">
        <v>701369.03</v>
      </c>
      <c r="AI1391" s="159">
        <v>0</v>
      </c>
      <c r="AJ1391" s="159">
        <v>0</v>
      </c>
    </row>
    <row r="1392" spans="1:36">
      <c r="A1392" s="153">
        <v>18</v>
      </c>
      <c r="B1392" s="154">
        <v>8</v>
      </c>
      <c r="C1392" s="154">
        <v>5</v>
      </c>
      <c r="D1392" s="155">
        <v>3</v>
      </c>
      <c r="E1392" s="155" t="s">
        <v>556</v>
      </c>
      <c r="F1392" s="156" t="s">
        <v>4562</v>
      </c>
      <c r="G1392" s="156" t="s">
        <v>556</v>
      </c>
      <c r="H1392" s="156" t="s">
        <v>4563</v>
      </c>
      <c r="I1392" s="155">
        <v>1808053</v>
      </c>
      <c r="J1392" s="157" t="s">
        <v>1510</v>
      </c>
      <c r="K1392" s="157"/>
      <c r="L1392" s="155">
        <v>2022</v>
      </c>
      <c r="M1392" s="158">
        <v>21585</v>
      </c>
      <c r="N1392" s="159">
        <v>109042928.83</v>
      </c>
      <c r="O1392" s="159">
        <v>95993415.590000004</v>
      </c>
      <c r="P1392" s="159">
        <v>66441482.07</v>
      </c>
      <c r="Q1392" s="159">
        <v>30341977</v>
      </c>
      <c r="R1392" s="159">
        <v>36099505.07</v>
      </c>
      <c r="S1392" s="159">
        <v>13049513.24</v>
      </c>
      <c r="T1392" s="159">
        <v>579158.51</v>
      </c>
      <c r="U1392" s="159">
        <v>110477237.04000001</v>
      </c>
      <c r="V1392" s="159">
        <v>87447547.370000005</v>
      </c>
      <c r="W1392" s="159">
        <v>34185517.700000003</v>
      </c>
      <c r="X1392" s="159">
        <v>448464.15</v>
      </c>
      <c r="Y1392" s="159">
        <v>23029689.670000002</v>
      </c>
      <c r="Z1392" s="159">
        <v>11407918.65</v>
      </c>
      <c r="AA1392" s="159">
        <v>5360000</v>
      </c>
      <c r="AB1392" s="159">
        <v>6047918.6500000004</v>
      </c>
      <c r="AC1392" s="159">
        <v>2460000</v>
      </c>
      <c r="AD1392" s="159">
        <v>2460000</v>
      </c>
      <c r="AE1392" s="159">
        <v>21280000</v>
      </c>
      <c r="AF1392" s="159">
        <v>8545868.2200000007</v>
      </c>
      <c r="AG1392" s="159">
        <v>74645.34</v>
      </c>
      <c r="AH1392" s="159">
        <v>956068.53</v>
      </c>
      <c r="AI1392" s="159">
        <v>0</v>
      </c>
      <c r="AJ1392" s="159">
        <v>0</v>
      </c>
    </row>
    <row r="1393" spans="1:36">
      <c r="A1393" s="153">
        <v>18</v>
      </c>
      <c r="B1393" s="154">
        <v>9</v>
      </c>
      <c r="C1393" s="154">
        <v>1</v>
      </c>
      <c r="D1393" s="155">
        <v>1</v>
      </c>
      <c r="E1393" s="155" t="s">
        <v>556</v>
      </c>
      <c r="F1393" s="156" t="s">
        <v>4564</v>
      </c>
      <c r="G1393" s="156" t="s">
        <v>556</v>
      </c>
      <c r="H1393" s="156" t="s">
        <v>4565</v>
      </c>
      <c r="I1393" s="155">
        <v>1809011</v>
      </c>
      <c r="J1393" s="157" t="s">
        <v>1507</v>
      </c>
      <c r="K1393" s="157"/>
      <c r="L1393" s="155">
        <v>2022</v>
      </c>
      <c r="M1393" s="158">
        <v>12018</v>
      </c>
      <c r="N1393" s="159">
        <v>62307569.210000001</v>
      </c>
      <c r="O1393" s="159">
        <v>53820466.939999998</v>
      </c>
      <c r="P1393" s="159">
        <v>28926096.350000001</v>
      </c>
      <c r="Q1393" s="159">
        <v>13564868</v>
      </c>
      <c r="R1393" s="159">
        <v>15361228.35</v>
      </c>
      <c r="S1393" s="159">
        <v>8487102.2699999996</v>
      </c>
      <c r="T1393" s="159">
        <v>1094306.6599999999</v>
      </c>
      <c r="U1393" s="159">
        <v>62532308.829999998</v>
      </c>
      <c r="V1393" s="159">
        <v>47656080.619999997</v>
      </c>
      <c r="W1393" s="159">
        <v>21238154.670000002</v>
      </c>
      <c r="X1393" s="159">
        <v>655422.9</v>
      </c>
      <c r="Y1393" s="159">
        <v>14876228.210000001</v>
      </c>
      <c r="Z1393" s="159">
        <v>9167152.9499999993</v>
      </c>
      <c r="AA1393" s="159">
        <v>4533530.84</v>
      </c>
      <c r="AB1393" s="159">
        <v>4633622.1099999994</v>
      </c>
      <c r="AC1393" s="159">
        <v>2533530.84</v>
      </c>
      <c r="AD1393" s="159">
        <v>2533530.84</v>
      </c>
      <c r="AE1393" s="159">
        <v>24241310.91</v>
      </c>
      <c r="AF1393" s="159">
        <v>6164386.3200000003</v>
      </c>
      <c r="AG1393" s="159">
        <v>234999.64</v>
      </c>
      <c r="AH1393" s="159">
        <v>266735</v>
      </c>
      <c r="AI1393" s="159">
        <v>0</v>
      </c>
      <c r="AJ1393" s="159">
        <v>1750</v>
      </c>
    </row>
    <row r="1394" spans="1:36">
      <c r="A1394" s="153">
        <v>18</v>
      </c>
      <c r="B1394" s="154">
        <v>9</v>
      </c>
      <c r="C1394" s="154">
        <v>2</v>
      </c>
      <c r="D1394" s="155">
        <v>3</v>
      </c>
      <c r="E1394" s="155" t="s">
        <v>556</v>
      </c>
      <c r="F1394" s="156" t="s">
        <v>4566</v>
      </c>
      <c r="G1394" s="156" t="s">
        <v>556</v>
      </c>
      <c r="H1394" s="156" t="s">
        <v>4567</v>
      </c>
      <c r="I1394" s="155">
        <v>1809023</v>
      </c>
      <c r="J1394" s="157" t="s">
        <v>1509</v>
      </c>
      <c r="K1394" s="157"/>
      <c r="L1394" s="155">
        <v>2022</v>
      </c>
      <c r="M1394" s="158">
        <v>7168</v>
      </c>
      <c r="N1394" s="159">
        <v>37988914.899999999</v>
      </c>
      <c r="O1394" s="159">
        <v>32861904.23</v>
      </c>
      <c r="P1394" s="159">
        <v>22874727.100000001</v>
      </c>
      <c r="Q1394" s="159">
        <v>12238532</v>
      </c>
      <c r="R1394" s="159">
        <v>10636195.1</v>
      </c>
      <c r="S1394" s="159">
        <v>5127010.67</v>
      </c>
      <c r="T1394" s="159">
        <v>398174.73</v>
      </c>
      <c r="U1394" s="159">
        <v>37069741.859999999</v>
      </c>
      <c r="V1394" s="159">
        <v>30224956.350000001</v>
      </c>
      <c r="W1394" s="159">
        <v>9731847.9499999993</v>
      </c>
      <c r="X1394" s="159">
        <v>422805.99</v>
      </c>
      <c r="Y1394" s="159">
        <v>6844785.5099999998</v>
      </c>
      <c r="Z1394" s="159">
        <v>3100000</v>
      </c>
      <c r="AA1394" s="159">
        <v>3100000</v>
      </c>
      <c r="AB1394" s="159">
        <v>0</v>
      </c>
      <c r="AC1394" s="159">
        <v>1600000</v>
      </c>
      <c r="AD1394" s="159">
        <v>1600000</v>
      </c>
      <c r="AE1394" s="159">
        <v>13282735.880000001</v>
      </c>
      <c r="AF1394" s="159">
        <v>2636947.88</v>
      </c>
      <c r="AG1394" s="159">
        <v>0</v>
      </c>
      <c r="AH1394" s="159">
        <v>0</v>
      </c>
      <c r="AI1394" s="159">
        <v>0</v>
      </c>
      <c r="AJ1394" s="159">
        <v>12735.88</v>
      </c>
    </row>
    <row r="1395" spans="1:36">
      <c r="A1395" s="153">
        <v>18</v>
      </c>
      <c r="B1395" s="154">
        <v>9</v>
      </c>
      <c r="C1395" s="154">
        <v>3</v>
      </c>
      <c r="D1395" s="155">
        <v>2</v>
      </c>
      <c r="E1395" s="155" t="s">
        <v>556</v>
      </c>
      <c r="F1395" s="156" t="s">
        <v>4568</v>
      </c>
      <c r="G1395" s="156" t="s">
        <v>556</v>
      </c>
      <c r="H1395" s="156" t="s">
        <v>4569</v>
      </c>
      <c r="I1395" s="155">
        <v>1809032</v>
      </c>
      <c r="J1395" s="157" t="s">
        <v>1508</v>
      </c>
      <c r="K1395" s="157"/>
      <c r="L1395" s="155">
        <v>2022</v>
      </c>
      <c r="M1395" s="158">
        <v>4695</v>
      </c>
      <c r="N1395" s="159">
        <v>29897701.649999999</v>
      </c>
      <c r="O1395" s="159">
        <v>21923224.210000001</v>
      </c>
      <c r="P1395" s="159">
        <v>15691710.33</v>
      </c>
      <c r="Q1395" s="159">
        <v>7785526</v>
      </c>
      <c r="R1395" s="159">
        <v>7906184.3300000001</v>
      </c>
      <c r="S1395" s="159">
        <v>7974477.4400000004</v>
      </c>
      <c r="T1395" s="159">
        <v>546353.12</v>
      </c>
      <c r="U1395" s="159">
        <v>33940856.090000004</v>
      </c>
      <c r="V1395" s="159">
        <v>20602100.52</v>
      </c>
      <c r="W1395" s="159">
        <v>8280634.2400000002</v>
      </c>
      <c r="X1395" s="159">
        <v>255122.46</v>
      </c>
      <c r="Y1395" s="159">
        <v>13338755.57</v>
      </c>
      <c r="Z1395" s="159">
        <v>5200120.88</v>
      </c>
      <c r="AA1395" s="159">
        <v>4330000</v>
      </c>
      <c r="AB1395" s="159">
        <v>870120.87999999989</v>
      </c>
      <c r="AC1395" s="159">
        <v>826720.03</v>
      </c>
      <c r="AD1395" s="159">
        <v>826720.03</v>
      </c>
      <c r="AE1395" s="159">
        <v>9928624.9700000007</v>
      </c>
      <c r="AF1395" s="159">
        <v>1321123.69</v>
      </c>
      <c r="AG1395" s="159">
        <v>166154.6</v>
      </c>
      <c r="AH1395" s="159">
        <v>296988.34999999998</v>
      </c>
      <c r="AI1395" s="159">
        <v>0</v>
      </c>
      <c r="AJ1395" s="159">
        <v>0</v>
      </c>
    </row>
    <row r="1396" spans="1:36">
      <c r="A1396" s="153">
        <v>18</v>
      </c>
      <c r="B1396" s="154">
        <v>9</v>
      </c>
      <c r="C1396" s="154">
        <v>4</v>
      </c>
      <c r="D1396" s="155">
        <v>2</v>
      </c>
      <c r="E1396" s="155" t="s">
        <v>556</v>
      </c>
      <c r="F1396" s="156" t="s">
        <v>4568</v>
      </c>
      <c r="G1396" s="156" t="s">
        <v>556</v>
      </c>
      <c r="H1396" s="156" t="s">
        <v>4570</v>
      </c>
      <c r="I1396" s="155">
        <v>1809042</v>
      </c>
      <c r="J1396" s="157" t="s">
        <v>1507</v>
      </c>
      <c r="K1396" s="157"/>
      <c r="L1396" s="155">
        <v>2022</v>
      </c>
      <c r="M1396" s="158">
        <v>9182</v>
      </c>
      <c r="N1396" s="159">
        <v>56361426.149999999</v>
      </c>
      <c r="O1396" s="159">
        <v>41517592.590000004</v>
      </c>
      <c r="P1396" s="159">
        <v>30921898.210000001</v>
      </c>
      <c r="Q1396" s="159">
        <v>15865862</v>
      </c>
      <c r="R1396" s="159">
        <v>15056036.210000001</v>
      </c>
      <c r="S1396" s="159">
        <v>14843833.560000001</v>
      </c>
      <c r="T1396" s="159">
        <v>1110166.27</v>
      </c>
      <c r="U1396" s="159">
        <v>58340400.93</v>
      </c>
      <c r="V1396" s="159">
        <v>38074625.420000002</v>
      </c>
      <c r="W1396" s="159">
        <v>13666264.84</v>
      </c>
      <c r="X1396" s="159">
        <v>348874.11</v>
      </c>
      <c r="Y1396" s="159">
        <v>20265775.510000002</v>
      </c>
      <c r="Z1396" s="159">
        <v>4605931.34</v>
      </c>
      <c r="AA1396" s="159">
        <v>3060000</v>
      </c>
      <c r="AB1396" s="159">
        <v>1545931.3399999999</v>
      </c>
      <c r="AC1396" s="159">
        <v>2379715.9900000002</v>
      </c>
      <c r="AD1396" s="159">
        <v>2379715.9900000002</v>
      </c>
      <c r="AE1396" s="159">
        <v>12463173.880000001</v>
      </c>
      <c r="AF1396" s="159">
        <v>3442967.17</v>
      </c>
      <c r="AG1396" s="159">
        <v>9240.4500000000007</v>
      </c>
      <c r="AH1396" s="159">
        <v>131081.29999999999</v>
      </c>
      <c r="AI1396" s="159">
        <v>0</v>
      </c>
      <c r="AJ1396" s="159">
        <v>72412.88</v>
      </c>
    </row>
    <row r="1397" spans="1:36">
      <c r="A1397" s="153">
        <v>18</v>
      </c>
      <c r="B1397" s="154">
        <v>9</v>
      </c>
      <c r="C1397" s="154">
        <v>5</v>
      </c>
      <c r="D1397" s="155">
        <v>3</v>
      </c>
      <c r="E1397" s="155" t="s">
        <v>556</v>
      </c>
      <c r="F1397" s="156" t="s">
        <v>4566</v>
      </c>
      <c r="G1397" s="156" t="s">
        <v>556</v>
      </c>
      <c r="H1397" s="156" t="s">
        <v>4571</v>
      </c>
      <c r="I1397" s="155">
        <v>1809053</v>
      </c>
      <c r="J1397" s="157" t="s">
        <v>1506</v>
      </c>
      <c r="K1397" s="157"/>
      <c r="L1397" s="155">
        <v>2022</v>
      </c>
      <c r="M1397" s="158">
        <v>8040</v>
      </c>
      <c r="N1397" s="159">
        <v>46474958.5</v>
      </c>
      <c r="O1397" s="159">
        <v>37772544.009999998</v>
      </c>
      <c r="P1397" s="159">
        <v>27999848.670000002</v>
      </c>
      <c r="Q1397" s="159">
        <v>14813254</v>
      </c>
      <c r="R1397" s="159">
        <v>13186594.67</v>
      </c>
      <c r="S1397" s="159">
        <v>8702414.4900000002</v>
      </c>
      <c r="T1397" s="159">
        <v>763449.25</v>
      </c>
      <c r="U1397" s="159">
        <v>49209217.990000002</v>
      </c>
      <c r="V1397" s="159">
        <v>34711029.280000001</v>
      </c>
      <c r="W1397" s="159">
        <v>14859504.289999999</v>
      </c>
      <c r="X1397" s="159">
        <v>436161.92</v>
      </c>
      <c r="Y1397" s="159">
        <v>14498188.710000001</v>
      </c>
      <c r="Z1397" s="159">
        <v>6341385.5</v>
      </c>
      <c r="AA1397" s="159">
        <v>4600000</v>
      </c>
      <c r="AB1397" s="159">
        <v>1741385.5</v>
      </c>
      <c r="AC1397" s="159">
        <v>1550000</v>
      </c>
      <c r="AD1397" s="159">
        <v>1550000</v>
      </c>
      <c r="AE1397" s="159">
        <v>14762588.779999999</v>
      </c>
      <c r="AF1397" s="159">
        <v>3061514.73</v>
      </c>
      <c r="AG1397" s="159">
        <v>0</v>
      </c>
      <c r="AH1397" s="159">
        <v>50202.6</v>
      </c>
      <c r="AI1397" s="159">
        <v>0</v>
      </c>
      <c r="AJ1397" s="159">
        <v>0</v>
      </c>
    </row>
    <row r="1398" spans="1:36">
      <c r="A1398" s="153">
        <v>18</v>
      </c>
      <c r="B1398" s="154">
        <v>9</v>
      </c>
      <c r="C1398" s="154">
        <v>6</v>
      </c>
      <c r="D1398" s="155">
        <v>3</v>
      </c>
      <c r="E1398" s="155" t="s">
        <v>556</v>
      </c>
      <c r="F1398" s="156" t="s">
        <v>4566</v>
      </c>
      <c r="G1398" s="156" t="s">
        <v>556</v>
      </c>
      <c r="H1398" s="156" t="s">
        <v>4572</v>
      </c>
      <c r="I1398" s="155">
        <v>1809063</v>
      </c>
      <c r="J1398" s="157" t="s">
        <v>1505</v>
      </c>
      <c r="K1398" s="157"/>
      <c r="L1398" s="155">
        <v>2022</v>
      </c>
      <c r="M1398" s="158">
        <v>6332</v>
      </c>
      <c r="N1398" s="159">
        <v>36227027.909999996</v>
      </c>
      <c r="O1398" s="159">
        <v>30854023.18</v>
      </c>
      <c r="P1398" s="159">
        <v>21768846.91</v>
      </c>
      <c r="Q1398" s="159">
        <v>10587197</v>
      </c>
      <c r="R1398" s="159">
        <v>11181649.91</v>
      </c>
      <c r="S1398" s="159">
        <v>5373004.7300000004</v>
      </c>
      <c r="T1398" s="159">
        <v>543571.84</v>
      </c>
      <c r="U1398" s="159">
        <v>38692673.100000001</v>
      </c>
      <c r="V1398" s="159">
        <v>28922193.510000002</v>
      </c>
      <c r="W1398" s="159">
        <v>11575523.199999999</v>
      </c>
      <c r="X1398" s="159">
        <v>256685.53</v>
      </c>
      <c r="Y1398" s="159">
        <v>9770479.5899999999</v>
      </c>
      <c r="Z1398" s="159">
        <v>4337825.21</v>
      </c>
      <c r="AA1398" s="159">
        <v>4219302</v>
      </c>
      <c r="AB1398" s="159">
        <v>118523.20999999996</v>
      </c>
      <c r="AC1398" s="159">
        <v>763808</v>
      </c>
      <c r="AD1398" s="159">
        <v>763808</v>
      </c>
      <c r="AE1398" s="159">
        <v>10077520</v>
      </c>
      <c r="AF1398" s="159">
        <v>1931829.67</v>
      </c>
      <c r="AG1398" s="159">
        <v>927515.02</v>
      </c>
      <c r="AH1398" s="159">
        <v>894567.19</v>
      </c>
      <c r="AI1398" s="159">
        <v>0</v>
      </c>
      <c r="AJ1398" s="159">
        <v>0</v>
      </c>
    </row>
    <row r="1399" spans="1:36">
      <c r="A1399" s="153">
        <v>18</v>
      </c>
      <c r="B1399" s="154">
        <v>9</v>
      </c>
      <c r="C1399" s="154">
        <v>7</v>
      </c>
      <c r="D1399" s="155">
        <v>2</v>
      </c>
      <c r="E1399" s="155" t="s">
        <v>556</v>
      </c>
      <c r="F1399" s="156" t="s">
        <v>4568</v>
      </c>
      <c r="G1399" s="156" t="s">
        <v>556</v>
      </c>
      <c r="H1399" s="156" t="s">
        <v>4573</v>
      </c>
      <c r="I1399" s="155">
        <v>1809072</v>
      </c>
      <c r="J1399" s="157" t="s">
        <v>1504</v>
      </c>
      <c r="K1399" s="157"/>
      <c r="L1399" s="155">
        <v>2022</v>
      </c>
      <c r="M1399" s="158">
        <v>4193</v>
      </c>
      <c r="N1399" s="159">
        <v>23306172.800000001</v>
      </c>
      <c r="O1399" s="159">
        <v>19293157.300000001</v>
      </c>
      <c r="P1399" s="159">
        <v>12615778.809999999</v>
      </c>
      <c r="Q1399" s="159">
        <v>5573941</v>
      </c>
      <c r="R1399" s="159">
        <v>7041837.8099999996</v>
      </c>
      <c r="S1399" s="159">
        <v>4013015.5</v>
      </c>
      <c r="T1399" s="159">
        <v>2828503.72</v>
      </c>
      <c r="U1399" s="159">
        <v>21216827.800000001</v>
      </c>
      <c r="V1399" s="159">
        <v>19302524.129999999</v>
      </c>
      <c r="W1399" s="159">
        <v>7117472.0300000003</v>
      </c>
      <c r="X1399" s="159">
        <v>86236.83</v>
      </c>
      <c r="Y1399" s="159">
        <v>1914303.67</v>
      </c>
      <c r="Z1399" s="159">
        <v>1627213.59</v>
      </c>
      <c r="AA1399" s="159">
        <v>0</v>
      </c>
      <c r="AB1399" s="159">
        <v>1627213.59</v>
      </c>
      <c r="AC1399" s="159">
        <v>697996</v>
      </c>
      <c r="AD1399" s="159">
        <v>697996</v>
      </c>
      <c r="AE1399" s="159">
        <v>2904802.03</v>
      </c>
      <c r="AF1399" s="159">
        <v>-9366.83</v>
      </c>
      <c r="AG1399" s="159">
        <v>12095</v>
      </c>
      <c r="AH1399" s="159">
        <v>3894.8</v>
      </c>
      <c r="AI1399" s="159">
        <v>0</v>
      </c>
      <c r="AJ1399" s="159">
        <v>0</v>
      </c>
    </row>
    <row r="1400" spans="1:36">
      <c r="A1400" s="153">
        <v>18</v>
      </c>
      <c r="B1400" s="154">
        <v>9</v>
      </c>
      <c r="C1400" s="154">
        <v>8</v>
      </c>
      <c r="D1400" s="155">
        <v>2</v>
      </c>
      <c r="E1400" s="155" t="s">
        <v>556</v>
      </c>
      <c r="F1400" s="156" t="s">
        <v>4568</v>
      </c>
      <c r="G1400" s="156" t="s">
        <v>556</v>
      </c>
      <c r="H1400" s="156" t="s">
        <v>4574</v>
      </c>
      <c r="I1400" s="155">
        <v>1809082</v>
      </c>
      <c r="J1400" s="157" t="s">
        <v>1503</v>
      </c>
      <c r="K1400" s="157"/>
      <c r="L1400" s="155">
        <v>2022</v>
      </c>
      <c r="M1400" s="158">
        <v>3810</v>
      </c>
      <c r="N1400" s="159">
        <v>18973678.359999999</v>
      </c>
      <c r="O1400" s="159">
        <v>18211567.82</v>
      </c>
      <c r="P1400" s="159">
        <v>13905502.75</v>
      </c>
      <c r="Q1400" s="159">
        <v>7393793</v>
      </c>
      <c r="R1400" s="159">
        <v>6511709.75</v>
      </c>
      <c r="S1400" s="159">
        <v>762110.54</v>
      </c>
      <c r="T1400" s="159">
        <v>366032.89</v>
      </c>
      <c r="U1400" s="159">
        <v>18971272.190000001</v>
      </c>
      <c r="V1400" s="159">
        <v>16885095.18</v>
      </c>
      <c r="W1400" s="159">
        <v>6871512.8700000001</v>
      </c>
      <c r="X1400" s="159">
        <v>187496.3</v>
      </c>
      <c r="Y1400" s="159">
        <v>2086177.01</v>
      </c>
      <c r="Z1400" s="159">
        <v>1028929.42</v>
      </c>
      <c r="AA1400" s="159">
        <v>400000</v>
      </c>
      <c r="AB1400" s="159">
        <v>628929.42000000004</v>
      </c>
      <c r="AC1400" s="159">
        <v>559847</v>
      </c>
      <c r="AD1400" s="159">
        <v>540000</v>
      </c>
      <c r="AE1400" s="159">
        <v>5570000</v>
      </c>
      <c r="AF1400" s="159">
        <v>1326472.6399999999</v>
      </c>
      <c r="AG1400" s="159">
        <v>0</v>
      </c>
      <c r="AH1400" s="159">
        <v>61505.83</v>
      </c>
      <c r="AI1400" s="159">
        <v>0</v>
      </c>
      <c r="AJ1400" s="159">
        <v>0</v>
      </c>
    </row>
    <row r="1401" spans="1:36">
      <c r="A1401" s="153">
        <v>18</v>
      </c>
      <c r="B1401" s="154">
        <v>10</v>
      </c>
      <c r="C1401" s="154">
        <v>1</v>
      </c>
      <c r="D1401" s="155">
        <v>1</v>
      </c>
      <c r="E1401" s="155" t="s">
        <v>556</v>
      </c>
      <c r="F1401" s="156" t="s">
        <v>4575</v>
      </c>
      <c r="G1401" s="156" t="s">
        <v>556</v>
      </c>
      <c r="H1401" s="156" t="s">
        <v>4576</v>
      </c>
      <c r="I1401" s="155">
        <v>1810011</v>
      </c>
      <c r="J1401" s="157" t="s">
        <v>1500</v>
      </c>
      <c r="K1401" s="157"/>
      <c r="L1401" s="155">
        <v>2022</v>
      </c>
      <c r="M1401" s="158">
        <v>17709</v>
      </c>
      <c r="N1401" s="159">
        <v>93776611.159999996</v>
      </c>
      <c r="O1401" s="159">
        <v>83691139.069999993</v>
      </c>
      <c r="P1401" s="159">
        <v>37851916.549999997</v>
      </c>
      <c r="Q1401" s="159">
        <v>14126674</v>
      </c>
      <c r="R1401" s="159">
        <v>23725242.550000001</v>
      </c>
      <c r="S1401" s="159">
        <v>10085472.09</v>
      </c>
      <c r="T1401" s="159">
        <v>4990741.4400000004</v>
      </c>
      <c r="U1401" s="159">
        <v>83932118.180000007</v>
      </c>
      <c r="V1401" s="159">
        <v>77748060.359999999</v>
      </c>
      <c r="W1401" s="159">
        <v>33211552.16</v>
      </c>
      <c r="X1401" s="159">
        <v>1032656.38</v>
      </c>
      <c r="Y1401" s="159">
        <v>6184057.8200000003</v>
      </c>
      <c r="Z1401" s="159">
        <v>10464928.57</v>
      </c>
      <c r="AA1401" s="159">
        <v>0</v>
      </c>
      <c r="AB1401" s="159">
        <v>10464928.57</v>
      </c>
      <c r="AC1401" s="159">
        <v>2220000</v>
      </c>
      <c r="AD1401" s="159">
        <v>2220000</v>
      </c>
      <c r="AE1401" s="159">
        <v>35070000</v>
      </c>
      <c r="AF1401" s="159">
        <v>5943078.71</v>
      </c>
      <c r="AG1401" s="159">
        <v>31598.240000000002</v>
      </c>
      <c r="AH1401" s="159">
        <v>31562.23</v>
      </c>
      <c r="AI1401" s="159">
        <v>0</v>
      </c>
      <c r="AJ1401" s="159">
        <v>0</v>
      </c>
    </row>
    <row r="1402" spans="1:36">
      <c r="A1402" s="153">
        <v>18</v>
      </c>
      <c r="B1402" s="154">
        <v>10</v>
      </c>
      <c r="C1402" s="154">
        <v>2</v>
      </c>
      <c r="D1402" s="155">
        <v>2</v>
      </c>
      <c r="E1402" s="155" t="s">
        <v>556</v>
      </c>
      <c r="F1402" s="156" t="s">
        <v>4577</v>
      </c>
      <c r="G1402" s="156" t="s">
        <v>556</v>
      </c>
      <c r="H1402" s="156" t="s">
        <v>4578</v>
      </c>
      <c r="I1402" s="155">
        <v>1810022</v>
      </c>
      <c r="J1402" s="157" t="s">
        <v>1502</v>
      </c>
      <c r="K1402" s="157"/>
      <c r="L1402" s="155">
        <v>2022</v>
      </c>
      <c r="M1402" s="158">
        <v>8684</v>
      </c>
      <c r="N1402" s="159">
        <v>40602047.140000001</v>
      </c>
      <c r="O1402" s="159">
        <v>40089556.409999996</v>
      </c>
      <c r="P1402" s="159">
        <v>27928054.27</v>
      </c>
      <c r="Q1402" s="159">
        <v>12327932</v>
      </c>
      <c r="R1402" s="159">
        <v>15600122.27</v>
      </c>
      <c r="S1402" s="159">
        <v>512490.73</v>
      </c>
      <c r="T1402" s="159">
        <v>321001.52</v>
      </c>
      <c r="U1402" s="159">
        <v>38717162.369999997</v>
      </c>
      <c r="V1402" s="159">
        <v>36189509.619999997</v>
      </c>
      <c r="W1402" s="159">
        <v>12437717.92</v>
      </c>
      <c r="X1402" s="159">
        <v>7332.88</v>
      </c>
      <c r="Y1402" s="159">
        <v>2527652.75</v>
      </c>
      <c r="Z1402" s="159">
        <v>5270427.78</v>
      </c>
      <c r="AA1402" s="159">
        <v>0</v>
      </c>
      <c r="AB1402" s="159">
        <v>5270427.78</v>
      </c>
      <c r="AC1402" s="159">
        <v>331250</v>
      </c>
      <c r="AD1402" s="159">
        <v>331250</v>
      </c>
      <c r="AE1402" s="159">
        <v>165625</v>
      </c>
      <c r="AF1402" s="159">
        <v>3900046.79</v>
      </c>
      <c r="AG1402" s="159">
        <v>1167148.04</v>
      </c>
      <c r="AH1402" s="159">
        <v>1106313.67</v>
      </c>
      <c r="AI1402" s="159">
        <v>0</v>
      </c>
      <c r="AJ1402" s="159">
        <v>0</v>
      </c>
    </row>
    <row r="1403" spans="1:36">
      <c r="A1403" s="153">
        <v>18</v>
      </c>
      <c r="B1403" s="154">
        <v>10</v>
      </c>
      <c r="C1403" s="154">
        <v>3</v>
      </c>
      <c r="D1403" s="155">
        <v>2</v>
      </c>
      <c r="E1403" s="155" t="s">
        <v>556</v>
      </c>
      <c r="F1403" s="156" t="s">
        <v>4577</v>
      </c>
      <c r="G1403" s="156" t="s">
        <v>556</v>
      </c>
      <c r="H1403" s="156" t="s">
        <v>4579</v>
      </c>
      <c r="I1403" s="155">
        <v>1810032</v>
      </c>
      <c r="J1403" s="157" t="s">
        <v>1501</v>
      </c>
      <c r="K1403" s="157"/>
      <c r="L1403" s="155">
        <v>2022</v>
      </c>
      <c r="M1403" s="158">
        <v>11812</v>
      </c>
      <c r="N1403" s="159">
        <v>62217712.5</v>
      </c>
      <c r="O1403" s="159">
        <v>55221711.479999997</v>
      </c>
      <c r="P1403" s="159">
        <v>35434629.700000003</v>
      </c>
      <c r="Q1403" s="159">
        <v>16258251</v>
      </c>
      <c r="R1403" s="159">
        <v>19176378.699999999</v>
      </c>
      <c r="S1403" s="159">
        <v>6996001.0199999996</v>
      </c>
      <c r="T1403" s="159">
        <v>2188998</v>
      </c>
      <c r="U1403" s="159">
        <v>61278974.600000001</v>
      </c>
      <c r="V1403" s="159">
        <v>52488068.950000003</v>
      </c>
      <c r="W1403" s="159">
        <v>21966835.960000001</v>
      </c>
      <c r="X1403" s="159">
        <v>422309.11</v>
      </c>
      <c r="Y1403" s="159">
        <v>8790905.6500000004</v>
      </c>
      <c r="Z1403" s="159">
        <v>5813988.5199999996</v>
      </c>
      <c r="AA1403" s="159">
        <v>2376000</v>
      </c>
      <c r="AB1403" s="159">
        <v>3437988.5199999996</v>
      </c>
      <c r="AC1403" s="159">
        <v>2332192</v>
      </c>
      <c r="AD1403" s="159">
        <v>2332192</v>
      </c>
      <c r="AE1403" s="159">
        <v>17608030</v>
      </c>
      <c r="AF1403" s="159">
        <v>2733642.53</v>
      </c>
      <c r="AG1403" s="159">
        <v>0</v>
      </c>
      <c r="AH1403" s="159">
        <v>0</v>
      </c>
      <c r="AI1403" s="159">
        <v>0</v>
      </c>
      <c r="AJ1403" s="159">
        <v>0</v>
      </c>
    </row>
    <row r="1404" spans="1:36">
      <c r="A1404" s="153">
        <v>18</v>
      </c>
      <c r="B1404" s="154">
        <v>10</v>
      </c>
      <c r="C1404" s="154">
        <v>4</v>
      </c>
      <c r="D1404" s="155">
        <v>2</v>
      </c>
      <c r="E1404" s="155" t="s">
        <v>556</v>
      </c>
      <c r="F1404" s="156" t="s">
        <v>4577</v>
      </c>
      <c r="G1404" s="156" t="s">
        <v>556</v>
      </c>
      <c r="H1404" s="156" t="s">
        <v>4580</v>
      </c>
      <c r="I1404" s="155">
        <v>1810042</v>
      </c>
      <c r="J1404" s="157" t="s">
        <v>1500</v>
      </c>
      <c r="K1404" s="157"/>
      <c r="L1404" s="155">
        <v>2022</v>
      </c>
      <c r="M1404" s="158">
        <v>21852</v>
      </c>
      <c r="N1404" s="159">
        <v>104676832.67</v>
      </c>
      <c r="O1404" s="159">
        <v>98192121.109999999</v>
      </c>
      <c r="P1404" s="159">
        <v>68783767.900000006</v>
      </c>
      <c r="Q1404" s="159">
        <v>33360319</v>
      </c>
      <c r="R1404" s="159">
        <v>35423448.899999999</v>
      </c>
      <c r="S1404" s="159">
        <v>6484711.5599999996</v>
      </c>
      <c r="T1404" s="159">
        <v>196820.07</v>
      </c>
      <c r="U1404" s="159">
        <v>100105092.33</v>
      </c>
      <c r="V1404" s="159">
        <v>89667961.859999999</v>
      </c>
      <c r="W1404" s="159">
        <v>36433812.520000003</v>
      </c>
      <c r="X1404" s="159">
        <v>184854.12</v>
      </c>
      <c r="Y1404" s="159">
        <v>10437130.470000001</v>
      </c>
      <c r="Z1404" s="159">
        <v>4060311.11</v>
      </c>
      <c r="AA1404" s="159">
        <v>0</v>
      </c>
      <c r="AB1404" s="159">
        <v>4060311.11</v>
      </c>
      <c r="AC1404" s="159">
        <v>1750000</v>
      </c>
      <c r="AD1404" s="159">
        <v>1750000</v>
      </c>
      <c r="AE1404" s="159">
        <v>6852056</v>
      </c>
      <c r="AF1404" s="159">
        <v>8524159.25</v>
      </c>
      <c r="AG1404" s="159">
        <v>806896.38</v>
      </c>
      <c r="AH1404" s="159">
        <v>1524238.31</v>
      </c>
      <c r="AI1404" s="159">
        <v>0</v>
      </c>
      <c r="AJ1404" s="159">
        <v>7056</v>
      </c>
    </row>
    <row r="1405" spans="1:36">
      <c r="A1405" s="153">
        <v>18</v>
      </c>
      <c r="B1405" s="154">
        <v>10</v>
      </c>
      <c r="C1405" s="154">
        <v>5</v>
      </c>
      <c r="D1405" s="155">
        <v>2</v>
      </c>
      <c r="E1405" s="155" t="s">
        <v>556</v>
      </c>
      <c r="F1405" s="156" t="s">
        <v>4577</v>
      </c>
      <c r="G1405" s="156" t="s">
        <v>556</v>
      </c>
      <c r="H1405" s="156" t="s">
        <v>4581</v>
      </c>
      <c r="I1405" s="155">
        <v>1810052</v>
      </c>
      <c r="J1405" s="157" t="s">
        <v>1499</v>
      </c>
      <c r="K1405" s="157"/>
      <c r="L1405" s="155">
        <v>2022</v>
      </c>
      <c r="M1405" s="158">
        <v>6487</v>
      </c>
      <c r="N1405" s="159">
        <v>31996581.73</v>
      </c>
      <c r="O1405" s="159">
        <v>29530360.940000001</v>
      </c>
      <c r="P1405" s="159">
        <v>20488229.899999999</v>
      </c>
      <c r="Q1405" s="159">
        <v>9602436</v>
      </c>
      <c r="R1405" s="159">
        <v>10885793.9</v>
      </c>
      <c r="S1405" s="159">
        <v>2466220.79</v>
      </c>
      <c r="T1405" s="159">
        <v>65921.09</v>
      </c>
      <c r="U1405" s="159">
        <v>31344215.620000001</v>
      </c>
      <c r="V1405" s="159">
        <v>27361199.84</v>
      </c>
      <c r="W1405" s="159">
        <v>10350758.720000001</v>
      </c>
      <c r="X1405" s="159">
        <v>263905.3</v>
      </c>
      <c r="Y1405" s="159">
        <v>3983015.78</v>
      </c>
      <c r="Z1405" s="159">
        <v>2100793.2599999998</v>
      </c>
      <c r="AA1405" s="159">
        <v>0</v>
      </c>
      <c r="AB1405" s="159">
        <v>2100793.2599999998</v>
      </c>
      <c r="AC1405" s="159">
        <v>795200</v>
      </c>
      <c r="AD1405" s="159">
        <v>795200</v>
      </c>
      <c r="AE1405" s="159">
        <v>7756865.2199999997</v>
      </c>
      <c r="AF1405" s="159">
        <v>2169161.1</v>
      </c>
      <c r="AG1405" s="159">
        <v>405962.66</v>
      </c>
      <c r="AH1405" s="159">
        <v>248334.38</v>
      </c>
      <c r="AI1405" s="159">
        <v>0</v>
      </c>
      <c r="AJ1405" s="159">
        <v>0</v>
      </c>
    </row>
    <row r="1406" spans="1:36">
      <c r="A1406" s="153">
        <v>18</v>
      </c>
      <c r="B1406" s="154">
        <v>10</v>
      </c>
      <c r="C1406" s="154">
        <v>6</v>
      </c>
      <c r="D1406" s="155">
        <v>2</v>
      </c>
      <c r="E1406" s="155" t="s">
        <v>556</v>
      </c>
      <c r="F1406" s="156" t="s">
        <v>4577</v>
      </c>
      <c r="G1406" s="156" t="s">
        <v>556</v>
      </c>
      <c r="H1406" s="156" t="s">
        <v>4582</v>
      </c>
      <c r="I1406" s="155">
        <v>1810062</v>
      </c>
      <c r="J1406" s="157" t="s">
        <v>1498</v>
      </c>
      <c r="K1406" s="157"/>
      <c r="L1406" s="155">
        <v>2022</v>
      </c>
      <c r="M1406" s="158">
        <v>7345</v>
      </c>
      <c r="N1406" s="159">
        <v>37924698.670000002</v>
      </c>
      <c r="O1406" s="159">
        <v>34770014.399999999</v>
      </c>
      <c r="P1406" s="159">
        <v>25745986.619999997</v>
      </c>
      <c r="Q1406" s="159">
        <v>13086410</v>
      </c>
      <c r="R1406" s="159">
        <v>12659576.619999999</v>
      </c>
      <c r="S1406" s="159">
        <v>3154684.27</v>
      </c>
      <c r="T1406" s="159">
        <v>220116.81</v>
      </c>
      <c r="U1406" s="159">
        <v>38347724.439999998</v>
      </c>
      <c r="V1406" s="159">
        <v>31902222.350000001</v>
      </c>
      <c r="W1406" s="159">
        <v>12972715.279999999</v>
      </c>
      <c r="X1406" s="159">
        <v>25745.15</v>
      </c>
      <c r="Y1406" s="159">
        <v>6445502.0899999999</v>
      </c>
      <c r="Z1406" s="159">
        <v>4077014.98</v>
      </c>
      <c r="AA1406" s="159">
        <v>1134024.32</v>
      </c>
      <c r="AB1406" s="159">
        <v>2942990.66</v>
      </c>
      <c r="AC1406" s="159">
        <v>380000</v>
      </c>
      <c r="AD1406" s="159">
        <v>380000</v>
      </c>
      <c r="AE1406" s="159">
        <v>1734024.32</v>
      </c>
      <c r="AF1406" s="159">
        <v>2867792.05</v>
      </c>
      <c r="AG1406" s="159">
        <v>56000</v>
      </c>
      <c r="AH1406" s="159">
        <v>95755.15</v>
      </c>
      <c r="AI1406" s="159">
        <v>0</v>
      </c>
      <c r="AJ1406" s="159">
        <v>0</v>
      </c>
    </row>
    <row r="1407" spans="1:36">
      <c r="A1407" s="153">
        <v>18</v>
      </c>
      <c r="B1407" s="154">
        <v>10</v>
      </c>
      <c r="C1407" s="154">
        <v>7</v>
      </c>
      <c r="D1407" s="155">
        <v>2</v>
      </c>
      <c r="E1407" s="155" t="s">
        <v>556</v>
      </c>
      <c r="F1407" s="156" t="s">
        <v>4577</v>
      </c>
      <c r="G1407" s="156" t="s">
        <v>556</v>
      </c>
      <c r="H1407" s="156" t="s">
        <v>4583</v>
      </c>
      <c r="I1407" s="155">
        <v>1810072</v>
      </c>
      <c r="J1407" s="157" t="s">
        <v>1497</v>
      </c>
      <c r="K1407" s="157"/>
      <c r="L1407" s="155">
        <v>2022</v>
      </c>
      <c r="M1407" s="158">
        <v>7009</v>
      </c>
      <c r="N1407" s="159">
        <v>34936082.619999997</v>
      </c>
      <c r="O1407" s="159">
        <v>33076293.629999999</v>
      </c>
      <c r="P1407" s="159">
        <v>23598171.369999997</v>
      </c>
      <c r="Q1407" s="159">
        <v>11321291</v>
      </c>
      <c r="R1407" s="159">
        <v>12276880.369999999</v>
      </c>
      <c r="S1407" s="159">
        <v>1859788.99</v>
      </c>
      <c r="T1407" s="159">
        <v>246818.82</v>
      </c>
      <c r="U1407" s="159">
        <v>34679676.689999998</v>
      </c>
      <c r="V1407" s="159">
        <v>30998056.789999999</v>
      </c>
      <c r="W1407" s="159">
        <v>11749451.289999999</v>
      </c>
      <c r="X1407" s="159">
        <v>249226.65</v>
      </c>
      <c r="Y1407" s="159">
        <v>3681619.9</v>
      </c>
      <c r="Z1407" s="159">
        <v>2196707.2799999998</v>
      </c>
      <c r="AA1407" s="159">
        <v>1500000</v>
      </c>
      <c r="AB1407" s="159">
        <v>696707.2799999998</v>
      </c>
      <c r="AC1407" s="159">
        <v>2192500</v>
      </c>
      <c r="AD1407" s="159">
        <v>2192500</v>
      </c>
      <c r="AE1407" s="159">
        <v>8070351.5199999996</v>
      </c>
      <c r="AF1407" s="159">
        <v>2078236.84</v>
      </c>
      <c r="AG1407" s="159">
        <v>165873.95000000001</v>
      </c>
      <c r="AH1407" s="159">
        <v>327834.49</v>
      </c>
      <c r="AI1407" s="159">
        <v>0</v>
      </c>
      <c r="AJ1407" s="159">
        <v>176141.25</v>
      </c>
    </row>
    <row r="1408" spans="1:36">
      <c r="A1408" s="153">
        <v>18</v>
      </c>
      <c r="B1408" s="154">
        <v>11</v>
      </c>
      <c r="C1408" s="154">
        <v>1</v>
      </c>
      <c r="D1408" s="155">
        <v>1</v>
      </c>
      <c r="E1408" s="155" t="s">
        <v>556</v>
      </c>
      <c r="F1408" s="156" t="s">
        <v>4584</v>
      </c>
      <c r="G1408" s="156" t="s">
        <v>556</v>
      </c>
      <c r="H1408" s="156" t="s">
        <v>4585</v>
      </c>
      <c r="I1408" s="155">
        <v>1811011</v>
      </c>
      <c r="J1408" s="157" t="s">
        <v>1494</v>
      </c>
      <c r="K1408" s="157"/>
      <c r="L1408" s="155">
        <v>2022</v>
      </c>
      <c r="M1408" s="158">
        <v>60366</v>
      </c>
      <c r="N1408" s="159">
        <v>326352406.60000002</v>
      </c>
      <c r="O1408" s="159">
        <v>294345714.31999999</v>
      </c>
      <c r="P1408" s="159">
        <v>121077536.23</v>
      </c>
      <c r="Q1408" s="159">
        <v>46897076</v>
      </c>
      <c r="R1408" s="159">
        <v>74180460.230000004</v>
      </c>
      <c r="S1408" s="159">
        <v>32006692.280000001</v>
      </c>
      <c r="T1408" s="159">
        <v>5144638.55</v>
      </c>
      <c r="U1408" s="159">
        <v>313855072.62</v>
      </c>
      <c r="V1408" s="159">
        <v>272878093.23000002</v>
      </c>
      <c r="W1408" s="159">
        <v>101807475.2</v>
      </c>
      <c r="X1408" s="159">
        <v>761920</v>
      </c>
      <c r="Y1408" s="159">
        <v>40976979.390000001</v>
      </c>
      <c r="Z1408" s="159">
        <v>19616353.18</v>
      </c>
      <c r="AA1408" s="159">
        <v>0</v>
      </c>
      <c r="AB1408" s="159">
        <v>19616353.18</v>
      </c>
      <c r="AC1408" s="159">
        <v>1000000</v>
      </c>
      <c r="AD1408" s="159">
        <v>1000000</v>
      </c>
      <c r="AE1408" s="159">
        <v>27003593.699999999</v>
      </c>
      <c r="AF1408" s="159">
        <v>21467621.09</v>
      </c>
      <c r="AG1408" s="159">
        <v>529636.11</v>
      </c>
      <c r="AH1408" s="159">
        <v>536656.39</v>
      </c>
      <c r="AI1408" s="159">
        <v>0</v>
      </c>
      <c r="AJ1408" s="159">
        <v>3593.7</v>
      </c>
    </row>
    <row r="1409" spans="1:36">
      <c r="A1409" s="153">
        <v>18</v>
      </c>
      <c r="B1409" s="154">
        <v>11</v>
      </c>
      <c r="C1409" s="154">
        <v>2</v>
      </c>
      <c r="D1409" s="155">
        <v>2</v>
      </c>
      <c r="E1409" s="155" t="s">
        <v>556</v>
      </c>
      <c r="F1409" s="156" t="s">
        <v>4586</v>
      </c>
      <c r="G1409" s="156" t="s">
        <v>556</v>
      </c>
      <c r="H1409" s="156" t="s">
        <v>4587</v>
      </c>
      <c r="I1409" s="155">
        <v>1811022</v>
      </c>
      <c r="J1409" s="157" t="s">
        <v>1496</v>
      </c>
      <c r="K1409" s="157"/>
      <c r="L1409" s="155">
        <v>2022</v>
      </c>
      <c r="M1409" s="158">
        <v>5563</v>
      </c>
      <c r="N1409" s="159">
        <v>27712305.09</v>
      </c>
      <c r="O1409" s="159">
        <v>23076336.73</v>
      </c>
      <c r="P1409" s="159">
        <v>16276086.140000001</v>
      </c>
      <c r="Q1409" s="159">
        <v>8150316</v>
      </c>
      <c r="R1409" s="159">
        <v>8125770.1399999997</v>
      </c>
      <c r="S1409" s="159">
        <v>4635968.3600000003</v>
      </c>
      <c r="T1409" s="159">
        <v>12192.44</v>
      </c>
      <c r="U1409" s="159">
        <v>28008208.050000001</v>
      </c>
      <c r="V1409" s="159">
        <v>21756602.239999998</v>
      </c>
      <c r="W1409" s="159">
        <v>6237784.9900000002</v>
      </c>
      <c r="X1409" s="159">
        <v>85145.16</v>
      </c>
      <c r="Y1409" s="159">
        <v>6251605.8099999996</v>
      </c>
      <c r="Z1409" s="159">
        <v>2532414.15</v>
      </c>
      <c r="AA1409" s="159">
        <v>0</v>
      </c>
      <c r="AB1409" s="159">
        <v>2532414.15</v>
      </c>
      <c r="AC1409" s="159">
        <v>826754.54</v>
      </c>
      <c r="AD1409" s="159">
        <v>826754.54</v>
      </c>
      <c r="AE1409" s="159">
        <v>2519297.9300000002</v>
      </c>
      <c r="AF1409" s="159">
        <v>1319734.49</v>
      </c>
      <c r="AG1409" s="159">
        <v>0</v>
      </c>
      <c r="AH1409" s="159">
        <v>0</v>
      </c>
      <c r="AI1409" s="159">
        <v>0</v>
      </c>
      <c r="AJ1409" s="159">
        <v>37.93</v>
      </c>
    </row>
    <row r="1410" spans="1:36">
      <c r="A1410" s="153">
        <v>18</v>
      </c>
      <c r="B1410" s="154">
        <v>11</v>
      </c>
      <c r="C1410" s="154">
        <v>3</v>
      </c>
      <c r="D1410" s="155">
        <v>2</v>
      </c>
      <c r="E1410" s="155" t="s">
        <v>556</v>
      </c>
      <c r="F1410" s="156" t="s">
        <v>4586</v>
      </c>
      <c r="G1410" s="156" t="s">
        <v>556</v>
      </c>
      <c r="H1410" s="156" t="s">
        <v>4588</v>
      </c>
      <c r="I1410" s="155">
        <v>1811032</v>
      </c>
      <c r="J1410" s="157" t="s">
        <v>735</v>
      </c>
      <c r="K1410" s="157"/>
      <c r="L1410" s="155">
        <v>2022</v>
      </c>
      <c r="M1410" s="158">
        <v>7051</v>
      </c>
      <c r="N1410" s="159">
        <v>44153730.560000002</v>
      </c>
      <c r="O1410" s="159">
        <v>31591526.850000001</v>
      </c>
      <c r="P1410" s="159">
        <v>22417419.09</v>
      </c>
      <c r="Q1410" s="159">
        <v>11503835</v>
      </c>
      <c r="R1410" s="159">
        <v>10913584.09</v>
      </c>
      <c r="S1410" s="159">
        <v>12562203.710000001</v>
      </c>
      <c r="T1410" s="159">
        <v>254302</v>
      </c>
      <c r="U1410" s="159">
        <v>49345723.369999997</v>
      </c>
      <c r="V1410" s="159">
        <v>30089364.609999999</v>
      </c>
      <c r="W1410" s="159">
        <v>13222474.789999999</v>
      </c>
      <c r="X1410" s="159">
        <v>127946.78</v>
      </c>
      <c r="Y1410" s="159">
        <v>19256358.760000002</v>
      </c>
      <c r="Z1410" s="159">
        <v>7360701.6500000004</v>
      </c>
      <c r="AA1410" s="159">
        <v>3570000</v>
      </c>
      <c r="AB1410" s="159">
        <v>3790701.6500000004</v>
      </c>
      <c r="AC1410" s="159">
        <v>615020</v>
      </c>
      <c r="AD1410" s="159">
        <v>465020</v>
      </c>
      <c r="AE1410" s="159">
        <v>7050000</v>
      </c>
      <c r="AF1410" s="159">
        <v>1502162.24</v>
      </c>
      <c r="AG1410" s="159">
        <v>56000</v>
      </c>
      <c r="AH1410" s="159">
        <v>24747.64</v>
      </c>
      <c r="AI1410" s="159">
        <v>0</v>
      </c>
      <c r="AJ1410" s="159">
        <v>0</v>
      </c>
    </row>
    <row r="1411" spans="1:36">
      <c r="A1411" s="153">
        <v>18</v>
      </c>
      <c r="B1411" s="154">
        <v>11</v>
      </c>
      <c r="C1411" s="154">
        <v>4</v>
      </c>
      <c r="D1411" s="155">
        <v>2</v>
      </c>
      <c r="E1411" s="155" t="s">
        <v>556</v>
      </c>
      <c r="F1411" s="156" t="s">
        <v>4586</v>
      </c>
      <c r="G1411" s="156" t="s">
        <v>556</v>
      </c>
      <c r="H1411" s="156" t="s">
        <v>4589</v>
      </c>
      <c r="I1411" s="155">
        <v>1811042</v>
      </c>
      <c r="J1411" s="157" t="s">
        <v>1495</v>
      </c>
      <c r="K1411" s="157"/>
      <c r="L1411" s="155">
        <v>2022</v>
      </c>
      <c r="M1411" s="158">
        <v>2735</v>
      </c>
      <c r="N1411" s="159">
        <v>13463967.6</v>
      </c>
      <c r="O1411" s="159">
        <v>11753753.029999999</v>
      </c>
      <c r="P1411" s="159">
        <v>8349534.7199999997</v>
      </c>
      <c r="Q1411" s="159">
        <v>3949573</v>
      </c>
      <c r="R1411" s="159">
        <v>4399961.72</v>
      </c>
      <c r="S1411" s="159">
        <v>1710214.57</v>
      </c>
      <c r="T1411" s="159">
        <v>32594.44</v>
      </c>
      <c r="U1411" s="159">
        <v>13463580.98</v>
      </c>
      <c r="V1411" s="159">
        <v>10917136.66</v>
      </c>
      <c r="W1411" s="159">
        <v>4088326.15</v>
      </c>
      <c r="X1411" s="159">
        <v>70879.850000000006</v>
      </c>
      <c r="Y1411" s="159">
        <v>2546444.3199999998</v>
      </c>
      <c r="Z1411" s="159">
        <v>489563.82</v>
      </c>
      <c r="AA1411" s="159">
        <v>0</v>
      </c>
      <c r="AB1411" s="159">
        <v>489563.82</v>
      </c>
      <c r="AC1411" s="159">
        <v>200000</v>
      </c>
      <c r="AD1411" s="159">
        <v>200000</v>
      </c>
      <c r="AE1411" s="159">
        <v>1766950</v>
      </c>
      <c r="AF1411" s="159">
        <v>836616.37</v>
      </c>
      <c r="AG1411" s="159">
        <v>0</v>
      </c>
      <c r="AH1411" s="159">
        <v>0</v>
      </c>
      <c r="AI1411" s="159">
        <v>0</v>
      </c>
      <c r="AJ1411" s="159">
        <v>0</v>
      </c>
    </row>
    <row r="1412" spans="1:36">
      <c r="A1412" s="153">
        <v>18</v>
      </c>
      <c r="B1412" s="154">
        <v>11</v>
      </c>
      <c r="C1412" s="154">
        <v>5</v>
      </c>
      <c r="D1412" s="155">
        <v>2</v>
      </c>
      <c r="E1412" s="155" t="s">
        <v>556</v>
      </c>
      <c r="F1412" s="156" t="s">
        <v>4586</v>
      </c>
      <c r="G1412" s="156" t="s">
        <v>556</v>
      </c>
      <c r="H1412" s="156" t="s">
        <v>4590</v>
      </c>
      <c r="I1412" s="155">
        <v>1811052</v>
      </c>
      <c r="J1412" s="157" t="s">
        <v>1494</v>
      </c>
      <c r="K1412" s="157"/>
      <c r="L1412" s="155">
        <v>2022</v>
      </c>
      <c r="M1412" s="158">
        <v>13352</v>
      </c>
      <c r="N1412" s="159">
        <v>59410886.399999999</v>
      </c>
      <c r="O1412" s="159">
        <v>57386093.810000002</v>
      </c>
      <c r="P1412" s="159">
        <v>34616112.649999999</v>
      </c>
      <c r="Q1412" s="159">
        <v>15938580</v>
      </c>
      <c r="R1412" s="159">
        <v>18677532.649999999</v>
      </c>
      <c r="S1412" s="159">
        <v>2024792.59</v>
      </c>
      <c r="T1412" s="159">
        <v>49354.82</v>
      </c>
      <c r="U1412" s="159">
        <v>61504042.119999997</v>
      </c>
      <c r="V1412" s="159">
        <v>50539518.859999999</v>
      </c>
      <c r="W1412" s="159">
        <v>19476120.960000001</v>
      </c>
      <c r="X1412" s="159">
        <v>186175.31</v>
      </c>
      <c r="Y1412" s="159">
        <v>10964523.26</v>
      </c>
      <c r="Z1412" s="159">
        <v>8588227.1400000006</v>
      </c>
      <c r="AA1412" s="159">
        <v>4555030</v>
      </c>
      <c r="AB1412" s="159">
        <v>4033197.1400000006</v>
      </c>
      <c r="AC1412" s="159">
        <v>1211376</v>
      </c>
      <c r="AD1412" s="159">
        <v>1211376</v>
      </c>
      <c r="AE1412" s="159">
        <v>11470542.1</v>
      </c>
      <c r="AF1412" s="159">
        <v>6846574.9500000002</v>
      </c>
      <c r="AG1412" s="159">
        <v>56000</v>
      </c>
      <c r="AH1412" s="159">
        <v>0</v>
      </c>
      <c r="AI1412" s="159">
        <v>0</v>
      </c>
      <c r="AJ1412" s="159">
        <v>0</v>
      </c>
    </row>
    <row r="1413" spans="1:36">
      <c r="A1413" s="153">
        <v>18</v>
      </c>
      <c r="B1413" s="154">
        <v>11</v>
      </c>
      <c r="C1413" s="154">
        <v>6</v>
      </c>
      <c r="D1413" s="155">
        <v>2</v>
      </c>
      <c r="E1413" s="155" t="s">
        <v>556</v>
      </c>
      <c r="F1413" s="156" t="s">
        <v>4586</v>
      </c>
      <c r="G1413" s="156" t="s">
        <v>556</v>
      </c>
      <c r="H1413" s="156" t="s">
        <v>4591</v>
      </c>
      <c r="I1413" s="155">
        <v>1811062</v>
      </c>
      <c r="J1413" s="157" t="s">
        <v>1493</v>
      </c>
      <c r="K1413" s="157"/>
      <c r="L1413" s="155">
        <v>2022</v>
      </c>
      <c r="M1413" s="158">
        <v>5379</v>
      </c>
      <c r="N1413" s="159">
        <v>38425548.590000004</v>
      </c>
      <c r="O1413" s="159">
        <v>25394570.059999999</v>
      </c>
      <c r="P1413" s="159">
        <v>18213835.670000002</v>
      </c>
      <c r="Q1413" s="159">
        <v>9654759</v>
      </c>
      <c r="R1413" s="159">
        <v>8559076.6699999999</v>
      </c>
      <c r="S1413" s="159">
        <v>13030978.529999999</v>
      </c>
      <c r="T1413" s="159">
        <v>203790.76</v>
      </c>
      <c r="U1413" s="159">
        <v>36923054.159999996</v>
      </c>
      <c r="V1413" s="159">
        <v>21975268.510000002</v>
      </c>
      <c r="W1413" s="159">
        <v>7599724.9699999997</v>
      </c>
      <c r="X1413" s="159">
        <v>259476.76</v>
      </c>
      <c r="Y1413" s="159">
        <v>14947785.65</v>
      </c>
      <c r="Z1413" s="159">
        <v>61294.44</v>
      </c>
      <c r="AA1413" s="159">
        <v>0</v>
      </c>
      <c r="AB1413" s="159">
        <v>61294.44</v>
      </c>
      <c r="AC1413" s="159">
        <v>913589</v>
      </c>
      <c r="AD1413" s="159">
        <v>913589</v>
      </c>
      <c r="AE1413" s="159">
        <v>7922148</v>
      </c>
      <c r="AF1413" s="159">
        <v>3419301.55</v>
      </c>
      <c r="AG1413" s="159">
        <v>98500</v>
      </c>
      <c r="AH1413" s="159">
        <v>98500</v>
      </c>
      <c r="AI1413" s="159">
        <v>0</v>
      </c>
      <c r="AJ1413" s="159">
        <v>0</v>
      </c>
    </row>
    <row r="1414" spans="1:36">
      <c r="A1414" s="153">
        <v>18</v>
      </c>
      <c r="B1414" s="154">
        <v>11</v>
      </c>
      <c r="C1414" s="154">
        <v>7</v>
      </c>
      <c r="D1414" s="155">
        <v>3</v>
      </c>
      <c r="E1414" s="155" t="s">
        <v>556</v>
      </c>
      <c r="F1414" s="156" t="s">
        <v>4592</v>
      </c>
      <c r="G1414" s="156" t="s">
        <v>556</v>
      </c>
      <c r="H1414" s="156" t="s">
        <v>4593</v>
      </c>
      <c r="I1414" s="155">
        <v>1811073</v>
      </c>
      <c r="J1414" s="157" t="s">
        <v>1492</v>
      </c>
      <c r="K1414" s="157"/>
      <c r="L1414" s="155">
        <v>2022</v>
      </c>
      <c r="M1414" s="158">
        <v>11993</v>
      </c>
      <c r="N1414" s="159">
        <v>62918576.049999997</v>
      </c>
      <c r="O1414" s="159">
        <v>55565514.07</v>
      </c>
      <c r="P1414" s="159">
        <v>42185859.030000001</v>
      </c>
      <c r="Q1414" s="159">
        <v>20303659</v>
      </c>
      <c r="R1414" s="159">
        <v>21882200.030000001</v>
      </c>
      <c r="S1414" s="159">
        <v>7353061.9800000004</v>
      </c>
      <c r="T1414" s="159">
        <v>264527.59999999998</v>
      </c>
      <c r="U1414" s="159">
        <v>59459454.289999999</v>
      </c>
      <c r="V1414" s="159">
        <v>50575070.649999999</v>
      </c>
      <c r="W1414" s="159">
        <v>18943333.629999999</v>
      </c>
      <c r="X1414" s="159">
        <v>447825</v>
      </c>
      <c r="Y1414" s="159">
        <v>8884383.6400000006</v>
      </c>
      <c r="Z1414" s="159">
        <v>276449.33</v>
      </c>
      <c r="AA1414" s="159">
        <v>0</v>
      </c>
      <c r="AB1414" s="159">
        <v>276449.33</v>
      </c>
      <c r="AC1414" s="159">
        <v>2554665</v>
      </c>
      <c r="AD1414" s="159">
        <v>2554665</v>
      </c>
      <c r="AE1414" s="159">
        <v>15079570.699999999</v>
      </c>
      <c r="AF1414" s="159">
        <v>4990443.42</v>
      </c>
      <c r="AG1414" s="159">
        <v>317889.13</v>
      </c>
      <c r="AH1414" s="159">
        <v>227856.19</v>
      </c>
      <c r="AI1414" s="159">
        <v>0</v>
      </c>
      <c r="AJ1414" s="159">
        <v>0</v>
      </c>
    </row>
    <row r="1415" spans="1:36">
      <c r="A1415" s="153">
        <v>18</v>
      </c>
      <c r="B1415" s="154">
        <v>11</v>
      </c>
      <c r="C1415" s="154">
        <v>8</v>
      </c>
      <c r="D1415" s="155">
        <v>3</v>
      </c>
      <c r="E1415" s="155" t="s">
        <v>556</v>
      </c>
      <c r="F1415" s="156" t="s">
        <v>4592</v>
      </c>
      <c r="G1415" s="156" t="s">
        <v>556</v>
      </c>
      <c r="H1415" s="156" t="s">
        <v>4594</v>
      </c>
      <c r="I1415" s="155">
        <v>1811083</v>
      </c>
      <c r="J1415" s="157" t="s">
        <v>1491</v>
      </c>
      <c r="K1415" s="157"/>
      <c r="L1415" s="155">
        <v>2022</v>
      </c>
      <c r="M1415" s="158">
        <v>14249</v>
      </c>
      <c r="N1415" s="159">
        <v>78555897.700000003</v>
      </c>
      <c r="O1415" s="159">
        <v>69335186.599999994</v>
      </c>
      <c r="P1415" s="159">
        <v>52492267.219999999</v>
      </c>
      <c r="Q1415" s="159">
        <v>26549589</v>
      </c>
      <c r="R1415" s="159">
        <v>25942678.219999999</v>
      </c>
      <c r="S1415" s="159">
        <v>9220711.0999999996</v>
      </c>
      <c r="T1415" s="159">
        <v>62549</v>
      </c>
      <c r="U1415" s="159">
        <v>81511602.819999993</v>
      </c>
      <c r="V1415" s="159">
        <v>62876683.439999998</v>
      </c>
      <c r="W1415" s="159">
        <v>21247345.539999999</v>
      </c>
      <c r="X1415" s="159">
        <v>180293.77</v>
      </c>
      <c r="Y1415" s="159">
        <v>18634919.379999999</v>
      </c>
      <c r="Z1415" s="159">
        <v>11583131.289999999</v>
      </c>
      <c r="AA1415" s="159">
        <v>7735000</v>
      </c>
      <c r="AB1415" s="159">
        <v>3848131.2899999991</v>
      </c>
      <c r="AC1415" s="159">
        <v>2000000</v>
      </c>
      <c r="AD1415" s="159">
        <v>2000000</v>
      </c>
      <c r="AE1415" s="159">
        <v>10902600</v>
      </c>
      <c r="AF1415" s="159">
        <v>6458503.1600000001</v>
      </c>
      <c r="AG1415" s="159">
        <v>346692.54</v>
      </c>
      <c r="AH1415" s="159">
        <v>813923.34</v>
      </c>
      <c r="AI1415" s="159">
        <v>0</v>
      </c>
      <c r="AJ1415" s="159">
        <v>0</v>
      </c>
    </row>
    <row r="1416" spans="1:36">
      <c r="A1416" s="153">
        <v>18</v>
      </c>
      <c r="B1416" s="154">
        <v>11</v>
      </c>
      <c r="C1416" s="154">
        <v>9</v>
      </c>
      <c r="D1416" s="155">
        <v>2</v>
      </c>
      <c r="E1416" s="155" t="s">
        <v>556</v>
      </c>
      <c r="F1416" s="156" t="s">
        <v>4586</v>
      </c>
      <c r="G1416" s="156" t="s">
        <v>556</v>
      </c>
      <c r="H1416" s="156" t="s">
        <v>4595</v>
      </c>
      <c r="I1416" s="155">
        <v>1811092</v>
      </c>
      <c r="J1416" s="157" t="s">
        <v>1490</v>
      </c>
      <c r="K1416" s="157"/>
      <c r="L1416" s="155">
        <v>2022</v>
      </c>
      <c r="M1416" s="158">
        <v>8202</v>
      </c>
      <c r="N1416" s="159">
        <v>43415866.829999998</v>
      </c>
      <c r="O1416" s="159">
        <v>38248642.439999998</v>
      </c>
      <c r="P1416" s="159">
        <v>27258292</v>
      </c>
      <c r="Q1416" s="159">
        <v>11140694</v>
      </c>
      <c r="R1416" s="159">
        <v>16117598</v>
      </c>
      <c r="S1416" s="159">
        <v>5167224.3899999997</v>
      </c>
      <c r="T1416" s="159">
        <v>293067.90000000002</v>
      </c>
      <c r="U1416" s="159">
        <v>41122601.740000002</v>
      </c>
      <c r="V1416" s="159">
        <v>34233131.579999998</v>
      </c>
      <c r="W1416" s="159">
        <v>11872851.23</v>
      </c>
      <c r="X1416" s="159">
        <v>52049.02</v>
      </c>
      <c r="Y1416" s="159">
        <v>6889470.1600000001</v>
      </c>
      <c r="Z1416" s="159">
        <v>1501819.86</v>
      </c>
      <c r="AA1416" s="159">
        <v>1188000</v>
      </c>
      <c r="AB1416" s="159">
        <v>313819.8600000001</v>
      </c>
      <c r="AC1416" s="159">
        <v>962032</v>
      </c>
      <c r="AD1416" s="159">
        <v>962032</v>
      </c>
      <c r="AE1416" s="159">
        <v>3298674.96</v>
      </c>
      <c r="AF1416" s="159">
        <v>4015510.86</v>
      </c>
      <c r="AG1416" s="159">
        <v>2314742.25</v>
      </c>
      <c r="AH1416" s="159">
        <v>1929516.57</v>
      </c>
      <c r="AI1416" s="159">
        <v>0</v>
      </c>
      <c r="AJ1416" s="159">
        <v>0</v>
      </c>
    </row>
    <row r="1417" spans="1:36">
      <c r="A1417" s="153">
        <v>18</v>
      </c>
      <c r="B1417" s="154">
        <v>11</v>
      </c>
      <c r="C1417" s="154">
        <v>10</v>
      </c>
      <c r="D1417" s="155">
        <v>2</v>
      </c>
      <c r="E1417" s="155" t="s">
        <v>556</v>
      </c>
      <c r="F1417" s="156" t="s">
        <v>4586</v>
      </c>
      <c r="G1417" s="156" t="s">
        <v>556</v>
      </c>
      <c r="H1417" s="156" t="s">
        <v>4596</v>
      </c>
      <c r="I1417" s="155">
        <v>1811102</v>
      </c>
      <c r="J1417" s="157" t="s">
        <v>1489</v>
      </c>
      <c r="K1417" s="157"/>
      <c r="L1417" s="155">
        <v>2022</v>
      </c>
      <c r="M1417" s="158">
        <v>7701</v>
      </c>
      <c r="N1417" s="159">
        <v>40537533.689999998</v>
      </c>
      <c r="O1417" s="159">
        <v>35815194.770000003</v>
      </c>
      <c r="P1417" s="159">
        <v>25435592.920000002</v>
      </c>
      <c r="Q1417" s="159">
        <v>11766553</v>
      </c>
      <c r="R1417" s="159">
        <v>13669039.92</v>
      </c>
      <c r="S1417" s="159">
        <v>4722338.92</v>
      </c>
      <c r="T1417" s="159">
        <v>95735</v>
      </c>
      <c r="U1417" s="159">
        <v>47445527.5</v>
      </c>
      <c r="V1417" s="159">
        <v>34020248.140000001</v>
      </c>
      <c r="W1417" s="159">
        <v>13274061.880000001</v>
      </c>
      <c r="X1417" s="159">
        <v>106134.92</v>
      </c>
      <c r="Y1417" s="159">
        <v>13425279.359999999</v>
      </c>
      <c r="Z1417" s="159">
        <v>7407993.8099999996</v>
      </c>
      <c r="AA1417" s="159">
        <v>4500000</v>
      </c>
      <c r="AB1417" s="159">
        <v>2907993.8099999996</v>
      </c>
      <c r="AC1417" s="159">
        <v>500000</v>
      </c>
      <c r="AD1417" s="159">
        <v>500000</v>
      </c>
      <c r="AE1417" s="159">
        <v>8500000</v>
      </c>
      <c r="AF1417" s="159">
        <v>1794946.63</v>
      </c>
      <c r="AG1417" s="159">
        <v>551121.19999999995</v>
      </c>
      <c r="AH1417" s="159">
        <v>791392.12</v>
      </c>
      <c r="AI1417" s="159">
        <v>0</v>
      </c>
      <c r="AJ1417" s="159">
        <v>0</v>
      </c>
    </row>
    <row r="1418" spans="1:36">
      <c r="A1418" s="153">
        <v>18</v>
      </c>
      <c r="B1418" s="154">
        <v>12</v>
      </c>
      <c r="C1418" s="154">
        <v>1</v>
      </c>
      <c r="D1418" s="155">
        <v>2</v>
      </c>
      <c r="E1418" s="155" t="s">
        <v>556</v>
      </c>
      <c r="F1418" s="156" t="s">
        <v>4597</v>
      </c>
      <c r="G1418" s="156" t="s">
        <v>556</v>
      </c>
      <c r="H1418" s="156" t="s">
        <v>4598</v>
      </c>
      <c r="I1418" s="155">
        <v>1812012</v>
      </c>
      <c r="J1418" s="157" t="s">
        <v>1488</v>
      </c>
      <c r="K1418" s="157"/>
      <c r="L1418" s="155">
        <v>2022</v>
      </c>
      <c r="M1418" s="158">
        <v>6103</v>
      </c>
      <c r="N1418" s="159">
        <v>31624591.190000001</v>
      </c>
      <c r="O1418" s="159">
        <v>29393151.84</v>
      </c>
      <c r="P1418" s="159">
        <v>24613833.48</v>
      </c>
      <c r="Q1418" s="159">
        <v>12688416</v>
      </c>
      <c r="R1418" s="159">
        <v>11925417.48</v>
      </c>
      <c r="S1418" s="159">
        <v>2231439.35</v>
      </c>
      <c r="T1418" s="159">
        <v>100137.56</v>
      </c>
      <c r="U1418" s="159">
        <v>31115568.07</v>
      </c>
      <c r="V1418" s="159">
        <v>27634538.25</v>
      </c>
      <c r="W1418" s="159">
        <v>8117783.9199999999</v>
      </c>
      <c r="X1418" s="159">
        <v>83256.570000000007</v>
      </c>
      <c r="Y1418" s="159">
        <v>3481029.82</v>
      </c>
      <c r="Z1418" s="159">
        <v>5207582.22</v>
      </c>
      <c r="AA1418" s="159">
        <v>3500000</v>
      </c>
      <c r="AB1418" s="159">
        <v>1707582.2199999997</v>
      </c>
      <c r="AC1418" s="159">
        <v>3525000</v>
      </c>
      <c r="AD1418" s="159">
        <v>3525000</v>
      </c>
      <c r="AE1418" s="159">
        <v>3500000</v>
      </c>
      <c r="AF1418" s="159">
        <v>1758613.59</v>
      </c>
      <c r="AG1418" s="159">
        <v>120960</v>
      </c>
      <c r="AH1418" s="159">
        <v>107784.32000000001</v>
      </c>
      <c r="AI1418" s="159">
        <v>0</v>
      </c>
      <c r="AJ1418" s="159">
        <v>0</v>
      </c>
    </row>
    <row r="1419" spans="1:36">
      <c r="A1419" s="153">
        <v>18</v>
      </c>
      <c r="B1419" s="154">
        <v>12</v>
      </c>
      <c r="C1419" s="154">
        <v>2</v>
      </c>
      <c r="D1419" s="155">
        <v>2</v>
      </c>
      <c r="E1419" s="155" t="s">
        <v>556</v>
      </c>
      <c r="F1419" s="156" t="s">
        <v>4597</v>
      </c>
      <c r="G1419" s="156" t="s">
        <v>556</v>
      </c>
      <c r="H1419" s="156" t="s">
        <v>4599</v>
      </c>
      <c r="I1419" s="155">
        <v>1812022</v>
      </c>
      <c r="J1419" s="157" t="s">
        <v>834</v>
      </c>
      <c r="K1419" s="157"/>
      <c r="L1419" s="155">
        <v>2022</v>
      </c>
      <c r="M1419" s="158">
        <v>5390</v>
      </c>
      <c r="N1419" s="159">
        <v>25084632.670000002</v>
      </c>
      <c r="O1419" s="159">
        <v>23512888.539999999</v>
      </c>
      <c r="P1419" s="159">
        <v>19201710.630000003</v>
      </c>
      <c r="Q1419" s="159">
        <v>9936214</v>
      </c>
      <c r="R1419" s="159">
        <v>9265496.6300000008</v>
      </c>
      <c r="S1419" s="159">
        <v>1571744.13</v>
      </c>
      <c r="T1419" s="159">
        <v>0</v>
      </c>
      <c r="U1419" s="159">
        <v>24355930.420000002</v>
      </c>
      <c r="V1419" s="159">
        <v>19241210.989999998</v>
      </c>
      <c r="W1419" s="159">
        <v>5072857.51</v>
      </c>
      <c r="X1419" s="159">
        <v>15576.39</v>
      </c>
      <c r="Y1419" s="159">
        <v>5114719.43</v>
      </c>
      <c r="Z1419" s="159">
        <v>1134711.18</v>
      </c>
      <c r="AA1419" s="159">
        <v>468601.18</v>
      </c>
      <c r="AB1419" s="159">
        <v>666110</v>
      </c>
      <c r="AC1419" s="159">
        <v>302886.42</v>
      </c>
      <c r="AD1419" s="159">
        <v>252886.42</v>
      </c>
      <c r="AE1419" s="159">
        <v>974371.18</v>
      </c>
      <c r="AF1419" s="159">
        <v>4271677.55</v>
      </c>
      <c r="AG1419" s="159">
        <v>0</v>
      </c>
      <c r="AH1419" s="159">
        <v>0</v>
      </c>
      <c r="AI1419" s="159">
        <v>0</v>
      </c>
      <c r="AJ1419" s="159">
        <v>0</v>
      </c>
    </row>
    <row r="1420" spans="1:36">
      <c r="A1420" s="153">
        <v>18</v>
      </c>
      <c r="B1420" s="154">
        <v>12</v>
      </c>
      <c r="C1420" s="154">
        <v>3</v>
      </c>
      <c r="D1420" s="155">
        <v>2</v>
      </c>
      <c r="E1420" s="155" t="s">
        <v>556</v>
      </c>
      <c r="F1420" s="156" t="s">
        <v>4597</v>
      </c>
      <c r="G1420" s="156" t="s">
        <v>556</v>
      </c>
      <c r="H1420" s="156" t="s">
        <v>4600</v>
      </c>
      <c r="I1420" s="155">
        <v>1812032</v>
      </c>
      <c r="J1420" s="157" t="s">
        <v>1487</v>
      </c>
      <c r="K1420" s="157"/>
      <c r="L1420" s="155">
        <v>2022</v>
      </c>
      <c r="M1420" s="158">
        <v>10155</v>
      </c>
      <c r="N1420" s="159">
        <v>60306526.299999997</v>
      </c>
      <c r="O1420" s="159">
        <v>51084483.210000001</v>
      </c>
      <c r="P1420" s="159">
        <v>42505840.030000001</v>
      </c>
      <c r="Q1420" s="159">
        <v>21929776</v>
      </c>
      <c r="R1420" s="159">
        <v>20576064.030000001</v>
      </c>
      <c r="S1420" s="159">
        <v>9222043.0899999999</v>
      </c>
      <c r="T1420" s="159">
        <v>139471.76</v>
      </c>
      <c r="U1420" s="159">
        <v>69006457.670000002</v>
      </c>
      <c r="V1420" s="159">
        <v>47286491.619999997</v>
      </c>
      <c r="W1420" s="159">
        <v>19471498.780000001</v>
      </c>
      <c r="X1420" s="159">
        <v>274103.46000000002</v>
      </c>
      <c r="Y1420" s="159">
        <v>21719966.050000001</v>
      </c>
      <c r="Z1420" s="159">
        <v>12163791.65</v>
      </c>
      <c r="AA1420" s="159">
        <v>11277837.01</v>
      </c>
      <c r="AB1420" s="159">
        <v>885954.6400000006</v>
      </c>
      <c r="AC1420" s="159">
        <v>1678100</v>
      </c>
      <c r="AD1420" s="159">
        <v>1678100</v>
      </c>
      <c r="AE1420" s="159">
        <v>20873458.460000001</v>
      </c>
      <c r="AF1420" s="159">
        <v>3797991.59</v>
      </c>
      <c r="AG1420" s="159">
        <v>379070.48</v>
      </c>
      <c r="AH1420" s="159">
        <v>253007.5</v>
      </c>
      <c r="AI1420" s="159">
        <v>0</v>
      </c>
      <c r="AJ1420" s="159">
        <v>0</v>
      </c>
    </row>
    <row r="1421" spans="1:36">
      <c r="A1421" s="153">
        <v>18</v>
      </c>
      <c r="B1421" s="154">
        <v>12</v>
      </c>
      <c r="C1421" s="154">
        <v>4</v>
      </c>
      <c r="D1421" s="155">
        <v>2</v>
      </c>
      <c r="E1421" s="155" t="s">
        <v>556</v>
      </c>
      <c r="F1421" s="156" t="s">
        <v>4597</v>
      </c>
      <c r="G1421" s="156" t="s">
        <v>556</v>
      </c>
      <c r="H1421" s="156" t="s">
        <v>4601</v>
      </c>
      <c r="I1421" s="155">
        <v>1812042</v>
      </c>
      <c r="J1421" s="157" t="s">
        <v>1486</v>
      </c>
      <c r="K1421" s="157"/>
      <c r="L1421" s="155">
        <v>2022</v>
      </c>
      <c r="M1421" s="158">
        <v>4271</v>
      </c>
      <c r="N1421" s="159">
        <v>24927208.57</v>
      </c>
      <c r="O1421" s="159">
        <v>20164192.25</v>
      </c>
      <c r="P1421" s="159">
        <v>13897056.41</v>
      </c>
      <c r="Q1421" s="159">
        <v>6781538</v>
      </c>
      <c r="R1421" s="159">
        <v>7115518.4100000001</v>
      </c>
      <c r="S1421" s="159">
        <v>4763016.32</v>
      </c>
      <c r="T1421" s="159">
        <v>130860</v>
      </c>
      <c r="U1421" s="159">
        <v>29205163.129999999</v>
      </c>
      <c r="V1421" s="159">
        <v>16406076.83</v>
      </c>
      <c r="W1421" s="159">
        <v>6780079.3499999996</v>
      </c>
      <c r="X1421" s="159">
        <v>186454.16</v>
      </c>
      <c r="Y1421" s="159">
        <v>12799086.300000001</v>
      </c>
      <c r="Z1421" s="159">
        <v>6219398.5099999998</v>
      </c>
      <c r="AA1421" s="159">
        <v>6078981.0499999998</v>
      </c>
      <c r="AB1421" s="159">
        <v>140417.45999999996</v>
      </c>
      <c r="AC1421" s="159">
        <v>1141580.28</v>
      </c>
      <c r="AD1421" s="159">
        <v>1141580.28</v>
      </c>
      <c r="AE1421" s="159">
        <v>10437763.369999999</v>
      </c>
      <c r="AF1421" s="159">
        <v>3758115.42</v>
      </c>
      <c r="AG1421" s="159">
        <v>729571.61</v>
      </c>
      <c r="AH1421" s="159">
        <v>610083.97</v>
      </c>
      <c r="AI1421" s="159">
        <v>0</v>
      </c>
      <c r="AJ1421" s="159">
        <v>0</v>
      </c>
    </row>
    <row r="1422" spans="1:36">
      <c r="A1422" s="153">
        <v>18</v>
      </c>
      <c r="B1422" s="154">
        <v>12</v>
      </c>
      <c r="C1422" s="154">
        <v>5</v>
      </c>
      <c r="D1422" s="155">
        <v>3</v>
      </c>
      <c r="E1422" s="155" t="s">
        <v>556</v>
      </c>
      <c r="F1422" s="156" t="s">
        <v>4602</v>
      </c>
      <c r="G1422" s="156" t="s">
        <v>556</v>
      </c>
      <c r="H1422" s="156" t="s">
        <v>4603</v>
      </c>
      <c r="I1422" s="155">
        <v>1812053</v>
      </c>
      <c r="J1422" s="157" t="s">
        <v>1485</v>
      </c>
      <c r="K1422" s="157"/>
      <c r="L1422" s="155">
        <v>2022</v>
      </c>
      <c r="M1422" s="158">
        <v>22381</v>
      </c>
      <c r="N1422" s="159">
        <v>103483622.31999999</v>
      </c>
      <c r="O1422" s="159">
        <v>90296463.859999999</v>
      </c>
      <c r="P1422" s="159">
        <v>49451013.920000002</v>
      </c>
      <c r="Q1422" s="159">
        <v>19112051</v>
      </c>
      <c r="R1422" s="159">
        <v>30338962.920000002</v>
      </c>
      <c r="S1422" s="159">
        <v>13187158.460000001</v>
      </c>
      <c r="T1422" s="159">
        <v>423912.88</v>
      </c>
      <c r="U1422" s="159">
        <v>112537140.42</v>
      </c>
      <c r="V1422" s="159">
        <v>79624483.900000006</v>
      </c>
      <c r="W1422" s="159">
        <v>31507160.289999999</v>
      </c>
      <c r="X1422" s="159">
        <v>160079.4</v>
      </c>
      <c r="Y1422" s="159">
        <v>32912656.52</v>
      </c>
      <c r="Z1422" s="159">
        <v>10415601.550000001</v>
      </c>
      <c r="AA1422" s="159">
        <v>9800000</v>
      </c>
      <c r="AB1422" s="159">
        <v>615601.55000000075</v>
      </c>
      <c r="AC1422" s="159">
        <v>1254972</v>
      </c>
      <c r="AD1422" s="159">
        <v>1254972</v>
      </c>
      <c r="AE1422" s="159">
        <v>14552513</v>
      </c>
      <c r="AF1422" s="159">
        <v>10671979.960000001</v>
      </c>
      <c r="AG1422" s="159">
        <v>306622.92</v>
      </c>
      <c r="AH1422" s="159">
        <v>301623.84999999998</v>
      </c>
      <c r="AI1422" s="159">
        <v>0</v>
      </c>
      <c r="AJ1422" s="159">
        <v>0</v>
      </c>
    </row>
    <row r="1423" spans="1:36">
      <c r="A1423" s="153">
        <v>18</v>
      </c>
      <c r="B1423" s="154">
        <v>12</v>
      </c>
      <c r="C1423" s="154">
        <v>6</v>
      </c>
      <c r="D1423" s="155">
        <v>3</v>
      </c>
      <c r="E1423" s="155" t="s">
        <v>556</v>
      </c>
      <c r="F1423" s="156" t="s">
        <v>4602</v>
      </c>
      <c r="G1423" s="156" t="s">
        <v>556</v>
      </c>
      <c r="H1423" s="156" t="s">
        <v>4604</v>
      </c>
      <c r="I1423" s="155">
        <v>1812063</v>
      </c>
      <c r="J1423" s="157" t="s">
        <v>1484</v>
      </c>
      <c r="K1423" s="157"/>
      <c r="L1423" s="155">
        <v>2022</v>
      </c>
      <c r="M1423" s="158">
        <v>10121</v>
      </c>
      <c r="N1423" s="159">
        <v>43341983.18</v>
      </c>
      <c r="O1423" s="159">
        <v>38709768.829999998</v>
      </c>
      <c r="P1423" s="159">
        <v>27958172.880000003</v>
      </c>
      <c r="Q1423" s="159">
        <v>12377991</v>
      </c>
      <c r="R1423" s="159">
        <v>15580181.880000001</v>
      </c>
      <c r="S1423" s="159">
        <v>4632214.3499999996</v>
      </c>
      <c r="T1423" s="159">
        <v>96964.61</v>
      </c>
      <c r="U1423" s="159">
        <v>41259274.369999997</v>
      </c>
      <c r="V1423" s="159">
        <v>35231324.579999998</v>
      </c>
      <c r="W1423" s="159">
        <v>13503476.289999999</v>
      </c>
      <c r="X1423" s="159">
        <v>198099.16</v>
      </c>
      <c r="Y1423" s="159">
        <v>6027949.79</v>
      </c>
      <c r="Z1423" s="159">
        <v>3030742.73</v>
      </c>
      <c r="AA1423" s="159">
        <v>0</v>
      </c>
      <c r="AB1423" s="159">
        <v>3030742.73</v>
      </c>
      <c r="AC1423" s="159">
        <v>3020185.21</v>
      </c>
      <c r="AD1423" s="159">
        <v>3020185.21</v>
      </c>
      <c r="AE1423" s="159">
        <v>8870858.5999999996</v>
      </c>
      <c r="AF1423" s="159">
        <v>3478444.25</v>
      </c>
      <c r="AG1423" s="159">
        <v>0</v>
      </c>
      <c r="AH1423" s="159">
        <v>0</v>
      </c>
      <c r="AI1423" s="159">
        <v>0</v>
      </c>
      <c r="AJ1423" s="159">
        <v>0</v>
      </c>
    </row>
    <row r="1424" spans="1:36">
      <c r="A1424" s="153">
        <v>18</v>
      </c>
      <c r="B1424" s="154">
        <v>12</v>
      </c>
      <c r="C1424" s="154">
        <v>7</v>
      </c>
      <c r="D1424" s="155">
        <v>3</v>
      </c>
      <c r="E1424" s="155" t="s">
        <v>556</v>
      </c>
      <c r="F1424" s="156" t="s">
        <v>4602</v>
      </c>
      <c r="G1424" s="156" t="s">
        <v>556</v>
      </c>
      <c r="H1424" s="156" t="s">
        <v>4605</v>
      </c>
      <c r="I1424" s="155">
        <v>1812073</v>
      </c>
      <c r="J1424" s="157" t="s">
        <v>1483</v>
      </c>
      <c r="K1424" s="157"/>
      <c r="L1424" s="155">
        <v>2022</v>
      </c>
      <c r="M1424" s="158">
        <v>8278</v>
      </c>
      <c r="N1424" s="159">
        <v>43937548.859999999</v>
      </c>
      <c r="O1424" s="159">
        <v>36979539.100000001</v>
      </c>
      <c r="P1424" s="159">
        <v>26786159.009999998</v>
      </c>
      <c r="Q1424" s="159">
        <v>14221390</v>
      </c>
      <c r="R1424" s="159">
        <v>12564769.01</v>
      </c>
      <c r="S1424" s="159">
        <v>6958009.7599999998</v>
      </c>
      <c r="T1424" s="159">
        <v>194919.06</v>
      </c>
      <c r="U1424" s="159">
        <v>41724611.979999997</v>
      </c>
      <c r="V1424" s="159">
        <v>31166338.210000001</v>
      </c>
      <c r="W1424" s="159">
        <v>9788719.6400000006</v>
      </c>
      <c r="X1424" s="159">
        <v>0</v>
      </c>
      <c r="Y1424" s="159">
        <v>10558273.77</v>
      </c>
      <c r="Z1424" s="159">
        <v>8224141.0899999999</v>
      </c>
      <c r="AA1424" s="159">
        <v>0</v>
      </c>
      <c r="AB1424" s="159">
        <v>8224141.0899999999</v>
      </c>
      <c r="AC1424" s="159">
        <v>0</v>
      </c>
      <c r="AD1424" s="159">
        <v>0</v>
      </c>
      <c r="AE1424" s="159">
        <v>0</v>
      </c>
      <c r="AF1424" s="159">
        <v>5813200.8899999997</v>
      </c>
      <c r="AG1424" s="159">
        <v>0</v>
      </c>
      <c r="AH1424" s="159">
        <v>0</v>
      </c>
      <c r="AI1424" s="159">
        <v>0</v>
      </c>
      <c r="AJ1424" s="159">
        <v>0</v>
      </c>
    </row>
    <row r="1425" spans="1:36">
      <c r="A1425" s="153">
        <v>18</v>
      </c>
      <c r="B1425" s="154">
        <v>13</v>
      </c>
      <c r="C1425" s="154">
        <v>1</v>
      </c>
      <c r="D1425" s="155">
        <v>2</v>
      </c>
      <c r="E1425" s="155" t="s">
        <v>556</v>
      </c>
      <c r="F1425" s="156" t="s">
        <v>4606</v>
      </c>
      <c r="G1425" s="156" t="s">
        <v>556</v>
      </c>
      <c r="H1425" s="156" t="s">
        <v>4607</v>
      </c>
      <c r="I1425" s="155">
        <v>1813012</v>
      </c>
      <c r="J1425" s="157" t="s">
        <v>1482</v>
      </c>
      <c r="K1425" s="157"/>
      <c r="L1425" s="155">
        <v>2022</v>
      </c>
      <c r="M1425" s="158">
        <v>6582</v>
      </c>
      <c r="N1425" s="159">
        <v>33081447.699999999</v>
      </c>
      <c r="O1425" s="159">
        <v>31803693.699999999</v>
      </c>
      <c r="P1425" s="159">
        <v>24578907.539999999</v>
      </c>
      <c r="Q1425" s="159">
        <v>11865709</v>
      </c>
      <c r="R1425" s="159">
        <v>12713198.539999999</v>
      </c>
      <c r="S1425" s="159">
        <v>1277754</v>
      </c>
      <c r="T1425" s="159">
        <v>746102</v>
      </c>
      <c r="U1425" s="159">
        <v>32667823.600000001</v>
      </c>
      <c r="V1425" s="159">
        <v>30329777.559999999</v>
      </c>
      <c r="W1425" s="159">
        <v>11493737.539999999</v>
      </c>
      <c r="X1425" s="159">
        <v>97749.15</v>
      </c>
      <c r="Y1425" s="159">
        <v>2338046.04</v>
      </c>
      <c r="Z1425" s="159">
        <v>1617791.56</v>
      </c>
      <c r="AA1425" s="159">
        <v>0</v>
      </c>
      <c r="AB1425" s="159">
        <v>1617791.56</v>
      </c>
      <c r="AC1425" s="159">
        <v>727000</v>
      </c>
      <c r="AD1425" s="159">
        <v>727000</v>
      </c>
      <c r="AE1425" s="159">
        <v>3835189.01</v>
      </c>
      <c r="AF1425" s="159">
        <v>1473916.14</v>
      </c>
      <c r="AG1425" s="159">
        <v>17913.25</v>
      </c>
      <c r="AH1425" s="159">
        <v>0</v>
      </c>
      <c r="AI1425" s="159">
        <v>0</v>
      </c>
      <c r="AJ1425" s="159">
        <v>220189.01</v>
      </c>
    </row>
    <row r="1426" spans="1:36">
      <c r="A1426" s="153">
        <v>18</v>
      </c>
      <c r="B1426" s="154">
        <v>13</v>
      </c>
      <c r="C1426" s="154">
        <v>2</v>
      </c>
      <c r="D1426" s="155">
        <v>3</v>
      </c>
      <c r="E1426" s="155" t="s">
        <v>556</v>
      </c>
      <c r="F1426" s="156" t="s">
        <v>4608</v>
      </c>
      <c r="G1426" s="156" t="s">
        <v>556</v>
      </c>
      <c r="H1426" s="156" t="s">
        <v>4609</v>
      </c>
      <c r="I1426" s="155">
        <v>1813023</v>
      </c>
      <c r="J1426" s="157" t="s">
        <v>1481</v>
      </c>
      <c r="K1426" s="157"/>
      <c r="L1426" s="155">
        <v>2022</v>
      </c>
      <c r="M1426" s="158">
        <v>9186</v>
      </c>
      <c r="N1426" s="159">
        <v>47121003.549999997</v>
      </c>
      <c r="O1426" s="159">
        <v>44622816.880000003</v>
      </c>
      <c r="P1426" s="159">
        <v>35293236.25</v>
      </c>
      <c r="Q1426" s="159">
        <v>18743652</v>
      </c>
      <c r="R1426" s="159">
        <v>16549584.25</v>
      </c>
      <c r="S1426" s="159">
        <v>2498186.67</v>
      </c>
      <c r="T1426" s="159">
        <v>280797.81</v>
      </c>
      <c r="U1426" s="159">
        <v>45666486.82</v>
      </c>
      <c r="V1426" s="159">
        <v>41845056.030000001</v>
      </c>
      <c r="W1426" s="159">
        <v>16651191.939999999</v>
      </c>
      <c r="X1426" s="159">
        <v>462760.16</v>
      </c>
      <c r="Y1426" s="159">
        <v>3821430.79</v>
      </c>
      <c r="Z1426" s="159">
        <v>2748799.65</v>
      </c>
      <c r="AA1426" s="159">
        <v>0</v>
      </c>
      <c r="AB1426" s="159">
        <v>2748799.65</v>
      </c>
      <c r="AC1426" s="159">
        <v>1173525</v>
      </c>
      <c r="AD1426" s="159">
        <v>1173525</v>
      </c>
      <c r="AE1426" s="159">
        <v>13440081</v>
      </c>
      <c r="AF1426" s="159">
        <v>2777760.85</v>
      </c>
      <c r="AG1426" s="159">
        <v>175862.5</v>
      </c>
      <c r="AH1426" s="159">
        <v>445666.56</v>
      </c>
      <c r="AI1426" s="159">
        <v>0</v>
      </c>
      <c r="AJ1426" s="159">
        <v>531</v>
      </c>
    </row>
    <row r="1427" spans="1:36">
      <c r="A1427" s="153">
        <v>18</v>
      </c>
      <c r="B1427" s="154">
        <v>13</v>
      </c>
      <c r="C1427" s="154">
        <v>3</v>
      </c>
      <c r="D1427" s="155">
        <v>2</v>
      </c>
      <c r="E1427" s="155" t="s">
        <v>556</v>
      </c>
      <c r="F1427" s="156" t="s">
        <v>4606</v>
      </c>
      <c r="G1427" s="156" t="s">
        <v>556</v>
      </c>
      <c r="H1427" s="156" t="s">
        <v>4610</v>
      </c>
      <c r="I1427" s="155">
        <v>1813032</v>
      </c>
      <c r="J1427" s="157" t="s">
        <v>1480</v>
      </c>
      <c r="K1427" s="157"/>
      <c r="L1427" s="155">
        <v>2022</v>
      </c>
      <c r="M1427" s="158">
        <v>5514</v>
      </c>
      <c r="N1427" s="159">
        <v>25776025.68</v>
      </c>
      <c r="O1427" s="159">
        <v>25189306.300000001</v>
      </c>
      <c r="P1427" s="159">
        <v>18775187.600000001</v>
      </c>
      <c r="Q1427" s="159">
        <v>9751111</v>
      </c>
      <c r="R1427" s="159">
        <v>9024076.5999999996</v>
      </c>
      <c r="S1427" s="159">
        <v>586719.38</v>
      </c>
      <c r="T1427" s="159">
        <v>295445.96999999997</v>
      </c>
      <c r="U1427" s="159">
        <v>24561774.079999998</v>
      </c>
      <c r="V1427" s="159">
        <v>23339241.350000001</v>
      </c>
      <c r="W1427" s="159">
        <v>7396057.8300000001</v>
      </c>
      <c r="X1427" s="159">
        <v>251852.87</v>
      </c>
      <c r="Y1427" s="159">
        <v>1222532.73</v>
      </c>
      <c r="Z1427" s="159">
        <v>6071936.5199999996</v>
      </c>
      <c r="AA1427" s="159">
        <v>6000428.4000000004</v>
      </c>
      <c r="AB1427" s="159">
        <v>71508.11999999918</v>
      </c>
      <c r="AC1427" s="159">
        <v>7265714.0800000001</v>
      </c>
      <c r="AD1427" s="159">
        <v>7265714.0800000001</v>
      </c>
      <c r="AE1427" s="159">
        <v>7739577.71</v>
      </c>
      <c r="AF1427" s="159">
        <v>1850064.95</v>
      </c>
      <c r="AG1427" s="159">
        <v>0</v>
      </c>
      <c r="AH1427" s="159">
        <v>74543.47</v>
      </c>
      <c r="AI1427" s="159">
        <v>0</v>
      </c>
      <c r="AJ1427" s="159">
        <v>915149.31</v>
      </c>
    </row>
    <row r="1428" spans="1:36">
      <c r="A1428" s="153">
        <v>18</v>
      </c>
      <c r="B1428" s="154">
        <v>13</v>
      </c>
      <c r="C1428" s="154">
        <v>4</v>
      </c>
      <c r="D1428" s="155">
        <v>2</v>
      </c>
      <c r="E1428" s="155" t="s">
        <v>556</v>
      </c>
      <c r="F1428" s="156" t="s">
        <v>4606</v>
      </c>
      <c r="G1428" s="156" t="s">
        <v>556</v>
      </c>
      <c r="H1428" s="156" t="s">
        <v>4611</v>
      </c>
      <c r="I1428" s="155">
        <v>1813042</v>
      </c>
      <c r="J1428" s="157" t="s">
        <v>1479</v>
      </c>
      <c r="K1428" s="157"/>
      <c r="L1428" s="155">
        <v>2022</v>
      </c>
      <c r="M1428" s="158">
        <v>5188</v>
      </c>
      <c r="N1428" s="159">
        <v>25466131.600000001</v>
      </c>
      <c r="O1428" s="159">
        <v>24652977.539999999</v>
      </c>
      <c r="P1428" s="159">
        <v>15239024.93</v>
      </c>
      <c r="Q1428" s="159">
        <v>6602371</v>
      </c>
      <c r="R1428" s="159">
        <v>8636653.9299999997</v>
      </c>
      <c r="S1428" s="159">
        <v>813154.06</v>
      </c>
      <c r="T1428" s="159">
        <v>382298.9</v>
      </c>
      <c r="U1428" s="159">
        <v>24971313.170000002</v>
      </c>
      <c r="V1428" s="159">
        <v>21249029.699999999</v>
      </c>
      <c r="W1428" s="159">
        <v>6687800.6900000004</v>
      </c>
      <c r="X1428" s="159">
        <v>0</v>
      </c>
      <c r="Y1428" s="159">
        <v>3722283.47</v>
      </c>
      <c r="Z1428" s="159">
        <v>5690464.4400000004</v>
      </c>
      <c r="AA1428" s="159">
        <v>0</v>
      </c>
      <c r="AB1428" s="159">
        <v>5690464.4400000004</v>
      </c>
      <c r="AC1428" s="159">
        <v>0</v>
      </c>
      <c r="AD1428" s="159">
        <v>0</v>
      </c>
      <c r="AE1428" s="159">
        <v>0</v>
      </c>
      <c r="AF1428" s="159">
        <v>3403947.84</v>
      </c>
      <c r="AG1428" s="159">
        <v>43815</v>
      </c>
      <c r="AH1428" s="159">
        <v>76426.350000000006</v>
      </c>
      <c r="AI1428" s="159">
        <v>0</v>
      </c>
      <c r="AJ1428" s="159">
        <v>0</v>
      </c>
    </row>
    <row r="1429" spans="1:36">
      <c r="A1429" s="153">
        <v>18</v>
      </c>
      <c r="B1429" s="154">
        <v>13</v>
      </c>
      <c r="C1429" s="154">
        <v>5</v>
      </c>
      <c r="D1429" s="155">
        <v>2</v>
      </c>
      <c r="E1429" s="155" t="s">
        <v>556</v>
      </c>
      <c r="F1429" s="156" t="s">
        <v>4606</v>
      </c>
      <c r="G1429" s="156" t="s">
        <v>556</v>
      </c>
      <c r="H1429" s="156" t="s">
        <v>4612</v>
      </c>
      <c r="I1429" s="155">
        <v>1813052</v>
      </c>
      <c r="J1429" s="157" t="s">
        <v>1478</v>
      </c>
      <c r="K1429" s="157"/>
      <c r="L1429" s="155">
        <v>2022</v>
      </c>
      <c r="M1429" s="158">
        <v>4843</v>
      </c>
      <c r="N1429" s="159">
        <v>26211989.530000001</v>
      </c>
      <c r="O1429" s="159">
        <v>23515075.280000001</v>
      </c>
      <c r="P1429" s="159">
        <v>19004524.5</v>
      </c>
      <c r="Q1429" s="159">
        <v>9990344</v>
      </c>
      <c r="R1429" s="159">
        <v>9014180.5</v>
      </c>
      <c r="S1429" s="159">
        <v>2696914.25</v>
      </c>
      <c r="T1429" s="159">
        <v>172948.35</v>
      </c>
      <c r="U1429" s="159">
        <v>22947437.25</v>
      </c>
      <c r="V1429" s="159">
        <v>20672586.109999999</v>
      </c>
      <c r="W1429" s="159">
        <v>5875754.04</v>
      </c>
      <c r="X1429" s="159">
        <v>111711.92</v>
      </c>
      <c r="Y1429" s="159">
        <v>2274851.14</v>
      </c>
      <c r="Z1429" s="159">
        <v>1045038.68</v>
      </c>
      <c r="AA1429" s="159">
        <v>0</v>
      </c>
      <c r="AB1429" s="159">
        <v>1045038.68</v>
      </c>
      <c r="AC1429" s="159">
        <v>919544</v>
      </c>
      <c r="AD1429" s="159">
        <v>919544</v>
      </c>
      <c r="AE1429" s="159">
        <v>3003671</v>
      </c>
      <c r="AF1429" s="159">
        <v>2842489.17</v>
      </c>
      <c r="AG1429" s="159">
        <v>512274.12</v>
      </c>
      <c r="AH1429" s="159">
        <v>623889.68999999994</v>
      </c>
      <c r="AI1429" s="159">
        <v>0</v>
      </c>
      <c r="AJ1429" s="159">
        <v>0</v>
      </c>
    </row>
    <row r="1430" spans="1:36">
      <c r="A1430" s="153">
        <v>18</v>
      </c>
      <c r="B1430" s="154">
        <v>13</v>
      </c>
      <c r="C1430" s="154">
        <v>6</v>
      </c>
      <c r="D1430" s="155">
        <v>2</v>
      </c>
      <c r="E1430" s="155" t="s">
        <v>556</v>
      </c>
      <c r="F1430" s="156" t="s">
        <v>4606</v>
      </c>
      <c r="G1430" s="156" t="s">
        <v>556</v>
      </c>
      <c r="H1430" s="156" t="s">
        <v>4613</v>
      </c>
      <c r="I1430" s="155">
        <v>1813062</v>
      </c>
      <c r="J1430" s="157" t="s">
        <v>1477</v>
      </c>
      <c r="K1430" s="157"/>
      <c r="L1430" s="155">
        <v>2022</v>
      </c>
      <c r="M1430" s="158">
        <v>6546</v>
      </c>
      <c r="N1430" s="159">
        <v>31799240.57</v>
      </c>
      <c r="O1430" s="159">
        <v>29514365.350000001</v>
      </c>
      <c r="P1430" s="159">
        <v>18095835.5</v>
      </c>
      <c r="Q1430" s="159">
        <v>8084791</v>
      </c>
      <c r="R1430" s="159">
        <v>10011044.5</v>
      </c>
      <c r="S1430" s="159">
        <v>2284875.2200000002</v>
      </c>
      <c r="T1430" s="159">
        <v>386053</v>
      </c>
      <c r="U1430" s="159">
        <v>29608997.57</v>
      </c>
      <c r="V1430" s="159">
        <v>26604194.059999999</v>
      </c>
      <c r="W1430" s="159">
        <v>10104116.939999999</v>
      </c>
      <c r="X1430" s="159">
        <v>175587.24</v>
      </c>
      <c r="Y1430" s="159">
        <v>3004803.51</v>
      </c>
      <c r="Z1430" s="159">
        <v>798707.12</v>
      </c>
      <c r="AA1430" s="159">
        <v>0</v>
      </c>
      <c r="AB1430" s="159">
        <v>798707.12</v>
      </c>
      <c r="AC1430" s="159">
        <v>1178806</v>
      </c>
      <c r="AD1430" s="159">
        <v>1178806</v>
      </c>
      <c r="AE1430" s="159">
        <v>5206697.0599999996</v>
      </c>
      <c r="AF1430" s="159">
        <v>2910171.29</v>
      </c>
      <c r="AG1430" s="159">
        <v>87172.95</v>
      </c>
      <c r="AH1430" s="159">
        <v>94699.23</v>
      </c>
      <c r="AI1430" s="159">
        <v>0</v>
      </c>
      <c r="AJ1430" s="159">
        <v>0</v>
      </c>
    </row>
    <row r="1431" spans="1:36">
      <c r="A1431" s="153">
        <v>18</v>
      </c>
      <c r="B1431" s="154">
        <v>13</v>
      </c>
      <c r="C1431" s="154">
        <v>7</v>
      </c>
      <c r="D1431" s="155">
        <v>2</v>
      </c>
      <c r="E1431" s="155" t="s">
        <v>556</v>
      </c>
      <c r="F1431" s="156" t="s">
        <v>4606</v>
      </c>
      <c r="G1431" s="156" t="s">
        <v>556</v>
      </c>
      <c r="H1431" s="156" t="s">
        <v>4614</v>
      </c>
      <c r="I1431" s="155">
        <v>1813072</v>
      </c>
      <c r="J1431" s="157" t="s">
        <v>1476</v>
      </c>
      <c r="K1431" s="157"/>
      <c r="L1431" s="155">
        <v>2022</v>
      </c>
      <c r="M1431" s="158">
        <v>8882</v>
      </c>
      <c r="N1431" s="159">
        <v>44114650.5</v>
      </c>
      <c r="O1431" s="159">
        <v>42204222.740000002</v>
      </c>
      <c r="P1431" s="159">
        <v>31211070.18</v>
      </c>
      <c r="Q1431" s="159">
        <v>15306605</v>
      </c>
      <c r="R1431" s="159">
        <v>15904465.18</v>
      </c>
      <c r="S1431" s="159">
        <v>1910427.76</v>
      </c>
      <c r="T1431" s="159">
        <v>913585.46</v>
      </c>
      <c r="U1431" s="159">
        <v>42412242.840000004</v>
      </c>
      <c r="V1431" s="159">
        <v>39065446.18</v>
      </c>
      <c r="W1431" s="159">
        <v>15227264.279999999</v>
      </c>
      <c r="X1431" s="159">
        <v>145048.13</v>
      </c>
      <c r="Y1431" s="159">
        <v>3346796.66</v>
      </c>
      <c r="Z1431" s="159">
        <v>2214031.88</v>
      </c>
      <c r="AA1431" s="159">
        <v>1000000</v>
      </c>
      <c r="AB1431" s="159">
        <v>1214031.8799999999</v>
      </c>
      <c r="AC1431" s="159">
        <v>875200</v>
      </c>
      <c r="AD1431" s="159">
        <v>830000</v>
      </c>
      <c r="AE1431" s="159">
        <v>5112466.32</v>
      </c>
      <c r="AF1431" s="159">
        <v>3138776.56</v>
      </c>
      <c r="AG1431" s="159">
        <v>56000</v>
      </c>
      <c r="AH1431" s="159">
        <v>0</v>
      </c>
      <c r="AI1431" s="159">
        <v>0</v>
      </c>
      <c r="AJ1431" s="159">
        <v>568.92999999999995</v>
      </c>
    </row>
    <row r="1432" spans="1:36">
      <c r="A1432" s="153">
        <v>18</v>
      </c>
      <c r="B1432" s="154">
        <v>13</v>
      </c>
      <c r="C1432" s="154">
        <v>8</v>
      </c>
      <c r="D1432" s="155">
        <v>2</v>
      </c>
      <c r="E1432" s="155" t="s">
        <v>556</v>
      </c>
      <c r="F1432" s="156" t="s">
        <v>4606</v>
      </c>
      <c r="G1432" s="156" t="s">
        <v>556</v>
      </c>
      <c r="H1432" s="156" t="s">
        <v>4615</v>
      </c>
      <c r="I1432" s="155">
        <v>1813082</v>
      </c>
      <c r="J1432" s="157" t="s">
        <v>1475</v>
      </c>
      <c r="K1432" s="157"/>
      <c r="L1432" s="155">
        <v>2022</v>
      </c>
      <c r="M1432" s="158">
        <v>10628</v>
      </c>
      <c r="N1432" s="159">
        <v>50124577.810000002</v>
      </c>
      <c r="O1432" s="159">
        <v>46473120.649999999</v>
      </c>
      <c r="P1432" s="159">
        <v>29561723.18</v>
      </c>
      <c r="Q1432" s="159">
        <v>12581043</v>
      </c>
      <c r="R1432" s="159">
        <v>16980680.18</v>
      </c>
      <c r="S1432" s="159">
        <v>3651457.16</v>
      </c>
      <c r="T1432" s="159">
        <v>183008.35</v>
      </c>
      <c r="U1432" s="159">
        <v>48504178.369999997</v>
      </c>
      <c r="V1432" s="159">
        <v>41071952.229999997</v>
      </c>
      <c r="W1432" s="159">
        <v>14099335.810000001</v>
      </c>
      <c r="X1432" s="159">
        <v>170095.25</v>
      </c>
      <c r="Y1432" s="159">
        <v>7432226.1399999997</v>
      </c>
      <c r="Z1432" s="159">
        <v>2107055.79</v>
      </c>
      <c r="AA1432" s="159">
        <v>0</v>
      </c>
      <c r="AB1432" s="159">
        <v>2107055.79</v>
      </c>
      <c r="AC1432" s="159">
        <v>1126500</v>
      </c>
      <c r="AD1432" s="159">
        <v>1126500</v>
      </c>
      <c r="AE1432" s="159">
        <v>5115723.07</v>
      </c>
      <c r="AF1432" s="159">
        <v>5401168.4199999999</v>
      </c>
      <c r="AG1432" s="159">
        <v>0</v>
      </c>
      <c r="AH1432" s="159">
        <v>0</v>
      </c>
      <c r="AI1432" s="159">
        <v>0</v>
      </c>
      <c r="AJ1432" s="159">
        <v>994.07</v>
      </c>
    </row>
    <row r="1433" spans="1:36">
      <c r="A1433" s="153">
        <v>18</v>
      </c>
      <c r="B1433" s="154">
        <v>13</v>
      </c>
      <c r="C1433" s="154">
        <v>9</v>
      </c>
      <c r="D1433" s="155">
        <v>2</v>
      </c>
      <c r="E1433" s="155" t="s">
        <v>556</v>
      </c>
      <c r="F1433" s="156" t="s">
        <v>4606</v>
      </c>
      <c r="G1433" s="156" t="s">
        <v>556</v>
      </c>
      <c r="H1433" s="156" t="s">
        <v>4616</v>
      </c>
      <c r="I1433" s="155">
        <v>1813092</v>
      </c>
      <c r="J1433" s="157" t="s">
        <v>1474</v>
      </c>
      <c r="K1433" s="157"/>
      <c r="L1433" s="155">
        <v>2022</v>
      </c>
      <c r="M1433" s="158">
        <v>3881</v>
      </c>
      <c r="N1433" s="159">
        <v>22484346.440000001</v>
      </c>
      <c r="O1433" s="159">
        <v>20309889.73</v>
      </c>
      <c r="P1433" s="159">
        <v>14546050.559999999</v>
      </c>
      <c r="Q1433" s="159">
        <v>7239740</v>
      </c>
      <c r="R1433" s="159">
        <v>7306310.5599999996</v>
      </c>
      <c r="S1433" s="159">
        <v>2174456.71</v>
      </c>
      <c r="T1433" s="159">
        <v>1397881.79</v>
      </c>
      <c r="U1433" s="159">
        <v>19352442.82</v>
      </c>
      <c r="V1433" s="159">
        <v>16992086.120000001</v>
      </c>
      <c r="W1433" s="159">
        <v>5773788.2199999997</v>
      </c>
      <c r="X1433" s="159">
        <v>5669.86</v>
      </c>
      <c r="Y1433" s="159">
        <v>2360356.7000000002</v>
      </c>
      <c r="Z1433" s="159">
        <v>3438987.45</v>
      </c>
      <c r="AA1433" s="159">
        <v>0</v>
      </c>
      <c r="AB1433" s="159">
        <v>3438987.45</v>
      </c>
      <c r="AC1433" s="159">
        <v>580000</v>
      </c>
      <c r="AD1433" s="159">
        <v>500000</v>
      </c>
      <c r="AE1433" s="159">
        <v>0</v>
      </c>
      <c r="AF1433" s="159">
        <v>3317803.61</v>
      </c>
      <c r="AG1433" s="159">
        <v>103774.55</v>
      </c>
      <c r="AH1433" s="159">
        <v>48039.61</v>
      </c>
      <c r="AI1433" s="159">
        <v>0</v>
      </c>
      <c r="AJ1433" s="159">
        <v>0</v>
      </c>
    </row>
    <row r="1434" spans="1:36">
      <c r="A1434" s="153">
        <v>18</v>
      </c>
      <c r="B1434" s="154">
        <v>13</v>
      </c>
      <c r="C1434" s="154">
        <v>10</v>
      </c>
      <c r="D1434" s="155">
        <v>2</v>
      </c>
      <c r="E1434" s="155" t="s">
        <v>556</v>
      </c>
      <c r="F1434" s="156" t="s">
        <v>4606</v>
      </c>
      <c r="G1434" s="156" t="s">
        <v>556</v>
      </c>
      <c r="H1434" s="156" t="s">
        <v>4617</v>
      </c>
      <c r="I1434" s="155">
        <v>1813102</v>
      </c>
      <c r="J1434" s="157" t="s">
        <v>1473</v>
      </c>
      <c r="K1434" s="157"/>
      <c r="L1434" s="155">
        <v>2022</v>
      </c>
      <c r="M1434" s="158">
        <v>12984</v>
      </c>
      <c r="N1434" s="159">
        <v>58670137.740000002</v>
      </c>
      <c r="O1434" s="159">
        <v>55651776.520000003</v>
      </c>
      <c r="P1434" s="159">
        <v>34957866.140000001</v>
      </c>
      <c r="Q1434" s="159">
        <v>14667330</v>
      </c>
      <c r="R1434" s="159">
        <v>20290536.140000001</v>
      </c>
      <c r="S1434" s="159">
        <v>3018361.22</v>
      </c>
      <c r="T1434" s="159">
        <v>327734.95</v>
      </c>
      <c r="U1434" s="159">
        <v>57439480.479999997</v>
      </c>
      <c r="V1434" s="159">
        <v>52321586.829999998</v>
      </c>
      <c r="W1434" s="159">
        <v>20261967.670000002</v>
      </c>
      <c r="X1434" s="159">
        <v>96617.24</v>
      </c>
      <c r="Y1434" s="159">
        <v>5117893.6500000004</v>
      </c>
      <c r="Z1434" s="159">
        <v>4331649.66</v>
      </c>
      <c r="AA1434" s="159">
        <v>0</v>
      </c>
      <c r="AB1434" s="159">
        <v>4331649.66</v>
      </c>
      <c r="AC1434" s="159">
        <v>2046768.88</v>
      </c>
      <c r="AD1434" s="159">
        <v>2046768.88</v>
      </c>
      <c r="AE1434" s="159">
        <v>2046571.48</v>
      </c>
      <c r="AF1434" s="159">
        <v>3330189.69</v>
      </c>
      <c r="AG1434" s="159">
        <v>162958.79</v>
      </c>
      <c r="AH1434" s="159">
        <v>926242.06</v>
      </c>
      <c r="AI1434" s="159">
        <v>0</v>
      </c>
      <c r="AJ1434" s="159">
        <v>0</v>
      </c>
    </row>
    <row r="1435" spans="1:36">
      <c r="A1435" s="153">
        <v>18</v>
      </c>
      <c r="B1435" s="154">
        <v>14</v>
      </c>
      <c r="C1435" s="154">
        <v>1</v>
      </c>
      <c r="D1435" s="155">
        <v>1</v>
      </c>
      <c r="E1435" s="155" t="s">
        <v>556</v>
      </c>
      <c r="F1435" s="156" t="s">
        <v>4618</v>
      </c>
      <c r="G1435" s="156" t="s">
        <v>556</v>
      </c>
      <c r="H1435" s="156" t="s">
        <v>4619</v>
      </c>
      <c r="I1435" s="155">
        <v>1814011</v>
      </c>
      <c r="J1435" s="157" t="s">
        <v>1468</v>
      </c>
      <c r="K1435" s="157"/>
      <c r="L1435" s="155">
        <v>2022</v>
      </c>
      <c r="M1435" s="158">
        <v>15356</v>
      </c>
      <c r="N1435" s="159">
        <v>75932306.170000002</v>
      </c>
      <c r="O1435" s="159">
        <v>70680998.579999998</v>
      </c>
      <c r="P1435" s="159">
        <v>37125564.870000005</v>
      </c>
      <c r="Q1435" s="159">
        <v>14239847</v>
      </c>
      <c r="R1435" s="159">
        <v>22885717.870000001</v>
      </c>
      <c r="S1435" s="159">
        <v>5251307.59</v>
      </c>
      <c r="T1435" s="159">
        <v>395916.79999999999</v>
      </c>
      <c r="U1435" s="159">
        <v>74761788.790000007</v>
      </c>
      <c r="V1435" s="159">
        <v>66116508.549999997</v>
      </c>
      <c r="W1435" s="159">
        <v>28812710.219999999</v>
      </c>
      <c r="X1435" s="159">
        <v>591244.43999999994</v>
      </c>
      <c r="Y1435" s="159">
        <v>8645280.2400000002</v>
      </c>
      <c r="Z1435" s="159">
        <v>474179.34</v>
      </c>
      <c r="AA1435" s="159">
        <v>0</v>
      </c>
      <c r="AB1435" s="159">
        <v>474179.34</v>
      </c>
      <c r="AC1435" s="159">
        <v>500000</v>
      </c>
      <c r="AD1435" s="159">
        <v>500000</v>
      </c>
      <c r="AE1435" s="159">
        <v>21972626.940000001</v>
      </c>
      <c r="AF1435" s="159">
        <v>4564490.03</v>
      </c>
      <c r="AG1435" s="159">
        <v>282560.78000000003</v>
      </c>
      <c r="AH1435" s="159">
        <v>366935.11</v>
      </c>
      <c r="AI1435" s="159">
        <v>3492.47</v>
      </c>
      <c r="AJ1435" s="159">
        <v>0</v>
      </c>
    </row>
    <row r="1436" spans="1:36">
      <c r="A1436" s="153">
        <v>18</v>
      </c>
      <c r="B1436" s="154">
        <v>14</v>
      </c>
      <c r="C1436" s="154">
        <v>2</v>
      </c>
      <c r="D1436" s="155">
        <v>2</v>
      </c>
      <c r="E1436" s="155" t="s">
        <v>556</v>
      </c>
      <c r="F1436" s="156" t="s">
        <v>4620</v>
      </c>
      <c r="G1436" s="156" t="s">
        <v>556</v>
      </c>
      <c r="H1436" s="156" t="s">
        <v>4621</v>
      </c>
      <c r="I1436" s="155">
        <v>1814022</v>
      </c>
      <c r="J1436" s="157" t="s">
        <v>1472</v>
      </c>
      <c r="K1436" s="157"/>
      <c r="L1436" s="155">
        <v>2022</v>
      </c>
      <c r="M1436" s="158">
        <v>4061</v>
      </c>
      <c r="N1436" s="159">
        <v>28093536.68</v>
      </c>
      <c r="O1436" s="159">
        <v>19946700.449999999</v>
      </c>
      <c r="P1436" s="159">
        <v>15583103.559999999</v>
      </c>
      <c r="Q1436" s="159">
        <v>7681117</v>
      </c>
      <c r="R1436" s="159">
        <v>7901986.5599999996</v>
      </c>
      <c r="S1436" s="159">
        <v>8146836.2300000004</v>
      </c>
      <c r="T1436" s="159">
        <v>759407.47</v>
      </c>
      <c r="U1436" s="159">
        <v>26917861.84</v>
      </c>
      <c r="V1436" s="159">
        <v>18140975.420000002</v>
      </c>
      <c r="W1436" s="159">
        <v>6233680.7800000003</v>
      </c>
      <c r="X1436" s="159">
        <v>11568.78</v>
      </c>
      <c r="Y1436" s="159">
        <v>8776886.4199999999</v>
      </c>
      <c r="Z1436" s="159">
        <v>215263.24</v>
      </c>
      <c r="AA1436" s="159">
        <v>0</v>
      </c>
      <c r="AB1436" s="159">
        <v>215263.24</v>
      </c>
      <c r="AC1436" s="159">
        <v>222356</v>
      </c>
      <c r="AD1436" s="159">
        <v>222356</v>
      </c>
      <c r="AE1436" s="159">
        <v>222362</v>
      </c>
      <c r="AF1436" s="159">
        <v>1805725.03</v>
      </c>
      <c r="AG1436" s="159">
        <v>609608.98</v>
      </c>
      <c r="AH1436" s="159">
        <v>600958.86</v>
      </c>
      <c r="AI1436" s="159">
        <v>0</v>
      </c>
      <c r="AJ1436" s="159">
        <v>0</v>
      </c>
    </row>
    <row r="1437" spans="1:36">
      <c r="A1437" s="153">
        <v>18</v>
      </c>
      <c r="B1437" s="154">
        <v>14</v>
      </c>
      <c r="C1437" s="154">
        <v>3</v>
      </c>
      <c r="D1437" s="155">
        <v>2</v>
      </c>
      <c r="E1437" s="155" t="s">
        <v>556</v>
      </c>
      <c r="F1437" s="156" t="s">
        <v>4620</v>
      </c>
      <c r="G1437" s="156" t="s">
        <v>556</v>
      </c>
      <c r="H1437" s="156" t="s">
        <v>4622</v>
      </c>
      <c r="I1437" s="155">
        <v>1814032</v>
      </c>
      <c r="J1437" s="157" t="s">
        <v>1471</v>
      </c>
      <c r="K1437" s="157"/>
      <c r="L1437" s="155">
        <v>2022</v>
      </c>
      <c r="M1437" s="158">
        <v>4608</v>
      </c>
      <c r="N1437" s="159">
        <v>22901987.129999999</v>
      </c>
      <c r="O1437" s="159">
        <v>21570329.390000001</v>
      </c>
      <c r="P1437" s="159">
        <v>15860872.129999999</v>
      </c>
      <c r="Q1437" s="159">
        <v>7837597</v>
      </c>
      <c r="R1437" s="159">
        <v>8023275.1299999999</v>
      </c>
      <c r="S1437" s="159">
        <v>1331657.74</v>
      </c>
      <c r="T1437" s="159">
        <v>0</v>
      </c>
      <c r="U1437" s="159">
        <v>25078902.600000001</v>
      </c>
      <c r="V1437" s="159">
        <v>19599819.170000002</v>
      </c>
      <c r="W1437" s="159">
        <v>7268877.7400000002</v>
      </c>
      <c r="X1437" s="159">
        <v>46423.92</v>
      </c>
      <c r="Y1437" s="159">
        <v>5479083.4299999997</v>
      </c>
      <c r="Z1437" s="159">
        <v>3839234.22</v>
      </c>
      <c r="AA1437" s="159">
        <v>2617875</v>
      </c>
      <c r="AB1437" s="159">
        <v>1221359.2200000002</v>
      </c>
      <c r="AC1437" s="159">
        <v>724451</v>
      </c>
      <c r="AD1437" s="159">
        <v>724451</v>
      </c>
      <c r="AE1437" s="159">
        <v>3374560</v>
      </c>
      <c r="AF1437" s="159">
        <v>1970510.22</v>
      </c>
      <c r="AG1437" s="159">
        <v>0</v>
      </c>
      <c r="AH1437" s="159">
        <v>53538.98</v>
      </c>
      <c r="AI1437" s="159">
        <v>0</v>
      </c>
      <c r="AJ1437" s="159">
        <v>0</v>
      </c>
    </row>
    <row r="1438" spans="1:36">
      <c r="A1438" s="153">
        <v>18</v>
      </c>
      <c r="B1438" s="154">
        <v>14</v>
      </c>
      <c r="C1438" s="154">
        <v>4</v>
      </c>
      <c r="D1438" s="155">
        <v>2</v>
      </c>
      <c r="E1438" s="155" t="s">
        <v>556</v>
      </c>
      <c r="F1438" s="156" t="s">
        <v>4620</v>
      </c>
      <c r="G1438" s="156" t="s">
        <v>556</v>
      </c>
      <c r="H1438" s="156" t="s">
        <v>4623</v>
      </c>
      <c r="I1438" s="155">
        <v>1814042</v>
      </c>
      <c r="J1438" s="157" t="s">
        <v>1470</v>
      </c>
      <c r="K1438" s="157"/>
      <c r="L1438" s="155">
        <v>2022</v>
      </c>
      <c r="M1438" s="158">
        <v>4444</v>
      </c>
      <c r="N1438" s="159">
        <v>28664135.02</v>
      </c>
      <c r="O1438" s="159">
        <v>22013015.739999998</v>
      </c>
      <c r="P1438" s="159">
        <v>16861430.629999999</v>
      </c>
      <c r="Q1438" s="159">
        <v>8744016</v>
      </c>
      <c r="R1438" s="159">
        <v>8117414.6299999999</v>
      </c>
      <c r="S1438" s="159">
        <v>6651119.2800000003</v>
      </c>
      <c r="T1438" s="159">
        <v>115147.53</v>
      </c>
      <c r="U1438" s="159">
        <v>28187895.969999999</v>
      </c>
      <c r="V1438" s="159">
        <v>20842890</v>
      </c>
      <c r="W1438" s="159">
        <v>6754019.1799999997</v>
      </c>
      <c r="X1438" s="159">
        <v>347128.15</v>
      </c>
      <c r="Y1438" s="159">
        <v>7345005.9699999997</v>
      </c>
      <c r="Z1438" s="159">
        <v>7613395.9299999997</v>
      </c>
      <c r="AA1438" s="159">
        <v>5716418.0700000003</v>
      </c>
      <c r="AB1438" s="159">
        <v>1896977.8599999994</v>
      </c>
      <c r="AC1438" s="159">
        <v>2147190.7000000002</v>
      </c>
      <c r="AD1438" s="159">
        <v>2147190.7000000002</v>
      </c>
      <c r="AE1438" s="159">
        <v>15503379.58</v>
      </c>
      <c r="AF1438" s="159">
        <v>1170125.74</v>
      </c>
      <c r="AG1438" s="159">
        <v>408505.1</v>
      </c>
      <c r="AH1438" s="159">
        <v>386187.56</v>
      </c>
      <c r="AI1438" s="159">
        <v>0</v>
      </c>
      <c r="AJ1438" s="159">
        <v>42.32</v>
      </c>
    </row>
    <row r="1439" spans="1:36">
      <c r="A1439" s="153">
        <v>18</v>
      </c>
      <c r="B1439" s="154">
        <v>14</v>
      </c>
      <c r="C1439" s="154">
        <v>5</v>
      </c>
      <c r="D1439" s="155">
        <v>3</v>
      </c>
      <c r="E1439" s="155" t="s">
        <v>556</v>
      </c>
      <c r="F1439" s="156" t="s">
        <v>4624</v>
      </c>
      <c r="G1439" s="156" t="s">
        <v>556</v>
      </c>
      <c r="H1439" s="156" t="s">
        <v>4625</v>
      </c>
      <c r="I1439" s="155">
        <v>1814053</v>
      </c>
      <c r="J1439" s="157" t="s">
        <v>1469</v>
      </c>
      <c r="K1439" s="157"/>
      <c r="L1439" s="155">
        <v>2022</v>
      </c>
      <c r="M1439" s="158">
        <v>12329</v>
      </c>
      <c r="N1439" s="159">
        <v>55711320.57</v>
      </c>
      <c r="O1439" s="159">
        <v>55478596.700000003</v>
      </c>
      <c r="P1439" s="159">
        <v>41236693.060000002</v>
      </c>
      <c r="Q1439" s="159">
        <v>20769035</v>
      </c>
      <c r="R1439" s="159">
        <v>20467658.059999999</v>
      </c>
      <c r="S1439" s="159">
        <v>232723.87</v>
      </c>
      <c r="T1439" s="159">
        <v>43477.01</v>
      </c>
      <c r="U1439" s="159">
        <v>57774326.170000002</v>
      </c>
      <c r="V1439" s="159">
        <v>51987923.170000002</v>
      </c>
      <c r="W1439" s="159">
        <v>21744961.82</v>
      </c>
      <c r="X1439" s="159">
        <v>120627.07</v>
      </c>
      <c r="Y1439" s="159">
        <v>5786403</v>
      </c>
      <c r="Z1439" s="159">
        <v>5635759.9900000002</v>
      </c>
      <c r="AA1439" s="159">
        <v>1500000</v>
      </c>
      <c r="AB1439" s="159">
        <v>4135759.99</v>
      </c>
      <c r="AC1439" s="159">
        <v>994000</v>
      </c>
      <c r="AD1439" s="159">
        <v>994000</v>
      </c>
      <c r="AE1439" s="159">
        <v>5540118.5899999999</v>
      </c>
      <c r="AF1439" s="159">
        <v>3490673.53</v>
      </c>
      <c r="AG1439" s="159">
        <v>499699.34</v>
      </c>
      <c r="AH1439" s="159">
        <v>614625.03</v>
      </c>
      <c r="AI1439" s="159">
        <v>0</v>
      </c>
      <c r="AJ1439" s="159">
        <v>0</v>
      </c>
    </row>
    <row r="1440" spans="1:36">
      <c r="A1440" s="153">
        <v>18</v>
      </c>
      <c r="B1440" s="154">
        <v>14</v>
      </c>
      <c r="C1440" s="154">
        <v>6</v>
      </c>
      <c r="D1440" s="155">
        <v>2</v>
      </c>
      <c r="E1440" s="155" t="s">
        <v>556</v>
      </c>
      <c r="F1440" s="156" t="s">
        <v>4620</v>
      </c>
      <c r="G1440" s="156" t="s">
        <v>556</v>
      </c>
      <c r="H1440" s="156" t="s">
        <v>4626</v>
      </c>
      <c r="I1440" s="155">
        <v>1814062</v>
      </c>
      <c r="J1440" s="157" t="s">
        <v>1468</v>
      </c>
      <c r="K1440" s="157"/>
      <c r="L1440" s="155">
        <v>2022</v>
      </c>
      <c r="M1440" s="158">
        <v>14878</v>
      </c>
      <c r="N1440" s="159">
        <v>67510913.120000005</v>
      </c>
      <c r="O1440" s="159">
        <v>65267628.990000002</v>
      </c>
      <c r="P1440" s="159">
        <v>48505809.379999995</v>
      </c>
      <c r="Q1440" s="159">
        <v>22871829</v>
      </c>
      <c r="R1440" s="159">
        <v>25633980.379999999</v>
      </c>
      <c r="S1440" s="159">
        <v>2243284.13</v>
      </c>
      <c r="T1440" s="159">
        <v>102461.92</v>
      </c>
      <c r="U1440" s="159">
        <v>67455192.269999996</v>
      </c>
      <c r="V1440" s="159">
        <v>59552028.759999998</v>
      </c>
      <c r="W1440" s="159">
        <v>21418646.41</v>
      </c>
      <c r="X1440" s="159">
        <v>74740.179999999993</v>
      </c>
      <c r="Y1440" s="159">
        <v>7903163.5099999998</v>
      </c>
      <c r="Z1440" s="159">
        <v>3848541.64</v>
      </c>
      <c r="AA1440" s="159">
        <v>0</v>
      </c>
      <c r="AB1440" s="159">
        <v>3848541.64</v>
      </c>
      <c r="AC1440" s="159">
        <v>1900000</v>
      </c>
      <c r="AD1440" s="159">
        <v>1900000</v>
      </c>
      <c r="AE1440" s="159">
        <v>1250000</v>
      </c>
      <c r="AF1440" s="159">
        <v>5715600.2300000004</v>
      </c>
      <c r="AG1440" s="159">
        <v>1312807.26</v>
      </c>
      <c r="AH1440" s="159">
        <v>1327364.6000000001</v>
      </c>
      <c r="AI1440" s="159">
        <v>0</v>
      </c>
      <c r="AJ1440" s="159">
        <v>0</v>
      </c>
    </row>
    <row r="1441" spans="1:36">
      <c r="A1441" s="153">
        <v>18</v>
      </c>
      <c r="B1441" s="154">
        <v>14</v>
      </c>
      <c r="C1441" s="154">
        <v>7</v>
      </c>
      <c r="D1441" s="155">
        <v>3</v>
      </c>
      <c r="E1441" s="155" t="s">
        <v>556</v>
      </c>
      <c r="F1441" s="156" t="s">
        <v>4624</v>
      </c>
      <c r="G1441" s="156" t="s">
        <v>556</v>
      </c>
      <c r="H1441" s="156" t="s">
        <v>4627</v>
      </c>
      <c r="I1441" s="155">
        <v>1814073</v>
      </c>
      <c r="J1441" s="157" t="s">
        <v>1467</v>
      </c>
      <c r="K1441" s="157"/>
      <c r="L1441" s="155">
        <v>2022</v>
      </c>
      <c r="M1441" s="158">
        <v>7005</v>
      </c>
      <c r="N1441" s="159">
        <v>36862592.090000004</v>
      </c>
      <c r="O1441" s="159">
        <v>34079036.210000001</v>
      </c>
      <c r="P1441" s="159">
        <v>23944252.48</v>
      </c>
      <c r="Q1441" s="159">
        <v>12132792</v>
      </c>
      <c r="R1441" s="159">
        <v>11811460.48</v>
      </c>
      <c r="S1441" s="159">
        <v>2783555.88</v>
      </c>
      <c r="T1441" s="159">
        <v>972002.31</v>
      </c>
      <c r="U1441" s="159">
        <v>36387690.009999998</v>
      </c>
      <c r="V1441" s="159">
        <v>32811553.890000001</v>
      </c>
      <c r="W1441" s="159">
        <v>12311304.75</v>
      </c>
      <c r="X1441" s="159">
        <v>500198.74</v>
      </c>
      <c r="Y1441" s="159">
        <v>3576136.12</v>
      </c>
      <c r="Z1441" s="159">
        <v>2154024.23</v>
      </c>
      <c r="AA1441" s="159">
        <v>2000000</v>
      </c>
      <c r="AB1441" s="159">
        <v>154024.22999999998</v>
      </c>
      <c r="AC1441" s="159">
        <v>2226913.65</v>
      </c>
      <c r="AD1441" s="159">
        <v>2226913.65</v>
      </c>
      <c r="AE1441" s="159">
        <v>24449000.18</v>
      </c>
      <c r="AF1441" s="159">
        <v>1267482.32</v>
      </c>
      <c r="AG1441" s="159">
        <v>288121.34000000003</v>
      </c>
      <c r="AH1441" s="159">
        <v>300134.5</v>
      </c>
      <c r="AI1441" s="159">
        <v>0</v>
      </c>
      <c r="AJ1441" s="159">
        <v>0</v>
      </c>
    </row>
    <row r="1442" spans="1:36">
      <c r="A1442" s="153">
        <v>18</v>
      </c>
      <c r="B1442" s="154">
        <v>14</v>
      </c>
      <c r="C1442" s="154">
        <v>8</v>
      </c>
      <c r="D1442" s="155">
        <v>2</v>
      </c>
      <c r="E1442" s="155" t="s">
        <v>556</v>
      </c>
      <c r="F1442" s="156" t="s">
        <v>4620</v>
      </c>
      <c r="G1442" s="156" t="s">
        <v>556</v>
      </c>
      <c r="H1442" s="156" t="s">
        <v>4628</v>
      </c>
      <c r="I1442" s="155">
        <v>1814082</v>
      </c>
      <c r="J1442" s="157" t="s">
        <v>1466</v>
      </c>
      <c r="K1442" s="157"/>
      <c r="L1442" s="155">
        <v>2022</v>
      </c>
      <c r="M1442" s="158">
        <v>8472</v>
      </c>
      <c r="N1442" s="159">
        <v>43963243.43</v>
      </c>
      <c r="O1442" s="159">
        <v>39866926.920000002</v>
      </c>
      <c r="P1442" s="159">
        <v>27322155.689999998</v>
      </c>
      <c r="Q1442" s="159">
        <v>11237385</v>
      </c>
      <c r="R1442" s="159">
        <v>16084770.689999999</v>
      </c>
      <c r="S1442" s="159">
        <v>4096316.51</v>
      </c>
      <c r="T1442" s="159">
        <v>267994.71000000002</v>
      </c>
      <c r="U1442" s="159">
        <v>41667273.100000001</v>
      </c>
      <c r="V1442" s="159">
        <v>35114670.939999998</v>
      </c>
      <c r="W1442" s="159">
        <v>10195614.720000001</v>
      </c>
      <c r="X1442" s="159">
        <v>101216.28</v>
      </c>
      <c r="Y1442" s="159">
        <v>6552602.1600000001</v>
      </c>
      <c r="Z1442" s="159">
        <v>121380.12</v>
      </c>
      <c r="AA1442" s="159">
        <v>0</v>
      </c>
      <c r="AB1442" s="159">
        <v>121380.12</v>
      </c>
      <c r="AC1442" s="159">
        <v>1992593.55</v>
      </c>
      <c r="AD1442" s="159">
        <v>1992593.55</v>
      </c>
      <c r="AE1442" s="159">
        <v>2729940.63</v>
      </c>
      <c r="AF1442" s="159">
        <v>4752255.9800000004</v>
      </c>
      <c r="AG1442" s="159">
        <v>1227835.43</v>
      </c>
      <c r="AH1442" s="159">
        <v>1379097.47</v>
      </c>
      <c r="AI1442" s="159">
        <v>0</v>
      </c>
      <c r="AJ1442" s="159">
        <v>194.24</v>
      </c>
    </row>
    <row r="1443" spans="1:36">
      <c r="A1443" s="153">
        <v>18</v>
      </c>
      <c r="B1443" s="154">
        <v>14</v>
      </c>
      <c r="C1443" s="154">
        <v>9</v>
      </c>
      <c r="D1443" s="155">
        <v>2</v>
      </c>
      <c r="E1443" s="155" t="s">
        <v>556</v>
      </c>
      <c r="F1443" s="156" t="s">
        <v>4620</v>
      </c>
      <c r="G1443" s="156" t="s">
        <v>556</v>
      </c>
      <c r="H1443" s="156" t="s">
        <v>4629</v>
      </c>
      <c r="I1443" s="155">
        <v>1814092</v>
      </c>
      <c r="J1443" s="157" t="s">
        <v>1465</v>
      </c>
      <c r="K1443" s="157"/>
      <c r="L1443" s="155">
        <v>2022</v>
      </c>
      <c r="M1443" s="158">
        <v>7201</v>
      </c>
      <c r="N1443" s="159">
        <v>44661104.149999999</v>
      </c>
      <c r="O1443" s="159">
        <v>35957277.840000004</v>
      </c>
      <c r="P1443" s="159">
        <v>27907250.759999998</v>
      </c>
      <c r="Q1443" s="159">
        <v>13242705</v>
      </c>
      <c r="R1443" s="159">
        <v>14664545.76</v>
      </c>
      <c r="S1443" s="159">
        <v>8703826.3100000005</v>
      </c>
      <c r="T1443" s="159">
        <v>16190</v>
      </c>
      <c r="U1443" s="159">
        <v>43459451.200000003</v>
      </c>
      <c r="V1443" s="159">
        <v>33651666.659999996</v>
      </c>
      <c r="W1443" s="159">
        <v>14309972.279999999</v>
      </c>
      <c r="X1443" s="159">
        <v>185395.41</v>
      </c>
      <c r="Y1443" s="159">
        <v>9807784.5399999991</v>
      </c>
      <c r="Z1443" s="159">
        <v>1008053.61</v>
      </c>
      <c r="AA1443" s="159">
        <v>400000</v>
      </c>
      <c r="AB1443" s="159">
        <v>608053.61</v>
      </c>
      <c r="AC1443" s="159">
        <v>1819800</v>
      </c>
      <c r="AD1443" s="159">
        <v>1819800</v>
      </c>
      <c r="AE1443" s="159">
        <v>4371729.28</v>
      </c>
      <c r="AF1443" s="159">
        <v>2305611.1800000002</v>
      </c>
      <c r="AG1443" s="159">
        <v>58907.95</v>
      </c>
      <c r="AH1443" s="159">
        <v>66707.89</v>
      </c>
      <c r="AI1443" s="159">
        <v>0</v>
      </c>
      <c r="AJ1443" s="159">
        <v>0</v>
      </c>
    </row>
    <row r="1444" spans="1:36">
      <c r="A1444" s="153">
        <v>18</v>
      </c>
      <c r="B1444" s="154">
        <v>15</v>
      </c>
      <c r="C1444" s="154">
        <v>1</v>
      </c>
      <c r="D1444" s="155">
        <v>2</v>
      </c>
      <c r="E1444" s="155" t="s">
        <v>556</v>
      </c>
      <c r="F1444" s="156" t="s">
        <v>4630</v>
      </c>
      <c r="G1444" s="156" t="s">
        <v>556</v>
      </c>
      <c r="H1444" s="156" t="s">
        <v>4631</v>
      </c>
      <c r="I1444" s="155">
        <v>1815012</v>
      </c>
      <c r="J1444" s="157" t="s">
        <v>1464</v>
      </c>
      <c r="K1444" s="157"/>
      <c r="L1444" s="155">
        <v>2022</v>
      </c>
      <c r="M1444" s="158">
        <v>7707</v>
      </c>
      <c r="N1444" s="159">
        <v>37662462.909999996</v>
      </c>
      <c r="O1444" s="159">
        <v>35339854.590000004</v>
      </c>
      <c r="P1444" s="159">
        <v>25676913.68</v>
      </c>
      <c r="Q1444" s="159">
        <v>12033868</v>
      </c>
      <c r="R1444" s="159">
        <v>13643045.68</v>
      </c>
      <c r="S1444" s="159">
        <v>2322608.3199999998</v>
      </c>
      <c r="T1444" s="159">
        <v>2234.91</v>
      </c>
      <c r="U1444" s="159">
        <v>37351642.549999997</v>
      </c>
      <c r="V1444" s="159">
        <v>32585235.629999999</v>
      </c>
      <c r="W1444" s="159">
        <v>13125185.43</v>
      </c>
      <c r="X1444" s="159">
        <v>173554.54</v>
      </c>
      <c r="Y1444" s="159">
        <v>4766406.92</v>
      </c>
      <c r="Z1444" s="159">
        <v>4898862.5199999996</v>
      </c>
      <c r="AA1444" s="159">
        <v>2730000</v>
      </c>
      <c r="AB1444" s="159">
        <v>2168862.5199999996</v>
      </c>
      <c r="AC1444" s="159">
        <v>1080434.03</v>
      </c>
      <c r="AD1444" s="159">
        <v>1080434.03</v>
      </c>
      <c r="AE1444" s="159">
        <v>5000000</v>
      </c>
      <c r="AF1444" s="159">
        <v>2754618.96</v>
      </c>
      <c r="AG1444" s="159">
        <v>477988.41</v>
      </c>
      <c r="AH1444" s="159">
        <v>504107.28</v>
      </c>
      <c r="AI1444" s="159">
        <v>0</v>
      </c>
      <c r="AJ1444" s="159">
        <v>0</v>
      </c>
    </row>
    <row r="1445" spans="1:36">
      <c r="A1445" s="153">
        <v>18</v>
      </c>
      <c r="B1445" s="154">
        <v>15</v>
      </c>
      <c r="C1445" s="154">
        <v>2</v>
      </c>
      <c r="D1445" s="155">
        <v>2</v>
      </c>
      <c r="E1445" s="155" t="s">
        <v>556</v>
      </c>
      <c r="F1445" s="156" t="s">
        <v>4630</v>
      </c>
      <c r="G1445" s="156" t="s">
        <v>556</v>
      </c>
      <c r="H1445" s="156" t="s">
        <v>4632</v>
      </c>
      <c r="I1445" s="155">
        <v>1815022</v>
      </c>
      <c r="J1445" s="157" t="s">
        <v>1463</v>
      </c>
      <c r="K1445" s="157"/>
      <c r="L1445" s="155">
        <v>2022</v>
      </c>
      <c r="M1445" s="158">
        <v>7354</v>
      </c>
      <c r="N1445" s="159">
        <v>71610296.290000007</v>
      </c>
      <c r="O1445" s="159">
        <v>68022533.689999998</v>
      </c>
      <c r="P1445" s="159">
        <v>23077370.829999998</v>
      </c>
      <c r="Q1445" s="159">
        <v>10770549</v>
      </c>
      <c r="R1445" s="159">
        <v>12306821.83</v>
      </c>
      <c r="S1445" s="159">
        <v>3587762.6</v>
      </c>
      <c r="T1445" s="159">
        <v>0</v>
      </c>
      <c r="U1445" s="159">
        <v>70812574.310000002</v>
      </c>
      <c r="V1445" s="159">
        <v>57806206.340000004</v>
      </c>
      <c r="W1445" s="159">
        <v>18863371.75</v>
      </c>
      <c r="X1445" s="159">
        <v>252047.66</v>
      </c>
      <c r="Y1445" s="159">
        <v>13006367.970000001</v>
      </c>
      <c r="Z1445" s="159">
        <v>1975636.94</v>
      </c>
      <c r="AA1445" s="159">
        <v>0</v>
      </c>
      <c r="AB1445" s="159">
        <v>1975636.94</v>
      </c>
      <c r="AC1445" s="159">
        <v>2493530.7200000002</v>
      </c>
      <c r="AD1445" s="159">
        <v>2493530.7200000002</v>
      </c>
      <c r="AE1445" s="159">
        <v>7991661.5999999996</v>
      </c>
      <c r="AF1445" s="159">
        <v>10216327.35</v>
      </c>
      <c r="AG1445" s="159">
        <v>19839</v>
      </c>
      <c r="AH1445" s="159">
        <v>154294.32</v>
      </c>
      <c r="AI1445" s="159">
        <v>0</v>
      </c>
      <c r="AJ1445" s="159">
        <v>0</v>
      </c>
    </row>
    <row r="1446" spans="1:36">
      <c r="A1446" s="153">
        <v>18</v>
      </c>
      <c r="B1446" s="154">
        <v>15</v>
      </c>
      <c r="C1446" s="154">
        <v>3</v>
      </c>
      <c r="D1446" s="155">
        <v>3</v>
      </c>
      <c r="E1446" s="155" t="s">
        <v>556</v>
      </c>
      <c r="F1446" s="156" t="s">
        <v>4633</v>
      </c>
      <c r="G1446" s="156" t="s">
        <v>556</v>
      </c>
      <c r="H1446" s="156" t="s">
        <v>4634</v>
      </c>
      <c r="I1446" s="155">
        <v>1815033</v>
      </c>
      <c r="J1446" s="157" t="s">
        <v>1462</v>
      </c>
      <c r="K1446" s="157"/>
      <c r="L1446" s="155">
        <v>2022</v>
      </c>
      <c r="M1446" s="158">
        <v>27449</v>
      </c>
      <c r="N1446" s="159">
        <v>136961827.52000001</v>
      </c>
      <c r="O1446" s="159">
        <v>123396364.48</v>
      </c>
      <c r="P1446" s="159">
        <v>77145618.670000002</v>
      </c>
      <c r="Q1446" s="159">
        <v>30957172</v>
      </c>
      <c r="R1446" s="159">
        <v>46188446.670000002</v>
      </c>
      <c r="S1446" s="159">
        <v>13565463.039999999</v>
      </c>
      <c r="T1446" s="159">
        <v>326546.81</v>
      </c>
      <c r="U1446" s="159">
        <v>153107245.91999999</v>
      </c>
      <c r="V1446" s="159">
        <v>116603267.51000001</v>
      </c>
      <c r="W1446" s="159">
        <v>47449353.590000004</v>
      </c>
      <c r="X1446" s="159">
        <v>1068788.75</v>
      </c>
      <c r="Y1446" s="159">
        <v>36503978.409999996</v>
      </c>
      <c r="Z1446" s="159">
        <v>24922809.699999999</v>
      </c>
      <c r="AA1446" s="159">
        <v>21325031</v>
      </c>
      <c r="AB1446" s="159">
        <v>3597778.6999999993</v>
      </c>
      <c r="AC1446" s="159">
        <v>4814761</v>
      </c>
      <c r="AD1446" s="159">
        <v>4814761</v>
      </c>
      <c r="AE1446" s="159">
        <v>40242740.299999997</v>
      </c>
      <c r="AF1446" s="159">
        <v>6793096.9699999997</v>
      </c>
      <c r="AG1446" s="159">
        <v>420396.91</v>
      </c>
      <c r="AH1446" s="159">
        <v>852511.33</v>
      </c>
      <c r="AI1446" s="159">
        <v>0</v>
      </c>
      <c r="AJ1446" s="159">
        <v>0</v>
      </c>
    </row>
    <row r="1447" spans="1:36">
      <c r="A1447" s="153">
        <v>18</v>
      </c>
      <c r="B1447" s="154">
        <v>15</v>
      </c>
      <c r="C1447" s="154">
        <v>4</v>
      </c>
      <c r="D1447" s="155">
        <v>3</v>
      </c>
      <c r="E1447" s="155" t="s">
        <v>556</v>
      </c>
      <c r="F1447" s="156" t="s">
        <v>4633</v>
      </c>
      <c r="G1447" s="156" t="s">
        <v>556</v>
      </c>
      <c r="H1447" s="156" t="s">
        <v>4635</v>
      </c>
      <c r="I1447" s="155">
        <v>1815043</v>
      </c>
      <c r="J1447" s="157" t="s">
        <v>1461</v>
      </c>
      <c r="K1447" s="157"/>
      <c r="L1447" s="155">
        <v>2022</v>
      </c>
      <c r="M1447" s="158">
        <v>23740</v>
      </c>
      <c r="N1447" s="159">
        <v>107388587.34</v>
      </c>
      <c r="O1447" s="159">
        <v>102080840.7</v>
      </c>
      <c r="P1447" s="159">
        <v>69252075.599999994</v>
      </c>
      <c r="Q1447" s="159">
        <v>30021026</v>
      </c>
      <c r="R1447" s="159">
        <v>39231049.600000001</v>
      </c>
      <c r="S1447" s="159">
        <v>5307746.6399999997</v>
      </c>
      <c r="T1447" s="159">
        <v>747860.95</v>
      </c>
      <c r="U1447" s="159">
        <v>110132569.56999999</v>
      </c>
      <c r="V1447" s="159">
        <v>97014460.569999993</v>
      </c>
      <c r="W1447" s="159">
        <v>37521618.579999998</v>
      </c>
      <c r="X1447" s="159">
        <v>641867.31000000006</v>
      </c>
      <c r="Y1447" s="159">
        <v>13118109</v>
      </c>
      <c r="Z1447" s="159">
        <v>11349047.99</v>
      </c>
      <c r="AA1447" s="159">
        <v>6988771.4400000004</v>
      </c>
      <c r="AB1447" s="159">
        <v>4360276.55</v>
      </c>
      <c r="AC1447" s="159">
        <v>4700321.0999999996</v>
      </c>
      <c r="AD1447" s="159">
        <v>4680321.0999999996</v>
      </c>
      <c r="AE1447" s="159">
        <v>26462175.59</v>
      </c>
      <c r="AF1447" s="159">
        <v>5066380.13</v>
      </c>
      <c r="AG1447" s="159">
        <v>483632.65</v>
      </c>
      <c r="AH1447" s="159">
        <v>627662.9</v>
      </c>
      <c r="AI1447" s="159">
        <v>0</v>
      </c>
      <c r="AJ1447" s="159">
        <v>49925.39</v>
      </c>
    </row>
    <row r="1448" spans="1:36">
      <c r="A1448" s="153">
        <v>18</v>
      </c>
      <c r="B1448" s="154">
        <v>15</v>
      </c>
      <c r="C1448" s="154">
        <v>5</v>
      </c>
      <c r="D1448" s="155">
        <v>2</v>
      </c>
      <c r="E1448" s="155" t="s">
        <v>556</v>
      </c>
      <c r="F1448" s="156" t="s">
        <v>4630</v>
      </c>
      <c r="G1448" s="156" t="s">
        <v>556</v>
      </c>
      <c r="H1448" s="156" t="s">
        <v>4636</v>
      </c>
      <c r="I1448" s="155">
        <v>1815052</v>
      </c>
      <c r="J1448" s="157" t="s">
        <v>1460</v>
      </c>
      <c r="K1448" s="157"/>
      <c r="L1448" s="155">
        <v>2022</v>
      </c>
      <c r="M1448" s="158">
        <v>8166</v>
      </c>
      <c r="N1448" s="159">
        <v>57393235.640000001</v>
      </c>
      <c r="O1448" s="159">
        <v>39765605.960000001</v>
      </c>
      <c r="P1448" s="159">
        <v>33393715.82</v>
      </c>
      <c r="Q1448" s="159">
        <v>16531978</v>
      </c>
      <c r="R1448" s="159">
        <v>16861737.82</v>
      </c>
      <c r="S1448" s="159">
        <v>17627629.68</v>
      </c>
      <c r="T1448" s="159">
        <v>107303.5</v>
      </c>
      <c r="U1448" s="159">
        <v>57444717.509999998</v>
      </c>
      <c r="V1448" s="159">
        <v>37093413.82</v>
      </c>
      <c r="W1448" s="159">
        <v>13448314.16</v>
      </c>
      <c r="X1448" s="159">
        <v>559822.9</v>
      </c>
      <c r="Y1448" s="159">
        <v>20351303.690000001</v>
      </c>
      <c r="Z1448" s="159">
        <v>7938940.1200000001</v>
      </c>
      <c r="AA1448" s="159">
        <v>4600000</v>
      </c>
      <c r="AB1448" s="159">
        <v>3338940.12</v>
      </c>
      <c r="AC1448" s="159">
        <v>4925741</v>
      </c>
      <c r="AD1448" s="159">
        <v>4783544</v>
      </c>
      <c r="AE1448" s="159">
        <v>21407608.969999999</v>
      </c>
      <c r="AF1448" s="159">
        <v>2672192.14</v>
      </c>
      <c r="AG1448" s="159">
        <v>817480.46</v>
      </c>
      <c r="AH1448" s="159">
        <v>722215.11</v>
      </c>
      <c r="AI1448" s="159">
        <v>0</v>
      </c>
      <c r="AJ1448" s="159">
        <v>47608.97</v>
      </c>
    </row>
    <row r="1449" spans="1:36">
      <c r="A1449" s="153">
        <v>18</v>
      </c>
      <c r="B1449" s="154">
        <v>16</v>
      </c>
      <c r="C1449" s="154">
        <v>1</v>
      </c>
      <c r="D1449" s="155">
        <v>1</v>
      </c>
      <c r="E1449" s="155" t="s">
        <v>556</v>
      </c>
      <c r="F1449" s="156" t="s">
        <v>4637</v>
      </c>
      <c r="G1449" s="156" t="s">
        <v>556</v>
      </c>
      <c r="H1449" s="156" t="s">
        <v>4638</v>
      </c>
      <c r="I1449" s="155">
        <v>1816011</v>
      </c>
      <c r="J1449" s="157" t="s">
        <v>1457</v>
      </c>
      <c r="K1449" s="157"/>
      <c r="L1449" s="155">
        <v>2022</v>
      </c>
      <c r="M1449" s="158">
        <v>6129</v>
      </c>
      <c r="N1449" s="159">
        <v>33725707.259999998</v>
      </c>
      <c r="O1449" s="159">
        <v>29400709</v>
      </c>
      <c r="P1449" s="159">
        <v>20395041.990000002</v>
      </c>
      <c r="Q1449" s="159">
        <v>9428353</v>
      </c>
      <c r="R1449" s="159">
        <v>10966688.99</v>
      </c>
      <c r="S1449" s="159">
        <v>4324998.26</v>
      </c>
      <c r="T1449" s="159">
        <v>345168.71</v>
      </c>
      <c r="U1449" s="159">
        <v>34256707.340000004</v>
      </c>
      <c r="V1449" s="159">
        <v>27497221.609999999</v>
      </c>
      <c r="W1449" s="159">
        <v>11845819.91</v>
      </c>
      <c r="X1449" s="159">
        <v>159363.39000000001</v>
      </c>
      <c r="Y1449" s="159">
        <v>6759485.7300000004</v>
      </c>
      <c r="Z1449" s="159">
        <v>3764456.73</v>
      </c>
      <c r="AA1449" s="159">
        <v>3529096.9</v>
      </c>
      <c r="AB1449" s="159">
        <v>235359.83000000007</v>
      </c>
      <c r="AC1449" s="159">
        <v>861820</v>
      </c>
      <c r="AD1449" s="159">
        <v>861820</v>
      </c>
      <c r="AE1449" s="159">
        <v>8270903.9000000004</v>
      </c>
      <c r="AF1449" s="159">
        <v>1903487.39</v>
      </c>
      <c r="AG1449" s="159">
        <v>0</v>
      </c>
      <c r="AH1449" s="159">
        <v>0</v>
      </c>
      <c r="AI1449" s="159">
        <v>0</v>
      </c>
      <c r="AJ1449" s="159">
        <v>0</v>
      </c>
    </row>
    <row r="1450" spans="1:36">
      <c r="A1450" s="153">
        <v>18</v>
      </c>
      <c r="B1450" s="154">
        <v>16</v>
      </c>
      <c r="C1450" s="154">
        <v>2</v>
      </c>
      <c r="D1450" s="155">
        <v>3</v>
      </c>
      <c r="E1450" s="155" t="s">
        <v>556</v>
      </c>
      <c r="F1450" s="156" t="s">
        <v>4639</v>
      </c>
      <c r="G1450" s="156" t="s">
        <v>556</v>
      </c>
      <c r="H1450" s="156" t="s">
        <v>4640</v>
      </c>
      <c r="I1450" s="155">
        <v>1816023</v>
      </c>
      <c r="J1450" s="157" t="s">
        <v>1459</v>
      </c>
      <c r="K1450" s="157"/>
      <c r="L1450" s="155">
        <v>2022</v>
      </c>
      <c r="M1450" s="158">
        <v>10804</v>
      </c>
      <c r="N1450" s="159">
        <v>52349342.5</v>
      </c>
      <c r="O1450" s="159">
        <v>48115323.579999998</v>
      </c>
      <c r="P1450" s="159">
        <v>36786862.689999998</v>
      </c>
      <c r="Q1450" s="159">
        <v>20669922</v>
      </c>
      <c r="R1450" s="159">
        <v>16116940.689999999</v>
      </c>
      <c r="S1450" s="159">
        <v>4234018.92</v>
      </c>
      <c r="T1450" s="159">
        <v>13050</v>
      </c>
      <c r="U1450" s="159">
        <v>52531178.200000003</v>
      </c>
      <c r="V1450" s="159">
        <v>46065804.649999999</v>
      </c>
      <c r="W1450" s="159">
        <v>19469277.52</v>
      </c>
      <c r="X1450" s="159">
        <v>308451.33</v>
      </c>
      <c r="Y1450" s="159">
        <v>6465373.5499999998</v>
      </c>
      <c r="Z1450" s="159">
        <v>4047454.47</v>
      </c>
      <c r="AA1450" s="159">
        <v>1765288.41</v>
      </c>
      <c r="AB1450" s="159">
        <v>2282166.0600000005</v>
      </c>
      <c r="AC1450" s="159">
        <v>1540000</v>
      </c>
      <c r="AD1450" s="159">
        <v>1540000</v>
      </c>
      <c r="AE1450" s="159">
        <v>9626754.6500000004</v>
      </c>
      <c r="AF1450" s="159">
        <v>2049518.93</v>
      </c>
      <c r="AG1450" s="159">
        <v>299279.13</v>
      </c>
      <c r="AH1450" s="159">
        <v>634072.30000000005</v>
      </c>
      <c r="AI1450" s="159">
        <v>0</v>
      </c>
      <c r="AJ1450" s="159">
        <v>4566.24</v>
      </c>
    </row>
    <row r="1451" spans="1:36">
      <c r="A1451" s="153">
        <v>18</v>
      </c>
      <c r="B1451" s="154">
        <v>16</v>
      </c>
      <c r="C1451" s="154">
        <v>3</v>
      </c>
      <c r="D1451" s="155">
        <v>3</v>
      </c>
      <c r="E1451" s="155" t="s">
        <v>556</v>
      </c>
      <c r="F1451" s="156" t="s">
        <v>4639</v>
      </c>
      <c r="G1451" s="156" t="s">
        <v>556</v>
      </c>
      <c r="H1451" s="156" t="s">
        <v>4641</v>
      </c>
      <c r="I1451" s="155">
        <v>1816033</v>
      </c>
      <c r="J1451" s="157" t="s">
        <v>1458</v>
      </c>
      <c r="K1451" s="157"/>
      <c r="L1451" s="155">
        <v>2022</v>
      </c>
      <c r="M1451" s="158">
        <v>20674</v>
      </c>
      <c r="N1451" s="159">
        <v>105254588.62</v>
      </c>
      <c r="O1451" s="159">
        <v>92592196.510000005</v>
      </c>
      <c r="P1451" s="159">
        <v>57158860.609999999</v>
      </c>
      <c r="Q1451" s="159">
        <v>23930911</v>
      </c>
      <c r="R1451" s="159">
        <v>33227949.609999999</v>
      </c>
      <c r="S1451" s="159">
        <v>12662392.109999999</v>
      </c>
      <c r="T1451" s="159">
        <v>93836.65</v>
      </c>
      <c r="U1451" s="159">
        <v>102165207.95</v>
      </c>
      <c r="V1451" s="159">
        <v>80750683.930000007</v>
      </c>
      <c r="W1451" s="159">
        <v>25187762.18</v>
      </c>
      <c r="X1451" s="159">
        <v>1435001.28</v>
      </c>
      <c r="Y1451" s="159">
        <v>21414524.02</v>
      </c>
      <c r="Z1451" s="159">
        <v>33696292.289999999</v>
      </c>
      <c r="AA1451" s="159">
        <v>6840000</v>
      </c>
      <c r="AB1451" s="159">
        <v>26856292.289999999</v>
      </c>
      <c r="AC1451" s="159">
        <v>31057106</v>
      </c>
      <c r="AD1451" s="159">
        <v>5840106</v>
      </c>
      <c r="AE1451" s="159">
        <v>45604931.979999997</v>
      </c>
      <c r="AF1451" s="159">
        <v>11841512.58</v>
      </c>
      <c r="AG1451" s="159">
        <v>2027017.45</v>
      </c>
      <c r="AH1451" s="159">
        <v>1782485.26</v>
      </c>
      <c r="AI1451" s="159">
        <v>0</v>
      </c>
      <c r="AJ1451" s="159">
        <v>0</v>
      </c>
    </row>
    <row r="1452" spans="1:36">
      <c r="A1452" s="153">
        <v>18</v>
      </c>
      <c r="B1452" s="154">
        <v>16</v>
      </c>
      <c r="C1452" s="154">
        <v>4</v>
      </c>
      <c r="D1452" s="155">
        <v>2</v>
      </c>
      <c r="E1452" s="155" t="s">
        <v>556</v>
      </c>
      <c r="F1452" s="156" t="s">
        <v>4642</v>
      </c>
      <c r="G1452" s="156" t="s">
        <v>556</v>
      </c>
      <c r="H1452" s="156" t="s">
        <v>4643</v>
      </c>
      <c r="I1452" s="155">
        <v>1816042</v>
      </c>
      <c r="J1452" s="157" t="s">
        <v>1041</v>
      </c>
      <c r="K1452" s="157"/>
      <c r="L1452" s="155">
        <v>2022</v>
      </c>
      <c r="M1452" s="158">
        <v>6899</v>
      </c>
      <c r="N1452" s="159">
        <v>38200203.039999999</v>
      </c>
      <c r="O1452" s="159">
        <v>32756820.449999999</v>
      </c>
      <c r="P1452" s="159">
        <v>21707559.289999999</v>
      </c>
      <c r="Q1452" s="159">
        <v>10728252</v>
      </c>
      <c r="R1452" s="159">
        <v>10979307.289999999</v>
      </c>
      <c r="S1452" s="159">
        <v>5443382.5899999999</v>
      </c>
      <c r="T1452" s="159">
        <v>9200</v>
      </c>
      <c r="U1452" s="159">
        <v>32932923.920000002</v>
      </c>
      <c r="V1452" s="159">
        <v>29065455.359999999</v>
      </c>
      <c r="W1452" s="159">
        <v>11584918.789999999</v>
      </c>
      <c r="X1452" s="159">
        <v>286542.5</v>
      </c>
      <c r="Y1452" s="159">
        <v>3867468.56</v>
      </c>
      <c r="Z1452" s="159">
        <v>1669164.95</v>
      </c>
      <c r="AA1452" s="159">
        <v>0</v>
      </c>
      <c r="AB1452" s="159">
        <v>1669164.95</v>
      </c>
      <c r="AC1452" s="159">
        <v>1930932.66</v>
      </c>
      <c r="AD1452" s="159">
        <v>1930932.66</v>
      </c>
      <c r="AE1452" s="159">
        <v>7723433.21</v>
      </c>
      <c r="AF1452" s="159">
        <v>3691365.09</v>
      </c>
      <c r="AG1452" s="159">
        <v>0</v>
      </c>
      <c r="AH1452" s="159">
        <v>0</v>
      </c>
      <c r="AI1452" s="159">
        <v>0</v>
      </c>
      <c r="AJ1452" s="159">
        <v>0</v>
      </c>
    </row>
    <row r="1453" spans="1:36">
      <c r="A1453" s="153">
        <v>18</v>
      </c>
      <c r="B1453" s="154">
        <v>16</v>
      </c>
      <c r="C1453" s="154">
        <v>5</v>
      </c>
      <c r="D1453" s="155">
        <v>2</v>
      </c>
      <c r="E1453" s="155" t="s">
        <v>556</v>
      </c>
      <c r="F1453" s="156" t="s">
        <v>4642</v>
      </c>
      <c r="G1453" s="156" t="s">
        <v>556</v>
      </c>
      <c r="H1453" s="156" t="s">
        <v>4644</v>
      </c>
      <c r="I1453" s="155">
        <v>1816052</v>
      </c>
      <c r="J1453" s="157" t="s">
        <v>1457</v>
      </c>
      <c r="K1453" s="157"/>
      <c r="L1453" s="155">
        <v>2022</v>
      </c>
      <c r="M1453" s="158">
        <v>6913</v>
      </c>
      <c r="N1453" s="159">
        <v>32032498.640000001</v>
      </c>
      <c r="O1453" s="159">
        <v>30710105.780000001</v>
      </c>
      <c r="P1453" s="159">
        <v>24786130.210000001</v>
      </c>
      <c r="Q1453" s="159">
        <v>13389336</v>
      </c>
      <c r="R1453" s="159">
        <v>11396794.210000001</v>
      </c>
      <c r="S1453" s="159">
        <v>1322392.8600000001</v>
      </c>
      <c r="T1453" s="159">
        <v>287521.53999999998</v>
      </c>
      <c r="U1453" s="159">
        <v>32054727.100000001</v>
      </c>
      <c r="V1453" s="159">
        <v>29943533.649999999</v>
      </c>
      <c r="W1453" s="159">
        <v>12655485.720000001</v>
      </c>
      <c r="X1453" s="159">
        <v>209344.23</v>
      </c>
      <c r="Y1453" s="159">
        <v>2111193.4500000002</v>
      </c>
      <c r="Z1453" s="159">
        <v>2224700.96</v>
      </c>
      <c r="AA1453" s="159">
        <v>0</v>
      </c>
      <c r="AB1453" s="159">
        <v>2224700.96</v>
      </c>
      <c r="AC1453" s="159">
        <v>220230</v>
      </c>
      <c r="AD1453" s="159">
        <v>220230</v>
      </c>
      <c r="AE1453" s="159">
        <v>5276239.12</v>
      </c>
      <c r="AF1453" s="159">
        <v>766572.13</v>
      </c>
      <c r="AG1453" s="159">
        <v>0</v>
      </c>
      <c r="AH1453" s="159">
        <v>0</v>
      </c>
      <c r="AI1453" s="159">
        <v>0</v>
      </c>
      <c r="AJ1453" s="159">
        <v>4826.62</v>
      </c>
    </row>
    <row r="1454" spans="1:36">
      <c r="A1454" s="153">
        <v>18</v>
      </c>
      <c r="B1454" s="154">
        <v>16</v>
      </c>
      <c r="C1454" s="154">
        <v>6</v>
      </c>
      <c r="D1454" s="155">
        <v>3</v>
      </c>
      <c r="E1454" s="155" t="s">
        <v>556</v>
      </c>
      <c r="F1454" s="156" t="s">
        <v>4639</v>
      </c>
      <c r="G1454" s="156" t="s">
        <v>556</v>
      </c>
      <c r="H1454" s="156" t="s">
        <v>4645</v>
      </c>
      <c r="I1454" s="155">
        <v>1816063</v>
      </c>
      <c r="J1454" s="157" t="s">
        <v>1456</v>
      </c>
      <c r="K1454" s="157"/>
      <c r="L1454" s="155">
        <v>2022</v>
      </c>
      <c r="M1454" s="158">
        <v>19558</v>
      </c>
      <c r="N1454" s="159">
        <v>117869550.26000001</v>
      </c>
      <c r="O1454" s="159">
        <v>99637092.489999995</v>
      </c>
      <c r="P1454" s="159">
        <v>54589231.560000002</v>
      </c>
      <c r="Q1454" s="159">
        <v>17743811</v>
      </c>
      <c r="R1454" s="159">
        <v>36845420.560000002</v>
      </c>
      <c r="S1454" s="159">
        <v>18232457.77</v>
      </c>
      <c r="T1454" s="159">
        <v>113165.02</v>
      </c>
      <c r="U1454" s="159">
        <v>123386492.34999999</v>
      </c>
      <c r="V1454" s="159">
        <v>95908902.079999998</v>
      </c>
      <c r="W1454" s="159">
        <v>36143452.130000003</v>
      </c>
      <c r="X1454" s="159">
        <v>1418192.54</v>
      </c>
      <c r="Y1454" s="159">
        <v>27477590.27</v>
      </c>
      <c r="Z1454" s="159">
        <v>18931887.629999999</v>
      </c>
      <c r="AA1454" s="159">
        <v>7232000</v>
      </c>
      <c r="AB1454" s="159">
        <v>11699887.629999999</v>
      </c>
      <c r="AC1454" s="159">
        <v>3026706</v>
      </c>
      <c r="AD1454" s="159">
        <v>3018128</v>
      </c>
      <c r="AE1454" s="159">
        <v>53527246.740000002</v>
      </c>
      <c r="AF1454" s="159">
        <v>3728190.41</v>
      </c>
      <c r="AG1454" s="159">
        <v>6004618.5599999996</v>
      </c>
      <c r="AH1454" s="159">
        <v>5721320.1600000001</v>
      </c>
      <c r="AI1454" s="159">
        <v>0</v>
      </c>
      <c r="AJ1454" s="159">
        <v>6332.44</v>
      </c>
    </row>
    <row r="1455" spans="1:36">
      <c r="A1455" s="153">
        <v>18</v>
      </c>
      <c r="B1455" s="154">
        <v>16</v>
      </c>
      <c r="C1455" s="154">
        <v>7</v>
      </c>
      <c r="D1455" s="155">
        <v>2</v>
      </c>
      <c r="E1455" s="155" t="s">
        <v>556</v>
      </c>
      <c r="F1455" s="156" t="s">
        <v>4642</v>
      </c>
      <c r="G1455" s="156" t="s">
        <v>556</v>
      </c>
      <c r="H1455" s="156" t="s">
        <v>4646</v>
      </c>
      <c r="I1455" s="155">
        <v>1816072</v>
      </c>
      <c r="J1455" s="157" t="s">
        <v>1455</v>
      </c>
      <c r="K1455" s="157"/>
      <c r="L1455" s="155">
        <v>2022</v>
      </c>
      <c r="M1455" s="158">
        <v>7063</v>
      </c>
      <c r="N1455" s="159">
        <v>36821131.759999998</v>
      </c>
      <c r="O1455" s="159">
        <v>31688928.399999999</v>
      </c>
      <c r="P1455" s="159">
        <v>25330116.68</v>
      </c>
      <c r="Q1455" s="159">
        <v>13508579</v>
      </c>
      <c r="R1455" s="159">
        <v>11821537.68</v>
      </c>
      <c r="S1455" s="159">
        <v>5132203.3600000003</v>
      </c>
      <c r="T1455" s="159">
        <v>71697.72</v>
      </c>
      <c r="U1455" s="159">
        <v>33110556.670000002</v>
      </c>
      <c r="V1455" s="159">
        <v>29686413.059999999</v>
      </c>
      <c r="W1455" s="159">
        <v>12576431.640000001</v>
      </c>
      <c r="X1455" s="159">
        <v>194016.6</v>
      </c>
      <c r="Y1455" s="159">
        <v>3424143.61</v>
      </c>
      <c r="Z1455" s="159">
        <v>3118749.55</v>
      </c>
      <c r="AA1455" s="159">
        <v>2019312</v>
      </c>
      <c r="AB1455" s="159">
        <v>1099437.5499999998</v>
      </c>
      <c r="AC1455" s="159">
        <v>4151597.45</v>
      </c>
      <c r="AD1455" s="159">
        <v>4151597.45</v>
      </c>
      <c r="AE1455" s="159">
        <v>7495312</v>
      </c>
      <c r="AF1455" s="159">
        <v>2002515.34</v>
      </c>
      <c r="AG1455" s="159">
        <v>147746</v>
      </c>
      <c r="AH1455" s="159">
        <v>116382.25</v>
      </c>
      <c r="AI1455" s="159">
        <v>0</v>
      </c>
      <c r="AJ1455" s="159">
        <v>0</v>
      </c>
    </row>
    <row r="1456" spans="1:36">
      <c r="A1456" s="153">
        <v>18</v>
      </c>
      <c r="B1456" s="154">
        <v>16</v>
      </c>
      <c r="C1456" s="154">
        <v>8</v>
      </c>
      <c r="D1456" s="155">
        <v>2</v>
      </c>
      <c r="E1456" s="155" t="s">
        <v>556</v>
      </c>
      <c r="F1456" s="156" t="s">
        <v>4642</v>
      </c>
      <c r="G1456" s="156" t="s">
        <v>556</v>
      </c>
      <c r="H1456" s="156" t="s">
        <v>4647</v>
      </c>
      <c r="I1456" s="155">
        <v>1816082</v>
      </c>
      <c r="J1456" s="157" t="s">
        <v>1454</v>
      </c>
      <c r="K1456" s="157"/>
      <c r="L1456" s="155">
        <v>2022</v>
      </c>
      <c r="M1456" s="158">
        <v>6855</v>
      </c>
      <c r="N1456" s="159">
        <v>38521630.200000003</v>
      </c>
      <c r="O1456" s="159">
        <v>36834512.350000001</v>
      </c>
      <c r="P1456" s="159">
        <v>30874823.649999999</v>
      </c>
      <c r="Q1456" s="159">
        <v>16157101</v>
      </c>
      <c r="R1456" s="159">
        <v>14717722.65</v>
      </c>
      <c r="S1456" s="159">
        <v>1687117.85</v>
      </c>
      <c r="T1456" s="159">
        <v>9743.5</v>
      </c>
      <c r="U1456" s="159">
        <v>35545112.57</v>
      </c>
      <c r="V1456" s="159">
        <v>33571814.200000003</v>
      </c>
      <c r="W1456" s="159">
        <v>13666473.359999999</v>
      </c>
      <c r="X1456" s="159">
        <v>46442.66</v>
      </c>
      <c r="Y1456" s="159">
        <v>1973298.37</v>
      </c>
      <c r="Z1456" s="159">
        <v>1620459.85</v>
      </c>
      <c r="AA1456" s="159">
        <v>0</v>
      </c>
      <c r="AB1456" s="159">
        <v>1620459.85</v>
      </c>
      <c r="AC1456" s="159">
        <v>2350018.94</v>
      </c>
      <c r="AD1456" s="159">
        <v>2350018.94</v>
      </c>
      <c r="AE1456" s="159">
        <v>1064161.3600000001</v>
      </c>
      <c r="AF1456" s="159">
        <v>3262698.15</v>
      </c>
      <c r="AG1456" s="159">
        <v>1626805.09</v>
      </c>
      <c r="AH1456" s="159">
        <v>1983107.19</v>
      </c>
      <c r="AI1456" s="159">
        <v>0</v>
      </c>
      <c r="AJ1456" s="159">
        <v>0</v>
      </c>
    </row>
    <row r="1457" spans="1:36">
      <c r="A1457" s="153">
        <v>18</v>
      </c>
      <c r="B1457" s="154">
        <v>16</v>
      </c>
      <c r="C1457" s="154">
        <v>9</v>
      </c>
      <c r="D1457" s="155">
        <v>2</v>
      </c>
      <c r="E1457" s="155" t="s">
        <v>556</v>
      </c>
      <c r="F1457" s="156" t="s">
        <v>4642</v>
      </c>
      <c r="G1457" s="156" t="s">
        <v>556</v>
      </c>
      <c r="H1457" s="156" t="s">
        <v>4648</v>
      </c>
      <c r="I1457" s="155">
        <v>1816092</v>
      </c>
      <c r="J1457" s="157" t="s">
        <v>1453</v>
      </c>
      <c r="K1457" s="157"/>
      <c r="L1457" s="155">
        <v>2022</v>
      </c>
      <c r="M1457" s="158">
        <v>11393</v>
      </c>
      <c r="N1457" s="159">
        <v>59711138.920000002</v>
      </c>
      <c r="O1457" s="159">
        <v>54177121.109999999</v>
      </c>
      <c r="P1457" s="159">
        <v>30680895.949999999</v>
      </c>
      <c r="Q1457" s="159">
        <v>11522030</v>
      </c>
      <c r="R1457" s="159">
        <v>19158865.949999999</v>
      </c>
      <c r="S1457" s="159">
        <v>5534017.8099999996</v>
      </c>
      <c r="T1457" s="159">
        <v>30315.95</v>
      </c>
      <c r="U1457" s="159">
        <v>57185295.490000002</v>
      </c>
      <c r="V1457" s="159">
        <v>50850768.359999999</v>
      </c>
      <c r="W1457" s="159">
        <v>19189390.800000001</v>
      </c>
      <c r="X1457" s="159">
        <v>518315.5</v>
      </c>
      <c r="Y1457" s="159">
        <v>6334527.1299999999</v>
      </c>
      <c r="Z1457" s="159">
        <v>1734995.11</v>
      </c>
      <c r="AA1457" s="159">
        <v>0</v>
      </c>
      <c r="AB1457" s="159">
        <v>1734995.11</v>
      </c>
      <c r="AC1457" s="159">
        <v>2510917.9900000002</v>
      </c>
      <c r="AD1457" s="159">
        <v>2510917.9900000002</v>
      </c>
      <c r="AE1457" s="159">
        <v>16184080</v>
      </c>
      <c r="AF1457" s="159">
        <v>3326352.75</v>
      </c>
      <c r="AG1457" s="159">
        <v>1823294.69</v>
      </c>
      <c r="AH1457" s="159">
        <v>1818213.59</v>
      </c>
      <c r="AI1457" s="159">
        <v>0</v>
      </c>
      <c r="AJ1457" s="159">
        <v>0</v>
      </c>
    </row>
    <row r="1458" spans="1:36">
      <c r="A1458" s="153">
        <v>18</v>
      </c>
      <c r="B1458" s="154">
        <v>16</v>
      </c>
      <c r="C1458" s="154">
        <v>10</v>
      </c>
      <c r="D1458" s="155">
        <v>2</v>
      </c>
      <c r="E1458" s="155" t="s">
        <v>556</v>
      </c>
      <c r="F1458" s="156" t="s">
        <v>4642</v>
      </c>
      <c r="G1458" s="156" t="s">
        <v>556</v>
      </c>
      <c r="H1458" s="156" t="s">
        <v>4649</v>
      </c>
      <c r="I1458" s="155">
        <v>1816102</v>
      </c>
      <c r="J1458" s="157" t="s">
        <v>1452</v>
      </c>
      <c r="K1458" s="157"/>
      <c r="L1458" s="155">
        <v>2022</v>
      </c>
      <c r="M1458" s="158">
        <v>6437</v>
      </c>
      <c r="N1458" s="159">
        <v>30826184.699999999</v>
      </c>
      <c r="O1458" s="159">
        <v>29108251.859999999</v>
      </c>
      <c r="P1458" s="159">
        <v>19541490.800000001</v>
      </c>
      <c r="Q1458" s="159">
        <v>9509060</v>
      </c>
      <c r="R1458" s="159">
        <v>10032430.800000001</v>
      </c>
      <c r="S1458" s="159">
        <v>1717932.84</v>
      </c>
      <c r="T1458" s="159">
        <v>32775</v>
      </c>
      <c r="U1458" s="159">
        <v>29647282.670000002</v>
      </c>
      <c r="V1458" s="159">
        <v>26019612.170000002</v>
      </c>
      <c r="W1458" s="159">
        <v>8493278.3800000008</v>
      </c>
      <c r="X1458" s="159">
        <v>170491.66</v>
      </c>
      <c r="Y1458" s="159">
        <v>3627670.5</v>
      </c>
      <c r="Z1458" s="159">
        <v>1719817.88</v>
      </c>
      <c r="AA1458" s="159">
        <v>0</v>
      </c>
      <c r="AB1458" s="159">
        <v>1719817.88</v>
      </c>
      <c r="AC1458" s="159">
        <v>481318.41</v>
      </c>
      <c r="AD1458" s="159">
        <v>481318.41</v>
      </c>
      <c r="AE1458" s="159">
        <v>5969933.0899999999</v>
      </c>
      <c r="AF1458" s="159">
        <v>3088639.69</v>
      </c>
      <c r="AG1458" s="159">
        <v>247573.24</v>
      </c>
      <c r="AH1458" s="159">
        <v>452335.16</v>
      </c>
      <c r="AI1458" s="159">
        <v>0</v>
      </c>
      <c r="AJ1458" s="159">
        <v>0</v>
      </c>
    </row>
    <row r="1459" spans="1:36">
      <c r="A1459" s="153">
        <v>18</v>
      </c>
      <c r="B1459" s="154">
        <v>16</v>
      </c>
      <c r="C1459" s="154">
        <v>11</v>
      </c>
      <c r="D1459" s="155">
        <v>3</v>
      </c>
      <c r="E1459" s="155" t="s">
        <v>556</v>
      </c>
      <c r="F1459" s="156" t="s">
        <v>4639</v>
      </c>
      <c r="G1459" s="156" t="s">
        <v>556</v>
      </c>
      <c r="H1459" s="156" t="s">
        <v>4650</v>
      </c>
      <c r="I1459" s="155">
        <v>1816113</v>
      </c>
      <c r="J1459" s="157" t="s">
        <v>1451</v>
      </c>
      <c r="K1459" s="157"/>
      <c r="L1459" s="155">
        <v>2022</v>
      </c>
      <c r="M1459" s="158">
        <v>17278</v>
      </c>
      <c r="N1459" s="159">
        <v>100871253.63</v>
      </c>
      <c r="O1459" s="159">
        <v>83386406.760000005</v>
      </c>
      <c r="P1459" s="159">
        <v>60956000.549999997</v>
      </c>
      <c r="Q1459" s="159">
        <v>31335223</v>
      </c>
      <c r="R1459" s="159">
        <v>29620777.550000001</v>
      </c>
      <c r="S1459" s="159">
        <v>17484846.870000001</v>
      </c>
      <c r="T1459" s="159">
        <v>611447</v>
      </c>
      <c r="U1459" s="159">
        <v>107748605.61</v>
      </c>
      <c r="V1459" s="159">
        <v>74377203.790000007</v>
      </c>
      <c r="W1459" s="159">
        <v>31355250.66</v>
      </c>
      <c r="X1459" s="159">
        <v>360233.36</v>
      </c>
      <c r="Y1459" s="159">
        <v>33371401.82</v>
      </c>
      <c r="Z1459" s="159">
        <v>17277919.850000001</v>
      </c>
      <c r="AA1459" s="159">
        <v>10386000</v>
      </c>
      <c r="AB1459" s="159">
        <v>6891919.8500000015</v>
      </c>
      <c r="AC1459" s="159">
        <v>4441000</v>
      </c>
      <c r="AD1459" s="159">
        <v>4441000</v>
      </c>
      <c r="AE1459" s="159">
        <v>21776750</v>
      </c>
      <c r="AF1459" s="159">
        <v>9009202.9700000007</v>
      </c>
      <c r="AG1459" s="159">
        <v>0</v>
      </c>
      <c r="AH1459" s="159">
        <v>0</v>
      </c>
      <c r="AI1459" s="159">
        <v>0</v>
      </c>
      <c r="AJ1459" s="159">
        <v>0</v>
      </c>
    </row>
    <row r="1460" spans="1:36">
      <c r="A1460" s="153">
        <v>18</v>
      </c>
      <c r="B1460" s="154">
        <v>16</v>
      </c>
      <c r="C1460" s="154">
        <v>12</v>
      </c>
      <c r="D1460" s="155">
        <v>2</v>
      </c>
      <c r="E1460" s="155" t="s">
        <v>556</v>
      </c>
      <c r="F1460" s="156" t="s">
        <v>4642</v>
      </c>
      <c r="G1460" s="156" t="s">
        <v>556</v>
      </c>
      <c r="H1460" s="156" t="s">
        <v>4651</v>
      </c>
      <c r="I1460" s="155">
        <v>1816122</v>
      </c>
      <c r="J1460" s="157" t="s">
        <v>1450</v>
      </c>
      <c r="K1460" s="157"/>
      <c r="L1460" s="155">
        <v>2022</v>
      </c>
      <c r="M1460" s="158">
        <v>16120</v>
      </c>
      <c r="N1460" s="159">
        <v>80297362.129999995</v>
      </c>
      <c r="O1460" s="159">
        <v>72178880.400000006</v>
      </c>
      <c r="P1460" s="159">
        <v>47192885.359999999</v>
      </c>
      <c r="Q1460" s="159">
        <v>22231692</v>
      </c>
      <c r="R1460" s="159">
        <v>24961193.359999999</v>
      </c>
      <c r="S1460" s="159">
        <v>8118481.7300000004</v>
      </c>
      <c r="T1460" s="159">
        <v>597492.96</v>
      </c>
      <c r="U1460" s="159">
        <v>77937700.989999995</v>
      </c>
      <c r="V1460" s="159">
        <v>65159404.399999999</v>
      </c>
      <c r="W1460" s="159">
        <v>23676774.690000001</v>
      </c>
      <c r="X1460" s="159">
        <v>388746.93</v>
      </c>
      <c r="Y1460" s="159">
        <v>12778296.59</v>
      </c>
      <c r="Z1460" s="159">
        <v>3383509.83</v>
      </c>
      <c r="AA1460" s="159">
        <v>0</v>
      </c>
      <c r="AB1460" s="159">
        <v>3383509.83</v>
      </c>
      <c r="AC1460" s="159">
        <v>5647192</v>
      </c>
      <c r="AD1460" s="159">
        <v>2647192</v>
      </c>
      <c r="AE1460" s="159">
        <v>12954828.710000001</v>
      </c>
      <c r="AF1460" s="159">
        <v>7019476</v>
      </c>
      <c r="AG1460" s="159">
        <v>1135936.06</v>
      </c>
      <c r="AH1460" s="159">
        <v>1468999.93</v>
      </c>
      <c r="AI1460" s="159">
        <v>0</v>
      </c>
      <c r="AJ1460" s="159">
        <v>0</v>
      </c>
    </row>
    <row r="1461" spans="1:36">
      <c r="A1461" s="153">
        <v>18</v>
      </c>
      <c r="B1461" s="154">
        <v>16</v>
      </c>
      <c r="C1461" s="154">
        <v>13</v>
      </c>
      <c r="D1461" s="155">
        <v>2</v>
      </c>
      <c r="E1461" s="155" t="s">
        <v>556</v>
      </c>
      <c r="F1461" s="156" t="s">
        <v>4642</v>
      </c>
      <c r="G1461" s="156" t="s">
        <v>556</v>
      </c>
      <c r="H1461" s="156" t="s">
        <v>4652</v>
      </c>
      <c r="I1461" s="155">
        <v>1816132</v>
      </c>
      <c r="J1461" s="157" t="s">
        <v>1449</v>
      </c>
      <c r="K1461" s="157"/>
      <c r="L1461" s="155">
        <v>2022</v>
      </c>
      <c r="M1461" s="158">
        <v>22077</v>
      </c>
      <c r="N1461" s="159">
        <v>126925103.52</v>
      </c>
      <c r="O1461" s="159">
        <v>105637330.53</v>
      </c>
      <c r="P1461" s="159">
        <v>56424943.630000003</v>
      </c>
      <c r="Q1461" s="159">
        <v>22777319</v>
      </c>
      <c r="R1461" s="159">
        <v>33647624.630000003</v>
      </c>
      <c r="S1461" s="159">
        <v>21287772.989999998</v>
      </c>
      <c r="T1461" s="159">
        <v>11345091.74</v>
      </c>
      <c r="U1461" s="159">
        <v>133286536.41</v>
      </c>
      <c r="V1461" s="159">
        <v>92899137.370000005</v>
      </c>
      <c r="W1461" s="159">
        <v>35276771.32</v>
      </c>
      <c r="X1461" s="159">
        <v>609705.54</v>
      </c>
      <c r="Y1461" s="159">
        <v>40387399.039999999</v>
      </c>
      <c r="Z1461" s="159">
        <v>21703589.59</v>
      </c>
      <c r="AA1461" s="159">
        <v>7450000</v>
      </c>
      <c r="AB1461" s="159">
        <v>14253589.59</v>
      </c>
      <c r="AC1461" s="159">
        <v>5503342.8799999999</v>
      </c>
      <c r="AD1461" s="159">
        <v>5501342.8799999999</v>
      </c>
      <c r="AE1461" s="159">
        <v>28071285.600000001</v>
      </c>
      <c r="AF1461" s="159">
        <v>12738193.16</v>
      </c>
      <c r="AG1461" s="159">
        <v>186079.97</v>
      </c>
      <c r="AH1461" s="159">
        <v>186079.97</v>
      </c>
      <c r="AI1461" s="159">
        <v>0</v>
      </c>
      <c r="AJ1461" s="159">
        <v>0</v>
      </c>
    </row>
    <row r="1462" spans="1:36">
      <c r="A1462" s="153">
        <v>18</v>
      </c>
      <c r="B1462" s="154">
        <v>16</v>
      </c>
      <c r="C1462" s="154">
        <v>14</v>
      </c>
      <c r="D1462" s="155">
        <v>3</v>
      </c>
      <c r="E1462" s="155" t="s">
        <v>556</v>
      </c>
      <c r="F1462" s="156" t="s">
        <v>4639</v>
      </c>
      <c r="G1462" s="156" t="s">
        <v>556</v>
      </c>
      <c r="H1462" s="156" t="s">
        <v>4653</v>
      </c>
      <c r="I1462" s="155">
        <v>1816143</v>
      </c>
      <c r="J1462" s="157" t="s">
        <v>1448</v>
      </c>
      <c r="K1462" s="157"/>
      <c r="L1462" s="155">
        <v>2022</v>
      </c>
      <c r="M1462" s="158">
        <v>10414</v>
      </c>
      <c r="N1462" s="159">
        <v>51722697.119999997</v>
      </c>
      <c r="O1462" s="159">
        <v>48177399.75</v>
      </c>
      <c r="P1462" s="159">
        <v>31459327.850000001</v>
      </c>
      <c r="Q1462" s="159">
        <v>14183077</v>
      </c>
      <c r="R1462" s="159">
        <v>17276250.850000001</v>
      </c>
      <c r="S1462" s="159">
        <v>3545297.37</v>
      </c>
      <c r="T1462" s="159">
        <v>125259.46</v>
      </c>
      <c r="U1462" s="159">
        <v>55857954.75</v>
      </c>
      <c r="V1462" s="159">
        <v>46137644.450000003</v>
      </c>
      <c r="W1462" s="159">
        <v>16187112.380000001</v>
      </c>
      <c r="X1462" s="159">
        <v>797876.76</v>
      </c>
      <c r="Y1462" s="159">
        <v>9720310.3000000007</v>
      </c>
      <c r="Z1462" s="159">
        <v>9227108.9700000007</v>
      </c>
      <c r="AA1462" s="159">
        <v>5938000</v>
      </c>
      <c r="AB1462" s="159">
        <v>3289108.9700000007</v>
      </c>
      <c r="AC1462" s="159">
        <v>2154998</v>
      </c>
      <c r="AD1462" s="159">
        <v>2154998</v>
      </c>
      <c r="AE1462" s="159">
        <v>29082251.600000001</v>
      </c>
      <c r="AF1462" s="159">
        <v>2039755.3</v>
      </c>
      <c r="AG1462" s="159">
        <v>0</v>
      </c>
      <c r="AH1462" s="159">
        <v>0</v>
      </c>
      <c r="AI1462" s="159">
        <v>0</v>
      </c>
      <c r="AJ1462" s="159">
        <v>0</v>
      </c>
    </row>
    <row r="1463" spans="1:36">
      <c r="A1463" s="153">
        <v>18</v>
      </c>
      <c r="B1463" s="154">
        <v>17</v>
      </c>
      <c r="C1463" s="154">
        <v>1</v>
      </c>
      <c r="D1463" s="155">
        <v>1</v>
      </c>
      <c r="E1463" s="155" t="s">
        <v>556</v>
      </c>
      <c r="F1463" s="156" t="s">
        <v>4654</v>
      </c>
      <c r="G1463" s="156" t="s">
        <v>556</v>
      </c>
      <c r="H1463" s="156" t="s">
        <v>4655</v>
      </c>
      <c r="I1463" s="155">
        <v>1817011</v>
      </c>
      <c r="J1463" s="157" t="s">
        <v>1444</v>
      </c>
      <c r="K1463" s="157"/>
      <c r="L1463" s="155">
        <v>2022</v>
      </c>
      <c r="M1463" s="158">
        <v>37381</v>
      </c>
      <c r="N1463" s="159">
        <v>191972105.91999999</v>
      </c>
      <c r="O1463" s="159">
        <v>160158230.91999999</v>
      </c>
      <c r="P1463" s="159">
        <v>78087946.579999998</v>
      </c>
      <c r="Q1463" s="159">
        <v>32740418</v>
      </c>
      <c r="R1463" s="159">
        <v>45347528.579999998</v>
      </c>
      <c r="S1463" s="159">
        <v>31813875</v>
      </c>
      <c r="T1463" s="159">
        <v>1235740.07</v>
      </c>
      <c r="U1463" s="159">
        <v>200574872.61000001</v>
      </c>
      <c r="V1463" s="159">
        <v>160606803.93000001</v>
      </c>
      <c r="W1463" s="159">
        <v>68034665.769999996</v>
      </c>
      <c r="X1463" s="159">
        <v>2088140.16</v>
      </c>
      <c r="Y1463" s="159">
        <v>39968068.68</v>
      </c>
      <c r="Z1463" s="159">
        <v>21358297.530000001</v>
      </c>
      <c r="AA1463" s="159">
        <v>18099000</v>
      </c>
      <c r="AB1463" s="159">
        <v>3259297.5300000012</v>
      </c>
      <c r="AC1463" s="159">
        <v>5753932</v>
      </c>
      <c r="AD1463" s="159">
        <v>5753932</v>
      </c>
      <c r="AE1463" s="159">
        <v>78759738.530000001</v>
      </c>
      <c r="AF1463" s="159">
        <v>-448573.01</v>
      </c>
      <c r="AG1463" s="159">
        <v>132619.57999999999</v>
      </c>
      <c r="AH1463" s="159">
        <v>15022.6</v>
      </c>
      <c r="AI1463" s="159">
        <v>0</v>
      </c>
      <c r="AJ1463" s="159">
        <v>162621.46</v>
      </c>
    </row>
    <row r="1464" spans="1:36">
      <c r="A1464" s="153">
        <v>18</v>
      </c>
      <c r="B1464" s="154">
        <v>17</v>
      </c>
      <c r="C1464" s="154">
        <v>2</v>
      </c>
      <c r="D1464" s="155">
        <v>2</v>
      </c>
      <c r="E1464" s="155" t="s">
        <v>556</v>
      </c>
      <c r="F1464" s="156" t="s">
        <v>4656</v>
      </c>
      <c r="G1464" s="156" t="s">
        <v>556</v>
      </c>
      <c r="H1464" s="156" t="s">
        <v>4657</v>
      </c>
      <c r="I1464" s="155">
        <v>1817022</v>
      </c>
      <c r="J1464" s="157" t="s">
        <v>1447</v>
      </c>
      <c r="K1464" s="157"/>
      <c r="L1464" s="155">
        <v>2022</v>
      </c>
      <c r="M1464" s="158">
        <v>4505</v>
      </c>
      <c r="N1464" s="159">
        <v>23584483.079999998</v>
      </c>
      <c r="O1464" s="159">
        <v>20925580.68</v>
      </c>
      <c r="P1464" s="159">
        <v>16334512.359999999</v>
      </c>
      <c r="Q1464" s="159">
        <v>8026772</v>
      </c>
      <c r="R1464" s="159">
        <v>8307740.3600000003</v>
      </c>
      <c r="S1464" s="159">
        <v>2658902.4</v>
      </c>
      <c r="T1464" s="159">
        <v>189656.82</v>
      </c>
      <c r="U1464" s="159">
        <v>22880637.780000001</v>
      </c>
      <c r="V1464" s="159">
        <v>19311668.390000001</v>
      </c>
      <c r="W1464" s="159">
        <v>6856977.46</v>
      </c>
      <c r="X1464" s="159">
        <v>47072.84</v>
      </c>
      <c r="Y1464" s="159">
        <v>3568969.39</v>
      </c>
      <c r="Z1464" s="159">
        <v>743189.94</v>
      </c>
      <c r="AA1464" s="159">
        <v>0</v>
      </c>
      <c r="AB1464" s="159">
        <v>743189.94</v>
      </c>
      <c r="AC1464" s="159">
        <v>385500</v>
      </c>
      <c r="AD1464" s="159">
        <v>385500</v>
      </c>
      <c r="AE1464" s="159">
        <v>1476500</v>
      </c>
      <c r="AF1464" s="159">
        <v>1613912.29</v>
      </c>
      <c r="AG1464" s="159">
        <v>479284.23</v>
      </c>
      <c r="AH1464" s="159">
        <v>540595.54</v>
      </c>
      <c r="AI1464" s="159">
        <v>0</v>
      </c>
      <c r="AJ1464" s="159">
        <v>0</v>
      </c>
    </row>
    <row r="1465" spans="1:36">
      <c r="A1465" s="153">
        <v>18</v>
      </c>
      <c r="B1465" s="154">
        <v>17</v>
      </c>
      <c r="C1465" s="154">
        <v>3</v>
      </c>
      <c r="D1465" s="155">
        <v>2</v>
      </c>
      <c r="E1465" s="155" t="s">
        <v>556</v>
      </c>
      <c r="F1465" s="156" t="s">
        <v>4656</v>
      </c>
      <c r="G1465" s="156" t="s">
        <v>556</v>
      </c>
      <c r="H1465" s="156" t="s">
        <v>4658</v>
      </c>
      <c r="I1465" s="155">
        <v>1817032</v>
      </c>
      <c r="J1465" s="157" t="s">
        <v>1446</v>
      </c>
      <c r="K1465" s="157"/>
      <c r="L1465" s="155">
        <v>2022</v>
      </c>
      <c r="M1465" s="158">
        <v>5531</v>
      </c>
      <c r="N1465" s="159">
        <v>30223280.079999998</v>
      </c>
      <c r="O1465" s="159">
        <v>29213023.940000001</v>
      </c>
      <c r="P1465" s="159">
        <v>22049518.939999998</v>
      </c>
      <c r="Q1465" s="159">
        <v>11088270</v>
      </c>
      <c r="R1465" s="159">
        <v>10961248.939999999</v>
      </c>
      <c r="S1465" s="159">
        <v>1010256.14</v>
      </c>
      <c r="T1465" s="159">
        <v>145694.65</v>
      </c>
      <c r="U1465" s="159">
        <v>30086073.48</v>
      </c>
      <c r="V1465" s="159">
        <v>27649761.129999999</v>
      </c>
      <c r="W1465" s="159">
        <v>11651382.380000001</v>
      </c>
      <c r="X1465" s="159">
        <v>241508.89</v>
      </c>
      <c r="Y1465" s="159">
        <v>2436312.35</v>
      </c>
      <c r="Z1465" s="159">
        <v>7511071.4199999999</v>
      </c>
      <c r="AA1465" s="159">
        <v>7408000</v>
      </c>
      <c r="AB1465" s="159">
        <v>103071.41999999993</v>
      </c>
      <c r="AC1465" s="159">
        <v>6909678</v>
      </c>
      <c r="AD1465" s="159">
        <v>6909678</v>
      </c>
      <c r="AE1465" s="159">
        <v>7850312.54</v>
      </c>
      <c r="AF1465" s="159">
        <v>1563262.81</v>
      </c>
      <c r="AG1465" s="159">
        <v>112000</v>
      </c>
      <c r="AH1465" s="159">
        <v>103628.25</v>
      </c>
      <c r="AI1465" s="159">
        <v>0</v>
      </c>
      <c r="AJ1465" s="159">
        <v>696.54</v>
      </c>
    </row>
    <row r="1466" spans="1:36">
      <c r="A1466" s="153">
        <v>18</v>
      </c>
      <c r="B1466" s="154">
        <v>17</v>
      </c>
      <c r="C1466" s="154">
        <v>4</v>
      </c>
      <c r="D1466" s="155">
        <v>2</v>
      </c>
      <c r="E1466" s="155" t="s">
        <v>556</v>
      </c>
      <c r="F1466" s="156" t="s">
        <v>4656</v>
      </c>
      <c r="G1466" s="156" t="s">
        <v>556</v>
      </c>
      <c r="H1466" s="156" t="s">
        <v>4659</v>
      </c>
      <c r="I1466" s="155">
        <v>1817042</v>
      </c>
      <c r="J1466" s="157" t="s">
        <v>1445</v>
      </c>
      <c r="K1466" s="157"/>
      <c r="L1466" s="155">
        <v>2022</v>
      </c>
      <c r="M1466" s="158">
        <v>4603</v>
      </c>
      <c r="N1466" s="159">
        <v>18737762.969999999</v>
      </c>
      <c r="O1466" s="159">
        <v>18471432.149999999</v>
      </c>
      <c r="P1466" s="159">
        <v>11517718.92</v>
      </c>
      <c r="Q1466" s="159">
        <v>6235243</v>
      </c>
      <c r="R1466" s="159">
        <v>5282475.92</v>
      </c>
      <c r="S1466" s="159">
        <v>266330.82</v>
      </c>
      <c r="T1466" s="159">
        <v>244345.02</v>
      </c>
      <c r="U1466" s="159">
        <v>17875918.960000001</v>
      </c>
      <c r="V1466" s="159">
        <v>17733255.32</v>
      </c>
      <c r="W1466" s="159">
        <v>6126459.1100000003</v>
      </c>
      <c r="X1466" s="159">
        <v>214359.55</v>
      </c>
      <c r="Y1466" s="159">
        <v>142663.64000000001</v>
      </c>
      <c r="Z1466" s="159">
        <v>434429.12</v>
      </c>
      <c r="AA1466" s="159">
        <v>0</v>
      </c>
      <c r="AB1466" s="159">
        <v>434429.12</v>
      </c>
      <c r="AC1466" s="159">
        <v>284872.56</v>
      </c>
      <c r="AD1466" s="159">
        <v>284872.56</v>
      </c>
      <c r="AE1466" s="159">
        <v>5623980.4800000004</v>
      </c>
      <c r="AF1466" s="159">
        <v>738176.83</v>
      </c>
      <c r="AG1466" s="159">
        <v>0</v>
      </c>
      <c r="AH1466" s="159">
        <v>0</v>
      </c>
      <c r="AI1466" s="159">
        <v>0</v>
      </c>
      <c r="AJ1466" s="159">
        <v>0</v>
      </c>
    </row>
    <row r="1467" spans="1:36">
      <c r="A1467" s="153">
        <v>18</v>
      </c>
      <c r="B1467" s="154">
        <v>17</v>
      </c>
      <c r="C1467" s="154">
        <v>5</v>
      </c>
      <c r="D1467" s="155">
        <v>2</v>
      </c>
      <c r="E1467" s="155" t="s">
        <v>556</v>
      </c>
      <c r="F1467" s="156" t="s">
        <v>4656</v>
      </c>
      <c r="G1467" s="156" t="s">
        <v>556</v>
      </c>
      <c r="H1467" s="156" t="s">
        <v>4660</v>
      </c>
      <c r="I1467" s="155">
        <v>1817052</v>
      </c>
      <c r="J1467" s="157" t="s">
        <v>1444</v>
      </c>
      <c r="K1467" s="157"/>
      <c r="L1467" s="155">
        <v>2022</v>
      </c>
      <c r="M1467" s="158">
        <v>18053</v>
      </c>
      <c r="N1467" s="159">
        <v>86505813.920000002</v>
      </c>
      <c r="O1467" s="159">
        <v>81171908.829999998</v>
      </c>
      <c r="P1467" s="159">
        <v>56990384.620000005</v>
      </c>
      <c r="Q1467" s="159">
        <v>24411543</v>
      </c>
      <c r="R1467" s="159">
        <v>32578841.620000001</v>
      </c>
      <c r="S1467" s="159">
        <v>5333905.09</v>
      </c>
      <c r="T1467" s="159">
        <v>1097711.17</v>
      </c>
      <c r="U1467" s="159">
        <v>88631353.780000001</v>
      </c>
      <c r="V1467" s="159">
        <v>74000177.950000003</v>
      </c>
      <c r="W1467" s="159">
        <v>26224565.43</v>
      </c>
      <c r="X1467" s="159">
        <v>297019.69</v>
      </c>
      <c r="Y1467" s="159">
        <v>14631175.83</v>
      </c>
      <c r="Z1467" s="159">
        <v>8718704.0199999996</v>
      </c>
      <c r="AA1467" s="159">
        <v>5000000</v>
      </c>
      <c r="AB1467" s="159">
        <v>3718704.0199999996</v>
      </c>
      <c r="AC1467" s="159">
        <v>2187807.5299999998</v>
      </c>
      <c r="AD1467" s="159">
        <v>2000000</v>
      </c>
      <c r="AE1467" s="159">
        <v>15900000</v>
      </c>
      <c r="AF1467" s="159">
        <v>7171730.8799999999</v>
      </c>
      <c r="AG1467" s="159">
        <v>127670</v>
      </c>
      <c r="AH1467" s="159">
        <v>206153.94</v>
      </c>
      <c r="AI1467" s="159">
        <v>0</v>
      </c>
      <c r="AJ1467" s="159">
        <v>0</v>
      </c>
    </row>
    <row r="1468" spans="1:36">
      <c r="A1468" s="153">
        <v>18</v>
      </c>
      <c r="B1468" s="154">
        <v>17</v>
      </c>
      <c r="C1468" s="154">
        <v>6</v>
      </c>
      <c r="D1468" s="155">
        <v>2</v>
      </c>
      <c r="E1468" s="155" t="s">
        <v>556</v>
      </c>
      <c r="F1468" s="156" t="s">
        <v>4656</v>
      </c>
      <c r="G1468" s="156" t="s">
        <v>556</v>
      </c>
      <c r="H1468" s="156" t="s">
        <v>4661</v>
      </c>
      <c r="I1468" s="155">
        <v>1817062</v>
      </c>
      <c r="J1468" s="157" t="s">
        <v>1443</v>
      </c>
      <c r="K1468" s="157"/>
      <c r="L1468" s="155">
        <v>2022</v>
      </c>
      <c r="M1468" s="158">
        <v>1985</v>
      </c>
      <c r="N1468" s="159">
        <v>11604019.689999999</v>
      </c>
      <c r="O1468" s="159">
        <v>10815364.18</v>
      </c>
      <c r="P1468" s="159">
        <v>8696300.9699999988</v>
      </c>
      <c r="Q1468" s="159">
        <v>4438817</v>
      </c>
      <c r="R1468" s="159">
        <v>4257483.97</v>
      </c>
      <c r="S1468" s="159">
        <v>788655.51</v>
      </c>
      <c r="T1468" s="159">
        <v>391605.68</v>
      </c>
      <c r="U1468" s="159">
        <v>11256918.16</v>
      </c>
      <c r="V1468" s="159">
        <v>10388517.199999999</v>
      </c>
      <c r="W1468" s="159">
        <v>4212685.33</v>
      </c>
      <c r="X1468" s="159">
        <v>15786.67</v>
      </c>
      <c r="Y1468" s="159">
        <v>868400.96</v>
      </c>
      <c r="Z1468" s="159">
        <v>896073.67</v>
      </c>
      <c r="AA1468" s="159">
        <v>0</v>
      </c>
      <c r="AB1468" s="159">
        <v>896073.67</v>
      </c>
      <c r="AC1468" s="159">
        <v>105000</v>
      </c>
      <c r="AD1468" s="159">
        <v>105000</v>
      </c>
      <c r="AE1468" s="159">
        <v>300029</v>
      </c>
      <c r="AF1468" s="159">
        <v>426846.98</v>
      </c>
      <c r="AG1468" s="159">
        <v>317452.01</v>
      </c>
      <c r="AH1468" s="159">
        <v>236372.13</v>
      </c>
      <c r="AI1468" s="159">
        <v>0</v>
      </c>
      <c r="AJ1468" s="159">
        <v>29</v>
      </c>
    </row>
    <row r="1469" spans="1:36">
      <c r="A1469" s="153">
        <v>18</v>
      </c>
      <c r="B1469" s="154">
        <v>17</v>
      </c>
      <c r="C1469" s="154">
        <v>7</v>
      </c>
      <c r="D1469" s="155">
        <v>3</v>
      </c>
      <c r="E1469" s="155" t="s">
        <v>556</v>
      </c>
      <c r="F1469" s="156" t="s">
        <v>4662</v>
      </c>
      <c r="G1469" s="156" t="s">
        <v>556</v>
      </c>
      <c r="H1469" s="156" t="s">
        <v>4663</v>
      </c>
      <c r="I1469" s="155">
        <v>1817073</v>
      </c>
      <c r="J1469" s="157" t="s">
        <v>1442</v>
      </c>
      <c r="K1469" s="157"/>
      <c r="L1469" s="155">
        <v>2022</v>
      </c>
      <c r="M1469" s="158">
        <v>13121</v>
      </c>
      <c r="N1469" s="159">
        <v>73162023.409999996</v>
      </c>
      <c r="O1469" s="159">
        <v>57707450.780000001</v>
      </c>
      <c r="P1469" s="159">
        <v>37493088.399999999</v>
      </c>
      <c r="Q1469" s="159">
        <v>17936495</v>
      </c>
      <c r="R1469" s="159">
        <v>19556593.399999999</v>
      </c>
      <c r="S1469" s="159">
        <v>15454572.630000001</v>
      </c>
      <c r="T1469" s="159">
        <v>1700337.46</v>
      </c>
      <c r="U1469" s="159">
        <v>75428648.430000007</v>
      </c>
      <c r="V1469" s="159">
        <v>51415272.770000003</v>
      </c>
      <c r="W1469" s="159">
        <v>16575910.619999999</v>
      </c>
      <c r="X1469" s="159">
        <v>266078.59999999998</v>
      </c>
      <c r="Y1469" s="159">
        <v>24013375.66</v>
      </c>
      <c r="Z1469" s="159">
        <v>9524266.4700000007</v>
      </c>
      <c r="AA1469" s="159">
        <v>5857709.6399999997</v>
      </c>
      <c r="AB1469" s="159">
        <v>3666556.830000001</v>
      </c>
      <c r="AC1469" s="159">
        <v>3021144.66</v>
      </c>
      <c r="AD1469" s="159">
        <v>3000465.16</v>
      </c>
      <c r="AE1469" s="159">
        <v>13253532.859999999</v>
      </c>
      <c r="AF1469" s="159">
        <v>6292178.0099999998</v>
      </c>
      <c r="AG1469" s="159">
        <v>645346.93999999994</v>
      </c>
      <c r="AH1469" s="159">
        <v>884119.53</v>
      </c>
      <c r="AI1469" s="159">
        <v>0</v>
      </c>
      <c r="AJ1469" s="159">
        <v>182.5</v>
      </c>
    </row>
    <row r="1470" spans="1:36">
      <c r="A1470" s="153">
        <v>18</v>
      </c>
      <c r="B1470" s="154">
        <v>17</v>
      </c>
      <c r="C1470" s="154">
        <v>8</v>
      </c>
      <c r="D1470" s="155">
        <v>2</v>
      </c>
      <c r="E1470" s="155" t="s">
        <v>556</v>
      </c>
      <c r="F1470" s="156" t="s">
        <v>4656</v>
      </c>
      <c r="G1470" s="156" t="s">
        <v>556</v>
      </c>
      <c r="H1470" s="156" t="s">
        <v>4664</v>
      </c>
      <c r="I1470" s="155">
        <v>1817082</v>
      </c>
      <c r="J1470" s="157" t="s">
        <v>1441</v>
      </c>
      <c r="K1470" s="157"/>
      <c r="L1470" s="155">
        <v>2022</v>
      </c>
      <c r="M1470" s="158">
        <v>9294</v>
      </c>
      <c r="N1470" s="159">
        <v>42851338.93</v>
      </c>
      <c r="O1470" s="159">
        <v>40534728.25</v>
      </c>
      <c r="P1470" s="159">
        <v>30564905.619999997</v>
      </c>
      <c r="Q1470" s="159">
        <v>15439184</v>
      </c>
      <c r="R1470" s="159">
        <v>15125721.619999999</v>
      </c>
      <c r="S1470" s="159">
        <v>2316610.6800000002</v>
      </c>
      <c r="T1470" s="159">
        <v>162642.85</v>
      </c>
      <c r="U1470" s="159">
        <v>42063127.899999999</v>
      </c>
      <c r="V1470" s="159">
        <v>37279507.670000002</v>
      </c>
      <c r="W1470" s="159">
        <v>14276977.76</v>
      </c>
      <c r="X1470" s="159">
        <v>379853.73</v>
      </c>
      <c r="Y1470" s="159">
        <v>4783620.2300000004</v>
      </c>
      <c r="Z1470" s="159">
        <v>2303154.96</v>
      </c>
      <c r="AA1470" s="159">
        <v>1305585.71</v>
      </c>
      <c r="AB1470" s="159">
        <v>997569.25</v>
      </c>
      <c r="AC1470" s="159">
        <v>1736093.26</v>
      </c>
      <c r="AD1470" s="159">
        <v>1688968.24</v>
      </c>
      <c r="AE1470" s="159">
        <v>14998172.99</v>
      </c>
      <c r="AF1470" s="159">
        <v>3255220.58</v>
      </c>
      <c r="AG1470" s="159">
        <v>244690.17</v>
      </c>
      <c r="AH1470" s="159">
        <v>179990.51</v>
      </c>
      <c r="AI1470" s="159">
        <v>2639.13</v>
      </c>
      <c r="AJ1470" s="159">
        <v>30184.1</v>
      </c>
    </row>
    <row r="1471" spans="1:36">
      <c r="A1471" s="153">
        <v>18</v>
      </c>
      <c r="B1471" s="154">
        <v>18</v>
      </c>
      <c r="C1471" s="154">
        <v>1</v>
      </c>
      <c r="D1471" s="155">
        <v>1</v>
      </c>
      <c r="E1471" s="155" t="s">
        <v>556</v>
      </c>
      <c r="F1471" s="156" t="s">
        <v>4665</v>
      </c>
      <c r="G1471" s="156" t="s">
        <v>556</v>
      </c>
      <c r="H1471" s="156" t="s">
        <v>4666</v>
      </c>
      <c r="I1471" s="155">
        <v>1818011</v>
      </c>
      <c r="J1471" s="157" t="s">
        <v>1440</v>
      </c>
      <c r="K1471" s="157"/>
      <c r="L1471" s="155">
        <v>2022</v>
      </c>
      <c r="M1471" s="158">
        <v>60799</v>
      </c>
      <c r="N1471" s="159">
        <v>336899230.06</v>
      </c>
      <c r="O1471" s="159">
        <v>295744581.97000003</v>
      </c>
      <c r="P1471" s="159">
        <v>125381764.43000001</v>
      </c>
      <c r="Q1471" s="159">
        <v>46420565</v>
      </c>
      <c r="R1471" s="159">
        <v>78961199.430000007</v>
      </c>
      <c r="S1471" s="159">
        <v>41154648.090000004</v>
      </c>
      <c r="T1471" s="159">
        <v>12785678.43</v>
      </c>
      <c r="U1471" s="159">
        <v>366766855.94999999</v>
      </c>
      <c r="V1471" s="159">
        <v>281900055.67000002</v>
      </c>
      <c r="W1471" s="159">
        <v>104042486.7</v>
      </c>
      <c r="X1471" s="159">
        <v>4787303.22</v>
      </c>
      <c r="Y1471" s="159">
        <v>84866800.280000001</v>
      </c>
      <c r="Z1471" s="159">
        <v>48306802.509999998</v>
      </c>
      <c r="AA1471" s="159">
        <v>40000000</v>
      </c>
      <c r="AB1471" s="159">
        <v>8306802.5099999979</v>
      </c>
      <c r="AC1471" s="159">
        <v>15000000</v>
      </c>
      <c r="AD1471" s="159">
        <v>15000000</v>
      </c>
      <c r="AE1471" s="159">
        <v>196764479</v>
      </c>
      <c r="AF1471" s="159">
        <v>13844526.300000001</v>
      </c>
      <c r="AG1471" s="159">
        <v>1158298.1499999999</v>
      </c>
      <c r="AH1471" s="159">
        <v>3342798.53</v>
      </c>
      <c r="AI1471" s="159">
        <v>0</v>
      </c>
      <c r="AJ1471" s="159">
        <v>5479</v>
      </c>
    </row>
    <row r="1472" spans="1:36">
      <c r="A1472" s="153">
        <v>18</v>
      </c>
      <c r="B1472" s="154">
        <v>18</v>
      </c>
      <c r="C1472" s="154">
        <v>2</v>
      </c>
      <c r="D1472" s="155">
        <v>2</v>
      </c>
      <c r="E1472" s="155" t="s">
        <v>556</v>
      </c>
      <c r="F1472" s="156" t="s">
        <v>4667</v>
      </c>
      <c r="G1472" s="156" t="s">
        <v>556</v>
      </c>
      <c r="H1472" s="156" t="s">
        <v>4668</v>
      </c>
      <c r="I1472" s="155">
        <v>1818022</v>
      </c>
      <c r="J1472" s="157" t="s">
        <v>1439</v>
      </c>
      <c r="K1472" s="157"/>
      <c r="L1472" s="155">
        <v>2022</v>
      </c>
      <c r="M1472" s="158">
        <v>7551</v>
      </c>
      <c r="N1472" s="159">
        <v>39867389.829999998</v>
      </c>
      <c r="O1472" s="159">
        <v>37262312.280000001</v>
      </c>
      <c r="P1472" s="159">
        <v>30200079.079999998</v>
      </c>
      <c r="Q1472" s="159">
        <v>14502860</v>
      </c>
      <c r="R1472" s="159">
        <v>15697219.08</v>
      </c>
      <c r="S1472" s="159">
        <v>2605077.5499999998</v>
      </c>
      <c r="T1472" s="159">
        <v>285397.96999999997</v>
      </c>
      <c r="U1472" s="159">
        <v>38161891.579999998</v>
      </c>
      <c r="V1472" s="159">
        <v>33009310.68</v>
      </c>
      <c r="W1472" s="159">
        <v>11784615.75</v>
      </c>
      <c r="X1472" s="159">
        <v>57058.16</v>
      </c>
      <c r="Y1472" s="159">
        <v>5152580.9000000004</v>
      </c>
      <c r="Z1472" s="159">
        <v>1660789.01</v>
      </c>
      <c r="AA1472" s="159">
        <v>0</v>
      </c>
      <c r="AB1472" s="159">
        <v>1660789.01</v>
      </c>
      <c r="AC1472" s="159">
        <v>1457000</v>
      </c>
      <c r="AD1472" s="159">
        <v>1457000</v>
      </c>
      <c r="AE1472" s="159">
        <v>3652124</v>
      </c>
      <c r="AF1472" s="159">
        <v>4253001.5999999996</v>
      </c>
      <c r="AG1472" s="159">
        <v>914788.72</v>
      </c>
      <c r="AH1472" s="159">
        <v>875900.89</v>
      </c>
      <c r="AI1472" s="159">
        <v>0</v>
      </c>
      <c r="AJ1472" s="159">
        <v>0</v>
      </c>
    </row>
    <row r="1473" spans="1:36">
      <c r="A1473" s="153">
        <v>18</v>
      </c>
      <c r="B1473" s="154">
        <v>18</v>
      </c>
      <c r="C1473" s="154">
        <v>3</v>
      </c>
      <c r="D1473" s="155">
        <v>2</v>
      </c>
      <c r="E1473" s="155" t="s">
        <v>556</v>
      </c>
      <c r="F1473" s="156" t="s">
        <v>4667</v>
      </c>
      <c r="G1473" s="156" t="s">
        <v>556</v>
      </c>
      <c r="H1473" s="156" t="s">
        <v>4669</v>
      </c>
      <c r="I1473" s="155">
        <v>1818032</v>
      </c>
      <c r="J1473" s="157" t="s">
        <v>1438</v>
      </c>
      <c r="K1473" s="157"/>
      <c r="L1473" s="155">
        <v>2022</v>
      </c>
      <c r="M1473" s="158">
        <v>11126</v>
      </c>
      <c r="N1473" s="159">
        <v>47264963.609999999</v>
      </c>
      <c r="O1473" s="159">
        <v>45061169.5</v>
      </c>
      <c r="P1473" s="159">
        <v>28728222.130000003</v>
      </c>
      <c r="Q1473" s="159">
        <v>13458061</v>
      </c>
      <c r="R1473" s="159">
        <v>15270161.130000001</v>
      </c>
      <c r="S1473" s="159">
        <v>2203794.11</v>
      </c>
      <c r="T1473" s="159">
        <v>186345.3</v>
      </c>
      <c r="U1473" s="159">
        <v>47070114.450000003</v>
      </c>
      <c r="V1473" s="159">
        <v>38449846.979999997</v>
      </c>
      <c r="W1473" s="159">
        <v>15027449.130000001</v>
      </c>
      <c r="X1473" s="159">
        <v>78100.37</v>
      </c>
      <c r="Y1473" s="159">
        <v>8620267.4700000007</v>
      </c>
      <c r="Z1473" s="159">
        <v>3931298.43</v>
      </c>
      <c r="AA1473" s="159">
        <v>1449000</v>
      </c>
      <c r="AB1473" s="159">
        <v>2482298.4300000002</v>
      </c>
      <c r="AC1473" s="159">
        <v>1449000</v>
      </c>
      <c r="AD1473" s="159">
        <v>1449000</v>
      </c>
      <c r="AE1473" s="159">
        <v>3457526.87</v>
      </c>
      <c r="AF1473" s="159">
        <v>6611322.5199999996</v>
      </c>
      <c r="AG1473" s="159">
        <v>498643.66</v>
      </c>
      <c r="AH1473" s="159">
        <v>556736.02</v>
      </c>
      <c r="AI1473" s="159">
        <v>0</v>
      </c>
      <c r="AJ1473" s="159">
        <v>0</v>
      </c>
    </row>
    <row r="1474" spans="1:36">
      <c r="A1474" s="153">
        <v>18</v>
      </c>
      <c r="B1474" s="154">
        <v>18</v>
      </c>
      <c r="C1474" s="154">
        <v>4</v>
      </c>
      <c r="D1474" s="155">
        <v>2</v>
      </c>
      <c r="E1474" s="155" t="s">
        <v>556</v>
      </c>
      <c r="F1474" s="156" t="s">
        <v>4667</v>
      </c>
      <c r="G1474" s="156" t="s">
        <v>556</v>
      </c>
      <c r="H1474" s="156" t="s">
        <v>4670</v>
      </c>
      <c r="I1474" s="155">
        <v>1818042</v>
      </c>
      <c r="J1474" s="157" t="s">
        <v>1437</v>
      </c>
      <c r="K1474" s="157"/>
      <c r="L1474" s="155">
        <v>2022</v>
      </c>
      <c r="M1474" s="158">
        <v>7341</v>
      </c>
      <c r="N1474" s="159">
        <v>32096147.300000001</v>
      </c>
      <c r="O1474" s="159">
        <v>30354124.649999999</v>
      </c>
      <c r="P1474" s="159">
        <v>22179580.16</v>
      </c>
      <c r="Q1474" s="159">
        <v>10614755</v>
      </c>
      <c r="R1474" s="159">
        <v>11564825.16</v>
      </c>
      <c r="S1474" s="159">
        <v>1742022.65</v>
      </c>
      <c r="T1474" s="159">
        <v>622978.32999999996</v>
      </c>
      <c r="U1474" s="159">
        <v>32041283.640000001</v>
      </c>
      <c r="V1474" s="159">
        <v>29338118.539999999</v>
      </c>
      <c r="W1474" s="159">
        <v>12529928.529999999</v>
      </c>
      <c r="X1474" s="159">
        <v>320489.21999999997</v>
      </c>
      <c r="Y1474" s="159">
        <v>2703165.1</v>
      </c>
      <c r="Z1474" s="159">
        <v>1739130.73</v>
      </c>
      <c r="AA1474" s="159">
        <v>1400000</v>
      </c>
      <c r="AB1474" s="159">
        <v>339130.73</v>
      </c>
      <c r="AC1474" s="159">
        <v>1327160</v>
      </c>
      <c r="AD1474" s="159">
        <v>1327160</v>
      </c>
      <c r="AE1474" s="159">
        <v>11360770.01</v>
      </c>
      <c r="AF1474" s="159">
        <v>1016006.11</v>
      </c>
      <c r="AG1474" s="159">
        <v>263977.96000000002</v>
      </c>
      <c r="AH1474" s="159">
        <v>260191.5</v>
      </c>
      <c r="AI1474" s="159">
        <v>0</v>
      </c>
      <c r="AJ1474" s="159">
        <v>0</v>
      </c>
    </row>
    <row r="1475" spans="1:36">
      <c r="A1475" s="153">
        <v>18</v>
      </c>
      <c r="B1475" s="154">
        <v>18</v>
      </c>
      <c r="C1475" s="154">
        <v>5</v>
      </c>
      <c r="D1475" s="155">
        <v>3</v>
      </c>
      <c r="E1475" s="155" t="s">
        <v>556</v>
      </c>
      <c r="F1475" s="156" t="s">
        <v>4671</v>
      </c>
      <c r="G1475" s="156" t="s">
        <v>556</v>
      </c>
      <c r="H1475" s="156" t="s">
        <v>4672</v>
      </c>
      <c r="I1475" s="155">
        <v>1818053</v>
      </c>
      <c r="J1475" s="157" t="s">
        <v>1436</v>
      </c>
      <c r="K1475" s="157"/>
      <c r="L1475" s="155">
        <v>2022</v>
      </c>
      <c r="M1475" s="158">
        <v>8539</v>
      </c>
      <c r="N1475" s="159">
        <v>48510737.030000001</v>
      </c>
      <c r="O1475" s="159">
        <v>37813553.829999998</v>
      </c>
      <c r="P1475" s="159">
        <v>27016156.289999999</v>
      </c>
      <c r="Q1475" s="159">
        <v>13748535</v>
      </c>
      <c r="R1475" s="159">
        <v>13267621.289999999</v>
      </c>
      <c r="S1475" s="159">
        <v>10697183.199999999</v>
      </c>
      <c r="T1475" s="159">
        <v>10042.64</v>
      </c>
      <c r="U1475" s="159">
        <v>40356887.630000003</v>
      </c>
      <c r="V1475" s="159">
        <v>34943973.920000002</v>
      </c>
      <c r="W1475" s="159">
        <v>13701871.289999999</v>
      </c>
      <c r="X1475" s="159">
        <v>290207.53000000003</v>
      </c>
      <c r="Y1475" s="159">
        <v>5412913.71</v>
      </c>
      <c r="Z1475" s="159">
        <v>286661.27</v>
      </c>
      <c r="AA1475" s="159">
        <v>0</v>
      </c>
      <c r="AB1475" s="159">
        <v>286661.27</v>
      </c>
      <c r="AC1475" s="159">
        <v>4730000</v>
      </c>
      <c r="AD1475" s="159">
        <v>4730000</v>
      </c>
      <c r="AE1475" s="159">
        <v>8588404</v>
      </c>
      <c r="AF1475" s="159">
        <v>2869579.91</v>
      </c>
      <c r="AG1475" s="159">
        <v>0</v>
      </c>
      <c r="AH1475" s="159">
        <v>0</v>
      </c>
      <c r="AI1475" s="159">
        <v>0</v>
      </c>
      <c r="AJ1475" s="159">
        <v>0</v>
      </c>
    </row>
    <row r="1476" spans="1:36">
      <c r="A1476" s="153">
        <v>18</v>
      </c>
      <c r="B1476" s="154">
        <v>18</v>
      </c>
      <c r="C1476" s="154">
        <v>6</v>
      </c>
      <c r="D1476" s="155">
        <v>2</v>
      </c>
      <c r="E1476" s="155" t="s">
        <v>556</v>
      </c>
      <c r="F1476" s="156" t="s">
        <v>4667</v>
      </c>
      <c r="G1476" s="156" t="s">
        <v>556</v>
      </c>
      <c r="H1476" s="156" t="s">
        <v>4673</v>
      </c>
      <c r="I1476" s="155">
        <v>1818062</v>
      </c>
      <c r="J1476" s="157" t="s">
        <v>1435</v>
      </c>
      <c r="K1476" s="157"/>
      <c r="L1476" s="155">
        <v>2022</v>
      </c>
      <c r="M1476" s="158">
        <v>10916</v>
      </c>
      <c r="N1476" s="159">
        <v>71179710.090000004</v>
      </c>
      <c r="O1476" s="159">
        <v>49655142.369999997</v>
      </c>
      <c r="P1476" s="159">
        <v>30576220.399999999</v>
      </c>
      <c r="Q1476" s="159">
        <v>14108930</v>
      </c>
      <c r="R1476" s="159">
        <v>16467290.4</v>
      </c>
      <c r="S1476" s="159">
        <v>21524567.719999999</v>
      </c>
      <c r="T1476" s="159">
        <v>1205684.5900000001</v>
      </c>
      <c r="U1476" s="159">
        <v>74447765.200000003</v>
      </c>
      <c r="V1476" s="159">
        <v>41801746.969999999</v>
      </c>
      <c r="W1476" s="159">
        <v>12862544.23</v>
      </c>
      <c r="X1476" s="159">
        <v>215462.12</v>
      </c>
      <c r="Y1476" s="159">
        <v>32646018.23</v>
      </c>
      <c r="Z1476" s="159">
        <v>7251517.8700000001</v>
      </c>
      <c r="AA1476" s="159">
        <v>5000000</v>
      </c>
      <c r="AB1476" s="159">
        <v>2251517.87</v>
      </c>
      <c r="AC1476" s="159">
        <v>930000</v>
      </c>
      <c r="AD1476" s="159">
        <v>930000</v>
      </c>
      <c r="AE1476" s="159">
        <v>12660000</v>
      </c>
      <c r="AF1476" s="159">
        <v>7853395.4000000004</v>
      </c>
      <c r="AG1476" s="159">
        <v>0</v>
      </c>
      <c r="AH1476" s="159">
        <v>55577.47</v>
      </c>
      <c r="AI1476" s="159">
        <v>0</v>
      </c>
      <c r="AJ1476" s="159">
        <v>0</v>
      </c>
    </row>
    <row r="1477" spans="1:36">
      <c r="A1477" s="153">
        <v>18</v>
      </c>
      <c r="B1477" s="154">
        <v>19</v>
      </c>
      <c r="C1477" s="154">
        <v>1</v>
      </c>
      <c r="D1477" s="155">
        <v>2</v>
      </c>
      <c r="E1477" s="155" t="s">
        <v>556</v>
      </c>
      <c r="F1477" s="156" t="s">
        <v>4674</v>
      </c>
      <c r="G1477" s="156" t="s">
        <v>556</v>
      </c>
      <c r="H1477" s="156" t="s">
        <v>4675</v>
      </c>
      <c r="I1477" s="155">
        <v>1819012</v>
      </c>
      <c r="J1477" s="157" t="s">
        <v>1434</v>
      </c>
      <c r="K1477" s="157"/>
      <c r="L1477" s="155">
        <v>2022</v>
      </c>
      <c r="M1477" s="158">
        <v>11815</v>
      </c>
      <c r="N1477" s="159">
        <v>57433817.460000001</v>
      </c>
      <c r="O1477" s="159">
        <v>55060700.240000002</v>
      </c>
      <c r="P1477" s="159">
        <v>38676027.07</v>
      </c>
      <c r="Q1477" s="159">
        <v>18502703</v>
      </c>
      <c r="R1477" s="159">
        <v>20173324.07</v>
      </c>
      <c r="S1477" s="159">
        <v>2373117.2200000002</v>
      </c>
      <c r="T1477" s="159">
        <v>406.5</v>
      </c>
      <c r="U1477" s="159">
        <v>58132741.130000003</v>
      </c>
      <c r="V1477" s="159">
        <v>50193358.469999999</v>
      </c>
      <c r="W1477" s="159">
        <v>20364495.52</v>
      </c>
      <c r="X1477" s="159">
        <v>210750.12</v>
      </c>
      <c r="Y1477" s="159">
        <v>7939382.6600000001</v>
      </c>
      <c r="Z1477" s="159">
        <v>6170450.0099999998</v>
      </c>
      <c r="AA1477" s="159">
        <v>4511250</v>
      </c>
      <c r="AB1477" s="159">
        <v>1659200.0099999998</v>
      </c>
      <c r="AC1477" s="159">
        <v>2315700</v>
      </c>
      <c r="AD1477" s="159">
        <v>2315700</v>
      </c>
      <c r="AE1477" s="159">
        <v>9142650</v>
      </c>
      <c r="AF1477" s="159">
        <v>4867341.7699999996</v>
      </c>
      <c r="AG1477" s="159">
        <v>653900.15</v>
      </c>
      <c r="AH1477" s="159">
        <v>1121786.24</v>
      </c>
      <c r="AI1477" s="159">
        <v>0</v>
      </c>
      <c r="AJ1477" s="159">
        <v>0</v>
      </c>
    </row>
    <row r="1478" spans="1:36">
      <c r="A1478" s="153">
        <v>18</v>
      </c>
      <c r="B1478" s="154">
        <v>19</v>
      </c>
      <c r="C1478" s="154">
        <v>2</v>
      </c>
      <c r="D1478" s="155">
        <v>2</v>
      </c>
      <c r="E1478" s="155" t="s">
        <v>556</v>
      </c>
      <c r="F1478" s="156" t="s">
        <v>4674</v>
      </c>
      <c r="G1478" s="156" t="s">
        <v>556</v>
      </c>
      <c r="H1478" s="156" t="s">
        <v>4676</v>
      </c>
      <c r="I1478" s="155">
        <v>1819022</v>
      </c>
      <c r="J1478" s="157" t="s">
        <v>1433</v>
      </c>
      <c r="K1478" s="157"/>
      <c r="L1478" s="155">
        <v>2022</v>
      </c>
      <c r="M1478" s="158">
        <v>10392</v>
      </c>
      <c r="N1478" s="159">
        <v>49472951.689999998</v>
      </c>
      <c r="O1478" s="159">
        <v>43830465.009999998</v>
      </c>
      <c r="P1478" s="159">
        <v>32694962.880000003</v>
      </c>
      <c r="Q1478" s="159">
        <v>16822683</v>
      </c>
      <c r="R1478" s="159">
        <v>15872279.880000001</v>
      </c>
      <c r="S1478" s="159">
        <v>5642486.6799999997</v>
      </c>
      <c r="T1478" s="159">
        <v>91487.63</v>
      </c>
      <c r="U1478" s="159">
        <v>51098043.460000001</v>
      </c>
      <c r="V1478" s="159">
        <v>41050852.450000003</v>
      </c>
      <c r="W1478" s="159">
        <v>15976288.939999999</v>
      </c>
      <c r="X1478" s="159">
        <v>559290.49</v>
      </c>
      <c r="Y1478" s="159">
        <v>10047191.01</v>
      </c>
      <c r="Z1478" s="159">
        <v>12736785.199999999</v>
      </c>
      <c r="AA1478" s="159">
        <v>9734000</v>
      </c>
      <c r="AB1478" s="159">
        <v>3002785.1999999993</v>
      </c>
      <c r="AC1478" s="159">
        <v>9621030.3300000001</v>
      </c>
      <c r="AD1478" s="159">
        <v>9621030.3300000001</v>
      </c>
      <c r="AE1478" s="159">
        <v>19224527.719999999</v>
      </c>
      <c r="AF1478" s="159">
        <v>2779612.56</v>
      </c>
      <c r="AG1478" s="159">
        <v>36020.400000000001</v>
      </c>
      <c r="AH1478" s="159">
        <v>80990.73</v>
      </c>
      <c r="AI1478" s="159">
        <v>0</v>
      </c>
      <c r="AJ1478" s="159">
        <v>1325.46</v>
      </c>
    </row>
    <row r="1479" spans="1:36">
      <c r="A1479" s="153">
        <v>18</v>
      </c>
      <c r="B1479" s="154">
        <v>19</v>
      </c>
      <c r="C1479" s="154">
        <v>3</v>
      </c>
      <c r="D1479" s="155">
        <v>2</v>
      </c>
      <c r="E1479" s="155" t="s">
        <v>556</v>
      </c>
      <c r="F1479" s="156" t="s">
        <v>4674</v>
      </c>
      <c r="G1479" s="156" t="s">
        <v>556</v>
      </c>
      <c r="H1479" s="156" t="s">
        <v>4677</v>
      </c>
      <c r="I1479" s="155">
        <v>1819032</v>
      </c>
      <c r="J1479" s="157" t="s">
        <v>1432</v>
      </c>
      <c r="K1479" s="157"/>
      <c r="L1479" s="155">
        <v>2022</v>
      </c>
      <c r="M1479" s="158">
        <v>10534</v>
      </c>
      <c r="N1479" s="159">
        <v>56700623.229999997</v>
      </c>
      <c r="O1479" s="159">
        <v>45933570.030000001</v>
      </c>
      <c r="P1479" s="159">
        <v>35419707.219999999</v>
      </c>
      <c r="Q1479" s="159">
        <v>18932212</v>
      </c>
      <c r="R1479" s="159">
        <v>16487495.220000001</v>
      </c>
      <c r="S1479" s="159">
        <v>10767053.199999999</v>
      </c>
      <c r="T1479" s="159">
        <v>58149</v>
      </c>
      <c r="U1479" s="159">
        <v>61067975.829999998</v>
      </c>
      <c r="V1479" s="159">
        <v>43426295.450000003</v>
      </c>
      <c r="W1479" s="159">
        <v>17269736.940000001</v>
      </c>
      <c r="X1479" s="159">
        <v>18662.759999999998</v>
      </c>
      <c r="Y1479" s="159">
        <v>17641680.379999999</v>
      </c>
      <c r="Z1479" s="159">
        <v>5813437.0499999998</v>
      </c>
      <c r="AA1479" s="159">
        <v>2500000</v>
      </c>
      <c r="AB1479" s="159">
        <v>3313437.05</v>
      </c>
      <c r="AC1479" s="159">
        <v>0</v>
      </c>
      <c r="AD1479" s="159">
        <v>0</v>
      </c>
      <c r="AE1479" s="159">
        <v>2500000</v>
      </c>
      <c r="AF1479" s="159">
        <v>2507274.58</v>
      </c>
      <c r="AG1479" s="159">
        <v>297172.40999999997</v>
      </c>
      <c r="AH1479" s="159">
        <v>1141363.71</v>
      </c>
      <c r="AI1479" s="159">
        <v>0</v>
      </c>
      <c r="AJ1479" s="159">
        <v>0</v>
      </c>
    </row>
    <row r="1480" spans="1:36">
      <c r="A1480" s="153">
        <v>18</v>
      </c>
      <c r="B1480" s="154">
        <v>19</v>
      </c>
      <c r="C1480" s="154">
        <v>4</v>
      </c>
      <c r="D1480" s="155">
        <v>3</v>
      </c>
      <c r="E1480" s="155" t="s">
        <v>556</v>
      </c>
      <c r="F1480" s="156" t="s">
        <v>4678</v>
      </c>
      <c r="G1480" s="156" t="s">
        <v>556</v>
      </c>
      <c r="H1480" s="156" t="s">
        <v>4679</v>
      </c>
      <c r="I1480" s="155">
        <v>1819043</v>
      </c>
      <c r="J1480" s="157" t="s">
        <v>1431</v>
      </c>
      <c r="K1480" s="157"/>
      <c r="L1480" s="155">
        <v>2022</v>
      </c>
      <c r="M1480" s="158">
        <v>20727</v>
      </c>
      <c r="N1480" s="159">
        <v>97080632.430000007</v>
      </c>
      <c r="O1480" s="159">
        <v>89674920.549999997</v>
      </c>
      <c r="P1480" s="159">
        <v>61513110.579999998</v>
      </c>
      <c r="Q1480" s="159">
        <v>29633951</v>
      </c>
      <c r="R1480" s="159">
        <v>31879159.579999998</v>
      </c>
      <c r="S1480" s="159">
        <v>7405711.8799999999</v>
      </c>
      <c r="T1480" s="159">
        <v>1942503.28</v>
      </c>
      <c r="U1480" s="159">
        <v>94331301.609999999</v>
      </c>
      <c r="V1480" s="159">
        <v>84435369.870000005</v>
      </c>
      <c r="W1480" s="159">
        <v>31037970.039999999</v>
      </c>
      <c r="X1480" s="159">
        <v>705333.37</v>
      </c>
      <c r="Y1480" s="159">
        <v>9895931.7400000002</v>
      </c>
      <c r="Z1480" s="159">
        <v>5802507.2000000002</v>
      </c>
      <c r="AA1480" s="159">
        <v>2000000</v>
      </c>
      <c r="AB1480" s="159">
        <v>3802507.2</v>
      </c>
      <c r="AC1480" s="159">
        <v>1923300</v>
      </c>
      <c r="AD1480" s="159">
        <v>1850000</v>
      </c>
      <c r="AE1480" s="159">
        <v>31389882.82</v>
      </c>
      <c r="AF1480" s="159">
        <v>5239550.68</v>
      </c>
      <c r="AG1480" s="159">
        <v>1301825.7</v>
      </c>
      <c r="AH1480" s="159">
        <v>2350586.7799999998</v>
      </c>
      <c r="AI1480" s="159">
        <v>0</v>
      </c>
      <c r="AJ1480" s="159">
        <v>0</v>
      </c>
    </row>
    <row r="1481" spans="1:36">
      <c r="A1481" s="153">
        <v>18</v>
      </c>
      <c r="B1481" s="154">
        <v>19</v>
      </c>
      <c r="C1481" s="154">
        <v>5</v>
      </c>
      <c r="D1481" s="155">
        <v>2</v>
      </c>
      <c r="E1481" s="155" t="s">
        <v>556</v>
      </c>
      <c r="F1481" s="156" t="s">
        <v>4674</v>
      </c>
      <c r="G1481" s="156" t="s">
        <v>556</v>
      </c>
      <c r="H1481" s="156" t="s">
        <v>4680</v>
      </c>
      <c r="I1481" s="155">
        <v>1819052</v>
      </c>
      <c r="J1481" s="157" t="s">
        <v>1430</v>
      </c>
      <c r="K1481" s="157"/>
      <c r="L1481" s="155">
        <v>2022</v>
      </c>
      <c r="M1481" s="158">
        <v>8037</v>
      </c>
      <c r="N1481" s="159">
        <v>49054160.630000003</v>
      </c>
      <c r="O1481" s="159">
        <v>36613169.979999997</v>
      </c>
      <c r="P1481" s="159">
        <v>29161603.57</v>
      </c>
      <c r="Q1481" s="159">
        <v>15225831</v>
      </c>
      <c r="R1481" s="159">
        <v>13935772.57</v>
      </c>
      <c r="S1481" s="159">
        <v>12440990.65</v>
      </c>
      <c r="T1481" s="159">
        <v>0</v>
      </c>
      <c r="U1481" s="159">
        <v>51538057.759999998</v>
      </c>
      <c r="V1481" s="159">
        <v>34989787.729999997</v>
      </c>
      <c r="W1481" s="159">
        <v>13650347.92</v>
      </c>
      <c r="X1481" s="159">
        <v>482542.14</v>
      </c>
      <c r="Y1481" s="159">
        <v>16548270.029999999</v>
      </c>
      <c r="Z1481" s="159">
        <v>7480574.6200000001</v>
      </c>
      <c r="AA1481" s="159">
        <v>4773089</v>
      </c>
      <c r="AB1481" s="159">
        <v>2707485.62</v>
      </c>
      <c r="AC1481" s="159">
        <v>3170634</v>
      </c>
      <c r="AD1481" s="159">
        <v>3170634</v>
      </c>
      <c r="AE1481" s="159">
        <v>16641890</v>
      </c>
      <c r="AF1481" s="159">
        <v>1623382.25</v>
      </c>
      <c r="AG1481" s="159">
        <v>0</v>
      </c>
      <c r="AH1481" s="159">
        <v>157268.65</v>
      </c>
      <c r="AI1481" s="159">
        <v>0</v>
      </c>
      <c r="AJ1481" s="159">
        <v>0</v>
      </c>
    </row>
    <row r="1482" spans="1:36">
      <c r="A1482" s="153">
        <v>18</v>
      </c>
      <c r="B1482" s="154">
        <v>20</v>
      </c>
      <c r="C1482" s="154">
        <v>1</v>
      </c>
      <c r="D1482" s="155">
        <v>3</v>
      </c>
      <c r="E1482" s="155" t="s">
        <v>556</v>
      </c>
      <c r="F1482" s="156" t="s">
        <v>4681</v>
      </c>
      <c r="G1482" s="156" t="s">
        <v>556</v>
      </c>
      <c r="H1482" s="156" t="s">
        <v>4682</v>
      </c>
      <c r="I1482" s="155">
        <v>1820013</v>
      </c>
      <c r="J1482" s="157" t="s">
        <v>1429</v>
      </c>
      <c r="K1482" s="157"/>
      <c r="L1482" s="155">
        <v>2022</v>
      </c>
      <c r="M1482" s="158">
        <v>11879</v>
      </c>
      <c r="N1482" s="159">
        <v>68594173.209999993</v>
      </c>
      <c r="O1482" s="159">
        <v>48878891.119999997</v>
      </c>
      <c r="P1482" s="159">
        <v>34199290</v>
      </c>
      <c r="Q1482" s="159">
        <v>17400690</v>
      </c>
      <c r="R1482" s="159">
        <v>16798600</v>
      </c>
      <c r="S1482" s="159">
        <v>19715282.09</v>
      </c>
      <c r="T1482" s="159">
        <v>134201.68</v>
      </c>
      <c r="U1482" s="159">
        <v>72547020.799999997</v>
      </c>
      <c r="V1482" s="159">
        <v>43305387.149999999</v>
      </c>
      <c r="W1482" s="159">
        <v>18679184.690000001</v>
      </c>
      <c r="X1482" s="159">
        <v>168454.91</v>
      </c>
      <c r="Y1482" s="159">
        <v>29241633.649999999</v>
      </c>
      <c r="Z1482" s="159">
        <v>6734523.79</v>
      </c>
      <c r="AA1482" s="159">
        <v>4729707.42</v>
      </c>
      <c r="AB1482" s="159">
        <v>2004816.37</v>
      </c>
      <c r="AC1482" s="159">
        <v>1543146.48</v>
      </c>
      <c r="AD1482" s="159">
        <v>1543146.48</v>
      </c>
      <c r="AE1482" s="159">
        <v>10046691.16</v>
      </c>
      <c r="AF1482" s="159">
        <v>5573503.9699999997</v>
      </c>
      <c r="AG1482" s="159">
        <v>0</v>
      </c>
      <c r="AH1482" s="159">
        <v>40978.25</v>
      </c>
      <c r="AI1482" s="159">
        <v>0</v>
      </c>
      <c r="AJ1482" s="159">
        <v>1143.74</v>
      </c>
    </row>
    <row r="1483" spans="1:36">
      <c r="A1483" s="153">
        <v>18</v>
      </c>
      <c r="B1483" s="154">
        <v>20</v>
      </c>
      <c r="C1483" s="154">
        <v>2</v>
      </c>
      <c r="D1483" s="155">
        <v>2</v>
      </c>
      <c r="E1483" s="155" t="s">
        <v>556</v>
      </c>
      <c r="F1483" s="156" t="s">
        <v>4683</v>
      </c>
      <c r="G1483" s="156" t="s">
        <v>556</v>
      </c>
      <c r="H1483" s="156" t="s">
        <v>4684</v>
      </c>
      <c r="I1483" s="155">
        <v>1820022</v>
      </c>
      <c r="J1483" s="157" t="s">
        <v>1095</v>
      </c>
      <c r="K1483" s="157"/>
      <c r="L1483" s="155">
        <v>2022</v>
      </c>
      <c r="M1483" s="158">
        <v>13186</v>
      </c>
      <c r="N1483" s="159">
        <v>64268518.859999999</v>
      </c>
      <c r="O1483" s="159">
        <v>55538006.119999997</v>
      </c>
      <c r="P1483" s="159">
        <v>33103748.48</v>
      </c>
      <c r="Q1483" s="159">
        <v>15970260</v>
      </c>
      <c r="R1483" s="159">
        <v>17133488.48</v>
      </c>
      <c r="S1483" s="159">
        <v>8730512.7400000002</v>
      </c>
      <c r="T1483" s="159">
        <v>1503230.01</v>
      </c>
      <c r="U1483" s="159">
        <v>62345188.619999997</v>
      </c>
      <c r="V1483" s="159">
        <v>50545980.359999999</v>
      </c>
      <c r="W1483" s="159">
        <v>22172808.890000001</v>
      </c>
      <c r="X1483" s="159">
        <v>474785.16</v>
      </c>
      <c r="Y1483" s="159">
        <v>11799208.26</v>
      </c>
      <c r="Z1483" s="159">
        <v>4214667.1399999997</v>
      </c>
      <c r="AA1483" s="159">
        <v>0</v>
      </c>
      <c r="AB1483" s="159">
        <v>4214667.1399999997</v>
      </c>
      <c r="AC1483" s="159">
        <v>615350</v>
      </c>
      <c r="AD1483" s="159">
        <v>615350</v>
      </c>
      <c r="AE1483" s="159">
        <v>15647424</v>
      </c>
      <c r="AF1483" s="159">
        <v>4992025.76</v>
      </c>
      <c r="AG1483" s="159">
        <v>7136.18</v>
      </c>
      <c r="AH1483" s="159">
        <v>132620.10999999999</v>
      </c>
      <c r="AI1483" s="159">
        <v>0</v>
      </c>
      <c r="AJ1483" s="159">
        <v>0</v>
      </c>
    </row>
    <row r="1484" spans="1:36">
      <c r="A1484" s="153">
        <v>18</v>
      </c>
      <c r="B1484" s="154">
        <v>20</v>
      </c>
      <c r="C1484" s="154">
        <v>3</v>
      </c>
      <c r="D1484" s="155">
        <v>2</v>
      </c>
      <c r="E1484" s="155" t="s">
        <v>556</v>
      </c>
      <c r="F1484" s="156" t="s">
        <v>4683</v>
      </c>
      <c r="G1484" s="156" t="s">
        <v>556</v>
      </c>
      <c r="H1484" s="156" t="s">
        <v>4685</v>
      </c>
      <c r="I1484" s="155">
        <v>1820032</v>
      </c>
      <c r="J1484" s="157" t="s">
        <v>1428</v>
      </c>
      <c r="K1484" s="157"/>
      <c r="L1484" s="155">
        <v>2022</v>
      </c>
      <c r="M1484" s="158">
        <v>9947</v>
      </c>
      <c r="N1484" s="159">
        <v>52452535.960000001</v>
      </c>
      <c r="O1484" s="159">
        <v>43262730.649999999</v>
      </c>
      <c r="P1484" s="159">
        <v>30162609.310000002</v>
      </c>
      <c r="Q1484" s="159">
        <v>15144500</v>
      </c>
      <c r="R1484" s="159">
        <v>15018109.310000001</v>
      </c>
      <c r="S1484" s="159">
        <v>9189805.3100000005</v>
      </c>
      <c r="T1484" s="159">
        <v>884884.72</v>
      </c>
      <c r="U1484" s="159">
        <v>56492930.57</v>
      </c>
      <c r="V1484" s="159">
        <v>42053506.859999999</v>
      </c>
      <c r="W1484" s="159">
        <v>17246835.059999999</v>
      </c>
      <c r="X1484" s="159">
        <v>219133.55</v>
      </c>
      <c r="Y1484" s="159">
        <v>14439423.710000001</v>
      </c>
      <c r="Z1484" s="159">
        <v>9880836.0999999996</v>
      </c>
      <c r="AA1484" s="159">
        <v>8000000</v>
      </c>
      <c r="AB1484" s="159">
        <v>1880836.0999999996</v>
      </c>
      <c r="AC1484" s="159">
        <v>900000</v>
      </c>
      <c r="AD1484" s="159">
        <v>900000</v>
      </c>
      <c r="AE1484" s="159">
        <v>15927000</v>
      </c>
      <c r="AF1484" s="159">
        <v>1209223.79</v>
      </c>
      <c r="AG1484" s="159">
        <v>0</v>
      </c>
      <c r="AH1484" s="159">
        <v>0</v>
      </c>
      <c r="AI1484" s="159">
        <v>0</v>
      </c>
      <c r="AJ1484" s="159">
        <v>0</v>
      </c>
    </row>
    <row r="1485" spans="1:36">
      <c r="A1485" s="153">
        <v>18</v>
      </c>
      <c r="B1485" s="154">
        <v>20</v>
      </c>
      <c r="C1485" s="154">
        <v>4</v>
      </c>
      <c r="D1485" s="155">
        <v>3</v>
      </c>
      <c r="E1485" s="155" t="s">
        <v>556</v>
      </c>
      <c r="F1485" s="156" t="s">
        <v>4681</v>
      </c>
      <c r="G1485" s="156" t="s">
        <v>556</v>
      </c>
      <c r="H1485" s="156" t="s">
        <v>4686</v>
      </c>
      <c r="I1485" s="155">
        <v>1820043</v>
      </c>
      <c r="J1485" s="157" t="s">
        <v>1427</v>
      </c>
      <c r="K1485" s="157"/>
      <c r="L1485" s="155">
        <v>2022</v>
      </c>
      <c r="M1485" s="158">
        <v>18103</v>
      </c>
      <c r="N1485" s="159">
        <v>80830038.569999993</v>
      </c>
      <c r="O1485" s="159">
        <v>76223880.010000005</v>
      </c>
      <c r="P1485" s="159">
        <v>35615846.620000005</v>
      </c>
      <c r="Q1485" s="159">
        <v>13532988</v>
      </c>
      <c r="R1485" s="159">
        <v>22082858.620000001</v>
      </c>
      <c r="S1485" s="159">
        <v>4606158.5599999996</v>
      </c>
      <c r="T1485" s="159">
        <v>323699.14</v>
      </c>
      <c r="U1485" s="159">
        <v>80013801.709999993</v>
      </c>
      <c r="V1485" s="159">
        <v>68998565.590000004</v>
      </c>
      <c r="W1485" s="159">
        <v>27806479.969999999</v>
      </c>
      <c r="X1485" s="159">
        <v>342020.47</v>
      </c>
      <c r="Y1485" s="159">
        <v>11015236.119999999</v>
      </c>
      <c r="Z1485" s="159">
        <v>3250679.52</v>
      </c>
      <c r="AA1485" s="159">
        <v>2000000</v>
      </c>
      <c r="AB1485" s="159">
        <v>1250679.52</v>
      </c>
      <c r="AC1485" s="159">
        <v>3305869.88</v>
      </c>
      <c r="AD1485" s="159">
        <v>3305869.88</v>
      </c>
      <c r="AE1485" s="159">
        <v>14155640.48</v>
      </c>
      <c r="AF1485" s="159">
        <v>7225314.4199999999</v>
      </c>
      <c r="AG1485" s="159">
        <v>0</v>
      </c>
      <c r="AH1485" s="159">
        <v>0</v>
      </c>
      <c r="AI1485" s="159">
        <v>0</v>
      </c>
      <c r="AJ1485" s="159">
        <v>0</v>
      </c>
    </row>
    <row r="1486" spans="1:36">
      <c r="A1486" s="153">
        <v>18</v>
      </c>
      <c r="B1486" s="154">
        <v>21</v>
      </c>
      <c r="C1486" s="154">
        <v>1</v>
      </c>
      <c r="D1486" s="155">
        <v>2</v>
      </c>
      <c r="E1486" s="155" t="s">
        <v>556</v>
      </c>
      <c r="F1486" s="156" t="s">
        <v>4687</v>
      </c>
      <c r="G1486" s="156" t="s">
        <v>556</v>
      </c>
      <c r="H1486" s="156" t="s">
        <v>4688</v>
      </c>
      <c r="I1486" s="155">
        <v>1821012</v>
      </c>
      <c r="J1486" s="157" t="s">
        <v>1426</v>
      </c>
      <c r="K1486" s="157"/>
      <c r="L1486" s="155">
        <v>2022</v>
      </c>
      <c r="M1486" s="158">
        <v>3176</v>
      </c>
      <c r="N1486" s="159">
        <v>16956591.32</v>
      </c>
      <c r="O1486" s="159">
        <v>15147798.939999999</v>
      </c>
      <c r="P1486" s="159">
        <v>10322472.359999999</v>
      </c>
      <c r="Q1486" s="159">
        <v>5358922</v>
      </c>
      <c r="R1486" s="159">
        <v>4963550.3600000003</v>
      </c>
      <c r="S1486" s="159">
        <v>1808792.38</v>
      </c>
      <c r="T1486" s="159">
        <v>533191.17000000004</v>
      </c>
      <c r="U1486" s="159">
        <v>15505324.07</v>
      </c>
      <c r="V1486" s="159">
        <v>14111781.42</v>
      </c>
      <c r="W1486" s="159">
        <v>4554844.78</v>
      </c>
      <c r="X1486" s="159">
        <v>119205.02</v>
      </c>
      <c r="Y1486" s="159">
        <v>1393542.65</v>
      </c>
      <c r="Z1486" s="159">
        <v>452165.55</v>
      </c>
      <c r="AA1486" s="159">
        <v>0</v>
      </c>
      <c r="AB1486" s="159">
        <v>452165.55</v>
      </c>
      <c r="AC1486" s="159">
        <v>526598</v>
      </c>
      <c r="AD1486" s="159">
        <v>526598</v>
      </c>
      <c r="AE1486" s="159">
        <v>3326055.27</v>
      </c>
      <c r="AF1486" s="159">
        <v>1036017.52</v>
      </c>
      <c r="AG1486" s="159">
        <v>0</v>
      </c>
      <c r="AH1486" s="159">
        <v>0</v>
      </c>
      <c r="AI1486" s="159">
        <v>0</v>
      </c>
      <c r="AJ1486" s="159">
        <v>0</v>
      </c>
    </row>
    <row r="1487" spans="1:36">
      <c r="A1487" s="153">
        <v>18</v>
      </c>
      <c r="B1487" s="154">
        <v>21</v>
      </c>
      <c r="C1487" s="154">
        <v>2</v>
      </c>
      <c r="D1487" s="155">
        <v>2</v>
      </c>
      <c r="E1487" s="155" t="s">
        <v>556</v>
      </c>
      <c r="F1487" s="156" t="s">
        <v>4687</v>
      </c>
      <c r="G1487" s="156" t="s">
        <v>556</v>
      </c>
      <c r="H1487" s="156" t="s">
        <v>4689</v>
      </c>
      <c r="I1487" s="155">
        <v>1821022</v>
      </c>
      <c r="J1487" s="157" t="s">
        <v>1425</v>
      </c>
      <c r="K1487" s="157"/>
      <c r="L1487" s="155">
        <v>2022</v>
      </c>
      <c r="M1487" s="158">
        <v>1775</v>
      </c>
      <c r="N1487" s="159">
        <v>15270117.82</v>
      </c>
      <c r="O1487" s="159">
        <v>11431204.140000001</v>
      </c>
      <c r="P1487" s="159">
        <v>4580289.24</v>
      </c>
      <c r="Q1487" s="159">
        <v>2099228</v>
      </c>
      <c r="R1487" s="159">
        <v>2481061.2400000002</v>
      </c>
      <c r="S1487" s="159">
        <v>3838913.68</v>
      </c>
      <c r="T1487" s="159">
        <v>276194</v>
      </c>
      <c r="U1487" s="159">
        <v>15878140.09</v>
      </c>
      <c r="V1487" s="159">
        <v>11131059.380000001</v>
      </c>
      <c r="W1487" s="159">
        <v>5034961.76</v>
      </c>
      <c r="X1487" s="159">
        <v>141882.20000000001</v>
      </c>
      <c r="Y1487" s="159">
        <v>4747080.71</v>
      </c>
      <c r="Z1487" s="159">
        <v>2829253.1</v>
      </c>
      <c r="AA1487" s="159">
        <v>2522339.34</v>
      </c>
      <c r="AB1487" s="159">
        <v>306913.76000000024</v>
      </c>
      <c r="AC1487" s="159">
        <v>1830944.6</v>
      </c>
      <c r="AD1487" s="159">
        <v>1830944.6</v>
      </c>
      <c r="AE1487" s="159">
        <v>5027404</v>
      </c>
      <c r="AF1487" s="159">
        <v>300144.76</v>
      </c>
      <c r="AG1487" s="159">
        <v>0</v>
      </c>
      <c r="AH1487" s="159">
        <v>0</v>
      </c>
      <c r="AI1487" s="159">
        <v>0</v>
      </c>
      <c r="AJ1487" s="159">
        <v>85369</v>
      </c>
    </row>
    <row r="1488" spans="1:36">
      <c r="A1488" s="153">
        <v>18</v>
      </c>
      <c r="B1488" s="154">
        <v>21</v>
      </c>
      <c r="C1488" s="154">
        <v>3</v>
      </c>
      <c r="D1488" s="155">
        <v>3</v>
      </c>
      <c r="E1488" s="155" t="s">
        <v>556</v>
      </c>
      <c r="F1488" s="156" t="s">
        <v>4690</v>
      </c>
      <c r="G1488" s="156" t="s">
        <v>556</v>
      </c>
      <c r="H1488" s="156" t="s">
        <v>4691</v>
      </c>
      <c r="I1488" s="155">
        <v>1821033</v>
      </c>
      <c r="J1488" s="157" t="s">
        <v>1424</v>
      </c>
      <c r="K1488" s="157"/>
      <c r="L1488" s="155">
        <v>2022</v>
      </c>
      <c r="M1488" s="158">
        <v>11333</v>
      </c>
      <c r="N1488" s="159">
        <v>51864191.020000003</v>
      </c>
      <c r="O1488" s="159">
        <v>47689916.060000002</v>
      </c>
      <c r="P1488" s="159">
        <v>29226048.210000001</v>
      </c>
      <c r="Q1488" s="159">
        <v>13949204</v>
      </c>
      <c r="R1488" s="159">
        <v>15276844.210000001</v>
      </c>
      <c r="S1488" s="159">
        <v>4174274.96</v>
      </c>
      <c r="T1488" s="159">
        <v>1331174.54</v>
      </c>
      <c r="U1488" s="159">
        <v>53435708.640000001</v>
      </c>
      <c r="V1488" s="159">
        <v>42055390.200000003</v>
      </c>
      <c r="W1488" s="159">
        <v>14072898.65</v>
      </c>
      <c r="X1488" s="159">
        <v>202104.86</v>
      </c>
      <c r="Y1488" s="159">
        <v>11380318.439999999</v>
      </c>
      <c r="Z1488" s="159">
        <v>6956908.0499999998</v>
      </c>
      <c r="AA1488" s="159">
        <v>0</v>
      </c>
      <c r="AB1488" s="159">
        <v>6956908.0499999998</v>
      </c>
      <c r="AC1488" s="159">
        <v>1793604</v>
      </c>
      <c r="AD1488" s="159">
        <v>1793604</v>
      </c>
      <c r="AE1488" s="159">
        <v>7020340.9199999999</v>
      </c>
      <c r="AF1488" s="159">
        <v>5634525.8600000003</v>
      </c>
      <c r="AG1488" s="159">
        <v>100800</v>
      </c>
      <c r="AH1488" s="159">
        <v>88725</v>
      </c>
      <c r="AI1488" s="159">
        <v>0</v>
      </c>
      <c r="AJ1488" s="159">
        <v>0</v>
      </c>
    </row>
    <row r="1489" spans="1:36">
      <c r="A1489" s="153">
        <v>18</v>
      </c>
      <c r="B1489" s="154">
        <v>21</v>
      </c>
      <c r="C1489" s="154">
        <v>4</v>
      </c>
      <c r="D1489" s="155">
        <v>2</v>
      </c>
      <c r="E1489" s="155" t="s">
        <v>556</v>
      </c>
      <c r="F1489" s="156" t="s">
        <v>4687</v>
      </c>
      <c r="G1489" s="156" t="s">
        <v>556</v>
      </c>
      <c r="H1489" s="156" t="s">
        <v>4692</v>
      </c>
      <c r="I1489" s="155">
        <v>1821042</v>
      </c>
      <c r="J1489" s="157" t="s">
        <v>1423</v>
      </c>
      <c r="K1489" s="157"/>
      <c r="L1489" s="155">
        <v>2022</v>
      </c>
      <c r="M1489" s="158">
        <v>4889</v>
      </c>
      <c r="N1489" s="159">
        <v>31801857.129999999</v>
      </c>
      <c r="O1489" s="159">
        <v>22014862.120000001</v>
      </c>
      <c r="P1489" s="159">
        <v>15162893.17</v>
      </c>
      <c r="Q1489" s="159">
        <v>8161706</v>
      </c>
      <c r="R1489" s="159">
        <v>7001187.1699999999</v>
      </c>
      <c r="S1489" s="159">
        <v>9786995.0099999998</v>
      </c>
      <c r="T1489" s="159">
        <v>400949.32</v>
      </c>
      <c r="U1489" s="159">
        <v>35324659.539999999</v>
      </c>
      <c r="V1489" s="159">
        <v>19285724.390000001</v>
      </c>
      <c r="W1489" s="159">
        <v>7777967.2999999998</v>
      </c>
      <c r="X1489" s="159">
        <v>19330.29</v>
      </c>
      <c r="Y1489" s="159">
        <v>16038935.15</v>
      </c>
      <c r="Z1489" s="159">
        <v>6866406.8899999997</v>
      </c>
      <c r="AA1489" s="159">
        <v>4000000</v>
      </c>
      <c r="AB1489" s="159">
        <v>2866406.8899999997</v>
      </c>
      <c r="AC1489" s="159">
        <v>0</v>
      </c>
      <c r="AD1489" s="159">
        <v>0</v>
      </c>
      <c r="AE1489" s="159">
        <v>4002143.87</v>
      </c>
      <c r="AF1489" s="159">
        <v>2729137.73</v>
      </c>
      <c r="AG1489" s="159">
        <v>832498.33</v>
      </c>
      <c r="AH1489" s="159">
        <v>863376.39</v>
      </c>
      <c r="AI1489" s="159">
        <v>0</v>
      </c>
      <c r="AJ1489" s="159">
        <v>2143.87</v>
      </c>
    </row>
    <row r="1490" spans="1:36">
      <c r="A1490" s="153">
        <v>18</v>
      </c>
      <c r="B1490" s="154">
        <v>21</v>
      </c>
      <c r="C1490" s="154">
        <v>5</v>
      </c>
      <c r="D1490" s="155">
        <v>2</v>
      </c>
      <c r="E1490" s="155" t="s">
        <v>556</v>
      </c>
      <c r="F1490" s="156" t="s">
        <v>4687</v>
      </c>
      <c r="G1490" s="156" t="s">
        <v>556</v>
      </c>
      <c r="H1490" s="156" t="s">
        <v>4693</v>
      </c>
      <c r="I1490" s="155">
        <v>1821052</v>
      </c>
      <c r="J1490" s="157" t="s">
        <v>1422</v>
      </c>
      <c r="K1490" s="157"/>
      <c r="L1490" s="155">
        <v>2022</v>
      </c>
      <c r="M1490" s="158">
        <v>5359</v>
      </c>
      <c r="N1490" s="159">
        <v>39341446.189999998</v>
      </c>
      <c r="O1490" s="159">
        <v>32434889</v>
      </c>
      <c r="P1490" s="159">
        <v>12717000.210000001</v>
      </c>
      <c r="Q1490" s="159">
        <v>4992340</v>
      </c>
      <c r="R1490" s="159">
        <v>7724660.21</v>
      </c>
      <c r="S1490" s="159">
        <v>6906557.1900000004</v>
      </c>
      <c r="T1490" s="159">
        <v>828107.01</v>
      </c>
      <c r="U1490" s="159">
        <v>44410125.979999997</v>
      </c>
      <c r="V1490" s="159">
        <v>27215635.149999999</v>
      </c>
      <c r="W1490" s="159">
        <v>10851164.529999999</v>
      </c>
      <c r="X1490" s="159">
        <v>208652.62</v>
      </c>
      <c r="Y1490" s="159">
        <v>17194490.829999998</v>
      </c>
      <c r="Z1490" s="159">
        <v>8065733.6100000003</v>
      </c>
      <c r="AA1490" s="159">
        <v>7389141.5099999998</v>
      </c>
      <c r="AB1490" s="159">
        <v>676592.10000000056</v>
      </c>
      <c r="AC1490" s="159">
        <v>2827130.22</v>
      </c>
      <c r="AD1490" s="159">
        <v>2827130.22</v>
      </c>
      <c r="AE1490" s="159">
        <v>14879606.380000001</v>
      </c>
      <c r="AF1490" s="159">
        <v>5219253.8499999996</v>
      </c>
      <c r="AG1490" s="159">
        <v>0</v>
      </c>
      <c r="AH1490" s="159">
        <v>0</v>
      </c>
      <c r="AI1490" s="159">
        <v>0</v>
      </c>
      <c r="AJ1490" s="159">
        <v>0</v>
      </c>
    </row>
    <row r="1491" spans="1:36">
      <c r="A1491" s="153">
        <v>20</v>
      </c>
      <c r="B1491" s="154">
        <v>1</v>
      </c>
      <c r="C1491" s="154">
        <v>1</v>
      </c>
      <c r="D1491" s="155">
        <v>1</v>
      </c>
      <c r="E1491" s="155" t="s">
        <v>556</v>
      </c>
      <c r="F1491" s="156" t="s">
        <v>4694</v>
      </c>
      <c r="G1491" s="156" t="s">
        <v>556</v>
      </c>
      <c r="H1491" s="156" t="s">
        <v>4695</v>
      </c>
      <c r="I1491" s="155">
        <v>2001011</v>
      </c>
      <c r="J1491" s="157" t="s">
        <v>1421</v>
      </c>
      <c r="K1491" s="157"/>
      <c r="L1491" s="155">
        <v>2022</v>
      </c>
      <c r="M1491" s="158">
        <v>30190</v>
      </c>
      <c r="N1491" s="159">
        <v>145808101.74000001</v>
      </c>
      <c r="O1491" s="159">
        <v>133046595.94</v>
      </c>
      <c r="P1491" s="159">
        <v>64124559.340000004</v>
      </c>
      <c r="Q1491" s="159">
        <v>24954963</v>
      </c>
      <c r="R1491" s="159">
        <v>39169596.340000004</v>
      </c>
      <c r="S1491" s="159">
        <v>12761505.800000001</v>
      </c>
      <c r="T1491" s="159">
        <v>3574483.01</v>
      </c>
      <c r="U1491" s="159">
        <v>152538862.43000001</v>
      </c>
      <c r="V1491" s="159">
        <v>119118566.54000001</v>
      </c>
      <c r="W1491" s="159">
        <v>43156168.119999997</v>
      </c>
      <c r="X1491" s="159">
        <v>869610.59</v>
      </c>
      <c r="Y1491" s="159">
        <v>33420295.890000001</v>
      </c>
      <c r="Z1491" s="159">
        <v>31786963.449999999</v>
      </c>
      <c r="AA1491" s="159">
        <v>21834016</v>
      </c>
      <c r="AB1491" s="159">
        <v>9952947.4499999993</v>
      </c>
      <c r="AC1491" s="159">
        <v>8809198</v>
      </c>
      <c r="AD1491" s="159">
        <v>8809198</v>
      </c>
      <c r="AE1491" s="159">
        <v>49899039</v>
      </c>
      <c r="AF1491" s="159">
        <v>13928029.4</v>
      </c>
      <c r="AG1491" s="159">
        <v>148472.68</v>
      </c>
      <c r="AH1491" s="159">
        <v>679575.1</v>
      </c>
      <c r="AI1491" s="159">
        <v>0</v>
      </c>
      <c r="AJ1491" s="159">
        <v>0</v>
      </c>
    </row>
    <row r="1492" spans="1:36">
      <c r="A1492" s="153">
        <v>20</v>
      </c>
      <c r="B1492" s="154">
        <v>1</v>
      </c>
      <c r="C1492" s="154">
        <v>2</v>
      </c>
      <c r="D1492" s="155">
        <v>2</v>
      </c>
      <c r="E1492" s="155" t="s">
        <v>556</v>
      </c>
      <c r="F1492" s="156" t="s">
        <v>4696</v>
      </c>
      <c r="G1492" s="156" t="s">
        <v>556</v>
      </c>
      <c r="H1492" s="156" t="s">
        <v>4697</v>
      </c>
      <c r="I1492" s="155">
        <v>2001022</v>
      </c>
      <c r="J1492" s="157" t="s">
        <v>1421</v>
      </c>
      <c r="K1492" s="157"/>
      <c r="L1492" s="155">
        <v>2022</v>
      </c>
      <c r="M1492" s="158">
        <v>6764</v>
      </c>
      <c r="N1492" s="159">
        <v>34696547.369999997</v>
      </c>
      <c r="O1492" s="159">
        <v>30815042.670000002</v>
      </c>
      <c r="P1492" s="159">
        <v>23380724.149999999</v>
      </c>
      <c r="Q1492" s="159">
        <v>12134769</v>
      </c>
      <c r="R1492" s="159">
        <v>11245955.15</v>
      </c>
      <c r="S1492" s="159">
        <v>3881504.7</v>
      </c>
      <c r="T1492" s="159">
        <v>0</v>
      </c>
      <c r="U1492" s="159">
        <v>37663803.140000001</v>
      </c>
      <c r="V1492" s="159">
        <v>28232727.710000001</v>
      </c>
      <c r="W1492" s="159">
        <v>11116019.199999999</v>
      </c>
      <c r="X1492" s="159">
        <v>98711.65</v>
      </c>
      <c r="Y1492" s="159">
        <v>9431075.4299999997</v>
      </c>
      <c r="Z1492" s="159">
        <v>6106057.7400000002</v>
      </c>
      <c r="AA1492" s="159">
        <v>2600000</v>
      </c>
      <c r="AB1492" s="159">
        <v>3506057.74</v>
      </c>
      <c r="AC1492" s="159">
        <v>894594.65</v>
      </c>
      <c r="AD1492" s="159">
        <v>894594.65</v>
      </c>
      <c r="AE1492" s="159">
        <v>6400525.3200000003</v>
      </c>
      <c r="AF1492" s="159">
        <v>2582314.96</v>
      </c>
      <c r="AG1492" s="159">
        <v>249900</v>
      </c>
      <c r="AH1492" s="159">
        <v>418958.83</v>
      </c>
      <c r="AI1492" s="159">
        <v>0</v>
      </c>
      <c r="AJ1492" s="159">
        <v>525.32000000000005</v>
      </c>
    </row>
    <row r="1493" spans="1:36">
      <c r="A1493" s="153">
        <v>20</v>
      </c>
      <c r="B1493" s="154">
        <v>1</v>
      </c>
      <c r="C1493" s="154">
        <v>3</v>
      </c>
      <c r="D1493" s="155">
        <v>2</v>
      </c>
      <c r="E1493" s="155" t="s">
        <v>556</v>
      </c>
      <c r="F1493" s="156" t="s">
        <v>4696</v>
      </c>
      <c r="G1493" s="156" t="s">
        <v>556</v>
      </c>
      <c r="H1493" s="156" t="s">
        <v>4698</v>
      </c>
      <c r="I1493" s="155">
        <v>2001032</v>
      </c>
      <c r="J1493" s="157" t="s">
        <v>1420</v>
      </c>
      <c r="K1493" s="157"/>
      <c r="L1493" s="155">
        <v>2022</v>
      </c>
      <c r="M1493" s="158">
        <v>5545</v>
      </c>
      <c r="N1493" s="159">
        <v>28450473.559999999</v>
      </c>
      <c r="O1493" s="159">
        <v>27406163.050000001</v>
      </c>
      <c r="P1493" s="159">
        <v>20411954.719999999</v>
      </c>
      <c r="Q1493" s="159">
        <v>10444354</v>
      </c>
      <c r="R1493" s="159">
        <v>9967600.7200000007</v>
      </c>
      <c r="S1493" s="159">
        <v>1044310.51</v>
      </c>
      <c r="T1493" s="159">
        <v>42615</v>
      </c>
      <c r="U1493" s="159">
        <v>25908811.629999999</v>
      </c>
      <c r="V1493" s="159">
        <v>23791504.719999999</v>
      </c>
      <c r="W1493" s="159">
        <v>8668116.6400000006</v>
      </c>
      <c r="X1493" s="159">
        <v>165067.54</v>
      </c>
      <c r="Y1493" s="159">
        <v>2117306.91</v>
      </c>
      <c r="Z1493" s="159">
        <v>2509352.73</v>
      </c>
      <c r="AA1493" s="159">
        <v>0</v>
      </c>
      <c r="AB1493" s="159">
        <v>2509352.73</v>
      </c>
      <c r="AC1493" s="159">
        <v>350004</v>
      </c>
      <c r="AD1493" s="159">
        <v>350004</v>
      </c>
      <c r="AE1493" s="159">
        <v>7149996</v>
      </c>
      <c r="AF1493" s="159">
        <v>3614658.33</v>
      </c>
      <c r="AG1493" s="159">
        <v>286378</v>
      </c>
      <c r="AH1493" s="159">
        <v>351091.23</v>
      </c>
      <c r="AI1493" s="159">
        <v>0</v>
      </c>
      <c r="AJ1493" s="159">
        <v>0</v>
      </c>
    </row>
    <row r="1494" spans="1:36">
      <c r="A1494" s="153">
        <v>20</v>
      </c>
      <c r="B1494" s="154">
        <v>1</v>
      </c>
      <c r="C1494" s="154">
        <v>4</v>
      </c>
      <c r="D1494" s="155">
        <v>3</v>
      </c>
      <c r="E1494" s="155" t="s">
        <v>556</v>
      </c>
      <c r="F1494" s="156" t="s">
        <v>4699</v>
      </c>
      <c r="G1494" s="156" t="s">
        <v>556</v>
      </c>
      <c r="H1494" s="156" t="s">
        <v>4700</v>
      </c>
      <c r="I1494" s="155">
        <v>2001043</v>
      </c>
      <c r="J1494" s="157" t="s">
        <v>1419</v>
      </c>
      <c r="K1494" s="157"/>
      <c r="L1494" s="155">
        <v>2022</v>
      </c>
      <c r="M1494" s="158">
        <v>5129</v>
      </c>
      <c r="N1494" s="159">
        <v>23943265.219999999</v>
      </c>
      <c r="O1494" s="159">
        <v>21796819.050000001</v>
      </c>
      <c r="P1494" s="159">
        <v>16445116.9</v>
      </c>
      <c r="Q1494" s="159">
        <v>8909436</v>
      </c>
      <c r="R1494" s="159">
        <v>7535680.9000000004</v>
      </c>
      <c r="S1494" s="159">
        <v>2146446.17</v>
      </c>
      <c r="T1494" s="159">
        <v>52063.5</v>
      </c>
      <c r="U1494" s="159">
        <v>24169100.5</v>
      </c>
      <c r="V1494" s="159">
        <v>20891541.68</v>
      </c>
      <c r="W1494" s="159">
        <v>8379544.4100000001</v>
      </c>
      <c r="X1494" s="159">
        <v>218713.47</v>
      </c>
      <c r="Y1494" s="159">
        <v>3277558.82</v>
      </c>
      <c r="Z1494" s="159">
        <v>4215528.93</v>
      </c>
      <c r="AA1494" s="159">
        <v>3250000</v>
      </c>
      <c r="AB1494" s="159">
        <v>965528.9299999997</v>
      </c>
      <c r="AC1494" s="159">
        <v>3219717</v>
      </c>
      <c r="AD1494" s="159">
        <v>3148600</v>
      </c>
      <c r="AE1494" s="159">
        <v>7344000</v>
      </c>
      <c r="AF1494" s="159">
        <v>905277.37</v>
      </c>
      <c r="AG1494" s="159">
        <v>36402.5</v>
      </c>
      <c r="AH1494" s="159">
        <v>7702.69</v>
      </c>
      <c r="AI1494" s="159">
        <v>0</v>
      </c>
      <c r="AJ1494" s="159">
        <v>1000</v>
      </c>
    </row>
    <row r="1495" spans="1:36">
      <c r="A1495" s="153">
        <v>20</v>
      </c>
      <c r="B1495" s="154">
        <v>1</v>
      </c>
      <c r="C1495" s="154">
        <v>5</v>
      </c>
      <c r="D1495" s="155">
        <v>2</v>
      </c>
      <c r="E1495" s="155" t="s">
        <v>556</v>
      </c>
      <c r="F1495" s="156" t="s">
        <v>4696</v>
      </c>
      <c r="G1495" s="156" t="s">
        <v>556</v>
      </c>
      <c r="H1495" s="156" t="s">
        <v>4701</v>
      </c>
      <c r="I1495" s="155">
        <v>2001052</v>
      </c>
      <c r="J1495" s="157" t="s">
        <v>1418</v>
      </c>
      <c r="K1495" s="157"/>
      <c r="L1495" s="155">
        <v>2022</v>
      </c>
      <c r="M1495" s="158">
        <v>2904</v>
      </c>
      <c r="N1495" s="159">
        <v>13590976.93</v>
      </c>
      <c r="O1495" s="159">
        <v>13571830.17</v>
      </c>
      <c r="P1495" s="159">
        <v>9003868.1600000001</v>
      </c>
      <c r="Q1495" s="159">
        <v>4352826</v>
      </c>
      <c r="R1495" s="159">
        <v>4651042.16</v>
      </c>
      <c r="S1495" s="159">
        <v>19146.759999999998</v>
      </c>
      <c r="T1495" s="159">
        <v>569.11</v>
      </c>
      <c r="U1495" s="159">
        <v>12767286.380000001</v>
      </c>
      <c r="V1495" s="159">
        <v>12487562</v>
      </c>
      <c r="W1495" s="159">
        <v>4769526.04</v>
      </c>
      <c r="X1495" s="159">
        <v>231752.57</v>
      </c>
      <c r="Y1495" s="159">
        <v>279724.38</v>
      </c>
      <c r="Z1495" s="159">
        <v>1208583.54</v>
      </c>
      <c r="AA1495" s="159">
        <v>0</v>
      </c>
      <c r="AB1495" s="159">
        <v>1208583.54</v>
      </c>
      <c r="AC1495" s="159">
        <v>431850</v>
      </c>
      <c r="AD1495" s="159">
        <v>423200</v>
      </c>
      <c r="AE1495" s="159">
        <v>7461600</v>
      </c>
      <c r="AF1495" s="159">
        <v>1084268.17</v>
      </c>
      <c r="AG1495" s="159">
        <v>9454</v>
      </c>
      <c r="AH1495" s="159">
        <v>18908</v>
      </c>
      <c r="AI1495" s="159">
        <v>0</v>
      </c>
      <c r="AJ1495" s="159">
        <v>0</v>
      </c>
    </row>
    <row r="1496" spans="1:36">
      <c r="A1496" s="153">
        <v>20</v>
      </c>
      <c r="B1496" s="154">
        <v>1</v>
      </c>
      <c r="C1496" s="154">
        <v>6</v>
      </c>
      <c r="D1496" s="155">
        <v>2</v>
      </c>
      <c r="E1496" s="155" t="s">
        <v>556</v>
      </c>
      <c r="F1496" s="156" t="s">
        <v>4696</v>
      </c>
      <c r="G1496" s="156" t="s">
        <v>556</v>
      </c>
      <c r="H1496" s="156" t="s">
        <v>4702</v>
      </c>
      <c r="I1496" s="155">
        <v>2001062</v>
      </c>
      <c r="J1496" s="157" t="s">
        <v>1417</v>
      </c>
      <c r="K1496" s="157"/>
      <c r="L1496" s="155">
        <v>2022</v>
      </c>
      <c r="M1496" s="158">
        <v>2594</v>
      </c>
      <c r="N1496" s="159">
        <v>14723625.99</v>
      </c>
      <c r="O1496" s="159">
        <v>12706685.4</v>
      </c>
      <c r="P1496" s="159">
        <v>7373164.7699999996</v>
      </c>
      <c r="Q1496" s="159">
        <v>3268066</v>
      </c>
      <c r="R1496" s="159">
        <v>4105098.77</v>
      </c>
      <c r="S1496" s="159">
        <v>2016940.59</v>
      </c>
      <c r="T1496" s="159">
        <v>0</v>
      </c>
      <c r="U1496" s="159">
        <v>16035411.73</v>
      </c>
      <c r="V1496" s="159">
        <v>11682027.630000001</v>
      </c>
      <c r="W1496" s="159">
        <v>4504158.9000000004</v>
      </c>
      <c r="X1496" s="159">
        <v>127849.8</v>
      </c>
      <c r="Y1496" s="159">
        <v>4353384.0999999996</v>
      </c>
      <c r="Z1496" s="159">
        <v>2143847.4900000002</v>
      </c>
      <c r="AA1496" s="159">
        <v>1500000</v>
      </c>
      <c r="AB1496" s="159">
        <v>643847.49000000022</v>
      </c>
      <c r="AC1496" s="159">
        <v>601000</v>
      </c>
      <c r="AD1496" s="159">
        <v>601000</v>
      </c>
      <c r="AE1496" s="159">
        <v>4665655</v>
      </c>
      <c r="AF1496" s="159">
        <v>1024657.77</v>
      </c>
      <c r="AG1496" s="159">
        <v>276577</v>
      </c>
      <c r="AH1496" s="159">
        <v>127709.77</v>
      </c>
      <c r="AI1496" s="159">
        <v>0</v>
      </c>
      <c r="AJ1496" s="159">
        <v>0</v>
      </c>
    </row>
    <row r="1497" spans="1:36">
      <c r="A1497" s="153">
        <v>20</v>
      </c>
      <c r="B1497" s="154">
        <v>1</v>
      </c>
      <c r="C1497" s="154">
        <v>7</v>
      </c>
      <c r="D1497" s="155">
        <v>2</v>
      </c>
      <c r="E1497" s="155" t="s">
        <v>556</v>
      </c>
      <c r="F1497" s="156" t="s">
        <v>4696</v>
      </c>
      <c r="G1497" s="156" t="s">
        <v>556</v>
      </c>
      <c r="H1497" s="156" t="s">
        <v>4703</v>
      </c>
      <c r="I1497" s="155">
        <v>2001072</v>
      </c>
      <c r="J1497" s="157" t="s">
        <v>1416</v>
      </c>
      <c r="K1497" s="157"/>
      <c r="L1497" s="155">
        <v>2022</v>
      </c>
      <c r="M1497" s="158">
        <v>5079</v>
      </c>
      <c r="N1497" s="159">
        <v>22833153.140000001</v>
      </c>
      <c r="O1497" s="159">
        <v>21825917.670000002</v>
      </c>
      <c r="P1497" s="159">
        <v>16784731.77</v>
      </c>
      <c r="Q1497" s="159">
        <v>9038784</v>
      </c>
      <c r="R1497" s="159">
        <v>7745947.7699999996</v>
      </c>
      <c r="S1497" s="159">
        <v>1007235.47</v>
      </c>
      <c r="T1497" s="159">
        <v>1230</v>
      </c>
      <c r="U1497" s="159">
        <v>20911481.219999999</v>
      </c>
      <c r="V1497" s="159">
        <v>19884416.09</v>
      </c>
      <c r="W1497" s="159">
        <v>7829522.9800000004</v>
      </c>
      <c r="X1497" s="159">
        <v>136854.95000000001</v>
      </c>
      <c r="Y1497" s="159">
        <v>1027065.13</v>
      </c>
      <c r="Z1497" s="159">
        <v>781987.34</v>
      </c>
      <c r="AA1497" s="159">
        <v>0</v>
      </c>
      <c r="AB1497" s="159">
        <v>781987.34</v>
      </c>
      <c r="AC1497" s="159">
        <v>473451.48</v>
      </c>
      <c r="AD1497" s="159">
        <v>427048</v>
      </c>
      <c r="AE1497" s="159">
        <v>5041170</v>
      </c>
      <c r="AF1497" s="159">
        <v>1941501.58</v>
      </c>
      <c r="AG1497" s="159">
        <v>8530</v>
      </c>
      <c r="AH1497" s="159">
        <v>8530</v>
      </c>
      <c r="AI1497" s="159">
        <v>0</v>
      </c>
      <c r="AJ1497" s="159">
        <v>0</v>
      </c>
    </row>
    <row r="1498" spans="1:36">
      <c r="A1498" s="153">
        <v>20</v>
      </c>
      <c r="B1498" s="154">
        <v>2</v>
      </c>
      <c r="C1498" s="154">
        <v>1</v>
      </c>
      <c r="D1498" s="155">
        <v>3</v>
      </c>
      <c r="E1498" s="155" t="s">
        <v>556</v>
      </c>
      <c r="F1498" s="156" t="s">
        <v>4704</v>
      </c>
      <c r="G1498" s="156" t="s">
        <v>556</v>
      </c>
      <c r="H1498" s="156" t="s">
        <v>4705</v>
      </c>
      <c r="I1498" s="155">
        <v>2002013</v>
      </c>
      <c r="J1498" s="157" t="s">
        <v>1415</v>
      </c>
      <c r="K1498" s="157"/>
      <c r="L1498" s="155">
        <v>2022</v>
      </c>
      <c r="M1498" s="158">
        <v>15339</v>
      </c>
      <c r="N1498" s="159">
        <v>79584060.359999999</v>
      </c>
      <c r="O1498" s="159">
        <v>64148763.539999999</v>
      </c>
      <c r="P1498" s="159">
        <v>29991700.609999999</v>
      </c>
      <c r="Q1498" s="159">
        <v>7351257</v>
      </c>
      <c r="R1498" s="159">
        <v>22640443.609999999</v>
      </c>
      <c r="S1498" s="159">
        <v>15435296.82</v>
      </c>
      <c r="T1498" s="159">
        <v>340263</v>
      </c>
      <c r="U1498" s="159">
        <v>73156322.079999998</v>
      </c>
      <c r="V1498" s="159">
        <v>51622826.950000003</v>
      </c>
      <c r="W1498" s="159">
        <v>16805499.93</v>
      </c>
      <c r="X1498" s="159">
        <v>492770.1</v>
      </c>
      <c r="Y1498" s="159">
        <v>21533495.129999999</v>
      </c>
      <c r="Z1498" s="159">
        <v>3145975.34</v>
      </c>
      <c r="AA1498" s="159">
        <v>0</v>
      </c>
      <c r="AB1498" s="159">
        <v>3145975.34</v>
      </c>
      <c r="AC1498" s="159">
        <v>1516150.68</v>
      </c>
      <c r="AD1498" s="159">
        <v>1516150.68</v>
      </c>
      <c r="AE1498" s="159">
        <v>18109776.949999999</v>
      </c>
      <c r="AF1498" s="159">
        <v>12525936.59</v>
      </c>
      <c r="AG1498" s="159">
        <v>1469659.24</v>
      </c>
      <c r="AH1498" s="159">
        <v>321992.58</v>
      </c>
      <c r="AI1498" s="159">
        <v>0</v>
      </c>
      <c r="AJ1498" s="159">
        <v>0</v>
      </c>
    </row>
    <row r="1499" spans="1:36">
      <c r="A1499" s="153">
        <v>20</v>
      </c>
      <c r="B1499" s="154">
        <v>2</v>
      </c>
      <c r="C1499" s="154">
        <v>2</v>
      </c>
      <c r="D1499" s="155">
        <v>3</v>
      </c>
      <c r="E1499" s="155" t="s">
        <v>556</v>
      </c>
      <c r="F1499" s="156" t="s">
        <v>4704</v>
      </c>
      <c r="G1499" s="156" t="s">
        <v>556</v>
      </c>
      <c r="H1499" s="156" t="s">
        <v>4706</v>
      </c>
      <c r="I1499" s="155">
        <v>2002023</v>
      </c>
      <c r="J1499" s="157" t="s">
        <v>1414</v>
      </c>
      <c r="K1499" s="157"/>
      <c r="L1499" s="155">
        <v>2022</v>
      </c>
      <c r="M1499" s="158">
        <v>11377</v>
      </c>
      <c r="N1499" s="159">
        <v>56865313.5</v>
      </c>
      <c r="O1499" s="159">
        <v>45462421.049999997</v>
      </c>
      <c r="P1499" s="159">
        <v>28925359.130000003</v>
      </c>
      <c r="Q1499" s="159">
        <v>14281697</v>
      </c>
      <c r="R1499" s="159">
        <v>14643662.130000001</v>
      </c>
      <c r="S1499" s="159">
        <v>11402892.449999999</v>
      </c>
      <c r="T1499" s="159">
        <v>887119.71</v>
      </c>
      <c r="U1499" s="159">
        <v>56579125.759999998</v>
      </c>
      <c r="V1499" s="159">
        <v>38460044.670000002</v>
      </c>
      <c r="W1499" s="159">
        <v>15014444.84</v>
      </c>
      <c r="X1499" s="159">
        <v>184478.4</v>
      </c>
      <c r="Y1499" s="159">
        <v>18119081.09</v>
      </c>
      <c r="Z1499" s="159">
        <v>4896007.17</v>
      </c>
      <c r="AA1499" s="159">
        <v>3500000</v>
      </c>
      <c r="AB1499" s="159">
        <v>1396007.17</v>
      </c>
      <c r="AC1499" s="159">
        <v>1960000</v>
      </c>
      <c r="AD1499" s="159">
        <v>1960000</v>
      </c>
      <c r="AE1499" s="159">
        <v>10792000</v>
      </c>
      <c r="AF1499" s="159">
        <v>7002376.3799999999</v>
      </c>
      <c r="AG1499" s="159">
        <v>210193.41</v>
      </c>
      <c r="AH1499" s="159">
        <v>96667.24</v>
      </c>
      <c r="AI1499" s="159">
        <v>0</v>
      </c>
      <c r="AJ1499" s="159">
        <v>0</v>
      </c>
    </row>
    <row r="1500" spans="1:36">
      <c r="A1500" s="153">
        <v>20</v>
      </c>
      <c r="B1500" s="154">
        <v>2</v>
      </c>
      <c r="C1500" s="154">
        <v>3</v>
      </c>
      <c r="D1500" s="155">
        <v>2</v>
      </c>
      <c r="E1500" s="155" t="s">
        <v>556</v>
      </c>
      <c r="F1500" s="156" t="s">
        <v>4707</v>
      </c>
      <c r="G1500" s="156" t="s">
        <v>556</v>
      </c>
      <c r="H1500" s="156" t="s">
        <v>4708</v>
      </c>
      <c r="I1500" s="155">
        <v>2002032</v>
      </c>
      <c r="J1500" s="157" t="s">
        <v>1413</v>
      </c>
      <c r="K1500" s="157"/>
      <c r="L1500" s="155">
        <v>2022</v>
      </c>
      <c r="M1500" s="158">
        <v>9377</v>
      </c>
      <c r="N1500" s="159">
        <v>52991503.450000003</v>
      </c>
      <c r="O1500" s="159">
        <v>47367424.439999998</v>
      </c>
      <c r="P1500" s="159">
        <v>29494630.16</v>
      </c>
      <c r="Q1500" s="159">
        <v>13709390</v>
      </c>
      <c r="R1500" s="159">
        <v>15785240.16</v>
      </c>
      <c r="S1500" s="159">
        <v>5624079.0099999998</v>
      </c>
      <c r="T1500" s="159">
        <v>63803.25</v>
      </c>
      <c r="U1500" s="159">
        <v>50411043.780000001</v>
      </c>
      <c r="V1500" s="159">
        <v>41600308.090000004</v>
      </c>
      <c r="W1500" s="159">
        <v>14637466.18</v>
      </c>
      <c r="X1500" s="159">
        <v>181545.79</v>
      </c>
      <c r="Y1500" s="159">
        <v>8810735.6899999995</v>
      </c>
      <c r="Z1500" s="159">
        <v>5081904.53</v>
      </c>
      <c r="AA1500" s="159">
        <v>0</v>
      </c>
      <c r="AB1500" s="159">
        <v>5081904.53</v>
      </c>
      <c r="AC1500" s="159">
        <v>1569000</v>
      </c>
      <c r="AD1500" s="159">
        <v>1569000</v>
      </c>
      <c r="AE1500" s="159">
        <v>5507000</v>
      </c>
      <c r="AF1500" s="159">
        <v>5767116.3499999996</v>
      </c>
      <c r="AG1500" s="159">
        <v>1847363.07</v>
      </c>
      <c r="AH1500" s="159">
        <v>414314.06</v>
      </c>
      <c r="AI1500" s="159">
        <v>0</v>
      </c>
      <c r="AJ1500" s="159">
        <v>0</v>
      </c>
    </row>
    <row r="1501" spans="1:36">
      <c r="A1501" s="153">
        <v>20</v>
      </c>
      <c r="B1501" s="154">
        <v>2</v>
      </c>
      <c r="C1501" s="154">
        <v>4</v>
      </c>
      <c r="D1501" s="155">
        <v>2</v>
      </c>
      <c r="E1501" s="155" t="s">
        <v>556</v>
      </c>
      <c r="F1501" s="156" t="s">
        <v>4707</v>
      </c>
      <c r="G1501" s="156" t="s">
        <v>556</v>
      </c>
      <c r="H1501" s="156" t="s">
        <v>4709</v>
      </c>
      <c r="I1501" s="155">
        <v>2002042</v>
      </c>
      <c r="J1501" s="157" t="s">
        <v>1412</v>
      </c>
      <c r="K1501" s="157"/>
      <c r="L1501" s="155">
        <v>2022</v>
      </c>
      <c r="M1501" s="158">
        <v>5163</v>
      </c>
      <c r="N1501" s="159">
        <v>27083424.640000001</v>
      </c>
      <c r="O1501" s="159">
        <v>23773242.030000001</v>
      </c>
      <c r="P1501" s="159">
        <v>13933652.98</v>
      </c>
      <c r="Q1501" s="159">
        <v>6527021</v>
      </c>
      <c r="R1501" s="159">
        <v>7406631.9800000004</v>
      </c>
      <c r="S1501" s="159">
        <v>3310182.61</v>
      </c>
      <c r="T1501" s="159">
        <v>178772</v>
      </c>
      <c r="U1501" s="159">
        <v>29952745.600000001</v>
      </c>
      <c r="V1501" s="159">
        <v>22645756.629999999</v>
      </c>
      <c r="W1501" s="159">
        <v>8454119.9800000004</v>
      </c>
      <c r="X1501" s="159">
        <v>237786.75</v>
      </c>
      <c r="Y1501" s="159">
        <v>7306988.9699999997</v>
      </c>
      <c r="Z1501" s="159">
        <v>5605788.8700000001</v>
      </c>
      <c r="AA1501" s="159">
        <v>4065962</v>
      </c>
      <c r="AB1501" s="159">
        <v>1539826.87</v>
      </c>
      <c r="AC1501" s="159">
        <v>777176</v>
      </c>
      <c r="AD1501" s="159">
        <v>777176</v>
      </c>
      <c r="AE1501" s="159">
        <v>11804004</v>
      </c>
      <c r="AF1501" s="159">
        <v>1127485.3999999999</v>
      </c>
      <c r="AG1501" s="159">
        <v>55193.52</v>
      </c>
      <c r="AH1501" s="159">
        <v>81783.350000000006</v>
      </c>
      <c r="AI1501" s="159">
        <v>0</v>
      </c>
      <c r="AJ1501" s="159">
        <v>0</v>
      </c>
    </row>
    <row r="1502" spans="1:36">
      <c r="A1502" s="153">
        <v>20</v>
      </c>
      <c r="B1502" s="154">
        <v>2</v>
      </c>
      <c r="C1502" s="154">
        <v>5</v>
      </c>
      <c r="D1502" s="155">
        <v>2</v>
      </c>
      <c r="E1502" s="155" t="s">
        <v>556</v>
      </c>
      <c r="F1502" s="156" t="s">
        <v>4707</v>
      </c>
      <c r="G1502" s="156" t="s">
        <v>556</v>
      </c>
      <c r="H1502" s="156" t="s">
        <v>4710</v>
      </c>
      <c r="I1502" s="155">
        <v>2002052</v>
      </c>
      <c r="J1502" s="157" t="s">
        <v>1411</v>
      </c>
      <c r="K1502" s="157"/>
      <c r="L1502" s="155">
        <v>2022</v>
      </c>
      <c r="M1502" s="158">
        <v>16476</v>
      </c>
      <c r="N1502" s="159">
        <v>105194501.8</v>
      </c>
      <c r="O1502" s="159">
        <v>83013854.269999996</v>
      </c>
      <c r="P1502" s="159">
        <v>40130520.07</v>
      </c>
      <c r="Q1502" s="159">
        <v>15676454</v>
      </c>
      <c r="R1502" s="159">
        <v>24454066.07</v>
      </c>
      <c r="S1502" s="159">
        <v>22180647.530000001</v>
      </c>
      <c r="T1502" s="159">
        <v>135367.06</v>
      </c>
      <c r="U1502" s="159">
        <v>107432744.58</v>
      </c>
      <c r="V1502" s="159">
        <v>62948158.82</v>
      </c>
      <c r="W1502" s="159">
        <v>22684232.030000001</v>
      </c>
      <c r="X1502" s="159">
        <v>266779.18</v>
      </c>
      <c r="Y1502" s="159">
        <v>44484585.759999998</v>
      </c>
      <c r="Z1502" s="159">
        <v>12422719.99</v>
      </c>
      <c r="AA1502" s="159">
        <v>1000000</v>
      </c>
      <c r="AB1502" s="159">
        <v>11422719.99</v>
      </c>
      <c r="AC1502" s="159">
        <v>2102434</v>
      </c>
      <c r="AD1502" s="159">
        <v>2102434</v>
      </c>
      <c r="AE1502" s="159">
        <v>10907674</v>
      </c>
      <c r="AF1502" s="159">
        <v>20065695.449999999</v>
      </c>
      <c r="AG1502" s="159">
        <v>746053.99</v>
      </c>
      <c r="AH1502" s="159">
        <v>432622.62</v>
      </c>
      <c r="AI1502" s="159">
        <v>0</v>
      </c>
      <c r="AJ1502" s="159">
        <v>0</v>
      </c>
    </row>
    <row r="1503" spans="1:36">
      <c r="A1503" s="153">
        <v>20</v>
      </c>
      <c r="B1503" s="154">
        <v>2</v>
      </c>
      <c r="C1503" s="154">
        <v>6</v>
      </c>
      <c r="D1503" s="155">
        <v>3</v>
      </c>
      <c r="E1503" s="155" t="s">
        <v>556</v>
      </c>
      <c r="F1503" s="156" t="s">
        <v>4704</v>
      </c>
      <c r="G1503" s="156" t="s">
        <v>556</v>
      </c>
      <c r="H1503" s="156" t="s">
        <v>4711</v>
      </c>
      <c r="I1503" s="155">
        <v>2002063</v>
      </c>
      <c r="J1503" s="157" t="s">
        <v>1410</v>
      </c>
      <c r="K1503" s="157"/>
      <c r="L1503" s="155">
        <v>2022</v>
      </c>
      <c r="M1503" s="158">
        <v>21920</v>
      </c>
      <c r="N1503" s="159">
        <v>99718509.010000005</v>
      </c>
      <c r="O1503" s="159">
        <v>87455832.219999999</v>
      </c>
      <c r="P1503" s="159">
        <v>55807872.960000001</v>
      </c>
      <c r="Q1503" s="159">
        <v>25193053</v>
      </c>
      <c r="R1503" s="159">
        <v>30614819.960000001</v>
      </c>
      <c r="S1503" s="159">
        <v>12262676.789999999</v>
      </c>
      <c r="T1503" s="159">
        <v>327006.96000000002</v>
      </c>
      <c r="U1503" s="159">
        <v>99476658.200000003</v>
      </c>
      <c r="V1503" s="159">
        <v>78874627.390000001</v>
      </c>
      <c r="W1503" s="159">
        <v>31107527.41</v>
      </c>
      <c r="X1503" s="159">
        <v>915884.95</v>
      </c>
      <c r="Y1503" s="159">
        <v>20602030.809999999</v>
      </c>
      <c r="Z1503" s="159">
        <v>7457718.8799999999</v>
      </c>
      <c r="AA1503" s="159">
        <v>6000000</v>
      </c>
      <c r="AB1503" s="159">
        <v>1457718.88</v>
      </c>
      <c r="AC1503" s="159">
        <v>3485212</v>
      </c>
      <c r="AD1503" s="159">
        <v>3485212</v>
      </c>
      <c r="AE1503" s="159">
        <v>37259884</v>
      </c>
      <c r="AF1503" s="159">
        <v>8581204.8300000001</v>
      </c>
      <c r="AG1503" s="159">
        <v>87755</v>
      </c>
      <c r="AH1503" s="159">
        <v>224992.5</v>
      </c>
      <c r="AI1503" s="159">
        <v>0</v>
      </c>
      <c r="AJ1503" s="159">
        <v>0</v>
      </c>
    </row>
    <row r="1504" spans="1:36">
      <c r="A1504" s="153">
        <v>20</v>
      </c>
      <c r="B1504" s="154">
        <v>2</v>
      </c>
      <c r="C1504" s="154">
        <v>7</v>
      </c>
      <c r="D1504" s="155">
        <v>3</v>
      </c>
      <c r="E1504" s="155" t="s">
        <v>556</v>
      </c>
      <c r="F1504" s="156" t="s">
        <v>4704</v>
      </c>
      <c r="G1504" s="156" t="s">
        <v>556</v>
      </c>
      <c r="H1504" s="156" t="s">
        <v>4712</v>
      </c>
      <c r="I1504" s="155">
        <v>2002073</v>
      </c>
      <c r="J1504" s="157" t="s">
        <v>1409</v>
      </c>
      <c r="K1504" s="157"/>
      <c r="L1504" s="155">
        <v>2022</v>
      </c>
      <c r="M1504" s="158">
        <v>6564</v>
      </c>
      <c r="N1504" s="159">
        <v>36360257.289999999</v>
      </c>
      <c r="O1504" s="159">
        <v>34733766.340000004</v>
      </c>
      <c r="P1504" s="159">
        <v>16409705.73</v>
      </c>
      <c r="Q1504" s="159">
        <v>6459858</v>
      </c>
      <c r="R1504" s="159">
        <v>9949847.7300000004</v>
      </c>
      <c r="S1504" s="159">
        <v>1626490.95</v>
      </c>
      <c r="T1504" s="159">
        <v>67931</v>
      </c>
      <c r="U1504" s="159">
        <v>34878499.469999999</v>
      </c>
      <c r="V1504" s="159">
        <v>31182169.09</v>
      </c>
      <c r="W1504" s="159">
        <v>10726235.26</v>
      </c>
      <c r="X1504" s="159">
        <v>114541.61</v>
      </c>
      <c r="Y1504" s="159">
        <v>3696330.38</v>
      </c>
      <c r="Z1504" s="159">
        <v>1287914.94</v>
      </c>
      <c r="AA1504" s="159">
        <v>0</v>
      </c>
      <c r="AB1504" s="159">
        <v>1287914.94</v>
      </c>
      <c r="AC1504" s="159">
        <v>634960</v>
      </c>
      <c r="AD1504" s="159">
        <v>634960</v>
      </c>
      <c r="AE1504" s="159">
        <v>3090670</v>
      </c>
      <c r="AF1504" s="159">
        <v>3551597.25</v>
      </c>
      <c r="AG1504" s="159">
        <v>1296937.98</v>
      </c>
      <c r="AH1504" s="159">
        <v>241336.15</v>
      </c>
      <c r="AI1504" s="159">
        <v>0</v>
      </c>
      <c r="AJ1504" s="159">
        <v>0</v>
      </c>
    </row>
    <row r="1505" spans="1:36">
      <c r="A1505" s="153">
        <v>20</v>
      </c>
      <c r="B1505" s="154">
        <v>2</v>
      </c>
      <c r="C1505" s="154">
        <v>8</v>
      </c>
      <c r="D1505" s="155">
        <v>2</v>
      </c>
      <c r="E1505" s="155" t="s">
        <v>556</v>
      </c>
      <c r="F1505" s="156" t="s">
        <v>4707</v>
      </c>
      <c r="G1505" s="156" t="s">
        <v>556</v>
      </c>
      <c r="H1505" s="156" t="s">
        <v>4713</v>
      </c>
      <c r="I1505" s="155">
        <v>2002082</v>
      </c>
      <c r="J1505" s="157" t="s">
        <v>1408</v>
      </c>
      <c r="K1505" s="157"/>
      <c r="L1505" s="155">
        <v>2022</v>
      </c>
      <c r="M1505" s="158">
        <v>3398</v>
      </c>
      <c r="N1505" s="159">
        <v>15648918.33</v>
      </c>
      <c r="O1505" s="159">
        <v>14508385.640000001</v>
      </c>
      <c r="P1505" s="159">
        <v>10013408.289999999</v>
      </c>
      <c r="Q1505" s="159">
        <v>4414514</v>
      </c>
      <c r="R1505" s="159">
        <v>5598894.29</v>
      </c>
      <c r="S1505" s="159">
        <v>1140532.69</v>
      </c>
      <c r="T1505" s="159">
        <v>120</v>
      </c>
      <c r="U1505" s="159">
        <v>15560888.470000001</v>
      </c>
      <c r="V1505" s="159">
        <v>13097420.630000001</v>
      </c>
      <c r="W1505" s="159">
        <v>5053559.9400000004</v>
      </c>
      <c r="X1505" s="159">
        <v>0</v>
      </c>
      <c r="Y1505" s="159">
        <v>2463467.84</v>
      </c>
      <c r="Z1505" s="159">
        <v>732307.54</v>
      </c>
      <c r="AA1505" s="159">
        <v>0</v>
      </c>
      <c r="AB1505" s="159">
        <v>732307.54</v>
      </c>
      <c r="AC1505" s="159">
        <v>0</v>
      </c>
      <c r="AD1505" s="159">
        <v>0</v>
      </c>
      <c r="AE1505" s="159">
        <v>0</v>
      </c>
      <c r="AF1505" s="159">
        <v>1410965.01</v>
      </c>
      <c r="AG1505" s="159">
        <v>8855.07</v>
      </c>
      <c r="AH1505" s="159">
        <v>13347.18</v>
      </c>
      <c r="AI1505" s="159">
        <v>0</v>
      </c>
      <c r="AJ1505" s="159">
        <v>0</v>
      </c>
    </row>
    <row r="1506" spans="1:36">
      <c r="A1506" s="153">
        <v>20</v>
      </c>
      <c r="B1506" s="154">
        <v>2</v>
      </c>
      <c r="C1506" s="154">
        <v>9</v>
      </c>
      <c r="D1506" s="155">
        <v>3</v>
      </c>
      <c r="E1506" s="155" t="s">
        <v>556</v>
      </c>
      <c r="F1506" s="156" t="s">
        <v>4704</v>
      </c>
      <c r="G1506" s="156" t="s">
        <v>556</v>
      </c>
      <c r="H1506" s="156" t="s">
        <v>4714</v>
      </c>
      <c r="I1506" s="155">
        <v>2002093</v>
      </c>
      <c r="J1506" s="157" t="s">
        <v>1407</v>
      </c>
      <c r="K1506" s="157"/>
      <c r="L1506" s="155">
        <v>2022</v>
      </c>
      <c r="M1506" s="158">
        <v>15393</v>
      </c>
      <c r="N1506" s="159">
        <v>75185062.400000006</v>
      </c>
      <c r="O1506" s="159">
        <v>69692663.689999998</v>
      </c>
      <c r="P1506" s="159">
        <v>32347571.609999999</v>
      </c>
      <c r="Q1506" s="159">
        <v>11284549</v>
      </c>
      <c r="R1506" s="159">
        <v>21063022.609999999</v>
      </c>
      <c r="S1506" s="159">
        <v>5492398.71</v>
      </c>
      <c r="T1506" s="159">
        <v>75565.429999999993</v>
      </c>
      <c r="U1506" s="159">
        <v>76067932.480000004</v>
      </c>
      <c r="V1506" s="159">
        <v>56740370.329999998</v>
      </c>
      <c r="W1506" s="159">
        <v>18994350.02</v>
      </c>
      <c r="X1506" s="159">
        <v>544118.80000000005</v>
      </c>
      <c r="Y1506" s="159">
        <v>19327562.149999999</v>
      </c>
      <c r="Z1506" s="159">
        <v>10350267.01</v>
      </c>
      <c r="AA1506" s="159">
        <v>6500000</v>
      </c>
      <c r="AB1506" s="159">
        <v>3850267.01</v>
      </c>
      <c r="AC1506" s="159">
        <v>2830417</v>
      </c>
      <c r="AD1506" s="159">
        <v>2830417</v>
      </c>
      <c r="AE1506" s="159">
        <v>26770000</v>
      </c>
      <c r="AF1506" s="159">
        <v>12952293.359999999</v>
      </c>
      <c r="AG1506" s="159">
        <v>1094882.99</v>
      </c>
      <c r="AH1506" s="159">
        <v>1207795.8600000001</v>
      </c>
      <c r="AI1506" s="159">
        <v>0</v>
      </c>
      <c r="AJ1506" s="159">
        <v>0</v>
      </c>
    </row>
    <row r="1507" spans="1:36">
      <c r="A1507" s="153">
        <v>20</v>
      </c>
      <c r="B1507" s="154">
        <v>2</v>
      </c>
      <c r="C1507" s="154">
        <v>10</v>
      </c>
      <c r="D1507" s="155">
        <v>3</v>
      </c>
      <c r="E1507" s="155" t="s">
        <v>556</v>
      </c>
      <c r="F1507" s="156" t="s">
        <v>4704</v>
      </c>
      <c r="G1507" s="156" t="s">
        <v>556</v>
      </c>
      <c r="H1507" s="156" t="s">
        <v>4715</v>
      </c>
      <c r="I1507" s="155">
        <v>2002103</v>
      </c>
      <c r="J1507" s="157" t="s">
        <v>1406</v>
      </c>
      <c r="K1507" s="157"/>
      <c r="L1507" s="155">
        <v>2022</v>
      </c>
      <c r="M1507" s="158">
        <v>1953</v>
      </c>
      <c r="N1507" s="159">
        <v>11814136.810000001</v>
      </c>
      <c r="O1507" s="159">
        <v>10715182.970000001</v>
      </c>
      <c r="P1507" s="159">
        <v>6036817.6600000001</v>
      </c>
      <c r="Q1507" s="159">
        <v>2273243</v>
      </c>
      <c r="R1507" s="159">
        <v>3763574.66</v>
      </c>
      <c r="S1507" s="159">
        <v>1098953.8400000001</v>
      </c>
      <c r="T1507" s="159">
        <v>78659.67</v>
      </c>
      <c r="U1507" s="159">
        <v>10468559.789999999</v>
      </c>
      <c r="V1507" s="159">
        <v>9827171.6500000004</v>
      </c>
      <c r="W1507" s="159">
        <v>3912107.12</v>
      </c>
      <c r="X1507" s="159">
        <v>61578.66</v>
      </c>
      <c r="Y1507" s="159">
        <v>641388.14</v>
      </c>
      <c r="Z1507" s="159">
        <v>886822.62</v>
      </c>
      <c r="AA1507" s="159">
        <v>0</v>
      </c>
      <c r="AB1507" s="159">
        <v>886822.62</v>
      </c>
      <c r="AC1507" s="159">
        <v>283479</v>
      </c>
      <c r="AD1507" s="159">
        <v>283479</v>
      </c>
      <c r="AE1507" s="159">
        <v>2215177</v>
      </c>
      <c r="AF1507" s="159">
        <v>888011.32</v>
      </c>
      <c r="AG1507" s="159">
        <v>263429.36</v>
      </c>
      <c r="AH1507" s="159">
        <v>290858.02</v>
      </c>
      <c r="AI1507" s="159">
        <v>0</v>
      </c>
      <c r="AJ1507" s="159">
        <v>0</v>
      </c>
    </row>
    <row r="1508" spans="1:36">
      <c r="A1508" s="153">
        <v>20</v>
      </c>
      <c r="B1508" s="154">
        <v>2</v>
      </c>
      <c r="C1508" s="154">
        <v>11</v>
      </c>
      <c r="D1508" s="155">
        <v>2</v>
      </c>
      <c r="E1508" s="155" t="s">
        <v>556</v>
      </c>
      <c r="F1508" s="156" t="s">
        <v>4707</v>
      </c>
      <c r="G1508" s="156" t="s">
        <v>556</v>
      </c>
      <c r="H1508" s="156" t="s">
        <v>4716</v>
      </c>
      <c r="I1508" s="155">
        <v>2002112</v>
      </c>
      <c r="J1508" s="157" t="s">
        <v>1405</v>
      </c>
      <c r="K1508" s="157"/>
      <c r="L1508" s="155">
        <v>2022</v>
      </c>
      <c r="M1508" s="158">
        <v>6316</v>
      </c>
      <c r="N1508" s="159">
        <v>34767119.280000001</v>
      </c>
      <c r="O1508" s="159">
        <v>30364681.75</v>
      </c>
      <c r="P1508" s="159">
        <v>16520583.6</v>
      </c>
      <c r="Q1508" s="159">
        <v>6890458</v>
      </c>
      <c r="R1508" s="159">
        <v>9630125.5999999996</v>
      </c>
      <c r="S1508" s="159">
        <v>4402437.53</v>
      </c>
      <c r="T1508" s="159">
        <v>165078.65</v>
      </c>
      <c r="U1508" s="159">
        <v>33578687.219999999</v>
      </c>
      <c r="V1508" s="159">
        <v>26286426.780000001</v>
      </c>
      <c r="W1508" s="159">
        <v>8691106.1999999993</v>
      </c>
      <c r="X1508" s="159">
        <v>134902.35</v>
      </c>
      <c r="Y1508" s="159">
        <v>7292260.4400000004</v>
      </c>
      <c r="Z1508" s="159">
        <v>2017052.96</v>
      </c>
      <c r="AA1508" s="159">
        <v>0</v>
      </c>
      <c r="AB1508" s="159">
        <v>2017052.96</v>
      </c>
      <c r="AC1508" s="159">
        <v>1079588</v>
      </c>
      <c r="AD1508" s="159">
        <v>1079588</v>
      </c>
      <c r="AE1508" s="159">
        <v>5124626.62</v>
      </c>
      <c r="AF1508" s="159">
        <v>4078254.97</v>
      </c>
      <c r="AG1508" s="159">
        <v>383399.92</v>
      </c>
      <c r="AH1508" s="159">
        <v>345599.23</v>
      </c>
      <c r="AI1508" s="159">
        <v>0</v>
      </c>
      <c r="AJ1508" s="159">
        <v>0</v>
      </c>
    </row>
    <row r="1509" spans="1:36">
      <c r="A1509" s="153">
        <v>20</v>
      </c>
      <c r="B1509" s="154">
        <v>2</v>
      </c>
      <c r="C1509" s="154">
        <v>12</v>
      </c>
      <c r="D1509" s="155">
        <v>3</v>
      </c>
      <c r="E1509" s="155" t="s">
        <v>556</v>
      </c>
      <c r="F1509" s="156" t="s">
        <v>4704</v>
      </c>
      <c r="G1509" s="156" t="s">
        <v>556</v>
      </c>
      <c r="H1509" s="156" t="s">
        <v>4717</v>
      </c>
      <c r="I1509" s="155">
        <v>2002123</v>
      </c>
      <c r="J1509" s="157" t="s">
        <v>1404</v>
      </c>
      <c r="K1509" s="157"/>
      <c r="L1509" s="155">
        <v>2022</v>
      </c>
      <c r="M1509" s="158">
        <v>6216</v>
      </c>
      <c r="N1509" s="159">
        <v>31601522.07</v>
      </c>
      <c r="O1509" s="159">
        <v>29591814.649999999</v>
      </c>
      <c r="P1509" s="159">
        <v>21752713.890000001</v>
      </c>
      <c r="Q1509" s="159">
        <v>10973611</v>
      </c>
      <c r="R1509" s="159">
        <v>10779102.890000001</v>
      </c>
      <c r="S1509" s="159">
        <v>2009707.42</v>
      </c>
      <c r="T1509" s="159">
        <v>27304.71</v>
      </c>
      <c r="U1509" s="159">
        <v>31828613.289999999</v>
      </c>
      <c r="V1509" s="159">
        <v>27206617.030000001</v>
      </c>
      <c r="W1509" s="159">
        <v>10009292.039999999</v>
      </c>
      <c r="X1509" s="159">
        <v>147904.54999999999</v>
      </c>
      <c r="Y1509" s="159">
        <v>4621996.26</v>
      </c>
      <c r="Z1509" s="159">
        <v>2225772.7000000002</v>
      </c>
      <c r="AA1509" s="159">
        <v>800000</v>
      </c>
      <c r="AB1509" s="159">
        <v>1425772.7000000002</v>
      </c>
      <c r="AC1509" s="159">
        <v>650000</v>
      </c>
      <c r="AD1509" s="159">
        <v>650000</v>
      </c>
      <c r="AE1509" s="159">
        <v>6580000</v>
      </c>
      <c r="AF1509" s="159">
        <v>2385197.62</v>
      </c>
      <c r="AG1509" s="159">
        <v>149520</v>
      </c>
      <c r="AH1509" s="159">
        <v>137013.4</v>
      </c>
      <c r="AI1509" s="159">
        <v>0</v>
      </c>
      <c r="AJ1509" s="159">
        <v>0</v>
      </c>
    </row>
    <row r="1510" spans="1:36">
      <c r="A1510" s="153">
        <v>20</v>
      </c>
      <c r="B1510" s="154">
        <v>2</v>
      </c>
      <c r="C1510" s="154">
        <v>13</v>
      </c>
      <c r="D1510" s="155">
        <v>3</v>
      </c>
      <c r="E1510" s="155" t="s">
        <v>556</v>
      </c>
      <c r="F1510" s="156" t="s">
        <v>4704</v>
      </c>
      <c r="G1510" s="156" t="s">
        <v>556</v>
      </c>
      <c r="H1510" s="156" t="s">
        <v>4718</v>
      </c>
      <c r="I1510" s="155">
        <v>2002133</v>
      </c>
      <c r="J1510" s="157" t="s">
        <v>1403</v>
      </c>
      <c r="K1510" s="157"/>
      <c r="L1510" s="155">
        <v>2022</v>
      </c>
      <c r="M1510" s="158">
        <v>17259</v>
      </c>
      <c r="N1510" s="159">
        <v>88818589.349999994</v>
      </c>
      <c r="O1510" s="159">
        <v>73994322.269999996</v>
      </c>
      <c r="P1510" s="159">
        <v>37229950.159999996</v>
      </c>
      <c r="Q1510" s="159">
        <v>11707798</v>
      </c>
      <c r="R1510" s="159">
        <v>25522152.16</v>
      </c>
      <c r="S1510" s="159">
        <v>14824267.08</v>
      </c>
      <c r="T1510" s="159">
        <v>1140629.81</v>
      </c>
      <c r="U1510" s="159">
        <v>81853421.430000007</v>
      </c>
      <c r="V1510" s="159">
        <v>67201566.180000007</v>
      </c>
      <c r="W1510" s="159">
        <v>23334001.039999999</v>
      </c>
      <c r="X1510" s="159">
        <v>494166.56</v>
      </c>
      <c r="Y1510" s="159">
        <v>14651855.25</v>
      </c>
      <c r="Z1510" s="159">
        <v>4753550.4000000004</v>
      </c>
      <c r="AA1510" s="159">
        <v>1000000</v>
      </c>
      <c r="AB1510" s="159">
        <v>3753550.4000000004</v>
      </c>
      <c r="AC1510" s="159">
        <v>1630000</v>
      </c>
      <c r="AD1510" s="159">
        <v>1630000</v>
      </c>
      <c r="AE1510" s="159">
        <v>18918083.390000001</v>
      </c>
      <c r="AF1510" s="159">
        <v>6792756.0899999999</v>
      </c>
      <c r="AG1510" s="159">
        <v>421459.45</v>
      </c>
      <c r="AH1510" s="159">
        <v>203359.58</v>
      </c>
      <c r="AI1510" s="159">
        <v>0</v>
      </c>
      <c r="AJ1510" s="159">
        <v>0</v>
      </c>
    </row>
    <row r="1511" spans="1:36">
      <c r="A1511" s="153">
        <v>20</v>
      </c>
      <c r="B1511" s="154">
        <v>2</v>
      </c>
      <c r="C1511" s="154">
        <v>14</v>
      </c>
      <c r="D1511" s="155">
        <v>3</v>
      </c>
      <c r="E1511" s="155" t="s">
        <v>556</v>
      </c>
      <c r="F1511" s="156" t="s">
        <v>4704</v>
      </c>
      <c r="G1511" s="156" t="s">
        <v>556</v>
      </c>
      <c r="H1511" s="156" t="s">
        <v>4719</v>
      </c>
      <c r="I1511" s="155">
        <v>2002143</v>
      </c>
      <c r="J1511" s="157" t="s">
        <v>1402</v>
      </c>
      <c r="K1511" s="157"/>
      <c r="L1511" s="155">
        <v>2022</v>
      </c>
      <c r="M1511" s="158">
        <v>9280</v>
      </c>
      <c r="N1511" s="159">
        <v>53393386.700000003</v>
      </c>
      <c r="O1511" s="159">
        <v>42901381.920000002</v>
      </c>
      <c r="P1511" s="159">
        <v>23140286.57</v>
      </c>
      <c r="Q1511" s="159">
        <v>9793541</v>
      </c>
      <c r="R1511" s="159">
        <v>13346745.57</v>
      </c>
      <c r="S1511" s="159">
        <v>10492004.779999999</v>
      </c>
      <c r="T1511" s="159">
        <v>1027168.26</v>
      </c>
      <c r="U1511" s="159">
        <v>54135122.590000004</v>
      </c>
      <c r="V1511" s="159">
        <v>38352474.759999998</v>
      </c>
      <c r="W1511" s="159">
        <v>13543943.68</v>
      </c>
      <c r="X1511" s="159">
        <v>551710.71999999997</v>
      </c>
      <c r="Y1511" s="159">
        <v>15782647.83</v>
      </c>
      <c r="Z1511" s="159">
        <v>7023966.5999999996</v>
      </c>
      <c r="AA1511" s="159">
        <v>2640000</v>
      </c>
      <c r="AB1511" s="159">
        <v>4383966.5999999996</v>
      </c>
      <c r="AC1511" s="159">
        <v>1410000</v>
      </c>
      <c r="AD1511" s="159">
        <v>1410000</v>
      </c>
      <c r="AE1511" s="159">
        <v>24383087.030000001</v>
      </c>
      <c r="AF1511" s="159">
        <v>4548907.16</v>
      </c>
      <c r="AG1511" s="159">
        <v>456203.63</v>
      </c>
      <c r="AH1511" s="159">
        <v>419719.3</v>
      </c>
      <c r="AI1511" s="159">
        <v>0</v>
      </c>
      <c r="AJ1511" s="159">
        <v>87.03</v>
      </c>
    </row>
    <row r="1512" spans="1:36">
      <c r="A1512" s="153">
        <v>20</v>
      </c>
      <c r="B1512" s="154">
        <v>2</v>
      </c>
      <c r="C1512" s="154">
        <v>15</v>
      </c>
      <c r="D1512" s="155">
        <v>2</v>
      </c>
      <c r="E1512" s="155" t="s">
        <v>556</v>
      </c>
      <c r="F1512" s="156" t="s">
        <v>4707</v>
      </c>
      <c r="G1512" s="156" t="s">
        <v>556</v>
      </c>
      <c r="H1512" s="156" t="s">
        <v>4720</v>
      </c>
      <c r="I1512" s="155">
        <v>2002152</v>
      </c>
      <c r="J1512" s="157" t="s">
        <v>1401</v>
      </c>
      <c r="K1512" s="157"/>
      <c r="L1512" s="155">
        <v>2022</v>
      </c>
      <c r="M1512" s="158">
        <v>2714</v>
      </c>
      <c r="N1512" s="159">
        <v>14352966.539999999</v>
      </c>
      <c r="O1512" s="159">
        <v>12269477.539999999</v>
      </c>
      <c r="P1512" s="159">
        <v>9853272.0700000003</v>
      </c>
      <c r="Q1512" s="159">
        <v>5460378</v>
      </c>
      <c r="R1512" s="159">
        <v>4392894.07</v>
      </c>
      <c r="S1512" s="159">
        <v>2083489</v>
      </c>
      <c r="T1512" s="159">
        <v>4482</v>
      </c>
      <c r="U1512" s="159">
        <v>13381016.279999999</v>
      </c>
      <c r="V1512" s="159">
        <v>10584855.220000001</v>
      </c>
      <c r="W1512" s="159">
        <v>3576379.41</v>
      </c>
      <c r="X1512" s="159">
        <v>172144.22</v>
      </c>
      <c r="Y1512" s="159">
        <v>2796161.06</v>
      </c>
      <c r="Z1512" s="159">
        <v>0</v>
      </c>
      <c r="AA1512" s="159">
        <v>0</v>
      </c>
      <c r="AB1512" s="159">
        <v>0</v>
      </c>
      <c r="AC1512" s="159">
        <v>664666.46</v>
      </c>
      <c r="AD1512" s="159">
        <v>664666.46</v>
      </c>
      <c r="AE1512" s="159">
        <v>5330906.32</v>
      </c>
      <c r="AF1512" s="159">
        <v>1684622.32</v>
      </c>
      <c r="AG1512" s="159">
        <v>0</v>
      </c>
      <c r="AH1512" s="159">
        <v>0</v>
      </c>
      <c r="AI1512" s="159">
        <v>0</v>
      </c>
      <c r="AJ1512" s="159">
        <v>0</v>
      </c>
    </row>
    <row r="1513" spans="1:36">
      <c r="A1513" s="153">
        <v>20</v>
      </c>
      <c r="B1513" s="154">
        <v>3</v>
      </c>
      <c r="C1513" s="154">
        <v>1</v>
      </c>
      <c r="D1513" s="155">
        <v>1</v>
      </c>
      <c r="E1513" s="155" t="s">
        <v>556</v>
      </c>
      <c r="F1513" s="156" t="s">
        <v>4721</v>
      </c>
      <c r="G1513" s="156" t="s">
        <v>556</v>
      </c>
      <c r="H1513" s="156" t="s">
        <v>4722</v>
      </c>
      <c r="I1513" s="155">
        <v>2003011</v>
      </c>
      <c r="J1513" s="157" t="s">
        <v>1400</v>
      </c>
      <c r="K1513" s="157"/>
      <c r="L1513" s="155">
        <v>2022</v>
      </c>
      <c r="M1513" s="158">
        <v>25290</v>
      </c>
      <c r="N1513" s="159">
        <v>119786204.19</v>
      </c>
      <c r="O1513" s="159">
        <v>103375320.63</v>
      </c>
      <c r="P1513" s="159">
        <v>50477594.920000002</v>
      </c>
      <c r="Q1513" s="159">
        <v>18026373</v>
      </c>
      <c r="R1513" s="159">
        <v>32451221.920000002</v>
      </c>
      <c r="S1513" s="159">
        <v>16410883.560000001</v>
      </c>
      <c r="T1513" s="159">
        <v>845350</v>
      </c>
      <c r="U1513" s="159">
        <v>119602530.97</v>
      </c>
      <c r="V1513" s="159">
        <v>96748746.109999999</v>
      </c>
      <c r="W1513" s="159">
        <v>40106891.609999999</v>
      </c>
      <c r="X1513" s="159">
        <v>482253.57</v>
      </c>
      <c r="Y1513" s="159">
        <v>22853784.859999999</v>
      </c>
      <c r="Z1513" s="159">
        <v>16935050.850000001</v>
      </c>
      <c r="AA1513" s="159">
        <v>6000000</v>
      </c>
      <c r="AB1513" s="159">
        <v>10935050.850000001</v>
      </c>
      <c r="AC1513" s="159">
        <v>3700000</v>
      </c>
      <c r="AD1513" s="159">
        <v>3700000</v>
      </c>
      <c r="AE1513" s="159">
        <v>21710532</v>
      </c>
      <c r="AF1513" s="159">
        <v>6626574.5199999996</v>
      </c>
      <c r="AG1513" s="159">
        <v>90841.56</v>
      </c>
      <c r="AH1513" s="159">
        <v>272733.42</v>
      </c>
      <c r="AI1513" s="159">
        <v>0</v>
      </c>
      <c r="AJ1513" s="159">
        <v>8126</v>
      </c>
    </row>
    <row r="1514" spans="1:36">
      <c r="A1514" s="153">
        <v>20</v>
      </c>
      <c r="B1514" s="154">
        <v>3</v>
      </c>
      <c r="C1514" s="154">
        <v>2</v>
      </c>
      <c r="D1514" s="155">
        <v>1</v>
      </c>
      <c r="E1514" s="155" t="s">
        <v>556</v>
      </c>
      <c r="F1514" s="156" t="s">
        <v>4721</v>
      </c>
      <c r="G1514" s="156" t="s">
        <v>556</v>
      </c>
      <c r="H1514" s="156" t="s">
        <v>4723</v>
      </c>
      <c r="I1514" s="155">
        <v>2003021</v>
      </c>
      <c r="J1514" s="157" t="s">
        <v>1398</v>
      </c>
      <c r="K1514" s="157"/>
      <c r="L1514" s="155">
        <v>2022</v>
      </c>
      <c r="M1514" s="158">
        <v>3767</v>
      </c>
      <c r="N1514" s="159">
        <v>24480414.539999999</v>
      </c>
      <c r="O1514" s="159">
        <v>18673791.210000001</v>
      </c>
      <c r="P1514" s="159">
        <v>9205309.2400000002</v>
      </c>
      <c r="Q1514" s="159">
        <v>3564811</v>
      </c>
      <c r="R1514" s="159">
        <v>5640498.2400000002</v>
      </c>
      <c r="S1514" s="159">
        <v>5806623.3300000001</v>
      </c>
      <c r="T1514" s="159">
        <v>250571.69</v>
      </c>
      <c r="U1514" s="159">
        <v>23752229.699999999</v>
      </c>
      <c r="V1514" s="159">
        <v>17366997.699999999</v>
      </c>
      <c r="W1514" s="159">
        <v>7741020.3799999999</v>
      </c>
      <c r="X1514" s="159">
        <v>26986.34</v>
      </c>
      <c r="Y1514" s="159">
        <v>6385232</v>
      </c>
      <c r="Z1514" s="159">
        <v>1145599</v>
      </c>
      <c r="AA1514" s="159">
        <v>0</v>
      </c>
      <c r="AB1514" s="159">
        <v>1145599</v>
      </c>
      <c r="AC1514" s="159">
        <v>360000</v>
      </c>
      <c r="AD1514" s="159">
        <v>360000</v>
      </c>
      <c r="AE1514" s="159">
        <v>770000</v>
      </c>
      <c r="AF1514" s="159">
        <v>1306793.51</v>
      </c>
      <c r="AG1514" s="159">
        <v>149520</v>
      </c>
      <c r="AH1514" s="159">
        <v>138730</v>
      </c>
      <c r="AI1514" s="159">
        <v>0</v>
      </c>
      <c r="AJ1514" s="159">
        <v>0</v>
      </c>
    </row>
    <row r="1515" spans="1:36">
      <c r="A1515" s="153">
        <v>20</v>
      </c>
      <c r="B1515" s="154">
        <v>3</v>
      </c>
      <c r="C1515" s="154">
        <v>3</v>
      </c>
      <c r="D1515" s="155">
        <v>2</v>
      </c>
      <c r="E1515" s="155" t="s">
        <v>556</v>
      </c>
      <c r="F1515" s="156" t="s">
        <v>4724</v>
      </c>
      <c r="G1515" s="156" t="s">
        <v>556</v>
      </c>
      <c r="H1515" s="156" t="s">
        <v>4725</v>
      </c>
      <c r="I1515" s="155">
        <v>2003032</v>
      </c>
      <c r="J1515" s="157" t="s">
        <v>1400</v>
      </c>
      <c r="K1515" s="157"/>
      <c r="L1515" s="155">
        <v>2022</v>
      </c>
      <c r="M1515" s="158">
        <v>6636</v>
      </c>
      <c r="N1515" s="159">
        <v>33952641.329999998</v>
      </c>
      <c r="O1515" s="159">
        <v>30260890.710000001</v>
      </c>
      <c r="P1515" s="159">
        <v>17467751.719999999</v>
      </c>
      <c r="Q1515" s="159">
        <v>7669916</v>
      </c>
      <c r="R1515" s="159">
        <v>9797835.7200000007</v>
      </c>
      <c r="S1515" s="159">
        <v>3691750.62</v>
      </c>
      <c r="T1515" s="159">
        <v>163874.6</v>
      </c>
      <c r="U1515" s="159">
        <v>34306865.619999997</v>
      </c>
      <c r="V1515" s="159">
        <v>26006093.010000002</v>
      </c>
      <c r="W1515" s="159">
        <v>10378716.859999999</v>
      </c>
      <c r="X1515" s="159">
        <v>120293.85</v>
      </c>
      <c r="Y1515" s="159">
        <v>8300772.6100000003</v>
      </c>
      <c r="Z1515" s="159">
        <v>3726747.21</v>
      </c>
      <c r="AA1515" s="159">
        <v>3300000</v>
      </c>
      <c r="AB1515" s="159">
        <v>426747.20999999996</v>
      </c>
      <c r="AC1515" s="159">
        <v>1145681.21</v>
      </c>
      <c r="AD1515" s="159">
        <v>1145681.21</v>
      </c>
      <c r="AE1515" s="159">
        <v>6340000</v>
      </c>
      <c r="AF1515" s="159">
        <v>4254797.7</v>
      </c>
      <c r="AG1515" s="159">
        <v>157800.43</v>
      </c>
      <c r="AH1515" s="159">
        <v>181613.64</v>
      </c>
      <c r="AI1515" s="159">
        <v>0</v>
      </c>
      <c r="AJ1515" s="159">
        <v>0</v>
      </c>
    </row>
    <row r="1516" spans="1:36">
      <c r="A1516" s="153">
        <v>20</v>
      </c>
      <c r="B1516" s="154">
        <v>3</v>
      </c>
      <c r="C1516" s="154">
        <v>4</v>
      </c>
      <c r="D1516" s="155">
        <v>2</v>
      </c>
      <c r="E1516" s="155" t="s">
        <v>556</v>
      </c>
      <c r="F1516" s="156" t="s">
        <v>4724</v>
      </c>
      <c r="G1516" s="156" t="s">
        <v>556</v>
      </c>
      <c r="H1516" s="156" t="s">
        <v>4726</v>
      </c>
      <c r="I1516" s="155">
        <v>2003042</v>
      </c>
      <c r="J1516" s="157" t="s">
        <v>1399</v>
      </c>
      <c r="K1516" s="157"/>
      <c r="L1516" s="155">
        <v>2022</v>
      </c>
      <c r="M1516" s="158">
        <v>4263</v>
      </c>
      <c r="N1516" s="159">
        <v>20697363.41</v>
      </c>
      <c r="O1516" s="159">
        <v>19519939.809999999</v>
      </c>
      <c r="P1516" s="159">
        <v>15224459.370000001</v>
      </c>
      <c r="Q1516" s="159">
        <v>6980784</v>
      </c>
      <c r="R1516" s="159">
        <v>8243675.3700000001</v>
      </c>
      <c r="S1516" s="159">
        <v>1177423.6000000001</v>
      </c>
      <c r="T1516" s="159">
        <v>78850</v>
      </c>
      <c r="U1516" s="159">
        <v>19763283.359999999</v>
      </c>
      <c r="V1516" s="159">
        <v>17414080.960000001</v>
      </c>
      <c r="W1516" s="159">
        <v>6311142.5</v>
      </c>
      <c r="X1516" s="159">
        <v>101125</v>
      </c>
      <c r="Y1516" s="159">
        <v>2349202.4</v>
      </c>
      <c r="Z1516" s="159">
        <v>1875618.07</v>
      </c>
      <c r="AA1516" s="159">
        <v>0</v>
      </c>
      <c r="AB1516" s="159">
        <v>1875618.07</v>
      </c>
      <c r="AC1516" s="159">
        <v>705000</v>
      </c>
      <c r="AD1516" s="159">
        <v>600000</v>
      </c>
      <c r="AE1516" s="159">
        <v>2900000</v>
      </c>
      <c r="AF1516" s="159">
        <v>2105858.85</v>
      </c>
      <c r="AG1516" s="159">
        <v>735404.98</v>
      </c>
      <c r="AH1516" s="159">
        <v>209637.47</v>
      </c>
      <c r="AI1516" s="159">
        <v>0</v>
      </c>
      <c r="AJ1516" s="159">
        <v>0</v>
      </c>
    </row>
    <row r="1517" spans="1:36">
      <c r="A1517" s="153">
        <v>20</v>
      </c>
      <c r="B1517" s="154">
        <v>3</v>
      </c>
      <c r="C1517" s="154">
        <v>5</v>
      </c>
      <c r="D1517" s="155">
        <v>2</v>
      </c>
      <c r="E1517" s="155" t="s">
        <v>556</v>
      </c>
      <c r="F1517" s="156" t="s">
        <v>4724</v>
      </c>
      <c r="G1517" s="156" t="s">
        <v>556</v>
      </c>
      <c r="H1517" s="156" t="s">
        <v>4727</v>
      </c>
      <c r="I1517" s="155">
        <v>2003052</v>
      </c>
      <c r="J1517" s="157" t="s">
        <v>1398</v>
      </c>
      <c r="K1517" s="157"/>
      <c r="L1517" s="155">
        <v>2022</v>
      </c>
      <c r="M1517" s="158">
        <v>5672</v>
      </c>
      <c r="N1517" s="159">
        <v>27683657.609999999</v>
      </c>
      <c r="O1517" s="159">
        <v>25594611.43</v>
      </c>
      <c r="P1517" s="159">
        <v>18487644.82</v>
      </c>
      <c r="Q1517" s="159">
        <v>9490428</v>
      </c>
      <c r="R1517" s="159">
        <v>8997216.8200000003</v>
      </c>
      <c r="S1517" s="159">
        <v>2089046.18</v>
      </c>
      <c r="T1517" s="159">
        <v>88309.5</v>
      </c>
      <c r="U1517" s="159">
        <v>29504831.699999999</v>
      </c>
      <c r="V1517" s="159">
        <v>23318905.050000001</v>
      </c>
      <c r="W1517" s="159">
        <v>8838722.3699999992</v>
      </c>
      <c r="X1517" s="159">
        <v>120760.39</v>
      </c>
      <c r="Y1517" s="159">
        <v>6185926.6500000004</v>
      </c>
      <c r="Z1517" s="159">
        <v>4109943.89</v>
      </c>
      <c r="AA1517" s="159">
        <v>2618409</v>
      </c>
      <c r="AB1517" s="159">
        <v>1491534.8900000001</v>
      </c>
      <c r="AC1517" s="159">
        <v>579412</v>
      </c>
      <c r="AD1517" s="159">
        <v>579412</v>
      </c>
      <c r="AE1517" s="159">
        <v>4622928</v>
      </c>
      <c r="AF1517" s="159">
        <v>2275706.38</v>
      </c>
      <c r="AG1517" s="159">
        <v>362801.33</v>
      </c>
      <c r="AH1517" s="159">
        <v>261542.29</v>
      </c>
      <c r="AI1517" s="159">
        <v>0</v>
      </c>
      <c r="AJ1517" s="159">
        <v>0</v>
      </c>
    </row>
    <row r="1518" spans="1:36">
      <c r="A1518" s="153">
        <v>20</v>
      </c>
      <c r="B1518" s="154">
        <v>3</v>
      </c>
      <c r="C1518" s="154">
        <v>6</v>
      </c>
      <c r="D1518" s="155">
        <v>2</v>
      </c>
      <c r="E1518" s="155" t="s">
        <v>556</v>
      </c>
      <c r="F1518" s="156" t="s">
        <v>4724</v>
      </c>
      <c r="G1518" s="156" t="s">
        <v>556</v>
      </c>
      <c r="H1518" s="156" t="s">
        <v>4728</v>
      </c>
      <c r="I1518" s="155">
        <v>2003062</v>
      </c>
      <c r="J1518" s="157" t="s">
        <v>1397</v>
      </c>
      <c r="K1518" s="157"/>
      <c r="L1518" s="155">
        <v>2022</v>
      </c>
      <c r="M1518" s="158">
        <v>2708</v>
      </c>
      <c r="N1518" s="159">
        <v>17329399.949999999</v>
      </c>
      <c r="O1518" s="159">
        <v>15916230.68</v>
      </c>
      <c r="P1518" s="159">
        <v>5404408.0800000001</v>
      </c>
      <c r="Q1518" s="159">
        <v>1920578</v>
      </c>
      <c r="R1518" s="159">
        <v>3483830.08</v>
      </c>
      <c r="S1518" s="159">
        <v>1413169.27</v>
      </c>
      <c r="T1518" s="159">
        <v>36110</v>
      </c>
      <c r="U1518" s="159">
        <v>14427683.43</v>
      </c>
      <c r="V1518" s="159">
        <v>12386605.74</v>
      </c>
      <c r="W1518" s="159">
        <v>5458095.4800000004</v>
      </c>
      <c r="X1518" s="159">
        <v>69264.039999999994</v>
      </c>
      <c r="Y1518" s="159">
        <v>2041077.69</v>
      </c>
      <c r="Z1518" s="159">
        <v>2097759.4500000002</v>
      </c>
      <c r="AA1518" s="159">
        <v>0</v>
      </c>
      <c r="AB1518" s="159">
        <v>2097759.4500000002</v>
      </c>
      <c r="AC1518" s="159">
        <v>640000</v>
      </c>
      <c r="AD1518" s="159">
        <v>640000</v>
      </c>
      <c r="AE1518" s="159">
        <v>2560000</v>
      </c>
      <c r="AF1518" s="159">
        <v>3529624.94</v>
      </c>
      <c r="AG1518" s="159">
        <v>115025</v>
      </c>
      <c r="AH1518" s="159">
        <v>127019.93</v>
      </c>
      <c r="AI1518" s="159">
        <v>0</v>
      </c>
      <c r="AJ1518" s="159">
        <v>0</v>
      </c>
    </row>
    <row r="1519" spans="1:36">
      <c r="A1519" s="153">
        <v>20</v>
      </c>
      <c r="B1519" s="154">
        <v>3</v>
      </c>
      <c r="C1519" s="154">
        <v>7</v>
      </c>
      <c r="D1519" s="155">
        <v>2</v>
      </c>
      <c r="E1519" s="155" t="s">
        <v>556</v>
      </c>
      <c r="F1519" s="156" t="s">
        <v>4724</v>
      </c>
      <c r="G1519" s="156" t="s">
        <v>556</v>
      </c>
      <c r="H1519" s="156" t="s">
        <v>4729</v>
      </c>
      <c r="I1519" s="155">
        <v>2003072</v>
      </c>
      <c r="J1519" s="157" t="s">
        <v>1396</v>
      </c>
      <c r="K1519" s="157"/>
      <c r="L1519" s="155">
        <v>2022</v>
      </c>
      <c r="M1519" s="158">
        <v>1876</v>
      </c>
      <c r="N1519" s="159">
        <v>10015844.220000001</v>
      </c>
      <c r="O1519" s="159">
        <v>8684892.2200000007</v>
      </c>
      <c r="P1519" s="159">
        <v>6318305.2400000002</v>
      </c>
      <c r="Q1519" s="159">
        <v>3376843</v>
      </c>
      <c r="R1519" s="159">
        <v>2941462.24</v>
      </c>
      <c r="S1519" s="159">
        <v>1330952</v>
      </c>
      <c r="T1519" s="159">
        <v>13950</v>
      </c>
      <c r="U1519" s="159">
        <v>8572782.4600000009</v>
      </c>
      <c r="V1519" s="159">
        <v>8116578.9699999997</v>
      </c>
      <c r="W1519" s="159">
        <v>3513244.9</v>
      </c>
      <c r="X1519" s="159">
        <v>192529.62</v>
      </c>
      <c r="Y1519" s="159">
        <v>456203.49</v>
      </c>
      <c r="Z1519" s="159">
        <v>313764.98</v>
      </c>
      <c r="AA1519" s="159">
        <v>0</v>
      </c>
      <c r="AB1519" s="159">
        <v>313764.98</v>
      </c>
      <c r="AC1519" s="159">
        <v>1272999</v>
      </c>
      <c r="AD1519" s="159">
        <v>1272999</v>
      </c>
      <c r="AE1519" s="159">
        <v>6898823</v>
      </c>
      <c r="AF1519" s="159">
        <v>568313.25</v>
      </c>
      <c r="AG1519" s="159">
        <v>171806</v>
      </c>
      <c r="AH1519" s="159">
        <v>121297.3</v>
      </c>
      <c r="AI1519" s="159">
        <v>0</v>
      </c>
      <c r="AJ1519" s="159">
        <v>0</v>
      </c>
    </row>
    <row r="1520" spans="1:36">
      <c r="A1520" s="153">
        <v>20</v>
      </c>
      <c r="B1520" s="154">
        <v>3</v>
      </c>
      <c r="C1520" s="154">
        <v>8</v>
      </c>
      <c r="D1520" s="155">
        <v>2</v>
      </c>
      <c r="E1520" s="155" t="s">
        <v>556</v>
      </c>
      <c r="F1520" s="156" t="s">
        <v>4724</v>
      </c>
      <c r="G1520" s="156" t="s">
        <v>556</v>
      </c>
      <c r="H1520" s="156" t="s">
        <v>4730</v>
      </c>
      <c r="I1520" s="155">
        <v>2003082</v>
      </c>
      <c r="J1520" s="157" t="s">
        <v>1395</v>
      </c>
      <c r="K1520" s="157"/>
      <c r="L1520" s="155">
        <v>2022</v>
      </c>
      <c r="M1520" s="158">
        <v>4378</v>
      </c>
      <c r="N1520" s="159">
        <v>22308408.920000002</v>
      </c>
      <c r="O1520" s="159">
        <v>21966652.940000001</v>
      </c>
      <c r="P1520" s="159">
        <v>16151064.83</v>
      </c>
      <c r="Q1520" s="159">
        <v>8012439</v>
      </c>
      <c r="R1520" s="159">
        <v>8138625.8300000001</v>
      </c>
      <c r="S1520" s="159">
        <v>341755.98</v>
      </c>
      <c r="T1520" s="159">
        <v>81967.78</v>
      </c>
      <c r="U1520" s="159">
        <v>20635348.920000002</v>
      </c>
      <c r="V1520" s="159">
        <v>19305867.02</v>
      </c>
      <c r="W1520" s="159">
        <v>7514460.21</v>
      </c>
      <c r="X1520" s="159">
        <v>169170.78</v>
      </c>
      <c r="Y1520" s="159">
        <v>1329481.8999999999</v>
      </c>
      <c r="Z1520" s="159">
        <v>1063214.7</v>
      </c>
      <c r="AA1520" s="159">
        <v>0</v>
      </c>
      <c r="AB1520" s="159">
        <v>1063214.7</v>
      </c>
      <c r="AC1520" s="159">
        <v>639376</v>
      </c>
      <c r="AD1520" s="159">
        <v>639376</v>
      </c>
      <c r="AE1520" s="159">
        <v>5779451</v>
      </c>
      <c r="AF1520" s="159">
        <v>2660785.92</v>
      </c>
      <c r="AG1520" s="159">
        <v>709302.04</v>
      </c>
      <c r="AH1520" s="159">
        <v>93012.13</v>
      </c>
      <c r="AI1520" s="159">
        <v>0</v>
      </c>
      <c r="AJ1520" s="159">
        <v>0</v>
      </c>
    </row>
    <row r="1521" spans="1:36">
      <c r="A1521" s="153">
        <v>20</v>
      </c>
      <c r="B1521" s="154">
        <v>4</v>
      </c>
      <c r="C1521" s="154">
        <v>1</v>
      </c>
      <c r="D1521" s="155">
        <v>1</v>
      </c>
      <c r="E1521" s="155" t="s">
        <v>556</v>
      </c>
      <c r="F1521" s="156" t="s">
        <v>4731</v>
      </c>
      <c r="G1521" s="156" t="s">
        <v>556</v>
      </c>
      <c r="H1521" s="156" t="s">
        <v>4732</v>
      </c>
      <c r="I1521" s="155">
        <v>2004011</v>
      </c>
      <c r="J1521" s="157" t="s">
        <v>1394</v>
      </c>
      <c r="K1521" s="157"/>
      <c r="L1521" s="155">
        <v>2022</v>
      </c>
      <c r="M1521" s="158">
        <v>21909</v>
      </c>
      <c r="N1521" s="159">
        <v>103183097.97</v>
      </c>
      <c r="O1521" s="159">
        <v>92292030</v>
      </c>
      <c r="P1521" s="159">
        <v>48281010.289999999</v>
      </c>
      <c r="Q1521" s="159">
        <v>16468454</v>
      </c>
      <c r="R1521" s="159">
        <v>31812556.289999999</v>
      </c>
      <c r="S1521" s="159">
        <v>10891067.970000001</v>
      </c>
      <c r="T1521" s="159">
        <v>682029.88</v>
      </c>
      <c r="U1521" s="159">
        <v>100701311.89</v>
      </c>
      <c r="V1521" s="159">
        <v>88010173.409999996</v>
      </c>
      <c r="W1521" s="159">
        <v>38695781</v>
      </c>
      <c r="X1521" s="159">
        <v>422731.84</v>
      </c>
      <c r="Y1521" s="159">
        <v>12691138.48</v>
      </c>
      <c r="Z1521" s="159">
        <v>15430814.560000001</v>
      </c>
      <c r="AA1521" s="159">
        <v>6940000</v>
      </c>
      <c r="AB1521" s="159">
        <v>8490814.5600000005</v>
      </c>
      <c r="AC1521" s="159">
        <v>5085600</v>
      </c>
      <c r="AD1521" s="159">
        <v>5085600</v>
      </c>
      <c r="AE1521" s="159">
        <v>16340400</v>
      </c>
      <c r="AF1521" s="159">
        <v>4281856.59</v>
      </c>
      <c r="AG1521" s="159">
        <v>628895.69999999995</v>
      </c>
      <c r="AH1521" s="159">
        <v>700234.31</v>
      </c>
      <c r="AI1521" s="159">
        <v>0</v>
      </c>
      <c r="AJ1521" s="159">
        <v>0</v>
      </c>
    </row>
    <row r="1522" spans="1:36">
      <c r="A1522" s="153">
        <v>20</v>
      </c>
      <c r="B1522" s="154">
        <v>4</v>
      </c>
      <c r="C1522" s="154">
        <v>2</v>
      </c>
      <c r="D1522" s="155">
        <v>2</v>
      </c>
      <c r="E1522" s="155" t="s">
        <v>556</v>
      </c>
      <c r="F1522" s="156" t="s">
        <v>4733</v>
      </c>
      <c r="G1522" s="156" t="s">
        <v>556</v>
      </c>
      <c r="H1522" s="156" t="s">
        <v>4734</v>
      </c>
      <c r="I1522" s="155">
        <v>2004022</v>
      </c>
      <c r="J1522" s="157" t="s">
        <v>1394</v>
      </c>
      <c r="K1522" s="157"/>
      <c r="L1522" s="155">
        <v>2022</v>
      </c>
      <c r="M1522" s="158">
        <v>5801</v>
      </c>
      <c r="N1522" s="159">
        <v>30201179.91</v>
      </c>
      <c r="O1522" s="159">
        <v>29764243.760000002</v>
      </c>
      <c r="P1522" s="159">
        <v>22145762.93</v>
      </c>
      <c r="Q1522" s="159">
        <v>9941447</v>
      </c>
      <c r="R1522" s="159">
        <v>12204315.93</v>
      </c>
      <c r="S1522" s="159">
        <v>436936.15</v>
      </c>
      <c r="T1522" s="159">
        <v>46238.45</v>
      </c>
      <c r="U1522" s="159">
        <v>29330575.280000001</v>
      </c>
      <c r="V1522" s="159">
        <v>27583724.859999999</v>
      </c>
      <c r="W1522" s="159">
        <v>10502762.029999999</v>
      </c>
      <c r="X1522" s="159">
        <v>231637.44</v>
      </c>
      <c r="Y1522" s="159">
        <v>1746850.42</v>
      </c>
      <c r="Z1522" s="159">
        <v>1569158.79</v>
      </c>
      <c r="AA1522" s="159">
        <v>500000</v>
      </c>
      <c r="AB1522" s="159">
        <v>1069158.79</v>
      </c>
      <c r="AC1522" s="159">
        <v>926281.68</v>
      </c>
      <c r="AD1522" s="159">
        <v>926281.68</v>
      </c>
      <c r="AE1522" s="159">
        <v>8128101.0800000001</v>
      </c>
      <c r="AF1522" s="159">
        <v>2180518.9</v>
      </c>
      <c r="AG1522" s="159">
        <v>983088.89</v>
      </c>
      <c r="AH1522" s="159">
        <v>390437.5</v>
      </c>
      <c r="AI1522" s="159">
        <v>0</v>
      </c>
      <c r="AJ1522" s="159">
        <v>0</v>
      </c>
    </row>
    <row r="1523" spans="1:36">
      <c r="A1523" s="153">
        <v>20</v>
      </c>
      <c r="B1523" s="154">
        <v>4</v>
      </c>
      <c r="C1523" s="154">
        <v>3</v>
      </c>
      <c r="D1523" s="155">
        <v>2</v>
      </c>
      <c r="E1523" s="155" t="s">
        <v>556</v>
      </c>
      <c r="F1523" s="156" t="s">
        <v>4733</v>
      </c>
      <c r="G1523" s="156" t="s">
        <v>556</v>
      </c>
      <c r="H1523" s="156" t="s">
        <v>4735</v>
      </c>
      <c r="I1523" s="155">
        <v>2004032</v>
      </c>
      <c r="J1523" s="157" t="s">
        <v>1393</v>
      </c>
      <c r="K1523" s="157"/>
      <c r="L1523" s="155">
        <v>2022</v>
      </c>
      <c r="M1523" s="158">
        <v>4768</v>
      </c>
      <c r="N1523" s="159">
        <v>27937711.550000001</v>
      </c>
      <c r="O1523" s="159">
        <v>26306190.530000001</v>
      </c>
      <c r="P1523" s="159">
        <v>21442204.449999999</v>
      </c>
      <c r="Q1523" s="159">
        <v>10344141</v>
      </c>
      <c r="R1523" s="159">
        <v>11098063.449999999</v>
      </c>
      <c r="S1523" s="159">
        <v>1631521.02</v>
      </c>
      <c r="T1523" s="159">
        <v>12083.53</v>
      </c>
      <c r="U1523" s="159">
        <v>26467115.73</v>
      </c>
      <c r="V1523" s="159">
        <v>21223433.109999999</v>
      </c>
      <c r="W1523" s="159">
        <v>6615145.25</v>
      </c>
      <c r="X1523" s="159">
        <v>90318.57</v>
      </c>
      <c r="Y1523" s="159">
        <v>5243682.62</v>
      </c>
      <c r="Z1523" s="159">
        <v>3751142.7</v>
      </c>
      <c r="AA1523" s="159">
        <v>2538542.4900000002</v>
      </c>
      <c r="AB1523" s="159">
        <v>1212600.21</v>
      </c>
      <c r="AC1523" s="159">
        <v>2763035</v>
      </c>
      <c r="AD1523" s="159">
        <v>2763035</v>
      </c>
      <c r="AE1523" s="159">
        <v>4258436.8</v>
      </c>
      <c r="AF1523" s="159">
        <v>5082757.42</v>
      </c>
      <c r="AG1523" s="159">
        <v>1713605.97</v>
      </c>
      <c r="AH1523" s="159">
        <v>16996.18</v>
      </c>
      <c r="AI1523" s="159">
        <v>0</v>
      </c>
      <c r="AJ1523" s="159">
        <v>0</v>
      </c>
    </row>
    <row r="1524" spans="1:36">
      <c r="A1524" s="153">
        <v>20</v>
      </c>
      <c r="B1524" s="154">
        <v>4</v>
      </c>
      <c r="C1524" s="154">
        <v>4</v>
      </c>
      <c r="D1524" s="155">
        <v>3</v>
      </c>
      <c r="E1524" s="155" t="s">
        <v>556</v>
      </c>
      <c r="F1524" s="156" t="s">
        <v>4736</v>
      </c>
      <c r="G1524" s="156" t="s">
        <v>556</v>
      </c>
      <c r="H1524" s="156" t="s">
        <v>4737</v>
      </c>
      <c r="I1524" s="155">
        <v>2004043</v>
      </c>
      <c r="J1524" s="157" t="s">
        <v>1392</v>
      </c>
      <c r="K1524" s="157"/>
      <c r="L1524" s="155">
        <v>2022</v>
      </c>
      <c r="M1524" s="158">
        <v>5230</v>
      </c>
      <c r="N1524" s="159">
        <v>25476902.739999998</v>
      </c>
      <c r="O1524" s="159">
        <v>22747470.010000002</v>
      </c>
      <c r="P1524" s="159">
        <v>14322728.640000001</v>
      </c>
      <c r="Q1524" s="159">
        <v>5129491</v>
      </c>
      <c r="R1524" s="159">
        <v>9193237.6400000006</v>
      </c>
      <c r="S1524" s="159">
        <v>2729432.73</v>
      </c>
      <c r="T1524" s="159">
        <v>672249.9</v>
      </c>
      <c r="U1524" s="159">
        <v>25183704.329999998</v>
      </c>
      <c r="V1524" s="159">
        <v>20957106.149999999</v>
      </c>
      <c r="W1524" s="159">
        <v>6555904.7000000002</v>
      </c>
      <c r="X1524" s="159">
        <v>206980.43</v>
      </c>
      <c r="Y1524" s="159">
        <v>4226598.18</v>
      </c>
      <c r="Z1524" s="159">
        <v>1741967.48</v>
      </c>
      <c r="AA1524" s="159">
        <v>0</v>
      </c>
      <c r="AB1524" s="159">
        <v>1741967.48</v>
      </c>
      <c r="AC1524" s="159">
        <v>892954</v>
      </c>
      <c r="AD1524" s="159">
        <v>892954</v>
      </c>
      <c r="AE1524" s="159">
        <v>7965721</v>
      </c>
      <c r="AF1524" s="159">
        <v>1790363.86</v>
      </c>
      <c r="AG1524" s="159">
        <v>118224.82</v>
      </c>
      <c r="AH1524" s="159">
        <v>169554.84</v>
      </c>
      <c r="AI1524" s="159">
        <v>0</v>
      </c>
      <c r="AJ1524" s="159">
        <v>0</v>
      </c>
    </row>
    <row r="1525" spans="1:36">
      <c r="A1525" s="153">
        <v>20</v>
      </c>
      <c r="B1525" s="154">
        <v>4</v>
      </c>
      <c r="C1525" s="154">
        <v>5</v>
      </c>
      <c r="D1525" s="155">
        <v>3</v>
      </c>
      <c r="E1525" s="155" t="s">
        <v>556</v>
      </c>
      <c r="F1525" s="156" t="s">
        <v>4736</v>
      </c>
      <c r="G1525" s="156" t="s">
        <v>556</v>
      </c>
      <c r="H1525" s="156" t="s">
        <v>4738</v>
      </c>
      <c r="I1525" s="155">
        <v>2004053</v>
      </c>
      <c r="J1525" s="157" t="s">
        <v>1391</v>
      </c>
      <c r="K1525" s="157"/>
      <c r="L1525" s="155">
        <v>2022</v>
      </c>
      <c r="M1525" s="158">
        <v>6030</v>
      </c>
      <c r="N1525" s="159">
        <v>37194163.899999999</v>
      </c>
      <c r="O1525" s="159">
        <v>29885643.469999999</v>
      </c>
      <c r="P1525" s="159">
        <v>21361938.469999999</v>
      </c>
      <c r="Q1525" s="159">
        <v>10381283</v>
      </c>
      <c r="R1525" s="159">
        <v>10980655.470000001</v>
      </c>
      <c r="S1525" s="159">
        <v>7308520.4299999997</v>
      </c>
      <c r="T1525" s="159">
        <v>117674.59</v>
      </c>
      <c r="U1525" s="159">
        <v>33397449.109999999</v>
      </c>
      <c r="V1525" s="159">
        <v>26111166.350000001</v>
      </c>
      <c r="W1525" s="159">
        <v>9236200.4700000007</v>
      </c>
      <c r="X1525" s="159">
        <v>172649.63</v>
      </c>
      <c r="Y1525" s="159">
        <v>7286282.7599999998</v>
      </c>
      <c r="Z1525" s="159">
        <v>2247518.63</v>
      </c>
      <c r="AA1525" s="159">
        <v>0</v>
      </c>
      <c r="AB1525" s="159">
        <v>2247518.63</v>
      </c>
      <c r="AC1525" s="159">
        <v>1613848</v>
      </c>
      <c r="AD1525" s="159">
        <v>1363848</v>
      </c>
      <c r="AE1525" s="159">
        <v>5896704</v>
      </c>
      <c r="AF1525" s="159">
        <v>3774477.12</v>
      </c>
      <c r="AG1525" s="159">
        <v>436939.29</v>
      </c>
      <c r="AH1525" s="159">
        <v>358644.52</v>
      </c>
      <c r="AI1525" s="159">
        <v>0</v>
      </c>
      <c r="AJ1525" s="159">
        <v>0</v>
      </c>
    </row>
    <row r="1526" spans="1:36">
      <c r="A1526" s="153">
        <v>20</v>
      </c>
      <c r="B1526" s="154">
        <v>4</v>
      </c>
      <c r="C1526" s="154">
        <v>6</v>
      </c>
      <c r="D1526" s="155">
        <v>2</v>
      </c>
      <c r="E1526" s="155" t="s">
        <v>556</v>
      </c>
      <c r="F1526" s="156" t="s">
        <v>4733</v>
      </c>
      <c r="G1526" s="156" t="s">
        <v>556</v>
      </c>
      <c r="H1526" s="156" t="s">
        <v>4739</v>
      </c>
      <c r="I1526" s="155">
        <v>2004062</v>
      </c>
      <c r="J1526" s="157" t="s">
        <v>1390</v>
      </c>
      <c r="K1526" s="157"/>
      <c r="L1526" s="155">
        <v>2022</v>
      </c>
      <c r="M1526" s="158">
        <v>3615</v>
      </c>
      <c r="N1526" s="159">
        <v>22586687.48</v>
      </c>
      <c r="O1526" s="159">
        <v>19867111.710000001</v>
      </c>
      <c r="P1526" s="159">
        <v>13612889.710000001</v>
      </c>
      <c r="Q1526" s="159">
        <v>6844276</v>
      </c>
      <c r="R1526" s="159">
        <v>6768613.71</v>
      </c>
      <c r="S1526" s="159">
        <v>2719575.77</v>
      </c>
      <c r="T1526" s="159">
        <v>0</v>
      </c>
      <c r="U1526" s="159">
        <v>20533521.960000001</v>
      </c>
      <c r="V1526" s="159">
        <v>15195333.27</v>
      </c>
      <c r="W1526" s="159">
        <v>5482491.1699999999</v>
      </c>
      <c r="X1526" s="159">
        <v>12331.97</v>
      </c>
      <c r="Y1526" s="159">
        <v>5338188.6900000004</v>
      </c>
      <c r="Z1526" s="159">
        <v>506256.05</v>
      </c>
      <c r="AA1526" s="159">
        <v>150000</v>
      </c>
      <c r="AB1526" s="159">
        <v>356256.05</v>
      </c>
      <c r="AC1526" s="159">
        <v>1519079.88</v>
      </c>
      <c r="AD1526" s="159">
        <v>1519079.88</v>
      </c>
      <c r="AE1526" s="159">
        <v>398820</v>
      </c>
      <c r="AF1526" s="159">
        <v>4671778.4400000004</v>
      </c>
      <c r="AG1526" s="159">
        <v>74950</v>
      </c>
      <c r="AH1526" s="159">
        <v>38300.28</v>
      </c>
      <c r="AI1526" s="159">
        <v>0</v>
      </c>
      <c r="AJ1526" s="159">
        <v>0</v>
      </c>
    </row>
    <row r="1527" spans="1:36">
      <c r="A1527" s="153">
        <v>20</v>
      </c>
      <c r="B1527" s="154">
        <v>5</v>
      </c>
      <c r="C1527" s="154">
        <v>1</v>
      </c>
      <c r="D1527" s="155">
        <v>1</v>
      </c>
      <c r="E1527" s="155" t="s">
        <v>556</v>
      </c>
      <c r="F1527" s="156" t="s">
        <v>4740</v>
      </c>
      <c r="G1527" s="156" t="s">
        <v>556</v>
      </c>
      <c r="H1527" s="156" t="s">
        <v>4741</v>
      </c>
      <c r="I1527" s="155">
        <v>2005011</v>
      </c>
      <c r="J1527" s="157" t="s">
        <v>1385</v>
      </c>
      <c r="K1527" s="157"/>
      <c r="L1527" s="155">
        <v>2022</v>
      </c>
      <c r="M1527" s="158">
        <v>20580</v>
      </c>
      <c r="N1527" s="159">
        <v>94299500.859999999</v>
      </c>
      <c r="O1527" s="159">
        <v>82797789.769999996</v>
      </c>
      <c r="P1527" s="159">
        <v>47520318.769999996</v>
      </c>
      <c r="Q1527" s="159">
        <v>17120669</v>
      </c>
      <c r="R1527" s="159">
        <v>30399649.77</v>
      </c>
      <c r="S1527" s="159">
        <v>11501711.09</v>
      </c>
      <c r="T1527" s="159">
        <v>3213744.74</v>
      </c>
      <c r="U1527" s="159">
        <v>100064318.84999999</v>
      </c>
      <c r="V1527" s="159">
        <v>81394391.290000007</v>
      </c>
      <c r="W1527" s="159">
        <v>32213800.52</v>
      </c>
      <c r="X1527" s="159">
        <v>663912.35</v>
      </c>
      <c r="Y1527" s="159">
        <v>18669927.559999999</v>
      </c>
      <c r="Z1527" s="159">
        <v>15364071.189999999</v>
      </c>
      <c r="AA1527" s="159">
        <v>15316144</v>
      </c>
      <c r="AB1527" s="159">
        <v>47927.189999999478</v>
      </c>
      <c r="AC1527" s="159">
        <v>6158763</v>
      </c>
      <c r="AD1527" s="159">
        <v>6158763</v>
      </c>
      <c r="AE1527" s="159">
        <v>30202769.789999999</v>
      </c>
      <c r="AF1527" s="159">
        <v>1403398.48</v>
      </c>
      <c r="AG1527" s="159">
        <v>2551400</v>
      </c>
      <c r="AH1527" s="159">
        <v>2079348.35</v>
      </c>
      <c r="AI1527" s="159">
        <v>0</v>
      </c>
      <c r="AJ1527" s="159">
        <v>57.79</v>
      </c>
    </row>
    <row r="1528" spans="1:36">
      <c r="A1528" s="153">
        <v>20</v>
      </c>
      <c r="B1528" s="154">
        <v>5</v>
      </c>
      <c r="C1528" s="154">
        <v>2</v>
      </c>
      <c r="D1528" s="155">
        <v>2</v>
      </c>
      <c r="E1528" s="155" t="s">
        <v>556</v>
      </c>
      <c r="F1528" s="156" t="s">
        <v>4742</v>
      </c>
      <c r="G1528" s="156" t="s">
        <v>556</v>
      </c>
      <c r="H1528" s="156" t="s">
        <v>4743</v>
      </c>
      <c r="I1528" s="155">
        <v>2005022</v>
      </c>
      <c r="J1528" s="157" t="s">
        <v>1389</v>
      </c>
      <c r="K1528" s="157"/>
      <c r="L1528" s="155">
        <v>2022</v>
      </c>
      <c r="M1528" s="158">
        <v>2183</v>
      </c>
      <c r="N1528" s="159">
        <v>12223868.189999999</v>
      </c>
      <c r="O1528" s="159">
        <v>11699747.630000001</v>
      </c>
      <c r="P1528" s="159">
        <v>5002242.67</v>
      </c>
      <c r="Q1528" s="159">
        <v>2084334</v>
      </c>
      <c r="R1528" s="159">
        <v>2917908.67</v>
      </c>
      <c r="S1528" s="159">
        <v>524120.56</v>
      </c>
      <c r="T1528" s="159">
        <v>7702.7</v>
      </c>
      <c r="U1528" s="159">
        <v>13712387.689999999</v>
      </c>
      <c r="V1528" s="159">
        <v>10770695.859999999</v>
      </c>
      <c r="W1528" s="159">
        <v>4720039.9800000004</v>
      </c>
      <c r="X1528" s="159">
        <v>81495.56</v>
      </c>
      <c r="Y1528" s="159">
        <v>2941691.83</v>
      </c>
      <c r="Z1528" s="159">
        <v>2525252.46</v>
      </c>
      <c r="AA1528" s="159">
        <v>0</v>
      </c>
      <c r="AB1528" s="159">
        <v>2525252.46</v>
      </c>
      <c r="AC1528" s="159">
        <v>521771</v>
      </c>
      <c r="AD1528" s="159">
        <v>521771</v>
      </c>
      <c r="AE1528" s="159">
        <v>2528240</v>
      </c>
      <c r="AF1528" s="159">
        <v>929051.77</v>
      </c>
      <c r="AG1528" s="159">
        <v>561846.27</v>
      </c>
      <c r="AH1528" s="159">
        <v>352386.29</v>
      </c>
      <c r="AI1528" s="159">
        <v>0</v>
      </c>
      <c r="AJ1528" s="159">
        <v>0</v>
      </c>
    </row>
    <row r="1529" spans="1:36">
      <c r="A1529" s="153">
        <v>20</v>
      </c>
      <c r="B1529" s="154">
        <v>5</v>
      </c>
      <c r="C1529" s="154">
        <v>3</v>
      </c>
      <c r="D1529" s="155">
        <v>2</v>
      </c>
      <c r="E1529" s="155" t="s">
        <v>556</v>
      </c>
      <c r="F1529" s="156" t="s">
        <v>4742</v>
      </c>
      <c r="G1529" s="156" t="s">
        <v>556</v>
      </c>
      <c r="H1529" s="156" t="s">
        <v>4744</v>
      </c>
      <c r="I1529" s="155">
        <v>2005032</v>
      </c>
      <c r="J1529" s="157" t="s">
        <v>1388</v>
      </c>
      <c r="K1529" s="157"/>
      <c r="L1529" s="155">
        <v>2022</v>
      </c>
      <c r="M1529" s="158">
        <v>3125</v>
      </c>
      <c r="N1529" s="159">
        <v>16766070.199999999</v>
      </c>
      <c r="O1529" s="159">
        <v>13508178.470000001</v>
      </c>
      <c r="P1529" s="159">
        <v>7961837.6500000004</v>
      </c>
      <c r="Q1529" s="159">
        <v>4163108</v>
      </c>
      <c r="R1529" s="159">
        <v>3798729.65</v>
      </c>
      <c r="S1529" s="159">
        <v>3257891.73</v>
      </c>
      <c r="T1529" s="159">
        <v>10270.4</v>
      </c>
      <c r="U1529" s="159">
        <v>13329712.949999999</v>
      </c>
      <c r="V1529" s="159">
        <v>12258351.1</v>
      </c>
      <c r="W1529" s="159">
        <v>5583198.04</v>
      </c>
      <c r="X1529" s="159">
        <v>86125.06</v>
      </c>
      <c r="Y1529" s="159">
        <v>1071361.8500000001</v>
      </c>
      <c r="Z1529" s="159">
        <v>343987.28</v>
      </c>
      <c r="AA1529" s="159">
        <v>0</v>
      </c>
      <c r="AB1529" s="159">
        <v>343987.28</v>
      </c>
      <c r="AC1529" s="159">
        <v>1530026.48</v>
      </c>
      <c r="AD1529" s="159">
        <v>1530026.48</v>
      </c>
      <c r="AE1529" s="159">
        <v>1856349</v>
      </c>
      <c r="AF1529" s="159">
        <v>1249827.3700000001</v>
      </c>
      <c r="AG1529" s="159">
        <v>84000</v>
      </c>
      <c r="AH1529" s="159">
        <v>77802.98</v>
      </c>
      <c r="AI1529" s="159">
        <v>0</v>
      </c>
      <c r="AJ1529" s="159">
        <v>349</v>
      </c>
    </row>
    <row r="1530" spans="1:36">
      <c r="A1530" s="153">
        <v>20</v>
      </c>
      <c r="B1530" s="154">
        <v>5</v>
      </c>
      <c r="C1530" s="154">
        <v>4</v>
      </c>
      <c r="D1530" s="155">
        <v>2</v>
      </c>
      <c r="E1530" s="155" t="s">
        <v>556</v>
      </c>
      <c r="F1530" s="156" t="s">
        <v>4742</v>
      </c>
      <c r="G1530" s="156" t="s">
        <v>556</v>
      </c>
      <c r="H1530" s="156" t="s">
        <v>4745</v>
      </c>
      <c r="I1530" s="155">
        <v>2005042</v>
      </c>
      <c r="J1530" s="157" t="s">
        <v>1387</v>
      </c>
      <c r="K1530" s="157"/>
      <c r="L1530" s="155">
        <v>2022</v>
      </c>
      <c r="M1530" s="158">
        <v>1995</v>
      </c>
      <c r="N1530" s="159">
        <v>9067363.5999999996</v>
      </c>
      <c r="O1530" s="159">
        <v>8668048.5999999996</v>
      </c>
      <c r="P1530" s="159">
        <v>5881549.0600000005</v>
      </c>
      <c r="Q1530" s="159">
        <v>2889561</v>
      </c>
      <c r="R1530" s="159">
        <v>2991988.06</v>
      </c>
      <c r="S1530" s="159">
        <v>399315</v>
      </c>
      <c r="T1530" s="159">
        <v>326130</v>
      </c>
      <c r="U1530" s="159">
        <v>9128656.1600000001</v>
      </c>
      <c r="V1530" s="159">
        <v>8323339.5800000001</v>
      </c>
      <c r="W1530" s="159">
        <v>3452023.27</v>
      </c>
      <c r="X1530" s="159">
        <v>23804.240000000002</v>
      </c>
      <c r="Y1530" s="159">
        <v>805316.58</v>
      </c>
      <c r="Z1530" s="159">
        <v>695709.18</v>
      </c>
      <c r="AA1530" s="159">
        <v>200000</v>
      </c>
      <c r="AB1530" s="159">
        <v>495709.18000000005</v>
      </c>
      <c r="AC1530" s="159">
        <v>185000</v>
      </c>
      <c r="AD1530" s="159">
        <v>185000</v>
      </c>
      <c r="AE1530" s="159">
        <v>1215000</v>
      </c>
      <c r="AF1530" s="159">
        <v>344709.02</v>
      </c>
      <c r="AG1530" s="159">
        <v>295153.63</v>
      </c>
      <c r="AH1530" s="159">
        <v>453438.13</v>
      </c>
      <c r="AI1530" s="159">
        <v>0</v>
      </c>
      <c r="AJ1530" s="159">
        <v>0</v>
      </c>
    </row>
    <row r="1531" spans="1:36">
      <c r="A1531" s="153">
        <v>20</v>
      </c>
      <c r="B1531" s="154">
        <v>5</v>
      </c>
      <c r="C1531" s="154">
        <v>5</v>
      </c>
      <c r="D1531" s="155">
        <v>2</v>
      </c>
      <c r="E1531" s="155" t="s">
        <v>556</v>
      </c>
      <c r="F1531" s="156" t="s">
        <v>4742</v>
      </c>
      <c r="G1531" s="156" t="s">
        <v>556</v>
      </c>
      <c r="H1531" s="156" t="s">
        <v>4746</v>
      </c>
      <c r="I1531" s="155">
        <v>2005052</v>
      </c>
      <c r="J1531" s="157" t="s">
        <v>1386</v>
      </c>
      <c r="K1531" s="157"/>
      <c r="L1531" s="155">
        <v>2022</v>
      </c>
      <c r="M1531" s="158">
        <v>1511</v>
      </c>
      <c r="N1531" s="159">
        <v>8657694.3800000008</v>
      </c>
      <c r="O1531" s="159">
        <v>6654611.0999999996</v>
      </c>
      <c r="P1531" s="159">
        <v>4209781.91</v>
      </c>
      <c r="Q1531" s="159">
        <v>2067968</v>
      </c>
      <c r="R1531" s="159">
        <v>2141813.91</v>
      </c>
      <c r="S1531" s="159">
        <v>2003083.28</v>
      </c>
      <c r="T1531" s="159">
        <v>193029.35</v>
      </c>
      <c r="U1531" s="159">
        <v>6966031.3899999997</v>
      </c>
      <c r="V1531" s="159">
        <v>6270808.0999999996</v>
      </c>
      <c r="W1531" s="159">
        <v>2838363.14</v>
      </c>
      <c r="X1531" s="159">
        <v>10576.64</v>
      </c>
      <c r="Y1531" s="159">
        <v>695223.29</v>
      </c>
      <c r="Z1531" s="159">
        <v>1043768.86</v>
      </c>
      <c r="AA1531" s="159">
        <v>0</v>
      </c>
      <c r="AB1531" s="159">
        <v>1043768.86</v>
      </c>
      <c r="AC1531" s="159">
        <v>328829</v>
      </c>
      <c r="AD1531" s="159">
        <v>328829</v>
      </c>
      <c r="AE1531" s="159">
        <v>719625.19</v>
      </c>
      <c r="AF1531" s="159">
        <v>383803</v>
      </c>
      <c r="AG1531" s="159">
        <v>281492.81</v>
      </c>
      <c r="AH1531" s="159">
        <v>258274.5</v>
      </c>
      <c r="AI1531" s="159">
        <v>0</v>
      </c>
      <c r="AJ1531" s="159">
        <v>125.35</v>
      </c>
    </row>
    <row r="1532" spans="1:36">
      <c r="A1532" s="153">
        <v>20</v>
      </c>
      <c r="B1532" s="154">
        <v>5</v>
      </c>
      <c r="C1532" s="154">
        <v>6</v>
      </c>
      <c r="D1532" s="155">
        <v>2</v>
      </c>
      <c r="E1532" s="155" t="s">
        <v>556</v>
      </c>
      <c r="F1532" s="156" t="s">
        <v>4742</v>
      </c>
      <c r="G1532" s="156" t="s">
        <v>556</v>
      </c>
      <c r="H1532" s="156" t="s">
        <v>4747</v>
      </c>
      <c r="I1532" s="155">
        <v>2005062</v>
      </c>
      <c r="J1532" s="157" t="s">
        <v>1385</v>
      </c>
      <c r="K1532" s="157"/>
      <c r="L1532" s="155">
        <v>2022</v>
      </c>
      <c r="M1532" s="158">
        <v>3872</v>
      </c>
      <c r="N1532" s="159">
        <v>18992971.359999999</v>
      </c>
      <c r="O1532" s="159">
        <v>16756224.300000001</v>
      </c>
      <c r="P1532" s="159">
        <v>9471947.0599999987</v>
      </c>
      <c r="Q1532" s="159">
        <v>4296198</v>
      </c>
      <c r="R1532" s="159">
        <v>5175749.0599999996</v>
      </c>
      <c r="S1532" s="159">
        <v>2236747.06</v>
      </c>
      <c r="T1532" s="159">
        <v>267773.05</v>
      </c>
      <c r="U1532" s="159">
        <v>18261629.170000002</v>
      </c>
      <c r="V1532" s="159">
        <v>15349695.710000001</v>
      </c>
      <c r="W1532" s="159">
        <v>5976680.4699999997</v>
      </c>
      <c r="X1532" s="159">
        <v>88316.22</v>
      </c>
      <c r="Y1532" s="159">
        <v>2911933.46</v>
      </c>
      <c r="Z1532" s="159">
        <v>965428.96</v>
      </c>
      <c r="AA1532" s="159">
        <v>625800</v>
      </c>
      <c r="AB1532" s="159">
        <v>339628.95999999996</v>
      </c>
      <c r="AC1532" s="159">
        <v>625800</v>
      </c>
      <c r="AD1532" s="159">
        <v>625800</v>
      </c>
      <c r="AE1532" s="159">
        <v>4362229.5999999996</v>
      </c>
      <c r="AF1532" s="159">
        <v>1406528.59</v>
      </c>
      <c r="AG1532" s="159">
        <v>257582.75</v>
      </c>
      <c r="AH1532" s="159">
        <v>230733.5</v>
      </c>
      <c r="AI1532" s="159">
        <v>0</v>
      </c>
      <c r="AJ1532" s="159">
        <v>0</v>
      </c>
    </row>
    <row r="1533" spans="1:36">
      <c r="A1533" s="153">
        <v>20</v>
      </c>
      <c r="B1533" s="154">
        <v>5</v>
      </c>
      <c r="C1533" s="154">
        <v>7</v>
      </c>
      <c r="D1533" s="155">
        <v>3</v>
      </c>
      <c r="E1533" s="155" t="s">
        <v>556</v>
      </c>
      <c r="F1533" s="156" t="s">
        <v>4748</v>
      </c>
      <c r="G1533" s="156" t="s">
        <v>556</v>
      </c>
      <c r="H1533" s="156" t="s">
        <v>4749</v>
      </c>
      <c r="I1533" s="155">
        <v>2005073</v>
      </c>
      <c r="J1533" s="157" t="s">
        <v>1384</v>
      </c>
      <c r="K1533" s="157"/>
      <c r="L1533" s="155">
        <v>2022</v>
      </c>
      <c r="M1533" s="158">
        <v>2475</v>
      </c>
      <c r="N1533" s="159">
        <v>10470807.359999999</v>
      </c>
      <c r="O1533" s="159">
        <v>9725701.6400000006</v>
      </c>
      <c r="P1533" s="159">
        <v>6488534.7200000007</v>
      </c>
      <c r="Q1533" s="159">
        <v>3625079</v>
      </c>
      <c r="R1533" s="159">
        <v>2863455.72</v>
      </c>
      <c r="S1533" s="159">
        <v>745105.72</v>
      </c>
      <c r="T1533" s="159">
        <v>65233.82</v>
      </c>
      <c r="U1533" s="159">
        <v>10123842.630000001</v>
      </c>
      <c r="V1533" s="159">
        <v>8964930.3900000006</v>
      </c>
      <c r="W1533" s="159">
        <v>3504191.65</v>
      </c>
      <c r="X1533" s="159">
        <v>2666.94</v>
      </c>
      <c r="Y1533" s="159">
        <v>1158912.24</v>
      </c>
      <c r="Z1533" s="159">
        <v>572380.38</v>
      </c>
      <c r="AA1533" s="159">
        <v>0</v>
      </c>
      <c r="AB1533" s="159">
        <v>572380.38</v>
      </c>
      <c r="AC1533" s="159">
        <v>188600</v>
      </c>
      <c r="AD1533" s="159">
        <v>188600</v>
      </c>
      <c r="AE1533" s="159">
        <v>0</v>
      </c>
      <c r="AF1533" s="159">
        <v>760771.25</v>
      </c>
      <c r="AG1533" s="159">
        <v>0</v>
      </c>
      <c r="AH1533" s="159">
        <v>0</v>
      </c>
      <c r="AI1533" s="159">
        <v>0</v>
      </c>
      <c r="AJ1533" s="159">
        <v>0</v>
      </c>
    </row>
    <row r="1534" spans="1:36">
      <c r="A1534" s="153">
        <v>20</v>
      </c>
      <c r="B1534" s="154">
        <v>5</v>
      </c>
      <c r="C1534" s="154">
        <v>8</v>
      </c>
      <c r="D1534" s="155">
        <v>2</v>
      </c>
      <c r="E1534" s="155" t="s">
        <v>556</v>
      </c>
      <c r="F1534" s="156" t="s">
        <v>4742</v>
      </c>
      <c r="G1534" s="156" t="s">
        <v>556</v>
      </c>
      <c r="H1534" s="156" t="s">
        <v>4750</v>
      </c>
      <c r="I1534" s="155">
        <v>2005082</v>
      </c>
      <c r="J1534" s="157" t="s">
        <v>1383</v>
      </c>
      <c r="K1534" s="157"/>
      <c r="L1534" s="155">
        <v>2022</v>
      </c>
      <c r="M1534" s="158">
        <v>3476</v>
      </c>
      <c r="N1534" s="159">
        <v>18985437.140000001</v>
      </c>
      <c r="O1534" s="159">
        <v>17908909.93</v>
      </c>
      <c r="P1534" s="159">
        <v>9452659.5800000001</v>
      </c>
      <c r="Q1534" s="159">
        <v>3876601</v>
      </c>
      <c r="R1534" s="159">
        <v>5576058.5800000001</v>
      </c>
      <c r="S1534" s="159">
        <v>1076527.21</v>
      </c>
      <c r="T1534" s="159">
        <v>81746.649999999994</v>
      </c>
      <c r="U1534" s="159">
        <v>18909278.73</v>
      </c>
      <c r="V1534" s="159">
        <v>17096821.300000001</v>
      </c>
      <c r="W1534" s="159">
        <v>6920149.7599999998</v>
      </c>
      <c r="X1534" s="159">
        <v>33114.46</v>
      </c>
      <c r="Y1534" s="159">
        <v>1812457.43</v>
      </c>
      <c r="Z1534" s="159">
        <v>915385.78</v>
      </c>
      <c r="AA1534" s="159">
        <v>0</v>
      </c>
      <c r="AB1534" s="159">
        <v>915385.78</v>
      </c>
      <c r="AC1534" s="159">
        <v>245788</v>
      </c>
      <c r="AD1534" s="159">
        <v>245788</v>
      </c>
      <c r="AE1534" s="159">
        <v>1053055</v>
      </c>
      <c r="AF1534" s="159">
        <v>812088.63</v>
      </c>
      <c r="AG1534" s="159">
        <v>10175.4</v>
      </c>
      <c r="AH1534" s="159">
        <v>73562.58</v>
      </c>
      <c r="AI1534" s="159">
        <v>0</v>
      </c>
      <c r="AJ1534" s="159">
        <v>0</v>
      </c>
    </row>
    <row r="1535" spans="1:36">
      <c r="A1535" s="153">
        <v>20</v>
      </c>
      <c r="B1535" s="154">
        <v>5</v>
      </c>
      <c r="C1535" s="154">
        <v>9</v>
      </c>
      <c r="D1535" s="155">
        <v>2</v>
      </c>
      <c r="E1535" s="155" t="s">
        <v>556</v>
      </c>
      <c r="F1535" s="156" t="s">
        <v>4742</v>
      </c>
      <c r="G1535" s="156" t="s">
        <v>556</v>
      </c>
      <c r="H1535" s="156" t="s">
        <v>4751</v>
      </c>
      <c r="I1535" s="155">
        <v>2005092</v>
      </c>
      <c r="J1535" s="157" t="s">
        <v>1382</v>
      </c>
      <c r="K1535" s="157"/>
      <c r="L1535" s="155">
        <v>2022</v>
      </c>
      <c r="M1535" s="158">
        <v>3634</v>
      </c>
      <c r="N1535" s="159">
        <v>24447061.82</v>
      </c>
      <c r="O1535" s="159">
        <v>18614750.68</v>
      </c>
      <c r="P1535" s="159">
        <v>8103041.6299999999</v>
      </c>
      <c r="Q1535" s="159">
        <v>3883032</v>
      </c>
      <c r="R1535" s="159">
        <v>4220009.63</v>
      </c>
      <c r="S1535" s="159">
        <v>5832311.1399999997</v>
      </c>
      <c r="T1535" s="159">
        <v>1173852.9099999999</v>
      </c>
      <c r="U1535" s="159">
        <v>23006767.02</v>
      </c>
      <c r="V1535" s="159">
        <v>15875569.65</v>
      </c>
      <c r="W1535" s="159">
        <v>6614976.8600000003</v>
      </c>
      <c r="X1535" s="159">
        <v>176619.44</v>
      </c>
      <c r="Y1535" s="159">
        <v>7131197.3700000001</v>
      </c>
      <c r="Z1535" s="159">
        <v>3077929.41</v>
      </c>
      <c r="AA1535" s="159">
        <v>0</v>
      </c>
      <c r="AB1535" s="159">
        <v>3077929.41</v>
      </c>
      <c r="AC1535" s="159">
        <v>750504</v>
      </c>
      <c r="AD1535" s="159">
        <v>750504</v>
      </c>
      <c r="AE1535" s="159">
        <v>5883153</v>
      </c>
      <c r="AF1535" s="159">
        <v>2739181.03</v>
      </c>
      <c r="AG1535" s="159">
        <v>50722.23</v>
      </c>
      <c r="AH1535" s="159">
        <v>117568.58</v>
      </c>
      <c r="AI1535" s="159">
        <v>0</v>
      </c>
      <c r="AJ1535" s="159">
        <v>0</v>
      </c>
    </row>
    <row r="1536" spans="1:36">
      <c r="A1536" s="153">
        <v>20</v>
      </c>
      <c r="B1536" s="154">
        <v>6</v>
      </c>
      <c r="C1536" s="154">
        <v>1</v>
      </c>
      <c r="D1536" s="155">
        <v>1</v>
      </c>
      <c r="E1536" s="155" t="s">
        <v>556</v>
      </c>
      <c r="F1536" s="156" t="s">
        <v>4752</v>
      </c>
      <c r="G1536" s="156" t="s">
        <v>556</v>
      </c>
      <c r="H1536" s="156" t="s">
        <v>4753</v>
      </c>
      <c r="I1536" s="155">
        <v>2006011</v>
      </c>
      <c r="J1536" s="157" t="s">
        <v>897</v>
      </c>
      <c r="K1536" s="157"/>
      <c r="L1536" s="155">
        <v>2022</v>
      </c>
      <c r="M1536" s="158">
        <v>10214</v>
      </c>
      <c r="N1536" s="159">
        <v>53506991.640000001</v>
      </c>
      <c r="O1536" s="159">
        <v>42358567.289999999</v>
      </c>
      <c r="P1536" s="159">
        <v>24157958.449999999</v>
      </c>
      <c r="Q1536" s="159">
        <v>10564566</v>
      </c>
      <c r="R1536" s="159">
        <v>13593392.449999999</v>
      </c>
      <c r="S1536" s="159">
        <v>11148424.35</v>
      </c>
      <c r="T1536" s="159">
        <v>452241.93</v>
      </c>
      <c r="U1536" s="159">
        <v>57612547.420000002</v>
      </c>
      <c r="V1536" s="159">
        <v>39775496.299999997</v>
      </c>
      <c r="W1536" s="159">
        <v>15977682.65</v>
      </c>
      <c r="X1536" s="159">
        <v>171889.89</v>
      </c>
      <c r="Y1536" s="159">
        <v>17837051.120000001</v>
      </c>
      <c r="Z1536" s="159">
        <v>7796922.0800000001</v>
      </c>
      <c r="AA1536" s="159">
        <v>6000000</v>
      </c>
      <c r="AB1536" s="159">
        <v>1796922.08</v>
      </c>
      <c r="AC1536" s="159">
        <v>900000</v>
      </c>
      <c r="AD1536" s="159">
        <v>900000</v>
      </c>
      <c r="AE1536" s="159">
        <v>11080000</v>
      </c>
      <c r="AF1536" s="159">
        <v>2583070.9900000002</v>
      </c>
      <c r="AG1536" s="159">
        <v>258390.66</v>
      </c>
      <c r="AH1536" s="159">
        <v>150825.19</v>
      </c>
      <c r="AI1536" s="159">
        <v>0</v>
      </c>
      <c r="AJ1536" s="159">
        <v>0</v>
      </c>
    </row>
    <row r="1537" spans="1:36">
      <c r="A1537" s="153">
        <v>20</v>
      </c>
      <c r="B1537" s="154">
        <v>6</v>
      </c>
      <c r="C1537" s="154">
        <v>2</v>
      </c>
      <c r="D1537" s="155">
        <v>2</v>
      </c>
      <c r="E1537" s="155" t="s">
        <v>556</v>
      </c>
      <c r="F1537" s="156" t="s">
        <v>4754</v>
      </c>
      <c r="G1537" s="156" t="s">
        <v>556</v>
      </c>
      <c r="H1537" s="156" t="s">
        <v>4755</v>
      </c>
      <c r="I1537" s="155">
        <v>2006022</v>
      </c>
      <c r="J1537" s="157" t="s">
        <v>1381</v>
      </c>
      <c r="K1537" s="157"/>
      <c r="L1537" s="155">
        <v>2022</v>
      </c>
      <c r="M1537" s="158">
        <v>3457</v>
      </c>
      <c r="N1537" s="159">
        <v>20787533.43</v>
      </c>
      <c r="O1537" s="159">
        <v>18663848.66</v>
      </c>
      <c r="P1537" s="159">
        <v>13966512.01</v>
      </c>
      <c r="Q1537" s="159">
        <v>6856226</v>
      </c>
      <c r="R1537" s="159">
        <v>7110286.0099999998</v>
      </c>
      <c r="S1537" s="159">
        <v>2123684.77</v>
      </c>
      <c r="T1537" s="159">
        <v>62847</v>
      </c>
      <c r="U1537" s="159">
        <v>20067859.59</v>
      </c>
      <c r="V1537" s="159">
        <v>17020187.850000001</v>
      </c>
      <c r="W1537" s="159">
        <v>6929131.5999999996</v>
      </c>
      <c r="X1537" s="159">
        <v>160991.82</v>
      </c>
      <c r="Y1537" s="159">
        <v>3047671.74</v>
      </c>
      <c r="Z1537" s="159">
        <v>305943.86</v>
      </c>
      <c r="AA1537" s="159">
        <v>0</v>
      </c>
      <c r="AB1537" s="159">
        <v>305943.86</v>
      </c>
      <c r="AC1537" s="159">
        <v>550000</v>
      </c>
      <c r="AD1537" s="159">
        <v>550000</v>
      </c>
      <c r="AE1537" s="159">
        <v>6000288</v>
      </c>
      <c r="AF1537" s="159">
        <v>1643660.81</v>
      </c>
      <c r="AG1537" s="159">
        <v>0</v>
      </c>
      <c r="AH1537" s="159">
        <v>0</v>
      </c>
      <c r="AI1537" s="159">
        <v>0</v>
      </c>
      <c r="AJ1537" s="159">
        <v>0</v>
      </c>
    </row>
    <row r="1538" spans="1:36">
      <c r="A1538" s="153">
        <v>20</v>
      </c>
      <c r="B1538" s="154">
        <v>6</v>
      </c>
      <c r="C1538" s="154">
        <v>3</v>
      </c>
      <c r="D1538" s="155">
        <v>2</v>
      </c>
      <c r="E1538" s="155" t="s">
        <v>556</v>
      </c>
      <c r="F1538" s="156" t="s">
        <v>4754</v>
      </c>
      <c r="G1538" s="156" t="s">
        <v>556</v>
      </c>
      <c r="H1538" s="156" t="s">
        <v>4756</v>
      </c>
      <c r="I1538" s="155">
        <v>2006032</v>
      </c>
      <c r="J1538" s="157" t="s">
        <v>897</v>
      </c>
      <c r="K1538" s="157"/>
      <c r="L1538" s="155">
        <v>2022</v>
      </c>
      <c r="M1538" s="158">
        <v>8601</v>
      </c>
      <c r="N1538" s="159">
        <v>47377018.710000001</v>
      </c>
      <c r="O1538" s="159">
        <v>42521046.200000003</v>
      </c>
      <c r="P1538" s="159">
        <v>33776673.799999997</v>
      </c>
      <c r="Q1538" s="159">
        <v>17702949</v>
      </c>
      <c r="R1538" s="159">
        <v>16073724.800000001</v>
      </c>
      <c r="S1538" s="159">
        <v>4855972.51</v>
      </c>
      <c r="T1538" s="159">
        <v>43500.01</v>
      </c>
      <c r="U1538" s="159">
        <v>46477392.600000001</v>
      </c>
      <c r="V1538" s="159">
        <v>38017705.719999999</v>
      </c>
      <c r="W1538" s="159">
        <v>13978266.58</v>
      </c>
      <c r="X1538" s="159">
        <v>155169.57</v>
      </c>
      <c r="Y1538" s="159">
        <v>8459686.8800000008</v>
      </c>
      <c r="Z1538" s="159">
        <v>4477894.2</v>
      </c>
      <c r="AA1538" s="159">
        <v>0</v>
      </c>
      <c r="AB1538" s="159">
        <v>4477894.2</v>
      </c>
      <c r="AC1538" s="159">
        <v>1601021.14</v>
      </c>
      <c r="AD1538" s="159">
        <v>1601021.14</v>
      </c>
      <c r="AE1538" s="159">
        <v>4975200</v>
      </c>
      <c r="AF1538" s="159">
        <v>4503340.4800000004</v>
      </c>
      <c r="AG1538" s="159">
        <v>598227.9</v>
      </c>
      <c r="AH1538" s="159">
        <v>861974.02</v>
      </c>
      <c r="AI1538" s="159">
        <v>0</v>
      </c>
      <c r="AJ1538" s="159">
        <v>0</v>
      </c>
    </row>
    <row r="1539" spans="1:36">
      <c r="A1539" s="153">
        <v>20</v>
      </c>
      <c r="B1539" s="154">
        <v>6</v>
      </c>
      <c r="C1539" s="154">
        <v>4</v>
      </c>
      <c r="D1539" s="155">
        <v>2</v>
      </c>
      <c r="E1539" s="155" t="s">
        <v>556</v>
      </c>
      <c r="F1539" s="156" t="s">
        <v>4754</v>
      </c>
      <c r="G1539" s="156" t="s">
        <v>556</v>
      </c>
      <c r="H1539" s="156" t="s">
        <v>4757</v>
      </c>
      <c r="I1539" s="155">
        <v>2006042</v>
      </c>
      <c r="J1539" s="157" t="s">
        <v>1380</v>
      </c>
      <c r="K1539" s="157"/>
      <c r="L1539" s="155">
        <v>2022</v>
      </c>
      <c r="M1539" s="158">
        <v>4759</v>
      </c>
      <c r="N1539" s="159">
        <v>23217010.899999999</v>
      </c>
      <c r="O1539" s="159">
        <v>21802793.170000002</v>
      </c>
      <c r="P1539" s="159">
        <v>17911336.129999999</v>
      </c>
      <c r="Q1539" s="159">
        <v>9795959</v>
      </c>
      <c r="R1539" s="159">
        <v>8115377.1299999999</v>
      </c>
      <c r="S1539" s="159">
        <v>1414217.73</v>
      </c>
      <c r="T1539" s="159">
        <v>0</v>
      </c>
      <c r="U1539" s="159">
        <v>23547001.16</v>
      </c>
      <c r="V1539" s="159">
        <v>20888924.920000002</v>
      </c>
      <c r="W1539" s="159">
        <v>8656007.9399999995</v>
      </c>
      <c r="X1539" s="159">
        <v>117547.34</v>
      </c>
      <c r="Y1539" s="159">
        <v>2658076.2400000002</v>
      </c>
      <c r="Z1539" s="159">
        <v>1738960.07</v>
      </c>
      <c r="AA1539" s="159">
        <v>1527327</v>
      </c>
      <c r="AB1539" s="159">
        <v>211633.07000000007</v>
      </c>
      <c r="AC1539" s="159">
        <v>520000</v>
      </c>
      <c r="AD1539" s="159">
        <v>520000</v>
      </c>
      <c r="AE1539" s="159">
        <v>4857327</v>
      </c>
      <c r="AF1539" s="159">
        <v>913868.25</v>
      </c>
      <c r="AG1539" s="159">
        <v>10778.73</v>
      </c>
      <c r="AH1539" s="159">
        <v>70468.149999999994</v>
      </c>
      <c r="AI1539" s="159">
        <v>0</v>
      </c>
      <c r="AJ1539" s="159">
        <v>0</v>
      </c>
    </row>
    <row r="1540" spans="1:36">
      <c r="A1540" s="153">
        <v>20</v>
      </c>
      <c r="B1540" s="154">
        <v>6</v>
      </c>
      <c r="C1540" s="154">
        <v>5</v>
      </c>
      <c r="D1540" s="155">
        <v>3</v>
      </c>
      <c r="E1540" s="155" t="s">
        <v>556</v>
      </c>
      <c r="F1540" s="156" t="s">
        <v>4758</v>
      </c>
      <c r="G1540" s="156" t="s">
        <v>556</v>
      </c>
      <c r="H1540" s="156" t="s">
        <v>4759</v>
      </c>
      <c r="I1540" s="155">
        <v>2006053</v>
      </c>
      <c r="J1540" s="157" t="s">
        <v>1379</v>
      </c>
      <c r="K1540" s="157"/>
      <c r="L1540" s="155">
        <v>2022</v>
      </c>
      <c r="M1540" s="158">
        <v>6105</v>
      </c>
      <c r="N1540" s="159">
        <v>30176224.09</v>
      </c>
      <c r="O1540" s="159">
        <v>27089231.379999999</v>
      </c>
      <c r="P1540" s="159">
        <v>20185471.52</v>
      </c>
      <c r="Q1540" s="159">
        <v>9832382</v>
      </c>
      <c r="R1540" s="159">
        <v>10353089.52</v>
      </c>
      <c r="S1540" s="159">
        <v>3086992.71</v>
      </c>
      <c r="T1540" s="159">
        <v>0</v>
      </c>
      <c r="U1540" s="159">
        <v>29937825.75</v>
      </c>
      <c r="V1540" s="159">
        <v>24940924.27</v>
      </c>
      <c r="W1540" s="159">
        <v>9291366.8499999996</v>
      </c>
      <c r="X1540" s="159">
        <v>145536.87</v>
      </c>
      <c r="Y1540" s="159">
        <v>4996901.4800000004</v>
      </c>
      <c r="Z1540" s="159">
        <v>1185276.26</v>
      </c>
      <c r="AA1540" s="159">
        <v>0</v>
      </c>
      <c r="AB1540" s="159">
        <v>1185276.26</v>
      </c>
      <c r="AC1540" s="159">
        <v>987472</v>
      </c>
      <c r="AD1540" s="159">
        <v>987472</v>
      </c>
      <c r="AE1540" s="159">
        <v>7244426.46</v>
      </c>
      <c r="AF1540" s="159">
        <v>2148307.11</v>
      </c>
      <c r="AG1540" s="159">
        <v>468864.55</v>
      </c>
      <c r="AH1540" s="159">
        <v>312719.86</v>
      </c>
      <c r="AI1540" s="159">
        <v>0</v>
      </c>
      <c r="AJ1540" s="159">
        <v>0</v>
      </c>
    </row>
    <row r="1541" spans="1:36">
      <c r="A1541" s="153">
        <v>20</v>
      </c>
      <c r="B1541" s="154">
        <v>6</v>
      </c>
      <c r="C1541" s="154">
        <v>6</v>
      </c>
      <c r="D1541" s="155">
        <v>2</v>
      </c>
      <c r="E1541" s="155" t="s">
        <v>556</v>
      </c>
      <c r="F1541" s="156" t="s">
        <v>4754</v>
      </c>
      <c r="G1541" s="156" t="s">
        <v>556</v>
      </c>
      <c r="H1541" s="156" t="s">
        <v>4760</v>
      </c>
      <c r="I1541" s="155">
        <v>2006062</v>
      </c>
      <c r="J1541" s="157" t="s">
        <v>1378</v>
      </c>
      <c r="K1541" s="157"/>
      <c r="L1541" s="155">
        <v>2022</v>
      </c>
      <c r="M1541" s="158">
        <v>5113</v>
      </c>
      <c r="N1541" s="159">
        <v>31533767.530000001</v>
      </c>
      <c r="O1541" s="159">
        <v>28806966.129999999</v>
      </c>
      <c r="P1541" s="159">
        <v>24398046.060000002</v>
      </c>
      <c r="Q1541" s="159">
        <v>13126527</v>
      </c>
      <c r="R1541" s="159">
        <v>11271519.060000001</v>
      </c>
      <c r="S1541" s="159">
        <v>2726801.4</v>
      </c>
      <c r="T1541" s="159">
        <v>49090</v>
      </c>
      <c r="U1541" s="159">
        <v>30443806.620000001</v>
      </c>
      <c r="V1541" s="159">
        <v>26304760.870000001</v>
      </c>
      <c r="W1541" s="159">
        <v>10126344.640000001</v>
      </c>
      <c r="X1541" s="159">
        <v>177589.16</v>
      </c>
      <c r="Y1541" s="159">
        <v>4139045.75</v>
      </c>
      <c r="Z1541" s="159">
        <v>2852154.07</v>
      </c>
      <c r="AA1541" s="159">
        <v>1942000</v>
      </c>
      <c r="AB1541" s="159">
        <v>910154.06999999983</v>
      </c>
      <c r="AC1541" s="159">
        <v>1344842</v>
      </c>
      <c r="AD1541" s="159">
        <v>1321000</v>
      </c>
      <c r="AE1541" s="159">
        <v>7561000</v>
      </c>
      <c r="AF1541" s="159">
        <v>2502205.2599999998</v>
      </c>
      <c r="AG1541" s="159">
        <v>118956.55</v>
      </c>
      <c r="AH1541" s="159">
        <v>89599.81</v>
      </c>
      <c r="AI1541" s="159">
        <v>0</v>
      </c>
      <c r="AJ1541" s="159">
        <v>0</v>
      </c>
    </row>
    <row r="1542" spans="1:36">
      <c r="A1542" s="153">
        <v>20</v>
      </c>
      <c r="B1542" s="154">
        <v>7</v>
      </c>
      <c r="C1542" s="154">
        <v>1</v>
      </c>
      <c r="D1542" s="155">
        <v>3</v>
      </c>
      <c r="E1542" s="155" t="s">
        <v>556</v>
      </c>
      <c r="F1542" s="156" t="s">
        <v>4761</v>
      </c>
      <c r="G1542" s="156" t="s">
        <v>556</v>
      </c>
      <c r="H1542" s="156" t="s">
        <v>4762</v>
      </c>
      <c r="I1542" s="155">
        <v>2007013</v>
      </c>
      <c r="J1542" s="157" t="s">
        <v>1377</v>
      </c>
      <c r="K1542" s="157"/>
      <c r="L1542" s="155">
        <v>2022</v>
      </c>
      <c r="M1542" s="158">
        <v>5299</v>
      </c>
      <c r="N1542" s="159">
        <v>28775302.27</v>
      </c>
      <c r="O1542" s="159">
        <v>24055058.609999999</v>
      </c>
      <c r="P1542" s="159">
        <v>19190659.170000002</v>
      </c>
      <c r="Q1542" s="159">
        <v>9052702</v>
      </c>
      <c r="R1542" s="159">
        <v>10137957.17</v>
      </c>
      <c r="S1542" s="159">
        <v>4720243.66</v>
      </c>
      <c r="T1542" s="159">
        <v>3895.2</v>
      </c>
      <c r="U1542" s="159">
        <v>29977984.949999999</v>
      </c>
      <c r="V1542" s="159">
        <v>23569400.120000001</v>
      </c>
      <c r="W1542" s="159">
        <v>8084357.1399999997</v>
      </c>
      <c r="X1542" s="159">
        <v>98095.039999999994</v>
      </c>
      <c r="Y1542" s="159">
        <v>6408584.8300000001</v>
      </c>
      <c r="Z1542" s="159">
        <v>2244566.0299999998</v>
      </c>
      <c r="AA1542" s="159">
        <v>1200000</v>
      </c>
      <c r="AB1542" s="159">
        <v>1044566.0299999998</v>
      </c>
      <c r="AC1542" s="159">
        <v>572000</v>
      </c>
      <c r="AD1542" s="159">
        <v>572000</v>
      </c>
      <c r="AE1542" s="159">
        <v>4782000</v>
      </c>
      <c r="AF1542" s="159">
        <v>485658.49</v>
      </c>
      <c r="AG1542" s="159">
        <v>0</v>
      </c>
      <c r="AH1542" s="159">
        <v>0</v>
      </c>
      <c r="AI1542" s="159">
        <v>0</v>
      </c>
      <c r="AJ1542" s="159">
        <v>0</v>
      </c>
    </row>
    <row r="1543" spans="1:36">
      <c r="A1543" s="153">
        <v>20</v>
      </c>
      <c r="B1543" s="154">
        <v>7</v>
      </c>
      <c r="C1543" s="154">
        <v>2</v>
      </c>
      <c r="D1543" s="155">
        <v>2</v>
      </c>
      <c r="E1543" s="155" t="s">
        <v>556</v>
      </c>
      <c r="F1543" s="156" t="s">
        <v>4763</v>
      </c>
      <c r="G1543" s="156" t="s">
        <v>556</v>
      </c>
      <c r="H1543" s="156" t="s">
        <v>4764</v>
      </c>
      <c r="I1543" s="155">
        <v>2007022</v>
      </c>
      <c r="J1543" s="157" t="s">
        <v>1376</v>
      </c>
      <c r="K1543" s="157"/>
      <c r="L1543" s="155">
        <v>2022</v>
      </c>
      <c r="M1543" s="158">
        <v>11099</v>
      </c>
      <c r="N1543" s="159">
        <v>59471959.780000001</v>
      </c>
      <c r="O1543" s="159">
        <v>51136978.770000003</v>
      </c>
      <c r="P1543" s="159">
        <v>30251772.629999999</v>
      </c>
      <c r="Q1543" s="159">
        <v>12595304</v>
      </c>
      <c r="R1543" s="159">
        <v>17656468.629999999</v>
      </c>
      <c r="S1543" s="159">
        <v>8334981.0099999998</v>
      </c>
      <c r="T1543" s="159">
        <v>116198.73</v>
      </c>
      <c r="U1543" s="159">
        <v>58167607.390000001</v>
      </c>
      <c r="V1543" s="159">
        <v>43722584.119999997</v>
      </c>
      <c r="W1543" s="159">
        <v>16005415.4</v>
      </c>
      <c r="X1543" s="159">
        <v>210409.5</v>
      </c>
      <c r="Y1543" s="159">
        <v>14445023.27</v>
      </c>
      <c r="Z1543" s="159">
        <v>4181057.97</v>
      </c>
      <c r="AA1543" s="159">
        <v>2000000</v>
      </c>
      <c r="AB1543" s="159">
        <v>2181057.9700000002</v>
      </c>
      <c r="AC1543" s="159">
        <v>1883323.92</v>
      </c>
      <c r="AD1543" s="159">
        <v>1883323.92</v>
      </c>
      <c r="AE1543" s="159">
        <v>10483380.16</v>
      </c>
      <c r="AF1543" s="159">
        <v>7414394.6500000004</v>
      </c>
      <c r="AG1543" s="159">
        <v>374977.17</v>
      </c>
      <c r="AH1543" s="159">
        <v>405365.69</v>
      </c>
      <c r="AI1543" s="159">
        <v>0</v>
      </c>
      <c r="AJ1543" s="159">
        <v>0</v>
      </c>
    </row>
    <row r="1544" spans="1:36">
      <c r="A1544" s="153">
        <v>20</v>
      </c>
      <c r="B1544" s="154">
        <v>7</v>
      </c>
      <c r="C1544" s="154">
        <v>3</v>
      </c>
      <c r="D1544" s="155">
        <v>2</v>
      </c>
      <c r="E1544" s="155" t="s">
        <v>556</v>
      </c>
      <c r="F1544" s="156" t="s">
        <v>4763</v>
      </c>
      <c r="G1544" s="156" t="s">
        <v>556</v>
      </c>
      <c r="H1544" s="156" t="s">
        <v>4765</v>
      </c>
      <c r="I1544" s="155">
        <v>2007032</v>
      </c>
      <c r="J1544" s="157" t="s">
        <v>1375</v>
      </c>
      <c r="K1544" s="157"/>
      <c r="L1544" s="155">
        <v>2022</v>
      </c>
      <c r="M1544" s="158">
        <v>4225</v>
      </c>
      <c r="N1544" s="159">
        <v>24424658.440000001</v>
      </c>
      <c r="O1544" s="159">
        <v>22848941.32</v>
      </c>
      <c r="P1544" s="159">
        <v>16408040.699999999</v>
      </c>
      <c r="Q1544" s="159">
        <v>7862737</v>
      </c>
      <c r="R1544" s="159">
        <v>8545303.6999999993</v>
      </c>
      <c r="S1544" s="159">
        <v>1575717.12</v>
      </c>
      <c r="T1544" s="159">
        <v>5977.88</v>
      </c>
      <c r="U1544" s="159">
        <v>25207068.02</v>
      </c>
      <c r="V1544" s="159">
        <v>21271134.620000001</v>
      </c>
      <c r="W1544" s="159">
        <v>8493806.9000000004</v>
      </c>
      <c r="X1544" s="159">
        <v>18777.09</v>
      </c>
      <c r="Y1544" s="159">
        <v>3935933.4</v>
      </c>
      <c r="Z1544" s="159">
        <v>4118480.3</v>
      </c>
      <c r="AA1544" s="159">
        <v>1700000</v>
      </c>
      <c r="AB1544" s="159">
        <v>2418480.2999999998</v>
      </c>
      <c r="AC1544" s="159">
        <v>319992</v>
      </c>
      <c r="AD1544" s="159">
        <v>319992</v>
      </c>
      <c r="AE1544" s="159">
        <v>2299976</v>
      </c>
      <c r="AF1544" s="159">
        <v>1577806.7</v>
      </c>
      <c r="AG1544" s="159">
        <v>0</v>
      </c>
      <c r="AH1544" s="159">
        <v>0</v>
      </c>
      <c r="AI1544" s="159">
        <v>0</v>
      </c>
      <c r="AJ1544" s="159">
        <v>0</v>
      </c>
    </row>
    <row r="1545" spans="1:36">
      <c r="A1545" s="153">
        <v>20</v>
      </c>
      <c r="B1545" s="154">
        <v>7</v>
      </c>
      <c r="C1545" s="154">
        <v>4</v>
      </c>
      <c r="D1545" s="155">
        <v>3</v>
      </c>
      <c r="E1545" s="155" t="s">
        <v>556</v>
      </c>
      <c r="F1545" s="156" t="s">
        <v>4761</v>
      </c>
      <c r="G1545" s="156" t="s">
        <v>556</v>
      </c>
      <c r="H1545" s="156" t="s">
        <v>4766</v>
      </c>
      <c r="I1545" s="155">
        <v>2007043</v>
      </c>
      <c r="J1545" s="157" t="s">
        <v>1374</v>
      </c>
      <c r="K1545" s="157"/>
      <c r="L1545" s="155">
        <v>2022</v>
      </c>
      <c r="M1545" s="158">
        <v>4013</v>
      </c>
      <c r="N1545" s="159">
        <v>23519510.149999999</v>
      </c>
      <c r="O1545" s="159">
        <v>18349034.07</v>
      </c>
      <c r="P1545" s="159">
        <v>12949865.68</v>
      </c>
      <c r="Q1545" s="159">
        <v>6554234</v>
      </c>
      <c r="R1545" s="159">
        <v>6395631.6799999997</v>
      </c>
      <c r="S1545" s="159">
        <v>5170476.08</v>
      </c>
      <c r="T1545" s="159">
        <v>42518.33</v>
      </c>
      <c r="U1545" s="159">
        <v>22356871.010000002</v>
      </c>
      <c r="V1545" s="159">
        <v>16069430.470000001</v>
      </c>
      <c r="W1545" s="159">
        <v>6132362.54</v>
      </c>
      <c r="X1545" s="159">
        <v>74205.66</v>
      </c>
      <c r="Y1545" s="159">
        <v>6287440.54</v>
      </c>
      <c r="Z1545" s="159">
        <v>4751283.46</v>
      </c>
      <c r="AA1545" s="159">
        <v>549530</v>
      </c>
      <c r="AB1545" s="159">
        <v>4201753.46</v>
      </c>
      <c r="AC1545" s="159">
        <v>455836.92</v>
      </c>
      <c r="AD1545" s="159">
        <v>455836.92</v>
      </c>
      <c r="AE1545" s="159">
        <v>2206370.02</v>
      </c>
      <c r="AF1545" s="159">
        <v>2279603.6</v>
      </c>
      <c r="AG1545" s="159">
        <v>25535.8</v>
      </c>
      <c r="AH1545" s="159">
        <v>91439.97</v>
      </c>
      <c r="AI1545" s="159">
        <v>0</v>
      </c>
      <c r="AJ1545" s="159">
        <v>0</v>
      </c>
    </row>
    <row r="1546" spans="1:36">
      <c r="A1546" s="153">
        <v>20</v>
      </c>
      <c r="B1546" s="154">
        <v>7</v>
      </c>
      <c r="C1546" s="154">
        <v>5</v>
      </c>
      <c r="D1546" s="155">
        <v>2</v>
      </c>
      <c r="E1546" s="155" t="s">
        <v>556</v>
      </c>
      <c r="F1546" s="156" t="s">
        <v>4763</v>
      </c>
      <c r="G1546" s="156" t="s">
        <v>556</v>
      </c>
      <c r="H1546" s="156" t="s">
        <v>4767</v>
      </c>
      <c r="I1546" s="155">
        <v>2007052</v>
      </c>
      <c r="J1546" s="157" t="s">
        <v>1373</v>
      </c>
      <c r="K1546" s="157"/>
      <c r="L1546" s="155">
        <v>2022</v>
      </c>
      <c r="M1546" s="158">
        <v>10648</v>
      </c>
      <c r="N1546" s="159">
        <v>54727644.960000001</v>
      </c>
      <c r="O1546" s="159">
        <v>47564299.509999998</v>
      </c>
      <c r="P1546" s="159">
        <v>33013569.59</v>
      </c>
      <c r="Q1546" s="159">
        <v>16988620</v>
      </c>
      <c r="R1546" s="159">
        <v>16024949.59</v>
      </c>
      <c r="S1546" s="159">
        <v>7163345.4500000002</v>
      </c>
      <c r="T1546" s="159">
        <v>83031</v>
      </c>
      <c r="U1546" s="159">
        <v>51557925.770000003</v>
      </c>
      <c r="V1546" s="159">
        <v>43483528.939999998</v>
      </c>
      <c r="W1546" s="159">
        <v>18639983.760000002</v>
      </c>
      <c r="X1546" s="159">
        <v>141252.92000000001</v>
      </c>
      <c r="Y1546" s="159">
        <v>8074396.8300000001</v>
      </c>
      <c r="Z1546" s="159">
        <v>2283730.29</v>
      </c>
      <c r="AA1546" s="159">
        <v>1300000</v>
      </c>
      <c r="AB1546" s="159">
        <v>983730.29</v>
      </c>
      <c r="AC1546" s="159">
        <v>1115974.24</v>
      </c>
      <c r="AD1546" s="159">
        <v>1115974.24</v>
      </c>
      <c r="AE1546" s="159">
        <v>5739581.4400000004</v>
      </c>
      <c r="AF1546" s="159">
        <v>4080770.57</v>
      </c>
      <c r="AG1546" s="159">
        <v>216210.14</v>
      </c>
      <c r="AH1546" s="159">
        <v>478885.09</v>
      </c>
      <c r="AI1546" s="159">
        <v>0</v>
      </c>
      <c r="AJ1546" s="159">
        <v>0</v>
      </c>
    </row>
    <row r="1547" spans="1:36">
      <c r="A1547" s="153">
        <v>20</v>
      </c>
      <c r="B1547" s="154">
        <v>7</v>
      </c>
      <c r="C1547" s="154">
        <v>6</v>
      </c>
      <c r="D1547" s="155">
        <v>2</v>
      </c>
      <c r="E1547" s="155" t="s">
        <v>556</v>
      </c>
      <c r="F1547" s="156" t="s">
        <v>4763</v>
      </c>
      <c r="G1547" s="156" t="s">
        <v>556</v>
      </c>
      <c r="H1547" s="156" t="s">
        <v>4768</v>
      </c>
      <c r="I1547" s="155">
        <v>2007062</v>
      </c>
      <c r="J1547" s="157" t="s">
        <v>1372</v>
      </c>
      <c r="K1547" s="157"/>
      <c r="L1547" s="155">
        <v>2022</v>
      </c>
      <c r="M1547" s="158">
        <v>2083</v>
      </c>
      <c r="N1547" s="159">
        <v>12584554.1</v>
      </c>
      <c r="O1547" s="159">
        <v>10172964.65</v>
      </c>
      <c r="P1547" s="159">
        <v>8471795.2899999991</v>
      </c>
      <c r="Q1547" s="159">
        <v>4757253</v>
      </c>
      <c r="R1547" s="159">
        <v>3714542.29</v>
      </c>
      <c r="S1547" s="159">
        <v>2411589.4500000002</v>
      </c>
      <c r="T1547" s="159">
        <v>0</v>
      </c>
      <c r="U1547" s="159">
        <v>12030409.02</v>
      </c>
      <c r="V1547" s="159">
        <v>9124289.6699999999</v>
      </c>
      <c r="W1547" s="159">
        <v>3866093.84</v>
      </c>
      <c r="X1547" s="159">
        <v>18141.59</v>
      </c>
      <c r="Y1547" s="159">
        <v>2906119.35</v>
      </c>
      <c r="Z1547" s="159">
        <v>1606370.7</v>
      </c>
      <c r="AA1547" s="159">
        <v>784000</v>
      </c>
      <c r="AB1547" s="159">
        <v>822370.7</v>
      </c>
      <c r="AC1547" s="159">
        <v>342329.5</v>
      </c>
      <c r="AD1547" s="159">
        <v>342329.5</v>
      </c>
      <c r="AE1547" s="159">
        <v>1220358.8799999999</v>
      </c>
      <c r="AF1547" s="159">
        <v>1048674.98</v>
      </c>
      <c r="AG1547" s="159">
        <v>0</v>
      </c>
      <c r="AH1547" s="159">
        <v>25621.759999999998</v>
      </c>
      <c r="AI1547" s="159">
        <v>0</v>
      </c>
      <c r="AJ1547" s="159">
        <v>0</v>
      </c>
    </row>
    <row r="1548" spans="1:36">
      <c r="A1548" s="153">
        <v>20</v>
      </c>
      <c r="B1548" s="154">
        <v>7</v>
      </c>
      <c r="C1548" s="154">
        <v>7</v>
      </c>
      <c r="D1548" s="155">
        <v>2</v>
      </c>
      <c r="E1548" s="155" t="s">
        <v>556</v>
      </c>
      <c r="F1548" s="156" t="s">
        <v>4763</v>
      </c>
      <c r="G1548" s="156" t="s">
        <v>556</v>
      </c>
      <c r="H1548" s="156" t="s">
        <v>4769</v>
      </c>
      <c r="I1548" s="155">
        <v>2007072</v>
      </c>
      <c r="J1548" s="157" t="s">
        <v>1371</v>
      </c>
      <c r="K1548" s="157"/>
      <c r="L1548" s="155">
        <v>2022</v>
      </c>
      <c r="M1548" s="158">
        <v>5350</v>
      </c>
      <c r="N1548" s="159">
        <v>29982603.489999998</v>
      </c>
      <c r="O1548" s="159">
        <v>25724149.309999999</v>
      </c>
      <c r="P1548" s="159">
        <v>18930542.969999999</v>
      </c>
      <c r="Q1548" s="159">
        <v>9646461</v>
      </c>
      <c r="R1548" s="159">
        <v>9284081.9700000007</v>
      </c>
      <c r="S1548" s="159">
        <v>4258454.18</v>
      </c>
      <c r="T1548" s="159">
        <v>134569.47</v>
      </c>
      <c r="U1548" s="159">
        <v>30724112.129999999</v>
      </c>
      <c r="V1548" s="159">
        <v>23761468.829999998</v>
      </c>
      <c r="W1548" s="159">
        <v>9105215.9100000001</v>
      </c>
      <c r="X1548" s="159">
        <v>96597.22</v>
      </c>
      <c r="Y1548" s="159">
        <v>6962643.2999999998</v>
      </c>
      <c r="Z1548" s="159">
        <v>3951093.45</v>
      </c>
      <c r="AA1548" s="159">
        <v>1500000</v>
      </c>
      <c r="AB1548" s="159">
        <v>2451093.4500000002</v>
      </c>
      <c r="AC1548" s="159">
        <v>584858</v>
      </c>
      <c r="AD1548" s="159">
        <v>584858</v>
      </c>
      <c r="AE1548" s="159">
        <v>3605839</v>
      </c>
      <c r="AF1548" s="159">
        <v>1962680.48</v>
      </c>
      <c r="AG1548" s="159">
        <v>231340</v>
      </c>
      <c r="AH1548" s="159">
        <v>72216.710000000006</v>
      </c>
      <c r="AI1548" s="159">
        <v>0</v>
      </c>
      <c r="AJ1548" s="159">
        <v>0</v>
      </c>
    </row>
    <row r="1549" spans="1:36">
      <c r="A1549" s="153">
        <v>20</v>
      </c>
      <c r="B1549" s="154">
        <v>7</v>
      </c>
      <c r="C1549" s="154">
        <v>8</v>
      </c>
      <c r="D1549" s="155">
        <v>2</v>
      </c>
      <c r="E1549" s="155" t="s">
        <v>556</v>
      </c>
      <c r="F1549" s="156" t="s">
        <v>4763</v>
      </c>
      <c r="G1549" s="156" t="s">
        <v>556</v>
      </c>
      <c r="H1549" s="156" t="s">
        <v>4770</v>
      </c>
      <c r="I1549" s="155">
        <v>2007082</v>
      </c>
      <c r="J1549" s="157" t="s">
        <v>1370</v>
      </c>
      <c r="K1549" s="157"/>
      <c r="L1549" s="155">
        <v>2022</v>
      </c>
      <c r="M1549" s="158">
        <v>4008</v>
      </c>
      <c r="N1549" s="159">
        <v>19954853.98</v>
      </c>
      <c r="O1549" s="159">
        <v>17978403.079999998</v>
      </c>
      <c r="P1549" s="159">
        <v>14684153.780000001</v>
      </c>
      <c r="Q1549" s="159">
        <v>7954089</v>
      </c>
      <c r="R1549" s="159">
        <v>6730064.7800000003</v>
      </c>
      <c r="S1549" s="159">
        <v>1976450.9</v>
      </c>
      <c r="T1549" s="159">
        <v>0</v>
      </c>
      <c r="U1549" s="159">
        <v>18131860.57</v>
      </c>
      <c r="V1549" s="159">
        <v>16403728.1</v>
      </c>
      <c r="W1549" s="159">
        <v>6093985.4199999999</v>
      </c>
      <c r="X1549" s="159">
        <v>11728.99</v>
      </c>
      <c r="Y1549" s="159">
        <v>1728132.47</v>
      </c>
      <c r="Z1549" s="159">
        <v>2185796.41</v>
      </c>
      <c r="AA1549" s="159">
        <v>0</v>
      </c>
      <c r="AB1549" s="159">
        <v>2185796.41</v>
      </c>
      <c r="AC1549" s="159">
        <v>220000</v>
      </c>
      <c r="AD1549" s="159">
        <v>220000</v>
      </c>
      <c r="AE1549" s="159">
        <v>360000</v>
      </c>
      <c r="AF1549" s="159">
        <v>1574674.98</v>
      </c>
      <c r="AG1549" s="159">
        <v>149520</v>
      </c>
      <c r="AH1549" s="159">
        <v>137575.46</v>
      </c>
      <c r="AI1549" s="159">
        <v>0</v>
      </c>
      <c r="AJ1549" s="159">
        <v>0</v>
      </c>
    </row>
    <row r="1550" spans="1:36">
      <c r="A1550" s="153">
        <v>20</v>
      </c>
      <c r="B1550" s="154">
        <v>7</v>
      </c>
      <c r="C1550" s="154">
        <v>9</v>
      </c>
      <c r="D1550" s="155">
        <v>2</v>
      </c>
      <c r="E1550" s="155" t="s">
        <v>556</v>
      </c>
      <c r="F1550" s="156" t="s">
        <v>4763</v>
      </c>
      <c r="G1550" s="156" t="s">
        <v>556</v>
      </c>
      <c r="H1550" s="156" t="s">
        <v>4771</v>
      </c>
      <c r="I1550" s="155">
        <v>2007092</v>
      </c>
      <c r="J1550" s="157" t="s">
        <v>1369</v>
      </c>
      <c r="K1550" s="157"/>
      <c r="L1550" s="155">
        <v>2022</v>
      </c>
      <c r="M1550" s="158">
        <v>4189</v>
      </c>
      <c r="N1550" s="159">
        <v>21935747.359999999</v>
      </c>
      <c r="O1550" s="159">
        <v>21925747.359999999</v>
      </c>
      <c r="P1550" s="159">
        <v>17359087.670000002</v>
      </c>
      <c r="Q1550" s="159">
        <v>8834556</v>
      </c>
      <c r="R1550" s="159">
        <v>8524531.6699999999</v>
      </c>
      <c r="S1550" s="159">
        <v>10000</v>
      </c>
      <c r="T1550" s="159">
        <v>10000</v>
      </c>
      <c r="U1550" s="159">
        <v>20370354.559999999</v>
      </c>
      <c r="V1550" s="159">
        <v>19952196.039999999</v>
      </c>
      <c r="W1550" s="159">
        <v>7534148.4400000004</v>
      </c>
      <c r="X1550" s="159">
        <v>203138.67</v>
      </c>
      <c r="Y1550" s="159">
        <v>418158.52</v>
      </c>
      <c r="Z1550" s="159">
        <v>572333.84</v>
      </c>
      <c r="AA1550" s="159">
        <v>0</v>
      </c>
      <c r="AB1550" s="159">
        <v>572333.84</v>
      </c>
      <c r="AC1550" s="159">
        <v>1005000</v>
      </c>
      <c r="AD1550" s="159">
        <v>1005000</v>
      </c>
      <c r="AE1550" s="159">
        <v>5264404.8499999996</v>
      </c>
      <c r="AF1550" s="159">
        <v>1973551.32</v>
      </c>
      <c r="AG1550" s="159">
        <v>214625</v>
      </c>
      <c r="AH1550" s="159">
        <v>223804.88</v>
      </c>
      <c r="AI1550" s="159">
        <v>0</v>
      </c>
      <c r="AJ1550" s="159">
        <v>0</v>
      </c>
    </row>
    <row r="1551" spans="1:36">
      <c r="A1551" s="153">
        <v>20</v>
      </c>
      <c r="B1551" s="154">
        <v>8</v>
      </c>
      <c r="C1551" s="154">
        <v>1</v>
      </c>
      <c r="D1551" s="155">
        <v>3</v>
      </c>
      <c r="E1551" s="155" t="s">
        <v>556</v>
      </c>
      <c r="F1551" s="156" t="s">
        <v>4772</v>
      </c>
      <c r="G1551" s="156" t="s">
        <v>556</v>
      </c>
      <c r="H1551" s="156" t="s">
        <v>4773</v>
      </c>
      <c r="I1551" s="155">
        <v>2008013</v>
      </c>
      <c r="J1551" s="157" t="s">
        <v>1368</v>
      </c>
      <c r="K1551" s="157"/>
      <c r="L1551" s="155">
        <v>2022</v>
      </c>
      <c r="M1551" s="158">
        <v>4903</v>
      </c>
      <c r="N1551" s="159">
        <v>24523342.43</v>
      </c>
      <c r="O1551" s="159">
        <v>23790047.289999999</v>
      </c>
      <c r="P1551" s="159">
        <v>16659586.940000001</v>
      </c>
      <c r="Q1551" s="159">
        <v>8577665</v>
      </c>
      <c r="R1551" s="159">
        <v>8081921.9400000004</v>
      </c>
      <c r="S1551" s="159">
        <v>733295.14</v>
      </c>
      <c r="T1551" s="159">
        <v>40761</v>
      </c>
      <c r="U1551" s="159">
        <v>24190714.210000001</v>
      </c>
      <c r="V1551" s="159">
        <v>22379139</v>
      </c>
      <c r="W1551" s="159">
        <v>7883326.8300000001</v>
      </c>
      <c r="X1551" s="159">
        <v>174607.2</v>
      </c>
      <c r="Y1551" s="159">
        <v>1811575.21</v>
      </c>
      <c r="Z1551" s="159">
        <v>7532684.2000000002</v>
      </c>
      <c r="AA1551" s="159">
        <v>6508088</v>
      </c>
      <c r="AB1551" s="159">
        <v>1024596.2000000002</v>
      </c>
      <c r="AC1551" s="159">
        <v>6665297</v>
      </c>
      <c r="AD1551" s="159">
        <v>6665297</v>
      </c>
      <c r="AE1551" s="159">
        <v>6510689.4500000002</v>
      </c>
      <c r="AF1551" s="159">
        <v>1410908.29</v>
      </c>
      <c r="AG1551" s="159">
        <v>183043.74</v>
      </c>
      <c r="AH1551" s="159">
        <v>357161.02</v>
      </c>
      <c r="AI1551" s="159">
        <v>0</v>
      </c>
      <c r="AJ1551" s="159">
        <v>0</v>
      </c>
    </row>
    <row r="1552" spans="1:36">
      <c r="A1552" s="153">
        <v>20</v>
      </c>
      <c r="B1552" s="154">
        <v>8</v>
      </c>
      <c r="C1552" s="154">
        <v>2</v>
      </c>
      <c r="D1552" s="155">
        <v>2</v>
      </c>
      <c r="E1552" s="155" t="s">
        <v>556</v>
      </c>
      <c r="F1552" s="156" t="s">
        <v>4774</v>
      </c>
      <c r="G1552" s="156" t="s">
        <v>556</v>
      </c>
      <c r="H1552" s="156" t="s">
        <v>4775</v>
      </c>
      <c r="I1552" s="155">
        <v>2008022</v>
      </c>
      <c r="J1552" s="157" t="s">
        <v>1367</v>
      </c>
      <c r="K1552" s="157"/>
      <c r="L1552" s="155">
        <v>2022</v>
      </c>
      <c r="M1552" s="158">
        <v>2766</v>
      </c>
      <c r="N1552" s="159">
        <v>14354902.949999999</v>
      </c>
      <c r="O1552" s="159">
        <v>12745933.74</v>
      </c>
      <c r="P1552" s="159">
        <v>9456130.2400000002</v>
      </c>
      <c r="Q1552" s="159">
        <v>4763181</v>
      </c>
      <c r="R1552" s="159">
        <v>4692949.24</v>
      </c>
      <c r="S1552" s="159">
        <v>1608969.21</v>
      </c>
      <c r="T1552" s="159">
        <v>35785.199999999997</v>
      </c>
      <c r="U1552" s="159">
        <v>14641530.48</v>
      </c>
      <c r="V1552" s="159">
        <v>11582889.33</v>
      </c>
      <c r="W1552" s="159">
        <v>4407306.5599999996</v>
      </c>
      <c r="X1552" s="159">
        <v>95588.05</v>
      </c>
      <c r="Y1552" s="159">
        <v>3058641.15</v>
      </c>
      <c r="Z1552" s="159">
        <v>675600.18</v>
      </c>
      <c r="AA1552" s="159">
        <v>385000</v>
      </c>
      <c r="AB1552" s="159">
        <v>290600.18000000005</v>
      </c>
      <c r="AC1552" s="159">
        <v>217154</v>
      </c>
      <c r="AD1552" s="159">
        <v>217154</v>
      </c>
      <c r="AE1552" s="159">
        <v>3033783</v>
      </c>
      <c r="AF1552" s="159">
        <v>1163044.4099999999</v>
      </c>
      <c r="AG1552" s="159">
        <v>270541.18</v>
      </c>
      <c r="AH1552" s="159">
        <v>61829.88</v>
      </c>
      <c r="AI1552" s="159">
        <v>0</v>
      </c>
      <c r="AJ1552" s="159">
        <v>0</v>
      </c>
    </row>
    <row r="1553" spans="1:36">
      <c r="A1553" s="153">
        <v>20</v>
      </c>
      <c r="B1553" s="154">
        <v>8</v>
      </c>
      <c r="C1553" s="154">
        <v>3</v>
      </c>
      <c r="D1553" s="155">
        <v>2</v>
      </c>
      <c r="E1553" s="155" t="s">
        <v>556</v>
      </c>
      <c r="F1553" s="156" t="s">
        <v>4774</v>
      </c>
      <c r="G1553" s="156" t="s">
        <v>556</v>
      </c>
      <c r="H1553" s="156" t="s">
        <v>4776</v>
      </c>
      <c r="I1553" s="155">
        <v>2008032</v>
      </c>
      <c r="J1553" s="157" t="s">
        <v>1366</v>
      </c>
      <c r="K1553" s="157"/>
      <c r="L1553" s="155">
        <v>2022</v>
      </c>
      <c r="M1553" s="158">
        <v>4919</v>
      </c>
      <c r="N1553" s="159">
        <v>24620819.629999999</v>
      </c>
      <c r="O1553" s="159">
        <v>22317892.359999999</v>
      </c>
      <c r="P1553" s="159">
        <v>16689112.809999999</v>
      </c>
      <c r="Q1553" s="159">
        <v>9114503</v>
      </c>
      <c r="R1553" s="159">
        <v>7574609.8099999996</v>
      </c>
      <c r="S1553" s="159">
        <v>2302927.27</v>
      </c>
      <c r="T1553" s="159">
        <v>12348.82</v>
      </c>
      <c r="U1553" s="159">
        <v>25028775.800000001</v>
      </c>
      <c r="V1553" s="159">
        <v>19675270.879999999</v>
      </c>
      <c r="W1553" s="159">
        <v>7626471.8700000001</v>
      </c>
      <c r="X1553" s="159">
        <v>123071.46</v>
      </c>
      <c r="Y1553" s="159">
        <v>5353504.92</v>
      </c>
      <c r="Z1553" s="159">
        <v>2343317.21</v>
      </c>
      <c r="AA1553" s="159">
        <v>1724000</v>
      </c>
      <c r="AB1553" s="159">
        <v>619317.21</v>
      </c>
      <c r="AC1553" s="159">
        <v>1056435.17</v>
      </c>
      <c r="AD1553" s="159">
        <v>1056435.17</v>
      </c>
      <c r="AE1553" s="159">
        <v>5864829</v>
      </c>
      <c r="AF1553" s="159">
        <v>2642621.48</v>
      </c>
      <c r="AG1553" s="159">
        <v>216512.51</v>
      </c>
      <c r="AH1553" s="159">
        <v>138349.82999999999</v>
      </c>
      <c r="AI1553" s="159">
        <v>0</v>
      </c>
      <c r="AJ1553" s="159">
        <v>0</v>
      </c>
    </row>
    <row r="1554" spans="1:36">
      <c r="A1554" s="153">
        <v>20</v>
      </c>
      <c r="B1554" s="154">
        <v>8</v>
      </c>
      <c r="C1554" s="154">
        <v>4</v>
      </c>
      <c r="D1554" s="155">
        <v>3</v>
      </c>
      <c r="E1554" s="155" t="s">
        <v>556</v>
      </c>
      <c r="F1554" s="156" t="s">
        <v>4772</v>
      </c>
      <c r="G1554" s="156" t="s">
        <v>556</v>
      </c>
      <c r="H1554" s="156" t="s">
        <v>4777</v>
      </c>
      <c r="I1554" s="155">
        <v>2008043</v>
      </c>
      <c r="J1554" s="157" t="s">
        <v>1365</v>
      </c>
      <c r="K1554" s="157"/>
      <c r="L1554" s="155">
        <v>2022</v>
      </c>
      <c r="M1554" s="158">
        <v>4770</v>
      </c>
      <c r="N1554" s="159">
        <v>25443098.989999998</v>
      </c>
      <c r="O1554" s="159">
        <v>23965735.539999999</v>
      </c>
      <c r="P1554" s="159">
        <v>18144978.800000001</v>
      </c>
      <c r="Q1554" s="159">
        <v>8958806</v>
      </c>
      <c r="R1554" s="159">
        <v>9186172.8000000007</v>
      </c>
      <c r="S1554" s="159">
        <v>1477363.45</v>
      </c>
      <c r="T1554" s="159">
        <v>91474.93</v>
      </c>
      <c r="U1554" s="159">
        <v>22845538.719999999</v>
      </c>
      <c r="V1554" s="159">
        <v>20386909.52</v>
      </c>
      <c r="W1554" s="159">
        <v>8980894.4000000004</v>
      </c>
      <c r="X1554" s="159">
        <v>78593.05</v>
      </c>
      <c r="Y1554" s="159">
        <v>2458629.2000000002</v>
      </c>
      <c r="Z1554" s="159">
        <v>2641143.5299999998</v>
      </c>
      <c r="AA1554" s="159">
        <v>0</v>
      </c>
      <c r="AB1554" s="159">
        <v>2641143.5299999998</v>
      </c>
      <c r="AC1554" s="159">
        <v>2411694</v>
      </c>
      <c r="AD1554" s="159">
        <v>2357484</v>
      </c>
      <c r="AE1554" s="159">
        <v>2349112</v>
      </c>
      <c r="AF1554" s="159">
        <v>3578826.02</v>
      </c>
      <c r="AG1554" s="159">
        <v>1755075.19</v>
      </c>
      <c r="AH1554" s="159">
        <v>50623.75</v>
      </c>
      <c r="AI1554" s="159">
        <v>0</v>
      </c>
      <c r="AJ1554" s="159">
        <v>0</v>
      </c>
    </row>
    <row r="1555" spans="1:36">
      <c r="A1555" s="153">
        <v>20</v>
      </c>
      <c r="B1555" s="154">
        <v>8</v>
      </c>
      <c r="C1555" s="154">
        <v>5</v>
      </c>
      <c r="D1555" s="155">
        <v>2</v>
      </c>
      <c r="E1555" s="155" t="s">
        <v>556</v>
      </c>
      <c r="F1555" s="156" t="s">
        <v>4774</v>
      </c>
      <c r="G1555" s="156" t="s">
        <v>556</v>
      </c>
      <c r="H1555" s="156" t="s">
        <v>4778</v>
      </c>
      <c r="I1555" s="155">
        <v>2008052</v>
      </c>
      <c r="J1555" s="157" t="s">
        <v>1364</v>
      </c>
      <c r="K1555" s="157"/>
      <c r="L1555" s="155">
        <v>2022</v>
      </c>
      <c r="M1555" s="158">
        <v>3989</v>
      </c>
      <c r="N1555" s="159">
        <v>21218126.219999999</v>
      </c>
      <c r="O1555" s="159">
        <v>18824248.440000001</v>
      </c>
      <c r="P1555" s="159">
        <v>14075509.4</v>
      </c>
      <c r="Q1555" s="159">
        <v>7867985</v>
      </c>
      <c r="R1555" s="159">
        <v>6207524.4000000004</v>
      </c>
      <c r="S1555" s="159">
        <v>2393877.7799999998</v>
      </c>
      <c r="T1555" s="159">
        <v>19600</v>
      </c>
      <c r="U1555" s="159">
        <v>19483959.109999999</v>
      </c>
      <c r="V1555" s="159">
        <v>16995606.100000001</v>
      </c>
      <c r="W1555" s="159">
        <v>5940047.5499999998</v>
      </c>
      <c r="X1555" s="159">
        <v>110528</v>
      </c>
      <c r="Y1555" s="159">
        <v>2488353.0099999998</v>
      </c>
      <c r="Z1555" s="159">
        <v>1129981.5</v>
      </c>
      <c r="AA1555" s="159">
        <v>950000</v>
      </c>
      <c r="AB1555" s="159">
        <v>179981.5</v>
      </c>
      <c r="AC1555" s="159">
        <v>1554492.06</v>
      </c>
      <c r="AD1555" s="159">
        <v>1554492.06</v>
      </c>
      <c r="AE1555" s="159">
        <v>4233175.08</v>
      </c>
      <c r="AF1555" s="159">
        <v>1828642.34</v>
      </c>
      <c r="AG1555" s="159">
        <v>12037.23</v>
      </c>
      <c r="AH1555" s="159">
        <v>23562.55</v>
      </c>
      <c r="AI1555" s="159">
        <v>0</v>
      </c>
      <c r="AJ1555" s="159">
        <v>0</v>
      </c>
    </row>
    <row r="1556" spans="1:36">
      <c r="A1556" s="153">
        <v>20</v>
      </c>
      <c r="B1556" s="154">
        <v>8</v>
      </c>
      <c r="C1556" s="154">
        <v>6</v>
      </c>
      <c r="D1556" s="155">
        <v>3</v>
      </c>
      <c r="E1556" s="155" t="s">
        <v>556</v>
      </c>
      <c r="F1556" s="156" t="s">
        <v>4772</v>
      </c>
      <c r="G1556" s="156" t="s">
        <v>556</v>
      </c>
      <c r="H1556" s="156" t="s">
        <v>4779</v>
      </c>
      <c r="I1556" s="155">
        <v>2008063</v>
      </c>
      <c r="J1556" s="157" t="s">
        <v>1363</v>
      </c>
      <c r="K1556" s="157"/>
      <c r="L1556" s="155">
        <v>2022</v>
      </c>
      <c r="M1556" s="158">
        <v>14883</v>
      </c>
      <c r="N1556" s="159">
        <v>65452258.350000001</v>
      </c>
      <c r="O1556" s="159">
        <v>60615666.280000001</v>
      </c>
      <c r="P1556" s="159">
        <v>39075229.289999999</v>
      </c>
      <c r="Q1556" s="159">
        <v>18488885</v>
      </c>
      <c r="R1556" s="159">
        <v>20586344.289999999</v>
      </c>
      <c r="S1556" s="159">
        <v>4836592.07</v>
      </c>
      <c r="T1556" s="159">
        <v>44452.85</v>
      </c>
      <c r="U1556" s="159">
        <v>63228899.600000001</v>
      </c>
      <c r="V1556" s="159">
        <v>56716463.490000002</v>
      </c>
      <c r="W1556" s="159">
        <v>22188332.109999999</v>
      </c>
      <c r="X1556" s="159">
        <v>519519.22</v>
      </c>
      <c r="Y1556" s="159">
        <v>6512436.1100000003</v>
      </c>
      <c r="Z1556" s="159">
        <v>13212741.99</v>
      </c>
      <c r="AA1556" s="159">
        <v>10932000</v>
      </c>
      <c r="AB1556" s="159">
        <v>2280741.9900000002</v>
      </c>
      <c r="AC1556" s="159">
        <v>7816768.3200000003</v>
      </c>
      <c r="AD1556" s="159">
        <v>7816768.3200000003</v>
      </c>
      <c r="AE1556" s="159">
        <v>12074035.15</v>
      </c>
      <c r="AF1556" s="159">
        <v>3899202.79</v>
      </c>
      <c r="AG1556" s="159">
        <v>29313.99</v>
      </c>
      <c r="AH1556" s="159">
        <v>582574.53</v>
      </c>
      <c r="AI1556" s="159">
        <v>0</v>
      </c>
      <c r="AJ1556" s="159">
        <v>0</v>
      </c>
    </row>
    <row r="1557" spans="1:36">
      <c r="A1557" s="153">
        <v>20</v>
      </c>
      <c r="B1557" s="154">
        <v>8</v>
      </c>
      <c r="C1557" s="154">
        <v>7</v>
      </c>
      <c r="D1557" s="155">
        <v>2</v>
      </c>
      <c r="E1557" s="155" t="s">
        <v>556</v>
      </c>
      <c r="F1557" s="156" t="s">
        <v>4774</v>
      </c>
      <c r="G1557" s="156" t="s">
        <v>556</v>
      </c>
      <c r="H1557" s="156" t="s">
        <v>4780</v>
      </c>
      <c r="I1557" s="155">
        <v>2008072</v>
      </c>
      <c r="J1557" s="157" t="s">
        <v>1362</v>
      </c>
      <c r="K1557" s="157"/>
      <c r="L1557" s="155">
        <v>2022</v>
      </c>
      <c r="M1557" s="158">
        <v>4288</v>
      </c>
      <c r="N1557" s="159">
        <v>26493851.359999999</v>
      </c>
      <c r="O1557" s="159">
        <v>19720576.350000001</v>
      </c>
      <c r="P1557" s="159">
        <v>15890488.59</v>
      </c>
      <c r="Q1557" s="159">
        <v>8898047</v>
      </c>
      <c r="R1557" s="159">
        <v>6992441.5899999999</v>
      </c>
      <c r="S1557" s="159">
        <v>6773275.0099999998</v>
      </c>
      <c r="T1557" s="159">
        <v>3320</v>
      </c>
      <c r="U1557" s="159">
        <v>21805634.93</v>
      </c>
      <c r="V1557" s="159">
        <v>17755192.77</v>
      </c>
      <c r="W1557" s="159">
        <v>5875199.04</v>
      </c>
      <c r="X1557" s="159">
        <v>93460.23</v>
      </c>
      <c r="Y1557" s="159">
        <v>4050442.16</v>
      </c>
      <c r="Z1557" s="159">
        <v>596304.47</v>
      </c>
      <c r="AA1557" s="159">
        <v>0</v>
      </c>
      <c r="AB1557" s="159">
        <v>596304.47</v>
      </c>
      <c r="AC1557" s="159">
        <v>564868</v>
      </c>
      <c r="AD1557" s="159">
        <v>564868</v>
      </c>
      <c r="AE1557" s="159">
        <v>2944339.45</v>
      </c>
      <c r="AF1557" s="159">
        <v>1965383.58</v>
      </c>
      <c r="AG1557" s="159">
        <v>149495.9</v>
      </c>
      <c r="AH1557" s="159">
        <v>149495.9</v>
      </c>
      <c r="AI1557" s="159">
        <v>0</v>
      </c>
      <c r="AJ1557" s="159">
        <v>0</v>
      </c>
    </row>
    <row r="1558" spans="1:36">
      <c r="A1558" s="153">
        <v>20</v>
      </c>
      <c r="B1558" s="154">
        <v>9</v>
      </c>
      <c r="C1558" s="154">
        <v>1</v>
      </c>
      <c r="D1558" s="155">
        <v>1</v>
      </c>
      <c r="E1558" s="155" t="s">
        <v>556</v>
      </c>
      <c r="F1558" s="156" t="s">
        <v>4781</v>
      </c>
      <c r="G1558" s="156" t="s">
        <v>556</v>
      </c>
      <c r="H1558" s="156" t="s">
        <v>4782</v>
      </c>
      <c r="I1558" s="155">
        <v>2009011</v>
      </c>
      <c r="J1558" s="157" t="s">
        <v>1358</v>
      </c>
      <c r="K1558" s="157"/>
      <c r="L1558" s="155">
        <v>2022</v>
      </c>
      <c r="M1558" s="158">
        <v>5286</v>
      </c>
      <c r="N1558" s="159">
        <v>25789666.920000002</v>
      </c>
      <c r="O1558" s="159">
        <v>24399350.02</v>
      </c>
      <c r="P1558" s="159">
        <v>14762899.140000001</v>
      </c>
      <c r="Q1558" s="159">
        <v>7614353</v>
      </c>
      <c r="R1558" s="159">
        <v>7148546.1399999997</v>
      </c>
      <c r="S1558" s="159">
        <v>1390316.9</v>
      </c>
      <c r="T1558" s="159">
        <v>491354.89</v>
      </c>
      <c r="U1558" s="159">
        <v>24509183.239999998</v>
      </c>
      <c r="V1558" s="159">
        <v>22687788.539999999</v>
      </c>
      <c r="W1558" s="159">
        <v>8091221.2999999998</v>
      </c>
      <c r="X1558" s="159">
        <v>173180.41</v>
      </c>
      <c r="Y1558" s="159">
        <v>1821394.7</v>
      </c>
      <c r="Z1558" s="159">
        <v>6325026.9800000004</v>
      </c>
      <c r="AA1558" s="159">
        <v>4808000</v>
      </c>
      <c r="AB1558" s="159">
        <v>1517026.9800000004</v>
      </c>
      <c r="AC1558" s="159">
        <v>5478788</v>
      </c>
      <c r="AD1558" s="159">
        <v>5478788</v>
      </c>
      <c r="AE1558" s="159">
        <v>5727121.7400000002</v>
      </c>
      <c r="AF1558" s="159">
        <v>1711561.48</v>
      </c>
      <c r="AG1558" s="159">
        <v>726390.03</v>
      </c>
      <c r="AH1558" s="159">
        <v>442165.56</v>
      </c>
      <c r="AI1558" s="159">
        <v>0</v>
      </c>
      <c r="AJ1558" s="159">
        <v>0</v>
      </c>
    </row>
    <row r="1559" spans="1:36">
      <c r="A1559" s="153">
        <v>20</v>
      </c>
      <c r="B1559" s="154">
        <v>9</v>
      </c>
      <c r="C1559" s="154">
        <v>2</v>
      </c>
      <c r="D1559" s="155">
        <v>2</v>
      </c>
      <c r="E1559" s="155" t="s">
        <v>556</v>
      </c>
      <c r="F1559" s="156" t="s">
        <v>4783</v>
      </c>
      <c r="G1559" s="156" t="s">
        <v>556</v>
      </c>
      <c r="H1559" s="156" t="s">
        <v>4784</v>
      </c>
      <c r="I1559" s="155">
        <v>2009022</v>
      </c>
      <c r="J1559" s="157" t="s">
        <v>1361</v>
      </c>
      <c r="K1559" s="157"/>
      <c r="L1559" s="155">
        <v>2022</v>
      </c>
      <c r="M1559" s="158">
        <v>2714</v>
      </c>
      <c r="N1559" s="159">
        <v>14027354.42</v>
      </c>
      <c r="O1559" s="159">
        <v>12875758.289999999</v>
      </c>
      <c r="P1559" s="159">
        <v>7443569.4400000004</v>
      </c>
      <c r="Q1559" s="159">
        <v>3169795</v>
      </c>
      <c r="R1559" s="159">
        <v>4273774.4400000004</v>
      </c>
      <c r="S1559" s="159">
        <v>1151596.1299999999</v>
      </c>
      <c r="T1559" s="159">
        <v>259925</v>
      </c>
      <c r="U1559" s="159">
        <v>14521705.460000001</v>
      </c>
      <c r="V1559" s="159">
        <v>12461794.140000001</v>
      </c>
      <c r="W1559" s="159">
        <v>5461721.1200000001</v>
      </c>
      <c r="X1559" s="159">
        <v>140999.62</v>
      </c>
      <c r="Y1559" s="159">
        <v>2059911.32</v>
      </c>
      <c r="Z1559" s="159">
        <v>1586131.53</v>
      </c>
      <c r="AA1559" s="159">
        <v>1500000</v>
      </c>
      <c r="AB1559" s="159">
        <v>86131.530000000028</v>
      </c>
      <c r="AC1559" s="159">
        <v>350000</v>
      </c>
      <c r="AD1559" s="159">
        <v>350000</v>
      </c>
      <c r="AE1559" s="159">
        <v>4200571</v>
      </c>
      <c r="AF1559" s="159">
        <v>413964.15</v>
      </c>
      <c r="AG1559" s="159">
        <v>0</v>
      </c>
      <c r="AH1559" s="159">
        <v>0</v>
      </c>
      <c r="AI1559" s="159">
        <v>0</v>
      </c>
      <c r="AJ1559" s="159">
        <v>0</v>
      </c>
    </row>
    <row r="1560" spans="1:36">
      <c r="A1560" s="153">
        <v>20</v>
      </c>
      <c r="B1560" s="154">
        <v>9</v>
      </c>
      <c r="C1560" s="154">
        <v>3</v>
      </c>
      <c r="D1560" s="155">
        <v>2</v>
      </c>
      <c r="E1560" s="155" t="s">
        <v>556</v>
      </c>
      <c r="F1560" s="156" t="s">
        <v>4783</v>
      </c>
      <c r="G1560" s="156" t="s">
        <v>556</v>
      </c>
      <c r="H1560" s="156" t="s">
        <v>4785</v>
      </c>
      <c r="I1560" s="155">
        <v>2009032</v>
      </c>
      <c r="J1560" s="157" t="s">
        <v>1360</v>
      </c>
      <c r="K1560" s="157"/>
      <c r="L1560" s="155">
        <v>2022</v>
      </c>
      <c r="M1560" s="158">
        <v>3810</v>
      </c>
      <c r="N1560" s="159">
        <v>20893085.940000001</v>
      </c>
      <c r="O1560" s="159">
        <v>17400951.68</v>
      </c>
      <c r="P1560" s="159">
        <v>12724739.07</v>
      </c>
      <c r="Q1560" s="159">
        <v>6061986</v>
      </c>
      <c r="R1560" s="159">
        <v>6662753.0700000003</v>
      </c>
      <c r="S1560" s="159">
        <v>3492134.26</v>
      </c>
      <c r="T1560" s="159">
        <v>28875</v>
      </c>
      <c r="U1560" s="159">
        <v>20262170.32</v>
      </c>
      <c r="V1560" s="159">
        <v>14957544.300000001</v>
      </c>
      <c r="W1560" s="159">
        <v>4981311.1100000003</v>
      </c>
      <c r="X1560" s="159">
        <v>5133.2299999999996</v>
      </c>
      <c r="Y1560" s="159">
        <v>5304626.0199999996</v>
      </c>
      <c r="Z1560" s="159">
        <v>4539644.55</v>
      </c>
      <c r="AA1560" s="159">
        <v>0</v>
      </c>
      <c r="AB1560" s="159">
        <v>4539644.55</v>
      </c>
      <c r="AC1560" s="159">
        <v>230000</v>
      </c>
      <c r="AD1560" s="159">
        <v>230000</v>
      </c>
      <c r="AE1560" s="159">
        <v>230000</v>
      </c>
      <c r="AF1560" s="159">
        <v>2443407.38</v>
      </c>
      <c r="AG1560" s="159">
        <v>454034.99</v>
      </c>
      <c r="AH1560" s="159">
        <v>629028.44999999995</v>
      </c>
      <c r="AI1560" s="159">
        <v>0</v>
      </c>
      <c r="AJ1560" s="159">
        <v>0</v>
      </c>
    </row>
    <row r="1561" spans="1:36">
      <c r="A1561" s="153">
        <v>20</v>
      </c>
      <c r="B1561" s="154">
        <v>9</v>
      </c>
      <c r="C1561" s="154">
        <v>4</v>
      </c>
      <c r="D1561" s="155">
        <v>2</v>
      </c>
      <c r="E1561" s="155" t="s">
        <v>556</v>
      </c>
      <c r="F1561" s="156" t="s">
        <v>4783</v>
      </c>
      <c r="G1561" s="156" t="s">
        <v>556</v>
      </c>
      <c r="H1561" s="156" t="s">
        <v>4786</v>
      </c>
      <c r="I1561" s="155">
        <v>2009042</v>
      </c>
      <c r="J1561" s="157" t="s">
        <v>1359</v>
      </c>
      <c r="K1561" s="157"/>
      <c r="L1561" s="155">
        <v>2022</v>
      </c>
      <c r="M1561" s="158">
        <v>4164</v>
      </c>
      <c r="N1561" s="159">
        <v>26268197.420000002</v>
      </c>
      <c r="O1561" s="159">
        <v>24058823.989999998</v>
      </c>
      <c r="P1561" s="159">
        <v>15399534.449999999</v>
      </c>
      <c r="Q1561" s="159">
        <v>6908250</v>
      </c>
      <c r="R1561" s="159">
        <v>8491284.4499999993</v>
      </c>
      <c r="S1561" s="159">
        <v>2209373.4300000002</v>
      </c>
      <c r="T1561" s="159">
        <v>369840</v>
      </c>
      <c r="U1561" s="159">
        <v>24312940.43</v>
      </c>
      <c r="V1561" s="159">
        <v>21767896.559999999</v>
      </c>
      <c r="W1561" s="159">
        <v>8804347.7100000009</v>
      </c>
      <c r="X1561" s="159">
        <v>397419.58</v>
      </c>
      <c r="Y1561" s="159">
        <v>2545043.87</v>
      </c>
      <c r="Z1561" s="159">
        <v>8239000</v>
      </c>
      <c r="AA1561" s="159">
        <v>8239000</v>
      </c>
      <c r="AB1561" s="159">
        <v>0</v>
      </c>
      <c r="AC1561" s="159">
        <v>8828000</v>
      </c>
      <c r="AD1561" s="159">
        <v>8828000</v>
      </c>
      <c r="AE1561" s="159">
        <v>11659000</v>
      </c>
      <c r="AF1561" s="159">
        <v>2290927.4300000002</v>
      </c>
      <c r="AG1561" s="159">
        <v>2234803</v>
      </c>
      <c r="AH1561" s="159">
        <v>1412576.57</v>
      </c>
      <c r="AI1561" s="159">
        <v>0</v>
      </c>
      <c r="AJ1561" s="159">
        <v>0</v>
      </c>
    </row>
    <row r="1562" spans="1:36">
      <c r="A1562" s="153">
        <v>20</v>
      </c>
      <c r="B1562" s="154">
        <v>9</v>
      </c>
      <c r="C1562" s="154">
        <v>5</v>
      </c>
      <c r="D1562" s="155">
        <v>2</v>
      </c>
      <c r="E1562" s="155" t="s">
        <v>556</v>
      </c>
      <c r="F1562" s="156" t="s">
        <v>4783</v>
      </c>
      <c r="G1562" s="156" t="s">
        <v>556</v>
      </c>
      <c r="H1562" s="156" t="s">
        <v>4787</v>
      </c>
      <c r="I1562" s="155">
        <v>2009052</v>
      </c>
      <c r="J1562" s="157" t="s">
        <v>1358</v>
      </c>
      <c r="K1562" s="157"/>
      <c r="L1562" s="155">
        <v>2022</v>
      </c>
      <c r="M1562" s="158">
        <v>4028</v>
      </c>
      <c r="N1562" s="159">
        <v>19830185.66</v>
      </c>
      <c r="O1562" s="159">
        <v>17887351.510000002</v>
      </c>
      <c r="P1562" s="159">
        <v>11563478.390000001</v>
      </c>
      <c r="Q1562" s="159">
        <v>4910265</v>
      </c>
      <c r="R1562" s="159">
        <v>6653213.3899999997</v>
      </c>
      <c r="S1562" s="159">
        <v>1942834.15</v>
      </c>
      <c r="T1562" s="159">
        <v>37183.39</v>
      </c>
      <c r="U1562" s="159">
        <v>17292912.699999999</v>
      </c>
      <c r="V1562" s="159">
        <v>16137836.779999999</v>
      </c>
      <c r="W1562" s="159">
        <v>5622873.1799999997</v>
      </c>
      <c r="X1562" s="159">
        <v>0</v>
      </c>
      <c r="Y1562" s="159">
        <v>1155075.92</v>
      </c>
      <c r="Z1562" s="159">
        <v>3181475.73</v>
      </c>
      <c r="AA1562" s="159">
        <v>0</v>
      </c>
      <c r="AB1562" s="159">
        <v>3181475.73</v>
      </c>
      <c r="AC1562" s="159">
        <v>0</v>
      </c>
      <c r="AD1562" s="159">
        <v>0</v>
      </c>
      <c r="AE1562" s="159">
        <v>0</v>
      </c>
      <c r="AF1562" s="159">
        <v>1749514.73</v>
      </c>
      <c r="AG1562" s="159">
        <v>51269.34</v>
      </c>
      <c r="AH1562" s="159">
        <v>3827.56</v>
      </c>
      <c r="AI1562" s="159">
        <v>0</v>
      </c>
      <c r="AJ1562" s="159">
        <v>0</v>
      </c>
    </row>
    <row r="1563" spans="1:36">
      <c r="A1563" s="153">
        <v>20</v>
      </c>
      <c r="B1563" s="154">
        <v>10</v>
      </c>
      <c r="C1563" s="154">
        <v>1</v>
      </c>
      <c r="D1563" s="155">
        <v>1</v>
      </c>
      <c r="E1563" s="155" t="s">
        <v>556</v>
      </c>
      <c r="F1563" s="156" t="s">
        <v>4788</v>
      </c>
      <c r="G1563" s="156" t="s">
        <v>556</v>
      </c>
      <c r="H1563" s="156" t="s">
        <v>4789</v>
      </c>
      <c r="I1563" s="155">
        <v>2010011</v>
      </c>
      <c r="J1563" s="157" t="s">
        <v>1350</v>
      </c>
      <c r="K1563" s="157"/>
      <c r="L1563" s="155">
        <v>2022</v>
      </c>
      <c r="M1563" s="158">
        <v>14418</v>
      </c>
      <c r="N1563" s="159">
        <v>64347723.68</v>
      </c>
      <c r="O1563" s="159">
        <v>57579829.630000003</v>
      </c>
      <c r="P1563" s="159">
        <v>30363872.390000001</v>
      </c>
      <c r="Q1563" s="159">
        <v>11914508</v>
      </c>
      <c r="R1563" s="159">
        <v>18449364.390000001</v>
      </c>
      <c r="S1563" s="159">
        <v>6767894.0499999998</v>
      </c>
      <c r="T1563" s="159">
        <v>1586394.19</v>
      </c>
      <c r="U1563" s="159">
        <v>69158164.010000005</v>
      </c>
      <c r="V1563" s="159">
        <v>56900520.57</v>
      </c>
      <c r="W1563" s="159">
        <v>26275833.899999999</v>
      </c>
      <c r="X1563" s="159">
        <v>382577.07</v>
      </c>
      <c r="Y1563" s="159">
        <v>12257643.439999999</v>
      </c>
      <c r="Z1563" s="159">
        <v>6618326.8300000001</v>
      </c>
      <c r="AA1563" s="159">
        <v>5000000</v>
      </c>
      <c r="AB1563" s="159">
        <v>1618326.83</v>
      </c>
      <c r="AC1563" s="159">
        <v>1000000</v>
      </c>
      <c r="AD1563" s="159">
        <v>1000000</v>
      </c>
      <c r="AE1563" s="159">
        <v>16000000</v>
      </c>
      <c r="AF1563" s="159">
        <v>679309.06</v>
      </c>
      <c r="AG1563" s="159">
        <v>306659</v>
      </c>
      <c r="AH1563" s="159">
        <v>294077.43</v>
      </c>
      <c r="AI1563" s="159">
        <v>0</v>
      </c>
      <c r="AJ1563" s="159">
        <v>0</v>
      </c>
    </row>
    <row r="1564" spans="1:36">
      <c r="A1564" s="153">
        <v>20</v>
      </c>
      <c r="B1564" s="154">
        <v>10</v>
      </c>
      <c r="C1564" s="154">
        <v>2</v>
      </c>
      <c r="D1564" s="155">
        <v>3</v>
      </c>
      <c r="E1564" s="155" t="s">
        <v>556</v>
      </c>
      <c r="F1564" s="156" t="s">
        <v>4790</v>
      </c>
      <c r="G1564" s="156" t="s">
        <v>556</v>
      </c>
      <c r="H1564" s="156" t="s">
        <v>4791</v>
      </c>
      <c r="I1564" s="155">
        <v>2010023</v>
      </c>
      <c r="J1564" s="157" t="s">
        <v>1357</v>
      </c>
      <c r="K1564" s="157"/>
      <c r="L1564" s="155">
        <v>2022</v>
      </c>
      <c r="M1564" s="158">
        <v>6245</v>
      </c>
      <c r="N1564" s="159">
        <v>34773622.57</v>
      </c>
      <c r="O1564" s="159">
        <v>28672016.100000001</v>
      </c>
      <c r="P1564" s="159">
        <v>20822881.439999998</v>
      </c>
      <c r="Q1564" s="159">
        <v>9803884</v>
      </c>
      <c r="R1564" s="159">
        <v>11018997.439999999</v>
      </c>
      <c r="S1564" s="159">
        <v>6101606.4699999997</v>
      </c>
      <c r="T1564" s="159">
        <v>60207.82</v>
      </c>
      <c r="U1564" s="159">
        <v>31463728.940000001</v>
      </c>
      <c r="V1564" s="159">
        <v>24979877.420000002</v>
      </c>
      <c r="W1564" s="159">
        <v>7435381.2699999996</v>
      </c>
      <c r="X1564" s="159">
        <v>273686.3</v>
      </c>
      <c r="Y1564" s="159">
        <v>6483851.5199999996</v>
      </c>
      <c r="Z1564" s="159">
        <v>2728752.32</v>
      </c>
      <c r="AA1564" s="159">
        <v>1474520</v>
      </c>
      <c r="AB1564" s="159">
        <v>1254232.3199999998</v>
      </c>
      <c r="AC1564" s="159">
        <v>3071276</v>
      </c>
      <c r="AD1564" s="159">
        <v>3071276</v>
      </c>
      <c r="AE1564" s="159">
        <v>9331456</v>
      </c>
      <c r="AF1564" s="159">
        <v>3692138.68</v>
      </c>
      <c r="AG1564" s="159">
        <v>1069172.48</v>
      </c>
      <c r="AH1564" s="159">
        <v>598372.38</v>
      </c>
      <c r="AI1564" s="159">
        <v>0</v>
      </c>
      <c r="AJ1564" s="159">
        <v>0</v>
      </c>
    </row>
    <row r="1565" spans="1:36">
      <c r="A1565" s="153">
        <v>20</v>
      </c>
      <c r="B1565" s="154">
        <v>10</v>
      </c>
      <c r="C1565" s="154">
        <v>3</v>
      </c>
      <c r="D1565" s="155">
        <v>2</v>
      </c>
      <c r="E1565" s="155" t="s">
        <v>556</v>
      </c>
      <c r="F1565" s="156" t="s">
        <v>4792</v>
      </c>
      <c r="G1565" s="156" t="s">
        <v>556</v>
      </c>
      <c r="H1565" s="156" t="s">
        <v>4793</v>
      </c>
      <c r="I1565" s="155">
        <v>2010032</v>
      </c>
      <c r="J1565" s="157" t="s">
        <v>1356</v>
      </c>
      <c r="K1565" s="157"/>
      <c r="L1565" s="155">
        <v>2022</v>
      </c>
      <c r="M1565" s="158">
        <v>2735</v>
      </c>
      <c r="N1565" s="159">
        <v>12119249.390000001</v>
      </c>
      <c r="O1565" s="159">
        <v>11173851.810000001</v>
      </c>
      <c r="P1565" s="159">
        <v>8699057.2899999991</v>
      </c>
      <c r="Q1565" s="159">
        <v>4336487</v>
      </c>
      <c r="R1565" s="159">
        <v>4362570.29</v>
      </c>
      <c r="S1565" s="159">
        <v>945397.58</v>
      </c>
      <c r="T1565" s="159">
        <v>0</v>
      </c>
      <c r="U1565" s="159">
        <v>11053772.880000001</v>
      </c>
      <c r="V1565" s="159">
        <v>10150192.07</v>
      </c>
      <c r="W1565" s="159">
        <v>3862163.93</v>
      </c>
      <c r="X1565" s="159">
        <v>106159.63</v>
      </c>
      <c r="Y1565" s="159">
        <v>903580.81</v>
      </c>
      <c r="Z1565" s="159">
        <v>1959587.4</v>
      </c>
      <c r="AA1565" s="159">
        <v>0</v>
      </c>
      <c r="AB1565" s="159">
        <v>1959587.4</v>
      </c>
      <c r="AC1565" s="159">
        <v>903520</v>
      </c>
      <c r="AD1565" s="159">
        <v>903520</v>
      </c>
      <c r="AE1565" s="159">
        <v>3901255</v>
      </c>
      <c r="AF1565" s="159">
        <v>1023659.74</v>
      </c>
      <c r="AG1565" s="159">
        <v>12054</v>
      </c>
      <c r="AH1565" s="159">
        <v>27481.43</v>
      </c>
      <c r="AI1565" s="159">
        <v>0</v>
      </c>
      <c r="AJ1565" s="159">
        <v>0</v>
      </c>
    </row>
    <row r="1566" spans="1:36">
      <c r="A1566" s="153">
        <v>20</v>
      </c>
      <c r="B1566" s="154">
        <v>10</v>
      </c>
      <c r="C1566" s="154">
        <v>4</v>
      </c>
      <c r="D1566" s="155">
        <v>2</v>
      </c>
      <c r="E1566" s="155" t="s">
        <v>556</v>
      </c>
      <c r="F1566" s="156" t="s">
        <v>4792</v>
      </c>
      <c r="G1566" s="156" t="s">
        <v>556</v>
      </c>
      <c r="H1566" s="156" t="s">
        <v>4794</v>
      </c>
      <c r="I1566" s="155">
        <v>2010042</v>
      </c>
      <c r="J1566" s="157" t="s">
        <v>1355</v>
      </c>
      <c r="K1566" s="157"/>
      <c r="L1566" s="155">
        <v>2022</v>
      </c>
      <c r="M1566" s="158">
        <v>4181</v>
      </c>
      <c r="N1566" s="159">
        <v>18972852.609999999</v>
      </c>
      <c r="O1566" s="159">
        <v>16348834.17</v>
      </c>
      <c r="P1566" s="159">
        <v>12406628.51</v>
      </c>
      <c r="Q1566" s="159">
        <v>6005667</v>
      </c>
      <c r="R1566" s="159">
        <v>6400961.5099999998</v>
      </c>
      <c r="S1566" s="159">
        <v>2624018.44</v>
      </c>
      <c r="T1566" s="159">
        <v>1405.5</v>
      </c>
      <c r="U1566" s="159">
        <v>17433511.280000001</v>
      </c>
      <c r="V1566" s="159">
        <v>15331789.640000001</v>
      </c>
      <c r="W1566" s="159">
        <v>6140640.4500000002</v>
      </c>
      <c r="X1566" s="159">
        <v>99726.96</v>
      </c>
      <c r="Y1566" s="159">
        <v>2101721.64</v>
      </c>
      <c r="Z1566" s="159">
        <v>1571122.98</v>
      </c>
      <c r="AA1566" s="159">
        <v>1513968</v>
      </c>
      <c r="AB1566" s="159">
        <v>57154.979999999981</v>
      </c>
      <c r="AC1566" s="159">
        <v>466000</v>
      </c>
      <c r="AD1566" s="159">
        <v>466000</v>
      </c>
      <c r="AE1566" s="159">
        <v>4971560</v>
      </c>
      <c r="AF1566" s="159">
        <v>1017044.53</v>
      </c>
      <c r="AG1566" s="159">
        <v>379328.39</v>
      </c>
      <c r="AH1566" s="159">
        <v>339889.67</v>
      </c>
      <c r="AI1566" s="159">
        <v>0</v>
      </c>
      <c r="AJ1566" s="159">
        <v>0</v>
      </c>
    </row>
    <row r="1567" spans="1:36">
      <c r="A1567" s="153">
        <v>20</v>
      </c>
      <c r="B1567" s="154">
        <v>10</v>
      </c>
      <c r="C1567" s="154">
        <v>5</v>
      </c>
      <c r="D1567" s="155">
        <v>2</v>
      </c>
      <c r="E1567" s="155" t="s">
        <v>556</v>
      </c>
      <c r="F1567" s="156" t="s">
        <v>4792</v>
      </c>
      <c r="G1567" s="156" t="s">
        <v>556</v>
      </c>
      <c r="H1567" s="156" t="s">
        <v>4795</v>
      </c>
      <c r="I1567" s="155">
        <v>2010052</v>
      </c>
      <c r="J1567" s="157" t="s">
        <v>1354</v>
      </c>
      <c r="K1567" s="157"/>
      <c r="L1567" s="155">
        <v>2022</v>
      </c>
      <c r="M1567" s="158">
        <v>2352</v>
      </c>
      <c r="N1567" s="159">
        <v>21793562.07</v>
      </c>
      <c r="O1567" s="159">
        <v>20111008.059999999</v>
      </c>
      <c r="P1567" s="159">
        <v>4897568.4399999995</v>
      </c>
      <c r="Q1567" s="159">
        <v>1638840</v>
      </c>
      <c r="R1567" s="159">
        <v>3258728.44</v>
      </c>
      <c r="S1567" s="159">
        <v>1682554.01</v>
      </c>
      <c r="T1567" s="159">
        <v>1845.53</v>
      </c>
      <c r="U1567" s="159">
        <v>19774668.25</v>
      </c>
      <c r="V1567" s="159">
        <v>17459646.489999998</v>
      </c>
      <c r="W1567" s="159">
        <v>5657370.9199999999</v>
      </c>
      <c r="X1567" s="159">
        <v>243552.03</v>
      </c>
      <c r="Y1567" s="159">
        <v>2315021.7599999998</v>
      </c>
      <c r="Z1567" s="159">
        <v>1946902.97</v>
      </c>
      <c r="AA1567" s="159">
        <v>800000</v>
      </c>
      <c r="AB1567" s="159">
        <v>1146902.97</v>
      </c>
      <c r="AC1567" s="159">
        <v>754000</v>
      </c>
      <c r="AD1567" s="159">
        <v>754000</v>
      </c>
      <c r="AE1567" s="159">
        <v>10769000</v>
      </c>
      <c r="AF1567" s="159">
        <v>2651361.5699999998</v>
      </c>
      <c r="AG1567" s="159">
        <v>517797.55</v>
      </c>
      <c r="AH1567" s="159">
        <v>408737.25</v>
      </c>
      <c r="AI1567" s="159">
        <v>0</v>
      </c>
      <c r="AJ1567" s="159">
        <v>0</v>
      </c>
    </row>
    <row r="1568" spans="1:36">
      <c r="A1568" s="153">
        <v>20</v>
      </c>
      <c r="B1568" s="154">
        <v>10</v>
      </c>
      <c r="C1568" s="154">
        <v>6</v>
      </c>
      <c r="D1568" s="155">
        <v>2</v>
      </c>
      <c r="E1568" s="155" t="s">
        <v>556</v>
      </c>
      <c r="F1568" s="156" t="s">
        <v>4792</v>
      </c>
      <c r="G1568" s="156" t="s">
        <v>556</v>
      </c>
      <c r="H1568" s="156" t="s">
        <v>4796</v>
      </c>
      <c r="I1568" s="155">
        <v>2010062</v>
      </c>
      <c r="J1568" s="157" t="s">
        <v>1353</v>
      </c>
      <c r="K1568" s="157"/>
      <c r="L1568" s="155">
        <v>2022</v>
      </c>
      <c r="M1568" s="158">
        <v>1733</v>
      </c>
      <c r="N1568" s="159">
        <v>8849388.0399999991</v>
      </c>
      <c r="O1568" s="159">
        <v>8117492.4400000004</v>
      </c>
      <c r="P1568" s="159">
        <v>5681881.7599999998</v>
      </c>
      <c r="Q1568" s="159">
        <v>2755807</v>
      </c>
      <c r="R1568" s="159">
        <v>2926074.76</v>
      </c>
      <c r="S1568" s="159">
        <v>731895.6</v>
      </c>
      <c r="T1568" s="159">
        <v>0</v>
      </c>
      <c r="U1568" s="159">
        <v>10296873.25</v>
      </c>
      <c r="V1568" s="159">
        <v>8021116.2699999996</v>
      </c>
      <c r="W1568" s="159">
        <v>3206247.36</v>
      </c>
      <c r="X1568" s="159">
        <v>7718.08</v>
      </c>
      <c r="Y1568" s="159">
        <v>2275756.98</v>
      </c>
      <c r="Z1568" s="159">
        <v>2015154.65</v>
      </c>
      <c r="AA1568" s="159">
        <v>1360000</v>
      </c>
      <c r="AB1568" s="159">
        <v>655154.64999999991</v>
      </c>
      <c r="AC1568" s="159">
        <v>125000</v>
      </c>
      <c r="AD1568" s="159">
        <v>125000</v>
      </c>
      <c r="AE1568" s="159">
        <v>1475000</v>
      </c>
      <c r="AF1568" s="159">
        <v>96376.17</v>
      </c>
      <c r="AG1568" s="159">
        <v>243588.51</v>
      </c>
      <c r="AH1568" s="159">
        <v>453969.18</v>
      </c>
      <c r="AI1568" s="159">
        <v>0</v>
      </c>
      <c r="AJ1568" s="159">
        <v>0</v>
      </c>
    </row>
    <row r="1569" spans="1:36">
      <c r="A1569" s="153">
        <v>20</v>
      </c>
      <c r="B1569" s="154">
        <v>10</v>
      </c>
      <c r="C1569" s="154">
        <v>7</v>
      </c>
      <c r="D1569" s="155">
        <v>2</v>
      </c>
      <c r="E1569" s="155" t="s">
        <v>556</v>
      </c>
      <c r="F1569" s="156" t="s">
        <v>4792</v>
      </c>
      <c r="G1569" s="156" t="s">
        <v>556</v>
      </c>
      <c r="H1569" s="156" t="s">
        <v>4797</v>
      </c>
      <c r="I1569" s="155">
        <v>2010072</v>
      </c>
      <c r="J1569" s="157" t="s">
        <v>1352</v>
      </c>
      <c r="K1569" s="157"/>
      <c r="L1569" s="155">
        <v>2022</v>
      </c>
      <c r="M1569" s="158">
        <v>3831</v>
      </c>
      <c r="N1569" s="159">
        <v>16842306.039999999</v>
      </c>
      <c r="O1569" s="159">
        <v>15695992.67</v>
      </c>
      <c r="P1569" s="159">
        <v>11617268.6</v>
      </c>
      <c r="Q1569" s="159">
        <v>6127643</v>
      </c>
      <c r="R1569" s="159">
        <v>5489625.5999999996</v>
      </c>
      <c r="S1569" s="159">
        <v>1146313.3700000001</v>
      </c>
      <c r="T1569" s="159">
        <v>171831.15</v>
      </c>
      <c r="U1569" s="159">
        <v>15828447.689999999</v>
      </c>
      <c r="V1569" s="159">
        <v>13966238.92</v>
      </c>
      <c r="W1569" s="159">
        <v>5353422.4800000004</v>
      </c>
      <c r="X1569" s="159">
        <v>133968.71</v>
      </c>
      <c r="Y1569" s="159">
        <v>1862208.77</v>
      </c>
      <c r="Z1569" s="159">
        <v>1503747.38</v>
      </c>
      <c r="AA1569" s="159">
        <v>0</v>
      </c>
      <c r="AB1569" s="159">
        <v>1503747.38</v>
      </c>
      <c r="AC1569" s="159">
        <v>665000</v>
      </c>
      <c r="AD1569" s="159">
        <v>665000</v>
      </c>
      <c r="AE1569" s="159">
        <v>5430000</v>
      </c>
      <c r="AF1569" s="159">
        <v>1729753.75</v>
      </c>
      <c r="AG1569" s="159">
        <v>461976.46</v>
      </c>
      <c r="AH1569" s="159">
        <v>2390</v>
      </c>
      <c r="AI1569" s="159">
        <v>0</v>
      </c>
      <c r="AJ1569" s="159">
        <v>0</v>
      </c>
    </row>
    <row r="1570" spans="1:36">
      <c r="A1570" s="153">
        <v>20</v>
      </c>
      <c r="B1570" s="154">
        <v>10</v>
      </c>
      <c r="C1570" s="154">
        <v>8</v>
      </c>
      <c r="D1570" s="155">
        <v>2</v>
      </c>
      <c r="E1570" s="155" t="s">
        <v>556</v>
      </c>
      <c r="F1570" s="156" t="s">
        <v>4792</v>
      </c>
      <c r="G1570" s="156" t="s">
        <v>556</v>
      </c>
      <c r="H1570" s="156" t="s">
        <v>4798</v>
      </c>
      <c r="I1570" s="155">
        <v>2010082</v>
      </c>
      <c r="J1570" s="157" t="s">
        <v>1351</v>
      </c>
      <c r="K1570" s="157"/>
      <c r="L1570" s="155">
        <v>2022</v>
      </c>
      <c r="M1570" s="158">
        <v>2793</v>
      </c>
      <c r="N1570" s="159">
        <v>16596620.08</v>
      </c>
      <c r="O1570" s="159">
        <v>11381219.619999999</v>
      </c>
      <c r="P1570" s="159">
        <v>8977621.0199999996</v>
      </c>
      <c r="Q1570" s="159">
        <v>4874972</v>
      </c>
      <c r="R1570" s="159">
        <v>4102649.02</v>
      </c>
      <c r="S1570" s="159">
        <v>5215400.46</v>
      </c>
      <c r="T1570" s="159">
        <v>0</v>
      </c>
      <c r="U1570" s="159">
        <v>12587202.92</v>
      </c>
      <c r="V1570" s="159">
        <v>9911929.0299999993</v>
      </c>
      <c r="W1570" s="159">
        <v>3988211.59</v>
      </c>
      <c r="X1570" s="159">
        <v>4456.71</v>
      </c>
      <c r="Y1570" s="159">
        <v>2675273.89</v>
      </c>
      <c r="Z1570" s="159">
        <v>1515618.66</v>
      </c>
      <c r="AA1570" s="159">
        <v>0</v>
      </c>
      <c r="AB1570" s="159">
        <v>1515618.66</v>
      </c>
      <c r="AC1570" s="159">
        <v>299223</v>
      </c>
      <c r="AD1570" s="159">
        <v>299223</v>
      </c>
      <c r="AE1570" s="159">
        <v>0</v>
      </c>
      <c r="AF1570" s="159">
        <v>1469290.59</v>
      </c>
      <c r="AG1570" s="159">
        <v>0</v>
      </c>
      <c r="AH1570" s="159">
        <v>2345</v>
      </c>
      <c r="AI1570" s="159">
        <v>0</v>
      </c>
      <c r="AJ1570" s="159">
        <v>0</v>
      </c>
    </row>
    <row r="1571" spans="1:36">
      <c r="A1571" s="153">
        <v>20</v>
      </c>
      <c r="B1571" s="154">
        <v>10</v>
      </c>
      <c r="C1571" s="154">
        <v>9</v>
      </c>
      <c r="D1571" s="155">
        <v>2</v>
      </c>
      <c r="E1571" s="155" t="s">
        <v>556</v>
      </c>
      <c r="F1571" s="156" t="s">
        <v>4792</v>
      </c>
      <c r="G1571" s="156" t="s">
        <v>556</v>
      </c>
      <c r="H1571" s="156" t="s">
        <v>4799</v>
      </c>
      <c r="I1571" s="155">
        <v>2010092</v>
      </c>
      <c r="J1571" s="157" t="s">
        <v>1350</v>
      </c>
      <c r="K1571" s="157"/>
      <c r="L1571" s="155">
        <v>2022</v>
      </c>
      <c r="M1571" s="158">
        <v>6078</v>
      </c>
      <c r="N1571" s="159">
        <v>30520462.239999998</v>
      </c>
      <c r="O1571" s="159">
        <v>27194494.989999998</v>
      </c>
      <c r="P1571" s="159">
        <v>18595826.210000001</v>
      </c>
      <c r="Q1571" s="159">
        <v>7887639</v>
      </c>
      <c r="R1571" s="159">
        <v>10708187.210000001</v>
      </c>
      <c r="S1571" s="159">
        <v>3325967.25</v>
      </c>
      <c r="T1571" s="159">
        <v>41840.400000000001</v>
      </c>
      <c r="U1571" s="159">
        <v>29051722.670000002</v>
      </c>
      <c r="V1571" s="159">
        <v>23362291.210000001</v>
      </c>
      <c r="W1571" s="159">
        <v>8107769.5099999998</v>
      </c>
      <c r="X1571" s="159">
        <v>107583.98</v>
      </c>
      <c r="Y1571" s="159">
        <v>5689431.46</v>
      </c>
      <c r="Z1571" s="159">
        <v>3627025.7</v>
      </c>
      <c r="AA1571" s="159">
        <v>1750000</v>
      </c>
      <c r="AB1571" s="159">
        <v>1877025.7000000002</v>
      </c>
      <c r="AC1571" s="159">
        <v>1994726</v>
      </c>
      <c r="AD1571" s="159">
        <v>1994726</v>
      </c>
      <c r="AE1571" s="159">
        <v>5850355</v>
      </c>
      <c r="AF1571" s="159">
        <v>3832203.78</v>
      </c>
      <c r="AG1571" s="159">
        <v>2850956.79</v>
      </c>
      <c r="AH1571" s="159">
        <v>1192266.57</v>
      </c>
      <c r="AI1571" s="159">
        <v>0</v>
      </c>
      <c r="AJ1571" s="159">
        <v>0</v>
      </c>
    </row>
    <row r="1572" spans="1:36">
      <c r="A1572" s="153">
        <v>20</v>
      </c>
      <c r="B1572" s="154">
        <v>11</v>
      </c>
      <c r="C1572" s="154">
        <v>1</v>
      </c>
      <c r="D1572" s="155">
        <v>3</v>
      </c>
      <c r="E1572" s="155" t="s">
        <v>556</v>
      </c>
      <c r="F1572" s="156" t="s">
        <v>4800</v>
      </c>
      <c r="G1572" s="156" t="s">
        <v>556</v>
      </c>
      <c r="H1572" s="156" t="s">
        <v>4801</v>
      </c>
      <c r="I1572" s="155">
        <v>2011013</v>
      </c>
      <c r="J1572" s="157" t="s">
        <v>1349</v>
      </c>
      <c r="K1572" s="157"/>
      <c r="L1572" s="155">
        <v>2022</v>
      </c>
      <c r="M1572" s="158">
        <v>11402</v>
      </c>
      <c r="N1572" s="159">
        <v>47932397.350000001</v>
      </c>
      <c r="O1572" s="159">
        <v>46486003.109999999</v>
      </c>
      <c r="P1572" s="159">
        <v>32828746.859999999</v>
      </c>
      <c r="Q1572" s="159">
        <v>17212415</v>
      </c>
      <c r="R1572" s="159">
        <v>15616331.859999999</v>
      </c>
      <c r="S1572" s="159">
        <v>1446394.24</v>
      </c>
      <c r="T1572" s="159">
        <v>104926.92</v>
      </c>
      <c r="U1572" s="159">
        <v>46410314.770000003</v>
      </c>
      <c r="V1572" s="159">
        <v>44048695.659999996</v>
      </c>
      <c r="W1572" s="159">
        <v>16798577.120000001</v>
      </c>
      <c r="X1572" s="159">
        <v>512832.88</v>
      </c>
      <c r="Y1572" s="159">
        <v>2361619.11</v>
      </c>
      <c r="Z1572" s="159">
        <v>0</v>
      </c>
      <c r="AA1572" s="159">
        <v>0</v>
      </c>
      <c r="AB1572" s="159">
        <v>0</v>
      </c>
      <c r="AC1572" s="159">
        <v>1329000</v>
      </c>
      <c r="AD1572" s="159">
        <v>1329000</v>
      </c>
      <c r="AE1572" s="159">
        <v>14408000</v>
      </c>
      <c r="AF1572" s="159">
        <v>2437307.4500000002</v>
      </c>
      <c r="AG1572" s="159">
        <v>149520</v>
      </c>
      <c r="AH1572" s="159">
        <v>117589.1</v>
      </c>
      <c r="AI1572" s="159">
        <v>0</v>
      </c>
      <c r="AJ1572" s="159">
        <v>0</v>
      </c>
    </row>
    <row r="1573" spans="1:36">
      <c r="A1573" s="153">
        <v>20</v>
      </c>
      <c r="B1573" s="154">
        <v>11</v>
      </c>
      <c r="C1573" s="154">
        <v>2</v>
      </c>
      <c r="D1573" s="155">
        <v>2</v>
      </c>
      <c r="E1573" s="155" t="s">
        <v>556</v>
      </c>
      <c r="F1573" s="156" t="s">
        <v>4802</v>
      </c>
      <c r="G1573" s="156" t="s">
        <v>556</v>
      </c>
      <c r="H1573" s="156" t="s">
        <v>4803</v>
      </c>
      <c r="I1573" s="155">
        <v>2011022</v>
      </c>
      <c r="J1573" s="157" t="s">
        <v>1181</v>
      </c>
      <c r="K1573" s="157"/>
      <c r="L1573" s="155">
        <v>2022</v>
      </c>
      <c r="M1573" s="158">
        <v>4109</v>
      </c>
      <c r="N1573" s="159">
        <v>21528560.300000001</v>
      </c>
      <c r="O1573" s="159">
        <v>19255671.600000001</v>
      </c>
      <c r="P1573" s="159">
        <v>14755058.309999999</v>
      </c>
      <c r="Q1573" s="159">
        <v>8103563</v>
      </c>
      <c r="R1573" s="159">
        <v>6651495.3099999996</v>
      </c>
      <c r="S1573" s="159">
        <v>2272888.7000000002</v>
      </c>
      <c r="T1573" s="159">
        <v>159996</v>
      </c>
      <c r="U1573" s="159">
        <v>19368056.41</v>
      </c>
      <c r="V1573" s="159">
        <v>16782605.739999998</v>
      </c>
      <c r="W1573" s="159">
        <v>7463637.7300000004</v>
      </c>
      <c r="X1573" s="159">
        <v>203278.53</v>
      </c>
      <c r="Y1573" s="159">
        <v>2585450.67</v>
      </c>
      <c r="Z1573" s="159">
        <v>6470571.0300000003</v>
      </c>
      <c r="AA1573" s="159">
        <v>6105000</v>
      </c>
      <c r="AB1573" s="159">
        <v>365571.03000000026</v>
      </c>
      <c r="AC1573" s="159">
        <v>7737203</v>
      </c>
      <c r="AD1573" s="159">
        <v>7737203</v>
      </c>
      <c r="AE1573" s="159">
        <v>6406914</v>
      </c>
      <c r="AF1573" s="159">
        <v>2473065.86</v>
      </c>
      <c r="AG1573" s="159">
        <v>0</v>
      </c>
      <c r="AH1573" s="159">
        <v>0</v>
      </c>
      <c r="AI1573" s="159">
        <v>0</v>
      </c>
      <c r="AJ1573" s="159">
        <v>0</v>
      </c>
    </row>
    <row r="1574" spans="1:36">
      <c r="A1574" s="153">
        <v>20</v>
      </c>
      <c r="B1574" s="154">
        <v>11</v>
      </c>
      <c r="C1574" s="154">
        <v>3</v>
      </c>
      <c r="D1574" s="155">
        <v>2</v>
      </c>
      <c r="E1574" s="155" t="s">
        <v>556</v>
      </c>
      <c r="F1574" s="156" t="s">
        <v>4802</v>
      </c>
      <c r="G1574" s="156" t="s">
        <v>556</v>
      </c>
      <c r="H1574" s="156" t="s">
        <v>4804</v>
      </c>
      <c r="I1574" s="155">
        <v>2011032</v>
      </c>
      <c r="J1574" s="157" t="s">
        <v>1348</v>
      </c>
      <c r="K1574" s="157"/>
      <c r="L1574" s="155">
        <v>2022</v>
      </c>
      <c r="M1574" s="158">
        <v>3237</v>
      </c>
      <c r="N1574" s="159">
        <v>19626917.550000001</v>
      </c>
      <c r="O1574" s="159">
        <v>18591322.870000001</v>
      </c>
      <c r="P1574" s="159">
        <v>14921680.449999999</v>
      </c>
      <c r="Q1574" s="159">
        <v>5734936</v>
      </c>
      <c r="R1574" s="159">
        <v>9186744.4499999993</v>
      </c>
      <c r="S1574" s="159">
        <v>1035594.68</v>
      </c>
      <c r="T1574" s="159">
        <v>199363.98</v>
      </c>
      <c r="U1574" s="159">
        <v>16894731.620000001</v>
      </c>
      <c r="V1574" s="159">
        <v>13920775.369999999</v>
      </c>
      <c r="W1574" s="159">
        <v>5282475.28</v>
      </c>
      <c r="X1574" s="159">
        <v>313373.19</v>
      </c>
      <c r="Y1574" s="159">
        <v>2973956.25</v>
      </c>
      <c r="Z1574" s="159">
        <v>656341.91</v>
      </c>
      <c r="AA1574" s="159">
        <v>0</v>
      </c>
      <c r="AB1574" s="159">
        <v>656341.91</v>
      </c>
      <c r="AC1574" s="159">
        <v>2577814</v>
      </c>
      <c r="AD1574" s="159">
        <v>2577814</v>
      </c>
      <c r="AE1574" s="159">
        <v>8484771</v>
      </c>
      <c r="AF1574" s="159">
        <v>4670547.5</v>
      </c>
      <c r="AG1574" s="159">
        <v>3872893.26</v>
      </c>
      <c r="AH1574" s="159">
        <v>160542.21</v>
      </c>
      <c r="AI1574" s="159">
        <v>0</v>
      </c>
      <c r="AJ1574" s="159">
        <v>0</v>
      </c>
    </row>
    <row r="1575" spans="1:36">
      <c r="A1575" s="153">
        <v>20</v>
      </c>
      <c r="B1575" s="154">
        <v>11</v>
      </c>
      <c r="C1575" s="154">
        <v>4</v>
      </c>
      <c r="D1575" s="155">
        <v>3</v>
      </c>
      <c r="E1575" s="155" t="s">
        <v>556</v>
      </c>
      <c r="F1575" s="156" t="s">
        <v>4800</v>
      </c>
      <c r="G1575" s="156" t="s">
        <v>556</v>
      </c>
      <c r="H1575" s="156" t="s">
        <v>4805</v>
      </c>
      <c r="I1575" s="155">
        <v>2011043</v>
      </c>
      <c r="J1575" s="157" t="s">
        <v>1347</v>
      </c>
      <c r="K1575" s="157"/>
      <c r="L1575" s="155">
        <v>2022</v>
      </c>
      <c r="M1575" s="158">
        <v>3079</v>
      </c>
      <c r="N1575" s="159">
        <v>14251864.66</v>
      </c>
      <c r="O1575" s="159">
        <v>13658221.640000001</v>
      </c>
      <c r="P1575" s="159">
        <v>8345983.54</v>
      </c>
      <c r="Q1575" s="159">
        <v>4142041</v>
      </c>
      <c r="R1575" s="159">
        <v>4203942.54</v>
      </c>
      <c r="S1575" s="159">
        <v>593643.02</v>
      </c>
      <c r="T1575" s="159">
        <v>68338</v>
      </c>
      <c r="U1575" s="159">
        <v>14977849.470000001</v>
      </c>
      <c r="V1575" s="159">
        <v>12170434.810000001</v>
      </c>
      <c r="W1575" s="159">
        <v>5319212.03</v>
      </c>
      <c r="X1575" s="159">
        <v>44447.28</v>
      </c>
      <c r="Y1575" s="159">
        <v>2807414.66</v>
      </c>
      <c r="Z1575" s="159">
        <v>2195312.4500000002</v>
      </c>
      <c r="AA1575" s="159">
        <v>1700000</v>
      </c>
      <c r="AB1575" s="159">
        <v>495312.45000000019</v>
      </c>
      <c r="AC1575" s="159">
        <v>380000</v>
      </c>
      <c r="AD1575" s="159">
        <v>380000</v>
      </c>
      <c r="AE1575" s="159">
        <v>2950000</v>
      </c>
      <c r="AF1575" s="159">
        <v>1487786.83</v>
      </c>
      <c r="AG1575" s="159">
        <v>0</v>
      </c>
      <c r="AH1575" s="159">
        <v>0</v>
      </c>
      <c r="AI1575" s="159">
        <v>0</v>
      </c>
      <c r="AJ1575" s="159">
        <v>0</v>
      </c>
    </row>
    <row r="1576" spans="1:36">
      <c r="A1576" s="153">
        <v>20</v>
      </c>
      <c r="B1576" s="154">
        <v>11</v>
      </c>
      <c r="C1576" s="154">
        <v>5</v>
      </c>
      <c r="D1576" s="155">
        <v>2</v>
      </c>
      <c r="E1576" s="155" t="s">
        <v>556</v>
      </c>
      <c r="F1576" s="156" t="s">
        <v>4802</v>
      </c>
      <c r="G1576" s="156" t="s">
        <v>556</v>
      </c>
      <c r="H1576" s="156" t="s">
        <v>4806</v>
      </c>
      <c r="I1576" s="155">
        <v>2011052</v>
      </c>
      <c r="J1576" s="157" t="s">
        <v>1346</v>
      </c>
      <c r="K1576" s="157"/>
      <c r="L1576" s="155">
        <v>2022</v>
      </c>
      <c r="M1576" s="158">
        <v>3967</v>
      </c>
      <c r="N1576" s="159">
        <v>24435678.359999999</v>
      </c>
      <c r="O1576" s="159">
        <v>17826695.210000001</v>
      </c>
      <c r="P1576" s="159">
        <v>11491230.949999999</v>
      </c>
      <c r="Q1576" s="159">
        <v>6040238</v>
      </c>
      <c r="R1576" s="159">
        <v>5450992.9500000002</v>
      </c>
      <c r="S1576" s="159">
        <v>6608983.1500000004</v>
      </c>
      <c r="T1576" s="159">
        <v>70344.58</v>
      </c>
      <c r="U1576" s="159">
        <v>23289481.420000002</v>
      </c>
      <c r="V1576" s="159">
        <v>14799317.470000001</v>
      </c>
      <c r="W1576" s="159">
        <v>5755641.2000000002</v>
      </c>
      <c r="X1576" s="159">
        <v>77055.38</v>
      </c>
      <c r="Y1576" s="159">
        <v>8490163.9499999993</v>
      </c>
      <c r="Z1576" s="159">
        <v>4539778.62</v>
      </c>
      <c r="AA1576" s="159">
        <v>2500000</v>
      </c>
      <c r="AB1576" s="159">
        <v>2039778.62</v>
      </c>
      <c r="AC1576" s="159">
        <v>500000</v>
      </c>
      <c r="AD1576" s="159">
        <v>500000</v>
      </c>
      <c r="AE1576" s="159">
        <v>5208133.8</v>
      </c>
      <c r="AF1576" s="159">
        <v>3027377.74</v>
      </c>
      <c r="AG1576" s="159">
        <v>325988.88</v>
      </c>
      <c r="AH1576" s="159">
        <v>158878.24</v>
      </c>
      <c r="AI1576" s="159">
        <v>0</v>
      </c>
      <c r="AJ1576" s="159">
        <v>58133.8</v>
      </c>
    </row>
    <row r="1577" spans="1:36">
      <c r="A1577" s="153">
        <v>20</v>
      </c>
      <c r="B1577" s="154">
        <v>11</v>
      </c>
      <c r="C1577" s="154">
        <v>6</v>
      </c>
      <c r="D1577" s="155">
        <v>2</v>
      </c>
      <c r="E1577" s="155" t="s">
        <v>556</v>
      </c>
      <c r="F1577" s="156" t="s">
        <v>4802</v>
      </c>
      <c r="G1577" s="156" t="s">
        <v>556</v>
      </c>
      <c r="H1577" s="156" t="s">
        <v>4807</v>
      </c>
      <c r="I1577" s="155">
        <v>2011062</v>
      </c>
      <c r="J1577" s="157" t="s">
        <v>1345</v>
      </c>
      <c r="K1577" s="157"/>
      <c r="L1577" s="155">
        <v>2022</v>
      </c>
      <c r="M1577" s="158">
        <v>2626</v>
      </c>
      <c r="N1577" s="159">
        <v>13620235.42</v>
      </c>
      <c r="O1577" s="159">
        <v>11335467.41</v>
      </c>
      <c r="P1577" s="159">
        <v>9068966.8499999996</v>
      </c>
      <c r="Q1577" s="159">
        <v>4986144</v>
      </c>
      <c r="R1577" s="159">
        <v>4082822.85</v>
      </c>
      <c r="S1577" s="159">
        <v>2284768.0099999998</v>
      </c>
      <c r="T1577" s="159">
        <v>29895.14</v>
      </c>
      <c r="U1577" s="159">
        <v>11011018.449999999</v>
      </c>
      <c r="V1577" s="159">
        <v>10762875.48</v>
      </c>
      <c r="W1577" s="159">
        <v>4434976.08</v>
      </c>
      <c r="X1577" s="159">
        <v>196771.26</v>
      </c>
      <c r="Y1577" s="159">
        <v>248142.97</v>
      </c>
      <c r="Z1577" s="159">
        <v>30292.43</v>
      </c>
      <c r="AA1577" s="159">
        <v>0</v>
      </c>
      <c r="AB1577" s="159">
        <v>30292.43</v>
      </c>
      <c r="AC1577" s="159">
        <v>365000</v>
      </c>
      <c r="AD1577" s="159">
        <v>365000</v>
      </c>
      <c r="AE1577" s="159">
        <v>4430000</v>
      </c>
      <c r="AF1577" s="159">
        <v>572591.93000000005</v>
      </c>
      <c r="AG1577" s="159">
        <v>84000</v>
      </c>
      <c r="AH1577" s="159">
        <v>78506</v>
      </c>
      <c r="AI1577" s="159">
        <v>0</v>
      </c>
      <c r="AJ1577" s="159">
        <v>0</v>
      </c>
    </row>
    <row r="1578" spans="1:36">
      <c r="A1578" s="153">
        <v>20</v>
      </c>
      <c r="B1578" s="154">
        <v>11</v>
      </c>
      <c r="C1578" s="154">
        <v>7</v>
      </c>
      <c r="D1578" s="155">
        <v>2</v>
      </c>
      <c r="E1578" s="155" t="s">
        <v>556</v>
      </c>
      <c r="F1578" s="156" t="s">
        <v>4802</v>
      </c>
      <c r="G1578" s="156" t="s">
        <v>556</v>
      </c>
      <c r="H1578" s="156" t="s">
        <v>4808</v>
      </c>
      <c r="I1578" s="155">
        <v>2011072</v>
      </c>
      <c r="J1578" s="157" t="s">
        <v>1344</v>
      </c>
      <c r="K1578" s="157"/>
      <c r="L1578" s="155">
        <v>2022</v>
      </c>
      <c r="M1578" s="158">
        <v>3417</v>
      </c>
      <c r="N1578" s="159">
        <v>18525289.120000001</v>
      </c>
      <c r="O1578" s="159">
        <v>17786335.949999999</v>
      </c>
      <c r="P1578" s="159">
        <v>10909776.18</v>
      </c>
      <c r="Q1578" s="159">
        <v>5773819</v>
      </c>
      <c r="R1578" s="159">
        <v>5135957.18</v>
      </c>
      <c r="S1578" s="159">
        <v>738953.17</v>
      </c>
      <c r="T1578" s="159">
        <v>41040</v>
      </c>
      <c r="U1578" s="159">
        <v>14884412.01</v>
      </c>
      <c r="V1578" s="159">
        <v>14048573.390000001</v>
      </c>
      <c r="W1578" s="159">
        <v>5965360.2699999996</v>
      </c>
      <c r="X1578" s="159">
        <v>75076.639999999999</v>
      </c>
      <c r="Y1578" s="159">
        <v>835838.62</v>
      </c>
      <c r="Z1578" s="159">
        <v>3880580.93</v>
      </c>
      <c r="AA1578" s="159">
        <v>0</v>
      </c>
      <c r="AB1578" s="159">
        <v>3880580.93</v>
      </c>
      <c r="AC1578" s="159">
        <v>2704195</v>
      </c>
      <c r="AD1578" s="159">
        <v>2704195</v>
      </c>
      <c r="AE1578" s="159">
        <v>2350000</v>
      </c>
      <c r="AF1578" s="159">
        <v>3737762.56</v>
      </c>
      <c r="AG1578" s="159">
        <v>27344.84</v>
      </c>
      <c r="AH1578" s="159">
        <v>18464.84</v>
      </c>
      <c r="AI1578" s="159">
        <v>0</v>
      </c>
      <c r="AJ1578" s="159">
        <v>0</v>
      </c>
    </row>
    <row r="1579" spans="1:36">
      <c r="A1579" s="153">
        <v>20</v>
      </c>
      <c r="B1579" s="154">
        <v>11</v>
      </c>
      <c r="C1579" s="154">
        <v>8</v>
      </c>
      <c r="D1579" s="155">
        <v>3</v>
      </c>
      <c r="E1579" s="155" t="s">
        <v>556</v>
      </c>
      <c r="F1579" s="156" t="s">
        <v>4800</v>
      </c>
      <c r="G1579" s="156" t="s">
        <v>556</v>
      </c>
      <c r="H1579" s="156" t="s">
        <v>4809</v>
      </c>
      <c r="I1579" s="155">
        <v>2011083</v>
      </c>
      <c r="J1579" s="157" t="s">
        <v>1343</v>
      </c>
      <c r="K1579" s="157"/>
      <c r="L1579" s="155">
        <v>2022</v>
      </c>
      <c r="M1579" s="158">
        <v>25438</v>
      </c>
      <c r="N1579" s="159">
        <v>123984194.45999999</v>
      </c>
      <c r="O1579" s="159">
        <v>112701056.26000001</v>
      </c>
      <c r="P1579" s="159">
        <v>62798500.030000001</v>
      </c>
      <c r="Q1579" s="159">
        <v>25184637</v>
      </c>
      <c r="R1579" s="159">
        <v>37613863.030000001</v>
      </c>
      <c r="S1579" s="159">
        <v>11283138.199999999</v>
      </c>
      <c r="T1579" s="159">
        <v>606788</v>
      </c>
      <c r="U1579" s="159">
        <v>120581967.36</v>
      </c>
      <c r="V1579" s="159">
        <v>101615516.17</v>
      </c>
      <c r="W1579" s="159">
        <v>42346168.600000001</v>
      </c>
      <c r="X1579" s="159">
        <v>690095.2</v>
      </c>
      <c r="Y1579" s="159">
        <v>18966451.190000001</v>
      </c>
      <c r="Z1579" s="159">
        <v>12526373.9</v>
      </c>
      <c r="AA1579" s="159">
        <v>8000000</v>
      </c>
      <c r="AB1579" s="159">
        <v>4526373.9000000004</v>
      </c>
      <c r="AC1579" s="159">
        <v>4780800</v>
      </c>
      <c r="AD1579" s="159">
        <v>4780800</v>
      </c>
      <c r="AE1579" s="159">
        <v>34568774.350000001</v>
      </c>
      <c r="AF1579" s="159">
        <v>11085540.09</v>
      </c>
      <c r="AG1579" s="159">
        <v>2444118.7200000002</v>
      </c>
      <c r="AH1579" s="159">
        <v>1880571.21</v>
      </c>
      <c r="AI1579" s="159">
        <v>0</v>
      </c>
      <c r="AJ1579" s="159">
        <v>365574.35</v>
      </c>
    </row>
    <row r="1580" spans="1:36">
      <c r="A1580" s="153">
        <v>20</v>
      </c>
      <c r="B1580" s="154">
        <v>11</v>
      </c>
      <c r="C1580" s="154">
        <v>9</v>
      </c>
      <c r="D1580" s="155">
        <v>3</v>
      </c>
      <c r="E1580" s="155" t="s">
        <v>556</v>
      </c>
      <c r="F1580" s="156" t="s">
        <v>4800</v>
      </c>
      <c r="G1580" s="156" t="s">
        <v>556</v>
      </c>
      <c r="H1580" s="156" t="s">
        <v>4810</v>
      </c>
      <c r="I1580" s="155">
        <v>2011093</v>
      </c>
      <c r="J1580" s="157" t="s">
        <v>1342</v>
      </c>
      <c r="K1580" s="157"/>
      <c r="L1580" s="155">
        <v>2022</v>
      </c>
      <c r="M1580" s="158">
        <v>6900</v>
      </c>
      <c r="N1580" s="159">
        <v>35290626.329999998</v>
      </c>
      <c r="O1580" s="159">
        <v>31195287.18</v>
      </c>
      <c r="P1580" s="159">
        <v>25233233.82</v>
      </c>
      <c r="Q1580" s="159">
        <v>13275567</v>
      </c>
      <c r="R1580" s="159">
        <v>11957666.82</v>
      </c>
      <c r="S1580" s="159">
        <v>4095339.15</v>
      </c>
      <c r="T1580" s="159">
        <v>74202.5</v>
      </c>
      <c r="U1580" s="159">
        <v>33872053.130000003</v>
      </c>
      <c r="V1580" s="159">
        <v>28376123.129999999</v>
      </c>
      <c r="W1580" s="159">
        <v>10007104.76</v>
      </c>
      <c r="X1580" s="159">
        <v>172783.51</v>
      </c>
      <c r="Y1580" s="159">
        <v>5495930</v>
      </c>
      <c r="Z1580" s="159">
        <v>1768000.68</v>
      </c>
      <c r="AA1580" s="159">
        <v>856128</v>
      </c>
      <c r="AB1580" s="159">
        <v>911872.67999999993</v>
      </c>
      <c r="AC1580" s="159">
        <v>1776559</v>
      </c>
      <c r="AD1580" s="159">
        <v>1776559</v>
      </c>
      <c r="AE1580" s="159">
        <v>6187094</v>
      </c>
      <c r="AF1580" s="159">
        <v>2819164.05</v>
      </c>
      <c r="AG1580" s="159">
        <v>195883.26</v>
      </c>
      <c r="AH1580" s="159">
        <v>51068.98</v>
      </c>
      <c r="AI1580" s="159">
        <v>0</v>
      </c>
      <c r="AJ1580" s="159">
        <v>0</v>
      </c>
    </row>
    <row r="1581" spans="1:36">
      <c r="A1581" s="153">
        <v>20</v>
      </c>
      <c r="B1581" s="154">
        <v>11</v>
      </c>
      <c r="C1581" s="154">
        <v>10</v>
      </c>
      <c r="D1581" s="155">
        <v>2</v>
      </c>
      <c r="E1581" s="155" t="s">
        <v>556</v>
      </c>
      <c r="F1581" s="156" t="s">
        <v>4802</v>
      </c>
      <c r="G1581" s="156" t="s">
        <v>556</v>
      </c>
      <c r="H1581" s="156" t="s">
        <v>4811</v>
      </c>
      <c r="I1581" s="155">
        <v>2011102</v>
      </c>
      <c r="J1581" s="157" t="s">
        <v>1341</v>
      </c>
      <c r="K1581" s="157"/>
      <c r="L1581" s="155">
        <v>2022</v>
      </c>
      <c r="M1581" s="158">
        <v>2880</v>
      </c>
      <c r="N1581" s="159">
        <v>13227145.699999999</v>
      </c>
      <c r="O1581" s="159">
        <v>12902002.029999999</v>
      </c>
      <c r="P1581" s="159">
        <v>7879497.9900000002</v>
      </c>
      <c r="Q1581" s="159">
        <v>3399512</v>
      </c>
      <c r="R1581" s="159">
        <v>4479985.99</v>
      </c>
      <c r="S1581" s="159">
        <v>325143.67</v>
      </c>
      <c r="T1581" s="159">
        <v>107417.67</v>
      </c>
      <c r="U1581" s="159">
        <v>15494370.939999999</v>
      </c>
      <c r="V1581" s="159">
        <v>13248046.439999999</v>
      </c>
      <c r="W1581" s="159">
        <v>5358106.5</v>
      </c>
      <c r="X1581" s="159">
        <v>174429.4</v>
      </c>
      <c r="Y1581" s="159">
        <v>2246324.5</v>
      </c>
      <c r="Z1581" s="159">
        <v>2400858.2000000002</v>
      </c>
      <c r="AA1581" s="159">
        <v>2012090</v>
      </c>
      <c r="AB1581" s="159">
        <v>388768.20000000019</v>
      </c>
      <c r="AC1581" s="159">
        <v>60000</v>
      </c>
      <c r="AD1581" s="159">
        <v>60000</v>
      </c>
      <c r="AE1581" s="159">
        <v>6581624.7800000003</v>
      </c>
      <c r="AF1581" s="159">
        <v>-346044.41</v>
      </c>
      <c r="AG1581" s="159">
        <v>61725.919999999998</v>
      </c>
      <c r="AH1581" s="159">
        <v>34269.24</v>
      </c>
      <c r="AI1581" s="159">
        <v>0</v>
      </c>
      <c r="AJ1581" s="159">
        <v>269534.78000000003</v>
      </c>
    </row>
    <row r="1582" spans="1:36">
      <c r="A1582" s="153">
        <v>20</v>
      </c>
      <c r="B1582" s="154">
        <v>12</v>
      </c>
      <c r="C1582" s="154">
        <v>1</v>
      </c>
      <c r="D1582" s="155">
        <v>2</v>
      </c>
      <c r="E1582" s="155" t="s">
        <v>556</v>
      </c>
      <c r="F1582" s="156" t="s">
        <v>4812</v>
      </c>
      <c r="G1582" s="156" t="s">
        <v>556</v>
      </c>
      <c r="H1582" s="156" t="s">
        <v>4813</v>
      </c>
      <c r="I1582" s="155">
        <v>2012012</v>
      </c>
      <c r="J1582" s="157" t="s">
        <v>1340</v>
      </c>
      <c r="K1582" s="157"/>
      <c r="L1582" s="155">
        <v>2022</v>
      </c>
      <c r="M1582" s="158">
        <v>3116</v>
      </c>
      <c r="N1582" s="159">
        <v>16169410.49</v>
      </c>
      <c r="O1582" s="159">
        <v>14781261.07</v>
      </c>
      <c r="P1582" s="159">
        <v>9271154.4900000002</v>
      </c>
      <c r="Q1582" s="159">
        <v>3426109</v>
      </c>
      <c r="R1582" s="159">
        <v>5845045.4900000002</v>
      </c>
      <c r="S1582" s="159">
        <v>1388149.42</v>
      </c>
      <c r="T1582" s="159">
        <v>310061.59999999998</v>
      </c>
      <c r="U1582" s="159">
        <v>15330883.109999999</v>
      </c>
      <c r="V1582" s="159">
        <v>13166844.02</v>
      </c>
      <c r="W1582" s="159">
        <v>4594954.05</v>
      </c>
      <c r="X1582" s="159">
        <v>8132.31</v>
      </c>
      <c r="Y1582" s="159">
        <v>2164039.09</v>
      </c>
      <c r="Z1582" s="159">
        <v>1113326.71</v>
      </c>
      <c r="AA1582" s="159">
        <v>0</v>
      </c>
      <c r="AB1582" s="159">
        <v>1113326.71</v>
      </c>
      <c r="AC1582" s="159">
        <v>304852</v>
      </c>
      <c r="AD1582" s="159">
        <v>304852</v>
      </c>
      <c r="AE1582" s="159">
        <v>62448</v>
      </c>
      <c r="AF1582" s="159">
        <v>1614417.05</v>
      </c>
      <c r="AG1582" s="159">
        <v>277284</v>
      </c>
      <c r="AH1582" s="159">
        <v>3036</v>
      </c>
      <c r="AI1582" s="159">
        <v>0</v>
      </c>
      <c r="AJ1582" s="159">
        <v>0</v>
      </c>
    </row>
    <row r="1583" spans="1:36">
      <c r="A1583" s="153">
        <v>20</v>
      </c>
      <c r="B1583" s="154">
        <v>12</v>
      </c>
      <c r="C1583" s="154">
        <v>2</v>
      </c>
      <c r="D1583" s="155">
        <v>2</v>
      </c>
      <c r="E1583" s="155" t="s">
        <v>556</v>
      </c>
      <c r="F1583" s="156" t="s">
        <v>4812</v>
      </c>
      <c r="G1583" s="156" t="s">
        <v>556</v>
      </c>
      <c r="H1583" s="156" t="s">
        <v>4814</v>
      </c>
      <c r="I1583" s="155">
        <v>2012022</v>
      </c>
      <c r="J1583" s="157" t="s">
        <v>1339</v>
      </c>
      <c r="K1583" s="157"/>
      <c r="L1583" s="155">
        <v>2022</v>
      </c>
      <c r="M1583" s="158">
        <v>4332</v>
      </c>
      <c r="N1583" s="159">
        <v>23205222.59</v>
      </c>
      <c r="O1583" s="159">
        <v>20806871.300000001</v>
      </c>
      <c r="P1583" s="159">
        <v>15231140.65</v>
      </c>
      <c r="Q1583" s="159">
        <v>6943092</v>
      </c>
      <c r="R1583" s="159">
        <v>8288048.6500000004</v>
      </c>
      <c r="S1583" s="159">
        <v>2398351.29</v>
      </c>
      <c r="T1583" s="159">
        <v>808.4</v>
      </c>
      <c r="U1583" s="159">
        <v>23316910.32</v>
      </c>
      <c r="V1583" s="159">
        <v>18412607.670000002</v>
      </c>
      <c r="W1583" s="159">
        <v>6315456.6799999997</v>
      </c>
      <c r="X1583" s="159">
        <v>65063.65</v>
      </c>
      <c r="Y1583" s="159">
        <v>4904302.6500000004</v>
      </c>
      <c r="Z1583" s="159">
        <v>1918473.97</v>
      </c>
      <c r="AA1583" s="159">
        <v>1646547</v>
      </c>
      <c r="AB1583" s="159">
        <v>271926.96999999997</v>
      </c>
      <c r="AC1583" s="159">
        <v>532135</v>
      </c>
      <c r="AD1583" s="159">
        <v>532135</v>
      </c>
      <c r="AE1583" s="159">
        <v>3292221</v>
      </c>
      <c r="AF1583" s="159">
        <v>2394263.63</v>
      </c>
      <c r="AG1583" s="159">
        <v>299311.05</v>
      </c>
      <c r="AH1583" s="159">
        <v>321073.33</v>
      </c>
      <c r="AI1583" s="159">
        <v>0</v>
      </c>
      <c r="AJ1583" s="159">
        <v>0</v>
      </c>
    </row>
    <row r="1584" spans="1:36">
      <c r="A1584" s="153">
        <v>20</v>
      </c>
      <c r="B1584" s="154">
        <v>12</v>
      </c>
      <c r="C1584" s="154">
        <v>3</v>
      </c>
      <c r="D1584" s="155">
        <v>2</v>
      </c>
      <c r="E1584" s="155" t="s">
        <v>556</v>
      </c>
      <c r="F1584" s="156" t="s">
        <v>4812</v>
      </c>
      <c r="G1584" s="156" t="s">
        <v>556</v>
      </c>
      <c r="H1584" s="156" t="s">
        <v>4815</v>
      </c>
      <c r="I1584" s="155">
        <v>2012032</v>
      </c>
      <c r="J1584" s="157" t="s">
        <v>1338</v>
      </c>
      <c r="K1584" s="157"/>
      <c r="L1584" s="155">
        <v>2022</v>
      </c>
      <c r="M1584" s="158">
        <v>3140</v>
      </c>
      <c r="N1584" s="159">
        <v>16974150.329999998</v>
      </c>
      <c r="O1584" s="159">
        <v>13886899</v>
      </c>
      <c r="P1584" s="159">
        <v>9034321.5300000012</v>
      </c>
      <c r="Q1584" s="159">
        <v>3273835</v>
      </c>
      <c r="R1584" s="159">
        <v>5760486.5300000003</v>
      </c>
      <c r="S1584" s="159">
        <v>3087251.33</v>
      </c>
      <c r="T1584" s="159">
        <v>96161</v>
      </c>
      <c r="U1584" s="159">
        <v>17643561.550000001</v>
      </c>
      <c r="V1584" s="159">
        <v>13706810.02</v>
      </c>
      <c r="W1584" s="159">
        <v>4512659</v>
      </c>
      <c r="X1584" s="159">
        <v>101394.37</v>
      </c>
      <c r="Y1584" s="159">
        <v>3936751.53</v>
      </c>
      <c r="Z1584" s="159">
        <v>1493032.1</v>
      </c>
      <c r="AA1584" s="159">
        <v>719242.57</v>
      </c>
      <c r="AB1584" s="159">
        <v>773789.53000000014</v>
      </c>
      <c r="AC1584" s="159">
        <v>804983.32</v>
      </c>
      <c r="AD1584" s="159">
        <v>804983.32</v>
      </c>
      <c r="AE1584" s="159">
        <v>2125295.77</v>
      </c>
      <c r="AF1584" s="159">
        <v>180088.98</v>
      </c>
      <c r="AG1584" s="159">
        <v>17823.25</v>
      </c>
      <c r="AH1584" s="159">
        <v>50700.77</v>
      </c>
      <c r="AI1584" s="159">
        <v>0</v>
      </c>
      <c r="AJ1584" s="159">
        <v>0</v>
      </c>
    </row>
    <row r="1585" spans="1:36">
      <c r="A1585" s="153">
        <v>20</v>
      </c>
      <c r="B1585" s="154">
        <v>12</v>
      </c>
      <c r="C1585" s="154">
        <v>4</v>
      </c>
      <c r="D1585" s="155">
        <v>2</v>
      </c>
      <c r="E1585" s="155" t="s">
        <v>556</v>
      </c>
      <c r="F1585" s="156" t="s">
        <v>4812</v>
      </c>
      <c r="G1585" s="156" t="s">
        <v>556</v>
      </c>
      <c r="H1585" s="156" t="s">
        <v>4816</v>
      </c>
      <c r="I1585" s="155">
        <v>2012042</v>
      </c>
      <c r="J1585" s="157" t="s">
        <v>1337</v>
      </c>
      <c r="K1585" s="157"/>
      <c r="L1585" s="155">
        <v>2022</v>
      </c>
      <c r="M1585" s="158">
        <v>2937</v>
      </c>
      <c r="N1585" s="159">
        <v>14410179.82</v>
      </c>
      <c r="O1585" s="159">
        <v>14399543.82</v>
      </c>
      <c r="P1585" s="159">
        <v>9076904.2800000012</v>
      </c>
      <c r="Q1585" s="159">
        <v>3352398</v>
      </c>
      <c r="R1585" s="159">
        <v>5724506.2800000003</v>
      </c>
      <c r="S1585" s="159">
        <v>10636</v>
      </c>
      <c r="T1585" s="159">
        <v>972</v>
      </c>
      <c r="U1585" s="159">
        <v>13855890.98</v>
      </c>
      <c r="V1585" s="159">
        <v>13487143.32</v>
      </c>
      <c r="W1585" s="159">
        <v>5100164.68</v>
      </c>
      <c r="X1585" s="159">
        <v>62745.89</v>
      </c>
      <c r="Y1585" s="159">
        <v>368747.66</v>
      </c>
      <c r="Z1585" s="159">
        <v>2303797.9300000002</v>
      </c>
      <c r="AA1585" s="159">
        <v>1500000</v>
      </c>
      <c r="AB1585" s="159">
        <v>803797.93000000017</v>
      </c>
      <c r="AC1585" s="159">
        <v>1990455.62</v>
      </c>
      <c r="AD1585" s="159">
        <v>1990455.62</v>
      </c>
      <c r="AE1585" s="159">
        <v>2350000</v>
      </c>
      <c r="AF1585" s="159">
        <v>912400.5</v>
      </c>
      <c r="AG1585" s="159">
        <v>122585.78</v>
      </c>
      <c r="AH1585" s="159">
        <v>122585.78</v>
      </c>
      <c r="AI1585" s="159">
        <v>0</v>
      </c>
      <c r="AJ1585" s="159">
        <v>0</v>
      </c>
    </row>
    <row r="1586" spans="1:36">
      <c r="A1586" s="153">
        <v>20</v>
      </c>
      <c r="B1586" s="154">
        <v>12</v>
      </c>
      <c r="C1586" s="154">
        <v>5</v>
      </c>
      <c r="D1586" s="155">
        <v>2</v>
      </c>
      <c r="E1586" s="155" t="s">
        <v>556</v>
      </c>
      <c r="F1586" s="156" t="s">
        <v>4812</v>
      </c>
      <c r="G1586" s="156" t="s">
        <v>556</v>
      </c>
      <c r="H1586" s="156" t="s">
        <v>4817</v>
      </c>
      <c r="I1586" s="155">
        <v>2012052</v>
      </c>
      <c r="J1586" s="157" t="s">
        <v>1336</v>
      </c>
      <c r="K1586" s="157"/>
      <c r="L1586" s="155">
        <v>2022</v>
      </c>
      <c r="M1586" s="158">
        <v>5895</v>
      </c>
      <c r="N1586" s="159">
        <v>29137969.449999999</v>
      </c>
      <c r="O1586" s="159">
        <v>26515568.949999999</v>
      </c>
      <c r="P1586" s="159">
        <v>19494855.990000002</v>
      </c>
      <c r="Q1586" s="159">
        <v>10412661</v>
      </c>
      <c r="R1586" s="159">
        <v>9082194.9900000002</v>
      </c>
      <c r="S1586" s="159">
        <v>2622400.5</v>
      </c>
      <c r="T1586" s="159">
        <v>121463.41</v>
      </c>
      <c r="U1586" s="159">
        <v>27099537.530000001</v>
      </c>
      <c r="V1586" s="159">
        <v>22677960.629999999</v>
      </c>
      <c r="W1586" s="159">
        <v>8575655.3000000007</v>
      </c>
      <c r="X1586" s="159">
        <v>117236.57</v>
      </c>
      <c r="Y1586" s="159">
        <v>4421576.9000000004</v>
      </c>
      <c r="Z1586" s="159">
        <v>586009.63</v>
      </c>
      <c r="AA1586" s="159">
        <v>0</v>
      </c>
      <c r="AB1586" s="159">
        <v>586009.63</v>
      </c>
      <c r="AC1586" s="159">
        <v>1140866</v>
      </c>
      <c r="AD1586" s="159">
        <v>1140866</v>
      </c>
      <c r="AE1586" s="159">
        <v>4098490.57</v>
      </c>
      <c r="AF1586" s="159">
        <v>3837608.32</v>
      </c>
      <c r="AG1586" s="159">
        <v>81471.490000000005</v>
      </c>
      <c r="AH1586" s="159">
        <v>193574.89</v>
      </c>
      <c r="AI1586" s="159">
        <v>933.1</v>
      </c>
      <c r="AJ1586" s="159">
        <v>0</v>
      </c>
    </row>
    <row r="1587" spans="1:36">
      <c r="A1587" s="153">
        <v>20</v>
      </c>
      <c r="B1587" s="154">
        <v>12</v>
      </c>
      <c r="C1587" s="154">
        <v>6</v>
      </c>
      <c r="D1587" s="155">
        <v>2</v>
      </c>
      <c r="E1587" s="155" t="s">
        <v>556</v>
      </c>
      <c r="F1587" s="156" t="s">
        <v>4812</v>
      </c>
      <c r="G1587" s="156" t="s">
        <v>556</v>
      </c>
      <c r="H1587" s="156" t="s">
        <v>4818</v>
      </c>
      <c r="I1587" s="155">
        <v>2012062</v>
      </c>
      <c r="J1587" s="157" t="s">
        <v>1335</v>
      </c>
      <c r="K1587" s="157"/>
      <c r="L1587" s="155">
        <v>2022</v>
      </c>
      <c r="M1587" s="158">
        <v>2322</v>
      </c>
      <c r="N1587" s="159">
        <v>12849714.42</v>
      </c>
      <c r="O1587" s="159">
        <v>11459240.859999999</v>
      </c>
      <c r="P1587" s="159">
        <v>9004331.620000001</v>
      </c>
      <c r="Q1587" s="159">
        <v>4437796</v>
      </c>
      <c r="R1587" s="159">
        <v>4566535.62</v>
      </c>
      <c r="S1587" s="159">
        <v>1390473.56</v>
      </c>
      <c r="T1587" s="159">
        <v>118032</v>
      </c>
      <c r="U1587" s="159">
        <v>10872654.689999999</v>
      </c>
      <c r="V1587" s="159">
        <v>10382516.060000001</v>
      </c>
      <c r="W1587" s="159">
        <v>3853279.56</v>
      </c>
      <c r="X1587" s="159">
        <v>0</v>
      </c>
      <c r="Y1587" s="159">
        <v>490138.63</v>
      </c>
      <c r="Z1587" s="159">
        <v>3435981.91</v>
      </c>
      <c r="AA1587" s="159">
        <v>0</v>
      </c>
      <c r="AB1587" s="159">
        <v>3435981.91</v>
      </c>
      <c r="AC1587" s="159">
        <v>0</v>
      </c>
      <c r="AD1587" s="159">
        <v>0</v>
      </c>
      <c r="AE1587" s="159">
        <v>0</v>
      </c>
      <c r="AF1587" s="159">
        <v>1076724.8</v>
      </c>
      <c r="AG1587" s="159">
        <v>16847.87</v>
      </c>
      <c r="AH1587" s="159">
        <v>114490.6</v>
      </c>
      <c r="AI1587" s="159">
        <v>0</v>
      </c>
      <c r="AJ1587" s="159">
        <v>0</v>
      </c>
    </row>
    <row r="1588" spans="1:36">
      <c r="A1588" s="153">
        <v>20</v>
      </c>
      <c r="B1588" s="154">
        <v>12</v>
      </c>
      <c r="C1588" s="154">
        <v>7</v>
      </c>
      <c r="D1588" s="155">
        <v>2</v>
      </c>
      <c r="E1588" s="155" t="s">
        <v>556</v>
      </c>
      <c r="F1588" s="156" t="s">
        <v>4812</v>
      </c>
      <c r="G1588" s="156" t="s">
        <v>556</v>
      </c>
      <c r="H1588" s="156" t="s">
        <v>4819</v>
      </c>
      <c r="I1588" s="155">
        <v>2012072</v>
      </c>
      <c r="J1588" s="157" t="s">
        <v>1334</v>
      </c>
      <c r="K1588" s="157"/>
      <c r="L1588" s="155">
        <v>2022</v>
      </c>
      <c r="M1588" s="158">
        <v>7706</v>
      </c>
      <c r="N1588" s="159">
        <v>50453548.810000002</v>
      </c>
      <c r="O1588" s="159">
        <v>44399256.240000002</v>
      </c>
      <c r="P1588" s="159">
        <v>18013684.530000001</v>
      </c>
      <c r="Q1588" s="159">
        <v>4926439</v>
      </c>
      <c r="R1588" s="159">
        <v>13087245.529999999</v>
      </c>
      <c r="S1588" s="159">
        <v>6054292.5700000003</v>
      </c>
      <c r="T1588" s="159">
        <v>346579.31</v>
      </c>
      <c r="U1588" s="159">
        <v>46546830.350000001</v>
      </c>
      <c r="V1588" s="159">
        <v>37093047.850000001</v>
      </c>
      <c r="W1588" s="159">
        <v>11687402.16</v>
      </c>
      <c r="X1588" s="159">
        <v>97232.7</v>
      </c>
      <c r="Y1588" s="159">
        <v>9453782.5</v>
      </c>
      <c r="Z1588" s="159">
        <v>9378088.0800000001</v>
      </c>
      <c r="AA1588" s="159">
        <v>0</v>
      </c>
      <c r="AB1588" s="159">
        <v>9378088.0800000001</v>
      </c>
      <c r="AC1588" s="159">
        <v>1980000</v>
      </c>
      <c r="AD1588" s="159">
        <v>1980000</v>
      </c>
      <c r="AE1588" s="159">
        <v>3920000</v>
      </c>
      <c r="AF1588" s="159">
        <v>7306208.3899999997</v>
      </c>
      <c r="AG1588" s="159">
        <v>579469.26</v>
      </c>
      <c r="AH1588" s="159">
        <v>324559.58</v>
      </c>
      <c r="AI1588" s="159">
        <v>0</v>
      </c>
      <c r="AJ1588" s="159">
        <v>0</v>
      </c>
    </row>
    <row r="1589" spans="1:36">
      <c r="A1589" s="153">
        <v>20</v>
      </c>
      <c r="B1589" s="154">
        <v>12</v>
      </c>
      <c r="C1589" s="154">
        <v>8</v>
      </c>
      <c r="D1589" s="155">
        <v>2</v>
      </c>
      <c r="E1589" s="155" t="s">
        <v>556</v>
      </c>
      <c r="F1589" s="156" t="s">
        <v>4812</v>
      </c>
      <c r="G1589" s="156" t="s">
        <v>556</v>
      </c>
      <c r="H1589" s="156" t="s">
        <v>4820</v>
      </c>
      <c r="I1589" s="155">
        <v>2012082</v>
      </c>
      <c r="J1589" s="157" t="s">
        <v>1333</v>
      </c>
      <c r="K1589" s="157"/>
      <c r="L1589" s="155">
        <v>2022</v>
      </c>
      <c r="M1589" s="158">
        <v>3883</v>
      </c>
      <c r="N1589" s="159">
        <v>21870916.100000001</v>
      </c>
      <c r="O1589" s="159">
        <v>20151959.219999999</v>
      </c>
      <c r="P1589" s="159">
        <v>12498872.190000001</v>
      </c>
      <c r="Q1589" s="159">
        <v>5357207</v>
      </c>
      <c r="R1589" s="159">
        <v>7141665.1900000004</v>
      </c>
      <c r="S1589" s="159">
        <v>1718956.88</v>
      </c>
      <c r="T1589" s="159">
        <v>58212</v>
      </c>
      <c r="U1589" s="159">
        <v>22932764.469999999</v>
      </c>
      <c r="V1589" s="159">
        <v>19035744.98</v>
      </c>
      <c r="W1589" s="159">
        <v>6062266.2699999996</v>
      </c>
      <c r="X1589" s="159">
        <v>207221.36</v>
      </c>
      <c r="Y1589" s="159">
        <v>3897019.49</v>
      </c>
      <c r="Z1589" s="159">
        <v>4972941.07</v>
      </c>
      <c r="AA1589" s="159">
        <v>4140000</v>
      </c>
      <c r="AB1589" s="159">
        <v>832941.0700000003</v>
      </c>
      <c r="AC1589" s="159">
        <v>2537380</v>
      </c>
      <c r="AD1589" s="159">
        <v>2537380</v>
      </c>
      <c r="AE1589" s="159">
        <v>10199880</v>
      </c>
      <c r="AF1589" s="159">
        <v>1116214.24</v>
      </c>
      <c r="AG1589" s="159">
        <v>271322.96999999997</v>
      </c>
      <c r="AH1589" s="159">
        <v>193400.84</v>
      </c>
      <c r="AI1589" s="159">
        <v>0</v>
      </c>
      <c r="AJ1589" s="159">
        <v>0</v>
      </c>
    </row>
    <row r="1590" spans="1:36">
      <c r="A1590" s="153">
        <v>20</v>
      </c>
      <c r="B1590" s="154">
        <v>12</v>
      </c>
      <c r="C1590" s="154">
        <v>9</v>
      </c>
      <c r="D1590" s="155">
        <v>2</v>
      </c>
      <c r="E1590" s="155" t="s">
        <v>556</v>
      </c>
      <c r="F1590" s="156" t="s">
        <v>4812</v>
      </c>
      <c r="G1590" s="156" t="s">
        <v>556</v>
      </c>
      <c r="H1590" s="156" t="s">
        <v>4821</v>
      </c>
      <c r="I1590" s="155">
        <v>2012092</v>
      </c>
      <c r="J1590" s="157" t="s">
        <v>1332</v>
      </c>
      <c r="K1590" s="157"/>
      <c r="L1590" s="155">
        <v>2022</v>
      </c>
      <c r="M1590" s="158">
        <v>2358</v>
      </c>
      <c r="N1590" s="159">
        <v>12408963.91</v>
      </c>
      <c r="O1590" s="159">
        <v>11315788.83</v>
      </c>
      <c r="P1590" s="159">
        <v>8434468.7100000009</v>
      </c>
      <c r="Q1590" s="159">
        <v>4303332</v>
      </c>
      <c r="R1590" s="159">
        <v>4131136.71</v>
      </c>
      <c r="S1590" s="159">
        <v>1093175.08</v>
      </c>
      <c r="T1590" s="159">
        <v>66000</v>
      </c>
      <c r="U1590" s="159">
        <v>12699307.08</v>
      </c>
      <c r="V1590" s="159">
        <v>10300350.83</v>
      </c>
      <c r="W1590" s="159">
        <v>3966487.99</v>
      </c>
      <c r="X1590" s="159">
        <v>80008.58</v>
      </c>
      <c r="Y1590" s="159">
        <v>2398956.25</v>
      </c>
      <c r="Z1590" s="159">
        <v>950461.8</v>
      </c>
      <c r="AA1590" s="159">
        <v>938196</v>
      </c>
      <c r="AB1590" s="159">
        <v>12265.800000000047</v>
      </c>
      <c r="AC1590" s="159">
        <v>415900.2</v>
      </c>
      <c r="AD1590" s="159">
        <v>415900.2</v>
      </c>
      <c r="AE1590" s="159">
        <v>2520743.7000000002</v>
      </c>
      <c r="AF1590" s="159">
        <v>1015438</v>
      </c>
      <c r="AG1590" s="159">
        <v>74760</v>
      </c>
      <c r="AH1590" s="159">
        <v>73290.600000000006</v>
      </c>
      <c r="AI1590" s="159">
        <v>0</v>
      </c>
      <c r="AJ1590" s="159">
        <v>0</v>
      </c>
    </row>
    <row r="1591" spans="1:36">
      <c r="A1591" s="153">
        <v>20</v>
      </c>
      <c r="B1591" s="154">
        <v>13</v>
      </c>
      <c r="C1591" s="154">
        <v>1</v>
      </c>
      <c r="D1591" s="155">
        <v>1</v>
      </c>
      <c r="E1591" s="155" t="s">
        <v>556</v>
      </c>
      <c r="F1591" s="156" t="s">
        <v>4822</v>
      </c>
      <c r="G1591" s="156" t="s">
        <v>556</v>
      </c>
      <c r="H1591" s="156" t="s">
        <v>4823</v>
      </c>
      <c r="I1591" s="155">
        <v>2013011</v>
      </c>
      <c r="J1591" s="157" t="s">
        <v>1323</v>
      </c>
      <c r="K1591" s="157"/>
      <c r="L1591" s="155">
        <v>2022</v>
      </c>
      <c r="M1591" s="158">
        <v>9415</v>
      </c>
      <c r="N1591" s="159">
        <v>65432484.090000004</v>
      </c>
      <c r="O1591" s="159">
        <v>48002345.060000002</v>
      </c>
      <c r="P1591" s="159">
        <v>22925764.73</v>
      </c>
      <c r="Q1591" s="159">
        <v>10370605</v>
      </c>
      <c r="R1591" s="159">
        <v>12555159.73</v>
      </c>
      <c r="S1591" s="159">
        <v>17430139.030000001</v>
      </c>
      <c r="T1591" s="159">
        <v>5715949</v>
      </c>
      <c r="U1591" s="159">
        <v>68602916.319999993</v>
      </c>
      <c r="V1591" s="159">
        <v>41085947.659999996</v>
      </c>
      <c r="W1591" s="159">
        <v>18702320.300000001</v>
      </c>
      <c r="X1591" s="159">
        <v>0</v>
      </c>
      <c r="Y1591" s="159">
        <v>27516968.66</v>
      </c>
      <c r="Z1591" s="159">
        <v>7804612.5300000003</v>
      </c>
      <c r="AA1591" s="159">
        <v>5196770.83</v>
      </c>
      <c r="AB1591" s="159">
        <v>2607841.7000000002</v>
      </c>
      <c r="AC1591" s="159">
        <v>253166</v>
      </c>
      <c r="AD1591" s="159">
        <v>0</v>
      </c>
      <c r="AE1591" s="159">
        <v>5196770.83</v>
      </c>
      <c r="AF1591" s="159">
        <v>6916397.4000000004</v>
      </c>
      <c r="AG1591" s="159">
        <v>679390.2</v>
      </c>
      <c r="AH1591" s="159">
        <v>518604.63</v>
      </c>
      <c r="AI1591" s="159">
        <v>0</v>
      </c>
      <c r="AJ1591" s="159">
        <v>0</v>
      </c>
    </row>
    <row r="1592" spans="1:36">
      <c r="A1592" s="153">
        <v>20</v>
      </c>
      <c r="B1592" s="154">
        <v>13</v>
      </c>
      <c r="C1592" s="154">
        <v>2</v>
      </c>
      <c r="D1592" s="155">
        <v>3</v>
      </c>
      <c r="E1592" s="155" t="s">
        <v>556</v>
      </c>
      <c r="F1592" s="156" t="s">
        <v>4824</v>
      </c>
      <c r="G1592" s="156" t="s">
        <v>556</v>
      </c>
      <c r="H1592" s="156" t="s">
        <v>4825</v>
      </c>
      <c r="I1592" s="155">
        <v>2013023</v>
      </c>
      <c r="J1592" s="157" t="s">
        <v>1331</v>
      </c>
      <c r="K1592" s="157"/>
      <c r="L1592" s="155">
        <v>2022</v>
      </c>
      <c r="M1592" s="158">
        <v>8619</v>
      </c>
      <c r="N1592" s="159">
        <v>39966974.909999996</v>
      </c>
      <c r="O1592" s="159">
        <v>35004919.310000002</v>
      </c>
      <c r="P1592" s="159">
        <v>25189579.460000001</v>
      </c>
      <c r="Q1592" s="159">
        <v>11958672</v>
      </c>
      <c r="R1592" s="159">
        <v>13230907.460000001</v>
      </c>
      <c r="S1592" s="159">
        <v>4962055.5999999996</v>
      </c>
      <c r="T1592" s="159">
        <v>0</v>
      </c>
      <c r="U1592" s="159">
        <v>37637310.030000001</v>
      </c>
      <c r="V1592" s="159">
        <v>30571427.25</v>
      </c>
      <c r="W1592" s="159">
        <v>10522501.300000001</v>
      </c>
      <c r="X1592" s="159">
        <v>253136.94</v>
      </c>
      <c r="Y1592" s="159">
        <v>7065882.7800000003</v>
      </c>
      <c r="Z1592" s="159">
        <v>1434425.61</v>
      </c>
      <c r="AA1592" s="159">
        <v>0</v>
      </c>
      <c r="AB1592" s="159">
        <v>1434425.61</v>
      </c>
      <c r="AC1592" s="159">
        <v>1020000</v>
      </c>
      <c r="AD1592" s="159">
        <v>1020000</v>
      </c>
      <c r="AE1592" s="159">
        <v>8160273</v>
      </c>
      <c r="AF1592" s="159">
        <v>4433492.0599999996</v>
      </c>
      <c r="AG1592" s="159">
        <v>513077.69</v>
      </c>
      <c r="AH1592" s="159">
        <v>510010.78</v>
      </c>
      <c r="AI1592" s="159">
        <v>0</v>
      </c>
      <c r="AJ1592" s="159">
        <v>110273</v>
      </c>
    </row>
    <row r="1593" spans="1:36">
      <c r="A1593" s="153">
        <v>20</v>
      </c>
      <c r="B1593" s="154">
        <v>13</v>
      </c>
      <c r="C1593" s="154">
        <v>3</v>
      </c>
      <c r="D1593" s="155">
        <v>3</v>
      </c>
      <c r="E1593" s="155" t="s">
        <v>556</v>
      </c>
      <c r="F1593" s="156" t="s">
        <v>4824</v>
      </c>
      <c r="G1593" s="156" t="s">
        <v>556</v>
      </c>
      <c r="H1593" s="156" t="s">
        <v>4826</v>
      </c>
      <c r="I1593" s="155">
        <v>2013033</v>
      </c>
      <c r="J1593" s="157" t="s">
        <v>1330</v>
      </c>
      <c r="K1593" s="157"/>
      <c r="L1593" s="155">
        <v>2022</v>
      </c>
      <c r="M1593" s="158">
        <v>6367</v>
      </c>
      <c r="N1593" s="159">
        <v>39285917.18</v>
      </c>
      <c r="O1593" s="159">
        <v>33662103.799999997</v>
      </c>
      <c r="P1593" s="159">
        <v>20995002.98</v>
      </c>
      <c r="Q1593" s="159">
        <v>9327292</v>
      </c>
      <c r="R1593" s="159">
        <v>11667710.98</v>
      </c>
      <c r="S1593" s="159">
        <v>5623813.3799999999</v>
      </c>
      <c r="T1593" s="159">
        <v>323282.19</v>
      </c>
      <c r="U1593" s="159">
        <v>36542609.509999998</v>
      </c>
      <c r="V1593" s="159">
        <v>25968618.780000001</v>
      </c>
      <c r="W1593" s="159">
        <v>9716600.6799999997</v>
      </c>
      <c r="X1593" s="159">
        <v>10492.72</v>
      </c>
      <c r="Y1593" s="159">
        <v>10573990.73</v>
      </c>
      <c r="Z1593" s="159">
        <v>2111972.2599999998</v>
      </c>
      <c r="AA1593" s="159">
        <v>642913.89</v>
      </c>
      <c r="AB1593" s="159">
        <v>1469058.3699999996</v>
      </c>
      <c r="AC1593" s="159">
        <v>0</v>
      </c>
      <c r="AD1593" s="159">
        <v>0</v>
      </c>
      <c r="AE1593" s="159">
        <v>875000</v>
      </c>
      <c r="AF1593" s="159">
        <v>7693485.0199999996</v>
      </c>
      <c r="AG1593" s="159">
        <v>381819.59</v>
      </c>
      <c r="AH1593" s="159">
        <v>302290.84000000003</v>
      </c>
      <c r="AI1593" s="159">
        <v>0</v>
      </c>
      <c r="AJ1593" s="159">
        <v>0</v>
      </c>
    </row>
    <row r="1594" spans="1:36">
      <c r="A1594" s="153">
        <v>20</v>
      </c>
      <c r="B1594" s="154">
        <v>13</v>
      </c>
      <c r="C1594" s="154">
        <v>4</v>
      </c>
      <c r="D1594" s="155">
        <v>2</v>
      </c>
      <c r="E1594" s="155" t="s">
        <v>556</v>
      </c>
      <c r="F1594" s="156" t="s">
        <v>4827</v>
      </c>
      <c r="G1594" s="156" t="s">
        <v>556</v>
      </c>
      <c r="H1594" s="156" t="s">
        <v>4828</v>
      </c>
      <c r="I1594" s="155">
        <v>2013042</v>
      </c>
      <c r="J1594" s="157" t="s">
        <v>1329</v>
      </c>
      <c r="K1594" s="157"/>
      <c r="L1594" s="155">
        <v>2022</v>
      </c>
      <c r="M1594" s="158">
        <v>4375</v>
      </c>
      <c r="N1594" s="159">
        <v>22420883.120000001</v>
      </c>
      <c r="O1594" s="159">
        <v>21320104.960000001</v>
      </c>
      <c r="P1594" s="159">
        <v>14293170.82</v>
      </c>
      <c r="Q1594" s="159">
        <v>6558466</v>
      </c>
      <c r="R1594" s="159">
        <v>7734704.8200000003</v>
      </c>
      <c r="S1594" s="159">
        <v>1100778.1599999999</v>
      </c>
      <c r="T1594" s="159">
        <v>71688</v>
      </c>
      <c r="U1594" s="159">
        <v>21043557.789999999</v>
      </c>
      <c r="V1594" s="159">
        <v>18740752.960000001</v>
      </c>
      <c r="W1594" s="159">
        <v>6784311.7199999997</v>
      </c>
      <c r="X1594" s="159">
        <v>0</v>
      </c>
      <c r="Y1594" s="159">
        <v>2302804.83</v>
      </c>
      <c r="Z1594" s="159">
        <v>539953.18000000005</v>
      </c>
      <c r="AA1594" s="159">
        <v>0</v>
      </c>
      <c r="AB1594" s="159">
        <v>539953.18000000005</v>
      </c>
      <c r="AC1594" s="159">
        <v>0</v>
      </c>
      <c r="AD1594" s="159">
        <v>0</v>
      </c>
      <c r="AE1594" s="159">
        <v>73484.11</v>
      </c>
      <c r="AF1594" s="159">
        <v>2579352</v>
      </c>
      <c r="AG1594" s="159">
        <v>0</v>
      </c>
      <c r="AH1594" s="159">
        <v>0</v>
      </c>
      <c r="AI1594" s="159">
        <v>58891.83</v>
      </c>
      <c r="AJ1594" s="159">
        <v>0</v>
      </c>
    </row>
    <row r="1595" spans="1:36">
      <c r="A1595" s="153">
        <v>20</v>
      </c>
      <c r="B1595" s="154">
        <v>13</v>
      </c>
      <c r="C1595" s="154">
        <v>5</v>
      </c>
      <c r="D1595" s="155">
        <v>2</v>
      </c>
      <c r="E1595" s="155" t="s">
        <v>556</v>
      </c>
      <c r="F1595" s="156" t="s">
        <v>4827</v>
      </c>
      <c r="G1595" s="156" t="s">
        <v>556</v>
      </c>
      <c r="H1595" s="156" t="s">
        <v>4829</v>
      </c>
      <c r="I1595" s="155">
        <v>2013052</v>
      </c>
      <c r="J1595" s="157" t="s">
        <v>1328</v>
      </c>
      <c r="K1595" s="157"/>
      <c r="L1595" s="155">
        <v>2022</v>
      </c>
      <c r="M1595" s="158">
        <v>3223</v>
      </c>
      <c r="N1595" s="159">
        <v>16826068.920000002</v>
      </c>
      <c r="O1595" s="159">
        <v>15227707.720000001</v>
      </c>
      <c r="P1595" s="159">
        <v>11520797.26</v>
      </c>
      <c r="Q1595" s="159">
        <v>6344254</v>
      </c>
      <c r="R1595" s="159">
        <v>5176543.26</v>
      </c>
      <c r="S1595" s="159">
        <v>1598361.2</v>
      </c>
      <c r="T1595" s="159">
        <v>0</v>
      </c>
      <c r="U1595" s="159">
        <v>15052309.380000001</v>
      </c>
      <c r="V1595" s="159">
        <v>12747723.689999999</v>
      </c>
      <c r="W1595" s="159">
        <v>4293822.83</v>
      </c>
      <c r="X1595" s="159">
        <v>35775.449999999997</v>
      </c>
      <c r="Y1595" s="159">
        <v>2304585.69</v>
      </c>
      <c r="Z1595" s="159">
        <v>629697.11</v>
      </c>
      <c r="AA1595" s="159">
        <v>0</v>
      </c>
      <c r="AB1595" s="159">
        <v>629697.11</v>
      </c>
      <c r="AC1595" s="159">
        <v>500000</v>
      </c>
      <c r="AD1595" s="159">
        <v>500000</v>
      </c>
      <c r="AE1595" s="159">
        <v>1500000</v>
      </c>
      <c r="AF1595" s="159">
        <v>2479984.0299999998</v>
      </c>
      <c r="AG1595" s="159">
        <v>0</v>
      </c>
      <c r="AH1595" s="159">
        <v>0</v>
      </c>
      <c r="AI1595" s="159">
        <v>0</v>
      </c>
      <c r="AJ1595" s="159">
        <v>0</v>
      </c>
    </row>
    <row r="1596" spans="1:36">
      <c r="A1596" s="153">
        <v>20</v>
      </c>
      <c r="B1596" s="154">
        <v>13</v>
      </c>
      <c r="C1596" s="154">
        <v>6</v>
      </c>
      <c r="D1596" s="155">
        <v>2</v>
      </c>
      <c r="E1596" s="155" t="s">
        <v>556</v>
      </c>
      <c r="F1596" s="156" t="s">
        <v>4827</v>
      </c>
      <c r="G1596" s="156" t="s">
        <v>556</v>
      </c>
      <c r="H1596" s="156" t="s">
        <v>4830</v>
      </c>
      <c r="I1596" s="155">
        <v>2013062</v>
      </c>
      <c r="J1596" s="157" t="s">
        <v>1327</v>
      </c>
      <c r="K1596" s="157"/>
      <c r="L1596" s="155">
        <v>2022</v>
      </c>
      <c r="M1596" s="158">
        <v>3080</v>
      </c>
      <c r="N1596" s="159">
        <v>16450961.98</v>
      </c>
      <c r="O1596" s="159">
        <v>15478508.949999999</v>
      </c>
      <c r="P1596" s="159">
        <v>10730340.32</v>
      </c>
      <c r="Q1596" s="159">
        <v>4618175</v>
      </c>
      <c r="R1596" s="159">
        <v>6112165.3200000003</v>
      </c>
      <c r="S1596" s="159">
        <v>972453.03</v>
      </c>
      <c r="T1596" s="159">
        <v>49433</v>
      </c>
      <c r="U1596" s="159">
        <v>16612217.17</v>
      </c>
      <c r="V1596" s="159">
        <v>14215150</v>
      </c>
      <c r="W1596" s="159">
        <v>4927968.7</v>
      </c>
      <c r="X1596" s="159">
        <v>0</v>
      </c>
      <c r="Y1596" s="159">
        <v>2397067.17</v>
      </c>
      <c r="Z1596" s="159">
        <v>172152.24</v>
      </c>
      <c r="AA1596" s="159">
        <v>0</v>
      </c>
      <c r="AB1596" s="159">
        <v>172152.24</v>
      </c>
      <c r="AC1596" s="159">
        <v>0</v>
      </c>
      <c r="AD1596" s="159">
        <v>0</v>
      </c>
      <c r="AE1596" s="159">
        <v>0</v>
      </c>
      <c r="AF1596" s="159">
        <v>1263358.95</v>
      </c>
      <c r="AG1596" s="159">
        <v>256500.72</v>
      </c>
      <c r="AH1596" s="159">
        <v>311986.38</v>
      </c>
      <c r="AI1596" s="159">
        <v>0</v>
      </c>
      <c r="AJ1596" s="159">
        <v>0</v>
      </c>
    </row>
    <row r="1597" spans="1:36">
      <c r="A1597" s="153">
        <v>20</v>
      </c>
      <c r="B1597" s="154">
        <v>13</v>
      </c>
      <c r="C1597" s="154">
        <v>7</v>
      </c>
      <c r="D1597" s="155">
        <v>2</v>
      </c>
      <c r="E1597" s="155" t="s">
        <v>556</v>
      </c>
      <c r="F1597" s="156" t="s">
        <v>4827</v>
      </c>
      <c r="G1597" s="156" t="s">
        <v>556</v>
      </c>
      <c r="H1597" s="156" t="s">
        <v>4831</v>
      </c>
      <c r="I1597" s="155">
        <v>2013072</v>
      </c>
      <c r="J1597" s="157" t="s">
        <v>1326</v>
      </c>
      <c r="K1597" s="157"/>
      <c r="L1597" s="155">
        <v>2022</v>
      </c>
      <c r="M1597" s="158">
        <v>3879</v>
      </c>
      <c r="N1597" s="159">
        <v>22307880.100000001</v>
      </c>
      <c r="O1597" s="159">
        <v>21504692.800000001</v>
      </c>
      <c r="P1597" s="159">
        <v>15995285.33</v>
      </c>
      <c r="Q1597" s="159">
        <v>7688838</v>
      </c>
      <c r="R1597" s="159">
        <v>8306447.3300000001</v>
      </c>
      <c r="S1597" s="159">
        <v>803187.3</v>
      </c>
      <c r="T1597" s="159">
        <v>3750.01</v>
      </c>
      <c r="U1597" s="159">
        <v>22034702.41</v>
      </c>
      <c r="V1597" s="159">
        <v>20303152.649999999</v>
      </c>
      <c r="W1597" s="159">
        <v>7686890.5999999996</v>
      </c>
      <c r="X1597" s="159">
        <v>125963.37</v>
      </c>
      <c r="Y1597" s="159">
        <v>1731549.76</v>
      </c>
      <c r="Z1597" s="159">
        <v>2030000</v>
      </c>
      <c r="AA1597" s="159">
        <v>2030000</v>
      </c>
      <c r="AB1597" s="159">
        <v>0</v>
      </c>
      <c r="AC1597" s="159">
        <v>1104752</v>
      </c>
      <c r="AD1597" s="159">
        <v>1104752</v>
      </c>
      <c r="AE1597" s="159">
        <v>5462000</v>
      </c>
      <c r="AF1597" s="159">
        <v>1201540.1499999999</v>
      </c>
      <c r="AG1597" s="159">
        <v>776787.25</v>
      </c>
      <c r="AH1597" s="159">
        <v>381209.12</v>
      </c>
      <c r="AI1597" s="159">
        <v>0</v>
      </c>
      <c r="AJ1597" s="159">
        <v>0</v>
      </c>
    </row>
    <row r="1598" spans="1:36">
      <c r="A1598" s="153">
        <v>20</v>
      </c>
      <c r="B1598" s="154">
        <v>13</v>
      </c>
      <c r="C1598" s="154">
        <v>8</v>
      </c>
      <c r="D1598" s="155">
        <v>2</v>
      </c>
      <c r="E1598" s="155" t="s">
        <v>556</v>
      </c>
      <c r="F1598" s="156" t="s">
        <v>4827</v>
      </c>
      <c r="G1598" s="156" t="s">
        <v>556</v>
      </c>
      <c r="H1598" s="156" t="s">
        <v>4832</v>
      </c>
      <c r="I1598" s="155">
        <v>2013082</v>
      </c>
      <c r="J1598" s="157" t="s">
        <v>1325</v>
      </c>
      <c r="K1598" s="157"/>
      <c r="L1598" s="155">
        <v>2022</v>
      </c>
      <c r="M1598" s="158">
        <v>5744</v>
      </c>
      <c r="N1598" s="159">
        <v>31670491.800000001</v>
      </c>
      <c r="O1598" s="159">
        <v>26338242.359999999</v>
      </c>
      <c r="P1598" s="159">
        <v>17631983.050000001</v>
      </c>
      <c r="Q1598" s="159">
        <v>8673285</v>
      </c>
      <c r="R1598" s="159">
        <v>8958698.0500000007</v>
      </c>
      <c r="S1598" s="159">
        <v>5332249.4400000004</v>
      </c>
      <c r="T1598" s="159">
        <v>133212.01</v>
      </c>
      <c r="U1598" s="159">
        <v>30181434.280000001</v>
      </c>
      <c r="V1598" s="159">
        <v>22758681.920000002</v>
      </c>
      <c r="W1598" s="159">
        <v>8476519.2100000009</v>
      </c>
      <c r="X1598" s="159">
        <v>88648.35</v>
      </c>
      <c r="Y1598" s="159">
        <v>7422752.3600000003</v>
      </c>
      <c r="Z1598" s="159">
        <v>3228079.78</v>
      </c>
      <c r="AA1598" s="159">
        <v>2400000</v>
      </c>
      <c r="AB1598" s="159">
        <v>828079.7799999998</v>
      </c>
      <c r="AC1598" s="159">
        <v>760000</v>
      </c>
      <c r="AD1598" s="159">
        <v>760000</v>
      </c>
      <c r="AE1598" s="159">
        <v>3740000</v>
      </c>
      <c r="AF1598" s="159">
        <v>3579560.44</v>
      </c>
      <c r="AG1598" s="159">
        <v>149520</v>
      </c>
      <c r="AH1598" s="159">
        <v>11805.85</v>
      </c>
      <c r="AI1598" s="159">
        <v>0</v>
      </c>
      <c r="AJ1598" s="159">
        <v>0</v>
      </c>
    </row>
    <row r="1599" spans="1:36">
      <c r="A1599" s="153">
        <v>20</v>
      </c>
      <c r="B1599" s="154">
        <v>13</v>
      </c>
      <c r="C1599" s="154">
        <v>9</v>
      </c>
      <c r="D1599" s="155">
        <v>3</v>
      </c>
      <c r="E1599" s="155" t="s">
        <v>556</v>
      </c>
      <c r="F1599" s="156" t="s">
        <v>4824</v>
      </c>
      <c r="G1599" s="156" t="s">
        <v>556</v>
      </c>
      <c r="H1599" s="156" t="s">
        <v>4833</v>
      </c>
      <c r="I1599" s="155">
        <v>2013093</v>
      </c>
      <c r="J1599" s="157" t="s">
        <v>1324</v>
      </c>
      <c r="K1599" s="157"/>
      <c r="L1599" s="155">
        <v>2022</v>
      </c>
      <c r="M1599" s="158">
        <v>6913</v>
      </c>
      <c r="N1599" s="159">
        <v>35973769.979999997</v>
      </c>
      <c r="O1599" s="159">
        <v>31605376.890000001</v>
      </c>
      <c r="P1599" s="159">
        <v>20101643.960000001</v>
      </c>
      <c r="Q1599" s="159">
        <v>8389860</v>
      </c>
      <c r="R1599" s="159">
        <v>11711783.960000001</v>
      </c>
      <c r="S1599" s="159">
        <v>4368393.09</v>
      </c>
      <c r="T1599" s="159">
        <v>9481.9500000000007</v>
      </c>
      <c r="U1599" s="159">
        <v>39103904.960000001</v>
      </c>
      <c r="V1599" s="159">
        <v>27834095.329999998</v>
      </c>
      <c r="W1599" s="159">
        <v>9980141.9600000009</v>
      </c>
      <c r="X1599" s="159">
        <v>64803.86</v>
      </c>
      <c r="Y1599" s="159">
        <v>11269809.630000001</v>
      </c>
      <c r="Z1599" s="159">
        <v>5255163</v>
      </c>
      <c r="AA1599" s="159">
        <v>3000000</v>
      </c>
      <c r="AB1599" s="159">
        <v>2255163</v>
      </c>
      <c r="AC1599" s="159">
        <v>488568</v>
      </c>
      <c r="AD1599" s="159">
        <v>488568</v>
      </c>
      <c r="AE1599" s="159">
        <v>4701879.4800000004</v>
      </c>
      <c r="AF1599" s="159">
        <v>3771281.56</v>
      </c>
      <c r="AG1599" s="159">
        <v>600664.30000000005</v>
      </c>
      <c r="AH1599" s="159">
        <v>334187.63</v>
      </c>
      <c r="AI1599" s="159">
        <v>0</v>
      </c>
      <c r="AJ1599" s="159">
        <v>0</v>
      </c>
    </row>
    <row r="1600" spans="1:36">
      <c r="A1600" s="153">
        <v>20</v>
      </c>
      <c r="B1600" s="154">
        <v>13</v>
      </c>
      <c r="C1600" s="154">
        <v>10</v>
      </c>
      <c r="D1600" s="155">
        <v>2</v>
      </c>
      <c r="E1600" s="155" t="s">
        <v>556</v>
      </c>
      <c r="F1600" s="156" t="s">
        <v>4827</v>
      </c>
      <c r="G1600" s="156" t="s">
        <v>556</v>
      </c>
      <c r="H1600" s="156" t="s">
        <v>4834</v>
      </c>
      <c r="I1600" s="155">
        <v>2013102</v>
      </c>
      <c r="J1600" s="157" t="s">
        <v>1323</v>
      </c>
      <c r="K1600" s="157"/>
      <c r="L1600" s="155">
        <v>2022</v>
      </c>
      <c r="M1600" s="158">
        <v>5436</v>
      </c>
      <c r="N1600" s="159">
        <v>26704415.52</v>
      </c>
      <c r="O1600" s="159">
        <v>23572350.32</v>
      </c>
      <c r="P1600" s="159">
        <v>14204183.33</v>
      </c>
      <c r="Q1600" s="159">
        <v>4307191</v>
      </c>
      <c r="R1600" s="159">
        <v>9896992.3300000001</v>
      </c>
      <c r="S1600" s="159">
        <v>3132065.2</v>
      </c>
      <c r="T1600" s="159">
        <v>733710.71</v>
      </c>
      <c r="U1600" s="159">
        <v>28575474.059999999</v>
      </c>
      <c r="V1600" s="159">
        <v>19890124.93</v>
      </c>
      <c r="W1600" s="159">
        <v>5023016.5599999996</v>
      </c>
      <c r="X1600" s="159">
        <v>7455.71</v>
      </c>
      <c r="Y1600" s="159">
        <v>8685349.1300000008</v>
      </c>
      <c r="Z1600" s="159">
        <v>3488755.74</v>
      </c>
      <c r="AA1600" s="159">
        <v>3221379.46</v>
      </c>
      <c r="AB1600" s="159">
        <v>267376.28000000026</v>
      </c>
      <c r="AC1600" s="159">
        <v>0</v>
      </c>
      <c r="AD1600" s="159">
        <v>0</v>
      </c>
      <c r="AE1600" s="159">
        <v>3221379.46</v>
      </c>
      <c r="AF1600" s="159">
        <v>3682225.39</v>
      </c>
      <c r="AG1600" s="159">
        <v>228658.15</v>
      </c>
      <c r="AH1600" s="159">
        <v>262110.64</v>
      </c>
      <c r="AI1600" s="159">
        <v>0</v>
      </c>
      <c r="AJ1600" s="159">
        <v>0</v>
      </c>
    </row>
    <row r="1601" spans="1:36">
      <c r="A1601" s="153">
        <v>20</v>
      </c>
      <c r="B1601" s="154">
        <v>14</v>
      </c>
      <c r="C1601" s="154">
        <v>1</v>
      </c>
      <c r="D1601" s="155">
        <v>1</v>
      </c>
      <c r="E1601" s="155" t="s">
        <v>556</v>
      </c>
      <c r="F1601" s="156" t="s">
        <v>4835</v>
      </c>
      <c r="G1601" s="156" t="s">
        <v>556</v>
      </c>
      <c r="H1601" s="156" t="s">
        <v>4836</v>
      </c>
      <c r="I1601" s="155">
        <v>2014011</v>
      </c>
      <c r="J1601" s="157" t="s">
        <v>1319</v>
      </c>
      <c r="K1601" s="157"/>
      <c r="L1601" s="155">
        <v>2022</v>
      </c>
      <c r="M1601" s="158">
        <v>22098</v>
      </c>
      <c r="N1601" s="159">
        <v>95136564.739999995</v>
      </c>
      <c r="O1601" s="159">
        <v>92330577.760000005</v>
      </c>
      <c r="P1601" s="159">
        <v>55165910.920000002</v>
      </c>
      <c r="Q1601" s="159">
        <v>24096123</v>
      </c>
      <c r="R1601" s="159">
        <v>31069787.920000002</v>
      </c>
      <c r="S1601" s="159">
        <v>2805986.98</v>
      </c>
      <c r="T1601" s="159">
        <v>1971676.97</v>
      </c>
      <c r="U1601" s="159">
        <v>88825045.230000004</v>
      </c>
      <c r="V1601" s="159">
        <v>85547731.590000004</v>
      </c>
      <c r="W1601" s="159">
        <v>35886027.100000001</v>
      </c>
      <c r="X1601" s="159">
        <v>28591.79</v>
      </c>
      <c r="Y1601" s="159">
        <v>3277313.64</v>
      </c>
      <c r="Z1601" s="159">
        <v>0</v>
      </c>
      <c r="AA1601" s="159">
        <v>0</v>
      </c>
      <c r="AB1601" s="159">
        <v>0</v>
      </c>
      <c r="AC1601" s="159">
        <v>3500000</v>
      </c>
      <c r="AD1601" s="159">
        <v>3500000</v>
      </c>
      <c r="AE1601" s="159">
        <v>0</v>
      </c>
      <c r="AF1601" s="159">
        <v>6782846.1699999999</v>
      </c>
      <c r="AG1601" s="159">
        <v>390372.99</v>
      </c>
      <c r="AH1601" s="159">
        <v>547471.6</v>
      </c>
      <c r="AI1601" s="159">
        <v>0</v>
      </c>
      <c r="AJ1601" s="159">
        <v>0</v>
      </c>
    </row>
    <row r="1602" spans="1:36">
      <c r="A1602" s="153">
        <v>20</v>
      </c>
      <c r="B1602" s="154">
        <v>14</v>
      </c>
      <c r="C1602" s="154">
        <v>2</v>
      </c>
      <c r="D1602" s="155">
        <v>2</v>
      </c>
      <c r="E1602" s="155" t="s">
        <v>556</v>
      </c>
      <c r="F1602" s="156" t="s">
        <v>4837</v>
      </c>
      <c r="G1602" s="156" t="s">
        <v>556</v>
      </c>
      <c r="H1602" s="156" t="s">
        <v>4838</v>
      </c>
      <c r="I1602" s="155">
        <v>2014022</v>
      </c>
      <c r="J1602" s="157" t="s">
        <v>1322</v>
      </c>
      <c r="K1602" s="157"/>
      <c r="L1602" s="155">
        <v>2022</v>
      </c>
      <c r="M1602" s="158">
        <v>2309</v>
      </c>
      <c r="N1602" s="159">
        <v>13045741.33</v>
      </c>
      <c r="O1602" s="159">
        <v>11263920.029999999</v>
      </c>
      <c r="P1602" s="159">
        <v>8180950.1299999999</v>
      </c>
      <c r="Q1602" s="159">
        <v>4323518</v>
      </c>
      <c r="R1602" s="159">
        <v>3857432.13</v>
      </c>
      <c r="S1602" s="159">
        <v>1781821.3</v>
      </c>
      <c r="T1602" s="159">
        <v>0</v>
      </c>
      <c r="U1602" s="159">
        <v>10577817.15</v>
      </c>
      <c r="V1602" s="159">
        <v>10478429.210000001</v>
      </c>
      <c r="W1602" s="159">
        <v>3964692.91</v>
      </c>
      <c r="X1602" s="159">
        <v>72982.84</v>
      </c>
      <c r="Y1602" s="159">
        <v>99387.94</v>
      </c>
      <c r="Z1602" s="159">
        <v>451517.84</v>
      </c>
      <c r="AA1602" s="159">
        <v>0</v>
      </c>
      <c r="AB1602" s="159">
        <v>451517.84</v>
      </c>
      <c r="AC1602" s="159">
        <v>1749037</v>
      </c>
      <c r="AD1602" s="159">
        <v>1749037</v>
      </c>
      <c r="AE1602" s="159">
        <v>1800692</v>
      </c>
      <c r="AF1602" s="159">
        <v>785490.82</v>
      </c>
      <c r="AG1602" s="159">
        <v>71451.13</v>
      </c>
      <c r="AH1602" s="159">
        <v>118891.64</v>
      </c>
      <c r="AI1602" s="159">
        <v>0</v>
      </c>
      <c r="AJ1602" s="159">
        <v>0</v>
      </c>
    </row>
    <row r="1603" spans="1:36">
      <c r="A1603" s="153">
        <v>20</v>
      </c>
      <c r="B1603" s="154">
        <v>14</v>
      </c>
      <c r="C1603" s="154">
        <v>3</v>
      </c>
      <c r="D1603" s="155">
        <v>2</v>
      </c>
      <c r="E1603" s="155" t="s">
        <v>556</v>
      </c>
      <c r="F1603" s="156" t="s">
        <v>4837</v>
      </c>
      <c r="G1603" s="156" t="s">
        <v>556</v>
      </c>
      <c r="H1603" s="156" t="s">
        <v>4839</v>
      </c>
      <c r="I1603" s="155">
        <v>2014032</v>
      </c>
      <c r="J1603" s="157" t="s">
        <v>1321</v>
      </c>
      <c r="K1603" s="157"/>
      <c r="L1603" s="155">
        <v>2022</v>
      </c>
      <c r="M1603" s="158">
        <v>5555</v>
      </c>
      <c r="N1603" s="159">
        <v>28156056.59</v>
      </c>
      <c r="O1603" s="159">
        <v>27360973.100000001</v>
      </c>
      <c r="P1603" s="159">
        <v>20325927.130000003</v>
      </c>
      <c r="Q1603" s="159">
        <v>9216512</v>
      </c>
      <c r="R1603" s="159">
        <v>11109415.130000001</v>
      </c>
      <c r="S1603" s="159">
        <v>795083.49</v>
      </c>
      <c r="T1603" s="159">
        <v>9475.42</v>
      </c>
      <c r="U1603" s="159">
        <v>27693783.32</v>
      </c>
      <c r="V1603" s="159">
        <v>26604732.68</v>
      </c>
      <c r="W1603" s="159">
        <v>9326826.3000000007</v>
      </c>
      <c r="X1603" s="159">
        <v>0</v>
      </c>
      <c r="Y1603" s="159">
        <v>1089050.6399999999</v>
      </c>
      <c r="Z1603" s="159">
        <v>1577614.87</v>
      </c>
      <c r="AA1603" s="159">
        <v>0</v>
      </c>
      <c r="AB1603" s="159">
        <v>1577614.87</v>
      </c>
      <c r="AC1603" s="159">
        <v>0</v>
      </c>
      <c r="AD1603" s="159">
        <v>0</v>
      </c>
      <c r="AE1603" s="159">
        <v>0</v>
      </c>
      <c r="AF1603" s="159">
        <v>756240.42</v>
      </c>
      <c r="AG1603" s="159">
        <v>0</v>
      </c>
      <c r="AH1603" s="159">
        <v>0</v>
      </c>
      <c r="AI1603" s="159">
        <v>0</v>
      </c>
      <c r="AJ1603" s="159">
        <v>0</v>
      </c>
    </row>
    <row r="1604" spans="1:36">
      <c r="A1604" s="153">
        <v>20</v>
      </c>
      <c r="B1604" s="154">
        <v>14</v>
      </c>
      <c r="C1604" s="154">
        <v>4</v>
      </c>
      <c r="D1604" s="155">
        <v>2</v>
      </c>
      <c r="E1604" s="155" t="s">
        <v>556</v>
      </c>
      <c r="F1604" s="156" t="s">
        <v>4837</v>
      </c>
      <c r="G1604" s="156" t="s">
        <v>556</v>
      </c>
      <c r="H1604" s="156" t="s">
        <v>4840</v>
      </c>
      <c r="I1604" s="155">
        <v>2014042</v>
      </c>
      <c r="J1604" s="157" t="s">
        <v>1320</v>
      </c>
      <c r="K1604" s="157"/>
      <c r="L1604" s="155">
        <v>2022</v>
      </c>
      <c r="M1604" s="158">
        <v>4817</v>
      </c>
      <c r="N1604" s="159">
        <v>31250674.899999999</v>
      </c>
      <c r="O1604" s="159">
        <v>25072348.039999999</v>
      </c>
      <c r="P1604" s="159">
        <v>13063667.559999999</v>
      </c>
      <c r="Q1604" s="159">
        <v>5244061</v>
      </c>
      <c r="R1604" s="159">
        <v>7819606.5599999996</v>
      </c>
      <c r="S1604" s="159">
        <v>6178326.8600000003</v>
      </c>
      <c r="T1604" s="159">
        <v>82980</v>
      </c>
      <c r="U1604" s="159">
        <v>34140779.170000002</v>
      </c>
      <c r="V1604" s="159">
        <v>21266240.329999998</v>
      </c>
      <c r="W1604" s="159">
        <v>8057869.7199999997</v>
      </c>
      <c r="X1604" s="159">
        <v>19328.7</v>
      </c>
      <c r="Y1604" s="159">
        <v>12874538.84</v>
      </c>
      <c r="Z1604" s="159">
        <v>5008032.49</v>
      </c>
      <c r="AA1604" s="159">
        <v>4000000</v>
      </c>
      <c r="AB1604" s="159">
        <v>1008032.4900000002</v>
      </c>
      <c r="AC1604" s="159">
        <v>396000</v>
      </c>
      <c r="AD1604" s="159">
        <v>396000</v>
      </c>
      <c r="AE1604" s="159">
        <v>4112000</v>
      </c>
      <c r="AF1604" s="159">
        <v>3806107.71</v>
      </c>
      <c r="AG1604" s="159">
        <v>0</v>
      </c>
      <c r="AH1604" s="159">
        <v>0</v>
      </c>
      <c r="AI1604" s="159">
        <v>0</v>
      </c>
      <c r="AJ1604" s="159">
        <v>0</v>
      </c>
    </row>
    <row r="1605" spans="1:36">
      <c r="A1605" s="153">
        <v>20</v>
      </c>
      <c r="B1605" s="154">
        <v>14</v>
      </c>
      <c r="C1605" s="154">
        <v>5</v>
      </c>
      <c r="D1605" s="155">
        <v>2</v>
      </c>
      <c r="E1605" s="155" t="s">
        <v>556</v>
      </c>
      <c r="F1605" s="156" t="s">
        <v>4837</v>
      </c>
      <c r="G1605" s="156" t="s">
        <v>556</v>
      </c>
      <c r="H1605" s="156" t="s">
        <v>4841</v>
      </c>
      <c r="I1605" s="155">
        <v>2014052</v>
      </c>
      <c r="J1605" s="157" t="s">
        <v>1319</v>
      </c>
      <c r="K1605" s="157"/>
      <c r="L1605" s="155">
        <v>2022</v>
      </c>
      <c r="M1605" s="158">
        <v>8884</v>
      </c>
      <c r="N1605" s="159">
        <v>47362002.560000002</v>
      </c>
      <c r="O1605" s="159">
        <v>39247429.840000004</v>
      </c>
      <c r="P1605" s="159">
        <v>21568916.98</v>
      </c>
      <c r="Q1605" s="159">
        <v>7327730</v>
      </c>
      <c r="R1605" s="159">
        <v>14241186.98</v>
      </c>
      <c r="S1605" s="159">
        <v>8114572.7199999997</v>
      </c>
      <c r="T1605" s="159">
        <v>212917.2</v>
      </c>
      <c r="U1605" s="159">
        <v>43831682.950000003</v>
      </c>
      <c r="V1605" s="159">
        <v>30814098.239999998</v>
      </c>
      <c r="W1605" s="159">
        <v>10147757.869999999</v>
      </c>
      <c r="X1605" s="159">
        <v>5528.74</v>
      </c>
      <c r="Y1605" s="159">
        <v>13017584.710000001</v>
      </c>
      <c r="Z1605" s="159">
        <v>2780256.52</v>
      </c>
      <c r="AA1605" s="159">
        <v>0</v>
      </c>
      <c r="AB1605" s="159">
        <v>2780256.52</v>
      </c>
      <c r="AC1605" s="159">
        <v>1745563.17</v>
      </c>
      <c r="AD1605" s="159">
        <v>1745563.17</v>
      </c>
      <c r="AE1605" s="159">
        <v>0</v>
      </c>
      <c r="AF1605" s="159">
        <v>8433331.5999999996</v>
      </c>
      <c r="AG1605" s="159">
        <v>84020.81</v>
      </c>
      <c r="AH1605" s="159">
        <v>90423.77</v>
      </c>
      <c r="AI1605" s="159">
        <v>0</v>
      </c>
      <c r="AJ1605" s="159">
        <v>0</v>
      </c>
    </row>
    <row r="1606" spans="1:36">
      <c r="A1606" s="153">
        <v>22</v>
      </c>
      <c r="B1606" s="154">
        <v>1</v>
      </c>
      <c r="C1606" s="154">
        <v>1</v>
      </c>
      <c r="D1606" s="155">
        <v>2</v>
      </c>
      <c r="E1606" s="155" t="s">
        <v>556</v>
      </c>
      <c r="F1606" s="156" t="s">
        <v>4842</v>
      </c>
      <c r="G1606" s="156" t="s">
        <v>556</v>
      </c>
      <c r="H1606" s="156" t="s">
        <v>4843</v>
      </c>
      <c r="I1606" s="155">
        <v>2201012</v>
      </c>
      <c r="J1606" s="157" t="s">
        <v>1318</v>
      </c>
      <c r="K1606" s="157"/>
      <c r="L1606" s="155">
        <v>2022</v>
      </c>
      <c r="M1606" s="158">
        <v>3339</v>
      </c>
      <c r="N1606" s="159">
        <v>20052857.350000001</v>
      </c>
      <c r="O1606" s="159">
        <v>18781175.23</v>
      </c>
      <c r="P1606" s="159">
        <v>13464673.02</v>
      </c>
      <c r="Q1606" s="159">
        <v>7151503</v>
      </c>
      <c r="R1606" s="159">
        <v>6313170.0199999996</v>
      </c>
      <c r="S1606" s="159">
        <v>1271682.1200000001</v>
      </c>
      <c r="T1606" s="159">
        <v>115656</v>
      </c>
      <c r="U1606" s="159">
        <v>20302635.559999999</v>
      </c>
      <c r="V1606" s="159">
        <v>17092064.370000001</v>
      </c>
      <c r="W1606" s="159">
        <v>7244139.2800000003</v>
      </c>
      <c r="X1606" s="159">
        <v>65893.06</v>
      </c>
      <c r="Y1606" s="159">
        <v>3210571.19</v>
      </c>
      <c r="Z1606" s="159">
        <v>2382654.58</v>
      </c>
      <c r="AA1606" s="159">
        <v>390000</v>
      </c>
      <c r="AB1606" s="159">
        <v>1992654.58</v>
      </c>
      <c r="AC1606" s="159">
        <v>700000</v>
      </c>
      <c r="AD1606" s="159">
        <v>400000</v>
      </c>
      <c r="AE1606" s="159">
        <v>3150335</v>
      </c>
      <c r="AF1606" s="159">
        <v>1689110.86</v>
      </c>
      <c r="AG1606" s="159">
        <v>0</v>
      </c>
      <c r="AH1606" s="159">
        <v>0</v>
      </c>
      <c r="AI1606" s="159">
        <v>0</v>
      </c>
      <c r="AJ1606" s="159">
        <v>0</v>
      </c>
    </row>
    <row r="1607" spans="1:36">
      <c r="A1607" s="153">
        <v>22</v>
      </c>
      <c r="B1607" s="154">
        <v>1</v>
      </c>
      <c r="C1607" s="154">
        <v>2</v>
      </c>
      <c r="D1607" s="155">
        <v>3</v>
      </c>
      <c r="E1607" s="155" t="s">
        <v>556</v>
      </c>
      <c r="F1607" s="156" t="s">
        <v>4844</v>
      </c>
      <c r="G1607" s="156" t="s">
        <v>556</v>
      </c>
      <c r="H1607" s="156" t="s">
        <v>4845</v>
      </c>
      <c r="I1607" s="155">
        <v>2201023</v>
      </c>
      <c r="J1607" s="157" t="s">
        <v>1317</v>
      </c>
      <c r="K1607" s="157"/>
      <c r="L1607" s="155">
        <v>2022</v>
      </c>
      <c r="M1607" s="158">
        <v>25457</v>
      </c>
      <c r="N1607" s="159">
        <v>133016541.16</v>
      </c>
      <c r="O1607" s="159">
        <v>124043675.3</v>
      </c>
      <c r="P1607" s="159">
        <v>66907768.729999997</v>
      </c>
      <c r="Q1607" s="159">
        <v>23945212</v>
      </c>
      <c r="R1607" s="159">
        <v>42962556.729999997</v>
      </c>
      <c r="S1607" s="159">
        <v>8972865.8599999994</v>
      </c>
      <c r="T1607" s="159">
        <v>1306569.6299999999</v>
      </c>
      <c r="U1607" s="159">
        <v>132130453.23999999</v>
      </c>
      <c r="V1607" s="159">
        <v>108382662.23</v>
      </c>
      <c r="W1607" s="159">
        <v>35775275.539999999</v>
      </c>
      <c r="X1607" s="159">
        <v>460415.37</v>
      </c>
      <c r="Y1607" s="159">
        <v>23747791.010000002</v>
      </c>
      <c r="Z1607" s="159">
        <v>14438429.83</v>
      </c>
      <c r="AA1607" s="159">
        <v>7000000</v>
      </c>
      <c r="AB1607" s="159">
        <v>7438429.8300000001</v>
      </c>
      <c r="AC1607" s="159">
        <v>4902045</v>
      </c>
      <c r="AD1607" s="159">
        <v>4856358</v>
      </c>
      <c r="AE1607" s="159">
        <v>20725678</v>
      </c>
      <c r="AF1607" s="159">
        <v>15661013.07</v>
      </c>
      <c r="AG1607" s="159">
        <v>410513.88</v>
      </c>
      <c r="AH1607" s="159">
        <v>320924.14</v>
      </c>
      <c r="AI1607" s="159">
        <v>0</v>
      </c>
      <c r="AJ1607" s="159">
        <v>0</v>
      </c>
    </row>
    <row r="1608" spans="1:36">
      <c r="A1608" s="153">
        <v>22</v>
      </c>
      <c r="B1608" s="154">
        <v>1</v>
      </c>
      <c r="C1608" s="154">
        <v>3</v>
      </c>
      <c r="D1608" s="155">
        <v>2</v>
      </c>
      <c r="E1608" s="155" t="s">
        <v>556</v>
      </c>
      <c r="F1608" s="156" t="s">
        <v>4842</v>
      </c>
      <c r="G1608" s="156" t="s">
        <v>556</v>
      </c>
      <c r="H1608" s="156" t="s">
        <v>4846</v>
      </c>
      <c r="I1608" s="155">
        <v>2201032</v>
      </c>
      <c r="J1608" s="157" t="s">
        <v>1316</v>
      </c>
      <c r="K1608" s="157"/>
      <c r="L1608" s="155">
        <v>2022</v>
      </c>
      <c r="M1608" s="158">
        <v>5923</v>
      </c>
      <c r="N1608" s="159">
        <v>35380363.25</v>
      </c>
      <c r="O1608" s="159">
        <v>34345803.380000003</v>
      </c>
      <c r="P1608" s="159">
        <v>25718949.73</v>
      </c>
      <c r="Q1608" s="159">
        <v>12919329</v>
      </c>
      <c r="R1608" s="159">
        <v>12799620.73</v>
      </c>
      <c r="S1608" s="159">
        <v>1034559.87</v>
      </c>
      <c r="T1608" s="159">
        <v>55772.39</v>
      </c>
      <c r="U1608" s="159">
        <v>38170618.159999996</v>
      </c>
      <c r="V1608" s="159">
        <v>31788146.82</v>
      </c>
      <c r="W1608" s="159">
        <v>11367143.289999999</v>
      </c>
      <c r="X1608" s="159">
        <v>308753.71999999997</v>
      </c>
      <c r="Y1608" s="159">
        <v>6382471.3399999999</v>
      </c>
      <c r="Z1608" s="159">
        <v>4579973.97</v>
      </c>
      <c r="AA1608" s="159">
        <v>4200000</v>
      </c>
      <c r="AB1608" s="159">
        <v>379973.96999999974</v>
      </c>
      <c r="AC1608" s="159">
        <v>1422686</v>
      </c>
      <c r="AD1608" s="159">
        <v>1050240</v>
      </c>
      <c r="AE1608" s="159">
        <v>13094235</v>
      </c>
      <c r="AF1608" s="159">
        <v>2557656.56</v>
      </c>
      <c r="AG1608" s="159">
        <v>412852.25</v>
      </c>
      <c r="AH1608" s="159">
        <v>592721.07999999996</v>
      </c>
      <c r="AI1608" s="159">
        <v>0</v>
      </c>
      <c r="AJ1608" s="159">
        <v>0</v>
      </c>
    </row>
    <row r="1609" spans="1:36">
      <c r="A1609" s="153">
        <v>22</v>
      </c>
      <c r="B1609" s="154">
        <v>1</v>
      </c>
      <c r="C1609" s="154">
        <v>4</v>
      </c>
      <c r="D1609" s="155">
        <v>2</v>
      </c>
      <c r="E1609" s="155" t="s">
        <v>556</v>
      </c>
      <c r="F1609" s="156" t="s">
        <v>4842</v>
      </c>
      <c r="G1609" s="156" t="s">
        <v>556</v>
      </c>
      <c r="H1609" s="156" t="s">
        <v>4847</v>
      </c>
      <c r="I1609" s="155">
        <v>2201042</v>
      </c>
      <c r="J1609" s="157" t="s">
        <v>1315</v>
      </c>
      <c r="K1609" s="157"/>
      <c r="L1609" s="155">
        <v>2022</v>
      </c>
      <c r="M1609" s="158">
        <v>4255</v>
      </c>
      <c r="N1609" s="159">
        <v>22417596.190000001</v>
      </c>
      <c r="O1609" s="159">
        <v>21523099.210000001</v>
      </c>
      <c r="P1609" s="159">
        <v>14162312.16</v>
      </c>
      <c r="Q1609" s="159">
        <v>7206672</v>
      </c>
      <c r="R1609" s="159">
        <v>6955640.1600000001</v>
      </c>
      <c r="S1609" s="159">
        <v>894496.98</v>
      </c>
      <c r="T1609" s="159">
        <v>152397</v>
      </c>
      <c r="U1609" s="159">
        <v>23752845.77</v>
      </c>
      <c r="V1609" s="159">
        <v>20398781.629999999</v>
      </c>
      <c r="W1609" s="159">
        <v>8606504.0899999999</v>
      </c>
      <c r="X1609" s="159">
        <v>272428.05</v>
      </c>
      <c r="Y1609" s="159">
        <v>3354064.14</v>
      </c>
      <c r="Z1609" s="159">
        <v>4418864.0199999996</v>
      </c>
      <c r="AA1609" s="159">
        <v>1284222.3</v>
      </c>
      <c r="AB1609" s="159">
        <v>3134641.7199999997</v>
      </c>
      <c r="AC1609" s="159">
        <v>982586</v>
      </c>
      <c r="AD1609" s="159">
        <v>965847</v>
      </c>
      <c r="AE1609" s="159">
        <v>10993723.34</v>
      </c>
      <c r="AF1609" s="159">
        <v>1124317.58</v>
      </c>
      <c r="AG1609" s="159">
        <v>34198.03</v>
      </c>
      <c r="AH1609" s="159">
        <v>60890.15</v>
      </c>
      <c r="AI1609" s="159">
        <v>0</v>
      </c>
      <c r="AJ1609" s="159">
        <v>0</v>
      </c>
    </row>
    <row r="1610" spans="1:36">
      <c r="A1610" s="153">
        <v>22</v>
      </c>
      <c r="B1610" s="154">
        <v>1</v>
      </c>
      <c r="C1610" s="154">
        <v>5</v>
      </c>
      <c r="D1610" s="155">
        <v>2</v>
      </c>
      <c r="E1610" s="155" t="s">
        <v>556</v>
      </c>
      <c r="F1610" s="156" t="s">
        <v>4842</v>
      </c>
      <c r="G1610" s="156" t="s">
        <v>556</v>
      </c>
      <c r="H1610" s="156" t="s">
        <v>4848</v>
      </c>
      <c r="I1610" s="155">
        <v>2201052</v>
      </c>
      <c r="J1610" s="157" t="s">
        <v>1314</v>
      </c>
      <c r="K1610" s="157"/>
      <c r="L1610" s="155">
        <v>2022</v>
      </c>
      <c r="M1610" s="158">
        <v>5227</v>
      </c>
      <c r="N1610" s="159">
        <v>36302166.979999997</v>
      </c>
      <c r="O1610" s="159">
        <v>31138278.260000002</v>
      </c>
      <c r="P1610" s="159">
        <v>19232253.880000003</v>
      </c>
      <c r="Q1610" s="159">
        <v>9646482</v>
      </c>
      <c r="R1610" s="159">
        <v>9585771.8800000008</v>
      </c>
      <c r="S1610" s="159">
        <v>5163888.72</v>
      </c>
      <c r="T1610" s="159">
        <v>248636.36</v>
      </c>
      <c r="U1610" s="159">
        <v>36473110.170000002</v>
      </c>
      <c r="V1610" s="159">
        <v>26960649.149999999</v>
      </c>
      <c r="W1610" s="159">
        <v>11155118.91</v>
      </c>
      <c r="X1610" s="159">
        <v>192485.09</v>
      </c>
      <c r="Y1610" s="159">
        <v>9512461.0199999996</v>
      </c>
      <c r="Z1610" s="159">
        <v>3740620.52</v>
      </c>
      <c r="AA1610" s="159">
        <v>0</v>
      </c>
      <c r="AB1610" s="159">
        <v>3740620.52</v>
      </c>
      <c r="AC1610" s="159">
        <v>1939902.32</v>
      </c>
      <c r="AD1610" s="159">
        <v>1939902.32</v>
      </c>
      <c r="AE1610" s="159">
        <v>5845550</v>
      </c>
      <c r="AF1610" s="159">
        <v>4177629.11</v>
      </c>
      <c r="AG1610" s="159">
        <v>0</v>
      </c>
      <c r="AH1610" s="159">
        <v>9404</v>
      </c>
      <c r="AI1610" s="159">
        <v>0</v>
      </c>
      <c r="AJ1610" s="159">
        <v>0</v>
      </c>
    </row>
    <row r="1611" spans="1:36">
      <c r="A1611" s="153">
        <v>22</v>
      </c>
      <c r="B1611" s="154">
        <v>1</v>
      </c>
      <c r="C1611" s="154">
        <v>6</v>
      </c>
      <c r="D1611" s="155">
        <v>3</v>
      </c>
      <c r="E1611" s="155" t="s">
        <v>556</v>
      </c>
      <c r="F1611" s="156" t="s">
        <v>4844</v>
      </c>
      <c r="G1611" s="156" t="s">
        <v>556</v>
      </c>
      <c r="H1611" s="156" t="s">
        <v>4849</v>
      </c>
      <c r="I1611" s="155">
        <v>2201063</v>
      </c>
      <c r="J1611" s="157" t="s">
        <v>1313</v>
      </c>
      <c r="K1611" s="157"/>
      <c r="L1611" s="155">
        <v>2022</v>
      </c>
      <c r="M1611" s="158">
        <v>19558</v>
      </c>
      <c r="N1611" s="159">
        <v>98943989.109999999</v>
      </c>
      <c r="O1611" s="159">
        <v>95110388.840000004</v>
      </c>
      <c r="P1611" s="159">
        <v>57366868.359999999</v>
      </c>
      <c r="Q1611" s="159">
        <v>26632690</v>
      </c>
      <c r="R1611" s="159">
        <v>30734178.359999999</v>
      </c>
      <c r="S1611" s="159">
        <v>3833600.27</v>
      </c>
      <c r="T1611" s="159">
        <v>604983.23</v>
      </c>
      <c r="U1611" s="159">
        <v>96175960.849999994</v>
      </c>
      <c r="V1611" s="159">
        <v>85801068.670000002</v>
      </c>
      <c r="W1611" s="159">
        <v>30891139.690000001</v>
      </c>
      <c r="X1611" s="159">
        <v>571188.93999999994</v>
      </c>
      <c r="Y1611" s="159">
        <v>10374892.18</v>
      </c>
      <c r="Z1611" s="159">
        <v>12135644.67</v>
      </c>
      <c r="AA1611" s="159">
        <v>10000000</v>
      </c>
      <c r="AB1611" s="159">
        <v>2135644.67</v>
      </c>
      <c r="AC1611" s="159">
        <v>3517000</v>
      </c>
      <c r="AD1611" s="159">
        <v>3517000</v>
      </c>
      <c r="AE1611" s="159">
        <v>24809718.030000001</v>
      </c>
      <c r="AF1611" s="159">
        <v>9309320.1699999999</v>
      </c>
      <c r="AG1611" s="159">
        <v>195084</v>
      </c>
      <c r="AH1611" s="159">
        <v>170145.21</v>
      </c>
      <c r="AI1611" s="159">
        <v>0</v>
      </c>
      <c r="AJ1611" s="159">
        <v>0</v>
      </c>
    </row>
    <row r="1612" spans="1:36">
      <c r="A1612" s="153">
        <v>22</v>
      </c>
      <c r="B1612" s="154">
        <v>1</v>
      </c>
      <c r="C1612" s="154">
        <v>7</v>
      </c>
      <c r="D1612" s="155">
        <v>2</v>
      </c>
      <c r="E1612" s="155" t="s">
        <v>556</v>
      </c>
      <c r="F1612" s="156" t="s">
        <v>4842</v>
      </c>
      <c r="G1612" s="156" t="s">
        <v>556</v>
      </c>
      <c r="H1612" s="156" t="s">
        <v>4850</v>
      </c>
      <c r="I1612" s="155">
        <v>2201072</v>
      </c>
      <c r="J1612" s="157" t="s">
        <v>1312</v>
      </c>
      <c r="K1612" s="157"/>
      <c r="L1612" s="155">
        <v>2022</v>
      </c>
      <c r="M1612" s="158">
        <v>3778</v>
      </c>
      <c r="N1612" s="159">
        <v>26516538.23</v>
      </c>
      <c r="O1612" s="159">
        <v>23086329.190000001</v>
      </c>
      <c r="P1612" s="159">
        <v>17006892.98</v>
      </c>
      <c r="Q1612" s="159">
        <v>8141636</v>
      </c>
      <c r="R1612" s="159">
        <v>8865256.9800000004</v>
      </c>
      <c r="S1612" s="159">
        <v>3430209.04</v>
      </c>
      <c r="T1612" s="159">
        <v>591024.43999999994</v>
      </c>
      <c r="U1612" s="159">
        <v>25688569.489999998</v>
      </c>
      <c r="V1612" s="159">
        <v>20646914.719999999</v>
      </c>
      <c r="W1612" s="159">
        <v>7947987.1900000004</v>
      </c>
      <c r="X1612" s="159">
        <v>96346.83</v>
      </c>
      <c r="Y1612" s="159">
        <v>5041654.7699999996</v>
      </c>
      <c r="Z1612" s="159">
        <v>2677981.7999999998</v>
      </c>
      <c r="AA1612" s="159">
        <v>837088.5</v>
      </c>
      <c r="AB1612" s="159">
        <v>1840893.2999999998</v>
      </c>
      <c r="AC1612" s="159">
        <v>1817394.96</v>
      </c>
      <c r="AD1612" s="159">
        <v>1778633.96</v>
      </c>
      <c r="AE1612" s="159">
        <v>5124016.99</v>
      </c>
      <c r="AF1612" s="159">
        <v>2439414.4700000002</v>
      </c>
      <c r="AG1612" s="159">
        <v>1023737.79</v>
      </c>
      <c r="AH1612" s="159">
        <v>822319.41</v>
      </c>
      <c r="AI1612" s="159">
        <v>0</v>
      </c>
      <c r="AJ1612" s="159">
        <v>0</v>
      </c>
    </row>
    <row r="1613" spans="1:36">
      <c r="A1613" s="153">
        <v>22</v>
      </c>
      <c r="B1613" s="154">
        <v>1</v>
      </c>
      <c r="C1613" s="154">
        <v>8</v>
      </c>
      <c r="D1613" s="155">
        <v>2</v>
      </c>
      <c r="E1613" s="155" t="s">
        <v>556</v>
      </c>
      <c r="F1613" s="156" t="s">
        <v>4842</v>
      </c>
      <c r="G1613" s="156" t="s">
        <v>556</v>
      </c>
      <c r="H1613" s="156" t="s">
        <v>4851</v>
      </c>
      <c r="I1613" s="155">
        <v>2201082</v>
      </c>
      <c r="J1613" s="157" t="s">
        <v>1311</v>
      </c>
      <c r="K1613" s="157"/>
      <c r="L1613" s="155">
        <v>2022</v>
      </c>
      <c r="M1613" s="158">
        <v>3742</v>
      </c>
      <c r="N1613" s="159">
        <v>26191229.109999999</v>
      </c>
      <c r="O1613" s="159">
        <v>21829567.07</v>
      </c>
      <c r="P1613" s="159">
        <v>14082259.199999999</v>
      </c>
      <c r="Q1613" s="159">
        <v>7270783</v>
      </c>
      <c r="R1613" s="159">
        <v>6811476.2000000002</v>
      </c>
      <c r="S1613" s="159">
        <v>4361662.04</v>
      </c>
      <c r="T1613" s="159">
        <v>279456</v>
      </c>
      <c r="U1613" s="159">
        <v>29873397.350000001</v>
      </c>
      <c r="V1613" s="159">
        <v>20739058.57</v>
      </c>
      <c r="W1613" s="159">
        <v>9302026.6999999993</v>
      </c>
      <c r="X1613" s="159">
        <v>125475.67</v>
      </c>
      <c r="Y1613" s="159">
        <v>9134338.7799999993</v>
      </c>
      <c r="Z1613" s="159">
        <v>6079855.2000000002</v>
      </c>
      <c r="AA1613" s="159">
        <v>4655185.12</v>
      </c>
      <c r="AB1613" s="159">
        <v>1424670.08</v>
      </c>
      <c r="AC1613" s="159">
        <v>692233.94</v>
      </c>
      <c r="AD1613" s="159">
        <v>621200</v>
      </c>
      <c r="AE1613" s="159">
        <v>8928317.1699999999</v>
      </c>
      <c r="AF1613" s="159">
        <v>1090508.5</v>
      </c>
      <c r="AG1613" s="159">
        <v>43870.34</v>
      </c>
      <c r="AH1613" s="159">
        <v>0</v>
      </c>
      <c r="AI1613" s="159">
        <v>0</v>
      </c>
      <c r="AJ1613" s="159">
        <v>0</v>
      </c>
    </row>
    <row r="1614" spans="1:36">
      <c r="A1614" s="153">
        <v>22</v>
      </c>
      <c r="B1614" s="154">
        <v>1</v>
      </c>
      <c r="C1614" s="154">
        <v>9</v>
      </c>
      <c r="D1614" s="155">
        <v>2</v>
      </c>
      <c r="E1614" s="155" t="s">
        <v>556</v>
      </c>
      <c r="F1614" s="156" t="s">
        <v>4842</v>
      </c>
      <c r="G1614" s="156" t="s">
        <v>556</v>
      </c>
      <c r="H1614" s="156" t="s">
        <v>4852</v>
      </c>
      <c r="I1614" s="155">
        <v>2201092</v>
      </c>
      <c r="J1614" s="157" t="s">
        <v>1310</v>
      </c>
      <c r="K1614" s="157"/>
      <c r="L1614" s="155">
        <v>2022</v>
      </c>
      <c r="M1614" s="158">
        <v>3715</v>
      </c>
      <c r="N1614" s="159">
        <v>22323508.050000001</v>
      </c>
      <c r="O1614" s="159">
        <v>20504463.579999998</v>
      </c>
      <c r="P1614" s="159">
        <v>15116853.550000001</v>
      </c>
      <c r="Q1614" s="159">
        <v>7653169</v>
      </c>
      <c r="R1614" s="159">
        <v>7463684.5499999998</v>
      </c>
      <c r="S1614" s="159">
        <v>1819044.47</v>
      </c>
      <c r="T1614" s="159">
        <v>69500</v>
      </c>
      <c r="U1614" s="159">
        <v>22846256.710000001</v>
      </c>
      <c r="V1614" s="159">
        <v>19119184.57</v>
      </c>
      <c r="W1614" s="159">
        <v>7538823.7999999998</v>
      </c>
      <c r="X1614" s="159">
        <v>24308.3</v>
      </c>
      <c r="Y1614" s="159">
        <v>3727072.14</v>
      </c>
      <c r="Z1614" s="159">
        <v>4886043.08</v>
      </c>
      <c r="AA1614" s="159">
        <v>3792123.85</v>
      </c>
      <c r="AB1614" s="159">
        <v>1093919.23</v>
      </c>
      <c r="AC1614" s="159">
        <v>1868123.85</v>
      </c>
      <c r="AD1614" s="159">
        <v>1868123.85</v>
      </c>
      <c r="AE1614" s="159">
        <v>2578000</v>
      </c>
      <c r="AF1614" s="159">
        <v>1385279.01</v>
      </c>
      <c r="AG1614" s="159">
        <v>579565.99</v>
      </c>
      <c r="AH1614" s="159">
        <v>558815.44999999995</v>
      </c>
      <c r="AI1614" s="159">
        <v>0</v>
      </c>
      <c r="AJ1614" s="159">
        <v>0</v>
      </c>
    </row>
    <row r="1615" spans="1:36">
      <c r="A1615" s="153">
        <v>22</v>
      </c>
      <c r="B1615" s="154">
        <v>1</v>
      </c>
      <c r="C1615" s="154">
        <v>10</v>
      </c>
      <c r="D1615" s="155">
        <v>2</v>
      </c>
      <c r="E1615" s="155" t="s">
        <v>556</v>
      </c>
      <c r="F1615" s="156" t="s">
        <v>4842</v>
      </c>
      <c r="G1615" s="156" t="s">
        <v>556</v>
      </c>
      <c r="H1615" s="156" t="s">
        <v>4853</v>
      </c>
      <c r="I1615" s="155">
        <v>2201102</v>
      </c>
      <c r="J1615" s="157" t="s">
        <v>1309</v>
      </c>
      <c r="K1615" s="157"/>
      <c r="L1615" s="155">
        <v>2022</v>
      </c>
      <c r="M1615" s="158">
        <v>4266</v>
      </c>
      <c r="N1615" s="159">
        <v>25816059.82</v>
      </c>
      <c r="O1615" s="159">
        <v>24690750.41</v>
      </c>
      <c r="P1615" s="159">
        <v>18142611.210000001</v>
      </c>
      <c r="Q1615" s="159">
        <v>9924427</v>
      </c>
      <c r="R1615" s="159">
        <v>8218184.21</v>
      </c>
      <c r="S1615" s="159">
        <v>1125309.4099999999</v>
      </c>
      <c r="T1615" s="159">
        <v>160984.81</v>
      </c>
      <c r="U1615" s="159">
        <v>26918785.129999999</v>
      </c>
      <c r="V1615" s="159">
        <v>21844068.489999998</v>
      </c>
      <c r="W1615" s="159">
        <v>8551948.8300000001</v>
      </c>
      <c r="X1615" s="159">
        <v>96055.85</v>
      </c>
      <c r="Y1615" s="159">
        <v>5074716.6399999997</v>
      </c>
      <c r="Z1615" s="159">
        <v>4132903.03</v>
      </c>
      <c r="AA1615" s="159">
        <v>2868184.95</v>
      </c>
      <c r="AB1615" s="159">
        <v>1264718.0799999996</v>
      </c>
      <c r="AC1615" s="159">
        <v>1317116.5</v>
      </c>
      <c r="AD1615" s="159">
        <v>1190050.1200000001</v>
      </c>
      <c r="AE1615" s="159">
        <v>6608519.4299999997</v>
      </c>
      <c r="AF1615" s="159">
        <v>2846681.92</v>
      </c>
      <c r="AG1615" s="159">
        <v>847592.19</v>
      </c>
      <c r="AH1615" s="159">
        <v>548532.85</v>
      </c>
      <c r="AI1615" s="159">
        <v>0</v>
      </c>
      <c r="AJ1615" s="159">
        <v>0</v>
      </c>
    </row>
    <row r="1616" spans="1:36">
      <c r="A1616" s="153">
        <v>22</v>
      </c>
      <c r="B1616" s="154">
        <v>2</v>
      </c>
      <c r="C1616" s="154">
        <v>1</v>
      </c>
      <c r="D1616" s="155">
        <v>1</v>
      </c>
      <c r="E1616" s="155" t="s">
        <v>556</v>
      </c>
      <c r="F1616" s="156" t="s">
        <v>4854</v>
      </c>
      <c r="G1616" s="156" t="s">
        <v>556</v>
      </c>
      <c r="H1616" s="156" t="s">
        <v>4855</v>
      </c>
      <c r="I1616" s="155">
        <v>2202011</v>
      </c>
      <c r="J1616" s="157" t="s">
        <v>1307</v>
      </c>
      <c r="K1616" s="157"/>
      <c r="L1616" s="155">
        <v>2022</v>
      </c>
      <c r="M1616" s="158">
        <v>39890</v>
      </c>
      <c r="N1616" s="159">
        <v>209360700.22</v>
      </c>
      <c r="O1616" s="159">
        <v>183138548.65000001</v>
      </c>
      <c r="P1616" s="159">
        <v>102192373.36</v>
      </c>
      <c r="Q1616" s="159">
        <v>36770882</v>
      </c>
      <c r="R1616" s="159">
        <v>65421491.359999999</v>
      </c>
      <c r="S1616" s="159">
        <v>26222151.57</v>
      </c>
      <c r="T1616" s="159">
        <v>5566978</v>
      </c>
      <c r="U1616" s="159">
        <v>202092594.68000001</v>
      </c>
      <c r="V1616" s="159">
        <v>170917356.02000001</v>
      </c>
      <c r="W1616" s="159">
        <v>54789109.909999996</v>
      </c>
      <c r="X1616" s="159">
        <v>1410751.71</v>
      </c>
      <c r="Y1616" s="159">
        <v>31175238.66</v>
      </c>
      <c r="Z1616" s="159">
        <v>20928283.969999999</v>
      </c>
      <c r="AA1616" s="159">
        <v>14000000</v>
      </c>
      <c r="AB1616" s="159">
        <v>6928283.9699999988</v>
      </c>
      <c r="AC1616" s="159">
        <v>7451000</v>
      </c>
      <c r="AD1616" s="159">
        <v>7451000</v>
      </c>
      <c r="AE1616" s="159">
        <v>66246000</v>
      </c>
      <c r="AF1616" s="159">
        <v>12221192.630000001</v>
      </c>
      <c r="AG1616" s="159">
        <v>315962.38</v>
      </c>
      <c r="AH1616" s="159">
        <v>439713.66</v>
      </c>
      <c r="AI1616" s="159">
        <v>0</v>
      </c>
      <c r="AJ1616" s="159">
        <v>0</v>
      </c>
    </row>
    <row r="1617" spans="1:36">
      <c r="A1617" s="153">
        <v>22</v>
      </c>
      <c r="B1617" s="154">
        <v>2</v>
      </c>
      <c r="C1617" s="154">
        <v>2</v>
      </c>
      <c r="D1617" s="155">
        <v>3</v>
      </c>
      <c r="E1617" s="155" t="s">
        <v>556</v>
      </c>
      <c r="F1617" s="156" t="s">
        <v>4856</v>
      </c>
      <c r="G1617" s="156" t="s">
        <v>556</v>
      </c>
      <c r="H1617" s="156" t="s">
        <v>4857</v>
      </c>
      <c r="I1617" s="155">
        <v>2202023</v>
      </c>
      <c r="J1617" s="157" t="s">
        <v>1308</v>
      </c>
      <c r="K1617" s="157"/>
      <c r="L1617" s="155">
        <v>2022</v>
      </c>
      <c r="M1617" s="158">
        <v>14572</v>
      </c>
      <c r="N1617" s="159">
        <v>99028919.469999999</v>
      </c>
      <c r="O1617" s="159">
        <v>89138343.379999995</v>
      </c>
      <c r="P1617" s="159">
        <v>69589047.719999999</v>
      </c>
      <c r="Q1617" s="159">
        <v>28852481</v>
      </c>
      <c r="R1617" s="159">
        <v>40736566.719999999</v>
      </c>
      <c r="S1617" s="159">
        <v>9890576.0899999999</v>
      </c>
      <c r="T1617" s="159">
        <v>1781.03</v>
      </c>
      <c r="U1617" s="159">
        <v>93948753.269999996</v>
      </c>
      <c r="V1617" s="159">
        <v>76108859.799999997</v>
      </c>
      <c r="W1617" s="159">
        <v>26019933.629999999</v>
      </c>
      <c r="X1617" s="159">
        <v>613137.26</v>
      </c>
      <c r="Y1617" s="159">
        <v>17839893.469999999</v>
      </c>
      <c r="Z1617" s="159">
        <v>7214808.8700000001</v>
      </c>
      <c r="AA1617" s="159">
        <v>0</v>
      </c>
      <c r="AB1617" s="159">
        <v>7214808.8700000001</v>
      </c>
      <c r="AC1617" s="159">
        <v>5184846.82</v>
      </c>
      <c r="AD1617" s="159">
        <v>5184846.82</v>
      </c>
      <c r="AE1617" s="159">
        <v>23680000</v>
      </c>
      <c r="AF1617" s="159">
        <v>13029483.58</v>
      </c>
      <c r="AG1617" s="159">
        <v>7854191.4299999997</v>
      </c>
      <c r="AH1617" s="159">
        <v>7566101.04</v>
      </c>
      <c r="AI1617" s="159">
        <v>0</v>
      </c>
      <c r="AJ1617" s="159">
        <v>0</v>
      </c>
    </row>
    <row r="1618" spans="1:36">
      <c r="A1618" s="153">
        <v>22</v>
      </c>
      <c r="B1618" s="154">
        <v>2</v>
      </c>
      <c r="C1618" s="154">
        <v>3</v>
      </c>
      <c r="D1618" s="155">
        <v>2</v>
      </c>
      <c r="E1618" s="155" t="s">
        <v>556</v>
      </c>
      <c r="F1618" s="156" t="s">
        <v>4858</v>
      </c>
      <c r="G1618" s="156" t="s">
        <v>556</v>
      </c>
      <c r="H1618" s="156" t="s">
        <v>4859</v>
      </c>
      <c r="I1618" s="155">
        <v>2202032</v>
      </c>
      <c r="J1618" s="157" t="s">
        <v>1307</v>
      </c>
      <c r="K1618" s="157"/>
      <c r="L1618" s="155">
        <v>2022</v>
      </c>
      <c r="M1618" s="158">
        <v>19195</v>
      </c>
      <c r="N1618" s="159">
        <v>111195855.42</v>
      </c>
      <c r="O1618" s="159">
        <v>104888194.44</v>
      </c>
      <c r="P1618" s="159">
        <v>57620475.289999999</v>
      </c>
      <c r="Q1618" s="159">
        <v>23659218</v>
      </c>
      <c r="R1618" s="159">
        <v>33961257.289999999</v>
      </c>
      <c r="S1618" s="159">
        <v>6307660.9800000004</v>
      </c>
      <c r="T1618" s="159">
        <v>1118094.55</v>
      </c>
      <c r="U1618" s="159">
        <v>105927798.27</v>
      </c>
      <c r="V1618" s="159">
        <v>85172999.239999995</v>
      </c>
      <c r="W1618" s="159">
        <v>26202353.670000002</v>
      </c>
      <c r="X1618" s="159">
        <v>1008096.77</v>
      </c>
      <c r="Y1618" s="159">
        <v>20754799.030000001</v>
      </c>
      <c r="Z1618" s="159">
        <v>7962637.2400000002</v>
      </c>
      <c r="AA1618" s="159">
        <v>2100000</v>
      </c>
      <c r="AB1618" s="159">
        <v>5862637.2400000002</v>
      </c>
      <c r="AC1618" s="159">
        <v>5370000</v>
      </c>
      <c r="AD1618" s="159">
        <v>5370000</v>
      </c>
      <c r="AE1618" s="159">
        <v>38987240</v>
      </c>
      <c r="AF1618" s="159">
        <v>19715195.199999999</v>
      </c>
      <c r="AG1618" s="159">
        <v>641679.30000000005</v>
      </c>
      <c r="AH1618" s="159">
        <v>128664.38</v>
      </c>
      <c r="AI1618" s="159">
        <v>0</v>
      </c>
      <c r="AJ1618" s="159">
        <v>0</v>
      </c>
    </row>
    <row r="1619" spans="1:36">
      <c r="A1619" s="153">
        <v>22</v>
      </c>
      <c r="B1619" s="154">
        <v>2</v>
      </c>
      <c r="C1619" s="154">
        <v>4</v>
      </c>
      <c r="D1619" s="155">
        <v>3</v>
      </c>
      <c r="E1619" s="155" t="s">
        <v>556</v>
      </c>
      <c r="F1619" s="156" t="s">
        <v>4856</v>
      </c>
      <c r="G1619" s="156" t="s">
        <v>556</v>
      </c>
      <c r="H1619" s="156" t="s">
        <v>4860</v>
      </c>
      <c r="I1619" s="155">
        <v>2202043</v>
      </c>
      <c r="J1619" s="157" t="s">
        <v>1306</v>
      </c>
      <c r="K1619" s="157"/>
      <c r="L1619" s="155">
        <v>2022</v>
      </c>
      <c r="M1619" s="158">
        <v>21643</v>
      </c>
      <c r="N1619" s="159">
        <v>117435819.23</v>
      </c>
      <c r="O1619" s="159">
        <v>109903343.29000001</v>
      </c>
      <c r="P1619" s="159">
        <v>77699557.560000002</v>
      </c>
      <c r="Q1619" s="159">
        <v>31731759</v>
      </c>
      <c r="R1619" s="159">
        <v>45967798.560000002</v>
      </c>
      <c r="S1619" s="159">
        <v>7532475.9400000004</v>
      </c>
      <c r="T1619" s="159">
        <v>502760</v>
      </c>
      <c r="U1619" s="159">
        <v>115744869.67</v>
      </c>
      <c r="V1619" s="159">
        <v>103137818.79000001</v>
      </c>
      <c r="W1619" s="159">
        <v>33975228.289999999</v>
      </c>
      <c r="X1619" s="159">
        <v>707905.84</v>
      </c>
      <c r="Y1619" s="159">
        <v>12607050.880000001</v>
      </c>
      <c r="Z1619" s="159">
        <v>7299297.4900000002</v>
      </c>
      <c r="AA1619" s="159">
        <v>2500000</v>
      </c>
      <c r="AB1619" s="159">
        <v>4799297.49</v>
      </c>
      <c r="AC1619" s="159">
        <v>3550000</v>
      </c>
      <c r="AD1619" s="159">
        <v>3550000</v>
      </c>
      <c r="AE1619" s="159">
        <v>30430000</v>
      </c>
      <c r="AF1619" s="159">
        <v>6765524.5</v>
      </c>
      <c r="AG1619" s="159">
        <v>2889446.51</v>
      </c>
      <c r="AH1619" s="159">
        <v>3018035.12</v>
      </c>
      <c r="AI1619" s="159">
        <v>0</v>
      </c>
      <c r="AJ1619" s="159">
        <v>0</v>
      </c>
    </row>
    <row r="1620" spans="1:36">
      <c r="A1620" s="153">
        <v>22</v>
      </c>
      <c r="B1620" s="154">
        <v>2</v>
      </c>
      <c r="C1620" s="154">
        <v>5</v>
      </c>
      <c r="D1620" s="155">
        <v>2</v>
      </c>
      <c r="E1620" s="155" t="s">
        <v>556</v>
      </c>
      <c r="F1620" s="156" t="s">
        <v>4858</v>
      </c>
      <c r="G1620" s="156" t="s">
        <v>556</v>
      </c>
      <c r="H1620" s="156" t="s">
        <v>4861</v>
      </c>
      <c r="I1620" s="155">
        <v>2202052</v>
      </c>
      <c r="J1620" s="157" t="s">
        <v>1305</v>
      </c>
      <c r="K1620" s="157"/>
      <c r="L1620" s="155">
        <v>2022</v>
      </c>
      <c r="M1620" s="158">
        <v>2316</v>
      </c>
      <c r="N1620" s="159">
        <v>14616286.380000001</v>
      </c>
      <c r="O1620" s="159">
        <v>12138893.380000001</v>
      </c>
      <c r="P1620" s="159">
        <v>7747542.3799999999</v>
      </c>
      <c r="Q1620" s="159">
        <v>3072022</v>
      </c>
      <c r="R1620" s="159">
        <v>4675520.38</v>
      </c>
      <c r="S1620" s="159">
        <v>2477393</v>
      </c>
      <c r="T1620" s="159">
        <v>43709.57</v>
      </c>
      <c r="U1620" s="159">
        <v>13277312.76</v>
      </c>
      <c r="V1620" s="159">
        <v>11080514.779999999</v>
      </c>
      <c r="W1620" s="159">
        <v>4389586.2</v>
      </c>
      <c r="X1620" s="159">
        <v>67343.990000000005</v>
      </c>
      <c r="Y1620" s="159">
        <v>2196797.98</v>
      </c>
      <c r="Z1620" s="159">
        <v>1422835.44</v>
      </c>
      <c r="AA1620" s="159">
        <v>0</v>
      </c>
      <c r="AB1620" s="159">
        <v>1422835.44</v>
      </c>
      <c r="AC1620" s="159">
        <v>468593.16</v>
      </c>
      <c r="AD1620" s="159">
        <v>468593.16</v>
      </c>
      <c r="AE1620" s="159">
        <v>1597349.04</v>
      </c>
      <c r="AF1620" s="159">
        <v>1058378.6000000001</v>
      </c>
      <c r="AG1620" s="159">
        <v>18188.48</v>
      </c>
      <c r="AH1620" s="159">
        <v>22400</v>
      </c>
      <c r="AI1620" s="159">
        <v>0</v>
      </c>
      <c r="AJ1620" s="159">
        <v>0</v>
      </c>
    </row>
    <row r="1621" spans="1:36">
      <c r="A1621" s="153">
        <v>22</v>
      </c>
      <c r="B1621" s="154">
        <v>3</v>
      </c>
      <c r="C1621" s="154">
        <v>1</v>
      </c>
      <c r="D1621" s="155">
        <v>1</v>
      </c>
      <c r="E1621" s="155" t="s">
        <v>556</v>
      </c>
      <c r="F1621" s="156" t="s">
        <v>4862</v>
      </c>
      <c r="G1621" s="156" t="s">
        <v>556</v>
      </c>
      <c r="H1621" s="156" t="s">
        <v>4863</v>
      </c>
      <c r="I1621" s="155">
        <v>2203011</v>
      </c>
      <c r="J1621" s="157" t="s">
        <v>1303</v>
      </c>
      <c r="K1621" s="157"/>
      <c r="L1621" s="155">
        <v>2022</v>
      </c>
      <c r="M1621" s="158">
        <v>13649</v>
      </c>
      <c r="N1621" s="159">
        <v>65317518.899999999</v>
      </c>
      <c r="O1621" s="159">
        <v>57544337</v>
      </c>
      <c r="P1621" s="159">
        <v>28872694.739999998</v>
      </c>
      <c r="Q1621" s="159">
        <v>8925754</v>
      </c>
      <c r="R1621" s="159">
        <v>19946940.739999998</v>
      </c>
      <c r="S1621" s="159">
        <v>7773181.9000000004</v>
      </c>
      <c r="T1621" s="159">
        <v>1141091.4099999999</v>
      </c>
      <c r="U1621" s="159">
        <v>67853420.939999998</v>
      </c>
      <c r="V1621" s="159">
        <v>52492078.130000003</v>
      </c>
      <c r="W1621" s="159">
        <v>16185327.890000001</v>
      </c>
      <c r="X1621" s="159">
        <v>328853.03000000003</v>
      </c>
      <c r="Y1621" s="159">
        <v>15361342.810000001</v>
      </c>
      <c r="Z1621" s="159">
        <v>10353961.210000001</v>
      </c>
      <c r="AA1621" s="159">
        <v>5400000</v>
      </c>
      <c r="AB1621" s="159">
        <v>4953961.2100000009</v>
      </c>
      <c r="AC1621" s="159">
        <v>2396833.96</v>
      </c>
      <c r="AD1621" s="159">
        <v>2396833.96</v>
      </c>
      <c r="AE1621" s="159">
        <v>15903745.640000001</v>
      </c>
      <c r="AF1621" s="159">
        <v>5052258.87</v>
      </c>
      <c r="AG1621" s="159">
        <v>76693.98</v>
      </c>
      <c r="AH1621" s="159">
        <v>182915.02</v>
      </c>
      <c r="AI1621" s="159">
        <v>0</v>
      </c>
      <c r="AJ1621" s="159">
        <v>0</v>
      </c>
    </row>
    <row r="1622" spans="1:36">
      <c r="A1622" s="153">
        <v>22</v>
      </c>
      <c r="B1622" s="154">
        <v>3</v>
      </c>
      <c r="C1622" s="154">
        <v>2</v>
      </c>
      <c r="D1622" s="155">
        <v>3</v>
      </c>
      <c r="E1622" s="155" t="s">
        <v>556</v>
      </c>
      <c r="F1622" s="156" t="s">
        <v>4864</v>
      </c>
      <c r="G1622" s="156" t="s">
        <v>556</v>
      </c>
      <c r="H1622" s="156" t="s">
        <v>4865</v>
      </c>
      <c r="I1622" s="155">
        <v>2203023</v>
      </c>
      <c r="J1622" s="157" t="s">
        <v>1304</v>
      </c>
      <c r="K1622" s="157"/>
      <c r="L1622" s="155">
        <v>2022</v>
      </c>
      <c r="M1622" s="158">
        <v>9101</v>
      </c>
      <c r="N1622" s="159">
        <v>55633223.530000001</v>
      </c>
      <c r="O1622" s="159">
        <v>44754537.200000003</v>
      </c>
      <c r="P1622" s="159">
        <v>26070993.009999998</v>
      </c>
      <c r="Q1622" s="159">
        <v>10822468</v>
      </c>
      <c r="R1622" s="159">
        <v>15248525.01</v>
      </c>
      <c r="S1622" s="159">
        <v>10878686.33</v>
      </c>
      <c r="T1622" s="159">
        <v>2246960.7000000002</v>
      </c>
      <c r="U1622" s="159">
        <v>56997162.93</v>
      </c>
      <c r="V1622" s="159">
        <v>42787879.439999998</v>
      </c>
      <c r="W1622" s="159">
        <v>16181798.51</v>
      </c>
      <c r="X1622" s="159">
        <v>544359.87</v>
      </c>
      <c r="Y1622" s="159">
        <v>14209283.49</v>
      </c>
      <c r="Z1622" s="159">
        <v>7908313</v>
      </c>
      <c r="AA1622" s="159">
        <v>7908313</v>
      </c>
      <c r="AB1622" s="159">
        <v>0</v>
      </c>
      <c r="AC1622" s="159">
        <v>3162013.52</v>
      </c>
      <c r="AD1622" s="159">
        <v>3135633</v>
      </c>
      <c r="AE1622" s="159">
        <v>23996214</v>
      </c>
      <c r="AF1622" s="159">
        <v>1966657.76</v>
      </c>
      <c r="AG1622" s="159">
        <v>811635.59</v>
      </c>
      <c r="AH1622" s="159">
        <v>1630958.87</v>
      </c>
      <c r="AI1622" s="159">
        <v>0</v>
      </c>
      <c r="AJ1622" s="159">
        <v>0</v>
      </c>
    </row>
    <row r="1623" spans="1:36">
      <c r="A1623" s="153">
        <v>22</v>
      </c>
      <c r="B1623" s="154">
        <v>3</v>
      </c>
      <c r="C1623" s="154">
        <v>3</v>
      </c>
      <c r="D1623" s="155">
        <v>2</v>
      </c>
      <c r="E1623" s="155" t="s">
        <v>556</v>
      </c>
      <c r="F1623" s="156" t="s">
        <v>4866</v>
      </c>
      <c r="G1623" s="156" t="s">
        <v>556</v>
      </c>
      <c r="H1623" s="156" t="s">
        <v>4867</v>
      </c>
      <c r="I1623" s="155">
        <v>2203032</v>
      </c>
      <c r="J1623" s="157" t="s">
        <v>1303</v>
      </c>
      <c r="K1623" s="157"/>
      <c r="L1623" s="155">
        <v>2022</v>
      </c>
      <c r="M1623" s="158">
        <v>11116</v>
      </c>
      <c r="N1623" s="159">
        <v>66376690.32</v>
      </c>
      <c r="O1623" s="159">
        <v>59201158.710000001</v>
      </c>
      <c r="P1623" s="159">
        <v>39733509.739999995</v>
      </c>
      <c r="Q1623" s="159">
        <v>18008011</v>
      </c>
      <c r="R1623" s="159">
        <v>21725498.739999998</v>
      </c>
      <c r="S1623" s="159">
        <v>7175531.6100000003</v>
      </c>
      <c r="T1623" s="159">
        <v>344930.6</v>
      </c>
      <c r="U1623" s="159">
        <v>62312285.710000001</v>
      </c>
      <c r="V1623" s="159">
        <v>53625221.270000003</v>
      </c>
      <c r="W1623" s="159">
        <v>19837494.34</v>
      </c>
      <c r="X1623" s="159">
        <v>466237.51</v>
      </c>
      <c r="Y1623" s="159">
        <v>8687064.4399999995</v>
      </c>
      <c r="Z1623" s="159">
        <v>5641039.4900000002</v>
      </c>
      <c r="AA1623" s="159">
        <v>3000000</v>
      </c>
      <c r="AB1623" s="159">
        <v>2641039.4900000002</v>
      </c>
      <c r="AC1623" s="159">
        <v>2480000</v>
      </c>
      <c r="AD1623" s="159">
        <v>2480000</v>
      </c>
      <c r="AE1623" s="159">
        <v>20826746</v>
      </c>
      <c r="AF1623" s="159">
        <v>5575937.4400000004</v>
      </c>
      <c r="AG1623" s="159">
        <v>275489.89</v>
      </c>
      <c r="AH1623" s="159">
        <v>275489.89</v>
      </c>
      <c r="AI1623" s="159">
        <v>0</v>
      </c>
      <c r="AJ1623" s="159">
        <v>0</v>
      </c>
    </row>
    <row r="1624" spans="1:36">
      <c r="A1624" s="153">
        <v>22</v>
      </c>
      <c r="B1624" s="154">
        <v>3</v>
      </c>
      <c r="C1624" s="154">
        <v>4</v>
      </c>
      <c r="D1624" s="155">
        <v>3</v>
      </c>
      <c r="E1624" s="155" t="s">
        <v>556</v>
      </c>
      <c r="F1624" s="156" t="s">
        <v>4864</v>
      </c>
      <c r="G1624" s="156" t="s">
        <v>556</v>
      </c>
      <c r="H1624" s="156" t="s">
        <v>4868</v>
      </c>
      <c r="I1624" s="155">
        <v>2203043</v>
      </c>
      <c r="J1624" s="157" t="s">
        <v>1302</v>
      </c>
      <c r="K1624" s="157"/>
      <c r="L1624" s="155">
        <v>2022</v>
      </c>
      <c r="M1624" s="158">
        <v>9037</v>
      </c>
      <c r="N1624" s="159">
        <v>47033811.07</v>
      </c>
      <c r="O1624" s="159">
        <v>45516922.170000002</v>
      </c>
      <c r="P1624" s="159">
        <v>32611292.940000001</v>
      </c>
      <c r="Q1624" s="159">
        <v>14959302</v>
      </c>
      <c r="R1624" s="159">
        <v>17651990.940000001</v>
      </c>
      <c r="S1624" s="159">
        <v>1516888.9</v>
      </c>
      <c r="T1624" s="159">
        <v>519145.18</v>
      </c>
      <c r="U1624" s="159">
        <v>50361902.280000001</v>
      </c>
      <c r="V1624" s="159">
        <v>42999935.25</v>
      </c>
      <c r="W1624" s="159">
        <v>14383495.34</v>
      </c>
      <c r="X1624" s="159">
        <v>583857.68999999994</v>
      </c>
      <c r="Y1624" s="159">
        <v>7361967.0300000003</v>
      </c>
      <c r="Z1624" s="159">
        <v>10230206.640000001</v>
      </c>
      <c r="AA1624" s="159">
        <v>5231378.6900000004</v>
      </c>
      <c r="AB1624" s="159">
        <v>4998827.95</v>
      </c>
      <c r="AC1624" s="159">
        <v>2176365</v>
      </c>
      <c r="AD1624" s="159">
        <v>2176365</v>
      </c>
      <c r="AE1624" s="159">
        <v>21117407.579999998</v>
      </c>
      <c r="AF1624" s="159">
        <v>2516986.92</v>
      </c>
      <c r="AG1624" s="159">
        <v>617823.44999999995</v>
      </c>
      <c r="AH1624" s="159">
        <v>651116.05000000005</v>
      </c>
      <c r="AI1624" s="159">
        <v>0</v>
      </c>
      <c r="AJ1624" s="159">
        <v>0</v>
      </c>
    </row>
    <row r="1625" spans="1:36">
      <c r="A1625" s="153">
        <v>22</v>
      </c>
      <c r="B1625" s="154">
        <v>3</v>
      </c>
      <c r="C1625" s="154">
        <v>5</v>
      </c>
      <c r="D1625" s="155">
        <v>2</v>
      </c>
      <c r="E1625" s="155" t="s">
        <v>556</v>
      </c>
      <c r="F1625" s="156" t="s">
        <v>4866</v>
      </c>
      <c r="G1625" s="156" t="s">
        <v>556</v>
      </c>
      <c r="H1625" s="156" t="s">
        <v>4869</v>
      </c>
      <c r="I1625" s="155">
        <v>2203052</v>
      </c>
      <c r="J1625" s="157" t="s">
        <v>1301</v>
      </c>
      <c r="K1625" s="157"/>
      <c r="L1625" s="155">
        <v>2022</v>
      </c>
      <c r="M1625" s="158">
        <v>3367</v>
      </c>
      <c r="N1625" s="159">
        <v>17918017.170000002</v>
      </c>
      <c r="O1625" s="159">
        <v>17499320.960000001</v>
      </c>
      <c r="P1625" s="159">
        <v>10222540.99</v>
      </c>
      <c r="Q1625" s="159">
        <v>4696063</v>
      </c>
      <c r="R1625" s="159">
        <v>5526477.9900000002</v>
      </c>
      <c r="S1625" s="159">
        <v>418696.21</v>
      </c>
      <c r="T1625" s="159">
        <v>212350</v>
      </c>
      <c r="U1625" s="159">
        <v>16932878.879999999</v>
      </c>
      <c r="V1625" s="159">
        <v>14514984.51</v>
      </c>
      <c r="W1625" s="159">
        <v>5780345.5099999998</v>
      </c>
      <c r="X1625" s="159">
        <v>75793.850000000006</v>
      </c>
      <c r="Y1625" s="159">
        <v>2417894.37</v>
      </c>
      <c r="Z1625" s="159">
        <v>2922947.98</v>
      </c>
      <c r="AA1625" s="159">
        <v>2411925</v>
      </c>
      <c r="AB1625" s="159">
        <v>511022.98</v>
      </c>
      <c r="AC1625" s="159">
        <v>912212</v>
      </c>
      <c r="AD1625" s="159">
        <v>912212</v>
      </c>
      <c r="AE1625" s="159">
        <v>4217725</v>
      </c>
      <c r="AF1625" s="159">
        <v>2984336.45</v>
      </c>
      <c r="AG1625" s="159">
        <v>53325.9</v>
      </c>
      <c r="AH1625" s="159">
        <v>59251</v>
      </c>
      <c r="AI1625" s="159">
        <v>0</v>
      </c>
      <c r="AJ1625" s="159">
        <v>0</v>
      </c>
    </row>
    <row r="1626" spans="1:36">
      <c r="A1626" s="153">
        <v>22</v>
      </c>
      <c r="B1626" s="154">
        <v>3</v>
      </c>
      <c r="C1626" s="154">
        <v>6</v>
      </c>
      <c r="D1626" s="155">
        <v>2</v>
      </c>
      <c r="E1626" s="155" t="s">
        <v>556</v>
      </c>
      <c r="F1626" s="156" t="s">
        <v>4866</v>
      </c>
      <c r="G1626" s="156" t="s">
        <v>556</v>
      </c>
      <c r="H1626" s="156" t="s">
        <v>4870</v>
      </c>
      <c r="I1626" s="155">
        <v>2203062</v>
      </c>
      <c r="J1626" s="157" t="s">
        <v>1300</v>
      </c>
      <c r="K1626" s="157"/>
      <c r="L1626" s="155">
        <v>2022</v>
      </c>
      <c r="M1626" s="158">
        <v>6331</v>
      </c>
      <c r="N1626" s="159">
        <v>37708096.640000001</v>
      </c>
      <c r="O1626" s="159">
        <v>32684612.09</v>
      </c>
      <c r="P1626" s="159">
        <v>21316095.91</v>
      </c>
      <c r="Q1626" s="159">
        <v>9638904</v>
      </c>
      <c r="R1626" s="159">
        <v>11677191.91</v>
      </c>
      <c r="S1626" s="159">
        <v>5023484.55</v>
      </c>
      <c r="T1626" s="159">
        <v>249887.17</v>
      </c>
      <c r="U1626" s="159">
        <v>39997160.020000003</v>
      </c>
      <c r="V1626" s="159">
        <v>29005625.07</v>
      </c>
      <c r="W1626" s="159">
        <v>11804430.17</v>
      </c>
      <c r="X1626" s="159">
        <v>324930.59999999998</v>
      </c>
      <c r="Y1626" s="159">
        <v>10991534.949999999</v>
      </c>
      <c r="Z1626" s="159">
        <v>8037936.6500000004</v>
      </c>
      <c r="AA1626" s="159">
        <v>4981532.4000000004</v>
      </c>
      <c r="AB1626" s="159">
        <v>3056404.25</v>
      </c>
      <c r="AC1626" s="159">
        <v>1349400</v>
      </c>
      <c r="AD1626" s="159">
        <v>1349400</v>
      </c>
      <c r="AE1626" s="159">
        <v>13817500.43</v>
      </c>
      <c r="AF1626" s="159">
        <v>3678987.02</v>
      </c>
      <c r="AG1626" s="159">
        <v>0</v>
      </c>
      <c r="AH1626" s="159">
        <v>0</v>
      </c>
      <c r="AI1626" s="159">
        <v>0</v>
      </c>
      <c r="AJ1626" s="159">
        <v>0</v>
      </c>
    </row>
    <row r="1627" spans="1:36">
      <c r="A1627" s="153">
        <v>22</v>
      </c>
      <c r="B1627" s="154">
        <v>3</v>
      </c>
      <c r="C1627" s="154">
        <v>7</v>
      </c>
      <c r="D1627" s="155">
        <v>2</v>
      </c>
      <c r="E1627" s="155" t="s">
        <v>556</v>
      </c>
      <c r="F1627" s="156" t="s">
        <v>4866</v>
      </c>
      <c r="G1627" s="156" t="s">
        <v>556</v>
      </c>
      <c r="H1627" s="156" t="s">
        <v>4871</v>
      </c>
      <c r="I1627" s="155">
        <v>2203072</v>
      </c>
      <c r="J1627" s="157" t="s">
        <v>1299</v>
      </c>
      <c r="K1627" s="157"/>
      <c r="L1627" s="155">
        <v>2022</v>
      </c>
      <c r="M1627" s="158">
        <v>3624</v>
      </c>
      <c r="N1627" s="159">
        <v>20452406.079999998</v>
      </c>
      <c r="O1627" s="159">
        <v>18987383.710000001</v>
      </c>
      <c r="P1627" s="159">
        <v>10848021.539999999</v>
      </c>
      <c r="Q1627" s="159">
        <v>5042072</v>
      </c>
      <c r="R1627" s="159">
        <v>5805949.54</v>
      </c>
      <c r="S1627" s="159">
        <v>1465022.37</v>
      </c>
      <c r="T1627" s="159">
        <v>376842.35</v>
      </c>
      <c r="U1627" s="159">
        <v>17394765.079999998</v>
      </c>
      <c r="V1627" s="159">
        <v>16474029.48</v>
      </c>
      <c r="W1627" s="159">
        <v>6789870.8300000001</v>
      </c>
      <c r="X1627" s="159">
        <v>234650.16</v>
      </c>
      <c r="Y1627" s="159">
        <v>920735.6</v>
      </c>
      <c r="Z1627" s="159">
        <v>0</v>
      </c>
      <c r="AA1627" s="159">
        <v>0</v>
      </c>
      <c r="AB1627" s="159">
        <v>0</v>
      </c>
      <c r="AC1627" s="159">
        <v>776857</v>
      </c>
      <c r="AD1627" s="159">
        <v>776857</v>
      </c>
      <c r="AE1627" s="159">
        <v>7082926</v>
      </c>
      <c r="AF1627" s="159">
        <v>2513354.23</v>
      </c>
      <c r="AG1627" s="159">
        <v>0</v>
      </c>
      <c r="AH1627" s="159">
        <v>0</v>
      </c>
      <c r="AI1627" s="159">
        <v>0</v>
      </c>
      <c r="AJ1627" s="159">
        <v>0</v>
      </c>
    </row>
    <row r="1628" spans="1:36">
      <c r="A1628" s="153">
        <v>22</v>
      </c>
      <c r="B1628" s="154">
        <v>4</v>
      </c>
      <c r="C1628" s="154">
        <v>1</v>
      </c>
      <c r="D1628" s="155">
        <v>1</v>
      </c>
      <c r="E1628" s="155" t="s">
        <v>556</v>
      </c>
      <c r="F1628" s="156" t="s">
        <v>4872</v>
      </c>
      <c r="G1628" s="156" t="s">
        <v>556</v>
      </c>
      <c r="H1628" s="156" t="s">
        <v>4873</v>
      </c>
      <c r="I1628" s="155">
        <v>2204011</v>
      </c>
      <c r="J1628" s="157" t="s">
        <v>1296</v>
      </c>
      <c r="K1628" s="157"/>
      <c r="L1628" s="155">
        <v>2022</v>
      </c>
      <c r="M1628" s="158">
        <v>31135</v>
      </c>
      <c r="N1628" s="159">
        <v>193644791.50999999</v>
      </c>
      <c r="O1628" s="159">
        <v>168615044.31</v>
      </c>
      <c r="P1628" s="159">
        <v>78789722.25</v>
      </c>
      <c r="Q1628" s="159">
        <v>32872530</v>
      </c>
      <c r="R1628" s="159">
        <v>45917192.25</v>
      </c>
      <c r="S1628" s="159">
        <v>25029747.199999999</v>
      </c>
      <c r="T1628" s="159">
        <v>13398929.859999999</v>
      </c>
      <c r="U1628" s="159">
        <v>185593801.22</v>
      </c>
      <c r="V1628" s="159">
        <v>150119796.55000001</v>
      </c>
      <c r="W1628" s="159">
        <v>52476185.909999996</v>
      </c>
      <c r="X1628" s="159">
        <v>356025.58</v>
      </c>
      <c r="Y1628" s="159">
        <v>35474004.670000002</v>
      </c>
      <c r="Z1628" s="159">
        <v>6780631.4000000004</v>
      </c>
      <c r="AA1628" s="159">
        <v>0</v>
      </c>
      <c r="AB1628" s="159">
        <v>6780631.4000000004</v>
      </c>
      <c r="AC1628" s="159">
        <v>5010468</v>
      </c>
      <c r="AD1628" s="159">
        <v>5010468</v>
      </c>
      <c r="AE1628" s="159">
        <v>16073590.76</v>
      </c>
      <c r="AF1628" s="159">
        <v>18495247.760000002</v>
      </c>
      <c r="AG1628" s="159">
        <v>191179.94</v>
      </c>
      <c r="AH1628" s="159">
        <v>67940.44</v>
      </c>
      <c r="AI1628" s="159">
        <v>0</v>
      </c>
      <c r="AJ1628" s="159">
        <v>0</v>
      </c>
    </row>
    <row r="1629" spans="1:36">
      <c r="A1629" s="153">
        <v>22</v>
      </c>
      <c r="B1629" s="154">
        <v>4</v>
      </c>
      <c r="C1629" s="154">
        <v>2</v>
      </c>
      <c r="D1629" s="155">
        <v>2</v>
      </c>
      <c r="E1629" s="155" t="s">
        <v>556</v>
      </c>
      <c r="F1629" s="156" t="s">
        <v>4874</v>
      </c>
      <c r="G1629" s="156" t="s">
        <v>556</v>
      </c>
      <c r="H1629" s="156" t="s">
        <v>4875</v>
      </c>
      <c r="I1629" s="155">
        <v>2204022</v>
      </c>
      <c r="J1629" s="157" t="s">
        <v>1298</v>
      </c>
      <c r="K1629" s="157"/>
      <c r="L1629" s="155">
        <v>2022</v>
      </c>
      <c r="M1629" s="158">
        <v>6947</v>
      </c>
      <c r="N1629" s="159">
        <v>49040615.549999997</v>
      </c>
      <c r="O1629" s="159">
        <v>38386971.619999997</v>
      </c>
      <c r="P1629" s="159">
        <v>19354742.439999998</v>
      </c>
      <c r="Q1629" s="159">
        <v>7633530</v>
      </c>
      <c r="R1629" s="159">
        <v>11721212.439999999</v>
      </c>
      <c r="S1629" s="159">
        <v>10653643.93</v>
      </c>
      <c r="T1629" s="159">
        <v>583087.43999999994</v>
      </c>
      <c r="U1629" s="159">
        <v>59766714.799999997</v>
      </c>
      <c r="V1629" s="159">
        <v>36346634.210000001</v>
      </c>
      <c r="W1629" s="159">
        <v>12153588.800000001</v>
      </c>
      <c r="X1629" s="159">
        <v>397127.93</v>
      </c>
      <c r="Y1629" s="159">
        <v>23420080.59</v>
      </c>
      <c r="Z1629" s="159">
        <v>14346323.550000001</v>
      </c>
      <c r="AA1629" s="159">
        <v>13950000</v>
      </c>
      <c r="AB1629" s="159">
        <v>396323.55000000075</v>
      </c>
      <c r="AC1629" s="159">
        <v>1592800</v>
      </c>
      <c r="AD1629" s="159">
        <v>1574800</v>
      </c>
      <c r="AE1629" s="159">
        <v>22208500</v>
      </c>
      <c r="AF1629" s="159">
        <v>2040337.41</v>
      </c>
      <c r="AG1629" s="159">
        <v>57783.51</v>
      </c>
      <c r="AH1629" s="159">
        <v>282805.12</v>
      </c>
      <c r="AI1629" s="159">
        <v>0</v>
      </c>
      <c r="AJ1629" s="159">
        <v>0</v>
      </c>
    </row>
    <row r="1630" spans="1:36">
      <c r="A1630" s="153">
        <v>22</v>
      </c>
      <c r="B1630" s="154">
        <v>4</v>
      </c>
      <c r="C1630" s="154">
        <v>3</v>
      </c>
      <c r="D1630" s="155">
        <v>2</v>
      </c>
      <c r="E1630" s="155" t="s">
        <v>556</v>
      </c>
      <c r="F1630" s="156" t="s">
        <v>4874</v>
      </c>
      <c r="G1630" s="156" t="s">
        <v>556</v>
      </c>
      <c r="H1630" s="156" t="s">
        <v>4876</v>
      </c>
      <c r="I1630" s="155">
        <v>2204032</v>
      </c>
      <c r="J1630" s="157" t="s">
        <v>1297</v>
      </c>
      <c r="K1630" s="157"/>
      <c r="L1630" s="155">
        <v>2022</v>
      </c>
      <c r="M1630" s="158">
        <v>17688</v>
      </c>
      <c r="N1630" s="159">
        <v>137240011.13999999</v>
      </c>
      <c r="O1630" s="159">
        <v>123646197.19</v>
      </c>
      <c r="P1630" s="159">
        <v>59396458.420000002</v>
      </c>
      <c r="Q1630" s="159">
        <v>29846641</v>
      </c>
      <c r="R1630" s="159">
        <v>29549817.420000002</v>
      </c>
      <c r="S1630" s="159">
        <v>13593813.949999999</v>
      </c>
      <c r="T1630" s="159">
        <v>4994487.13</v>
      </c>
      <c r="U1630" s="159">
        <v>123262172.72</v>
      </c>
      <c r="V1630" s="159">
        <v>103851970.73</v>
      </c>
      <c r="W1630" s="159">
        <v>35445004.939999998</v>
      </c>
      <c r="X1630" s="159">
        <v>943506.73</v>
      </c>
      <c r="Y1630" s="159">
        <v>19410201.989999998</v>
      </c>
      <c r="Z1630" s="159">
        <v>6328512.5</v>
      </c>
      <c r="AA1630" s="159">
        <v>378100</v>
      </c>
      <c r="AB1630" s="159">
        <v>5950412.5</v>
      </c>
      <c r="AC1630" s="159">
        <v>3026798.5</v>
      </c>
      <c r="AD1630" s="159">
        <v>2526798.5</v>
      </c>
      <c r="AE1630" s="159">
        <v>32540100</v>
      </c>
      <c r="AF1630" s="159">
        <v>19794226.460000001</v>
      </c>
      <c r="AG1630" s="159">
        <v>867675.43</v>
      </c>
      <c r="AH1630" s="159">
        <v>325309.81</v>
      </c>
      <c r="AI1630" s="159">
        <v>0</v>
      </c>
      <c r="AJ1630" s="159">
        <v>0</v>
      </c>
    </row>
    <row r="1631" spans="1:36">
      <c r="A1631" s="153">
        <v>22</v>
      </c>
      <c r="B1631" s="154">
        <v>4</v>
      </c>
      <c r="C1631" s="154">
        <v>4</v>
      </c>
      <c r="D1631" s="155">
        <v>2</v>
      </c>
      <c r="E1631" s="155" t="s">
        <v>556</v>
      </c>
      <c r="F1631" s="156" t="s">
        <v>4874</v>
      </c>
      <c r="G1631" s="156" t="s">
        <v>556</v>
      </c>
      <c r="H1631" s="156" t="s">
        <v>4877</v>
      </c>
      <c r="I1631" s="155">
        <v>2204042</v>
      </c>
      <c r="J1631" s="157" t="s">
        <v>1296</v>
      </c>
      <c r="K1631" s="157"/>
      <c r="L1631" s="155">
        <v>2022</v>
      </c>
      <c r="M1631" s="158">
        <v>30782</v>
      </c>
      <c r="N1631" s="159">
        <v>193113895</v>
      </c>
      <c r="O1631" s="159">
        <v>177548956.77000001</v>
      </c>
      <c r="P1631" s="159">
        <v>85297272.849999994</v>
      </c>
      <c r="Q1631" s="159">
        <v>31748750</v>
      </c>
      <c r="R1631" s="159">
        <v>53548522.850000001</v>
      </c>
      <c r="S1631" s="159">
        <v>15564938.23</v>
      </c>
      <c r="T1631" s="159">
        <v>299580.42</v>
      </c>
      <c r="U1631" s="159">
        <v>187836238.41</v>
      </c>
      <c r="V1631" s="159">
        <v>145798927.97</v>
      </c>
      <c r="W1631" s="159">
        <v>45407173.920000002</v>
      </c>
      <c r="X1631" s="159">
        <v>521260</v>
      </c>
      <c r="Y1631" s="159">
        <v>42037310.439999998</v>
      </c>
      <c r="Z1631" s="159">
        <v>14831504.26</v>
      </c>
      <c r="AA1631" s="159">
        <v>10000000</v>
      </c>
      <c r="AB1631" s="159">
        <v>4831504.26</v>
      </c>
      <c r="AC1631" s="159">
        <v>4050000</v>
      </c>
      <c r="AD1631" s="159">
        <v>4000000</v>
      </c>
      <c r="AE1631" s="159">
        <v>27002831.390000001</v>
      </c>
      <c r="AF1631" s="159">
        <v>31750028.800000001</v>
      </c>
      <c r="AG1631" s="159">
        <v>9511.3700000000008</v>
      </c>
      <c r="AH1631" s="159">
        <v>29025.14</v>
      </c>
      <c r="AI1631" s="159">
        <v>0</v>
      </c>
      <c r="AJ1631" s="159">
        <v>71.27</v>
      </c>
    </row>
    <row r="1632" spans="1:36">
      <c r="A1632" s="153">
        <v>22</v>
      </c>
      <c r="B1632" s="154">
        <v>4</v>
      </c>
      <c r="C1632" s="154">
        <v>5</v>
      </c>
      <c r="D1632" s="155">
        <v>2</v>
      </c>
      <c r="E1632" s="155" t="s">
        <v>556</v>
      </c>
      <c r="F1632" s="156" t="s">
        <v>4874</v>
      </c>
      <c r="G1632" s="156" t="s">
        <v>556</v>
      </c>
      <c r="H1632" s="156" t="s">
        <v>4878</v>
      </c>
      <c r="I1632" s="155">
        <v>2204052</v>
      </c>
      <c r="J1632" s="157" t="s">
        <v>1295</v>
      </c>
      <c r="K1632" s="157"/>
      <c r="L1632" s="155">
        <v>2022</v>
      </c>
      <c r="M1632" s="158">
        <v>5904</v>
      </c>
      <c r="N1632" s="159">
        <v>40227320.329999998</v>
      </c>
      <c r="O1632" s="159">
        <v>31291416.57</v>
      </c>
      <c r="P1632" s="159">
        <v>20757507.390000001</v>
      </c>
      <c r="Q1632" s="159">
        <v>10389277</v>
      </c>
      <c r="R1632" s="159">
        <v>10368230.390000001</v>
      </c>
      <c r="S1632" s="159">
        <v>8935903.7599999998</v>
      </c>
      <c r="T1632" s="159">
        <v>1555406.69</v>
      </c>
      <c r="U1632" s="159">
        <v>43064398.770000003</v>
      </c>
      <c r="V1632" s="159">
        <v>27905030.579999998</v>
      </c>
      <c r="W1632" s="159">
        <v>10718087.76</v>
      </c>
      <c r="X1632" s="159">
        <v>155953.54999999999</v>
      </c>
      <c r="Y1632" s="159">
        <v>15159368.189999999</v>
      </c>
      <c r="Z1632" s="159">
        <v>5497265.9699999997</v>
      </c>
      <c r="AA1632" s="159">
        <v>5327764</v>
      </c>
      <c r="AB1632" s="159">
        <v>169501.96999999974</v>
      </c>
      <c r="AC1632" s="159">
        <v>873000</v>
      </c>
      <c r="AD1632" s="159">
        <v>873000</v>
      </c>
      <c r="AE1632" s="159">
        <v>9175764</v>
      </c>
      <c r="AF1632" s="159">
        <v>3386385.99</v>
      </c>
      <c r="AG1632" s="159">
        <v>398603.75</v>
      </c>
      <c r="AH1632" s="159">
        <v>279213.32</v>
      </c>
      <c r="AI1632" s="159">
        <v>0</v>
      </c>
      <c r="AJ1632" s="159">
        <v>0</v>
      </c>
    </row>
    <row r="1633" spans="1:36">
      <c r="A1633" s="153">
        <v>22</v>
      </c>
      <c r="B1633" s="154">
        <v>4</v>
      </c>
      <c r="C1633" s="154">
        <v>6</v>
      </c>
      <c r="D1633" s="155">
        <v>2</v>
      </c>
      <c r="E1633" s="155" t="s">
        <v>556</v>
      </c>
      <c r="F1633" s="156" t="s">
        <v>4874</v>
      </c>
      <c r="G1633" s="156" t="s">
        <v>556</v>
      </c>
      <c r="H1633" s="156" t="s">
        <v>4879</v>
      </c>
      <c r="I1633" s="155">
        <v>2204062</v>
      </c>
      <c r="J1633" s="157" t="s">
        <v>1294</v>
      </c>
      <c r="K1633" s="157"/>
      <c r="L1633" s="155">
        <v>2022</v>
      </c>
      <c r="M1633" s="158">
        <v>9683</v>
      </c>
      <c r="N1633" s="159">
        <v>55609132.039999999</v>
      </c>
      <c r="O1633" s="159">
        <v>47817403.020000003</v>
      </c>
      <c r="P1633" s="159">
        <v>26682397.880000003</v>
      </c>
      <c r="Q1633" s="159">
        <v>10224880</v>
      </c>
      <c r="R1633" s="159">
        <v>16457517.880000001</v>
      </c>
      <c r="S1633" s="159">
        <v>7791729.0199999996</v>
      </c>
      <c r="T1633" s="159">
        <v>77767.19</v>
      </c>
      <c r="U1633" s="159">
        <v>49442221.630000003</v>
      </c>
      <c r="V1633" s="159">
        <v>41921345.770000003</v>
      </c>
      <c r="W1633" s="159">
        <v>14417757.220000001</v>
      </c>
      <c r="X1633" s="159">
        <v>78359.56</v>
      </c>
      <c r="Y1633" s="159">
        <v>7520875.8600000003</v>
      </c>
      <c r="Z1633" s="159">
        <v>5130129.38</v>
      </c>
      <c r="AA1633" s="159">
        <v>0</v>
      </c>
      <c r="AB1633" s="159">
        <v>5130129.38</v>
      </c>
      <c r="AC1633" s="159">
        <v>900000</v>
      </c>
      <c r="AD1633" s="159">
        <v>900000</v>
      </c>
      <c r="AE1633" s="159">
        <v>2777780</v>
      </c>
      <c r="AF1633" s="159">
        <v>5896057.25</v>
      </c>
      <c r="AG1633" s="159">
        <v>6415.18</v>
      </c>
      <c r="AH1633" s="159">
        <v>8511.67</v>
      </c>
      <c r="AI1633" s="159">
        <v>0</v>
      </c>
      <c r="AJ1633" s="159">
        <v>0</v>
      </c>
    </row>
    <row r="1634" spans="1:36">
      <c r="A1634" s="153">
        <v>22</v>
      </c>
      <c r="B1634" s="154">
        <v>4</v>
      </c>
      <c r="C1634" s="154">
        <v>7</v>
      </c>
      <c r="D1634" s="155">
        <v>2</v>
      </c>
      <c r="E1634" s="155" t="s">
        <v>556</v>
      </c>
      <c r="F1634" s="156" t="s">
        <v>4874</v>
      </c>
      <c r="G1634" s="156" t="s">
        <v>556</v>
      </c>
      <c r="H1634" s="156" t="s">
        <v>4880</v>
      </c>
      <c r="I1634" s="155">
        <v>2204072</v>
      </c>
      <c r="J1634" s="157" t="s">
        <v>1293</v>
      </c>
      <c r="K1634" s="157"/>
      <c r="L1634" s="155">
        <v>2022</v>
      </c>
      <c r="M1634" s="158">
        <v>4215</v>
      </c>
      <c r="N1634" s="159">
        <v>26196644.510000002</v>
      </c>
      <c r="O1634" s="159">
        <v>23527896.5</v>
      </c>
      <c r="P1634" s="159">
        <v>14233396.68</v>
      </c>
      <c r="Q1634" s="159">
        <v>5334855</v>
      </c>
      <c r="R1634" s="159">
        <v>8898541.6799999997</v>
      </c>
      <c r="S1634" s="159">
        <v>2668748.0099999998</v>
      </c>
      <c r="T1634" s="159">
        <v>739492.45</v>
      </c>
      <c r="U1634" s="159">
        <v>28825005.510000002</v>
      </c>
      <c r="V1634" s="159">
        <v>22780304.530000001</v>
      </c>
      <c r="W1634" s="159">
        <v>8673365.2899999991</v>
      </c>
      <c r="X1634" s="159">
        <v>438252.76</v>
      </c>
      <c r="Y1634" s="159">
        <v>6044700.9800000004</v>
      </c>
      <c r="Z1634" s="159">
        <v>6467673.6699999999</v>
      </c>
      <c r="AA1634" s="159">
        <v>6137000</v>
      </c>
      <c r="AB1634" s="159">
        <v>330673.66999999993</v>
      </c>
      <c r="AC1634" s="159">
        <v>3245018.76</v>
      </c>
      <c r="AD1634" s="159">
        <v>3245018.76</v>
      </c>
      <c r="AE1634" s="159">
        <v>12776558.35</v>
      </c>
      <c r="AF1634" s="159">
        <v>747591.97</v>
      </c>
      <c r="AG1634" s="159">
        <v>1204355.8700000001</v>
      </c>
      <c r="AH1634" s="159">
        <v>1019124.79</v>
      </c>
      <c r="AI1634" s="159">
        <v>0</v>
      </c>
      <c r="AJ1634" s="159">
        <v>0</v>
      </c>
    </row>
    <row r="1635" spans="1:36">
      <c r="A1635" s="153">
        <v>22</v>
      </c>
      <c r="B1635" s="154">
        <v>4</v>
      </c>
      <c r="C1635" s="154">
        <v>8</v>
      </c>
      <c r="D1635" s="155">
        <v>2</v>
      </c>
      <c r="E1635" s="155" t="s">
        <v>556</v>
      </c>
      <c r="F1635" s="156" t="s">
        <v>4874</v>
      </c>
      <c r="G1635" s="156" t="s">
        <v>556</v>
      </c>
      <c r="H1635" s="156" t="s">
        <v>4881</v>
      </c>
      <c r="I1635" s="155">
        <v>2204082</v>
      </c>
      <c r="J1635" s="157" t="s">
        <v>1292</v>
      </c>
      <c r="K1635" s="157"/>
      <c r="L1635" s="155">
        <v>2022</v>
      </c>
      <c r="M1635" s="158">
        <v>11098</v>
      </c>
      <c r="N1635" s="159">
        <v>72740447.030000001</v>
      </c>
      <c r="O1635" s="159">
        <v>55260822.469999999</v>
      </c>
      <c r="P1635" s="159">
        <v>35579892.799999997</v>
      </c>
      <c r="Q1635" s="159">
        <v>16990679</v>
      </c>
      <c r="R1635" s="159">
        <v>18589213.800000001</v>
      </c>
      <c r="S1635" s="159">
        <v>17479624.559999999</v>
      </c>
      <c r="T1635" s="159">
        <v>7044466.6399999997</v>
      </c>
      <c r="U1635" s="159">
        <v>71827899.609999999</v>
      </c>
      <c r="V1635" s="159">
        <v>50343911.630000003</v>
      </c>
      <c r="W1635" s="159">
        <v>17677989.48</v>
      </c>
      <c r="X1635" s="159">
        <v>588603.49</v>
      </c>
      <c r="Y1635" s="159">
        <v>21483987.98</v>
      </c>
      <c r="Z1635" s="159">
        <v>2531030.48</v>
      </c>
      <c r="AA1635" s="159">
        <v>0</v>
      </c>
      <c r="AB1635" s="159">
        <v>2531030.48</v>
      </c>
      <c r="AC1635" s="159">
        <v>1866414.28</v>
      </c>
      <c r="AD1635" s="159">
        <v>1844184.28</v>
      </c>
      <c r="AE1635" s="159">
        <v>20320435.16</v>
      </c>
      <c r="AF1635" s="159">
        <v>4916910.84</v>
      </c>
      <c r="AG1635" s="159">
        <v>6136.41</v>
      </c>
      <c r="AH1635" s="159">
        <v>182191.28</v>
      </c>
      <c r="AI1635" s="159">
        <v>0</v>
      </c>
      <c r="AJ1635" s="159">
        <v>0</v>
      </c>
    </row>
    <row r="1636" spans="1:36">
      <c r="A1636" s="153">
        <v>22</v>
      </c>
      <c r="B1636" s="154">
        <v>5</v>
      </c>
      <c r="C1636" s="154">
        <v>1</v>
      </c>
      <c r="D1636" s="155">
        <v>2</v>
      </c>
      <c r="E1636" s="155" t="s">
        <v>556</v>
      </c>
      <c r="F1636" s="156" t="s">
        <v>4882</v>
      </c>
      <c r="G1636" s="156" t="s">
        <v>556</v>
      </c>
      <c r="H1636" s="156" t="s">
        <v>4883</v>
      </c>
      <c r="I1636" s="155">
        <v>2205012</v>
      </c>
      <c r="J1636" s="157" t="s">
        <v>1291</v>
      </c>
      <c r="K1636" s="157"/>
      <c r="L1636" s="155">
        <v>2022</v>
      </c>
      <c r="M1636" s="158">
        <v>7767</v>
      </c>
      <c r="N1636" s="159">
        <v>47400478.280000001</v>
      </c>
      <c r="O1636" s="159">
        <v>46362805.939999998</v>
      </c>
      <c r="P1636" s="159">
        <v>34087720.960000001</v>
      </c>
      <c r="Q1636" s="159">
        <v>15354529</v>
      </c>
      <c r="R1636" s="159">
        <v>18733191.960000001</v>
      </c>
      <c r="S1636" s="159">
        <v>1037672.34</v>
      </c>
      <c r="T1636" s="159">
        <v>18979.36</v>
      </c>
      <c r="U1636" s="159">
        <v>48398679.270000003</v>
      </c>
      <c r="V1636" s="159">
        <v>44530063.340000004</v>
      </c>
      <c r="W1636" s="159">
        <v>16069055.85</v>
      </c>
      <c r="X1636" s="159">
        <v>371701.7</v>
      </c>
      <c r="Y1636" s="159">
        <v>3868615.93</v>
      </c>
      <c r="Z1636" s="159">
        <v>4499068.55</v>
      </c>
      <c r="AA1636" s="159">
        <v>3900000</v>
      </c>
      <c r="AB1636" s="159">
        <v>599068.54999999981</v>
      </c>
      <c r="AC1636" s="159">
        <v>1900000</v>
      </c>
      <c r="AD1636" s="159">
        <v>1900000</v>
      </c>
      <c r="AE1636" s="159">
        <v>18215000</v>
      </c>
      <c r="AF1636" s="159">
        <v>1832742.6</v>
      </c>
      <c r="AG1636" s="159">
        <v>960468.73</v>
      </c>
      <c r="AH1636" s="159">
        <v>784705.94</v>
      </c>
      <c r="AI1636" s="159">
        <v>0</v>
      </c>
      <c r="AJ1636" s="159">
        <v>0</v>
      </c>
    </row>
    <row r="1637" spans="1:36">
      <c r="A1637" s="153">
        <v>22</v>
      </c>
      <c r="B1637" s="154">
        <v>5</v>
      </c>
      <c r="C1637" s="154">
        <v>2</v>
      </c>
      <c r="D1637" s="155">
        <v>3</v>
      </c>
      <c r="E1637" s="155" t="s">
        <v>556</v>
      </c>
      <c r="F1637" s="156" t="s">
        <v>4884</v>
      </c>
      <c r="G1637" s="156" t="s">
        <v>556</v>
      </c>
      <c r="H1637" s="156" t="s">
        <v>4885</v>
      </c>
      <c r="I1637" s="155">
        <v>2205023</v>
      </c>
      <c r="J1637" s="157" t="s">
        <v>1290</v>
      </c>
      <c r="K1637" s="157"/>
      <c r="L1637" s="155">
        <v>2022</v>
      </c>
      <c r="M1637" s="158">
        <v>33914</v>
      </c>
      <c r="N1637" s="159">
        <v>213893853.58000001</v>
      </c>
      <c r="O1637" s="159">
        <v>191841787.78</v>
      </c>
      <c r="P1637" s="159">
        <v>127530566.15000001</v>
      </c>
      <c r="Q1637" s="159">
        <v>52496255</v>
      </c>
      <c r="R1637" s="159">
        <v>75034311.150000006</v>
      </c>
      <c r="S1637" s="159">
        <v>22052065.800000001</v>
      </c>
      <c r="T1637" s="159">
        <v>1785374.51</v>
      </c>
      <c r="U1637" s="159">
        <v>213529781.31999999</v>
      </c>
      <c r="V1637" s="159">
        <v>173191078.22</v>
      </c>
      <c r="W1637" s="159">
        <v>55198758.710000001</v>
      </c>
      <c r="X1637" s="159">
        <v>2040746.15</v>
      </c>
      <c r="Y1637" s="159">
        <v>40338703.100000001</v>
      </c>
      <c r="Z1637" s="159">
        <v>30054834.780000001</v>
      </c>
      <c r="AA1637" s="159">
        <v>10800000</v>
      </c>
      <c r="AB1637" s="159">
        <v>19254834.780000001</v>
      </c>
      <c r="AC1637" s="159">
        <v>6867843</v>
      </c>
      <c r="AD1637" s="159">
        <v>6867843</v>
      </c>
      <c r="AE1637" s="159">
        <v>78432625</v>
      </c>
      <c r="AF1637" s="159">
        <v>18650709.559999999</v>
      </c>
      <c r="AG1637" s="159">
        <v>4510401.1100000003</v>
      </c>
      <c r="AH1637" s="159">
        <v>3109746.24</v>
      </c>
      <c r="AI1637" s="159">
        <v>0</v>
      </c>
      <c r="AJ1637" s="159">
        <v>0</v>
      </c>
    </row>
    <row r="1638" spans="1:36">
      <c r="A1638" s="153">
        <v>22</v>
      </c>
      <c r="B1638" s="154">
        <v>5</v>
      </c>
      <c r="C1638" s="154">
        <v>3</v>
      </c>
      <c r="D1638" s="155">
        <v>2</v>
      </c>
      <c r="E1638" s="155" t="s">
        <v>556</v>
      </c>
      <c r="F1638" s="156" t="s">
        <v>4882</v>
      </c>
      <c r="G1638" s="156" t="s">
        <v>556</v>
      </c>
      <c r="H1638" s="156" t="s">
        <v>4886</v>
      </c>
      <c r="I1638" s="155">
        <v>2205032</v>
      </c>
      <c r="J1638" s="157" t="s">
        <v>1289</v>
      </c>
      <c r="K1638" s="157"/>
      <c r="L1638" s="155">
        <v>2022</v>
      </c>
      <c r="M1638" s="158">
        <v>9556</v>
      </c>
      <c r="N1638" s="159">
        <v>60645528.600000001</v>
      </c>
      <c r="O1638" s="159">
        <v>56485397.57</v>
      </c>
      <c r="P1638" s="159">
        <v>37632673.760000005</v>
      </c>
      <c r="Q1638" s="159">
        <v>15853171</v>
      </c>
      <c r="R1638" s="159">
        <v>21779502.760000002</v>
      </c>
      <c r="S1638" s="159">
        <v>4160131.03</v>
      </c>
      <c r="T1638" s="159">
        <v>443764.45</v>
      </c>
      <c r="U1638" s="159">
        <v>63044899.490000002</v>
      </c>
      <c r="V1638" s="159">
        <v>53436173.670000002</v>
      </c>
      <c r="W1638" s="159">
        <v>17529372.899999999</v>
      </c>
      <c r="X1638" s="159">
        <v>832528.44</v>
      </c>
      <c r="Y1638" s="159">
        <v>9608725.8200000003</v>
      </c>
      <c r="Z1638" s="159">
        <v>7977818.5999999996</v>
      </c>
      <c r="AA1638" s="159">
        <v>5000000</v>
      </c>
      <c r="AB1638" s="159">
        <v>2977818.5999999996</v>
      </c>
      <c r="AC1638" s="159">
        <v>1935294.12</v>
      </c>
      <c r="AD1638" s="159">
        <v>1935294.12</v>
      </c>
      <c r="AE1638" s="159">
        <v>26988235.300000001</v>
      </c>
      <c r="AF1638" s="159">
        <v>3049223.9</v>
      </c>
      <c r="AG1638" s="159">
        <v>148490.57999999999</v>
      </c>
      <c r="AH1638" s="159">
        <v>237128.45</v>
      </c>
      <c r="AI1638" s="159">
        <v>0</v>
      </c>
      <c r="AJ1638" s="159">
        <v>0</v>
      </c>
    </row>
    <row r="1639" spans="1:36">
      <c r="A1639" s="153">
        <v>22</v>
      </c>
      <c r="B1639" s="154">
        <v>5</v>
      </c>
      <c r="C1639" s="154">
        <v>4</v>
      </c>
      <c r="D1639" s="155">
        <v>2</v>
      </c>
      <c r="E1639" s="155" t="s">
        <v>556</v>
      </c>
      <c r="F1639" s="156" t="s">
        <v>4882</v>
      </c>
      <c r="G1639" s="156" t="s">
        <v>556</v>
      </c>
      <c r="H1639" s="156" t="s">
        <v>4887</v>
      </c>
      <c r="I1639" s="155">
        <v>2205042</v>
      </c>
      <c r="J1639" s="157" t="s">
        <v>1288</v>
      </c>
      <c r="K1639" s="157"/>
      <c r="L1639" s="155">
        <v>2022</v>
      </c>
      <c r="M1639" s="158">
        <v>19940</v>
      </c>
      <c r="N1639" s="159">
        <v>129829402.63</v>
      </c>
      <c r="O1639" s="159">
        <v>124127570.51000001</v>
      </c>
      <c r="P1639" s="159">
        <v>94540457.390000001</v>
      </c>
      <c r="Q1639" s="159">
        <v>42832651</v>
      </c>
      <c r="R1639" s="159">
        <v>51707806.390000001</v>
      </c>
      <c r="S1639" s="159">
        <v>5701832.1200000001</v>
      </c>
      <c r="T1639" s="159">
        <v>57976.94</v>
      </c>
      <c r="U1639" s="159">
        <v>138325493.97</v>
      </c>
      <c r="V1639" s="159">
        <v>113599514.31</v>
      </c>
      <c r="W1639" s="159">
        <v>39347485.719999999</v>
      </c>
      <c r="X1639" s="159">
        <v>1070410.8899999999</v>
      </c>
      <c r="Y1639" s="159">
        <v>24725979.66</v>
      </c>
      <c r="Z1639" s="159">
        <v>16183136.41</v>
      </c>
      <c r="AA1639" s="159">
        <v>9160000</v>
      </c>
      <c r="AB1639" s="159">
        <v>7023136.4100000001</v>
      </c>
      <c r="AC1639" s="159">
        <v>3250000</v>
      </c>
      <c r="AD1639" s="159">
        <v>3250000</v>
      </c>
      <c r="AE1639" s="159">
        <v>40660000</v>
      </c>
      <c r="AF1639" s="159">
        <v>10528056.199999999</v>
      </c>
      <c r="AG1639" s="159">
        <v>0</v>
      </c>
      <c r="AH1639" s="159">
        <v>57028.639999999999</v>
      </c>
      <c r="AI1639" s="159">
        <v>0</v>
      </c>
      <c r="AJ1639" s="159">
        <v>0</v>
      </c>
    </row>
    <row r="1640" spans="1:36">
      <c r="A1640" s="153">
        <v>22</v>
      </c>
      <c r="B1640" s="154">
        <v>5</v>
      </c>
      <c r="C1640" s="154">
        <v>5</v>
      </c>
      <c r="D1640" s="155">
        <v>2</v>
      </c>
      <c r="E1640" s="155" t="s">
        <v>556</v>
      </c>
      <c r="F1640" s="156" t="s">
        <v>4882</v>
      </c>
      <c r="G1640" s="156" t="s">
        <v>556</v>
      </c>
      <c r="H1640" s="156" t="s">
        <v>4888</v>
      </c>
      <c r="I1640" s="155">
        <v>2205052</v>
      </c>
      <c r="J1640" s="157" t="s">
        <v>1287</v>
      </c>
      <c r="K1640" s="157"/>
      <c r="L1640" s="155">
        <v>2022</v>
      </c>
      <c r="M1640" s="158">
        <v>10771</v>
      </c>
      <c r="N1640" s="159">
        <v>68528408.75</v>
      </c>
      <c r="O1640" s="159">
        <v>60653421.140000001</v>
      </c>
      <c r="P1640" s="159">
        <v>45459028.980000004</v>
      </c>
      <c r="Q1640" s="159">
        <v>20123474</v>
      </c>
      <c r="R1640" s="159">
        <v>25335554.98</v>
      </c>
      <c r="S1640" s="159">
        <v>7874987.6100000003</v>
      </c>
      <c r="T1640" s="159">
        <v>14443</v>
      </c>
      <c r="U1640" s="159">
        <v>72114569.939999998</v>
      </c>
      <c r="V1640" s="159">
        <v>54845496.060000002</v>
      </c>
      <c r="W1640" s="159">
        <v>17706182.870000001</v>
      </c>
      <c r="X1640" s="159">
        <v>384272.49</v>
      </c>
      <c r="Y1640" s="159">
        <v>17269073.879999999</v>
      </c>
      <c r="Z1640" s="159">
        <v>10462199.51</v>
      </c>
      <c r="AA1640" s="159">
        <v>5475459.4699999997</v>
      </c>
      <c r="AB1640" s="159">
        <v>4986740.04</v>
      </c>
      <c r="AC1640" s="159">
        <v>1000000</v>
      </c>
      <c r="AD1640" s="159">
        <v>1000000</v>
      </c>
      <c r="AE1640" s="159">
        <v>16912826.699999999</v>
      </c>
      <c r="AF1640" s="159">
        <v>5807925.0800000001</v>
      </c>
      <c r="AG1640" s="159">
        <v>182655.48</v>
      </c>
      <c r="AH1640" s="159">
        <v>152847.35999999999</v>
      </c>
      <c r="AI1640" s="159">
        <v>0</v>
      </c>
      <c r="AJ1640" s="159">
        <v>0</v>
      </c>
    </row>
    <row r="1641" spans="1:36">
      <c r="A1641" s="153">
        <v>22</v>
      </c>
      <c r="B1641" s="154">
        <v>5</v>
      </c>
      <c r="C1641" s="154">
        <v>6</v>
      </c>
      <c r="D1641" s="155">
        <v>2</v>
      </c>
      <c r="E1641" s="155" t="s">
        <v>556</v>
      </c>
      <c r="F1641" s="156" t="s">
        <v>4882</v>
      </c>
      <c r="G1641" s="156" t="s">
        <v>556</v>
      </c>
      <c r="H1641" s="156" t="s">
        <v>4889</v>
      </c>
      <c r="I1641" s="155">
        <v>2205062</v>
      </c>
      <c r="J1641" s="157" t="s">
        <v>1286</v>
      </c>
      <c r="K1641" s="157"/>
      <c r="L1641" s="155">
        <v>2022</v>
      </c>
      <c r="M1641" s="158">
        <v>10575</v>
      </c>
      <c r="N1641" s="159">
        <v>76722166.370000005</v>
      </c>
      <c r="O1641" s="159">
        <v>74271499.420000002</v>
      </c>
      <c r="P1641" s="159">
        <v>51412148.649999999</v>
      </c>
      <c r="Q1641" s="159">
        <v>23774178</v>
      </c>
      <c r="R1641" s="159">
        <v>27637970.649999999</v>
      </c>
      <c r="S1641" s="159">
        <v>2450666.9500000002</v>
      </c>
      <c r="T1641" s="159">
        <v>1012450</v>
      </c>
      <c r="U1641" s="159">
        <v>84303348.170000002</v>
      </c>
      <c r="V1641" s="159">
        <v>72415214.950000003</v>
      </c>
      <c r="W1641" s="159">
        <v>25430370.170000002</v>
      </c>
      <c r="X1641" s="159">
        <v>634398.79</v>
      </c>
      <c r="Y1641" s="159">
        <v>11888133.220000001</v>
      </c>
      <c r="Z1641" s="159">
        <v>12128532.51</v>
      </c>
      <c r="AA1641" s="159">
        <v>10805470</v>
      </c>
      <c r="AB1641" s="159">
        <v>1323062.5099999998</v>
      </c>
      <c r="AC1641" s="159">
        <v>3255470</v>
      </c>
      <c r="AD1641" s="159">
        <v>3255470</v>
      </c>
      <c r="AE1641" s="159">
        <v>30211859</v>
      </c>
      <c r="AF1641" s="159">
        <v>1856284.47</v>
      </c>
      <c r="AG1641" s="159">
        <v>0</v>
      </c>
      <c r="AH1641" s="159">
        <v>0</v>
      </c>
      <c r="AI1641" s="159">
        <v>0</v>
      </c>
      <c r="AJ1641" s="159">
        <v>0</v>
      </c>
    </row>
    <row r="1642" spans="1:36">
      <c r="A1642" s="153">
        <v>22</v>
      </c>
      <c r="B1642" s="154">
        <v>5</v>
      </c>
      <c r="C1642" s="154">
        <v>7</v>
      </c>
      <c r="D1642" s="155">
        <v>2</v>
      </c>
      <c r="E1642" s="155" t="s">
        <v>556</v>
      </c>
      <c r="F1642" s="156" t="s">
        <v>4882</v>
      </c>
      <c r="G1642" s="156" t="s">
        <v>556</v>
      </c>
      <c r="H1642" s="156" t="s">
        <v>4890</v>
      </c>
      <c r="I1642" s="155">
        <v>2205072</v>
      </c>
      <c r="J1642" s="157" t="s">
        <v>1285</v>
      </c>
      <c r="K1642" s="157"/>
      <c r="L1642" s="155">
        <v>2022</v>
      </c>
      <c r="M1642" s="158">
        <v>5520</v>
      </c>
      <c r="N1642" s="159">
        <v>37619140.060000002</v>
      </c>
      <c r="O1642" s="159">
        <v>35527119.649999999</v>
      </c>
      <c r="P1642" s="159">
        <v>26076455.5</v>
      </c>
      <c r="Q1642" s="159">
        <v>11815302</v>
      </c>
      <c r="R1642" s="159">
        <v>14261153.5</v>
      </c>
      <c r="S1642" s="159">
        <v>2092020.41</v>
      </c>
      <c r="T1642" s="159">
        <v>182974.4</v>
      </c>
      <c r="U1642" s="159">
        <v>39494051.82</v>
      </c>
      <c r="V1642" s="159">
        <v>33415768.829999998</v>
      </c>
      <c r="W1642" s="159">
        <v>12279541.49</v>
      </c>
      <c r="X1642" s="159">
        <v>357908.43</v>
      </c>
      <c r="Y1642" s="159">
        <v>6078282.9900000002</v>
      </c>
      <c r="Z1642" s="159">
        <v>6025585.2199999997</v>
      </c>
      <c r="AA1642" s="159">
        <v>4900000</v>
      </c>
      <c r="AB1642" s="159">
        <v>1125585.2199999997</v>
      </c>
      <c r="AC1642" s="159">
        <v>1540000</v>
      </c>
      <c r="AD1642" s="159">
        <v>1540000</v>
      </c>
      <c r="AE1642" s="159">
        <v>14060000</v>
      </c>
      <c r="AF1642" s="159">
        <v>2111350.8199999998</v>
      </c>
      <c r="AG1642" s="159">
        <v>438757.16</v>
      </c>
      <c r="AH1642" s="159">
        <v>526091.18000000005</v>
      </c>
      <c r="AI1642" s="159">
        <v>0</v>
      </c>
      <c r="AJ1642" s="159">
        <v>0</v>
      </c>
    </row>
    <row r="1643" spans="1:36">
      <c r="A1643" s="153">
        <v>22</v>
      </c>
      <c r="B1643" s="154">
        <v>5</v>
      </c>
      <c r="C1643" s="154">
        <v>8</v>
      </c>
      <c r="D1643" s="155">
        <v>3</v>
      </c>
      <c r="E1643" s="155" t="s">
        <v>556</v>
      </c>
      <c r="F1643" s="156" t="s">
        <v>4884</v>
      </c>
      <c r="G1643" s="156" t="s">
        <v>556</v>
      </c>
      <c r="H1643" s="156" t="s">
        <v>4891</v>
      </c>
      <c r="I1643" s="155">
        <v>2205083</v>
      </c>
      <c r="J1643" s="157" t="s">
        <v>1284</v>
      </c>
      <c r="K1643" s="157"/>
      <c r="L1643" s="155">
        <v>2022</v>
      </c>
      <c r="M1643" s="158">
        <v>39899</v>
      </c>
      <c r="N1643" s="159">
        <v>233083744.13999999</v>
      </c>
      <c r="O1643" s="159">
        <v>229773574.50999999</v>
      </c>
      <c r="P1643" s="159">
        <v>124618129.48999999</v>
      </c>
      <c r="Q1643" s="159">
        <v>51430310</v>
      </c>
      <c r="R1643" s="159">
        <v>73187819.489999995</v>
      </c>
      <c r="S1643" s="159">
        <v>3310169.63</v>
      </c>
      <c r="T1643" s="159">
        <v>742683.13</v>
      </c>
      <c r="U1643" s="159">
        <v>219247641.84</v>
      </c>
      <c r="V1643" s="159">
        <v>185772364.81</v>
      </c>
      <c r="W1643" s="159">
        <v>58854449.82</v>
      </c>
      <c r="X1643" s="159">
        <v>1155393.44</v>
      </c>
      <c r="Y1643" s="159">
        <v>33475277.030000001</v>
      </c>
      <c r="Z1643" s="159">
        <v>25484945.84</v>
      </c>
      <c r="AA1643" s="159">
        <v>11000000</v>
      </c>
      <c r="AB1643" s="159">
        <v>14484945.84</v>
      </c>
      <c r="AC1643" s="159">
        <v>8888000</v>
      </c>
      <c r="AD1643" s="159">
        <v>8888000</v>
      </c>
      <c r="AE1643" s="159">
        <v>52451507</v>
      </c>
      <c r="AF1643" s="159">
        <v>44001209.700000003</v>
      </c>
      <c r="AG1643" s="159">
        <v>913179.14</v>
      </c>
      <c r="AH1643" s="159">
        <v>677469.65</v>
      </c>
      <c r="AI1643" s="159">
        <v>0</v>
      </c>
      <c r="AJ1643" s="159">
        <v>0</v>
      </c>
    </row>
    <row r="1644" spans="1:36">
      <c r="A1644" s="153">
        <v>22</v>
      </c>
      <c r="B1644" s="154">
        <v>6</v>
      </c>
      <c r="C1644" s="154">
        <v>1</v>
      </c>
      <c r="D1644" s="155">
        <v>1</v>
      </c>
      <c r="E1644" s="155" t="s">
        <v>556</v>
      </c>
      <c r="F1644" s="156" t="s">
        <v>4892</v>
      </c>
      <c r="G1644" s="156" t="s">
        <v>556</v>
      </c>
      <c r="H1644" s="156" t="s">
        <v>4893</v>
      </c>
      <c r="I1644" s="155">
        <v>2206011</v>
      </c>
      <c r="J1644" s="157" t="s">
        <v>1281</v>
      </c>
      <c r="K1644" s="157"/>
      <c r="L1644" s="155">
        <v>2022</v>
      </c>
      <c r="M1644" s="158">
        <v>23776</v>
      </c>
      <c r="N1644" s="159">
        <v>128153275.41</v>
      </c>
      <c r="O1644" s="159">
        <v>111063884.73999999</v>
      </c>
      <c r="P1644" s="159">
        <v>70226044.370000005</v>
      </c>
      <c r="Q1644" s="159">
        <v>28290552</v>
      </c>
      <c r="R1644" s="159">
        <v>41935492.369999997</v>
      </c>
      <c r="S1644" s="159">
        <v>17089390.670000002</v>
      </c>
      <c r="T1644" s="159">
        <v>2528496.06</v>
      </c>
      <c r="U1644" s="159">
        <v>130141465.98</v>
      </c>
      <c r="V1644" s="159">
        <v>105906930.3</v>
      </c>
      <c r="W1644" s="159">
        <v>35525857.700000003</v>
      </c>
      <c r="X1644" s="159">
        <v>1072735.6100000001</v>
      </c>
      <c r="Y1644" s="159">
        <v>24234535.68</v>
      </c>
      <c r="Z1644" s="159">
        <v>12239442.529999999</v>
      </c>
      <c r="AA1644" s="159">
        <v>10700000</v>
      </c>
      <c r="AB1644" s="159">
        <v>1539442.5299999993</v>
      </c>
      <c r="AC1644" s="159">
        <v>7500000</v>
      </c>
      <c r="AD1644" s="159">
        <v>7500000</v>
      </c>
      <c r="AE1644" s="159">
        <v>39632982.229999997</v>
      </c>
      <c r="AF1644" s="159">
        <v>5156954.4400000004</v>
      </c>
      <c r="AG1644" s="159">
        <v>136156.64000000001</v>
      </c>
      <c r="AH1644" s="159">
        <v>355812.85</v>
      </c>
      <c r="AI1644" s="159">
        <v>0</v>
      </c>
      <c r="AJ1644" s="159">
        <v>0</v>
      </c>
    </row>
    <row r="1645" spans="1:36">
      <c r="A1645" s="153">
        <v>22</v>
      </c>
      <c r="B1645" s="154">
        <v>6</v>
      </c>
      <c r="C1645" s="154">
        <v>2</v>
      </c>
      <c r="D1645" s="155">
        <v>2</v>
      </c>
      <c r="E1645" s="155" t="s">
        <v>556</v>
      </c>
      <c r="F1645" s="156" t="s">
        <v>4894</v>
      </c>
      <c r="G1645" s="156" t="s">
        <v>556</v>
      </c>
      <c r="H1645" s="156" t="s">
        <v>4895</v>
      </c>
      <c r="I1645" s="155">
        <v>2206022</v>
      </c>
      <c r="J1645" s="157" t="s">
        <v>1283</v>
      </c>
      <c r="K1645" s="157"/>
      <c r="L1645" s="155">
        <v>2022</v>
      </c>
      <c r="M1645" s="158">
        <v>4391</v>
      </c>
      <c r="N1645" s="159">
        <v>27440325.07</v>
      </c>
      <c r="O1645" s="159">
        <v>26824547.07</v>
      </c>
      <c r="P1645" s="159">
        <v>18697451.259999998</v>
      </c>
      <c r="Q1645" s="159">
        <v>8940999</v>
      </c>
      <c r="R1645" s="159">
        <v>9756452.2599999998</v>
      </c>
      <c r="S1645" s="159">
        <v>615778</v>
      </c>
      <c r="T1645" s="159">
        <v>0</v>
      </c>
      <c r="U1645" s="159">
        <v>24389096.760000002</v>
      </c>
      <c r="V1645" s="159">
        <v>23108645.050000001</v>
      </c>
      <c r="W1645" s="159">
        <v>8992908.4900000002</v>
      </c>
      <c r="X1645" s="159">
        <v>156207.06</v>
      </c>
      <c r="Y1645" s="159">
        <v>1280451.71</v>
      </c>
      <c r="Z1645" s="159">
        <v>2948710.56</v>
      </c>
      <c r="AA1645" s="159">
        <v>367434</v>
      </c>
      <c r="AB1645" s="159">
        <v>2581276.56</v>
      </c>
      <c r="AC1645" s="159">
        <v>670764</v>
      </c>
      <c r="AD1645" s="159">
        <v>670764</v>
      </c>
      <c r="AE1645" s="159">
        <v>6016640</v>
      </c>
      <c r="AF1645" s="159">
        <v>3715902.02</v>
      </c>
      <c r="AG1645" s="159">
        <v>581642.34</v>
      </c>
      <c r="AH1645" s="159">
        <v>629076.15</v>
      </c>
      <c r="AI1645" s="159">
        <v>0</v>
      </c>
      <c r="AJ1645" s="159">
        <v>0</v>
      </c>
    </row>
    <row r="1646" spans="1:36">
      <c r="A1646" s="153">
        <v>22</v>
      </c>
      <c r="B1646" s="154">
        <v>6</v>
      </c>
      <c r="C1646" s="154">
        <v>3</v>
      </c>
      <c r="D1646" s="155">
        <v>2</v>
      </c>
      <c r="E1646" s="155" t="s">
        <v>556</v>
      </c>
      <c r="F1646" s="156" t="s">
        <v>4894</v>
      </c>
      <c r="G1646" s="156" t="s">
        <v>556</v>
      </c>
      <c r="H1646" s="156" t="s">
        <v>4896</v>
      </c>
      <c r="I1646" s="155">
        <v>2206032</v>
      </c>
      <c r="J1646" s="157" t="s">
        <v>1282</v>
      </c>
      <c r="K1646" s="157"/>
      <c r="L1646" s="155">
        <v>2022</v>
      </c>
      <c r="M1646" s="158">
        <v>6252</v>
      </c>
      <c r="N1646" s="159">
        <v>42357297.049999997</v>
      </c>
      <c r="O1646" s="159">
        <v>37728149.880000003</v>
      </c>
      <c r="P1646" s="159">
        <v>25737876.32</v>
      </c>
      <c r="Q1646" s="159">
        <v>12287065</v>
      </c>
      <c r="R1646" s="159">
        <v>13450811.32</v>
      </c>
      <c r="S1646" s="159">
        <v>4629147.17</v>
      </c>
      <c r="T1646" s="159">
        <v>14520</v>
      </c>
      <c r="U1646" s="159">
        <v>42118328.729999997</v>
      </c>
      <c r="V1646" s="159">
        <v>34738338.229999997</v>
      </c>
      <c r="W1646" s="159">
        <v>13018476.380000001</v>
      </c>
      <c r="X1646" s="159">
        <v>383029.33</v>
      </c>
      <c r="Y1646" s="159">
        <v>7379990.5</v>
      </c>
      <c r="Z1646" s="159">
        <v>2017274.81</v>
      </c>
      <c r="AA1646" s="159">
        <v>1608529.48</v>
      </c>
      <c r="AB1646" s="159">
        <v>408745.33000000007</v>
      </c>
      <c r="AC1646" s="159">
        <v>1583819.96</v>
      </c>
      <c r="AD1646" s="159">
        <v>1583819.96</v>
      </c>
      <c r="AE1646" s="159">
        <v>15478764.68</v>
      </c>
      <c r="AF1646" s="159">
        <v>2989811.65</v>
      </c>
      <c r="AG1646" s="159">
        <v>308040.34000000003</v>
      </c>
      <c r="AH1646" s="159">
        <v>230139.81</v>
      </c>
      <c r="AI1646" s="159">
        <v>0</v>
      </c>
      <c r="AJ1646" s="159">
        <v>0</v>
      </c>
    </row>
    <row r="1647" spans="1:36">
      <c r="A1647" s="153">
        <v>22</v>
      </c>
      <c r="B1647" s="154">
        <v>6</v>
      </c>
      <c r="C1647" s="154">
        <v>4</v>
      </c>
      <c r="D1647" s="155">
        <v>2</v>
      </c>
      <c r="E1647" s="155" t="s">
        <v>556</v>
      </c>
      <c r="F1647" s="156" t="s">
        <v>4894</v>
      </c>
      <c r="G1647" s="156" t="s">
        <v>556</v>
      </c>
      <c r="H1647" s="156" t="s">
        <v>4897</v>
      </c>
      <c r="I1647" s="155">
        <v>2206042</v>
      </c>
      <c r="J1647" s="157" t="s">
        <v>1281</v>
      </c>
      <c r="K1647" s="157"/>
      <c r="L1647" s="155">
        <v>2022</v>
      </c>
      <c r="M1647" s="158">
        <v>16036</v>
      </c>
      <c r="N1647" s="159">
        <v>93232527.379999995</v>
      </c>
      <c r="O1647" s="159">
        <v>88965249.980000004</v>
      </c>
      <c r="P1647" s="159">
        <v>50916095.700000003</v>
      </c>
      <c r="Q1647" s="159">
        <v>21153639</v>
      </c>
      <c r="R1647" s="159">
        <v>29762456.699999999</v>
      </c>
      <c r="S1647" s="159">
        <v>4267277.4000000004</v>
      </c>
      <c r="T1647" s="159">
        <v>348077.94</v>
      </c>
      <c r="U1647" s="159">
        <v>83134919.930000007</v>
      </c>
      <c r="V1647" s="159">
        <v>72816526.170000002</v>
      </c>
      <c r="W1647" s="159">
        <v>27991239.329999998</v>
      </c>
      <c r="X1647" s="159">
        <v>150977.51</v>
      </c>
      <c r="Y1647" s="159">
        <v>10318393.76</v>
      </c>
      <c r="Z1647" s="159">
        <v>6435856.1600000001</v>
      </c>
      <c r="AA1647" s="159">
        <v>1092300</v>
      </c>
      <c r="AB1647" s="159">
        <v>5343556.16</v>
      </c>
      <c r="AC1647" s="159">
        <v>1054324</v>
      </c>
      <c r="AD1647" s="159">
        <v>1054324</v>
      </c>
      <c r="AE1647" s="159">
        <v>4655380</v>
      </c>
      <c r="AF1647" s="159">
        <v>16148723.810000001</v>
      </c>
      <c r="AG1647" s="159">
        <v>64302.55</v>
      </c>
      <c r="AH1647" s="159">
        <v>123384.2</v>
      </c>
      <c r="AI1647" s="159">
        <v>0</v>
      </c>
      <c r="AJ1647" s="159">
        <v>0</v>
      </c>
    </row>
    <row r="1648" spans="1:36">
      <c r="A1648" s="153">
        <v>22</v>
      </c>
      <c r="B1648" s="154">
        <v>6</v>
      </c>
      <c r="C1648" s="154">
        <v>5</v>
      </c>
      <c r="D1648" s="155">
        <v>2</v>
      </c>
      <c r="E1648" s="155" t="s">
        <v>556</v>
      </c>
      <c r="F1648" s="156" t="s">
        <v>4894</v>
      </c>
      <c r="G1648" s="156" t="s">
        <v>556</v>
      </c>
      <c r="H1648" s="156" t="s">
        <v>4898</v>
      </c>
      <c r="I1648" s="155">
        <v>2206052</v>
      </c>
      <c r="J1648" s="157" t="s">
        <v>1280</v>
      </c>
      <c r="K1648" s="157"/>
      <c r="L1648" s="155">
        <v>2022</v>
      </c>
      <c r="M1648" s="158">
        <v>4596</v>
      </c>
      <c r="N1648" s="159">
        <v>26710173.199999999</v>
      </c>
      <c r="O1648" s="159">
        <v>25868847.079999998</v>
      </c>
      <c r="P1648" s="159">
        <v>19136225.619999997</v>
      </c>
      <c r="Q1648" s="159">
        <v>9373773</v>
      </c>
      <c r="R1648" s="159">
        <v>9762452.6199999992</v>
      </c>
      <c r="S1648" s="159">
        <v>841326.12</v>
      </c>
      <c r="T1648" s="159">
        <v>356472.36</v>
      </c>
      <c r="U1648" s="159">
        <v>30242066.670000002</v>
      </c>
      <c r="V1648" s="159">
        <v>23837272.989999998</v>
      </c>
      <c r="W1648" s="159">
        <v>9036068.1899999995</v>
      </c>
      <c r="X1648" s="159">
        <v>89322.86</v>
      </c>
      <c r="Y1648" s="159">
        <v>6404793.6799999997</v>
      </c>
      <c r="Z1648" s="159">
        <v>7315968.1900000004</v>
      </c>
      <c r="AA1648" s="159">
        <v>3263168.65</v>
      </c>
      <c r="AB1648" s="159">
        <v>4052799.5400000005</v>
      </c>
      <c r="AC1648" s="159">
        <v>734620</v>
      </c>
      <c r="AD1648" s="159">
        <v>734620</v>
      </c>
      <c r="AE1648" s="159">
        <v>6612240</v>
      </c>
      <c r="AF1648" s="159">
        <v>2031574.09</v>
      </c>
      <c r="AG1648" s="159">
        <v>71947.87</v>
      </c>
      <c r="AH1648" s="159">
        <v>173369.91</v>
      </c>
      <c r="AI1648" s="159">
        <v>0</v>
      </c>
      <c r="AJ1648" s="159">
        <v>0</v>
      </c>
    </row>
    <row r="1649" spans="1:36">
      <c r="A1649" s="153">
        <v>22</v>
      </c>
      <c r="B1649" s="154">
        <v>6</v>
      </c>
      <c r="C1649" s="154">
        <v>6</v>
      </c>
      <c r="D1649" s="155">
        <v>2</v>
      </c>
      <c r="E1649" s="155" t="s">
        <v>556</v>
      </c>
      <c r="F1649" s="156" t="s">
        <v>4894</v>
      </c>
      <c r="G1649" s="156" t="s">
        <v>556</v>
      </c>
      <c r="H1649" s="156" t="s">
        <v>4899</v>
      </c>
      <c r="I1649" s="155">
        <v>2206062</v>
      </c>
      <c r="J1649" s="157" t="s">
        <v>1279</v>
      </c>
      <c r="K1649" s="157"/>
      <c r="L1649" s="155">
        <v>2022</v>
      </c>
      <c r="M1649" s="158">
        <v>3736</v>
      </c>
      <c r="N1649" s="159">
        <v>22326441.329999998</v>
      </c>
      <c r="O1649" s="159">
        <v>20749395.27</v>
      </c>
      <c r="P1649" s="159">
        <v>14739812.789999999</v>
      </c>
      <c r="Q1649" s="159">
        <v>7395815</v>
      </c>
      <c r="R1649" s="159">
        <v>7343997.79</v>
      </c>
      <c r="S1649" s="159">
        <v>1577046.06</v>
      </c>
      <c r="T1649" s="159">
        <v>73695.649999999994</v>
      </c>
      <c r="U1649" s="159">
        <v>21797946.600000001</v>
      </c>
      <c r="V1649" s="159">
        <v>18955837.5</v>
      </c>
      <c r="W1649" s="159">
        <v>7509499.25</v>
      </c>
      <c r="X1649" s="159">
        <v>78364.72</v>
      </c>
      <c r="Y1649" s="159">
        <v>2842109.1</v>
      </c>
      <c r="Z1649" s="159">
        <v>2012947.22</v>
      </c>
      <c r="AA1649" s="159">
        <v>0</v>
      </c>
      <c r="AB1649" s="159">
        <v>2012947.22</v>
      </c>
      <c r="AC1649" s="159">
        <v>930528</v>
      </c>
      <c r="AD1649" s="159">
        <v>930528</v>
      </c>
      <c r="AE1649" s="159">
        <v>2376692</v>
      </c>
      <c r="AF1649" s="159">
        <v>1793557.77</v>
      </c>
      <c r="AG1649" s="159">
        <v>7754.8</v>
      </c>
      <c r="AH1649" s="159">
        <v>0</v>
      </c>
      <c r="AI1649" s="159">
        <v>0</v>
      </c>
      <c r="AJ1649" s="159">
        <v>0</v>
      </c>
    </row>
    <row r="1650" spans="1:36">
      <c r="A1650" s="153">
        <v>22</v>
      </c>
      <c r="B1650" s="154">
        <v>6</v>
      </c>
      <c r="C1650" s="154">
        <v>7</v>
      </c>
      <c r="D1650" s="155">
        <v>2</v>
      </c>
      <c r="E1650" s="155" t="s">
        <v>556</v>
      </c>
      <c r="F1650" s="156" t="s">
        <v>4894</v>
      </c>
      <c r="G1650" s="156" t="s">
        <v>556</v>
      </c>
      <c r="H1650" s="156" t="s">
        <v>4900</v>
      </c>
      <c r="I1650" s="155">
        <v>2206072</v>
      </c>
      <c r="J1650" s="157" t="s">
        <v>1278</v>
      </c>
      <c r="K1650" s="157"/>
      <c r="L1650" s="155">
        <v>2022</v>
      </c>
      <c r="M1650" s="158">
        <v>6992</v>
      </c>
      <c r="N1650" s="159">
        <v>43851962.880000003</v>
      </c>
      <c r="O1650" s="159">
        <v>41337922.030000001</v>
      </c>
      <c r="P1650" s="159">
        <v>31586994.91</v>
      </c>
      <c r="Q1650" s="159">
        <v>15563953</v>
      </c>
      <c r="R1650" s="159">
        <v>16023041.91</v>
      </c>
      <c r="S1650" s="159">
        <v>2514040.85</v>
      </c>
      <c r="T1650" s="159">
        <v>145636</v>
      </c>
      <c r="U1650" s="159">
        <v>42917816.420000002</v>
      </c>
      <c r="V1650" s="159">
        <v>36922344.259999998</v>
      </c>
      <c r="W1650" s="159">
        <v>12797502.4</v>
      </c>
      <c r="X1650" s="159">
        <v>137463.53</v>
      </c>
      <c r="Y1650" s="159">
        <v>5995472.1600000001</v>
      </c>
      <c r="Z1650" s="159">
        <v>3249746.31</v>
      </c>
      <c r="AA1650" s="159">
        <v>700000</v>
      </c>
      <c r="AB1650" s="159">
        <v>2549746.31</v>
      </c>
      <c r="AC1650" s="159">
        <v>1400000</v>
      </c>
      <c r="AD1650" s="159">
        <v>1400000</v>
      </c>
      <c r="AE1650" s="159">
        <v>5100000</v>
      </c>
      <c r="AF1650" s="159">
        <v>4415577.7699999996</v>
      </c>
      <c r="AG1650" s="159">
        <v>536191.56000000006</v>
      </c>
      <c r="AH1650" s="159">
        <v>547008.64</v>
      </c>
      <c r="AI1650" s="159">
        <v>0</v>
      </c>
      <c r="AJ1650" s="159">
        <v>0</v>
      </c>
    </row>
    <row r="1651" spans="1:36">
      <c r="A1651" s="153">
        <v>22</v>
      </c>
      <c r="B1651" s="154">
        <v>6</v>
      </c>
      <c r="C1651" s="154">
        <v>8</v>
      </c>
      <c r="D1651" s="155">
        <v>2</v>
      </c>
      <c r="E1651" s="155" t="s">
        <v>556</v>
      </c>
      <c r="F1651" s="156" t="s">
        <v>4894</v>
      </c>
      <c r="G1651" s="156" t="s">
        <v>556</v>
      </c>
      <c r="H1651" s="156" t="s">
        <v>4901</v>
      </c>
      <c r="I1651" s="155">
        <v>2206082</v>
      </c>
      <c r="J1651" s="157" t="s">
        <v>1277</v>
      </c>
      <c r="K1651" s="157"/>
      <c r="L1651" s="155">
        <v>2022</v>
      </c>
      <c r="M1651" s="158">
        <v>6810</v>
      </c>
      <c r="N1651" s="159">
        <v>39101054.020000003</v>
      </c>
      <c r="O1651" s="159">
        <v>34829010.140000001</v>
      </c>
      <c r="P1651" s="159">
        <v>26256151.75</v>
      </c>
      <c r="Q1651" s="159">
        <v>11566287</v>
      </c>
      <c r="R1651" s="159">
        <v>14689864.75</v>
      </c>
      <c r="S1651" s="159">
        <v>4272043.88</v>
      </c>
      <c r="T1651" s="159">
        <v>26139.51</v>
      </c>
      <c r="U1651" s="159">
        <v>42842382.659999996</v>
      </c>
      <c r="V1651" s="159">
        <v>32181993.440000001</v>
      </c>
      <c r="W1651" s="159">
        <v>11727300.359999999</v>
      </c>
      <c r="X1651" s="159">
        <v>353375.21</v>
      </c>
      <c r="Y1651" s="159">
        <v>10660389.220000001</v>
      </c>
      <c r="Z1651" s="159">
        <v>6845487.0599999996</v>
      </c>
      <c r="AA1651" s="159">
        <v>4828830.0199999996</v>
      </c>
      <c r="AB1651" s="159">
        <v>2016657.04</v>
      </c>
      <c r="AC1651" s="159">
        <v>2603283.6</v>
      </c>
      <c r="AD1651" s="159">
        <v>2603283.6</v>
      </c>
      <c r="AE1651" s="159">
        <v>16225330.02</v>
      </c>
      <c r="AF1651" s="159">
        <v>2647016.7000000002</v>
      </c>
      <c r="AG1651" s="159">
        <v>0</v>
      </c>
      <c r="AH1651" s="159">
        <v>78410.36</v>
      </c>
      <c r="AI1651" s="159">
        <v>0</v>
      </c>
      <c r="AJ1651" s="159">
        <v>0</v>
      </c>
    </row>
    <row r="1652" spans="1:36">
      <c r="A1652" s="153">
        <v>22</v>
      </c>
      <c r="B1652" s="154">
        <v>7</v>
      </c>
      <c r="C1652" s="154">
        <v>1</v>
      </c>
      <c r="D1652" s="155">
        <v>1</v>
      </c>
      <c r="E1652" s="155" t="s">
        <v>556</v>
      </c>
      <c r="F1652" s="156" t="s">
        <v>4902</v>
      </c>
      <c r="G1652" s="156" t="s">
        <v>556</v>
      </c>
      <c r="H1652" s="156" t="s">
        <v>4903</v>
      </c>
      <c r="I1652" s="155">
        <v>2207011</v>
      </c>
      <c r="J1652" s="157" t="s">
        <v>1275</v>
      </c>
      <c r="K1652" s="157"/>
      <c r="L1652" s="155">
        <v>2022</v>
      </c>
      <c r="M1652" s="158">
        <v>38444</v>
      </c>
      <c r="N1652" s="159">
        <v>207881447.49000001</v>
      </c>
      <c r="O1652" s="159">
        <v>201064485.11000001</v>
      </c>
      <c r="P1652" s="159">
        <v>86999597.729999989</v>
      </c>
      <c r="Q1652" s="159">
        <v>32299760</v>
      </c>
      <c r="R1652" s="159">
        <v>54699837.729999997</v>
      </c>
      <c r="S1652" s="159">
        <v>6816962.3799999999</v>
      </c>
      <c r="T1652" s="159">
        <v>2175585.04</v>
      </c>
      <c r="U1652" s="159">
        <v>198178592.13</v>
      </c>
      <c r="V1652" s="159">
        <v>184653187.84</v>
      </c>
      <c r="W1652" s="159">
        <v>49258674.359999999</v>
      </c>
      <c r="X1652" s="159">
        <v>633027.53</v>
      </c>
      <c r="Y1652" s="159">
        <v>13525404.289999999</v>
      </c>
      <c r="Z1652" s="159">
        <v>12891908.199999999</v>
      </c>
      <c r="AA1652" s="159">
        <v>4500000</v>
      </c>
      <c r="AB1652" s="159">
        <v>8391908.1999999993</v>
      </c>
      <c r="AC1652" s="159">
        <v>4717280</v>
      </c>
      <c r="AD1652" s="159">
        <v>4667280</v>
      </c>
      <c r="AE1652" s="159">
        <v>29369140</v>
      </c>
      <c r="AF1652" s="159">
        <v>16411297.27</v>
      </c>
      <c r="AG1652" s="159">
        <v>834540.04</v>
      </c>
      <c r="AH1652" s="159">
        <v>969243.43</v>
      </c>
      <c r="AI1652" s="159">
        <v>0</v>
      </c>
      <c r="AJ1652" s="159">
        <v>0</v>
      </c>
    </row>
    <row r="1653" spans="1:36">
      <c r="A1653" s="153">
        <v>22</v>
      </c>
      <c r="B1653" s="154">
        <v>7</v>
      </c>
      <c r="C1653" s="154">
        <v>2</v>
      </c>
      <c r="D1653" s="155">
        <v>2</v>
      </c>
      <c r="E1653" s="155" t="s">
        <v>556</v>
      </c>
      <c r="F1653" s="156" t="s">
        <v>4904</v>
      </c>
      <c r="G1653" s="156" t="s">
        <v>556</v>
      </c>
      <c r="H1653" s="156" t="s">
        <v>4905</v>
      </c>
      <c r="I1653" s="155">
        <v>2207022</v>
      </c>
      <c r="J1653" s="157" t="s">
        <v>1276</v>
      </c>
      <c r="K1653" s="157"/>
      <c r="L1653" s="155">
        <v>2022</v>
      </c>
      <c r="M1653" s="158">
        <v>8431</v>
      </c>
      <c r="N1653" s="159">
        <v>42843550.039999999</v>
      </c>
      <c r="O1653" s="159">
        <v>42126598.420000002</v>
      </c>
      <c r="P1653" s="159">
        <v>30783465.09</v>
      </c>
      <c r="Q1653" s="159">
        <v>14548280</v>
      </c>
      <c r="R1653" s="159">
        <v>16235185.09</v>
      </c>
      <c r="S1653" s="159">
        <v>716951.62</v>
      </c>
      <c r="T1653" s="159">
        <v>24878.98</v>
      </c>
      <c r="U1653" s="159">
        <v>40449983.560000002</v>
      </c>
      <c r="V1653" s="159">
        <v>38733010.960000001</v>
      </c>
      <c r="W1653" s="159">
        <v>14347314.26</v>
      </c>
      <c r="X1653" s="159">
        <v>332898.82</v>
      </c>
      <c r="Y1653" s="159">
        <v>1716972.6</v>
      </c>
      <c r="Z1653" s="159">
        <v>2938684.64</v>
      </c>
      <c r="AA1653" s="159">
        <v>0</v>
      </c>
      <c r="AB1653" s="159">
        <v>2938684.64</v>
      </c>
      <c r="AC1653" s="159">
        <v>2563297</v>
      </c>
      <c r="AD1653" s="159">
        <v>2470897</v>
      </c>
      <c r="AE1653" s="159">
        <v>10924260.51</v>
      </c>
      <c r="AF1653" s="159">
        <v>3393587.46</v>
      </c>
      <c r="AG1653" s="159">
        <v>0</v>
      </c>
      <c r="AH1653" s="159">
        <v>0</v>
      </c>
      <c r="AI1653" s="159">
        <v>0</v>
      </c>
      <c r="AJ1653" s="159">
        <v>419133.52</v>
      </c>
    </row>
    <row r="1654" spans="1:36">
      <c r="A1654" s="153">
        <v>22</v>
      </c>
      <c r="B1654" s="154">
        <v>7</v>
      </c>
      <c r="C1654" s="154">
        <v>3</v>
      </c>
      <c r="D1654" s="155">
        <v>2</v>
      </c>
      <c r="E1654" s="155" t="s">
        <v>556</v>
      </c>
      <c r="F1654" s="156" t="s">
        <v>4904</v>
      </c>
      <c r="G1654" s="156" t="s">
        <v>556</v>
      </c>
      <c r="H1654" s="156" t="s">
        <v>4906</v>
      </c>
      <c r="I1654" s="155">
        <v>2207032</v>
      </c>
      <c r="J1654" s="157" t="s">
        <v>1275</v>
      </c>
      <c r="K1654" s="157"/>
      <c r="L1654" s="155">
        <v>2022</v>
      </c>
      <c r="M1654" s="158">
        <v>11423</v>
      </c>
      <c r="N1654" s="159">
        <v>58314935.270000003</v>
      </c>
      <c r="O1654" s="159">
        <v>55192173.270000003</v>
      </c>
      <c r="P1654" s="159">
        <v>29760803.460000001</v>
      </c>
      <c r="Q1654" s="159">
        <v>10510470</v>
      </c>
      <c r="R1654" s="159">
        <v>19250333.460000001</v>
      </c>
      <c r="S1654" s="159">
        <v>3122762</v>
      </c>
      <c r="T1654" s="159">
        <v>384642.16</v>
      </c>
      <c r="U1654" s="159">
        <v>57505347.700000003</v>
      </c>
      <c r="V1654" s="159">
        <v>52044638.350000001</v>
      </c>
      <c r="W1654" s="159">
        <v>16137867.23</v>
      </c>
      <c r="X1654" s="159">
        <v>547026.21</v>
      </c>
      <c r="Y1654" s="159">
        <v>5460709.3499999996</v>
      </c>
      <c r="Z1654" s="159">
        <v>5479717.4199999999</v>
      </c>
      <c r="AA1654" s="159">
        <v>0</v>
      </c>
      <c r="AB1654" s="159">
        <v>5479717.4199999999</v>
      </c>
      <c r="AC1654" s="159">
        <v>2162400</v>
      </c>
      <c r="AD1654" s="159">
        <v>2070000</v>
      </c>
      <c r="AE1654" s="159">
        <v>19891885</v>
      </c>
      <c r="AF1654" s="159">
        <v>3147534.92</v>
      </c>
      <c r="AG1654" s="159">
        <v>0</v>
      </c>
      <c r="AH1654" s="159">
        <v>43263.43</v>
      </c>
      <c r="AI1654" s="159">
        <v>0</v>
      </c>
      <c r="AJ1654" s="159">
        <v>0</v>
      </c>
    </row>
    <row r="1655" spans="1:36">
      <c r="A1655" s="153">
        <v>22</v>
      </c>
      <c r="B1655" s="154">
        <v>7</v>
      </c>
      <c r="C1655" s="154">
        <v>4</v>
      </c>
      <c r="D1655" s="155">
        <v>3</v>
      </c>
      <c r="E1655" s="155" t="s">
        <v>556</v>
      </c>
      <c r="F1655" s="156" t="s">
        <v>4907</v>
      </c>
      <c r="G1655" s="156" t="s">
        <v>556</v>
      </c>
      <c r="H1655" s="156" t="s">
        <v>4908</v>
      </c>
      <c r="I1655" s="155">
        <v>2207043</v>
      </c>
      <c r="J1655" s="157" t="s">
        <v>1274</v>
      </c>
      <c r="K1655" s="157"/>
      <c r="L1655" s="155">
        <v>2022</v>
      </c>
      <c r="M1655" s="158">
        <v>13119</v>
      </c>
      <c r="N1655" s="159">
        <v>62509473.109999999</v>
      </c>
      <c r="O1655" s="159">
        <v>58067419.18</v>
      </c>
      <c r="P1655" s="159">
        <v>41957769.340000004</v>
      </c>
      <c r="Q1655" s="159">
        <v>19799957</v>
      </c>
      <c r="R1655" s="159">
        <v>22157812.34</v>
      </c>
      <c r="S1655" s="159">
        <v>4442053.93</v>
      </c>
      <c r="T1655" s="159">
        <v>599099.81000000006</v>
      </c>
      <c r="U1655" s="159">
        <v>62019553.049999997</v>
      </c>
      <c r="V1655" s="159">
        <v>55849347.009999998</v>
      </c>
      <c r="W1655" s="159">
        <v>18925248.899999999</v>
      </c>
      <c r="X1655" s="159">
        <v>501446.83</v>
      </c>
      <c r="Y1655" s="159">
        <v>6170206.04</v>
      </c>
      <c r="Z1655" s="159">
        <v>5397902.3200000003</v>
      </c>
      <c r="AA1655" s="159">
        <v>3000000</v>
      </c>
      <c r="AB1655" s="159">
        <v>2397902.3200000003</v>
      </c>
      <c r="AC1655" s="159">
        <v>1528800</v>
      </c>
      <c r="AD1655" s="159">
        <v>1528800</v>
      </c>
      <c r="AE1655" s="159">
        <v>16535451.039999999</v>
      </c>
      <c r="AF1655" s="159">
        <v>2218072.17</v>
      </c>
      <c r="AG1655" s="159">
        <v>32945</v>
      </c>
      <c r="AH1655" s="159">
        <v>62244.23</v>
      </c>
      <c r="AI1655" s="159">
        <v>0</v>
      </c>
      <c r="AJ1655" s="159">
        <v>0</v>
      </c>
    </row>
    <row r="1656" spans="1:36">
      <c r="A1656" s="153">
        <v>22</v>
      </c>
      <c r="B1656" s="154">
        <v>7</v>
      </c>
      <c r="C1656" s="154">
        <v>5</v>
      </c>
      <c r="D1656" s="155">
        <v>2</v>
      </c>
      <c r="E1656" s="155" t="s">
        <v>556</v>
      </c>
      <c r="F1656" s="156" t="s">
        <v>4904</v>
      </c>
      <c r="G1656" s="156" t="s">
        <v>556</v>
      </c>
      <c r="H1656" s="156" t="s">
        <v>4909</v>
      </c>
      <c r="I1656" s="155">
        <v>2207052</v>
      </c>
      <c r="J1656" s="157" t="s">
        <v>1273</v>
      </c>
      <c r="K1656" s="157"/>
      <c r="L1656" s="155">
        <v>2022</v>
      </c>
      <c r="M1656" s="158">
        <v>5845</v>
      </c>
      <c r="N1656" s="159">
        <v>30699774.940000001</v>
      </c>
      <c r="O1656" s="159">
        <v>29365483.530000001</v>
      </c>
      <c r="P1656" s="159">
        <v>21279642.329999998</v>
      </c>
      <c r="Q1656" s="159">
        <v>10641085</v>
      </c>
      <c r="R1656" s="159">
        <v>10638557.33</v>
      </c>
      <c r="S1656" s="159">
        <v>1334291.4099999999</v>
      </c>
      <c r="T1656" s="159">
        <v>41868.83</v>
      </c>
      <c r="U1656" s="159">
        <v>31550569.699999999</v>
      </c>
      <c r="V1656" s="159">
        <v>27510112.48</v>
      </c>
      <c r="W1656" s="159">
        <v>9587095.1699999999</v>
      </c>
      <c r="X1656" s="159">
        <v>238607.12</v>
      </c>
      <c r="Y1656" s="159">
        <v>4040457.22</v>
      </c>
      <c r="Z1656" s="159">
        <v>4375646.8899999997</v>
      </c>
      <c r="AA1656" s="159">
        <v>2800000</v>
      </c>
      <c r="AB1656" s="159">
        <v>1575646.8899999997</v>
      </c>
      <c r="AC1656" s="159">
        <v>1323756</v>
      </c>
      <c r="AD1656" s="159">
        <v>1156431</v>
      </c>
      <c r="AE1656" s="159">
        <v>9458423</v>
      </c>
      <c r="AF1656" s="159">
        <v>1855371.05</v>
      </c>
      <c r="AG1656" s="159">
        <v>32459.53</v>
      </c>
      <c r="AH1656" s="159">
        <v>3000.4</v>
      </c>
      <c r="AI1656" s="159">
        <v>0</v>
      </c>
      <c r="AJ1656" s="159">
        <v>0</v>
      </c>
    </row>
    <row r="1657" spans="1:36">
      <c r="A1657" s="153">
        <v>22</v>
      </c>
      <c r="B1657" s="154">
        <v>7</v>
      </c>
      <c r="C1657" s="154">
        <v>6</v>
      </c>
      <c r="D1657" s="155">
        <v>2</v>
      </c>
      <c r="E1657" s="155" t="s">
        <v>556</v>
      </c>
      <c r="F1657" s="156" t="s">
        <v>4904</v>
      </c>
      <c r="G1657" s="156" t="s">
        <v>556</v>
      </c>
      <c r="H1657" s="156" t="s">
        <v>4910</v>
      </c>
      <c r="I1657" s="155">
        <v>2207062</v>
      </c>
      <c r="J1657" s="157" t="s">
        <v>1272</v>
      </c>
      <c r="K1657" s="157"/>
      <c r="L1657" s="155">
        <v>2022</v>
      </c>
      <c r="M1657" s="158">
        <v>5969</v>
      </c>
      <c r="N1657" s="159">
        <v>30156391.260000002</v>
      </c>
      <c r="O1657" s="159">
        <v>29220780.420000002</v>
      </c>
      <c r="P1657" s="159">
        <v>22381601.030000001</v>
      </c>
      <c r="Q1657" s="159">
        <v>10793748</v>
      </c>
      <c r="R1657" s="159">
        <v>11587853.029999999</v>
      </c>
      <c r="S1657" s="159">
        <v>935610.84</v>
      </c>
      <c r="T1657" s="159">
        <v>161563.20000000001</v>
      </c>
      <c r="U1657" s="159">
        <v>28649904.170000002</v>
      </c>
      <c r="V1657" s="159">
        <v>25405016.690000001</v>
      </c>
      <c r="W1657" s="159">
        <v>8725330.0899999999</v>
      </c>
      <c r="X1657" s="159">
        <v>71981</v>
      </c>
      <c r="Y1657" s="159">
        <v>3244887.48</v>
      </c>
      <c r="Z1657" s="159">
        <v>3225410.91</v>
      </c>
      <c r="AA1657" s="159">
        <v>0</v>
      </c>
      <c r="AB1657" s="159">
        <v>3225410.91</v>
      </c>
      <c r="AC1657" s="159">
        <v>992400</v>
      </c>
      <c r="AD1657" s="159">
        <v>900000</v>
      </c>
      <c r="AE1657" s="159">
        <v>2600000</v>
      </c>
      <c r="AF1657" s="159">
        <v>3815763.73</v>
      </c>
      <c r="AG1657" s="159">
        <v>1380252.47</v>
      </c>
      <c r="AH1657" s="159">
        <v>1297328.3500000001</v>
      </c>
      <c r="AI1657" s="159">
        <v>0</v>
      </c>
      <c r="AJ1657" s="159">
        <v>0</v>
      </c>
    </row>
    <row r="1658" spans="1:36">
      <c r="A1658" s="153">
        <v>22</v>
      </c>
      <c r="B1658" s="154">
        <v>8</v>
      </c>
      <c r="C1658" s="154">
        <v>1</v>
      </c>
      <c r="D1658" s="155">
        <v>1</v>
      </c>
      <c r="E1658" s="155" t="s">
        <v>556</v>
      </c>
      <c r="F1658" s="156" t="s">
        <v>4911</v>
      </c>
      <c r="G1658" s="156" t="s">
        <v>556</v>
      </c>
      <c r="H1658" s="156" t="s">
        <v>4912</v>
      </c>
      <c r="I1658" s="155">
        <v>2208011</v>
      </c>
      <c r="J1658" s="157" t="s">
        <v>1271</v>
      </c>
      <c r="K1658" s="157"/>
      <c r="L1658" s="155">
        <v>2022</v>
      </c>
      <c r="M1658" s="158">
        <v>35333</v>
      </c>
      <c r="N1658" s="159">
        <v>204488845.08000001</v>
      </c>
      <c r="O1658" s="159">
        <v>169826425.96000001</v>
      </c>
      <c r="P1658" s="159">
        <v>96474117.00999999</v>
      </c>
      <c r="Q1658" s="159">
        <v>36125131</v>
      </c>
      <c r="R1658" s="159">
        <v>60348986.009999998</v>
      </c>
      <c r="S1658" s="159">
        <v>34662419.119999997</v>
      </c>
      <c r="T1658" s="159">
        <v>8693155.4499999993</v>
      </c>
      <c r="U1658" s="159">
        <v>208688935.44999999</v>
      </c>
      <c r="V1658" s="159">
        <v>161536142.52000001</v>
      </c>
      <c r="W1658" s="159">
        <v>55009512.090000004</v>
      </c>
      <c r="X1658" s="159">
        <v>2753776.06</v>
      </c>
      <c r="Y1658" s="159">
        <v>47152792.93</v>
      </c>
      <c r="Z1658" s="159">
        <v>14375892.560000001</v>
      </c>
      <c r="AA1658" s="159">
        <v>10300000</v>
      </c>
      <c r="AB1658" s="159">
        <v>4075892.5600000005</v>
      </c>
      <c r="AC1658" s="159">
        <v>5346452</v>
      </c>
      <c r="AD1658" s="159">
        <v>5346452</v>
      </c>
      <c r="AE1658" s="159">
        <v>86993915.549999997</v>
      </c>
      <c r="AF1658" s="159">
        <v>8290283.4400000004</v>
      </c>
      <c r="AG1658" s="159">
        <v>352464.84</v>
      </c>
      <c r="AH1658" s="159">
        <v>409286.45</v>
      </c>
      <c r="AI1658" s="159">
        <v>0</v>
      </c>
      <c r="AJ1658" s="159">
        <v>0</v>
      </c>
    </row>
    <row r="1659" spans="1:36">
      <c r="A1659" s="153">
        <v>22</v>
      </c>
      <c r="B1659" s="154">
        <v>8</v>
      </c>
      <c r="C1659" s="154">
        <v>2</v>
      </c>
      <c r="D1659" s="155">
        <v>1</v>
      </c>
      <c r="E1659" s="155" t="s">
        <v>556</v>
      </c>
      <c r="F1659" s="156" t="s">
        <v>4911</v>
      </c>
      <c r="G1659" s="156" t="s">
        <v>556</v>
      </c>
      <c r="H1659" s="156" t="s">
        <v>4913</v>
      </c>
      <c r="I1659" s="155">
        <v>2208021</v>
      </c>
      <c r="J1659" s="157" t="s">
        <v>1270</v>
      </c>
      <c r="K1659" s="157"/>
      <c r="L1659" s="155">
        <v>2022</v>
      </c>
      <c r="M1659" s="158">
        <v>3644</v>
      </c>
      <c r="N1659" s="159">
        <v>30612119.100000001</v>
      </c>
      <c r="O1659" s="159">
        <v>25595658.870000001</v>
      </c>
      <c r="P1659" s="159">
        <v>7825528.5</v>
      </c>
      <c r="Q1659" s="159">
        <v>3201784</v>
      </c>
      <c r="R1659" s="159">
        <v>4623744.5</v>
      </c>
      <c r="S1659" s="159">
        <v>5016460.2300000004</v>
      </c>
      <c r="T1659" s="159">
        <v>937349.52</v>
      </c>
      <c r="U1659" s="159">
        <v>33950523.289999999</v>
      </c>
      <c r="V1659" s="159">
        <v>22459995.170000002</v>
      </c>
      <c r="W1659" s="159">
        <v>8338733.2599999998</v>
      </c>
      <c r="X1659" s="159">
        <v>256611.26</v>
      </c>
      <c r="Y1659" s="159">
        <v>11490528.119999999</v>
      </c>
      <c r="Z1659" s="159">
        <v>6483183.7000000002</v>
      </c>
      <c r="AA1659" s="159">
        <v>3800000</v>
      </c>
      <c r="AB1659" s="159">
        <v>2683183.7000000002</v>
      </c>
      <c r="AC1659" s="159">
        <v>1044313.72</v>
      </c>
      <c r="AD1659" s="159">
        <v>1044313.72</v>
      </c>
      <c r="AE1659" s="159">
        <v>11436470.65</v>
      </c>
      <c r="AF1659" s="159">
        <v>3135663.7</v>
      </c>
      <c r="AG1659" s="159">
        <v>0</v>
      </c>
      <c r="AH1659" s="159">
        <v>0</v>
      </c>
      <c r="AI1659" s="159">
        <v>0</v>
      </c>
      <c r="AJ1659" s="159">
        <v>0</v>
      </c>
    </row>
    <row r="1660" spans="1:36">
      <c r="A1660" s="153">
        <v>22</v>
      </c>
      <c r="B1660" s="154">
        <v>8</v>
      </c>
      <c r="C1660" s="154">
        <v>3</v>
      </c>
      <c r="D1660" s="155">
        <v>2</v>
      </c>
      <c r="E1660" s="155" t="s">
        <v>556</v>
      </c>
      <c r="F1660" s="156" t="s">
        <v>4914</v>
      </c>
      <c r="G1660" s="156" t="s">
        <v>556</v>
      </c>
      <c r="H1660" s="156" t="s">
        <v>4915</v>
      </c>
      <c r="I1660" s="155">
        <v>2208032</v>
      </c>
      <c r="J1660" s="157" t="s">
        <v>1269</v>
      </c>
      <c r="K1660" s="157"/>
      <c r="L1660" s="155">
        <v>2022</v>
      </c>
      <c r="M1660" s="158">
        <v>7570</v>
      </c>
      <c r="N1660" s="159">
        <v>50937344.32</v>
      </c>
      <c r="O1660" s="159">
        <v>47688408.710000001</v>
      </c>
      <c r="P1660" s="159">
        <v>33689586.019999996</v>
      </c>
      <c r="Q1660" s="159">
        <v>16235057</v>
      </c>
      <c r="R1660" s="159">
        <v>17454529.02</v>
      </c>
      <c r="S1660" s="159">
        <v>3248935.61</v>
      </c>
      <c r="T1660" s="159">
        <v>5600</v>
      </c>
      <c r="U1660" s="159">
        <v>47377789.509999998</v>
      </c>
      <c r="V1660" s="159">
        <v>45134079.979999997</v>
      </c>
      <c r="W1660" s="159">
        <v>13860178.130000001</v>
      </c>
      <c r="X1660" s="159">
        <v>504935.67</v>
      </c>
      <c r="Y1660" s="159">
        <v>2243709.5299999998</v>
      </c>
      <c r="Z1660" s="159">
        <v>3318206.77</v>
      </c>
      <c r="AA1660" s="159">
        <v>1599639</v>
      </c>
      <c r="AB1660" s="159">
        <v>1718567.77</v>
      </c>
      <c r="AC1660" s="159">
        <v>1473639</v>
      </c>
      <c r="AD1660" s="159">
        <v>1473639</v>
      </c>
      <c r="AE1660" s="159">
        <v>16756000</v>
      </c>
      <c r="AF1660" s="159">
        <v>2554328.73</v>
      </c>
      <c r="AG1660" s="159">
        <v>21377.919999999998</v>
      </c>
      <c r="AH1660" s="159">
        <v>0</v>
      </c>
      <c r="AI1660" s="159">
        <v>0</v>
      </c>
      <c r="AJ1660" s="159">
        <v>0</v>
      </c>
    </row>
    <row r="1661" spans="1:36">
      <c r="A1661" s="153">
        <v>22</v>
      </c>
      <c r="B1661" s="154">
        <v>8</v>
      </c>
      <c r="C1661" s="154">
        <v>4</v>
      </c>
      <c r="D1661" s="155">
        <v>2</v>
      </c>
      <c r="E1661" s="155" t="s">
        <v>556</v>
      </c>
      <c r="F1661" s="156" t="s">
        <v>4914</v>
      </c>
      <c r="G1661" s="156" t="s">
        <v>556</v>
      </c>
      <c r="H1661" s="156" t="s">
        <v>4916</v>
      </c>
      <c r="I1661" s="155">
        <v>2208042</v>
      </c>
      <c r="J1661" s="157" t="s">
        <v>1268</v>
      </c>
      <c r="K1661" s="157"/>
      <c r="L1661" s="155">
        <v>2022</v>
      </c>
      <c r="M1661" s="158">
        <v>13593</v>
      </c>
      <c r="N1661" s="159">
        <v>79886055.230000004</v>
      </c>
      <c r="O1661" s="159">
        <v>75738773.519999996</v>
      </c>
      <c r="P1661" s="159">
        <v>46747450.43</v>
      </c>
      <c r="Q1661" s="159">
        <v>18907495</v>
      </c>
      <c r="R1661" s="159">
        <v>27839955.43</v>
      </c>
      <c r="S1661" s="159">
        <v>4147281.71</v>
      </c>
      <c r="T1661" s="159">
        <v>397611.62</v>
      </c>
      <c r="U1661" s="159">
        <v>87378126.590000004</v>
      </c>
      <c r="V1661" s="159">
        <v>70967929.879999995</v>
      </c>
      <c r="W1661" s="159">
        <v>25495407.850000001</v>
      </c>
      <c r="X1661" s="159">
        <v>355293.08</v>
      </c>
      <c r="Y1661" s="159">
        <v>16410196.710000001</v>
      </c>
      <c r="Z1661" s="159">
        <v>17329673.359999999</v>
      </c>
      <c r="AA1661" s="159">
        <v>15570000</v>
      </c>
      <c r="AB1661" s="159">
        <v>1759673.3599999994</v>
      </c>
      <c r="AC1661" s="159">
        <v>2000000</v>
      </c>
      <c r="AD1661" s="159">
        <v>2000000</v>
      </c>
      <c r="AE1661" s="159">
        <v>21550000</v>
      </c>
      <c r="AF1661" s="159">
        <v>4770843.6399999997</v>
      </c>
      <c r="AG1661" s="159">
        <v>510889.39</v>
      </c>
      <c r="AH1661" s="159">
        <v>610492.11</v>
      </c>
      <c r="AI1661" s="159">
        <v>0</v>
      </c>
      <c r="AJ1661" s="159">
        <v>0</v>
      </c>
    </row>
    <row r="1662" spans="1:36">
      <c r="A1662" s="153">
        <v>22</v>
      </c>
      <c r="B1662" s="154">
        <v>8</v>
      </c>
      <c r="C1662" s="154">
        <v>5</v>
      </c>
      <c r="D1662" s="155">
        <v>2</v>
      </c>
      <c r="E1662" s="155" t="s">
        <v>556</v>
      </c>
      <c r="F1662" s="156" t="s">
        <v>4914</v>
      </c>
      <c r="G1662" s="156" t="s">
        <v>556</v>
      </c>
      <c r="H1662" s="156" t="s">
        <v>4917</v>
      </c>
      <c r="I1662" s="155">
        <v>2208052</v>
      </c>
      <c r="J1662" s="157" t="s">
        <v>1267</v>
      </c>
      <c r="K1662" s="157"/>
      <c r="L1662" s="155">
        <v>2022</v>
      </c>
      <c r="M1662" s="158">
        <v>6056</v>
      </c>
      <c r="N1662" s="159">
        <v>34024137.659999996</v>
      </c>
      <c r="O1662" s="159">
        <v>31787476.91</v>
      </c>
      <c r="P1662" s="159">
        <v>17201370.98</v>
      </c>
      <c r="Q1662" s="159">
        <v>6076892</v>
      </c>
      <c r="R1662" s="159">
        <v>11124478.98</v>
      </c>
      <c r="S1662" s="159">
        <v>2236660.75</v>
      </c>
      <c r="T1662" s="159">
        <v>1167295.24</v>
      </c>
      <c r="U1662" s="159">
        <v>38135047.009999998</v>
      </c>
      <c r="V1662" s="159">
        <v>34019615.32</v>
      </c>
      <c r="W1662" s="159">
        <v>13158922.310000001</v>
      </c>
      <c r="X1662" s="159">
        <v>471705.46</v>
      </c>
      <c r="Y1662" s="159">
        <v>4115431.69</v>
      </c>
      <c r="Z1662" s="159">
        <v>5961677.2699999996</v>
      </c>
      <c r="AA1662" s="159">
        <v>5500000</v>
      </c>
      <c r="AB1662" s="159">
        <v>461677.26999999955</v>
      </c>
      <c r="AC1662" s="159">
        <v>1850000</v>
      </c>
      <c r="AD1662" s="159">
        <v>1850000</v>
      </c>
      <c r="AE1662" s="159">
        <v>18794170.399999999</v>
      </c>
      <c r="AF1662" s="159">
        <v>-2232138.41</v>
      </c>
      <c r="AG1662" s="159">
        <v>6072.45</v>
      </c>
      <c r="AH1662" s="159">
        <v>31160.45</v>
      </c>
      <c r="AI1662" s="159">
        <v>0</v>
      </c>
      <c r="AJ1662" s="159">
        <v>2544170.4</v>
      </c>
    </row>
    <row r="1663" spans="1:36">
      <c r="A1663" s="153">
        <v>22</v>
      </c>
      <c r="B1663" s="154">
        <v>9</v>
      </c>
      <c r="C1663" s="154">
        <v>1</v>
      </c>
      <c r="D1663" s="155">
        <v>1</v>
      </c>
      <c r="E1663" s="155" t="s">
        <v>556</v>
      </c>
      <c r="F1663" s="156" t="s">
        <v>4918</v>
      </c>
      <c r="G1663" s="156" t="s">
        <v>556</v>
      </c>
      <c r="H1663" s="156" t="s">
        <v>4919</v>
      </c>
      <c r="I1663" s="155">
        <v>2209011</v>
      </c>
      <c r="J1663" s="157" t="s">
        <v>1265</v>
      </c>
      <c r="K1663" s="157"/>
      <c r="L1663" s="155">
        <v>2022</v>
      </c>
      <c r="M1663" s="158">
        <v>38465</v>
      </c>
      <c r="N1663" s="159">
        <v>183566905.25</v>
      </c>
      <c r="O1663" s="159">
        <v>159123916.88999999</v>
      </c>
      <c r="P1663" s="159">
        <v>89153741.74000001</v>
      </c>
      <c r="Q1663" s="159">
        <v>34146066</v>
      </c>
      <c r="R1663" s="159">
        <v>55007675.740000002</v>
      </c>
      <c r="S1663" s="159">
        <v>24442988.359999999</v>
      </c>
      <c r="T1663" s="159">
        <v>3382566.49</v>
      </c>
      <c r="U1663" s="159">
        <v>191397745.88</v>
      </c>
      <c r="V1663" s="159">
        <v>155017264.46000001</v>
      </c>
      <c r="W1663" s="159">
        <v>52911723.710000001</v>
      </c>
      <c r="X1663" s="159">
        <v>1335534.44</v>
      </c>
      <c r="Y1663" s="159">
        <v>36380481.420000002</v>
      </c>
      <c r="Z1663" s="159">
        <v>21499493.670000002</v>
      </c>
      <c r="AA1663" s="159">
        <v>18525000</v>
      </c>
      <c r="AB1663" s="159">
        <v>2974493.6700000018</v>
      </c>
      <c r="AC1663" s="159">
        <v>7303405</v>
      </c>
      <c r="AD1663" s="159">
        <v>7303405</v>
      </c>
      <c r="AE1663" s="159">
        <v>59015446</v>
      </c>
      <c r="AF1663" s="159">
        <v>4106652.43</v>
      </c>
      <c r="AG1663" s="159">
        <v>773952.01</v>
      </c>
      <c r="AH1663" s="159">
        <v>528681.92000000004</v>
      </c>
      <c r="AI1663" s="159">
        <v>0</v>
      </c>
      <c r="AJ1663" s="159">
        <v>0</v>
      </c>
    </row>
    <row r="1664" spans="1:36">
      <c r="A1664" s="153">
        <v>22</v>
      </c>
      <c r="B1664" s="154">
        <v>9</v>
      </c>
      <c r="C1664" s="154">
        <v>3</v>
      </c>
      <c r="D1664" s="155">
        <v>2</v>
      </c>
      <c r="E1664" s="155" t="s">
        <v>556</v>
      </c>
      <c r="F1664" s="156" t="s">
        <v>4920</v>
      </c>
      <c r="G1664" s="156" t="s">
        <v>556</v>
      </c>
      <c r="H1664" s="156" t="s">
        <v>4921</v>
      </c>
      <c r="I1664" s="155">
        <v>2209032</v>
      </c>
      <c r="J1664" s="157" t="s">
        <v>1266</v>
      </c>
      <c r="K1664" s="157"/>
      <c r="L1664" s="155">
        <v>2022</v>
      </c>
      <c r="M1664" s="158">
        <v>4615</v>
      </c>
      <c r="N1664" s="159">
        <v>25801140.07</v>
      </c>
      <c r="O1664" s="159">
        <v>22514409.140000001</v>
      </c>
      <c r="P1664" s="159">
        <v>16106215.58</v>
      </c>
      <c r="Q1664" s="159">
        <v>7075917</v>
      </c>
      <c r="R1664" s="159">
        <v>9030298.5800000001</v>
      </c>
      <c r="S1664" s="159">
        <v>3286730.93</v>
      </c>
      <c r="T1664" s="159">
        <v>210761.81</v>
      </c>
      <c r="U1664" s="159">
        <v>25486770.789999999</v>
      </c>
      <c r="V1664" s="159">
        <v>21343145.16</v>
      </c>
      <c r="W1664" s="159">
        <v>7788690.3300000001</v>
      </c>
      <c r="X1664" s="159">
        <v>143967.53</v>
      </c>
      <c r="Y1664" s="159">
        <v>4143625.63</v>
      </c>
      <c r="Z1664" s="159">
        <v>1221809.94</v>
      </c>
      <c r="AA1664" s="159">
        <v>0</v>
      </c>
      <c r="AB1664" s="159">
        <v>1221809.94</v>
      </c>
      <c r="AC1664" s="159">
        <v>581165</v>
      </c>
      <c r="AD1664" s="159">
        <v>581165</v>
      </c>
      <c r="AE1664" s="159">
        <v>4650470</v>
      </c>
      <c r="AF1664" s="159">
        <v>1171263.98</v>
      </c>
      <c r="AG1664" s="159">
        <v>3198.42</v>
      </c>
      <c r="AH1664" s="159">
        <v>7931.71</v>
      </c>
      <c r="AI1664" s="159">
        <v>0</v>
      </c>
      <c r="AJ1664" s="159">
        <v>0</v>
      </c>
    </row>
    <row r="1665" spans="1:36">
      <c r="A1665" s="153">
        <v>22</v>
      </c>
      <c r="B1665" s="154">
        <v>9</v>
      </c>
      <c r="C1665" s="154">
        <v>4</v>
      </c>
      <c r="D1665" s="155">
        <v>2</v>
      </c>
      <c r="E1665" s="155" t="s">
        <v>556</v>
      </c>
      <c r="F1665" s="156" t="s">
        <v>4920</v>
      </c>
      <c r="G1665" s="156" t="s">
        <v>556</v>
      </c>
      <c r="H1665" s="156" t="s">
        <v>4922</v>
      </c>
      <c r="I1665" s="155">
        <v>2209042</v>
      </c>
      <c r="J1665" s="157" t="s">
        <v>1265</v>
      </c>
      <c r="K1665" s="157"/>
      <c r="L1665" s="155">
        <v>2022</v>
      </c>
      <c r="M1665" s="158">
        <v>4804</v>
      </c>
      <c r="N1665" s="159">
        <v>24262087.73</v>
      </c>
      <c r="O1665" s="159">
        <v>23371386.510000002</v>
      </c>
      <c r="P1665" s="159">
        <v>12509222.609999999</v>
      </c>
      <c r="Q1665" s="159">
        <v>4536728</v>
      </c>
      <c r="R1665" s="159">
        <v>7972494.6100000003</v>
      </c>
      <c r="S1665" s="159">
        <v>890701.22</v>
      </c>
      <c r="T1665" s="159">
        <v>746269.35</v>
      </c>
      <c r="U1665" s="159">
        <v>24048125.789999999</v>
      </c>
      <c r="V1665" s="159">
        <v>20826995.5</v>
      </c>
      <c r="W1665" s="159">
        <v>7229494.6100000003</v>
      </c>
      <c r="X1665" s="159">
        <v>100617.61</v>
      </c>
      <c r="Y1665" s="159">
        <v>3221130.29</v>
      </c>
      <c r="Z1665" s="159">
        <v>1309048.95</v>
      </c>
      <c r="AA1665" s="159">
        <v>500000</v>
      </c>
      <c r="AB1665" s="159">
        <v>809048.95</v>
      </c>
      <c r="AC1665" s="159">
        <v>758000</v>
      </c>
      <c r="AD1665" s="159">
        <v>758000</v>
      </c>
      <c r="AE1665" s="159">
        <v>2848000</v>
      </c>
      <c r="AF1665" s="159">
        <v>2544391.0099999998</v>
      </c>
      <c r="AG1665" s="159">
        <v>0</v>
      </c>
      <c r="AH1665" s="159">
        <v>0</v>
      </c>
      <c r="AI1665" s="159">
        <v>0</v>
      </c>
      <c r="AJ1665" s="159">
        <v>0</v>
      </c>
    </row>
    <row r="1666" spans="1:36">
      <c r="A1666" s="153">
        <v>22</v>
      </c>
      <c r="B1666" s="154">
        <v>9</v>
      </c>
      <c r="C1666" s="154">
        <v>6</v>
      </c>
      <c r="D1666" s="155">
        <v>2</v>
      </c>
      <c r="E1666" s="155" t="s">
        <v>556</v>
      </c>
      <c r="F1666" s="156" t="s">
        <v>4920</v>
      </c>
      <c r="G1666" s="156" t="s">
        <v>556</v>
      </c>
      <c r="H1666" s="156" t="s">
        <v>4923</v>
      </c>
      <c r="I1666" s="155">
        <v>2209062</v>
      </c>
      <c r="J1666" s="157" t="s">
        <v>1264</v>
      </c>
      <c r="K1666" s="157"/>
      <c r="L1666" s="155">
        <v>2022</v>
      </c>
      <c r="M1666" s="158">
        <v>3357</v>
      </c>
      <c r="N1666" s="159">
        <v>17554612.710000001</v>
      </c>
      <c r="O1666" s="159">
        <v>17333379.920000002</v>
      </c>
      <c r="P1666" s="159">
        <v>12310004.120000001</v>
      </c>
      <c r="Q1666" s="159">
        <v>5305108</v>
      </c>
      <c r="R1666" s="159">
        <v>7004896.1200000001</v>
      </c>
      <c r="S1666" s="159">
        <v>221232.79</v>
      </c>
      <c r="T1666" s="159">
        <v>137814.94</v>
      </c>
      <c r="U1666" s="159">
        <v>16925818.23</v>
      </c>
      <c r="V1666" s="159">
        <v>16622491.91</v>
      </c>
      <c r="W1666" s="159">
        <v>6466221.5300000003</v>
      </c>
      <c r="X1666" s="159">
        <v>158534.62</v>
      </c>
      <c r="Y1666" s="159">
        <v>303326.32</v>
      </c>
      <c r="Z1666" s="159">
        <v>814489.23</v>
      </c>
      <c r="AA1666" s="159">
        <v>0</v>
      </c>
      <c r="AB1666" s="159">
        <v>814489.23</v>
      </c>
      <c r="AC1666" s="159">
        <v>701740</v>
      </c>
      <c r="AD1666" s="159">
        <v>651740</v>
      </c>
      <c r="AE1666" s="159">
        <v>4788000</v>
      </c>
      <c r="AF1666" s="159">
        <v>710888.01</v>
      </c>
      <c r="AG1666" s="159">
        <v>208060.52</v>
      </c>
      <c r="AH1666" s="159">
        <v>235524.19</v>
      </c>
      <c r="AI1666" s="159">
        <v>0</v>
      </c>
      <c r="AJ1666" s="159">
        <v>0</v>
      </c>
    </row>
    <row r="1667" spans="1:36">
      <c r="A1667" s="153">
        <v>22</v>
      </c>
      <c r="B1667" s="154">
        <v>9</v>
      </c>
      <c r="C1667" s="154">
        <v>7</v>
      </c>
      <c r="D1667" s="155">
        <v>3</v>
      </c>
      <c r="E1667" s="155" t="s">
        <v>556</v>
      </c>
      <c r="F1667" s="156" t="s">
        <v>4924</v>
      </c>
      <c r="G1667" s="156" t="s">
        <v>556</v>
      </c>
      <c r="H1667" s="156" t="s">
        <v>4925</v>
      </c>
      <c r="I1667" s="155">
        <v>2209073</v>
      </c>
      <c r="J1667" s="157" t="s">
        <v>1263</v>
      </c>
      <c r="K1667" s="157"/>
      <c r="L1667" s="155">
        <v>2022</v>
      </c>
      <c r="M1667" s="158">
        <v>7656</v>
      </c>
      <c r="N1667" s="159">
        <v>42390838.229999997</v>
      </c>
      <c r="O1667" s="159">
        <v>36976819.759999998</v>
      </c>
      <c r="P1667" s="159">
        <v>20978528.07</v>
      </c>
      <c r="Q1667" s="159">
        <v>7380949</v>
      </c>
      <c r="R1667" s="159">
        <v>13597579.07</v>
      </c>
      <c r="S1667" s="159">
        <v>5414018.4699999997</v>
      </c>
      <c r="T1667" s="159">
        <v>882405.42</v>
      </c>
      <c r="U1667" s="159">
        <v>39433703.060000002</v>
      </c>
      <c r="V1667" s="159">
        <v>35930530.030000001</v>
      </c>
      <c r="W1667" s="159">
        <v>12536304.68</v>
      </c>
      <c r="X1667" s="159">
        <v>748493.39</v>
      </c>
      <c r="Y1667" s="159">
        <v>3503173.03</v>
      </c>
      <c r="Z1667" s="159">
        <v>4987015.96</v>
      </c>
      <c r="AA1667" s="159">
        <v>2200000</v>
      </c>
      <c r="AB1667" s="159">
        <v>2787015.96</v>
      </c>
      <c r="AC1667" s="159">
        <v>5573202.5</v>
      </c>
      <c r="AD1667" s="159">
        <v>5573202.5</v>
      </c>
      <c r="AE1667" s="159">
        <v>22865000</v>
      </c>
      <c r="AF1667" s="159">
        <v>1046289.73</v>
      </c>
      <c r="AG1667" s="159">
        <v>86677.5</v>
      </c>
      <c r="AH1667" s="159">
        <v>112624.72</v>
      </c>
      <c r="AI1667" s="159">
        <v>0</v>
      </c>
      <c r="AJ1667" s="159">
        <v>0</v>
      </c>
    </row>
    <row r="1668" spans="1:36">
      <c r="A1668" s="153">
        <v>22</v>
      </c>
      <c r="B1668" s="154">
        <v>9</v>
      </c>
      <c r="C1668" s="154">
        <v>8</v>
      </c>
      <c r="D1668" s="155">
        <v>2</v>
      </c>
      <c r="E1668" s="155" t="s">
        <v>556</v>
      </c>
      <c r="F1668" s="156" t="s">
        <v>4920</v>
      </c>
      <c r="G1668" s="156" t="s">
        <v>556</v>
      </c>
      <c r="H1668" s="156" t="s">
        <v>4926</v>
      </c>
      <c r="I1668" s="155">
        <v>2209082</v>
      </c>
      <c r="J1668" s="157" t="s">
        <v>1262</v>
      </c>
      <c r="K1668" s="157"/>
      <c r="L1668" s="155">
        <v>2022</v>
      </c>
      <c r="M1668" s="158">
        <v>4678</v>
      </c>
      <c r="N1668" s="159">
        <v>25068523.280000001</v>
      </c>
      <c r="O1668" s="159">
        <v>23587615.699999999</v>
      </c>
      <c r="P1668" s="159">
        <v>12832312.07</v>
      </c>
      <c r="Q1668" s="159">
        <v>5056626</v>
      </c>
      <c r="R1668" s="159">
        <v>7775686.0700000003</v>
      </c>
      <c r="S1668" s="159">
        <v>1480907.58</v>
      </c>
      <c r="T1668" s="159">
        <v>108873.5</v>
      </c>
      <c r="U1668" s="159">
        <v>24117993.079999998</v>
      </c>
      <c r="V1668" s="159">
        <v>20546186.170000002</v>
      </c>
      <c r="W1668" s="159">
        <v>7894732.04</v>
      </c>
      <c r="X1668" s="159">
        <v>95291.64</v>
      </c>
      <c r="Y1668" s="159">
        <v>3571806.91</v>
      </c>
      <c r="Z1668" s="159">
        <v>2829542.43</v>
      </c>
      <c r="AA1668" s="159">
        <v>0</v>
      </c>
      <c r="AB1668" s="159">
        <v>2829542.43</v>
      </c>
      <c r="AC1668" s="159">
        <v>612500</v>
      </c>
      <c r="AD1668" s="159">
        <v>562500</v>
      </c>
      <c r="AE1668" s="159">
        <v>3587500</v>
      </c>
      <c r="AF1668" s="159">
        <v>3041429.53</v>
      </c>
      <c r="AG1668" s="159">
        <v>0</v>
      </c>
      <c r="AH1668" s="159">
        <v>0</v>
      </c>
      <c r="AI1668" s="159">
        <v>0</v>
      </c>
      <c r="AJ1668" s="159">
        <v>0</v>
      </c>
    </row>
    <row r="1669" spans="1:36">
      <c r="A1669" s="153">
        <v>22</v>
      </c>
      <c r="B1669" s="154">
        <v>10</v>
      </c>
      <c r="C1669" s="154">
        <v>1</v>
      </c>
      <c r="D1669" s="155">
        <v>1</v>
      </c>
      <c r="E1669" s="155" t="s">
        <v>556</v>
      </c>
      <c r="F1669" s="156" t="s">
        <v>4927</v>
      </c>
      <c r="G1669" s="156" t="s">
        <v>556</v>
      </c>
      <c r="H1669" s="156" t="s">
        <v>4928</v>
      </c>
      <c r="I1669" s="155">
        <v>2210011</v>
      </c>
      <c r="J1669" s="157" t="s">
        <v>1261</v>
      </c>
      <c r="K1669" s="157"/>
      <c r="L1669" s="155">
        <v>2022</v>
      </c>
      <c r="M1669" s="158">
        <v>1303</v>
      </c>
      <c r="N1669" s="159">
        <v>30022680.199999999</v>
      </c>
      <c r="O1669" s="159">
        <v>14169121.050000001</v>
      </c>
      <c r="P1669" s="159">
        <v>2483673.7800000003</v>
      </c>
      <c r="Q1669" s="159">
        <v>879181</v>
      </c>
      <c r="R1669" s="159">
        <v>1604492.78</v>
      </c>
      <c r="S1669" s="159">
        <v>15853559.15</v>
      </c>
      <c r="T1669" s="159">
        <v>12686418.050000001</v>
      </c>
      <c r="U1669" s="159">
        <v>20390526.789999999</v>
      </c>
      <c r="V1669" s="159">
        <v>13041103.83</v>
      </c>
      <c r="W1669" s="159">
        <v>5156278.71</v>
      </c>
      <c r="X1669" s="159">
        <v>21894.47</v>
      </c>
      <c r="Y1669" s="159">
        <v>7349422.96</v>
      </c>
      <c r="Z1669" s="159">
        <v>1112118.93</v>
      </c>
      <c r="AA1669" s="159">
        <v>0</v>
      </c>
      <c r="AB1669" s="159">
        <v>1112118.93</v>
      </c>
      <c r="AC1669" s="159">
        <v>0</v>
      </c>
      <c r="AD1669" s="159">
        <v>0</v>
      </c>
      <c r="AE1669" s="159">
        <v>1366423.77</v>
      </c>
      <c r="AF1669" s="159">
        <v>1128017.22</v>
      </c>
      <c r="AG1669" s="159">
        <v>0</v>
      </c>
      <c r="AH1669" s="159">
        <v>0</v>
      </c>
      <c r="AI1669" s="159">
        <v>0</v>
      </c>
      <c r="AJ1669" s="159">
        <v>0</v>
      </c>
    </row>
    <row r="1670" spans="1:36">
      <c r="A1670" s="153">
        <v>22</v>
      </c>
      <c r="B1670" s="154">
        <v>10</v>
      </c>
      <c r="C1670" s="154">
        <v>2</v>
      </c>
      <c r="D1670" s="155">
        <v>3</v>
      </c>
      <c r="E1670" s="155" t="s">
        <v>556</v>
      </c>
      <c r="F1670" s="156" t="s">
        <v>4929</v>
      </c>
      <c r="G1670" s="156" t="s">
        <v>556</v>
      </c>
      <c r="H1670" s="156" t="s">
        <v>4930</v>
      </c>
      <c r="I1670" s="155">
        <v>2210023</v>
      </c>
      <c r="J1670" s="157" t="s">
        <v>1260</v>
      </c>
      <c r="K1670" s="157"/>
      <c r="L1670" s="155">
        <v>2022</v>
      </c>
      <c r="M1670" s="158">
        <v>17745</v>
      </c>
      <c r="N1670" s="159">
        <v>86684747.099999994</v>
      </c>
      <c r="O1670" s="159">
        <v>77621534.909999996</v>
      </c>
      <c r="P1670" s="159">
        <v>46641363.010000005</v>
      </c>
      <c r="Q1670" s="159">
        <v>19263782</v>
      </c>
      <c r="R1670" s="159">
        <v>27377581.010000002</v>
      </c>
      <c r="S1670" s="159">
        <v>9063212.1899999995</v>
      </c>
      <c r="T1670" s="159">
        <v>519414.42</v>
      </c>
      <c r="U1670" s="159">
        <v>89846373.159999996</v>
      </c>
      <c r="V1670" s="159">
        <v>73252912.969999999</v>
      </c>
      <c r="W1670" s="159">
        <v>25115585.850000001</v>
      </c>
      <c r="X1670" s="159">
        <v>937271.64</v>
      </c>
      <c r="Y1670" s="159">
        <v>16593460.189999999</v>
      </c>
      <c r="Z1670" s="159">
        <v>7476880.3799999999</v>
      </c>
      <c r="AA1670" s="159">
        <v>3300000</v>
      </c>
      <c r="AB1670" s="159">
        <v>4176880.38</v>
      </c>
      <c r="AC1670" s="159">
        <v>2940000</v>
      </c>
      <c r="AD1670" s="159">
        <v>2940000</v>
      </c>
      <c r="AE1670" s="159">
        <v>30523127.460000001</v>
      </c>
      <c r="AF1670" s="159">
        <v>4368621.9400000004</v>
      </c>
      <c r="AG1670" s="159">
        <v>0</v>
      </c>
      <c r="AH1670" s="159">
        <v>4434.1499999999996</v>
      </c>
      <c r="AI1670" s="159">
        <v>0</v>
      </c>
      <c r="AJ1670" s="159">
        <v>0</v>
      </c>
    </row>
    <row r="1671" spans="1:36">
      <c r="A1671" s="153">
        <v>22</v>
      </c>
      <c r="B1671" s="154">
        <v>10</v>
      </c>
      <c r="C1671" s="154">
        <v>3</v>
      </c>
      <c r="D1671" s="155">
        <v>2</v>
      </c>
      <c r="E1671" s="155" t="s">
        <v>556</v>
      </c>
      <c r="F1671" s="156" t="s">
        <v>4931</v>
      </c>
      <c r="G1671" s="156" t="s">
        <v>556</v>
      </c>
      <c r="H1671" s="156" t="s">
        <v>4932</v>
      </c>
      <c r="I1671" s="155">
        <v>2210032</v>
      </c>
      <c r="J1671" s="157" t="s">
        <v>1259</v>
      </c>
      <c r="K1671" s="157"/>
      <c r="L1671" s="155">
        <v>2022</v>
      </c>
      <c r="M1671" s="158">
        <v>3206</v>
      </c>
      <c r="N1671" s="159">
        <v>14579496.560000001</v>
      </c>
      <c r="O1671" s="159">
        <v>12678292.890000001</v>
      </c>
      <c r="P1671" s="159">
        <v>7757486.29</v>
      </c>
      <c r="Q1671" s="159">
        <v>2742078</v>
      </c>
      <c r="R1671" s="159">
        <v>5015408.29</v>
      </c>
      <c r="S1671" s="159">
        <v>1901203.67</v>
      </c>
      <c r="T1671" s="159">
        <v>171686.1</v>
      </c>
      <c r="U1671" s="159">
        <v>15719445.01</v>
      </c>
      <c r="V1671" s="159">
        <v>12573823.550000001</v>
      </c>
      <c r="W1671" s="159">
        <v>4822588.6500000004</v>
      </c>
      <c r="X1671" s="159">
        <v>0</v>
      </c>
      <c r="Y1671" s="159">
        <v>3145621.46</v>
      </c>
      <c r="Z1671" s="159">
        <v>2044087.09</v>
      </c>
      <c r="AA1671" s="159">
        <v>0</v>
      </c>
      <c r="AB1671" s="159">
        <v>2044087.09</v>
      </c>
      <c r="AC1671" s="159">
        <v>0</v>
      </c>
      <c r="AD1671" s="159">
        <v>0</v>
      </c>
      <c r="AE1671" s="159">
        <v>0</v>
      </c>
      <c r="AF1671" s="159">
        <v>104469.34</v>
      </c>
      <c r="AG1671" s="159">
        <v>1851.53</v>
      </c>
      <c r="AH1671" s="159">
        <v>0.13</v>
      </c>
      <c r="AI1671" s="159">
        <v>0</v>
      </c>
      <c r="AJ1671" s="159">
        <v>0</v>
      </c>
    </row>
    <row r="1672" spans="1:36">
      <c r="A1672" s="153">
        <v>22</v>
      </c>
      <c r="B1672" s="154">
        <v>10</v>
      </c>
      <c r="C1672" s="154">
        <v>4</v>
      </c>
      <c r="D1672" s="155">
        <v>2</v>
      </c>
      <c r="E1672" s="155" t="s">
        <v>556</v>
      </c>
      <c r="F1672" s="156" t="s">
        <v>4931</v>
      </c>
      <c r="G1672" s="156" t="s">
        <v>556</v>
      </c>
      <c r="H1672" s="156" t="s">
        <v>4933</v>
      </c>
      <c r="I1672" s="155">
        <v>2210042</v>
      </c>
      <c r="J1672" s="157" t="s">
        <v>1258</v>
      </c>
      <c r="K1672" s="157"/>
      <c r="L1672" s="155">
        <v>2022</v>
      </c>
      <c r="M1672" s="158">
        <v>9745</v>
      </c>
      <c r="N1672" s="159">
        <v>52626960.990000002</v>
      </c>
      <c r="O1672" s="159">
        <v>48772951.240000002</v>
      </c>
      <c r="P1672" s="159">
        <v>25127580.359999999</v>
      </c>
      <c r="Q1672" s="159">
        <v>9845823</v>
      </c>
      <c r="R1672" s="159">
        <v>15281757.359999999</v>
      </c>
      <c r="S1672" s="159">
        <v>3854009.75</v>
      </c>
      <c r="T1672" s="159">
        <v>497591.16</v>
      </c>
      <c r="U1672" s="159">
        <v>54653944.140000001</v>
      </c>
      <c r="V1672" s="159">
        <v>44638198.600000001</v>
      </c>
      <c r="W1672" s="159">
        <v>17102275.5</v>
      </c>
      <c r="X1672" s="159">
        <v>178700.4</v>
      </c>
      <c r="Y1672" s="159">
        <v>10015745.539999999</v>
      </c>
      <c r="Z1672" s="159">
        <v>8832840.0700000003</v>
      </c>
      <c r="AA1672" s="159">
        <v>0</v>
      </c>
      <c r="AB1672" s="159">
        <v>8832840.0700000003</v>
      </c>
      <c r="AC1672" s="159">
        <v>2717410</v>
      </c>
      <c r="AD1672" s="159">
        <v>2717410</v>
      </c>
      <c r="AE1672" s="159">
        <v>3831214</v>
      </c>
      <c r="AF1672" s="159">
        <v>4134752.64</v>
      </c>
      <c r="AG1672" s="159">
        <v>201612.94</v>
      </c>
      <c r="AH1672" s="159">
        <v>104286.26</v>
      </c>
      <c r="AI1672" s="159">
        <v>0</v>
      </c>
      <c r="AJ1672" s="159">
        <v>0</v>
      </c>
    </row>
    <row r="1673" spans="1:36">
      <c r="A1673" s="153">
        <v>22</v>
      </c>
      <c r="B1673" s="154">
        <v>10</v>
      </c>
      <c r="C1673" s="154">
        <v>5</v>
      </c>
      <c r="D1673" s="155">
        <v>2</v>
      </c>
      <c r="E1673" s="155" t="s">
        <v>556</v>
      </c>
      <c r="F1673" s="156" t="s">
        <v>4931</v>
      </c>
      <c r="G1673" s="156" t="s">
        <v>556</v>
      </c>
      <c r="H1673" s="156" t="s">
        <v>4934</v>
      </c>
      <c r="I1673" s="155">
        <v>2210052</v>
      </c>
      <c r="J1673" s="157" t="s">
        <v>1257</v>
      </c>
      <c r="K1673" s="157"/>
      <c r="L1673" s="155">
        <v>2022</v>
      </c>
      <c r="M1673" s="158">
        <v>3657</v>
      </c>
      <c r="N1673" s="159">
        <v>21051679.600000001</v>
      </c>
      <c r="O1673" s="159">
        <v>17329034.219999999</v>
      </c>
      <c r="P1673" s="159">
        <v>8765719.6799999997</v>
      </c>
      <c r="Q1673" s="159">
        <v>4053670</v>
      </c>
      <c r="R1673" s="159">
        <v>4712049.68</v>
      </c>
      <c r="S1673" s="159">
        <v>3722645.38</v>
      </c>
      <c r="T1673" s="159">
        <v>1550785.61</v>
      </c>
      <c r="U1673" s="159">
        <v>20362868.02</v>
      </c>
      <c r="V1673" s="159">
        <v>16044221.810000001</v>
      </c>
      <c r="W1673" s="159">
        <v>6978822.6600000001</v>
      </c>
      <c r="X1673" s="159">
        <v>0</v>
      </c>
      <c r="Y1673" s="159">
        <v>4318646.21</v>
      </c>
      <c r="Z1673" s="159">
        <v>1261302.18</v>
      </c>
      <c r="AA1673" s="159">
        <v>0</v>
      </c>
      <c r="AB1673" s="159">
        <v>1261302.18</v>
      </c>
      <c r="AC1673" s="159">
        <v>0</v>
      </c>
      <c r="AD1673" s="159">
        <v>0</v>
      </c>
      <c r="AE1673" s="159">
        <v>0</v>
      </c>
      <c r="AF1673" s="159">
        <v>1284812.4099999999</v>
      </c>
      <c r="AG1673" s="159">
        <v>0</v>
      </c>
      <c r="AH1673" s="159">
        <v>70</v>
      </c>
      <c r="AI1673" s="159">
        <v>0</v>
      </c>
      <c r="AJ1673" s="159">
        <v>0</v>
      </c>
    </row>
    <row r="1674" spans="1:36">
      <c r="A1674" s="153">
        <v>22</v>
      </c>
      <c r="B1674" s="154">
        <v>11</v>
      </c>
      <c r="C1674" s="154">
        <v>1</v>
      </c>
      <c r="D1674" s="155">
        <v>1</v>
      </c>
      <c r="E1674" s="155" t="s">
        <v>556</v>
      </c>
      <c r="F1674" s="156" t="s">
        <v>4935</v>
      </c>
      <c r="G1674" s="156" t="s">
        <v>556</v>
      </c>
      <c r="H1674" s="156" t="s">
        <v>4936</v>
      </c>
      <c r="I1674" s="155">
        <v>2211011</v>
      </c>
      <c r="J1674" s="157" t="s">
        <v>1256</v>
      </c>
      <c r="K1674" s="157"/>
      <c r="L1674" s="155">
        <v>2022</v>
      </c>
      <c r="M1674" s="158">
        <v>3267</v>
      </c>
      <c r="N1674" s="159">
        <v>24643762.870000001</v>
      </c>
      <c r="O1674" s="159">
        <v>18695489.18</v>
      </c>
      <c r="P1674" s="159">
        <v>6613035.4000000004</v>
      </c>
      <c r="Q1674" s="159">
        <v>2961611</v>
      </c>
      <c r="R1674" s="159">
        <v>3651424.4</v>
      </c>
      <c r="S1674" s="159">
        <v>5948273.6900000004</v>
      </c>
      <c r="T1674" s="159">
        <v>5484254.1900000004</v>
      </c>
      <c r="U1674" s="159">
        <v>21213215.809999999</v>
      </c>
      <c r="V1674" s="159">
        <v>17404136.280000001</v>
      </c>
      <c r="W1674" s="159">
        <v>6865332.46</v>
      </c>
      <c r="X1674" s="159">
        <v>201392.81</v>
      </c>
      <c r="Y1674" s="159">
        <v>3809079.53</v>
      </c>
      <c r="Z1674" s="159">
        <v>2442582.33</v>
      </c>
      <c r="AA1674" s="159">
        <v>0</v>
      </c>
      <c r="AB1674" s="159">
        <v>2442582.33</v>
      </c>
      <c r="AC1674" s="159">
        <v>1078000</v>
      </c>
      <c r="AD1674" s="159">
        <v>1078000</v>
      </c>
      <c r="AE1674" s="159">
        <v>6256935.3099999996</v>
      </c>
      <c r="AF1674" s="159">
        <v>1291352.8999999999</v>
      </c>
      <c r="AG1674" s="159">
        <v>15750</v>
      </c>
      <c r="AH1674" s="159">
        <v>28250</v>
      </c>
      <c r="AI1674" s="159">
        <v>0</v>
      </c>
      <c r="AJ1674" s="159">
        <v>127459.1</v>
      </c>
    </row>
    <row r="1675" spans="1:36">
      <c r="A1675" s="153">
        <v>22</v>
      </c>
      <c r="B1675" s="154">
        <v>11</v>
      </c>
      <c r="C1675" s="154">
        <v>2</v>
      </c>
      <c r="D1675" s="155">
        <v>3</v>
      </c>
      <c r="E1675" s="155" t="s">
        <v>556</v>
      </c>
      <c r="F1675" s="156" t="s">
        <v>4937</v>
      </c>
      <c r="G1675" s="156" t="s">
        <v>556</v>
      </c>
      <c r="H1675" s="156" t="s">
        <v>4938</v>
      </c>
      <c r="I1675" s="155">
        <v>2211023</v>
      </c>
      <c r="J1675" s="157" t="s">
        <v>1255</v>
      </c>
      <c r="K1675" s="157"/>
      <c r="L1675" s="155">
        <v>2022</v>
      </c>
      <c r="M1675" s="158">
        <v>3696</v>
      </c>
      <c r="N1675" s="159">
        <v>33224821.300000001</v>
      </c>
      <c r="O1675" s="159">
        <v>29347960.75</v>
      </c>
      <c r="P1675" s="159">
        <v>9070461.0399999991</v>
      </c>
      <c r="Q1675" s="159">
        <v>4012699</v>
      </c>
      <c r="R1675" s="159">
        <v>5057762.04</v>
      </c>
      <c r="S1675" s="159">
        <v>3876860.55</v>
      </c>
      <c r="T1675" s="159">
        <v>137508.25</v>
      </c>
      <c r="U1675" s="159">
        <v>31115845.899999999</v>
      </c>
      <c r="V1675" s="159">
        <v>26254077.34</v>
      </c>
      <c r="W1675" s="159">
        <v>10051442.369999999</v>
      </c>
      <c r="X1675" s="159">
        <v>116287.96</v>
      </c>
      <c r="Y1675" s="159">
        <v>4861768.5599999996</v>
      </c>
      <c r="Z1675" s="159">
        <v>1189364.33</v>
      </c>
      <c r="AA1675" s="159">
        <v>369423</v>
      </c>
      <c r="AB1675" s="159">
        <v>819941.33000000007</v>
      </c>
      <c r="AC1675" s="159">
        <v>500000</v>
      </c>
      <c r="AD1675" s="159">
        <v>500000</v>
      </c>
      <c r="AE1675" s="159">
        <v>4061658</v>
      </c>
      <c r="AF1675" s="159">
        <v>3093883.41</v>
      </c>
      <c r="AG1675" s="159">
        <v>59714.14</v>
      </c>
      <c r="AH1675" s="159">
        <v>93707.74</v>
      </c>
      <c r="AI1675" s="159">
        <v>0</v>
      </c>
      <c r="AJ1675" s="159">
        <v>0</v>
      </c>
    </row>
    <row r="1676" spans="1:36">
      <c r="A1676" s="153">
        <v>22</v>
      </c>
      <c r="B1676" s="154">
        <v>11</v>
      </c>
      <c r="C1676" s="154">
        <v>3</v>
      </c>
      <c r="D1676" s="155">
        <v>1</v>
      </c>
      <c r="E1676" s="155" t="s">
        <v>556</v>
      </c>
      <c r="F1676" s="156" t="s">
        <v>4935</v>
      </c>
      <c r="G1676" s="156" t="s">
        <v>556</v>
      </c>
      <c r="H1676" s="156" t="s">
        <v>4939</v>
      </c>
      <c r="I1676" s="155">
        <v>2211031</v>
      </c>
      <c r="J1676" s="157" t="s">
        <v>1251</v>
      </c>
      <c r="K1676" s="157"/>
      <c r="L1676" s="155">
        <v>2022</v>
      </c>
      <c r="M1676" s="158">
        <v>11213</v>
      </c>
      <c r="N1676" s="159">
        <v>64982578.829999998</v>
      </c>
      <c r="O1676" s="159">
        <v>57027727.049999997</v>
      </c>
      <c r="P1676" s="159">
        <v>30921745.23</v>
      </c>
      <c r="Q1676" s="159">
        <v>13230760</v>
      </c>
      <c r="R1676" s="159">
        <v>17690985.23</v>
      </c>
      <c r="S1676" s="159">
        <v>7954851.7800000003</v>
      </c>
      <c r="T1676" s="159">
        <v>2134596</v>
      </c>
      <c r="U1676" s="159">
        <v>76776432.540000007</v>
      </c>
      <c r="V1676" s="159">
        <v>57311939.049999997</v>
      </c>
      <c r="W1676" s="159">
        <v>16172376.869999999</v>
      </c>
      <c r="X1676" s="159">
        <v>704149.55</v>
      </c>
      <c r="Y1676" s="159">
        <v>19464493.489999998</v>
      </c>
      <c r="Z1676" s="159">
        <v>15408403.789999999</v>
      </c>
      <c r="AA1676" s="159">
        <v>13900000</v>
      </c>
      <c r="AB1676" s="159">
        <v>1508403.7899999991</v>
      </c>
      <c r="AC1676" s="159">
        <v>1496100</v>
      </c>
      <c r="AD1676" s="159">
        <v>1496100</v>
      </c>
      <c r="AE1676" s="159">
        <v>27153200</v>
      </c>
      <c r="AF1676" s="159">
        <v>-284212</v>
      </c>
      <c r="AG1676" s="159">
        <v>70899.53</v>
      </c>
      <c r="AH1676" s="159">
        <v>598150.68999999994</v>
      </c>
      <c r="AI1676" s="159">
        <v>0</v>
      </c>
      <c r="AJ1676" s="159">
        <v>0</v>
      </c>
    </row>
    <row r="1677" spans="1:36">
      <c r="A1677" s="153">
        <v>22</v>
      </c>
      <c r="B1677" s="154">
        <v>11</v>
      </c>
      <c r="C1677" s="154">
        <v>4</v>
      </c>
      <c r="D1677" s="155">
        <v>3</v>
      </c>
      <c r="E1677" s="155" t="s">
        <v>556</v>
      </c>
      <c r="F1677" s="156" t="s">
        <v>4937</v>
      </c>
      <c r="G1677" s="156" t="s">
        <v>556</v>
      </c>
      <c r="H1677" s="156" t="s">
        <v>4940</v>
      </c>
      <c r="I1677" s="155">
        <v>2211043</v>
      </c>
      <c r="J1677" s="157" t="s">
        <v>1254</v>
      </c>
      <c r="K1677" s="157"/>
      <c r="L1677" s="155">
        <v>2022</v>
      </c>
      <c r="M1677" s="158">
        <v>15405</v>
      </c>
      <c r="N1677" s="159">
        <v>107860328.23999999</v>
      </c>
      <c r="O1677" s="159">
        <v>93740505.670000002</v>
      </c>
      <c r="P1677" s="159">
        <v>38031681.450000003</v>
      </c>
      <c r="Q1677" s="159">
        <v>15098801</v>
      </c>
      <c r="R1677" s="159">
        <v>22932880.449999999</v>
      </c>
      <c r="S1677" s="159">
        <v>14119822.57</v>
      </c>
      <c r="T1677" s="159">
        <v>3281247.91</v>
      </c>
      <c r="U1677" s="159">
        <v>108382901.15000001</v>
      </c>
      <c r="V1677" s="159">
        <v>88452035.760000005</v>
      </c>
      <c r="W1677" s="159">
        <v>29660124.989999998</v>
      </c>
      <c r="X1677" s="159">
        <v>671185.03</v>
      </c>
      <c r="Y1677" s="159">
        <v>19930865.390000001</v>
      </c>
      <c r="Z1677" s="159">
        <v>7494899.7599999998</v>
      </c>
      <c r="AA1677" s="159">
        <v>7368627.3099999996</v>
      </c>
      <c r="AB1677" s="159">
        <v>126272.45000000019</v>
      </c>
      <c r="AC1677" s="159">
        <v>2235111.21</v>
      </c>
      <c r="AD1677" s="159">
        <v>2235111.21</v>
      </c>
      <c r="AE1677" s="159">
        <v>25925533.949999999</v>
      </c>
      <c r="AF1677" s="159">
        <v>5288469.91</v>
      </c>
      <c r="AG1677" s="159">
        <v>967449.24</v>
      </c>
      <c r="AH1677" s="159">
        <v>912379.01</v>
      </c>
      <c r="AI1677" s="159">
        <v>0</v>
      </c>
      <c r="AJ1677" s="159">
        <v>0</v>
      </c>
    </row>
    <row r="1678" spans="1:36">
      <c r="A1678" s="153">
        <v>22</v>
      </c>
      <c r="B1678" s="154">
        <v>11</v>
      </c>
      <c r="C1678" s="154">
        <v>5</v>
      </c>
      <c r="D1678" s="155">
        <v>2</v>
      </c>
      <c r="E1678" s="155" t="s">
        <v>556</v>
      </c>
      <c r="F1678" s="156" t="s">
        <v>4941</v>
      </c>
      <c r="G1678" s="156" t="s">
        <v>556</v>
      </c>
      <c r="H1678" s="156" t="s">
        <v>4942</v>
      </c>
      <c r="I1678" s="155">
        <v>2211052</v>
      </c>
      <c r="J1678" s="157" t="s">
        <v>1253</v>
      </c>
      <c r="K1678" s="157"/>
      <c r="L1678" s="155">
        <v>2022</v>
      </c>
      <c r="M1678" s="158">
        <v>15268</v>
      </c>
      <c r="N1678" s="159">
        <v>98956418.530000001</v>
      </c>
      <c r="O1678" s="159">
        <v>95176062.170000002</v>
      </c>
      <c r="P1678" s="159">
        <v>40309768.879999995</v>
      </c>
      <c r="Q1678" s="159">
        <v>16327154</v>
      </c>
      <c r="R1678" s="159">
        <v>23982614.879999999</v>
      </c>
      <c r="S1678" s="159">
        <v>3780356.36</v>
      </c>
      <c r="T1678" s="159">
        <v>465637.27</v>
      </c>
      <c r="U1678" s="159">
        <v>100322831.22</v>
      </c>
      <c r="V1678" s="159">
        <v>75443378.700000003</v>
      </c>
      <c r="W1678" s="159">
        <v>23347550.16</v>
      </c>
      <c r="X1678" s="159">
        <v>418067.77</v>
      </c>
      <c r="Y1678" s="159">
        <v>24879452.52</v>
      </c>
      <c r="Z1678" s="159">
        <v>15090555.08</v>
      </c>
      <c r="AA1678" s="159">
        <v>5600000</v>
      </c>
      <c r="AB1678" s="159">
        <v>9490555.0800000001</v>
      </c>
      <c r="AC1678" s="159">
        <v>3306317.5</v>
      </c>
      <c r="AD1678" s="159">
        <v>3306317.5</v>
      </c>
      <c r="AE1678" s="159">
        <v>20168952.5</v>
      </c>
      <c r="AF1678" s="159">
        <v>19732683.469999999</v>
      </c>
      <c r="AG1678" s="159">
        <v>166098.84</v>
      </c>
      <c r="AH1678" s="159">
        <v>39578.67</v>
      </c>
      <c r="AI1678" s="159">
        <v>0</v>
      </c>
      <c r="AJ1678" s="159">
        <v>0</v>
      </c>
    </row>
    <row r="1679" spans="1:36">
      <c r="A1679" s="153">
        <v>22</v>
      </c>
      <c r="B1679" s="154">
        <v>11</v>
      </c>
      <c r="C1679" s="154">
        <v>6</v>
      </c>
      <c r="D1679" s="155">
        <v>2</v>
      </c>
      <c r="E1679" s="155" t="s">
        <v>556</v>
      </c>
      <c r="F1679" s="156" t="s">
        <v>4941</v>
      </c>
      <c r="G1679" s="156" t="s">
        <v>556</v>
      </c>
      <c r="H1679" s="156" t="s">
        <v>4943</v>
      </c>
      <c r="I1679" s="155">
        <v>2211062</v>
      </c>
      <c r="J1679" s="157" t="s">
        <v>1252</v>
      </c>
      <c r="K1679" s="157"/>
      <c r="L1679" s="155">
        <v>2022</v>
      </c>
      <c r="M1679" s="158">
        <v>10832</v>
      </c>
      <c r="N1679" s="159">
        <v>68849324.299999997</v>
      </c>
      <c r="O1679" s="159">
        <v>64216120.939999998</v>
      </c>
      <c r="P1679" s="159">
        <v>35549580.850000001</v>
      </c>
      <c r="Q1679" s="159">
        <v>15564879</v>
      </c>
      <c r="R1679" s="159">
        <v>19984701.850000001</v>
      </c>
      <c r="S1679" s="159">
        <v>4633203.3600000003</v>
      </c>
      <c r="T1679" s="159">
        <v>1261966.6100000001</v>
      </c>
      <c r="U1679" s="159">
        <v>64726848.990000002</v>
      </c>
      <c r="V1679" s="159">
        <v>57208189.109999999</v>
      </c>
      <c r="W1679" s="159">
        <v>20677794.699999999</v>
      </c>
      <c r="X1679" s="159">
        <v>841731.26</v>
      </c>
      <c r="Y1679" s="159">
        <v>7518659.8799999999</v>
      </c>
      <c r="Z1679" s="159">
        <v>3043641.31</v>
      </c>
      <c r="AA1679" s="159">
        <v>0</v>
      </c>
      <c r="AB1679" s="159">
        <v>3043641.31</v>
      </c>
      <c r="AC1679" s="159">
        <v>4940977.84</v>
      </c>
      <c r="AD1679" s="159">
        <v>4940977.84</v>
      </c>
      <c r="AE1679" s="159">
        <v>28559806.039999999</v>
      </c>
      <c r="AF1679" s="159">
        <v>7007931.8300000001</v>
      </c>
      <c r="AG1679" s="159">
        <v>346345.24</v>
      </c>
      <c r="AH1679" s="159">
        <v>362667.42</v>
      </c>
      <c r="AI1679" s="159">
        <v>0</v>
      </c>
      <c r="AJ1679" s="159">
        <v>0</v>
      </c>
    </row>
    <row r="1680" spans="1:36">
      <c r="A1680" s="153">
        <v>22</v>
      </c>
      <c r="B1680" s="154">
        <v>11</v>
      </c>
      <c r="C1680" s="154">
        <v>7</v>
      </c>
      <c r="D1680" s="155">
        <v>2</v>
      </c>
      <c r="E1680" s="155" t="s">
        <v>556</v>
      </c>
      <c r="F1680" s="156" t="s">
        <v>4941</v>
      </c>
      <c r="G1680" s="156" t="s">
        <v>556</v>
      </c>
      <c r="H1680" s="156" t="s">
        <v>4944</v>
      </c>
      <c r="I1680" s="155">
        <v>2211072</v>
      </c>
      <c r="J1680" s="157" t="s">
        <v>1251</v>
      </c>
      <c r="K1680" s="157"/>
      <c r="L1680" s="155">
        <v>2022</v>
      </c>
      <c r="M1680" s="158">
        <v>26522</v>
      </c>
      <c r="N1680" s="159">
        <v>156735205.72999999</v>
      </c>
      <c r="O1680" s="159">
        <v>143510020.06999999</v>
      </c>
      <c r="P1680" s="159">
        <v>91679475.359999999</v>
      </c>
      <c r="Q1680" s="159">
        <v>40623608</v>
      </c>
      <c r="R1680" s="159">
        <v>51055867.359999999</v>
      </c>
      <c r="S1680" s="159">
        <v>13225185.66</v>
      </c>
      <c r="T1680" s="159">
        <v>158331</v>
      </c>
      <c r="U1680" s="159">
        <v>156485466.06999999</v>
      </c>
      <c r="V1680" s="159">
        <v>132569706.53</v>
      </c>
      <c r="W1680" s="159">
        <v>43877269.140000001</v>
      </c>
      <c r="X1680" s="159">
        <v>313219.36</v>
      </c>
      <c r="Y1680" s="159">
        <v>23915759.539999999</v>
      </c>
      <c r="Z1680" s="159">
        <v>14713995.220000001</v>
      </c>
      <c r="AA1680" s="159">
        <v>8974000</v>
      </c>
      <c r="AB1680" s="159">
        <v>5739995.2200000007</v>
      </c>
      <c r="AC1680" s="159">
        <v>3000000</v>
      </c>
      <c r="AD1680" s="159">
        <v>3000000</v>
      </c>
      <c r="AE1680" s="159">
        <v>18274000</v>
      </c>
      <c r="AF1680" s="159">
        <v>10940313.539999999</v>
      </c>
      <c r="AG1680" s="159">
        <v>1351696.84</v>
      </c>
      <c r="AH1680" s="159">
        <v>1749390.84</v>
      </c>
      <c r="AI1680" s="159">
        <v>0</v>
      </c>
      <c r="AJ1680" s="159">
        <v>0</v>
      </c>
    </row>
    <row r="1681" spans="1:36">
      <c r="A1681" s="153">
        <v>22</v>
      </c>
      <c r="B1681" s="154">
        <v>12</v>
      </c>
      <c r="C1681" s="154">
        <v>1</v>
      </c>
      <c r="D1681" s="155">
        <v>1</v>
      </c>
      <c r="E1681" s="155" t="s">
        <v>556</v>
      </c>
      <c r="F1681" s="156" t="s">
        <v>4945</v>
      </c>
      <c r="G1681" s="156" t="s">
        <v>556</v>
      </c>
      <c r="H1681" s="156" t="s">
        <v>4946</v>
      </c>
      <c r="I1681" s="155">
        <v>2212011</v>
      </c>
      <c r="J1681" s="157" t="s">
        <v>1242</v>
      </c>
      <c r="K1681" s="157"/>
      <c r="L1681" s="155">
        <v>2022</v>
      </c>
      <c r="M1681" s="158">
        <v>15460</v>
      </c>
      <c r="N1681" s="159">
        <v>86641186.670000002</v>
      </c>
      <c r="O1681" s="159">
        <v>75042980.069999993</v>
      </c>
      <c r="P1681" s="159">
        <v>33655304.109999999</v>
      </c>
      <c r="Q1681" s="159">
        <v>13213477</v>
      </c>
      <c r="R1681" s="159">
        <v>20441827.109999999</v>
      </c>
      <c r="S1681" s="159">
        <v>11598206.6</v>
      </c>
      <c r="T1681" s="159">
        <v>2252697.44</v>
      </c>
      <c r="U1681" s="159">
        <v>93719956.049999997</v>
      </c>
      <c r="V1681" s="159">
        <v>78690579.920000002</v>
      </c>
      <c r="W1681" s="159">
        <v>29371287.260000002</v>
      </c>
      <c r="X1681" s="159">
        <v>329111.13</v>
      </c>
      <c r="Y1681" s="159">
        <v>15029376.130000001</v>
      </c>
      <c r="Z1681" s="159">
        <v>23888217.390000001</v>
      </c>
      <c r="AA1681" s="159">
        <v>11000000</v>
      </c>
      <c r="AB1681" s="159">
        <v>12888217.390000001</v>
      </c>
      <c r="AC1681" s="159">
        <v>3400000</v>
      </c>
      <c r="AD1681" s="159">
        <v>3400000</v>
      </c>
      <c r="AE1681" s="159">
        <v>20000000</v>
      </c>
      <c r="AF1681" s="159">
        <v>-3647599.85</v>
      </c>
      <c r="AG1681" s="159">
        <v>2983595.9</v>
      </c>
      <c r="AH1681" s="159">
        <v>2110693.41</v>
      </c>
      <c r="AI1681" s="159">
        <v>0</v>
      </c>
      <c r="AJ1681" s="159">
        <v>0</v>
      </c>
    </row>
    <row r="1682" spans="1:36">
      <c r="A1682" s="153">
        <v>22</v>
      </c>
      <c r="B1682" s="154">
        <v>12</v>
      </c>
      <c r="C1682" s="154">
        <v>2</v>
      </c>
      <c r="D1682" s="155">
        <v>2</v>
      </c>
      <c r="E1682" s="155" t="s">
        <v>556</v>
      </c>
      <c r="F1682" s="156" t="s">
        <v>4947</v>
      </c>
      <c r="G1682" s="156" t="s">
        <v>556</v>
      </c>
      <c r="H1682" s="156" t="s">
        <v>4948</v>
      </c>
      <c r="I1682" s="155">
        <v>2212022</v>
      </c>
      <c r="J1682" s="157" t="s">
        <v>1250</v>
      </c>
      <c r="K1682" s="157"/>
      <c r="L1682" s="155">
        <v>2022</v>
      </c>
      <c r="M1682" s="158">
        <v>6058</v>
      </c>
      <c r="N1682" s="159">
        <v>31594432.59</v>
      </c>
      <c r="O1682" s="159">
        <v>30493160.899999999</v>
      </c>
      <c r="P1682" s="159">
        <v>19055553.77</v>
      </c>
      <c r="Q1682" s="159">
        <v>9060802</v>
      </c>
      <c r="R1682" s="159">
        <v>9994751.7699999996</v>
      </c>
      <c r="S1682" s="159">
        <v>1101271.69</v>
      </c>
      <c r="T1682" s="159">
        <v>48111.59</v>
      </c>
      <c r="U1682" s="159">
        <v>32057166.989999998</v>
      </c>
      <c r="V1682" s="159">
        <v>28906998.68</v>
      </c>
      <c r="W1682" s="159">
        <v>12214315.59</v>
      </c>
      <c r="X1682" s="159">
        <v>171646.51</v>
      </c>
      <c r="Y1682" s="159">
        <v>3150168.31</v>
      </c>
      <c r="Z1682" s="159">
        <v>3451996</v>
      </c>
      <c r="AA1682" s="159">
        <v>3000000</v>
      </c>
      <c r="AB1682" s="159">
        <v>451996</v>
      </c>
      <c r="AC1682" s="159">
        <v>1418629</v>
      </c>
      <c r="AD1682" s="159">
        <v>1418629</v>
      </c>
      <c r="AE1682" s="159">
        <v>8328000</v>
      </c>
      <c r="AF1682" s="159">
        <v>1586162.22</v>
      </c>
      <c r="AG1682" s="159">
        <v>208227.35</v>
      </c>
      <c r="AH1682" s="159">
        <v>61404.85</v>
      </c>
      <c r="AI1682" s="159">
        <v>0</v>
      </c>
      <c r="AJ1682" s="159">
        <v>0</v>
      </c>
    </row>
    <row r="1683" spans="1:36">
      <c r="A1683" s="153">
        <v>22</v>
      </c>
      <c r="B1683" s="154">
        <v>12</v>
      </c>
      <c r="C1683" s="154">
        <v>3</v>
      </c>
      <c r="D1683" s="155">
        <v>2</v>
      </c>
      <c r="E1683" s="155" t="s">
        <v>556</v>
      </c>
      <c r="F1683" s="156" t="s">
        <v>4947</v>
      </c>
      <c r="G1683" s="156" t="s">
        <v>556</v>
      </c>
      <c r="H1683" s="156" t="s">
        <v>4949</v>
      </c>
      <c r="I1683" s="155">
        <v>2212032</v>
      </c>
      <c r="J1683" s="157" t="s">
        <v>1249</v>
      </c>
      <c r="K1683" s="157"/>
      <c r="L1683" s="155">
        <v>2022</v>
      </c>
      <c r="M1683" s="158">
        <v>9619</v>
      </c>
      <c r="N1683" s="159">
        <v>51846908.119999997</v>
      </c>
      <c r="O1683" s="159">
        <v>49258422.200000003</v>
      </c>
      <c r="P1683" s="159">
        <v>35336297.57</v>
      </c>
      <c r="Q1683" s="159">
        <v>16977562</v>
      </c>
      <c r="R1683" s="159">
        <v>18358735.57</v>
      </c>
      <c r="S1683" s="159">
        <v>2588485.92</v>
      </c>
      <c r="T1683" s="159">
        <v>713092.42</v>
      </c>
      <c r="U1683" s="159">
        <v>58376421.43</v>
      </c>
      <c r="V1683" s="159">
        <v>47466021.850000001</v>
      </c>
      <c r="W1683" s="159">
        <v>15384075.27</v>
      </c>
      <c r="X1683" s="159">
        <v>614278.54</v>
      </c>
      <c r="Y1683" s="159">
        <v>10910399.58</v>
      </c>
      <c r="Z1683" s="159">
        <v>9521961.9800000004</v>
      </c>
      <c r="AA1683" s="159">
        <v>5800000</v>
      </c>
      <c r="AB1683" s="159">
        <v>3721961.9800000004</v>
      </c>
      <c r="AC1683" s="159">
        <v>1389046.02</v>
      </c>
      <c r="AD1683" s="159">
        <v>1244998.95</v>
      </c>
      <c r="AE1683" s="159">
        <v>27994727.149999999</v>
      </c>
      <c r="AF1683" s="159">
        <v>1792400.35</v>
      </c>
      <c r="AG1683" s="159">
        <v>30955.4</v>
      </c>
      <c r="AH1683" s="159">
        <v>30819.95</v>
      </c>
      <c r="AI1683" s="159">
        <v>0</v>
      </c>
      <c r="AJ1683" s="159">
        <v>0</v>
      </c>
    </row>
    <row r="1684" spans="1:36">
      <c r="A1684" s="153">
        <v>22</v>
      </c>
      <c r="B1684" s="154">
        <v>12</v>
      </c>
      <c r="C1684" s="154">
        <v>4</v>
      </c>
      <c r="D1684" s="155">
        <v>2</v>
      </c>
      <c r="E1684" s="155" t="s">
        <v>556</v>
      </c>
      <c r="F1684" s="156" t="s">
        <v>4947</v>
      </c>
      <c r="G1684" s="156" t="s">
        <v>556</v>
      </c>
      <c r="H1684" s="156" t="s">
        <v>4950</v>
      </c>
      <c r="I1684" s="155">
        <v>2212042</v>
      </c>
      <c r="J1684" s="157" t="s">
        <v>1248</v>
      </c>
      <c r="K1684" s="157"/>
      <c r="L1684" s="155">
        <v>2022</v>
      </c>
      <c r="M1684" s="158">
        <v>9042</v>
      </c>
      <c r="N1684" s="159">
        <v>52938206.289999999</v>
      </c>
      <c r="O1684" s="159">
        <v>49116497.630000003</v>
      </c>
      <c r="P1684" s="159">
        <v>34616595.719999999</v>
      </c>
      <c r="Q1684" s="159">
        <v>16603218</v>
      </c>
      <c r="R1684" s="159">
        <v>18013377.719999999</v>
      </c>
      <c r="S1684" s="159">
        <v>3821708.66</v>
      </c>
      <c r="T1684" s="159">
        <v>222183.56</v>
      </c>
      <c r="U1684" s="159">
        <v>52383272.539999999</v>
      </c>
      <c r="V1684" s="159">
        <v>44305917.359999999</v>
      </c>
      <c r="W1684" s="159">
        <v>15965102.82</v>
      </c>
      <c r="X1684" s="159">
        <v>356078.77</v>
      </c>
      <c r="Y1684" s="159">
        <v>8077355.1799999997</v>
      </c>
      <c r="Z1684" s="159">
        <v>5114649.6399999997</v>
      </c>
      <c r="AA1684" s="159">
        <v>4110478.5</v>
      </c>
      <c r="AB1684" s="159">
        <v>1004171.1399999997</v>
      </c>
      <c r="AC1684" s="159">
        <v>2478733.44</v>
      </c>
      <c r="AD1684" s="159">
        <v>2478733.44</v>
      </c>
      <c r="AE1684" s="159">
        <v>11144904</v>
      </c>
      <c r="AF1684" s="159">
        <v>4810580.2699999996</v>
      </c>
      <c r="AG1684" s="159">
        <v>68583.399999999994</v>
      </c>
      <c r="AH1684" s="159">
        <v>70563.72</v>
      </c>
      <c r="AI1684" s="159">
        <v>0</v>
      </c>
      <c r="AJ1684" s="159">
        <v>0</v>
      </c>
    </row>
    <row r="1685" spans="1:36">
      <c r="A1685" s="153">
        <v>22</v>
      </c>
      <c r="B1685" s="154">
        <v>12</v>
      </c>
      <c r="C1685" s="154">
        <v>5</v>
      </c>
      <c r="D1685" s="155">
        <v>3</v>
      </c>
      <c r="E1685" s="155" t="s">
        <v>556</v>
      </c>
      <c r="F1685" s="156" t="s">
        <v>4951</v>
      </c>
      <c r="G1685" s="156" t="s">
        <v>556</v>
      </c>
      <c r="H1685" s="156" t="s">
        <v>4952</v>
      </c>
      <c r="I1685" s="155">
        <v>2212053</v>
      </c>
      <c r="J1685" s="157" t="s">
        <v>1247</v>
      </c>
      <c r="K1685" s="157"/>
      <c r="L1685" s="155">
        <v>2022</v>
      </c>
      <c r="M1685" s="158">
        <v>9122</v>
      </c>
      <c r="N1685" s="159">
        <v>52235154.329999998</v>
      </c>
      <c r="O1685" s="159">
        <v>47990453.18</v>
      </c>
      <c r="P1685" s="159">
        <v>33809465.730000004</v>
      </c>
      <c r="Q1685" s="159">
        <v>19081528</v>
      </c>
      <c r="R1685" s="159">
        <v>14727937.73</v>
      </c>
      <c r="S1685" s="159">
        <v>4244701.1500000004</v>
      </c>
      <c r="T1685" s="159">
        <v>477239.15</v>
      </c>
      <c r="U1685" s="159">
        <v>55907716.159999996</v>
      </c>
      <c r="V1685" s="159">
        <v>46395120.469999999</v>
      </c>
      <c r="W1685" s="159">
        <v>16062025.02</v>
      </c>
      <c r="X1685" s="159">
        <v>848254.45</v>
      </c>
      <c r="Y1685" s="159">
        <v>9512595.6899999995</v>
      </c>
      <c r="Z1685" s="159">
        <v>8090614.5899999999</v>
      </c>
      <c r="AA1685" s="159">
        <v>7000000</v>
      </c>
      <c r="AB1685" s="159">
        <v>1090614.5899999999</v>
      </c>
      <c r="AC1685" s="159">
        <v>1768684</v>
      </c>
      <c r="AD1685" s="159">
        <v>1768684</v>
      </c>
      <c r="AE1685" s="159">
        <v>29673529</v>
      </c>
      <c r="AF1685" s="159">
        <v>1595332.71</v>
      </c>
      <c r="AG1685" s="159">
        <v>979072.44</v>
      </c>
      <c r="AH1685" s="159">
        <v>1094390.43</v>
      </c>
      <c r="AI1685" s="159">
        <v>0</v>
      </c>
      <c r="AJ1685" s="159">
        <v>0</v>
      </c>
    </row>
    <row r="1686" spans="1:36">
      <c r="A1686" s="153">
        <v>22</v>
      </c>
      <c r="B1686" s="154">
        <v>12</v>
      </c>
      <c r="C1686" s="154">
        <v>6</v>
      </c>
      <c r="D1686" s="155">
        <v>2</v>
      </c>
      <c r="E1686" s="155" t="s">
        <v>556</v>
      </c>
      <c r="F1686" s="156" t="s">
        <v>4947</v>
      </c>
      <c r="G1686" s="156" t="s">
        <v>556</v>
      </c>
      <c r="H1686" s="156" t="s">
        <v>4953</v>
      </c>
      <c r="I1686" s="155">
        <v>2212062</v>
      </c>
      <c r="J1686" s="157" t="s">
        <v>1246</v>
      </c>
      <c r="K1686" s="157"/>
      <c r="L1686" s="155">
        <v>2022</v>
      </c>
      <c r="M1686" s="158">
        <v>12712</v>
      </c>
      <c r="N1686" s="159">
        <v>80014418.349999994</v>
      </c>
      <c r="O1686" s="159">
        <v>71870046.519999996</v>
      </c>
      <c r="P1686" s="159">
        <v>33740684.909999996</v>
      </c>
      <c r="Q1686" s="159">
        <v>13054071</v>
      </c>
      <c r="R1686" s="159">
        <v>20686613.91</v>
      </c>
      <c r="S1686" s="159">
        <v>8144371.8300000001</v>
      </c>
      <c r="T1686" s="159">
        <v>1209397.29</v>
      </c>
      <c r="U1686" s="159">
        <v>86935854.379999995</v>
      </c>
      <c r="V1686" s="159">
        <v>67438877.510000005</v>
      </c>
      <c r="W1686" s="159">
        <v>22448467.48</v>
      </c>
      <c r="X1686" s="159">
        <v>1412224.51</v>
      </c>
      <c r="Y1686" s="159">
        <v>19496976.870000001</v>
      </c>
      <c r="Z1686" s="159">
        <v>12260513.43</v>
      </c>
      <c r="AA1686" s="159">
        <v>10603645.439999999</v>
      </c>
      <c r="AB1686" s="159">
        <v>1656867.9900000002</v>
      </c>
      <c r="AC1686" s="159">
        <v>3231680</v>
      </c>
      <c r="AD1686" s="159">
        <v>3231680</v>
      </c>
      <c r="AE1686" s="159">
        <v>59206111.130000003</v>
      </c>
      <c r="AF1686" s="159">
        <v>4431169.01</v>
      </c>
      <c r="AG1686" s="159">
        <v>1132454.92</v>
      </c>
      <c r="AH1686" s="159">
        <v>1510540.01</v>
      </c>
      <c r="AI1686" s="159">
        <v>0</v>
      </c>
      <c r="AJ1686" s="159">
        <v>0</v>
      </c>
    </row>
    <row r="1687" spans="1:36">
      <c r="A1687" s="153">
        <v>22</v>
      </c>
      <c r="B1687" s="154">
        <v>12</v>
      </c>
      <c r="C1687" s="154">
        <v>7</v>
      </c>
      <c r="D1687" s="155">
        <v>2</v>
      </c>
      <c r="E1687" s="155" t="s">
        <v>556</v>
      </c>
      <c r="F1687" s="156" t="s">
        <v>4947</v>
      </c>
      <c r="G1687" s="156" t="s">
        <v>556</v>
      </c>
      <c r="H1687" s="156" t="s">
        <v>4954</v>
      </c>
      <c r="I1687" s="155">
        <v>2212072</v>
      </c>
      <c r="J1687" s="157" t="s">
        <v>1245</v>
      </c>
      <c r="K1687" s="157"/>
      <c r="L1687" s="155">
        <v>2022</v>
      </c>
      <c r="M1687" s="158">
        <v>6944</v>
      </c>
      <c r="N1687" s="159">
        <v>42077732.869999997</v>
      </c>
      <c r="O1687" s="159">
        <v>38202369.060000002</v>
      </c>
      <c r="P1687" s="159">
        <v>23723643.25</v>
      </c>
      <c r="Q1687" s="159">
        <v>9792186</v>
      </c>
      <c r="R1687" s="159">
        <v>13931457.25</v>
      </c>
      <c r="S1687" s="159">
        <v>3875363.81</v>
      </c>
      <c r="T1687" s="159">
        <v>229627.8</v>
      </c>
      <c r="U1687" s="159">
        <v>43458287.689999998</v>
      </c>
      <c r="V1687" s="159">
        <v>35009342.439999998</v>
      </c>
      <c r="W1687" s="159">
        <v>13612046.49</v>
      </c>
      <c r="X1687" s="159">
        <v>383024.11</v>
      </c>
      <c r="Y1687" s="159">
        <v>8448945.25</v>
      </c>
      <c r="Z1687" s="159">
        <v>3477016.64</v>
      </c>
      <c r="AA1687" s="159">
        <v>3021100</v>
      </c>
      <c r="AB1687" s="159">
        <v>455916.64000000013</v>
      </c>
      <c r="AC1687" s="159">
        <v>1206450.3600000001</v>
      </c>
      <c r="AD1687" s="159">
        <v>1206450.3600000001</v>
      </c>
      <c r="AE1687" s="159">
        <v>16228499.689999999</v>
      </c>
      <c r="AF1687" s="159">
        <v>3193026.62</v>
      </c>
      <c r="AG1687" s="159">
        <v>603822.66</v>
      </c>
      <c r="AH1687" s="159">
        <v>536914.25</v>
      </c>
      <c r="AI1687" s="159">
        <v>0</v>
      </c>
      <c r="AJ1687" s="159">
        <v>0</v>
      </c>
    </row>
    <row r="1688" spans="1:36">
      <c r="A1688" s="153">
        <v>22</v>
      </c>
      <c r="B1688" s="154">
        <v>12</v>
      </c>
      <c r="C1688" s="154">
        <v>8</v>
      </c>
      <c r="D1688" s="155">
        <v>2</v>
      </c>
      <c r="E1688" s="155" t="s">
        <v>556</v>
      </c>
      <c r="F1688" s="156" t="s">
        <v>4947</v>
      </c>
      <c r="G1688" s="156" t="s">
        <v>556</v>
      </c>
      <c r="H1688" s="156" t="s">
        <v>4955</v>
      </c>
      <c r="I1688" s="155">
        <v>2212082</v>
      </c>
      <c r="J1688" s="157" t="s">
        <v>1244</v>
      </c>
      <c r="K1688" s="157"/>
      <c r="L1688" s="155">
        <v>2022</v>
      </c>
      <c r="M1688" s="158">
        <v>18110</v>
      </c>
      <c r="N1688" s="159">
        <v>127403831.95999999</v>
      </c>
      <c r="O1688" s="159">
        <v>115316870.09</v>
      </c>
      <c r="P1688" s="159">
        <v>50968115.469999999</v>
      </c>
      <c r="Q1688" s="159">
        <v>21833759</v>
      </c>
      <c r="R1688" s="159">
        <v>29134356.469999999</v>
      </c>
      <c r="S1688" s="159">
        <v>12086961.869999999</v>
      </c>
      <c r="T1688" s="159">
        <v>3037665.99</v>
      </c>
      <c r="U1688" s="159">
        <v>127920136.79000001</v>
      </c>
      <c r="V1688" s="159">
        <v>92966491.930000007</v>
      </c>
      <c r="W1688" s="159">
        <v>30090456.510000002</v>
      </c>
      <c r="X1688" s="159">
        <v>1560474.67</v>
      </c>
      <c r="Y1688" s="159">
        <v>34953644.859999999</v>
      </c>
      <c r="Z1688" s="159">
        <v>15327922.09</v>
      </c>
      <c r="AA1688" s="159">
        <v>7900000</v>
      </c>
      <c r="AB1688" s="159">
        <v>7427922.0899999999</v>
      </c>
      <c r="AC1688" s="159">
        <v>8016263.2800000003</v>
      </c>
      <c r="AD1688" s="159">
        <v>7960263.2800000003</v>
      </c>
      <c r="AE1688" s="159">
        <v>107400808.19</v>
      </c>
      <c r="AF1688" s="159">
        <v>22350378.16</v>
      </c>
      <c r="AG1688" s="159">
        <v>1349625.65</v>
      </c>
      <c r="AH1688" s="159">
        <v>1238454.3799999999</v>
      </c>
      <c r="AI1688" s="159">
        <v>0</v>
      </c>
      <c r="AJ1688" s="159">
        <v>0</v>
      </c>
    </row>
    <row r="1689" spans="1:36">
      <c r="A1689" s="153">
        <v>22</v>
      </c>
      <c r="B1689" s="154">
        <v>12</v>
      </c>
      <c r="C1689" s="154">
        <v>9</v>
      </c>
      <c r="D1689" s="155">
        <v>2</v>
      </c>
      <c r="E1689" s="155" t="s">
        <v>556</v>
      </c>
      <c r="F1689" s="156" t="s">
        <v>4947</v>
      </c>
      <c r="G1689" s="156" t="s">
        <v>556</v>
      </c>
      <c r="H1689" s="156" t="s">
        <v>4956</v>
      </c>
      <c r="I1689" s="155">
        <v>2212092</v>
      </c>
      <c r="J1689" s="157" t="s">
        <v>1243</v>
      </c>
      <c r="K1689" s="157"/>
      <c r="L1689" s="155">
        <v>2022</v>
      </c>
      <c r="M1689" s="158">
        <v>3391</v>
      </c>
      <c r="N1689" s="159">
        <v>18721997.379999999</v>
      </c>
      <c r="O1689" s="159">
        <v>18441842.350000001</v>
      </c>
      <c r="P1689" s="159">
        <v>12700004.01</v>
      </c>
      <c r="Q1689" s="159">
        <v>5928434</v>
      </c>
      <c r="R1689" s="159">
        <v>6771570.0099999998</v>
      </c>
      <c r="S1689" s="159">
        <v>280155.03000000003</v>
      </c>
      <c r="T1689" s="159">
        <v>100762.78</v>
      </c>
      <c r="U1689" s="159">
        <v>18003556.25</v>
      </c>
      <c r="V1689" s="159">
        <v>16835073.710000001</v>
      </c>
      <c r="W1689" s="159">
        <v>6632844.5099999998</v>
      </c>
      <c r="X1689" s="159">
        <v>63169.84</v>
      </c>
      <c r="Y1689" s="159">
        <v>1168482.54</v>
      </c>
      <c r="Z1689" s="159">
        <v>2692285.42</v>
      </c>
      <c r="AA1689" s="159">
        <v>0</v>
      </c>
      <c r="AB1689" s="159">
        <v>2692285.42</v>
      </c>
      <c r="AC1689" s="159">
        <v>750688</v>
      </c>
      <c r="AD1689" s="159">
        <v>750688</v>
      </c>
      <c r="AE1689" s="159">
        <v>1456730</v>
      </c>
      <c r="AF1689" s="159">
        <v>1606768.6399999999</v>
      </c>
      <c r="AG1689" s="159">
        <v>334067.43</v>
      </c>
      <c r="AH1689" s="159">
        <v>435077.5</v>
      </c>
      <c r="AI1689" s="159">
        <v>0</v>
      </c>
      <c r="AJ1689" s="159">
        <v>0</v>
      </c>
    </row>
    <row r="1690" spans="1:36">
      <c r="A1690" s="153">
        <v>22</v>
      </c>
      <c r="B1690" s="154">
        <v>12</v>
      </c>
      <c r="C1690" s="154">
        <v>10</v>
      </c>
      <c r="D1690" s="155">
        <v>2</v>
      </c>
      <c r="E1690" s="155" t="s">
        <v>556</v>
      </c>
      <c r="F1690" s="156" t="s">
        <v>4947</v>
      </c>
      <c r="G1690" s="156" t="s">
        <v>556</v>
      </c>
      <c r="H1690" s="156" t="s">
        <v>4957</v>
      </c>
      <c r="I1690" s="155">
        <v>2212102</v>
      </c>
      <c r="J1690" s="157" t="s">
        <v>1242</v>
      </c>
      <c r="K1690" s="157"/>
      <c r="L1690" s="155">
        <v>2022</v>
      </c>
      <c r="M1690" s="158">
        <v>8335</v>
      </c>
      <c r="N1690" s="159">
        <v>61004812.460000001</v>
      </c>
      <c r="O1690" s="159">
        <v>55957585.68</v>
      </c>
      <c r="P1690" s="159">
        <v>19177234.850000001</v>
      </c>
      <c r="Q1690" s="159">
        <v>6384227</v>
      </c>
      <c r="R1690" s="159">
        <v>12793007.85</v>
      </c>
      <c r="S1690" s="159">
        <v>5047226.78</v>
      </c>
      <c r="T1690" s="159">
        <v>1630320.86</v>
      </c>
      <c r="U1690" s="159">
        <v>57887337.020000003</v>
      </c>
      <c r="V1690" s="159">
        <v>42438045.130000003</v>
      </c>
      <c r="W1690" s="159">
        <v>12287774.800000001</v>
      </c>
      <c r="X1690" s="159">
        <v>351225.12</v>
      </c>
      <c r="Y1690" s="159">
        <v>15449291.890000001</v>
      </c>
      <c r="Z1690" s="159">
        <v>9087959.7799999993</v>
      </c>
      <c r="AA1690" s="159">
        <v>3322120</v>
      </c>
      <c r="AB1690" s="159">
        <v>5765839.7799999993</v>
      </c>
      <c r="AC1690" s="159">
        <v>2492000</v>
      </c>
      <c r="AD1690" s="159">
        <v>2492000</v>
      </c>
      <c r="AE1690" s="159">
        <v>14536290</v>
      </c>
      <c r="AF1690" s="159">
        <v>13519540.550000001</v>
      </c>
      <c r="AG1690" s="159">
        <v>238658.9</v>
      </c>
      <c r="AH1690" s="159">
        <v>261419.6</v>
      </c>
      <c r="AI1690" s="159">
        <v>0</v>
      </c>
      <c r="AJ1690" s="159">
        <v>0</v>
      </c>
    </row>
    <row r="1691" spans="1:36">
      <c r="A1691" s="153">
        <v>22</v>
      </c>
      <c r="B1691" s="154">
        <v>13</v>
      </c>
      <c r="C1691" s="154">
        <v>1</v>
      </c>
      <c r="D1691" s="155">
        <v>3</v>
      </c>
      <c r="E1691" s="155" t="s">
        <v>556</v>
      </c>
      <c r="F1691" s="156" t="s">
        <v>4958</v>
      </c>
      <c r="G1691" s="156" t="s">
        <v>556</v>
      </c>
      <c r="H1691" s="156" t="s">
        <v>4959</v>
      </c>
      <c r="I1691" s="155">
        <v>2213013</v>
      </c>
      <c r="J1691" s="157" t="s">
        <v>1241</v>
      </c>
      <c r="K1691" s="157"/>
      <c r="L1691" s="155">
        <v>2022</v>
      </c>
      <c r="M1691" s="158">
        <v>3165</v>
      </c>
      <c r="N1691" s="159">
        <v>17455373.390000001</v>
      </c>
      <c r="O1691" s="159">
        <v>16380909.59</v>
      </c>
      <c r="P1691" s="159">
        <v>8148711.8899999997</v>
      </c>
      <c r="Q1691" s="159">
        <v>3226351</v>
      </c>
      <c r="R1691" s="159">
        <v>4922360.8899999997</v>
      </c>
      <c r="S1691" s="159">
        <v>1074463.8</v>
      </c>
      <c r="T1691" s="159">
        <v>125256.1</v>
      </c>
      <c r="U1691" s="159">
        <v>17303956.16</v>
      </c>
      <c r="V1691" s="159">
        <v>15026554.710000001</v>
      </c>
      <c r="W1691" s="159">
        <v>6150595.9500000002</v>
      </c>
      <c r="X1691" s="159">
        <v>118955.12</v>
      </c>
      <c r="Y1691" s="159">
        <v>2277401.4500000002</v>
      </c>
      <c r="Z1691" s="159">
        <v>2701254.59</v>
      </c>
      <c r="AA1691" s="159">
        <v>2450000</v>
      </c>
      <c r="AB1691" s="159">
        <v>251254.58999999985</v>
      </c>
      <c r="AC1691" s="159">
        <v>386300</v>
      </c>
      <c r="AD1691" s="159">
        <v>386300</v>
      </c>
      <c r="AE1691" s="159">
        <v>5010000</v>
      </c>
      <c r="AF1691" s="159">
        <v>1354354.88</v>
      </c>
      <c r="AG1691" s="159">
        <v>0</v>
      </c>
      <c r="AH1691" s="159">
        <v>0</v>
      </c>
      <c r="AI1691" s="159">
        <v>0</v>
      </c>
      <c r="AJ1691" s="159">
        <v>0</v>
      </c>
    </row>
    <row r="1692" spans="1:36">
      <c r="A1692" s="153">
        <v>22</v>
      </c>
      <c r="B1692" s="154">
        <v>13</v>
      </c>
      <c r="C1692" s="154">
        <v>2</v>
      </c>
      <c r="D1692" s="155">
        <v>1</v>
      </c>
      <c r="E1692" s="155" t="s">
        <v>556</v>
      </c>
      <c r="F1692" s="156" t="s">
        <v>4960</v>
      </c>
      <c r="G1692" s="156" t="s">
        <v>556</v>
      </c>
      <c r="H1692" s="156" t="s">
        <v>4961</v>
      </c>
      <c r="I1692" s="155">
        <v>2213021</v>
      </c>
      <c r="J1692" s="157" t="s">
        <v>1236</v>
      </c>
      <c r="K1692" s="157"/>
      <c r="L1692" s="155">
        <v>2022</v>
      </c>
      <c r="M1692" s="158">
        <v>3625</v>
      </c>
      <c r="N1692" s="159">
        <v>17410994.899999999</v>
      </c>
      <c r="O1692" s="159">
        <v>16207669.619999999</v>
      </c>
      <c r="P1692" s="159">
        <v>9791047.5899999999</v>
      </c>
      <c r="Q1692" s="159">
        <v>4005893</v>
      </c>
      <c r="R1692" s="159">
        <v>5785154.5899999999</v>
      </c>
      <c r="S1692" s="159">
        <v>1203325.28</v>
      </c>
      <c r="T1692" s="159">
        <v>362080.1</v>
      </c>
      <c r="U1692" s="159">
        <v>18032743.039999999</v>
      </c>
      <c r="V1692" s="159">
        <v>16089691.890000001</v>
      </c>
      <c r="W1692" s="159">
        <v>6090584.7999999998</v>
      </c>
      <c r="X1692" s="159">
        <v>29639.02</v>
      </c>
      <c r="Y1692" s="159">
        <v>1943051.15</v>
      </c>
      <c r="Z1692" s="159">
        <v>2150030.75</v>
      </c>
      <c r="AA1692" s="159">
        <v>0</v>
      </c>
      <c r="AB1692" s="159">
        <v>2150030.75</v>
      </c>
      <c r="AC1692" s="159">
        <v>290000</v>
      </c>
      <c r="AD1692" s="159">
        <v>290000</v>
      </c>
      <c r="AE1692" s="159">
        <v>1000000</v>
      </c>
      <c r="AF1692" s="159">
        <v>117977.73</v>
      </c>
      <c r="AG1692" s="159">
        <v>0</v>
      </c>
      <c r="AH1692" s="159">
        <v>83470.259999999995</v>
      </c>
      <c r="AI1692" s="159">
        <v>0</v>
      </c>
      <c r="AJ1692" s="159">
        <v>0</v>
      </c>
    </row>
    <row r="1693" spans="1:36">
      <c r="A1693" s="153">
        <v>22</v>
      </c>
      <c r="B1693" s="154">
        <v>13</v>
      </c>
      <c r="C1693" s="154">
        <v>3</v>
      </c>
      <c r="D1693" s="155">
        <v>1</v>
      </c>
      <c r="E1693" s="155" t="s">
        <v>556</v>
      </c>
      <c r="F1693" s="156" t="s">
        <v>4960</v>
      </c>
      <c r="G1693" s="156" t="s">
        <v>556</v>
      </c>
      <c r="H1693" s="156" t="s">
        <v>4962</v>
      </c>
      <c r="I1693" s="155">
        <v>2213031</v>
      </c>
      <c r="J1693" s="157" t="s">
        <v>1234</v>
      </c>
      <c r="K1693" s="157"/>
      <c r="L1693" s="155">
        <v>2022</v>
      </c>
      <c r="M1693" s="158">
        <v>47775</v>
      </c>
      <c r="N1693" s="159">
        <v>245427555.44</v>
      </c>
      <c r="O1693" s="159">
        <v>216431589.31999999</v>
      </c>
      <c r="P1693" s="159">
        <v>116675992.33</v>
      </c>
      <c r="Q1693" s="159">
        <v>42820623</v>
      </c>
      <c r="R1693" s="159">
        <v>73855369.329999998</v>
      </c>
      <c r="S1693" s="159">
        <v>28995966.120000001</v>
      </c>
      <c r="T1693" s="159">
        <v>12615197.15</v>
      </c>
      <c r="U1693" s="159">
        <v>238986611.13</v>
      </c>
      <c r="V1693" s="159">
        <v>206854533.5</v>
      </c>
      <c r="W1693" s="159">
        <v>77021426.239999995</v>
      </c>
      <c r="X1693" s="159">
        <v>2029244.95</v>
      </c>
      <c r="Y1693" s="159">
        <v>32132077.629999999</v>
      </c>
      <c r="Z1693" s="159">
        <v>13072184.869999999</v>
      </c>
      <c r="AA1693" s="159">
        <v>9800000</v>
      </c>
      <c r="AB1693" s="159">
        <v>3272184.8699999992</v>
      </c>
      <c r="AC1693" s="159">
        <v>10000000</v>
      </c>
      <c r="AD1693" s="159">
        <v>10000000</v>
      </c>
      <c r="AE1693" s="159">
        <v>70377000</v>
      </c>
      <c r="AF1693" s="159">
        <v>9577055.8200000003</v>
      </c>
      <c r="AG1693" s="159">
        <v>263807.07</v>
      </c>
      <c r="AH1693" s="159">
        <v>784099.27</v>
      </c>
      <c r="AI1693" s="159">
        <v>0</v>
      </c>
      <c r="AJ1693" s="159">
        <v>0</v>
      </c>
    </row>
    <row r="1694" spans="1:36">
      <c r="A1694" s="153">
        <v>22</v>
      </c>
      <c r="B1694" s="154">
        <v>13</v>
      </c>
      <c r="C1694" s="154">
        <v>4</v>
      </c>
      <c r="D1694" s="155">
        <v>2</v>
      </c>
      <c r="E1694" s="155" t="s">
        <v>556</v>
      </c>
      <c r="F1694" s="156" t="s">
        <v>4963</v>
      </c>
      <c r="G1694" s="156" t="s">
        <v>556</v>
      </c>
      <c r="H1694" s="156" t="s">
        <v>4964</v>
      </c>
      <c r="I1694" s="155">
        <v>2213042</v>
      </c>
      <c r="J1694" s="157" t="s">
        <v>1240</v>
      </c>
      <c r="K1694" s="157"/>
      <c r="L1694" s="155">
        <v>2022</v>
      </c>
      <c r="M1694" s="158">
        <v>3188</v>
      </c>
      <c r="N1694" s="159">
        <v>16257316.09</v>
      </c>
      <c r="O1694" s="159">
        <v>15791625.83</v>
      </c>
      <c r="P1694" s="159">
        <v>11457711.51</v>
      </c>
      <c r="Q1694" s="159">
        <v>5881565</v>
      </c>
      <c r="R1694" s="159">
        <v>5576146.5099999998</v>
      </c>
      <c r="S1694" s="159">
        <v>465690.26</v>
      </c>
      <c r="T1694" s="159">
        <v>7500</v>
      </c>
      <c r="U1694" s="159">
        <v>15832117.359999999</v>
      </c>
      <c r="V1694" s="159">
        <v>13624454.4</v>
      </c>
      <c r="W1694" s="159">
        <v>5199515.07</v>
      </c>
      <c r="X1694" s="159">
        <v>5016.28</v>
      </c>
      <c r="Y1694" s="159">
        <v>2207662.96</v>
      </c>
      <c r="Z1694" s="159">
        <v>1325267.71</v>
      </c>
      <c r="AA1694" s="159">
        <v>0</v>
      </c>
      <c r="AB1694" s="159">
        <v>1325267.71</v>
      </c>
      <c r="AC1694" s="159">
        <v>70500</v>
      </c>
      <c r="AD1694" s="159">
        <v>70500</v>
      </c>
      <c r="AE1694" s="159">
        <v>140722</v>
      </c>
      <c r="AF1694" s="159">
        <v>2167171.4300000002</v>
      </c>
      <c r="AG1694" s="159">
        <v>15641.87</v>
      </c>
      <c r="AH1694" s="159">
        <v>203842.17</v>
      </c>
      <c r="AI1694" s="159">
        <v>0</v>
      </c>
      <c r="AJ1694" s="159">
        <v>0</v>
      </c>
    </row>
    <row r="1695" spans="1:36">
      <c r="A1695" s="153">
        <v>22</v>
      </c>
      <c r="B1695" s="154">
        <v>13</v>
      </c>
      <c r="C1695" s="154">
        <v>5</v>
      </c>
      <c r="D1695" s="155">
        <v>2</v>
      </c>
      <c r="E1695" s="155" t="s">
        <v>556</v>
      </c>
      <c r="F1695" s="156" t="s">
        <v>4963</v>
      </c>
      <c r="G1695" s="156" t="s">
        <v>556</v>
      </c>
      <c r="H1695" s="156" t="s">
        <v>4965</v>
      </c>
      <c r="I1695" s="155">
        <v>2213052</v>
      </c>
      <c r="J1695" s="157" t="s">
        <v>1239</v>
      </c>
      <c r="K1695" s="157"/>
      <c r="L1695" s="155">
        <v>2022</v>
      </c>
      <c r="M1695" s="158">
        <v>5439</v>
      </c>
      <c r="N1695" s="159">
        <v>35964976.100000001</v>
      </c>
      <c r="O1695" s="159">
        <v>30504257.969999999</v>
      </c>
      <c r="P1695" s="159">
        <v>19907040.880000003</v>
      </c>
      <c r="Q1695" s="159">
        <v>8911552</v>
      </c>
      <c r="R1695" s="159">
        <v>10995488.880000001</v>
      </c>
      <c r="S1695" s="159">
        <v>5460718.1299999999</v>
      </c>
      <c r="T1695" s="159">
        <v>599594.73</v>
      </c>
      <c r="U1695" s="159">
        <v>43763505.439999998</v>
      </c>
      <c r="V1695" s="159">
        <v>27063214.57</v>
      </c>
      <c r="W1695" s="159">
        <v>10333087.48</v>
      </c>
      <c r="X1695" s="159">
        <v>305249.74</v>
      </c>
      <c r="Y1695" s="159">
        <v>16700290.869999999</v>
      </c>
      <c r="Z1695" s="159">
        <v>8915874.1400000006</v>
      </c>
      <c r="AA1695" s="159">
        <v>3336434</v>
      </c>
      <c r="AB1695" s="159">
        <v>5579440.1400000006</v>
      </c>
      <c r="AC1695" s="159">
        <v>931021.75</v>
      </c>
      <c r="AD1695" s="159">
        <v>931021.75</v>
      </c>
      <c r="AE1695" s="159">
        <v>13293835</v>
      </c>
      <c r="AF1695" s="159">
        <v>3441043.4</v>
      </c>
      <c r="AG1695" s="159">
        <v>20729.7</v>
      </c>
      <c r="AH1695" s="159">
        <v>20729.7</v>
      </c>
      <c r="AI1695" s="159">
        <v>0</v>
      </c>
      <c r="AJ1695" s="159">
        <v>0</v>
      </c>
    </row>
    <row r="1696" spans="1:36">
      <c r="A1696" s="153">
        <v>22</v>
      </c>
      <c r="B1696" s="154">
        <v>13</v>
      </c>
      <c r="C1696" s="154">
        <v>6</v>
      </c>
      <c r="D1696" s="155">
        <v>2</v>
      </c>
      <c r="E1696" s="155" t="s">
        <v>556</v>
      </c>
      <c r="F1696" s="156" t="s">
        <v>4963</v>
      </c>
      <c r="G1696" s="156" t="s">
        <v>556</v>
      </c>
      <c r="H1696" s="156" t="s">
        <v>4966</v>
      </c>
      <c r="I1696" s="155">
        <v>2213062</v>
      </c>
      <c r="J1696" s="157" t="s">
        <v>1238</v>
      </c>
      <c r="K1696" s="157"/>
      <c r="L1696" s="155">
        <v>2022</v>
      </c>
      <c r="M1696" s="158">
        <v>6636</v>
      </c>
      <c r="N1696" s="159">
        <v>35125284.18</v>
      </c>
      <c r="O1696" s="159">
        <v>34058212.799999997</v>
      </c>
      <c r="P1696" s="159">
        <v>23245741.780000001</v>
      </c>
      <c r="Q1696" s="159">
        <v>10250074</v>
      </c>
      <c r="R1696" s="159">
        <v>12995667.779999999</v>
      </c>
      <c r="S1696" s="159">
        <v>1067071.3799999999</v>
      </c>
      <c r="T1696" s="159">
        <v>32031.07</v>
      </c>
      <c r="U1696" s="159">
        <v>38058998.299999997</v>
      </c>
      <c r="V1696" s="159">
        <v>30398442.539999999</v>
      </c>
      <c r="W1696" s="159">
        <v>10949544.59</v>
      </c>
      <c r="X1696" s="159">
        <v>28307.11</v>
      </c>
      <c r="Y1696" s="159">
        <v>7660555.7599999998</v>
      </c>
      <c r="Z1696" s="159">
        <v>6593415.5700000003</v>
      </c>
      <c r="AA1696" s="159">
        <v>3317644</v>
      </c>
      <c r="AB1696" s="159">
        <v>3275771.5700000003</v>
      </c>
      <c r="AC1696" s="159">
        <v>600000</v>
      </c>
      <c r="AD1696" s="159">
        <v>600000</v>
      </c>
      <c r="AE1696" s="159">
        <v>3897644</v>
      </c>
      <c r="AF1696" s="159">
        <v>3659770.26</v>
      </c>
      <c r="AG1696" s="159">
        <v>0</v>
      </c>
      <c r="AH1696" s="159">
        <v>0</v>
      </c>
      <c r="AI1696" s="159">
        <v>0</v>
      </c>
      <c r="AJ1696" s="159">
        <v>0</v>
      </c>
    </row>
    <row r="1697" spans="1:36">
      <c r="A1697" s="153">
        <v>22</v>
      </c>
      <c r="B1697" s="154">
        <v>13</v>
      </c>
      <c r="C1697" s="154">
        <v>7</v>
      </c>
      <c r="D1697" s="155">
        <v>2</v>
      </c>
      <c r="E1697" s="155" t="s">
        <v>556</v>
      </c>
      <c r="F1697" s="156" t="s">
        <v>4963</v>
      </c>
      <c r="G1697" s="156" t="s">
        <v>556</v>
      </c>
      <c r="H1697" s="156" t="s">
        <v>4967</v>
      </c>
      <c r="I1697" s="155">
        <v>2213072</v>
      </c>
      <c r="J1697" s="157" t="s">
        <v>777</v>
      </c>
      <c r="K1697" s="157"/>
      <c r="L1697" s="155">
        <v>2022</v>
      </c>
      <c r="M1697" s="158">
        <v>2897</v>
      </c>
      <c r="N1697" s="159">
        <v>14184470.859999999</v>
      </c>
      <c r="O1697" s="159">
        <v>14089789.960000001</v>
      </c>
      <c r="P1697" s="159">
        <v>9415404.1500000004</v>
      </c>
      <c r="Q1697" s="159">
        <v>4717721</v>
      </c>
      <c r="R1697" s="159">
        <v>4697683.1500000004</v>
      </c>
      <c r="S1697" s="159">
        <v>94680.9</v>
      </c>
      <c r="T1697" s="159">
        <v>6500</v>
      </c>
      <c r="U1697" s="159">
        <v>13359349.51</v>
      </c>
      <c r="V1697" s="159">
        <v>13177046.84</v>
      </c>
      <c r="W1697" s="159">
        <v>5853269.9299999997</v>
      </c>
      <c r="X1697" s="159">
        <v>62320</v>
      </c>
      <c r="Y1697" s="159">
        <v>182302.67</v>
      </c>
      <c r="Z1697" s="159">
        <v>933687.15</v>
      </c>
      <c r="AA1697" s="159">
        <v>0</v>
      </c>
      <c r="AB1697" s="159">
        <v>933687.15</v>
      </c>
      <c r="AC1697" s="159">
        <v>200000</v>
      </c>
      <c r="AD1697" s="159">
        <v>200000</v>
      </c>
      <c r="AE1697" s="159">
        <v>1850000</v>
      </c>
      <c r="AF1697" s="159">
        <v>912743.12</v>
      </c>
      <c r="AG1697" s="159">
        <v>0</v>
      </c>
      <c r="AH1697" s="159">
        <v>0</v>
      </c>
      <c r="AI1697" s="159">
        <v>0</v>
      </c>
      <c r="AJ1697" s="159">
        <v>0</v>
      </c>
    </row>
    <row r="1698" spans="1:36">
      <c r="A1698" s="153">
        <v>22</v>
      </c>
      <c r="B1698" s="154">
        <v>13</v>
      </c>
      <c r="C1698" s="154">
        <v>8</v>
      </c>
      <c r="D1698" s="155">
        <v>2</v>
      </c>
      <c r="E1698" s="155" t="s">
        <v>556</v>
      </c>
      <c r="F1698" s="156" t="s">
        <v>4963</v>
      </c>
      <c r="G1698" s="156" t="s">
        <v>556</v>
      </c>
      <c r="H1698" s="156" t="s">
        <v>4968</v>
      </c>
      <c r="I1698" s="155">
        <v>2213082</v>
      </c>
      <c r="J1698" s="157" t="s">
        <v>976</v>
      </c>
      <c r="K1698" s="157"/>
      <c r="L1698" s="155">
        <v>2022</v>
      </c>
      <c r="M1698" s="158">
        <v>2381</v>
      </c>
      <c r="N1698" s="159">
        <v>12894070.390000001</v>
      </c>
      <c r="O1698" s="159">
        <v>11425064.92</v>
      </c>
      <c r="P1698" s="159">
        <v>6825835.6799999997</v>
      </c>
      <c r="Q1698" s="159">
        <v>3238744</v>
      </c>
      <c r="R1698" s="159">
        <v>3587091.68</v>
      </c>
      <c r="S1698" s="159">
        <v>1469005.47</v>
      </c>
      <c r="T1698" s="159">
        <v>3468.88</v>
      </c>
      <c r="U1698" s="159">
        <v>13127482.09</v>
      </c>
      <c r="V1698" s="159">
        <v>10091156.779999999</v>
      </c>
      <c r="W1698" s="159">
        <v>4219834.55</v>
      </c>
      <c r="X1698" s="159">
        <v>26161.24</v>
      </c>
      <c r="Y1698" s="159">
        <v>3036325.31</v>
      </c>
      <c r="Z1698" s="159">
        <v>517024.66</v>
      </c>
      <c r="AA1698" s="159">
        <v>0</v>
      </c>
      <c r="AB1698" s="159">
        <v>517024.66</v>
      </c>
      <c r="AC1698" s="159">
        <v>133332</v>
      </c>
      <c r="AD1698" s="159">
        <v>133332</v>
      </c>
      <c r="AE1698" s="159">
        <v>850012</v>
      </c>
      <c r="AF1698" s="159">
        <v>1333908.1399999999</v>
      </c>
      <c r="AG1698" s="159">
        <v>0</v>
      </c>
      <c r="AH1698" s="159">
        <v>0</v>
      </c>
      <c r="AI1698" s="159">
        <v>0</v>
      </c>
      <c r="AJ1698" s="159">
        <v>0</v>
      </c>
    </row>
    <row r="1699" spans="1:36">
      <c r="A1699" s="153">
        <v>22</v>
      </c>
      <c r="B1699" s="154">
        <v>13</v>
      </c>
      <c r="C1699" s="154">
        <v>9</v>
      </c>
      <c r="D1699" s="155">
        <v>3</v>
      </c>
      <c r="E1699" s="155" t="s">
        <v>556</v>
      </c>
      <c r="F1699" s="156" t="s">
        <v>4958</v>
      </c>
      <c r="G1699" s="156" t="s">
        <v>556</v>
      </c>
      <c r="H1699" s="156" t="s">
        <v>4969</v>
      </c>
      <c r="I1699" s="155">
        <v>2213093</v>
      </c>
      <c r="J1699" s="157" t="s">
        <v>1237</v>
      </c>
      <c r="K1699" s="157"/>
      <c r="L1699" s="155">
        <v>2022</v>
      </c>
      <c r="M1699" s="158">
        <v>14799</v>
      </c>
      <c r="N1699" s="159">
        <v>78275046.700000003</v>
      </c>
      <c r="O1699" s="159">
        <v>75410269.549999997</v>
      </c>
      <c r="P1699" s="159">
        <v>48979719.629999995</v>
      </c>
      <c r="Q1699" s="159">
        <v>21516226</v>
      </c>
      <c r="R1699" s="159">
        <v>27463493.629999999</v>
      </c>
      <c r="S1699" s="159">
        <v>2864777.15</v>
      </c>
      <c r="T1699" s="159">
        <v>1343399.72</v>
      </c>
      <c r="U1699" s="159">
        <v>75934225.579999998</v>
      </c>
      <c r="V1699" s="159">
        <v>70841882.400000006</v>
      </c>
      <c r="W1699" s="159">
        <v>25500222.960000001</v>
      </c>
      <c r="X1699" s="159">
        <v>454598.48</v>
      </c>
      <c r="Y1699" s="159">
        <v>5092343.18</v>
      </c>
      <c r="Z1699" s="159">
        <v>4179482.97</v>
      </c>
      <c r="AA1699" s="159">
        <v>0</v>
      </c>
      <c r="AB1699" s="159">
        <v>4179482.97</v>
      </c>
      <c r="AC1699" s="159">
        <v>1510000</v>
      </c>
      <c r="AD1699" s="159">
        <v>1510000</v>
      </c>
      <c r="AE1699" s="159">
        <v>13680276.539999999</v>
      </c>
      <c r="AF1699" s="159">
        <v>4568387.1500000004</v>
      </c>
      <c r="AG1699" s="159">
        <v>93896.95</v>
      </c>
      <c r="AH1699" s="159">
        <v>104559.41</v>
      </c>
      <c r="AI1699" s="159">
        <v>0</v>
      </c>
      <c r="AJ1699" s="159">
        <v>0</v>
      </c>
    </row>
    <row r="1700" spans="1:36">
      <c r="A1700" s="153">
        <v>22</v>
      </c>
      <c r="B1700" s="154">
        <v>13</v>
      </c>
      <c r="C1700" s="154">
        <v>10</v>
      </c>
      <c r="D1700" s="155">
        <v>2</v>
      </c>
      <c r="E1700" s="155" t="s">
        <v>556</v>
      </c>
      <c r="F1700" s="156" t="s">
        <v>4963</v>
      </c>
      <c r="G1700" s="156" t="s">
        <v>556</v>
      </c>
      <c r="H1700" s="156" t="s">
        <v>4970</v>
      </c>
      <c r="I1700" s="155">
        <v>2213102</v>
      </c>
      <c r="J1700" s="157" t="s">
        <v>1236</v>
      </c>
      <c r="K1700" s="157"/>
      <c r="L1700" s="155">
        <v>2022</v>
      </c>
      <c r="M1700" s="158">
        <v>4585</v>
      </c>
      <c r="N1700" s="159">
        <v>23744706.079999998</v>
      </c>
      <c r="O1700" s="159">
        <v>22475395.120000001</v>
      </c>
      <c r="P1700" s="159">
        <v>16105388.35</v>
      </c>
      <c r="Q1700" s="159">
        <v>7487464</v>
      </c>
      <c r="R1700" s="159">
        <v>8617924.3499999996</v>
      </c>
      <c r="S1700" s="159">
        <v>1269310.96</v>
      </c>
      <c r="T1700" s="159">
        <v>7781.9</v>
      </c>
      <c r="U1700" s="159">
        <v>25937532.420000002</v>
      </c>
      <c r="V1700" s="159">
        <v>20284207.43</v>
      </c>
      <c r="W1700" s="159">
        <v>7371451.4199999999</v>
      </c>
      <c r="X1700" s="159">
        <v>773.13</v>
      </c>
      <c r="Y1700" s="159">
        <v>5653324.9900000002</v>
      </c>
      <c r="Z1700" s="159">
        <v>3983125.11</v>
      </c>
      <c r="AA1700" s="159">
        <v>2794000</v>
      </c>
      <c r="AB1700" s="159">
        <v>1189125.1099999999</v>
      </c>
      <c r="AC1700" s="159">
        <v>0</v>
      </c>
      <c r="AD1700" s="159">
        <v>0</v>
      </c>
      <c r="AE1700" s="159">
        <v>2794000</v>
      </c>
      <c r="AF1700" s="159">
        <v>2191187.69</v>
      </c>
      <c r="AG1700" s="159">
        <v>0</v>
      </c>
      <c r="AH1700" s="159">
        <v>0</v>
      </c>
      <c r="AI1700" s="159">
        <v>0</v>
      </c>
      <c r="AJ1700" s="159">
        <v>0</v>
      </c>
    </row>
    <row r="1701" spans="1:36">
      <c r="A1701" s="153">
        <v>22</v>
      </c>
      <c r="B1701" s="154">
        <v>13</v>
      </c>
      <c r="C1701" s="154">
        <v>11</v>
      </c>
      <c r="D1701" s="155">
        <v>2</v>
      </c>
      <c r="E1701" s="155" t="s">
        <v>556</v>
      </c>
      <c r="F1701" s="156" t="s">
        <v>4963</v>
      </c>
      <c r="G1701" s="156" t="s">
        <v>556</v>
      </c>
      <c r="H1701" s="156" t="s">
        <v>4971</v>
      </c>
      <c r="I1701" s="155">
        <v>2213112</v>
      </c>
      <c r="J1701" s="157" t="s">
        <v>1235</v>
      </c>
      <c r="K1701" s="157"/>
      <c r="L1701" s="155">
        <v>2022</v>
      </c>
      <c r="M1701" s="158">
        <v>5203</v>
      </c>
      <c r="N1701" s="159">
        <v>27560351.609999999</v>
      </c>
      <c r="O1701" s="159">
        <v>25526977.850000001</v>
      </c>
      <c r="P1701" s="159">
        <v>16601991.619999999</v>
      </c>
      <c r="Q1701" s="159">
        <v>7884288</v>
      </c>
      <c r="R1701" s="159">
        <v>8717703.6199999992</v>
      </c>
      <c r="S1701" s="159">
        <v>2033373.76</v>
      </c>
      <c r="T1701" s="159">
        <v>117269.06</v>
      </c>
      <c r="U1701" s="159">
        <v>30232342.300000001</v>
      </c>
      <c r="V1701" s="159">
        <v>23200993.829999998</v>
      </c>
      <c r="W1701" s="159">
        <v>9472988.5700000003</v>
      </c>
      <c r="X1701" s="159">
        <v>244618.1</v>
      </c>
      <c r="Y1701" s="159">
        <v>7031348.4699999997</v>
      </c>
      <c r="Z1701" s="159">
        <v>5837070.2000000002</v>
      </c>
      <c r="AA1701" s="159">
        <v>4954120.91</v>
      </c>
      <c r="AB1701" s="159">
        <v>882949.29</v>
      </c>
      <c r="AC1701" s="159">
        <v>2157626.2000000002</v>
      </c>
      <c r="AD1701" s="159">
        <v>2157626.2000000002</v>
      </c>
      <c r="AE1701" s="159">
        <v>9698994.7100000009</v>
      </c>
      <c r="AF1701" s="159">
        <v>2325984.02</v>
      </c>
      <c r="AG1701" s="159">
        <v>5790.8</v>
      </c>
      <c r="AH1701" s="159">
        <v>0</v>
      </c>
      <c r="AI1701" s="159">
        <v>0</v>
      </c>
      <c r="AJ1701" s="159">
        <v>0</v>
      </c>
    </row>
    <row r="1702" spans="1:36">
      <c r="A1702" s="153">
        <v>22</v>
      </c>
      <c r="B1702" s="154">
        <v>13</v>
      </c>
      <c r="C1702" s="154">
        <v>12</v>
      </c>
      <c r="D1702" s="155">
        <v>2</v>
      </c>
      <c r="E1702" s="155" t="s">
        <v>556</v>
      </c>
      <c r="F1702" s="156" t="s">
        <v>4963</v>
      </c>
      <c r="G1702" s="156" t="s">
        <v>556</v>
      </c>
      <c r="H1702" s="156" t="s">
        <v>4972</v>
      </c>
      <c r="I1702" s="155">
        <v>2213122</v>
      </c>
      <c r="J1702" s="157" t="s">
        <v>1234</v>
      </c>
      <c r="K1702" s="157"/>
      <c r="L1702" s="155">
        <v>2022</v>
      </c>
      <c r="M1702" s="158">
        <v>16614</v>
      </c>
      <c r="N1702" s="159">
        <v>87169263.950000003</v>
      </c>
      <c r="O1702" s="159">
        <v>78691769.489999995</v>
      </c>
      <c r="P1702" s="159">
        <v>44499686.700000003</v>
      </c>
      <c r="Q1702" s="159">
        <v>15126294</v>
      </c>
      <c r="R1702" s="159">
        <v>29373392.699999999</v>
      </c>
      <c r="S1702" s="159">
        <v>8477494.4600000009</v>
      </c>
      <c r="T1702" s="159">
        <v>87180.3</v>
      </c>
      <c r="U1702" s="159">
        <v>90236780.980000004</v>
      </c>
      <c r="V1702" s="159">
        <v>67502356.579999998</v>
      </c>
      <c r="W1702" s="159">
        <v>22678620.18</v>
      </c>
      <c r="X1702" s="159">
        <v>266609.32</v>
      </c>
      <c r="Y1702" s="159">
        <v>22734424.399999999</v>
      </c>
      <c r="Z1702" s="159">
        <v>13964530.01</v>
      </c>
      <c r="AA1702" s="159">
        <v>6300000</v>
      </c>
      <c r="AB1702" s="159">
        <v>7664530.0099999998</v>
      </c>
      <c r="AC1702" s="159">
        <v>2789000</v>
      </c>
      <c r="AD1702" s="159">
        <v>2789000</v>
      </c>
      <c r="AE1702" s="159">
        <v>16625000</v>
      </c>
      <c r="AF1702" s="159">
        <v>11189412.91</v>
      </c>
      <c r="AG1702" s="159">
        <v>116135.37</v>
      </c>
      <c r="AH1702" s="159">
        <v>1551714.32</v>
      </c>
      <c r="AI1702" s="159">
        <v>0</v>
      </c>
      <c r="AJ1702" s="159">
        <v>0</v>
      </c>
    </row>
    <row r="1703" spans="1:36">
      <c r="A1703" s="153">
        <v>22</v>
      </c>
      <c r="B1703" s="154">
        <v>13</v>
      </c>
      <c r="C1703" s="154">
        <v>13</v>
      </c>
      <c r="D1703" s="155">
        <v>2</v>
      </c>
      <c r="E1703" s="155" t="s">
        <v>556</v>
      </c>
      <c r="F1703" s="156" t="s">
        <v>4963</v>
      </c>
      <c r="G1703" s="156" t="s">
        <v>556</v>
      </c>
      <c r="H1703" s="156" t="s">
        <v>4973</v>
      </c>
      <c r="I1703" s="155">
        <v>2213132</v>
      </c>
      <c r="J1703" s="157" t="s">
        <v>1233</v>
      </c>
      <c r="K1703" s="157"/>
      <c r="L1703" s="155">
        <v>2022</v>
      </c>
      <c r="M1703" s="158">
        <v>11748</v>
      </c>
      <c r="N1703" s="159">
        <v>66243306.310000002</v>
      </c>
      <c r="O1703" s="159">
        <v>60136389.299999997</v>
      </c>
      <c r="P1703" s="159">
        <v>43302024.870000005</v>
      </c>
      <c r="Q1703" s="159">
        <v>18586805</v>
      </c>
      <c r="R1703" s="159">
        <v>24715219.870000001</v>
      </c>
      <c r="S1703" s="159">
        <v>6106917.0099999998</v>
      </c>
      <c r="T1703" s="159">
        <v>1090630.92</v>
      </c>
      <c r="U1703" s="159">
        <v>68903121.379999995</v>
      </c>
      <c r="V1703" s="159">
        <v>57953871.719999999</v>
      </c>
      <c r="W1703" s="159">
        <v>21772443.57</v>
      </c>
      <c r="X1703" s="159">
        <v>846920.92</v>
      </c>
      <c r="Y1703" s="159">
        <v>10949249.66</v>
      </c>
      <c r="Z1703" s="159">
        <v>9022867.2699999996</v>
      </c>
      <c r="AA1703" s="159">
        <v>6980000</v>
      </c>
      <c r="AB1703" s="159">
        <v>2042867.2699999996</v>
      </c>
      <c r="AC1703" s="159">
        <v>2128452</v>
      </c>
      <c r="AD1703" s="159">
        <v>2128452</v>
      </c>
      <c r="AE1703" s="159">
        <v>35257620</v>
      </c>
      <c r="AF1703" s="159">
        <v>2182517.58</v>
      </c>
      <c r="AG1703" s="159">
        <v>369735.15</v>
      </c>
      <c r="AH1703" s="159">
        <v>351627.58</v>
      </c>
      <c r="AI1703" s="159">
        <v>0</v>
      </c>
      <c r="AJ1703" s="159">
        <v>0</v>
      </c>
    </row>
    <row r="1704" spans="1:36">
      <c r="A1704" s="153">
        <v>22</v>
      </c>
      <c r="B1704" s="154">
        <v>14</v>
      </c>
      <c r="C1704" s="154">
        <v>1</v>
      </c>
      <c r="D1704" s="155">
        <v>1</v>
      </c>
      <c r="E1704" s="155" t="s">
        <v>556</v>
      </c>
      <c r="F1704" s="156" t="s">
        <v>4974</v>
      </c>
      <c r="G1704" s="156" t="s">
        <v>556</v>
      </c>
      <c r="H1704" s="156" t="s">
        <v>4975</v>
      </c>
      <c r="I1704" s="155">
        <v>2214011</v>
      </c>
      <c r="J1704" s="157" t="s">
        <v>1228</v>
      </c>
      <c r="K1704" s="157"/>
      <c r="L1704" s="155">
        <v>2022</v>
      </c>
      <c r="M1704" s="158">
        <v>60120</v>
      </c>
      <c r="N1704" s="159">
        <v>297630211.05000001</v>
      </c>
      <c r="O1704" s="159">
        <v>278922301.79000002</v>
      </c>
      <c r="P1704" s="159">
        <v>155550816.40000001</v>
      </c>
      <c r="Q1704" s="159">
        <v>61969355</v>
      </c>
      <c r="R1704" s="159">
        <v>93581461.400000006</v>
      </c>
      <c r="S1704" s="159">
        <v>18707909.260000002</v>
      </c>
      <c r="T1704" s="159">
        <v>3964345.61</v>
      </c>
      <c r="U1704" s="159">
        <v>294541066.50999999</v>
      </c>
      <c r="V1704" s="159">
        <v>261666528.75</v>
      </c>
      <c r="W1704" s="159">
        <v>83023063.989999995</v>
      </c>
      <c r="X1704" s="159">
        <v>1845412.36</v>
      </c>
      <c r="Y1704" s="159">
        <v>32874537.760000002</v>
      </c>
      <c r="Z1704" s="159">
        <v>16106690.02</v>
      </c>
      <c r="AA1704" s="159">
        <v>0</v>
      </c>
      <c r="AB1704" s="159">
        <v>16106690.02</v>
      </c>
      <c r="AC1704" s="159">
        <v>6086195</v>
      </c>
      <c r="AD1704" s="159">
        <v>6086195</v>
      </c>
      <c r="AE1704" s="159">
        <v>63000725.700000003</v>
      </c>
      <c r="AF1704" s="159">
        <v>17255773.039999999</v>
      </c>
      <c r="AG1704" s="159">
        <v>944076.99</v>
      </c>
      <c r="AH1704" s="159">
        <v>784425.17</v>
      </c>
      <c r="AI1704" s="159">
        <v>0</v>
      </c>
      <c r="AJ1704" s="159">
        <v>0</v>
      </c>
    </row>
    <row r="1705" spans="1:36">
      <c r="A1705" s="153">
        <v>22</v>
      </c>
      <c r="B1705" s="154">
        <v>14</v>
      </c>
      <c r="C1705" s="154">
        <v>2</v>
      </c>
      <c r="D1705" s="155">
        <v>3</v>
      </c>
      <c r="E1705" s="155" t="s">
        <v>556</v>
      </c>
      <c r="F1705" s="156" t="s">
        <v>4976</v>
      </c>
      <c r="G1705" s="156" t="s">
        <v>556</v>
      </c>
      <c r="H1705" s="156" t="s">
        <v>4977</v>
      </c>
      <c r="I1705" s="155">
        <v>2214023</v>
      </c>
      <c r="J1705" s="157" t="s">
        <v>1232</v>
      </c>
      <c r="K1705" s="157"/>
      <c r="L1705" s="155">
        <v>2022</v>
      </c>
      <c r="M1705" s="158">
        <v>15471</v>
      </c>
      <c r="N1705" s="159">
        <v>77155796.560000002</v>
      </c>
      <c r="O1705" s="159">
        <v>71266389.549999997</v>
      </c>
      <c r="P1705" s="159">
        <v>47858432.149999999</v>
      </c>
      <c r="Q1705" s="159">
        <v>20546701</v>
      </c>
      <c r="R1705" s="159">
        <v>27311731.149999999</v>
      </c>
      <c r="S1705" s="159">
        <v>5889407.0099999998</v>
      </c>
      <c r="T1705" s="159">
        <v>1456617.76</v>
      </c>
      <c r="U1705" s="159">
        <v>76253021.859999999</v>
      </c>
      <c r="V1705" s="159">
        <v>68179747.909999996</v>
      </c>
      <c r="W1705" s="159">
        <v>22824292.829999998</v>
      </c>
      <c r="X1705" s="159">
        <v>831340</v>
      </c>
      <c r="Y1705" s="159">
        <v>8073273.9500000002</v>
      </c>
      <c r="Z1705" s="159">
        <v>5248892.4000000004</v>
      </c>
      <c r="AA1705" s="159">
        <v>2000000</v>
      </c>
      <c r="AB1705" s="159">
        <v>3248892.4000000004</v>
      </c>
      <c r="AC1705" s="159">
        <v>2300000</v>
      </c>
      <c r="AD1705" s="159">
        <v>2300000</v>
      </c>
      <c r="AE1705" s="159">
        <v>27900000</v>
      </c>
      <c r="AF1705" s="159">
        <v>3086641.64</v>
      </c>
      <c r="AG1705" s="159">
        <v>358331.96</v>
      </c>
      <c r="AH1705" s="159">
        <v>253662.81</v>
      </c>
      <c r="AI1705" s="159">
        <v>0</v>
      </c>
      <c r="AJ1705" s="159">
        <v>0</v>
      </c>
    </row>
    <row r="1706" spans="1:36">
      <c r="A1706" s="153">
        <v>22</v>
      </c>
      <c r="B1706" s="154">
        <v>14</v>
      </c>
      <c r="C1706" s="154">
        <v>3</v>
      </c>
      <c r="D1706" s="155">
        <v>2</v>
      </c>
      <c r="E1706" s="155" t="s">
        <v>556</v>
      </c>
      <c r="F1706" s="156" t="s">
        <v>4978</v>
      </c>
      <c r="G1706" s="156" t="s">
        <v>556</v>
      </c>
      <c r="H1706" s="156" t="s">
        <v>4979</v>
      </c>
      <c r="I1706" s="155">
        <v>2214032</v>
      </c>
      <c r="J1706" s="157" t="s">
        <v>1231</v>
      </c>
      <c r="K1706" s="157"/>
      <c r="L1706" s="155">
        <v>2022</v>
      </c>
      <c r="M1706" s="158">
        <v>3645</v>
      </c>
      <c r="N1706" s="159">
        <v>19055098.989999998</v>
      </c>
      <c r="O1706" s="159">
        <v>18456588.98</v>
      </c>
      <c r="P1706" s="159">
        <v>12425959.08</v>
      </c>
      <c r="Q1706" s="159">
        <v>5959869</v>
      </c>
      <c r="R1706" s="159">
        <v>6466090.0800000001</v>
      </c>
      <c r="S1706" s="159">
        <v>598510.01</v>
      </c>
      <c r="T1706" s="159">
        <v>49797.98</v>
      </c>
      <c r="U1706" s="159">
        <v>18158850.899999999</v>
      </c>
      <c r="V1706" s="159">
        <v>17591554.109999999</v>
      </c>
      <c r="W1706" s="159">
        <v>6550439.2599999998</v>
      </c>
      <c r="X1706" s="159">
        <v>285150</v>
      </c>
      <c r="Y1706" s="159">
        <v>567296.79</v>
      </c>
      <c r="Z1706" s="159">
        <v>0</v>
      </c>
      <c r="AA1706" s="159">
        <v>0</v>
      </c>
      <c r="AB1706" s="159">
        <v>0</v>
      </c>
      <c r="AC1706" s="159">
        <v>735000</v>
      </c>
      <c r="AD1706" s="159">
        <v>735000</v>
      </c>
      <c r="AE1706" s="159">
        <v>8351360</v>
      </c>
      <c r="AF1706" s="159">
        <v>865034.87</v>
      </c>
      <c r="AG1706" s="159">
        <v>0</v>
      </c>
      <c r="AH1706" s="159">
        <v>0</v>
      </c>
      <c r="AI1706" s="159">
        <v>0</v>
      </c>
      <c r="AJ1706" s="159">
        <v>0</v>
      </c>
    </row>
    <row r="1707" spans="1:36">
      <c r="A1707" s="153">
        <v>22</v>
      </c>
      <c r="B1707" s="154">
        <v>14</v>
      </c>
      <c r="C1707" s="154">
        <v>4</v>
      </c>
      <c r="D1707" s="155">
        <v>3</v>
      </c>
      <c r="E1707" s="155" t="s">
        <v>556</v>
      </c>
      <c r="F1707" s="156" t="s">
        <v>4976</v>
      </c>
      <c r="G1707" s="156" t="s">
        <v>556</v>
      </c>
      <c r="H1707" s="156" t="s">
        <v>4980</v>
      </c>
      <c r="I1707" s="155">
        <v>2214043</v>
      </c>
      <c r="J1707" s="157" t="s">
        <v>1230</v>
      </c>
      <c r="K1707" s="157"/>
      <c r="L1707" s="155">
        <v>2022</v>
      </c>
      <c r="M1707" s="158">
        <v>16238</v>
      </c>
      <c r="N1707" s="159">
        <v>75469664.459999993</v>
      </c>
      <c r="O1707" s="159">
        <v>71391377.480000004</v>
      </c>
      <c r="P1707" s="159">
        <v>44517090.329999998</v>
      </c>
      <c r="Q1707" s="159">
        <v>16392586</v>
      </c>
      <c r="R1707" s="159">
        <v>28124504.329999998</v>
      </c>
      <c r="S1707" s="159">
        <v>4078286.98</v>
      </c>
      <c r="T1707" s="159">
        <v>1607435.77</v>
      </c>
      <c r="U1707" s="159">
        <v>75319882.489999995</v>
      </c>
      <c r="V1707" s="159">
        <v>70219345.120000005</v>
      </c>
      <c r="W1707" s="159">
        <v>25530966.84</v>
      </c>
      <c r="X1707" s="159">
        <v>619994.34</v>
      </c>
      <c r="Y1707" s="159">
        <v>5100537.37</v>
      </c>
      <c r="Z1707" s="159">
        <v>4332808.76</v>
      </c>
      <c r="AA1707" s="159">
        <v>1500000</v>
      </c>
      <c r="AB1707" s="159">
        <v>2832808.76</v>
      </c>
      <c r="AC1707" s="159">
        <v>2344386.12</v>
      </c>
      <c r="AD1707" s="159">
        <v>2344386.12</v>
      </c>
      <c r="AE1707" s="159">
        <v>25583460.27</v>
      </c>
      <c r="AF1707" s="159">
        <v>1172032.3600000001</v>
      </c>
      <c r="AG1707" s="159">
        <v>174515.28</v>
      </c>
      <c r="AH1707" s="159">
        <v>334060.03000000003</v>
      </c>
      <c r="AI1707" s="159">
        <v>0</v>
      </c>
      <c r="AJ1707" s="159">
        <v>432</v>
      </c>
    </row>
    <row r="1708" spans="1:36">
      <c r="A1708" s="153">
        <v>22</v>
      </c>
      <c r="B1708" s="154">
        <v>14</v>
      </c>
      <c r="C1708" s="154">
        <v>5</v>
      </c>
      <c r="D1708" s="155">
        <v>2</v>
      </c>
      <c r="E1708" s="155" t="s">
        <v>556</v>
      </c>
      <c r="F1708" s="156" t="s">
        <v>4978</v>
      </c>
      <c r="G1708" s="156" t="s">
        <v>556</v>
      </c>
      <c r="H1708" s="156" t="s">
        <v>4981</v>
      </c>
      <c r="I1708" s="155">
        <v>2214052</v>
      </c>
      <c r="J1708" s="157" t="s">
        <v>1229</v>
      </c>
      <c r="K1708" s="157"/>
      <c r="L1708" s="155">
        <v>2022</v>
      </c>
      <c r="M1708" s="158">
        <v>5466</v>
      </c>
      <c r="N1708" s="159">
        <v>27528902.48</v>
      </c>
      <c r="O1708" s="159">
        <v>26884103.719999999</v>
      </c>
      <c r="P1708" s="159">
        <v>17212227.719999999</v>
      </c>
      <c r="Q1708" s="159">
        <v>6273773</v>
      </c>
      <c r="R1708" s="159">
        <v>10938454.720000001</v>
      </c>
      <c r="S1708" s="159">
        <v>644798.76</v>
      </c>
      <c r="T1708" s="159">
        <v>91422.76</v>
      </c>
      <c r="U1708" s="159">
        <v>27986094.050000001</v>
      </c>
      <c r="V1708" s="159">
        <v>25568091.239999998</v>
      </c>
      <c r="W1708" s="159">
        <v>9810435.8699999992</v>
      </c>
      <c r="X1708" s="159">
        <v>204579.97</v>
      </c>
      <c r="Y1708" s="159">
        <v>2418002.81</v>
      </c>
      <c r="Z1708" s="159">
        <v>2692941.1</v>
      </c>
      <c r="AA1708" s="159">
        <v>1400000</v>
      </c>
      <c r="AB1708" s="159">
        <v>1292941.1000000001</v>
      </c>
      <c r="AC1708" s="159">
        <v>972018</v>
      </c>
      <c r="AD1708" s="159">
        <v>972018</v>
      </c>
      <c r="AE1708" s="159">
        <v>8379670</v>
      </c>
      <c r="AF1708" s="159">
        <v>1316012.48</v>
      </c>
      <c r="AG1708" s="159">
        <v>0</v>
      </c>
      <c r="AH1708" s="159">
        <v>0</v>
      </c>
      <c r="AI1708" s="159">
        <v>0</v>
      </c>
      <c r="AJ1708" s="159">
        <v>0</v>
      </c>
    </row>
    <row r="1709" spans="1:36">
      <c r="A1709" s="153">
        <v>22</v>
      </c>
      <c r="B1709" s="154">
        <v>14</v>
      </c>
      <c r="C1709" s="154">
        <v>6</v>
      </c>
      <c r="D1709" s="155">
        <v>2</v>
      </c>
      <c r="E1709" s="155" t="s">
        <v>556</v>
      </c>
      <c r="F1709" s="156" t="s">
        <v>4978</v>
      </c>
      <c r="G1709" s="156" t="s">
        <v>556</v>
      </c>
      <c r="H1709" s="156" t="s">
        <v>4982</v>
      </c>
      <c r="I1709" s="155">
        <v>2214062</v>
      </c>
      <c r="J1709" s="157" t="s">
        <v>1228</v>
      </c>
      <c r="K1709" s="157"/>
      <c r="L1709" s="155">
        <v>2022</v>
      </c>
      <c r="M1709" s="158">
        <v>14798</v>
      </c>
      <c r="N1709" s="159">
        <v>75847942.180000007</v>
      </c>
      <c r="O1709" s="159">
        <v>74406488.719999999</v>
      </c>
      <c r="P1709" s="159">
        <v>36807590.93</v>
      </c>
      <c r="Q1709" s="159">
        <v>11248718</v>
      </c>
      <c r="R1709" s="159">
        <v>25558872.93</v>
      </c>
      <c r="S1709" s="159">
        <v>1441453.46</v>
      </c>
      <c r="T1709" s="159">
        <v>379.2</v>
      </c>
      <c r="U1709" s="159">
        <v>74249253.939999998</v>
      </c>
      <c r="V1709" s="159">
        <v>62870160.240000002</v>
      </c>
      <c r="W1709" s="159">
        <v>21936463.109999999</v>
      </c>
      <c r="X1709" s="159">
        <v>102008.25</v>
      </c>
      <c r="Y1709" s="159">
        <v>11379093.699999999</v>
      </c>
      <c r="Z1709" s="159">
        <v>5441848.5599999996</v>
      </c>
      <c r="AA1709" s="159">
        <v>0</v>
      </c>
      <c r="AB1709" s="159">
        <v>5441848.5599999996</v>
      </c>
      <c r="AC1709" s="159">
        <v>2365000</v>
      </c>
      <c r="AD1709" s="159">
        <v>2365000</v>
      </c>
      <c r="AE1709" s="159">
        <v>2366000</v>
      </c>
      <c r="AF1709" s="159">
        <v>11536328.48</v>
      </c>
      <c r="AG1709" s="159">
        <v>0</v>
      </c>
      <c r="AH1709" s="159">
        <v>27572.79</v>
      </c>
      <c r="AI1709" s="159">
        <v>0</v>
      </c>
      <c r="AJ1709" s="159">
        <v>0</v>
      </c>
    </row>
    <row r="1710" spans="1:36">
      <c r="A1710" s="153">
        <v>22</v>
      </c>
      <c r="B1710" s="154">
        <v>15</v>
      </c>
      <c r="C1710" s="154">
        <v>1</v>
      </c>
      <c r="D1710" s="155">
        <v>1</v>
      </c>
      <c r="E1710" s="155" t="s">
        <v>556</v>
      </c>
      <c r="F1710" s="156" t="s">
        <v>4983</v>
      </c>
      <c r="G1710" s="156" t="s">
        <v>556</v>
      </c>
      <c r="H1710" s="156" t="s">
        <v>4984</v>
      </c>
      <c r="I1710" s="155">
        <v>2215011</v>
      </c>
      <c r="J1710" s="157" t="s">
        <v>1227</v>
      </c>
      <c r="K1710" s="157"/>
      <c r="L1710" s="155">
        <v>2022</v>
      </c>
      <c r="M1710" s="158">
        <v>26011</v>
      </c>
      <c r="N1710" s="159">
        <v>130409684.69</v>
      </c>
      <c r="O1710" s="159">
        <v>119300555.79000001</v>
      </c>
      <c r="P1710" s="159">
        <v>69840159.099999994</v>
      </c>
      <c r="Q1710" s="159">
        <v>26662961</v>
      </c>
      <c r="R1710" s="159">
        <v>43177198.100000001</v>
      </c>
      <c r="S1710" s="159">
        <v>11109128.9</v>
      </c>
      <c r="T1710" s="159">
        <v>348974.02</v>
      </c>
      <c r="U1710" s="159">
        <v>142540469.06</v>
      </c>
      <c r="V1710" s="159">
        <v>113263031.78</v>
      </c>
      <c r="W1710" s="159">
        <v>35688237.670000002</v>
      </c>
      <c r="X1710" s="159">
        <v>434041.46</v>
      </c>
      <c r="Y1710" s="159">
        <v>29277437.280000001</v>
      </c>
      <c r="Z1710" s="159">
        <v>32092557.149999999</v>
      </c>
      <c r="AA1710" s="159">
        <v>7300000</v>
      </c>
      <c r="AB1710" s="159">
        <v>24792557.149999999</v>
      </c>
      <c r="AC1710" s="159">
        <v>4487224.32</v>
      </c>
      <c r="AD1710" s="159">
        <v>4487224.32</v>
      </c>
      <c r="AE1710" s="159">
        <v>22536065.199999999</v>
      </c>
      <c r="AF1710" s="159">
        <v>6037524.0099999998</v>
      </c>
      <c r="AG1710" s="159">
        <v>1708691.42</v>
      </c>
      <c r="AH1710" s="159">
        <v>2371836.08</v>
      </c>
      <c r="AI1710" s="159">
        <v>0</v>
      </c>
      <c r="AJ1710" s="159">
        <v>0</v>
      </c>
    </row>
    <row r="1711" spans="1:36">
      <c r="A1711" s="153">
        <v>22</v>
      </c>
      <c r="B1711" s="154">
        <v>15</v>
      </c>
      <c r="C1711" s="154">
        <v>2</v>
      </c>
      <c r="D1711" s="155">
        <v>1</v>
      </c>
      <c r="E1711" s="155" t="s">
        <v>556</v>
      </c>
      <c r="F1711" s="156" t="s">
        <v>4983</v>
      </c>
      <c r="G1711" s="156" t="s">
        <v>556</v>
      </c>
      <c r="H1711" s="156" t="s">
        <v>4985</v>
      </c>
      <c r="I1711" s="155">
        <v>2215021</v>
      </c>
      <c r="J1711" s="157" t="s">
        <v>1226</v>
      </c>
      <c r="K1711" s="157"/>
      <c r="L1711" s="155">
        <v>2022</v>
      </c>
      <c r="M1711" s="158">
        <v>49160</v>
      </c>
      <c r="N1711" s="159">
        <v>236248376.78</v>
      </c>
      <c r="O1711" s="159">
        <v>218297262.16</v>
      </c>
      <c r="P1711" s="159">
        <v>113661312.79000001</v>
      </c>
      <c r="Q1711" s="159">
        <v>43001278</v>
      </c>
      <c r="R1711" s="159">
        <v>70660034.790000007</v>
      </c>
      <c r="S1711" s="159">
        <v>17951114.620000001</v>
      </c>
      <c r="T1711" s="159">
        <v>12139089.289999999</v>
      </c>
      <c r="U1711" s="159">
        <v>244442796.90000001</v>
      </c>
      <c r="V1711" s="159">
        <v>205003116.03999999</v>
      </c>
      <c r="W1711" s="159">
        <v>70361735.209999993</v>
      </c>
      <c r="X1711" s="159">
        <v>959873.7</v>
      </c>
      <c r="Y1711" s="159">
        <v>39439680.859999999</v>
      </c>
      <c r="Z1711" s="159">
        <v>45959491.270000003</v>
      </c>
      <c r="AA1711" s="159">
        <v>0</v>
      </c>
      <c r="AB1711" s="159">
        <v>45959491.270000003</v>
      </c>
      <c r="AC1711" s="159">
        <v>6630418</v>
      </c>
      <c r="AD1711" s="159">
        <v>6139418</v>
      </c>
      <c r="AE1711" s="159">
        <v>32404174.280000001</v>
      </c>
      <c r="AF1711" s="159">
        <v>13294146.119999999</v>
      </c>
      <c r="AG1711" s="159">
        <v>530403.99</v>
      </c>
      <c r="AH1711" s="159">
        <v>1190197.6599999999</v>
      </c>
      <c r="AI1711" s="159">
        <v>0</v>
      </c>
      <c r="AJ1711" s="159">
        <v>0</v>
      </c>
    </row>
    <row r="1712" spans="1:36">
      <c r="A1712" s="153">
        <v>22</v>
      </c>
      <c r="B1712" s="154">
        <v>15</v>
      </c>
      <c r="C1712" s="154">
        <v>3</v>
      </c>
      <c r="D1712" s="155">
        <v>1</v>
      </c>
      <c r="E1712" s="155" t="s">
        <v>556</v>
      </c>
      <c r="F1712" s="156" t="s">
        <v>4983</v>
      </c>
      <c r="G1712" s="156" t="s">
        <v>556</v>
      </c>
      <c r="H1712" s="156" t="s">
        <v>4986</v>
      </c>
      <c r="I1712" s="155">
        <v>2215031</v>
      </c>
      <c r="J1712" s="157" t="s">
        <v>1219</v>
      </c>
      <c r="K1712" s="157"/>
      <c r="L1712" s="155">
        <v>2022</v>
      </c>
      <c r="M1712" s="158">
        <v>49652</v>
      </c>
      <c r="N1712" s="159">
        <v>251157832.09</v>
      </c>
      <c r="O1712" s="159">
        <v>235601899.61000001</v>
      </c>
      <c r="P1712" s="159">
        <v>140575808.59999999</v>
      </c>
      <c r="Q1712" s="159">
        <v>55279911</v>
      </c>
      <c r="R1712" s="159">
        <v>85295897.599999994</v>
      </c>
      <c r="S1712" s="159">
        <v>15555932.48</v>
      </c>
      <c r="T1712" s="159">
        <v>2166894.38</v>
      </c>
      <c r="U1712" s="159">
        <v>258253506.93000001</v>
      </c>
      <c r="V1712" s="159">
        <v>219393874.94</v>
      </c>
      <c r="W1712" s="159">
        <v>63042821.939999998</v>
      </c>
      <c r="X1712" s="159">
        <v>1652230.9</v>
      </c>
      <c r="Y1712" s="159">
        <v>38859631.990000002</v>
      </c>
      <c r="Z1712" s="159">
        <v>31966460.260000002</v>
      </c>
      <c r="AA1712" s="159">
        <v>6667392</v>
      </c>
      <c r="AB1712" s="159">
        <v>25299068.260000002</v>
      </c>
      <c r="AC1712" s="159">
        <v>5235020</v>
      </c>
      <c r="AD1712" s="159">
        <v>5235020</v>
      </c>
      <c r="AE1712" s="159">
        <v>68558240</v>
      </c>
      <c r="AF1712" s="159">
        <v>16208024.67</v>
      </c>
      <c r="AG1712" s="159">
        <v>889077.51</v>
      </c>
      <c r="AH1712" s="159">
        <v>815151.09</v>
      </c>
      <c r="AI1712" s="159">
        <v>1500000</v>
      </c>
      <c r="AJ1712" s="159">
        <v>0</v>
      </c>
    </row>
    <row r="1713" spans="1:36">
      <c r="A1713" s="153">
        <v>22</v>
      </c>
      <c r="B1713" s="154">
        <v>15</v>
      </c>
      <c r="C1713" s="154">
        <v>4</v>
      </c>
      <c r="D1713" s="155">
        <v>2</v>
      </c>
      <c r="E1713" s="155" t="s">
        <v>556</v>
      </c>
      <c r="F1713" s="156" t="s">
        <v>4987</v>
      </c>
      <c r="G1713" s="156" t="s">
        <v>556</v>
      </c>
      <c r="H1713" s="156" t="s">
        <v>4988</v>
      </c>
      <c r="I1713" s="155">
        <v>2215042</v>
      </c>
      <c r="J1713" s="157" t="s">
        <v>1225</v>
      </c>
      <c r="K1713" s="157"/>
      <c r="L1713" s="155">
        <v>2022</v>
      </c>
      <c r="M1713" s="158">
        <v>5497</v>
      </c>
      <c r="N1713" s="159">
        <v>31151502.059999999</v>
      </c>
      <c r="O1713" s="159">
        <v>30249604.510000002</v>
      </c>
      <c r="P1713" s="159">
        <v>18264438.170000002</v>
      </c>
      <c r="Q1713" s="159">
        <v>7019493</v>
      </c>
      <c r="R1713" s="159">
        <v>11244945.17</v>
      </c>
      <c r="S1713" s="159">
        <v>901897.55</v>
      </c>
      <c r="T1713" s="159">
        <v>193710.16</v>
      </c>
      <c r="U1713" s="159">
        <v>30324032.27</v>
      </c>
      <c r="V1713" s="159">
        <v>26923260.850000001</v>
      </c>
      <c r="W1713" s="159">
        <v>8822151.7200000007</v>
      </c>
      <c r="X1713" s="159">
        <v>98317.94</v>
      </c>
      <c r="Y1713" s="159">
        <v>3400771.42</v>
      </c>
      <c r="Z1713" s="159">
        <v>2711106</v>
      </c>
      <c r="AA1713" s="159">
        <v>1110000</v>
      </c>
      <c r="AB1713" s="159">
        <v>1601106</v>
      </c>
      <c r="AC1713" s="159">
        <v>642000</v>
      </c>
      <c r="AD1713" s="159">
        <v>642000</v>
      </c>
      <c r="AE1713" s="159">
        <v>4962000</v>
      </c>
      <c r="AF1713" s="159">
        <v>3326343.66</v>
      </c>
      <c r="AG1713" s="159">
        <v>84698.71</v>
      </c>
      <c r="AH1713" s="159">
        <v>0</v>
      </c>
      <c r="AI1713" s="159">
        <v>0</v>
      </c>
      <c r="AJ1713" s="159">
        <v>0</v>
      </c>
    </row>
    <row r="1714" spans="1:36">
      <c r="A1714" s="153">
        <v>22</v>
      </c>
      <c r="B1714" s="154">
        <v>15</v>
      </c>
      <c r="C1714" s="154">
        <v>5</v>
      </c>
      <c r="D1714" s="155">
        <v>2</v>
      </c>
      <c r="E1714" s="155" t="s">
        <v>556</v>
      </c>
      <c r="F1714" s="156" t="s">
        <v>4987</v>
      </c>
      <c r="G1714" s="156" t="s">
        <v>556</v>
      </c>
      <c r="H1714" s="156" t="s">
        <v>4989</v>
      </c>
      <c r="I1714" s="155">
        <v>2215052</v>
      </c>
      <c r="J1714" s="157" t="s">
        <v>1224</v>
      </c>
      <c r="K1714" s="157"/>
      <c r="L1714" s="155">
        <v>2022</v>
      </c>
      <c r="M1714" s="158">
        <v>7437</v>
      </c>
      <c r="N1714" s="159">
        <v>56555258.799999997</v>
      </c>
      <c r="O1714" s="159">
        <v>54484519.920000002</v>
      </c>
      <c r="P1714" s="159">
        <v>26662174.359999999</v>
      </c>
      <c r="Q1714" s="159">
        <v>9702910</v>
      </c>
      <c r="R1714" s="159">
        <v>16959264.359999999</v>
      </c>
      <c r="S1714" s="159">
        <v>2070738.88</v>
      </c>
      <c r="T1714" s="159">
        <v>381336.4</v>
      </c>
      <c r="U1714" s="159">
        <v>51773470.829999998</v>
      </c>
      <c r="V1714" s="159">
        <v>43732501</v>
      </c>
      <c r="W1714" s="159">
        <v>13379793.289999999</v>
      </c>
      <c r="X1714" s="159">
        <v>411181.97</v>
      </c>
      <c r="Y1714" s="159">
        <v>8040969.8300000001</v>
      </c>
      <c r="Z1714" s="159">
        <v>820812.56</v>
      </c>
      <c r="AA1714" s="159">
        <v>0</v>
      </c>
      <c r="AB1714" s="159">
        <v>820812.56</v>
      </c>
      <c r="AC1714" s="159">
        <v>4378794</v>
      </c>
      <c r="AD1714" s="159">
        <v>4378794</v>
      </c>
      <c r="AE1714" s="159">
        <v>12182690</v>
      </c>
      <c r="AF1714" s="159">
        <v>10752018.92</v>
      </c>
      <c r="AG1714" s="159">
        <v>636639.57999999996</v>
      </c>
      <c r="AH1714" s="159">
        <v>601837.79</v>
      </c>
      <c r="AI1714" s="159">
        <v>0</v>
      </c>
      <c r="AJ1714" s="159">
        <v>0</v>
      </c>
    </row>
    <row r="1715" spans="1:36">
      <c r="A1715" s="153">
        <v>22</v>
      </c>
      <c r="B1715" s="154">
        <v>15</v>
      </c>
      <c r="C1715" s="154">
        <v>6</v>
      </c>
      <c r="D1715" s="155">
        <v>2</v>
      </c>
      <c r="E1715" s="155" t="s">
        <v>556</v>
      </c>
      <c r="F1715" s="156" t="s">
        <v>4987</v>
      </c>
      <c r="G1715" s="156" t="s">
        <v>556</v>
      </c>
      <c r="H1715" s="156" t="s">
        <v>4990</v>
      </c>
      <c r="I1715" s="155">
        <v>2215062</v>
      </c>
      <c r="J1715" s="157" t="s">
        <v>1223</v>
      </c>
      <c r="K1715" s="157"/>
      <c r="L1715" s="155">
        <v>2022</v>
      </c>
      <c r="M1715" s="158">
        <v>6389</v>
      </c>
      <c r="N1715" s="159">
        <v>43172549.979999997</v>
      </c>
      <c r="O1715" s="159">
        <v>40731930.609999999</v>
      </c>
      <c r="P1715" s="159">
        <v>31655058.960000001</v>
      </c>
      <c r="Q1715" s="159">
        <v>15395445</v>
      </c>
      <c r="R1715" s="159">
        <v>16259613.960000001</v>
      </c>
      <c r="S1715" s="159">
        <v>2440619.37</v>
      </c>
      <c r="T1715" s="159">
        <v>45143.5</v>
      </c>
      <c r="U1715" s="159">
        <v>40517763.789999999</v>
      </c>
      <c r="V1715" s="159">
        <v>38421503.329999998</v>
      </c>
      <c r="W1715" s="159">
        <v>14524142.85</v>
      </c>
      <c r="X1715" s="159">
        <v>171104.14</v>
      </c>
      <c r="Y1715" s="159">
        <v>2096260.46</v>
      </c>
      <c r="Z1715" s="159">
        <v>1019482.08</v>
      </c>
      <c r="AA1715" s="159">
        <v>0</v>
      </c>
      <c r="AB1715" s="159">
        <v>1019482.08</v>
      </c>
      <c r="AC1715" s="159">
        <v>1994956</v>
      </c>
      <c r="AD1715" s="159">
        <v>1994956</v>
      </c>
      <c r="AE1715" s="159">
        <v>5594500</v>
      </c>
      <c r="AF1715" s="159">
        <v>2310427.2799999998</v>
      </c>
      <c r="AG1715" s="159">
        <v>485243.13</v>
      </c>
      <c r="AH1715" s="159">
        <v>445871.09</v>
      </c>
      <c r="AI1715" s="159">
        <v>0</v>
      </c>
      <c r="AJ1715" s="159">
        <v>0</v>
      </c>
    </row>
    <row r="1716" spans="1:36">
      <c r="A1716" s="153">
        <v>22</v>
      </c>
      <c r="B1716" s="154">
        <v>15</v>
      </c>
      <c r="C1716" s="154">
        <v>7</v>
      </c>
      <c r="D1716" s="155">
        <v>2</v>
      </c>
      <c r="E1716" s="155" t="s">
        <v>556</v>
      </c>
      <c r="F1716" s="156" t="s">
        <v>4987</v>
      </c>
      <c r="G1716" s="156" t="s">
        <v>556</v>
      </c>
      <c r="H1716" s="156" t="s">
        <v>4991</v>
      </c>
      <c r="I1716" s="155">
        <v>2215072</v>
      </c>
      <c r="J1716" s="157" t="s">
        <v>1222</v>
      </c>
      <c r="K1716" s="157"/>
      <c r="L1716" s="155">
        <v>2022</v>
      </c>
      <c r="M1716" s="158">
        <v>16391</v>
      </c>
      <c r="N1716" s="159">
        <v>108928260.59</v>
      </c>
      <c r="O1716" s="159">
        <v>103038313.73999999</v>
      </c>
      <c r="P1716" s="159">
        <v>65465091.840000004</v>
      </c>
      <c r="Q1716" s="159">
        <v>28911524</v>
      </c>
      <c r="R1716" s="159">
        <v>36553567.840000004</v>
      </c>
      <c r="S1716" s="159">
        <v>5889946.8499999996</v>
      </c>
      <c r="T1716" s="159">
        <v>24611.64</v>
      </c>
      <c r="U1716" s="159">
        <v>113394920.59</v>
      </c>
      <c r="V1716" s="159">
        <v>92923636.150000006</v>
      </c>
      <c r="W1716" s="159">
        <v>33589790.969999999</v>
      </c>
      <c r="X1716" s="159">
        <v>842384.84</v>
      </c>
      <c r="Y1716" s="159">
        <v>20471284.440000001</v>
      </c>
      <c r="Z1716" s="159">
        <v>7372689.2199999997</v>
      </c>
      <c r="AA1716" s="159">
        <v>2096748</v>
      </c>
      <c r="AB1716" s="159">
        <v>5275941.22</v>
      </c>
      <c r="AC1716" s="159">
        <v>1996748</v>
      </c>
      <c r="AD1716" s="159">
        <v>1996748</v>
      </c>
      <c r="AE1716" s="159">
        <v>38326762.509999998</v>
      </c>
      <c r="AF1716" s="159">
        <v>10114677.59</v>
      </c>
      <c r="AG1716" s="159">
        <v>505207.41</v>
      </c>
      <c r="AH1716" s="159">
        <v>494673.42</v>
      </c>
      <c r="AI1716" s="159">
        <v>0</v>
      </c>
      <c r="AJ1716" s="159">
        <v>0</v>
      </c>
    </row>
    <row r="1717" spans="1:36">
      <c r="A1717" s="153">
        <v>22</v>
      </c>
      <c r="B1717" s="154">
        <v>15</v>
      </c>
      <c r="C1717" s="154">
        <v>8</v>
      </c>
      <c r="D1717" s="155">
        <v>2</v>
      </c>
      <c r="E1717" s="155" t="s">
        <v>556</v>
      </c>
      <c r="F1717" s="156" t="s">
        <v>4987</v>
      </c>
      <c r="G1717" s="156" t="s">
        <v>556</v>
      </c>
      <c r="H1717" s="156" t="s">
        <v>4992</v>
      </c>
      <c r="I1717" s="155">
        <v>2215082</v>
      </c>
      <c r="J1717" s="157" t="s">
        <v>1221</v>
      </c>
      <c r="K1717" s="157"/>
      <c r="L1717" s="155">
        <v>2022</v>
      </c>
      <c r="M1717" s="158">
        <v>12024</v>
      </c>
      <c r="N1717" s="159">
        <v>67123572.780000001</v>
      </c>
      <c r="O1717" s="159">
        <v>66211787.289999999</v>
      </c>
      <c r="P1717" s="159">
        <v>48977032.920000002</v>
      </c>
      <c r="Q1717" s="159">
        <v>22770709</v>
      </c>
      <c r="R1717" s="159">
        <v>26206323.920000002</v>
      </c>
      <c r="S1717" s="159">
        <v>911785.49</v>
      </c>
      <c r="T1717" s="159">
        <v>391285.55</v>
      </c>
      <c r="U1717" s="159">
        <v>69202342.260000005</v>
      </c>
      <c r="V1717" s="159">
        <v>61628577.079999998</v>
      </c>
      <c r="W1717" s="159">
        <v>22299528.539999999</v>
      </c>
      <c r="X1717" s="159">
        <v>388367.17</v>
      </c>
      <c r="Y1717" s="159">
        <v>7573765.1799999997</v>
      </c>
      <c r="Z1717" s="159">
        <v>5812566.9100000001</v>
      </c>
      <c r="AA1717" s="159">
        <v>5000000</v>
      </c>
      <c r="AB1717" s="159">
        <v>812566.91000000015</v>
      </c>
      <c r="AC1717" s="159">
        <v>2813872.53</v>
      </c>
      <c r="AD1717" s="159">
        <v>2813872.53</v>
      </c>
      <c r="AE1717" s="159">
        <v>16143297</v>
      </c>
      <c r="AF1717" s="159">
        <v>4583210.21</v>
      </c>
      <c r="AG1717" s="159">
        <v>103728.1</v>
      </c>
      <c r="AH1717" s="159">
        <v>158853.38</v>
      </c>
      <c r="AI1717" s="159">
        <v>0</v>
      </c>
      <c r="AJ1717" s="159">
        <v>0</v>
      </c>
    </row>
    <row r="1718" spans="1:36">
      <c r="A1718" s="153">
        <v>22</v>
      </c>
      <c r="B1718" s="154">
        <v>15</v>
      </c>
      <c r="C1718" s="154">
        <v>9</v>
      </c>
      <c r="D1718" s="155">
        <v>2</v>
      </c>
      <c r="E1718" s="155" t="s">
        <v>556</v>
      </c>
      <c r="F1718" s="156" t="s">
        <v>4987</v>
      </c>
      <c r="G1718" s="156" t="s">
        <v>556</v>
      </c>
      <c r="H1718" s="156" t="s">
        <v>4993</v>
      </c>
      <c r="I1718" s="155">
        <v>2215092</v>
      </c>
      <c r="J1718" s="157" t="s">
        <v>1220</v>
      </c>
      <c r="K1718" s="157"/>
      <c r="L1718" s="155">
        <v>2022</v>
      </c>
      <c r="M1718" s="158">
        <v>18074</v>
      </c>
      <c r="N1718" s="159">
        <v>121714136.87</v>
      </c>
      <c r="O1718" s="159">
        <v>107468065.56</v>
      </c>
      <c r="P1718" s="159">
        <v>68803725.939999998</v>
      </c>
      <c r="Q1718" s="159">
        <v>29699253</v>
      </c>
      <c r="R1718" s="159">
        <v>39104472.939999998</v>
      </c>
      <c r="S1718" s="159">
        <v>14246071.310000001</v>
      </c>
      <c r="T1718" s="159">
        <v>168306.04</v>
      </c>
      <c r="U1718" s="159">
        <v>129219947.05</v>
      </c>
      <c r="V1718" s="159">
        <v>89418430.349999994</v>
      </c>
      <c r="W1718" s="159">
        <v>28220744.780000001</v>
      </c>
      <c r="X1718" s="159">
        <v>963158.3</v>
      </c>
      <c r="Y1718" s="159">
        <v>39801516.700000003</v>
      </c>
      <c r="Z1718" s="159">
        <v>23702362.649999999</v>
      </c>
      <c r="AA1718" s="159">
        <v>14143073.130000001</v>
      </c>
      <c r="AB1718" s="159">
        <v>9559289.5199999977</v>
      </c>
      <c r="AC1718" s="159">
        <v>3522040</v>
      </c>
      <c r="AD1718" s="159">
        <v>3522040</v>
      </c>
      <c r="AE1718" s="159">
        <v>43363530.130000003</v>
      </c>
      <c r="AF1718" s="159">
        <v>18049635.210000001</v>
      </c>
      <c r="AG1718" s="159">
        <v>78528.600000000006</v>
      </c>
      <c r="AH1718" s="159">
        <v>99729.59</v>
      </c>
      <c r="AI1718" s="159">
        <v>0</v>
      </c>
      <c r="AJ1718" s="159">
        <v>0</v>
      </c>
    </row>
    <row r="1719" spans="1:36">
      <c r="A1719" s="153">
        <v>22</v>
      </c>
      <c r="B1719" s="154">
        <v>15</v>
      </c>
      <c r="C1719" s="154">
        <v>10</v>
      </c>
      <c r="D1719" s="155">
        <v>2</v>
      </c>
      <c r="E1719" s="155" t="s">
        <v>556</v>
      </c>
      <c r="F1719" s="156" t="s">
        <v>4987</v>
      </c>
      <c r="G1719" s="156" t="s">
        <v>556</v>
      </c>
      <c r="H1719" s="156" t="s">
        <v>4994</v>
      </c>
      <c r="I1719" s="155">
        <v>2215102</v>
      </c>
      <c r="J1719" s="157" t="s">
        <v>1219</v>
      </c>
      <c r="K1719" s="157"/>
      <c r="L1719" s="155">
        <v>2022</v>
      </c>
      <c r="M1719" s="158">
        <v>26129</v>
      </c>
      <c r="N1719" s="159">
        <v>151439010.96000001</v>
      </c>
      <c r="O1719" s="159">
        <v>138532014.77000001</v>
      </c>
      <c r="P1719" s="159">
        <v>86510156.75999999</v>
      </c>
      <c r="Q1719" s="159">
        <v>34131668</v>
      </c>
      <c r="R1719" s="159">
        <v>52378488.759999998</v>
      </c>
      <c r="S1719" s="159">
        <v>12906996.189999999</v>
      </c>
      <c r="T1719" s="159">
        <v>96946.240000000005</v>
      </c>
      <c r="U1719" s="159">
        <v>156462408.68000001</v>
      </c>
      <c r="V1719" s="159">
        <v>124291107.31</v>
      </c>
      <c r="W1719" s="159">
        <v>38867451.93</v>
      </c>
      <c r="X1719" s="159">
        <v>1090545.81</v>
      </c>
      <c r="Y1719" s="159">
        <v>32171301.370000001</v>
      </c>
      <c r="Z1719" s="159">
        <v>16096961.41</v>
      </c>
      <c r="AA1719" s="159">
        <v>5994000</v>
      </c>
      <c r="AB1719" s="159">
        <v>10102961.41</v>
      </c>
      <c r="AC1719" s="159">
        <v>3250912.04</v>
      </c>
      <c r="AD1719" s="159">
        <v>3250912.04</v>
      </c>
      <c r="AE1719" s="159">
        <v>45668780.119999997</v>
      </c>
      <c r="AF1719" s="159">
        <v>14240907.460000001</v>
      </c>
      <c r="AG1719" s="159">
        <v>105219.46</v>
      </c>
      <c r="AH1719" s="159">
        <v>111848.05</v>
      </c>
      <c r="AI1719" s="159">
        <v>0</v>
      </c>
      <c r="AJ1719" s="159">
        <v>0</v>
      </c>
    </row>
    <row r="1720" spans="1:36">
      <c r="A1720" s="153">
        <v>22</v>
      </c>
      <c r="B1720" s="154">
        <v>16</v>
      </c>
      <c r="C1720" s="154">
        <v>1</v>
      </c>
      <c r="D1720" s="155">
        <v>3</v>
      </c>
      <c r="E1720" s="155" t="s">
        <v>556</v>
      </c>
      <c r="F1720" s="156" t="s">
        <v>4995</v>
      </c>
      <c r="G1720" s="156" t="s">
        <v>556</v>
      </c>
      <c r="H1720" s="156" t="s">
        <v>4996</v>
      </c>
      <c r="I1720" s="155">
        <v>2216013</v>
      </c>
      <c r="J1720" s="157" t="s">
        <v>1218</v>
      </c>
      <c r="K1720" s="157"/>
      <c r="L1720" s="155">
        <v>2022</v>
      </c>
      <c r="M1720" s="158">
        <v>9251</v>
      </c>
      <c r="N1720" s="159">
        <v>49087247.380000003</v>
      </c>
      <c r="O1720" s="159">
        <v>44966608.75</v>
      </c>
      <c r="P1720" s="159">
        <v>30889219.260000002</v>
      </c>
      <c r="Q1720" s="159">
        <v>13424524</v>
      </c>
      <c r="R1720" s="159">
        <v>17464695.260000002</v>
      </c>
      <c r="S1720" s="159">
        <v>4120638.63</v>
      </c>
      <c r="T1720" s="159">
        <v>418127.71</v>
      </c>
      <c r="U1720" s="159">
        <v>50117520.920000002</v>
      </c>
      <c r="V1720" s="159">
        <v>42891675.240000002</v>
      </c>
      <c r="W1720" s="159">
        <v>15294686.91</v>
      </c>
      <c r="X1720" s="159">
        <v>179374.02</v>
      </c>
      <c r="Y1720" s="159">
        <v>7225845.6799999997</v>
      </c>
      <c r="Z1720" s="159">
        <v>5031759.32</v>
      </c>
      <c r="AA1720" s="159">
        <v>2389518</v>
      </c>
      <c r="AB1720" s="159">
        <v>2642241.3200000003</v>
      </c>
      <c r="AC1720" s="159">
        <v>2716451.99</v>
      </c>
      <c r="AD1720" s="159">
        <v>2716451.99</v>
      </c>
      <c r="AE1720" s="159">
        <v>7866810.5599999996</v>
      </c>
      <c r="AF1720" s="159">
        <v>2074933.51</v>
      </c>
      <c r="AG1720" s="159">
        <v>559516.81000000006</v>
      </c>
      <c r="AH1720" s="159">
        <v>807937.88</v>
      </c>
      <c r="AI1720" s="159">
        <v>0</v>
      </c>
      <c r="AJ1720" s="159">
        <v>1512.56</v>
      </c>
    </row>
    <row r="1721" spans="1:36">
      <c r="A1721" s="153">
        <v>22</v>
      </c>
      <c r="B1721" s="154">
        <v>16</v>
      </c>
      <c r="C1721" s="154">
        <v>2</v>
      </c>
      <c r="D1721" s="155">
        <v>2</v>
      </c>
      <c r="E1721" s="155" t="s">
        <v>556</v>
      </c>
      <c r="F1721" s="156" t="s">
        <v>4997</v>
      </c>
      <c r="G1721" s="156" t="s">
        <v>556</v>
      </c>
      <c r="H1721" s="156" t="s">
        <v>4998</v>
      </c>
      <c r="I1721" s="155">
        <v>2216022</v>
      </c>
      <c r="J1721" s="157" t="s">
        <v>1217</v>
      </c>
      <c r="K1721" s="157"/>
      <c r="L1721" s="155">
        <v>2022</v>
      </c>
      <c r="M1721" s="158">
        <v>3635</v>
      </c>
      <c r="N1721" s="159">
        <v>20478619.91</v>
      </c>
      <c r="O1721" s="159">
        <v>18258525.27</v>
      </c>
      <c r="P1721" s="159">
        <v>12227482.359999999</v>
      </c>
      <c r="Q1721" s="159">
        <v>5076480</v>
      </c>
      <c r="R1721" s="159">
        <v>7151002.3600000003</v>
      </c>
      <c r="S1721" s="159">
        <v>2220094.64</v>
      </c>
      <c r="T1721" s="159">
        <v>110823.83</v>
      </c>
      <c r="U1721" s="159">
        <v>20437868.920000002</v>
      </c>
      <c r="V1721" s="159">
        <v>17757861.649999999</v>
      </c>
      <c r="W1721" s="159">
        <v>6646986.7300000004</v>
      </c>
      <c r="X1721" s="159">
        <v>121054.62</v>
      </c>
      <c r="Y1721" s="159">
        <v>2680007.27</v>
      </c>
      <c r="Z1721" s="159">
        <v>1661411.43</v>
      </c>
      <c r="AA1721" s="159">
        <v>0</v>
      </c>
      <c r="AB1721" s="159">
        <v>1661411.43</v>
      </c>
      <c r="AC1721" s="159">
        <v>204647.42</v>
      </c>
      <c r="AD1721" s="159">
        <v>204647.42</v>
      </c>
      <c r="AE1721" s="159">
        <v>4357733.34</v>
      </c>
      <c r="AF1721" s="159">
        <v>500663.62</v>
      </c>
      <c r="AG1721" s="159">
        <v>29568</v>
      </c>
      <c r="AH1721" s="159">
        <v>147840</v>
      </c>
      <c r="AI1721" s="159">
        <v>0</v>
      </c>
      <c r="AJ1721" s="159">
        <v>0</v>
      </c>
    </row>
    <row r="1722" spans="1:36">
      <c r="A1722" s="153">
        <v>22</v>
      </c>
      <c r="B1722" s="154">
        <v>16</v>
      </c>
      <c r="C1722" s="154">
        <v>3</v>
      </c>
      <c r="D1722" s="155">
        <v>2</v>
      </c>
      <c r="E1722" s="155" t="s">
        <v>556</v>
      </c>
      <c r="F1722" s="156" t="s">
        <v>4997</v>
      </c>
      <c r="G1722" s="156" t="s">
        <v>556</v>
      </c>
      <c r="H1722" s="156" t="s">
        <v>4999</v>
      </c>
      <c r="I1722" s="155">
        <v>2216032</v>
      </c>
      <c r="J1722" s="157" t="s">
        <v>1216</v>
      </c>
      <c r="K1722" s="157"/>
      <c r="L1722" s="155">
        <v>2022</v>
      </c>
      <c r="M1722" s="158">
        <v>3950</v>
      </c>
      <c r="N1722" s="159">
        <v>21974017.100000001</v>
      </c>
      <c r="O1722" s="159">
        <v>19591787.989999998</v>
      </c>
      <c r="P1722" s="159">
        <v>13972863.969999999</v>
      </c>
      <c r="Q1722" s="159">
        <v>6033713</v>
      </c>
      <c r="R1722" s="159">
        <v>7939150.9699999997</v>
      </c>
      <c r="S1722" s="159">
        <v>2382229.11</v>
      </c>
      <c r="T1722" s="159">
        <v>332065.90000000002</v>
      </c>
      <c r="U1722" s="159">
        <v>20516805.57</v>
      </c>
      <c r="V1722" s="159">
        <v>18548060.969999999</v>
      </c>
      <c r="W1722" s="159">
        <v>6671203.2400000002</v>
      </c>
      <c r="X1722" s="159">
        <v>36145.08</v>
      </c>
      <c r="Y1722" s="159">
        <v>1968744.6</v>
      </c>
      <c r="Z1722" s="159">
        <v>1010400.7</v>
      </c>
      <c r="AA1722" s="159">
        <v>762500</v>
      </c>
      <c r="AB1722" s="159">
        <v>247900.69999999995</v>
      </c>
      <c r="AC1722" s="159">
        <v>878016.9</v>
      </c>
      <c r="AD1722" s="159">
        <v>878016.9</v>
      </c>
      <c r="AE1722" s="159">
        <v>1550500</v>
      </c>
      <c r="AF1722" s="159">
        <v>1043727.02</v>
      </c>
      <c r="AG1722" s="159">
        <v>537934.74</v>
      </c>
      <c r="AH1722" s="159">
        <v>457437.99</v>
      </c>
      <c r="AI1722" s="159">
        <v>0</v>
      </c>
      <c r="AJ1722" s="159">
        <v>48000</v>
      </c>
    </row>
    <row r="1723" spans="1:36">
      <c r="A1723" s="153">
        <v>22</v>
      </c>
      <c r="B1723" s="154">
        <v>16</v>
      </c>
      <c r="C1723" s="154">
        <v>4</v>
      </c>
      <c r="D1723" s="155">
        <v>2</v>
      </c>
      <c r="E1723" s="155" t="s">
        <v>556</v>
      </c>
      <c r="F1723" s="156" t="s">
        <v>4997</v>
      </c>
      <c r="G1723" s="156" t="s">
        <v>556</v>
      </c>
      <c r="H1723" s="156" t="s">
        <v>5000</v>
      </c>
      <c r="I1723" s="155">
        <v>2216042</v>
      </c>
      <c r="J1723" s="157" t="s">
        <v>1215</v>
      </c>
      <c r="K1723" s="157"/>
      <c r="L1723" s="155">
        <v>2022</v>
      </c>
      <c r="M1723" s="158">
        <v>6253</v>
      </c>
      <c r="N1723" s="159">
        <v>30142147.609999999</v>
      </c>
      <c r="O1723" s="159">
        <v>29433044.440000001</v>
      </c>
      <c r="P1723" s="159">
        <v>20566299.289999999</v>
      </c>
      <c r="Q1723" s="159">
        <v>9367654</v>
      </c>
      <c r="R1723" s="159">
        <v>11198645.289999999</v>
      </c>
      <c r="S1723" s="159">
        <v>709103.17</v>
      </c>
      <c r="T1723" s="159">
        <v>82806.17</v>
      </c>
      <c r="U1723" s="159">
        <v>32205987.620000001</v>
      </c>
      <c r="V1723" s="159">
        <v>27572044.129999999</v>
      </c>
      <c r="W1723" s="159">
        <v>9723561.5800000001</v>
      </c>
      <c r="X1723" s="159">
        <v>266890.09000000003</v>
      </c>
      <c r="Y1723" s="159">
        <v>4633943.49</v>
      </c>
      <c r="Z1723" s="159">
        <v>3956593.01</v>
      </c>
      <c r="AA1723" s="159">
        <v>3889601</v>
      </c>
      <c r="AB1723" s="159">
        <v>66992.009999999776</v>
      </c>
      <c r="AC1723" s="159">
        <v>1368906.86</v>
      </c>
      <c r="AD1723" s="159">
        <v>1368906.86</v>
      </c>
      <c r="AE1723" s="159">
        <v>11024351.85</v>
      </c>
      <c r="AF1723" s="159">
        <v>1861000.31</v>
      </c>
      <c r="AG1723" s="159">
        <v>0</v>
      </c>
      <c r="AH1723" s="159">
        <v>0</v>
      </c>
      <c r="AI1723" s="159">
        <v>0</v>
      </c>
      <c r="AJ1723" s="159">
        <v>80051.44</v>
      </c>
    </row>
    <row r="1724" spans="1:36">
      <c r="A1724" s="153">
        <v>22</v>
      </c>
      <c r="B1724" s="154">
        <v>16</v>
      </c>
      <c r="C1724" s="154">
        <v>5</v>
      </c>
      <c r="D1724" s="155">
        <v>3</v>
      </c>
      <c r="E1724" s="155" t="s">
        <v>556</v>
      </c>
      <c r="F1724" s="156" t="s">
        <v>4995</v>
      </c>
      <c r="G1724" s="156" t="s">
        <v>556</v>
      </c>
      <c r="H1724" s="156" t="s">
        <v>5001</v>
      </c>
      <c r="I1724" s="155">
        <v>2216053</v>
      </c>
      <c r="J1724" s="157" t="s">
        <v>1214</v>
      </c>
      <c r="K1724" s="157"/>
      <c r="L1724" s="155">
        <v>2022</v>
      </c>
      <c r="M1724" s="158">
        <v>18387</v>
      </c>
      <c r="N1724" s="159">
        <v>82659687.620000005</v>
      </c>
      <c r="O1724" s="159">
        <v>78202964.879999995</v>
      </c>
      <c r="P1724" s="159">
        <v>42738871.280000001</v>
      </c>
      <c r="Q1724" s="159">
        <v>14529168</v>
      </c>
      <c r="R1724" s="159">
        <v>28209703.280000001</v>
      </c>
      <c r="S1724" s="159">
        <v>4456722.74</v>
      </c>
      <c r="T1724" s="159">
        <v>89228.93</v>
      </c>
      <c r="U1724" s="159">
        <v>85895592.030000001</v>
      </c>
      <c r="V1724" s="159">
        <v>72929293.200000003</v>
      </c>
      <c r="W1724" s="159">
        <v>24518002.149999999</v>
      </c>
      <c r="X1724" s="159">
        <v>0</v>
      </c>
      <c r="Y1724" s="159">
        <v>12966298.83</v>
      </c>
      <c r="Z1724" s="159">
        <v>12797116.18</v>
      </c>
      <c r="AA1724" s="159">
        <v>0</v>
      </c>
      <c r="AB1724" s="159">
        <v>12797116.18</v>
      </c>
      <c r="AC1724" s="159">
        <v>118941.4</v>
      </c>
      <c r="AD1724" s="159">
        <v>0</v>
      </c>
      <c r="AE1724" s="159">
        <v>0</v>
      </c>
      <c r="AF1724" s="159">
        <v>5273671.6799999997</v>
      </c>
      <c r="AG1724" s="159">
        <v>780668.97</v>
      </c>
      <c r="AH1724" s="159">
        <v>424329</v>
      </c>
      <c r="AI1724" s="159">
        <v>0</v>
      </c>
      <c r="AJ1724" s="159">
        <v>0</v>
      </c>
    </row>
    <row r="1725" spans="1:36">
      <c r="A1725" s="153">
        <v>24</v>
      </c>
      <c r="B1725" s="154">
        <v>1</v>
      </c>
      <c r="C1725" s="154">
        <v>1</v>
      </c>
      <c r="D1725" s="155">
        <v>1</v>
      </c>
      <c r="E1725" s="155" t="s">
        <v>556</v>
      </c>
      <c r="F1725" s="156" t="s">
        <v>5002</v>
      </c>
      <c r="G1725" s="156" t="s">
        <v>556</v>
      </c>
      <c r="H1725" s="156" t="s">
        <v>5003</v>
      </c>
      <c r="I1725" s="155">
        <v>2401011</v>
      </c>
      <c r="J1725" s="157" t="s">
        <v>1213</v>
      </c>
      <c r="K1725" s="157"/>
      <c r="L1725" s="155">
        <v>2022</v>
      </c>
      <c r="M1725" s="158">
        <v>56624</v>
      </c>
      <c r="N1725" s="159">
        <v>267512028.52000001</v>
      </c>
      <c r="O1725" s="159">
        <v>258527339.40000001</v>
      </c>
      <c r="P1725" s="159">
        <v>102710116.59999999</v>
      </c>
      <c r="Q1725" s="159">
        <v>35756894</v>
      </c>
      <c r="R1725" s="159">
        <v>66953222.600000001</v>
      </c>
      <c r="S1725" s="159">
        <v>8984689.1199999992</v>
      </c>
      <c r="T1725" s="159">
        <v>2805347.87</v>
      </c>
      <c r="U1725" s="159">
        <v>265581487.24000001</v>
      </c>
      <c r="V1725" s="159">
        <v>246211809.19</v>
      </c>
      <c r="W1725" s="159">
        <v>83550673.680000007</v>
      </c>
      <c r="X1725" s="159">
        <v>1199376.73</v>
      </c>
      <c r="Y1725" s="159">
        <v>19369678.050000001</v>
      </c>
      <c r="Z1725" s="159">
        <v>18130148.859999999</v>
      </c>
      <c r="AA1725" s="159">
        <v>14000000</v>
      </c>
      <c r="AB1725" s="159">
        <v>4130148.8599999994</v>
      </c>
      <c r="AC1725" s="159">
        <v>8081212</v>
      </c>
      <c r="AD1725" s="159">
        <v>8081212</v>
      </c>
      <c r="AE1725" s="159">
        <v>73938788</v>
      </c>
      <c r="AF1725" s="159">
        <v>12315530.210000001</v>
      </c>
      <c r="AG1725" s="159">
        <v>1603144.49</v>
      </c>
      <c r="AH1725" s="159">
        <v>1138567.8400000001</v>
      </c>
      <c r="AI1725" s="159">
        <v>0</v>
      </c>
      <c r="AJ1725" s="159">
        <v>0</v>
      </c>
    </row>
    <row r="1726" spans="1:36">
      <c r="A1726" s="153">
        <v>24</v>
      </c>
      <c r="B1726" s="154">
        <v>1</v>
      </c>
      <c r="C1726" s="154">
        <v>2</v>
      </c>
      <c r="D1726" s="155">
        <v>1</v>
      </c>
      <c r="E1726" s="155" t="s">
        <v>556</v>
      </c>
      <c r="F1726" s="156" t="s">
        <v>5002</v>
      </c>
      <c r="G1726" s="156" t="s">
        <v>556</v>
      </c>
      <c r="H1726" s="156" t="s">
        <v>5004</v>
      </c>
      <c r="I1726" s="155">
        <v>2401021</v>
      </c>
      <c r="J1726" s="157" t="s">
        <v>1212</v>
      </c>
      <c r="K1726" s="157"/>
      <c r="L1726" s="155">
        <v>2022</v>
      </c>
      <c r="M1726" s="158">
        <v>31545</v>
      </c>
      <c r="N1726" s="159">
        <v>172087318.44</v>
      </c>
      <c r="O1726" s="159">
        <v>129576998.94</v>
      </c>
      <c r="P1726" s="159">
        <v>51510344.829999998</v>
      </c>
      <c r="Q1726" s="159">
        <v>17545184</v>
      </c>
      <c r="R1726" s="159">
        <v>33965160.829999998</v>
      </c>
      <c r="S1726" s="159">
        <v>42510319.5</v>
      </c>
      <c r="T1726" s="159">
        <v>24295589.079999998</v>
      </c>
      <c r="U1726" s="159">
        <v>162356692.19999999</v>
      </c>
      <c r="V1726" s="159">
        <v>126297862.90000001</v>
      </c>
      <c r="W1726" s="159">
        <v>49845436.359999999</v>
      </c>
      <c r="X1726" s="159">
        <v>861726.28</v>
      </c>
      <c r="Y1726" s="159">
        <v>36058829.299999997</v>
      </c>
      <c r="Z1726" s="159">
        <v>13081856.720000001</v>
      </c>
      <c r="AA1726" s="159">
        <v>7000000</v>
      </c>
      <c r="AB1726" s="159">
        <v>6081856.7200000007</v>
      </c>
      <c r="AC1726" s="159">
        <v>3720998.21</v>
      </c>
      <c r="AD1726" s="159">
        <v>3720998.21</v>
      </c>
      <c r="AE1726" s="159">
        <v>34787423.009999998</v>
      </c>
      <c r="AF1726" s="159">
        <v>3279136.04</v>
      </c>
      <c r="AG1726" s="159">
        <v>966544.87</v>
      </c>
      <c r="AH1726" s="159">
        <v>534195.30000000005</v>
      </c>
      <c r="AI1726" s="159">
        <v>0</v>
      </c>
      <c r="AJ1726" s="159">
        <v>0</v>
      </c>
    </row>
    <row r="1727" spans="1:36">
      <c r="A1727" s="153">
        <v>24</v>
      </c>
      <c r="B1727" s="154">
        <v>1</v>
      </c>
      <c r="C1727" s="154">
        <v>3</v>
      </c>
      <c r="D1727" s="155">
        <v>1</v>
      </c>
      <c r="E1727" s="155" t="s">
        <v>556</v>
      </c>
      <c r="F1727" s="156" t="s">
        <v>5002</v>
      </c>
      <c r="G1727" s="156" t="s">
        <v>556</v>
      </c>
      <c r="H1727" s="156" t="s">
        <v>5005</v>
      </c>
      <c r="I1727" s="155">
        <v>2401031</v>
      </c>
      <c r="J1727" s="157" t="s">
        <v>1211</v>
      </c>
      <c r="K1727" s="157"/>
      <c r="L1727" s="155">
        <v>2022</v>
      </c>
      <c r="M1727" s="158">
        <v>8927</v>
      </c>
      <c r="N1727" s="159">
        <v>36246717.469999999</v>
      </c>
      <c r="O1727" s="159">
        <v>32700672.489999998</v>
      </c>
      <c r="P1727" s="159">
        <v>14255329.51</v>
      </c>
      <c r="Q1727" s="159">
        <v>4872986</v>
      </c>
      <c r="R1727" s="159">
        <v>9382343.5099999998</v>
      </c>
      <c r="S1727" s="159">
        <v>3546044.98</v>
      </c>
      <c r="T1727" s="159">
        <v>2234216.89</v>
      </c>
      <c r="U1727" s="159">
        <v>33790935.740000002</v>
      </c>
      <c r="V1727" s="159">
        <v>31708835.469999999</v>
      </c>
      <c r="W1727" s="159">
        <v>10929068.34</v>
      </c>
      <c r="X1727" s="159">
        <v>224407.3</v>
      </c>
      <c r="Y1727" s="159">
        <v>2082100.27</v>
      </c>
      <c r="Z1727" s="159">
        <v>3308500.91</v>
      </c>
      <c r="AA1727" s="159">
        <v>900000</v>
      </c>
      <c r="AB1727" s="159">
        <v>2408500.91</v>
      </c>
      <c r="AC1727" s="159">
        <v>2687582</v>
      </c>
      <c r="AD1727" s="159">
        <v>2687582</v>
      </c>
      <c r="AE1727" s="159">
        <v>6192640</v>
      </c>
      <c r="AF1727" s="159">
        <v>991837.02</v>
      </c>
      <c r="AG1727" s="159">
        <v>0</v>
      </c>
      <c r="AH1727" s="159">
        <v>162195.09</v>
      </c>
      <c r="AI1727" s="159">
        <v>0</v>
      </c>
      <c r="AJ1727" s="159">
        <v>0</v>
      </c>
    </row>
    <row r="1728" spans="1:36">
      <c r="A1728" s="153">
        <v>24</v>
      </c>
      <c r="B1728" s="154">
        <v>1</v>
      </c>
      <c r="C1728" s="154">
        <v>4</v>
      </c>
      <c r="D1728" s="155">
        <v>2</v>
      </c>
      <c r="E1728" s="155" t="s">
        <v>556</v>
      </c>
      <c r="F1728" s="156" t="s">
        <v>5006</v>
      </c>
      <c r="G1728" s="156" t="s">
        <v>556</v>
      </c>
      <c r="H1728" s="156" t="s">
        <v>5007</v>
      </c>
      <c r="I1728" s="155">
        <v>2401042</v>
      </c>
      <c r="J1728" s="157" t="s">
        <v>1210</v>
      </c>
      <c r="K1728" s="157"/>
      <c r="L1728" s="155">
        <v>2022</v>
      </c>
      <c r="M1728" s="158">
        <v>12077</v>
      </c>
      <c r="N1728" s="159">
        <v>60324542.640000001</v>
      </c>
      <c r="O1728" s="159">
        <v>50634793.880000003</v>
      </c>
      <c r="P1728" s="159">
        <v>22387603.68</v>
      </c>
      <c r="Q1728" s="159">
        <v>9241256</v>
      </c>
      <c r="R1728" s="159">
        <v>13146347.68</v>
      </c>
      <c r="S1728" s="159">
        <v>9689748.7599999998</v>
      </c>
      <c r="T1728" s="159">
        <v>2282387.19</v>
      </c>
      <c r="U1728" s="159">
        <v>61385002.700000003</v>
      </c>
      <c r="V1728" s="159">
        <v>46501103.719999999</v>
      </c>
      <c r="W1728" s="159">
        <v>17039918.640000001</v>
      </c>
      <c r="X1728" s="159">
        <v>300139.19</v>
      </c>
      <c r="Y1728" s="159">
        <v>14883898.98</v>
      </c>
      <c r="Z1728" s="159">
        <v>5653275.2599999998</v>
      </c>
      <c r="AA1728" s="159">
        <v>4648640</v>
      </c>
      <c r="AB1728" s="159">
        <v>1004635.2599999998</v>
      </c>
      <c r="AC1728" s="159">
        <v>2206803.7000000002</v>
      </c>
      <c r="AD1728" s="159">
        <v>2172449.86</v>
      </c>
      <c r="AE1728" s="159">
        <v>10966283.84</v>
      </c>
      <c r="AF1728" s="159">
        <v>4133690.16</v>
      </c>
      <c r="AG1728" s="159">
        <v>566679.96</v>
      </c>
      <c r="AH1728" s="159">
        <v>370919.5</v>
      </c>
      <c r="AI1728" s="159">
        <v>0</v>
      </c>
      <c r="AJ1728" s="159">
        <v>0</v>
      </c>
    </row>
    <row r="1729" spans="1:36">
      <c r="A1729" s="153">
        <v>24</v>
      </c>
      <c r="B1729" s="154">
        <v>1</v>
      </c>
      <c r="C1729" s="154">
        <v>5</v>
      </c>
      <c r="D1729" s="155">
        <v>2</v>
      </c>
      <c r="E1729" s="155" t="s">
        <v>556</v>
      </c>
      <c r="F1729" s="156" t="s">
        <v>5006</v>
      </c>
      <c r="G1729" s="156" t="s">
        <v>556</v>
      </c>
      <c r="H1729" s="156" t="s">
        <v>5008</v>
      </c>
      <c r="I1729" s="155">
        <v>2401052</v>
      </c>
      <c r="J1729" s="157" t="s">
        <v>1209</v>
      </c>
      <c r="K1729" s="157"/>
      <c r="L1729" s="155">
        <v>2022</v>
      </c>
      <c r="M1729" s="158">
        <v>7676</v>
      </c>
      <c r="N1729" s="159">
        <v>38778910.609999999</v>
      </c>
      <c r="O1729" s="159">
        <v>34615850.380000003</v>
      </c>
      <c r="P1729" s="159">
        <v>18147267.390000001</v>
      </c>
      <c r="Q1729" s="159">
        <v>7545604</v>
      </c>
      <c r="R1729" s="159">
        <v>10601663.390000001</v>
      </c>
      <c r="S1729" s="159">
        <v>4163060.23</v>
      </c>
      <c r="T1729" s="159">
        <v>322810</v>
      </c>
      <c r="U1729" s="159">
        <v>36439601.740000002</v>
      </c>
      <c r="V1729" s="159">
        <v>32127903.73</v>
      </c>
      <c r="W1729" s="159">
        <v>12120546.539999999</v>
      </c>
      <c r="X1729" s="159">
        <v>312065.84000000003</v>
      </c>
      <c r="Y1729" s="159">
        <v>4311698.01</v>
      </c>
      <c r="Z1729" s="159">
        <v>3950037.07</v>
      </c>
      <c r="AA1729" s="159">
        <v>0</v>
      </c>
      <c r="AB1729" s="159">
        <v>3950037.07</v>
      </c>
      <c r="AC1729" s="159">
        <v>2525125</v>
      </c>
      <c r="AD1729" s="159">
        <v>2525125</v>
      </c>
      <c r="AE1729" s="159">
        <v>7103016.4000000004</v>
      </c>
      <c r="AF1729" s="159">
        <v>2487946.65</v>
      </c>
      <c r="AG1729" s="159">
        <v>1745095.82</v>
      </c>
      <c r="AH1729" s="159">
        <v>1977235.48</v>
      </c>
      <c r="AI1729" s="159">
        <v>0</v>
      </c>
      <c r="AJ1729" s="159">
        <v>0</v>
      </c>
    </row>
    <row r="1730" spans="1:36">
      <c r="A1730" s="153">
        <v>24</v>
      </c>
      <c r="B1730" s="154">
        <v>1</v>
      </c>
      <c r="C1730" s="154">
        <v>6</v>
      </c>
      <c r="D1730" s="155">
        <v>2</v>
      </c>
      <c r="E1730" s="155" t="s">
        <v>556</v>
      </c>
      <c r="F1730" s="156" t="s">
        <v>5006</v>
      </c>
      <c r="G1730" s="156" t="s">
        <v>556</v>
      </c>
      <c r="H1730" s="156" t="s">
        <v>5009</v>
      </c>
      <c r="I1730" s="155">
        <v>2401062</v>
      </c>
      <c r="J1730" s="157" t="s">
        <v>1208</v>
      </c>
      <c r="K1730" s="157"/>
      <c r="L1730" s="155">
        <v>2022</v>
      </c>
      <c r="M1730" s="158">
        <v>12190</v>
      </c>
      <c r="N1730" s="159">
        <v>66175497.049999997</v>
      </c>
      <c r="O1730" s="159">
        <v>55854299.840000004</v>
      </c>
      <c r="P1730" s="159">
        <v>24110120.490000002</v>
      </c>
      <c r="Q1730" s="159">
        <v>10576419</v>
      </c>
      <c r="R1730" s="159">
        <v>13533701.49</v>
      </c>
      <c r="S1730" s="159">
        <v>10321197.210000001</v>
      </c>
      <c r="T1730" s="159">
        <v>1762095.83</v>
      </c>
      <c r="U1730" s="159">
        <v>69770793.700000003</v>
      </c>
      <c r="V1730" s="159">
        <v>48405417.859999999</v>
      </c>
      <c r="W1730" s="159">
        <v>18076495.030000001</v>
      </c>
      <c r="X1730" s="159">
        <v>860477.99</v>
      </c>
      <c r="Y1730" s="159">
        <v>21365375.84</v>
      </c>
      <c r="Z1730" s="159">
        <v>12510861.130000001</v>
      </c>
      <c r="AA1730" s="159">
        <v>6652766.0700000003</v>
      </c>
      <c r="AB1730" s="159">
        <v>5858095.0600000005</v>
      </c>
      <c r="AC1730" s="159">
        <v>1062427.75</v>
      </c>
      <c r="AD1730" s="159">
        <v>1062427.75</v>
      </c>
      <c r="AE1730" s="159">
        <v>35900658.229999997</v>
      </c>
      <c r="AF1730" s="159">
        <v>7448881.9800000004</v>
      </c>
      <c r="AG1730" s="159">
        <v>753270.73</v>
      </c>
      <c r="AH1730" s="159">
        <v>1053145.1299999999</v>
      </c>
      <c r="AI1730" s="159">
        <v>0</v>
      </c>
      <c r="AJ1730" s="159">
        <v>198</v>
      </c>
    </row>
    <row r="1731" spans="1:36">
      <c r="A1731" s="153">
        <v>24</v>
      </c>
      <c r="B1731" s="154">
        <v>1</v>
      </c>
      <c r="C1731" s="154">
        <v>7</v>
      </c>
      <c r="D1731" s="155">
        <v>3</v>
      </c>
      <c r="E1731" s="155" t="s">
        <v>556</v>
      </c>
      <c r="F1731" s="156" t="s">
        <v>5010</v>
      </c>
      <c r="G1731" s="156" t="s">
        <v>556</v>
      </c>
      <c r="H1731" s="156" t="s">
        <v>5011</v>
      </c>
      <c r="I1731" s="155">
        <v>2401073</v>
      </c>
      <c r="J1731" s="157" t="s">
        <v>1207</v>
      </c>
      <c r="K1731" s="157"/>
      <c r="L1731" s="155">
        <v>2022</v>
      </c>
      <c r="M1731" s="158">
        <v>12460</v>
      </c>
      <c r="N1731" s="159">
        <v>71248176.439999998</v>
      </c>
      <c r="O1731" s="159">
        <v>64482612.560000002</v>
      </c>
      <c r="P1731" s="159">
        <v>27982802.009999998</v>
      </c>
      <c r="Q1731" s="159">
        <v>12676940</v>
      </c>
      <c r="R1731" s="159">
        <v>15305862.01</v>
      </c>
      <c r="S1731" s="159">
        <v>6765563.8799999999</v>
      </c>
      <c r="T1731" s="159">
        <v>119798.8</v>
      </c>
      <c r="U1731" s="159">
        <v>71455665.379999995</v>
      </c>
      <c r="V1731" s="159">
        <v>56056744.590000004</v>
      </c>
      <c r="W1731" s="159">
        <v>22475381.699999999</v>
      </c>
      <c r="X1731" s="159">
        <v>324741.27</v>
      </c>
      <c r="Y1731" s="159">
        <v>15398920.789999999</v>
      </c>
      <c r="Z1731" s="159">
        <v>4101626.66</v>
      </c>
      <c r="AA1731" s="159">
        <v>3000000</v>
      </c>
      <c r="AB1731" s="159">
        <v>1101626.6600000001</v>
      </c>
      <c r="AC1731" s="159">
        <v>2963200</v>
      </c>
      <c r="AD1731" s="159">
        <v>2963200</v>
      </c>
      <c r="AE1731" s="159">
        <v>16441600</v>
      </c>
      <c r="AF1731" s="159">
        <v>8425867.9700000007</v>
      </c>
      <c r="AG1731" s="159">
        <v>87260.15</v>
      </c>
      <c r="AH1731" s="159">
        <v>23205.17</v>
      </c>
      <c r="AI1731" s="159">
        <v>0</v>
      </c>
      <c r="AJ1731" s="159">
        <v>0</v>
      </c>
    </row>
    <row r="1732" spans="1:36">
      <c r="A1732" s="153">
        <v>24</v>
      </c>
      <c r="B1732" s="154">
        <v>1</v>
      </c>
      <c r="C1732" s="154">
        <v>8</v>
      </c>
      <c r="D1732" s="155">
        <v>1</v>
      </c>
      <c r="E1732" s="155" t="s">
        <v>556</v>
      </c>
      <c r="F1732" s="156" t="s">
        <v>5002</v>
      </c>
      <c r="G1732" s="156" t="s">
        <v>556</v>
      </c>
      <c r="H1732" s="156" t="s">
        <v>5012</v>
      </c>
      <c r="I1732" s="155">
        <v>2401081</v>
      </c>
      <c r="J1732" s="157" t="s">
        <v>1206</v>
      </c>
      <c r="K1732" s="157"/>
      <c r="L1732" s="155">
        <v>2022</v>
      </c>
      <c r="M1732" s="158">
        <v>7017</v>
      </c>
      <c r="N1732" s="159">
        <v>38404909.560000002</v>
      </c>
      <c r="O1732" s="159">
        <v>35493328.409999996</v>
      </c>
      <c r="P1732" s="159">
        <v>13778754.800000001</v>
      </c>
      <c r="Q1732" s="159">
        <v>5395790</v>
      </c>
      <c r="R1732" s="159">
        <v>8382964.7999999998</v>
      </c>
      <c r="S1732" s="159">
        <v>2911581.15</v>
      </c>
      <c r="T1732" s="159">
        <v>887658.26</v>
      </c>
      <c r="U1732" s="159">
        <v>41854831.799999997</v>
      </c>
      <c r="V1732" s="159">
        <v>33989851.909999996</v>
      </c>
      <c r="W1732" s="159">
        <v>14663087.73</v>
      </c>
      <c r="X1732" s="159">
        <v>256564.38</v>
      </c>
      <c r="Y1732" s="159">
        <v>7864979.8899999997</v>
      </c>
      <c r="Z1732" s="159">
        <v>5147908.0199999996</v>
      </c>
      <c r="AA1732" s="159">
        <v>3006115.7</v>
      </c>
      <c r="AB1732" s="159">
        <v>2141792.3199999994</v>
      </c>
      <c r="AC1732" s="159">
        <v>1276200.44</v>
      </c>
      <c r="AD1732" s="159">
        <v>1276200.44</v>
      </c>
      <c r="AE1732" s="159">
        <v>12077527.93</v>
      </c>
      <c r="AF1732" s="159">
        <v>1503476.5</v>
      </c>
      <c r="AG1732" s="159">
        <v>11500.65</v>
      </c>
      <c r="AH1732" s="159">
        <v>0</v>
      </c>
      <c r="AI1732" s="159">
        <v>0</v>
      </c>
      <c r="AJ1732" s="159">
        <v>0</v>
      </c>
    </row>
    <row r="1733" spans="1:36">
      <c r="A1733" s="153">
        <v>24</v>
      </c>
      <c r="B1733" s="154">
        <v>2</v>
      </c>
      <c r="C1733" s="154">
        <v>1</v>
      </c>
      <c r="D1733" s="155">
        <v>1</v>
      </c>
      <c r="E1733" s="155" t="s">
        <v>556</v>
      </c>
      <c r="F1733" s="156" t="s">
        <v>5013</v>
      </c>
      <c r="G1733" s="156" t="s">
        <v>556</v>
      </c>
      <c r="H1733" s="156" t="s">
        <v>5014</v>
      </c>
      <c r="I1733" s="155">
        <v>2402011</v>
      </c>
      <c r="J1733" s="157" t="s">
        <v>1205</v>
      </c>
      <c r="K1733" s="157"/>
      <c r="L1733" s="155">
        <v>2022</v>
      </c>
      <c r="M1733" s="158">
        <v>5734</v>
      </c>
      <c r="N1733" s="159">
        <v>35634702.530000001</v>
      </c>
      <c r="O1733" s="159">
        <v>32426981.199999999</v>
      </c>
      <c r="P1733" s="159">
        <v>10640216.620000001</v>
      </c>
      <c r="Q1733" s="159">
        <v>3166060</v>
      </c>
      <c r="R1733" s="159">
        <v>7474156.6200000001</v>
      </c>
      <c r="S1733" s="159">
        <v>3207721.33</v>
      </c>
      <c r="T1733" s="159">
        <v>800028.41</v>
      </c>
      <c r="U1733" s="159">
        <v>31947113.399999999</v>
      </c>
      <c r="V1733" s="159">
        <v>28665138.800000001</v>
      </c>
      <c r="W1733" s="159">
        <v>10767890.300000001</v>
      </c>
      <c r="X1733" s="159">
        <v>41416.550000000003</v>
      </c>
      <c r="Y1733" s="159">
        <v>3281974.6</v>
      </c>
      <c r="Z1733" s="159">
        <v>2915858.01</v>
      </c>
      <c r="AA1733" s="159">
        <v>0</v>
      </c>
      <c r="AB1733" s="159">
        <v>2915858.01</v>
      </c>
      <c r="AC1733" s="159">
        <v>2086390.4</v>
      </c>
      <c r="AD1733" s="159">
        <v>2086390.4</v>
      </c>
      <c r="AE1733" s="159">
        <v>1777960.6</v>
      </c>
      <c r="AF1733" s="159">
        <v>3761842.4</v>
      </c>
      <c r="AG1733" s="159">
        <v>330981.65000000002</v>
      </c>
      <c r="AH1733" s="159">
        <v>358105.56</v>
      </c>
      <c r="AI1733" s="159">
        <v>0</v>
      </c>
      <c r="AJ1733" s="159">
        <v>0</v>
      </c>
    </row>
    <row r="1734" spans="1:36">
      <c r="A1734" s="153">
        <v>24</v>
      </c>
      <c r="B1734" s="154">
        <v>2</v>
      </c>
      <c r="C1734" s="154">
        <v>2</v>
      </c>
      <c r="D1734" s="155">
        <v>2</v>
      </c>
      <c r="E1734" s="155" t="s">
        <v>556</v>
      </c>
      <c r="F1734" s="156" t="s">
        <v>5015</v>
      </c>
      <c r="G1734" s="156" t="s">
        <v>556</v>
      </c>
      <c r="H1734" s="156" t="s">
        <v>5016</v>
      </c>
      <c r="I1734" s="155">
        <v>2402022</v>
      </c>
      <c r="J1734" s="157" t="s">
        <v>1204</v>
      </c>
      <c r="K1734" s="157"/>
      <c r="L1734" s="155">
        <v>2022</v>
      </c>
      <c r="M1734" s="158">
        <v>11816</v>
      </c>
      <c r="N1734" s="159">
        <v>56446137.710000001</v>
      </c>
      <c r="O1734" s="159">
        <v>55295831.850000001</v>
      </c>
      <c r="P1734" s="159">
        <v>27021861.170000002</v>
      </c>
      <c r="Q1734" s="159">
        <v>10551532</v>
      </c>
      <c r="R1734" s="159">
        <v>16470329.17</v>
      </c>
      <c r="S1734" s="159">
        <v>1150305.8600000001</v>
      </c>
      <c r="T1734" s="159">
        <v>39240.32</v>
      </c>
      <c r="U1734" s="159">
        <v>59407054.060000002</v>
      </c>
      <c r="V1734" s="159">
        <v>49254070.049999997</v>
      </c>
      <c r="W1734" s="159">
        <v>19981454.510000002</v>
      </c>
      <c r="X1734" s="159">
        <v>231566.87</v>
      </c>
      <c r="Y1734" s="159">
        <v>10152984.01</v>
      </c>
      <c r="Z1734" s="159">
        <v>7627612.9000000004</v>
      </c>
      <c r="AA1734" s="159">
        <v>4096658.43</v>
      </c>
      <c r="AB1734" s="159">
        <v>3530954.47</v>
      </c>
      <c r="AC1734" s="159">
        <v>1035000</v>
      </c>
      <c r="AD1734" s="159">
        <v>1035000</v>
      </c>
      <c r="AE1734" s="159">
        <v>9749020.0299999993</v>
      </c>
      <c r="AF1734" s="159">
        <v>6041761.7999999998</v>
      </c>
      <c r="AG1734" s="159">
        <v>680732.81</v>
      </c>
      <c r="AH1734" s="159">
        <v>535947.31999999995</v>
      </c>
      <c r="AI1734" s="159">
        <v>0</v>
      </c>
      <c r="AJ1734" s="159">
        <v>2361.6</v>
      </c>
    </row>
    <row r="1735" spans="1:36">
      <c r="A1735" s="153">
        <v>24</v>
      </c>
      <c r="B1735" s="154">
        <v>2</v>
      </c>
      <c r="C1735" s="154">
        <v>3</v>
      </c>
      <c r="D1735" s="155">
        <v>2</v>
      </c>
      <c r="E1735" s="155" t="s">
        <v>556</v>
      </c>
      <c r="F1735" s="156" t="s">
        <v>5015</v>
      </c>
      <c r="G1735" s="156" t="s">
        <v>556</v>
      </c>
      <c r="H1735" s="156" t="s">
        <v>5017</v>
      </c>
      <c r="I1735" s="155">
        <v>2402032</v>
      </c>
      <c r="J1735" s="157" t="s">
        <v>1203</v>
      </c>
      <c r="K1735" s="157"/>
      <c r="L1735" s="155">
        <v>2022</v>
      </c>
      <c r="M1735" s="158">
        <v>11196</v>
      </c>
      <c r="N1735" s="159">
        <v>63254979.810000002</v>
      </c>
      <c r="O1735" s="159">
        <v>52027206.030000001</v>
      </c>
      <c r="P1735" s="159">
        <v>28164515.48</v>
      </c>
      <c r="Q1735" s="159">
        <v>13483996</v>
      </c>
      <c r="R1735" s="159">
        <v>14680519.48</v>
      </c>
      <c r="S1735" s="159">
        <v>11227773.779999999</v>
      </c>
      <c r="T1735" s="159">
        <v>36111</v>
      </c>
      <c r="U1735" s="159">
        <v>65532044.5</v>
      </c>
      <c r="V1735" s="159">
        <v>46212580.229999997</v>
      </c>
      <c r="W1735" s="159">
        <v>19810819.850000001</v>
      </c>
      <c r="X1735" s="159">
        <v>208680.57</v>
      </c>
      <c r="Y1735" s="159">
        <v>19319464.27</v>
      </c>
      <c r="Z1735" s="159">
        <v>8656454.8599999994</v>
      </c>
      <c r="AA1735" s="159">
        <v>3766440.29</v>
      </c>
      <c r="AB1735" s="159">
        <v>4890014.5699999994</v>
      </c>
      <c r="AC1735" s="159">
        <v>1032627.8</v>
      </c>
      <c r="AD1735" s="159">
        <v>1032627.8</v>
      </c>
      <c r="AE1735" s="159">
        <v>7550728.7199999997</v>
      </c>
      <c r="AF1735" s="159">
        <v>5814625.7999999998</v>
      </c>
      <c r="AG1735" s="159">
        <v>403331.17</v>
      </c>
      <c r="AH1735" s="159">
        <v>617004.61</v>
      </c>
      <c r="AI1735" s="159">
        <v>0</v>
      </c>
      <c r="AJ1735" s="159">
        <v>0</v>
      </c>
    </row>
    <row r="1736" spans="1:36">
      <c r="A1736" s="153">
        <v>24</v>
      </c>
      <c r="B1736" s="154">
        <v>2</v>
      </c>
      <c r="C1736" s="154">
        <v>4</v>
      </c>
      <c r="D1736" s="155">
        <v>3</v>
      </c>
      <c r="E1736" s="155" t="s">
        <v>556</v>
      </c>
      <c r="F1736" s="156" t="s">
        <v>5018</v>
      </c>
      <c r="G1736" s="156" t="s">
        <v>556</v>
      </c>
      <c r="H1736" s="156" t="s">
        <v>5019</v>
      </c>
      <c r="I1736" s="155">
        <v>2402043</v>
      </c>
      <c r="J1736" s="157" t="s">
        <v>1202</v>
      </c>
      <c r="K1736" s="157"/>
      <c r="L1736" s="155">
        <v>2022</v>
      </c>
      <c r="M1736" s="158">
        <v>45451</v>
      </c>
      <c r="N1736" s="159">
        <v>227587497.78</v>
      </c>
      <c r="O1736" s="159">
        <v>212944528.03</v>
      </c>
      <c r="P1736" s="159">
        <v>91304802.859999999</v>
      </c>
      <c r="Q1736" s="159">
        <v>34148890</v>
      </c>
      <c r="R1736" s="159">
        <v>57155912.859999999</v>
      </c>
      <c r="S1736" s="159">
        <v>14642969.75</v>
      </c>
      <c r="T1736" s="159">
        <v>-20295.95</v>
      </c>
      <c r="U1736" s="159">
        <v>239187466.66999999</v>
      </c>
      <c r="V1736" s="159">
        <v>199082577.00999999</v>
      </c>
      <c r="W1736" s="159">
        <v>79339598.010000005</v>
      </c>
      <c r="X1736" s="159">
        <v>205231.2</v>
      </c>
      <c r="Y1736" s="159">
        <v>40104889.659999996</v>
      </c>
      <c r="Z1736" s="159">
        <v>19590421.629999999</v>
      </c>
      <c r="AA1736" s="159">
        <v>8597073.3000000007</v>
      </c>
      <c r="AB1736" s="159">
        <v>10993348.329999998</v>
      </c>
      <c r="AC1736" s="159">
        <v>1845162.2</v>
      </c>
      <c r="AD1736" s="159">
        <v>1845162.2</v>
      </c>
      <c r="AE1736" s="159">
        <v>15989983</v>
      </c>
      <c r="AF1736" s="159">
        <v>13861951.02</v>
      </c>
      <c r="AG1736" s="159">
        <v>859887.44</v>
      </c>
      <c r="AH1736" s="159">
        <v>957754.97</v>
      </c>
      <c r="AI1736" s="159">
        <v>0</v>
      </c>
      <c r="AJ1736" s="159">
        <v>662.7</v>
      </c>
    </row>
    <row r="1737" spans="1:36">
      <c r="A1737" s="153">
        <v>24</v>
      </c>
      <c r="B1737" s="154">
        <v>2</v>
      </c>
      <c r="C1737" s="154">
        <v>5</v>
      </c>
      <c r="D1737" s="155">
        <v>2</v>
      </c>
      <c r="E1737" s="155" t="s">
        <v>556</v>
      </c>
      <c r="F1737" s="156" t="s">
        <v>5015</v>
      </c>
      <c r="G1737" s="156" t="s">
        <v>556</v>
      </c>
      <c r="H1737" s="156" t="s">
        <v>5020</v>
      </c>
      <c r="I1737" s="155">
        <v>2402052</v>
      </c>
      <c r="J1737" s="157" t="s">
        <v>1201</v>
      </c>
      <c r="K1737" s="157"/>
      <c r="L1737" s="155">
        <v>2022</v>
      </c>
      <c r="M1737" s="158">
        <v>24264</v>
      </c>
      <c r="N1737" s="159">
        <v>117736410.64</v>
      </c>
      <c r="O1737" s="159">
        <v>114484571.26000001</v>
      </c>
      <c r="P1737" s="159">
        <v>59219778.380000003</v>
      </c>
      <c r="Q1737" s="159">
        <v>24357627</v>
      </c>
      <c r="R1737" s="159">
        <v>34862151.380000003</v>
      </c>
      <c r="S1737" s="159">
        <v>3251839.38</v>
      </c>
      <c r="T1737" s="159">
        <v>182205.62</v>
      </c>
      <c r="U1737" s="159">
        <v>126403794.73999999</v>
      </c>
      <c r="V1737" s="159">
        <v>105114703.54000001</v>
      </c>
      <c r="W1737" s="159">
        <v>39229540.390000001</v>
      </c>
      <c r="X1737" s="159">
        <v>1000702.55</v>
      </c>
      <c r="Y1737" s="159">
        <v>21289091.199999999</v>
      </c>
      <c r="Z1737" s="159">
        <v>15187906.859999999</v>
      </c>
      <c r="AA1737" s="159">
        <v>0</v>
      </c>
      <c r="AB1737" s="159">
        <v>15187906.859999999</v>
      </c>
      <c r="AC1737" s="159">
        <v>924243.68</v>
      </c>
      <c r="AD1737" s="159">
        <v>724243.68</v>
      </c>
      <c r="AE1737" s="159">
        <v>35090133.060000002</v>
      </c>
      <c r="AF1737" s="159">
        <v>9369867.7200000007</v>
      </c>
      <c r="AG1737" s="159">
        <v>221311.09</v>
      </c>
      <c r="AH1737" s="159">
        <v>295321.31</v>
      </c>
      <c r="AI1737" s="159">
        <v>0</v>
      </c>
      <c r="AJ1737" s="159">
        <v>0</v>
      </c>
    </row>
    <row r="1738" spans="1:36">
      <c r="A1738" s="153">
        <v>24</v>
      </c>
      <c r="B1738" s="154">
        <v>2</v>
      </c>
      <c r="C1738" s="154">
        <v>6</v>
      </c>
      <c r="D1738" s="155">
        <v>2</v>
      </c>
      <c r="E1738" s="155" t="s">
        <v>556</v>
      </c>
      <c r="F1738" s="156" t="s">
        <v>5015</v>
      </c>
      <c r="G1738" s="156" t="s">
        <v>556</v>
      </c>
      <c r="H1738" s="156" t="s">
        <v>5021</v>
      </c>
      <c r="I1738" s="155">
        <v>2402062</v>
      </c>
      <c r="J1738" s="157" t="s">
        <v>1200</v>
      </c>
      <c r="K1738" s="157"/>
      <c r="L1738" s="155">
        <v>2022</v>
      </c>
      <c r="M1738" s="158">
        <v>7330</v>
      </c>
      <c r="N1738" s="159">
        <v>36434310.340000004</v>
      </c>
      <c r="O1738" s="159">
        <v>36069879.700000003</v>
      </c>
      <c r="P1738" s="159">
        <v>14790004.32</v>
      </c>
      <c r="Q1738" s="159">
        <v>6629144</v>
      </c>
      <c r="R1738" s="159">
        <v>8160860.3200000003</v>
      </c>
      <c r="S1738" s="159">
        <v>364430.64</v>
      </c>
      <c r="T1738" s="159">
        <v>0</v>
      </c>
      <c r="U1738" s="159">
        <v>35790170.240000002</v>
      </c>
      <c r="V1738" s="159">
        <v>32204562.359999999</v>
      </c>
      <c r="W1738" s="159">
        <v>13816828.09</v>
      </c>
      <c r="X1738" s="159">
        <v>262141.09</v>
      </c>
      <c r="Y1738" s="159">
        <v>3585607.88</v>
      </c>
      <c r="Z1738" s="159">
        <v>5978260.0899999999</v>
      </c>
      <c r="AA1738" s="159">
        <v>1400618</v>
      </c>
      <c r="AB1738" s="159">
        <v>4577642.09</v>
      </c>
      <c r="AC1738" s="159">
        <v>1703000</v>
      </c>
      <c r="AD1738" s="159">
        <v>1703000</v>
      </c>
      <c r="AE1738" s="159">
        <v>11095475.869999999</v>
      </c>
      <c r="AF1738" s="159">
        <v>3865317.34</v>
      </c>
      <c r="AG1738" s="159">
        <v>108127.07</v>
      </c>
      <c r="AH1738" s="159">
        <v>0</v>
      </c>
      <c r="AI1738" s="159">
        <v>0</v>
      </c>
      <c r="AJ1738" s="159">
        <v>0</v>
      </c>
    </row>
    <row r="1739" spans="1:36">
      <c r="A1739" s="153">
        <v>24</v>
      </c>
      <c r="B1739" s="154">
        <v>2</v>
      </c>
      <c r="C1739" s="154">
        <v>7</v>
      </c>
      <c r="D1739" s="155">
        <v>2</v>
      </c>
      <c r="E1739" s="155" t="s">
        <v>556</v>
      </c>
      <c r="F1739" s="156" t="s">
        <v>5015</v>
      </c>
      <c r="G1739" s="156" t="s">
        <v>556</v>
      </c>
      <c r="H1739" s="156" t="s">
        <v>5022</v>
      </c>
      <c r="I1739" s="155">
        <v>2402072</v>
      </c>
      <c r="J1739" s="157" t="s">
        <v>1199</v>
      </c>
      <c r="K1739" s="157"/>
      <c r="L1739" s="155">
        <v>2022</v>
      </c>
      <c r="M1739" s="158">
        <v>12979</v>
      </c>
      <c r="N1739" s="159">
        <v>73681695.280000001</v>
      </c>
      <c r="O1739" s="159">
        <v>65448750.340000004</v>
      </c>
      <c r="P1739" s="159">
        <v>33139153.640000001</v>
      </c>
      <c r="Q1739" s="159">
        <v>15778849</v>
      </c>
      <c r="R1739" s="159">
        <v>17360304.640000001</v>
      </c>
      <c r="S1739" s="159">
        <v>8232944.9400000004</v>
      </c>
      <c r="T1739" s="159">
        <v>10776.42</v>
      </c>
      <c r="U1739" s="159">
        <v>67175894.819999993</v>
      </c>
      <c r="V1739" s="159">
        <v>57359882.259999998</v>
      </c>
      <c r="W1739" s="159">
        <v>23173569.390000001</v>
      </c>
      <c r="X1739" s="159">
        <v>555925.59</v>
      </c>
      <c r="Y1739" s="159">
        <v>9816012.5600000005</v>
      </c>
      <c r="Z1739" s="159">
        <v>6552288.5099999998</v>
      </c>
      <c r="AA1739" s="159">
        <v>2631448.79</v>
      </c>
      <c r="AB1739" s="159">
        <v>3920839.7199999997</v>
      </c>
      <c r="AC1739" s="159">
        <v>2142000</v>
      </c>
      <c r="AD1739" s="159">
        <v>2142000</v>
      </c>
      <c r="AE1739" s="159">
        <v>20271856.379999999</v>
      </c>
      <c r="AF1739" s="159">
        <v>8088868.0800000001</v>
      </c>
      <c r="AG1739" s="159">
        <v>747053.26</v>
      </c>
      <c r="AH1739" s="159">
        <v>794962.3</v>
      </c>
      <c r="AI1739" s="159">
        <v>0</v>
      </c>
      <c r="AJ1739" s="159">
        <v>0</v>
      </c>
    </row>
    <row r="1740" spans="1:36">
      <c r="A1740" s="153">
        <v>24</v>
      </c>
      <c r="B1740" s="154">
        <v>2</v>
      </c>
      <c r="C1740" s="154">
        <v>8</v>
      </c>
      <c r="D1740" s="155">
        <v>2</v>
      </c>
      <c r="E1740" s="155" t="s">
        <v>556</v>
      </c>
      <c r="F1740" s="156" t="s">
        <v>5015</v>
      </c>
      <c r="G1740" s="156" t="s">
        <v>556</v>
      </c>
      <c r="H1740" s="156" t="s">
        <v>5023</v>
      </c>
      <c r="I1740" s="155">
        <v>2402082</v>
      </c>
      <c r="J1740" s="157" t="s">
        <v>1198</v>
      </c>
      <c r="K1740" s="157"/>
      <c r="L1740" s="155">
        <v>2022</v>
      </c>
      <c r="M1740" s="158">
        <v>15582</v>
      </c>
      <c r="N1740" s="159">
        <v>73527187.120000005</v>
      </c>
      <c r="O1740" s="159">
        <v>69314582.049999997</v>
      </c>
      <c r="P1740" s="159">
        <v>34993641.700000003</v>
      </c>
      <c r="Q1740" s="159">
        <v>15583524</v>
      </c>
      <c r="R1740" s="159">
        <v>19410117.699999999</v>
      </c>
      <c r="S1740" s="159">
        <v>4212605.07</v>
      </c>
      <c r="T1740" s="159">
        <v>423036.45</v>
      </c>
      <c r="U1740" s="159">
        <v>76463541.920000002</v>
      </c>
      <c r="V1740" s="159">
        <v>65141560.049999997</v>
      </c>
      <c r="W1740" s="159">
        <v>26619329.780000001</v>
      </c>
      <c r="X1740" s="159">
        <v>328506.40999999997</v>
      </c>
      <c r="Y1740" s="159">
        <v>11321981.869999999</v>
      </c>
      <c r="Z1740" s="159">
        <v>7132475.3499999996</v>
      </c>
      <c r="AA1740" s="159">
        <v>4301997.34</v>
      </c>
      <c r="AB1740" s="159">
        <v>2830478.01</v>
      </c>
      <c r="AC1740" s="159">
        <v>3369238.65</v>
      </c>
      <c r="AD1740" s="159">
        <v>3369238.65</v>
      </c>
      <c r="AE1740" s="159">
        <v>12531432.060000001</v>
      </c>
      <c r="AF1740" s="159">
        <v>4173022</v>
      </c>
      <c r="AG1740" s="159">
        <v>82627.820000000007</v>
      </c>
      <c r="AH1740" s="159">
        <v>125677.82</v>
      </c>
      <c r="AI1740" s="159">
        <v>0</v>
      </c>
      <c r="AJ1740" s="159">
        <v>0</v>
      </c>
    </row>
    <row r="1741" spans="1:36">
      <c r="A1741" s="153">
        <v>24</v>
      </c>
      <c r="B1741" s="154">
        <v>2</v>
      </c>
      <c r="C1741" s="154">
        <v>9</v>
      </c>
      <c r="D1741" s="155">
        <v>3</v>
      </c>
      <c r="E1741" s="155" t="s">
        <v>556</v>
      </c>
      <c r="F1741" s="156" t="s">
        <v>5018</v>
      </c>
      <c r="G1741" s="156" t="s">
        <v>556</v>
      </c>
      <c r="H1741" s="156" t="s">
        <v>5024</v>
      </c>
      <c r="I1741" s="155">
        <v>2402093</v>
      </c>
      <c r="J1741" s="157" t="s">
        <v>1197</v>
      </c>
      <c r="K1741" s="157"/>
      <c r="L1741" s="155">
        <v>2022</v>
      </c>
      <c r="M1741" s="158">
        <v>17613</v>
      </c>
      <c r="N1741" s="159">
        <v>92968634.939999998</v>
      </c>
      <c r="O1741" s="159">
        <v>80425010.909999996</v>
      </c>
      <c r="P1741" s="159">
        <v>45078712.329999998</v>
      </c>
      <c r="Q1741" s="159">
        <v>19286486</v>
      </c>
      <c r="R1741" s="159">
        <v>25792226.329999998</v>
      </c>
      <c r="S1741" s="159">
        <v>12543624.029999999</v>
      </c>
      <c r="T1741" s="159">
        <v>502583.5</v>
      </c>
      <c r="U1741" s="159">
        <v>104633931.84</v>
      </c>
      <c r="V1741" s="159">
        <v>73155644.670000002</v>
      </c>
      <c r="W1741" s="159">
        <v>27924703.989999998</v>
      </c>
      <c r="X1741" s="159">
        <v>286793.36</v>
      </c>
      <c r="Y1741" s="159">
        <v>31478287.170000002</v>
      </c>
      <c r="Z1741" s="159">
        <v>16099815.41</v>
      </c>
      <c r="AA1741" s="159">
        <v>10065000</v>
      </c>
      <c r="AB1741" s="159">
        <v>6034815.4100000001</v>
      </c>
      <c r="AC1741" s="159">
        <v>2043139</v>
      </c>
      <c r="AD1741" s="159">
        <v>2043139</v>
      </c>
      <c r="AE1741" s="159">
        <v>13969868</v>
      </c>
      <c r="AF1741" s="159">
        <v>7269366.2400000002</v>
      </c>
      <c r="AG1741" s="159">
        <v>525194.28</v>
      </c>
      <c r="AH1741" s="159">
        <v>891668.76</v>
      </c>
      <c r="AI1741" s="159">
        <v>0</v>
      </c>
      <c r="AJ1741" s="159">
        <v>0</v>
      </c>
    </row>
    <row r="1742" spans="1:36">
      <c r="A1742" s="153">
        <v>24</v>
      </c>
      <c r="B1742" s="154">
        <v>2</v>
      </c>
      <c r="C1742" s="154">
        <v>10</v>
      </c>
      <c r="D1742" s="155">
        <v>2</v>
      </c>
      <c r="E1742" s="155" t="s">
        <v>556</v>
      </c>
      <c r="F1742" s="156" t="s">
        <v>5015</v>
      </c>
      <c r="G1742" s="156" t="s">
        <v>556</v>
      </c>
      <c r="H1742" s="156" t="s">
        <v>5025</v>
      </c>
      <c r="I1742" s="155">
        <v>2402102</v>
      </c>
      <c r="J1742" s="157" t="s">
        <v>1196</v>
      </c>
      <c r="K1742" s="157"/>
      <c r="L1742" s="155">
        <v>2022</v>
      </c>
      <c r="M1742" s="158">
        <v>13409</v>
      </c>
      <c r="N1742" s="159">
        <v>81474661.450000003</v>
      </c>
      <c r="O1742" s="159">
        <v>66319228.659999996</v>
      </c>
      <c r="P1742" s="159">
        <v>27402130.18</v>
      </c>
      <c r="Q1742" s="159">
        <v>12051217</v>
      </c>
      <c r="R1742" s="159">
        <v>15350913.18</v>
      </c>
      <c r="S1742" s="159">
        <v>15155432.789999999</v>
      </c>
      <c r="T1742" s="159">
        <v>17382.14</v>
      </c>
      <c r="U1742" s="159">
        <v>81830767.739999995</v>
      </c>
      <c r="V1742" s="159">
        <v>55004622.490000002</v>
      </c>
      <c r="W1742" s="159">
        <v>23060926.949999999</v>
      </c>
      <c r="X1742" s="159">
        <v>248714.61</v>
      </c>
      <c r="Y1742" s="159">
        <v>26826145.25</v>
      </c>
      <c r="Z1742" s="159">
        <v>8851219.3200000003</v>
      </c>
      <c r="AA1742" s="159">
        <v>3458557.78</v>
      </c>
      <c r="AB1742" s="159">
        <v>5392661.540000001</v>
      </c>
      <c r="AC1742" s="159">
        <v>3422255.51</v>
      </c>
      <c r="AD1742" s="159">
        <v>3299255.51</v>
      </c>
      <c r="AE1742" s="159">
        <v>11211784.66</v>
      </c>
      <c r="AF1742" s="159">
        <v>11314606.17</v>
      </c>
      <c r="AG1742" s="159">
        <v>798542.82</v>
      </c>
      <c r="AH1742" s="159">
        <v>805313.56</v>
      </c>
      <c r="AI1742" s="159">
        <v>0</v>
      </c>
      <c r="AJ1742" s="159">
        <v>0</v>
      </c>
    </row>
    <row r="1743" spans="1:36">
      <c r="A1743" s="153">
        <v>24</v>
      </c>
      <c r="B1743" s="154">
        <v>3</v>
      </c>
      <c r="C1743" s="154">
        <v>1</v>
      </c>
      <c r="D1743" s="155">
        <v>1</v>
      </c>
      <c r="E1743" s="155" t="s">
        <v>556</v>
      </c>
      <c r="F1743" s="156" t="s">
        <v>5026</v>
      </c>
      <c r="G1743" s="156" t="s">
        <v>556</v>
      </c>
      <c r="H1743" s="156" t="s">
        <v>5027</v>
      </c>
      <c r="I1743" s="155">
        <v>2403011</v>
      </c>
      <c r="J1743" s="157" t="s">
        <v>1195</v>
      </c>
      <c r="K1743" s="157"/>
      <c r="L1743" s="155">
        <v>2022</v>
      </c>
      <c r="M1743" s="158">
        <v>34513</v>
      </c>
      <c r="N1743" s="159">
        <v>194722361.58000001</v>
      </c>
      <c r="O1743" s="159">
        <v>173505960.68000001</v>
      </c>
      <c r="P1743" s="159">
        <v>74607198.99000001</v>
      </c>
      <c r="Q1743" s="159">
        <v>30452770</v>
      </c>
      <c r="R1743" s="159">
        <v>44154428.990000002</v>
      </c>
      <c r="S1743" s="159">
        <v>21216400.899999999</v>
      </c>
      <c r="T1743" s="159">
        <v>7187602.4100000001</v>
      </c>
      <c r="U1743" s="159">
        <v>194967756.86000001</v>
      </c>
      <c r="V1743" s="159">
        <v>165571697.63</v>
      </c>
      <c r="W1743" s="159">
        <v>65913164.229999997</v>
      </c>
      <c r="X1743" s="159">
        <v>1045467.84</v>
      </c>
      <c r="Y1743" s="159">
        <v>29396059.23</v>
      </c>
      <c r="Z1743" s="159">
        <v>23472968.079999998</v>
      </c>
      <c r="AA1743" s="159">
        <v>20000000</v>
      </c>
      <c r="AB1743" s="159">
        <v>3472968.0799999982</v>
      </c>
      <c r="AC1743" s="159">
        <v>8432395.5600000005</v>
      </c>
      <c r="AD1743" s="159">
        <v>7782396</v>
      </c>
      <c r="AE1743" s="159">
        <v>53519737</v>
      </c>
      <c r="AF1743" s="159">
        <v>7934263.0499999998</v>
      </c>
      <c r="AG1743" s="159">
        <v>819360.05</v>
      </c>
      <c r="AH1743" s="159">
        <v>1184472.83</v>
      </c>
      <c r="AI1743" s="159">
        <v>0</v>
      </c>
      <c r="AJ1743" s="159">
        <v>0</v>
      </c>
    </row>
    <row r="1744" spans="1:36">
      <c r="A1744" s="153">
        <v>24</v>
      </c>
      <c r="B1744" s="154">
        <v>3</v>
      </c>
      <c r="C1744" s="154">
        <v>2</v>
      </c>
      <c r="D1744" s="155">
        <v>1</v>
      </c>
      <c r="E1744" s="155" t="s">
        <v>556</v>
      </c>
      <c r="F1744" s="156" t="s">
        <v>5026</v>
      </c>
      <c r="G1744" s="156" t="s">
        <v>556</v>
      </c>
      <c r="H1744" s="156" t="s">
        <v>5028</v>
      </c>
      <c r="I1744" s="155">
        <v>2403021</v>
      </c>
      <c r="J1744" s="157" t="s">
        <v>1194</v>
      </c>
      <c r="K1744" s="157"/>
      <c r="L1744" s="155">
        <v>2022</v>
      </c>
      <c r="M1744" s="158">
        <v>16073</v>
      </c>
      <c r="N1744" s="159">
        <v>95636790.689999998</v>
      </c>
      <c r="O1744" s="159">
        <v>91890772.079999998</v>
      </c>
      <c r="P1744" s="159">
        <v>33040362.829999998</v>
      </c>
      <c r="Q1744" s="159">
        <v>11542729</v>
      </c>
      <c r="R1744" s="159">
        <v>21497633.829999998</v>
      </c>
      <c r="S1744" s="159">
        <v>3746018.61</v>
      </c>
      <c r="T1744" s="159">
        <v>49789.67</v>
      </c>
      <c r="U1744" s="159">
        <v>93696492.530000001</v>
      </c>
      <c r="V1744" s="159">
        <v>80978184.5</v>
      </c>
      <c r="W1744" s="159">
        <v>34105891.619999997</v>
      </c>
      <c r="X1744" s="159">
        <v>676827.62</v>
      </c>
      <c r="Y1744" s="159">
        <v>12718308.029999999</v>
      </c>
      <c r="Z1744" s="159">
        <v>18695744.379999999</v>
      </c>
      <c r="AA1744" s="159">
        <v>9852428.0600000005</v>
      </c>
      <c r="AB1744" s="159">
        <v>8843316.3199999984</v>
      </c>
      <c r="AC1744" s="159">
        <v>10450534.390000001</v>
      </c>
      <c r="AD1744" s="159">
        <v>10450534.390000001</v>
      </c>
      <c r="AE1744" s="159">
        <v>31174319.289999999</v>
      </c>
      <c r="AF1744" s="159">
        <v>10912587.58</v>
      </c>
      <c r="AG1744" s="159">
        <v>491043.4</v>
      </c>
      <c r="AH1744" s="159">
        <v>678857.87</v>
      </c>
      <c r="AI1744" s="159">
        <v>0</v>
      </c>
      <c r="AJ1744" s="159">
        <v>0</v>
      </c>
    </row>
    <row r="1745" spans="1:36">
      <c r="A1745" s="153">
        <v>24</v>
      </c>
      <c r="B1745" s="154">
        <v>3</v>
      </c>
      <c r="C1745" s="154">
        <v>3</v>
      </c>
      <c r="D1745" s="155">
        <v>1</v>
      </c>
      <c r="E1745" s="155" t="s">
        <v>556</v>
      </c>
      <c r="F1745" s="156" t="s">
        <v>5026</v>
      </c>
      <c r="G1745" s="156" t="s">
        <v>556</v>
      </c>
      <c r="H1745" s="156" t="s">
        <v>5029</v>
      </c>
      <c r="I1745" s="155">
        <v>2403031</v>
      </c>
      <c r="J1745" s="157" t="s">
        <v>1193</v>
      </c>
      <c r="K1745" s="157"/>
      <c r="L1745" s="155">
        <v>2022</v>
      </c>
      <c r="M1745" s="158">
        <v>11132</v>
      </c>
      <c r="N1745" s="159">
        <v>58830436.460000001</v>
      </c>
      <c r="O1745" s="159">
        <v>57213986.539999999</v>
      </c>
      <c r="P1745" s="159">
        <v>21686075.469999999</v>
      </c>
      <c r="Q1745" s="159">
        <v>7340488</v>
      </c>
      <c r="R1745" s="159">
        <v>14345587.470000001</v>
      </c>
      <c r="S1745" s="159">
        <v>1616449.92</v>
      </c>
      <c r="T1745" s="159">
        <v>53241.93</v>
      </c>
      <c r="U1745" s="159">
        <v>70399926.75</v>
      </c>
      <c r="V1745" s="159">
        <v>50532135.390000001</v>
      </c>
      <c r="W1745" s="159">
        <v>18803922.420000002</v>
      </c>
      <c r="X1745" s="159">
        <v>394783.12</v>
      </c>
      <c r="Y1745" s="159">
        <v>19867791.359999999</v>
      </c>
      <c r="Z1745" s="159">
        <v>19284787.010000002</v>
      </c>
      <c r="AA1745" s="159">
        <v>12911647.57</v>
      </c>
      <c r="AB1745" s="159">
        <v>6373139.4400000013</v>
      </c>
      <c r="AC1745" s="159">
        <v>1791000</v>
      </c>
      <c r="AD1745" s="159">
        <v>1761000</v>
      </c>
      <c r="AE1745" s="159">
        <v>27274716.57</v>
      </c>
      <c r="AF1745" s="159">
        <v>6681851.1500000004</v>
      </c>
      <c r="AG1745" s="159">
        <v>46266.1</v>
      </c>
      <c r="AH1745" s="159">
        <v>99052.49</v>
      </c>
      <c r="AI1745" s="159">
        <v>0</v>
      </c>
      <c r="AJ1745" s="159">
        <v>0</v>
      </c>
    </row>
    <row r="1746" spans="1:36">
      <c r="A1746" s="153">
        <v>24</v>
      </c>
      <c r="B1746" s="154">
        <v>3</v>
      </c>
      <c r="C1746" s="154">
        <v>4</v>
      </c>
      <c r="D1746" s="155">
        <v>2</v>
      </c>
      <c r="E1746" s="155" t="s">
        <v>556</v>
      </c>
      <c r="F1746" s="156" t="s">
        <v>5030</v>
      </c>
      <c r="G1746" s="156" t="s">
        <v>556</v>
      </c>
      <c r="H1746" s="156" t="s">
        <v>5031</v>
      </c>
      <c r="I1746" s="155">
        <v>2403042</v>
      </c>
      <c r="J1746" s="157" t="s">
        <v>1192</v>
      </c>
      <c r="K1746" s="157"/>
      <c r="L1746" s="155">
        <v>2022</v>
      </c>
      <c r="M1746" s="158">
        <v>11222</v>
      </c>
      <c r="N1746" s="159">
        <v>58141782.82</v>
      </c>
      <c r="O1746" s="159">
        <v>54653548.490000002</v>
      </c>
      <c r="P1746" s="159">
        <v>28139975.210000001</v>
      </c>
      <c r="Q1746" s="159">
        <v>11074929</v>
      </c>
      <c r="R1746" s="159">
        <v>17065046.210000001</v>
      </c>
      <c r="S1746" s="159">
        <v>3488234.33</v>
      </c>
      <c r="T1746" s="159">
        <v>15469</v>
      </c>
      <c r="U1746" s="159">
        <v>63893709.590000004</v>
      </c>
      <c r="V1746" s="159">
        <v>50656546.060000002</v>
      </c>
      <c r="W1746" s="159">
        <v>19148746.969999999</v>
      </c>
      <c r="X1746" s="159">
        <v>850000</v>
      </c>
      <c r="Y1746" s="159">
        <v>13237163.529999999</v>
      </c>
      <c r="Z1746" s="159">
        <v>9495905.5399999991</v>
      </c>
      <c r="AA1746" s="159">
        <v>9204605.5399999991</v>
      </c>
      <c r="AB1746" s="159">
        <v>291300</v>
      </c>
      <c r="AC1746" s="159">
        <v>2935405</v>
      </c>
      <c r="AD1746" s="159">
        <v>2935405</v>
      </c>
      <c r="AE1746" s="159">
        <v>32389994.260000002</v>
      </c>
      <c r="AF1746" s="159">
        <v>3997002.43</v>
      </c>
      <c r="AG1746" s="159">
        <v>628841.63</v>
      </c>
      <c r="AH1746" s="159">
        <v>237465.7</v>
      </c>
      <c r="AI1746" s="159">
        <v>0</v>
      </c>
      <c r="AJ1746" s="159">
        <v>0</v>
      </c>
    </row>
    <row r="1747" spans="1:36">
      <c r="A1747" s="153">
        <v>24</v>
      </c>
      <c r="B1747" s="154">
        <v>3</v>
      </c>
      <c r="C1747" s="154">
        <v>5</v>
      </c>
      <c r="D1747" s="155">
        <v>2</v>
      </c>
      <c r="E1747" s="155" t="s">
        <v>556</v>
      </c>
      <c r="F1747" s="156" t="s">
        <v>5030</v>
      </c>
      <c r="G1747" s="156" t="s">
        <v>556</v>
      </c>
      <c r="H1747" s="156" t="s">
        <v>5032</v>
      </c>
      <c r="I1747" s="155">
        <v>2403052</v>
      </c>
      <c r="J1747" s="157" t="s">
        <v>1191</v>
      </c>
      <c r="K1747" s="157"/>
      <c r="L1747" s="155">
        <v>2022</v>
      </c>
      <c r="M1747" s="158">
        <v>9803</v>
      </c>
      <c r="N1747" s="159">
        <v>59044650.079999998</v>
      </c>
      <c r="O1747" s="159">
        <v>45896959.18</v>
      </c>
      <c r="P1747" s="159">
        <v>27533303.380000003</v>
      </c>
      <c r="Q1747" s="159">
        <v>14133250</v>
      </c>
      <c r="R1747" s="159">
        <v>13400053.380000001</v>
      </c>
      <c r="S1747" s="159">
        <v>13147690.9</v>
      </c>
      <c r="T1747" s="159">
        <v>0</v>
      </c>
      <c r="U1747" s="159">
        <v>55474640.609999999</v>
      </c>
      <c r="V1747" s="159">
        <v>41215988.530000001</v>
      </c>
      <c r="W1747" s="159">
        <v>16949641.25</v>
      </c>
      <c r="X1747" s="159">
        <v>89870.63</v>
      </c>
      <c r="Y1747" s="159">
        <v>14258652.08</v>
      </c>
      <c r="Z1747" s="159">
        <v>5200435.53</v>
      </c>
      <c r="AA1747" s="159">
        <v>1135838.79</v>
      </c>
      <c r="AB1747" s="159">
        <v>4064596.74</v>
      </c>
      <c r="AC1747" s="159">
        <v>178350</v>
      </c>
      <c r="AD1747" s="159">
        <v>178350</v>
      </c>
      <c r="AE1747" s="159">
        <v>2620182.69</v>
      </c>
      <c r="AF1747" s="159">
        <v>4680970.6500000004</v>
      </c>
      <c r="AG1747" s="159">
        <v>0</v>
      </c>
      <c r="AH1747" s="159">
        <v>100645.38</v>
      </c>
      <c r="AI1747" s="159">
        <v>0</v>
      </c>
      <c r="AJ1747" s="159">
        <v>0</v>
      </c>
    </row>
    <row r="1748" spans="1:36">
      <c r="A1748" s="153">
        <v>24</v>
      </c>
      <c r="B1748" s="154">
        <v>3</v>
      </c>
      <c r="C1748" s="154">
        <v>6</v>
      </c>
      <c r="D1748" s="155">
        <v>2</v>
      </c>
      <c r="E1748" s="155" t="s">
        <v>556</v>
      </c>
      <c r="F1748" s="156" t="s">
        <v>5030</v>
      </c>
      <c r="G1748" s="156" t="s">
        <v>556</v>
      </c>
      <c r="H1748" s="156" t="s">
        <v>5033</v>
      </c>
      <c r="I1748" s="155">
        <v>2403062</v>
      </c>
      <c r="J1748" s="157" t="s">
        <v>1190</v>
      </c>
      <c r="K1748" s="157"/>
      <c r="L1748" s="155">
        <v>2022</v>
      </c>
      <c r="M1748" s="158">
        <v>5818</v>
      </c>
      <c r="N1748" s="159">
        <v>31147227.129999999</v>
      </c>
      <c r="O1748" s="159">
        <v>27708843.699999999</v>
      </c>
      <c r="P1748" s="159">
        <v>14795064.699999999</v>
      </c>
      <c r="Q1748" s="159">
        <v>6393634</v>
      </c>
      <c r="R1748" s="159">
        <v>8401430.6999999993</v>
      </c>
      <c r="S1748" s="159">
        <v>3438383.43</v>
      </c>
      <c r="T1748" s="159">
        <v>11050</v>
      </c>
      <c r="U1748" s="159">
        <v>29308474.07</v>
      </c>
      <c r="V1748" s="159">
        <v>24156900.34</v>
      </c>
      <c r="W1748" s="159">
        <v>10236968.27</v>
      </c>
      <c r="X1748" s="159">
        <v>50478.17</v>
      </c>
      <c r="Y1748" s="159">
        <v>5151573.7300000004</v>
      </c>
      <c r="Z1748" s="159">
        <v>4130177.37</v>
      </c>
      <c r="AA1748" s="159">
        <v>0</v>
      </c>
      <c r="AB1748" s="159">
        <v>4130177.37</v>
      </c>
      <c r="AC1748" s="159">
        <v>2220000</v>
      </c>
      <c r="AD1748" s="159">
        <v>2220000</v>
      </c>
      <c r="AE1748" s="159">
        <v>1177386.6200000001</v>
      </c>
      <c r="AF1748" s="159">
        <v>3551943.36</v>
      </c>
      <c r="AG1748" s="159">
        <v>274342.67</v>
      </c>
      <c r="AH1748" s="159">
        <v>64525.75</v>
      </c>
      <c r="AI1748" s="159">
        <v>0</v>
      </c>
      <c r="AJ1748" s="159">
        <v>0</v>
      </c>
    </row>
    <row r="1749" spans="1:36">
      <c r="A1749" s="153">
        <v>24</v>
      </c>
      <c r="B1749" s="154">
        <v>3</v>
      </c>
      <c r="C1749" s="154">
        <v>7</v>
      </c>
      <c r="D1749" s="155">
        <v>2</v>
      </c>
      <c r="E1749" s="155" t="s">
        <v>556</v>
      </c>
      <c r="F1749" s="156" t="s">
        <v>5030</v>
      </c>
      <c r="G1749" s="156" t="s">
        <v>556</v>
      </c>
      <c r="H1749" s="156" t="s">
        <v>5034</v>
      </c>
      <c r="I1749" s="155">
        <v>2403072</v>
      </c>
      <c r="J1749" s="157" t="s">
        <v>1189</v>
      </c>
      <c r="K1749" s="157"/>
      <c r="L1749" s="155">
        <v>2022</v>
      </c>
      <c r="M1749" s="158">
        <v>13160</v>
      </c>
      <c r="N1749" s="159">
        <v>58878095.359999999</v>
      </c>
      <c r="O1749" s="159">
        <v>56336550.990000002</v>
      </c>
      <c r="P1749" s="159">
        <v>28117007.259999998</v>
      </c>
      <c r="Q1749" s="159">
        <v>12036524</v>
      </c>
      <c r="R1749" s="159">
        <v>16080483.26</v>
      </c>
      <c r="S1749" s="159">
        <v>2541544.37</v>
      </c>
      <c r="T1749" s="159">
        <v>36535.83</v>
      </c>
      <c r="U1749" s="159">
        <v>56594578.240000002</v>
      </c>
      <c r="V1749" s="159">
        <v>50011822.200000003</v>
      </c>
      <c r="W1749" s="159">
        <v>20388765.399999999</v>
      </c>
      <c r="X1749" s="159">
        <v>105910.28</v>
      </c>
      <c r="Y1749" s="159">
        <v>6582756.04</v>
      </c>
      <c r="Z1749" s="159">
        <v>8452103.6600000001</v>
      </c>
      <c r="AA1749" s="159">
        <v>115434.34</v>
      </c>
      <c r="AB1749" s="159">
        <v>8336669.3200000003</v>
      </c>
      <c r="AC1749" s="159">
        <v>4001129.95</v>
      </c>
      <c r="AD1749" s="159">
        <v>4001129.95</v>
      </c>
      <c r="AE1749" s="159">
        <v>2315434.34</v>
      </c>
      <c r="AF1749" s="159">
        <v>6324728.79</v>
      </c>
      <c r="AG1749" s="159">
        <v>169455.65</v>
      </c>
      <c r="AH1749" s="159">
        <v>182050.33</v>
      </c>
      <c r="AI1749" s="159">
        <v>0</v>
      </c>
      <c r="AJ1749" s="159">
        <v>0</v>
      </c>
    </row>
    <row r="1750" spans="1:36">
      <c r="A1750" s="153">
        <v>24</v>
      </c>
      <c r="B1750" s="154">
        <v>3</v>
      </c>
      <c r="C1750" s="154">
        <v>8</v>
      </c>
      <c r="D1750" s="155">
        <v>2</v>
      </c>
      <c r="E1750" s="155" t="s">
        <v>556</v>
      </c>
      <c r="F1750" s="156" t="s">
        <v>5030</v>
      </c>
      <c r="G1750" s="156" t="s">
        <v>556</v>
      </c>
      <c r="H1750" s="156" t="s">
        <v>5035</v>
      </c>
      <c r="I1750" s="155">
        <v>2403082</v>
      </c>
      <c r="J1750" s="157" t="s">
        <v>1188</v>
      </c>
      <c r="K1750" s="157"/>
      <c r="L1750" s="155">
        <v>2022</v>
      </c>
      <c r="M1750" s="158">
        <v>10872</v>
      </c>
      <c r="N1750" s="159">
        <v>54882834.840000004</v>
      </c>
      <c r="O1750" s="159">
        <v>48765307.18</v>
      </c>
      <c r="P1750" s="159">
        <v>28959032.670000002</v>
      </c>
      <c r="Q1750" s="159">
        <v>14473067</v>
      </c>
      <c r="R1750" s="159">
        <v>14485965.67</v>
      </c>
      <c r="S1750" s="159">
        <v>6117527.6600000001</v>
      </c>
      <c r="T1750" s="159">
        <v>17340.2</v>
      </c>
      <c r="U1750" s="159">
        <v>55447665.770000003</v>
      </c>
      <c r="V1750" s="159">
        <v>42502426.890000001</v>
      </c>
      <c r="W1750" s="159">
        <v>17885869.350000001</v>
      </c>
      <c r="X1750" s="159">
        <v>46733.27</v>
      </c>
      <c r="Y1750" s="159">
        <v>12945238.880000001</v>
      </c>
      <c r="Z1750" s="159">
        <v>8841556.8000000007</v>
      </c>
      <c r="AA1750" s="159">
        <v>4151057.52</v>
      </c>
      <c r="AB1750" s="159">
        <v>4690499.2800000012</v>
      </c>
      <c r="AC1750" s="159">
        <v>2149332.65</v>
      </c>
      <c r="AD1750" s="159">
        <v>2054332.65</v>
      </c>
      <c r="AE1750" s="159">
        <v>4712847.18</v>
      </c>
      <c r="AF1750" s="159">
        <v>6262880.29</v>
      </c>
      <c r="AG1750" s="159">
        <v>385315.35</v>
      </c>
      <c r="AH1750" s="159">
        <v>437197.38</v>
      </c>
      <c r="AI1750" s="159">
        <v>0</v>
      </c>
      <c r="AJ1750" s="159">
        <v>0</v>
      </c>
    </row>
    <row r="1751" spans="1:36">
      <c r="A1751" s="153">
        <v>24</v>
      </c>
      <c r="B1751" s="154">
        <v>3</v>
      </c>
      <c r="C1751" s="154">
        <v>9</v>
      </c>
      <c r="D1751" s="155">
        <v>2</v>
      </c>
      <c r="E1751" s="155" t="s">
        <v>556</v>
      </c>
      <c r="F1751" s="156" t="s">
        <v>5030</v>
      </c>
      <c r="G1751" s="156" t="s">
        <v>556</v>
      </c>
      <c r="H1751" s="156" t="s">
        <v>5036</v>
      </c>
      <c r="I1751" s="155">
        <v>2403092</v>
      </c>
      <c r="J1751" s="157" t="s">
        <v>1187</v>
      </c>
      <c r="K1751" s="157"/>
      <c r="L1751" s="155">
        <v>2022</v>
      </c>
      <c r="M1751" s="158">
        <v>12129</v>
      </c>
      <c r="N1751" s="159">
        <v>64632014.770000003</v>
      </c>
      <c r="O1751" s="159">
        <v>62604693.049999997</v>
      </c>
      <c r="P1751" s="159">
        <v>42056999.890000001</v>
      </c>
      <c r="Q1751" s="159">
        <v>20370095</v>
      </c>
      <c r="R1751" s="159">
        <v>21686904.890000001</v>
      </c>
      <c r="S1751" s="159">
        <v>2027321.72</v>
      </c>
      <c r="T1751" s="159">
        <v>3041.48</v>
      </c>
      <c r="U1751" s="159">
        <v>61956181.259999998</v>
      </c>
      <c r="V1751" s="159">
        <v>55815582.82</v>
      </c>
      <c r="W1751" s="159">
        <v>21222954.289999999</v>
      </c>
      <c r="X1751" s="159">
        <v>349363.62</v>
      </c>
      <c r="Y1751" s="159">
        <v>6140598.4400000004</v>
      </c>
      <c r="Z1751" s="159">
        <v>6336385.8300000001</v>
      </c>
      <c r="AA1751" s="159">
        <v>1101532</v>
      </c>
      <c r="AB1751" s="159">
        <v>5234853.83</v>
      </c>
      <c r="AC1751" s="159">
        <v>1513059.11</v>
      </c>
      <c r="AD1751" s="159">
        <v>1453059.11</v>
      </c>
      <c r="AE1751" s="159">
        <v>14068260</v>
      </c>
      <c r="AF1751" s="159">
        <v>6789110.2300000004</v>
      </c>
      <c r="AG1751" s="159">
        <v>181546.77</v>
      </c>
      <c r="AH1751" s="159">
        <v>295950.23</v>
      </c>
      <c r="AI1751" s="159">
        <v>0</v>
      </c>
      <c r="AJ1751" s="159">
        <v>0</v>
      </c>
    </row>
    <row r="1752" spans="1:36">
      <c r="A1752" s="153">
        <v>24</v>
      </c>
      <c r="B1752" s="154">
        <v>3</v>
      </c>
      <c r="C1752" s="154">
        <v>10</v>
      </c>
      <c r="D1752" s="155">
        <v>3</v>
      </c>
      <c r="E1752" s="155" t="s">
        <v>556</v>
      </c>
      <c r="F1752" s="156" t="s">
        <v>5037</v>
      </c>
      <c r="G1752" s="156" t="s">
        <v>556</v>
      </c>
      <c r="H1752" s="156" t="s">
        <v>5038</v>
      </c>
      <c r="I1752" s="155">
        <v>2403103</v>
      </c>
      <c r="J1752" s="157" t="s">
        <v>1186</v>
      </c>
      <c r="K1752" s="157"/>
      <c r="L1752" s="155">
        <v>2022</v>
      </c>
      <c r="M1752" s="158">
        <v>26943</v>
      </c>
      <c r="N1752" s="159">
        <v>127313607.47</v>
      </c>
      <c r="O1752" s="159">
        <v>121987205.42</v>
      </c>
      <c r="P1752" s="159">
        <v>61967592.350000001</v>
      </c>
      <c r="Q1752" s="159">
        <v>24930671</v>
      </c>
      <c r="R1752" s="159">
        <v>37036921.350000001</v>
      </c>
      <c r="S1752" s="159">
        <v>5326402.05</v>
      </c>
      <c r="T1752" s="159">
        <v>369564.69</v>
      </c>
      <c r="U1752" s="159">
        <v>120216480.47</v>
      </c>
      <c r="V1752" s="159">
        <v>110787215.44</v>
      </c>
      <c r="W1752" s="159">
        <v>44790922.460000001</v>
      </c>
      <c r="X1752" s="159">
        <v>355083.68</v>
      </c>
      <c r="Y1752" s="159">
        <v>9429265.0299999993</v>
      </c>
      <c r="Z1752" s="159">
        <v>21321882.690000001</v>
      </c>
      <c r="AA1752" s="159">
        <v>6000000</v>
      </c>
      <c r="AB1752" s="159">
        <v>15321882.690000001</v>
      </c>
      <c r="AC1752" s="159">
        <v>2750614</v>
      </c>
      <c r="AD1752" s="159">
        <v>2750614</v>
      </c>
      <c r="AE1752" s="159">
        <v>13204120</v>
      </c>
      <c r="AF1752" s="159">
        <v>11199989.98</v>
      </c>
      <c r="AG1752" s="159">
        <v>1814218.64</v>
      </c>
      <c r="AH1752" s="159">
        <v>1551141.05</v>
      </c>
      <c r="AI1752" s="159">
        <v>0</v>
      </c>
      <c r="AJ1752" s="159">
        <v>0</v>
      </c>
    </row>
    <row r="1753" spans="1:36">
      <c r="A1753" s="153">
        <v>24</v>
      </c>
      <c r="B1753" s="154">
        <v>3</v>
      </c>
      <c r="C1753" s="154">
        <v>11</v>
      </c>
      <c r="D1753" s="155">
        <v>3</v>
      </c>
      <c r="E1753" s="155" t="s">
        <v>556</v>
      </c>
      <c r="F1753" s="156" t="s">
        <v>5037</v>
      </c>
      <c r="G1753" s="156" t="s">
        <v>556</v>
      </c>
      <c r="H1753" s="156" t="s">
        <v>5039</v>
      </c>
      <c r="I1753" s="155">
        <v>2403113</v>
      </c>
      <c r="J1753" s="157" t="s">
        <v>1185</v>
      </c>
      <c r="K1753" s="157"/>
      <c r="L1753" s="155">
        <v>2022</v>
      </c>
      <c r="M1753" s="158">
        <v>13240</v>
      </c>
      <c r="N1753" s="159">
        <v>64372091.450000003</v>
      </c>
      <c r="O1753" s="159">
        <v>62049435.950000003</v>
      </c>
      <c r="P1753" s="159">
        <v>34444811.649999999</v>
      </c>
      <c r="Q1753" s="159">
        <v>15761322</v>
      </c>
      <c r="R1753" s="159">
        <v>18683489.649999999</v>
      </c>
      <c r="S1753" s="159">
        <v>2322655.5</v>
      </c>
      <c r="T1753" s="159">
        <v>120774.21</v>
      </c>
      <c r="U1753" s="159">
        <v>60858088.590000004</v>
      </c>
      <c r="V1753" s="159">
        <v>54744455.25</v>
      </c>
      <c r="W1753" s="159">
        <v>20199982.300000001</v>
      </c>
      <c r="X1753" s="159">
        <v>242396.06</v>
      </c>
      <c r="Y1753" s="159">
        <v>6113633.3399999999</v>
      </c>
      <c r="Z1753" s="159">
        <v>9935694.2599999998</v>
      </c>
      <c r="AA1753" s="159">
        <v>2907908.8</v>
      </c>
      <c r="AB1753" s="159">
        <v>7027785.46</v>
      </c>
      <c r="AC1753" s="159">
        <v>3932129</v>
      </c>
      <c r="AD1753" s="159">
        <v>3932129</v>
      </c>
      <c r="AE1753" s="159">
        <v>11242908.800000001</v>
      </c>
      <c r="AF1753" s="159">
        <v>7304980.7000000002</v>
      </c>
      <c r="AG1753" s="159">
        <v>156685.99</v>
      </c>
      <c r="AH1753" s="159">
        <v>68313.11</v>
      </c>
      <c r="AI1753" s="159">
        <v>0</v>
      </c>
      <c r="AJ1753" s="159">
        <v>0</v>
      </c>
    </row>
    <row r="1754" spans="1:36">
      <c r="A1754" s="153">
        <v>24</v>
      </c>
      <c r="B1754" s="154">
        <v>3</v>
      </c>
      <c r="C1754" s="154">
        <v>12</v>
      </c>
      <c r="D1754" s="155">
        <v>2</v>
      </c>
      <c r="E1754" s="155" t="s">
        <v>556</v>
      </c>
      <c r="F1754" s="156" t="s">
        <v>5030</v>
      </c>
      <c r="G1754" s="156" t="s">
        <v>556</v>
      </c>
      <c r="H1754" s="156" t="s">
        <v>5040</v>
      </c>
      <c r="I1754" s="155">
        <v>2403122</v>
      </c>
      <c r="J1754" s="157" t="s">
        <v>1184</v>
      </c>
      <c r="K1754" s="157"/>
      <c r="L1754" s="155">
        <v>2022</v>
      </c>
      <c r="M1754" s="158">
        <v>13240</v>
      </c>
      <c r="N1754" s="159">
        <v>60443056.640000001</v>
      </c>
      <c r="O1754" s="159">
        <v>56513837.079999998</v>
      </c>
      <c r="P1754" s="159">
        <v>32892115.23</v>
      </c>
      <c r="Q1754" s="159">
        <v>16158466</v>
      </c>
      <c r="R1754" s="159">
        <v>16733649.23</v>
      </c>
      <c r="S1754" s="159">
        <v>3929219.56</v>
      </c>
      <c r="T1754" s="159">
        <v>25832.29</v>
      </c>
      <c r="U1754" s="159">
        <v>61476981.710000001</v>
      </c>
      <c r="V1754" s="159">
        <v>49723015.289999999</v>
      </c>
      <c r="W1754" s="159">
        <v>19613956.98</v>
      </c>
      <c r="X1754" s="159">
        <v>132272.1</v>
      </c>
      <c r="Y1754" s="159">
        <v>11753966.42</v>
      </c>
      <c r="Z1754" s="159">
        <v>5025894.8099999996</v>
      </c>
      <c r="AA1754" s="159">
        <v>1910199</v>
      </c>
      <c r="AB1754" s="159">
        <v>3115695.8099999996</v>
      </c>
      <c r="AC1754" s="159">
        <v>490020</v>
      </c>
      <c r="AD1754" s="159">
        <v>490020</v>
      </c>
      <c r="AE1754" s="159">
        <v>5218859</v>
      </c>
      <c r="AF1754" s="159">
        <v>6790821.79</v>
      </c>
      <c r="AG1754" s="159">
        <v>239615.21</v>
      </c>
      <c r="AH1754" s="159">
        <v>159610.28</v>
      </c>
      <c r="AI1754" s="159">
        <v>0</v>
      </c>
      <c r="AJ1754" s="159">
        <v>0</v>
      </c>
    </row>
    <row r="1755" spans="1:36">
      <c r="A1755" s="153">
        <v>24</v>
      </c>
      <c r="B1755" s="154">
        <v>4</v>
      </c>
      <c r="C1755" s="154">
        <v>1</v>
      </c>
      <c r="D1755" s="155">
        <v>3</v>
      </c>
      <c r="E1755" s="155" t="s">
        <v>556</v>
      </c>
      <c r="F1755" s="156" t="s">
        <v>5041</v>
      </c>
      <c r="G1755" s="156" t="s">
        <v>556</v>
      </c>
      <c r="H1755" s="156" t="s">
        <v>5042</v>
      </c>
      <c r="I1755" s="155">
        <v>2404013</v>
      </c>
      <c r="J1755" s="157" t="s">
        <v>1183</v>
      </c>
      <c r="K1755" s="157"/>
      <c r="L1755" s="155">
        <v>2022</v>
      </c>
      <c r="M1755" s="158">
        <v>12935</v>
      </c>
      <c r="N1755" s="159">
        <v>61073522.810000002</v>
      </c>
      <c r="O1755" s="159">
        <v>51022056.340000004</v>
      </c>
      <c r="P1755" s="159">
        <v>29172999.190000001</v>
      </c>
      <c r="Q1755" s="159">
        <v>11960798</v>
      </c>
      <c r="R1755" s="159">
        <v>17212201.190000001</v>
      </c>
      <c r="S1755" s="159">
        <v>10051466.470000001</v>
      </c>
      <c r="T1755" s="159">
        <v>593912.25</v>
      </c>
      <c r="U1755" s="159">
        <v>63964260.359999999</v>
      </c>
      <c r="V1755" s="159">
        <v>45743472.780000001</v>
      </c>
      <c r="W1755" s="159">
        <v>15125834.66</v>
      </c>
      <c r="X1755" s="159">
        <v>413070.36</v>
      </c>
      <c r="Y1755" s="159">
        <v>18220787.579999998</v>
      </c>
      <c r="Z1755" s="159">
        <v>6227794.1200000001</v>
      </c>
      <c r="AA1755" s="159">
        <v>4233000</v>
      </c>
      <c r="AB1755" s="159">
        <v>1994794.12</v>
      </c>
      <c r="AC1755" s="159">
        <v>2030000</v>
      </c>
      <c r="AD1755" s="159">
        <v>2030000</v>
      </c>
      <c r="AE1755" s="159">
        <v>17968481.370000001</v>
      </c>
      <c r="AF1755" s="159">
        <v>5278583.5599999996</v>
      </c>
      <c r="AG1755" s="159">
        <v>906405.05</v>
      </c>
      <c r="AH1755" s="159">
        <v>996958.05</v>
      </c>
      <c r="AI1755" s="159">
        <v>0</v>
      </c>
      <c r="AJ1755" s="159">
        <v>0</v>
      </c>
    </row>
    <row r="1756" spans="1:36">
      <c r="A1756" s="153">
        <v>24</v>
      </c>
      <c r="B1756" s="154">
        <v>4</v>
      </c>
      <c r="C1756" s="154">
        <v>2</v>
      </c>
      <c r="D1756" s="155">
        <v>2</v>
      </c>
      <c r="E1756" s="155" t="s">
        <v>556</v>
      </c>
      <c r="F1756" s="156" t="s">
        <v>5043</v>
      </c>
      <c r="G1756" s="156" t="s">
        <v>556</v>
      </c>
      <c r="H1756" s="156" t="s">
        <v>5044</v>
      </c>
      <c r="I1756" s="155">
        <v>2404022</v>
      </c>
      <c r="J1756" s="157" t="s">
        <v>1182</v>
      </c>
      <c r="K1756" s="157"/>
      <c r="L1756" s="155">
        <v>2022</v>
      </c>
      <c r="M1756" s="158">
        <v>3867</v>
      </c>
      <c r="N1756" s="159">
        <v>19152924.25</v>
      </c>
      <c r="O1756" s="159">
        <v>16924387.329999998</v>
      </c>
      <c r="P1756" s="159">
        <v>11374120.58</v>
      </c>
      <c r="Q1756" s="159">
        <v>5713559</v>
      </c>
      <c r="R1756" s="159">
        <v>5660561.5800000001</v>
      </c>
      <c r="S1756" s="159">
        <v>2228536.92</v>
      </c>
      <c r="T1756" s="159">
        <v>0</v>
      </c>
      <c r="U1756" s="159">
        <v>17357632.52</v>
      </c>
      <c r="V1756" s="159">
        <v>15382015.75</v>
      </c>
      <c r="W1756" s="159">
        <v>5968411.3399999999</v>
      </c>
      <c r="X1756" s="159">
        <v>201058.99</v>
      </c>
      <c r="Y1756" s="159">
        <v>1975616.77</v>
      </c>
      <c r="Z1756" s="159">
        <v>6923713.3799999999</v>
      </c>
      <c r="AA1756" s="159">
        <v>828000</v>
      </c>
      <c r="AB1756" s="159">
        <v>6095713.3799999999</v>
      </c>
      <c r="AC1756" s="159">
        <v>3632711.48</v>
      </c>
      <c r="AD1756" s="159">
        <v>3599986.48</v>
      </c>
      <c r="AE1756" s="159">
        <v>6150124.8499999996</v>
      </c>
      <c r="AF1756" s="159">
        <v>1542371.58</v>
      </c>
      <c r="AG1756" s="159">
        <v>175862.04</v>
      </c>
      <c r="AH1756" s="159">
        <v>309030.56</v>
      </c>
      <c r="AI1756" s="159">
        <v>0</v>
      </c>
      <c r="AJ1756" s="159">
        <v>0</v>
      </c>
    </row>
    <row r="1757" spans="1:36">
      <c r="A1757" s="153">
        <v>24</v>
      </c>
      <c r="B1757" s="154">
        <v>4</v>
      </c>
      <c r="C1757" s="154">
        <v>3</v>
      </c>
      <c r="D1757" s="155">
        <v>2</v>
      </c>
      <c r="E1757" s="155" t="s">
        <v>556</v>
      </c>
      <c r="F1757" s="156" t="s">
        <v>5043</v>
      </c>
      <c r="G1757" s="156" t="s">
        <v>556</v>
      </c>
      <c r="H1757" s="156" t="s">
        <v>5045</v>
      </c>
      <c r="I1757" s="155">
        <v>2404032</v>
      </c>
      <c r="J1757" s="157" t="s">
        <v>1181</v>
      </c>
      <c r="K1757" s="157"/>
      <c r="L1757" s="155">
        <v>2022</v>
      </c>
      <c r="M1757" s="158">
        <v>5959</v>
      </c>
      <c r="N1757" s="159">
        <v>28212713.5</v>
      </c>
      <c r="O1757" s="159">
        <v>25827225.25</v>
      </c>
      <c r="P1757" s="159">
        <v>17041062.009999998</v>
      </c>
      <c r="Q1757" s="159">
        <v>8854584</v>
      </c>
      <c r="R1757" s="159">
        <v>8186478.0099999998</v>
      </c>
      <c r="S1757" s="159">
        <v>2385488.25</v>
      </c>
      <c r="T1757" s="159">
        <v>368898.46</v>
      </c>
      <c r="U1757" s="159">
        <v>26544967.07</v>
      </c>
      <c r="V1757" s="159">
        <v>23845771.359999999</v>
      </c>
      <c r="W1757" s="159">
        <v>9782719.1300000008</v>
      </c>
      <c r="X1757" s="159">
        <v>364045.95</v>
      </c>
      <c r="Y1757" s="159">
        <v>2699195.71</v>
      </c>
      <c r="Z1757" s="159">
        <v>2982151.88</v>
      </c>
      <c r="AA1757" s="159">
        <v>1540000</v>
      </c>
      <c r="AB1757" s="159">
        <v>1442151.88</v>
      </c>
      <c r="AC1757" s="159">
        <v>2263143</v>
      </c>
      <c r="AD1757" s="159">
        <v>2158166</v>
      </c>
      <c r="AE1757" s="159">
        <v>11056236</v>
      </c>
      <c r="AF1757" s="159">
        <v>1981453.89</v>
      </c>
      <c r="AG1757" s="159">
        <v>60198.63</v>
      </c>
      <c r="AH1757" s="159">
        <v>86048.82</v>
      </c>
      <c r="AI1757" s="159">
        <v>0</v>
      </c>
      <c r="AJ1757" s="159">
        <v>0</v>
      </c>
    </row>
    <row r="1758" spans="1:36">
      <c r="A1758" s="153">
        <v>24</v>
      </c>
      <c r="B1758" s="154">
        <v>4</v>
      </c>
      <c r="C1758" s="154">
        <v>4</v>
      </c>
      <c r="D1758" s="155">
        <v>2</v>
      </c>
      <c r="E1758" s="155" t="s">
        <v>556</v>
      </c>
      <c r="F1758" s="156" t="s">
        <v>5043</v>
      </c>
      <c r="G1758" s="156" t="s">
        <v>556</v>
      </c>
      <c r="H1758" s="156" t="s">
        <v>5046</v>
      </c>
      <c r="I1758" s="155">
        <v>2404042</v>
      </c>
      <c r="J1758" s="157" t="s">
        <v>1180</v>
      </c>
      <c r="K1758" s="157"/>
      <c r="L1758" s="155">
        <v>2022</v>
      </c>
      <c r="M1758" s="158">
        <v>5573</v>
      </c>
      <c r="N1758" s="159">
        <v>22872553.059999999</v>
      </c>
      <c r="O1758" s="159">
        <v>21613809.629999999</v>
      </c>
      <c r="P1758" s="159">
        <v>10873692.210000001</v>
      </c>
      <c r="Q1758" s="159">
        <v>4142297</v>
      </c>
      <c r="R1758" s="159">
        <v>6731395.21</v>
      </c>
      <c r="S1758" s="159">
        <v>1258743.43</v>
      </c>
      <c r="T1758" s="159">
        <v>44848.6</v>
      </c>
      <c r="U1758" s="159">
        <v>25457888.379999999</v>
      </c>
      <c r="V1758" s="159">
        <v>19774634.07</v>
      </c>
      <c r="W1758" s="159">
        <v>8290613.0099999998</v>
      </c>
      <c r="X1758" s="159">
        <v>211901.14</v>
      </c>
      <c r="Y1758" s="159">
        <v>5683254.3099999996</v>
      </c>
      <c r="Z1758" s="159">
        <v>4669979.8899999997</v>
      </c>
      <c r="AA1758" s="159">
        <v>4509832.09</v>
      </c>
      <c r="AB1758" s="159">
        <v>160147.79999999981</v>
      </c>
      <c r="AC1758" s="159">
        <v>1971920</v>
      </c>
      <c r="AD1758" s="159">
        <v>1971920</v>
      </c>
      <c r="AE1758" s="159">
        <v>10272992.09</v>
      </c>
      <c r="AF1758" s="159">
        <v>1839175.56</v>
      </c>
      <c r="AG1758" s="159">
        <v>17660</v>
      </c>
      <c r="AH1758" s="159">
        <v>16999.27</v>
      </c>
      <c r="AI1758" s="159">
        <v>0</v>
      </c>
      <c r="AJ1758" s="159">
        <v>0</v>
      </c>
    </row>
    <row r="1759" spans="1:36">
      <c r="A1759" s="153">
        <v>24</v>
      </c>
      <c r="B1759" s="154">
        <v>4</v>
      </c>
      <c r="C1759" s="154">
        <v>5</v>
      </c>
      <c r="D1759" s="155">
        <v>2</v>
      </c>
      <c r="E1759" s="155" t="s">
        <v>556</v>
      </c>
      <c r="F1759" s="156" t="s">
        <v>5043</v>
      </c>
      <c r="G1759" s="156" t="s">
        <v>556</v>
      </c>
      <c r="H1759" s="156" t="s">
        <v>5047</v>
      </c>
      <c r="I1759" s="155">
        <v>2404052</v>
      </c>
      <c r="J1759" s="157" t="s">
        <v>1179</v>
      </c>
      <c r="K1759" s="157"/>
      <c r="L1759" s="155">
        <v>2022</v>
      </c>
      <c r="M1759" s="158">
        <v>13484</v>
      </c>
      <c r="N1759" s="159">
        <v>60346121.43</v>
      </c>
      <c r="O1759" s="159">
        <v>57507647.960000001</v>
      </c>
      <c r="P1759" s="159">
        <v>34761533.799999997</v>
      </c>
      <c r="Q1759" s="159">
        <v>17086306</v>
      </c>
      <c r="R1759" s="159">
        <v>17675227.800000001</v>
      </c>
      <c r="S1759" s="159">
        <v>2838473.47</v>
      </c>
      <c r="T1759" s="159">
        <v>64234.31</v>
      </c>
      <c r="U1759" s="159">
        <v>56702513.409999996</v>
      </c>
      <c r="V1759" s="159">
        <v>53047344.600000001</v>
      </c>
      <c r="W1759" s="159">
        <v>21776906.710000001</v>
      </c>
      <c r="X1759" s="159">
        <v>683228.7</v>
      </c>
      <c r="Y1759" s="159">
        <v>3655168.81</v>
      </c>
      <c r="Z1759" s="159">
        <v>2638825.4500000002</v>
      </c>
      <c r="AA1759" s="159">
        <v>2300000</v>
      </c>
      <c r="AB1759" s="159">
        <v>338825.45000000019</v>
      </c>
      <c r="AC1759" s="159">
        <v>4553203.97</v>
      </c>
      <c r="AD1759" s="159">
        <v>4374747.84</v>
      </c>
      <c r="AE1759" s="159">
        <v>21893687.52</v>
      </c>
      <c r="AF1759" s="159">
        <v>4460303.3600000003</v>
      </c>
      <c r="AG1759" s="159">
        <v>755193.39</v>
      </c>
      <c r="AH1759" s="159">
        <v>437422.24</v>
      </c>
      <c r="AI1759" s="159">
        <v>0</v>
      </c>
      <c r="AJ1759" s="159">
        <v>0</v>
      </c>
    </row>
    <row r="1760" spans="1:36">
      <c r="A1760" s="153">
        <v>24</v>
      </c>
      <c r="B1760" s="154">
        <v>4</v>
      </c>
      <c r="C1760" s="154">
        <v>6</v>
      </c>
      <c r="D1760" s="155">
        <v>3</v>
      </c>
      <c r="E1760" s="155" t="s">
        <v>556</v>
      </c>
      <c r="F1760" s="156" t="s">
        <v>5041</v>
      </c>
      <c r="G1760" s="156" t="s">
        <v>556</v>
      </c>
      <c r="H1760" s="156" t="s">
        <v>5048</v>
      </c>
      <c r="I1760" s="155">
        <v>2404063</v>
      </c>
      <c r="J1760" s="157" t="s">
        <v>1178</v>
      </c>
      <c r="K1760" s="157"/>
      <c r="L1760" s="155">
        <v>2022</v>
      </c>
      <c r="M1760" s="158">
        <v>9441</v>
      </c>
      <c r="N1760" s="159">
        <v>46007690.009999998</v>
      </c>
      <c r="O1760" s="159">
        <v>38765133.799999997</v>
      </c>
      <c r="P1760" s="159">
        <v>23672592.630000003</v>
      </c>
      <c r="Q1760" s="159">
        <v>10861261</v>
      </c>
      <c r="R1760" s="159">
        <v>12811331.630000001</v>
      </c>
      <c r="S1760" s="159">
        <v>7242556.21</v>
      </c>
      <c r="T1760" s="159">
        <v>22540.76</v>
      </c>
      <c r="U1760" s="159">
        <v>43332529.060000002</v>
      </c>
      <c r="V1760" s="159">
        <v>34725265.229999997</v>
      </c>
      <c r="W1760" s="159">
        <v>11617057.449999999</v>
      </c>
      <c r="X1760" s="159">
        <v>312623.11</v>
      </c>
      <c r="Y1760" s="159">
        <v>8607263.8300000001</v>
      </c>
      <c r="Z1760" s="159">
        <v>6762795.0499999998</v>
      </c>
      <c r="AA1760" s="159">
        <v>246558.86</v>
      </c>
      <c r="AB1760" s="159">
        <v>6516236.1899999995</v>
      </c>
      <c r="AC1760" s="159">
        <v>1270270</v>
      </c>
      <c r="AD1760" s="159">
        <v>1270270</v>
      </c>
      <c r="AE1760" s="159">
        <v>10275033.949999999</v>
      </c>
      <c r="AF1760" s="159">
        <v>4039868.57</v>
      </c>
      <c r="AG1760" s="159">
        <v>123150</v>
      </c>
      <c r="AH1760" s="159">
        <v>275990.84000000003</v>
      </c>
      <c r="AI1760" s="159">
        <v>0</v>
      </c>
      <c r="AJ1760" s="159">
        <v>0</v>
      </c>
    </row>
    <row r="1761" spans="1:36">
      <c r="A1761" s="153">
        <v>24</v>
      </c>
      <c r="B1761" s="154">
        <v>4</v>
      </c>
      <c r="C1761" s="154">
        <v>7</v>
      </c>
      <c r="D1761" s="155">
        <v>2</v>
      </c>
      <c r="E1761" s="155" t="s">
        <v>556</v>
      </c>
      <c r="F1761" s="156" t="s">
        <v>5043</v>
      </c>
      <c r="G1761" s="156" t="s">
        <v>556</v>
      </c>
      <c r="H1761" s="156" t="s">
        <v>5049</v>
      </c>
      <c r="I1761" s="155">
        <v>2404072</v>
      </c>
      <c r="J1761" s="157" t="s">
        <v>1177</v>
      </c>
      <c r="K1761" s="157"/>
      <c r="L1761" s="155">
        <v>2022</v>
      </c>
      <c r="M1761" s="158">
        <v>10715</v>
      </c>
      <c r="N1761" s="159">
        <v>51349057.030000001</v>
      </c>
      <c r="O1761" s="159">
        <v>46870856.82</v>
      </c>
      <c r="P1761" s="159">
        <v>25757784.789999999</v>
      </c>
      <c r="Q1761" s="159">
        <v>10229983</v>
      </c>
      <c r="R1761" s="159">
        <v>15527801.789999999</v>
      </c>
      <c r="S1761" s="159">
        <v>4478200.21</v>
      </c>
      <c r="T1761" s="159">
        <v>2247579.5</v>
      </c>
      <c r="U1761" s="159">
        <v>51273602.340000004</v>
      </c>
      <c r="V1761" s="159">
        <v>45508935.920000002</v>
      </c>
      <c r="W1761" s="159">
        <v>17747134.16</v>
      </c>
      <c r="X1761" s="159">
        <v>367128.35</v>
      </c>
      <c r="Y1761" s="159">
        <v>5764666.4199999999</v>
      </c>
      <c r="Z1761" s="159">
        <v>6883621.4400000004</v>
      </c>
      <c r="AA1761" s="159">
        <v>4652716.1100000003</v>
      </c>
      <c r="AB1761" s="159">
        <v>2230905.33</v>
      </c>
      <c r="AC1761" s="159">
        <v>3693599.73</v>
      </c>
      <c r="AD1761" s="159">
        <v>3673599.73</v>
      </c>
      <c r="AE1761" s="159">
        <v>15716907.140000001</v>
      </c>
      <c r="AF1761" s="159">
        <v>1361920.9</v>
      </c>
      <c r="AG1761" s="159">
        <v>801369.59999999998</v>
      </c>
      <c r="AH1761" s="159">
        <v>734093.78</v>
      </c>
      <c r="AI1761" s="159">
        <v>0</v>
      </c>
      <c r="AJ1761" s="159">
        <v>0</v>
      </c>
    </row>
    <row r="1762" spans="1:36">
      <c r="A1762" s="153">
        <v>24</v>
      </c>
      <c r="B1762" s="154">
        <v>4</v>
      </c>
      <c r="C1762" s="154">
        <v>8</v>
      </c>
      <c r="D1762" s="155">
        <v>2</v>
      </c>
      <c r="E1762" s="155" t="s">
        <v>556</v>
      </c>
      <c r="F1762" s="156" t="s">
        <v>5043</v>
      </c>
      <c r="G1762" s="156" t="s">
        <v>556</v>
      </c>
      <c r="H1762" s="156" t="s">
        <v>5050</v>
      </c>
      <c r="I1762" s="155">
        <v>2404082</v>
      </c>
      <c r="J1762" s="157" t="s">
        <v>1176</v>
      </c>
      <c r="K1762" s="157"/>
      <c r="L1762" s="155">
        <v>2022</v>
      </c>
      <c r="M1762" s="158">
        <v>4840</v>
      </c>
      <c r="N1762" s="159">
        <v>25860295.07</v>
      </c>
      <c r="O1762" s="159">
        <v>22417824.030000001</v>
      </c>
      <c r="P1762" s="159">
        <v>14854571.120000001</v>
      </c>
      <c r="Q1762" s="159">
        <v>8275275</v>
      </c>
      <c r="R1762" s="159">
        <v>6579296.1200000001</v>
      </c>
      <c r="S1762" s="159">
        <v>3442471.04</v>
      </c>
      <c r="T1762" s="159">
        <v>62950</v>
      </c>
      <c r="U1762" s="159">
        <v>26429686.550000001</v>
      </c>
      <c r="V1762" s="159">
        <v>19710133.829999998</v>
      </c>
      <c r="W1762" s="159">
        <v>7958466.9100000001</v>
      </c>
      <c r="X1762" s="159">
        <v>325971.68</v>
      </c>
      <c r="Y1762" s="159">
        <v>6719552.7199999997</v>
      </c>
      <c r="Z1762" s="159">
        <v>3890058.05</v>
      </c>
      <c r="AA1762" s="159">
        <v>2594773.41</v>
      </c>
      <c r="AB1762" s="159">
        <v>1295284.6399999997</v>
      </c>
      <c r="AC1762" s="159">
        <v>616640.34</v>
      </c>
      <c r="AD1762" s="159">
        <v>569752.34</v>
      </c>
      <c r="AE1762" s="159">
        <v>11988004.41</v>
      </c>
      <c r="AF1762" s="159">
        <v>2707690.2</v>
      </c>
      <c r="AG1762" s="159">
        <v>0</v>
      </c>
      <c r="AH1762" s="159">
        <v>0</v>
      </c>
      <c r="AI1762" s="159">
        <v>0</v>
      </c>
      <c r="AJ1762" s="159">
        <v>0</v>
      </c>
    </row>
    <row r="1763" spans="1:36">
      <c r="A1763" s="153">
        <v>24</v>
      </c>
      <c r="B1763" s="154">
        <v>4</v>
      </c>
      <c r="C1763" s="154">
        <v>9</v>
      </c>
      <c r="D1763" s="155">
        <v>2</v>
      </c>
      <c r="E1763" s="155" t="s">
        <v>556</v>
      </c>
      <c r="F1763" s="156" t="s">
        <v>5043</v>
      </c>
      <c r="G1763" s="156" t="s">
        <v>556</v>
      </c>
      <c r="H1763" s="156" t="s">
        <v>5051</v>
      </c>
      <c r="I1763" s="155">
        <v>2404092</v>
      </c>
      <c r="J1763" s="157" t="s">
        <v>1175</v>
      </c>
      <c r="K1763" s="157"/>
      <c r="L1763" s="155">
        <v>2022</v>
      </c>
      <c r="M1763" s="158">
        <v>4847</v>
      </c>
      <c r="N1763" s="159">
        <v>27821857.48</v>
      </c>
      <c r="O1763" s="159">
        <v>22952800.489999998</v>
      </c>
      <c r="P1763" s="159">
        <v>15087442.66</v>
      </c>
      <c r="Q1763" s="159">
        <v>7623186</v>
      </c>
      <c r="R1763" s="159">
        <v>7464256.6600000001</v>
      </c>
      <c r="S1763" s="159">
        <v>4869056.99</v>
      </c>
      <c r="T1763" s="159">
        <v>224418.3</v>
      </c>
      <c r="U1763" s="159">
        <v>29118412.82</v>
      </c>
      <c r="V1763" s="159">
        <v>20050210.5</v>
      </c>
      <c r="W1763" s="159">
        <v>6888477.7300000004</v>
      </c>
      <c r="X1763" s="159">
        <v>313417.78999999998</v>
      </c>
      <c r="Y1763" s="159">
        <v>9068202.3200000003</v>
      </c>
      <c r="Z1763" s="159">
        <v>3154347.82</v>
      </c>
      <c r="AA1763" s="159">
        <v>2745763.25</v>
      </c>
      <c r="AB1763" s="159">
        <v>408584.56999999983</v>
      </c>
      <c r="AC1763" s="159">
        <v>1857792.48</v>
      </c>
      <c r="AD1763" s="159">
        <v>1823377.48</v>
      </c>
      <c r="AE1763" s="159">
        <v>10201710.810000001</v>
      </c>
      <c r="AF1763" s="159">
        <v>2902589.99</v>
      </c>
      <c r="AG1763" s="159">
        <v>32492.1</v>
      </c>
      <c r="AH1763" s="159">
        <v>25102.01</v>
      </c>
      <c r="AI1763" s="159">
        <v>0</v>
      </c>
      <c r="AJ1763" s="159">
        <v>0</v>
      </c>
    </row>
    <row r="1764" spans="1:36">
      <c r="A1764" s="153">
        <v>24</v>
      </c>
      <c r="B1764" s="154">
        <v>4</v>
      </c>
      <c r="C1764" s="154">
        <v>10</v>
      </c>
      <c r="D1764" s="155">
        <v>2</v>
      </c>
      <c r="E1764" s="155" t="s">
        <v>556</v>
      </c>
      <c r="F1764" s="156" t="s">
        <v>5043</v>
      </c>
      <c r="G1764" s="156" t="s">
        <v>556</v>
      </c>
      <c r="H1764" s="156" t="s">
        <v>5052</v>
      </c>
      <c r="I1764" s="155">
        <v>2404102</v>
      </c>
      <c r="J1764" s="157" t="s">
        <v>1174</v>
      </c>
      <c r="K1764" s="157"/>
      <c r="L1764" s="155">
        <v>2022</v>
      </c>
      <c r="M1764" s="158">
        <v>10833</v>
      </c>
      <c r="N1764" s="159">
        <v>49996908.219999999</v>
      </c>
      <c r="O1764" s="159">
        <v>47154411.240000002</v>
      </c>
      <c r="P1764" s="159">
        <v>28005456.710000001</v>
      </c>
      <c r="Q1764" s="159">
        <v>13659994</v>
      </c>
      <c r="R1764" s="159">
        <v>14345462.710000001</v>
      </c>
      <c r="S1764" s="159">
        <v>2842496.98</v>
      </c>
      <c r="T1764" s="159">
        <v>39638</v>
      </c>
      <c r="U1764" s="159">
        <v>47409888.219999999</v>
      </c>
      <c r="V1764" s="159">
        <v>39883817.049999997</v>
      </c>
      <c r="W1764" s="159">
        <v>15233350.75</v>
      </c>
      <c r="X1764" s="159">
        <v>228620.04</v>
      </c>
      <c r="Y1764" s="159">
        <v>7526071.1699999999</v>
      </c>
      <c r="Z1764" s="159">
        <v>1982090.88</v>
      </c>
      <c r="AA1764" s="159">
        <v>0</v>
      </c>
      <c r="AB1764" s="159">
        <v>1982090.88</v>
      </c>
      <c r="AC1764" s="159">
        <v>1600000</v>
      </c>
      <c r="AD1764" s="159">
        <v>1600000</v>
      </c>
      <c r="AE1764" s="159">
        <v>6927151.8600000003</v>
      </c>
      <c r="AF1764" s="159">
        <v>7270594.1900000004</v>
      </c>
      <c r="AG1764" s="159">
        <v>100780.48</v>
      </c>
      <c r="AH1764" s="159">
        <v>201688.71</v>
      </c>
      <c r="AI1764" s="159">
        <v>0</v>
      </c>
      <c r="AJ1764" s="159">
        <v>7151.86</v>
      </c>
    </row>
    <row r="1765" spans="1:36">
      <c r="A1765" s="153">
        <v>24</v>
      </c>
      <c r="B1765" s="154">
        <v>4</v>
      </c>
      <c r="C1765" s="154">
        <v>11</v>
      </c>
      <c r="D1765" s="155">
        <v>2</v>
      </c>
      <c r="E1765" s="155" t="s">
        <v>556</v>
      </c>
      <c r="F1765" s="156" t="s">
        <v>5043</v>
      </c>
      <c r="G1765" s="156" t="s">
        <v>556</v>
      </c>
      <c r="H1765" s="156" t="s">
        <v>5053</v>
      </c>
      <c r="I1765" s="155">
        <v>2404112</v>
      </c>
      <c r="J1765" s="157" t="s">
        <v>1173</v>
      </c>
      <c r="K1765" s="157"/>
      <c r="L1765" s="155">
        <v>2022</v>
      </c>
      <c r="M1765" s="158">
        <v>15056</v>
      </c>
      <c r="N1765" s="159">
        <v>69505257.379999995</v>
      </c>
      <c r="O1765" s="159">
        <v>68712659.890000001</v>
      </c>
      <c r="P1765" s="159">
        <v>43113155.149999999</v>
      </c>
      <c r="Q1765" s="159">
        <v>20734365</v>
      </c>
      <c r="R1765" s="159">
        <v>22378790.149999999</v>
      </c>
      <c r="S1765" s="159">
        <v>792597.49</v>
      </c>
      <c r="T1765" s="159">
        <v>361621.97</v>
      </c>
      <c r="U1765" s="159">
        <v>67202441.189999998</v>
      </c>
      <c r="V1765" s="159">
        <v>63068676.390000001</v>
      </c>
      <c r="W1765" s="159">
        <v>26725886.289999999</v>
      </c>
      <c r="X1765" s="159">
        <v>924327.08</v>
      </c>
      <c r="Y1765" s="159">
        <v>4133764.8</v>
      </c>
      <c r="Z1765" s="159">
        <v>4724971.93</v>
      </c>
      <c r="AA1765" s="159">
        <v>1500000</v>
      </c>
      <c r="AB1765" s="159">
        <v>3224971.9299999997</v>
      </c>
      <c r="AC1765" s="159">
        <v>1348955.63</v>
      </c>
      <c r="AD1765" s="159">
        <v>1301236.6299999999</v>
      </c>
      <c r="AE1765" s="159">
        <v>29998526.859999999</v>
      </c>
      <c r="AF1765" s="159">
        <v>5643983.5</v>
      </c>
      <c r="AG1765" s="159">
        <v>321465.92</v>
      </c>
      <c r="AH1765" s="159">
        <v>276236.2</v>
      </c>
      <c r="AI1765" s="159">
        <v>0</v>
      </c>
      <c r="AJ1765" s="159">
        <v>0</v>
      </c>
    </row>
    <row r="1766" spans="1:36">
      <c r="A1766" s="153">
        <v>24</v>
      </c>
      <c r="B1766" s="154">
        <v>4</v>
      </c>
      <c r="C1766" s="154">
        <v>12</v>
      </c>
      <c r="D1766" s="155">
        <v>3</v>
      </c>
      <c r="E1766" s="155" t="s">
        <v>556</v>
      </c>
      <c r="F1766" s="156" t="s">
        <v>5041</v>
      </c>
      <c r="G1766" s="156" t="s">
        <v>556</v>
      </c>
      <c r="H1766" s="156" t="s">
        <v>5054</v>
      </c>
      <c r="I1766" s="155">
        <v>2404123</v>
      </c>
      <c r="J1766" s="157" t="s">
        <v>1172</v>
      </c>
      <c r="K1766" s="157"/>
      <c r="L1766" s="155">
        <v>2022</v>
      </c>
      <c r="M1766" s="158">
        <v>7833</v>
      </c>
      <c r="N1766" s="159">
        <v>42563965.549999997</v>
      </c>
      <c r="O1766" s="159">
        <v>39087139.350000001</v>
      </c>
      <c r="P1766" s="159">
        <v>20688344.16</v>
      </c>
      <c r="Q1766" s="159">
        <v>8492871</v>
      </c>
      <c r="R1766" s="159">
        <v>12195473.16</v>
      </c>
      <c r="S1766" s="159">
        <v>3476826.2</v>
      </c>
      <c r="T1766" s="159">
        <v>143379.79</v>
      </c>
      <c r="U1766" s="159">
        <v>39815587.359999999</v>
      </c>
      <c r="V1766" s="159">
        <v>32092895.370000001</v>
      </c>
      <c r="W1766" s="159">
        <v>11682230.17</v>
      </c>
      <c r="X1766" s="159">
        <v>186217.51</v>
      </c>
      <c r="Y1766" s="159">
        <v>7722691.9900000002</v>
      </c>
      <c r="Z1766" s="159">
        <v>5900444.8899999997</v>
      </c>
      <c r="AA1766" s="159">
        <v>0</v>
      </c>
      <c r="AB1766" s="159">
        <v>5900444.8899999997</v>
      </c>
      <c r="AC1766" s="159">
        <v>2969716.82</v>
      </c>
      <c r="AD1766" s="159">
        <v>2969716.82</v>
      </c>
      <c r="AE1766" s="159">
        <v>6840004</v>
      </c>
      <c r="AF1766" s="159">
        <v>6994243.9800000004</v>
      </c>
      <c r="AG1766" s="159">
        <v>91083.83</v>
      </c>
      <c r="AH1766" s="159">
        <v>67558.289999999994</v>
      </c>
      <c r="AI1766" s="159">
        <v>0</v>
      </c>
      <c r="AJ1766" s="159">
        <v>0</v>
      </c>
    </row>
    <row r="1767" spans="1:36">
      <c r="A1767" s="153">
        <v>24</v>
      </c>
      <c r="B1767" s="154">
        <v>4</v>
      </c>
      <c r="C1767" s="154">
        <v>13</v>
      </c>
      <c r="D1767" s="155">
        <v>2</v>
      </c>
      <c r="E1767" s="155" t="s">
        <v>556</v>
      </c>
      <c r="F1767" s="156" t="s">
        <v>5043</v>
      </c>
      <c r="G1767" s="156" t="s">
        <v>556</v>
      </c>
      <c r="H1767" s="156" t="s">
        <v>5055</v>
      </c>
      <c r="I1767" s="155">
        <v>2404132</v>
      </c>
      <c r="J1767" s="157" t="s">
        <v>1171</v>
      </c>
      <c r="K1767" s="157"/>
      <c r="L1767" s="155">
        <v>2022</v>
      </c>
      <c r="M1767" s="158">
        <v>12684</v>
      </c>
      <c r="N1767" s="159">
        <v>68693905.180000007</v>
      </c>
      <c r="O1767" s="159">
        <v>59894767.310000002</v>
      </c>
      <c r="P1767" s="159">
        <v>26143521.420000002</v>
      </c>
      <c r="Q1767" s="159">
        <v>10171893</v>
      </c>
      <c r="R1767" s="159">
        <v>15971628.42</v>
      </c>
      <c r="S1767" s="159">
        <v>8799137.8699999992</v>
      </c>
      <c r="T1767" s="159">
        <v>219145.96</v>
      </c>
      <c r="U1767" s="159">
        <v>66917583.409999996</v>
      </c>
      <c r="V1767" s="159">
        <v>53545763.75</v>
      </c>
      <c r="W1767" s="159">
        <v>19590032.989999998</v>
      </c>
      <c r="X1767" s="159">
        <v>608041.53</v>
      </c>
      <c r="Y1767" s="159">
        <v>13371819.66</v>
      </c>
      <c r="Z1767" s="159">
        <v>3130744.8</v>
      </c>
      <c r="AA1767" s="159">
        <v>0</v>
      </c>
      <c r="AB1767" s="159">
        <v>3130744.8</v>
      </c>
      <c r="AC1767" s="159">
        <v>2735000</v>
      </c>
      <c r="AD1767" s="159">
        <v>2515000</v>
      </c>
      <c r="AE1767" s="159">
        <v>17887878.579999998</v>
      </c>
      <c r="AF1767" s="159">
        <v>6349003.5599999996</v>
      </c>
      <c r="AG1767" s="159">
        <v>180231.83</v>
      </c>
      <c r="AH1767" s="159">
        <v>158527.79999999999</v>
      </c>
      <c r="AI1767" s="159">
        <v>0</v>
      </c>
      <c r="AJ1767" s="159">
        <v>0</v>
      </c>
    </row>
    <row r="1768" spans="1:36">
      <c r="A1768" s="153">
        <v>24</v>
      </c>
      <c r="B1768" s="154">
        <v>4</v>
      </c>
      <c r="C1768" s="154">
        <v>14</v>
      </c>
      <c r="D1768" s="155">
        <v>2</v>
      </c>
      <c r="E1768" s="155" t="s">
        <v>556</v>
      </c>
      <c r="F1768" s="156" t="s">
        <v>5043</v>
      </c>
      <c r="G1768" s="156" t="s">
        <v>556</v>
      </c>
      <c r="H1768" s="156" t="s">
        <v>5056</v>
      </c>
      <c r="I1768" s="155">
        <v>2404142</v>
      </c>
      <c r="J1768" s="157" t="s">
        <v>1170</v>
      </c>
      <c r="K1768" s="157"/>
      <c r="L1768" s="155">
        <v>2022</v>
      </c>
      <c r="M1768" s="158">
        <v>3757</v>
      </c>
      <c r="N1768" s="159">
        <v>18047003.199999999</v>
      </c>
      <c r="O1768" s="159">
        <v>15617473.800000001</v>
      </c>
      <c r="P1768" s="159">
        <v>10307222.539999999</v>
      </c>
      <c r="Q1768" s="159">
        <v>5536955</v>
      </c>
      <c r="R1768" s="159">
        <v>4770267.54</v>
      </c>
      <c r="S1768" s="159">
        <v>2429529.4</v>
      </c>
      <c r="T1768" s="159">
        <v>152579.99</v>
      </c>
      <c r="U1768" s="159">
        <v>18190852.120000001</v>
      </c>
      <c r="V1768" s="159">
        <v>13712267.01</v>
      </c>
      <c r="W1768" s="159">
        <v>4679599.99</v>
      </c>
      <c r="X1768" s="159">
        <v>71541.62</v>
      </c>
      <c r="Y1768" s="159">
        <v>4478585.1100000003</v>
      </c>
      <c r="Z1768" s="159">
        <v>3389606.31</v>
      </c>
      <c r="AA1768" s="159">
        <v>2399756.23</v>
      </c>
      <c r="AB1768" s="159">
        <v>989850.08000000007</v>
      </c>
      <c r="AC1768" s="159">
        <v>2128097.64</v>
      </c>
      <c r="AD1768" s="159">
        <v>2110320.6400000001</v>
      </c>
      <c r="AE1768" s="159">
        <v>3443884.91</v>
      </c>
      <c r="AF1768" s="159">
        <v>1905206.79</v>
      </c>
      <c r="AG1768" s="159">
        <v>0</v>
      </c>
      <c r="AH1768" s="159">
        <v>23299.66</v>
      </c>
      <c r="AI1768" s="159">
        <v>0</v>
      </c>
      <c r="AJ1768" s="159">
        <v>0</v>
      </c>
    </row>
    <row r="1769" spans="1:36">
      <c r="A1769" s="153">
        <v>24</v>
      </c>
      <c r="B1769" s="154">
        <v>4</v>
      </c>
      <c r="C1769" s="154">
        <v>15</v>
      </c>
      <c r="D1769" s="155">
        <v>2</v>
      </c>
      <c r="E1769" s="155" t="s">
        <v>556</v>
      </c>
      <c r="F1769" s="156" t="s">
        <v>5043</v>
      </c>
      <c r="G1769" s="156" t="s">
        <v>556</v>
      </c>
      <c r="H1769" s="156" t="s">
        <v>5057</v>
      </c>
      <c r="I1769" s="155">
        <v>2404152</v>
      </c>
      <c r="J1769" s="157" t="s">
        <v>1169</v>
      </c>
      <c r="K1769" s="157"/>
      <c r="L1769" s="155">
        <v>2022</v>
      </c>
      <c r="M1769" s="158">
        <v>9990</v>
      </c>
      <c r="N1769" s="159">
        <v>45199730.600000001</v>
      </c>
      <c r="O1769" s="159">
        <v>43341804.68</v>
      </c>
      <c r="P1769" s="159">
        <v>21775621.960000001</v>
      </c>
      <c r="Q1769" s="159">
        <v>8560628</v>
      </c>
      <c r="R1769" s="159">
        <v>13214993.960000001</v>
      </c>
      <c r="S1769" s="159">
        <v>1857925.92</v>
      </c>
      <c r="T1769" s="159">
        <v>168572</v>
      </c>
      <c r="U1769" s="159">
        <v>53499885.310000002</v>
      </c>
      <c r="V1769" s="159">
        <v>38063536.340000004</v>
      </c>
      <c r="W1769" s="159">
        <v>14866346.220000001</v>
      </c>
      <c r="X1769" s="159">
        <v>192928.44</v>
      </c>
      <c r="Y1769" s="159">
        <v>15436348.970000001</v>
      </c>
      <c r="Z1769" s="159">
        <v>16349660.68</v>
      </c>
      <c r="AA1769" s="159">
        <v>9714509.9299999997</v>
      </c>
      <c r="AB1769" s="159">
        <v>6635150.75</v>
      </c>
      <c r="AC1769" s="159">
        <v>353921.83</v>
      </c>
      <c r="AD1769" s="159">
        <v>222800</v>
      </c>
      <c r="AE1769" s="159">
        <v>12837762.470000001</v>
      </c>
      <c r="AF1769" s="159">
        <v>5278268.34</v>
      </c>
      <c r="AG1769" s="159">
        <v>232702.99</v>
      </c>
      <c r="AH1769" s="159">
        <v>592421.15</v>
      </c>
      <c r="AI1769" s="159">
        <v>0</v>
      </c>
      <c r="AJ1769" s="159">
        <v>0</v>
      </c>
    </row>
    <row r="1770" spans="1:36">
      <c r="A1770" s="153">
        <v>24</v>
      </c>
      <c r="B1770" s="154">
        <v>4</v>
      </c>
      <c r="C1770" s="154">
        <v>16</v>
      </c>
      <c r="D1770" s="155">
        <v>2</v>
      </c>
      <c r="E1770" s="155" t="s">
        <v>556</v>
      </c>
      <c r="F1770" s="156" t="s">
        <v>5043</v>
      </c>
      <c r="G1770" s="156" t="s">
        <v>556</v>
      </c>
      <c r="H1770" s="156" t="s">
        <v>5058</v>
      </c>
      <c r="I1770" s="155">
        <v>2404162</v>
      </c>
      <c r="J1770" s="157" t="s">
        <v>1168</v>
      </c>
      <c r="K1770" s="157"/>
      <c r="L1770" s="155">
        <v>2022</v>
      </c>
      <c r="M1770" s="158">
        <v>2823</v>
      </c>
      <c r="N1770" s="159">
        <v>14975396.890000001</v>
      </c>
      <c r="O1770" s="159">
        <v>12979900.83</v>
      </c>
      <c r="P1770" s="159">
        <v>8212266.54</v>
      </c>
      <c r="Q1770" s="159">
        <v>4379698</v>
      </c>
      <c r="R1770" s="159">
        <v>3832568.54</v>
      </c>
      <c r="S1770" s="159">
        <v>1995496.06</v>
      </c>
      <c r="T1770" s="159">
        <v>32140</v>
      </c>
      <c r="U1770" s="159">
        <v>14888651.220000001</v>
      </c>
      <c r="V1770" s="159">
        <v>11601078.810000001</v>
      </c>
      <c r="W1770" s="159">
        <v>5500262.54</v>
      </c>
      <c r="X1770" s="159">
        <v>77415.69</v>
      </c>
      <c r="Y1770" s="159">
        <v>3287572.41</v>
      </c>
      <c r="Z1770" s="159">
        <v>996563.78</v>
      </c>
      <c r="AA1770" s="159">
        <v>500000</v>
      </c>
      <c r="AB1770" s="159">
        <v>496563.78</v>
      </c>
      <c r="AC1770" s="159">
        <v>522500</v>
      </c>
      <c r="AD1770" s="159">
        <v>502500</v>
      </c>
      <c r="AE1770" s="159">
        <v>2334154.63</v>
      </c>
      <c r="AF1770" s="159">
        <v>1378822.02</v>
      </c>
      <c r="AG1770" s="159">
        <v>381556.15</v>
      </c>
      <c r="AH1770" s="159">
        <v>187654.18</v>
      </c>
      <c r="AI1770" s="159">
        <v>0</v>
      </c>
      <c r="AJ1770" s="159">
        <v>230.63</v>
      </c>
    </row>
    <row r="1771" spans="1:36">
      <c r="A1771" s="153">
        <v>24</v>
      </c>
      <c r="B1771" s="154">
        <v>5</v>
      </c>
      <c r="C1771" s="154">
        <v>1</v>
      </c>
      <c r="D1771" s="155">
        <v>1</v>
      </c>
      <c r="E1771" s="155" t="s">
        <v>556</v>
      </c>
      <c r="F1771" s="156" t="s">
        <v>5059</v>
      </c>
      <c r="G1771" s="156" t="s">
        <v>556</v>
      </c>
      <c r="H1771" s="156" t="s">
        <v>5060</v>
      </c>
      <c r="I1771" s="155">
        <v>2405011</v>
      </c>
      <c r="J1771" s="157" t="s">
        <v>1167</v>
      </c>
      <c r="K1771" s="157"/>
      <c r="L1771" s="155">
        <v>2022</v>
      </c>
      <c r="M1771" s="158">
        <v>38310</v>
      </c>
      <c r="N1771" s="159">
        <v>197635291.40000001</v>
      </c>
      <c r="O1771" s="159">
        <v>178744554.99000001</v>
      </c>
      <c r="P1771" s="159">
        <v>70889287.359999999</v>
      </c>
      <c r="Q1771" s="159">
        <v>26028061</v>
      </c>
      <c r="R1771" s="159">
        <v>44861226.359999999</v>
      </c>
      <c r="S1771" s="159">
        <v>18890736.41</v>
      </c>
      <c r="T1771" s="159">
        <v>1873621.87</v>
      </c>
      <c r="U1771" s="159">
        <v>195075448.30000001</v>
      </c>
      <c r="V1771" s="159">
        <v>144855769.02000001</v>
      </c>
      <c r="W1771" s="159">
        <v>58533080.450000003</v>
      </c>
      <c r="X1771" s="159">
        <v>38164.980000000003</v>
      </c>
      <c r="Y1771" s="159">
        <v>50219679.280000001</v>
      </c>
      <c r="Z1771" s="159">
        <v>103727539.38</v>
      </c>
      <c r="AA1771" s="159">
        <v>0</v>
      </c>
      <c r="AB1771" s="159">
        <v>103727539.38</v>
      </c>
      <c r="AC1771" s="159">
        <v>486860</v>
      </c>
      <c r="AD1771" s="159">
        <v>486860</v>
      </c>
      <c r="AE1771" s="159">
        <v>1266741.1000000001</v>
      </c>
      <c r="AF1771" s="159">
        <v>33888785.969999999</v>
      </c>
      <c r="AG1771" s="159">
        <v>12463.18</v>
      </c>
      <c r="AH1771" s="159">
        <v>68171.63</v>
      </c>
      <c r="AI1771" s="159">
        <v>0</v>
      </c>
      <c r="AJ1771" s="159">
        <v>234561.1</v>
      </c>
    </row>
    <row r="1772" spans="1:36">
      <c r="A1772" s="153">
        <v>24</v>
      </c>
      <c r="B1772" s="154">
        <v>5</v>
      </c>
      <c r="C1772" s="154">
        <v>2</v>
      </c>
      <c r="D1772" s="155">
        <v>1</v>
      </c>
      <c r="E1772" s="155" t="s">
        <v>556</v>
      </c>
      <c r="F1772" s="156" t="s">
        <v>5059</v>
      </c>
      <c r="G1772" s="156" t="s">
        <v>556</v>
      </c>
      <c r="H1772" s="156" t="s">
        <v>5061</v>
      </c>
      <c r="I1772" s="155">
        <v>2405021</v>
      </c>
      <c r="J1772" s="157" t="s">
        <v>1166</v>
      </c>
      <c r="K1772" s="157"/>
      <c r="L1772" s="155">
        <v>2022</v>
      </c>
      <c r="M1772" s="158">
        <v>18432</v>
      </c>
      <c r="N1772" s="159">
        <v>108159621.59</v>
      </c>
      <c r="O1772" s="159">
        <v>83882409.719999999</v>
      </c>
      <c r="P1772" s="159">
        <v>37942557.359999999</v>
      </c>
      <c r="Q1772" s="159">
        <v>15320637</v>
      </c>
      <c r="R1772" s="159">
        <v>22621920.359999999</v>
      </c>
      <c r="S1772" s="159">
        <v>24277211.870000001</v>
      </c>
      <c r="T1772" s="159">
        <v>3938739.81</v>
      </c>
      <c r="U1772" s="159">
        <v>112246603.39</v>
      </c>
      <c r="V1772" s="159">
        <v>79346351.180000007</v>
      </c>
      <c r="W1772" s="159">
        <v>31981805.420000002</v>
      </c>
      <c r="X1772" s="159">
        <v>200414.55</v>
      </c>
      <c r="Y1772" s="159">
        <v>32900252.210000001</v>
      </c>
      <c r="Z1772" s="159">
        <v>18334273.539999999</v>
      </c>
      <c r="AA1772" s="159">
        <v>15268025.9</v>
      </c>
      <c r="AB1772" s="159">
        <v>3066247.6399999987</v>
      </c>
      <c r="AC1772" s="159">
        <v>777994.4</v>
      </c>
      <c r="AD1772" s="159">
        <v>777994.4</v>
      </c>
      <c r="AE1772" s="159">
        <v>21937492.84</v>
      </c>
      <c r="AF1772" s="159">
        <v>4536058.54</v>
      </c>
      <c r="AG1772" s="159">
        <v>2618566.89</v>
      </c>
      <c r="AH1772" s="159">
        <v>1015064.8</v>
      </c>
      <c r="AI1772" s="159">
        <v>0</v>
      </c>
      <c r="AJ1772" s="159">
        <v>0</v>
      </c>
    </row>
    <row r="1773" spans="1:36">
      <c r="A1773" s="153">
        <v>24</v>
      </c>
      <c r="B1773" s="154">
        <v>5</v>
      </c>
      <c r="C1773" s="154">
        <v>3</v>
      </c>
      <c r="D1773" s="155">
        <v>2</v>
      </c>
      <c r="E1773" s="155" t="s">
        <v>556</v>
      </c>
      <c r="F1773" s="156" t="s">
        <v>5062</v>
      </c>
      <c r="G1773" s="156" t="s">
        <v>556</v>
      </c>
      <c r="H1773" s="156" t="s">
        <v>5063</v>
      </c>
      <c r="I1773" s="155">
        <v>2405032</v>
      </c>
      <c r="J1773" s="157" t="s">
        <v>1165</v>
      </c>
      <c r="K1773" s="157"/>
      <c r="L1773" s="155">
        <v>2022</v>
      </c>
      <c r="M1773" s="158">
        <v>12096</v>
      </c>
      <c r="N1773" s="159">
        <v>73822764.519999996</v>
      </c>
      <c r="O1773" s="159">
        <v>71078589.379999995</v>
      </c>
      <c r="P1773" s="159">
        <v>30933291.280000001</v>
      </c>
      <c r="Q1773" s="159">
        <v>16047514</v>
      </c>
      <c r="R1773" s="159">
        <v>14885777.279999999</v>
      </c>
      <c r="S1773" s="159">
        <v>2744175.14</v>
      </c>
      <c r="T1773" s="159">
        <v>1033995.63</v>
      </c>
      <c r="U1773" s="159">
        <v>70314054.269999996</v>
      </c>
      <c r="V1773" s="159">
        <v>62486516.619999997</v>
      </c>
      <c r="W1773" s="159">
        <v>27341977.010000002</v>
      </c>
      <c r="X1773" s="159">
        <v>4921.16</v>
      </c>
      <c r="Y1773" s="159">
        <v>7827537.6500000004</v>
      </c>
      <c r="Z1773" s="159">
        <v>6871053.21</v>
      </c>
      <c r="AA1773" s="159">
        <v>519636.4</v>
      </c>
      <c r="AB1773" s="159">
        <v>6351416.8099999996</v>
      </c>
      <c r="AC1773" s="159">
        <v>0</v>
      </c>
      <c r="AD1773" s="159">
        <v>0</v>
      </c>
      <c r="AE1773" s="159">
        <v>519636.4</v>
      </c>
      <c r="AF1773" s="159">
        <v>8592072.7599999998</v>
      </c>
      <c r="AG1773" s="159">
        <v>124502.66</v>
      </c>
      <c r="AH1773" s="159">
        <v>234809.99</v>
      </c>
      <c r="AI1773" s="159">
        <v>0</v>
      </c>
      <c r="AJ1773" s="159">
        <v>0</v>
      </c>
    </row>
    <row r="1774" spans="1:36">
      <c r="A1774" s="153">
        <v>24</v>
      </c>
      <c r="B1774" s="154">
        <v>5</v>
      </c>
      <c r="C1774" s="154">
        <v>4</v>
      </c>
      <c r="D1774" s="155">
        <v>2</v>
      </c>
      <c r="E1774" s="155" t="s">
        <v>556</v>
      </c>
      <c r="F1774" s="156" t="s">
        <v>5062</v>
      </c>
      <c r="G1774" s="156" t="s">
        <v>556</v>
      </c>
      <c r="H1774" s="156" t="s">
        <v>5064</v>
      </c>
      <c r="I1774" s="155">
        <v>2405042</v>
      </c>
      <c r="J1774" s="157" t="s">
        <v>1164</v>
      </c>
      <c r="K1774" s="157"/>
      <c r="L1774" s="155">
        <v>2022</v>
      </c>
      <c r="M1774" s="158">
        <v>11945</v>
      </c>
      <c r="N1774" s="159">
        <v>58188932.640000001</v>
      </c>
      <c r="O1774" s="159">
        <v>53571660.689999998</v>
      </c>
      <c r="P1774" s="159">
        <v>26441680.93</v>
      </c>
      <c r="Q1774" s="159">
        <v>12170299</v>
      </c>
      <c r="R1774" s="159">
        <v>14271381.93</v>
      </c>
      <c r="S1774" s="159">
        <v>4617271.95</v>
      </c>
      <c r="T1774" s="159">
        <v>900922</v>
      </c>
      <c r="U1774" s="159">
        <v>56153721.759999998</v>
      </c>
      <c r="V1774" s="159">
        <v>44439367.759999998</v>
      </c>
      <c r="W1774" s="159">
        <v>18247099.129999999</v>
      </c>
      <c r="X1774" s="159">
        <v>59847.05</v>
      </c>
      <c r="Y1774" s="159">
        <v>11714354</v>
      </c>
      <c r="Z1774" s="159">
        <v>4417581.54</v>
      </c>
      <c r="AA1774" s="159">
        <v>406378.49</v>
      </c>
      <c r="AB1774" s="159">
        <v>4011203.05</v>
      </c>
      <c r="AC1774" s="159">
        <v>558017.19999999995</v>
      </c>
      <c r="AD1774" s="159">
        <v>558017.19999999995</v>
      </c>
      <c r="AE1774" s="159">
        <v>1651654.12</v>
      </c>
      <c r="AF1774" s="159">
        <v>9132292.9299999997</v>
      </c>
      <c r="AG1774" s="159">
        <v>340789.77</v>
      </c>
      <c r="AH1774" s="159">
        <v>222270.7</v>
      </c>
      <c r="AI1774" s="159">
        <v>0</v>
      </c>
      <c r="AJ1774" s="159">
        <v>0</v>
      </c>
    </row>
    <row r="1775" spans="1:36">
      <c r="A1775" s="153">
        <v>24</v>
      </c>
      <c r="B1775" s="154">
        <v>5</v>
      </c>
      <c r="C1775" s="154">
        <v>5</v>
      </c>
      <c r="D1775" s="155">
        <v>2</v>
      </c>
      <c r="E1775" s="155" t="s">
        <v>556</v>
      </c>
      <c r="F1775" s="156" t="s">
        <v>5062</v>
      </c>
      <c r="G1775" s="156" t="s">
        <v>556</v>
      </c>
      <c r="H1775" s="156" t="s">
        <v>5065</v>
      </c>
      <c r="I1775" s="155">
        <v>2405052</v>
      </c>
      <c r="J1775" s="157" t="s">
        <v>1163</v>
      </c>
      <c r="K1775" s="157"/>
      <c r="L1775" s="155">
        <v>2022</v>
      </c>
      <c r="M1775" s="158">
        <v>10633</v>
      </c>
      <c r="N1775" s="159">
        <v>54210530.619999997</v>
      </c>
      <c r="O1775" s="159">
        <v>50665242.880000003</v>
      </c>
      <c r="P1775" s="159">
        <v>25601734.57</v>
      </c>
      <c r="Q1775" s="159">
        <v>13234342</v>
      </c>
      <c r="R1775" s="159">
        <v>12367392.57</v>
      </c>
      <c r="S1775" s="159">
        <v>3545287.74</v>
      </c>
      <c r="T1775" s="159">
        <v>841260</v>
      </c>
      <c r="U1775" s="159">
        <v>52855333.789999999</v>
      </c>
      <c r="V1775" s="159">
        <v>44750151.520000003</v>
      </c>
      <c r="W1775" s="159">
        <v>17383364.829999998</v>
      </c>
      <c r="X1775" s="159">
        <v>50780.19</v>
      </c>
      <c r="Y1775" s="159">
        <v>8105182.2699999996</v>
      </c>
      <c r="Z1775" s="159">
        <v>6878415.9699999997</v>
      </c>
      <c r="AA1775" s="159">
        <v>812715.7</v>
      </c>
      <c r="AB1775" s="159">
        <v>6065700.2699999996</v>
      </c>
      <c r="AC1775" s="159">
        <v>582308.31999999995</v>
      </c>
      <c r="AD1775" s="159">
        <v>582308.31999999995</v>
      </c>
      <c r="AE1775" s="159">
        <v>1930231.3</v>
      </c>
      <c r="AF1775" s="159">
        <v>5915091.3600000003</v>
      </c>
      <c r="AG1775" s="159">
        <v>70557.38</v>
      </c>
      <c r="AH1775" s="159">
        <v>59121.38</v>
      </c>
      <c r="AI1775" s="159">
        <v>0</v>
      </c>
      <c r="AJ1775" s="159">
        <v>0</v>
      </c>
    </row>
    <row r="1776" spans="1:36">
      <c r="A1776" s="153">
        <v>24</v>
      </c>
      <c r="B1776" s="154">
        <v>5</v>
      </c>
      <c r="C1776" s="154">
        <v>6</v>
      </c>
      <c r="D1776" s="155">
        <v>3</v>
      </c>
      <c r="E1776" s="155" t="s">
        <v>556</v>
      </c>
      <c r="F1776" s="156" t="s">
        <v>5066</v>
      </c>
      <c r="G1776" s="156" t="s">
        <v>556</v>
      </c>
      <c r="H1776" s="156" t="s">
        <v>5067</v>
      </c>
      <c r="I1776" s="155">
        <v>2405063</v>
      </c>
      <c r="J1776" s="157" t="s">
        <v>1162</v>
      </c>
      <c r="K1776" s="157"/>
      <c r="L1776" s="155">
        <v>2022</v>
      </c>
      <c r="M1776" s="158">
        <v>8894</v>
      </c>
      <c r="N1776" s="159">
        <v>50661364.700000003</v>
      </c>
      <c r="O1776" s="159">
        <v>42522149.210000001</v>
      </c>
      <c r="P1776" s="159">
        <v>20115529.27</v>
      </c>
      <c r="Q1776" s="159">
        <v>9173731</v>
      </c>
      <c r="R1776" s="159">
        <v>10941798.27</v>
      </c>
      <c r="S1776" s="159">
        <v>8139215.4900000002</v>
      </c>
      <c r="T1776" s="159">
        <v>2334310.62</v>
      </c>
      <c r="U1776" s="159">
        <v>55872487.240000002</v>
      </c>
      <c r="V1776" s="159">
        <v>40737915.310000002</v>
      </c>
      <c r="W1776" s="159">
        <v>15718966.460000001</v>
      </c>
      <c r="X1776" s="159">
        <v>22400.19</v>
      </c>
      <c r="Y1776" s="159">
        <v>15134571.93</v>
      </c>
      <c r="Z1776" s="159">
        <v>10877652.289999999</v>
      </c>
      <c r="AA1776" s="159">
        <v>350000</v>
      </c>
      <c r="AB1776" s="159">
        <v>10527652.289999999</v>
      </c>
      <c r="AC1776" s="159">
        <v>223585.15</v>
      </c>
      <c r="AD1776" s="159">
        <v>223585.15</v>
      </c>
      <c r="AE1776" s="159">
        <v>865048.15</v>
      </c>
      <c r="AF1776" s="159">
        <v>1784233.9</v>
      </c>
      <c r="AG1776" s="159">
        <v>0</v>
      </c>
      <c r="AH1776" s="159">
        <v>0</v>
      </c>
      <c r="AI1776" s="159">
        <v>0</v>
      </c>
      <c r="AJ1776" s="159">
        <v>8.15</v>
      </c>
    </row>
    <row r="1777" spans="1:36">
      <c r="A1777" s="153">
        <v>24</v>
      </c>
      <c r="B1777" s="154">
        <v>5</v>
      </c>
      <c r="C1777" s="154">
        <v>7</v>
      </c>
      <c r="D1777" s="155">
        <v>3</v>
      </c>
      <c r="E1777" s="155" t="s">
        <v>556</v>
      </c>
      <c r="F1777" s="156" t="s">
        <v>5066</v>
      </c>
      <c r="G1777" s="156" t="s">
        <v>556</v>
      </c>
      <c r="H1777" s="156" t="s">
        <v>5068</v>
      </c>
      <c r="I1777" s="155">
        <v>2405073</v>
      </c>
      <c r="J1777" s="157" t="s">
        <v>1161</v>
      </c>
      <c r="K1777" s="157"/>
      <c r="L1777" s="155">
        <v>2022</v>
      </c>
      <c r="M1777" s="158">
        <v>9409</v>
      </c>
      <c r="N1777" s="159">
        <v>43693672.5</v>
      </c>
      <c r="O1777" s="159">
        <v>42858019.43</v>
      </c>
      <c r="P1777" s="159">
        <v>25349721.890000001</v>
      </c>
      <c r="Q1777" s="159">
        <v>13177339</v>
      </c>
      <c r="R1777" s="159">
        <v>12172382.890000001</v>
      </c>
      <c r="S1777" s="159">
        <v>835653.07</v>
      </c>
      <c r="T1777" s="159">
        <v>535332.29</v>
      </c>
      <c r="U1777" s="159">
        <v>43236438.939999998</v>
      </c>
      <c r="V1777" s="159">
        <v>39676485.890000001</v>
      </c>
      <c r="W1777" s="159">
        <v>14913948.630000001</v>
      </c>
      <c r="X1777" s="159">
        <v>74487.39</v>
      </c>
      <c r="Y1777" s="159">
        <v>3559953.05</v>
      </c>
      <c r="Z1777" s="159">
        <v>1511830.6</v>
      </c>
      <c r="AA1777" s="159">
        <v>230400</v>
      </c>
      <c r="AB1777" s="159">
        <v>1281430.6000000001</v>
      </c>
      <c r="AC1777" s="159">
        <v>588000</v>
      </c>
      <c r="AD1777" s="159">
        <v>588000</v>
      </c>
      <c r="AE1777" s="159">
        <v>2053212.54</v>
      </c>
      <c r="AF1777" s="159">
        <v>3181533.54</v>
      </c>
      <c r="AG1777" s="159">
        <v>1235176.95</v>
      </c>
      <c r="AH1777" s="159">
        <v>1106416.1100000001</v>
      </c>
      <c r="AI1777" s="159">
        <v>0</v>
      </c>
      <c r="AJ1777" s="159">
        <v>437.88</v>
      </c>
    </row>
    <row r="1778" spans="1:36">
      <c r="A1778" s="153">
        <v>24</v>
      </c>
      <c r="B1778" s="154">
        <v>5</v>
      </c>
      <c r="C1778" s="154">
        <v>8</v>
      </c>
      <c r="D1778" s="155">
        <v>2</v>
      </c>
      <c r="E1778" s="155" t="s">
        <v>556</v>
      </c>
      <c r="F1778" s="156" t="s">
        <v>5062</v>
      </c>
      <c r="G1778" s="156" t="s">
        <v>556</v>
      </c>
      <c r="H1778" s="156" t="s">
        <v>5069</v>
      </c>
      <c r="I1778" s="155">
        <v>2405082</v>
      </c>
      <c r="J1778" s="157" t="s">
        <v>1160</v>
      </c>
      <c r="K1778" s="157"/>
      <c r="L1778" s="155">
        <v>2022</v>
      </c>
      <c r="M1778" s="158">
        <v>5852</v>
      </c>
      <c r="N1778" s="159">
        <v>27025837.399999999</v>
      </c>
      <c r="O1778" s="159">
        <v>26190424.68</v>
      </c>
      <c r="P1778" s="159">
        <v>17269939.82</v>
      </c>
      <c r="Q1778" s="159">
        <v>9692195</v>
      </c>
      <c r="R1778" s="159">
        <v>7577744.8200000003</v>
      </c>
      <c r="S1778" s="159">
        <v>835412.72</v>
      </c>
      <c r="T1778" s="159">
        <v>366550</v>
      </c>
      <c r="U1778" s="159">
        <v>26590232.780000001</v>
      </c>
      <c r="V1778" s="159">
        <v>24487577.41</v>
      </c>
      <c r="W1778" s="159">
        <v>9730701.8599999994</v>
      </c>
      <c r="X1778" s="159">
        <v>23658.49</v>
      </c>
      <c r="Y1778" s="159">
        <v>2102655.37</v>
      </c>
      <c r="Z1778" s="159">
        <v>2024833.55</v>
      </c>
      <c r="AA1778" s="159">
        <v>0</v>
      </c>
      <c r="AB1778" s="159">
        <v>2024833.55</v>
      </c>
      <c r="AC1778" s="159">
        <v>209842</v>
      </c>
      <c r="AD1778" s="159">
        <v>209842</v>
      </c>
      <c r="AE1778" s="159">
        <v>917591</v>
      </c>
      <c r="AF1778" s="159">
        <v>1702847.27</v>
      </c>
      <c r="AG1778" s="159">
        <v>131457.81</v>
      </c>
      <c r="AH1778" s="159">
        <v>344185.94</v>
      </c>
      <c r="AI1778" s="159">
        <v>0</v>
      </c>
      <c r="AJ1778" s="159">
        <v>0</v>
      </c>
    </row>
    <row r="1779" spans="1:36">
      <c r="A1779" s="153">
        <v>24</v>
      </c>
      <c r="B1779" s="154">
        <v>6</v>
      </c>
      <c r="C1779" s="154">
        <v>1</v>
      </c>
      <c r="D1779" s="155">
        <v>3</v>
      </c>
      <c r="E1779" s="155" t="s">
        <v>556</v>
      </c>
      <c r="F1779" s="156" t="s">
        <v>5070</v>
      </c>
      <c r="G1779" s="156" t="s">
        <v>556</v>
      </c>
      <c r="H1779" s="156" t="s">
        <v>5071</v>
      </c>
      <c r="I1779" s="155">
        <v>2406013</v>
      </c>
      <c r="J1779" s="157" t="s">
        <v>1159</v>
      </c>
      <c r="K1779" s="157"/>
      <c r="L1779" s="155">
        <v>2022</v>
      </c>
      <c r="M1779" s="158">
        <v>20412</v>
      </c>
      <c r="N1779" s="159">
        <v>92304050.780000001</v>
      </c>
      <c r="O1779" s="159">
        <v>88675870.209999993</v>
      </c>
      <c r="P1779" s="159">
        <v>42925002.439999998</v>
      </c>
      <c r="Q1779" s="159">
        <v>17024878</v>
      </c>
      <c r="R1779" s="159">
        <v>25900124.440000001</v>
      </c>
      <c r="S1779" s="159">
        <v>3628180.57</v>
      </c>
      <c r="T1779" s="159">
        <v>248022.86</v>
      </c>
      <c r="U1779" s="159">
        <v>91315765.239999995</v>
      </c>
      <c r="V1779" s="159">
        <v>82457917.609999999</v>
      </c>
      <c r="W1779" s="159">
        <v>33996231.590000004</v>
      </c>
      <c r="X1779" s="159">
        <v>382312.81</v>
      </c>
      <c r="Y1779" s="159">
        <v>8857847.6300000008</v>
      </c>
      <c r="Z1779" s="159">
        <v>4875539.5</v>
      </c>
      <c r="AA1779" s="159">
        <v>2150000</v>
      </c>
      <c r="AB1779" s="159">
        <v>2725539.5</v>
      </c>
      <c r="AC1779" s="159">
        <v>1930000</v>
      </c>
      <c r="AD1779" s="159">
        <v>1930000</v>
      </c>
      <c r="AE1779" s="159">
        <v>17963032.280000001</v>
      </c>
      <c r="AF1779" s="159">
        <v>6217952.5999999996</v>
      </c>
      <c r="AG1779" s="159">
        <v>634759.67000000004</v>
      </c>
      <c r="AH1779" s="159">
        <v>924189.78</v>
      </c>
      <c r="AI1779" s="159">
        <v>0</v>
      </c>
      <c r="AJ1779" s="159">
        <v>0</v>
      </c>
    </row>
    <row r="1780" spans="1:36">
      <c r="A1780" s="153">
        <v>24</v>
      </c>
      <c r="B1780" s="154">
        <v>6</v>
      </c>
      <c r="C1780" s="154">
        <v>2</v>
      </c>
      <c r="D1780" s="155">
        <v>3</v>
      </c>
      <c r="E1780" s="155" t="s">
        <v>556</v>
      </c>
      <c r="F1780" s="156" t="s">
        <v>5070</v>
      </c>
      <c r="G1780" s="156" t="s">
        <v>556</v>
      </c>
      <c r="H1780" s="156" t="s">
        <v>5072</v>
      </c>
      <c r="I1780" s="155">
        <v>2406023</v>
      </c>
      <c r="J1780" s="157" t="s">
        <v>1158</v>
      </c>
      <c r="K1780" s="157"/>
      <c r="L1780" s="155">
        <v>2022</v>
      </c>
      <c r="M1780" s="158">
        <v>9150</v>
      </c>
      <c r="N1780" s="159">
        <v>39623767.18</v>
      </c>
      <c r="O1780" s="159">
        <v>36909023.469999999</v>
      </c>
      <c r="P1780" s="159">
        <v>21127462.079999998</v>
      </c>
      <c r="Q1780" s="159">
        <v>9195417</v>
      </c>
      <c r="R1780" s="159">
        <v>11932045.08</v>
      </c>
      <c r="S1780" s="159">
        <v>2714743.71</v>
      </c>
      <c r="T1780" s="159">
        <v>422.5</v>
      </c>
      <c r="U1780" s="159">
        <v>40166896.950000003</v>
      </c>
      <c r="V1780" s="159">
        <v>34133279.259999998</v>
      </c>
      <c r="W1780" s="159">
        <v>15435586.619999999</v>
      </c>
      <c r="X1780" s="159">
        <v>232931.37</v>
      </c>
      <c r="Y1780" s="159">
        <v>6033617.6900000004</v>
      </c>
      <c r="Z1780" s="159">
        <v>4716763.96</v>
      </c>
      <c r="AA1780" s="159">
        <v>3575660</v>
      </c>
      <c r="AB1780" s="159">
        <v>1141103.96</v>
      </c>
      <c r="AC1780" s="159">
        <v>3273560</v>
      </c>
      <c r="AD1780" s="159">
        <v>3273560</v>
      </c>
      <c r="AE1780" s="159">
        <v>10920628.449999999</v>
      </c>
      <c r="AF1780" s="159">
        <v>2775744.21</v>
      </c>
      <c r="AG1780" s="159">
        <v>149520</v>
      </c>
      <c r="AH1780" s="159">
        <v>31671.22</v>
      </c>
      <c r="AI1780" s="159">
        <v>0</v>
      </c>
      <c r="AJ1780" s="159">
        <v>0</v>
      </c>
    </row>
    <row r="1781" spans="1:36">
      <c r="A1781" s="153">
        <v>24</v>
      </c>
      <c r="B1781" s="154">
        <v>6</v>
      </c>
      <c r="C1781" s="154">
        <v>3</v>
      </c>
      <c r="D1781" s="155">
        <v>2</v>
      </c>
      <c r="E1781" s="155" t="s">
        <v>556</v>
      </c>
      <c r="F1781" s="156" t="s">
        <v>5073</v>
      </c>
      <c r="G1781" s="156" t="s">
        <v>556</v>
      </c>
      <c r="H1781" s="156" t="s">
        <v>5074</v>
      </c>
      <c r="I1781" s="155">
        <v>2406032</v>
      </c>
      <c r="J1781" s="157" t="s">
        <v>1157</v>
      </c>
      <c r="K1781" s="157"/>
      <c r="L1781" s="155">
        <v>2022</v>
      </c>
      <c r="M1781" s="158">
        <v>6254</v>
      </c>
      <c r="N1781" s="159">
        <v>32377249.640000001</v>
      </c>
      <c r="O1781" s="159">
        <v>29310448.57</v>
      </c>
      <c r="P1781" s="159">
        <v>15303807.6</v>
      </c>
      <c r="Q1781" s="159">
        <v>6433452</v>
      </c>
      <c r="R1781" s="159">
        <v>8870355.5999999996</v>
      </c>
      <c r="S1781" s="159">
        <v>3066801.07</v>
      </c>
      <c r="T1781" s="159">
        <v>47720</v>
      </c>
      <c r="U1781" s="159">
        <v>33471076.190000001</v>
      </c>
      <c r="V1781" s="159">
        <v>25767815.98</v>
      </c>
      <c r="W1781" s="159">
        <v>10432357.310000001</v>
      </c>
      <c r="X1781" s="159">
        <v>255528.54</v>
      </c>
      <c r="Y1781" s="159">
        <v>7703260.21</v>
      </c>
      <c r="Z1781" s="159">
        <v>6461270.2999999998</v>
      </c>
      <c r="AA1781" s="159">
        <v>0</v>
      </c>
      <c r="AB1781" s="159">
        <v>6461270.2999999998</v>
      </c>
      <c r="AC1781" s="159">
        <v>546658</v>
      </c>
      <c r="AD1781" s="159">
        <v>546658</v>
      </c>
      <c r="AE1781" s="159">
        <v>7948625.9100000001</v>
      </c>
      <c r="AF1781" s="159">
        <v>3542632.59</v>
      </c>
      <c r="AG1781" s="159">
        <v>937493.31</v>
      </c>
      <c r="AH1781" s="159">
        <v>776003.44</v>
      </c>
      <c r="AI1781" s="159">
        <v>0</v>
      </c>
      <c r="AJ1781" s="159">
        <v>0</v>
      </c>
    </row>
    <row r="1782" spans="1:36">
      <c r="A1782" s="153">
        <v>24</v>
      </c>
      <c r="B1782" s="154">
        <v>6</v>
      </c>
      <c r="C1782" s="154">
        <v>4</v>
      </c>
      <c r="D1782" s="155">
        <v>2</v>
      </c>
      <c r="E1782" s="155" t="s">
        <v>556</v>
      </c>
      <c r="F1782" s="156" t="s">
        <v>5073</v>
      </c>
      <c r="G1782" s="156" t="s">
        <v>556</v>
      </c>
      <c r="H1782" s="156" t="s">
        <v>5075</v>
      </c>
      <c r="I1782" s="155">
        <v>2406042</v>
      </c>
      <c r="J1782" s="157" t="s">
        <v>1156</v>
      </c>
      <c r="K1782" s="157"/>
      <c r="L1782" s="155">
        <v>2022</v>
      </c>
      <c r="M1782" s="158">
        <v>7551</v>
      </c>
      <c r="N1782" s="159">
        <v>39505920.420000002</v>
      </c>
      <c r="O1782" s="159">
        <v>34755126.030000001</v>
      </c>
      <c r="P1782" s="159">
        <v>23355760.329999998</v>
      </c>
      <c r="Q1782" s="159">
        <v>12520475</v>
      </c>
      <c r="R1782" s="159">
        <v>10835285.33</v>
      </c>
      <c r="S1782" s="159">
        <v>4750794.3899999997</v>
      </c>
      <c r="T1782" s="159">
        <v>0</v>
      </c>
      <c r="U1782" s="159">
        <v>39203857.770000003</v>
      </c>
      <c r="V1782" s="159">
        <v>30715010.489999998</v>
      </c>
      <c r="W1782" s="159">
        <v>12090341.82</v>
      </c>
      <c r="X1782" s="159">
        <v>227584.65</v>
      </c>
      <c r="Y1782" s="159">
        <v>8488847.2799999993</v>
      </c>
      <c r="Z1782" s="159">
        <v>8653887.1600000001</v>
      </c>
      <c r="AA1782" s="159">
        <v>4011057.8</v>
      </c>
      <c r="AB1782" s="159">
        <v>4642829.3600000003</v>
      </c>
      <c r="AC1782" s="159">
        <v>4217658.63</v>
      </c>
      <c r="AD1782" s="159">
        <v>4217658.63</v>
      </c>
      <c r="AE1782" s="159">
        <v>8950730.9900000002</v>
      </c>
      <c r="AF1782" s="159">
        <v>4040115.54</v>
      </c>
      <c r="AG1782" s="159">
        <v>512318.2</v>
      </c>
      <c r="AH1782" s="159">
        <v>298004.21999999997</v>
      </c>
      <c r="AI1782" s="159">
        <v>0</v>
      </c>
      <c r="AJ1782" s="159">
        <v>0</v>
      </c>
    </row>
    <row r="1783" spans="1:36">
      <c r="A1783" s="153">
        <v>24</v>
      </c>
      <c r="B1783" s="154">
        <v>6</v>
      </c>
      <c r="C1783" s="154">
        <v>5</v>
      </c>
      <c r="D1783" s="155">
        <v>2</v>
      </c>
      <c r="E1783" s="155" t="s">
        <v>556</v>
      </c>
      <c r="F1783" s="156" t="s">
        <v>5073</v>
      </c>
      <c r="G1783" s="156" t="s">
        <v>556</v>
      </c>
      <c r="H1783" s="156" t="s">
        <v>5076</v>
      </c>
      <c r="I1783" s="155">
        <v>2406052</v>
      </c>
      <c r="J1783" s="157" t="s">
        <v>1014</v>
      </c>
      <c r="K1783" s="157"/>
      <c r="L1783" s="155">
        <v>2022</v>
      </c>
      <c r="M1783" s="158">
        <v>6816</v>
      </c>
      <c r="N1783" s="159">
        <v>31856954</v>
      </c>
      <c r="O1783" s="159">
        <v>29838772.210000001</v>
      </c>
      <c r="P1783" s="159">
        <v>20181605.969999999</v>
      </c>
      <c r="Q1783" s="159">
        <v>11317317</v>
      </c>
      <c r="R1783" s="159">
        <v>8864288.9700000007</v>
      </c>
      <c r="S1783" s="159">
        <v>2018181.79</v>
      </c>
      <c r="T1783" s="159">
        <v>132511.51999999999</v>
      </c>
      <c r="U1783" s="159">
        <v>31402851.640000001</v>
      </c>
      <c r="V1783" s="159">
        <v>28523539.940000001</v>
      </c>
      <c r="W1783" s="159">
        <v>11584231.77</v>
      </c>
      <c r="X1783" s="159">
        <v>229639.08</v>
      </c>
      <c r="Y1783" s="159">
        <v>2879311.7</v>
      </c>
      <c r="Z1783" s="159">
        <v>2073434.36</v>
      </c>
      <c r="AA1783" s="159">
        <v>1850000</v>
      </c>
      <c r="AB1783" s="159">
        <v>223434.3600000001</v>
      </c>
      <c r="AC1783" s="159">
        <v>970478</v>
      </c>
      <c r="AD1783" s="159">
        <v>970478</v>
      </c>
      <c r="AE1783" s="159">
        <v>8650000</v>
      </c>
      <c r="AF1783" s="159">
        <v>1315232.27</v>
      </c>
      <c r="AG1783" s="159">
        <v>0</v>
      </c>
      <c r="AH1783" s="159">
        <v>118746.94</v>
      </c>
      <c r="AI1783" s="159">
        <v>0</v>
      </c>
      <c r="AJ1783" s="159">
        <v>0</v>
      </c>
    </row>
    <row r="1784" spans="1:36">
      <c r="A1784" s="153">
        <v>24</v>
      </c>
      <c r="B1784" s="154">
        <v>6</v>
      </c>
      <c r="C1784" s="154">
        <v>6</v>
      </c>
      <c r="D1784" s="155">
        <v>2</v>
      </c>
      <c r="E1784" s="155" t="s">
        <v>556</v>
      </c>
      <c r="F1784" s="156" t="s">
        <v>5073</v>
      </c>
      <c r="G1784" s="156" t="s">
        <v>556</v>
      </c>
      <c r="H1784" s="156" t="s">
        <v>5077</v>
      </c>
      <c r="I1784" s="155">
        <v>2406062</v>
      </c>
      <c r="J1784" s="157" t="s">
        <v>1155</v>
      </c>
      <c r="K1784" s="157"/>
      <c r="L1784" s="155">
        <v>2022</v>
      </c>
      <c r="M1784" s="158">
        <v>5070</v>
      </c>
      <c r="N1784" s="159">
        <v>23918470.68</v>
      </c>
      <c r="O1784" s="159">
        <v>23240132.75</v>
      </c>
      <c r="P1784" s="159">
        <v>12736384.390000001</v>
      </c>
      <c r="Q1784" s="159">
        <v>5374120</v>
      </c>
      <c r="R1784" s="159">
        <v>7362264.3899999997</v>
      </c>
      <c r="S1784" s="159">
        <v>678337.93</v>
      </c>
      <c r="T1784" s="159">
        <v>112815.76</v>
      </c>
      <c r="U1784" s="159">
        <v>22409614.789999999</v>
      </c>
      <c r="V1784" s="159">
        <v>20708060.02</v>
      </c>
      <c r="W1784" s="159">
        <v>8204144.5599999996</v>
      </c>
      <c r="X1784" s="159">
        <v>343543.9</v>
      </c>
      <c r="Y1784" s="159">
        <v>1701554.77</v>
      </c>
      <c r="Z1784" s="159">
        <v>1096127.8799999999</v>
      </c>
      <c r="AA1784" s="159">
        <v>895000</v>
      </c>
      <c r="AB1784" s="159">
        <v>201127.87999999989</v>
      </c>
      <c r="AC1784" s="159">
        <v>895230.5</v>
      </c>
      <c r="AD1784" s="159">
        <v>895230.5</v>
      </c>
      <c r="AE1784" s="159">
        <v>10129672.779999999</v>
      </c>
      <c r="AF1784" s="159">
        <v>2532072.73</v>
      </c>
      <c r="AG1784" s="159">
        <v>522538.81</v>
      </c>
      <c r="AH1784" s="159">
        <v>308739.84000000003</v>
      </c>
      <c r="AI1784" s="159">
        <v>0</v>
      </c>
      <c r="AJ1784" s="159">
        <v>437.14</v>
      </c>
    </row>
    <row r="1785" spans="1:36">
      <c r="A1785" s="153">
        <v>24</v>
      </c>
      <c r="B1785" s="154">
        <v>6</v>
      </c>
      <c r="C1785" s="154">
        <v>7</v>
      </c>
      <c r="D1785" s="155">
        <v>2</v>
      </c>
      <c r="E1785" s="155" t="s">
        <v>556</v>
      </c>
      <c r="F1785" s="156" t="s">
        <v>5073</v>
      </c>
      <c r="G1785" s="156" t="s">
        <v>556</v>
      </c>
      <c r="H1785" s="156" t="s">
        <v>5078</v>
      </c>
      <c r="I1785" s="155">
        <v>2406072</v>
      </c>
      <c r="J1785" s="157" t="s">
        <v>1154</v>
      </c>
      <c r="K1785" s="157"/>
      <c r="L1785" s="155">
        <v>2022</v>
      </c>
      <c r="M1785" s="158">
        <v>5868</v>
      </c>
      <c r="N1785" s="159">
        <v>30692573.640000001</v>
      </c>
      <c r="O1785" s="159">
        <v>27058889.649999999</v>
      </c>
      <c r="P1785" s="159">
        <v>16755284.67</v>
      </c>
      <c r="Q1785" s="159">
        <v>8880028</v>
      </c>
      <c r="R1785" s="159">
        <v>7875256.6699999999</v>
      </c>
      <c r="S1785" s="159">
        <v>3633683.99</v>
      </c>
      <c r="T1785" s="159">
        <v>120300</v>
      </c>
      <c r="U1785" s="159">
        <v>35426882.810000002</v>
      </c>
      <c r="V1785" s="159">
        <v>25375383.48</v>
      </c>
      <c r="W1785" s="159">
        <v>11244848.4</v>
      </c>
      <c r="X1785" s="159">
        <v>40296.559999999998</v>
      </c>
      <c r="Y1785" s="159">
        <v>10051499.33</v>
      </c>
      <c r="Z1785" s="159">
        <v>6112342.1100000003</v>
      </c>
      <c r="AA1785" s="159">
        <v>2700000</v>
      </c>
      <c r="AB1785" s="159">
        <v>3412342.1100000003</v>
      </c>
      <c r="AC1785" s="159">
        <v>196340</v>
      </c>
      <c r="AD1785" s="159">
        <v>158132</v>
      </c>
      <c r="AE1785" s="159">
        <v>3561488</v>
      </c>
      <c r="AF1785" s="159">
        <v>1683506.17</v>
      </c>
      <c r="AG1785" s="159">
        <v>84000</v>
      </c>
      <c r="AH1785" s="159">
        <v>80280</v>
      </c>
      <c r="AI1785" s="159">
        <v>0</v>
      </c>
      <c r="AJ1785" s="159">
        <v>0</v>
      </c>
    </row>
    <row r="1786" spans="1:36">
      <c r="A1786" s="153">
        <v>24</v>
      </c>
      <c r="B1786" s="154">
        <v>6</v>
      </c>
      <c r="C1786" s="154">
        <v>8</v>
      </c>
      <c r="D1786" s="155">
        <v>2</v>
      </c>
      <c r="E1786" s="155" t="s">
        <v>556</v>
      </c>
      <c r="F1786" s="156" t="s">
        <v>5073</v>
      </c>
      <c r="G1786" s="156" t="s">
        <v>556</v>
      </c>
      <c r="H1786" s="156" t="s">
        <v>5079</v>
      </c>
      <c r="I1786" s="155">
        <v>2406082</v>
      </c>
      <c r="J1786" s="157" t="s">
        <v>1153</v>
      </c>
      <c r="K1786" s="157"/>
      <c r="L1786" s="155">
        <v>2022</v>
      </c>
      <c r="M1786" s="158">
        <v>5881</v>
      </c>
      <c r="N1786" s="159">
        <v>33516315.98</v>
      </c>
      <c r="O1786" s="159">
        <v>28622487.210000001</v>
      </c>
      <c r="P1786" s="159">
        <v>17498584.939999998</v>
      </c>
      <c r="Q1786" s="159">
        <v>8340004</v>
      </c>
      <c r="R1786" s="159">
        <v>9158580.9399999995</v>
      </c>
      <c r="S1786" s="159">
        <v>4893828.7699999996</v>
      </c>
      <c r="T1786" s="159">
        <v>1853.92</v>
      </c>
      <c r="U1786" s="159">
        <v>32501755.48</v>
      </c>
      <c r="V1786" s="159">
        <v>25435953.809999999</v>
      </c>
      <c r="W1786" s="159">
        <v>10185921.380000001</v>
      </c>
      <c r="X1786" s="159">
        <v>198409.64</v>
      </c>
      <c r="Y1786" s="159">
        <v>7065801.6699999999</v>
      </c>
      <c r="Z1786" s="159">
        <v>2637503.2200000002</v>
      </c>
      <c r="AA1786" s="159">
        <v>1919083</v>
      </c>
      <c r="AB1786" s="159">
        <v>718420.2200000002</v>
      </c>
      <c r="AC1786" s="159">
        <v>2641940</v>
      </c>
      <c r="AD1786" s="159">
        <v>2641940</v>
      </c>
      <c r="AE1786" s="159">
        <v>6957660</v>
      </c>
      <c r="AF1786" s="159">
        <v>3186533.4</v>
      </c>
      <c r="AG1786" s="159">
        <v>392040.77</v>
      </c>
      <c r="AH1786" s="159">
        <v>499273.3</v>
      </c>
      <c r="AI1786" s="159">
        <v>0</v>
      </c>
      <c r="AJ1786" s="159">
        <v>0</v>
      </c>
    </row>
    <row r="1787" spans="1:36">
      <c r="A1787" s="153">
        <v>24</v>
      </c>
      <c r="B1787" s="154">
        <v>6</v>
      </c>
      <c r="C1787" s="154">
        <v>9</v>
      </c>
      <c r="D1787" s="155">
        <v>2</v>
      </c>
      <c r="E1787" s="155" t="s">
        <v>556</v>
      </c>
      <c r="F1787" s="156" t="s">
        <v>5073</v>
      </c>
      <c r="G1787" s="156" t="s">
        <v>556</v>
      </c>
      <c r="H1787" s="156" t="s">
        <v>5080</v>
      </c>
      <c r="I1787" s="155">
        <v>2406092</v>
      </c>
      <c r="J1787" s="157" t="s">
        <v>1152</v>
      </c>
      <c r="K1787" s="157"/>
      <c r="L1787" s="155">
        <v>2022</v>
      </c>
      <c r="M1787" s="158">
        <v>17760</v>
      </c>
      <c r="N1787" s="159">
        <v>81778198.760000005</v>
      </c>
      <c r="O1787" s="159">
        <v>79275455.840000004</v>
      </c>
      <c r="P1787" s="159">
        <v>45484806.689999998</v>
      </c>
      <c r="Q1787" s="159">
        <v>21519595</v>
      </c>
      <c r="R1787" s="159">
        <v>23965211.690000001</v>
      </c>
      <c r="S1787" s="159">
        <v>2502742.92</v>
      </c>
      <c r="T1787" s="159">
        <v>69088.73</v>
      </c>
      <c r="U1787" s="159">
        <v>80441902.930000007</v>
      </c>
      <c r="V1787" s="159">
        <v>71918122.739999995</v>
      </c>
      <c r="W1787" s="159">
        <v>27955787.109999999</v>
      </c>
      <c r="X1787" s="159">
        <v>799819.92</v>
      </c>
      <c r="Y1787" s="159">
        <v>8523780.1899999995</v>
      </c>
      <c r="Z1787" s="159">
        <v>3559236.69</v>
      </c>
      <c r="AA1787" s="159">
        <v>3090000</v>
      </c>
      <c r="AB1787" s="159">
        <v>469236.68999999994</v>
      </c>
      <c r="AC1787" s="159">
        <v>2659942</v>
      </c>
      <c r="AD1787" s="159">
        <v>2659942</v>
      </c>
      <c r="AE1787" s="159">
        <v>30316709.48</v>
      </c>
      <c r="AF1787" s="159">
        <v>7357333.0999999996</v>
      </c>
      <c r="AG1787" s="159">
        <v>281643.02</v>
      </c>
      <c r="AH1787" s="159">
        <v>356586.92</v>
      </c>
      <c r="AI1787" s="159">
        <v>0</v>
      </c>
      <c r="AJ1787" s="159">
        <v>221.51</v>
      </c>
    </row>
    <row r="1788" spans="1:36">
      <c r="A1788" s="153">
        <v>24</v>
      </c>
      <c r="B1788" s="154">
        <v>7</v>
      </c>
      <c r="C1788" s="154">
        <v>1</v>
      </c>
      <c r="D1788" s="155">
        <v>1</v>
      </c>
      <c r="E1788" s="155" t="s">
        <v>556</v>
      </c>
      <c r="F1788" s="156" t="s">
        <v>5081</v>
      </c>
      <c r="G1788" s="156" t="s">
        <v>556</v>
      </c>
      <c r="H1788" s="156" t="s">
        <v>5082</v>
      </c>
      <c r="I1788" s="155">
        <v>2407011</v>
      </c>
      <c r="J1788" s="157" t="s">
        <v>1151</v>
      </c>
      <c r="K1788" s="157"/>
      <c r="L1788" s="155">
        <v>2022</v>
      </c>
      <c r="M1788" s="158">
        <v>23784</v>
      </c>
      <c r="N1788" s="159">
        <v>121699863.88</v>
      </c>
      <c r="O1788" s="159">
        <v>107900096.34999999</v>
      </c>
      <c r="P1788" s="159">
        <v>50855964.399999999</v>
      </c>
      <c r="Q1788" s="159">
        <v>18807287</v>
      </c>
      <c r="R1788" s="159">
        <v>32048677.399999999</v>
      </c>
      <c r="S1788" s="159">
        <v>13799767.529999999</v>
      </c>
      <c r="T1788" s="159">
        <v>2063308.35</v>
      </c>
      <c r="U1788" s="159">
        <v>124735049.89</v>
      </c>
      <c r="V1788" s="159">
        <v>99673512.900000006</v>
      </c>
      <c r="W1788" s="159">
        <v>37481540.780000001</v>
      </c>
      <c r="X1788" s="159">
        <v>660372.19999999995</v>
      </c>
      <c r="Y1788" s="159">
        <v>25061536.989999998</v>
      </c>
      <c r="Z1788" s="159">
        <v>8405596.2799999993</v>
      </c>
      <c r="AA1788" s="159">
        <v>7500000</v>
      </c>
      <c r="AB1788" s="159">
        <v>905596.27999999933</v>
      </c>
      <c r="AC1788" s="159">
        <v>2600000</v>
      </c>
      <c r="AD1788" s="159">
        <v>2600000</v>
      </c>
      <c r="AE1788" s="159">
        <v>25630000</v>
      </c>
      <c r="AF1788" s="159">
        <v>8226583.4500000002</v>
      </c>
      <c r="AG1788" s="159">
        <v>149711.39000000001</v>
      </c>
      <c r="AH1788" s="159">
        <v>178692.84</v>
      </c>
      <c r="AI1788" s="159">
        <v>0</v>
      </c>
      <c r="AJ1788" s="159">
        <v>0</v>
      </c>
    </row>
    <row r="1789" spans="1:36">
      <c r="A1789" s="153">
        <v>24</v>
      </c>
      <c r="B1789" s="154">
        <v>7</v>
      </c>
      <c r="C1789" s="154">
        <v>2</v>
      </c>
      <c r="D1789" s="155">
        <v>2</v>
      </c>
      <c r="E1789" s="155" t="s">
        <v>556</v>
      </c>
      <c r="F1789" s="156" t="s">
        <v>5083</v>
      </c>
      <c r="G1789" s="156" t="s">
        <v>556</v>
      </c>
      <c r="H1789" s="156" t="s">
        <v>5084</v>
      </c>
      <c r="I1789" s="155">
        <v>2407022</v>
      </c>
      <c r="J1789" s="157" t="s">
        <v>1150</v>
      </c>
      <c r="K1789" s="157"/>
      <c r="L1789" s="155">
        <v>2022</v>
      </c>
      <c r="M1789" s="158">
        <v>3416</v>
      </c>
      <c r="N1789" s="159">
        <v>20738680.960000001</v>
      </c>
      <c r="O1789" s="159">
        <v>19143090.940000001</v>
      </c>
      <c r="P1789" s="159">
        <v>9293066.0700000003</v>
      </c>
      <c r="Q1789" s="159">
        <v>4563435</v>
      </c>
      <c r="R1789" s="159">
        <v>4729631.07</v>
      </c>
      <c r="S1789" s="159">
        <v>1595590.02</v>
      </c>
      <c r="T1789" s="159">
        <v>19640</v>
      </c>
      <c r="U1789" s="159">
        <v>20231478.82</v>
      </c>
      <c r="V1789" s="159">
        <v>15612830.01</v>
      </c>
      <c r="W1789" s="159">
        <v>5447846.1100000003</v>
      </c>
      <c r="X1789" s="159">
        <v>7663.03</v>
      </c>
      <c r="Y1789" s="159">
        <v>4618648.8099999996</v>
      </c>
      <c r="Z1789" s="159">
        <v>4429300.1500000004</v>
      </c>
      <c r="AA1789" s="159">
        <v>456693.74</v>
      </c>
      <c r="AB1789" s="159">
        <v>3972606.41</v>
      </c>
      <c r="AC1789" s="159">
        <v>74216</v>
      </c>
      <c r="AD1789" s="159">
        <v>54216</v>
      </c>
      <c r="AE1789" s="159">
        <v>565125.74</v>
      </c>
      <c r="AF1789" s="159">
        <v>3530260.93</v>
      </c>
      <c r="AG1789" s="159">
        <v>41717.35</v>
      </c>
      <c r="AH1789" s="159">
        <v>55937.919999999998</v>
      </c>
      <c r="AI1789" s="159">
        <v>0</v>
      </c>
      <c r="AJ1789" s="159">
        <v>0</v>
      </c>
    </row>
    <row r="1790" spans="1:36">
      <c r="A1790" s="153">
        <v>24</v>
      </c>
      <c r="B1790" s="154">
        <v>7</v>
      </c>
      <c r="C1790" s="154">
        <v>3</v>
      </c>
      <c r="D1790" s="155">
        <v>2</v>
      </c>
      <c r="E1790" s="155" t="s">
        <v>556</v>
      </c>
      <c r="F1790" s="156" t="s">
        <v>5083</v>
      </c>
      <c r="G1790" s="156" t="s">
        <v>556</v>
      </c>
      <c r="H1790" s="156" t="s">
        <v>5085</v>
      </c>
      <c r="I1790" s="155">
        <v>2407032</v>
      </c>
      <c r="J1790" s="157" t="s">
        <v>1149</v>
      </c>
      <c r="K1790" s="157"/>
      <c r="L1790" s="155">
        <v>2022</v>
      </c>
      <c r="M1790" s="158">
        <v>7467</v>
      </c>
      <c r="N1790" s="159">
        <v>54731577.649999999</v>
      </c>
      <c r="O1790" s="159">
        <v>37257584.329999998</v>
      </c>
      <c r="P1790" s="159">
        <v>20269927.439999998</v>
      </c>
      <c r="Q1790" s="159">
        <v>10700998</v>
      </c>
      <c r="R1790" s="159">
        <v>9568929.4399999995</v>
      </c>
      <c r="S1790" s="159">
        <v>17473993.32</v>
      </c>
      <c r="T1790" s="159">
        <v>2736010.13</v>
      </c>
      <c r="U1790" s="159">
        <v>49414338.119999997</v>
      </c>
      <c r="V1790" s="159">
        <v>30966834.609999999</v>
      </c>
      <c r="W1790" s="159">
        <v>11420489.609999999</v>
      </c>
      <c r="X1790" s="159">
        <v>418055.78</v>
      </c>
      <c r="Y1790" s="159">
        <v>18447503.510000002</v>
      </c>
      <c r="Z1790" s="159">
        <v>5418765.3799999999</v>
      </c>
      <c r="AA1790" s="159">
        <v>1386190</v>
      </c>
      <c r="AB1790" s="159">
        <v>4032575.38</v>
      </c>
      <c r="AC1790" s="159">
        <v>1649980</v>
      </c>
      <c r="AD1790" s="159">
        <v>1649980</v>
      </c>
      <c r="AE1790" s="159">
        <v>13914687.1</v>
      </c>
      <c r="AF1790" s="159">
        <v>6290749.7199999997</v>
      </c>
      <c r="AG1790" s="159">
        <v>16936.59</v>
      </c>
      <c r="AH1790" s="159">
        <v>0</v>
      </c>
      <c r="AI1790" s="159">
        <v>0</v>
      </c>
      <c r="AJ1790" s="159">
        <v>0</v>
      </c>
    </row>
    <row r="1791" spans="1:36">
      <c r="A1791" s="153">
        <v>24</v>
      </c>
      <c r="B1791" s="154">
        <v>7</v>
      </c>
      <c r="C1791" s="154">
        <v>4</v>
      </c>
      <c r="D1791" s="155">
        <v>2</v>
      </c>
      <c r="E1791" s="155" t="s">
        <v>556</v>
      </c>
      <c r="F1791" s="156" t="s">
        <v>5083</v>
      </c>
      <c r="G1791" s="156" t="s">
        <v>556</v>
      </c>
      <c r="H1791" s="156" t="s">
        <v>5086</v>
      </c>
      <c r="I1791" s="155">
        <v>2407042</v>
      </c>
      <c r="J1791" s="157" t="s">
        <v>1148</v>
      </c>
      <c r="K1791" s="157"/>
      <c r="L1791" s="155">
        <v>2022</v>
      </c>
      <c r="M1791" s="158">
        <v>6808</v>
      </c>
      <c r="N1791" s="159">
        <v>43015210.75</v>
      </c>
      <c r="O1791" s="159">
        <v>33458954.829999998</v>
      </c>
      <c r="P1791" s="159">
        <v>16452864.58</v>
      </c>
      <c r="Q1791" s="159">
        <v>7584959</v>
      </c>
      <c r="R1791" s="159">
        <v>8867905.5800000001</v>
      </c>
      <c r="S1791" s="159">
        <v>9556255.9199999999</v>
      </c>
      <c r="T1791" s="159">
        <v>187082.31</v>
      </c>
      <c r="U1791" s="159">
        <v>44970888.359999999</v>
      </c>
      <c r="V1791" s="159">
        <v>30520555.489999998</v>
      </c>
      <c r="W1791" s="159">
        <v>11369602.93</v>
      </c>
      <c r="X1791" s="159">
        <v>71488.12</v>
      </c>
      <c r="Y1791" s="159">
        <v>14450332.869999999</v>
      </c>
      <c r="Z1791" s="159">
        <v>3495537.07</v>
      </c>
      <c r="AA1791" s="159">
        <v>3386065.89</v>
      </c>
      <c r="AB1791" s="159">
        <v>109471.1799999997</v>
      </c>
      <c r="AC1791" s="159">
        <v>570716</v>
      </c>
      <c r="AD1791" s="159">
        <v>570716</v>
      </c>
      <c r="AE1791" s="159">
        <v>5187991.8899999997</v>
      </c>
      <c r="AF1791" s="159">
        <v>2938399.34</v>
      </c>
      <c r="AG1791" s="159">
        <v>0</v>
      </c>
      <c r="AH1791" s="159">
        <v>295</v>
      </c>
      <c r="AI1791" s="159">
        <v>0</v>
      </c>
      <c r="AJ1791" s="159">
        <v>0</v>
      </c>
    </row>
    <row r="1792" spans="1:36">
      <c r="A1792" s="153">
        <v>24</v>
      </c>
      <c r="B1792" s="154">
        <v>7</v>
      </c>
      <c r="C1792" s="154">
        <v>5</v>
      </c>
      <c r="D1792" s="155">
        <v>2</v>
      </c>
      <c r="E1792" s="155" t="s">
        <v>556</v>
      </c>
      <c r="F1792" s="156" t="s">
        <v>5083</v>
      </c>
      <c r="G1792" s="156" t="s">
        <v>556</v>
      </c>
      <c r="H1792" s="156" t="s">
        <v>5087</v>
      </c>
      <c r="I1792" s="155">
        <v>2407052</v>
      </c>
      <c r="J1792" s="157" t="s">
        <v>1147</v>
      </c>
      <c r="K1792" s="157"/>
      <c r="L1792" s="155">
        <v>2022</v>
      </c>
      <c r="M1792" s="158">
        <v>6925</v>
      </c>
      <c r="N1792" s="159">
        <v>36528606.619999997</v>
      </c>
      <c r="O1792" s="159">
        <v>32445559.559999999</v>
      </c>
      <c r="P1792" s="159">
        <v>22840128.939999998</v>
      </c>
      <c r="Q1792" s="159">
        <v>13203090</v>
      </c>
      <c r="R1792" s="159">
        <v>9637038.9399999995</v>
      </c>
      <c r="S1792" s="159">
        <v>4083047.06</v>
      </c>
      <c r="T1792" s="159">
        <v>121080</v>
      </c>
      <c r="U1792" s="159">
        <v>33314968.359999999</v>
      </c>
      <c r="V1792" s="159">
        <v>30099352.809999999</v>
      </c>
      <c r="W1792" s="159">
        <v>13295722.810000001</v>
      </c>
      <c r="X1792" s="159">
        <v>241146.52</v>
      </c>
      <c r="Y1792" s="159">
        <v>3215615.55</v>
      </c>
      <c r="Z1792" s="159">
        <v>441556.71</v>
      </c>
      <c r="AA1792" s="159">
        <v>0</v>
      </c>
      <c r="AB1792" s="159">
        <v>441556.71</v>
      </c>
      <c r="AC1792" s="159">
        <v>1129500</v>
      </c>
      <c r="AD1792" s="159">
        <v>1129500</v>
      </c>
      <c r="AE1792" s="159">
        <v>6106500</v>
      </c>
      <c r="AF1792" s="159">
        <v>2346206.75</v>
      </c>
      <c r="AG1792" s="159">
        <v>-25970.86</v>
      </c>
      <c r="AH1792" s="159">
        <v>198861.11</v>
      </c>
      <c r="AI1792" s="159">
        <v>0</v>
      </c>
      <c r="AJ1792" s="159">
        <v>0</v>
      </c>
    </row>
    <row r="1793" spans="1:36">
      <c r="A1793" s="153">
        <v>24</v>
      </c>
      <c r="B1793" s="154">
        <v>7</v>
      </c>
      <c r="C1793" s="154">
        <v>6</v>
      </c>
      <c r="D1793" s="155">
        <v>2</v>
      </c>
      <c r="E1793" s="155" t="s">
        <v>556</v>
      </c>
      <c r="F1793" s="156" t="s">
        <v>5083</v>
      </c>
      <c r="G1793" s="156" t="s">
        <v>556</v>
      </c>
      <c r="H1793" s="156" t="s">
        <v>5088</v>
      </c>
      <c r="I1793" s="155">
        <v>2407062</v>
      </c>
      <c r="J1793" s="157" t="s">
        <v>1146</v>
      </c>
      <c r="K1793" s="157"/>
      <c r="L1793" s="155">
        <v>2022</v>
      </c>
      <c r="M1793" s="158">
        <v>11842</v>
      </c>
      <c r="N1793" s="159">
        <v>54540116.869999997</v>
      </c>
      <c r="O1793" s="159">
        <v>53850732.939999998</v>
      </c>
      <c r="P1793" s="159">
        <v>35091370.769999996</v>
      </c>
      <c r="Q1793" s="159">
        <v>17834851</v>
      </c>
      <c r="R1793" s="159">
        <v>17256519.77</v>
      </c>
      <c r="S1793" s="159">
        <v>689383.93</v>
      </c>
      <c r="T1793" s="159">
        <v>64352.92</v>
      </c>
      <c r="U1793" s="159">
        <v>52963476.68</v>
      </c>
      <c r="V1793" s="159">
        <v>48475158.409999996</v>
      </c>
      <c r="W1793" s="159">
        <v>17479334.140000001</v>
      </c>
      <c r="X1793" s="159">
        <v>88851.99</v>
      </c>
      <c r="Y1793" s="159">
        <v>4488318.2699999996</v>
      </c>
      <c r="Z1793" s="159">
        <v>3012722.64</v>
      </c>
      <c r="AA1793" s="159">
        <v>582500</v>
      </c>
      <c r="AB1793" s="159">
        <v>2430222.64</v>
      </c>
      <c r="AC1793" s="159">
        <v>2111300.48</v>
      </c>
      <c r="AD1793" s="159">
        <v>1965455.48</v>
      </c>
      <c r="AE1793" s="159">
        <v>3626194.31</v>
      </c>
      <c r="AF1793" s="159">
        <v>5375574.5300000003</v>
      </c>
      <c r="AG1793" s="159">
        <v>509906.97</v>
      </c>
      <c r="AH1793" s="159">
        <v>299418.17</v>
      </c>
      <c r="AI1793" s="159">
        <v>0</v>
      </c>
      <c r="AJ1793" s="159">
        <v>0</v>
      </c>
    </row>
    <row r="1794" spans="1:36">
      <c r="A1794" s="153">
        <v>24</v>
      </c>
      <c r="B1794" s="154">
        <v>7</v>
      </c>
      <c r="C1794" s="154">
        <v>7</v>
      </c>
      <c r="D1794" s="155">
        <v>2</v>
      </c>
      <c r="E1794" s="155" t="s">
        <v>556</v>
      </c>
      <c r="F1794" s="156" t="s">
        <v>5083</v>
      </c>
      <c r="G1794" s="156" t="s">
        <v>556</v>
      </c>
      <c r="H1794" s="156" t="s">
        <v>5089</v>
      </c>
      <c r="I1794" s="155">
        <v>2407072</v>
      </c>
      <c r="J1794" s="157" t="s">
        <v>1145</v>
      </c>
      <c r="K1794" s="157"/>
      <c r="L1794" s="155">
        <v>2022</v>
      </c>
      <c r="M1794" s="158">
        <v>6630</v>
      </c>
      <c r="N1794" s="159">
        <v>35565666.979999997</v>
      </c>
      <c r="O1794" s="159">
        <v>30269618.460000001</v>
      </c>
      <c r="P1794" s="159">
        <v>20926369.52</v>
      </c>
      <c r="Q1794" s="159">
        <v>11973092</v>
      </c>
      <c r="R1794" s="159">
        <v>8953277.5199999996</v>
      </c>
      <c r="S1794" s="159">
        <v>5296048.5199999996</v>
      </c>
      <c r="T1794" s="159">
        <v>449475</v>
      </c>
      <c r="U1794" s="159">
        <v>36144621.850000001</v>
      </c>
      <c r="V1794" s="159">
        <v>25696088.98</v>
      </c>
      <c r="W1794" s="159">
        <v>10179706.75</v>
      </c>
      <c r="X1794" s="159">
        <v>126422.79</v>
      </c>
      <c r="Y1794" s="159">
        <v>10448532.869999999</v>
      </c>
      <c r="Z1794" s="159">
        <v>6328222.2699999996</v>
      </c>
      <c r="AA1794" s="159">
        <v>4000000</v>
      </c>
      <c r="AB1794" s="159">
        <v>2328222.2699999996</v>
      </c>
      <c r="AC1794" s="159">
        <v>1084016</v>
      </c>
      <c r="AD1794" s="159">
        <v>984016</v>
      </c>
      <c r="AE1794" s="159">
        <v>7780164</v>
      </c>
      <c r="AF1794" s="159">
        <v>4573529.4800000004</v>
      </c>
      <c r="AG1794" s="159">
        <v>0</v>
      </c>
      <c r="AH1794" s="159">
        <v>0</v>
      </c>
      <c r="AI1794" s="159">
        <v>0</v>
      </c>
      <c r="AJ1794" s="159">
        <v>3000</v>
      </c>
    </row>
    <row r="1795" spans="1:36">
      <c r="A1795" s="153">
        <v>24</v>
      </c>
      <c r="B1795" s="154">
        <v>7</v>
      </c>
      <c r="C1795" s="154">
        <v>8</v>
      </c>
      <c r="D1795" s="155">
        <v>3</v>
      </c>
      <c r="E1795" s="155" t="s">
        <v>556</v>
      </c>
      <c r="F1795" s="156" t="s">
        <v>5090</v>
      </c>
      <c r="G1795" s="156" t="s">
        <v>556</v>
      </c>
      <c r="H1795" s="156" t="s">
        <v>5091</v>
      </c>
      <c r="I1795" s="155">
        <v>2407083</v>
      </c>
      <c r="J1795" s="157" t="s">
        <v>1144</v>
      </c>
      <c r="K1795" s="157"/>
      <c r="L1795" s="155">
        <v>2022</v>
      </c>
      <c r="M1795" s="158">
        <v>9598</v>
      </c>
      <c r="N1795" s="159">
        <v>53576525.240000002</v>
      </c>
      <c r="O1795" s="159">
        <v>47326597.810000002</v>
      </c>
      <c r="P1795" s="159">
        <v>28688454.670000002</v>
      </c>
      <c r="Q1795" s="159">
        <v>13648640</v>
      </c>
      <c r="R1795" s="159">
        <v>15039814.67</v>
      </c>
      <c r="S1795" s="159">
        <v>6249927.4299999997</v>
      </c>
      <c r="T1795" s="159">
        <v>36106.660000000003</v>
      </c>
      <c r="U1795" s="159">
        <v>55491360.32</v>
      </c>
      <c r="V1795" s="159">
        <v>43557829.380000003</v>
      </c>
      <c r="W1795" s="159">
        <v>16098837.07</v>
      </c>
      <c r="X1795" s="159">
        <v>214684.47</v>
      </c>
      <c r="Y1795" s="159">
        <v>11933530.939999999</v>
      </c>
      <c r="Z1795" s="159">
        <v>7603910.3099999996</v>
      </c>
      <c r="AA1795" s="159">
        <v>6255735.21</v>
      </c>
      <c r="AB1795" s="159">
        <v>1348175.0999999996</v>
      </c>
      <c r="AC1795" s="159">
        <v>3397091.97</v>
      </c>
      <c r="AD1795" s="159">
        <v>3397091.97</v>
      </c>
      <c r="AE1795" s="159">
        <v>11725318.029999999</v>
      </c>
      <c r="AF1795" s="159">
        <v>3768768.43</v>
      </c>
      <c r="AG1795" s="159">
        <v>802690.29</v>
      </c>
      <c r="AH1795" s="159">
        <v>777947.02</v>
      </c>
      <c r="AI1795" s="159">
        <v>0</v>
      </c>
      <c r="AJ1795" s="159">
        <v>0</v>
      </c>
    </row>
    <row r="1796" spans="1:36">
      <c r="A1796" s="153">
        <v>24</v>
      </c>
      <c r="B1796" s="154">
        <v>8</v>
      </c>
      <c r="C1796" s="154">
        <v>1</v>
      </c>
      <c r="D1796" s="155">
        <v>1</v>
      </c>
      <c r="E1796" s="155" t="s">
        <v>556</v>
      </c>
      <c r="F1796" s="156" t="s">
        <v>5092</v>
      </c>
      <c r="G1796" s="156" t="s">
        <v>556</v>
      </c>
      <c r="H1796" s="156" t="s">
        <v>5093</v>
      </c>
      <c r="I1796" s="155">
        <v>2408011</v>
      </c>
      <c r="J1796" s="157" t="s">
        <v>1143</v>
      </c>
      <c r="K1796" s="157"/>
      <c r="L1796" s="155">
        <v>2022</v>
      </c>
      <c r="M1796" s="158">
        <v>22298</v>
      </c>
      <c r="N1796" s="159">
        <v>119494874.01000001</v>
      </c>
      <c r="O1796" s="159">
        <v>116914164.92</v>
      </c>
      <c r="P1796" s="159">
        <v>43810113.350000001</v>
      </c>
      <c r="Q1796" s="159">
        <v>15978068</v>
      </c>
      <c r="R1796" s="159">
        <v>27832045.350000001</v>
      </c>
      <c r="S1796" s="159">
        <v>2580709.09</v>
      </c>
      <c r="T1796" s="159">
        <v>968440.76</v>
      </c>
      <c r="U1796" s="159">
        <v>120654781.02</v>
      </c>
      <c r="V1796" s="159">
        <v>111405430.81</v>
      </c>
      <c r="W1796" s="159">
        <v>48915346.600000001</v>
      </c>
      <c r="X1796" s="159">
        <v>352605.09</v>
      </c>
      <c r="Y1796" s="159">
        <v>9249350.2100000009</v>
      </c>
      <c r="Z1796" s="159">
        <v>9394508.5099999998</v>
      </c>
      <c r="AA1796" s="159">
        <v>4200000</v>
      </c>
      <c r="AB1796" s="159">
        <v>5194508.51</v>
      </c>
      <c r="AC1796" s="159">
        <v>2500000</v>
      </c>
      <c r="AD1796" s="159">
        <v>2500000</v>
      </c>
      <c r="AE1796" s="159">
        <v>12502450.02</v>
      </c>
      <c r="AF1796" s="159">
        <v>5508734.1100000003</v>
      </c>
      <c r="AG1796" s="159">
        <v>574417.61</v>
      </c>
      <c r="AH1796" s="159">
        <v>628098.80000000005</v>
      </c>
      <c r="AI1796" s="159">
        <v>0</v>
      </c>
      <c r="AJ1796" s="159">
        <v>2450.02</v>
      </c>
    </row>
    <row r="1797" spans="1:36">
      <c r="A1797" s="153">
        <v>24</v>
      </c>
      <c r="B1797" s="154">
        <v>8</v>
      </c>
      <c r="C1797" s="154">
        <v>2</v>
      </c>
      <c r="D1797" s="155">
        <v>1</v>
      </c>
      <c r="E1797" s="155" t="s">
        <v>556</v>
      </c>
      <c r="F1797" s="156" t="s">
        <v>5092</v>
      </c>
      <c r="G1797" s="156" t="s">
        <v>556</v>
      </c>
      <c r="H1797" s="156" t="s">
        <v>5094</v>
      </c>
      <c r="I1797" s="155">
        <v>2408021</v>
      </c>
      <c r="J1797" s="157" t="s">
        <v>1142</v>
      </c>
      <c r="K1797" s="157"/>
      <c r="L1797" s="155">
        <v>2022</v>
      </c>
      <c r="M1797" s="158">
        <v>40898</v>
      </c>
      <c r="N1797" s="159">
        <v>251084035.63999999</v>
      </c>
      <c r="O1797" s="159">
        <v>235715504.05000001</v>
      </c>
      <c r="P1797" s="159">
        <v>84896960.650000006</v>
      </c>
      <c r="Q1797" s="159">
        <v>33260154</v>
      </c>
      <c r="R1797" s="159">
        <v>51636806.649999999</v>
      </c>
      <c r="S1797" s="159">
        <v>15368531.59</v>
      </c>
      <c r="T1797" s="159">
        <v>3093889.97</v>
      </c>
      <c r="U1797" s="159">
        <v>248451853.50999999</v>
      </c>
      <c r="V1797" s="159">
        <v>223169268.91999999</v>
      </c>
      <c r="W1797" s="159">
        <v>88279563.299999997</v>
      </c>
      <c r="X1797" s="159">
        <v>1450639.8</v>
      </c>
      <c r="Y1797" s="159">
        <v>25282584.59</v>
      </c>
      <c r="Z1797" s="159">
        <v>14673313.35</v>
      </c>
      <c r="AA1797" s="159">
        <v>5000000</v>
      </c>
      <c r="AB1797" s="159">
        <v>9673313.3499999996</v>
      </c>
      <c r="AC1797" s="159">
        <v>5800000</v>
      </c>
      <c r="AD1797" s="159">
        <v>5800000</v>
      </c>
      <c r="AE1797" s="159">
        <v>54948248</v>
      </c>
      <c r="AF1797" s="159">
        <v>12546235.130000001</v>
      </c>
      <c r="AG1797" s="159">
        <v>2303520.0099999998</v>
      </c>
      <c r="AH1797" s="159">
        <v>1936721.73</v>
      </c>
      <c r="AI1797" s="159">
        <v>0</v>
      </c>
      <c r="AJ1797" s="159">
        <v>0</v>
      </c>
    </row>
    <row r="1798" spans="1:36">
      <c r="A1798" s="153">
        <v>24</v>
      </c>
      <c r="B1798" s="154">
        <v>8</v>
      </c>
      <c r="C1798" s="154">
        <v>3</v>
      </c>
      <c r="D1798" s="155">
        <v>1</v>
      </c>
      <c r="E1798" s="155" t="s">
        <v>556</v>
      </c>
      <c r="F1798" s="156" t="s">
        <v>5092</v>
      </c>
      <c r="G1798" s="156" t="s">
        <v>556</v>
      </c>
      <c r="H1798" s="156" t="s">
        <v>5095</v>
      </c>
      <c r="I1798" s="155">
        <v>2408031</v>
      </c>
      <c r="J1798" s="157" t="s">
        <v>1141</v>
      </c>
      <c r="K1798" s="157"/>
      <c r="L1798" s="155">
        <v>2022</v>
      </c>
      <c r="M1798" s="158">
        <v>21043</v>
      </c>
      <c r="N1798" s="159">
        <v>98741022.040000007</v>
      </c>
      <c r="O1798" s="159">
        <v>97495545.450000003</v>
      </c>
      <c r="P1798" s="159">
        <v>48078713.170000002</v>
      </c>
      <c r="Q1798" s="159">
        <v>17357046</v>
      </c>
      <c r="R1798" s="159">
        <v>30721667.170000002</v>
      </c>
      <c r="S1798" s="159">
        <v>1245476.5900000001</v>
      </c>
      <c r="T1798" s="159">
        <v>469515.22</v>
      </c>
      <c r="U1798" s="159">
        <v>95524597.480000004</v>
      </c>
      <c r="V1798" s="159">
        <v>89004255.219999999</v>
      </c>
      <c r="W1798" s="159">
        <v>35273134.689999998</v>
      </c>
      <c r="X1798" s="159">
        <v>59186.15</v>
      </c>
      <c r="Y1798" s="159">
        <v>6520342.2599999998</v>
      </c>
      <c r="Z1798" s="159">
        <v>7489458.8200000003</v>
      </c>
      <c r="AA1798" s="159">
        <v>0</v>
      </c>
      <c r="AB1798" s="159">
        <v>7489458.8200000003</v>
      </c>
      <c r="AC1798" s="159">
        <v>1117154.8799999999</v>
      </c>
      <c r="AD1798" s="159">
        <v>1117154.8799999999</v>
      </c>
      <c r="AE1798" s="159">
        <v>1800000</v>
      </c>
      <c r="AF1798" s="159">
        <v>8491290.2300000004</v>
      </c>
      <c r="AG1798" s="159">
        <v>1797160.35</v>
      </c>
      <c r="AH1798" s="159">
        <v>1314608.44</v>
      </c>
      <c r="AI1798" s="159">
        <v>0</v>
      </c>
      <c r="AJ1798" s="159">
        <v>0</v>
      </c>
    </row>
    <row r="1799" spans="1:36">
      <c r="A1799" s="153">
        <v>24</v>
      </c>
      <c r="B1799" s="154">
        <v>8</v>
      </c>
      <c r="C1799" s="154">
        <v>4</v>
      </c>
      <c r="D1799" s="155">
        <v>2</v>
      </c>
      <c r="E1799" s="155" t="s">
        <v>556</v>
      </c>
      <c r="F1799" s="156" t="s">
        <v>5096</v>
      </c>
      <c r="G1799" s="156" t="s">
        <v>556</v>
      </c>
      <c r="H1799" s="156" t="s">
        <v>5097</v>
      </c>
      <c r="I1799" s="155">
        <v>2408042</v>
      </c>
      <c r="J1799" s="157" t="s">
        <v>1140</v>
      </c>
      <c r="K1799" s="157"/>
      <c r="L1799" s="155">
        <v>2022</v>
      </c>
      <c r="M1799" s="158">
        <v>6134</v>
      </c>
      <c r="N1799" s="159">
        <v>38973628.170000002</v>
      </c>
      <c r="O1799" s="159">
        <v>37869522.649999999</v>
      </c>
      <c r="P1799" s="159">
        <v>15029318.109999999</v>
      </c>
      <c r="Q1799" s="159">
        <v>7226346</v>
      </c>
      <c r="R1799" s="159">
        <v>7802972.1100000003</v>
      </c>
      <c r="S1799" s="159">
        <v>1104105.52</v>
      </c>
      <c r="T1799" s="159">
        <v>267717.65000000002</v>
      </c>
      <c r="U1799" s="159">
        <v>34004466.189999998</v>
      </c>
      <c r="V1799" s="159">
        <v>31333014.420000002</v>
      </c>
      <c r="W1799" s="159">
        <v>12633695.58</v>
      </c>
      <c r="X1799" s="159">
        <v>147476.29</v>
      </c>
      <c r="Y1799" s="159">
        <v>2671451.77</v>
      </c>
      <c r="Z1799" s="159">
        <v>7557888.6600000001</v>
      </c>
      <c r="AA1799" s="159">
        <v>0</v>
      </c>
      <c r="AB1799" s="159">
        <v>7557888.6600000001</v>
      </c>
      <c r="AC1799" s="159">
        <v>82480</v>
      </c>
      <c r="AD1799" s="159">
        <v>82480</v>
      </c>
      <c r="AE1799" s="159">
        <v>5528757.4000000004</v>
      </c>
      <c r="AF1799" s="159">
        <v>6536508.2300000004</v>
      </c>
      <c r="AG1799" s="159">
        <v>0</v>
      </c>
      <c r="AH1799" s="159">
        <v>0</v>
      </c>
      <c r="AI1799" s="159">
        <v>0</v>
      </c>
      <c r="AJ1799" s="159">
        <v>0</v>
      </c>
    </row>
    <row r="1800" spans="1:36">
      <c r="A1800" s="153">
        <v>24</v>
      </c>
      <c r="B1800" s="154">
        <v>8</v>
      </c>
      <c r="C1800" s="154">
        <v>5</v>
      </c>
      <c r="D1800" s="155">
        <v>2</v>
      </c>
      <c r="E1800" s="155" t="s">
        <v>556</v>
      </c>
      <c r="F1800" s="156" t="s">
        <v>5096</v>
      </c>
      <c r="G1800" s="156" t="s">
        <v>556</v>
      </c>
      <c r="H1800" s="156" t="s">
        <v>5098</v>
      </c>
      <c r="I1800" s="155">
        <v>2408052</v>
      </c>
      <c r="J1800" s="157" t="s">
        <v>1139</v>
      </c>
      <c r="K1800" s="157"/>
      <c r="L1800" s="155">
        <v>2022</v>
      </c>
      <c r="M1800" s="158">
        <v>8316</v>
      </c>
      <c r="N1800" s="159">
        <v>46265069.359999999</v>
      </c>
      <c r="O1800" s="159">
        <v>43575208.920000002</v>
      </c>
      <c r="P1800" s="159">
        <v>20265841.390000001</v>
      </c>
      <c r="Q1800" s="159">
        <v>8820050</v>
      </c>
      <c r="R1800" s="159">
        <v>11445791.390000001</v>
      </c>
      <c r="S1800" s="159">
        <v>2689860.44</v>
      </c>
      <c r="T1800" s="159">
        <v>181402.3</v>
      </c>
      <c r="U1800" s="159">
        <v>46106993.149999999</v>
      </c>
      <c r="V1800" s="159">
        <v>39315299.82</v>
      </c>
      <c r="W1800" s="159">
        <v>15062629.25</v>
      </c>
      <c r="X1800" s="159">
        <v>522044.43</v>
      </c>
      <c r="Y1800" s="159">
        <v>6791693.3300000001</v>
      </c>
      <c r="Z1800" s="159">
        <v>1048963.8500000001</v>
      </c>
      <c r="AA1800" s="159">
        <v>174630</v>
      </c>
      <c r="AB1800" s="159">
        <v>874333.85000000009</v>
      </c>
      <c r="AC1800" s="159">
        <v>0</v>
      </c>
      <c r="AD1800" s="159">
        <v>0</v>
      </c>
      <c r="AE1800" s="159">
        <v>16949630</v>
      </c>
      <c r="AF1800" s="159">
        <v>4259909.0999999996</v>
      </c>
      <c r="AG1800" s="159">
        <v>69456.070000000007</v>
      </c>
      <c r="AH1800" s="159">
        <v>67929.899999999994</v>
      </c>
      <c r="AI1800" s="159">
        <v>0</v>
      </c>
      <c r="AJ1800" s="159">
        <v>0</v>
      </c>
    </row>
    <row r="1801" spans="1:36">
      <c r="A1801" s="153">
        <v>24</v>
      </c>
      <c r="B1801" s="154">
        <v>9</v>
      </c>
      <c r="C1801" s="154">
        <v>1</v>
      </c>
      <c r="D1801" s="155">
        <v>1</v>
      </c>
      <c r="E1801" s="155" t="s">
        <v>556</v>
      </c>
      <c r="F1801" s="156" t="s">
        <v>5099</v>
      </c>
      <c r="G1801" s="156" t="s">
        <v>556</v>
      </c>
      <c r="H1801" s="156" t="s">
        <v>5100</v>
      </c>
      <c r="I1801" s="155">
        <v>2409011</v>
      </c>
      <c r="J1801" s="157" t="s">
        <v>1138</v>
      </c>
      <c r="K1801" s="157"/>
      <c r="L1801" s="155">
        <v>2022</v>
      </c>
      <c r="M1801" s="158">
        <v>31650</v>
      </c>
      <c r="N1801" s="159">
        <v>146654559.74000001</v>
      </c>
      <c r="O1801" s="159">
        <v>137166913.90000001</v>
      </c>
      <c r="P1801" s="159">
        <v>71925093.140000001</v>
      </c>
      <c r="Q1801" s="159">
        <v>27448009</v>
      </c>
      <c r="R1801" s="159">
        <v>44477084.140000001</v>
      </c>
      <c r="S1801" s="159">
        <v>9487645.8399999999</v>
      </c>
      <c r="T1801" s="159">
        <v>258663.34</v>
      </c>
      <c r="U1801" s="159">
        <v>145674361.06</v>
      </c>
      <c r="V1801" s="159">
        <v>124760343.63</v>
      </c>
      <c r="W1801" s="159">
        <v>50853555.710000001</v>
      </c>
      <c r="X1801" s="159">
        <v>653406.76</v>
      </c>
      <c r="Y1801" s="159">
        <v>20914017.43</v>
      </c>
      <c r="Z1801" s="159">
        <v>14105122.869999999</v>
      </c>
      <c r="AA1801" s="159">
        <v>8301425</v>
      </c>
      <c r="AB1801" s="159">
        <v>5803697.8699999992</v>
      </c>
      <c r="AC1801" s="159">
        <v>7257039.6399999997</v>
      </c>
      <c r="AD1801" s="159">
        <v>7257039.6399999997</v>
      </c>
      <c r="AE1801" s="159">
        <v>27664423.84</v>
      </c>
      <c r="AF1801" s="159">
        <v>12406570.27</v>
      </c>
      <c r="AG1801" s="159">
        <v>742416.26</v>
      </c>
      <c r="AH1801" s="159">
        <v>770391.8</v>
      </c>
      <c r="AI1801" s="159">
        <v>0</v>
      </c>
      <c r="AJ1801" s="159">
        <v>0</v>
      </c>
    </row>
    <row r="1802" spans="1:36">
      <c r="A1802" s="153">
        <v>24</v>
      </c>
      <c r="B1802" s="154">
        <v>9</v>
      </c>
      <c r="C1802" s="154">
        <v>2</v>
      </c>
      <c r="D1802" s="155">
        <v>3</v>
      </c>
      <c r="E1802" s="155" t="s">
        <v>556</v>
      </c>
      <c r="F1802" s="156" t="s">
        <v>5101</v>
      </c>
      <c r="G1802" s="156" t="s">
        <v>556</v>
      </c>
      <c r="H1802" s="156" t="s">
        <v>5102</v>
      </c>
      <c r="I1802" s="155">
        <v>2409023</v>
      </c>
      <c r="J1802" s="157" t="s">
        <v>1137</v>
      </c>
      <c r="K1802" s="157"/>
      <c r="L1802" s="155">
        <v>2022</v>
      </c>
      <c r="M1802" s="158">
        <v>14319</v>
      </c>
      <c r="N1802" s="159">
        <v>74858382.510000005</v>
      </c>
      <c r="O1802" s="159">
        <v>66908865.140000001</v>
      </c>
      <c r="P1802" s="159">
        <v>39044370.920000002</v>
      </c>
      <c r="Q1802" s="159">
        <v>17700962</v>
      </c>
      <c r="R1802" s="159">
        <v>21343408.920000002</v>
      </c>
      <c r="S1802" s="159">
        <v>7949517.3700000001</v>
      </c>
      <c r="T1802" s="159">
        <v>3659.6</v>
      </c>
      <c r="U1802" s="159">
        <v>74111279.670000002</v>
      </c>
      <c r="V1802" s="159">
        <v>58992209.109999999</v>
      </c>
      <c r="W1802" s="159">
        <v>22060958.649999999</v>
      </c>
      <c r="X1802" s="159">
        <v>348466.81</v>
      </c>
      <c r="Y1802" s="159">
        <v>15119070.560000001</v>
      </c>
      <c r="Z1802" s="159">
        <v>8014141.9199999999</v>
      </c>
      <c r="AA1802" s="159">
        <v>4172077.61</v>
      </c>
      <c r="AB1802" s="159">
        <v>3842064.31</v>
      </c>
      <c r="AC1802" s="159">
        <v>1758330</v>
      </c>
      <c r="AD1802" s="159">
        <v>1758330</v>
      </c>
      <c r="AE1802" s="159">
        <v>16465868.689999999</v>
      </c>
      <c r="AF1802" s="159">
        <v>7916656.0300000003</v>
      </c>
      <c r="AG1802" s="159">
        <v>889314.81</v>
      </c>
      <c r="AH1802" s="159">
        <v>508421.95</v>
      </c>
      <c r="AI1802" s="159">
        <v>0</v>
      </c>
      <c r="AJ1802" s="159">
        <v>0</v>
      </c>
    </row>
    <row r="1803" spans="1:36">
      <c r="A1803" s="153">
        <v>24</v>
      </c>
      <c r="B1803" s="154">
        <v>9</v>
      </c>
      <c r="C1803" s="154">
        <v>3</v>
      </c>
      <c r="D1803" s="155">
        <v>2</v>
      </c>
      <c r="E1803" s="155" t="s">
        <v>556</v>
      </c>
      <c r="F1803" s="156" t="s">
        <v>5103</v>
      </c>
      <c r="G1803" s="156" t="s">
        <v>556</v>
      </c>
      <c r="H1803" s="156" t="s">
        <v>5104</v>
      </c>
      <c r="I1803" s="155">
        <v>2409032</v>
      </c>
      <c r="J1803" s="157" t="s">
        <v>1136</v>
      </c>
      <c r="K1803" s="157"/>
      <c r="L1803" s="155">
        <v>2022</v>
      </c>
      <c r="M1803" s="158">
        <v>5642</v>
      </c>
      <c r="N1803" s="159">
        <v>29484215.510000002</v>
      </c>
      <c r="O1803" s="159">
        <v>27464307.329999998</v>
      </c>
      <c r="P1803" s="159">
        <v>19963620.509999998</v>
      </c>
      <c r="Q1803" s="159">
        <v>10855104</v>
      </c>
      <c r="R1803" s="159">
        <v>9108516.5099999998</v>
      </c>
      <c r="S1803" s="159">
        <v>2019908.18</v>
      </c>
      <c r="T1803" s="159">
        <v>4384.8999999999996</v>
      </c>
      <c r="U1803" s="159">
        <v>31831925.23</v>
      </c>
      <c r="V1803" s="159">
        <v>26016005.629999999</v>
      </c>
      <c r="W1803" s="159">
        <v>11187385.1</v>
      </c>
      <c r="X1803" s="159">
        <v>244230.34</v>
      </c>
      <c r="Y1803" s="159">
        <v>5815919.5999999996</v>
      </c>
      <c r="Z1803" s="159">
        <v>3219644.73</v>
      </c>
      <c r="AA1803" s="159">
        <v>1832782</v>
      </c>
      <c r="AB1803" s="159">
        <v>1386862.73</v>
      </c>
      <c r="AC1803" s="159">
        <v>1001214</v>
      </c>
      <c r="AD1803" s="159">
        <v>937584</v>
      </c>
      <c r="AE1803" s="159">
        <v>10057014</v>
      </c>
      <c r="AF1803" s="159">
        <v>1448301.7</v>
      </c>
      <c r="AG1803" s="159">
        <v>165694.5</v>
      </c>
      <c r="AH1803" s="159">
        <v>79217.990000000005</v>
      </c>
      <c r="AI1803" s="159">
        <v>0</v>
      </c>
      <c r="AJ1803" s="159">
        <v>0</v>
      </c>
    </row>
    <row r="1804" spans="1:36">
      <c r="A1804" s="153">
        <v>24</v>
      </c>
      <c r="B1804" s="154">
        <v>9</v>
      </c>
      <c r="C1804" s="154">
        <v>4</v>
      </c>
      <c r="D1804" s="155">
        <v>2</v>
      </c>
      <c r="E1804" s="155" t="s">
        <v>556</v>
      </c>
      <c r="F1804" s="156" t="s">
        <v>5103</v>
      </c>
      <c r="G1804" s="156" t="s">
        <v>556</v>
      </c>
      <c r="H1804" s="156" t="s">
        <v>5105</v>
      </c>
      <c r="I1804" s="155">
        <v>2409042</v>
      </c>
      <c r="J1804" s="157" t="s">
        <v>1135</v>
      </c>
      <c r="K1804" s="157"/>
      <c r="L1804" s="155">
        <v>2022</v>
      </c>
      <c r="M1804" s="158">
        <v>10902</v>
      </c>
      <c r="N1804" s="159">
        <v>49353965.359999999</v>
      </c>
      <c r="O1804" s="159">
        <v>46542964.659999996</v>
      </c>
      <c r="P1804" s="159">
        <v>22749020.920000002</v>
      </c>
      <c r="Q1804" s="159">
        <v>9651102</v>
      </c>
      <c r="R1804" s="159">
        <v>13097918.92</v>
      </c>
      <c r="S1804" s="159">
        <v>2811000.7</v>
      </c>
      <c r="T1804" s="159">
        <v>259570</v>
      </c>
      <c r="U1804" s="159">
        <v>47892684.170000002</v>
      </c>
      <c r="V1804" s="159">
        <v>43889173.43</v>
      </c>
      <c r="W1804" s="159">
        <v>18806132.780000001</v>
      </c>
      <c r="X1804" s="159">
        <v>1030005.37</v>
      </c>
      <c r="Y1804" s="159">
        <v>4003510.74</v>
      </c>
      <c r="Z1804" s="159">
        <v>939000</v>
      </c>
      <c r="AA1804" s="159">
        <v>939000</v>
      </c>
      <c r="AB1804" s="159">
        <v>0</v>
      </c>
      <c r="AC1804" s="159">
        <v>939600</v>
      </c>
      <c r="AD1804" s="159">
        <v>939600</v>
      </c>
      <c r="AE1804" s="159">
        <v>27728468</v>
      </c>
      <c r="AF1804" s="159">
        <v>2653791.23</v>
      </c>
      <c r="AG1804" s="159">
        <v>452978.88</v>
      </c>
      <c r="AH1804" s="159">
        <v>289820.77</v>
      </c>
      <c r="AI1804" s="159">
        <v>0</v>
      </c>
      <c r="AJ1804" s="159">
        <v>0</v>
      </c>
    </row>
    <row r="1805" spans="1:36">
      <c r="A1805" s="153">
        <v>24</v>
      </c>
      <c r="B1805" s="154">
        <v>9</v>
      </c>
      <c r="C1805" s="154">
        <v>5</v>
      </c>
      <c r="D1805" s="155">
        <v>3</v>
      </c>
      <c r="E1805" s="155" t="s">
        <v>556</v>
      </c>
      <c r="F1805" s="156" t="s">
        <v>5101</v>
      </c>
      <c r="G1805" s="156" t="s">
        <v>556</v>
      </c>
      <c r="H1805" s="156" t="s">
        <v>5106</v>
      </c>
      <c r="I1805" s="155">
        <v>2409053</v>
      </c>
      <c r="J1805" s="157" t="s">
        <v>1134</v>
      </c>
      <c r="K1805" s="157"/>
      <c r="L1805" s="155">
        <v>2022</v>
      </c>
      <c r="M1805" s="158">
        <v>8446</v>
      </c>
      <c r="N1805" s="159">
        <v>44965509.369999997</v>
      </c>
      <c r="O1805" s="159">
        <v>40735860</v>
      </c>
      <c r="P1805" s="159">
        <v>26447332.800000001</v>
      </c>
      <c r="Q1805" s="159">
        <v>12621459</v>
      </c>
      <c r="R1805" s="159">
        <v>13825873.800000001</v>
      </c>
      <c r="S1805" s="159">
        <v>4229649.37</v>
      </c>
      <c r="T1805" s="159">
        <v>15438.81</v>
      </c>
      <c r="U1805" s="159">
        <v>46679518.039999999</v>
      </c>
      <c r="V1805" s="159">
        <v>38699597.229999997</v>
      </c>
      <c r="W1805" s="159">
        <v>17248832.059999999</v>
      </c>
      <c r="X1805" s="159">
        <v>236285.19</v>
      </c>
      <c r="Y1805" s="159">
        <v>7979920.8099999996</v>
      </c>
      <c r="Z1805" s="159">
        <v>4646949.5199999996</v>
      </c>
      <c r="AA1805" s="159">
        <v>2500000</v>
      </c>
      <c r="AB1805" s="159">
        <v>2146949.5199999996</v>
      </c>
      <c r="AC1805" s="159">
        <v>2553429.4300000002</v>
      </c>
      <c r="AD1805" s="159">
        <v>2480046.4</v>
      </c>
      <c r="AE1805" s="159">
        <v>10331817.5</v>
      </c>
      <c r="AF1805" s="159">
        <v>2036262.77</v>
      </c>
      <c r="AG1805" s="159">
        <v>471031.72</v>
      </c>
      <c r="AH1805" s="159">
        <v>506372.35</v>
      </c>
      <c r="AI1805" s="159">
        <v>0</v>
      </c>
      <c r="AJ1805" s="159">
        <v>0</v>
      </c>
    </row>
    <row r="1806" spans="1:36">
      <c r="A1806" s="153">
        <v>24</v>
      </c>
      <c r="B1806" s="154">
        <v>10</v>
      </c>
      <c r="C1806" s="154">
        <v>1</v>
      </c>
      <c r="D1806" s="155">
        <v>2</v>
      </c>
      <c r="E1806" s="155" t="s">
        <v>556</v>
      </c>
      <c r="F1806" s="156" t="s">
        <v>5107</v>
      </c>
      <c r="G1806" s="156" t="s">
        <v>556</v>
      </c>
      <c r="H1806" s="156" t="s">
        <v>5108</v>
      </c>
      <c r="I1806" s="155">
        <v>2410012</v>
      </c>
      <c r="J1806" s="157" t="s">
        <v>1133</v>
      </c>
      <c r="K1806" s="157"/>
      <c r="L1806" s="155">
        <v>2022</v>
      </c>
      <c r="M1806" s="158">
        <v>6761</v>
      </c>
      <c r="N1806" s="159">
        <v>50528118.649999999</v>
      </c>
      <c r="O1806" s="159">
        <v>48662871.770000003</v>
      </c>
      <c r="P1806" s="159">
        <v>18736310.079999998</v>
      </c>
      <c r="Q1806" s="159">
        <v>8628150</v>
      </c>
      <c r="R1806" s="159">
        <v>10108160.08</v>
      </c>
      <c r="S1806" s="159">
        <v>1865246.88</v>
      </c>
      <c r="T1806" s="159">
        <v>94430.89</v>
      </c>
      <c r="U1806" s="159">
        <v>47373087.100000001</v>
      </c>
      <c r="V1806" s="159">
        <v>39803955.68</v>
      </c>
      <c r="W1806" s="159">
        <v>13941427.09</v>
      </c>
      <c r="X1806" s="159">
        <v>84728.43</v>
      </c>
      <c r="Y1806" s="159">
        <v>7569131.4199999999</v>
      </c>
      <c r="Z1806" s="159">
        <v>5572214.8899999997</v>
      </c>
      <c r="AA1806" s="159">
        <v>1334826.27</v>
      </c>
      <c r="AB1806" s="159">
        <v>4237388.6199999992</v>
      </c>
      <c r="AC1806" s="159">
        <v>587091</v>
      </c>
      <c r="AD1806" s="159">
        <v>587091</v>
      </c>
      <c r="AE1806" s="159">
        <v>2832826.27</v>
      </c>
      <c r="AF1806" s="159">
        <v>8858916.0899999999</v>
      </c>
      <c r="AG1806" s="159">
        <v>185000</v>
      </c>
      <c r="AH1806" s="159">
        <v>196542.21</v>
      </c>
      <c r="AI1806" s="159">
        <v>0</v>
      </c>
      <c r="AJ1806" s="159">
        <v>0</v>
      </c>
    </row>
    <row r="1807" spans="1:36">
      <c r="A1807" s="153">
        <v>24</v>
      </c>
      <c r="B1807" s="154">
        <v>10</v>
      </c>
      <c r="C1807" s="154">
        <v>2</v>
      </c>
      <c r="D1807" s="155">
        <v>2</v>
      </c>
      <c r="E1807" s="155" t="s">
        <v>556</v>
      </c>
      <c r="F1807" s="156" t="s">
        <v>5107</v>
      </c>
      <c r="G1807" s="156" t="s">
        <v>556</v>
      </c>
      <c r="H1807" s="156" t="s">
        <v>5109</v>
      </c>
      <c r="I1807" s="155">
        <v>2410022</v>
      </c>
      <c r="J1807" s="157" t="s">
        <v>1132</v>
      </c>
      <c r="K1807" s="157"/>
      <c r="L1807" s="155">
        <v>2022</v>
      </c>
      <c r="M1807" s="158">
        <v>4890</v>
      </c>
      <c r="N1807" s="159">
        <v>26901835.84</v>
      </c>
      <c r="O1807" s="159">
        <v>24037859.02</v>
      </c>
      <c r="P1807" s="159">
        <v>11500755.059999999</v>
      </c>
      <c r="Q1807" s="159">
        <v>5201475</v>
      </c>
      <c r="R1807" s="159">
        <v>6299280.0599999996</v>
      </c>
      <c r="S1807" s="159">
        <v>2863976.82</v>
      </c>
      <c r="T1807" s="159">
        <v>3817.71</v>
      </c>
      <c r="U1807" s="159">
        <v>26931139.800000001</v>
      </c>
      <c r="V1807" s="159">
        <v>20824201.09</v>
      </c>
      <c r="W1807" s="159">
        <v>9315420.4800000004</v>
      </c>
      <c r="X1807" s="159">
        <v>10564.42</v>
      </c>
      <c r="Y1807" s="159">
        <v>6106938.71</v>
      </c>
      <c r="Z1807" s="159">
        <v>3389955.04</v>
      </c>
      <c r="AA1807" s="159">
        <v>0</v>
      </c>
      <c r="AB1807" s="159">
        <v>3389955.04</v>
      </c>
      <c r="AC1807" s="159">
        <v>56592</v>
      </c>
      <c r="AD1807" s="159">
        <v>56592</v>
      </c>
      <c r="AE1807" s="159">
        <v>318076</v>
      </c>
      <c r="AF1807" s="159">
        <v>3213657.93</v>
      </c>
      <c r="AG1807" s="159">
        <v>0</v>
      </c>
      <c r="AH1807" s="159">
        <v>0</v>
      </c>
      <c r="AI1807" s="159">
        <v>0</v>
      </c>
      <c r="AJ1807" s="159">
        <v>0</v>
      </c>
    </row>
    <row r="1808" spans="1:36">
      <c r="A1808" s="153">
        <v>24</v>
      </c>
      <c r="B1808" s="154">
        <v>10</v>
      </c>
      <c r="C1808" s="154">
        <v>3</v>
      </c>
      <c r="D1808" s="155">
        <v>2</v>
      </c>
      <c r="E1808" s="155" t="s">
        <v>556</v>
      </c>
      <c r="F1808" s="156" t="s">
        <v>5107</v>
      </c>
      <c r="G1808" s="156" t="s">
        <v>556</v>
      </c>
      <c r="H1808" s="156" t="s">
        <v>5110</v>
      </c>
      <c r="I1808" s="155">
        <v>2410032</v>
      </c>
      <c r="J1808" s="157" t="s">
        <v>1131</v>
      </c>
      <c r="K1808" s="157"/>
      <c r="L1808" s="155">
        <v>2022</v>
      </c>
      <c r="M1808" s="158">
        <v>16544</v>
      </c>
      <c r="N1808" s="159">
        <v>82038351.540000007</v>
      </c>
      <c r="O1808" s="159">
        <v>78584946.319999993</v>
      </c>
      <c r="P1808" s="159">
        <v>46815500.769999996</v>
      </c>
      <c r="Q1808" s="159">
        <v>22608652</v>
      </c>
      <c r="R1808" s="159">
        <v>24206848.77</v>
      </c>
      <c r="S1808" s="159">
        <v>3453405.22</v>
      </c>
      <c r="T1808" s="159">
        <v>448870.7</v>
      </c>
      <c r="U1808" s="159">
        <v>78008821.189999998</v>
      </c>
      <c r="V1808" s="159">
        <v>72063088.109999999</v>
      </c>
      <c r="W1808" s="159">
        <v>29978478.760000002</v>
      </c>
      <c r="X1808" s="159">
        <v>178342.51</v>
      </c>
      <c r="Y1808" s="159">
        <v>5945733.0800000001</v>
      </c>
      <c r="Z1808" s="159">
        <v>8531077.7300000004</v>
      </c>
      <c r="AA1808" s="159">
        <v>1567924.24</v>
      </c>
      <c r="AB1808" s="159">
        <v>6963153.4900000002</v>
      </c>
      <c r="AC1808" s="159">
        <v>2476112.0499999998</v>
      </c>
      <c r="AD1808" s="159">
        <v>2476112.0499999998</v>
      </c>
      <c r="AE1808" s="159">
        <v>7110228.2400000002</v>
      </c>
      <c r="AF1808" s="159">
        <v>6521858.21</v>
      </c>
      <c r="AG1808" s="159">
        <v>1287900.46</v>
      </c>
      <c r="AH1808" s="159">
        <v>1535940.32</v>
      </c>
      <c r="AI1808" s="159">
        <v>0</v>
      </c>
      <c r="AJ1808" s="159">
        <v>10857</v>
      </c>
    </row>
    <row r="1809" spans="1:36">
      <c r="A1809" s="153">
        <v>24</v>
      </c>
      <c r="B1809" s="154">
        <v>10</v>
      </c>
      <c r="C1809" s="154">
        <v>4</v>
      </c>
      <c r="D1809" s="155">
        <v>2</v>
      </c>
      <c r="E1809" s="155" t="s">
        <v>556</v>
      </c>
      <c r="F1809" s="156" t="s">
        <v>5107</v>
      </c>
      <c r="G1809" s="156" t="s">
        <v>556</v>
      </c>
      <c r="H1809" s="156" t="s">
        <v>5111</v>
      </c>
      <c r="I1809" s="155">
        <v>2410042</v>
      </c>
      <c r="J1809" s="157" t="s">
        <v>1130</v>
      </c>
      <c r="K1809" s="157"/>
      <c r="L1809" s="155">
        <v>2022</v>
      </c>
      <c r="M1809" s="158">
        <v>18171</v>
      </c>
      <c r="N1809" s="159">
        <v>116687605.64</v>
      </c>
      <c r="O1809" s="159">
        <v>113266544.19</v>
      </c>
      <c r="P1809" s="159">
        <v>48946866.030000001</v>
      </c>
      <c r="Q1809" s="159">
        <v>24401106</v>
      </c>
      <c r="R1809" s="159">
        <v>24545760.030000001</v>
      </c>
      <c r="S1809" s="159">
        <v>3421061.45</v>
      </c>
      <c r="T1809" s="159">
        <v>290107.57</v>
      </c>
      <c r="U1809" s="159">
        <v>102491004.66</v>
      </c>
      <c r="V1809" s="159">
        <v>85036050.519999996</v>
      </c>
      <c r="W1809" s="159">
        <v>35551274.189999998</v>
      </c>
      <c r="X1809" s="159">
        <v>118749.79</v>
      </c>
      <c r="Y1809" s="159">
        <v>17454954.140000001</v>
      </c>
      <c r="Z1809" s="159">
        <v>17106067.23</v>
      </c>
      <c r="AA1809" s="159">
        <v>1447190</v>
      </c>
      <c r="AB1809" s="159">
        <v>15658877.23</v>
      </c>
      <c r="AC1809" s="159">
        <v>1000000</v>
      </c>
      <c r="AD1809" s="159">
        <v>1000000</v>
      </c>
      <c r="AE1809" s="159">
        <v>4279719.92</v>
      </c>
      <c r="AF1809" s="159">
        <v>28230493.670000002</v>
      </c>
      <c r="AG1809" s="159">
        <v>83452.490000000005</v>
      </c>
      <c r="AH1809" s="159">
        <v>140505.79</v>
      </c>
      <c r="AI1809" s="159">
        <v>0</v>
      </c>
      <c r="AJ1809" s="159">
        <v>0</v>
      </c>
    </row>
    <row r="1810" spans="1:36">
      <c r="A1810" s="153">
        <v>24</v>
      </c>
      <c r="B1810" s="154">
        <v>10</v>
      </c>
      <c r="C1810" s="154">
        <v>5</v>
      </c>
      <c r="D1810" s="155">
        <v>3</v>
      </c>
      <c r="E1810" s="155" t="s">
        <v>556</v>
      </c>
      <c r="F1810" s="156" t="s">
        <v>5112</v>
      </c>
      <c r="G1810" s="156" t="s">
        <v>556</v>
      </c>
      <c r="H1810" s="156" t="s">
        <v>5113</v>
      </c>
      <c r="I1810" s="155">
        <v>2410053</v>
      </c>
      <c r="J1810" s="157" t="s">
        <v>1129</v>
      </c>
      <c r="K1810" s="157"/>
      <c r="L1810" s="155">
        <v>2022</v>
      </c>
      <c r="M1810" s="158">
        <v>52627</v>
      </c>
      <c r="N1810" s="159">
        <v>267889669.94999999</v>
      </c>
      <c r="O1810" s="159">
        <v>259494827.69</v>
      </c>
      <c r="P1810" s="159">
        <v>132984030.83</v>
      </c>
      <c r="Q1810" s="159">
        <v>56436833</v>
      </c>
      <c r="R1810" s="159">
        <v>76547197.829999998</v>
      </c>
      <c r="S1810" s="159">
        <v>8394842.2599999998</v>
      </c>
      <c r="T1810" s="159">
        <v>1068371.76</v>
      </c>
      <c r="U1810" s="159">
        <v>272947501.30000001</v>
      </c>
      <c r="V1810" s="159">
        <v>239281801.47999999</v>
      </c>
      <c r="W1810" s="159">
        <v>100347865.34999999</v>
      </c>
      <c r="X1810" s="159">
        <v>634367.68000000005</v>
      </c>
      <c r="Y1810" s="159">
        <v>33665699.82</v>
      </c>
      <c r="Z1810" s="159">
        <v>17951221.329999998</v>
      </c>
      <c r="AA1810" s="159">
        <v>10934252</v>
      </c>
      <c r="AB1810" s="159">
        <v>7016969.3299999982</v>
      </c>
      <c r="AC1810" s="159">
        <v>7830644.5</v>
      </c>
      <c r="AD1810" s="159">
        <v>7830644.5</v>
      </c>
      <c r="AE1810" s="159">
        <v>33803186.520000003</v>
      </c>
      <c r="AF1810" s="159">
        <v>20213026.210000001</v>
      </c>
      <c r="AG1810" s="159">
        <v>1095526.6100000001</v>
      </c>
      <c r="AH1810" s="159">
        <v>617632.94999999995</v>
      </c>
      <c r="AI1810" s="159">
        <v>0</v>
      </c>
      <c r="AJ1810" s="159">
        <v>310.05</v>
      </c>
    </row>
    <row r="1811" spans="1:36">
      <c r="A1811" s="153">
        <v>24</v>
      </c>
      <c r="B1811" s="154">
        <v>10</v>
      </c>
      <c r="C1811" s="154">
        <v>6</v>
      </c>
      <c r="D1811" s="155">
        <v>2</v>
      </c>
      <c r="E1811" s="155" t="s">
        <v>556</v>
      </c>
      <c r="F1811" s="156" t="s">
        <v>5107</v>
      </c>
      <c r="G1811" s="156" t="s">
        <v>556</v>
      </c>
      <c r="H1811" s="156" t="s">
        <v>5114</v>
      </c>
      <c r="I1811" s="155">
        <v>2410062</v>
      </c>
      <c r="J1811" s="157" t="s">
        <v>1128</v>
      </c>
      <c r="K1811" s="157"/>
      <c r="L1811" s="155">
        <v>2022</v>
      </c>
      <c r="M1811" s="158">
        <v>12331</v>
      </c>
      <c r="N1811" s="159">
        <v>64048596.509999998</v>
      </c>
      <c r="O1811" s="159">
        <v>62490867.049999997</v>
      </c>
      <c r="P1811" s="159">
        <v>32133853.539999999</v>
      </c>
      <c r="Q1811" s="159">
        <v>14095664</v>
      </c>
      <c r="R1811" s="159">
        <v>18038189.539999999</v>
      </c>
      <c r="S1811" s="159">
        <v>1557729.46</v>
      </c>
      <c r="T1811" s="159">
        <v>224325.84</v>
      </c>
      <c r="U1811" s="159">
        <v>60509413.990000002</v>
      </c>
      <c r="V1811" s="159">
        <v>56393166.43</v>
      </c>
      <c r="W1811" s="159">
        <v>24060517.25</v>
      </c>
      <c r="X1811" s="159">
        <v>23755.119999999999</v>
      </c>
      <c r="Y1811" s="159">
        <v>4116247.56</v>
      </c>
      <c r="Z1811" s="159">
        <v>17485524.489999998</v>
      </c>
      <c r="AA1811" s="159">
        <v>0</v>
      </c>
      <c r="AB1811" s="159">
        <v>17485524.489999998</v>
      </c>
      <c r="AC1811" s="159">
        <v>275818</v>
      </c>
      <c r="AD1811" s="159">
        <v>275818</v>
      </c>
      <c r="AE1811" s="159">
        <v>633238</v>
      </c>
      <c r="AF1811" s="159">
        <v>6097700.6200000001</v>
      </c>
      <c r="AG1811" s="159">
        <v>616903.77</v>
      </c>
      <c r="AH1811" s="159">
        <v>523940.59</v>
      </c>
      <c r="AI1811" s="159">
        <v>0</v>
      </c>
      <c r="AJ1811" s="159">
        <v>0</v>
      </c>
    </row>
    <row r="1812" spans="1:36">
      <c r="A1812" s="153">
        <v>24</v>
      </c>
      <c r="B1812" s="154">
        <v>11</v>
      </c>
      <c r="C1812" s="154">
        <v>1</v>
      </c>
      <c r="D1812" s="155">
        <v>1</v>
      </c>
      <c r="E1812" s="155" t="s">
        <v>556</v>
      </c>
      <c r="F1812" s="156" t="s">
        <v>5115</v>
      </c>
      <c r="G1812" s="156" t="s">
        <v>556</v>
      </c>
      <c r="H1812" s="156" t="s">
        <v>5116</v>
      </c>
      <c r="I1812" s="155">
        <v>2411011</v>
      </c>
      <c r="J1812" s="157" t="s">
        <v>1127</v>
      </c>
      <c r="K1812" s="157"/>
      <c r="L1812" s="155">
        <v>2022</v>
      </c>
      <c r="M1812" s="158">
        <v>54778</v>
      </c>
      <c r="N1812" s="159">
        <v>230873967.27000001</v>
      </c>
      <c r="O1812" s="159">
        <v>214945398.44999999</v>
      </c>
      <c r="P1812" s="159">
        <v>93982328.950000003</v>
      </c>
      <c r="Q1812" s="159">
        <v>36858906</v>
      </c>
      <c r="R1812" s="159">
        <v>57123422.950000003</v>
      </c>
      <c r="S1812" s="159">
        <v>15928568.82</v>
      </c>
      <c r="T1812" s="159">
        <v>6012998.46</v>
      </c>
      <c r="U1812" s="159">
        <v>235132322.28</v>
      </c>
      <c r="V1812" s="159">
        <v>201185694.36000001</v>
      </c>
      <c r="W1812" s="159">
        <v>75154647</v>
      </c>
      <c r="X1812" s="159">
        <v>927938.21</v>
      </c>
      <c r="Y1812" s="159">
        <v>33946627.920000002</v>
      </c>
      <c r="Z1812" s="159">
        <v>27970586.219999999</v>
      </c>
      <c r="AA1812" s="159">
        <v>12665826.17</v>
      </c>
      <c r="AB1812" s="159">
        <v>15304760.049999999</v>
      </c>
      <c r="AC1812" s="159">
        <v>6209639.5300000003</v>
      </c>
      <c r="AD1812" s="159">
        <v>6209639.5300000003</v>
      </c>
      <c r="AE1812" s="159">
        <v>42324379.170000002</v>
      </c>
      <c r="AF1812" s="159">
        <v>13759704.09</v>
      </c>
      <c r="AG1812" s="159">
        <v>290176.92</v>
      </c>
      <c r="AH1812" s="159">
        <v>586426.48</v>
      </c>
      <c r="AI1812" s="159">
        <v>0</v>
      </c>
      <c r="AJ1812" s="159">
        <v>0</v>
      </c>
    </row>
    <row r="1813" spans="1:36">
      <c r="A1813" s="153">
        <v>24</v>
      </c>
      <c r="B1813" s="154">
        <v>11</v>
      </c>
      <c r="C1813" s="154">
        <v>2</v>
      </c>
      <c r="D1813" s="155">
        <v>2</v>
      </c>
      <c r="E1813" s="155" t="s">
        <v>556</v>
      </c>
      <c r="F1813" s="156" t="s">
        <v>5117</v>
      </c>
      <c r="G1813" s="156" t="s">
        <v>556</v>
      </c>
      <c r="H1813" s="156" t="s">
        <v>5118</v>
      </c>
      <c r="I1813" s="155">
        <v>2411022</v>
      </c>
      <c r="J1813" s="157" t="s">
        <v>1126</v>
      </c>
      <c r="K1813" s="157"/>
      <c r="L1813" s="155">
        <v>2022</v>
      </c>
      <c r="M1813" s="158">
        <v>5190</v>
      </c>
      <c r="N1813" s="159">
        <v>36575482.149999999</v>
      </c>
      <c r="O1813" s="159">
        <v>24125772.16</v>
      </c>
      <c r="P1813" s="159">
        <v>14796553.890000001</v>
      </c>
      <c r="Q1813" s="159">
        <v>7641201</v>
      </c>
      <c r="R1813" s="159">
        <v>7155352.8899999997</v>
      </c>
      <c r="S1813" s="159">
        <v>12449709.99</v>
      </c>
      <c r="T1813" s="159">
        <v>7150</v>
      </c>
      <c r="U1813" s="159">
        <v>36044718.899999999</v>
      </c>
      <c r="V1813" s="159">
        <v>21416936.420000002</v>
      </c>
      <c r="W1813" s="159">
        <v>8834325.4299999997</v>
      </c>
      <c r="X1813" s="159">
        <v>64952.15</v>
      </c>
      <c r="Y1813" s="159">
        <v>14627782.48</v>
      </c>
      <c r="Z1813" s="159">
        <v>3071738.3</v>
      </c>
      <c r="AA1813" s="159">
        <v>1702060</v>
      </c>
      <c r="AB1813" s="159">
        <v>1369678.2999999998</v>
      </c>
      <c r="AC1813" s="159">
        <v>136073</v>
      </c>
      <c r="AD1813" s="159">
        <v>115464</v>
      </c>
      <c r="AE1813" s="159">
        <v>2871830.51</v>
      </c>
      <c r="AF1813" s="159">
        <v>2708835.74</v>
      </c>
      <c r="AG1813" s="159">
        <v>484514.6</v>
      </c>
      <c r="AH1813" s="159">
        <v>629397.24</v>
      </c>
      <c r="AI1813" s="159">
        <v>0</v>
      </c>
      <c r="AJ1813" s="159">
        <v>250</v>
      </c>
    </row>
    <row r="1814" spans="1:36">
      <c r="A1814" s="153">
        <v>24</v>
      </c>
      <c r="B1814" s="154">
        <v>11</v>
      </c>
      <c r="C1814" s="154">
        <v>3</v>
      </c>
      <c r="D1814" s="155">
        <v>3</v>
      </c>
      <c r="E1814" s="155" t="s">
        <v>556</v>
      </c>
      <c r="F1814" s="156" t="s">
        <v>5119</v>
      </c>
      <c r="G1814" s="156" t="s">
        <v>556</v>
      </c>
      <c r="H1814" s="156" t="s">
        <v>5120</v>
      </c>
      <c r="I1814" s="155">
        <v>2411033</v>
      </c>
      <c r="J1814" s="157" t="s">
        <v>1125</v>
      </c>
      <c r="K1814" s="157"/>
      <c r="L1814" s="155">
        <v>2022</v>
      </c>
      <c r="M1814" s="158">
        <v>5739</v>
      </c>
      <c r="N1814" s="159">
        <v>22654950.600000001</v>
      </c>
      <c r="O1814" s="159">
        <v>21936105.640000001</v>
      </c>
      <c r="P1814" s="159">
        <v>14035591.17</v>
      </c>
      <c r="Q1814" s="159">
        <v>8297905</v>
      </c>
      <c r="R1814" s="159">
        <v>5737686.1699999999</v>
      </c>
      <c r="S1814" s="159">
        <v>718844.96</v>
      </c>
      <c r="T1814" s="159">
        <v>160252.10999999999</v>
      </c>
      <c r="U1814" s="159">
        <v>22898749.059999999</v>
      </c>
      <c r="V1814" s="159">
        <v>20649450.530000001</v>
      </c>
      <c r="W1814" s="159">
        <v>8967018.9800000004</v>
      </c>
      <c r="X1814" s="159">
        <v>266138.46999999997</v>
      </c>
      <c r="Y1814" s="159">
        <v>2249298.5299999998</v>
      </c>
      <c r="Z1814" s="159">
        <v>2081755.68</v>
      </c>
      <c r="AA1814" s="159">
        <v>212700</v>
      </c>
      <c r="AB1814" s="159">
        <v>1869055.68</v>
      </c>
      <c r="AC1814" s="159">
        <v>861468</v>
      </c>
      <c r="AD1814" s="159">
        <v>861468</v>
      </c>
      <c r="AE1814" s="159">
        <v>9388560.0500000007</v>
      </c>
      <c r="AF1814" s="159">
        <v>1286655.1100000001</v>
      </c>
      <c r="AG1814" s="159">
        <v>84000</v>
      </c>
      <c r="AH1814" s="159">
        <v>244004.65</v>
      </c>
      <c r="AI1814" s="159">
        <v>0</v>
      </c>
      <c r="AJ1814" s="159">
        <v>0</v>
      </c>
    </row>
    <row r="1815" spans="1:36">
      <c r="A1815" s="153">
        <v>24</v>
      </c>
      <c r="B1815" s="154">
        <v>11</v>
      </c>
      <c r="C1815" s="154">
        <v>4</v>
      </c>
      <c r="D1815" s="155">
        <v>2</v>
      </c>
      <c r="E1815" s="155" t="s">
        <v>556</v>
      </c>
      <c r="F1815" s="156" t="s">
        <v>5117</v>
      </c>
      <c r="G1815" s="156" t="s">
        <v>556</v>
      </c>
      <c r="H1815" s="156" t="s">
        <v>5121</v>
      </c>
      <c r="I1815" s="155">
        <v>2411042</v>
      </c>
      <c r="J1815" s="157" t="s">
        <v>1124</v>
      </c>
      <c r="K1815" s="157"/>
      <c r="L1815" s="155">
        <v>2022</v>
      </c>
      <c r="M1815" s="158">
        <v>11301</v>
      </c>
      <c r="N1815" s="159">
        <v>49016191.829999998</v>
      </c>
      <c r="O1815" s="159">
        <v>44577942.960000001</v>
      </c>
      <c r="P1815" s="159">
        <v>26170144.579999998</v>
      </c>
      <c r="Q1815" s="159">
        <v>15149028</v>
      </c>
      <c r="R1815" s="159">
        <v>11021116.58</v>
      </c>
      <c r="S1815" s="159">
        <v>4438248.87</v>
      </c>
      <c r="T1815" s="159">
        <v>177372.02</v>
      </c>
      <c r="U1815" s="159">
        <v>54621212.850000001</v>
      </c>
      <c r="V1815" s="159">
        <v>39725911.189999998</v>
      </c>
      <c r="W1815" s="159">
        <v>18069313.350000001</v>
      </c>
      <c r="X1815" s="159">
        <v>26045.26</v>
      </c>
      <c r="Y1815" s="159">
        <v>14895301.66</v>
      </c>
      <c r="Z1815" s="159">
        <v>9183914.8900000006</v>
      </c>
      <c r="AA1815" s="159">
        <v>761928</v>
      </c>
      <c r="AB1815" s="159">
        <v>8421986.8900000006</v>
      </c>
      <c r="AC1815" s="159">
        <v>141026.6</v>
      </c>
      <c r="AD1815" s="159">
        <v>141026.6</v>
      </c>
      <c r="AE1815" s="159">
        <v>1192184</v>
      </c>
      <c r="AF1815" s="159">
        <v>4852031.7699999996</v>
      </c>
      <c r="AG1815" s="159">
        <v>126069.17</v>
      </c>
      <c r="AH1815" s="159">
        <v>303544.48</v>
      </c>
      <c r="AI1815" s="159">
        <v>0</v>
      </c>
      <c r="AJ1815" s="159">
        <v>0</v>
      </c>
    </row>
    <row r="1816" spans="1:36">
      <c r="A1816" s="153">
        <v>24</v>
      </c>
      <c r="B1816" s="154">
        <v>11</v>
      </c>
      <c r="C1816" s="154">
        <v>5</v>
      </c>
      <c r="D1816" s="155">
        <v>3</v>
      </c>
      <c r="E1816" s="155" t="s">
        <v>556</v>
      </c>
      <c r="F1816" s="156" t="s">
        <v>5119</v>
      </c>
      <c r="G1816" s="156" t="s">
        <v>556</v>
      </c>
      <c r="H1816" s="156" t="s">
        <v>5122</v>
      </c>
      <c r="I1816" s="155">
        <v>2411053</v>
      </c>
      <c r="J1816" s="157" t="s">
        <v>1123</v>
      </c>
      <c r="K1816" s="157"/>
      <c r="L1816" s="155">
        <v>2022</v>
      </c>
      <c r="M1816" s="158">
        <v>11851</v>
      </c>
      <c r="N1816" s="159">
        <v>48936940.590000004</v>
      </c>
      <c r="O1816" s="159">
        <v>46058161.93</v>
      </c>
      <c r="P1816" s="159">
        <v>26072503.810000002</v>
      </c>
      <c r="Q1816" s="159">
        <v>14012821</v>
      </c>
      <c r="R1816" s="159">
        <v>12059682.810000001</v>
      </c>
      <c r="S1816" s="159">
        <v>2878778.66</v>
      </c>
      <c r="T1816" s="159">
        <v>1096575.47</v>
      </c>
      <c r="U1816" s="159">
        <v>46299794.530000001</v>
      </c>
      <c r="V1816" s="159">
        <v>41579165.600000001</v>
      </c>
      <c r="W1816" s="159">
        <v>14652065.09</v>
      </c>
      <c r="X1816" s="159">
        <v>91772.67</v>
      </c>
      <c r="Y1816" s="159">
        <v>4720628.93</v>
      </c>
      <c r="Z1816" s="159">
        <v>3093501.8</v>
      </c>
      <c r="AA1816" s="159">
        <v>158519</v>
      </c>
      <c r="AB1816" s="159">
        <v>2934982.8</v>
      </c>
      <c r="AC1816" s="159">
        <v>857686.17</v>
      </c>
      <c r="AD1816" s="159">
        <v>857686.17</v>
      </c>
      <c r="AE1816" s="159">
        <v>3218691</v>
      </c>
      <c r="AF1816" s="159">
        <v>4478996.33</v>
      </c>
      <c r="AG1816" s="159">
        <v>0</v>
      </c>
      <c r="AH1816" s="159">
        <v>44678.46</v>
      </c>
      <c r="AI1816" s="159">
        <v>0</v>
      </c>
      <c r="AJ1816" s="159">
        <v>0</v>
      </c>
    </row>
    <row r="1817" spans="1:36">
      <c r="A1817" s="153">
        <v>24</v>
      </c>
      <c r="B1817" s="154">
        <v>11</v>
      </c>
      <c r="C1817" s="154">
        <v>6</v>
      </c>
      <c r="D1817" s="155">
        <v>2</v>
      </c>
      <c r="E1817" s="155" t="s">
        <v>556</v>
      </c>
      <c r="F1817" s="156" t="s">
        <v>5117</v>
      </c>
      <c r="G1817" s="156" t="s">
        <v>556</v>
      </c>
      <c r="H1817" s="156" t="s">
        <v>5123</v>
      </c>
      <c r="I1817" s="155">
        <v>2411062</v>
      </c>
      <c r="J1817" s="157" t="s">
        <v>1122</v>
      </c>
      <c r="K1817" s="157"/>
      <c r="L1817" s="155">
        <v>2022</v>
      </c>
      <c r="M1817" s="158">
        <v>7433</v>
      </c>
      <c r="N1817" s="159">
        <v>31114758.440000001</v>
      </c>
      <c r="O1817" s="159">
        <v>28049844.629999999</v>
      </c>
      <c r="P1817" s="159">
        <v>17126697.059999999</v>
      </c>
      <c r="Q1817" s="159">
        <v>9176342</v>
      </c>
      <c r="R1817" s="159">
        <v>7950355.0599999996</v>
      </c>
      <c r="S1817" s="159">
        <v>3064913.81</v>
      </c>
      <c r="T1817" s="159">
        <v>539831.93999999994</v>
      </c>
      <c r="U1817" s="159">
        <v>32585284.050000001</v>
      </c>
      <c r="V1817" s="159">
        <v>25837402.940000001</v>
      </c>
      <c r="W1817" s="159">
        <v>10902453.939999999</v>
      </c>
      <c r="X1817" s="159">
        <v>51452.04</v>
      </c>
      <c r="Y1817" s="159">
        <v>6747881.1100000003</v>
      </c>
      <c r="Z1817" s="159">
        <v>5233005.67</v>
      </c>
      <c r="AA1817" s="159">
        <v>1505873.82</v>
      </c>
      <c r="AB1817" s="159">
        <v>3727131.8499999996</v>
      </c>
      <c r="AC1817" s="159">
        <v>0</v>
      </c>
      <c r="AD1817" s="159">
        <v>0</v>
      </c>
      <c r="AE1817" s="159">
        <v>2279665.16</v>
      </c>
      <c r="AF1817" s="159">
        <v>2212441.69</v>
      </c>
      <c r="AG1817" s="159">
        <v>0</v>
      </c>
      <c r="AH1817" s="159">
        <v>0</v>
      </c>
      <c r="AI1817" s="159">
        <v>0</v>
      </c>
      <c r="AJ1817" s="159">
        <v>0</v>
      </c>
    </row>
    <row r="1818" spans="1:36">
      <c r="A1818" s="153">
        <v>24</v>
      </c>
      <c r="B1818" s="154">
        <v>11</v>
      </c>
      <c r="C1818" s="154">
        <v>7</v>
      </c>
      <c r="D1818" s="155">
        <v>2</v>
      </c>
      <c r="E1818" s="155" t="s">
        <v>556</v>
      </c>
      <c r="F1818" s="156" t="s">
        <v>5117</v>
      </c>
      <c r="G1818" s="156" t="s">
        <v>556</v>
      </c>
      <c r="H1818" s="156" t="s">
        <v>5124</v>
      </c>
      <c r="I1818" s="155">
        <v>2411072</v>
      </c>
      <c r="J1818" s="157" t="s">
        <v>1121</v>
      </c>
      <c r="K1818" s="157"/>
      <c r="L1818" s="155">
        <v>2022</v>
      </c>
      <c r="M1818" s="158">
        <v>6908</v>
      </c>
      <c r="N1818" s="159">
        <v>30551850.52</v>
      </c>
      <c r="O1818" s="159">
        <v>29777579.219999999</v>
      </c>
      <c r="P1818" s="159">
        <v>15401327.969999999</v>
      </c>
      <c r="Q1818" s="159">
        <v>8024695</v>
      </c>
      <c r="R1818" s="159">
        <v>7376632.9699999997</v>
      </c>
      <c r="S1818" s="159">
        <v>774271.3</v>
      </c>
      <c r="T1818" s="159">
        <v>394000</v>
      </c>
      <c r="U1818" s="159">
        <v>31264363.25</v>
      </c>
      <c r="V1818" s="159">
        <v>27111039.260000002</v>
      </c>
      <c r="W1818" s="159">
        <v>11548454.140000001</v>
      </c>
      <c r="X1818" s="159">
        <v>276707.76</v>
      </c>
      <c r="Y1818" s="159">
        <v>4153323.99</v>
      </c>
      <c r="Z1818" s="159">
        <v>5560357.1399999997</v>
      </c>
      <c r="AA1818" s="159">
        <v>0</v>
      </c>
      <c r="AB1818" s="159">
        <v>5560357.1399999997</v>
      </c>
      <c r="AC1818" s="159">
        <v>1555070</v>
      </c>
      <c r="AD1818" s="159">
        <v>1251080</v>
      </c>
      <c r="AE1818" s="159">
        <v>7630295.1299999999</v>
      </c>
      <c r="AF1818" s="159">
        <v>2666539.96</v>
      </c>
      <c r="AG1818" s="159">
        <v>445825.55</v>
      </c>
      <c r="AH1818" s="159">
        <v>573404.04</v>
      </c>
      <c r="AI1818" s="159">
        <v>0</v>
      </c>
      <c r="AJ1818" s="159">
        <v>0</v>
      </c>
    </row>
    <row r="1819" spans="1:36">
      <c r="A1819" s="153">
        <v>24</v>
      </c>
      <c r="B1819" s="154">
        <v>11</v>
      </c>
      <c r="C1819" s="154">
        <v>8</v>
      </c>
      <c r="D1819" s="155">
        <v>2</v>
      </c>
      <c r="E1819" s="155" t="s">
        <v>556</v>
      </c>
      <c r="F1819" s="156" t="s">
        <v>5117</v>
      </c>
      <c r="G1819" s="156" t="s">
        <v>556</v>
      </c>
      <c r="H1819" s="156" t="s">
        <v>5125</v>
      </c>
      <c r="I1819" s="155">
        <v>2411082</v>
      </c>
      <c r="J1819" s="157" t="s">
        <v>1120</v>
      </c>
      <c r="K1819" s="157"/>
      <c r="L1819" s="155">
        <v>2022</v>
      </c>
      <c r="M1819" s="158">
        <v>5188</v>
      </c>
      <c r="N1819" s="159">
        <v>28347471.579999998</v>
      </c>
      <c r="O1819" s="159">
        <v>24450450.629999999</v>
      </c>
      <c r="P1819" s="159">
        <v>16512302.449999999</v>
      </c>
      <c r="Q1819" s="159">
        <v>9955694</v>
      </c>
      <c r="R1819" s="159">
        <v>6556608.4500000002</v>
      </c>
      <c r="S1819" s="159">
        <v>3897020.95</v>
      </c>
      <c r="T1819" s="159">
        <v>5009.32</v>
      </c>
      <c r="U1819" s="159">
        <v>30078122.539999999</v>
      </c>
      <c r="V1819" s="159">
        <v>21363707.219999999</v>
      </c>
      <c r="W1819" s="159">
        <v>8123499.3899999997</v>
      </c>
      <c r="X1819" s="159">
        <v>75147.240000000005</v>
      </c>
      <c r="Y1819" s="159">
        <v>8714415.3200000003</v>
      </c>
      <c r="Z1819" s="159">
        <v>4456242.3</v>
      </c>
      <c r="AA1819" s="159">
        <v>1903524.78</v>
      </c>
      <c r="AB1819" s="159">
        <v>2552717.5199999996</v>
      </c>
      <c r="AC1819" s="159">
        <v>626901.55000000005</v>
      </c>
      <c r="AD1819" s="159">
        <v>626901.55000000005</v>
      </c>
      <c r="AE1819" s="159">
        <v>4369105.12</v>
      </c>
      <c r="AF1819" s="159">
        <v>3086743.41</v>
      </c>
      <c r="AG1819" s="159">
        <v>168157.11</v>
      </c>
      <c r="AH1819" s="159">
        <v>127134.49</v>
      </c>
      <c r="AI1819" s="159">
        <v>0</v>
      </c>
      <c r="AJ1819" s="159">
        <v>64.34</v>
      </c>
    </row>
    <row r="1820" spans="1:36">
      <c r="A1820" s="153">
        <v>24</v>
      </c>
      <c r="B1820" s="154">
        <v>12</v>
      </c>
      <c r="C1820" s="154">
        <v>1</v>
      </c>
      <c r="D1820" s="155">
        <v>3</v>
      </c>
      <c r="E1820" s="155" t="s">
        <v>556</v>
      </c>
      <c r="F1820" s="156" t="s">
        <v>5126</v>
      </c>
      <c r="G1820" s="156" t="s">
        <v>556</v>
      </c>
      <c r="H1820" s="156" t="s">
        <v>5127</v>
      </c>
      <c r="I1820" s="155">
        <v>2412013</v>
      </c>
      <c r="J1820" s="157" t="s">
        <v>1119</v>
      </c>
      <c r="K1820" s="157"/>
      <c r="L1820" s="155">
        <v>2022</v>
      </c>
      <c r="M1820" s="158">
        <v>42152</v>
      </c>
      <c r="N1820" s="159">
        <v>188372774.87</v>
      </c>
      <c r="O1820" s="159">
        <v>179161676.72</v>
      </c>
      <c r="P1820" s="159">
        <v>93695621.49000001</v>
      </c>
      <c r="Q1820" s="159">
        <v>39427968</v>
      </c>
      <c r="R1820" s="159">
        <v>54267653.490000002</v>
      </c>
      <c r="S1820" s="159">
        <v>9211098.1500000004</v>
      </c>
      <c r="T1820" s="159">
        <v>1151436.78</v>
      </c>
      <c r="U1820" s="159">
        <v>186388169.38</v>
      </c>
      <c r="V1820" s="159">
        <v>167300689.09999999</v>
      </c>
      <c r="W1820" s="159">
        <v>65179842.979999997</v>
      </c>
      <c r="X1820" s="159">
        <v>632440</v>
      </c>
      <c r="Y1820" s="159">
        <v>19087480.280000001</v>
      </c>
      <c r="Z1820" s="159">
        <v>15161145.59</v>
      </c>
      <c r="AA1820" s="159">
        <v>3000000</v>
      </c>
      <c r="AB1820" s="159">
        <v>12161145.59</v>
      </c>
      <c r="AC1820" s="159">
        <v>4000000</v>
      </c>
      <c r="AD1820" s="159">
        <v>4000000</v>
      </c>
      <c r="AE1820" s="159">
        <v>21000070.829999998</v>
      </c>
      <c r="AF1820" s="159">
        <v>11860987.619999999</v>
      </c>
      <c r="AG1820" s="159">
        <v>406512.17</v>
      </c>
      <c r="AH1820" s="159">
        <v>517954.19</v>
      </c>
      <c r="AI1820" s="159">
        <v>0</v>
      </c>
      <c r="AJ1820" s="159">
        <v>70.83</v>
      </c>
    </row>
    <row r="1821" spans="1:36">
      <c r="A1821" s="153">
        <v>24</v>
      </c>
      <c r="B1821" s="154">
        <v>12</v>
      </c>
      <c r="C1821" s="154">
        <v>2</v>
      </c>
      <c r="D1821" s="155">
        <v>2</v>
      </c>
      <c r="E1821" s="155" t="s">
        <v>556</v>
      </c>
      <c r="F1821" s="156" t="s">
        <v>5128</v>
      </c>
      <c r="G1821" s="156" t="s">
        <v>556</v>
      </c>
      <c r="H1821" s="156" t="s">
        <v>5129</v>
      </c>
      <c r="I1821" s="155">
        <v>2412022</v>
      </c>
      <c r="J1821" s="157" t="s">
        <v>1118</v>
      </c>
      <c r="K1821" s="157"/>
      <c r="L1821" s="155">
        <v>2022</v>
      </c>
      <c r="M1821" s="158">
        <v>9755</v>
      </c>
      <c r="N1821" s="159">
        <v>45717246.479999997</v>
      </c>
      <c r="O1821" s="159">
        <v>44290393.350000001</v>
      </c>
      <c r="P1821" s="159">
        <v>26229500.829999998</v>
      </c>
      <c r="Q1821" s="159">
        <v>12468386</v>
      </c>
      <c r="R1821" s="159">
        <v>13761114.83</v>
      </c>
      <c r="S1821" s="159">
        <v>1426853.13</v>
      </c>
      <c r="T1821" s="159">
        <v>52931</v>
      </c>
      <c r="U1821" s="159">
        <v>42732470.530000001</v>
      </c>
      <c r="V1821" s="159">
        <v>40661866.340000004</v>
      </c>
      <c r="W1821" s="159">
        <v>15638177.49</v>
      </c>
      <c r="X1821" s="159">
        <v>33092.32</v>
      </c>
      <c r="Y1821" s="159">
        <v>2070604.19</v>
      </c>
      <c r="Z1821" s="159">
        <v>1907313.77</v>
      </c>
      <c r="AA1821" s="159">
        <v>0</v>
      </c>
      <c r="AB1821" s="159">
        <v>1907313.77</v>
      </c>
      <c r="AC1821" s="159">
        <v>2140245.16</v>
      </c>
      <c r="AD1821" s="159">
        <v>2116995.16</v>
      </c>
      <c r="AE1821" s="159">
        <v>442050</v>
      </c>
      <c r="AF1821" s="159">
        <v>3628527.01</v>
      </c>
      <c r="AG1821" s="159">
        <v>67591.039999999994</v>
      </c>
      <c r="AH1821" s="159">
        <v>85371.7</v>
      </c>
      <c r="AI1821" s="159">
        <v>0</v>
      </c>
      <c r="AJ1821" s="159">
        <v>0</v>
      </c>
    </row>
    <row r="1822" spans="1:36">
      <c r="A1822" s="153">
        <v>24</v>
      </c>
      <c r="B1822" s="154">
        <v>12</v>
      </c>
      <c r="C1822" s="154">
        <v>3</v>
      </c>
      <c r="D1822" s="155">
        <v>2</v>
      </c>
      <c r="E1822" s="155" t="s">
        <v>556</v>
      </c>
      <c r="F1822" s="156" t="s">
        <v>5128</v>
      </c>
      <c r="G1822" s="156" t="s">
        <v>556</v>
      </c>
      <c r="H1822" s="156" t="s">
        <v>5130</v>
      </c>
      <c r="I1822" s="155">
        <v>2412032</v>
      </c>
      <c r="J1822" s="157" t="s">
        <v>1117</v>
      </c>
      <c r="K1822" s="157"/>
      <c r="L1822" s="155">
        <v>2022</v>
      </c>
      <c r="M1822" s="158">
        <v>4139</v>
      </c>
      <c r="N1822" s="159">
        <v>21432822.469999999</v>
      </c>
      <c r="O1822" s="159">
        <v>19940455.239999998</v>
      </c>
      <c r="P1822" s="159">
        <v>11417484.879999999</v>
      </c>
      <c r="Q1822" s="159">
        <v>5392562</v>
      </c>
      <c r="R1822" s="159">
        <v>6024922.8799999999</v>
      </c>
      <c r="S1822" s="159">
        <v>1492367.23</v>
      </c>
      <c r="T1822" s="159">
        <v>15168.5</v>
      </c>
      <c r="U1822" s="159">
        <v>21142830.5</v>
      </c>
      <c r="V1822" s="159">
        <v>17634897.98</v>
      </c>
      <c r="W1822" s="159">
        <v>7951322.21</v>
      </c>
      <c r="X1822" s="159">
        <v>25113.39</v>
      </c>
      <c r="Y1822" s="159">
        <v>3507932.52</v>
      </c>
      <c r="Z1822" s="159">
        <v>1983245.44</v>
      </c>
      <c r="AA1822" s="159">
        <v>1146852</v>
      </c>
      <c r="AB1822" s="159">
        <v>836393.44</v>
      </c>
      <c r="AC1822" s="159">
        <v>388000</v>
      </c>
      <c r="AD1822" s="159">
        <v>388000</v>
      </c>
      <c r="AE1822" s="159">
        <v>1697852</v>
      </c>
      <c r="AF1822" s="159">
        <v>2305557.2599999998</v>
      </c>
      <c r="AG1822" s="159">
        <v>490103.07</v>
      </c>
      <c r="AH1822" s="159">
        <v>284151.67</v>
      </c>
      <c r="AI1822" s="159">
        <v>0</v>
      </c>
      <c r="AJ1822" s="159">
        <v>0</v>
      </c>
    </row>
    <row r="1823" spans="1:36">
      <c r="A1823" s="153">
        <v>24</v>
      </c>
      <c r="B1823" s="154">
        <v>12</v>
      </c>
      <c r="C1823" s="154">
        <v>4</v>
      </c>
      <c r="D1823" s="155">
        <v>2</v>
      </c>
      <c r="E1823" s="155" t="s">
        <v>556</v>
      </c>
      <c r="F1823" s="156" t="s">
        <v>5128</v>
      </c>
      <c r="G1823" s="156" t="s">
        <v>556</v>
      </c>
      <c r="H1823" s="156" t="s">
        <v>5131</v>
      </c>
      <c r="I1823" s="155">
        <v>2412042</v>
      </c>
      <c r="J1823" s="157" t="s">
        <v>1116</v>
      </c>
      <c r="K1823" s="157"/>
      <c r="L1823" s="155">
        <v>2022</v>
      </c>
      <c r="M1823" s="158">
        <v>9657</v>
      </c>
      <c r="N1823" s="159">
        <v>45133001.759999998</v>
      </c>
      <c r="O1823" s="159">
        <v>42440584.25</v>
      </c>
      <c r="P1823" s="159">
        <v>22964822.77</v>
      </c>
      <c r="Q1823" s="159">
        <v>11276863</v>
      </c>
      <c r="R1823" s="159">
        <v>11687959.77</v>
      </c>
      <c r="S1823" s="159">
        <v>2692417.51</v>
      </c>
      <c r="T1823" s="159">
        <v>264014.56</v>
      </c>
      <c r="U1823" s="159">
        <v>47569873.780000001</v>
      </c>
      <c r="V1823" s="159">
        <v>40447845.420000002</v>
      </c>
      <c r="W1823" s="159">
        <v>18897581.420000002</v>
      </c>
      <c r="X1823" s="159">
        <v>248041.93</v>
      </c>
      <c r="Y1823" s="159">
        <v>7122028.3600000003</v>
      </c>
      <c r="Z1823" s="159">
        <v>4165076.1</v>
      </c>
      <c r="AA1823" s="159">
        <v>4054063.05</v>
      </c>
      <c r="AB1823" s="159">
        <v>111013.05000000028</v>
      </c>
      <c r="AC1823" s="159">
        <v>1029428.16</v>
      </c>
      <c r="AD1823" s="159">
        <v>1029428.16</v>
      </c>
      <c r="AE1823" s="159">
        <v>9166952.8300000001</v>
      </c>
      <c r="AF1823" s="159">
        <v>1992738.83</v>
      </c>
      <c r="AG1823" s="159">
        <v>188076.68</v>
      </c>
      <c r="AH1823" s="159">
        <v>241337.45</v>
      </c>
      <c r="AI1823" s="159">
        <v>0</v>
      </c>
      <c r="AJ1823" s="159">
        <v>0</v>
      </c>
    </row>
    <row r="1824" spans="1:36">
      <c r="A1824" s="153">
        <v>24</v>
      </c>
      <c r="B1824" s="154">
        <v>12</v>
      </c>
      <c r="C1824" s="154">
        <v>5</v>
      </c>
      <c r="D1824" s="155">
        <v>2</v>
      </c>
      <c r="E1824" s="155" t="s">
        <v>556</v>
      </c>
      <c r="F1824" s="156" t="s">
        <v>5128</v>
      </c>
      <c r="G1824" s="156" t="s">
        <v>556</v>
      </c>
      <c r="H1824" s="156" t="s">
        <v>5132</v>
      </c>
      <c r="I1824" s="155">
        <v>2412052</v>
      </c>
      <c r="J1824" s="157" t="s">
        <v>1115</v>
      </c>
      <c r="K1824" s="157"/>
      <c r="L1824" s="155">
        <v>2022</v>
      </c>
      <c r="M1824" s="158">
        <v>12445</v>
      </c>
      <c r="N1824" s="159">
        <v>57867681.909999996</v>
      </c>
      <c r="O1824" s="159">
        <v>56815286.229999997</v>
      </c>
      <c r="P1824" s="159">
        <v>30782146.25</v>
      </c>
      <c r="Q1824" s="159">
        <v>12913470</v>
      </c>
      <c r="R1824" s="159">
        <v>17868676.25</v>
      </c>
      <c r="S1824" s="159">
        <v>1052395.68</v>
      </c>
      <c r="T1824" s="159">
        <v>57932.34</v>
      </c>
      <c r="U1824" s="159">
        <v>63152857.57</v>
      </c>
      <c r="V1824" s="159">
        <v>54417996.759999998</v>
      </c>
      <c r="W1824" s="159">
        <v>22085872.539999999</v>
      </c>
      <c r="X1824" s="159">
        <v>62776</v>
      </c>
      <c r="Y1824" s="159">
        <v>8734860.8100000005</v>
      </c>
      <c r="Z1824" s="159">
        <v>14534796.27</v>
      </c>
      <c r="AA1824" s="159">
        <v>705263.05</v>
      </c>
      <c r="AB1824" s="159">
        <v>13829533.219999999</v>
      </c>
      <c r="AC1824" s="159">
        <v>442729.88</v>
      </c>
      <c r="AD1824" s="159">
        <v>442729.88</v>
      </c>
      <c r="AE1824" s="159">
        <v>2217752.0499999998</v>
      </c>
      <c r="AF1824" s="159">
        <v>2397289.4700000002</v>
      </c>
      <c r="AG1824" s="159">
        <v>650736.49</v>
      </c>
      <c r="AH1824" s="159">
        <v>447732.72</v>
      </c>
      <c r="AI1824" s="159">
        <v>0</v>
      </c>
      <c r="AJ1824" s="159">
        <v>0</v>
      </c>
    </row>
    <row r="1825" spans="1:36">
      <c r="A1825" s="153">
        <v>24</v>
      </c>
      <c r="B1825" s="154">
        <v>13</v>
      </c>
      <c r="C1825" s="154">
        <v>1</v>
      </c>
      <c r="D1825" s="155">
        <v>1</v>
      </c>
      <c r="E1825" s="155" t="s">
        <v>556</v>
      </c>
      <c r="F1825" s="156" t="s">
        <v>5133</v>
      </c>
      <c r="G1825" s="156" t="s">
        <v>556</v>
      </c>
      <c r="H1825" s="156" t="s">
        <v>5134</v>
      </c>
      <c r="I1825" s="155">
        <v>2413011</v>
      </c>
      <c r="J1825" s="157" t="s">
        <v>1114</v>
      </c>
      <c r="K1825" s="157"/>
      <c r="L1825" s="155">
        <v>2022</v>
      </c>
      <c r="M1825" s="158">
        <v>8607</v>
      </c>
      <c r="N1825" s="159">
        <v>41211013.979999997</v>
      </c>
      <c r="O1825" s="159">
        <v>37321769.289999999</v>
      </c>
      <c r="P1825" s="159">
        <v>19984989.689999998</v>
      </c>
      <c r="Q1825" s="159">
        <v>9635361</v>
      </c>
      <c r="R1825" s="159">
        <v>10349628.689999999</v>
      </c>
      <c r="S1825" s="159">
        <v>3889244.69</v>
      </c>
      <c r="T1825" s="159">
        <v>317858.89</v>
      </c>
      <c r="U1825" s="159">
        <v>41733474.520000003</v>
      </c>
      <c r="V1825" s="159">
        <v>31648962.550000001</v>
      </c>
      <c r="W1825" s="159">
        <v>12027416.23</v>
      </c>
      <c r="X1825" s="159">
        <v>198443.05</v>
      </c>
      <c r="Y1825" s="159">
        <v>10084511.970000001</v>
      </c>
      <c r="Z1825" s="159">
        <v>5740404.1200000001</v>
      </c>
      <c r="AA1825" s="159">
        <v>2372698.41</v>
      </c>
      <c r="AB1825" s="159">
        <v>3367705.71</v>
      </c>
      <c r="AC1825" s="159">
        <v>936935</v>
      </c>
      <c r="AD1825" s="159">
        <v>640000</v>
      </c>
      <c r="AE1825" s="159">
        <v>7312149.0099999998</v>
      </c>
      <c r="AF1825" s="159">
        <v>5672806.7400000002</v>
      </c>
      <c r="AG1825" s="159">
        <v>320000</v>
      </c>
      <c r="AH1825" s="159">
        <v>160323.17000000001</v>
      </c>
      <c r="AI1825" s="159">
        <v>0</v>
      </c>
      <c r="AJ1825" s="159">
        <v>0</v>
      </c>
    </row>
    <row r="1826" spans="1:36">
      <c r="A1826" s="153">
        <v>24</v>
      </c>
      <c r="B1826" s="154">
        <v>13</v>
      </c>
      <c r="C1826" s="154">
        <v>2</v>
      </c>
      <c r="D1826" s="155">
        <v>1</v>
      </c>
      <c r="E1826" s="155" t="s">
        <v>556</v>
      </c>
      <c r="F1826" s="156" t="s">
        <v>5133</v>
      </c>
      <c r="G1826" s="156" t="s">
        <v>556</v>
      </c>
      <c r="H1826" s="156" t="s">
        <v>5135</v>
      </c>
      <c r="I1826" s="155">
        <v>2413021</v>
      </c>
      <c r="J1826" s="157" t="s">
        <v>1113</v>
      </c>
      <c r="K1826" s="157"/>
      <c r="L1826" s="155">
        <v>2022</v>
      </c>
      <c r="M1826" s="158">
        <v>7437</v>
      </c>
      <c r="N1826" s="159">
        <v>39418544.869999997</v>
      </c>
      <c r="O1826" s="159">
        <v>37900917.490000002</v>
      </c>
      <c r="P1826" s="159">
        <v>13604048.529999999</v>
      </c>
      <c r="Q1826" s="159">
        <v>4645177</v>
      </c>
      <c r="R1826" s="159">
        <v>8958871.5299999993</v>
      </c>
      <c r="S1826" s="159">
        <v>1517627.38</v>
      </c>
      <c r="T1826" s="159">
        <v>694896.1</v>
      </c>
      <c r="U1826" s="159">
        <v>37877686.509999998</v>
      </c>
      <c r="V1826" s="159">
        <v>35690262.82</v>
      </c>
      <c r="W1826" s="159">
        <v>12776964.109999999</v>
      </c>
      <c r="X1826" s="159">
        <v>152011.04999999999</v>
      </c>
      <c r="Y1826" s="159">
        <v>2187423.69</v>
      </c>
      <c r="Z1826" s="159">
        <v>1747053.46</v>
      </c>
      <c r="AA1826" s="159">
        <v>0</v>
      </c>
      <c r="AB1826" s="159">
        <v>1747053.46</v>
      </c>
      <c r="AC1826" s="159">
        <v>1288107.04</v>
      </c>
      <c r="AD1826" s="159">
        <v>1028800.04</v>
      </c>
      <c r="AE1826" s="159">
        <v>5213199.96</v>
      </c>
      <c r="AF1826" s="159">
        <v>2210654.67</v>
      </c>
      <c r="AG1826" s="159">
        <v>136164.75</v>
      </c>
      <c r="AH1826" s="159">
        <v>413433.7</v>
      </c>
      <c r="AI1826" s="159">
        <v>0</v>
      </c>
      <c r="AJ1826" s="159">
        <v>0</v>
      </c>
    </row>
    <row r="1827" spans="1:36">
      <c r="A1827" s="153">
        <v>24</v>
      </c>
      <c r="B1827" s="154">
        <v>13</v>
      </c>
      <c r="C1827" s="154">
        <v>3</v>
      </c>
      <c r="D1827" s="155">
        <v>1</v>
      </c>
      <c r="E1827" s="155" t="s">
        <v>556</v>
      </c>
      <c r="F1827" s="156" t="s">
        <v>5133</v>
      </c>
      <c r="G1827" s="156" t="s">
        <v>556</v>
      </c>
      <c r="H1827" s="156" t="s">
        <v>5136</v>
      </c>
      <c r="I1827" s="155">
        <v>2413031</v>
      </c>
      <c r="J1827" s="157" t="s">
        <v>1112</v>
      </c>
      <c r="K1827" s="157"/>
      <c r="L1827" s="155">
        <v>2022</v>
      </c>
      <c r="M1827" s="158">
        <v>16826</v>
      </c>
      <c r="N1827" s="159">
        <v>90045485.219999999</v>
      </c>
      <c r="O1827" s="159">
        <v>71645399.75</v>
      </c>
      <c r="P1827" s="159">
        <v>32269865.059999999</v>
      </c>
      <c r="Q1827" s="159">
        <v>12260080</v>
      </c>
      <c r="R1827" s="159">
        <v>20009785.059999999</v>
      </c>
      <c r="S1827" s="159">
        <v>18400085.469999999</v>
      </c>
      <c r="T1827" s="159">
        <v>1744917.54</v>
      </c>
      <c r="U1827" s="159">
        <v>97569189</v>
      </c>
      <c r="V1827" s="159">
        <v>67957960.430000007</v>
      </c>
      <c r="W1827" s="159">
        <v>27652059.98</v>
      </c>
      <c r="X1827" s="159">
        <v>319427.14</v>
      </c>
      <c r="Y1827" s="159">
        <v>29611228.57</v>
      </c>
      <c r="Z1827" s="159">
        <v>13401919.720000001</v>
      </c>
      <c r="AA1827" s="159">
        <v>6000000</v>
      </c>
      <c r="AB1827" s="159">
        <v>7401919.7200000007</v>
      </c>
      <c r="AC1827" s="159">
        <v>3134717.56</v>
      </c>
      <c r="AD1827" s="159">
        <v>3134717.56</v>
      </c>
      <c r="AE1827" s="159">
        <v>16350165.039999999</v>
      </c>
      <c r="AF1827" s="159">
        <v>3687439.32</v>
      </c>
      <c r="AG1827" s="159">
        <v>1365867.74</v>
      </c>
      <c r="AH1827" s="159">
        <v>2222130.27</v>
      </c>
      <c r="AI1827" s="159">
        <v>0</v>
      </c>
      <c r="AJ1827" s="159">
        <v>29.04</v>
      </c>
    </row>
    <row r="1828" spans="1:36">
      <c r="A1828" s="153">
        <v>24</v>
      </c>
      <c r="B1828" s="154">
        <v>13</v>
      </c>
      <c r="C1828" s="154">
        <v>4</v>
      </c>
      <c r="D1828" s="155">
        <v>1</v>
      </c>
      <c r="E1828" s="155" t="s">
        <v>556</v>
      </c>
      <c r="F1828" s="156" t="s">
        <v>5133</v>
      </c>
      <c r="G1828" s="156" t="s">
        <v>556</v>
      </c>
      <c r="H1828" s="156" t="s">
        <v>5137</v>
      </c>
      <c r="I1828" s="155">
        <v>2413041</v>
      </c>
      <c r="J1828" s="157" t="s">
        <v>1111</v>
      </c>
      <c r="K1828" s="157"/>
      <c r="L1828" s="155">
        <v>2022</v>
      </c>
      <c r="M1828" s="158">
        <v>61422</v>
      </c>
      <c r="N1828" s="159">
        <v>309419833.70999998</v>
      </c>
      <c r="O1828" s="159">
        <v>287335096.76999998</v>
      </c>
      <c r="P1828" s="159">
        <v>120311334.93000001</v>
      </c>
      <c r="Q1828" s="159">
        <v>45323093</v>
      </c>
      <c r="R1828" s="159">
        <v>74988241.930000007</v>
      </c>
      <c r="S1828" s="159">
        <v>22084736.940000001</v>
      </c>
      <c r="T1828" s="159">
        <v>5790494.5499999998</v>
      </c>
      <c r="U1828" s="159">
        <v>310361600.56999999</v>
      </c>
      <c r="V1828" s="159">
        <v>267997148.30000001</v>
      </c>
      <c r="W1828" s="159">
        <v>87692772.680000007</v>
      </c>
      <c r="X1828" s="159">
        <v>1165791.01</v>
      </c>
      <c r="Y1828" s="159">
        <v>42364452.270000003</v>
      </c>
      <c r="Z1828" s="159">
        <v>20857113.59</v>
      </c>
      <c r="AA1828" s="159">
        <v>259500</v>
      </c>
      <c r="AB1828" s="159">
        <v>20597613.59</v>
      </c>
      <c r="AC1828" s="159">
        <v>16354800</v>
      </c>
      <c r="AD1828" s="159">
        <v>16354800</v>
      </c>
      <c r="AE1828" s="159">
        <v>35147100</v>
      </c>
      <c r="AF1828" s="159">
        <v>19337948.469999999</v>
      </c>
      <c r="AG1828" s="159">
        <v>1264904</v>
      </c>
      <c r="AH1828" s="159">
        <v>746077.28</v>
      </c>
      <c r="AI1828" s="159">
        <v>0</v>
      </c>
      <c r="AJ1828" s="159">
        <v>0</v>
      </c>
    </row>
    <row r="1829" spans="1:36">
      <c r="A1829" s="153">
        <v>24</v>
      </c>
      <c r="B1829" s="154">
        <v>13</v>
      </c>
      <c r="C1829" s="154">
        <v>5</v>
      </c>
      <c r="D1829" s="155">
        <v>2</v>
      </c>
      <c r="E1829" s="155" t="s">
        <v>556</v>
      </c>
      <c r="F1829" s="156" t="s">
        <v>5138</v>
      </c>
      <c r="G1829" s="156" t="s">
        <v>556</v>
      </c>
      <c r="H1829" s="156" t="s">
        <v>5139</v>
      </c>
      <c r="I1829" s="155">
        <v>2413052</v>
      </c>
      <c r="J1829" s="157" t="s">
        <v>1110</v>
      </c>
      <c r="K1829" s="157"/>
      <c r="L1829" s="155">
        <v>2022</v>
      </c>
      <c r="M1829" s="158">
        <v>3175</v>
      </c>
      <c r="N1829" s="159">
        <v>20102470.75</v>
      </c>
      <c r="O1829" s="159">
        <v>19677729.670000002</v>
      </c>
      <c r="P1829" s="159">
        <v>8224589.8700000001</v>
      </c>
      <c r="Q1829" s="159">
        <v>4666719</v>
      </c>
      <c r="R1829" s="159">
        <v>3557870.87</v>
      </c>
      <c r="S1829" s="159">
        <v>424741.08</v>
      </c>
      <c r="T1829" s="159">
        <v>408932.5</v>
      </c>
      <c r="U1829" s="159">
        <v>18528468.66</v>
      </c>
      <c r="V1829" s="159">
        <v>18395291.670000002</v>
      </c>
      <c r="W1829" s="159">
        <v>7864430.1200000001</v>
      </c>
      <c r="X1829" s="159">
        <v>255310.79</v>
      </c>
      <c r="Y1829" s="159">
        <v>133176.99</v>
      </c>
      <c r="Z1829" s="159">
        <v>0</v>
      </c>
      <c r="AA1829" s="159">
        <v>0</v>
      </c>
      <c r="AB1829" s="159">
        <v>0</v>
      </c>
      <c r="AC1829" s="159">
        <v>1006239.82</v>
      </c>
      <c r="AD1829" s="159">
        <v>1006239.82</v>
      </c>
      <c r="AE1829" s="159">
        <v>7032853.6699999999</v>
      </c>
      <c r="AF1829" s="159">
        <v>1282438</v>
      </c>
      <c r="AG1829" s="159">
        <v>0</v>
      </c>
      <c r="AH1829" s="159">
        <v>0</v>
      </c>
      <c r="AI1829" s="159">
        <v>0</v>
      </c>
      <c r="AJ1829" s="159">
        <v>0</v>
      </c>
    </row>
    <row r="1830" spans="1:36">
      <c r="A1830" s="153">
        <v>24</v>
      </c>
      <c r="B1830" s="154">
        <v>13</v>
      </c>
      <c r="C1830" s="154">
        <v>6</v>
      </c>
      <c r="D1830" s="155">
        <v>2</v>
      </c>
      <c r="E1830" s="155" t="s">
        <v>556</v>
      </c>
      <c r="F1830" s="156" t="s">
        <v>5138</v>
      </c>
      <c r="G1830" s="156" t="s">
        <v>556</v>
      </c>
      <c r="H1830" s="156" t="s">
        <v>5140</v>
      </c>
      <c r="I1830" s="155">
        <v>2413062</v>
      </c>
      <c r="J1830" s="157" t="s">
        <v>1109</v>
      </c>
      <c r="K1830" s="157"/>
      <c r="L1830" s="155">
        <v>2022</v>
      </c>
      <c r="M1830" s="158">
        <v>5794</v>
      </c>
      <c r="N1830" s="159">
        <v>38568456.240000002</v>
      </c>
      <c r="O1830" s="159">
        <v>33588345.82</v>
      </c>
      <c r="P1830" s="159">
        <v>12202576.48</v>
      </c>
      <c r="Q1830" s="159">
        <v>5062635</v>
      </c>
      <c r="R1830" s="159">
        <v>7139941.4800000004</v>
      </c>
      <c r="S1830" s="159">
        <v>4980110.42</v>
      </c>
      <c r="T1830" s="159">
        <v>2376500</v>
      </c>
      <c r="U1830" s="159">
        <v>37777863.049999997</v>
      </c>
      <c r="V1830" s="159">
        <v>28257904.629999999</v>
      </c>
      <c r="W1830" s="159">
        <v>9737491.1600000001</v>
      </c>
      <c r="X1830" s="159">
        <v>415619.42</v>
      </c>
      <c r="Y1830" s="159">
        <v>9519958.4199999999</v>
      </c>
      <c r="Z1830" s="159">
        <v>9110965.9499999993</v>
      </c>
      <c r="AA1830" s="159">
        <v>5813746</v>
      </c>
      <c r="AB1830" s="159">
        <v>3297219.9499999993</v>
      </c>
      <c r="AC1830" s="159">
        <v>3100151</v>
      </c>
      <c r="AD1830" s="159">
        <v>2202901.11</v>
      </c>
      <c r="AE1830" s="159">
        <v>18355387.289999999</v>
      </c>
      <c r="AF1830" s="159">
        <v>5330441.1900000004</v>
      </c>
      <c r="AG1830" s="159">
        <v>326121.43</v>
      </c>
      <c r="AH1830" s="159">
        <v>82856.36</v>
      </c>
      <c r="AI1830" s="159">
        <v>0</v>
      </c>
      <c r="AJ1830" s="159">
        <v>0</v>
      </c>
    </row>
    <row r="1831" spans="1:36">
      <c r="A1831" s="153">
        <v>24</v>
      </c>
      <c r="B1831" s="154">
        <v>13</v>
      </c>
      <c r="C1831" s="154">
        <v>7</v>
      </c>
      <c r="D1831" s="155">
        <v>2</v>
      </c>
      <c r="E1831" s="155" t="s">
        <v>556</v>
      </c>
      <c r="F1831" s="156" t="s">
        <v>5138</v>
      </c>
      <c r="G1831" s="156" t="s">
        <v>556</v>
      </c>
      <c r="H1831" s="156" t="s">
        <v>5141</v>
      </c>
      <c r="I1831" s="155">
        <v>2413072</v>
      </c>
      <c r="J1831" s="157" t="s">
        <v>1108</v>
      </c>
      <c r="K1831" s="157"/>
      <c r="L1831" s="155">
        <v>2022</v>
      </c>
      <c r="M1831" s="158">
        <v>12328</v>
      </c>
      <c r="N1831" s="159">
        <v>63245453.07</v>
      </c>
      <c r="O1831" s="159">
        <v>58911434.329999998</v>
      </c>
      <c r="P1831" s="159">
        <v>27915278.630000003</v>
      </c>
      <c r="Q1831" s="159">
        <v>12246898</v>
      </c>
      <c r="R1831" s="159">
        <v>15668380.630000001</v>
      </c>
      <c r="S1831" s="159">
        <v>4334018.74</v>
      </c>
      <c r="T1831" s="159">
        <v>710641.03</v>
      </c>
      <c r="U1831" s="159">
        <v>63620829.380000003</v>
      </c>
      <c r="V1831" s="159">
        <v>55635832.649999999</v>
      </c>
      <c r="W1831" s="159">
        <v>21478736.059999999</v>
      </c>
      <c r="X1831" s="159">
        <v>349580.52</v>
      </c>
      <c r="Y1831" s="159">
        <v>7984996.7300000004</v>
      </c>
      <c r="Z1831" s="159">
        <v>3090741.62</v>
      </c>
      <c r="AA1831" s="159">
        <v>2819641.15</v>
      </c>
      <c r="AB1831" s="159">
        <v>271100.4700000002</v>
      </c>
      <c r="AC1831" s="159">
        <v>2360680.64</v>
      </c>
      <c r="AD1831" s="159">
        <v>2360680.64</v>
      </c>
      <c r="AE1831" s="159">
        <v>12970772.24</v>
      </c>
      <c r="AF1831" s="159">
        <v>3275601.68</v>
      </c>
      <c r="AG1831" s="159">
        <v>0</v>
      </c>
      <c r="AH1831" s="159">
        <v>36370</v>
      </c>
      <c r="AI1831" s="159">
        <v>0</v>
      </c>
      <c r="AJ1831" s="159">
        <v>0</v>
      </c>
    </row>
    <row r="1832" spans="1:36">
      <c r="A1832" s="153">
        <v>24</v>
      </c>
      <c r="B1832" s="154">
        <v>13</v>
      </c>
      <c r="C1832" s="154">
        <v>8</v>
      </c>
      <c r="D1832" s="155">
        <v>2</v>
      </c>
      <c r="E1832" s="155" t="s">
        <v>556</v>
      </c>
      <c r="F1832" s="156" t="s">
        <v>5138</v>
      </c>
      <c r="G1832" s="156" t="s">
        <v>556</v>
      </c>
      <c r="H1832" s="156" t="s">
        <v>5142</v>
      </c>
      <c r="I1832" s="155">
        <v>2413082</v>
      </c>
      <c r="J1832" s="157" t="s">
        <v>1107</v>
      </c>
      <c r="K1832" s="157"/>
      <c r="L1832" s="155">
        <v>2022</v>
      </c>
      <c r="M1832" s="158">
        <v>8249</v>
      </c>
      <c r="N1832" s="159">
        <v>42712600.990000002</v>
      </c>
      <c r="O1832" s="159">
        <v>37073179.710000001</v>
      </c>
      <c r="P1832" s="159">
        <v>20326963.210000001</v>
      </c>
      <c r="Q1832" s="159">
        <v>10290306</v>
      </c>
      <c r="R1832" s="159">
        <v>10036657.210000001</v>
      </c>
      <c r="S1832" s="159">
        <v>5639421.2800000003</v>
      </c>
      <c r="T1832" s="159">
        <v>1044254.71</v>
      </c>
      <c r="U1832" s="159">
        <v>43811947.799999997</v>
      </c>
      <c r="V1832" s="159">
        <v>33562607.759999998</v>
      </c>
      <c r="W1832" s="159">
        <v>13079660.07</v>
      </c>
      <c r="X1832" s="159">
        <v>74542.28</v>
      </c>
      <c r="Y1832" s="159">
        <v>10249340.039999999</v>
      </c>
      <c r="Z1832" s="159">
        <v>6045992.0800000001</v>
      </c>
      <c r="AA1832" s="159">
        <v>4054609.39</v>
      </c>
      <c r="AB1832" s="159">
        <v>1991382.69</v>
      </c>
      <c r="AC1832" s="159">
        <v>635012</v>
      </c>
      <c r="AD1832" s="159">
        <v>635012</v>
      </c>
      <c r="AE1832" s="159">
        <v>5239518.95</v>
      </c>
      <c r="AF1832" s="159">
        <v>3510571.95</v>
      </c>
      <c r="AG1832" s="159">
        <v>309623.78000000003</v>
      </c>
      <c r="AH1832" s="159">
        <v>294723.53999999998</v>
      </c>
      <c r="AI1832" s="159">
        <v>0</v>
      </c>
      <c r="AJ1832" s="159">
        <v>0</v>
      </c>
    </row>
    <row r="1833" spans="1:36">
      <c r="A1833" s="153">
        <v>24</v>
      </c>
      <c r="B1833" s="154">
        <v>13</v>
      </c>
      <c r="C1833" s="154">
        <v>9</v>
      </c>
      <c r="D1833" s="155">
        <v>2</v>
      </c>
      <c r="E1833" s="155" t="s">
        <v>556</v>
      </c>
      <c r="F1833" s="156" t="s">
        <v>5138</v>
      </c>
      <c r="G1833" s="156" t="s">
        <v>556</v>
      </c>
      <c r="H1833" s="156" t="s">
        <v>5143</v>
      </c>
      <c r="I1833" s="155">
        <v>2413092</v>
      </c>
      <c r="J1833" s="157" t="s">
        <v>1106</v>
      </c>
      <c r="K1833" s="157"/>
      <c r="L1833" s="155">
        <v>2022</v>
      </c>
      <c r="M1833" s="158">
        <v>16184</v>
      </c>
      <c r="N1833" s="159">
        <v>88958214.290000007</v>
      </c>
      <c r="O1833" s="159">
        <v>82990032.459999993</v>
      </c>
      <c r="P1833" s="159">
        <v>38916453.5</v>
      </c>
      <c r="Q1833" s="159">
        <v>17659037</v>
      </c>
      <c r="R1833" s="159">
        <v>21257416.5</v>
      </c>
      <c r="S1833" s="159">
        <v>5968181.8300000001</v>
      </c>
      <c r="T1833" s="159">
        <v>1087807.28</v>
      </c>
      <c r="U1833" s="159">
        <v>81465742.900000006</v>
      </c>
      <c r="V1833" s="159">
        <v>74075356.989999995</v>
      </c>
      <c r="W1833" s="159">
        <v>25924592.210000001</v>
      </c>
      <c r="X1833" s="159">
        <v>318076.65999999997</v>
      </c>
      <c r="Y1833" s="159">
        <v>7390385.9100000001</v>
      </c>
      <c r="Z1833" s="159">
        <v>13968421.560000001</v>
      </c>
      <c r="AA1833" s="159">
        <v>103500</v>
      </c>
      <c r="AB1833" s="159">
        <v>13864921.560000001</v>
      </c>
      <c r="AC1833" s="159">
        <v>981518.74</v>
      </c>
      <c r="AD1833" s="159">
        <v>981518.74</v>
      </c>
      <c r="AE1833" s="159">
        <v>10976109.82</v>
      </c>
      <c r="AF1833" s="159">
        <v>8914675.4700000007</v>
      </c>
      <c r="AG1833" s="159">
        <v>512991.71</v>
      </c>
      <c r="AH1833" s="159">
        <v>478548.11</v>
      </c>
      <c r="AI1833" s="159">
        <v>0</v>
      </c>
      <c r="AJ1833" s="159">
        <v>0</v>
      </c>
    </row>
    <row r="1834" spans="1:36">
      <c r="A1834" s="153">
        <v>24</v>
      </c>
      <c r="B1834" s="154">
        <v>14</v>
      </c>
      <c r="C1834" s="154">
        <v>1</v>
      </c>
      <c r="D1834" s="155">
        <v>1</v>
      </c>
      <c r="E1834" s="155" t="s">
        <v>556</v>
      </c>
      <c r="F1834" s="156" t="s">
        <v>5144</v>
      </c>
      <c r="G1834" s="156" t="s">
        <v>556</v>
      </c>
      <c r="H1834" s="156" t="s">
        <v>5145</v>
      </c>
      <c r="I1834" s="155">
        <v>2414011</v>
      </c>
      <c r="J1834" s="157" t="s">
        <v>1105</v>
      </c>
      <c r="K1834" s="157"/>
      <c r="L1834" s="155">
        <v>2022</v>
      </c>
      <c r="M1834" s="158">
        <v>19539</v>
      </c>
      <c r="N1834" s="159">
        <v>123701444.45999999</v>
      </c>
      <c r="O1834" s="159">
        <v>105683589.84999999</v>
      </c>
      <c r="P1834" s="159">
        <v>40120733.960000001</v>
      </c>
      <c r="Q1834" s="159">
        <v>14447983</v>
      </c>
      <c r="R1834" s="159">
        <v>25672750.960000001</v>
      </c>
      <c r="S1834" s="159">
        <v>18017854.609999999</v>
      </c>
      <c r="T1834" s="159">
        <v>6356327</v>
      </c>
      <c r="U1834" s="159">
        <v>113659770.92</v>
      </c>
      <c r="V1834" s="159">
        <v>92052284.819999993</v>
      </c>
      <c r="W1834" s="159">
        <v>36548295.590000004</v>
      </c>
      <c r="X1834" s="159">
        <v>639366.02</v>
      </c>
      <c r="Y1834" s="159">
        <v>21607486.100000001</v>
      </c>
      <c r="Z1834" s="159">
        <v>10232088.279999999</v>
      </c>
      <c r="AA1834" s="159">
        <v>810000</v>
      </c>
      <c r="AB1834" s="159">
        <v>9422088.2799999993</v>
      </c>
      <c r="AC1834" s="159">
        <v>3681993</v>
      </c>
      <c r="AD1834" s="159">
        <v>3681993</v>
      </c>
      <c r="AE1834" s="159">
        <v>23203656.52</v>
      </c>
      <c r="AF1834" s="159">
        <v>13631305.029999999</v>
      </c>
      <c r="AG1834" s="159">
        <v>103970.92</v>
      </c>
      <c r="AH1834" s="159">
        <v>149724.74</v>
      </c>
      <c r="AI1834" s="159">
        <v>0</v>
      </c>
      <c r="AJ1834" s="159">
        <v>0</v>
      </c>
    </row>
    <row r="1835" spans="1:36">
      <c r="A1835" s="153">
        <v>24</v>
      </c>
      <c r="B1835" s="154">
        <v>14</v>
      </c>
      <c r="C1835" s="154">
        <v>2</v>
      </c>
      <c r="D1835" s="155">
        <v>1</v>
      </c>
      <c r="E1835" s="155" t="s">
        <v>556</v>
      </c>
      <c r="F1835" s="156" t="s">
        <v>5144</v>
      </c>
      <c r="G1835" s="156" t="s">
        <v>556</v>
      </c>
      <c r="H1835" s="156" t="s">
        <v>5146</v>
      </c>
      <c r="I1835" s="155">
        <v>2414021</v>
      </c>
      <c r="J1835" s="157" t="s">
        <v>1104</v>
      </c>
      <c r="K1835" s="157"/>
      <c r="L1835" s="155">
        <v>2022</v>
      </c>
      <c r="M1835" s="158">
        <v>9175</v>
      </c>
      <c r="N1835" s="159">
        <v>53275234.939999998</v>
      </c>
      <c r="O1835" s="159">
        <v>47649569.939999998</v>
      </c>
      <c r="P1835" s="159">
        <v>17802966.98</v>
      </c>
      <c r="Q1835" s="159">
        <v>6336338</v>
      </c>
      <c r="R1835" s="159">
        <v>11466628.98</v>
      </c>
      <c r="S1835" s="159">
        <v>5625665</v>
      </c>
      <c r="T1835" s="159">
        <v>434180.01</v>
      </c>
      <c r="U1835" s="159">
        <v>58870375.350000001</v>
      </c>
      <c r="V1835" s="159">
        <v>39459292.009999998</v>
      </c>
      <c r="W1835" s="159">
        <v>14117467.859999999</v>
      </c>
      <c r="X1835" s="159">
        <v>60941.91</v>
      </c>
      <c r="Y1835" s="159">
        <v>19411083.34</v>
      </c>
      <c r="Z1835" s="159">
        <v>8887161.9000000004</v>
      </c>
      <c r="AA1835" s="159">
        <v>6000000</v>
      </c>
      <c r="AB1835" s="159">
        <v>2887161.9000000004</v>
      </c>
      <c r="AC1835" s="159">
        <v>86666.64</v>
      </c>
      <c r="AD1835" s="159">
        <v>86666.64</v>
      </c>
      <c r="AE1835" s="159">
        <v>6293333.3799999999</v>
      </c>
      <c r="AF1835" s="159">
        <v>8190277.9299999997</v>
      </c>
      <c r="AG1835" s="159">
        <v>53760</v>
      </c>
      <c r="AH1835" s="159">
        <v>57268.06</v>
      </c>
      <c r="AI1835" s="159">
        <v>0</v>
      </c>
      <c r="AJ1835" s="159">
        <v>0</v>
      </c>
    </row>
    <row r="1836" spans="1:36">
      <c r="A1836" s="153">
        <v>24</v>
      </c>
      <c r="B1836" s="154">
        <v>14</v>
      </c>
      <c r="C1836" s="154">
        <v>3</v>
      </c>
      <c r="D1836" s="155">
        <v>1</v>
      </c>
      <c r="E1836" s="155" t="s">
        <v>556</v>
      </c>
      <c r="F1836" s="156" t="s">
        <v>5144</v>
      </c>
      <c r="G1836" s="156" t="s">
        <v>556</v>
      </c>
      <c r="H1836" s="156" t="s">
        <v>5147</v>
      </c>
      <c r="I1836" s="155">
        <v>2414031</v>
      </c>
      <c r="J1836" s="157" t="s">
        <v>1103</v>
      </c>
      <c r="K1836" s="157"/>
      <c r="L1836" s="155">
        <v>2022</v>
      </c>
      <c r="M1836" s="158">
        <v>16776</v>
      </c>
      <c r="N1836" s="159">
        <v>81828581.840000004</v>
      </c>
      <c r="O1836" s="159">
        <v>76246866.989999995</v>
      </c>
      <c r="P1836" s="159">
        <v>33300962.98</v>
      </c>
      <c r="Q1836" s="159">
        <v>12836207</v>
      </c>
      <c r="R1836" s="159">
        <v>20464755.98</v>
      </c>
      <c r="S1836" s="159">
        <v>5581714.8499999996</v>
      </c>
      <c r="T1836" s="159">
        <v>397625.66</v>
      </c>
      <c r="U1836" s="159">
        <v>92112687.439999998</v>
      </c>
      <c r="V1836" s="159">
        <v>70850092.819999993</v>
      </c>
      <c r="W1836" s="159">
        <v>28150575.640000001</v>
      </c>
      <c r="X1836" s="159">
        <v>380832.62</v>
      </c>
      <c r="Y1836" s="159">
        <v>21262594.620000001</v>
      </c>
      <c r="Z1836" s="159">
        <v>14961065.23</v>
      </c>
      <c r="AA1836" s="159">
        <v>8210361</v>
      </c>
      <c r="AB1836" s="159">
        <v>6750704.2300000004</v>
      </c>
      <c r="AC1836" s="159">
        <v>2296246</v>
      </c>
      <c r="AD1836" s="159">
        <v>2296246</v>
      </c>
      <c r="AE1836" s="159">
        <v>19254083.010000002</v>
      </c>
      <c r="AF1836" s="159">
        <v>5396774.1699999999</v>
      </c>
      <c r="AG1836" s="159">
        <v>0</v>
      </c>
      <c r="AH1836" s="159">
        <v>18787.009999999998</v>
      </c>
      <c r="AI1836" s="159">
        <v>0</v>
      </c>
      <c r="AJ1836" s="159">
        <v>0</v>
      </c>
    </row>
    <row r="1837" spans="1:36">
      <c r="A1837" s="153">
        <v>24</v>
      </c>
      <c r="B1837" s="154">
        <v>14</v>
      </c>
      <c r="C1837" s="154">
        <v>4</v>
      </c>
      <c r="D1837" s="155">
        <v>2</v>
      </c>
      <c r="E1837" s="155" t="s">
        <v>556</v>
      </c>
      <c r="F1837" s="156" t="s">
        <v>5148</v>
      </c>
      <c r="G1837" s="156" t="s">
        <v>556</v>
      </c>
      <c r="H1837" s="156" t="s">
        <v>5149</v>
      </c>
      <c r="I1837" s="155">
        <v>2414042</v>
      </c>
      <c r="J1837" s="157" t="s">
        <v>1102</v>
      </c>
      <c r="K1837" s="157"/>
      <c r="L1837" s="155">
        <v>2022</v>
      </c>
      <c r="M1837" s="158">
        <v>7899</v>
      </c>
      <c r="N1837" s="159">
        <v>41993347.609999999</v>
      </c>
      <c r="O1837" s="159">
        <v>39229904.280000001</v>
      </c>
      <c r="P1837" s="159">
        <v>20981590.359999999</v>
      </c>
      <c r="Q1837" s="159">
        <v>10015322</v>
      </c>
      <c r="R1837" s="159">
        <v>10966268.359999999</v>
      </c>
      <c r="S1837" s="159">
        <v>2763443.33</v>
      </c>
      <c r="T1837" s="159">
        <v>64743.6</v>
      </c>
      <c r="U1837" s="159">
        <v>40658657.079999998</v>
      </c>
      <c r="V1837" s="159">
        <v>35958765.460000001</v>
      </c>
      <c r="W1837" s="159">
        <v>16375628.289999999</v>
      </c>
      <c r="X1837" s="159">
        <v>293382.71000000002</v>
      </c>
      <c r="Y1837" s="159">
        <v>4699891.62</v>
      </c>
      <c r="Z1837" s="159">
        <v>876708.42</v>
      </c>
      <c r="AA1837" s="159">
        <v>0</v>
      </c>
      <c r="AB1837" s="159">
        <v>876708.42</v>
      </c>
      <c r="AC1837" s="159">
        <v>1240000</v>
      </c>
      <c r="AD1837" s="159">
        <v>1240000</v>
      </c>
      <c r="AE1837" s="159">
        <v>8991032.7200000007</v>
      </c>
      <c r="AF1837" s="159">
        <v>3271138.82</v>
      </c>
      <c r="AG1837" s="159">
        <v>22312.5</v>
      </c>
      <c r="AH1837" s="159">
        <v>159098.09</v>
      </c>
      <c r="AI1837" s="159">
        <v>0</v>
      </c>
      <c r="AJ1837" s="159">
        <v>0</v>
      </c>
    </row>
    <row r="1838" spans="1:36">
      <c r="A1838" s="153">
        <v>24</v>
      </c>
      <c r="B1838" s="154">
        <v>14</v>
      </c>
      <c r="C1838" s="154">
        <v>5</v>
      </c>
      <c r="D1838" s="155">
        <v>2</v>
      </c>
      <c r="E1838" s="155" t="s">
        <v>556</v>
      </c>
      <c r="F1838" s="156" t="s">
        <v>5148</v>
      </c>
      <c r="G1838" s="156" t="s">
        <v>556</v>
      </c>
      <c r="H1838" s="156" t="s">
        <v>5150</v>
      </c>
      <c r="I1838" s="155">
        <v>2414052</v>
      </c>
      <c r="J1838" s="157" t="s">
        <v>1101</v>
      </c>
      <c r="K1838" s="157"/>
      <c r="L1838" s="155">
        <v>2022</v>
      </c>
      <c r="M1838" s="158">
        <v>6326</v>
      </c>
      <c r="N1838" s="159">
        <v>32090274.609999999</v>
      </c>
      <c r="O1838" s="159">
        <v>30822797.850000001</v>
      </c>
      <c r="P1838" s="159">
        <v>13250973.699999999</v>
      </c>
      <c r="Q1838" s="159">
        <v>5931116</v>
      </c>
      <c r="R1838" s="159">
        <v>7319857.7000000002</v>
      </c>
      <c r="S1838" s="159">
        <v>1267476.76</v>
      </c>
      <c r="T1838" s="159">
        <v>0</v>
      </c>
      <c r="U1838" s="159">
        <v>33343731.91</v>
      </c>
      <c r="V1838" s="159">
        <v>28778284.719999999</v>
      </c>
      <c r="W1838" s="159">
        <v>11351669.02</v>
      </c>
      <c r="X1838" s="159">
        <v>111501.75</v>
      </c>
      <c r="Y1838" s="159">
        <v>4565447.1900000004</v>
      </c>
      <c r="Z1838" s="159">
        <v>17858222.5</v>
      </c>
      <c r="AA1838" s="159">
        <v>150000</v>
      </c>
      <c r="AB1838" s="159">
        <v>17708222.5</v>
      </c>
      <c r="AC1838" s="159">
        <v>500000</v>
      </c>
      <c r="AD1838" s="159">
        <v>500000</v>
      </c>
      <c r="AE1838" s="159">
        <v>4150000</v>
      </c>
      <c r="AF1838" s="159">
        <v>2044513.13</v>
      </c>
      <c r="AG1838" s="159">
        <v>0</v>
      </c>
      <c r="AH1838" s="159">
        <v>0</v>
      </c>
      <c r="AI1838" s="159">
        <v>0</v>
      </c>
      <c r="AJ1838" s="159">
        <v>0</v>
      </c>
    </row>
    <row r="1839" spans="1:36">
      <c r="A1839" s="153">
        <v>24</v>
      </c>
      <c r="B1839" s="154">
        <v>15</v>
      </c>
      <c r="C1839" s="154">
        <v>1</v>
      </c>
      <c r="D1839" s="155">
        <v>1</v>
      </c>
      <c r="E1839" s="155" t="s">
        <v>556</v>
      </c>
      <c r="F1839" s="156" t="s">
        <v>5151</v>
      </c>
      <c r="G1839" s="156" t="s">
        <v>556</v>
      </c>
      <c r="H1839" s="156" t="s">
        <v>5152</v>
      </c>
      <c r="I1839" s="155">
        <v>2415011</v>
      </c>
      <c r="J1839" s="157" t="s">
        <v>1100</v>
      </c>
      <c r="K1839" s="157"/>
      <c r="L1839" s="155">
        <v>2022</v>
      </c>
      <c r="M1839" s="158">
        <v>13896</v>
      </c>
      <c r="N1839" s="159">
        <v>55772786.310000002</v>
      </c>
      <c r="O1839" s="159">
        <v>52209903.350000001</v>
      </c>
      <c r="P1839" s="159">
        <v>27730064.710000001</v>
      </c>
      <c r="Q1839" s="159">
        <v>11656510</v>
      </c>
      <c r="R1839" s="159">
        <v>16073554.710000001</v>
      </c>
      <c r="S1839" s="159">
        <v>3562882.96</v>
      </c>
      <c r="T1839" s="159">
        <v>7580</v>
      </c>
      <c r="U1839" s="159">
        <v>61732628.07</v>
      </c>
      <c r="V1839" s="159">
        <v>48641587.140000001</v>
      </c>
      <c r="W1839" s="159">
        <v>20936509.890000001</v>
      </c>
      <c r="X1839" s="159">
        <v>289326.21999999997</v>
      </c>
      <c r="Y1839" s="159">
        <v>13091040.93</v>
      </c>
      <c r="Z1839" s="159">
        <v>13122478.779999999</v>
      </c>
      <c r="AA1839" s="159">
        <v>5225000</v>
      </c>
      <c r="AB1839" s="159">
        <v>7897478.7799999993</v>
      </c>
      <c r="AC1839" s="159">
        <v>914856.37</v>
      </c>
      <c r="AD1839" s="159">
        <v>914856.37</v>
      </c>
      <c r="AE1839" s="159">
        <v>11489130.960000001</v>
      </c>
      <c r="AF1839" s="159">
        <v>3568316.21</v>
      </c>
      <c r="AG1839" s="159">
        <v>610171.99</v>
      </c>
      <c r="AH1839" s="159">
        <v>500936.53</v>
      </c>
      <c r="AI1839" s="159">
        <v>0</v>
      </c>
      <c r="AJ1839" s="159">
        <v>0</v>
      </c>
    </row>
    <row r="1840" spans="1:36">
      <c r="A1840" s="153">
        <v>24</v>
      </c>
      <c r="B1840" s="154">
        <v>15</v>
      </c>
      <c r="C1840" s="154">
        <v>2</v>
      </c>
      <c r="D1840" s="155">
        <v>1</v>
      </c>
      <c r="E1840" s="155" t="s">
        <v>556</v>
      </c>
      <c r="F1840" s="156" t="s">
        <v>5151</v>
      </c>
      <c r="G1840" s="156" t="s">
        <v>556</v>
      </c>
      <c r="H1840" s="156" t="s">
        <v>5153</v>
      </c>
      <c r="I1840" s="155">
        <v>2415021</v>
      </c>
      <c r="J1840" s="157" t="s">
        <v>1099</v>
      </c>
      <c r="K1840" s="157"/>
      <c r="L1840" s="155">
        <v>2022</v>
      </c>
      <c r="M1840" s="158">
        <v>17776</v>
      </c>
      <c r="N1840" s="159">
        <v>84224696.579999998</v>
      </c>
      <c r="O1840" s="159">
        <v>82666155.230000004</v>
      </c>
      <c r="P1840" s="159">
        <v>37540236.859999999</v>
      </c>
      <c r="Q1840" s="159">
        <v>15202186</v>
      </c>
      <c r="R1840" s="159">
        <v>22338050.859999999</v>
      </c>
      <c r="S1840" s="159">
        <v>1558541.35</v>
      </c>
      <c r="T1840" s="159">
        <v>129788</v>
      </c>
      <c r="U1840" s="159">
        <v>91527461.900000006</v>
      </c>
      <c r="V1840" s="159">
        <v>80069485.170000002</v>
      </c>
      <c r="W1840" s="159">
        <v>36599432.810000002</v>
      </c>
      <c r="X1840" s="159">
        <v>1319201.74</v>
      </c>
      <c r="Y1840" s="159">
        <v>11457976.73</v>
      </c>
      <c r="Z1840" s="159">
        <v>9876701.7300000004</v>
      </c>
      <c r="AA1840" s="159">
        <v>4900000</v>
      </c>
      <c r="AB1840" s="159">
        <v>4976701.7300000004</v>
      </c>
      <c r="AC1840" s="159">
        <v>590791.62</v>
      </c>
      <c r="AD1840" s="159">
        <v>590791.62</v>
      </c>
      <c r="AE1840" s="159">
        <v>44404118.600000001</v>
      </c>
      <c r="AF1840" s="159">
        <v>2596670.06</v>
      </c>
      <c r="AG1840" s="159">
        <v>307160.13</v>
      </c>
      <c r="AH1840" s="159">
        <v>365817.52</v>
      </c>
      <c r="AI1840" s="159">
        <v>0</v>
      </c>
      <c r="AJ1840" s="159">
        <v>0</v>
      </c>
    </row>
    <row r="1841" spans="1:36">
      <c r="A1841" s="153">
        <v>24</v>
      </c>
      <c r="B1841" s="154">
        <v>15</v>
      </c>
      <c r="C1841" s="154">
        <v>3</v>
      </c>
      <c r="D1841" s="155">
        <v>1</v>
      </c>
      <c r="E1841" s="155" t="s">
        <v>556</v>
      </c>
      <c r="F1841" s="156" t="s">
        <v>5151</v>
      </c>
      <c r="G1841" s="156" t="s">
        <v>556</v>
      </c>
      <c r="H1841" s="156" t="s">
        <v>5154</v>
      </c>
      <c r="I1841" s="155">
        <v>2415031</v>
      </c>
      <c r="J1841" s="157" t="s">
        <v>1098</v>
      </c>
      <c r="K1841" s="157"/>
      <c r="L1841" s="155">
        <v>2022</v>
      </c>
      <c r="M1841" s="158">
        <v>21616</v>
      </c>
      <c r="N1841" s="159">
        <v>90467277.359999999</v>
      </c>
      <c r="O1841" s="159">
        <v>89639601.75</v>
      </c>
      <c r="P1841" s="159">
        <v>42824557.109999999</v>
      </c>
      <c r="Q1841" s="159">
        <v>14319617</v>
      </c>
      <c r="R1841" s="159">
        <v>28504940.109999999</v>
      </c>
      <c r="S1841" s="159">
        <v>827675.61</v>
      </c>
      <c r="T1841" s="159">
        <v>307094.48</v>
      </c>
      <c r="U1841" s="159">
        <v>91635272.829999998</v>
      </c>
      <c r="V1841" s="159">
        <v>85830405.590000004</v>
      </c>
      <c r="W1841" s="159">
        <v>36223909.5</v>
      </c>
      <c r="X1841" s="159">
        <v>871292.35</v>
      </c>
      <c r="Y1841" s="159">
        <v>5804867.2400000002</v>
      </c>
      <c r="Z1841" s="159">
        <v>7628581.1799999997</v>
      </c>
      <c r="AA1841" s="159">
        <v>3500000</v>
      </c>
      <c r="AB1841" s="159">
        <v>4128581.1799999997</v>
      </c>
      <c r="AC1841" s="159">
        <v>2673043.2400000002</v>
      </c>
      <c r="AD1841" s="159">
        <v>2673043.2400000002</v>
      </c>
      <c r="AE1841" s="159">
        <v>30723924.809999999</v>
      </c>
      <c r="AF1841" s="159">
        <v>3809196.16</v>
      </c>
      <c r="AG1841" s="159">
        <v>998328.82</v>
      </c>
      <c r="AH1841" s="159">
        <v>1021769.59</v>
      </c>
      <c r="AI1841" s="159">
        <v>0</v>
      </c>
      <c r="AJ1841" s="159">
        <v>0</v>
      </c>
    </row>
    <row r="1842" spans="1:36">
      <c r="A1842" s="153">
        <v>24</v>
      </c>
      <c r="B1842" s="154">
        <v>15</v>
      </c>
      <c r="C1842" s="154">
        <v>4</v>
      </c>
      <c r="D1842" s="155">
        <v>1</v>
      </c>
      <c r="E1842" s="155" t="s">
        <v>556</v>
      </c>
      <c r="F1842" s="156" t="s">
        <v>5151</v>
      </c>
      <c r="G1842" s="156" t="s">
        <v>556</v>
      </c>
      <c r="H1842" s="156" t="s">
        <v>5155</v>
      </c>
      <c r="I1842" s="155">
        <v>2415041</v>
      </c>
      <c r="J1842" s="157" t="s">
        <v>1097</v>
      </c>
      <c r="K1842" s="157"/>
      <c r="L1842" s="155">
        <v>2022</v>
      </c>
      <c r="M1842" s="158">
        <v>47992</v>
      </c>
      <c r="N1842" s="159">
        <v>231282191.78999999</v>
      </c>
      <c r="O1842" s="159">
        <v>211541994.41</v>
      </c>
      <c r="P1842" s="159">
        <v>95642570.120000005</v>
      </c>
      <c r="Q1842" s="159">
        <v>37248657</v>
      </c>
      <c r="R1842" s="159">
        <v>58393913.119999997</v>
      </c>
      <c r="S1842" s="159">
        <v>19740197.379999999</v>
      </c>
      <c r="T1842" s="159">
        <v>2967154.04</v>
      </c>
      <c r="U1842" s="159">
        <v>226034521.38999999</v>
      </c>
      <c r="V1842" s="159">
        <v>199257968</v>
      </c>
      <c r="W1842" s="159">
        <v>72175442.299999997</v>
      </c>
      <c r="X1842" s="159">
        <v>1726165.98</v>
      </c>
      <c r="Y1842" s="159">
        <v>26776553.390000001</v>
      </c>
      <c r="Z1842" s="159">
        <v>23342390.699999999</v>
      </c>
      <c r="AA1842" s="159">
        <v>15438225.33</v>
      </c>
      <c r="AB1842" s="159">
        <v>7904165.3699999992</v>
      </c>
      <c r="AC1842" s="159">
        <v>9623585.1099999994</v>
      </c>
      <c r="AD1842" s="159">
        <v>9623585.1099999994</v>
      </c>
      <c r="AE1842" s="159">
        <v>68543385.579999998</v>
      </c>
      <c r="AF1842" s="159">
        <v>12284026.41</v>
      </c>
      <c r="AG1842" s="159">
        <v>2275550.29</v>
      </c>
      <c r="AH1842" s="159">
        <v>1577217.11</v>
      </c>
      <c r="AI1842" s="159">
        <v>0</v>
      </c>
      <c r="AJ1842" s="159">
        <v>2200</v>
      </c>
    </row>
    <row r="1843" spans="1:36">
      <c r="A1843" s="153">
        <v>24</v>
      </c>
      <c r="B1843" s="154">
        <v>15</v>
      </c>
      <c r="C1843" s="154">
        <v>5</v>
      </c>
      <c r="D1843" s="155">
        <v>2</v>
      </c>
      <c r="E1843" s="155" t="s">
        <v>556</v>
      </c>
      <c r="F1843" s="156" t="s">
        <v>5156</v>
      </c>
      <c r="G1843" s="156" t="s">
        <v>556</v>
      </c>
      <c r="H1843" s="156" t="s">
        <v>5157</v>
      </c>
      <c r="I1843" s="155">
        <v>2415052</v>
      </c>
      <c r="J1843" s="157" t="s">
        <v>1096</v>
      </c>
      <c r="K1843" s="157"/>
      <c r="L1843" s="155">
        <v>2022</v>
      </c>
      <c r="M1843" s="158">
        <v>13758</v>
      </c>
      <c r="N1843" s="159">
        <v>64300750.859999999</v>
      </c>
      <c r="O1843" s="159">
        <v>57180803.770000003</v>
      </c>
      <c r="P1843" s="159">
        <v>31083043.25</v>
      </c>
      <c r="Q1843" s="159">
        <v>14277095</v>
      </c>
      <c r="R1843" s="159">
        <v>16805948.25</v>
      </c>
      <c r="S1843" s="159">
        <v>7119947.0899999999</v>
      </c>
      <c r="T1843" s="159">
        <v>3627324.88</v>
      </c>
      <c r="U1843" s="159">
        <v>63460335.969999999</v>
      </c>
      <c r="V1843" s="159">
        <v>50811192.18</v>
      </c>
      <c r="W1843" s="159">
        <v>22382137.370000001</v>
      </c>
      <c r="X1843" s="159">
        <v>329233.59000000003</v>
      </c>
      <c r="Y1843" s="159">
        <v>12649143.789999999</v>
      </c>
      <c r="Z1843" s="159">
        <v>5107121.3099999996</v>
      </c>
      <c r="AA1843" s="159">
        <v>0</v>
      </c>
      <c r="AB1843" s="159">
        <v>5107121.3099999996</v>
      </c>
      <c r="AC1843" s="159">
        <v>2354849.7799999998</v>
      </c>
      <c r="AD1843" s="159">
        <v>2354849.7799999998</v>
      </c>
      <c r="AE1843" s="159">
        <v>13870008.699999999</v>
      </c>
      <c r="AF1843" s="159">
        <v>6369611.5899999999</v>
      </c>
      <c r="AG1843" s="159">
        <v>317014.86</v>
      </c>
      <c r="AH1843" s="159">
        <v>207393.25</v>
      </c>
      <c r="AI1843" s="159">
        <v>0</v>
      </c>
      <c r="AJ1843" s="159">
        <v>0</v>
      </c>
    </row>
    <row r="1844" spans="1:36">
      <c r="A1844" s="153">
        <v>24</v>
      </c>
      <c r="B1844" s="154">
        <v>15</v>
      </c>
      <c r="C1844" s="154">
        <v>6</v>
      </c>
      <c r="D1844" s="155">
        <v>2</v>
      </c>
      <c r="E1844" s="155" t="s">
        <v>556</v>
      </c>
      <c r="F1844" s="156" t="s">
        <v>5156</v>
      </c>
      <c r="G1844" s="156" t="s">
        <v>556</v>
      </c>
      <c r="H1844" s="156" t="s">
        <v>5158</v>
      </c>
      <c r="I1844" s="155">
        <v>2415062</v>
      </c>
      <c r="J1844" s="157" t="s">
        <v>1095</v>
      </c>
      <c r="K1844" s="157"/>
      <c r="L1844" s="155">
        <v>2022</v>
      </c>
      <c r="M1844" s="158">
        <v>21285</v>
      </c>
      <c r="N1844" s="159">
        <v>99041908.900000006</v>
      </c>
      <c r="O1844" s="159">
        <v>94736678.620000005</v>
      </c>
      <c r="P1844" s="159">
        <v>52274937.600000001</v>
      </c>
      <c r="Q1844" s="159">
        <v>24466500</v>
      </c>
      <c r="R1844" s="159">
        <v>27808437.600000001</v>
      </c>
      <c r="S1844" s="159">
        <v>4305230.28</v>
      </c>
      <c r="T1844" s="159">
        <v>25672.05</v>
      </c>
      <c r="U1844" s="159">
        <v>98266819.060000002</v>
      </c>
      <c r="V1844" s="159">
        <v>80290223.840000004</v>
      </c>
      <c r="W1844" s="159">
        <v>31257949.68</v>
      </c>
      <c r="X1844" s="159">
        <v>308646.43</v>
      </c>
      <c r="Y1844" s="159">
        <v>17976595.219999999</v>
      </c>
      <c r="Z1844" s="159">
        <v>9705885.5299999993</v>
      </c>
      <c r="AA1844" s="159">
        <v>2946908.51</v>
      </c>
      <c r="AB1844" s="159">
        <v>6758977.0199999996</v>
      </c>
      <c r="AC1844" s="159">
        <v>3132486.99</v>
      </c>
      <c r="AD1844" s="159">
        <v>3132486.99</v>
      </c>
      <c r="AE1844" s="159">
        <v>13163428.5</v>
      </c>
      <c r="AF1844" s="159">
        <v>14446454.779999999</v>
      </c>
      <c r="AG1844" s="159">
        <v>72201.179999999993</v>
      </c>
      <c r="AH1844" s="159">
        <v>136257.78</v>
      </c>
      <c r="AI1844" s="159">
        <v>0</v>
      </c>
      <c r="AJ1844" s="159">
        <v>0</v>
      </c>
    </row>
    <row r="1845" spans="1:36">
      <c r="A1845" s="153">
        <v>24</v>
      </c>
      <c r="B1845" s="154">
        <v>15</v>
      </c>
      <c r="C1845" s="154">
        <v>7</v>
      </c>
      <c r="D1845" s="155">
        <v>2</v>
      </c>
      <c r="E1845" s="155" t="s">
        <v>556</v>
      </c>
      <c r="F1845" s="156" t="s">
        <v>5156</v>
      </c>
      <c r="G1845" s="156" t="s">
        <v>556</v>
      </c>
      <c r="H1845" s="156" t="s">
        <v>5159</v>
      </c>
      <c r="I1845" s="155">
        <v>2415072</v>
      </c>
      <c r="J1845" s="157" t="s">
        <v>1094</v>
      </c>
      <c r="K1845" s="157"/>
      <c r="L1845" s="155">
        <v>2022</v>
      </c>
      <c r="M1845" s="158">
        <v>7925</v>
      </c>
      <c r="N1845" s="159">
        <v>54043683.57</v>
      </c>
      <c r="O1845" s="159">
        <v>34540526.649999999</v>
      </c>
      <c r="P1845" s="159">
        <v>18286843.280000001</v>
      </c>
      <c r="Q1845" s="159">
        <v>8498836</v>
      </c>
      <c r="R1845" s="159">
        <v>9788007.2799999993</v>
      </c>
      <c r="S1845" s="159">
        <v>19503156.920000002</v>
      </c>
      <c r="T1845" s="159">
        <v>196323.82</v>
      </c>
      <c r="U1845" s="159">
        <v>59052639.460000001</v>
      </c>
      <c r="V1845" s="159">
        <v>31269623.760000002</v>
      </c>
      <c r="W1845" s="159">
        <v>12506928.630000001</v>
      </c>
      <c r="X1845" s="159">
        <v>155826.23999999999</v>
      </c>
      <c r="Y1845" s="159">
        <v>27783015.699999999</v>
      </c>
      <c r="Z1845" s="159">
        <v>10756564.970000001</v>
      </c>
      <c r="AA1845" s="159">
        <v>9752140.4000000004</v>
      </c>
      <c r="AB1845" s="159">
        <v>1004424.5700000003</v>
      </c>
      <c r="AC1845" s="159">
        <v>577113.5</v>
      </c>
      <c r="AD1845" s="159">
        <v>577113.5</v>
      </c>
      <c r="AE1845" s="159">
        <v>11065003.4</v>
      </c>
      <c r="AF1845" s="159">
        <v>3270902.89</v>
      </c>
      <c r="AG1845" s="159">
        <v>195119.72</v>
      </c>
      <c r="AH1845" s="159">
        <v>37872.36</v>
      </c>
      <c r="AI1845" s="159">
        <v>0</v>
      </c>
      <c r="AJ1845" s="159">
        <v>0</v>
      </c>
    </row>
    <row r="1846" spans="1:36">
      <c r="A1846" s="153">
        <v>24</v>
      </c>
      <c r="B1846" s="154">
        <v>15</v>
      </c>
      <c r="C1846" s="154">
        <v>8</v>
      </c>
      <c r="D1846" s="155">
        <v>2</v>
      </c>
      <c r="E1846" s="155" t="s">
        <v>556</v>
      </c>
      <c r="F1846" s="156" t="s">
        <v>5156</v>
      </c>
      <c r="G1846" s="156" t="s">
        <v>556</v>
      </c>
      <c r="H1846" s="156" t="s">
        <v>5160</v>
      </c>
      <c r="I1846" s="155">
        <v>2415082</v>
      </c>
      <c r="J1846" s="157" t="s">
        <v>1093</v>
      </c>
      <c r="K1846" s="157"/>
      <c r="L1846" s="155">
        <v>2022</v>
      </c>
      <c r="M1846" s="158">
        <v>5396</v>
      </c>
      <c r="N1846" s="159">
        <v>29352962.489999998</v>
      </c>
      <c r="O1846" s="159">
        <v>29289392.489999998</v>
      </c>
      <c r="P1846" s="159">
        <v>12687724.18</v>
      </c>
      <c r="Q1846" s="159">
        <v>5844896</v>
      </c>
      <c r="R1846" s="159">
        <v>6842828.1799999997</v>
      </c>
      <c r="S1846" s="159">
        <v>63570</v>
      </c>
      <c r="T1846" s="159">
        <v>56570</v>
      </c>
      <c r="U1846" s="159">
        <v>30589596.579999998</v>
      </c>
      <c r="V1846" s="159">
        <v>25278280.940000001</v>
      </c>
      <c r="W1846" s="159">
        <v>12232634.09</v>
      </c>
      <c r="X1846" s="159">
        <v>8564.02</v>
      </c>
      <c r="Y1846" s="159">
        <v>5311315.6399999997</v>
      </c>
      <c r="Z1846" s="159">
        <v>11353900.609999999</v>
      </c>
      <c r="AA1846" s="159">
        <v>227610</v>
      </c>
      <c r="AB1846" s="159">
        <v>11126290.609999999</v>
      </c>
      <c r="AC1846" s="159">
        <v>46580.9</v>
      </c>
      <c r="AD1846" s="159">
        <v>46580.9</v>
      </c>
      <c r="AE1846" s="159">
        <v>375524.88</v>
      </c>
      <c r="AF1846" s="159">
        <v>4011111.55</v>
      </c>
      <c r="AG1846" s="159">
        <v>491481.93</v>
      </c>
      <c r="AH1846" s="159">
        <v>104925.66</v>
      </c>
      <c r="AI1846" s="159">
        <v>0</v>
      </c>
      <c r="AJ1846" s="159">
        <v>0</v>
      </c>
    </row>
    <row r="1847" spans="1:36">
      <c r="A1847" s="153">
        <v>24</v>
      </c>
      <c r="B1847" s="154">
        <v>15</v>
      </c>
      <c r="C1847" s="154">
        <v>9</v>
      </c>
      <c r="D1847" s="155">
        <v>2</v>
      </c>
      <c r="E1847" s="155" t="s">
        <v>556</v>
      </c>
      <c r="F1847" s="156" t="s">
        <v>5156</v>
      </c>
      <c r="G1847" s="156" t="s">
        <v>556</v>
      </c>
      <c r="H1847" s="156" t="s">
        <v>5161</v>
      </c>
      <c r="I1847" s="155">
        <v>2415092</v>
      </c>
      <c r="J1847" s="157" t="s">
        <v>1092</v>
      </c>
      <c r="K1847" s="157"/>
      <c r="L1847" s="155">
        <v>2022</v>
      </c>
      <c r="M1847" s="158">
        <v>7702</v>
      </c>
      <c r="N1847" s="159">
        <v>50140057.590000004</v>
      </c>
      <c r="O1847" s="159">
        <v>47036611.68</v>
      </c>
      <c r="P1847" s="159">
        <v>18381562.66</v>
      </c>
      <c r="Q1847" s="159">
        <v>7172823</v>
      </c>
      <c r="R1847" s="159">
        <v>11208739.66</v>
      </c>
      <c r="S1847" s="159">
        <v>3103445.91</v>
      </c>
      <c r="T1847" s="159">
        <v>268.29000000000002</v>
      </c>
      <c r="U1847" s="159">
        <v>45999168.82</v>
      </c>
      <c r="V1847" s="159">
        <v>35469251.960000001</v>
      </c>
      <c r="W1847" s="159">
        <v>14822920.26</v>
      </c>
      <c r="X1847" s="159">
        <v>159683.01999999999</v>
      </c>
      <c r="Y1847" s="159">
        <v>10529916.859999999</v>
      </c>
      <c r="Z1847" s="159">
        <v>6349189.7699999996</v>
      </c>
      <c r="AA1847" s="159">
        <v>0</v>
      </c>
      <c r="AB1847" s="159">
        <v>6349189.7699999996</v>
      </c>
      <c r="AC1847" s="159">
        <v>844973.82</v>
      </c>
      <c r="AD1847" s="159">
        <v>844973.82</v>
      </c>
      <c r="AE1847" s="159">
        <v>6000000</v>
      </c>
      <c r="AF1847" s="159">
        <v>11567359.720000001</v>
      </c>
      <c r="AG1847" s="159">
        <v>338008.43</v>
      </c>
      <c r="AH1847" s="159">
        <v>422551.26</v>
      </c>
      <c r="AI1847" s="159">
        <v>0</v>
      </c>
      <c r="AJ1847" s="159">
        <v>0</v>
      </c>
    </row>
    <row r="1848" spans="1:36">
      <c r="A1848" s="153">
        <v>24</v>
      </c>
      <c r="B1848" s="154">
        <v>16</v>
      </c>
      <c r="C1848" s="154">
        <v>1</v>
      </c>
      <c r="D1848" s="155">
        <v>1</v>
      </c>
      <c r="E1848" s="155" t="s">
        <v>556</v>
      </c>
      <c r="F1848" s="156" t="s">
        <v>5162</v>
      </c>
      <c r="G1848" s="156" t="s">
        <v>556</v>
      </c>
      <c r="H1848" s="156" t="s">
        <v>5163</v>
      </c>
      <c r="I1848" s="155">
        <v>2416011</v>
      </c>
      <c r="J1848" s="157" t="s">
        <v>1091</v>
      </c>
      <c r="K1848" s="157"/>
      <c r="L1848" s="155">
        <v>2022</v>
      </c>
      <c r="M1848" s="158">
        <v>8525</v>
      </c>
      <c r="N1848" s="159">
        <v>31379607.879999999</v>
      </c>
      <c r="O1848" s="159">
        <v>30901440.57</v>
      </c>
      <c r="P1848" s="159">
        <v>14157305.57</v>
      </c>
      <c r="Q1848" s="159">
        <v>5299063</v>
      </c>
      <c r="R1848" s="159">
        <v>8858242.5700000003</v>
      </c>
      <c r="S1848" s="159">
        <v>478167.31</v>
      </c>
      <c r="T1848" s="159">
        <v>226103.51</v>
      </c>
      <c r="U1848" s="159">
        <v>31886396.109999999</v>
      </c>
      <c r="V1848" s="159">
        <v>29306814.109999999</v>
      </c>
      <c r="W1848" s="159">
        <v>9816135.4000000004</v>
      </c>
      <c r="X1848" s="159">
        <v>337948.15</v>
      </c>
      <c r="Y1848" s="159">
        <v>2579582</v>
      </c>
      <c r="Z1848" s="159">
        <v>2487920.27</v>
      </c>
      <c r="AA1848" s="159">
        <v>0</v>
      </c>
      <c r="AB1848" s="159">
        <v>2487920.27</v>
      </c>
      <c r="AC1848" s="159">
        <v>17556.5</v>
      </c>
      <c r="AD1848" s="159">
        <v>17556.5</v>
      </c>
      <c r="AE1848" s="159">
        <v>7205000</v>
      </c>
      <c r="AF1848" s="159">
        <v>1594626.46</v>
      </c>
      <c r="AG1848" s="159">
        <v>90625</v>
      </c>
      <c r="AH1848" s="159">
        <v>3205.7</v>
      </c>
      <c r="AI1848" s="159">
        <v>0</v>
      </c>
      <c r="AJ1848" s="159">
        <v>0</v>
      </c>
    </row>
    <row r="1849" spans="1:36">
      <c r="A1849" s="153">
        <v>24</v>
      </c>
      <c r="B1849" s="154">
        <v>16</v>
      </c>
      <c r="C1849" s="154">
        <v>2</v>
      </c>
      <c r="D1849" s="155">
        <v>1</v>
      </c>
      <c r="E1849" s="155" t="s">
        <v>556</v>
      </c>
      <c r="F1849" s="156" t="s">
        <v>5162</v>
      </c>
      <c r="G1849" s="156" t="s">
        <v>556</v>
      </c>
      <c r="H1849" s="156" t="s">
        <v>5164</v>
      </c>
      <c r="I1849" s="155">
        <v>2416021</v>
      </c>
      <c r="J1849" s="157" t="s">
        <v>1090</v>
      </c>
      <c r="K1849" s="157"/>
      <c r="L1849" s="155">
        <v>2022</v>
      </c>
      <c r="M1849" s="158">
        <v>49334</v>
      </c>
      <c r="N1849" s="159">
        <v>229057025.25</v>
      </c>
      <c r="O1849" s="159">
        <v>210107984.69</v>
      </c>
      <c r="P1849" s="159">
        <v>95493378.680000007</v>
      </c>
      <c r="Q1849" s="159">
        <v>33940395</v>
      </c>
      <c r="R1849" s="159">
        <v>61552983.68</v>
      </c>
      <c r="S1849" s="159">
        <v>18949040.559999999</v>
      </c>
      <c r="T1849" s="159">
        <v>1047397.43</v>
      </c>
      <c r="U1849" s="159">
        <v>230736460.66999999</v>
      </c>
      <c r="V1849" s="159">
        <v>193998452.63999999</v>
      </c>
      <c r="W1849" s="159">
        <v>76959524.079999998</v>
      </c>
      <c r="X1849" s="159">
        <v>1319505.28</v>
      </c>
      <c r="Y1849" s="159">
        <v>36738008.030000001</v>
      </c>
      <c r="Z1849" s="159">
        <v>12281461.460000001</v>
      </c>
      <c r="AA1849" s="159">
        <v>0</v>
      </c>
      <c r="AB1849" s="159">
        <v>12281461.460000001</v>
      </c>
      <c r="AC1849" s="159">
        <v>4949716.0999999996</v>
      </c>
      <c r="AD1849" s="159">
        <v>4949716.0999999996</v>
      </c>
      <c r="AE1849" s="159">
        <v>41899719.549999997</v>
      </c>
      <c r="AF1849" s="159">
        <v>16109532.050000001</v>
      </c>
      <c r="AG1849" s="159">
        <v>1253606.6100000001</v>
      </c>
      <c r="AH1849" s="159">
        <v>752943.75</v>
      </c>
      <c r="AI1849" s="159">
        <v>0</v>
      </c>
      <c r="AJ1849" s="159">
        <v>0</v>
      </c>
    </row>
    <row r="1850" spans="1:36">
      <c r="A1850" s="153">
        <v>24</v>
      </c>
      <c r="B1850" s="154">
        <v>16</v>
      </c>
      <c r="C1850" s="154">
        <v>3</v>
      </c>
      <c r="D1850" s="155">
        <v>2</v>
      </c>
      <c r="E1850" s="155" t="s">
        <v>556</v>
      </c>
      <c r="F1850" s="156" t="s">
        <v>5165</v>
      </c>
      <c r="G1850" s="156" t="s">
        <v>556</v>
      </c>
      <c r="H1850" s="156" t="s">
        <v>5166</v>
      </c>
      <c r="I1850" s="155">
        <v>2416032</v>
      </c>
      <c r="J1850" s="157" t="s">
        <v>1089</v>
      </c>
      <c r="K1850" s="157"/>
      <c r="L1850" s="155">
        <v>2022</v>
      </c>
      <c r="M1850" s="158">
        <v>2623</v>
      </c>
      <c r="N1850" s="159">
        <v>15223481.720000001</v>
      </c>
      <c r="O1850" s="159">
        <v>12159991.01</v>
      </c>
      <c r="P1850" s="159">
        <v>8791578.7199999988</v>
      </c>
      <c r="Q1850" s="159">
        <v>4034038</v>
      </c>
      <c r="R1850" s="159">
        <v>4757540.72</v>
      </c>
      <c r="S1850" s="159">
        <v>3063490.71</v>
      </c>
      <c r="T1850" s="159">
        <v>8445.67</v>
      </c>
      <c r="U1850" s="159">
        <v>14740171.560000001</v>
      </c>
      <c r="V1850" s="159">
        <v>11152477.5</v>
      </c>
      <c r="W1850" s="159">
        <v>5025753.1900000004</v>
      </c>
      <c r="X1850" s="159">
        <v>87589.99</v>
      </c>
      <c r="Y1850" s="159">
        <v>3587694.06</v>
      </c>
      <c r="Z1850" s="159">
        <v>516276.47</v>
      </c>
      <c r="AA1850" s="159">
        <v>0</v>
      </c>
      <c r="AB1850" s="159">
        <v>516276.47</v>
      </c>
      <c r="AC1850" s="159">
        <v>266440.48</v>
      </c>
      <c r="AD1850" s="159">
        <v>200000</v>
      </c>
      <c r="AE1850" s="159">
        <v>2007750</v>
      </c>
      <c r="AF1850" s="159">
        <v>1007513.51</v>
      </c>
      <c r="AG1850" s="159">
        <v>237647.25</v>
      </c>
      <c r="AH1850" s="159">
        <v>129554.86</v>
      </c>
      <c r="AI1850" s="159">
        <v>0</v>
      </c>
      <c r="AJ1850" s="159">
        <v>0</v>
      </c>
    </row>
    <row r="1851" spans="1:36">
      <c r="A1851" s="153">
        <v>24</v>
      </c>
      <c r="B1851" s="154">
        <v>16</v>
      </c>
      <c r="C1851" s="154">
        <v>4</v>
      </c>
      <c r="D1851" s="155">
        <v>2</v>
      </c>
      <c r="E1851" s="155" t="s">
        <v>556</v>
      </c>
      <c r="F1851" s="156" t="s">
        <v>5165</v>
      </c>
      <c r="G1851" s="156" t="s">
        <v>556</v>
      </c>
      <c r="H1851" s="156" t="s">
        <v>5167</v>
      </c>
      <c r="I1851" s="155">
        <v>2416042</v>
      </c>
      <c r="J1851" s="157" t="s">
        <v>1088</v>
      </c>
      <c r="K1851" s="157"/>
      <c r="L1851" s="155">
        <v>2022</v>
      </c>
      <c r="M1851" s="158">
        <v>6331</v>
      </c>
      <c r="N1851" s="159">
        <v>38592428.670000002</v>
      </c>
      <c r="O1851" s="159">
        <v>27419696.48</v>
      </c>
      <c r="P1851" s="159">
        <v>19182504.09</v>
      </c>
      <c r="Q1851" s="159">
        <v>10655570</v>
      </c>
      <c r="R1851" s="159">
        <v>8526934.0899999999</v>
      </c>
      <c r="S1851" s="159">
        <v>11172732.189999999</v>
      </c>
      <c r="T1851" s="159">
        <v>0</v>
      </c>
      <c r="U1851" s="159">
        <v>38224836.390000001</v>
      </c>
      <c r="V1851" s="159">
        <v>24945787.48</v>
      </c>
      <c r="W1851" s="159">
        <v>9109716.3200000003</v>
      </c>
      <c r="X1851" s="159">
        <v>109947.7</v>
      </c>
      <c r="Y1851" s="159">
        <v>13279048.91</v>
      </c>
      <c r="Z1851" s="159">
        <v>3603524.11</v>
      </c>
      <c r="AA1851" s="159">
        <v>1778761.71</v>
      </c>
      <c r="AB1851" s="159">
        <v>1824762.4</v>
      </c>
      <c r="AC1851" s="159">
        <v>331680</v>
      </c>
      <c r="AD1851" s="159">
        <v>331680</v>
      </c>
      <c r="AE1851" s="159">
        <v>4630357.26</v>
      </c>
      <c r="AF1851" s="159">
        <v>2473909</v>
      </c>
      <c r="AG1851" s="159">
        <v>60780</v>
      </c>
      <c r="AH1851" s="159">
        <v>230979.8</v>
      </c>
      <c r="AI1851" s="159">
        <v>0</v>
      </c>
      <c r="AJ1851" s="159">
        <v>0</v>
      </c>
    </row>
    <row r="1852" spans="1:36">
      <c r="A1852" s="153">
        <v>24</v>
      </c>
      <c r="B1852" s="154">
        <v>16</v>
      </c>
      <c r="C1852" s="154">
        <v>5</v>
      </c>
      <c r="D1852" s="155">
        <v>3</v>
      </c>
      <c r="E1852" s="155" t="s">
        <v>556</v>
      </c>
      <c r="F1852" s="156" t="s">
        <v>5168</v>
      </c>
      <c r="G1852" s="156" t="s">
        <v>556</v>
      </c>
      <c r="H1852" s="156" t="s">
        <v>5169</v>
      </c>
      <c r="I1852" s="155">
        <v>2416053</v>
      </c>
      <c r="J1852" s="157" t="s">
        <v>1087</v>
      </c>
      <c r="K1852" s="157"/>
      <c r="L1852" s="155">
        <v>2022</v>
      </c>
      <c r="M1852" s="158">
        <v>15923</v>
      </c>
      <c r="N1852" s="159">
        <v>71192469.680000007</v>
      </c>
      <c r="O1852" s="159">
        <v>62977284.530000001</v>
      </c>
      <c r="P1852" s="159">
        <v>29309226.59</v>
      </c>
      <c r="Q1852" s="159">
        <v>12024022</v>
      </c>
      <c r="R1852" s="159">
        <v>17285204.59</v>
      </c>
      <c r="S1852" s="159">
        <v>8215185.1500000004</v>
      </c>
      <c r="T1852" s="159">
        <v>5615048.4000000004</v>
      </c>
      <c r="U1852" s="159">
        <v>73202015.25</v>
      </c>
      <c r="V1852" s="159">
        <v>60677932.43</v>
      </c>
      <c r="W1852" s="159">
        <v>21668640.829999998</v>
      </c>
      <c r="X1852" s="159">
        <v>1016439.3</v>
      </c>
      <c r="Y1852" s="159">
        <v>12524082.82</v>
      </c>
      <c r="Z1852" s="159">
        <v>6438239.9400000004</v>
      </c>
      <c r="AA1852" s="159">
        <v>4914403</v>
      </c>
      <c r="AB1852" s="159">
        <v>1523836.9400000004</v>
      </c>
      <c r="AC1852" s="159">
        <v>3115407.35</v>
      </c>
      <c r="AD1852" s="159">
        <v>3107043.35</v>
      </c>
      <c r="AE1852" s="159">
        <v>35407949.079999998</v>
      </c>
      <c r="AF1852" s="159">
        <v>2299352.1</v>
      </c>
      <c r="AG1852" s="159">
        <v>243321.85</v>
      </c>
      <c r="AH1852" s="159">
        <v>72380.11</v>
      </c>
      <c r="AI1852" s="159">
        <v>0</v>
      </c>
      <c r="AJ1852" s="159">
        <v>0</v>
      </c>
    </row>
    <row r="1853" spans="1:36">
      <c r="A1853" s="153">
        <v>24</v>
      </c>
      <c r="B1853" s="154">
        <v>16</v>
      </c>
      <c r="C1853" s="154">
        <v>6</v>
      </c>
      <c r="D1853" s="155">
        <v>3</v>
      </c>
      <c r="E1853" s="155" t="s">
        <v>556</v>
      </c>
      <c r="F1853" s="156" t="s">
        <v>5168</v>
      </c>
      <c r="G1853" s="156" t="s">
        <v>556</v>
      </c>
      <c r="H1853" s="156" t="s">
        <v>5170</v>
      </c>
      <c r="I1853" s="155">
        <v>2416063</v>
      </c>
      <c r="J1853" s="157" t="s">
        <v>1086</v>
      </c>
      <c r="K1853" s="157"/>
      <c r="L1853" s="155">
        <v>2022</v>
      </c>
      <c r="M1853" s="158">
        <v>9105</v>
      </c>
      <c r="N1853" s="159">
        <v>42729010.090000004</v>
      </c>
      <c r="O1853" s="159">
        <v>38874993.960000001</v>
      </c>
      <c r="P1853" s="159">
        <v>18059475.140000001</v>
      </c>
      <c r="Q1853" s="159">
        <v>8369850</v>
      </c>
      <c r="R1853" s="159">
        <v>9689625.1400000006</v>
      </c>
      <c r="S1853" s="159">
        <v>3854016.13</v>
      </c>
      <c r="T1853" s="159">
        <v>508048.72</v>
      </c>
      <c r="U1853" s="159">
        <v>43263212.880000003</v>
      </c>
      <c r="V1853" s="159">
        <v>37071526.130000003</v>
      </c>
      <c r="W1853" s="159">
        <v>15254905.24</v>
      </c>
      <c r="X1853" s="159">
        <v>345292.18</v>
      </c>
      <c r="Y1853" s="159">
        <v>6191686.75</v>
      </c>
      <c r="Z1853" s="159">
        <v>4851684.33</v>
      </c>
      <c r="AA1853" s="159">
        <v>3700000</v>
      </c>
      <c r="AB1853" s="159">
        <v>1151684.33</v>
      </c>
      <c r="AC1853" s="159">
        <v>1749593.5</v>
      </c>
      <c r="AD1853" s="159">
        <v>1749593.5</v>
      </c>
      <c r="AE1853" s="159">
        <v>13950406.5</v>
      </c>
      <c r="AF1853" s="159">
        <v>1803467.83</v>
      </c>
      <c r="AG1853" s="159">
        <v>44800</v>
      </c>
      <c r="AH1853" s="159">
        <v>6434.91</v>
      </c>
      <c r="AI1853" s="159">
        <v>0</v>
      </c>
      <c r="AJ1853" s="159">
        <v>0</v>
      </c>
    </row>
    <row r="1854" spans="1:36">
      <c r="A1854" s="153">
        <v>24</v>
      </c>
      <c r="B1854" s="154">
        <v>16</v>
      </c>
      <c r="C1854" s="154">
        <v>7</v>
      </c>
      <c r="D1854" s="155">
        <v>3</v>
      </c>
      <c r="E1854" s="155" t="s">
        <v>556</v>
      </c>
      <c r="F1854" s="156" t="s">
        <v>5168</v>
      </c>
      <c r="G1854" s="156" t="s">
        <v>556</v>
      </c>
      <c r="H1854" s="156" t="s">
        <v>5171</v>
      </c>
      <c r="I1854" s="155">
        <v>2416073</v>
      </c>
      <c r="J1854" s="157" t="s">
        <v>1085</v>
      </c>
      <c r="K1854" s="157"/>
      <c r="L1854" s="155">
        <v>2022</v>
      </c>
      <c r="M1854" s="158">
        <v>8625</v>
      </c>
      <c r="N1854" s="159">
        <v>40925793.039999999</v>
      </c>
      <c r="O1854" s="159">
        <v>36366172.909999996</v>
      </c>
      <c r="P1854" s="159">
        <v>21205949.609999999</v>
      </c>
      <c r="Q1854" s="159">
        <v>10795832</v>
      </c>
      <c r="R1854" s="159">
        <v>10410117.609999999</v>
      </c>
      <c r="S1854" s="159">
        <v>4559620.13</v>
      </c>
      <c r="T1854" s="159">
        <v>21251.3</v>
      </c>
      <c r="U1854" s="159">
        <v>40913485.68</v>
      </c>
      <c r="V1854" s="159">
        <v>31879076.18</v>
      </c>
      <c r="W1854" s="159">
        <v>12963940.279999999</v>
      </c>
      <c r="X1854" s="159">
        <v>349842.88</v>
      </c>
      <c r="Y1854" s="159">
        <v>9034409.5</v>
      </c>
      <c r="Z1854" s="159">
        <v>4863102</v>
      </c>
      <c r="AA1854" s="159">
        <v>2032000</v>
      </c>
      <c r="AB1854" s="159">
        <v>2831102</v>
      </c>
      <c r="AC1854" s="159">
        <v>4601000</v>
      </c>
      <c r="AD1854" s="159">
        <v>4601000</v>
      </c>
      <c r="AE1854" s="159">
        <v>11340609</v>
      </c>
      <c r="AF1854" s="159">
        <v>4487096.7300000004</v>
      </c>
      <c r="AG1854" s="159">
        <v>112338.81</v>
      </c>
      <c r="AH1854" s="159">
        <v>77523.81</v>
      </c>
      <c r="AI1854" s="159">
        <v>0</v>
      </c>
      <c r="AJ1854" s="159">
        <v>0</v>
      </c>
    </row>
    <row r="1855" spans="1:36">
      <c r="A1855" s="153">
        <v>24</v>
      </c>
      <c r="B1855" s="154">
        <v>16</v>
      </c>
      <c r="C1855" s="154">
        <v>8</v>
      </c>
      <c r="D1855" s="155">
        <v>3</v>
      </c>
      <c r="E1855" s="155" t="s">
        <v>556</v>
      </c>
      <c r="F1855" s="156" t="s">
        <v>5168</v>
      </c>
      <c r="G1855" s="156" t="s">
        <v>556</v>
      </c>
      <c r="H1855" s="156" t="s">
        <v>5172</v>
      </c>
      <c r="I1855" s="155">
        <v>2416083</v>
      </c>
      <c r="J1855" s="157" t="s">
        <v>1084</v>
      </c>
      <c r="K1855" s="157"/>
      <c r="L1855" s="155">
        <v>2022</v>
      </c>
      <c r="M1855" s="158">
        <v>7692</v>
      </c>
      <c r="N1855" s="159">
        <v>34566368.270000003</v>
      </c>
      <c r="O1855" s="159">
        <v>33000529.149999999</v>
      </c>
      <c r="P1855" s="159">
        <v>19460619.84</v>
      </c>
      <c r="Q1855" s="159">
        <v>8877746</v>
      </c>
      <c r="R1855" s="159">
        <v>10582873.84</v>
      </c>
      <c r="S1855" s="159">
        <v>1565839.12</v>
      </c>
      <c r="T1855" s="159">
        <v>37241</v>
      </c>
      <c r="U1855" s="159">
        <v>32197092.030000001</v>
      </c>
      <c r="V1855" s="159">
        <v>30627061.510000002</v>
      </c>
      <c r="W1855" s="159">
        <v>8906648.5800000001</v>
      </c>
      <c r="X1855" s="159">
        <v>280969.94</v>
      </c>
      <c r="Y1855" s="159">
        <v>1570030.52</v>
      </c>
      <c r="Z1855" s="159">
        <v>145617.99</v>
      </c>
      <c r="AA1855" s="159">
        <v>0</v>
      </c>
      <c r="AB1855" s="159">
        <v>145617.99</v>
      </c>
      <c r="AC1855" s="159">
        <v>457000</v>
      </c>
      <c r="AD1855" s="159">
        <v>457000</v>
      </c>
      <c r="AE1855" s="159">
        <v>6669197.0300000003</v>
      </c>
      <c r="AF1855" s="159">
        <v>2373467.64</v>
      </c>
      <c r="AG1855" s="159">
        <v>211402.12</v>
      </c>
      <c r="AH1855" s="159">
        <v>154099.78</v>
      </c>
      <c r="AI1855" s="159">
        <v>0</v>
      </c>
      <c r="AJ1855" s="159">
        <v>0</v>
      </c>
    </row>
    <row r="1856" spans="1:36">
      <c r="A1856" s="153">
        <v>24</v>
      </c>
      <c r="B1856" s="154">
        <v>16</v>
      </c>
      <c r="C1856" s="154">
        <v>9</v>
      </c>
      <c r="D1856" s="155">
        <v>2</v>
      </c>
      <c r="E1856" s="155" t="s">
        <v>556</v>
      </c>
      <c r="F1856" s="156" t="s">
        <v>5165</v>
      </c>
      <c r="G1856" s="156" t="s">
        <v>556</v>
      </c>
      <c r="H1856" s="156" t="s">
        <v>5173</v>
      </c>
      <c r="I1856" s="155">
        <v>2416092</v>
      </c>
      <c r="J1856" s="157" t="s">
        <v>1083</v>
      </c>
      <c r="K1856" s="157"/>
      <c r="L1856" s="155">
        <v>2022</v>
      </c>
      <c r="M1856" s="158">
        <v>5235</v>
      </c>
      <c r="N1856" s="159">
        <v>23199110.07</v>
      </c>
      <c r="O1856" s="159">
        <v>22522517.370000001</v>
      </c>
      <c r="P1856" s="159">
        <v>13179260.08</v>
      </c>
      <c r="Q1856" s="159">
        <v>7043674</v>
      </c>
      <c r="R1856" s="159">
        <v>6135586.0800000001</v>
      </c>
      <c r="S1856" s="159">
        <v>676592.7</v>
      </c>
      <c r="T1856" s="159">
        <v>10093</v>
      </c>
      <c r="U1856" s="159">
        <v>25101058.57</v>
      </c>
      <c r="V1856" s="159">
        <v>20127902.219999999</v>
      </c>
      <c r="W1856" s="159">
        <v>8769639.5700000003</v>
      </c>
      <c r="X1856" s="159">
        <v>29428.58</v>
      </c>
      <c r="Y1856" s="159">
        <v>4973156.3499999996</v>
      </c>
      <c r="Z1856" s="159">
        <v>5590039.4500000002</v>
      </c>
      <c r="AA1856" s="159">
        <v>805269.74</v>
      </c>
      <c r="AB1856" s="159">
        <v>4784769.71</v>
      </c>
      <c r="AC1856" s="159">
        <v>239229.6</v>
      </c>
      <c r="AD1856" s="159">
        <v>216232.6</v>
      </c>
      <c r="AE1856" s="159">
        <v>1314502.27</v>
      </c>
      <c r="AF1856" s="159">
        <v>2394615.15</v>
      </c>
      <c r="AG1856" s="159">
        <v>0</v>
      </c>
      <c r="AH1856" s="159">
        <v>50395.57</v>
      </c>
      <c r="AI1856" s="159">
        <v>0</v>
      </c>
      <c r="AJ1856" s="159">
        <v>0</v>
      </c>
    </row>
    <row r="1857" spans="1:36">
      <c r="A1857" s="153">
        <v>24</v>
      </c>
      <c r="B1857" s="154">
        <v>16</v>
      </c>
      <c r="C1857" s="154">
        <v>10</v>
      </c>
      <c r="D1857" s="155">
        <v>2</v>
      </c>
      <c r="E1857" s="155" t="s">
        <v>556</v>
      </c>
      <c r="F1857" s="156" t="s">
        <v>5165</v>
      </c>
      <c r="G1857" s="156" t="s">
        <v>556</v>
      </c>
      <c r="H1857" s="156" t="s">
        <v>5174</v>
      </c>
      <c r="I1857" s="155">
        <v>2416102</v>
      </c>
      <c r="J1857" s="157" t="s">
        <v>1082</v>
      </c>
      <c r="K1857" s="157"/>
      <c r="L1857" s="155">
        <v>2022</v>
      </c>
      <c r="M1857" s="158">
        <v>4627</v>
      </c>
      <c r="N1857" s="159">
        <v>23325157.16</v>
      </c>
      <c r="O1857" s="159">
        <v>20147446.98</v>
      </c>
      <c r="P1857" s="159">
        <v>15007180.98</v>
      </c>
      <c r="Q1857" s="159">
        <v>8213978</v>
      </c>
      <c r="R1857" s="159">
        <v>6793202.9800000004</v>
      </c>
      <c r="S1857" s="159">
        <v>3177710.18</v>
      </c>
      <c r="T1857" s="159">
        <v>9439.02</v>
      </c>
      <c r="U1857" s="159">
        <v>23883573.359999999</v>
      </c>
      <c r="V1857" s="159">
        <v>18106051.530000001</v>
      </c>
      <c r="W1857" s="159">
        <v>6783914.7800000003</v>
      </c>
      <c r="X1857" s="159">
        <v>0</v>
      </c>
      <c r="Y1857" s="159">
        <v>5777521.8300000001</v>
      </c>
      <c r="Z1857" s="159">
        <v>6127245.4800000004</v>
      </c>
      <c r="AA1857" s="159">
        <v>0</v>
      </c>
      <c r="AB1857" s="159">
        <v>6127245.4800000004</v>
      </c>
      <c r="AC1857" s="159">
        <v>0</v>
      </c>
      <c r="AD1857" s="159">
        <v>0</v>
      </c>
      <c r="AE1857" s="159">
        <v>0</v>
      </c>
      <c r="AF1857" s="159">
        <v>2041395.45</v>
      </c>
      <c r="AG1857" s="159">
        <v>0</v>
      </c>
      <c r="AH1857" s="159">
        <v>0</v>
      </c>
      <c r="AI1857" s="159">
        <v>0</v>
      </c>
      <c r="AJ1857" s="159">
        <v>0</v>
      </c>
    </row>
    <row r="1858" spans="1:36">
      <c r="A1858" s="153">
        <v>24</v>
      </c>
      <c r="B1858" s="154">
        <v>17</v>
      </c>
      <c r="C1858" s="154">
        <v>1</v>
      </c>
      <c r="D1858" s="155">
        <v>1</v>
      </c>
      <c r="E1858" s="155" t="s">
        <v>556</v>
      </c>
      <c r="F1858" s="156" t="s">
        <v>5175</v>
      </c>
      <c r="G1858" s="156" t="s">
        <v>556</v>
      </c>
      <c r="H1858" s="156" t="s">
        <v>5176</v>
      </c>
      <c r="I1858" s="155">
        <v>2417011</v>
      </c>
      <c r="J1858" s="157" t="s">
        <v>1081</v>
      </c>
      <c r="K1858" s="157"/>
      <c r="L1858" s="155">
        <v>2022</v>
      </c>
      <c r="M1858" s="158">
        <v>31194</v>
      </c>
      <c r="N1858" s="159">
        <v>159917753.13</v>
      </c>
      <c r="O1858" s="159">
        <v>157124761.15000001</v>
      </c>
      <c r="P1858" s="159">
        <v>64226577.689999998</v>
      </c>
      <c r="Q1858" s="159">
        <v>23566152</v>
      </c>
      <c r="R1858" s="159">
        <v>40660425.689999998</v>
      </c>
      <c r="S1858" s="159">
        <v>2792991.98</v>
      </c>
      <c r="T1858" s="159">
        <v>1069375.18</v>
      </c>
      <c r="U1858" s="159">
        <v>157589362.68000001</v>
      </c>
      <c r="V1858" s="159">
        <v>145140062.90000001</v>
      </c>
      <c r="W1858" s="159">
        <v>53691508.280000001</v>
      </c>
      <c r="X1858" s="159">
        <v>188738.55</v>
      </c>
      <c r="Y1858" s="159">
        <v>12449299.779999999</v>
      </c>
      <c r="Z1858" s="159">
        <v>5014282.76</v>
      </c>
      <c r="AA1858" s="159">
        <v>3000000</v>
      </c>
      <c r="AB1858" s="159">
        <v>2014282.7599999998</v>
      </c>
      <c r="AC1858" s="159">
        <v>3100000</v>
      </c>
      <c r="AD1858" s="159">
        <v>3100000</v>
      </c>
      <c r="AE1858" s="159">
        <v>9900000</v>
      </c>
      <c r="AF1858" s="159">
        <v>11984698.25</v>
      </c>
      <c r="AG1858" s="159">
        <v>281408.95</v>
      </c>
      <c r="AH1858" s="159">
        <v>260878.36</v>
      </c>
      <c r="AI1858" s="159">
        <v>0</v>
      </c>
      <c r="AJ1858" s="159">
        <v>0</v>
      </c>
    </row>
    <row r="1859" spans="1:36">
      <c r="A1859" s="153">
        <v>24</v>
      </c>
      <c r="B1859" s="154">
        <v>17</v>
      </c>
      <c r="C1859" s="154">
        <v>2</v>
      </c>
      <c r="D1859" s="155">
        <v>2</v>
      </c>
      <c r="E1859" s="155" t="s">
        <v>556</v>
      </c>
      <c r="F1859" s="156" t="s">
        <v>5177</v>
      </c>
      <c r="G1859" s="156" t="s">
        <v>556</v>
      </c>
      <c r="H1859" s="156" t="s">
        <v>5178</v>
      </c>
      <c r="I1859" s="155">
        <v>2417022</v>
      </c>
      <c r="J1859" s="157" t="s">
        <v>1080</v>
      </c>
      <c r="K1859" s="157"/>
      <c r="L1859" s="155">
        <v>2022</v>
      </c>
      <c r="M1859" s="158">
        <v>6774</v>
      </c>
      <c r="N1859" s="159">
        <v>30391965.789999999</v>
      </c>
      <c r="O1859" s="159">
        <v>30391965.789999999</v>
      </c>
      <c r="P1859" s="159">
        <v>12584461.379999999</v>
      </c>
      <c r="Q1859" s="159">
        <v>4930821</v>
      </c>
      <c r="R1859" s="159">
        <v>7653640.3799999999</v>
      </c>
      <c r="S1859" s="159">
        <v>0</v>
      </c>
      <c r="T1859" s="159">
        <v>0</v>
      </c>
      <c r="U1859" s="159">
        <v>28110859.030000001</v>
      </c>
      <c r="V1859" s="159">
        <v>27914317.760000002</v>
      </c>
      <c r="W1859" s="159">
        <v>12617819.48</v>
      </c>
      <c r="X1859" s="159">
        <v>429881.54</v>
      </c>
      <c r="Y1859" s="159">
        <v>196541.27</v>
      </c>
      <c r="Z1859" s="159">
        <v>0</v>
      </c>
      <c r="AA1859" s="159">
        <v>0</v>
      </c>
      <c r="AB1859" s="159">
        <v>0</v>
      </c>
      <c r="AC1859" s="159">
        <v>1873400</v>
      </c>
      <c r="AD1859" s="159">
        <v>1873400</v>
      </c>
      <c r="AE1859" s="159">
        <v>9627249.3499999996</v>
      </c>
      <c r="AF1859" s="159">
        <v>2477648.0299999998</v>
      </c>
      <c r="AG1859" s="159">
        <v>0</v>
      </c>
      <c r="AH1859" s="159">
        <v>0</v>
      </c>
      <c r="AI1859" s="159">
        <v>0</v>
      </c>
      <c r="AJ1859" s="159">
        <v>0</v>
      </c>
    </row>
    <row r="1860" spans="1:36">
      <c r="A1860" s="153">
        <v>24</v>
      </c>
      <c r="B1860" s="154">
        <v>17</v>
      </c>
      <c r="C1860" s="154">
        <v>3</v>
      </c>
      <c r="D1860" s="155">
        <v>2</v>
      </c>
      <c r="E1860" s="155" t="s">
        <v>556</v>
      </c>
      <c r="F1860" s="156" t="s">
        <v>5177</v>
      </c>
      <c r="G1860" s="156" t="s">
        <v>556</v>
      </c>
      <c r="H1860" s="156" t="s">
        <v>5179</v>
      </c>
      <c r="I1860" s="155">
        <v>2417032</v>
      </c>
      <c r="J1860" s="157" t="s">
        <v>1079</v>
      </c>
      <c r="K1860" s="157"/>
      <c r="L1860" s="155">
        <v>2022</v>
      </c>
      <c r="M1860" s="158">
        <v>6242</v>
      </c>
      <c r="N1860" s="159">
        <v>28175672.190000001</v>
      </c>
      <c r="O1860" s="159">
        <v>27832610.890000001</v>
      </c>
      <c r="P1860" s="159">
        <v>16700170.039999999</v>
      </c>
      <c r="Q1860" s="159">
        <v>7452089</v>
      </c>
      <c r="R1860" s="159">
        <v>9248081.0399999991</v>
      </c>
      <c r="S1860" s="159">
        <v>343061.3</v>
      </c>
      <c r="T1860" s="159">
        <v>44000</v>
      </c>
      <c r="U1860" s="159">
        <v>29071116.079999998</v>
      </c>
      <c r="V1860" s="159">
        <v>26153376.59</v>
      </c>
      <c r="W1860" s="159">
        <v>9754586.25</v>
      </c>
      <c r="X1860" s="159">
        <v>122682.53</v>
      </c>
      <c r="Y1860" s="159">
        <v>2917739.49</v>
      </c>
      <c r="Z1860" s="159">
        <v>1750250.88</v>
      </c>
      <c r="AA1860" s="159">
        <v>1427904</v>
      </c>
      <c r="AB1860" s="159">
        <v>322346.87999999989</v>
      </c>
      <c r="AC1860" s="159">
        <v>565000</v>
      </c>
      <c r="AD1860" s="159">
        <v>565000</v>
      </c>
      <c r="AE1860" s="159">
        <v>5939549</v>
      </c>
      <c r="AF1860" s="159">
        <v>1679234.3</v>
      </c>
      <c r="AG1860" s="159">
        <v>20151.400000000001</v>
      </c>
      <c r="AH1860" s="159">
        <v>54595.94</v>
      </c>
      <c r="AI1860" s="159">
        <v>0</v>
      </c>
      <c r="AJ1860" s="159">
        <v>0</v>
      </c>
    </row>
    <row r="1861" spans="1:36">
      <c r="A1861" s="153">
        <v>24</v>
      </c>
      <c r="B1861" s="154">
        <v>17</v>
      </c>
      <c r="C1861" s="154">
        <v>4</v>
      </c>
      <c r="D1861" s="155">
        <v>2</v>
      </c>
      <c r="E1861" s="155" t="s">
        <v>556</v>
      </c>
      <c r="F1861" s="156" t="s">
        <v>5177</v>
      </c>
      <c r="G1861" s="156" t="s">
        <v>556</v>
      </c>
      <c r="H1861" s="156" t="s">
        <v>5180</v>
      </c>
      <c r="I1861" s="155">
        <v>2417042</v>
      </c>
      <c r="J1861" s="157" t="s">
        <v>1078</v>
      </c>
      <c r="K1861" s="157"/>
      <c r="L1861" s="155">
        <v>2022</v>
      </c>
      <c r="M1861" s="158">
        <v>13283</v>
      </c>
      <c r="N1861" s="159">
        <v>63837862.310000002</v>
      </c>
      <c r="O1861" s="159">
        <v>62242484.25</v>
      </c>
      <c r="P1861" s="159">
        <v>38820057.689999998</v>
      </c>
      <c r="Q1861" s="159">
        <v>18729600</v>
      </c>
      <c r="R1861" s="159">
        <v>20090457.690000001</v>
      </c>
      <c r="S1861" s="159">
        <v>1595378.06</v>
      </c>
      <c r="T1861" s="159">
        <v>6044.07</v>
      </c>
      <c r="U1861" s="159">
        <v>61426734.890000001</v>
      </c>
      <c r="V1861" s="159">
        <v>55017104.509999998</v>
      </c>
      <c r="W1861" s="159">
        <v>21176106.5</v>
      </c>
      <c r="X1861" s="159">
        <v>583003.64</v>
      </c>
      <c r="Y1861" s="159">
        <v>6409630.3799999999</v>
      </c>
      <c r="Z1861" s="159">
        <v>1000000</v>
      </c>
      <c r="AA1861" s="159">
        <v>1000000</v>
      </c>
      <c r="AB1861" s="159">
        <v>0</v>
      </c>
      <c r="AC1861" s="159">
        <v>3044815</v>
      </c>
      <c r="AD1861" s="159">
        <v>3044815</v>
      </c>
      <c r="AE1861" s="159">
        <v>17540276.719999999</v>
      </c>
      <c r="AF1861" s="159">
        <v>7225379.7400000002</v>
      </c>
      <c r="AG1861" s="159">
        <v>870696.35</v>
      </c>
      <c r="AH1861" s="159">
        <v>746243.25</v>
      </c>
      <c r="AI1861" s="159">
        <v>0</v>
      </c>
      <c r="AJ1861" s="159">
        <v>1119.22</v>
      </c>
    </row>
    <row r="1862" spans="1:36">
      <c r="A1862" s="153">
        <v>24</v>
      </c>
      <c r="B1862" s="154">
        <v>17</v>
      </c>
      <c r="C1862" s="154">
        <v>5</v>
      </c>
      <c r="D1862" s="155">
        <v>2</v>
      </c>
      <c r="E1862" s="155" t="s">
        <v>556</v>
      </c>
      <c r="F1862" s="156" t="s">
        <v>5177</v>
      </c>
      <c r="G1862" s="156" t="s">
        <v>556</v>
      </c>
      <c r="H1862" s="156" t="s">
        <v>5181</v>
      </c>
      <c r="I1862" s="155">
        <v>2417052</v>
      </c>
      <c r="J1862" s="157" t="s">
        <v>1077</v>
      </c>
      <c r="K1862" s="157"/>
      <c r="L1862" s="155">
        <v>2022</v>
      </c>
      <c r="M1862" s="158">
        <v>2388</v>
      </c>
      <c r="N1862" s="159">
        <v>14622077.65</v>
      </c>
      <c r="O1862" s="159">
        <v>14222120.369999999</v>
      </c>
      <c r="P1862" s="159">
        <v>10841908.310000001</v>
      </c>
      <c r="Q1862" s="159">
        <v>7222246</v>
      </c>
      <c r="R1862" s="159">
        <v>3619662.31</v>
      </c>
      <c r="S1862" s="159">
        <v>399957.28</v>
      </c>
      <c r="T1862" s="159">
        <v>3942.6</v>
      </c>
      <c r="U1862" s="159">
        <v>14120254.699999999</v>
      </c>
      <c r="V1862" s="159">
        <v>12702985.43</v>
      </c>
      <c r="W1862" s="159">
        <v>3480051.78</v>
      </c>
      <c r="X1862" s="159">
        <v>17584.34</v>
      </c>
      <c r="Y1862" s="159">
        <v>1417269.27</v>
      </c>
      <c r="Z1862" s="159">
        <v>346785.3</v>
      </c>
      <c r="AA1862" s="159">
        <v>218750</v>
      </c>
      <c r="AB1862" s="159">
        <v>128035.29999999999</v>
      </c>
      <c r="AC1862" s="159">
        <v>300000</v>
      </c>
      <c r="AD1862" s="159">
        <v>300000</v>
      </c>
      <c r="AE1862" s="159">
        <v>543750</v>
      </c>
      <c r="AF1862" s="159">
        <v>1519134.94</v>
      </c>
      <c r="AG1862" s="159">
        <v>507423.8</v>
      </c>
      <c r="AH1862" s="159">
        <v>146670.34</v>
      </c>
      <c r="AI1862" s="159">
        <v>0</v>
      </c>
      <c r="AJ1862" s="159">
        <v>0</v>
      </c>
    </row>
    <row r="1863" spans="1:36">
      <c r="A1863" s="153">
        <v>24</v>
      </c>
      <c r="B1863" s="154">
        <v>17</v>
      </c>
      <c r="C1863" s="154">
        <v>6</v>
      </c>
      <c r="D1863" s="155">
        <v>2</v>
      </c>
      <c r="E1863" s="155" t="s">
        <v>556</v>
      </c>
      <c r="F1863" s="156" t="s">
        <v>5177</v>
      </c>
      <c r="G1863" s="156" t="s">
        <v>556</v>
      </c>
      <c r="H1863" s="156" t="s">
        <v>5182</v>
      </c>
      <c r="I1863" s="155">
        <v>2417062</v>
      </c>
      <c r="J1863" s="157" t="s">
        <v>1076</v>
      </c>
      <c r="K1863" s="157"/>
      <c r="L1863" s="155">
        <v>2022</v>
      </c>
      <c r="M1863" s="158">
        <v>10803</v>
      </c>
      <c r="N1863" s="159">
        <v>53881206.710000001</v>
      </c>
      <c r="O1863" s="159">
        <v>50238856.520000003</v>
      </c>
      <c r="P1863" s="159">
        <v>30973294.550000001</v>
      </c>
      <c r="Q1863" s="159">
        <v>15657016</v>
      </c>
      <c r="R1863" s="159">
        <v>15316278.550000001</v>
      </c>
      <c r="S1863" s="159">
        <v>3642350.19</v>
      </c>
      <c r="T1863" s="159">
        <v>10485</v>
      </c>
      <c r="U1863" s="159">
        <v>52514365.43</v>
      </c>
      <c r="V1863" s="159">
        <v>44805577.399999999</v>
      </c>
      <c r="W1863" s="159">
        <v>18220779.949999999</v>
      </c>
      <c r="X1863" s="159">
        <v>527161.98</v>
      </c>
      <c r="Y1863" s="159">
        <v>7708788.0300000003</v>
      </c>
      <c r="Z1863" s="159">
        <v>958596.09</v>
      </c>
      <c r="AA1863" s="159">
        <v>914144</v>
      </c>
      <c r="AB1863" s="159">
        <v>44452.089999999967</v>
      </c>
      <c r="AC1863" s="159">
        <v>914144</v>
      </c>
      <c r="AD1863" s="159">
        <v>914144</v>
      </c>
      <c r="AE1863" s="159">
        <v>13472404</v>
      </c>
      <c r="AF1863" s="159">
        <v>5433279.1200000001</v>
      </c>
      <c r="AG1863" s="159">
        <v>437040.03</v>
      </c>
      <c r="AH1863" s="159">
        <v>579670.13</v>
      </c>
      <c r="AI1863" s="159">
        <v>0</v>
      </c>
      <c r="AJ1863" s="159">
        <v>0</v>
      </c>
    </row>
    <row r="1864" spans="1:36">
      <c r="A1864" s="153">
        <v>24</v>
      </c>
      <c r="B1864" s="154">
        <v>17</v>
      </c>
      <c r="C1864" s="154">
        <v>7</v>
      </c>
      <c r="D1864" s="155">
        <v>2</v>
      </c>
      <c r="E1864" s="155" t="s">
        <v>556</v>
      </c>
      <c r="F1864" s="156" t="s">
        <v>5177</v>
      </c>
      <c r="G1864" s="156" t="s">
        <v>556</v>
      </c>
      <c r="H1864" s="156" t="s">
        <v>5183</v>
      </c>
      <c r="I1864" s="155">
        <v>2417072</v>
      </c>
      <c r="J1864" s="157" t="s">
        <v>1075</v>
      </c>
      <c r="K1864" s="157"/>
      <c r="L1864" s="155">
        <v>2022</v>
      </c>
      <c r="M1864" s="158">
        <v>4557</v>
      </c>
      <c r="N1864" s="159">
        <v>25143435.77</v>
      </c>
      <c r="O1864" s="159">
        <v>20918179.149999999</v>
      </c>
      <c r="P1864" s="159">
        <v>13205750.949999999</v>
      </c>
      <c r="Q1864" s="159">
        <v>5543080</v>
      </c>
      <c r="R1864" s="159">
        <v>7662670.9500000002</v>
      </c>
      <c r="S1864" s="159">
        <v>4225256.62</v>
      </c>
      <c r="T1864" s="159">
        <v>97910</v>
      </c>
      <c r="U1864" s="159">
        <v>22677114.27</v>
      </c>
      <c r="V1864" s="159">
        <v>19454942.800000001</v>
      </c>
      <c r="W1864" s="159">
        <v>7190503.9100000001</v>
      </c>
      <c r="X1864" s="159">
        <v>180821.65</v>
      </c>
      <c r="Y1864" s="159">
        <v>3222171.47</v>
      </c>
      <c r="Z1864" s="159">
        <v>1649249.74</v>
      </c>
      <c r="AA1864" s="159">
        <v>843000</v>
      </c>
      <c r="AB1864" s="159">
        <v>806249.74</v>
      </c>
      <c r="AC1864" s="159">
        <v>1126930.21</v>
      </c>
      <c r="AD1864" s="159">
        <v>1126930.21</v>
      </c>
      <c r="AE1864" s="159">
        <v>6682685.1500000004</v>
      </c>
      <c r="AF1864" s="159">
        <v>1463236.35</v>
      </c>
      <c r="AG1864" s="159">
        <v>816260.96</v>
      </c>
      <c r="AH1864" s="159">
        <v>423371.74</v>
      </c>
      <c r="AI1864" s="159">
        <v>0</v>
      </c>
      <c r="AJ1864" s="159">
        <v>0</v>
      </c>
    </row>
    <row r="1865" spans="1:36">
      <c r="A1865" s="153">
        <v>24</v>
      </c>
      <c r="B1865" s="154">
        <v>17</v>
      </c>
      <c r="C1865" s="154">
        <v>8</v>
      </c>
      <c r="D1865" s="155">
        <v>2</v>
      </c>
      <c r="E1865" s="155" t="s">
        <v>556</v>
      </c>
      <c r="F1865" s="156" t="s">
        <v>5177</v>
      </c>
      <c r="G1865" s="156" t="s">
        <v>556</v>
      </c>
      <c r="H1865" s="156" t="s">
        <v>5184</v>
      </c>
      <c r="I1865" s="155">
        <v>2417082</v>
      </c>
      <c r="J1865" s="157" t="s">
        <v>1074</v>
      </c>
      <c r="K1865" s="157"/>
      <c r="L1865" s="155">
        <v>2022</v>
      </c>
      <c r="M1865" s="158">
        <v>14495</v>
      </c>
      <c r="N1865" s="159">
        <v>69405628.040000007</v>
      </c>
      <c r="O1865" s="159">
        <v>66789922.859999999</v>
      </c>
      <c r="P1865" s="159">
        <v>39777698.82</v>
      </c>
      <c r="Q1865" s="159">
        <v>17410828</v>
      </c>
      <c r="R1865" s="159">
        <v>22366870.82</v>
      </c>
      <c r="S1865" s="159">
        <v>2615705.1800000002</v>
      </c>
      <c r="T1865" s="159">
        <v>53909.52</v>
      </c>
      <c r="U1865" s="159">
        <v>68422443.079999998</v>
      </c>
      <c r="V1865" s="159">
        <v>58307782.700000003</v>
      </c>
      <c r="W1865" s="159">
        <v>21008537.359999999</v>
      </c>
      <c r="X1865" s="159">
        <v>434910.22</v>
      </c>
      <c r="Y1865" s="159">
        <v>10114660.380000001</v>
      </c>
      <c r="Z1865" s="159">
        <v>7530903.4100000001</v>
      </c>
      <c r="AA1865" s="159">
        <v>1700000</v>
      </c>
      <c r="AB1865" s="159">
        <v>5830903.4100000001</v>
      </c>
      <c r="AC1865" s="159">
        <v>2809400</v>
      </c>
      <c r="AD1865" s="159">
        <v>2809400</v>
      </c>
      <c r="AE1865" s="159">
        <v>19126000</v>
      </c>
      <c r="AF1865" s="159">
        <v>8482140.1600000001</v>
      </c>
      <c r="AG1865" s="159">
        <v>2689243.96</v>
      </c>
      <c r="AH1865" s="159">
        <v>2279046.54</v>
      </c>
      <c r="AI1865" s="159">
        <v>0</v>
      </c>
      <c r="AJ1865" s="159">
        <v>0</v>
      </c>
    </row>
    <row r="1866" spans="1:36">
      <c r="A1866" s="153">
        <v>24</v>
      </c>
      <c r="B1866" s="154">
        <v>17</v>
      </c>
      <c r="C1866" s="154">
        <v>9</v>
      </c>
      <c r="D1866" s="155">
        <v>2</v>
      </c>
      <c r="E1866" s="155" t="s">
        <v>556</v>
      </c>
      <c r="F1866" s="156" t="s">
        <v>5177</v>
      </c>
      <c r="G1866" s="156" t="s">
        <v>556</v>
      </c>
      <c r="H1866" s="156" t="s">
        <v>5185</v>
      </c>
      <c r="I1866" s="155">
        <v>2417092</v>
      </c>
      <c r="J1866" s="157" t="s">
        <v>1073</v>
      </c>
      <c r="K1866" s="157"/>
      <c r="L1866" s="155">
        <v>2022</v>
      </c>
      <c r="M1866" s="158">
        <v>10052</v>
      </c>
      <c r="N1866" s="159">
        <v>47984410.409999996</v>
      </c>
      <c r="O1866" s="159">
        <v>47038104.460000001</v>
      </c>
      <c r="P1866" s="159">
        <v>31809388.759999998</v>
      </c>
      <c r="Q1866" s="159">
        <v>16142405</v>
      </c>
      <c r="R1866" s="159">
        <v>15666983.76</v>
      </c>
      <c r="S1866" s="159">
        <v>946305.95</v>
      </c>
      <c r="T1866" s="159">
        <v>71991.87</v>
      </c>
      <c r="U1866" s="159">
        <v>45931216.549999997</v>
      </c>
      <c r="V1866" s="159">
        <v>42882836.420000002</v>
      </c>
      <c r="W1866" s="159">
        <v>17696829.300000001</v>
      </c>
      <c r="X1866" s="159">
        <v>748734.75</v>
      </c>
      <c r="Y1866" s="159">
        <v>3048380.13</v>
      </c>
      <c r="Z1866" s="159">
        <v>1402250</v>
      </c>
      <c r="AA1866" s="159">
        <v>1402250</v>
      </c>
      <c r="AB1866" s="159">
        <v>0</v>
      </c>
      <c r="AC1866" s="159">
        <v>3460844.9</v>
      </c>
      <c r="AD1866" s="159">
        <v>3460844.9</v>
      </c>
      <c r="AE1866" s="159">
        <v>17628743.870000001</v>
      </c>
      <c r="AF1866" s="159">
        <v>4155268.04</v>
      </c>
      <c r="AG1866" s="159">
        <v>320000</v>
      </c>
      <c r="AH1866" s="159">
        <v>558456.34</v>
      </c>
      <c r="AI1866" s="159">
        <v>0</v>
      </c>
      <c r="AJ1866" s="159">
        <v>0</v>
      </c>
    </row>
    <row r="1867" spans="1:36">
      <c r="A1867" s="153">
        <v>24</v>
      </c>
      <c r="B1867" s="154">
        <v>17</v>
      </c>
      <c r="C1867" s="154">
        <v>10</v>
      </c>
      <c r="D1867" s="155">
        <v>2</v>
      </c>
      <c r="E1867" s="155" t="s">
        <v>556</v>
      </c>
      <c r="F1867" s="156" t="s">
        <v>5177</v>
      </c>
      <c r="G1867" s="156" t="s">
        <v>556</v>
      </c>
      <c r="H1867" s="156" t="s">
        <v>5186</v>
      </c>
      <c r="I1867" s="155">
        <v>2417102</v>
      </c>
      <c r="J1867" s="157" t="s">
        <v>1072</v>
      </c>
      <c r="K1867" s="157"/>
      <c r="L1867" s="155">
        <v>2022</v>
      </c>
      <c r="M1867" s="158">
        <v>13105</v>
      </c>
      <c r="N1867" s="159">
        <v>57997706.700000003</v>
      </c>
      <c r="O1867" s="159">
        <v>56356554.719999999</v>
      </c>
      <c r="P1867" s="159">
        <v>38860374.950000003</v>
      </c>
      <c r="Q1867" s="159">
        <v>20323361</v>
      </c>
      <c r="R1867" s="159">
        <v>18537013.949999999</v>
      </c>
      <c r="S1867" s="159">
        <v>1641151.98</v>
      </c>
      <c r="T1867" s="159">
        <v>109257.2</v>
      </c>
      <c r="U1867" s="159">
        <v>57763837.460000001</v>
      </c>
      <c r="V1867" s="159">
        <v>52417344.520000003</v>
      </c>
      <c r="W1867" s="159">
        <v>22398806.73</v>
      </c>
      <c r="X1867" s="159">
        <v>80028.89</v>
      </c>
      <c r="Y1867" s="159">
        <v>5346492.9400000004</v>
      </c>
      <c r="Z1867" s="159">
        <v>1974198.69</v>
      </c>
      <c r="AA1867" s="159">
        <v>0</v>
      </c>
      <c r="AB1867" s="159">
        <v>1974198.69</v>
      </c>
      <c r="AC1867" s="159">
        <v>1029816</v>
      </c>
      <c r="AD1867" s="159">
        <v>1029816</v>
      </c>
      <c r="AE1867" s="159">
        <v>2446132</v>
      </c>
      <c r="AF1867" s="159">
        <v>3939210.2</v>
      </c>
      <c r="AG1867" s="159">
        <v>329354.95</v>
      </c>
      <c r="AH1867" s="159">
        <v>612743.49</v>
      </c>
      <c r="AI1867" s="159">
        <v>0</v>
      </c>
      <c r="AJ1867" s="159">
        <v>0</v>
      </c>
    </row>
    <row r="1868" spans="1:36">
      <c r="A1868" s="153">
        <v>24</v>
      </c>
      <c r="B1868" s="154">
        <v>17</v>
      </c>
      <c r="C1868" s="154">
        <v>11</v>
      </c>
      <c r="D1868" s="155">
        <v>2</v>
      </c>
      <c r="E1868" s="155" t="s">
        <v>556</v>
      </c>
      <c r="F1868" s="156" t="s">
        <v>5177</v>
      </c>
      <c r="G1868" s="156" t="s">
        <v>556</v>
      </c>
      <c r="H1868" s="156" t="s">
        <v>5187</v>
      </c>
      <c r="I1868" s="155">
        <v>2417112</v>
      </c>
      <c r="J1868" s="157" t="s">
        <v>1071</v>
      </c>
      <c r="K1868" s="157"/>
      <c r="L1868" s="155">
        <v>2022</v>
      </c>
      <c r="M1868" s="158">
        <v>8835</v>
      </c>
      <c r="N1868" s="159">
        <v>45860375.420000002</v>
      </c>
      <c r="O1868" s="159">
        <v>43205156.539999999</v>
      </c>
      <c r="P1868" s="159">
        <v>29033950.68</v>
      </c>
      <c r="Q1868" s="159">
        <v>15813119</v>
      </c>
      <c r="R1868" s="159">
        <v>13220831.68</v>
      </c>
      <c r="S1868" s="159">
        <v>2655218.88</v>
      </c>
      <c r="T1868" s="159">
        <v>70131.34</v>
      </c>
      <c r="U1868" s="159">
        <v>44457124.530000001</v>
      </c>
      <c r="V1868" s="159">
        <v>39712868.399999999</v>
      </c>
      <c r="W1868" s="159">
        <v>15778736.310000001</v>
      </c>
      <c r="X1868" s="159">
        <v>253338.1</v>
      </c>
      <c r="Y1868" s="159">
        <v>4744256.13</v>
      </c>
      <c r="Z1868" s="159">
        <v>901584.91</v>
      </c>
      <c r="AA1868" s="159">
        <v>678315</v>
      </c>
      <c r="AB1868" s="159">
        <v>223269.91000000003</v>
      </c>
      <c r="AC1868" s="159">
        <v>2831867.52</v>
      </c>
      <c r="AD1868" s="159">
        <v>2831867.52</v>
      </c>
      <c r="AE1868" s="159">
        <v>7560262.3399999999</v>
      </c>
      <c r="AF1868" s="159">
        <v>3492288.14</v>
      </c>
      <c r="AG1868" s="159">
        <v>261907.61</v>
      </c>
      <c r="AH1868" s="159">
        <v>49965.02</v>
      </c>
      <c r="AI1868" s="159">
        <v>0</v>
      </c>
      <c r="AJ1868" s="159">
        <v>0</v>
      </c>
    </row>
    <row r="1869" spans="1:36">
      <c r="A1869" s="153">
        <v>24</v>
      </c>
      <c r="B1869" s="154">
        <v>17</v>
      </c>
      <c r="C1869" s="154">
        <v>12</v>
      </c>
      <c r="D1869" s="155">
        <v>2</v>
      </c>
      <c r="E1869" s="155" t="s">
        <v>556</v>
      </c>
      <c r="F1869" s="156" t="s">
        <v>5177</v>
      </c>
      <c r="G1869" s="156" t="s">
        <v>556</v>
      </c>
      <c r="H1869" s="156" t="s">
        <v>5188</v>
      </c>
      <c r="I1869" s="155">
        <v>2417122</v>
      </c>
      <c r="J1869" s="157" t="s">
        <v>1070</v>
      </c>
      <c r="K1869" s="157"/>
      <c r="L1869" s="155">
        <v>2022</v>
      </c>
      <c r="M1869" s="158">
        <v>3526</v>
      </c>
      <c r="N1869" s="159">
        <v>17678365.59</v>
      </c>
      <c r="O1869" s="159">
        <v>16979601.239999998</v>
      </c>
      <c r="P1869" s="159">
        <v>10242328.93</v>
      </c>
      <c r="Q1869" s="159">
        <v>5109137</v>
      </c>
      <c r="R1869" s="159">
        <v>5133191.93</v>
      </c>
      <c r="S1869" s="159">
        <v>698764.35</v>
      </c>
      <c r="T1869" s="159">
        <v>1206.19</v>
      </c>
      <c r="U1869" s="159">
        <v>17655223.210000001</v>
      </c>
      <c r="V1869" s="159">
        <v>15799411.76</v>
      </c>
      <c r="W1869" s="159">
        <v>6354914.5199999996</v>
      </c>
      <c r="X1869" s="159">
        <v>144253.37</v>
      </c>
      <c r="Y1869" s="159">
        <v>1855811.45</v>
      </c>
      <c r="Z1869" s="159">
        <v>1110074.0900000001</v>
      </c>
      <c r="AA1869" s="159">
        <v>809124.95</v>
      </c>
      <c r="AB1869" s="159">
        <v>300949.14000000013</v>
      </c>
      <c r="AC1869" s="159">
        <v>679096</v>
      </c>
      <c r="AD1869" s="159">
        <v>679096</v>
      </c>
      <c r="AE1869" s="159">
        <v>5082746.59</v>
      </c>
      <c r="AF1869" s="159">
        <v>1180189.48</v>
      </c>
      <c r="AG1869" s="159">
        <v>25119.7</v>
      </c>
      <c r="AH1869" s="159">
        <v>45543.1</v>
      </c>
      <c r="AI1869" s="159">
        <v>0</v>
      </c>
      <c r="AJ1869" s="159">
        <v>0</v>
      </c>
    </row>
    <row r="1870" spans="1:36">
      <c r="A1870" s="153">
        <v>24</v>
      </c>
      <c r="B1870" s="154">
        <v>17</v>
      </c>
      <c r="C1870" s="154">
        <v>13</v>
      </c>
      <c r="D1870" s="155">
        <v>2</v>
      </c>
      <c r="E1870" s="155" t="s">
        <v>556</v>
      </c>
      <c r="F1870" s="156" t="s">
        <v>5177</v>
      </c>
      <c r="G1870" s="156" t="s">
        <v>556</v>
      </c>
      <c r="H1870" s="156" t="s">
        <v>5189</v>
      </c>
      <c r="I1870" s="155">
        <v>2417132</v>
      </c>
      <c r="J1870" s="157" t="s">
        <v>1069</v>
      </c>
      <c r="K1870" s="157"/>
      <c r="L1870" s="155">
        <v>2022</v>
      </c>
      <c r="M1870" s="158">
        <v>8084</v>
      </c>
      <c r="N1870" s="159">
        <v>38986035.390000001</v>
      </c>
      <c r="O1870" s="159">
        <v>38604757.729999997</v>
      </c>
      <c r="P1870" s="159">
        <v>25544551.899999999</v>
      </c>
      <c r="Q1870" s="159">
        <v>14071807</v>
      </c>
      <c r="R1870" s="159">
        <v>11472744.9</v>
      </c>
      <c r="S1870" s="159">
        <v>381277.66</v>
      </c>
      <c r="T1870" s="159">
        <v>18000</v>
      </c>
      <c r="U1870" s="159">
        <v>37372737.700000003</v>
      </c>
      <c r="V1870" s="159">
        <v>36040914.270000003</v>
      </c>
      <c r="W1870" s="159">
        <v>12558706.859999999</v>
      </c>
      <c r="X1870" s="159">
        <v>0</v>
      </c>
      <c r="Y1870" s="159">
        <v>1331823.43</v>
      </c>
      <c r="Z1870" s="159">
        <v>4876928.4800000004</v>
      </c>
      <c r="AA1870" s="159">
        <v>0</v>
      </c>
      <c r="AB1870" s="159">
        <v>4876928.4800000004</v>
      </c>
      <c r="AC1870" s="159">
        <v>0</v>
      </c>
      <c r="AD1870" s="159">
        <v>0</v>
      </c>
      <c r="AE1870" s="159">
        <v>0</v>
      </c>
      <c r="AF1870" s="159">
        <v>2563843.46</v>
      </c>
      <c r="AG1870" s="159">
        <v>267493.93</v>
      </c>
      <c r="AH1870" s="159">
        <v>235541.08</v>
      </c>
      <c r="AI1870" s="159">
        <v>0</v>
      </c>
      <c r="AJ1870" s="159">
        <v>0</v>
      </c>
    </row>
    <row r="1871" spans="1:36">
      <c r="A1871" s="153">
        <v>24</v>
      </c>
      <c r="B1871" s="154">
        <v>17</v>
      </c>
      <c r="C1871" s="154">
        <v>14</v>
      </c>
      <c r="D1871" s="155">
        <v>2</v>
      </c>
      <c r="E1871" s="155" t="s">
        <v>556</v>
      </c>
      <c r="F1871" s="156" t="s">
        <v>5177</v>
      </c>
      <c r="G1871" s="156" t="s">
        <v>556</v>
      </c>
      <c r="H1871" s="156" t="s">
        <v>5190</v>
      </c>
      <c r="I1871" s="155">
        <v>2417142</v>
      </c>
      <c r="J1871" s="157" t="s">
        <v>1068</v>
      </c>
      <c r="K1871" s="157"/>
      <c r="L1871" s="155">
        <v>2022</v>
      </c>
      <c r="M1871" s="158">
        <v>4466</v>
      </c>
      <c r="N1871" s="159">
        <v>21071350.879999999</v>
      </c>
      <c r="O1871" s="159">
        <v>19533668.34</v>
      </c>
      <c r="P1871" s="159">
        <v>13731333.550000001</v>
      </c>
      <c r="Q1871" s="159">
        <v>6778648</v>
      </c>
      <c r="R1871" s="159">
        <v>6952685.5499999998</v>
      </c>
      <c r="S1871" s="159">
        <v>1537682.54</v>
      </c>
      <c r="T1871" s="159">
        <v>152600</v>
      </c>
      <c r="U1871" s="159">
        <v>20805906.879999999</v>
      </c>
      <c r="V1871" s="159">
        <v>18340525.260000002</v>
      </c>
      <c r="W1871" s="159">
        <v>6522612.4100000001</v>
      </c>
      <c r="X1871" s="159">
        <v>159668.85</v>
      </c>
      <c r="Y1871" s="159">
        <v>2465381.62</v>
      </c>
      <c r="Z1871" s="159">
        <v>394808.99</v>
      </c>
      <c r="AA1871" s="159">
        <v>300000</v>
      </c>
      <c r="AB1871" s="159">
        <v>94808.989999999991</v>
      </c>
      <c r="AC1871" s="159">
        <v>654317.55000000005</v>
      </c>
      <c r="AD1871" s="159">
        <v>654317.55000000005</v>
      </c>
      <c r="AE1871" s="159">
        <v>4304446.25</v>
      </c>
      <c r="AF1871" s="159">
        <v>1193143.08</v>
      </c>
      <c r="AG1871" s="159">
        <v>311288.65000000002</v>
      </c>
      <c r="AH1871" s="159">
        <v>272709</v>
      </c>
      <c r="AI1871" s="159">
        <v>0</v>
      </c>
      <c r="AJ1871" s="159">
        <v>0</v>
      </c>
    </row>
    <row r="1872" spans="1:36">
      <c r="A1872" s="153">
        <v>24</v>
      </c>
      <c r="B1872" s="154">
        <v>17</v>
      </c>
      <c r="C1872" s="154">
        <v>15</v>
      </c>
      <c r="D1872" s="155">
        <v>2</v>
      </c>
      <c r="E1872" s="155" t="s">
        <v>556</v>
      </c>
      <c r="F1872" s="156" t="s">
        <v>5177</v>
      </c>
      <c r="G1872" s="156" t="s">
        <v>556</v>
      </c>
      <c r="H1872" s="156" t="s">
        <v>5191</v>
      </c>
      <c r="I1872" s="155">
        <v>2417152</v>
      </c>
      <c r="J1872" s="157" t="s">
        <v>1067</v>
      </c>
      <c r="K1872" s="157"/>
      <c r="L1872" s="155">
        <v>2022</v>
      </c>
      <c r="M1872" s="158">
        <v>15073</v>
      </c>
      <c r="N1872" s="159">
        <v>74793044.349999994</v>
      </c>
      <c r="O1872" s="159">
        <v>68824872.049999997</v>
      </c>
      <c r="P1872" s="159">
        <v>44705534.57</v>
      </c>
      <c r="Q1872" s="159">
        <v>21533574</v>
      </c>
      <c r="R1872" s="159">
        <v>23171960.57</v>
      </c>
      <c r="S1872" s="159">
        <v>5968172.2999999998</v>
      </c>
      <c r="T1872" s="159">
        <v>105550.3</v>
      </c>
      <c r="U1872" s="159">
        <v>65841611.840000004</v>
      </c>
      <c r="V1872" s="159">
        <v>60912210.850000001</v>
      </c>
      <c r="W1872" s="159">
        <v>22737100.969999999</v>
      </c>
      <c r="X1872" s="159">
        <v>321652.78000000003</v>
      </c>
      <c r="Y1872" s="159">
        <v>4929400.99</v>
      </c>
      <c r="Z1872" s="159">
        <v>5538465.4299999997</v>
      </c>
      <c r="AA1872" s="159">
        <v>0</v>
      </c>
      <c r="AB1872" s="159">
        <v>5538465.4299999997</v>
      </c>
      <c r="AC1872" s="159">
        <v>2220784</v>
      </c>
      <c r="AD1872" s="159">
        <v>2220784</v>
      </c>
      <c r="AE1872" s="159">
        <v>8789153</v>
      </c>
      <c r="AF1872" s="159">
        <v>7912661.2000000002</v>
      </c>
      <c r="AG1872" s="159">
        <v>452382.31</v>
      </c>
      <c r="AH1872" s="159">
        <v>688899.29</v>
      </c>
      <c r="AI1872" s="159">
        <v>0</v>
      </c>
      <c r="AJ1872" s="159">
        <v>0</v>
      </c>
    </row>
    <row r="1873" spans="1:36">
      <c r="A1873" s="153">
        <v>26</v>
      </c>
      <c r="B1873" s="154">
        <v>1</v>
      </c>
      <c r="C1873" s="154">
        <v>1</v>
      </c>
      <c r="D1873" s="155">
        <v>3</v>
      </c>
      <c r="E1873" s="155" t="s">
        <v>556</v>
      </c>
      <c r="F1873" s="156" t="s">
        <v>5192</v>
      </c>
      <c r="G1873" s="156" t="s">
        <v>556</v>
      </c>
      <c r="H1873" s="156" t="s">
        <v>5193</v>
      </c>
      <c r="I1873" s="155">
        <v>2601013</v>
      </c>
      <c r="J1873" s="157" t="s">
        <v>1066</v>
      </c>
      <c r="K1873" s="157"/>
      <c r="L1873" s="155">
        <v>2022</v>
      </c>
      <c r="M1873" s="158">
        <v>32183</v>
      </c>
      <c r="N1873" s="159">
        <v>159560205.56</v>
      </c>
      <c r="O1873" s="159">
        <v>142991199.40000001</v>
      </c>
      <c r="P1873" s="159">
        <v>73375680.180000007</v>
      </c>
      <c r="Q1873" s="159">
        <v>26459468</v>
      </c>
      <c r="R1873" s="159">
        <v>46916212.18</v>
      </c>
      <c r="S1873" s="159">
        <v>16569006.16</v>
      </c>
      <c r="T1873" s="159">
        <v>1685954.64</v>
      </c>
      <c r="U1873" s="159">
        <v>158691167.75999999</v>
      </c>
      <c r="V1873" s="159">
        <v>118715885.98</v>
      </c>
      <c r="W1873" s="159">
        <v>45875144.310000002</v>
      </c>
      <c r="X1873" s="159">
        <v>53967.56</v>
      </c>
      <c r="Y1873" s="159">
        <v>39975281.780000001</v>
      </c>
      <c r="Z1873" s="159">
        <v>30180663.09</v>
      </c>
      <c r="AA1873" s="159">
        <v>0</v>
      </c>
      <c r="AB1873" s="159">
        <v>30180663.09</v>
      </c>
      <c r="AC1873" s="159">
        <v>600000</v>
      </c>
      <c r="AD1873" s="159">
        <v>600000</v>
      </c>
      <c r="AE1873" s="159">
        <v>2200000</v>
      </c>
      <c r="AF1873" s="159">
        <v>24275313.420000002</v>
      </c>
      <c r="AG1873" s="159">
        <v>1108153.43</v>
      </c>
      <c r="AH1873" s="159">
        <v>1317877.1000000001</v>
      </c>
      <c r="AI1873" s="159">
        <v>0</v>
      </c>
      <c r="AJ1873" s="159">
        <v>0</v>
      </c>
    </row>
    <row r="1874" spans="1:36">
      <c r="A1874" s="153">
        <v>26</v>
      </c>
      <c r="B1874" s="154">
        <v>1</v>
      </c>
      <c r="C1874" s="154">
        <v>2</v>
      </c>
      <c r="D1874" s="155">
        <v>2</v>
      </c>
      <c r="E1874" s="155" t="s">
        <v>556</v>
      </c>
      <c r="F1874" s="156" t="s">
        <v>5194</v>
      </c>
      <c r="G1874" s="156" t="s">
        <v>556</v>
      </c>
      <c r="H1874" s="156" t="s">
        <v>5195</v>
      </c>
      <c r="I1874" s="155">
        <v>2601022</v>
      </c>
      <c r="J1874" s="157" t="s">
        <v>1065</v>
      </c>
      <c r="K1874" s="157"/>
      <c r="L1874" s="155">
        <v>2022</v>
      </c>
      <c r="M1874" s="158">
        <v>4373</v>
      </c>
      <c r="N1874" s="159">
        <v>26562514.75</v>
      </c>
      <c r="O1874" s="159">
        <v>21283081.449999999</v>
      </c>
      <c r="P1874" s="159">
        <v>15076039.77</v>
      </c>
      <c r="Q1874" s="159">
        <v>7551510</v>
      </c>
      <c r="R1874" s="159">
        <v>7524529.7699999996</v>
      </c>
      <c r="S1874" s="159">
        <v>5279433.3</v>
      </c>
      <c r="T1874" s="159">
        <v>268171</v>
      </c>
      <c r="U1874" s="159">
        <v>25823436.890000001</v>
      </c>
      <c r="V1874" s="159">
        <v>19640376.050000001</v>
      </c>
      <c r="W1874" s="159">
        <v>8670999.3499999996</v>
      </c>
      <c r="X1874" s="159">
        <v>457250.19</v>
      </c>
      <c r="Y1874" s="159">
        <v>6183060.8399999999</v>
      </c>
      <c r="Z1874" s="159">
        <v>52639.61</v>
      </c>
      <c r="AA1874" s="159">
        <v>0</v>
      </c>
      <c r="AB1874" s="159">
        <v>52639.61</v>
      </c>
      <c r="AC1874" s="159">
        <v>345000</v>
      </c>
      <c r="AD1874" s="159">
        <v>345000</v>
      </c>
      <c r="AE1874" s="159">
        <v>16017845</v>
      </c>
      <c r="AF1874" s="159">
        <v>1642705.4</v>
      </c>
      <c r="AG1874" s="159">
        <v>170743.75</v>
      </c>
      <c r="AH1874" s="159">
        <v>112287.44</v>
      </c>
      <c r="AI1874" s="159">
        <v>0</v>
      </c>
      <c r="AJ1874" s="159">
        <v>0</v>
      </c>
    </row>
    <row r="1875" spans="1:36">
      <c r="A1875" s="153">
        <v>26</v>
      </c>
      <c r="B1875" s="154">
        <v>1</v>
      </c>
      <c r="C1875" s="154">
        <v>3</v>
      </c>
      <c r="D1875" s="155">
        <v>3</v>
      </c>
      <c r="E1875" s="155" t="s">
        <v>556</v>
      </c>
      <c r="F1875" s="156" t="s">
        <v>5192</v>
      </c>
      <c r="G1875" s="156" t="s">
        <v>556</v>
      </c>
      <c r="H1875" s="156" t="s">
        <v>5196</v>
      </c>
      <c r="I1875" s="155">
        <v>2601033</v>
      </c>
      <c r="J1875" s="157" t="s">
        <v>1064</v>
      </c>
      <c r="K1875" s="157"/>
      <c r="L1875" s="155">
        <v>2022</v>
      </c>
      <c r="M1875" s="158">
        <v>5958</v>
      </c>
      <c r="N1875" s="159">
        <v>28607061.510000002</v>
      </c>
      <c r="O1875" s="159">
        <v>26000863.829999998</v>
      </c>
      <c r="P1875" s="159">
        <v>17944053.550000001</v>
      </c>
      <c r="Q1875" s="159">
        <v>9399724</v>
      </c>
      <c r="R1875" s="159">
        <v>8544329.5500000007</v>
      </c>
      <c r="S1875" s="159">
        <v>2606197.6800000002</v>
      </c>
      <c r="T1875" s="159">
        <v>22819.06</v>
      </c>
      <c r="U1875" s="159">
        <v>28444678.52</v>
      </c>
      <c r="V1875" s="159">
        <v>22468586.079999998</v>
      </c>
      <c r="W1875" s="159">
        <v>9135647.4000000004</v>
      </c>
      <c r="X1875" s="159">
        <v>489902.63</v>
      </c>
      <c r="Y1875" s="159">
        <v>5976092.4400000004</v>
      </c>
      <c r="Z1875" s="159">
        <v>1692425.52</v>
      </c>
      <c r="AA1875" s="159">
        <v>0</v>
      </c>
      <c r="AB1875" s="159">
        <v>1692425.52</v>
      </c>
      <c r="AC1875" s="159">
        <v>279248</v>
      </c>
      <c r="AD1875" s="159">
        <v>279248</v>
      </c>
      <c r="AE1875" s="159">
        <v>16099427.77</v>
      </c>
      <c r="AF1875" s="159">
        <v>3532277.75</v>
      </c>
      <c r="AG1875" s="159">
        <v>185283.15</v>
      </c>
      <c r="AH1875" s="159">
        <v>127120.19</v>
      </c>
      <c r="AI1875" s="159">
        <v>0</v>
      </c>
      <c r="AJ1875" s="159">
        <v>0</v>
      </c>
    </row>
    <row r="1876" spans="1:36">
      <c r="A1876" s="153">
        <v>26</v>
      </c>
      <c r="B1876" s="154">
        <v>1</v>
      </c>
      <c r="C1876" s="154">
        <v>4</v>
      </c>
      <c r="D1876" s="155">
        <v>3</v>
      </c>
      <c r="E1876" s="155" t="s">
        <v>556</v>
      </c>
      <c r="F1876" s="156" t="s">
        <v>5192</v>
      </c>
      <c r="G1876" s="156" t="s">
        <v>556</v>
      </c>
      <c r="H1876" s="156" t="s">
        <v>5197</v>
      </c>
      <c r="I1876" s="155">
        <v>2601043</v>
      </c>
      <c r="J1876" s="157" t="s">
        <v>1063</v>
      </c>
      <c r="K1876" s="157"/>
      <c r="L1876" s="155">
        <v>2022</v>
      </c>
      <c r="M1876" s="158">
        <v>7350</v>
      </c>
      <c r="N1876" s="159">
        <v>35120377.869999997</v>
      </c>
      <c r="O1876" s="159">
        <v>32418237.239999998</v>
      </c>
      <c r="P1876" s="159">
        <v>24178980.880000003</v>
      </c>
      <c r="Q1876" s="159">
        <v>11887261</v>
      </c>
      <c r="R1876" s="159">
        <v>12291719.880000001</v>
      </c>
      <c r="S1876" s="159">
        <v>2702140.63</v>
      </c>
      <c r="T1876" s="159">
        <v>39000</v>
      </c>
      <c r="U1876" s="159">
        <v>35095583.039999999</v>
      </c>
      <c r="V1876" s="159">
        <v>30031237.52</v>
      </c>
      <c r="W1876" s="159">
        <v>11536187.32</v>
      </c>
      <c r="X1876" s="159">
        <v>294724.87</v>
      </c>
      <c r="Y1876" s="159">
        <v>5064345.5199999996</v>
      </c>
      <c r="Z1876" s="159">
        <v>2269744.63</v>
      </c>
      <c r="AA1876" s="159">
        <v>0</v>
      </c>
      <c r="AB1876" s="159">
        <v>2269744.63</v>
      </c>
      <c r="AC1876" s="159">
        <v>1241508</v>
      </c>
      <c r="AD1876" s="159">
        <v>1230000</v>
      </c>
      <c r="AE1876" s="159">
        <v>9804441</v>
      </c>
      <c r="AF1876" s="159">
        <v>2386999.7200000002</v>
      </c>
      <c r="AG1876" s="159">
        <v>646156.26</v>
      </c>
      <c r="AH1876" s="159">
        <v>548651.76</v>
      </c>
      <c r="AI1876" s="159">
        <v>0</v>
      </c>
      <c r="AJ1876" s="159">
        <v>0</v>
      </c>
    </row>
    <row r="1877" spans="1:36">
      <c r="A1877" s="153">
        <v>26</v>
      </c>
      <c r="B1877" s="154">
        <v>1</v>
      </c>
      <c r="C1877" s="154">
        <v>5</v>
      </c>
      <c r="D1877" s="155">
        <v>2</v>
      </c>
      <c r="E1877" s="155" t="s">
        <v>556</v>
      </c>
      <c r="F1877" s="156" t="s">
        <v>5194</v>
      </c>
      <c r="G1877" s="156" t="s">
        <v>556</v>
      </c>
      <c r="H1877" s="156" t="s">
        <v>5198</v>
      </c>
      <c r="I1877" s="155">
        <v>2601052</v>
      </c>
      <c r="J1877" s="157" t="s">
        <v>1062</v>
      </c>
      <c r="K1877" s="157"/>
      <c r="L1877" s="155">
        <v>2022</v>
      </c>
      <c r="M1877" s="158">
        <v>5054</v>
      </c>
      <c r="N1877" s="159">
        <v>29887391.050000001</v>
      </c>
      <c r="O1877" s="159">
        <v>25719464.780000001</v>
      </c>
      <c r="P1877" s="159">
        <v>16668005.51</v>
      </c>
      <c r="Q1877" s="159">
        <v>7816596</v>
      </c>
      <c r="R1877" s="159">
        <v>8851409.5099999998</v>
      </c>
      <c r="S1877" s="159">
        <v>4167926.27</v>
      </c>
      <c r="T1877" s="159">
        <v>61475.06</v>
      </c>
      <c r="U1877" s="159">
        <v>33695640.960000001</v>
      </c>
      <c r="V1877" s="159">
        <v>22746024.57</v>
      </c>
      <c r="W1877" s="159">
        <v>8886871.2100000009</v>
      </c>
      <c r="X1877" s="159">
        <v>283251.67</v>
      </c>
      <c r="Y1877" s="159">
        <v>10949616.390000001</v>
      </c>
      <c r="Z1877" s="159">
        <v>6689190.1299999999</v>
      </c>
      <c r="AA1877" s="159">
        <v>5589779.6900000004</v>
      </c>
      <c r="AB1877" s="159">
        <v>1099410.4399999995</v>
      </c>
      <c r="AC1877" s="159">
        <v>1548000</v>
      </c>
      <c r="AD1877" s="159">
        <v>1548000</v>
      </c>
      <c r="AE1877" s="159">
        <v>13483559.98</v>
      </c>
      <c r="AF1877" s="159">
        <v>2973440.21</v>
      </c>
      <c r="AG1877" s="159">
        <v>319560</v>
      </c>
      <c r="AH1877" s="159">
        <v>609907.96</v>
      </c>
      <c r="AI1877" s="159">
        <v>0</v>
      </c>
      <c r="AJ1877" s="159">
        <v>0</v>
      </c>
    </row>
    <row r="1878" spans="1:36">
      <c r="A1878" s="153">
        <v>26</v>
      </c>
      <c r="B1878" s="154">
        <v>1</v>
      </c>
      <c r="C1878" s="154">
        <v>6</v>
      </c>
      <c r="D1878" s="155">
        <v>3</v>
      </c>
      <c r="E1878" s="155" t="s">
        <v>556</v>
      </c>
      <c r="F1878" s="156" t="s">
        <v>5192</v>
      </c>
      <c r="G1878" s="156" t="s">
        <v>556</v>
      </c>
      <c r="H1878" s="156" t="s">
        <v>5199</v>
      </c>
      <c r="I1878" s="155">
        <v>2601063</v>
      </c>
      <c r="J1878" s="157" t="s">
        <v>1061</v>
      </c>
      <c r="K1878" s="157"/>
      <c r="L1878" s="155">
        <v>2022</v>
      </c>
      <c r="M1878" s="158">
        <v>7620</v>
      </c>
      <c r="N1878" s="159">
        <v>36156723.939999998</v>
      </c>
      <c r="O1878" s="159">
        <v>34750687.880000003</v>
      </c>
      <c r="P1878" s="159">
        <v>24655214.289999999</v>
      </c>
      <c r="Q1878" s="159">
        <v>11752982</v>
      </c>
      <c r="R1878" s="159">
        <v>12902232.289999999</v>
      </c>
      <c r="S1878" s="159">
        <v>1406036.06</v>
      </c>
      <c r="T1878" s="159">
        <v>36027.019999999997</v>
      </c>
      <c r="U1878" s="159">
        <v>35347462.310000002</v>
      </c>
      <c r="V1878" s="159">
        <v>28179724.239999998</v>
      </c>
      <c r="W1878" s="159">
        <v>8771137.7200000007</v>
      </c>
      <c r="X1878" s="159">
        <v>105616.53</v>
      </c>
      <c r="Y1878" s="159">
        <v>7167738.0700000003</v>
      </c>
      <c r="Z1878" s="159">
        <v>5646624.8899999997</v>
      </c>
      <c r="AA1878" s="159">
        <v>0</v>
      </c>
      <c r="AB1878" s="159">
        <v>5646624.8899999997</v>
      </c>
      <c r="AC1878" s="159">
        <v>1144942.44</v>
      </c>
      <c r="AD1878" s="159">
        <v>1144942.44</v>
      </c>
      <c r="AE1878" s="159">
        <v>2627173.75</v>
      </c>
      <c r="AF1878" s="159">
        <v>6570963.6399999997</v>
      </c>
      <c r="AG1878" s="159">
        <v>633497.51</v>
      </c>
      <c r="AH1878" s="159">
        <v>646877.68999999994</v>
      </c>
      <c r="AI1878" s="159">
        <v>0</v>
      </c>
      <c r="AJ1878" s="159">
        <v>0</v>
      </c>
    </row>
    <row r="1879" spans="1:36">
      <c r="A1879" s="153">
        <v>26</v>
      </c>
      <c r="B1879" s="154">
        <v>1</v>
      </c>
      <c r="C1879" s="154">
        <v>7</v>
      </c>
      <c r="D1879" s="155">
        <v>2</v>
      </c>
      <c r="E1879" s="155" t="s">
        <v>556</v>
      </c>
      <c r="F1879" s="156" t="s">
        <v>5194</v>
      </c>
      <c r="G1879" s="156" t="s">
        <v>556</v>
      </c>
      <c r="H1879" s="156" t="s">
        <v>5200</v>
      </c>
      <c r="I1879" s="155">
        <v>2601072</v>
      </c>
      <c r="J1879" s="157" t="s">
        <v>1060</v>
      </c>
      <c r="K1879" s="157"/>
      <c r="L1879" s="155">
        <v>2022</v>
      </c>
      <c r="M1879" s="158">
        <v>3763</v>
      </c>
      <c r="N1879" s="159">
        <v>18983735.329999998</v>
      </c>
      <c r="O1879" s="159">
        <v>18227671.34</v>
      </c>
      <c r="P1879" s="159">
        <v>10307529.68</v>
      </c>
      <c r="Q1879" s="159">
        <v>4595375</v>
      </c>
      <c r="R1879" s="159">
        <v>5712154.6799999997</v>
      </c>
      <c r="S1879" s="159">
        <v>756063.99</v>
      </c>
      <c r="T1879" s="159">
        <v>0</v>
      </c>
      <c r="U1879" s="159">
        <v>18379052.210000001</v>
      </c>
      <c r="V1879" s="159">
        <v>16979269.190000001</v>
      </c>
      <c r="W1879" s="159">
        <v>6983260.96</v>
      </c>
      <c r="X1879" s="159">
        <v>67946.8</v>
      </c>
      <c r="Y1879" s="159">
        <v>1399783.02</v>
      </c>
      <c r="Z1879" s="159">
        <v>1293975.6299999999</v>
      </c>
      <c r="AA1879" s="159">
        <v>495000</v>
      </c>
      <c r="AB1879" s="159">
        <v>798975.62999999989</v>
      </c>
      <c r="AC1879" s="159">
        <v>600000</v>
      </c>
      <c r="AD1879" s="159">
        <v>600000</v>
      </c>
      <c r="AE1879" s="159">
        <v>2555000</v>
      </c>
      <c r="AF1879" s="159">
        <v>1248402.1499999999</v>
      </c>
      <c r="AG1879" s="159">
        <v>41641.83</v>
      </c>
      <c r="AH1879" s="159">
        <v>52970.93</v>
      </c>
      <c r="AI1879" s="159">
        <v>0</v>
      </c>
      <c r="AJ1879" s="159">
        <v>0</v>
      </c>
    </row>
    <row r="1880" spans="1:36">
      <c r="A1880" s="153">
        <v>26</v>
      </c>
      <c r="B1880" s="154">
        <v>1</v>
      </c>
      <c r="C1880" s="154">
        <v>8</v>
      </c>
      <c r="D1880" s="155">
        <v>3</v>
      </c>
      <c r="E1880" s="155" t="s">
        <v>556</v>
      </c>
      <c r="F1880" s="156" t="s">
        <v>5192</v>
      </c>
      <c r="G1880" s="156" t="s">
        <v>556</v>
      </c>
      <c r="H1880" s="156" t="s">
        <v>5201</v>
      </c>
      <c r="I1880" s="155">
        <v>2601083</v>
      </c>
      <c r="J1880" s="157" t="s">
        <v>1059</v>
      </c>
      <c r="K1880" s="157"/>
      <c r="L1880" s="155">
        <v>2022</v>
      </c>
      <c r="M1880" s="158">
        <v>5506</v>
      </c>
      <c r="N1880" s="159">
        <v>24559536.82</v>
      </c>
      <c r="O1880" s="159">
        <v>23002301.399999999</v>
      </c>
      <c r="P1880" s="159">
        <v>16402282.24</v>
      </c>
      <c r="Q1880" s="159">
        <v>8846460</v>
      </c>
      <c r="R1880" s="159">
        <v>7555822.2400000002</v>
      </c>
      <c r="S1880" s="159">
        <v>1557235.42</v>
      </c>
      <c r="T1880" s="159">
        <v>38680</v>
      </c>
      <c r="U1880" s="159">
        <v>24710016.52</v>
      </c>
      <c r="V1880" s="159">
        <v>22742185.370000001</v>
      </c>
      <c r="W1880" s="159">
        <v>9846370.3699999992</v>
      </c>
      <c r="X1880" s="159">
        <v>442007.23</v>
      </c>
      <c r="Y1880" s="159">
        <v>1967831.15</v>
      </c>
      <c r="Z1880" s="159">
        <v>1550483.75</v>
      </c>
      <c r="AA1880" s="159">
        <v>1478080</v>
      </c>
      <c r="AB1880" s="159">
        <v>72403.75</v>
      </c>
      <c r="AC1880" s="159">
        <v>1237276</v>
      </c>
      <c r="AD1880" s="159">
        <v>1237276</v>
      </c>
      <c r="AE1880" s="159">
        <v>13947298.050000001</v>
      </c>
      <c r="AF1880" s="159">
        <v>260116.03</v>
      </c>
      <c r="AG1880" s="159">
        <v>10752</v>
      </c>
      <c r="AH1880" s="159">
        <v>51925</v>
      </c>
      <c r="AI1880" s="159">
        <v>0</v>
      </c>
      <c r="AJ1880" s="159">
        <v>0</v>
      </c>
    </row>
    <row r="1881" spans="1:36">
      <c r="A1881" s="153">
        <v>26</v>
      </c>
      <c r="B1881" s="154">
        <v>2</v>
      </c>
      <c r="C1881" s="154">
        <v>1</v>
      </c>
      <c r="D1881" s="155">
        <v>2</v>
      </c>
      <c r="E1881" s="155" t="s">
        <v>556</v>
      </c>
      <c r="F1881" s="156" t="s">
        <v>5202</v>
      </c>
      <c r="G1881" s="156" t="s">
        <v>556</v>
      </c>
      <c r="H1881" s="156" t="s">
        <v>5203</v>
      </c>
      <c r="I1881" s="155">
        <v>2602012</v>
      </c>
      <c r="J1881" s="157" t="s">
        <v>1058</v>
      </c>
      <c r="K1881" s="157"/>
      <c r="L1881" s="155">
        <v>2022</v>
      </c>
      <c r="M1881" s="158">
        <v>4372</v>
      </c>
      <c r="N1881" s="159">
        <v>21459329.350000001</v>
      </c>
      <c r="O1881" s="159">
        <v>20566999.960000001</v>
      </c>
      <c r="P1881" s="159">
        <v>15928134.379999999</v>
      </c>
      <c r="Q1881" s="159">
        <v>8125147</v>
      </c>
      <c r="R1881" s="159">
        <v>7802987.3799999999</v>
      </c>
      <c r="S1881" s="159">
        <v>892329.39</v>
      </c>
      <c r="T1881" s="159">
        <v>37111.72</v>
      </c>
      <c r="U1881" s="159">
        <v>21338371.050000001</v>
      </c>
      <c r="V1881" s="159">
        <v>19583263.120000001</v>
      </c>
      <c r="W1881" s="159">
        <v>8583452.9499999993</v>
      </c>
      <c r="X1881" s="159">
        <v>160956.93</v>
      </c>
      <c r="Y1881" s="159">
        <v>1755107.93</v>
      </c>
      <c r="Z1881" s="159">
        <v>686696.2</v>
      </c>
      <c r="AA1881" s="159">
        <v>0</v>
      </c>
      <c r="AB1881" s="159">
        <v>686696.2</v>
      </c>
      <c r="AC1881" s="159">
        <v>425000</v>
      </c>
      <c r="AD1881" s="159">
        <v>425000</v>
      </c>
      <c r="AE1881" s="159">
        <v>4320000</v>
      </c>
      <c r="AF1881" s="159">
        <v>983736.84</v>
      </c>
      <c r="AG1881" s="159">
        <v>0</v>
      </c>
      <c r="AH1881" s="159">
        <v>0</v>
      </c>
      <c r="AI1881" s="159">
        <v>0</v>
      </c>
      <c r="AJ1881" s="159">
        <v>0</v>
      </c>
    </row>
    <row r="1882" spans="1:36">
      <c r="A1882" s="153">
        <v>26</v>
      </c>
      <c r="B1882" s="154">
        <v>2</v>
      </c>
      <c r="C1882" s="154">
        <v>2</v>
      </c>
      <c r="D1882" s="155">
        <v>3</v>
      </c>
      <c r="E1882" s="155" t="s">
        <v>556</v>
      </c>
      <c r="F1882" s="156" t="s">
        <v>5204</v>
      </c>
      <c r="G1882" s="156" t="s">
        <v>556</v>
      </c>
      <c r="H1882" s="156" t="s">
        <v>5205</v>
      </c>
      <c r="I1882" s="155">
        <v>2602023</v>
      </c>
      <c r="J1882" s="157" t="s">
        <v>1057</v>
      </c>
      <c r="K1882" s="157"/>
      <c r="L1882" s="155">
        <v>2022</v>
      </c>
      <c r="M1882" s="158">
        <v>28012</v>
      </c>
      <c r="N1882" s="159">
        <v>125101369.83</v>
      </c>
      <c r="O1882" s="159">
        <v>118873369.25</v>
      </c>
      <c r="P1882" s="159">
        <v>71315777.579999998</v>
      </c>
      <c r="Q1882" s="159">
        <v>31207994</v>
      </c>
      <c r="R1882" s="159">
        <v>40107783.579999998</v>
      </c>
      <c r="S1882" s="159">
        <v>6228000.5800000001</v>
      </c>
      <c r="T1882" s="159">
        <v>1174899.1599999999</v>
      </c>
      <c r="U1882" s="159">
        <v>129170245.3</v>
      </c>
      <c r="V1882" s="159">
        <v>114220891.67</v>
      </c>
      <c r="W1882" s="159">
        <v>48957870.369999997</v>
      </c>
      <c r="X1882" s="159">
        <v>1400345.58</v>
      </c>
      <c r="Y1882" s="159">
        <v>14949353.630000001</v>
      </c>
      <c r="Z1882" s="159">
        <v>12651201.539999999</v>
      </c>
      <c r="AA1882" s="159">
        <v>9500000</v>
      </c>
      <c r="AB1882" s="159">
        <v>3151201.5399999991</v>
      </c>
      <c r="AC1882" s="159">
        <v>4088000</v>
      </c>
      <c r="AD1882" s="159">
        <v>4088000</v>
      </c>
      <c r="AE1882" s="159">
        <v>43843276.57</v>
      </c>
      <c r="AF1882" s="159">
        <v>4652477.58</v>
      </c>
      <c r="AG1882" s="159">
        <v>63769.15</v>
      </c>
      <c r="AH1882" s="159">
        <v>64740.25</v>
      </c>
      <c r="AI1882" s="159">
        <v>0</v>
      </c>
      <c r="AJ1882" s="159">
        <v>276.57</v>
      </c>
    </row>
    <row r="1883" spans="1:36">
      <c r="A1883" s="153">
        <v>26</v>
      </c>
      <c r="B1883" s="154">
        <v>2</v>
      </c>
      <c r="C1883" s="154">
        <v>3</v>
      </c>
      <c r="D1883" s="155">
        <v>3</v>
      </c>
      <c r="E1883" s="155" t="s">
        <v>556</v>
      </c>
      <c r="F1883" s="156" t="s">
        <v>5204</v>
      </c>
      <c r="G1883" s="156" t="s">
        <v>556</v>
      </c>
      <c r="H1883" s="156" t="s">
        <v>5206</v>
      </c>
      <c r="I1883" s="155">
        <v>2602033</v>
      </c>
      <c r="J1883" s="157" t="s">
        <v>1056</v>
      </c>
      <c r="K1883" s="157"/>
      <c r="L1883" s="155">
        <v>2022</v>
      </c>
      <c r="M1883" s="158">
        <v>11584</v>
      </c>
      <c r="N1883" s="159">
        <v>54361742.759999998</v>
      </c>
      <c r="O1883" s="159">
        <v>52938431.390000001</v>
      </c>
      <c r="P1883" s="159">
        <v>31397312.59</v>
      </c>
      <c r="Q1883" s="159">
        <v>13520294</v>
      </c>
      <c r="R1883" s="159">
        <v>17877018.59</v>
      </c>
      <c r="S1883" s="159">
        <v>1423311.37</v>
      </c>
      <c r="T1883" s="159">
        <v>0</v>
      </c>
      <c r="U1883" s="159">
        <v>53136454.270000003</v>
      </c>
      <c r="V1883" s="159">
        <v>49665393.859999999</v>
      </c>
      <c r="W1883" s="159">
        <v>21278828.460000001</v>
      </c>
      <c r="X1883" s="159">
        <v>332061.89</v>
      </c>
      <c r="Y1883" s="159">
        <v>3471060.41</v>
      </c>
      <c r="Z1883" s="159">
        <v>3021853.45</v>
      </c>
      <c r="AA1883" s="159">
        <v>2392973</v>
      </c>
      <c r="AB1883" s="159">
        <v>628880.45000000019</v>
      </c>
      <c r="AC1883" s="159">
        <v>1804000</v>
      </c>
      <c r="AD1883" s="159">
        <v>1804000</v>
      </c>
      <c r="AE1883" s="159">
        <v>13942721</v>
      </c>
      <c r="AF1883" s="159">
        <v>3273037.53</v>
      </c>
      <c r="AG1883" s="159">
        <v>289920.78999999998</v>
      </c>
      <c r="AH1883" s="159">
        <v>465564</v>
      </c>
      <c r="AI1883" s="159">
        <v>0</v>
      </c>
      <c r="AJ1883" s="159">
        <v>0</v>
      </c>
    </row>
    <row r="1884" spans="1:36">
      <c r="A1884" s="153">
        <v>26</v>
      </c>
      <c r="B1884" s="154">
        <v>2</v>
      </c>
      <c r="C1884" s="154">
        <v>4</v>
      </c>
      <c r="D1884" s="155">
        <v>2</v>
      </c>
      <c r="E1884" s="155" t="s">
        <v>556</v>
      </c>
      <c r="F1884" s="156" t="s">
        <v>5202</v>
      </c>
      <c r="G1884" s="156" t="s">
        <v>556</v>
      </c>
      <c r="H1884" s="156" t="s">
        <v>5207</v>
      </c>
      <c r="I1884" s="155">
        <v>2602042</v>
      </c>
      <c r="J1884" s="157" t="s">
        <v>1055</v>
      </c>
      <c r="K1884" s="157"/>
      <c r="L1884" s="155">
        <v>2022</v>
      </c>
      <c r="M1884" s="158">
        <v>4930</v>
      </c>
      <c r="N1884" s="159">
        <v>24155802.170000002</v>
      </c>
      <c r="O1884" s="159">
        <v>22419615.969999999</v>
      </c>
      <c r="P1884" s="159">
        <v>16591454.690000001</v>
      </c>
      <c r="Q1884" s="159">
        <v>8580816</v>
      </c>
      <c r="R1884" s="159">
        <v>8010638.6900000004</v>
      </c>
      <c r="S1884" s="159">
        <v>1736186.2</v>
      </c>
      <c r="T1884" s="159">
        <v>167523</v>
      </c>
      <c r="U1884" s="159">
        <v>25346693.870000001</v>
      </c>
      <c r="V1884" s="159">
        <v>20531859.350000001</v>
      </c>
      <c r="W1884" s="159">
        <v>7785778.6100000003</v>
      </c>
      <c r="X1884" s="159">
        <v>270888.96999999997</v>
      </c>
      <c r="Y1884" s="159">
        <v>4814834.5199999996</v>
      </c>
      <c r="Z1884" s="159">
        <v>2227267.4300000002</v>
      </c>
      <c r="AA1884" s="159">
        <v>1800000</v>
      </c>
      <c r="AB1884" s="159">
        <v>427267.43000000017</v>
      </c>
      <c r="AC1884" s="159">
        <v>990000</v>
      </c>
      <c r="AD1884" s="159">
        <v>990000</v>
      </c>
      <c r="AE1884" s="159">
        <v>10750000</v>
      </c>
      <c r="AF1884" s="159">
        <v>1887756.62</v>
      </c>
      <c r="AG1884" s="159">
        <v>202335.46</v>
      </c>
      <c r="AH1884" s="159">
        <v>296808.65000000002</v>
      </c>
      <c r="AI1884" s="159">
        <v>0</v>
      </c>
      <c r="AJ1884" s="159">
        <v>0</v>
      </c>
    </row>
    <row r="1885" spans="1:36">
      <c r="A1885" s="153">
        <v>26</v>
      </c>
      <c r="B1885" s="154">
        <v>2</v>
      </c>
      <c r="C1885" s="154">
        <v>5</v>
      </c>
      <c r="D1885" s="155">
        <v>2</v>
      </c>
      <c r="E1885" s="155" t="s">
        <v>556</v>
      </c>
      <c r="F1885" s="156" t="s">
        <v>5202</v>
      </c>
      <c r="G1885" s="156" t="s">
        <v>556</v>
      </c>
      <c r="H1885" s="156" t="s">
        <v>5208</v>
      </c>
      <c r="I1885" s="155">
        <v>2602052</v>
      </c>
      <c r="J1885" s="157" t="s">
        <v>1054</v>
      </c>
      <c r="K1885" s="157"/>
      <c r="L1885" s="155">
        <v>2022</v>
      </c>
      <c r="M1885" s="158">
        <v>4579</v>
      </c>
      <c r="N1885" s="159">
        <v>22906428.190000001</v>
      </c>
      <c r="O1885" s="159">
        <v>21471810.440000001</v>
      </c>
      <c r="P1885" s="159">
        <v>16874134.149999999</v>
      </c>
      <c r="Q1885" s="159">
        <v>9183182</v>
      </c>
      <c r="R1885" s="159">
        <v>7690952.1500000004</v>
      </c>
      <c r="S1885" s="159">
        <v>1434617.75</v>
      </c>
      <c r="T1885" s="159">
        <v>0</v>
      </c>
      <c r="U1885" s="159">
        <v>22032696.57</v>
      </c>
      <c r="V1885" s="159">
        <v>18924786.609999999</v>
      </c>
      <c r="W1885" s="159">
        <v>8093609.54</v>
      </c>
      <c r="X1885" s="159">
        <v>1300.93</v>
      </c>
      <c r="Y1885" s="159">
        <v>3107909.96</v>
      </c>
      <c r="Z1885" s="159">
        <v>1142647.98</v>
      </c>
      <c r="AA1885" s="159">
        <v>0</v>
      </c>
      <c r="AB1885" s="159">
        <v>1142647.98</v>
      </c>
      <c r="AC1885" s="159">
        <v>319560</v>
      </c>
      <c r="AD1885" s="159">
        <v>319560</v>
      </c>
      <c r="AE1885" s="159">
        <v>0</v>
      </c>
      <c r="AF1885" s="159">
        <v>2547023.83</v>
      </c>
      <c r="AG1885" s="159">
        <v>468538.62</v>
      </c>
      <c r="AH1885" s="159">
        <v>395473.45</v>
      </c>
      <c r="AI1885" s="159">
        <v>0</v>
      </c>
      <c r="AJ1885" s="159">
        <v>0</v>
      </c>
    </row>
    <row r="1886" spans="1:36">
      <c r="A1886" s="153">
        <v>26</v>
      </c>
      <c r="B1886" s="154">
        <v>2</v>
      </c>
      <c r="C1886" s="154">
        <v>6</v>
      </c>
      <c r="D1886" s="155">
        <v>3</v>
      </c>
      <c r="E1886" s="155" t="s">
        <v>556</v>
      </c>
      <c r="F1886" s="156" t="s">
        <v>5204</v>
      </c>
      <c r="G1886" s="156" t="s">
        <v>556</v>
      </c>
      <c r="H1886" s="156" t="s">
        <v>5209</v>
      </c>
      <c r="I1886" s="155">
        <v>2602063</v>
      </c>
      <c r="J1886" s="157" t="s">
        <v>1053</v>
      </c>
      <c r="K1886" s="157"/>
      <c r="L1886" s="155">
        <v>2022</v>
      </c>
      <c r="M1886" s="158">
        <v>12510</v>
      </c>
      <c r="N1886" s="159">
        <v>73833814.310000002</v>
      </c>
      <c r="O1886" s="159">
        <v>60332819.560000002</v>
      </c>
      <c r="P1886" s="159">
        <v>32802337.530000001</v>
      </c>
      <c r="Q1886" s="159">
        <v>13924820</v>
      </c>
      <c r="R1886" s="159">
        <v>18877517.530000001</v>
      </c>
      <c r="S1886" s="159">
        <v>13500994.75</v>
      </c>
      <c r="T1886" s="159">
        <v>70109.02</v>
      </c>
      <c r="U1886" s="159">
        <v>74963026.680000007</v>
      </c>
      <c r="V1886" s="159">
        <v>50351976.75</v>
      </c>
      <c r="W1886" s="159">
        <v>17332694.120000001</v>
      </c>
      <c r="X1886" s="159">
        <v>583066.84</v>
      </c>
      <c r="Y1886" s="159">
        <v>24611049.93</v>
      </c>
      <c r="Z1886" s="159">
        <v>8944213.5899999999</v>
      </c>
      <c r="AA1886" s="159">
        <v>7961793.3700000001</v>
      </c>
      <c r="AB1886" s="159">
        <v>982420.21999999974</v>
      </c>
      <c r="AC1886" s="159">
        <v>4549699.2300000004</v>
      </c>
      <c r="AD1886" s="159">
        <v>4549699.2300000004</v>
      </c>
      <c r="AE1886" s="159">
        <v>32041802.489999998</v>
      </c>
      <c r="AF1886" s="159">
        <v>9980842.8100000005</v>
      </c>
      <c r="AG1886" s="159">
        <v>658975.15</v>
      </c>
      <c r="AH1886" s="159">
        <v>955353.82</v>
      </c>
      <c r="AI1886" s="159">
        <v>0</v>
      </c>
      <c r="AJ1886" s="159">
        <v>0</v>
      </c>
    </row>
    <row r="1887" spans="1:36">
      <c r="A1887" s="153">
        <v>26</v>
      </c>
      <c r="B1887" s="154">
        <v>2</v>
      </c>
      <c r="C1887" s="154">
        <v>7</v>
      </c>
      <c r="D1887" s="155">
        <v>2</v>
      </c>
      <c r="E1887" s="155" t="s">
        <v>556</v>
      </c>
      <c r="F1887" s="156" t="s">
        <v>5202</v>
      </c>
      <c r="G1887" s="156" t="s">
        <v>556</v>
      </c>
      <c r="H1887" s="156" t="s">
        <v>5210</v>
      </c>
      <c r="I1887" s="155">
        <v>2602072</v>
      </c>
      <c r="J1887" s="157" t="s">
        <v>1052</v>
      </c>
      <c r="K1887" s="157"/>
      <c r="L1887" s="155">
        <v>2022</v>
      </c>
      <c r="M1887" s="158">
        <v>4320</v>
      </c>
      <c r="N1887" s="159">
        <v>23579069.949999999</v>
      </c>
      <c r="O1887" s="159">
        <v>19849031.690000001</v>
      </c>
      <c r="P1887" s="159">
        <v>13757502.6</v>
      </c>
      <c r="Q1887" s="159">
        <v>7226327</v>
      </c>
      <c r="R1887" s="159">
        <v>6531175.5999999996</v>
      </c>
      <c r="S1887" s="159">
        <v>3730038.26</v>
      </c>
      <c r="T1887" s="159">
        <v>40683.43</v>
      </c>
      <c r="U1887" s="159">
        <v>22341034.32</v>
      </c>
      <c r="V1887" s="159">
        <v>18026772.370000001</v>
      </c>
      <c r="W1887" s="159">
        <v>7667001.9100000001</v>
      </c>
      <c r="X1887" s="159">
        <v>242463.82</v>
      </c>
      <c r="Y1887" s="159">
        <v>4314261.95</v>
      </c>
      <c r="Z1887" s="159">
        <v>52471.87</v>
      </c>
      <c r="AA1887" s="159">
        <v>0</v>
      </c>
      <c r="AB1887" s="159">
        <v>52471.87</v>
      </c>
      <c r="AC1887" s="159">
        <v>771572</v>
      </c>
      <c r="AD1887" s="159">
        <v>771572</v>
      </c>
      <c r="AE1887" s="159">
        <v>8085436</v>
      </c>
      <c r="AF1887" s="159">
        <v>1822259.32</v>
      </c>
      <c r="AG1887" s="159">
        <v>49841.05</v>
      </c>
      <c r="AH1887" s="159">
        <v>56732.51</v>
      </c>
      <c r="AI1887" s="159">
        <v>0</v>
      </c>
      <c r="AJ1887" s="159">
        <v>0</v>
      </c>
    </row>
    <row r="1888" spans="1:36">
      <c r="A1888" s="153">
        <v>26</v>
      </c>
      <c r="B1888" s="154">
        <v>2</v>
      </c>
      <c r="C1888" s="154">
        <v>8</v>
      </c>
      <c r="D1888" s="155">
        <v>2</v>
      </c>
      <c r="E1888" s="155" t="s">
        <v>556</v>
      </c>
      <c r="F1888" s="156" t="s">
        <v>5202</v>
      </c>
      <c r="G1888" s="156" t="s">
        <v>556</v>
      </c>
      <c r="H1888" s="156" t="s">
        <v>5211</v>
      </c>
      <c r="I1888" s="155">
        <v>2602082</v>
      </c>
      <c r="J1888" s="157" t="s">
        <v>1051</v>
      </c>
      <c r="K1888" s="157"/>
      <c r="L1888" s="155">
        <v>2022</v>
      </c>
      <c r="M1888" s="158">
        <v>8475</v>
      </c>
      <c r="N1888" s="159">
        <v>41991798.229999997</v>
      </c>
      <c r="O1888" s="159">
        <v>38048896.640000001</v>
      </c>
      <c r="P1888" s="159">
        <v>28224357.189999998</v>
      </c>
      <c r="Q1888" s="159">
        <v>14497927</v>
      </c>
      <c r="R1888" s="159">
        <v>13726430.189999999</v>
      </c>
      <c r="S1888" s="159">
        <v>3942901.59</v>
      </c>
      <c r="T1888" s="159">
        <v>78773.5</v>
      </c>
      <c r="U1888" s="159">
        <v>42161284.369999997</v>
      </c>
      <c r="V1888" s="159">
        <v>34784866.93</v>
      </c>
      <c r="W1888" s="159">
        <v>15799568.02</v>
      </c>
      <c r="X1888" s="159">
        <v>64000.33</v>
      </c>
      <c r="Y1888" s="159">
        <v>7376417.4400000004</v>
      </c>
      <c r="Z1888" s="159">
        <v>3700057.45</v>
      </c>
      <c r="AA1888" s="159">
        <v>0</v>
      </c>
      <c r="AB1888" s="159">
        <v>3700057.45</v>
      </c>
      <c r="AC1888" s="159">
        <v>573480</v>
      </c>
      <c r="AD1888" s="159">
        <v>573480</v>
      </c>
      <c r="AE1888" s="159">
        <v>1803281.89</v>
      </c>
      <c r="AF1888" s="159">
        <v>3264029.71</v>
      </c>
      <c r="AG1888" s="159">
        <v>0</v>
      </c>
      <c r="AH1888" s="159">
        <v>2854.59</v>
      </c>
      <c r="AI1888" s="159">
        <v>0</v>
      </c>
      <c r="AJ1888" s="159">
        <v>0</v>
      </c>
    </row>
    <row r="1889" spans="1:36">
      <c r="A1889" s="153">
        <v>26</v>
      </c>
      <c r="B1889" s="154">
        <v>2</v>
      </c>
      <c r="C1889" s="154">
        <v>9</v>
      </c>
      <c r="D1889" s="155">
        <v>3</v>
      </c>
      <c r="E1889" s="155" t="s">
        <v>556</v>
      </c>
      <c r="F1889" s="156" t="s">
        <v>5204</v>
      </c>
      <c r="G1889" s="156" t="s">
        <v>556</v>
      </c>
      <c r="H1889" s="156" t="s">
        <v>5212</v>
      </c>
      <c r="I1889" s="155">
        <v>2602093</v>
      </c>
      <c r="J1889" s="157" t="s">
        <v>1050</v>
      </c>
      <c r="K1889" s="157"/>
      <c r="L1889" s="155">
        <v>2022</v>
      </c>
      <c r="M1889" s="158">
        <v>6975</v>
      </c>
      <c r="N1889" s="159">
        <v>31399645.329999998</v>
      </c>
      <c r="O1889" s="159">
        <v>29870002.02</v>
      </c>
      <c r="P1889" s="159">
        <v>20944973.73</v>
      </c>
      <c r="Q1889" s="159">
        <v>11544515</v>
      </c>
      <c r="R1889" s="159">
        <v>9400458.7300000004</v>
      </c>
      <c r="S1889" s="159">
        <v>1529643.31</v>
      </c>
      <c r="T1889" s="159">
        <v>54450</v>
      </c>
      <c r="U1889" s="159">
        <v>30151235.109999999</v>
      </c>
      <c r="V1889" s="159">
        <v>27042340.719999999</v>
      </c>
      <c r="W1889" s="159">
        <v>9051603.0700000003</v>
      </c>
      <c r="X1889" s="159">
        <v>170007.41</v>
      </c>
      <c r="Y1889" s="159">
        <v>3108894.39</v>
      </c>
      <c r="Z1889" s="159">
        <v>2021655.58</v>
      </c>
      <c r="AA1889" s="159">
        <v>1200000</v>
      </c>
      <c r="AB1889" s="159">
        <v>821655.58000000007</v>
      </c>
      <c r="AC1889" s="159">
        <v>2445656</v>
      </c>
      <c r="AD1889" s="159">
        <v>2445656</v>
      </c>
      <c r="AE1889" s="159">
        <v>6010775.9199999999</v>
      </c>
      <c r="AF1889" s="159">
        <v>2827661.3</v>
      </c>
      <c r="AG1889" s="159">
        <v>0</v>
      </c>
      <c r="AH1889" s="159">
        <v>47125.7</v>
      </c>
      <c r="AI1889" s="159">
        <v>0</v>
      </c>
      <c r="AJ1889" s="159">
        <v>0</v>
      </c>
    </row>
    <row r="1890" spans="1:36">
      <c r="A1890" s="153">
        <v>26</v>
      </c>
      <c r="B1890" s="154">
        <v>3</v>
      </c>
      <c r="C1890" s="154">
        <v>1</v>
      </c>
      <c r="D1890" s="155">
        <v>2</v>
      </c>
      <c r="E1890" s="155" t="s">
        <v>556</v>
      </c>
      <c r="F1890" s="156" t="s">
        <v>5213</v>
      </c>
      <c r="G1890" s="156" t="s">
        <v>556</v>
      </c>
      <c r="H1890" s="156" t="s">
        <v>5214</v>
      </c>
      <c r="I1890" s="155">
        <v>2603012</v>
      </c>
      <c r="J1890" s="157" t="s">
        <v>1049</v>
      </c>
      <c r="K1890" s="157"/>
      <c r="L1890" s="155">
        <v>2022</v>
      </c>
      <c r="M1890" s="158">
        <v>4021</v>
      </c>
      <c r="N1890" s="159">
        <v>16772898.52</v>
      </c>
      <c r="O1890" s="159">
        <v>14816370.199999999</v>
      </c>
      <c r="P1890" s="159">
        <v>11284056.190000001</v>
      </c>
      <c r="Q1890" s="159">
        <v>6656077</v>
      </c>
      <c r="R1890" s="159">
        <v>4627979.1900000004</v>
      </c>
      <c r="S1890" s="159">
        <v>1956528.32</v>
      </c>
      <c r="T1890" s="159">
        <v>229616</v>
      </c>
      <c r="U1890" s="159">
        <v>15893521.75</v>
      </c>
      <c r="V1890" s="159">
        <v>13220863.66</v>
      </c>
      <c r="W1890" s="159">
        <v>5439029.7300000004</v>
      </c>
      <c r="X1890" s="159">
        <v>108196.38</v>
      </c>
      <c r="Y1890" s="159">
        <v>2672658.09</v>
      </c>
      <c r="Z1890" s="159">
        <v>699381.88</v>
      </c>
      <c r="AA1890" s="159">
        <v>0</v>
      </c>
      <c r="AB1890" s="159">
        <v>699381.88</v>
      </c>
      <c r="AC1890" s="159">
        <v>231400</v>
      </c>
      <c r="AD1890" s="159">
        <v>231400</v>
      </c>
      <c r="AE1890" s="159">
        <v>3812018.71</v>
      </c>
      <c r="AF1890" s="159">
        <v>1595506.54</v>
      </c>
      <c r="AG1890" s="159">
        <v>0</v>
      </c>
      <c r="AH1890" s="159">
        <v>0</v>
      </c>
      <c r="AI1890" s="159">
        <v>0</v>
      </c>
      <c r="AJ1890" s="159">
        <v>0</v>
      </c>
    </row>
    <row r="1891" spans="1:36">
      <c r="A1891" s="153">
        <v>26</v>
      </c>
      <c r="B1891" s="154">
        <v>3</v>
      </c>
      <c r="C1891" s="154">
        <v>2</v>
      </c>
      <c r="D1891" s="155">
        <v>2</v>
      </c>
      <c r="E1891" s="155" t="s">
        <v>556</v>
      </c>
      <c r="F1891" s="156" t="s">
        <v>5213</v>
      </c>
      <c r="G1891" s="156" t="s">
        <v>556</v>
      </c>
      <c r="H1891" s="156" t="s">
        <v>5215</v>
      </c>
      <c r="I1891" s="155">
        <v>2603022</v>
      </c>
      <c r="J1891" s="157" t="s">
        <v>1048</v>
      </c>
      <c r="K1891" s="157"/>
      <c r="L1891" s="155">
        <v>2022</v>
      </c>
      <c r="M1891" s="158">
        <v>3792</v>
      </c>
      <c r="N1891" s="159">
        <v>17761824.859999999</v>
      </c>
      <c r="O1891" s="159">
        <v>15906511.92</v>
      </c>
      <c r="P1891" s="159">
        <v>11243089.710000001</v>
      </c>
      <c r="Q1891" s="159">
        <v>6332641</v>
      </c>
      <c r="R1891" s="159">
        <v>4910448.71</v>
      </c>
      <c r="S1891" s="159">
        <v>1855312.94</v>
      </c>
      <c r="T1891" s="159">
        <v>60332.28</v>
      </c>
      <c r="U1891" s="159">
        <v>17360250.539999999</v>
      </c>
      <c r="V1891" s="159">
        <v>14323364.359999999</v>
      </c>
      <c r="W1891" s="159">
        <v>6099006.3200000003</v>
      </c>
      <c r="X1891" s="159">
        <v>122109.8</v>
      </c>
      <c r="Y1891" s="159">
        <v>3036886.18</v>
      </c>
      <c r="Z1891" s="159">
        <v>760689.39</v>
      </c>
      <c r="AA1891" s="159">
        <v>149927.99</v>
      </c>
      <c r="AB1891" s="159">
        <v>610761.4</v>
      </c>
      <c r="AC1891" s="159">
        <v>140000</v>
      </c>
      <c r="AD1891" s="159">
        <v>140000</v>
      </c>
      <c r="AE1891" s="159">
        <v>4277551.16</v>
      </c>
      <c r="AF1891" s="159">
        <v>1583147.56</v>
      </c>
      <c r="AG1891" s="159">
        <v>0</v>
      </c>
      <c r="AH1891" s="159">
        <v>0</v>
      </c>
      <c r="AI1891" s="159">
        <v>0</v>
      </c>
      <c r="AJ1891" s="159">
        <v>0</v>
      </c>
    </row>
    <row r="1892" spans="1:36">
      <c r="A1892" s="153">
        <v>26</v>
      </c>
      <c r="B1892" s="154">
        <v>3</v>
      </c>
      <c r="C1892" s="154">
        <v>3</v>
      </c>
      <c r="D1892" s="155">
        <v>3</v>
      </c>
      <c r="E1892" s="155" t="s">
        <v>556</v>
      </c>
      <c r="F1892" s="156" t="s">
        <v>5216</v>
      </c>
      <c r="G1892" s="156" t="s">
        <v>556</v>
      </c>
      <c r="H1892" s="156" t="s">
        <v>5217</v>
      </c>
      <c r="I1892" s="155">
        <v>2603033</v>
      </c>
      <c r="J1892" s="157" t="s">
        <v>1047</v>
      </c>
      <c r="K1892" s="157"/>
      <c r="L1892" s="155">
        <v>2022</v>
      </c>
      <c r="M1892" s="158">
        <v>16177</v>
      </c>
      <c r="N1892" s="159">
        <v>67293406.810000002</v>
      </c>
      <c r="O1892" s="159">
        <v>62691373.299999997</v>
      </c>
      <c r="P1892" s="159">
        <v>42859691.810000002</v>
      </c>
      <c r="Q1892" s="159">
        <v>20283917</v>
      </c>
      <c r="R1892" s="159">
        <v>22575774.809999999</v>
      </c>
      <c r="S1892" s="159">
        <v>4602033.51</v>
      </c>
      <c r="T1892" s="159">
        <v>310486.46000000002</v>
      </c>
      <c r="U1892" s="159">
        <v>68328113.040000007</v>
      </c>
      <c r="V1892" s="159">
        <v>59117882.509999998</v>
      </c>
      <c r="W1892" s="159">
        <v>20901272.620000001</v>
      </c>
      <c r="X1892" s="159">
        <v>533345.96</v>
      </c>
      <c r="Y1892" s="159">
        <v>9210230.5299999993</v>
      </c>
      <c r="Z1892" s="159">
        <v>5122731.1500000004</v>
      </c>
      <c r="AA1892" s="159">
        <v>1800000</v>
      </c>
      <c r="AB1892" s="159">
        <v>3322731.1500000004</v>
      </c>
      <c r="AC1892" s="159">
        <v>1041500</v>
      </c>
      <c r="AD1892" s="159">
        <v>1000000</v>
      </c>
      <c r="AE1892" s="159">
        <v>22621920</v>
      </c>
      <c r="AF1892" s="159">
        <v>3573490.79</v>
      </c>
      <c r="AG1892" s="159">
        <v>562565.12</v>
      </c>
      <c r="AH1892" s="159">
        <v>249726.37</v>
      </c>
      <c r="AI1892" s="159">
        <v>0</v>
      </c>
      <c r="AJ1892" s="159">
        <v>0</v>
      </c>
    </row>
    <row r="1893" spans="1:36">
      <c r="A1893" s="153">
        <v>26</v>
      </c>
      <c r="B1893" s="154">
        <v>3</v>
      </c>
      <c r="C1893" s="154">
        <v>4</v>
      </c>
      <c r="D1893" s="155">
        <v>3</v>
      </c>
      <c r="E1893" s="155" t="s">
        <v>556</v>
      </c>
      <c r="F1893" s="156" t="s">
        <v>5216</v>
      </c>
      <c r="G1893" s="156" t="s">
        <v>556</v>
      </c>
      <c r="H1893" s="156" t="s">
        <v>5218</v>
      </c>
      <c r="I1893" s="155">
        <v>2603043</v>
      </c>
      <c r="J1893" s="157" t="s">
        <v>1046</v>
      </c>
      <c r="K1893" s="157"/>
      <c r="L1893" s="155">
        <v>2022</v>
      </c>
      <c r="M1893" s="158">
        <v>3282</v>
      </c>
      <c r="N1893" s="159">
        <v>15935603.82</v>
      </c>
      <c r="O1893" s="159">
        <v>13625191.689999999</v>
      </c>
      <c r="P1893" s="159">
        <v>9313859.4900000002</v>
      </c>
      <c r="Q1893" s="159">
        <v>4961332</v>
      </c>
      <c r="R1893" s="159">
        <v>4352527.49</v>
      </c>
      <c r="S1893" s="159">
        <v>2310412.13</v>
      </c>
      <c r="T1893" s="159">
        <v>1613.01</v>
      </c>
      <c r="U1893" s="159">
        <v>15750984</v>
      </c>
      <c r="V1893" s="159">
        <v>12796915.039999999</v>
      </c>
      <c r="W1893" s="159">
        <v>5558973.7699999996</v>
      </c>
      <c r="X1893" s="159">
        <v>140919.32999999999</v>
      </c>
      <c r="Y1893" s="159">
        <v>2954068.96</v>
      </c>
      <c r="Z1893" s="159">
        <v>1198983.3500000001</v>
      </c>
      <c r="AA1893" s="159">
        <v>1100000</v>
      </c>
      <c r="AB1893" s="159">
        <v>98983.350000000093</v>
      </c>
      <c r="AC1893" s="159">
        <v>60000</v>
      </c>
      <c r="AD1893" s="159">
        <v>60000</v>
      </c>
      <c r="AE1893" s="159">
        <v>6083000</v>
      </c>
      <c r="AF1893" s="159">
        <v>828276.65</v>
      </c>
      <c r="AG1893" s="159">
        <v>159105.43</v>
      </c>
      <c r="AH1893" s="159">
        <v>218980.84</v>
      </c>
      <c r="AI1893" s="159">
        <v>0</v>
      </c>
      <c r="AJ1893" s="159">
        <v>0</v>
      </c>
    </row>
    <row r="1894" spans="1:36">
      <c r="A1894" s="153">
        <v>26</v>
      </c>
      <c r="B1894" s="154">
        <v>3</v>
      </c>
      <c r="C1894" s="154">
        <v>5</v>
      </c>
      <c r="D1894" s="155">
        <v>3</v>
      </c>
      <c r="E1894" s="155" t="s">
        <v>556</v>
      </c>
      <c r="F1894" s="156" t="s">
        <v>5216</v>
      </c>
      <c r="G1894" s="156" t="s">
        <v>556</v>
      </c>
      <c r="H1894" s="156" t="s">
        <v>5219</v>
      </c>
      <c r="I1894" s="155">
        <v>2603053</v>
      </c>
      <c r="J1894" s="157" t="s">
        <v>1045</v>
      </c>
      <c r="K1894" s="157"/>
      <c r="L1894" s="155">
        <v>2022</v>
      </c>
      <c r="M1894" s="158">
        <v>6468</v>
      </c>
      <c r="N1894" s="159">
        <v>30439268.329999998</v>
      </c>
      <c r="O1894" s="159">
        <v>27751682.449999999</v>
      </c>
      <c r="P1894" s="159">
        <v>20385075.359999999</v>
      </c>
      <c r="Q1894" s="159">
        <v>10749089</v>
      </c>
      <c r="R1894" s="159">
        <v>9635986.3599999994</v>
      </c>
      <c r="S1894" s="159">
        <v>2687585.88</v>
      </c>
      <c r="T1894" s="159">
        <v>25200</v>
      </c>
      <c r="U1894" s="159">
        <v>29164554.34</v>
      </c>
      <c r="V1894" s="159">
        <v>24858075.530000001</v>
      </c>
      <c r="W1894" s="159">
        <v>8771561.5899999999</v>
      </c>
      <c r="X1894" s="159">
        <v>219854.1</v>
      </c>
      <c r="Y1894" s="159">
        <v>4306478.8099999996</v>
      </c>
      <c r="Z1894" s="159">
        <v>3269639.31</v>
      </c>
      <c r="AA1894" s="159">
        <v>0</v>
      </c>
      <c r="AB1894" s="159">
        <v>3269639.31</v>
      </c>
      <c r="AC1894" s="159">
        <v>649370.04</v>
      </c>
      <c r="AD1894" s="159">
        <v>649370.04</v>
      </c>
      <c r="AE1894" s="159">
        <v>6094319.3099999996</v>
      </c>
      <c r="AF1894" s="159">
        <v>2893606.92</v>
      </c>
      <c r="AG1894" s="159">
        <v>0</v>
      </c>
      <c r="AH1894" s="159">
        <v>0</v>
      </c>
      <c r="AI1894" s="159">
        <v>0</v>
      </c>
      <c r="AJ1894" s="159">
        <v>0</v>
      </c>
    </row>
    <row r="1895" spans="1:36">
      <c r="A1895" s="153">
        <v>26</v>
      </c>
      <c r="B1895" s="154">
        <v>4</v>
      </c>
      <c r="C1895" s="154">
        <v>1</v>
      </c>
      <c r="D1895" s="155">
        <v>2</v>
      </c>
      <c r="E1895" s="155" t="s">
        <v>556</v>
      </c>
      <c r="F1895" s="156" t="s">
        <v>5220</v>
      </c>
      <c r="G1895" s="156" t="s">
        <v>556</v>
      </c>
      <c r="H1895" s="156" t="s">
        <v>5221</v>
      </c>
      <c r="I1895" s="155">
        <v>2604012</v>
      </c>
      <c r="J1895" s="157" t="s">
        <v>1044</v>
      </c>
      <c r="K1895" s="157"/>
      <c r="L1895" s="155">
        <v>2022</v>
      </c>
      <c r="M1895" s="158">
        <v>10277</v>
      </c>
      <c r="N1895" s="159">
        <v>53600222.090000004</v>
      </c>
      <c r="O1895" s="159">
        <v>48936861.049999997</v>
      </c>
      <c r="P1895" s="159">
        <v>39425276.189999998</v>
      </c>
      <c r="Q1895" s="159">
        <v>19167623</v>
      </c>
      <c r="R1895" s="159">
        <v>20257653.190000001</v>
      </c>
      <c r="S1895" s="159">
        <v>4663361.04</v>
      </c>
      <c r="T1895" s="159">
        <v>0</v>
      </c>
      <c r="U1895" s="159">
        <v>54010897.850000001</v>
      </c>
      <c r="V1895" s="159">
        <v>45455440.600000001</v>
      </c>
      <c r="W1895" s="159">
        <v>17226581.18</v>
      </c>
      <c r="X1895" s="159">
        <v>366329.29</v>
      </c>
      <c r="Y1895" s="159">
        <v>8555457.25</v>
      </c>
      <c r="Z1895" s="159">
        <v>3598637.76</v>
      </c>
      <c r="AA1895" s="159">
        <v>3100000</v>
      </c>
      <c r="AB1895" s="159">
        <v>498637.75999999978</v>
      </c>
      <c r="AC1895" s="159">
        <v>1820425.64</v>
      </c>
      <c r="AD1895" s="159">
        <v>1820425.64</v>
      </c>
      <c r="AE1895" s="159">
        <v>16912391.120000001</v>
      </c>
      <c r="AF1895" s="159">
        <v>3481420.45</v>
      </c>
      <c r="AG1895" s="159">
        <v>1022043.76</v>
      </c>
      <c r="AH1895" s="159">
        <v>866630.06</v>
      </c>
      <c r="AI1895" s="159">
        <v>0</v>
      </c>
      <c r="AJ1895" s="159">
        <v>0</v>
      </c>
    </row>
    <row r="1896" spans="1:36">
      <c r="A1896" s="153">
        <v>26</v>
      </c>
      <c r="B1896" s="154">
        <v>4</v>
      </c>
      <c r="C1896" s="154">
        <v>2</v>
      </c>
      <c r="D1896" s="155">
        <v>3</v>
      </c>
      <c r="E1896" s="155" t="s">
        <v>556</v>
      </c>
      <c r="F1896" s="156" t="s">
        <v>5222</v>
      </c>
      <c r="G1896" s="156" t="s">
        <v>556</v>
      </c>
      <c r="H1896" s="156" t="s">
        <v>5223</v>
      </c>
      <c r="I1896" s="155">
        <v>2604023</v>
      </c>
      <c r="J1896" s="157" t="s">
        <v>1043</v>
      </c>
      <c r="K1896" s="157"/>
      <c r="L1896" s="155">
        <v>2022</v>
      </c>
      <c r="M1896" s="158">
        <v>11534</v>
      </c>
      <c r="N1896" s="159">
        <v>57469786.149999999</v>
      </c>
      <c r="O1896" s="159">
        <v>54067279.009999998</v>
      </c>
      <c r="P1896" s="159">
        <v>36691591.379999995</v>
      </c>
      <c r="Q1896" s="159">
        <v>17912197</v>
      </c>
      <c r="R1896" s="159">
        <v>18779394.379999999</v>
      </c>
      <c r="S1896" s="159">
        <v>3402507.14</v>
      </c>
      <c r="T1896" s="159">
        <v>0</v>
      </c>
      <c r="U1896" s="159">
        <v>55396722.520000003</v>
      </c>
      <c r="V1896" s="159">
        <v>48320825.009999998</v>
      </c>
      <c r="W1896" s="159">
        <v>17944950.59</v>
      </c>
      <c r="X1896" s="159">
        <v>773472.63</v>
      </c>
      <c r="Y1896" s="159">
        <v>7075897.5099999998</v>
      </c>
      <c r="Z1896" s="159">
        <v>4357477.83</v>
      </c>
      <c r="AA1896" s="159">
        <v>3084000</v>
      </c>
      <c r="AB1896" s="159">
        <v>1273477.83</v>
      </c>
      <c r="AC1896" s="159">
        <v>4373083.83</v>
      </c>
      <c r="AD1896" s="159">
        <v>4373083.83</v>
      </c>
      <c r="AE1896" s="159">
        <v>23113590.09</v>
      </c>
      <c r="AF1896" s="159">
        <v>5746454</v>
      </c>
      <c r="AG1896" s="159">
        <v>681583.9</v>
      </c>
      <c r="AH1896" s="159">
        <v>540760.55000000005</v>
      </c>
      <c r="AI1896" s="159">
        <v>0</v>
      </c>
      <c r="AJ1896" s="159">
        <v>0</v>
      </c>
    </row>
    <row r="1897" spans="1:36">
      <c r="A1897" s="153">
        <v>26</v>
      </c>
      <c r="B1897" s="154">
        <v>4</v>
      </c>
      <c r="C1897" s="154">
        <v>3</v>
      </c>
      <c r="D1897" s="155">
        <v>3</v>
      </c>
      <c r="E1897" s="155" t="s">
        <v>556</v>
      </c>
      <c r="F1897" s="156" t="s">
        <v>5222</v>
      </c>
      <c r="G1897" s="156" t="s">
        <v>556</v>
      </c>
      <c r="H1897" s="156" t="s">
        <v>5224</v>
      </c>
      <c r="I1897" s="155">
        <v>2604033</v>
      </c>
      <c r="J1897" s="157" t="s">
        <v>1042</v>
      </c>
      <c r="K1897" s="157"/>
      <c r="L1897" s="155">
        <v>2022</v>
      </c>
      <c r="M1897" s="158">
        <v>15096</v>
      </c>
      <c r="N1897" s="159">
        <v>69891066.870000005</v>
      </c>
      <c r="O1897" s="159">
        <v>63323292.619999997</v>
      </c>
      <c r="P1897" s="159">
        <v>37277628.93</v>
      </c>
      <c r="Q1897" s="159">
        <v>16328051</v>
      </c>
      <c r="R1897" s="159">
        <v>20949577.93</v>
      </c>
      <c r="S1897" s="159">
        <v>6567774.25</v>
      </c>
      <c r="T1897" s="159">
        <v>62574.44</v>
      </c>
      <c r="U1897" s="159">
        <v>70042196.299999997</v>
      </c>
      <c r="V1897" s="159">
        <v>56788591.789999999</v>
      </c>
      <c r="W1897" s="159">
        <v>21279737.789999999</v>
      </c>
      <c r="X1897" s="159">
        <v>858517.1</v>
      </c>
      <c r="Y1897" s="159">
        <v>13253604.51</v>
      </c>
      <c r="Z1897" s="159">
        <v>13476555.529999999</v>
      </c>
      <c r="AA1897" s="159">
        <v>7000000</v>
      </c>
      <c r="AB1897" s="159">
        <v>6476555.5299999993</v>
      </c>
      <c r="AC1897" s="159">
        <v>3230880.8</v>
      </c>
      <c r="AD1897" s="159">
        <v>3200000</v>
      </c>
      <c r="AE1897" s="159">
        <v>30482295.710000001</v>
      </c>
      <c r="AF1897" s="159">
        <v>6534700.8300000001</v>
      </c>
      <c r="AG1897" s="159">
        <v>465071.45</v>
      </c>
      <c r="AH1897" s="159">
        <v>346271.87</v>
      </c>
      <c r="AI1897" s="159">
        <v>0</v>
      </c>
      <c r="AJ1897" s="159">
        <v>3766.4</v>
      </c>
    </row>
    <row r="1898" spans="1:36">
      <c r="A1898" s="153">
        <v>26</v>
      </c>
      <c r="B1898" s="154">
        <v>4</v>
      </c>
      <c r="C1898" s="154">
        <v>4</v>
      </c>
      <c r="D1898" s="155">
        <v>3</v>
      </c>
      <c r="E1898" s="155" t="s">
        <v>556</v>
      </c>
      <c r="F1898" s="156" t="s">
        <v>5222</v>
      </c>
      <c r="G1898" s="156" t="s">
        <v>556</v>
      </c>
      <c r="H1898" s="156" t="s">
        <v>5225</v>
      </c>
      <c r="I1898" s="155">
        <v>2604043</v>
      </c>
      <c r="J1898" s="157" t="s">
        <v>1041</v>
      </c>
      <c r="K1898" s="157"/>
      <c r="L1898" s="155">
        <v>2022</v>
      </c>
      <c r="M1898" s="158">
        <v>11268</v>
      </c>
      <c r="N1898" s="159">
        <v>70018668.719999999</v>
      </c>
      <c r="O1898" s="159">
        <v>52699998.530000001</v>
      </c>
      <c r="P1898" s="159">
        <v>36269175.100000001</v>
      </c>
      <c r="Q1898" s="159">
        <v>16923653</v>
      </c>
      <c r="R1898" s="159">
        <v>19345522.100000001</v>
      </c>
      <c r="S1898" s="159">
        <v>17318670.190000001</v>
      </c>
      <c r="T1898" s="159">
        <v>252358.62</v>
      </c>
      <c r="U1898" s="159">
        <v>73441018</v>
      </c>
      <c r="V1898" s="159">
        <v>48784270.640000001</v>
      </c>
      <c r="W1898" s="159">
        <v>18851551.690000001</v>
      </c>
      <c r="X1898" s="159">
        <v>931919.19</v>
      </c>
      <c r="Y1898" s="159">
        <v>24656747.359999999</v>
      </c>
      <c r="Z1898" s="159">
        <v>6618165.2699999996</v>
      </c>
      <c r="AA1898" s="159">
        <v>4450000</v>
      </c>
      <c r="AB1898" s="159">
        <v>2168165.2699999996</v>
      </c>
      <c r="AC1898" s="159">
        <v>1550000</v>
      </c>
      <c r="AD1898" s="159">
        <v>1550000</v>
      </c>
      <c r="AE1898" s="159">
        <v>34780000</v>
      </c>
      <c r="AF1898" s="159">
        <v>3915727.89</v>
      </c>
      <c r="AG1898" s="159">
        <v>614397.98</v>
      </c>
      <c r="AH1898" s="159">
        <v>662113.41</v>
      </c>
      <c r="AI1898" s="159">
        <v>0</v>
      </c>
      <c r="AJ1898" s="159">
        <v>0</v>
      </c>
    </row>
    <row r="1899" spans="1:36">
      <c r="A1899" s="153">
        <v>26</v>
      </c>
      <c r="B1899" s="154">
        <v>4</v>
      </c>
      <c r="C1899" s="154">
        <v>5</v>
      </c>
      <c r="D1899" s="155">
        <v>3</v>
      </c>
      <c r="E1899" s="155" t="s">
        <v>556</v>
      </c>
      <c r="F1899" s="156" t="s">
        <v>5222</v>
      </c>
      <c r="G1899" s="156" t="s">
        <v>556</v>
      </c>
      <c r="H1899" s="156" t="s">
        <v>5226</v>
      </c>
      <c r="I1899" s="155">
        <v>2604053</v>
      </c>
      <c r="J1899" s="157" t="s">
        <v>1040</v>
      </c>
      <c r="K1899" s="157"/>
      <c r="L1899" s="155">
        <v>2022</v>
      </c>
      <c r="M1899" s="158">
        <v>15874</v>
      </c>
      <c r="N1899" s="159">
        <v>80648632.200000003</v>
      </c>
      <c r="O1899" s="159">
        <v>71606587.659999996</v>
      </c>
      <c r="P1899" s="159">
        <v>44846274.049999997</v>
      </c>
      <c r="Q1899" s="159">
        <v>18353279</v>
      </c>
      <c r="R1899" s="159">
        <v>26492995.050000001</v>
      </c>
      <c r="S1899" s="159">
        <v>9042044.5399999991</v>
      </c>
      <c r="T1899" s="159">
        <v>80411.98</v>
      </c>
      <c r="U1899" s="159">
        <v>83927016.609999999</v>
      </c>
      <c r="V1899" s="159">
        <v>63366342.090000004</v>
      </c>
      <c r="W1899" s="159">
        <v>18622330.66</v>
      </c>
      <c r="X1899" s="159">
        <v>936408.35</v>
      </c>
      <c r="Y1899" s="159">
        <v>20560674.52</v>
      </c>
      <c r="Z1899" s="159">
        <v>8059459.0599999996</v>
      </c>
      <c r="AA1899" s="159">
        <v>7928346.3799999999</v>
      </c>
      <c r="AB1899" s="159">
        <v>131112.6799999997</v>
      </c>
      <c r="AC1899" s="159">
        <v>2656391.7999999998</v>
      </c>
      <c r="AD1899" s="159">
        <v>2656391.7999999998</v>
      </c>
      <c r="AE1899" s="159">
        <v>30117667.73</v>
      </c>
      <c r="AF1899" s="159">
        <v>8240245.5700000003</v>
      </c>
      <c r="AG1899" s="159">
        <v>919363.06</v>
      </c>
      <c r="AH1899" s="159">
        <v>1071102.43</v>
      </c>
      <c r="AI1899" s="159">
        <v>0</v>
      </c>
      <c r="AJ1899" s="159">
        <v>0</v>
      </c>
    </row>
    <row r="1900" spans="1:36">
      <c r="A1900" s="153">
        <v>26</v>
      </c>
      <c r="B1900" s="154">
        <v>4</v>
      </c>
      <c r="C1900" s="154">
        <v>6</v>
      </c>
      <c r="D1900" s="155">
        <v>2</v>
      </c>
      <c r="E1900" s="155" t="s">
        <v>556</v>
      </c>
      <c r="F1900" s="156" t="s">
        <v>5220</v>
      </c>
      <c r="G1900" s="156" t="s">
        <v>556</v>
      </c>
      <c r="H1900" s="156" t="s">
        <v>5227</v>
      </c>
      <c r="I1900" s="155">
        <v>2604062</v>
      </c>
      <c r="J1900" s="157" t="s">
        <v>1039</v>
      </c>
      <c r="K1900" s="157"/>
      <c r="L1900" s="155">
        <v>2022</v>
      </c>
      <c r="M1900" s="158">
        <v>14475</v>
      </c>
      <c r="N1900" s="159">
        <v>85087827.290000007</v>
      </c>
      <c r="O1900" s="159">
        <v>71243367.420000002</v>
      </c>
      <c r="P1900" s="159">
        <v>53855482.460000001</v>
      </c>
      <c r="Q1900" s="159">
        <v>24163895</v>
      </c>
      <c r="R1900" s="159">
        <v>29691587.460000001</v>
      </c>
      <c r="S1900" s="159">
        <v>13844459.869999999</v>
      </c>
      <c r="T1900" s="159">
        <v>0</v>
      </c>
      <c r="U1900" s="159">
        <v>96002803.349999994</v>
      </c>
      <c r="V1900" s="159">
        <v>61841637.420000002</v>
      </c>
      <c r="W1900" s="159">
        <v>22637625.739999998</v>
      </c>
      <c r="X1900" s="159">
        <v>430623.99</v>
      </c>
      <c r="Y1900" s="159">
        <v>34161165.93</v>
      </c>
      <c r="Z1900" s="159">
        <v>19082645.73</v>
      </c>
      <c r="AA1900" s="159">
        <v>14655998</v>
      </c>
      <c r="AB1900" s="159">
        <v>4426647.7300000004</v>
      </c>
      <c r="AC1900" s="159">
        <v>2832997</v>
      </c>
      <c r="AD1900" s="159">
        <v>2832997</v>
      </c>
      <c r="AE1900" s="159">
        <v>27922084</v>
      </c>
      <c r="AF1900" s="159">
        <v>9401730</v>
      </c>
      <c r="AG1900" s="159">
        <v>723804.29</v>
      </c>
      <c r="AH1900" s="159">
        <v>521367.32</v>
      </c>
      <c r="AI1900" s="159">
        <v>0</v>
      </c>
      <c r="AJ1900" s="159">
        <v>0</v>
      </c>
    </row>
    <row r="1901" spans="1:36">
      <c r="A1901" s="153">
        <v>26</v>
      </c>
      <c r="B1901" s="154">
        <v>4</v>
      </c>
      <c r="C1901" s="154">
        <v>7</v>
      </c>
      <c r="D1901" s="155">
        <v>3</v>
      </c>
      <c r="E1901" s="155" t="s">
        <v>556</v>
      </c>
      <c r="F1901" s="156" t="s">
        <v>5222</v>
      </c>
      <c r="G1901" s="156" t="s">
        <v>556</v>
      </c>
      <c r="H1901" s="156" t="s">
        <v>5228</v>
      </c>
      <c r="I1901" s="155">
        <v>2604073</v>
      </c>
      <c r="J1901" s="157" t="s">
        <v>1038</v>
      </c>
      <c r="K1901" s="157"/>
      <c r="L1901" s="155">
        <v>2022</v>
      </c>
      <c r="M1901" s="158">
        <v>6880</v>
      </c>
      <c r="N1901" s="159">
        <v>45735470.880000003</v>
      </c>
      <c r="O1901" s="159">
        <v>39700310.240000002</v>
      </c>
      <c r="P1901" s="159">
        <v>23492681.02</v>
      </c>
      <c r="Q1901" s="159">
        <v>10155314</v>
      </c>
      <c r="R1901" s="159">
        <v>13337367.02</v>
      </c>
      <c r="S1901" s="159">
        <v>6035160.6399999997</v>
      </c>
      <c r="T1901" s="159">
        <v>624136</v>
      </c>
      <c r="U1901" s="159">
        <v>43389207.369999997</v>
      </c>
      <c r="V1901" s="159">
        <v>35889864.409999996</v>
      </c>
      <c r="W1901" s="159">
        <v>12629812.859999999</v>
      </c>
      <c r="X1901" s="159">
        <v>863196.2</v>
      </c>
      <c r="Y1901" s="159">
        <v>7499342.96</v>
      </c>
      <c r="Z1901" s="159">
        <v>20959366.16</v>
      </c>
      <c r="AA1901" s="159">
        <v>20959366.16</v>
      </c>
      <c r="AB1901" s="159">
        <v>0</v>
      </c>
      <c r="AC1901" s="159">
        <v>20847424.789999999</v>
      </c>
      <c r="AD1901" s="159">
        <v>20643086.190000001</v>
      </c>
      <c r="AE1901" s="159">
        <v>25176630.920000002</v>
      </c>
      <c r="AF1901" s="159">
        <v>3810445.83</v>
      </c>
      <c r="AG1901" s="159">
        <v>83980</v>
      </c>
      <c r="AH1901" s="159">
        <v>86095.42</v>
      </c>
      <c r="AI1901" s="159">
        <v>0</v>
      </c>
      <c r="AJ1901" s="159">
        <v>0</v>
      </c>
    </row>
    <row r="1902" spans="1:36">
      <c r="A1902" s="153">
        <v>26</v>
      </c>
      <c r="B1902" s="154">
        <v>4</v>
      </c>
      <c r="C1902" s="154">
        <v>8</v>
      </c>
      <c r="D1902" s="155">
        <v>2</v>
      </c>
      <c r="E1902" s="155" t="s">
        <v>556</v>
      </c>
      <c r="F1902" s="156" t="s">
        <v>5220</v>
      </c>
      <c r="G1902" s="156" t="s">
        <v>556</v>
      </c>
      <c r="H1902" s="156" t="s">
        <v>5229</v>
      </c>
      <c r="I1902" s="155">
        <v>2604082</v>
      </c>
      <c r="J1902" s="157" t="s">
        <v>1037</v>
      </c>
      <c r="K1902" s="157"/>
      <c r="L1902" s="155">
        <v>2022</v>
      </c>
      <c r="M1902" s="158">
        <v>9022</v>
      </c>
      <c r="N1902" s="159">
        <v>53443094.229999997</v>
      </c>
      <c r="O1902" s="159">
        <v>43798261.100000001</v>
      </c>
      <c r="P1902" s="159">
        <v>33716594.149999999</v>
      </c>
      <c r="Q1902" s="159">
        <v>16072814</v>
      </c>
      <c r="R1902" s="159">
        <v>17643780.149999999</v>
      </c>
      <c r="S1902" s="159">
        <v>9644833.1300000008</v>
      </c>
      <c r="T1902" s="159">
        <v>64733.5</v>
      </c>
      <c r="U1902" s="159">
        <v>61844196.609999999</v>
      </c>
      <c r="V1902" s="159">
        <v>40629189.049999997</v>
      </c>
      <c r="W1902" s="159">
        <v>15268613.859999999</v>
      </c>
      <c r="X1902" s="159">
        <v>178341.43</v>
      </c>
      <c r="Y1902" s="159">
        <v>21215007.559999999</v>
      </c>
      <c r="Z1902" s="159">
        <v>14847522</v>
      </c>
      <c r="AA1902" s="159">
        <v>12719000</v>
      </c>
      <c r="AB1902" s="159">
        <v>2128522</v>
      </c>
      <c r="AC1902" s="159">
        <v>1556000</v>
      </c>
      <c r="AD1902" s="159">
        <v>1556000</v>
      </c>
      <c r="AE1902" s="159">
        <v>15928888.01</v>
      </c>
      <c r="AF1902" s="159">
        <v>3169072.05</v>
      </c>
      <c r="AG1902" s="159">
        <v>1451561.14</v>
      </c>
      <c r="AH1902" s="159">
        <v>1655931.22</v>
      </c>
      <c r="AI1902" s="159">
        <v>0</v>
      </c>
      <c r="AJ1902" s="159">
        <v>0</v>
      </c>
    </row>
    <row r="1903" spans="1:36">
      <c r="A1903" s="153">
        <v>26</v>
      </c>
      <c r="B1903" s="154">
        <v>4</v>
      </c>
      <c r="C1903" s="154">
        <v>9</v>
      </c>
      <c r="D1903" s="155">
        <v>2</v>
      </c>
      <c r="E1903" s="155" t="s">
        <v>556</v>
      </c>
      <c r="F1903" s="156" t="s">
        <v>5220</v>
      </c>
      <c r="G1903" s="156" t="s">
        <v>556</v>
      </c>
      <c r="H1903" s="156" t="s">
        <v>5230</v>
      </c>
      <c r="I1903" s="155">
        <v>2604092</v>
      </c>
      <c r="J1903" s="157" t="s">
        <v>1036</v>
      </c>
      <c r="K1903" s="157"/>
      <c r="L1903" s="155">
        <v>2022</v>
      </c>
      <c r="M1903" s="158">
        <v>11014</v>
      </c>
      <c r="N1903" s="159">
        <v>53606564.310000002</v>
      </c>
      <c r="O1903" s="159">
        <v>47363654.700000003</v>
      </c>
      <c r="P1903" s="159">
        <v>25379226.559999999</v>
      </c>
      <c r="Q1903" s="159">
        <v>7689701</v>
      </c>
      <c r="R1903" s="159">
        <v>17689525.559999999</v>
      </c>
      <c r="S1903" s="159">
        <v>6242909.6100000003</v>
      </c>
      <c r="T1903" s="159">
        <v>158735.78</v>
      </c>
      <c r="U1903" s="159">
        <v>54652042.609999999</v>
      </c>
      <c r="V1903" s="159">
        <v>43407145.229999997</v>
      </c>
      <c r="W1903" s="159">
        <v>14803876.18</v>
      </c>
      <c r="X1903" s="159">
        <v>320707.88</v>
      </c>
      <c r="Y1903" s="159">
        <v>11244897.380000001</v>
      </c>
      <c r="Z1903" s="159">
        <v>9561645.8499999996</v>
      </c>
      <c r="AA1903" s="159">
        <v>4137500</v>
      </c>
      <c r="AB1903" s="159">
        <v>5424145.8499999996</v>
      </c>
      <c r="AC1903" s="159">
        <v>1255833</v>
      </c>
      <c r="AD1903" s="159">
        <v>1255833</v>
      </c>
      <c r="AE1903" s="159">
        <v>15168503</v>
      </c>
      <c r="AF1903" s="159">
        <v>3956509.47</v>
      </c>
      <c r="AG1903" s="159">
        <v>379940.7</v>
      </c>
      <c r="AH1903" s="159">
        <v>277247.2</v>
      </c>
      <c r="AI1903" s="159">
        <v>0</v>
      </c>
      <c r="AJ1903" s="159">
        <v>0</v>
      </c>
    </row>
    <row r="1904" spans="1:36">
      <c r="A1904" s="153">
        <v>26</v>
      </c>
      <c r="B1904" s="154">
        <v>4</v>
      </c>
      <c r="C1904" s="154">
        <v>10</v>
      </c>
      <c r="D1904" s="155">
        <v>2</v>
      </c>
      <c r="E1904" s="155" t="s">
        <v>556</v>
      </c>
      <c r="F1904" s="156" t="s">
        <v>5220</v>
      </c>
      <c r="G1904" s="156" t="s">
        <v>556</v>
      </c>
      <c r="H1904" s="156" t="s">
        <v>5231</v>
      </c>
      <c r="I1904" s="155">
        <v>2604102</v>
      </c>
      <c r="J1904" s="157" t="s">
        <v>1035</v>
      </c>
      <c r="K1904" s="157"/>
      <c r="L1904" s="155">
        <v>2022</v>
      </c>
      <c r="M1904" s="158">
        <v>11535</v>
      </c>
      <c r="N1904" s="159">
        <v>56714082.729999997</v>
      </c>
      <c r="O1904" s="159">
        <v>48474946.329999998</v>
      </c>
      <c r="P1904" s="159">
        <v>30217774.119999997</v>
      </c>
      <c r="Q1904" s="159">
        <v>13743781</v>
      </c>
      <c r="R1904" s="159">
        <v>16473993.119999999</v>
      </c>
      <c r="S1904" s="159">
        <v>8239136.4000000004</v>
      </c>
      <c r="T1904" s="159">
        <v>51219.519999999997</v>
      </c>
      <c r="U1904" s="159">
        <v>54689883.119999997</v>
      </c>
      <c r="V1904" s="159">
        <v>43876786.159999996</v>
      </c>
      <c r="W1904" s="159">
        <v>17831299.239999998</v>
      </c>
      <c r="X1904" s="159">
        <v>221305.9</v>
      </c>
      <c r="Y1904" s="159">
        <v>10813096.960000001</v>
      </c>
      <c r="Z1904" s="159">
        <v>3960056.69</v>
      </c>
      <c r="AA1904" s="159">
        <v>0</v>
      </c>
      <c r="AB1904" s="159">
        <v>3960056.69</v>
      </c>
      <c r="AC1904" s="159">
        <v>2562128.4</v>
      </c>
      <c r="AD1904" s="159">
        <v>2544088</v>
      </c>
      <c r="AE1904" s="159">
        <v>8605376</v>
      </c>
      <c r="AF1904" s="159">
        <v>4598160.17</v>
      </c>
      <c r="AG1904" s="159">
        <v>420468.94</v>
      </c>
      <c r="AH1904" s="159">
        <v>357429.91</v>
      </c>
      <c r="AI1904" s="159">
        <v>0</v>
      </c>
      <c r="AJ1904" s="159">
        <v>0</v>
      </c>
    </row>
    <row r="1905" spans="1:36">
      <c r="A1905" s="153">
        <v>26</v>
      </c>
      <c r="B1905" s="154">
        <v>4</v>
      </c>
      <c r="C1905" s="154">
        <v>11</v>
      </c>
      <c r="D1905" s="155">
        <v>2</v>
      </c>
      <c r="E1905" s="155" t="s">
        <v>556</v>
      </c>
      <c r="F1905" s="156" t="s">
        <v>5220</v>
      </c>
      <c r="G1905" s="156" t="s">
        <v>556</v>
      </c>
      <c r="H1905" s="156" t="s">
        <v>5232</v>
      </c>
      <c r="I1905" s="155">
        <v>2604112</v>
      </c>
      <c r="J1905" s="157" t="s">
        <v>1034</v>
      </c>
      <c r="K1905" s="157"/>
      <c r="L1905" s="155">
        <v>2022</v>
      </c>
      <c r="M1905" s="158">
        <v>9352</v>
      </c>
      <c r="N1905" s="159">
        <v>46451274.789999999</v>
      </c>
      <c r="O1905" s="159">
        <v>43331522.020000003</v>
      </c>
      <c r="P1905" s="159">
        <v>35220214.489999995</v>
      </c>
      <c r="Q1905" s="159">
        <v>17149996</v>
      </c>
      <c r="R1905" s="159">
        <v>18070218.489999998</v>
      </c>
      <c r="S1905" s="159">
        <v>3119752.77</v>
      </c>
      <c r="T1905" s="159">
        <v>0</v>
      </c>
      <c r="U1905" s="159">
        <v>44461790.579999998</v>
      </c>
      <c r="V1905" s="159">
        <v>40498426.609999999</v>
      </c>
      <c r="W1905" s="159">
        <v>13903564.25</v>
      </c>
      <c r="X1905" s="159">
        <v>358600.45</v>
      </c>
      <c r="Y1905" s="159">
        <v>3963363.97</v>
      </c>
      <c r="Z1905" s="159">
        <v>3784422.91</v>
      </c>
      <c r="AA1905" s="159">
        <v>2000000</v>
      </c>
      <c r="AB1905" s="159">
        <v>1784422.9100000001</v>
      </c>
      <c r="AC1905" s="159">
        <v>1630000</v>
      </c>
      <c r="AD1905" s="159">
        <v>1630000</v>
      </c>
      <c r="AE1905" s="159">
        <v>14567693</v>
      </c>
      <c r="AF1905" s="159">
        <v>2833095.41</v>
      </c>
      <c r="AG1905" s="159">
        <v>1222867.8899999999</v>
      </c>
      <c r="AH1905" s="159">
        <v>1453829.58</v>
      </c>
      <c r="AI1905" s="159">
        <v>0</v>
      </c>
      <c r="AJ1905" s="159">
        <v>0</v>
      </c>
    </row>
    <row r="1906" spans="1:36">
      <c r="A1906" s="153">
        <v>26</v>
      </c>
      <c r="B1906" s="154">
        <v>4</v>
      </c>
      <c r="C1906" s="154">
        <v>12</v>
      </c>
      <c r="D1906" s="155">
        <v>3</v>
      </c>
      <c r="E1906" s="155" t="s">
        <v>556</v>
      </c>
      <c r="F1906" s="156" t="s">
        <v>5222</v>
      </c>
      <c r="G1906" s="156" t="s">
        <v>556</v>
      </c>
      <c r="H1906" s="156" t="s">
        <v>5233</v>
      </c>
      <c r="I1906" s="155">
        <v>2604123</v>
      </c>
      <c r="J1906" s="157" t="s">
        <v>1033</v>
      </c>
      <c r="K1906" s="157"/>
      <c r="L1906" s="155">
        <v>2022</v>
      </c>
      <c r="M1906" s="158">
        <v>16639</v>
      </c>
      <c r="N1906" s="159">
        <v>106388975.75</v>
      </c>
      <c r="O1906" s="159">
        <v>82978870.200000003</v>
      </c>
      <c r="P1906" s="159">
        <v>45558911.390000001</v>
      </c>
      <c r="Q1906" s="159">
        <v>17513783</v>
      </c>
      <c r="R1906" s="159">
        <v>28045128.390000001</v>
      </c>
      <c r="S1906" s="159">
        <v>23410105.550000001</v>
      </c>
      <c r="T1906" s="159">
        <v>726854</v>
      </c>
      <c r="U1906" s="159">
        <v>94089276.769999996</v>
      </c>
      <c r="V1906" s="159">
        <v>68503355.310000002</v>
      </c>
      <c r="W1906" s="159">
        <v>20501287.079999998</v>
      </c>
      <c r="X1906" s="159">
        <v>340266.15</v>
      </c>
      <c r="Y1906" s="159">
        <v>25585921.460000001</v>
      </c>
      <c r="Z1906" s="159">
        <v>8644676.9100000001</v>
      </c>
      <c r="AA1906" s="159">
        <v>6045000</v>
      </c>
      <c r="AB1906" s="159">
        <v>2599676.91</v>
      </c>
      <c r="AC1906" s="159">
        <v>5481598.0800000001</v>
      </c>
      <c r="AD1906" s="159">
        <v>5330295</v>
      </c>
      <c r="AE1906" s="159">
        <v>18505537.350000001</v>
      </c>
      <c r="AF1906" s="159">
        <v>14475514.890000001</v>
      </c>
      <c r="AG1906" s="159">
        <v>613484.21</v>
      </c>
      <c r="AH1906" s="159">
        <v>747612.35</v>
      </c>
      <c r="AI1906" s="159">
        <v>0</v>
      </c>
      <c r="AJ1906" s="159">
        <v>5163.28</v>
      </c>
    </row>
    <row r="1907" spans="1:36">
      <c r="A1907" s="153">
        <v>26</v>
      </c>
      <c r="B1907" s="154">
        <v>4</v>
      </c>
      <c r="C1907" s="154">
        <v>13</v>
      </c>
      <c r="D1907" s="155">
        <v>3</v>
      </c>
      <c r="E1907" s="155" t="s">
        <v>556</v>
      </c>
      <c r="F1907" s="156" t="s">
        <v>5222</v>
      </c>
      <c r="G1907" s="156" t="s">
        <v>556</v>
      </c>
      <c r="H1907" s="156" t="s">
        <v>5234</v>
      </c>
      <c r="I1907" s="155">
        <v>2604133</v>
      </c>
      <c r="J1907" s="157" t="s">
        <v>1032</v>
      </c>
      <c r="K1907" s="157"/>
      <c r="L1907" s="155">
        <v>2022</v>
      </c>
      <c r="M1907" s="158">
        <v>9491</v>
      </c>
      <c r="N1907" s="159">
        <v>50785394.950000003</v>
      </c>
      <c r="O1907" s="159">
        <v>45642529.780000001</v>
      </c>
      <c r="P1907" s="159">
        <v>27401794.560000002</v>
      </c>
      <c r="Q1907" s="159">
        <v>12691135</v>
      </c>
      <c r="R1907" s="159">
        <v>14710659.560000001</v>
      </c>
      <c r="S1907" s="159">
        <v>5142865.17</v>
      </c>
      <c r="T1907" s="159">
        <v>37933</v>
      </c>
      <c r="U1907" s="159">
        <v>55068037.619999997</v>
      </c>
      <c r="V1907" s="159">
        <v>41436425.280000001</v>
      </c>
      <c r="W1907" s="159">
        <v>11789293.359999999</v>
      </c>
      <c r="X1907" s="159">
        <v>788530.92</v>
      </c>
      <c r="Y1907" s="159">
        <v>13631612.34</v>
      </c>
      <c r="Z1907" s="159">
        <v>8123988.3899999997</v>
      </c>
      <c r="AA1907" s="159">
        <v>7271000</v>
      </c>
      <c r="AB1907" s="159">
        <v>852988.38999999966</v>
      </c>
      <c r="AC1907" s="159">
        <v>1175318.82</v>
      </c>
      <c r="AD1907" s="159">
        <v>1057149</v>
      </c>
      <c r="AE1907" s="159">
        <v>25229028.350000001</v>
      </c>
      <c r="AF1907" s="159">
        <v>4206104.5</v>
      </c>
      <c r="AG1907" s="159">
        <v>153893.01</v>
      </c>
      <c r="AH1907" s="159">
        <v>495644.43</v>
      </c>
      <c r="AI1907" s="159">
        <v>0</v>
      </c>
      <c r="AJ1907" s="159">
        <v>0</v>
      </c>
    </row>
    <row r="1908" spans="1:36">
      <c r="A1908" s="153">
        <v>26</v>
      </c>
      <c r="B1908" s="154">
        <v>4</v>
      </c>
      <c r="C1908" s="154">
        <v>14</v>
      </c>
      <c r="D1908" s="155">
        <v>2</v>
      </c>
      <c r="E1908" s="155" t="s">
        <v>556</v>
      </c>
      <c r="F1908" s="156" t="s">
        <v>5220</v>
      </c>
      <c r="G1908" s="156" t="s">
        <v>556</v>
      </c>
      <c r="H1908" s="156" t="s">
        <v>5235</v>
      </c>
      <c r="I1908" s="155">
        <v>2604142</v>
      </c>
      <c r="J1908" s="157" t="s">
        <v>1031</v>
      </c>
      <c r="K1908" s="157"/>
      <c r="L1908" s="155">
        <v>2022</v>
      </c>
      <c r="M1908" s="158">
        <v>16453</v>
      </c>
      <c r="N1908" s="159">
        <v>85868300.420000002</v>
      </c>
      <c r="O1908" s="159">
        <v>76745613.310000002</v>
      </c>
      <c r="P1908" s="159">
        <v>46882304.769999996</v>
      </c>
      <c r="Q1908" s="159">
        <v>20445253</v>
      </c>
      <c r="R1908" s="159">
        <v>26437051.77</v>
      </c>
      <c r="S1908" s="159">
        <v>9122687.1099999994</v>
      </c>
      <c r="T1908" s="159">
        <v>923.62</v>
      </c>
      <c r="U1908" s="159">
        <v>79289759.109999999</v>
      </c>
      <c r="V1908" s="159">
        <v>67085774.189999998</v>
      </c>
      <c r="W1908" s="159">
        <v>27262788.210000001</v>
      </c>
      <c r="X1908" s="159">
        <v>673052.99</v>
      </c>
      <c r="Y1908" s="159">
        <v>12203984.92</v>
      </c>
      <c r="Z1908" s="159">
        <v>12788845.939999999</v>
      </c>
      <c r="AA1908" s="159">
        <v>9027000</v>
      </c>
      <c r="AB1908" s="159">
        <v>3761845.9399999995</v>
      </c>
      <c r="AC1908" s="159">
        <v>10527894</v>
      </c>
      <c r="AD1908" s="159">
        <v>10527894</v>
      </c>
      <c r="AE1908" s="159">
        <v>17027000</v>
      </c>
      <c r="AF1908" s="159">
        <v>9659839.1199999992</v>
      </c>
      <c r="AG1908" s="159">
        <v>503248.13</v>
      </c>
      <c r="AH1908" s="159">
        <v>531964.94999999995</v>
      </c>
      <c r="AI1908" s="159">
        <v>0</v>
      </c>
      <c r="AJ1908" s="159">
        <v>0</v>
      </c>
    </row>
    <row r="1909" spans="1:36">
      <c r="A1909" s="153">
        <v>26</v>
      </c>
      <c r="B1909" s="154">
        <v>4</v>
      </c>
      <c r="C1909" s="154">
        <v>15</v>
      </c>
      <c r="D1909" s="155">
        <v>3</v>
      </c>
      <c r="E1909" s="155" t="s">
        <v>556</v>
      </c>
      <c r="F1909" s="156" t="s">
        <v>5222</v>
      </c>
      <c r="G1909" s="156" t="s">
        <v>556</v>
      </c>
      <c r="H1909" s="156" t="s">
        <v>5236</v>
      </c>
      <c r="I1909" s="155">
        <v>2604153</v>
      </c>
      <c r="J1909" s="157" t="s">
        <v>1030</v>
      </c>
      <c r="K1909" s="157"/>
      <c r="L1909" s="155">
        <v>2022</v>
      </c>
      <c r="M1909" s="158">
        <v>4770</v>
      </c>
      <c r="N1909" s="159">
        <v>25407646.109999999</v>
      </c>
      <c r="O1909" s="159">
        <v>23007519.489999998</v>
      </c>
      <c r="P1909" s="159">
        <v>16925304.789999999</v>
      </c>
      <c r="Q1909" s="159">
        <v>8874552</v>
      </c>
      <c r="R1909" s="159">
        <v>8050752.79</v>
      </c>
      <c r="S1909" s="159">
        <v>2400126.62</v>
      </c>
      <c r="T1909" s="159">
        <v>33753.919999999998</v>
      </c>
      <c r="U1909" s="159">
        <v>25511504.859999999</v>
      </c>
      <c r="V1909" s="159">
        <v>21262171.309999999</v>
      </c>
      <c r="W1909" s="159">
        <v>7119881.2999999998</v>
      </c>
      <c r="X1909" s="159">
        <v>306605.31</v>
      </c>
      <c r="Y1909" s="159">
        <v>4249333.55</v>
      </c>
      <c r="Z1909" s="159">
        <v>1887540.22</v>
      </c>
      <c r="AA1909" s="159">
        <v>1425000</v>
      </c>
      <c r="AB1909" s="159">
        <v>462540.22</v>
      </c>
      <c r="AC1909" s="159">
        <v>775000</v>
      </c>
      <c r="AD1909" s="159">
        <v>775000</v>
      </c>
      <c r="AE1909" s="159">
        <v>11500000</v>
      </c>
      <c r="AF1909" s="159">
        <v>1745348.18</v>
      </c>
      <c r="AG1909" s="159">
        <v>55935.76</v>
      </c>
      <c r="AH1909" s="159">
        <v>57235.29</v>
      </c>
      <c r="AI1909" s="159">
        <v>0</v>
      </c>
      <c r="AJ1909" s="159">
        <v>0</v>
      </c>
    </row>
    <row r="1910" spans="1:36">
      <c r="A1910" s="153">
        <v>26</v>
      </c>
      <c r="B1910" s="154">
        <v>4</v>
      </c>
      <c r="C1910" s="154">
        <v>16</v>
      </c>
      <c r="D1910" s="155">
        <v>2</v>
      </c>
      <c r="E1910" s="155" t="s">
        <v>556</v>
      </c>
      <c r="F1910" s="156" t="s">
        <v>5220</v>
      </c>
      <c r="G1910" s="156" t="s">
        <v>556</v>
      </c>
      <c r="H1910" s="156" t="s">
        <v>5237</v>
      </c>
      <c r="I1910" s="155">
        <v>2604162</v>
      </c>
      <c r="J1910" s="157" t="s">
        <v>1029</v>
      </c>
      <c r="K1910" s="157"/>
      <c r="L1910" s="155">
        <v>2022</v>
      </c>
      <c r="M1910" s="158">
        <v>5612</v>
      </c>
      <c r="N1910" s="159">
        <v>36227185.649999999</v>
      </c>
      <c r="O1910" s="159">
        <v>27259648.57</v>
      </c>
      <c r="P1910" s="159">
        <v>19790827.939999998</v>
      </c>
      <c r="Q1910" s="159">
        <v>9900584</v>
      </c>
      <c r="R1910" s="159">
        <v>9890243.9399999995</v>
      </c>
      <c r="S1910" s="159">
        <v>8967537.0800000001</v>
      </c>
      <c r="T1910" s="159">
        <v>114173.8</v>
      </c>
      <c r="U1910" s="159">
        <v>36612670.130000003</v>
      </c>
      <c r="V1910" s="159">
        <v>25051886.18</v>
      </c>
      <c r="W1910" s="159">
        <v>10580340.4</v>
      </c>
      <c r="X1910" s="159">
        <v>286471.78999999998</v>
      </c>
      <c r="Y1910" s="159">
        <v>11560783.949999999</v>
      </c>
      <c r="Z1910" s="159">
        <v>2490000</v>
      </c>
      <c r="AA1910" s="159">
        <v>2490000</v>
      </c>
      <c r="AB1910" s="159">
        <v>0</v>
      </c>
      <c r="AC1910" s="159">
        <v>1010000</v>
      </c>
      <c r="AD1910" s="159">
        <v>1010000</v>
      </c>
      <c r="AE1910" s="159">
        <v>15128379.050000001</v>
      </c>
      <c r="AF1910" s="159">
        <v>2207762.39</v>
      </c>
      <c r="AG1910" s="159">
        <v>25601.439999999999</v>
      </c>
      <c r="AH1910" s="159">
        <v>25601.439999999999</v>
      </c>
      <c r="AI1910" s="159">
        <v>0</v>
      </c>
      <c r="AJ1910" s="159">
        <v>1878379.05</v>
      </c>
    </row>
    <row r="1911" spans="1:36">
      <c r="A1911" s="153">
        <v>26</v>
      </c>
      <c r="B1911" s="154">
        <v>4</v>
      </c>
      <c r="C1911" s="154">
        <v>17</v>
      </c>
      <c r="D1911" s="155">
        <v>2</v>
      </c>
      <c r="E1911" s="155" t="s">
        <v>556</v>
      </c>
      <c r="F1911" s="156" t="s">
        <v>5220</v>
      </c>
      <c r="G1911" s="156" t="s">
        <v>556</v>
      </c>
      <c r="H1911" s="156" t="s">
        <v>5238</v>
      </c>
      <c r="I1911" s="155">
        <v>2604172</v>
      </c>
      <c r="J1911" s="157" t="s">
        <v>1028</v>
      </c>
      <c r="K1911" s="157"/>
      <c r="L1911" s="155">
        <v>2022</v>
      </c>
      <c r="M1911" s="158">
        <v>7889</v>
      </c>
      <c r="N1911" s="159">
        <v>64779927.810000002</v>
      </c>
      <c r="O1911" s="159">
        <v>59014224.039999999</v>
      </c>
      <c r="P1911" s="159">
        <v>20786013.119999997</v>
      </c>
      <c r="Q1911" s="159">
        <v>10134510</v>
      </c>
      <c r="R1911" s="159">
        <v>10651503.119999999</v>
      </c>
      <c r="S1911" s="159">
        <v>5765703.7699999996</v>
      </c>
      <c r="T1911" s="159">
        <v>2178801.34</v>
      </c>
      <c r="U1911" s="159">
        <v>69311435.5</v>
      </c>
      <c r="V1911" s="159">
        <v>50899231.149999999</v>
      </c>
      <c r="W1911" s="159">
        <v>22926090.68</v>
      </c>
      <c r="X1911" s="159">
        <v>368213.8</v>
      </c>
      <c r="Y1911" s="159">
        <v>18412204.350000001</v>
      </c>
      <c r="Z1911" s="159">
        <v>10985153.880000001</v>
      </c>
      <c r="AA1911" s="159">
        <v>8931951.0600000005</v>
      </c>
      <c r="AB1911" s="159">
        <v>2053202.8200000003</v>
      </c>
      <c r="AC1911" s="159">
        <v>2465000</v>
      </c>
      <c r="AD1911" s="159">
        <v>2465000</v>
      </c>
      <c r="AE1911" s="159">
        <v>21645202.780000001</v>
      </c>
      <c r="AF1911" s="159">
        <v>8114992.8899999997</v>
      </c>
      <c r="AG1911" s="159">
        <v>55275.85</v>
      </c>
      <c r="AH1911" s="159">
        <v>297113.53000000003</v>
      </c>
      <c r="AI1911" s="159">
        <v>0</v>
      </c>
      <c r="AJ1911" s="159">
        <v>0</v>
      </c>
    </row>
    <row r="1912" spans="1:36">
      <c r="A1912" s="153">
        <v>26</v>
      </c>
      <c r="B1912" s="154">
        <v>4</v>
      </c>
      <c r="C1912" s="154">
        <v>18</v>
      </c>
      <c r="D1912" s="155">
        <v>2</v>
      </c>
      <c r="E1912" s="155" t="s">
        <v>556</v>
      </c>
      <c r="F1912" s="156" t="s">
        <v>5220</v>
      </c>
      <c r="G1912" s="156" t="s">
        <v>556</v>
      </c>
      <c r="H1912" s="156" t="s">
        <v>5239</v>
      </c>
      <c r="I1912" s="155">
        <v>2604182</v>
      </c>
      <c r="J1912" s="157" t="s">
        <v>1027</v>
      </c>
      <c r="K1912" s="157"/>
      <c r="L1912" s="155">
        <v>2022</v>
      </c>
      <c r="M1912" s="158">
        <v>10792</v>
      </c>
      <c r="N1912" s="159">
        <v>60333940.969999999</v>
      </c>
      <c r="O1912" s="159">
        <v>49498707.990000002</v>
      </c>
      <c r="P1912" s="159">
        <v>33682689.850000001</v>
      </c>
      <c r="Q1912" s="159">
        <v>14128283</v>
      </c>
      <c r="R1912" s="159">
        <v>19554406.850000001</v>
      </c>
      <c r="S1912" s="159">
        <v>10835232.98</v>
      </c>
      <c r="T1912" s="159">
        <v>650</v>
      </c>
      <c r="U1912" s="159">
        <v>63183197.969999999</v>
      </c>
      <c r="V1912" s="159">
        <v>45151539.689999998</v>
      </c>
      <c r="W1912" s="159">
        <v>16772693.939999999</v>
      </c>
      <c r="X1912" s="159">
        <v>260070.22</v>
      </c>
      <c r="Y1912" s="159">
        <v>18031658.280000001</v>
      </c>
      <c r="Z1912" s="159">
        <v>9157172.1899999995</v>
      </c>
      <c r="AA1912" s="159">
        <v>8684000</v>
      </c>
      <c r="AB1912" s="159">
        <v>473172.18999999948</v>
      </c>
      <c r="AC1912" s="159">
        <v>4694000</v>
      </c>
      <c r="AD1912" s="159">
        <v>4694000</v>
      </c>
      <c r="AE1912" s="159">
        <v>14550000</v>
      </c>
      <c r="AF1912" s="159">
        <v>4347168.3</v>
      </c>
      <c r="AG1912" s="159">
        <v>757088.65</v>
      </c>
      <c r="AH1912" s="159">
        <v>875114.81</v>
      </c>
      <c r="AI1912" s="159">
        <v>0</v>
      </c>
      <c r="AJ1912" s="159">
        <v>0</v>
      </c>
    </row>
    <row r="1913" spans="1:36">
      <c r="A1913" s="153">
        <v>26</v>
      </c>
      <c r="B1913" s="154">
        <v>4</v>
      </c>
      <c r="C1913" s="154">
        <v>19</v>
      </c>
      <c r="D1913" s="155">
        <v>2</v>
      </c>
      <c r="E1913" s="155" t="s">
        <v>556</v>
      </c>
      <c r="F1913" s="156" t="s">
        <v>5220</v>
      </c>
      <c r="G1913" s="156" t="s">
        <v>556</v>
      </c>
      <c r="H1913" s="156" t="s">
        <v>5240</v>
      </c>
      <c r="I1913" s="155">
        <v>2604192</v>
      </c>
      <c r="J1913" s="157" t="s">
        <v>1026</v>
      </c>
      <c r="K1913" s="157"/>
      <c r="L1913" s="155">
        <v>2022</v>
      </c>
      <c r="M1913" s="158">
        <v>12967</v>
      </c>
      <c r="N1913" s="159">
        <v>55568718.329999998</v>
      </c>
      <c r="O1913" s="159">
        <v>51079138.229999997</v>
      </c>
      <c r="P1913" s="159">
        <v>30841744.859999999</v>
      </c>
      <c r="Q1913" s="159">
        <v>14779818</v>
      </c>
      <c r="R1913" s="159">
        <v>16061926.859999999</v>
      </c>
      <c r="S1913" s="159">
        <v>4489580.0999999996</v>
      </c>
      <c r="T1913" s="159">
        <v>107430.68</v>
      </c>
      <c r="U1913" s="159">
        <v>58850524.810000002</v>
      </c>
      <c r="V1913" s="159">
        <v>43965598.159999996</v>
      </c>
      <c r="W1913" s="159">
        <v>18636295.100000001</v>
      </c>
      <c r="X1913" s="159">
        <v>857314.12</v>
      </c>
      <c r="Y1913" s="159">
        <v>14884926.65</v>
      </c>
      <c r="Z1913" s="159">
        <v>14972071.130000001</v>
      </c>
      <c r="AA1913" s="159">
        <v>14058000</v>
      </c>
      <c r="AB1913" s="159">
        <v>914071.13000000082</v>
      </c>
      <c r="AC1913" s="159">
        <v>2720000</v>
      </c>
      <c r="AD1913" s="159">
        <v>2720000</v>
      </c>
      <c r="AE1913" s="159">
        <v>27103263</v>
      </c>
      <c r="AF1913" s="159">
        <v>7113540.0700000003</v>
      </c>
      <c r="AG1913" s="159">
        <v>464197.28</v>
      </c>
      <c r="AH1913" s="159">
        <v>183394.03</v>
      </c>
      <c r="AI1913" s="159">
        <v>0</v>
      </c>
      <c r="AJ1913" s="159">
        <v>0</v>
      </c>
    </row>
    <row r="1914" spans="1:36">
      <c r="A1914" s="153">
        <v>26</v>
      </c>
      <c r="B1914" s="154">
        <v>5</v>
      </c>
      <c r="C1914" s="154">
        <v>1</v>
      </c>
      <c r="D1914" s="155">
        <v>2</v>
      </c>
      <c r="E1914" s="155" t="s">
        <v>556</v>
      </c>
      <c r="F1914" s="156" t="s">
        <v>5241</v>
      </c>
      <c r="G1914" s="156" t="s">
        <v>556</v>
      </c>
      <c r="H1914" s="156" t="s">
        <v>5242</v>
      </c>
      <c r="I1914" s="155">
        <v>2605012</v>
      </c>
      <c r="J1914" s="157" t="s">
        <v>1025</v>
      </c>
      <c r="K1914" s="157"/>
      <c r="L1914" s="155">
        <v>2022</v>
      </c>
      <c r="M1914" s="158">
        <v>4428</v>
      </c>
      <c r="N1914" s="159">
        <v>22640746.050000001</v>
      </c>
      <c r="O1914" s="159">
        <v>21393668.77</v>
      </c>
      <c r="P1914" s="159">
        <v>14735280.5</v>
      </c>
      <c r="Q1914" s="159">
        <v>8148908</v>
      </c>
      <c r="R1914" s="159">
        <v>6586372.5</v>
      </c>
      <c r="S1914" s="159">
        <v>1247077.28</v>
      </c>
      <c r="T1914" s="159">
        <v>125597.61</v>
      </c>
      <c r="U1914" s="159">
        <v>20903868.359999999</v>
      </c>
      <c r="V1914" s="159">
        <v>18210206.91</v>
      </c>
      <c r="W1914" s="159">
        <v>7333574.8899999997</v>
      </c>
      <c r="X1914" s="159">
        <v>71211.259999999995</v>
      </c>
      <c r="Y1914" s="159">
        <v>2693661.45</v>
      </c>
      <c r="Z1914" s="159">
        <v>502705.75</v>
      </c>
      <c r="AA1914" s="159">
        <v>0</v>
      </c>
      <c r="AB1914" s="159">
        <v>502705.75</v>
      </c>
      <c r="AC1914" s="159">
        <v>406432.36</v>
      </c>
      <c r="AD1914" s="159">
        <v>406432.36</v>
      </c>
      <c r="AE1914" s="159">
        <v>3300000</v>
      </c>
      <c r="AF1914" s="159">
        <v>3183461.86</v>
      </c>
      <c r="AG1914" s="159">
        <v>0</v>
      </c>
      <c r="AH1914" s="159">
        <v>14646.43</v>
      </c>
      <c r="AI1914" s="159">
        <v>0</v>
      </c>
      <c r="AJ1914" s="159">
        <v>0</v>
      </c>
    </row>
    <row r="1915" spans="1:36">
      <c r="A1915" s="153">
        <v>26</v>
      </c>
      <c r="B1915" s="154">
        <v>5</v>
      </c>
      <c r="C1915" s="154">
        <v>2</v>
      </c>
      <c r="D1915" s="155">
        <v>2</v>
      </c>
      <c r="E1915" s="155" t="s">
        <v>556</v>
      </c>
      <c r="F1915" s="156" t="s">
        <v>5241</v>
      </c>
      <c r="G1915" s="156" t="s">
        <v>556</v>
      </c>
      <c r="H1915" s="156" t="s">
        <v>5243</v>
      </c>
      <c r="I1915" s="155">
        <v>2605022</v>
      </c>
      <c r="J1915" s="157" t="s">
        <v>1024</v>
      </c>
      <c r="K1915" s="157"/>
      <c r="L1915" s="155">
        <v>2022</v>
      </c>
      <c r="M1915" s="158">
        <v>4610</v>
      </c>
      <c r="N1915" s="159">
        <v>21517926.16</v>
      </c>
      <c r="O1915" s="159">
        <v>20384741.870000001</v>
      </c>
      <c r="P1915" s="159">
        <v>15052480.199999999</v>
      </c>
      <c r="Q1915" s="159">
        <v>8113370</v>
      </c>
      <c r="R1915" s="159">
        <v>6939110.2000000002</v>
      </c>
      <c r="S1915" s="159">
        <v>1133184.29</v>
      </c>
      <c r="T1915" s="159">
        <v>39200</v>
      </c>
      <c r="U1915" s="159">
        <v>20194413.23</v>
      </c>
      <c r="V1915" s="159">
        <v>17855967.010000002</v>
      </c>
      <c r="W1915" s="159">
        <v>7090725.7400000002</v>
      </c>
      <c r="X1915" s="159">
        <v>0</v>
      </c>
      <c r="Y1915" s="159">
        <v>2338446.2200000002</v>
      </c>
      <c r="Z1915" s="159">
        <v>1512558.84</v>
      </c>
      <c r="AA1915" s="159">
        <v>0</v>
      </c>
      <c r="AB1915" s="159">
        <v>1512558.84</v>
      </c>
      <c r="AC1915" s="159">
        <v>0</v>
      </c>
      <c r="AD1915" s="159">
        <v>0</v>
      </c>
      <c r="AE1915" s="159">
        <v>0</v>
      </c>
      <c r="AF1915" s="159">
        <v>2528774.86</v>
      </c>
      <c r="AG1915" s="159">
        <v>52405</v>
      </c>
      <c r="AH1915" s="159">
        <v>26779</v>
      </c>
      <c r="AI1915" s="159">
        <v>0</v>
      </c>
      <c r="AJ1915" s="159">
        <v>0</v>
      </c>
    </row>
    <row r="1916" spans="1:36">
      <c r="A1916" s="153">
        <v>26</v>
      </c>
      <c r="B1916" s="154">
        <v>5</v>
      </c>
      <c r="C1916" s="154">
        <v>3</v>
      </c>
      <c r="D1916" s="155">
        <v>3</v>
      </c>
      <c r="E1916" s="155" t="s">
        <v>556</v>
      </c>
      <c r="F1916" s="156" t="s">
        <v>5244</v>
      </c>
      <c r="G1916" s="156" t="s">
        <v>556</v>
      </c>
      <c r="H1916" s="156" t="s">
        <v>5245</v>
      </c>
      <c r="I1916" s="155">
        <v>2605033</v>
      </c>
      <c r="J1916" s="157" t="s">
        <v>1023</v>
      </c>
      <c r="K1916" s="157"/>
      <c r="L1916" s="155">
        <v>2022</v>
      </c>
      <c r="M1916" s="158">
        <v>35217</v>
      </c>
      <c r="N1916" s="159">
        <v>162934575.00999999</v>
      </c>
      <c r="O1916" s="159">
        <v>138579148.19</v>
      </c>
      <c r="P1916" s="159">
        <v>73439771.00999999</v>
      </c>
      <c r="Q1916" s="159">
        <v>26118201</v>
      </c>
      <c r="R1916" s="159">
        <v>47321570.009999998</v>
      </c>
      <c r="S1916" s="159">
        <v>24355426.82</v>
      </c>
      <c r="T1916" s="159">
        <v>2732850.97</v>
      </c>
      <c r="U1916" s="159">
        <v>157894748.24000001</v>
      </c>
      <c r="V1916" s="159">
        <v>129911813.42</v>
      </c>
      <c r="W1916" s="159">
        <v>48110832.520000003</v>
      </c>
      <c r="X1916" s="159">
        <v>1865901.59</v>
      </c>
      <c r="Y1916" s="159">
        <v>27982934.82</v>
      </c>
      <c r="Z1916" s="159">
        <v>10760157.380000001</v>
      </c>
      <c r="AA1916" s="159">
        <v>10000000</v>
      </c>
      <c r="AB1916" s="159">
        <v>760157.38000000082</v>
      </c>
      <c r="AC1916" s="159">
        <v>8000000</v>
      </c>
      <c r="AD1916" s="159">
        <v>8000000</v>
      </c>
      <c r="AE1916" s="159">
        <v>65000000</v>
      </c>
      <c r="AF1916" s="159">
        <v>8667334.7699999996</v>
      </c>
      <c r="AG1916" s="159">
        <v>456714.27</v>
      </c>
      <c r="AH1916" s="159">
        <v>493231.38</v>
      </c>
      <c r="AI1916" s="159">
        <v>0</v>
      </c>
      <c r="AJ1916" s="159">
        <v>0</v>
      </c>
    </row>
    <row r="1917" spans="1:36">
      <c r="A1917" s="153">
        <v>26</v>
      </c>
      <c r="B1917" s="154">
        <v>5</v>
      </c>
      <c r="C1917" s="154">
        <v>4</v>
      </c>
      <c r="D1917" s="155">
        <v>3</v>
      </c>
      <c r="E1917" s="155" t="s">
        <v>556</v>
      </c>
      <c r="F1917" s="156" t="s">
        <v>5244</v>
      </c>
      <c r="G1917" s="156" t="s">
        <v>556</v>
      </c>
      <c r="H1917" s="156" t="s">
        <v>5246</v>
      </c>
      <c r="I1917" s="155">
        <v>2605043</v>
      </c>
      <c r="J1917" s="157" t="s">
        <v>1022</v>
      </c>
      <c r="K1917" s="157"/>
      <c r="L1917" s="155">
        <v>2022</v>
      </c>
      <c r="M1917" s="158">
        <v>8901</v>
      </c>
      <c r="N1917" s="159">
        <v>44408017.649999999</v>
      </c>
      <c r="O1917" s="159">
        <v>41262717.689999998</v>
      </c>
      <c r="P1917" s="159">
        <v>34125355.200000003</v>
      </c>
      <c r="Q1917" s="159">
        <v>18789101</v>
      </c>
      <c r="R1917" s="159">
        <v>15336254.199999999</v>
      </c>
      <c r="S1917" s="159">
        <v>3145299.96</v>
      </c>
      <c r="T1917" s="159">
        <v>866.6</v>
      </c>
      <c r="U1917" s="159">
        <v>49549953.719999999</v>
      </c>
      <c r="V1917" s="159">
        <v>38554321.390000001</v>
      </c>
      <c r="W1917" s="159">
        <v>16355621.84</v>
      </c>
      <c r="X1917" s="159">
        <v>165190.24</v>
      </c>
      <c r="Y1917" s="159">
        <v>10995632.33</v>
      </c>
      <c r="Z1917" s="159">
        <v>8027390.5999999996</v>
      </c>
      <c r="AA1917" s="159">
        <v>6656765</v>
      </c>
      <c r="AB1917" s="159">
        <v>1370625.5999999996</v>
      </c>
      <c r="AC1917" s="159">
        <v>1018527</v>
      </c>
      <c r="AD1917" s="159">
        <v>640000</v>
      </c>
      <c r="AE1917" s="159">
        <v>13288412.16</v>
      </c>
      <c r="AF1917" s="159">
        <v>2708396.3</v>
      </c>
      <c r="AG1917" s="159">
        <v>589746.24</v>
      </c>
      <c r="AH1917" s="159">
        <v>614522.16</v>
      </c>
      <c r="AI1917" s="159">
        <v>0</v>
      </c>
      <c r="AJ1917" s="159">
        <v>0</v>
      </c>
    </row>
    <row r="1918" spans="1:36">
      <c r="A1918" s="153">
        <v>26</v>
      </c>
      <c r="B1918" s="154">
        <v>5</v>
      </c>
      <c r="C1918" s="154">
        <v>5</v>
      </c>
      <c r="D1918" s="155">
        <v>2</v>
      </c>
      <c r="E1918" s="155" t="s">
        <v>556</v>
      </c>
      <c r="F1918" s="156" t="s">
        <v>5241</v>
      </c>
      <c r="G1918" s="156" t="s">
        <v>556</v>
      </c>
      <c r="H1918" s="156" t="s">
        <v>5247</v>
      </c>
      <c r="I1918" s="155">
        <v>2605052</v>
      </c>
      <c r="J1918" s="157" t="s">
        <v>1021</v>
      </c>
      <c r="K1918" s="157"/>
      <c r="L1918" s="155">
        <v>2022</v>
      </c>
      <c r="M1918" s="158">
        <v>3083</v>
      </c>
      <c r="N1918" s="159">
        <v>17343312.48</v>
      </c>
      <c r="O1918" s="159">
        <v>15185609.890000001</v>
      </c>
      <c r="P1918" s="159">
        <v>10446083.780000001</v>
      </c>
      <c r="Q1918" s="159">
        <v>5134192</v>
      </c>
      <c r="R1918" s="159">
        <v>5311891.78</v>
      </c>
      <c r="S1918" s="159">
        <v>2157702.59</v>
      </c>
      <c r="T1918" s="159">
        <v>55635.26</v>
      </c>
      <c r="U1918" s="159">
        <v>17634239.219999999</v>
      </c>
      <c r="V1918" s="159">
        <v>12918952.619999999</v>
      </c>
      <c r="W1918" s="159">
        <v>5215055.7699999996</v>
      </c>
      <c r="X1918" s="159">
        <v>166628.65</v>
      </c>
      <c r="Y1918" s="159">
        <v>4715286.5999999996</v>
      </c>
      <c r="Z1918" s="159">
        <v>2860350.57</v>
      </c>
      <c r="AA1918" s="159">
        <v>1700000</v>
      </c>
      <c r="AB1918" s="159">
        <v>1160350.5699999998</v>
      </c>
      <c r="AC1918" s="159">
        <v>1338062</v>
      </c>
      <c r="AD1918" s="159">
        <v>1338062</v>
      </c>
      <c r="AE1918" s="159">
        <v>8175411</v>
      </c>
      <c r="AF1918" s="159">
        <v>2266657.27</v>
      </c>
      <c r="AG1918" s="159">
        <v>619059.94999999995</v>
      </c>
      <c r="AH1918" s="159">
        <v>551329.54</v>
      </c>
      <c r="AI1918" s="159">
        <v>0</v>
      </c>
      <c r="AJ1918" s="159">
        <v>0</v>
      </c>
    </row>
    <row r="1919" spans="1:36">
      <c r="A1919" s="153">
        <v>26</v>
      </c>
      <c r="B1919" s="154">
        <v>5</v>
      </c>
      <c r="C1919" s="154">
        <v>6</v>
      </c>
      <c r="D1919" s="155">
        <v>2</v>
      </c>
      <c r="E1919" s="155" t="s">
        <v>556</v>
      </c>
      <c r="F1919" s="156" t="s">
        <v>5241</v>
      </c>
      <c r="G1919" s="156" t="s">
        <v>556</v>
      </c>
      <c r="H1919" s="156" t="s">
        <v>5248</v>
      </c>
      <c r="I1919" s="155">
        <v>2605062</v>
      </c>
      <c r="J1919" s="157" t="s">
        <v>1020</v>
      </c>
      <c r="K1919" s="157"/>
      <c r="L1919" s="155">
        <v>2022</v>
      </c>
      <c r="M1919" s="158">
        <v>3328</v>
      </c>
      <c r="N1919" s="159">
        <v>16240726.66</v>
      </c>
      <c r="O1919" s="159">
        <v>14834040.07</v>
      </c>
      <c r="P1919" s="159">
        <v>11684747.34</v>
      </c>
      <c r="Q1919" s="159">
        <v>6062491</v>
      </c>
      <c r="R1919" s="159">
        <v>5622256.3399999999</v>
      </c>
      <c r="S1919" s="159">
        <v>1406686.59</v>
      </c>
      <c r="T1919" s="159">
        <v>13591.53</v>
      </c>
      <c r="U1919" s="159">
        <v>19102787.02</v>
      </c>
      <c r="V1919" s="159">
        <v>13657182.359999999</v>
      </c>
      <c r="W1919" s="159">
        <v>4897935.57</v>
      </c>
      <c r="X1919" s="159">
        <v>92820.11</v>
      </c>
      <c r="Y1919" s="159">
        <v>5445604.6600000001</v>
      </c>
      <c r="Z1919" s="159">
        <v>3255981.8</v>
      </c>
      <c r="AA1919" s="159">
        <v>2700000</v>
      </c>
      <c r="AB1919" s="159">
        <v>555981.79999999981</v>
      </c>
      <c r="AC1919" s="159">
        <v>359980</v>
      </c>
      <c r="AD1919" s="159">
        <v>359980</v>
      </c>
      <c r="AE1919" s="159">
        <v>7046884.54</v>
      </c>
      <c r="AF1919" s="159">
        <v>1176857.71</v>
      </c>
      <c r="AG1919" s="159">
        <v>169063.9</v>
      </c>
      <c r="AH1919" s="159">
        <v>220597.7</v>
      </c>
      <c r="AI1919" s="159">
        <v>0</v>
      </c>
      <c r="AJ1919" s="159">
        <v>709064.54</v>
      </c>
    </row>
    <row r="1920" spans="1:36">
      <c r="A1920" s="153">
        <v>26</v>
      </c>
      <c r="B1920" s="154">
        <v>5</v>
      </c>
      <c r="C1920" s="154">
        <v>7</v>
      </c>
      <c r="D1920" s="155">
        <v>2</v>
      </c>
      <c r="E1920" s="155" t="s">
        <v>556</v>
      </c>
      <c r="F1920" s="156" t="s">
        <v>5241</v>
      </c>
      <c r="G1920" s="156" t="s">
        <v>556</v>
      </c>
      <c r="H1920" s="156" t="s">
        <v>5249</v>
      </c>
      <c r="I1920" s="155">
        <v>2605072</v>
      </c>
      <c r="J1920" s="157" t="s">
        <v>1019</v>
      </c>
      <c r="K1920" s="157"/>
      <c r="L1920" s="155">
        <v>2022</v>
      </c>
      <c r="M1920" s="158">
        <v>3794</v>
      </c>
      <c r="N1920" s="159">
        <v>18549075.199999999</v>
      </c>
      <c r="O1920" s="159">
        <v>17891546.780000001</v>
      </c>
      <c r="P1920" s="159">
        <v>14254414.109999999</v>
      </c>
      <c r="Q1920" s="159">
        <v>7418398</v>
      </c>
      <c r="R1920" s="159">
        <v>6836016.1100000003</v>
      </c>
      <c r="S1920" s="159">
        <v>657528.42000000004</v>
      </c>
      <c r="T1920" s="159">
        <v>0</v>
      </c>
      <c r="U1920" s="159">
        <v>18150889.640000001</v>
      </c>
      <c r="V1920" s="159">
        <v>16494387.07</v>
      </c>
      <c r="W1920" s="159">
        <v>6606754.4100000001</v>
      </c>
      <c r="X1920" s="159">
        <v>38852.33</v>
      </c>
      <c r="Y1920" s="159">
        <v>1656502.57</v>
      </c>
      <c r="Z1920" s="159">
        <v>484982.47</v>
      </c>
      <c r="AA1920" s="159">
        <v>396400</v>
      </c>
      <c r="AB1920" s="159">
        <v>88582.469999999972</v>
      </c>
      <c r="AC1920" s="159">
        <v>459132</v>
      </c>
      <c r="AD1920" s="159">
        <v>459132</v>
      </c>
      <c r="AE1920" s="159">
        <v>1767378.46</v>
      </c>
      <c r="AF1920" s="159">
        <v>1397159.71</v>
      </c>
      <c r="AG1920" s="159">
        <v>0</v>
      </c>
      <c r="AH1920" s="159">
        <v>0</v>
      </c>
      <c r="AI1920" s="159">
        <v>0</v>
      </c>
      <c r="AJ1920" s="159">
        <v>0</v>
      </c>
    </row>
    <row r="1921" spans="1:36">
      <c r="A1921" s="153">
        <v>26</v>
      </c>
      <c r="B1921" s="154">
        <v>5</v>
      </c>
      <c r="C1921" s="154">
        <v>8</v>
      </c>
      <c r="D1921" s="155">
        <v>3</v>
      </c>
      <c r="E1921" s="155" t="s">
        <v>556</v>
      </c>
      <c r="F1921" s="156" t="s">
        <v>5244</v>
      </c>
      <c r="G1921" s="156" t="s">
        <v>556</v>
      </c>
      <c r="H1921" s="156" t="s">
        <v>5250</v>
      </c>
      <c r="I1921" s="155">
        <v>2605083</v>
      </c>
      <c r="J1921" s="157" t="s">
        <v>1018</v>
      </c>
      <c r="K1921" s="157"/>
      <c r="L1921" s="155">
        <v>2022</v>
      </c>
      <c r="M1921" s="158">
        <v>16793</v>
      </c>
      <c r="N1921" s="159">
        <v>69651057.150000006</v>
      </c>
      <c r="O1921" s="159">
        <v>61938694.960000001</v>
      </c>
      <c r="P1921" s="159">
        <v>42819931.870000005</v>
      </c>
      <c r="Q1921" s="159">
        <v>20876518</v>
      </c>
      <c r="R1921" s="159">
        <v>21943413.870000001</v>
      </c>
      <c r="S1921" s="159">
        <v>7712362.1900000004</v>
      </c>
      <c r="T1921" s="159">
        <v>37398.699999999997</v>
      </c>
      <c r="U1921" s="159">
        <v>65992789.350000001</v>
      </c>
      <c r="V1921" s="159">
        <v>52926710.130000003</v>
      </c>
      <c r="W1921" s="159">
        <v>19561275.539999999</v>
      </c>
      <c r="X1921" s="159">
        <v>325154.09000000003</v>
      </c>
      <c r="Y1921" s="159">
        <v>13066079.220000001</v>
      </c>
      <c r="Z1921" s="159">
        <v>6652907.0899999999</v>
      </c>
      <c r="AA1921" s="159">
        <v>0</v>
      </c>
      <c r="AB1921" s="159">
        <v>6652907.0899999999</v>
      </c>
      <c r="AC1921" s="159">
        <v>1300000</v>
      </c>
      <c r="AD1921" s="159">
        <v>1300000</v>
      </c>
      <c r="AE1921" s="159">
        <v>9706000</v>
      </c>
      <c r="AF1921" s="159">
        <v>9011984.8300000001</v>
      </c>
      <c r="AG1921" s="159">
        <v>134253.96</v>
      </c>
      <c r="AH1921" s="159">
        <v>215885.29</v>
      </c>
      <c r="AI1921" s="159">
        <v>0</v>
      </c>
      <c r="AJ1921" s="159">
        <v>0</v>
      </c>
    </row>
    <row r="1922" spans="1:36">
      <c r="A1922" s="153">
        <v>26</v>
      </c>
      <c r="B1922" s="154">
        <v>6</v>
      </c>
      <c r="C1922" s="154">
        <v>1</v>
      </c>
      <c r="D1922" s="155">
        <v>2</v>
      </c>
      <c r="E1922" s="155" t="s">
        <v>556</v>
      </c>
      <c r="F1922" s="156" t="s">
        <v>5251</v>
      </c>
      <c r="G1922" s="156" t="s">
        <v>556</v>
      </c>
      <c r="H1922" s="156" t="s">
        <v>5252</v>
      </c>
      <c r="I1922" s="155">
        <v>2606012</v>
      </c>
      <c r="J1922" s="157" t="s">
        <v>1017</v>
      </c>
      <c r="K1922" s="157"/>
      <c r="L1922" s="155">
        <v>2022</v>
      </c>
      <c r="M1922" s="158">
        <v>4874</v>
      </c>
      <c r="N1922" s="159">
        <v>27688472.879999999</v>
      </c>
      <c r="O1922" s="159">
        <v>23794516.789999999</v>
      </c>
      <c r="P1922" s="159">
        <v>14751060.629999999</v>
      </c>
      <c r="Q1922" s="159">
        <v>6626262</v>
      </c>
      <c r="R1922" s="159">
        <v>8124798.6299999999</v>
      </c>
      <c r="S1922" s="159">
        <v>3893956.09</v>
      </c>
      <c r="T1922" s="159">
        <v>112618.01</v>
      </c>
      <c r="U1922" s="159">
        <v>29604211</v>
      </c>
      <c r="V1922" s="159">
        <v>21482978.09</v>
      </c>
      <c r="W1922" s="159">
        <v>7056889.8700000001</v>
      </c>
      <c r="X1922" s="159">
        <v>32668.43</v>
      </c>
      <c r="Y1922" s="159">
        <v>8121232.9100000001</v>
      </c>
      <c r="Z1922" s="159">
        <v>2694885.54</v>
      </c>
      <c r="AA1922" s="159">
        <v>2272157.3199999998</v>
      </c>
      <c r="AB1922" s="159">
        <v>422728.2200000002</v>
      </c>
      <c r="AC1922" s="159">
        <v>503066</v>
      </c>
      <c r="AD1922" s="159">
        <v>503066</v>
      </c>
      <c r="AE1922" s="159">
        <v>2456901.16</v>
      </c>
      <c r="AF1922" s="159">
        <v>2311538.7000000002</v>
      </c>
      <c r="AG1922" s="159">
        <v>414976.86</v>
      </c>
      <c r="AH1922" s="159">
        <v>230838.52</v>
      </c>
      <c r="AI1922" s="159">
        <v>0</v>
      </c>
      <c r="AJ1922" s="159">
        <v>0</v>
      </c>
    </row>
    <row r="1923" spans="1:36">
      <c r="A1923" s="153">
        <v>26</v>
      </c>
      <c r="B1923" s="154">
        <v>6</v>
      </c>
      <c r="C1923" s="154">
        <v>2</v>
      </c>
      <c r="D1923" s="155">
        <v>3</v>
      </c>
      <c r="E1923" s="155" t="s">
        <v>556</v>
      </c>
      <c r="F1923" s="156" t="s">
        <v>5253</v>
      </c>
      <c r="G1923" s="156" t="s">
        <v>556</v>
      </c>
      <c r="H1923" s="156" t="s">
        <v>5254</v>
      </c>
      <c r="I1923" s="155">
        <v>2606023</v>
      </c>
      <c r="J1923" s="157" t="s">
        <v>1016</v>
      </c>
      <c r="K1923" s="157"/>
      <c r="L1923" s="155">
        <v>2022</v>
      </c>
      <c r="M1923" s="158">
        <v>6648</v>
      </c>
      <c r="N1923" s="159">
        <v>31098962.210000001</v>
      </c>
      <c r="O1923" s="159">
        <v>29582518.129999999</v>
      </c>
      <c r="P1923" s="159">
        <v>23576796.439999998</v>
      </c>
      <c r="Q1923" s="159">
        <v>12790803</v>
      </c>
      <c r="R1923" s="159">
        <v>10785993.439999999</v>
      </c>
      <c r="S1923" s="159">
        <v>1516444.08</v>
      </c>
      <c r="T1923" s="159">
        <v>0</v>
      </c>
      <c r="U1923" s="159">
        <v>30821217.32</v>
      </c>
      <c r="V1923" s="159">
        <v>25874155.920000002</v>
      </c>
      <c r="W1923" s="159">
        <v>10826211.98</v>
      </c>
      <c r="X1923" s="159">
        <v>250509.38</v>
      </c>
      <c r="Y1923" s="159">
        <v>4947061.4000000004</v>
      </c>
      <c r="Z1923" s="159">
        <v>440430.16</v>
      </c>
      <c r="AA1923" s="159">
        <v>0</v>
      </c>
      <c r="AB1923" s="159">
        <v>440430.16</v>
      </c>
      <c r="AC1923" s="159">
        <v>200000</v>
      </c>
      <c r="AD1923" s="159">
        <v>200000</v>
      </c>
      <c r="AE1923" s="159">
        <v>10641783.92</v>
      </c>
      <c r="AF1923" s="159">
        <v>3708362.21</v>
      </c>
      <c r="AG1923" s="159">
        <v>0</v>
      </c>
      <c r="AH1923" s="159">
        <v>0</v>
      </c>
      <c r="AI1923" s="159">
        <v>0</v>
      </c>
      <c r="AJ1923" s="159">
        <v>0</v>
      </c>
    </row>
    <row r="1924" spans="1:36">
      <c r="A1924" s="153">
        <v>26</v>
      </c>
      <c r="B1924" s="154">
        <v>6</v>
      </c>
      <c r="C1924" s="154">
        <v>3</v>
      </c>
      <c r="D1924" s="155">
        <v>2</v>
      </c>
      <c r="E1924" s="155" t="s">
        <v>556</v>
      </c>
      <c r="F1924" s="156" t="s">
        <v>5251</v>
      </c>
      <c r="G1924" s="156" t="s">
        <v>556</v>
      </c>
      <c r="H1924" s="156" t="s">
        <v>5255</v>
      </c>
      <c r="I1924" s="155">
        <v>2606032</v>
      </c>
      <c r="J1924" s="157" t="s">
        <v>1015</v>
      </c>
      <c r="K1924" s="157"/>
      <c r="L1924" s="155">
        <v>2022</v>
      </c>
      <c r="M1924" s="158">
        <v>5231</v>
      </c>
      <c r="N1924" s="159">
        <v>22725252.469999999</v>
      </c>
      <c r="O1924" s="159">
        <v>21368929.440000001</v>
      </c>
      <c r="P1924" s="159">
        <v>15662632.309999999</v>
      </c>
      <c r="Q1924" s="159">
        <v>8173451</v>
      </c>
      <c r="R1924" s="159">
        <v>7489181.3099999996</v>
      </c>
      <c r="S1924" s="159">
        <v>1356323.03</v>
      </c>
      <c r="T1924" s="159">
        <v>1680</v>
      </c>
      <c r="U1924" s="159">
        <v>22153035.629999999</v>
      </c>
      <c r="V1924" s="159">
        <v>18561874.07</v>
      </c>
      <c r="W1924" s="159">
        <v>7031278.5499999998</v>
      </c>
      <c r="X1924" s="159">
        <v>157828.82</v>
      </c>
      <c r="Y1924" s="159">
        <v>3591161.56</v>
      </c>
      <c r="Z1924" s="159">
        <v>806539.94</v>
      </c>
      <c r="AA1924" s="159">
        <v>0</v>
      </c>
      <c r="AB1924" s="159">
        <v>806539.94</v>
      </c>
      <c r="AC1924" s="159">
        <v>580009</v>
      </c>
      <c r="AD1924" s="159">
        <v>580009</v>
      </c>
      <c r="AE1924" s="159">
        <v>5770602.9299999997</v>
      </c>
      <c r="AF1924" s="159">
        <v>2807055.37</v>
      </c>
      <c r="AG1924" s="159">
        <v>16796</v>
      </c>
      <c r="AH1924" s="159">
        <v>83980</v>
      </c>
      <c r="AI1924" s="159">
        <v>0</v>
      </c>
      <c r="AJ1924" s="159">
        <v>0</v>
      </c>
    </row>
    <row r="1925" spans="1:36">
      <c r="A1925" s="153">
        <v>26</v>
      </c>
      <c r="B1925" s="154">
        <v>6</v>
      </c>
      <c r="C1925" s="154">
        <v>4</v>
      </c>
      <c r="D1925" s="155">
        <v>3</v>
      </c>
      <c r="E1925" s="155" t="s">
        <v>556</v>
      </c>
      <c r="F1925" s="156" t="s">
        <v>5253</v>
      </c>
      <c r="G1925" s="156" t="s">
        <v>556</v>
      </c>
      <c r="H1925" s="156" t="s">
        <v>5256</v>
      </c>
      <c r="I1925" s="155">
        <v>2606043</v>
      </c>
      <c r="J1925" s="157" t="s">
        <v>1014</v>
      </c>
      <c r="K1925" s="157"/>
      <c r="L1925" s="155">
        <v>2022</v>
      </c>
      <c r="M1925" s="158">
        <v>11676</v>
      </c>
      <c r="N1925" s="159">
        <v>50570682.93</v>
      </c>
      <c r="O1925" s="159">
        <v>46194715.090000004</v>
      </c>
      <c r="P1925" s="159">
        <v>27972774.240000002</v>
      </c>
      <c r="Q1925" s="159">
        <v>12023904</v>
      </c>
      <c r="R1925" s="159">
        <v>15948870.24</v>
      </c>
      <c r="S1925" s="159">
        <v>4375967.84</v>
      </c>
      <c r="T1925" s="159">
        <v>464918.45</v>
      </c>
      <c r="U1925" s="159">
        <v>45910989.229999997</v>
      </c>
      <c r="V1925" s="159">
        <v>41250109.009999998</v>
      </c>
      <c r="W1925" s="159">
        <v>15672143.59</v>
      </c>
      <c r="X1925" s="159">
        <v>361055.5</v>
      </c>
      <c r="Y1925" s="159">
        <v>4660880.22</v>
      </c>
      <c r="Z1925" s="159">
        <v>2572268.59</v>
      </c>
      <c r="AA1925" s="159">
        <v>0</v>
      </c>
      <c r="AB1925" s="159">
        <v>2572268.59</v>
      </c>
      <c r="AC1925" s="159">
        <v>939864</v>
      </c>
      <c r="AD1925" s="159">
        <v>939864</v>
      </c>
      <c r="AE1925" s="159">
        <v>14629074</v>
      </c>
      <c r="AF1925" s="159">
        <v>4944606.08</v>
      </c>
      <c r="AG1925" s="159">
        <v>82726.039999999994</v>
      </c>
      <c r="AH1925" s="159">
        <v>82173.42</v>
      </c>
      <c r="AI1925" s="159">
        <v>0</v>
      </c>
      <c r="AJ1925" s="159">
        <v>0</v>
      </c>
    </row>
    <row r="1926" spans="1:36">
      <c r="A1926" s="153">
        <v>26</v>
      </c>
      <c r="B1926" s="154">
        <v>6</v>
      </c>
      <c r="C1926" s="154">
        <v>5</v>
      </c>
      <c r="D1926" s="155">
        <v>3</v>
      </c>
      <c r="E1926" s="155" t="s">
        <v>556</v>
      </c>
      <c r="F1926" s="156" t="s">
        <v>5253</v>
      </c>
      <c r="G1926" s="156" t="s">
        <v>556</v>
      </c>
      <c r="H1926" s="156" t="s">
        <v>5257</v>
      </c>
      <c r="I1926" s="155">
        <v>2606053</v>
      </c>
      <c r="J1926" s="157" t="s">
        <v>1013</v>
      </c>
      <c r="K1926" s="157"/>
      <c r="L1926" s="155">
        <v>2022</v>
      </c>
      <c r="M1926" s="158">
        <v>10741</v>
      </c>
      <c r="N1926" s="159">
        <v>64644999.5</v>
      </c>
      <c r="O1926" s="159">
        <v>61344859.189999998</v>
      </c>
      <c r="P1926" s="159">
        <v>29829717.600000001</v>
      </c>
      <c r="Q1926" s="159">
        <v>12341124</v>
      </c>
      <c r="R1926" s="159">
        <v>17488593.600000001</v>
      </c>
      <c r="S1926" s="159">
        <v>3300140.31</v>
      </c>
      <c r="T1926" s="159">
        <v>202087.21</v>
      </c>
      <c r="U1926" s="159">
        <v>62534337.450000003</v>
      </c>
      <c r="V1926" s="159">
        <v>52499037.770000003</v>
      </c>
      <c r="W1926" s="159">
        <v>20330782.989999998</v>
      </c>
      <c r="X1926" s="159">
        <v>0</v>
      </c>
      <c r="Y1926" s="159">
        <v>10035299.68</v>
      </c>
      <c r="Z1926" s="159">
        <v>8384297</v>
      </c>
      <c r="AA1926" s="159">
        <v>0</v>
      </c>
      <c r="AB1926" s="159">
        <v>8384297</v>
      </c>
      <c r="AC1926" s="159">
        <v>0</v>
      </c>
      <c r="AD1926" s="159">
        <v>0</v>
      </c>
      <c r="AE1926" s="159">
        <v>152531.48000000001</v>
      </c>
      <c r="AF1926" s="159">
        <v>8845821.4199999999</v>
      </c>
      <c r="AG1926" s="159">
        <v>888774.74</v>
      </c>
      <c r="AH1926" s="159">
        <v>801388.16</v>
      </c>
      <c r="AI1926" s="159">
        <v>0</v>
      </c>
      <c r="AJ1926" s="159">
        <v>0</v>
      </c>
    </row>
    <row r="1927" spans="1:36">
      <c r="A1927" s="153">
        <v>26</v>
      </c>
      <c r="B1927" s="154">
        <v>6</v>
      </c>
      <c r="C1927" s="154">
        <v>6</v>
      </c>
      <c r="D1927" s="155">
        <v>2</v>
      </c>
      <c r="E1927" s="155" t="s">
        <v>556</v>
      </c>
      <c r="F1927" s="156" t="s">
        <v>5251</v>
      </c>
      <c r="G1927" s="156" t="s">
        <v>556</v>
      </c>
      <c r="H1927" s="156" t="s">
        <v>5258</v>
      </c>
      <c r="I1927" s="155">
        <v>2606062</v>
      </c>
      <c r="J1927" s="157" t="s">
        <v>1012</v>
      </c>
      <c r="K1927" s="157"/>
      <c r="L1927" s="155">
        <v>2022</v>
      </c>
      <c r="M1927" s="158">
        <v>3959</v>
      </c>
      <c r="N1927" s="159">
        <v>17761787.82</v>
      </c>
      <c r="O1927" s="159">
        <v>15860427.359999999</v>
      </c>
      <c r="P1927" s="159">
        <v>11366553.9</v>
      </c>
      <c r="Q1927" s="159">
        <v>5241119</v>
      </c>
      <c r="R1927" s="159">
        <v>6125434.9000000004</v>
      </c>
      <c r="S1927" s="159">
        <v>1901360.46</v>
      </c>
      <c r="T1927" s="159">
        <v>0</v>
      </c>
      <c r="U1927" s="159">
        <v>17887240.899999999</v>
      </c>
      <c r="V1927" s="159">
        <v>14256755.609999999</v>
      </c>
      <c r="W1927" s="159">
        <v>5023697.01</v>
      </c>
      <c r="X1927" s="159">
        <v>69938.5</v>
      </c>
      <c r="Y1927" s="159">
        <v>3630485.29</v>
      </c>
      <c r="Z1927" s="159">
        <v>1344182.18</v>
      </c>
      <c r="AA1927" s="159">
        <v>710229.42</v>
      </c>
      <c r="AB1927" s="159">
        <v>633952.75999999989</v>
      </c>
      <c r="AC1927" s="159">
        <v>242828</v>
      </c>
      <c r="AD1927" s="159">
        <v>242828</v>
      </c>
      <c r="AE1927" s="159">
        <v>3315356.42</v>
      </c>
      <c r="AF1927" s="159">
        <v>1603671.75</v>
      </c>
      <c r="AG1927" s="159">
        <v>381520</v>
      </c>
      <c r="AH1927" s="159">
        <v>319451.37</v>
      </c>
      <c r="AI1927" s="159">
        <v>0</v>
      </c>
      <c r="AJ1927" s="159">
        <v>0</v>
      </c>
    </row>
    <row r="1928" spans="1:36">
      <c r="A1928" s="153">
        <v>26</v>
      </c>
      <c r="B1928" s="154">
        <v>6</v>
      </c>
      <c r="C1928" s="154">
        <v>7</v>
      </c>
      <c r="D1928" s="155">
        <v>2</v>
      </c>
      <c r="E1928" s="155" t="s">
        <v>556</v>
      </c>
      <c r="F1928" s="156" t="s">
        <v>5251</v>
      </c>
      <c r="G1928" s="156" t="s">
        <v>556</v>
      </c>
      <c r="H1928" s="156" t="s">
        <v>5259</v>
      </c>
      <c r="I1928" s="155">
        <v>2606072</v>
      </c>
      <c r="J1928" s="157" t="s">
        <v>1011</v>
      </c>
      <c r="K1928" s="157"/>
      <c r="L1928" s="155">
        <v>2022</v>
      </c>
      <c r="M1928" s="158">
        <v>5171</v>
      </c>
      <c r="N1928" s="159">
        <v>21759808.469999999</v>
      </c>
      <c r="O1928" s="159">
        <v>19661465.27</v>
      </c>
      <c r="P1928" s="159">
        <v>15360078.469999999</v>
      </c>
      <c r="Q1928" s="159">
        <v>7834073</v>
      </c>
      <c r="R1928" s="159">
        <v>7526005.4699999997</v>
      </c>
      <c r="S1928" s="159">
        <v>2098343.2000000002</v>
      </c>
      <c r="T1928" s="159">
        <v>17543</v>
      </c>
      <c r="U1928" s="159">
        <v>20984020.149999999</v>
      </c>
      <c r="V1928" s="159">
        <v>17925762.859999999</v>
      </c>
      <c r="W1928" s="159">
        <v>6959211.8499999996</v>
      </c>
      <c r="X1928" s="159">
        <v>195337.61</v>
      </c>
      <c r="Y1928" s="159">
        <v>3058257.29</v>
      </c>
      <c r="Z1928" s="159">
        <v>785770</v>
      </c>
      <c r="AA1928" s="159">
        <v>0</v>
      </c>
      <c r="AB1928" s="159">
        <v>785770</v>
      </c>
      <c r="AC1928" s="159">
        <v>345000</v>
      </c>
      <c r="AD1928" s="159">
        <v>345000</v>
      </c>
      <c r="AE1928" s="159">
        <v>7000000</v>
      </c>
      <c r="AF1928" s="159">
        <v>1735702.41</v>
      </c>
      <c r="AG1928" s="159">
        <v>99049.43</v>
      </c>
      <c r="AH1928" s="159">
        <v>138085.68</v>
      </c>
      <c r="AI1928" s="159">
        <v>0</v>
      </c>
      <c r="AJ1928" s="159">
        <v>0</v>
      </c>
    </row>
    <row r="1929" spans="1:36">
      <c r="A1929" s="153">
        <v>26</v>
      </c>
      <c r="B1929" s="154">
        <v>6</v>
      </c>
      <c r="C1929" s="154">
        <v>8</v>
      </c>
      <c r="D1929" s="155">
        <v>2</v>
      </c>
      <c r="E1929" s="155" t="s">
        <v>556</v>
      </c>
      <c r="F1929" s="156" t="s">
        <v>5251</v>
      </c>
      <c r="G1929" s="156" t="s">
        <v>556</v>
      </c>
      <c r="H1929" s="156" t="s">
        <v>5260</v>
      </c>
      <c r="I1929" s="155">
        <v>2606082</v>
      </c>
      <c r="J1929" s="157" t="s">
        <v>1010</v>
      </c>
      <c r="K1929" s="157"/>
      <c r="L1929" s="155">
        <v>2022</v>
      </c>
      <c r="M1929" s="158">
        <v>4036</v>
      </c>
      <c r="N1929" s="159">
        <v>19307064.239999998</v>
      </c>
      <c r="O1929" s="159">
        <v>18463413.399999999</v>
      </c>
      <c r="P1929" s="159">
        <v>12950309.32</v>
      </c>
      <c r="Q1929" s="159">
        <v>5762492</v>
      </c>
      <c r="R1929" s="159">
        <v>7187817.3200000003</v>
      </c>
      <c r="S1929" s="159">
        <v>843650.84</v>
      </c>
      <c r="T1929" s="159">
        <v>7794</v>
      </c>
      <c r="U1929" s="159">
        <v>18170081.48</v>
      </c>
      <c r="V1929" s="159">
        <v>16805083.739999998</v>
      </c>
      <c r="W1929" s="159">
        <v>4458051.0199999996</v>
      </c>
      <c r="X1929" s="159">
        <v>74283.53</v>
      </c>
      <c r="Y1929" s="159">
        <v>1364997.74</v>
      </c>
      <c r="Z1929" s="159">
        <v>1658115.58</v>
      </c>
      <c r="AA1929" s="159">
        <v>482000</v>
      </c>
      <c r="AB1929" s="159">
        <v>1176115.58</v>
      </c>
      <c r="AC1929" s="159">
        <v>482000</v>
      </c>
      <c r="AD1929" s="159">
        <v>482000</v>
      </c>
      <c r="AE1929" s="159">
        <v>2487000</v>
      </c>
      <c r="AF1929" s="159">
        <v>1658329.66</v>
      </c>
      <c r="AG1929" s="159">
        <v>160427.23000000001</v>
      </c>
      <c r="AH1929" s="159">
        <v>124884.86</v>
      </c>
      <c r="AI1929" s="159">
        <v>0</v>
      </c>
      <c r="AJ1929" s="159">
        <v>0</v>
      </c>
    </row>
    <row r="1930" spans="1:36">
      <c r="A1930" s="153">
        <v>26</v>
      </c>
      <c r="B1930" s="154">
        <v>7</v>
      </c>
      <c r="C1930" s="154">
        <v>1</v>
      </c>
      <c r="D1930" s="155">
        <v>1</v>
      </c>
      <c r="E1930" s="155" t="s">
        <v>556</v>
      </c>
      <c r="F1930" s="156" t="s">
        <v>5261</v>
      </c>
      <c r="G1930" s="156" t="s">
        <v>556</v>
      </c>
      <c r="H1930" s="156" t="s">
        <v>5262</v>
      </c>
      <c r="I1930" s="155">
        <v>2607011</v>
      </c>
      <c r="J1930" s="157" t="s">
        <v>1009</v>
      </c>
      <c r="K1930" s="157"/>
      <c r="L1930" s="155">
        <v>2022</v>
      </c>
      <c r="M1930" s="158">
        <v>68641</v>
      </c>
      <c r="N1930" s="159">
        <v>290827558.06999999</v>
      </c>
      <c r="O1930" s="159">
        <v>261847867.22</v>
      </c>
      <c r="P1930" s="159">
        <v>131630559.22</v>
      </c>
      <c r="Q1930" s="159">
        <v>44506451</v>
      </c>
      <c r="R1930" s="159">
        <v>87124108.219999999</v>
      </c>
      <c r="S1930" s="159">
        <v>28979690.850000001</v>
      </c>
      <c r="T1930" s="159">
        <v>10666520.689999999</v>
      </c>
      <c r="U1930" s="159">
        <v>266535404.34999999</v>
      </c>
      <c r="V1930" s="159">
        <v>235312987.15000001</v>
      </c>
      <c r="W1930" s="159">
        <v>77594914.109999999</v>
      </c>
      <c r="X1930" s="159">
        <v>448034.97</v>
      </c>
      <c r="Y1930" s="159">
        <v>31222417.199999999</v>
      </c>
      <c r="Z1930" s="159">
        <v>8520502.7599999998</v>
      </c>
      <c r="AA1930" s="159">
        <v>0</v>
      </c>
      <c r="AB1930" s="159">
        <v>8520502.7599999998</v>
      </c>
      <c r="AC1930" s="159">
        <v>6891270.5199999996</v>
      </c>
      <c r="AD1930" s="159">
        <v>6891270.5199999996</v>
      </c>
      <c r="AE1930" s="159">
        <v>14874622.08</v>
      </c>
      <c r="AF1930" s="159">
        <v>26534880.07</v>
      </c>
      <c r="AG1930" s="159">
        <v>2324962.65</v>
      </c>
      <c r="AH1930" s="159">
        <v>2602205.61</v>
      </c>
      <c r="AI1930" s="159">
        <v>0</v>
      </c>
      <c r="AJ1930" s="159">
        <v>0</v>
      </c>
    </row>
    <row r="1931" spans="1:36">
      <c r="A1931" s="153">
        <v>26</v>
      </c>
      <c r="B1931" s="154">
        <v>7</v>
      </c>
      <c r="C1931" s="154">
        <v>2</v>
      </c>
      <c r="D1931" s="155">
        <v>2</v>
      </c>
      <c r="E1931" s="155" t="s">
        <v>556</v>
      </c>
      <c r="F1931" s="156" t="s">
        <v>5263</v>
      </c>
      <c r="G1931" s="156" t="s">
        <v>556</v>
      </c>
      <c r="H1931" s="156" t="s">
        <v>5264</v>
      </c>
      <c r="I1931" s="155">
        <v>2607022</v>
      </c>
      <c r="J1931" s="157" t="s">
        <v>1008</v>
      </c>
      <c r="K1931" s="157"/>
      <c r="L1931" s="155">
        <v>2022</v>
      </c>
      <c r="M1931" s="158">
        <v>3451</v>
      </c>
      <c r="N1931" s="159">
        <v>18888392.199999999</v>
      </c>
      <c r="O1931" s="159">
        <v>16339447.91</v>
      </c>
      <c r="P1931" s="159">
        <v>11395668.51</v>
      </c>
      <c r="Q1931" s="159">
        <v>4955109</v>
      </c>
      <c r="R1931" s="159">
        <v>6440559.5099999998</v>
      </c>
      <c r="S1931" s="159">
        <v>2548944.29</v>
      </c>
      <c r="T1931" s="159">
        <v>127886.5</v>
      </c>
      <c r="U1931" s="159">
        <v>19917920.32</v>
      </c>
      <c r="V1931" s="159">
        <v>15748392.33</v>
      </c>
      <c r="W1931" s="159">
        <v>5606556.8600000003</v>
      </c>
      <c r="X1931" s="159">
        <v>357118.28</v>
      </c>
      <c r="Y1931" s="159">
        <v>4169527.99</v>
      </c>
      <c r="Z1931" s="159">
        <v>2697637.74</v>
      </c>
      <c r="AA1931" s="159">
        <v>1700000</v>
      </c>
      <c r="AB1931" s="159">
        <v>997637.74000000022</v>
      </c>
      <c r="AC1931" s="159">
        <v>1313750.6200000001</v>
      </c>
      <c r="AD1931" s="159">
        <v>1313750.6200000001</v>
      </c>
      <c r="AE1931" s="159">
        <v>11504500</v>
      </c>
      <c r="AF1931" s="159">
        <v>591055.57999999996</v>
      </c>
      <c r="AG1931" s="159">
        <v>0</v>
      </c>
      <c r="AH1931" s="159">
        <v>0</v>
      </c>
      <c r="AI1931" s="159">
        <v>0</v>
      </c>
      <c r="AJ1931" s="159">
        <v>0</v>
      </c>
    </row>
    <row r="1932" spans="1:36">
      <c r="A1932" s="153">
        <v>26</v>
      </c>
      <c r="B1932" s="154">
        <v>7</v>
      </c>
      <c r="C1932" s="154">
        <v>3</v>
      </c>
      <c r="D1932" s="155">
        <v>2</v>
      </c>
      <c r="E1932" s="155" t="s">
        <v>556</v>
      </c>
      <c r="F1932" s="156" t="s">
        <v>5263</v>
      </c>
      <c r="G1932" s="156" t="s">
        <v>556</v>
      </c>
      <c r="H1932" s="156" t="s">
        <v>5265</v>
      </c>
      <c r="I1932" s="155">
        <v>2607032</v>
      </c>
      <c r="J1932" s="157" t="s">
        <v>1007</v>
      </c>
      <c r="K1932" s="157"/>
      <c r="L1932" s="155">
        <v>2022</v>
      </c>
      <c r="M1932" s="158">
        <v>13418</v>
      </c>
      <c r="N1932" s="159">
        <v>71366257.049999997</v>
      </c>
      <c r="O1932" s="159">
        <v>58460468.380000003</v>
      </c>
      <c r="P1932" s="159">
        <v>36839669.689999998</v>
      </c>
      <c r="Q1932" s="159">
        <v>16818115</v>
      </c>
      <c r="R1932" s="159">
        <v>20021554.690000001</v>
      </c>
      <c r="S1932" s="159">
        <v>12905788.67</v>
      </c>
      <c r="T1932" s="159">
        <v>93921.95</v>
      </c>
      <c r="U1932" s="159">
        <v>70518125.030000001</v>
      </c>
      <c r="V1932" s="159">
        <v>51959919.259999998</v>
      </c>
      <c r="W1932" s="159">
        <v>18069827.09</v>
      </c>
      <c r="X1932" s="159">
        <v>205006.75</v>
      </c>
      <c r="Y1932" s="159">
        <v>18558205.77</v>
      </c>
      <c r="Z1932" s="159">
        <v>4831636.13</v>
      </c>
      <c r="AA1932" s="159">
        <v>3413776.23</v>
      </c>
      <c r="AB1932" s="159">
        <v>1417859.9</v>
      </c>
      <c r="AC1932" s="159">
        <v>3153481</v>
      </c>
      <c r="AD1932" s="159">
        <v>2959000</v>
      </c>
      <c r="AE1932" s="159">
        <v>11246318.130000001</v>
      </c>
      <c r="AF1932" s="159">
        <v>6500549.1200000001</v>
      </c>
      <c r="AG1932" s="159">
        <v>1418958.52</v>
      </c>
      <c r="AH1932" s="159">
        <v>1002584.97</v>
      </c>
      <c r="AI1932" s="159">
        <v>0</v>
      </c>
      <c r="AJ1932" s="159">
        <v>0</v>
      </c>
    </row>
    <row r="1933" spans="1:36">
      <c r="A1933" s="153">
        <v>26</v>
      </c>
      <c r="B1933" s="154">
        <v>7</v>
      </c>
      <c r="C1933" s="154">
        <v>4</v>
      </c>
      <c r="D1933" s="155">
        <v>3</v>
      </c>
      <c r="E1933" s="155" t="s">
        <v>556</v>
      </c>
      <c r="F1933" s="156" t="s">
        <v>5266</v>
      </c>
      <c r="G1933" s="156" t="s">
        <v>556</v>
      </c>
      <c r="H1933" s="156" t="s">
        <v>5267</v>
      </c>
      <c r="I1933" s="155">
        <v>2607043</v>
      </c>
      <c r="J1933" s="157" t="s">
        <v>1006</v>
      </c>
      <c r="K1933" s="157"/>
      <c r="L1933" s="155">
        <v>2022</v>
      </c>
      <c r="M1933" s="158">
        <v>7338</v>
      </c>
      <c r="N1933" s="159">
        <v>29724406.170000002</v>
      </c>
      <c r="O1933" s="159">
        <v>28242001.809999999</v>
      </c>
      <c r="P1933" s="159">
        <v>20217325.810000002</v>
      </c>
      <c r="Q1933" s="159">
        <v>10213174</v>
      </c>
      <c r="R1933" s="159">
        <v>10004151.810000001</v>
      </c>
      <c r="S1933" s="159">
        <v>1482404.36</v>
      </c>
      <c r="T1933" s="159">
        <v>5325.3</v>
      </c>
      <c r="U1933" s="159">
        <v>30094410.5</v>
      </c>
      <c r="V1933" s="159">
        <v>26200885.539999999</v>
      </c>
      <c r="W1933" s="159">
        <v>9881458.5299999993</v>
      </c>
      <c r="X1933" s="159">
        <v>42083.08</v>
      </c>
      <c r="Y1933" s="159">
        <v>3893524.96</v>
      </c>
      <c r="Z1933" s="159">
        <v>2181871.5499999998</v>
      </c>
      <c r="AA1933" s="159">
        <v>900000</v>
      </c>
      <c r="AB1933" s="159">
        <v>1281871.5499999998</v>
      </c>
      <c r="AC1933" s="159">
        <v>464708.46</v>
      </c>
      <c r="AD1933" s="159">
        <v>464708.46</v>
      </c>
      <c r="AE1933" s="159">
        <v>2351448.15</v>
      </c>
      <c r="AF1933" s="159">
        <v>2041116.27</v>
      </c>
      <c r="AG1933" s="159">
        <v>0</v>
      </c>
      <c r="AH1933" s="159">
        <v>900</v>
      </c>
      <c r="AI1933" s="159">
        <v>0</v>
      </c>
      <c r="AJ1933" s="159">
        <v>1448.15</v>
      </c>
    </row>
    <row r="1934" spans="1:36">
      <c r="A1934" s="153">
        <v>26</v>
      </c>
      <c r="B1934" s="154">
        <v>7</v>
      </c>
      <c r="C1934" s="154">
        <v>5</v>
      </c>
      <c r="D1934" s="155">
        <v>3</v>
      </c>
      <c r="E1934" s="155" t="s">
        <v>556</v>
      </c>
      <c r="F1934" s="156" t="s">
        <v>5266</v>
      </c>
      <c r="G1934" s="156" t="s">
        <v>556</v>
      </c>
      <c r="H1934" s="156" t="s">
        <v>5268</v>
      </c>
      <c r="I1934" s="155">
        <v>2607053</v>
      </c>
      <c r="J1934" s="157" t="s">
        <v>1005</v>
      </c>
      <c r="K1934" s="157"/>
      <c r="L1934" s="155">
        <v>2022</v>
      </c>
      <c r="M1934" s="158">
        <v>9817</v>
      </c>
      <c r="N1934" s="159">
        <v>51430286.130000003</v>
      </c>
      <c r="O1934" s="159">
        <v>43302342.93</v>
      </c>
      <c r="P1934" s="159">
        <v>27736743.289999999</v>
      </c>
      <c r="Q1934" s="159">
        <v>12263072</v>
      </c>
      <c r="R1934" s="159">
        <v>15473671.289999999</v>
      </c>
      <c r="S1934" s="159">
        <v>8127943.2000000002</v>
      </c>
      <c r="T1934" s="159">
        <v>81706.3</v>
      </c>
      <c r="U1934" s="159">
        <v>50566461.549999997</v>
      </c>
      <c r="V1934" s="159">
        <v>38304330.189999998</v>
      </c>
      <c r="W1934" s="159">
        <v>12493421.960000001</v>
      </c>
      <c r="X1934" s="159">
        <v>386962.22</v>
      </c>
      <c r="Y1934" s="159">
        <v>12262131.359999999</v>
      </c>
      <c r="Z1934" s="159">
        <v>7588842.0199999996</v>
      </c>
      <c r="AA1934" s="159">
        <v>6000000</v>
      </c>
      <c r="AB1934" s="159">
        <v>1588842.0199999996</v>
      </c>
      <c r="AC1934" s="159">
        <v>1330000</v>
      </c>
      <c r="AD1934" s="159">
        <v>1330000</v>
      </c>
      <c r="AE1934" s="159">
        <v>18115000</v>
      </c>
      <c r="AF1934" s="159">
        <v>4998012.74</v>
      </c>
      <c r="AG1934" s="159">
        <v>56525.62</v>
      </c>
      <c r="AH1934" s="159">
        <v>75691.320000000007</v>
      </c>
      <c r="AI1934" s="159">
        <v>0</v>
      </c>
      <c r="AJ1934" s="159">
        <v>0</v>
      </c>
    </row>
    <row r="1935" spans="1:36">
      <c r="A1935" s="153">
        <v>26</v>
      </c>
      <c r="B1935" s="154">
        <v>7</v>
      </c>
      <c r="C1935" s="154">
        <v>6</v>
      </c>
      <c r="D1935" s="155">
        <v>2</v>
      </c>
      <c r="E1935" s="155" t="s">
        <v>556</v>
      </c>
      <c r="F1935" s="156" t="s">
        <v>5263</v>
      </c>
      <c r="G1935" s="156" t="s">
        <v>556</v>
      </c>
      <c r="H1935" s="156" t="s">
        <v>5269</v>
      </c>
      <c r="I1935" s="155">
        <v>2607062</v>
      </c>
      <c r="J1935" s="157" t="s">
        <v>1004</v>
      </c>
      <c r="K1935" s="157"/>
      <c r="L1935" s="155">
        <v>2022</v>
      </c>
      <c r="M1935" s="158">
        <v>6847</v>
      </c>
      <c r="N1935" s="159">
        <v>33971577.460000001</v>
      </c>
      <c r="O1935" s="159">
        <v>31948926.550000001</v>
      </c>
      <c r="P1935" s="159">
        <v>25715567.539999999</v>
      </c>
      <c r="Q1935" s="159">
        <v>13189779</v>
      </c>
      <c r="R1935" s="159">
        <v>12525788.539999999</v>
      </c>
      <c r="S1935" s="159">
        <v>2022650.91</v>
      </c>
      <c r="T1935" s="159">
        <v>2738.78</v>
      </c>
      <c r="U1935" s="159">
        <v>31055492.41</v>
      </c>
      <c r="V1935" s="159">
        <v>28294990.620000001</v>
      </c>
      <c r="W1935" s="159">
        <v>8032172.7000000002</v>
      </c>
      <c r="X1935" s="159">
        <v>74217.62</v>
      </c>
      <c r="Y1935" s="159">
        <v>2760501.79</v>
      </c>
      <c r="Z1935" s="159">
        <v>2745437.71</v>
      </c>
      <c r="AA1935" s="159">
        <v>0</v>
      </c>
      <c r="AB1935" s="159">
        <v>2745437.71</v>
      </c>
      <c r="AC1935" s="159">
        <v>1385000</v>
      </c>
      <c r="AD1935" s="159">
        <v>900000</v>
      </c>
      <c r="AE1935" s="159">
        <v>3600000</v>
      </c>
      <c r="AF1935" s="159">
        <v>3653935.93</v>
      </c>
      <c r="AG1935" s="159">
        <v>0</v>
      </c>
      <c r="AH1935" s="159">
        <v>0</v>
      </c>
      <c r="AI1935" s="159">
        <v>0</v>
      </c>
      <c r="AJ1935" s="159">
        <v>0</v>
      </c>
    </row>
    <row r="1936" spans="1:36">
      <c r="A1936" s="153">
        <v>26</v>
      </c>
      <c r="B1936" s="154">
        <v>8</v>
      </c>
      <c r="C1936" s="154">
        <v>1</v>
      </c>
      <c r="D1936" s="155">
        <v>3</v>
      </c>
      <c r="E1936" s="155" t="s">
        <v>556</v>
      </c>
      <c r="F1936" s="156" t="s">
        <v>5270</v>
      </c>
      <c r="G1936" s="156" t="s">
        <v>556</v>
      </c>
      <c r="H1936" s="156" t="s">
        <v>5271</v>
      </c>
      <c r="I1936" s="155">
        <v>2608013</v>
      </c>
      <c r="J1936" s="157" t="s">
        <v>1003</v>
      </c>
      <c r="K1936" s="157"/>
      <c r="L1936" s="155">
        <v>2022</v>
      </c>
      <c r="M1936" s="158">
        <v>4950</v>
      </c>
      <c r="N1936" s="159">
        <v>23293162.199999999</v>
      </c>
      <c r="O1936" s="159">
        <v>20436324.530000001</v>
      </c>
      <c r="P1936" s="159">
        <v>14419990.25</v>
      </c>
      <c r="Q1936" s="159">
        <v>7287896</v>
      </c>
      <c r="R1936" s="159">
        <v>7132094.25</v>
      </c>
      <c r="S1936" s="159">
        <v>2856837.67</v>
      </c>
      <c r="T1936" s="159">
        <v>120740</v>
      </c>
      <c r="U1936" s="159">
        <v>22368258.039999999</v>
      </c>
      <c r="V1936" s="159">
        <v>18229879.739999998</v>
      </c>
      <c r="W1936" s="159">
        <v>6507570.8200000003</v>
      </c>
      <c r="X1936" s="159">
        <v>0</v>
      </c>
      <c r="Y1936" s="159">
        <v>4138378.3</v>
      </c>
      <c r="Z1936" s="159">
        <v>3142442.51</v>
      </c>
      <c r="AA1936" s="159">
        <v>0</v>
      </c>
      <c r="AB1936" s="159">
        <v>3142442.51</v>
      </c>
      <c r="AC1936" s="159">
        <v>0</v>
      </c>
      <c r="AD1936" s="159">
        <v>0</v>
      </c>
      <c r="AE1936" s="159">
        <v>0</v>
      </c>
      <c r="AF1936" s="159">
        <v>2206444.79</v>
      </c>
      <c r="AG1936" s="159">
        <v>0</v>
      </c>
      <c r="AH1936" s="159">
        <v>0</v>
      </c>
      <c r="AI1936" s="159">
        <v>0</v>
      </c>
      <c r="AJ1936" s="159">
        <v>0</v>
      </c>
    </row>
    <row r="1937" spans="1:36">
      <c r="A1937" s="153">
        <v>26</v>
      </c>
      <c r="B1937" s="154">
        <v>8</v>
      </c>
      <c r="C1937" s="154">
        <v>2</v>
      </c>
      <c r="D1937" s="155">
        <v>2</v>
      </c>
      <c r="E1937" s="155" t="s">
        <v>556</v>
      </c>
      <c r="F1937" s="156" t="s">
        <v>5272</v>
      </c>
      <c r="G1937" s="156" t="s">
        <v>556</v>
      </c>
      <c r="H1937" s="156" t="s">
        <v>5273</v>
      </c>
      <c r="I1937" s="155">
        <v>2608022</v>
      </c>
      <c r="J1937" s="157" t="s">
        <v>1002</v>
      </c>
      <c r="K1937" s="157"/>
      <c r="L1937" s="155">
        <v>2022</v>
      </c>
      <c r="M1937" s="158">
        <v>4384</v>
      </c>
      <c r="N1937" s="159">
        <v>21710758.109999999</v>
      </c>
      <c r="O1937" s="159">
        <v>20289970.850000001</v>
      </c>
      <c r="P1937" s="159">
        <v>13824734.359999999</v>
      </c>
      <c r="Q1937" s="159">
        <v>6652520</v>
      </c>
      <c r="R1937" s="159">
        <v>7172214.3600000003</v>
      </c>
      <c r="S1937" s="159">
        <v>1420787.26</v>
      </c>
      <c r="T1937" s="159">
        <v>0</v>
      </c>
      <c r="U1937" s="159">
        <v>19394876.420000002</v>
      </c>
      <c r="V1937" s="159">
        <v>17508746.079999998</v>
      </c>
      <c r="W1937" s="159">
        <v>6342308</v>
      </c>
      <c r="X1937" s="159">
        <v>178061.21</v>
      </c>
      <c r="Y1937" s="159">
        <v>1886130.34</v>
      </c>
      <c r="Z1937" s="159">
        <v>1410245.21</v>
      </c>
      <c r="AA1937" s="159">
        <v>0</v>
      </c>
      <c r="AB1937" s="159">
        <v>1410245.21</v>
      </c>
      <c r="AC1937" s="159">
        <v>739262</v>
      </c>
      <c r="AD1937" s="159">
        <v>739262</v>
      </c>
      <c r="AE1937" s="159">
        <v>5961517</v>
      </c>
      <c r="AF1937" s="159">
        <v>2781224.77</v>
      </c>
      <c r="AG1937" s="159">
        <v>130883.14</v>
      </c>
      <c r="AH1937" s="159">
        <v>121369.04</v>
      </c>
      <c r="AI1937" s="159">
        <v>0</v>
      </c>
      <c r="AJ1937" s="159">
        <v>0</v>
      </c>
    </row>
    <row r="1938" spans="1:36">
      <c r="A1938" s="153">
        <v>26</v>
      </c>
      <c r="B1938" s="154">
        <v>8</v>
      </c>
      <c r="C1938" s="154">
        <v>3</v>
      </c>
      <c r="D1938" s="155">
        <v>2</v>
      </c>
      <c r="E1938" s="155" t="s">
        <v>556</v>
      </c>
      <c r="F1938" s="156" t="s">
        <v>5272</v>
      </c>
      <c r="G1938" s="156" t="s">
        <v>556</v>
      </c>
      <c r="H1938" s="156" t="s">
        <v>5274</v>
      </c>
      <c r="I1938" s="155">
        <v>2608032</v>
      </c>
      <c r="J1938" s="157" t="s">
        <v>1001</v>
      </c>
      <c r="K1938" s="157"/>
      <c r="L1938" s="155">
        <v>2022</v>
      </c>
      <c r="M1938" s="158">
        <v>4578</v>
      </c>
      <c r="N1938" s="159">
        <v>21764071.91</v>
      </c>
      <c r="O1938" s="159">
        <v>20462924.690000001</v>
      </c>
      <c r="P1938" s="159">
        <v>14850969.85</v>
      </c>
      <c r="Q1938" s="159">
        <v>7730659</v>
      </c>
      <c r="R1938" s="159">
        <v>7120310.8499999996</v>
      </c>
      <c r="S1938" s="159">
        <v>1301147.22</v>
      </c>
      <c r="T1938" s="159">
        <v>16869.11</v>
      </c>
      <c r="U1938" s="159">
        <v>20326157.07</v>
      </c>
      <c r="V1938" s="159">
        <v>17436899.670000002</v>
      </c>
      <c r="W1938" s="159">
        <v>6804653.1399999997</v>
      </c>
      <c r="X1938" s="159">
        <v>25993.58</v>
      </c>
      <c r="Y1938" s="159">
        <v>2889257.4</v>
      </c>
      <c r="Z1938" s="159">
        <v>1474759.61</v>
      </c>
      <c r="AA1938" s="159">
        <v>0</v>
      </c>
      <c r="AB1938" s="159">
        <v>1474759.61</v>
      </c>
      <c r="AC1938" s="159">
        <v>340000</v>
      </c>
      <c r="AD1938" s="159">
        <v>340000</v>
      </c>
      <c r="AE1938" s="159">
        <v>660000</v>
      </c>
      <c r="AF1938" s="159">
        <v>3026025.02</v>
      </c>
      <c r="AG1938" s="159">
        <v>0</v>
      </c>
      <c r="AH1938" s="159">
        <v>0</v>
      </c>
      <c r="AI1938" s="159">
        <v>0</v>
      </c>
      <c r="AJ1938" s="159">
        <v>0</v>
      </c>
    </row>
    <row r="1939" spans="1:36">
      <c r="A1939" s="153">
        <v>26</v>
      </c>
      <c r="B1939" s="154">
        <v>8</v>
      </c>
      <c r="C1939" s="154">
        <v>4</v>
      </c>
      <c r="D1939" s="155">
        <v>3</v>
      </c>
      <c r="E1939" s="155" t="s">
        <v>556</v>
      </c>
      <c r="F1939" s="156" t="s">
        <v>5270</v>
      </c>
      <c r="G1939" s="156" t="s">
        <v>556</v>
      </c>
      <c r="H1939" s="156" t="s">
        <v>5275</v>
      </c>
      <c r="I1939" s="155">
        <v>2608043</v>
      </c>
      <c r="J1939" s="157" t="s">
        <v>1000</v>
      </c>
      <c r="K1939" s="157"/>
      <c r="L1939" s="155">
        <v>2022</v>
      </c>
      <c r="M1939" s="158">
        <v>20744</v>
      </c>
      <c r="N1939" s="159">
        <v>93511344.090000004</v>
      </c>
      <c r="O1939" s="159">
        <v>87119730.180000007</v>
      </c>
      <c r="P1939" s="159">
        <v>45880701.920000002</v>
      </c>
      <c r="Q1939" s="159">
        <v>18548266</v>
      </c>
      <c r="R1939" s="159">
        <v>27332435.920000002</v>
      </c>
      <c r="S1939" s="159">
        <v>6391613.9100000001</v>
      </c>
      <c r="T1939" s="159">
        <v>1408482.7</v>
      </c>
      <c r="U1939" s="159">
        <v>91716036.25</v>
      </c>
      <c r="V1939" s="159">
        <v>78966902.709999993</v>
      </c>
      <c r="W1939" s="159">
        <v>28815303.379999999</v>
      </c>
      <c r="X1939" s="159">
        <v>617801.1</v>
      </c>
      <c r="Y1939" s="159">
        <v>12749133.539999999</v>
      </c>
      <c r="Z1939" s="159">
        <v>6132940.4199999999</v>
      </c>
      <c r="AA1939" s="159">
        <v>0</v>
      </c>
      <c r="AB1939" s="159">
        <v>6132940.4199999999</v>
      </c>
      <c r="AC1939" s="159">
        <v>1964315</v>
      </c>
      <c r="AD1939" s="159">
        <v>1855137</v>
      </c>
      <c r="AE1939" s="159">
        <v>21159079</v>
      </c>
      <c r="AF1939" s="159">
        <v>8152827.4699999997</v>
      </c>
      <c r="AG1939" s="159">
        <v>250924.38</v>
      </c>
      <c r="AH1939" s="159">
        <v>306202.27</v>
      </c>
      <c r="AI1939" s="159">
        <v>0</v>
      </c>
      <c r="AJ1939" s="159">
        <v>0</v>
      </c>
    </row>
    <row r="1940" spans="1:36">
      <c r="A1940" s="153">
        <v>26</v>
      </c>
      <c r="B1940" s="154">
        <v>8</v>
      </c>
      <c r="C1940" s="154">
        <v>5</v>
      </c>
      <c r="D1940" s="155">
        <v>2</v>
      </c>
      <c r="E1940" s="155" t="s">
        <v>556</v>
      </c>
      <c r="F1940" s="156" t="s">
        <v>5272</v>
      </c>
      <c r="G1940" s="156" t="s">
        <v>556</v>
      </c>
      <c r="H1940" s="156" t="s">
        <v>5276</v>
      </c>
      <c r="I1940" s="155">
        <v>2608052</v>
      </c>
      <c r="J1940" s="157" t="s">
        <v>999</v>
      </c>
      <c r="K1940" s="157"/>
      <c r="L1940" s="155">
        <v>2022</v>
      </c>
      <c r="M1940" s="158">
        <v>4444</v>
      </c>
      <c r="N1940" s="159">
        <v>18180151.420000002</v>
      </c>
      <c r="O1940" s="159">
        <v>17466730.23</v>
      </c>
      <c r="P1940" s="159">
        <v>12527545.59</v>
      </c>
      <c r="Q1940" s="159">
        <v>6697365</v>
      </c>
      <c r="R1940" s="159">
        <v>5830180.5899999999</v>
      </c>
      <c r="S1940" s="159">
        <v>713421.19</v>
      </c>
      <c r="T1940" s="159">
        <v>1881.3</v>
      </c>
      <c r="U1940" s="159">
        <v>17743414.420000002</v>
      </c>
      <c r="V1940" s="159">
        <v>15847784.960000001</v>
      </c>
      <c r="W1940" s="159">
        <v>6397132.7199999997</v>
      </c>
      <c r="X1940" s="159">
        <v>115020.23</v>
      </c>
      <c r="Y1940" s="159">
        <v>1895629.46</v>
      </c>
      <c r="Z1940" s="159">
        <v>671474.31</v>
      </c>
      <c r="AA1940" s="159">
        <v>151550</v>
      </c>
      <c r="AB1940" s="159">
        <v>519924.31000000006</v>
      </c>
      <c r="AC1940" s="159">
        <v>677188</v>
      </c>
      <c r="AD1940" s="159">
        <v>677188</v>
      </c>
      <c r="AE1940" s="159">
        <v>5520910.2699999996</v>
      </c>
      <c r="AF1940" s="159">
        <v>1618945.27</v>
      </c>
      <c r="AG1940" s="159">
        <v>158672.42000000001</v>
      </c>
      <c r="AH1940" s="159">
        <v>196774.15</v>
      </c>
      <c r="AI1940" s="159">
        <v>0</v>
      </c>
      <c r="AJ1940" s="159">
        <v>0</v>
      </c>
    </row>
    <row r="1941" spans="1:36">
      <c r="A1941" s="153">
        <v>26</v>
      </c>
      <c r="B1941" s="154">
        <v>9</v>
      </c>
      <c r="C1941" s="154">
        <v>1</v>
      </c>
      <c r="D1941" s="155">
        <v>1</v>
      </c>
      <c r="E1941" s="155" t="s">
        <v>556</v>
      </c>
      <c r="F1941" s="156" t="s">
        <v>5277</v>
      </c>
      <c r="G1941" s="156" t="s">
        <v>556</v>
      </c>
      <c r="H1941" s="156" t="s">
        <v>5278</v>
      </c>
      <c r="I1941" s="155">
        <v>2609011</v>
      </c>
      <c r="J1941" s="157" t="s">
        <v>998</v>
      </c>
      <c r="K1941" s="157"/>
      <c r="L1941" s="155">
        <v>2022</v>
      </c>
      <c r="M1941" s="158">
        <v>23494</v>
      </c>
      <c r="N1941" s="159">
        <v>118068691.78</v>
      </c>
      <c r="O1941" s="159">
        <v>114791339.59999999</v>
      </c>
      <c r="P1941" s="159">
        <v>46222457.829999998</v>
      </c>
      <c r="Q1941" s="159">
        <v>15977229</v>
      </c>
      <c r="R1941" s="159">
        <v>30245228.829999998</v>
      </c>
      <c r="S1941" s="159">
        <v>3277352.18</v>
      </c>
      <c r="T1941" s="159">
        <v>1074400.3799999999</v>
      </c>
      <c r="U1941" s="159">
        <v>125906012.23</v>
      </c>
      <c r="V1941" s="159">
        <v>111718716.23999999</v>
      </c>
      <c r="W1941" s="159">
        <v>47152600.75</v>
      </c>
      <c r="X1941" s="159">
        <v>1232158.79</v>
      </c>
      <c r="Y1941" s="159">
        <v>14187295.99</v>
      </c>
      <c r="Z1941" s="159">
        <v>13901229</v>
      </c>
      <c r="AA1941" s="159">
        <v>6000000</v>
      </c>
      <c r="AB1941" s="159">
        <v>7901229</v>
      </c>
      <c r="AC1941" s="159">
        <v>3500000</v>
      </c>
      <c r="AD1941" s="159">
        <v>3500000</v>
      </c>
      <c r="AE1941" s="159">
        <v>38750000</v>
      </c>
      <c r="AF1941" s="159">
        <v>3072623.36</v>
      </c>
      <c r="AG1941" s="159">
        <v>629192.75</v>
      </c>
      <c r="AH1941" s="159">
        <v>1968286.55</v>
      </c>
      <c r="AI1941" s="159">
        <v>0</v>
      </c>
      <c r="AJ1941" s="159">
        <v>0</v>
      </c>
    </row>
    <row r="1942" spans="1:36">
      <c r="A1942" s="153">
        <v>26</v>
      </c>
      <c r="B1942" s="154">
        <v>9</v>
      </c>
      <c r="C1942" s="154">
        <v>2</v>
      </c>
      <c r="D1942" s="155">
        <v>2</v>
      </c>
      <c r="E1942" s="155" t="s">
        <v>556</v>
      </c>
      <c r="F1942" s="156" t="s">
        <v>5279</v>
      </c>
      <c r="G1942" s="156" t="s">
        <v>556</v>
      </c>
      <c r="H1942" s="156" t="s">
        <v>5280</v>
      </c>
      <c r="I1942" s="155">
        <v>2609022</v>
      </c>
      <c r="J1942" s="157" t="s">
        <v>997</v>
      </c>
      <c r="K1942" s="157"/>
      <c r="L1942" s="155">
        <v>2022</v>
      </c>
      <c r="M1942" s="158">
        <v>8727</v>
      </c>
      <c r="N1942" s="159">
        <v>40960167.469999999</v>
      </c>
      <c r="O1942" s="159">
        <v>37314132.810000002</v>
      </c>
      <c r="P1942" s="159">
        <v>27605105.23</v>
      </c>
      <c r="Q1942" s="159">
        <v>14060805</v>
      </c>
      <c r="R1942" s="159">
        <v>13544300.23</v>
      </c>
      <c r="S1942" s="159">
        <v>3646034.66</v>
      </c>
      <c r="T1942" s="159">
        <v>0</v>
      </c>
      <c r="U1942" s="159">
        <v>41026278.710000001</v>
      </c>
      <c r="V1942" s="159">
        <v>34780224.119999997</v>
      </c>
      <c r="W1942" s="159">
        <v>8336509.6100000003</v>
      </c>
      <c r="X1942" s="159">
        <v>350127.77</v>
      </c>
      <c r="Y1942" s="159">
        <v>6246054.5899999999</v>
      </c>
      <c r="Z1942" s="159">
        <v>1879207.81</v>
      </c>
      <c r="AA1942" s="159">
        <v>950000</v>
      </c>
      <c r="AB1942" s="159">
        <v>929207.81</v>
      </c>
      <c r="AC1942" s="159">
        <v>1200000</v>
      </c>
      <c r="AD1942" s="159">
        <v>1200000</v>
      </c>
      <c r="AE1942" s="159">
        <v>12768831.720000001</v>
      </c>
      <c r="AF1942" s="159">
        <v>2533908.69</v>
      </c>
      <c r="AG1942" s="159">
        <v>206694.46</v>
      </c>
      <c r="AH1942" s="159">
        <v>240326.78</v>
      </c>
      <c r="AI1942" s="159">
        <v>0</v>
      </c>
      <c r="AJ1942" s="159">
        <v>0</v>
      </c>
    </row>
    <row r="1943" spans="1:36">
      <c r="A1943" s="153">
        <v>26</v>
      </c>
      <c r="B1943" s="154">
        <v>9</v>
      </c>
      <c r="C1943" s="154">
        <v>3</v>
      </c>
      <c r="D1943" s="155">
        <v>3</v>
      </c>
      <c r="E1943" s="155" t="s">
        <v>556</v>
      </c>
      <c r="F1943" s="156" t="s">
        <v>5281</v>
      </c>
      <c r="G1943" s="156" t="s">
        <v>556</v>
      </c>
      <c r="H1943" s="156" t="s">
        <v>5282</v>
      </c>
      <c r="I1943" s="155">
        <v>2609033</v>
      </c>
      <c r="J1943" s="157" t="s">
        <v>996</v>
      </c>
      <c r="K1943" s="157"/>
      <c r="L1943" s="155">
        <v>2022</v>
      </c>
      <c r="M1943" s="158">
        <v>8036</v>
      </c>
      <c r="N1943" s="159">
        <v>40989686.369999997</v>
      </c>
      <c r="O1943" s="159">
        <v>35713313.079999998</v>
      </c>
      <c r="P1943" s="159">
        <v>28960592.439999998</v>
      </c>
      <c r="Q1943" s="159">
        <v>15324101</v>
      </c>
      <c r="R1943" s="159">
        <v>13636491.439999999</v>
      </c>
      <c r="S1943" s="159">
        <v>5276373.29</v>
      </c>
      <c r="T1943" s="159">
        <v>44570.22</v>
      </c>
      <c r="U1943" s="159">
        <v>38618379.560000002</v>
      </c>
      <c r="V1943" s="159">
        <v>32562613.02</v>
      </c>
      <c r="W1943" s="159">
        <v>10015887.1</v>
      </c>
      <c r="X1943" s="159">
        <v>315391.05</v>
      </c>
      <c r="Y1943" s="159">
        <v>6055766.54</v>
      </c>
      <c r="Z1943" s="159">
        <v>1064937.44</v>
      </c>
      <c r="AA1943" s="159">
        <v>0</v>
      </c>
      <c r="AB1943" s="159">
        <v>1064937.44</v>
      </c>
      <c r="AC1943" s="159">
        <v>1010000</v>
      </c>
      <c r="AD1943" s="159">
        <v>1010000</v>
      </c>
      <c r="AE1943" s="159">
        <v>12180000</v>
      </c>
      <c r="AF1943" s="159">
        <v>3150700.06</v>
      </c>
      <c r="AG1943" s="159">
        <v>151342.73000000001</v>
      </c>
      <c r="AH1943" s="159">
        <v>180605.61</v>
      </c>
      <c r="AI1943" s="159">
        <v>0</v>
      </c>
      <c r="AJ1943" s="159">
        <v>0</v>
      </c>
    </row>
    <row r="1944" spans="1:36">
      <c r="A1944" s="153">
        <v>26</v>
      </c>
      <c r="B1944" s="154">
        <v>9</v>
      </c>
      <c r="C1944" s="154">
        <v>4</v>
      </c>
      <c r="D1944" s="155">
        <v>3</v>
      </c>
      <c r="E1944" s="155" t="s">
        <v>556</v>
      </c>
      <c r="F1944" s="156" t="s">
        <v>5281</v>
      </c>
      <c r="G1944" s="156" t="s">
        <v>556</v>
      </c>
      <c r="H1944" s="156" t="s">
        <v>5283</v>
      </c>
      <c r="I1944" s="155">
        <v>2609043</v>
      </c>
      <c r="J1944" s="157" t="s">
        <v>995</v>
      </c>
      <c r="K1944" s="157"/>
      <c r="L1944" s="155">
        <v>2022</v>
      </c>
      <c r="M1944" s="158">
        <v>6657</v>
      </c>
      <c r="N1944" s="159">
        <v>40888859.189999998</v>
      </c>
      <c r="O1944" s="159">
        <v>30518691.09</v>
      </c>
      <c r="P1944" s="159">
        <v>22353582.199999999</v>
      </c>
      <c r="Q1944" s="159">
        <v>10995964</v>
      </c>
      <c r="R1944" s="159">
        <v>11357618.199999999</v>
      </c>
      <c r="S1944" s="159">
        <v>10370168.1</v>
      </c>
      <c r="T1944" s="159">
        <v>0</v>
      </c>
      <c r="U1944" s="159">
        <v>45519628.090000004</v>
      </c>
      <c r="V1944" s="159">
        <v>28451721.390000001</v>
      </c>
      <c r="W1944" s="159">
        <v>11215841.23</v>
      </c>
      <c r="X1944" s="159">
        <v>284181.8</v>
      </c>
      <c r="Y1944" s="159">
        <v>17067906.699999999</v>
      </c>
      <c r="Z1944" s="159">
        <v>6669392.0899999999</v>
      </c>
      <c r="AA1944" s="159">
        <v>5400000</v>
      </c>
      <c r="AB1944" s="159">
        <v>1269392.0899999999</v>
      </c>
      <c r="AC1944" s="159">
        <v>150000</v>
      </c>
      <c r="AD1944" s="159">
        <v>150000</v>
      </c>
      <c r="AE1944" s="159">
        <v>13800000</v>
      </c>
      <c r="AF1944" s="159">
        <v>2066969.7</v>
      </c>
      <c r="AG1944" s="159">
        <v>479012.27</v>
      </c>
      <c r="AH1944" s="159">
        <v>850768.22</v>
      </c>
      <c r="AI1944" s="159">
        <v>0</v>
      </c>
      <c r="AJ1944" s="159">
        <v>0</v>
      </c>
    </row>
    <row r="1945" spans="1:36">
      <c r="A1945" s="153">
        <v>26</v>
      </c>
      <c r="B1945" s="154">
        <v>9</v>
      </c>
      <c r="C1945" s="154">
        <v>5</v>
      </c>
      <c r="D1945" s="155">
        <v>2</v>
      </c>
      <c r="E1945" s="155" t="s">
        <v>556</v>
      </c>
      <c r="F1945" s="156" t="s">
        <v>5279</v>
      </c>
      <c r="G1945" s="156" t="s">
        <v>556</v>
      </c>
      <c r="H1945" s="156" t="s">
        <v>5284</v>
      </c>
      <c r="I1945" s="155">
        <v>2609052</v>
      </c>
      <c r="J1945" s="157" t="s">
        <v>994</v>
      </c>
      <c r="K1945" s="157"/>
      <c r="L1945" s="155">
        <v>2022</v>
      </c>
      <c r="M1945" s="158">
        <v>7440</v>
      </c>
      <c r="N1945" s="159">
        <v>38502888.659999996</v>
      </c>
      <c r="O1945" s="159">
        <v>34103852.5</v>
      </c>
      <c r="P1945" s="159">
        <v>24638870</v>
      </c>
      <c r="Q1945" s="159">
        <v>12350892</v>
      </c>
      <c r="R1945" s="159">
        <v>12287978</v>
      </c>
      <c r="S1945" s="159">
        <v>4399036.16</v>
      </c>
      <c r="T1945" s="159">
        <v>0</v>
      </c>
      <c r="U1945" s="159">
        <v>42265497.920000002</v>
      </c>
      <c r="V1945" s="159">
        <v>32417917.27</v>
      </c>
      <c r="W1945" s="159">
        <v>14001775.99</v>
      </c>
      <c r="X1945" s="159">
        <v>405110.79</v>
      </c>
      <c r="Y1945" s="159">
        <v>9847580.6500000004</v>
      </c>
      <c r="Z1945" s="159">
        <v>5575048.4400000004</v>
      </c>
      <c r="AA1945" s="159">
        <v>4250000</v>
      </c>
      <c r="AB1945" s="159">
        <v>1325048.4400000004</v>
      </c>
      <c r="AC1945" s="159">
        <v>599000</v>
      </c>
      <c r="AD1945" s="159">
        <v>599000</v>
      </c>
      <c r="AE1945" s="159">
        <v>16481000</v>
      </c>
      <c r="AF1945" s="159">
        <v>1685935.23</v>
      </c>
      <c r="AG1945" s="159">
        <v>263147.19</v>
      </c>
      <c r="AH1945" s="159">
        <v>318621.84999999998</v>
      </c>
      <c r="AI1945" s="159">
        <v>0</v>
      </c>
      <c r="AJ1945" s="159">
        <v>0</v>
      </c>
    </row>
    <row r="1946" spans="1:36">
      <c r="A1946" s="153">
        <v>26</v>
      </c>
      <c r="B1946" s="154">
        <v>9</v>
      </c>
      <c r="C1946" s="154">
        <v>6</v>
      </c>
      <c r="D1946" s="155">
        <v>2</v>
      </c>
      <c r="E1946" s="155" t="s">
        <v>556</v>
      </c>
      <c r="F1946" s="156" t="s">
        <v>5279</v>
      </c>
      <c r="G1946" s="156" t="s">
        <v>556</v>
      </c>
      <c r="H1946" s="156" t="s">
        <v>5285</v>
      </c>
      <c r="I1946" s="155">
        <v>2609062</v>
      </c>
      <c r="J1946" s="157" t="s">
        <v>993</v>
      </c>
      <c r="K1946" s="157"/>
      <c r="L1946" s="155">
        <v>2022</v>
      </c>
      <c r="M1946" s="158">
        <v>6376</v>
      </c>
      <c r="N1946" s="159">
        <v>29641271.68</v>
      </c>
      <c r="O1946" s="159">
        <v>28171744.41</v>
      </c>
      <c r="P1946" s="159">
        <v>20339024.32</v>
      </c>
      <c r="Q1946" s="159">
        <v>9711633</v>
      </c>
      <c r="R1946" s="159">
        <v>10627391.32</v>
      </c>
      <c r="S1946" s="159">
        <v>1469527.27</v>
      </c>
      <c r="T1946" s="159">
        <v>3850</v>
      </c>
      <c r="U1946" s="159">
        <v>29280565.359999999</v>
      </c>
      <c r="V1946" s="159">
        <v>26047345.890000001</v>
      </c>
      <c r="W1946" s="159">
        <v>8107669.8099999996</v>
      </c>
      <c r="X1946" s="159">
        <v>18432.900000000001</v>
      </c>
      <c r="Y1946" s="159">
        <v>3233219.47</v>
      </c>
      <c r="Z1946" s="159">
        <v>2589979.0299999998</v>
      </c>
      <c r="AA1946" s="159">
        <v>1000000</v>
      </c>
      <c r="AB1946" s="159">
        <v>1589979.0299999998</v>
      </c>
      <c r="AC1946" s="159">
        <v>451700</v>
      </c>
      <c r="AD1946" s="159">
        <v>445000</v>
      </c>
      <c r="AE1946" s="159">
        <v>1402576.12</v>
      </c>
      <c r="AF1946" s="159">
        <v>2124398.52</v>
      </c>
      <c r="AG1946" s="159">
        <v>372413.97</v>
      </c>
      <c r="AH1946" s="159">
        <v>313639.53999999998</v>
      </c>
      <c r="AI1946" s="159">
        <v>0</v>
      </c>
      <c r="AJ1946" s="159">
        <v>0</v>
      </c>
    </row>
    <row r="1947" spans="1:36">
      <c r="A1947" s="153">
        <v>26</v>
      </c>
      <c r="B1947" s="154">
        <v>9</v>
      </c>
      <c r="C1947" s="154">
        <v>7</v>
      </c>
      <c r="D1947" s="155">
        <v>2</v>
      </c>
      <c r="E1947" s="155" t="s">
        <v>556</v>
      </c>
      <c r="F1947" s="156" t="s">
        <v>5279</v>
      </c>
      <c r="G1947" s="156" t="s">
        <v>556</v>
      </c>
      <c r="H1947" s="156" t="s">
        <v>5286</v>
      </c>
      <c r="I1947" s="155">
        <v>2609072</v>
      </c>
      <c r="J1947" s="157" t="s">
        <v>992</v>
      </c>
      <c r="K1947" s="157"/>
      <c r="L1947" s="155">
        <v>2022</v>
      </c>
      <c r="M1947" s="158">
        <v>8493</v>
      </c>
      <c r="N1947" s="159">
        <v>46378557.039999999</v>
      </c>
      <c r="O1947" s="159">
        <v>37195918.18</v>
      </c>
      <c r="P1947" s="159">
        <v>27143044.09</v>
      </c>
      <c r="Q1947" s="159">
        <v>14009520</v>
      </c>
      <c r="R1947" s="159">
        <v>13133524.09</v>
      </c>
      <c r="S1947" s="159">
        <v>9182638.8599999994</v>
      </c>
      <c r="T1947" s="159">
        <v>10650.6</v>
      </c>
      <c r="U1947" s="159">
        <v>47057238.640000001</v>
      </c>
      <c r="V1947" s="159">
        <v>33432492.489999998</v>
      </c>
      <c r="W1947" s="159">
        <v>9911334.1799999997</v>
      </c>
      <c r="X1947" s="159">
        <v>144536.04</v>
      </c>
      <c r="Y1947" s="159">
        <v>13624746.15</v>
      </c>
      <c r="Z1947" s="159">
        <v>5625718.9299999997</v>
      </c>
      <c r="AA1947" s="159">
        <v>2000000</v>
      </c>
      <c r="AB1947" s="159">
        <v>3625718.9299999997</v>
      </c>
      <c r="AC1947" s="159">
        <v>900000</v>
      </c>
      <c r="AD1947" s="159">
        <v>900000</v>
      </c>
      <c r="AE1947" s="159">
        <v>7401323.4800000004</v>
      </c>
      <c r="AF1947" s="159">
        <v>3763425.69</v>
      </c>
      <c r="AG1947" s="159">
        <v>114790.41</v>
      </c>
      <c r="AH1947" s="159">
        <v>358585.78</v>
      </c>
      <c r="AI1947" s="159">
        <v>0</v>
      </c>
      <c r="AJ1947" s="159">
        <v>0</v>
      </c>
    </row>
    <row r="1948" spans="1:36">
      <c r="A1948" s="153">
        <v>26</v>
      </c>
      <c r="B1948" s="154">
        <v>9</v>
      </c>
      <c r="C1948" s="154">
        <v>8</v>
      </c>
      <c r="D1948" s="155">
        <v>2</v>
      </c>
      <c r="E1948" s="155" t="s">
        <v>556</v>
      </c>
      <c r="F1948" s="156" t="s">
        <v>5279</v>
      </c>
      <c r="G1948" s="156" t="s">
        <v>556</v>
      </c>
      <c r="H1948" s="156" t="s">
        <v>5287</v>
      </c>
      <c r="I1948" s="155">
        <v>2609082</v>
      </c>
      <c r="J1948" s="157" t="s">
        <v>991</v>
      </c>
      <c r="K1948" s="157"/>
      <c r="L1948" s="155">
        <v>2022</v>
      </c>
      <c r="M1948" s="158">
        <v>3694</v>
      </c>
      <c r="N1948" s="159">
        <v>18146889.050000001</v>
      </c>
      <c r="O1948" s="159">
        <v>16096887.359999999</v>
      </c>
      <c r="P1948" s="159">
        <v>11865519.460000001</v>
      </c>
      <c r="Q1948" s="159">
        <v>6044122</v>
      </c>
      <c r="R1948" s="159">
        <v>5821397.46</v>
      </c>
      <c r="S1948" s="159">
        <v>2050001.69</v>
      </c>
      <c r="T1948" s="159">
        <v>892.2</v>
      </c>
      <c r="U1948" s="159">
        <v>17139066.579999998</v>
      </c>
      <c r="V1948" s="159">
        <v>14126868.1</v>
      </c>
      <c r="W1948" s="159">
        <v>3915062.15</v>
      </c>
      <c r="X1948" s="159">
        <v>83605.83</v>
      </c>
      <c r="Y1948" s="159">
        <v>3012198.48</v>
      </c>
      <c r="Z1948" s="159">
        <v>1021788.19</v>
      </c>
      <c r="AA1948" s="159">
        <v>400000</v>
      </c>
      <c r="AB1948" s="159">
        <v>621788.18999999994</v>
      </c>
      <c r="AC1948" s="159">
        <v>566719</v>
      </c>
      <c r="AD1948" s="159">
        <v>566719</v>
      </c>
      <c r="AE1948" s="159">
        <v>3266233</v>
      </c>
      <c r="AF1948" s="159">
        <v>1970019.26</v>
      </c>
      <c r="AG1948" s="159">
        <v>0</v>
      </c>
      <c r="AH1948" s="159">
        <v>0</v>
      </c>
      <c r="AI1948" s="159">
        <v>0</v>
      </c>
      <c r="AJ1948" s="159">
        <v>0</v>
      </c>
    </row>
    <row r="1949" spans="1:36">
      <c r="A1949" s="153">
        <v>26</v>
      </c>
      <c r="B1949" s="154">
        <v>9</v>
      </c>
      <c r="C1949" s="154">
        <v>9</v>
      </c>
      <c r="D1949" s="155">
        <v>3</v>
      </c>
      <c r="E1949" s="155" t="s">
        <v>556</v>
      </c>
      <c r="F1949" s="156" t="s">
        <v>5281</v>
      </c>
      <c r="G1949" s="156" t="s">
        <v>556</v>
      </c>
      <c r="H1949" s="156" t="s">
        <v>5288</v>
      </c>
      <c r="I1949" s="155">
        <v>2609093</v>
      </c>
      <c r="J1949" s="157" t="s">
        <v>990</v>
      </c>
      <c r="K1949" s="157"/>
      <c r="L1949" s="155">
        <v>2022</v>
      </c>
      <c r="M1949" s="158">
        <v>4435</v>
      </c>
      <c r="N1949" s="159">
        <v>20677093.890000001</v>
      </c>
      <c r="O1949" s="159">
        <v>20139046.489999998</v>
      </c>
      <c r="P1949" s="159">
        <v>14841011.85</v>
      </c>
      <c r="Q1949" s="159">
        <v>6249190</v>
      </c>
      <c r="R1949" s="159">
        <v>8591821.8499999996</v>
      </c>
      <c r="S1949" s="159">
        <v>538047.4</v>
      </c>
      <c r="T1949" s="159">
        <v>0</v>
      </c>
      <c r="U1949" s="159">
        <v>20848576.93</v>
      </c>
      <c r="V1949" s="159">
        <v>19653396.449999999</v>
      </c>
      <c r="W1949" s="159">
        <v>7320889.2699999996</v>
      </c>
      <c r="X1949" s="159">
        <v>120962.51</v>
      </c>
      <c r="Y1949" s="159">
        <v>1195180.48</v>
      </c>
      <c r="Z1949" s="159">
        <v>774056.63</v>
      </c>
      <c r="AA1949" s="159">
        <v>0</v>
      </c>
      <c r="AB1949" s="159">
        <v>774056.63</v>
      </c>
      <c r="AC1949" s="159">
        <v>375000</v>
      </c>
      <c r="AD1949" s="159">
        <v>375000</v>
      </c>
      <c r="AE1949" s="159">
        <v>4075000</v>
      </c>
      <c r="AF1949" s="159">
        <v>485650.04</v>
      </c>
      <c r="AG1949" s="159">
        <v>374486.77</v>
      </c>
      <c r="AH1949" s="159">
        <v>597988.27</v>
      </c>
      <c r="AI1949" s="159">
        <v>0</v>
      </c>
      <c r="AJ1949" s="159">
        <v>0</v>
      </c>
    </row>
    <row r="1950" spans="1:36">
      <c r="A1950" s="153">
        <v>26</v>
      </c>
      <c r="B1950" s="154">
        <v>10</v>
      </c>
      <c r="C1950" s="154">
        <v>1</v>
      </c>
      <c r="D1950" s="155">
        <v>1</v>
      </c>
      <c r="E1950" s="155" t="s">
        <v>556</v>
      </c>
      <c r="F1950" s="156" t="s">
        <v>5289</v>
      </c>
      <c r="G1950" s="156" t="s">
        <v>556</v>
      </c>
      <c r="H1950" s="156" t="s">
        <v>5290</v>
      </c>
      <c r="I1950" s="155">
        <v>2610011</v>
      </c>
      <c r="J1950" s="157" t="s">
        <v>989</v>
      </c>
      <c r="K1950" s="157"/>
      <c r="L1950" s="155">
        <v>2022</v>
      </c>
      <c r="M1950" s="158">
        <v>45068</v>
      </c>
      <c r="N1950" s="159">
        <v>186174384.34999999</v>
      </c>
      <c r="O1950" s="159">
        <v>176507937.37</v>
      </c>
      <c r="P1950" s="159">
        <v>86276174.450000003</v>
      </c>
      <c r="Q1950" s="159">
        <v>30958480</v>
      </c>
      <c r="R1950" s="159">
        <v>55317694.450000003</v>
      </c>
      <c r="S1950" s="159">
        <v>9666446.9800000004</v>
      </c>
      <c r="T1950" s="159">
        <v>2888358.7</v>
      </c>
      <c r="U1950" s="159">
        <v>177993322.16999999</v>
      </c>
      <c r="V1950" s="159">
        <v>163763786.84999999</v>
      </c>
      <c r="W1950" s="159">
        <v>58675254.460000001</v>
      </c>
      <c r="X1950" s="159">
        <v>3504755.09</v>
      </c>
      <c r="Y1950" s="159">
        <v>14229535.32</v>
      </c>
      <c r="Z1950" s="159">
        <v>3356661.46</v>
      </c>
      <c r="AA1950" s="159">
        <v>0</v>
      </c>
      <c r="AB1950" s="159">
        <v>3356661.46</v>
      </c>
      <c r="AC1950" s="159">
        <v>2000000</v>
      </c>
      <c r="AD1950" s="159">
        <v>2000000</v>
      </c>
      <c r="AE1950" s="159">
        <v>82121000</v>
      </c>
      <c r="AF1950" s="159">
        <v>12744150.52</v>
      </c>
      <c r="AG1950" s="159">
        <v>771086.72</v>
      </c>
      <c r="AH1950" s="159">
        <v>884499.1</v>
      </c>
      <c r="AI1950" s="159">
        <v>0</v>
      </c>
      <c r="AJ1950" s="159">
        <v>0</v>
      </c>
    </row>
    <row r="1951" spans="1:36">
      <c r="A1951" s="153">
        <v>26</v>
      </c>
      <c r="B1951" s="154">
        <v>10</v>
      </c>
      <c r="C1951" s="154">
        <v>2</v>
      </c>
      <c r="D1951" s="155">
        <v>2</v>
      </c>
      <c r="E1951" s="155" t="s">
        <v>556</v>
      </c>
      <c r="F1951" s="156" t="s">
        <v>5291</v>
      </c>
      <c r="G1951" s="156" t="s">
        <v>556</v>
      </c>
      <c r="H1951" s="156" t="s">
        <v>5292</v>
      </c>
      <c r="I1951" s="155">
        <v>2610022</v>
      </c>
      <c r="J1951" s="157" t="s">
        <v>988</v>
      </c>
      <c r="K1951" s="157"/>
      <c r="L1951" s="155">
        <v>2022</v>
      </c>
      <c r="M1951" s="158">
        <v>8091</v>
      </c>
      <c r="N1951" s="159">
        <v>36170884.689999998</v>
      </c>
      <c r="O1951" s="159">
        <v>32136499.73</v>
      </c>
      <c r="P1951" s="159">
        <v>23067192.329999998</v>
      </c>
      <c r="Q1951" s="159">
        <v>11643256</v>
      </c>
      <c r="R1951" s="159">
        <v>11423936.33</v>
      </c>
      <c r="S1951" s="159">
        <v>4034384.96</v>
      </c>
      <c r="T1951" s="159">
        <v>315354.56</v>
      </c>
      <c r="U1951" s="159">
        <v>34390943.159999996</v>
      </c>
      <c r="V1951" s="159">
        <v>29163239.440000001</v>
      </c>
      <c r="W1951" s="159">
        <v>9998902.1799999997</v>
      </c>
      <c r="X1951" s="159">
        <v>577958.19999999995</v>
      </c>
      <c r="Y1951" s="159">
        <v>5227703.72</v>
      </c>
      <c r="Z1951" s="159">
        <v>1079583.3400000001</v>
      </c>
      <c r="AA1951" s="159">
        <v>0</v>
      </c>
      <c r="AB1951" s="159">
        <v>1079583.3400000001</v>
      </c>
      <c r="AC1951" s="159">
        <v>850000</v>
      </c>
      <c r="AD1951" s="159">
        <v>850000</v>
      </c>
      <c r="AE1951" s="159">
        <v>17124000</v>
      </c>
      <c r="AF1951" s="159">
        <v>2973260.29</v>
      </c>
      <c r="AG1951" s="159">
        <v>292782.5</v>
      </c>
      <c r="AH1951" s="159">
        <v>399230.96</v>
      </c>
      <c r="AI1951" s="159">
        <v>0</v>
      </c>
      <c r="AJ1951" s="159">
        <v>0</v>
      </c>
    </row>
    <row r="1952" spans="1:36">
      <c r="A1952" s="153">
        <v>26</v>
      </c>
      <c r="B1952" s="154">
        <v>10</v>
      </c>
      <c r="C1952" s="154">
        <v>3</v>
      </c>
      <c r="D1952" s="155">
        <v>2</v>
      </c>
      <c r="E1952" s="155" t="s">
        <v>556</v>
      </c>
      <c r="F1952" s="156" t="s">
        <v>5291</v>
      </c>
      <c r="G1952" s="156" t="s">
        <v>556</v>
      </c>
      <c r="H1952" s="156" t="s">
        <v>5293</v>
      </c>
      <c r="I1952" s="155">
        <v>2610032</v>
      </c>
      <c r="J1952" s="157" t="s">
        <v>987</v>
      </c>
      <c r="K1952" s="157"/>
      <c r="L1952" s="155">
        <v>2022</v>
      </c>
      <c r="M1952" s="158">
        <v>5022</v>
      </c>
      <c r="N1952" s="159">
        <v>22744680.57</v>
      </c>
      <c r="O1952" s="159">
        <v>21574040.879999999</v>
      </c>
      <c r="P1952" s="159">
        <v>15194213.550000001</v>
      </c>
      <c r="Q1952" s="159">
        <v>6604299</v>
      </c>
      <c r="R1952" s="159">
        <v>8589914.5500000007</v>
      </c>
      <c r="S1952" s="159">
        <v>1170639.69</v>
      </c>
      <c r="T1952" s="159">
        <v>0</v>
      </c>
      <c r="U1952" s="159">
        <v>23527440.379999999</v>
      </c>
      <c r="V1952" s="159">
        <v>20805854.960000001</v>
      </c>
      <c r="W1952" s="159">
        <v>7743429.9500000002</v>
      </c>
      <c r="X1952" s="159">
        <v>169731.58</v>
      </c>
      <c r="Y1952" s="159">
        <v>2721585.42</v>
      </c>
      <c r="Z1952" s="159">
        <v>2442228.14</v>
      </c>
      <c r="AA1952" s="159">
        <v>1800000</v>
      </c>
      <c r="AB1952" s="159">
        <v>642228.14000000013</v>
      </c>
      <c r="AC1952" s="159">
        <v>1043000</v>
      </c>
      <c r="AD1952" s="159">
        <v>1043000</v>
      </c>
      <c r="AE1952" s="159">
        <v>8996000</v>
      </c>
      <c r="AF1952" s="159">
        <v>768185.92</v>
      </c>
      <c r="AG1952" s="159">
        <v>862712.2</v>
      </c>
      <c r="AH1952" s="159">
        <v>771706.6</v>
      </c>
      <c r="AI1952" s="159">
        <v>0</v>
      </c>
      <c r="AJ1952" s="159">
        <v>0</v>
      </c>
    </row>
    <row r="1953" spans="1:36">
      <c r="A1953" s="153">
        <v>26</v>
      </c>
      <c r="B1953" s="154">
        <v>10</v>
      </c>
      <c r="C1953" s="154">
        <v>4</v>
      </c>
      <c r="D1953" s="155">
        <v>2</v>
      </c>
      <c r="E1953" s="155" t="s">
        <v>556</v>
      </c>
      <c r="F1953" s="156" t="s">
        <v>5291</v>
      </c>
      <c r="G1953" s="156" t="s">
        <v>556</v>
      </c>
      <c r="H1953" s="156" t="s">
        <v>5294</v>
      </c>
      <c r="I1953" s="155">
        <v>2610042</v>
      </c>
      <c r="J1953" s="157" t="s">
        <v>986</v>
      </c>
      <c r="K1953" s="157"/>
      <c r="L1953" s="155">
        <v>2022</v>
      </c>
      <c r="M1953" s="158">
        <v>6023</v>
      </c>
      <c r="N1953" s="159">
        <v>26589020.100000001</v>
      </c>
      <c r="O1953" s="159">
        <v>24130073.41</v>
      </c>
      <c r="P1953" s="159">
        <v>16415002.24</v>
      </c>
      <c r="Q1953" s="159">
        <v>8132938</v>
      </c>
      <c r="R1953" s="159">
        <v>8282064.2400000002</v>
      </c>
      <c r="S1953" s="159">
        <v>2458946.69</v>
      </c>
      <c r="T1953" s="159">
        <v>0</v>
      </c>
      <c r="U1953" s="159">
        <v>26855825.129999999</v>
      </c>
      <c r="V1953" s="159">
        <v>21683720.859999999</v>
      </c>
      <c r="W1953" s="159">
        <v>7531204.8200000003</v>
      </c>
      <c r="X1953" s="159">
        <v>206368.57</v>
      </c>
      <c r="Y1953" s="159">
        <v>5172104.2699999996</v>
      </c>
      <c r="Z1953" s="159">
        <v>4540154.9400000004</v>
      </c>
      <c r="AA1953" s="159">
        <v>2500000</v>
      </c>
      <c r="AB1953" s="159">
        <v>2040154.9400000004</v>
      </c>
      <c r="AC1953" s="159">
        <v>1160000</v>
      </c>
      <c r="AD1953" s="159">
        <v>1135000</v>
      </c>
      <c r="AE1953" s="159">
        <v>9551652</v>
      </c>
      <c r="AF1953" s="159">
        <v>2446352.5499999998</v>
      </c>
      <c r="AG1953" s="159">
        <v>283894.31</v>
      </c>
      <c r="AH1953" s="159">
        <v>161643.06</v>
      </c>
      <c r="AI1953" s="159">
        <v>0</v>
      </c>
      <c r="AJ1953" s="159">
        <v>0</v>
      </c>
    </row>
    <row r="1954" spans="1:36">
      <c r="A1954" s="153">
        <v>26</v>
      </c>
      <c r="B1954" s="154">
        <v>10</v>
      </c>
      <c r="C1954" s="154">
        <v>5</v>
      </c>
      <c r="D1954" s="155">
        <v>3</v>
      </c>
      <c r="E1954" s="155" t="s">
        <v>556</v>
      </c>
      <c r="F1954" s="156" t="s">
        <v>5295</v>
      </c>
      <c r="G1954" s="156" t="s">
        <v>556</v>
      </c>
      <c r="H1954" s="156" t="s">
        <v>5296</v>
      </c>
      <c r="I1954" s="155">
        <v>2610053</v>
      </c>
      <c r="J1954" s="157" t="s">
        <v>985</v>
      </c>
      <c r="K1954" s="157"/>
      <c r="L1954" s="155">
        <v>2022</v>
      </c>
      <c r="M1954" s="158">
        <v>10139</v>
      </c>
      <c r="N1954" s="159">
        <v>42664051.380000003</v>
      </c>
      <c r="O1954" s="159">
        <v>41009028.759999998</v>
      </c>
      <c r="P1954" s="159">
        <v>20824409.789999999</v>
      </c>
      <c r="Q1954" s="159">
        <v>9341641</v>
      </c>
      <c r="R1954" s="159">
        <v>11482768.789999999</v>
      </c>
      <c r="S1954" s="159">
        <v>1655022.62</v>
      </c>
      <c r="T1954" s="159">
        <v>0</v>
      </c>
      <c r="U1954" s="159">
        <v>42458977.670000002</v>
      </c>
      <c r="V1954" s="159">
        <v>38442807.710000001</v>
      </c>
      <c r="W1954" s="159">
        <v>16759215.82</v>
      </c>
      <c r="X1954" s="159">
        <v>456721.7</v>
      </c>
      <c r="Y1954" s="159">
        <v>4016169.96</v>
      </c>
      <c r="Z1954" s="159">
        <v>1275939.8</v>
      </c>
      <c r="AA1954" s="159">
        <v>0</v>
      </c>
      <c r="AB1954" s="159">
        <v>1275939.8</v>
      </c>
      <c r="AC1954" s="159">
        <v>1019780</v>
      </c>
      <c r="AD1954" s="159">
        <v>960000</v>
      </c>
      <c r="AE1954" s="159">
        <v>15590000</v>
      </c>
      <c r="AF1954" s="159">
        <v>2566221.0499999998</v>
      </c>
      <c r="AG1954" s="159">
        <v>60809.88</v>
      </c>
      <c r="AH1954" s="159">
        <v>106959.13</v>
      </c>
      <c r="AI1954" s="159">
        <v>0</v>
      </c>
      <c r="AJ1954" s="159">
        <v>0</v>
      </c>
    </row>
    <row r="1955" spans="1:36">
      <c r="A1955" s="153">
        <v>26</v>
      </c>
      <c r="B1955" s="154">
        <v>11</v>
      </c>
      <c r="C1955" s="154">
        <v>1</v>
      </c>
      <c r="D1955" s="155">
        <v>1</v>
      </c>
      <c r="E1955" s="155" t="s">
        <v>556</v>
      </c>
      <c r="F1955" s="156" t="s">
        <v>5297</v>
      </c>
      <c r="G1955" s="156" t="s">
        <v>556</v>
      </c>
      <c r="H1955" s="156" t="s">
        <v>5298</v>
      </c>
      <c r="I1955" s="155">
        <v>2611011</v>
      </c>
      <c r="J1955" s="157" t="s">
        <v>984</v>
      </c>
      <c r="K1955" s="157"/>
      <c r="L1955" s="155">
        <v>2022</v>
      </c>
      <c r="M1955" s="158">
        <v>48646</v>
      </c>
      <c r="N1955" s="159">
        <v>243735360.27000001</v>
      </c>
      <c r="O1955" s="159">
        <v>208687678.03</v>
      </c>
      <c r="P1955" s="159">
        <v>104974918.58</v>
      </c>
      <c r="Q1955" s="159">
        <v>31938807</v>
      </c>
      <c r="R1955" s="159">
        <v>73036111.579999998</v>
      </c>
      <c r="S1955" s="159">
        <v>35047682.240000002</v>
      </c>
      <c r="T1955" s="159">
        <v>5275762.58</v>
      </c>
      <c r="U1955" s="159">
        <v>216329551.83000001</v>
      </c>
      <c r="V1955" s="159">
        <v>194193635.03</v>
      </c>
      <c r="W1955" s="159">
        <v>70198672.120000005</v>
      </c>
      <c r="X1955" s="159">
        <v>1395433.02</v>
      </c>
      <c r="Y1955" s="159">
        <v>22135916.800000001</v>
      </c>
      <c r="Z1955" s="159">
        <v>2937370.76</v>
      </c>
      <c r="AA1955" s="159">
        <v>0</v>
      </c>
      <c r="AB1955" s="159">
        <v>2937370.76</v>
      </c>
      <c r="AC1955" s="159">
        <v>12419548.48</v>
      </c>
      <c r="AD1955" s="159">
        <v>12419548.48</v>
      </c>
      <c r="AE1955" s="159">
        <v>40879124.630000003</v>
      </c>
      <c r="AF1955" s="159">
        <v>14494043</v>
      </c>
      <c r="AG1955" s="159">
        <v>1227935.1200000001</v>
      </c>
      <c r="AH1955" s="159">
        <v>1202493.93</v>
      </c>
      <c r="AI1955" s="159">
        <v>0</v>
      </c>
      <c r="AJ1955" s="159">
        <v>0</v>
      </c>
    </row>
    <row r="1956" spans="1:36">
      <c r="A1956" s="153">
        <v>26</v>
      </c>
      <c r="B1956" s="154">
        <v>11</v>
      </c>
      <c r="C1956" s="154">
        <v>2</v>
      </c>
      <c r="D1956" s="155">
        <v>2</v>
      </c>
      <c r="E1956" s="155" t="s">
        <v>556</v>
      </c>
      <c r="F1956" s="156" t="s">
        <v>5299</v>
      </c>
      <c r="G1956" s="156" t="s">
        <v>556</v>
      </c>
      <c r="H1956" s="156" t="s">
        <v>5300</v>
      </c>
      <c r="I1956" s="155">
        <v>2611022</v>
      </c>
      <c r="J1956" s="157" t="s">
        <v>983</v>
      </c>
      <c r="K1956" s="157"/>
      <c r="L1956" s="155">
        <v>2022</v>
      </c>
      <c r="M1956" s="158">
        <v>10911</v>
      </c>
      <c r="N1956" s="159">
        <v>51534105.280000001</v>
      </c>
      <c r="O1956" s="159">
        <v>44861286.399999999</v>
      </c>
      <c r="P1956" s="159">
        <v>32805240.759999998</v>
      </c>
      <c r="Q1956" s="159">
        <v>16258225</v>
      </c>
      <c r="R1956" s="159">
        <v>16547015.76</v>
      </c>
      <c r="S1956" s="159">
        <v>6672818.8799999999</v>
      </c>
      <c r="T1956" s="159">
        <v>72302</v>
      </c>
      <c r="U1956" s="159">
        <v>55457704.68</v>
      </c>
      <c r="V1956" s="159">
        <v>42835794.979999997</v>
      </c>
      <c r="W1956" s="159">
        <v>16976719.899999999</v>
      </c>
      <c r="X1956" s="159">
        <v>239317.59</v>
      </c>
      <c r="Y1956" s="159">
        <v>12621909.699999999</v>
      </c>
      <c r="Z1956" s="159">
        <v>7272332.2400000002</v>
      </c>
      <c r="AA1956" s="159">
        <v>5435572.2400000002</v>
      </c>
      <c r="AB1956" s="159">
        <v>1836760</v>
      </c>
      <c r="AC1956" s="159">
        <v>750000</v>
      </c>
      <c r="AD1956" s="159">
        <v>750000</v>
      </c>
      <c r="AE1956" s="159">
        <v>11485572.24</v>
      </c>
      <c r="AF1956" s="159">
        <v>2025491.42</v>
      </c>
      <c r="AG1956" s="159">
        <v>7807.96</v>
      </c>
      <c r="AH1956" s="159">
        <v>10537.3</v>
      </c>
      <c r="AI1956" s="159">
        <v>0</v>
      </c>
      <c r="AJ1956" s="159">
        <v>0</v>
      </c>
    </row>
    <row r="1957" spans="1:36">
      <c r="A1957" s="153">
        <v>26</v>
      </c>
      <c r="B1957" s="154">
        <v>11</v>
      </c>
      <c r="C1957" s="154">
        <v>3</v>
      </c>
      <c r="D1957" s="155">
        <v>2</v>
      </c>
      <c r="E1957" s="155" t="s">
        <v>556</v>
      </c>
      <c r="F1957" s="156" t="s">
        <v>5299</v>
      </c>
      <c r="G1957" s="156" t="s">
        <v>556</v>
      </c>
      <c r="H1957" s="156" t="s">
        <v>5301</v>
      </c>
      <c r="I1957" s="155">
        <v>2611032</v>
      </c>
      <c r="J1957" s="157" t="s">
        <v>982</v>
      </c>
      <c r="K1957" s="157"/>
      <c r="L1957" s="155">
        <v>2022</v>
      </c>
      <c r="M1957" s="158">
        <v>8294</v>
      </c>
      <c r="N1957" s="159">
        <v>43653824.359999999</v>
      </c>
      <c r="O1957" s="159">
        <v>38750661.100000001</v>
      </c>
      <c r="P1957" s="159">
        <v>29543769.990000002</v>
      </c>
      <c r="Q1957" s="159">
        <v>15369753</v>
      </c>
      <c r="R1957" s="159">
        <v>14174016.99</v>
      </c>
      <c r="S1957" s="159">
        <v>4903163.26</v>
      </c>
      <c r="T1957" s="159">
        <v>34005.85</v>
      </c>
      <c r="U1957" s="159">
        <v>45387588.259999998</v>
      </c>
      <c r="V1957" s="159">
        <v>35051173.380000003</v>
      </c>
      <c r="W1957" s="159">
        <v>15162756.449999999</v>
      </c>
      <c r="X1957" s="159">
        <v>247620.77</v>
      </c>
      <c r="Y1957" s="159">
        <v>10336414.880000001</v>
      </c>
      <c r="Z1957" s="159">
        <v>4858017.8</v>
      </c>
      <c r="AA1957" s="159">
        <v>4315000</v>
      </c>
      <c r="AB1957" s="159">
        <v>543017.79999999981</v>
      </c>
      <c r="AC1957" s="159">
        <v>1322671</v>
      </c>
      <c r="AD1957" s="159">
        <v>1322671</v>
      </c>
      <c r="AE1957" s="159">
        <v>13109713.4</v>
      </c>
      <c r="AF1957" s="159">
        <v>3699487.72</v>
      </c>
      <c r="AG1957" s="159">
        <v>146998.48000000001</v>
      </c>
      <c r="AH1957" s="159">
        <v>140642.6</v>
      </c>
      <c r="AI1957" s="159">
        <v>0</v>
      </c>
      <c r="AJ1957" s="159">
        <v>0</v>
      </c>
    </row>
    <row r="1958" spans="1:36">
      <c r="A1958" s="153">
        <v>26</v>
      </c>
      <c r="B1958" s="154">
        <v>11</v>
      </c>
      <c r="C1958" s="154">
        <v>4</v>
      </c>
      <c r="D1958" s="155">
        <v>2</v>
      </c>
      <c r="E1958" s="155" t="s">
        <v>556</v>
      </c>
      <c r="F1958" s="156" t="s">
        <v>5299</v>
      </c>
      <c r="G1958" s="156" t="s">
        <v>556</v>
      </c>
      <c r="H1958" s="156" t="s">
        <v>5302</v>
      </c>
      <c r="I1958" s="155">
        <v>2611042</v>
      </c>
      <c r="J1958" s="157" t="s">
        <v>981</v>
      </c>
      <c r="K1958" s="157"/>
      <c r="L1958" s="155">
        <v>2022</v>
      </c>
      <c r="M1958" s="158">
        <v>15272</v>
      </c>
      <c r="N1958" s="159">
        <v>78705027.340000004</v>
      </c>
      <c r="O1958" s="159">
        <v>71286167.700000003</v>
      </c>
      <c r="P1958" s="159">
        <v>56870417.100000001</v>
      </c>
      <c r="Q1958" s="159">
        <v>27281032</v>
      </c>
      <c r="R1958" s="159">
        <v>29589385.100000001</v>
      </c>
      <c r="S1958" s="159">
        <v>7418859.6399999997</v>
      </c>
      <c r="T1958" s="159">
        <v>0</v>
      </c>
      <c r="U1958" s="159">
        <v>82037991.650000006</v>
      </c>
      <c r="V1958" s="159">
        <v>61107482.32</v>
      </c>
      <c r="W1958" s="159">
        <v>23249195.649999999</v>
      </c>
      <c r="X1958" s="159">
        <v>661248.98</v>
      </c>
      <c r="Y1958" s="159">
        <v>20930509.329999998</v>
      </c>
      <c r="Z1958" s="159">
        <v>10772528.699999999</v>
      </c>
      <c r="AA1958" s="159">
        <v>7872678.71</v>
      </c>
      <c r="AB1958" s="159">
        <v>2899849.9899999993</v>
      </c>
      <c r="AC1958" s="159">
        <v>3847797.71</v>
      </c>
      <c r="AD1958" s="159">
        <v>3847797.71</v>
      </c>
      <c r="AE1958" s="159">
        <v>30737073.510000002</v>
      </c>
      <c r="AF1958" s="159">
        <v>10178685.380000001</v>
      </c>
      <c r="AG1958" s="159">
        <v>429637.75</v>
      </c>
      <c r="AH1958" s="159">
        <v>404036.88</v>
      </c>
      <c r="AI1958" s="159">
        <v>0</v>
      </c>
      <c r="AJ1958" s="159">
        <v>0</v>
      </c>
    </row>
    <row r="1959" spans="1:36">
      <c r="A1959" s="153">
        <v>26</v>
      </c>
      <c r="B1959" s="154">
        <v>11</v>
      </c>
      <c r="C1959" s="154">
        <v>5</v>
      </c>
      <c r="D1959" s="155">
        <v>3</v>
      </c>
      <c r="E1959" s="155" t="s">
        <v>556</v>
      </c>
      <c r="F1959" s="156" t="s">
        <v>5303</v>
      </c>
      <c r="G1959" s="156" t="s">
        <v>556</v>
      </c>
      <c r="H1959" s="156" t="s">
        <v>5304</v>
      </c>
      <c r="I1959" s="155">
        <v>2611053</v>
      </c>
      <c r="J1959" s="157" t="s">
        <v>980</v>
      </c>
      <c r="K1959" s="157"/>
      <c r="L1959" s="155">
        <v>2022</v>
      </c>
      <c r="M1959" s="158">
        <v>6802</v>
      </c>
      <c r="N1959" s="159">
        <v>30415954.010000002</v>
      </c>
      <c r="O1959" s="159">
        <v>27104332.300000001</v>
      </c>
      <c r="P1959" s="159">
        <v>17503532.560000002</v>
      </c>
      <c r="Q1959" s="159">
        <v>8414988</v>
      </c>
      <c r="R1959" s="159">
        <v>9088544.5600000005</v>
      </c>
      <c r="S1959" s="159">
        <v>3311621.71</v>
      </c>
      <c r="T1959" s="159">
        <v>49800</v>
      </c>
      <c r="U1959" s="159">
        <v>30037955.629999999</v>
      </c>
      <c r="V1959" s="159">
        <v>24779526.34</v>
      </c>
      <c r="W1959" s="159">
        <v>10645187.09</v>
      </c>
      <c r="X1959" s="159">
        <v>334116.64</v>
      </c>
      <c r="Y1959" s="159">
        <v>5258429.29</v>
      </c>
      <c r="Z1959" s="159">
        <v>3543464.52</v>
      </c>
      <c r="AA1959" s="159">
        <v>0</v>
      </c>
      <c r="AB1959" s="159">
        <v>3543464.52</v>
      </c>
      <c r="AC1959" s="159">
        <v>1284761</v>
      </c>
      <c r="AD1959" s="159">
        <v>1284761</v>
      </c>
      <c r="AE1959" s="159">
        <v>11072454</v>
      </c>
      <c r="AF1959" s="159">
        <v>2324805.96</v>
      </c>
      <c r="AG1959" s="159">
        <v>0</v>
      </c>
      <c r="AH1959" s="159">
        <v>0</v>
      </c>
      <c r="AI1959" s="159">
        <v>0</v>
      </c>
      <c r="AJ1959" s="159">
        <v>0</v>
      </c>
    </row>
    <row r="1960" spans="1:36">
      <c r="A1960" s="153">
        <v>26</v>
      </c>
      <c r="B1960" s="154">
        <v>12</v>
      </c>
      <c r="C1960" s="154">
        <v>1</v>
      </c>
      <c r="D1960" s="155">
        <v>2</v>
      </c>
      <c r="E1960" s="155" t="s">
        <v>556</v>
      </c>
      <c r="F1960" s="156" t="s">
        <v>5305</v>
      </c>
      <c r="G1960" s="156" t="s">
        <v>556</v>
      </c>
      <c r="H1960" s="156" t="s">
        <v>5306</v>
      </c>
      <c r="I1960" s="155">
        <v>2612012</v>
      </c>
      <c r="J1960" s="157" t="s">
        <v>979</v>
      </c>
      <c r="K1960" s="157"/>
      <c r="L1960" s="155">
        <v>2022</v>
      </c>
      <c r="M1960" s="158">
        <v>7703</v>
      </c>
      <c r="N1960" s="159">
        <v>47549274.5</v>
      </c>
      <c r="O1960" s="159">
        <v>42554504.549999997</v>
      </c>
      <c r="P1960" s="159">
        <v>27245875.280000001</v>
      </c>
      <c r="Q1960" s="159">
        <v>13216526</v>
      </c>
      <c r="R1960" s="159">
        <v>14029349.279999999</v>
      </c>
      <c r="S1960" s="159">
        <v>4994769.95</v>
      </c>
      <c r="T1960" s="159">
        <v>10610.88</v>
      </c>
      <c r="U1960" s="159">
        <v>45698834.509999998</v>
      </c>
      <c r="V1960" s="159">
        <v>39351170.280000001</v>
      </c>
      <c r="W1960" s="159">
        <v>16693420.119999999</v>
      </c>
      <c r="X1960" s="159">
        <v>418723.07</v>
      </c>
      <c r="Y1960" s="159">
        <v>6347664.2300000004</v>
      </c>
      <c r="Z1960" s="159">
        <v>328303.48</v>
      </c>
      <c r="AA1960" s="159">
        <v>0</v>
      </c>
      <c r="AB1960" s="159">
        <v>328303.48</v>
      </c>
      <c r="AC1960" s="159">
        <v>1065004</v>
      </c>
      <c r="AD1960" s="159">
        <v>1065004</v>
      </c>
      <c r="AE1960" s="159">
        <v>13400012</v>
      </c>
      <c r="AF1960" s="159">
        <v>3203334.27</v>
      </c>
      <c r="AG1960" s="159">
        <v>505710.03</v>
      </c>
      <c r="AH1960" s="159">
        <v>263576.46999999997</v>
      </c>
      <c r="AI1960" s="159">
        <v>0</v>
      </c>
      <c r="AJ1960" s="159">
        <v>0</v>
      </c>
    </row>
    <row r="1961" spans="1:36">
      <c r="A1961" s="153">
        <v>26</v>
      </c>
      <c r="B1961" s="154">
        <v>12</v>
      </c>
      <c r="C1961" s="154">
        <v>2</v>
      </c>
      <c r="D1961" s="155">
        <v>2</v>
      </c>
      <c r="E1961" s="155" t="s">
        <v>556</v>
      </c>
      <c r="F1961" s="156" t="s">
        <v>5305</v>
      </c>
      <c r="G1961" s="156" t="s">
        <v>556</v>
      </c>
      <c r="H1961" s="156" t="s">
        <v>5307</v>
      </c>
      <c r="I1961" s="155">
        <v>2612022</v>
      </c>
      <c r="J1961" s="157" t="s">
        <v>978</v>
      </c>
      <c r="K1961" s="157"/>
      <c r="L1961" s="155">
        <v>2022</v>
      </c>
      <c r="M1961" s="158">
        <v>4116</v>
      </c>
      <c r="N1961" s="159">
        <v>21458540.48</v>
      </c>
      <c r="O1961" s="159">
        <v>18869222.48</v>
      </c>
      <c r="P1961" s="159">
        <v>15360275.199999999</v>
      </c>
      <c r="Q1961" s="159">
        <v>8104176</v>
      </c>
      <c r="R1961" s="159">
        <v>7256099.2000000002</v>
      </c>
      <c r="S1961" s="159">
        <v>2589318</v>
      </c>
      <c r="T1961" s="159">
        <v>0</v>
      </c>
      <c r="U1961" s="159">
        <v>23660985.140000001</v>
      </c>
      <c r="V1961" s="159">
        <v>18160290.359999999</v>
      </c>
      <c r="W1961" s="159">
        <v>7062018.4000000004</v>
      </c>
      <c r="X1961" s="159">
        <v>47356.91</v>
      </c>
      <c r="Y1961" s="159">
        <v>5500694.7800000003</v>
      </c>
      <c r="Z1961" s="159">
        <v>2292158.66</v>
      </c>
      <c r="AA1961" s="159">
        <v>1500000</v>
      </c>
      <c r="AB1961" s="159">
        <v>792158.66000000015</v>
      </c>
      <c r="AC1961" s="159">
        <v>0</v>
      </c>
      <c r="AD1961" s="159">
        <v>0</v>
      </c>
      <c r="AE1961" s="159">
        <v>1500000</v>
      </c>
      <c r="AF1961" s="159">
        <v>708932.12</v>
      </c>
      <c r="AG1961" s="159">
        <v>537.64</v>
      </c>
      <c r="AH1961" s="159">
        <v>0</v>
      </c>
      <c r="AI1961" s="159">
        <v>0</v>
      </c>
      <c r="AJ1961" s="159">
        <v>0</v>
      </c>
    </row>
    <row r="1962" spans="1:36">
      <c r="A1962" s="153">
        <v>26</v>
      </c>
      <c r="B1962" s="154">
        <v>12</v>
      </c>
      <c r="C1962" s="154">
        <v>3</v>
      </c>
      <c r="D1962" s="155">
        <v>3</v>
      </c>
      <c r="E1962" s="155" t="s">
        <v>556</v>
      </c>
      <c r="F1962" s="156" t="s">
        <v>5308</v>
      </c>
      <c r="G1962" s="156" t="s">
        <v>556</v>
      </c>
      <c r="H1962" s="156" t="s">
        <v>5309</v>
      </c>
      <c r="I1962" s="155">
        <v>2612033</v>
      </c>
      <c r="J1962" s="157" t="s">
        <v>977</v>
      </c>
      <c r="K1962" s="157"/>
      <c r="L1962" s="155">
        <v>2022</v>
      </c>
      <c r="M1962" s="158">
        <v>3869</v>
      </c>
      <c r="N1962" s="159">
        <v>20432256.600000001</v>
      </c>
      <c r="O1962" s="159">
        <v>17866420.940000001</v>
      </c>
      <c r="P1962" s="159">
        <v>11235753.300000001</v>
      </c>
      <c r="Q1962" s="159">
        <v>4912740</v>
      </c>
      <c r="R1962" s="159">
        <v>6323013.2999999998</v>
      </c>
      <c r="S1962" s="159">
        <v>2565835.66</v>
      </c>
      <c r="T1962" s="159">
        <v>0</v>
      </c>
      <c r="U1962" s="159">
        <v>19080598.02</v>
      </c>
      <c r="V1962" s="159">
        <v>15929534.42</v>
      </c>
      <c r="W1962" s="159">
        <v>6555241.2699999996</v>
      </c>
      <c r="X1962" s="159">
        <v>0</v>
      </c>
      <c r="Y1962" s="159">
        <v>3151063.6</v>
      </c>
      <c r="Z1962" s="159">
        <v>1251160.6000000001</v>
      </c>
      <c r="AA1962" s="159">
        <v>0</v>
      </c>
      <c r="AB1962" s="159">
        <v>1251160.6000000001</v>
      </c>
      <c r="AC1962" s="159">
        <v>25676.34</v>
      </c>
      <c r="AD1962" s="159">
        <v>0</v>
      </c>
      <c r="AE1962" s="159">
        <v>0</v>
      </c>
      <c r="AF1962" s="159">
        <v>1936886.52</v>
      </c>
      <c r="AG1962" s="159">
        <v>184607</v>
      </c>
      <c r="AH1962" s="159">
        <v>117854.12</v>
      </c>
      <c r="AI1962" s="159">
        <v>0</v>
      </c>
      <c r="AJ1962" s="159">
        <v>0</v>
      </c>
    </row>
    <row r="1963" spans="1:36">
      <c r="A1963" s="153">
        <v>26</v>
      </c>
      <c r="B1963" s="154">
        <v>12</v>
      </c>
      <c r="C1963" s="154">
        <v>4</v>
      </c>
      <c r="D1963" s="155">
        <v>3</v>
      </c>
      <c r="E1963" s="155" t="s">
        <v>556</v>
      </c>
      <c r="F1963" s="156" t="s">
        <v>5308</v>
      </c>
      <c r="G1963" s="156" t="s">
        <v>556</v>
      </c>
      <c r="H1963" s="156" t="s">
        <v>5310</v>
      </c>
      <c r="I1963" s="155">
        <v>2612043</v>
      </c>
      <c r="J1963" s="157" t="s">
        <v>976</v>
      </c>
      <c r="K1963" s="157"/>
      <c r="L1963" s="155">
        <v>2022</v>
      </c>
      <c r="M1963" s="158">
        <v>7744</v>
      </c>
      <c r="N1963" s="159">
        <v>34889167.619999997</v>
      </c>
      <c r="O1963" s="159">
        <v>34765736.729999997</v>
      </c>
      <c r="P1963" s="159">
        <v>22215041.949999999</v>
      </c>
      <c r="Q1963" s="159">
        <v>9073732</v>
      </c>
      <c r="R1963" s="159">
        <v>13141309.949999999</v>
      </c>
      <c r="S1963" s="159">
        <v>123430.89</v>
      </c>
      <c r="T1963" s="159">
        <v>9430.89</v>
      </c>
      <c r="U1963" s="159">
        <v>34575559.729999997</v>
      </c>
      <c r="V1963" s="159">
        <v>33156198.5</v>
      </c>
      <c r="W1963" s="159">
        <v>14134699.300000001</v>
      </c>
      <c r="X1963" s="159">
        <v>389423.94</v>
      </c>
      <c r="Y1963" s="159">
        <v>1419361.23</v>
      </c>
      <c r="Z1963" s="159">
        <v>323808.71999999997</v>
      </c>
      <c r="AA1963" s="159">
        <v>0</v>
      </c>
      <c r="AB1963" s="159">
        <v>323808.71999999997</v>
      </c>
      <c r="AC1963" s="159">
        <v>129795</v>
      </c>
      <c r="AD1963" s="159">
        <v>80000</v>
      </c>
      <c r="AE1963" s="159">
        <v>10235000</v>
      </c>
      <c r="AF1963" s="159">
        <v>1609538.23</v>
      </c>
      <c r="AG1963" s="159">
        <v>92605</v>
      </c>
      <c r="AH1963" s="159">
        <v>65534.99</v>
      </c>
      <c r="AI1963" s="159">
        <v>0</v>
      </c>
      <c r="AJ1963" s="159">
        <v>0</v>
      </c>
    </row>
    <row r="1964" spans="1:36">
      <c r="A1964" s="153">
        <v>26</v>
      </c>
      <c r="B1964" s="154">
        <v>12</v>
      </c>
      <c r="C1964" s="154">
        <v>5</v>
      </c>
      <c r="D1964" s="155">
        <v>3</v>
      </c>
      <c r="E1964" s="155" t="s">
        <v>556</v>
      </c>
      <c r="F1964" s="156" t="s">
        <v>5308</v>
      </c>
      <c r="G1964" s="156" t="s">
        <v>556</v>
      </c>
      <c r="H1964" s="156" t="s">
        <v>5311</v>
      </c>
      <c r="I1964" s="155">
        <v>2612053</v>
      </c>
      <c r="J1964" s="157" t="s">
        <v>975</v>
      </c>
      <c r="K1964" s="157"/>
      <c r="L1964" s="155">
        <v>2022</v>
      </c>
      <c r="M1964" s="158">
        <v>11814</v>
      </c>
      <c r="N1964" s="159">
        <v>89442588.099999994</v>
      </c>
      <c r="O1964" s="159">
        <v>80499545.5</v>
      </c>
      <c r="P1964" s="159">
        <v>28449811.84</v>
      </c>
      <c r="Q1964" s="159">
        <v>9208576</v>
      </c>
      <c r="R1964" s="159">
        <v>19241235.84</v>
      </c>
      <c r="S1964" s="159">
        <v>8943042.5999999996</v>
      </c>
      <c r="T1964" s="159">
        <v>1386627.48</v>
      </c>
      <c r="U1964" s="159">
        <v>86280396.549999997</v>
      </c>
      <c r="V1964" s="159">
        <v>72667454.519999996</v>
      </c>
      <c r="W1964" s="159">
        <v>31500324.620000001</v>
      </c>
      <c r="X1964" s="159">
        <v>328751.03000000003</v>
      </c>
      <c r="Y1964" s="159">
        <v>13612942.029999999</v>
      </c>
      <c r="Z1964" s="159">
        <v>271372.2</v>
      </c>
      <c r="AA1964" s="159">
        <v>0</v>
      </c>
      <c r="AB1964" s="159">
        <v>271372.2</v>
      </c>
      <c r="AC1964" s="159">
        <v>3412448.2</v>
      </c>
      <c r="AD1964" s="159">
        <v>3234000</v>
      </c>
      <c r="AE1964" s="159">
        <v>10376000</v>
      </c>
      <c r="AF1964" s="159">
        <v>7832090.9800000004</v>
      </c>
      <c r="AG1964" s="159">
        <v>1406168.45</v>
      </c>
      <c r="AH1964" s="159">
        <v>1921415.51</v>
      </c>
      <c r="AI1964" s="159">
        <v>0</v>
      </c>
      <c r="AJ1964" s="159">
        <v>0</v>
      </c>
    </row>
    <row r="1965" spans="1:36">
      <c r="A1965" s="153">
        <v>26</v>
      </c>
      <c r="B1965" s="154">
        <v>12</v>
      </c>
      <c r="C1965" s="154">
        <v>6</v>
      </c>
      <c r="D1965" s="155">
        <v>2</v>
      </c>
      <c r="E1965" s="155" t="s">
        <v>556</v>
      </c>
      <c r="F1965" s="156" t="s">
        <v>5305</v>
      </c>
      <c r="G1965" s="156" t="s">
        <v>556</v>
      </c>
      <c r="H1965" s="156" t="s">
        <v>5312</v>
      </c>
      <c r="I1965" s="155">
        <v>2612062</v>
      </c>
      <c r="J1965" s="157" t="s">
        <v>974</v>
      </c>
      <c r="K1965" s="157"/>
      <c r="L1965" s="155">
        <v>2022</v>
      </c>
      <c r="M1965" s="158">
        <v>6367</v>
      </c>
      <c r="N1965" s="159">
        <v>30159765.690000001</v>
      </c>
      <c r="O1965" s="159">
        <v>28294843.690000001</v>
      </c>
      <c r="P1965" s="159">
        <v>20016193.649999999</v>
      </c>
      <c r="Q1965" s="159">
        <v>10880432</v>
      </c>
      <c r="R1965" s="159">
        <v>9135761.6500000004</v>
      </c>
      <c r="S1965" s="159">
        <v>1864922</v>
      </c>
      <c r="T1965" s="159">
        <v>0</v>
      </c>
      <c r="U1965" s="159">
        <v>29982327.120000001</v>
      </c>
      <c r="V1965" s="159">
        <v>26507577.359999999</v>
      </c>
      <c r="W1965" s="159">
        <v>11134837.84</v>
      </c>
      <c r="X1965" s="159">
        <v>238375.28</v>
      </c>
      <c r="Y1965" s="159">
        <v>3474749.76</v>
      </c>
      <c r="Z1965" s="159">
        <v>4149429.38</v>
      </c>
      <c r="AA1965" s="159">
        <v>4000000</v>
      </c>
      <c r="AB1965" s="159">
        <v>149429.37999999989</v>
      </c>
      <c r="AC1965" s="159">
        <v>1008295.96</v>
      </c>
      <c r="AD1965" s="159">
        <v>1008295.96</v>
      </c>
      <c r="AE1965" s="159">
        <v>9166668.1199999992</v>
      </c>
      <c r="AF1965" s="159">
        <v>1787266.33</v>
      </c>
      <c r="AG1965" s="159">
        <v>472734.27</v>
      </c>
      <c r="AH1965" s="159">
        <v>486028.23</v>
      </c>
      <c r="AI1965" s="159">
        <v>0</v>
      </c>
      <c r="AJ1965" s="159">
        <v>0</v>
      </c>
    </row>
    <row r="1966" spans="1:36">
      <c r="A1966" s="153">
        <v>26</v>
      </c>
      <c r="B1966" s="154">
        <v>12</v>
      </c>
      <c r="C1966" s="154">
        <v>7</v>
      </c>
      <c r="D1966" s="155">
        <v>3</v>
      </c>
      <c r="E1966" s="155" t="s">
        <v>556</v>
      </c>
      <c r="F1966" s="156" t="s">
        <v>5308</v>
      </c>
      <c r="G1966" s="156" t="s">
        <v>556</v>
      </c>
      <c r="H1966" s="156" t="s">
        <v>5313</v>
      </c>
      <c r="I1966" s="155">
        <v>2612073</v>
      </c>
      <c r="J1966" s="157" t="s">
        <v>973</v>
      </c>
      <c r="K1966" s="157"/>
      <c r="L1966" s="155">
        <v>2022</v>
      </c>
      <c r="M1966" s="158">
        <v>25695</v>
      </c>
      <c r="N1966" s="159">
        <v>118576284.38</v>
      </c>
      <c r="O1966" s="159">
        <v>106351599.45999999</v>
      </c>
      <c r="P1966" s="159">
        <v>63085292.380000003</v>
      </c>
      <c r="Q1966" s="159">
        <v>28574706</v>
      </c>
      <c r="R1966" s="159">
        <v>34510586.380000003</v>
      </c>
      <c r="S1966" s="159">
        <v>12224684.92</v>
      </c>
      <c r="T1966" s="159">
        <v>939389.64</v>
      </c>
      <c r="U1966" s="159">
        <v>120350453.59</v>
      </c>
      <c r="V1966" s="159">
        <v>100101861.84999999</v>
      </c>
      <c r="W1966" s="159">
        <v>43658244.170000002</v>
      </c>
      <c r="X1966" s="159">
        <v>1031700.94</v>
      </c>
      <c r="Y1966" s="159">
        <v>20248591.739999998</v>
      </c>
      <c r="Z1966" s="159">
        <v>9010135.5</v>
      </c>
      <c r="AA1966" s="159">
        <v>7000000</v>
      </c>
      <c r="AB1966" s="159">
        <v>2010135.5</v>
      </c>
      <c r="AC1966" s="159">
        <v>4000000</v>
      </c>
      <c r="AD1966" s="159">
        <v>4000000</v>
      </c>
      <c r="AE1966" s="159">
        <v>41950000</v>
      </c>
      <c r="AF1966" s="159">
        <v>6249737.6100000003</v>
      </c>
      <c r="AG1966" s="159">
        <v>378946.26</v>
      </c>
      <c r="AH1966" s="159">
        <v>636360.89</v>
      </c>
      <c r="AI1966" s="159">
        <v>0</v>
      </c>
      <c r="AJ1966" s="159">
        <v>0</v>
      </c>
    </row>
    <row r="1967" spans="1:36">
      <c r="A1967" s="153">
        <v>26</v>
      </c>
      <c r="B1967" s="154">
        <v>12</v>
      </c>
      <c r="C1967" s="154">
        <v>8</v>
      </c>
      <c r="D1967" s="155">
        <v>3</v>
      </c>
      <c r="E1967" s="155" t="s">
        <v>556</v>
      </c>
      <c r="F1967" s="156" t="s">
        <v>5308</v>
      </c>
      <c r="G1967" s="156" t="s">
        <v>556</v>
      </c>
      <c r="H1967" s="156" t="s">
        <v>5314</v>
      </c>
      <c r="I1967" s="155">
        <v>2612083</v>
      </c>
      <c r="J1967" s="157" t="s">
        <v>972</v>
      </c>
      <c r="K1967" s="157"/>
      <c r="L1967" s="155">
        <v>2022</v>
      </c>
      <c r="M1967" s="158">
        <v>4692</v>
      </c>
      <c r="N1967" s="159">
        <v>30375684.620000001</v>
      </c>
      <c r="O1967" s="159">
        <v>22088784.489999998</v>
      </c>
      <c r="P1967" s="159">
        <v>14678012.15</v>
      </c>
      <c r="Q1967" s="159">
        <v>7105591</v>
      </c>
      <c r="R1967" s="159">
        <v>7572421.1500000004</v>
      </c>
      <c r="S1967" s="159">
        <v>8286900.1299999999</v>
      </c>
      <c r="T1967" s="159">
        <v>1190</v>
      </c>
      <c r="U1967" s="159">
        <v>31183480.440000001</v>
      </c>
      <c r="V1967" s="159">
        <v>19015387.809999999</v>
      </c>
      <c r="W1967" s="159">
        <v>6620359.2699999996</v>
      </c>
      <c r="X1967" s="159">
        <v>92235.62</v>
      </c>
      <c r="Y1967" s="159">
        <v>12168092.630000001</v>
      </c>
      <c r="Z1967" s="159">
        <v>2350380.73</v>
      </c>
      <c r="AA1967" s="159">
        <v>2000000</v>
      </c>
      <c r="AB1967" s="159">
        <v>350380.73</v>
      </c>
      <c r="AC1967" s="159">
        <v>800000</v>
      </c>
      <c r="AD1967" s="159">
        <v>800000</v>
      </c>
      <c r="AE1967" s="159">
        <v>5200531</v>
      </c>
      <c r="AF1967" s="159">
        <v>3073396.68</v>
      </c>
      <c r="AG1967" s="159">
        <v>147796.25</v>
      </c>
      <c r="AH1967" s="159">
        <v>139673.1</v>
      </c>
      <c r="AI1967" s="159">
        <v>0</v>
      </c>
      <c r="AJ1967" s="159">
        <v>0</v>
      </c>
    </row>
    <row r="1968" spans="1:36">
      <c r="A1968" s="153">
        <v>26</v>
      </c>
      <c r="B1968" s="154">
        <v>13</v>
      </c>
      <c r="C1968" s="154">
        <v>1</v>
      </c>
      <c r="D1968" s="155">
        <v>2</v>
      </c>
      <c r="E1968" s="155" t="s">
        <v>556</v>
      </c>
      <c r="F1968" s="156" t="s">
        <v>5315</v>
      </c>
      <c r="G1968" s="156" t="s">
        <v>556</v>
      </c>
      <c r="H1968" s="156" t="s">
        <v>5316</v>
      </c>
      <c r="I1968" s="155">
        <v>2613012</v>
      </c>
      <c r="J1968" s="157" t="s">
        <v>971</v>
      </c>
      <c r="K1968" s="157"/>
      <c r="L1968" s="155">
        <v>2022</v>
      </c>
      <c r="M1968" s="158">
        <v>5171</v>
      </c>
      <c r="N1968" s="159">
        <v>27103506.190000001</v>
      </c>
      <c r="O1968" s="159">
        <v>24048894.850000001</v>
      </c>
      <c r="P1968" s="159">
        <v>19180741.539999999</v>
      </c>
      <c r="Q1968" s="159">
        <v>10368785</v>
      </c>
      <c r="R1968" s="159">
        <v>8811956.5399999991</v>
      </c>
      <c r="S1968" s="159">
        <v>3054611.34</v>
      </c>
      <c r="T1968" s="159">
        <v>9100</v>
      </c>
      <c r="U1968" s="159">
        <v>25778363.039999999</v>
      </c>
      <c r="V1968" s="159">
        <v>22448434.440000001</v>
      </c>
      <c r="W1968" s="159">
        <v>9450798.3900000006</v>
      </c>
      <c r="X1968" s="159">
        <v>95818.37</v>
      </c>
      <c r="Y1968" s="159">
        <v>3329928.6</v>
      </c>
      <c r="Z1968" s="159">
        <v>682898.37</v>
      </c>
      <c r="AA1968" s="159">
        <v>420000</v>
      </c>
      <c r="AB1968" s="159">
        <v>262898.37</v>
      </c>
      <c r="AC1968" s="159">
        <v>559930</v>
      </c>
      <c r="AD1968" s="159">
        <v>559930</v>
      </c>
      <c r="AE1968" s="159">
        <v>3748000</v>
      </c>
      <c r="AF1968" s="159">
        <v>1600460.41</v>
      </c>
      <c r="AG1968" s="159">
        <v>132664.51999999999</v>
      </c>
      <c r="AH1968" s="159">
        <v>211795.95</v>
      </c>
      <c r="AI1968" s="159">
        <v>0</v>
      </c>
      <c r="AJ1968" s="159">
        <v>0</v>
      </c>
    </row>
    <row r="1969" spans="1:36">
      <c r="A1969" s="153">
        <v>26</v>
      </c>
      <c r="B1969" s="154">
        <v>13</v>
      </c>
      <c r="C1969" s="154">
        <v>2</v>
      </c>
      <c r="D1969" s="155">
        <v>2</v>
      </c>
      <c r="E1969" s="155" t="s">
        <v>556</v>
      </c>
      <c r="F1969" s="156" t="s">
        <v>5315</v>
      </c>
      <c r="G1969" s="156" t="s">
        <v>556</v>
      </c>
      <c r="H1969" s="156" t="s">
        <v>5317</v>
      </c>
      <c r="I1969" s="155">
        <v>2613022</v>
      </c>
      <c r="J1969" s="157" t="s">
        <v>970</v>
      </c>
      <c r="K1969" s="157"/>
      <c r="L1969" s="155">
        <v>2022</v>
      </c>
      <c r="M1969" s="158">
        <v>10608</v>
      </c>
      <c r="N1969" s="159">
        <v>52105144.729999997</v>
      </c>
      <c r="O1969" s="159">
        <v>50034492.170000002</v>
      </c>
      <c r="P1969" s="159">
        <v>30609527.380000003</v>
      </c>
      <c r="Q1969" s="159">
        <v>14619877</v>
      </c>
      <c r="R1969" s="159">
        <v>15989650.380000001</v>
      </c>
      <c r="S1969" s="159">
        <v>2070652.56</v>
      </c>
      <c r="T1969" s="159">
        <v>371692.79999999999</v>
      </c>
      <c r="U1969" s="159">
        <v>48343872.100000001</v>
      </c>
      <c r="V1969" s="159">
        <v>44097864.159999996</v>
      </c>
      <c r="W1969" s="159">
        <v>18722763.43</v>
      </c>
      <c r="X1969" s="159">
        <v>230936.67</v>
      </c>
      <c r="Y1969" s="159">
        <v>4246007.9400000004</v>
      </c>
      <c r="Z1969" s="159">
        <v>2257537.7200000002</v>
      </c>
      <c r="AA1969" s="159">
        <v>31346.93</v>
      </c>
      <c r="AB1969" s="159">
        <v>2226190.79</v>
      </c>
      <c r="AC1969" s="159">
        <v>1773619.86</v>
      </c>
      <c r="AD1969" s="159">
        <v>1773619.86</v>
      </c>
      <c r="AE1969" s="159">
        <v>7691922</v>
      </c>
      <c r="AF1969" s="159">
        <v>5936628.0099999998</v>
      </c>
      <c r="AG1969" s="159">
        <v>188282.55</v>
      </c>
      <c r="AH1969" s="159">
        <v>228802.13</v>
      </c>
      <c r="AI1969" s="159">
        <v>0</v>
      </c>
      <c r="AJ1969" s="159">
        <v>0</v>
      </c>
    </row>
    <row r="1970" spans="1:36">
      <c r="A1970" s="153">
        <v>26</v>
      </c>
      <c r="B1970" s="154">
        <v>13</v>
      </c>
      <c r="C1970" s="154">
        <v>3</v>
      </c>
      <c r="D1970" s="155">
        <v>2</v>
      </c>
      <c r="E1970" s="155" t="s">
        <v>556</v>
      </c>
      <c r="F1970" s="156" t="s">
        <v>5315</v>
      </c>
      <c r="G1970" s="156" t="s">
        <v>556</v>
      </c>
      <c r="H1970" s="156" t="s">
        <v>5318</v>
      </c>
      <c r="I1970" s="155">
        <v>2613032</v>
      </c>
      <c r="J1970" s="157" t="s">
        <v>969</v>
      </c>
      <c r="K1970" s="157"/>
      <c r="L1970" s="155">
        <v>2022</v>
      </c>
      <c r="M1970" s="158">
        <v>2677</v>
      </c>
      <c r="N1970" s="159">
        <v>14382812.119999999</v>
      </c>
      <c r="O1970" s="159">
        <v>11980423.640000001</v>
      </c>
      <c r="P1970" s="159">
        <v>7934306.5499999998</v>
      </c>
      <c r="Q1970" s="159">
        <v>4375780</v>
      </c>
      <c r="R1970" s="159">
        <v>3558526.55</v>
      </c>
      <c r="S1970" s="159">
        <v>2402388.48</v>
      </c>
      <c r="T1970" s="159">
        <v>0</v>
      </c>
      <c r="U1970" s="159">
        <v>13650362.449999999</v>
      </c>
      <c r="V1970" s="159">
        <v>11083868.199999999</v>
      </c>
      <c r="W1970" s="159">
        <v>4632943.49</v>
      </c>
      <c r="X1970" s="159">
        <v>59365.23</v>
      </c>
      <c r="Y1970" s="159">
        <v>2566494.25</v>
      </c>
      <c r="Z1970" s="159">
        <v>1515916.58</v>
      </c>
      <c r="AA1970" s="159">
        <v>0</v>
      </c>
      <c r="AB1970" s="159">
        <v>1515916.58</v>
      </c>
      <c r="AC1970" s="159">
        <v>182820</v>
      </c>
      <c r="AD1970" s="159">
        <v>182820</v>
      </c>
      <c r="AE1970" s="159">
        <v>1803615.8</v>
      </c>
      <c r="AF1970" s="159">
        <v>896555.44</v>
      </c>
      <c r="AG1970" s="159">
        <v>0</v>
      </c>
      <c r="AH1970" s="159">
        <v>0</v>
      </c>
      <c r="AI1970" s="159">
        <v>0</v>
      </c>
      <c r="AJ1970" s="159">
        <v>0</v>
      </c>
    </row>
    <row r="1971" spans="1:36">
      <c r="A1971" s="153">
        <v>26</v>
      </c>
      <c r="B1971" s="154">
        <v>13</v>
      </c>
      <c r="C1971" s="154">
        <v>4</v>
      </c>
      <c r="D1971" s="155">
        <v>2</v>
      </c>
      <c r="E1971" s="155" t="s">
        <v>556</v>
      </c>
      <c r="F1971" s="156" t="s">
        <v>5315</v>
      </c>
      <c r="G1971" s="156" t="s">
        <v>556</v>
      </c>
      <c r="H1971" s="156" t="s">
        <v>5319</v>
      </c>
      <c r="I1971" s="155">
        <v>2613042</v>
      </c>
      <c r="J1971" s="157" t="s">
        <v>968</v>
      </c>
      <c r="K1971" s="157"/>
      <c r="L1971" s="155">
        <v>2022</v>
      </c>
      <c r="M1971" s="158">
        <v>2500</v>
      </c>
      <c r="N1971" s="159">
        <v>12116164.449999999</v>
      </c>
      <c r="O1971" s="159">
        <v>10653213.93</v>
      </c>
      <c r="P1971" s="159">
        <v>8009216.8399999999</v>
      </c>
      <c r="Q1971" s="159">
        <v>4217914</v>
      </c>
      <c r="R1971" s="159">
        <v>3791302.84</v>
      </c>
      <c r="S1971" s="159">
        <v>1462950.52</v>
      </c>
      <c r="T1971" s="159">
        <v>60255.360000000001</v>
      </c>
      <c r="U1971" s="159">
        <v>12450936.99</v>
      </c>
      <c r="V1971" s="159">
        <v>9858222.8900000006</v>
      </c>
      <c r="W1971" s="159">
        <v>4324058.2699999996</v>
      </c>
      <c r="X1971" s="159">
        <v>71042.2</v>
      </c>
      <c r="Y1971" s="159">
        <v>2592714.1</v>
      </c>
      <c r="Z1971" s="159">
        <v>1217286.57</v>
      </c>
      <c r="AA1971" s="159">
        <v>1000000</v>
      </c>
      <c r="AB1971" s="159">
        <v>217286.57000000007</v>
      </c>
      <c r="AC1971" s="159">
        <v>535000</v>
      </c>
      <c r="AD1971" s="159">
        <v>535000</v>
      </c>
      <c r="AE1971" s="159">
        <v>3058900</v>
      </c>
      <c r="AF1971" s="159">
        <v>794991.04</v>
      </c>
      <c r="AG1971" s="159">
        <v>134567.67999999999</v>
      </c>
      <c r="AH1971" s="159">
        <v>187593.39</v>
      </c>
      <c r="AI1971" s="159">
        <v>0</v>
      </c>
      <c r="AJ1971" s="159">
        <v>0</v>
      </c>
    </row>
    <row r="1972" spans="1:36">
      <c r="A1972" s="153">
        <v>26</v>
      </c>
      <c r="B1972" s="154">
        <v>13</v>
      </c>
      <c r="C1972" s="154">
        <v>5</v>
      </c>
      <c r="D1972" s="155">
        <v>2</v>
      </c>
      <c r="E1972" s="155" t="s">
        <v>556</v>
      </c>
      <c r="F1972" s="156" t="s">
        <v>5315</v>
      </c>
      <c r="G1972" s="156" t="s">
        <v>556</v>
      </c>
      <c r="H1972" s="156" t="s">
        <v>5320</v>
      </c>
      <c r="I1972" s="155">
        <v>2613052</v>
      </c>
      <c r="J1972" s="157" t="s">
        <v>967</v>
      </c>
      <c r="K1972" s="157"/>
      <c r="L1972" s="155">
        <v>2022</v>
      </c>
      <c r="M1972" s="158">
        <v>4811</v>
      </c>
      <c r="N1972" s="159">
        <v>24188558.890000001</v>
      </c>
      <c r="O1972" s="159">
        <v>20869997.25</v>
      </c>
      <c r="P1972" s="159">
        <v>15012523.66</v>
      </c>
      <c r="Q1972" s="159">
        <v>6801739</v>
      </c>
      <c r="R1972" s="159">
        <v>8210784.6600000001</v>
      </c>
      <c r="S1972" s="159">
        <v>3318561.64</v>
      </c>
      <c r="T1972" s="159">
        <v>417730</v>
      </c>
      <c r="U1972" s="159">
        <v>22647867.23</v>
      </c>
      <c r="V1972" s="159">
        <v>19165834.77</v>
      </c>
      <c r="W1972" s="159">
        <v>7056080.5899999999</v>
      </c>
      <c r="X1972" s="159">
        <v>131539.9</v>
      </c>
      <c r="Y1972" s="159">
        <v>3482032.46</v>
      </c>
      <c r="Z1972" s="159">
        <v>140030.72</v>
      </c>
      <c r="AA1972" s="159">
        <v>0</v>
      </c>
      <c r="AB1972" s="159">
        <v>140030.72</v>
      </c>
      <c r="AC1972" s="159">
        <v>799989</v>
      </c>
      <c r="AD1972" s="159">
        <v>799989</v>
      </c>
      <c r="AE1972" s="159">
        <v>4150965</v>
      </c>
      <c r="AF1972" s="159">
        <v>1704162.48</v>
      </c>
      <c r="AG1972" s="159">
        <v>35645.440000000002</v>
      </c>
      <c r="AH1972" s="159">
        <v>138162.15</v>
      </c>
      <c r="AI1972" s="159">
        <v>0</v>
      </c>
      <c r="AJ1972" s="159">
        <v>0</v>
      </c>
    </row>
    <row r="1973" spans="1:36">
      <c r="A1973" s="153">
        <v>26</v>
      </c>
      <c r="B1973" s="154">
        <v>13</v>
      </c>
      <c r="C1973" s="154">
        <v>6</v>
      </c>
      <c r="D1973" s="155">
        <v>3</v>
      </c>
      <c r="E1973" s="155" t="s">
        <v>556</v>
      </c>
      <c r="F1973" s="156" t="s">
        <v>5321</v>
      </c>
      <c r="G1973" s="156" t="s">
        <v>556</v>
      </c>
      <c r="H1973" s="156" t="s">
        <v>5322</v>
      </c>
      <c r="I1973" s="155">
        <v>2613063</v>
      </c>
      <c r="J1973" s="157" t="s">
        <v>966</v>
      </c>
      <c r="K1973" s="157"/>
      <c r="L1973" s="155">
        <v>2022</v>
      </c>
      <c r="M1973" s="158">
        <v>19370</v>
      </c>
      <c r="N1973" s="159">
        <v>89403081.730000004</v>
      </c>
      <c r="O1973" s="159">
        <v>83379761.659999996</v>
      </c>
      <c r="P1973" s="159">
        <v>45376826.950000003</v>
      </c>
      <c r="Q1973" s="159">
        <v>20011787</v>
      </c>
      <c r="R1973" s="159">
        <v>25365039.949999999</v>
      </c>
      <c r="S1973" s="159">
        <v>6023320.0700000003</v>
      </c>
      <c r="T1973" s="159">
        <v>135027.01999999999</v>
      </c>
      <c r="U1973" s="159">
        <v>85415400.430000007</v>
      </c>
      <c r="V1973" s="159">
        <v>74736579.590000004</v>
      </c>
      <c r="W1973" s="159">
        <v>30499123.800000001</v>
      </c>
      <c r="X1973" s="159">
        <v>582652.22</v>
      </c>
      <c r="Y1973" s="159">
        <v>10678820.84</v>
      </c>
      <c r="Z1973" s="159">
        <v>4154497.71</v>
      </c>
      <c r="AA1973" s="159">
        <v>0</v>
      </c>
      <c r="AB1973" s="159">
        <v>4154497.71</v>
      </c>
      <c r="AC1973" s="159">
        <v>1692762</v>
      </c>
      <c r="AD1973" s="159">
        <v>1692762</v>
      </c>
      <c r="AE1973" s="159">
        <v>21491796</v>
      </c>
      <c r="AF1973" s="159">
        <v>8643182.0700000003</v>
      </c>
      <c r="AG1973" s="159">
        <v>0</v>
      </c>
      <c r="AH1973" s="159">
        <v>0</v>
      </c>
      <c r="AI1973" s="159">
        <v>0</v>
      </c>
      <c r="AJ1973" s="159">
        <v>0</v>
      </c>
    </row>
    <row r="1974" spans="1:36">
      <c r="A1974" s="153">
        <v>28</v>
      </c>
      <c r="B1974" s="154">
        <v>1</v>
      </c>
      <c r="C1974" s="154">
        <v>1</v>
      </c>
      <c r="D1974" s="155">
        <v>1</v>
      </c>
      <c r="E1974" s="155" t="s">
        <v>556</v>
      </c>
      <c r="F1974" s="156" t="s">
        <v>5323</v>
      </c>
      <c r="G1974" s="156" t="s">
        <v>556</v>
      </c>
      <c r="H1974" s="156" t="s">
        <v>5324</v>
      </c>
      <c r="I1974" s="155">
        <v>2801011</v>
      </c>
      <c r="J1974" s="157" t="s">
        <v>965</v>
      </c>
      <c r="K1974" s="157"/>
      <c r="L1974" s="155">
        <v>2022</v>
      </c>
      <c r="M1974" s="158">
        <v>23482</v>
      </c>
      <c r="N1974" s="159">
        <v>108710702.26000001</v>
      </c>
      <c r="O1974" s="159">
        <v>102709699.51000001</v>
      </c>
      <c r="P1974" s="159">
        <v>59882133.630000003</v>
      </c>
      <c r="Q1974" s="159">
        <v>25140017</v>
      </c>
      <c r="R1974" s="159">
        <v>34742116.630000003</v>
      </c>
      <c r="S1974" s="159">
        <v>6001002.75</v>
      </c>
      <c r="T1974" s="159">
        <v>305293.65999999997</v>
      </c>
      <c r="U1974" s="159">
        <v>114563586</v>
      </c>
      <c r="V1974" s="159">
        <v>92680599.549999997</v>
      </c>
      <c r="W1974" s="159">
        <v>35178223.200000003</v>
      </c>
      <c r="X1974" s="159">
        <v>654233.15</v>
      </c>
      <c r="Y1974" s="159">
        <v>21882986.449999999</v>
      </c>
      <c r="Z1974" s="159">
        <v>12160543.74</v>
      </c>
      <c r="AA1974" s="159">
        <v>11900000</v>
      </c>
      <c r="AB1974" s="159">
        <v>260543.74000000022</v>
      </c>
      <c r="AC1974" s="159">
        <v>6307660</v>
      </c>
      <c r="AD1974" s="159">
        <v>6307660</v>
      </c>
      <c r="AE1974" s="159">
        <v>34282844</v>
      </c>
      <c r="AF1974" s="159">
        <v>10029099.960000001</v>
      </c>
      <c r="AG1974" s="159">
        <v>1760580.21</v>
      </c>
      <c r="AH1974" s="159">
        <v>1713639.43</v>
      </c>
      <c r="AI1974" s="159">
        <v>0</v>
      </c>
      <c r="AJ1974" s="159">
        <v>0</v>
      </c>
    </row>
    <row r="1975" spans="1:36">
      <c r="A1975" s="153">
        <v>28</v>
      </c>
      <c r="B1975" s="154">
        <v>1</v>
      </c>
      <c r="C1975" s="154">
        <v>2</v>
      </c>
      <c r="D1975" s="155">
        <v>1</v>
      </c>
      <c r="E1975" s="155" t="s">
        <v>556</v>
      </c>
      <c r="F1975" s="156" t="s">
        <v>5323</v>
      </c>
      <c r="G1975" s="156" t="s">
        <v>556</v>
      </c>
      <c r="H1975" s="156" t="s">
        <v>5325</v>
      </c>
      <c r="I1975" s="155">
        <v>2801021</v>
      </c>
      <c r="J1975" s="157" t="s">
        <v>963</v>
      </c>
      <c r="K1975" s="157"/>
      <c r="L1975" s="155">
        <v>2022</v>
      </c>
      <c r="M1975" s="158">
        <v>3951</v>
      </c>
      <c r="N1975" s="159">
        <v>24510329.449999999</v>
      </c>
      <c r="O1975" s="159">
        <v>22129809.629999999</v>
      </c>
      <c r="P1975" s="159">
        <v>15232692.32</v>
      </c>
      <c r="Q1975" s="159">
        <v>6762301</v>
      </c>
      <c r="R1975" s="159">
        <v>8470391.3200000003</v>
      </c>
      <c r="S1975" s="159">
        <v>2380519.8199999998</v>
      </c>
      <c r="T1975" s="159">
        <v>246348</v>
      </c>
      <c r="U1975" s="159">
        <v>24703771.629999999</v>
      </c>
      <c r="V1975" s="159">
        <v>21153909.629999999</v>
      </c>
      <c r="W1975" s="159">
        <v>7096325.3399999999</v>
      </c>
      <c r="X1975" s="159">
        <v>345073.69</v>
      </c>
      <c r="Y1975" s="159">
        <v>3549862</v>
      </c>
      <c r="Z1975" s="159">
        <v>589559.03</v>
      </c>
      <c r="AA1975" s="159">
        <v>0</v>
      </c>
      <c r="AB1975" s="159">
        <v>589559.03</v>
      </c>
      <c r="AC1975" s="159">
        <v>142000</v>
      </c>
      <c r="AD1975" s="159">
        <v>142000</v>
      </c>
      <c r="AE1975" s="159">
        <v>8728000</v>
      </c>
      <c r="AF1975" s="159">
        <v>975900</v>
      </c>
      <c r="AG1975" s="159">
        <v>539567.6</v>
      </c>
      <c r="AH1975" s="159">
        <v>385389.48</v>
      </c>
      <c r="AI1975" s="159">
        <v>0</v>
      </c>
      <c r="AJ1975" s="159">
        <v>0</v>
      </c>
    </row>
    <row r="1976" spans="1:36">
      <c r="A1976" s="153">
        <v>28</v>
      </c>
      <c r="B1976" s="154">
        <v>1</v>
      </c>
      <c r="C1976" s="154">
        <v>3</v>
      </c>
      <c r="D1976" s="155">
        <v>2</v>
      </c>
      <c r="E1976" s="155" t="s">
        <v>556</v>
      </c>
      <c r="F1976" s="156" t="s">
        <v>5326</v>
      </c>
      <c r="G1976" s="156" t="s">
        <v>556</v>
      </c>
      <c r="H1976" s="156" t="s">
        <v>5327</v>
      </c>
      <c r="I1976" s="155">
        <v>2801032</v>
      </c>
      <c r="J1976" s="157" t="s">
        <v>965</v>
      </c>
      <c r="K1976" s="157"/>
      <c r="L1976" s="155">
        <v>2022</v>
      </c>
      <c r="M1976" s="158">
        <v>10767</v>
      </c>
      <c r="N1976" s="159">
        <v>52888658.109999999</v>
      </c>
      <c r="O1976" s="159">
        <v>51720385.909999996</v>
      </c>
      <c r="P1976" s="159">
        <v>35937477.140000001</v>
      </c>
      <c r="Q1976" s="159">
        <v>13873847</v>
      </c>
      <c r="R1976" s="159">
        <v>22063630.140000001</v>
      </c>
      <c r="S1976" s="159">
        <v>1168272.2</v>
      </c>
      <c r="T1976" s="159">
        <v>446910.99</v>
      </c>
      <c r="U1976" s="159">
        <v>50659862.229999997</v>
      </c>
      <c r="V1976" s="159">
        <v>47840947.409999996</v>
      </c>
      <c r="W1976" s="159">
        <v>13631900.779999999</v>
      </c>
      <c r="X1976" s="159">
        <v>454324.66</v>
      </c>
      <c r="Y1976" s="159">
        <v>2818914.82</v>
      </c>
      <c r="Z1976" s="159">
        <v>1694782.78</v>
      </c>
      <c r="AA1976" s="159">
        <v>0</v>
      </c>
      <c r="AB1976" s="159">
        <v>1694782.78</v>
      </c>
      <c r="AC1976" s="159">
        <v>1367485.67</v>
      </c>
      <c r="AD1976" s="159">
        <v>1240991</v>
      </c>
      <c r="AE1976" s="159">
        <v>16318118.300000001</v>
      </c>
      <c r="AF1976" s="159">
        <v>3879438.5</v>
      </c>
      <c r="AG1976" s="159">
        <v>1061263.58</v>
      </c>
      <c r="AH1976" s="159">
        <v>868605.7</v>
      </c>
      <c r="AI1976" s="159">
        <v>0</v>
      </c>
      <c r="AJ1976" s="159">
        <v>78074.3</v>
      </c>
    </row>
    <row r="1977" spans="1:36">
      <c r="A1977" s="153">
        <v>28</v>
      </c>
      <c r="B1977" s="154">
        <v>1</v>
      </c>
      <c r="C1977" s="154">
        <v>4</v>
      </c>
      <c r="D1977" s="155">
        <v>3</v>
      </c>
      <c r="E1977" s="155" t="s">
        <v>556</v>
      </c>
      <c r="F1977" s="156" t="s">
        <v>5328</v>
      </c>
      <c r="G1977" s="156" t="s">
        <v>556</v>
      </c>
      <c r="H1977" s="156" t="s">
        <v>5329</v>
      </c>
      <c r="I1977" s="155">
        <v>2801043</v>
      </c>
      <c r="J1977" s="157" t="s">
        <v>964</v>
      </c>
      <c r="K1977" s="157"/>
      <c r="L1977" s="155">
        <v>2022</v>
      </c>
      <c r="M1977" s="158">
        <v>6339</v>
      </c>
      <c r="N1977" s="159">
        <v>32605769.18</v>
      </c>
      <c r="O1977" s="159">
        <v>30233681.710000001</v>
      </c>
      <c r="P1977" s="159">
        <v>21352860.369999997</v>
      </c>
      <c r="Q1977" s="159">
        <v>9470139</v>
      </c>
      <c r="R1977" s="159">
        <v>11882721.369999999</v>
      </c>
      <c r="S1977" s="159">
        <v>2372087.4700000002</v>
      </c>
      <c r="T1977" s="159">
        <v>182511.1</v>
      </c>
      <c r="U1977" s="159">
        <v>34876003.640000001</v>
      </c>
      <c r="V1977" s="159">
        <v>27572160.850000001</v>
      </c>
      <c r="W1977" s="159">
        <v>9516399.7899999991</v>
      </c>
      <c r="X1977" s="159">
        <v>350768.26</v>
      </c>
      <c r="Y1977" s="159">
        <v>7303842.79</v>
      </c>
      <c r="Z1977" s="159">
        <v>4723731.42</v>
      </c>
      <c r="AA1977" s="159">
        <v>2800000</v>
      </c>
      <c r="AB1977" s="159">
        <v>1923731.42</v>
      </c>
      <c r="AC1977" s="159">
        <v>1862956</v>
      </c>
      <c r="AD1977" s="159">
        <v>1815000</v>
      </c>
      <c r="AE1977" s="159">
        <v>13280000</v>
      </c>
      <c r="AF1977" s="159">
        <v>2661520.86</v>
      </c>
      <c r="AG1977" s="159">
        <v>613067.73</v>
      </c>
      <c r="AH1977" s="159">
        <v>356498.34</v>
      </c>
      <c r="AI1977" s="159">
        <v>0</v>
      </c>
      <c r="AJ1977" s="159">
        <v>0</v>
      </c>
    </row>
    <row r="1978" spans="1:36">
      <c r="A1978" s="153">
        <v>28</v>
      </c>
      <c r="B1978" s="154">
        <v>1</v>
      </c>
      <c r="C1978" s="154">
        <v>5</v>
      </c>
      <c r="D1978" s="155">
        <v>2</v>
      </c>
      <c r="E1978" s="155" t="s">
        <v>556</v>
      </c>
      <c r="F1978" s="156" t="s">
        <v>5326</v>
      </c>
      <c r="G1978" s="156" t="s">
        <v>556</v>
      </c>
      <c r="H1978" s="156" t="s">
        <v>5330</v>
      </c>
      <c r="I1978" s="155">
        <v>2801052</v>
      </c>
      <c r="J1978" s="157" t="s">
        <v>963</v>
      </c>
      <c r="K1978" s="157"/>
      <c r="L1978" s="155">
        <v>2022</v>
      </c>
      <c r="M1978" s="158">
        <v>6878</v>
      </c>
      <c r="N1978" s="159">
        <v>40547486.299999997</v>
      </c>
      <c r="O1978" s="159">
        <v>36583960.630000003</v>
      </c>
      <c r="P1978" s="159">
        <v>24382009.43</v>
      </c>
      <c r="Q1978" s="159">
        <v>10426059</v>
      </c>
      <c r="R1978" s="159">
        <v>13955950.43</v>
      </c>
      <c r="S1978" s="159">
        <v>3963525.67</v>
      </c>
      <c r="T1978" s="159">
        <v>79480.070000000007</v>
      </c>
      <c r="U1978" s="159">
        <v>37889325.509999998</v>
      </c>
      <c r="V1978" s="159">
        <v>30235793.57</v>
      </c>
      <c r="W1978" s="159">
        <v>9312355.4600000009</v>
      </c>
      <c r="X1978" s="159">
        <v>74277.66</v>
      </c>
      <c r="Y1978" s="159">
        <v>7653531.9400000004</v>
      </c>
      <c r="Z1978" s="159">
        <v>4514875.58</v>
      </c>
      <c r="AA1978" s="159">
        <v>0</v>
      </c>
      <c r="AB1978" s="159">
        <v>4514875.58</v>
      </c>
      <c r="AC1978" s="159">
        <v>661497.72</v>
      </c>
      <c r="AD1978" s="159">
        <v>661497.72</v>
      </c>
      <c r="AE1978" s="159">
        <v>2703737</v>
      </c>
      <c r="AF1978" s="159">
        <v>6348167.0599999996</v>
      </c>
      <c r="AG1978" s="159">
        <v>0</v>
      </c>
      <c r="AH1978" s="159">
        <v>0</v>
      </c>
      <c r="AI1978" s="159">
        <v>0</v>
      </c>
      <c r="AJ1978" s="159">
        <v>0</v>
      </c>
    </row>
    <row r="1979" spans="1:36">
      <c r="A1979" s="153">
        <v>28</v>
      </c>
      <c r="B1979" s="154">
        <v>1</v>
      </c>
      <c r="C1979" s="154">
        <v>6</v>
      </c>
      <c r="D1979" s="155">
        <v>3</v>
      </c>
      <c r="E1979" s="155" t="s">
        <v>556</v>
      </c>
      <c r="F1979" s="156" t="s">
        <v>5328</v>
      </c>
      <c r="G1979" s="156" t="s">
        <v>556</v>
      </c>
      <c r="H1979" s="156" t="s">
        <v>5331</v>
      </c>
      <c r="I1979" s="155">
        <v>2801063</v>
      </c>
      <c r="J1979" s="157" t="s">
        <v>962</v>
      </c>
      <c r="K1979" s="157"/>
      <c r="L1979" s="155">
        <v>2022</v>
      </c>
      <c r="M1979" s="158">
        <v>6225</v>
      </c>
      <c r="N1979" s="159">
        <v>32773113.27</v>
      </c>
      <c r="O1979" s="159">
        <v>30390664.120000001</v>
      </c>
      <c r="P1979" s="159">
        <v>22698436.670000002</v>
      </c>
      <c r="Q1979" s="159">
        <v>10695871</v>
      </c>
      <c r="R1979" s="159">
        <v>12002565.67</v>
      </c>
      <c r="S1979" s="159">
        <v>2382449.15</v>
      </c>
      <c r="T1979" s="159">
        <v>33467.06</v>
      </c>
      <c r="U1979" s="159">
        <v>31359017.27</v>
      </c>
      <c r="V1979" s="159">
        <v>29106358.77</v>
      </c>
      <c r="W1979" s="159">
        <v>10166070.23</v>
      </c>
      <c r="X1979" s="159">
        <v>411029.3</v>
      </c>
      <c r="Y1979" s="159">
        <v>2252658.5</v>
      </c>
      <c r="Z1979" s="159">
        <v>758619.55</v>
      </c>
      <c r="AA1979" s="159">
        <v>0</v>
      </c>
      <c r="AB1979" s="159">
        <v>758619.55</v>
      </c>
      <c r="AC1979" s="159">
        <v>987547.33</v>
      </c>
      <c r="AD1979" s="159">
        <v>970557.33</v>
      </c>
      <c r="AE1979" s="159">
        <v>11293101.67</v>
      </c>
      <c r="AF1979" s="159">
        <v>1284305.3500000001</v>
      </c>
      <c r="AG1979" s="159">
        <v>150001.56</v>
      </c>
      <c r="AH1979" s="159">
        <v>98708</v>
      </c>
      <c r="AI1979" s="159">
        <v>0</v>
      </c>
      <c r="AJ1979" s="159">
        <v>116098.67</v>
      </c>
    </row>
    <row r="1980" spans="1:36">
      <c r="A1980" s="153">
        <v>28</v>
      </c>
      <c r="B1980" s="154">
        <v>2</v>
      </c>
      <c r="C1980" s="154">
        <v>1</v>
      </c>
      <c r="D1980" s="155">
        <v>1</v>
      </c>
      <c r="E1980" s="155" t="s">
        <v>556</v>
      </c>
      <c r="F1980" s="156" t="s">
        <v>5332</v>
      </c>
      <c r="G1980" s="156" t="s">
        <v>556</v>
      </c>
      <c r="H1980" s="156" t="s">
        <v>5333</v>
      </c>
      <c r="I1980" s="155">
        <v>2802011</v>
      </c>
      <c r="J1980" s="157" t="s">
        <v>961</v>
      </c>
      <c r="K1980" s="157"/>
      <c r="L1980" s="155">
        <v>2022</v>
      </c>
      <c r="M1980" s="158">
        <v>17040</v>
      </c>
      <c r="N1980" s="159">
        <v>76223148.349999994</v>
      </c>
      <c r="O1980" s="159">
        <v>73065873.879999995</v>
      </c>
      <c r="P1980" s="159">
        <v>41001740.590000004</v>
      </c>
      <c r="Q1980" s="159">
        <v>16571051</v>
      </c>
      <c r="R1980" s="159">
        <v>24430689.59</v>
      </c>
      <c r="S1980" s="159">
        <v>3157274.47</v>
      </c>
      <c r="T1980" s="159">
        <v>1758530.62</v>
      </c>
      <c r="U1980" s="159">
        <v>73817562.329999998</v>
      </c>
      <c r="V1980" s="159">
        <v>68164584.340000004</v>
      </c>
      <c r="W1980" s="159">
        <v>25526672.120000001</v>
      </c>
      <c r="X1980" s="159">
        <v>245319.16</v>
      </c>
      <c r="Y1980" s="159">
        <v>5652977.9900000002</v>
      </c>
      <c r="Z1980" s="159">
        <v>0</v>
      </c>
      <c r="AA1980" s="159">
        <v>0</v>
      </c>
      <c r="AB1980" s="159">
        <v>0</v>
      </c>
      <c r="AC1980" s="159">
        <v>1720000</v>
      </c>
      <c r="AD1980" s="159">
        <v>1720000</v>
      </c>
      <c r="AE1980" s="159">
        <v>7926465.0599999996</v>
      </c>
      <c r="AF1980" s="159">
        <v>4901289.54</v>
      </c>
      <c r="AG1980" s="159">
        <v>250968.17</v>
      </c>
      <c r="AH1980" s="159">
        <v>291549.76</v>
      </c>
      <c r="AI1980" s="159">
        <v>0</v>
      </c>
      <c r="AJ1980" s="159">
        <v>1686465.06</v>
      </c>
    </row>
    <row r="1981" spans="1:36">
      <c r="A1981" s="153">
        <v>28</v>
      </c>
      <c r="B1981" s="154">
        <v>2</v>
      </c>
      <c r="C1981" s="154">
        <v>2</v>
      </c>
      <c r="D1981" s="155">
        <v>2</v>
      </c>
      <c r="E1981" s="155" t="s">
        <v>556</v>
      </c>
      <c r="F1981" s="156" t="s">
        <v>5334</v>
      </c>
      <c r="G1981" s="156" t="s">
        <v>556</v>
      </c>
      <c r="H1981" s="156" t="s">
        <v>5335</v>
      </c>
      <c r="I1981" s="155">
        <v>2802022</v>
      </c>
      <c r="J1981" s="157" t="s">
        <v>961</v>
      </c>
      <c r="K1981" s="157"/>
      <c r="L1981" s="155">
        <v>2022</v>
      </c>
      <c r="M1981" s="158">
        <v>6062</v>
      </c>
      <c r="N1981" s="159">
        <v>28936127.920000002</v>
      </c>
      <c r="O1981" s="159">
        <v>28219704.359999999</v>
      </c>
      <c r="P1981" s="159">
        <v>17604367.969999999</v>
      </c>
      <c r="Q1981" s="159">
        <v>5422905</v>
      </c>
      <c r="R1981" s="159">
        <v>12181462.970000001</v>
      </c>
      <c r="S1981" s="159">
        <v>716423.56</v>
      </c>
      <c r="T1981" s="159">
        <v>21562.26</v>
      </c>
      <c r="U1981" s="159">
        <v>28300429.52</v>
      </c>
      <c r="V1981" s="159">
        <v>24943613.629999999</v>
      </c>
      <c r="W1981" s="159">
        <v>6251197.6600000001</v>
      </c>
      <c r="X1981" s="159">
        <v>90714.31</v>
      </c>
      <c r="Y1981" s="159">
        <v>3356815.89</v>
      </c>
      <c r="Z1981" s="159">
        <v>2169685.3199999998</v>
      </c>
      <c r="AA1981" s="159">
        <v>0</v>
      </c>
      <c r="AB1981" s="159">
        <v>2169685.3199999998</v>
      </c>
      <c r="AC1981" s="159">
        <v>828400</v>
      </c>
      <c r="AD1981" s="159">
        <v>828400</v>
      </c>
      <c r="AE1981" s="159">
        <v>3302400</v>
      </c>
      <c r="AF1981" s="159">
        <v>3276090.73</v>
      </c>
      <c r="AG1981" s="159">
        <v>467956.72</v>
      </c>
      <c r="AH1981" s="159">
        <v>406320.24</v>
      </c>
      <c r="AI1981" s="159">
        <v>0</v>
      </c>
      <c r="AJ1981" s="159">
        <v>0</v>
      </c>
    </row>
    <row r="1982" spans="1:36">
      <c r="A1982" s="153">
        <v>28</v>
      </c>
      <c r="B1982" s="154">
        <v>2</v>
      </c>
      <c r="C1982" s="154">
        <v>3</v>
      </c>
      <c r="D1982" s="155">
        <v>3</v>
      </c>
      <c r="E1982" s="155" t="s">
        <v>556</v>
      </c>
      <c r="F1982" s="156" t="s">
        <v>5336</v>
      </c>
      <c r="G1982" s="156" t="s">
        <v>556</v>
      </c>
      <c r="H1982" s="156" t="s">
        <v>5337</v>
      </c>
      <c r="I1982" s="155">
        <v>2802033</v>
      </c>
      <c r="J1982" s="157" t="s">
        <v>960</v>
      </c>
      <c r="K1982" s="157"/>
      <c r="L1982" s="155">
        <v>2022</v>
      </c>
      <c r="M1982" s="158">
        <v>3575</v>
      </c>
      <c r="N1982" s="159">
        <v>16280238.75</v>
      </c>
      <c r="O1982" s="159">
        <v>15723980.869999999</v>
      </c>
      <c r="P1982" s="159">
        <v>10001922.34</v>
      </c>
      <c r="Q1982" s="159">
        <v>4679928</v>
      </c>
      <c r="R1982" s="159">
        <v>5321994.34</v>
      </c>
      <c r="S1982" s="159">
        <v>556257.88</v>
      </c>
      <c r="T1982" s="159">
        <v>111930.97</v>
      </c>
      <c r="U1982" s="159">
        <v>15958848.73</v>
      </c>
      <c r="V1982" s="159">
        <v>15199217.23</v>
      </c>
      <c r="W1982" s="159">
        <v>5433043.25</v>
      </c>
      <c r="X1982" s="159">
        <v>98218.9</v>
      </c>
      <c r="Y1982" s="159">
        <v>759631.5</v>
      </c>
      <c r="Z1982" s="159">
        <v>2224750.37</v>
      </c>
      <c r="AA1982" s="159">
        <v>190000</v>
      </c>
      <c r="AB1982" s="159">
        <v>2034750.37</v>
      </c>
      <c r="AC1982" s="159">
        <v>477000</v>
      </c>
      <c r="AD1982" s="159">
        <v>477000</v>
      </c>
      <c r="AE1982" s="159">
        <v>3937600</v>
      </c>
      <c r="AF1982" s="159">
        <v>524763.64</v>
      </c>
      <c r="AG1982" s="159">
        <v>251653.41</v>
      </c>
      <c r="AH1982" s="159">
        <v>411967.05</v>
      </c>
      <c r="AI1982" s="159">
        <v>0</v>
      </c>
      <c r="AJ1982" s="159">
        <v>0</v>
      </c>
    </row>
    <row r="1983" spans="1:36">
      <c r="A1983" s="153">
        <v>28</v>
      </c>
      <c r="B1983" s="154">
        <v>2</v>
      </c>
      <c r="C1983" s="154">
        <v>4</v>
      </c>
      <c r="D1983" s="155">
        <v>2</v>
      </c>
      <c r="E1983" s="155" t="s">
        <v>556</v>
      </c>
      <c r="F1983" s="156" t="s">
        <v>5334</v>
      </c>
      <c r="G1983" s="156" t="s">
        <v>556</v>
      </c>
      <c r="H1983" s="156" t="s">
        <v>5338</v>
      </c>
      <c r="I1983" s="155">
        <v>2802042</v>
      </c>
      <c r="J1983" s="157" t="s">
        <v>959</v>
      </c>
      <c r="K1983" s="157"/>
      <c r="L1983" s="155">
        <v>2022</v>
      </c>
      <c r="M1983" s="158">
        <v>2854</v>
      </c>
      <c r="N1983" s="159">
        <v>13262474.039999999</v>
      </c>
      <c r="O1983" s="159">
        <v>13241474.039999999</v>
      </c>
      <c r="P1983" s="159">
        <v>9660817.5099999998</v>
      </c>
      <c r="Q1983" s="159">
        <v>4003616</v>
      </c>
      <c r="R1983" s="159">
        <v>5657201.5099999998</v>
      </c>
      <c r="S1983" s="159">
        <v>21000</v>
      </c>
      <c r="T1983" s="159">
        <v>21000</v>
      </c>
      <c r="U1983" s="159">
        <v>13089151.359999999</v>
      </c>
      <c r="V1983" s="159">
        <v>12940653.880000001</v>
      </c>
      <c r="W1983" s="159">
        <v>4883774.76</v>
      </c>
      <c r="X1983" s="159">
        <v>117063.14</v>
      </c>
      <c r="Y1983" s="159">
        <v>148497.48000000001</v>
      </c>
      <c r="Z1983" s="159">
        <v>500000</v>
      </c>
      <c r="AA1983" s="159">
        <v>500000</v>
      </c>
      <c r="AB1983" s="159">
        <v>0</v>
      </c>
      <c r="AC1983" s="159">
        <v>520000</v>
      </c>
      <c r="AD1983" s="159">
        <v>160000</v>
      </c>
      <c r="AE1983" s="159">
        <v>4006257.1</v>
      </c>
      <c r="AF1983" s="159">
        <v>300820.15999999997</v>
      </c>
      <c r="AG1983" s="159">
        <v>165992.95000000001</v>
      </c>
      <c r="AH1983" s="159">
        <v>162948.51</v>
      </c>
      <c r="AI1983" s="159">
        <v>0</v>
      </c>
      <c r="AJ1983" s="159">
        <v>12688.81</v>
      </c>
    </row>
    <row r="1984" spans="1:36">
      <c r="A1984" s="153">
        <v>28</v>
      </c>
      <c r="B1984" s="154">
        <v>2</v>
      </c>
      <c r="C1984" s="154">
        <v>5</v>
      </c>
      <c r="D1984" s="155">
        <v>3</v>
      </c>
      <c r="E1984" s="155" t="s">
        <v>556</v>
      </c>
      <c r="F1984" s="156" t="s">
        <v>5336</v>
      </c>
      <c r="G1984" s="156" t="s">
        <v>556</v>
      </c>
      <c r="H1984" s="156" t="s">
        <v>5339</v>
      </c>
      <c r="I1984" s="155">
        <v>2802053</v>
      </c>
      <c r="J1984" s="157" t="s">
        <v>958</v>
      </c>
      <c r="K1984" s="157"/>
      <c r="L1984" s="155">
        <v>2022</v>
      </c>
      <c r="M1984" s="158">
        <v>6208</v>
      </c>
      <c r="N1984" s="159">
        <v>32670706.629999999</v>
      </c>
      <c r="O1984" s="159">
        <v>30858218.18</v>
      </c>
      <c r="P1984" s="159">
        <v>22115498.939999998</v>
      </c>
      <c r="Q1984" s="159">
        <v>9630404</v>
      </c>
      <c r="R1984" s="159">
        <v>12485094.939999999</v>
      </c>
      <c r="S1984" s="159">
        <v>1812488.45</v>
      </c>
      <c r="T1984" s="159">
        <v>268454.84000000003</v>
      </c>
      <c r="U1984" s="159">
        <v>30705684.25</v>
      </c>
      <c r="V1984" s="159">
        <v>28739485.039999999</v>
      </c>
      <c r="W1984" s="159">
        <v>10590309.18</v>
      </c>
      <c r="X1984" s="159">
        <v>221852.84</v>
      </c>
      <c r="Y1984" s="159">
        <v>1966199.21</v>
      </c>
      <c r="Z1984" s="159">
        <v>597040.99</v>
      </c>
      <c r="AA1984" s="159">
        <v>0</v>
      </c>
      <c r="AB1984" s="159">
        <v>597040.99</v>
      </c>
      <c r="AC1984" s="159">
        <v>788792</v>
      </c>
      <c r="AD1984" s="159">
        <v>788792</v>
      </c>
      <c r="AE1984" s="159">
        <v>6983172</v>
      </c>
      <c r="AF1984" s="159">
        <v>2118733.14</v>
      </c>
      <c r="AG1984" s="159">
        <v>52056.31</v>
      </c>
      <c r="AH1984" s="159">
        <v>52056.31</v>
      </c>
      <c r="AI1984" s="159">
        <v>0</v>
      </c>
      <c r="AJ1984" s="159">
        <v>0</v>
      </c>
    </row>
    <row r="1985" spans="1:36">
      <c r="A1985" s="153">
        <v>28</v>
      </c>
      <c r="B1985" s="154">
        <v>2</v>
      </c>
      <c r="C1985" s="154">
        <v>6</v>
      </c>
      <c r="D1985" s="155">
        <v>2</v>
      </c>
      <c r="E1985" s="155" t="s">
        <v>556</v>
      </c>
      <c r="F1985" s="156" t="s">
        <v>5334</v>
      </c>
      <c r="G1985" s="156" t="s">
        <v>556</v>
      </c>
      <c r="H1985" s="156" t="s">
        <v>5340</v>
      </c>
      <c r="I1985" s="155">
        <v>2802062</v>
      </c>
      <c r="J1985" s="157" t="s">
        <v>957</v>
      </c>
      <c r="K1985" s="157"/>
      <c r="L1985" s="155">
        <v>2022</v>
      </c>
      <c r="M1985" s="158">
        <v>2503</v>
      </c>
      <c r="N1985" s="159">
        <v>15850969.18</v>
      </c>
      <c r="O1985" s="159">
        <v>14612538.720000001</v>
      </c>
      <c r="P1985" s="159">
        <v>8326504.5599999996</v>
      </c>
      <c r="Q1985" s="159">
        <v>3178167</v>
      </c>
      <c r="R1985" s="159">
        <v>5148337.5599999996</v>
      </c>
      <c r="S1985" s="159">
        <v>1238430.46</v>
      </c>
      <c r="T1985" s="159">
        <v>763525.8</v>
      </c>
      <c r="U1985" s="159">
        <v>14685886.98</v>
      </c>
      <c r="V1985" s="159">
        <v>13483689.75</v>
      </c>
      <c r="W1985" s="159">
        <v>5035459.54</v>
      </c>
      <c r="X1985" s="159">
        <v>227867.77</v>
      </c>
      <c r="Y1985" s="159">
        <v>1202197.23</v>
      </c>
      <c r="Z1985" s="159">
        <v>0</v>
      </c>
      <c r="AA1985" s="159">
        <v>0</v>
      </c>
      <c r="AB1985" s="159">
        <v>0</v>
      </c>
      <c r="AC1985" s="159">
        <v>1145899.79</v>
      </c>
      <c r="AD1985" s="159">
        <v>985899.79</v>
      </c>
      <c r="AE1985" s="159">
        <v>7768169.21</v>
      </c>
      <c r="AF1985" s="159">
        <v>1128848.97</v>
      </c>
      <c r="AG1985" s="159">
        <v>0</v>
      </c>
      <c r="AH1985" s="159">
        <v>0</v>
      </c>
      <c r="AI1985" s="159">
        <v>0</v>
      </c>
      <c r="AJ1985" s="159">
        <v>0</v>
      </c>
    </row>
    <row r="1986" spans="1:36">
      <c r="A1986" s="153">
        <v>28</v>
      </c>
      <c r="B1986" s="154">
        <v>2</v>
      </c>
      <c r="C1986" s="154">
        <v>7</v>
      </c>
      <c r="D1986" s="155">
        <v>2</v>
      </c>
      <c r="E1986" s="155" t="s">
        <v>556</v>
      </c>
      <c r="F1986" s="156" t="s">
        <v>5334</v>
      </c>
      <c r="G1986" s="156" t="s">
        <v>556</v>
      </c>
      <c r="H1986" s="156" t="s">
        <v>5341</v>
      </c>
      <c r="I1986" s="155">
        <v>2802072</v>
      </c>
      <c r="J1986" s="157" t="s">
        <v>956</v>
      </c>
      <c r="K1986" s="157"/>
      <c r="L1986" s="155">
        <v>2022</v>
      </c>
      <c r="M1986" s="158">
        <v>2981</v>
      </c>
      <c r="N1986" s="159">
        <v>15972981.68</v>
      </c>
      <c r="O1986" s="159">
        <v>15735327.09</v>
      </c>
      <c r="P1986" s="159">
        <v>11107197.59</v>
      </c>
      <c r="Q1986" s="159">
        <v>4281221</v>
      </c>
      <c r="R1986" s="159">
        <v>6825976.5899999999</v>
      </c>
      <c r="S1986" s="159">
        <v>237654.59</v>
      </c>
      <c r="T1986" s="159">
        <v>53851.58</v>
      </c>
      <c r="U1986" s="159">
        <v>15408944.08</v>
      </c>
      <c r="V1986" s="159">
        <v>15085505.449999999</v>
      </c>
      <c r="W1986" s="159">
        <v>5201400.47</v>
      </c>
      <c r="X1986" s="159">
        <v>139233.70000000001</v>
      </c>
      <c r="Y1986" s="159">
        <v>323438.63</v>
      </c>
      <c r="Z1986" s="159">
        <v>719728.88</v>
      </c>
      <c r="AA1986" s="159">
        <v>0</v>
      </c>
      <c r="AB1986" s="159">
        <v>719728.88</v>
      </c>
      <c r="AC1986" s="159">
        <v>443123.12</v>
      </c>
      <c r="AD1986" s="159">
        <v>443123.12</v>
      </c>
      <c r="AE1986" s="159">
        <v>5446749.1100000003</v>
      </c>
      <c r="AF1986" s="159">
        <v>649821.64</v>
      </c>
      <c r="AG1986" s="159">
        <v>252854.83</v>
      </c>
      <c r="AH1986" s="159">
        <v>117530.63</v>
      </c>
      <c r="AI1986" s="159">
        <v>0</v>
      </c>
      <c r="AJ1986" s="159">
        <v>55899.23</v>
      </c>
    </row>
    <row r="1987" spans="1:36">
      <c r="A1987" s="153">
        <v>28</v>
      </c>
      <c r="B1987" s="154">
        <v>3</v>
      </c>
      <c r="C1987" s="154">
        <v>1</v>
      </c>
      <c r="D1987" s="155">
        <v>1</v>
      </c>
      <c r="E1987" s="155" t="s">
        <v>556</v>
      </c>
      <c r="F1987" s="156" t="s">
        <v>5342</v>
      </c>
      <c r="G1987" s="156" t="s">
        <v>556</v>
      </c>
      <c r="H1987" s="156" t="s">
        <v>5343</v>
      </c>
      <c r="I1987" s="155">
        <v>2803011</v>
      </c>
      <c r="J1987" s="157" t="s">
        <v>955</v>
      </c>
      <c r="K1987" s="157"/>
      <c r="L1987" s="155">
        <v>2022</v>
      </c>
      <c r="M1987" s="158">
        <v>21279</v>
      </c>
      <c r="N1987" s="159">
        <v>91535004.260000005</v>
      </c>
      <c r="O1987" s="159">
        <v>86735257.109999999</v>
      </c>
      <c r="P1987" s="159">
        <v>49996486.230000004</v>
      </c>
      <c r="Q1987" s="159">
        <v>21222521</v>
      </c>
      <c r="R1987" s="159">
        <v>28773965.23</v>
      </c>
      <c r="S1987" s="159">
        <v>4799747.1500000004</v>
      </c>
      <c r="T1987" s="159">
        <v>430665.99</v>
      </c>
      <c r="U1987" s="159">
        <v>91802867.040000007</v>
      </c>
      <c r="V1987" s="159">
        <v>78141739.209999993</v>
      </c>
      <c r="W1987" s="159">
        <v>32984726.280000001</v>
      </c>
      <c r="X1987" s="159">
        <v>241692.94</v>
      </c>
      <c r="Y1987" s="159">
        <v>13661127.83</v>
      </c>
      <c r="Z1987" s="159">
        <v>5729609.7599999998</v>
      </c>
      <c r="AA1987" s="159">
        <v>1200000</v>
      </c>
      <c r="AB1987" s="159">
        <v>4529609.76</v>
      </c>
      <c r="AC1987" s="159">
        <v>2865908.66</v>
      </c>
      <c r="AD1987" s="159">
        <v>2099500</v>
      </c>
      <c r="AE1987" s="159">
        <v>10125750</v>
      </c>
      <c r="AF1987" s="159">
        <v>8593517.9000000004</v>
      </c>
      <c r="AG1987" s="159">
        <v>839774.61</v>
      </c>
      <c r="AH1987" s="159">
        <v>774876.59</v>
      </c>
      <c r="AI1987" s="159">
        <v>0</v>
      </c>
      <c r="AJ1987" s="159">
        <v>0</v>
      </c>
    </row>
    <row r="1988" spans="1:36">
      <c r="A1988" s="153">
        <v>28</v>
      </c>
      <c r="B1988" s="154">
        <v>3</v>
      </c>
      <c r="C1988" s="154">
        <v>2</v>
      </c>
      <c r="D1988" s="155">
        <v>2</v>
      </c>
      <c r="E1988" s="155" t="s">
        <v>556</v>
      </c>
      <c r="F1988" s="156" t="s">
        <v>5344</v>
      </c>
      <c r="G1988" s="156" t="s">
        <v>556</v>
      </c>
      <c r="H1988" s="156" t="s">
        <v>5345</v>
      </c>
      <c r="I1988" s="155">
        <v>2803022</v>
      </c>
      <c r="J1988" s="157" t="s">
        <v>955</v>
      </c>
      <c r="K1988" s="157"/>
      <c r="L1988" s="155">
        <v>2022</v>
      </c>
      <c r="M1988" s="158">
        <v>9836</v>
      </c>
      <c r="N1988" s="159">
        <v>50460253.149999999</v>
      </c>
      <c r="O1988" s="159">
        <v>46775607.280000001</v>
      </c>
      <c r="P1988" s="159">
        <v>34431522.969999999</v>
      </c>
      <c r="Q1988" s="159">
        <v>16256023</v>
      </c>
      <c r="R1988" s="159">
        <v>18175499.969999999</v>
      </c>
      <c r="S1988" s="159">
        <v>3684645.87</v>
      </c>
      <c r="T1988" s="159">
        <v>339734.22</v>
      </c>
      <c r="U1988" s="159">
        <v>47132737.659999996</v>
      </c>
      <c r="V1988" s="159">
        <v>42502093.770000003</v>
      </c>
      <c r="W1988" s="159">
        <v>15328064.859999999</v>
      </c>
      <c r="X1988" s="159">
        <v>207012.62</v>
      </c>
      <c r="Y1988" s="159">
        <v>4630643.8899999997</v>
      </c>
      <c r="Z1988" s="159">
        <v>1219226.48</v>
      </c>
      <c r="AA1988" s="159">
        <v>0</v>
      </c>
      <c r="AB1988" s="159">
        <v>1219226.48</v>
      </c>
      <c r="AC1988" s="159">
        <v>784070.44</v>
      </c>
      <c r="AD1988" s="159">
        <v>784070.44</v>
      </c>
      <c r="AE1988" s="159">
        <v>6501335.8099999996</v>
      </c>
      <c r="AF1988" s="159">
        <v>4273513.51</v>
      </c>
      <c r="AG1988" s="159">
        <v>84000</v>
      </c>
      <c r="AH1988" s="159">
        <v>18767.79</v>
      </c>
      <c r="AI1988" s="159">
        <v>0</v>
      </c>
      <c r="AJ1988" s="159">
        <v>766.42</v>
      </c>
    </row>
    <row r="1989" spans="1:36">
      <c r="A1989" s="153">
        <v>28</v>
      </c>
      <c r="B1989" s="154">
        <v>3</v>
      </c>
      <c r="C1989" s="154">
        <v>3</v>
      </c>
      <c r="D1989" s="155">
        <v>2</v>
      </c>
      <c r="E1989" s="155" t="s">
        <v>556</v>
      </c>
      <c r="F1989" s="156" t="s">
        <v>5344</v>
      </c>
      <c r="G1989" s="156" t="s">
        <v>556</v>
      </c>
      <c r="H1989" s="156" t="s">
        <v>5346</v>
      </c>
      <c r="I1989" s="155">
        <v>2803032</v>
      </c>
      <c r="J1989" s="157" t="s">
        <v>954</v>
      </c>
      <c r="K1989" s="157"/>
      <c r="L1989" s="155">
        <v>2022</v>
      </c>
      <c r="M1989" s="158">
        <v>7203</v>
      </c>
      <c r="N1989" s="159">
        <v>36033479.259999998</v>
      </c>
      <c r="O1989" s="159">
        <v>34867370.68</v>
      </c>
      <c r="P1989" s="159">
        <v>26726982.5</v>
      </c>
      <c r="Q1989" s="159">
        <v>13368345</v>
      </c>
      <c r="R1989" s="159">
        <v>13358637.5</v>
      </c>
      <c r="S1989" s="159">
        <v>1166108.58</v>
      </c>
      <c r="T1989" s="159">
        <v>75312</v>
      </c>
      <c r="U1989" s="159">
        <v>33651168.060000002</v>
      </c>
      <c r="V1989" s="159">
        <v>31174126.010000002</v>
      </c>
      <c r="W1989" s="159">
        <v>10787100.25</v>
      </c>
      <c r="X1989" s="159">
        <v>236981.52</v>
      </c>
      <c r="Y1989" s="159">
        <v>2477042.0499999998</v>
      </c>
      <c r="Z1989" s="159">
        <v>2193343.73</v>
      </c>
      <c r="AA1989" s="159">
        <v>0</v>
      </c>
      <c r="AB1989" s="159">
        <v>2193343.73</v>
      </c>
      <c r="AC1989" s="159">
        <v>1081088</v>
      </c>
      <c r="AD1989" s="159">
        <v>1063180</v>
      </c>
      <c r="AE1989" s="159">
        <v>7155603.9699999997</v>
      </c>
      <c r="AF1989" s="159">
        <v>3693244.67</v>
      </c>
      <c r="AG1989" s="159">
        <v>339625.76</v>
      </c>
      <c r="AH1989" s="159">
        <v>393703.98</v>
      </c>
      <c r="AI1989" s="159">
        <v>0</v>
      </c>
      <c r="AJ1989" s="159">
        <v>0</v>
      </c>
    </row>
    <row r="1990" spans="1:36">
      <c r="A1990" s="153">
        <v>28</v>
      </c>
      <c r="B1990" s="154">
        <v>3</v>
      </c>
      <c r="C1990" s="154">
        <v>4</v>
      </c>
      <c r="D1990" s="155">
        <v>3</v>
      </c>
      <c r="E1990" s="155" t="s">
        <v>556</v>
      </c>
      <c r="F1990" s="156" t="s">
        <v>5347</v>
      </c>
      <c r="G1990" s="156" t="s">
        <v>556</v>
      </c>
      <c r="H1990" s="156" t="s">
        <v>5348</v>
      </c>
      <c r="I1990" s="155">
        <v>2803043</v>
      </c>
      <c r="J1990" s="157" t="s">
        <v>953</v>
      </c>
      <c r="K1990" s="157"/>
      <c r="L1990" s="155">
        <v>2022</v>
      </c>
      <c r="M1990" s="158">
        <v>14132</v>
      </c>
      <c r="N1990" s="159">
        <v>66556420.439999998</v>
      </c>
      <c r="O1990" s="159">
        <v>63205604.189999998</v>
      </c>
      <c r="P1990" s="159">
        <v>43565364.579999998</v>
      </c>
      <c r="Q1990" s="159">
        <v>20257304</v>
      </c>
      <c r="R1990" s="159">
        <v>23308060.579999998</v>
      </c>
      <c r="S1990" s="159">
        <v>3350816.25</v>
      </c>
      <c r="T1990" s="159">
        <v>411737</v>
      </c>
      <c r="U1990" s="159">
        <v>67861147.859999999</v>
      </c>
      <c r="V1990" s="159">
        <v>58239373</v>
      </c>
      <c r="W1990" s="159">
        <v>20049389.18</v>
      </c>
      <c r="X1990" s="159">
        <v>166686.72</v>
      </c>
      <c r="Y1990" s="159">
        <v>9621774.8599999994</v>
      </c>
      <c r="Z1990" s="159">
        <v>8709281.5999999996</v>
      </c>
      <c r="AA1990" s="159">
        <v>4873691</v>
      </c>
      <c r="AB1990" s="159">
        <v>3835590.5999999996</v>
      </c>
      <c r="AC1990" s="159">
        <v>2000880.4</v>
      </c>
      <c r="AD1990" s="159">
        <v>2000880.4</v>
      </c>
      <c r="AE1990" s="159">
        <v>9949513</v>
      </c>
      <c r="AF1990" s="159">
        <v>4966231.1900000004</v>
      </c>
      <c r="AG1990" s="159">
        <v>560564.4</v>
      </c>
      <c r="AH1990" s="159">
        <v>674241.35</v>
      </c>
      <c r="AI1990" s="159">
        <v>0</v>
      </c>
      <c r="AJ1990" s="159">
        <v>0</v>
      </c>
    </row>
    <row r="1991" spans="1:36">
      <c r="A1991" s="153">
        <v>28</v>
      </c>
      <c r="B1991" s="154">
        <v>3</v>
      </c>
      <c r="C1991" s="154">
        <v>5</v>
      </c>
      <c r="D1991" s="155">
        <v>2</v>
      </c>
      <c r="E1991" s="155" t="s">
        <v>556</v>
      </c>
      <c r="F1991" s="156" t="s">
        <v>5344</v>
      </c>
      <c r="G1991" s="156" t="s">
        <v>556</v>
      </c>
      <c r="H1991" s="156" t="s">
        <v>5349</v>
      </c>
      <c r="I1991" s="155">
        <v>2803052</v>
      </c>
      <c r="J1991" s="157" t="s">
        <v>952</v>
      </c>
      <c r="K1991" s="157"/>
      <c r="L1991" s="155">
        <v>2022</v>
      </c>
      <c r="M1991" s="158">
        <v>5633</v>
      </c>
      <c r="N1991" s="159">
        <v>34942003.109999999</v>
      </c>
      <c r="O1991" s="159">
        <v>29615358.920000002</v>
      </c>
      <c r="P1991" s="159">
        <v>17155343.140000001</v>
      </c>
      <c r="Q1991" s="159">
        <v>7109422</v>
      </c>
      <c r="R1991" s="159">
        <v>10045921.140000001</v>
      </c>
      <c r="S1991" s="159">
        <v>5326644.1900000004</v>
      </c>
      <c r="T1991" s="159">
        <v>47110.16</v>
      </c>
      <c r="U1991" s="159">
        <v>31283940.600000001</v>
      </c>
      <c r="V1991" s="159">
        <v>24083959.260000002</v>
      </c>
      <c r="W1991" s="159">
        <v>8501558.3900000006</v>
      </c>
      <c r="X1991" s="159">
        <v>114754.59</v>
      </c>
      <c r="Y1991" s="159">
        <v>7199981.3399999999</v>
      </c>
      <c r="Z1991" s="159">
        <v>2111130.61</v>
      </c>
      <c r="AA1991" s="159">
        <v>0</v>
      </c>
      <c r="AB1991" s="159">
        <v>2111130.61</v>
      </c>
      <c r="AC1991" s="159">
        <v>2010567.33</v>
      </c>
      <c r="AD1991" s="159">
        <v>2000567.33</v>
      </c>
      <c r="AE1991" s="159">
        <v>2864405</v>
      </c>
      <c r="AF1991" s="159">
        <v>5531399.6600000001</v>
      </c>
      <c r="AG1991" s="159">
        <v>117789.11</v>
      </c>
      <c r="AH1991" s="159">
        <v>888293.52</v>
      </c>
      <c r="AI1991" s="159">
        <v>0</v>
      </c>
      <c r="AJ1991" s="159">
        <v>0</v>
      </c>
    </row>
    <row r="1992" spans="1:36">
      <c r="A1992" s="153">
        <v>28</v>
      </c>
      <c r="B1992" s="154">
        <v>3</v>
      </c>
      <c r="C1992" s="154">
        <v>6</v>
      </c>
      <c r="D1992" s="155">
        <v>2</v>
      </c>
      <c r="E1992" s="155" t="s">
        <v>556</v>
      </c>
      <c r="F1992" s="156" t="s">
        <v>5344</v>
      </c>
      <c r="G1992" s="156" t="s">
        <v>556</v>
      </c>
      <c r="H1992" s="156" t="s">
        <v>5350</v>
      </c>
      <c r="I1992" s="155">
        <v>2803062</v>
      </c>
      <c r="J1992" s="157" t="s">
        <v>951</v>
      </c>
      <c r="K1992" s="157"/>
      <c r="L1992" s="155">
        <v>2022</v>
      </c>
      <c r="M1992" s="158">
        <v>7205</v>
      </c>
      <c r="N1992" s="159">
        <v>43871541.93</v>
      </c>
      <c r="O1992" s="159">
        <v>37151699.899999999</v>
      </c>
      <c r="P1992" s="159">
        <v>28442266.170000002</v>
      </c>
      <c r="Q1992" s="159">
        <v>14348280</v>
      </c>
      <c r="R1992" s="159">
        <v>14093986.17</v>
      </c>
      <c r="S1992" s="159">
        <v>6719842.0300000003</v>
      </c>
      <c r="T1992" s="159">
        <v>17000</v>
      </c>
      <c r="U1992" s="159">
        <v>45143211.530000001</v>
      </c>
      <c r="V1992" s="159">
        <v>34699810.009999998</v>
      </c>
      <c r="W1992" s="159">
        <v>14445890.41</v>
      </c>
      <c r="X1992" s="159">
        <v>135467.26</v>
      </c>
      <c r="Y1992" s="159">
        <v>10443401.52</v>
      </c>
      <c r="Z1992" s="159">
        <v>4769472.7</v>
      </c>
      <c r="AA1992" s="159">
        <v>2800000</v>
      </c>
      <c r="AB1992" s="159">
        <v>1969472.7000000002</v>
      </c>
      <c r="AC1992" s="159">
        <v>590500</v>
      </c>
      <c r="AD1992" s="159">
        <v>590500</v>
      </c>
      <c r="AE1992" s="159">
        <v>7981204</v>
      </c>
      <c r="AF1992" s="159">
        <v>2451889.89</v>
      </c>
      <c r="AG1992" s="159">
        <v>419248.22</v>
      </c>
      <c r="AH1992" s="159">
        <v>502691.92</v>
      </c>
      <c r="AI1992" s="159">
        <v>0</v>
      </c>
      <c r="AJ1992" s="159">
        <v>0</v>
      </c>
    </row>
    <row r="1993" spans="1:36">
      <c r="A1993" s="153">
        <v>28</v>
      </c>
      <c r="B1993" s="154">
        <v>4</v>
      </c>
      <c r="C1993" s="154">
        <v>1</v>
      </c>
      <c r="D1993" s="155">
        <v>2</v>
      </c>
      <c r="E1993" s="155" t="s">
        <v>556</v>
      </c>
      <c r="F1993" s="156" t="s">
        <v>5351</v>
      </c>
      <c r="G1993" s="156" t="s">
        <v>556</v>
      </c>
      <c r="H1993" s="156" t="s">
        <v>5352</v>
      </c>
      <c r="I1993" s="155">
        <v>2804012</v>
      </c>
      <c r="J1993" s="157" t="s">
        <v>950</v>
      </c>
      <c r="K1993" s="157"/>
      <c r="L1993" s="155">
        <v>2022</v>
      </c>
      <c r="M1993" s="158">
        <v>7524</v>
      </c>
      <c r="N1993" s="159">
        <v>46496141.530000001</v>
      </c>
      <c r="O1993" s="159">
        <v>40879093.539999999</v>
      </c>
      <c r="P1993" s="159">
        <v>20146031.460000001</v>
      </c>
      <c r="Q1993" s="159">
        <v>6517799</v>
      </c>
      <c r="R1993" s="159">
        <v>13628232.460000001</v>
      </c>
      <c r="S1993" s="159">
        <v>5617047.9900000002</v>
      </c>
      <c r="T1993" s="159">
        <v>118128.89</v>
      </c>
      <c r="U1993" s="159">
        <v>51183993.780000001</v>
      </c>
      <c r="V1993" s="159">
        <v>35140172.229999997</v>
      </c>
      <c r="W1993" s="159">
        <v>11353371.25</v>
      </c>
      <c r="X1993" s="159">
        <v>918671.15</v>
      </c>
      <c r="Y1993" s="159">
        <v>16043821.550000001</v>
      </c>
      <c r="Z1993" s="159">
        <v>9253467</v>
      </c>
      <c r="AA1993" s="159">
        <v>8800000</v>
      </c>
      <c r="AB1993" s="159">
        <v>453467</v>
      </c>
      <c r="AC1993" s="159">
        <v>3047486.67</v>
      </c>
      <c r="AD1993" s="159">
        <v>2918211.67</v>
      </c>
      <c r="AE1993" s="159">
        <v>31992783.120000001</v>
      </c>
      <c r="AF1993" s="159">
        <v>5738921.3099999996</v>
      </c>
      <c r="AG1993" s="159">
        <v>846814.46</v>
      </c>
      <c r="AH1993" s="159">
        <v>756269.33</v>
      </c>
      <c r="AI1993" s="159">
        <v>0</v>
      </c>
      <c r="AJ1993" s="159">
        <v>0</v>
      </c>
    </row>
    <row r="1994" spans="1:36">
      <c r="A1994" s="153">
        <v>28</v>
      </c>
      <c r="B1994" s="154">
        <v>4</v>
      </c>
      <c r="C1994" s="154">
        <v>2</v>
      </c>
      <c r="D1994" s="155">
        <v>2</v>
      </c>
      <c r="E1994" s="155" t="s">
        <v>556</v>
      </c>
      <c r="F1994" s="156" t="s">
        <v>5351</v>
      </c>
      <c r="G1994" s="156" t="s">
        <v>556</v>
      </c>
      <c r="H1994" s="156" t="s">
        <v>5353</v>
      </c>
      <c r="I1994" s="155">
        <v>2804022</v>
      </c>
      <c r="J1994" s="157" t="s">
        <v>949</v>
      </c>
      <c r="K1994" s="157"/>
      <c r="L1994" s="155">
        <v>2022</v>
      </c>
      <c r="M1994" s="158">
        <v>3037</v>
      </c>
      <c r="N1994" s="159">
        <v>15570465.199999999</v>
      </c>
      <c r="O1994" s="159">
        <v>14845323.57</v>
      </c>
      <c r="P1994" s="159">
        <v>10690182.84</v>
      </c>
      <c r="Q1994" s="159">
        <v>4377583</v>
      </c>
      <c r="R1994" s="159">
        <v>6312599.8399999999</v>
      </c>
      <c r="S1994" s="159">
        <v>725141.63</v>
      </c>
      <c r="T1994" s="159">
        <v>103359.94</v>
      </c>
      <c r="U1994" s="159">
        <v>15671520.880000001</v>
      </c>
      <c r="V1994" s="159">
        <v>14474394.449999999</v>
      </c>
      <c r="W1994" s="159">
        <v>4244709.5599999996</v>
      </c>
      <c r="X1994" s="159">
        <v>29356.38</v>
      </c>
      <c r="Y1994" s="159">
        <v>1197126.43</v>
      </c>
      <c r="Z1994" s="159">
        <v>421055.68</v>
      </c>
      <c r="AA1994" s="159">
        <v>320000</v>
      </c>
      <c r="AB1994" s="159">
        <v>101055.67999999999</v>
      </c>
      <c r="AC1994" s="159">
        <v>320000</v>
      </c>
      <c r="AD1994" s="159">
        <v>320000</v>
      </c>
      <c r="AE1994" s="159">
        <v>1140000</v>
      </c>
      <c r="AF1994" s="159">
        <v>370929.12</v>
      </c>
      <c r="AG1994" s="159">
        <v>0</v>
      </c>
      <c r="AH1994" s="159">
        <v>0</v>
      </c>
      <c r="AI1994" s="159">
        <v>0</v>
      </c>
      <c r="AJ1994" s="159">
        <v>0</v>
      </c>
    </row>
    <row r="1995" spans="1:36">
      <c r="A1995" s="153">
        <v>28</v>
      </c>
      <c r="B1995" s="154">
        <v>4</v>
      </c>
      <c r="C1995" s="154">
        <v>3</v>
      </c>
      <c r="D1995" s="155">
        <v>2</v>
      </c>
      <c r="E1995" s="155" t="s">
        <v>556</v>
      </c>
      <c r="F1995" s="156" t="s">
        <v>5351</v>
      </c>
      <c r="G1995" s="156" t="s">
        <v>556</v>
      </c>
      <c r="H1995" s="156" t="s">
        <v>5354</v>
      </c>
      <c r="I1995" s="155">
        <v>2804032</v>
      </c>
      <c r="J1995" s="157" t="s">
        <v>948</v>
      </c>
      <c r="K1995" s="157"/>
      <c r="L1995" s="155">
        <v>2022</v>
      </c>
      <c r="M1995" s="158">
        <v>5135</v>
      </c>
      <c r="N1995" s="159">
        <v>25422352.989999998</v>
      </c>
      <c r="O1995" s="159">
        <v>23399995.960000001</v>
      </c>
      <c r="P1995" s="159">
        <v>15925382.15</v>
      </c>
      <c r="Q1995" s="159">
        <v>6665563</v>
      </c>
      <c r="R1995" s="159">
        <v>9259819.1500000004</v>
      </c>
      <c r="S1995" s="159">
        <v>2022357.03</v>
      </c>
      <c r="T1995" s="159">
        <v>21713.41</v>
      </c>
      <c r="U1995" s="159">
        <v>26781129.75</v>
      </c>
      <c r="V1995" s="159">
        <v>22233553.91</v>
      </c>
      <c r="W1995" s="159">
        <v>7736188.6100000003</v>
      </c>
      <c r="X1995" s="159">
        <v>320579.63</v>
      </c>
      <c r="Y1995" s="159">
        <v>4547575.84</v>
      </c>
      <c r="Z1995" s="159">
        <v>3338950</v>
      </c>
      <c r="AA1995" s="159">
        <v>3250000</v>
      </c>
      <c r="AB1995" s="159">
        <v>88950</v>
      </c>
      <c r="AC1995" s="159">
        <v>748976</v>
      </c>
      <c r="AD1995" s="159">
        <v>748976</v>
      </c>
      <c r="AE1995" s="159">
        <v>10836151</v>
      </c>
      <c r="AF1995" s="159">
        <v>1166442.05</v>
      </c>
      <c r="AG1995" s="159">
        <v>67601.27</v>
      </c>
      <c r="AH1995" s="159">
        <v>117601.27</v>
      </c>
      <c r="AI1995" s="159">
        <v>0</v>
      </c>
      <c r="AJ1995" s="159">
        <v>0</v>
      </c>
    </row>
    <row r="1996" spans="1:36">
      <c r="A1996" s="153">
        <v>28</v>
      </c>
      <c r="B1996" s="154">
        <v>4</v>
      </c>
      <c r="C1996" s="154">
        <v>4</v>
      </c>
      <c r="D1996" s="155">
        <v>2</v>
      </c>
      <c r="E1996" s="155" t="s">
        <v>556</v>
      </c>
      <c r="F1996" s="156" t="s">
        <v>5351</v>
      </c>
      <c r="G1996" s="156" t="s">
        <v>556</v>
      </c>
      <c r="H1996" s="156" t="s">
        <v>5355</v>
      </c>
      <c r="I1996" s="155">
        <v>2804042</v>
      </c>
      <c r="J1996" s="157" t="s">
        <v>947</v>
      </c>
      <c r="K1996" s="157"/>
      <c r="L1996" s="155">
        <v>2022</v>
      </c>
      <c r="M1996" s="158">
        <v>4075</v>
      </c>
      <c r="N1996" s="159">
        <v>19870750.449999999</v>
      </c>
      <c r="O1996" s="159">
        <v>19771111.899999999</v>
      </c>
      <c r="P1996" s="159">
        <v>15327734.73</v>
      </c>
      <c r="Q1996" s="159">
        <v>7078197</v>
      </c>
      <c r="R1996" s="159">
        <v>8249537.7300000004</v>
      </c>
      <c r="S1996" s="159">
        <v>99638.55</v>
      </c>
      <c r="T1996" s="159">
        <v>99632.03</v>
      </c>
      <c r="U1996" s="159">
        <v>18796924.079999998</v>
      </c>
      <c r="V1996" s="159">
        <v>18751141.100000001</v>
      </c>
      <c r="W1996" s="159">
        <v>6751062.3200000003</v>
      </c>
      <c r="X1996" s="159">
        <v>194761.38</v>
      </c>
      <c r="Y1996" s="159">
        <v>45782.98</v>
      </c>
      <c r="Z1996" s="159">
        <v>109088</v>
      </c>
      <c r="AA1996" s="159">
        <v>0</v>
      </c>
      <c r="AB1996" s="159">
        <v>109088</v>
      </c>
      <c r="AC1996" s="159">
        <v>400000</v>
      </c>
      <c r="AD1996" s="159">
        <v>400000</v>
      </c>
      <c r="AE1996" s="159">
        <v>5003828.63</v>
      </c>
      <c r="AF1996" s="159">
        <v>1019970.8</v>
      </c>
      <c r="AG1996" s="159">
        <v>0</v>
      </c>
      <c r="AH1996" s="159">
        <v>0</v>
      </c>
      <c r="AI1996" s="159">
        <v>0</v>
      </c>
      <c r="AJ1996" s="159">
        <v>0</v>
      </c>
    </row>
    <row r="1997" spans="1:36">
      <c r="A1997" s="153">
        <v>28</v>
      </c>
      <c r="B1997" s="154">
        <v>4</v>
      </c>
      <c r="C1997" s="154">
        <v>5</v>
      </c>
      <c r="D1997" s="155">
        <v>2</v>
      </c>
      <c r="E1997" s="155" t="s">
        <v>556</v>
      </c>
      <c r="F1997" s="156" t="s">
        <v>5351</v>
      </c>
      <c r="G1997" s="156" t="s">
        <v>556</v>
      </c>
      <c r="H1997" s="156" t="s">
        <v>5356</v>
      </c>
      <c r="I1997" s="155">
        <v>2804052</v>
      </c>
      <c r="J1997" s="157" t="s">
        <v>946</v>
      </c>
      <c r="K1997" s="157"/>
      <c r="L1997" s="155">
        <v>2022</v>
      </c>
      <c r="M1997" s="158">
        <v>3414</v>
      </c>
      <c r="N1997" s="159">
        <v>16858026.59</v>
      </c>
      <c r="O1997" s="159">
        <v>16355526.93</v>
      </c>
      <c r="P1997" s="159">
        <v>9777236.5300000012</v>
      </c>
      <c r="Q1997" s="159">
        <v>3629837</v>
      </c>
      <c r="R1997" s="159">
        <v>6147399.5300000003</v>
      </c>
      <c r="S1997" s="159">
        <v>502499.66</v>
      </c>
      <c r="T1997" s="159">
        <v>357609.2</v>
      </c>
      <c r="U1997" s="159">
        <v>15700616.539999999</v>
      </c>
      <c r="V1997" s="159">
        <v>14823879.050000001</v>
      </c>
      <c r="W1997" s="159">
        <v>5926080.0300000003</v>
      </c>
      <c r="X1997" s="159">
        <v>48060.28</v>
      </c>
      <c r="Y1997" s="159">
        <v>876737.49</v>
      </c>
      <c r="Z1997" s="159">
        <v>831079.99</v>
      </c>
      <c r="AA1997" s="159">
        <v>0</v>
      </c>
      <c r="AB1997" s="159">
        <v>831079.99</v>
      </c>
      <c r="AC1997" s="159">
        <v>345791.6</v>
      </c>
      <c r="AD1997" s="159">
        <v>345791.6</v>
      </c>
      <c r="AE1997" s="159">
        <v>1535710.19</v>
      </c>
      <c r="AF1997" s="159">
        <v>1531647.88</v>
      </c>
      <c r="AG1997" s="159">
        <v>304237.43</v>
      </c>
      <c r="AH1997" s="159">
        <v>304237.43</v>
      </c>
      <c r="AI1997" s="159">
        <v>0</v>
      </c>
      <c r="AJ1997" s="159">
        <v>0</v>
      </c>
    </row>
    <row r="1998" spans="1:36">
      <c r="A1998" s="153">
        <v>28</v>
      </c>
      <c r="B1998" s="154">
        <v>4</v>
      </c>
      <c r="C1998" s="154">
        <v>6</v>
      </c>
      <c r="D1998" s="155">
        <v>3</v>
      </c>
      <c r="E1998" s="155" t="s">
        <v>556</v>
      </c>
      <c r="F1998" s="156" t="s">
        <v>5357</v>
      </c>
      <c r="G1998" s="156" t="s">
        <v>556</v>
      </c>
      <c r="H1998" s="156" t="s">
        <v>5358</v>
      </c>
      <c r="I1998" s="155">
        <v>2804063</v>
      </c>
      <c r="J1998" s="157" t="s">
        <v>945</v>
      </c>
      <c r="K1998" s="157"/>
      <c r="L1998" s="155">
        <v>2022</v>
      </c>
      <c r="M1998" s="158">
        <v>4419</v>
      </c>
      <c r="N1998" s="159">
        <v>25892620.190000001</v>
      </c>
      <c r="O1998" s="159">
        <v>23316639.640000001</v>
      </c>
      <c r="P1998" s="159">
        <v>15302149.5</v>
      </c>
      <c r="Q1998" s="159">
        <v>6028337</v>
      </c>
      <c r="R1998" s="159">
        <v>9273812.5</v>
      </c>
      <c r="S1998" s="159">
        <v>2575980.5499999998</v>
      </c>
      <c r="T1998" s="159">
        <v>94957.15</v>
      </c>
      <c r="U1998" s="159">
        <v>27932094.98</v>
      </c>
      <c r="V1998" s="159">
        <v>21412778.43</v>
      </c>
      <c r="W1998" s="159">
        <v>7687671.1600000001</v>
      </c>
      <c r="X1998" s="159">
        <v>249175.99</v>
      </c>
      <c r="Y1998" s="159">
        <v>6519316.5499999998</v>
      </c>
      <c r="Z1998" s="159">
        <v>4102995.76</v>
      </c>
      <c r="AA1998" s="159">
        <v>3130000</v>
      </c>
      <c r="AB1998" s="159">
        <v>972995.75999999978</v>
      </c>
      <c r="AC1998" s="159">
        <v>977871</v>
      </c>
      <c r="AD1998" s="159">
        <v>977871</v>
      </c>
      <c r="AE1998" s="159">
        <v>10710363</v>
      </c>
      <c r="AF1998" s="159">
        <v>1903861.21</v>
      </c>
      <c r="AG1998" s="159">
        <v>976273.23</v>
      </c>
      <c r="AH1998" s="159">
        <v>776804.6</v>
      </c>
      <c r="AI1998" s="159">
        <v>0</v>
      </c>
      <c r="AJ1998" s="159">
        <v>0</v>
      </c>
    </row>
    <row r="1999" spans="1:36">
      <c r="A1999" s="153">
        <v>28</v>
      </c>
      <c r="B1999" s="154">
        <v>4</v>
      </c>
      <c r="C1999" s="154">
        <v>7</v>
      </c>
      <c r="D1999" s="155">
        <v>3</v>
      </c>
      <c r="E1999" s="155" t="s">
        <v>556</v>
      </c>
      <c r="F1999" s="156" t="s">
        <v>5357</v>
      </c>
      <c r="G1999" s="156" t="s">
        <v>556</v>
      </c>
      <c r="H1999" s="156" t="s">
        <v>5359</v>
      </c>
      <c r="I1999" s="155">
        <v>2804073</v>
      </c>
      <c r="J1999" s="157" t="s">
        <v>944</v>
      </c>
      <c r="K1999" s="157"/>
      <c r="L1999" s="155">
        <v>2022</v>
      </c>
      <c r="M1999" s="158">
        <v>19337</v>
      </c>
      <c r="N1999" s="159">
        <v>91551761.359999999</v>
      </c>
      <c r="O1999" s="159">
        <v>85725088.829999998</v>
      </c>
      <c r="P1999" s="159">
        <v>56522908.890000001</v>
      </c>
      <c r="Q1999" s="159">
        <v>22014822</v>
      </c>
      <c r="R1999" s="159">
        <v>34508086.890000001</v>
      </c>
      <c r="S1999" s="159">
        <v>5826672.5300000003</v>
      </c>
      <c r="T1999" s="159">
        <v>1867582.31</v>
      </c>
      <c r="U1999" s="159">
        <v>100557847.23</v>
      </c>
      <c r="V1999" s="159">
        <v>79887343.140000001</v>
      </c>
      <c r="W1999" s="159">
        <v>26350562.73</v>
      </c>
      <c r="X1999" s="159">
        <v>535820.12</v>
      </c>
      <c r="Y1999" s="159">
        <v>20670504.09</v>
      </c>
      <c r="Z1999" s="159">
        <v>14590178.9</v>
      </c>
      <c r="AA1999" s="159">
        <v>13560000</v>
      </c>
      <c r="AB1999" s="159">
        <v>1030178.9000000004</v>
      </c>
      <c r="AC1999" s="159">
        <v>4679932</v>
      </c>
      <c r="AD1999" s="159">
        <v>4679932</v>
      </c>
      <c r="AE1999" s="159">
        <v>30610978.460000001</v>
      </c>
      <c r="AF1999" s="159">
        <v>5837745.6900000004</v>
      </c>
      <c r="AG1999" s="159">
        <v>574294.53</v>
      </c>
      <c r="AH1999" s="159">
        <v>599083.79</v>
      </c>
      <c r="AI1999" s="159">
        <v>0</v>
      </c>
      <c r="AJ1999" s="159">
        <v>900910.46</v>
      </c>
    </row>
    <row r="2000" spans="1:36">
      <c r="A2000" s="153">
        <v>28</v>
      </c>
      <c r="B2000" s="154">
        <v>4</v>
      </c>
      <c r="C2000" s="154">
        <v>8</v>
      </c>
      <c r="D2000" s="155">
        <v>2</v>
      </c>
      <c r="E2000" s="155" t="s">
        <v>556</v>
      </c>
      <c r="F2000" s="156" t="s">
        <v>5351</v>
      </c>
      <c r="G2000" s="156" t="s">
        <v>556</v>
      </c>
      <c r="H2000" s="156" t="s">
        <v>5360</v>
      </c>
      <c r="I2000" s="155">
        <v>2804082</v>
      </c>
      <c r="J2000" s="157" t="s">
        <v>943</v>
      </c>
      <c r="K2000" s="157"/>
      <c r="L2000" s="155">
        <v>2022</v>
      </c>
      <c r="M2000" s="158">
        <v>3811</v>
      </c>
      <c r="N2000" s="159">
        <v>20129376.829999998</v>
      </c>
      <c r="O2000" s="159">
        <v>19775040.620000001</v>
      </c>
      <c r="P2000" s="159">
        <v>14637858.33</v>
      </c>
      <c r="Q2000" s="159">
        <v>5978145</v>
      </c>
      <c r="R2000" s="159">
        <v>8659713.3300000001</v>
      </c>
      <c r="S2000" s="159">
        <v>354336.21</v>
      </c>
      <c r="T2000" s="159">
        <v>172401.73</v>
      </c>
      <c r="U2000" s="159">
        <v>20053813</v>
      </c>
      <c r="V2000" s="159">
        <v>17410087.059999999</v>
      </c>
      <c r="W2000" s="159">
        <v>5290478.26</v>
      </c>
      <c r="X2000" s="159">
        <v>46535.29</v>
      </c>
      <c r="Y2000" s="159">
        <v>2643725.94</v>
      </c>
      <c r="Z2000" s="159">
        <v>1438162.61</v>
      </c>
      <c r="AA2000" s="159">
        <v>420000</v>
      </c>
      <c r="AB2000" s="159">
        <v>1018162.6100000001</v>
      </c>
      <c r="AC2000" s="159">
        <v>420000</v>
      </c>
      <c r="AD2000" s="159">
        <v>420000</v>
      </c>
      <c r="AE2000" s="159">
        <v>1940000</v>
      </c>
      <c r="AF2000" s="159">
        <v>2364953.56</v>
      </c>
      <c r="AG2000" s="159">
        <v>0</v>
      </c>
      <c r="AH2000" s="159">
        <v>0</v>
      </c>
      <c r="AI2000" s="159">
        <v>0</v>
      </c>
      <c r="AJ2000" s="159">
        <v>0</v>
      </c>
    </row>
    <row r="2001" spans="1:36">
      <c r="A2001" s="153">
        <v>28</v>
      </c>
      <c r="B2001" s="154">
        <v>4</v>
      </c>
      <c r="C2001" s="154">
        <v>9</v>
      </c>
      <c r="D2001" s="155">
        <v>3</v>
      </c>
      <c r="E2001" s="155" t="s">
        <v>556</v>
      </c>
      <c r="F2001" s="156" t="s">
        <v>5357</v>
      </c>
      <c r="G2001" s="156" t="s">
        <v>556</v>
      </c>
      <c r="H2001" s="156" t="s">
        <v>5361</v>
      </c>
      <c r="I2001" s="155">
        <v>2804093</v>
      </c>
      <c r="J2001" s="157" t="s">
        <v>942</v>
      </c>
      <c r="K2001" s="157"/>
      <c r="L2001" s="155">
        <v>2022</v>
      </c>
      <c r="M2001" s="158">
        <v>6643</v>
      </c>
      <c r="N2001" s="159">
        <v>31610938.039999999</v>
      </c>
      <c r="O2001" s="159">
        <v>29272522.48</v>
      </c>
      <c r="P2001" s="159">
        <v>20062799.280000001</v>
      </c>
      <c r="Q2001" s="159">
        <v>9423734</v>
      </c>
      <c r="R2001" s="159">
        <v>10639065.279999999</v>
      </c>
      <c r="S2001" s="159">
        <v>2338415.56</v>
      </c>
      <c r="T2001" s="159">
        <v>166930.5</v>
      </c>
      <c r="U2001" s="159">
        <v>30033394.129999999</v>
      </c>
      <c r="V2001" s="159">
        <v>28346685.09</v>
      </c>
      <c r="W2001" s="159">
        <v>9643106.3800000008</v>
      </c>
      <c r="X2001" s="159">
        <v>326848.36</v>
      </c>
      <c r="Y2001" s="159">
        <v>1686709.04</v>
      </c>
      <c r="Z2001" s="159">
        <v>35625.360000000001</v>
      </c>
      <c r="AA2001" s="159">
        <v>0</v>
      </c>
      <c r="AB2001" s="159">
        <v>35625.360000000001</v>
      </c>
      <c r="AC2001" s="159">
        <v>924830.93</v>
      </c>
      <c r="AD2001" s="159">
        <v>924830.93</v>
      </c>
      <c r="AE2001" s="159">
        <v>10018091</v>
      </c>
      <c r="AF2001" s="159">
        <v>925837.39</v>
      </c>
      <c r="AG2001" s="159">
        <v>0</v>
      </c>
      <c r="AH2001" s="159">
        <v>65509.11</v>
      </c>
      <c r="AI2001" s="159">
        <v>0</v>
      </c>
      <c r="AJ2001" s="159">
        <v>0</v>
      </c>
    </row>
    <row r="2002" spans="1:36">
      <c r="A2002" s="153">
        <v>28</v>
      </c>
      <c r="B2002" s="154">
        <v>5</v>
      </c>
      <c r="C2002" s="154">
        <v>1</v>
      </c>
      <c r="D2002" s="155">
        <v>1</v>
      </c>
      <c r="E2002" s="155" t="s">
        <v>556</v>
      </c>
      <c r="F2002" s="156" t="s">
        <v>5362</v>
      </c>
      <c r="G2002" s="156" t="s">
        <v>556</v>
      </c>
      <c r="H2002" s="156" t="s">
        <v>5363</v>
      </c>
      <c r="I2002" s="155">
        <v>2805011</v>
      </c>
      <c r="J2002" s="157" t="s">
        <v>941</v>
      </c>
      <c r="K2002" s="157"/>
      <c r="L2002" s="155">
        <v>2022</v>
      </c>
      <c r="M2002" s="158">
        <v>62006</v>
      </c>
      <c r="N2002" s="159">
        <v>293707939.62</v>
      </c>
      <c r="O2002" s="159">
        <v>271073427.24000001</v>
      </c>
      <c r="P2002" s="159">
        <v>157305094.54000002</v>
      </c>
      <c r="Q2002" s="159">
        <v>65792305</v>
      </c>
      <c r="R2002" s="159">
        <v>91512789.540000007</v>
      </c>
      <c r="S2002" s="159">
        <v>22634512.379999999</v>
      </c>
      <c r="T2002" s="159">
        <v>3315013.03</v>
      </c>
      <c r="U2002" s="159">
        <v>310358807.76999998</v>
      </c>
      <c r="V2002" s="159">
        <v>260931997.69999999</v>
      </c>
      <c r="W2002" s="159">
        <v>93800293.349999994</v>
      </c>
      <c r="X2002" s="159">
        <v>1960590.45</v>
      </c>
      <c r="Y2002" s="159">
        <v>49426810.07</v>
      </c>
      <c r="Z2002" s="159">
        <v>43677592.640000001</v>
      </c>
      <c r="AA2002" s="159">
        <v>25000000</v>
      </c>
      <c r="AB2002" s="159">
        <v>18677592.640000001</v>
      </c>
      <c r="AC2002" s="159">
        <v>5711000</v>
      </c>
      <c r="AD2002" s="159">
        <v>5000000</v>
      </c>
      <c r="AE2002" s="159">
        <v>90850000</v>
      </c>
      <c r="AF2002" s="159">
        <v>10141429.539999999</v>
      </c>
      <c r="AG2002" s="159">
        <v>2672215.87</v>
      </c>
      <c r="AH2002" s="159">
        <v>2684883.21</v>
      </c>
      <c r="AI2002" s="159">
        <v>0</v>
      </c>
      <c r="AJ2002" s="159">
        <v>0</v>
      </c>
    </row>
    <row r="2003" spans="1:36">
      <c r="A2003" s="153">
        <v>28</v>
      </c>
      <c r="B2003" s="154">
        <v>5</v>
      </c>
      <c r="C2003" s="154">
        <v>2</v>
      </c>
      <c r="D2003" s="155">
        <v>2</v>
      </c>
      <c r="E2003" s="155" t="s">
        <v>556</v>
      </c>
      <c r="F2003" s="156" t="s">
        <v>5364</v>
      </c>
      <c r="G2003" s="156" t="s">
        <v>556</v>
      </c>
      <c r="H2003" s="156" t="s">
        <v>5365</v>
      </c>
      <c r="I2003" s="155">
        <v>2805022</v>
      </c>
      <c r="J2003" s="157" t="s">
        <v>941</v>
      </c>
      <c r="K2003" s="157"/>
      <c r="L2003" s="155">
        <v>2022</v>
      </c>
      <c r="M2003" s="158">
        <v>11684</v>
      </c>
      <c r="N2003" s="159">
        <v>66533594.399999999</v>
      </c>
      <c r="O2003" s="159">
        <v>61450524.670000002</v>
      </c>
      <c r="P2003" s="159">
        <v>30954378.48</v>
      </c>
      <c r="Q2003" s="159">
        <v>11178384</v>
      </c>
      <c r="R2003" s="159">
        <v>19775994.48</v>
      </c>
      <c r="S2003" s="159">
        <v>5083069.7300000004</v>
      </c>
      <c r="T2003" s="159">
        <v>2154021.21</v>
      </c>
      <c r="U2003" s="159">
        <v>67264122.579999998</v>
      </c>
      <c r="V2003" s="159">
        <v>58182811.880000003</v>
      </c>
      <c r="W2003" s="159">
        <v>19831425.239999998</v>
      </c>
      <c r="X2003" s="159">
        <v>1205431.19</v>
      </c>
      <c r="Y2003" s="159">
        <v>9081310.6999999993</v>
      </c>
      <c r="Z2003" s="159">
        <v>1387336</v>
      </c>
      <c r="AA2003" s="159">
        <v>1387336</v>
      </c>
      <c r="AB2003" s="159">
        <v>0</v>
      </c>
      <c r="AC2003" s="159">
        <v>1755294.12</v>
      </c>
      <c r="AD2003" s="159">
        <v>1520000</v>
      </c>
      <c r="AE2003" s="159">
        <v>31781869.109999999</v>
      </c>
      <c r="AF2003" s="159">
        <v>3267712.79</v>
      </c>
      <c r="AG2003" s="159">
        <v>168794.27</v>
      </c>
      <c r="AH2003" s="159">
        <v>175063.42</v>
      </c>
      <c r="AI2003" s="159">
        <v>0</v>
      </c>
      <c r="AJ2003" s="159">
        <v>22474.28</v>
      </c>
    </row>
    <row r="2004" spans="1:36">
      <c r="A2004" s="153">
        <v>28</v>
      </c>
      <c r="B2004" s="154">
        <v>5</v>
      </c>
      <c r="C2004" s="154">
        <v>3</v>
      </c>
      <c r="D2004" s="155">
        <v>2</v>
      </c>
      <c r="E2004" s="155" t="s">
        <v>556</v>
      </c>
      <c r="F2004" s="156" t="s">
        <v>5364</v>
      </c>
      <c r="G2004" s="156" t="s">
        <v>556</v>
      </c>
      <c r="H2004" s="156" t="s">
        <v>5366</v>
      </c>
      <c r="I2004" s="155">
        <v>2805032</v>
      </c>
      <c r="J2004" s="157" t="s">
        <v>940</v>
      </c>
      <c r="K2004" s="157"/>
      <c r="L2004" s="155">
        <v>2022</v>
      </c>
      <c r="M2004" s="158">
        <v>6751</v>
      </c>
      <c r="N2004" s="159">
        <v>37484138.859999999</v>
      </c>
      <c r="O2004" s="159">
        <v>33028736.960000001</v>
      </c>
      <c r="P2004" s="159">
        <v>24888500.990000002</v>
      </c>
      <c r="Q2004" s="159">
        <v>12143358</v>
      </c>
      <c r="R2004" s="159">
        <v>12745142.99</v>
      </c>
      <c r="S2004" s="159">
        <v>4455401.9000000004</v>
      </c>
      <c r="T2004" s="159">
        <v>49721</v>
      </c>
      <c r="U2004" s="159">
        <v>34841237.759999998</v>
      </c>
      <c r="V2004" s="159">
        <v>30250691.170000002</v>
      </c>
      <c r="W2004" s="159">
        <v>10569911.970000001</v>
      </c>
      <c r="X2004" s="159">
        <v>94873.85</v>
      </c>
      <c r="Y2004" s="159">
        <v>4590546.59</v>
      </c>
      <c r="Z2004" s="159">
        <v>2388021.13</v>
      </c>
      <c r="AA2004" s="159">
        <v>0</v>
      </c>
      <c r="AB2004" s="159">
        <v>2388021.13</v>
      </c>
      <c r="AC2004" s="159">
        <v>1742326.12</v>
      </c>
      <c r="AD2004" s="159">
        <v>1742326.12</v>
      </c>
      <c r="AE2004" s="159">
        <v>3010058.83</v>
      </c>
      <c r="AF2004" s="159">
        <v>2778045.79</v>
      </c>
      <c r="AG2004" s="159">
        <v>1839653.2</v>
      </c>
      <c r="AH2004" s="159">
        <v>1763080.16</v>
      </c>
      <c r="AI2004" s="159">
        <v>0</v>
      </c>
      <c r="AJ2004" s="159">
        <v>0</v>
      </c>
    </row>
    <row r="2005" spans="1:36">
      <c r="A2005" s="153">
        <v>28</v>
      </c>
      <c r="B2005" s="154">
        <v>5</v>
      </c>
      <c r="C2005" s="154">
        <v>4</v>
      </c>
      <c r="D2005" s="155">
        <v>2</v>
      </c>
      <c r="E2005" s="155" t="s">
        <v>556</v>
      </c>
      <c r="F2005" s="156" t="s">
        <v>5364</v>
      </c>
      <c r="G2005" s="156" t="s">
        <v>556</v>
      </c>
      <c r="H2005" s="156" t="s">
        <v>5367</v>
      </c>
      <c r="I2005" s="155">
        <v>2805042</v>
      </c>
      <c r="J2005" s="157" t="s">
        <v>939</v>
      </c>
      <c r="K2005" s="157"/>
      <c r="L2005" s="155">
        <v>2022</v>
      </c>
      <c r="M2005" s="158">
        <v>7263</v>
      </c>
      <c r="N2005" s="159">
        <v>37389282.200000003</v>
      </c>
      <c r="O2005" s="159">
        <v>34552522.200000003</v>
      </c>
      <c r="P2005" s="159">
        <v>23627759.960000001</v>
      </c>
      <c r="Q2005" s="159">
        <v>10924866</v>
      </c>
      <c r="R2005" s="159">
        <v>12702893.960000001</v>
      </c>
      <c r="S2005" s="159">
        <v>2836760</v>
      </c>
      <c r="T2005" s="159">
        <v>214880</v>
      </c>
      <c r="U2005" s="159">
        <v>37248953.600000001</v>
      </c>
      <c r="V2005" s="159">
        <v>32244690.559999999</v>
      </c>
      <c r="W2005" s="159">
        <v>11084619.130000001</v>
      </c>
      <c r="X2005" s="159">
        <v>82605.33</v>
      </c>
      <c r="Y2005" s="159">
        <v>5004263.04</v>
      </c>
      <c r="Z2005" s="159">
        <v>3112703.3</v>
      </c>
      <c r="AA2005" s="159">
        <v>0</v>
      </c>
      <c r="AB2005" s="159">
        <v>3112703.3</v>
      </c>
      <c r="AC2005" s="159">
        <v>847274.25</v>
      </c>
      <c r="AD2005" s="159">
        <v>847274.25</v>
      </c>
      <c r="AE2005" s="159">
        <v>2747937.34</v>
      </c>
      <c r="AF2005" s="159">
        <v>2307831.64</v>
      </c>
      <c r="AG2005" s="159">
        <v>0</v>
      </c>
      <c r="AH2005" s="159">
        <v>0</v>
      </c>
      <c r="AI2005" s="159">
        <v>0</v>
      </c>
      <c r="AJ2005" s="159">
        <v>0</v>
      </c>
    </row>
    <row r="2006" spans="1:36">
      <c r="A2006" s="153">
        <v>28</v>
      </c>
      <c r="B2006" s="154">
        <v>5</v>
      </c>
      <c r="C2006" s="154">
        <v>5</v>
      </c>
      <c r="D2006" s="155">
        <v>2</v>
      </c>
      <c r="E2006" s="155" t="s">
        <v>556</v>
      </c>
      <c r="F2006" s="156" t="s">
        <v>5364</v>
      </c>
      <c r="G2006" s="156" t="s">
        <v>556</v>
      </c>
      <c r="H2006" s="156" t="s">
        <v>5368</v>
      </c>
      <c r="I2006" s="155">
        <v>2805052</v>
      </c>
      <c r="J2006" s="157" t="s">
        <v>938</v>
      </c>
      <c r="K2006" s="157"/>
      <c r="L2006" s="155">
        <v>2022</v>
      </c>
      <c r="M2006" s="158">
        <v>3742</v>
      </c>
      <c r="N2006" s="159">
        <v>18500676.800000001</v>
      </c>
      <c r="O2006" s="159">
        <v>17879908.120000001</v>
      </c>
      <c r="P2006" s="159">
        <v>12146582.07</v>
      </c>
      <c r="Q2006" s="159">
        <v>5674152</v>
      </c>
      <c r="R2006" s="159">
        <v>6472430.0700000003</v>
      </c>
      <c r="S2006" s="159">
        <v>620768.68000000005</v>
      </c>
      <c r="T2006" s="159">
        <v>35210</v>
      </c>
      <c r="U2006" s="159">
        <v>17787790.73</v>
      </c>
      <c r="V2006" s="159">
        <v>16166455.449999999</v>
      </c>
      <c r="W2006" s="159">
        <v>5548626.6900000004</v>
      </c>
      <c r="X2006" s="159">
        <v>95572.64</v>
      </c>
      <c r="Y2006" s="159">
        <v>1621335.28</v>
      </c>
      <c r="Z2006" s="159">
        <v>1935829.53</v>
      </c>
      <c r="AA2006" s="159">
        <v>0</v>
      </c>
      <c r="AB2006" s="159">
        <v>1935829.53</v>
      </c>
      <c r="AC2006" s="159">
        <v>622647.04000000004</v>
      </c>
      <c r="AD2006" s="159">
        <v>622647.04000000004</v>
      </c>
      <c r="AE2006" s="159">
        <v>2866117.6</v>
      </c>
      <c r="AF2006" s="159">
        <v>1713452.67</v>
      </c>
      <c r="AG2006" s="159">
        <v>328759.74</v>
      </c>
      <c r="AH2006" s="159">
        <v>255189.74</v>
      </c>
      <c r="AI2006" s="159">
        <v>0</v>
      </c>
      <c r="AJ2006" s="159">
        <v>0</v>
      </c>
    </row>
    <row r="2007" spans="1:36">
      <c r="A2007" s="153">
        <v>28</v>
      </c>
      <c r="B2007" s="154">
        <v>6</v>
      </c>
      <c r="C2007" s="154">
        <v>1</v>
      </c>
      <c r="D2007" s="155">
        <v>1</v>
      </c>
      <c r="E2007" s="155" t="s">
        <v>556</v>
      </c>
      <c r="F2007" s="156" t="s">
        <v>5369</v>
      </c>
      <c r="G2007" s="156" t="s">
        <v>556</v>
      </c>
      <c r="H2007" s="156" t="s">
        <v>5370</v>
      </c>
      <c r="I2007" s="155">
        <v>2806011</v>
      </c>
      <c r="J2007" s="157" t="s">
        <v>937</v>
      </c>
      <c r="K2007" s="157"/>
      <c r="L2007" s="155">
        <v>2022</v>
      </c>
      <c r="M2007" s="158">
        <v>29335</v>
      </c>
      <c r="N2007" s="159">
        <v>146344238.5</v>
      </c>
      <c r="O2007" s="159">
        <v>123369227.31999999</v>
      </c>
      <c r="P2007" s="159">
        <v>67903874.129999995</v>
      </c>
      <c r="Q2007" s="159">
        <v>29017058</v>
      </c>
      <c r="R2007" s="159">
        <v>38886816.130000003</v>
      </c>
      <c r="S2007" s="159">
        <v>22975011.18</v>
      </c>
      <c r="T2007" s="159">
        <v>7753221.8399999999</v>
      </c>
      <c r="U2007" s="159">
        <v>148200198.22999999</v>
      </c>
      <c r="V2007" s="159">
        <v>122813063.42</v>
      </c>
      <c r="W2007" s="159">
        <v>46102888.009999998</v>
      </c>
      <c r="X2007" s="159">
        <v>851443.81</v>
      </c>
      <c r="Y2007" s="159">
        <v>25387134.809999999</v>
      </c>
      <c r="Z2007" s="159">
        <v>21570198</v>
      </c>
      <c r="AA2007" s="159">
        <v>12300000</v>
      </c>
      <c r="AB2007" s="159">
        <v>9270198</v>
      </c>
      <c r="AC2007" s="159">
        <v>6139080</v>
      </c>
      <c r="AD2007" s="159">
        <v>6139080</v>
      </c>
      <c r="AE2007" s="159">
        <v>46378160</v>
      </c>
      <c r="AF2007" s="159">
        <v>556163.9</v>
      </c>
      <c r="AG2007" s="159">
        <v>995561.79</v>
      </c>
      <c r="AH2007" s="159">
        <v>1539537.58</v>
      </c>
      <c r="AI2007" s="159">
        <v>0</v>
      </c>
      <c r="AJ2007" s="159">
        <v>0</v>
      </c>
    </row>
    <row r="2008" spans="1:36">
      <c r="A2008" s="153">
        <v>28</v>
      </c>
      <c r="B2008" s="154">
        <v>6</v>
      </c>
      <c r="C2008" s="154">
        <v>4</v>
      </c>
      <c r="D2008" s="155">
        <v>2</v>
      </c>
      <c r="E2008" s="155" t="s">
        <v>556</v>
      </c>
      <c r="F2008" s="156" t="s">
        <v>5371</v>
      </c>
      <c r="G2008" s="156" t="s">
        <v>556</v>
      </c>
      <c r="H2008" s="156" t="s">
        <v>5372</v>
      </c>
      <c r="I2008" s="155">
        <v>2806042</v>
      </c>
      <c r="J2008" s="157" t="s">
        <v>937</v>
      </c>
      <c r="K2008" s="157"/>
      <c r="L2008" s="155">
        <v>2022</v>
      </c>
      <c r="M2008" s="158">
        <v>8464</v>
      </c>
      <c r="N2008" s="159">
        <v>47821295</v>
      </c>
      <c r="O2008" s="159">
        <v>45390189.289999999</v>
      </c>
      <c r="P2008" s="159">
        <v>22113234.810000002</v>
      </c>
      <c r="Q2008" s="159">
        <v>8980820</v>
      </c>
      <c r="R2008" s="159">
        <v>13132414.810000001</v>
      </c>
      <c r="S2008" s="159">
        <v>2431105.71</v>
      </c>
      <c r="T2008" s="159">
        <v>417800.81</v>
      </c>
      <c r="U2008" s="159">
        <v>47581719.969999999</v>
      </c>
      <c r="V2008" s="159">
        <v>39661420.329999998</v>
      </c>
      <c r="W2008" s="159">
        <v>12203482.85</v>
      </c>
      <c r="X2008" s="159">
        <v>253133.61</v>
      </c>
      <c r="Y2008" s="159">
        <v>7920299.6399999997</v>
      </c>
      <c r="Z2008" s="159">
        <v>2300000</v>
      </c>
      <c r="AA2008" s="159">
        <v>2300000</v>
      </c>
      <c r="AB2008" s="159">
        <v>0</v>
      </c>
      <c r="AC2008" s="159">
        <v>2358336</v>
      </c>
      <c r="AD2008" s="159">
        <v>2358336</v>
      </c>
      <c r="AE2008" s="159">
        <v>8382531.2000000002</v>
      </c>
      <c r="AF2008" s="159">
        <v>5728768.96</v>
      </c>
      <c r="AG2008" s="159">
        <v>589728.94999999995</v>
      </c>
      <c r="AH2008" s="159">
        <v>810899.5</v>
      </c>
      <c r="AI2008" s="159">
        <v>0</v>
      </c>
      <c r="AJ2008" s="159">
        <v>0</v>
      </c>
    </row>
    <row r="2009" spans="1:36">
      <c r="A2009" s="153">
        <v>28</v>
      </c>
      <c r="B2009" s="154">
        <v>6</v>
      </c>
      <c r="C2009" s="154">
        <v>5</v>
      </c>
      <c r="D2009" s="155">
        <v>2</v>
      </c>
      <c r="E2009" s="155" t="s">
        <v>556</v>
      </c>
      <c r="F2009" s="156" t="s">
        <v>5371</v>
      </c>
      <c r="G2009" s="156" t="s">
        <v>556</v>
      </c>
      <c r="H2009" s="156" t="s">
        <v>5373</v>
      </c>
      <c r="I2009" s="155">
        <v>2806052</v>
      </c>
      <c r="J2009" s="157" t="s">
        <v>936</v>
      </c>
      <c r="K2009" s="157"/>
      <c r="L2009" s="155">
        <v>2022</v>
      </c>
      <c r="M2009" s="158">
        <v>3164</v>
      </c>
      <c r="N2009" s="159">
        <v>19580534.359999999</v>
      </c>
      <c r="O2009" s="159">
        <v>16306630.83</v>
      </c>
      <c r="P2009" s="159">
        <v>10356274.199999999</v>
      </c>
      <c r="Q2009" s="159">
        <v>4661838</v>
      </c>
      <c r="R2009" s="159">
        <v>5694436.2000000002</v>
      </c>
      <c r="S2009" s="159">
        <v>3273903.53</v>
      </c>
      <c r="T2009" s="159">
        <v>34374.36</v>
      </c>
      <c r="U2009" s="159">
        <v>15896214.76</v>
      </c>
      <c r="V2009" s="159">
        <v>14540110.09</v>
      </c>
      <c r="W2009" s="159">
        <v>5094986.96</v>
      </c>
      <c r="X2009" s="159">
        <v>120088.19</v>
      </c>
      <c r="Y2009" s="159">
        <v>1356104.67</v>
      </c>
      <c r="Z2009" s="159">
        <v>764173.9</v>
      </c>
      <c r="AA2009" s="159">
        <v>0</v>
      </c>
      <c r="AB2009" s="159">
        <v>764173.9</v>
      </c>
      <c r="AC2009" s="159">
        <v>406500</v>
      </c>
      <c r="AD2009" s="159">
        <v>406500</v>
      </c>
      <c r="AE2009" s="159">
        <v>4587000</v>
      </c>
      <c r="AF2009" s="159">
        <v>1766520.74</v>
      </c>
      <c r="AG2009" s="159">
        <v>77030.69</v>
      </c>
      <c r="AH2009" s="159">
        <v>64906.7</v>
      </c>
      <c r="AI2009" s="159">
        <v>0</v>
      </c>
      <c r="AJ2009" s="159">
        <v>0</v>
      </c>
    </row>
    <row r="2010" spans="1:36">
      <c r="A2010" s="153">
        <v>28</v>
      </c>
      <c r="B2010" s="154">
        <v>6</v>
      </c>
      <c r="C2010" s="154">
        <v>6</v>
      </c>
      <c r="D2010" s="155">
        <v>2</v>
      </c>
      <c r="E2010" s="155" t="s">
        <v>556</v>
      </c>
      <c r="F2010" s="156" t="s">
        <v>5371</v>
      </c>
      <c r="G2010" s="156" t="s">
        <v>556</v>
      </c>
      <c r="H2010" s="156" t="s">
        <v>5374</v>
      </c>
      <c r="I2010" s="155">
        <v>2806062</v>
      </c>
      <c r="J2010" s="157" t="s">
        <v>935</v>
      </c>
      <c r="K2010" s="157"/>
      <c r="L2010" s="155">
        <v>2022</v>
      </c>
      <c r="M2010" s="158">
        <v>3742</v>
      </c>
      <c r="N2010" s="159">
        <v>19582085.68</v>
      </c>
      <c r="O2010" s="159">
        <v>19081358.239999998</v>
      </c>
      <c r="P2010" s="159">
        <v>13462440.52</v>
      </c>
      <c r="Q2010" s="159">
        <v>5517762</v>
      </c>
      <c r="R2010" s="159">
        <v>7944678.5199999996</v>
      </c>
      <c r="S2010" s="159">
        <v>500727.44</v>
      </c>
      <c r="T2010" s="159">
        <v>64428</v>
      </c>
      <c r="U2010" s="159">
        <v>18171427.52</v>
      </c>
      <c r="V2010" s="159">
        <v>17526243.77</v>
      </c>
      <c r="W2010" s="159">
        <v>6276884.1399999997</v>
      </c>
      <c r="X2010" s="159">
        <v>175592.73</v>
      </c>
      <c r="Y2010" s="159">
        <v>645183.75</v>
      </c>
      <c r="Z2010" s="159">
        <v>0</v>
      </c>
      <c r="AA2010" s="159">
        <v>0</v>
      </c>
      <c r="AB2010" s="159">
        <v>0</v>
      </c>
      <c r="AC2010" s="159">
        <v>1228969.3999999999</v>
      </c>
      <c r="AD2010" s="159">
        <v>1228969.3999999999</v>
      </c>
      <c r="AE2010" s="159">
        <v>8085842.5</v>
      </c>
      <c r="AF2010" s="159">
        <v>1555114.47</v>
      </c>
      <c r="AG2010" s="159">
        <v>1440235.92</v>
      </c>
      <c r="AH2010" s="159">
        <v>1108275.6399999999</v>
      </c>
      <c r="AI2010" s="159">
        <v>0</v>
      </c>
      <c r="AJ2010" s="159">
        <v>0</v>
      </c>
    </row>
    <row r="2011" spans="1:36">
      <c r="A2011" s="153">
        <v>28</v>
      </c>
      <c r="B2011" s="154">
        <v>6</v>
      </c>
      <c r="C2011" s="154">
        <v>8</v>
      </c>
      <c r="D2011" s="155">
        <v>3</v>
      </c>
      <c r="E2011" s="155" t="s">
        <v>556</v>
      </c>
      <c r="F2011" s="156" t="s">
        <v>5375</v>
      </c>
      <c r="G2011" s="156" t="s">
        <v>556</v>
      </c>
      <c r="H2011" s="156" t="s">
        <v>5376</v>
      </c>
      <c r="I2011" s="155">
        <v>2806083</v>
      </c>
      <c r="J2011" s="157" t="s">
        <v>934</v>
      </c>
      <c r="K2011" s="157"/>
      <c r="L2011" s="155">
        <v>2022</v>
      </c>
      <c r="M2011" s="158">
        <v>5686</v>
      </c>
      <c r="N2011" s="159">
        <v>29865840.539999999</v>
      </c>
      <c r="O2011" s="159">
        <v>28749004.760000002</v>
      </c>
      <c r="P2011" s="159">
        <v>17618436.689999998</v>
      </c>
      <c r="Q2011" s="159">
        <v>8379585</v>
      </c>
      <c r="R2011" s="159">
        <v>9238851.6899999995</v>
      </c>
      <c r="S2011" s="159">
        <v>1116835.78</v>
      </c>
      <c r="T2011" s="159">
        <v>290201.3</v>
      </c>
      <c r="U2011" s="159">
        <v>32679146.710000001</v>
      </c>
      <c r="V2011" s="159">
        <v>23616895.010000002</v>
      </c>
      <c r="W2011" s="159">
        <v>7670068.5599999996</v>
      </c>
      <c r="X2011" s="159">
        <v>127310.81</v>
      </c>
      <c r="Y2011" s="159">
        <v>9062251.6999999993</v>
      </c>
      <c r="Z2011" s="159">
        <v>6358657.75</v>
      </c>
      <c r="AA2011" s="159">
        <v>2501000</v>
      </c>
      <c r="AB2011" s="159">
        <v>3857657.75</v>
      </c>
      <c r="AC2011" s="159">
        <v>1725395.05</v>
      </c>
      <c r="AD2011" s="159">
        <v>1725395.05</v>
      </c>
      <c r="AE2011" s="159">
        <v>7184874.9500000002</v>
      </c>
      <c r="AF2011" s="159">
        <v>5132109.75</v>
      </c>
      <c r="AG2011" s="159">
        <v>427479.4</v>
      </c>
      <c r="AH2011" s="159">
        <v>542330.06999999995</v>
      </c>
      <c r="AI2011" s="159">
        <v>0</v>
      </c>
      <c r="AJ2011" s="159">
        <v>0</v>
      </c>
    </row>
    <row r="2012" spans="1:36">
      <c r="A2012" s="153">
        <v>28</v>
      </c>
      <c r="B2012" s="154">
        <v>6</v>
      </c>
      <c r="C2012" s="154">
        <v>10</v>
      </c>
      <c r="D2012" s="155">
        <v>2</v>
      </c>
      <c r="E2012" s="155" t="s">
        <v>556</v>
      </c>
      <c r="F2012" s="156" t="s">
        <v>5371</v>
      </c>
      <c r="G2012" s="156" t="s">
        <v>556</v>
      </c>
      <c r="H2012" s="156" t="s">
        <v>5377</v>
      </c>
      <c r="I2012" s="155">
        <v>2806102</v>
      </c>
      <c r="J2012" s="157" t="s">
        <v>933</v>
      </c>
      <c r="K2012" s="157"/>
      <c r="L2012" s="155">
        <v>2022</v>
      </c>
      <c r="M2012" s="158">
        <v>6270</v>
      </c>
      <c r="N2012" s="159">
        <v>32549742.43</v>
      </c>
      <c r="O2012" s="159">
        <v>29916819.899999999</v>
      </c>
      <c r="P2012" s="159">
        <v>22367529.880000003</v>
      </c>
      <c r="Q2012" s="159">
        <v>10865312</v>
      </c>
      <c r="R2012" s="159">
        <v>11502217.880000001</v>
      </c>
      <c r="S2012" s="159">
        <v>2632922.5299999998</v>
      </c>
      <c r="T2012" s="159">
        <v>71568.84</v>
      </c>
      <c r="U2012" s="159">
        <v>32866337.18</v>
      </c>
      <c r="V2012" s="159">
        <v>28358221.829999998</v>
      </c>
      <c r="W2012" s="159">
        <v>9166250.3900000006</v>
      </c>
      <c r="X2012" s="159">
        <v>382753.48</v>
      </c>
      <c r="Y2012" s="159">
        <v>4508115.3499999996</v>
      </c>
      <c r="Z2012" s="159">
        <v>3620581.97</v>
      </c>
      <c r="AA2012" s="159">
        <v>2819135.37</v>
      </c>
      <c r="AB2012" s="159">
        <v>801446.60000000009</v>
      </c>
      <c r="AC2012" s="159">
        <v>2250583.6</v>
      </c>
      <c r="AD2012" s="159">
        <v>2250583.6</v>
      </c>
      <c r="AE2012" s="159">
        <v>14785922.5</v>
      </c>
      <c r="AF2012" s="159">
        <v>1558598.07</v>
      </c>
      <c r="AG2012" s="159">
        <v>903677.83</v>
      </c>
      <c r="AH2012" s="159">
        <v>933634.93</v>
      </c>
      <c r="AI2012" s="159">
        <v>0</v>
      </c>
      <c r="AJ2012" s="159">
        <v>0</v>
      </c>
    </row>
    <row r="2013" spans="1:36">
      <c r="A2013" s="153">
        <v>28</v>
      </c>
      <c r="B2013" s="154">
        <v>7</v>
      </c>
      <c r="C2013" s="154">
        <v>1</v>
      </c>
      <c r="D2013" s="155">
        <v>1</v>
      </c>
      <c r="E2013" s="155" t="s">
        <v>556</v>
      </c>
      <c r="F2013" s="156" t="s">
        <v>5378</v>
      </c>
      <c r="G2013" s="156" t="s">
        <v>556</v>
      </c>
      <c r="H2013" s="156" t="s">
        <v>5379</v>
      </c>
      <c r="I2013" s="155">
        <v>2807011</v>
      </c>
      <c r="J2013" s="157" t="s">
        <v>932</v>
      </c>
      <c r="K2013" s="157"/>
      <c r="L2013" s="155">
        <v>2022</v>
      </c>
      <c r="M2013" s="158">
        <v>33322</v>
      </c>
      <c r="N2013" s="159">
        <v>167777407.90000001</v>
      </c>
      <c r="O2013" s="159">
        <v>149451097.66999999</v>
      </c>
      <c r="P2013" s="159">
        <v>79632948.170000002</v>
      </c>
      <c r="Q2013" s="159">
        <v>28982452</v>
      </c>
      <c r="R2013" s="159">
        <v>50650496.170000002</v>
      </c>
      <c r="S2013" s="159">
        <v>18326310.23</v>
      </c>
      <c r="T2013" s="159">
        <v>6669176.3099999996</v>
      </c>
      <c r="U2013" s="159">
        <v>168751431.52000001</v>
      </c>
      <c r="V2013" s="159">
        <v>145783972.06999999</v>
      </c>
      <c r="W2013" s="159">
        <v>52990993.549999997</v>
      </c>
      <c r="X2013" s="159">
        <v>840545.39</v>
      </c>
      <c r="Y2013" s="159">
        <v>22967459.449999999</v>
      </c>
      <c r="Z2013" s="159">
        <v>170404901.08000001</v>
      </c>
      <c r="AA2013" s="159">
        <v>12500000</v>
      </c>
      <c r="AB2013" s="159">
        <v>157904901.08000001</v>
      </c>
      <c r="AC2013" s="159">
        <v>167452330</v>
      </c>
      <c r="AD2013" s="159">
        <v>11500000</v>
      </c>
      <c r="AE2013" s="159">
        <v>37235000</v>
      </c>
      <c r="AF2013" s="159">
        <v>3667125.6</v>
      </c>
      <c r="AG2013" s="159">
        <v>544035.27</v>
      </c>
      <c r="AH2013" s="159">
        <v>605700.23</v>
      </c>
      <c r="AI2013" s="159">
        <v>0</v>
      </c>
      <c r="AJ2013" s="159">
        <v>0</v>
      </c>
    </row>
    <row r="2014" spans="1:36">
      <c r="A2014" s="153">
        <v>28</v>
      </c>
      <c r="B2014" s="154">
        <v>7</v>
      </c>
      <c r="C2014" s="154">
        <v>2</v>
      </c>
      <c r="D2014" s="155">
        <v>1</v>
      </c>
      <c r="E2014" s="155" t="s">
        <v>556</v>
      </c>
      <c r="F2014" s="156" t="s">
        <v>5378</v>
      </c>
      <c r="G2014" s="156" t="s">
        <v>556</v>
      </c>
      <c r="H2014" s="156" t="s">
        <v>5380</v>
      </c>
      <c r="I2014" s="155">
        <v>2807021</v>
      </c>
      <c r="J2014" s="157" t="s">
        <v>930</v>
      </c>
      <c r="K2014" s="157"/>
      <c r="L2014" s="155">
        <v>2022</v>
      </c>
      <c r="M2014" s="158">
        <v>10387</v>
      </c>
      <c r="N2014" s="159">
        <v>60745136.130000003</v>
      </c>
      <c r="O2014" s="159">
        <v>51044492.649999999</v>
      </c>
      <c r="P2014" s="159">
        <v>25280809.030000001</v>
      </c>
      <c r="Q2014" s="159">
        <v>7439810</v>
      </c>
      <c r="R2014" s="159">
        <v>17840999.030000001</v>
      </c>
      <c r="S2014" s="159">
        <v>9700643.4800000004</v>
      </c>
      <c r="T2014" s="159">
        <v>776581.96</v>
      </c>
      <c r="U2014" s="159">
        <v>60090617.039999999</v>
      </c>
      <c r="V2014" s="159">
        <v>47080963.719999999</v>
      </c>
      <c r="W2014" s="159">
        <v>15701218.289999999</v>
      </c>
      <c r="X2014" s="159">
        <v>400852.81</v>
      </c>
      <c r="Y2014" s="159">
        <v>13009653.32</v>
      </c>
      <c r="Z2014" s="159">
        <v>7107890.3600000003</v>
      </c>
      <c r="AA2014" s="159">
        <v>5000000</v>
      </c>
      <c r="AB2014" s="159">
        <v>2107890.3600000003</v>
      </c>
      <c r="AC2014" s="159">
        <v>2432500</v>
      </c>
      <c r="AD2014" s="159">
        <v>2432500</v>
      </c>
      <c r="AE2014" s="159">
        <v>17512500</v>
      </c>
      <c r="AF2014" s="159">
        <v>3963528.93</v>
      </c>
      <c r="AG2014" s="159">
        <v>205471.25</v>
      </c>
      <c r="AH2014" s="159">
        <v>276772.03000000003</v>
      </c>
      <c r="AI2014" s="159">
        <v>0</v>
      </c>
      <c r="AJ2014" s="159">
        <v>0</v>
      </c>
    </row>
    <row r="2015" spans="1:36">
      <c r="A2015" s="153">
        <v>28</v>
      </c>
      <c r="B2015" s="154">
        <v>7</v>
      </c>
      <c r="C2015" s="154">
        <v>3</v>
      </c>
      <c r="D2015" s="155">
        <v>2</v>
      </c>
      <c r="E2015" s="155" t="s">
        <v>556</v>
      </c>
      <c r="F2015" s="156" t="s">
        <v>5381</v>
      </c>
      <c r="G2015" s="156" t="s">
        <v>556</v>
      </c>
      <c r="H2015" s="156" t="s">
        <v>5382</v>
      </c>
      <c r="I2015" s="155">
        <v>2807032</v>
      </c>
      <c r="J2015" s="157" t="s">
        <v>932</v>
      </c>
      <c r="K2015" s="157"/>
      <c r="L2015" s="155">
        <v>2022</v>
      </c>
      <c r="M2015" s="158">
        <v>12956</v>
      </c>
      <c r="N2015" s="159">
        <v>66750117.700000003</v>
      </c>
      <c r="O2015" s="159">
        <v>61429794.420000002</v>
      </c>
      <c r="P2015" s="159">
        <v>39704769.560000002</v>
      </c>
      <c r="Q2015" s="159">
        <v>15602874</v>
      </c>
      <c r="R2015" s="159">
        <v>24101895.559999999</v>
      </c>
      <c r="S2015" s="159">
        <v>5320323.28</v>
      </c>
      <c r="T2015" s="159">
        <v>157962</v>
      </c>
      <c r="U2015" s="159">
        <v>66551990.689999998</v>
      </c>
      <c r="V2015" s="159">
        <v>55077746.409999996</v>
      </c>
      <c r="W2015" s="159">
        <v>17596574.16</v>
      </c>
      <c r="X2015" s="159">
        <v>514249.58</v>
      </c>
      <c r="Y2015" s="159">
        <v>11474244.279999999</v>
      </c>
      <c r="Z2015" s="159">
        <v>4822906.7</v>
      </c>
      <c r="AA2015" s="159">
        <v>0</v>
      </c>
      <c r="AB2015" s="159">
        <v>4822906.7</v>
      </c>
      <c r="AC2015" s="159">
        <v>2123701</v>
      </c>
      <c r="AD2015" s="159">
        <v>2100000</v>
      </c>
      <c r="AE2015" s="159">
        <v>19693480</v>
      </c>
      <c r="AF2015" s="159">
        <v>6352048.0099999998</v>
      </c>
      <c r="AG2015" s="159">
        <v>136637.26999999999</v>
      </c>
      <c r="AH2015" s="159">
        <v>213288.64</v>
      </c>
      <c r="AI2015" s="159">
        <v>0</v>
      </c>
      <c r="AJ2015" s="159">
        <v>0</v>
      </c>
    </row>
    <row r="2016" spans="1:36">
      <c r="A2016" s="153">
        <v>28</v>
      </c>
      <c r="B2016" s="154">
        <v>7</v>
      </c>
      <c r="C2016" s="154">
        <v>4</v>
      </c>
      <c r="D2016" s="155">
        <v>3</v>
      </c>
      <c r="E2016" s="155" t="s">
        <v>556</v>
      </c>
      <c r="F2016" s="156" t="s">
        <v>5383</v>
      </c>
      <c r="G2016" s="156" t="s">
        <v>556</v>
      </c>
      <c r="H2016" s="156" t="s">
        <v>5384</v>
      </c>
      <c r="I2016" s="155">
        <v>2807043</v>
      </c>
      <c r="J2016" s="157" t="s">
        <v>931</v>
      </c>
      <c r="K2016" s="157"/>
      <c r="L2016" s="155">
        <v>2022</v>
      </c>
      <c r="M2016" s="158">
        <v>6023</v>
      </c>
      <c r="N2016" s="159">
        <v>30163095.559999999</v>
      </c>
      <c r="O2016" s="159">
        <v>29171915.109999999</v>
      </c>
      <c r="P2016" s="159">
        <v>19743198.5</v>
      </c>
      <c r="Q2016" s="159">
        <v>6158662</v>
      </c>
      <c r="R2016" s="159">
        <v>13584536.5</v>
      </c>
      <c r="S2016" s="159">
        <v>991180.45</v>
      </c>
      <c r="T2016" s="159">
        <v>300677.13</v>
      </c>
      <c r="U2016" s="159">
        <v>34829655.009999998</v>
      </c>
      <c r="V2016" s="159">
        <v>30859856.649999999</v>
      </c>
      <c r="W2016" s="159">
        <v>10400065.41</v>
      </c>
      <c r="X2016" s="159">
        <v>381705.25</v>
      </c>
      <c r="Y2016" s="159">
        <v>3969798.36</v>
      </c>
      <c r="Z2016" s="159">
        <v>5872171.7000000002</v>
      </c>
      <c r="AA2016" s="159">
        <v>0</v>
      </c>
      <c r="AB2016" s="159">
        <v>5872171.7000000002</v>
      </c>
      <c r="AC2016" s="159">
        <v>826840</v>
      </c>
      <c r="AD2016" s="159">
        <v>826840</v>
      </c>
      <c r="AE2016" s="159">
        <v>10153418.65</v>
      </c>
      <c r="AF2016" s="159">
        <v>-1687941.54</v>
      </c>
      <c r="AG2016" s="159">
        <v>960039.13</v>
      </c>
      <c r="AH2016" s="159">
        <v>453481.61</v>
      </c>
      <c r="AI2016" s="159">
        <v>0</v>
      </c>
      <c r="AJ2016" s="159">
        <v>0</v>
      </c>
    </row>
    <row r="2017" spans="1:36">
      <c r="A2017" s="153">
        <v>28</v>
      </c>
      <c r="B2017" s="154">
        <v>7</v>
      </c>
      <c r="C2017" s="154">
        <v>5</v>
      </c>
      <c r="D2017" s="155">
        <v>2</v>
      </c>
      <c r="E2017" s="155" t="s">
        <v>556</v>
      </c>
      <c r="F2017" s="156" t="s">
        <v>5381</v>
      </c>
      <c r="G2017" s="156" t="s">
        <v>556</v>
      </c>
      <c r="H2017" s="156" t="s">
        <v>5385</v>
      </c>
      <c r="I2017" s="155">
        <v>2807052</v>
      </c>
      <c r="J2017" s="157" t="s">
        <v>930</v>
      </c>
      <c r="K2017" s="157"/>
      <c r="L2017" s="155">
        <v>2022</v>
      </c>
      <c r="M2017" s="158">
        <v>10711</v>
      </c>
      <c r="N2017" s="159">
        <v>56841310.840000004</v>
      </c>
      <c r="O2017" s="159">
        <v>53984831.979999997</v>
      </c>
      <c r="P2017" s="159">
        <v>39328731.109999999</v>
      </c>
      <c r="Q2017" s="159">
        <v>18998301</v>
      </c>
      <c r="R2017" s="159">
        <v>20330430.109999999</v>
      </c>
      <c r="S2017" s="159">
        <v>2856478.86</v>
      </c>
      <c r="T2017" s="159">
        <v>133098.29</v>
      </c>
      <c r="U2017" s="159">
        <v>59522215.229999997</v>
      </c>
      <c r="V2017" s="159">
        <v>48418246.219999999</v>
      </c>
      <c r="W2017" s="159">
        <v>16902514.890000001</v>
      </c>
      <c r="X2017" s="159">
        <v>31819.09</v>
      </c>
      <c r="Y2017" s="159">
        <v>11103969.01</v>
      </c>
      <c r="Z2017" s="159">
        <v>7572716.0899999999</v>
      </c>
      <c r="AA2017" s="159">
        <v>6000000</v>
      </c>
      <c r="AB2017" s="159">
        <v>1572716.0899999999</v>
      </c>
      <c r="AC2017" s="159">
        <v>159600</v>
      </c>
      <c r="AD2017" s="159">
        <v>159600</v>
      </c>
      <c r="AE2017" s="159">
        <v>6000000</v>
      </c>
      <c r="AF2017" s="159">
        <v>5566585.7599999998</v>
      </c>
      <c r="AG2017" s="159">
        <v>355056.95</v>
      </c>
      <c r="AH2017" s="159">
        <v>348554.71</v>
      </c>
      <c r="AI2017" s="159">
        <v>0</v>
      </c>
      <c r="AJ2017" s="159">
        <v>0</v>
      </c>
    </row>
    <row r="2018" spans="1:36">
      <c r="A2018" s="153">
        <v>28</v>
      </c>
      <c r="B2018" s="154">
        <v>7</v>
      </c>
      <c r="C2018" s="154">
        <v>6</v>
      </c>
      <c r="D2018" s="155">
        <v>3</v>
      </c>
      <c r="E2018" s="155" t="s">
        <v>556</v>
      </c>
      <c r="F2018" s="156" t="s">
        <v>5383</v>
      </c>
      <c r="G2018" s="156" t="s">
        <v>556</v>
      </c>
      <c r="H2018" s="156" t="s">
        <v>5386</v>
      </c>
      <c r="I2018" s="155">
        <v>2807063</v>
      </c>
      <c r="J2018" s="157" t="s">
        <v>929</v>
      </c>
      <c r="K2018" s="157"/>
      <c r="L2018" s="155">
        <v>2022</v>
      </c>
      <c r="M2018" s="158">
        <v>12749</v>
      </c>
      <c r="N2018" s="159">
        <v>69136142.290000007</v>
      </c>
      <c r="O2018" s="159">
        <v>67838013.189999998</v>
      </c>
      <c r="P2018" s="159">
        <v>45055858.620000005</v>
      </c>
      <c r="Q2018" s="159">
        <v>17858075</v>
      </c>
      <c r="R2018" s="159">
        <v>27197783.620000001</v>
      </c>
      <c r="S2018" s="159">
        <v>1298129.1000000001</v>
      </c>
      <c r="T2018" s="159">
        <v>641404.75</v>
      </c>
      <c r="U2018" s="159">
        <v>69598065.329999998</v>
      </c>
      <c r="V2018" s="159">
        <v>61343492.409999996</v>
      </c>
      <c r="W2018" s="159">
        <v>16554864.550000001</v>
      </c>
      <c r="X2018" s="159">
        <v>529308.80000000005</v>
      </c>
      <c r="Y2018" s="159">
        <v>8254572.9199999999</v>
      </c>
      <c r="Z2018" s="159">
        <v>7893141.71</v>
      </c>
      <c r="AA2018" s="159">
        <v>5431809.3300000001</v>
      </c>
      <c r="AB2018" s="159">
        <v>2461332.38</v>
      </c>
      <c r="AC2018" s="159">
        <v>3087806</v>
      </c>
      <c r="AD2018" s="159">
        <v>2707900</v>
      </c>
      <c r="AE2018" s="159">
        <v>23784293.66</v>
      </c>
      <c r="AF2018" s="159">
        <v>6494520.7800000003</v>
      </c>
      <c r="AG2018" s="159">
        <v>0</v>
      </c>
      <c r="AH2018" s="159">
        <v>15546.82</v>
      </c>
      <c r="AI2018" s="159">
        <v>0</v>
      </c>
      <c r="AJ2018" s="159">
        <v>0</v>
      </c>
    </row>
    <row r="2019" spans="1:36">
      <c r="A2019" s="153">
        <v>28</v>
      </c>
      <c r="B2019" s="154">
        <v>7</v>
      </c>
      <c r="C2019" s="154">
        <v>7</v>
      </c>
      <c r="D2019" s="155">
        <v>3</v>
      </c>
      <c r="E2019" s="155" t="s">
        <v>556</v>
      </c>
      <c r="F2019" s="156" t="s">
        <v>5383</v>
      </c>
      <c r="G2019" s="156" t="s">
        <v>556</v>
      </c>
      <c r="H2019" s="156" t="s">
        <v>5387</v>
      </c>
      <c r="I2019" s="155">
        <v>2807073</v>
      </c>
      <c r="J2019" s="157" t="s">
        <v>928</v>
      </c>
      <c r="K2019" s="157"/>
      <c r="L2019" s="155">
        <v>2022</v>
      </c>
      <c r="M2019" s="158">
        <v>6785</v>
      </c>
      <c r="N2019" s="159">
        <v>34481019.990000002</v>
      </c>
      <c r="O2019" s="159">
        <v>31198874.199999999</v>
      </c>
      <c r="P2019" s="159">
        <v>20966588.850000001</v>
      </c>
      <c r="Q2019" s="159">
        <v>9068057</v>
      </c>
      <c r="R2019" s="159">
        <v>11898531.85</v>
      </c>
      <c r="S2019" s="159">
        <v>3282145.79</v>
      </c>
      <c r="T2019" s="159">
        <v>88196.88</v>
      </c>
      <c r="U2019" s="159">
        <v>35842356.890000001</v>
      </c>
      <c r="V2019" s="159">
        <v>29823140.780000001</v>
      </c>
      <c r="W2019" s="159">
        <v>11189911.609999999</v>
      </c>
      <c r="X2019" s="159">
        <v>438263.66</v>
      </c>
      <c r="Y2019" s="159">
        <v>6019216.1100000003</v>
      </c>
      <c r="Z2019" s="159">
        <v>4594570</v>
      </c>
      <c r="AA2019" s="159">
        <v>3181613.23</v>
      </c>
      <c r="AB2019" s="159">
        <v>1412956.77</v>
      </c>
      <c r="AC2019" s="159">
        <v>660000</v>
      </c>
      <c r="AD2019" s="159">
        <v>660000</v>
      </c>
      <c r="AE2019" s="159">
        <v>18596642.170000002</v>
      </c>
      <c r="AF2019" s="159">
        <v>1375733.42</v>
      </c>
      <c r="AG2019" s="159">
        <v>795926.22</v>
      </c>
      <c r="AH2019" s="159">
        <v>863303.98</v>
      </c>
      <c r="AI2019" s="159">
        <v>0</v>
      </c>
      <c r="AJ2019" s="159">
        <v>0</v>
      </c>
    </row>
    <row r="2020" spans="1:36">
      <c r="A2020" s="153">
        <v>28</v>
      </c>
      <c r="B2020" s="154">
        <v>8</v>
      </c>
      <c r="C2020" s="154">
        <v>1</v>
      </c>
      <c r="D2020" s="155">
        <v>1</v>
      </c>
      <c r="E2020" s="155" t="s">
        <v>556</v>
      </c>
      <c r="F2020" s="156" t="s">
        <v>5388</v>
      </c>
      <c r="G2020" s="156" t="s">
        <v>556</v>
      </c>
      <c r="H2020" s="156" t="s">
        <v>5389</v>
      </c>
      <c r="I2020" s="155">
        <v>2808011</v>
      </c>
      <c r="J2020" s="157" t="s">
        <v>926</v>
      </c>
      <c r="K2020" s="157"/>
      <c r="L2020" s="155">
        <v>2022</v>
      </c>
      <c r="M2020" s="158">
        <v>27212</v>
      </c>
      <c r="N2020" s="159">
        <v>119694501</v>
      </c>
      <c r="O2020" s="159">
        <v>112447859.09999999</v>
      </c>
      <c r="P2020" s="159">
        <v>67171921.99000001</v>
      </c>
      <c r="Q2020" s="159">
        <v>27140517</v>
      </c>
      <c r="R2020" s="159">
        <v>40031404.990000002</v>
      </c>
      <c r="S2020" s="159">
        <v>7246641.9000000004</v>
      </c>
      <c r="T2020" s="159">
        <v>1835956.54</v>
      </c>
      <c r="U2020" s="159">
        <v>120606949.98999999</v>
      </c>
      <c r="V2020" s="159">
        <v>104171683.51000001</v>
      </c>
      <c r="W2020" s="159">
        <v>34196769.210000001</v>
      </c>
      <c r="X2020" s="159">
        <v>779692.5</v>
      </c>
      <c r="Y2020" s="159">
        <v>16435266.48</v>
      </c>
      <c r="Z2020" s="159">
        <v>10641946</v>
      </c>
      <c r="AA2020" s="159">
        <v>9340000</v>
      </c>
      <c r="AB2020" s="159">
        <v>1301946</v>
      </c>
      <c r="AC2020" s="159">
        <v>3513252.23</v>
      </c>
      <c r="AD2020" s="159">
        <v>3513252.23</v>
      </c>
      <c r="AE2020" s="159">
        <v>37742533</v>
      </c>
      <c r="AF2020" s="159">
        <v>8276175.5899999999</v>
      </c>
      <c r="AG2020" s="159">
        <v>1362380.11</v>
      </c>
      <c r="AH2020" s="159">
        <v>1453802.61</v>
      </c>
      <c r="AI2020" s="159">
        <v>0</v>
      </c>
      <c r="AJ2020" s="159">
        <v>0</v>
      </c>
    </row>
    <row r="2021" spans="1:36">
      <c r="A2021" s="153">
        <v>28</v>
      </c>
      <c r="B2021" s="154">
        <v>8</v>
      </c>
      <c r="C2021" s="154">
        <v>2</v>
      </c>
      <c r="D2021" s="155">
        <v>2</v>
      </c>
      <c r="E2021" s="155" t="s">
        <v>556</v>
      </c>
      <c r="F2021" s="156" t="s">
        <v>5390</v>
      </c>
      <c r="G2021" s="156" t="s">
        <v>556</v>
      </c>
      <c r="H2021" s="156" t="s">
        <v>5391</v>
      </c>
      <c r="I2021" s="155">
        <v>2808022</v>
      </c>
      <c r="J2021" s="157" t="s">
        <v>927</v>
      </c>
      <c r="K2021" s="157"/>
      <c r="L2021" s="155">
        <v>2022</v>
      </c>
      <c r="M2021" s="158">
        <v>6147</v>
      </c>
      <c r="N2021" s="159">
        <v>35135334.350000001</v>
      </c>
      <c r="O2021" s="159">
        <v>34104854.270000003</v>
      </c>
      <c r="P2021" s="159">
        <v>24042269.579999998</v>
      </c>
      <c r="Q2021" s="159">
        <v>9318714</v>
      </c>
      <c r="R2021" s="159">
        <v>14723555.58</v>
      </c>
      <c r="S2021" s="159">
        <v>1030480.08</v>
      </c>
      <c r="T2021" s="159">
        <v>302390.39</v>
      </c>
      <c r="U2021" s="159">
        <v>35080638.340000004</v>
      </c>
      <c r="V2021" s="159">
        <v>33468536.989999998</v>
      </c>
      <c r="W2021" s="159">
        <v>9819872.3599999994</v>
      </c>
      <c r="X2021" s="159">
        <v>658637.72</v>
      </c>
      <c r="Y2021" s="159">
        <v>1612101.35</v>
      </c>
      <c r="Z2021" s="159">
        <v>6150000</v>
      </c>
      <c r="AA2021" s="159">
        <v>6150000</v>
      </c>
      <c r="AB2021" s="159">
        <v>0</v>
      </c>
      <c r="AC2021" s="159">
        <v>5518515.5499999998</v>
      </c>
      <c r="AD2021" s="159">
        <v>5518515.5499999998</v>
      </c>
      <c r="AE2021" s="159">
        <v>18713578.210000001</v>
      </c>
      <c r="AF2021" s="159">
        <v>636317.28</v>
      </c>
      <c r="AG2021" s="159">
        <v>1162317.5900000001</v>
      </c>
      <c r="AH2021" s="159">
        <v>1072384.26</v>
      </c>
      <c r="AI2021" s="159">
        <v>0</v>
      </c>
      <c r="AJ2021" s="159">
        <v>56548.800000000003</v>
      </c>
    </row>
    <row r="2022" spans="1:36">
      <c r="A2022" s="153">
        <v>28</v>
      </c>
      <c r="B2022" s="154">
        <v>8</v>
      </c>
      <c r="C2022" s="154">
        <v>3</v>
      </c>
      <c r="D2022" s="155">
        <v>2</v>
      </c>
      <c r="E2022" s="155" t="s">
        <v>556</v>
      </c>
      <c r="F2022" s="156" t="s">
        <v>5390</v>
      </c>
      <c r="G2022" s="156" t="s">
        <v>556</v>
      </c>
      <c r="H2022" s="156" t="s">
        <v>5392</v>
      </c>
      <c r="I2022" s="155">
        <v>2808032</v>
      </c>
      <c r="J2022" s="157" t="s">
        <v>926</v>
      </c>
      <c r="K2022" s="157"/>
      <c r="L2022" s="155">
        <v>2022</v>
      </c>
      <c r="M2022" s="158">
        <v>8170</v>
      </c>
      <c r="N2022" s="159">
        <v>43081980.200000003</v>
      </c>
      <c r="O2022" s="159">
        <v>40649552.210000001</v>
      </c>
      <c r="P2022" s="159">
        <v>27735188.59</v>
      </c>
      <c r="Q2022" s="159">
        <v>10822730</v>
      </c>
      <c r="R2022" s="159">
        <v>16912458.59</v>
      </c>
      <c r="S2022" s="159">
        <v>2432427.9900000002</v>
      </c>
      <c r="T2022" s="159">
        <v>109964.14</v>
      </c>
      <c r="U2022" s="159">
        <v>47568690.789999999</v>
      </c>
      <c r="V2022" s="159">
        <v>40294585.270000003</v>
      </c>
      <c r="W2022" s="159">
        <v>12797490.439999999</v>
      </c>
      <c r="X2022" s="159">
        <v>519009.85</v>
      </c>
      <c r="Y2022" s="159">
        <v>7274105.5199999996</v>
      </c>
      <c r="Z2022" s="159">
        <v>6990000</v>
      </c>
      <c r="AA2022" s="159">
        <v>6500000</v>
      </c>
      <c r="AB2022" s="159">
        <v>490000</v>
      </c>
      <c r="AC2022" s="159">
        <v>2124384</v>
      </c>
      <c r="AD2022" s="159">
        <v>2124384</v>
      </c>
      <c r="AE2022" s="159">
        <v>23257477.800000001</v>
      </c>
      <c r="AF2022" s="159">
        <v>354966.94</v>
      </c>
      <c r="AG2022" s="159">
        <v>710145.41</v>
      </c>
      <c r="AH2022" s="159">
        <v>1213612.21</v>
      </c>
      <c r="AI2022" s="159">
        <v>0</v>
      </c>
      <c r="AJ2022" s="159">
        <v>0</v>
      </c>
    </row>
    <row r="2023" spans="1:36">
      <c r="A2023" s="153">
        <v>28</v>
      </c>
      <c r="B2023" s="154">
        <v>8</v>
      </c>
      <c r="C2023" s="154">
        <v>4</v>
      </c>
      <c r="D2023" s="155">
        <v>3</v>
      </c>
      <c r="E2023" s="155" t="s">
        <v>556</v>
      </c>
      <c r="F2023" s="156" t="s">
        <v>5393</v>
      </c>
      <c r="G2023" s="156" t="s">
        <v>556</v>
      </c>
      <c r="H2023" s="156" t="s">
        <v>5394</v>
      </c>
      <c r="I2023" s="155">
        <v>2808043</v>
      </c>
      <c r="J2023" s="157" t="s">
        <v>925</v>
      </c>
      <c r="K2023" s="157"/>
      <c r="L2023" s="155">
        <v>2022</v>
      </c>
      <c r="M2023" s="158">
        <v>9717</v>
      </c>
      <c r="N2023" s="159">
        <v>45114461.159999996</v>
      </c>
      <c r="O2023" s="159">
        <v>44484787.460000001</v>
      </c>
      <c r="P2023" s="159">
        <v>29466898.66</v>
      </c>
      <c r="Q2023" s="159">
        <v>10387306</v>
      </c>
      <c r="R2023" s="159">
        <v>19079592.66</v>
      </c>
      <c r="S2023" s="159">
        <v>629673.69999999995</v>
      </c>
      <c r="T2023" s="159">
        <v>97790.15</v>
      </c>
      <c r="U2023" s="159">
        <v>46417849.219999999</v>
      </c>
      <c r="V2023" s="159">
        <v>45135834.57</v>
      </c>
      <c r="W2023" s="159">
        <v>15586131.25</v>
      </c>
      <c r="X2023" s="159">
        <v>1469903.02</v>
      </c>
      <c r="Y2023" s="159">
        <v>1282014.6499999999</v>
      </c>
      <c r="Z2023" s="159">
        <v>6116260.6600000001</v>
      </c>
      <c r="AA2023" s="159">
        <v>6000000</v>
      </c>
      <c r="AB2023" s="159">
        <v>116260.66000000015</v>
      </c>
      <c r="AC2023" s="159">
        <v>4650299.82</v>
      </c>
      <c r="AD2023" s="159">
        <v>4650299.82</v>
      </c>
      <c r="AE2023" s="159">
        <v>31998101.41</v>
      </c>
      <c r="AF2023" s="159">
        <v>-651047.11</v>
      </c>
      <c r="AG2023" s="159">
        <v>322084.74</v>
      </c>
      <c r="AH2023" s="159">
        <v>341591.96</v>
      </c>
      <c r="AI2023" s="159">
        <v>0</v>
      </c>
      <c r="AJ2023" s="159">
        <v>0</v>
      </c>
    </row>
    <row r="2024" spans="1:36">
      <c r="A2024" s="153">
        <v>28</v>
      </c>
      <c r="B2024" s="154">
        <v>8</v>
      </c>
      <c r="C2024" s="154">
        <v>5</v>
      </c>
      <c r="D2024" s="155">
        <v>3</v>
      </c>
      <c r="E2024" s="155" t="s">
        <v>556</v>
      </c>
      <c r="F2024" s="156" t="s">
        <v>5393</v>
      </c>
      <c r="G2024" s="156" t="s">
        <v>556</v>
      </c>
      <c r="H2024" s="156" t="s">
        <v>5395</v>
      </c>
      <c r="I2024" s="155">
        <v>2808053</v>
      </c>
      <c r="J2024" s="157" t="s">
        <v>924</v>
      </c>
      <c r="K2024" s="157"/>
      <c r="L2024" s="155">
        <v>2022</v>
      </c>
      <c r="M2024" s="158">
        <v>7485</v>
      </c>
      <c r="N2024" s="159">
        <v>44598745.219999999</v>
      </c>
      <c r="O2024" s="159">
        <v>34834017.5</v>
      </c>
      <c r="P2024" s="159">
        <v>22430755.130000003</v>
      </c>
      <c r="Q2024" s="159">
        <v>9628343</v>
      </c>
      <c r="R2024" s="159">
        <v>12802412.130000001</v>
      </c>
      <c r="S2024" s="159">
        <v>9764727.7200000007</v>
      </c>
      <c r="T2024" s="159">
        <v>951223.6</v>
      </c>
      <c r="U2024" s="159">
        <v>46103539.460000001</v>
      </c>
      <c r="V2024" s="159">
        <v>31914538.859999999</v>
      </c>
      <c r="W2024" s="159">
        <v>10713672.390000001</v>
      </c>
      <c r="X2024" s="159">
        <v>268785.34000000003</v>
      </c>
      <c r="Y2024" s="159">
        <v>14189000.6</v>
      </c>
      <c r="Z2024" s="159">
        <v>6679303.0300000003</v>
      </c>
      <c r="AA2024" s="159">
        <v>6219707</v>
      </c>
      <c r="AB2024" s="159">
        <v>459596.03000000026</v>
      </c>
      <c r="AC2024" s="159">
        <v>2392012.88</v>
      </c>
      <c r="AD2024" s="159">
        <v>2392012.88</v>
      </c>
      <c r="AE2024" s="159">
        <v>14661457</v>
      </c>
      <c r="AF2024" s="159">
        <v>2919478.64</v>
      </c>
      <c r="AG2024" s="159">
        <v>371599.24</v>
      </c>
      <c r="AH2024" s="159">
        <v>206723.77</v>
      </c>
      <c r="AI2024" s="159">
        <v>0</v>
      </c>
      <c r="AJ2024" s="159">
        <v>0</v>
      </c>
    </row>
    <row r="2025" spans="1:36">
      <c r="A2025" s="153">
        <v>28</v>
      </c>
      <c r="B2025" s="154">
        <v>8</v>
      </c>
      <c r="C2025" s="154">
        <v>6</v>
      </c>
      <c r="D2025" s="155">
        <v>2</v>
      </c>
      <c r="E2025" s="155" t="s">
        <v>556</v>
      </c>
      <c r="F2025" s="156" t="s">
        <v>5390</v>
      </c>
      <c r="G2025" s="156" t="s">
        <v>556</v>
      </c>
      <c r="H2025" s="156" t="s">
        <v>5396</v>
      </c>
      <c r="I2025" s="155">
        <v>2808062</v>
      </c>
      <c r="J2025" s="157" t="s">
        <v>923</v>
      </c>
      <c r="K2025" s="157"/>
      <c r="L2025" s="155">
        <v>2022</v>
      </c>
      <c r="M2025" s="158">
        <v>3805</v>
      </c>
      <c r="N2025" s="159">
        <v>18813841.370000001</v>
      </c>
      <c r="O2025" s="159">
        <v>18473323.420000002</v>
      </c>
      <c r="P2025" s="159">
        <v>12879849.379999999</v>
      </c>
      <c r="Q2025" s="159">
        <v>5862677</v>
      </c>
      <c r="R2025" s="159">
        <v>7017172.3799999999</v>
      </c>
      <c r="S2025" s="159">
        <v>340517.95</v>
      </c>
      <c r="T2025" s="159">
        <v>35478.410000000003</v>
      </c>
      <c r="U2025" s="159">
        <v>17161808.91</v>
      </c>
      <c r="V2025" s="159">
        <v>16216277.25</v>
      </c>
      <c r="W2025" s="159">
        <v>5814486.8799999999</v>
      </c>
      <c r="X2025" s="159">
        <v>43709.16</v>
      </c>
      <c r="Y2025" s="159">
        <v>945531.66</v>
      </c>
      <c r="Z2025" s="159">
        <v>0</v>
      </c>
      <c r="AA2025" s="159">
        <v>0</v>
      </c>
      <c r="AB2025" s="159">
        <v>0</v>
      </c>
      <c r="AC2025" s="159">
        <v>515000</v>
      </c>
      <c r="AD2025" s="159">
        <v>515000</v>
      </c>
      <c r="AE2025" s="159">
        <v>1300000</v>
      </c>
      <c r="AF2025" s="159">
        <v>2257046.17</v>
      </c>
      <c r="AG2025" s="159">
        <v>238413.14</v>
      </c>
      <c r="AH2025" s="159">
        <v>238032.73</v>
      </c>
      <c r="AI2025" s="159">
        <v>0</v>
      </c>
      <c r="AJ2025" s="159">
        <v>0</v>
      </c>
    </row>
    <row r="2026" spans="1:36">
      <c r="A2026" s="153">
        <v>28</v>
      </c>
      <c r="B2026" s="154">
        <v>9</v>
      </c>
      <c r="C2026" s="154">
        <v>1</v>
      </c>
      <c r="D2026" s="155">
        <v>1</v>
      </c>
      <c r="E2026" s="155" t="s">
        <v>556</v>
      </c>
      <c r="F2026" s="156" t="s">
        <v>5397</v>
      </c>
      <c r="G2026" s="156" t="s">
        <v>556</v>
      </c>
      <c r="H2026" s="156" t="s">
        <v>5398</v>
      </c>
      <c r="I2026" s="155">
        <v>2809011</v>
      </c>
      <c r="J2026" s="157" t="s">
        <v>921</v>
      </c>
      <c r="K2026" s="157"/>
      <c r="L2026" s="155">
        <v>2022</v>
      </c>
      <c r="M2026" s="158">
        <v>15728</v>
      </c>
      <c r="N2026" s="159">
        <v>79089553.430000007</v>
      </c>
      <c r="O2026" s="159">
        <v>69797651.480000004</v>
      </c>
      <c r="P2026" s="159">
        <v>35349206.620000005</v>
      </c>
      <c r="Q2026" s="159">
        <v>13024078</v>
      </c>
      <c r="R2026" s="159">
        <v>22325128.620000001</v>
      </c>
      <c r="S2026" s="159">
        <v>9291901.9499999993</v>
      </c>
      <c r="T2026" s="159">
        <v>1949114.32</v>
      </c>
      <c r="U2026" s="159">
        <v>81243761.439999998</v>
      </c>
      <c r="V2026" s="159">
        <v>67071757.270000003</v>
      </c>
      <c r="W2026" s="159">
        <v>22775238.640000001</v>
      </c>
      <c r="X2026" s="159">
        <v>611879.54</v>
      </c>
      <c r="Y2026" s="159">
        <v>14172004.17</v>
      </c>
      <c r="Z2026" s="159">
        <v>5725397.7599999998</v>
      </c>
      <c r="AA2026" s="159">
        <v>5000000</v>
      </c>
      <c r="AB2026" s="159">
        <v>725397.75999999978</v>
      </c>
      <c r="AC2026" s="159">
        <v>2676872</v>
      </c>
      <c r="AD2026" s="159">
        <v>2676872</v>
      </c>
      <c r="AE2026" s="159">
        <v>26019824</v>
      </c>
      <c r="AF2026" s="159">
        <v>2725894.21</v>
      </c>
      <c r="AG2026" s="159">
        <v>348183.55</v>
      </c>
      <c r="AH2026" s="159">
        <v>456343.6</v>
      </c>
      <c r="AI2026" s="159">
        <v>0</v>
      </c>
      <c r="AJ2026" s="159">
        <v>0</v>
      </c>
    </row>
    <row r="2027" spans="1:36">
      <c r="A2027" s="153">
        <v>28</v>
      </c>
      <c r="B2027" s="154">
        <v>9</v>
      </c>
      <c r="C2027" s="154">
        <v>2</v>
      </c>
      <c r="D2027" s="155">
        <v>2</v>
      </c>
      <c r="E2027" s="155" t="s">
        <v>556</v>
      </c>
      <c r="F2027" s="156" t="s">
        <v>5399</v>
      </c>
      <c r="G2027" s="156" t="s">
        <v>556</v>
      </c>
      <c r="H2027" s="156" t="s">
        <v>5400</v>
      </c>
      <c r="I2027" s="155">
        <v>2809022</v>
      </c>
      <c r="J2027" s="157" t="s">
        <v>922</v>
      </c>
      <c r="K2027" s="157"/>
      <c r="L2027" s="155">
        <v>2022</v>
      </c>
      <c r="M2027" s="158">
        <v>3301</v>
      </c>
      <c r="N2027" s="159">
        <v>17616846.920000002</v>
      </c>
      <c r="O2027" s="159">
        <v>17597526.920000002</v>
      </c>
      <c r="P2027" s="159">
        <v>12210791.699999999</v>
      </c>
      <c r="Q2027" s="159">
        <v>5778708</v>
      </c>
      <c r="R2027" s="159">
        <v>6432083.7000000002</v>
      </c>
      <c r="S2027" s="159">
        <v>19320</v>
      </c>
      <c r="T2027" s="159">
        <v>7320</v>
      </c>
      <c r="U2027" s="159">
        <v>16587834.26</v>
      </c>
      <c r="V2027" s="159">
        <v>16051246.199999999</v>
      </c>
      <c r="W2027" s="159">
        <v>4945008.58</v>
      </c>
      <c r="X2027" s="159">
        <v>47019.08</v>
      </c>
      <c r="Y2027" s="159">
        <v>536588.06000000006</v>
      </c>
      <c r="Z2027" s="159">
        <v>390000</v>
      </c>
      <c r="AA2027" s="159">
        <v>0</v>
      </c>
      <c r="AB2027" s="159">
        <v>390000</v>
      </c>
      <c r="AC2027" s="159">
        <v>204000</v>
      </c>
      <c r="AD2027" s="159">
        <v>204000</v>
      </c>
      <c r="AE2027" s="159">
        <v>1390000</v>
      </c>
      <c r="AF2027" s="159">
        <v>1546280.72</v>
      </c>
      <c r="AG2027" s="159">
        <v>494052.69</v>
      </c>
      <c r="AH2027" s="159">
        <v>273684.27</v>
      </c>
      <c r="AI2027" s="159">
        <v>0</v>
      </c>
      <c r="AJ2027" s="159">
        <v>0</v>
      </c>
    </row>
    <row r="2028" spans="1:36">
      <c r="A2028" s="153">
        <v>28</v>
      </c>
      <c r="B2028" s="154">
        <v>9</v>
      </c>
      <c r="C2028" s="154">
        <v>3</v>
      </c>
      <c r="D2028" s="155">
        <v>2</v>
      </c>
      <c r="E2028" s="155" t="s">
        <v>556</v>
      </c>
      <c r="F2028" s="156" t="s">
        <v>5399</v>
      </c>
      <c r="G2028" s="156" t="s">
        <v>556</v>
      </c>
      <c r="H2028" s="156" t="s">
        <v>5401</v>
      </c>
      <c r="I2028" s="155">
        <v>2809032</v>
      </c>
      <c r="J2028" s="157" t="s">
        <v>921</v>
      </c>
      <c r="K2028" s="157"/>
      <c r="L2028" s="155">
        <v>2022</v>
      </c>
      <c r="M2028" s="158">
        <v>6727</v>
      </c>
      <c r="N2028" s="159">
        <v>32796129.57</v>
      </c>
      <c r="O2028" s="159">
        <v>31069388.379999999</v>
      </c>
      <c r="P2028" s="159">
        <v>20206985.939999998</v>
      </c>
      <c r="Q2028" s="159">
        <v>8729560</v>
      </c>
      <c r="R2028" s="159">
        <v>11477425.939999999</v>
      </c>
      <c r="S2028" s="159">
        <v>1726741.19</v>
      </c>
      <c r="T2028" s="159">
        <v>383128.83</v>
      </c>
      <c r="U2028" s="159">
        <v>35171476.539999999</v>
      </c>
      <c r="V2028" s="159">
        <v>28937984.800000001</v>
      </c>
      <c r="W2028" s="159">
        <v>9638765.1999999993</v>
      </c>
      <c r="X2028" s="159">
        <v>282576.83</v>
      </c>
      <c r="Y2028" s="159">
        <v>6233491.7400000002</v>
      </c>
      <c r="Z2028" s="159">
        <v>5715864.4800000004</v>
      </c>
      <c r="AA2028" s="159">
        <v>3000000</v>
      </c>
      <c r="AB2028" s="159">
        <v>2715864.4800000004</v>
      </c>
      <c r="AC2028" s="159">
        <v>1513918.74</v>
      </c>
      <c r="AD2028" s="159">
        <v>1474165.99</v>
      </c>
      <c r="AE2028" s="159">
        <v>10785000</v>
      </c>
      <c r="AF2028" s="159">
        <v>2131403.58</v>
      </c>
      <c r="AG2028" s="159">
        <v>63157.11</v>
      </c>
      <c r="AH2028" s="159">
        <v>98340.64</v>
      </c>
      <c r="AI2028" s="159">
        <v>0</v>
      </c>
      <c r="AJ2028" s="159">
        <v>0</v>
      </c>
    </row>
    <row r="2029" spans="1:36">
      <c r="A2029" s="153">
        <v>28</v>
      </c>
      <c r="B2029" s="154">
        <v>9</v>
      </c>
      <c r="C2029" s="154">
        <v>4</v>
      </c>
      <c r="D2029" s="155">
        <v>2</v>
      </c>
      <c r="E2029" s="155" t="s">
        <v>556</v>
      </c>
      <c r="F2029" s="156" t="s">
        <v>5399</v>
      </c>
      <c r="G2029" s="156" t="s">
        <v>556</v>
      </c>
      <c r="H2029" s="156" t="s">
        <v>5402</v>
      </c>
      <c r="I2029" s="155">
        <v>2809042</v>
      </c>
      <c r="J2029" s="157" t="s">
        <v>920</v>
      </c>
      <c r="K2029" s="157"/>
      <c r="L2029" s="155">
        <v>2022</v>
      </c>
      <c r="M2029" s="158">
        <v>3575</v>
      </c>
      <c r="N2029" s="159">
        <v>21047131.300000001</v>
      </c>
      <c r="O2029" s="159">
        <v>20767503.859999999</v>
      </c>
      <c r="P2029" s="159">
        <v>16095273.560000001</v>
      </c>
      <c r="Q2029" s="159">
        <v>6478019</v>
      </c>
      <c r="R2029" s="159">
        <v>9617254.5600000005</v>
      </c>
      <c r="S2029" s="159">
        <v>279627.44</v>
      </c>
      <c r="T2029" s="159">
        <v>94917.05</v>
      </c>
      <c r="U2029" s="159">
        <v>20968583</v>
      </c>
      <c r="V2029" s="159">
        <v>20335317.59</v>
      </c>
      <c r="W2029" s="159">
        <v>6962147.6799999997</v>
      </c>
      <c r="X2029" s="159">
        <v>49272.32</v>
      </c>
      <c r="Y2029" s="159">
        <v>633265.41</v>
      </c>
      <c r="Z2029" s="159">
        <v>2199677.0499999998</v>
      </c>
      <c r="AA2029" s="159">
        <v>0</v>
      </c>
      <c r="AB2029" s="159">
        <v>2199677.0499999998</v>
      </c>
      <c r="AC2029" s="159">
        <v>573336</v>
      </c>
      <c r="AD2029" s="159">
        <v>457167</v>
      </c>
      <c r="AE2029" s="159">
        <v>1393677.29</v>
      </c>
      <c r="AF2029" s="159">
        <v>432186.27</v>
      </c>
      <c r="AG2029" s="159">
        <v>1186034.24</v>
      </c>
      <c r="AH2029" s="159">
        <v>1487362.31</v>
      </c>
      <c r="AI2029" s="159">
        <v>0</v>
      </c>
      <c r="AJ2029" s="159">
        <v>0</v>
      </c>
    </row>
    <row r="2030" spans="1:36">
      <c r="A2030" s="153">
        <v>28</v>
      </c>
      <c r="B2030" s="154">
        <v>9</v>
      </c>
      <c r="C2030" s="154">
        <v>5</v>
      </c>
      <c r="D2030" s="155">
        <v>3</v>
      </c>
      <c r="E2030" s="155" t="s">
        <v>556</v>
      </c>
      <c r="F2030" s="156" t="s">
        <v>5403</v>
      </c>
      <c r="G2030" s="156" t="s">
        <v>556</v>
      </c>
      <c r="H2030" s="156" t="s">
        <v>5404</v>
      </c>
      <c r="I2030" s="155">
        <v>2809053</v>
      </c>
      <c r="J2030" s="157" t="s">
        <v>919</v>
      </c>
      <c r="K2030" s="157"/>
      <c r="L2030" s="155">
        <v>2022</v>
      </c>
      <c r="M2030" s="158">
        <v>11980</v>
      </c>
      <c r="N2030" s="159">
        <v>60242839.600000001</v>
      </c>
      <c r="O2030" s="159">
        <v>56000237.119999997</v>
      </c>
      <c r="P2030" s="159">
        <v>38310704.859999999</v>
      </c>
      <c r="Q2030" s="159">
        <v>16046656</v>
      </c>
      <c r="R2030" s="159">
        <v>22264048.859999999</v>
      </c>
      <c r="S2030" s="159">
        <v>4242602.4800000004</v>
      </c>
      <c r="T2030" s="159">
        <v>1254355.6000000001</v>
      </c>
      <c r="U2030" s="159">
        <v>61580936.119999997</v>
      </c>
      <c r="V2030" s="159">
        <v>54748970.350000001</v>
      </c>
      <c r="W2030" s="159">
        <v>17682609.440000001</v>
      </c>
      <c r="X2030" s="159">
        <v>654068.43999999994</v>
      </c>
      <c r="Y2030" s="159">
        <v>6831965.7699999996</v>
      </c>
      <c r="Z2030" s="159">
        <v>3009390.79</v>
      </c>
      <c r="AA2030" s="159">
        <v>2760000</v>
      </c>
      <c r="AB2030" s="159">
        <v>249390.79000000004</v>
      </c>
      <c r="AC2030" s="159">
        <v>1400000</v>
      </c>
      <c r="AD2030" s="159">
        <v>1400000</v>
      </c>
      <c r="AE2030" s="159">
        <v>22225658</v>
      </c>
      <c r="AF2030" s="159">
        <v>1251266.77</v>
      </c>
      <c r="AG2030" s="159">
        <v>2130216.2999999998</v>
      </c>
      <c r="AH2030" s="159">
        <v>990941.31</v>
      </c>
      <c r="AI2030" s="159">
        <v>0</v>
      </c>
      <c r="AJ2030" s="159">
        <v>0</v>
      </c>
    </row>
    <row r="2031" spans="1:36">
      <c r="A2031" s="153">
        <v>28</v>
      </c>
      <c r="B2031" s="154">
        <v>10</v>
      </c>
      <c r="C2031" s="154">
        <v>1</v>
      </c>
      <c r="D2031" s="155">
        <v>1</v>
      </c>
      <c r="E2031" s="155" t="s">
        <v>556</v>
      </c>
      <c r="F2031" s="156" t="s">
        <v>5405</v>
      </c>
      <c r="G2031" s="156" t="s">
        <v>556</v>
      </c>
      <c r="H2031" s="156" t="s">
        <v>5406</v>
      </c>
      <c r="I2031" s="155">
        <v>2810011</v>
      </c>
      <c r="J2031" s="157" t="s">
        <v>917</v>
      </c>
      <c r="K2031" s="157"/>
      <c r="L2031" s="155">
        <v>2022</v>
      </c>
      <c r="M2031" s="158">
        <v>21656</v>
      </c>
      <c r="N2031" s="159">
        <v>106245003.45</v>
      </c>
      <c r="O2031" s="159">
        <v>97865822.530000001</v>
      </c>
      <c r="P2031" s="159">
        <v>49582440.769999996</v>
      </c>
      <c r="Q2031" s="159">
        <v>17878656</v>
      </c>
      <c r="R2031" s="159">
        <v>31703784.77</v>
      </c>
      <c r="S2031" s="159">
        <v>8379180.9199999999</v>
      </c>
      <c r="T2031" s="159">
        <v>1728866.01</v>
      </c>
      <c r="U2031" s="159">
        <v>101550216.27</v>
      </c>
      <c r="V2031" s="159">
        <v>93771099.180000007</v>
      </c>
      <c r="W2031" s="159">
        <v>32905387.82</v>
      </c>
      <c r="X2031" s="159">
        <v>307862.15999999997</v>
      </c>
      <c r="Y2031" s="159">
        <v>7779117.0899999999</v>
      </c>
      <c r="Z2031" s="159">
        <v>10464707.08</v>
      </c>
      <c r="AA2031" s="159">
        <v>3000000</v>
      </c>
      <c r="AB2031" s="159">
        <v>7464707.0800000001</v>
      </c>
      <c r="AC2031" s="159">
        <v>2377650</v>
      </c>
      <c r="AD2031" s="159">
        <v>2377650</v>
      </c>
      <c r="AE2031" s="159">
        <v>13027550</v>
      </c>
      <c r="AF2031" s="159">
        <v>4094723.35</v>
      </c>
      <c r="AG2031" s="159">
        <v>787370.23</v>
      </c>
      <c r="AH2031" s="159">
        <v>1264007</v>
      </c>
      <c r="AI2031" s="159">
        <v>0</v>
      </c>
      <c r="AJ2031" s="159">
        <v>0</v>
      </c>
    </row>
    <row r="2032" spans="1:36">
      <c r="A2032" s="153">
        <v>28</v>
      </c>
      <c r="B2032" s="154">
        <v>10</v>
      </c>
      <c r="C2032" s="154">
        <v>2</v>
      </c>
      <c r="D2032" s="155">
        <v>3</v>
      </c>
      <c r="E2032" s="155" t="s">
        <v>556</v>
      </c>
      <c r="F2032" s="156" t="s">
        <v>5407</v>
      </c>
      <c r="G2032" s="156" t="s">
        <v>556</v>
      </c>
      <c r="H2032" s="156" t="s">
        <v>5408</v>
      </c>
      <c r="I2032" s="155">
        <v>2810023</v>
      </c>
      <c r="J2032" s="157" t="s">
        <v>918</v>
      </c>
      <c r="K2032" s="157"/>
      <c r="L2032" s="155">
        <v>2022</v>
      </c>
      <c r="M2032" s="158">
        <v>8174</v>
      </c>
      <c r="N2032" s="159">
        <v>52830576.799999997</v>
      </c>
      <c r="O2032" s="159">
        <v>44992185.740000002</v>
      </c>
      <c r="P2032" s="159">
        <v>25140734.719999999</v>
      </c>
      <c r="Q2032" s="159">
        <v>10802682</v>
      </c>
      <c r="R2032" s="159">
        <v>14338052.720000001</v>
      </c>
      <c r="S2032" s="159">
        <v>7838391.0599999996</v>
      </c>
      <c r="T2032" s="159">
        <v>1128987.7</v>
      </c>
      <c r="U2032" s="159">
        <v>65811402.109999999</v>
      </c>
      <c r="V2032" s="159">
        <v>40695369.170000002</v>
      </c>
      <c r="W2032" s="159">
        <v>12661285.42</v>
      </c>
      <c r="X2032" s="159">
        <v>133157.31</v>
      </c>
      <c r="Y2032" s="159">
        <v>25116032.940000001</v>
      </c>
      <c r="Z2032" s="159">
        <v>22413000</v>
      </c>
      <c r="AA2032" s="159">
        <v>15000000</v>
      </c>
      <c r="AB2032" s="159">
        <v>7413000</v>
      </c>
      <c r="AC2032" s="159">
        <v>1028000</v>
      </c>
      <c r="AD2032" s="159">
        <v>1028000</v>
      </c>
      <c r="AE2032" s="159">
        <v>18986000</v>
      </c>
      <c r="AF2032" s="159">
        <v>4296816.57</v>
      </c>
      <c r="AG2032" s="159">
        <v>659347.22</v>
      </c>
      <c r="AH2032" s="159">
        <v>867166</v>
      </c>
      <c r="AI2032" s="159">
        <v>0</v>
      </c>
      <c r="AJ2032" s="159">
        <v>0</v>
      </c>
    </row>
    <row r="2033" spans="1:36">
      <c r="A2033" s="153">
        <v>28</v>
      </c>
      <c r="B2033" s="154">
        <v>10</v>
      </c>
      <c r="C2033" s="154">
        <v>3</v>
      </c>
      <c r="D2033" s="155">
        <v>2</v>
      </c>
      <c r="E2033" s="155" t="s">
        <v>556</v>
      </c>
      <c r="F2033" s="156" t="s">
        <v>5409</v>
      </c>
      <c r="G2033" s="156" t="s">
        <v>556</v>
      </c>
      <c r="H2033" s="156" t="s">
        <v>5410</v>
      </c>
      <c r="I2033" s="155">
        <v>2810032</v>
      </c>
      <c r="J2033" s="157" t="s">
        <v>917</v>
      </c>
      <c r="K2033" s="157"/>
      <c r="L2033" s="155">
        <v>2022</v>
      </c>
      <c r="M2033" s="158">
        <v>7991</v>
      </c>
      <c r="N2033" s="159">
        <v>41272339.880000003</v>
      </c>
      <c r="O2033" s="159">
        <v>38252973.57</v>
      </c>
      <c r="P2033" s="159">
        <v>21890858</v>
      </c>
      <c r="Q2033" s="159">
        <v>7293975</v>
      </c>
      <c r="R2033" s="159">
        <v>14596883</v>
      </c>
      <c r="S2033" s="159">
        <v>3019366.31</v>
      </c>
      <c r="T2033" s="159">
        <v>801527.13</v>
      </c>
      <c r="U2033" s="159">
        <v>41443439.990000002</v>
      </c>
      <c r="V2033" s="159">
        <v>35983612.140000001</v>
      </c>
      <c r="W2033" s="159">
        <v>10960534.43</v>
      </c>
      <c r="X2033" s="159">
        <v>584729.03</v>
      </c>
      <c r="Y2033" s="159">
        <v>5459827.8499999996</v>
      </c>
      <c r="Z2033" s="159">
        <v>3062448.6</v>
      </c>
      <c r="AA2033" s="159">
        <v>2400000</v>
      </c>
      <c r="AB2033" s="159">
        <v>662448.60000000009</v>
      </c>
      <c r="AC2033" s="159">
        <v>1408377.68</v>
      </c>
      <c r="AD2033" s="159">
        <v>1353377.68</v>
      </c>
      <c r="AE2033" s="159">
        <v>19215661.850000001</v>
      </c>
      <c r="AF2033" s="159">
        <v>2269361.4300000002</v>
      </c>
      <c r="AG2033" s="159">
        <v>582225.31999999995</v>
      </c>
      <c r="AH2033" s="159">
        <v>737175.4</v>
      </c>
      <c r="AI2033" s="159">
        <v>0</v>
      </c>
      <c r="AJ2033" s="159">
        <v>14.59</v>
      </c>
    </row>
    <row r="2034" spans="1:36">
      <c r="A2034" s="153">
        <v>28</v>
      </c>
      <c r="B2034" s="154">
        <v>10</v>
      </c>
      <c r="C2034" s="154">
        <v>4</v>
      </c>
      <c r="D2034" s="155">
        <v>2</v>
      </c>
      <c r="E2034" s="155" t="s">
        <v>556</v>
      </c>
      <c r="F2034" s="156" t="s">
        <v>5409</v>
      </c>
      <c r="G2034" s="156" t="s">
        <v>556</v>
      </c>
      <c r="H2034" s="156" t="s">
        <v>5411</v>
      </c>
      <c r="I2034" s="155">
        <v>2810042</v>
      </c>
      <c r="J2034" s="157" t="s">
        <v>916</v>
      </c>
      <c r="K2034" s="157"/>
      <c r="L2034" s="155">
        <v>2022</v>
      </c>
      <c r="M2034" s="158">
        <v>7581</v>
      </c>
      <c r="N2034" s="159">
        <v>38859698.210000001</v>
      </c>
      <c r="O2034" s="159">
        <v>36229819.770000003</v>
      </c>
      <c r="P2034" s="159">
        <v>23939578.57</v>
      </c>
      <c r="Q2034" s="159">
        <v>10615217</v>
      </c>
      <c r="R2034" s="159">
        <v>13324361.57</v>
      </c>
      <c r="S2034" s="159">
        <v>2629878.44</v>
      </c>
      <c r="T2034" s="159">
        <v>57265.16</v>
      </c>
      <c r="U2034" s="159">
        <v>41316602.149999999</v>
      </c>
      <c r="V2034" s="159">
        <v>34679097.759999998</v>
      </c>
      <c r="W2034" s="159">
        <v>12999362.77</v>
      </c>
      <c r="X2034" s="159">
        <v>268211.71000000002</v>
      </c>
      <c r="Y2034" s="159">
        <v>6637504.3899999997</v>
      </c>
      <c r="Z2034" s="159">
        <v>4296899.9400000004</v>
      </c>
      <c r="AA2034" s="159">
        <v>4160000</v>
      </c>
      <c r="AB2034" s="159">
        <v>136899.94000000041</v>
      </c>
      <c r="AC2034" s="159">
        <v>1839996</v>
      </c>
      <c r="AD2034" s="159">
        <v>1839996</v>
      </c>
      <c r="AE2034" s="159">
        <v>13490126</v>
      </c>
      <c r="AF2034" s="159">
        <v>1550722.01</v>
      </c>
      <c r="AG2034" s="159">
        <v>162411.22</v>
      </c>
      <c r="AH2034" s="159">
        <v>80408.710000000006</v>
      </c>
      <c r="AI2034" s="159">
        <v>0</v>
      </c>
      <c r="AJ2034" s="159">
        <v>0</v>
      </c>
    </row>
    <row r="2035" spans="1:36">
      <c r="A2035" s="153">
        <v>28</v>
      </c>
      <c r="B2035" s="154">
        <v>10</v>
      </c>
      <c r="C2035" s="154">
        <v>5</v>
      </c>
      <c r="D2035" s="155">
        <v>2</v>
      </c>
      <c r="E2035" s="155" t="s">
        <v>556</v>
      </c>
      <c r="F2035" s="156" t="s">
        <v>5409</v>
      </c>
      <c r="G2035" s="156" t="s">
        <v>556</v>
      </c>
      <c r="H2035" s="156" t="s">
        <v>5412</v>
      </c>
      <c r="I2035" s="155">
        <v>2810052</v>
      </c>
      <c r="J2035" s="157" t="s">
        <v>915</v>
      </c>
      <c r="K2035" s="157"/>
      <c r="L2035" s="155">
        <v>2022</v>
      </c>
      <c r="M2035" s="158">
        <v>4568</v>
      </c>
      <c r="N2035" s="159">
        <v>22888810.370000001</v>
      </c>
      <c r="O2035" s="159">
        <v>22333997.129999999</v>
      </c>
      <c r="P2035" s="159">
        <v>15689677.35</v>
      </c>
      <c r="Q2035" s="159">
        <v>7294587</v>
      </c>
      <c r="R2035" s="159">
        <v>8395090.3499999996</v>
      </c>
      <c r="S2035" s="159">
        <v>554813.24</v>
      </c>
      <c r="T2035" s="159">
        <v>428676.48</v>
      </c>
      <c r="U2035" s="159">
        <v>22178563.489999998</v>
      </c>
      <c r="V2035" s="159">
        <v>21669624.27</v>
      </c>
      <c r="W2035" s="159">
        <v>6451037.1200000001</v>
      </c>
      <c r="X2035" s="159">
        <v>280509.83</v>
      </c>
      <c r="Y2035" s="159">
        <v>508939.22</v>
      </c>
      <c r="Z2035" s="159">
        <v>0</v>
      </c>
      <c r="AA2035" s="159">
        <v>0</v>
      </c>
      <c r="AB2035" s="159">
        <v>0</v>
      </c>
      <c r="AC2035" s="159">
        <v>575000</v>
      </c>
      <c r="AD2035" s="159">
        <v>575000</v>
      </c>
      <c r="AE2035" s="159">
        <v>7633519</v>
      </c>
      <c r="AF2035" s="159">
        <v>664372.86</v>
      </c>
      <c r="AG2035" s="159">
        <v>356355</v>
      </c>
      <c r="AH2035" s="159">
        <v>267777.15000000002</v>
      </c>
      <c r="AI2035" s="159">
        <v>0</v>
      </c>
      <c r="AJ2035" s="159">
        <v>0</v>
      </c>
    </row>
    <row r="2036" spans="1:36">
      <c r="A2036" s="153">
        <v>28</v>
      </c>
      <c r="B2036" s="154">
        <v>11</v>
      </c>
      <c r="C2036" s="154">
        <v>1</v>
      </c>
      <c r="D2036" s="155">
        <v>2</v>
      </c>
      <c r="E2036" s="155" t="s">
        <v>556</v>
      </c>
      <c r="F2036" s="156" t="s">
        <v>5413</v>
      </c>
      <c r="G2036" s="156" t="s">
        <v>556</v>
      </c>
      <c r="H2036" s="156" t="s">
        <v>5414</v>
      </c>
      <c r="I2036" s="155">
        <v>2811012</v>
      </c>
      <c r="J2036" s="157" t="s">
        <v>914</v>
      </c>
      <c r="K2036" s="157"/>
      <c r="L2036" s="155">
        <v>2022</v>
      </c>
      <c r="M2036" s="158">
        <v>3209</v>
      </c>
      <c r="N2036" s="159">
        <v>18492698.57</v>
      </c>
      <c r="O2036" s="159">
        <v>18393095.190000001</v>
      </c>
      <c r="P2036" s="159">
        <v>15708058.9</v>
      </c>
      <c r="Q2036" s="159">
        <v>6606088</v>
      </c>
      <c r="R2036" s="159">
        <v>9101970.9000000004</v>
      </c>
      <c r="S2036" s="159">
        <v>99603.38</v>
      </c>
      <c r="T2036" s="159">
        <v>21730.080000000002</v>
      </c>
      <c r="U2036" s="159">
        <v>18377340.039999999</v>
      </c>
      <c r="V2036" s="159">
        <v>17369138.129999999</v>
      </c>
      <c r="W2036" s="159">
        <v>5916609.4800000004</v>
      </c>
      <c r="X2036" s="159">
        <v>93416.95</v>
      </c>
      <c r="Y2036" s="159">
        <v>1008201.91</v>
      </c>
      <c r="Z2036" s="159">
        <v>709485.72</v>
      </c>
      <c r="AA2036" s="159">
        <v>0</v>
      </c>
      <c r="AB2036" s="159">
        <v>709485.72</v>
      </c>
      <c r="AC2036" s="159">
        <v>479000</v>
      </c>
      <c r="AD2036" s="159">
        <v>460000</v>
      </c>
      <c r="AE2036" s="159">
        <v>3004397.98</v>
      </c>
      <c r="AF2036" s="159">
        <v>1023957.06</v>
      </c>
      <c r="AG2036" s="159">
        <v>0</v>
      </c>
      <c r="AH2036" s="159">
        <v>64388.97</v>
      </c>
      <c r="AI2036" s="159">
        <v>0</v>
      </c>
      <c r="AJ2036" s="159">
        <v>0</v>
      </c>
    </row>
    <row r="2037" spans="1:36">
      <c r="A2037" s="153">
        <v>28</v>
      </c>
      <c r="B2037" s="154">
        <v>11</v>
      </c>
      <c r="C2037" s="154">
        <v>2</v>
      </c>
      <c r="D2037" s="155">
        <v>2</v>
      </c>
      <c r="E2037" s="155" t="s">
        <v>556</v>
      </c>
      <c r="F2037" s="156" t="s">
        <v>5413</v>
      </c>
      <c r="G2037" s="156" t="s">
        <v>556</v>
      </c>
      <c r="H2037" s="156" t="s">
        <v>5415</v>
      </c>
      <c r="I2037" s="155">
        <v>2811022</v>
      </c>
      <c r="J2037" s="157" t="s">
        <v>913</v>
      </c>
      <c r="K2037" s="157"/>
      <c r="L2037" s="155">
        <v>2022</v>
      </c>
      <c r="M2037" s="158">
        <v>2665</v>
      </c>
      <c r="N2037" s="159">
        <v>13207783.41</v>
      </c>
      <c r="O2037" s="159">
        <v>13081906.699999999</v>
      </c>
      <c r="P2037" s="159">
        <v>10086700.629999999</v>
      </c>
      <c r="Q2037" s="159">
        <v>4752966</v>
      </c>
      <c r="R2037" s="159">
        <v>5333734.63</v>
      </c>
      <c r="S2037" s="159">
        <v>125876.71</v>
      </c>
      <c r="T2037" s="159">
        <v>22560.77</v>
      </c>
      <c r="U2037" s="159">
        <v>13204678.57</v>
      </c>
      <c r="V2037" s="159">
        <v>12790813.960000001</v>
      </c>
      <c r="W2037" s="159">
        <v>5223453.24</v>
      </c>
      <c r="X2037" s="159">
        <v>62507.01</v>
      </c>
      <c r="Y2037" s="159">
        <v>413864.61</v>
      </c>
      <c r="Z2037" s="159">
        <v>512114.44</v>
      </c>
      <c r="AA2037" s="159">
        <v>300000</v>
      </c>
      <c r="AB2037" s="159">
        <v>212114.44</v>
      </c>
      <c r="AC2037" s="159">
        <v>446505.48</v>
      </c>
      <c r="AD2037" s="159">
        <v>235505.48</v>
      </c>
      <c r="AE2037" s="159">
        <v>1951196.44</v>
      </c>
      <c r="AF2037" s="159">
        <v>291092.74</v>
      </c>
      <c r="AG2037" s="159">
        <v>104239.5</v>
      </c>
      <c r="AH2037" s="159">
        <v>65320</v>
      </c>
      <c r="AI2037" s="159">
        <v>0</v>
      </c>
      <c r="AJ2037" s="159">
        <v>0</v>
      </c>
    </row>
    <row r="2038" spans="1:36">
      <c r="A2038" s="153">
        <v>28</v>
      </c>
      <c r="B2038" s="154">
        <v>11</v>
      </c>
      <c r="C2038" s="154">
        <v>3</v>
      </c>
      <c r="D2038" s="155">
        <v>2</v>
      </c>
      <c r="E2038" s="155" t="s">
        <v>556</v>
      </c>
      <c r="F2038" s="156" t="s">
        <v>5413</v>
      </c>
      <c r="G2038" s="156" t="s">
        <v>556</v>
      </c>
      <c r="H2038" s="156" t="s">
        <v>5416</v>
      </c>
      <c r="I2038" s="155">
        <v>2811032</v>
      </c>
      <c r="J2038" s="157" t="s">
        <v>912</v>
      </c>
      <c r="K2038" s="157"/>
      <c r="L2038" s="155">
        <v>2022</v>
      </c>
      <c r="M2038" s="158">
        <v>6021</v>
      </c>
      <c r="N2038" s="159">
        <v>30416441.460000001</v>
      </c>
      <c r="O2038" s="159">
        <v>29952744.780000001</v>
      </c>
      <c r="P2038" s="159">
        <v>24022982.219999999</v>
      </c>
      <c r="Q2038" s="159">
        <v>11770929</v>
      </c>
      <c r="R2038" s="159">
        <v>12252053.220000001</v>
      </c>
      <c r="S2038" s="159">
        <v>463696.68</v>
      </c>
      <c r="T2038" s="159">
        <v>160527.74</v>
      </c>
      <c r="U2038" s="159">
        <v>30309237.289999999</v>
      </c>
      <c r="V2038" s="159">
        <v>28455138.039999999</v>
      </c>
      <c r="W2038" s="159">
        <v>10092024.17</v>
      </c>
      <c r="X2038" s="159">
        <v>170755.87</v>
      </c>
      <c r="Y2038" s="159">
        <v>1854099.25</v>
      </c>
      <c r="Z2038" s="159">
        <v>929832.42</v>
      </c>
      <c r="AA2038" s="159">
        <v>200000</v>
      </c>
      <c r="AB2038" s="159">
        <v>729832.42</v>
      </c>
      <c r="AC2038" s="159">
        <v>700000</v>
      </c>
      <c r="AD2038" s="159">
        <v>700000</v>
      </c>
      <c r="AE2038" s="159">
        <v>5041630.92</v>
      </c>
      <c r="AF2038" s="159">
        <v>1497606.74</v>
      </c>
      <c r="AG2038" s="159">
        <v>133876.16</v>
      </c>
      <c r="AH2038" s="159">
        <v>110466.67</v>
      </c>
      <c r="AI2038" s="159">
        <v>0</v>
      </c>
      <c r="AJ2038" s="159">
        <v>0</v>
      </c>
    </row>
    <row r="2039" spans="1:36">
      <c r="A2039" s="153">
        <v>28</v>
      </c>
      <c r="B2039" s="154">
        <v>11</v>
      </c>
      <c r="C2039" s="154">
        <v>4</v>
      </c>
      <c r="D2039" s="155">
        <v>3</v>
      </c>
      <c r="E2039" s="155" t="s">
        <v>556</v>
      </c>
      <c r="F2039" s="156" t="s">
        <v>5417</v>
      </c>
      <c r="G2039" s="156" t="s">
        <v>556</v>
      </c>
      <c r="H2039" s="156" t="s">
        <v>5418</v>
      </c>
      <c r="I2039" s="155">
        <v>2811043</v>
      </c>
      <c r="J2039" s="157" t="s">
        <v>911</v>
      </c>
      <c r="K2039" s="157"/>
      <c r="L2039" s="155">
        <v>2022</v>
      </c>
      <c r="M2039" s="158">
        <v>21045</v>
      </c>
      <c r="N2039" s="159">
        <v>102162797.58</v>
      </c>
      <c r="O2039" s="159">
        <v>95157146.299999997</v>
      </c>
      <c r="P2039" s="159">
        <v>57997684.219999999</v>
      </c>
      <c r="Q2039" s="159">
        <v>27124723</v>
      </c>
      <c r="R2039" s="159">
        <v>30872961.219999999</v>
      </c>
      <c r="S2039" s="159">
        <v>7005651.2800000003</v>
      </c>
      <c r="T2039" s="159">
        <v>1594347.73</v>
      </c>
      <c r="U2039" s="159">
        <v>101375694.73999999</v>
      </c>
      <c r="V2039" s="159">
        <v>88353139.959999993</v>
      </c>
      <c r="W2039" s="159">
        <v>34785442.32</v>
      </c>
      <c r="X2039" s="159">
        <v>1379495.34</v>
      </c>
      <c r="Y2039" s="159">
        <v>13022554.779999999</v>
      </c>
      <c r="Z2039" s="159">
        <v>11467968.939999999</v>
      </c>
      <c r="AA2039" s="159">
        <v>6850000</v>
      </c>
      <c r="AB2039" s="159">
        <v>4617968.9399999995</v>
      </c>
      <c r="AC2039" s="159">
        <v>3900000</v>
      </c>
      <c r="AD2039" s="159">
        <v>3900000</v>
      </c>
      <c r="AE2039" s="159">
        <v>43438000</v>
      </c>
      <c r="AF2039" s="159">
        <v>6804006.3399999999</v>
      </c>
      <c r="AG2039" s="159">
        <v>460144.03</v>
      </c>
      <c r="AH2039" s="159">
        <v>404854.41</v>
      </c>
      <c r="AI2039" s="159">
        <v>0</v>
      </c>
      <c r="AJ2039" s="159">
        <v>0</v>
      </c>
    </row>
    <row r="2040" spans="1:36">
      <c r="A2040" s="153">
        <v>28</v>
      </c>
      <c r="B2040" s="154">
        <v>12</v>
      </c>
      <c r="C2040" s="154">
        <v>1</v>
      </c>
      <c r="D2040" s="155">
        <v>1</v>
      </c>
      <c r="E2040" s="155" t="s">
        <v>556</v>
      </c>
      <c r="F2040" s="156" t="s">
        <v>5419</v>
      </c>
      <c r="G2040" s="156" t="s">
        <v>556</v>
      </c>
      <c r="H2040" s="156" t="s">
        <v>5420</v>
      </c>
      <c r="I2040" s="155">
        <v>2812011</v>
      </c>
      <c r="J2040" s="157" t="s">
        <v>908</v>
      </c>
      <c r="K2040" s="157"/>
      <c r="L2040" s="155">
        <v>2022</v>
      </c>
      <c r="M2040" s="158">
        <v>10891</v>
      </c>
      <c r="N2040" s="159">
        <v>57204920.100000001</v>
      </c>
      <c r="O2040" s="159">
        <v>53853484.960000001</v>
      </c>
      <c r="P2040" s="159">
        <v>31803270.140000001</v>
      </c>
      <c r="Q2040" s="159">
        <v>10797060</v>
      </c>
      <c r="R2040" s="159">
        <v>21006210.140000001</v>
      </c>
      <c r="S2040" s="159">
        <v>3351435.14</v>
      </c>
      <c r="T2040" s="159">
        <v>999752.34</v>
      </c>
      <c r="U2040" s="159">
        <v>55778793.899999999</v>
      </c>
      <c r="V2040" s="159">
        <v>50941791.780000001</v>
      </c>
      <c r="W2040" s="159">
        <v>20382968.649999999</v>
      </c>
      <c r="X2040" s="159">
        <v>768338.46</v>
      </c>
      <c r="Y2040" s="159">
        <v>4837002.12</v>
      </c>
      <c r="Z2040" s="159">
        <v>3171403.37</v>
      </c>
      <c r="AA2040" s="159">
        <v>2243335.8199999998</v>
      </c>
      <c r="AB2040" s="159">
        <v>928067.55000000028</v>
      </c>
      <c r="AC2040" s="159">
        <v>2039743.32</v>
      </c>
      <c r="AD2040" s="159">
        <v>2039743.32</v>
      </c>
      <c r="AE2040" s="159">
        <v>26135134.829999998</v>
      </c>
      <c r="AF2040" s="159">
        <v>2911693.18</v>
      </c>
      <c r="AG2040" s="159">
        <v>2315571.5699999998</v>
      </c>
      <c r="AH2040" s="159">
        <v>2402154.12</v>
      </c>
      <c r="AI2040" s="159">
        <v>0</v>
      </c>
      <c r="AJ2040" s="159">
        <v>0</v>
      </c>
    </row>
    <row r="2041" spans="1:36">
      <c r="A2041" s="153">
        <v>28</v>
      </c>
      <c r="B2041" s="154">
        <v>12</v>
      </c>
      <c r="C2041" s="154">
        <v>2</v>
      </c>
      <c r="D2041" s="155">
        <v>2</v>
      </c>
      <c r="E2041" s="155" t="s">
        <v>556</v>
      </c>
      <c r="F2041" s="156" t="s">
        <v>5421</v>
      </c>
      <c r="G2041" s="156" t="s">
        <v>556</v>
      </c>
      <c r="H2041" s="156" t="s">
        <v>5422</v>
      </c>
      <c r="I2041" s="155">
        <v>2812022</v>
      </c>
      <c r="J2041" s="157" t="s">
        <v>903</v>
      </c>
      <c r="K2041" s="157"/>
      <c r="L2041" s="155">
        <v>2022</v>
      </c>
      <c r="M2041" s="158">
        <v>9367</v>
      </c>
      <c r="N2041" s="159">
        <v>54585502.630000003</v>
      </c>
      <c r="O2041" s="159">
        <v>48621494.710000001</v>
      </c>
      <c r="P2041" s="159">
        <v>36202727.109999999</v>
      </c>
      <c r="Q2041" s="159">
        <v>18030399</v>
      </c>
      <c r="R2041" s="159">
        <v>18172328.109999999</v>
      </c>
      <c r="S2041" s="159">
        <v>5964007.9199999999</v>
      </c>
      <c r="T2041" s="159">
        <v>6393.01</v>
      </c>
      <c r="U2041" s="159">
        <v>51788025.880000003</v>
      </c>
      <c r="V2041" s="159">
        <v>43185254.090000004</v>
      </c>
      <c r="W2041" s="159">
        <v>15557284.210000001</v>
      </c>
      <c r="X2041" s="159">
        <v>496016.57</v>
      </c>
      <c r="Y2041" s="159">
        <v>8602771.7899999991</v>
      </c>
      <c r="Z2041" s="159">
        <v>5915888.8600000003</v>
      </c>
      <c r="AA2041" s="159">
        <v>3721000</v>
      </c>
      <c r="AB2041" s="159">
        <v>2194888.8600000003</v>
      </c>
      <c r="AC2041" s="159">
        <v>3745900</v>
      </c>
      <c r="AD2041" s="159">
        <v>3595900</v>
      </c>
      <c r="AE2041" s="159">
        <v>18854168</v>
      </c>
      <c r="AF2041" s="159">
        <v>5436240.6200000001</v>
      </c>
      <c r="AG2041" s="159">
        <v>396328.53</v>
      </c>
      <c r="AH2041" s="159">
        <v>526746.38</v>
      </c>
      <c r="AI2041" s="159">
        <v>0</v>
      </c>
      <c r="AJ2041" s="159">
        <v>0</v>
      </c>
    </row>
    <row r="2042" spans="1:36">
      <c r="A2042" s="153">
        <v>28</v>
      </c>
      <c r="B2042" s="154">
        <v>12</v>
      </c>
      <c r="C2042" s="154">
        <v>3</v>
      </c>
      <c r="D2042" s="155">
        <v>2</v>
      </c>
      <c r="E2042" s="155" t="s">
        <v>556</v>
      </c>
      <c r="F2042" s="156" t="s">
        <v>5421</v>
      </c>
      <c r="G2042" s="156" t="s">
        <v>556</v>
      </c>
      <c r="H2042" s="156" t="s">
        <v>5423</v>
      </c>
      <c r="I2042" s="155">
        <v>2812032</v>
      </c>
      <c r="J2042" s="157" t="s">
        <v>910</v>
      </c>
      <c r="K2042" s="157"/>
      <c r="L2042" s="155">
        <v>2022</v>
      </c>
      <c r="M2042" s="158">
        <v>6307</v>
      </c>
      <c r="N2042" s="159">
        <v>37050006.710000001</v>
      </c>
      <c r="O2042" s="159">
        <v>32738809.829999998</v>
      </c>
      <c r="P2042" s="159">
        <v>26566173.939999998</v>
      </c>
      <c r="Q2042" s="159">
        <v>13172428</v>
      </c>
      <c r="R2042" s="159">
        <v>13393745.939999999</v>
      </c>
      <c r="S2042" s="159">
        <v>4311196.88</v>
      </c>
      <c r="T2042" s="159">
        <v>58354.02</v>
      </c>
      <c r="U2042" s="159">
        <v>39168982.450000003</v>
      </c>
      <c r="V2042" s="159">
        <v>30875106.219999999</v>
      </c>
      <c r="W2042" s="159">
        <v>12337557.689999999</v>
      </c>
      <c r="X2042" s="159">
        <v>171898.6</v>
      </c>
      <c r="Y2042" s="159">
        <v>8293876.2300000004</v>
      </c>
      <c r="Z2042" s="159">
        <v>6004511.2599999998</v>
      </c>
      <c r="AA2042" s="159">
        <v>2100000</v>
      </c>
      <c r="AB2042" s="159">
        <v>3904511.26</v>
      </c>
      <c r="AC2042" s="159">
        <v>1701450</v>
      </c>
      <c r="AD2042" s="159">
        <v>1340000</v>
      </c>
      <c r="AE2042" s="159">
        <v>7430279.4400000004</v>
      </c>
      <c r="AF2042" s="159">
        <v>1863703.61</v>
      </c>
      <c r="AG2042" s="159">
        <v>0</v>
      </c>
      <c r="AH2042" s="159">
        <v>11909.71</v>
      </c>
      <c r="AI2042" s="159">
        <v>0</v>
      </c>
      <c r="AJ2042" s="159">
        <v>279.44</v>
      </c>
    </row>
    <row r="2043" spans="1:36">
      <c r="A2043" s="153">
        <v>28</v>
      </c>
      <c r="B2043" s="154">
        <v>12</v>
      </c>
      <c r="C2043" s="154">
        <v>4</v>
      </c>
      <c r="D2043" s="155">
        <v>2</v>
      </c>
      <c r="E2043" s="155" t="s">
        <v>556</v>
      </c>
      <c r="F2043" s="156" t="s">
        <v>5421</v>
      </c>
      <c r="G2043" s="156" t="s">
        <v>556</v>
      </c>
      <c r="H2043" s="156" t="s">
        <v>5424</v>
      </c>
      <c r="I2043" s="155">
        <v>2812042</v>
      </c>
      <c r="J2043" s="157" t="s">
        <v>909</v>
      </c>
      <c r="K2043" s="157"/>
      <c r="L2043" s="155">
        <v>2022</v>
      </c>
      <c r="M2043" s="158">
        <v>9119</v>
      </c>
      <c r="N2043" s="159">
        <v>54522043.560000002</v>
      </c>
      <c r="O2043" s="159">
        <v>47659930.170000002</v>
      </c>
      <c r="P2043" s="159">
        <v>36256103.469999999</v>
      </c>
      <c r="Q2043" s="159">
        <v>15809774</v>
      </c>
      <c r="R2043" s="159">
        <v>20446329.469999999</v>
      </c>
      <c r="S2043" s="159">
        <v>6862113.3899999997</v>
      </c>
      <c r="T2043" s="159">
        <v>2132337.15</v>
      </c>
      <c r="U2043" s="159">
        <v>53030295.159999996</v>
      </c>
      <c r="V2043" s="159">
        <v>43483027.75</v>
      </c>
      <c r="W2043" s="159">
        <v>16207765.119999999</v>
      </c>
      <c r="X2043" s="159">
        <v>473538.26</v>
      </c>
      <c r="Y2043" s="159">
        <v>9547267.4100000001</v>
      </c>
      <c r="Z2043" s="159">
        <v>6729644.8099999996</v>
      </c>
      <c r="AA2043" s="159">
        <v>3900000</v>
      </c>
      <c r="AB2043" s="159">
        <v>2829644.8099999996</v>
      </c>
      <c r="AC2043" s="159">
        <v>1199368.8</v>
      </c>
      <c r="AD2043" s="159">
        <v>1199368.8</v>
      </c>
      <c r="AE2043" s="159">
        <v>18532980</v>
      </c>
      <c r="AF2043" s="159">
        <v>4176902.42</v>
      </c>
      <c r="AG2043" s="159">
        <v>1106493.1599999999</v>
      </c>
      <c r="AH2043" s="159">
        <v>923486.03</v>
      </c>
      <c r="AI2043" s="159">
        <v>0</v>
      </c>
      <c r="AJ2043" s="159">
        <v>0</v>
      </c>
    </row>
    <row r="2044" spans="1:36">
      <c r="A2044" s="153">
        <v>28</v>
      </c>
      <c r="B2044" s="154">
        <v>12</v>
      </c>
      <c r="C2044" s="154">
        <v>5</v>
      </c>
      <c r="D2044" s="155">
        <v>2</v>
      </c>
      <c r="E2044" s="155" t="s">
        <v>556</v>
      </c>
      <c r="F2044" s="156" t="s">
        <v>5421</v>
      </c>
      <c r="G2044" s="156" t="s">
        <v>556</v>
      </c>
      <c r="H2044" s="156" t="s">
        <v>5425</v>
      </c>
      <c r="I2044" s="155">
        <v>2812052</v>
      </c>
      <c r="J2044" s="157" t="s">
        <v>908</v>
      </c>
      <c r="K2044" s="157"/>
      <c r="L2044" s="155">
        <v>2022</v>
      </c>
      <c r="M2044" s="158">
        <v>8216</v>
      </c>
      <c r="N2044" s="159">
        <v>49468789.939999998</v>
      </c>
      <c r="O2044" s="159">
        <v>42382554.75</v>
      </c>
      <c r="P2044" s="159">
        <v>32555994.690000001</v>
      </c>
      <c r="Q2044" s="159">
        <v>14672211</v>
      </c>
      <c r="R2044" s="159">
        <v>17883783.690000001</v>
      </c>
      <c r="S2044" s="159">
        <v>7086235.1900000004</v>
      </c>
      <c r="T2044" s="159">
        <v>322118.46000000002</v>
      </c>
      <c r="U2044" s="159">
        <v>53751492.770000003</v>
      </c>
      <c r="V2044" s="159">
        <v>36868953.479999997</v>
      </c>
      <c r="W2044" s="159">
        <v>11123339.630000001</v>
      </c>
      <c r="X2044" s="159">
        <v>483033.17</v>
      </c>
      <c r="Y2044" s="159">
        <v>16882539.289999999</v>
      </c>
      <c r="Z2044" s="159">
        <v>8737235.0999999996</v>
      </c>
      <c r="AA2044" s="159">
        <v>7500000</v>
      </c>
      <c r="AB2044" s="159">
        <v>1237235.0999999996</v>
      </c>
      <c r="AC2044" s="159">
        <v>3876889</v>
      </c>
      <c r="AD2044" s="159">
        <v>3812000</v>
      </c>
      <c r="AE2044" s="159">
        <v>20402000</v>
      </c>
      <c r="AF2044" s="159">
        <v>5513601.2699999996</v>
      </c>
      <c r="AG2044" s="159">
        <v>609206.28</v>
      </c>
      <c r="AH2044" s="159">
        <v>825535.86</v>
      </c>
      <c r="AI2044" s="159">
        <v>0</v>
      </c>
      <c r="AJ2044" s="159">
        <v>0</v>
      </c>
    </row>
    <row r="2045" spans="1:36">
      <c r="A2045" s="153">
        <v>28</v>
      </c>
      <c r="B2045" s="154">
        <v>13</v>
      </c>
      <c r="C2045" s="154">
        <v>3</v>
      </c>
      <c r="D2045" s="155">
        <v>2</v>
      </c>
      <c r="E2045" s="155" t="s">
        <v>556</v>
      </c>
      <c r="F2045" s="156" t="s">
        <v>5426</v>
      </c>
      <c r="G2045" s="156" t="s">
        <v>556</v>
      </c>
      <c r="H2045" s="156" t="s">
        <v>5427</v>
      </c>
      <c r="I2045" s="155">
        <v>2813032</v>
      </c>
      <c r="J2045" s="157" t="s">
        <v>907</v>
      </c>
      <c r="K2045" s="157"/>
      <c r="L2045" s="155">
        <v>2022</v>
      </c>
      <c r="M2045" s="158">
        <v>4989</v>
      </c>
      <c r="N2045" s="159">
        <v>28557017.210000001</v>
      </c>
      <c r="O2045" s="159">
        <v>25418711.379999999</v>
      </c>
      <c r="P2045" s="159">
        <v>18127417.829999998</v>
      </c>
      <c r="Q2045" s="159">
        <v>8752295</v>
      </c>
      <c r="R2045" s="159">
        <v>9375122.8300000001</v>
      </c>
      <c r="S2045" s="159">
        <v>3138305.83</v>
      </c>
      <c r="T2045" s="159">
        <v>99858.35</v>
      </c>
      <c r="U2045" s="159">
        <v>27127521.850000001</v>
      </c>
      <c r="V2045" s="159">
        <v>23835331</v>
      </c>
      <c r="W2045" s="159">
        <v>9277927.8499999996</v>
      </c>
      <c r="X2045" s="159">
        <v>94517.91</v>
      </c>
      <c r="Y2045" s="159">
        <v>3292190.85</v>
      </c>
      <c r="Z2045" s="159">
        <v>1412872.52</v>
      </c>
      <c r="AA2045" s="159">
        <v>611900</v>
      </c>
      <c r="AB2045" s="159">
        <v>800972.52</v>
      </c>
      <c r="AC2045" s="159">
        <v>835400</v>
      </c>
      <c r="AD2045" s="159">
        <v>835400</v>
      </c>
      <c r="AE2045" s="159">
        <v>2971503</v>
      </c>
      <c r="AF2045" s="159">
        <v>1583380.38</v>
      </c>
      <c r="AG2045" s="159">
        <v>130160</v>
      </c>
      <c r="AH2045" s="159">
        <v>571940.9</v>
      </c>
      <c r="AI2045" s="159">
        <v>0</v>
      </c>
      <c r="AJ2045" s="159">
        <v>0</v>
      </c>
    </row>
    <row r="2046" spans="1:36">
      <c r="A2046" s="153">
        <v>28</v>
      </c>
      <c r="B2046" s="154">
        <v>13</v>
      </c>
      <c r="C2046" s="154">
        <v>4</v>
      </c>
      <c r="D2046" s="155">
        <v>3</v>
      </c>
      <c r="E2046" s="155" t="s">
        <v>556</v>
      </c>
      <c r="F2046" s="156" t="s">
        <v>5428</v>
      </c>
      <c r="G2046" s="156" t="s">
        <v>556</v>
      </c>
      <c r="H2046" s="156" t="s">
        <v>5429</v>
      </c>
      <c r="I2046" s="155">
        <v>2813043</v>
      </c>
      <c r="J2046" s="157" t="s">
        <v>906</v>
      </c>
      <c r="K2046" s="157"/>
      <c r="L2046" s="155">
        <v>2022</v>
      </c>
      <c r="M2046" s="158">
        <v>22057</v>
      </c>
      <c r="N2046" s="159">
        <v>114470270.28</v>
      </c>
      <c r="O2046" s="159">
        <v>106295808.23999999</v>
      </c>
      <c r="P2046" s="159">
        <v>62723998.490000002</v>
      </c>
      <c r="Q2046" s="159">
        <v>23523571</v>
      </c>
      <c r="R2046" s="159">
        <v>39200427.490000002</v>
      </c>
      <c r="S2046" s="159">
        <v>8174462.04</v>
      </c>
      <c r="T2046" s="159">
        <v>609262.59</v>
      </c>
      <c r="U2046" s="159">
        <v>109795227.69</v>
      </c>
      <c r="V2046" s="159">
        <v>101957079.56</v>
      </c>
      <c r="W2046" s="159">
        <v>35638220.880000003</v>
      </c>
      <c r="X2046" s="159">
        <v>923050.19</v>
      </c>
      <c r="Y2046" s="159">
        <v>7838148.1299999999</v>
      </c>
      <c r="Z2046" s="159">
        <v>4929944.84</v>
      </c>
      <c r="AA2046" s="159">
        <v>1100000</v>
      </c>
      <c r="AB2046" s="159">
        <v>3829944.84</v>
      </c>
      <c r="AC2046" s="159">
        <v>8762000</v>
      </c>
      <c r="AD2046" s="159">
        <v>8762000</v>
      </c>
      <c r="AE2046" s="159">
        <v>27600000</v>
      </c>
      <c r="AF2046" s="159">
        <v>4338728.68</v>
      </c>
      <c r="AG2046" s="159">
        <v>2279493.25</v>
      </c>
      <c r="AH2046" s="159">
        <v>2638491.27</v>
      </c>
      <c r="AI2046" s="159">
        <v>0</v>
      </c>
      <c r="AJ2046" s="159">
        <v>0</v>
      </c>
    </row>
    <row r="2047" spans="1:36">
      <c r="A2047" s="153">
        <v>28</v>
      </c>
      <c r="B2047" s="154">
        <v>13</v>
      </c>
      <c r="C2047" s="154">
        <v>5</v>
      </c>
      <c r="D2047" s="155">
        <v>2</v>
      </c>
      <c r="E2047" s="155" t="s">
        <v>556</v>
      </c>
      <c r="F2047" s="156" t="s">
        <v>5426</v>
      </c>
      <c r="G2047" s="156" t="s">
        <v>556</v>
      </c>
      <c r="H2047" s="156" t="s">
        <v>5430</v>
      </c>
      <c r="I2047" s="155">
        <v>2813052</v>
      </c>
      <c r="J2047" s="157" t="s">
        <v>875</v>
      </c>
      <c r="K2047" s="157"/>
      <c r="L2047" s="155">
        <v>2022</v>
      </c>
      <c r="M2047" s="158">
        <v>3909</v>
      </c>
      <c r="N2047" s="159">
        <v>20206308.800000001</v>
      </c>
      <c r="O2047" s="159">
        <v>19001285.440000001</v>
      </c>
      <c r="P2047" s="159">
        <v>14142752.449999999</v>
      </c>
      <c r="Q2047" s="159">
        <v>6533571</v>
      </c>
      <c r="R2047" s="159">
        <v>7609181.4500000002</v>
      </c>
      <c r="S2047" s="159">
        <v>1205023.3600000001</v>
      </c>
      <c r="T2047" s="159">
        <v>101290</v>
      </c>
      <c r="U2047" s="159">
        <v>19165986.789999999</v>
      </c>
      <c r="V2047" s="159">
        <v>17209139.120000001</v>
      </c>
      <c r="W2047" s="159">
        <v>5350362.29</v>
      </c>
      <c r="X2047" s="159">
        <v>101416.43</v>
      </c>
      <c r="Y2047" s="159">
        <v>1956847.67</v>
      </c>
      <c r="Z2047" s="159">
        <v>3124663.14</v>
      </c>
      <c r="AA2047" s="159">
        <v>0</v>
      </c>
      <c r="AB2047" s="159">
        <v>3124663.14</v>
      </c>
      <c r="AC2047" s="159">
        <v>582125</v>
      </c>
      <c r="AD2047" s="159">
        <v>582125</v>
      </c>
      <c r="AE2047" s="159">
        <v>3093000</v>
      </c>
      <c r="AF2047" s="159">
        <v>1792146.32</v>
      </c>
      <c r="AG2047" s="159">
        <v>289218.98</v>
      </c>
      <c r="AH2047" s="159">
        <v>303320.25</v>
      </c>
      <c r="AI2047" s="159">
        <v>0</v>
      </c>
      <c r="AJ2047" s="159">
        <v>0</v>
      </c>
    </row>
    <row r="2048" spans="1:36">
      <c r="A2048" s="153">
        <v>28</v>
      </c>
      <c r="B2048" s="154">
        <v>13</v>
      </c>
      <c r="C2048" s="154">
        <v>6</v>
      </c>
      <c r="D2048" s="155">
        <v>2</v>
      </c>
      <c r="E2048" s="155" t="s">
        <v>556</v>
      </c>
      <c r="F2048" s="156" t="s">
        <v>5426</v>
      </c>
      <c r="G2048" s="156" t="s">
        <v>556</v>
      </c>
      <c r="H2048" s="156" t="s">
        <v>5431</v>
      </c>
      <c r="I2048" s="155">
        <v>2813062</v>
      </c>
      <c r="J2048" s="157" t="s">
        <v>905</v>
      </c>
      <c r="K2048" s="157"/>
      <c r="L2048" s="155">
        <v>2022</v>
      </c>
      <c r="M2048" s="158">
        <v>3326</v>
      </c>
      <c r="N2048" s="159">
        <v>19473898.920000002</v>
      </c>
      <c r="O2048" s="159">
        <v>17787482.039999999</v>
      </c>
      <c r="P2048" s="159">
        <v>12228159.940000001</v>
      </c>
      <c r="Q2048" s="159">
        <v>5835133</v>
      </c>
      <c r="R2048" s="159">
        <v>6393026.9400000004</v>
      </c>
      <c r="S2048" s="159">
        <v>1686416.88</v>
      </c>
      <c r="T2048" s="159">
        <v>117503.3</v>
      </c>
      <c r="U2048" s="159">
        <v>19713976.68</v>
      </c>
      <c r="V2048" s="159">
        <v>16267660.310000001</v>
      </c>
      <c r="W2048" s="159">
        <v>5759664.8399999999</v>
      </c>
      <c r="X2048" s="159">
        <v>131801.35999999999</v>
      </c>
      <c r="Y2048" s="159">
        <v>3446316.37</v>
      </c>
      <c r="Z2048" s="159">
        <v>2698319.29</v>
      </c>
      <c r="AA2048" s="159">
        <v>1750000</v>
      </c>
      <c r="AB2048" s="159">
        <v>948319.29</v>
      </c>
      <c r="AC2048" s="159">
        <v>365661.52</v>
      </c>
      <c r="AD2048" s="159">
        <v>365661.52</v>
      </c>
      <c r="AE2048" s="159">
        <v>4823658.4800000004</v>
      </c>
      <c r="AF2048" s="159">
        <v>1519821.73</v>
      </c>
      <c r="AG2048" s="159">
        <v>153496.09</v>
      </c>
      <c r="AH2048" s="159">
        <v>423401.94</v>
      </c>
      <c r="AI2048" s="159">
        <v>0</v>
      </c>
      <c r="AJ2048" s="159">
        <v>0</v>
      </c>
    </row>
    <row r="2049" spans="1:36">
      <c r="A2049" s="153">
        <v>28</v>
      </c>
      <c r="B2049" s="154">
        <v>14</v>
      </c>
      <c r="C2049" s="154">
        <v>1</v>
      </c>
      <c r="D2049" s="155">
        <v>3</v>
      </c>
      <c r="E2049" s="155" t="s">
        <v>556</v>
      </c>
      <c r="F2049" s="156" t="s">
        <v>5432</v>
      </c>
      <c r="G2049" s="156" t="s">
        <v>556</v>
      </c>
      <c r="H2049" s="156" t="s">
        <v>5433</v>
      </c>
      <c r="I2049" s="155">
        <v>2814013</v>
      </c>
      <c r="J2049" s="157" t="s">
        <v>904</v>
      </c>
      <c r="K2049" s="157"/>
      <c r="L2049" s="155">
        <v>2022</v>
      </c>
      <c r="M2049" s="158">
        <v>17994</v>
      </c>
      <c r="N2049" s="159">
        <v>95802090.599999994</v>
      </c>
      <c r="O2049" s="159">
        <v>84311118.640000001</v>
      </c>
      <c r="P2049" s="159">
        <v>49779749.210000001</v>
      </c>
      <c r="Q2049" s="159">
        <v>21130186</v>
      </c>
      <c r="R2049" s="159">
        <v>28649563.210000001</v>
      </c>
      <c r="S2049" s="159">
        <v>11490971.960000001</v>
      </c>
      <c r="T2049" s="159">
        <v>901856.61</v>
      </c>
      <c r="U2049" s="159">
        <v>92263326.260000005</v>
      </c>
      <c r="V2049" s="159">
        <v>76718658.239999995</v>
      </c>
      <c r="W2049" s="159">
        <v>22345922.489999998</v>
      </c>
      <c r="X2049" s="159">
        <v>275651.19</v>
      </c>
      <c r="Y2049" s="159">
        <v>15544668.02</v>
      </c>
      <c r="Z2049" s="159">
        <v>4111095.61</v>
      </c>
      <c r="AA2049" s="159">
        <v>1570000</v>
      </c>
      <c r="AB2049" s="159">
        <v>2541095.61</v>
      </c>
      <c r="AC2049" s="159">
        <v>1570000</v>
      </c>
      <c r="AD2049" s="159">
        <v>1570000</v>
      </c>
      <c r="AE2049" s="159">
        <v>10650000</v>
      </c>
      <c r="AF2049" s="159">
        <v>7592460.4000000004</v>
      </c>
      <c r="AG2049" s="159">
        <v>723365.22</v>
      </c>
      <c r="AH2049" s="159">
        <v>913316.52</v>
      </c>
      <c r="AI2049" s="159">
        <v>0</v>
      </c>
      <c r="AJ2049" s="159">
        <v>0</v>
      </c>
    </row>
    <row r="2050" spans="1:36">
      <c r="A2050" s="153">
        <v>28</v>
      </c>
      <c r="B2050" s="154">
        <v>14</v>
      </c>
      <c r="C2050" s="154">
        <v>2</v>
      </c>
      <c r="D2050" s="155">
        <v>3</v>
      </c>
      <c r="E2050" s="155" t="s">
        <v>556</v>
      </c>
      <c r="F2050" s="156" t="s">
        <v>5432</v>
      </c>
      <c r="G2050" s="156" t="s">
        <v>556</v>
      </c>
      <c r="H2050" s="156" t="s">
        <v>5434</v>
      </c>
      <c r="I2050" s="155">
        <v>2814023</v>
      </c>
      <c r="J2050" s="157" t="s">
        <v>903</v>
      </c>
      <c r="K2050" s="157"/>
      <c r="L2050" s="155">
        <v>2022</v>
      </c>
      <c r="M2050" s="158">
        <v>19039</v>
      </c>
      <c r="N2050" s="159">
        <v>100407998.52</v>
      </c>
      <c r="O2050" s="159">
        <v>85353137.140000001</v>
      </c>
      <c r="P2050" s="159">
        <v>54910758.350000001</v>
      </c>
      <c r="Q2050" s="159">
        <v>24518996</v>
      </c>
      <c r="R2050" s="159">
        <v>30391762.350000001</v>
      </c>
      <c r="S2050" s="159">
        <v>15054861.380000001</v>
      </c>
      <c r="T2050" s="159">
        <v>1505819.75</v>
      </c>
      <c r="U2050" s="159">
        <v>116599603.5</v>
      </c>
      <c r="V2050" s="159">
        <v>80531670.939999998</v>
      </c>
      <c r="W2050" s="159">
        <v>21011867.210000001</v>
      </c>
      <c r="X2050" s="159">
        <v>871470.97</v>
      </c>
      <c r="Y2050" s="159">
        <v>36067932.560000002</v>
      </c>
      <c r="Z2050" s="159">
        <v>21709252.829999998</v>
      </c>
      <c r="AA2050" s="159">
        <v>13600000</v>
      </c>
      <c r="AB2050" s="159">
        <v>8109252.8299999982</v>
      </c>
      <c r="AC2050" s="159">
        <v>3329000</v>
      </c>
      <c r="AD2050" s="159">
        <v>3329000</v>
      </c>
      <c r="AE2050" s="159">
        <v>42670000</v>
      </c>
      <c r="AF2050" s="159">
        <v>4821466.2</v>
      </c>
      <c r="AG2050" s="159">
        <v>44410.67</v>
      </c>
      <c r="AH2050" s="159">
        <v>57152.67</v>
      </c>
      <c r="AI2050" s="159">
        <v>0</v>
      </c>
      <c r="AJ2050" s="159">
        <v>0</v>
      </c>
    </row>
    <row r="2051" spans="1:36">
      <c r="A2051" s="153">
        <v>28</v>
      </c>
      <c r="B2051" s="154">
        <v>14</v>
      </c>
      <c r="C2051" s="154">
        <v>3</v>
      </c>
      <c r="D2051" s="155">
        <v>3</v>
      </c>
      <c r="E2051" s="155" t="s">
        <v>556</v>
      </c>
      <c r="F2051" s="156" t="s">
        <v>5432</v>
      </c>
      <c r="G2051" s="156" t="s">
        <v>556</v>
      </c>
      <c r="H2051" s="156" t="s">
        <v>5435</v>
      </c>
      <c r="I2051" s="155">
        <v>2814033</v>
      </c>
      <c r="J2051" s="157" t="s">
        <v>902</v>
      </c>
      <c r="K2051" s="157"/>
      <c r="L2051" s="155">
        <v>2022</v>
      </c>
      <c r="M2051" s="158">
        <v>15850</v>
      </c>
      <c r="N2051" s="159">
        <v>75556697.400000006</v>
      </c>
      <c r="O2051" s="159">
        <v>72803964.870000005</v>
      </c>
      <c r="P2051" s="159">
        <v>41427087.920000002</v>
      </c>
      <c r="Q2051" s="159">
        <v>16856415</v>
      </c>
      <c r="R2051" s="159">
        <v>24570672.920000002</v>
      </c>
      <c r="S2051" s="159">
        <v>2752732.53</v>
      </c>
      <c r="T2051" s="159">
        <v>315928.78000000003</v>
      </c>
      <c r="U2051" s="159">
        <v>70928573.310000002</v>
      </c>
      <c r="V2051" s="159">
        <v>66902690.130000003</v>
      </c>
      <c r="W2051" s="159">
        <v>20708087.600000001</v>
      </c>
      <c r="X2051" s="159">
        <v>471707.49</v>
      </c>
      <c r="Y2051" s="159">
        <v>4025883.18</v>
      </c>
      <c r="Z2051" s="159">
        <v>8839</v>
      </c>
      <c r="AA2051" s="159">
        <v>0</v>
      </c>
      <c r="AB2051" s="159">
        <v>8839</v>
      </c>
      <c r="AC2051" s="159">
        <v>3058598.16</v>
      </c>
      <c r="AD2051" s="159">
        <v>3049759.16</v>
      </c>
      <c r="AE2051" s="159">
        <v>20233250</v>
      </c>
      <c r="AF2051" s="159">
        <v>5901274.7400000002</v>
      </c>
      <c r="AG2051" s="159">
        <v>302492.11</v>
      </c>
      <c r="AH2051" s="159">
        <v>367269.38</v>
      </c>
      <c r="AI2051" s="159">
        <v>0</v>
      </c>
      <c r="AJ2051" s="159">
        <v>0</v>
      </c>
    </row>
    <row r="2052" spans="1:36">
      <c r="A2052" s="153">
        <v>28</v>
      </c>
      <c r="B2052" s="154">
        <v>14</v>
      </c>
      <c r="C2052" s="154">
        <v>4</v>
      </c>
      <c r="D2052" s="155">
        <v>2</v>
      </c>
      <c r="E2052" s="155" t="s">
        <v>556</v>
      </c>
      <c r="F2052" s="156" t="s">
        <v>5436</v>
      </c>
      <c r="G2052" s="156" t="s">
        <v>556</v>
      </c>
      <c r="H2052" s="156" t="s">
        <v>5437</v>
      </c>
      <c r="I2052" s="155">
        <v>2814042</v>
      </c>
      <c r="J2052" s="157" t="s">
        <v>901</v>
      </c>
      <c r="K2052" s="157"/>
      <c r="L2052" s="155">
        <v>2022</v>
      </c>
      <c r="M2052" s="158">
        <v>11833</v>
      </c>
      <c r="N2052" s="159">
        <v>72813594.280000001</v>
      </c>
      <c r="O2052" s="159">
        <v>66448660.329999998</v>
      </c>
      <c r="P2052" s="159">
        <v>29815484.170000002</v>
      </c>
      <c r="Q2052" s="159">
        <v>12629033</v>
      </c>
      <c r="R2052" s="159">
        <v>17186451.170000002</v>
      </c>
      <c r="S2052" s="159">
        <v>6364933.9500000002</v>
      </c>
      <c r="T2052" s="159">
        <v>406447.77</v>
      </c>
      <c r="U2052" s="159">
        <v>78747566.200000003</v>
      </c>
      <c r="V2052" s="159">
        <v>58400373.409999996</v>
      </c>
      <c r="W2052" s="159">
        <v>18292088.02</v>
      </c>
      <c r="X2052" s="159">
        <v>591223.91</v>
      </c>
      <c r="Y2052" s="159">
        <v>20347192.789999999</v>
      </c>
      <c r="Z2052" s="159">
        <v>13249482.67</v>
      </c>
      <c r="AA2052" s="159">
        <v>10100000</v>
      </c>
      <c r="AB2052" s="159">
        <v>3149482.67</v>
      </c>
      <c r="AC2052" s="159">
        <v>3630176.12</v>
      </c>
      <c r="AD2052" s="159">
        <v>3556622.12</v>
      </c>
      <c r="AE2052" s="159">
        <v>26112401.649999999</v>
      </c>
      <c r="AF2052" s="159">
        <v>8048286.9199999999</v>
      </c>
      <c r="AG2052" s="159">
        <v>197079.56</v>
      </c>
      <c r="AH2052" s="159">
        <v>319581.08</v>
      </c>
      <c r="AI2052" s="159">
        <v>0</v>
      </c>
      <c r="AJ2052" s="159">
        <v>0</v>
      </c>
    </row>
    <row r="2053" spans="1:36">
      <c r="A2053" s="153">
        <v>28</v>
      </c>
      <c r="B2053" s="154">
        <v>14</v>
      </c>
      <c r="C2053" s="154">
        <v>5</v>
      </c>
      <c r="D2053" s="155">
        <v>2</v>
      </c>
      <c r="E2053" s="155" t="s">
        <v>556</v>
      </c>
      <c r="F2053" s="156" t="s">
        <v>5436</v>
      </c>
      <c r="G2053" s="156" t="s">
        <v>556</v>
      </c>
      <c r="H2053" s="156" t="s">
        <v>5438</v>
      </c>
      <c r="I2053" s="155">
        <v>2814052</v>
      </c>
      <c r="J2053" s="157" t="s">
        <v>900</v>
      </c>
      <c r="K2053" s="157"/>
      <c r="L2053" s="155">
        <v>2022</v>
      </c>
      <c r="M2053" s="158">
        <v>6680</v>
      </c>
      <c r="N2053" s="159">
        <v>39546610.640000001</v>
      </c>
      <c r="O2053" s="159">
        <v>36151799.850000001</v>
      </c>
      <c r="P2053" s="159">
        <v>17508204.259999998</v>
      </c>
      <c r="Q2053" s="159">
        <v>5746472</v>
      </c>
      <c r="R2053" s="159">
        <v>11761732.26</v>
      </c>
      <c r="S2053" s="159">
        <v>3394810.79</v>
      </c>
      <c r="T2053" s="159">
        <v>374823.1</v>
      </c>
      <c r="U2053" s="159">
        <v>42979000.5</v>
      </c>
      <c r="V2053" s="159">
        <v>32885230.41</v>
      </c>
      <c r="W2053" s="159">
        <v>11555622.51</v>
      </c>
      <c r="X2053" s="159">
        <v>341667.61</v>
      </c>
      <c r="Y2053" s="159">
        <v>10093770.09</v>
      </c>
      <c r="Z2053" s="159">
        <v>13502640.65</v>
      </c>
      <c r="AA2053" s="159">
        <v>12510000</v>
      </c>
      <c r="AB2053" s="159">
        <v>992640.65000000037</v>
      </c>
      <c r="AC2053" s="159">
        <v>9010092</v>
      </c>
      <c r="AD2053" s="159">
        <v>9010092</v>
      </c>
      <c r="AE2053" s="159">
        <v>15725371.859999999</v>
      </c>
      <c r="AF2053" s="159">
        <v>3266569.44</v>
      </c>
      <c r="AG2053" s="159">
        <v>152147.88</v>
      </c>
      <c r="AH2053" s="159">
        <v>302842.69</v>
      </c>
      <c r="AI2053" s="159">
        <v>0</v>
      </c>
      <c r="AJ2053" s="159">
        <v>0</v>
      </c>
    </row>
    <row r="2054" spans="1:36">
      <c r="A2054" s="153">
        <v>28</v>
      </c>
      <c r="B2054" s="154">
        <v>14</v>
      </c>
      <c r="C2054" s="154">
        <v>6</v>
      </c>
      <c r="D2054" s="155">
        <v>3</v>
      </c>
      <c r="E2054" s="155" t="s">
        <v>556</v>
      </c>
      <c r="F2054" s="156" t="s">
        <v>5432</v>
      </c>
      <c r="G2054" s="156" t="s">
        <v>556</v>
      </c>
      <c r="H2054" s="156" t="s">
        <v>5439</v>
      </c>
      <c r="I2054" s="155">
        <v>2814063</v>
      </c>
      <c r="J2054" s="157" t="s">
        <v>899</v>
      </c>
      <c r="K2054" s="157"/>
      <c r="L2054" s="155">
        <v>2022</v>
      </c>
      <c r="M2054" s="158">
        <v>7739</v>
      </c>
      <c r="N2054" s="159">
        <v>40262091.399999999</v>
      </c>
      <c r="O2054" s="159">
        <v>36180365.840000004</v>
      </c>
      <c r="P2054" s="159">
        <v>23949222.100000001</v>
      </c>
      <c r="Q2054" s="159">
        <v>12639079</v>
      </c>
      <c r="R2054" s="159">
        <v>11310143.1</v>
      </c>
      <c r="S2054" s="159">
        <v>4081725.56</v>
      </c>
      <c r="T2054" s="159">
        <v>139574.47</v>
      </c>
      <c r="U2054" s="159">
        <v>40405704.200000003</v>
      </c>
      <c r="V2054" s="159">
        <v>34490545.240000002</v>
      </c>
      <c r="W2054" s="159">
        <v>10654530.16</v>
      </c>
      <c r="X2054" s="159">
        <v>485388.13</v>
      </c>
      <c r="Y2054" s="159">
        <v>5915158.96</v>
      </c>
      <c r="Z2054" s="159">
        <v>5710362.6500000004</v>
      </c>
      <c r="AA2054" s="159">
        <v>4794219</v>
      </c>
      <c r="AB2054" s="159">
        <v>916143.65000000037</v>
      </c>
      <c r="AC2054" s="159">
        <v>1472500.15</v>
      </c>
      <c r="AD2054" s="159">
        <v>1472500.15</v>
      </c>
      <c r="AE2054" s="159">
        <v>18849117.02</v>
      </c>
      <c r="AF2054" s="159">
        <v>1689820.6</v>
      </c>
      <c r="AG2054" s="159">
        <v>21685</v>
      </c>
      <c r="AH2054" s="159">
        <v>49057.13</v>
      </c>
      <c r="AI2054" s="159">
        <v>0</v>
      </c>
      <c r="AJ2054" s="159">
        <v>0</v>
      </c>
    </row>
    <row r="2055" spans="1:36">
      <c r="A2055" s="153">
        <v>28</v>
      </c>
      <c r="B2055" s="154">
        <v>14</v>
      </c>
      <c r="C2055" s="154">
        <v>7</v>
      </c>
      <c r="D2055" s="155">
        <v>2</v>
      </c>
      <c r="E2055" s="155" t="s">
        <v>556</v>
      </c>
      <c r="F2055" s="156" t="s">
        <v>5436</v>
      </c>
      <c r="G2055" s="156" t="s">
        <v>556</v>
      </c>
      <c r="H2055" s="156" t="s">
        <v>5440</v>
      </c>
      <c r="I2055" s="155">
        <v>2814072</v>
      </c>
      <c r="J2055" s="157" t="s">
        <v>898</v>
      </c>
      <c r="K2055" s="157"/>
      <c r="L2055" s="155">
        <v>2022</v>
      </c>
      <c r="M2055" s="158">
        <v>7402</v>
      </c>
      <c r="N2055" s="159">
        <v>44406314.039999999</v>
      </c>
      <c r="O2055" s="159">
        <v>36290187.520000003</v>
      </c>
      <c r="P2055" s="159">
        <v>18483911.509999998</v>
      </c>
      <c r="Q2055" s="159">
        <v>6939141</v>
      </c>
      <c r="R2055" s="159">
        <v>11544770.51</v>
      </c>
      <c r="S2055" s="159">
        <v>8116126.5199999996</v>
      </c>
      <c r="T2055" s="159">
        <v>130286</v>
      </c>
      <c r="U2055" s="159">
        <v>51631385.509999998</v>
      </c>
      <c r="V2055" s="159">
        <v>31362330.510000002</v>
      </c>
      <c r="W2055" s="159">
        <v>10888024.859999999</v>
      </c>
      <c r="X2055" s="159">
        <v>182942.38</v>
      </c>
      <c r="Y2055" s="159">
        <v>20269055</v>
      </c>
      <c r="Z2055" s="159">
        <v>11918251.91</v>
      </c>
      <c r="AA2055" s="159">
        <v>9915525.3699999992</v>
      </c>
      <c r="AB2055" s="159">
        <v>2002726.540000001</v>
      </c>
      <c r="AC2055" s="159">
        <v>2344525.37</v>
      </c>
      <c r="AD2055" s="159">
        <v>2344525.37</v>
      </c>
      <c r="AE2055" s="159">
        <v>14122552.51</v>
      </c>
      <c r="AF2055" s="159">
        <v>4927857.01</v>
      </c>
      <c r="AG2055" s="159">
        <v>101498.27</v>
      </c>
      <c r="AH2055" s="159">
        <v>127550.36</v>
      </c>
      <c r="AI2055" s="159">
        <v>0</v>
      </c>
      <c r="AJ2055" s="159">
        <v>599254.51</v>
      </c>
    </row>
    <row r="2056" spans="1:36">
      <c r="A2056" s="153">
        <v>28</v>
      </c>
      <c r="B2056" s="154">
        <v>14</v>
      </c>
      <c r="C2056" s="154">
        <v>8</v>
      </c>
      <c r="D2056" s="155">
        <v>2</v>
      </c>
      <c r="E2056" s="155" t="s">
        <v>556</v>
      </c>
      <c r="F2056" s="156" t="s">
        <v>5436</v>
      </c>
      <c r="G2056" s="156" t="s">
        <v>556</v>
      </c>
      <c r="H2056" s="156" t="s">
        <v>5441</v>
      </c>
      <c r="I2056" s="155">
        <v>2814082</v>
      </c>
      <c r="J2056" s="157" t="s">
        <v>897</v>
      </c>
      <c r="K2056" s="157"/>
      <c r="L2056" s="155">
        <v>2022</v>
      </c>
      <c r="M2056" s="158">
        <v>3162</v>
      </c>
      <c r="N2056" s="159">
        <v>15456015.359999999</v>
      </c>
      <c r="O2056" s="159">
        <v>14760095.25</v>
      </c>
      <c r="P2056" s="159">
        <v>10136368.84</v>
      </c>
      <c r="Q2056" s="159">
        <v>4718325</v>
      </c>
      <c r="R2056" s="159">
        <v>5418043.8399999999</v>
      </c>
      <c r="S2056" s="159">
        <v>695920.11</v>
      </c>
      <c r="T2056" s="159">
        <v>91418</v>
      </c>
      <c r="U2056" s="159">
        <v>15344929.91</v>
      </c>
      <c r="V2056" s="159">
        <v>13774418.99</v>
      </c>
      <c r="W2056" s="159">
        <v>4208483.51</v>
      </c>
      <c r="X2056" s="159">
        <v>160322.23999999999</v>
      </c>
      <c r="Y2056" s="159">
        <v>1570510.92</v>
      </c>
      <c r="Z2056" s="159">
        <v>1971931.45</v>
      </c>
      <c r="AA2056" s="159">
        <v>1667368</v>
      </c>
      <c r="AB2056" s="159">
        <v>304563.44999999995</v>
      </c>
      <c r="AC2056" s="159">
        <v>716000</v>
      </c>
      <c r="AD2056" s="159">
        <v>716000</v>
      </c>
      <c r="AE2056" s="159">
        <v>5839417</v>
      </c>
      <c r="AF2056" s="159">
        <v>985676.26</v>
      </c>
      <c r="AG2056" s="159">
        <v>62978.33</v>
      </c>
      <c r="AH2056" s="159">
        <v>67320.679999999993</v>
      </c>
      <c r="AI2056" s="159">
        <v>0</v>
      </c>
      <c r="AJ2056" s="159">
        <v>0</v>
      </c>
    </row>
    <row r="2057" spans="1:36">
      <c r="A2057" s="153">
        <v>28</v>
      </c>
      <c r="B2057" s="154">
        <v>14</v>
      </c>
      <c r="C2057" s="154">
        <v>9</v>
      </c>
      <c r="D2057" s="155">
        <v>3</v>
      </c>
      <c r="E2057" s="155" t="s">
        <v>556</v>
      </c>
      <c r="F2057" s="156" t="s">
        <v>5432</v>
      </c>
      <c r="G2057" s="156" t="s">
        <v>556</v>
      </c>
      <c r="H2057" s="156" t="s">
        <v>5442</v>
      </c>
      <c r="I2057" s="155">
        <v>2814093</v>
      </c>
      <c r="J2057" s="157" t="s">
        <v>896</v>
      </c>
      <c r="K2057" s="157"/>
      <c r="L2057" s="155">
        <v>2022</v>
      </c>
      <c r="M2057" s="158">
        <v>13784</v>
      </c>
      <c r="N2057" s="159">
        <v>68983819.099999994</v>
      </c>
      <c r="O2057" s="159">
        <v>62287905.57</v>
      </c>
      <c r="P2057" s="159">
        <v>34625738.219999999</v>
      </c>
      <c r="Q2057" s="159">
        <v>13186415</v>
      </c>
      <c r="R2057" s="159">
        <v>21439323.219999999</v>
      </c>
      <c r="S2057" s="159">
        <v>6695913.5300000003</v>
      </c>
      <c r="T2057" s="159">
        <v>1246220.1399999999</v>
      </c>
      <c r="U2057" s="159">
        <v>69007654.939999998</v>
      </c>
      <c r="V2057" s="159">
        <v>60181568.100000001</v>
      </c>
      <c r="W2057" s="159">
        <v>23005176.289999999</v>
      </c>
      <c r="X2057" s="159">
        <v>580191.27</v>
      </c>
      <c r="Y2057" s="159">
        <v>8826086.8399999999</v>
      </c>
      <c r="Z2057" s="159">
        <v>6625511.71</v>
      </c>
      <c r="AA2057" s="159">
        <v>2300000</v>
      </c>
      <c r="AB2057" s="159">
        <v>4325511.71</v>
      </c>
      <c r="AC2057" s="159">
        <v>2261773</v>
      </c>
      <c r="AD2057" s="159">
        <v>2261773</v>
      </c>
      <c r="AE2057" s="159">
        <v>22480142.25</v>
      </c>
      <c r="AF2057" s="159">
        <v>2106337.4700000002</v>
      </c>
      <c r="AG2057" s="159">
        <v>637754.12</v>
      </c>
      <c r="AH2057" s="159">
        <v>1243442.73</v>
      </c>
      <c r="AI2057" s="159">
        <v>0</v>
      </c>
      <c r="AJ2057" s="159">
        <v>0</v>
      </c>
    </row>
    <row r="2058" spans="1:36">
      <c r="A2058" s="153">
        <v>28</v>
      </c>
      <c r="B2058" s="154">
        <v>14</v>
      </c>
      <c r="C2058" s="154">
        <v>10</v>
      </c>
      <c r="D2058" s="155">
        <v>2</v>
      </c>
      <c r="E2058" s="155" t="s">
        <v>556</v>
      </c>
      <c r="F2058" s="156" t="s">
        <v>5436</v>
      </c>
      <c r="G2058" s="156" t="s">
        <v>556</v>
      </c>
      <c r="H2058" s="156" t="s">
        <v>5443</v>
      </c>
      <c r="I2058" s="155">
        <v>2814102</v>
      </c>
      <c r="J2058" s="157" t="s">
        <v>895</v>
      </c>
      <c r="K2058" s="157"/>
      <c r="L2058" s="155">
        <v>2022</v>
      </c>
      <c r="M2058" s="158">
        <v>8655</v>
      </c>
      <c r="N2058" s="159">
        <v>51107065.350000001</v>
      </c>
      <c r="O2058" s="159">
        <v>46297316.310000002</v>
      </c>
      <c r="P2058" s="159">
        <v>27145019.960000001</v>
      </c>
      <c r="Q2058" s="159">
        <v>10598388</v>
      </c>
      <c r="R2058" s="159">
        <v>16546631.960000001</v>
      </c>
      <c r="S2058" s="159">
        <v>4809749.04</v>
      </c>
      <c r="T2058" s="159">
        <v>100253.01</v>
      </c>
      <c r="U2058" s="159">
        <v>52405778.219999999</v>
      </c>
      <c r="V2058" s="159">
        <v>42767831.07</v>
      </c>
      <c r="W2058" s="159">
        <v>14828423.66</v>
      </c>
      <c r="X2058" s="159">
        <v>460607.76</v>
      </c>
      <c r="Y2058" s="159">
        <v>9637947.1500000004</v>
      </c>
      <c r="Z2058" s="159">
        <v>7193862.8300000001</v>
      </c>
      <c r="AA2058" s="159">
        <v>6350000</v>
      </c>
      <c r="AB2058" s="159">
        <v>843862.83000000007</v>
      </c>
      <c r="AC2058" s="159">
        <v>1122651.8799999999</v>
      </c>
      <c r="AD2058" s="159">
        <v>1122651.8799999999</v>
      </c>
      <c r="AE2058" s="159">
        <v>21123825.579999998</v>
      </c>
      <c r="AF2058" s="159">
        <v>3529485.24</v>
      </c>
      <c r="AG2058" s="159">
        <v>754872.94</v>
      </c>
      <c r="AH2058" s="159">
        <v>668170.9</v>
      </c>
      <c r="AI2058" s="159">
        <v>0</v>
      </c>
      <c r="AJ2058" s="159">
        <v>0</v>
      </c>
    </row>
    <row r="2059" spans="1:36">
      <c r="A2059" s="153">
        <v>28</v>
      </c>
      <c r="B2059" s="154">
        <v>14</v>
      </c>
      <c r="C2059" s="154">
        <v>11</v>
      </c>
      <c r="D2059" s="155">
        <v>2</v>
      </c>
      <c r="E2059" s="155" t="s">
        <v>556</v>
      </c>
      <c r="F2059" s="156" t="s">
        <v>5436</v>
      </c>
      <c r="G2059" s="156" t="s">
        <v>556</v>
      </c>
      <c r="H2059" s="156" t="s">
        <v>5444</v>
      </c>
      <c r="I2059" s="155">
        <v>2814112</v>
      </c>
      <c r="J2059" s="157" t="s">
        <v>894</v>
      </c>
      <c r="K2059" s="157"/>
      <c r="L2059" s="155">
        <v>2022</v>
      </c>
      <c r="M2059" s="158">
        <v>10123</v>
      </c>
      <c r="N2059" s="159">
        <v>84718323.269999996</v>
      </c>
      <c r="O2059" s="159">
        <v>71131477.010000005</v>
      </c>
      <c r="P2059" s="159">
        <v>26985857.509999998</v>
      </c>
      <c r="Q2059" s="159">
        <v>10967811</v>
      </c>
      <c r="R2059" s="159">
        <v>16018046.51</v>
      </c>
      <c r="S2059" s="159">
        <v>13586846.26</v>
      </c>
      <c r="T2059" s="159">
        <v>90273.75</v>
      </c>
      <c r="U2059" s="159">
        <v>80388996.019999996</v>
      </c>
      <c r="V2059" s="159">
        <v>49770067.390000001</v>
      </c>
      <c r="W2059" s="159">
        <v>15077562.17</v>
      </c>
      <c r="X2059" s="159">
        <v>230848.94</v>
      </c>
      <c r="Y2059" s="159">
        <v>30618928.629999999</v>
      </c>
      <c r="Z2059" s="159">
        <v>7059121.6500000004</v>
      </c>
      <c r="AA2059" s="159">
        <v>0</v>
      </c>
      <c r="AB2059" s="159">
        <v>7059121.6500000004</v>
      </c>
      <c r="AC2059" s="159">
        <v>2198668</v>
      </c>
      <c r="AD2059" s="159">
        <v>2198668</v>
      </c>
      <c r="AE2059" s="159">
        <v>6619019</v>
      </c>
      <c r="AF2059" s="159">
        <v>21361409.620000001</v>
      </c>
      <c r="AG2059" s="159">
        <v>102130.87</v>
      </c>
      <c r="AH2059" s="159">
        <v>109130.87</v>
      </c>
      <c r="AI2059" s="159">
        <v>0</v>
      </c>
      <c r="AJ2059" s="159">
        <v>0</v>
      </c>
    </row>
    <row r="2060" spans="1:36">
      <c r="A2060" s="153">
        <v>28</v>
      </c>
      <c r="B2060" s="154">
        <v>14</v>
      </c>
      <c r="C2060" s="154">
        <v>12</v>
      </c>
      <c r="D2060" s="155">
        <v>2</v>
      </c>
      <c r="E2060" s="155" t="s">
        <v>556</v>
      </c>
      <c r="F2060" s="156" t="s">
        <v>5436</v>
      </c>
      <c r="G2060" s="156" t="s">
        <v>556</v>
      </c>
      <c r="H2060" s="156" t="s">
        <v>5445</v>
      </c>
      <c r="I2060" s="155">
        <v>2814122</v>
      </c>
      <c r="J2060" s="157" t="s">
        <v>893</v>
      </c>
      <c r="K2060" s="157"/>
      <c r="L2060" s="155">
        <v>2022</v>
      </c>
      <c r="M2060" s="158">
        <v>4073</v>
      </c>
      <c r="N2060" s="159">
        <v>22336943.670000002</v>
      </c>
      <c r="O2060" s="159">
        <v>20360994.32</v>
      </c>
      <c r="P2060" s="159">
        <v>14087230.879999999</v>
      </c>
      <c r="Q2060" s="159">
        <v>6441791</v>
      </c>
      <c r="R2060" s="159">
        <v>7645439.8799999999</v>
      </c>
      <c r="S2060" s="159">
        <v>1975949.35</v>
      </c>
      <c r="T2060" s="159">
        <v>158750.94</v>
      </c>
      <c r="U2060" s="159">
        <v>22964063.010000002</v>
      </c>
      <c r="V2060" s="159">
        <v>19890933.809999999</v>
      </c>
      <c r="W2060" s="159">
        <v>7141733.5800000001</v>
      </c>
      <c r="X2060" s="159">
        <v>139391.21</v>
      </c>
      <c r="Y2060" s="159">
        <v>3073129.2</v>
      </c>
      <c r="Z2060" s="159">
        <v>1658433</v>
      </c>
      <c r="AA2060" s="159">
        <v>1100000</v>
      </c>
      <c r="AB2060" s="159">
        <v>558433</v>
      </c>
      <c r="AC2060" s="159">
        <v>765008</v>
      </c>
      <c r="AD2060" s="159">
        <v>765008</v>
      </c>
      <c r="AE2060" s="159">
        <v>5700374.6900000004</v>
      </c>
      <c r="AF2060" s="159">
        <v>470060.51</v>
      </c>
      <c r="AG2060" s="159">
        <v>49336</v>
      </c>
      <c r="AH2060" s="159">
        <v>22801</v>
      </c>
      <c r="AI2060" s="159">
        <v>0</v>
      </c>
      <c r="AJ2060" s="159">
        <v>36403.08</v>
      </c>
    </row>
    <row r="2061" spans="1:36">
      <c r="A2061" s="153">
        <v>28</v>
      </c>
      <c r="B2061" s="154">
        <v>15</v>
      </c>
      <c r="C2061" s="154">
        <v>1</v>
      </c>
      <c r="D2061" s="155">
        <v>1</v>
      </c>
      <c r="E2061" s="155" t="s">
        <v>556</v>
      </c>
      <c r="F2061" s="156" t="s">
        <v>5446</v>
      </c>
      <c r="G2061" s="156" t="s">
        <v>556</v>
      </c>
      <c r="H2061" s="156" t="s">
        <v>5447</v>
      </c>
      <c r="I2061" s="155">
        <v>2815011</v>
      </c>
      <c r="J2061" s="157" t="s">
        <v>885</v>
      </c>
      <c r="K2061" s="157"/>
      <c r="L2061" s="155">
        <v>2022</v>
      </c>
      <c r="M2061" s="158">
        <v>32947</v>
      </c>
      <c r="N2061" s="159">
        <v>176796866.19999999</v>
      </c>
      <c r="O2061" s="159">
        <v>145425943.86000001</v>
      </c>
      <c r="P2061" s="159">
        <v>77368250.590000004</v>
      </c>
      <c r="Q2061" s="159">
        <v>28275955</v>
      </c>
      <c r="R2061" s="159">
        <v>49092295.590000004</v>
      </c>
      <c r="S2061" s="159">
        <v>31370922.34</v>
      </c>
      <c r="T2061" s="159">
        <v>384404.15</v>
      </c>
      <c r="U2061" s="159">
        <v>170663347.41999999</v>
      </c>
      <c r="V2061" s="159">
        <v>130232053.14</v>
      </c>
      <c r="W2061" s="159">
        <v>43847264.479999997</v>
      </c>
      <c r="X2061" s="159">
        <v>1258224.1399999999</v>
      </c>
      <c r="Y2061" s="159">
        <v>40431294.280000001</v>
      </c>
      <c r="Z2061" s="159">
        <v>9938894.5199999996</v>
      </c>
      <c r="AA2061" s="159">
        <v>0</v>
      </c>
      <c r="AB2061" s="159">
        <v>9938894.5199999996</v>
      </c>
      <c r="AC2061" s="159">
        <v>5287280</v>
      </c>
      <c r="AD2061" s="159">
        <v>5287280</v>
      </c>
      <c r="AE2061" s="159">
        <v>44861051.399999999</v>
      </c>
      <c r="AF2061" s="159">
        <v>15193890.720000001</v>
      </c>
      <c r="AG2061" s="159">
        <v>91108.57</v>
      </c>
      <c r="AH2061" s="159">
        <v>101854.67</v>
      </c>
      <c r="AI2061" s="159">
        <v>0</v>
      </c>
      <c r="AJ2061" s="159">
        <v>0</v>
      </c>
    </row>
    <row r="2062" spans="1:36">
      <c r="A2062" s="153">
        <v>28</v>
      </c>
      <c r="B2062" s="154">
        <v>15</v>
      </c>
      <c r="C2062" s="154">
        <v>2</v>
      </c>
      <c r="D2062" s="155">
        <v>2</v>
      </c>
      <c r="E2062" s="155" t="s">
        <v>556</v>
      </c>
      <c r="F2062" s="156" t="s">
        <v>5448</v>
      </c>
      <c r="G2062" s="156" t="s">
        <v>556</v>
      </c>
      <c r="H2062" s="156" t="s">
        <v>5449</v>
      </c>
      <c r="I2062" s="155">
        <v>2815022</v>
      </c>
      <c r="J2062" s="157" t="s">
        <v>892</v>
      </c>
      <c r="K2062" s="157"/>
      <c r="L2062" s="155">
        <v>2022</v>
      </c>
      <c r="M2062" s="158">
        <v>4309</v>
      </c>
      <c r="N2062" s="159">
        <v>22521514.379999999</v>
      </c>
      <c r="O2062" s="159">
        <v>21682500.190000001</v>
      </c>
      <c r="P2062" s="159">
        <v>15726188.630000001</v>
      </c>
      <c r="Q2062" s="159">
        <v>7022393</v>
      </c>
      <c r="R2062" s="159">
        <v>8703795.6300000008</v>
      </c>
      <c r="S2062" s="159">
        <v>839014.19</v>
      </c>
      <c r="T2062" s="159">
        <v>65168.32</v>
      </c>
      <c r="U2062" s="159">
        <v>23498578.02</v>
      </c>
      <c r="V2062" s="159">
        <v>21516144.920000002</v>
      </c>
      <c r="W2062" s="159">
        <v>8531613.3100000005</v>
      </c>
      <c r="X2062" s="159">
        <v>235301.49</v>
      </c>
      <c r="Y2062" s="159">
        <v>1982433.1</v>
      </c>
      <c r="Z2062" s="159">
        <v>1147063.6399999999</v>
      </c>
      <c r="AA2062" s="159">
        <v>1102000</v>
      </c>
      <c r="AB2062" s="159">
        <v>45063.639999999898</v>
      </c>
      <c r="AC2062" s="159">
        <v>170000</v>
      </c>
      <c r="AD2062" s="159">
        <v>170000</v>
      </c>
      <c r="AE2062" s="159">
        <v>7198865.7800000003</v>
      </c>
      <c r="AF2062" s="159">
        <v>166355.26999999999</v>
      </c>
      <c r="AG2062" s="159">
        <v>450171.11</v>
      </c>
      <c r="AH2062" s="159">
        <v>455239.65</v>
      </c>
      <c r="AI2062" s="159">
        <v>0</v>
      </c>
      <c r="AJ2062" s="159">
        <v>47865.78</v>
      </c>
    </row>
    <row r="2063" spans="1:36">
      <c r="A2063" s="153">
        <v>28</v>
      </c>
      <c r="B2063" s="154">
        <v>15</v>
      </c>
      <c r="C2063" s="154">
        <v>3</v>
      </c>
      <c r="D2063" s="155">
        <v>2</v>
      </c>
      <c r="E2063" s="155" t="s">
        <v>556</v>
      </c>
      <c r="F2063" s="156" t="s">
        <v>5448</v>
      </c>
      <c r="G2063" s="156" t="s">
        <v>556</v>
      </c>
      <c r="H2063" s="156" t="s">
        <v>5450</v>
      </c>
      <c r="I2063" s="155">
        <v>2815032</v>
      </c>
      <c r="J2063" s="157" t="s">
        <v>891</v>
      </c>
      <c r="K2063" s="157"/>
      <c r="L2063" s="155">
        <v>2022</v>
      </c>
      <c r="M2063" s="158">
        <v>5633</v>
      </c>
      <c r="N2063" s="159">
        <v>31388971.559999999</v>
      </c>
      <c r="O2063" s="159">
        <v>31090960.489999998</v>
      </c>
      <c r="P2063" s="159">
        <v>22170755.310000002</v>
      </c>
      <c r="Q2063" s="159">
        <v>9974010</v>
      </c>
      <c r="R2063" s="159">
        <v>12196745.310000001</v>
      </c>
      <c r="S2063" s="159">
        <v>298011.07</v>
      </c>
      <c r="T2063" s="159">
        <v>278806.34999999998</v>
      </c>
      <c r="U2063" s="159">
        <v>32253017.550000001</v>
      </c>
      <c r="V2063" s="159">
        <v>31435683.120000001</v>
      </c>
      <c r="W2063" s="159">
        <v>11971131.800000001</v>
      </c>
      <c r="X2063" s="159">
        <v>476210.86</v>
      </c>
      <c r="Y2063" s="159">
        <v>817334.43</v>
      </c>
      <c r="Z2063" s="159">
        <v>1824045.99</v>
      </c>
      <c r="AA2063" s="159">
        <v>1749792.2</v>
      </c>
      <c r="AB2063" s="159">
        <v>74253.790000000037</v>
      </c>
      <c r="AC2063" s="159">
        <v>960000</v>
      </c>
      <c r="AD2063" s="159">
        <v>960000</v>
      </c>
      <c r="AE2063" s="159">
        <v>11814018.43</v>
      </c>
      <c r="AF2063" s="159">
        <v>-344722.63</v>
      </c>
      <c r="AG2063" s="159">
        <v>406458.91</v>
      </c>
      <c r="AH2063" s="159">
        <v>406208.94</v>
      </c>
      <c r="AI2063" s="159">
        <v>0</v>
      </c>
      <c r="AJ2063" s="159">
        <v>1901715.84</v>
      </c>
    </row>
    <row r="2064" spans="1:36">
      <c r="A2064" s="153">
        <v>28</v>
      </c>
      <c r="B2064" s="154">
        <v>15</v>
      </c>
      <c r="C2064" s="154">
        <v>4</v>
      </c>
      <c r="D2064" s="155">
        <v>2</v>
      </c>
      <c r="E2064" s="155" t="s">
        <v>556</v>
      </c>
      <c r="F2064" s="156" t="s">
        <v>5448</v>
      </c>
      <c r="G2064" s="156" t="s">
        <v>556</v>
      </c>
      <c r="H2064" s="156" t="s">
        <v>5451</v>
      </c>
      <c r="I2064" s="155">
        <v>2815042</v>
      </c>
      <c r="J2064" s="157" t="s">
        <v>890</v>
      </c>
      <c r="K2064" s="157"/>
      <c r="L2064" s="155">
        <v>2022</v>
      </c>
      <c r="M2064" s="158">
        <v>4458</v>
      </c>
      <c r="N2064" s="159">
        <v>22476530.350000001</v>
      </c>
      <c r="O2064" s="159">
        <v>21354645.890000001</v>
      </c>
      <c r="P2064" s="159">
        <v>14996298.85</v>
      </c>
      <c r="Q2064" s="159">
        <v>6962320</v>
      </c>
      <c r="R2064" s="159">
        <v>8033978.8499999996</v>
      </c>
      <c r="S2064" s="159">
        <v>1121884.46</v>
      </c>
      <c r="T2064" s="159">
        <v>107624.52</v>
      </c>
      <c r="U2064" s="159">
        <v>23430457.539999999</v>
      </c>
      <c r="V2064" s="159">
        <v>20619650.760000002</v>
      </c>
      <c r="W2064" s="159">
        <v>7565745.4800000004</v>
      </c>
      <c r="X2064" s="159">
        <v>407218.43</v>
      </c>
      <c r="Y2064" s="159">
        <v>2810806.78</v>
      </c>
      <c r="Z2064" s="159">
        <v>12000000</v>
      </c>
      <c r="AA2064" s="159">
        <v>12000000</v>
      </c>
      <c r="AB2064" s="159">
        <v>0</v>
      </c>
      <c r="AC2064" s="159">
        <v>10096783.1</v>
      </c>
      <c r="AD2064" s="159">
        <v>10096783.1</v>
      </c>
      <c r="AE2064" s="159">
        <v>12311053.57</v>
      </c>
      <c r="AF2064" s="159">
        <v>734995.13</v>
      </c>
      <c r="AG2064" s="159">
        <v>33194</v>
      </c>
      <c r="AH2064" s="159">
        <v>43194</v>
      </c>
      <c r="AI2064" s="159">
        <v>0</v>
      </c>
      <c r="AJ2064" s="159">
        <v>278553.57</v>
      </c>
    </row>
    <row r="2065" spans="1:36">
      <c r="A2065" s="153">
        <v>28</v>
      </c>
      <c r="B2065" s="154">
        <v>15</v>
      </c>
      <c r="C2065" s="154">
        <v>5</v>
      </c>
      <c r="D2065" s="155">
        <v>2</v>
      </c>
      <c r="E2065" s="155" t="s">
        <v>556</v>
      </c>
      <c r="F2065" s="156" t="s">
        <v>5448</v>
      </c>
      <c r="G2065" s="156" t="s">
        <v>556</v>
      </c>
      <c r="H2065" s="156" t="s">
        <v>5452</v>
      </c>
      <c r="I2065" s="155">
        <v>2815052</v>
      </c>
      <c r="J2065" s="157" t="s">
        <v>889</v>
      </c>
      <c r="K2065" s="157"/>
      <c r="L2065" s="155">
        <v>2022</v>
      </c>
      <c r="M2065" s="158">
        <v>6281</v>
      </c>
      <c r="N2065" s="159">
        <v>33227997.829999998</v>
      </c>
      <c r="O2065" s="159">
        <v>30001571.82</v>
      </c>
      <c r="P2065" s="159">
        <v>20183631.619999997</v>
      </c>
      <c r="Q2065" s="159">
        <v>9198918</v>
      </c>
      <c r="R2065" s="159">
        <v>10984713.619999999</v>
      </c>
      <c r="S2065" s="159">
        <v>3226426.01</v>
      </c>
      <c r="T2065" s="159">
        <v>95692</v>
      </c>
      <c r="U2065" s="159">
        <v>27683591.469999999</v>
      </c>
      <c r="V2065" s="159">
        <v>26461512.789999999</v>
      </c>
      <c r="W2065" s="159">
        <v>8430824.6500000004</v>
      </c>
      <c r="X2065" s="159">
        <v>117519.69</v>
      </c>
      <c r="Y2065" s="159">
        <v>1222078.68</v>
      </c>
      <c r="Z2065" s="159">
        <v>1264797.1100000001</v>
      </c>
      <c r="AA2065" s="159">
        <v>0</v>
      </c>
      <c r="AB2065" s="159">
        <v>1264797.1100000001</v>
      </c>
      <c r="AC2065" s="159">
        <v>472327.08</v>
      </c>
      <c r="AD2065" s="159">
        <v>472327.08</v>
      </c>
      <c r="AE2065" s="159">
        <v>3147804.08</v>
      </c>
      <c r="AF2065" s="159">
        <v>3540059.03</v>
      </c>
      <c r="AG2065" s="159">
        <v>0</v>
      </c>
      <c r="AH2065" s="159">
        <v>0</v>
      </c>
      <c r="AI2065" s="159">
        <v>0</v>
      </c>
      <c r="AJ2065" s="159">
        <v>0</v>
      </c>
    </row>
    <row r="2066" spans="1:36">
      <c r="A2066" s="153">
        <v>28</v>
      </c>
      <c r="B2066" s="154">
        <v>15</v>
      </c>
      <c r="C2066" s="154">
        <v>6</v>
      </c>
      <c r="D2066" s="155">
        <v>3</v>
      </c>
      <c r="E2066" s="155" t="s">
        <v>556</v>
      </c>
      <c r="F2066" s="156" t="s">
        <v>5453</v>
      </c>
      <c r="G2066" s="156" t="s">
        <v>556</v>
      </c>
      <c r="H2066" s="156" t="s">
        <v>5454</v>
      </c>
      <c r="I2066" s="155">
        <v>2815063</v>
      </c>
      <c r="J2066" s="157" t="s">
        <v>888</v>
      </c>
      <c r="K2066" s="157"/>
      <c r="L2066" s="155">
        <v>2022</v>
      </c>
      <c r="M2066" s="158">
        <v>5445</v>
      </c>
      <c r="N2066" s="159">
        <v>29512591.300000001</v>
      </c>
      <c r="O2066" s="159">
        <v>27792267.699999999</v>
      </c>
      <c r="P2066" s="159">
        <v>20488280.609999999</v>
      </c>
      <c r="Q2066" s="159">
        <v>9338365</v>
      </c>
      <c r="R2066" s="159">
        <v>11149915.609999999</v>
      </c>
      <c r="S2066" s="159">
        <v>1720323.6</v>
      </c>
      <c r="T2066" s="159">
        <v>180923.13</v>
      </c>
      <c r="U2066" s="159">
        <v>31102297.350000001</v>
      </c>
      <c r="V2066" s="159">
        <v>27002050.690000001</v>
      </c>
      <c r="W2066" s="159">
        <v>10249161.1</v>
      </c>
      <c r="X2066" s="159">
        <v>368991.16</v>
      </c>
      <c r="Y2066" s="159">
        <v>4100246.66</v>
      </c>
      <c r="Z2066" s="159">
        <v>3255631</v>
      </c>
      <c r="AA2066" s="159">
        <v>3255631</v>
      </c>
      <c r="AB2066" s="159">
        <v>0</v>
      </c>
      <c r="AC2066" s="159">
        <v>1146424</v>
      </c>
      <c r="AD2066" s="159">
        <v>1146424</v>
      </c>
      <c r="AE2066" s="159">
        <v>12139691</v>
      </c>
      <c r="AF2066" s="159">
        <v>790217.01</v>
      </c>
      <c r="AG2066" s="159">
        <v>1068869.26</v>
      </c>
      <c r="AH2066" s="159">
        <v>844555.38</v>
      </c>
      <c r="AI2066" s="159">
        <v>0</v>
      </c>
      <c r="AJ2066" s="159">
        <v>0</v>
      </c>
    </row>
    <row r="2067" spans="1:36">
      <c r="A2067" s="153">
        <v>28</v>
      </c>
      <c r="B2067" s="154">
        <v>15</v>
      </c>
      <c r="C2067" s="154">
        <v>7</v>
      </c>
      <c r="D2067" s="155">
        <v>3</v>
      </c>
      <c r="E2067" s="155" t="s">
        <v>556</v>
      </c>
      <c r="F2067" s="156" t="s">
        <v>5453</v>
      </c>
      <c r="G2067" s="156" t="s">
        <v>556</v>
      </c>
      <c r="H2067" s="156" t="s">
        <v>5455</v>
      </c>
      <c r="I2067" s="155">
        <v>2815073</v>
      </c>
      <c r="J2067" s="157" t="s">
        <v>887</v>
      </c>
      <c r="K2067" s="157"/>
      <c r="L2067" s="155">
        <v>2022</v>
      </c>
      <c r="M2067" s="158">
        <v>4952</v>
      </c>
      <c r="N2067" s="159">
        <v>27366447.59</v>
      </c>
      <c r="O2067" s="159">
        <v>24158014.300000001</v>
      </c>
      <c r="P2067" s="159">
        <v>16812917.43</v>
      </c>
      <c r="Q2067" s="159">
        <v>6816918</v>
      </c>
      <c r="R2067" s="159">
        <v>9995999.4299999997</v>
      </c>
      <c r="S2067" s="159">
        <v>3208433.29</v>
      </c>
      <c r="T2067" s="159">
        <v>65897.710000000006</v>
      </c>
      <c r="U2067" s="159">
        <v>28443878.059999999</v>
      </c>
      <c r="V2067" s="159">
        <v>23549131.25</v>
      </c>
      <c r="W2067" s="159">
        <v>8430602.0700000003</v>
      </c>
      <c r="X2067" s="159">
        <v>86926.03</v>
      </c>
      <c r="Y2067" s="159">
        <v>4894746.8099999996</v>
      </c>
      <c r="Z2067" s="159">
        <v>4722955.6399999997</v>
      </c>
      <c r="AA2067" s="159">
        <v>0</v>
      </c>
      <c r="AB2067" s="159">
        <v>4722955.6399999997</v>
      </c>
      <c r="AC2067" s="159">
        <v>470960</v>
      </c>
      <c r="AD2067" s="159">
        <v>470960</v>
      </c>
      <c r="AE2067" s="159">
        <v>4303955.8600000003</v>
      </c>
      <c r="AF2067" s="159">
        <v>608883.05000000005</v>
      </c>
      <c r="AG2067" s="159">
        <v>27752.09</v>
      </c>
      <c r="AH2067" s="159">
        <v>47682.87</v>
      </c>
      <c r="AI2067" s="159">
        <v>0</v>
      </c>
      <c r="AJ2067" s="159">
        <v>0</v>
      </c>
    </row>
    <row r="2068" spans="1:36">
      <c r="A2068" s="153">
        <v>28</v>
      </c>
      <c r="B2068" s="154">
        <v>15</v>
      </c>
      <c r="C2068" s="154">
        <v>8</v>
      </c>
      <c r="D2068" s="155">
        <v>3</v>
      </c>
      <c r="E2068" s="155" t="s">
        <v>556</v>
      </c>
      <c r="F2068" s="156" t="s">
        <v>5453</v>
      </c>
      <c r="G2068" s="156" t="s">
        <v>556</v>
      </c>
      <c r="H2068" s="156" t="s">
        <v>5456</v>
      </c>
      <c r="I2068" s="155">
        <v>2815083</v>
      </c>
      <c r="J2068" s="157" t="s">
        <v>886</v>
      </c>
      <c r="K2068" s="157"/>
      <c r="L2068" s="155">
        <v>2022</v>
      </c>
      <c r="M2068" s="158">
        <v>24348</v>
      </c>
      <c r="N2068" s="159">
        <v>128019415.08</v>
      </c>
      <c r="O2068" s="159">
        <v>116517564.45</v>
      </c>
      <c r="P2068" s="159">
        <v>73880809.450000003</v>
      </c>
      <c r="Q2068" s="159">
        <v>28606214</v>
      </c>
      <c r="R2068" s="159">
        <v>45274595.450000003</v>
      </c>
      <c r="S2068" s="159">
        <v>11501850.630000001</v>
      </c>
      <c r="T2068" s="159">
        <v>694068.57</v>
      </c>
      <c r="U2068" s="159">
        <v>124475118.64</v>
      </c>
      <c r="V2068" s="159">
        <v>107802119.76000001</v>
      </c>
      <c r="W2068" s="159">
        <v>39830485.649999999</v>
      </c>
      <c r="X2068" s="159">
        <v>1394592.68</v>
      </c>
      <c r="Y2068" s="159">
        <v>16672998.880000001</v>
      </c>
      <c r="Z2068" s="159">
        <v>11799985.01</v>
      </c>
      <c r="AA2068" s="159">
        <v>6700000</v>
      </c>
      <c r="AB2068" s="159">
        <v>5099985.01</v>
      </c>
      <c r="AC2068" s="159">
        <v>6745000</v>
      </c>
      <c r="AD2068" s="159">
        <v>6700000</v>
      </c>
      <c r="AE2068" s="159">
        <v>46089100</v>
      </c>
      <c r="AF2068" s="159">
        <v>8715444.6899999995</v>
      </c>
      <c r="AG2068" s="159">
        <v>255221.98</v>
      </c>
      <c r="AH2068" s="159">
        <v>91041.98</v>
      </c>
      <c r="AI2068" s="159">
        <v>0</v>
      </c>
      <c r="AJ2068" s="159">
        <v>0</v>
      </c>
    </row>
    <row r="2069" spans="1:36">
      <c r="A2069" s="153">
        <v>28</v>
      </c>
      <c r="B2069" s="154">
        <v>15</v>
      </c>
      <c r="C2069" s="154">
        <v>9</v>
      </c>
      <c r="D2069" s="155">
        <v>2</v>
      </c>
      <c r="E2069" s="155" t="s">
        <v>556</v>
      </c>
      <c r="F2069" s="156" t="s">
        <v>5448</v>
      </c>
      <c r="G2069" s="156" t="s">
        <v>556</v>
      </c>
      <c r="H2069" s="156" t="s">
        <v>5457</v>
      </c>
      <c r="I2069" s="155">
        <v>2815092</v>
      </c>
      <c r="J2069" s="157" t="s">
        <v>885</v>
      </c>
      <c r="K2069" s="157"/>
      <c r="L2069" s="155">
        <v>2022</v>
      </c>
      <c r="M2069" s="158">
        <v>16153</v>
      </c>
      <c r="N2069" s="159">
        <v>82815356.409999996</v>
      </c>
      <c r="O2069" s="159">
        <v>78054052.409999996</v>
      </c>
      <c r="P2069" s="159">
        <v>47116278.280000001</v>
      </c>
      <c r="Q2069" s="159">
        <v>16631265</v>
      </c>
      <c r="R2069" s="159">
        <v>30485013.280000001</v>
      </c>
      <c r="S2069" s="159">
        <v>4761304</v>
      </c>
      <c r="T2069" s="159">
        <v>660449.59</v>
      </c>
      <c r="U2069" s="159">
        <v>91441816.5</v>
      </c>
      <c r="V2069" s="159">
        <v>76492542.510000005</v>
      </c>
      <c r="W2069" s="159">
        <v>26346031.350000001</v>
      </c>
      <c r="X2069" s="159">
        <v>594263.22</v>
      </c>
      <c r="Y2069" s="159">
        <v>14949273.99</v>
      </c>
      <c r="Z2069" s="159">
        <v>13519674.560000001</v>
      </c>
      <c r="AA2069" s="159">
        <v>8000000</v>
      </c>
      <c r="AB2069" s="159">
        <v>5519674.5600000005</v>
      </c>
      <c r="AC2069" s="159">
        <v>2008000</v>
      </c>
      <c r="AD2069" s="159">
        <v>1960000</v>
      </c>
      <c r="AE2069" s="159">
        <v>25393814</v>
      </c>
      <c r="AF2069" s="159">
        <v>1561509.9</v>
      </c>
      <c r="AG2069" s="159">
        <v>870853.94</v>
      </c>
      <c r="AH2069" s="159">
        <v>1365481.28</v>
      </c>
      <c r="AI2069" s="159">
        <v>0</v>
      </c>
      <c r="AJ2069" s="159">
        <v>0</v>
      </c>
    </row>
    <row r="2070" spans="1:36">
      <c r="A2070" s="153">
        <v>28</v>
      </c>
      <c r="B2070" s="154">
        <v>16</v>
      </c>
      <c r="C2070" s="154">
        <v>1</v>
      </c>
      <c r="D2070" s="155">
        <v>3</v>
      </c>
      <c r="E2070" s="155" t="s">
        <v>556</v>
      </c>
      <c r="F2070" s="156" t="s">
        <v>5458</v>
      </c>
      <c r="G2070" s="156" t="s">
        <v>556</v>
      </c>
      <c r="H2070" s="156" t="s">
        <v>5459</v>
      </c>
      <c r="I2070" s="155">
        <v>2816013</v>
      </c>
      <c r="J2070" s="157" t="s">
        <v>884</v>
      </c>
      <c r="K2070" s="157"/>
      <c r="L2070" s="155">
        <v>2022</v>
      </c>
      <c r="M2070" s="158">
        <v>11699</v>
      </c>
      <c r="N2070" s="159">
        <v>63952803.810000002</v>
      </c>
      <c r="O2070" s="159">
        <v>59353703.079999998</v>
      </c>
      <c r="P2070" s="159">
        <v>42016420.140000001</v>
      </c>
      <c r="Q2070" s="159">
        <v>21712246</v>
      </c>
      <c r="R2070" s="159">
        <v>20304174.140000001</v>
      </c>
      <c r="S2070" s="159">
        <v>4599100.7300000004</v>
      </c>
      <c r="T2070" s="159">
        <v>702870.48</v>
      </c>
      <c r="U2070" s="159">
        <v>61898644.200000003</v>
      </c>
      <c r="V2070" s="159">
        <v>56385494.890000001</v>
      </c>
      <c r="W2070" s="159">
        <v>21754116.489999998</v>
      </c>
      <c r="X2070" s="159">
        <v>516076.17</v>
      </c>
      <c r="Y2070" s="159">
        <v>5513149.3099999996</v>
      </c>
      <c r="Z2070" s="159">
        <v>1429000</v>
      </c>
      <c r="AA2070" s="159">
        <v>1429000</v>
      </c>
      <c r="AB2070" s="159">
        <v>0</v>
      </c>
      <c r="AC2070" s="159">
        <v>2967188</v>
      </c>
      <c r="AD2070" s="159">
        <v>2967188</v>
      </c>
      <c r="AE2070" s="159">
        <v>18051244.5</v>
      </c>
      <c r="AF2070" s="159">
        <v>2968208.19</v>
      </c>
      <c r="AG2070" s="159">
        <v>266548.05</v>
      </c>
      <c r="AH2070" s="159">
        <v>255160.92</v>
      </c>
      <c r="AI2070" s="159">
        <v>0</v>
      </c>
      <c r="AJ2070" s="159">
        <v>0</v>
      </c>
    </row>
    <row r="2071" spans="1:36">
      <c r="A2071" s="153">
        <v>28</v>
      </c>
      <c r="B2071" s="154">
        <v>16</v>
      </c>
      <c r="C2071" s="154">
        <v>2</v>
      </c>
      <c r="D2071" s="155">
        <v>3</v>
      </c>
      <c r="E2071" s="155" t="s">
        <v>556</v>
      </c>
      <c r="F2071" s="156" t="s">
        <v>5458</v>
      </c>
      <c r="G2071" s="156" t="s">
        <v>556</v>
      </c>
      <c r="H2071" s="156" t="s">
        <v>5460</v>
      </c>
      <c r="I2071" s="155">
        <v>2816023</v>
      </c>
      <c r="J2071" s="157" t="s">
        <v>883</v>
      </c>
      <c r="K2071" s="157"/>
      <c r="L2071" s="155">
        <v>2022</v>
      </c>
      <c r="M2071" s="158">
        <v>8903</v>
      </c>
      <c r="N2071" s="159">
        <v>47089568.780000001</v>
      </c>
      <c r="O2071" s="159">
        <v>44593290.259999998</v>
      </c>
      <c r="P2071" s="159">
        <v>25064178.350000001</v>
      </c>
      <c r="Q2071" s="159">
        <v>9030001</v>
      </c>
      <c r="R2071" s="159">
        <v>16034177.35</v>
      </c>
      <c r="S2071" s="159">
        <v>2496278.52</v>
      </c>
      <c r="T2071" s="159">
        <v>1183811.8999999999</v>
      </c>
      <c r="U2071" s="159">
        <v>43717885.170000002</v>
      </c>
      <c r="V2071" s="159">
        <v>40980971.780000001</v>
      </c>
      <c r="W2071" s="159">
        <v>15917241.189999999</v>
      </c>
      <c r="X2071" s="159">
        <v>220361.14</v>
      </c>
      <c r="Y2071" s="159">
        <v>2736913.39</v>
      </c>
      <c r="Z2071" s="159">
        <v>189931.42</v>
      </c>
      <c r="AA2071" s="159">
        <v>0</v>
      </c>
      <c r="AB2071" s="159">
        <v>189931.42</v>
      </c>
      <c r="AC2071" s="159">
        <v>2031340</v>
      </c>
      <c r="AD2071" s="159">
        <v>1262640</v>
      </c>
      <c r="AE2071" s="159">
        <v>7654000</v>
      </c>
      <c r="AF2071" s="159">
        <v>3612318.48</v>
      </c>
      <c r="AG2071" s="159">
        <v>396784.35</v>
      </c>
      <c r="AH2071" s="159">
        <v>728834.54</v>
      </c>
      <c r="AI2071" s="159">
        <v>0</v>
      </c>
      <c r="AJ2071" s="159">
        <v>0</v>
      </c>
    </row>
    <row r="2072" spans="1:36">
      <c r="A2072" s="153">
        <v>28</v>
      </c>
      <c r="B2072" s="154">
        <v>16</v>
      </c>
      <c r="C2072" s="154">
        <v>3</v>
      </c>
      <c r="D2072" s="155">
        <v>3</v>
      </c>
      <c r="E2072" s="155" t="s">
        <v>556</v>
      </c>
      <c r="F2072" s="156" t="s">
        <v>5458</v>
      </c>
      <c r="G2072" s="156" t="s">
        <v>556</v>
      </c>
      <c r="H2072" s="156" t="s">
        <v>5461</v>
      </c>
      <c r="I2072" s="155">
        <v>2816033</v>
      </c>
      <c r="J2072" s="157" t="s">
        <v>882</v>
      </c>
      <c r="K2072" s="157"/>
      <c r="L2072" s="155">
        <v>2022</v>
      </c>
      <c r="M2072" s="158">
        <v>27720</v>
      </c>
      <c r="N2072" s="159">
        <v>135516822.59999999</v>
      </c>
      <c r="O2072" s="159">
        <v>125835710.59999999</v>
      </c>
      <c r="P2072" s="159">
        <v>74130129.670000002</v>
      </c>
      <c r="Q2072" s="159">
        <v>30759857</v>
      </c>
      <c r="R2072" s="159">
        <v>43370272.670000002</v>
      </c>
      <c r="S2072" s="159">
        <v>9681112</v>
      </c>
      <c r="T2072" s="159">
        <v>2803002.54</v>
      </c>
      <c r="U2072" s="159">
        <v>123051495.56999999</v>
      </c>
      <c r="V2072" s="159">
        <v>105594884.59999999</v>
      </c>
      <c r="W2072" s="159">
        <v>34626794.270000003</v>
      </c>
      <c r="X2072" s="159">
        <v>399840.47</v>
      </c>
      <c r="Y2072" s="159">
        <v>17456610.969999999</v>
      </c>
      <c r="Z2072" s="159">
        <v>11614985.74</v>
      </c>
      <c r="AA2072" s="159">
        <v>0</v>
      </c>
      <c r="AB2072" s="159">
        <v>11614985.74</v>
      </c>
      <c r="AC2072" s="159">
        <v>10571099.43</v>
      </c>
      <c r="AD2072" s="159">
        <v>10571099.43</v>
      </c>
      <c r="AE2072" s="159">
        <v>11630299.35</v>
      </c>
      <c r="AF2072" s="159">
        <v>20240826</v>
      </c>
      <c r="AG2072" s="159">
        <v>655484.76</v>
      </c>
      <c r="AH2072" s="159">
        <v>1804216.45</v>
      </c>
      <c r="AI2072" s="159">
        <v>0</v>
      </c>
      <c r="AJ2072" s="159">
        <v>0</v>
      </c>
    </row>
    <row r="2073" spans="1:36">
      <c r="A2073" s="153">
        <v>28</v>
      </c>
      <c r="B2073" s="154">
        <v>16</v>
      </c>
      <c r="C2073" s="154">
        <v>4</v>
      </c>
      <c r="D2073" s="155">
        <v>3</v>
      </c>
      <c r="E2073" s="155" t="s">
        <v>556</v>
      </c>
      <c r="F2073" s="156" t="s">
        <v>5458</v>
      </c>
      <c r="G2073" s="156" t="s">
        <v>556</v>
      </c>
      <c r="H2073" s="156" t="s">
        <v>5462</v>
      </c>
      <c r="I2073" s="155">
        <v>2816043</v>
      </c>
      <c r="J2073" s="157" t="s">
        <v>881</v>
      </c>
      <c r="K2073" s="157"/>
      <c r="L2073" s="155">
        <v>2022</v>
      </c>
      <c r="M2073" s="158">
        <v>8006</v>
      </c>
      <c r="N2073" s="159">
        <v>39991687.350000001</v>
      </c>
      <c r="O2073" s="159">
        <v>37103722.100000001</v>
      </c>
      <c r="P2073" s="159">
        <v>18021150</v>
      </c>
      <c r="Q2073" s="159">
        <v>8527122</v>
      </c>
      <c r="R2073" s="159">
        <v>9494028</v>
      </c>
      <c r="S2073" s="159">
        <v>2887965.25</v>
      </c>
      <c r="T2073" s="159">
        <v>967383.61</v>
      </c>
      <c r="U2073" s="159">
        <v>37498960.600000001</v>
      </c>
      <c r="V2073" s="159">
        <v>29852777.920000002</v>
      </c>
      <c r="W2073" s="159">
        <v>11071240.41</v>
      </c>
      <c r="X2073" s="159">
        <v>241568.11</v>
      </c>
      <c r="Y2073" s="159">
        <v>7646182.6799999997</v>
      </c>
      <c r="Z2073" s="159">
        <v>4600000</v>
      </c>
      <c r="AA2073" s="159">
        <v>4600000</v>
      </c>
      <c r="AB2073" s="159">
        <v>0</v>
      </c>
      <c r="AC2073" s="159">
        <v>1124864.28</v>
      </c>
      <c r="AD2073" s="159">
        <v>1124864.28</v>
      </c>
      <c r="AE2073" s="159">
        <v>10881738.4</v>
      </c>
      <c r="AF2073" s="159">
        <v>7250944.1799999997</v>
      </c>
      <c r="AG2073" s="159">
        <v>453897.32</v>
      </c>
      <c r="AH2073" s="159">
        <v>576516.18999999994</v>
      </c>
      <c r="AI2073" s="159">
        <v>0</v>
      </c>
      <c r="AJ2073" s="159">
        <v>0</v>
      </c>
    </row>
    <row r="2074" spans="1:36">
      <c r="A2074" s="153">
        <v>28</v>
      </c>
      <c r="B2074" s="154">
        <v>17</v>
      </c>
      <c r="C2074" s="154">
        <v>1</v>
      </c>
      <c r="D2074" s="155">
        <v>1</v>
      </c>
      <c r="E2074" s="155" t="s">
        <v>556</v>
      </c>
      <c r="F2074" s="156" t="s">
        <v>5463</v>
      </c>
      <c r="G2074" s="156" t="s">
        <v>556</v>
      </c>
      <c r="H2074" s="156" t="s">
        <v>5464</v>
      </c>
      <c r="I2074" s="155">
        <v>2817011</v>
      </c>
      <c r="J2074" s="157" t="s">
        <v>876</v>
      </c>
      <c r="K2074" s="157"/>
      <c r="L2074" s="155">
        <v>2022</v>
      </c>
      <c r="M2074" s="158">
        <v>23267</v>
      </c>
      <c r="N2074" s="159">
        <v>105428251.93000001</v>
      </c>
      <c r="O2074" s="159">
        <v>100624757.23</v>
      </c>
      <c r="P2074" s="159">
        <v>59386780.259999998</v>
      </c>
      <c r="Q2074" s="159">
        <v>25104160</v>
      </c>
      <c r="R2074" s="159">
        <v>34282620.259999998</v>
      </c>
      <c r="S2074" s="159">
        <v>4803494.7</v>
      </c>
      <c r="T2074" s="159">
        <v>2603493.9700000002</v>
      </c>
      <c r="U2074" s="159">
        <v>107057766.81</v>
      </c>
      <c r="V2074" s="159">
        <v>95144211.5</v>
      </c>
      <c r="W2074" s="159">
        <v>37052712.380000003</v>
      </c>
      <c r="X2074" s="159">
        <v>362986.69</v>
      </c>
      <c r="Y2074" s="159">
        <v>11913555.310000001</v>
      </c>
      <c r="Z2074" s="159">
        <v>9490500</v>
      </c>
      <c r="AA2074" s="159">
        <v>4900000</v>
      </c>
      <c r="AB2074" s="159">
        <v>4590500</v>
      </c>
      <c r="AC2074" s="159">
        <v>3414564</v>
      </c>
      <c r="AD2074" s="159">
        <v>3414564</v>
      </c>
      <c r="AE2074" s="159">
        <v>16358371.09</v>
      </c>
      <c r="AF2074" s="159">
        <v>5480545.7300000004</v>
      </c>
      <c r="AG2074" s="159">
        <v>96904</v>
      </c>
      <c r="AH2074" s="159">
        <v>91166.52</v>
      </c>
      <c r="AI2074" s="159">
        <v>0</v>
      </c>
      <c r="AJ2074" s="159">
        <v>617893.09</v>
      </c>
    </row>
    <row r="2075" spans="1:36">
      <c r="A2075" s="153">
        <v>28</v>
      </c>
      <c r="B2075" s="154">
        <v>17</v>
      </c>
      <c r="C2075" s="154">
        <v>2</v>
      </c>
      <c r="D2075" s="155">
        <v>2</v>
      </c>
      <c r="E2075" s="155" t="s">
        <v>556</v>
      </c>
      <c r="F2075" s="156" t="s">
        <v>5465</v>
      </c>
      <c r="G2075" s="156" t="s">
        <v>556</v>
      </c>
      <c r="H2075" s="156" t="s">
        <v>5466</v>
      </c>
      <c r="I2075" s="155">
        <v>2817022</v>
      </c>
      <c r="J2075" s="157" t="s">
        <v>880</v>
      </c>
      <c r="K2075" s="157"/>
      <c r="L2075" s="155">
        <v>2022</v>
      </c>
      <c r="M2075" s="158">
        <v>6508</v>
      </c>
      <c r="N2075" s="159">
        <v>35345502.759999998</v>
      </c>
      <c r="O2075" s="159">
        <v>32697105.129999999</v>
      </c>
      <c r="P2075" s="159">
        <v>22895415.960000001</v>
      </c>
      <c r="Q2075" s="159">
        <v>10212509</v>
      </c>
      <c r="R2075" s="159">
        <v>12682906.960000001</v>
      </c>
      <c r="S2075" s="159">
        <v>2648397.63</v>
      </c>
      <c r="T2075" s="159">
        <v>148346.23000000001</v>
      </c>
      <c r="U2075" s="159">
        <v>33296838.91</v>
      </c>
      <c r="V2075" s="159">
        <v>29785647.32</v>
      </c>
      <c r="W2075" s="159">
        <v>10347126.42</v>
      </c>
      <c r="X2075" s="159">
        <v>168463.87</v>
      </c>
      <c r="Y2075" s="159">
        <v>3511191.59</v>
      </c>
      <c r="Z2075" s="159">
        <v>1144372.23</v>
      </c>
      <c r="AA2075" s="159">
        <v>0</v>
      </c>
      <c r="AB2075" s="159">
        <v>1144372.23</v>
      </c>
      <c r="AC2075" s="159">
        <v>1152711.94</v>
      </c>
      <c r="AD2075" s="159">
        <v>1086829.58</v>
      </c>
      <c r="AE2075" s="159">
        <v>5638643.9800000004</v>
      </c>
      <c r="AF2075" s="159">
        <v>2911457.81</v>
      </c>
      <c r="AG2075" s="159">
        <v>356314.44</v>
      </c>
      <c r="AH2075" s="159">
        <v>174258.06</v>
      </c>
      <c r="AI2075" s="159">
        <v>0</v>
      </c>
      <c r="AJ2075" s="159">
        <v>452.08</v>
      </c>
    </row>
    <row r="2076" spans="1:36">
      <c r="A2076" s="153">
        <v>28</v>
      </c>
      <c r="B2076" s="154">
        <v>17</v>
      </c>
      <c r="C2076" s="154">
        <v>3</v>
      </c>
      <c r="D2076" s="155">
        <v>2</v>
      </c>
      <c r="E2076" s="155" t="s">
        <v>556</v>
      </c>
      <c r="F2076" s="156" t="s">
        <v>5465</v>
      </c>
      <c r="G2076" s="156" t="s">
        <v>556</v>
      </c>
      <c r="H2076" s="156" t="s">
        <v>5467</v>
      </c>
      <c r="I2076" s="155">
        <v>2817032</v>
      </c>
      <c r="J2076" s="157" t="s">
        <v>879</v>
      </c>
      <c r="K2076" s="157"/>
      <c r="L2076" s="155">
        <v>2022</v>
      </c>
      <c r="M2076" s="158">
        <v>3653</v>
      </c>
      <c r="N2076" s="159">
        <v>24656719.719999999</v>
      </c>
      <c r="O2076" s="159">
        <v>20592328.690000001</v>
      </c>
      <c r="P2076" s="159">
        <v>11337994.379999999</v>
      </c>
      <c r="Q2076" s="159">
        <v>4074502</v>
      </c>
      <c r="R2076" s="159">
        <v>7263492.3799999999</v>
      </c>
      <c r="S2076" s="159">
        <v>4064391.03</v>
      </c>
      <c r="T2076" s="159">
        <v>192979.78</v>
      </c>
      <c r="U2076" s="159">
        <v>23285282.879999999</v>
      </c>
      <c r="V2076" s="159">
        <v>19076633.02</v>
      </c>
      <c r="W2076" s="159">
        <v>7060886.9900000002</v>
      </c>
      <c r="X2076" s="159">
        <v>266384.07</v>
      </c>
      <c r="Y2076" s="159">
        <v>4208649.8600000003</v>
      </c>
      <c r="Z2076" s="159">
        <v>847054.27</v>
      </c>
      <c r="AA2076" s="159">
        <v>0</v>
      </c>
      <c r="AB2076" s="159">
        <v>847054.27</v>
      </c>
      <c r="AC2076" s="159">
        <v>770000</v>
      </c>
      <c r="AD2076" s="159">
        <v>770000</v>
      </c>
      <c r="AE2076" s="159">
        <v>8097132.9500000002</v>
      </c>
      <c r="AF2076" s="159">
        <v>1515695.67</v>
      </c>
      <c r="AG2076" s="159">
        <v>118831.12</v>
      </c>
      <c r="AH2076" s="159">
        <v>146331.12</v>
      </c>
      <c r="AI2076" s="159">
        <v>0</v>
      </c>
      <c r="AJ2076" s="159">
        <v>0</v>
      </c>
    </row>
    <row r="2077" spans="1:36">
      <c r="A2077" s="153">
        <v>28</v>
      </c>
      <c r="B2077" s="154">
        <v>17</v>
      </c>
      <c r="C2077" s="154">
        <v>4</v>
      </c>
      <c r="D2077" s="155">
        <v>3</v>
      </c>
      <c r="E2077" s="155" t="s">
        <v>556</v>
      </c>
      <c r="F2077" s="156" t="s">
        <v>5468</v>
      </c>
      <c r="G2077" s="156" t="s">
        <v>556</v>
      </c>
      <c r="H2077" s="156" t="s">
        <v>5469</v>
      </c>
      <c r="I2077" s="155">
        <v>2817043</v>
      </c>
      <c r="J2077" s="157" t="s">
        <v>878</v>
      </c>
      <c r="K2077" s="157"/>
      <c r="L2077" s="155">
        <v>2022</v>
      </c>
      <c r="M2077" s="158">
        <v>5309</v>
      </c>
      <c r="N2077" s="159">
        <v>33998857.950000003</v>
      </c>
      <c r="O2077" s="159">
        <v>25635761.219999999</v>
      </c>
      <c r="P2077" s="159">
        <v>15710075.68</v>
      </c>
      <c r="Q2077" s="159">
        <v>7128185</v>
      </c>
      <c r="R2077" s="159">
        <v>8581890.6799999997</v>
      </c>
      <c r="S2077" s="159">
        <v>8363096.7300000004</v>
      </c>
      <c r="T2077" s="159">
        <v>1199274.44</v>
      </c>
      <c r="U2077" s="159">
        <v>26238398.809999999</v>
      </c>
      <c r="V2077" s="159">
        <v>24578455.670000002</v>
      </c>
      <c r="W2077" s="159">
        <v>8424838.5899999999</v>
      </c>
      <c r="X2077" s="159">
        <v>478970</v>
      </c>
      <c r="Y2077" s="159">
        <v>1659943.14</v>
      </c>
      <c r="Z2077" s="159">
        <v>2070392.03</v>
      </c>
      <c r="AA2077" s="159">
        <v>0</v>
      </c>
      <c r="AB2077" s="159">
        <v>2070392.03</v>
      </c>
      <c r="AC2077" s="159">
        <v>9554941.5899999999</v>
      </c>
      <c r="AD2077" s="159">
        <v>9554941.5899999999</v>
      </c>
      <c r="AE2077" s="159">
        <v>7212247.8799999999</v>
      </c>
      <c r="AF2077" s="159">
        <v>1057305.55</v>
      </c>
      <c r="AG2077" s="159">
        <v>235917.68</v>
      </c>
      <c r="AH2077" s="159">
        <v>179378.53</v>
      </c>
      <c r="AI2077" s="159">
        <v>0</v>
      </c>
      <c r="AJ2077" s="159">
        <v>12247.88</v>
      </c>
    </row>
    <row r="2078" spans="1:36">
      <c r="A2078" s="153">
        <v>28</v>
      </c>
      <c r="B2078" s="154">
        <v>17</v>
      </c>
      <c r="C2078" s="154">
        <v>5</v>
      </c>
      <c r="D2078" s="155">
        <v>2</v>
      </c>
      <c r="E2078" s="155" t="s">
        <v>556</v>
      </c>
      <c r="F2078" s="156" t="s">
        <v>5465</v>
      </c>
      <c r="G2078" s="156" t="s">
        <v>556</v>
      </c>
      <c r="H2078" s="156" t="s">
        <v>5470</v>
      </c>
      <c r="I2078" s="155">
        <v>2817052</v>
      </c>
      <c r="J2078" s="157" t="s">
        <v>877</v>
      </c>
      <c r="K2078" s="157"/>
      <c r="L2078" s="155">
        <v>2022</v>
      </c>
      <c r="M2078" s="158">
        <v>5558</v>
      </c>
      <c r="N2078" s="159">
        <v>29725859.07</v>
      </c>
      <c r="O2078" s="159">
        <v>29043876.300000001</v>
      </c>
      <c r="P2078" s="159">
        <v>23911658.82</v>
      </c>
      <c r="Q2078" s="159">
        <v>11449441</v>
      </c>
      <c r="R2078" s="159">
        <v>12462217.82</v>
      </c>
      <c r="S2078" s="159">
        <v>681982.77</v>
      </c>
      <c r="T2078" s="159">
        <v>78678.399999999994</v>
      </c>
      <c r="U2078" s="159">
        <v>30392938.629999999</v>
      </c>
      <c r="V2078" s="159">
        <v>27885937.379999999</v>
      </c>
      <c r="W2078" s="159">
        <v>10122353.109999999</v>
      </c>
      <c r="X2078" s="159">
        <v>126073.82</v>
      </c>
      <c r="Y2078" s="159">
        <v>2507001.25</v>
      </c>
      <c r="Z2078" s="159">
        <v>3521769.04</v>
      </c>
      <c r="AA2078" s="159">
        <v>1300000</v>
      </c>
      <c r="AB2078" s="159">
        <v>2221769.04</v>
      </c>
      <c r="AC2078" s="159">
        <v>1345956</v>
      </c>
      <c r="AD2078" s="159">
        <v>1345956</v>
      </c>
      <c r="AE2078" s="159">
        <v>4879584</v>
      </c>
      <c r="AF2078" s="159">
        <v>1157938.92</v>
      </c>
      <c r="AG2078" s="159">
        <v>80000</v>
      </c>
      <c r="AH2078" s="159">
        <v>100700</v>
      </c>
      <c r="AI2078" s="159">
        <v>0</v>
      </c>
      <c r="AJ2078" s="159">
        <v>0</v>
      </c>
    </row>
    <row r="2079" spans="1:36">
      <c r="A2079" s="153">
        <v>28</v>
      </c>
      <c r="B2079" s="154">
        <v>17</v>
      </c>
      <c r="C2079" s="154">
        <v>6</v>
      </c>
      <c r="D2079" s="155">
        <v>2</v>
      </c>
      <c r="E2079" s="155" t="s">
        <v>556</v>
      </c>
      <c r="F2079" s="156" t="s">
        <v>5465</v>
      </c>
      <c r="G2079" s="156" t="s">
        <v>556</v>
      </c>
      <c r="H2079" s="156" t="s">
        <v>5471</v>
      </c>
      <c r="I2079" s="155">
        <v>2817062</v>
      </c>
      <c r="J2079" s="157" t="s">
        <v>876</v>
      </c>
      <c r="K2079" s="157"/>
      <c r="L2079" s="155">
        <v>2022</v>
      </c>
      <c r="M2079" s="158">
        <v>13040</v>
      </c>
      <c r="N2079" s="159">
        <v>65463330.560000002</v>
      </c>
      <c r="O2079" s="159">
        <v>58682861.140000001</v>
      </c>
      <c r="P2079" s="159">
        <v>36530712.019999996</v>
      </c>
      <c r="Q2079" s="159">
        <v>13233118</v>
      </c>
      <c r="R2079" s="159">
        <v>23297594.02</v>
      </c>
      <c r="S2079" s="159">
        <v>6780469.4199999999</v>
      </c>
      <c r="T2079" s="159">
        <v>132541.54</v>
      </c>
      <c r="U2079" s="159">
        <v>58905207.219999999</v>
      </c>
      <c r="V2079" s="159">
        <v>50328405.75</v>
      </c>
      <c r="W2079" s="159">
        <v>14330975.029999999</v>
      </c>
      <c r="X2079" s="159">
        <v>182205.31</v>
      </c>
      <c r="Y2079" s="159">
        <v>8576801.4700000007</v>
      </c>
      <c r="Z2079" s="159">
        <v>4621924.45</v>
      </c>
      <c r="AA2079" s="159">
        <v>152100</v>
      </c>
      <c r="AB2079" s="159">
        <v>4469824.45</v>
      </c>
      <c r="AC2079" s="159">
        <v>1564569.32</v>
      </c>
      <c r="AD2079" s="159">
        <v>1554569.32</v>
      </c>
      <c r="AE2079" s="159">
        <v>5616053.6900000004</v>
      </c>
      <c r="AF2079" s="159">
        <v>8354455.3899999997</v>
      </c>
      <c r="AG2079" s="159">
        <v>351041.89</v>
      </c>
      <c r="AH2079" s="159">
        <v>39561.15</v>
      </c>
      <c r="AI2079" s="159">
        <v>0</v>
      </c>
      <c r="AJ2079" s="159">
        <v>0</v>
      </c>
    </row>
    <row r="2080" spans="1:36">
      <c r="A2080" s="153">
        <v>28</v>
      </c>
      <c r="B2080" s="154">
        <v>17</v>
      </c>
      <c r="C2080" s="154">
        <v>7</v>
      </c>
      <c r="D2080" s="155">
        <v>2</v>
      </c>
      <c r="E2080" s="155" t="s">
        <v>556</v>
      </c>
      <c r="F2080" s="156" t="s">
        <v>5465</v>
      </c>
      <c r="G2080" s="156" t="s">
        <v>556</v>
      </c>
      <c r="H2080" s="156" t="s">
        <v>5472</v>
      </c>
      <c r="I2080" s="155">
        <v>2817072</v>
      </c>
      <c r="J2080" s="157" t="s">
        <v>875</v>
      </c>
      <c r="K2080" s="157"/>
      <c r="L2080" s="155">
        <v>2022</v>
      </c>
      <c r="M2080" s="158">
        <v>5835</v>
      </c>
      <c r="N2080" s="159">
        <v>29836155.129999999</v>
      </c>
      <c r="O2080" s="159">
        <v>27373979.460000001</v>
      </c>
      <c r="P2080" s="159">
        <v>18250223.210000001</v>
      </c>
      <c r="Q2080" s="159">
        <v>7671882</v>
      </c>
      <c r="R2080" s="159">
        <v>10578341.210000001</v>
      </c>
      <c r="S2080" s="159">
        <v>2462175.67</v>
      </c>
      <c r="T2080" s="159">
        <v>275013</v>
      </c>
      <c r="U2080" s="159">
        <v>31536264.960000001</v>
      </c>
      <c r="V2080" s="159">
        <v>26356825.199999999</v>
      </c>
      <c r="W2080" s="159">
        <v>9653535.6199999992</v>
      </c>
      <c r="X2080" s="159">
        <v>167008.62</v>
      </c>
      <c r="Y2080" s="159">
        <v>5179439.76</v>
      </c>
      <c r="Z2080" s="159">
        <v>3867151.52</v>
      </c>
      <c r="AA2080" s="159">
        <v>3300000</v>
      </c>
      <c r="AB2080" s="159">
        <v>567151.52</v>
      </c>
      <c r="AC2080" s="159">
        <v>1535732</v>
      </c>
      <c r="AD2080" s="159">
        <v>1525732</v>
      </c>
      <c r="AE2080" s="159">
        <v>8561126.7400000002</v>
      </c>
      <c r="AF2080" s="159">
        <v>1017154.26</v>
      </c>
      <c r="AG2080" s="159">
        <v>236199.47</v>
      </c>
      <c r="AH2080" s="159">
        <v>314250.19</v>
      </c>
      <c r="AI2080" s="159">
        <v>0</v>
      </c>
      <c r="AJ2080" s="159">
        <v>9511.83</v>
      </c>
    </row>
    <row r="2081" spans="1:36">
      <c r="A2081" s="153">
        <v>28</v>
      </c>
      <c r="B2081" s="154">
        <v>17</v>
      </c>
      <c r="C2081" s="154">
        <v>8</v>
      </c>
      <c r="D2081" s="155">
        <v>3</v>
      </c>
      <c r="E2081" s="155" t="s">
        <v>556</v>
      </c>
      <c r="F2081" s="156" t="s">
        <v>5468</v>
      </c>
      <c r="G2081" s="156" t="s">
        <v>556</v>
      </c>
      <c r="H2081" s="156" t="s">
        <v>5473</v>
      </c>
      <c r="I2081" s="155">
        <v>2817083</v>
      </c>
      <c r="J2081" s="157" t="s">
        <v>874</v>
      </c>
      <c r="K2081" s="157"/>
      <c r="L2081" s="155">
        <v>2022</v>
      </c>
      <c r="M2081" s="158">
        <v>6508</v>
      </c>
      <c r="N2081" s="159">
        <v>36183382.32</v>
      </c>
      <c r="O2081" s="159">
        <v>34595990.649999999</v>
      </c>
      <c r="P2081" s="159">
        <v>23084535.93</v>
      </c>
      <c r="Q2081" s="159">
        <v>8912760</v>
      </c>
      <c r="R2081" s="159">
        <v>14171775.93</v>
      </c>
      <c r="S2081" s="159">
        <v>1587391.67</v>
      </c>
      <c r="T2081" s="159">
        <v>164091</v>
      </c>
      <c r="U2081" s="159">
        <v>35487407.759999998</v>
      </c>
      <c r="V2081" s="159">
        <v>30115068.120000001</v>
      </c>
      <c r="W2081" s="159">
        <v>9131429.6400000006</v>
      </c>
      <c r="X2081" s="159">
        <v>229350.74</v>
      </c>
      <c r="Y2081" s="159">
        <v>5372339.6399999997</v>
      </c>
      <c r="Z2081" s="159">
        <v>1500000</v>
      </c>
      <c r="AA2081" s="159">
        <v>1500000</v>
      </c>
      <c r="AB2081" s="159">
        <v>0</v>
      </c>
      <c r="AC2081" s="159">
        <v>2158594.7000000002</v>
      </c>
      <c r="AD2081" s="159">
        <v>2069345.68</v>
      </c>
      <c r="AE2081" s="159">
        <v>7444432.4299999997</v>
      </c>
      <c r="AF2081" s="159">
        <v>4480922.53</v>
      </c>
      <c r="AG2081" s="159">
        <v>70366.06</v>
      </c>
      <c r="AH2081" s="159">
        <v>100827.54</v>
      </c>
      <c r="AI2081" s="159">
        <v>0</v>
      </c>
      <c r="AJ2081" s="159">
        <v>0</v>
      </c>
    </row>
    <row r="2082" spans="1:36">
      <c r="A2082" s="153">
        <v>28</v>
      </c>
      <c r="B2082" s="154">
        <v>18</v>
      </c>
      <c r="C2082" s="154">
        <v>1</v>
      </c>
      <c r="D2082" s="155">
        <v>2</v>
      </c>
      <c r="E2082" s="155" t="s">
        <v>556</v>
      </c>
      <c r="F2082" s="156" t="s">
        <v>5474</v>
      </c>
      <c r="G2082" s="156" t="s">
        <v>556</v>
      </c>
      <c r="H2082" s="156" t="s">
        <v>5475</v>
      </c>
      <c r="I2082" s="155">
        <v>2818012</v>
      </c>
      <c r="J2082" s="157" t="s">
        <v>873</v>
      </c>
      <c r="K2082" s="157"/>
      <c r="L2082" s="155">
        <v>2022</v>
      </c>
      <c r="M2082" s="158">
        <v>3707</v>
      </c>
      <c r="N2082" s="159">
        <v>17054263.079999998</v>
      </c>
      <c r="O2082" s="159">
        <v>16741329.550000001</v>
      </c>
      <c r="P2082" s="159">
        <v>12539723.210000001</v>
      </c>
      <c r="Q2082" s="159">
        <v>6333760</v>
      </c>
      <c r="R2082" s="159">
        <v>6205963.21</v>
      </c>
      <c r="S2082" s="159">
        <v>312933.53000000003</v>
      </c>
      <c r="T2082" s="159">
        <v>0</v>
      </c>
      <c r="U2082" s="159">
        <v>16541787.6</v>
      </c>
      <c r="V2082" s="159">
        <v>15282621.289999999</v>
      </c>
      <c r="W2082" s="159">
        <v>4830286.2300000004</v>
      </c>
      <c r="X2082" s="159">
        <v>39681.919999999998</v>
      </c>
      <c r="Y2082" s="159">
        <v>1259166.31</v>
      </c>
      <c r="Z2082" s="159">
        <v>1296000</v>
      </c>
      <c r="AA2082" s="159">
        <v>0</v>
      </c>
      <c r="AB2082" s="159">
        <v>1296000</v>
      </c>
      <c r="AC2082" s="159">
        <v>545000</v>
      </c>
      <c r="AD2082" s="159">
        <v>545000</v>
      </c>
      <c r="AE2082" s="159">
        <v>982000</v>
      </c>
      <c r="AF2082" s="159">
        <v>1458708.26</v>
      </c>
      <c r="AG2082" s="159">
        <v>84261.6</v>
      </c>
      <c r="AH2082" s="159">
        <v>84261.6</v>
      </c>
      <c r="AI2082" s="159">
        <v>0</v>
      </c>
      <c r="AJ2082" s="159">
        <v>0</v>
      </c>
    </row>
    <row r="2083" spans="1:36">
      <c r="A2083" s="153">
        <v>28</v>
      </c>
      <c r="B2083" s="154">
        <v>18</v>
      </c>
      <c r="C2083" s="154">
        <v>2</v>
      </c>
      <c r="D2083" s="155">
        <v>2</v>
      </c>
      <c r="E2083" s="155" t="s">
        <v>556</v>
      </c>
      <c r="F2083" s="156" t="s">
        <v>5474</v>
      </c>
      <c r="G2083" s="156" t="s">
        <v>556</v>
      </c>
      <c r="H2083" s="156" t="s">
        <v>5476</v>
      </c>
      <c r="I2083" s="155">
        <v>2818022</v>
      </c>
      <c r="J2083" s="157" t="s">
        <v>872</v>
      </c>
      <c r="K2083" s="157"/>
      <c r="L2083" s="155">
        <v>2022</v>
      </c>
      <c r="M2083" s="158">
        <v>2932</v>
      </c>
      <c r="N2083" s="159">
        <v>15882968.279999999</v>
      </c>
      <c r="O2083" s="159">
        <v>14000791.09</v>
      </c>
      <c r="P2083" s="159">
        <v>9995847.1099999994</v>
      </c>
      <c r="Q2083" s="159">
        <v>5014477</v>
      </c>
      <c r="R2083" s="159">
        <v>4981370.1100000003</v>
      </c>
      <c r="S2083" s="159">
        <v>1882177.19</v>
      </c>
      <c r="T2083" s="159">
        <v>28043.200000000001</v>
      </c>
      <c r="U2083" s="159">
        <v>14564106.779999999</v>
      </c>
      <c r="V2083" s="159">
        <v>12939338.01</v>
      </c>
      <c r="W2083" s="159">
        <v>3866739.48</v>
      </c>
      <c r="X2083" s="159">
        <v>128252.13</v>
      </c>
      <c r="Y2083" s="159">
        <v>1624768.77</v>
      </c>
      <c r="Z2083" s="159">
        <v>1862569.36</v>
      </c>
      <c r="AA2083" s="159">
        <v>0</v>
      </c>
      <c r="AB2083" s="159">
        <v>1862569.36</v>
      </c>
      <c r="AC2083" s="159">
        <v>3181430.86</v>
      </c>
      <c r="AD2083" s="159">
        <v>425664.93</v>
      </c>
      <c r="AE2083" s="159">
        <v>3315610.59</v>
      </c>
      <c r="AF2083" s="159">
        <v>1061453.08</v>
      </c>
      <c r="AG2083" s="159">
        <v>0</v>
      </c>
      <c r="AH2083" s="159">
        <v>0</v>
      </c>
      <c r="AI2083" s="159">
        <v>0</v>
      </c>
      <c r="AJ2083" s="159">
        <v>0</v>
      </c>
    </row>
    <row r="2084" spans="1:36">
      <c r="A2084" s="153">
        <v>28</v>
      </c>
      <c r="B2084" s="154">
        <v>18</v>
      </c>
      <c r="C2084" s="154">
        <v>3</v>
      </c>
      <c r="D2084" s="155">
        <v>3</v>
      </c>
      <c r="E2084" s="155" t="s">
        <v>556</v>
      </c>
      <c r="F2084" s="156" t="s">
        <v>5477</v>
      </c>
      <c r="G2084" s="156" t="s">
        <v>556</v>
      </c>
      <c r="H2084" s="156" t="s">
        <v>5478</v>
      </c>
      <c r="I2084" s="155">
        <v>2818033</v>
      </c>
      <c r="J2084" s="157" t="s">
        <v>871</v>
      </c>
      <c r="K2084" s="157"/>
      <c r="L2084" s="155">
        <v>2022</v>
      </c>
      <c r="M2084" s="158">
        <v>20186</v>
      </c>
      <c r="N2084" s="159">
        <v>109553138.34</v>
      </c>
      <c r="O2084" s="159">
        <v>96983891.269999996</v>
      </c>
      <c r="P2084" s="159">
        <v>62190680.619999997</v>
      </c>
      <c r="Q2084" s="159">
        <v>26005906</v>
      </c>
      <c r="R2084" s="159">
        <v>36184774.619999997</v>
      </c>
      <c r="S2084" s="159">
        <v>12569247.07</v>
      </c>
      <c r="T2084" s="159">
        <v>701392.07</v>
      </c>
      <c r="U2084" s="159">
        <v>114479165.84999999</v>
      </c>
      <c r="V2084" s="159">
        <v>94695057.519999996</v>
      </c>
      <c r="W2084" s="159">
        <v>31776293.719999999</v>
      </c>
      <c r="X2084" s="159">
        <v>1150100.08</v>
      </c>
      <c r="Y2084" s="159">
        <v>19784108.329999998</v>
      </c>
      <c r="Z2084" s="159">
        <v>21294646</v>
      </c>
      <c r="AA2084" s="159">
        <v>15000000</v>
      </c>
      <c r="AB2084" s="159">
        <v>6294646</v>
      </c>
      <c r="AC2084" s="159">
        <v>6253220.1699999999</v>
      </c>
      <c r="AD2084" s="159">
        <v>6200220.1699999999</v>
      </c>
      <c r="AE2084" s="159">
        <v>45405406</v>
      </c>
      <c r="AF2084" s="159">
        <v>2288833.75</v>
      </c>
      <c r="AG2084" s="159">
        <v>2275343.42</v>
      </c>
      <c r="AH2084" s="159">
        <v>1207515.01</v>
      </c>
      <c r="AI2084" s="159">
        <v>0</v>
      </c>
      <c r="AJ2084" s="159">
        <v>0</v>
      </c>
    </row>
    <row r="2085" spans="1:36">
      <c r="A2085" s="153">
        <v>28</v>
      </c>
      <c r="B2085" s="154">
        <v>19</v>
      </c>
      <c r="C2085" s="154">
        <v>1</v>
      </c>
      <c r="D2085" s="155">
        <v>2</v>
      </c>
      <c r="E2085" s="155" t="s">
        <v>556</v>
      </c>
      <c r="F2085" s="156" t="s">
        <v>5479</v>
      </c>
      <c r="G2085" s="156" t="s">
        <v>556</v>
      </c>
      <c r="H2085" s="156" t="s">
        <v>5480</v>
      </c>
      <c r="I2085" s="155">
        <v>2819012</v>
      </c>
      <c r="J2085" s="157" t="s">
        <v>870</v>
      </c>
      <c r="K2085" s="157"/>
      <c r="L2085" s="155">
        <v>2022</v>
      </c>
      <c r="M2085" s="158">
        <v>2822</v>
      </c>
      <c r="N2085" s="159">
        <v>14430861.58</v>
      </c>
      <c r="O2085" s="159">
        <v>12955331.529999999</v>
      </c>
      <c r="P2085" s="159">
        <v>9847413.4199999999</v>
      </c>
      <c r="Q2085" s="159">
        <v>4688590</v>
      </c>
      <c r="R2085" s="159">
        <v>5158823.42</v>
      </c>
      <c r="S2085" s="159">
        <v>1475530.05</v>
      </c>
      <c r="T2085" s="159">
        <v>0</v>
      </c>
      <c r="U2085" s="159">
        <v>13937467.99</v>
      </c>
      <c r="V2085" s="159">
        <v>12203878.98</v>
      </c>
      <c r="W2085" s="159">
        <v>4657189.79</v>
      </c>
      <c r="X2085" s="159">
        <v>25619.21</v>
      </c>
      <c r="Y2085" s="159">
        <v>1733589.01</v>
      </c>
      <c r="Z2085" s="159">
        <v>852869.16</v>
      </c>
      <c r="AA2085" s="159">
        <v>400000</v>
      </c>
      <c r="AB2085" s="159">
        <v>452869.16000000003</v>
      </c>
      <c r="AC2085" s="159">
        <v>460000</v>
      </c>
      <c r="AD2085" s="159">
        <v>460000</v>
      </c>
      <c r="AE2085" s="159">
        <v>1270000</v>
      </c>
      <c r="AF2085" s="159">
        <v>751452.55</v>
      </c>
      <c r="AG2085" s="159">
        <v>200685</v>
      </c>
      <c r="AH2085" s="159">
        <v>196461.69</v>
      </c>
      <c r="AI2085" s="159">
        <v>0</v>
      </c>
      <c r="AJ2085" s="159">
        <v>0</v>
      </c>
    </row>
    <row r="2086" spans="1:36">
      <c r="A2086" s="153">
        <v>28</v>
      </c>
      <c r="B2086" s="154">
        <v>19</v>
      </c>
      <c r="C2086" s="154">
        <v>2</v>
      </c>
      <c r="D2086" s="155">
        <v>2</v>
      </c>
      <c r="E2086" s="155" t="s">
        <v>556</v>
      </c>
      <c r="F2086" s="156" t="s">
        <v>5479</v>
      </c>
      <c r="G2086" s="156" t="s">
        <v>556</v>
      </c>
      <c r="H2086" s="156" t="s">
        <v>5481</v>
      </c>
      <c r="I2086" s="155">
        <v>2819022</v>
      </c>
      <c r="J2086" s="157" t="s">
        <v>869</v>
      </c>
      <c r="K2086" s="157"/>
      <c r="L2086" s="155">
        <v>2022</v>
      </c>
      <c r="M2086" s="158">
        <v>3257</v>
      </c>
      <c r="N2086" s="159">
        <v>15438880.4</v>
      </c>
      <c r="O2086" s="159">
        <v>14572743.109999999</v>
      </c>
      <c r="P2086" s="159">
        <v>9909906.620000001</v>
      </c>
      <c r="Q2086" s="159">
        <v>4879376</v>
      </c>
      <c r="R2086" s="159">
        <v>5030530.62</v>
      </c>
      <c r="S2086" s="159">
        <v>866137.29</v>
      </c>
      <c r="T2086" s="159">
        <v>589330.05000000005</v>
      </c>
      <c r="U2086" s="159">
        <v>15381059.859999999</v>
      </c>
      <c r="V2086" s="159">
        <v>12608880.02</v>
      </c>
      <c r="W2086" s="159">
        <v>4377344.5</v>
      </c>
      <c r="X2086" s="159">
        <v>51092.28</v>
      </c>
      <c r="Y2086" s="159">
        <v>2772179.84</v>
      </c>
      <c r="Z2086" s="159">
        <v>3098930.03</v>
      </c>
      <c r="AA2086" s="159">
        <v>1800000</v>
      </c>
      <c r="AB2086" s="159">
        <v>1298930.0299999998</v>
      </c>
      <c r="AC2086" s="159">
        <v>3156750.57</v>
      </c>
      <c r="AD2086" s="159">
        <v>1104901</v>
      </c>
      <c r="AE2086" s="159">
        <v>3135360.16</v>
      </c>
      <c r="AF2086" s="159">
        <v>1963863.09</v>
      </c>
      <c r="AG2086" s="159">
        <v>172291.27</v>
      </c>
      <c r="AH2086" s="159">
        <v>21585.05</v>
      </c>
      <c r="AI2086" s="159">
        <v>0</v>
      </c>
      <c r="AJ2086" s="159">
        <v>30360.16</v>
      </c>
    </row>
    <row r="2087" spans="1:36">
      <c r="A2087" s="153">
        <v>28</v>
      </c>
      <c r="B2087" s="154">
        <v>19</v>
      </c>
      <c r="C2087" s="154">
        <v>3</v>
      </c>
      <c r="D2087" s="155">
        <v>3</v>
      </c>
      <c r="E2087" s="155" t="s">
        <v>556</v>
      </c>
      <c r="F2087" s="156" t="s">
        <v>5482</v>
      </c>
      <c r="G2087" s="156" t="s">
        <v>556</v>
      </c>
      <c r="H2087" s="156" t="s">
        <v>5483</v>
      </c>
      <c r="I2087" s="155">
        <v>2819033</v>
      </c>
      <c r="J2087" s="157" t="s">
        <v>868</v>
      </c>
      <c r="K2087" s="157"/>
      <c r="L2087" s="155">
        <v>2022</v>
      </c>
      <c r="M2087" s="158">
        <v>16717</v>
      </c>
      <c r="N2087" s="159">
        <v>77937908.510000005</v>
      </c>
      <c r="O2087" s="159">
        <v>69082727.230000004</v>
      </c>
      <c r="P2087" s="159">
        <v>41545468.549999997</v>
      </c>
      <c r="Q2087" s="159">
        <v>18512027</v>
      </c>
      <c r="R2087" s="159">
        <v>23033441.550000001</v>
      </c>
      <c r="S2087" s="159">
        <v>8855181.2799999993</v>
      </c>
      <c r="T2087" s="159">
        <v>949316.18</v>
      </c>
      <c r="U2087" s="159">
        <v>71725423.599999994</v>
      </c>
      <c r="V2087" s="159">
        <v>64836679.759999998</v>
      </c>
      <c r="W2087" s="159">
        <v>26405214.370000001</v>
      </c>
      <c r="X2087" s="159">
        <v>84062.54</v>
      </c>
      <c r="Y2087" s="159">
        <v>6888743.8399999999</v>
      </c>
      <c r="Z2087" s="159">
        <v>1162743.1399999999</v>
      </c>
      <c r="AA2087" s="159">
        <v>0</v>
      </c>
      <c r="AB2087" s="159">
        <v>1162743.1399999999</v>
      </c>
      <c r="AC2087" s="159">
        <v>2268000</v>
      </c>
      <c r="AD2087" s="159">
        <v>2268000</v>
      </c>
      <c r="AE2087" s="159">
        <v>2294193.2799999998</v>
      </c>
      <c r="AF2087" s="159">
        <v>4246047.47</v>
      </c>
      <c r="AG2087" s="159">
        <v>449639.57</v>
      </c>
      <c r="AH2087" s="159">
        <v>342299.81</v>
      </c>
      <c r="AI2087" s="159">
        <v>0</v>
      </c>
      <c r="AJ2087" s="159">
        <v>0</v>
      </c>
    </row>
    <row r="2088" spans="1:36">
      <c r="A2088" s="153">
        <v>30</v>
      </c>
      <c r="B2088" s="154">
        <v>1</v>
      </c>
      <c r="C2088" s="154">
        <v>1</v>
      </c>
      <c r="D2088" s="155">
        <v>1</v>
      </c>
      <c r="E2088" s="155" t="s">
        <v>556</v>
      </c>
      <c r="F2088" s="156" t="s">
        <v>5484</v>
      </c>
      <c r="G2088" s="156" t="s">
        <v>556</v>
      </c>
      <c r="H2088" s="156" t="s">
        <v>5485</v>
      </c>
      <c r="I2088" s="155">
        <v>3001011</v>
      </c>
      <c r="J2088" s="157" t="s">
        <v>866</v>
      </c>
      <c r="K2088" s="157"/>
      <c r="L2088" s="155">
        <v>2022</v>
      </c>
      <c r="M2088" s="158">
        <v>18602</v>
      </c>
      <c r="N2088" s="159">
        <v>89145388.519999996</v>
      </c>
      <c r="O2088" s="159">
        <v>80726994.629999995</v>
      </c>
      <c r="P2088" s="159">
        <v>39489827.439999998</v>
      </c>
      <c r="Q2088" s="159">
        <v>15596014</v>
      </c>
      <c r="R2088" s="159">
        <v>23893813.440000001</v>
      </c>
      <c r="S2088" s="159">
        <v>8418393.8900000006</v>
      </c>
      <c r="T2088" s="159">
        <v>601307.4</v>
      </c>
      <c r="U2088" s="159">
        <v>76481417.849999994</v>
      </c>
      <c r="V2088" s="159">
        <v>72428408.939999998</v>
      </c>
      <c r="W2088" s="159">
        <v>20436495.510000002</v>
      </c>
      <c r="X2088" s="159">
        <v>332901.87</v>
      </c>
      <c r="Y2088" s="159">
        <v>4053008.91</v>
      </c>
      <c r="Z2088" s="159">
        <v>9930136.1199999992</v>
      </c>
      <c r="AA2088" s="159">
        <v>0</v>
      </c>
      <c r="AB2088" s="159">
        <v>9930136.1199999992</v>
      </c>
      <c r="AC2088" s="159">
        <v>1560000</v>
      </c>
      <c r="AD2088" s="159">
        <v>1560000</v>
      </c>
      <c r="AE2088" s="159">
        <v>11029300</v>
      </c>
      <c r="AF2088" s="159">
        <v>8298585.6900000004</v>
      </c>
      <c r="AG2088" s="159">
        <v>115645</v>
      </c>
      <c r="AH2088" s="159">
        <v>112668.01</v>
      </c>
      <c r="AI2088" s="159">
        <v>0</v>
      </c>
      <c r="AJ2088" s="159">
        <v>0</v>
      </c>
    </row>
    <row r="2089" spans="1:36">
      <c r="A2089" s="153">
        <v>30</v>
      </c>
      <c r="B2089" s="154">
        <v>1</v>
      </c>
      <c r="C2089" s="154">
        <v>2</v>
      </c>
      <c r="D2089" s="155">
        <v>3</v>
      </c>
      <c r="E2089" s="155" t="s">
        <v>556</v>
      </c>
      <c r="F2089" s="156" t="s">
        <v>5486</v>
      </c>
      <c r="G2089" s="156" t="s">
        <v>556</v>
      </c>
      <c r="H2089" s="156" t="s">
        <v>5487</v>
      </c>
      <c r="I2089" s="155">
        <v>3001023</v>
      </c>
      <c r="J2089" s="157" t="s">
        <v>867</v>
      </c>
      <c r="K2089" s="157"/>
      <c r="L2089" s="155">
        <v>2022</v>
      </c>
      <c r="M2089" s="158">
        <v>8514</v>
      </c>
      <c r="N2089" s="159">
        <v>49348877.740000002</v>
      </c>
      <c r="O2089" s="159">
        <v>46517125.119999997</v>
      </c>
      <c r="P2089" s="159">
        <v>23458500.759999998</v>
      </c>
      <c r="Q2089" s="159">
        <v>9454098</v>
      </c>
      <c r="R2089" s="159">
        <v>14004402.76</v>
      </c>
      <c r="S2089" s="159">
        <v>2831752.62</v>
      </c>
      <c r="T2089" s="159">
        <v>427545.29</v>
      </c>
      <c r="U2089" s="159">
        <v>47196638.630000003</v>
      </c>
      <c r="V2089" s="159">
        <v>37581252.43</v>
      </c>
      <c r="W2089" s="159">
        <v>12468469.869999999</v>
      </c>
      <c r="X2089" s="159">
        <v>54208.37</v>
      </c>
      <c r="Y2089" s="159">
        <v>9615386.1999999993</v>
      </c>
      <c r="Z2089" s="159">
        <v>5612936.0099999998</v>
      </c>
      <c r="AA2089" s="159">
        <v>880829</v>
      </c>
      <c r="AB2089" s="159">
        <v>4732107.01</v>
      </c>
      <c r="AC2089" s="159">
        <v>3597890.05</v>
      </c>
      <c r="AD2089" s="159">
        <v>576152.93999999994</v>
      </c>
      <c r="AE2089" s="159">
        <v>2159479</v>
      </c>
      <c r="AF2089" s="159">
        <v>8935872.6899999995</v>
      </c>
      <c r="AG2089" s="159">
        <v>522619.77</v>
      </c>
      <c r="AH2089" s="159">
        <v>592925.91</v>
      </c>
      <c r="AI2089" s="159">
        <v>0</v>
      </c>
      <c r="AJ2089" s="159">
        <v>0</v>
      </c>
    </row>
    <row r="2090" spans="1:36">
      <c r="A2090" s="153">
        <v>30</v>
      </c>
      <c r="B2090" s="154">
        <v>1</v>
      </c>
      <c r="C2090" s="154">
        <v>3</v>
      </c>
      <c r="D2090" s="155">
        <v>2</v>
      </c>
      <c r="E2090" s="155" t="s">
        <v>556</v>
      </c>
      <c r="F2090" s="156" t="s">
        <v>5488</v>
      </c>
      <c r="G2090" s="156" t="s">
        <v>556</v>
      </c>
      <c r="H2090" s="156" t="s">
        <v>5489</v>
      </c>
      <c r="I2090" s="155">
        <v>3001032</v>
      </c>
      <c r="J2090" s="157" t="s">
        <v>866</v>
      </c>
      <c r="K2090" s="157"/>
      <c r="L2090" s="155">
        <v>2022</v>
      </c>
      <c r="M2090" s="158">
        <v>6066</v>
      </c>
      <c r="N2090" s="159">
        <v>33943585.090000004</v>
      </c>
      <c r="O2090" s="159">
        <v>32266443.850000001</v>
      </c>
      <c r="P2090" s="159">
        <v>18034621.050000001</v>
      </c>
      <c r="Q2090" s="159">
        <v>7299047</v>
      </c>
      <c r="R2090" s="159">
        <v>10735574.050000001</v>
      </c>
      <c r="S2090" s="159">
        <v>1677141.24</v>
      </c>
      <c r="T2090" s="159">
        <v>83922.5</v>
      </c>
      <c r="U2090" s="159">
        <v>34863624.799999997</v>
      </c>
      <c r="V2090" s="159">
        <v>27409524.120000001</v>
      </c>
      <c r="W2090" s="159">
        <v>9170498.4600000009</v>
      </c>
      <c r="X2090" s="159">
        <v>19482.759999999998</v>
      </c>
      <c r="Y2090" s="159">
        <v>7454100.6799999997</v>
      </c>
      <c r="Z2090" s="159">
        <v>5039572.1100000003</v>
      </c>
      <c r="AA2090" s="159">
        <v>0</v>
      </c>
      <c r="AB2090" s="159">
        <v>5039572.1100000003</v>
      </c>
      <c r="AC2090" s="159">
        <v>336000</v>
      </c>
      <c r="AD2090" s="159">
        <v>336000</v>
      </c>
      <c r="AE2090" s="159">
        <v>656000</v>
      </c>
      <c r="AF2090" s="159">
        <v>4856919.7300000004</v>
      </c>
      <c r="AG2090" s="159">
        <v>600452.04</v>
      </c>
      <c r="AH2090" s="159">
        <v>653621.57999999996</v>
      </c>
      <c r="AI2090" s="159">
        <v>0</v>
      </c>
      <c r="AJ2090" s="159">
        <v>0</v>
      </c>
    </row>
    <row r="2091" spans="1:36">
      <c r="A2091" s="153">
        <v>30</v>
      </c>
      <c r="B2091" s="154">
        <v>1</v>
      </c>
      <c r="C2091" s="154">
        <v>4</v>
      </c>
      <c r="D2091" s="155">
        <v>3</v>
      </c>
      <c r="E2091" s="155" t="s">
        <v>556</v>
      </c>
      <c r="F2091" s="156" t="s">
        <v>5486</v>
      </c>
      <c r="G2091" s="156" t="s">
        <v>556</v>
      </c>
      <c r="H2091" s="156" t="s">
        <v>5490</v>
      </c>
      <c r="I2091" s="155">
        <v>3001043</v>
      </c>
      <c r="J2091" s="157" t="s">
        <v>865</v>
      </c>
      <c r="K2091" s="157"/>
      <c r="L2091" s="155">
        <v>2022</v>
      </c>
      <c r="M2091" s="158">
        <v>6466</v>
      </c>
      <c r="N2091" s="159">
        <v>43205984.509999998</v>
      </c>
      <c r="O2091" s="159">
        <v>39470093.780000001</v>
      </c>
      <c r="P2091" s="159">
        <v>21100424.050000001</v>
      </c>
      <c r="Q2091" s="159">
        <v>9063886</v>
      </c>
      <c r="R2091" s="159">
        <v>12036538.050000001</v>
      </c>
      <c r="S2091" s="159">
        <v>3735890.73</v>
      </c>
      <c r="T2091" s="159">
        <v>2330719.33</v>
      </c>
      <c r="U2091" s="159">
        <v>42056989.840000004</v>
      </c>
      <c r="V2091" s="159">
        <v>33939317.689999998</v>
      </c>
      <c r="W2091" s="159">
        <v>13498223.220000001</v>
      </c>
      <c r="X2091" s="159">
        <v>96260.7</v>
      </c>
      <c r="Y2091" s="159">
        <v>8117672.1500000004</v>
      </c>
      <c r="Z2091" s="159">
        <v>1466673.34</v>
      </c>
      <c r="AA2091" s="159">
        <v>1000000</v>
      </c>
      <c r="AB2091" s="159">
        <v>466673.34000000008</v>
      </c>
      <c r="AC2091" s="159">
        <v>1025282.2</v>
      </c>
      <c r="AD2091" s="159">
        <v>690282.2</v>
      </c>
      <c r="AE2091" s="159">
        <v>3762871.71</v>
      </c>
      <c r="AF2091" s="159">
        <v>5530776.0899999999</v>
      </c>
      <c r="AG2091" s="159">
        <v>459736.71</v>
      </c>
      <c r="AH2091" s="159">
        <v>228707.21</v>
      </c>
      <c r="AI2091" s="159">
        <v>0</v>
      </c>
      <c r="AJ2091" s="159">
        <v>0</v>
      </c>
    </row>
    <row r="2092" spans="1:36">
      <c r="A2092" s="153">
        <v>30</v>
      </c>
      <c r="B2092" s="154">
        <v>1</v>
      </c>
      <c r="C2092" s="154">
        <v>5</v>
      </c>
      <c r="D2092" s="155">
        <v>3</v>
      </c>
      <c r="E2092" s="155" t="s">
        <v>556</v>
      </c>
      <c r="F2092" s="156" t="s">
        <v>5486</v>
      </c>
      <c r="G2092" s="156" t="s">
        <v>556</v>
      </c>
      <c r="H2092" s="156" t="s">
        <v>5491</v>
      </c>
      <c r="I2092" s="155">
        <v>3001053</v>
      </c>
      <c r="J2092" s="157" t="s">
        <v>864</v>
      </c>
      <c r="K2092" s="157"/>
      <c r="L2092" s="155">
        <v>2022</v>
      </c>
      <c r="M2092" s="158">
        <v>7520</v>
      </c>
      <c r="N2092" s="159">
        <v>35813685.490000002</v>
      </c>
      <c r="O2092" s="159">
        <v>34695884.939999998</v>
      </c>
      <c r="P2092" s="159">
        <v>24139968.420000002</v>
      </c>
      <c r="Q2092" s="159">
        <v>12688944</v>
      </c>
      <c r="R2092" s="159">
        <v>11451024.42</v>
      </c>
      <c r="S2092" s="159">
        <v>1117800.55</v>
      </c>
      <c r="T2092" s="159">
        <v>134106.5</v>
      </c>
      <c r="U2092" s="159">
        <v>36888254.340000004</v>
      </c>
      <c r="V2092" s="159">
        <v>31921599.460000001</v>
      </c>
      <c r="W2092" s="159">
        <v>12174211.99</v>
      </c>
      <c r="X2092" s="159">
        <v>173837.23</v>
      </c>
      <c r="Y2092" s="159">
        <v>4966654.88</v>
      </c>
      <c r="Z2092" s="159">
        <v>3415087.96</v>
      </c>
      <c r="AA2092" s="159">
        <v>2270000</v>
      </c>
      <c r="AB2092" s="159">
        <v>1145087.96</v>
      </c>
      <c r="AC2092" s="159">
        <v>1673000</v>
      </c>
      <c r="AD2092" s="159">
        <v>1673000</v>
      </c>
      <c r="AE2092" s="159">
        <v>8106058.5800000001</v>
      </c>
      <c r="AF2092" s="159">
        <v>2774285.48</v>
      </c>
      <c r="AG2092" s="159">
        <v>297139.65000000002</v>
      </c>
      <c r="AH2092" s="159">
        <v>191414.72</v>
      </c>
      <c r="AI2092" s="159">
        <v>0</v>
      </c>
      <c r="AJ2092" s="159">
        <v>209.03</v>
      </c>
    </row>
    <row r="2093" spans="1:36">
      <c r="A2093" s="153">
        <v>30</v>
      </c>
      <c r="B2093" s="154">
        <v>2</v>
      </c>
      <c r="C2093" s="154">
        <v>1</v>
      </c>
      <c r="D2093" s="155">
        <v>1</v>
      </c>
      <c r="E2093" s="155" t="s">
        <v>556</v>
      </c>
      <c r="F2093" s="156" t="s">
        <v>5492</v>
      </c>
      <c r="G2093" s="156" t="s">
        <v>556</v>
      </c>
      <c r="H2093" s="156" t="s">
        <v>5493</v>
      </c>
      <c r="I2093" s="155">
        <v>3002011</v>
      </c>
      <c r="J2093" s="157" t="s">
        <v>863</v>
      </c>
      <c r="K2093" s="157"/>
      <c r="L2093" s="155">
        <v>2022</v>
      </c>
      <c r="M2093" s="158">
        <v>10675</v>
      </c>
      <c r="N2093" s="159">
        <v>57666938.329999998</v>
      </c>
      <c r="O2093" s="159">
        <v>56153217.07</v>
      </c>
      <c r="P2093" s="159">
        <v>24780152.960000001</v>
      </c>
      <c r="Q2093" s="159">
        <v>9020165</v>
      </c>
      <c r="R2093" s="159">
        <v>15759987.960000001</v>
      </c>
      <c r="S2093" s="159">
        <v>1513721.26</v>
      </c>
      <c r="T2093" s="159">
        <v>1239171.26</v>
      </c>
      <c r="U2093" s="159">
        <v>58657002.869999997</v>
      </c>
      <c r="V2093" s="159">
        <v>52442192.829999998</v>
      </c>
      <c r="W2093" s="159">
        <v>20225913.969999999</v>
      </c>
      <c r="X2093" s="159">
        <v>382486.57</v>
      </c>
      <c r="Y2093" s="159">
        <v>6214810.04</v>
      </c>
      <c r="Z2093" s="159">
        <v>6577488.1799999997</v>
      </c>
      <c r="AA2093" s="159">
        <v>4000000</v>
      </c>
      <c r="AB2093" s="159">
        <v>2577488.1799999997</v>
      </c>
      <c r="AC2093" s="159">
        <v>2700000</v>
      </c>
      <c r="AD2093" s="159">
        <v>2700000</v>
      </c>
      <c r="AE2093" s="159">
        <v>16350000</v>
      </c>
      <c r="AF2093" s="159">
        <v>3711024.24</v>
      </c>
      <c r="AG2093" s="159">
        <v>815391.27</v>
      </c>
      <c r="AH2093" s="159">
        <v>543746.76</v>
      </c>
      <c r="AI2093" s="159">
        <v>0</v>
      </c>
      <c r="AJ2093" s="159">
        <v>0</v>
      </c>
    </row>
    <row r="2094" spans="1:36">
      <c r="A2094" s="153">
        <v>30</v>
      </c>
      <c r="B2094" s="154">
        <v>2</v>
      </c>
      <c r="C2094" s="154">
        <v>2</v>
      </c>
      <c r="D2094" s="155">
        <v>2</v>
      </c>
      <c r="E2094" s="155" t="s">
        <v>556</v>
      </c>
      <c r="F2094" s="156" t="s">
        <v>5494</v>
      </c>
      <c r="G2094" s="156" t="s">
        <v>556</v>
      </c>
      <c r="H2094" s="156" t="s">
        <v>5495</v>
      </c>
      <c r="I2094" s="155">
        <v>3002022</v>
      </c>
      <c r="J2094" s="157" t="s">
        <v>863</v>
      </c>
      <c r="K2094" s="157"/>
      <c r="L2094" s="155">
        <v>2022</v>
      </c>
      <c r="M2094" s="158">
        <v>11421</v>
      </c>
      <c r="N2094" s="159">
        <v>52346008.240000002</v>
      </c>
      <c r="O2094" s="159">
        <v>50287187.490000002</v>
      </c>
      <c r="P2094" s="159">
        <v>34333640.409999996</v>
      </c>
      <c r="Q2094" s="159">
        <v>16052426</v>
      </c>
      <c r="R2094" s="159">
        <v>18281214.41</v>
      </c>
      <c r="S2094" s="159">
        <v>2058820.75</v>
      </c>
      <c r="T2094" s="159">
        <v>703908.95</v>
      </c>
      <c r="U2094" s="159">
        <v>51561372.119999997</v>
      </c>
      <c r="V2094" s="159">
        <v>46667202.149999999</v>
      </c>
      <c r="W2094" s="159">
        <v>16914290.390000001</v>
      </c>
      <c r="X2094" s="159">
        <v>245323.04</v>
      </c>
      <c r="Y2094" s="159">
        <v>4894169.97</v>
      </c>
      <c r="Z2094" s="159">
        <v>8959259.0600000005</v>
      </c>
      <c r="AA2094" s="159">
        <v>4599066</v>
      </c>
      <c r="AB2094" s="159">
        <v>4360193.0600000005</v>
      </c>
      <c r="AC2094" s="159">
        <v>3627966.4</v>
      </c>
      <c r="AD2094" s="159">
        <v>3627966.4</v>
      </c>
      <c r="AE2094" s="159">
        <v>13521064</v>
      </c>
      <c r="AF2094" s="159">
        <v>3619985.34</v>
      </c>
      <c r="AG2094" s="159">
        <v>220524.53</v>
      </c>
      <c r="AH2094" s="159">
        <v>122036.8</v>
      </c>
      <c r="AI2094" s="159">
        <v>0</v>
      </c>
      <c r="AJ2094" s="159">
        <v>0</v>
      </c>
    </row>
    <row r="2095" spans="1:36">
      <c r="A2095" s="153">
        <v>30</v>
      </c>
      <c r="B2095" s="154">
        <v>2</v>
      </c>
      <c r="C2095" s="154">
        <v>3</v>
      </c>
      <c r="D2095" s="155">
        <v>2</v>
      </c>
      <c r="E2095" s="155" t="s">
        <v>556</v>
      </c>
      <c r="F2095" s="156" t="s">
        <v>5494</v>
      </c>
      <c r="G2095" s="156" t="s">
        <v>556</v>
      </c>
      <c r="H2095" s="156" t="s">
        <v>5496</v>
      </c>
      <c r="I2095" s="155">
        <v>3002032</v>
      </c>
      <c r="J2095" s="157" t="s">
        <v>862</v>
      </c>
      <c r="K2095" s="157"/>
      <c r="L2095" s="155">
        <v>2022</v>
      </c>
      <c r="M2095" s="158">
        <v>5816</v>
      </c>
      <c r="N2095" s="159">
        <v>30644942.82</v>
      </c>
      <c r="O2095" s="159">
        <v>27345236.07</v>
      </c>
      <c r="P2095" s="159">
        <v>19619566.369999997</v>
      </c>
      <c r="Q2095" s="159">
        <v>10325997</v>
      </c>
      <c r="R2095" s="159">
        <v>9293569.3699999992</v>
      </c>
      <c r="S2095" s="159">
        <v>3299706.75</v>
      </c>
      <c r="T2095" s="159">
        <v>81855.42</v>
      </c>
      <c r="U2095" s="159">
        <v>28977035.27</v>
      </c>
      <c r="V2095" s="159">
        <v>26593162.440000001</v>
      </c>
      <c r="W2095" s="159">
        <v>11488691.890000001</v>
      </c>
      <c r="X2095" s="159">
        <v>164724.42000000001</v>
      </c>
      <c r="Y2095" s="159">
        <v>2383872.83</v>
      </c>
      <c r="Z2095" s="159">
        <v>651522.07999999996</v>
      </c>
      <c r="AA2095" s="159">
        <v>0</v>
      </c>
      <c r="AB2095" s="159">
        <v>651522.07999999996</v>
      </c>
      <c r="AC2095" s="159">
        <v>1207269</v>
      </c>
      <c r="AD2095" s="159">
        <v>1123234</v>
      </c>
      <c r="AE2095" s="159">
        <v>5278259.08</v>
      </c>
      <c r="AF2095" s="159">
        <v>752073.63</v>
      </c>
      <c r="AG2095" s="159">
        <v>0</v>
      </c>
      <c r="AH2095" s="159">
        <v>33766.94</v>
      </c>
      <c r="AI2095" s="159">
        <v>0</v>
      </c>
      <c r="AJ2095" s="159">
        <v>0</v>
      </c>
    </row>
    <row r="2096" spans="1:36">
      <c r="A2096" s="153">
        <v>30</v>
      </c>
      <c r="B2096" s="154">
        <v>2</v>
      </c>
      <c r="C2096" s="154">
        <v>4</v>
      </c>
      <c r="D2096" s="155">
        <v>3</v>
      </c>
      <c r="E2096" s="155" t="s">
        <v>556</v>
      </c>
      <c r="F2096" s="156" t="s">
        <v>5497</v>
      </c>
      <c r="G2096" s="156" t="s">
        <v>556</v>
      </c>
      <c r="H2096" s="156" t="s">
        <v>5498</v>
      </c>
      <c r="I2096" s="155">
        <v>3002043</v>
      </c>
      <c r="J2096" s="157" t="s">
        <v>861</v>
      </c>
      <c r="K2096" s="157"/>
      <c r="L2096" s="155">
        <v>2022</v>
      </c>
      <c r="M2096" s="158">
        <v>8748</v>
      </c>
      <c r="N2096" s="159">
        <v>39979511</v>
      </c>
      <c r="O2096" s="159">
        <v>36806380.700000003</v>
      </c>
      <c r="P2096" s="159">
        <v>23220812.41</v>
      </c>
      <c r="Q2096" s="159">
        <v>11106507</v>
      </c>
      <c r="R2096" s="159">
        <v>12114305.41</v>
      </c>
      <c r="S2096" s="159">
        <v>3173130.3</v>
      </c>
      <c r="T2096" s="159">
        <v>719388.43</v>
      </c>
      <c r="U2096" s="159">
        <v>37897109.240000002</v>
      </c>
      <c r="V2096" s="159">
        <v>34980337.259999998</v>
      </c>
      <c r="W2096" s="159">
        <v>15554014.93</v>
      </c>
      <c r="X2096" s="159">
        <v>114226.35</v>
      </c>
      <c r="Y2096" s="159">
        <v>2916771.98</v>
      </c>
      <c r="Z2096" s="159">
        <v>3479876.64</v>
      </c>
      <c r="AA2096" s="159">
        <v>570000</v>
      </c>
      <c r="AB2096" s="159">
        <v>2909876.64</v>
      </c>
      <c r="AC2096" s="159">
        <v>1166873</v>
      </c>
      <c r="AD2096" s="159">
        <v>1166873</v>
      </c>
      <c r="AE2096" s="159">
        <v>3620562</v>
      </c>
      <c r="AF2096" s="159">
        <v>1826043.44</v>
      </c>
      <c r="AG2096" s="159">
        <v>131173.32999999999</v>
      </c>
      <c r="AH2096" s="159">
        <v>229857.24</v>
      </c>
      <c r="AI2096" s="159">
        <v>0</v>
      </c>
      <c r="AJ2096" s="159">
        <v>0</v>
      </c>
    </row>
    <row r="2097" spans="1:36">
      <c r="A2097" s="153">
        <v>30</v>
      </c>
      <c r="B2097" s="154">
        <v>2</v>
      </c>
      <c r="C2097" s="154">
        <v>5</v>
      </c>
      <c r="D2097" s="155">
        <v>2</v>
      </c>
      <c r="E2097" s="155" t="s">
        <v>556</v>
      </c>
      <c r="F2097" s="156" t="s">
        <v>5494</v>
      </c>
      <c r="G2097" s="156" t="s">
        <v>556</v>
      </c>
      <c r="H2097" s="156" t="s">
        <v>5499</v>
      </c>
      <c r="I2097" s="155">
        <v>3002052</v>
      </c>
      <c r="J2097" s="157" t="s">
        <v>860</v>
      </c>
      <c r="K2097" s="157"/>
      <c r="L2097" s="155">
        <v>2022</v>
      </c>
      <c r="M2097" s="158">
        <v>7740</v>
      </c>
      <c r="N2097" s="159">
        <v>40728214.710000001</v>
      </c>
      <c r="O2097" s="159">
        <v>39246869.659999996</v>
      </c>
      <c r="P2097" s="159">
        <v>25697664.449999999</v>
      </c>
      <c r="Q2097" s="159">
        <v>12666016</v>
      </c>
      <c r="R2097" s="159">
        <v>13031648.449999999</v>
      </c>
      <c r="S2097" s="159">
        <v>1481345.05</v>
      </c>
      <c r="T2097" s="159">
        <v>76456.22</v>
      </c>
      <c r="U2097" s="159">
        <v>39376309.909999996</v>
      </c>
      <c r="V2097" s="159">
        <v>37257575.18</v>
      </c>
      <c r="W2097" s="159">
        <v>13554212.73</v>
      </c>
      <c r="X2097" s="159">
        <v>660437.51</v>
      </c>
      <c r="Y2097" s="159">
        <v>2118734.73</v>
      </c>
      <c r="Z2097" s="159">
        <v>414246.51</v>
      </c>
      <c r="AA2097" s="159">
        <v>0</v>
      </c>
      <c r="AB2097" s="159">
        <v>414246.51</v>
      </c>
      <c r="AC2097" s="159">
        <v>1180250</v>
      </c>
      <c r="AD2097" s="159">
        <v>1180250</v>
      </c>
      <c r="AE2097" s="159">
        <v>21506114.300000001</v>
      </c>
      <c r="AF2097" s="159">
        <v>1989294.48</v>
      </c>
      <c r="AG2097" s="159">
        <v>136896.53</v>
      </c>
      <c r="AH2097" s="159">
        <v>86557.35</v>
      </c>
      <c r="AI2097" s="159">
        <v>0</v>
      </c>
      <c r="AJ2097" s="159">
        <v>0</v>
      </c>
    </row>
    <row r="2098" spans="1:36">
      <c r="A2098" s="153">
        <v>30</v>
      </c>
      <c r="B2098" s="154">
        <v>2</v>
      </c>
      <c r="C2098" s="154">
        <v>6</v>
      </c>
      <c r="D2098" s="155">
        <v>2</v>
      </c>
      <c r="E2098" s="155" t="s">
        <v>556</v>
      </c>
      <c r="F2098" s="156" t="s">
        <v>5494</v>
      </c>
      <c r="G2098" s="156" t="s">
        <v>556</v>
      </c>
      <c r="H2098" s="156" t="s">
        <v>5500</v>
      </c>
      <c r="I2098" s="155">
        <v>3002062</v>
      </c>
      <c r="J2098" s="157" t="s">
        <v>859</v>
      </c>
      <c r="K2098" s="157"/>
      <c r="L2098" s="155">
        <v>2022</v>
      </c>
      <c r="M2098" s="158">
        <v>6196</v>
      </c>
      <c r="N2098" s="159">
        <v>33786951.859999999</v>
      </c>
      <c r="O2098" s="159">
        <v>33369560.829999998</v>
      </c>
      <c r="P2098" s="159">
        <v>23503895.07</v>
      </c>
      <c r="Q2098" s="159">
        <v>11802558</v>
      </c>
      <c r="R2098" s="159">
        <v>11701337.07</v>
      </c>
      <c r="S2098" s="159">
        <v>417391.03</v>
      </c>
      <c r="T2098" s="159">
        <v>147732.42000000001</v>
      </c>
      <c r="U2098" s="159">
        <v>35060492.979999997</v>
      </c>
      <c r="V2098" s="159">
        <v>31016492.719999999</v>
      </c>
      <c r="W2098" s="159">
        <v>11607425.6</v>
      </c>
      <c r="X2098" s="159">
        <v>75172.460000000006</v>
      </c>
      <c r="Y2098" s="159">
        <v>4044000.26</v>
      </c>
      <c r="Z2098" s="159">
        <v>3124299.58</v>
      </c>
      <c r="AA2098" s="159">
        <v>2666147.23</v>
      </c>
      <c r="AB2098" s="159">
        <v>458152.35000000009</v>
      </c>
      <c r="AC2098" s="159">
        <v>658873.87</v>
      </c>
      <c r="AD2098" s="159">
        <v>658873.87</v>
      </c>
      <c r="AE2098" s="159">
        <v>5259710.01</v>
      </c>
      <c r="AF2098" s="159">
        <v>2353068.11</v>
      </c>
      <c r="AG2098" s="159">
        <v>229396.95</v>
      </c>
      <c r="AH2098" s="159">
        <v>14182.05</v>
      </c>
      <c r="AI2098" s="159">
        <v>0</v>
      </c>
      <c r="AJ2098" s="159">
        <v>12.78</v>
      </c>
    </row>
    <row r="2099" spans="1:36">
      <c r="A2099" s="153">
        <v>30</v>
      </c>
      <c r="B2099" s="154">
        <v>2</v>
      </c>
      <c r="C2099" s="154">
        <v>7</v>
      </c>
      <c r="D2099" s="155">
        <v>3</v>
      </c>
      <c r="E2099" s="155" t="s">
        <v>556</v>
      </c>
      <c r="F2099" s="156" t="s">
        <v>5497</v>
      </c>
      <c r="G2099" s="156" t="s">
        <v>556</v>
      </c>
      <c r="H2099" s="156" t="s">
        <v>5501</v>
      </c>
      <c r="I2099" s="155">
        <v>3002073</v>
      </c>
      <c r="J2099" s="157" t="s">
        <v>858</v>
      </c>
      <c r="K2099" s="157"/>
      <c r="L2099" s="155">
        <v>2022</v>
      </c>
      <c r="M2099" s="158">
        <v>24317</v>
      </c>
      <c r="N2099" s="159">
        <v>115809150.09999999</v>
      </c>
      <c r="O2099" s="159">
        <v>111326430.79000001</v>
      </c>
      <c r="P2099" s="159">
        <v>65249264.310000002</v>
      </c>
      <c r="Q2099" s="159">
        <v>27576441</v>
      </c>
      <c r="R2099" s="159">
        <v>37672823.310000002</v>
      </c>
      <c r="S2099" s="159">
        <v>4482719.3099999996</v>
      </c>
      <c r="T2099" s="159">
        <v>1694628.22</v>
      </c>
      <c r="U2099" s="159">
        <v>127683311.19</v>
      </c>
      <c r="V2099" s="159">
        <v>107826181.48999999</v>
      </c>
      <c r="W2099" s="159">
        <v>38591798.68</v>
      </c>
      <c r="X2099" s="159">
        <v>524190.63</v>
      </c>
      <c r="Y2099" s="159">
        <v>19857129.699999999</v>
      </c>
      <c r="Z2099" s="159">
        <v>17730412.239999998</v>
      </c>
      <c r="AA2099" s="159">
        <v>11978944.439999999</v>
      </c>
      <c r="AB2099" s="159">
        <v>5751467.7999999989</v>
      </c>
      <c r="AC2099" s="159">
        <v>1060000</v>
      </c>
      <c r="AD2099" s="159">
        <v>1060000</v>
      </c>
      <c r="AE2099" s="159">
        <v>31495068.379999999</v>
      </c>
      <c r="AF2099" s="159">
        <v>3500249.3</v>
      </c>
      <c r="AG2099" s="159">
        <v>350786.28</v>
      </c>
      <c r="AH2099" s="159">
        <v>840616.84</v>
      </c>
      <c r="AI2099" s="159">
        <v>0</v>
      </c>
      <c r="AJ2099" s="159">
        <v>11363.22</v>
      </c>
    </row>
    <row r="2100" spans="1:36">
      <c r="A2100" s="153">
        <v>30</v>
      </c>
      <c r="B2100" s="154">
        <v>2</v>
      </c>
      <c r="C2100" s="154">
        <v>8</v>
      </c>
      <c r="D2100" s="155">
        <v>3</v>
      </c>
      <c r="E2100" s="155" t="s">
        <v>556</v>
      </c>
      <c r="F2100" s="156" t="s">
        <v>5497</v>
      </c>
      <c r="G2100" s="156" t="s">
        <v>556</v>
      </c>
      <c r="H2100" s="156" t="s">
        <v>5502</v>
      </c>
      <c r="I2100" s="155">
        <v>3002083</v>
      </c>
      <c r="J2100" s="157" t="s">
        <v>857</v>
      </c>
      <c r="K2100" s="157"/>
      <c r="L2100" s="155">
        <v>2022</v>
      </c>
      <c r="M2100" s="158">
        <v>12318</v>
      </c>
      <c r="N2100" s="159">
        <v>62176810.039999999</v>
      </c>
      <c r="O2100" s="159">
        <v>59279938.770000003</v>
      </c>
      <c r="P2100" s="159">
        <v>38550121.189999998</v>
      </c>
      <c r="Q2100" s="159">
        <v>17778531</v>
      </c>
      <c r="R2100" s="159">
        <v>20771590.190000001</v>
      </c>
      <c r="S2100" s="159">
        <v>2896871.27</v>
      </c>
      <c r="T2100" s="159">
        <v>1104869.5900000001</v>
      </c>
      <c r="U2100" s="159">
        <v>70240699.189999998</v>
      </c>
      <c r="V2100" s="159">
        <v>58448285.630000003</v>
      </c>
      <c r="W2100" s="159">
        <v>21174910.989999998</v>
      </c>
      <c r="X2100" s="159">
        <v>1236929.8700000001</v>
      </c>
      <c r="Y2100" s="159">
        <v>11792413.560000001</v>
      </c>
      <c r="Z2100" s="159">
        <v>13410423</v>
      </c>
      <c r="AA2100" s="159">
        <v>11000000</v>
      </c>
      <c r="AB2100" s="159">
        <v>2410423</v>
      </c>
      <c r="AC2100" s="159">
        <v>3126318</v>
      </c>
      <c r="AD2100" s="159">
        <v>3126318</v>
      </c>
      <c r="AE2100" s="159">
        <v>43367632.640000001</v>
      </c>
      <c r="AF2100" s="159">
        <v>831653.14</v>
      </c>
      <c r="AG2100" s="159">
        <v>1544678.7</v>
      </c>
      <c r="AH2100" s="159">
        <v>2357280.2599999998</v>
      </c>
      <c r="AI2100" s="159">
        <v>0</v>
      </c>
      <c r="AJ2100" s="159">
        <v>304282.84999999998</v>
      </c>
    </row>
    <row r="2101" spans="1:36">
      <c r="A2101" s="153">
        <v>30</v>
      </c>
      <c r="B2101" s="154">
        <v>3</v>
      </c>
      <c r="C2101" s="154">
        <v>1</v>
      </c>
      <c r="D2101" s="155">
        <v>1</v>
      </c>
      <c r="E2101" s="155" t="s">
        <v>556</v>
      </c>
      <c r="F2101" s="156" t="s">
        <v>5503</v>
      </c>
      <c r="G2101" s="156" t="s">
        <v>556</v>
      </c>
      <c r="H2101" s="156" t="s">
        <v>5504</v>
      </c>
      <c r="I2101" s="155">
        <v>3003011</v>
      </c>
      <c r="J2101" s="157" t="s">
        <v>855</v>
      </c>
      <c r="K2101" s="157"/>
      <c r="L2101" s="155">
        <v>2022</v>
      </c>
      <c r="M2101" s="158">
        <v>68323</v>
      </c>
      <c r="N2101" s="159">
        <v>336272223.92000002</v>
      </c>
      <c r="O2101" s="159">
        <v>304639324.06999999</v>
      </c>
      <c r="P2101" s="159">
        <v>161250277.07999998</v>
      </c>
      <c r="Q2101" s="159">
        <v>64482949</v>
      </c>
      <c r="R2101" s="159">
        <v>96767328.079999998</v>
      </c>
      <c r="S2101" s="159">
        <v>31632899.850000001</v>
      </c>
      <c r="T2101" s="159">
        <v>8450839.9600000009</v>
      </c>
      <c r="U2101" s="159">
        <v>352024080.54000002</v>
      </c>
      <c r="V2101" s="159">
        <v>293311981.31</v>
      </c>
      <c r="W2101" s="159">
        <v>92801810.069999993</v>
      </c>
      <c r="X2101" s="159">
        <v>2129478.33</v>
      </c>
      <c r="Y2101" s="159">
        <v>58712099.229999997</v>
      </c>
      <c r="Z2101" s="159">
        <v>40418979.32</v>
      </c>
      <c r="AA2101" s="159">
        <v>27130721</v>
      </c>
      <c r="AB2101" s="159">
        <v>13288258.32</v>
      </c>
      <c r="AC2101" s="159">
        <v>15069229.84</v>
      </c>
      <c r="AD2101" s="159">
        <v>15069229.84</v>
      </c>
      <c r="AE2101" s="159">
        <v>106736938.05</v>
      </c>
      <c r="AF2101" s="159">
        <v>11327342.76</v>
      </c>
      <c r="AG2101" s="159">
        <v>626172.91</v>
      </c>
      <c r="AH2101" s="159">
        <v>822645.77</v>
      </c>
      <c r="AI2101" s="159">
        <v>0</v>
      </c>
      <c r="AJ2101" s="159">
        <v>0</v>
      </c>
    </row>
    <row r="2102" spans="1:36">
      <c r="A2102" s="153">
        <v>30</v>
      </c>
      <c r="B2102" s="154">
        <v>3</v>
      </c>
      <c r="C2102" s="154">
        <v>2</v>
      </c>
      <c r="D2102" s="155">
        <v>3</v>
      </c>
      <c r="E2102" s="155" t="s">
        <v>556</v>
      </c>
      <c r="F2102" s="156" t="s">
        <v>5505</v>
      </c>
      <c r="G2102" s="156" t="s">
        <v>556</v>
      </c>
      <c r="H2102" s="156" t="s">
        <v>5506</v>
      </c>
      <c r="I2102" s="155">
        <v>3003023</v>
      </c>
      <c r="J2102" s="157" t="s">
        <v>856</v>
      </c>
      <c r="K2102" s="157"/>
      <c r="L2102" s="155">
        <v>2022</v>
      </c>
      <c r="M2102" s="158">
        <v>7361</v>
      </c>
      <c r="N2102" s="159">
        <v>41698206.619999997</v>
      </c>
      <c r="O2102" s="159">
        <v>35843107.299999997</v>
      </c>
      <c r="P2102" s="159">
        <v>21960595.699999999</v>
      </c>
      <c r="Q2102" s="159">
        <v>9259012</v>
      </c>
      <c r="R2102" s="159">
        <v>12701583.699999999</v>
      </c>
      <c r="S2102" s="159">
        <v>5855099.3200000003</v>
      </c>
      <c r="T2102" s="159">
        <v>884484.56</v>
      </c>
      <c r="U2102" s="159">
        <v>39319616.810000002</v>
      </c>
      <c r="V2102" s="159">
        <v>33031660.699999999</v>
      </c>
      <c r="W2102" s="159">
        <v>12084383.92</v>
      </c>
      <c r="X2102" s="159">
        <v>231700.94</v>
      </c>
      <c r="Y2102" s="159">
        <v>6287956.1100000003</v>
      </c>
      <c r="Z2102" s="159">
        <v>1293677.26</v>
      </c>
      <c r="AA2102" s="159">
        <v>0</v>
      </c>
      <c r="AB2102" s="159">
        <v>1293677.26</v>
      </c>
      <c r="AC2102" s="159">
        <v>1867660</v>
      </c>
      <c r="AD2102" s="159">
        <v>1867660</v>
      </c>
      <c r="AE2102" s="159">
        <v>7236670.6299999999</v>
      </c>
      <c r="AF2102" s="159">
        <v>2811446.6</v>
      </c>
      <c r="AG2102" s="159">
        <v>336966.87</v>
      </c>
      <c r="AH2102" s="159">
        <v>240939.95</v>
      </c>
      <c r="AI2102" s="159">
        <v>0</v>
      </c>
      <c r="AJ2102" s="159">
        <v>0</v>
      </c>
    </row>
    <row r="2103" spans="1:36">
      <c r="A2103" s="153">
        <v>30</v>
      </c>
      <c r="B2103" s="154">
        <v>3</v>
      </c>
      <c r="C2103" s="154">
        <v>3</v>
      </c>
      <c r="D2103" s="155">
        <v>2</v>
      </c>
      <c r="E2103" s="155" t="s">
        <v>556</v>
      </c>
      <c r="F2103" s="156" t="s">
        <v>5507</v>
      </c>
      <c r="G2103" s="156" t="s">
        <v>556</v>
      </c>
      <c r="H2103" s="156" t="s">
        <v>5508</v>
      </c>
      <c r="I2103" s="155">
        <v>3003032</v>
      </c>
      <c r="J2103" s="157" t="s">
        <v>855</v>
      </c>
      <c r="K2103" s="157"/>
      <c r="L2103" s="155">
        <v>2022</v>
      </c>
      <c r="M2103" s="158">
        <v>12077</v>
      </c>
      <c r="N2103" s="159">
        <v>62885188.509999998</v>
      </c>
      <c r="O2103" s="159">
        <v>60314963.969999999</v>
      </c>
      <c r="P2103" s="159">
        <v>32236238.57</v>
      </c>
      <c r="Q2103" s="159">
        <v>10749086</v>
      </c>
      <c r="R2103" s="159">
        <v>21487152.57</v>
      </c>
      <c r="S2103" s="159">
        <v>2570224.54</v>
      </c>
      <c r="T2103" s="159">
        <v>221641.85</v>
      </c>
      <c r="U2103" s="159">
        <v>65151159.25</v>
      </c>
      <c r="V2103" s="159">
        <v>51438385.840000004</v>
      </c>
      <c r="W2103" s="159">
        <v>15821116.33</v>
      </c>
      <c r="X2103" s="159">
        <v>532031.17000000004</v>
      </c>
      <c r="Y2103" s="159">
        <v>13712773.41</v>
      </c>
      <c r="Z2103" s="159">
        <v>8222016.0700000003</v>
      </c>
      <c r="AA2103" s="159">
        <v>6000000</v>
      </c>
      <c r="AB2103" s="159">
        <v>2222016.0700000003</v>
      </c>
      <c r="AC2103" s="159">
        <v>1805999.68</v>
      </c>
      <c r="AD2103" s="159">
        <v>1799999.68</v>
      </c>
      <c r="AE2103" s="159">
        <v>25900000</v>
      </c>
      <c r="AF2103" s="159">
        <v>8876578.1300000008</v>
      </c>
      <c r="AG2103" s="159">
        <v>0</v>
      </c>
      <c r="AH2103" s="159">
        <v>6995</v>
      </c>
      <c r="AI2103" s="159">
        <v>0</v>
      </c>
      <c r="AJ2103" s="159">
        <v>0</v>
      </c>
    </row>
    <row r="2104" spans="1:36">
      <c r="A2104" s="153">
        <v>30</v>
      </c>
      <c r="B2104" s="154">
        <v>3</v>
      </c>
      <c r="C2104" s="154">
        <v>4</v>
      </c>
      <c r="D2104" s="155">
        <v>2</v>
      </c>
      <c r="E2104" s="155" t="s">
        <v>556</v>
      </c>
      <c r="F2104" s="156" t="s">
        <v>5507</v>
      </c>
      <c r="G2104" s="156" t="s">
        <v>556</v>
      </c>
      <c r="H2104" s="156" t="s">
        <v>5509</v>
      </c>
      <c r="I2104" s="155">
        <v>3003042</v>
      </c>
      <c r="J2104" s="157" t="s">
        <v>854</v>
      </c>
      <c r="K2104" s="157"/>
      <c r="L2104" s="155">
        <v>2022</v>
      </c>
      <c r="M2104" s="158">
        <v>5408</v>
      </c>
      <c r="N2104" s="159">
        <v>27761872.300000001</v>
      </c>
      <c r="O2104" s="159">
        <v>25620120.289999999</v>
      </c>
      <c r="P2104" s="159">
        <v>15265734.67</v>
      </c>
      <c r="Q2104" s="159">
        <v>6311275</v>
      </c>
      <c r="R2104" s="159">
        <v>8954459.6699999999</v>
      </c>
      <c r="S2104" s="159">
        <v>2141752.0099999998</v>
      </c>
      <c r="T2104" s="159">
        <v>39730.400000000001</v>
      </c>
      <c r="U2104" s="159">
        <v>27624211.059999999</v>
      </c>
      <c r="V2104" s="159">
        <v>21466620.969999999</v>
      </c>
      <c r="W2104" s="159">
        <v>8348076.0800000001</v>
      </c>
      <c r="X2104" s="159">
        <v>27473.06</v>
      </c>
      <c r="Y2104" s="159">
        <v>6157590.0899999999</v>
      </c>
      <c r="Z2104" s="159">
        <v>1910747.46</v>
      </c>
      <c r="AA2104" s="159">
        <v>282559.32</v>
      </c>
      <c r="AB2104" s="159">
        <v>1628188.14</v>
      </c>
      <c r="AC2104" s="159">
        <v>479920</v>
      </c>
      <c r="AD2104" s="159">
        <v>479920</v>
      </c>
      <c r="AE2104" s="159">
        <v>962446.88</v>
      </c>
      <c r="AF2104" s="159">
        <v>4153499.32</v>
      </c>
      <c r="AG2104" s="159">
        <v>170761.74</v>
      </c>
      <c r="AH2104" s="159">
        <v>190740.56</v>
      </c>
      <c r="AI2104" s="159">
        <v>0</v>
      </c>
      <c r="AJ2104" s="159">
        <v>0</v>
      </c>
    </row>
    <row r="2105" spans="1:36">
      <c r="A2105" s="153">
        <v>30</v>
      </c>
      <c r="B2105" s="154">
        <v>3</v>
      </c>
      <c r="C2105" s="154">
        <v>5</v>
      </c>
      <c r="D2105" s="155">
        <v>3</v>
      </c>
      <c r="E2105" s="155" t="s">
        <v>556</v>
      </c>
      <c r="F2105" s="156" t="s">
        <v>5505</v>
      </c>
      <c r="G2105" s="156" t="s">
        <v>556</v>
      </c>
      <c r="H2105" s="156" t="s">
        <v>5510</v>
      </c>
      <c r="I2105" s="155">
        <v>3003053</v>
      </c>
      <c r="J2105" s="157" t="s">
        <v>853</v>
      </c>
      <c r="K2105" s="157"/>
      <c r="L2105" s="155">
        <v>2022</v>
      </c>
      <c r="M2105" s="158">
        <v>7471</v>
      </c>
      <c r="N2105" s="159">
        <v>42695087.729999997</v>
      </c>
      <c r="O2105" s="159">
        <v>37593948.979999997</v>
      </c>
      <c r="P2105" s="159">
        <v>24080310.289999999</v>
      </c>
      <c r="Q2105" s="159">
        <v>10073481</v>
      </c>
      <c r="R2105" s="159">
        <v>14006829.289999999</v>
      </c>
      <c r="S2105" s="159">
        <v>5101138.75</v>
      </c>
      <c r="T2105" s="159">
        <v>174791.9</v>
      </c>
      <c r="U2105" s="159">
        <v>42700818.369999997</v>
      </c>
      <c r="V2105" s="159">
        <v>34206856.850000001</v>
      </c>
      <c r="W2105" s="159">
        <v>11098848.960000001</v>
      </c>
      <c r="X2105" s="159">
        <v>206371.71</v>
      </c>
      <c r="Y2105" s="159">
        <v>8493961.5199999996</v>
      </c>
      <c r="Z2105" s="159">
        <v>7759698.8899999997</v>
      </c>
      <c r="AA2105" s="159">
        <v>5920000</v>
      </c>
      <c r="AB2105" s="159">
        <v>1839698.8899999997</v>
      </c>
      <c r="AC2105" s="159">
        <v>3424340</v>
      </c>
      <c r="AD2105" s="159">
        <v>3424340</v>
      </c>
      <c r="AE2105" s="159">
        <v>16243780</v>
      </c>
      <c r="AF2105" s="159">
        <v>3387092.13</v>
      </c>
      <c r="AG2105" s="159">
        <v>949744.82</v>
      </c>
      <c r="AH2105" s="159">
        <v>768212.44</v>
      </c>
      <c r="AI2105" s="159">
        <v>0</v>
      </c>
      <c r="AJ2105" s="159">
        <v>0</v>
      </c>
    </row>
    <row r="2106" spans="1:36">
      <c r="A2106" s="153">
        <v>30</v>
      </c>
      <c r="B2106" s="154">
        <v>3</v>
      </c>
      <c r="C2106" s="154">
        <v>6</v>
      </c>
      <c r="D2106" s="155">
        <v>2</v>
      </c>
      <c r="E2106" s="155" t="s">
        <v>556</v>
      </c>
      <c r="F2106" s="156" t="s">
        <v>5507</v>
      </c>
      <c r="G2106" s="156" t="s">
        <v>556</v>
      </c>
      <c r="H2106" s="156" t="s">
        <v>5511</v>
      </c>
      <c r="I2106" s="155">
        <v>3003062</v>
      </c>
      <c r="J2106" s="157" t="s">
        <v>852</v>
      </c>
      <c r="K2106" s="157"/>
      <c r="L2106" s="155">
        <v>2022</v>
      </c>
      <c r="M2106" s="158">
        <v>6675</v>
      </c>
      <c r="N2106" s="159">
        <v>41687223.969999999</v>
      </c>
      <c r="O2106" s="159">
        <v>36194511.990000002</v>
      </c>
      <c r="P2106" s="159">
        <v>21575033.420000002</v>
      </c>
      <c r="Q2106" s="159">
        <v>10086086</v>
      </c>
      <c r="R2106" s="159">
        <v>11488947.42</v>
      </c>
      <c r="S2106" s="159">
        <v>5492711.9800000004</v>
      </c>
      <c r="T2106" s="159">
        <v>78875</v>
      </c>
      <c r="U2106" s="159">
        <v>37501578.390000001</v>
      </c>
      <c r="V2106" s="159">
        <v>32250703.84</v>
      </c>
      <c r="W2106" s="159">
        <v>11974518.75</v>
      </c>
      <c r="X2106" s="159">
        <v>381793.81</v>
      </c>
      <c r="Y2106" s="159">
        <v>5250874.55</v>
      </c>
      <c r="Z2106" s="159">
        <v>3505240.12</v>
      </c>
      <c r="AA2106" s="159">
        <v>1757750</v>
      </c>
      <c r="AB2106" s="159">
        <v>1747490.12</v>
      </c>
      <c r="AC2106" s="159">
        <v>3882823</v>
      </c>
      <c r="AD2106" s="159">
        <v>3828068</v>
      </c>
      <c r="AE2106" s="159">
        <v>14222250</v>
      </c>
      <c r="AF2106" s="159">
        <v>3943808.15</v>
      </c>
      <c r="AG2106" s="159">
        <v>0</v>
      </c>
      <c r="AH2106" s="159">
        <v>90988.61</v>
      </c>
      <c r="AI2106" s="159">
        <v>0</v>
      </c>
      <c r="AJ2106" s="159">
        <v>0</v>
      </c>
    </row>
    <row r="2107" spans="1:36">
      <c r="A2107" s="153">
        <v>30</v>
      </c>
      <c r="B2107" s="154">
        <v>3</v>
      </c>
      <c r="C2107" s="154">
        <v>7</v>
      </c>
      <c r="D2107" s="155">
        <v>2</v>
      </c>
      <c r="E2107" s="155" t="s">
        <v>556</v>
      </c>
      <c r="F2107" s="156" t="s">
        <v>5507</v>
      </c>
      <c r="G2107" s="156" t="s">
        <v>556</v>
      </c>
      <c r="H2107" s="156" t="s">
        <v>5512</v>
      </c>
      <c r="I2107" s="155">
        <v>3003072</v>
      </c>
      <c r="J2107" s="157" t="s">
        <v>851</v>
      </c>
      <c r="K2107" s="157"/>
      <c r="L2107" s="155">
        <v>2022</v>
      </c>
      <c r="M2107" s="158">
        <v>4067</v>
      </c>
      <c r="N2107" s="159">
        <v>19132104.379999999</v>
      </c>
      <c r="O2107" s="159">
        <v>18671854.09</v>
      </c>
      <c r="P2107" s="159">
        <v>12528870.870000001</v>
      </c>
      <c r="Q2107" s="159">
        <v>5879111</v>
      </c>
      <c r="R2107" s="159">
        <v>6649759.8700000001</v>
      </c>
      <c r="S2107" s="159">
        <v>460250.29</v>
      </c>
      <c r="T2107" s="159">
        <v>63099</v>
      </c>
      <c r="U2107" s="159">
        <v>19213980.280000001</v>
      </c>
      <c r="V2107" s="159">
        <v>17731863.280000001</v>
      </c>
      <c r="W2107" s="159">
        <v>7032520.3700000001</v>
      </c>
      <c r="X2107" s="159">
        <v>74760.960000000006</v>
      </c>
      <c r="Y2107" s="159">
        <v>1482117</v>
      </c>
      <c r="Z2107" s="159">
        <v>1358000</v>
      </c>
      <c r="AA2107" s="159">
        <v>1358000</v>
      </c>
      <c r="AB2107" s="159">
        <v>0</v>
      </c>
      <c r="AC2107" s="159">
        <v>1015100</v>
      </c>
      <c r="AD2107" s="159">
        <v>1015100</v>
      </c>
      <c r="AE2107" s="159">
        <v>3557581</v>
      </c>
      <c r="AF2107" s="159">
        <v>939990.81</v>
      </c>
      <c r="AG2107" s="159">
        <v>0</v>
      </c>
      <c r="AH2107" s="159">
        <v>0</v>
      </c>
      <c r="AI2107" s="159">
        <v>0</v>
      </c>
      <c r="AJ2107" s="159">
        <v>0</v>
      </c>
    </row>
    <row r="2108" spans="1:36">
      <c r="A2108" s="153">
        <v>30</v>
      </c>
      <c r="B2108" s="154">
        <v>3</v>
      </c>
      <c r="C2108" s="154">
        <v>8</v>
      </c>
      <c r="D2108" s="155">
        <v>2</v>
      </c>
      <c r="E2108" s="155" t="s">
        <v>556</v>
      </c>
      <c r="F2108" s="156" t="s">
        <v>5507</v>
      </c>
      <c r="G2108" s="156" t="s">
        <v>556</v>
      </c>
      <c r="H2108" s="156" t="s">
        <v>5513</v>
      </c>
      <c r="I2108" s="155">
        <v>3003082</v>
      </c>
      <c r="J2108" s="157" t="s">
        <v>850</v>
      </c>
      <c r="K2108" s="157"/>
      <c r="L2108" s="155">
        <v>2022</v>
      </c>
      <c r="M2108" s="158">
        <v>5951</v>
      </c>
      <c r="N2108" s="159">
        <v>30818317.469999999</v>
      </c>
      <c r="O2108" s="159">
        <v>29902138.829999998</v>
      </c>
      <c r="P2108" s="159">
        <v>19775324.789999999</v>
      </c>
      <c r="Q2108" s="159">
        <v>9132857</v>
      </c>
      <c r="R2108" s="159">
        <v>10642467.789999999</v>
      </c>
      <c r="S2108" s="159">
        <v>916178.64</v>
      </c>
      <c r="T2108" s="159">
        <v>17947</v>
      </c>
      <c r="U2108" s="159">
        <v>30660221.98</v>
      </c>
      <c r="V2108" s="159">
        <v>26622624.27</v>
      </c>
      <c r="W2108" s="159">
        <v>8545279.8100000005</v>
      </c>
      <c r="X2108" s="159">
        <v>233692.34</v>
      </c>
      <c r="Y2108" s="159">
        <v>4037597.71</v>
      </c>
      <c r="Z2108" s="159">
        <v>1534191.81</v>
      </c>
      <c r="AA2108" s="159">
        <v>1359176.43</v>
      </c>
      <c r="AB2108" s="159">
        <v>175015.38000000012</v>
      </c>
      <c r="AC2108" s="159">
        <v>805183</v>
      </c>
      <c r="AD2108" s="159">
        <v>805183</v>
      </c>
      <c r="AE2108" s="159">
        <v>7891050.0599999996</v>
      </c>
      <c r="AF2108" s="159">
        <v>3279514.56</v>
      </c>
      <c r="AG2108" s="159">
        <v>38.71</v>
      </c>
      <c r="AH2108" s="159">
        <v>0</v>
      </c>
      <c r="AI2108" s="159">
        <v>0</v>
      </c>
      <c r="AJ2108" s="159">
        <v>25980.15</v>
      </c>
    </row>
    <row r="2109" spans="1:36">
      <c r="A2109" s="153">
        <v>30</v>
      </c>
      <c r="B2109" s="154">
        <v>3</v>
      </c>
      <c r="C2109" s="154">
        <v>9</v>
      </c>
      <c r="D2109" s="155">
        <v>3</v>
      </c>
      <c r="E2109" s="155" t="s">
        <v>556</v>
      </c>
      <c r="F2109" s="156" t="s">
        <v>5505</v>
      </c>
      <c r="G2109" s="156" t="s">
        <v>556</v>
      </c>
      <c r="H2109" s="156" t="s">
        <v>5514</v>
      </c>
      <c r="I2109" s="155">
        <v>3003093</v>
      </c>
      <c r="J2109" s="157" t="s">
        <v>849</v>
      </c>
      <c r="K2109" s="157"/>
      <c r="L2109" s="155">
        <v>2022</v>
      </c>
      <c r="M2109" s="158">
        <v>14260</v>
      </c>
      <c r="N2109" s="159">
        <v>72883932.099999994</v>
      </c>
      <c r="O2109" s="159">
        <v>69077949.599999994</v>
      </c>
      <c r="P2109" s="159">
        <v>38309942.409999996</v>
      </c>
      <c r="Q2109" s="159">
        <v>13723490</v>
      </c>
      <c r="R2109" s="159">
        <v>24586452.41</v>
      </c>
      <c r="S2109" s="159">
        <v>3805982.5</v>
      </c>
      <c r="T2109" s="159">
        <v>316072.71000000002</v>
      </c>
      <c r="U2109" s="159">
        <v>70814762.099999994</v>
      </c>
      <c r="V2109" s="159">
        <v>65039329.350000001</v>
      </c>
      <c r="W2109" s="159">
        <v>24942423.390000001</v>
      </c>
      <c r="X2109" s="159">
        <v>629669.26</v>
      </c>
      <c r="Y2109" s="159">
        <v>5775432.75</v>
      </c>
      <c r="Z2109" s="159">
        <v>3172454.07</v>
      </c>
      <c r="AA2109" s="159">
        <v>0</v>
      </c>
      <c r="AB2109" s="159">
        <v>3172454.07</v>
      </c>
      <c r="AC2109" s="159">
        <v>2832804.16</v>
      </c>
      <c r="AD2109" s="159">
        <v>2832804.16</v>
      </c>
      <c r="AE2109" s="159">
        <v>20953412.52</v>
      </c>
      <c r="AF2109" s="159">
        <v>4038620.25</v>
      </c>
      <c r="AG2109" s="159">
        <v>578842.43000000005</v>
      </c>
      <c r="AH2109" s="159">
        <v>372213.23</v>
      </c>
      <c r="AI2109" s="159">
        <v>0</v>
      </c>
      <c r="AJ2109" s="159">
        <v>0</v>
      </c>
    </row>
    <row r="2110" spans="1:36">
      <c r="A2110" s="153">
        <v>30</v>
      </c>
      <c r="B2110" s="154">
        <v>3</v>
      </c>
      <c r="C2110" s="154">
        <v>10</v>
      </c>
      <c r="D2110" s="155">
        <v>3</v>
      </c>
      <c r="E2110" s="155" t="s">
        <v>556</v>
      </c>
      <c r="F2110" s="156" t="s">
        <v>5505</v>
      </c>
      <c r="G2110" s="156" t="s">
        <v>556</v>
      </c>
      <c r="H2110" s="156" t="s">
        <v>5515</v>
      </c>
      <c r="I2110" s="155">
        <v>3003103</v>
      </c>
      <c r="J2110" s="157" t="s">
        <v>848</v>
      </c>
      <c r="K2110" s="157"/>
      <c r="L2110" s="155">
        <v>2022</v>
      </c>
      <c r="M2110" s="158">
        <v>13605</v>
      </c>
      <c r="N2110" s="159">
        <v>65068720.420000002</v>
      </c>
      <c r="O2110" s="159">
        <v>63460539.840000004</v>
      </c>
      <c r="P2110" s="159">
        <v>35845008.18</v>
      </c>
      <c r="Q2110" s="159">
        <v>14409060</v>
      </c>
      <c r="R2110" s="159">
        <v>21435948.18</v>
      </c>
      <c r="S2110" s="159">
        <v>1608180.58</v>
      </c>
      <c r="T2110" s="159">
        <v>184017.04</v>
      </c>
      <c r="U2110" s="159">
        <v>61141575.799999997</v>
      </c>
      <c r="V2110" s="159">
        <v>56750795.329999998</v>
      </c>
      <c r="W2110" s="159">
        <v>19014159.18</v>
      </c>
      <c r="X2110" s="159">
        <v>238033.15</v>
      </c>
      <c r="Y2110" s="159">
        <v>4390780.47</v>
      </c>
      <c r="Z2110" s="159">
        <v>5187036.0999999996</v>
      </c>
      <c r="AA2110" s="159">
        <v>0</v>
      </c>
      <c r="AB2110" s="159">
        <v>5187036.0999999996</v>
      </c>
      <c r="AC2110" s="159">
        <v>2400000</v>
      </c>
      <c r="AD2110" s="159">
        <v>2400000</v>
      </c>
      <c r="AE2110" s="159">
        <v>9300000</v>
      </c>
      <c r="AF2110" s="159">
        <v>6709744.5099999998</v>
      </c>
      <c r="AG2110" s="159">
        <v>240660.65</v>
      </c>
      <c r="AH2110" s="159">
        <v>204806.71</v>
      </c>
      <c r="AI2110" s="159">
        <v>0</v>
      </c>
      <c r="AJ2110" s="159">
        <v>0</v>
      </c>
    </row>
    <row r="2111" spans="1:36">
      <c r="A2111" s="153">
        <v>30</v>
      </c>
      <c r="B2111" s="154">
        <v>4</v>
      </c>
      <c r="C2111" s="154">
        <v>1</v>
      </c>
      <c r="D2111" s="155">
        <v>3</v>
      </c>
      <c r="E2111" s="155" t="s">
        <v>556</v>
      </c>
      <c r="F2111" s="156" t="s">
        <v>5516</v>
      </c>
      <c r="G2111" s="156" t="s">
        <v>556</v>
      </c>
      <c r="H2111" s="156" t="s">
        <v>5517</v>
      </c>
      <c r="I2111" s="155">
        <v>3004013</v>
      </c>
      <c r="J2111" s="157" t="s">
        <v>847</v>
      </c>
      <c r="K2111" s="157"/>
      <c r="L2111" s="155">
        <v>2022</v>
      </c>
      <c r="M2111" s="158">
        <v>7466</v>
      </c>
      <c r="N2111" s="159">
        <v>39137398.460000001</v>
      </c>
      <c r="O2111" s="159">
        <v>38203266.200000003</v>
      </c>
      <c r="P2111" s="159">
        <v>23874356.800000001</v>
      </c>
      <c r="Q2111" s="159">
        <v>10654969</v>
      </c>
      <c r="R2111" s="159">
        <v>13219387.800000001</v>
      </c>
      <c r="S2111" s="159">
        <v>934132.26</v>
      </c>
      <c r="T2111" s="159">
        <v>370761.71</v>
      </c>
      <c r="U2111" s="159">
        <v>38147573.799999997</v>
      </c>
      <c r="V2111" s="159">
        <v>34479366.450000003</v>
      </c>
      <c r="W2111" s="159">
        <v>13194781.83</v>
      </c>
      <c r="X2111" s="159">
        <v>195392.56</v>
      </c>
      <c r="Y2111" s="159">
        <v>3668207.35</v>
      </c>
      <c r="Z2111" s="159">
        <v>2650506.08</v>
      </c>
      <c r="AA2111" s="159">
        <v>830000</v>
      </c>
      <c r="AB2111" s="159">
        <v>1820506.08</v>
      </c>
      <c r="AC2111" s="159">
        <v>1660000</v>
      </c>
      <c r="AD2111" s="159">
        <v>1660000</v>
      </c>
      <c r="AE2111" s="159">
        <v>8523879.3000000007</v>
      </c>
      <c r="AF2111" s="159">
        <v>3723899.75</v>
      </c>
      <c r="AG2111" s="159">
        <v>0</v>
      </c>
      <c r="AH2111" s="159">
        <v>0</v>
      </c>
      <c r="AI2111" s="159">
        <v>0</v>
      </c>
      <c r="AJ2111" s="159">
        <v>0</v>
      </c>
    </row>
    <row r="2112" spans="1:36">
      <c r="A2112" s="153">
        <v>30</v>
      </c>
      <c r="B2112" s="154">
        <v>4</v>
      </c>
      <c r="C2112" s="154">
        <v>2</v>
      </c>
      <c r="D2112" s="155">
        <v>3</v>
      </c>
      <c r="E2112" s="155" t="s">
        <v>556</v>
      </c>
      <c r="F2112" s="156" t="s">
        <v>5516</v>
      </c>
      <c r="G2112" s="156" t="s">
        <v>556</v>
      </c>
      <c r="H2112" s="156" t="s">
        <v>5518</v>
      </c>
      <c r="I2112" s="155">
        <v>3004023</v>
      </c>
      <c r="J2112" s="157" t="s">
        <v>846</v>
      </c>
      <c r="K2112" s="157"/>
      <c r="L2112" s="155">
        <v>2022</v>
      </c>
      <c r="M2112" s="158">
        <v>28133</v>
      </c>
      <c r="N2112" s="159">
        <v>137178270.02000001</v>
      </c>
      <c r="O2112" s="159">
        <v>131169517.72</v>
      </c>
      <c r="P2112" s="159">
        <v>62059458.030000001</v>
      </c>
      <c r="Q2112" s="159">
        <v>20127909</v>
      </c>
      <c r="R2112" s="159">
        <v>41931549.030000001</v>
      </c>
      <c r="S2112" s="159">
        <v>6008752.2999999998</v>
      </c>
      <c r="T2112" s="159">
        <v>1714054.23</v>
      </c>
      <c r="U2112" s="159">
        <v>137988041.84</v>
      </c>
      <c r="V2112" s="159">
        <v>119168181.5</v>
      </c>
      <c r="W2112" s="159">
        <v>43133659.32</v>
      </c>
      <c r="X2112" s="159">
        <v>190121.64</v>
      </c>
      <c r="Y2112" s="159">
        <v>18819860.34</v>
      </c>
      <c r="Z2112" s="159">
        <v>9205142.3599999994</v>
      </c>
      <c r="AA2112" s="159">
        <v>2000000</v>
      </c>
      <c r="AB2112" s="159">
        <v>7205142.3599999994</v>
      </c>
      <c r="AC2112" s="159">
        <v>3600000</v>
      </c>
      <c r="AD2112" s="159">
        <v>3600000</v>
      </c>
      <c r="AE2112" s="159">
        <v>8185399</v>
      </c>
      <c r="AF2112" s="159">
        <v>12001336.220000001</v>
      </c>
      <c r="AG2112" s="159">
        <v>1046874.45</v>
      </c>
      <c r="AH2112" s="159">
        <v>926444.81</v>
      </c>
      <c r="AI2112" s="159">
        <v>0</v>
      </c>
      <c r="AJ2112" s="159">
        <v>0</v>
      </c>
    </row>
    <row r="2113" spans="1:36">
      <c r="A2113" s="153">
        <v>30</v>
      </c>
      <c r="B2113" s="154">
        <v>4</v>
      </c>
      <c r="C2113" s="154">
        <v>3</v>
      </c>
      <c r="D2113" s="155">
        <v>3</v>
      </c>
      <c r="E2113" s="155" t="s">
        <v>556</v>
      </c>
      <c r="F2113" s="156" t="s">
        <v>5516</v>
      </c>
      <c r="G2113" s="156" t="s">
        <v>556</v>
      </c>
      <c r="H2113" s="156" t="s">
        <v>5519</v>
      </c>
      <c r="I2113" s="155">
        <v>3004033</v>
      </c>
      <c r="J2113" s="157" t="s">
        <v>845</v>
      </c>
      <c r="K2113" s="157"/>
      <c r="L2113" s="155">
        <v>2022</v>
      </c>
      <c r="M2113" s="158">
        <v>13014</v>
      </c>
      <c r="N2113" s="159">
        <v>60427250.840000004</v>
      </c>
      <c r="O2113" s="159">
        <v>58899330.490000002</v>
      </c>
      <c r="P2113" s="159">
        <v>35784894.060000002</v>
      </c>
      <c r="Q2113" s="159">
        <v>15116777</v>
      </c>
      <c r="R2113" s="159">
        <v>20668117.059999999</v>
      </c>
      <c r="S2113" s="159">
        <v>1527920.35</v>
      </c>
      <c r="T2113" s="159">
        <v>119726.39</v>
      </c>
      <c r="U2113" s="159">
        <v>61441302.409999996</v>
      </c>
      <c r="V2113" s="159">
        <v>53314784.189999998</v>
      </c>
      <c r="W2113" s="159">
        <v>18656136.920000002</v>
      </c>
      <c r="X2113" s="159">
        <v>376250.52</v>
      </c>
      <c r="Y2113" s="159">
        <v>8126518.2199999997</v>
      </c>
      <c r="Z2113" s="159">
        <v>5671497.9800000004</v>
      </c>
      <c r="AA2113" s="159">
        <v>1750000</v>
      </c>
      <c r="AB2113" s="159">
        <v>3921497.9800000004</v>
      </c>
      <c r="AC2113" s="159">
        <v>1358500</v>
      </c>
      <c r="AD2113" s="159">
        <v>1258500</v>
      </c>
      <c r="AE2113" s="159">
        <v>12200000</v>
      </c>
      <c r="AF2113" s="159">
        <v>5584546.2999999998</v>
      </c>
      <c r="AG2113" s="159">
        <v>675913.32</v>
      </c>
      <c r="AH2113" s="159">
        <v>1081763.94</v>
      </c>
      <c r="AI2113" s="159">
        <v>0</v>
      </c>
      <c r="AJ2113" s="159">
        <v>0</v>
      </c>
    </row>
    <row r="2114" spans="1:36">
      <c r="A2114" s="153">
        <v>30</v>
      </c>
      <c r="B2114" s="154">
        <v>4</v>
      </c>
      <c r="C2114" s="154">
        <v>4</v>
      </c>
      <c r="D2114" s="155">
        <v>2</v>
      </c>
      <c r="E2114" s="155" t="s">
        <v>556</v>
      </c>
      <c r="F2114" s="156" t="s">
        <v>5520</v>
      </c>
      <c r="G2114" s="156" t="s">
        <v>556</v>
      </c>
      <c r="H2114" s="156" t="s">
        <v>5521</v>
      </c>
      <c r="I2114" s="155">
        <v>3004042</v>
      </c>
      <c r="J2114" s="157" t="s">
        <v>844</v>
      </c>
      <c r="K2114" s="157"/>
      <c r="L2114" s="155">
        <v>2022</v>
      </c>
      <c r="M2114" s="158">
        <v>5955</v>
      </c>
      <c r="N2114" s="159">
        <v>30990441.469999999</v>
      </c>
      <c r="O2114" s="159">
        <v>28465283.510000002</v>
      </c>
      <c r="P2114" s="159">
        <v>16358609.57</v>
      </c>
      <c r="Q2114" s="159">
        <v>6867961</v>
      </c>
      <c r="R2114" s="159">
        <v>9490648.5700000003</v>
      </c>
      <c r="S2114" s="159">
        <v>2525157.96</v>
      </c>
      <c r="T2114" s="159">
        <v>68288.5</v>
      </c>
      <c r="U2114" s="159">
        <v>30558258.280000001</v>
      </c>
      <c r="V2114" s="159">
        <v>24334812.75</v>
      </c>
      <c r="W2114" s="159">
        <v>9824899.9100000001</v>
      </c>
      <c r="X2114" s="159">
        <v>33244.81</v>
      </c>
      <c r="Y2114" s="159">
        <v>6223445.5300000003</v>
      </c>
      <c r="Z2114" s="159">
        <v>2390505.4700000002</v>
      </c>
      <c r="AA2114" s="159">
        <v>1883873.23</v>
      </c>
      <c r="AB2114" s="159">
        <v>506632.24000000022</v>
      </c>
      <c r="AC2114" s="159">
        <v>734316</v>
      </c>
      <c r="AD2114" s="159">
        <v>734316</v>
      </c>
      <c r="AE2114" s="159">
        <v>2444058.09</v>
      </c>
      <c r="AF2114" s="159">
        <v>4130470.76</v>
      </c>
      <c r="AG2114" s="159">
        <v>0</v>
      </c>
      <c r="AH2114" s="159">
        <v>0</v>
      </c>
      <c r="AI2114" s="159">
        <v>0</v>
      </c>
      <c r="AJ2114" s="159">
        <v>0</v>
      </c>
    </row>
    <row r="2115" spans="1:36">
      <c r="A2115" s="153">
        <v>30</v>
      </c>
      <c r="B2115" s="154">
        <v>4</v>
      </c>
      <c r="C2115" s="154">
        <v>5</v>
      </c>
      <c r="D2115" s="155">
        <v>2</v>
      </c>
      <c r="E2115" s="155" t="s">
        <v>556</v>
      </c>
      <c r="F2115" s="156" t="s">
        <v>5520</v>
      </c>
      <c r="G2115" s="156" t="s">
        <v>556</v>
      </c>
      <c r="H2115" s="156" t="s">
        <v>5522</v>
      </c>
      <c r="I2115" s="155">
        <v>3004052</v>
      </c>
      <c r="J2115" s="157" t="s">
        <v>843</v>
      </c>
      <c r="K2115" s="157"/>
      <c r="L2115" s="155">
        <v>2022</v>
      </c>
      <c r="M2115" s="158">
        <v>8638</v>
      </c>
      <c r="N2115" s="159">
        <v>41790320.049999997</v>
      </c>
      <c r="O2115" s="159">
        <v>40705350.68</v>
      </c>
      <c r="P2115" s="159">
        <v>25274390.48</v>
      </c>
      <c r="Q2115" s="159">
        <v>11076408</v>
      </c>
      <c r="R2115" s="159">
        <v>14197982.48</v>
      </c>
      <c r="S2115" s="159">
        <v>1084969.3700000001</v>
      </c>
      <c r="T2115" s="159">
        <v>383617.7</v>
      </c>
      <c r="U2115" s="159">
        <v>39751794.130000003</v>
      </c>
      <c r="V2115" s="159">
        <v>37023799.32</v>
      </c>
      <c r="W2115" s="159">
        <v>13246688.67</v>
      </c>
      <c r="X2115" s="159">
        <v>36321.760000000002</v>
      </c>
      <c r="Y2115" s="159">
        <v>2727994.81</v>
      </c>
      <c r="Z2115" s="159">
        <v>2691182.04</v>
      </c>
      <c r="AA2115" s="159">
        <v>0</v>
      </c>
      <c r="AB2115" s="159">
        <v>2691182.04</v>
      </c>
      <c r="AC2115" s="159">
        <v>808000</v>
      </c>
      <c r="AD2115" s="159">
        <v>808000</v>
      </c>
      <c r="AE2115" s="159">
        <v>1141018.98</v>
      </c>
      <c r="AF2115" s="159">
        <v>3681551.36</v>
      </c>
      <c r="AG2115" s="159">
        <v>323050.93</v>
      </c>
      <c r="AH2115" s="159">
        <v>323050.93</v>
      </c>
      <c r="AI2115" s="159">
        <v>0</v>
      </c>
      <c r="AJ2115" s="159">
        <v>0</v>
      </c>
    </row>
    <row r="2116" spans="1:36">
      <c r="A2116" s="153">
        <v>30</v>
      </c>
      <c r="B2116" s="154">
        <v>4</v>
      </c>
      <c r="C2116" s="154">
        <v>6</v>
      </c>
      <c r="D2116" s="155">
        <v>3</v>
      </c>
      <c r="E2116" s="155" t="s">
        <v>556</v>
      </c>
      <c r="F2116" s="156" t="s">
        <v>5516</v>
      </c>
      <c r="G2116" s="156" t="s">
        <v>556</v>
      </c>
      <c r="H2116" s="156" t="s">
        <v>5523</v>
      </c>
      <c r="I2116" s="155">
        <v>3004063</v>
      </c>
      <c r="J2116" s="157" t="s">
        <v>842</v>
      </c>
      <c r="K2116" s="157"/>
      <c r="L2116" s="155">
        <v>2022</v>
      </c>
      <c r="M2116" s="158">
        <v>4963</v>
      </c>
      <c r="N2116" s="159">
        <v>26752144.59</v>
      </c>
      <c r="O2116" s="159">
        <v>25292759.34</v>
      </c>
      <c r="P2116" s="159">
        <v>18081211.050000001</v>
      </c>
      <c r="Q2116" s="159">
        <v>9271306</v>
      </c>
      <c r="R2116" s="159">
        <v>8809905.0500000007</v>
      </c>
      <c r="S2116" s="159">
        <v>1459385.25</v>
      </c>
      <c r="T2116" s="159">
        <v>124810</v>
      </c>
      <c r="U2116" s="159">
        <v>25954013.649999999</v>
      </c>
      <c r="V2116" s="159">
        <v>24428168.350000001</v>
      </c>
      <c r="W2116" s="159">
        <v>11224610.939999999</v>
      </c>
      <c r="X2116" s="159">
        <v>0</v>
      </c>
      <c r="Y2116" s="159">
        <v>1525845.3</v>
      </c>
      <c r="Z2116" s="159">
        <v>1031174.76</v>
      </c>
      <c r="AA2116" s="159">
        <v>0</v>
      </c>
      <c r="AB2116" s="159">
        <v>1031174.76</v>
      </c>
      <c r="AC2116" s="159">
        <v>0</v>
      </c>
      <c r="AD2116" s="159">
        <v>0</v>
      </c>
      <c r="AE2116" s="159">
        <v>0</v>
      </c>
      <c r="AF2116" s="159">
        <v>864590.99</v>
      </c>
      <c r="AG2116" s="159">
        <v>245814.04</v>
      </c>
      <c r="AH2116" s="159">
        <v>231316.15</v>
      </c>
      <c r="AI2116" s="159">
        <v>0</v>
      </c>
      <c r="AJ2116" s="159">
        <v>0</v>
      </c>
    </row>
    <row r="2117" spans="1:36">
      <c r="A2117" s="153">
        <v>30</v>
      </c>
      <c r="B2117" s="154">
        <v>4</v>
      </c>
      <c r="C2117" s="154">
        <v>7</v>
      </c>
      <c r="D2117" s="155">
        <v>3</v>
      </c>
      <c r="E2117" s="155" t="s">
        <v>556</v>
      </c>
      <c r="F2117" s="156" t="s">
        <v>5516</v>
      </c>
      <c r="G2117" s="156" t="s">
        <v>556</v>
      </c>
      <c r="H2117" s="156" t="s">
        <v>5524</v>
      </c>
      <c r="I2117" s="155">
        <v>3004073</v>
      </c>
      <c r="J2117" s="157" t="s">
        <v>841</v>
      </c>
      <c r="K2117" s="157"/>
      <c r="L2117" s="155">
        <v>2022</v>
      </c>
      <c r="M2117" s="158">
        <v>7748</v>
      </c>
      <c r="N2117" s="159">
        <v>35877332.509999998</v>
      </c>
      <c r="O2117" s="159">
        <v>35239786.840000004</v>
      </c>
      <c r="P2117" s="159">
        <v>21620227.609999999</v>
      </c>
      <c r="Q2117" s="159">
        <v>8520990</v>
      </c>
      <c r="R2117" s="159">
        <v>13099237.609999999</v>
      </c>
      <c r="S2117" s="159">
        <v>637545.67000000004</v>
      </c>
      <c r="T2117" s="159">
        <v>208604</v>
      </c>
      <c r="U2117" s="159">
        <v>35915277.939999998</v>
      </c>
      <c r="V2117" s="159">
        <v>32780244.620000001</v>
      </c>
      <c r="W2117" s="159">
        <v>11526020.58</v>
      </c>
      <c r="X2117" s="159">
        <v>159379.70000000001</v>
      </c>
      <c r="Y2117" s="159">
        <v>3135033.32</v>
      </c>
      <c r="Z2117" s="159">
        <v>3009529.44</v>
      </c>
      <c r="AA2117" s="159">
        <v>0</v>
      </c>
      <c r="AB2117" s="159">
        <v>3009529.44</v>
      </c>
      <c r="AC2117" s="159">
        <v>1250000</v>
      </c>
      <c r="AD2117" s="159">
        <v>1250000</v>
      </c>
      <c r="AE2117" s="159">
        <v>8982989.8599999994</v>
      </c>
      <c r="AF2117" s="159">
        <v>2459542.2200000002</v>
      </c>
      <c r="AG2117" s="159">
        <v>422000</v>
      </c>
      <c r="AH2117" s="159">
        <v>380372.43</v>
      </c>
      <c r="AI2117" s="159">
        <v>0</v>
      </c>
      <c r="AJ2117" s="159">
        <v>35033.599999999999</v>
      </c>
    </row>
    <row r="2118" spans="1:36">
      <c r="A2118" s="153">
        <v>30</v>
      </c>
      <c r="B2118" s="154">
        <v>5</v>
      </c>
      <c r="C2118" s="154">
        <v>1</v>
      </c>
      <c r="D2118" s="155">
        <v>2</v>
      </c>
      <c r="E2118" s="155" t="s">
        <v>556</v>
      </c>
      <c r="F2118" s="156" t="s">
        <v>5525</v>
      </c>
      <c r="G2118" s="156" t="s">
        <v>556</v>
      </c>
      <c r="H2118" s="156" t="s">
        <v>5526</v>
      </c>
      <c r="I2118" s="155">
        <v>3005012</v>
      </c>
      <c r="J2118" s="157" t="s">
        <v>840</v>
      </c>
      <c r="K2118" s="157"/>
      <c r="L2118" s="155">
        <v>2022</v>
      </c>
      <c r="M2118" s="158">
        <v>5123</v>
      </c>
      <c r="N2118" s="159">
        <v>29303795.57</v>
      </c>
      <c r="O2118" s="159">
        <v>27081026.989999998</v>
      </c>
      <c r="P2118" s="159">
        <v>15793196.84</v>
      </c>
      <c r="Q2118" s="159">
        <v>6221205</v>
      </c>
      <c r="R2118" s="159">
        <v>9571991.8399999999</v>
      </c>
      <c r="S2118" s="159">
        <v>2222768.58</v>
      </c>
      <c r="T2118" s="159">
        <v>284920</v>
      </c>
      <c r="U2118" s="159">
        <v>28944262.780000001</v>
      </c>
      <c r="V2118" s="159">
        <v>23956269.140000001</v>
      </c>
      <c r="W2118" s="159">
        <v>8265442.6100000003</v>
      </c>
      <c r="X2118" s="159">
        <v>190339.19</v>
      </c>
      <c r="Y2118" s="159">
        <v>4987993.6399999997</v>
      </c>
      <c r="Z2118" s="159">
        <v>2589574.0699999998</v>
      </c>
      <c r="AA2118" s="159">
        <v>0</v>
      </c>
      <c r="AB2118" s="159">
        <v>2589574.0699999998</v>
      </c>
      <c r="AC2118" s="159">
        <v>1300557</v>
      </c>
      <c r="AD2118" s="159">
        <v>1300557</v>
      </c>
      <c r="AE2118" s="159">
        <v>7062928.0899999999</v>
      </c>
      <c r="AF2118" s="159">
        <v>3124757.85</v>
      </c>
      <c r="AG2118" s="159">
        <v>66231</v>
      </c>
      <c r="AH2118" s="159">
        <v>110817.07</v>
      </c>
      <c r="AI2118" s="159">
        <v>0</v>
      </c>
      <c r="AJ2118" s="159">
        <v>0</v>
      </c>
    </row>
    <row r="2119" spans="1:36">
      <c r="A2119" s="153">
        <v>30</v>
      </c>
      <c r="B2119" s="154">
        <v>5</v>
      </c>
      <c r="C2119" s="154">
        <v>2</v>
      </c>
      <c r="D2119" s="155">
        <v>3</v>
      </c>
      <c r="E2119" s="155" t="s">
        <v>556</v>
      </c>
      <c r="F2119" s="156" t="s">
        <v>5527</v>
      </c>
      <c r="G2119" s="156" t="s">
        <v>556</v>
      </c>
      <c r="H2119" s="156" t="s">
        <v>5528</v>
      </c>
      <c r="I2119" s="155">
        <v>3005023</v>
      </c>
      <c r="J2119" s="157" t="s">
        <v>839</v>
      </c>
      <c r="K2119" s="157"/>
      <c r="L2119" s="155">
        <v>2022</v>
      </c>
      <c r="M2119" s="158">
        <v>20010</v>
      </c>
      <c r="N2119" s="159">
        <v>99285585.540000007</v>
      </c>
      <c r="O2119" s="159">
        <v>97314449.930000007</v>
      </c>
      <c r="P2119" s="159">
        <v>50376310.299999997</v>
      </c>
      <c r="Q2119" s="159">
        <v>16730276</v>
      </c>
      <c r="R2119" s="159">
        <v>33646034.299999997</v>
      </c>
      <c r="S2119" s="159">
        <v>1971135.61</v>
      </c>
      <c r="T2119" s="159">
        <v>499256.2</v>
      </c>
      <c r="U2119" s="159">
        <v>95660843.459999993</v>
      </c>
      <c r="V2119" s="159">
        <v>87708782.810000002</v>
      </c>
      <c r="W2119" s="159">
        <v>30865140.039999999</v>
      </c>
      <c r="X2119" s="159">
        <v>658538.04</v>
      </c>
      <c r="Y2119" s="159">
        <v>7952060.6500000004</v>
      </c>
      <c r="Z2119" s="159">
        <v>2993715.26</v>
      </c>
      <c r="AA2119" s="159">
        <v>1500000</v>
      </c>
      <c r="AB2119" s="159">
        <v>1493715.2599999998</v>
      </c>
      <c r="AC2119" s="159">
        <v>4160000</v>
      </c>
      <c r="AD2119" s="159">
        <v>4160000</v>
      </c>
      <c r="AE2119" s="159">
        <v>24143338.66</v>
      </c>
      <c r="AF2119" s="159">
        <v>9605667.1199999992</v>
      </c>
      <c r="AG2119" s="159">
        <v>168865.35</v>
      </c>
      <c r="AH2119" s="159">
        <v>75863.600000000006</v>
      </c>
      <c r="AI2119" s="159">
        <v>0</v>
      </c>
      <c r="AJ2119" s="159">
        <v>0</v>
      </c>
    </row>
    <row r="2120" spans="1:36">
      <c r="A2120" s="153">
        <v>30</v>
      </c>
      <c r="B2120" s="154">
        <v>5</v>
      </c>
      <c r="C2120" s="154">
        <v>3</v>
      </c>
      <c r="D2120" s="155">
        <v>2</v>
      </c>
      <c r="E2120" s="155" t="s">
        <v>556</v>
      </c>
      <c r="F2120" s="156" t="s">
        <v>5525</v>
      </c>
      <c r="G2120" s="156" t="s">
        <v>556</v>
      </c>
      <c r="H2120" s="156" t="s">
        <v>5529</v>
      </c>
      <c r="I2120" s="155">
        <v>3005032</v>
      </c>
      <c r="J2120" s="157" t="s">
        <v>838</v>
      </c>
      <c r="K2120" s="157"/>
      <c r="L2120" s="155">
        <v>2022</v>
      </c>
      <c r="M2120" s="158">
        <v>6713</v>
      </c>
      <c r="N2120" s="159">
        <v>34268800.859999999</v>
      </c>
      <c r="O2120" s="159">
        <v>32478084.469999999</v>
      </c>
      <c r="P2120" s="159">
        <v>19548813.280000001</v>
      </c>
      <c r="Q2120" s="159">
        <v>7671391</v>
      </c>
      <c r="R2120" s="159">
        <v>11877422.279999999</v>
      </c>
      <c r="S2120" s="159">
        <v>1790716.39</v>
      </c>
      <c r="T2120" s="159">
        <v>27611</v>
      </c>
      <c r="U2120" s="159">
        <v>30556171.969999999</v>
      </c>
      <c r="V2120" s="159">
        <v>28348444.16</v>
      </c>
      <c r="W2120" s="159">
        <v>11151985.34</v>
      </c>
      <c r="X2120" s="159">
        <v>31074</v>
      </c>
      <c r="Y2120" s="159">
        <v>2207727.81</v>
      </c>
      <c r="Z2120" s="159">
        <v>3774764.36</v>
      </c>
      <c r="AA2120" s="159">
        <v>0</v>
      </c>
      <c r="AB2120" s="159">
        <v>3774764.36</v>
      </c>
      <c r="AC2120" s="159">
        <v>650000</v>
      </c>
      <c r="AD2120" s="159">
        <v>650000</v>
      </c>
      <c r="AE2120" s="159">
        <v>650000</v>
      </c>
      <c r="AF2120" s="159">
        <v>4129640.31</v>
      </c>
      <c r="AG2120" s="159">
        <v>138807.73000000001</v>
      </c>
      <c r="AH2120" s="159">
        <v>243368.61</v>
      </c>
      <c r="AI2120" s="159">
        <v>0</v>
      </c>
      <c r="AJ2120" s="159">
        <v>0</v>
      </c>
    </row>
    <row r="2121" spans="1:36">
      <c r="A2121" s="153">
        <v>30</v>
      </c>
      <c r="B2121" s="154">
        <v>5</v>
      </c>
      <c r="C2121" s="154">
        <v>4</v>
      </c>
      <c r="D2121" s="155">
        <v>3</v>
      </c>
      <c r="E2121" s="155" t="s">
        <v>556</v>
      </c>
      <c r="F2121" s="156" t="s">
        <v>5527</v>
      </c>
      <c r="G2121" s="156" t="s">
        <v>556</v>
      </c>
      <c r="H2121" s="156" t="s">
        <v>5530</v>
      </c>
      <c r="I2121" s="155">
        <v>3005043</v>
      </c>
      <c r="J2121" s="157" t="s">
        <v>837</v>
      </c>
      <c r="K2121" s="157"/>
      <c r="L2121" s="155">
        <v>2022</v>
      </c>
      <c r="M2121" s="158">
        <v>13241</v>
      </c>
      <c r="N2121" s="159">
        <v>67542130.840000004</v>
      </c>
      <c r="O2121" s="159">
        <v>66334757.25</v>
      </c>
      <c r="P2121" s="159">
        <v>41153349</v>
      </c>
      <c r="Q2121" s="159">
        <v>16505584</v>
      </c>
      <c r="R2121" s="159">
        <v>24647765</v>
      </c>
      <c r="S2121" s="159">
        <v>1207373.5900000001</v>
      </c>
      <c r="T2121" s="159">
        <v>640199.61</v>
      </c>
      <c r="U2121" s="159">
        <v>64979479.359999999</v>
      </c>
      <c r="V2121" s="159">
        <v>57027164.329999998</v>
      </c>
      <c r="W2121" s="159">
        <v>19272815.199999999</v>
      </c>
      <c r="X2121" s="159">
        <v>231810</v>
      </c>
      <c r="Y2121" s="159">
        <v>7952315.0300000003</v>
      </c>
      <c r="Z2121" s="159">
        <v>6471156.3799999999</v>
      </c>
      <c r="AA2121" s="159">
        <v>0</v>
      </c>
      <c r="AB2121" s="159">
        <v>6471156.3799999999</v>
      </c>
      <c r="AC2121" s="159">
        <v>1900000</v>
      </c>
      <c r="AD2121" s="159">
        <v>1900000</v>
      </c>
      <c r="AE2121" s="159">
        <v>7000000</v>
      </c>
      <c r="AF2121" s="159">
        <v>9307592.9199999999</v>
      </c>
      <c r="AG2121" s="159">
        <v>231016.83</v>
      </c>
      <c r="AH2121" s="159">
        <v>231016.83</v>
      </c>
      <c r="AI2121" s="159">
        <v>0</v>
      </c>
      <c r="AJ2121" s="159">
        <v>0</v>
      </c>
    </row>
    <row r="2122" spans="1:36">
      <c r="A2122" s="153">
        <v>30</v>
      </c>
      <c r="B2122" s="154">
        <v>5</v>
      </c>
      <c r="C2122" s="154">
        <v>5</v>
      </c>
      <c r="D2122" s="155">
        <v>3</v>
      </c>
      <c r="E2122" s="155" t="s">
        <v>556</v>
      </c>
      <c r="F2122" s="156" t="s">
        <v>5527</v>
      </c>
      <c r="G2122" s="156" t="s">
        <v>556</v>
      </c>
      <c r="H2122" s="156" t="s">
        <v>5531</v>
      </c>
      <c r="I2122" s="155">
        <v>3005053</v>
      </c>
      <c r="J2122" s="157" t="s">
        <v>836</v>
      </c>
      <c r="K2122" s="157"/>
      <c r="L2122" s="155">
        <v>2022</v>
      </c>
      <c r="M2122" s="158">
        <v>6901</v>
      </c>
      <c r="N2122" s="159">
        <v>34648880.520000003</v>
      </c>
      <c r="O2122" s="159">
        <v>33046090.48</v>
      </c>
      <c r="P2122" s="159">
        <v>19853898.130000003</v>
      </c>
      <c r="Q2122" s="159">
        <v>7956157</v>
      </c>
      <c r="R2122" s="159">
        <v>11897741.130000001</v>
      </c>
      <c r="S2122" s="159">
        <v>1602790.04</v>
      </c>
      <c r="T2122" s="159">
        <v>146547.04</v>
      </c>
      <c r="U2122" s="159">
        <v>32617984.109999999</v>
      </c>
      <c r="V2122" s="159">
        <v>31056033.149999999</v>
      </c>
      <c r="W2122" s="159">
        <v>11213346.970000001</v>
      </c>
      <c r="X2122" s="159">
        <v>137719.41</v>
      </c>
      <c r="Y2122" s="159">
        <v>1561950.96</v>
      </c>
      <c r="Z2122" s="159">
        <v>2275676.7999999998</v>
      </c>
      <c r="AA2122" s="159">
        <v>1000000</v>
      </c>
      <c r="AB2122" s="159">
        <v>1275676.7999999998</v>
      </c>
      <c r="AC2122" s="159">
        <v>1132000</v>
      </c>
      <c r="AD2122" s="159">
        <v>1132000</v>
      </c>
      <c r="AE2122" s="159">
        <v>5066000</v>
      </c>
      <c r="AF2122" s="159">
        <v>1990057.33</v>
      </c>
      <c r="AG2122" s="159">
        <v>0</v>
      </c>
      <c r="AH2122" s="159">
        <v>0</v>
      </c>
      <c r="AI2122" s="159">
        <v>0</v>
      </c>
      <c r="AJ2122" s="159">
        <v>0</v>
      </c>
    </row>
    <row r="2123" spans="1:36">
      <c r="A2123" s="153">
        <v>30</v>
      </c>
      <c r="B2123" s="154">
        <v>6</v>
      </c>
      <c r="C2123" s="154">
        <v>1</v>
      </c>
      <c r="D2123" s="155">
        <v>3</v>
      </c>
      <c r="E2123" s="155" t="s">
        <v>556</v>
      </c>
      <c r="F2123" s="156" t="s">
        <v>5532</v>
      </c>
      <c r="G2123" s="156" t="s">
        <v>556</v>
      </c>
      <c r="H2123" s="156" t="s">
        <v>5533</v>
      </c>
      <c r="I2123" s="155">
        <v>3006013</v>
      </c>
      <c r="J2123" s="157" t="s">
        <v>835</v>
      </c>
      <c r="K2123" s="157"/>
      <c r="L2123" s="155">
        <v>2022</v>
      </c>
      <c r="M2123" s="158">
        <v>8123</v>
      </c>
      <c r="N2123" s="159">
        <v>40254815.18</v>
      </c>
      <c r="O2123" s="159">
        <v>37237138.689999998</v>
      </c>
      <c r="P2123" s="159">
        <v>26141952.630000003</v>
      </c>
      <c r="Q2123" s="159">
        <v>12543279</v>
      </c>
      <c r="R2123" s="159">
        <v>13598673.630000001</v>
      </c>
      <c r="S2123" s="159">
        <v>3017676.49</v>
      </c>
      <c r="T2123" s="159">
        <v>606979.07999999996</v>
      </c>
      <c r="U2123" s="159">
        <v>37284272.659999996</v>
      </c>
      <c r="V2123" s="159">
        <v>33769006.719999999</v>
      </c>
      <c r="W2123" s="159">
        <v>11260538.15</v>
      </c>
      <c r="X2123" s="159">
        <v>193037.87</v>
      </c>
      <c r="Y2123" s="159">
        <v>3515265.94</v>
      </c>
      <c r="Z2123" s="159">
        <v>5436095.8399999999</v>
      </c>
      <c r="AA2123" s="159">
        <v>0</v>
      </c>
      <c r="AB2123" s="159">
        <v>5436095.8399999999</v>
      </c>
      <c r="AC2123" s="159">
        <v>1280056</v>
      </c>
      <c r="AD2123" s="159">
        <v>1280056</v>
      </c>
      <c r="AE2123" s="159">
        <v>7768690.3399999999</v>
      </c>
      <c r="AF2123" s="159">
        <v>3468131.97</v>
      </c>
      <c r="AG2123" s="159">
        <v>71100</v>
      </c>
      <c r="AH2123" s="159">
        <v>71100</v>
      </c>
      <c r="AI2123" s="159">
        <v>0</v>
      </c>
      <c r="AJ2123" s="159">
        <v>0</v>
      </c>
    </row>
    <row r="2124" spans="1:36">
      <c r="A2124" s="153">
        <v>30</v>
      </c>
      <c r="B2124" s="154">
        <v>6</v>
      </c>
      <c r="C2124" s="154">
        <v>2</v>
      </c>
      <c r="D2124" s="155">
        <v>3</v>
      </c>
      <c r="E2124" s="155" t="s">
        <v>556</v>
      </c>
      <c r="F2124" s="156" t="s">
        <v>5532</v>
      </c>
      <c r="G2124" s="156" t="s">
        <v>556</v>
      </c>
      <c r="H2124" s="156" t="s">
        <v>5534</v>
      </c>
      <c r="I2124" s="155">
        <v>3006023</v>
      </c>
      <c r="J2124" s="157" t="s">
        <v>834</v>
      </c>
      <c r="K2124" s="157"/>
      <c r="L2124" s="155">
        <v>2022</v>
      </c>
      <c r="M2124" s="158">
        <v>45753</v>
      </c>
      <c r="N2124" s="159">
        <v>225815017.06</v>
      </c>
      <c r="O2124" s="159">
        <v>207128066.06999999</v>
      </c>
      <c r="P2124" s="159">
        <v>106835715.81999999</v>
      </c>
      <c r="Q2124" s="159">
        <v>37970053</v>
      </c>
      <c r="R2124" s="159">
        <v>68865662.819999993</v>
      </c>
      <c r="S2124" s="159">
        <v>18686950.989999998</v>
      </c>
      <c r="T2124" s="159">
        <v>7933536.79</v>
      </c>
      <c r="U2124" s="159">
        <v>217501206.71000001</v>
      </c>
      <c r="V2124" s="159">
        <v>179978868.08000001</v>
      </c>
      <c r="W2124" s="159">
        <v>36631949.479999997</v>
      </c>
      <c r="X2124" s="159">
        <v>2741665.28</v>
      </c>
      <c r="Y2124" s="159">
        <v>37522338.630000003</v>
      </c>
      <c r="Z2124" s="159">
        <v>13992599.08</v>
      </c>
      <c r="AA2124" s="159">
        <v>12000000</v>
      </c>
      <c r="AB2124" s="159">
        <v>1992599.08</v>
      </c>
      <c r="AC2124" s="159">
        <v>9680367</v>
      </c>
      <c r="AD2124" s="159">
        <v>9680367</v>
      </c>
      <c r="AE2124" s="159">
        <v>105977501.02</v>
      </c>
      <c r="AF2124" s="159">
        <v>27149197.989999998</v>
      </c>
      <c r="AG2124" s="159">
        <v>0</v>
      </c>
      <c r="AH2124" s="159">
        <v>0</v>
      </c>
      <c r="AI2124" s="159">
        <v>0</v>
      </c>
      <c r="AJ2124" s="159">
        <v>0</v>
      </c>
    </row>
    <row r="2125" spans="1:36">
      <c r="A2125" s="153">
        <v>30</v>
      </c>
      <c r="B2125" s="154">
        <v>6</v>
      </c>
      <c r="C2125" s="154">
        <v>3</v>
      </c>
      <c r="D2125" s="155">
        <v>2</v>
      </c>
      <c r="E2125" s="155" t="s">
        <v>556</v>
      </c>
      <c r="F2125" s="156" t="s">
        <v>5535</v>
      </c>
      <c r="G2125" s="156" t="s">
        <v>556</v>
      </c>
      <c r="H2125" s="156" t="s">
        <v>5536</v>
      </c>
      <c r="I2125" s="155">
        <v>3006032</v>
      </c>
      <c r="J2125" s="157" t="s">
        <v>833</v>
      </c>
      <c r="K2125" s="157"/>
      <c r="L2125" s="155">
        <v>2022</v>
      </c>
      <c r="M2125" s="158">
        <v>7441</v>
      </c>
      <c r="N2125" s="159">
        <v>41316361.82</v>
      </c>
      <c r="O2125" s="159">
        <v>37838774.969999999</v>
      </c>
      <c r="P2125" s="159">
        <v>24209051.210000001</v>
      </c>
      <c r="Q2125" s="159">
        <v>10818260</v>
      </c>
      <c r="R2125" s="159">
        <v>13390791.210000001</v>
      </c>
      <c r="S2125" s="159">
        <v>3477586.85</v>
      </c>
      <c r="T2125" s="159">
        <v>76912</v>
      </c>
      <c r="U2125" s="159">
        <v>38821648.530000001</v>
      </c>
      <c r="V2125" s="159">
        <v>33118581.609999999</v>
      </c>
      <c r="W2125" s="159">
        <v>12561232.27</v>
      </c>
      <c r="X2125" s="159">
        <v>201856.44</v>
      </c>
      <c r="Y2125" s="159">
        <v>5703066.9199999999</v>
      </c>
      <c r="Z2125" s="159">
        <v>1079260.18</v>
      </c>
      <c r="AA2125" s="159">
        <v>0</v>
      </c>
      <c r="AB2125" s="159">
        <v>1079260.18</v>
      </c>
      <c r="AC2125" s="159">
        <v>3400537.76</v>
      </c>
      <c r="AD2125" s="159">
        <v>3400537.76</v>
      </c>
      <c r="AE2125" s="159">
        <v>6140600.0199999996</v>
      </c>
      <c r="AF2125" s="159">
        <v>4720193.3600000003</v>
      </c>
      <c r="AG2125" s="159">
        <v>201039.16</v>
      </c>
      <c r="AH2125" s="159">
        <v>213646.66</v>
      </c>
      <c r="AI2125" s="159">
        <v>0</v>
      </c>
      <c r="AJ2125" s="159">
        <v>0</v>
      </c>
    </row>
    <row r="2126" spans="1:36">
      <c r="A2126" s="153">
        <v>30</v>
      </c>
      <c r="B2126" s="154">
        <v>6</v>
      </c>
      <c r="C2126" s="154">
        <v>4</v>
      </c>
      <c r="D2126" s="155">
        <v>3</v>
      </c>
      <c r="E2126" s="155" t="s">
        <v>556</v>
      </c>
      <c r="F2126" s="156" t="s">
        <v>5532</v>
      </c>
      <c r="G2126" s="156" t="s">
        <v>556</v>
      </c>
      <c r="H2126" s="156" t="s">
        <v>5537</v>
      </c>
      <c r="I2126" s="155">
        <v>3006043</v>
      </c>
      <c r="J2126" s="157" t="s">
        <v>832</v>
      </c>
      <c r="K2126" s="157"/>
      <c r="L2126" s="155">
        <v>2022</v>
      </c>
      <c r="M2126" s="158">
        <v>10278</v>
      </c>
      <c r="N2126" s="159">
        <v>53219047.270000003</v>
      </c>
      <c r="O2126" s="159">
        <v>52010036.020000003</v>
      </c>
      <c r="P2126" s="159">
        <v>32618876.5</v>
      </c>
      <c r="Q2126" s="159">
        <v>13989512</v>
      </c>
      <c r="R2126" s="159">
        <v>18629364.5</v>
      </c>
      <c r="S2126" s="159">
        <v>1209011.25</v>
      </c>
      <c r="T2126" s="159">
        <v>117042</v>
      </c>
      <c r="U2126" s="159">
        <v>51990055.859999999</v>
      </c>
      <c r="V2126" s="159">
        <v>47072355.049999997</v>
      </c>
      <c r="W2126" s="159">
        <v>16323031.050000001</v>
      </c>
      <c r="X2126" s="159">
        <v>259856.08</v>
      </c>
      <c r="Y2126" s="159">
        <v>4917700.8099999996</v>
      </c>
      <c r="Z2126" s="159">
        <v>2667929.6800000002</v>
      </c>
      <c r="AA2126" s="159">
        <v>1500000</v>
      </c>
      <c r="AB2126" s="159">
        <v>1167929.6800000002</v>
      </c>
      <c r="AC2126" s="159">
        <v>2470000</v>
      </c>
      <c r="AD2126" s="159">
        <v>2470000</v>
      </c>
      <c r="AE2126" s="159">
        <v>9857116.3900000006</v>
      </c>
      <c r="AF2126" s="159">
        <v>4937680.97</v>
      </c>
      <c r="AG2126" s="159">
        <v>156120</v>
      </c>
      <c r="AH2126" s="159">
        <v>158623.79999999999</v>
      </c>
      <c r="AI2126" s="159">
        <v>0</v>
      </c>
      <c r="AJ2126" s="159">
        <v>0</v>
      </c>
    </row>
    <row r="2127" spans="1:36">
      <c r="A2127" s="153">
        <v>30</v>
      </c>
      <c r="B2127" s="154">
        <v>7</v>
      </c>
      <c r="C2127" s="154">
        <v>1</v>
      </c>
      <c r="D2127" s="155">
        <v>2</v>
      </c>
      <c r="E2127" s="155" t="s">
        <v>556</v>
      </c>
      <c r="F2127" s="156" t="s">
        <v>5538</v>
      </c>
      <c r="G2127" s="156" t="s">
        <v>556</v>
      </c>
      <c r="H2127" s="156" t="s">
        <v>5539</v>
      </c>
      <c r="I2127" s="155">
        <v>3007012</v>
      </c>
      <c r="J2127" s="157" t="s">
        <v>831</v>
      </c>
      <c r="K2127" s="157"/>
      <c r="L2127" s="155">
        <v>2022</v>
      </c>
      <c r="M2127" s="158">
        <v>9914</v>
      </c>
      <c r="N2127" s="159">
        <v>47074233.780000001</v>
      </c>
      <c r="O2127" s="159">
        <v>45177052.549999997</v>
      </c>
      <c r="P2127" s="159">
        <v>27343225.810000002</v>
      </c>
      <c r="Q2127" s="159">
        <v>12235515</v>
      </c>
      <c r="R2127" s="159">
        <v>15107710.810000001</v>
      </c>
      <c r="S2127" s="159">
        <v>1897181.23</v>
      </c>
      <c r="T2127" s="159">
        <v>38445.279999999999</v>
      </c>
      <c r="U2127" s="159">
        <v>47077798.700000003</v>
      </c>
      <c r="V2127" s="159">
        <v>38031910.600000001</v>
      </c>
      <c r="W2127" s="159">
        <v>12803600.52</v>
      </c>
      <c r="X2127" s="159">
        <v>206303.69</v>
      </c>
      <c r="Y2127" s="159">
        <v>9045888.0999999996</v>
      </c>
      <c r="Z2127" s="159">
        <v>4099114.54</v>
      </c>
      <c r="AA2127" s="159">
        <v>1820000</v>
      </c>
      <c r="AB2127" s="159">
        <v>2279114.54</v>
      </c>
      <c r="AC2127" s="159">
        <v>1393232.88</v>
      </c>
      <c r="AD2127" s="159">
        <v>1388232.88</v>
      </c>
      <c r="AE2127" s="159">
        <v>9319023.8499999996</v>
      </c>
      <c r="AF2127" s="159">
        <v>7145141.9500000002</v>
      </c>
      <c r="AG2127" s="159">
        <v>472358.22</v>
      </c>
      <c r="AH2127" s="159">
        <v>306067.15999999997</v>
      </c>
      <c r="AI2127" s="159">
        <v>0</v>
      </c>
      <c r="AJ2127" s="159">
        <v>0</v>
      </c>
    </row>
    <row r="2128" spans="1:36">
      <c r="A2128" s="153">
        <v>30</v>
      </c>
      <c r="B2128" s="154">
        <v>7</v>
      </c>
      <c r="C2128" s="154">
        <v>2</v>
      </c>
      <c r="D2128" s="155">
        <v>2</v>
      </c>
      <c r="E2128" s="155" t="s">
        <v>556</v>
      </c>
      <c r="F2128" s="156" t="s">
        <v>5538</v>
      </c>
      <c r="G2128" s="156" t="s">
        <v>556</v>
      </c>
      <c r="H2128" s="156" t="s">
        <v>5540</v>
      </c>
      <c r="I2128" s="155">
        <v>3007022</v>
      </c>
      <c r="J2128" s="157" t="s">
        <v>830</v>
      </c>
      <c r="K2128" s="157"/>
      <c r="L2128" s="155">
        <v>2022</v>
      </c>
      <c r="M2128" s="158">
        <v>5817</v>
      </c>
      <c r="N2128" s="159">
        <v>31669653.710000001</v>
      </c>
      <c r="O2128" s="159">
        <v>28313167.710000001</v>
      </c>
      <c r="P2128" s="159">
        <v>21509626.399999999</v>
      </c>
      <c r="Q2128" s="159">
        <v>10690245</v>
      </c>
      <c r="R2128" s="159">
        <v>10819381.4</v>
      </c>
      <c r="S2128" s="159">
        <v>3356486</v>
      </c>
      <c r="T2128" s="159">
        <v>86887.01</v>
      </c>
      <c r="U2128" s="159">
        <v>32862829.870000001</v>
      </c>
      <c r="V2128" s="159">
        <v>26910695.129999999</v>
      </c>
      <c r="W2128" s="159">
        <v>10785128.91</v>
      </c>
      <c r="X2128" s="159">
        <v>97893.58</v>
      </c>
      <c r="Y2128" s="159">
        <v>5952134.7400000002</v>
      </c>
      <c r="Z2128" s="159">
        <v>4250945.12</v>
      </c>
      <c r="AA2128" s="159">
        <v>3185845.39</v>
      </c>
      <c r="AB2128" s="159">
        <v>1065099.73</v>
      </c>
      <c r="AC2128" s="159">
        <v>1133453</v>
      </c>
      <c r="AD2128" s="159">
        <v>1133453</v>
      </c>
      <c r="AE2128" s="159">
        <v>5144211.3899999997</v>
      </c>
      <c r="AF2128" s="159">
        <v>1402472.58</v>
      </c>
      <c r="AG2128" s="159">
        <v>37080</v>
      </c>
      <c r="AH2128" s="159">
        <v>37080</v>
      </c>
      <c r="AI2128" s="159">
        <v>0</v>
      </c>
      <c r="AJ2128" s="159">
        <v>0</v>
      </c>
    </row>
    <row r="2129" spans="1:36">
      <c r="A2129" s="153">
        <v>30</v>
      </c>
      <c r="B2129" s="154">
        <v>7</v>
      </c>
      <c r="C2129" s="154">
        <v>3</v>
      </c>
      <c r="D2129" s="155">
        <v>2</v>
      </c>
      <c r="E2129" s="155" t="s">
        <v>556</v>
      </c>
      <c r="F2129" s="156" t="s">
        <v>5538</v>
      </c>
      <c r="G2129" s="156" t="s">
        <v>556</v>
      </c>
      <c r="H2129" s="156" t="s">
        <v>5541</v>
      </c>
      <c r="I2129" s="155">
        <v>3007032</v>
      </c>
      <c r="J2129" s="157" t="s">
        <v>829</v>
      </c>
      <c r="K2129" s="157"/>
      <c r="L2129" s="155">
        <v>2022</v>
      </c>
      <c r="M2129" s="158">
        <v>4760</v>
      </c>
      <c r="N2129" s="159">
        <v>27318322.25</v>
      </c>
      <c r="O2129" s="159">
        <v>24561011.75</v>
      </c>
      <c r="P2129" s="159">
        <v>13135676.85</v>
      </c>
      <c r="Q2129" s="159">
        <v>6085572</v>
      </c>
      <c r="R2129" s="159">
        <v>7050104.8499999996</v>
      </c>
      <c r="S2129" s="159">
        <v>2757310.5</v>
      </c>
      <c r="T2129" s="159">
        <v>103307</v>
      </c>
      <c r="U2129" s="159">
        <v>26187464.68</v>
      </c>
      <c r="V2129" s="159">
        <v>21873999.329999998</v>
      </c>
      <c r="W2129" s="159">
        <v>9301615.7400000002</v>
      </c>
      <c r="X2129" s="159">
        <v>121532.54</v>
      </c>
      <c r="Y2129" s="159">
        <v>4313465.3499999996</v>
      </c>
      <c r="Z2129" s="159">
        <v>2579113.2000000002</v>
      </c>
      <c r="AA2129" s="159">
        <v>2257670</v>
      </c>
      <c r="AB2129" s="159">
        <v>321443.20000000019</v>
      </c>
      <c r="AC2129" s="159">
        <v>3286404.5</v>
      </c>
      <c r="AD2129" s="159">
        <v>3263926</v>
      </c>
      <c r="AE2129" s="159">
        <v>6300454.8600000003</v>
      </c>
      <c r="AF2129" s="159">
        <v>2687012.42</v>
      </c>
      <c r="AG2129" s="159">
        <v>148320</v>
      </c>
      <c r="AH2129" s="159">
        <v>166322.4</v>
      </c>
      <c r="AI2129" s="159">
        <v>0</v>
      </c>
      <c r="AJ2129" s="159">
        <v>454.86</v>
      </c>
    </row>
    <row r="2130" spans="1:36">
      <c r="A2130" s="153">
        <v>30</v>
      </c>
      <c r="B2130" s="154">
        <v>7</v>
      </c>
      <c r="C2130" s="154">
        <v>4</v>
      </c>
      <c r="D2130" s="155">
        <v>2</v>
      </c>
      <c r="E2130" s="155" t="s">
        <v>556</v>
      </c>
      <c r="F2130" s="156" t="s">
        <v>5538</v>
      </c>
      <c r="G2130" s="156" t="s">
        <v>556</v>
      </c>
      <c r="H2130" s="156" t="s">
        <v>5542</v>
      </c>
      <c r="I2130" s="155">
        <v>3007042</v>
      </c>
      <c r="J2130" s="157" t="s">
        <v>828</v>
      </c>
      <c r="K2130" s="157"/>
      <c r="L2130" s="155">
        <v>2022</v>
      </c>
      <c r="M2130" s="158">
        <v>9564</v>
      </c>
      <c r="N2130" s="159">
        <v>54570537.469999999</v>
      </c>
      <c r="O2130" s="159">
        <v>45580687.990000002</v>
      </c>
      <c r="P2130" s="159">
        <v>29935506.539999999</v>
      </c>
      <c r="Q2130" s="159">
        <v>13826923</v>
      </c>
      <c r="R2130" s="159">
        <v>16108583.539999999</v>
      </c>
      <c r="S2130" s="159">
        <v>8989849.4800000004</v>
      </c>
      <c r="T2130" s="159">
        <v>23658.65</v>
      </c>
      <c r="U2130" s="159">
        <v>53389897.299999997</v>
      </c>
      <c r="V2130" s="159">
        <v>39044232.609999999</v>
      </c>
      <c r="W2130" s="159">
        <v>15029951.15</v>
      </c>
      <c r="X2130" s="159">
        <v>75636.350000000006</v>
      </c>
      <c r="Y2130" s="159">
        <v>14345664.689999999</v>
      </c>
      <c r="Z2130" s="159">
        <v>9423034.25</v>
      </c>
      <c r="AA2130" s="159">
        <v>4500000</v>
      </c>
      <c r="AB2130" s="159">
        <v>4923034.25</v>
      </c>
      <c r="AC2130" s="159">
        <v>1063424</v>
      </c>
      <c r="AD2130" s="159">
        <v>632000</v>
      </c>
      <c r="AE2130" s="159">
        <v>5702797</v>
      </c>
      <c r="AF2130" s="159">
        <v>6536455.3799999999</v>
      </c>
      <c r="AG2130" s="159">
        <v>0</v>
      </c>
      <c r="AH2130" s="159">
        <v>0</v>
      </c>
      <c r="AI2130" s="159">
        <v>0</v>
      </c>
      <c r="AJ2130" s="159">
        <v>0</v>
      </c>
    </row>
    <row r="2131" spans="1:36">
      <c r="A2131" s="153">
        <v>30</v>
      </c>
      <c r="B2131" s="154">
        <v>7</v>
      </c>
      <c r="C2131" s="154">
        <v>5</v>
      </c>
      <c r="D2131" s="155">
        <v>3</v>
      </c>
      <c r="E2131" s="155" t="s">
        <v>556</v>
      </c>
      <c r="F2131" s="156" t="s">
        <v>5543</v>
      </c>
      <c r="G2131" s="156" t="s">
        <v>556</v>
      </c>
      <c r="H2131" s="156" t="s">
        <v>5544</v>
      </c>
      <c r="I2131" s="155">
        <v>3007053</v>
      </c>
      <c r="J2131" s="157" t="s">
        <v>827</v>
      </c>
      <c r="K2131" s="157"/>
      <c r="L2131" s="155">
        <v>2022</v>
      </c>
      <c r="M2131" s="158">
        <v>7533</v>
      </c>
      <c r="N2131" s="159">
        <v>36087566.299999997</v>
      </c>
      <c r="O2131" s="159">
        <v>33252463.02</v>
      </c>
      <c r="P2131" s="159">
        <v>22919662.350000001</v>
      </c>
      <c r="Q2131" s="159">
        <v>9802416</v>
      </c>
      <c r="R2131" s="159">
        <v>13117246.35</v>
      </c>
      <c r="S2131" s="159">
        <v>2835103.28</v>
      </c>
      <c r="T2131" s="159">
        <v>13384.7</v>
      </c>
      <c r="U2131" s="159">
        <v>39370327.82</v>
      </c>
      <c r="V2131" s="159">
        <v>29948691.690000001</v>
      </c>
      <c r="W2131" s="159">
        <v>10071830.439999999</v>
      </c>
      <c r="X2131" s="159">
        <v>155618.93</v>
      </c>
      <c r="Y2131" s="159">
        <v>9421636.1300000008</v>
      </c>
      <c r="Z2131" s="159">
        <v>7422764.96</v>
      </c>
      <c r="AA2131" s="159">
        <v>4749000</v>
      </c>
      <c r="AB2131" s="159">
        <v>2673764.96</v>
      </c>
      <c r="AC2131" s="159">
        <v>1300094.1200000001</v>
      </c>
      <c r="AD2131" s="159">
        <v>1300094.1200000001</v>
      </c>
      <c r="AE2131" s="159">
        <v>9305521.7599999998</v>
      </c>
      <c r="AF2131" s="159">
        <v>3303771.33</v>
      </c>
      <c r="AG2131" s="159">
        <v>809073.7</v>
      </c>
      <c r="AH2131" s="159">
        <v>1067417.8400000001</v>
      </c>
      <c r="AI2131" s="159">
        <v>0</v>
      </c>
      <c r="AJ2131" s="159">
        <v>0</v>
      </c>
    </row>
    <row r="2132" spans="1:36">
      <c r="A2132" s="153">
        <v>30</v>
      </c>
      <c r="B2132" s="154">
        <v>7</v>
      </c>
      <c r="C2132" s="154">
        <v>6</v>
      </c>
      <c r="D2132" s="155">
        <v>2</v>
      </c>
      <c r="E2132" s="155" t="s">
        <v>556</v>
      </c>
      <c r="F2132" s="156" t="s">
        <v>5538</v>
      </c>
      <c r="G2132" s="156" t="s">
        <v>556</v>
      </c>
      <c r="H2132" s="156" t="s">
        <v>5545</v>
      </c>
      <c r="I2132" s="155">
        <v>3007062</v>
      </c>
      <c r="J2132" s="157" t="s">
        <v>826</v>
      </c>
      <c r="K2132" s="157"/>
      <c r="L2132" s="155">
        <v>2022</v>
      </c>
      <c r="M2132" s="158">
        <v>5231</v>
      </c>
      <c r="N2132" s="159">
        <v>32084162.510000002</v>
      </c>
      <c r="O2132" s="159">
        <v>26258718.899999999</v>
      </c>
      <c r="P2132" s="159">
        <v>18033437.600000001</v>
      </c>
      <c r="Q2132" s="159">
        <v>8946250</v>
      </c>
      <c r="R2132" s="159">
        <v>9087187.5999999996</v>
      </c>
      <c r="S2132" s="159">
        <v>5825443.6100000003</v>
      </c>
      <c r="T2132" s="159">
        <v>0</v>
      </c>
      <c r="U2132" s="159">
        <v>29027220.469999999</v>
      </c>
      <c r="V2132" s="159">
        <v>23080274.899999999</v>
      </c>
      <c r="W2132" s="159">
        <v>8524638.1600000001</v>
      </c>
      <c r="X2132" s="159">
        <v>113311.97</v>
      </c>
      <c r="Y2132" s="159">
        <v>5946945.5700000003</v>
      </c>
      <c r="Z2132" s="159">
        <v>2771645.18</v>
      </c>
      <c r="AA2132" s="159">
        <v>2233000</v>
      </c>
      <c r="AB2132" s="159">
        <v>538645.18000000017</v>
      </c>
      <c r="AC2132" s="159">
        <v>3140036.4</v>
      </c>
      <c r="AD2132" s="159">
        <v>3140036.4</v>
      </c>
      <c r="AE2132" s="159">
        <v>3495341.63</v>
      </c>
      <c r="AF2132" s="159">
        <v>3178444</v>
      </c>
      <c r="AG2132" s="159">
        <v>382244.34</v>
      </c>
      <c r="AH2132" s="159">
        <v>274041.96000000002</v>
      </c>
      <c r="AI2132" s="159">
        <v>0</v>
      </c>
      <c r="AJ2132" s="159">
        <v>0</v>
      </c>
    </row>
    <row r="2133" spans="1:36">
      <c r="A2133" s="153">
        <v>30</v>
      </c>
      <c r="B2133" s="154">
        <v>7</v>
      </c>
      <c r="C2133" s="154">
        <v>7</v>
      </c>
      <c r="D2133" s="155">
        <v>2</v>
      </c>
      <c r="E2133" s="155" t="s">
        <v>556</v>
      </c>
      <c r="F2133" s="156" t="s">
        <v>5538</v>
      </c>
      <c r="G2133" s="156" t="s">
        <v>556</v>
      </c>
      <c r="H2133" s="156" t="s">
        <v>5546</v>
      </c>
      <c r="I2133" s="155">
        <v>3007072</v>
      </c>
      <c r="J2133" s="157" t="s">
        <v>825</v>
      </c>
      <c r="K2133" s="157"/>
      <c r="L2133" s="155">
        <v>2022</v>
      </c>
      <c r="M2133" s="158">
        <v>4862</v>
      </c>
      <c r="N2133" s="159">
        <v>23626640.870000001</v>
      </c>
      <c r="O2133" s="159">
        <v>21918231.32</v>
      </c>
      <c r="P2133" s="159">
        <v>16472726.199999999</v>
      </c>
      <c r="Q2133" s="159">
        <v>8948947</v>
      </c>
      <c r="R2133" s="159">
        <v>7523779.2000000002</v>
      </c>
      <c r="S2133" s="159">
        <v>1708409.55</v>
      </c>
      <c r="T2133" s="159">
        <v>48605</v>
      </c>
      <c r="U2133" s="159">
        <v>24797453.359999999</v>
      </c>
      <c r="V2133" s="159">
        <v>20151456.039999999</v>
      </c>
      <c r="W2133" s="159">
        <v>8657805.7799999993</v>
      </c>
      <c r="X2133" s="159">
        <v>53133.4</v>
      </c>
      <c r="Y2133" s="159">
        <v>4645997.32</v>
      </c>
      <c r="Z2133" s="159">
        <v>3525284.84</v>
      </c>
      <c r="AA2133" s="159">
        <v>1745000</v>
      </c>
      <c r="AB2133" s="159">
        <v>1780284.8399999999</v>
      </c>
      <c r="AC2133" s="159">
        <v>410000</v>
      </c>
      <c r="AD2133" s="159">
        <v>410000</v>
      </c>
      <c r="AE2133" s="159">
        <v>2765000</v>
      </c>
      <c r="AF2133" s="159">
        <v>1766775.28</v>
      </c>
      <c r="AG2133" s="159">
        <v>141088.25</v>
      </c>
      <c r="AH2133" s="159">
        <v>141088.25</v>
      </c>
      <c r="AI2133" s="159">
        <v>0</v>
      </c>
      <c r="AJ2133" s="159">
        <v>0</v>
      </c>
    </row>
    <row r="2134" spans="1:36">
      <c r="A2134" s="153">
        <v>30</v>
      </c>
      <c r="B2134" s="154">
        <v>7</v>
      </c>
      <c r="C2134" s="154">
        <v>8</v>
      </c>
      <c r="D2134" s="155">
        <v>3</v>
      </c>
      <c r="E2134" s="155" t="s">
        <v>556</v>
      </c>
      <c r="F2134" s="156" t="s">
        <v>5543</v>
      </c>
      <c r="G2134" s="156" t="s">
        <v>556</v>
      </c>
      <c r="H2134" s="156" t="s">
        <v>5547</v>
      </c>
      <c r="I2134" s="155">
        <v>3007083</v>
      </c>
      <c r="J2134" s="157" t="s">
        <v>824</v>
      </c>
      <c r="K2134" s="157"/>
      <c r="L2134" s="155">
        <v>2022</v>
      </c>
      <c r="M2134" s="158">
        <v>10810</v>
      </c>
      <c r="N2134" s="159">
        <v>61302588.950000003</v>
      </c>
      <c r="O2134" s="159">
        <v>53435935.640000001</v>
      </c>
      <c r="P2134" s="159">
        <v>27969604.09</v>
      </c>
      <c r="Q2134" s="159">
        <v>12753240</v>
      </c>
      <c r="R2134" s="159">
        <v>15216364.09</v>
      </c>
      <c r="S2134" s="159">
        <v>7866653.3099999996</v>
      </c>
      <c r="T2134" s="159">
        <v>21381.05</v>
      </c>
      <c r="U2134" s="159">
        <v>55353952.880000003</v>
      </c>
      <c r="V2134" s="159">
        <v>45579421.659999996</v>
      </c>
      <c r="W2134" s="159">
        <v>18050614.850000001</v>
      </c>
      <c r="X2134" s="159">
        <v>263159.14</v>
      </c>
      <c r="Y2134" s="159">
        <v>9774531.2200000007</v>
      </c>
      <c r="Z2134" s="159">
        <v>5180558.0199999996</v>
      </c>
      <c r="AA2134" s="159">
        <v>66972</v>
      </c>
      <c r="AB2134" s="159">
        <v>5113586.0199999996</v>
      </c>
      <c r="AC2134" s="159">
        <v>2348045.4</v>
      </c>
      <c r="AD2134" s="159">
        <v>2348045.4</v>
      </c>
      <c r="AE2134" s="159">
        <v>9666000</v>
      </c>
      <c r="AF2134" s="159">
        <v>7856513.9800000004</v>
      </c>
      <c r="AG2134" s="159">
        <v>35956.15</v>
      </c>
      <c r="AH2134" s="159">
        <v>0</v>
      </c>
      <c r="AI2134" s="159">
        <v>0</v>
      </c>
      <c r="AJ2134" s="159">
        <v>0</v>
      </c>
    </row>
    <row r="2135" spans="1:36">
      <c r="A2135" s="153">
        <v>30</v>
      </c>
      <c r="B2135" s="154">
        <v>7</v>
      </c>
      <c r="C2135" s="154">
        <v>9</v>
      </c>
      <c r="D2135" s="155">
        <v>3</v>
      </c>
      <c r="E2135" s="155" t="s">
        <v>556</v>
      </c>
      <c r="F2135" s="156" t="s">
        <v>5543</v>
      </c>
      <c r="G2135" s="156" t="s">
        <v>556</v>
      </c>
      <c r="H2135" s="156" t="s">
        <v>5548</v>
      </c>
      <c r="I2135" s="155">
        <v>3007093</v>
      </c>
      <c r="J2135" s="157" t="s">
        <v>823</v>
      </c>
      <c r="K2135" s="157"/>
      <c r="L2135" s="155">
        <v>2022</v>
      </c>
      <c r="M2135" s="158">
        <v>7167</v>
      </c>
      <c r="N2135" s="159">
        <v>33427489.98</v>
      </c>
      <c r="O2135" s="159">
        <v>31353451.850000001</v>
      </c>
      <c r="P2135" s="159">
        <v>19941057.539999999</v>
      </c>
      <c r="Q2135" s="159">
        <v>9144624</v>
      </c>
      <c r="R2135" s="159">
        <v>10796433.539999999</v>
      </c>
      <c r="S2135" s="159">
        <v>2074038.13</v>
      </c>
      <c r="T2135" s="159">
        <v>9225</v>
      </c>
      <c r="U2135" s="159">
        <v>34363196.5</v>
      </c>
      <c r="V2135" s="159">
        <v>28502965.02</v>
      </c>
      <c r="W2135" s="159">
        <v>11294426.91</v>
      </c>
      <c r="X2135" s="159">
        <v>123773.67</v>
      </c>
      <c r="Y2135" s="159">
        <v>5860231.4800000004</v>
      </c>
      <c r="Z2135" s="159">
        <v>3446650.95</v>
      </c>
      <c r="AA2135" s="159">
        <v>2267037</v>
      </c>
      <c r="AB2135" s="159">
        <v>1179613.9500000002</v>
      </c>
      <c r="AC2135" s="159">
        <v>1767037</v>
      </c>
      <c r="AD2135" s="159">
        <v>1767037</v>
      </c>
      <c r="AE2135" s="159">
        <v>6055414.1399999997</v>
      </c>
      <c r="AF2135" s="159">
        <v>2850486.83</v>
      </c>
      <c r="AG2135" s="159">
        <v>427378.49</v>
      </c>
      <c r="AH2135" s="159">
        <v>449135.02</v>
      </c>
      <c r="AI2135" s="159">
        <v>0</v>
      </c>
      <c r="AJ2135" s="159">
        <v>0</v>
      </c>
    </row>
    <row r="2136" spans="1:36">
      <c r="A2136" s="153">
        <v>30</v>
      </c>
      <c r="B2136" s="154">
        <v>7</v>
      </c>
      <c r="C2136" s="154">
        <v>10</v>
      </c>
      <c r="D2136" s="155">
        <v>2</v>
      </c>
      <c r="E2136" s="155" t="s">
        <v>556</v>
      </c>
      <c r="F2136" s="156" t="s">
        <v>5538</v>
      </c>
      <c r="G2136" s="156" t="s">
        <v>556</v>
      </c>
      <c r="H2136" s="156" t="s">
        <v>5549</v>
      </c>
      <c r="I2136" s="155">
        <v>3007102</v>
      </c>
      <c r="J2136" s="157" t="s">
        <v>822</v>
      </c>
      <c r="K2136" s="157"/>
      <c r="L2136" s="155">
        <v>2022</v>
      </c>
      <c r="M2136" s="158">
        <v>7820</v>
      </c>
      <c r="N2136" s="159">
        <v>41164413.890000001</v>
      </c>
      <c r="O2136" s="159">
        <v>38454877.670000002</v>
      </c>
      <c r="P2136" s="159">
        <v>28867409.289999999</v>
      </c>
      <c r="Q2136" s="159">
        <v>14581717</v>
      </c>
      <c r="R2136" s="159">
        <v>14285692.289999999</v>
      </c>
      <c r="S2136" s="159">
        <v>2709536.22</v>
      </c>
      <c r="T2136" s="159">
        <v>22335.5</v>
      </c>
      <c r="U2136" s="159">
        <v>40681013.270000003</v>
      </c>
      <c r="V2136" s="159">
        <v>33919169.710000001</v>
      </c>
      <c r="W2136" s="159">
        <v>13616491.58</v>
      </c>
      <c r="X2136" s="159">
        <v>264418.17</v>
      </c>
      <c r="Y2136" s="159">
        <v>6761843.5599999996</v>
      </c>
      <c r="Z2136" s="159">
        <v>2900311.12</v>
      </c>
      <c r="AA2136" s="159">
        <v>2756404</v>
      </c>
      <c r="AB2136" s="159">
        <v>143907.12000000011</v>
      </c>
      <c r="AC2136" s="159">
        <v>3241862.75</v>
      </c>
      <c r="AD2136" s="159">
        <v>3241862.75</v>
      </c>
      <c r="AE2136" s="159">
        <v>9288701.9900000002</v>
      </c>
      <c r="AF2136" s="159">
        <v>4535707.96</v>
      </c>
      <c r="AG2136" s="159">
        <v>565126.77</v>
      </c>
      <c r="AH2136" s="159">
        <v>565126.77</v>
      </c>
      <c r="AI2136" s="159">
        <v>0</v>
      </c>
      <c r="AJ2136" s="159">
        <v>1359.99</v>
      </c>
    </row>
    <row r="2137" spans="1:36">
      <c r="A2137" s="153">
        <v>30</v>
      </c>
      <c r="B2137" s="154">
        <v>7</v>
      </c>
      <c r="C2137" s="154">
        <v>11</v>
      </c>
      <c r="D2137" s="155">
        <v>2</v>
      </c>
      <c r="E2137" s="155" t="s">
        <v>556</v>
      </c>
      <c r="F2137" s="156" t="s">
        <v>5538</v>
      </c>
      <c r="G2137" s="156" t="s">
        <v>556</v>
      </c>
      <c r="H2137" s="156" t="s">
        <v>5550</v>
      </c>
      <c r="I2137" s="155">
        <v>3007112</v>
      </c>
      <c r="J2137" s="157" t="s">
        <v>821</v>
      </c>
      <c r="K2137" s="157"/>
      <c r="L2137" s="155">
        <v>2022</v>
      </c>
      <c r="M2137" s="158">
        <v>9530</v>
      </c>
      <c r="N2137" s="159">
        <v>46451167.829999998</v>
      </c>
      <c r="O2137" s="159">
        <v>45459064.259999998</v>
      </c>
      <c r="P2137" s="159">
        <v>21348898.920000002</v>
      </c>
      <c r="Q2137" s="159">
        <v>7479280</v>
      </c>
      <c r="R2137" s="159">
        <v>13869618.92</v>
      </c>
      <c r="S2137" s="159">
        <v>992103.57</v>
      </c>
      <c r="T2137" s="159">
        <v>29955.17</v>
      </c>
      <c r="U2137" s="159">
        <v>47783799.329999998</v>
      </c>
      <c r="V2137" s="159">
        <v>37620659.420000002</v>
      </c>
      <c r="W2137" s="159">
        <v>13823615.369999999</v>
      </c>
      <c r="X2137" s="159">
        <v>0</v>
      </c>
      <c r="Y2137" s="159">
        <v>10163139.91</v>
      </c>
      <c r="Z2137" s="159">
        <v>6113614.9000000004</v>
      </c>
      <c r="AA2137" s="159">
        <v>0</v>
      </c>
      <c r="AB2137" s="159">
        <v>6113614.9000000004</v>
      </c>
      <c r="AC2137" s="159">
        <v>0</v>
      </c>
      <c r="AD2137" s="159">
        <v>0</v>
      </c>
      <c r="AE2137" s="159">
        <v>0</v>
      </c>
      <c r="AF2137" s="159">
        <v>7838404.8399999999</v>
      </c>
      <c r="AG2137" s="159">
        <v>173352.06</v>
      </c>
      <c r="AH2137" s="159">
        <v>214642.82</v>
      </c>
      <c r="AI2137" s="159">
        <v>0</v>
      </c>
      <c r="AJ2137" s="159">
        <v>0</v>
      </c>
    </row>
    <row r="2138" spans="1:36">
      <c r="A2138" s="153">
        <v>30</v>
      </c>
      <c r="B2138" s="154">
        <v>8</v>
      </c>
      <c r="C2138" s="154">
        <v>1</v>
      </c>
      <c r="D2138" s="155">
        <v>2</v>
      </c>
      <c r="E2138" s="155" t="s">
        <v>556</v>
      </c>
      <c r="F2138" s="156" t="s">
        <v>5551</v>
      </c>
      <c r="G2138" s="156" t="s">
        <v>556</v>
      </c>
      <c r="H2138" s="156" t="s">
        <v>5552</v>
      </c>
      <c r="I2138" s="155">
        <v>3008012</v>
      </c>
      <c r="J2138" s="157" t="s">
        <v>820</v>
      </c>
      <c r="K2138" s="157"/>
      <c r="L2138" s="155">
        <v>2022</v>
      </c>
      <c r="M2138" s="158">
        <v>7992</v>
      </c>
      <c r="N2138" s="159">
        <v>55161305.75</v>
      </c>
      <c r="O2138" s="159">
        <v>54055480.979999997</v>
      </c>
      <c r="P2138" s="159">
        <v>19630401.109999999</v>
      </c>
      <c r="Q2138" s="159">
        <v>6311605</v>
      </c>
      <c r="R2138" s="159">
        <v>13318796.109999999</v>
      </c>
      <c r="S2138" s="159">
        <v>1105824.77</v>
      </c>
      <c r="T2138" s="159">
        <v>382732.52</v>
      </c>
      <c r="U2138" s="159">
        <v>44845762.090000004</v>
      </c>
      <c r="V2138" s="159">
        <v>36848599.689999998</v>
      </c>
      <c r="W2138" s="159">
        <v>14202557.939999999</v>
      </c>
      <c r="X2138" s="159">
        <v>0</v>
      </c>
      <c r="Y2138" s="159">
        <v>7997162.4000000004</v>
      </c>
      <c r="Z2138" s="159">
        <v>4700195.83</v>
      </c>
      <c r="AA2138" s="159">
        <v>0</v>
      </c>
      <c r="AB2138" s="159">
        <v>4700195.83</v>
      </c>
      <c r="AC2138" s="159">
        <v>100000</v>
      </c>
      <c r="AD2138" s="159">
        <v>0</v>
      </c>
      <c r="AE2138" s="159">
        <v>0</v>
      </c>
      <c r="AF2138" s="159">
        <v>17206881.289999999</v>
      </c>
      <c r="AG2138" s="159">
        <v>93015.47</v>
      </c>
      <c r="AH2138" s="159">
        <v>63023.67</v>
      </c>
      <c r="AI2138" s="159">
        <v>0</v>
      </c>
      <c r="AJ2138" s="159">
        <v>0</v>
      </c>
    </row>
    <row r="2139" spans="1:36">
      <c r="A2139" s="153">
        <v>30</v>
      </c>
      <c r="B2139" s="154">
        <v>8</v>
      </c>
      <c r="C2139" s="154">
        <v>2</v>
      </c>
      <c r="D2139" s="155">
        <v>2</v>
      </c>
      <c r="E2139" s="155" t="s">
        <v>556</v>
      </c>
      <c r="F2139" s="156" t="s">
        <v>5551</v>
      </c>
      <c r="G2139" s="156" t="s">
        <v>556</v>
      </c>
      <c r="H2139" s="156" t="s">
        <v>5553</v>
      </c>
      <c r="I2139" s="155">
        <v>3008022</v>
      </c>
      <c r="J2139" s="157" t="s">
        <v>819</v>
      </c>
      <c r="K2139" s="157"/>
      <c r="L2139" s="155">
        <v>2022</v>
      </c>
      <c r="M2139" s="158">
        <v>6089</v>
      </c>
      <c r="N2139" s="159">
        <v>31982180.670000002</v>
      </c>
      <c r="O2139" s="159">
        <v>30859097</v>
      </c>
      <c r="P2139" s="159">
        <v>17816731.539999999</v>
      </c>
      <c r="Q2139" s="159">
        <v>7126987</v>
      </c>
      <c r="R2139" s="159">
        <v>10689744.539999999</v>
      </c>
      <c r="S2139" s="159">
        <v>1123083.67</v>
      </c>
      <c r="T2139" s="159">
        <v>15490</v>
      </c>
      <c r="U2139" s="159">
        <v>31785152.079999998</v>
      </c>
      <c r="V2139" s="159">
        <v>27869297.039999999</v>
      </c>
      <c r="W2139" s="159">
        <v>10345191.51</v>
      </c>
      <c r="X2139" s="159">
        <v>201335.54</v>
      </c>
      <c r="Y2139" s="159">
        <v>3915855.04</v>
      </c>
      <c r="Z2139" s="159">
        <v>2141941.2599999998</v>
      </c>
      <c r="AA2139" s="159">
        <v>1000000</v>
      </c>
      <c r="AB2139" s="159">
        <v>1141941.2599999998</v>
      </c>
      <c r="AC2139" s="159">
        <v>1078624.96</v>
      </c>
      <c r="AD2139" s="159">
        <v>1078624.96</v>
      </c>
      <c r="AE2139" s="159">
        <v>8068877.3600000003</v>
      </c>
      <c r="AF2139" s="159">
        <v>2989799.96</v>
      </c>
      <c r="AG2139" s="159">
        <v>701199.52</v>
      </c>
      <c r="AH2139" s="159">
        <v>576246.1</v>
      </c>
      <c r="AI2139" s="159">
        <v>0</v>
      </c>
      <c r="AJ2139" s="159">
        <v>0</v>
      </c>
    </row>
    <row r="2140" spans="1:36">
      <c r="A2140" s="153">
        <v>30</v>
      </c>
      <c r="B2140" s="154">
        <v>8</v>
      </c>
      <c r="C2140" s="154">
        <v>3</v>
      </c>
      <c r="D2140" s="155">
        <v>3</v>
      </c>
      <c r="E2140" s="155" t="s">
        <v>556</v>
      </c>
      <c r="F2140" s="156" t="s">
        <v>5554</v>
      </c>
      <c r="G2140" s="156" t="s">
        <v>556</v>
      </c>
      <c r="H2140" s="156" t="s">
        <v>5555</v>
      </c>
      <c r="I2140" s="155">
        <v>3008033</v>
      </c>
      <c r="J2140" s="157" t="s">
        <v>818</v>
      </c>
      <c r="K2140" s="157"/>
      <c r="L2140" s="155">
        <v>2022</v>
      </c>
      <c r="M2140" s="158">
        <v>24526</v>
      </c>
      <c r="N2140" s="159">
        <v>138026635.47</v>
      </c>
      <c r="O2140" s="159">
        <v>126689287.64</v>
      </c>
      <c r="P2140" s="159">
        <v>59161901.990000002</v>
      </c>
      <c r="Q2140" s="159">
        <v>20549204</v>
      </c>
      <c r="R2140" s="159">
        <v>38612697.990000002</v>
      </c>
      <c r="S2140" s="159">
        <v>11337347.83</v>
      </c>
      <c r="T2140" s="159">
        <v>2729513.05</v>
      </c>
      <c r="U2140" s="159">
        <v>131348946.22</v>
      </c>
      <c r="V2140" s="159">
        <v>110156060.16</v>
      </c>
      <c r="W2140" s="159">
        <v>39153475.100000001</v>
      </c>
      <c r="X2140" s="159">
        <v>1224625.1499999999</v>
      </c>
      <c r="Y2140" s="159">
        <v>21192886.059999999</v>
      </c>
      <c r="Z2140" s="159">
        <v>4813551.55</v>
      </c>
      <c r="AA2140" s="159">
        <v>0</v>
      </c>
      <c r="AB2140" s="159">
        <v>4813551.55</v>
      </c>
      <c r="AC2140" s="159">
        <v>1090000</v>
      </c>
      <c r="AD2140" s="159">
        <v>1090000</v>
      </c>
      <c r="AE2140" s="159">
        <v>42250000</v>
      </c>
      <c r="AF2140" s="159">
        <v>16533227.48</v>
      </c>
      <c r="AG2140" s="159">
        <v>2081455.35</v>
      </c>
      <c r="AH2140" s="159">
        <v>1665097.44</v>
      </c>
      <c r="AI2140" s="159">
        <v>0</v>
      </c>
      <c r="AJ2140" s="159">
        <v>0</v>
      </c>
    </row>
    <row r="2141" spans="1:36">
      <c r="A2141" s="153">
        <v>30</v>
      </c>
      <c r="B2141" s="154">
        <v>8</v>
      </c>
      <c r="C2141" s="154">
        <v>4</v>
      </c>
      <c r="D2141" s="155">
        <v>2</v>
      </c>
      <c r="E2141" s="155" t="s">
        <v>556</v>
      </c>
      <c r="F2141" s="156" t="s">
        <v>5551</v>
      </c>
      <c r="G2141" s="156" t="s">
        <v>556</v>
      </c>
      <c r="H2141" s="156" t="s">
        <v>5556</v>
      </c>
      <c r="I2141" s="155">
        <v>3008042</v>
      </c>
      <c r="J2141" s="157" t="s">
        <v>817</v>
      </c>
      <c r="K2141" s="157"/>
      <c r="L2141" s="155">
        <v>2022</v>
      </c>
      <c r="M2141" s="158">
        <v>5320</v>
      </c>
      <c r="N2141" s="159">
        <v>35301284.600000001</v>
      </c>
      <c r="O2141" s="159">
        <v>34149360.939999998</v>
      </c>
      <c r="P2141" s="159">
        <v>15589190.15</v>
      </c>
      <c r="Q2141" s="159">
        <v>6235866</v>
      </c>
      <c r="R2141" s="159">
        <v>9353324.1500000004</v>
      </c>
      <c r="S2141" s="159">
        <v>1151923.6599999999</v>
      </c>
      <c r="T2141" s="159">
        <v>6800</v>
      </c>
      <c r="U2141" s="159">
        <v>43216283.950000003</v>
      </c>
      <c r="V2141" s="159">
        <v>27033538.960000001</v>
      </c>
      <c r="W2141" s="159">
        <v>11540988.529999999</v>
      </c>
      <c r="X2141" s="159">
        <v>120264.58</v>
      </c>
      <c r="Y2141" s="159">
        <v>16182744.99</v>
      </c>
      <c r="Z2141" s="159">
        <v>15579703.859999999</v>
      </c>
      <c r="AA2141" s="159">
        <v>12639357.789999999</v>
      </c>
      <c r="AB2141" s="159">
        <v>2940346.0700000003</v>
      </c>
      <c r="AC2141" s="159">
        <v>1254996</v>
      </c>
      <c r="AD2141" s="159">
        <v>1254996</v>
      </c>
      <c r="AE2141" s="159">
        <v>13899357.789999999</v>
      </c>
      <c r="AF2141" s="159">
        <v>7115821.9800000004</v>
      </c>
      <c r="AG2141" s="159">
        <v>413633.16</v>
      </c>
      <c r="AH2141" s="159">
        <v>395447.94</v>
      </c>
      <c r="AI2141" s="159">
        <v>0</v>
      </c>
      <c r="AJ2141" s="159">
        <v>0</v>
      </c>
    </row>
    <row r="2142" spans="1:36">
      <c r="A2142" s="153">
        <v>30</v>
      </c>
      <c r="B2142" s="154">
        <v>8</v>
      </c>
      <c r="C2142" s="154">
        <v>5</v>
      </c>
      <c r="D2142" s="155">
        <v>2</v>
      </c>
      <c r="E2142" s="155" t="s">
        <v>556</v>
      </c>
      <c r="F2142" s="156" t="s">
        <v>5551</v>
      </c>
      <c r="G2142" s="156" t="s">
        <v>556</v>
      </c>
      <c r="H2142" s="156" t="s">
        <v>5557</v>
      </c>
      <c r="I2142" s="155">
        <v>3008052</v>
      </c>
      <c r="J2142" s="157" t="s">
        <v>816</v>
      </c>
      <c r="K2142" s="157"/>
      <c r="L2142" s="155">
        <v>2022</v>
      </c>
      <c r="M2142" s="158">
        <v>3798</v>
      </c>
      <c r="N2142" s="159">
        <v>25282826.460000001</v>
      </c>
      <c r="O2142" s="159">
        <v>24606780.039999999</v>
      </c>
      <c r="P2142" s="159">
        <v>8600551.6699999999</v>
      </c>
      <c r="Q2142" s="159">
        <v>3222228</v>
      </c>
      <c r="R2142" s="159">
        <v>5378323.6699999999</v>
      </c>
      <c r="S2142" s="159">
        <v>676046.42</v>
      </c>
      <c r="T2142" s="159">
        <v>52520</v>
      </c>
      <c r="U2142" s="159">
        <v>23085964.850000001</v>
      </c>
      <c r="V2142" s="159">
        <v>19480619.879999999</v>
      </c>
      <c r="W2142" s="159">
        <v>8100587.1100000003</v>
      </c>
      <c r="X2142" s="159">
        <v>82184.2</v>
      </c>
      <c r="Y2142" s="159">
        <v>3605344.97</v>
      </c>
      <c r="Z2142" s="159">
        <v>2331856.38</v>
      </c>
      <c r="AA2142" s="159">
        <v>0</v>
      </c>
      <c r="AB2142" s="159">
        <v>2331856.38</v>
      </c>
      <c r="AC2142" s="159">
        <v>1070110.68</v>
      </c>
      <c r="AD2142" s="159">
        <v>1070110.68</v>
      </c>
      <c r="AE2142" s="159">
        <v>2115327.63</v>
      </c>
      <c r="AF2142" s="159">
        <v>5126160.16</v>
      </c>
      <c r="AG2142" s="159">
        <v>0</v>
      </c>
      <c r="AH2142" s="159">
        <v>0</v>
      </c>
      <c r="AI2142" s="159">
        <v>0</v>
      </c>
      <c r="AJ2142" s="159">
        <v>0</v>
      </c>
    </row>
    <row r="2143" spans="1:36">
      <c r="A2143" s="153">
        <v>30</v>
      </c>
      <c r="B2143" s="154">
        <v>8</v>
      </c>
      <c r="C2143" s="154">
        <v>6</v>
      </c>
      <c r="D2143" s="155">
        <v>2</v>
      </c>
      <c r="E2143" s="155" t="s">
        <v>556</v>
      </c>
      <c r="F2143" s="156" t="s">
        <v>5551</v>
      </c>
      <c r="G2143" s="156" t="s">
        <v>556</v>
      </c>
      <c r="H2143" s="156" t="s">
        <v>5558</v>
      </c>
      <c r="I2143" s="155">
        <v>3008062</v>
      </c>
      <c r="J2143" s="157" t="s">
        <v>815</v>
      </c>
      <c r="K2143" s="157"/>
      <c r="L2143" s="155">
        <v>2022</v>
      </c>
      <c r="M2143" s="158">
        <v>3833</v>
      </c>
      <c r="N2143" s="159">
        <v>18655960.969999999</v>
      </c>
      <c r="O2143" s="159">
        <v>18283129.690000001</v>
      </c>
      <c r="P2143" s="159">
        <v>12224882.449999999</v>
      </c>
      <c r="Q2143" s="159">
        <v>6381347</v>
      </c>
      <c r="R2143" s="159">
        <v>5843535.4500000002</v>
      </c>
      <c r="S2143" s="159">
        <v>372831.28</v>
      </c>
      <c r="T2143" s="159">
        <v>3320.81</v>
      </c>
      <c r="U2143" s="159">
        <v>19039667.289999999</v>
      </c>
      <c r="V2143" s="159">
        <v>17131475.960000001</v>
      </c>
      <c r="W2143" s="159">
        <v>6948029.0599999996</v>
      </c>
      <c r="X2143" s="159">
        <v>93013.83</v>
      </c>
      <c r="Y2143" s="159">
        <v>1908191.33</v>
      </c>
      <c r="Z2143" s="159">
        <v>1962565.89</v>
      </c>
      <c r="AA2143" s="159">
        <v>1700000</v>
      </c>
      <c r="AB2143" s="159">
        <v>262565.8899999999</v>
      </c>
      <c r="AC2143" s="159">
        <v>813675.41</v>
      </c>
      <c r="AD2143" s="159">
        <v>813675.41</v>
      </c>
      <c r="AE2143" s="159">
        <v>3418697.89</v>
      </c>
      <c r="AF2143" s="159">
        <v>1151653.73</v>
      </c>
      <c r="AG2143" s="159">
        <v>147829.92000000001</v>
      </c>
      <c r="AH2143" s="159">
        <v>208837.92</v>
      </c>
      <c r="AI2143" s="159">
        <v>0</v>
      </c>
      <c r="AJ2143" s="159">
        <v>0</v>
      </c>
    </row>
    <row r="2144" spans="1:36">
      <c r="A2144" s="153">
        <v>30</v>
      </c>
      <c r="B2144" s="154">
        <v>8</v>
      </c>
      <c r="C2144" s="154">
        <v>7</v>
      </c>
      <c r="D2144" s="155">
        <v>2</v>
      </c>
      <c r="E2144" s="155" t="s">
        <v>556</v>
      </c>
      <c r="F2144" s="156" t="s">
        <v>5551</v>
      </c>
      <c r="G2144" s="156" t="s">
        <v>556</v>
      </c>
      <c r="H2144" s="156" t="s">
        <v>5559</v>
      </c>
      <c r="I2144" s="155">
        <v>3008072</v>
      </c>
      <c r="J2144" s="157" t="s">
        <v>814</v>
      </c>
      <c r="K2144" s="157"/>
      <c r="L2144" s="155">
        <v>2022</v>
      </c>
      <c r="M2144" s="158">
        <v>4936</v>
      </c>
      <c r="N2144" s="159">
        <v>29609562.91</v>
      </c>
      <c r="O2144" s="159">
        <v>23580555.129999999</v>
      </c>
      <c r="P2144" s="159">
        <v>15199121.460000001</v>
      </c>
      <c r="Q2144" s="159">
        <v>7524002</v>
      </c>
      <c r="R2144" s="159">
        <v>7675119.46</v>
      </c>
      <c r="S2144" s="159">
        <v>6029007.7800000003</v>
      </c>
      <c r="T2144" s="159">
        <v>32563.54</v>
      </c>
      <c r="U2144" s="159">
        <v>29789289.57</v>
      </c>
      <c r="V2144" s="159">
        <v>21502947.390000001</v>
      </c>
      <c r="W2144" s="159">
        <v>8452690.3699999992</v>
      </c>
      <c r="X2144" s="159">
        <v>120691.48</v>
      </c>
      <c r="Y2144" s="159">
        <v>8286342.1799999997</v>
      </c>
      <c r="Z2144" s="159">
        <v>5713450.1900000004</v>
      </c>
      <c r="AA2144" s="159">
        <v>3878141.05</v>
      </c>
      <c r="AB2144" s="159">
        <v>1835309.1400000006</v>
      </c>
      <c r="AC2144" s="159">
        <v>2615169</v>
      </c>
      <c r="AD2144" s="159">
        <v>2615169</v>
      </c>
      <c r="AE2144" s="159">
        <v>7363771.0499999998</v>
      </c>
      <c r="AF2144" s="159">
        <v>2077607.74</v>
      </c>
      <c r="AG2144" s="159">
        <v>215731.06</v>
      </c>
      <c r="AH2144" s="159">
        <v>96951.74</v>
      </c>
      <c r="AI2144" s="159">
        <v>0</v>
      </c>
      <c r="AJ2144" s="159">
        <v>0</v>
      </c>
    </row>
    <row r="2145" spans="1:36">
      <c r="A2145" s="153">
        <v>30</v>
      </c>
      <c r="B2145" s="154">
        <v>9</v>
      </c>
      <c r="C2145" s="154">
        <v>1</v>
      </c>
      <c r="D2145" s="155">
        <v>1</v>
      </c>
      <c r="E2145" s="155" t="s">
        <v>556</v>
      </c>
      <c r="F2145" s="156" t="s">
        <v>5560</v>
      </c>
      <c r="G2145" s="156" t="s">
        <v>556</v>
      </c>
      <c r="H2145" s="156" t="s">
        <v>5561</v>
      </c>
      <c r="I2145" s="155">
        <v>3009011</v>
      </c>
      <c r="J2145" s="157" t="s">
        <v>808</v>
      </c>
      <c r="K2145" s="157"/>
      <c r="L2145" s="155">
        <v>2022</v>
      </c>
      <c r="M2145" s="158">
        <v>21838</v>
      </c>
      <c r="N2145" s="159">
        <v>116414645.78</v>
      </c>
      <c r="O2145" s="159">
        <v>105124491.29000001</v>
      </c>
      <c r="P2145" s="159">
        <v>49708276.510000005</v>
      </c>
      <c r="Q2145" s="159">
        <v>20738961</v>
      </c>
      <c r="R2145" s="159">
        <v>28969315.510000002</v>
      </c>
      <c r="S2145" s="159">
        <v>11290154.49</v>
      </c>
      <c r="T2145" s="159">
        <v>159129.68</v>
      </c>
      <c r="U2145" s="159">
        <v>112164709.5</v>
      </c>
      <c r="V2145" s="159">
        <v>97566793.439999998</v>
      </c>
      <c r="W2145" s="159">
        <v>42329127.990000002</v>
      </c>
      <c r="X2145" s="159">
        <v>345400.15</v>
      </c>
      <c r="Y2145" s="159">
        <v>14597916.060000001</v>
      </c>
      <c r="Z2145" s="159">
        <v>3681556.69</v>
      </c>
      <c r="AA2145" s="159">
        <v>0</v>
      </c>
      <c r="AB2145" s="159">
        <v>3681556.69</v>
      </c>
      <c r="AC2145" s="159">
        <v>2452000</v>
      </c>
      <c r="AD2145" s="159">
        <v>2452000</v>
      </c>
      <c r="AE2145" s="159">
        <v>10916312.82</v>
      </c>
      <c r="AF2145" s="159">
        <v>7557697.8499999996</v>
      </c>
      <c r="AG2145" s="159">
        <v>58825.48</v>
      </c>
      <c r="AH2145" s="159">
        <v>250561.9</v>
      </c>
      <c r="AI2145" s="159">
        <v>0</v>
      </c>
      <c r="AJ2145" s="159">
        <v>0</v>
      </c>
    </row>
    <row r="2146" spans="1:36">
      <c r="A2146" s="153">
        <v>30</v>
      </c>
      <c r="B2146" s="154">
        <v>9</v>
      </c>
      <c r="C2146" s="154">
        <v>2</v>
      </c>
      <c r="D2146" s="155">
        <v>2</v>
      </c>
      <c r="E2146" s="155" t="s">
        <v>556</v>
      </c>
      <c r="F2146" s="156" t="s">
        <v>5562</v>
      </c>
      <c r="G2146" s="156" t="s">
        <v>556</v>
      </c>
      <c r="H2146" s="156" t="s">
        <v>5563</v>
      </c>
      <c r="I2146" s="155">
        <v>3009022</v>
      </c>
      <c r="J2146" s="157" t="s">
        <v>813</v>
      </c>
      <c r="K2146" s="157"/>
      <c r="L2146" s="155">
        <v>2022</v>
      </c>
      <c r="M2146" s="158">
        <v>7859</v>
      </c>
      <c r="N2146" s="159">
        <v>37390887.310000002</v>
      </c>
      <c r="O2146" s="159">
        <v>36834932.369999997</v>
      </c>
      <c r="P2146" s="159">
        <v>26716626.579999998</v>
      </c>
      <c r="Q2146" s="159">
        <v>13166058</v>
      </c>
      <c r="R2146" s="159">
        <v>13550568.58</v>
      </c>
      <c r="S2146" s="159">
        <v>555954.93999999994</v>
      </c>
      <c r="T2146" s="159">
        <v>25939.75</v>
      </c>
      <c r="U2146" s="159">
        <v>37354362.329999998</v>
      </c>
      <c r="V2146" s="159">
        <v>33995240.390000001</v>
      </c>
      <c r="W2146" s="159">
        <v>14419524.220000001</v>
      </c>
      <c r="X2146" s="159">
        <v>164100.19</v>
      </c>
      <c r="Y2146" s="159">
        <v>3359121.94</v>
      </c>
      <c r="Z2146" s="159">
        <v>4345802.29</v>
      </c>
      <c r="AA2146" s="159">
        <v>1500000</v>
      </c>
      <c r="AB2146" s="159">
        <v>2845802.29</v>
      </c>
      <c r="AC2146" s="159">
        <v>1335343.6399999999</v>
      </c>
      <c r="AD2146" s="159">
        <v>1197117.6399999999</v>
      </c>
      <c r="AE2146" s="159">
        <v>7596323.3700000001</v>
      </c>
      <c r="AF2146" s="159">
        <v>2839691.98</v>
      </c>
      <c r="AG2146" s="159">
        <v>446756.24</v>
      </c>
      <c r="AH2146" s="159">
        <v>275673.64</v>
      </c>
      <c r="AI2146" s="159">
        <v>0</v>
      </c>
      <c r="AJ2146" s="159">
        <v>0</v>
      </c>
    </row>
    <row r="2147" spans="1:36">
      <c r="A2147" s="153">
        <v>30</v>
      </c>
      <c r="B2147" s="154">
        <v>9</v>
      </c>
      <c r="C2147" s="154">
        <v>3</v>
      </c>
      <c r="D2147" s="155">
        <v>2</v>
      </c>
      <c r="E2147" s="155" t="s">
        <v>556</v>
      </c>
      <c r="F2147" s="156" t="s">
        <v>5562</v>
      </c>
      <c r="G2147" s="156" t="s">
        <v>556</v>
      </c>
      <c r="H2147" s="156" t="s">
        <v>5564</v>
      </c>
      <c r="I2147" s="155">
        <v>3009032</v>
      </c>
      <c r="J2147" s="157" t="s">
        <v>812</v>
      </c>
      <c r="K2147" s="157"/>
      <c r="L2147" s="155">
        <v>2022</v>
      </c>
      <c r="M2147" s="158">
        <v>3047</v>
      </c>
      <c r="N2147" s="159">
        <v>14321235.060000001</v>
      </c>
      <c r="O2147" s="159">
        <v>12747948.810000001</v>
      </c>
      <c r="P2147" s="159">
        <v>9379086.1900000013</v>
      </c>
      <c r="Q2147" s="159">
        <v>4658362</v>
      </c>
      <c r="R2147" s="159">
        <v>4720724.1900000004</v>
      </c>
      <c r="S2147" s="159">
        <v>1573286.25</v>
      </c>
      <c r="T2147" s="159">
        <v>0</v>
      </c>
      <c r="U2147" s="159">
        <v>13291597.43</v>
      </c>
      <c r="V2147" s="159">
        <v>11988174</v>
      </c>
      <c r="W2147" s="159">
        <v>3702810.89</v>
      </c>
      <c r="X2147" s="159">
        <v>24598.03</v>
      </c>
      <c r="Y2147" s="159">
        <v>1303423.43</v>
      </c>
      <c r="Z2147" s="159">
        <v>1608827.58</v>
      </c>
      <c r="AA2147" s="159">
        <v>1050000</v>
      </c>
      <c r="AB2147" s="159">
        <v>558827.58000000007</v>
      </c>
      <c r="AC2147" s="159">
        <v>1673759</v>
      </c>
      <c r="AD2147" s="159">
        <v>1673759</v>
      </c>
      <c r="AE2147" s="159">
        <v>1800000</v>
      </c>
      <c r="AF2147" s="159">
        <v>759774.81</v>
      </c>
      <c r="AG2147" s="159">
        <v>127120</v>
      </c>
      <c r="AH2147" s="159">
        <v>127120</v>
      </c>
      <c r="AI2147" s="159">
        <v>0</v>
      </c>
      <c r="AJ2147" s="159">
        <v>0</v>
      </c>
    </row>
    <row r="2148" spans="1:36">
      <c r="A2148" s="153">
        <v>30</v>
      </c>
      <c r="B2148" s="154">
        <v>9</v>
      </c>
      <c r="C2148" s="154">
        <v>4</v>
      </c>
      <c r="D2148" s="155">
        <v>3</v>
      </c>
      <c r="E2148" s="155" t="s">
        <v>556</v>
      </c>
      <c r="F2148" s="156" t="s">
        <v>5565</v>
      </c>
      <c r="G2148" s="156" t="s">
        <v>556</v>
      </c>
      <c r="H2148" s="156" t="s">
        <v>5566</v>
      </c>
      <c r="I2148" s="155">
        <v>3009043</v>
      </c>
      <c r="J2148" s="157" t="s">
        <v>811</v>
      </c>
      <c r="K2148" s="157"/>
      <c r="L2148" s="155">
        <v>2022</v>
      </c>
      <c r="M2148" s="158">
        <v>6324</v>
      </c>
      <c r="N2148" s="159">
        <v>30275263.530000001</v>
      </c>
      <c r="O2148" s="159">
        <v>28479209.309999999</v>
      </c>
      <c r="P2148" s="159">
        <v>21191518.100000001</v>
      </c>
      <c r="Q2148" s="159">
        <v>10483880</v>
      </c>
      <c r="R2148" s="159">
        <v>10707638.1</v>
      </c>
      <c r="S2148" s="159">
        <v>1796054.22</v>
      </c>
      <c r="T2148" s="159">
        <v>12436.94</v>
      </c>
      <c r="U2148" s="159">
        <v>35435502.479999997</v>
      </c>
      <c r="V2148" s="159">
        <v>26370336.140000001</v>
      </c>
      <c r="W2148" s="159">
        <v>9879625.1799999997</v>
      </c>
      <c r="X2148" s="159">
        <v>250350.53</v>
      </c>
      <c r="Y2148" s="159">
        <v>9065166.3399999999</v>
      </c>
      <c r="Z2148" s="159">
        <v>7827676.6799999997</v>
      </c>
      <c r="AA2148" s="159">
        <v>7078993.4699999997</v>
      </c>
      <c r="AB2148" s="159">
        <v>748683.21</v>
      </c>
      <c r="AC2148" s="159">
        <v>1861565</v>
      </c>
      <c r="AD2148" s="159">
        <v>1796000</v>
      </c>
      <c r="AE2148" s="159">
        <v>12698993.470000001</v>
      </c>
      <c r="AF2148" s="159">
        <v>2108873.17</v>
      </c>
      <c r="AG2148" s="159">
        <v>48890.720000000001</v>
      </c>
      <c r="AH2148" s="159">
        <v>29660</v>
      </c>
      <c r="AI2148" s="159">
        <v>0</v>
      </c>
      <c r="AJ2148" s="159">
        <v>0</v>
      </c>
    </row>
    <row r="2149" spans="1:36">
      <c r="A2149" s="153">
        <v>30</v>
      </c>
      <c r="B2149" s="154">
        <v>9</v>
      </c>
      <c r="C2149" s="154">
        <v>5</v>
      </c>
      <c r="D2149" s="155">
        <v>2</v>
      </c>
      <c r="E2149" s="155" t="s">
        <v>556</v>
      </c>
      <c r="F2149" s="156" t="s">
        <v>5562</v>
      </c>
      <c r="G2149" s="156" t="s">
        <v>556</v>
      </c>
      <c r="H2149" s="156" t="s">
        <v>5567</v>
      </c>
      <c r="I2149" s="155">
        <v>3009052</v>
      </c>
      <c r="J2149" s="157" t="s">
        <v>810</v>
      </c>
      <c r="K2149" s="157"/>
      <c r="L2149" s="155">
        <v>2022</v>
      </c>
      <c r="M2149" s="158">
        <v>5692</v>
      </c>
      <c r="N2149" s="159">
        <v>27563621.550000001</v>
      </c>
      <c r="O2149" s="159">
        <v>25452864.239999998</v>
      </c>
      <c r="P2149" s="159">
        <v>18859635.23</v>
      </c>
      <c r="Q2149" s="159">
        <v>9106483</v>
      </c>
      <c r="R2149" s="159">
        <v>9753152.2300000004</v>
      </c>
      <c r="S2149" s="159">
        <v>2110757.31</v>
      </c>
      <c r="T2149" s="159">
        <v>44790.400000000001</v>
      </c>
      <c r="U2149" s="159">
        <v>27287253.510000002</v>
      </c>
      <c r="V2149" s="159">
        <v>24497497.84</v>
      </c>
      <c r="W2149" s="159">
        <v>10224425.369999999</v>
      </c>
      <c r="X2149" s="159">
        <v>272241.52</v>
      </c>
      <c r="Y2149" s="159">
        <v>2789755.67</v>
      </c>
      <c r="Z2149" s="159">
        <v>1961146.46</v>
      </c>
      <c r="AA2149" s="159">
        <v>1000000</v>
      </c>
      <c r="AB2149" s="159">
        <v>961146.46</v>
      </c>
      <c r="AC2149" s="159">
        <v>700000</v>
      </c>
      <c r="AD2149" s="159">
        <v>700000</v>
      </c>
      <c r="AE2149" s="159">
        <v>9960000</v>
      </c>
      <c r="AF2149" s="159">
        <v>955366.40000000002</v>
      </c>
      <c r="AG2149" s="159">
        <v>498464.87</v>
      </c>
      <c r="AH2149" s="159">
        <v>258285.68</v>
      </c>
      <c r="AI2149" s="159">
        <v>0</v>
      </c>
      <c r="AJ2149" s="159">
        <v>0</v>
      </c>
    </row>
    <row r="2150" spans="1:36">
      <c r="A2150" s="153">
        <v>30</v>
      </c>
      <c r="B2150" s="154">
        <v>9</v>
      </c>
      <c r="C2150" s="154">
        <v>6</v>
      </c>
      <c r="D2150" s="155">
        <v>3</v>
      </c>
      <c r="E2150" s="155" t="s">
        <v>556</v>
      </c>
      <c r="F2150" s="156" t="s">
        <v>5565</v>
      </c>
      <c r="G2150" s="156" t="s">
        <v>556</v>
      </c>
      <c r="H2150" s="156" t="s">
        <v>5568</v>
      </c>
      <c r="I2150" s="155">
        <v>3009063</v>
      </c>
      <c r="J2150" s="157" t="s">
        <v>809</v>
      </c>
      <c r="K2150" s="157"/>
      <c r="L2150" s="155">
        <v>2022</v>
      </c>
      <c r="M2150" s="158">
        <v>12863</v>
      </c>
      <c r="N2150" s="159">
        <v>60720636.130000003</v>
      </c>
      <c r="O2150" s="159">
        <v>57056848.590000004</v>
      </c>
      <c r="P2150" s="159">
        <v>35562490.549999997</v>
      </c>
      <c r="Q2150" s="159">
        <v>15610353</v>
      </c>
      <c r="R2150" s="159">
        <v>19952137.550000001</v>
      </c>
      <c r="S2150" s="159">
        <v>3663787.54</v>
      </c>
      <c r="T2150" s="159">
        <v>639249.4</v>
      </c>
      <c r="U2150" s="159">
        <v>55159852.539999999</v>
      </c>
      <c r="V2150" s="159">
        <v>52515160.729999997</v>
      </c>
      <c r="W2150" s="159">
        <v>14789444.26</v>
      </c>
      <c r="X2150" s="159">
        <v>306034.08</v>
      </c>
      <c r="Y2150" s="159">
        <v>2644691.81</v>
      </c>
      <c r="Z2150" s="159">
        <v>955729.03</v>
      </c>
      <c r="AA2150" s="159">
        <v>0</v>
      </c>
      <c r="AB2150" s="159">
        <v>955729.03</v>
      </c>
      <c r="AC2150" s="159">
        <v>2347701.6800000002</v>
      </c>
      <c r="AD2150" s="159">
        <v>2091701.68</v>
      </c>
      <c r="AE2150" s="159">
        <v>8642642.4499999993</v>
      </c>
      <c r="AF2150" s="159">
        <v>4541687.8600000003</v>
      </c>
      <c r="AG2150" s="159">
        <v>920990.24</v>
      </c>
      <c r="AH2150" s="159">
        <v>636913.19999999995</v>
      </c>
      <c r="AI2150" s="159">
        <v>0</v>
      </c>
      <c r="AJ2150" s="159">
        <v>649645.94999999995</v>
      </c>
    </row>
    <row r="2151" spans="1:36">
      <c r="A2151" s="153">
        <v>30</v>
      </c>
      <c r="B2151" s="154">
        <v>9</v>
      </c>
      <c r="C2151" s="154">
        <v>7</v>
      </c>
      <c r="D2151" s="155">
        <v>2</v>
      </c>
      <c r="E2151" s="155" t="s">
        <v>556</v>
      </c>
      <c r="F2151" s="156" t="s">
        <v>5562</v>
      </c>
      <c r="G2151" s="156" t="s">
        <v>556</v>
      </c>
      <c r="H2151" s="156" t="s">
        <v>5569</v>
      </c>
      <c r="I2151" s="155">
        <v>3009072</v>
      </c>
      <c r="J2151" s="157" t="s">
        <v>808</v>
      </c>
      <c r="K2151" s="157"/>
      <c r="L2151" s="155">
        <v>2022</v>
      </c>
      <c r="M2151" s="158">
        <v>7742</v>
      </c>
      <c r="N2151" s="159">
        <v>36348785.340000004</v>
      </c>
      <c r="O2151" s="159">
        <v>34744029.700000003</v>
      </c>
      <c r="P2151" s="159">
        <v>21061505.34</v>
      </c>
      <c r="Q2151" s="159">
        <v>8891421</v>
      </c>
      <c r="R2151" s="159">
        <v>12170084.34</v>
      </c>
      <c r="S2151" s="159">
        <v>1604755.64</v>
      </c>
      <c r="T2151" s="159">
        <v>6117.73</v>
      </c>
      <c r="U2151" s="159">
        <v>35939700.850000001</v>
      </c>
      <c r="V2151" s="159">
        <v>32005589.489999998</v>
      </c>
      <c r="W2151" s="159">
        <v>12055127.42</v>
      </c>
      <c r="X2151" s="159">
        <v>91850.95</v>
      </c>
      <c r="Y2151" s="159">
        <v>3934111.36</v>
      </c>
      <c r="Z2151" s="159">
        <v>2739746.34</v>
      </c>
      <c r="AA2151" s="159">
        <v>0</v>
      </c>
      <c r="AB2151" s="159">
        <v>2739746.34</v>
      </c>
      <c r="AC2151" s="159">
        <v>1300000</v>
      </c>
      <c r="AD2151" s="159">
        <v>1300000</v>
      </c>
      <c r="AE2151" s="159">
        <v>3600000</v>
      </c>
      <c r="AF2151" s="159">
        <v>2738440.21</v>
      </c>
      <c r="AG2151" s="159">
        <v>0</v>
      </c>
      <c r="AH2151" s="159">
        <v>0</v>
      </c>
      <c r="AI2151" s="159">
        <v>0</v>
      </c>
      <c r="AJ2151" s="159">
        <v>0</v>
      </c>
    </row>
    <row r="2152" spans="1:36">
      <c r="A2152" s="153">
        <v>30</v>
      </c>
      <c r="B2152" s="154">
        <v>9</v>
      </c>
      <c r="C2152" s="154">
        <v>8</v>
      </c>
      <c r="D2152" s="155">
        <v>2</v>
      </c>
      <c r="E2152" s="155" t="s">
        <v>556</v>
      </c>
      <c r="F2152" s="156" t="s">
        <v>5562</v>
      </c>
      <c r="G2152" s="156" t="s">
        <v>556</v>
      </c>
      <c r="H2152" s="156" t="s">
        <v>5570</v>
      </c>
      <c r="I2152" s="155">
        <v>3009082</v>
      </c>
      <c r="J2152" s="157" t="s">
        <v>807</v>
      </c>
      <c r="K2152" s="157"/>
      <c r="L2152" s="155">
        <v>2022</v>
      </c>
      <c r="M2152" s="158">
        <v>6787</v>
      </c>
      <c r="N2152" s="159">
        <v>33361909.879999999</v>
      </c>
      <c r="O2152" s="159">
        <v>29834407.390000001</v>
      </c>
      <c r="P2152" s="159">
        <v>20071947.66</v>
      </c>
      <c r="Q2152" s="159">
        <v>9289236</v>
      </c>
      <c r="R2152" s="159">
        <v>10782711.66</v>
      </c>
      <c r="S2152" s="159">
        <v>3527502.49</v>
      </c>
      <c r="T2152" s="159">
        <v>131630</v>
      </c>
      <c r="U2152" s="159">
        <v>34205403.68</v>
      </c>
      <c r="V2152" s="159">
        <v>26564024.780000001</v>
      </c>
      <c r="W2152" s="159">
        <v>10528619.789999999</v>
      </c>
      <c r="X2152" s="159">
        <v>97178.46</v>
      </c>
      <c r="Y2152" s="159">
        <v>7641378.9000000004</v>
      </c>
      <c r="Z2152" s="159">
        <v>2216629.2000000002</v>
      </c>
      <c r="AA2152" s="159">
        <v>1018000</v>
      </c>
      <c r="AB2152" s="159">
        <v>1198629.2000000002</v>
      </c>
      <c r="AC2152" s="159">
        <v>52723</v>
      </c>
      <c r="AD2152" s="159">
        <v>52723</v>
      </c>
      <c r="AE2152" s="159">
        <v>4990049.8099999996</v>
      </c>
      <c r="AF2152" s="159">
        <v>3270382.61</v>
      </c>
      <c r="AG2152" s="159">
        <v>391067.3</v>
      </c>
      <c r="AH2152" s="159">
        <v>228280.18</v>
      </c>
      <c r="AI2152" s="159">
        <v>0</v>
      </c>
      <c r="AJ2152" s="159">
        <v>0</v>
      </c>
    </row>
    <row r="2153" spans="1:36">
      <c r="A2153" s="153">
        <v>30</v>
      </c>
      <c r="B2153" s="154">
        <v>9</v>
      </c>
      <c r="C2153" s="154">
        <v>9</v>
      </c>
      <c r="D2153" s="155">
        <v>2</v>
      </c>
      <c r="E2153" s="155" t="s">
        <v>556</v>
      </c>
      <c r="F2153" s="156" t="s">
        <v>5562</v>
      </c>
      <c r="G2153" s="156" t="s">
        <v>556</v>
      </c>
      <c r="H2153" s="156" t="s">
        <v>5571</v>
      </c>
      <c r="I2153" s="155">
        <v>3009092</v>
      </c>
      <c r="J2153" s="157" t="s">
        <v>806</v>
      </c>
      <c r="K2153" s="157"/>
      <c r="L2153" s="155">
        <v>2022</v>
      </c>
      <c r="M2153" s="158">
        <v>4502</v>
      </c>
      <c r="N2153" s="159">
        <v>20977909.579999998</v>
      </c>
      <c r="O2153" s="159">
        <v>20223047.09</v>
      </c>
      <c r="P2153" s="159">
        <v>14740828.379999999</v>
      </c>
      <c r="Q2153" s="159">
        <v>7677441</v>
      </c>
      <c r="R2153" s="159">
        <v>7063387.3799999999</v>
      </c>
      <c r="S2153" s="159">
        <v>754862.49</v>
      </c>
      <c r="T2153" s="159">
        <v>25174</v>
      </c>
      <c r="U2153" s="159">
        <v>22541003.77</v>
      </c>
      <c r="V2153" s="159">
        <v>17593816.329999998</v>
      </c>
      <c r="W2153" s="159">
        <v>6938828.3899999997</v>
      </c>
      <c r="X2153" s="159">
        <v>54927.81</v>
      </c>
      <c r="Y2153" s="159">
        <v>4947187.4400000004</v>
      </c>
      <c r="Z2153" s="159">
        <v>3400417.78</v>
      </c>
      <c r="AA2153" s="159">
        <v>1555910</v>
      </c>
      <c r="AB2153" s="159">
        <v>1844507.7799999998</v>
      </c>
      <c r="AC2153" s="159">
        <v>855937</v>
      </c>
      <c r="AD2153" s="159">
        <v>855937</v>
      </c>
      <c r="AE2153" s="159">
        <v>4146749</v>
      </c>
      <c r="AF2153" s="159">
        <v>2629230.7599999998</v>
      </c>
      <c r="AG2153" s="159">
        <v>420134.41</v>
      </c>
      <c r="AH2153" s="159">
        <v>438546.04</v>
      </c>
      <c r="AI2153" s="159">
        <v>0</v>
      </c>
      <c r="AJ2153" s="159">
        <v>0</v>
      </c>
    </row>
    <row r="2154" spans="1:36">
      <c r="A2154" s="153">
        <v>30</v>
      </c>
      <c r="B2154" s="154">
        <v>9</v>
      </c>
      <c r="C2154" s="154">
        <v>10</v>
      </c>
      <c r="D2154" s="155">
        <v>2</v>
      </c>
      <c r="E2154" s="155" t="s">
        <v>556</v>
      </c>
      <c r="F2154" s="156" t="s">
        <v>5562</v>
      </c>
      <c r="G2154" s="156" t="s">
        <v>556</v>
      </c>
      <c r="H2154" s="156" t="s">
        <v>5572</v>
      </c>
      <c r="I2154" s="155">
        <v>3009102</v>
      </c>
      <c r="J2154" s="157" t="s">
        <v>805</v>
      </c>
      <c r="K2154" s="157"/>
      <c r="L2154" s="155">
        <v>2022</v>
      </c>
      <c r="M2154" s="158">
        <v>6122</v>
      </c>
      <c r="N2154" s="159">
        <v>32284586.440000001</v>
      </c>
      <c r="O2154" s="159">
        <v>32138190.920000002</v>
      </c>
      <c r="P2154" s="159">
        <v>16606680.539999999</v>
      </c>
      <c r="Q2154" s="159">
        <v>6488998</v>
      </c>
      <c r="R2154" s="159">
        <v>10117682.539999999</v>
      </c>
      <c r="S2154" s="159">
        <v>146395.51999999999</v>
      </c>
      <c r="T2154" s="159">
        <v>1465.37</v>
      </c>
      <c r="U2154" s="159">
        <v>31379210.309999999</v>
      </c>
      <c r="V2154" s="159">
        <v>28912264.530000001</v>
      </c>
      <c r="W2154" s="159">
        <v>10295189.039999999</v>
      </c>
      <c r="X2154" s="159">
        <v>76508.039999999994</v>
      </c>
      <c r="Y2154" s="159">
        <v>2466945.7799999998</v>
      </c>
      <c r="Z2154" s="159">
        <v>4384932.71</v>
      </c>
      <c r="AA2154" s="159">
        <v>0</v>
      </c>
      <c r="AB2154" s="159">
        <v>4384932.71</v>
      </c>
      <c r="AC2154" s="159">
        <v>400000</v>
      </c>
      <c r="AD2154" s="159">
        <v>400000</v>
      </c>
      <c r="AE2154" s="159">
        <v>2259200.5</v>
      </c>
      <c r="AF2154" s="159">
        <v>3225926.39</v>
      </c>
      <c r="AG2154" s="159">
        <v>0</v>
      </c>
      <c r="AH2154" s="159">
        <v>0</v>
      </c>
      <c r="AI2154" s="159">
        <v>0</v>
      </c>
      <c r="AJ2154" s="159">
        <v>4000.5</v>
      </c>
    </row>
    <row r="2155" spans="1:36">
      <c r="A2155" s="153">
        <v>30</v>
      </c>
      <c r="B2155" s="154">
        <v>9</v>
      </c>
      <c r="C2155" s="154">
        <v>11</v>
      </c>
      <c r="D2155" s="155">
        <v>3</v>
      </c>
      <c r="E2155" s="155" t="s">
        <v>556</v>
      </c>
      <c r="F2155" s="156" t="s">
        <v>5565</v>
      </c>
      <c r="G2155" s="156" t="s">
        <v>556</v>
      </c>
      <c r="H2155" s="156" t="s">
        <v>5573</v>
      </c>
      <c r="I2155" s="155">
        <v>3009113</v>
      </c>
      <c r="J2155" s="157" t="s">
        <v>804</v>
      </c>
      <c r="K2155" s="157"/>
      <c r="L2155" s="155">
        <v>2022</v>
      </c>
      <c r="M2155" s="158">
        <v>4149</v>
      </c>
      <c r="N2155" s="159">
        <v>20906036.77</v>
      </c>
      <c r="O2155" s="159">
        <v>20536296.579999998</v>
      </c>
      <c r="P2155" s="159">
        <v>15916022.82</v>
      </c>
      <c r="Q2155" s="159">
        <v>8248378</v>
      </c>
      <c r="R2155" s="159">
        <v>7667644.8200000003</v>
      </c>
      <c r="S2155" s="159">
        <v>369740.19</v>
      </c>
      <c r="T2155" s="159">
        <v>7393.65</v>
      </c>
      <c r="U2155" s="159">
        <v>20956167.969999999</v>
      </c>
      <c r="V2155" s="159">
        <v>17384461.329999998</v>
      </c>
      <c r="W2155" s="159">
        <v>6577046.4299999997</v>
      </c>
      <c r="X2155" s="159">
        <v>4763.95</v>
      </c>
      <c r="Y2155" s="159">
        <v>3571706.64</v>
      </c>
      <c r="Z2155" s="159">
        <v>1397100.79</v>
      </c>
      <c r="AA2155" s="159">
        <v>0</v>
      </c>
      <c r="AB2155" s="159">
        <v>1397100.79</v>
      </c>
      <c r="AC2155" s="159">
        <v>41378.800000000003</v>
      </c>
      <c r="AD2155" s="159">
        <v>41378.800000000003</v>
      </c>
      <c r="AE2155" s="159">
        <v>124136.4</v>
      </c>
      <c r="AF2155" s="159">
        <v>3151835.25</v>
      </c>
      <c r="AG2155" s="159">
        <v>0</v>
      </c>
      <c r="AH2155" s="159">
        <v>0</v>
      </c>
      <c r="AI2155" s="159">
        <v>0</v>
      </c>
      <c r="AJ2155" s="159">
        <v>0</v>
      </c>
    </row>
    <row r="2156" spans="1:36">
      <c r="A2156" s="153">
        <v>30</v>
      </c>
      <c r="B2156" s="154">
        <v>10</v>
      </c>
      <c r="C2156" s="154">
        <v>1</v>
      </c>
      <c r="D2156" s="155">
        <v>3</v>
      </c>
      <c r="E2156" s="155" t="s">
        <v>556</v>
      </c>
      <c r="F2156" s="156" t="s">
        <v>5574</v>
      </c>
      <c r="G2156" s="156" t="s">
        <v>556</v>
      </c>
      <c r="H2156" s="156" t="s">
        <v>5575</v>
      </c>
      <c r="I2156" s="155">
        <v>3010013</v>
      </c>
      <c r="J2156" s="157" t="s">
        <v>803</v>
      </c>
      <c r="K2156" s="157"/>
      <c r="L2156" s="155">
        <v>2022</v>
      </c>
      <c r="M2156" s="158">
        <v>12108</v>
      </c>
      <c r="N2156" s="159">
        <v>52593471.229999997</v>
      </c>
      <c r="O2156" s="159">
        <v>48914076.859999999</v>
      </c>
      <c r="P2156" s="159">
        <v>31295550.91</v>
      </c>
      <c r="Q2156" s="159">
        <v>12798958</v>
      </c>
      <c r="R2156" s="159">
        <v>18496592.91</v>
      </c>
      <c r="S2156" s="159">
        <v>3679394.37</v>
      </c>
      <c r="T2156" s="159">
        <v>12390</v>
      </c>
      <c r="U2156" s="159">
        <v>52206338.479999997</v>
      </c>
      <c r="V2156" s="159">
        <v>46194533.780000001</v>
      </c>
      <c r="W2156" s="159">
        <v>17385489.469999999</v>
      </c>
      <c r="X2156" s="159">
        <v>203862.69</v>
      </c>
      <c r="Y2156" s="159">
        <v>6011804.7000000002</v>
      </c>
      <c r="Z2156" s="159">
        <v>4746577.3</v>
      </c>
      <c r="AA2156" s="159">
        <v>3300000</v>
      </c>
      <c r="AB2156" s="159">
        <v>1446577.2999999998</v>
      </c>
      <c r="AC2156" s="159">
        <v>3119500</v>
      </c>
      <c r="AD2156" s="159">
        <v>2069500</v>
      </c>
      <c r="AE2156" s="159">
        <v>10474625</v>
      </c>
      <c r="AF2156" s="159">
        <v>2719543.08</v>
      </c>
      <c r="AG2156" s="159">
        <v>172255.7</v>
      </c>
      <c r="AH2156" s="159">
        <v>192004.28</v>
      </c>
      <c r="AI2156" s="159">
        <v>0</v>
      </c>
      <c r="AJ2156" s="159">
        <v>0</v>
      </c>
    </row>
    <row r="2157" spans="1:36">
      <c r="A2157" s="153">
        <v>30</v>
      </c>
      <c r="B2157" s="154">
        <v>10</v>
      </c>
      <c r="C2157" s="154">
        <v>2</v>
      </c>
      <c r="D2157" s="155">
        <v>2</v>
      </c>
      <c r="E2157" s="155" t="s">
        <v>556</v>
      </c>
      <c r="F2157" s="156" t="s">
        <v>5576</v>
      </c>
      <c r="G2157" s="156" t="s">
        <v>556</v>
      </c>
      <c r="H2157" s="156" t="s">
        <v>5577</v>
      </c>
      <c r="I2157" s="155">
        <v>3010022</v>
      </c>
      <c r="J2157" s="157" t="s">
        <v>802</v>
      </c>
      <c r="K2157" s="157"/>
      <c r="L2157" s="155">
        <v>2022</v>
      </c>
      <c r="M2157" s="158">
        <v>5202</v>
      </c>
      <c r="N2157" s="159">
        <v>29610553.16</v>
      </c>
      <c r="O2157" s="159">
        <v>26325107.969999999</v>
      </c>
      <c r="P2157" s="159">
        <v>20523251.280000001</v>
      </c>
      <c r="Q2157" s="159">
        <v>10991361</v>
      </c>
      <c r="R2157" s="159">
        <v>9531890.2799999993</v>
      </c>
      <c r="S2157" s="159">
        <v>3285445.19</v>
      </c>
      <c r="T2157" s="159">
        <v>0</v>
      </c>
      <c r="U2157" s="159">
        <v>29620807.719999999</v>
      </c>
      <c r="V2157" s="159">
        <v>24444974.640000001</v>
      </c>
      <c r="W2157" s="159">
        <v>9111893.9600000009</v>
      </c>
      <c r="X2157" s="159">
        <v>54824.46</v>
      </c>
      <c r="Y2157" s="159">
        <v>5175833.08</v>
      </c>
      <c r="Z2157" s="159">
        <v>1766412.38</v>
      </c>
      <c r="AA2157" s="159">
        <v>939961</v>
      </c>
      <c r="AB2157" s="159">
        <v>826451.37999999989</v>
      </c>
      <c r="AC2157" s="159">
        <v>422716</v>
      </c>
      <c r="AD2157" s="159">
        <v>422716</v>
      </c>
      <c r="AE2157" s="159">
        <v>2312465</v>
      </c>
      <c r="AF2157" s="159">
        <v>1880133.33</v>
      </c>
      <c r="AG2157" s="159">
        <v>0</v>
      </c>
      <c r="AH2157" s="159">
        <v>0</v>
      </c>
      <c r="AI2157" s="159">
        <v>0</v>
      </c>
      <c r="AJ2157" s="159">
        <v>0</v>
      </c>
    </row>
    <row r="2158" spans="1:36">
      <c r="A2158" s="153">
        <v>30</v>
      </c>
      <c r="B2158" s="154">
        <v>10</v>
      </c>
      <c r="C2158" s="154">
        <v>3</v>
      </c>
      <c r="D2158" s="155">
        <v>2</v>
      </c>
      <c r="E2158" s="155" t="s">
        <v>556</v>
      </c>
      <c r="F2158" s="156" t="s">
        <v>5576</v>
      </c>
      <c r="G2158" s="156" t="s">
        <v>556</v>
      </c>
      <c r="H2158" s="156" t="s">
        <v>5578</v>
      </c>
      <c r="I2158" s="155">
        <v>3010032</v>
      </c>
      <c r="J2158" s="157" t="s">
        <v>801</v>
      </c>
      <c r="K2158" s="157"/>
      <c r="L2158" s="155">
        <v>2022</v>
      </c>
      <c r="M2158" s="158">
        <v>11481</v>
      </c>
      <c r="N2158" s="159">
        <v>57516224.939999998</v>
      </c>
      <c r="O2158" s="159">
        <v>53082591.310000002</v>
      </c>
      <c r="P2158" s="159">
        <v>25587131.710000001</v>
      </c>
      <c r="Q2158" s="159">
        <v>8857376</v>
      </c>
      <c r="R2158" s="159">
        <v>16729755.710000001</v>
      </c>
      <c r="S2158" s="159">
        <v>4433633.63</v>
      </c>
      <c r="T2158" s="159">
        <v>85481.45</v>
      </c>
      <c r="U2158" s="159">
        <v>53696883.200000003</v>
      </c>
      <c r="V2158" s="159">
        <v>46381906.840000004</v>
      </c>
      <c r="W2158" s="159">
        <v>17042886.079999998</v>
      </c>
      <c r="X2158" s="159">
        <v>234242.52</v>
      </c>
      <c r="Y2158" s="159">
        <v>7314976.3600000003</v>
      </c>
      <c r="Z2158" s="159">
        <v>2526780.16</v>
      </c>
      <c r="AA2158" s="159">
        <v>2050000</v>
      </c>
      <c r="AB2158" s="159">
        <v>476780.16000000015</v>
      </c>
      <c r="AC2158" s="159">
        <v>3173449</v>
      </c>
      <c r="AD2158" s="159">
        <v>3165908</v>
      </c>
      <c r="AE2158" s="159">
        <v>9559346.7599999998</v>
      </c>
      <c r="AF2158" s="159">
        <v>6700684.4699999997</v>
      </c>
      <c r="AG2158" s="159">
        <v>241052.99</v>
      </c>
      <c r="AH2158" s="159">
        <v>332304.55</v>
      </c>
      <c r="AI2158" s="159">
        <v>0</v>
      </c>
      <c r="AJ2158" s="159">
        <v>0</v>
      </c>
    </row>
    <row r="2159" spans="1:36">
      <c r="A2159" s="153">
        <v>30</v>
      </c>
      <c r="B2159" s="154">
        <v>10</v>
      </c>
      <c r="C2159" s="154">
        <v>4</v>
      </c>
      <c r="D2159" s="155">
        <v>3</v>
      </c>
      <c r="E2159" s="155" t="s">
        <v>556</v>
      </c>
      <c r="F2159" s="156" t="s">
        <v>5574</v>
      </c>
      <c r="G2159" s="156" t="s">
        <v>556</v>
      </c>
      <c r="H2159" s="156" t="s">
        <v>5579</v>
      </c>
      <c r="I2159" s="155">
        <v>3010043</v>
      </c>
      <c r="J2159" s="157" t="s">
        <v>800</v>
      </c>
      <c r="K2159" s="157"/>
      <c r="L2159" s="155">
        <v>2022</v>
      </c>
      <c r="M2159" s="158">
        <v>9950</v>
      </c>
      <c r="N2159" s="159">
        <v>65794229.439999998</v>
      </c>
      <c r="O2159" s="159">
        <v>64184574.719999999</v>
      </c>
      <c r="P2159" s="159">
        <v>24213854.539999999</v>
      </c>
      <c r="Q2159" s="159">
        <v>10429517</v>
      </c>
      <c r="R2159" s="159">
        <v>13784337.539999999</v>
      </c>
      <c r="S2159" s="159">
        <v>1609654.72</v>
      </c>
      <c r="T2159" s="159">
        <v>442627.5</v>
      </c>
      <c r="U2159" s="159">
        <v>70560771.549999997</v>
      </c>
      <c r="V2159" s="159">
        <v>54547995.630000003</v>
      </c>
      <c r="W2159" s="159">
        <v>21917274.34</v>
      </c>
      <c r="X2159" s="159">
        <v>233967.48</v>
      </c>
      <c r="Y2159" s="159">
        <v>16012775.92</v>
      </c>
      <c r="Z2159" s="159">
        <v>18824595.329999998</v>
      </c>
      <c r="AA2159" s="159">
        <v>3895087.98</v>
      </c>
      <c r="AB2159" s="159">
        <v>14929507.349999998</v>
      </c>
      <c r="AC2159" s="159">
        <v>902800</v>
      </c>
      <c r="AD2159" s="159">
        <v>902800</v>
      </c>
      <c r="AE2159" s="159">
        <v>11402037.08</v>
      </c>
      <c r="AF2159" s="159">
        <v>9636579.0899999999</v>
      </c>
      <c r="AG2159" s="159">
        <v>0</v>
      </c>
      <c r="AH2159" s="159">
        <v>118355.87</v>
      </c>
      <c r="AI2159" s="159">
        <v>0</v>
      </c>
      <c r="AJ2159" s="159">
        <v>0</v>
      </c>
    </row>
    <row r="2160" spans="1:36">
      <c r="A2160" s="153">
        <v>30</v>
      </c>
      <c r="B2160" s="154">
        <v>10</v>
      </c>
      <c r="C2160" s="154">
        <v>5</v>
      </c>
      <c r="D2160" s="155">
        <v>2</v>
      </c>
      <c r="E2160" s="155" t="s">
        <v>556</v>
      </c>
      <c r="F2160" s="156" t="s">
        <v>5576</v>
      </c>
      <c r="G2160" s="156" t="s">
        <v>556</v>
      </c>
      <c r="H2160" s="156" t="s">
        <v>5580</v>
      </c>
      <c r="I2160" s="155">
        <v>3010052</v>
      </c>
      <c r="J2160" s="157" t="s">
        <v>799</v>
      </c>
      <c r="K2160" s="157"/>
      <c r="L2160" s="155">
        <v>2022</v>
      </c>
      <c r="M2160" s="158">
        <v>11221</v>
      </c>
      <c r="N2160" s="159">
        <v>53964852.009999998</v>
      </c>
      <c r="O2160" s="159">
        <v>51445797.25</v>
      </c>
      <c r="P2160" s="159">
        <v>37706068.840000004</v>
      </c>
      <c r="Q2160" s="159">
        <v>17424817</v>
      </c>
      <c r="R2160" s="159">
        <v>20281251.84</v>
      </c>
      <c r="S2160" s="159">
        <v>2519054.7599999998</v>
      </c>
      <c r="T2160" s="159">
        <v>190241</v>
      </c>
      <c r="U2160" s="159">
        <v>50603122.93</v>
      </c>
      <c r="V2160" s="159">
        <v>47022909.950000003</v>
      </c>
      <c r="W2160" s="159">
        <v>13603023.67</v>
      </c>
      <c r="X2160" s="159">
        <v>184801.18</v>
      </c>
      <c r="Y2160" s="159">
        <v>3580212.98</v>
      </c>
      <c r="Z2160" s="159">
        <v>517182.17</v>
      </c>
      <c r="AA2160" s="159">
        <v>0</v>
      </c>
      <c r="AB2160" s="159">
        <v>517182.17</v>
      </c>
      <c r="AC2160" s="159">
        <v>1600000</v>
      </c>
      <c r="AD2160" s="159">
        <v>1600000</v>
      </c>
      <c r="AE2160" s="159">
        <v>5409163</v>
      </c>
      <c r="AF2160" s="159">
        <v>4422887.3</v>
      </c>
      <c r="AG2160" s="159">
        <v>633005.65</v>
      </c>
      <c r="AH2160" s="159">
        <v>516687.26</v>
      </c>
      <c r="AI2160" s="159">
        <v>0</v>
      </c>
      <c r="AJ2160" s="159">
        <v>0</v>
      </c>
    </row>
    <row r="2161" spans="1:36">
      <c r="A2161" s="153">
        <v>30</v>
      </c>
      <c r="B2161" s="154">
        <v>10</v>
      </c>
      <c r="C2161" s="154">
        <v>6</v>
      </c>
      <c r="D2161" s="155">
        <v>2</v>
      </c>
      <c r="E2161" s="155" t="s">
        <v>556</v>
      </c>
      <c r="F2161" s="156" t="s">
        <v>5576</v>
      </c>
      <c r="G2161" s="156" t="s">
        <v>556</v>
      </c>
      <c r="H2161" s="156" t="s">
        <v>5581</v>
      </c>
      <c r="I2161" s="155">
        <v>3010062</v>
      </c>
      <c r="J2161" s="157" t="s">
        <v>798</v>
      </c>
      <c r="K2161" s="157"/>
      <c r="L2161" s="155">
        <v>2022</v>
      </c>
      <c r="M2161" s="158">
        <v>8066</v>
      </c>
      <c r="N2161" s="159">
        <v>37783627.329999998</v>
      </c>
      <c r="O2161" s="159">
        <v>36708624.299999997</v>
      </c>
      <c r="P2161" s="159">
        <v>25412973.100000001</v>
      </c>
      <c r="Q2161" s="159">
        <v>12237955</v>
      </c>
      <c r="R2161" s="159">
        <v>13175018.1</v>
      </c>
      <c r="S2161" s="159">
        <v>1075003.03</v>
      </c>
      <c r="T2161" s="159">
        <v>1636</v>
      </c>
      <c r="U2161" s="159">
        <v>36776320.289999999</v>
      </c>
      <c r="V2161" s="159">
        <v>34049723.469999999</v>
      </c>
      <c r="W2161" s="159">
        <v>12592715.869999999</v>
      </c>
      <c r="X2161" s="159">
        <v>279299.18</v>
      </c>
      <c r="Y2161" s="159">
        <v>2726596.82</v>
      </c>
      <c r="Z2161" s="159">
        <v>5599002.5899999999</v>
      </c>
      <c r="AA2161" s="159">
        <v>3120000</v>
      </c>
      <c r="AB2161" s="159">
        <v>2479002.59</v>
      </c>
      <c r="AC2161" s="159">
        <v>3777600</v>
      </c>
      <c r="AD2161" s="159">
        <v>2068600</v>
      </c>
      <c r="AE2161" s="159">
        <v>11680100</v>
      </c>
      <c r="AF2161" s="159">
        <v>2658900.83</v>
      </c>
      <c r="AG2161" s="159">
        <v>397148.77</v>
      </c>
      <c r="AH2161" s="159">
        <v>166197.19</v>
      </c>
      <c r="AI2161" s="159">
        <v>0</v>
      </c>
      <c r="AJ2161" s="159">
        <v>0</v>
      </c>
    </row>
    <row r="2162" spans="1:36">
      <c r="A2162" s="153">
        <v>30</v>
      </c>
      <c r="B2162" s="154">
        <v>10</v>
      </c>
      <c r="C2162" s="154">
        <v>7</v>
      </c>
      <c r="D2162" s="155">
        <v>3</v>
      </c>
      <c r="E2162" s="155" t="s">
        <v>556</v>
      </c>
      <c r="F2162" s="156" t="s">
        <v>5574</v>
      </c>
      <c r="G2162" s="156" t="s">
        <v>556</v>
      </c>
      <c r="H2162" s="156" t="s">
        <v>5582</v>
      </c>
      <c r="I2162" s="155">
        <v>3010073</v>
      </c>
      <c r="J2162" s="157" t="s">
        <v>797</v>
      </c>
      <c r="K2162" s="157"/>
      <c r="L2162" s="155">
        <v>2022</v>
      </c>
      <c r="M2162" s="158">
        <v>8284</v>
      </c>
      <c r="N2162" s="159">
        <v>41258073.380000003</v>
      </c>
      <c r="O2162" s="159">
        <v>37418186.020000003</v>
      </c>
      <c r="P2162" s="159">
        <v>27611972.09</v>
      </c>
      <c r="Q2162" s="159">
        <v>14078513</v>
      </c>
      <c r="R2162" s="159">
        <v>13533459.09</v>
      </c>
      <c r="S2162" s="159">
        <v>3839887.3599999999</v>
      </c>
      <c r="T2162" s="159">
        <v>41131</v>
      </c>
      <c r="U2162" s="159">
        <v>41376399.850000001</v>
      </c>
      <c r="V2162" s="159">
        <v>36066673.530000001</v>
      </c>
      <c r="W2162" s="159">
        <v>15760802.76</v>
      </c>
      <c r="X2162" s="159">
        <v>444302.76</v>
      </c>
      <c r="Y2162" s="159">
        <v>5309726.32</v>
      </c>
      <c r="Z2162" s="159">
        <v>2012997.92</v>
      </c>
      <c r="AA2162" s="159">
        <v>1000000</v>
      </c>
      <c r="AB2162" s="159">
        <v>1012997.9199999999</v>
      </c>
      <c r="AC2162" s="159">
        <v>1703203.8</v>
      </c>
      <c r="AD2162" s="159">
        <v>1703203.8</v>
      </c>
      <c r="AE2162" s="159">
        <v>14547006.17</v>
      </c>
      <c r="AF2162" s="159">
        <v>1351512.49</v>
      </c>
      <c r="AG2162" s="159">
        <v>79382.929999999993</v>
      </c>
      <c r="AH2162" s="159">
        <v>167248.29999999999</v>
      </c>
      <c r="AI2162" s="159">
        <v>0</v>
      </c>
      <c r="AJ2162" s="159">
        <v>1706.17</v>
      </c>
    </row>
    <row r="2163" spans="1:36">
      <c r="A2163" s="153">
        <v>30</v>
      </c>
      <c r="B2163" s="154">
        <v>10</v>
      </c>
      <c r="C2163" s="154">
        <v>8</v>
      </c>
      <c r="D2163" s="155">
        <v>2</v>
      </c>
      <c r="E2163" s="155" t="s">
        <v>556</v>
      </c>
      <c r="F2163" s="156" t="s">
        <v>5576</v>
      </c>
      <c r="G2163" s="156" t="s">
        <v>556</v>
      </c>
      <c r="H2163" s="156" t="s">
        <v>5583</v>
      </c>
      <c r="I2163" s="155">
        <v>3010082</v>
      </c>
      <c r="J2163" s="157" t="s">
        <v>796</v>
      </c>
      <c r="K2163" s="157"/>
      <c r="L2163" s="155">
        <v>2022</v>
      </c>
      <c r="M2163" s="158">
        <v>7267</v>
      </c>
      <c r="N2163" s="159">
        <v>44494682.770000003</v>
      </c>
      <c r="O2163" s="159">
        <v>33356812.5</v>
      </c>
      <c r="P2163" s="159">
        <v>25111330.350000001</v>
      </c>
      <c r="Q2163" s="159">
        <v>13648254</v>
      </c>
      <c r="R2163" s="159">
        <v>11463076.35</v>
      </c>
      <c r="S2163" s="159">
        <v>11137870.27</v>
      </c>
      <c r="T2163" s="159">
        <v>0</v>
      </c>
      <c r="U2163" s="159">
        <v>40405416.43</v>
      </c>
      <c r="V2163" s="159">
        <v>29809373.960000001</v>
      </c>
      <c r="W2163" s="159">
        <v>11752042.26</v>
      </c>
      <c r="X2163" s="159">
        <v>269552.75</v>
      </c>
      <c r="Y2163" s="159">
        <v>10596042.470000001</v>
      </c>
      <c r="Z2163" s="159">
        <v>3043187.69</v>
      </c>
      <c r="AA2163" s="159">
        <v>2050732</v>
      </c>
      <c r="AB2163" s="159">
        <v>992455.69</v>
      </c>
      <c r="AC2163" s="159">
        <v>3278537.2</v>
      </c>
      <c r="AD2163" s="159">
        <v>2478537.2000000002</v>
      </c>
      <c r="AE2163" s="159">
        <v>11130276.949999999</v>
      </c>
      <c r="AF2163" s="159">
        <v>3547438.54</v>
      </c>
      <c r="AG2163" s="159">
        <v>161976.85999999999</v>
      </c>
      <c r="AH2163" s="159">
        <v>218758.22</v>
      </c>
      <c r="AI2163" s="159">
        <v>0</v>
      </c>
      <c r="AJ2163" s="159">
        <v>0</v>
      </c>
    </row>
    <row r="2164" spans="1:36">
      <c r="A2164" s="153">
        <v>30</v>
      </c>
      <c r="B2164" s="154">
        <v>10</v>
      </c>
      <c r="C2164" s="154">
        <v>9</v>
      </c>
      <c r="D2164" s="155">
        <v>2</v>
      </c>
      <c r="E2164" s="155" t="s">
        <v>556</v>
      </c>
      <c r="F2164" s="156" t="s">
        <v>5576</v>
      </c>
      <c r="G2164" s="156" t="s">
        <v>556</v>
      </c>
      <c r="H2164" s="156" t="s">
        <v>5584</v>
      </c>
      <c r="I2164" s="155">
        <v>3010092</v>
      </c>
      <c r="J2164" s="157" t="s">
        <v>795</v>
      </c>
      <c r="K2164" s="157"/>
      <c r="L2164" s="155">
        <v>2022</v>
      </c>
      <c r="M2164" s="158">
        <v>6147</v>
      </c>
      <c r="N2164" s="159">
        <v>31602916.02</v>
      </c>
      <c r="O2164" s="159">
        <v>30019294.739999998</v>
      </c>
      <c r="P2164" s="159">
        <v>24138577.219999999</v>
      </c>
      <c r="Q2164" s="159">
        <v>12190017</v>
      </c>
      <c r="R2164" s="159">
        <v>11948560.220000001</v>
      </c>
      <c r="S2164" s="159">
        <v>1583621.28</v>
      </c>
      <c r="T2164" s="159">
        <v>27306</v>
      </c>
      <c r="U2164" s="159">
        <v>30662352.420000002</v>
      </c>
      <c r="V2164" s="159">
        <v>28920562.170000002</v>
      </c>
      <c r="W2164" s="159">
        <v>11636449.439999999</v>
      </c>
      <c r="X2164" s="159">
        <v>120444.47</v>
      </c>
      <c r="Y2164" s="159">
        <v>1741790.25</v>
      </c>
      <c r="Z2164" s="159">
        <v>1916658.68</v>
      </c>
      <c r="AA2164" s="159">
        <v>1195292</v>
      </c>
      <c r="AB2164" s="159">
        <v>721366.67999999993</v>
      </c>
      <c r="AC2164" s="159">
        <v>908400</v>
      </c>
      <c r="AD2164" s="159">
        <v>908400</v>
      </c>
      <c r="AE2164" s="159">
        <v>4579695.07</v>
      </c>
      <c r="AF2164" s="159">
        <v>1098732.57</v>
      </c>
      <c r="AG2164" s="159">
        <v>410947</v>
      </c>
      <c r="AH2164" s="159">
        <v>344186.88</v>
      </c>
      <c r="AI2164" s="159">
        <v>0</v>
      </c>
      <c r="AJ2164" s="159">
        <v>0</v>
      </c>
    </row>
    <row r="2165" spans="1:36">
      <c r="A2165" s="153">
        <v>30</v>
      </c>
      <c r="B2165" s="154">
        <v>10</v>
      </c>
      <c r="C2165" s="154">
        <v>10</v>
      </c>
      <c r="D2165" s="155">
        <v>3</v>
      </c>
      <c r="E2165" s="155" t="s">
        <v>556</v>
      </c>
      <c r="F2165" s="156" t="s">
        <v>5574</v>
      </c>
      <c r="G2165" s="156" t="s">
        <v>556</v>
      </c>
      <c r="H2165" s="156" t="s">
        <v>5585</v>
      </c>
      <c r="I2165" s="155">
        <v>3010103</v>
      </c>
      <c r="J2165" s="157" t="s">
        <v>794</v>
      </c>
      <c r="K2165" s="157"/>
      <c r="L2165" s="155">
        <v>2022</v>
      </c>
      <c r="M2165" s="158">
        <v>10373</v>
      </c>
      <c r="N2165" s="159">
        <v>49567983.619999997</v>
      </c>
      <c r="O2165" s="159">
        <v>48541467.380000003</v>
      </c>
      <c r="P2165" s="159">
        <v>31990269.219999999</v>
      </c>
      <c r="Q2165" s="159">
        <v>13925486</v>
      </c>
      <c r="R2165" s="159">
        <v>18064783.219999999</v>
      </c>
      <c r="S2165" s="159">
        <v>1026516.24</v>
      </c>
      <c r="T2165" s="159">
        <v>135508.84</v>
      </c>
      <c r="U2165" s="159">
        <v>49800324.240000002</v>
      </c>
      <c r="V2165" s="159">
        <v>46984788.460000001</v>
      </c>
      <c r="W2165" s="159">
        <v>17569132.809999999</v>
      </c>
      <c r="X2165" s="159">
        <v>68719.649999999994</v>
      </c>
      <c r="Y2165" s="159">
        <v>2815535.78</v>
      </c>
      <c r="Z2165" s="159">
        <v>1050659.05</v>
      </c>
      <c r="AA2165" s="159">
        <v>0</v>
      </c>
      <c r="AB2165" s="159">
        <v>1050659.05</v>
      </c>
      <c r="AC2165" s="159">
        <v>306490.7</v>
      </c>
      <c r="AD2165" s="159">
        <v>275000</v>
      </c>
      <c r="AE2165" s="159">
        <v>2160000</v>
      </c>
      <c r="AF2165" s="159">
        <v>1556678.92</v>
      </c>
      <c r="AG2165" s="159">
        <v>605840.75</v>
      </c>
      <c r="AH2165" s="159">
        <v>887899.89</v>
      </c>
      <c r="AI2165" s="159">
        <v>0</v>
      </c>
      <c r="AJ2165" s="159">
        <v>0</v>
      </c>
    </row>
    <row r="2166" spans="1:36">
      <c r="A2166" s="153">
        <v>30</v>
      </c>
      <c r="B2166" s="154">
        <v>10</v>
      </c>
      <c r="C2166" s="154">
        <v>11</v>
      </c>
      <c r="D2166" s="155">
        <v>2</v>
      </c>
      <c r="E2166" s="155" t="s">
        <v>556</v>
      </c>
      <c r="F2166" s="156" t="s">
        <v>5576</v>
      </c>
      <c r="G2166" s="156" t="s">
        <v>556</v>
      </c>
      <c r="H2166" s="156" t="s">
        <v>5586</v>
      </c>
      <c r="I2166" s="155">
        <v>3010112</v>
      </c>
      <c r="J2166" s="157" t="s">
        <v>793</v>
      </c>
      <c r="K2166" s="157"/>
      <c r="L2166" s="155">
        <v>2022</v>
      </c>
      <c r="M2166" s="158">
        <v>12368</v>
      </c>
      <c r="N2166" s="159">
        <v>62987839.549999997</v>
      </c>
      <c r="O2166" s="159">
        <v>62266435.579999998</v>
      </c>
      <c r="P2166" s="159">
        <v>31240782.530000001</v>
      </c>
      <c r="Q2166" s="159">
        <v>11930513</v>
      </c>
      <c r="R2166" s="159">
        <v>19310269.530000001</v>
      </c>
      <c r="S2166" s="159">
        <v>721403.97</v>
      </c>
      <c r="T2166" s="159">
        <v>1007.5</v>
      </c>
      <c r="U2166" s="159">
        <v>65612437.670000002</v>
      </c>
      <c r="V2166" s="159">
        <v>57460737.460000001</v>
      </c>
      <c r="W2166" s="159">
        <v>26316906.07</v>
      </c>
      <c r="X2166" s="159">
        <v>589176.78</v>
      </c>
      <c r="Y2166" s="159">
        <v>8151700.21</v>
      </c>
      <c r="Z2166" s="159">
        <v>9171297.7100000009</v>
      </c>
      <c r="AA2166" s="159">
        <v>3050000</v>
      </c>
      <c r="AB2166" s="159">
        <v>6121297.7100000009</v>
      </c>
      <c r="AC2166" s="159">
        <v>2430000</v>
      </c>
      <c r="AD2166" s="159">
        <v>1380000</v>
      </c>
      <c r="AE2166" s="159">
        <v>20122161.559999999</v>
      </c>
      <c r="AF2166" s="159">
        <v>4805698.12</v>
      </c>
      <c r="AG2166" s="159">
        <v>390471.96</v>
      </c>
      <c r="AH2166" s="159">
        <v>393312.79</v>
      </c>
      <c r="AI2166" s="159">
        <v>0</v>
      </c>
      <c r="AJ2166" s="159">
        <v>161.56</v>
      </c>
    </row>
    <row r="2167" spans="1:36">
      <c r="A2167" s="153">
        <v>30</v>
      </c>
      <c r="B2167" s="154">
        <v>10</v>
      </c>
      <c r="C2167" s="154">
        <v>12</v>
      </c>
      <c r="D2167" s="155">
        <v>3</v>
      </c>
      <c r="E2167" s="155" t="s">
        <v>556</v>
      </c>
      <c r="F2167" s="156" t="s">
        <v>5574</v>
      </c>
      <c r="G2167" s="156" t="s">
        <v>556</v>
      </c>
      <c r="H2167" s="156" t="s">
        <v>5587</v>
      </c>
      <c r="I2167" s="155">
        <v>3010123</v>
      </c>
      <c r="J2167" s="157" t="s">
        <v>792</v>
      </c>
      <c r="K2167" s="157"/>
      <c r="L2167" s="155">
        <v>2022</v>
      </c>
      <c r="M2167" s="158">
        <v>14065</v>
      </c>
      <c r="N2167" s="159">
        <v>66812006.25</v>
      </c>
      <c r="O2167" s="159">
        <v>65504684.200000003</v>
      </c>
      <c r="P2167" s="159">
        <v>34299158.269999996</v>
      </c>
      <c r="Q2167" s="159">
        <v>13240027</v>
      </c>
      <c r="R2167" s="159">
        <v>21059131.27</v>
      </c>
      <c r="S2167" s="159">
        <v>1307322.05</v>
      </c>
      <c r="T2167" s="159">
        <v>96170.59</v>
      </c>
      <c r="U2167" s="159">
        <v>66473627.439999998</v>
      </c>
      <c r="V2167" s="159">
        <v>59219560.689999998</v>
      </c>
      <c r="W2167" s="159">
        <v>22005100.010000002</v>
      </c>
      <c r="X2167" s="159">
        <v>428775.06</v>
      </c>
      <c r="Y2167" s="159">
        <v>7254066.75</v>
      </c>
      <c r="Z2167" s="159">
        <v>4141609.63</v>
      </c>
      <c r="AA2167" s="159">
        <v>3000000</v>
      </c>
      <c r="AB2167" s="159">
        <v>1141609.6299999999</v>
      </c>
      <c r="AC2167" s="159">
        <v>2050672</v>
      </c>
      <c r="AD2167" s="159">
        <v>2050672</v>
      </c>
      <c r="AE2167" s="159">
        <v>19294000</v>
      </c>
      <c r="AF2167" s="159">
        <v>6285123.5099999998</v>
      </c>
      <c r="AG2167" s="159">
        <v>42421.86</v>
      </c>
      <c r="AH2167" s="159">
        <v>53962.65</v>
      </c>
      <c r="AI2167" s="159">
        <v>0</v>
      </c>
      <c r="AJ2167" s="159">
        <v>0</v>
      </c>
    </row>
    <row r="2168" spans="1:36">
      <c r="A2168" s="153">
        <v>30</v>
      </c>
      <c r="B2168" s="154">
        <v>10</v>
      </c>
      <c r="C2168" s="154">
        <v>13</v>
      </c>
      <c r="D2168" s="155">
        <v>2</v>
      </c>
      <c r="E2168" s="155" t="s">
        <v>556</v>
      </c>
      <c r="F2168" s="156" t="s">
        <v>5576</v>
      </c>
      <c r="G2168" s="156" t="s">
        <v>556</v>
      </c>
      <c r="H2168" s="156" t="s">
        <v>5588</v>
      </c>
      <c r="I2168" s="155">
        <v>3010132</v>
      </c>
      <c r="J2168" s="157" t="s">
        <v>791</v>
      </c>
      <c r="K2168" s="157"/>
      <c r="L2168" s="155">
        <v>2022</v>
      </c>
      <c r="M2168" s="158">
        <v>7305</v>
      </c>
      <c r="N2168" s="159">
        <v>41615813.93</v>
      </c>
      <c r="O2168" s="159">
        <v>36026056.200000003</v>
      </c>
      <c r="P2168" s="159">
        <v>21629984.880000003</v>
      </c>
      <c r="Q2168" s="159">
        <v>8616579</v>
      </c>
      <c r="R2168" s="159">
        <v>13013405.880000001</v>
      </c>
      <c r="S2168" s="159">
        <v>5589757.7300000004</v>
      </c>
      <c r="T2168" s="159">
        <v>1771046.73</v>
      </c>
      <c r="U2168" s="159">
        <v>42616378.060000002</v>
      </c>
      <c r="V2168" s="159">
        <v>34945244.450000003</v>
      </c>
      <c r="W2168" s="159">
        <v>13836623.48</v>
      </c>
      <c r="X2168" s="159">
        <v>244588.7</v>
      </c>
      <c r="Y2168" s="159">
        <v>7671133.6100000003</v>
      </c>
      <c r="Z2168" s="159">
        <v>3536916.52</v>
      </c>
      <c r="AA2168" s="159">
        <v>1600000</v>
      </c>
      <c r="AB2168" s="159">
        <v>1936916.52</v>
      </c>
      <c r="AC2168" s="159">
        <v>1774000</v>
      </c>
      <c r="AD2168" s="159">
        <v>1774000</v>
      </c>
      <c r="AE2168" s="159">
        <v>7822000</v>
      </c>
      <c r="AF2168" s="159">
        <v>1080811.75</v>
      </c>
      <c r="AG2168" s="159">
        <v>63345.87</v>
      </c>
      <c r="AH2168" s="159">
        <v>79642.03</v>
      </c>
      <c r="AI2168" s="159">
        <v>0</v>
      </c>
      <c r="AJ2168" s="159">
        <v>0</v>
      </c>
    </row>
    <row r="2169" spans="1:36">
      <c r="A2169" s="153">
        <v>30</v>
      </c>
      <c r="B2169" s="154">
        <v>10</v>
      </c>
      <c r="C2169" s="154">
        <v>14</v>
      </c>
      <c r="D2169" s="155">
        <v>2</v>
      </c>
      <c r="E2169" s="155" t="s">
        <v>556</v>
      </c>
      <c r="F2169" s="156" t="s">
        <v>5576</v>
      </c>
      <c r="G2169" s="156" t="s">
        <v>556</v>
      </c>
      <c r="H2169" s="156" t="s">
        <v>5589</v>
      </c>
      <c r="I2169" s="155">
        <v>3010142</v>
      </c>
      <c r="J2169" s="157" t="s">
        <v>790</v>
      </c>
      <c r="K2169" s="157"/>
      <c r="L2169" s="155">
        <v>2022</v>
      </c>
      <c r="M2169" s="158">
        <v>6189</v>
      </c>
      <c r="N2169" s="159">
        <v>30380439</v>
      </c>
      <c r="O2169" s="159">
        <v>29343997.73</v>
      </c>
      <c r="P2169" s="159">
        <v>18349176.689999998</v>
      </c>
      <c r="Q2169" s="159">
        <v>6763217</v>
      </c>
      <c r="R2169" s="159">
        <v>11585959.689999999</v>
      </c>
      <c r="S2169" s="159">
        <v>1036441.27</v>
      </c>
      <c r="T2169" s="159">
        <v>14536.51</v>
      </c>
      <c r="U2169" s="159">
        <v>29136740.34</v>
      </c>
      <c r="V2169" s="159">
        <v>28363716.829999998</v>
      </c>
      <c r="W2169" s="159">
        <v>10732088.130000001</v>
      </c>
      <c r="X2169" s="159">
        <v>81038.05</v>
      </c>
      <c r="Y2169" s="159">
        <v>773023.51</v>
      </c>
      <c r="Z2169" s="159">
        <v>882847.32</v>
      </c>
      <c r="AA2169" s="159">
        <v>0</v>
      </c>
      <c r="AB2169" s="159">
        <v>882847.32</v>
      </c>
      <c r="AC2169" s="159">
        <v>925548</v>
      </c>
      <c r="AD2169" s="159">
        <v>860000</v>
      </c>
      <c r="AE2169" s="159">
        <v>3440000</v>
      </c>
      <c r="AF2169" s="159">
        <v>980280.9</v>
      </c>
      <c r="AG2169" s="159">
        <v>412095.99</v>
      </c>
      <c r="AH2169" s="159">
        <v>459059.31</v>
      </c>
      <c r="AI2169" s="159">
        <v>0</v>
      </c>
      <c r="AJ2169" s="159">
        <v>0</v>
      </c>
    </row>
    <row r="2170" spans="1:36">
      <c r="A2170" s="153">
        <v>30</v>
      </c>
      <c r="B2170" s="154">
        <v>11</v>
      </c>
      <c r="C2170" s="154">
        <v>1</v>
      </c>
      <c r="D2170" s="155">
        <v>1</v>
      </c>
      <c r="E2170" s="155" t="s">
        <v>556</v>
      </c>
      <c r="F2170" s="156" t="s">
        <v>5590</v>
      </c>
      <c r="G2170" s="156" t="s">
        <v>556</v>
      </c>
      <c r="H2170" s="156" t="s">
        <v>5591</v>
      </c>
      <c r="I2170" s="155">
        <v>3011011</v>
      </c>
      <c r="J2170" s="157" t="s">
        <v>788</v>
      </c>
      <c r="K2170" s="157"/>
      <c r="L2170" s="155">
        <v>2022</v>
      </c>
      <c r="M2170" s="158">
        <v>23880</v>
      </c>
      <c r="N2170" s="159">
        <v>116626903.37</v>
      </c>
      <c r="O2170" s="159">
        <v>111806807.92</v>
      </c>
      <c r="P2170" s="159">
        <v>57600352.600000001</v>
      </c>
      <c r="Q2170" s="159">
        <v>20690669</v>
      </c>
      <c r="R2170" s="159">
        <v>36909683.600000001</v>
      </c>
      <c r="S2170" s="159">
        <v>4820095.45</v>
      </c>
      <c r="T2170" s="159">
        <v>1074465.28</v>
      </c>
      <c r="U2170" s="159">
        <v>120860448.94</v>
      </c>
      <c r="V2170" s="159">
        <v>104260596.11</v>
      </c>
      <c r="W2170" s="159">
        <v>45707542.560000002</v>
      </c>
      <c r="X2170" s="159">
        <v>668478.06000000006</v>
      </c>
      <c r="Y2170" s="159">
        <v>16599852.83</v>
      </c>
      <c r="Z2170" s="159">
        <v>13169822.59</v>
      </c>
      <c r="AA2170" s="159">
        <v>9500000</v>
      </c>
      <c r="AB2170" s="159">
        <v>3669822.59</v>
      </c>
      <c r="AC2170" s="159">
        <v>2417500</v>
      </c>
      <c r="AD2170" s="159">
        <v>2417500</v>
      </c>
      <c r="AE2170" s="159">
        <v>32498993.57</v>
      </c>
      <c r="AF2170" s="159">
        <v>7546211.8099999996</v>
      </c>
      <c r="AG2170" s="159">
        <v>600249.81000000006</v>
      </c>
      <c r="AH2170" s="159">
        <v>364340.34</v>
      </c>
      <c r="AI2170" s="159">
        <v>0</v>
      </c>
      <c r="AJ2170" s="159">
        <v>0</v>
      </c>
    </row>
    <row r="2171" spans="1:36">
      <c r="A2171" s="153">
        <v>30</v>
      </c>
      <c r="B2171" s="154">
        <v>11</v>
      </c>
      <c r="C2171" s="154">
        <v>2</v>
      </c>
      <c r="D2171" s="155">
        <v>3</v>
      </c>
      <c r="E2171" s="155" t="s">
        <v>556</v>
      </c>
      <c r="F2171" s="156" t="s">
        <v>5592</v>
      </c>
      <c r="G2171" s="156" t="s">
        <v>556</v>
      </c>
      <c r="H2171" s="156" t="s">
        <v>5593</v>
      </c>
      <c r="I2171" s="155">
        <v>3011023</v>
      </c>
      <c r="J2171" s="157" t="s">
        <v>789</v>
      </c>
      <c r="K2171" s="157"/>
      <c r="L2171" s="155">
        <v>2022</v>
      </c>
      <c r="M2171" s="158">
        <v>11491</v>
      </c>
      <c r="N2171" s="159">
        <v>58418642.340000004</v>
      </c>
      <c r="O2171" s="159">
        <v>51559639.799999997</v>
      </c>
      <c r="P2171" s="159">
        <v>30744004.579999998</v>
      </c>
      <c r="Q2171" s="159">
        <v>11274705</v>
      </c>
      <c r="R2171" s="159">
        <v>19469299.579999998</v>
      </c>
      <c r="S2171" s="159">
        <v>6859002.54</v>
      </c>
      <c r="T2171" s="159">
        <v>990042.49</v>
      </c>
      <c r="U2171" s="159">
        <v>54286608.939999998</v>
      </c>
      <c r="V2171" s="159">
        <v>47053106.560000002</v>
      </c>
      <c r="W2171" s="159">
        <v>16057977.5</v>
      </c>
      <c r="X2171" s="159">
        <v>686218.45</v>
      </c>
      <c r="Y2171" s="159">
        <v>7233502.3799999999</v>
      </c>
      <c r="Z2171" s="159">
        <v>5314642.3499999996</v>
      </c>
      <c r="AA2171" s="159">
        <v>3215273</v>
      </c>
      <c r="AB2171" s="159">
        <v>2099369.3499999996</v>
      </c>
      <c r="AC2171" s="159">
        <v>5851453.1299999999</v>
      </c>
      <c r="AD2171" s="159">
        <v>5851453.1299999999</v>
      </c>
      <c r="AE2171" s="159">
        <v>22093150.32</v>
      </c>
      <c r="AF2171" s="159">
        <v>4506533.24</v>
      </c>
      <c r="AG2171" s="159">
        <v>349301.45</v>
      </c>
      <c r="AH2171" s="159">
        <v>193135.17</v>
      </c>
      <c r="AI2171" s="159">
        <v>0</v>
      </c>
      <c r="AJ2171" s="159">
        <v>0</v>
      </c>
    </row>
    <row r="2172" spans="1:36">
      <c r="A2172" s="153">
        <v>30</v>
      </c>
      <c r="B2172" s="154">
        <v>11</v>
      </c>
      <c r="C2172" s="154">
        <v>3</v>
      </c>
      <c r="D2172" s="155">
        <v>2</v>
      </c>
      <c r="E2172" s="155" t="s">
        <v>556</v>
      </c>
      <c r="F2172" s="156" t="s">
        <v>5594</v>
      </c>
      <c r="G2172" s="156" t="s">
        <v>556</v>
      </c>
      <c r="H2172" s="156" t="s">
        <v>5595</v>
      </c>
      <c r="I2172" s="155">
        <v>3011032</v>
      </c>
      <c r="J2172" s="157" t="s">
        <v>788</v>
      </c>
      <c r="K2172" s="157"/>
      <c r="L2172" s="155">
        <v>2022</v>
      </c>
      <c r="M2172" s="158">
        <v>16119</v>
      </c>
      <c r="N2172" s="159">
        <v>90606045.560000002</v>
      </c>
      <c r="O2172" s="159">
        <v>84088645.310000002</v>
      </c>
      <c r="P2172" s="159">
        <v>39128350.460000001</v>
      </c>
      <c r="Q2172" s="159">
        <v>13409429</v>
      </c>
      <c r="R2172" s="159">
        <v>25718921.460000001</v>
      </c>
      <c r="S2172" s="159">
        <v>6517400.25</v>
      </c>
      <c r="T2172" s="159">
        <v>586826.54</v>
      </c>
      <c r="U2172" s="159">
        <v>97009942.790000007</v>
      </c>
      <c r="V2172" s="159">
        <v>65920852.899999999</v>
      </c>
      <c r="W2172" s="159">
        <v>23033055.93</v>
      </c>
      <c r="X2172" s="159">
        <v>130147.38</v>
      </c>
      <c r="Y2172" s="159">
        <v>31089089.890000001</v>
      </c>
      <c r="Z2172" s="159">
        <v>19312728.93</v>
      </c>
      <c r="AA2172" s="159">
        <v>8795000</v>
      </c>
      <c r="AB2172" s="159">
        <v>10517728.93</v>
      </c>
      <c r="AC2172" s="159">
        <v>2057770</v>
      </c>
      <c r="AD2172" s="159">
        <v>2057770</v>
      </c>
      <c r="AE2172" s="159">
        <v>11638300</v>
      </c>
      <c r="AF2172" s="159">
        <v>18167792.41</v>
      </c>
      <c r="AG2172" s="159">
        <v>245803.99</v>
      </c>
      <c r="AH2172" s="159">
        <v>628029.36</v>
      </c>
      <c r="AI2172" s="159">
        <v>0</v>
      </c>
      <c r="AJ2172" s="159">
        <v>0</v>
      </c>
    </row>
    <row r="2173" spans="1:36">
      <c r="A2173" s="153">
        <v>30</v>
      </c>
      <c r="B2173" s="154">
        <v>11</v>
      </c>
      <c r="C2173" s="154">
        <v>4</v>
      </c>
      <c r="D2173" s="155">
        <v>3</v>
      </c>
      <c r="E2173" s="155" t="s">
        <v>556</v>
      </c>
      <c r="F2173" s="156" t="s">
        <v>5592</v>
      </c>
      <c r="G2173" s="156" t="s">
        <v>556</v>
      </c>
      <c r="H2173" s="156" t="s">
        <v>5596</v>
      </c>
      <c r="I2173" s="155">
        <v>3011043</v>
      </c>
      <c r="J2173" s="157" t="s">
        <v>787</v>
      </c>
      <c r="K2173" s="157"/>
      <c r="L2173" s="155">
        <v>2022</v>
      </c>
      <c r="M2173" s="158">
        <v>10055</v>
      </c>
      <c r="N2173" s="159">
        <v>55982108.799999997</v>
      </c>
      <c r="O2173" s="159">
        <v>51698502.200000003</v>
      </c>
      <c r="P2173" s="159">
        <v>33148357.129999999</v>
      </c>
      <c r="Q2173" s="159">
        <v>15428125</v>
      </c>
      <c r="R2173" s="159">
        <v>17720232.129999999</v>
      </c>
      <c r="S2173" s="159">
        <v>4283606.5999999996</v>
      </c>
      <c r="T2173" s="159">
        <v>807936.1</v>
      </c>
      <c r="U2173" s="159">
        <v>55239280.490000002</v>
      </c>
      <c r="V2173" s="159">
        <v>45510165.299999997</v>
      </c>
      <c r="W2173" s="159">
        <v>16036390.300000001</v>
      </c>
      <c r="X2173" s="159">
        <v>736754.81</v>
      </c>
      <c r="Y2173" s="159">
        <v>9729115.1899999995</v>
      </c>
      <c r="Z2173" s="159">
        <v>3794004.71</v>
      </c>
      <c r="AA2173" s="159">
        <v>0</v>
      </c>
      <c r="AB2173" s="159">
        <v>3794004.71</v>
      </c>
      <c r="AC2173" s="159">
        <v>1541591.56</v>
      </c>
      <c r="AD2173" s="159">
        <v>1541591.56</v>
      </c>
      <c r="AE2173" s="159">
        <v>27464716.309999999</v>
      </c>
      <c r="AF2173" s="159">
        <v>6188336.9000000004</v>
      </c>
      <c r="AG2173" s="159">
        <v>0</v>
      </c>
      <c r="AH2173" s="159">
        <v>0</v>
      </c>
      <c r="AI2173" s="159">
        <v>0</v>
      </c>
      <c r="AJ2173" s="159">
        <v>0</v>
      </c>
    </row>
    <row r="2174" spans="1:36">
      <c r="A2174" s="153">
        <v>30</v>
      </c>
      <c r="B2174" s="154">
        <v>11</v>
      </c>
      <c r="C2174" s="154">
        <v>5</v>
      </c>
      <c r="D2174" s="155">
        <v>3</v>
      </c>
      <c r="E2174" s="155" t="s">
        <v>556</v>
      </c>
      <c r="F2174" s="156" t="s">
        <v>5592</v>
      </c>
      <c r="G2174" s="156" t="s">
        <v>556</v>
      </c>
      <c r="H2174" s="156" t="s">
        <v>5597</v>
      </c>
      <c r="I2174" s="155">
        <v>3011053</v>
      </c>
      <c r="J2174" s="157" t="s">
        <v>786</v>
      </c>
      <c r="K2174" s="157"/>
      <c r="L2174" s="155">
        <v>2022</v>
      </c>
      <c r="M2174" s="158">
        <v>17626</v>
      </c>
      <c r="N2174" s="159">
        <v>90974339.310000002</v>
      </c>
      <c r="O2174" s="159">
        <v>84954683.609999999</v>
      </c>
      <c r="P2174" s="159">
        <v>46904542.189999998</v>
      </c>
      <c r="Q2174" s="159">
        <v>16668971</v>
      </c>
      <c r="R2174" s="159">
        <v>30235571.190000001</v>
      </c>
      <c r="S2174" s="159">
        <v>6019655.7000000002</v>
      </c>
      <c r="T2174" s="159">
        <v>1849195.57</v>
      </c>
      <c r="U2174" s="159">
        <v>90730606.709999993</v>
      </c>
      <c r="V2174" s="159">
        <v>80059976.969999999</v>
      </c>
      <c r="W2174" s="159">
        <v>30329531.940000001</v>
      </c>
      <c r="X2174" s="159">
        <v>508766.81</v>
      </c>
      <c r="Y2174" s="159">
        <v>10670629.74</v>
      </c>
      <c r="Z2174" s="159">
        <v>7370167.8499999996</v>
      </c>
      <c r="AA2174" s="159">
        <v>5063700</v>
      </c>
      <c r="AB2174" s="159">
        <v>2306467.8499999996</v>
      </c>
      <c r="AC2174" s="159">
        <v>5297250</v>
      </c>
      <c r="AD2174" s="159">
        <v>4647250</v>
      </c>
      <c r="AE2174" s="159">
        <v>20317750.190000001</v>
      </c>
      <c r="AF2174" s="159">
        <v>4894706.6399999997</v>
      </c>
      <c r="AG2174" s="159">
        <v>146838.01</v>
      </c>
      <c r="AH2174" s="159">
        <v>48939.83</v>
      </c>
      <c r="AI2174" s="159">
        <v>0</v>
      </c>
      <c r="AJ2174" s="159">
        <v>0</v>
      </c>
    </row>
    <row r="2175" spans="1:36">
      <c r="A2175" s="153">
        <v>30</v>
      </c>
      <c r="B2175" s="154">
        <v>12</v>
      </c>
      <c r="C2175" s="154">
        <v>1</v>
      </c>
      <c r="D2175" s="155">
        <v>1</v>
      </c>
      <c r="E2175" s="155" t="s">
        <v>556</v>
      </c>
      <c r="F2175" s="156" t="s">
        <v>5598</v>
      </c>
      <c r="G2175" s="156" t="s">
        <v>556</v>
      </c>
      <c r="H2175" s="156" t="s">
        <v>5599</v>
      </c>
      <c r="I2175" s="155">
        <v>3012011</v>
      </c>
      <c r="J2175" s="157" t="s">
        <v>785</v>
      </c>
      <c r="K2175" s="157"/>
      <c r="L2175" s="155">
        <v>2022</v>
      </c>
      <c r="M2175" s="158">
        <v>2880</v>
      </c>
      <c r="N2175" s="159">
        <v>14446426.560000001</v>
      </c>
      <c r="O2175" s="159">
        <v>14140241.67</v>
      </c>
      <c r="P2175" s="159">
        <v>8954646.75</v>
      </c>
      <c r="Q2175" s="159">
        <v>4619566</v>
      </c>
      <c r="R2175" s="159">
        <v>4335080.75</v>
      </c>
      <c r="S2175" s="159">
        <v>306184.89</v>
      </c>
      <c r="T2175" s="159">
        <v>231580</v>
      </c>
      <c r="U2175" s="159">
        <v>13976389.74</v>
      </c>
      <c r="V2175" s="159">
        <v>12907985.140000001</v>
      </c>
      <c r="W2175" s="159">
        <v>5200799.47</v>
      </c>
      <c r="X2175" s="159">
        <v>15082.75</v>
      </c>
      <c r="Y2175" s="159">
        <v>1068404.6000000001</v>
      </c>
      <c r="Z2175" s="159">
        <v>765682.53</v>
      </c>
      <c r="AA2175" s="159">
        <v>0</v>
      </c>
      <c r="AB2175" s="159">
        <v>765682.53</v>
      </c>
      <c r="AC2175" s="159">
        <v>298350</v>
      </c>
      <c r="AD2175" s="159">
        <v>298350</v>
      </c>
      <c r="AE2175" s="159">
        <v>336831.8</v>
      </c>
      <c r="AF2175" s="159">
        <v>1232256.53</v>
      </c>
      <c r="AG2175" s="159">
        <v>0</v>
      </c>
      <c r="AH2175" s="159">
        <v>144258.29999999999</v>
      </c>
      <c r="AI2175" s="159">
        <v>0</v>
      </c>
      <c r="AJ2175" s="159">
        <v>0</v>
      </c>
    </row>
    <row r="2176" spans="1:36">
      <c r="A2176" s="153">
        <v>30</v>
      </c>
      <c r="B2176" s="154">
        <v>12</v>
      </c>
      <c r="C2176" s="154">
        <v>2</v>
      </c>
      <c r="D2176" s="155">
        <v>3</v>
      </c>
      <c r="E2176" s="155" t="s">
        <v>556</v>
      </c>
      <c r="F2176" s="156" t="s">
        <v>5600</v>
      </c>
      <c r="G2176" s="156" t="s">
        <v>556</v>
      </c>
      <c r="H2176" s="156" t="s">
        <v>5601</v>
      </c>
      <c r="I2176" s="155">
        <v>3012023</v>
      </c>
      <c r="J2176" s="157" t="s">
        <v>784</v>
      </c>
      <c r="K2176" s="157"/>
      <c r="L2176" s="155">
        <v>2022</v>
      </c>
      <c r="M2176" s="158">
        <v>8068</v>
      </c>
      <c r="N2176" s="159">
        <v>38880175.039999999</v>
      </c>
      <c r="O2176" s="159">
        <v>37839853.020000003</v>
      </c>
      <c r="P2176" s="159">
        <v>25229444.810000002</v>
      </c>
      <c r="Q2176" s="159">
        <v>12298578</v>
      </c>
      <c r="R2176" s="159">
        <v>12930866.810000001</v>
      </c>
      <c r="S2176" s="159">
        <v>1040322.02</v>
      </c>
      <c r="T2176" s="159">
        <v>188159.35</v>
      </c>
      <c r="U2176" s="159">
        <v>37862845.270000003</v>
      </c>
      <c r="V2176" s="159">
        <v>34562389.560000002</v>
      </c>
      <c r="W2176" s="159">
        <v>13050678.300000001</v>
      </c>
      <c r="X2176" s="159">
        <v>98963.37</v>
      </c>
      <c r="Y2176" s="159">
        <v>3300455.71</v>
      </c>
      <c r="Z2176" s="159">
        <v>3143266.97</v>
      </c>
      <c r="AA2176" s="159">
        <v>132397.57999999999</v>
      </c>
      <c r="AB2176" s="159">
        <v>3010869.39</v>
      </c>
      <c r="AC2176" s="159">
        <v>392857</v>
      </c>
      <c r="AD2176" s="159">
        <v>392857</v>
      </c>
      <c r="AE2176" s="159">
        <v>3522989.62</v>
      </c>
      <c r="AF2176" s="159">
        <v>3277463.46</v>
      </c>
      <c r="AG2176" s="159">
        <v>71427.13</v>
      </c>
      <c r="AH2176" s="159">
        <v>258401.11</v>
      </c>
      <c r="AI2176" s="159">
        <v>0</v>
      </c>
      <c r="AJ2176" s="159">
        <v>0</v>
      </c>
    </row>
    <row r="2177" spans="1:36">
      <c r="A2177" s="153">
        <v>30</v>
      </c>
      <c r="B2177" s="154">
        <v>12</v>
      </c>
      <c r="C2177" s="154">
        <v>3</v>
      </c>
      <c r="D2177" s="155">
        <v>3</v>
      </c>
      <c r="E2177" s="155" t="s">
        <v>556</v>
      </c>
      <c r="F2177" s="156" t="s">
        <v>5600</v>
      </c>
      <c r="G2177" s="156" t="s">
        <v>556</v>
      </c>
      <c r="H2177" s="156" t="s">
        <v>5602</v>
      </c>
      <c r="I2177" s="155">
        <v>3012033</v>
      </c>
      <c r="J2177" s="157" t="s">
        <v>783</v>
      </c>
      <c r="K2177" s="157"/>
      <c r="L2177" s="155">
        <v>2022</v>
      </c>
      <c r="M2177" s="158">
        <v>13258</v>
      </c>
      <c r="N2177" s="159">
        <v>63477878.329999998</v>
      </c>
      <c r="O2177" s="159">
        <v>61919475.810000002</v>
      </c>
      <c r="P2177" s="159">
        <v>36288580.879999995</v>
      </c>
      <c r="Q2177" s="159">
        <v>13286276</v>
      </c>
      <c r="R2177" s="159">
        <v>23002304.879999999</v>
      </c>
      <c r="S2177" s="159">
        <v>1558402.52</v>
      </c>
      <c r="T2177" s="159">
        <v>288197.81</v>
      </c>
      <c r="U2177" s="159">
        <v>65261116.93</v>
      </c>
      <c r="V2177" s="159">
        <v>58478333.229999997</v>
      </c>
      <c r="W2177" s="159">
        <v>20778359.859999999</v>
      </c>
      <c r="X2177" s="159">
        <v>400133.2</v>
      </c>
      <c r="Y2177" s="159">
        <v>6782783.7000000002</v>
      </c>
      <c r="Z2177" s="159">
        <v>6319156.8499999996</v>
      </c>
      <c r="AA2177" s="159">
        <v>4000000</v>
      </c>
      <c r="AB2177" s="159">
        <v>2319156.8499999996</v>
      </c>
      <c r="AC2177" s="159">
        <v>3465903.72</v>
      </c>
      <c r="AD2177" s="159">
        <v>3465903.72</v>
      </c>
      <c r="AE2177" s="159">
        <v>15477494.34</v>
      </c>
      <c r="AF2177" s="159">
        <v>3441142.58</v>
      </c>
      <c r="AG2177" s="159">
        <v>637379.15</v>
      </c>
      <c r="AH2177" s="159">
        <v>785738.67</v>
      </c>
      <c r="AI2177" s="159">
        <v>0</v>
      </c>
      <c r="AJ2177" s="159">
        <v>0</v>
      </c>
    </row>
    <row r="2178" spans="1:36">
      <c r="A2178" s="153">
        <v>30</v>
      </c>
      <c r="B2178" s="154">
        <v>12</v>
      </c>
      <c r="C2178" s="154">
        <v>4</v>
      </c>
      <c r="D2178" s="155">
        <v>3</v>
      </c>
      <c r="E2178" s="155" t="s">
        <v>556</v>
      </c>
      <c r="F2178" s="156" t="s">
        <v>5600</v>
      </c>
      <c r="G2178" s="156" t="s">
        <v>556</v>
      </c>
      <c r="H2178" s="156" t="s">
        <v>5603</v>
      </c>
      <c r="I2178" s="155">
        <v>3012043</v>
      </c>
      <c r="J2178" s="157" t="s">
        <v>782</v>
      </c>
      <c r="K2178" s="157"/>
      <c r="L2178" s="155">
        <v>2022</v>
      </c>
      <c r="M2178" s="158">
        <v>40350</v>
      </c>
      <c r="N2178" s="159">
        <v>189319685.80000001</v>
      </c>
      <c r="O2178" s="159">
        <v>173756235.06</v>
      </c>
      <c r="P2178" s="159">
        <v>90649397.400000006</v>
      </c>
      <c r="Q2178" s="159">
        <v>33841044</v>
      </c>
      <c r="R2178" s="159">
        <v>56808353.399999999</v>
      </c>
      <c r="S2178" s="159">
        <v>15563450.74</v>
      </c>
      <c r="T2178" s="159">
        <v>690358.94</v>
      </c>
      <c r="U2178" s="159">
        <v>197101312.22999999</v>
      </c>
      <c r="V2178" s="159">
        <v>158222384.80000001</v>
      </c>
      <c r="W2178" s="159">
        <v>60566463.719999999</v>
      </c>
      <c r="X2178" s="159">
        <v>916894.62</v>
      </c>
      <c r="Y2178" s="159">
        <v>38878927.43</v>
      </c>
      <c r="Z2178" s="159">
        <v>23398760.309999999</v>
      </c>
      <c r="AA2178" s="159">
        <v>8903419.3800000008</v>
      </c>
      <c r="AB2178" s="159">
        <v>14495340.929999998</v>
      </c>
      <c r="AC2178" s="159">
        <v>11214441.220000001</v>
      </c>
      <c r="AD2178" s="159">
        <v>8414441.2200000007</v>
      </c>
      <c r="AE2178" s="159">
        <v>55991787.530000001</v>
      </c>
      <c r="AF2178" s="159">
        <v>15533850.26</v>
      </c>
      <c r="AG2178" s="159">
        <v>163150.82</v>
      </c>
      <c r="AH2178" s="159">
        <v>256300.55</v>
      </c>
      <c r="AI2178" s="159">
        <v>0</v>
      </c>
      <c r="AJ2178" s="159">
        <v>0</v>
      </c>
    </row>
    <row r="2179" spans="1:36">
      <c r="A2179" s="153">
        <v>30</v>
      </c>
      <c r="B2179" s="154">
        <v>12</v>
      </c>
      <c r="C2179" s="154">
        <v>5</v>
      </c>
      <c r="D2179" s="155">
        <v>2</v>
      </c>
      <c r="E2179" s="155" t="s">
        <v>556</v>
      </c>
      <c r="F2179" s="156" t="s">
        <v>5604</v>
      </c>
      <c r="G2179" s="156" t="s">
        <v>556</v>
      </c>
      <c r="H2179" s="156" t="s">
        <v>5605</v>
      </c>
      <c r="I2179" s="155">
        <v>3012052</v>
      </c>
      <c r="J2179" s="157" t="s">
        <v>781</v>
      </c>
      <c r="K2179" s="157"/>
      <c r="L2179" s="155">
        <v>2022</v>
      </c>
      <c r="M2179" s="158">
        <v>5188</v>
      </c>
      <c r="N2179" s="159">
        <v>24379181.16</v>
      </c>
      <c r="O2179" s="159">
        <v>24215990.420000002</v>
      </c>
      <c r="P2179" s="159">
        <v>16807624.560000002</v>
      </c>
      <c r="Q2179" s="159">
        <v>8330003</v>
      </c>
      <c r="R2179" s="159">
        <v>8477621.5600000005</v>
      </c>
      <c r="S2179" s="159">
        <v>163190.74</v>
      </c>
      <c r="T2179" s="159">
        <v>6434.1</v>
      </c>
      <c r="U2179" s="159">
        <v>22822534.969999999</v>
      </c>
      <c r="V2179" s="159">
        <v>21146714.57</v>
      </c>
      <c r="W2179" s="159">
        <v>8404305.6999999993</v>
      </c>
      <c r="X2179" s="159">
        <v>26954.16</v>
      </c>
      <c r="Y2179" s="159">
        <v>1675820.4</v>
      </c>
      <c r="Z2179" s="159">
        <v>1929072.2</v>
      </c>
      <c r="AA2179" s="159">
        <v>0</v>
      </c>
      <c r="AB2179" s="159">
        <v>1929072.2</v>
      </c>
      <c r="AC2179" s="159">
        <v>488640</v>
      </c>
      <c r="AD2179" s="159">
        <v>488640</v>
      </c>
      <c r="AE2179" s="159">
        <v>627362.09</v>
      </c>
      <c r="AF2179" s="159">
        <v>3069275.85</v>
      </c>
      <c r="AG2179" s="159">
        <v>29616.55</v>
      </c>
      <c r="AH2179" s="159">
        <v>12158.71</v>
      </c>
      <c r="AI2179" s="159">
        <v>0</v>
      </c>
      <c r="AJ2179" s="159">
        <v>0</v>
      </c>
    </row>
    <row r="2180" spans="1:36">
      <c r="A2180" s="153">
        <v>30</v>
      </c>
      <c r="B2180" s="154">
        <v>12</v>
      </c>
      <c r="C2180" s="154">
        <v>6</v>
      </c>
      <c r="D2180" s="155">
        <v>3</v>
      </c>
      <c r="E2180" s="155" t="s">
        <v>556</v>
      </c>
      <c r="F2180" s="156" t="s">
        <v>5600</v>
      </c>
      <c r="G2180" s="156" t="s">
        <v>556</v>
      </c>
      <c r="H2180" s="156" t="s">
        <v>5606</v>
      </c>
      <c r="I2180" s="155">
        <v>3012063</v>
      </c>
      <c r="J2180" s="157" t="s">
        <v>780</v>
      </c>
      <c r="K2180" s="157"/>
      <c r="L2180" s="155">
        <v>2022</v>
      </c>
      <c r="M2180" s="158">
        <v>7560</v>
      </c>
      <c r="N2180" s="159">
        <v>39819832</v>
      </c>
      <c r="O2180" s="159">
        <v>37155820.049999997</v>
      </c>
      <c r="P2180" s="159">
        <v>23318890.48</v>
      </c>
      <c r="Q2180" s="159">
        <v>10816599</v>
      </c>
      <c r="R2180" s="159">
        <v>12502291.48</v>
      </c>
      <c r="S2180" s="159">
        <v>2664011.9500000002</v>
      </c>
      <c r="T2180" s="159">
        <v>190651.61</v>
      </c>
      <c r="U2180" s="159">
        <v>38091603.490000002</v>
      </c>
      <c r="V2180" s="159">
        <v>34425657.799999997</v>
      </c>
      <c r="W2180" s="159">
        <v>13337300.93</v>
      </c>
      <c r="X2180" s="159">
        <v>410768.29</v>
      </c>
      <c r="Y2180" s="159">
        <v>3665945.69</v>
      </c>
      <c r="Z2180" s="159">
        <v>2609672.85</v>
      </c>
      <c r="AA2180" s="159">
        <v>1524183.24</v>
      </c>
      <c r="AB2180" s="159">
        <v>1085489.6100000001</v>
      </c>
      <c r="AC2180" s="159">
        <v>4226000</v>
      </c>
      <c r="AD2180" s="159">
        <v>4226000</v>
      </c>
      <c r="AE2180" s="159">
        <v>12902901.17</v>
      </c>
      <c r="AF2180" s="159">
        <v>2730162.25</v>
      </c>
      <c r="AG2180" s="159">
        <v>219959.5</v>
      </c>
      <c r="AH2180" s="159">
        <v>220619.98</v>
      </c>
      <c r="AI2180" s="159">
        <v>0</v>
      </c>
      <c r="AJ2180" s="159">
        <v>0</v>
      </c>
    </row>
    <row r="2181" spans="1:36">
      <c r="A2181" s="153">
        <v>30</v>
      </c>
      <c r="B2181" s="154">
        <v>13</v>
      </c>
      <c r="C2181" s="154">
        <v>1</v>
      </c>
      <c r="D2181" s="155">
        <v>2</v>
      </c>
      <c r="E2181" s="155" t="s">
        <v>556</v>
      </c>
      <c r="F2181" s="156" t="s">
        <v>5607</v>
      </c>
      <c r="G2181" s="156" t="s">
        <v>556</v>
      </c>
      <c r="H2181" s="156" t="s">
        <v>5608</v>
      </c>
      <c r="I2181" s="155">
        <v>3013012</v>
      </c>
      <c r="J2181" s="157" t="s">
        <v>779</v>
      </c>
      <c r="K2181" s="157"/>
      <c r="L2181" s="155">
        <v>2022</v>
      </c>
      <c r="M2181" s="158">
        <v>8317</v>
      </c>
      <c r="N2181" s="159">
        <v>50157592.5</v>
      </c>
      <c r="O2181" s="159">
        <v>36963854.159999996</v>
      </c>
      <c r="P2181" s="159">
        <v>25204345.140000001</v>
      </c>
      <c r="Q2181" s="159">
        <v>12845748</v>
      </c>
      <c r="R2181" s="159">
        <v>12358597.140000001</v>
      </c>
      <c r="S2181" s="159">
        <v>13193738.34</v>
      </c>
      <c r="T2181" s="159">
        <v>53305.36</v>
      </c>
      <c r="U2181" s="159">
        <v>35713783.25</v>
      </c>
      <c r="V2181" s="159">
        <v>32791476.350000001</v>
      </c>
      <c r="W2181" s="159">
        <v>12940622</v>
      </c>
      <c r="X2181" s="159">
        <v>364791.33</v>
      </c>
      <c r="Y2181" s="159">
        <v>2922306.9</v>
      </c>
      <c r="Z2181" s="159">
        <v>1863318.22</v>
      </c>
      <c r="AA2181" s="159">
        <v>0</v>
      </c>
      <c r="AB2181" s="159">
        <v>1863318.22</v>
      </c>
      <c r="AC2181" s="159">
        <v>7000000</v>
      </c>
      <c r="AD2181" s="159">
        <v>7000000</v>
      </c>
      <c r="AE2181" s="159">
        <v>7742318.0899999999</v>
      </c>
      <c r="AF2181" s="159">
        <v>4172377.81</v>
      </c>
      <c r="AG2181" s="159">
        <v>7801.59</v>
      </c>
      <c r="AH2181" s="159">
        <v>38661.660000000003</v>
      </c>
      <c r="AI2181" s="159">
        <v>0</v>
      </c>
      <c r="AJ2181" s="159">
        <v>0</v>
      </c>
    </row>
    <row r="2182" spans="1:36">
      <c r="A2182" s="153">
        <v>30</v>
      </c>
      <c r="B2182" s="154">
        <v>13</v>
      </c>
      <c r="C2182" s="154">
        <v>2</v>
      </c>
      <c r="D2182" s="155">
        <v>2</v>
      </c>
      <c r="E2182" s="155" t="s">
        <v>556</v>
      </c>
      <c r="F2182" s="156" t="s">
        <v>5607</v>
      </c>
      <c r="G2182" s="156" t="s">
        <v>556</v>
      </c>
      <c r="H2182" s="156" t="s">
        <v>5609</v>
      </c>
      <c r="I2182" s="155">
        <v>3013022</v>
      </c>
      <c r="J2182" s="157" t="s">
        <v>778</v>
      </c>
      <c r="K2182" s="157"/>
      <c r="L2182" s="155">
        <v>2022</v>
      </c>
      <c r="M2182" s="158">
        <v>8253</v>
      </c>
      <c r="N2182" s="159">
        <v>42467475.32</v>
      </c>
      <c r="O2182" s="159">
        <v>39382380.090000004</v>
      </c>
      <c r="P2182" s="159">
        <v>22100421.59</v>
      </c>
      <c r="Q2182" s="159">
        <v>8149921</v>
      </c>
      <c r="R2182" s="159">
        <v>13950500.59</v>
      </c>
      <c r="S2182" s="159">
        <v>3085095.23</v>
      </c>
      <c r="T2182" s="159">
        <v>391272.8</v>
      </c>
      <c r="U2182" s="159">
        <v>41302096.109999999</v>
      </c>
      <c r="V2182" s="159">
        <v>35417981.799999997</v>
      </c>
      <c r="W2182" s="159">
        <v>12523146.109999999</v>
      </c>
      <c r="X2182" s="159">
        <v>156825.16</v>
      </c>
      <c r="Y2182" s="159">
        <v>5884114.3099999996</v>
      </c>
      <c r="Z2182" s="159">
        <v>4696017.42</v>
      </c>
      <c r="AA2182" s="159">
        <v>1000000</v>
      </c>
      <c r="AB2182" s="159">
        <v>3696017.42</v>
      </c>
      <c r="AC2182" s="159">
        <v>1753999.86</v>
      </c>
      <c r="AD2182" s="159">
        <v>1753999.86</v>
      </c>
      <c r="AE2182" s="159">
        <v>6217093</v>
      </c>
      <c r="AF2182" s="159">
        <v>3964398.29</v>
      </c>
      <c r="AG2182" s="159">
        <v>195570.99</v>
      </c>
      <c r="AH2182" s="159">
        <v>140895.78</v>
      </c>
      <c r="AI2182" s="159">
        <v>0</v>
      </c>
      <c r="AJ2182" s="159">
        <v>0</v>
      </c>
    </row>
    <row r="2183" spans="1:36">
      <c r="A2183" s="153">
        <v>30</v>
      </c>
      <c r="B2183" s="154">
        <v>13</v>
      </c>
      <c r="C2183" s="154">
        <v>3</v>
      </c>
      <c r="D2183" s="155">
        <v>3</v>
      </c>
      <c r="E2183" s="155" t="s">
        <v>556</v>
      </c>
      <c r="F2183" s="156" t="s">
        <v>5610</v>
      </c>
      <c r="G2183" s="156" t="s">
        <v>556</v>
      </c>
      <c r="H2183" s="156" t="s">
        <v>5611</v>
      </c>
      <c r="I2183" s="155">
        <v>3013033</v>
      </c>
      <c r="J2183" s="157" t="s">
        <v>777</v>
      </c>
      <c r="K2183" s="157"/>
      <c r="L2183" s="155">
        <v>2022</v>
      </c>
      <c r="M2183" s="158">
        <v>9229</v>
      </c>
      <c r="N2183" s="159">
        <v>48227278.799999997</v>
      </c>
      <c r="O2183" s="159">
        <v>45195986.200000003</v>
      </c>
      <c r="P2183" s="159">
        <v>25134568.800000001</v>
      </c>
      <c r="Q2183" s="159">
        <v>11210568</v>
      </c>
      <c r="R2183" s="159">
        <v>13924000.800000001</v>
      </c>
      <c r="S2183" s="159">
        <v>3031292.6</v>
      </c>
      <c r="T2183" s="159">
        <v>297322.59999999998</v>
      </c>
      <c r="U2183" s="159">
        <v>41658900</v>
      </c>
      <c r="V2183" s="159">
        <v>36144166.509999998</v>
      </c>
      <c r="W2183" s="159">
        <v>12266999.24</v>
      </c>
      <c r="X2183" s="159">
        <v>502611.89</v>
      </c>
      <c r="Y2183" s="159">
        <v>5514733.4900000002</v>
      </c>
      <c r="Z2183" s="159">
        <v>2495013.4900000002</v>
      </c>
      <c r="AA2183" s="159">
        <v>0</v>
      </c>
      <c r="AB2183" s="159">
        <v>2495013.4900000002</v>
      </c>
      <c r="AC2183" s="159">
        <v>6197398.7400000002</v>
      </c>
      <c r="AD2183" s="159">
        <v>6197398.7400000002</v>
      </c>
      <c r="AE2183" s="159">
        <v>12057566.359999999</v>
      </c>
      <c r="AF2183" s="159">
        <v>9051819.6899999995</v>
      </c>
      <c r="AG2183" s="159">
        <v>155269.76999999999</v>
      </c>
      <c r="AH2183" s="159">
        <v>155269.76999999999</v>
      </c>
      <c r="AI2183" s="159">
        <v>0</v>
      </c>
      <c r="AJ2183" s="159">
        <v>0</v>
      </c>
    </row>
    <row r="2184" spans="1:36">
      <c r="A2184" s="153">
        <v>30</v>
      </c>
      <c r="B2184" s="154">
        <v>13</v>
      </c>
      <c r="C2184" s="154">
        <v>4</v>
      </c>
      <c r="D2184" s="155">
        <v>3</v>
      </c>
      <c r="E2184" s="155" t="s">
        <v>556</v>
      </c>
      <c r="F2184" s="156" t="s">
        <v>5610</v>
      </c>
      <c r="G2184" s="156" t="s">
        <v>556</v>
      </c>
      <c r="H2184" s="156" t="s">
        <v>5612</v>
      </c>
      <c r="I2184" s="155">
        <v>3013043</v>
      </c>
      <c r="J2184" s="157" t="s">
        <v>776</v>
      </c>
      <c r="K2184" s="157"/>
      <c r="L2184" s="155">
        <v>2022</v>
      </c>
      <c r="M2184" s="158">
        <v>9495</v>
      </c>
      <c r="N2184" s="159">
        <v>48390736.990000002</v>
      </c>
      <c r="O2184" s="159">
        <v>45569443.549999997</v>
      </c>
      <c r="P2184" s="159">
        <v>24113153.140000001</v>
      </c>
      <c r="Q2184" s="159">
        <v>9442241</v>
      </c>
      <c r="R2184" s="159">
        <v>14670912.140000001</v>
      </c>
      <c r="S2184" s="159">
        <v>2821293.44</v>
      </c>
      <c r="T2184" s="159">
        <v>66097.789999999994</v>
      </c>
      <c r="U2184" s="159">
        <v>47111638.340000004</v>
      </c>
      <c r="V2184" s="159">
        <v>40031454.75</v>
      </c>
      <c r="W2184" s="159">
        <v>15251946.609999999</v>
      </c>
      <c r="X2184" s="159">
        <v>385597.3</v>
      </c>
      <c r="Y2184" s="159">
        <v>7080183.5899999999</v>
      </c>
      <c r="Z2184" s="159">
        <v>396350.04</v>
      </c>
      <c r="AA2184" s="159">
        <v>0</v>
      </c>
      <c r="AB2184" s="159">
        <v>396350.04</v>
      </c>
      <c r="AC2184" s="159">
        <v>1400000</v>
      </c>
      <c r="AD2184" s="159">
        <v>1400000</v>
      </c>
      <c r="AE2184" s="159">
        <v>12400000</v>
      </c>
      <c r="AF2184" s="159">
        <v>5537988.7999999998</v>
      </c>
      <c r="AG2184" s="159">
        <v>0</v>
      </c>
      <c r="AH2184" s="159">
        <v>135388.35</v>
      </c>
      <c r="AI2184" s="159">
        <v>0</v>
      </c>
      <c r="AJ2184" s="159">
        <v>0</v>
      </c>
    </row>
    <row r="2185" spans="1:36">
      <c r="A2185" s="153">
        <v>30</v>
      </c>
      <c r="B2185" s="154">
        <v>13</v>
      </c>
      <c r="C2185" s="154">
        <v>5</v>
      </c>
      <c r="D2185" s="155">
        <v>2</v>
      </c>
      <c r="E2185" s="155" t="s">
        <v>556</v>
      </c>
      <c r="F2185" s="156" t="s">
        <v>5607</v>
      </c>
      <c r="G2185" s="156" t="s">
        <v>556</v>
      </c>
      <c r="H2185" s="156" t="s">
        <v>5613</v>
      </c>
      <c r="I2185" s="155">
        <v>3013052</v>
      </c>
      <c r="J2185" s="157" t="s">
        <v>775</v>
      </c>
      <c r="K2185" s="157"/>
      <c r="L2185" s="155">
        <v>2022</v>
      </c>
      <c r="M2185" s="158">
        <v>8066</v>
      </c>
      <c r="N2185" s="159">
        <v>44813434.859999999</v>
      </c>
      <c r="O2185" s="159">
        <v>37328709.899999999</v>
      </c>
      <c r="P2185" s="159">
        <v>19280707.829999998</v>
      </c>
      <c r="Q2185" s="159">
        <v>6718331</v>
      </c>
      <c r="R2185" s="159">
        <v>12562376.83</v>
      </c>
      <c r="S2185" s="159">
        <v>7484724.96</v>
      </c>
      <c r="T2185" s="159">
        <v>811737.56</v>
      </c>
      <c r="U2185" s="159">
        <v>40881908.07</v>
      </c>
      <c r="V2185" s="159">
        <v>32233708.940000001</v>
      </c>
      <c r="W2185" s="159">
        <v>11213317.18</v>
      </c>
      <c r="X2185" s="159">
        <v>197923.77</v>
      </c>
      <c r="Y2185" s="159">
        <v>8648199.1300000008</v>
      </c>
      <c r="Z2185" s="159">
        <v>2530297.7999999998</v>
      </c>
      <c r="AA2185" s="159">
        <v>0</v>
      </c>
      <c r="AB2185" s="159">
        <v>2530297.7999999998</v>
      </c>
      <c r="AC2185" s="159">
        <v>2168762</v>
      </c>
      <c r="AD2185" s="159">
        <v>2168762</v>
      </c>
      <c r="AE2185" s="159">
        <v>6070000</v>
      </c>
      <c r="AF2185" s="159">
        <v>5095000.96</v>
      </c>
      <c r="AG2185" s="159">
        <v>170753.56</v>
      </c>
      <c r="AH2185" s="159">
        <v>421670.09</v>
      </c>
      <c r="AI2185" s="159">
        <v>0</v>
      </c>
      <c r="AJ2185" s="159">
        <v>0</v>
      </c>
    </row>
    <row r="2186" spans="1:36">
      <c r="A2186" s="153">
        <v>30</v>
      </c>
      <c r="B2186" s="154">
        <v>13</v>
      </c>
      <c r="C2186" s="154">
        <v>6</v>
      </c>
      <c r="D2186" s="155">
        <v>2</v>
      </c>
      <c r="E2186" s="155" t="s">
        <v>556</v>
      </c>
      <c r="F2186" s="156" t="s">
        <v>5607</v>
      </c>
      <c r="G2186" s="156" t="s">
        <v>556</v>
      </c>
      <c r="H2186" s="156" t="s">
        <v>5614</v>
      </c>
      <c r="I2186" s="155">
        <v>3013062</v>
      </c>
      <c r="J2186" s="157" t="s">
        <v>774</v>
      </c>
      <c r="K2186" s="157"/>
      <c r="L2186" s="155">
        <v>2022</v>
      </c>
      <c r="M2186" s="158">
        <v>3831</v>
      </c>
      <c r="N2186" s="159">
        <v>24658441.199999999</v>
      </c>
      <c r="O2186" s="159">
        <v>21083542.120000001</v>
      </c>
      <c r="P2186" s="159">
        <v>15029150.460000001</v>
      </c>
      <c r="Q2186" s="159">
        <v>7457050</v>
      </c>
      <c r="R2186" s="159">
        <v>7572100.46</v>
      </c>
      <c r="S2186" s="159">
        <v>3574899.08</v>
      </c>
      <c r="T2186" s="159">
        <v>441226.87</v>
      </c>
      <c r="U2186" s="159">
        <v>23213026.809999999</v>
      </c>
      <c r="V2186" s="159">
        <v>20121766.050000001</v>
      </c>
      <c r="W2186" s="159">
        <v>6933003.5700000003</v>
      </c>
      <c r="X2186" s="159">
        <v>308292.21999999997</v>
      </c>
      <c r="Y2186" s="159">
        <v>3091260.76</v>
      </c>
      <c r="Z2186" s="159">
        <v>1662645.86</v>
      </c>
      <c r="AA2186" s="159">
        <v>1276400</v>
      </c>
      <c r="AB2186" s="159">
        <v>386245.8600000001</v>
      </c>
      <c r="AC2186" s="159">
        <v>2160000</v>
      </c>
      <c r="AD2186" s="159">
        <v>2160000</v>
      </c>
      <c r="AE2186" s="159">
        <v>10702400</v>
      </c>
      <c r="AF2186" s="159">
        <v>961776.07</v>
      </c>
      <c r="AG2186" s="159">
        <v>186959.7</v>
      </c>
      <c r="AH2186" s="159">
        <v>130017.03</v>
      </c>
      <c r="AI2186" s="159">
        <v>0</v>
      </c>
      <c r="AJ2186" s="159">
        <v>0</v>
      </c>
    </row>
    <row r="2187" spans="1:36">
      <c r="A2187" s="153">
        <v>30</v>
      </c>
      <c r="B2187" s="154">
        <v>13</v>
      </c>
      <c r="C2187" s="154">
        <v>7</v>
      </c>
      <c r="D2187" s="155">
        <v>2</v>
      </c>
      <c r="E2187" s="155" t="s">
        <v>556</v>
      </c>
      <c r="F2187" s="156" t="s">
        <v>5607</v>
      </c>
      <c r="G2187" s="156" t="s">
        <v>556</v>
      </c>
      <c r="H2187" s="156" t="s">
        <v>5615</v>
      </c>
      <c r="I2187" s="155">
        <v>3013072</v>
      </c>
      <c r="J2187" s="157" t="s">
        <v>773</v>
      </c>
      <c r="K2187" s="157"/>
      <c r="L2187" s="155">
        <v>2022</v>
      </c>
      <c r="M2187" s="158">
        <v>9608</v>
      </c>
      <c r="N2187" s="159">
        <v>54630882.880000003</v>
      </c>
      <c r="O2187" s="159">
        <v>50123829.729999997</v>
      </c>
      <c r="P2187" s="159">
        <v>28034439.469999999</v>
      </c>
      <c r="Q2187" s="159">
        <v>12149487</v>
      </c>
      <c r="R2187" s="159">
        <v>15884952.470000001</v>
      </c>
      <c r="S2187" s="159">
        <v>4507053.1500000004</v>
      </c>
      <c r="T2187" s="159">
        <v>317956.81</v>
      </c>
      <c r="U2187" s="159">
        <v>56273313.729999997</v>
      </c>
      <c r="V2187" s="159">
        <v>44043380.909999996</v>
      </c>
      <c r="W2187" s="159">
        <v>16637261</v>
      </c>
      <c r="X2187" s="159">
        <v>335363.05</v>
      </c>
      <c r="Y2187" s="159">
        <v>12229932.82</v>
      </c>
      <c r="Z2187" s="159">
        <v>6851171.4299999997</v>
      </c>
      <c r="AA2187" s="159">
        <v>5176135.95</v>
      </c>
      <c r="AB2187" s="159">
        <v>1675035.4799999995</v>
      </c>
      <c r="AC2187" s="159">
        <v>2676136</v>
      </c>
      <c r="AD2187" s="159">
        <v>2676136</v>
      </c>
      <c r="AE2187" s="159">
        <v>15586016.74</v>
      </c>
      <c r="AF2187" s="159">
        <v>6080448.8200000003</v>
      </c>
      <c r="AG2187" s="159">
        <v>269055.8</v>
      </c>
      <c r="AH2187" s="159">
        <v>316636.73</v>
      </c>
      <c r="AI2187" s="159">
        <v>0</v>
      </c>
      <c r="AJ2187" s="159">
        <v>0</v>
      </c>
    </row>
    <row r="2188" spans="1:36">
      <c r="A2188" s="153">
        <v>30</v>
      </c>
      <c r="B2188" s="154">
        <v>14</v>
      </c>
      <c r="C2188" s="154">
        <v>1</v>
      </c>
      <c r="D2188" s="155">
        <v>2</v>
      </c>
      <c r="E2188" s="155" t="s">
        <v>556</v>
      </c>
      <c r="F2188" s="156" t="s">
        <v>5616</v>
      </c>
      <c r="G2188" s="156" t="s">
        <v>556</v>
      </c>
      <c r="H2188" s="156" t="s">
        <v>5617</v>
      </c>
      <c r="I2188" s="155">
        <v>3014012</v>
      </c>
      <c r="J2188" s="157" t="s">
        <v>772</v>
      </c>
      <c r="K2188" s="157"/>
      <c r="L2188" s="155">
        <v>2022</v>
      </c>
      <c r="M2188" s="158">
        <v>3332</v>
      </c>
      <c r="N2188" s="159">
        <v>19422519.949999999</v>
      </c>
      <c r="O2188" s="159">
        <v>16719321.59</v>
      </c>
      <c r="P2188" s="159">
        <v>11106558.629999999</v>
      </c>
      <c r="Q2188" s="159">
        <v>4308402</v>
      </c>
      <c r="R2188" s="159">
        <v>6798156.6299999999</v>
      </c>
      <c r="S2188" s="159">
        <v>2703198.36</v>
      </c>
      <c r="T2188" s="159">
        <v>19995</v>
      </c>
      <c r="U2188" s="159">
        <v>19288209.719999999</v>
      </c>
      <c r="V2188" s="159">
        <v>15259005.199999999</v>
      </c>
      <c r="W2188" s="159">
        <v>5772014.1500000004</v>
      </c>
      <c r="X2188" s="159">
        <v>52470.87</v>
      </c>
      <c r="Y2188" s="159">
        <v>4029204.52</v>
      </c>
      <c r="Z2188" s="159">
        <v>1757983.77</v>
      </c>
      <c r="AA2188" s="159">
        <v>1100000</v>
      </c>
      <c r="AB2188" s="159">
        <v>657983.77</v>
      </c>
      <c r="AC2188" s="159">
        <v>285900</v>
      </c>
      <c r="AD2188" s="159">
        <v>285900</v>
      </c>
      <c r="AE2188" s="159">
        <v>2184870</v>
      </c>
      <c r="AF2188" s="159">
        <v>1460316.39</v>
      </c>
      <c r="AG2188" s="159">
        <v>8957.58</v>
      </c>
      <c r="AH2188" s="159">
        <v>44797.58</v>
      </c>
      <c r="AI2188" s="159">
        <v>0</v>
      </c>
      <c r="AJ2188" s="159">
        <v>0</v>
      </c>
    </row>
    <row r="2189" spans="1:36">
      <c r="A2189" s="153">
        <v>30</v>
      </c>
      <c r="B2189" s="154">
        <v>14</v>
      </c>
      <c r="C2189" s="154">
        <v>2</v>
      </c>
      <c r="D2189" s="155">
        <v>2</v>
      </c>
      <c r="E2189" s="155" t="s">
        <v>556</v>
      </c>
      <c r="F2189" s="156" t="s">
        <v>5616</v>
      </c>
      <c r="G2189" s="156" t="s">
        <v>556</v>
      </c>
      <c r="H2189" s="156" t="s">
        <v>5618</v>
      </c>
      <c r="I2189" s="155">
        <v>3014022</v>
      </c>
      <c r="J2189" s="157" t="s">
        <v>771</v>
      </c>
      <c r="K2189" s="157"/>
      <c r="L2189" s="155">
        <v>2022</v>
      </c>
      <c r="M2189" s="158">
        <v>6421</v>
      </c>
      <c r="N2189" s="159">
        <v>31340490.620000001</v>
      </c>
      <c r="O2189" s="159">
        <v>29954809.260000002</v>
      </c>
      <c r="P2189" s="159">
        <v>18712397.699999999</v>
      </c>
      <c r="Q2189" s="159">
        <v>7918218</v>
      </c>
      <c r="R2189" s="159">
        <v>10794179.699999999</v>
      </c>
      <c r="S2189" s="159">
        <v>1385681.36</v>
      </c>
      <c r="T2189" s="159">
        <v>983217.5</v>
      </c>
      <c r="U2189" s="159">
        <v>30600211.98</v>
      </c>
      <c r="V2189" s="159">
        <v>27880974.239999998</v>
      </c>
      <c r="W2189" s="159">
        <v>11291700.48</v>
      </c>
      <c r="X2189" s="159">
        <v>78254.75</v>
      </c>
      <c r="Y2189" s="159">
        <v>2719237.74</v>
      </c>
      <c r="Z2189" s="159">
        <v>3769557.86</v>
      </c>
      <c r="AA2189" s="159">
        <v>793378.16</v>
      </c>
      <c r="AB2189" s="159">
        <v>2976179.6999999997</v>
      </c>
      <c r="AC2189" s="159">
        <v>1021397.16</v>
      </c>
      <c r="AD2189" s="159">
        <v>1021397.16</v>
      </c>
      <c r="AE2189" s="159">
        <v>3065717.13</v>
      </c>
      <c r="AF2189" s="159">
        <v>2073835.02</v>
      </c>
      <c r="AG2189" s="159">
        <v>0</v>
      </c>
      <c r="AH2189" s="159">
        <v>0</v>
      </c>
      <c r="AI2189" s="159">
        <v>0</v>
      </c>
      <c r="AJ2189" s="159">
        <v>136079.19</v>
      </c>
    </row>
    <row r="2190" spans="1:36">
      <c r="A2190" s="153">
        <v>30</v>
      </c>
      <c r="B2190" s="154">
        <v>14</v>
      </c>
      <c r="C2190" s="154">
        <v>3</v>
      </c>
      <c r="D2190" s="155">
        <v>3</v>
      </c>
      <c r="E2190" s="155" t="s">
        <v>556</v>
      </c>
      <c r="F2190" s="156" t="s">
        <v>5619</v>
      </c>
      <c r="G2190" s="156" t="s">
        <v>556</v>
      </c>
      <c r="H2190" s="156" t="s">
        <v>5620</v>
      </c>
      <c r="I2190" s="155">
        <v>3014033</v>
      </c>
      <c r="J2190" s="157" t="s">
        <v>770</v>
      </c>
      <c r="K2190" s="157"/>
      <c r="L2190" s="155">
        <v>2022</v>
      </c>
      <c r="M2190" s="158">
        <v>18389</v>
      </c>
      <c r="N2190" s="159">
        <v>99195656.280000001</v>
      </c>
      <c r="O2190" s="159">
        <v>97787685.819999993</v>
      </c>
      <c r="P2190" s="159">
        <v>44983672.590000004</v>
      </c>
      <c r="Q2190" s="159">
        <v>15320734</v>
      </c>
      <c r="R2190" s="159">
        <v>29662938.59</v>
      </c>
      <c r="S2190" s="159">
        <v>1407970.46</v>
      </c>
      <c r="T2190" s="159">
        <v>956410.82</v>
      </c>
      <c r="U2190" s="159">
        <v>93811229.840000004</v>
      </c>
      <c r="V2190" s="159">
        <v>81966308.840000004</v>
      </c>
      <c r="W2190" s="159">
        <v>29750718.93</v>
      </c>
      <c r="X2190" s="159">
        <v>273676.12</v>
      </c>
      <c r="Y2190" s="159">
        <v>11844921</v>
      </c>
      <c r="Z2190" s="159">
        <v>6003337.29</v>
      </c>
      <c r="AA2190" s="159">
        <v>0</v>
      </c>
      <c r="AB2190" s="159">
        <v>6003337.29</v>
      </c>
      <c r="AC2190" s="159">
        <v>3196472</v>
      </c>
      <c r="AD2190" s="159">
        <v>3196472</v>
      </c>
      <c r="AE2190" s="159">
        <v>6680298</v>
      </c>
      <c r="AF2190" s="159">
        <v>15821376.98</v>
      </c>
      <c r="AG2190" s="159">
        <v>1066083.94</v>
      </c>
      <c r="AH2190" s="159">
        <v>912828.06</v>
      </c>
      <c r="AI2190" s="159">
        <v>0</v>
      </c>
      <c r="AJ2190" s="159">
        <v>0</v>
      </c>
    </row>
    <row r="2191" spans="1:36">
      <c r="A2191" s="153">
        <v>30</v>
      </c>
      <c r="B2191" s="154">
        <v>14</v>
      </c>
      <c r="C2191" s="154">
        <v>4</v>
      </c>
      <c r="D2191" s="155">
        <v>3</v>
      </c>
      <c r="E2191" s="155" t="s">
        <v>556</v>
      </c>
      <c r="F2191" s="156" t="s">
        <v>5619</v>
      </c>
      <c r="G2191" s="156" t="s">
        <v>556</v>
      </c>
      <c r="H2191" s="156" t="s">
        <v>5621</v>
      </c>
      <c r="I2191" s="155">
        <v>3014043</v>
      </c>
      <c r="J2191" s="157" t="s">
        <v>769</v>
      </c>
      <c r="K2191" s="157"/>
      <c r="L2191" s="155">
        <v>2022</v>
      </c>
      <c r="M2191" s="158">
        <v>8741</v>
      </c>
      <c r="N2191" s="159">
        <v>51850893.380000003</v>
      </c>
      <c r="O2191" s="159">
        <v>50879256.259999998</v>
      </c>
      <c r="P2191" s="159">
        <v>24533291.399999999</v>
      </c>
      <c r="Q2191" s="159">
        <v>9268101</v>
      </c>
      <c r="R2191" s="159">
        <v>15265190.4</v>
      </c>
      <c r="S2191" s="159">
        <v>971637.12</v>
      </c>
      <c r="T2191" s="159">
        <v>250546.7</v>
      </c>
      <c r="U2191" s="159">
        <v>45868701.590000004</v>
      </c>
      <c r="V2191" s="159">
        <v>40699195</v>
      </c>
      <c r="W2191" s="159">
        <v>14674271.23</v>
      </c>
      <c r="X2191" s="159">
        <v>312727.76</v>
      </c>
      <c r="Y2191" s="159">
        <v>5169506.59</v>
      </c>
      <c r="Z2191" s="159">
        <v>8665193.6300000008</v>
      </c>
      <c r="AA2191" s="159">
        <v>0</v>
      </c>
      <c r="AB2191" s="159">
        <v>8665193.6300000008</v>
      </c>
      <c r="AC2191" s="159">
        <v>1848000</v>
      </c>
      <c r="AD2191" s="159">
        <v>1564000</v>
      </c>
      <c r="AE2191" s="159">
        <v>10634692</v>
      </c>
      <c r="AF2191" s="159">
        <v>10180061.26</v>
      </c>
      <c r="AG2191" s="159">
        <v>486733.57</v>
      </c>
      <c r="AH2191" s="159">
        <v>592271.37</v>
      </c>
      <c r="AI2191" s="159">
        <v>0</v>
      </c>
      <c r="AJ2191" s="159">
        <v>0</v>
      </c>
    </row>
    <row r="2192" spans="1:36">
      <c r="A2192" s="153">
        <v>30</v>
      </c>
      <c r="B2192" s="154">
        <v>15</v>
      </c>
      <c r="C2192" s="154">
        <v>1</v>
      </c>
      <c r="D2192" s="155">
        <v>2</v>
      </c>
      <c r="E2192" s="155" t="s">
        <v>556</v>
      </c>
      <c r="F2192" s="156" t="s">
        <v>5622</v>
      </c>
      <c r="G2192" s="156" t="s">
        <v>556</v>
      </c>
      <c r="H2192" s="156" t="s">
        <v>5623</v>
      </c>
      <c r="I2192" s="155">
        <v>3015012</v>
      </c>
      <c r="J2192" s="157" t="s">
        <v>768</v>
      </c>
      <c r="K2192" s="157"/>
      <c r="L2192" s="155">
        <v>2022</v>
      </c>
      <c r="M2192" s="158">
        <v>5487</v>
      </c>
      <c r="N2192" s="159">
        <v>28972252.739999998</v>
      </c>
      <c r="O2192" s="159">
        <v>27214398.52</v>
      </c>
      <c r="P2192" s="159">
        <v>18093505.280000001</v>
      </c>
      <c r="Q2192" s="159">
        <v>8146497</v>
      </c>
      <c r="R2192" s="159">
        <v>9947008.2799999993</v>
      </c>
      <c r="S2192" s="159">
        <v>1757854.22</v>
      </c>
      <c r="T2192" s="159">
        <v>6870</v>
      </c>
      <c r="U2192" s="159">
        <v>29810047.030000001</v>
      </c>
      <c r="V2192" s="159">
        <v>25305577.989999998</v>
      </c>
      <c r="W2192" s="159">
        <v>10085823.43</v>
      </c>
      <c r="X2192" s="159">
        <v>72368</v>
      </c>
      <c r="Y2192" s="159">
        <v>4504469.04</v>
      </c>
      <c r="Z2192" s="159">
        <v>2880175.64</v>
      </c>
      <c r="AA2192" s="159">
        <v>2400000</v>
      </c>
      <c r="AB2192" s="159">
        <v>480175.64000000013</v>
      </c>
      <c r="AC2192" s="159">
        <v>650000</v>
      </c>
      <c r="AD2192" s="159">
        <v>650000</v>
      </c>
      <c r="AE2192" s="159">
        <v>3050000</v>
      </c>
      <c r="AF2192" s="159">
        <v>1908820.53</v>
      </c>
      <c r="AG2192" s="159">
        <v>18085.71</v>
      </c>
      <c r="AH2192" s="159">
        <v>53633.59</v>
      </c>
      <c r="AI2192" s="159">
        <v>0</v>
      </c>
      <c r="AJ2192" s="159">
        <v>0</v>
      </c>
    </row>
    <row r="2193" spans="1:36">
      <c r="A2193" s="153">
        <v>30</v>
      </c>
      <c r="B2193" s="154">
        <v>15</v>
      </c>
      <c r="C2193" s="154">
        <v>2</v>
      </c>
      <c r="D2193" s="155">
        <v>3</v>
      </c>
      <c r="E2193" s="155" t="s">
        <v>556</v>
      </c>
      <c r="F2193" s="156" t="s">
        <v>5624</v>
      </c>
      <c r="G2193" s="156" t="s">
        <v>556</v>
      </c>
      <c r="H2193" s="156" t="s">
        <v>5625</v>
      </c>
      <c r="I2193" s="155">
        <v>3015023</v>
      </c>
      <c r="J2193" s="157" t="s">
        <v>767</v>
      </c>
      <c r="K2193" s="157"/>
      <c r="L2193" s="155">
        <v>2022</v>
      </c>
      <c r="M2193" s="158">
        <v>9125</v>
      </c>
      <c r="N2193" s="159">
        <v>48065478.880000003</v>
      </c>
      <c r="O2193" s="159">
        <v>45995472.829999998</v>
      </c>
      <c r="P2193" s="159">
        <v>28081360.149999999</v>
      </c>
      <c r="Q2193" s="159">
        <v>12357003</v>
      </c>
      <c r="R2193" s="159">
        <v>15724357.15</v>
      </c>
      <c r="S2193" s="159">
        <v>2070006.05</v>
      </c>
      <c r="T2193" s="159">
        <v>779552</v>
      </c>
      <c r="U2193" s="159">
        <v>49027773.75</v>
      </c>
      <c r="V2193" s="159">
        <v>42874533.969999999</v>
      </c>
      <c r="W2193" s="159">
        <v>16733086.369999999</v>
      </c>
      <c r="X2193" s="159">
        <v>357607.07</v>
      </c>
      <c r="Y2193" s="159">
        <v>6153239.7800000003</v>
      </c>
      <c r="Z2193" s="159">
        <v>4118503.1</v>
      </c>
      <c r="AA2193" s="159">
        <v>3000000</v>
      </c>
      <c r="AB2193" s="159">
        <v>1118503.1000000001</v>
      </c>
      <c r="AC2193" s="159">
        <v>1752936</v>
      </c>
      <c r="AD2193" s="159">
        <v>1722640</v>
      </c>
      <c r="AE2193" s="159">
        <v>12822480</v>
      </c>
      <c r="AF2193" s="159">
        <v>3120938.86</v>
      </c>
      <c r="AG2193" s="159">
        <v>0</v>
      </c>
      <c r="AH2193" s="159">
        <v>0</v>
      </c>
      <c r="AI2193" s="159">
        <v>0</v>
      </c>
      <c r="AJ2193" s="159">
        <v>0</v>
      </c>
    </row>
    <row r="2194" spans="1:36">
      <c r="A2194" s="153">
        <v>30</v>
      </c>
      <c r="B2194" s="154">
        <v>15</v>
      </c>
      <c r="C2194" s="154">
        <v>3</v>
      </c>
      <c r="D2194" s="155">
        <v>2</v>
      </c>
      <c r="E2194" s="155" t="s">
        <v>556</v>
      </c>
      <c r="F2194" s="156" t="s">
        <v>5622</v>
      </c>
      <c r="G2194" s="156" t="s">
        <v>556</v>
      </c>
      <c r="H2194" s="156" t="s">
        <v>5626</v>
      </c>
      <c r="I2194" s="155">
        <v>3015032</v>
      </c>
      <c r="J2194" s="157" t="s">
        <v>766</v>
      </c>
      <c r="K2194" s="157"/>
      <c r="L2194" s="155">
        <v>2022</v>
      </c>
      <c r="M2194" s="158">
        <v>3689</v>
      </c>
      <c r="N2194" s="159">
        <v>22262489.969999999</v>
      </c>
      <c r="O2194" s="159">
        <v>20564494.829999998</v>
      </c>
      <c r="P2194" s="159">
        <v>11300136.17</v>
      </c>
      <c r="Q2194" s="159">
        <v>4519721</v>
      </c>
      <c r="R2194" s="159">
        <v>6780415.1699999999</v>
      </c>
      <c r="S2194" s="159">
        <v>1697995.14</v>
      </c>
      <c r="T2194" s="159">
        <v>48742.8</v>
      </c>
      <c r="U2194" s="159">
        <v>22372401.120000001</v>
      </c>
      <c r="V2194" s="159">
        <v>18727345.030000001</v>
      </c>
      <c r="W2194" s="159">
        <v>6398058.4100000001</v>
      </c>
      <c r="X2194" s="159">
        <v>42170</v>
      </c>
      <c r="Y2194" s="159">
        <v>3645056.09</v>
      </c>
      <c r="Z2194" s="159">
        <v>2655951.17</v>
      </c>
      <c r="AA2194" s="159">
        <v>0</v>
      </c>
      <c r="AB2194" s="159">
        <v>2655951.17</v>
      </c>
      <c r="AC2194" s="159">
        <v>369089</v>
      </c>
      <c r="AD2194" s="159">
        <v>350000</v>
      </c>
      <c r="AE2194" s="159">
        <v>1102337</v>
      </c>
      <c r="AF2194" s="159">
        <v>1837149.8</v>
      </c>
      <c r="AG2194" s="159">
        <v>0</v>
      </c>
      <c r="AH2194" s="159">
        <v>0</v>
      </c>
      <c r="AI2194" s="159">
        <v>0</v>
      </c>
      <c r="AJ2194" s="159">
        <v>0</v>
      </c>
    </row>
    <row r="2195" spans="1:36">
      <c r="A2195" s="153">
        <v>30</v>
      </c>
      <c r="B2195" s="154">
        <v>15</v>
      </c>
      <c r="C2195" s="154">
        <v>4</v>
      </c>
      <c r="D2195" s="155">
        <v>3</v>
      </c>
      <c r="E2195" s="155" t="s">
        <v>556</v>
      </c>
      <c r="F2195" s="156" t="s">
        <v>5624</v>
      </c>
      <c r="G2195" s="156" t="s">
        <v>556</v>
      </c>
      <c r="H2195" s="156" t="s">
        <v>5627</v>
      </c>
      <c r="I2195" s="155">
        <v>3015043</v>
      </c>
      <c r="J2195" s="157" t="s">
        <v>765</v>
      </c>
      <c r="K2195" s="157"/>
      <c r="L2195" s="155">
        <v>2022</v>
      </c>
      <c r="M2195" s="158">
        <v>26965</v>
      </c>
      <c r="N2195" s="159">
        <v>152462358.09999999</v>
      </c>
      <c r="O2195" s="159">
        <v>147920717.41</v>
      </c>
      <c r="P2195" s="159">
        <v>66945261.560000002</v>
      </c>
      <c r="Q2195" s="159">
        <v>23422382</v>
      </c>
      <c r="R2195" s="159">
        <v>43522879.560000002</v>
      </c>
      <c r="S2195" s="159">
        <v>4541640.6900000004</v>
      </c>
      <c r="T2195" s="159">
        <v>416344.56</v>
      </c>
      <c r="U2195" s="159">
        <v>148986593.28</v>
      </c>
      <c r="V2195" s="159">
        <v>130959938.59</v>
      </c>
      <c r="W2195" s="159">
        <v>50064103.93</v>
      </c>
      <c r="X2195" s="159">
        <v>529037.99</v>
      </c>
      <c r="Y2195" s="159">
        <v>18026654.690000001</v>
      </c>
      <c r="Z2195" s="159">
        <v>13180999.83</v>
      </c>
      <c r="AA2195" s="159">
        <v>0</v>
      </c>
      <c r="AB2195" s="159">
        <v>13180999.83</v>
      </c>
      <c r="AC2195" s="159">
        <v>3195748</v>
      </c>
      <c r="AD2195" s="159">
        <v>3195748</v>
      </c>
      <c r="AE2195" s="159">
        <v>17665362.539999999</v>
      </c>
      <c r="AF2195" s="159">
        <v>16960778.82</v>
      </c>
      <c r="AG2195" s="159">
        <v>1105763.6299999999</v>
      </c>
      <c r="AH2195" s="159">
        <v>1068533.49</v>
      </c>
      <c r="AI2195" s="159">
        <v>0</v>
      </c>
      <c r="AJ2195" s="159">
        <v>0</v>
      </c>
    </row>
    <row r="2196" spans="1:36">
      <c r="A2196" s="153">
        <v>30</v>
      </c>
      <c r="B2196" s="154">
        <v>15</v>
      </c>
      <c r="C2196" s="154">
        <v>5</v>
      </c>
      <c r="D2196" s="155">
        <v>3</v>
      </c>
      <c r="E2196" s="155" t="s">
        <v>556</v>
      </c>
      <c r="F2196" s="156" t="s">
        <v>5624</v>
      </c>
      <c r="G2196" s="156" t="s">
        <v>556</v>
      </c>
      <c r="H2196" s="156" t="s">
        <v>5628</v>
      </c>
      <c r="I2196" s="155">
        <v>3015053</v>
      </c>
      <c r="J2196" s="157" t="s">
        <v>764</v>
      </c>
      <c r="K2196" s="157"/>
      <c r="L2196" s="155">
        <v>2022</v>
      </c>
      <c r="M2196" s="158">
        <v>16395</v>
      </c>
      <c r="N2196" s="159">
        <v>79197124.870000005</v>
      </c>
      <c r="O2196" s="159">
        <v>78023248.469999999</v>
      </c>
      <c r="P2196" s="159">
        <v>41904821.109999999</v>
      </c>
      <c r="Q2196" s="159">
        <v>17195353</v>
      </c>
      <c r="R2196" s="159">
        <v>24709468.109999999</v>
      </c>
      <c r="S2196" s="159">
        <v>1173876.3999999999</v>
      </c>
      <c r="T2196" s="159">
        <v>406788.18</v>
      </c>
      <c r="U2196" s="159">
        <v>82992605.599999994</v>
      </c>
      <c r="V2196" s="159">
        <v>71331917.290000007</v>
      </c>
      <c r="W2196" s="159">
        <v>29246924.050000001</v>
      </c>
      <c r="X2196" s="159">
        <v>840024.29</v>
      </c>
      <c r="Y2196" s="159">
        <v>11660688.310000001</v>
      </c>
      <c r="Z2196" s="159">
        <v>8532552.6699999999</v>
      </c>
      <c r="AA2196" s="159">
        <v>5500000</v>
      </c>
      <c r="AB2196" s="159">
        <v>3032552.67</v>
      </c>
      <c r="AC2196" s="159">
        <v>1800000</v>
      </c>
      <c r="AD2196" s="159">
        <v>1800000</v>
      </c>
      <c r="AE2196" s="159">
        <v>30195613.219999999</v>
      </c>
      <c r="AF2196" s="159">
        <v>6691331.1799999997</v>
      </c>
      <c r="AG2196" s="159">
        <v>383767.89</v>
      </c>
      <c r="AH2196" s="159">
        <v>384739.16</v>
      </c>
      <c r="AI2196" s="159">
        <v>0</v>
      </c>
      <c r="AJ2196" s="159">
        <v>1613.22</v>
      </c>
    </row>
    <row r="2197" spans="1:36">
      <c r="A2197" s="153">
        <v>30</v>
      </c>
      <c r="B2197" s="154">
        <v>15</v>
      </c>
      <c r="C2197" s="154">
        <v>6</v>
      </c>
      <c r="D2197" s="155">
        <v>3</v>
      </c>
      <c r="E2197" s="155" t="s">
        <v>556</v>
      </c>
      <c r="F2197" s="156" t="s">
        <v>5624</v>
      </c>
      <c r="G2197" s="156" t="s">
        <v>556</v>
      </c>
      <c r="H2197" s="156" t="s">
        <v>5629</v>
      </c>
      <c r="I2197" s="155">
        <v>3015063</v>
      </c>
      <c r="J2197" s="157" t="s">
        <v>763</v>
      </c>
      <c r="K2197" s="157"/>
      <c r="L2197" s="155">
        <v>2022</v>
      </c>
      <c r="M2197" s="158">
        <v>13796</v>
      </c>
      <c r="N2197" s="159">
        <v>66423968.969999999</v>
      </c>
      <c r="O2197" s="159">
        <v>59716744.130000003</v>
      </c>
      <c r="P2197" s="159">
        <v>33769739.310000002</v>
      </c>
      <c r="Q2197" s="159">
        <v>14273987</v>
      </c>
      <c r="R2197" s="159">
        <v>19495752.309999999</v>
      </c>
      <c r="S2197" s="159">
        <v>6707224.8399999999</v>
      </c>
      <c r="T2197" s="159">
        <v>2900472.11</v>
      </c>
      <c r="U2197" s="159">
        <v>62944112.840000004</v>
      </c>
      <c r="V2197" s="159">
        <v>53072226.270000003</v>
      </c>
      <c r="W2197" s="159">
        <v>21228414.719999999</v>
      </c>
      <c r="X2197" s="159">
        <v>123977.18</v>
      </c>
      <c r="Y2197" s="159">
        <v>9871886.5700000003</v>
      </c>
      <c r="Z2197" s="159">
        <v>4202695.67</v>
      </c>
      <c r="AA2197" s="159">
        <v>100000</v>
      </c>
      <c r="AB2197" s="159">
        <v>4102695.67</v>
      </c>
      <c r="AC2197" s="159">
        <v>1116418</v>
      </c>
      <c r="AD2197" s="159">
        <v>1035000</v>
      </c>
      <c r="AE2197" s="159">
        <v>3327433.66</v>
      </c>
      <c r="AF2197" s="159">
        <v>6644517.8600000003</v>
      </c>
      <c r="AG2197" s="159">
        <v>382182.96</v>
      </c>
      <c r="AH2197" s="159">
        <v>655982</v>
      </c>
      <c r="AI2197" s="159">
        <v>0</v>
      </c>
      <c r="AJ2197" s="159">
        <v>0</v>
      </c>
    </row>
    <row r="2198" spans="1:36">
      <c r="A2198" s="153">
        <v>30</v>
      </c>
      <c r="B2198" s="154">
        <v>16</v>
      </c>
      <c r="C2198" s="154">
        <v>1</v>
      </c>
      <c r="D2198" s="155">
        <v>3</v>
      </c>
      <c r="E2198" s="155" t="s">
        <v>556</v>
      </c>
      <c r="F2198" s="156" t="s">
        <v>5630</v>
      </c>
      <c r="G2198" s="156" t="s">
        <v>556</v>
      </c>
      <c r="H2198" s="156" t="s">
        <v>5631</v>
      </c>
      <c r="I2198" s="155">
        <v>3016013</v>
      </c>
      <c r="J2198" s="157" t="s">
        <v>762</v>
      </c>
      <c r="K2198" s="157"/>
      <c r="L2198" s="155">
        <v>2022</v>
      </c>
      <c r="M2198" s="158">
        <v>34155</v>
      </c>
      <c r="N2198" s="159">
        <v>172226787.03999999</v>
      </c>
      <c r="O2198" s="159">
        <v>161355118.74000001</v>
      </c>
      <c r="P2198" s="159">
        <v>85384269.50999999</v>
      </c>
      <c r="Q2198" s="159">
        <v>28217039</v>
      </c>
      <c r="R2198" s="159">
        <v>57167230.509999998</v>
      </c>
      <c r="S2198" s="159">
        <v>10871668.300000001</v>
      </c>
      <c r="T2198" s="159">
        <v>2364288.62</v>
      </c>
      <c r="U2198" s="159">
        <v>163652606.30000001</v>
      </c>
      <c r="V2198" s="159">
        <v>149996898.21000001</v>
      </c>
      <c r="W2198" s="159">
        <v>54780592.340000004</v>
      </c>
      <c r="X2198" s="159">
        <v>957084.77</v>
      </c>
      <c r="Y2198" s="159">
        <v>13655708.09</v>
      </c>
      <c r="Z2198" s="159">
        <v>13833084.699999999</v>
      </c>
      <c r="AA2198" s="159">
        <v>6000000</v>
      </c>
      <c r="AB2198" s="159">
        <v>7833084.6999999993</v>
      </c>
      <c r="AC2198" s="159">
        <v>20201201.879999999</v>
      </c>
      <c r="AD2198" s="159">
        <v>20201201.879999999</v>
      </c>
      <c r="AE2198" s="159">
        <v>29731093.100000001</v>
      </c>
      <c r="AF2198" s="159">
        <v>11358220.529999999</v>
      </c>
      <c r="AG2198" s="159">
        <v>729788.36</v>
      </c>
      <c r="AH2198" s="159">
        <v>1437728.98</v>
      </c>
      <c r="AI2198" s="159">
        <v>0</v>
      </c>
      <c r="AJ2198" s="159">
        <v>6592.48</v>
      </c>
    </row>
    <row r="2199" spans="1:36">
      <c r="A2199" s="153">
        <v>30</v>
      </c>
      <c r="B2199" s="154">
        <v>16</v>
      </c>
      <c r="C2199" s="154">
        <v>2</v>
      </c>
      <c r="D2199" s="155">
        <v>3</v>
      </c>
      <c r="E2199" s="155" t="s">
        <v>556</v>
      </c>
      <c r="F2199" s="156" t="s">
        <v>5630</v>
      </c>
      <c r="G2199" s="156" t="s">
        <v>556</v>
      </c>
      <c r="H2199" s="156" t="s">
        <v>5632</v>
      </c>
      <c r="I2199" s="155">
        <v>3016023</v>
      </c>
      <c r="J2199" s="157" t="s">
        <v>761</v>
      </c>
      <c r="K2199" s="157"/>
      <c r="L2199" s="155">
        <v>2022</v>
      </c>
      <c r="M2199" s="158">
        <v>18348</v>
      </c>
      <c r="N2199" s="159">
        <v>89897267.810000002</v>
      </c>
      <c r="O2199" s="159">
        <v>83850256.209999993</v>
      </c>
      <c r="P2199" s="159">
        <v>51482758.530000001</v>
      </c>
      <c r="Q2199" s="159">
        <v>20305415</v>
      </c>
      <c r="R2199" s="159">
        <v>31177343.530000001</v>
      </c>
      <c r="S2199" s="159">
        <v>6047011.5999999996</v>
      </c>
      <c r="T2199" s="159">
        <v>1130804.8999999999</v>
      </c>
      <c r="U2199" s="159">
        <v>86276163.579999998</v>
      </c>
      <c r="V2199" s="159">
        <v>82221930.340000004</v>
      </c>
      <c r="W2199" s="159">
        <v>27107191.440000001</v>
      </c>
      <c r="X2199" s="159">
        <v>399308.37</v>
      </c>
      <c r="Y2199" s="159">
        <v>4054233.24</v>
      </c>
      <c r="Z2199" s="159">
        <v>3057097.82</v>
      </c>
      <c r="AA2199" s="159">
        <v>0</v>
      </c>
      <c r="AB2199" s="159">
        <v>3057097.82</v>
      </c>
      <c r="AC2199" s="159">
        <v>2621151.89</v>
      </c>
      <c r="AD2199" s="159">
        <v>2621151.89</v>
      </c>
      <c r="AE2199" s="159">
        <v>19423578.199999999</v>
      </c>
      <c r="AF2199" s="159">
        <v>1628325.87</v>
      </c>
      <c r="AG2199" s="159">
        <v>-86021.87</v>
      </c>
      <c r="AH2199" s="159">
        <v>529929.69999999995</v>
      </c>
      <c r="AI2199" s="159">
        <v>0</v>
      </c>
      <c r="AJ2199" s="159">
        <v>88806.85</v>
      </c>
    </row>
    <row r="2200" spans="1:36">
      <c r="A2200" s="153">
        <v>30</v>
      </c>
      <c r="B2200" s="154">
        <v>16</v>
      </c>
      <c r="C2200" s="154">
        <v>3</v>
      </c>
      <c r="D2200" s="155">
        <v>2</v>
      </c>
      <c r="E2200" s="155" t="s">
        <v>556</v>
      </c>
      <c r="F2200" s="156" t="s">
        <v>5633</v>
      </c>
      <c r="G2200" s="156" t="s">
        <v>556</v>
      </c>
      <c r="H2200" s="156" t="s">
        <v>5634</v>
      </c>
      <c r="I2200" s="155">
        <v>3016032</v>
      </c>
      <c r="J2200" s="157" t="s">
        <v>760</v>
      </c>
      <c r="K2200" s="157"/>
      <c r="L2200" s="155">
        <v>2022</v>
      </c>
      <c r="M2200" s="158">
        <v>7316</v>
      </c>
      <c r="N2200" s="159">
        <v>36486287.229999997</v>
      </c>
      <c r="O2200" s="159">
        <v>35647308.380000003</v>
      </c>
      <c r="P2200" s="159">
        <v>24909398.009999998</v>
      </c>
      <c r="Q2200" s="159">
        <v>12181747</v>
      </c>
      <c r="R2200" s="159">
        <v>12727651.01</v>
      </c>
      <c r="S2200" s="159">
        <v>838978.85</v>
      </c>
      <c r="T2200" s="159">
        <v>59628.2</v>
      </c>
      <c r="U2200" s="159">
        <v>33845613.969999999</v>
      </c>
      <c r="V2200" s="159">
        <v>31448891.170000002</v>
      </c>
      <c r="W2200" s="159">
        <v>11224899.43</v>
      </c>
      <c r="X2200" s="159">
        <v>206118.71</v>
      </c>
      <c r="Y2200" s="159">
        <v>2396722.7999999998</v>
      </c>
      <c r="Z2200" s="159">
        <v>4606370.92</v>
      </c>
      <c r="AA2200" s="159">
        <v>0</v>
      </c>
      <c r="AB2200" s="159">
        <v>4606370.92</v>
      </c>
      <c r="AC2200" s="159">
        <v>756761.54</v>
      </c>
      <c r="AD2200" s="159">
        <v>712991.76</v>
      </c>
      <c r="AE2200" s="159">
        <v>7088865.6200000001</v>
      </c>
      <c r="AF2200" s="159">
        <v>4198417.21</v>
      </c>
      <c r="AG2200" s="159">
        <v>0</v>
      </c>
      <c r="AH2200" s="159">
        <v>0</v>
      </c>
      <c r="AI2200" s="159">
        <v>0</v>
      </c>
      <c r="AJ2200" s="159">
        <v>0</v>
      </c>
    </row>
    <row r="2201" spans="1:36">
      <c r="A2201" s="153">
        <v>30</v>
      </c>
      <c r="B2201" s="154">
        <v>17</v>
      </c>
      <c r="C2201" s="154">
        <v>1</v>
      </c>
      <c r="D2201" s="155">
        <v>1</v>
      </c>
      <c r="E2201" s="155" t="s">
        <v>556</v>
      </c>
      <c r="F2201" s="156" t="s">
        <v>5635</v>
      </c>
      <c r="G2201" s="156" t="s">
        <v>556</v>
      </c>
      <c r="H2201" s="156" t="s">
        <v>5636</v>
      </c>
      <c r="I2201" s="155">
        <v>3017011</v>
      </c>
      <c r="J2201" s="157" t="s">
        <v>757</v>
      </c>
      <c r="K2201" s="157"/>
      <c r="L2201" s="155">
        <v>2022</v>
      </c>
      <c r="M2201" s="158">
        <v>71947</v>
      </c>
      <c r="N2201" s="159">
        <v>354261445.82999998</v>
      </c>
      <c r="O2201" s="159">
        <v>325310775.91000003</v>
      </c>
      <c r="P2201" s="159">
        <v>145378126.13999999</v>
      </c>
      <c r="Q2201" s="159">
        <v>48921379</v>
      </c>
      <c r="R2201" s="159">
        <v>96456747.140000001</v>
      </c>
      <c r="S2201" s="159">
        <v>28950669.920000002</v>
      </c>
      <c r="T2201" s="159">
        <v>3623967.54</v>
      </c>
      <c r="U2201" s="159">
        <v>354600417.73000002</v>
      </c>
      <c r="V2201" s="159">
        <v>294778192.43000001</v>
      </c>
      <c r="W2201" s="159">
        <v>96352690.219999999</v>
      </c>
      <c r="X2201" s="159">
        <v>2105335.7999999998</v>
      </c>
      <c r="Y2201" s="159">
        <v>59822225.299999997</v>
      </c>
      <c r="Z2201" s="159">
        <v>18924670.469999999</v>
      </c>
      <c r="AA2201" s="159">
        <v>15000000</v>
      </c>
      <c r="AB2201" s="159">
        <v>3924670.4699999988</v>
      </c>
      <c r="AC2201" s="159">
        <v>9539385.7400000002</v>
      </c>
      <c r="AD2201" s="159">
        <v>9539385.7400000002</v>
      </c>
      <c r="AE2201" s="159">
        <v>75029687.849999994</v>
      </c>
      <c r="AF2201" s="159">
        <v>30532583.48</v>
      </c>
      <c r="AG2201" s="159">
        <v>1556003.77</v>
      </c>
      <c r="AH2201" s="159">
        <v>1856279.49</v>
      </c>
      <c r="AI2201" s="159">
        <v>0</v>
      </c>
      <c r="AJ2201" s="159">
        <v>0</v>
      </c>
    </row>
    <row r="2202" spans="1:36">
      <c r="A2202" s="153">
        <v>30</v>
      </c>
      <c r="B2202" s="154">
        <v>17</v>
      </c>
      <c r="C2202" s="154">
        <v>2</v>
      </c>
      <c r="D2202" s="155">
        <v>3</v>
      </c>
      <c r="E2202" s="155" t="s">
        <v>556</v>
      </c>
      <c r="F2202" s="156" t="s">
        <v>5637</v>
      </c>
      <c r="G2202" s="156" t="s">
        <v>556</v>
      </c>
      <c r="H2202" s="156" t="s">
        <v>5638</v>
      </c>
      <c r="I2202" s="155">
        <v>3017023</v>
      </c>
      <c r="J2202" s="157" t="s">
        <v>759</v>
      </c>
      <c r="K2202" s="157"/>
      <c r="L2202" s="155">
        <v>2022</v>
      </c>
      <c r="M2202" s="158">
        <v>15540</v>
      </c>
      <c r="N2202" s="159">
        <v>89965533.200000003</v>
      </c>
      <c r="O2202" s="159">
        <v>86754303.560000002</v>
      </c>
      <c r="P2202" s="159">
        <v>38957745.950000003</v>
      </c>
      <c r="Q2202" s="159">
        <v>13787668</v>
      </c>
      <c r="R2202" s="159">
        <v>25170077.949999999</v>
      </c>
      <c r="S2202" s="159">
        <v>3211229.64</v>
      </c>
      <c r="T2202" s="159">
        <v>224460.46</v>
      </c>
      <c r="U2202" s="159">
        <v>89910180.700000003</v>
      </c>
      <c r="V2202" s="159">
        <v>75896158.730000004</v>
      </c>
      <c r="W2202" s="159">
        <v>28632622.739999998</v>
      </c>
      <c r="X2202" s="159">
        <v>535739.75</v>
      </c>
      <c r="Y2202" s="159">
        <v>14014021.970000001</v>
      </c>
      <c r="Z2202" s="159">
        <v>8797081.8100000005</v>
      </c>
      <c r="AA2202" s="159">
        <v>4000000</v>
      </c>
      <c r="AB2202" s="159">
        <v>4797081.8100000005</v>
      </c>
      <c r="AC2202" s="159">
        <v>2102232.7000000002</v>
      </c>
      <c r="AD2202" s="159">
        <v>2102232.7000000002</v>
      </c>
      <c r="AE2202" s="159">
        <v>21501462.850000001</v>
      </c>
      <c r="AF2202" s="159">
        <v>10858144.83</v>
      </c>
      <c r="AG2202" s="159">
        <v>650957.69999999995</v>
      </c>
      <c r="AH2202" s="159">
        <v>299301.78999999998</v>
      </c>
      <c r="AI2202" s="159">
        <v>0</v>
      </c>
      <c r="AJ2202" s="159">
        <v>0</v>
      </c>
    </row>
    <row r="2203" spans="1:36">
      <c r="A2203" s="153">
        <v>30</v>
      </c>
      <c r="B2203" s="154">
        <v>17</v>
      </c>
      <c r="C2203" s="154">
        <v>3</v>
      </c>
      <c r="D2203" s="155">
        <v>3</v>
      </c>
      <c r="E2203" s="155" t="s">
        <v>556</v>
      </c>
      <c r="F2203" s="156" t="s">
        <v>5637</v>
      </c>
      <c r="G2203" s="156" t="s">
        <v>556</v>
      </c>
      <c r="H2203" s="156" t="s">
        <v>5639</v>
      </c>
      <c r="I2203" s="155">
        <v>3017033</v>
      </c>
      <c r="J2203" s="157" t="s">
        <v>758</v>
      </c>
      <c r="K2203" s="157"/>
      <c r="L2203" s="155">
        <v>2022</v>
      </c>
      <c r="M2203" s="158">
        <v>14641</v>
      </c>
      <c r="N2203" s="159">
        <v>82455561.879999995</v>
      </c>
      <c r="O2203" s="159">
        <v>74612131.450000003</v>
      </c>
      <c r="P2203" s="159">
        <v>40746315.260000005</v>
      </c>
      <c r="Q2203" s="159">
        <v>14934325</v>
      </c>
      <c r="R2203" s="159">
        <v>25811990.260000002</v>
      </c>
      <c r="S2203" s="159">
        <v>7843430.4299999997</v>
      </c>
      <c r="T2203" s="159">
        <v>459317.13</v>
      </c>
      <c r="U2203" s="159">
        <v>82708922.150000006</v>
      </c>
      <c r="V2203" s="159">
        <v>68597118.760000005</v>
      </c>
      <c r="W2203" s="159">
        <v>26868790.010000002</v>
      </c>
      <c r="X2203" s="159">
        <v>1339586.1599999999</v>
      </c>
      <c r="Y2203" s="159">
        <v>14111803.390000001</v>
      </c>
      <c r="Z2203" s="159">
        <v>4714794.29</v>
      </c>
      <c r="AA2203" s="159">
        <v>4300000</v>
      </c>
      <c r="AB2203" s="159">
        <v>414794.29000000004</v>
      </c>
      <c r="AC2203" s="159">
        <v>2909650</v>
      </c>
      <c r="AD2203" s="159">
        <v>2694416</v>
      </c>
      <c r="AE2203" s="159">
        <v>48309750.200000003</v>
      </c>
      <c r="AF2203" s="159">
        <v>6015012.6900000004</v>
      </c>
      <c r="AG2203" s="159">
        <v>144925.49</v>
      </c>
      <c r="AH2203" s="159">
        <v>8009.96</v>
      </c>
      <c r="AI2203" s="159">
        <v>0</v>
      </c>
      <c r="AJ2203" s="159">
        <v>0</v>
      </c>
    </row>
    <row r="2204" spans="1:36">
      <c r="A2204" s="153">
        <v>30</v>
      </c>
      <c r="B2204" s="154">
        <v>17</v>
      </c>
      <c r="C2204" s="154">
        <v>4</v>
      </c>
      <c r="D2204" s="155">
        <v>2</v>
      </c>
      <c r="E2204" s="155" t="s">
        <v>556</v>
      </c>
      <c r="F2204" s="156" t="s">
        <v>5640</v>
      </c>
      <c r="G2204" s="156" t="s">
        <v>556</v>
      </c>
      <c r="H2204" s="156" t="s">
        <v>5641</v>
      </c>
      <c r="I2204" s="155">
        <v>3017042</v>
      </c>
      <c r="J2204" s="157" t="s">
        <v>757</v>
      </c>
      <c r="K2204" s="157"/>
      <c r="L2204" s="155">
        <v>2022</v>
      </c>
      <c r="M2204" s="158">
        <v>19121</v>
      </c>
      <c r="N2204" s="159">
        <v>87525320.540000007</v>
      </c>
      <c r="O2204" s="159">
        <v>85913361.739999995</v>
      </c>
      <c r="P2204" s="159">
        <v>50590789.659999996</v>
      </c>
      <c r="Q2204" s="159">
        <v>22364366</v>
      </c>
      <c r="R2204" s="159">
        <v>28226423.66</v>
      </c>
      <c r="S2204" s="159">
        <v>1611958.8</v>
      </c>
      <c r="T2204" s="159">
        <v>702871</v>
      </c>
      <c r="U2204" s="159">
        <v>97051604.909999996</v>
      </c>
      <c r="V2204" s="159">
        <v>79562569.170000002</v>
      </c>
      <c r="W2204" s="159">
        <v>26180637.510000002</v>
      </c>
      <c r="X2204" s="159">
        <v>854980.93</v>
      </c>
      <c r="Y2204" s="159">
        <v>17489035.739999998</v>
      </c>
      <c r="Z2204" s="159">
        <v>17193144.550000001</v>
      </c>
      <c r="AA2204" s="159">
        <v>14669725.17</v>
      </c>
      <c r="AB2204" s="159">
        <v>2523419.3800000008</v>
      </c>
      <c r="AC2204" s="159">
        <v>5244528.95</v>
      </c>
      <c r="AD2204" s="159">
        <v>5244528.95</v>
      </c>
      <c r="AE2204" s="159">
        <v>34020285.049999997</v>
      </c>
      <c r="AF2204" s="159">
        <v>6350792.5700000003</v>
      </c>
      <c r="AG2204" s="159">
        <v>167979.94</v>
      </c>
      <c r="AH2204" s="159">
        <v>162412.65</v>
      </c>
      <c r="AI2204" s="159">
        <v>0</v>
      </c>
      <c r="AJ2204" s="159">
        <v>0</v>
      </c>
    </row>
    <row r="2205" spans="1:36">
      <c r="A2205" s="153">
        <v>30</v>
      </c>
      <c r="B2205" s="154">
        <v>17</v>
      </c>
      <c r="C2205" s="154">
        <v>5</v>
      </c>
      <c r="D2205" s="155">
        <v>2</v>
      </c>
      <c r="E2205" s="155" t="s">
        <v>556</v>
      </c>
      <c r="F2205" s="156" t="s">
        <v>5640</v>
      </c>
      <c r="G2205" s="156" t="s">
        <v>556</v>
      </c>
      <c r="H2205" s="156" t="s">
        <v>5642</v>
      </c>
      <c r="I2205" s="155">
        <v>3017052</v>
      </c>
      <c r="J2205" s="157" t="s">
        <v>756</v>
      </c>
      <c r="K2205" s="157"/>
      <c r="L2205" s="155">
        <v>2022</v>
      </c>
      <c r="M2205" s="158">
        <v>12142</v>
      </c>
      <c r="N2205" s="159">
        <v>67778928.680000007</v>
      </c>
      <c r="O2205" s="159">
        <v>56804462.130000003</v>
      </c>
      <c r="P2205" s="159">
        <v>35211241.140000001</v>
      </c>
      <c r="Q2205" s="159">
        <v>16984867</v>
      </c>
      <c r="R2205" s="159">
        <v>18226374.140000001</v>
      </c>
      <c r="S2205" s="159">
        <v>10974466.550000001</v>
      </c>
      <c r="T2205" s="159">
        <v>104600</v>
      </c>
      <c r="U2205" s="159">
        <v>69298599.200000003</v>
      </c>
      <c r="V2205" s="159">
        <v>51364076.93</v>
      </c>
      <c r="W2205" s="159">
        <v>18513862.850000001</v>
      </c>
      <c r="X2205" s="159">
        <v>527858.74</v>
      </c>
      <c r="Y2205" s="159">
        <v>17934522.27</v>
      </c>
      <c r="Z2205" s="159">
        <v>7503811.3300000001</v>
      </c>
      <c r="AA2205" s="159">
        <v>4097866.33</v>
      </c>
      <c r="AB2205" s="159">
        <v>3405945</v>
      </c>
      <c r="AC2205" s="159">
        <v>3925765.04</v>
      </c>
      <c r="AD2205" s="159">
        <v>3925765.04</v>
      </c>
      <c r="AE2205" s="159">
        <v>25038625.920000002</v>
      </c>
      <c r="AF2205" s="159">
        <v>5440385.2000000002</v>
      </c>
      <c r="AG2205" s="159">
        <v>474798.66</v>
      </c>
      <c r="AH2205" s="159">
        <v>1205725.95</v>
      </c>
      <c r="AI2205" s="159">
        <v>0</v>
      </c>
      <c r="AJ2205" s="159">
        <v>0</v>
      </c>
    </row>
    <row r="2206" spans="1:36">
      <c r="A2206" s="153">
        <v>30</v>
      </c>
      <c r="B2206" s="154">
        <v>17</v>
      </c>
      <c r="C2206" s="154">
        <v>6</v>
      </c>
      <c r="D2206" s="155">
        <v>3</v>
      </c>
      <c r="E2206" s="155" t="s">
        <v>556</v>
      </c>
      <c r="F2206" s="156" t="s">
        <v>5637</v>
      </c>
      <c r="G2206" s="156" t="s">
        <v>556</v>
      </c>
      <c r="H2206" s="156" t="s">
        <v>5643</v>
      </c>
      <c r="I2206" s="155">
        <v>3017063</v>
      </c>
      <c r="J2206" s="157" t="s">
        <v>755</v>
      </c>
      <c r="K2206" s="157"/>
      <c r="L2206" s="155">
        <v>2022</v>
      </c>
      <c r="M2206" s="158">
        <v>11879</v>
      </c>
      <c r="N2206" s="159">
        <v>57016435.740000002</v>
      </c>
      <c r="O2206" s="159">
        <v>55872897.689999998</v>
      </c>
      <c r="P2206" s="159">
        <v>36440046.409999996</v>
      </c>
      <c r="Q2206" s="159">
        <v>16767510</v>
      </c>
      <c r="R2206" s="159">
        <v>19672536.41</v>
      </c>
      <c r="S2206" s="159">
        <v>1143538.05</v>
      </c>
      <c r="T2206" s="159">
        <v>877380.08</v>
      </c>
      <c r="U2206" s="159">
        <v>55562689.5</v>
      </c>
      <c r="V2206" s="159">
        <v>50345846.810000002</v>
      </c>
      <c r="W2206" s="159">
        <v>18992911.260000002</v>
      </c>
      <c r="X2206" s="159">
        <v>227113.94</v>
      </c>
      <c r="Y2206" s="159">
        <v>5216842.6900000004</v>
      </c>
      <c r="Z2206" s="159">
        <v>6883355.3499999996</v>
      </c>
      <c r="AA2206" s="159">
        <v>1000000</v>
      </c>
      <c r="AB2206" s="159">
        <v>5883355.3499999996</v>
      </c>
      <c r="AC2206" s="159">
        <v>1270000</v>
      </c>
      <c r="AD2206" s="159">
        <v>1270000</v>
      </c>
      <c r="AE2206" s="159">
        <v>10413250</v>
      </c>
      <c r="AF2206" s="159">
        <v>5527050.8799999999</v>
      </c>
      <c r="AG2206" s="159">
        <v>90113.34</v>
      </c>
      <c r="AH2206" s="159">
        <v>30646.22</v>
      </c>
      <c r="AI2206" s="159">
        <v>0</v>
      </c>
      <c r="AJ2206" s="159">
        <v>0</v>
      </c>
    </row>
    <row r="2207" spans="1:36">
      <c r="A2207" s="153">
        <v>30</v>
      </c>
      <c r="B2207" s="154">
        <v>17</v>
      </c>
      <c r="C2207" s="154">
        <v>7</v>
      </c>
      <c r="D2207" s="155">
        <v>2</v>
      </c>
      <c r="E2207" s="155" t="s">
        <v>556</v>
      </c>
      <c r="F2207" s="156" t="s">
        <v>5640</v>
      </c>
      <c r="G2207" s="156" t="s">
        <v>556</v>
      </c>
      <c r="H2207" s="156" t="s">
        <v>5644</v>
      </c>
      <c r="I2207" s="155">
        <v>3017072</v>
      </c>
      <c r="J2207" s="157" t="s">
        <v>754</v>
      </c>
      <c r="K2207" s="157"/>
      <c r="L2207" s="155">
        <v>2022</v>
      </c>
      <c r="M2207" s="158">
        <v>9683</v>
      </c>
      <c r="N2207" s="159">
        <v>44649420.200000003</v>
      </c>
      <c r="O2207" s="159">
        <v>43314878.810000002</v>
      </c>
      <c r="P2207" s="159">
        <v>30302590.130000003</v>
      </c>
      <c r="Q2207" s="159">
        <v>14830578</v>
      </c>
      <c r="R2207" s="159">
        <v>15472012.130000001</v>
      </c>
      <c r="S2207" s="159">
        <v>1334541.3899999999</v>
      </c>
      <c r="T2207" s="159">
        <v>200030.99</v>
      </c>
      <c r="U2207" s="159">
        <v>43970943.93</v>
      </c>
      <c r="V2207" s="159">
        <v>40073486.799999997</v>
      </c>
      <c r="W2207" s="159">
        <v>15041845.890000001</v>
      </c>
      <c r="X2207" s="159">
        <v>135070.82</v>
      </c>
      <c r="Y2207" s="159">
        <v>3897457.13</v>
      </c>
      <c r="Z2207" s="159">
        <v>2387558.63</v>
      </c>
      <c r="AA2207" s="159">
        <v>0</v>
      </c>
      <c r="AB2207" s="159">
        <v>2387558.63</v>
      </c>
      <c r="AC2207" s="159">
        <v>486129.3</v>
      </c>
      <c r="AD2207" s="159">
        <v>486129.3</v>
      </c>
      <c r="AE2207" s="159">
        <v>5742000</v>
      </c>
      <c r="AF2207" s="159">
        <v>3241392.01</v>
      </c>
      <c r="AG2207" s="159">
        <v>60999.99</v>
      </c>
      <c r="AH2207" s="159">
        <v>60999.99</v>
      </c>
      <c r="AI2207" s="159">
        <v>0</v>
      </c>
      <c r="AJ2207" s="159">
        <v>0</v>
      </c>
    </row>
    <row r="2208" spans="1:36">
      <c r="A2208" s="153">
        <v>30</v>
      </c>
      <c r="B2208" s="154">
        <v>17</v>
      </c>
      <c r="C2208" s="154">
        <v>8</v>
      </c>
      <c r="D2208" s="155">
        <v>2</v>
      </c>
      <c r="E2208" s="155" t="s">
        <v>556</v>
      </c>
      <c r="F2208" s="156" t="s">
        <v>5640</v>
      </c>
      <c r="G2208" s="156" t="s">
        <v>556</v>
      </c>
      <c r="H2208" s="156" t="s">
        <v>5645</v>
      </c>
      <c r="I2208" s="155">
        <v>3017082</v>
      </c>
      <c r="J2208" s="157" t="s">
        <v>753</v>
      </c>
      <c r="K2208" s="157"/>
      <c r="L2208" s="155">
        <v>2022</v>
      </c>
      <c r="M2208" s="158">
        <v>6573</v>
      </c>
      <c r="N2208" s="159">
        <v>32394290.07</v>
      </c>
      <c r="O2208" s="159">
        <v>30434421.879999999</v>
      </c>
      <c r="P2208" s="159">
        <v>20726870.07</v>
      </c>
      <c r="Q2208" s="159">
        <v>9978468</v>
      </c>
      <c r="R2208" s="159">
        <v>10748402.07</v>
      </c>
      <c r="S2208" s="159">
        <v>1959868.19</v>
      </c>
      <c r="T2208" s="159">
        <v>310400.90000000002</v>
      </c>
      <c r="U2208" s="159">
        <v>34447106.07</v>
      </c>
      <c r="V2208" s="159">
        <v>27182292.879999999</v>
      </c>
      <c r="W2208" s="159">
        <v>10581518.289999999</v>
      </c>
      <c r="X2208" s="159">
        <v>1533.11</v>
      </c>
      <c r="Y2208" s="159">
        <v>7264813.1900000004</v>
      </c>
      <c r="Z2208" s="159">
        <v>2813893.89</v>
      </c>
      <c r="AA2208" s="159">
        <v>1740000</v>
      </c>
      <c r="AB2208" s="159">
        <v>1073893.8900000001</v>
      </c>
      <c r="AC2208" s="159">
        <v>0</v>
      </c>
      <c r="AD2208" s="159">
        <v>0</v>
      </c>
      <c r="AE2208" s="159">
        <v>1740000</v>
      </c>
      <c r="AF2208" s="159">
        <v>3252129</v>
      </c>
      <c r="AG2208" s="159">
        <v>142171.26</v>
      </c>
      <c r="AH2208" s="159">
        <v>142171.26</v>
      </c>
      <c r="AI2208" s="159">
        <v>0</v>
      </c>
      <c r="AJ2208" s="159">
        <v>0</v>
      </c>
    </row>
    <row r="2209" spans="1:36">
      <c r="A2209" s="153">
        <v>30</v>
      </c>
      <c r="B2209" s="154">
        <v>18</v>
      </c>
      <c r="C2209" s="154">
        <v>1</v>
      </c>
      <c r="D2209" s="155">
        <v>2</v>
      </c>
      <c r="E2209" s="155" t="s">
        <v>556</v>
      </c>
      <c r="F2209" s="156" t="s">
        <v>5646</v>
      </c>
      <c r="G2209" s="156" t="s">
        <v>556</v>
      </c>
      <c r="H2209" s="156" t="s">
        <v>5647</v>
      </c>
      <c r="I2209" s="155">
        <v>3018012</v>
      </c>
      <c r="J2209" s="157" t="s">
        <v>752</v>
      </c>
      <c r="K2209" s="157"/>
      <c r="L2209" s="155">
        <v>2022</v>
      </c>
      <c r="M2209" s="158">
        <v>2487</v>
      </c>
      <c r="N2209" s="159">
        <v>19560756.91</v>
      </c>
      <c r="O2209" s="159">
        <v>13003191.82</v>
      </c>
      <c r="P2209" s="159">
        <v>8493040.6600000001</v>
      </c>
      <c r="Q2209" s="159">
        <v>3900683</v>
      </c>
      <c r="R2209" s="159">
        <v>4592357.66</v>
      </c>
      <c r="S2209" s="159">
        <v>6557565.0899999999</v>
      </c>
      <c r="T2209" s="159">
        <v>0</v>
      </c>
      <c r="U2209" s="159">
        <v>17948658.879999999</v>
      </c>
      <c r="V2209" s="159">
        <v>10853336.560000001</v>
      </c>
      <c r="W2209" s="159">
        <v>3918123.56</v>
      </c>
      <c r="X2209" s="159">
        <v>41387.24</v>
      </c>
      <c r="Y2209" s="159">
        <v>7095322.3200000003</v>
      </c>
      <c r="Z2209" s="159">
        <v>1340747.31</v>
      </c>
      <c r="AA2209" s="159">
        <v>450875</v>
      </c>
      <c r="AB2209" s="159">
        <v>889872.31</v>
      </c>
      <c r="AC2209" s="159">
        <v>1437035</v>
      </c>
      <c r="AD2209" s="159">
        <v>1425875</v>
      </c>
      <c r="AE2209" s="159">
        <v>890473.2</v>
      </c>
      <c r="AF2209" s="159">
        <v>2149855.2599999998</v>
      </c>
      <c r="AG2209" s="159">
        <v>16800</v>
      </c>
      <c r="AH2209" s="159">
        <v>16800</v>
      </c>
      <c r="AI2209" s="159">
        <v>0</v>
      </c>
      <c r="AJ2209" s="159">
        <v>0</v>
      </c>
    </row>
    <row r="2210" spans="1:36">
      <c r="A2210" s="153">
        <v>30</v>
      </c>
      <c r="B2210" s="154">
        <v>18</v>
      </c>
      <c r="C2210" s="154">
        <v>2</v>
      </c>
      <c r="D2210" s="155">
        <v>2</v>
      </c>
      <c r="E2210" s="155" t="s">
        <v>556</v>
      </c>
      <c r="F2210" s="156" t="s">
        <v>5646</v>
      </c>
      <c r="G2210" s="156" t="s">
        <v>556</v>
      </c>
      <c r="H2210" s="156" t="s">
        <v>5648</v>
      </c>
      <c r="I2210" s="155">
        <v>3018022</v>
      </c>
      <c r="J2210" s="157" t="s">
        <v>751</v>
      </c>
      <c r="K2210" s="157"/>
      <c r="L2210" s="155">
        <v>2022</v>
      </c>
      <c r="M2210" s="158">
        <v>5379</v>
      </c>
      <c r="N2210" s="159">
        <v>28091993.960000001</v>
      </c>
      <c r="O2210" s="159">
        <v>26891947.059999999</v>
      </c>
      <c r="P2210" s="159">
        <v>20040762.649999999</v>
      </c>
      <c r="Q2210" s="159">
        <v>10580671</v>
      </c>
      <c r="R2210" s="159">
        <v>9460091.6500000004</v>
      </c>
      <c r="S2210" s="159">
        <v>1200046.8999999999</v>
      </c>
      <c r="T2210" s="159">
        <v>0</v>
      </c>
      <c r="U2210" s="159">
        <v>30018264.260000002</v>
      </c>
      <c r="V2210" s="159">
        <v>23818545.609999999</v>
      </c>
      <c r="W2210" s="159">
        <v>6951515.8799999999</v>
      </c>
      <c r="X2210" s="159">
        <v>81090.850000000006</v>
      </c>
      <c r="Y2210" s="159">
        <v>6199718.6500000004</v>
      </c>
      <c r="Z2210" s="159">
        <v>2124128.36</v>
      </c>
      <c r="AA2210" s="159">
        <v>2000000</v>
      </c>
      <c r="AB2210" s="159">
        <v>124128.35999999987</v>
      </c>
      <c r="AC2210" s="159">
        <v>0</v>
      </c>
      <c r="AD2210" s="159">
        <v>0</v>
      </c>
      <c r="AE2210" s="159">
        <v>3600000</v>
      </c>
      <c r="AF2210" s="159">
        <v>3073401.45</v>
      </c>
      <c r="AG2210" s="159">
        <v>52945.11</v>
      </c>
      <c r="AH2210" s="159">
        <v>58393.75</v>
      </c>
      <c r="AI2210" s="159">
        <v>0</v>
      </c>
      <c r="AJ2210" s="159">
        <v>0</v>
      </c>
    </row>
    <row r="2211" spans="1:36">
      <c r="A2211" s="153">
        <v>30</v>
      </c>
      <c r="B2211" s="154">
        <v>18</v>
      </c>
      <c r="C2211" s="154">
        <v>3</v>
      </c>
      <c r="D2211" s="155">
        <v>3</v>
      </c>
      <c r="E2211" s="155" t="s">
        <v>556</v>
      </c>
      <c r="F2211" s="156" t="s">
        <v>5649</v>
      </c>
      <c r="G2211" s="156" t="s">
        <v>556</v>
      </c>
      <c r="H2211" s="156" t="s">
        <v>5650</v>
      </c>
      <c r="I2211" s="155">
        <v>3018033</v>
      </c>
      <c r="J2211" s="157" t="s">
        <v>750</v>
      </c>
      <c r="K2211" s="157"/>
      <c r="L2211" s="155">
        <v>2022</v>
      </c>
      <c r="M2211" s="158">
        <v>7810</v>
      </c>
      <c r="N2211" s="159">
        <v>37327878.509999998</v>
      </c>
      <c r="O2211" s="159">
        <v>36350169.170000002</v>
      </c>
      <c r="P2211" s="159">
        <v>23054550.98</v>
      </c>
      <c r="Q2211" s="159">
        <v>11425840</v>
      </c>
      <c r="R2211" s="159">
        <v>11628710.98</v>
      </c>
      <c r="S2211" s="159">
        <v>977709.34</v>
      </c>
      <c r="T2211" s="159">
        <v>504786</v>
      </c>
      <c r="U2211" s="159">
        <v>38555330.369999997</v>
      </c>
      <c r="V2211" s="159">
        <v>32934806.66</v>
      </c>
      <c r="W2211" s="159">
        <v>11437134.960000001</v>
      </c>
      <c r="X2211" s="159">
        <v>96153.98</v>
      </c>
      <c r="Y2211" s="159">
        <v>5620523.71</v>
      </c>
      <c r="Z2211" s="159">
        <v>3000019.88</v>
      </c>
      <c r="AA2211" s="159">
        <v>1020000</v>
      </c>
      <c r="AB2211" s="159">
        <v>1980019.88</v>
      </c>
      <c r="AC2211" s="159">
        <v>1500000</v>
      </c>
      <c r="AD2211" s="159">
        <v>1500000</v>
      </c>
      <c r="AE2211" s="159">
        <v>4299488</v>
      </c>
      <c r="AF2211" s="159">
        <v>3415362.51</v>
      </c>
      <c r="AG2211" s="159">
        <v>149517.76000000001</v>
      </c>
      <c r="AH2211" s="159">
        <v>149517.76000000001</v>
      </c>
      <c r="AI2211" s="159">
        <v>0</v>
      </c>
      <c r="AJ2211" s="159">
        <v>0</v>
      </c>
    </row>
    <row r="2212" spans="1:36">
      <c r="A2212" s="153">
        <v>30</v>
      </c>
      <c r="B2212" s="154">
        <v>18</v>
      </c>
      <c r="C2212" s="154">
        <v>4</v>
      </c>
      <c r="D2212" s="155">
        <v>2</v>
      </c>
      <c r="E2212" s="155" t="s">
        <v>556</v>
      </c>
      <c r="F2212" s="156" t="s">
        <v>5646</v>
      </c>
      <c r="G2212" s="156" t="s">
        <v>556</v>
      </c>
      <c r="H2212" s="156" t="s">
        <v>5651</v>
      </c>
      <c r="I2212" s="155">
        <v>3018042</v>
      </c>
      <c r="J2212" s="157" t="s">
        <v>749</v>
      </c>
      <c r="K2212" s="157"/>
      <c r="L2212" s="155">
        <v>2022</v>
      </c>
      <c r="M2212" s="158">
        <v>6156</v>
      </c>
      <c r="N2212" s="159">
        <v>36704657.619999997</v>
      </c>
      <c r="O2212" s="159">
        <v>30696612.550000001</v>
      </c>
      <c r="P2212" s="159">
        <v>19888744.27</v>
      </c>
      <c r="Q2212" s="159">
        <v>9515864</v>
      </c>
      <c r="R2212" s="159">
        <v>10372880.27</v>
      </c>
      <c r="S2212" s="159">
        <v>6008045.0700000003</v>
      </c>
      <c r="T2212" s="159">
        <v>171442.16</v>
      </c>
      <c r="U2212" s="159">
        <v>32211879.100000001</v>
      </c>
      <c r="V2212" s="159">
        <v>26624124.350000001</v>
      </c>
      <c r="W2212" s="159">
        <v>10063770.880000001</v>
      </c>
      <c r="X2212" s="159">
        <v>169122.96</v>
      </c>
      <c r="Y2212" s="159">
        <v>5587754.75</v>
      </c>
      <c r="Z2212" s="159">
        <v>562354.36</v>
      </c>
      <c r="AA2212" s="159">
        <v>99500</v>
      </c>
      <c r="AB2212" s="159">
        <v>462854.36</v>
      </c>
      <c r="AC2212" s="159">
        <v>670000</v>
      </c>
      <c r="AD2212" s="159">
        <v>670000</v>
      </c>
      <c r="AE2212" s="159">
        <v>5690542</v>
      </c>
      <c r="AF2212" s="159">
        <v>4072488.2</v>
      </c>
      <c r="AG2212" s="159">
        <v>0</v>
      </c>
      <c r="AH2212" s="159">
        <v>0</v>
      </c>
      <c r="AI2212" s="159">
        <v>0</v>
      </c>
      <c r="AJ2212" s="159">
        <v>0</v>
      </c>
    </row>
    <row r="2213" spans="1:36">
      <c r="A2213" s="153">
        <v>30</v>
      </c>
      <c r="B2213" s="154">
        <v>18</v>
      </c>
      <c r="C2213" s="154">
        <v>5</v>
      </c>
      <c r="D2213" s="155">
        <v>2</v>
      </c>
      <c r="E2213" s="155" t="s">
        <v>556</v>
      </c>
      <c r="F2213" s="156" t="s">
        <v>5646</v>
      </c>
      <c r="G2213" s="156" t="s">
        <v>556</v>
      </c>
      <c r="H2213" s="156" t="s">
        <v>5652</v>
      </c>
      <c r="I2213" s="155">
        <v>3018052</v>
      </c>
      <c r="J2213" s="157" t="s">
        <v>748</v>
      </c>
      <c r="K2213" s="157"/>
      <c r="L2213" s="155">
        <v>2022</v>
      </c>
      <c r="M2213" s="158">
        <v>3614</v>
      </c>
      <c r="N2213" s="159">
        <v>26085239.23</v>
      </c>
      <c r="O2213" s="159">
        <v>20461284.100000001</v>
      </c>
      <c r="P2213" s="159">
        <v>12710470.01</v>
      </c>
      <c r="Q2213" s="159">
        <v>5805554</v>
      </c>
      <c r="R2213" s="159">
        <v>6904916.0099999998</v>
      </c>
      <c r="S2213" s="159">
        <v>5623955.1299999999</v>
      </c>
      <c r="T2213" s="159">
        <v>121523.52</v>
      </c>
      <c r="U2213" s="159">
        <v>29136753.59</v>
      </c>
      <c r="V2213" s="159">
        <v>18771056</v>
      </c>
      <c r="W2213" s="159">
        <v>7252554.71</v>
      </c>
      <c r="X2213" s="159">
        <v>108948.04</v>
      </c>
      <c r="Y2213" s="159">
        <v>10365697.59</v>
      </c>
      <c r="Z2213" s="159">
        <v>5613131.2699999996</v>
      </c>
      <c r="AA2213" s="159">
        <v>3909649</v>
      </c>
      <c r="AB2213" s="159">
        <v>1703482.2699999996</v>
      </c>
      <c r="AC2213" s="159">
        <v>400000</v>
      </c>
      <c r="AD2213" s="159">
        <v>400000</v>
      </c>
      <c r="AE2213" s="159">
        <v>6807556.7999999998</v>
      </c>
      <c r="AF2213" s="159">
        <v>1690228.1</v>
      </c>
      <c r="AG2213" s="159">
        <v>466892.31</v>
      </c>
      <c r="AH2213" s="159">
        <v>354538.18</v>
      </c>
      <c r="AI2213" s="159">
        <v>0</v>
      </c>
      <c r="AJ2213" s="159">
        <v>0</v>
      </c>
    </row>
    <row r="2214" spans="1:36">
      <c r="A2214" s="153">
        <v>30</v>
      </c>
      <c r="B2214" s="154">
        <v>18</v>
      </c>
      <c r="C2214" s="154">
        <v>6</v>
      </c>
      <c r="D2214" s="155">
        <v>3</v>
      </c>
      <c r="E2214" s="155" t="s">
        <v>556</v>
      </c>
      <c r="F2214" s="156" t="s">
        <v>5649</v>
      </c>
      <c r="G2214" s="156" t="s">
        <v>556</v>
      </c>
      <c r="H2214" s="156" t="s">
        <v>5653</v>
      </c>
      <c r="I2214" s="155">
        <v>3018063</v>
      </c>
      <c r="J2214" s="157" t="s">
        <v>747</v>
      </c>
      <c r="K2214" s="157"/>
      <c r="L2214" s="155">
        <v>2022</v>
      </c>
      <c r="M2214" s="158">
        <v>6040</v>
      </c>
      <c r="N2214" s="159">
        <v>33830125.18</v>
      </c>
      <c r="O2214" s="159">
        <v>32934378.34</v>
      </c>
      <c r="P2214" s="159">
        <v>17387461.640000001</v>
      </c>
      <c r="Q2214" s="159">
        <v>8477021</v>
      </c>
      <c r="R2214" s="159">
        <v>8910440.6400000006</v>
      </c>
      <c r="S2214" s="159">
        <v>895746.84</v>
      </c>
      <c r="T2214" s="159">
        <v>232865.49</v>
      </c>
      <c r="U2214" s="159">
        <v>31582485.719999999</v>
      </c>
      <c r="V2214" s="159">
        <v>26890702.57</v>
      </c>
      <c r="W2214" s="159">
        <v>10216527.960000001</v>
      </c>
      <c r="X2214" s="159">
        <v>108330.83</v>
      </c>
      <c r="Y2214" s="159">
        <v>4691783.1500000004</v>
      </c>
      <c r="Z2214" s="159">
        <v>4260754.7699999996</v>
      </c>
      <c r="AA2214" s="159">
        <v>0</v>
      </c>
      <c r="AB2214" s="159">
        <v>4260754.7699999996</v>
      </c>
      <c r="AC2214" s="159">
        <v>758060</v>
      </c>
      <c r="AD2214" s="159">
        <v>758060</v>
      </c>
      <c r="AE2214" s="159">
        <v>3887370</v>
      </c>
      <c r="AF2214" s="159">
        <v>6043675.7699999996</v>
      </c>
      <c r="AG2214" s="159">
        <v>0</v>
      </c>
      <c r="AH2214" s="159">
        <v>0</v>
      </c>
      <c r="AI2214" s="159">
        <v>0</v>
      </c>
      <c r="AJ2214" s="159">
        <v>0</v>
      </c>
    </row>
    <row r="2215" spans="1:36">
      <c r="A2215" s="153">
        <v>30</v>
      </c>
      <c r="B2215" s="154">
        <v>18</v>
      </c>
      <c r="C2215" s="154">
        <v>7</v>
      </c>
      <c r="D2215" s="155">
        <v>3</v>
      </c>
      <c r="E2215" s="155" t="s">
        <v>556</v>
      </c>
      <c r="F2215" s="156" t="s">
        <v>5649</v>
      </c>
      <c r="G2215" s="156" t="s">
        <v>556</v>
      </c>
      <c r="H2215" s="156" t="s">
        <v>5654</v>
      </c>
      <c r="I2215" s="155">
        <v>3018073</v>
      </c>
      <c r="J2215" s="157" t="s">
        <v>746</v>
      </c>
      <c r="K2215" s="157"/>
      <c r="L2215" s="155">
        <v>2022</v>
      </c>
      <c r="M2215" s="158">
        <v>23918</v>
      </c>
      <c r="N2215" s="159">
        <v>112476729.73</v>
      </c>
      <c r="O2215" s="159">
        <v>108004704.02</v>
      </c>
      <c r="P2215" s="159">
        <v>52223880.32</v>
      </c>
      <c r="Q2215" s="159">
        <v>20166541</v>
      </c>
      <c r="R2215" s="159">
        <v>32057339.32</v>
      </c>
      <c r="S2215" s="159">
        <v>4472025.71</v>
      </c>
      <c r="T2215" s="159">
        <v>500796.62</v>
      </c>
      <c r="U2215" s="159">
        <v>112884110.98</v>
      </c>
      <c r="V2215" s="159">
        <v>101053896.04000001</v>
      </c>
      <c r="W2215" s="159">
        <v>36334115.57</v>
      </c>
      <c r="X2215" s="159">
        <v>519203.22</v>
      </c>
      <c r="Y2215" s="159">
        <v>11830214.939999999</v>
      </c>
      <c r="Z2215" s="159">
        <v>9276797</v>
      </c>
      <c r="AA2215" s="159">
        <v>6508232</v>
      </c>
      <c r="AB2215" s="159">
        <v>2768565</v>
      </c>
      <c r="AC2215" s="159">
        <v>3000000</v>
      </c>
      <c r="AD2215" s="159">
        <v>3000000</v>
      </c>
      <c r="AE2215" s="159">
        <v>26215327</v>
      </c>
      <c r="AF2215" s="159">
        <v>6950807.9800000004</v>
      </c>
      <c r="AG2215" s="159">
        <v>0</v>
      </c>
      <c r="AH2215" s="159">
        <v>0</v>
      </c>
      <c r="AI2215" s="159">
        <v>0</v>
      </c>
      <c r="AJ2215" s="159">
        <v>0</v>
      </c>
    </row>
    <row r="2216" spans="1:36">
      <c r="A2216" s="153">
        <v>30</v>
      </c>
      <c r="B2216" s="154">
        <v>19</v>
      </c>
      <c r="C2216" s="154">
        <v>1</v>
      </c>
      <c r="D2216" s="155">
        <v>1</v>
      </c>
      <c r="E2216" s="155" t="s">
        <v>556</v>
      </c>
      <c r="F2216" s="156" t="s">
        <v>5655</v>
      </c>
      <c r="G2216" s="156" t="s">
        <v>556</v>
      </c>
      <c r="H2216" s="156" t="s">
        <v>5656</v>
      </c>
      <c r="I2216" s="155">
        <v>3019011</v>
      </c>
      <c r="J2216" s="157" t="s">
        <v>745</v>
      </c>
      <c r="K2216" s="157"/>
      <c r="L2216" s="155">
        <v>2022</v>
      </c>
      <c r="M2216" s="158">
        <v>73176</v>
      </c>
      <c r="N2216" s="159">
        <v>354887206.14999998</v>
      </c>
      <c r="O2216" s="159">
        <v>329300901.79000002</v>
      </c>
      <c r="P2216" s="159">
        <v>151070300.13999999</v>
      </c>
      <c r="Q2216" s="159">
        <v>55186620</v>
      </c>
      <c r="R2216" s="159">
        <v>95883680.140000001</v>
      </c>
      <c r="S2216" s="159">
        <v>25586304.359999999</v>
      </c>
      <c r="T2216" s="159">
        <v>9418101.1899999995</v>
      </c>
      <c r="U2216" s="159">
        <v>345886573.57999998</v>
      </c>
      <c r="V2216" s="159">
        <v>316761023.24000001</v>
      </c>
      <c r="W2216" s="159">
        <v>122018460.39</v>
      </c>
      <c r="X2216" s="159">
        <v>3099062.62</v>
      </c>
      <c r="Y2216" s="159">
        <v>29125550.34</v>
      </c>
      <c r="Z2216" s="159">
        <v>24466668.25</v>
      </c>
      <c r="AA2216" s="159">
        <v>8716809.1099999994</v>
      </c>
      <c r="AB2216" s="159">
        <v>15749859.140000001</v>
      </c>
      <c r="AC2216" s="159">
        <v>11777983.32</v>
      </c>
      <c r="AD2216" s="159">
        <v>11777983.32</v>
      </c>
      <c r="AE2216" s="159">
        <v>112741360.61</v>
      </c>
      <c r="AF2216" s="159">
        <v>12539878.550000001</v>
      </c>
      <c r="AG2216" s="159">
        <v>990738.78</v>
      </c>
      <c r="AH2216" s="159">
        <v>701751.96</v>
      </c>
      <c r="AI2216" s="159">
        <v>0</v>
      </c>
      <c r="AJ2216" s="159">
        <v>134.44999999999999</v>
      </c>
    </row>
    <row r="2217" spans="1:36">
      <c r="A2217" s="153">
        <v>30</v>
      </c>
      <c r="B2217" s="154">
        <v>19</v>
      </c>
      <c r="C2217" s="154">
        <v>2</v>
      </c>
      <c r="D2217" s="155">
        <v>2</v>
      </c>
      <c r="E2217" s="155" t="s">
        <v>556</v>
      </c>
      <c r="F2217" s="156" t="s">
        <v>5657</v>
      </c>
      <c r="G2217" s="156" t="s">
        <v>556</v>
      </c>
      <c r="H2217" s="156" t="s">
        <v>5658</v>
      </c>
      <c r="I2217" s="155">
        <v>3019022</v>
      </c>
      <c r="J2217" s="157" t="s">
        <v>744</v>
      </c>
      <c r="K2217" s="157"/>
      <c r="L2217" s="155">
        <v>2022</v>
      </c>
      <c r="M2217" s="158">
        <v>4849</v>
      </c>
      <c r="N2217" s="159">
        <v>26842052.02</v>
      </c>
      <c r="O2217" s="159">
        <v>24096722.440000001</v>
      </c>
      <c r="P2217" s="159">
        <v>16372837.130000001</v>
      </c>
      <c r="Q2217" s="159">
        <v>7497980</v>
      </c>
      <c r="R2217" s="159">
        <v>8874857.1300000008</v>
      </c>
      <c r="S2217" s="159">
        <v>2745329.58</v>
      </c>
      <c r="T2217" s="159">
        <v>106151</v>
      </c>
      <c r="U2217" s="159">
        <v>31809991.82</v>
      </c>
      <c r="V2217" s="159">
        <v>21829331.789999999</v>
      </c>
      <c r="W2217" s="159">
        <v>7913428.1399999997</v>
      </c>
      <c r="X2217" s="159">
        <v>133575.13</v>
      </c>
      <c r="Y2217" s="159">
        <v>9980660.0299999993</v>
      </c>
      <c r="Z2217" s="159">
        <v>7596978.4199999999</v>
      </c>
      <c r="AA2217" s="159">
        <v>6381647.1500000004</v>
      </c>
      <c r="AB2217" s="159">
        <v>1215331.2699999996</v>
      </c>
      <c r="AC2217" s="159">
        <v>1252952</v>
      </c>
      <c r="AD2217" s="159">
        <v>1252952</v>
      </c>
      <c r="AE2217" s="159">
        <v>9873459.1500000004</v>
      </c>
      <c r="AF2217" s="159">
        <v>2267390.65</v>
      </c>
      <c r="AG2217" s="159">
        <v>1149580.33</v>
      </c>
      <c r="AH2217" s="159">
        <v>1545049.86</v>
      </c>
      <c r="AI2217" s="159">
        <v>0</v>
      </c>
      <c r="AJ2217" s="159">
        <v>0</v>
      </c>
    </row>
    <row r="2218" spans="1:36">
      <c r="A2218" s="153">
        <v>30</v>
      </c>
      <c r="B2218" s="154">
        <v>19</v>
      </c>
      <c r="C2218" s="154">
        <v>3</v>
      </c>
      <c r="D2218" s="155">
        <v>3</v>
      </c>
      <c r="E2218" s="155" t="s">
        <v>556</v>
      </c>
      <c r="F2218" s="156" t="s">
        <v>5659</v>
      </c>
      <c r="G2218" s="156" t="s">
        <v>556</v>
      </c>
      <c r="H2218" s="156" t="s">
        <v>5660</v>
      </c>
      <c r="I2218" s="155">
        <v>3019033</v>
      </c>
      <c r="J2218" s="157" t="s">
        <v>743</v>
      </c>
      <c r="K2218" s="157"/>
      <c r="L2218" s="155">
        <v>2022</v>
      </c>
      <c r="M2218" s="158">
        <v>7938</v>
      </c>
      <c r="N2218" s="159">
        <v>39098363.780000001</v>
      </c>
      <c r="O2218" s="159">
        <v>36833201.789999999</v>
      </c>
      <c r="P2218" s="159">
        <v>19216936.02</v>
      </c>
      <c r="Q2218" s="159">
        <v>8241850</v>
      </c>
      <c r="R2218" s="159">
        <v>10975086.02</v>
      </c>
      <c r="S2218" s="159">
        <v>2265161.9900000002</v>
      </c>
      <c r="T2218" s="159">
        <v>70418.77</v>
      </c>
      <c r="U2218" s="159">
        <v>36471609.109999999</v>
      </c>
      <c r="V2218" s="159">
        <v>32388349.010000002</v>
      </c>
      <c r="W2218" s="159">
        <v>12976975.17</v>
      </c>
      <c r="X2218" s="159">
        <v>316007.44</v>
      </c>
      <c r="Y2218" s="159">
        <v>4083260.1</v>
      </c>
      <c r="Z2218" s="159">
        <v>268154.3</v>
      </c>
      <c r="AA2218" s="159">
        <v>0</v>
      </c>
      <c r="AB2218" s="159">
        <v>268154.3</v>
      </c>
      <c r="AC2218" s="159">
        <v>1450000</v>
      </c>
      <c r="AD2218" s="159">
        <v>1450000</v>
      </c>
      <c r="AE2218" s="159">
        <v>9016273</v>
      </c>
      <c r="AF2218" s="159">
        <v>4444852.78</v>
      </c>
      <c r="AG2218" s="159">
        <v>0</v>
      </c>
      <c r="AH2218" s="159">
        <v>0</v>
      </c>
      <c r="AI2218" s="159">
        <v>0</v>
      </c>
      <c r="AJ2218" s="159">
        <v>0</v>
      </c>
    </row>
    <row r="2219" spans="1:36">
      <c r="A2219" s="153">
        <v>30</v>
      </c>
      <c r="B2219" s="154">
        <v>19</v>
      </c>
      <c r="C2219" s="154">
        <v>4</v>
      </c>
      <c r="D2219" s="155">
        <v>3</v>
      </c>
      <c r="E2219" s="155" t="s">
        <v>556</v>
      </c>
      <c r="F2219" s="156" t="s">
        <v>5659</v>
      </c>
      <c r="G2219" s="156" t="s">
        <v>556</v>
      </c>
      <c r="H2219" s="156" t="s">
        <v>5661</v>
      </c>
      <c r="I2219" s="155">
        <v>3019043</v>
      </c>
      <c r="J2219" s="157" t="s">
        <v>742</v>
      </c>
      <c r="K2219" s="157"/>
      <c r="L2219" s="155">
        <v>2022</v>
      </c>
      <c r="M2219" s="158">
        <v>9529</v>
      </c>
      <c r="N2219" s="159">
        <v>44456726.439999998</v>
      </c>
      <c r="O2219" s="159">
        <v>42546012.840000004</v>
      </c>
      <c r="P2219" s="159">
        <v>32712305.93</v>
      </c>
      <c r="Q2219" s="159">
        <v>16295805</v>
      </c>
      <c r="R2219" s="159">
        <v>16416500.93</v>
      </c>
      <c r="S2219" s="159">
        <v>1910713.6</v>
      </c>
      <c r="T2219" s="159">
        <v>422492.1</v>
      </c>
      <c r="U2219" s="159">
        <v>46314906.549999997</v>
      </c>
      <c r="V2219" s="159">
        <v>40625439.82</v>
      </c>
      <c r="W2219" s="159">
        <v>15975567.02</v>
      </c>
      <c r="X2219" s="159">
        <v>678187.64</v>
      </c>
      <c r="Y2219" s="159">
        <v>5689466.7300000004</v>
      </c>
      <c r="Z2219" s="159">
        <v>5574005.2199999997</v>
      </c>
      <c r="AA2219" s="159">
        <v>3870000</v>
      </c>
      <c r="AB2219" s="159">
        <v>1704005.2199999997</v>
      </c>
      <c r="AC2219" s="159">
        <v>1904758.41</v>
      </c>
      <c r="AD2219" s="159">
        <v>1904758.41</v>
      </c>
      <c r="AE2219" s="159">
        <v>20341712.34</v>
      </c>
      <c r="AF2219" s="159">
        <v>1920573.02</v>
      </c>
      <c r="AG2219" s="159">
        <v>602062.77</v>
      </c>
      <c r="AH2219" s="159">
        <v>710394.4</v>
      </c>
      <c r="AI2219" s="159">
        <v>0</v>
      </c>
      <c r="AJ2219" s="159">
        <v>0</v>
      </c>
    </row>
    <row r="2220" spans="1:36">
      <c r="A2220" s="153">
        <v>30</v>
      </c>
      <c r="B2220" s="154">
        <v>19</v>
      </c>
      <c r="C2220" s="154">
        <v>5</v>
      </c>
      <c r="D2220" s="155">
        <v>2</v>
      </c>
      <c r="E2220" s="155" t="s">
        <v>556</v>
      </c>
      <c r="F2220" s="156" t="s">
        <v>5657</v>
      </c>
      <c r="G2220" s="156" t="s">
        <v>556</v>
      </c>
      <c r="H2220" s="156" t="s">
        <v>5662</v>
      </c>
      <c r="I2220" s="155">
        <v>3019052</v>
      </c>
      <c r="J2220" s="157" t="s">
        <v>741</v>
      </c>
      <c r="K2220" s="157"/>
      <c r="L2220" s="155">
        <v>2022</v>
      </c>
      <c r="M2220" s="158">
        <v>3190</v>
      </c>
      <c r="N2220" s="159">
        <v>16734344.33</v>
      </c>
      <c r="O2220" s="159">
        <v>16110272.720000001</v>
      </c>
      <c r="P2220" s="159">
        <v>10694728.969999999</v>
      </c>
      <c r="Q2220" s="159">
        <v>5168881</v>
      </c>
      <c r="R2220" s="159">
        <v>5525847.9699999997</v>
      </c>
      <c r="S2220" s="159">
        <v>624071.61</v>
      </c>
      <c r="T2220" s="159">
        <v>277147.57</v>
      </c>
      <c r="U2220" s="159">
        <v>23213739.670000002</v>
      </c>
      <c r="V2220" s="159">
        <v>15465991.939999999</v>
      </c>
      <c r="W2220" s="159">
        <v>5899959.29</v>
      </c>
      <c r="X2220" s="159">
        <v>234498.66</v>
      </c>
      <c r="Y2220" s="159">
        <v>7747747.7300000004</v>
      </c>
      <c r="Z2220" s="159">
        <v>7987953.7999999998</v>
      </c>
      <c r="AA2220" s="159">
        <v>7173098.6200000001</v>
      </c>
      <c r="AB2220" s="159">
        <v>814855.1799999997</v>
      </c>
      <c r="AC2220" s="159">
        <v>1129983.72</v>
      </c>
      <c r="AD2220" s="159">
        <v>1129983.72</v>
      </c>
      <c r="AE2220" s="159">
        <v>11568407.59</v>
      </c>
      <c r="AF2220" s="159">
        <v>644280.78</v>
      </c>
      <c r="AG2220" s="159">
        <v>307485.81</v>
      </c>
      <c r="AH2220" s="159">
        <v>757341.95</v>
      </c>
      <c r="AI2220" s="159">
        <v>0</v>
      </c>
      <c r="AJ2220" s="159">
        <v>0</v>
      </c>
    </row>
    <row r="2221" spans="1:36">
      <c r="A2221" s="153">
        <v>30</v>
      </c>
      <c r="B2221" s="154">
        <v>19</v>
      </c>
      <c r="C2221" s="154">
        <v>6</v>
      </c>
      <c r="D2221" s="155">
        <v>2</v>
      </c>
      <c r="E2221" s="155" t="s">
        <v>556</v>
      </c>
      <c r="F2221" s="156" t="s">
        <v>5657</v>
      </c>
      <c r="G2221" s="156" t="s">
        <v>556</v>
      </c>
      <c r="H2221" s="156" t="s">
        <v>5663</v>
      </c>
      <c r="I2221" s="155">
        <v>3019062</v>
      </c>
      <c r="J2221" s="157" t="s">
        <v>740</v>
      </c>
      <c r="K2221" s="157"/>
      <c r="L2221" s="155">
        <v>2022</v>
      </c>
      <c r="M2221" s="158">
        <v>9094</v>
      </c>
      <c r="N2221" s="159">
        <v>49765585.609999999</v>
      </c>
      <c r="O2221" s="159">
        <v>45276245.890000001</v>
      </c>
      <c r="P2221" s="159">
        <v>22956652.280000001</v>
      </c>
      <c r="Q2221" s="159">
        <v>9014399</v>
      </c>
      <c r="R2221" s="159">
        <v>13942253.279999999</v>
      </c>
      <c r="S2221" s="159">
        <v>4489339.72</v>
      </c>
      <c r="T2221" s="159">
        <v>103484.35</v>
      </c>
      <c r="U2221" s="159">
        <v>48042460.640000001</v>
      </c>
      <c r="V2221" s="159">
        <v>40638894.200000003</v>
      </c>
      <c r="W2221" s="159">
        <v>13764807.93</v>
      </c>
      <c r="X2221" s="159">
        <v>106519.6</v>
      </c>
      <c r="Y2221" s="159">
        <v>7403566.4400000004</v>
      </c>
      <c r="Z2221" s="159">
        <v>2312538</v>
      </c>
      <c r="AA2221" s="159">
        <v>2000000</v>
      </c>
      <c r="AB2221" s="159">
        <v>312538</v>
      </c>
      <c r="AC2221" s="159">
        <v>910283.96</v>
      </c>
      <c r="AD2221" s="159">
        <v>910283.96</v>
      </c>
      <c r="AE2221" s="159">
        <v>4120594.15</v>
      </c>
      <c r="AF2221" s="159">
        <v>4637351.6900000004</v>
      </c>
      <c r="AG2221" s="159">
        <v>325820.82</v>
      </c>
      <c r="AH2221" s="159">
        <v>367783.23</v>
      </c>
      <c r="AI2221" s="159">
        <v>0</v>
      </c>
      <c r="AJ2221" s="159">
        <v>0</v>
      </c>
    </row>
    <row r="2222" spans="1:36">
      <c r="A2222" s="153">
        <v>30</v>
      </c>
      <c r="B2222" s="154">
        <v>19</v>
      </c>
      <c r="C2222" s="154">
        <v>7</v>
      </c>
      <c r="D2222" s="155">
        <v>3</v>
      </c>
      <c r="E2222" s="155" t="s">
        <v>556</v>
      </c>
      <c r="F2222" s="156" t="s">
        <v>5659</v>
      </c>
      <c r="G2222" s="156" t="s">
        <v>556</v>
      </c>
      <c r="H2222" s="156" t="s">
        <v>5664</v>
      </c>
      <c r="I2222" s="155">
        <v>3019073</v>
      </c>
      <c r="J2222" s="157" t="s">
        <v>739</v>
      </c>
      <c r="K2222" s="157"/>
      <c r="L2222" s="155">
        <v>2022</v>
      </c>
      <c r="M2222" s="158">
        <v>7965</v>
      </c>
      <c r="N2222" s="159">
        <v>36396054.560000002</v>
      </c>
      <c r="O2222" s="159">
        <v>34279685.079999998</v>
      </c>
      <c r="P2222" s="159">
        <v>19855129.699999999</v>
      </c>
      <c r="Q2222" s="159">
        <v>9271739</v>
      </c>
      <c r="R2222" s="159">
        <v>10583390.699999999</v>
      </c>
      <c r="S2222" s="159">
        <v>2116369.48</v>
      </c>
      <c r="T2222" s="159">
        <v>1110711.79</v>
      </c>
      <c r="U2222" s="159">
        <v>33836024.340000004</v>
      </c>
      <c r="V2222" s="159">
        <v>29798753.059999999</v>
      </c>
      <c r="W2222" s="159">
        <v>12417129.189999999</v>
      </c>
      <c r="X2222" s="159">
        <v>93243.520000000004</v>
      </c>
      <c r="Y2222" s="159">
        <v>4037271.28</v>
      </c>
      <c r="Z2222" s="159">
        <v>1842639.17</v>
      </c>
      <c r="AA2222" s="159">
        <v>0</v>
      </c>
      <c r="AB2222" s="159">
        <v>1842639.17</v>
      </c>
      <c r="AC2222" s="159">
        <v>799220.25</v>
      </c>
      <c r="AD2222" s="159">
        <v>799220.25</v>
      </c>
      <c r="AE2222" s="159">
        <v>3790000</v>
      </c>
      <c r="AF2222" s="159">
        <v>4480932.0199999996</v>
      </c>
      <c r="AG2222" s="159">
        <v>150000</v>
      </c>
      <c r="AH2222" s="159">
        <v>76905.45</v>
      </c>
      <c r="AI2222" s="159">
        <v>0</v>
      </c>
      <c r="AJ2222" s="159">
        <v>0</v>
      </c>
    </row>
    <row r="2223" spans="1:36">
      <c r="A2223" s="153">
        <v>30</v>
      </c>
      <c r="B2223" s="154">
        <v>19</v>
      </c>
      <c r="C2223" s="154">
        <v>8</v>
      </c>
      <c r="D2223" s="155">
        <v>3</v>
      </c>
      <c r="E2223" s="155" t="s">
        <v>556</v>
      </c>
      <c r="F2223" s="156" t="s">
        <v>5659</v>
      </c>
      <c r="G2223" s="156" t="s">
        <v>556</v>
      </c>
      <c r="H2223" s="156" t="s">
        <v>5665</v>
      </c>
      <c r="I2223" s="155">
        <v>3019083</v>
      </c>
      <c r="J2223" s="157" t="s">
        <v>738</v>
      </c>
      <c r="K2223" s="157"/>
      <c r="L2223" s="155">
        <v>2022</v>
      </c>
      <c r="M2223" s="158">
        <v>13948</v>
      </c>
      <c r="N2223" s="159">
        <v>64090916.520000003</v>
      </c>
      <c r="O2223" s="159">
        <v>61693496.460000001</v>
      </c>
      <c r="P2223" s="159">
        <v>43320525.810000002</v>
      </c>
      <c r="Q2223" s="159">
        <v>21534229</v>
      </c>
      <c r="R2223" s="159">
        <v>21786296.809999999</v>
      </c>
      <c r="S2223" s="159">
        <v>2397420.06</v>
      </c>
      <c r="T2223" s="159">
        <v>560139.37</v>
      </c>
      <c r="U2223" s="159">
        <v>69464244.370000005</v>
      </c>
      <c r="V2223" s="159">
        <v>57447199.689999998</v>
      </c>
      <c r="W2223" s="159">
        <v>23130048.800000001</v>
      </c>
      <c r="X2223" s="159">
        <v>1175291.8600000001</v>
      </c>
      <c r="Y2223" s="159">
        <v>12017044.68</v>
      </c>
      <c r="Z2223" s="159">
        <v>9967009.8699999992</v>
      </c>
      <c r="AA2223" s="159">
        <v>7970000</v>
      </c>
      <c r="AB2223" s="159">
        <v>1997009.8699999992</v>
      </c>
      <c r="AC2223" s="159">
        <v>2345000</v>
      </c>
      <c r="AD2223" s="159">
        <v>2345000</v>
      </c>
      <c r="AE2223" s="159">
        <v>33202299</v>
      </c>
      <c r="AF2223" s="159">
        <v>4246296.7699999996</v>
      </c>
      <c r="AG2223" s="159">
        <v>597205.17000000004</v>
      </c>
      <c r="AH2223" s="159">
        <v>737673.16</v>
      </c>
      <c r="AI2223" s="159">
        <v>0</v>
      </c>
      <c r="AJ2223" s="159">
        <v>0</v>
      </c>
    </row>
    <row r="2224" spans="1:36">
      <c r="A2224" s="153">
        <v>30</v>
      </c>
      <c r="B2224" s="154">
        <v>19</v>
      </c>
      <c r="C2224" s="154">
        <v>9</v>
      </c>
      <c r="D2224" s="155">
        <v>3</v>
      </c>
      <c r="E2224" s="155" t="s">
        <v>556</v>
      </c>
      <c r="F2224" s="156" t="s">
        <v>5659</v>
      </c>
      <c r="G2224" s="156" t="s">
        <v>556</v>
      </c>
      <c r="H2224" s="156" t="s">
        <v>5666</v>
      </c>
      <c r="I2224" s="155">
        <v>3019093</v>
      </c>
      <c r="J2224" s="157" t="s">
        <v>737</v>
      </c>
      <c r="K2224" s="157"/>
      <c r="L2224" s="155">
        <v>2022</v>
      </c>
      <c r="M2224" s="158">
        <v>6572</v>
      </c>
      <c r="N2224" s="159">
        <v>31539478.780000001</v>
      </c>
      <c r="O2224" s="159">
        <v>30417333.079999998</v>
      </c>
      <c r="P2224" s="159">
        <v>22749718.18</v>
      </c>
      <c r="Q2224" s="159">
        <v>10972727</v>
      </c>
      <c r="R2224" s="159">
        <v>11776991.18</v>
      </c>
      <c r="S2224" s="159">
        <v>1122145.7</v>
      </c>
      <c r="T2224" s="159">
        <v>242841</v>
      </c>
      <c r="U2224" s="159">
        <v>30200673.07</v>
      </c>
      <c r="V2224" s="159">
        <v>28623356.710000001</v>
      </c>
      <c r="W2224" s="159">
        <v>11368478.98</v>
      </c>
      <c r="X2224" s="159">
        <v>234005.33</v>
      </c>
      <c r="Y2224" s="159">
        <v>1577316.36</v>
      </c>
      <c r="Z2224" s="159">
        <v>2236646</v>
      </c>
      <c r="AA2224" s="159">
        <v>1250000</v>
      </c>
      <c r="AB2224" s="159">
        <v>986646</v>
      </c>
      <c r="AC2224" s="159">
        <v>2033500</v>
      </c>
      <c r="AD2224" s="159">
        <v>2033500</v>
      </c>
      <c r="AE2224" s="159">
        <v>8734500</v>
      </c>
      <c r="AF2224" s="159">
        <v>1793976.37</v>
      </c>
      <c r="AG2224" s="159">
        <v>877561.7</v>
      </c>
      <c r="AH2224" s="159">
        <v>936845.61</v>
      </c>
      <c r="AI2224" s="159">
        <v>0</v>
      </c>
      <c r="AJ2224" s="159">
        <v>0</v>
      </c>
    </row>
    <row r="2225" spans="1:36">
      <c r="A2225" s="153">
        <v>30</v>
      </c>
      <c r="B2225" s="154">
        <v>20</v>
      </c>
      <c r="C2225" s="154">
        <v>1</v>
      </c>
      <c r="D2225" s="155">
        <v>3</v>
      </c>
      <c r="E2225" s="155" t="s">
        <v>556</v>
      </c>
      <c r="F2225" s="156" t="s">
        <v>5667</v>
      </c>
      <c r="G2225" s="156" t="s">
        <v>556</v>
      </c>
      <c r="H2225" s="156" t="s">
        <v>5668</v>
      </c>
      <c r="I2225" s="155">
        <v>3020013</v>
      </c>
      <c r="J2225" s="157" t="s">
        <v>736</v>
      </c>
      <c r="K2225" s="157"/>
      <c r="L2225" s="155">
        <v>2022</v>
      </c>
      <c r="M2225" s="158">
        <v>4751</v>
      </c>
      <c r="N2225" s="159">
        <v>26242369.809999999</v>
      </c>
      <c r="O2225" s="159">
        <v>21907984.579999998</v>
      </c>
      <c r="P2225" s="159">
        <v>16778791.48</v>
      </c>
      <c r="Q2225" s="159">
        <v>8432378</v>
      </c>
      <c r="R2225" s="159">
        <v>8346413.4800000004</v>
      </c>
      <c r="S2225" s="159">
        <v>4334385.2300000004</v>
      </c>
      <c r="T2225" s="159">
        <v>3352.69</v>
      </c>
      <c r="U2225" s="159">
        <v>32148324.390000001</v>
      </c>
      <c r="V2225" s="159">
        <v>21509875.559999999</v>
      </c>
      <c r="W2225" s="159">
        <v>8068204</v>
      </c>
      <c r="X2225" s="159">
        <v>385219.07</v>
      </c>
      <c r="Y2225" s="159">
        <v>10638448.83</v>
      </c>
      <c r="Z2225" s="159">
        <v>7161275.96</v>
      </c>
      <c r="AA2225" s="159">
        <v>7127192.6900000004</v>
      </c>
      <c r="AB2225" s="159">
        <v>34083.269999999553</v>
      </c>
      <c r="AC2225" s="159">
        <v>661225</v>
      </c>
      <c r="AD2225" s="159">
        <v>646225</v>
      </c>
      <c r="AE2225" s="159">
        <v>17835479.300000001</v>
      </c>
      <c r="AF2225" s="159">
        <v>398109.02</v>
      </c>
      <c r="AG2225" s="159">
        <v>380540.37</v>
      </c>
      <c r="AH2225" s="159">
        <v>543592.95999999996</v>
      </c>
      <c r="AI2225" s="159">
        <v>0</v>
      </c>
      <c r="AJ2225" s="159">
        <v>0</v>
      </c>
    </row>
    <row r="2226" spans="1:36">
      <c r="A2226" s="153">
        <v>30</v>
      </c>
      <c r="B2226" s="154">
        <v>20</v>
      </c>
      <c r="C2226" s="154">
        <v>2</v>
      </c>
      <c r="D2226" s="155">
        <v>2</v>
      </c>
      <c r="E2226" s="155" t="s">
        <v>556</v>
      </c>
      <c r="F2226" s="156" t="s">
        <v>5669</v>
      </c>
      <c r="G2226" s="156" t="s">
        <v>556</v>
      </c>
      <c r="H2226" s="156" t="s">
        <v>5670</v>
      </c>
      <c r="I2226" s="155">
        <v>3020022</v>
      </c>
      <c r="J2226" s="157" t="s">
        <v>735</v>
      </c>
      <c r="K2226" s="157"/>
      <c r="L2226" s="155">
        <v>2022</v>
      </c>
      <c r="M2226" s="158">
        <v>4944</v>
      </c>
      <c r="N2226" s="159">
        <v>28213558.079999998</v>
      </c>
      <c r="O2226" s="159">
        <v>25049755.530000001</v>
      </c>
      <c r="P2226" s="159">
        <v>19179425.710000001</v>
      </c>
      <c r="Q2226" s="159">
        <v>8625275</v>
      </c>
      <c r="R2226" s="159">
        <v>10554150.710000001</v>
      </c>
      <c r="S2226" s="159">
        <v>3163802.55</v>
      </c>
      <c r="T2226" s="159">
        <v>98656.22</v>
      </c>
      <c r="U2226" s="159">
        <v>24169078.420000002</v>
      </c>
      <c r="V2226" s="159">
        <v>23226110.010000002</v>
      </c>
      <c r="W2226" s="159">
        <v>8402236.4100000001</v>
      </c>
      <c r="X2226" s="159">
        <v>179347.57</v>
      </c>
      <c r="Y2226" s="159">
        <v>942968.41</v>
      </c>
      <c r="Z2226" s="159">
        <v>1715003.22</v>
      </c>
      <c r="AA2226" s="159">
        <v>0</v>
      </c>
      <c r="AB2226" s="159">
        <v>1715003.22</v>
      </c>
      <c r="AC2226" s="159">
        <v>1906315.24</v>
      </c>
      <c r="AD2226" s="159">
        <v>1608142</v>
      </c>
      <c r="AE2226" s="159">
        <v>6883369</v>
      </c>
      <c r="AF2226" s="159">
        <v>1823645.52</v>
      </c>
      <c r="AG2226" s="159">
        <v>172545</v>
      </c>
      <c r="AH2226" s="159">
        <v>172545.21</v>
      </c>
      <c r="AI2226" s="159">
        <v>0</v>
      </c>
      <c r="AJ2226" s="159">
        <v>0</v>
      </c>
    </row>
    <row r="2227" spans="1:36">
      <c r="A2227" s="153">
        <v>30</v>
      </c>
      <c r="B2227" s="154">
        <v>20</v>
      </c>
      <c r="C2227" s="154">
        <v>3</v>
      </c>
      <c r="D2227" s="155">
        <v>3</v>
      </c>
      <c r="E2227" s="155" t="s">
        <v>556</v>
      </c>
      <c r="F2227" s="156" t="s">
        <v>5667</v>
      </c>
      <c r="G2227" s="156" t="s">
        <v>556</v>
      </c>
      <c r="H2227" s="156" t="s">
        <v>5671</v>
      </c>
      <c r="I2227" s="155">
        <v>3020033</v>
      </c>
      <c r="J2227" s="157" t="s">
        <v>734</v>
      </c>
      <c r="K2227" s="157"/>
      <c r="L2227" s="155">
        <v>2022</v>
      </c>
      <c r="M2227" s="158">
        <v>8158</v>
      </c>
      <c r="N2227" s="159">
        <v>40482969.579999998</v>
      </c>
      <c r="O2227" s="159">
        <v>39320997.390000001</v>
      </c>
      <c r="P2227" s="159">
        <v>25024244.060000002</v>
      </c>
      <c r="Q2227" s="159">
        <v>10098961</v>
      </c>
      <c r="R2227" s="159">
        <v>14925283.060000001</v>
      </c>
      <c r="S2227" s="159">
        <v>1161972.19</v>
      </c>
      <c r="T2227" s="159">
        <v>1351.64</v>
      </c>
      <c r="U2227" s="159">
        <v>39470930.049999997</v>
      </c>
      <c r="V2227" s="159">
        <v>35136905.020000003</v>
      </c>
      <c r="W2227" s="159">
        <v>9594474.2899999991</v>
      </c>
      <c r="X2227" s="159">
        <v>501109.69</v>
      </c>
      <c r="Y2227" s="159">
        <v>4334025.03</v>
      </c>
      <c r="Z2227" s="159">
        <v>7026998.7000000002</v>
      </c>
      <c r="AA2227" s="159">
        <v>2987000</v>
      </c>
      <c r="AB2227" s="159">
        <v>4039998.7</v>
      </c>
      <c r="AC2227" s="159">
        <v>3636766.74</v>
      </c>
      <c r="AD2227" s="159">
        <v>2636766.7400000002</v>
      </c>
      <c r="AE2227" s="159">
        <v>17455721.010000002</v>
      </c>
      <c r="AF2227" s="159">
        <v>4184092.37</v>
      </c>
      <c r="AG2227" s="159">
        <v>338219.15</v>
      </c>
      <c r="AH2227" s="159">
        <v>157749.20000000001</v>
      </c>
      <c r="AI2227" s="159">
        <v>0</v>
      </c>
      <c r="AJ2227" s="159">
        <v>33.26</v>
      </c>
    </row>
    <row r="2228" spans="1:36">
      <c r="A2228" s="153">
        <v>30</v>
      </c>
      <c r="B2228" s="154">
        <v>20</v>
      </c>
      <c r="C2228" s="154">
        <v>4</v>
      </c>
      <c r="D2228" s="155">
        <v>2</v>
      </c>
      <c r="E2228" s="155" t="s">
        <v>556</v>
      </c>
      <c r="F2228" s="156" t="s">
        <v>5669</v>
      </c>
      <c r="G2228" s="156" t="s">
        <v>556</v>
      </c>
      <c r="H2228" s="156" t="s">
        <v>5672</v>
      </c>
      <c r="I2228" s="155">
        <v>3020042</v>
      </c>
      <c r="J2228" s="157" t="s">
        <v>733</v>
      </c>
      <c r="K2228" s="157"/>
      <c r="L2228" s="155">
        <v>2022</v>
      </c>
      <c r="M2228" s="158">
        <v>4630</v>
      </c>
      <c r="N2228" s="159">
        <v>27060478.41</v>
      </c>
      <c r="O2228" s="159">
        <v>22726465.829999998</v>
      </c>
      <c r="P2228" s="159">
        <v>16167454.9</v>
      </c>
      <c r="Q2228" s="159">
        <v>6400587</v>
      </c>
      <c r="R2228" s="159">
        <v>9766867.9000000004</v>
      </c>
      <c r="S2228" s="159">
        <v>4334012.58</v>
      </c>
      <c r="T2228" s="159">
        <v>2717.72</v>
      </c>
      <c r="U2228" s="159">
        <v>28881504.010000002</v>
      </c>
      <c r="V2228" s="159">
        <v>21857280.59</v>
      </c>
      <c r="W2228" s="159">
        <v>8147263.6600000001</v>
      </c>
      <c r="X2228" s="159">
        <v>229737.15</v>
      </c>
      <c r="Y2228" s="159">
        <v>7024223.4199999999</v>
      </c>
      <c r="Z2228" s="159">
        <v>7309320.75</v>
      </c>
      <c r="AA2228" s="159">
        <v>5000000</v>
      </c>
      <c r="AB2228" s="159">
        <v>2309320.75</v>
      </c>
      <c r="AC2228" s="159">
        <v>2158497.0099999998</v>
      </c>
      <c r="AD2228" s="159">
        <v>1995854.1</v>
      </c>
      <c r="AE2228" s="159">
        <v>9671400</v>
      </c>
      <c r="AF2228" s="159">
        <v>869185.24</v>
      </c>
      <c r="AG2228" s="159">
        <v>550884.88</v>
      </c>
      <c r="AH2228" s="159">
        <v>388953.63</v>
      </c>
      <c r="AI2228" s="159">
        <v>0</v>
      </c>
      <c r="AJ2228" s="159">
        <v>0</v>
      </c>
    </row>
    <row r="2229" spans="1:36">
      <c r="A2229" s="153">
        <v>30</v>
      </c>
      <c r="B2229" s="154">
        <v>20</v>
      </c>
      <c r="C2229" s="154">
        <v>5</v>
      </c>
      <c r="D2229" s="155">
        <v>2</v>
      </c>
      <c r="E2229" s="155" t="s">
        <v>556</v>
      </c>
      <c r="F2229" s="156" t="s">
        <v>5669</v>
      </c>
      <c r="G2229" s="156" t="s">
        <v>556</v>
      </c>
      <c r="H2229" s="156" t="s">
        <v>5673</v>
      </c>
      <c r="I2229" s="155">
        <v>3020052</v>
      </c>
      <c r="J2229" s="157" t="s">
        <v>732</v>
      </c>
      <c r="K2229" s="157"/>
      <c r="L2229" s="155">
        <v>2022</v>
      </c>
      <c r="M2229" s="158">
        <v>10758</v>
      </c>
      <c r="N2229" s="159">
        <v>50521178.590000004</v>
      </c>
      <c r="O2229" s="159">
        <v>50108661.170000002</v>
      </c>
      <c r="P2229" s="159">
        <v>28898996.48</v>
      </c>
      <c r="Q2229" s="159">
        <v>11085605</v>
      </c>
      <c r="R2229" s="159">
        <v>17813391.48</v>
      </c>
      <c r="S2229" s="159">
        <v>412517.42</v>
      </c>
      <c r="T2229" s="159">
        <v>8251</v>
      </c>
      <c r="U2229" s="159">
        <v>50012792.229999997</v>
      </c>
      <c r="V2229" s="159">
        <v>44910618.140000001</v>
      </c>
      <c r="W2229" s="159">
        <v>15134909.460000001</v>
      </c>
      <c r="X2229" s="159">
        <v>449071.31</v>
      </c>
      <c r="Y2229" s="159">
        <v>5102174.09</v>
      </c>
      <c r="Z2229" s="159">
        <v>3301835.51</v>
      </c>
      <c r="AA2229" s="159">
        <v>2500000</v>
      </c>
      <c r="AB2229" s="159">
        <v>801835.50999999978</v>
      </c>
      <c r="AC2229" s="159">
        <v>2768980.45</v>
      </c>
      <c r="AD2229" s="159">
        <v>2526200</v>
      </c>
      <c r="AE2229" s="159">
        <v>19589770.460000001</v>
      </c>
      <c r="AF2229" s="159">
        <v>5198043.03</v>
      </c>
      <c r="AG2229" s="159">
        <v>472143.67</v>
      </c>
      <c r="AH2229" s="159">
        <v>486200.35</v>
      </c>
      <c r="AI2229" s="159">
        <v>0</v>
      </c>
      <c r="AJ2229" s="159">
        <v>0</v>
      </c>
    </row>
    <row r="2230" spans="1:36">
      <c r="A2230" s="153">
        <v>30</v>
      </c>
      <c r="B2230" s="154">
        <v>20</v>
      </c>
      <c r="C2230" s="154">
        <v>6</v>
      </c>
      <c r="D2230" s="155">
        <v>3</v>
      </c>
      <c r="E2230" s="155" t="s">
        <v>556</v>
      </c>
      <c r="F2230" s="156" t="s">
        <v>5667</v>
      </c>
      <c r="G2230" s="156" t="s">
        <v>556</v>
      </c>
      <c r="H2230" s="156" t="s">
        <v>5674</v>
      </c>
      <c r="I2230" s="155">
        <v>3020063</v>
      </c>
      <c r="J2230" s="157" t="s">
        <v>731</v>
      </c>
      <c r="K2230" s="157"/>
      <c r="L2230" s="155">
        <v>2022</v>
      </c>
      <c r="M2230" s="158">
        <v>29880</v>
      </c>
      <c r="N2230" s="159">
        <v>157779993.16</v>
      </c>
      <c r="O2230" s="159">
        <v>141365591.40000001</v>
      </c>
      <c r="P2230" s="159">
        <v>80021337.969999999</v>
      </c>
      <c r="Q2230" s="159">
        <v>29302586</v>
      </c>
      <c r="R2230" s="159">
        <v>50718751.969999999</v>
      </c>
      <c r="S2230" s="159">
        <v>16414401.76</v>
      </c>
      <c r="T2230" s="159">
        <v>10614463.699999999</v>
      </c>
      <c r="U2230" s="159">
        <v>156296102.18000001</v>
      </c>
      <c r="V2230" s="159">
        <v>118971283.98999999</v>
      </c>
      <c r="W2230" s="159">
        <v>37533994.170000002</v>
      </c>
      <c r="X2230" s="159">
        <v>853142.73</v>
      </c>
      <c r="Y2230" s="159">
        <v>37324818.189999998</v>
      </c>
      <c r="Z2230" s="159">
        <v>22385207.829999998</v>
      </c>
      <c r="AA2230" s="159">
        <v>10000000</v>
      </c>
      <c r="AB2230" s="159">
        <v>12385207.829999998</v>
      </c>
      <c r="AC2230" s="159">
        <v>10574564.5</v>
      </c>
      <c r="AD2230" s="159">
        <v>10508000</v>
      </c>
      <c r="AE2230" s="159">
        <v>36969000</v>
      </c>
      <c r="AF2230" s="159">
        <v>22394307.41</v>
      </c>
      <c r="AG2230" s="159">
        <v>1018448.29</v>
      </c>
      <c r="AH2230" s="159">
        <v>914493.59</v>
      </c>
      <c r="AI2230" s="159">
        <v>0</v>
      </c>
      <c r="AJ2230" s="159">
        <v>0</v>
      </c>
    </row>
    <row r="2231" spans="1:36">
      <c r="A2231" s="153">
        <v>30</v>
      </c>
      <c r="B2231" s="154">
        <v>21</v>
      </c>
      <c r="C2231" s="154">
        <v>1</v>
      </c>
      <c r="D2231" s="155">
        <v>1</v>
      </c>
      <c r="E2231" s="155" t="s">
        <v>556</v>
      </c>
      <c r="F2231" s="156" t="s">
        <v>5675</v>
      </c>
      <c r="G2231" s="156" t="s">
        <v>556</v>
      </c>
      <c r="H2231" s="156" t="s">
        <v>5676</v>
      </c>
      <c r="I2231" s="155">
        <v>3021011</v>
      </c>
      <c r="J2231" s="157" t="s">
        <v>730</v>
      </c>
      <c r="K2231" s="157"/>
      <c r="L2231" s="155">
        <v>2022</v>
      </c>
      <c r="M2231" s="158">
        <v>31891</v>
      </c>
      <c r="N2231" s="159">
        <v>165902846.19</v>
      </c>
      <c r="O2231" s="159">
        <v>145511006.00999999</v>
      </c>
      <c r="P2231" s="159">
        <v>64968471.950000003</v>
      </c>
      <c r="Q2231" s="159">
        <v>21491433</v>
      </c>
      <c r="R2231" s="159">
        <v>43477038.950000003</v>
      </c>
      <c r="S2231" s="159">
        <v>20391840.18</v>
      </c>
      <c r="T2231" s="159">
        <v>3664819.94</v>
      </c>
      <c r="U2231" s="159">
        <v>169514035.75999999</v>
      </c>
      <c r="V2231" s="159">
        <v>134076339.59999999</v>
      </c>
      <c r="W2231" s="159">
        <v>38095720.039999999</v>
      </c>
      <c r="X2231" s="159">
        <v>853177.15</v>
      </c>
      <c r="Y2231" s="159">
        <v>35437696.159999996</v>
      </c>
      <c r="Z2231" s="159">
        <v>19008859.550000001</v>
      </c>
      <c r="AA2231" s="159">
        <v>13811148.07</v>
      </c>
      <c r="AB2231" s="159">
        <v>5197711.4800000004</v>
      </c>
      <c r="AC2231" s="159">
        <v>5359668.87</v>
      </c>
      <c r="AD2231" s="159">
        <v>5359668.87</v>
      </c>
      <c r="AE2231" s="159">
        <v>40351521.890000001</v>
      </c>
      <c r="AF2231" s="159">
        <v>11434666.41</v>
      </c>
      <c r="AG2231" s="159">
        <v>223199.58</v>
      </c>
      <c r="AH2231" s="159">
        <v>352251.09</v>
      </c>
      <c r="AI2231" s="159">
        <v>0</v>
      </c>
      <c r="AJ2231" s="159">
        <v>43.53</v>
      </c>
    </row>
    <row r="2232" spans="1:36">
      <c r="A2232" s="153">
        <v>30</v>
      </c>
      <c r="B2232" s="154">
        <v>21</v>
      </c>
      <c r="C2232" s="154">
        <v>2</v>
      </c>
      <c r="D2232" s="155">
        <v>1</v>
      </c>
      <c r="E2232" s="155" t="s">
        <v>556</v>
      </c>
      <c r="F2232" s="156" t="s">
        <v>5675</v>
      </c>
      <c r="G2232" s="156" t="s">
        <v>556</v>
      </c>
      <c r="H2232" s="156" t="s">
        <v>5677</v>
      </c>
      <c r="I2232" s="155">
        <v>3021021</v>
      </c>
      <c r="J2232" s="157" t="s">
        <v>729</v>
      </c>
      <c r="K2232" s="157"/>
      <c r="L2232" s="155">
        <v>2022</v>
      </c>
      <c r="M2232" s="158">
        <v>9695</v>
      </c>
      <c r="N2232" s="159">
        <v>56253336.329999998</v>
      </c>
      <c r="O2232" s="159">
        <v>51639407.18</v>
      </c>
      <c r="P2232" s="159">
        <v>17574432.890000001</v>
      </c>
      <c r="Q2232" s="159">
        <v>5723828</v>
      </c>
      <c r="R2232" s="159">
        <v>11850604.890000001</v>
      </c>
      <c r="S2232" s="159">
        <v>4613929.1500000004</v>
      </c>
      <c r="T2232" s="159">
        <v>756078.37</v>
      </c>
      <c r="U2232" s="159">
        <v>55339967.840000004</v>
      </c>
      <c r="V2232" s="159">
        <v>42502057.530000001</v>
      </c>
      <c r="W2232" s="159">
        <v>15443045.07</v>
      </c>
      <c r="X2232" s="159">
        <v>430111.96</v>
      </c>
      <c r="Y2232" s="159">
        <v>12837910.310000001</v>
      </c>
      <c r="Z2232" s="159">
        <v>4125131.27</v>
      </c>
      <c r="AA2232" s="159">
        <v>2200000</v>
      </c>
      <c r="AB2232" s="159">
        <v>1925131.27</v>
      </c>
      <c r="AC2232" s="159">
        <v>2202000</v>
      </c>
      <c r="AD2232" s="159">
        <v>2202000</v>
      </c>
      <c r="AE2232" s="159">
        <v>15778000</v>
      </c>
      <c r="AF2232" s="159">
        <v>9137349.6500000004</v>
      </c>
      <c r="AG2232" s="159">
        <v>72401.14</v>
      </c>
      <c r="AH2232" s="159">
        <v>50692.85</v>
      </c>
      <c r="AI2232" s="159">
        <v>0</v>
      </c>
      <c r="AJ2232" s="159">
        <v>0</v>
      </c>
    </row>
    <row r="2233" spans="1:36">
      <c r="A2233" s="153">
        <v>30</v>
      </c>
      <c r="B2233" s="154">
        <v>21</v>
      </c>
      <c r="C2233" s="154">
        <v>3</v>
      </c>
      <c r="D2233" s="155">
        <v>3</v>
      </c>
      <c r="E2233" s="155" t="s">
        <v>556</v>
      </c>
      <c r="F2233" s="156" t="s">
        <v>5678</v>
      </c>
      <c r="G2233" s="156" t="s">
        <v>556</v>
      </c>
      <c r="H2233" s="156" t="s">
        <v>5679</v>
      </c>
      <c r="I2233" s="155">
        <v>3021033</v>
      </c>
      <c r="J2233" s="157" t="s">
        <v>728</v>
      </c>
      <c r="K2233" s="157"/>
      <c r="L2233" s="155">
        <v>2022</v>
      </c>
      <c r="M2233" s="158">
        <v>12578</v>
      </c>
      <c r="N2233" s="159">
        <v>63775882.649999999</v>
      </c>
      <c r="O2233" s="159">
        <v>60614785.049999997</v>
      </c>
      <c r="P2233" s="159">
        <v>28620035.460000001</v>
      </c>
      <c r="Q2233" s="159">
        <v>10744804</v>
      </c>
      <c r="R2233" s="159">
        <v>17875231.460000001</v>
      </c>
      <c r="S2233" s="159">
        <v>3161097.6</v>
      </c>
      <c r="T2233" s="159">
        <v>37332</v>
      </c>
      <c r="U2233" s="159">
        <v>63276695.93</v>
      </c>
      <c r="V2233" s="159">
        <v>55934952.810000002</v>
      </c>
      <c r="W2233" s="159">
        <v>20571199.73</v>
      </c>
      <c r="X2233" s="159">
        <v>503213</v>
      </c>
      <c r="Y2233" s="159">
        <v>7341743.1200000001</v>
      </c>
      <c r="Z2233" s="159">
        <v>2347919.84</v>
      </c>
      <c r="AA2233" s="159">
        <v>1620000</v>
      </c>
      <c r="AB2233" s="159">
        <v>727919.83999999985</v>
      </c>
      <c r="AC2233" s="159">
        <v>2500000</v>
      </c>
      <c r="AD2233" s="159">
        <v>2500000</v>
      </c>
      <c r="AE2233" s="159">
        <v>16420000</v>
      </c>
      <c r="AF2233" s="159">
        <v>4679832.24</v>
      </c>
      <c r="AG2233" s="159">
        <v>130154.7</v>
      </c>
      <c r="AH2233" s="159">
        <v>384879.91</v>
      </c>
      <c r="AI2233" s="159">
        <v>0</v>
      </c>
      <c r="AJ2233" s="159">
        <v>0</v>
      </c>
    </row>
    <row r="2234" spans="1:36">
      <c r="A2234" s="153">
        <v>30</v>
      </c>
      <c r="B2234" s="154">
        <v>21</v>
      </c>
      <c r="C2234" s="154">
        <v>4</v>
      </c>
      <c r="D2234" s="155">
        <v>2</v>
      </c>
      <c r="E2234" s="155" t="s">
        <v>556</v>
      </c>
      <c r="F2234" s="156" t="s">
        <v>5680</v>
      </c>
      <c r="G2234" s="156" t="s">
        <v>556</v>
      </c>
      <c r="H2234" s="156" t="s">
        <v>5681</v>
      </c>
      <c r="I2234" s="155">
        <v>3021042</v>
      </c>
      <c r="J2234" s="157" t="s">
        <v>727</v>
      </c>
      <c r="K2234" s="157"/>
      <c r="L2234" s="155">
        <v>2022</v>
      </c>
      <c r="M2234" s="158">
        <v>27556</v>
      </c>
      <c r="N2234" s="159">
        <v>149632431.00999999</v>
      </c>
      <c r="O2234" s="159">
        <v>138146585.72999999</v>
      </c>
      <c r="P2234" s="159">
        <v>57251970</v>
      </c>
      <c r="Q2234" s="159">
        <v>22927734</v>
      </c>
      <c r="R2234" s="159">
        <v>34324236</v>
      </c>
      <c r="S2234" s="159">
        <v>11485845.279999999</v>
      </c>
      <c r="T2234" s="159">
        <v>1090471.27</v>
      </c>
      <c r="U2234" s="159">
        <v>155511686.24000001</v>
      </c>
      <c r="V2234" s="159">
        <v>120811564.84999999</v>
      </c>
      <c r="W2234" s="159">
        <v>40066366.950000003</v>
      </c>
      <c r="X2234" s="159">
        <v>1405594.36</v>
      </c>
      <c r="Y2234" s="159">
        <v>34700121.390000001</v>
      </c>
      <c r="Z2234" s="159">
        <v>34767272.920000002</v>
      </c>
      <c r="AA2234" s="159">
        <v>23000000</v>
      </c>
      <c r="AB2234" s="159">
        <v>11767272.920000002</v>
      </c>
      <c r="AC2234" s="159">
        <v>8866147.1999999993</v>
      </c>
      <c r="AD2234" s="159">
        <v>8866147.1999999993</v>
      </c>
      <c r="AE2234" s="159">
        <v>57736907.890000001</v>
      </c>
      <c r="AF2234" s="159">
        <v>17335020.879999999</v>
      </c>
      <c r="AG2234" s="159">
        <v>915557.34</v>
      </c>
      <c r="AH2234" s="159">
        <v>676622.62</v>
      </c>
      <c r="AI2234" s="159">
        <v>0</v>
      </c>
      <c r="AJ2234" s="159">
        <v>3841.65</v>
      </c>
    </row>
    <row r="2235" spans="1:36">
      <c r="A2235" s="153">
        <v>30</v>
      </c>
      <c r="B2235" s="154">
        <v>21</v>
      </c>
      <c r="C2235" s="154">
        <v>5</v>
      </c>
      <c r="D2235" s="155">
        <v>2</v>
      </c>
      <c r="E2235" s="155" t="s">
        <v>556</v>
      </c>
      <c r="F2235" s="156" t="s">
        <v>5680</v>
      </c>
      <c r="G2235" s="156" t="s">
        <v>556</v>
      </c>
      <c r="H2235" s="156" t="s">
        <v>5682</v>
      </c>
      <c r="I2235" s="155">
        <v>3021052</v>
      </c>
      <c r="J2235" s="157" t="s">
        <v>726</v>
      </c>
      <c r="K2235" s="157"/>
      <c r="L2235" s="155">
        <v>2022</v>
      </c>
      <c r="M2235" s="158">
        <v>27412</v>
      </c>
      <c r="N2235" s="159">
        <v>165647672.16999999</v>
      </c>
      <c r="O2235" s="159">
        <v>159610838.27000001</v>
      </c>
      <c r="P2235" s="159">
        <v>73044603.539999992</v>
      </c>
      <c r="Q2235" s="159">
        <v>28385579</v>
      </c>
      <c r="R2235" s="159">
        <v>44659024.539999999</v>
      </c>
      <c r="S2235" s="159">
        <v>6036833.9000000004</v>
      </c>
      <c r="T2235" s="159">
        <v>2601844.4</v>
      </c>
      <c r="U2235" s="159">
        <v>167439668.90000001</v>
      </c>
      <c r="V2235" s="159">
        <v>131677836.52</v>
      </c>
      <c r="W2235" s="159">
        <v>37939367.68</v>
      </c>
      <c r="X2235" s="159">
        <v>1751639.58</v>
      </c>
      <c r="Y2235" s="159">
        <v>35761832.380000003</v>
      </c>
      <c r="Z2235" s="159">
        <v>24190787.210000001</v>
      </c>
      <c r="AA2235" s="159">
        <v>14000000</v>
      </c>
      <c r="AB2235" s="159">
        <v>10190787.210000001</v>
      </c>
      <c r="AC2235" s="159">
        <v>8020097</v>
      </c>
      <c r="AD2235" s="159">
        <v>8020097</v>
      </c>
      <c r="AE2235" s="159">
        <v>72801777.900000006</v>
      </c>
      <c r="AF2235" s="159">
        <v>27933001.75</v>
      </c>
      <c r="AG2235" s="159">
        <v>502212.93</v>
      </c>
      <c r="AH2235" s="159">
        <v>462669.22</v>
      </c>
      <c r="AI2235" s="159">
        <v>0</v>
      </c>
      <c r="AJ2235" s="159">
        <v>1777.9</v>
      </c>
    </row>
    <row r="2236" spans="1:36">
      <c r="A2236" s="153">
        <v>30</v>
      </c>
      <c r="B2236" s="154">
        <v>21</v>
      </c>
      <c r="C2236" s="154">
        <v>6</v>
      </c>
      <c r="D2236" s="155">
        <v>2</v>
      </c>
      <c r="E2236" s="155" t="s">
        <v>556</v>
      </c>
      <c r="F2236" s="156" t="s">
        <v>5680</v>
      </c>
      <c r="G2236" s="156" t="s">
        <v>556</v>
      </c>
      <c r="H2236" s="156" t="s">
        <v>5683</v>
      </c>
      <c r="I2236" s="155">
        <v>3021062</v>
      </c>
      <c r="J2236" s="157" t="s">
        <v>725</v>
      </c>
      <c r="K2236" s="157"/>
      <c r="L2236" s="155">
        <v>2022</v>
      </c>
      <c r="M2236" s="158">
        <v>8593</v>
      </c>
      <c r="N2236" s="159">
        <v>50496724.119999997</v>
      </c>
      <c r="O2236" s="159">
        <v>48724602.439999998</v>
      </c>
      <c r="P2236" s="159">
        <v>28003960.84</v>
      </c>
      <c r="Q2236" s="159">
        <v>12898538</v>
      </c>
      <c r="R2236" s="159">
        <v>15105422.84</v>
      </c>
      <c r="S2236" s="159">
        <v>1772121.68</v>
      </c>
      <c r="T2236" s="159">
        <v>399745.72</v>
      </c>
      <c r="U2236" s="159">
        <v>53830551.560000002</v>
      </c>
      <c r="V2236" s="159">
        <v>43011273.399999999</v>
      </c>
      <c r="W2236" s="159">
        <v>11545794.880000001</v>
      </c>
      <c r="X2236" s="159">
        <v>492914.17</v>
      </c>
      <c r="Y2236" s="159">
        <v>10819278.16</v>
      </c>
      <c r="Z2236" s="159">
        <v>13735483.289999999</v>
      </c>
      <c r="AA2236" s="159">
        <v>8460000</v>
      </c>
      <c r="AB2236" s="159">
        <v>5275483.2899999991</v>
      </c>
      <c r="AC2236" s="159">
        <v>857414.88</v>
      </c>
      <c r="AD2236" s="159">
        <v>857414.88</v>
      </c>
      <c r="AE2236" s="159">
        <v>23592273.879999999</v>
      </c>
      <c r="AF2236" s="159">
        <v>5713329.04</v>
      </c>
      <c r="AG2236" s="159">
        <v>169026.1</v>
      </c>
      <c r="AH2236" s="159">
        <v>86427.13</v>
      </c>
      <c r="AI2236" s="159">
        <v>0</v>
      </c>
      <c r="AJ2236" s="159">
        <v>0</v>
      </c>
    </row>
    <row r="2237" spans="1:36">
      <c r="A2237" s="153">
        <v>30</v>
      </c>
      <c r="B2237" s="154">
        <v>21</v>
      </c>
      <c r="C2237" s="154">
        <v>7</v>
      </c>
      <c r="D2237" s="155">
        <v>2</v>
      </c>
      <c r="E2237" s="155" t="s">
        <v>556</v>
      </c>
      <c r="F2237" s="156" t="s">
        <v>5680</v>
      </c>
      <c r="G2237" s="156" t="s">
        <v>556</v>
      </c>
      <c r="H2237" s="156" t="s">
        <v>5684</v>
      </c>
      <c r="I2237" s="155">
        <v>3021072</v>
      </c>
      <c r="J2237" s="157" t="s">
        <v>724</v>
      </c>
      <c r="K2237" s="157"/>
      <c r="L2237" s="155">
        <v>2022</v>
      </c>
      <c r="M2237" s="158">
        <v>29975</v>
      </c>
      <c r="N2237" s="159">
        <v>192407373.63</v>
      </c>
      <c r="O2237" s="159">
        <v>192326126.59</v>
      </c>
      <c r="P2237" s="159">
        <v>78974875.049999997</v>
      </c>
      <c r="Q2237" s="159">
        <v>30511821</v>
      </c>
      <c r="R2237" s="159">
        <v>48463054.049999997</v>
      </c>
      <c r="S2237" s="159">
        <v>81247.039999999994</v>
      </c>
      <c r="T2237" s="159">
        <v>10080</v>
      </c>
      <c r="U2237" s="159">
        <v>198041759.71000001</v>
      </c>
      <c r="V2237" s="159">
        <v>145953081.63999999</v>
      </c>
      <c r="W2237" s="159">
        <v>43690594.390000001</v>
      </c>
      <c r="X2237" s="159">
        <v>1260201.1499999999</v>
      </c>
      <c r="Y2237" s="159">
        <v>52088678.07</v>
      </c>
      <c r="Z2237" s="159">
        <v>18239332.620000001</v>
      </c>
      <c r="AA2237" s="159">
        <v>5145000</v>
      </c>
      <c r="AB2237" s="159">
        <v>13094332.620000001</v>
      </c>
      <c r="AC2237" s="159">
        <v>5480400</v>
      </c>
      <c r="AD2237" s="159">
        <v>5480400</v>
      </c>
      <c r="AE2237" s="159">
        <v>42489250</v>
      </c>
      <c r="AF2237" s="159">
        <v>46373044.950000003</v>
      </c>
      <c r="AG2237" s="159">
        <v>33440</v>
      </c>
      <c r="AH2237" s="159">
        <v>238654.25</v>
      </c>
      <c r="AI2237" s="159">
        <v>0</v>
      </c>
      <c r="AJ2237" s="159">
        <v>0</v>
      </c>
    </row>
    <row r="2238" spans="1:36">
      <c r="A2238" s="153">
        <v>30</v>
      </c>
      <c r="B2238" s="154">
        <v>21</v>
      </c>
      <c r="C2238" s="154">
        <v>8</v>
      </c>
      <c r="D2238" s="155">
        <v>3</v>
      </c>
      <c r="E2238" s="155" t="s">
        <v>556</v>
      </c>
      <c r="F2238" s="156" t="s">
        <v>5678</v>
      </c>
      <c r="G2238" s="156" t="s">
        <v>556</v>
      </c>
      <c r="H2238" s="156" t="s">
        <v>5685</v>
      </c>
      <c r="I2238" s="155">
        <v>3021083</v>
      </c>
      <c r="J2238" s="157" t="s">
        <v>723</v>
      </c>
      <c r="K2238" s="157"/>
      <c r="L2238" s="155">
        <v>2022</v>
      </c>
      <c r="M2238" s="158">
        <v>18353</v>
      </c>
      <c r="N2238" s="159">
        <v>90403441.219999999</v>
      </c>
      <c r="O2238" s="159">
        <v>81122680.060000002</v>
      </c>
      <c r="P2238" s="159">
        <v>40883473.989999995</v>
      </c>
      <c r="Q2238" s="159">
        <v>14514269</v>
      </c>
      <c r="R2238" s="159">
        <v>26369204.989999998</v>
      </c>
      <c r="S2238" s="159">
        <v>9280761.1600000001</v>
      </c>
      <c r="T2238" s="159">
        <v>20802</v>
      </c>
      <c r="U2238" s="159">
        <v>93286654.450000003</v>
      </c>
      <c r="V2238" s="159">
        <v>74503852.140000001</v>
      </c>
      <c r="W2238" s="159">
        <v>23605517.239999998</v>
      </c>
      <c r="X2238" s="159">
        <v>883169.68</v>
      </c>
      <c r="Y2238" s="159">
        <v>18782802.309999999</v>
      </c>
      <c r="Z2238" s="159">
        <v>8298250.5599999996</v>
      </c>
      <c r="AA2238" s="159">
        <v>5000000</v>
      </c>
      <c r="AB2238" s="159">
        <v>3298250.5599999996</v>
      </c>
      <c r="AC2238" s="159">
        <v>3800000</v>
      </c>
      <c r="AD2238" s="159">
        <v>3800000</v>
      </c>
      <c r="AE2238" s="159">
        <v>32500000</v>
      </c>
      <c r="AF2238" s="159">
        <v>6618827.9199999999</v>
      </c>
      <c r="AG2238" s="159">
        <v>283774.76</v>
      </c>
      <c r="AH2238" s="159">
        <v>397656.11</v>
      </c>
      <c r="AI2238" s="159">
        <v>0</v>
      </c>
      <c r="AJ2238" s="159">
        <v>0</v>
      </c>
    </row>
    <row r="2239" spans="1:36">
      <c r="A2239" s="153">
        <v>30</v>
      </c>
      <c r="B2239" s="154">
        <v>21</v>
      </c>
      <c r="C2239" s="154">
        <v>9</v>
      </c>
      <c r="D2239" s="155">
        <v>3</v>
      </c>
      <c r="E2239" s="155" t="s">
        <v>556</v>
      </c>
      <c r="F2239" s="156" t="s">
        <v>5678</v>
      </c>
      <c r="G2239" s="156" t="s">
        <v>556</v>
      </c>
      <c r="H2239" s="156" t="s">
        <v>5686</v>
      </c>
      <c r="I2239" s="155">
        <v>3021093</v>
      </c>
      <c r="J2239" s="157" t="s">
        <v>722</v>
      </c>
      <c r="K2239" s="157"/>
      <c r="L2239" s="155">
        <v>2022</v>
      </c>
      <c r="M2239" s="158">
        <v>28979</v>
      </c>
      <c r="N2239" s="159">
        <v>211103942.52000001</v>
      </c>
      <c r="O2239" s="159">
        <v>202804289.53</v>
      </c>
      <c r="P2239" s="159">
        <v>74523936.020000011</v>
      </c>
      <c r="Q2239" s="159">
        <v>22093682</v>
      </c>
      <c r="R2239" s="159">
        <v>52430254.020000003</v>
      </c>
      <c r="S2239" s="159">
        <v>8299652.9900000002</v>
      </c>
      <c r="T2239" s="159">
        <v>109684.55</v>
      </c>
      <c r="U2239" s="159">
        <v>190665984.05000001</v>
      </c>
      <c r="V2239" s="159">
        <v>162212584.61000001</v>
      </c>
      <c r="W2239" s="159">
        <v>49334054.229999997</v>
      </c>
      <c r="X2239" s="159">
        <v>1012979.95</v>
      </c>
      <c r="Y2239" s="159">
        <v>28453399.440000001</v>
      </c>
      <c r="Z2239" s="159">
        <v>13688690.42</v>
      </c>
      <c r="AA2239" s="159">
        <v>0</v>
      </c>
      <c r="AB2239" s="159">
        <v>13688690.42</v>
      </c>
      <c r="AC2239" s="159">
        <v>7180000</v>
      </c>
      <c r="AD2239" s="159">
        <v>7180000</v>
      </c>
      <c r="AE2239" s="159">
        <v>41061936.780000001</v>
      </c>
      <c r="AF2239" s="159">
        <v>40591704.920000002</v>
      </c>
      <c r="AG2239" s="159">
        <v>601731.98</v>
      </c>
      <c r="AH2239" s="159">
        <v>530672.05000000005</v>
      </c>
      <c r="AI2239" s="159">
        <v>0</v>
      </c>
      <c r="AJ2239" s="159">
        <v>2381.33</v>
      </c>
    </row>
    <row r="2240" spans="1:36">
      <c r="A2240" s="153">
        <v>30</v>
      </c>
      <c r="B2240" s="154">
        <v>21</v>
      </c>
      <c r="C2240" s="154">
        <v>10</v>
      </c>
      <c r="D2240" s="155">
        <v>3</v>
      </c>
      <c r="E2240" s="155" t="s">
        <v>556</v>
      </c>
      <c r="F2240" s="156" t="s">
        <v>5678</v>
      </c>
      <c r="G2240" s="156" t="s">
        <v>556</v>
      </c>
      <c r="H2240" s="156" t="s">
        <v>5687</v>
      </c>
      <c r="I2240" s="155">
        <v>3021103</v>
      </c>
      <c r="J2240" s="157" t="s">
        <v>721</v>
      </c>
      <c r="K2240" s="157"/>
      <c r="L2240" s="155">
        <v>2022</v>
      </c>
      <c r="M2240" s="158">
        <v>33255</v>
      </c>
      <c r="N2240" s="159">
        <v>167914170.47</v>
      </c>
      <c r="O2240" s="159">
        <v>155461714.46000001</v>
      </c>
      <c r="P2240" s="159">
        <v>74066988.770000011</v>
      </c>
      <c r="Q2240" s="159">
        <v>25891660</v>
      </c>
      <c r="R2240" s="159">
        <v>48175328.770000003</v>
      </c>
      <c r="S2240" s="159">
        <v>12452456.01</v>
      </c>
      <c r="T2240" s="159">
        <v>1447944.82</v>
      </c>
      <c r="U2240" s="159">
        <v>163944259.25</v>
      </c>
      <c r="V2240" s="159">
        <v>141522807.80000001</v>
      </c>
      <c r="W2240" s="159">
        <v>45089866.420000002</v>
      </c>
      <c r="X2240" s="159">
        <v>870729.13</v>
      </c>
      <c r="Y2240" s="159">
        <v>22421451.449999999</v>
      </c>
      <c r="Z2240" s="159">
        <v>16953020.989999998</v>
      </c>
      <c r="AA2240" s="159">
        <v>6000000</v>
      </c>
      <c r="AB2240" s="159">
        <v>10953020.989999998</v>
      </c>
      <c r="AC2240" s="159">
        <v>7254551.0700000003</v>
      </c>
      <c r="AD2240" s="159">
        <v>7254551.0700000003</v>
      </c>
      <c r="AE2240" s="159">
        <v>32906629.100000001</v>
      </c>
      <c r="AF2240" s="159">
        <v>13938906.66</v>
      </c>
      <c r="AG2240" s="159">
        <v>300717.43</v>
      </c>
      <c r="AH2240" s="159">
        <v>255127.77</v>
      </c>
      <c r="AI2240" s="159">
        <v>0</v>
      </c>
      <c r="AJ2240" s="159">
        <v>0</v>
      </c>
    </row>
    <row r="2241" spans="1:36">
      <c r="A2241" s="153">
        <v>30</v>
      </c>
      <c r="B2241" s="154">
        <v>21</v>
      </c>
      <c r="C2241" s="154">
        <v>11</v>
      </c>
      <c r="D2241" s="155">
        <v>3</v>
      </c>
      <c r="E2241" s="155" t="s">
        <v>556</v>
      </c>
      <c r="F2241" s="156" t="s">
        <v>5678</v>
      </c>
      <c r="G2241" s="156" t="s">
        <v>556</v>
      </c>
      <c r="H2241" s="156" t="s">
        <v>5688</v>
      </c>
      <c r="I2241" s="155">
        <v>3021113</v>
      </c>
      <c r="J2241" s="157" t="s">
        <v>720</v>
      </c>
      <c r="K2241" s="157"/>
      <c r="L2241" s="155">
        <v>2022</v>
      </c>
      <c r="M2241" s="158">
        <v>16875</v>
      </c>
      <c r="N2241" s="159">
        <v>81390242.810000002</v>
      </c>
      <c r="O2241" s="159">
        <v>76589251.230000004</v>
      </c>
      <c r="P2241" s="159">
        <v>35433339.640000001</v>
      </c>
      <c r="Q2241" s="159">
        <v>12788755</v>
      </c>
      <c r="R2241" s="159">
        <v>22644584.640000001</v>
      </c>
      <c r="S2241" s="159">
        <v>4800991.58</v>
      </c>
      <c r="T2241" s="159">
        <v>911283.77</v>
      </c>
      <c r="U2241" s="159">
        <v>75551456.349999994</v>
      </c>
      <c r="V2241" s="159">
        <v>71036776.700000003</v>
      </c>
      <c r="W2241" s="159">
        <v>18328589.75</v>
      </c>
      <c r="X2241" s="159">
        <v>826868.44</v>
      </c>
      <c r="Y2241" s="159">
        <v>4514679.6500000004</v>
      </c>
      <c r="Z2241" s="159">
        <v>4112223.99</v>
      </c>
      <c r="AA2241" s="159">
        <v>2900000</v>
      </c>
      <c r="AB2241" s="159">
        <v>1212223.9900000002</v>
      </c>
      <c r="AC2241" s="159">
        <v>2752623</v>
      </c>
      <c r="AD2241" s="159">
        <v>2748772</v>
      </c>
      <c r="AE2241" s="159">
        <v>28249115.989999998</v>
      </c>
      <c r="AF2241" s="159">
        <v>5552474.5300000003</v>
      </c>
      <c r="AG2241" s="159">
        <v>65896.58</v>
      </c>
      <c r="AH2241" s="159">
        <v>53222.59</v>
      </c>
      <c r="AI2241" s="159">
        <v>0</v>
      </c>
      <c r="AJ2241" s="159">
        <v>0</v>
      </c>
    </row>
    <row r="2242" spans="1:36">
      <c r="A2242" s="153">
        <v>30</v>
      </c>
      <c r="B2242" s="154">
        <v>21</v>
      </c>
      <c r="C2242" s="154">
        <v>12</v>
      </c>
      <c r="D2242" s="155">
        <v>3</v>
      </c>
      <c r="E2242" s="155" t="s">
        <v>556</v>
      </c>
      <c r="F2242" s="156" t="s">
        <v>5678</v>
      </c>
      <c r="G2242" s="156" t="s">
        <v>556</v>
      </c>
      <c r="H2242" s="156" t="s">
        <v>5689</v>
      </c>
      <c r="I2242" s="155">
        <v>3021123</v>
      </c>
      <c r="J2242" s="157" t="s">
        <v>719</v>
      </c>
      <c r="K2242" s="157"/>
      <c r="L2242" s="155">
        <v>2022</v>
      </c>
      <c r="M2242" s="158">
        <v>19663</v>
      </c>
      <c r="N2242" s="159">
        <v>104566912.40000001</v>
      </c>
      <c r="O2242" s="159">
        <v>97472673.849999994</v>
      </c>
      <c r="P2242" s="159">
        <v>46387207.239999995</v>
      </c>
      <c r="Q2242" s="159">
        <v>17596286</v>
      </c>
      <c r="R2242" s="159">
        <v>28790921.239999998</v>
      </c>
      <c r="S2242" s="159">
        <v>7094238.5499999998</v>
      </c>
      <c r="T2242" s="159">
        <v>1221557.23</v>
      </c>
      <c r="U2242" s="159">
        <v>94328322.819999993</v>
      </c>
      <c r="V2242" s="159">
        <v>89485079.150000006</v>
      </c>
      <c r="W2242" s="159">
        <v>27990261.93</v>
      </c>
      <c r="X2242" s="159">
        <v>944435.43</v>
      </c>
      <c r="Y2242" s="159">
        <v>4843243.67</v>
      </c>
      <c r="Z2242" s="159">
        <v>13579166.060000001</v>
      </c>
      <c r="AA2242" s="159">
        <v>8000000</v>
      </c>
      <c r="AB2242" s="159">
        <v>5579166.0600000005</v>
      </c>
      <c r="AC2242" s="159">
        <v>16810212</v>
      </c>
      <c r="AD2242" s="159">
        <v>16810212</v>
      </c>
      <c r="AE2242" s="159">
        <v>33808606</v>
      </c>
      <c r="AF2242" s="159">
        <v>7987594.7000000002</v>
      </c>
      <c r="AG2242" s="159">
        <v>1690149.05</v>
      </c>
      <c r="AH2242" s="159">
        <v>1050896.06</v>
      </c>
      <c r="AI2242" s="159">
        <v>0</v>
      </c>
      <c r="AJ2242" s="159">
        <v>0</v>
      </c>
    </row>
    <row r="2243" spans="1:36">
      <c r="A2243" s="153">
        <v>30</v>
      </c>
      <c r="B2243" s="154">
        <v>21</v>
      </c>
      <c r="C2243" s="154">
        <v>13</v>
      </c>
      <c r="D2243" s="155">
        <v>2</v>
      </c>
      <c r="E2243" s="155" t="s">
        <v>556</v>
      </c>
      <c r="F2243" s="156" t="s">
        <v>5680</v>
      </c>
      <c r="G2243" s="156" t="s">
        <v>556</v>
      </c>
      <c r="H2243" s="156" t="s">
        <v>5690</v>
      </c>
      <c r="I2243" s="155">
        <v>3021132</v>
      </c>
      <c r="J2243" s="157" t="s">
        <v>718</v>
      </c>
      <c r="K2243" s="157"/>
      <c r="L2243" s="155">
        <v>2022</v>
      </c>
      <c r="M2243" s="158">
        <v>18225</v>
      </c>
      <c r="N2243" s="159">
        <v>98038105.390000001</v>
      </c>
      <c r="O2243" s="159">
        <v>94590888.400000006</v>
      </c>
      <c r="P2243" s="159">
        <v>43876629.359999999</v>
      </c>
      <c r="Q2243" s="159">
        <v>14382960</v>
      </c>
      <c r="R2243" s="159">
        <v>29493669.359999999</v>
      </c>
      <c r="S2243" s="159">
        <v>3447216.99</v>
      </c>
      <c r="T2243" s="159">
        <v>3444.5</v>
      </c>
      <c r="U2243" s="159">
        <v>98323795.930000007</v>
      </c>
      <c r="V2243" s="159">
        <v>81002792.659999996</v>
      </c>
      <c r="W2243" s="159">
        <v>22576260.32</v>
      </c>
      <c r="X2243" s="159">
        <v>682171.04</v>
      </c>
      <c r="Y2243" s="159">
        <v>17321003.27</v>
      </c>
      <c r="Z2243" s="159">
        <v>7815133.7599999998</v>
      </c>
      <c r="AA2243" s="159">
        <v>6000000</v>
      </c>
      <c r="AB2243" s="159">
        <v>1815133.7599999998</v>
      </c>
      <c r="AC2243" s="159">
        <v>4659907.96</v>
      </c>
      <c r="AD2243" s="159">
        <v>4659907.96</v>
      </c>
      <c r="AE2243" s="159">
        <v>30383104.25</v>
      </c>
      <c r="AF2243" s="159">
        <v>13588095.74</v>
      </c>
      <c r="AG2243" s="159">
        <v>742053.52</v>
      </c>
      <c r="AH2243" s="159">
        <v>578640.89</v>
      </c>
      <c r="AI2243" s="159">
        <v>0</v>
      </c>
      <c r="AJ2243" s="159">
        <v>0</v>
      </c>
    </row>
    <row r="2244" spans="1:36">
      <c r="A2244" s="153">
        <v>30</v>
      </c>
      <c r="B2244" s="154">
        <v>21</v>
      </c>
      <c r="C2244" s="154">
        <v>14</v>
      </c>
      <c r="D2244" s="155">
        <v>3</v>
      </c>
      <c r="E2244" s="155" t="s">
        <v>556</v>
      </c>
      <c r="F2244" s="156" t="s">
        <v>5678</v>
      </c>
      <c r="G2244" s="156" t="s">
        <v>556</v>
      </c>
      <c r="H2244" s="156" t="s">
        <v>5691</v>
      </c>
      <c r="I2244" s="155">
        <v>3021143</v>
      </c>
      <c r="J2244" s="157" t="s">
        <v>717</v>
      </c>
      <c r="K2244" s="157"/>
      <c r="L2244" s="155">
        <v>2022</v>
      </c>
      <c r="M2244" s="158">
        <v>15085</v>
      </c>
      <c r="N2244" s="159">
        <v>74388367.370000005</v>
      </c>
      <c r="O2244" s="159">
        <v>71817061.150000006</v>
      </c>
      <c r="P2244" s="159">
        <v>35742230.519999996</v>
      </c>
      <c r="Q2244" s="159">
        <v>13414220</v>
      </c>
      <c r="R2244" s="159">
        <v>22328010.52</v>
      </c>
      <c r="S2244" s="159">
        <v>2571306.2200000002</v>
      </c>
      <c r="T2244" s="159">
        <v>1328550.77</v>
      </c>
      <c r="U2244" s="159">
        <v>67718644.489999995</v>
      </c>
      <c r="V2244" s="159">
        <v>60554275.659999996</v>
      </c>
      <c r="W2244" s="159">
        <v>22359505.260000002</v>
      </c>
      <c r="X2244" s="159">
        <v>47730.6</v>
      </c>
      <c r="Y2244" s="159">
        <v>7164368.8300000001</v>
      </c>
      <c r="Z2244" s="159">
        <v>5871768.5099999998</v>
      </c>
      <c r="AA2244" s="159">
        <v>0</v>
      </c>
      <c r="AB2244" s="159">
        <v>5871768.5099999998</v>
      </c>
      <c r="AC2244" s="159">
        <v>205000</v>
      </c>
      <c r="AD2244" s="159">
        <v>205000</v>
      </c>
      <c r="AE2244" s="159">
        <v>1065000</v>
      </c>
      <c r="AF2244" s="159">
        <v>11262785.49</v>
      </c>
      <c r="AG2244" s="159">
        <v>488677.35</v>
      </c>
      <c r="AH2244" s="159">
        <v>469749.61</v>
      </c>
      <c r="AI2244" s="159">
        <v>0</v>
      </c>
      <c r="AJ2244" s="159">
        <v>0</v>
      </c>
    </row>
    <row r="2245" spans="1:36">
      <c r="A2245" s="153">
        <v>30</v>
      </c>
      <c r="B2245" s="154">
        <v>21</v>
      </c>
      <c r="C2245" s="154">
        <v>15</v>
      </c>
      <c r="D2245" s="155">
        <v>2</v>
      </c>
      <c r="E2245" s="155" t="s">
        <v>556</v>
      </c>
      <c r="F2245" s="156" t="s">
        <v>5680</v>
      </c>
      <c r="G2245" s="156" t="s">
        <v>556</v>
      </c>
      <c r="H2245" s="156" t="s">
        <v>5692</v>
      </c>
      <c r="I2245" s="155">
        <v>3021152</v>
      </c>
      <c r="J2245" s="157" t="s">
        <v>716</v>
      </c>
      <c r="K2245" s="157"/>
      <c r="L2245" s="155">
        <v>2022</v>
      </c>
      <c r="M2245" s="158">
        <v>17812</v>
      </c>
      <c r="N2245" s="159">
        <v>162791548.59999999</v>
      </c>
      <c r="O2245" s="159">
        <v>159026420.91999999</v>
      </c>
      <c r="P2245" s="159">
        <v>48660190.939999998</v>
      </c>
      <c r="Q2245" s="159">
        <v>21632875</v>
      </c>
      <c r="R2245" s="159">
        <v>27027315.940000001</v>
      </c>
      <c r="S2245" s="159">
        <v>3765127.68</v>
      </c>
      <c r="T2245" s="159">
        <v>148620.12</v>
      </c>
      <c r="U2245" s="159">
        <v>203653552.62</v>
      </c>
      <c r="V2245" s="159">
        <v>129923582.19</v>
      </c>
      <c r="W2245" s="159">
        <v>33151306.41</v>
      </c>
      <c r="X2245" s="159">
        <v>2036550</v>
      </c>
      <c r="Y2245" s="159">
        <v>73729970.430000007</v>
      </c>
      <c r="Z2245" s="159">
        <v>54831137.909999996</v>
      </c>
      <c r="AA2245" s="159">
        <v>23264359.66</v>
      </c>
      <c r="AB2245" s="159">
        <v>31566778.249999996</v>
      </c>
      <c r="AC2245" s="159">
        <v>5481395.2699999996</v>
      </c>
      <c r="AD2245" s="159">
        <v>5463967.96</v>
      </c>
      <c r="AE2245" s="159">
        <v>91725885.420000002</v>
      </c>
      <c r="AF2245" s="159">
        <v>29102838.73</v>
      </c>
      <c r="AG2245" s="159">
        <v>794688.8</v>
      </c>
      <c r="AH2245" s="159">
        <v>526446.55000000005</v>
      </c>
      <c r="AI2245" s="159">
        <v>0</v>
      </c>
      <c r="AJ2245" s="159">
        <v>0</v>
      </c>
    </row>
    <row r="2246" spans="1:36">
      <c r="A2246" s="153">
        <v>30</v>
      </c>
      <c r="B2246" s="154">
        <v>21</v>
      </c>
      <c r="C2246" s="154">
        <v>16</v>
      </c>
      <c r="D2246" s="155">
        <v>3</v>
      </c>
      <c r="E2246" s="155" t="s">
        <v>556</v>
      </c>
      <c r="F2246" s="156" t="s">
        <v>5678</v>
      </c>
      <c r="G2246" s="156" t="s">
        <v>556</v>
      </c>
      <c r="H2246" s="156" t="s">
        <v>5693</v>
      </c>
      <c r="I2246" s="155">
        <v>3021163</v>
      </c>
      <c r="J2246" s="157" t="s">
        <v>715</v>
      </c>
      <c r="K2246" s="157"/>
      <c r="L2246" s="155">
        <v>2022</v>
      </c>
      <c r="M2246" s="158">
        <v>51057</v>
      </c>
      <c r="N2246" s="159">
        <v>304903145.31999999</v>
      </c>
      <c r="O2246" s="159">
        <v>285392900.24000001</v>
      </c>
      <c r="P2246" s="159">
        <v>116151959.77</v>
      </c>
      <c r="Q2246" s="159">
        <v>42380957</v>
      </c>
      <c r="R2246" s="159">
        <v>73771002.769999996</v>
      </c>
      <c r="S2246" s="159">
        <v>19510245.079999998</v>
      </c>
      <c r="T2246" s="159">
        <v>2693096.13</v>
      </c>
      <c r="U2246" s="159">
        <v>306910074.30000001</v>
      </c>
      <c r="V2246" s="159">
        <v>247754109.97</v>
      </c>
      <c r="W2246" s="159">
        <v>77965481.319999993</v>
      </c>
      <c r="X2246" s="159">
        <v>2390906.81</v>
      </c>
      <c r="Y2246" s="159">
        <v>59155964.329999998</v>
      </c>
      <c r="Z2246" s="159">
        <v>24963463.300000001</v>
      </c>
      <c r="AA2246" s="159">
        <v>20000000</v>
      </c>
      <c r="AB2246" s="159">
        <v>4963463.3000000007</v>
      </c>
      <c r="AC2246" s="159">
        <v>9162504</v>
      </c>
      <c r="AD2246" s="159">
        <v>9162504</v>
      </c>
      <c r="AE2246" s="159">
        <v>90778220</v>
      </c>
      <c r="AF2246" s="159">
        <v>37638790.270000003</v>
      </c>
      <c r="AG2246" s="159">
        <v>1447109.5</v>
      </c>
      <c r="AH2246" s="159">
        <v>1699188.32</v>
      </c>
      <c r="AI2246" s="159">
        <v>0</v>
      </c>
      <c r="AJ2246" s="159">
        <v>0</v>
      </c>
    </row>
    <row r="2247" spans="1:36">
      <c r="A2247" s="153">
        <v>30</v>
      </c>
      <c r="B2247" s="154">
        <v>21</v>
      </c>
      <c r="C2247" s="154">
        <v>17</v>
      </c>
      <c r="D2247" s="155">
        <v>2</v>
      </c>
      <c r="E2247" s="155" t="s">
        <v>556</v>
      </c>
      <c r="F2247" s="156" t="s">
        <v>5680</v>
      </c>
      <c r="G2247" s="156" t="s">
        <v>556</v>
      </c>
      <c r="H2247" s="156" t="s">
        <v>5694</v>
      </c>
      <c r="I2247" s="155">
        <v>3021172</v>
      </c>
      <c r="J2247" s="157" t="s">
        <v>714</v>
      </c>
      <c r="K2247" s="157"/>
      <c r="L2247" s="155">
        <v>2022</v>
      </c>
      <c r="M2247" s="158">
        <v>27537</v>
      </c>
      <c r="N2247" s="159">
        <v>266946991.06999999</v>
      </c>
      <c r="O2247" s="159">
        <v>250930063.74000001</v>
      </c>
      <c r="P2247" s="159">
        <v>80642066.099999994</v>
      </c>
      <c r="Q2247" s="159">
        <v>37243214</v>
      </c>
      <c r="R2247" s="159">
        <v>43398852.100000001</v>
      </c>
      <c r="S2247" s="159">
        <v>16016927.33</v>
      </c>
      <c r="T2247" s="159">
        <v>1165132.18</v>
      </c>
      <c r="U2247" s="159">
        <v>277908278.13999999</v>
      </c>
      <c r="V2247" s="159">
        <v>209943735.94999999</v>
      </c>
      <c r="W2247" s="159">
        <v>64068630.409999996</v>
      </c>
      <c r="X2247" s="159">
        <v>1046722.72</v>
      </c>
      <c r="Y2247" s="159">
        <v>67964542.189999998</v>
      </c>
      <c r="Z2247" s="159">
        <v>36219666.090000004</v>
      </c>
      <c r="AA2247" s="159">
        <v>18500000</v>
      </c>
      <c r="AB2247" s="159">
        <v>17719666.090000004</v>
      </c>
      <c r="AC2247" s="159">
        <v>8144590</v>
      </c>
      <c r="AD2247" s="159">
        <v>8144590</v>
      </c>
      <c r="AE2247" s="159">
        <v>56163090</v>
      </c>
      <c r="AF2247" s="159">
        <v>40986327.789999999</v>
      </c>
      <c r="AG2247" s="159">
        <v>1117417.25</v>
      </c>
      <c r="AH2247" s="159">
        <v>798194.82</v>
      </c>
      <c r="AI2247" s="159">
        <v>0</v>
      </c>
      <c r="AJ2247" s="159">
        <v>0</v>
      </c>
    </row>
    <row r="2248" spans="1:36">
      <c r="A2248" s="153">
        <v>30</v>
      </c>
      <c r="B2248" s="154">
        <v>22</v>
      </c>
      <c r="C2248" s="154">
        <v>1</v>
      </c>
      <c r="D2248" s="155">
        <v>3</v>
      </c>
      <c r="E2248" s="155" t="s">
        <v>556</v>
      </c>
      <c r="F2248" s="156" t="s">
        <v>5695</v>
      </c>
      <c r="G2248" s="156" t="s">
        <v>556</v>
      </c>
      <c r="H2248" s="156" t="s">
        <v>5696</v>
      </c>
      <c r="I2248" s="155">
        <v>3022013</v>
      </c>
      <c r="J2248" s="157" t="s">
        <v>713</v>
      </c>
      <c r="K2248" s="157"/>
      <c r="L2248" s="155">
        <v>2022</v>
      </c>
      <c r="M2248" s="158">
        <v>8716</v>
      </c>
      <c r="N2248" s="159">
        <v>40150453.649999999</v>
      </c>
      <c r="O2248" s="159">
        <v>38188789.210000001</v>
      </c>
      <c r="P2248" s="159">
        <v>25926060.640000001</v>
      </c>
      <c r="Q2248" s="159">
        <v>11884234</v>
      </c>
      <c r="R2248" s="159">
        <v>14041826.640000001</v>
      </c>
      <c r="S2248" s="159">
        <v>1961664.44</v>
      </c>
      <c r="T2248" s="159">
        <v>184211.14</v>
      </c>
      <c r="U2248" s="159">
        <v>40743714.539999999</v>
      </c>
      <c r="V2248" s="159">
        <v>37352958.229999997</v>
      </c>
      <c r="W2248" s="159">
        <v>14321640.359999999</v>
      </c>
      <c r="X2248" s="159">
        <v>251500.63</v>
      </c>
      <c r="Y2248" s="159">
        <v>3390756.31</v>
      </c>
      <c r="Z2248" s="159">
        <v>4257913.6500000004</v>
      </c>
      <c r="AA2248" s="159">
        <v>3320000</v>
      </c>
      <c r="AB2248" s="159">
        <v>937913.65000000037</v>
      </c>
      <c r="AC2248" s="159">
        <v>2222362.6</v>
      </c>
      <c r="AD2248" s="159">
        <v>2222362.6</v>
      </c>
      <c r="AE2248" s="159">
        <v>10902812.380000001</v>
      </c>
      <c r="AF2248" s="159">
        <v>835830.98</v>
      </c>
      <c r="AG2248" s="159">
        <v>369780.35</v>
      </c>
      <c r="AH2248" s="159">
        <v>200091.78</v>
      </c>
      <c r="AI2248" s="159">
        <v>0</v>
      </c>
      <c r="AJ2248" s="159">
        <v>0</v>
      </c>
    </row>
    <row r="2249" spans="1:36">
      <c r="A2249" s="153">
        <v>30</v>
      </c>
      <c r="B2249" s="154">
        <v>22</v>
      </c>
      <c r="C2249" s="154">
        <v>2</v>
      </c>
      <c r="D2249" s="155">
        <v>3</v>
      </c>
      <c r="E2249" s="155" t="s">
        <v>556</v>
      </c>
      <c r="F2249" s="156" t="s">
        <v>5695</v>
      </c>
      <c r="G2249" s="156" t="s">
        <v>556</v>
      </c>
      <c r="H2249" s="156" t="s">
        <v>5697</v>
      </c>
      <c r="I2249" s="155">
        <v>3022023</v>
      </c>
      <c r="J2249" s="157" t="s">
        <v>712</v>
      </c>
      <c r="K2249" s="157"/>
      <c r="L2249" s="155">
        <v>2022</v>
      </c>
      <c r="M2249" s="158">
        <v>7108</v>
      </c>
      <c r="N2249" s="159">
        <v>38581578.810000002</v>
      </c>
      <c r="O2249" s="159">
        <v>36701110.049999997</v>
      </c>
      <c r="P2249" s="159">
        <v>26731397.52</v>
      </c>
      <c r="Q2249" s="159">
        <v>13329108</v>
      </c>
      <c r="R2249" s="159">
        <v>13402289.52</v>
      </c>
      <c r="S2249" s="159">
        <v>1880468.76</v>
      </c>
      <c r="T2249" s="159">
        <v>45966.49</v>
      </c>
      <c r="U2249" s="159">
        <v>38814929.130000003</v>
      </c>
      <c r="V2249" s="159">
        <v>34200861.719999999</v>
      </c>
      <c r="W2249" s="159">
        <v>14768750.039999999</v>
      </c>
      <c r="X2249" s="159">
        <v>148176.35999999999</v>
      </c>
      <c r="Y2249" s="159">
        <v>4614067.41</v>
      </c>
      <c r="Z2249" s="159">
        <v>3242628.21</v>
      </c>
      <c r="AA2249" s="159">
        <v>1100000</v>
      </c>
      <c r="AB2249" s="159">
        <v>2142628.21</v>
      </c>
      <c r="AC2249" s="159">
        <v>1657000</v>
      </c>
      <c r="AD2249" s="159">
        <v>1657000</v>
      </c>
      <c r="AE2249" s="159">
        <v>5478846.3399999999</v>
      </c>
      <c r="AF2249" s="159">
        <v>2500248.33</v>
      </c>
      <c r="AG2249" s="159">
        <v>0</v>
      </c>
      <c r="AH2249" s="159">
        <v>0</v>
      </c>
      <c r="AI2249" s="159">
        <v>0</v>
      </c>
      <c r="AJ2249" s="159">
        <v>0</v>
      </c>
    </row>
    <row r="2250" spans="1:36">
      <c r="A2250" s="153">
        <v>30</v>
      </c>
      <c r="B2250" s="154">
        <v>22</v>
      </c>
      <c r="C2250" s="154">
        <v>3</v>
      </c>
      <c r="D2250" s="155">
        <v>3</v>
      </c>
      <c r="E2250" s="155" t="s">
        <v>556</v>
      </c>
      <c r="F2250" s="156" t="s">
        <v>5695</v>
      </c>
      <c r="G2250" s="156" t="s">
        <v>556</v>
      </c>
      <c r="H2250" s="156" t="s">
        <v>5698</v>
      </c>
      <c r="I2250" s="155">
        <v>3022033</v>
      </c>
      <c r="J2250" s="157" t="s">
        <v>711</v>
      </c>
      <c r="K2250" s="157"/>
      <c r="L2250" s="155">
        <v>2022</v>
      </c>
      <c r="M2250" s="158">
        <v>9288</v>
      </c>
      <c r="N2250" s="159">
        <v>48835608.700000003</v>
      </c>
      <c r="O2250" s="159">
        <v>45913762.950000003</v>
      </c>
      <c r="P2250" s="159">
        <v>30471199.219999999</v>
      </c>
      <c r="Q2250" s="159">
        <v>15210794</v>
      </c>
      <c r="R2250" s="159">
        <v>15260405.220000001</v>
      </c>
      <c r="S2250" s="159">
        <v>2921845.75</v>
      </c>
      <c r="T2250" s="159">
        <v>121311.1</v>
      </c>
      <c r="U2250" s="159">
        <v>46487967.240000002</v>
      </c>
      <c r="V2250" s="159">
        <v>42167590.770000003</v>
      </c>
      <c r="W2250" s="159">
        <v>16009697.810000001</v>
      </c>
      <c r="X2250" s="159">
        <v>203515.82</v>
      </c>
      <c r="Y2250" s="159">
        <v>4320376.47</v>
      </c>
      <c r="Z2250" s="159">
        <v>1934413.16</v>
      </c>
      <c r="AA2250" s="159">
        <v>0</v>
      </c>
      <c r="AB2250" s="159">
        <v>1934413.16</v>
      </c>
      <c r="AC2250" s="159">
        <v>2270000</v>
      </c>
      <c r="AD2250" s="159">
        <v>2270000</v>
      </c>
      <c r="AE2250" s="159">
        <v>6300000</v>
      </c>
      <c r="AF2250" s="159">
        <v>3746172.18</v>
      </c>
      <c r="AG2250" s="159">
        <v>0</v>
      </c>
      <c r="AH2250" s="159">
        <v>0</v>
      </c>
      <c r="AI2250" s="159">
        <v>0</v>
      </c>
      <c r="AJ2250" s="159">
        <v>0</v>
      </c>
    </row>
    <row r="2251" spans="1:36">
      <c r="A2251" s="153">
        <v>30</v>
      </c>
      <c r="B2251" s="154">
        <v>22</v>
      </c>
      <c r="C2251" s="154">
        <v>4</v>
      </c>
      <c r="D2251" s="155">
        <v>2</v>
      </c>
      <c r="E2251" s="155" t="s">
        <v>556</v>
      </c>
      <c r="F2251" s="156" t="s">
        <v>5699</v>
      </c>
      <c r="G2251" s="156" t="s">
        <v>556</v>
      </c>
      <c r="H2251" s="156" t="s">
        <v>5700</v>
      </c>
      <c r="I2251" s="155">
        <v>3022042</v>
      </c>
      <c r="J2251" s="157" t="s">
        <v>710</v>
      </c>
      <c r="K2251" s="157"/>
      <c r="L2251" s="155">
        <v>2022</v>
      </c>
      <c r="M2251" s="158">
        <v>4893</v>
      </c>
      <c r="N2251" s="159">
        <v>24625377.210000001</v>
      </c>
      <c r="O2251" s="159">
        <v>23296399.760000002</v>
      </c>
      <c r="P2251" s="159">
        <v>16432199.380000001</v>
      </c>
      <c r="Q2251" s="159">
        <v>7216089</v>
      </c>
      <c r="R2251" s="159">
        <v>9216110.3800000008</v>
      </c>
      <c r="S2251" s="159">
        <v>1328977.45</v>
      </c>
      <c r="T2251" s="159">
        <v>384000</v>
      </c>
      <c r="U2251" s="159">
        <v>23472653.059999999</v>
      </c>
      <c r="V2251" s="159">
        <v>22711253.039999999</v>
      </c>
      <c r="W2251" s="159">
        <v>8598825.7799999993</v>
      </c>
      <c r="X2251" s="159">
        <v>300812.45</v>
      </c>
      <c r="Y2251" s="159">
        <v>761400.02</v>
      </c>
      <c r="Z2251" s="159">
        <v>1056794.76</v>
      </c>
      <c r="AA2251" s="159">
        <v>0</v>
      </c>
      <c r="AB2251" s="159">
        <v>1056794.76</v>
      </c>
      <c r="AC2251" s="159">
        <v>250000</v>
      </c>
      <c r="AD2251" s="159">
        <v>250000</v>
      </c>
      <c r="AE2251" s="159">
        <v>7550000</v>
      </c>
      <c r="AF2251" s="159">
        <v>585146.72</v>
      </c>
      <c r="AG2251" s="159">
        <v>0</v>
      </c>
      <c r="AH2251" s="159">
        <v>0</v>
      </c>
      <c r="AI2251" s="159">
        <v>0</v>
      </c>
      <c r="AJ2251" s="159">
        <v>0</v>
      </c>
    </row>
    <row r="2252" spans="1:36">
      <c r="A2252" s="153">
        <v>30</v>
      </c>
      <c r="B2252" s="154">
        <v>22</v>
      </c>
      <c r="C2252" s="154">
        <v>5</v>
      </c>
      <c r="D2252" s="155">
        <v>3</v>
      </c>
      <c r="E2252" s="155" t="s">
        <v>556</v>
      </c>
      <c r="F2252" s="156" t="s">
        <v>5695</v>
      </c>
      <c r="G2252" s="156" t="s">
        <v>556</v>
      </c>
      <c r="H2252" s="156" t="s">
        <v>5701</v>
      </c>
      <c r="I2252" s="155">
        <v>3022053</v>
      </c>
      <c r="J2252" s="157" t="s">
        <v>709</v>
      </c>
      <c r="K2252" s="157"/>
      <c r="L2252" s="155">
        <v>2022</v>
      </c>
      <c r="M2252" s="158">
        <v>30339</v>
      </c>
      <c r="N2252" s="159">
        <v>159834491.44999999</v>
      </c>
      <c r="O2252" s="159">
        <v>133237302.40000001</v>
      </c>
      <c r="P2252" s="159">
        <v>73499593.359999999</v>
      </c>
      <c r="Q2252" s="159">
        <v>27637940</v>
      </c>
      <c r="R2252" s="159">
        <v>45861653.359999999</v>
      </c>
      <c r="S2252" s="159">
        <v>26597189.050000001</v>
      </c>
      <c r="T2252" s="159">
        <v>2532403</v>
      </c>
      <c r="U2252" s="159">
        <v>161047069.46000001</v>
      </c>
      <c r="V2252" s="159">
        <v>123462328.98999999</v>
      </c>
      <c r="W2252" s="159">
        <v>47152918.560000002</v>
      </c>
      <c r="X2252" s="159">
        <v>708773.5</v>
      </c>
      <c r="Y2252" s="159">
        <v>37584740.469999999</v>
      </c>
      <c r="Z2252" s="159">
        <v>17414540.219999999</v>
      </c>
      <c r="AA2252" s="159">
        <v>10500000</v>
      </c>
      <c r="AB2252" s="159">
        <v>6914540.2199999988</v>
      </c>
      <c r="AC2252" s="159">
        <v>3146544</v>
      </c>
      <c r="AD2252" s="159">
        <v>3146544</v>
      </c>
      <c r="AE2252" s="159">
        <v>36587033.899999999</v>
      </c>
      <c r="AF2252" s="159">
        <v>9774973.4100000001</v>
      </c>
      <c r="AG2252" s="159">
        <v>834214.95</v>
      </c>
      <c r="AH2252" s="159">
        <v>986821.69</v>
      </c>
      <c r="AI2252" s="159">
        <v>0</v>
      </c>
      <c r="AJ2252" s="159">
        <v>0</v>
      </c>
    </row>
    <row r="2253" spans="1:36">
      <c r="A2253" s="153">
        <v>30</v>
      </c>
      <c r="B2253" s="154">
        <v>23</v>
      </c>
      <c r="C2253" s="154">
        <v>1</v>
      </c>
      <c r="D2253" s="155">
        <v>1</v>
      </c>
      <c r="E2253" s="155" t="s">
        <v>556</v>
      </c>
      <c r="F2253" s="156" t="s">
        <v>5702</v>
      </c>
      <c r="G2253" s="156" t="s">
        <v>556</v>
      </c>
      <c r="H2253" s="156" t="s">
        <v>5703</v>
      </c>
      <c r="I2253" s="155">
        <v>3023011</v>
      </c>
      <c r="J2253" s="157" t="s">
        <v>704</v>
      </c>
      <c r="K2253" s="157"/>
      <c r="L2253" s="155">
        <v>2022</v>
      </c>
      <c r="M2253" s="158">
        <v>13712</v>
      </c>
      <c r="N2253" s="159">
        <v>62282455.579999998</v>
      </c>
      <c r="O2253" s="159">
        <v>58168160.549999997</v>
      </c>
      <c r="P2253" s="159">
        <v>29078122.050000001</v>
      </c>
      <c r="Q2253" s="159">
        <v>9513623</v>
      </c>
      <c r="R2253" s="159">
        <v>19564499.050000001</v>
      </c>
      <c r="S2253" s="159">
        <v>4114295.03</v>
      </c>
      <c r="T2253" s="159">
        <v>290484.81</v>
      </c>
      <c r="U2253" s="159">
        <v>69161396.299999997</v>
      </c>
      <c r="V2253" s="159">
        <v>55449867.719999999</v>
      </c>
      <c r="W2253" s="159">
        <v>23612309.199999999</v>
      </c>
      <c r="X2253" s="159">
        <v>230316.65</v>
      </c>
      <c r="Y2253" s="159">
        <v>13711528.58</v>
      </c>
      <c r="Z2253" s="159">
        <v>9793906.5600000005</v>
      </c>
      <c r="AA2253" s="159">
        <v>6737748</v>
      </c>
      <c r="AB2253" s="159">
        <v>3056158.5600000005</v>
      </c>
      <c r="AC2253" s="159">
        <v>1053444</v>
      </c>
      <c r="AD2253" s="159">
        <v>1053444</v>
      </c>
      <c r="AE2253" s="159">
        <v>13991440.220000001</v>
      </c>
      <c r="AF2253" s="159">
        <v>2718292.83</v>
      </c>
      <c r="AG2253" s="159">
        <v>0</v>
      </c>
      <c r="AH2253" s="159">
        <v>0</v>
      </c>
      <c r="AI2253" s="159">
        <v>0</v>
      </c>
      <c r="AJ2253" s="159">
        <v>60688.22</v>
      </c>
    </row>
    <row r="2254" spans="1:36">
      <c r="A2254" s="153">
        <v>30</v>
      </c>
      <c r="B2254" s="154">
        <v>23</v>
      </c>
      <c r="C2254" s="154">
        <v>2</v>
      </c>
      <c r="D2254" s="155">
        <v>2</v>
      </c>
      <c r="E2254" s="155" t="s">
        <v>556</v>
      </c>
      <c r="F2254" s="156" t="s">
        <v>5704</v>
      </c>
      <c r="G2254" s="156" t="s">
        <v>556</v>
      </c>
      <c r="H2254" s="156" t="s">
        <v>5705</v>
      </c>
      <c r="I2254" s="155">
        <v>3023022</v>
      </c>
      <c r="J2254" s="157" t="s">
        <v>708</v>
      </c>
      <c r="K2254" s="157"/>
      <c r="L2254" s="155">
        <v>2022</v>
      </c>
      <c r="M2254" s="158">
        <v>5764</v>
      </c>
      <c r="N2254" s="159">
        <v>27798224.940000001</v>
      </c>
      <c r="O2254" s="159">
        <v>27007894.469999999</v>
      </c>
      <c r="P2254" s="159">
        <v>19421083.57</v>
      </c>
      <c r="Q2254" s="159">
        <v>9110329</v>
      </c>
      <c r="R2254" s="159">
        <v>10310754.57</v>
      </c>
      <c r="S2254" s="159">
        <v>790330.47</v>
      </c>
      <c r="T2254" s="159">
        <v>36117.21</v>
      </c>
      <c r="U2254" s="159">
        <v>29209147.420000002</v>
      </c>
      <c r="V2254" s="159">
        <v>25874047.440000001</v>
      </c>
      <c r="W2254" s="159">
        <v>10441408.460000001</v>
      </c>
      <c r="X2254" s="159">
        <v>70000</v>
      </c>
      <c r="Y2254" s="159">
        <v>3335099.98</v>
      </c>
      <c r="Z2254" s="159">
        <v>1999232.06</v>
      </c>
      <c r="AA2254" s="159">
        <v>1423643.68</v>
      </c>
      <c r="AB2254" s="159">
        <v>575588.38000000012</v>
      </c>
      <c r="AC2254" s="159">
        <v>549212</v>
      </c>
      <c r="AD2254" s="159">
        <v>549212</v>
      </c>
      <c r="AE2254" s="159">
        <v>3426234.19</v>
      </c>
      <c r="AF2254" s="159">
        <v>1133847.03</v>
      </c>
      <c r="AG2254" s="159">
        <v>174000.61</v>
      </c>
      <c r="AH2254" s="159">
        <v>193085.5</v>
      </c>
      <c r="AI2254" s="159">
        <v>0</v>
      </c>
      <c r="AJ2254" s="159">
        <v>0</v>
      </c>
    </row>
    <row r="2255" spans="1:36">
      <c r="A2255" s="153">
        <v>30</v>
      </c>
      <c r="B2255" s="154">
        <v>23</v>
      </c>
      <c r="C2255" s="154">
        <v>3</v>
      </c>
      <c r="D2255" s="155">
        <v>2</v>
      </c>
      <c r="E2255" s="155" t="s">
        <v>556</v>
      </c>
      <c r="F2255" s="156" t="s">
        <v>5704</v>
      </c>
      <c r="G2255" s="156" t="s">
        <v>556</v>
      </c>
      <c r="H2255" s="156" t="s">
        <v>5706</v>
      </c>
      <c r="I2255" s="155">
        <v>3023032</v>
      </c>
      <c r="J2255" s="157" t="s">
        <v>707</v>
      </c>
      <c r="K2255" s="157"/>
      <c r="L2255" s="155">
        <v>2022</v>
      </c>
      <c r="M2255" s="158">
        <v>3793</v>
      </c>
      <c r="N2255" s="159">
        <v>23017564.440000001</v>
      </c>
      <c r="O2255" s="159">
        <v>20901299.75</v>
      </c>
      <c r="P2255" s="159">
        <v>15118477.359999999</v>
      </c>
      <c r="Q2255" s="159">
        <v>7457219</v>
      </c>
      <c r="R2255" s="159">
        <v>7661258.3600000003</v>
      </c>
      <c r="S2255" s="159">
        <v>2116264.69</v>
      </c>
      <c r="T2255" s="159">
        <v>244665.24</v>
      </c>
      <c r="U2255" s="159">
        <v>23328669.18</v>
      </c>
      <c r="V2255" s="159">
        <v>19273192.59</v>
      </c>
      <c r="W2255" s="159">
        <v>5118260.21</v>
      </c>
      <c r="X2255" s="159">
        <v>82003.73</v>
      </c>
      <c r="Y2255" s="159">
        <v>4055476.59</v>
      </c>
      <c r="Z2255" s="159">
        <v>1333220.7</v>
      </c>
      <c r="AA2255" s="159">
        <v>768599</v>
      </c>
      <c r="AB2255" s="159">
        <v>564621.69999999995</v>
      </c>
      <c r="AC2255" s="159">
        <v>371375.68</v>
      </c>
      <c r="AD2255" s="159">
        <v>371375.68</v>
      </c>
      <c r="AE2255" s="159">
        <v>3185153.76</v>
      </c>
      <c r="AF2255" s="159">
        <v>1628107.16</v>
      </c>
      <c r="AG2255" s="159">
        <v>6720</v>
      </c>
      <c r="AH2255" s="159">
        <v>56078</v>
      </c>
      <c r="AI2255" s="159">
        <v>0</v>
      </c>
      <c r="AJ2255" s="159">
        <v>0</v>
      </c>
    </row>
    <row r="2256" spans="1:36">
      <c r="A2256" s="153">
        <v>30</v>
      </c>
      <c r="B2256" s="154">
        <v>23</v>
      </c>
      <c r="C2256" s="154">
        <v>4</v>
      </c>
      <c r="D2256" s="155">
        <v>2</v>
      </c>
      <c r="E2256" s="155" t="s">
        <v>556</v>
      </c>
      <c r="F2256" s="156" t="s">
        <v>5704</v>
      </c>
      <c r="G2256" s="156" t="s">
        <v>556</v>
      </c>
      <c r="H2256" s="156" t="s">
        <v>5707</v>
      </c>
      <c r="I2256" s="155">
        <v>3023042</v>
      </c>
      <c r="J2256" s="157" t="s">
        <v>706</v>
      </c>
      <c r="K2256" s="157"/>
      <c r="L2256" s="155">
        <v>2022</v>
      </c>
      <c r="M2256" s="158">
        <v>5088</v>
      </c>
      <c r="N2256" s="159">
        <v>25348492.670000002</v>
      </c>
      <c r="O2256" s="159">
        <v>23739643.489999998</v>
      </c>
      <c r="P2256" s="159">
        <v>17098254.640000001</v>
      </c>
      <c r="Q2256" s="159">
        <v>7873588</v>
      </c>
      <c r="R2256" s="159">
        <v>9224666.6400000006</v>
      </c>
      <c r="S2256" s="159">
        <v>1608849.18</v>
      </c>
      <c r="T2256" s="159">
        <v>18748.259999999998</v>
      </c>
      <c r="U2256" s="159">
        <v>27683961.559999999</v>
      </c>
      <c r="V2256" s="159">
        <v>22280800.829999998</v>
      </c>
      <c r="W2256" s="159">
        <v>8822561.7799999993</v>
      </c>
      <c r="X2256" s="159">
        <v>76586.5</v>
      </c>
      <c r="Y2256" s="159">
        <v>5403160.7300000004</v>
      </c>
      <c r="Z2256" s="159">
        <v>6351046.8899999997</v>
      </c>
      <c r="AA2256" s="159">
        <v>3900000</v>
      </c>
      <c r="AB2256" s="159">
        <v>2451046.8899999997</v>
      </c>
      <c r="AC2256" s="159">
        <v>664682.29</v>
      </c>
      <c r="AD2256" s="159">
        <v>664682.29</v>
      </c>
      <c r="AE2256" s="159">
        <v>6410000</v>
      </c>
      <c r="AF2256" s="159">
        <v>1458842.66</v>
      </c>
      <c r="AG2256" s="159">
        <v>267061.96000000002</v>
      </c>
      <c r="AH2256" s="159">
        <v>194954.07</v>
      </c>
      <c r="AI2256" s="159">
        <v>0</v>
      </c>
      <c r="AJ2256" s="159">
        <v>0</v>
      </c>
    </row>
    <row r="2257" spans="1:36">
      <c r="A2257" s="153">
        <v>30</v>
      </c>
      <c r="B2257" s="154">
        <v>23</v>
      </c>
      <c r="C2257" s="154">
        <v>5</v>
      </c>
      <c r="D2257" s="155">
        <v>2</v>
      </c>
      <c r="E2257" s="155" t="s">
        <v>556</v>
      </c>
      <c r="F2257" s="156" t="s">
        <v>5704</v>
      </c>
      <c r="G2257" s="156" t="s">
        <v>556</v>
      </c>
      <c r="H2257" s="156" t="s">
        <v>5708</v>
      </c>
      <c r="I2257" s="155">
        <v>3023052</v>
      </c>
      <c r="J2257" s="157" t="s">
        <v>705</v>
      </c>
      <c r="K2257" s="157"/>
      <c r="L2257" s="155">
        <v>2022</v>
      </c>
      <c r="M2257" s="158">
        <v>2322</v>
      </c>
      <c r="N2257" s="159">
        <v>18549950.48</v>
      </c>
      <c r="O2257" s="159">
        <v>17296480.760000002</v>
      </c>
      <c r="P2257" s="159">
        <v>5568008.9900000002</v>
      </c>
      <c r="Q2257" s="159">
        <v>1752427</v>
      </c>
      <c r="R2257" s="159">
        <v>3815581.99</v>
      </c>
      <c r="S2257" s="159">
        <v>1253469.72</v>
      </c>
      <c r="T2257" s="159">
        <v>370587.55</v>
      </c>
      <c r="U2257" s="159">
        <v>17433443.149999999</v>
      </c>
      <c r="V2257" s="159">
        <v>15135716.92</v>
      </c>
      <c r="W2257" s="159">
        <v>5551659.8499999996</v>
      </c>
      <c r="X2257" s="159">
        <v>27048.71</v>
      </c>
      <c r="Y2257" s="159">
        <v>2297726.23</v>
      </c>
      <c r="Z2257" s="159">
        <v>1126705.3700000001</v>
      </c>
      <c r="AA2257" s="159">
        <v>0</v>
      </c>
      <c r="AB2257" s="159">
        <v>1126705.3700000001</v>
      </c>
      <c r="AC2257" s="159">
        <v>502400</v>
      </c>
      <c r="AD2257" s="159">
        <v>502400</v>
      </c>
      <c r="AE2257" s="159">
        <v>800000</v>
      </c>
      <c r="AF2257" s="159">
        <v>2160763.84</v>
      </c>
      <c r="AG2257" s="159">
        <v>239041.67</v>
      </c>
      <c r="AH2257" s="159">
        <v>273968.78999999998</v>
      </c>
      <c r="AI2257" s="159">
        <v>0</v>
      </c>
      <c r="AJ2257" s="159">
        <v>0</v>
      </c>
    </row>
    <row r="2258" spans="1:36">
      <c r="A2258" s="153">
        <v>30</v>
      </c>
      <c r="B2258" s="154">
        <v>23</v>
      </c>
      <c r="C2258" s="154">
        <v>6</v>
      </c>
      <c r="D2258" s="155">
        <v>2</v>
      </c>
      <c r="E2258" s="155" t="s">
        <v>556</v>
      </c>
      <c r="F2258" s="156" t="s">
        <v>5704</v>
      </c>
      <c r="G2258" s="156" t="s">
        <v>556</v>
      </c>
      <c r="H2258" s="156" t="s">
        <v>5709</v>
      </c>
      <c r="I2258" s="155">
        <v>3023062</v>
      </c>
      <c r="J2258" s="157" t="s">
        <v>704</v>
      </c>
      <c r="K2258" s="157"/>
      <c r="L2258" s="155">
        <v>2022</v>
      </c>
      <c r="M2258" s="158">
        <v>9263</v>
      </c>
      <c r="N2258" s="159">
        <v>44568375.140000001</v>
      </c>
      <c r="O2258" s="159">
        <v>44224396.68</v>
      </c>
      <c r="P2258" s="159">
        <v>27496497.170000002</v>
      </c>
      <c r="Q2258" s="159">
        <v>13651715</v>
      </c>
      <c r="R2258" s="159">
        <v>13844782.17</v>
      </c>
      <c r="S2258" s="159">
        <v>343978.46</v>
      </c>
      <c r="T2258" s="159">
        <v>11889.31</v>
      </c>
      <c r="U2258" s="159">
        <v>42809997.710000001</v>
      </c>
      <c r="V2258" s="159">
        <v>41423646.719999999</v>
      </c>
      <c r="W2258" s="159">
        <v>15412838.560000001</v>
      </c>
      <c r="X2258" s="159">
        <v>193585.52</v>
      </c>
      <c r="Y2258" s="159">
        <v>1386350.99</v>
      </c>
      <c r="Z2258" s="159">
        <v>2194764.4300000002</v>
      </c>
      <c r="AA2258" s="159">
        <v>0</v>
      </c>
      <c r="AB2258" s="159">
        <v>2194764.4300000002</v>
      </c>
      <c r="AC2258" s="159">
        <v>860000</v>
      </c>
      <c r="AD2258" s="159">
        <v>860000</v>
      </c>
      <c r="AE2258" s="159">
        <v>5738000</v>
      </c>
      <c r="AF2258" s="159">
        <v>2800749.96</v>
      </c>
      <c r="AG2258" s="159">
        <v>203779.64</v>
      </c>
      <c r="AH2258" s="159">
        <v>291665.14</v>
      </c>
      <c r="AI2258" s="159">
        <v>0</v>
      </c>
      <c r="AJ2258" s="159">
        <v>0</v>
      </c>
    </row>
    <row r="2259" spans="1:36">
      <c r="A2259" s="153">
        <v>30</v>
      </c>
      <c r="B2259" s="154">
        <v>23</v>
      </c>
      <c r="C2259" s="154">
        <v>7</v>
      </c>
      <c r="D2259" s="155">
        <v>2</v>
      </c>
      <c r="E2259" s="155" t="s">
        <v>556</v>
      </c>
      <c r="F2259" s="156" t="s">
        <v>5704</v>
      </c>
      <c r="G2259" s="156" t="s">
        <v>556</v>
      </c>
      <c r="H2259" s="156" t="s">
        <v>5710</v>
      </c>
      <c r="I2259" s="155">
        <v>3023072</v>
      </c>
      <c r="J2259" s="157" t="s">
        <v>703</v>
      </c>
      <c r="K2259" s="157"/>
      <c r="L2259" s="155">
        <v>2022</v>
      </c>
      <c r="M2259" s="158">
        <v>10297</v>
      </c>
      <c r="N2259" s="159">
        <v>51143495.579999998</v>
      </c>
      <c r="O2259" s="159">
        <v>48937393.32</v>
      </c>
      <c r="P2259" s="159">
        <v>27412888.449999999</v>
      </c>
      <c r="Q2259" s="159">
        <v>11281498</v>
      </c>
      <c r="R2259" s="159">
        <v>16131390.449999999</v>
      </c>
      <c r="S2259" s="159">
        <v>2206102.2599999998</v>
      </c>
      <c r="T2259" s="159">
        <v>202608.75</v>
      </c>
      <c r="U2259" s="159">
        <v>52328860.170000002</v>
      </c>
      <c r="V2259" s="159">
        <v>44135372.140000001</v>
      </c>
      <c r="W2259" s="159">
        <v>16142542.130000001</v>
      </c>
      <c r="X2259" s="159">
        <v>158324.4</v>
      </c>
      <c r="Y2259" s="159">
        <v>8193488.0300000003</v>
      </c>
      <c r="Z2259" s="159">
        <v>3096120.39</v>
      </c>
      <c r="AA2259" s="159">
        <v>1696800</v>
      </c>
      <c r="AB2259" s="159">
        <v>1399320.3900000001</v>
      </c>
      <c r="AC2259" s="159">
        <v>1243411.5</v>
      </c>
      <c r="AD2259" s="159">
        <v>1243411.5</v>
      </c>
      <c r="AE2259" s="159">
        <v>6931660.6600000001</v>
      </c>
      <c r="AF2259" s="159">
        <v>4802021.18</v>
      </c>
      <c r="AG2259" s="159">
        <v>0</v>
      </c>
      <c r="AH2259" s="159">
        <v>0</v>
      </c>
      <c r="AI2259" s="159">
        <v>0</v>
      </c>
      <c r="AJ2259" s="159">
        <v>0</v>
      </c>
    </row>
    <row r="2260" spans="1:36">
      <c r="A2260" s="153">
        <v>30</v>
      </c>
      <c r="B2260" s="154">
        <v>23</v>
      </c>
      <c r="C2260" s="154">
        <v>8</v>
      </c>
      <c r="D2260" s="155">
        <v>3</v>
      </c>
      <c r="E2260" s="155" t="s">
        <v>556</v>
      </c>
      <c r="F2260" s="156" t="s">
        <v>5711</v>
      </c>
      <c r="G2260" s="156" t="s">
        <v>556</v>
      </c>
      <c r="H2260" s="156" t="s">
        <v>5712</v>
      </c>
      <c r="I2260" s="155">
        <v>3023083</v>
      </c>
      <c r="J2260" s="157" t="s">
        <v>702</v>
      </c>
      <c r="K2260" s="157"/>
      <c r="L2260" s="155">
        <v>2022</v>
      </c>
      <c r="M2260" s="158">
        <v>9007</v>
      </c>
      <c r="N2260" s="159">
        <v>50549280.539999999</v>
      </c>
      <c r="O2260" s="159">
        <v>42922203.469999999</v>
      </c>
      <c r="P2260" s="159">
        <v>31158817.289999999</v>
      </c>
      <c r="Q2260" s="159">
        <v>15245269</v>
      </c>
      <c r="R2260" s="159">
        <v>15913548.289999999</v>
      </c>
      <c r="S2260" s="159">
        <v>7627077.0700000003</v>
      </c>
      <c r="T2260" s="159">
        <v>75831.67</v>
      </c>
      <c r="U2260" s="159">
        <v>55188353.869999997</v>
      </c>
      <c r="V2260" s="159">
        <v>40765225.469999999</v>
      </c>
      <c r="W2260" s="159">
        <v>15623754.279999999</v>
      </c>
      <c r="X2260" s="159">
        <v>307908.18</v>
      </c>
      <c r="Y2260" s="159">
        <v>14423128.4</v>
      </c>
      <c r="Z2260" s="159">
        <v>9875592.3699999992</v>
      </c>
      <c r="AA2260" s="159">
        <v>9000000</v>
      </c>
      <c r="AB2260" s="159">
        <v>875592.36999999918</v>
      </c>
      <c r="AC2260" s="159">
        <v>896800</v>
      </c>
      <c r="AD2260" s="159">
        <v>896800</v>
      </c>
      <c r="AE2260" s="159">
        <v>15407200</v>
      </c>
      <c r="AF2260" s="159">
        <v>2156978</v>
      </c>
      <c r="AG2260" s="159">
        <v>510983.48</v>
      </c>
      <c r="AH2260" s="159">
        <v>436237.8</v>
      </c>
      <c r="AI2260" s="159">
        <v>0</v>
      </c>
      <c r="AJ2260" s="159">
        <v>0</v>
      </c>
    </row>
    <row r="2261" spans="1:36">
      <c r="A2261" s="153">
        <v>30</v>
      </c>
      <c r="B2261" s="154">
        <v>24</v>
      </c>
      <c r="C2261" s="154">
        <v>1</v>
      </c>
      <c r="D2261" s="155">
        <v>1</v>
      </c>
      <c r="E2261" s="155" t="s">
        <v>556</v>
      </c>
      <c r="F2261" s="156" t="s">
        <v>5713</v>
      </c>
      <c r="G2261" s="156" t="s">
        <v>556</v>
      </c>
      <c r="H2261" s="156" t="s">
        <v>5714</v>
      </c>
      <c r="I2261" s="155">
        <v>3024011</v>
      </c>
      <c r="J2261" s="157" t="s">
        <v>699</v>
      </c>
      <c r="K2261" s="157"/>
      <c r="L2261" s="155">
        <v>2022</v>
      </c>
      <c r="M2261" s="158">
        <v>2382</v>
      </c>
      <c r="N2261" s="159">
        <v>14322235.77</v>
      </c>
      <c r="O2261" s="159">
        <v>13319491.07</v>
      </c>
      <c r="P2261" s="159">
        <v>8044863.1299999999</v>
      </c>
      <c r="Q2261" s="159">
        <v>4215445</v>
      </c>
      <c r="R2261" s="159">
        <v>3829418.13</v>
      </c>
      <c r="S2261" s="159">
        <v>1002744.7</v>
      </c>
      <c r="T2261" s="159">
        <v>185507.05</v>
      </c>
      <c r="U2261" s="159">
        <v>13360501.880000001</v>
      </c>
      <c r="V2261" s="159">
        <v>13089748.859999999</v>
      </c>
      <c r="W2261" s="159">
        <v>5967867.54</v>
      </c>
      <c r="X2261" s="159">
        <v>59653.82</v>
      </c>
      <c r="Y2261" s="159">
        <v>270753.02</v>
      </c>
      <c r="Z2261" s="159">
        <v>311955.63</v>
      </c>
      <c r="AA2261" s="159">
        <v>150000</v>
      </c>
      <c r="AB2261" s="159">
        <v>161955.63</v>
      </c>
      <c r="AC2261" s="159">
        <v>314227</v>
      </c>
      <c r="AD2261" s="159">
        <v>314227</v>
      </c>
      <c r="AE2261" s="159">
        <v>1525678.87</v>
      </c>
      <c r="AF2261" s="159">
        <v>229742.21</v>
      </c>
      <c r="AG2261" s="159">
        <v>0</v>
      </c>
      <c r="AH2261" s="159">
        <v>0</v>
      </c>
      <c r="AI2261" s="159">
        <v>0</v>
      </c>
      <c r="AJ2261" s="159">
        <v>0</v>
      </c>
    </row>
    <row r="2262" spans="1:36">
      <c r="A2262" s="153">
        <v>30</v>
      </c>
      <c r="B2262" s="154">
        <v>24</v>
      </c>
      <c r="C2262" s="154">
        <v>2</v>
      </c>
      <c r="D2262" s="155">
        <v>2</v>
      </c>
      <c r="E2262" s="155" t="s">
        <v>556</v>
      </c>
      <c r="F2262" s="156" t="s">
        <v>5715</v>
      </c>
      <c r="G2262" s="156" t="s">
        <v>556</v>
      </c>
      <c r="H2262" s="156" t="s">
        <v>5716</v>
      </c>
      <c r="I2262" s="155">
        <v>3024022</v>
      </c>
      <c r="J2262" s="157" t="s">
        <v>701</v>
      </c>
      <c r="K2262" s="157"/>
      <c r="L2262" s="155">
        <v>2022</v>
      </c>
      <c r="M2262" s="158">
        <v>9056</v>
      </c>
      <c r="N2262" s="159">
        <v>43174886.689999998</v>
      </c>
      <c r="O2262" s="159">
        <v>42875943.270000003</v>
      </c>
      <c r="P2262" s="159">
        <v>26505689.93</v>
      </c>
      <c r="Q2262" s="159">
        <v>10686683</v>
      </c>
      <c r="R2262" s="159">
        <v>15819006.93</v>
      </c>
      <c r="S2262" s="159">
        <v>298943.42</v>
      </c>
      <c r="T2262" s="159">
        <v>40416.18</v>
      </c>
      <c r="U2262" s="159">
        <v>42494413.479999997</v>
      </c>
      <c r="V2262" s="159">
        <v>38899889.170000002</v>
      </c>
      <c r="W2262" s="159">
        <v>13273291.49</v>
      </c>
      <c r="X2262" s="159">
        <v>339720.76</v>
      </c>
      <c r="Y2262" s="159">
        <v>3594524.31</v>
      </c>
      <c r="Z2262" s="159">
        <v>4225577.63</v>
      </c>
      <c r="AA2262" s="159">
        <v>2800000</v>
      </c>
      <c r="AB2262" s="159">
        <v>1425577.63</v>
      </c>
      <c r="AC2262" s="159">
        <v>3590000</v>
      </c>
      <c r="AD2262" s="159">
        <v>3590000</v>
      </c>
      <c r="AE2262" s="159">
        <v>12092536.99</v>
      </c>
      <c r="AF2262" s="159">
        <v>3976054.1</v>
      </c>
      <c r="AG2262" s="159">
        <v>0</v>
      </c>
      <c r="AH2262" s="159">
        <v>0</v>
      </c>
      <c r="AI2262" s="159">
        <v>0</v>
      </c>
      <c r="AJ2262" s="159">
        <v>0</v>
      </c>
    </row>
    <row r="2263" spans="1:36">
      <c r="A2263" s="153">
        <v>30</v>
      </c>
      <c r="B2263" s="154">
        <v>24</v>
      </c>
      <c r="C2263" s="154">
        <v>3</v>
      </c>
      <c r="D2263" s="155">
        <v>2</v>
      </c>
      <c r="E2263" s="155" t="s">
        <v>556</v>
      </c>
      <c r="F2263" s="156" t="s">
        <v>5715</v>
      </c>
      <c r="G2263" s="156" t="s">
        <v>556</v>
      </c>
      <c r="H2263" s="156" t="s">
        <v>5717</v>
      </c>
      <c r="I2263" s="155">
        <v>3024032</v>
      </c>
      <c r="J2263" s="157" t="s">
        <v>700</v>
      </c>
      <c r="K2263" s="157"/>
      <c r="L2263" s="155">
        <v>2022</v>
      </c>
      <c r="M2263" s="158">
        <v>8666</v>
      </c>
      <c r="N2263" s="159">
        <v>43425434.82</v>
      </c>
      <c r="O2263" s="159">
        <v>41763975.710000001</v>
      </c>
      <c r="P2263" s="159">
        <v>24420511.829999998</v>
      </c>
      <c r="Q2263" s="159">
        <v>9967138</v>
      </c>
      <c r="R2263" s="159">
        <v>14453373.83</v>
      </c>
      <c r="S2263" s="159">
        <v>1661459.11</v>
      </c>
      <c r="T2263" s="159">
        <v>70826</v>
      </c>
      <c r="U2263" s="159">
        <v>41846138.700000003</v>
      </c>
      <c r="V2263" s="159">
        <v>39323337.659999996</v>
      </c>
      <c r="W2263" s="159">
        <v>15971875.66</v>
      </c>
      <c r="X2263" s="159">
        <v>272496.67</v>
      </c>
      <c r="Y2263" s="159">
        <v>2522801.04</v>
      </c>
      <c r="Z2263" s="159">
        <v>2385000</v>
      </c>
      <c r="AA2263" s="159">
        <v>2385000</v>
      </c>
      <c r="AB2263" s="159">
        <v>0</v>
      </c>
      <c r="AC2263" s="159">
        <v>2269200.96</v>
      </c>
      <c r="AD2263" s="159">
        <v>2269200.96</v>
      </c>
      <c r="AE2263" s="159">
        <v>10385100</v>
      </c>
      <c r="AF2263" s="159">
        <v>2440638.0499999998</v>
      </c>
      <c r="AG2263" s="159">
        <v>536743.48</v>
      </c>
      <c r="AH2263" s="159">
        <v>471778.51</v>
      </c>
      <c r="AI2263" s="159">
        <v>0</v>
      </c>
      <c r="AJ2263" s="159">
        <v>0</v>
      </c>
    </row>
    <row r="2264" spans="1:36">
      <c r="A2264" s="153">
        <v>30</v>
      </c>
      <c r="B2264" s="154">
        <v>24</v>
      </c>
      <c r="C2264" s="154">
        <v>4</v>
      </c>
      <c r="D2264" s="155">
        <v>2</v>
      </c>
      <c r="E2264" s="155" t="s">
        <v>556</v>
      </c>
      <c r="F2264" s="156" t="s">
        <v>5715</v>
      </c>
      <c r="G2264" s="156" t="s">
        <v>556</v>
      </c>
      <c r="H2264" s="156" t="s">
        <v>5718</v>
      </c>
      <c r="I2264" s="155">
        <v>3024042</v>
      </c>
      <c r="J2264" s="157" t="s">
        <v>699</v>
      </c>
      <c r="K2264" s="157"/>
      <c r="L2264" s="155">
        <v>2022</v>
      </c>
      <c r="M2264" s="158">
        <v>4499</v>
      </c>
      <c r="N2264" s="159">
        <v>22264074.620000001</v>
      </c>
      <c r="O2264" s="159">
        <v>21844410.629999999</v>
      </c>
      <c r="P2264" s="159">
        <v>12335203.719999999</v>
      </c>
      <c r="Q2264" s="159">
        <v>5059608</v>
      </c>
      <c r="R2264" s="159">
        <v>7275595.7199999997</v>
      </c>
      <c r="S2264" s="159">
        <v>419663.99</v>
      </c>
      <c r="T2264" s="159">
        <v>73361.58</v>
      </c>
      <c r="U2264" s="159">
        <v>19896886.039999999</v>
      </c>
      <c r="V2264" s="159">
        <v>18554143.07</v>
      </c>
      <c r="W2264" s="159">
        <v>6309215.2199999997</v>
      </c>
      <c r="X2264" s="159">
        <v>221524.86</v>
      </c>
      <c r="Y2264" s="159">
        <v>1342742.97</v>
      </c>
      <c r="Z2264" s="159">
        <v>8167451.2699999996</v>
      </c>
      <c r="AA2264" s="159">
        <v>0</v>
      </c>
      <c r="AB2264" s="159">
        <v>8167451.2699999996</v>
      </c>
      <c r="AC2264" s="159">
        <v>1086000</v>
      </c>
      <c r="AD2264" s="159">
        <v>1086000</v>
      </c>
      <c r="AE2264" s="159">
        <v>7787000.1799999997</v>
      </c>
      <c r="AF2264" s="159">
        <v>3290267.56</v>
      </c>
      <c r="AG2264" s="159">
        <v>0</v>
      </c>
      <c r="AH2264" s="159">
        <v>0</v>
      </c>
      <c r="AI2264" s="159">
        <v>0</v>
      </c>
      <c r="AJ2264" s="159">
        <v>0</v>
      </c>
    </row>
    <row r="2265" spans="1:36">
      <c r="A2265" s="153">
        <v>30</v>
      </c>
      <c r="B2265" s="154">
        <v>24</v>
      </c>
      <c r="C2265" s="154">
        <v>5</v>
      </c>
      <c r="D2265" s="155">
        <v>3</v>
      </c>
      <c r="E2265" s="155" t="s">
        <v>556</v>
      </c>
      <c r="F2265" s="156" t="s">
        <v>5719</v>
      </c>
      <c r="G2265" s="156" t="s">
        <v>556</v>
      </c>
      <c r="H2265" s="156" t="s">
        <v>5720</v>
      </c>
      <c r="I2265" s="155">
        <v>3024053</v>
      </c>
      <c r="J2265" s="157" t="s">
        <v>698</v>
      </c>
      <c r="K2265" s="157"/>
      <c r="L2265" s="155">
        <v>2022</v>
      </c>
      <c r="M2265" s="158">
        <v>4942</v>
      </c>
      <c r="N2265" s="159">
        <v>23307843.449999999</v>
      </c>
      <c r="O2265" s="159">
        <v>23006893.420000002</v>
      </c>
      <c r="P2265" s="159">
        <v>14954974.51</v>
      </c>
      <c r="Q2265" s="159">
        <v>7009725</v>
      </c>
      <c r="R2265" s="159">
        <v>7945249.5099999998</v>
      </c>
      <c r="S2265" s="159">
        <v>300950.03000000003</v>
      </c>
      <c r="T2265" s="159">
        <v>141780.51</v>
      </c>
      <c r="U2265" s="159">
        <v>23249976.260000002</v>
      </c>
      <c r="V2265" s="159">
        <v>22142393.239999998</v>
      </c>
      <c r="W2265" s="159">
        <v>8195643.4900000002</v>
      </c>
      <c r="X2265" s="159">
        <v>96878</v>
      </c>
      <c r="Y2265" s="159">
        <v>1107583.02</v>
      </c>
      <c r="Z2265" s="159">
        <v>1308033.54</v>
      </c>
      <c r="AA2265" s="159">
        <v>600000</v>
      </c>
      <c r="AB2265" s="159">
        <v>708033.54</v>
      </c>
      <c r="AC2265" s="159">
        <v>882542.9</v>
      </c>
      <c r="AD2265" s="159">
        <v>882542.9</v>
      </c>
      <c r="AE2265" s="159">
        <v>3636995</v>
      </c>
      <c r="AF2265" s="159">
        <v>864500.18</v>
      </c>
      <c r="AG2265" s="159">
        <v>0</v>
      </c>
      <c r="AH2265" s="159">
        <v>0</v>
      </c>
      <c r="AI2265" s="159">
        <v>0</v>
      </c>
      <c r="AJ2265" s="159">
        <v>0</v>
      </c>
    </row>
    <row r="2266" spans="1:36">
      <c r="A2266" s="153">
        <v>30</v>
      </c>
      <c r="B2266" s="154">
        <v>24</v>
      </c>
      <c r="C2266" s="154">
        <v>6</v>
      </c>
      <c r="D2266" s="155">
        <v>3</v>
      </c>
      <c r="E2266" s="155" t="s">
        <v>556</v>
      </c>
      <c r="F2266" s="156" t="s">
        <v>5719</v>
      </c>
      <c r="G2266" s="156" t="s">
        <v>556</v>
      </c>
      <c r="H2266" s="156" t="s">
        <v>5721</v>
      </c>
      <c r="I2266" s="155">
        <v>3024063</v>
      </c>
      <c r="J2266" s="157" t="s">
        <v>697</v>
      </c>
      <c r="K2266" s="157"/>
      <c r="L2266" s="155">
        <v>2022</v>
      </c>
      <c r="M2266" s="158">
        <v>12608</v>
      </c>
      <c r="N2266" s="159">
        <v>77139359.840000004</v>
      </c>
      <c r="O2266" s="159">
        <v>72813756.900000006</v>
      </c>
      <c r="P2266" s="159">
        <v>36323675.629999995</v>
      </c>
      <c r="Q2266" s="159">
        <v>15755289</v>
      </c>
      <c r="R2266" s="159">
        <v>20568386.629999999</v>
      </c>
      <c r="S2266" s="159">
        <v>4325602.9400000004</v>
      </c>
      <c r="T2266" s="159">
        <v>173584.47</v>
      </c>
      <c r="U2266" s="159">
        <v>77545033</v>
      </c>
      <c r="V2266" s="159">
        <v>65623281.259999998</v>
      </c>
      <c r="W2266" s="159">
        <v>26539297.760000002</v>
      </c>
      <c r="X2266" s="159">
        <v>677681.14</v>
      </c>
      <c r="Y2266" s="159">
        <v>11921751.74</v>
      </c>
      <c r="Z2266" s="159">
        <v>6463266.2699999996</v>
      </c>
      <c r="AA2266" s="159">
        <v>4200000</v>
      </c>
      <c r="AB2266" s="159">
        <v>2263266.2699999996</v>
      </c>
      <c r="AC2266" s="159">
        <v>3141699</v>
      </c>
      <c r="AD2266" s="159">
        <v>3121850</v>
      </c>
      <c r="AE2266" s="159">
        <v>23696500</v>
      </c>
      <c r="AF2266" s="159">
        <v>7190475.6399999997</v>
      </c>
      <c r="AG2266" s="159">
        <v>210751.43</v>
      </c>
      <c r="AH2266" s="159">
        <v>226343.43</v>
      </c>
      <c r="AI2266" s="159">
        <v>0</v>
      </c>
      <c r="AJ2266" s="159">
        <v>0</v>
      </c>
    </row>
    <row r="2267" spans="1:36">
      <c r="A2267" s="153">
        <v>30</v>
      </c>
      <c r="B2267" s="154">
        <v>24</v>
      </c>
      <c r="C2267" s="154">
        <v>7</v>
      </c>
      <c r="D2267" s="155">
        <v>3</v>
      </c>
      <c r="E2267" s="155" t="s">
        <v>556</v>
      </c>
      <c r="F2267" s="156" t="s">
        <v>5719</v>
      </c>
      <c r="G2267" s="156" t="s">
        <v>556</v>
      </c>
      <c r="H2267" s="156" t="s">
        <v>5722</v>
      </c>
      <c r="I2267" s="155">
        <v>3024073</v>
      </c>
      <c r="J2267" s="157" t="s">
        <v>696</v>
      </c>
      <c r="K2267" s="157"/>
      <c r="L2267" s="155">
        <v>2022</v>
      </c>
      <c r="M2267" s="158">
        <v>30079</v>
      </c>
      <c r="N2267" s="159">
        <v>146235843.94</v>
      </c>
      <c r="O2267" s="159">
        <v>143412690.59999999</v>
      </c>
      <c r="P2267" s="159">
        <v>67968380.810000002</v>
      </c>
      <c r="Q2267" s="159">
        <v>22708536</v>
      </c>
      <c r="R2267" s="159">
        <v>45259844.810000002</v>
      </c>
      <c r="S2267" s="159">
        <v>2823153.34</v>
      </c>
      <c r="T2267" s="159">
        <v>668802.32999999996</v>
      </c>
      <c r="U2267" s="159">
        <v>155380897.41</v>
      </c>
      <c r="V2267" s="159">
        <v>134752630.16</v>
      </c>
      <c r="W2267" s="159">
        <v>43735055.420000002</v>
      </c>
      <c r="X2267" s="159">
        <v>1593855.99</v>
      </c>
      <c r="Y2267" s="159">
        <v>20628267.25</v>
      </c>
      <c r="Z2267" s="159">
        <v>17458943.34</v>
      </c>
      <c r="AA2267" s="159">
        <v>13000000</v>
      </c>
      <c r="AB2267" s="159">
        <v>4458943.34</v>
      </c>
      <c r="AC2267" s="159">
        <v>5669600</v>
      </c>
      <c r="AD2267" s="159">
        <v>5669600</v>
      </c>
      <c r="AE2267" s="159">
        <v>66866400</v>
      </c>
      <c r="AF2267" s="159">
        <v>8660060.4399999995</v>
      </c>
      <c r="AG2267" s="159">
        <v>317777.07</v>
      </c>
      <c r="AH2267" s="159">
        <v>381754.66</v>
      </c>
      <c r="AI2267" s="159">
        <v>0</v>
      </c>
      <c r="AJ2267" s="159">
        <v>0</v>
      </c>
    </row>
    <row r="2268" spans="1:36">
      <c r="A2268" s="153">
        <v>30</v>
      </c>
      <c r="B2268" s="154">
        <v>24</v>
      </c>
      <c r="C2268" s="154">
        <v>8</v>
      </c>
      <c r="D2268" s="155">
        <v>3</v>
      </c>
      <c r="E2268" s="155" t="s">
        <v>556</v>
      </c>
      <c r="F2268" s="156" t="s">
        <v>5719</v>
      </c>
      <c r="G2268" s="156" t="s">
        <v>556</v>
      </c>
      <c r="H2268" s="156" t="s">
        <v>5723</v>
      </c>
      <c r="I2268" s="155">
        <v>3024083</v>
      </c>
      <c r="J2268" s="157" t="s">
        <v>695</v>
      </c>
      <c r="K2268" s="157"/>
      <c r="L2268" s="155">
        <v>2022</v>
      </c>
      <c r="M2268" s="158">
        <v>19071</v>
      </c>
      <c r="N2268" s="159">
        <v>101550663.43000001</v>
      </c>
      <c r="O2268" s="159">
        <v>96049332.519999996</v>
      </c>
      <c r="P2268" s="159">
        <v>42387081</v>
      </c>
      <c r="Q2268" s="159">
        <v>16402870</v>
      </c>
      <c r="R2268" s="159">
        <v>25984211</v>
      </c>
      <c r="S2268" s="159">
        <v>5501330.9100000001</v>
      </c>
      <c r="T2268" s="159">
        <v>79283.8</v>
      </c>
      <c r="U2268" s="159">
        <v>97178358.609999999</v>
      </c>
      <c r="V2268" s="159">
        <v>80450178.510000005</v>
      </c>
      <c r="W2268" s="159">
        <v>27495622.449999999</v>
      </c>
      <c r="X2268" s="159">
        <v>0</v>
      </c>
      <c r="Y2268" s="159">
        <v>16728180.1</v>
      </c>
      <c r="Z2268" s="159">
        <v>9289536.2899999991</v>
      </c>
      <c r="AA2268" s="159">
        <v>0</v>
      </c>
      <c r="AB2268" s="159">
        <v>9289536.2899999991</v>
      </c>
      <c r="AC2268" s="159">
        <v>0</v>
      </c>
      <c r="AD2268" s="159">
        <v>0</v>
      </c>
      <c r="AE2268" s="159">
        <v>0</v>
      </c>
      <c r="AF2268" s="159">
        <v>15599154.01</v>
      </c>
      <c r="AG2268" s="159">
        <v>300180.93</v>
      </c>
      <c r="AH2268" s="159">
        <v>452591.35</v>
      </c>
      <c r="AI2268" s="159">
        <v>0</v>
      </c>
      <c r="AJ2268" s="159">
        <v>0</v>
      </c>
    </row>
    <row r="2269" spans="1:36">
      <c r="A2269" s="153">
        <v>30</v>
      </c>
      <c r="B2269" s="154">
        <v>25</v>
      </c>
      <c r="C2269" s="154">
        <v>1</v>
      </c>
      <c r="D2269" s="155">
        <v>2</v>
      </c>
      <c r="E2269" s="155" t="s">
        <v>556</v>
      </c>
      <c r="F2269" s="156" t="s">
        <v>5724</v>
      </c>
      <c r="G2269" s="156" t="s">
        <v>556</v>
      </c>
      <c r="H2269" s="156" t="s">
        <v>5725</v>
      </c>
      <c r="I2269" s="155">
        <v>3025012</v>
      </c>
      <c r="J2269" s="157" t="s">
        <v>694</v>
      </c>
      <c r="K2269" s="157"/>
      <c r="L2269" s="155">
        <v>2022</v>
      </c>
      <c r="M2269" s="158">
        <v>3064</v>
      </c>
      <c r="N2269" s="159">
        <v>15384596.82</v>
      </c>
      <c r="O2269" s="159">
        <v>15020630.810000001</v>
      </c>
      <c r="P2269" s="159">
        <v>9566727.7300000004</v>
      </c>
      <c r="Q2269" s="159">
        <v>4181254</v>
      </c>
      <c r="R2269" s="159">
        <v>5385473.7300000004</v>
      </c>
      <c r="S2269" s="159">
        <v>363966.01</v>
      </c>
      <c r="T2269" s="159">
        <v>123671.8</v>
      </c>
      <c r="U2269" s="159">
        <v>15295624.4</v>
      </c>
      <c r="V2269" s="159">
        <v>14047180.609999999</v>
      </c>
      <c r="W2269" s="159">
        <v>5271652.21</v>
      </c>
      <c r="X2269" s="159">
        <v>150270.43</v>
      </c>
      <c r="Y2269" s="159">
        <v>1248443.79</v>
      </c>
      <c r="Z2269" s="159">
        <v>2046137.82</v>
      </c>
      <c r="AA2269" s="159">
        <v>1680000</v>
      </c>
      <c r="AB2269" s="159">
        <v>366137.82000000007</v>
      </c>
      <c r="AC2269" s="159">
        <v>1113000</v>
      </c>
      <c r="AD2269" s="159">
        <v>1113000</v>
      </c>
      <c r="AE2269" s="159">
        <v>5191526.3099999996</v>
      </c>
      <c r="AF2269" s="159">
        <v>973450.2</v>
      </c>
      <c r="AG2269" s="159">
        <v>35765.800000000003</v>
      </c>
      <c r="AH2269" s="159">
        <v>35765.800000000003</v>
      </c>
      <c r="AI2269" s="159">
        <v>0</v>
      </c>
      <c r="AJ2269" s="159">
        <v>0</v>
      </c>
    </row>
    <row r="2270" spans="1:36">
      <c r="A2270" s="153">
        <v>30</v>
      </c>
      <c r="B2270" s="154">
        <v>25</v>
      </c>
      <c r="C2270" s="154">
        <v>2</v>
      </c>
      <c r="D2270" s="155">
        <v>2</v>
      </c>
      <c r="E2270" s="155" t="s">
        <v>556</v>
      </c>
      <c r="F2270" s="156" t="s">
        <v>5724</v>
      </c>
      <c r="G2270" s="156" t="s">
        <v>556</v>
      </c>
      <c r="H2270" s="156" t="s">
        <v>5726</v>
      </c>
      <c r="I2270" s="155">
        <v>3025022</v>
      </c>
      <c r="J2270" s="157" t="s">
        <v>693</v>
      </c>
      <c r="K2270" s="157"/>
      <c r="L2270" s="155">
        <v>2022</v>
      </c>
      <c r="M2270" s="158">
        <v>7112</v>
      </c>
      <c r="N2270" s="159">
        <v>42375547.049999997</v>
      </c>
      <c r="O2270" s="159">
        <v>34241899.990000002</v>
      </c>
      <c r="P2270" s="159">
        <v>22420428.5</v>
      </c>
      <c r="Q2270" s="159">
        <v>10311023</v>
      </c>
      <c r="R2270" s="159">
        <v>12109405.5</v>
      </c>
      <c r="S2270" s="159">
        <v>8133647.0599999996</v>
      </c>
      <c r="T2270" s="159">
        <v>82730</v>
      </c>
      <c r="U2270" s="159">
        <v>46805704.840000004</v>
      </c>
      <c r="V2270" s="159">
        <v>32293044.98</v>
      </c>
      <c r="W2270" s="159">
        <v>12263321.869999999</v>
      </c>
      <c r="X2270" s="159">
        <v>189645.34</v>
      </c>
      <c r="Y2270" s="159">
        <v>14512659.859999999</v>
      </c>
      <c r="Z2270" s="159">
        <v>11950901.460000001</v>
      </c>
      <c r="AA2270" s="159">
        <v>11100000</v>
      </c>
      <c r="AB2270" s="159">
        <v>850901.46000000089</v>
      </c>
      <c r="AC2270" s="159">
        <v>560000</v>
      </c>
      <c r="AD2270" s="159">
        <v>560000</v>
      </c>
      <c r="AE2270" s="159">
        <v>15758421.74</v>
      </c>
      <c r="AF2270" s="159">
        <v>1948855.01</v>
      </c>
      <c r="AG2270" s="159">
        <v>345913.12</v>
      </c>
      <c r="AH2270" s="159">
        <v>314601.84000000003</v>
      </c>
      <c r="AI2270" s="159">
        <v>0</v>
      </c>
      <c r="AJ2270" s="159">
        <v>0</v>
      </c>
    </row>
    <row r="2271" spans="1:36">
      <c r="A2271" s="153">
        <v>30</v>
      </c>
      <c r="B2271" s="154">
        <v>25</v>
      </c>
      <c r="C2271" s="154">
        <v>3</v>
      </c>
      <c r="D2271" s="155">
        <v>2</v>
      </c>
      <c r="E2271" s="155" t="s">
        <v>556</v>
      </c>
      <c r="F2271" s="156" t="s">
        <v>5724</v>
      </c>
      <c r="G2271" s="156" t="s">
        <v>556</v>
      </c>
      <c r="H2271" s="156" t="s">
        <v>5727</v>
      </c>
      <c r="I2271" s="155">
        <v>3025032</v>
      </c>
      <c r="J2271" s="157" t="s">
        <v>692</v>
      </c>
      <c r="K2271" s="157"/>
      <c r="L2271" s="155">
        <v>2022</v>
      </c>
      <c r="M2271" s="158">
        <v>9077</v>
      </c>
      <c r="N2271" s="159">
        <v>46387042.259999998</v>
      </c>
      <c r="O2271" s="159">
        <v>45771146.200000003</v>
      </c>
      <c r="P2271" s="159">
        <v>29024616.399999999</v>
      </c>
      <c r="Q2271" s="159">
        <v>13124874</v>
      </c>
      <c r="R2271" s="159">
        <v>15899742.4</v>
      </c>
      <c r="S2271" s="159">
        <v>615896.06000000006</v>
      </c>
      <c r="T2271" s="159">
        <v>73644.66</v>
      </c>
      <c r="U2271" s="159">
        <v>46465804.159999996</v>
      </c>
      <c r="V2271" s="159">
        <v>43726369</v>
      </c>
      <c r="W2271" s="159">
        <v>16418374.15</v>
      </c>
      <c r="X2271" s="159">
        <v>13880.8</v>
      </c>
      <c r="Y2271" s="159">
        <v>2739435.16</v>
      </c>
      <c r="Z2271" s="159">
        <v>2607413.5099999998</v>
      </c>
      <c r="AA2271" s="159">
        <v>0</v>
      </c>
      <c r="AB2271" s="159">
        <v>2607413.5099999998</v>
      </c>
      <c r="AC2271" s="159">
        <v>0</v>
      </c>
      <c r="AD2271" s="159">
        <v>0</v>
      </c>
      <c r="AE2271" s="159">
        <v>650884.68000000005</v>
      </c>
      <c r="AF2271" s="159">
        <v>2044777.2</v>
      </c>
      <c r="AG2271" s="159">
        <v>4480</v>
      </c>
      <c r="AH2271" s="159">
        <v>6873.05</v>
      </c>
      <c r="AI2271" s="159">
        <v>0</v>
      </c>
      <c r="AJ2271" s="159">
        <v>0</v>
      </c>
    </row>
    <row r="2272" spans="1:36">
      <c r="A2272" s="153">
        <v>30</v>
      </c>
      <c r="B2272" s="154">
        <v>25</v>
      </c>
      <c r="C2272" s="154">
        <v>4</v>
      </c>
      <c r="D2272" s="155">
        <v>3</v>
      </c>
      <c r="E2272" s="155" t="s">
        <v>556</v>
      </c>
      <c r="F2272" s="156" t="s">
        <v>5728</v>
      </c>
      <c r="G2272" s="156" t="s">
        <v>556</v>
      </c>
      <c r="H2272" s="156" t="s">
        <v>5729</v>
      </c>
      <c r="I2272" s="155">
        <v>3025043</v>
      </c>
      <c r="J2272" s="157" t="s">
        <v>691</v>
      </c>
      <c r="K2272" s="157"/>
      <c r="L2272" s="155">
        <v>2022</v>
      </c>
      <c r="M2272" s="158">
        <v>32473</v>
      </c>
      <c r="N2272" s="159">
        <v>174512871.06</v>
      </c>
      <c r="O2272" s="159">
        <v>169934061.13999999</v>
      </c>
      <c r="P2272" s="159">
        <v>76700365.25999999</v>
      </c>
      <c r="Q2272" s="159">
        <v>25040904</v>
      </c>
      <c r="R2272" s="159">
        <v>51659461.259999998</v>
      </c>
      <c r="S2272" s="159">
        <v>4578809.92</v>
      </c>
      <c r="T2272" s="159">
        <v>1442093.66</v>
      </c>
      <c r="U2272" s="159">
        <v>172925485.22999999</v>
      </c>
      <c r="V2272" s="159">
        <v>157061727.56</v>
      </c>
      <c r="W2272" s="159">
        <v>38374337.780000001</v>
      </c>
      <c r="X2272" s="159">
        <v>2190472.5499999998</v>
      </c>
      <c r="Y2272" s="159">
        <v>15863757.67</v>
      </c>
      <c r="Z2272" s="159">
        <v>16889348.719999999</v>
      </c>
      <c r="AA2272" s="159">
        <v>12967850.550000001</v>
      </c>
      <c r="AB2272" s="159">
        <v>3921498.1699999981</v>
      </c>
      <c r="AC2272" s="159">
        <v>9313851.7300000004</v>
      </c>
      <c r="AD2272" s="159">
        <v>9313851.7300000004</v>
      </c>
      <c r="AE2272" s="159">
        <v>82042535.049999997</v>
      </c>
      <c r="AF2272" s="159">
        <v>12872333.58</v>
      </c>
      <c r="AG2272" s="159">
        <v>149516.98000000001</v>
      </c>
      <c r="AH2272" s="159">
        <v>149516.98000000001</v>
      </c>
      <c r="AI2272" s="159">
        <v>0</v>
      </c>
      <c r="AJ2272" s="159">
        <v>1322.5</v>
      </c>
    </row>
    <row r="2273" spans="1:36">
      <c r="A2273" s="153">
        <v>30</v>
      </c>
      <c r="B2273" s="154">
        <v>25</v>
      </c>
      <c r="C2273" s="154">
        <v>5</v>
      </c>
      <c r="D2273" s="155">
        <v>2</v>
      </c>
      <c r="E2273" s="155" t="s">
        <v>556</v>
      </c>
      <c r="F2273" s="156" t="s">
        <v>5724</v>
      </c>
      <c r="G2273" s="156" t="s">
        <v>556</v>
      </c>
      <c r="H2273" s="156" t="s">
        <v>5730</v>
      </c>
      <c r="I2273" s="155">
        <v>3025052</v>
      </c>
      <c r="J2273" s="157" t="s">
        <v>690</v>
      </c>
      <c r="K2273" s="157"/>
      <c r="L2273" s="155">
        <v>2022</v>
      </c>
      <c r="M2273" s="158">
        <v>6938</v>
      </c>
      <c r="N2273" s="159">
        <v>34788633.689999998</v>
      </c>
      <c r="O2273" s="159">
        <v>33211072.969999999</v>
      </c>
      <c r="P2273" s="159">
        <v>18581412.240000002</v>
      </c>
      <c r="Q2273" s="159">
        <v>7993266</v>
      </c>
      <c r="R2273" s="159">
        <v>10588146.24</v>
      </c>
      <c r="S2273" s="159">
        <v>1577560.72</v>
      </c>
      <c r="T2273" s="159">
        <v>87000</v>
      </c>
      <c r="U2273" s="159">
        <v>36400562.729999997</v>
      </c>
      <c r="V2273" s="159">
        <v>29630634.620000001</v>
      </c>
      <c r="W2273" s="159">
        <v>8563108.8800000008</v>
      </c>
      <c r="X2273" s="159">
        <v>63432.75</v>
      </c>
      <c r="Y2273" s="159">
        <v>6769928.1100000003</v>
      </c>
      <c r="Z2273" s="159">
        <v>6441648.8399999999</v>
      </c>
      <c r="AA2273" s="159">
        <v>2170190.2599999998</v>
      </c>
      <c r="AB2273" s="159">
        <v>4271458.58</v>
      </c>
      <c r="AC2273" s="159">
        <v>561329.02</v>
      </c>
      <c r="AD2273" s="159">
        <v>561329.02</v>
      </c>
      <c r="AE2273" s="159">
        <v>4556591.8499999996</v>
      </c>
      <c r="AF2273" s="159">
        <v>3580438.35</v>
      </c>
      <c r="AG2273" s="159">
        <v>0</v>
      </c>
      <c r="AH2273" s="159">
        <v>112707.66</v>
      </c>
      <c r="AI2273" s="159">
        <v>0</v>
      </c>
      <c r="AJ2273" s="159">
        <v>0</v>
      </c>
    </row>
    <row r="2274" spans="1:36">
      <c r="A2274" s="153">
        <v>30</v>
      </c>
      <c r="B2274" s="154">
        <v>26</v>
      </c>
      <c r="C2274" s="154">
        <v>1</v>
      </c>
      <c r="D2274" s="155">
        <v>2</v>
      </c>
      <c r="E2274" s="155" t="s">
        <v>556</v>
      </c>
      <c r="F2274" s="156" t="s">
        <v>5731</v>
      </c>
      <c r="G2274" s="156" t="s">
        <v>556</v>
      </c>
      <c r="H2274" s="156" t="s">
        <v>5732</v>
      </c>
      <c r="I2274" s="155">
        <v>3026012</v>
      </c>
      <c r="J2274" s="157" t="s">
        <v>689</v>
      </c>
      <c r="K2274" s="157"/>
      <c r="L2274" s="155">
        <v>2022</v>
      </c>
      <c r="M2274" s="158">
        <v>4852</v>
      </c>
      <c r="N2274" s="159">
        <v>24587206.460000001</v>
      </c>
      <c r="O2274" s="159">
        <v>24342182</v>
      </c>
      <c r="P2274" s="159">
        <v>16466531.859999999</v>
      </c>
      <c r="Q2274" s="159">
        <v>8002346</v>
      </c>
      <c r="R2274" s="159">
        <v>8464185.8599999994</v>
      </c>
      <c r="S2274" s="159">
        <v>245024.46</v>
      </c>
      <c r="T2274" s="159">
        <v>99889</v>
      </c>
      <c r="U2274" s="159">
        <v>24030439.030000001</v>
      </c>
      <c r="V2274" s="159">
        <v>22747194.190000001</v>
      </c>
      <c r="W2274" s="159">
        <v>9041414.7300000004</v>
      </c>
      <c r="X2274" s="159">
        <v>70715.7</v>
      </c>
      <c r="Y2274" s="159">
        <v>1283244.8400000001</v>
      </c>
      <c r="Z2274" s="159">
        <v>936002.31</v>
      </c>
      <c r="AA2274" s="159">
        <v>0</v>
      </c>
      <c r="AB2274" s="159">
        <v>936002.31</v>
      </c>
      <c r="AC2274" s="159">
        <v>265250</v>
      </c>
      <c r="AD2274" s="159">
        <v>265250</v>
      </c>
      <c r="AE2274" s="159">
        <v>2235400</v>
      </c>
      <c r="AF2274" s="159">
        <v>1594987.81</v>
      </c>
      <c r="AG2274" s="159">
        <v>0</v>
      </c>
      <c r="AH2274" s="159">
        <v>87466.27</v>
      </c>
      <c r="AI2274" s="159">
        <v>0</v>
      </c>
      <c r="AJ2274" s="159">
        <v>650</v>
      </c>
    </row>
    <row r="2275" spans="1:36">
      <c r="A2275" s="153">
        <v>30</v>
      </c>
      <c r="B2275" s="154">
        <v>26</v>
      </c>
      <c r="C2275" s="154">
        <v>2</v>
      </c>
      <c r="D2275" s="155">
        <v>3</v>
      </c>
      <c r="E2275" s="155" t="s">
        <v>556</v>
      </c>
      <c r="F2275" s="156" t="s">
        <v>5733</v>
      </c>
      <c r="G2275" s="156" t="s">
        <v>556</v>
      </c>
      <c r="H2275" s="156" t="s">
        <v>5734</v>
      </c>
      <c r="I2275" s="155">
        <v>3026023</v>
      </c>
      <c r="J2275" s="157" t="s">
        <v>688</v>
      </c>
      <c r="K2275" s="157"/>
      <c r="L2275" s="155">
        <v>2022</v>
      </c>
      <c r="M2275" s="158">
        <v>5872</v>
      </c>
      <c r="N2275" s="159">
        <v>26094105.059999999</v>
      </c>
      <c r="O2275" s="159">
        <v>25905069.600000001</v>
      </c>
      <c r="P2275" s="159">
        <v>16784945.939999998</v>
      </c>
      <c r="Q2275" s="159">
        <v>6726414</v>
      </c>
      <c r="R2275" s="159">
        <v>10058531.939999999</v>
      </c>
      <c r="S2275" s="159">
        <v>189035.46</v>
      </c>
      <c r="T2275" s="159">
        <v>175917.07</v>
      </c>
      <c r="U2275" s="159">
        <v>25149050.010000002</v>
      </c>
      <c r="V2275" s="159">
        <v>24302203.91</v>
      </c>
      <c r="W2275" s="159">
        <v>8982448.5</v>
      </c>
      <c r="X2275" s="159">
        <v>430520.96</v>
      </c>
      <c r="Y2275" s="159">
        <v>846846.1</v>
      </c>
      <c r="Z2275" s="159">
        <v>1143294.31</v>
      </c>
      <c r="AA2275" s="159">
        <v>319283</v>
      </c>
      <c r="AB2275" s="159">
        <v>824011.31</v>
      </c>
      <c r="AC2275" s="159">
        <v>1300000</v>
      </c>
      <c r="AD2275" s="159">
        <v>1300000</v>
      </c>
      <c r="AE2275" s="159">
        <v>9942512.3599999994</v>
      </c>
      <c r="AF2275" s="159">
        <v>1602865.69</v>
      </c>
      <c r="AG2275" s="159">
        <v>44463.7</v>
      </c>
      <c r="AH2275" s="159">
        <v>0</v>
      </c>
      <c r="AI2275" s="159">
        <v>0</v>
      </c>
      <c r="AJ2275" s="159">
        <v>0</v>
      </c>
    </row>
    <row r="2276" spans="1:36">
      <c r="A2276" s="153">
        <v>30</v>
      </c>
      <c r="B2276" s="154">
        <v>26</v>
      </c>
      <c r="C2276" s="154">
        <v>3</v>
      </c>
      <c r="D2276" s="155">
        <v>3</v>
      </c>
      <c r="E2276" s="155" t="s">
        <v>556</v>
      </c>
      <c r="F2276" s="156" t="s">
        <v>5733</v>
      </c>
      <c r="G2276" s="156" t="s">
        <v>556</v>
      </c>
      <c r="H2276" s="156" t="s">
        <v>5735</v>
      </c>
      <c r="I2276" s="155">
        <v>3026033</v>
      </c>
      <c r="J2276" s="157" t="s">
        <v>687</v>
      </c>
      <c r="K2276" s="157"/>
      <c r="L2276" s="155">
        <v>2022</v>
      </c>
      <c r="M2276" s="158">
        <v>8510</v>
      </c>
      <c r="N2276" s="159">
        <v>42139217.240000002</v>
      </c>
      <c r="O2276" s="159">
        <v>41442468.090000004</v>
      </c>
      <c r="P2276" s="159">
        <v>27674223.560000002</v>
      </c>
      <c r="Q2276" s="159">
        <v>13259619</v>
      </c>
      <c r="R2276" s="159">
        <v>14414604.560000001</v>
      </c>
      <c r="S2276" s="159">
        <v>696749.15</v>
      </c>
      <c r="T2276" s="159">
        <v>159760</v>
      </c>
      <c r="U2276" s="159">
        <v>39162349.840000004</v>
      </c>
      <c r="V2276" s="159">
        <v>35556225.869999997</v>
      </c>
      <c r="W2276" s="159">
        <v>11978712.529999999</v>
      </c>
      <c r="X2276" s="159">
        <v>133314.4</v>
      </c>
      <c r="Y2276" s="159">
        <v>3606123.97</v>
      </c>
      <c r="Z2276" s="159">
        <v>3895405.02</v>
      </c>
      <c r="AA2276" s="159">
        <v>0</v>
      </c>
      <c r="AB2276" s="159">
        <v>3895405.02</v>
      </c>
      <c r="AC2276" s="159">
        <v>989000</v>
      </c>
      <c r="AD2276" s="159">
        <v>989000</v>
      </c>
      <c r="AE2276" s="159">
        <v>3802525</v>
      </c>
      <c r="AF2276" s="159">
        <v>5886242.2199999997</v>
      </c>
      <c r="AG2276" s="159">
        <v>175627.29</v>
      </c>
      <c r="AH2276" s="159">
        <v>154537.49</v>
      </c>
      <c r="AI2276" s="159">
        <v>0</v>
      </c>
      <c r="AJ2276" s="159">
        <v>0</v>
      </c>
    </row>
    <row r="2277" spans="1:36">
      <c r="A2277" s="153">
        <v>30</v>
      </c>
      <c r="B2277" s="154">
        <v>26</v>
      </c>
      <c r="C2277" s="154">
        <v>4</v>
      </c>
      <c r="D2277" s="155">
        <v>3</v>
      </c>
      <c r="E2277" s="155" t="s">
        <v>556</v>
      </c>
      <c r="F2277" s="156" t="s">
        <v>5733</v>
      </c>
      <c r="G2277" s="156" t="s">
        <v>556</v>
      </c>
      <c r="H2277" s="156" t="s">
        <v>5736</v>
      </c>
      <c r="I2277" s="155">
        <v>3026043</v>
      </c>
      <c r="J2277" s="157" t="s">
        <v>686</v>
      </c>
      <c r="K2277" s="157"/>
      <c r="L2277" s="155">
        <v>2022</v>
      </c>
      <c r="M2277" s="158">
        <v>42069</v>
      </c>
      <c r="N2277" s="159">
        <v>201964373.11000001</v>
      </c>
      <c r="O2277" s="159">
        <v>197053467.03999999</v>
      </c>
      <c r="P2277" s="159">
        <v>102507995.23</v>
      </c>
      <c r="Q2277" s="159">
        <v>34102982</v>
      </c>
      <c r="R2277" s="159">
        <v>68405013.230000004</v>
      </c>
      <c r="S2277" s="159">
        <v>4910906.07</v>
      </c>
      <c r="T2277" s="159">
        <v>1762511.5</v>
      </c>
      <c r="U2277" s="159">
        <v>204938354.31999999</v>
      </c>
      <c r="V2277" s="159">
        <v>181402171.88999999</v>
      </c>
      <c r="W2277" s="159">
        <v>52187784.32</v>
      </c>
      <c r="X2277" s="159">
        <v>1493399.27</v>
      </c>
      <c r="Y2277" s="159">
        <v>23536182.43</v>
      </c>
      <c r="Z2277" s="159">
        <v>11962909.779999999</v>
      </c>
      <c r="AA2277" s="159">
        <v>7000000</v>
      </c>
      <c r="AB2277" s="159">
        <v>4962909.7799999993</v>
      </c>
      <c r="AC2277" s="159">
        <v>7039162</v>
      </c>
      <c r="AD2277" s="159">
        <v>7039162</v>
      </c>
      <c r="AE2277" s="159">
        <v>51228251</v>
      </c>
      <c r="AF2277" s="159">
        <v>15651295.15</v>
      </c>
      <c r="AG2277" s="159">
        <v>720951.19</v>
      </c>
      <c r="AH2277" s="159">
        <v>915922.12</v>
      </c>
      <c r="AI2277" s="159">
        <v>0</v>
      </c>
      <c r="AJ2277" s="159">
        <v>0</v>
      </c>
    </row>
    <row r="2278" spans="1:36">
      <c r="A2278" s="153">
        <v>30</v>
      </c>
      <c r="B2278" s="154">
        <v>27</v>
      </c>
      <c r="C2278" s="154">
        <v>1</v>
      </c>
      <c r="D2278" s="155">
        <v>1</v>
      </c>
      <c r="E2278" s="155" t="s">
        <v>556</v>
      </c>
      <c r="F2278" s="156" t="s">
        <v>5737</v>
      </c>
      <c r="G2278" s="156" t="s">
        <v>556</v>
      </c>
      <c r="H2278" s="156" t="s">
        <v>5738</v>
      </c>
      <c r="I2278" s="155">
        <v>3027011</v>
      </c>
      <c r="J2278" s="157" t="s">
        <v>680</v>
      </c>
      <c r="K2278" s="157"/>
      <c r="L2278" s="155">
        <v>2022</v>
      </c>
      <c r="M2278" s="158">
        <v>26955</v>
      </c>
      <c r="N2278" s="159">
        <v>140278089.71000001</v>
      </c>
      <c r="O2278" s="159">
        <v>118851393.83</v>
      </c>
      <c r="P2278" s="159">
        <v>51785427.579999998</v>
      </c>
      <c r="Q2278" s="159">
        <v>18580393</v>
      </c>
      <c r="R2278" s="159">
        <v>33205034.579999998</v>
      </c>
      <c r="S2278" s="159">
        <v>21426695.879999999</v>
      </c>
      <c r="T2278" s="159">
        <v>630390.94999999995</v>
      </c>
      <c r="U2278" s="159">
        <v>141989735.94</v>
      </c>
      <c r="V2278" s="159">
        <v>114180387.97</v>
      </c>
      <c r="W2278" s="159">
        <v>44979324.880000003</v>
      </c>
      <c r="X2278" s="159">
        <v>724500.99</v>
      </c>
      <c r="Y2278" s="159">
        <v>27809347.969999999</v>
      </c>
      <c r="Z2278" s="159">
        <v>8248379.7800000003</v>
      </c>
      <c r="AA2278" s="159">
        <v>6074644</v>
      </c>
      <c r="AB2278" s="159">
        <v>2173735.7800000003</v>
      </c>
      <c r="AC2278" s="159">
        <v>3955888</v>
      </c>
      <c r="AD2278" s="159">
        <v>3955888</v>
      </c>
      <c r="AE2278" s="159">
        <v>26419186.940000001</v>
      </c>
      <c r="AF2278" s="159">
        <v>4671005.8600000003</v>
      </c>
      <c r="AG2278" s="159">
        <v>132167.66</v>
      </c>
      <c r="AH2278" s="159">
        <v>114471.08</v>
      </c>
      <c r="AI2278" s="159">
        <v>0</v>
      </c>
      <c r="AJ2278" s="159">
        <v>0</v>
      </c>
    </row>
    <row r="2279" spans="1:36">
      <c r="A2279" s="153">
        <v>30</v>
      </c>
      <c r="B2279" s="154">
        <v>27</v>
      </c>
      <c r="C2279" s="154">
        <v>2</v>
      </c>
      <c r="D2279" s="155">
        <v>2</v>
      </c>
      <c r="E2279" s="155" t="s">
        <v>556</v>
      </c>
      <c r="F2279" s="156" t="s">
        <v>5739</v>
      </c>
      <c r="G2279" s="156" t="s">
        <v>556</v>
      </c>
      <c r="H2279" s="156" t="s">
        <v>5740</v>
      </c>
      <c r="I2279" s="155">
        <v>3027022</v>
      </c>
      <c r="J2279" s="157" t="s">
        <v>685</v>
      </c>
      <c r="K2279" s="157"/>
      <c r="L2279" s="155">
        <v>2022</v>
      </c>
      <c r="M2279" s="158">
        <v>5956</v>
      </c>
      <c r="N2279" s="159">
        <v>33846256.18</v>
      </c>
      <c r="O2279" s="159">
        <v>33377856.43</v>
      </c>
      <c r="P2279" s="159">
        <v>17047950.310000002</v>
      </c>
      <c r="Q2279" s="159">
        <v>6440714</v>
      </c>
      <c r="R2279" s="159">
        <v>10607236.310000001</v>
      </c>
      <c r="S2279" s="159">
        <v>468399.75</v>
      </c>
      <c r="T2279" s="159">
        <v>95145.11</v>
      </c>
      <c r="U2279" s="159">
        <v>33830717.68</v>
      </c>
      <c r="V2279" s="159">
        <v>30104456.489999998</v>
      </c>
      <c r="W2279" s="159">
        <v>12039863.08</v>
      </c>
      <c r="X2279" s="159">
        <v>44769.77</v>
      </c>
      <c r="Y2279" s="159">
        <v>3726261.19</v>
      </c>
      <c r="Z2279" s="159">
        <v>6661013.1100000003</v>
      </c>
      <c r="AA2279" s="159">
        <v>0</v>
      </c>
      <c r="AB2279" s="159">
        <v>6661013.1100000003</v>
      </c>
      <c r="AC2279" s="159">
        <v>1000000</v>
      </c>
      <c r="AD2279" s="159">
        <v>800000</v>
      </c>
      <c r="AE2279" s="159">
        <v>1500001</v>
      </c>
      <c r="AF2279" s="159">
        <v>3273399.94</v>
      </c>
      <c r="AG2279" s="159">
        <v>368330.41</v>
      </c>
      <c r="AH2279" s="159">
        <v>183846.48</v>
      </c>
      <c r="AI2279" s="159">
        <v>0</v>
      </c>
      <c r="AJ2279" s="159">
        <v>1</v>
      </c>
    </row>
    <row r="2280" spans="1:36">
      <c r="A2280" s="153">
        <v>30</v>
      </c>
      <c r="B2280" s="154">
        <v>27</v>
      </c>
      <c r="C2280" s="154">
        <v>3</v>
      </c>
      <c r="D2280" s="155">
        <v>3</v>
      </c>
      <c r="E2280" s="155" t="s">
        <v>556</v>
      </c>
      <c r="F2280" s="156" t="s">
        <v>5741</v>
      </c>
      <c r="G2280" s="156" t="s">
        <v>556</v>
      </c>
      <c r="H2280" s="156" t="s">
        <v>5742</v>
      </c>
      <c r="I2280" s="155">
        <v>3027033</v>
      </c>
      <c r="J2280" s="157" t="s">
        <v>560</v>
      </c>
      <c r="K2280" s="157"/>
      <c r="L2280" s="155">
        <v>2022</v>
      </c>
      <c r="M2280" s="158">
        <v>6178</v>
      </c>
      <c r="N2280" s="159">
        <v>37567856.039999999</v>
      </c>
      <c r="O2280" s="159">
        <v>30944059.609999999</v>
      </c>
      <c r="P2280" s="159">
        <v>20863007.560000002</v>
      </c>
      <c r="Q2280" s="159">
        <v>9791572</v>
      </c>
      <c r="R2280" s="159">
        <v>11071435.560000001</v>
      </c>
      <c r="S2280" s="159">
        <v>6623796.4299999997</v>
      </c>
      <c r="T2280" s="159">
        <v>123000</v>
      </c>
      <c r="U2280" s="159">
        <v>34626765.700000003</v>
      </c>
      <c r="V2280" s="159">
        <v>27221941.260000002</v>
      </c>
      <c r="W2280" s="159">
        <v>10301695.15</v>
      </c>
      <c r="X2280" s="159">
        <v>137906.22</v>
      </c>
      <c r="Y2280" s="159">
        <v>7404824.4400000004</v>
      </c>
      <c r="Z2280" s="159">
        <v>1009981.27</v>
      </c>
      <c r="AA2280" s="159">
        <v>0</v>
      </c>
      <c r="AB2280" s="159">
        <v>1009981.27</v>
      </c>
      <c r="AC2280" s="159">
        <v>999828</v>
      </c>
      <c r="AD2280" s="159">
        <v>999828</v>
      </c>
      <c r="AE2280" s="159">
        <v>4454696</v>
      </c>
      <c r="AF2280" s="159">
        <v>3722118.35</v>
      </c>
      <c r="AG2280" s="159">
        <v>119210.59</v>
      </c>
      <c r="AH2280" s="159">
        <v>159673.34</v>
      </c>
      <c r="AI2280" s="159">
        <v>0</v>
      </c>
      <c r="AJ2280" s="159">
        <v>0</v>
      </c>
    </row>
    <row r="2281" spans="1:36">
      <c r="A2281" s="153">
        <v>30</v>
      </c>
      <c r="B2281" s="154">
        <v>27</v>
      </c>
      <c r="C2281" s="154">
        <v>4</v>
      </c>
      <c r="D2281" s="155">
        <v>2</v>
      </c>
      <c r="E2281" s="155" t="s">
        <v>556</v>
      </c>
      <c r="F2281" s="156" t="s">
        <v>5739</v>
      </c>
      <c r="G2281" s="156" t="s">
        <v>556</v>
      </c>
      <c r="H2281" s="156" t="s">
        <v>5743</v>
      </c>
      <c r="I2281" s="155">
        <v>3027042</v>
      </c>
      <c r="J2281" s="157" t="s">
        <v>684</v>
      </c>
      <c r="K2281" s="157"/>
      <c r="L2281" s="155">
        <v>2022</v>
      </c>
      <c r="M2281" s="158">
        <v>5195</v>
      </c>
      <c r="N2281" s="159">
        <v>27446994.199999999</v>
      </c>
      <c r="O2281" s="159">
        <v>25485687.710000001</v>
      </c>
      <c r="P2281" s="159">
        <v>19262726.800000001</v>
      </c>
      <c r="Q2281" s="159">
        <v>9801961</v>
      </c>
      <c r="R2281" s="159">
        <v>9460765.8000000007</v>
      </c>
      <c r="S2281" s="159">
        <v>1961306.49</v>
      </c>
      <c r="T2281" s="159">
        <v>17723</v>
      </c>
      <c r="U2281" s="159">
        <v>27103571.82</v>
      </c>
      <c r="V2281" s="159">
        <v>23603584.719999999</v>
      </c>
      <c r="W2281" s="159">
        <v>9574867.9600000009</v>
      </c>
      <c r="X2281" s="159">
        <v>31118.67</v>
      </c>
      <c r="Y2281" s="159">
        <v>3499987.1</v>
      </c>
      <c r="Z2281" s="159">
        <v>9500</v>
      </c>
      <c r="AA2281" s="159">
        <v>0</v>
      </c>
      <c r="AB2281" s="159">
        <v>9500</v>
      </c>
      <c r="AC2281" s="159">
        <v>351552.45</v>
      </c>
      <c r="AD2281" s="159">
        <v>342052.45</v>
      </c>
      <c r="AE2281" s="159">
        <v>769688</v>
      </c>
      <c r="AF2281" s="159">
        <v>1882102.99</v>
      </c>
      <c r="AG2281" s="159">
        <v>225666.7</v>
      </c>
      <c r="AH2281" s="159">
        <v>112473.94</v>
      </c>
      <c r="AI2281" s="159">
        <v>0</v>
      </c>
      <c r="AJ2281" s="159">
        <v>0</v>
      </c>
    </row>
    <row r="2282" spans="1:36">
      <c r="A2282" s="153">
        <v>30</v>
      </c>
      <c r="B2282" s="154">
        <v>27</v>
      </c>
      <c r="C2282" s="154">
        <v>5</v>
      </c>
      <c r="D2282" s="155">
        <v>2</v>
      </c>
      <c r="E2282" s="155" t="s">
        <v>556</v>
      </c>
      <c r="F2282" s="156" t="s">
        <v>5739</v>
      </c>
      <c r="G2282" s="156" t="s">
        <v>556</v>
      </c>
      <c r="H2282" s="156" t="s">
        <v>5744</v>
      </c>
      <c r="I2282" s="155">
        <v>3027052</v>
      </c>
      <c r="J2282" s="157" t="s">
        <v>683</v>
      </c>
      <c r="K2282" s="157"/>
      <c r="L2282" s="155">
        <v>2022</v>
      </c>
      <c r="M2282" s="158">
        <v>6549</v>
      </c>
      <c r="N2282" s="159">
        <v>35310795.560000002</v>
      </c>
      <c r="O2282" s="159">
        <v>32931776.98</v>
      </c>
      <c r="P2282" s="159">
        <v>20054025.43</v>
      </c>
      <c r="Q2282" s="159">
        <v>8461152</v>
      </c>
      <c r="R2282" s="159">
        <v>11592873.43</v>
      </c>
      <c r="S2282" s="159">
        <v>2379018.58</v>
      </c>
      <c r="T2282" s="159">
        <v>35397.9</v>
      </c>
      <c r="U2282" s="159">
        <v>33791658.579999998</v>
      </c>
      <c r="V2282" s="159">
        <v>30265926.809999999</v>
      </c>
      <c r="W2282" s="159">
        <v>12596909.949999999</v>
      </c>
      <c r="X2282" s="159">
        <v>240876.08</v>
      </c>
      <c r="Y2282" s="159">
        <v>3525731.77</v>
      </c>
      <c r="Z2282" s="159">
        <v>3917360.04</v>
      </c>
      <c r="AA2282" s="159">
        <v>2288830</v>
      </c>
      <c r="AB2282" s="159">
        <v>1628530.04</v>
      </c>
      <c r="AC2282" s="159">
        <v>2948568.45</v>
      </c>
      <c r="AD2282" s="159">
        <v>2936692</v>
      </c>
      <c r="AE2282" s="159">
        <v>9821320</v>
      </c>
      <c r="AF2282" s="159">
        <v>2665850.17</v>
      </c>
      <c r="AG2282" s="159">
        <v>48403.360000000001</v>
      </c>
      <c r="AH2282" s="159">
        <v>44661.06</v>
      </c>
      <c r="AI2282" s="159">
        <v>0</v>
      </c>
      <c r="AJ2282" s="159">
        <v>0</v>
      </c>
    </row>
    <row r="2283" spans="1:36">
      <c r="A2283" s="153">
        <v>30</v>
      </c>
      <c r="B2283" s="154">
        <v>27</v>
      </c>
      <c r="C2283" s="154">
        <v>6</v>
      </c>
      <c r="D2283" s="155">
        <v>2</v>
      </c>
      <c r="E2283" s="155" t="s">
        <v>556</v>
      </c>
      <c r="F2283" s="156" t="s">
        <v>5739</v>
      </c>
      <c r="G2283" s="156" t="s">
        <v>556</v>
      </c>
      <c r="H2283" s="156" t="s">
        <v>5745</v>
      </c>
      <c r="I2283" s="155">
        <v>3027062</v>
      </c>
      <c r="J2283" s="157" t="s">
        <v>682</v>
      </c>
      <c r="K2283" s="157"/>
      <c r="L2283" s="155">
        <v>2022</v>
      </c>
      <c r="M2283" s="158">
        <v>4553</v>
      </c>
      <c r="N2283" s="159">
        <v>31670267.350000001</v>
      </c>
      <c r="O2283" s="159">
        <v>31099734.809999999</v>
      </c>
      <c r="P2283" s="159">
        <v>12896752.550000001</v>
      </c>
      <c r="Q2283" s="159">
        <v>5639293</v>
      </c>
      <c r="R2283" s="159">
        <v>7257459.5499999998</v>
      </c>
      <c r="S2283" s="159">
        <v>570532.54</v>
      </c>
      <c r="T2283" s="159">
        <v>371.18</v>
      </c>
      <c r="U2283" s="159">
        <v>32478416.300000001</v>
      </c>
      <c r="V2283" s="159">
        <v>29380293.329999998</v>
      </c>
      <c r="W2283" s="159">
        <v>9949391.4600000009</v>
      </c>
      <c r="X2283" s="159">
        <v>35925.78</v>
      </c>
      <c r="Y2283" s="159">
        <v>3098122.97</v>
      </c>
      <c r="Z2283" s="159">
        <v>9675539.4100000001</v>
      </c>
      <c r="AA2283" s="159">
        <v>0</v>
      </c>
      <c r="AB2283" s="159">
        <v>9675539.4100000001</v>
      </c>
      <c r="AC2283" s="159">
        <v>1081746</v>
      </c>
      <c r="AD2283" s="159">
        <v>1081746</v>
      </c>
      <c r="AE2283" s="159">
        <v>1181317.75</v>
      </c>
      <c r="AF2283" s="159">
        <v>1719441.48</v>
      </c>
      <c r="AG2283" s="159">
        <v>123190.95</v>
      </c>
      <c r="AH2283" s="159">
        <v>116544.82</v>
      </c>
      <c r="AI2283" s="159">
        <v>0</v>
      </c>
      <c r="AJ2283" s="159">
        <v>84.75</v>
      </c>
    </row>
    <row r="2284" spans="1:36">
      <c r="A2284" s="153">
        <v>30</v>
      </c>
      <c r="B2284" s="154">
        <v>27</v>
      </c>
      <c r="C2284" s="154">
        <v>7</v>
      </c>
      <c r="D2284" s="155">
        <v>3</v>
      </c>
      <c r="E2284" s="155" t="s">
        <v>556</v>
      </c>
      <c r="F2284" s="156" t="s">
        <v>5741</v>
      </c>
      <c r="G2284" s="156" t="s">
        <v>556</v>
      </c>
      <c r="H2284" s="156" t="s">
        <v>5746</v>
      </c>
      <c r="I2284" s="155">
        <v>3027073</v>
      </c>
      <c r="J2284" s="157" t="s">
        <v>681</v>
      </c>
      <c r="K2284" s="157"/>
      <c r="L2284" s="155">
        <v>2022</v>
      </c>
      <c r="M2284" s="158">
        <v>10575</v>
      </c>
      <c r="N2284" s="159">
        <v>55756164.579999998</v>
      </c>
      <c r="O2284" s="159">
        <v>49877198.170000002</v>
      </c>
      <c r="P2284" s="159">
        <v>36992104.879999995</v>
      </c>
      <c r="Q2284" s="159">
        <v>18941906</v>
      </c>
      <c r="R2284" s="159">
        <v>18050198.879999999</v>
      </c>
      <c r="S2284" s="159">
        <v>5878966.4100000001</v>
      </c>
      <c r="T2284" s="159">
        <v>107.23</v>
      </c>
      <c r="U2284" s="159">
        <v>55993193.590000004</v>
      </c>
      <c r="V2284" s="159">
        <v>44500950.539999999</v>
      </c>
      <c r="W2284" s="159">
        <v>16474129.880000001</v>
      </c>
      <c r="X2284" s="159">
        <v>201592.56</v>
      </c>
      <c r="Y2284" s="159">
        <v>11492243.050000001</v>
      </c>
      <c r="Z2284" s="159">
        <v>5401352.2599999998</v>
      </c>
      <c r="AA2284" s="159">
        <v>2549315.56</v>
      </c>
      <c r="AB2284" s="159">
        <v>2852036.6999999997</v>
      </c>
      <c r="AC2284" s="159">
        <v>3115354.25</v>
      </c>
      <c r="AD2284" s="159">
        <v>3115354.25</v>
      </c>
      <c r="AE2284" s="159">
        <v>8620599.0600000005</v>
      </c>
      <c r="AF2284" s="159">
        <v>5376247.6299999999</v>
      </c>
      <c r="AG2284" s="159">
        <v>201620.88</v>
      </c>
      <c r="AH2284" s="159">
        <v>109897.64</v>
      </c>
      <c r="AI2284" s="159">
        <v>0</v>
      </c>
      <c r="AJ2284" s="159">
        <v>2093</v>
      </c>
    </row>
    <row r="2285" spans="1:36">
      <c r="A2285" s="153">
        <v>30</v>
      </c>
      <c r="B2285" s="154">
        <v>27</v>
      </c>
      <c r="C2285" s="154">
        <v>8</v>
      </c>
      <c r="D2285" s="155">
        <v>2</v>
      </c>
      <c r="E2285" s="155" t="s">
        <v>556</v>
      </c>
      <c r="F2285" s="156" t="s">
        <v>5739</v>
      </c>
      <c r="G2285" s="156" t="s">
        <v>556</v>
      </c>
      <c r="H2285" s="156" t="s">
        <v>5747</v>
      </c>
      <c r="I2285" s="155">
        <v>3027082</v>
      </c>
      <c r="J2285" s="157" t="s">
        <v>680</v>
      </c>
      <c r="K2285" s="157"/>
      <c r="L2285" s="155">
        <v>2022</v>
      </c>
      <c r="M2285" s="158">
        <v>9943</v>
      </c>
      <c r="N2285" s="159">
        <v>51629835.07</v>
      </c>
      <c r="O2285" s="159">
        <v>44090633.560000002</v>
      </c>
      <c r="P2285" s="159">
        <v>26616166.579999998</v>
      </c>
      <c r="Q2285" s="159">
        <v>10800896</v>
      </c>
      <c r="R2285" s="159">
        <v>15815270.58</v>
      </c>
      <c r="S2285" s="159">
        <v>7539201.5099999998</v>
      </c>
      <c r="T2285" s="159">
        <v>0</v>
      </c>
      <c r="U2285" s="159">
        <v>44103939.380000003</v>
      </c>
      <c r="V2285" s="159">
        <v>39053423.380000003</v>
      </c>
      <c r="W2285" s="159">
        <v>13461857.98</v>
      </c>
      <c r="X2285" s="159">
        <v>215312.22</v>
      </c>
      <c r="Y2285" s="159">
        <v>5050516</v>
      </c>
      <c r="Z2285" s="159">
        <v>7072.4</v>
      </c>
      <c r="AA2285" s="159">
        <v>0</v>
      </c>
      <c r="AB2285" s="159">
        <v>7072.4</v>
      </c>
      <c r="AC2285" s="159">
        <v>4261105.58</v>
      </c>
      <c r="AD2285" s="159">
        <v>4254033.18</v>
      </c>
      <c r="AE2285" s="159">
        <v>4694013.34</v>
      </c>
      <c r="AF2285" s="159">
        <v>5037210.18</v>
      </c>
      <c r="AG2285" s="159">
        <v>66619.929999999993</v>
      </c>
      <c r="AH2285" s="159">
        <v>63669.14</v>
      </c>
      <c r="AI2285" s="159">
        <v>0</v>
      </c>
      <c r="AJ2285" s="159">
        <v>0</v>
      </c>
    </row>
    <row r="2286" spans="1:36">
      <c r="A2286" s="153">
        <v>30</v>
      </c>
      <c r="B2286" s="154">
        <v>27</v>
      </c>
      <c r="C2286" s="154">
        <v>9</v>
      </c>
      <c r="D2286" s="155">
        <v>2</v>
      </c>
      <c r="E2286" s="155" t="s">
        <v>556</v>
      </c>
      <c r="F2286" s="156" t="s">
        <v>5739</v>
      </c>
      <c r="G2286" s="156" t="s">
        <v>556</v>
      </c>
      <c r="H2286" s="156" t="s">
        <v>5748</v>
      </c>
      <c r="I2286" s="155">
        <v>3027092</v>
      </c>
      <c r="J2286" s="157" t="s">
        <v>679</v>
      </c>
      <c r="K2286" s="157"/>
      <c r="L2286" s="155">
        <v>2022</v>
      </c>
      <c r="M2286" s="158">
        <v>8094</v>
      </c>
      <c r="N2286" s="159">
        <v>40426717.549999997</v>
      </c>
      <c r="O2286" s="159">
        <v>39925125.549999997</v>
      </c>
      <c r="P2286" s="159">
        <v>27125041.149999999</v>
      </c>
      <c r="Q2286" s="159">
        <v>13466939</v>
      </c>
      <c r="R2286" s="159">
        <v>13658102.15</v>
      </c>
      <c r="S2286" s="159">
        <v>501592</v>
      </c>
      <c r="T2286" s="159">
        <v>215364.36</v>
      </c>
      <c r="U2286" s="159">
        <v>37755396.219999999</v>
      </c>
      <c r="V2286" s="159">
        <v>35659600.829999998</v>
      </c>
      <c r="W2286" s="159">
        <v>14952178.609999999</v>
      </c>
      <c r="X2286" s="159">
        <v>75614.990000000005</v>
      </c>
      <c r="Y2286" s="159">
        <v>2095795.39</v>
      </c>
      <c r="Z2286" s="159">
        <v>657123.72</v>
      </c>
      <c r="AA2286" s="159">
        <v>0</v>
      </c>
      <c r="AB2286" s="159">
        <v>657123.72</v>
      </c>
      <c r="AC2286" s="159">
        <v>1357999.96</v>
      </c>
      <c r="AD2286" s="159">
        <v>1357999.96</v>
      </c>
      <c r="AE2286" s="159">
        <v>2412000.04</v>
      </c>
      <c r="AF2286" s="159">
        <v>4265524.72</v>
      </c>
      <c r="AG2286" s="159">
        <v>106960</v>
      </c>
      <c r="AH2286" s="159">
        <v>109536</v>
      </c>
      <c r="AI2286" s="159">
        <v>0</v>
      </c>
      <c r="AJ2286" s="159">
        <v>0</v>
      </c>
    </row>
    <row r="2287" spans="1:36">
      <c r="A2287" s="153">
        <v>30</v>
      </c>
      <c r="B2287" s="154">
        <v>28</v>
      </c>
      <c r="C2287" s="154">
        <v>1</v>
      </c>
      <c r="D2287" s="155">
        <v>1</v>
      </c>
      <c r="E2287" s="155" t="s">
        <v>556</v>
      </c>
      <c r="F2287" s="156" t="s">
        <v>5749</v>
      </c>
      <c r="G2287" s="156" t="s">
        <v>556</v>
      </c>
      <c r="H2287" s="156" t="s">
        <v>5750</v>
      </c>
      <c r="I2287" s="155">
        <v>3028011</v>
      </c>
      <c r="J2287" s="157" t="s">
        <v>673</v>
      </c>
      <c r="K2287" s="157"/>
      <c r="L2287" s="155">
        <v>2022</v>
      </c>
      <c r="M2287" s="158">
        <v>25675</v>
      </c>
      <c r="N2287" s="159">
        <v>124767337.84999999</v>
      </c>
      <c r="O2287" s="159">
        <v>111908658.18000001</v>
      </c>
      <c r="P2287" s="159">
        <v>59118785.649999999</v>
      </c>
      <c r="Q2287" s="159">
        <v>21704759</v>
      </c>
      <c r="R2287" s="159">
        <v>37414026.649999999</v>
      </c>
      <c r="S2287" s="159">
        <v>12858679.67</v>
      </c>
      <c r="T2287" s="159">
        <v>1764149.47</v>
      </c>
      <c r="U2287" s="159">
        <v>119551004.81999999</v>
      </c>
      <c r="V2287" s="159">
        <v>107017796.51000001</v>
      </c>
      <c r="W2287" s="159">
        <v>34404252.990000002</v>
      </c>
      <c r="X2287" s="159">
        <v>719581.33</v>
      </c>
      <c r="Y2287" s="159">
        <v>12533208.310000001</v>
      </c>
      <c r="Z2287" s="159">
        <v>5664998</v>
      </c>
      <c r="AA2287" s="159">
        <v>3100000</v>
      </c>
      <c r="AB2287" s="159">
        <v>2564998</v>
      </c>
      <c r="AC2287" s="159">
        <v>3156311.68</v>
      </c>
      <c r="AD2287" s="159">
        <v>3156311.68</v>
      </c>
      <c r="AE2287" s="159">
        <v>26541785.359999999</v>
      </c>
      <c r="AF2287" s="159">
        <v>4890861.67</v>
      </c>
      <c r="AG2287" s="159">
        <v>498484.02</v>
      </c>
      <c r="AH2287" s="159">
        <v>686239.22</v>
      </c>
      <c r="AI2287" s="159">
        <v>0</v>
      </c>
      <c r="AJ2287" s="159">
        <v>0</v>
      </c>
    </row>
    <row r="2288" spans="1:36">
      <c r="A2288" s="153">
        <v>30</v>
      </c>
      <c r="B2288" s="154">
        <v>28</v>
      </c>
      <c r="C2288" s="154">
        <v>2</v>
      </c>
      <c r="D2288" s="155">
        <v>2</v>
      </c>
      <c r="E2288" s="155" t="s">
        <v>556</v>
      </c>
      <c r="F2288" s="156" t="s">
        <v>5751</v>
      </c>
      <c r="G2288" s="156" t="s">
        <v>556</v>
      </c>
      <c r="H2288" s="156" t="s">
        <v>5752</v>
      </c>
      <c r="I2288" s="155">
        <v>3028022</v>
      </c>
      <c r="J2288" s="157" t="s">
        <v>678</v>
      </c>
      <c r="K2288" s="157"/>
      <c r="L2288" s="155">
        <v>2022</v>
      </c>
      <c r="M2288" s="158">
        <v>5376</v>
      </c>
      <c r="N2288" s="159">
        <v>31100604.579999998</v>
      </c>
      <c r="O2288" s="159">
        <v>29963470.670000002</v>
      </c>
      <c r="P2288" s="159">
        <v>19656829.780000001</v>
      </c>
      <c r="Q2288" s="159">
        <v>9702831</v>
      </c>
      <c r="R2288" s="159">
        <v>9953998.7799999993</v>
      </c>
      <c r="S2288" s="159">
        <v>1137133.9099999999</v>
      </c>
      <c r="T2288" s="159">
        <v>4240</v>
      </c>
      <c r="U2288" s="159">
        <v>31943479.789999999</v>
      </c>
      <c r="V2288" s="159">
        <v>28386096.91</v>
      </c>
      <c r="W2288" s="159">
        <v>10570803.710000001</v>
      </c>
      <c r="X2288" s="159">
        <v>131540.92000000001</v>
      </c>
      <c r="Y2288" s="159">
        <v>3557382.88</v>
      </c>
      <c r="Z2288" s="159">
        <v>2819992.74</v>
      </c>
      <c r="AA2288" s="159">
        <v>1000000</v>
      </c>
      <c r="AB2288" s="159">
        <v>1819992.7400000002</v>
      </c>
      <c r="AC2288" s="159">
        <v>1029092</v>
      </c>
      <c r="AD2288" s="159">
        <v>1029092</v>
      </c>
      <c r="AE2288" s="159">
        <v>5097870.47</v>
      </c>
      <c r="AF2288" s="159">
        <v>1577373.76</v>
      </c>
      <c r="AG2288" s="159">
        <v>178330.3</v>
      </c>
      <c r="AH2288" s="159">
        <v>180645.33</v>
      </c>
      <c r="AI2288" s="159">
        <v>0</v>
      </c>
      <c r="AJ2288" s="159">
        <v>0</v>
      </c>
    </row>
    <row r="2289" spans="1:36">
      <c r="A2289" s="153">
        <v>30</v>
      </c>
      <c r="B2289" s="154">
        <v>28</v>
      </c>
      <c r="C2289" s="154">
        <v>3</v>
      </c>
      <c r="D2289" s="155">
        <v>3</v>
      </c>
      <c r="E2289" s="155" t="s">
        <v>556</v>
      </c>
      <c r="F2289" s="156" t="s">
        <v>5753</v>
      </c>
      <c r="G2289" s="156" t="s">
        <v>556</v>
      </c>
      <c r="H2289" s="156" t="s">
        <v>5754</v>
      </c>
      <c r="I2289" s="155">
        <v>3028033</v>
      </c>
      <c r="J2289" s="157" t="s">
        <v>677</v>
      </c>
      <c r="K2289" s="157"/>
      <c r="L2289" s="155">
        <v>2022</v>
      </c>
      <c r="M2289" s="158">
        <v>8327</v>
      </c>
      <c r="N2289" s="159">
        <v>44337112.189999998</v>
      </c>
      <c r="O2289" s="159">
        <v>42697623.159999996</v>
      </c>
      <c r="P2289" s="159">
        <v>27841943.489999998</v>
      </c>
      <c r="Q2289" s="159">
        <v>10604441</v>
      </c>
      <c r="R2289" s="159">
        <v>17237502.489999998</v>
      </c>
      <c r="S2289" s="159">
        <v>1639489.03</v>
      </c>
      <c r="T2289" s="159">
        <v>619008.13</v>
      </c>
      <c r="U2289" s="159">
        <v>43605630.700000003</v>
      </c>
      <c r="V2289" s="159">
        <v>39938256.899999999</v>
      </c>
      <c r="W2289" s="159">
        <v>13481624.08</v>
      </c>
      <c r="X2289" s="159">
        <v>108694.83</v>
      </c>
      <c r="Y2289" s="159">
        <v>3667373.8</v>
      </c>
      <c r="Z2289" s="159">
        <v>3003354.84</v>
      </c>
      <c r="AA2289" s="159">
        <v>0</v>
      </c>
      <c r="AB2289" s="159">
        <v>3003354.84</v>
      </c>
      <c r="AC2289" s="159">
        <v>1562000</v>
      </c>
      <c r="AD2289" s="159">
        <v>362000</v>
      </c>
      <c r="AE2289" s="159">
        <v>4574078.75</v>
      </c>
      <c r="AF2289" s="159">
        <v>2759366.26</v>
      </c>
      <c r="AG2289" s="159">
        <v>332920.18</v>
      </c>
      <c r="AH2289" s="159">
        <v>371908.82</v>
      </c>
      <c r="AI2289" s="159">
        <v>0</v>
      </c>
      <c r="AJ2289" s="159">
        <v>78.75</v>
      </c>
    </row>
    <row r="2290" spans="1:36">
      <c r="A2290" s="153">
        <v>30</v>
      </c>
      <c r="B2290" s="154">
        <v>28</v>
      </c>
      <c r="C2290" s="154">
        <v>4</v>
      </c>
      <c r="D2290" s="155">
        <v>2</v>
      </c>
      <c r="E2290" s="155" t="s">
        <v>556</v>
      </c>
      <c r="F2290" s="156" t="s">
        <v>5751</v>
      </c>
      <c r="G2290" s="156" t="s">
        <v>556</v>
      </c>
      <c r="H2290" s="156" t="s">
        <v>5755</v>
      </c>
      <c r="I2290" s="155">
        <v>3028042</v>
      </c>
      <c r="J2290" s="157" t="s">
        <v>676</v>
      </c>
      <c r="K2290" s="157"/>
      <c r="L2290" s="155">
        <v>2022</v>
      </c>
      <c r="M2290" s="158">
        <v>5996</v>
      </c>
      <c r="N2290" s="159">
        <v>33179635.670000002</v>
      </c>
      <c r="O2290" s="159">
        <v>31919344.870000001</v>
      </c>
      <c r="P2290" s="159">
        <v>19218108.329999998</v>
      </c>
      <c r="Q2290" s="159">
        <v>8092601</v>
      </c>
      <c r="R2290" s="159">
        <v>11125507.33</v>
      </c>
      <c r="S2290" s="159">
        <v>1260290.8</v>
      </c>
      <c r="T2290" s="159">
        <v>267890.2</v>
      </c>
      <c r="U2290" s="159">
        <v>31398224.899999999</v>
      </c>
      <c r="V2290" s="159">
        <v>29437620.18</v>
      </c>
      <c r="W2290" s="159">
        <v>8802152.3599999994</v>
      </c>
      <c r="X2290" s="159">
        <v>102793.22</v>
      </c>
      <c r="Y2290" s="159">
        <v>1960604.72</v>
      </c>
      <c r="Z2290" s="159">
        <v>2173755.14</v>
      </c>
      <c r="AA2290" s="159">
        <v>0</v>
      </c>
      <c r="AB2290" s="159">
        <v>2173755.14</v>
      </c>
      <c r="AC2290" s="159">
        <v>988876</v>
      </c>
      <c r="AD2290" s="159">
        <v>988876</v>
      </c>
      <c r="AE2290" s="159">
        <v>2725399.78</v>
      </c>
      <c r="AF2290" s="159">
        <v>2481724.69</v>
      </c>
      <c r="AG2290" s="159">
        <v>104000</v>
      </c>
      <c r="AH2290" s="159">
        <v>87040.17</v>
      </c>
      <c r="AI2290" s="159">
        <v>0</v>
      </c>
      <c r="AJ2290" s="159">
        <v>0</v>
      </c>
    </row>
    <row r="2291" spans="1:36">
      <c r="A2291" s="153">
        <v>30</v>
      </c>
      <c r="B2291" s="154">
        <v>28</v>
      </c>
      <c r="C2291" s="154">
        <v>5</v>
      </c>
      <c r="D2291" s="155">
        <v>3</v>
      </c>
      <c r="E2291" s="155" t="s">
        <v>556</v>
      </c>
      <c r="F2291" s="156" t="s">
        <v>5753</v>
      </c>
      <c r="G2291" s="156" t="s">
        <v>556</v>
      </c>
      <c r="H2291" s="156" t="s">
        <v>5756</v>
      </c>
      <c r="I2291" s="155">
        <v>3028053</v>
      </c>
      <c r="J2291" s="157" t="s">
        <v>675</v>
      </c>
      <c r="K2291" s="157"/>
      <c r="L2291" s="155">
        <v>2022</v>
      </c>
      <c r="M2291" s="158">
        <v>9687</v>
      </c>
      <c r="N2291" s="159">
        <v>56707544.119999997</v>
      </c>
      <c r="O2291" s="159">
        <v>52289372.450000003</v>
      </c>
      <c r="P2291" s="159">
        <v>29383767.039999999</v>
      </c>
      <c r="Q2291" s="159">
        <v>12204117</v>
      </c>
      <c r="R2291" s="159">
        <v>17179650.039999999</v>
      </c>
      <c r="S2291" s="159">
        <v>4418171.67</v>
      </c>
      <c r="T2291" s="159">
        <v>2395249.87</v>
      </c>
      <c r="U2291" s="159">
        <v>59260357.700000003</v>
      </c>
      <c r="V2291" s="159">
        <v>49834149.57</v>
      </c>
      <c r="W2291" s="159">
        <v>14230900.960000001</v>
      </c>
      <c r="X2291" s="159">
        <v>207147.48</v>
      </c>
      <c r="Y2291" s="159">
        <v>9426208.1300000008</v>
      </c>
      <c r="Z2291" s="159">
        <v>4517118.62</v>
      </c>
      <c r="AA2291" s="159">
        <v>3800000</v>
      </c>
      <c r="AB2291" s="159">
        <v>717118.62000000011</v>
      </c>
      <c r="AC2291" s="159">
        <v>844300</v>
      </c>
      <c r="AD2291" s="159">
        <v>694300</v>
      </c>
      <c r="AE2291" s="159">
        <v>10918200</v>
      </c>
      <c r="AF2291" s="159">
        <v>2455222.88</v>
      </c>
      <c r="AG2291" s="159">
        <v>133947.53</v>
      </c>
      <c r="AH2291" s="159">
        <v>148531.22</v>
      </c>
      <c r="AI2291" s="159">
        <v>0</v>
      </c>
      <c r="AJ2291" s="159">
        <v>0</v>
      </c>
    </row>
    <row r="2292" spans="1:36">
      <c r="A2292" s="153">
        <v>30</v>
      </c>
      <c r="B2292" s="154">
        <v>28</v>
      </c>
      <c r="C2292" s="154">
        <v>6</v>
      </c>
      <c r="D2292" s="155">
        <v>2</v>
      </c>
      <c r="E2292" s="155" t="s">
        <v>556</v>
      </c>
      <c r="F2292" s="156" t="s">
        <v>5751</v>
      </c>
      <c r="G2292" s="156" t="s">
        <v>556</v>
      </c>
      <c r="H2292" s="156" t="s">
        <v>5757</v>
      </c>
      <c r="I2292" s="155">
        <v>3028062</v>
      </c>
      <c r="J2292" s="157" t="s">
        <v>674</v>
      </c>
      <c r="K2292" s="157"/>
      <c r="L2292" s="155">
        <v>2022</v>
      </c>
      <c r="M2292" s="158">
        <v>2985</v>
      </c>
      <c r="N2292" s="159">
        <v>14609249.26</v>
      </c>
      <c r="O2292" s="159">
        <v>14588913.26</v>
      </c>
      <c r="P2292" s="159">
        <v>10352389.800000001</v>
      </c>
      <c r="Q2292" s="159">
        <v>5476811</v>
      </c>
      <c r="R2292" s="159">
        <v>4875578.8</v>
      </c>
      <c r="S2292" s="159">
        <v>20336</v>
      </c>
      <c r="T2292" s="159">
        <v>0</v>
      </c>
      <c r="U2292" s="159">
        <v>13883703.57</v>
      </c>
      <c r="V2292" s="159">
        <v>13659844.470000001</v>
      </c>
      <c r="W2292" s="159">
        <v>5650725.2400000002</v>
      </c>
      <c r="X2292" s="159">
        <v>122381.03</v>
      </c>
      <c r="Y2292" s="159">
        <v>223859.1</v>
      </c>
      <c r="Z2292" s="159">
        <v>185268.69</v>
      </c>
      <c r="AA2292" s="159">
        <v>0</v>
      </c>
      <c r="AB2292" s="159">
        <v>185268.69</v>
      </c>
      <c r="AC2292" s="159">
        <v>240800</v>
      </c>
      <c r="AD2292" s="159">
        <v>240800</v>
      </c>
      <c r="AE2292" s="159">
        <v>2889352</v>
      </c>
      <c r="AF2292" s="159">
        <v>929068.79</v>
      </c>
      <c r="AG2292" s="159">
        <v>27430</v>
      </c>
      <c r="AH2292" s="159">
        <v>27430</v>
      </c>
      <c r="AI2292" s="159">
        <v>0</v>
      </c>
      <c r="AJ2292" s="159">
        <v>0</v>
      </c>
    </row>
    <row r="2293" spans="1:36">
      <c r="A2293" s="153">
        <v>30</v>
      </c>
      <c r="B2293" s="154">
        <v>28</v>
      </c>
      <c r="C2293" s="154">
        <v>7</v>
      </c>
      <c r="D2293" s="155">
        <v>2</v>
      </c>
      <c r="E2293" s="155" t="s">
        <v>556</v>
      </c>
      <c r="F2293" s="156" t="s">
        <v>5751</v>
      </c>
      <c r="G2293" s="156" t="s">
        <v>556</v>
      </c>
      <c r="H2293" s="156" t="s">
        <v>5758</v>
      </c>
      <c r="I2293" s="155">
        <v>3028072</v>
      </c>
      <c r="J2293" s="157" t="s">
        <v>673</v>
      </c>
      <c r="K2293" s="157"/>
      <c r="L2293" s="155">
        <v>2022</v>
      </c>
      <c r="M2293" s="158">
        <v>12255</v>
      </c>
      <c r="N2293" s="159">
        <v>67492671.459999993</v>
      </c>
      <c r="O2293" s="159">
        <v>60224578.5</v>
      </c>
      <c r="P2293" s="159">
        <v>40949248.269999996</v>
      </c>
      <c r="Q2293" s="159">
        <v>18927168</v>
      </c>
      <c r="R2293" s="159">
        <v>22022080.27</v>
      </c>
      <c r="S2293" s="159">
        <v>7268092.96</v>
      </c>
      <c r="T2293" s="159">
        <v>589850.25</v>
      </c>
      <c r="U2293" s="159">
        <v>63662040.789999999</v>
      </c>
      <c r="V2293" s="159">
        <v>53170693.210000001</v>
      </c>
      <c r="W2293" s="159">
        <v>18755494.84</v>
      </c>
      <c r="X2293" s="159">
        <v>210332.5</v>
      </c>
      <c r="Y2293" s="159">
        <v>10491347.58</v>
      </c>
      <c r="Z2293" s="159">
        <v>6447801.4000000004</v>
      </c>
      <c r="AA2293" s="159">
        <v>2382390.84</v>
      </c>
      <c r="AB2293" s="159">
        <v>4065410.5600000005</v>
      </c>
      <c r="AC2293" s="159">
        <v>3822753</v>
      </c>
      <c r="AD2293" s="159">
        <v>3347110</v>
      </c>
      <c r="AE2293" s="159">
        <v>8710465.8399999999</v>
      </c>
      <c r="AF2293" s="159">
        <v>7053885.29</v>
      </c>
      <c r="AG2293" s="159">
        <v>121218.09</v>
      </c>
      <c r="AH2293" s="159">
        <v>162246.24</v>
      </c>
      <c r="AI2293" s="159">
        <v>0</v>
      </c>
      <c r="AJ2293" s="159">
        <v>0</v>
      </c>
    </row>
    <row r="2294" spans="1:36">
      <c r="A2294" s="153">
        <v>30</v>
      </c>
      <c r="B2294" s="154">
        <v>29</v>
      </c>
      <c r="C2294" s="154">
        <v>1</v>
      </c>
      <c r="D2294" s="155">
        <v>2</v>
      </c>
      <c r="E2294" s="155" t="s">
        <v>556</v>
      </c>
      <c r="F2294" s="156" t="s">
        <v>5759</v>
      </c>
      <c r="G2294" s="156" t="s">
        <v>556</v>
      </c>
      <c r="H2294" s="156" t="s">
        <v>5760</v>
      </c>
      <c r="I2294" s="155">
        <v>3029012</v>
      </c>
      <c r="J2294" s="157" t="s">
        <v>672</v>
      </c>
      <c r="K2294" s="157"/>
      <c r="L2294" s="155">
        <v>2022</v>
      </c>
      <c r="M2294" s="158">
        <v>14134</v>
      </c>
      <c r="N2294" s="159">
        <v>72466764.469999999</v>
      </c>
      <c r="O2294" s="159">
        <v>70085323.620000005</v>
      </c>
      <c r="P2294" s="159">
        <v>49931186.93</v>
      </c>
      <c r="Q2294" s="159">
        <v>24210411</v>
      </c>
      <c r="R2294" s="159">
        <v>25720775.93</v>
      </c>
      <c r="S2294" s="159">
        <v>2381440.85</v>
      </c>
      <c r="T2294" s="159">
        <v>297316.96000000002</v>
      </c>
      <c r="U2294" s="159">
        <v>70661756.75</v>
      </c>
      <c r="V2294" s="159">
        <v>60582709.950000003</v>
      </c>
      <c r="W2294" s="159">
        <v>20636501.02</v>
      </c>
      <c r="X2294" s="159">
        <v>296730.92</v>
      </c>
      <c r="Y2294" s="159">
        <v>10079046.800000001</v>
      </c>
      <c r="Z2294" s="159">
        <v>7002342.8899999997</v>
      </c>
      <c r="AA2294" s="159">
        <v>2490391.6</v>
      </c>
      <c r="AB2294" s="159">
        <v>4511951.2899999991</v>
      </c>
      <c r="AC2294" s="159">
        <v>2961229.85</v>
      </c>
      <c r="AD2294" s="159">
        <v>2961229.85</v>
      </c>
      <c r="AE2294" s="159">
        <v>11029811.65</v>
      </c>
      <c r="AF2294" s="159">
        <v>9502613.6699999999</v>
      </c>
      <c r="AG2294" s="159">
        <v>963021.1</v>
      </c>
      <c r="AH2294" s="159">
        <v>185862.58</v>
      </c>
      <c r="AI2294" s="159">
        <v>0</v>
      </c>
      <c r="AJ2294" s="159">
        <v>0</v>
      </c>
    </row>
    <row r="2295" spans="1:36">
      <c r="A2295" s="153">
        <v>30</v>
      </c>
      <c r="B2295" s="154">
        <v>29</v>
      </c>
      <c r="C2295" s="154">
        <v>2</v>
      </c>
      <c r="D2295" s="155">
        <v>2</v>
      </c>
      <c r="E2295" s="155" t="s">
        <v>556</v>
      </c>
      <c r="F2295" s="156" t="s">
        <v>5759</v>
      </c>
      <c r="G2295" s="156" t="s">
        <v>556</v>
      </c>
      <c r="H2295" s="156" t="s">
        <v>5761</v>
      </c>
      <c r="I2295" s="155">
        <v>3029022</v>
      </c>
      <c r="J2295" s="157" t="s">
        <v>671</v>
      </c>
      <c r="K2295" s="157"/>
      <c r="L2295" s="155">
        <v>2022</v>
      </c>
      <c r="M2295" s="158">
        <v>12715</v>
      </c>
      <c r="N2295" s="159">
        <v>61513202.509999998</v>
      </c>
      <c r="O2295" s="159">
        <v>60066578.25</v>
      </c>
      <c r="P2295" s="159">
        <v>35768750.859999999</v>
      </c>
      <c r="Q2295" s="159">
        <v>14913524</v>
      </c>
      <c r="R2295" s="159">
        <v>20855226.859999999</v>
      </c>
      <c r="S2295" s="159">
        <v>1446624.26</v>
      </c>
      <c r="T2295" s="159">
        <v>269204.28999999998</v>
      </c>
      <c r="U2295" s="159">
        <v>57351763.939999998</v>
      </c>
      <c r="V2295" s="159">
        <v>51729789.93</v>
      </c>
      <c r="W2295" s="159">
        <v>20245524.050000001</v>
      </c>
      <c r="X2295" s="159">
        <v>327901.82</v>
      </c>
      <c r="Y2295" s="159">
        <v>5621974.0099999998</v>
      </c>
      <c r="Z2295" s="159">
        <v>6526097.3799999999</v>
      </c>
      <c r="AA2295" s="159">
        <v>0</v>
      </c>
      <c r="AB2295" s="159">
        <v>6526097.3799999999</v>
      </c>
      <c r="AC2295" s="159">
        <v>2000000</v>
      </c>
      <c r="AD2295" s="159">
        <v>2000000</v>
      </c>
      <c r="AE2295" s="159">
        <v>9150000</v>
      </c>
      <c r="AF2295" s="159">
        <v>8336788.3200000003</v>
      </c>
      <c r="AG2295" s="159">
        <v>290000</v>
      </c>
      <c r="AH2295" s="159">
        <v>254903.84</v>
      </c>
      <c r="AI2295" s="159">
        <v>0</v>
      </c>
      <c r="AJ2295" s="159">
        <v>0</v>
      </c>
    </row>
    <row r="2296" spans="1:36">
      <c r="A2296" s="153">
        <v>30</v>
      </c>
      <c r="B2296" s="154">
        <v>29</v>
      </c>
      <c r="C2296" s="154">
        <v>3</v>
      </c>
      <c r="D2296" s="155">
        <v>3</v>
      </c>
      <c r="E2296" s="155" t="s">
        <v>556</v>
      </c>
      <c r="F2296" s="156" t="s">
        <v>5762</v>
      </c>
      <c r="G2296" s="156" t="s">
        <v>556</v>
      </c>
      <c r="H2296" s="156" t="s">
        <v>5763</v>
      </c>
      <c r="I2296" s="155">
        <v>3029033</v>
      </c>
      <c r="J2296" s="157" t="s">
        <v>670</v>
      </c>
      <c r="K2296" s="157"/>
      <c r="L2296" s="155">
        <v>2022</v>
      </c>
      <c r="M2296" s="158">
        <v>30501</v>
      </c>
      <c r="N2296" s="159">
        <v>147471412.34</v>
      </c>
      <c r="O2296" s="159">
        <v>137671635.96000001</v>
      </c>
      <c r="P2296" s="159">
        <v>74320452.129999995</v>
      </c>
      <c r="Q2296" s="159">
        <v>25313310</v>
      </c>
      <c r="R2296" s="159">
        <v>49007142.130000003</v>
      </c>
      <c r="S2296" s="159">
        <v>9799776.3800000008</v>
      </c>
      <c r="T2296" s="159">
        <v>1512178.77</v>
      </c>
      <c r="U2296" s="159">
        <v>144671688.06</v>
      </c>
      <c r="V2296" s="159">
        <v>123802071.68000001</v>
      </c>
      <c r="W2296" s="159">
        <v>43513084.600000001</v>
      </c>
      <c r="X2296" s="159">
        <v>626651.16</v>
      </c>
      <c r="Y2296" s="159">
        <v>20869616.379999999</v>
      </c>
      <c r="Z2296" s="159">
        <v>12105628.439999999</v>
      </c>
      <c r="AA2296" s="159">
        <v>5000000</v>
      </c>
      <c r="AB2296" s="159">
        <v>7105628.4399999995</v>
      </c>
      <c r="AC2296" s="159">
        <v>4936828</v>
      </c>
      <c r="AD2296" s="159">
        <v>4936828</v>
      </c>
      <c r="AE2296" s="159">
        <v>26094110</v>
      </c>
      <c r="AF2296" s="159">
        <v>13869564.279999999</v>
      </c>
      <c r="AG2296" s="159">
        <v>1508159.92</v>
      </c>
      <c r="AH2296" s="159">
        <v>1180405.0900000001</v>
      </c>
      <c r="AI2296" s="159">
        <v>0</v>
      </c>
      <c r="AJ2296" s="159">
        <v>0</v>
      </c>
    </row>
    <row r="2297" spans="1:36">
      <c r="A2297" s="153">
        <v>30</v>
      </c>
      <c r="B2297" s="154">
        <v>30</v>
      </c>
      <c r="C2297" s="154">
        <v>1</v>
      </c>
      <c r="D2297" s="155">
        <v>2</v>
      </c>
      <c r="E2297" s="155" t="s">
        <v>556</v>
      </c>
      <c r="F2297" s="156" t="s">
        <v>5764</v>
      </c>
      <c r="G2297" s="156" t="s">
        <v>556</v>
      </c>
      <c r="H2297" s="156" t="s">
        <v>5765</v>
      </c>
      <c r="I2297" s="155">
        <v>3030012</v>
      </c>
      <c r="J2297" s="157" t="s">
        <v>669</v>
      </c>
      <c r="K2297" s="157"/>
      <c r="L2297" s="155">
        <v>2022</v>
      </c>
      <c r="M2297" s="158">
        <v>6028</v>
      </c>
      <c r="N2297" s="159">
        <v>30913137.57</v>
      </c>
      <c r="O2297" s="159">
        <v>27991096.510000002</v>
      </c>
      <c r="P2297" s="159">
        <v>19255623.350000001</v>
      </c>
      <c r="Q2297" s="159">
        <v>9564679</v>
      </c>
      <c r="R2297" s="159">
        <v>9690944.3499999996</v>
      </c>
      <c r="S2297" s="159">
        <v>2922041.06</v>
      </c>
      <c r="T2297" s="159">
        <v>23606.12</v>
      </c>
      <c r="U2297" s="159">
        <v>35711281.140000001</v>
      </c>
      <c r="V2297" s="159">
        <v>24854273.879999999</v>
      </c>
      <c r="W2297" s="159">
        <v>9435658.9100000001</v>
      </c>
      <c r="X2297" s="159">
        <v>13198.87</v>
      </c>
      <c r="Y2297" s="159">
        <v>10857007.26</v>
      </c>
      <c r="Z2297" s="159">
        <v>6212838.04</v>
      </c>
      <c r="AA2297" s="159">
        <v>1500000</v>
      </c>
      <c r="AB2297" s="159">
        <v>4712838.04</v>
      </c>
      <c r="AC2297" s="159">
        <v>1062147</v>
      </c>
      <c r="AD2297" s="159">
        <v>1056147</v>
      </c>
      <c r="AE2297" s="159">
        <v>1764338.86</v>
      </c>
      <c r="AF2297" s="159">
        <v>3136822.63</v>
      </c>
      <c r="AG2297" s="159">
        <v>0</v>
      </c>
      <c r="AH2297" s="159">
        <v>0</v>
      </c>
      <c r="AI2297" s="159">
        <v>0</v>
      </c>
      <c r="AJ2297" s="159">
        <v>0</v>
      </c>
    </row>
    <row r="2298" spans="1:36">
      <c r="A2298" s="153">
        <v>30</v>
      </c>
      <c r="B2298" s="154">
        <v>30</v>
      </c>
      <c r="C2298" s="154">
        <v>2</v>
      </c>
      <c r="D2298" s="155">
        <v>3</v>
      </c>
      <c r="E2298" s="155" t="s">
        <v>556</v>
      </c>
      <c r="F2298" s="156" t="s">
        <v>5766</v>
      </c>
      <c r="G2298" s="156" t="s">
        <v>556</v>
      </c>
      <c r="H2298" s="156" t="s">
        <v>5767</v>
      </c>
      <c r="I2298" s="155">
        <v>3030023</v>
      </c>
      <c r="J2298" s="157" t="s">
        <v>668</v>
      </c>
      <c r="K2298" s="157"/>
      <c r="L2298" s="155">
        <v>2022</v>
      </c>
      <c r="M2298" s="158">
        <v>10276</v>
      </c>
      <c r="N2298" s="159">
        <v>49501059.159999996</v>
      </c>
      <c r="O2298" s="159">
        <v>47951643.200000003</v>
      </c>
      <c r="P2298" s="159">
        <v>29390897.09</v>
      </c>
      <c r="Q2298" s="159">
        <v>13912173</v>
      </c>
      <c r="R2298" s="159">
        <v>15478724.09</v>
      </c>
      <c r="S2298" s="159">
        <v>1549415.96</v>
      </c>
      <c r="T2298" s="159">
        <v>829589.18</v>
      </c>
      <c r="U2298" s="159">
        <v>47761082.509999998</v>
      </c>
      <c r="V2298" s="159">
        <v>44847481.829999998</v>
      </c>
      <c r="W2298" s="159">
        <v>17310940.289999999</v>
      </c>
      <c r="X2298" s="159">
        <v>266118.28999999998</v>
      </c>
      <c r="Y2298" s="159">
        <v>2913600.68</v>
      </c>
      <c r="Z2298" s="159">
        <v>1702121.77</v>
      </c>
      <c r="AA2298" s="159">
        <v>533595.35</v>
      </c>
      <c r="AB2298" s="159">
        <v>1168526.42</v>
      </c>
      <c r="AC2298" s="159">
        <v>1211972</v>
      </c>
      <c r="AD2298" s="159">
        <v>1211972</v>
      </c>
      <c r="AE2298" s="159">
        <v>10521207.35</v>
      </c>
      <c r="AF2298" s="159">
        <v>3104161.37</v>
      </c>
      <c r="AG2298" s="159">
        <v>347508.7</v>
      </c>
      <c r="AH2298" s="159">
        <v>324677.68</v>
      </c>
      <c r="AI2298" s="159">
        <v>0</v>
      </c>
      <c r="AJ2298" s="159">
        <v>0</v>
      </c>
    </row>
    <row r="2299" spans="1:36">
      <c r="A2299" s="153">
        <v>30</v>
      </c>
      <c r="B2299" s="154">
        <v>30</v>
      </c>
      <c r="C2299" s="154">
        <v>3</v>
      </c>
      <c r="D2299" s="155">
        <v>3</v>
      </c>
      <c r="E2299" s="155" t="s">
        <v>556</v>
      </c>
      <c r="F2299" s="156" t="s">
        <v>5766</v>
      </c>
      <c r="G2299" s="156" t="s">
        <v>556</v>
      </c>
      <c r="H2299" s="156" t="s">
        <v>5768</v>
      </c>
      <c r="I2299" s="155">
        <v>3030033</v>
      </c>
      <c r="J2299" s="157" t="s">
        <v>667</v>
      </c>
      <c r="K2299" s="157"/>
      <c r="L2299" s="155">
        <v>2022</v>
      </c>
      <c r="M2299" s="158">
        <v>7558</v>
      </c>
      <c r="N2299" s="159">
        <v>41628692.649999999</v>
      </c>
      <c r="O2299" s="159">
        <v>40971866.170000002</v>
      </c>
      <c r="P2299" s="159">
        <v>20049424.219999999</v>
      </c>
      <c r="Q2299" s="159">
        <v>8188428</v>
      </c>
      <c r="R2299" s="159">
        <v>11860996.220000001</v>
      </c>
      <c r="S2299" s="159">
        <v>656826.48</v>
      </c>
      <c r="T2299" s="159">
        <v>121783.98</v>
      </c>
      <c r="U2299" s="159">
        <v>42279566.740000002</v>
      </c>
      <c r="V2299" s="159">
        <v>36485546.829999998</v>
      </c>
      <c r="W2299" s="159">
        <v>13487060.609999999</v>
      </c>
      <c r="X2299" s="159">
        <v>245198.82</v>
      </c>
      <c r="Y2299" s="159">
        <v>5794019.9100000001</v>
      </c>
      <c r="Z2299" s="159">
        <v>3371844.17</v>
      </c>
      <c r="AA2299" s="159">
        <v>3040000</v>
      </c>
      <c r="AB2299" s="159">
        <v>331844.16999999993</v>
      </c>
      <c r="AC2299" s="159">
        <v>1822152</v>
      </c>
      <c r="AD2299" s="159">
        <v>1822152</v>
      </c>
      <c r="AE2299" s="159">
        <v>10222456</v>
      </c>
      <c r="AF2299" s="159">
        <v>4486319.34</v>
      </c>
      <c r="AG2299" s="159">
        <v>98880</v>
      </c>
      <c r="AH2299" s="159">
        <v>98880</v>
      </c>
      <c r="AI2299" s="159">
        <v>0</v>
      </c>
      <c r="AJ2299" s="159">
        <v>0</v>
      </c>
    </row>
    <row r="2300" spans="1:36">
      <c r="A2300" s="153">
        <v>30</v>
      </c>
      <c r="B2300" s="154">
        <v>30</v>
      </c>
      <c r="C2300" s="154">
        <v>4</v>
      </c>
      <c r="D2300" s="155">
        <v>3</v>
      </c>
      <c r="E2300" s="155" t="s">
        <v>556</v>
      </c>
      <c r="F2300" s="156" t="s">
        <v>5766</v>
      </c>
      <c r="G2300" s="156" t="s">
        <v>556</v>
      </c>
      <c r="H2300" s="156" t="s">
        <v>5769</v>
      </c>
      <c r="I2300" s="155">
        <v>3030043</v>
      </c>
      <c r="J2300" s="157" t="s">
        <v>666</v>
      </c>
      <c r="K2300" s="157"/>
      <c r="L2300" s="155">
        <v>2022</v>
      </c>
      <c r="M2300" s="158">
        <v>6980</v>
      </c>
      <c r="N2300" s="159">
        <v>34407042.880000003</v>
      </c>
      <c r="O2300" s="159">
        <v>32463037.98</v>
      </c>
      <c r="P2300" s="159">
        <v>23404933.920000002</v>
      </c>
      <c r="Q2300" s="159">
        <v>11675063</v>
      </c>
      <c r="R2300" s="159">
        <v>11729870.92</v>
      </c>
      <c r="S2300" s="159">
        <v>1944004.9</v>
      </c>
      <c r="T2300" s="159">
        <v>449868</v>
      </c>
      <c r="U2300" s="159">
        <v>34490192</v>
      </c>
      <c r="V2300" s="159">
        <v>29782213.890000001</v>
      </c>
      <c r="W2300" s="159">
        <v>9503522.5399999991</v>
      </c>
      <c r="X2300" s="159">
        <v>50267.79</v>
      </c>
      <c r="Y2300" s="159">
        <v>4707978.1100000003</v>
      </c>
      <c r="Z2300" s="159">
        <v>1602929.09</v>
      </c>
      <c r="AA2300" s="159">
        <v>1116615.47</v>
      </c>
      <c r="AB2300" s="159">
        <v>486313.62000000011</v>
      </c>
      <c r="AC2300" s="159">
        <v>1233564.94</v>
      </c>
      <c r="AD2300" s="159">
        <v>1233564.94</v>
      </c>
      <c r="AE2300" s="159">
        <v>2506554.39</v>
      </c>
      <c r="AF2300" s="159">
        <v>2680824.09</v>
      </c>
      <c r="AG2300" s="159">
        <v>118999.99</v>
      </c>
      <c r="AH2300" s="159">
        <v>0</v>
      </c>
      <c r="AI2300" s="159">
        <v>0</v>
      </c>
      <c r="AJ2300" s="159">
        <v>0</v>
      </c>
    </row>
    <row r="2301" spans="1:36">
      <c r="A2301" s="153">
        <v>30</v>
      </c>
      <c r="B2301" s="154">
        <v>30</v>
      </c>
      <c r="C2301" s="154">
        <v>5</v>
      </c>
      <c r="D2301" s="155">
        <v>3</v>
      </c>
      <c r="E2301" s="155" t="s">
        <v>556</v>
      </c>
      <c r="F2301" s="156" t="s">
        <v>5766</v>
      </c>
      <c r="G2301" s="156" t="s">
        <v>556</v>
      </c>
      <c r="H2301" s="156" t="s">
        <v>5770</v>
      </c>
      <c r="I2301" s="155">
        <v>3030053</v>
      </c>
      <c r="J2301" s="157" t="s">
        <v>665</v>
      </c>
      <c r="K2301" s="157"/>
      <c r="L2301" s="155">
        <v>2022</v>
      </c>
      <c r="M2301" s="158">
        <v>46978</v>
      </c>
      <c r="N2301" s="159">
        <v>252786042.16999999</v>
      </c>
      <c r="O2301" s="159">
        <v>223329154</v>
      </c>
      <c r="P2301" s="159">
        <v>107232879.48999999</v>
      </c>
      <c r="Q2301" s="159">
        <v>39620189</v>
      </c>
      <c r="R2301" s="159">
        <v>67612690.489999995</v>
      </c>
      <c r="S2301" s="159">
        <v>29456888.170000002</v>
      </c>
      <c r="T2301" s="159">
        <v>380198.41</v>
      </c>
      <c r="U2301" s="159">
        <v>225791467.94</v>
      </c>
      <c r="V2301" s="159">
        <v>192297591.38</v>
      </c>
      <c r="W2301" s="159">
        <v>61159147.960000001</v>
      </c>
      <c r="X2301" s="159">
        <v>669353.02</v>
      </c>
      <c r="Y2301" s="159">
        <v>33493876.559999999</v>
      </c>
      <c r="Z2301" s="159">
        <v>40792166.619999997</v>
      </c>
      <c r="AA2301" s="159">
        <v>30000000</v>
      </c>
      <c r="AB2301" s="159">
        <v>10792166.619999997</v>
      </c>
      <c r="AC2301" s="159">
        <v>4164653.52</v>
      </c>
      <c r="AD2301" s="159">
        <v>4164653.52</v>
      </c>
      <c r="AE2301" s="159">
        <v>33978369.469999999</v>
      </c>
      <c r="AF2301" s="159">
        <v>31031562.620000001</v>
      </c>
      <c r="AG2301" s="159">
        <v>145889.69</v>
      </c>
      <c r="AH2301" s="159">
        <v>110766</v>
      </c>
      <c r="AI2301" s="159">
        <v>0</v>
      </c>
      <c r="AJ2301" s="159">
        <v>0</v>
      </c>
    </row>
    <row r="2302" spans="1:36">
      <c r="A2302" s="153">
        <v>30</v>
      </c>
      <c r="B2302" s="154">
        <v>31</v>
      </c>
      <c r="C2302" s="154">
        <v>1</v>
      </c>
      <c r="D2302" s="155">
        <v>1</v>
      </c>
      <c r="E2302" s="155" t="s">
        <v>556</v>
      </c>
      <c r="F2302" s="156" t="s">
        <v>5771</v>
      </c>
      <c r="G2302" s="156" t="s">
        <v>556</v>
      </c>
      <c r="H2302" s="156" t="s">
        <v>5772</v>
      </c>
      <c r="I2302" s="155">
        <v>3031011</v>
      </c>
      <c r="J2302" s="157" t="s">
        <v>658</v>
      </c>
      <c r="K2302" s="157"/>
      <c r="L2302" s="155">
        <v>2022</v>
      </c>
      <c r="M2302" s="158">
        <v>18498</v>
      </c>
      <c r="N2302" s="159">
        <v>84059753.670000002</v>
      </c>
      <c r="O2302" s="159">
        <v>80529280.420000002</v>
      </c>
      <c r="P2302" s="159">
        <v>43202509.420000002</v>
      </c>
      <c r="Q2302" s="159">
        <v>15480331</v>
      </c>
      <c r="R2302" s="159">
        <v>27722178.420000002</v>
      </c>
      <c r="S2302" s="159">
        <v>3530473.25</v>
      </c>
      <c r="T2302" s="159">
        <v>1709833.8</v>
      </c>
      <c r="U2302" s="159">
        <v>85454274.290000007</v>
      </c>
      <c r="V2302" s="159">
        <v>71399335.400000006</v>
      </c>
      <c r="W2302" s="159">
        <v>25840818.719999999</v>
      </c>
      <c r="X2302" s="159">
        <v>8027.56</v>
      </c>
      <c r="Y2302" s="159">
        <v>14054938.890000001</v>
      </c>
      <c r="Z2302" s="159">
        <v>7011607.0099999998</v>
      </c>
      <c r="AA2302" s="159">
        <v>0</v>
      </c>
      <c r="AB2302" s="159">
        <v>7011607.0099999998</v>
      </c>
      <c r="AC2302" s="159">
        <v>110764.8</v>
      </c>
      <c r="AD2302" s="159">
        <v>110764.8</v>
      </c>
      <c r="AE2302" s="159">
        <v>193838.38</v>
      </c>
      <c r="AF2302" s="159">
        <v>9129945.0199999996</v>
      </c>
      <c r="AG2302" s="159">
        <v>857972.6</v>
      </c>
      <c r="AH2302" s="159">
        <v>777751.91</v>
      </c>
      <c r="AI2302" s="159">
        <v>0</v>
      </c>
      <c r="AJ2302" s="159">
        <v>0</v>
      </c>
    </row>
    <row r="2303" spans="1:36">
      <c r="A2303" s="153">
        <v>30</v>
      </c>
      <c r="B2303" s="154">
        <v>31</v>
      </c>
      <c r="C2303" s="154">
        <v>2</v>
      </c>
      <c r="D2303" s="155">
        <v>3</v>
      </c>
      <c r="E2303" s="155" t="s">
        <v>556</v>
      </c>
      <c r="F2303" s="156" t="s">
        <v>5773</v>
      </c>
      <c r="G2303" s="156" t="s">
        <v>556</v>
      </c>
      <c r="H2303" s="156" t="s">
        <v>5774</v>
      </c>
      <c r="I2303" s="155">
        <v>3031023</v>
      </c>
      <c r="J2303" s="157" t="s">
        <v>664</v>
      </c>
      <c r="K2303" s="157"/>
      <c r="L2303" s="155">
        <v>2022</v>
      </c>
      <c r="M2303" s="158">
        <v>11473</v>
      </c>
      <c r="N2303" s="159">
        <v>56289700.520000003</v>
      </c>
      <c r="O2303" s="159">
        <v>52321380.049999997</v>
      </c>
      <c r="P2303" s="159">
        <v>33773730.140000001</v>
      </c>
      <c r="Q2303" s="159">
        <v>14545467</v>
      </c>
      <c r="R2303" s="159">
        <v>19228263.140000001</v>
      </c>
      <c r="S2303" s="159">
        <v>3968320.47</v>
      </c>
      <c r="T2303" s="159">
        <v>600860.29</v>
      </c>
      <c r="U2303" s="159">
        <v>54322995.079999998</v>
      </c>
      <c r="V2303" s="159">
        <v>48767751.490000002</v>
      </c>
      <c r="W2303" s="159">
        <v>18650440.02</v>
      </c>
      <c r="X2303" s="159">
        <v>272556.98</v>
      </c>
      <c r="Y2303" s="159">
        <v>5555243.5899999999</v>
      </c>
      <c r="Z2303" s="159">
        <v>5254822.83</v>
      </c>
      <c r="AA2303" s="159">
        <v>1500000</v>
      </c>
      <c r="AB2303" s="159">
        <v>3754822.83</v>
      </c>
      <c r="AC2303" s="159">
        <v>1619972</v>
      </c>
      <c r="AD2303" s="159">
        <v>1619972</v>
      </c>
      <c r="AE2303" s="159">
        <v>11879921</v>
      </c>
      <c r="AF2303" s="159">
        <v>3553628.56</v>
      </c>
      <c r="AG2303" s="159">
        <v>379710.74</v>
      </c>
      <c r="AH2303" s="159">
        <v>503304.8</v>
      </c>
      <c r="AI2303" s="159">
        <v>0</v>
      </c>
      <c r="AJ2303" s="159">
        <v>0</v>
      </c>
    </row>
    <row r="2304" spans="1:36">
      <c r="A2304" s="153">
        <v>30</v>
      </c>
      <c r="B2304" s="154">
        <v>31</v>
      </c>
      <c r="C2304" s="154">
        <v>3</v>
      </c>
      <c r="D2304" s="155">
        <v>3</v>
      </c>
      <c r="E2304" s="155" t="s">
        <v>556</v>
      </c>
      <c r="F2304" s="156" t="s">
        <v>5773</v>
      </c>
      <c r="G2304" s="156" t="s">
        <v>556</v>
      </c>
      <c r="H2304" s="156" t="s">
        <v>5775</v>
      </c>
      <c r="I2304" s="155">
        <v>3031033</v>
      </c>
      <c r="J2304" s="157" t="s">
        <v>663</v>
      </c>
      <c r="K2304" s="157"/>
      <c r="L2304" s="155">
        <v>2022</v>
      </c>
      <c r="M2304" s="158">
        <v>7539</v>
      </c>
      <c r="N2304" s="159">
        <v>39990686.090000004</v>
      </c>
      <c r="O2304" s="159">
        <v>36848232.340000004</v>
      </c>
      <c r="P2304" s="159">
        <v>23837584.170000002</v>
      </c>
      <c r="Q2304" s="159">
        <v>11475993</v>
      </c>
      <c r="R2304" s="159">
        <v>12361591.17</v>
      </c>
      <c r="S2304" s="159">
        <v>3142453.75</v>
      </c>
      <c r="T2304" s="159">
        <v>465917.35</v>
      </c>
      <c r="U2304" s="159">
        <v>38095003.340000004</v>
      </c>
      <c r="V2304" s="159">
        <v>34838072.25</v>
      </c>
      <c r="W2304" s="159">
        <v>14606782.890000001</v>
      </c>
      <c r="X2304" s="159">
        <v>260568.15</v>
      </c>
      <c r="Y2304" s="159">
        <v>3256931.09</v>
      </c>
      <c r="Z2304" s="159">
        <v>2553085.75</v>
      </c>
      <c r="AA2304" s="159">
        <v>99543</v>
      </c>
      <c r="AB2304" s="159">
        <v>2453542.75</v>
      </c>
      <c r="AC2304" s="159">
        <v>2328318</v>
      </c>
      <c r="AD2304" s="159">
        <v>2328318</v>
      </c>
      <c r="AE2304" s="159">
        <v>8254558</v>
      </c>
      <c r="AF2304" s="159">
        <v>2010160.09</v>
      </c>
      <c r="AG2304" s="159">
        <v>318287.69</v>
      </c>
      <c r="AH2304" s="159">
        <v>453901.98</v>
      </c>
      <c r="AI2304" s="159">
        <v>0</v>
      </c>
      <c r="AJ2304" s="159">
        <v>0</v>
      </c>
    </row>
    <row r="2305" spans="1:36">
      <c r="A2305" s="153">
        <v>30</v>
      </c>
      <c r="B2305" s="154">
        <v>31</v>
      </c>
      <c r="C2305" s="154">
        <v>4</v>
      </c>
      <c r="D2305" s="155">
        <v>2</v>
      </c>
      <c r="E2305" s="155" t="s">
        <v>556</v>
      </c>
      <c r="F2305" s="156" t="s">
        <v>5776</v>
      </c>
      <c r="G2305" s="156" t="s">
        <v>556</v>
      </c>
      <c r="H2305" s="156" t="s">
        <v>5777</v>
      </c>
      <c r="I2305" s="155">
        <v>3031042</v>
      </c>
      <c r="J2305" s="157" t="s">
        <v>662</v>
      </c>
      <c r="K2305" s="157"/>
      <c r="L2305" s="155">
        <v>2022</v>
      </c>
      <c r="M2305" s="158">
        <v>5547</v>
      </c>
      <c r="N2305" s="159">
        <v>28352595.600000001</v>
      </c>
      <c r="O2305" s="159">
        <v>25542310.93</v>
      </c>
      <c r="P2305" s="159">
        <v>19109872.969999999</v>
      </c>
      <c r="Q2305" s="159">
        <v>9522500</v>
      </c>
      <c r="R2305" s="159">
        <v>9587372.9700000007</v>
      </c>
      <c r="S2305" s="159">
        <v>2810284.67</v>
      </c>
      <c r="T2305" s="159">
        <v>113679.52</v>
      </c>
      <c r="U2305" s="159">
        <v>26510978.809999999</v>
      </c>
      <c r="V2305" s="159">
        <v>24262555.579999998</v>
      </c>
      <c r="W2305" s="159">
        <v>8729026.1099999994</v>
      </c>
      <c r="X2305" s="159">
        <v>202017.59</v>
      </c>
      <c r="Y2305" s="159">
        <v>2248423.23</v>
      </c>
      <c r="Z2305" s="159">
        <v>806753.25</v>
      </c>
      <c r="AA2305" s="159">
        <v>384000</v>
      </c>
      <c r="AB2305" s="159">
        <v>422753.25</v>
      </c>
      <c r="AC2305" s="159">
        <v>2125361.27</v>
      </c>
      <c r="AD2305" s="159">
        <v>2125361.27</v>
      </c>
      <c r="AE2305" s="159">
        <v>6558779.7300000004</v>
      </c>
      <c r="AF2305" s="159">
        <v>1279755.3500000001</v>
      </c>
      <c r="AG2305" s="159">
        <v>246609.17</v>
      </c>
      <c r="AH2305" s="159">
        <v>282884.21999999997</v>
      </c>
      <c r="AI2305" s="159">
        <v>0</v>
      </c>
      <c r="AJ2305" s="159">
        <v>0</v>
      </c>
    </row>
    <row r="2306" spans="1:36">
      <c r="A2306" s="153">
        <v>30</v>
      </c>
      <c r="B2306" s="154">
        <v>31</v>
      </c>
      <c r="C2306" s="154">
        <v>5</v>
      </c>
      <c r="D2306" s="155">
        <v>3</v>
      </c>
      <c r="E2306" s="155" t="s">
        <v>556</v>
      </c>
      <c r="F2306" s="156" t="s">
        <v>5773</v>
      </c>
      <c r="G2306" s="156" t="s">
        <v>556</v>
      </c>
      <c r="H2306" s="156" t="s">
        <v>5778</v>
      </c>
      <c r="I2306" s="155">
        <v>3031053</v>
      </c>
      <c r="J2306" s="157" t="s">
        <v>661</v>
      </c>
      <c r="K2306" s="157"/>
      <c r="L2306" s="155">
        <v>2022</v>
      </c>
      <c r="M2306" s="158">
        <v>8557</v>
      </c>
      <c r="N2306" s="159">
        <v>42354076.210000001</v>
      </c>
      <c r="O2306" s="159">
        <v>40014145.920000002</v>
      </c>
      <c r="P2306" s="159">
        <v>26535734.810000002</v>
      </c>
      <c r="Q2306" s="159">
        <v>12078707</v>
      </c>
      <c r="R2306" s="159">
        <v>14457027.810000001</v>
      </c>
      <c r="S2306" s="159">
        <v>2339930.29</v>
      </c>
      <c r="T2306" s="159">
        <v>772281.9</v>
      </c>
      <c r="U2306" s="159">
        <v>40828412.649999999</v>
      </c>
      <c r="V2306" s="159">
        <v>36365559.049999997</v>
      </c>
      <c r="W2306" s="159">
        <v>11241196.060000001</v>
      </c>
      <c r="X2306" s="159">
        <v>188236.27</v>
      </c>
      <c r="Y2306" s="159">
        <v>4462853.5999999996</v>
      </c>
      <c r="Z2306" s="159">
        <v>852133.62</v>
      </c>
      <c r="AA2306" s="159">
        <v>0</v>
      </c>
      <c r="AB2306" s="159">
        <v>852133.62</v>
      </c>
      <c r="AC2306" s="159">
        <v>959000</v>
      </c>
      <c r="AD2306" s="159">
        <v>934000</v>
      </c>
      <c r="AE2306" s="159">
        <v>6510754</v>
      </c>
      <c r="AF2306" s="159">
        <v>3648586.87</v>
      </c>
      <c r="AG2306" s="159">
        <v>190000</v>
      </c>
      <c r="AH2306" s="159">
        <v>221502</v>
      </c>
      <c r="AI2306" s="159">
        <v>0</v>
      </c>
      <c r="AJ2306" s="159">
        <v>0</v>
      </c>
    </row>
    <row r="2307" spans="1:36">
      <c r="A2307" s="153">
        <v>30</v>
      </c>
      <c r="B2307" s="154">
        <v>31</v>
      </c>
      <c r="C2307" s="154">
        <v>6</v>
      </c>
      <c r="D2307" s="155">
        <v>2</v>
      </c>
      <c r="E2307" s="155" t="s">
        <v>556</v>
      </c>
      <c r="F2307" s="156" t="s">
        <v>5776</v>
      </c>
      <c r="G2307" s="156" t="s">
        <v>556</v>
      </c>
      <c r="H2307" s="156" t="s">
        <v>5779</v>
      </c>
      <c r="I2307" s="155">
        <v>3031062</v>
      </c>
      <c r="J2307" s="157" t="s">
        <v>660</v>
      </c>
      <c r="K2307" s="157"/>
      <c r="L2307" s="155">
        <v>2022</v>
      </c>
      <c r="M2307" s="158">
        <v>3054</v>
      </c>
      <c r="N2307" s="159">
        <v>15908867.869999999</v>
      </c>
      <c r="O2307" s="159">
        <v>13948159.119999999</v>
      </c>
      <c r="P2307" s="159">
        <v>9299750.8300000001</v>
      </c>
      <c r="Q2307" s="159">
        <v>4201288</v>
      </c>
      <c r="R2307" s="159">
        <v>5098462.83</v>
      </c>
      <c r="S2307" s="159">
        <v>1960708.75</v>
      </c>
      <c r="T2307" s="159">
        <v>227759.17</v>
      </c>
      <c r="U2307" s="159">
        <v>13762042.640000001</v>
      </c>
      <c r="V2307" s="159">
        <v>13277379.58</v>
      </c>
      <c r="W2307" s="159">
        <v>4738762.97</v>
      </c>
      <c r="X2307" s="159">
        <v>204491.28</v>
      </c>
      <c r="Y2307" s="159">
        <v>484663.06</v>
      </c>
      <c r="Z2307" s="159">
        <v>653977.36</v>
      </c>
      <c r="AA2307" s="159">
        <v>0</v>
      </c>
      <c r="AB2307" s="159">
        <v>653977.36</v>
      </c>
      <c r="AC2307" s="159">
        <v>2456057.4</v>
      </c>
      <c r="AD2307" s="159">
        <v>2453718</v>
      </c>
      <c r="AE2307" s="159">
        <v>4109676.81</v>
      </c>
      <c r="AF2307" s="159">
        <v>670779.54</v>
      </c>
      <c r="AG2307" s="159">
        <v>16128</v>
      </c>
      <c r="AH2307" s="159">
        <v>39274</v>
      </c>
      <c r="AI2307" s="159">
        <v>0</v>
      </c>
      <c r="AJ2307" s="159">
        <v>0</v>
      </c>
    </row>
    <row r="2308" spans="1:36">
      <c r="A2308" s="153">
        <v>30</v>
      </c>
      <c r="B2308" s="154">
        <v>31</v>
      </c>
      <c r="C2308" s="154">
        <v>7</v>
      </c>
      <c r="D2308" s="155">
        <v>2</v>
      </c>
      <c r="E2308" s="155" t="s">
        <v>556</v>
      </c>
      <c r="F2308" s="156" t="s">
        <v>5776</v>
      </c>
      <c r="G2308" s="156" t="s">
        <v>556</v>
      </c>
      <c r="H2308" s="156" t="s">
        <v>5780</v>
      </c>
      <c r="I2308" s="155">
        <v>3031072</v>
      </c>
      <c r="J2308" s="157" t="s">
        <v>659</v>
      </c>
      <c r="K2308" s="157"/>
      <c r="L2308" s="155">
        <v>2022</v>
      </c>
      <c r="M2308" s="158">
        <v>4897</v>
      </c>
      <c r="N2308" s="159">
        <v>21697152.510000002</v>
      </c>
      <c r="O2308" s="159">
        <v>20995232.649999999</v>
      </c>
      <c r="P2308" s="159">
        <v>14500414.030000001</v>
      </c>
      <c r="Q2308" s="159">
        <v>6828427</v>
      </c>
      <c r="R2308" s="159">
        <v>7671987.0300000003</v>
      </c>
      <c r="S2308" s="159">
        <v>701919.86</v>
      </c>
      <c r="T2308" s="159">
        <v>121170.62</v>
      </c>
      <c r="U2308" s="159">
        <v>22787866.969999999</v>
      </c>
      <c r="V2308" s="159">
        <v>19289743.050000001</v>
      </c>
      <c r="W2308" s="159">
        <v>7047456.6200000001</v>
      </c>
      <c r="X2308" s="159">
        <v>38965.410000000003</v>
      </c>
      <c r="Y2308" s="159">
        <v>3498123.92</v>
      </c>
      <c r="Z2308" s="159">
        <v>3267122.36</v>
      </c>
      <c r="AA2308" s="159">
        <v>974000</v>
      </c>
      <c r="AB2308" s="159">
        <v>2293122.36</v>
      </c>
      <c r="AC2308" s="159">
        <v>312508</v>
      </c>
      <c r="AD2308" s="159">
        <v>312508</v>
      </c>
      <c r="AE2308" s="159">
        <v>1847123</v>
      </c>
      <c r="AF2308" s="159">
        <v>1705489.6</v>
      </c>
      <c r="AG2308" s="159">
        <v>147376.17000000001</v>
      </c>
      <c r="AH2308" s="159">
        <v>147376.17000000001</v>
      </c>
      <c r="AI2308" s="159">
        <v>0</v>
      </c>
      <c r="AJ2308" s="159">
        <v>0</v>
      </c>
    </row>
    <row r="2309" spans="1:36">
      <c r="A2309" s="153">
        <v>30</v>
      </c>
      <c r="B2309" s="154">
        <v>31</v>
      </c>
      <c r="C2309" s="154">
        <v>8</v>
      </c>
      <c r="D2309" s="155">
        <v>2</v>
      </c>
      <c r="E2309" s="155" t="s">
        <v>556</v>
      </c>
      <c r="F2309" s="156" t="s">
        <v>5776</v>
      </c>
      <c r="G2309" s="156" t="s">
        <v>556</v>
      </c>
      <c r="H2309" s="156" t="s">
        <v>5781</v>
      </c>
      <c r="I2309" s="155">
        <v>3031082</v>
      </c>
      <c r="J2309" s="157" t="s">
        <v>658</v>
      </c>
      <c r="K2309" s="157"/>
      <c r="L2309" s="155">
        <v>2022</v>
      </c>
      <c r="M2309" s="158">
        <v>9940</v>
      </c>
      <c r="N2309" s="159">
        <v>51568003.950000003</v>
      </c>
      <c r="O2309" s="159">
        <v>47590154.600000001</v>
      </c>
      <c r="P2309" s="159">
        <v>34282501.609999999</v>
      </c>
      <c r="Q2309" s="159">
        <v>16374359</v>
      </c>
      <c r="R2309" s="159">
        <v>17908142.609999999</v>
      </c>
      <c r="S2309" s="159">
        <v>3977849.35</v>
      </c>
      <c r="T2309" s="159">
        <v>296587.2</v>
      </c>
      <c r="U2309" s="159">
        <v>52302303.619999997</v>
      </c>
      <c r="V2309" s="159">
        <v>40210401.390000001</v>
      </c>
      <c r="W2309" s="159">
        <v>13499034.33</v>
      </c>
      <c r="X2309" s="159">
        <v>207714.45</v>
      </c>
      <c r="Y2309" s="159">
        <v>12091902.23</v>
      </c>
      <c r="Z2309" s="159">
        <v>4720155.76</v>
      </c>
      <c r="AA2309" s="159">
        <v>3200000</v>
      </c>
      <c r="AB2309" s="159">
        <v>1520155.7599999998</v>
      </c>
      <c r="AC2309" s="159">
        <v>2727135.88</v>
      </c>
      <c r="AD2309" s="159">
        <v>2727135.88</v>
      </c>
      <c r="AE2309" s="159">
        <v>9495500</v>
      </c>
      <c r="AF2309" s="159">
        <v>7379753.21</v>
      </c>
      <c r="AG2309" s="159">
        <v>0</v>
      </c>
      <c r="AH2309" s="159">
        <v>0</v>
      </c>
      <c r="AI2309" s="159">
        <v>0</v>
      </c>
      <c r="AJ2309" s="159">
        <v>0</v>
      </c>
    </row>
    <row r="2310" spans="1:36">
      <c r="A2310" s="153">
        <v>32</v>
      </c>
      <c r="B2310" s="154">
        <v>1</v>
      </c>
      <c r="C2310" s="154">
        <v>1</v>
      </c>
      <c r="D2310" s="155">
        <v>1</v>
      </c>
      <c r="E2310" s="155" t="s">
        <v>556</v>
      </c>
      <c r="F2310" s="156" t="s">
        <v>5782</v>
      </c>
      <c r="G2310" s="156" t="s">
        <v>556</v>
      </c>
      <c r="H2310" s="156" t="s">
        <v>5783</v>
      </c>
      <c r="I2310" s="155">
        <v>3201011</v>
      </c>
      <c r="J2310" s="157" t="s">
        <v>657</v>
      </c>
      <c r="K2310" s="157"/>
      <c r="L2310" s="155">
        <v>2022</v>
      </c>
      <c r="M2310" s="158">
        <v>24250</v>
      </c>
      <c r="N2310" s="159">
        <v>119895760.95999999</v>
      </c>
      <c r="O2310" s="159">
        <v>107340396.12</v>
      </c>
      <c r="P2310" s="159">
        <v>59342023.390000001</v>
      </c>
      <c r="Q2310" s="159">
        <v>22755429</v>
      </c>
      <c r="R2310" s="159">
        <v>36586594.390000001</v>
      </c>
      <c r="S2310" s="159">
        <v>12555364.84</v>
      </c>
      <c r="T2310" s="159">
        <v>3164744.47</v>
      </c>
      <c r="U2310" s="159">
        <v>115616611.36</v>
      </c>
      <c r="V2310" s="159">
        <v>103262359.51000001</v>
      </c>
      <c r="W2310" s="159">
        <v>34804548.299999997</v>
      </c>
      <c r="X2310" s="159">
        <v>795003.74</v>
      </c>
      <c r="Y2310" s="159">
        <v>12354251.85</v>
      </c>
      <c r="Z2310" s="159">
        <v>11123132.59</v>
      </c>
      <c r="AA2310" s="159">
        <v>7531124</v>
      </c>
      <c r="AB2310" s="159">
        <v>3592008.59</v>
      </c>
      <c r="AC2310" s="159">
        <v>3819874</v>
      </c>
      <c r="AD2310" s="159">
        <v>3819874</v>
      </c>
      <c r="AE2310" s="159">
        <v>33287126.09</v>
      </c>
      <c r="AF2310" s="159">
        <v>4078036.61</v>
      </c>
      <c r="AG2310" s="159">
        <v>812958.12</v>
      </c>
      <c r="AH2310" s="159">
        <v>590262.07999999996</v>
      </c>
      <c r="AI2310" s="159">
        <v>0</v>
      </c>
      <c r="AJ2310" s="159">
        <v>0</v>
      </c>
    </row>
    <row r="2311" spans="1:36">
      <c r="A2311" s="153">
        <v>32</v>
      </c>
      <c r="B2311" s="154">
        <v>1</v>
      </c>
      <c r="C2311" s="154">
        <v>2</v>
      </c>
      <c r="D2311" s="155">
        <v>2</v>
      </c>
      <c r="E2311" s="155" t="s">
        <v>556</v>
      </c>
      <c r="F2311" s="156" t="s">
        <v>5784</v>
      </c>
      <c r="G2311" s="156" t="s">
        <v>556</v>
      </c>
      <c r="H2311" s="156" t="s">
        <v>5785</v>
      </c>
      <c r="I2311" s="155">
        <v>3201022</v>
      </c>
      <c r="J2311" s="157" t="s">
        <v>657</v>
      </c>
      <c r="K2311" s="157"/>
      <c r="L2311" s="155">
        <v>2022</v>
      </c>
      <c r="M2311" s="158">
        <v>7554</v>
      </c>
      <c r="N2311" s="159">
        <v>32926800.93</v>
      </c>
      <c r="O2311" s="159">
        <v>31812456.27</v>
      </c>
      <c r="P2311" s="159">
        <v>18329591.789999999</v>
      </c>
      <c r="Q2311" s="159">
        <v>6867875</v>
      </c>
      <c r="R2311" s="159">
        <v>11461716.789999999</v>
      </c>
      <c r="S2311" s="159">
        <v>1114344.6599999999</v>
      </c>
      <c r="T2311" s="159">
        <v>131646.60999999999</v>
      </c>
      <c r="U2311" s="159">
        <v>33321549.829999998</v>
      </c>
      <c r="V2311" s="159">
        <v>31700684.039999999</v>
      </c>
      <c r="W2311" s="159">
        <v>9763097.5299999993</v>
      </c>
      <c r="X2311" s="159">
        <v>573772.80000000005</v>
      </c>
      <c r="Y2311" s="159">
        <v>1620865.79</v>
      </c>
      <c r="Z2311" s="159">
        <v>8609291.7100000009</v>
      </c>
      <c r="AA2311" s="159">
        <v>0</v>
      </c>
      <c r="AB2311" s="159">
        <v>8609291.7100000009</v>
      </c>
      <c r="AC2311" s="159">
        <v>100000</v>
      </c>
      <c r="AD2311" s="159">
        <v>100000</v>
      </c>
      <c r="AE2311" s="159">
        <v>19063499.57</v>
      </c>
      <c r="AF2311" s="159">
        <v>111772.23</v>
      </c>
      <c r="AG2311" s="159">
        <v>29921.49</v>
      </c>
      <c r="AH2311" s="159">
        <v>36061.58</v>
      </c>
      <c r="AI2311" s="159">
        <v>0</v>
      </c>
      <c r="AJ2311" s="159">
        <v>0</v>
      </c>
    </row>
    <row r="2312" spans="1:36">
      <c r="A2312" s="153">
        <v>32</v>
      </c>
      <c r="B2312" s="154">
        <v>1</v>
      </c>
      <c r="C2312" s="154">
        <v>3</v>
      </c>
      <c r="D2312" s="155">
        <v>3</v>
      </c>
      <c r="E2312" s="155" t="s">
        <v>556</v>
      </c>
      <c r="F2312" s="156" t="s">
        <v>5786</v>
      </c>
      <c r="G2312" s="156" t="s">
        <v>556</v>
      </c>
      <c r="H2312" s="156" t="s">
        <v>5787</v>
      </c>
      <c r="I2312" s="155">
        <v>3201033</v>
      </c>
      <c r="J2312" s="157" t="s">
        <v>656</v>
      </c>
      <c r="K2312" s="157"/>
      <c r="L2312" s="155">
        <v>2022</v>
      </c>
      <c r="M2312" s="158">
        <v>9127</v>
      </c>
      <c r="N2312" s="159">
        <v>63990274.409999996</v>
      </c>
      <c r="O2312" s="159">
        <v>55446775.859999999</v>
      </c>
      <c r="P2312" s="159">
        <v>27499913.039999999</v>
      </c>
      <c r="Q2312" s="159">
        <v>8898678</v>
      </c>
      <c r="R2312" s="159">
        <v>18601235.039999999</v>
      </c>
      <c r="S2312" s="159">
        <v>8543498.5500000007</v>
      </c>
      <c r="T2312" s="159">
        <v>3116617.37</v>
      </c>
      <c r="U2312" s="159">
        <v>63497720.210000001</v>
      </c>
      <c r="V2312" s="159">
        <v>53594356.219999999</v>
      </c>
      <c r="W2312" s="159">
        <v>18154667.670000002</v>
      </c>
      <c r="X2312" s="159">
        <v>1281507.07</v>
      </c>
      <c r="Y2312" s="159">
        <v>9903363.9900000002</v>
      </c>
      <c r="Z2312" s="159">
        <v>4246000</v>
      </c>
      <c r="AA2312" s="159">
        <v>4000000</v>
      </c>
      <c r="AB2312" s="159">
        <v>246000</v>
      </c>
      <c r="AC2312" s="159">
        <v>3949433.53</v>
      </c>
      <c r="AD2312" s="159">
        <v>3949433.53</v>
      </c>
      <c r="AE2312" s="159">
        <v>36240407.68</v>
      </c>
      <c r="AF2312" s="159">
        <v>1852419.64</v>
      </c>
      <c r="AG2312" s="159">
        <v>2827347.05</v>
      </c>
      <c r="AH2312" s="159">
        <v>2271864.52</v>
      </c>
      <c r="AI2312" s="159">
        <v>0</v>
      </c>
      <c r="AJ2312" s="159">
        <v>0</v>
      </c>
    </row>
    <row r="2313" spans="1:36">
      <c r="A2313" s="153">
        <v>32</v>
      </c>
      <c r="B2313" s="154">
        <v>1</v>
      </c>
      <c r="C2313" s="154">
        <v>4</v>
      </c>
      <c r="D2313" s="155">
        <v>3</v>
      </c>
      <c r="E2313" s="155" t="s">
        <v>556</v>
      </c>
      <c r="F2313" s="156" t="s">
        <v>5786</v>
      </c>
      <c r="G2313" s="156" t="s">
        <v>556</v>
      </c>
      <c r="H2313" s="156" t="s">
        <v>5788</v>
      </c>
      <c r="I2313" s="155">
        <v>3201043</v>
      </c>
      <c r="J2313" s="157" t="s">
        <v>655</v>
      </c>
      <c r="K2313" s="157"/>
      <c r="L2313" s="155">
        <v>2022</v>
      </c>
      <c r="M2313" s="158">
        <v>6766</v>
      </c>
      <c r="N2313" s="159">
        <v>33625679.859999999</v>
      </c>
      <c r="O2313" s="159">
        <v>32239802.539999999</v>
      </c>
      <c r="P2313" s="159">
        <v>19189771.890000001</v>
      </c>
      <c r="Q2313" s="159">
        <v>7502747</v>
      </c>
      <c r="R2313" s="159">
        <v>11687024.890000001</v>
      </c>
      <c r="S2313" s="159">
        <v>1385877.32</v>
      </c>
      <c r="T2313" s="159">
        <v>156920.65</v>
      </c>
      <c r="U2313" s="159">
        <v>33934337.009999998</v>
      </c>
      <c r="V2313" s="159">
        <v>31357095.710000001</v>
      </c>
      <c r="W2313" s="159">
        <v>11990967.34</v>
      </c>
      <c r="X2313" s="159">
        <v>299362.37</v>
      </c>
      <c r="Y2313" s="159">
        <v>2577241.2999999998</v>
      </c>
      <c r="Z2313" s="159">
        <v>2055034.8799999999</v>
      </c>
      <c r="AA2313" s="159">
        <v>470000</v>
      </c>
      <c r="AB2313" s="159">
        <v>1585034.88</v>
      </c>
      <c r="AC2313" s="159">
        <v>1095000</v>
      </c>
      <c r="AD2313" s="159">
        <v>1095000</v>
      </c>
      <c r="AE2313" s="159">
        <v>9985000</v>
      </c>
      <c r="AF2313" s="159">
        <v>882706.83</v>
      </c>
      <c r="AG2313" s="159">
        <v>219761.31</v>
      </c>
      <c r="AH2313" s="159">
        <v>147568.24</v>
      </c>
      <c r="AI2313" s="159">
        <v>0</v>
      </c>
      <c r="AJ2313" s="159">
        <v>0</v>
      </c>
    </row>
    <row r="2314" spans="1:36">
      <c r="A2314" s="153">
        <v>32</v>
      </c>
      <c r="B2314" s="154">
        <v>2</v>
      </c>
      <c r="C2314" s="154">
        <v>1</v>
      </c>
      <c r="D2314" s="155">
        <v>2</v>
      </c>
      <c r="E2314" s="155" t="s">
        <v>556</v>
      </c>
      <c r="F2314" s="156" t="s">
        <v>5789</v>
      </c>
      <c r="G2314" s="156" t="s">
        <v>556</v>
      </c>
      <c r="H2314" s="156" t="s">
        <v>5790</v>
      </c>
      <c r="I2314" s="155">
        <v>3202012</v>
      </c>
      <c r="J2314" s="157" t="s">
        <v>654</v>
      </c>
      <c r="K2314" s="157"/>
      <c r="L2314" s="155">
        <v>2022</v>
      </c>
      <c r="M2314" s="158">
        <v>4686</v>
      </c>
      <c r="N2314" s="159">
        <v>22701035.84</v>
      </c>
      <c r="O2314" s="159">
        <v>22364576.57</v>
      </c>
      <c r="P2314" s="159">
        <v>15469237.48</v>
      </c>
      <c r="Q2314" s="159">
        <v>7076503</v>
      </c>
      <c r="R2314" s="159">
        <v>8392734.4800000004</v>
      </c>
      <c r="S2314" s="159">
        <v>336459.27</v>
      </c>
      <c r="T2314" s="159">
        <v>169830.53</v>
      </c>
      <c r="U2314" s="159">
        <v>24146043.690000001</v>
      </c>
      <c r="V2314" s="159">
        <v>21945462.640000001</v>
      </c>
      <c r="W2314" s="159">
        <v>8901621.1600000001</v>
      </c>
      <c r="X2314" s="159">
        <v>162271.85999999999</v>
      </c>
      <c r="Y2314" s="159">
        <v>2200581.0499999998</v>
      </c>
      <c r="Z2314" s="159">
        <v>1790107.48</v>
      </c>
      <c r="AA2314" s="159">
        <v>0</v>
      </c>
      <c r="AB2314" s="159">
        <v>1790107.48</v>
      </c>
      <c r="AC2314" s="159">
        <v>650000</v>
      </c>
      <c r="AD2314" s="159">
        <v>400000</v>
      </c>
      <c r="AE2314" s="159">
        <v>5755000</v>
      </c>
      <c r="AF2314" s="159">
        <v>419113.93</v>
      </c>
      <c r="AG2314" s="159">
        <v>95202</v>
      </c>
      <c r="AH2314" s="159">
        <v>141281.76999999999</v>
      </c>
      <c r="AI2314" s="159">
        <v>0</v>
      </c>
      <c r="AJ2314" s="159">
        <v>0</v>
      </c>
    </row>
    <row r="2315" spans="1:36">
      <c r="A2315" s="153">
        <v>32</v>
      </c>
      <c r="B2315" s="154">
        <v>2</v>
      </c>
      <c r="C2315" s="154">
        <v>2</v>
      </c>
      <c r="D2315" s="155">
        <v>3</v>
      </c>
      <c r="E2315" s="155" t="s">
        <v>556</v>
      </c>
      <c r="F2315" s="156" t="s">
        <v>5791</v>
      </c>
      <c r="G2315" s="156" t="s">
        <v>556</v>
      </c>
      <c r="H2315" s="156" t="s">
        <v>5792</v>
      </c>
      <c r="I2315" s="155">
        <v>3202023</v>
      </c>
      <c r="J2315" s="157" t="s">
        <v>653</v>
      </c>
      <c r="K2315" s="157"/>
      <c r="L2315" s="155">
        <v>2022</v>
      </c>
      <c r="M2315" s="158">
        <v>21691</v>
      </c>
      <c r="N2315" s="159">
        <v>111631181.83</v>
      </c>
      <c r="O2315" s="159">
        <v>94670143.150000006</v>
      </c>
      <c r="P2315" s="159">
        <v>54457472.920000002</v>
      </c>
      <c r="Q2315" s="159">
        <v>24153020</v>
      </c>
      <c r="R2315" s="159">
        <v>30304452.920000002</v>
      </c>
      <c r="S2315" s="159">
        <v>16961038.68</v>
      </c>
      <c r="T2315" s="159">
        <v>10957401.970000001</v>
      </c>
      <c r="U2315" s="159">
        <v>107806760.17</v>
      </c>
      <c r="V2315" s="159">
        <v>93746132.319999993</v>
      </c>
      <c r="W2315" s="159">
        <v>37184853.509999998</v>
      </c>
      <c r="X2315" s="159">
        <v>1656134.97</v>
      </c>
      <c r="Y2315" s="159">
        <v>14060627.85</v>
      </c>
      <c r="Z2315" s="159">
        <v>32539500</v>
      </c>
      <c r="AA2315" s="159">
        <v>32539500</v>
      </c>
      <c r="AB2315" s="159">
        <v>0</v>
      </c>
      <c r="AC2315" s="159">
        <v>30437189.32</v>
      </c>
      <c r="AD2315" s="159">
        <v>30437189.32</v>
      </c>
      <c r="AE2315" s="159">
        <v>37993077.969999999</v>
      </c>
      <c r="AF2315" s="159">
        <v>924010.83</v>
      </c>
      <c r="AG2315" s="159">
        <v>416429.2</v>
      </c>
      <c r="AH2315" s="159">
        <v>423783.44</v>
      </c>
      <c r="AI2315" s="159">
        <v>0</v>
      </c>
      <c r="AJ2315" s="159">
        <v>0</v>
      </c>
    </row>
    <row r="2316" spans="1:36">
      <c r="A2316" s="153">
        <v>32</v>
      </c>
      <c r="B2316" s="154">
        <v>2</v>
      </c>
      <c r="C2316" s="154">
        <v>3</v>
      </c>
      <c r="D2316" s="155">
        <v>3</v>
      </c>
      <c r="E2316" s="155" t="s">
        <v>556</v>
      </c>
      <c r="F2316" s="156" t="s">
        <v>5791</v>
      </c>
      <c r="G2316" s="156" t="s">
        <v>556</v>
      </c>
      <c r="H2316" s="156" t="s">
        <v>5793</v>
      </c>
      <c r="I2316" s="155">
        <v>3202033</v>
      </c>
      <c r="J2316" s="157" t="s">
        <v>652</v>
      </c>
      <c r="K2316" s="157"/>
      <c r="L2316" s="155">
        <v>2022</v>
      </c>
      <c r="M2316" s="158">
        <v>5069</v>
      </c>
      <c r="N2316" s="159">
        <v>25416584.010000002</v>
      </c>
      <c r="O2316" s="159">
        <v>23060170.899999999</v>
      </c>
      <c r="P2316" s="159">
        <v>14116127.609999999</v>
      </c>
      <c r="Q2316" s="159">
        <v>6406385</v>
      </c>
      <c r="R2316" s="159">
        <v>7709742.6100000003</v>
      </c>
      <c r="S2316" s="159">
        <v>2356413.11</v>
      </c>
      <c r="T2316" s="159">
        <v>293786.74</v>
      </c>
      <c r="U2316" s="159">
        <v>26549624.890000001</v>
      </c>
      <c r="V2316" s="159">
        <v>22295061.77</v>
      </c>
      <c r="W2316" s="159">
        <v>8242962.5700000003</v>
      </c>
      <c r="X2316" s="159">
        <v>172236.24</v>
      </c>
      <c r="Y2316" s="159">
        <v>4254563.12</v>
      </c>
      <c r="Z2316" s="159">
        <v>2914362.7</v>
      </c>
      <c r="AA2316" s="159">
        <v>0</v>
      </c>
      <c r="AB2316" s="159">
        <v>2914362.7</v>
      </c>
      <c r="AC2316" s="159">
        <v>325000</v>
      </c>
      <c r="AD2316" s="159">
        <v>325000</v>
      </c>
      <c r="AE2316" s="159">
        <v>6097942</v>
      </c>
      <c r="AF2316" s="159">
        <v>765109.13</v>
      </c>
      <c r="AG2316" s="159">
        <v>37840.9</v>
      </c>
      <c r="AH2316" s="159">
        <v>234119.59</v>
      </c>
      <c r="AI2316" s="159">
        <v>0</v>
      </c>
      <c r="AJ2316" s="159">
        <v>0</v>
      </c>
    </row>
    <row r="2317" spans="1:36">
      <c r="A2317" s="153">
        <v>32</v>
      </c>
      <c r="B2317" s="154">
        <v>2</v>
      </c>
      <c r="C2317" s="154">
        <v>4</v>
      </c>
      <c r="D2317" s="155">
        <v>2</v>
      </c>
      <c r="E2317" s="155" t="s">
        <v>556</v>
      </c>
      <c r="F2317" s="156" t="s">
        <v>5789</v>
      </c>
      <c r="G2317" s="156" t="s">
        <v>556</v>
      </c>
      <c r="H2317" s="156" t="s">
        <v>5794</v>
      </c>
      <c r="I2317" s="155">
        <v>3202042</v>
      </c>
      <c r="J2317" s="157" t="s">
        <v>651</v>
      </c>
      <c r="K2317" s="157"/>
      <c r="L2317" s="155">
        <v>2022</v>
      </c>
      <c r="M2317" s="158">
        <v>3708</v>
      </c>
      <c r="N2317" s="159">
        <v>16969007.879999999</v>
      </c>
      <c r="O2317" s="159">
        <v>15577965.810000001</v>
      </c>
      <c r="P2317" s="159">
        <v>9277839.9800000004</v>
      </c>
      <c r="Q2317" s="159">
        <v>3156289</v>
      </c>
      <c r="R2317" s="159">
        <v>6121550.9800000004</v>
      </c>
      <c r="S2317" s="159">
        <v>1391042.07</v>
      </c>
      <c r="T2317" s="159">
        <v>135189.5</v>
      </c>
      <c r="U2317" s="159">
        <v>20202441.870000001</v>
      </c>
      <c r="V2317" s="159">
        <v>15929316.039999999</v>
      </c>
      <c r="W2317" s="159">
        <v>6548081.3700000001</v>
      </c>
      <c r="X2317" s="159">
        <v>254457.88</v>
      </c>
      <c r="Y2317" s="159">
        <v>4273125.83</v>
      </c>
      <c r="Z2317" s="159">
        <v>4795418.75</v>
      </c>
      <c r="AA2317" s="159">
        <v>3100000</v>
      </c>
      <c r="AB2317" s="159">
        <v>1695418.75</v>
      </c>
      <c r="AC2317" s="159">
        <v>1431705</v>
      </c>
      <c r="AD2317" s="159">
        <v>1431705</v>
      </c>
      <c r="AE2317" s="159">
        <v>9026457.7200000007</v>
      </c>
      <c r="AF2317" s="159">
        <v>-351350.23</v>
      </c>
      <c r="AG2317" s="159">
        <v>130000</v>
      </c>
      <c r="AH2317" s="159">
        <v>202024.49</v>
      </c>
      <c r="AI2317" s="159">
        <v>0</v>
      </c>
      <c r="AJ2317" s="159">
        <v>175226.17</v>
      </c>
    </row>
    <row r="2318" spans="1:36">
      <c r="A2318" s="153">
        <v>32</v>
      </c>
      <c r="B2318" s="154">
        <v>2</v>
      </c>
      <c r="C2318" s="154">
        <v>5</v>
      </c>
      <c r="D2318" s="155">
        <v>3</v>
      </c>
      <c r="E2318" s="155" t="s">
        <v>556</v>
      </c>
      <c r="F2318" s="156" t="s">
        <v>5791</v>
      </c>
      <c r="G2318" s="156" t="s">
        <v>556</v>
      </c>
      <c r="H2318" s="156" t="s">
        <v>5795</v>
      </c>
      <c r="I2318" s="155">
        <v>3202053</v>
      </c>
      <c r="J2318" s="157" t="s">
        <v>650</v>
      </c>
      <c r="K2318" s="157"/>
      <c r="L2318" s="155">
        <v>2022</v>
      </c>
      <c r="M2318" s="158">
        <v>7779</v>
      </c>
      <c r="N2318" s="159">
        <v>43379954.140000001</v>
      </c>
      <c r="O2318" s="159">
        <v>38094581.340000004</v>
      </c>
      <c r="P2318" s="159">
        <v>25108842.09</v>
      </c>
      <c r="Q2318" s="159">
        <v>11621631</v>
      </c>
      <c r="R2318" s="159">
        <v>13487211.09</v>
      </c>
      <c r="S2318" s="159">
        <v>5285372.8</v>
      </c>
      <c r="T2318" s="159">
        <v>187182.22</v>
      </c>
      <c r="U2318" s="159">
        <v>41874203.649999999</v>
      </c>
      <c r="V2318" s="159">
        <v>34924491.920000002</v>
      </c>
      <c r="W2318" s="159">
        <v>12922889.77</v>
      </c>
      <c r="X2318" s="159">
        <v>701131.98</v>
      </c>
      <c r="Y2318" s="159">
        <v>6949711.7300000004</v>
      </c>
      <c r="Z2318" s="159">
        <v>3655708.63</v>
      </c>
      <c r="AA2318" s="159">
        <v>2504539.62</v>
      </c>
      <c r="AB2318" s="159">
        <v>1151169.0099999998</v>
      </c>
      <c r="AC2318" s="159">
        <v>2144556.33</v>
      </c>
      <c r="AD2318" s="159">
        <v>1826927.35</v>
      </c>
      <c r="AE2318" s="159">
        <v>19819171.620000001</v>
      </c>
      <c r="AF2318" s="159">
        <v>3170089.42</v>
      </c>
      <c r="AG2318" s="159">
        <v>979804.91</v>
      </c>
      <c r="AH2318" s="159">
        <v>1032491.6</v>
      </c>
      <c r="AI2318" s="159">
        <v>0</v>
      </c>
      <c r="AJ2318" s="159">
        <v>0</v>
      </c>
    </row>
    <row r="2319" spans="1:36">
      <c r="A2319" s="153">
        <v>32</v>
      </c>
      <c r="B2319" s="154">
        <v>2</v>
      </c>
      <c r="C2319" s="154">
        <v>6</v>
      </c>
      <c r="D2319" s="155">
        <v>3</v>
      </c>
      <c r="E2319" s="155" t="s">
        <v>556</v>
      </c>
      <c r="F2319" s="156" t="s">
        <v>5791</v>
      </c>
      <c r="G2319" s="156" t="s">
        <v>556</v>
      </c>
      <c r="H2319" s="156" t="s">
        <v>5796</v>
      </c>
      <c r="I2319" s="155">
        <v>3202063</v>
      </c>
      <c r="J2319" s="157" t="s">
        <v>649</v>
      </c>
      <c r="K2319" s="157"/>
      <c r="L2319" s="155">
        <v>2022</v>
      </c>
      <c r="M2319" s="158">
        <v>5486</v>
      </c>
      <c r="N2319" s="159">
        <v>26671626.300000001</v>
      </c>
      <c r="O2319" s="159">
        <v>26613123.789999999</v>
      </c>
      <c r="P2319" s="159">
        <v>17808290.369999997</v>
      </c>
      <c r="Q2319" s="159">
        <v>8154323</v>
      </c>
      <c r="R2319" s="159">
        <v>9653967.3699999992</v>
      </c>
      <c r="S2319" s="159">
        <v>58502.51</v>
      </c>
      <c r="T2319" s="159">
        <v>20891.099999999999</v>
      </c>
      <c r="U2319" s="159">
        <v>25500556.739999998</v>
      </c>
      <c r="V2319" s="159">
        <v>23933425.920000002</v>
      </c>
      <c r="W2319" s="159">
        <v>8182283.1500000004</v>
      </c>
      <c r="X2319" s="159">
        <v>276141.36</v>
      </c>
      <c r="Y2319" s="159">
        <v>1567130.82</v>
      </c>
      <c r="Z2319" s="159">
        <v>719735</v>
      </c>
      <c r="AA2319" s="159">
        <v>0</v>
      </c>
      <c r="AB2319" s="159">
        <v>719735</v>
      </c>
      <c r="AC2319" s="159">
        <v>1432777.5</v>
      </c>
      <c r="AD2319" s="159">
        <v>1432777.5</v>
      </c>
      <c r="AE2319" s="159">
        <v>8231103.3399999999</v>
      </c>
      <c r="AF2319" s="159">
        <v>2679697.87</v>
      </c>
      <c r="AG2319" s="159">
        <v>109439.73</v>
      </c>
      <c r="AH2319" s="159">
        <v>215593.09</v>
      </c>
      <c r="AI2319" s="159">
        <v>0</v>
      </c>
      <c r="AJ2319" s="159">
        <v>0</v>
      </c>
    </row>
    <row r="2320" spans="1:36">
      <c r="A2320" s="153">
        <v>32</v>
      </c>
      <c r="B2320" s="154">
        <v>3</v>
      </c>
      <c r="C2320" s="154">
        <v>1</v>
      </c>
      <c r="D2320" s="155">
        <v>3</v>
      </c>
      <c r="E2320" s="155" t="s">
        <v>556</v>
      </c>
      <c r="F2320" s="156" t="s">
        <v>5797</v>
      </c>
      <c r="G2320" s="156" t="s">
        <v>556</v>
      </c>
      <c r="H2320" s="156" t="s">
        <v>5798</v>
      </c>
      <c r="I2320" s="155">
        <v>3203013</v>
      </c>
      <c r="J2320" s="157" t="s">
        <v>648</v>
      </c>
      <c r="K2320" s="157"/>
      <c r="L2320" s="155">
        <v>2022</v>
      </c>
      <c r="M2320" s="158">
        <v>11815</v>
      </c>
      <c r="N2320" s="159">
        <v>56911850.770000003</v>
      </c>
      <c r="O2320" s="159">
        <v>54432011.960000001</v>
      </c>
      <c r="P2320" s="159">
        <v>28477710.57</v>
      </c>
      <c r="Q2320" s="159">
        <v>10633131</v>
      </c>
      <c r="R2320" s="159">
        <v>17844579.57</v>
      </c>
      <c r="S2320" s="159">
        <v>2479838.81</v>
      </c>
      <c r="T2320" s="159">
        <v>614029.69999999995</v>
      </c>
      <c r="U2320" s="159">
        <v>57706971.399999999</v>
      </c>
      <c r="V2320" s="159">
        <v>51077505.420000002</v>
      </c>
      <c r="W2320" s="159">
        <v>17204086.93</v>
      </c>
      <c r="X2320" s="159">
        <v>747387.17</v>
      </c>
      <c r="Y2320" s="159">
        <v>6629465.9800000004</v>
      </c>
      <c r="Z2320" s="159">
        <v>2700000</v>
      </c>
      <c r="AA2320" s="159">
        <v>2700000</v>
      </c>
      <c r="AB2320" s="159">
        <v>0</v>
      </c>
      <c r="AC2320" s="159">
        <v>2578000</v>
      </c>
      <c r="AD2320" s="159">
        <v>2578000</v>
      </c>
      <c r="AE2320" s="159">
        <v>24034193.199999999</v>
      </c>
      <c r="AF2320" s="159">
        <v>3354506.54</v>
      </c>
      <c r="AG2320" s="159">
        <v>0</v>
      </c>
      <c r="AH2320" s="159">
        <v>0</v>
      </c>
      <c r="AI2320" s="159">
        <v>0</v>
      </c>
      <c r="AJ2320" s="159">
        <v>322174.2</v>
      </c>
    </row>
    <row r="2321" spans="1:36">
      <c r="A2321" s="153">
        <v>32</v>
      </c>
      <c r="B2321" s="154">
        <v>3</v>
      </c>
      <c r="C2321" s="154">
        <v>2</v>
      </c>
      <c r="D2321" s="155">
        <v>3</v>
      </c>
      <c r="E2321" s="155" t="s">
        <v>556</v>
      </c>
      <c r="F2321" s="156" t="s">
        <v>5797</v>
      </c>
      <c r="G2321" s="156" t="s">
        <v>556</v>
      </c>
      <c r="H2321" s="156" t="s">
        <v>5799</v>
      </c>
      <c r="I2321" s="155">
        <v>3203023</v>
      </c>
      <c r="J2321" s="157" t="s">
        <v>647</v>
      </c>
      <c r="K2321" s="157"/>
      <c r="L2321" s="155">
        <v>2022</v>
      </c>
      <c r="M2321" s="158">
        <v>17270</v>
      </c>
      <c r="N2321" s="159">
        <v>89977839.260000005</v>
      </c>
      <c r="O2321" s="159">
        <v>85642696.5</v>
      </c>
      <c r="P2321" s="159">
        <v>39861045.960000001</v>
      </c>
      <c r="Q2321" s="159">
        <v>16883485</v>
      </c>
      <c r="R2321" s="159">
        <v>22977560.960000001</v>
      </c>
      <c r="S2321" s="159">
        <v>4335142.76</v>
      </c>
      <c r="T2321" s="159">
        <v>923403.66</v>
      </c>
      <c r="U2321" s="159">
        <v>85847086.310000002</v>
      </c>
      <c r="V2321" s="159">
        <v>78934501.109999999</v>
      </c>
      <c r="W2321" s="159">
        <v>31576840.449999999</v>
      </c>
      <c r="X2321" s="159">
        <v>408101.33</v>
      </c>
      <c r="Y2321" s="159">
        <v>6912585.2000000002</v>
      </c>
      <c r="Z2321" s="159">
        <v>7089934.4699999997</v>
      </c>
      <c r="AA2321" s="159">
        <v>4600000</v>
      </c>
      <c r="AB2321" s="159">
        <v>2489934.4699999997</v>
      </c>
      <c r="AC2321" s="159">
        <v>6191038.29</v>
      </c>
      <c r="AD2321" s="159">
        <v>6191038.29</v>
      </c>
      <c r="AE2321" s="159">
        <v>16279625.609999999</v>
      </c>
      <c r="AF2321" s="159">
        <v>6708195.3899999997</v>
      </c>
      <c r="AG2321" s="159">
        <v>0</v>
      </c>
      <c r="AH2321" s="159">
        <v>0</v>
      </c>
      <c r="AI2321" s="159">
        <v>0</v>
      </c>
      <c r="AJ2321" s="159">
        <v>506.9</v>
      </c>
    </row>
    <row r="2322" spans="1:36">
      <c r="A2322" s="153">
        <v>32</v>
      </c>
      <c r="B2322" s="154">
        <v>3</v>
      </c>
      <c r="C2322" s="154">
        <v>3</v>
      </c>
      <c r="D2322" s="155">
        <v>3</v>
      </c>
      <c r="E2322" s="155" t="s">
        <v>556</v>
      </c>
      <c r="F2322" s="156" t="s">
        <v>5797</v>
      </c>
      <c r="G2322" s="156" t="s">
        <v>556</v>
      </c>
      <c r="H2322" s="156" t="s">
        <v>5800</v>
      </c>
      <c r="I2322" s="155">
        <v>3203033</v>
      </c>
      <c r="J2322" s="157" t="s">
        <v>646</v>
      </c>
      <c r="K2322" s="157"/>
      <c r="L2322" s="155">
        <v>2022</v>
      </c>
      <c r="M2322" s="158">
        <v>7360</v>
      </c>
      <c r="N2322" s="159">
        <v>49604515.340000004</v>
      </c>
      <c r="O2322" s="159">
        <v>48016597.159999996</v>
      </c>
      <c r="P2322" s="159">
        <v>17446130.810000002</v>
      </c>
      <c r="Q2322" s="159">
        <v>7220396</v>
      </c>
      <c r="R2322" s="159">
        <v>10225734.810000001</v>
      </c>
      <c r="S2322" s="159">
        <v>1587918.18</v>
      </c>
      <c r="T2322" s="159">
        <v>935697.44</v>
      </c>
      <c r="U2322" s="159">
        <v>48819141.600000001</v>
      </c>
      <c r="V2322" s="159">
        <v>43538948.5</v>
      </c>
      <c r="W2322" s="159">
        <v>17413070.91</v>
      </c>
      <c r="X2322" s="159">
        <v>275072.19</v>
      </c>
      <c r="Y2322" s="159">
        <v>5280193.0999999996</v>
      </c>
      <c r="Z2322" s="159">
        <v>4436009.8099999996</v>
      </c>
      <c r="AA2322" s="159">
        <v>0</v>
      </c>
      <c r="AB2322" s="159">
        <v>4436009.8099999996</v>
      </c>
      <c r="AC2322" s="159">
        <v>2500000</v>
      </c>
      <c r="AD2322" s="159">
        <v>2500000</v>
      </c>
      <c r="AE2322" s="159">
        <v>9500000</v>
      </c>
      <c r="AF2322" s="159">
        <v>4477648.66</v>
      </c>
      <c r="AG2322" s="159">
        <v>0</v>
      </c>
      <c r="AH2322" s="159">
        <v>0</v>
      </c>
      <c r="AI2322" s="159">
        <v>0</v>
      </c>
      <c r="AJ2322" s="159">
        <v>0</v>
      </c>
    </row>
    <row r="2323" spans="1:36">
      <c r="A2323" s="153">
        <v>32</v>
      </c>
      <c r="B2323" s="154">
        <v>3</v>
      </c>
      <c r="C2323" s="154">
        <v>5</v>
      </c>
      <c r="D2323" s="155">
        <v>2</v>
      </c>
      <c r="E2323" s="155" t="s">
        <v>556</v>
      </c>
      <c r="F2323" s="156" t="s">
        <v>5801</v>
      </c>
      <c r="G2323" s="156" t="s">
        <v>556</v>
      </c>
      <c r="H2323" s="156" t="s">
        <v>5802</v>
      </c>
      <c r="I2323" s="155">
        <v>3203052</v>
      </c>
      <c r="J2323" s="157" t="s">
        <v>645</v>
      </c>
      <c r="K2323" s="157"/>
      <c r="L2323" s="155">
        <v>2022</v>
      </c>
      <c r="M2323" s="158">
        <v>4282</v>
      </c>
      <c r="N2323" s="159">
        <v>22869966.920000002</v>
      </c>
      <c r="O2323" s="159">
        <v>20404247.309999999</v>
      </c>
      <c r="P2323" s="159">
        <v>11513215.050000001</v>
      </c>
      <c r="Q2323" s="159">
        <v>5371812</v>
      </c>
      <c r="R2323" s="159">
        <v>6141403.0499999998</v>
      </c>
      <c r="S2323" s="159">
        <v>2465719.61</v>
      </c>
      <c r="T2323" s="159">
        <v>59991.62</v>
      </c>
      <c r="U2323" s="159">
        <v>22477819.780000001</v>
      </c>
      <c r="V2323" s="159">
        <v>19266529.170000002</v>
      </c>
      <c r="W2323" s="159">
        <v>7933023.5300000003</v>
      </c>
      <c r="X2323" s="159">
        <v>117066.74</v>
      </c>
      <c r="Y2323" s="159">
        <v>3211290.61</v>
      </c>
      <c r="Z2323" s="159">
        <v>959531.58</v>
      </c>
      <c r="AA2323" s="159">
        <v>0</v>
      </c>
      <c r="AB2323" s="159">
        <v>959531.58</v>
      </c>
      <c r="AC2323" s="159">
        <v>698068.12</v>
      </c>
      <c r="AD2323" s="159">
        <v>435506.12</v>
      </c>
      <c r="AE2323" s="159">
        <v>3844150.49</v>
      </c>
      <c r="AF2323" s="159">
        <v>1137718.1399999999</v>
      </c>
      <c r="AG2323" s="159">
        <v>148320</v>
      </c>
      <c r="AH2323" s="159">
        <v>121673.54</v>
      </c>
      <c r="AI2323" s="159">
        <v>3267</v>
      </c>
      <c r="AJ2323" s="159">
        <v>0</v>
      </c>
    </row>
    <row r="2324" spans="1:36">
      <c r="A2324" s="153">
        <v>32</v>
      </c>
      <c r="B2324" s="154">
        <v>3</v>
      </c>
      <c r="C2324" s="154">
        <v>6</v>
      </c>
      <c r="D2324" s="155">
        <v>3</v>
      </c>
      <c r="E2324" s="155" t="s">
        <v>556</v>
      </c>
      <c r="F2324" s="156" t="s">
        <v>5797</v>
      </c>
      <c r="G2324" s="156" t="s">
        <v>556</v>
      </c>
      <c r="H2324" s="156" t="s">
        <v>5803</v>
      </c>
      <c r="I2324" s="155">
        <v>3203063</v>
      </c>
      <c r="J2324" s="157" t="s">
        <v>644</v>
      </c>
      <c r="K2324" s="157"/>
      <c r="L2324" s="155">
        <v>2022</v>
      </c>
      <c r="M2324" s="158">
        <v>16444</v>
      </c>
      <c r="N2324" s="159">
        <v>72934792.989999995</v>
      </c>
      <c r="O2324" s="159">
        <v>71344806.299999997</v>
      </c>
      <c r="P2324" s="159">
        <v>39939136.060000002</v>
      </c>
      <c r="Q2324" s="159">
        <v>15671949</v>
      </c>
      <c r="R2324" s="159">
        <v>24267187.059999999</v>
      </c>
      <c r="S2324" s="159">
        <v>1589986.69</v>
      </c>
      <c r="T2324" s="159">
        <v>587905.59</v>
      </c>
      <c r="U2324" s="159">
        <v>74346707.609999999</v>
      </c>
      <c r="V2324" s="159">
        <v>67321371.359999999</v>
      </c>
      <c r="W2324" s="159">
        <v>21002491.390000001</v>
      </c>
      <c r="X2324" s="159">
        <v>379871.71</v>
      </c>
      <c r="Y2324" s="159">
        <v>7025336.25</v>
      </c>
      <c r="Z2324" s="159">
        <v>9286366.7899999991</v>
      </c>
      <c r="AA2324" s="159">
        <v>7472768.8300000001</v>
      </c>
      <c r="AB2324" s="159">
        <v>1813597.959999999</v>
      </c>
      <c r="AC2324" s="159">
        <v>5050035.9800000004</v>
      </c>
      <c r="AD2324" s="159">
        <v>4761235.9800000004</v>
      </c>
      <c r="AE2324" s="159">
        <v>15522617.970000001</v>
      </c>
      <c r="AF2324" s="159">
        <v>4023434.94</v>
      </c>
      <c r="AG2324" s="159">
        <v>757710.26</v>
      </c>
      <c r="AH2324" s="159">
        <v>941724.09</v>
      </c>
      <c r="AI2324" s="159">
        <v>0</v>
      </c>
      <c r="AJ2324" s="159">
        <v>0</v>
      </c>
    </row>
    <row r="2325" spans="1:36">
      <c r="A2325" s="153">
        <v>32</v>
      </c>
      <c r="B2325" s="154">
        <v>4</v>
      </c>
      <c r="C2325" s="154">
        <v>2</v>
      </c>
      <c r="D2325" s="155">
        <v>3</v>
      </c>
      <c r="E2325" s="155" t="s">
        <v>556</v>
      </c>
      <c r="F2325" s="156" t="s">
        <v>5804</v>
      </c>
      <c r="G2325" s="156" t="s">
        <v>556</v>
      </c>
      <c r="H2325" s="156" t="s">
        <v>5805</v>
      </c>
      <c r="I2325" s="155">
        <v>3204023</v>
      </c>
      <c r="J2325" s="157" t="s">
        <v>643</v>
      </c>
      <c r="K2325" s="157"/>
      <c r="L2325" s="155">
        <v>2022</v>
      </c>
      <c r="M2325" s="158">
        <v>36039</v>
      </c>
      <c r="N2325" s="159">
        <v>211547475.15000001</v>
      </c>
      <c r="O2325" s="159">
        <v>195425183.02000001</v>
      </c>
      <c r="P2325" s="159">
        <v>83174404</v>
      </c>
      <c r="Q2325" s="159">
        <v>33424951</v>
      </c>
      <c r="R2325" s="159">
        <v>49749453</v>
      </c>
      <c r="S2325" s="159">
        <v>16122292.130000001</v>
      </c>
      <c r="T2325" s="159">
        <v>2363213.9700000002</v>
      </c>
      <c r="U2325" s="159">
        <v>212077360.28999999</v>
      </c>
      <c r="V2325" s="159">
        <v>169958677.56</v>
      </c>
      <c r="W2325" s="159">
        <v>53702891.039999999</v>
      </c>
      <c r="X2325" s="159">
        <v>1265952.96</v>
      </c>
      <c r="Y2325" s="159">
        <v>42118682.729999997</v>
      </c>
      <c r="Z2325" s="159">
        <v>40335970.119999997</v>
      </c>
      <c r="AA2325" s="159">
        <v>27000000</v>
      </c>
      <c r="AB2325" s="159">
        <v>13335970.119999997</v>
      </c>
      <c r="AC2325" s="159">
        <v>29353985.73</v>
      </c>
      <c r="AD2325" s="159">
        <v>5100000</v>
      </c>
      <c r="AE2325" s="159">
        <v>57492084</v>
      </c>
      <c r="AF2325" s="159">
        <v>25466505.460000001</v>
      </c>
      <c r="AG2325" s="159">
        <v>1551599.67</v>
      </c>
      <c r="AH2325" s="159">
        <v>2230496.84</v>
      </c>
      <c r="AI2325" s="159">
        <v>0</v>
      </c>
      <c r="AJ2325" s="159">
        <v>0</v>
      </c>
    </row>
    <row r="2326" spans="1:36">
      <c r="A2326" s="153">
        <v>32</v>
      </c>
      <c r="B2326" s="154">
        <v>4</v>
      </c>
      <c r="C2326" s="154">
        <v>3</v>
      </c>
      <c r="D2326" s="155">
        <v>3</v>
      </c>
      <c r="E2326" s="155" t="s">
        <v>556</v>
      </c>
      <c r="F2326" s="156" t="s">
        <v>5804</v>
      </c>
      <c r="G2326" s="156" t="s">
        <v>556</v>
      </c>
      <c r="H2326" s="156" t="s">
        <v>5806</v>
      </c>
      <c r="I2326" s="155">
        <v>3204033</v>
      </c>
      <c r="J2326" s="157" t="s">
        <v>642</v>
      </c>
      <c r="K2326" s="157"/>
      <c r="L2326" s="155">
        <v>2022</v>
      </c>
      <c r="M2326" s="158">
        <v>8777</v>
      </c>
      <c r="N2326" s="159">
        <v>41524433.219999999</v>
      </c>
      <c r="O2326" s="159">
        <v>40820381.020000003</v>
      </c>
      <c r="P2326" s="159">
        <v>26845477.740000002</v>
      </c>
      <c r="Q2326" s="159">
        <v>13009624</v>
      </c>
      <c r="R2326" s="159">
        <v>13835853.74</v>
      </c>
      <c r="S2326" s="159">
        <v>704052.2</v>
      </c>
      <c r="T2326" s="159">
        <v>318191.7</v>
      </c>
      <c r="U2326" s="159">
        <v>35687512.649999999</v>
      </c>
      <c r="V2326" s="159">
        <v>35009844.329999998</v>
      </c>
      <c r="W2326" s="159">
        <v>12634420.550000001</v>
      </c>
      <c r="X2326" s="159">
        <v>294394.83</v>
      </c>
      <c r="Y2326" s="159">
        <v>677668.32</v>
      </c>
      <c r="Z2326" s="159">
        <v>0</v>
      </c>
      <c r="AA2326" s="159">
        <v>0</v>
      </c>
      <c r="AB2326" s="159">
        <v>0</v>
      </c>
      <c r="AC2326" s="159">
        <v>2551638.4</v>
      </c>
      <c r="AD2326" s="159">
        <v>2551638.4</v>
      </c>
      <c r="AE2326" s="159">
        <v>9620781.8399999999</v>
      </c>
      <c r="AF2326" s="159">
        <v>5810536.6900000004</v>
      </c>
      <c r="AG2326" s="159">
        <v>308978.75</v>
      </c>
      <c r="AH2326" s="159">
        <v>315543.48</v>
      </c>
      <c r="AI2326" s="159">
        <v>0</v>
      </c>
      <c r="AJ2326" s="159">
        <v>0</v>
      </c>
    </row>
    <row r="2327" spans="1:36">
      <c r="A2327" s="153">
        <v>32</v>
      </c>
      <c r="B2327" s="154">
        <v>4</v>
      </c>
      <c r="C2327" s="154">
        <v>4</v>
      </c>
      <c r="D2327" s="155">
        <v>3</v>
      </c>
      <c r="E2327" s="155" t="s">
        <v>556</v>
      </c>
      <c r="F2327" s="156" t="s">
        <v>5804</v>
      </c>
      <c r="G2327" s="156" t="s">
        <v>556</v>
      </c>
      <c r="H2327" s="156" t="s">
        <v>5807</v>
      </c>
      <c r="I2327" s="155">
        <v>3204043</v>
      </c>
      <c r="J2327" s="157" t="s">
        <v>641</v>
      </c>
      <c r="K2327" s="157"/>
      <c r="L2327" s="155">
        <v>2022</v>
      </c>
      <c r="M2327" s="158">
        <v>24652</v>
      </c>
      <c r="N2327" s="159">
        <v>111330276.27</v>
      </c>
      <c r="O2327" s="159">
        <v>106186888.54000001</v>
      </c>
      <c r="P2327" s="159">
        <v>65695875.119999997</v>
      </c>
      <c r="Q2327" s="159">
        <v>30709652</v>
      </c>
      <c r="R2327" s="159">
        <v>34986223.119999997</v>
      </c>
      <c r="S2327" s="159">
        <v>5143387.7300000004</v>
      </c>
      <c r="T2327" s="159">
        <v>859110.24</v>
      </c>
      <c r="U2327" s="159">
        <v>101305360.8</v>
      </c>
      <c r="V2327" s="159">
        <v>96667128.709999993</v>
      </c>
      <c r="W2327" s="159">
        <v>34384819.770000003</v>
      </c>
      <c r="X2327" s="159">
        <v>621800</v>
      </c>
      <c r="Y2327" s="159">
        <v>4638232.09</v>
      </c>
      <c r="Z2327" s="159">
        <v>4413657.9800000004</v>
      </c>
      <c r="AA2327" s="159">
        <v>0</v>
      </c>
      <c r="AB2327" s="159">
        <v>4413657.9800000004</v>
      </c>
      <c r="AC2327" s="159">
        <v>4464801</v>
      </c>
      <c r="AD2327" s="159">
        <v>3500000</v>
      </c>
      <c r="AE2327" s="159">
        <v>17024461.77</v>
      </c>
      <c r="AF2327" s="159">
        <v>9519759.8300000001</v>
      </c>
      <c r="AG2327" s="159">
        <v>559092.07999999996</v>
      </c>
      <c r="AH2327" s="159">
        <v>367756.21</v>
      </c>
      <c r="AI2327" s="159">
        <v>0</v>
      </c>
      <c r="AJ2327" s="159">
        <v>24461.77</v>
      </c>
    </row>
    <row r="2328" spans="1:36">
      <c r="A2328" s="153">
        <v>32</v>
      </c>
      <c r="B2328" s="154">
        <v>4</v>
      </c>
      <c r="C2328" s="154">
        <v>5</v>
      </c>
      <c r="D2328" s="155">
        <v>2</v>
      </c>
      <c r="E2328" s="155" t="s">
        <v>556</v>
      </c>
      <c r="F2328" s="156" t="s">
        <v>5808</v>
      </c>
      <c r="G2328" s="156" t="s">
        <v>556</v>
      </c>
      <c r="H2328" s="156" t="s">
        <v>5809</v>
      </c>
      <c r="I2328" s="155">
        <v>3204052</v>
      </c>
      <c r="J2328" s="157" t="s">
        <v>640</v>
      </c>
      <c r="K2328" s="157"/>
      <c r="L2328" s="155">
        <v>2022</v>
      </c>
      <c r="M2328" s="158">
        <v>3042</v>
      </c>
      <c r="N2328" s="159">
        <v>14245887.300000001</v>
      </c>
      <c r="O2328" s="159">
        <v>13100183.689999999</v>
      </c>
      <c r="P2328" s="159">
        <v>8397642.0500000007</v>
      </c>
      <c r="Q2328" s="159">
        <v>3631818</v>
      </c>
      <c r="R2328" s="159">
        <v>4765824.05</v>
      </c>
      <c r="S2328" s="159">
        <v>1145703.6100000001</v>
      </c>
      <c r="T2328" s="159">
        <v>130646</v>
      </c>
      <c r="U2328" s="159">
        <v>13860713.1</v>
      </c>
      <c r="V2328" s="159">
        <v>12619568.82</v>
      </c>
      <c r="W2328" s="159">
        <v>5187402.5999999996</v>
      </c>
      <c r="X2328" s="159">
        <v>20742.810000000001</v>
      </c>
      <c r="Y2328" s="159">
        <v>1241144.28</v>
      </c>
      <c r="Z2328" s="159">
        <v>2167228.7400000002</v>
      </c>
      <c r="AA2328" s="159">
        <v>0</v>
      </c>
      <c r="AB2328" s="159">
        <v>2167228.7400000002</v>
      </c>
      <c r="AC2328" s="159">
        <v>2054664.04</v>
      </c>
      <c r="AD2328" s="159">
        <v>137384.4</v>
      </c>
      <c r="AE2328" s="159">
        <v>686930.82</v>
      </c>
      <c r="AF2328" s="159">
        <v>480614.87</v>
      </c>
      <c r="AG2328" s="159">
        <v>231160</v>
      </c>
      <c r="AH2328" s="159">
        <v>182994.15</v>
      </c>
      <c r="AI2328" s="159">
        <v>0</v>
      </c>
      <c r="AJ2328" s="159">
        <v>0</v>
      </c>
    </row>
    <row r="2329" spans="1:36">
      <c r="A2329" s="153">
        <v>32</v>
      </c>
      <c r="B2329" s="154">
        <v>4</v>
      </c>
      <c r="C2329" s="154">
        <v>6</v>
      </c>
      <c r="D2329" s="155">
        <v>2</v>
      </c>
      <c r="E2329" s="155" t="s">
        <v>556</v>
      </c>
      <c r="F2329" s="156" t="s">
        <v>5808</v>
      </c>
      <c r="G2329" s="156" t="s">
        <v>556</v>
      </c>
      <c r="H2329" s="156" t="s">
        <v>5810</v>
      </c>
      <c r="I2329" s="155">
        <v>3204062</v>
      </c>
      <c r="J2329" s="157" t="s">
        <v>639</v>
      </c>
      <c r="K2329" s="157"/>
      <c r="L2329" s="155">
        <v>2022</v>
      </c>
      <c r="M2329" s="158">
        <v>5021</v>
      </c>
      <c r="N2329" s="159">
        <v>25115489.359999999</v>
      </c>
      <c r="O2329" s="159">
        <v>22842156.219999999</v>
      </c>
      <c r="P2329" s="159">
        <v>14339294.09</v>
      </c>
      <c r="Q2329" s="159">
        <v>6379815</v>
      </c>
      <c r="R2329" s="159">
        <v>7959479.0899999999</v>
      </c>
      <c r="S2329" s="159">
        <v>2273333.14</v>
      </c>
      <c r="T2329" s="159">
        <v>350738.54</v>
      </c>
      <c r="U2329" s="159">
        <v>22863565</v>
      </c>
      <c r="V2329" s="159">
        <v>21354310.34</v>
      </c>
      <c r="W2329" s="159">
        <v>8760925.2100000009</v>
      </c>
      <c r="X2329" s="159">
        <v>119722.4</v>
      </c>
      <c r="Y2329" s="159">
        <v>1509254.66</v>
      </c>
      <c r="Z2329" s="159">
        <v>2034733.23</v>
      </c>
      <c r="AA2329" s="159">
        <v>580063.80000000005</v>
      </c>
      <c r="AB2329" s="159">
        <v>1454669.43</v>
      </c>
      <c r="AC2329" s="159">
        <v>2532660.7999999998</v>
      </c>
      <c r="AD2329" s="159">
        <v>2282660.7999999998</v>
      </c>
      <c r="AE2329" s="159">
        <v>9216304.9299999997</v>
      </c>
      <c r="AF2329" s="159">
        <v>1487845.88</v>
      </c>
      <c r="AG2329" s="159">
        <v>148320</v>
      </c>
      <c r="AH2329" s="159">
        <v>48971.22</v>
      </c>
      <c r="AI2329" s="159">
        <v>0</v>
      </c>
      <c r="AJ2329" s="159">
        <v>0</v>
      </c>
    </row>
    <row r="2330" spans="1:36">
      <c r="A2330" s="153">
        <v>32</v>
      </c>
      <c r="B2330" s="154">
        <v>4</v>
      </c>
      <c r="C2330" s="154">
        <v>7</v>
      </c>
      <c r="D2330" s="155">
        <v>3</v>
      </c>
      <c r="E2330" s="155" t="s">
        <v>556</v>
      </c>
      <c r="F2330" s="156" t="s">
        <v>5804</v>
      </c>
      <c r="G2330" s="156" t="s">
        <v>556</v>
      </c>
      <c r="H2330" s="156" t="s">
        <v>5811</v>
      </c>
      <c r="I2330" s="155">
        <v>3204073</v>
      </c>
      <c r="J2330" s="157" t="s">
        <v>638</v>
      </c>
      <c r="K2330" s="157"/>
      <c r="L2330" s="155">
        <v>2022</v>
      </c>
      <c r="M2330" s="158">
        <v>4887</v>
      </c>
      <c r="N2330" s="159">
        <v>27728165.52</v>
      </c>
      <c r="O2330" s="159">
        <v>24182101.260000002</v>
      </c>
      <c r="P2330" s="159">
        <v>12932296.82</v>
      </c>
      <c r="Q2330" s="159">
        <v>5353647</v>
      </c>
      <c r="R2330" s="159">
        <v>7578649.8200000003</v>
      </c>
      <c r="S2330" s="159">
        <v>3546064.26</v>
      </c>
      <c r="T2330" s="159">
        <v>64260.07</v>
      </c>
      <c r="U2330" s="159">
        <v>26334636.600000001</v>
      </c>
      <c r="V2330" s="159">
        <v>21002565.890000001</v>
      </c>
      <c r="W2330" s="159">
        <v>8169197.9800000004</v>
      </c>
      <c r="X2330" s="159">
        <v>0</v>
      </c>
      <c r="Y2330" s="159">
        <v>5332070.71</v>
      </c>
      <c r="Z2330" s="159">
        <v>19199517.280000001</v>
      </c>
      <c r="AA2330" s="159">
        <v>1333.92</v>
      </c>
      <c r="AB2330" s="159">
        <v>19198183.359999999</v>
      </c>
      <c r="AC2330" s="159">
        <v>0</v>
      </c>
      <c r="AD2330" s="159">
        <v>0</v>
      </c>
      <c r="AE2330" s="159">
        <v>0</v>
      </c>
      <c r="AF2330" s="159">
        <v>3179535.37</v>
      </c>
      <c r="AG2330" s="159">
        <v>1001894.13</v>
      </c>
      <c r="AH2330" s="159">
        <v>1029078.99</v>
      </c>
      <c r="AI2330" s="159">
        <v>0</v>
      </c>
      <c r="AJ2330" s="159">
        <v>0</v>
      </c>
    </row>
    <row r="2331" spans="1:36">
      <c r="A2331" s="153">
        <v>32</v>
      </c>
      <c r="B2331" s="154">
        <v>5</v>
      </c>
      <c r="C2331" s="154">
        <v>1</v>
      </c>
      <c r="D2331" s="155">
        <v>2</v>
      </c>
      <c r="E2331" s="155" t="s">
        <v>556</v>
      </c>
      <c r="F2331" s="156" t="s">
        <v>5812</v>
      </c>
      <c r="G2331" s="156" t="s">
        <v>556</v>
      </c>
      <c r="H2331" s="156" t="s">
        <v>5813</v>
      </c>
      <c r="I2331" s="155">
        <v>3205012</v>
      </c>
      <c r="J2331" s="157" t="s">
        <v>637</v>
      </c>
      <c r="K2331" s="157"/>
      <c r="L2331" s="155">
        <v>2022</v>
      </c>
      <c r="M2331" s="158">
        <v>3741</v>
      </c>
      <c r="N2331" s="159">
        <v>19513380.620000001</v>
      </c>
      <c r="O2331" s="159">
        <v>19358649.800000001</v>
      </c>
      <c r="P2331" s="159">
        <v>14205932.379999999</v>
      </c>
      <c r="Q2331" s="159">
        <v>6421320</v>
      </c>
      <c r="R2331" s="159">
        <v>7784612.3799999999</v>
      </c>
      <c r="S2331" s="159">
        <v>154730.82</v>
      </c>
      <c r="T2331" s="159">
        <v>125745.06</v>
      </c>
      <c r="U2331" s="159">
        <v>19183725.280000001</v>
      </c>
      <c r="V2331" s="159">
        <v>18707186.989999998</v>
      </c>
      <c r="W2331" s="159">
        <v>6299195.2699999996</v>
      </c>
      <c r="X2331" s="159">
        <v>334802.18</v>
      </c>
      <c r="Y2331" s="159">
        <v>476538.29</v>
      </c>
      <c r="Z2331" s="159">
        <v>153055.6</v>
      </c>
      <c r="AA2331" s="159">
        <v>0</v>
      </c>
      <c r="AB2331" s="159">
        <v>153055.6</v>
      </c>
      <c r="AC2331" s="159">
        <v>200000</v>
      </c>
      <c r="AD2331" s="159">
        <v>200000</v>
      </c>
      <c r="AE2331" s="159">
        <v>6724354.7999999998</v>
      </c>
      <c r="AF2331" s="159">
        <v>651462.81000000006</v>
      </c>
      <c r="AG2331" s="159">
        <v>201417.09</v>
      </c>
      <c r="AH2331" s="159">
        <v>144545.62</v>
      </c>
      <c r="AI2331" s="159">
        <v>0</v>
      </c>
      <c r="AJ2331" s="159">
        <v>0</v>
      </c>
    </row>
    <row r="2332" spans="1:36">
      <c r="A2332" s="153">
        <v>32</v>
      </c>
      <c r="B2332" s="154">
        <v>5</v>
      </c>
      <c r="C2332" s="154">
        <v>2</v>
      </c>
      <c r="D2332" s="155">
        <v>3</v>
      </c>
      <c r="E2332" s="155" t="s">
        <v>556</v>
      </c>
      <c r="F2332" s="156" t="s">
        <v>5814</v>
      </c>
      <c r="G2332" s="156" t="s">
        <v>556</v>
      </c>
      <c r="H2332" s="156" t="s">
        <v>5815</v>
      </c>
      <c r="I2332" s="155">
        <v>3205023</v>
      </c>
      <c r="J2332" s="157" t="s">
        <v>636</v>
      </c>
      <c r="K2332" s="157"/>
      <c r="L2332" s="155">
        <v>2022</v>
      </c>
      <c r="M2332" s="158">
        <v>23834</v>
      </c>
      <c r="N2332" s="159">
        <v>117112082.95999999</v>
      </c>
      <c r="O2332" s="159">
        <v>113579541.05</v>
      </c>
      <c r="P2332" s="159">
        <v>60930799.539999999</v>
      </c>
      <c r="Q2332" s="159">
        <v>23791034</v>
      </c>
      <c r="R2332" s="159">
        <v>37139765.539999999</v>
      </c>
      <c r="S2332" s="159">
        <v>3532541.91</v>
      </c>
      <c r="T2332" s="159">
        <v>1172616.1100000001</v>
      </c>
      <c r="U2332" s="159">
        <v>116146540.81999999</v>
      </c>
      <c r="V2332" s="159">
        <v>107435749.27</v>
      </c>
      <c r="W2332" s="159">
        <v>39105934.060000002</v>
      </c>
      <c r="X2332" s="159">
        <v>228186.4</v>
      </c>
      <c r="Y2332" s="159">
        <v>8710791.5500000007</v>
      </c>
      <c r="Z2332" s="159">
        <v>3479399.8</v>
      </c>
      <c r="AA2332" s="159">
        <v>0</v>
      </c>
      <c r="AB2332" s="159">
        <v>3479399.8</v>
      </c>
      <c r="AC2332" s="159">
        <v>3800000</v>
      </c>
      <c r="AD2332" s="159">
        <v>3800000</v>
      </c>
      <c r="AE2332" s="159">
        <v>8010964.6299999999</v>
      </c>
      <c r="AF2332" s="159">
        <v>6143791.7800000003</v>
      </c>
      <c r="AG2332" s="159">
        <v>96011.1</v>
      </c>
      <c r="AH2332" s="159">
        <v>142474.46</v>
      </c>
      <c r="AI2332" s="159">
        <v>0</v>
      </c>
      <c r="AJ2332" s="159">
        <v>964.63</v>
      </c>
    </row>
    <row r="2333" spans="1:36">
      <c r="A2333" s="153">
        <v>32</v>
      </c>
      <c r="B2333" s="154">
        <v>5</v>
      </c>
      <c r="C2333" s="154">
        <v>3</v>
      </c>
      <c r="D2333" s="155">
        <v>2</v>
      </c>
      <c r="E2333" s="155" t="s">
        <v>556</v>
      </c>
      <c r="F2333" s="156" t="s">
        <v>5812</v>
      </c>
      <c r="G2333" s="156" t="s">
        <v>556</v>
      </c>
      <c r="H2333" s="156" t="s">
        <v>5816</v>
      </c>
      <c r="I2333" s="155">
        <v>3205032</v>
      </c>
      <c r="J2333" s="157" t="s">
        <v>635</v>
      </c>
      <c r="K2333" s="157"/>
      <c r="L2333" s="155">
        <v>2022</v>
      </c>
      <c r="M2333" s="158">
        <v>4011</v>
      </c>
      <c r="N2333" s="159">
        <v>19649967.440000001</v>
      </c>
      <c r="O2333" s="159">
        <v>18711459.059999999</v>
      </c>
      <c r="P2333" s="159">
        <v>9825588.2800000012</v>
      </c>
      <c r="Q2333" s="159">
        <v>3730175</v>
      </c>
      <c r="R2333" s="159">
        <v>6095413.2800000003</v>
      </c>
      <c r="S2333" s="159">
        <v>938508.38</v>
      </c>
      <c r="T2333" s="159">
        <v>49960.27</v>
      </c>
      <c r="U2333" s="159">
        <v>18777527.109999999</v>
      </c>
      <c r="V2333" s="159">
        <v>18052767.890000001</v>
      </c>
      <c r="W2333" s="159">
        <v>6744027.0800000001</v>
      </c>
      <c r="X2333" s="159">
        <v>227590.62</v>
      </c>
      <c r="Y2333" s="159">
        <v>724759.22</v>
      </c>
      <c r="Z2333" s="159">
        <v>764137.86</v>
      </c>
      <c r="AA2333" s="159">
        <v>0</v>
      </c>
      <c r="AB2333" s="159">
        <v>764137.86</v>
      </c>
      <c r="AC2333" s="159">
        <v>331880</v>
      </c>
      <c r="AD2333" s="159">
        <v>331880</v>
      </c>
      <c r="AE2333" s="159">
        <v>6796989.71</v>
      </c>
      <c r="AF2333" s="159">
        <v>658691.17000000004</v>
      </c>
      <c r="AG2333" s="159">
        <v>148320</v>
      </c>
      <c r="AH2333" s="159">
        <v>97646.95</v>
      </c>
      <c r="AI2333" s="159">
        <v>0</v>
      </c>
      <c r="AJ2333" s="159">
        <v>821.59</v>
      </c>
    </row>
    <row r="2334" spans="1:36">
      <c r="A2334" s="153">
        <v>32</v>
      </c>
      <c r="B2334" s="154">
        <v>5</v>
      </c>
      <c r="C2334" s="154">
        <v>4</v>
      </c>
      <c r="D2334" s="155">
        <v>3</v>
      </c>
      <c r="E2334" s="155" t="s">
        <v>556</v>
      </c>
      <c r="F2334" s="156" t="s">
        <v>5814</v>
      </c>
      <c r="G2334" s="156" t="s">
        <v>556</v>
      </c>
      <c r="H2334" s="156" t="s">
        <v>5817</v>
      </c>
      <c r="I2334" s="155">
        <v>3205043</v>
      </c>
      <c r="J2334" s="157" t="s">
        <v>634</v>
      </c>
      <c r="K2334" s="157"/>
      <c r="L2334" s="155">
        <v>2022</v>
      </c>
      <c r="M2334" s="158">
        <v>8868</v>
      </c>
      <c r="N2334" s="159">
        <v>44991599.07</v>
      </c>
      <c r="O2334" s="159">
        <v>42133554.049999997</v>
      </c>
      <c r="P2334" s="159">
        <v>26066292.399999999</v>
      </c>
      <c r="Q2334" s="159">
        <v>11694316</v>
      </c>
      <c r="R2334" s="159">
        <v>14371976.4</v>
      </c>
      <c r="S2334" s="159">
        <v>2858045.02</v>
      </c>
      <c r="T2334" s="159">
        <v>644793.56000000006</v>
      </c>
      <c r="U2334" s="159">
        <v>42417084.539999999</v>
      </c>
      <c r="V2334" s="159">
        <v>38135056.68</v>
      </c>
      <c r="W2334" s="159">
        <v>13790978.42</v>
      </c>
      <c r="X2334" s="159">
        <v>346098.07</v>
      </c>
      <c r="Y2334" s="159">
        <v>4282027.8600000003</v>
      </c>
      <c r="Z2334" s="159">
        <v>623092.5</v>
      </c>
      <c r="AA2334" s="159">
        <v>0</v>
      </c>
      <c r="AB2334" s="159">
        <v>623092.5</v>
      </c>
      <c r="AC2334" s="159">
        <v>2175158.2400000002</v>
      </c>
      <c r="AD2334" s="159">
        <v>2175158.2400000002</v>
      </c>
      <c r="AE2334" s="159">
        <v>10119082.42</v>
      </c>
      <c r="AF2334" s="159">
        <v>3998497.37</v>
      </c>
      <c r="AG2334" s="159">
        <v>74068</v>
      </c>
      <c r="AH2334" s="159">
        <v>1540.32</v>
      </c>
      <c r="AI2334" s="159">
        <v>0</v>
      </c>
      <c r="AJ2334" s="159">
        <v>0</v>
      </c>
    </row>
    <row r="2335" spans="1:36">
      <c r="A2335" s="153">
        <v>32</v>
      </c>
      <c r="B2335" s="154">
        <v>5</v>
      </c>
      <c r="C2335" s="154">
        <v>7</v>
      </c>
      <c r="D2335" s="155">
        <v>2</v>
      </c>
      <c r="E2335" s="155" t="s">
        <v>556</v>
      </c>
      <c r="F2335" s="156" t="s">
        <v>5812</v>
      </c>
      <c r="G2335" s="156" t="s">
        <v>556</v>
      </c>
      <c r="H2335" s="156" t="s">
        <v>5818</v>
      </c>
      <c r="I2335" s="155">
        <v>3205072</v>
      </c>
      <c r="J2335" s="157" t="s">
        <v>633</v>
      </c>
      <c r="K2335" s="157"/>
      <c r="L2335" s="155">
        <v>2022</v>
      </c>
      <c r="M2335" s="158">
        <v>3857</v>
      </c>
      <c r="N2335" s="159">
        <v>54275103.670000002</v>
      </c>
      <c r="O2335" s="159">
        <v>49821057.759999998</v>
      </c>
      <c r="P2335" s="159">
        <v>8719306.2899999991</v>
      </c>
      <c r="Q2335" s="159">
        <v>4537924</v>
      </c>
      <c r="R2335" s="159">
        <v>4181382.29</v>
      </c>
      <c r="S2335" s="159">
        <v>4454045.91</v>
      </c>
      <c r="T2335" s="159">
        <v>3411092.4</v>
      </c>
      <c r="U2335" s="159">
        <v>43051331.979999997</v>
      </c>
      <c r="V2335" s="159">
        <v>41666950.869999997</v>
      </c>
      <c r="W2335" s="159">
        <v>10181425.800000001</v>
      </c>
      <c r="X2335" s="159">
        <v>1187017.49</v>
      </c>
      <c r="Y2335" s="159">
        <v>1384381.11</v>
      </c>
      <c r="Z2335" s="159">
        <v>11246417.189999999</v>
      </c>
      <c r="AA2335" s="159">
        <v>0</v>
      </c>
      <c r="AB2335" s="159">
        <v>11246417.189999999</v>
      </c>
      <c r="AC2335" s="159">
        <v>11387319.880000001</v>
      </c>
      <c r="AD2335" s="159">
        <v>11387319.880000001</v>
      </c>
      <c r="AE2335" s="159">
        <v>32477473.710000001</v>
      </c>
      <c r="AF2335" s="159">
        <v>8154106.8899999997</v>
      </c>
      <c r="AG2335" s="159">
        <v>0</v>
      </c>
      <c r="AH2335" s="159">
        <v>0</v>
      </c>
      <c r="AI2335" s="159">
        <v>0</v>
      </c>
      <c r="AJ2335" s="159">
        <v>0</v>
      </c>
    </row>
    <row r="2336" spans="1:36">
      <c r="A2336" s="153">
        <v>32</v>
      </c>
      <c r="B2336" s="154">
        <v>5</v>
      </c>
      <c r="C2336" s="154">
        <v>8</v>
      </c>
      <c r="D2336" s="155">
        <v>3</v>
      </c>
      <c r="E2336" s="155" t="s">
        <v>556</v>
      </c>
      <c r="F2336" s="156" t="s">
        <v>5814</v>
      </c>
      <c r="G2336" s="156" t="s">
        <v>556</v>
      </c>
      <c r="H2336" s="156" t="s">
        <v>5819</v>
      </c>
      <c r="I2336" s="155">
        <v>3205083</v>
      </c>
      <c r="J2336" s="157" t="s">
        <v>632</v>
      </c>
      <c r="K2336" s="157"/>
      <c r="L2336" s="155">
        <v>2022</v>
      </c>
      <c r="M2336" s="158">
        <v>16163</v>
      </c>
      <c r="N2336" s="159">
        <v>78890546.010000005</v>
      </c>
      <c r="O2336" s="159">
        <v>74602461.780000001</v>
      </c>
      <c r="P2336" s="159">
        <v>36595685.870000005</v>
      </c>
      <c r="Q2336" s="159">
        <v>14100266</v>
      </c>
      <c r="R2336" s="159">
        <v>22495419.870000001</v>
      </c>
      <c r="S2336" s="159">
        <v>4288084.2300000004</v>
      </c>
      <c r="T2336" s="159">
        <v>2851405.55</v>
      </c>
      <c r="U2336" s="159">
        <v>79045665.599999994</v>
      </c>
      <c r="V2336" s="159">
        <v>70064570.859999999</v>
      </c>
      <c r="W2336" s="159">
        <v>25083439.600000001</v>
      </c>
      <c r="X2336" s="159">
        <v>448949.41</v>
      </c>
      <c r="Y2336" s="159">
        <v>8981094.7400000002</v>
      </c>
      <c r="Z2336" s="159">
        <v>9267536.8200000003</v>
      </c>
      <c r="AA2336" s="159">
        <v>0</v>
      </c>
      <c r="AB2336" s="159">
        <v>9267536.8200000003</v>
      </c>
      <c r="AC2336" s="159">
        <v>2595460</v>
      </c>
      <c r="AD2336" s="159">
        <v>2595460</v>
      </c>
      <c r="AE2336" s="159">
        <v>18774230.510000002</v>
      </c>
      <c r="AF2336" s="159">
        <v>4537890.92</v>
      </c>
      <c r="AG2336" s="159">
        <v>305480.21000000002</v>
      </c>
      <c r="AH2336" s="159">
        <v>294221.78000000003</v>
      </c>
      <c r="AI2336" s="159">
        <v>0</v>
      </c>
      <c r="AJ2336" s="159">
        <v>0</v>
      </c>
    </row>
    <row r="2337" spans="1:36">
      <c r="A2337" s="153">
        <v>32</v>
      </c>
      <c r="B2337" s="154">
        <v>6</v>
      </c>
      <c r="C2337" s="154">
        <v>1</v>
      </c>
      <c r="D2337" s="155">
        <v>2</v>
      </c>
      <c r="E2337" s="155" t="s">
        <v>556</v>
      </c>
      <c r="F2337" s="156" t="s">
        <v>5820</v>
      </c>
      <c r="G2337" s="156" t="s">
        <v>556</v>
      </c>
      <c r="H2337" s="156" t="s">
        <v>5821</v>
      </c>
      <c r="I2337" s="155">
        <v>3206012</v>
      </c>
      <c r="J2337" s="157" t="s">
        <v>631</v>
      </c>
      <c r="K2337" s="157"/>
      <c r="L2337" s="155">
        <v>2022</v>
      </c>
      <c r="M2337" s="158">
        <v>6349</v>
      </c>
      <c r="N2337" s="159">
        <v>36148936.759999998</v>
      </c>
      <c r="O2337" s="159">
        <v>27802397.420000002</v>
      </c>
      <c r="P2337" s="159">
        <v>18400808.609999999</v>
      </c>
      <c r="Q2337" s="159">
        <v>8940118</v>
      </c>
      <c r="R2337" s="159">
        <v>9460690.6099999994</v>
      </c>
      <c r="S2337" s="159">
        <v>8346539.3399999999</v>
      </c>
      <c r="T2337" s="159">
        <v>183255.2</v>
      </c>
      <c r="U2337" s="159">
        <v>39041136.450000003</v>
      </c>
      <c r="V2337" s="159">
        <v>25630478.07</v>
      </c>
      <c r="W2337" s="159">
        <v>10294341.43</v>
      </c>
      <c r="X2337" s="159">
        <v>82686.73</v>
      </c>
      <c r="Y2337" s="159">
        <v>13410658.380000001</v>
      </c>
      <c r="Z2337" s="159">
        <v>6781267.8499999996</v>
      </c>
      <c r="AA2337" s="159">
        <v>6240000</v>
      </c>
      <c r="AB2337" s="159">
        <v>541267.84999999963</v>
      </c>
      <c r="AC2337" s="159">
        <v>2476904.2999999998</v>
      </c>
      <c r="AD2337" s="159">
        <v>2299254.64</v>
      </c>
      <c r="AE2337" s="159">
        <v>7152000</v>
      </c>
      <c r="AF2337" s="159">
        <v>2171919.35</v>
      </c>
      <c r="AG2337" s="159">
        <v>91191.9</v>
      </c>
      <c r="AH2337" s="159">
        <v>119802.3</v>
      </c>
      <c r="AI2337" s="159">
        <v>0</v>
      </c>
      <c r="AJ2337" s="159">
        <v>0</v>
      </c>
    </row>
    <row r="2338" spans="1:36">
      <c r="A2338" s="153">
        <v>32</v>
      </c>
      <c r="B2338" s="154">
        <v>6</v>
      </c>
      <c r="C2338" s="154">
        <v>2</v>
      </c>
      <c r="D2338" s="155">
        <v>3</v>
      </c>
      <c r="E2338" s="155" t="s">
        <v>556</v>
      </c>
      <c r="F2338" s="156" t="s">
        <v>5822</v>
      </c>
      <c r="G2338" s="156" t="s">
        <v>556</v>
      </c>
      <c r="H2338" s="156" t="s">
        <v>5823</v>
      </c>
      <c r="I2338" s="155">
        <v>3206023</v>
      </c>
      <c r="J2338" s="157" t="s">
        <v>630</v>
      </c>
      <c r="K2338" s="157"/>
      <c r="L2338" s="155">
        <v>2022</v>
      </c>
      <c r="M2338" s="158">
        <v>4276</v>
      </c>
      <c r="N2338" s="159">
        <v>23544701.09</v>
      </c>
      <c r="O2338" s="159">
        <v>21172150.989999998</v>
      </c>
      <c r="P2338" s="159">
        <v>11142108.76</v>
      </c>
      <c r="Q2338" s="159">
        <v>4892206</v>
      </c>
      <c r="R2338" s="159">
        <v>6249902.7599999998</v>
      </c>
      <c r="S2338" s="159">
        <v>2372550.1</v>
      </c>
      <c r="T2338" s="159">
        <v>2255553.96</v>
      </c>
      <c r="U2338" s="159">
        <v>22464564.809999999</v>
      </c>
      <c r="V2338" s="159">
        <v>20913041.239999998</v>
      </c>
      <c r="W2338" s="159">
        <v>8644775.0899999999</v>
      </c>
      <c r="X2338" s="159">
        <v>117085.31</v>
      </c>
      <c r="Y2338" s="159">
        <v>1551523.57</v>
      </c>
      <c r="Z2338" s="159">
        <v>3107145.58</v>
      </c>
      <c r="AA2338" s="159">
        <v>1570647.26</v>
      </c>
      <c r="AB2338" s="159">
        <v>1536498.32</v>
      </c>
      <c r="AC2338" s="159">
        <v>495547.72</v>
      </c>
      <c r="AD2338" s="159">
        <v>417207.72</v>
      </c>
      <c r="AE2338" s="159">
        <v>4645208.87</v>
      </c>
      <c r="AF2338" s="159">
        <v>259109.75</v>
      </c>
      <c r="AG2338" s="159">
        <v>0</v>
      </c>
      <c r="AH2338" s="159">
        <v>569333.93999999994</v>
      </c>
      <c r="AI2338" s="159">
        <v>0</v>
      </c>
      <c r="AJ2338" s="159">
        <v>334.84</v>
      </c>
    </row>
    <row r="2339" spans="1:36">
      <c r="A2339" s="153">
        <v>32</v>
      </c>
      <c r="B2339" s="154">
        <v>6</v>
      </c>
      <c r="C2339" s="154">
        <v>3</v>
      </c>
      <c r="D2339" s="155">
        <v>3</v>
      </c>
      <c r="E2339" s="155" t="s">
        <v>556</v>
      </c>
      <c r="F2339" s="156" t="s">
        <v>5822</v>
      </c>
      <c r="G2339" s="156" t="s">
        <v>556</v>
      </c>
      <c r="H2339" s="156" t="s">
        <v>5824</v>
      </c>
      <c r="I2339" s="155">
        <v>3206033</v>
      </c>
      <c r="J2339" s="157" t="s">
        <v>629</v>
      </c>
      <c r="K2339" s="157"/>
      <c r="L2339" s="155">
        <v>2022</v>
      </c>
      <c r="M2339" s="158">
        <v>13727</v>
      </c>
      <c r="N2339" s="159">
        <v>65008440.619999997</v>
      </c>
      <c r="O2339" s="159">
        <v>60776341.299999997</v>
      </c>
      <c r="P2339" s="159">
        <v>35835113.399999999</v>
      </c>
      <c r="Q2339" s="159">
        <v>16911852</v>
      </c>
      <c r="R2339" s="159">
        <v>18923261.399999999</v>
      </c>
      <c r="S2339" s="159">
        <v>4232099.32</v>
      </c>
      <c r="T2339" s="159">
        <v>2451895.31</v>
      </c>
      <c r="U2339" s="159">
        <v>64772749.340000004</v>
      </c>
      <c r="V2339" s="159">
        <v>57862585.43</v>
      </c>
      <c r="W2339" s="159">
        <v>22963031.140000001</v>
      </c>
      <c r="X2339" s="159">
        <v>302999.45</v>
      </c>
      <c r="Y2339" s="159">
        <v>6910163.9100000001</v>
      </c>
      <c r="Z2339" s="159">
        <v>3693140.89</v>
      </c>
      <c r="AA2339" s="159">
        <v>0</v>
      </c>
      <c r="AB2339" s="159">
        <v>3693140.89</v>
      </c>
      <c r="AC2339" s="159">
        <v>1100000</v>
      </c>
      <c r="AD2339" s="159">
        <v>1100000</v>
      </c>
      <c r="AE2339" s="159">
        <v>9606798</v>
      </c>
      <c r="AF2339" s="159">
        <v>2913755.87</v>
      </c>
      <c r="AG2339" s="159">
        <v>128883.89</v>
      </c>
      <c r="AH2339" s="159">
        <v>242668.45</v>
      </c>
      <c r="AI2339" s="159">
        <v>0</v>
      </c>
      <c r="AJ2339" s="159">
        <v>0</v>
      </c>
    </row>
    <row r="2340" spans="1:36">
      <c r="A2340" s="153">
        <v>32</v>
      </c>
      <c r="B2340" s="154">
        <v>6</v>
      </c>
      <c r="C2340" s="154">
        <v>4</v>
      </c>
      <c r="D2340" s="155">
        <v>3</v>
      </c>
      <c r="E2340" s="155" t="s">
        <v>556</v>
      </c>
      <c r="F2340" s="156" t="s">
        <v>5822</v>
      </c>
      <c r="G2340" s="156" t="s">
        <v>556</v>
      </c>
      <c r="H2340" s="156" t="s">
        <v>5825</v>
      </c>
      <c r="I2340" s="155">
        <v>3206043</v>
      </c>
      <c r="J2340" s="157" t="s">
        <v>628</v>
      </c>
      <c r="K2340" s="157"/>
      <c r="L2340" s="155">
        <v>2022</v>
      </c>
      <c r="M2340" s="158">
        <v>31931</v>
      </c>
      <c r="N2340" s="159">
        <v>171081021.27000001</v>
      </c>
      <c r="O2340" s="159">
        <v>161575493.30000001</v>
      </c>
      <c r="P2340" s="159">
        <v>66667741.979999997</v>
      </c>
      <c r="Q2340" s="159">
        <v>24976201</v>
      </c>
      <c r="R2340" s="159">
        <v>41691540.979999997</v>
      </c>
      <c r="S2340" s="159">
        <v>9505527.9700000007</v>
      </c>
      <c r="T2340" s="159">
        <v>3231933.82</v>
      </c>
      <c r="U2340" s="159">
        <v>169019475.41999999</v>
      </c>
      <c r="V2340" s="159">
        <v>146894266.09999999</v>
      </c>
      <c r="W2340" s="159">
        <v>61476738.310000002</v>
      </c>
      <c r="X2340" s="159">
        <v>1233703.1000000001</v>
      </c>
      <c r="Y2340" s="159">
        <v>22125209.32</v>
      </c>
      <c r="Z2340" s="159">
        <v>5242469.4800000004</v>
      </c>
      <c r="AA2340" s="159">
        <v>0</v>
      </c>
      <c r="AB2340" s="159">
        <v>5242469.4800000004</v>
      </c>
      <c r="AC2340" s="159">
        <v>1185240</v>
      </c>
      <c r="AD2340" s="159">
        <v>1140240</v>
      </c>
      <c r="AE2340" s="159">
        <v>40920800</v>
      </c>
      <c r="AF2340" s="159">
        <v>14681227.199999999</v>
      </c>
      <c r="AG2340" s="159">
        <v>2494532.94</v>
      </c>
      <c r="AH2340" s="159">
        <v>2358547.31</v>
      </c>
      <c r="AI2340" s="159">
        <v>0</v>
      </c>
      <c r="AJ2340" s="159">
        <v>0</v>
      </c>
    </row>
    <row r="2341" spans="1:36">
      <c r="A2341" s="153">
        <v>32</v>
      </c>
      <c r="B2341" s="154">
        <v>6</v>
      </c>
      <c r="C2341" s="154">
        <v>5</v>
      </c>
      <c r="D2341" s="155">
        <v>3</v>
      </c>
      <c r="E2341" s="155" t="s">
        <v>556</v>
      </c>
      <c r="F2341" s="156" t="s">
        <v>5822</v>
      </c>
      <c r="G2341" s="156" t="s">
        <v>556</v>
      </c>
      <c r="H2341" s="156" t="s">
        <v>5826</v>
      </c>
      <c r="I2341" s="155">
        <v>3206053</v>
      </c>
      <c r="J2341" s="157" t="s">
        <v>627</v>
      </c>
      <c r="K2341" s="157"/>
      <c r="L2341" s="155">
        <v>2022</v>
      </c>
      <c r="M2341" s="158">
        <v>7116</v>
      </c>
      <c r="N2341" s="159">
        <v>32285777.390000001</v>
      </c>
      <c r="O2341" s="159">
        <v>30799551.77</v>
      </c>
      <c r="P2341" s="159">
        <v>19303961.449999999</v>
      </c>
      <c r="Q2341" s="159">
        <v>8678424</v>
      </c>
      <c r="R2341" s="159">
        <v>10625537.449999999</v>
      </c>
      <c r="S2341" s="159">
        <v>1486225.62</v>
      </c>
      <c r="T2341" s="159">
        <v>349952</v>
      </c>
      <c r="U2341" s="159">
        <v>33280887.609999999</v>
      </c>
      <c r="V2341" s="159">
        <v>30260236.300000001</v>
      </c>
      <c r="W2341" s="159">
        <v>13145131.16</v>
      </c>
      <c r="X2341" s="159">
        <v>166901.72</v>
      </c>
      <c r="Y2341" s="159">
        <v>3020651.31</v>
      </c>
      <c r="Z2341" s="159">
        <v>2205384.65</v>
      </c>
      <c r="AA2341" s="159">
        <v>1500000</v>
      </c>
      <c r="AB2341" s="159">
        <v>705384.64999999991</v>
      </c>
      <c r="AC2341" s="159">
        <v>789333.28</v>
      </c>
      <c r="AD2341" s="159">
        <v>789333.28</v>
      </c>
      <c r="AE2341" s="159">
        <v>6210345.1699999999</v>
      </c>
      <c r="AF2341" s="159">
        <v>539315.47</v>
      </c>
      <c r="AG2341" s="159">
        <v>114338.89</v>
      </c>
      <c r="AH2341" s="159">
        <v>162014.17000000001</v>
      </c>
      <c r="AI2341" s="159">
        <v>0</v>
      </c>
      <c r="AJ2341" s="159">
        <v>3345.01</v>
      </c>
    </row>
    <row r="2342" spans="1:36">
      <c r="A2342" s="153">
        <v>32</v>
      </c>
      <c r="B2342" s="154">
        <v>6</v>
      </c>
      <c r="C2342" s="154">
        <v>6</v>
      </c>
      <c r="D2342" s="155">
        <v>3</v>
      </c>
      <c r="E2342" s="155" t="s">
        <v>556</v>
      </c>
      <c r="F2342" s="156" t="s">
        <v>5822</v>
      </c>
      <c r="G2342" s="156" t="s">
        <v>556</v>
      </c>
      <c r="H2342" s="156" t="s">
        <v>5827</v>
      </c>
      <c r="I2342" s="155">
        <v>3206063</v>
      </c>
      <c r="J2342" s="157" t="s">
        <v>626</v>
      </c>
      <c r="K2342" s="157"/>
      <c r="L2342" s="155">
        <v>2022</v>
      </c>
      <c r="M2342" s="158">
        <v>4295</v>
      </c>
      <c r="N2342" s="159">
        <v>18790221.940000001</v>
      </c>
      <c r="O2342" s="159">
        <v>18212461.41</v>
      </c>
      <c r="P2342" s="159">
        <v>12615004.140000001</v>
      </c>
      <c r="Q2342" s="159">
        <v>6123707</v>
      </c>
      <c r="R2342" s="159">
        <v>6491297.1399999997</v>
      </c>
      <c r="S2342" s="159">
        <v>577760.53</v>
      </c>
      <c r="T2342" s="159">
        <v>71935.47</v>
      </c>
      <c r="U2342" s="159">
        <v>19495759.190000001</v>
      </c>
      <c r="V2342" s="159">
        <v>17134099.370000001</v>
      </c>
      <c r="W2342" s="159">
        <v>6546678.1600000001</v>
      </c>
      <c r="X2342" s="159">
        <v>177569.79</v>
      </c>
      <c r="Y2342" s="159">
        <v>2361659.8199999998</v>
      </c>
      <c r="Z2342" s="159">
        <v>4580022.6100000003</v>
      </c>
      <c r="AA2342" s="159">
        <v>3894662.93</v>
      </c>
      <c r="AB2342" s="159">
        <v>685359.68000000017</v>
      </c>
      <c r="AC2342" s="159">
        <v>370000</v>
      </c>
      <c r="AD2342" s="159">
        <v>310000</v>
      </c>
      <c r="AE2342" s="159">
        <v>7055240.4299999997</v>
      </c>
      <c r="AF2342" s="159">
        <v>1078362.04</v>
      </c>
      <c r="AG2342" s="159">
        <v>106000</v>
      </c>
      <c r="AH2342" s="159">
        <v>69242.539999999994</v>
      </c>
      <c r="AI2342" s="159">
        <v>0</v>
      </c>
      <c r="AJ2342" s="159">
        <v>0</v>
      </c>
    </row>
    <row r="2343" spans="1:36">
      <c r="A2343" s="153">
        <v>32</v>
      </c>
      <c r="B2343" s="154">
        <v>6</v>
      </c>
      <c r="C2343" s="154">
        <v>7</v>
      </c>
      <c r="D2343" s="155">
        <v>2</v>
      </c>
      <c r="E2343" s="155" t="s">
        <v>556</v>
      </c>
      <c r="F2343" s="156" t="s">
        <v>5820</v>
      </c>
      <c r="G2343" s="156" t="s">
        <v>556</v>
      </c>
      <c r="H2343" s="156" t="s">
        <v>5828</v>
      </c>
      <c r="I2343" s="155">
        <v>3206072</v>
      </c>
      <c r="J2343" s="157" t="s">
        <v>625</v>
      </c>
      <c r="K2343" s="157"/>
      <c r="L2343" s="155">
        <v>2022</v>
      </c>
      <c r="M2343" s="158">
        <v>3823</v>
      </c>
      <c r="N2343" s="159">
        <v>24009929.890000001</v>
      </c>
      <c r="O2343" s="159">
        <v>19142352.420000002</v>
      </c>
      <c r="P2343" s="159">
        <v>9463625.370000001</v>
      </c>
      <c r="Q2343" s="159">
        <v>3707652</v>
      </c>
      <c r="R2343" s="159">
        <v>5755973.3700000001</v>
      </c>
      <c r="S2343" s="159">
        <v>4867577.47</v>
      </c>
      <c r="T2343" s="159">
        <v>63725.13</v>
      </c>
      <c r="U2343" s="159">
        <v>24539793.969999999</v>
      </c>
      <c r="V2343" s="159">
        <v>16786191.239999998</v>
      </c>
      <c r="W2343" s="159">
        <v>6441602.5</v>
      </c>
      <c r="X2343" s="159">
        <v>81768.69</v>
      </c>
      <c r="Y2343" s="159">
        <v>7753602.7300000004</v>
      </c>
      <c r="Z2343" s="159">
        <v>3135637.1</v>
      </c>
      <c r="AA2343" s="159">
        <v>0</v>
      </c>
      <c r="AB2343" s="159">
        <v>3135637.1</v>
      </c>
      <c r="AC2343" s="159">
        <v>600000</v>
      </c>
      <c r="AD2343" s="159">
        <v>600000</v>
      </c>
      <c r="AE2343" s="159">
        <v>3232620</v>
      </c>
      <c r="AF2343" s="159">
        <v>2356161.1800000002</v>
      </c>
      <c r="AG2343" s="159">
        <v>303283.75</v>
      </c>
      <c r="AH2343" s="159">
        <v>440191.29</v>
      </c>
      <c r="AI2343" s="159">
        <v>0</v>
      </c>
      <c r="AJ2343" s="159">
        <v>0</v>
      </c>
    </row>
    <row r="2344" spans="1:36">
      <c r="A2344" s="153">
        <v>32</v>
      </c>
      <c r="B2344" s="154">
        <v>6</v>
      </c>
      <c r="C2344" s="154">
        <v>8</v>
      </c>
      <c r="D2344" s="155">
        <v>3</v>
      </c>
      <c r="E2344" s="155" t="s">
        <v>556</v>
      </c>
      <c r="F2344" s="156" t="s">
        <v>5822</v>
      </c>
      <c r="G2344" s="156" t="s">
        <v>556</v>
      </c>
      <c r="H2344" s="156" t="s">
        <v>5829</v>
      </c>
      <c r="I2344" s="155">
        <v>3206083</v>
      </c>
      <c r="J2344" s="157" t="s">
        <v>624</v>
      </c>
      <c r="K2344" s="157"/>
      <c r="L2344" s="155">
        <v>2022</v>
      </c>
      <c r="M2344" s="158">
        <v>5313</v>
      </c>
      <c r="N2344" s="159">
        <v>24982547.59</v>
      </c>
      <c r="O2344" s="159">
        <v>24444960.710000001</v>
      </c>
      <c r="P2344" s="159">
        <v>16837579.48</v>
      </c>
      <c r="Q2344" s="159">
        <v>8628706</v>
      </c>
      <c r="R2344" s="159">
        <v>8208873.4800000004</v>
      </c>
      <c r="S2344" s="159">
        <v>537586.88</v>
      </c>
      <c r="T2344" s="159">
        <v>472096.42</v>
      </c>
      <c r="U2344" s="159">
        <v>23727586.969999999</v>
      </c>
      <c r="V2344" s="159">
        <v>23059050.77</v>
      </c>
      <c r="W2344" s="159">
        <v>9574904.0099999998</v>
      </c>
      <c r="X2344" s="159">
        <v>303840</v>
      </c>
      <c r="Y2344" s="159">
        <v>668536.19999999995</v>
      </c>
      <c r="Z2344" s="159">
        <v>463042.22</v>
      </c>
      <c r="AA2344" s="159">
        <v>0</v>
      </c>
      <c r="AB2344" s="159">
        <v>463042.22</v>
      </c>
      <c r="AC2344" s="159">
        <v>0</v>
      </c>
      <c r="AD2344" s="159">
        <v>0</v>
      </c>
      <c r="AE2344" s="159">
        <v>7200000</v>
      </c>
      <c r="AF2344" s="159">
        <v>1385909.94</v>
      </c>
      <c r="AG2344" s="159">
        <v>405883.85</v>
      </c>
      <c r="AH2344" s="159">
        <v>548140.02</v>
      </c>
      <c r="AI2344" s="159">
        <v>0</v>
      </c>
      <c r="AJ2344" s="159">
        <v>0</v>
      </c>
    </row>
    <row r="2345" spans="1:36">
      <c r="A2345" s="153">
        <v>32</v>
      </c>
      <c r="B2345" s="154">
        <v>6</v>
      </c>
      <c r="C2345" s="154">
        <v>9</v>
      </c>
      <c r="D2345" s="155">
        <v>2</v>
      </c>
      <c r="E2345" s="155" t="s">
        <v>556</v>
      </c>
      <c r="F2345" s="156" t="s">
        <v>5820</v>
      </c>
      <c r="G2345" s="156" t="s">
        <v>556</v>
      </c>
      <c r="H2345" s="156" t="s">
        <v>5830</v>
      </c>
      <c r="I2345" s="155">
        <v>3206092</v>
      </c>
      <c r="J2345" s="157" t="s">
        <v>623</v>
      </c>
      <c r="K2345" s="157"/>
      <c r="L2345" s="155">
        <v>2022</v>
      </c>
      <c r="M2345" s="158">
        <v>5428</v>
      </c>
      <c r="N2345" s="159">
        <v>25534927.18</v>
      </c>
      <c r="O2345" s="159">
        <v>23834037.170000002</v>
      </c>
      <c r="P2345" s="159">
        <v>16210387.01</v>
      </c>
      <c r="Q2345" s="159">
        <v>8038856</v>
      </c>
      <c r="R2345" s="159">
        <v>8171531.0099999998</v>
      </c>
      <c r="S2345" s="159">
        <v>1700890.01</v>
      </c>
      <c r="T2345" s="159">
        <v>135594.69</v>
      </c>
      <c r="U2345" s="159">
        <v>30852349.609999999</v>
      </c>
      <c r="V2345" s="159">
        <v>21594954.390000001</v>
      </c>
      <c r="W2345" s="159">
        <v>8410914.7200000007</v>
      </c>
      <c r="X2345" s="159">
        <v>379033.4</v>
      </c>
      <c r="Y2345" s="159">
        <v>9257395.2200000007</v>
      </c>
      <c r="Z2345" s="159">
        <v>10243733.789999999</v>
      </c>
      <c r="AA2345" s="159">
        <v>6970000</v>
      </c>
      <c r="AB2345" s="159">
        <v>3273733.7899999991</v>
      </c>
      <c r="AC2345" s="159">
        <v>600000</v>
      </c>
      <c r="AD2345" s="159">
        <v>600000</v>
      </c>
      <c r="AE2345" s="159">
        <v>15336426.550000001</v>
      </c>
      <c r="AF2345" s="159">
        <v>2239082.7799999998</v>
      </c>
      <c r="AG2345" s="159">
        <v>107062</v>
      </c>
      <c r="AH2345" s="159">
        <v>0</v>
      </c>
      <c r="AI2345" s="159">
        <v>0</v>
      </c>
      <c r="AJ2345" s="159">
        <v>0</v>
      </c>
    </row>
    <row r="2346" spans="1:36">
      <c r="A2346" s="153">
        <v>32</v>
      </c>
      <c r="B2346" s="154">
        <v>7</v>
      </c>
      <c r="C2346" s="154">
        <v>1</v>
      </c>
      <c r="D2346" s="155">
        <v>3</v>
      </c>
      <c r="E2346" s="155" t="s">
        <v>556</v>
      </c>
      <c r="F2346" s="156" t="s">
        <v>5831</v>
      </c>
      <c r="G2346" s="156" t="s">
        <v>556</v>
      </c>
      <c r="H2346" s="156" t="s">
        <v>5832</v>
      </c>
      <c r="I2346" s="155">
        <v>3207013</v>
      </c>
      <c r="J2346" s="157" t="s">
        <v>622</v>
      </c>
      <c r="K2346" s="157"/>
      <c r="L2346" s="155">
        <v>2022</v>
      </c>
      <c r="M2346" s="158">
        <v>3963</v>
      </c>
      <c r="N2346" s="159">
        <v>38043594.020000003</v>
      </c>
      <c r="O2346" s="159">
        <v>30925014.350000001</v>
      </c>
      <c r="P2346" s="159">
        <v>7173822.21</v>
      </c>
      <c r="Q2346" s="159">
        <v>2877228</v>
      </c>
      <c r="R2346" s="159">
        <v>4296594.21</v>
      </c>
      <c r="S2346" s="159">
        <v>7118579.6699999999</v>
      </c>
      <c r="T2346" s="159">
        <v>4630040.26</v>
      </c>
      <c r="U2346" s="159">
        <v>35134809.109999999</v>
      </c>
      <c r="V2346" s="159">
        <v>29694355.129999999</v>
      </c>
      <c r="W2346" s="159">
        <v>11883819.65</v>
      </c>
      <c r="X2346" s="159">
        <v>432000</v>
      </c>
      <c r="Y2346" s="159">
        <v>5440453.9800000004</v>
      </c>
      <c r="Z2346" s="159">
        <v>5833104.2999999998</v>
      </c>
      <c r="AA2346" s="159">
        <v>0</v>
      </c>
      <c r="AB2346" s="159">
        <v>5833104.2999999998</v>
      </c>
      <c r="AC2346" s="159">
        <v>110000</v>
      </c>
      <c r="AD2346" s="159">
        <v>0</v>
      </c>
      <c r="AE2346" s="159">
        <v>16000000</v>
      </c>
      <c r="AF2346" s="159">
        <v>1230659.22</v>
      </c>
      <c r="AG2346" s="159">
        <v>0</v>
      </c>
      <c r="AH2346" s="159">
        <v>0</v>
      </c>
      <c r="AI2346" s="159">
        <v>0</v>
      </c>
      <c r="AJ2346" s="159">
        <v>0</v>
      </c>
    </row>
    <row r="2347" spans="1:36">
      <c r="A2347" s="153">
        <v>32</v>
      </c>
      <c r="B2347" s="154">
        <v>7</v>
      </c>
      <c r="C2347" s="154">
        <v>2</v>
      </c>
      <c r="D2347" s="155">
        <v>3</v>
      </c>
      <c r="E2347" s="155" t="s">
        <v>556</v>
      </c>
      <c r="F2347" s="156" t="s">
        <v>5831</v>
      </c>
      <c r="G2347" s="156" t="s">
        <v>556</v>
      </c>
      <c r="H2347" s="156" t="s">
        <v>5833</v>
      </c>
      <c r="I2347" s="155">
        <v>3207023</v>
      </c>
      <c r="J2347" s="157" t="s">
        <v>621</v>
      </c>
      <c r="K2347" s="157"/>
      <c r="L2347" s="155">
        <v>2022</v>
      </c>
      <c r="M2347" s="158">
        <v>5876</v>
      </c>
      <c r="N2347" s="159">
        <v>27681056.969999999</v>
      </c>
      <c r="O2347" s="159">
        <v>26580852.780000001</v>
      </c>
      <c r="P2347" s="159">
        <v>15292142.550000001</v>
      </c>
      <c r="Q2347" s="159">
        <v>6637489</v>
      </c>
      <c r="R2347" s="159">
        <v>8654653.5500000007</v>
      </c>
      <c r="S2347" s="159">
        <v>1100204.19</v>
      </c>
      <c r="T2347" s="159">
        <v>366401.11</v>
      </c>
      <c r="U2347" s="159">
        <v>25579636.920000002</v>
      </c>
      <c r="V2347" s="159">
        <v>24430386.859999999</v>
      </c>
      <c r="W2347" s="159">
        <v>9856422.5899999999</v>
      </c>
      <c r="X2347" s="159">
        <v>272951.95</v>
      </c>
      <c r="Y2347" s="159">
        <v>1149250.06</v>
      </c>
      <c r="Z2347" s="159">
        <v>954612.48</v>
      </c>
      <c r="AA2347" s="159">
        <v>0</v>
      </c>
      <c r="AB2347" s="159">
        <v>954612.48</v>
      </c>
      <c r="AC2347" s="159">
        <v>1709800</v>
      </c>
      <c r="AD2347" s="159">
        <v>1709800</v>
      </c>
      <c r="AE2347" s="159">
        <v>7725473.4900000002</v>
      </c>
      <c r="AF2347" s="159">
        <v>2150465.92</v>
      </c>
      <c r="AG2347" s="159">
        <v>50000</v>
      </c>
      <c r="AH2347" s="159">
        <v>88530</v>
      </c>
      <c r="AI2347" s="159">
        <v>0</v>
      </c>
      <c r="AJ2347" s="159">
        <v>0</v>
      </c>
    </row>
    <row r="2348" spans="1:36">
      <c r="A2348" s="153">
        <v>32</v>
      </c>
      <c r="B2348" s="154">
        <v>7</v>
      </c>
      <c r="C2348" s="154">
        <v>3</v>
      </c>
      <c r="D2348" s="155">
        <v>3</v>
      </c>
      <c r="E2348" s="155" t="s">
        <v>556</v>
      </c>
      <c r="F2348" s="156" t="s">
        <v>5831</v>
      </c>
      <c r="G2348" s="156" t="s">
        <v>556</v>
      </c>
      <c r="H2348" s="156" t="s">
        <v>5834</v>
      </c>
      <c r="I2348" s="155">
        <v>3207033</v>
      </c>
      <c r="J2348" s="157" t="s">
        <v>620</v>
      </c>
      <c r="K2348" s="157"/>
      <c r="L2348" s="155">
        <v>2022</v>
      </c>
      <c r="M2348" s="158">
        <v>14374</v>
      </c>
      <c r="N2348" s="159">
        <v>62984000.890000001</v>
      </c>
      <c r="O2348" s="159">
        <v>61887385.340000004</v>
      </c>
      <c r="P2348" s="159">
        <v>32228410.75</v>
      </c>
      <c r="Q2348" s="159">
        <v>12918491</v>
      </c>
      <c r="R2348" s="159">
        <v>19309919.75</v>
      </c>
      <c r="S2348" s="159">
        <v>1096615.55</v>
      </c>
      <c r="T2348" s="159">
        <v>570517.43999999994</v>
      </c>
      <c r="U2348" s="159">
        <v>58871147.960000001</v>
      </c>
      <c r="V2348" s="159">
        <v>56023169.719999999</v>
      </c>
      <c r="W2348" s="159">
        <v>18200969.32</v>
      </c>
      <c r="X2348" s="159">
        <v>949414.36</v>
      </c>
      <c r="Y2348" s="159">
        <v>2847978.24</v>
      </c>
      <c r="Z2348" s="159">
        <v>1913627.85</v>
      </c>
      <c r="AA2348" s="159">
        <v>0</v>
      </c>
      <c r="AB2348" s="159">
        <v>1913627.85</v>
      </c>
      <c r="AC2348" s="159">
        <v>2641016.2799999998</v>
      </c>
      <c r="AD2348" s="159">
        <v>2641016.2799999998</v>
      </c>
      <c r="AE2348" s="159">
        <v>30851589.420000002</v>
      </c>
      <c r="AF2348" s="159">
        <v>5864215.6200000001</v>
      </c>
      <c r="AG2348" s="159">
        <v>135960</v>
      </c>
      <c r="AH2348" s="159">
        <v>75536.800000000003</v>
      </c>
      <c r="AI2348" s="159">
        <v>0</v>
      </c>
      <c r="AJ2348" s="159">
        <v>0</v>
      </c>
    </row>
    <row r="2349" spans="1:36">
      <c r="A2349" s="153">
        <v>32</v>
      </c>
      <c r="B2349" s="154">
        <v>7</v>
      </c>
      <c r="C2349" s="154">
        <v>4</v>
      </c>
      <c r="D2349" s="155">
        <v>3</v>
      </c>
      <c r="E2349" s="155" t="s">
        <v>556</v>
      </c>
      <c r="F2349" s="156" t="s">
        <v>5831</v>
      </c>
      <c r="G2349" s="156" t="s">
        <v>556</v>
      </c>
      <c r="H2349" s="156" t="s">
        <v>5835</v>
      </c>
      <c r="I2349" s="155">
        <v>3207043</v>
      </c>
      <c r="J2349" s="157" t="s">
        <v>619</v>
      </c>
      <c r="K2349" s="157"/>
      <c r="L2349" s="155">
        <v>2022</v>
      </c>
      <c r="M2349" s="158">
        <v>6492</v>
      </c>
      <c r="N2349" s="159">
        <v>51100006.920000002</v>
      </c>
      <c r="O2349" s="159">
        <v>46733106</v>
      </c>
      <c r="P2349" s="159">
        <v>10701069.300000001</v>
      </c>
      <c r="Q2349" s="159">
        <v>4475376</v>
      </c>
      <c r="R2349" s="159">
        <v>6225693.2999999998</v>
      </c>
      <c r="S2349" s="159">
        <v>4366900.92</v>
      </c>
      <c r="T2349" s="159">
        <v>3333649.2</v>
      </c>
      <c r="U2349" s="159">
        <v>47307015.450000003</v>
      </c>
      <c r="V2349" s="159">
        <v>46104473.579999998</v>
      </c>
      <c r="W2349" s="159">
        <v>17430788.190000001</v>
      </c>
      <c r="X2349" s="159">
        <v>434505.39</v>
      </c>
      <c r="Y2349" s="159">
        <v>1202541.8700000001</v>
      </c>
      <c r="Z2349" s="159">
        <v>11479481.73</v>
      </c>
      <c r="AA2349" s="159">
        <v>0</v>
      </c>
      <c r="AB2349" s="159">
        <v>11479481.73</v>
      </c>
      <c r="AC2349" s="159">
        <v>812393.48</v>
      </c>
      <c r="AD2349" s="159">
        <v>812393.48</v>
      </c>
      <c r="AE2349" s="159">
        <v>16402755.77</v>
      </c>
      <c r="AF2349" s="159">
        <v>628632.42000000004</v>
      </c>
      <c r="AG2349" s="159">
        <v>341663.59</v>
      </c>
      <c r="AH2349" s="159">
        <v>228356.11</v>
      </c>
      <c r="AI2349" s="159">
        <v>0</v>
      </c>
      <c r="AJ2349" s="159">
        <v>0</v>
      </c>
    </row>
    <row r="2350" spans="1:36">
      <c r="A2350" s="153">
        <v>32</v>
      </c>
      <c r="B2350" s="154">
        <v>7</v>
      </c>
      <c r="C2350" s="154">
        <v>5</v>
      </c>
      <c r="D2350" s="155">
        <v>2</v>
      </c>
      <c r="E2350" s="155" t="s">
        <v>556</v>
      </c>
      <c r="F2350" s="156" t="s">
        <v>5836</v>
      </c>
      <c r="G2350" s="156" t="s">
        <v>556</v>
      </c>
      <c r="H2350" s="156" t="s">
        <v>5837</v>
      </c>
      <c r="I2350" s="155">
        <v>3207052</v>
      </c>
      <c r="J2350" s="157" t="s">
        <v>618</v>
      </c>
      <c r="K2350" s="157"/>
      <c r="L2350" s="155">
        <v>2022</v>
      </c>
      <c r="M2350" s="158">
        <v>4219</v>
      </c>
      <c r="N2350" s="159">
        <v>22674915.359999999</v>
      </c>
      <c r="O2350" s="159">
        <v>21146452.620000001</v>
      </c>
      <c r="P2350" s="159">
        <v>14070670.91</v>
      </c>
      <c r="Q2350" s="159">
        <v>6580536</v>
      </c>
      <c r="R2350" s="159">
        <v>7490134.9100000001</v>
      </c>
      <c r="S2350" s="159">
        <v>1528462.74</v>
      </c>
      <c r="T2350" s="159">
        <v>0</v>
      </c>
      <c r="U2350" s="159">
        <v>20937670.18</v>
      </c>
      <c r="V2350" s="159">
        <v>18702966.379999999</v>
      </c>
      <c r="W2350" s="159">
        <v>7070419.2999999998</v>
      </c>
      <c r="X2350" s="159">
        <v>230981.45</v>
      </c>
      <c r="Y2350" s="159">
        <v>2234703.7999999998</v>
      </c>
      <c r="Z2350" s="159">
        <v>1700000</v>
      </c>
      <c r="AA2350" s="159">
        <v>1700000</v>
      </c>
      <c r="AB2350" s="159">
        <v>0</v>
      </c>
      <c r="AC2350" s="159">
        <v>350000</v>
      </c>
      <c r="AD2350" s="159">
        <v>350000</v>
      </c>
      <c r="AE2350" s="159">
        <v>7250000</v>
      </c>
      <c r="AF2350" s="159">
        <v>2443486.2400000002</v>
      </c>
      <c r="AG2350" s="159">
        <v>207911.4</v>
      </c>
      <c r="AH2350" s="159">
        <v>215279.64</v>
      </c>
      <c r="AI2350" s="159">
        <v>0</v>
      </c>
      <c r="AJ2350" s="159">
        <v>0</v>
      </c>
    </row>
    <row r="2351" spans="1:36">
      <c r="A2351" s="153">
        <v>32</v>
      </c>
      <c r="B2351" s="154">
        <v>7</v>
      </c>
      <c r="C2351" s="154">
        <v>6</v>
      </c>
      <c r="D2351" s="155">
        <v>3</v>
      </c>
      <c r="E2351" s="155" t="s">
        <v>556</v>
      </c>
      <c r="F2351" s="156" t="s">
        <v>5831</v>
      </c>
      <c r="G2351" s="156" t="s">
        <v>556</v>
      </c>
      <c r="H2351" s="156" t="s">
        <v>5838</v>
      </c>
      <c r="I2351" s="155">
        <v>3207063</v>
      </c>
      <c r="J2351" s="157" t="s">
        <v>617</v>
      </c>
      <c r="K2351" s="157"/>
      <c r="L2351" s="155">
        <v>2022</v>
      </c>
      <c r="M2351" s="158">
        <v>12191</v>
      </c>
      <c r="N2351" s="159">
        <v>54463406.82</v>
      </c>
      <c r="O2351" s="159">
        <v>52717440.549999997</v>
      </c>
      <c r="P2351" s="159">
        <v>28839071.219999999</v>
      </c>
      <c r="Q2351" s="159">
        <v>12088754</v>
      </c>
      <c r="R2351" s="159">
        <v>16750317.220000001</v>
      </c>
      <c r="S2351" s="159">
        <v>1745966.27</v>
      </c>
      <c r="T2351" s="159">
        <v>1100686.71</v>
      </c>
      <c r="U2351" s="159">
        <v>60780969.119999997</v>
      </c>
      <c r="V2351" s="159">
        <v>56836846.630000003</v>
      </c>
      <c r="W2351" s="159">
        <v>20116266.059999999</v>
      </c>
      <c r="X2351" s="159">
        <v>800735.32</v>
      </c>
      <c r="Y2351" s="159">
        <v>3944122.49</v>
      </c>
      <c r="Z2351" s="159">
        <v>8725231.1600000001</v>
      </c>
      <c r="AA2351" s="159">
        <v>2500000</v>
      </c>
      <c r="AB2351" s="159">
        <v>6225231.1600000001</v>
      </c>
      <c r="AC2351" s="159">
        <v>1000000</v>
      </c>
      <c r="AD2351" s="159">
        <v>1000000</v>
      </c>
      <c r="AE2351" s="159">
        <v>25900505.859999999</v>
      </c>
      <c r="AF2351" s="159">
        <v>-4119406.08</v>
      </c>
      <c r="AG2351" s="159">
        <v>284525.07</v>
      </c>
      <c r="AH2351" s="159">
        <v>311859.96000000002</v>
      </c>
      <c r="AI2351" s="159">
        <v>0</v>
      </c>
      <c r="AJ2351" s="159">
        <v>505.86</v>
      </c>
    </row>
    <row r="2352" spans="1:36">
      <c r="A2352" s="153">
        <v>32</v>
      </c>
      <c r="B2352" s="154">
        <v>8</v>
      </c>
      <c r="C2352" s="154">
        <v>1</v>
      </c>
      <c r="D2352" s="155">
        <v>1</v>
      </c>
      <c r="E2352" s="155" t="s">
        <v>556</v>
      </c>
      <c r="F2352" s="156" t="s">
        <v>5839</v>
      </c>
      <c r="G2352" s="156" t="s">
        <v>556</v>
      </c>
      <c r="H2352" s="156" t="s">
        <v>5840</v>
      </c>
      <c r="I2352" s="155">
        <v>3208011</v>
      </c>
      <c r="J2352" s="157" t="s">
        <v>614</v>
      </c>
      <c r="K2352" s="157"/>
      <c r="L2352" s="155">
        <v>2022</v>
      </c>
      <c r="M2352" s="158">
        <v>46309</v>
      </c>
      <c r="N2352" s="159">
        <v>268875622.63999999</v>
      </c>
      <c r="O2352" s="159">
        <v>249357816.47999999</v>
      </c>
      <c r="P2352" s="159">
        <v>102492655.27</v>
      </c>
      <c r="Q2352" s="159">
        <v>33422066</v>
      </c>
      <c r="R2352" s="159">
        <v>69070589.269999996</v>
      </c>
      <c r="S2352" s="159">
        <v>19517806.16</v>
      </c>
      <c r="T2352" s="159">
        <v>4269665.63</v>
      </c>
      <c r="U2352" s="159">
        <v>252779373.36000001</v>
      </c>
      <c r="V2352" s="159">
        <v>226438671.69999999</v>
      </c>
      <c r="W2352" s="159">
        <v>78620806.950000003</v>
      </c>
      <c r="X2352" s="159">
        <v>52494.16</v>
      </c>
      <c r="Y2352" s="159">
        <v>26340701.66</v>
      </c>
      <c r="Z2352" s="159">
        <v>35305824.899999999</v>
      </c>
      <c r="AA2352" s="159">
        <v>0</v>
      </c>
      <c r="AB2352" s="159">
        <v>35305824.899999999</v>
      </c>
      <c r="AC2352" s="159">
        <v>1600000</v>
      </c>
      <c r="AD2352" s="159">
        <v>1600000</v>
      </c>
      <c r="AE2352" s="159">
        <v>1520247.67</v>
      </c>
      <c r="AF2352" s="159">
        <v>22919144.780000001</v>
      </c>
      <c r="AG2352" s="159">
        <v>1434421.9</v>
      </c>
      <c r="AH2352" s="159">
        <v>1491060.31</v>
      </c>
      <c r="AI2352" s="159">
        <v>0</v>
      </c>
      <c r="AJ2352" s="159">
        <v>247.67</v>
      </c>
    </row>
    <row r="2353" spans="1:36">
      <c r="A2353" s="153">
        <v>32</v>
      </c>
      <c r="B2353" s="154">
        <v>8</v>
      </c>
      <c r="C2353" s="154">
        <v>2</v>
      </c>
      <c r="D2353" s="155">
        <v>2</v>
      </c>
      <c r="E2353" s="155" t="s">
        <v>556</v>
      </c>
      <c r="F2353" s="156" t="s">
        <v>5841</v>
      </c>
      <c r="G2353" s="156" t="s">
        <v>556</v>
      </c>
      <c r="H2353" s="156" t="s">
        <v>5842</v>
      </c>
      <c r="I2353" s="155">
        <v>3208022</v>
      </c>
      <c r="J2353" s="157" t="s">
        <v>616</v>
      </c>
      <c r="K2353" s="157"/>
      <c r="L2353" s="155">
        <v>2022</v>
      </c>
      <c r="M2353" s="158">
        <v>5632</v>
      </c>
      <c r="N2353" s="159">
        <v>26808510.859999999</v>
      </c>
      <c r="O2353" s="159">
        <v>24800385.02</v>
      </c>
      <c r="P2353" s="159">
        <v>11726878.690000001</v>
      </c>
      <c r="Q2353" s="159">
        <v>4453434</v>
      </c>
      <c r="R2353" s="159">
        <v>7273444.6900000004</v>
      </c>
      <c r="S2353" s="159">
        <v>2008125.84</v>
      </c>
      <c r="T2353" s="159">
        <v>143862.85</v>
      </c>
      <c r="U2353" s="159">
        <v>27362198.039999999</v>
      </c>
      <c r="V2353" s="159">
        <v>24640064.09</v>
      </c>
      <c r="W2353" s="159">
        <v>9755832.1600000001</v>
      </c>
      <c r="X2353" s="159">
        <v>308770.31</v>
      </c>
      <c r="Y2353" s="159">
        <v>2722133.95</v>
      </c>
      <c r="Z2353" s="159">
        <v>1705415.74</v>
      </c>
      <c r="AA2353" s="159">
        <v>0</v>
      </c>
      <c r="AB2353" s="159">
        <v>1705415.74</v>
      </c>
      <c r="AC2353" s="159">
        <v>1370000</v>
      </c>
      <c r="AD2353" s="159">
        <v>1370000</v>
      </c>
      <c r="AE2353" s="159">
        <v>9787882</v>
      </c>
      <c r="AF2353" s="159">
        <v>160320.93</v>
      </c>
      <c r="AG2353" s="159">
        <v>7440.5</v>
      </c>
      <c r="AH2353" s="159">
        <v>228493.23</v>
      </c>
      <c r="AI2353" s="159">
        <v>0</v>
      </c>
      <c r="AJ2353" s="159">
        <v>0</v>
      </c>
    </row>
    <row r="2354" spans="1:36">
      <c r="A2354" s="153">
        <v>32</v>
      </c>
      <c r="B2354" s="154">
        <v>8</v>
      </c>
      <c r="C2354" s="154">
        <v>3</v>
      </c>
      <c r="D2354" s="155">
        <v>3</v>
      </c>
      <c r="E2354" s="155" t="s">
        <v>556</v>
      </c>
      <c r="F2354" s="156" t="s">
        <v>5843</v>
      </c>
      <c r="G2354" s="156" t="s">
        <v>556</v>
      </c>
      <c r="H2354" s="156" t="s">
        <v>5844</v>
      </c>
      <c r="I2354" s="155">
        <v>3208033</v>
      </c>
      <c r="J2354" s="157" t="s">
        <v>615</v>
      </c>
      <c r="K2354" s="157"/>
      <c r="L2354" s="155">
        <v>2022</v>
      </c>
      <c r="M2354" s="158">
        <v>5130</v>
      </c>
      <c r="N2354" s="159">
        <v>37464626.609999999</v>
      </c>
      <c r="O2354" s="159">
        <v>32793136.75</v>
      </c>
      <c r="P2354" s="159">
        <v>13976189.16</v>
      </c>
      <c r="Q2354" s="159">
        <v>4840991</v>
      </c>
      <c r="R2354" s="159">
        <v>9135198.1600000001</v>
      </c>
      <c r="S2354" s="159">
        <v>4671489.8600000003</v>
      </c>
      <c r="T2354" s="159">
        <v>103221.64</v>
      </c>
      <c r="U2354" s="159">
        <v>33246902.940000001</v>
      </c>
      <c r="V2354" s="159">
        <v>26702119.359999999</v>
      </c>
      <c r="W2354" s="159">
        <v>10643723.23</v>
      </c>
      <c r="X2354" s="159">
        <v>347298.36</v>
      </c>
      <c r="Y2354" s="159">
        <v>6544783.5800000001</v>
      </c>
      <c r="Z2354" s="159">
        <v>1524635.44</v>
      </c>
      <c r="AA2354" s="159">
        <v>0</v>
      </c>
      <c r="AB2354" s="159">
        <v>1524635.44</v>
      </c>
      <c r="AC2354" s="159">
        <v>3170600</v>
      </c>
      <c r="AD2354" s="159">
        <v>3170600</v>
      </c>
      <c r="AE2354" s="159">
        <v>8484932.9900000002</v>
      </c>
      <c r="AF2354" s="159">
        <v>6091017.3899999997</v>
      </c>
      <c r="AG2354" s="159">
        <v>367545.41</v>
      </c>
      <c r="AH2354" s="159">
        <v>372171.95</v>
      </c>
      <c r="AI2354" s="159">
        <v>1017.19</v>
      </c>
      <c r="AJ2354" s="159">
        <v>0</v>
      </c>
    </row>
    <row r="2355" spans="1:36">
      <c r="A2355" s="153">
        <v>32</v>
      </c>
      <c r="B2355" s="154">
        <v>8</v>
      </c>
      <c r="C2355" s="154">
        <v>4</v>
      </c>
      <c r="D2355" s="155">
        <v>2</v>
      </c>
      <c r="E2355" s="155" t="s">
        <v>556</v>
      </c>
      <c r="F2355" s="156" t="s">
        <v>5841</v>
      </c>
      <c r="G2355" s="156" t="s">
        <v>556</v>
      </c>
      <c r="H2355" s="156" t="s">
        <v>5845</v>
      </c>
      <c r="I2355" s="155">
        <v>3208042</v>
      </c>
      <c r="J2355" s="157" t="s">
        <v>614</v>
      </c>
      <c r="K2355" s="157"/>
      <c r="L2355" s="155">
        <v>2022</v>
      </c>
      <c r="M2355" s="158">
        <v>10968</v>
      </c>
      <c r="N2355" s="159">
        <v>76457027.709999993</v>
      </c>
      <c r="O2355" s="159">
        <v>60884072.030000001</v>
      </c>
      <c r="P2355" s="159">
        <v>17682671.18</v>
      </c>
      <c r="Q2355" s="159">
        <v>4177570</v>
      </c>
      <c r="R2355" s="159">
        <v>13505101.18</v>
      </c>
      <c r="S2355" s="159">
        <v>15572955.68</v>
      </c>
      <c r="T2355" s="159">
        <v>294722.03000000003</v>
      </c>
      <c r="U2355" s="159">
        <v>63789696.659999996</v>
      </c>
      <c r="V2355" s="159">
        <v>53061944.020000003</v>
      </c>
      <c r="W2355" s="159">
        <v>14159532.65</v>
      </c>
      <c r="X2355" s="159">
        <v>107550</v>
      </c>
      <c r="Y2355" s="159">
        <v>10727752.640000001</v>
      </c>
      <c r="Z2355" s="159">
        <v>4627002.68</v>
      </c>
      <c r="AA2355" s="159">
        <v>0</v>
      </c>
      <c r="AB2355" s="159">
        <v>4627002.68</v>
      </c>
      <c r="AC2355" s="159">
        <v>961785.71</v>
      </c>
      <c r="AD2355" s="159">
        <v>900000</v>
      </c>
      <c r="AE2355" s="159">
        <v>3600000</v>
      </c>
      <c r="AF2355" s="159">
        <v>7822128.0099999998</v>
      </c>
      <c r="AG2355" s="159">
        <v>66187.37</v>
      </c>
      <c r="AH2355" s="159">
        <v>190580.42</v>
      </c>
      <c r="AI2355" s="159">
        <v>0</v>
      </c>
      <c r="AJ2355" s="159">
        <v>0</v>
      </c>
    </row>
    <row r="2356" spans="1:36">
      <c r="A2356" s="153">
        <v>32</v>
      </c>
      <c r="B2356" s="154">
        <v>8</v>
      </c>
      <c r="C2356" s="154">
        <v>5</v>
      </c>
      <c r="D2356" s="155">
        <v>2</v>
      </c>
      <c r="E2356" s="155" t="s">
        <v>556</v>
      </c>
      <c r="F2356" s="156" t="s">
        <v>5841</v>
      </c>
      <c r="G2356" s="156" t="s">
        <v>556</v>
      </c>
      <c r="H2356" s="156" t="s">
        <v>5846</v>
      </c>
      <c r="I2356" s="155">
        <v>3208052</v>
      </c>
      <c r="J2356" s="157" t="s">
        <v>613</v>
      </c>
      <c r="K2356" s="157"/>
      <c r="L2356" s="155">
        <v>2022</v>
      </c>
      <c r="M2356" s="158">
        <v>3933</v>
      </c>
      <c r="N2356" s="159">
        <v>23415380.370000001</v>
      </c>
      <c r="O2356" s="159">
        <v>22920807.199999999</v>
      </c>
      <c r="P2356" s="159">
        <v>9371659.870000001</v>
      </c>
      <c r="Q2356" s="159">
        <v>3759973</v>
      </c>
      <c r="R2356" s="159">
        <v>5611686.8700000001</v>
      </c>
      <c r="S2356" s="159">
        <v>494573.17</v>
      </c>
      <c r="T2356" s="159">
        <v>11821.11</v>
      </c>
      <c r="U2356" s="159">
        <v>18555410.559999999</v>
      </c>
      <c r="V2356" s="159">
        <v>17724574.109999999</v>
      </c>
      <c r="W2356" s="159">
        <v>6751291.54</v>
      </c>
      <c r="X2356" s="159">
        <v>440193.76</v>
      </c>
      <c r="Y2356" s="159">
        <v>830836.45</v>
      </c>
      <c r="Z2356" s="159">
        <v>5779008.6600000001</v>
      </c>
      <c r="AA2356" s="159">
        <v>5300000</v>
      </c>
      <c r="AB2356" s="159">
        <v>479008.66000000015</v>
      </c>
      <c r="AC2356" s="159">
        <v>5900000</v>
      </c>
      <c r="AD2356" s="159">
        <v>5900000</v>
      </c>
      <c r="AE2356" s="159">
        <v>5300000</v>
      </c>
      <c r="AF2356" s="159">
        <v>5196233.09</v>
      </c>
      <c r="AG2356" s="159">
        <v>34115.019999999997</v>
      </c>
      <c r="AH2356" s="159">
        <v>0</v>
      </c>
      <c r="AI2356" s="159">
        <v>0</v>
      </c>
      <c r="AJ2356" s="159">
        <v>0</v>
      </c>
    </row>
    <row r="2357" spans="1:36">
      <c r="A2357" s="153">
        <v>32</v>
      </c>
      <c r="B2357" s="154">
        <v>8</v>
      </c>
      <c r="C2357" s="154">
        <v>6</v>
      </c>
      <c r="D2357" s="155">
        <v>2</v>
      </c>
      <c r="E2357" s="155" t="s">
        <v>556</v>
      </c>
      <c r="F2357" s="156" t="s">
        <v>5841</v>
      </c>
      <c r="G2357" s="156" t="s">
        <v>556</v>
      </c>
      <c r="H2357" s="156" t="s">
        <v>5847</v>
      </c>
      <c r="I2357" s="155">
        <v>3208062</v>
      </c>
      <c r="J2357" s="157" t="s">
        <v>612</v>
      </c>
      <c r="K2357" s="157"/>
      <c r="L2357" s="155">
        <v>2022</v>
      </c>
      <c r="M2357" s="158">
        <v>3833</v>
      </c>
      <c r="N2357" s="159">
        <v>18711493.210000001</v>
      </c>
      <c r="O2357" s="159">
        <v>18623650.129999999</v>
      </c>
      <c r="P2357" s="159">
        <v>10595290.219999999</v>
      </c>
      <c r="Q2357" s="159">
        <v>4403349</v>
      </c>
      <c r="R2357" s="159">
        <v>6191941.2199999997</v>
      </c>
      <c r="S2357" s="159">
        <v>87843.08</v>
      </c>
      <c r="T2357" s="159">
        <v>24919.51</v>
      </c>
      <c r="U2357" s="159">
        <v>18280574.25</v>
      </c>
      <c r="V2357" s="159">
        <v>17907204.760000002</v>
      </c>
      <c r="W2357" s="159">
        <v>7062900.9000000004</v>
      </c>
      <c r="X2357" s="159">
        <v>39288.19</v>
      </c>
      <c r="Y2357" s="159">
        <v>373369.49</v>
      </c>
      <c r="Z2357" s="159">
        <v>1009299.19</v>
      </c>
      <c r="AA2357" s="159">
        <v>0</v>
      </c>
      <c r="AB2357" s="159">
        <v>1009299.19</v>
      </c>
      <c r="AC2357" s="159">
        <v>417000</v>
      </c>
      <c r="AD2357" s="159">
        <v>417000</v>
      </c>
      <c r="AE2357" s="159">
        <v>1200000</v>
      </c>
      <c r="AF2357" s="159">
        <v>716445.37</v>
      </c>
      <c r="AG2357" s="159">
        <v>312073.73</v>
      </c>
      <c r="AH2357" s="159">
        <v>328443.18</v>
      </c>
      <c r="AI2357" s="159">
        <v>0</v>
      </c>
      <c r="AJ2357" s="159">
        <v>0</v>
      </c>
    </row>
    <row r="2358" spans="1:36">
      <c r="A2358" s="153">
        <v>32</v>
      </c>
      <c r="B2358" s="154">
        <v>8</v>
      </c>
      <c r="C2358" s="154">
        <v>7</v>
      </c>
      <c r="D2358" s="155">
        <v>2</v>
      </c>
      <c r="E2358" s="155" t="s">
        <v>556</v>
      </c>
      <c r="F2358" s="156" t="s">
        <v>5841</v>
      </c>
      <c r="G2358" s="156" t="s">
        <v>556</v>
      </c>
      <c r="H2358" s="156" t="s">
        <v>5848</v>
      </c>
      <c r="I2358" s="155">
        <v>3208072</v>
      </c>
      <c r="J2358" s="157" t="s">
        <v>611</v>
      </c>
      <c r="K2358" s="157"/>
      <c r="L2358" s="155">
        <v>2022</v>
      </c>
      <c r="M2358" s="158">
        <v>3665</v>
      </c>
      <c r="N2358" s="159">
        <v>38311730.460000001</v>
      </c>
      <c r="O2358" s="159">
        <v>33040673.059999999</v>
      </c>
      <c r="P2358" s="159">
        <v>8355028.0099999998</v>
      </c>
      <c r="Q2358" s="159">
        <v>3364326</v>
      </c>
      <c r="R2358" s="159">
        <v>4990702.01</v>
      </c>
      <c r="S2358" s="159">
        <v>5271057.4000000004</v>
      </c>
      <c r="T2358" s="159">
        <v>2706087.93</v>
      </c>
      <c r="U2358" s="159">
        <v>32034217.73</v>
      </c>
      <c r="V2358" s="159">
        <v>29484764.100000001</v>
      </c>
      <c r="W2358" s="159">
        <v>11447428.4</v>
      </c>
      <c r="X2358" s="159">
        <v>175200.84</v>
      </c>
      <c r="Y2358" s="159">
        <v>2549453.63</v>
      </c>
      <c r="Z2358" s="159">
        <v>813478.82</v>
      </c>
      <c r="AA2358" s="159">
        <v>0</v>
      </c>
      <c r="AB2358" s="159">
        <v>813478.82</v>
      </c>
      <c r="AC2358" s="159">
        <v>1590000</v>
      </c>
      <c r="AD2358" s="159">
        <v>1590000</v>
      </c>
      <c r="AE2358" s="159">
        <v>4943448.4800000004</v>
      </c>
      <c r="AF2358" s="159">
        <v>3555908.96</v>
      </c>
      <c r="AG2358" s="159">
        <v>126668.02</v>
      </c>
      <c r="AH2358" s="159">
        <v>44442.89</v>
      </c>
      <c r="AI2358" s="159">
        <v>0</v>
      </c>
      <c r="AJ2358" s="159">
        <v>48.48</v>
      </c>
    </row>
    <row r="2359" spans="1:36">
      <c r="A2359" s="153">
        <v>32</v>
      </c>
      <c r="B2359" s="154">
        <v>9</v>
      </c>
      <c r="C2359" s="154">
        <v>1</v>
      </c>
      <c r="D2359" s="155">
        <v>2</v>
      </c>
      <c r="E2359" s="155" t="s">
        <v>556</v>
      </c>
      <c r="F2359" s="156" t="s">
        <v>5849</v>
      </c>
      <c r="G2359" s="156" t="s">
        <v>556</v>
      </c>
      <c r="H2359" s="156" t="s">
        <v>5850</v>
      </c>
      <c r="I2359" s="155">
        <v>3209012</v>
      </c>
      <c r="J2359" s="157" t="s">
        <v>610</v>
      </c>
      <c r="K2359" s="157"/>
      <c r="L2359" s="155">
        <v>2022</v>
      </c>
      <c r="M2359" s="158">
        <v>8648</v>
      </c>
      <c r="N2359" s="159">
        <v>51309631.899999999</v>
      </c>
      <c r="O2359" s="159">
        <v>49000701.960000001</v>
      </c>
      <c r="P2359" s="159">
        <v>22011228.460000001</v>
      </c>
      <c r="Q2359" s="159">
        <v>8520787</v>
      </c>
      <c r="R2359" s="159">
        <v>13490441.460000001</v>
      </c>
      <c r="S2359" s="159">
        <v>2308929.94</v>
      </c>
      <c r="T2359" s="159">
        <v>196788</v>
      </c>
      <c r="U2359" s="159">
        <v>53529623.939999998</v>
      </c>
      <c r="V2359" s="159">
        <v>42803741.869999997</v>
      </c>
      <c r="W2359" s="159">
        <v>16475317.289999999</v>
      </c>
      <c r="X2359" s="159">
        <v>283350.18</v>
      </c>
      <c r="Y2359" s="159">
        <v>10725882.07</v>
      </c>
      <c r="Z2359" s="159">
        <v>5893827.1900000004</v>
      </c>
      <c r="AA2359" s="159">
        <v>5445324.0099999998</v>
      </c>
      <c r="AB2359" s="159">
        <v>448503.18000000063</v>
      </c>
      <c r="AC2359" s="159">
        <v>3417752.96</v>
      </c>
      <c r="AD2359" s="159">
        <v>3417752.96</v>
      </c>
      <c r="AE2359" s="159">
        <v>14457161.77</v>
      </c>
      <c r="AF2359" s="159">
        <v>6196960.0899999999</v>
      </c>
      <c r="AG2359" s="159">
        <v>346934.91</v>
      </c>
      <c r="AH2359" s="159">
        <v>273774.96999999997</v>
      </c>
      <c r="AI2359" s="159">
        <v>0</v>
      </c>
      <c r="AJ2359" s="159">
        <v>87842.76</v>
      </c>
    </row>
    <row r="2360" spans="1:36">
      <c r="A2360" s="153">
        <v>32</v>
      </c>
      <c r="B2360" s="154">
        <v>9</v>
      </c>
      <c r="C2360" s="154">
        <v>2</v>
      </c>
      <c r="D2360" s="155">
        <v>2</v>
      </c>
      <c r="E2360" s="155" t="s">
        <v>556</v>
      </c>
      <c r="F2360" s="156" t="s">
        <v>5849</v>
      </c>
      <c r="G2360" s="156" t="s">
        <v>556</v>
      </c>
      <c r="H2360" s="156" t="s">
        <v>5851</v>
      </c>
      <c r="I2360" s="155">
        <v>3209022</v>
      </c>
      <c r="J2360" s="157" t="s">
        <v>609</v>
      </c>
      <c r="K2360" s="157"/>
      <c r="L2360" s="155">
        <v>2022</v>
      </c>
      <c r="M2360" s="158">
        <v>7043</v>
      </c>
      <c r="N2360" s="159">
        <v>41353314.979999997</v>
      </c>
      <c r="O2360" s="159">
        <v>38016003.770000003</v>
      </c>
      <c r="P2360" s="159">
        <v>15736996.5</v>
      </c>
      <c r="Q2360" s="159">
        <v>5900287</v>
      </c>
      <c r="R2360" s="159">
        <v>9836709.5</v>
      </c>
      <c r="S2360" s="159">
        <v>3337311.21</v>
      </c>
      <c r="T2360" s="159">
        <v>11066.85</v>
      </c>
      <c r="U2360" s="159">
        <v>39508959.310000002</v>
      </c>
      <c r="V2360" s="159">
        <v>31017477.59</v>
      </c>
      <c r="W2360" s="159">
        <v>11871195.859999999</v>
      </c>
      <c r="X2360" s="159">
        <v>159680</v>
      </c>
      <c r="Y2360" s="159">
        <v>8491481.7200000007</v>
      </c>
      <c r="Z2360" s="159">
        <v>13685413.859999999</v>
      </c>
      <c r="AA2360" s="159">
        <v>0</v>
      </c>
      <c r="AB2360" s="159">
        <v>13685413.859999999</v>
      </c>
      <c r="AC2360" s="159">
        <v>600000</v>
      </c>
      <c r="AD2360" s="159">
        <v>600000</v>
      </c>
      <c r="AE2360" s="159">
        <v>5400000</v>
      </c>
      <c r="AF2360" s="159">
        <v>6998526.1799999997</v>
      </c>
      <c r="AG2360" s="159">
        <v>554575.81000000006</v>
      </c>
      <c r="AH2360" s="159">
        <v>604791.22</v>
      </c>
      <c r="AI2360" s="159">
        <v>0</v>
      </c>
      <c r="AJ2360" s="159">
        <v>0</v>
      </c>
    </row>
    <row r="2361" spans="1:36">
      <c r="A2361" s="153">
        <v>32</v>
      </c>
      <c r="B2361" s="154">
        <v>9</v>
      </c>
      <c r="C2361" s="154">
        <v>3</v>
      </c>
      <c r="D2361" s="155">
        <v>3</v>
      </c>
      <c r="E2361" s="155" t="s">
        <v>556</v>
      </c>
      <c r="F2361" s="156" t="s">
        <v>5852</v>
      </c>
      <c r="G2361" s="156" t="s">
        <v>556</v>
      </c>
      <c r="H2361" s="156" t="s">
        <v>5853</v>
      </c>
      <c r="I2361" s="155">
        <v>3209033</v>
      </c>
      <c r="J2361" s="157" t="s">
        <v>608</v>
      </c>
      <c r="K2361" s="157"/>
      <c r="L2361" s="155">
        <v>2022</v>
      </c>
      <c r="M2361" s="158">
        <v>8967</v>
      </c>
      <c r="N2361" s="159">
        <v>47880922.600000001</v>
      </c>
      <c r="O2361" s="159">
        <v>44519632.350000001</v>
      </c>
      <c r="P2361" s="159">
        <v>26882667.91</v>
      </c>
      <c r="Q2361" s="159">
        <v>12121260</v>
      </c>
      <c r="R2361" s="159">
        <v>14761407.91</v>
      </c>
      <c r="S2361" s="159">
        <v>3361290.25</v>
      </c>
      <c r="T2361" s="159">
        <v>497564.19</v>
      </c>
      <c r="U2361" s="159">
        <v>53343197.490000002</v>
      </c>
      <c r="V2361" s="159">
        <v>44799298.200000003</v>
      </c>
      <c r="W2361" s="159">
        <v>18649794.120000001</v>
      </c>
      <c r="X2361" s="159">
        <v>491260</v>
      </c>
      <c r="Y2361" s="159">
        <v>8543899.2899999991</v>
      </c>
      <c r="Z2361" s="159">
        <v>6597596.6799999997</v>
      </c>
      <c r="AA2361" s="159">
        <v>3300000</v>
      </c>
      <c r="AB2361" s="159">
        <v>3297596.6799999997</v>
      </c>
      <c r="AC2361" s="159">
        <v>9300</v>
      </c>
      <c r="AD2361" s="159">
        <v>0</v>
      </c>
      <c r="AE2361" s="159">
        <v>18700000</v>
      </c>
      <c r="AF2361" s="159">
        <v>-279665.84999999998</v>
      </c>
      <c r="AG2361" s="159">
        <v>672052.55</v>
      </c>
      <c r="AH2361" s="159">
        <v>553742.73</v>
      </c>
      <c r="AI2361" s="159">
        <v>0</v>
      </c>
      <c r="AJ2361" s="159">
        <v>0</v>
      </c>
    </row>
    <row r="2362" spans="1:36">
      <c r="A2362" s="153">
        <v>32</v>
      </c>
      <c r="B2362" s="154">
        <v>9</v>
      </c>
      <c r="C2362" s="154">
        <v>4</v>
      </c>
      <c r="D2362" s="155">
        <v>2</v>
      </c>
      <c r="E2362" s="155" t="s">
        <v>556</v>
      </c>
      <c r="F2362" s="156" t="s">
        <v>5849</v>
      </c>
      <c r="G2362" s="156" t="s">
        <v>556</v>
      </c>
      <c r="H2362" s="156" t="s">
        <v>5854</v>
      </c>
      <c r="I2362" s="155">
        <v>3209042</v>
      </c>
      <c r="J2362" s="157" t="s">
        <v>607</v>
      </c>
      <c r="K2362" s="157"/>
      <c r="L2362" s="155">
        <v>2022</v>
      </c>
      <c r="M2362" s="158">
        <v>6909</v>
      </c>
      <c r="N2362" s="159">
        <v>35045193.799999997</v>
      </c>
      <c r="O2362" s="159">
        <v>31360324.850000001</v>
      </c>
      <c r="P2362" s="159">
        <v>17716996.77</v>
      </c>
      <c r="Q2362" s="159">
        <v>8020789</v>
      </c>
      <c r="R2362" s="159">
        <v>9696207.7699999996</v>
      </c>
      <c r="S2362" s="159">
        <v>3684868.95</v>
      </c>
      <c r="T2362" s="159">
        <v>276114.95</v>
      </c>
      <c r="U2362" s="159">
        <v>32039709.510000002</v>
      </c>
      <c r="V2362" s="159">
        <v>27531169.93</v>
      </c>
      <c r="W2362" s="159">
        <v>9166566.6600000001</v>
      </c>
      <c r="X2362" s="159">
        <v>456479.56</v>
      </c>
      <c r="Y2362" s="159">
        <v>4508539.58</v>
      </c>
      <c r="Z2362" s="159">
        <v>842772.66</v>
      </c>
      <c r="AA2362" s="159">
        <v>0</v>
      </c>
      <c r="AB2362" s="159">
        <v>842772.66</v>
      </c>
      <c r="AC2362" s="159">
        <v>1545603.59</v>
      </c>
      <c r="AD2362" s="159">
        <v>1545603.59</v>
      </c>
      <c r="AE2362" s="159">
        <v>10956650</v>
      </c>
      <c r="AF2362" s="159">
        <v>3829154.92</v>
      </c>
      <c r="AG2362" s="159">
        <v>129459.34</v>
      </c>
      <c r="AH2362" s="159">
        <v>28476.91</v>
      </c>
      <c r="AI2362" s="159">
        <v>0</v>
      </c>
      <c r="AJ2362" s="159">
        <v>0</v>
      </c>
    </row>
    <row r="2363" spans="1:36">
      <c r="A2363" s="153">
        <v>32</v>
      </c>
      <c r="B2363" s="154">
        <v>9</v>
      </c>
      <c r="C2363" s="154">
        <v>5</v>
      </c>
      <c r="D2363" s="155">
        <v>3</v>
      </c>
      <c r="E2363" s="155" t="s">
        <v>556</v>
      </c>
      <c r="F2363" s="156" t="s">
        <v>5852</v>
      </c>
      <c r="G2363" s="156" t="s">
        <v>556</v>
      </c>
      <c r="H2363" s="156" t="s">
        <v>5855</v>
      </c>
      <c r="I2363" s="155">
        <v>3209053</v>
      </c>
      <c r="J2363" s="157" t="s">
        <v>606</v>
      </c>
      <c r="K2363" s="157"/>
      <c r="L2363" s="155">
        <v>2022</v>
      </c>
      <c r="M2363" s="158">
        <v>4904</v>
      </c>
      <c r="N2363" s="159">
        <v>52220928.200000003</v>
      </c>
      <c r="O2363" s="159">
        <v>47791634.490000002</v>
      </c>
      <c r="P2363" s="159">
        <v>9399313.5</v>
      </c>
      <c r="Q2363" s="159">
        <v>3805599</v>
      </c>
      <c r="R2363" s="159">
        <v>5593714.5</v>
      </c>
      <c r="S2363" s="159">
        <v>4429293.71</v>
      </c>
      <c r="T2363" s="159">
        <v>2013428</v>
      </c>
      <c r="U2363" s="159">
        <v>51346915.5</v>
      </c>
      <c r="V2363" s="159">
        <v>40700312.399999999</v>
      </c>
      <c r="W2363" s="159">
        <v>11683604.039999999</v>
      </c>
      <c r="X2363" s="159">
        <v>567070.56000000006</v>
      </c>
      <c r="Y2363" s="159">
        <v>10646603.1</v>
      </c>
      <c r="Z2363" s="159">
        <v>7852407.6200000001</v>
      </c>
      <c r="AA2363" s="159">
        <v>2900000</v>
      </c>
      <c r="AB2363" s="159">
        <v>4952407.62</v>
      </c>
      <c r="AC2363" s="159">
        <v>1767000</v>
      </c>
      <c r="AD2363" s="159">
        <v>1767000</v>
      </c>
      <c r="AE2363" s="159">
        <v>17832400.25</v>
      </c>
      <c r="AF2363" s="159">
        <v>7091322.0899999999</v>
      </c>
      <c r="AG2363" s="159">
        <v>95087.32</v>
      </c>
      <c r="AH2363" s="159">
        <v>44129.09</v>
      </c>
      <c r="AI2363" s="159">
        <v>0</v>
      </c>
      <c r="AJ2363" s="159">
        <v>0</v>
      </c>
    </row>
    <row r="2364" spans="1:36">
      <c r="A2364" s="153">
        <v>32</v>
      </c>
      <c r="B2364" s="154">
        <v>9</v>
      </c>
      <c r="C2364" s="154">
        <v>6</v>
      </c>
      <c r="D2364" s="155">
        <v>3</v>
      </c>
      <c r="E2364" s="155" t="s">
        <v>556</v>
      </c>
      <c r="F2364" s="156" t="s">
        <v>5852</v>
      </c>
      <c r="G2364" s="156" t="s">
        <v>556</v>
      </c>
      <c r="H2364" s="156" t="s">
        <v>5856</v>
      </c>
      <c r="I2364" s="155">
        <v>3209063</v>
      </c>
      <c r="J2364" s="157" t="s">
        <v>605</v>
      </c>
      <c r="K2364" s="157"/>
      <c r="L2364" s="155">
        <v>2022</v>
      </c>
      <c r="M2364" s="158">
        <v>8710</v>
      </c>
      <c r="N2364" s="159">
        <v>50810367.719999999</v>
      </c>
      <c r="O2364" s="159">
        <v>43971318.68</v>
      </c>
      <c r="P2364" s="159">
        <v>26867381.800000001</v>
      </c>
      <c r="Q2364" s="159">
        <v>12100334</v>
      </c>
      <c r="R2364" s="159">
        <v>14767047.800000001</v>
      </c>
      <c r="S2364" s="159">
        <v>6839049.04</v>
      </c>
      <c r="T2364" s="159">
        <v>2103392.7799999998</v>
      </c>
      <c r="U2364" s="159">
        <v>49385084.659999996</v>
      </c>
      <c r="V2364" s="159">
        <v>41239710.530000001</v>
      </c>
      <c r="W2364" s="159">
        <v>15214922.01</v>
      </c>
      <c r="X2364" s="159">
        <v>386379.03</v>
      </c>
      <c r="Y2364" s="159">
        <v>8145374.1299999999</v>
      </c>
      <c r="Z2364" s="159">
        <v>3203031.14</v>
      </c>
      <c r="AA2364" s="159">
        <v>2294563.4900000002</v>
      </c>
      <c r="AB2364" s="159">
        <v>908467.64999999991</v>
      </c>
      <c r="AC2364" s="159">
        <v>2711509.5</v>
      </c>
      <c r="AD2364" s="159">
        <v>2711509.5</v>
      </c>
      <c r="AE2364" s="159">
        <v>11440396.93</v>
      </c>
      <c r="AF2364" s="159">
        <v>2731608.15</v>
      </c>
      <c r="AG2364" s="159">
        <v>224095.25</v>
      </c>
      <c r="AH2364" s="159">
        <v>46484.97</v>
      </c>
      <c r="AI2364" s="159">
        <v>0</v>
      </c>
      <c r="AJ2364" s="159">
        <v>0</v>
      </c>
    </row>
    <row r="2365" spans="1:36">
      <c r="A2365" s="153">
        <v>32</v>
      </c>
      <c r="B2365" s="154">
        <v>9</v>
      </c>
      <c r="C2365" s="154">
        <v>7</v>
      </c>
      <c r="D2365" s="155">
        <v>3</v>
      </c>
      <c r="E2365" s="155" t="s">
        <v>556</v>
      </c>
      <c r="F2365" s="156" t="s">
        <v>5852</v>
      </c>
      <c r="G2365" s="156" t="s">
        <v>556</v>
      </c>
      <c r="H2365" s="156" t="s">
        <v>5857</v>
      </c>
      <c r="I2365" s="155">
        <v>3209073</v>
      </c>
      <c r="J2365" s="157" t="s">
        <v>604</v>
      </c>
      <c r="K2365" s="157"/>
      <c r="L2365" s="155">
        <v>2022</v>
      </c>
      <c r="M2365" s="158">
        <v>13806</v>
      </c>
      <c r="N2365" s="159">
        <v>66930261.299999997</v>
      </c>
      <c r="O2365" s="159">
        <v>60725707.729999997</v>
      </c>
      <c r="P2365" s="159">
        <v>34629115.149999999</v>
      </c>
      <c r="Q2365" s="159">
        <v>13814603</v>
      </c>
      <c r="R2365" s="159">
        <v>20814512.149999999</v>
      </c>
      <c r="S2365" s="159">
        <v>6204553.5700000003</v>
      </c>
      <c r="T2365" s="159">
        <v>402465.97</v>
      </c>
      <c r="U2365" s="159">
        <v>64136074.789999999</v>
      </c>
      <c r="V2365" s="159">
        <v>55908082.990000002</v>
      </c>
      <c r="W2365" s="159">
        <v>18020503.710000001</v>
      </c>
      <c r="X2365" s="159">
        <v>430653.75</v>
      </c>
      <c r="Y2365" s="159">
        <v>8227991.7999999998</v>
      </c>
      <c r="Z2365" s="159">
        <v>9810223.1199999992</v>
      </c>
      <c r="AA2365" s="159">
        <v>3800000</v>
      </c>
      <c r="AB2365" s="159">
        <v>6010223.1199999992</v>
      </c>
      <c r="AC2365" s="159">
        <v>3400000</v>
      </c>
      <c r="AD2365" s="159">
        <v>3400000</v>
      </c>
      <c r="AE2365" s="159">
        <v>13722500</v>
      </c>
      <c r="AF2365" s="159">
        <v>4817624.74</v>
      </c>
      <c r="AG2365" s="159">
        <v>1139450</v>
      </c>
      <c r="AH2365" s="159">
        <v>887155.26</v>
      </c>
      <c r="AI2365" s="159">
        <v>0</v>
      </c>
      <c r="AJ2365" s="159">
        <v>0</v>
      </c>
    </row>
    <row r="2366" spans="1:36">
      <c r="A2366" s="153">
        <v>32</v>
      </c>
      <c r="B2366" s="154">
        <v>9</v>
      </c>
      <c r="C2366" s="154">
        <v>8</v>
      </c>
      <c r="D2366" s="155">
        <v>2</v>
      </c>
      <c r="E2366" s="155" t="s">
        <v>556</v>
      </c>
      <c r="F2366" s="156" t="s">
        <v>5849</v>
      </c>
      <c r="G2366" s="156" t="s">
        <v>556</v>
      </c>
      <c r="H2366" s="156" t="s">
        <v>5858</v>
      </c>
      <c r="I2366" s="155">
        <v>3209082</v>
      </c>
      <c r="J2366" s="157" t="s">
        <v>603</v>
      </c>
      <c r="K2366" s="157"/>
      <c r="L2366" s="155">
        <v>2022</v>
      </c>
      <c r="M2366" s="158">
        <v>7386</v>
      </c>
      <c r="N2366" s="159">
        <v>39630256.100000001</v>
      </c>
      <c r="O2366" s="159">
        <v>36418080.649999999</v>
      </c>
      <c r="P2366" s="159">
        <v>15969108.02</v>
      </c>
      <c r="Q2366" s="159">
        <v>5811696</v>
      </c>
      <c r="R2366" s="159">
        <v>10157412.02</v>
      </c>
      <c r="S2366" s="159">
        <v>3212175.45</v>
      </c>
      <c r="T2366" s="159">
        <v>114714.51</v>
      </c>
      <c r="U2366" s="159">
        <v>37190914.740000002</v>
      </c>
      <c r="V2366" s="159">
        <v>29923888.199999999</v>
      </c>
      <c r="W2366" s="159">
        <v>10461073.890000001</v>
      </c>
      <c r="X2366" s="159">
        <v>241269.43</v>
      </c>
      <c r="Y2366" s="159">
        <v>7267026.54</v>
      </c>
      <c r="Z2366" s="159">
        <v>8144726.5099999998</v>
      </c>
      <c r="AA2366" s="159">
        <v>0</v>
      </c>
      <c r="AB2366" s="159">
        <v>8144726.5099999998</v>
      </c>
      <c r="AC2366" s="159">
        <v>401968.34</v>
      </c>
      <c r="AD2366" s="159">
        <v>401968.34</v>
      </c>
      <c r="AE2366" s="159">
        <v>10115220.720000001</v>
      </c>
      <c r="AF2366" s="159">
        <v>6494192.4500000002</v>
      </c>
      <c r="AG2366" s="159">
        <v>448955.46</v>
      </c>
      <c r="AH2366" s="159">
        <v>356373.07</v>
      </c>
      <c r="AI2366" s="159">
        <v>0</v>
      </c>
      <c r="AJ2366" s="159">
        <v>7160</v>
      </c>
    </row>
    <row r="2367" spans="1:36">
      <c r="A2367" s="153">
        <v>32</v>
      </c>
      <c r="B2367" s="154">
        <v>10</v>
      </c>
      <c r="C2367" s="154">
        <v>1</v>
      </c>
      <c r="D2367" s="155">
        <v>3</v>
      </c>
      <c r="E2367" s="155" t="s">
        <v>556</v>
      </c>
      <c r="F2367" s="156" t="s">
        <v>5859</v>
      </c>
      <c r="G2367" s="156" t="s">
        <v>556</v>
      </c>
      <c r="H2367" s="156" t="s">
        <v>5860</v>
      </c>
      <c r="I2367" s="155">
        <v>3210013</v>
      </c>
      <c r="J2367" s="157" t="s">
        <v>602</v>
      </c>
      <c r="K2367" s="157"/>
      <c r="L2367" s="155">
        <v>2022</v>
      </c>
      <c r="M2367" s="158">
        <v>19331</v>
      </c>
      <c r="N2367" s="159">
        <v>99416661.480000004</v>
      </c>
      <c r="O2367" s="159">
        <v>89530454.989999995</v>
      </c>
      <c r="P2367" s="159">
        <v>46997677.649999999</v>
      </c>
      <c r="Q2367" s="159">
        <v>19536767</v>
      </c>
      <c r="R2367" s="159">
        <v>27460910.649999999</v>
      </c>
      <c r="S2367" s="159">
        <v>9886206.4900000002</v>
      </c>
      <c r="T2367" s="159">
        <v>864231.23</v>
      </c>
      <c r="U2367" s="159">
        <v>102981327.45999999</v>
      </c>
      <c r="V2367" s="159">
        <v>83696694.969999999</v>
      </c>
      <c r="W2367" s="159">
        <v>28938243.510000002</v>
      </c>
      <c r="X2367" s="159">
        <v>656037.93000000005</v>
      </c>
      <c r="Y2367" s="159">
        <v>19284632.489999998</v>
      </c>
      <c r="Z2367" s="159">
        <v>13792627.050000001</v>
      </c>
      <c r="AA2367" s="159">
        <v>8000000</v>
      </c>
      <c r="AB2367" s="159">
        <v>5792627.0500000007</v>
      </c>
      <c r="AC2367" s="159">
        <v>3775000</v>
      </c>
      <c r="AD2367" s="159">
        <v>3075000</v>
      </c>
      <c r="AE2367" s="159">
        <v>30805912.16</v>
      </c>
      <c r="AF2367" s="159">
        <v>5833760.0199999996</v>
      </c>
      <c r="AG2367" s="159">
        <v>305839.87</v>
      </c>
      <c r="AH2367" s="159">
        <v>369826.81</v>
      </c>
      <c r="AI2367" s="159">
        <v>0</v>
      </c>
      <c r="AJ2367" s="159">
        <v>0</v>
      </c>
    </row>
    <row r="2368" spans="1:36">
      <c r="A2368" s="153">
        <v>32</v>
      </c>
      <c r="B2368" s="154">
        <v>10</v>
      </c>
      <c r="C2368" s="154">
        <v>2</v>
      </c>
      <c r="D2368" s="155">
        <v>2</v>
      </c>
      <c r="E2368" s="155" t="s">
        <v>556</v>
      </c>
      <c r="F2368" s="156" t="s">
        <v>5861</v>
      </c>
      <c r="G2368" s="156" t="s">
        <v>556</v>
      </c>
      <c r="H2368" s="156" t="s">
        <v>5862</v>
      </c>
      <c r="I2368" s="155">
        <v>3210022</v>
      </c>
      <c r="J2368" s="157" t="s">
        <v>601</v>
      </c>
      <c r="K2368" s="157"/>
      <c r="L2368" s="155">
        <v>2022</v>
      </c>
      <c r="M2368" s="158">
        <v>2864</v>
      </c>
      <c r="N2368" s="159">
        <v>14431594.689999999</v>
      </c>
      <c r="O2368" s="159">
        <v>13805402.34</v>
      </c>
      <c r="P2368" s="159">
        <v>8329949.5999999996</v>
      </c>
      <c r="Q2368" s="159">
        <v>3334375</v>
      </c>
      <c r="R2368" s="159">
        <v>4995574.5999999996</v>
      </c>
      <c r="S2368" s="159">
        <v>626192.35</v>
      </c>
      <c r="T2368" s="159">
        <v>506201.83</v>
      </c>
      <c r="U2368" s="159">
        <v>15690002.93</v>
      </c>
      <c r="V2368" s="159">
        <v>14631829.470000001</v>
      </c>
      <c r="W2368" s="159">
        <v>6703618.4100000001</v>
      </c>
      <c r="X2368" s="159">
        <v>24391.79</v>
      </c>
      <c r="Y2368" s="159">
        <v>1058173.46</v>
      </c>
      <c r="Z2368" s="159">
        <v>1832295.53</v>
      </c>
      <c r="AA2368" s="159">
        <v>471000</v>
      </c>
      <c r="AB2368" s="159">
        <v>1361295.53</v>
      </c>
      <c r="AC2368" s="159">
        <v>325737.71000000002</v>
      </c>
      <c r="AD2368" s="159">
        <v>325737.71000000002</v>
      </c>
      <c r="AE2368" s="159">
        <v>1034256.53</v>
      </c>
      <c r="AF2368" s="159">
        <v>-826427.13</v>
      </c>
      <c r="AG2368" s="159">
        <v>224492.4</v>
      </c>
      <c r="AH2368" s="159">
        <v>271823.40999999997</v>
      </c>
      <c r="AI2368" s="159">
        <v>0</v>
      </c>
      <c r="AJ2368" s="159">
        <v>0</v>
      </c>
    </row>
    <row r="2369" spans="1:36">
      <c r="A2369" s="153">
        <v>32</v>
      </c>
      <c r="B2369" s="154">
        <v>10</v>
      </c>
      <c r="C2369" s="154">
        <v>3</v>
      </c>
      <c r="D2369" s="155">
        <v>3</v>
      </c>
      <c r="E2369" s="155" t="s">
        <v>556</v>
      </c>
      <c r="F2369" s="156" t="s">
        <v>5859</v>
      </c>
      <c r="G2369" s="156" t="s">
        <v>556</v>
      </c>
      <c r="H2369" s="156" t="s">
        <v>5863</v>
      </c>
      <c r="I2369" s="155">
        <v>3210033</v>
      </c>
      <c r="J2369" s="157" t="s">
        <v>600</v>
      </c>
      <c r="K2369" s="157"/>
      <c r="L2369" s="155">
        <v>2022</v>
      </c>
      <c r="M2369" s="158">
        <v>20609</v>
      </c>
      <c r="N2369" s="159">
        <v>116607324.92</v>
      </c>
      <c r="O2369" s="159">
        <v>108210064.28</v>
      </c>
      <c r="P2369" s="159">
        <v>48025435.189999998</v>
      </c>
      <c r="Q2369" s="159">
        <v>18143158</v>
      </c>
      <c r="R2369" s="159">
        <v>29882277.190000001</v>
      </c>
      <c r="S2369" s="159">
        <v>8397260.6400000006</v>
      </c>
      <c r="T2369" s="159">
        <v>1288544.95</v>
      </c>
      <c r="U2369" s="159">
        <v>119582341.19</v>
      </c>
      <c r="V2369" s="159">
        <v>96290518.280000001</v>
      </c>
      <c r="W2369" s="159">
        <v>36559686.439999998</v>
      </c>
      <c r="X2369" s="159">
        <v>409713.91999999998</v>
      </c>
      <c r="Y2369" s="159">
        <v>23291822.91</v>
      </c>
      <c r="Z2369" s="159">
        <v>23582987.420000002</v>
      </c>
      <c r="AA2369" s="159">
        <v>11000000</v>
      </c>
      <c r="AB2369" s="159">
        <v>12582987.420000002</v>
      </c>
      <c r="AC2369" s="159">
        <v>5976458.3099999996</v>
      </c>
      <c r="AD2369" s="159">
        <v>5976458.3099999996</v>
      </c>
      <c r="AE2369" s="159">
        <v>27950000</v>
      </c>
      <c r="AF2369" s="159">
        <v>11919546</v>
      </c>
      <c r="AG2369" s="159">
        <v>539069.19999999995</v>
      </c>
      <c r="AH2369" s="159">
        <v>973374.71</v>
      </c>
      <c r="AI2369" s="159">
        <v>0</v>
      </c>
      <c r="AJ2369" s="159">
        <v>0</v>
      </c>
    </row>
    <row r="2370" spans="1:36">
      <c r="A2370" s="153">
        <v>32</v>
      </c>
      <c r="B2370" s="154">
        <v>10</v>
      </c>
      <c r="C2370" s="154">
        <v>4</v>
      </c>
      <c r="D2370" s="155">
        <v>3</v>
      </c>
      <c r="E2370" s="155" t="s">
        <v>556</v>
      </c>
      <c r="F2370" s="156" t="s">
        <v>5859</v>
      </c>
      <c r="G2370" s="156" t="s">
        <v>556</v>
      </c>
      <c r="H2370" s="156" t="s">
        <v>5864</v>
      </c>
      <c r="I2370" s="155">
        <v>3210043</v>
      </c>
      <c r="J2370" s="157" t="s">
        <v>599</v>
      </c>
      <c r="K2370" s="157"/>
      <c r="L2370" s="155">
        <v>2022</v>
      </c>
      <c r="M2370" s="158">
        <v>19822</v>
      </c>
      <c r="N2370" s="159">
        <v>93769139.719999999</v>
      </c>
      <c r="O2370" s="159">
        <v>86788174</v>
      </c>
      <c r="P2370" s="159">
        <v>48703065.079999998</v>
      </c>
      <c r="Q2370" s="159">
        <v>22344212</v>
      </c>
      <c r="R2370" s="159">
        <v>26358853.079999998</v>
      </c>
      <c r="S2370" s="159">
        <v>6980965.7199999997</v>
      </c>
      <c r="T2370" s="159">
        <v>641492.77</v>
      </c>
      <c r="U2370" s="159">
        <v>106461992.73999999</v>
      </c>
      <c r="V2370" s="159">
        <v>82046966.329999998</v>
      </c>
      <c r="W2370" s="159">
        <v>30213026.66</v>
      </c>
      <c r="X2370" s="159">
        <v>508601.87</v>
      </c>
      <c r="Y2370" s="159">
        <v>24415026.41</v>
      </c>
      <c r="Z2370" s="159">
        <v>15347978.48</v>
      </c>
      <c r="AA2370" s="159">
        <v>9700000</v>
      </c>
      <c r="AB2370" s="159">
        <v>5647978.4800000004</v>
      </c>
      <c r="AC2370" s="159">
        <v>749300</v>
      </c>
      <c r="AD2370" s="159">
        <v>749300</v>
      </c>
      <c r="AE2370" s="159">
        <v>24744200</v>
      </c>
      <c r="AF2370" s="159">
        <v>4741207.67</v>
      </c>
      <c r="AG2370" s="159">
        <v>333362.40999999997</v>
      </c>
      <c r="AH2370" s="159">
        <v>495553.1</v>
      </c>
      <c r="AI2370" s="159">
        <v>0</v>
      </c>
      <c r="AJ2370" s="159">
        <v>0</v>
      </c>
    </row>
    <row r="2371" spans="1:36">
      <c r="A2371" s="153">
        <v>32</v>
      </c>
      <c r="B2371" s="154">
        <v>10</v>
      </c>
      <c r="C2371" s="154">
        <v>5</v>
      </c>
      <c r="D2371" s="155">
        <v>2</v>
      </c>
      <c r="E2371" s="155" t="s">
        <v>556</v>
      </c>
      <c r="F2371" s="156" t="s">
        <v>5861</v>
      </c>
      <c r="G2371" s="156" t="s">
        <v>556</v>
      </c>
      <c r="H2371" s="156" t="s">
        <v>5865</v>
      </c>
      <c r="I2371" s="155">
        <v>3210052</v>
      </c>
      <c r="J2371" s="157" t="s">
        <v>598</v>
      </c>
      <c r="K2371" s="157"/>
      <c r="L2371" s="155">
        <v>2022</v>
      </c>
      <c r="M2371" s="158">
        <v>3373</v>
      </c>
      <c r="N2371" s="159">
        <v>17965596</v>
      </c>
      <c r="O2371" s="159">
        <v>16288671.01</v>
      </c>
      <c r="P2371" s="159">
        <v>11142317.039999999</v>
      </c>
      <c r="Q2371" s="159">
        <v>5238923</v>
      </c>
      <c r="R2371" s="159">
        <v>5903394.04</v>
      </c>
      <c r="S2371" s="159">
        <v>1676924.99</v>
      </c>
      <c r="T2371" s="159">
        <v>212483.02</v>
      </c>
      <c r="U2371" s="159">
        <v>18855053.699999999</v>
      </c>
      <c r="V2371" s="159">
        <v>15021607.960000001</v>
      </c>
      <c r="W2371" s="159">
        <v>6075782.9199999999</v>
      </c>
      <c r="X2371" s="159">
        <v>158799.13</v>
      </c>
      <c r="Y2371" s="159">
        <v>3833445.74</v>
      </c>
      <c r="Z2371" s="159">
        <v>2200360.9500000002</v>
      </c>
      <c r="AA2371" s="159">
        <v>1130430</v>
      </c>
      <c r="AB2371" s="159">
        <v>1069930.9500000002</v>
      </c>
      <c r="AC2371" s="159">
        <v>1302906.94</v>
      </c>
      <c r="AD2371" s="159">
        <v>1146133.45</v>
      </c>
      <c r="AE2371" s="159">
        <v>5319544.05</v>
      </c>
      <c r="AF2371" s="159">
        <v>1267063.05</v>
      </c>
      <c r="AG2371" s="159">
        <v>50000</v>
      </c>
      <c r="AH2371" s="159">
        <v>104580.45</v>
      </c>
      <c r="AI2371" s="159">
        <v>0</v>
      </c>
      <c r="AJ2371" s="159">
        <v>0</v>
      </c>
    </row>
    <row r="2372" spans="1:36">
      <c r="A2372" s="153">
        <v>32</v>
      </c>
      <c r="B2372" s="154">
        <v>11</v>
      </c>
      <c r="C2372" s="154">
        <v>1</v>
      </c>
      <c r="D2372" s="155">
        <v>2</v>
      </c>
      <c r="E2372" s="155" t="s">
        <v>556</v>
      </c>
      <c r="F2372" s="156" t="s">
        <v>5866</v>
      </c>
      <c r="G2372" s="156" t="s">
        <v>556</v>
      </c>
      <c r="H2372" s="156" t="s">
        <v>5867</v>
      </c>
      <c r="I2372" s="155">
        <v>3211012</v>
      </c>
      <c r="J2372" s="157" t="s">
        <v>597</v>
      </c>
      <c r="K2372" s="157"/>
      <c r="L2372" s="155">
        <v>2022</v>
      </c>
      <c r="M2372" s="158">
        <v>23840</v>
      </c>
      <c r="N2372" s="159">
        <v>149653828.93000001</v>
      </c>
      <c r="O2372" s="159">
        <v>139960176.59</v>
      </c>
      <c r="P2372" s="159">
        <v>50363786.399999999</v>
      </c>
      <c r="Q2372" s="159">
        <v>18171536</v>
      </c>
      <c r="R2372" s="159">
        <v>32192250.399999999</v>
      </c>
      <c r="S2372" s="159">
        <v>9693652.3399999999</v>
      </c>
      <c r="T2372" s="159">
        <v>614902.81999999995</v>
      </c>
      <c r="U2372" s="159">
        <v>152676366.22</v>
      </c>
      <c r="V2372" s="159">
        <v>95589402.890000001</v>
      </c>
      <c r="W2372" s="159">
        <v>29294390.5</v>
      </c>
      <c r="X2372" s="159">
        <v>431560.54</v>
      </c>
      <c r="Y2372" s="159">
        <v>57086963.329999998</v>
      </c>
      <c r="Z2372" s="159">
        <v>6804355.5499999998</v>
      </c>
      <c r="AA2372" s="159">
        <v>0</v>
      </c>
      <c r="AB2372" s="159">
        <v>6804355.5499999998</v>
      </c>
      <c r="AC2372" s="159">
        <v>2600000</v>
      </c>
      <c r="AD2372" s="159">
        <v>2600000</v>
      </c>
      <c r="AE2372" s="159">
        <v>15600000</v>
      </c>
      <c r="AF2372" s="159">
        <v>44370773.700000003</v>
      </c>
      <c r="AG2372" s="159">
        <v>537975.51</v>
      </c>
      <c r="AH2372" s="159">
        <v>781033.77</v>
      </c>
      <c r="AI2372" s="159">
        <v>0</v>
      </c>
      <c r="AJ2372" s="159">
        <v>0</v>
      </c>
    </row>
    <row r="2373" spans="1:36">
      <c r="A2373" s="153">
        <v>32</v>
      </c>
      <c r="B2373" s="154">
        <v>11</v>
      </c>
      <c r="C2373" s="154">
        <v>2</v>
      </c>
      <c r="D2373" s="155">
        <v>2</v>
      </c>
      <c r="E2373" s="155" t="s">
        <v>556</v>
      </c>
      <c r="F2373" s="156" t="s">
        <v>5866</v>
      </c>
      <c r="G2373" s="156" t="s">
        <v>556</v>
      </c>
      <c r="H2373" s="156" t="s">
        <v>5868</v>
      </c>
      <c r="I2373" s="155">
        <v>3211022</v>
      </c>
      <c r="J2373" s="157" t="s">
        <v>596</v>
      </c>
      <c r="K2373" s="157"/>
      <c r="L2373" s="155">
        <v>2022</v>
      </c>
      <c r="M2373" s="158">
        <v>13183</v>
      </c>
      <c r="N2373" s="159">
        <v>93691109.799999997</v>
      </c>
      <c r="O2373" s="159">
        <v>77693718.329999998</v>
      </c>
      <c r="P2373" s="159">
        <v>28270467.859999999</v>
      </c>
      <c r="Q2373" s="159">
        <v>10330980</v>
      </c>
      <c r="R2373" s="159">
        <v>17939487.859999999</v>
      </c>
      <c r="S2373" s="159">
        <v>15997391.470000001</v>
      </c>
      <c r="T2373" s="159">
        <v>7467690.7199999997</v>
      </c>
      <c r="U2373" s="159">
        <v>100593770.48</v>
      </c>
      <c r="V2373" s="159">
        <v>58946212.18</v>
      </c>
      <c r="W2373" s="159">
        <v>22298783.969999999</v>
      </c>
      <c r="X2373" s="159">
        <v>253215.75</v>
      </c>
      <c r="Y2373" s="159">
        <v>41647558.299999997</v>
      </c>
      <c r="Z2373" s="159">
        <v>27613670.699999999</v>
      </c>
      <c r="AA2373" s="159">
        <v>19328995</v>
      </c>
      <c r="AB2373" s="159">
        <v>8284675.6999999993</v>
      </c>
      <c r="AC2373" s="159">
        <v>357600</v>
      </c>
      <c r="AD2373" s="159">
        <v>357600</v>
      </c>
      <c r="AE2373" s="159">
        <v>26400595</v>
      </c>
      <c r="AF2373" s="159">
        <v>18747506.149999999</v>
      </c>
      <c r="AG2373" s="159">
        <v>130806.14</v>
      </c>
      <c r="AH2373" s="159">
        <v>62351.22</v>
      </c>
      <c r="AI2373" s="159">
        <v>0</v>
      </c>
      <c r="AJ2373" s="159">
        <v>0</v>
      </c>
    </row>
    <row r="2374" spans="1:36">
      <c r="A2374" s="153">
        <v>32</v>
      </c>
      <c r="B2374" s="154">
        <v>11</v>
      </c>
      <c r="C2374" s="154">
        <v>3</v>
      </c>
      <c r="D2374" s="155">
        <v>3</v>
      </c>
      <c r="E2374" s="155" t="s">
        <v>556</v>
      </c>
      <c r="F2374" s="156" t="s">
        <v>5869</v>
      </c>
      <c r="G2374" s="156" t="s">
        <v>556</v>
      </c>
      <c r="H2374" s="156" t="s">
        <v>5870</v>
      </c>
      <c r="I2374" s="155">
        <v>3211033</v>
      </c>
      <c r="J2374" s="157" t="s">
        <v>595</v>
      </c>
      <c r="K2374" s="157"/>
      <c r="L2374" s="155">
        <v>2022</v>
      </c>
      <c r="M2374" s="158">
        <v>1654</v>
      </c>
      <c r="N2374" s="159">
        <v>8191751.3600000003</v>
      </c>
      <c r="O2374" s="159">
        <v>8020852.0499999998</v>
      </c>
      <c r="P2374" s="159">
        <v>3012074.8</v>
      </c>
      <c r="Q2374" s="159">
        <v>1133077</v>
      </c>
      <c r="R2374" s="159">
        <v>1878997.8</v>
      </c>
      <c r="S2374" s="159">
        <v>170899.31</v>
      </c>
      <c r="T2374" s="159">
        <v>150744.26</v>
      </c>
      <c r="U2374" s="159">
        <v>8377763.1699999999</v>
      </c>
      <c r="V2374" s="159">
        <v>8272436.9900000002</v>
      </c>
      <c r="W2374" s="159">
        <v>3300822.13</v>
      </c>
      <c r="X2374" s="159">
        <v>0</v>
      </c>
      <c r="Y2374" s="159">
        <v>105326.18</v>
      </c>
      <c r="Z2374" s="159">
        <v>1207672.44</v>
      </c>
      <c r="AA2374" s="159">
        <v>0</v>
      </c>
      <c r="AB2374" s="159">
        <v>1207672.44</v>
      </c>
      <c r="AC2374" s="159">
        <v>0</v>
      </c>
      <c r="AD2374" s="159">
        <v>0</v>
      </c>
      <c r="AE2374" s="159">
        <v>156902.43</v>
      </c>
      <c r="AF2374" s="159">
        <v>-251584.94</v>
      </c>
      <c r="AG2374" s="159">
        <v>6720</v>
      </c>
      <c r="AH2374" s="159">
        <v>68299.88</v>
      </c>
      <c r="AI2374" s="159">
        <v>0</v>
      </c>
      <c r="AJ2374" s="159">
        <v>156902.43</v>
      </c>
    </row>
    <row r="2375" spans="1:36">
      <c r="A2375" s="153">
        <v>32</v>
      </c>
      <c r="B2375" s="154">
        <v>11</v>
      </c>
      <c r="C2375" s="154">
        <v>4</v>
      </c>
      <c r="D2375" s="155">
        <v>3</v>
      </c>
      <c r="E2375" s="155" t="s">
        <v>556</v>
      </c>
      <c r="F2375" s="156" t="s">
        <v>5869</v>
      </c>
      <c r="G2375" s="156" t="s">
        <v>556</v>
      </c>
      <c r="H2375" s="156" t="s">
        <v>5871</v>
      </c>
      <c r="I2375" s="155">
        <v>3211043</v>
      </c>
      <c r="J2375" s="157" t="s">
        <v>594</v>
      </c>
      <c r="K2375" s="157"/>
      <c r="L2375" s="155">
        <v>2022</v>
      </c>
      <c r="M2375" s="158">
        <v>41290</v>
      </c>
      <c r="N2375" s="159">
        <v>226722419.41999999</v>
      </c>
      <c r="O2375" s="159">
        <v>215731876.11000001</v>
      </c>
      <c r="P2375" s="159">
        <v>73072443.329999998</v>
      </c>
      <c r="Q2375" s="159">
        <v>24564661</v>
      </c>
      <c r="R2375" s="159">
        <v>48507782.329999998</v>
      </c>
      <c r="S2375" s="159">
        <v>10990543.310000001</v>
      </c>
      <c r="T2375" s="159">
        <v>4021223.34</v>
      </c>
      <c r="U2375" s="159">
        <v>226383613.69</v>
      </c>
      <c r="V2375" s="159">
        <v>196492209.47999999</v>
      </c>
      <c r="W2375" s="159">
        <v>73892526.909999996</v>
      </c>
      <c r="X2375" s="159">
        <v>382371.45</v>
      </c>
      <c r="Y2375" s="159">
        <v>29891404.210000001</v>
      </c>
      <c r="Z2375" s="159">
        <v>18136477.940000001</v>
      </c>
      <c r="AA2375" s="159">
        <v>0</v>
      </c>
      <c r="AB2375" s="159">
        <v>18136477.940000001</v>
      </c>
      <c r="AC2375" s="159">
        <v>3400000</v>
      </c>
      <c r="AD2375" s="159">
        <v>3400000</v>
      </c>
      <c r="AE2375" s="159">
        <v>11050000</v>
      </c>
      <c r="AF2375" s="159">
        <v>19239666.629999999</v>
      </c>
      <c r="AG2375" s="159">
        <v>1541627.47</v>
      </c>
      <c r="AH2375" s="159">
        <v>1782968.31</v>
      </c>
      <c r="AI2375" s="159">
        <v>0</v>
      </c>
      <c r="AJ2375" s="159">
        <v>0</v>
      </c>
    </row>
    <row r="2376" spans="1:36">
      <c r="A2376" s="153">
        <v>32</v>
      </c>
      <c r="B2376" s="154">
        <v>12</v>
      </c>
      <c r="C2376" s="154">
        <v>1</v>
      </c>
      <c r="D2376" s="155">
        <v>2</v>
      </c>
      <c r="E2376" s="155" t="s">
        <v>556</v>
      </c>
      <c r="F2376" s="156" t="s">
        <v>5872</v>
      </c>
      <c r="G2376" s="156" t="s">
        <v>556</v>
      </c>
      <c r="H2376" s="156" t="s">
        <v>5873</v>
      </c>
      <c r="I2376" s="155">
        <v>3212012</v>
      </c>
      <c r="J2376" s="157" t="s">
        <v>593</v>
      </c>
      <c r="K2376" s="157"/>
      <c r="L2376" s="155">
        <v>2022</v>
      </c>
      <c r="M2376" s="158">
        <v>3131</v>
      </c>
      <c r="N2376" s="159">
        <v>13807408.539999999</v>
      </c>
      <c r="O2376" s="159">
        <v>13596635.789999999</v>
      </c>
      <c r="P2376" s="159">
        <v>9230995.1699999999</v>
      </c>
      <c r="Q2376" s="159">
        <v>4232827</v>
      </c>
      <c r="R2376" s="159">
        <v>4998168.17</v>
      </c>
      <c r="S2376" s="159">
        <v>210772.75</v>
      </c>
      <c r="T2376" s="159">
        <v>63280.6</v>
      </c>
      <c r="U2376" s="159">
        <v>13336635.18</v>
      </c>
      <c r="V2376" s="159">
        <v>13277454.710000001</v>
      </c>
      <c r="W2376" s="159">
        <v>5227028.1500000004</v>
      </c>
      <c r="X2376" s="159">
        <v>413061.59</v>
      </c>
      <c r="Y2376" s="159">
        <v>59180.47</v>
      </c>
      <c r="Z2376" s="159">
        <v>715249.43</v>
      </c>
      <c r="AA2376" s="159">
        <v>0</v>
      </c>
      <c r="AB2376" s="159">
        <v>715249.43</v>
      </c>
      <c r="AC2376" s="159">
        <v>300000</v>
      </c>
      <c r="AD2376" s="159">
        <v>300000</v>
      </c>
      <c r="AE2376" s="159">
        <v>12480938.75</v>
      </c>
      <c r="AF2376" s="159">
        <v>319181.08</v>
      </c>
      <c r="AG2376" s="159">
        <v>54653.02</v>
      </c>
      <c r="AH2376" s="159">
        <v>112237.69</v>
      </c>
      <c r="AI2376" s="159">
        <v>0</v>
      </c>
      <c r="AJ2376" s="159">
        <v>0</v>
      </c>
    </row>
    <row r="2377" spans="1:36">
      <c r="A2377" s="153">
        <v>32</v>
      </c>
      <c r="B2377" s="154">
        <v>12</v>
      </c>
      <c r="C2377" s="154">
        <v>2</v>
      </c>
      <c r="D2377" s="155">
        <v>2</v>
      </c>
      <c r="E2377" s="155" t="s">
        <v>556</v>
      </c>
      <c r="F2377" s="156" t="s">
        <v>5872</v>
      </c>
      <c r="G2377" s="156" t="s">
        <v>556</v>
      </c>
      <c r="H2377" s="156" t="s">
        <v>5874</v>
      </c>
      <c r="I2377" s="155">
        <v>3212022</v>
      </c>
      <c r="J2377" s="157" t="s">
        <v>592</v>
      </c>
      <c r="K2377" s="157"/>
      <c r="L2377" s="155">
        <v>2022</v>
      </c>
      <c r="M2377" s="158">
        <v>2511</v>
      </c>
      <c r="N2377" s="159">
        <v>14257283.880000001</v>
      </c>
      <c r="O2377" s="159">
        <v>13224099.949999999</v>
      </c>
      <c r="P2377" s="159">
        <v>7051242.2200000007</v>
      </c>
      <c r="Q2377" s="159">
        <v>3092431</v>
      </c>
      <c r="R2377" s="159">
        <v>3958811.22</v>
      </c>
      <c r="S2377" s="159">
        <v>1033183.93</v>
      </c>
      <c r="T2377" s="159">
        <v>326960.75</v>
      </c>
      <c r="U2377" s="159">
        <v>17124991.920000002</v>
      </c>
      <c r="V2377" s="159">
        <v>12132975.039999999</v>
      </c>
      <c r="W2377" s="159">
        <v>4954212.63</v>
      </c>
      <c r="X2377" s="159">
        <v>95050.71</v>
      </c>
      <c r="Y2377" s="159">
        <v>4992016.88</v>
      </c>
      <c r="Z2377" s="159">
        <v>4634368.07</v>
      </c>
      <c r="AA2377" s="159">
        <v>3490513.01</v>
      </c>
      <c r="AB2377" s="159">
        <v>1143855.0600000005</v>
      </c>
      <c r="AC2377" s="159">
        <v>594612.51</v>
      </c>
      <c r="AD2377" s="159">
        <v>594612.51</v>
      </c>
      <c r="AE2377" s="159">
        <v>6235513.0099999998</v>
      </c>
      <c r="AF2377" s="159">
        <v>1091124.9099999999</v>
      </c>
      <c r="AG2377" s="159">
        <v>0</v>
      </c>
      <c r="AH2377" s="159">
        <v>0</v>
      </c>
      <c r="AI2377" s="159">
        <v>0</v>
      </c>
      <c r="AJ2377" s="159">
        <v>0</v>
      </c>
    </row>
    <row r="2378" spans="1:36">
      <c r="A2378" s="153">
        <v>32</v>
      </c>
      <c r="B2378" s="154">
        <v>12</v>
      </c>
      <c r="C2378" s="154">
        <v>3</v>
      </c>
      <c r="D2378" s="155">
        <v>3</v>
      </c>
      <c r="E2378" s="155" t="s">
        <v>556</v>
      </c>
      <c r="F2378" s="156" t="s">
        <v>5875</v>
      </c>
      <c r="G2378" s="156" t="s">
        <v>556</v>
      </c>
      <c r="H2378" s="156" t="s">
        <v>5876</v>
      </c>
      <c r="I2378" s="155">
        <v>3212033</v>
      </c>
      <c r="J2378" s="157" t="s">
        <v>591</v>
      </c>
      <c r="K2378" s="157"/>
      <c r="L2378" s="155">
        <v>2022</v>
      </c>
      <c r="M2378" s="158">
        <v>5858</v>
      </c>
      <c r="N2378" s="159">
        <v>24338582.899999999</v>
      </c>
      <c r="O2378" s="159">
        <v>23189932.73</v>
      </c>
      <c r="P2378" s="159">
        <v>15790604.379999999</v>
      </c>
      <c r="Q2378" s="159">
        <v>8169751</v>
      </c>
      <c r="R2378" s="159">
        <v>7620853.3799999999</v>
      </c>
      <c r="S2378" s="159">
        <v>1148650.17</v>
      </c>
      <c r="T2378" s="159">
        <v>218711.34</v>
      </c>
      <c r="U2378" s="159">
        <v>22810737.370000001</v>
      </c>
      <c r="V2378" s="159">
        <v>21158513.359999999</v>
      </c>
      <c r="W2378" s="159">
        <v>7907348.6799999997</v>
      </c>
      <c r="X2378" s="159">
        <v>265471.40999999997</v>
      </c>
      <c r="Y2378" s="159">
        <v>1652224.01</v>
      </c>
      <c r="Z2378" s="159">
        <v>1271870.6200000001</v>
      </c>
      <c r="AA2378" s="159">
        <v>0</v>
      </c>
      <c r="AB2378" s="159">
        <v>1271870.6200000001</v>
      </c>
      <c r="AC2378" s="159">
        <v>1191627</v>
      </c>
      <c r="AD2378" s="159">
        <v>776627</v>
      </c>
      <c r="AE2378" s="159">
        <v>7179140</v>
      </c>
      <c r="AF2378" s="159">
        <v>2031419.37</v>
      </c>
      <c r="AG2378" s="159">
        <v>0</v>
      </c>
      <c r="AH2378" s="159">
        <v>242848.14</v>
      </c>
      <c r="AI2378" s="159">
        <v>0</v>
      </c>
      <c r="AJ2378" s="159">
        <v>0</v>
      </c>
    </row>
    <row r="2379" spans="1:36">
      <c r="A2379" s="153">
        <v>32</v>
      </c>
      <c r="B2379" s="154">
        <v>12</v>
      </c>
      <c r="C2379" s="154">
        <v>4</v>
      </c>
      <c r="D2379" s="155">
        <v>2</v>
      </c>
      <c r="E2379" s="155" t="s">
        <v>556</v>
      </c>
      <c r="F2379" s="156" t="s">
        <v>5872</v>
      </c>
      <c r="G2379" s="156" t="s">
        <v>556</v>
      </c>
      <c r="H2379" s="156" t="s">
        <v>5877</v>
      </c>
      <c r="I2379" s="155">
        <v>3212042</v>
      </c>
      <c r="J2379" s="157" t="s">
        <v>590</v>
      </c>
      <c r="K2379" s="157"/>
      <c r="L2379" s="155">
        <v>2022</v>
      </c>
      <c r="M2379" s="158">
        <v>5130</v>
      </c>
      <c r="N2379" s="159">
        <v>30048627.949999999</v>
      </c>
      <c r="O2379" s="159">
        <v>27348260.59</v>
      </c>
      <c r="P2379" s="159">
        <v>15773114.039999999</v>
      </c>
      <c r="Q2379" s="159">
        <v>7010187</v>
      </c>
      <c r="R2379" s="159">
        <v>8762927.0399999991</v>
      </c>
      <c r="S2379" s="159">
        <v>2700367.36</v>
      </c>
      <c r="T2379" s="159">
        <v>91510</v>
      </c>
      <c r="U2379" s="159">
        <v>30751720.75</v>
      </c>
      <c r="V2379" s="159">
        <v>27108143.25</v>
      </c>
      <c r="W2379" s="159">
        <v>8616167.1999999993</v>
      </c>
      <c r="X2379" s="159">
        <v>431528.38</v>
      </c>
      <c r="Y2379" s="159">
        <v>3643577.5</v>
      </c>
      <c r="Z2379" s="159">
        <v>2207000</v>
      </c>
      <c r="AA2379" s="159">
        <v>2180000</v>
      </c>
      <c r="AB2379" s="159">
        <v>27000</v>
      </c>
      <c r="AC2379" s="159">
        <v>677140</v>
      </c>
      <c r="AD2379" s="159">
        <v>677140</v>
      </c>
      <c r="AE2379" s="159">
        <v>12104086.58</v>
      </c>
      <c r="AF2379" s="159">
        <v>240117.34</v>
      </c>
      <c r="AG2379" s="159">
        <v>378835.77</v>
      </c>
      <c r="AH2379" s="159">
        <v>483082.23</v>
      </c>
      <c r="AI2379" s="159">
        <v>0</v>
      </c>
      <c r="AJ2379" s="159">
        <v>0</v>
      </c>
    </row>
    <row r="2380" spans="1:36">
      <c r="A2380" s="153">
        <v>32</v>
      </c>
      <c r="B2380" s="154">
        <v>12</v>
      </c>
      <c r="C2380" s="154">
        <v>5</v>
      </c>
      <c r="D2380" s="155">
        <v>3</v>
      </c>
      <c r="E2380" s="155" t="s">
        <v>556</v>
      </c>
      <c r="F2380" s="156" t="s">
        <v>5875</v>
      </c>
      <c r="G2380" s="156" t="s">
        <v>556</v>
      </c>
      <c r="H2380" s="156" t="s">
        <v>5878</v>
      </c>
      <c r="I2380" s="155">
        <v>3212053</v>
      </c>
      <c r="J2380" s="157" t="s">
        <v>589</v>
      </c>
      <c r="K2380" s="157"/>
      <c r="L2380" s="155">
        <v>2022</v>
      </c>
      <c r="M2380" s="158">
        <v>19357</v>
      </c>
      <c r="N2380" s="159">
        <v>87117733.859999999</v>
      </c>
      <c r="O2380" s="159">
        <v>83063048.620000005</v>
      </c>
      <c r="P2380" s="159">
        <v>47627366.879999995</v>
      </c>
      <c r="Q2380" s="159">
        <v>21793822</v>
      </c>
      <c r="R2380" s="159">
        <v>25833544.879999999</v>
      </c>
      <c r="S2380" s="159">
        <v>4054685.24</v>
      </c>
      <c r="T2380" s="159">
        <v>305235.01</v>
      </c>
      <c r="U2380" s="159">
        <v>86667401.459999993</v>
      </c>
      <c r="V2380" s="159">
        <v>76925351.530000001</v>
      </c>
      <c r="W2380" s="159">
        <v>29381269.199999999</v>
      </c>
      <c r="X2380" s="159">
        <v>563207.34</v>
      </c>
      <c r="Y2380" s="159">
        <v>9742049.9299999997</v>
      </c>
      <c r="Z2380" s="159">
        <v>6471252.6299999999</v>
      </c>
      <c r="AA2380" s="159">
        <v>0</v>
      </c>
      <c r="AB2380" s="159">
        <v>6471252.6299999999</v>
      </c>
      <c r="AC2380" s="159">
        <v>2250000</v>
      </c>
      <c r="AD2380" s="159">
        <v>2250000</v>
      </c>
      <c r="AE2380" s="159">
        <v>11511289.26</v>
      </c>
      <c r="AF2380" s="159">
        <v>6137697.0899999999</v>
      </c>
      <c r="AG2380" s="159">
        <v>479416.17</v>
      </c>
      <c r="AH2380" s="159">
        <v>132745.31</v>
      </c>
      <c r="AI2380" s="159">
        <v>0</v>
      </c>
      <c r="AJ2380" s="159">
        <v>0</v>
      </c>
    </row>
    <row r="2381" spans="1:36">
      <c r="A2381" s="153">
        <v>32</v>
      </c>
      <c r="B2381" s="154">
        <v>12</v>
      </c>
      <c r="C2381" s="154">
        <v>6</v>
      </c>
      <c r="D2381" s="155">
        <v>2</v>
      </c>
      <c r="E2381" s="155" t="s">
        <v>556</v>
      </c>
      <c r="F2381" s="156" t="s">
        <v>5872</v>
      </c>
      <c r="G2381" s="156" t="s">
        <v>556</v>
      </c>
      <c r="H2381" s="156" t="s">
        <v>5879</v>
      </c>
      <c r="I2381" s="155">
        <v>3212062</v>
      </c>
      <c r="J2381" s="157" t="s">
        <v>588</v>
      </c>
      <c r="K2381" s="157"/>
      <c r="L2381" s="155">
        <v>2022</v>
      </c>
      <c r="M2381" s="158">
        <v>3495</v>
      </c>
      <c r="N2381" s="159">
        <v>15608214.43</v>
      </c>
      <c r="O2381" s="159">
        <v>15280402.220000001</v>
      </c>
      <c r="P2381" s="159">
        <v>10913313.99</v>
      </c>
      <c r="Q2381" s="159">
        <v>5395851</v>
      </c>
      <c r="R2381" s="159">
        <v>5517462.9900000002</v>
      </c>
      <c r="S2381" s="159">
        <v>327812.21000000002</v>
      </c>
      <c r="T2381" s="159">
        <v>63245.52</v>
      </c>
      <c r="U2381" s="159">
        <v>14686854.27</v>
      </c>
      <c r="V2381" s="159">
        <v>14225090.66</v>
      </c>
      <c r="W2381" s="159">
        <v>5615756.6799999997</v>
      </c>
      <c r="X2381" s="159">
        <v>186206.11</v>
      </c>
      <c r="Y2381" s="159">
        <v>461763.61</v>
      </c>
      <c r="Z2381" s="159">
        <v>31147.78</v>
      </c>
      <c r="AA2381" s="159">
        <v>10000</v>
      </c>
      <c r="AB2381" s="159">
        <v>21147.78</v>
      </c>
      <c r="AC2381" s="159">
        <v>207786.61</v>
      </c>
      <c r="AD2381" s="159">
        <v>207786.61</v>
      </c>
      <c r="AE2381" s="159">
        <v>3996560</v>
      </c>
      <c r="AF2381" s="159">
        <v>1055311.56</v>
      </c>
      <c r="AG2381" s="159">
        <v>122366.7</v>
      </c>
      <c r="AH2381" s="159">
        <v>184869.83</v>
      </c>
      <c r="AI2381" s="159">
        <v>0</v>
      </c>
      <c r="AJ2381" s="159">
        <v>0</v>
      </c>
    </row>
    <row r="2382" spans="1:36">
      <c r="A2382" s="153">
        <v>32</v>
      </c>
      <c r="B2382" s="154">
        <v>13</v>
      </c>
      <c r="C2382" s="154">
        <v>1</v>
      </c>
      <c r="D2382" s="155">
        <v>1</v>
      </c>
      <c r="E2382" s="155" t="s">
        <v>556</v>
      </c>
      <c r="F2382" s="156" t="s">
        <v>5880</v>
      </c>
      <c r="G2382" s="156" t="s">
        <v>556</v>
      </c>
      <c r="H2382" s="156" t="s">
        <v>5881</v>
      </c>
      <c r="I2382" s="155">
        <v>3213011</v>
      </c>
      <c r="J2382" s="157" t="s">
        <v>587</v>
      </c>
      <c r="K2382" s="157"/>
      <c r="L2382" s="155">
        <v>2022</v>
      </c>
      <c r="M2382" s="158">
        <v>13710</v>
      </c>
      <c r="N2382" s="159">
        <v>85848945.680000007</v>
      </c>
      <c r="O2382" s="159">
        <v>63276336.700000003</v>
      </c>
      <c r="P2382" s="159">
        <v>27827935.449999999</v>
      </c>
      <c r="Q2382" s="159">
        <v>10846025</v>
      </c>
      <c r="R2382" s="159">
        <v>16981910.449999999</v>
      </c>
      <c r="S2382" s="159">
        <v>22572608.98</v>
      </c>
      <c r="T2382" s="159">
        <v>15617025.73</v>
      </c>
      <c r="U2382" s="159">
        <v>76979423.810000002</v>
      </c>
      <c r="V2382" s="159">
        <v>64994283.18</v>
      </c>
      <c r="W2382" s="159">
        <v>21622507.550000001</v>
      </c>
      <c r="X2382" s="159">
        <v>192173.92</v>
      </c>
      <c r="Y2382" s="159">
        <v>11985140.630000001</v>
      </c>
      <c r="Z2382" s="159">
        <v>11221951.76</v>
      </c>
      <c r="AA2382" s="159">
        <v>0</v>
      </c>
      <c r="AB2382" s="159">
        <v>11221951.76</v>
      </c>
      <c r="AC2382" s="159">
        <v>1800000</v>
      </c>
      <c r="AD2382" s="159">
        <v>1800000</v>
      </c>
      <c r="AE2382" s="159">
        <v>7200028.8099999996</v>
      </c>
      <c r="AF2382" s="159">
        <v>-1717946.48</v>
      </c>
      <c r="AG2382" s="159">
        <v>360469.68</v>
      </c>
      <c r="AH2382" s="159">
        <v>515272.58</v>
      </c>
      <c r="AI2382" s="159">
        <v>0</v>
      </c>
      <c r="AJ2382" s="159">
        <v>28.81</v>
      </c>
    </row>
    <row r="2383" spans="1:36">
      <c r="A2383" s="153">
        <v>32</v>
      </c>
      <c r="B2383" s="154">
        <v>13</v>
      </c>
      <c r="C2383" s="154">
        <v>2</v>
      </c>
      <c r="D2383" s="155">
        <v>1</v>
      </c>
      <c r="E2383" s="155" t="s">
        <v>556</v>
      </c>
      <c r="F2383" s="156" t="s">
        <v>5880</v>
      </c>
      <c r="G2383" s="156" t="s">
        <v>556</v>
      </c>
      <c r="H2383" s="156" t="s">
        <v>5882</v>
      </c>
      <c r="I2383" s="155">
        <v>3213021</v>
      </c>
      <c r="J2383" s="157" t="s">
        <v>584</v>
      </c>
      <c r="K2383" s="157"/>
      <c r="L2383" s="155">
        <v>2022</v>
      </c>
      <c r="M2383" s="158">
        <v>12511</v>
      </c>
      <c r="N2383" s="159">
        <v>56707693.659999996</v>
      </c>
      <c r="O2383" s="159">
        <v>54764124.07</v>
      </c>
      <c r="P2383" s="159">
        <v>29555676.43</v>
      </c>
      <c r="Q2383" s="159">
        <v>10909754</v>
      </c>
      <c r="R2383" s="159">
        <v>18645922.43</v>
      </c>
      <c r="S2383" s="159">
        <v>1943569.59</v>
      </c>
      <c r="T2383" s="159">
        <v>728196.84</v>
      </c>
      <c r="U2383" s="159">
        <v>56121566.57</v>
      </c>
      <c r="V2383" s="159">
        <v>52907315.020000003</v>
      </c>
      <c r="W2383" s="159">
        <v>20432771.510000002</v>
      </c>
      <c r="X2383" s="159">
        <v>485646.45</v>
      </c>
      <c r="Y2383" s="159">
        <v>3214251.55</v>
      </c>
      <c r="Z2383" s="159">
        <v>4031256.73</v>
      </c>
      <c r="AA2383" s="159">
        <v>1500000</v>
      </c>
      <c r="AB2383" s="159">
        <v>2531256.73</v>
      </c>
      <c r="AC2383" s="159">
        <v>1690000</v>
      </c>
      <c r="AD2383" s="159">
        <v>1690000</v>
      </c>
      <c r="AE2383" s="159">
        <v>16610000</v>
      </c>
      <c r="AF2383" s="159">
        <v>1856809.05</v>
      </c>
      <c r="AG2383" s="159">
        <v>0</v>
      </c>
      <c r="AH2383" s="159">
        <v>0</v>
      </c>
      <c r="AI2383" s="159">
        <v>0</v>
      </c>
      <c r="AJ2383" s="159">
        <v>0</v>
      </c>
    </row>
    <row r="2384" spans="1:36">
      <c r="A2384" s="153">
        <v>32</v>
      </c>
      <c r="B2384" s="154">
        <v>13</v>
      </c>
      <c r="C2384" s="154">
        <v>3</v>
      </c>
      <c r="D2384" s="155">
        <v>2</v>
      </c>
      <c r="E2384" s="155" t="s">
        <v>556</v>
      </c>
      <c r="F2384" s="156" t="s">
        <v>5883</v>
      </c>
      <c r="G2384" s="156" t="s">
        <v>556</v>
      </c>
      <c r="H2384" s="156" t="s">
        <v>5884</v>
      </c>
      <c r="I2384" s="155">
        <v>3213032</v>
      </c>
      <c r="J2384" s="157" t="s">
        <v>587</v>
      </c>
      <c r="K2384" s="157"/>
      <c r="L2384" s="155">
        <v>2022</v>
      </c>
      <c r="M2384" s="158">
        <v>7955</v>
      </c>
      <c r="N2384" s="159">
        <v>58629639.18</v>
      </c>
      <c r="O2384" s="159">
        <v>53978313.200000003</v>
      </c>
      <c r="P2384" s="159">
        <v>21796656</v>
      </c>
      <c r="Q2384" s="159">
        <v>6714588</v>
      </c>
      <c r="R2384" s="159">
        <v>15082068</v>
      </c>
      <c r="S2384" s="159">
        <v>4651325.9800000004</v>
      </c>
      <c r="T2384" s="159">
        <v>722783.43</v>
      </c>
      <c r="U2384" s="159">
        <v>59892368.130000003</v>
      </c>
      <c r="V2384" s="159">
        <v>49982187.210000001</v>
      </c>
      <c r="W2384" s="159">
        <v>15337224.84</v>
      </c>
      <c r="X2384" s="159">
        <v>6695.48</v>
      </c>
      <c r="Y2384" s="159">
        <v>9910180.9199999999</v>
      </c>
      <c r="Z2384" s="159">
        <v>4714682.88</v>
      </c>
      <c r="AA2384" s="159">
        <v>0</v>
      </c>
      <c r="AB2384" s="159">
        <v>4714682.88</v>
      </c>
      <c r="AC2384" s="159">
        <v>800482</v>
      </c>
      <c r="AD2384" s="159">
        <v>510482</v>
      </c>
      <c r="AE2384" s="159">
        <v>520707.45</v>
      </c>
      <c r="AF2384" s="159">
        <v>3996125.99</v>
      </c>
      <c r="AG2384" s="159">
        <v>448270.3</v>
      </c>
      <c r="AH2384" s="159">
        <v>334876.06</v>
      </c>
      <c r="AI2384" s="159">
        <v>0</v>
      </c>
      <c r="AJ2384" s="159">
        <v>0</v>
      </c>
    </row>
    <row r="2385" spans="1:36">
      <c r="A2385" s="153">
        <v>32</v>
      </c>
      <c r="B2385" s="154">
        <v>13</v>
      </c>
      <c r="C2385" s="154">
        <v>4</v>
      </c>
      <c r="D2385" s="155">
        <v>2</v>
      </c>
      <c r="E2385" s="155" t="s">
        <v>556</v>
      </c>
      <c r="F2385" s="156" t="s">
        <v>5883</v>
      </c>
      <c r="G2385" s="156" t="s">
        <v>556</v>
      </c>
      <c r="H2385" s="156" t="s">
        <v>5885</v>
      </c>
      <c r="I2385" s="155">
        <v>3213042</v>
      </c>
      <c r="J2385" s="157" t="s">
        <v>586</v>
      </c>
      <c r="K2385" s="157"/>
      <c r="L2385" s="155">
        <v>2022</v>
      </c>
      <c r="M2385" s="158">
        <v>6284</v>
      </c>
      <c r="N2385" s="159">
        <v>39138784.369999997</v>
      </c>
      <c r="O2385" s="159">
        <v>35462820.939999998</v>
      </c>
      <c r="P2385" s="159">
        <v>17433461.009999998</v>
      </c>
      <c r="Q2385" s="159">
        <v>6843150</v>
      </c>
      <c r="R2385" s="159">
        <v>10590311.01</v>
      </c>
      <c r="S2385" s="159">
        <v>3675963.43</v>
      </c>
      <c r="T2385" s="159">
        <v>103263.38</v>
      </c>
      <c r="U2385" s="159">
        <v>39632658.700000003</v>
      </c>
      <c r="V2385" s="159">
        <v>31778677.170000002</v>
      </c>
      <c r="W2385" s="159">
        <v>12854852.039999999</v>
      </c>
      <c r="X2385" s="159">
        <v>266040.64</v>
      </c>
      <c r="Y2385" s="159">
        <v>7853981.5300000003</v>
      </c>
      <c r="Z2385" s="159">
        <v>4450353.55</v>
      </c>
      <c r="AA2385" s="159">
        <v>2800000</v>
      </c>
      <c r="AB2385" s="159">
        <v>1650353.5499999998</v>
      </c>
      <c r="AC2385" s="159">
        <v>1339800</v>
      </c>
      <c r="AD2385" s="159">
        <v>1040000</v>
      </c>
      <c r="AE2385" s="159">
        <v>11772680</v>
      </c>
      <c r="AF2385" s="159">
        <v>3684143.77</v>
      </c>
      <c r="AG2385" s="159">
        <v>1087070.2</v>
      </c>
      <c r="AH2385" s="159">
        <v>1224125.52</v>
      </c>
      <c r="AI2385" s="159">
        <v>0</v>
      </c>
      <c r="AJ2385" s="159">
        <v>0</v>
      </c>
    </row>
    <row r="2386" spans="1:36">
      <c r="A2386" s="153">
        <v>32</v>
      </c>
      <c r="B2386" s="154">
        <v>13</v>
      </c>
      <c r="C2386" s="154">
        <v>5</v>
      </c>
      <c r="D2386" s="155">
        <v>2</v>
      </c>
      <c r="E2386" s="155" t="s">
        <v>556</v>
      </c>
      <c r="F2386" s="156" t="s">
        <v>5883</v>
      </c>
      <c r="G2386" s="156" t="s">
        <v>556</v>
      </c>
      <c r="H2386" s="156" t="s">
        <v>5886</v>
      </c>
      <c r="I2386" s="155">
        <v>3213052</v>
      </c>
      <c r="J2386" s="157" t="s">
        <v>585</v>
      </c>
      <c r="K2386" s="157"/>
      <c r="L2386" s="155">
        <v>2022</v>
      </c>
      <c r="M2386" s="158">
        <v>6914</v>
      </c>
      <c r="N2386" s="159">
        <v>72821653.019999996</v>
      </c>
      <c r="O2386" s="159">
        <v>59205028.420000002</v>
      </c>
      <c r="P2386" s="159">
        <v>19860376.09</v>
      </c>
      <c r="Q2386" s="159">
        <v>6774314</v>
      </c>
      <c r="R2386" s="159">
        <v>13086062.09</v>
      </c>
      <c r="S2386" s="159">
        <v>13616624.6</v>
      </c>
      <c r="T2386" s="159">
        <v>549648.26</v>
      </c>
      <c r="U2386" s="159">
        <v>58949089.259999998</v>
      </c>
      <c r="V2386" s="159">
        <v>40713414.880000003</v>
      </c>
      <c r="W2386" s="159">
        <v>13498092.57</v>
      </c>
      <c r="X2386" s="159">
        <v>561473.87</v>
      </c>
      <c r="Y2386" s="159">
        <v>18235674.379999999</v>
      </c>
      <c r="Z2386" s="159">
        <v>6692287.1799999997</v>
      </c>
      <c r="AA2386" s="159">
        <v>0</v>
      </c>
      <c r="AB2386" s="159">
        <v>6692287.1799999997</v>
      </c>
      <c r="AC2386" s="159">
        <v>9380628.4499999993</v>
      </c>
      <c r="AD2386" s="159">
        <v>9215544</v>
      </c>
      <c r="AE2386" s="159">
        <v>20311548.41</v>
      </c>
      <c r="AF2386" s="159">
        <v>18491613.539999999</v>
      </c>
      <c r="AG2386" s="159">
        <v>1313780.06</v>
      </c>
      <c r="AH2386" s="159">
        <v>1167700.1499999999</v>
      </c>
      <c r="AI2386" s="159">
        <v>0</v>
      </c>
      <c r="AJ2386" s="159">
        <v>0</v>
      </c>
    </row>
    <row r="2387" spans="1:36">
      <c r="A2387" s="153">
        <v>32</v>
      </c>
      <c r="B2387" s="154">
        <v>13</v>
      </c>
      <c r="C2387" s="154">
        <v>6</v>
      </c>
      <c r="D2387" s="155">
        <v>2</v>
      </c>
      <c r="E2387" s="155" t="s">
        <v>556</v>
      </c>
      <c r="F2387" s="156" t="s">
        <v>5883</v>
      </c>
      <c r="G2387" s="156" t="s">
        <v>556</v>
      </c>
      <c r="H2387" s="156" t="s">
        <v>5887</v>
      </c>
      <c r="I2387" s="155">
        <v>3213062</v>
      </c>
      <c r="J2387" s="157" t="s">
        <v>584</v>
      </c>
      <c r="K2387" s="157"/>
      <c r="L2387" s="155">
        <v>2022</v>
      </c>
      <c r="M2387" s="158">
        <v>8857</v>
      </c>
      <c r="N2387" s="159">
        <v>45052518.960000001</v>
      </c>
      <c r="O2387" s="159">
        <v>40772422.490000002</v>
      </c>
      <c r="P2387" s="159">
        <v>25234387.240000002</v>
      </c>
      <c r="Q2387" s="159">
        <v>8563291</v>
      </c>
      <c r="R2387" s="159">
        <v>16671096.24</v>
      </c>
      <c r="S2387" s="159">
        <v>4280096.47</v>
      </c>
      <c r="T2387" s="159">
        <v>60992.43</v>
      </c>
      <c r="U2387" s="159">
        <v>47801482.759999998</v>
      </c>
      <c r="V2387" s="159">
        <v>38517488.409999996</v>
      </c>
      <c r="W2387" s="159">
        <v>11410442.039999999</v>
      </c>
      <c r="X2387" s="159">
        <v>273378.57</v>
      </c>
      <c r="Y2387" s="159">
        <v>9283994.3499999996</v>
      </c>
      <c r="Z2387" s="159">
        <v>7672679.1399999997</v>
      </c>
      <c r="AA2387" s="159">
        <v>0</v>
      </c>
      <c r="AB2387" s="159">
        <v>7672679.1399999997</v>
      </c>
      <c r="AC2387" s="159">
        <v>2494801</v>
      </c>
      <c r="AD2387" s="159">
        <v>2494801</v>
      </c>
      <c r="AE2387" s="159">
        <v>10856651.09</v>
      </c>
      <c r="AF2387" s="159">
        <v>2254934.08</v>
      </c>
      <c r="AG2387" s="159">
        <v>2750632.47</v>
      </c>
      <c r="AH2387" s="159">
        <v>2429388.23</v>
      </c>
      <c r="AI2387" s="159">
        <v>0</v>
      </c>
      <c r="AJ2387" s="159">
        <v>2419.8000000000002</v>
      </c>
    </row>
    <row r="2388" spans="1:36">
      <c r="A2388" s="153">
        <v>32</v>
      </c>
      <c r="B2388" s="154">
        <v>14</v>
      </c>
      <c r="C2388" s="154">
        <v>1</v>
      </c>
      <c r="D2388" s="155">
        <v>1</v>
      </c>
      <c r="E2388" s="155" t="s">
        <v>556</v>
      </c>
      <c r="F2388" s="156" t="s">
        <v>5888</v>
      </c>
      <c r="G2388" s="156" t="s">
        <v>556</v>
      </c>
      <c r="H2388" s="156" t="s">
        <v>5889</v>
      </c>
      <c r="I2388" s="155">
        <v>3214011</v>
      </c>
      <c r="J2388" s="157" t="s">
        <v>576</v>
      </c>
      <c r="K2388" s="157"/>
      <c r="L2388" s="155">
        <v>2022</v>
      </c>
      <c r="M2388" s="158">
        <v>67795</v>
      </c>
      <c r="N2388" s="159">
        <v>327410663.88</v>
      </c>
      <c r="O2388" s="159">
        <v>303557226.86000001</v>
      </c>
      <c r="P2388" s="159">
        <v>138619154.65000001</v>
      </c>
      <c r="Q2388" s="159">
        <v>51847358</v>
      </c>
      <c r="R2388" s="159">
        <v>86771796.650000006</v>
      </c>
      <c r="S2388" s="159">
        <v>23853437.02</v>
      </c>
      <c r="T2388" s="159">
        <v>6001971.8499999996</v>
      </c>
      <c r="U2388" s="159">
        <v>335326520.63</v>
      </c>
      <c r="V2388" s="159">
        <v>291160381.33999997</v>
      </c>
      <c r="W2388" s="159">
        <v>102477542.31999999</v>
      </c>
      <c r="X2388" s="159">
        <v>1976144.63</v>
      </c>
      <c r="Y2388" s="159">
        <v>44166139.289999999</v>
      </c>
      <c r="Z2388" s="159">
        <v>23883575.719999999</v>
      </c>
      <c r="AA2388" s="159">
        <v>0</v>
      </c>
      <c r="AB2388" s="159">
        <v>23883575.719999999</v>
      </c>
      <c r="AC2388" s="159">
        <v>4905000</v>
      </c>
      <c r="AD2388" s="159">
        <v>4905000</v>
      </c>
      <c r="AE2388" s="159">
        <v>73375000</v>
      </c>
      <c r="AF2388" s="159">
        <v>12396845.52</v>
      </c>
      <c r="AG2388" s="159">
        <v>399000.68</v>
      </c>
      <c r="AH2388" s="159">
        <v>321838.15000000002</v>
      </c>
      <c r="AI2388" s="159">
        <v>0</v>
      </c>
      <c r="AJ2388" s="159">
        <v>0</v>
      </c>
    </row>
    <row r="2389" spans="1:36">
      <c r="A2389" s="153">
        <v>32</v>
      </c>
      <c r="B2389" s="154">
        <v>14</v>
      </c>
      <c r="C2389" s="154">
        <v>2</v>
      </c>
      <c r="D2389" s="155">
        <v>3</v>
      </c>
      <c r="E2389" s="155" t="s">
        <v>556</v>
      </c>
      <c r="F2389" s="156" t="s">
        <v>5890</v>
      </c>
      <c r="G2389" s="156" t="s">
        <v>556</v>
      </c>
      <c r="H2389" s="156" t="s">
        <v>5891</v>
      </c>
      <c r="I2389" s="155">
        <v>3214023</v>
      </c>
      <c r="J2389" s="157" t="s">
        <v>583</v>
      </c>
      <c r="K2389" s="157"/>
      <c r="L2389" s="155">
        <v>2022</v>
      </c>
      <c r="M2389" s="158">
        <v>5874</v>
      </c>
      <c r="N2389" s="159">
        <v>28458019.289999999</v>
      </c>
      <c r="O2389" s="159">
        <v>27201407.170000002</v>
      </c>
      <c r="P2389" s="159">
        <v>17423405.119999997</v>
      </c>
      <c r="Q2389" s="159">
        <v>8191546</v>
      </c>
      <c r="R2389" s="159">
        <v>9231859.1199999992</v>
      </c>
      <c r="S2389" s="159">
        <v>1256612.1200000001</v>
      </c>
      <c r="T2389" s="159">
        <v>421297.85</v>
      </c>
      <c r="U2389" s="159">
        <v>27081854.690000001</v>
      </c>
      <c r="V2389" s="159">
        <v>24353457.699999999</v>
      </c>
      <c r="W2389" s="159">
        <v>9239467.9900000002</v>
      </c>
      <c r="X2389" s="159">
        <v>36616.28</v>
      </c>
      <c r="Y2389" s="159">
        <v>2728396.99</v>
      </c>
      <c r="Z2389" s="159">
        <v>2266532.98</v>
      </c>
      <c r="AA2389" s="159">
        <v>0</v>
      </c>
      <c r="AB2389" s="159">
        <v>2266532.98</v>
      </c>
      <c r="AC2389" s="159">
        <v>408336</v>
      </c>
      <c r="AD2389" s="159">
        <v>408336</v>
      </c>
      <c r="AE2389" s="159">
        <v>1225412.21</v>
      </c>
      <c r="AF2389" s="159">
        <v>2847949.47</v>
      </c>
      <c r="AG2389" s="159">
        <v>0</v>
      </c>
      <c r="AH2389" s="159">
        <v>0</v>
      </c>
      <c r="AI2389" s="159">
        <v>0</v>
      </c>
      <c r="AJ2389" s="159">
        <v>404.21</v>
      </c>
    </row>
    <row r="2390" spans="1:36">
      <c r="A2390" s="153">
        <v>32</v>
      </c>
      <c r="B2390" s="154">
        <v>14</v>
      </c>
      <c r="C2390" s="154">
        <v>3</v>
      </c>
      <c r="D2390" s="155">
        <v>3</v>
      </c>
      <c r="E2390" s="155" t="s">
        <v>556</v>
      </c>
      <c r="F2390" s="156" t="s">
        <v>5890</v>
      </c>
      <c r="G2390" s="156" t="s">
        <v>556</v>
      </c>
      <c r="H2390" s="156" t="s">
        <v>5892</v>
      </c>
      <c r="I2390" s="155">
        <v>3214033</v>
      </c>
      <c r="J2390" s="157" t="s">
        <v>582</v>
      </c>
      <c r="K2390" s="157"/>
      <c r="L2390" s="155">
        <v>2022</v>
      </c>
      <c r="M2390" s="158">
        <v>4838</v>
      </c>
      <c r="N2390" s="159">
        <v>22564933.109999999</v>
      </c>
      <c r="O2390" s="159">
        <v>21302830.91</v>
      </c>
      <c r="P2390" s="159">
        <v>14579317.24</v>
      </c>
      <c r="Q2390" s="159">
        <v>7518834</v>
      </c>
      <c r="R2390" s="159">
        <v>7060483.2400000002</v>
      </c>
      <c r="S2390" s="159">
        <v>1262102.2</v>
      </c>
      <c r="T2390" s="159">
        <v>88202.04</v>
      </c>
      <c r="U2390" s="159">
        <v>20779947.039999999</v>
      </c>
      <c r="V2390" s="159">
        <v>18513201.829999998</v>
      </c>
      <c r="W2390" s="159">
        <v>6347984.9500000002</v>
      </c>
      <c r="X2390" s="159">
        <v>228017.68</v>
      </c>
      <c r="Y2390" s="159">
        <v>2266745.21</v>
      </c>
      <c r="Z2390" s="159">
        <v>1419981.3</v>
      </c>
      <c r="AA2390" s="159">
        <v>0</v>
      </c>
      <c r="AB2390" s="159">
        <v>1419981.3</v>
      </c>
      <c r="AC2390" s="159">
        <v>1509168.03</v>
      </c>
      <c r="AD2390" s="159">
        <v>1509168.03</v>
      </c>
      <c r="AE2390" s="159">
        <v>6629166.2199999997</v>
      </c>
      <c r="AF2390" s="159">
        <v>2789629.08</v>
      </c>
      <c r="AG2390" s="159">
        <v>0</v>
      </c>
      <c r="AH2390" s="159">
        <v>0</v>
      </c>
      <c r="AI2390" s="159">
        <v>0</v>
      </c>
      <c r="AJ2390" s="159">
        <v>0</v>
      </c>
    </row>
    <row r="2391" spans="1:36">
      <c r="A2391" s="153">
        <v>32</v>
      </c>
      <c r="B2391" s="154">
        <v>14</v>
      </c>
      <c r="C2391" s="154">
        <v>4</v>
      </c>
      <c r="D2391" s="155">
        <v>2</v>
      </c>
      <c r="E2391" s="155" t="s">
        <v>556</v>
      </c>
      <c r="F2391" s="156" t="s">
        <v>5893</v>
      </c>
      <c r="G2391" s="156" t="s">
        <v>556</v>
      </c>
      <c r="H2391" s="156" t="s">
        <v>5894</v>
      </c>
      <c r="I2391" s="155">
        <v>3214042</v>
      </c>
      <c r="J2391" s="157" t="s">
        <v>581</v>
      </c>
      <c r="K2391" s="157"/>
      <c r="L2391" s="155">
        <v>2022</v>
      </c>
      <c r="M2391" s="158">
        <v>7862</v>
      </c>
      <c r="N2391" s="159">
        <v>36439456.149999999</v>
      </c>
      <c r="O2391" s="159">
        <v>35223850.920000002</v>
      </c>
      <c r="P2391" s="159">
        <v>24917903.310000002</v>
      </c>
      <c r="Q2391" s="159">
        <v>11679059</v>
      </c>
      <c r="R2391" s="159">
        <v>13238844.310000001</v>
      </c>
      <c r="S2391" s="159">
        <v>1215605.23</v>
      </c>
      <c r="T2391" s="159">
        <v>232949.66</v>
      </c>
      <c r="U2391" s="159">
        <v>37866618.490000002</v>
      </c>
      <c r="V2391" s="159">
        <v>31249524.390000001</v>
      </c>
      <c r="W2391" s="159">
        <v>10357191.390000001</v>
      </c>
      <c r="X2391" s="159">
        <v>135431.97</v>
      </c>
      <c r="Y2391" s="159">
        <v>6617094.0999999996</v>
      </c>
      <c r="Z2391" s="159">
        <v>5247016.9400000004</v>
      </c>
      <c r="AA2391" s="159">
        <v>3500000</v>
      </c>
      <c r="AB2391" s="159">
        <v>1747016.9400000004</v>
      </c>
      <c r="AC2391" s="159">
        <v>669711.17000000004</v>
      </c>
      <c r="AD2391" s="159">
        <v>520000</v>
      </c>
      <c r="AE2391" s="159">
        <v>5607886.5199999996</v>
      </c>
      <c r="AF2391" s="159">
        <v>3974326.53</v>
      </c>
      <c r="AG2391" s="159">
        <v>77435.13</v>
      </c>
      <c r="AH2391" s="159">
        <v>205149.48</v>
      </c>
      <c r="AI2391" s="159">
        <v>0</v>
      </c>
      <c r="AJ2391" s="159">
        <v>7886.52</v>
      </c>
    </row>
    <row r="2392" spans="1:36">
      <c r="A2392" s="153">
        <v>32</v>
      </c>
      <c r="B2392" s="154">
        <v>14</v>
      </c>
      <c r="C2392" s="154">
        <v>5</v>
      </c>
      <c r="D2392" s="155">
        <v>3</v>
      </c>
      <c r="E2392" s="155" t="s">
        <v>556</v>
      </c>
      <c r="F2392" s="156" t="s">
        <v>5890</v>
      </c>
      <c r="G2392" s="156" t="s">
        <v>556</v>
      </c>
      <c r="H2392" s="156" t="s">
        <v>5895</v>
      </c>
      <c r="I2392" s="155">
        <v>3214053</v>
      </c>
      <c r="J2392" s="157" t="s">
        <v>580</v>
      </c>
      <c r="K2392" s="157"/>
      <c r="L2392" s="155">
        <v>2022</v>
      </c>
      <c r="M2392" s="158">
        <v>3350</v>
      </c>
      <c r="N2392" s="159">
        <v>16365738.9</v>
      </c>
      <c r="O2392" s="159">
        <v>15779054.57</v>
      </c>
      <c r="P2392" s="159">
        <v>9275126.3099999987</v>
      </c>
      <c r="Q2392" s="159">
        <v>4341709</v>
      </c>
      <c r="R2392" s="159">
        <v>4933417.3099999996</v>
      </c>
      <c r="S2392" s="159">
        <v>586684.32999999996</v>
      </c>
      <c r="T2392" s="159">
        <v>544058.15</v>
      </c>
      <c r="U2392" s="159">
        <v>15204359.460000001</v>
      </c>
      <c r="V2392" s="159">
        <v>14537245.789999999</v>
      </c>
      <c r="W2392" s="159">
        <v>5045792.82</v>
      </c>
      <c r="X2392" s="159">
        <v>39585.870000000003</v>
      </c>
      <c r="Y2392" s="159">
        <v>667113.67000000004</v>
      </c>
      <c r="Z2392" s="159">
        <v>262711.74</v>
      </c>
      <c r="AA2392" s="159">
        <v>0</v>
      </c>
      <c r="AB2392" s="159">
        <v>262711.74</v>
      </c>
      <c r="AC2392" s="159">
        <v>239427.96</v>
      </c>
      <c r="AD2392" s="159">
        <v>239427.96</v>
      </c>
      <c r="AE2392" s="159">
        <v>993370.67</v>
      </c>
      <c r="AF2392" s="159">
        <v>1241808.78</v>
      </c>
      <c r="AG2392" s="159">
        <v>474372.91</v>
      </c>
      <c r="AH2392" s="159">
        <v>445380.78</v>
      </c>
      <c r="AI2392" s="159">
        <v>0</v>
      </c>
      <c r="AJ2392" s="159">
        <v>0</v>
      </c>
    </row>
    <row r="2393" spans="1:36">
      <c r="A2393" s="153">
        <v>32</v>
      </c>
      <c r="B2393" s="154">
        <v>14</v>
      </c>
      <c r="C2393" s="154">
        <v>6</v>
      </c>
      <c r="D2393" s="155">
        <v>2</v>
      </c>
      <c r="E2393" s="155" t="s">
        <v>556</v>
      </c>
      <c r="F2393" s="156" t="s">
        <v>5893</v>
      </c>
      <c r="G2393" s="156" t="s">
        <v>556</v>
      </c>
      <c r="H2393" s="156" t="s">
        <v>5896</v>
      </c>
      <c r="I2393" s="155">
        <v>3214062</v>
      </c>
      <c r="J2393" s="157" t="s">
        <v>579</v>
      </c>
      <c r="K2393" s="157"/>
      <c r="L2393" s="155">
        <v>2022</v>
      </c>
      <c r="M2393" s="158">
        <v>5614</v>
      </c>
      <c r="N2393" s="159">
        <v>33919720.909999996</v>
      </c>
      <c r="O2393" s="159">
        <v>31675719.059999999</v>
      </c>
      <c r="P2393" s="159">
        <v>13466086.66</v>
      </c>
      <c r="Q2393" s="159">
        <v>5971089</v>
      </c>
      <c r="R2393" s="159">
        <v>7494997.6600000001</v>
      </c>
      <c r="S2393" s="159">
        <v>2244001.85</v>
      </c>
      <c r="T2393" s="159">
        <v>413809</v>
      </c>
      <c r="U2393" s="159">
        <v>34060698.329999998</v>
      </c>
      <c r="V2393" s="159">
        <v>26236241.039999999</v>
      </c>
      <c r="W2393" s="159">
        <v>8611630.5299999993</v>
      </c>
      <c r="X2393" s="159">
        <v>692657.64</v>
      </c>
      <c r="Y2393" s="159">
        <v>7824457.29</v>
      </c>
      <c r="Z2393" s="159">
        <v>7011779.8700000001</v>
      </c>
      <c r="AA2393" s="159">
        <v>6330000</v>
      </c>
      <c r="AB2393" s="159">
        <v>681779.87000000011</v>
      </c>
      <c r="AC2393" s="159">
        <v>2566480.12</v>
      </c>
      <c r="AD2393" s="159">
        <v>2566480.12</v>
      </c>
      <c r="AE2393" s="159">
        <v>21865270.559999999</v>
      </c>
      <c r="AF2393" s="159">
        <v>5439478.0199999996</v>
      </c>
      <c r="AG2393" s="159">
        <v>0</v>
      </c>
      <c r="AH2393" s="159">
        <v>7819.83</v>
      </c>
      <c r="AI2393" s="159">
        <v>0</v>
      </c>
      <c r="AJ2393" s="159">
        <v>6176.56</v>
      </c>
    </row>
    <row r="2394" spans="1:36">
      <c r="A2394" s="153">
        <v>32</v>
      </c>
      <c r="B2394" s="154">
        <v>14</v>
      </c>
      <c r="C2394" s="154">
        <v>8</v>
      </c>
      <c r="D2394" s="155">
        <v>2</v>
      </c>
      <c r="E2394" s="155" t="s">
        <v>556</v>
      </c>
      <c r="F2394" s="156" t="s">
        <v>5893</v>
      </c>
      <c r="G2394" s="156" t="s">
        <v>556</v>
      </c>
      <c r="H2394" s="156" t="s">
        <v>5897</v>
      </c>
      <c r="I2394" s="155">
        <v>3214082</v>
      </c>
      <c r="J2394" s="157" t="s">
        <v>578</v>
      </c>
      <c r="K2394" s="157"/>
      <c r="L2394" s="155">
        <v>2022</v>
      </c>
      <c r="M2394" s="158">
        <v>3144</v>
      </c>
      <c r="N2394" s="159">
        <v>15450036.17</v>
      </c>
      <c r="O2394" s="159">
        <v>14176534.699999999</v>
      </c>
      <c r="P2394" s="159">
        <v>10601790</v>
      </c>
      <c r="Q2394" s="159">
        <v>5535380</v>
      </c>
      <c r="R2394" s="159">
        <v>5066410</v>
      </c>
      <c r="S2394" s="159">
        <v>1273501.47</v>
      </c>
      <c r="T2394" s="159">
        <v>136335.20000000001</v>
      </c>
      <c r="U2394" s="159">
        <v>13660844.060000001</v>
      </c>
      <c r="V2394" s="159">
        <v>13337587.619999999</v>
      </c>
      <c r="W2394" s="159">
        <v>5392079.7699999996</v>
      </c>
      <c r="X2394" s="159">
        <v>37187.57</v>
      </c>
      <c r="Y2394" s="159">
        <v>323256.44</v>
      </c>
      <c r="Z2394" s="159">
        <v>634297.61</v>
      </c>
      <c r="AA2394" s="159">
        <v>60314</v>
      </c>
      <c r="AB2394" s="159">
        <v>573983.61</v>
      </c>
      <c r="AC2394" s="159">
        <v>1559043.54</v>
      </c>
      <c r="AD2394" s="159">
        <v>1559043.54</v>
      </c>
      <c r="AE2394" s="159">
        <v>902886.23</v>
      </c>
      <c r="AF2394" s="159">
        <v>838947.08</v>
      </c>
      <c r="AG2394" s="159">
        <v>28278.85</v>
      </c>
      <c r="AH2394" s="159">
        <v>28278.85</v>
      </c>
      <c r="AI2394" s="159">
        <v>0</v>
      </c>
      <c r="AJ2394" s="159">
        <v>0</v>
      </c>
    </row>
    <row r="2395" spans="1:36">
      <c r="A2395" s="153">
        <v>32</v>
      </c>
      <c r="B2395" s="154">
        <v>14</v>
      </c>
      <c r="C2395" s="154">
        <v>9</v>
      </c>
      <c r="D2395" s="155">
        <v>2</v>
      </c>
      <c r="E2395" s="155" t="s">
        <v>556</v>
      </c>
      <c r="F2395" s="156" t="s">
        <v>5893</v>
      </c>
      <c r="G2395" s="156" t="s">
        <v>556</v>
      </c>
      <c r="H2395" s="156" t="s">
        <v>5898</v>
      </c>
      <c r="I2395" s="155">
        <v>3214092</v>
      </c>
      <c r="J2395" s="157" t="s">
        <v>577</v>
      </c>
      <c r="K2395" s="157"/>
      <c r="L2395" s="155">
        <v>2022</v>
      </c>
      <c r="M2395" s="158">
        <v>3707</v>
      </c>
      <c r="N2395" s="159">
        <v>21587700.219999999</v>
      </c>
      <c r="O2395" s="159">
        <v>19342407.5</v>
      </c>
      <c r="P2395" s="159">
        <v>11772789.289999999</v>
      </c>
      <c r="Q2395" s="159">
        <v>4305300</v>
      </c>
      <c r="R2395" s="159">
        <v>7467489.29</v>
      </c>
      <c r="S2395" s="159">
        <v>2245292.7200000002</v>
      </c>
      <c r="T2395" s="159">
        <v>61196.63</v>
      </c>
      <c r="U2395" s="159">
        <v>20830335.309999999</v>
      </c>
      <c r="V2395" s="159">
        <v>19133199.77</v>
      </c>
      <c r="W2395" s="159">
        <v>7025433.1399999997</v>
      </c>
      <c r="X2395" s="159">
        <v>31846.639999999999</v>
      </c>
      <c r="Y2395" s="159">
        <v>1697135.54</v>
      </c>
      <c r="Z2395" s="159">
        <v>2055431.58</v>
      </c>
      <c r="AA2395" s="159">
        <v>605428.54</v>
      </c>
      <c r="AB2395" s="159">
        <v>1450003.04</v>
      </c>
      <c r="AC2395" s="159">
        <v>1772464.6</v>
      </c>
      <c r="AD2395" s="159">
        <v>1772464.6</v>
      </c>
      <c r="AE2395" s="159">
        <v>1548225.34</v>
      </c>
      <c r="AF2395" s="159">
        <v>209207.73</v>
      </c>
      <c r="AG2395" s="159">
        <v>49440</v>
      </c>
      <c r="AH2395" s="159">
        <v>25490.85</v>
      </c>
      <c r="AI2395" s="159">
        <v>0</v>
      </c>
      <c r="AJ2395" s="159">
        <v>0</v>
      </c>
    </row>
    <row r="2396" spans="1:36">
      <c r="A2396" s="153">
        <v>32</v>
      </c>
      <c r="B2396" s="154">
        <v>14</v>
      </c>
      <c r="C2396" s="154">
        <v>10</v>
      </c>
      <c r="D2396" s="155">
        <v>2</v>
      </c>
      <c r="E2396" s="155" t="s">
        <v>556</v>
      </c>
      <c r="F2396" s="156" t="s">
        <v>5893</v>
      </c>
      <c r="G2396" s="156" t="s">
        <v>556</v>
      </c>
      <c r="H2396" s="156" t="s">
        <v>5899</v>
      </c>
      <c r="I2396" s="155">
        <v>3214102</v>
      </c>
      <c r="J2396" s="157" t="s">
        <v>576</v>
      </c>
      <c r="K2396" s="157"/>
      <c r="L2396" s="155">
        <v>2022</v>
      </c>
      <c r="M2396" s="158">
        <v>13613</v>
      </c>
      <c r="N2396" s="159">
        <v>62166083.390000001</v>
      </c>
      <c r="O2396" s="159">
        <v>56012655.32</v>
      </c>
      <c r="P2396" s="159">
        <v>31707691.219999999</v>
      </c>
      <c r="Q2396" s="159">
        <v>10294962</v>
      </c>
      <c r="R2396" s="159">
        <v>21412729.219999999</v>
      </c>
      <c r="S2396" s="159">
        <v>6153428.0700000003</v>
      </c>
      <c r="T2396" s="159">
        <v>271419.09000000003</v>
      </c>
      <c r="U2396" s="159">
        <v>74139750.950000003</v>
      </c>
      <c r="V2396" s="159">
        <v>51760115.869999997</v>
      </c>
      <c r="W2396" s="159">
        <v>17039705.390000001</v>
      </c>
      <c r="X2396" s="159">
        <v>453852.09</v>
      </c>
      <c r="Y2396" s="159">
        <v>22379635.079999998</v>
      </c>
      <c r="Z2396" s="159">
        <v>17688410.77</v>
      </c>
      <c r="AA2396" s="159">
        <v>14500000</v>
      </c>
      <c r="AB2396" s="159">
        <v>3188410.7699999996</v>
      </c>
      <c r="AC2396" s="159">
        <v>2590000</v>
      </c>
      <c r="AD2396" s="159">
        <v>2590000</v>
      </c>
      <c r="AE2396" s="159">
        <v>26402000</v>
      </c>
      <c r="AF2396" s="159">
        <v>4252539.45</v>
      </c>
      <c r="AG2396" s="159">
        <v>0</v>
      </c>
      <c r="AH2396" s="159">
        <v>0</v>
      </c>
      <c r="AI2396" s="159">
        <v>0</v>
      </c>
      <c r="AJ2396" s="159">
        <v>0</v>
      </c>
    </row>
    <row r="2397" spans="1:36">
      <c r="A2397" s="153">
        <v>32</v>
      </c>
      <c r="B2397" s="154">
        <v>14</v>
      </c>
      <c r="C2397" s="154">
        <v>11</v>
      </c>
      <c r="D2397" s="155">
        <v>3</v>
      </c>
      <c r="E2397" s="155" t="s">
        <v>556</v>
      </c>
      <c r="F2397" s="156" t="s">
        <v>5890</v>
      </c>
      <c r="G2397" s="156" t="s">
        <v>556</v>
      </c>
      <c r="H2397" s="156" t="s">
        <v>5900</v>
      </c>
      <c r="I2397" s="155">
        <v>3214113</v>
      </c>
      <c r="J2397" s="157" t="s">
        <v>575</v>
      </c>
      <c r="K2397" s="157"/>
      <c r="L2397" s="155">
        <v>2022</v>
      </c>
      <c r="M2397" s="158">
        <v>4291</v>
      </c>
      <c r="N2397" s="159">
        <v>21589140.649999999</v>
      </c>
      <c r="O2397" s="159">
        <v>18033868.850000001</v>
      </c>
      <c r="P2397" s="159">
        <v>10918300.26</v>
      </c>
      <c r="Q2397" s="159">
        <v>4160156</v>
      </c>
      <c r="R2397" s="159">
        <v>6758144.2599999998</v>
      </c>
      <c r="S2397" s="159">
        <v>3555271.8</v>
      </c>
      <c r="T2397" s="159">
        <v>94121.79</v>
      </c>
      <c r="U2397" s="159">
        <v>21284396.370000001</v>
      </c>
      <c r="V2397" s="159">
        <v>17108276.98</v>
      </c>
      <c r="W2397" s="159">
        <v>6271000.5700000003</v>
      </c>
      <c r="X2397" s="159">
        <v>48730.66</v>
      </c>
      <c r="Y2397" s="159">
        <v>4176119.39</v>
      </c>
      <c r="Z2397" s="159">
        <v>1778111.88</v>
      </c>
      <c r="AA2397" s="159">
        <v>0</v>
      </c>
      <c r="AB2397" s="159">
        <v>1778111.88</v>
      </c>
      <c r="AC2397" s="159">
        <v>1889212.23</v>
      </c>
      <c r="AD2397" s="159">
        <v>1835321.24</v>
      </c>
      <c r="AE2397" s="159">
        <v>1587734</v>
      </c>
      <c r="AF2397" s="159">
        <v>925591.87</v>
      </c>
      <c r="AG2397" s="159">
        <v>215122.79</v>
      </c>
      <c r="AH2397" s="159">
        <v>177685.96</v>
      </c>
      <c r="AI2397" s="159">
        <v>0</v>
      </c>
      <c r="AJ2397" s="159">
        <v>0</v>
      </c>
    </row>
    <row r="2398" spans="1:36">
      <c r="A2398" s="153">
        <v>32</v>
      </c>
      <c r="B2398" s="154">
        <v>15</v>
      </c>
      <c r="C2398" s="154">
        <v>1</v>
      </c>
      <c r="D2398" s="155">
        <v>1</v>
      </c>
      <c r="E2398" s="155" t="s">
        <v>556</v>
      </c>
      <c r="F2398" s="156" t="s">
        <v>5901</v>
      </c>
      <c r="G2398" s="156" t="s">
        <v>556</v>
      </c>
      <c r="H2398" s="156" t="s">
        <v>5902</v>
      </c>
      <c r="I2398" s="155">
        <v>3215011</v>
      </c>
      <c r="J2398" s="157" t="s">
        <v>570</v>
      </c>
      <c r="K2398" s="157"/>
      <c r="L2398" s="155">
        <v>2022</v>
      </c>
      <c r="M2398" s="158">
        <v>40016</v>
      </c>
      <c r="N2398" s="159">
        <v>177854560.38</v>
      </c>
      <c r="O2398" s="159">
        <v>167797932.97</v>
      </c>
      <c r="P2398" s="159">
        <v>81572227.390000001</v>
      </c>
      <c r="Q2398" s="159">
        <v>29752452</v>
      </c>
      <c r="R2398" s="159">
        <v>51819775.390000001</v>
      </c>
      <c r="S2398" s="159">
        <v>10056627.41</v>
      </c>
      <c r="T2398" s="159">
        <v>3601529.24</v>
      </c>
      <c r="U2398" s="159">
        <v>182963107.19</v>
      </c>
      <c r="V2398" s="159">
        <v>159452808.58000001</v>
      </c>
      <c r="W2398" s="159">
        <v>46200363.289999999</v>
      </c>
      <c r="X2398" s="159">
        <v>933852.14</v>
      </c>
      <c r="Y2398" s="159">
        <v>23510298.609999999</v>
      </c>
      <c r="Z2398" s="159">
        <v>23211344.23</v>
      </c>
      <c r="AA2398" s="159">
        <v>13000000</v>
      </c>
      <c r="AB2398" s="159">
        <v>10211344.23</v>
      </c>
      <c r="AC2398" s="159">
        <v>4772538.97</v>
      </c>
      <c r="AD2398" s="159">
        <v>4772538.97</v>
      </c>
      <c r="AE2398" s="159">
        <v>36006412.869999997</v>
      </c>
      <c r="AF2398" s="159">
        <v>8345124.3899999997</v>
      </c>
      <c r="AG2398" s="159">
        <v>445987.88</v>
      </c>
      <c r="AH2398" s="159">
        <v>382030.19</v>
      </c>
      <c r="AI2398" s="159">
        <v>0</v>
      </c>
      <c r="AJ2398" s="159">
        <v>0</v>
      </c>
    </row>
    <row r="2399" spans="1:36">
      <c r="A2399" s="153">
        <v>32</v>
      </c>
      <c r="B2399" s="154">
        <v>15</v>
      </c>
      <c r="C2399" s="154">
        <v>2</v>
      </c>
      <c r="D2399" s="155">
        <v>3</v>
      </c>
      <c r="E2399" s="155" t="s">
        <v>556</v>
      </c>
      <c r="F2399" s="156" t="s">
        <v>5903</v>
      </c>
      <c r="G2399" s="156" t="s">
        <v>556</v>
      </c>
      <c r="H2399" s="156" t="s">
        <v>5904</v>
      </c>
      <c r="I2399" s="155">
        <v>3215023</v>
      </c>
      <c r="J2399" s="157" t="s">
        <v>574</v>
      </c>
      <c r="K2399" s="157"/>
      <c r="L2399" s="155">
        <v>2022</v>
      </c>
      <c r="M2399" s="158">
        <v>8565</v>
      </c>
      <c r="N2399" s="159">
        <v>40296028.460000001</v>
      </c>
      <c r="O2399" s="159">
        <v>38870917.450000003</v>
      </c>
      <c r="P2399" s="159">
        <v>27167552.240000002</v>
      </c>
      <c r="Q2399" s="159">
        <v>10703224</v>
      </c>
      <c r="R2399" s="159">
        <v>16464328.24</v>
      </c>
      <c r="S2399" s="159">
        <v>1425111.01</v>
      </c>
      <c r="T2399" s="159">
        <v>6495.99</v>
      </c>
      <c r="U2399" s="159">
        <v>39407914.090000004</v>
      </c>
      <c r="V2399" s="159">
        <v>37955250.450000003</v>
      </c>
      <c r="W2399" s="159">
        <v>11462370.560000001</v>
      </c>
      <c r="X2399" s="159">
        <v>134753.09</v>
      </c>
      <c r="Y2399" s="159">
        <v>1452663.64</v>
      </c>
      <c r="Z2399" s="159">
        <v>1013409.15</v>
      </c>
      <c r="AA2399" s="159">
        <v>0</v>
      </c>
      <c r="AB2399" s="159">
        <v>1013409.15</v>
      </c>
      <c r="AC2399" s="159">
        <v>968332</v>
      </c>
      <c r="AD2399" s="159">
        <v>968332</v>
      </c>
      <c r="AE2399" s="159">
        <v>3960008</v>
      </c>
      <c r="AF2399" s="159">
        <v>915667</v>
      </c>
      <c r="AG2399" s="159">
        <v>581832.75</v>
      </c>
      <c r="AH2399" s="159">
        <v>402744.28</v>
      </c>
      <c r="AI2399" s="159">
        <v>0</v>
      </c>
      <c r="AJ2399" s="159">
        <v>0</v>
      </c>
    </row>
    <row r="2400" spans="1:36">
      <c r="A2400" s="153">
        <v>32</v>
      </c>
      <c r="B2400" s="154">
        <v>15</v>
      </c>
      <c r="C2400" s="154">
        <v>3</v>
      </c>
      <c r="D2400" s="155">
        <v>3</v>
      </c>
      <c r="E2400" s="155" t="s">
        <v>556</v>
      </c>
      <c r="F2400" s="156" t="s">
        <v>5903</v>
      </c>
      <c r="G2400" s="156" t="s">
        <v>556</v>
      </c>
      <c r="H2400" s="156" t="s">
        <v>5905</v>
      </c>
      <c r="I2400" s="155">
        <v>3215033</v>
      </c>
      <c r="J2400" s="157" t="s">
        <v>573</v>
      </c>
      <c r="K2400" s="157"/>
      <c r="L2400" s="155">
        <v>2022</v>
      </c>
      <c r="M2400" s="158">
        <v>5273</v>
      </c>
      <c r="N2400" s="159">
        <v>31140307.050000001</v>
      </c>
      <c r="O2400" s="159">
        <v>28893976.77</v>
      </c>
      <c r="P2400" s="159">
        <v>17804915.350000001</v>
      </c>
      <c r="Q2400" s="159">
        <v>7177067</v>
      </c>
      <c r="R2400" s="159">
        <v>10627848.35</v>
      </c>
      <c r="S2400" s="159">
        <v>2246330.2799999998</v>
      </c>
      <c r="T2400" s="159">
        <v>891621.59</v>
      </c>
      <c r="U2400" s="159">
        <v>29362617.949999999</v>
      </c>
      <c r="V2400" s="159">
        <v>27542657.16</v>
      </c>
      <c r="W2400" s="159">
        <v>9115953.7400000002</v>
      </c>
      <c r="X2400" s="159">
        <v>455507.89</v>
      </c>
      <c r="Y2400" s="159">
        <v>1819960.79</v>
      </c>
      <c r="Z2400" s="159">
        <v>4482331.6900000004</v>
      </c>
      <c r="AA2400" s="159">
        <v>0</v>
      </c>
      <c r="AB2400" s="159">
        <v>4482331.6900000004</v>
      </c>
      <c r="AC2400" s="159">
        <v>476000</v>
      </c>
      <c r="AD2400" s="159">
        <v>476000</v>
      </c>
      <c r="AE2400" s="159">
        <v>14928000</v>
      </c>
      <c r="AF2400" s="159">
        <v>1351319.61</v>
      </c>
      <c r="AG2400" s="159">
        <v>194364.12</v>
      </c>
      <c r="AH2400" s="159">
        <v>103161.02</v>
      </c>
      <c r="AI2400" s="159">
        <v>0</v>
      </c>
      <c r="AJ2400" s="159">
        <v>0</v>
      </c>
    </row>
    <row r="2401" spans="1:36">
      <c r="A2401" s="153">
        <v>32</v>
      </c>
      <c r="B2401" s="154">
        <v>15</v>
      </c>
      <c r="C2401" s="154">
        <v>4</v>
      </c>
      <c r="D2401" s="155">
        <v>3</v>
      </c>
      <c r="E2401" s="155" t="s">
        <v>556</v>
      </c>
      <c r="F2401" s="156" t="s">
        <v>5903</v>
      </c>
      <c r="G2401" s="156" t="s">
        <v>556</v>
      </c>
      <c r="H2401" s="156" t="s">
        <v>5906</v>
      </c>
      <c r="I2401" s="155">
        <v>3215043</v>
      </c>
      <c r="J2401" s="157" t="s">
        <v>572</v>
      </c>
      <c r="K2401" s="157"/>
      <c r="L2401" s="155">
        <v>2022</v>
      </c>
      <c r="M2401" s="158">
        <v>9950</v>
      </c>
      <c r="N2401" s="159">
        <v>51701322.780000001</v>
      </c>
      <c r="O2401" s="159">
        <v>47271743.119999997</v>
      </c>
      <c r="P2401" s="159">
        <v>27763727.990000002</v>
      </c>
      <c r="Q2401" s="159">
        <v>12975089</v>
      </c>
      <c r="R2401" s="159">
        <v>14788638.99</v>
      </c>
      <c r="S2401" s="159">
        <v>4429579.66</v>
      </c>
      <c r="T2401" s="159">
        <v>634083.42000000004</v>
      </c>
      <c r="U2401" s="159">
        <v>49855595.469999999</v>
      </c>
      <c r="V2401" s="159">
        <v>43593323.909999996</v>
      </c>
      <c r="W2401" s="159">
        <v>16221927.5</v>
      </c>
      <c r="X2401" s="159">
        <v>429102.1</v>
      </c>
      <c r="Y2401" s="159">
        <v>6262271.5599999996</v>
      </c>
      <c r="Z2401" s="159">
        <v>3396234.68</v>
      </c>
      <c r="AA2401" s="159">
        <v>500000</v>
      </c>
      <c r="AB2401" s="159">
        <v>2896234.68</v>
      </c>
      <c r="AC2401" s="159">
        <v>3333330.96</v>
      </c>
      <c r="AD2401" s="159">
        <v>3333330.96</v>
      </c>
      <c r="AE2401" s="159">
        <v>11626439.199999999</v>
      </c>
      <c r="AF2401" s="159">
        <v>3678419.21</v>
      </c>
      <c r="AG2401" s="159">
        <v>198971.89</v>
      </c>
      <c r="AH2401" s="159">
        <v>227019.34</v>
      </c>
      <c r="AI2401" s="159">
        <v>0</v>
      </c>
      <c r="AJ2401" s="159">
        <v>95</v>
      </c>
    </row>
    <row r="2402" spans="1:36">
      <c r="A2402" s="153">
        <v>32</v>
      </c>
      <c r="B2402" s="154">
        <v>15</v>
      </c>
      <c r="C2402" s="154">
        <v>5</v>
      </c>
      <c r="D2402" s="155">
        <v>2</v>
      </c>
      <c r="E2402" s="155" t="s">
        <v>556</v>
      </c>
      <c r="F2402" s="156" t="s">
        <v>5907</v>
      </c>
      <c r="G2402" s="156" t="s">
        <v>556</v>
      </c>
      <c r="H2402" s="156" t="s">
        <v>5908</v>
      </c>
      <c r="I2402" s="155">
        <v>3215052</v>
      </c>
      <c r="J2402" s="157" t="s">
        <v>571</v>
      </c>
      <c r="K2402" s="157"/>
      <c r="L2402" s="155">
        <v>2022</v>
      </c>
      <c r="M2402" s="158">
        <v>4668</v>
      </c>
      <c r="N2402" s="159">
        <v>22956025.010000002</v>
      </c>
      <c r="O2402" s="159">
        <v>22529649.809999999</v>
      </c>
      <c r="P2402" s="159">
        <v>14341929.01</v>
      </c>
      <c r="Q2402" s="159">
        <v>6739307</v>
      </c>
      <c r="R2402" s="159">
        <v>7602622.0099999998</v>
      </c>
      <c r="S2402" s="159">
        <v>426375.2</v>
      </c>
      <c r="T2402" s="159">
        <v>303006.2</v>
      </c>
      <c r="U2402" s="159">
        <v>20764914.379999999</v>
      </c>
      <c r="V2402" s="159">
        <v>20472728.390000001</v>
      </c>
      <c r="W2402" s="159">
        <v>7552666.25</v>
      </c>
      <c r="X2402" s="159">
        <v>150453.46</v>
      </c>
      <c r="Y2402" s="159">
        <v>292185.99</v>
      </c>
      <c r="Z2402" s="159">
        <v>3218726.64</v>
      </c>
      <c r="AA2402" s="159">
        <v>0</v>
      </c>
      <c r="AB2402" s="159">
        <v>3218726.64</v>
      </c>
      <c r="AC2402" s="159">
        <v>727409.52</v>
      </c>
      <c r="AD2402" s="159">
        <v>727409.52</v>
      </c>
      <c r="AE2402" s="159">
        <v>4151930.4</v>
      </c>
      <c r="AF2402" s="159">
        <v>2056921.42</v>
      </c>
      <c r="AG2402" s="159">
        <v>11199.54</v>
      </c>
      <c r="AH2402" s="159">
        <v>26301.62</v>
      </c>
      <c r="AI2402" s="159">
        <v>0</v>
      </c>
      <c r="AJ2402" s="159">
        <v>0</v>
      </c>
    </row>
    <row r="2403" spans="1:36">
      <c r="A2403" s="153">
        <v>32</v>
      </c>
      <c r="B2403" s="154">
        <v>15</v>
      </c>
      <c r="C2403" s="154">
        <v>6</v>
      </c>
      <c r="D2403" s="155">
        <v>2</v>
      </c>
      <c r="E2403" s="155" t="s">
        <v>556</v>
      </c>
      <c r="F2403" s="156" t="s">
        <v>5907</v>
      </c>
      <c r="G2403" s="156" t="s">
        <v>556</v>
      </c>
      <c r="H2403" s="156" t="s">
        <v>5909</v>
      </c>
      <c r="I2403" s="155">
        <v>3215062</v>
      </c>
      <c r="J2403" s="157" t="s">
        <v>570</v>
      </c>
      <c r="K2403" s="157"/>
      <c r="L2403" s="155">
        <v>2022</v>
      </c>
      <c r="M2403" s="158">
        <v>9259</v>
      </c>
      <c r="N2403" s="159">
        <v>43869817.420000002</v>
      </c>
      <c r="O2403" s="159">
        <v>39679752.710000001</v>
      </c>
      <c r="P2403" s="159">
        <v>25297455.370000001</v>
      </c>
      <c r="Q2403" s="159">
        <v>8088533</v>
      </c>
      <c r="R2403" s="159">
        <v>17208922.370000001</v>
      </c>
      <c r="S2403" s="159">
        <v>4190064.71</v>
      </c>
      <c r="T2403" s="159">
        <v>767464.09</v>
      </c>
      <c r="U2403" s="159">
        <v>47191225.350000001</v>
      </c>
      <c r="V2403" s="159">
        <v>38660776.590000004</v>
      </c>
      <c r="W2403" s="159">
        <v>13965514.5</v>
      </c>
      <c r="X2403" s="159">
        <v>130582.64</v>
      </c>
      <c r="Y2403" s="159">
        <v>8530448.7599999998</v>
      </c>
      <c r="Z2403" s="159">
        <v>6406778.0599999996</v>
      </c>
      <c r="AA2403" s="159">
        <v>4107727.67</v>
      </c>
      <c r="AB2403" s="159">
        <v>2299050.3899999997</v>
      </c>
      <c r="AC2403" s="159">
        <v>1018252.6</v>
      </c>
      <c r="AD2403" s="159">
        <v>1018252.6</v>
      </c>
      <c r="AE2403" s="159">
        <v>8240616.25</v>
      </c>
      <c r="AF2403" s="159">
        <v>1018976.12</v>
      </c>
      <c r="AG2403" s="159">
        <v>468538.13</v>
      </c>
      <c r="AH2403" s="159">
        <v>343427.91</v>
      </c>
      <c r="AI2403" s="159">
        <v>0</v>
      </c>
      <c r="AJ2403" s="159">
        <v>0</v>
      </c>
    </row>
    <row r="2404" spans="1:36">
      <c r="A2404" s="153">
        <v>32</v>
      </c>
      <c r="B2404" s="154">
        <v>16</v>
      </c>
      <c r="C2404" s="154">
        <v>1</v>
      </c>
      <c r="D2404" s="155">
        <v>1</v>
      </c>
      <c r="E2404" s="155" t="s">
        <v>556</v>
      </c>
      <c r="F2404" s="156" t="s">
        <v>5910</v>
      </c>
      <c r="G2404" s="156" t="s">
        <v>556</v>
      </c>
      <c r="H2404" s="156" t="s">
        <v>5911</v>
      </c>
      <c r="I2404" s="155">
        <v>3216011</v>
      </c>
      <c r="J2404" s="157" t="s">
        <v>565</v>
      </c>
      <c r="K2404" s="157"/>
      <c r="L2404" s="155">
        <v>2022</v>
      </c>
      <c r="M2404" s="158">
        <v>15533</v>
      </c>
      <c r="N2404" s="159">
        <v>72412548.219999999</v>
      </c>
      <c r="O2404" s="159">
        <v>70943426.590000004</v>
      </c>
      <c r="P2404" s="159">
        <v>37075948.350000001</v>
      </c>
      <c r="Q2404" s="159">
        <v>12988547</v>
      </c>
      <c r="R2404" s="159">
        <v>24087401.350000001</v>
      </c>
      <c r="S2404" s="159">
        <v>1469121.63</v>
      </c>
      <c r="T2404" s="159">
        <v>453197.76</v>
      </c>
      <c r="U2404" s="159">
        <v>69805237.870000005</v>
      </c>
      <c r="V2404" s="159">
        <v>64217067.030000001</v>
      </c>
      <c r="W2404" s="159">
        <v>24029397.73</v>
      </c>
      <c r="X2404" s="159">
        <v>328490</v>
      </c>
      <c r="Y2404" s="159">
        <v>5588170.8399999999</v>
      </c>
      <c r="Z2404" s="159">
        <v>3999502.38</v>
      </c>
      <c r="AA2404" s="159">
        <v>0</v>
      </c>
      <c r="AB2404" s="159">
        <v>3999502.38</v>
      </c>
      <c r="AC2404" s="159">
        <v>2000000</v>
      </c>
      <c r="AD2404" s="159">
        <v>2000000</v>
      </c>
      <c r="AE2404" s="159">
        <v>10300000</v>
      </c>
      <c r="AF2404" s="159">
        <v>6726359.5599999996</v>
      </c>
      <c r="AG2404" s="159">
        <v>1101751.8600000001</v>
      </c>
      <c r="AH2404" s="159">
        <v>703013.38</v>
      </c>
      <c r="AI2404" s="159">
        <v>0</v>
      </c>
      <c r="AJ2404" s="159">
        <v>0</v>
      </c>
    </row>
    <row r="2405" spans="1:36">
      <c r="A2405" s="153">
        <v>32</v>
      </c>
      <c r="B2405" s="154">
        <v>16</v>
      </c>
      <c r="C2405" s="154">
        <v>2</v>
      </c>
      <c r="D2405" s="155">
        <v>2</v>
      </c>
      <c r="E2405" s="155" t="s">
        <v>556</v>
      </c>
      <c r="F2405" s="156" t="s">
        <v>5912</v>
      </c>
      <c r="G2405" s="156" t="s">
        <v>556</v>
      </c>
      <c r="H2405" s="156" t="s">
        <v>5913</v>
      </c>
      <c r="I2405" s="155">
        <v>3216022</v>
      </c>
      <c r="J2405" s="157" t="s">
        <v>569</v>
      </c>
      <c r="K2405" s="157"/>
      <c r="L2405" s="155">
        <v>2022</v>
      </c>
      <c r="M2405" s="158">
        <v>2783</v>
      </c>
      <c r="N2405" s="159">
        <v>14182927.91</v>
      </c>
      <c r="O2405" s="159">
        <v>12403135.140000001</v>
      </c>
      <c r="P2405" s="159">
        <v>7896134.0999999996</v>
      </c>
      <c r="Q2405" s="159">
        <v>3205750</v>
      </c>
      <c r="R2405" s="159">
        <v>4690384.0999999996</v>
      </c>
      <c r="S2405" s="159">
        <v>1779792.77</v>
      </c>
      <c r="T2405" s="159">
        <v>50900</v>
      </c>
      <c r="U2405" s="159">
        <v>15776170.49</v>
      </c>
      <c r="V2405" s="159">
        <v>12333919.220000001</v>
      </c>
      <c r="W2405" s="159">
        <v>4853696.51</v>
      </c>
      <c r="X2405" s="159">
        <v>118427.52</v>
      </c>
      <c r="Y2405" s="159">
        <v>3442251.27</v>
      </c>
      <c r="Z2405" s="159">
        <v>3925745.3</v>
      </c>
      <c r="AA2405" s="159">
        <v>0</v>
      </c>
      <c r="AB2405" s="159">
        <v>3925745.3</v>
      </c>
      <c r="AC2405" s="159">
        <v>414750</v>
      </c>
      <c r="AD2405" s="159">
        <v>414750</v>
      </c>
      <c r="AE2405" s="159">
        <v>2809412.76</v>
      </c>
      <c r="AF2405" s="159">
        <v>69215.92</v>
      </c>
      <c r="AG2405" s="159">
        <v>0</v>
      </c>
      <c r="AH2405" s="159">
        <v>0</v>
      </c>
      <c r="AI2405" s="159">
        <v>0</v>
      </c>
      <c r="AJ2405" s="159">
        <v>0</v>
      </c>
    </row>
    <row r="2406" spans="1:36">
      <c r="A2406" s="153">
        <v>32</v>
      </c>
      <c r="B2406" s="154">
        <v>16</v>
      </c>
      <c r="C2406" s="154">
        <v>3</v>
      </c>
      <c r="D2406" s="155">
        <v>3</v>
      </c>
      <c r="E2406" s="155" t="s">
        <v>556</v>
      </c>
      <c r="F2406" s="156" t="s">
        <v>5914</v>
      </c>
      <c r="G2406" s="156" t="s">
        <v>556</v>
      </c>
      <c r="H2406" s="156" t="s">
        <v>5915</v>
      </c>
      <c r="I2406" s="155">
        <v>3216033</v>
      </c>
      <c r="J2406" s="157" t="s">
        <v>568</v>
      </c>
      <c r="K2406" s="157"/>
      <c r="L2406" s="155">
        <v>2022</v>
      </c>
      <c r="M2406" s="158">
        <v>15194</v>
      </c>
      <c r="N2406" s="159">
        <v>74083223.709999993</v>
      </c>
      <c r="O2406" s="159">
        <v>72187389.439999998</v>
      </c>
      <c r="P2406" s="159">
        <v>39766872.5</v>
      </c>
      <c r="Q2406" s="159">
        <v>16486026</v>
      </c>
      <c r="R2406" s="159">
        <v>23280846.5</v>
      </c>
      <c r="S2406" s="159">
        <v>1895834.27</v>
      </c>
      <c r="T2406" s="159">
        <v>1287064.3600000001</v>
      </c>
      <c r="U2406" s="159">
        <v>69575695.239999995</v>
      </c>
      <c r="V2406" s="159">
        <v>67200067.969999999</v>
      </c>
      <c r="W2406" s="159">
        <v>26588162.100000001</v>
      </c>
      <c r="X2406" s="159">
        <v>611730.1</v>
      </c>
      <c r="Y2406" s="159">
        <v>2375627.27</v>
      </c>
      <c r="Z2406" s="159">
        <v>2329317.9700000002</v>
      </c>
      <c r="AA2406" s="159">
        <v>0</v>
      </c>
      <c r="AB2406" s="159">
        <v>2329317.9700000002</v>
      </c>
      <c r="AC2406" s="159">
        <v>2290399.2799999998</v>
      </c>
      <c r="AD2406" s="159">
        <v>2290399.2799999998</v>
      </c>
      <c r="AE2406" s="159">
        <v>19302443.010000002</v>
      </c>
      <c r="AF2406" s="159">
        <v>4987321.47</v>
      </c>
      <c r="AG2406" s="159">
        <v>161155.59</v>
      </c>
      <c r="AH2406" s="159">
        <v>342077.82</v>
      </c>
      <c r="AI2406" s="159">
        <v>0</v>
      </c>
      <c r="AJ2406" s="159">
        <v>0</v>
      </c>
    </row>
    <row r="2407" spans="1:36">
      <c r="A2407" s="153">
        <v>32</v>
      </c>
      <c r="B2407" s="154">
        <v>16</v>
      </c>
      <c r="C2407" s="154">
        <v>4</v>
      </c>
      <c r="D2407" s="155">
        <v>2</v>
      </c>
      <c r="E2407" s="155" t="s">
        <v>556</v>
      </c>
      <c r="F2407" s="156" t="s">
        <v>5912</v>
      </c>
      <c r="G2407" s="156" t="s">
        <v>556</v>
      </c>
      <c r="H2407" s="156" t="s">
        <v>5916</v>
      </c>
      <c r="I2407" s="155">
        <v>3216042</v>
      </c>
      <c r="J2407" s="157" t="s">
        <v>567</v>
      </c>
      <c r="K2407" s="157"/>
      <c r="L2407" s="155">
        <v>2022</v>
      </c>
      <c r="M2407" s="158">
        <v>3585</v>
      </c>
      <c r="N2407" s="159">
        <v>16460117.800000001</v>
      </c>
      <c r="O2407" s="159">
        <v>16379594.6</v>
      </c>
      <c r="P2407" s="159">
        <v>11044614.02</v>
      </c>
      <c r="Q2407" s="159">
        <v>4712971</v>
      </c>
      <c r="R2407" s="159">
        <v>6331643.0199999996</v>
      </c>
      <c r="S2407" s="159">
        <v>80523.199999999997</v>
      </c>
      <c r="T2407" s="159">
        <v>80523.199999999997</v>
      </c>
      <c r="U2407" s="159">
        <v>16171450.890000001</v>
      </c>
      <c r="V2407" s="159">
        <v>15660850.890000001</v>
      </c>
      <c r="W2407" s="159">
        <v>5544847.6600000001</v>
      </c>
      <c r="X2407" s="159">
        <v>130128.08</v>
      </c>
      <c r="Y2407" s="159">
        <v>510600</v>
      </c>
      <c r="Z2407" s="159">
        <v>3216136.93</v>
      </c>
      <c r="AA2407" s="159">
        <v>0</v>
      </c>
      <c r="AB2407" s="159">
        <v>3216136.93</v>
      </c>
      <c r="AC2407" s="159">
        <v>740054</v>
      </c>
      <c r="AD2407" s="159">
        <v>740054</v>
      </c>
      <c r="AE2407" s="159">
        <v>6469070</v>
      </c>
      <c r="AF2407" s="159">
        <v>718743.71</v>
      </c>
      <c r="AG2407" s="159">
        <v>67500.009999999995</v>
      </c>
      <c r="AH2407" s="159">
        <v>67500</v>
      </c>
      <c r="AI2407" s="159">
        <v>0</v>
      </c>
      <c r="AJ2407" s="159">
        <v>0</v>
      </c>
    </row>
    <row r="2408" spans="1:36">
      <c r="A2408" s="153">
        <v>32</v>
      </c>
      <c r="B2408" s="154">
        <v>16</v>
      </c>
      <c r="C2408" s="154">
        <v>5</v>
      </c>
      <c r="D2408" s="155">
        <v>2</v>
      </c>
      <c r="E2408" s="155" t="s">
        <v>556</v>
      </c>
      <c r="F2408" s="156" t="s">
        <v>5912</v>
      </c>
      <c r="G2408" s="156" t="s">
        <v>556</v>
      </c>
      <c r="H2408" s="156" t="s">
        <v>5917</v>
      </c>
      <c r="I2408" s="155">
        <v>3216052</v>
      </c>
      <c r="J2408" s="157" t="s">
        <v>566</v>
      </c>
      <c r="K2408" s="157"/>
      <c r="L2408" s="155">
        <v>2022</v>
      </c>
      <c r="M2408" s="158">
        <v>4035</v>
      </c>
      <c r="N2408" s="159">
        <v>21014281.93</v>
      </c>
      <c r="O2408" s="159">
        <v>20339356.030000001</v>
      </c>
      <c r="P2408" s="159">
        <v>12095104.24</v>
      </c>
      <c r="Q2408" s="159">
        <v>4554324</v>
      </c>
      <c r="R2408" s="159">
        <v>7540780.2400000002</v>
      </c>
      <c r="S2408" s="159">
        <v>674925.9</v>
      </c>
      <c r="T2408" s="159">
        <v>181932.28</v>
      </c>
      <c r="U2408" s="159">
        <v>21169596.02</v>
      </c>
      <c r="V2408" s="159">
        <v>19597821.870000001</v>
      </c>
      <c r="W2408" s="159">
        <v>7405864.5800000001</v>
      </c>
      <c r="X2408" s="159">
        <v>98064.8</v>
      </c>
      <c r="Y2408" s="159">
        <v>1571774.15</v>
      </c>
      <c r="Z2408" s="159">
        <v>3390073.51</v>
      </c>
      <c r="AA2408" s="159">
        <v>0</v>
      </c>
      <c r="AB2408" s="159">
        <v>3390073.51</v>
      </c>
      <c r="AC2408" s="159">
        <v>300000</v>
      </c>
      <c r="AD2408" s="159">
        <v>300000</v>
      </c>
      <c r="AE2408" s="159">
        <v>2922000</v>
      </c>
      <c r="AF2408" s="159">
        <v>741534.16</v>
      </c>
      <c r="AG2408" s="159">
        <v>562425.32999999996</v>
      </c>
      <c r="AH2408" s="159">
        <v>563475.31999999995</v>
      </c>
      <c r="AI2408" s="159">
        <v>0</v>
      </c>
      <c r="AJ2408" s="159">
        <v>0</v>
      </c>
    </row>
    <row r="2409" spans="1:36">
      <c r="A2409" s="153">
        <v>32</v>
      </c>
      <c r="B2409" s="154">
        <v>16</v>
      </c>
      <c r="C2409" s="154">
        <v>6</v>
      </c>
      <c r="D2409" s="155">
        <v>2</v>
      </c>
      <c r="E2409" s="155" t="s">
        <v>556</v>
      </c>
      <c r="F2409" s="156" t="s">
        <v>5912</v>
      </c>
      <c r="G2409" s="156" t="s">
        <v>556</v>
      </c>
      <c r="H2409" s="156" t="s">
        <v>5918</v>
      </c>
      <c r="I2409" s="155">
        <v>3216062</v>
      </c>
      <c r="J2409" s="157" t="s">
        <v>565</v>
      </c>
      <c r="K2409" s="157"/>
      <c r="L2409" s="155">
        <v>2022</v>
      </c>
      <c r="M2409" s="158">
        <v>5867</v>
      </c>
      <c r="N2409" s="159">
        <v>29104952.649999999</v>
      </c>
      <c r="O2409" s="159">
        <v>27328637.57</v>
      </c>
      <c r="P2409" s="159">
        <v>17711656.68</v>
      </c>
      <c r="Q2409" s="159">
        <v>6829348</v>
      </c>
      <c r="R2409" s="159">
        <v>10882308.68</v>
      </c>
      <c r="S2409" s="159">
        <v>1776315.08</v>
      </c>
      <c r="T2409" s="159">
        <v>178639.68</v>
      </c>
      <c r="U2409" s="159">
        <v>29046082.510000002</v>
      </c>
      <c r="V2409" s="159">
        <v>26447900.649999999</v>
      </c>
      <c r="W2409" s="159">
        <v>9905826.8300000001</v>
      </c>
      <c r="X2409" s="159">
        <v>143661.06</v>
      </c>
      <c r="Y2409" s="159">
        <v>2598181.86</v>
      </c>
      <c r="Z2409" s="159">
        <v>1683240.81</v>
      </c>
      <c r="AA2409" s="159">
        <v>0</v>
      </c>
      <c r="AB2409" s="159">
        <v>1683240.81</v>
      </c>
      <c r="AC2409" s="159">
        <v>714710.98</v>
      </c>
      <c r="AD2409" s="159">
        <v>714710.98</v>
      </c>
      <c r="AE2409" s="159">
        <v>3661680.36</v>
      </c>
      <c r="AF2409" s="159">
        <v>880736.92</v>
      </c>
      <c r="AG2409" s="159">
        <v>251202.48</v>
      </c>
      <c r="AH2409" s="159">
        <v>514522.95</v>
      </c>
      <c r="AI2409" s="159">
        <v>0</v>
      </c>
      <c r="AJ2409" s="159">
        <v>0</v>
      </c>
    </row>
    <row r="2410" spans="1:36">
      <c r="A2410" s="153">
        <v>32</v>
      </c>
      <c r="B2410" s="154">
        <v>17</v>
      </c>
      <c r="C2410" s="154">
        <v>1</v>
      </c>
      <c r="D2410" s="155">
        <v>1</v>
      </c>
      <c r="E2410" s="155" t="s">
        <v>556</v>
      </c>
      <c r="F2410" s="156" t="s">
        <v>5919</v>
      </c>
      <c r="G2410" s="156" t="s">
        <v>556</v>
      </c>
      <c r="H2410" s="156" t="s">
        <v>5920</v>
      </c>
      <c r="I2410" s="155">
        <v>3217011</v>
      </c>
      <c r="J2410" s="157" t="s">
        <v>561</v>
      </c>
      <c r="K2410" s="157"/>
      <c r="L2410" s="155">
        <v>2022</v>
      </c>
      <c r="M2410" s="158">
        <v>25312</v>
      </c>
      <c r="N2410" s="159">
        <v>113650030.17</v>
      </c>
      <c r="O2410" s="159">
        <v>105158105.17</v>
      </c>
      <c r="P2410" s="159">
        <v>49881035.960000001</v>
      </c>
      <c r="Q2410" s="159">
        <v>18594352</v>
      </c>
      <c r="R2410" s="159">
        <v>31286683.960000001</v>
      </c>
      <c r="S2410" s="159">
        <v>8491925</v>
      </c>
      <c r="T2410" s="159">
        <v>3894395.54</v>
      </c>
      <c r="U2410" s="159">
        <v>110960774.02</v>
      </c>
      <c r="V2410" s="159">
        <v>103309496.2</v>
      </c>
      <c r="W2410" s="159">
        <v>36725083.490000002</v>
      </c>
      <c r="X2410" s="159">
        <v>549683.32999999996</v>
      </c>
      <c r="Y2410" s="159">
        <v>7651277.8200000003</v>
      </c>
      <c r="Z2410" s="159">
        <v>5503738.4400000004</v>
      </c>
      <c r="AA2410" s="159">
        <v>0</v>
      </c>
      <c r="AB2410" s="159">
        <v>5503738.4400000004</v>
      </c>
      <c r="AC2410" s="159">
        <v>500000</v>
      </c>
      <c r="AD2410" s="159">
        <v>500000</v>
      </c>
      <c r="AE2410" s="159">
        <v>18234195.760000002</v>
      </c>
      <c r="AF2410" s="159">
        <v>1848608.97</v>
      </c>
      <c r="AG2410" s="159">
        <v>422634.57</v>
      </c>
      <c r="AH2410" s="159">
        <v>1809974.55</v>
      </c>
      <c r="AI2410" s="159">
        <v>0</v>
      </c>
      <c r="AJ2410" s="159">
        <v>49058.96</v>
      </c>
    </row>
    <row r="2411" spans="1:36">
      <c r="A2411" s="153">
        <v>32</v>
      </c>
      <c r="B2411" s="154">
        <v>17</v>
      </c>
      <c r="C2411" s="154">
        <v>2</v>
      </c>
      <c r="D2411" s="155">
        <v>3</v>
      </c>
      <c r="E2411" s="155" t="s">
        <v>556</v>
      </c>
      <c r="F2411" s="156" t="s">
        <v>5921</v>
      </c>
      <c r="G2411" s="156" t="s">
        <v>556</v>
      </c>
      <c r="H2411" s="156" t="s">
        <v>5922</v>
      </c>
      <c r="I2411" s="155">
        <v>3217023</v>
      </c>
      <c r="J2411" s="157" t="s">
        <v>564</v>
      </c>
      <c r="K2411" s="157"/>
      <c r="L2411" s="155">
        <v>2022</v>
      </c>
      <c r="M2411" s="158">
        <v>4945</v>
      </c>
      <c r="N2411" s="159">
        <v>27610748.670000002</v>
      </c>
      <c r="O2411" s="159">
        <v>24275084.559999999</v>
      </c>
      <c r="P2411" s="159">
        <v>15783575.07</v>
      </c>
      <c r="Q2411" s="159">
        <v>7512391</v>
      </c>
      <c r="R2411" s="159">
        <v>8271184.0700000003</v>
      </c>
      <c r="S2411" s="159">
        <v>3335664.11</v>
      </c>
      <c r="T2411" s="159">
        <v>208797.68</v>
      </c>
      <c r="U2411" s="159">
        <v>25528177.25</v>
      </c>
      <c r="V2411" s="159">
        <v>22218842.309999999</v>
      </c>
      <c r="W2411" s="159">
        <v>7915105.3200000003</v>
      </c>
      <c r="X2411" s="159">
        <v>51130.21</v>
      </c>
      <c r="Y2411" s="159">
        <v>3309334.94</v>
      </c>
      <c r="Z2411" s="159">
        <v>923647.38</v>
      </c>
      <c r="AA2411" s="159">
        <v>0</v>
      </c>
      <c r="AB2411" s="159">
        <v>923647.38</v>
      </c>
      <c r="AC2411" s="159">
        <v>400000</v>
      </c>
      <c r="AD2411" s="159">
        <v>400000</v>
      </c>
      <c r="AE2411" s="159">
        <v>1720000</v>
      </c>
      <c r="AF2411" s="159">
        <v>2056242.25</v>
      </c>
      <c r="AG2411" s="159">
        <v>387656.45</v>
      </c>
      <c r="AH2411" s="159">
        <v>264036.2</v>
      </c>
      <c r="AI2411" s="159">
        <v>0</v>
      </c>
      <c r="AJ2411" s="159">
        <v>0</v>
      </c>
    </row>
    <row r="2412" spans="1:36">
      <c r="A2412" s="153">
        <v>32</v>
      </c>
      <c r="B2412" s="154">
        <v>17</v>
      </c>
      <c r="C2412" s="154">
        <v>3</v>
      </c>
      <c r="D2412" s="155">
        <v>3</v>
      </c>
      <c r="E2412" s="155" t="s">
        <v>556</v>
      </c>
      <c r="F2412" s="156" t="s">
        <v>5921</v>
      </c>
      <c r="G2412" s="156" t="s">
        <v>556</v>
      </c>
      <c r="H2412" s="156" t="s">
        <v>5923</v>
      </c>
      <c r="I2412" s="155">
        <v>3217033</v>
      </c>
      <c r="J2412" s="157" t="s">
        <v>563</v>
      </c>
      <c r="K2412" s="157"/>
      <c r="L2412" s="155">
        <v>2022</v>
      </c>
      <c r="M2412" s="158">
        <v>5447</v>
      </c>
      <c r="N2412" s="159">
        <v>34151815.689999998</v>
      </c>
      <c r="O2412" s="159">
        <v>31905612.68</v>
      </c>
      <c r="P2412" s="159">
        <v>16283143.279999999</v>
      </c>
      <c r="Q2412" s="159">
        <v>7101841</v>
      </c>
      <c r="R2412" s="159">
        <v>9181302.2799999993</v>
      </c>
      <c r="S2412" s="159">
        <v>2246203.0099999998</v>
      </c>
      <c r="T2412" s="159">
        <v>197530.1</v>
      </c>
      <c r="U2412" s="159">
        <v>30721857.530000001</v>
      </c>
      <c r="V2412" s="159">
        <v>27443712.760000002</v>
      </c>
      <c r="W2412" s="159">
        <v>10624831.08</v>
      </c>
      <c r="X2412" s="159">
        <v>126405.63</v>
      </c>
      <c r="Y2412" s="159">
        <v>3278144.77</v>
      </c>
      <c r="Z2412" s="159">
        <v>3655131.95</v>
      </c>
      <c r="AA2412" s="159">
        <v>0</v>
      </c>
      <c r="AB2412" s="159">
        <v>3655131.95</v>
      </c>
      <c r="AC2412" s="159">
        <v>647575</v>
      </c>
      <c r="AD2412" s="159">
        <v>647575</v>
      </c>
      <c r="AE2412" s="159">
        <v>4533025</v>
      </c>
      <c r="AF2412" s="159">
        <v>4461899.92</v>
      </c>
      <c r="AG2412" s="159">
        <v>991452.22</v>
      </c>
      <c r="AH2412" s="159">
        <v>734429.37</v>
      </c>
      <c r="AI2412" s="159">
        <v>0</v>
      </c>
      <c r="AJ2412" s="159">
        <v>0</v>
      </c>
    </row>
    <row r="2413" spans="1:36">
      <c r="A2413" s="153">
        <v>32</v>
      </c>
      <c r="B2413" s="154">
        <v>17</v>
      </c>
      <c r="C2413" s="154">
        <v>4</v>
      </c>
      <c r="D2413" s="155">
        <v>3</v>
      </c>
      <c r="E2413" s="155" t="s">
        <v>556</v>
      </c>
      <c r="F2413" s="156" t="s">
        <v>5921</v>
      </c>
      <c r="G2413" s="156" t="s">
        <v>556</v>
      </c>
      <c r="H2413" s="156" t="s">
        <v>5924</v>
      </c>
      <c r="I2413" s="155">
        <v>3217043</v>
      </c>
      <c r="J2413" s="157" t="s">
        <v>562</v>
      </c>
      <c r="K2413" s="157"/>
      <c r="L2413" s="155">
        <v>2022</v>
      </c>
      <c r="M2413" s="158">
        <v>4956</v>
      </c>
      <c r="N2413" s="159">
        <v>22751024.949999999</v>
      </c>
      <c r="O2413" s="159">
        <v>22168009</v>
      </c>
      <c r="P2413" s="159">
        <v>14718347.67</v>
      </c>
      <c r="Q2413" s="159">
        <v>7229538</v>
      </c>
      <c r="R2413" s="159">
        <v>7488809.6699999999</v>
      </c>
      <c r="S2413" s="159">
        <v>583015.94999999995</v>
      </c>
      <c r="T2413" s="159">
        <v>221362.14</v>
      </c>
      <c r="U2413" s="159">
        <v>22421355.309999999</v>
      </c>
      <c r="V2413" s="159">
        <v>21049469.879999999</v>
      </c>
      <c r="W2413" s="159">
        <v>8212326.4900000002</v>
      </c>
      <c r="X2413" s="159">
        <v>41642.25</v>
      </c>
      <c r="Y2413" s="159">
        <v>1371885.43</v>
      </c>
      <c r="Z2413" s="159">
        <v>2163351.1</v>
      </c>
      <c r="AA2413" s="159">
        <v>0</v>
      </c>
      <c r="AB2413" s="159">
        <v>2163351.1</v>
      </c>
      <c r="AC2413" s="159">
        <v>1133375.19</v>
      </c>
      <c r="AD2413" s="159">
        <v>1133375.19</v>
      </c>
      <c r="AE2413" s="159">
        <v>1327425.02</v>
      </c>
      <c r="AF2413" s="159">
        <v>1118539.1200000001</v>
      </c>
      <c r="AG2413" s="159">
        <v>343483.79</v>
      </c>
      <c r="AH2413" s="159">
        <v>463857.2</v>
      </c>
      <c r="AI2413" s="159">
        <v>0</v>
      </c>
      <c r="AJ2413" s="159">
        <v>52870.03</v>
      </c>
    </row>
    <row r="2414" spans="1:36">
      <c r="A2414" s="153">
        <v>32</v>
      </c>
      <c r="B2414" s="154">
        <v>17</v>
      </c>
      <c r="C2414" s="154">
        <v>5</v>
      </c>
      <c r="D2414" s="155">
        <v>2</v>
      </c>
      <c r="E2414" s="155" t="s">
        <v>556</v>
      </c>
      <c r="F2414" s="156" t="s">
        <v>5925</v>
      </c>
      <c r="G2414" s="156" t="s">
        <v>556</v>
      </c>
      <c r="H2414" s="156" t="s">
        <v>5926</v>
      </c>
      <c r="I2414" s="155">
        <v>3217052</v>
      </c>
      <c r="J2414" s="157" t="s">
        <v>561</v>
      </c>
      <c r="K2414" s="157"/>
      <c r="L2414" s="155">
        <v>2022</v>
      </c>
      <c r="M2414" s="158">
        <v>12665</v>
      </c>
      <c r="N2414" s="159">
        <v>63640912.950000003</v>
      </c>
      <c r="O2414" s="159">
        <v>61721002.100000001</v>
      </c>
      <c r="P2414" s="159">
        <v>37998003.030000001</v>
      </c>
      <c r="Q2414" s="159">
        <v>17393933</v>
      </c>
      <c r="R2414" s="159">
        <v>20604070.030000001</v>
      </c>
      <c r="S2414" s="159">
        <v>1919910.85</v>
      </c>
      <c r="T2414" s="159">
        <v>1709807.37</v>
      </c>
      <c r="U2414" s="159">
        <v>65776655.719999999</v>
      </c>
      <c r="V2414" s="159">
        <v>57754089.490000002</v>
      </c>
      <c r="W2414" s="159">
        <v>17478602.010000002</v>
      </c>
      <c r="X2414" s="159">
        <v>0</v>
      </c>
      <c r="Y2414" s="159">
        <v>8022566.2300000004</v>
      </c>
      <c r="Z2414" s="159">
        <v>6788087.4699999997</v>
      </c>
      <c r="AA2414" s="159">
        <v>0</v>
      </c>
      <c r="AB2414" s="159">
        <v>6788087.4699999997</v>
      </c>
      <c r="AC2414" s="159">
        <v>0</v>
      </c>
      <c r="AD2414" s="159">
        <v>0</v>
      </c>
      <c r="AE2414" s="159">
        <v>0</v>
      </c>
      <c r="AF2414" s="159">
        <v>3966912.61</v>
      </c>
      <c r="AG2414" s="159">
        <v>454500</v>
      </c>
      <c r="AH2414" s="159">
        <v>331585.62</v>
      </c>
      <c r="AI2414" s="159">
        <v>0</v>
      </c>
      <c r="AJ2414" s="159">
        <v>0</v>
      </c>
    </row>
    <row r="2415" spans="1:36">
      <c r="A2415" s="153">
        <v>32</v>
      </c>
      <c r="B2415" s="154">
        <v>18</v>
      </c>
      <c r="C2415" s="154">
        <v>1</v>
      </c>
      <c r="D2415" s="155">
        <v>3</v>
      </c>
      <c r="E2415" s="155" t="s">
        <v>556</v>
      </c>
      <c r="F2415" s="156" t="s">
        <v>5927</v>
      </c>
      <c r="G2415" s="156" t="s">
        <v>556</v>
      </c>
      <c r="H2415" s="156" t="s">
        <v>5928</v>
      </c>
      <c r="I2415" s="155">
        <v>3218013</v>
      </c>
      <c r="J2415" s="157" t="s">
        <v>560</v>
      </c>
      <c r="K2415" s="157"/>
      <c r="L2415" s="155">
        <v>2022</v>
      </c>
      <c r="M2415" s="158">
        <v>4383</v>
      </c>
      <c r="N2415" s="159">
        <v>18961100.100000001</v>
      </c>
      <c r="O2415" s="159">
        <v>18642124.899999999</v>
      </c>
      <c r="P2415" s="159">
        <v>12852703.129999999</v>
      </c>
      <c r="Q2415" s="159">
        <v>6609095</v>
      </c>
      <c r="R2415" s="159">
        <v>6243608.1299999999</v>
      </c>
      <c r="S2415" s="159">
        <v>318975.2</v>
      </c>
      <c r="T2415" s="159">
        <v>264409.19</v>
      </c>
      <c r="U2415" s="159">
        <v>18388764.010000002</v>
      </c>
      <c r="V2415" s="159">
        <v>18024563.870000001</v>
      </c>
      <c r="W2415" s="159">
        <v>6539062.4900000002</v>
      </c>
      <c r="X2415" s="159">
        <v>103755</v>
      </c>
      <c r="Y2415" s="159">
        <v>364200.14</v>
      </c>
      <c r="Z2415" s="159">
        <v>391207.63</v>
      </c>
      <c r="AA2415" s="159">
        <v>0</v>
      </c>
      <c r="AB2415" s="159">
        <v>391207.63</v>
      </c>
      <c r="AC2415" s="159">
        <v>300000</v>
      </c>
      <c r="AD2415" s="159">
        <v>300000</v>
      </c>
      <c r="AE2415" s="159">
        <v>3000000.5</v>
      </c>
      <c r="AF2415" s="159">
        <v>617561.03</v>
      </c>
      <c r="AG2415" s="159">
        <v>148320</v>
      </c>
      <c r="AH2415" s="159">
        <v>58387.54</v>
      </c>
      <c r="AI2415" s="159">
        <v>0</v>
      </c>
      <c r="AJ2415" s="159">
        <v>0.5</v>
      </c>
    </row>
    <row r="2416" spans="1:36">
      <c r="A2416" s="153">
        <v>32</v>
      </c>
      <c r="B2416" s="154">
        <v>18</v>
      </c>
      <c r="C2416" s="154">
        <v>2</v>
      </c>
      <c r="D2416" s="155">
        <v>3</v>
      </c>
      <c r="E2416" s="155" t="s">
        <v>556</v>
      </c>
      <c r="F2416" s="156" t="s">
        <v>5927</v>
      </c>
      <c r="G2416" s="156" t="s">
        <v>556</v>
      </c>
      <c r="H2416" s="156" t="s">
        <v>5929</v>
      </c>
      <c r="I2416" s="155">
        <v>3218023</v>
      </c>
      <c r="J2416" s="157" t="s">
        <v>559</v>
      </c>
      <c r="K2416" s="157"/>
      <c r="L2416" s="155">
        <v>2022</v>
      </c>
      <c r="M2416" s="158">
        <v>13974</v>
      </c>
      <c r="N2416" s="159">
        <v>72856680.129999995</v>
      </c>
      <c r="O2416" s="159">
        <v>63097364.759999998</v>
      </c>
      <c r="P2416" s="159">
        <v>31772817.399999999</v>
      </c>
      <c r="Q2416" s="159">
        <v>12078658</v>
      </c>
      <c r="R2416" s="159">
        <v>19694159.399999999</v>
      </c>
      <c r="S2416" s="159">
        <v>9759315.3699999992</v>
      </c>
      <c r="T2416" s="159">
        <v>6232366.9400000004</v>
      </c>
      <c r="U2416" s="159">
        <v>71646923.260000005</v>
      </c>
      <c r="V2416" s="159">
        <v>61504542.090000004</v>
      </c>
      <c r="W2416" s="159">
        <v>24628198.219999999</v>
      </c>
      <c r="X2416" s="159">
        <v>723984.08</v>
      </c>
      <c r="Y2416" s="159">
        <v>10142381.17</v>
      </c>
      <c r="Z2416" s="159">
        <v>4134383.8</v>
      </c>
      <c r="AA2416" s="159">
        <v>4000000</v>
      </c>
      <c r="AB2416" s="159">
        <v>134383.79999999981</v>
      </c>
      <c r="AC2416" s="159">
        <v>3700000</v>
      </c>
      <c r="AD2416" s="159">
        <v>3620000</v>
      </c>
      <c r="AE2416" s="159">
        <v>27897538</v>
      </c>
      <c r="AF2416" s="159">
        <v>1592822.67</v>
      </c>
      <c r="AG2416" s="159">
        <v>55079.66</v>
      </c>
      <c r="AH2416" s="159">
        <v>8015.36</v>
      </c>
      <c r="AI2416" s="159">
        <v>0</v>
      </c>
      <c r="AJ2416" s="159">
        <v>0</v>
      </c>
    </row>
    <row r="2417" spans="1:36">
      <c r="A2417" s="153">
        <v>32</v>
      </c>
      <c r="B2417" s="154">
        <v>18</v>
      </c>
      <c r="C2417" s="154">
        <v>3</v>
      </c>
      <c r="D2417" s="155">
        <v>2</v>
      </c>
      <c r="E2417" s="155" t="s">
        <v>556</v>
      </c>
      <c r="F2417" s="156" t="s">
        <v>5930</v>
      </c>
      <c r="G2417" s="156" t="s">
        <v>556</v>
      </c>
      <c r="H2417" s="156" t="s">
        <v>5931</v>
      </c>
      <c r="I2417" s="155">
        <v>3218032</v>
      </c>
      <c r="J2417" s="157" t="s">
        <v>558</v>
      </c>
      <c r="K2417" s="157"/>
      <c r="L2417" s="155">
        <v>2022</v>
      </c>
      <c r="M2417" s="158">
        <v>3608</v>
      </c>
      <c r="N2417" s="159">
        <v>16617713.630000001</v>
      </c>
      <c r="O2417" s="159">
        <v>16213017.130000001</v>
      </c>
      <c r="P2417" s="159">
        <v>10767587</v>
      </c>
      <c r="Q2417" s="159">
        <v>5088663</v>
      </c>
      <c r="R2417" s="159">
        <v>5678924</v>
      </c>
      <c r="S2417" s="159">
        <v>404696.5</v>
      </c>
      <c r="T2417" s="159">
        <v>40125</v>
      </c>
      <c r="U2417" s="159">
        <v>16029245.119999999</v>
      </c>
      <c r="V2417" s="159">
        <v>15056863.24</v>
      </c>
      <c r="W2417" s="159">
        <v>5689678.6399999997</v>
      </c>
      <c r="X2417" s="159">
        <v>62455.57</v>
      </c>
      <c r="Y2417" s="159">
        <v>972381.88</v>
      </c>
      <c r="Z2417" s="159">
        <v>128168.2</v>
      </c>
      <c r="AA2417" s="159">
        <v>0</v>
      </c>
      <c r="AB2417" s="159">
        <v>128168.2</v>
      </c>
      <c r="AC2417" s="159">
        <v>514168</v>
      </c>
      <c r="AD2417" s="159">
        <v>514168</v>
      </c>
      <c r="AE2417" s="159">
        <v>1932590</v>
      </c>
      <c r="AF2417" s="159">
        <v>1156153.8899999999</v>
      </c>
      <c r="AG2417" s="159">
        <v>228332.49</v>
      </c>
      <c r="AH2417" s="159">
        <v>166459.51999999999</v>
      </c>
      <c r="AI2417" s="159">
        <v>0</v>
      </c>
      <c r="AJ2417" s="159">
        <v>0</v>
      </c>
    </row>
    <row r="2418" spans="1:36">
      <c r="A2418" s="153">
        <v>32</v>
      </c>
      <c r="B2418" s="154">
        <v>18</v>
      </c>
      <c r="C2418" s="154">
        <v>4</v>
      </c>
      <c r="D2418" s="155">
        <v>3</v>
      </c>
      <c r="E2418" s="155" t="s">
        <v>556</v>
      </c>
      <c r="F2418" s="156" t="s">
        <v>5927</v>
      </c>
      <c r="G2418" s="156" t="s">
        <v>556</v>
      </c>
      <c r="H2418" s="156" t="s">
        <v>5932</v>
      </c>
      <c r="I2418" s="155">
        <v>3218043</v>
      </c>
      <c r="J2418" s="157" t="s">
        <v>557</v>
      </c>
      <c r="K2418" s="157"/>
      <c r="L2418" s="155">
        <v>2022</v>
      </c>
      <c r="M2418" s="158">
        <v>8019</v>
      </c>
      <c r="N2418" s="159">
        <v>47679141.579999998</v>
      </c>
      <c r="O2418" s="159">
        <v>38573574.140000001</v>
      </c>
      <c r="P2418" s="159">
        <v>21305784.25</v>
      </c>
      <c r="Q2418" s="159">
        <v>9353215</v>
      </c>
      <c r="R2418" s="159">
        <v>11952569.25</v>
      </c>
      <c r="S2418" s="159">
        <v>9105567.4399999995</v>
      </c>
      <c r="T2418" s="159">
        <v>259593.92</v>
      </c>
      <c r="U2418" s="159">
        <v>46568129.640000001</v>
      </c>
      <c r="V2418" s="159">
        <v>35005875.869999997</v>
      </c>
      <c r="W2418" s="159">
        <v>13088033.359999999</v>
      </c>
      <c r="X2418" s="159">
        <v>490344.31</v>
      </c>
      <c r="Y2418" s="159">
        <v>11562253.77</v>
      </c>
      <c r="Z2418" s="159">
        <v>5458052.9900000002</v>
      </c>
      <c r="AA2418" s="159">
        <v>4677359.49</v>
      </c>
      <c r="AB2418" s="159">
        <v>780693.5</v>
      </c>
      <c r="AC2418" s="159">
        <v>3147476</v>
      </c>
      <c r="AD2418" s="159">
        <v>3147476</v>
      </c>
      <c r="AE2418" s="159">
        <v>20696928.350000001</v>
      </c>
      <c r="AF2418" s="159">
        <v>3567698.27</v>
      </c>
      <c r="AG2418" s="159">
        <v>663719.15</v>
      </c>
      <c r="AH2418" s="159">
        <v>608547.46</v>
      </c>
      <c r="AI2418" s="159">
        <v>0</v>
      </c>
      <c r="AJ2418" s="159">
        <v>484.92</v>
      </c>
    </row>
    <row r="2419" spans="1:36">
      <c r="A2419" s="153">
        <v>32</v>
      </c>
      <c r="B2419" s="154">
        <v>18</v>
      </c>
      <c r="C2419" s="154">
        <v>5</v>
      </c>
      <c r="D2419" s="155">
        <v>3</v>
      </c>
      <c r="E2419" s="155" t="s">
        <v>556</v>
      </c>
      <c r="F2419" s="156" t="s">
        <v>5927</v>
      </c>
      <c r="G2419" s="156" t="s">
        <v>556</v>
      </c>
      <c r="H2419" s="156" t="s">
        <v>5933</v>
      </c>
      <c r="I2419" s="155">
        <v>3218053</v>
      </c>
      <c r="J2419" s="157" t="s">
        <v>555</v>
      </c>
      <c r="K2419" s="157"/>
      <c r="L2419" s="155">
        <v>2022</v>
      </c>
      <c r="M2419" s="158">
        <v>6970</v>
      </c>
      <c r="N2419" s="159">
        <v>36676402.259999998</v>
      </c>
      <c r="O2419" s="159">
        <v>32735120.75</v>
      </c>
      <c r="P2419" s="159">
        <v>20627635.789999999</v>
      </c>
      <c r="Q2419" s="159">
        <v>8773584</v>
      </c>
      <c r="R2419" s="159">
        <v>11854051.789999999</v>
      </c>
      <c r="S2419" s="159">
        <v>3941281.51</v>
      </c>
      <c r="T2419" s="159">
        <v>384377.22</v>
      </c>
      <c r="U2419" s="159">
        <v>35419805.479999997</v>
      </c>
      <c r="V2419" s="159">
        <v>30286872.75</v>
      </c>
      <c r="W2419" s="159">
        <v>10957629.42</v>
      </c>
      <c r="X2419" s="159">
        <v>291008.26</v>
      </c>
      <c r="Y2419" s="159">
        <v>5132932.7300000004</v>
      </c>
      <c r="Z2419" s="159">
        <v>5031115.63</v>
      </c>
      <c r="AA2419" s="159">
        <v>3664575.46</v>
      </c>
      <c r="AB2419" s="159">
        <v>1366540.17</v>
      </c>
      <c r="AC2419" s="159">
        <v>3191494.66</v>
      </c>
      <c r="AD2419" s="159">
        <v>3100972.71</v>
      </c>
      <c r="AE2419" s="159">
        <v>14118817.460000001</v>
      </c>
      <c r="AF2419" s="159">
        <v>2448248</v>
      </c>
      <c r="AG2419" s="159">
        <v>707201.1</v>
      </c>
      <c r="AH2419" s="159">
        <v>670315.36</v>
      </c>
      <c r="AI2419" s="159">
        <v>0</v>
      </c>
      <c r="AJ2419" s="159">
        <v>0</v>
      </c>
    </row>
    <row r="2420" spans="1:36">
      <c r="A2420" s="153">
        <v>2</v>
      </c>
      <c r="B2420" s="154">
        <v>61</v>
      </c>
      <c r="C2420" s="154">
        <v>0</v>
      </c>
      <c r="D2420" s="155">
        <v>0</v>
      </c>
      <c r="E2420" s="155" t="s">
        <v>489</v>
      </c>
      <c r="F2420" s="156" t="s">
        <v>5934</v>
      </c>
      <c r="G2420" s="156" t="s">
        <v>489</v>
      </c>
      <c r="H2420" s="156" t="s">
        <v>5935</v>
      </c>
      <c r="I2420" s="155">
        <v>261000</v>
      </c>
      <c r="J2420" s="157" t="s">
        <v>554</v>
      </c>
      <c r="K2420" s="157"/>
      <c r="L2420" s="155">
        <v>2022</v>
      </c>
      <c r="M2420" s="158">
        <v>79200</v>
      </c>
      <c r="N2420" s="159">
        <v>474543143.86000001</v>
      </c>
      <c r="O2420" s="159">
        <v>442171569.68000001</v>
      </c>
      <c r="P2420" s="159">
        <v>223688371.73000002</v>
      </c>
      <c r="Q2420" s="159">
        <v>109344098</v>
      </c>
      <c r="R2420" s="159">
        <v>114344273.73</v>
      </c>
      <c r="S2420" s="159">
        <v>32371574.18</v>
      </c>
      <c r="T2420" s="159">
        <v>11879443.65</v>
      </c>
      <c r="U2420" s="159">
        <v>498486416.55000001</v>
      </c>
      <c r="V2420" s="159">
        <v>433450014.61000001</v>
      </c>
      <c r="W2420" s="159">
        <v>173092168.19</v>
      </c>
      <c r="X2420" s="159">
        <v>5102070.96</v>
      </c>
      <c r="Y2420" s="159">
        <v>65036401.939999998</v>
      </c>
      <c r="Z2420" s="159">
        <v>123507802.02</v>
      </c>
      <c r="AA2420" s="159">
        <v>32873937.379999999</v>
      </c>
      <c r="AB2420" s="159">
        <v>90633864.640000001</v>
      </c>
      <c r="AC2420" s="159">
        <v>21719168</v>
      </c>
      <c r="AD2420" s="159">
        <v>15054168</v>
      </c>
      <c r="AE2420" s="159">
        <v>216382372.55000001</v>
      </c>
      <c r="AF2420" s="159">
        <v>8721555.0700000003</v>
      </c>
      <c r="AG2420" s="159">
        <v>3167914.7</v>
      </c>
      <c r="AH2420" s="159">
        <v>3019060.46</v>
      </c>
      <c r="AI2420" s="159">
        <v>0</v>
      </c>
      <c r="AJ2420" s="159">
        <v>1820220.7</v>
      </c>
    </row>
    <row r="2421" spans="1:36">
      <c r="A2421" s="153">
        <v>2</v>
      </c>
      <c r="B2421" s="154">
        <v>62</v>
      </c>
      <c r="C2421" s="154">
        <v>0</v>
      </c>
      <c r="D2421" s="155">
        <v>0</v>
      </c>
      <c r="E2421" s="155" t="s">
        <v>489</v>
      </c>
      <c r="F2421" s="156" t="s">
        <v>5936</v>
      </c>
      <c r="G2421" s="156" t="s">
        <v>489</v>
      </c>
      <c r="H2421" s="156" t="s">
        <v>5937</v>
      </c>
      <c r="I2421" s="155">
        <v>262000</v>
      </c>
      <c r="J2421" s="157" t="s">
        <v>553</v>
      </c>
      <c r="K2421" s="157"/>
      <c r="L2421" s="155">
        <v>2022</v>
      </c>
      <c r="M2421" s="158">
        <v>99486</v>
      </c>
      <c r="N2421" s="159">
        <v>627791237.41999996</v>
      </c>
      <c r="O2421" s="159">
        <v>574526598.99000001</v>
      </c>
      <c r="P2421" s="159">
        <v>289327562.38</v>
      </c>
      <c r="Q2421" s="159">
        <v>139494814</v>
      </c>
      <c r="R2421" s="159">
        <v>149832748.38</v>
      </c>
      <c r="S2421" s="159">
        <v>53264638.43</v>
      </c>
      <c r="T2421" s="159">
        <v>34320448.210000001</v>
      </c>
      <c r="U2421" s="159">
        <v>624695120.41999996</v>
      </c>
      <c r="V2421" s="159">
        <v>550509155.28999996</v>
      </c>
      <c r="W2421" s="159">
        <v>222290477.44999999</v>
      </c>
      <c r="X2421" s="159">
        <v>5822518.9500000002</v>
      </c>
      <c r="Y2421" s="159">
        <v>74185965.129999995</v>
      </c>
      <c r="Z2421" s="159">
        <v>59067248.030000001</v>
      </c>
      <c r="AA2421" s="159">
        <v>34000000</v>
      </c>
      <c r="AB2421" s="159">
        <v>25067248.030000001</v>
      </c>
      <c r="AC2421" s="159">
        <v>16100000</v>
      </c>
      <c r="AD2421" s="159">
        <v>16100000</v>
      </c>
      <c r="AE2421" s="159">
        <v>279164455.61000001</v>
      </c>
      <c r="AF2421" s="159">
        <v>24017443.699999999</v>
      </c>
      <c r="AG2421" s="159">
        <v>7923963.5999999996</v>
      </c>
      <c r="AH2421" s="159">
        <v>6004846.71</v>
      </c>
      <c r="AI2421" s="159">
        <v>0</v>
      </c>
      <c r="AJ2421" s="159">
        <v>0</v>
      </c>
    </row>
    <row r="2422" spans="1:36">
      <c r="A2422" s="153">
        <v>2</v>
      </c>
      <c r="B2422" s="154">
        <v>64</v>
      </c>
      <c r="C2422" s="154">
        <v>0</v>
      </c>
      <c r="D2422" s="155">
        <v>0</v>
      </c>
      <c r="E2422" s="155" t="s">
        <v>489</v>
      </c>
      <c r="F2422" s="156" t="s">
        <v>5938</v>
      </c>
      <c r="G2422" s="156" t="s">
        <v>5939</v>
      </c>
      <c r="H2422" s="156" t="s">
        <v>5940</v>
      </c>
      <c r="I2422" s="155">
        <v>264000</v>
      </c>
      <c r="J2422" s="157" t="s">
        <v>552</v>
      </c>
      <c r="K2422" s="157"/>
      <c r="L2422" s="155">
        <v>2022</v>
      </c>
      <c r="M2422" s="158">
        <v>641607</v>
      </c>
      <c r="N2422" s="159">
        <v>4928475532.71</v>
      </c>
      <c r="O2422" s="159">
        <v>4632576574.1300001</v>
      </c>
      <c r="P2422" s="159">
        <v>1445536995.49</v>
      </c>
      <c r="Q2422" s="159">
        <v>697981430</v>
      </c>
      <c r="R2422" s="159">
        <v>747555565.49000001</v>
      </c>
      <c r="S2422" s="159">
        <v>295898958.57999998</v>
      </c>
      <c r="T2422" s="159">
        <v>138277207.75</v>
      </c>
      <c r="U2422" s="159">
        <v>4980980477.8900003</v>
      </c>
      <c r="V2422" s="159">
        <v>4249372689.7199998</v>
      </c>
      <c r="W2422" s="159">
        <v>1428758606.8099999</v>
      </c>
      <c r="X2422" s="159">
        <v>49039865.549999997</v>
      </c>
      <c r="Y2422" s="159">
        <v>731607788.16999996</v>
      </c>
      <c r="Z2422" s="159">
        <v>346906533.37</v>
      </c>
      <c r="AA2422" s="159">
        <v>296087900</v>
      </c>
      <c r="AB2422" s="159">
        <v>50818633.370000005</v>
      </c>
      <c r="AC2422" s="159">
        <v>216738945.99000001</v>
      </c>
      <c r="AD2422" s="159">
        <v>216738945.99000001</v>
      </c>
      <c r="AE2422" s="159">
        <v>2589664102.1199999</v>
      </c>
      <c r="AF2422" s="159">
        <v>383203884.41000003</v>
      </c>
      <c r="AG2422" s="159">
        <v>22567665.559999999</v>
      </c>
      <c r="AH2422" s="159">
        <v>19875502.370000001</v>
      </c>
      <c r="AI2422" s="159">
        <v>0</v>
      </c>
      <c r="AJ2422" s="159">
        <v>7745.84</v>
      </c>
    </row>
    <row r="2423" spans="1:36">
      <c r="A2423" s="153">
        <v>2</v>
      </c>
      <c r="B2423" s="154">
        <v>65</v>
      </c>
      <c r="C2423" s="154">
        <v>0</v>
      </c>
      <c r="D2423" s="155">
        <v>0</v>
      </c>
      <c r="E2423" s="155" t="s">
        <v>489</v>
      </c>
      <c r="F2423" s="156" t="s">
        <v>5941</v>
      </c>
      <c r="G2423" s="156" t="s">
        <v>489</v>
      </c>
      <c r="H2423" s="156" t="s">
        <v>5942</v>
      </c>
      <c r="I2423" s="155">
        <v>265000</v>
      </c>
      <c r="J2423" s="157" t="s">
        <v>551</v>
      </c>
      <c r="K2423" s="157"/>
      <c r="L2423" s="155">
        <v>2022</v>
      </c>
      <c r="M2423" s="158">
        <v>111896</v>
      </c>
      <c r="N2423" s="159">
        <v>775008826.50999999</v>
      </c>
      <c r="O2423" s="159">
        <v>617161749.19000006</v>
      </c>
      <c r="P2423" s="159">
        <v>298465301.85000002</v>
      </c>
      <c r="Q2423" s="159">
        <v>135332844</v>
      </c>
      <c r="R2423" s="159">
        <v>163132457.84999999</v>
      </c>
      <c r="S2423" s="159">
        <v>157847077.31999999</v>
      </c>
      <c r="T2423" s="159">
        <v>21161877.66</v>
      </c>
      <c r="U2423" s="159">
        <v>744096100.87</v>
      </c>
      <c r="V2423" s="159">
        <v>590221978.44000006</v>
      </c>
      <c r="W2423" s="159">
        <v>178477117.80000001</v>
      </c>
      <c r="X2423" s="159">
        <v>19588152.640000001</v>
      </c>
      <c r="Y2423" s="159">
        <v>153874122.43000001</v>
      </c>
      <c r="Z2423" s="159">
        <v>75896587.810000002</v>
      </c>
      <c r="AA2423" s="159">
        <v>60000000</v>
      </c>
      <c r="AB2423" s="159">
        <v>15896587.810000002</v>
      </c>
      <c r="AC2423" s="159">
        <v>45431152</v>
      </c>
      <c r="AD2423" s="159">
        <v>45431152</v>
      </c>
      <c r="AE2423" s="159">
        <v>602586050.96000004</v>
      </c>
      <c r="AF2423" s="159">
        <v>26939770.75</v>
      </c>
      <c r="AG2423" s="159">
        <v>11208117.92</v>
      </c>
      <c r="AH2423" s="159">
        <v>13669629.27</v>
      </c>
      <c r="AI2423" s="159">
        <v>0</v>
      </c>
      <c r="AJ2423" s="159">
        <v>14476.42</v>
      </c>
    </row>
    <row r="2424" spans="1:36">
      <c r="A2424" s="153">
        <v>4</v>
      </c>
      <c r="B2424" s="154">
        <v>61</v>
      </c>
      <c r="C2424" s="154">
        <v>0</v>
      </c>
      <c r="D2424" s="155">
        <v>0</v>
      </c>
      <c r="E2424" s="155" t="s">
        <v>489</v>
      </c>
      <c r="F2424" s="156" t="s">
        <v>5943</v>
      </c>
      <c r="G2424" s="156" t="s">
        <v>5939</v>
      </c>
      <c r="H2424" s="156" t="s">
        <v>5944</v>
      </c>
      <c r="I2424" s="155">
        <v>461000</v>
      </c>
      <c r="J2424" s="157" t="s">
        <v>550</v>
      </c>
      <c r="K2424" s="157"/>
      <c r="L2424" s="155">
        <v>2022</v>
      </c>
      <c r="M2424" s="158">
        <v>349021</v>
      </c>
      <c r="N2424" s="159">
        <v>2373065834.8699999</v>
      </c>
      <c r="O2424" s="159">
        <v>2145704149.51</v>
      </c>
      <c r="P2424" s="159">
        <v>906695206.77999997</v>
      </c>
      <c r="Q2424" s="159">
        <v>437017835</v>
      </c>
      <c r="R2424" s="159">
        <v>469677371.77999997</v>
      </c>
      <c r="S2424" s="159">
        <v>227361685.36000001</v>
      </c>
      <c r="T2424" s="159">
        <v>21246879.530000001</v>
      </c>
      <c r="U2424" s="159">
        <v>2445483390.3899999</v>
      </c>
      <c r="V2424" s="159">
        <v>1853929164.8699999</v>
      </c>
      <c r="W2424" s="159">
        <v>661080289.33000004</v>
      </c>
      <c r="X2424" s="159">
        <v>20115102.379999999</v>
      </c>
      <c r="Y2424" s="159">
        <v>591554225.51999998</v>
      </c>
      <c r="Z2424" s="159">
        <v>251892320.88</v>
      </c>
      <c r="AA2424" s="159">
        <v>120000000</v>
      </c>
      <c r="AB2424" s="159">
        <v>131892320.88</v>
      </c>
      <c r="AC2424" s="159">
        <v>47031400.369999997</v>
      </c>
      <c r="AD2424" s="159">
        <v>47031400.369999997</v>
      </c>
      <c r="AE2424" s="159">
        <v>1060427580.21</v>
      </c>
      <c r="AF2424" s="159">
        <v>291774984.63999999</v>
      </c>
      <c r="AG2424" s="159">
        <v>22757584.920000002</v>
      </c>
      <c r="AH2424" s="159">
        <v>24148166.260000002</v>
      </c>
      <c r="AI2424" s="159">
        <v>0</v>
      </c>
      <c r="AJ2424" s="159">
        <v>0</v>
      </c>
    </row>
    <row r="2425" spans="1:36">
      <c r="A2425" s="153">
        <v>4</v>
      </c>
      <c r="B2425" s="154">
        <v>62</v>
      </c>
      <c r="C2425" s="154">
        <v>0</v>
      </c>
      <c r="D2425" s="155">
        <v>0</v>
      </c>
      <c r="E2425" s="155" t="s">
        <v>489</v>
      </c>
      <c r="F2425" s="156" t="s">
        <v>5945</v>
      </c>
      <c r="G2425" s="156" t="s">
        <v>489</v>
      </c>
      <c r="H2425" s="156" t="s">
        <v>5946</v>
      </c>
      <c r="I2425" s="155">
        <v>462000</v>
      </c>
      <c r="J2425" s="157" t="s">
        <v>549</v>
      </c>
      <c r="K2425" s="157"/>
      <c r="L2425" s="155">
        <v>2022</v>
      </c>
      <c r="M2425" s="158">
        <v>94732</v>
      </c>
      <c r="N2425" s="159">
        <v>652214469.02999997</v>
      </c>
      <c r="O2425" s="159">
        <v>577112961.80999994</v>
      </c>
      <c r="P2425" s="159">
        <v>329205703.99000001</v>
      </c>
      <c r="Q2425" s="159">
        <v>169048258</v>
      </c>
      <c r="R2425" s="159">
        <v>160157445.99000001</v>
      </c>
      <c r="S2425" s="159">
        <v>75101507.219999999</v>
      </c>
      <c r="T2425" s="159">
        <v>47156528.880000003</v>
      </c>
      <c r="U2425" s="159">
        <v>633024619.53999996</v>
      </c>
      <c r="V2425" s="159">
        <v>558226807.44000006</v>
      </c>
      <c r="W2425" s="159">
        <v>222554781.59</v>
      </c>
      <c r="X2425" s="159">
        <v>4756619.72</v>
      </c>
      <c r="Y2425" s="159">
        <v>74797812.099999994</v>
      </c>
      <c r="Z2425" s="159">
        <v>8265897.9299999997</v>
      </c>
      <c r="AA2425" s="159">
        <v>0</v>
      </c>
      <c r="AB2425" s="159">
        <v>8265897.9299999997</v>
      </c>
      <c r="AC2425" s="159">
        <v>15464671.800000001</v>
      </c>
      <c r="AD2425" s="159">
        <v>15464671.800000001</v>
      </c>
      <c r="AE2425" s="159">
        <v>148570835.88</v>
      </c>
      <c r="AF2425" s="159">
        <v>18886154.370000001</v>
      </c>
      <c r="AG2425" s="159">
        <v>1303287.69</v>
      </c>
      <c r="AH2425" s="159">
        <v>1511527.04</v>
      </c>
      <c r="AI2425" s="159">
        <v>0</v>
      </c>
      <c r="AJ2425" s="159">
        <v>0</v>
      </c>
    </row>
    <row r="2426" spans="1:36">
      <c r="A2426" s="153">
        <v>4</v>
      </c>
      <c r="B2426" s="154">
        <v>63</v>
      </c>
      <c r="C2426" s="154">
        <v>0</v>
      </c>
      <c r="D2426" s="155">
        <v>0</v>
      </c>
      <c r="E2426" s="155" t="s">
        <v>489</v>
      </c>
      <c r="F2426" s="156" t="s">
        <v>5947</v>
      </c>
      <c r="G2426" s="156" t="s">
        <v>489</v>
      </c>
      <c r="H2426" s="156" t="s">
        <v>5948</v>
      </c>
      <c r="I2426" s="155">
        <v>463000</v>
      </c>
      <c r="J2426" s="157" t="s">
        <v>548</v>
      </c>
      <c r="K2426" s="157"/>
      <c r="L2426" s="155">
        <v>2022</v>
      </c>
      <c r="M2426" s="158">
        <v>201798</v>
      </c>
      <c r="N2426" s="159">
        <v>1288639304.8099999</v>
      </c>
      <c r="O2426" s="159">
        <v>1190387658</v>
      </c>
      <c r="P2426" s="159">
        <v>568374825.86000001</v>
      </c>
      <c r="Q2426" s="159">
        <v>279937923</v>
      </c>
      <c r="R2426" s="159">
        <v>288436902.86000001</v>
      </c>
      <c r="S2426" s="159">
        <v>98251646.810000002</v>
      </c>
      <c r="T2426" s="159">
        <v>25322467.539999999</v>
      </c>
      <c r="U2426" s="159">
        <v>1390497329.5799999</v>
      </c>
      <c r="V2426" s="159">
        <v>1096253321.9200001</v>
      </c>
      <c r="W2426" s="159">
        <v>400575188.00999999</v>
      </c>
      <c r="X2426" s="159">
        <v>23862472.629999999</v>
      </c>
      <c r="Y2426" s="159">
        <v>294244007.66000003</v>
      </c>
      <c r="Z2426" s="159">
        <v>225109332.71000001</v>
      </c>
      <c r="AA2426" s="159">
        <v>180000000</v>
      </c>
      <c r="AB2426" s="159">
        <v>45109332.710000008</v>
      </c>
      <c r="AC2426" s="159">
        <v>59847654.390000001</v>
      </c>
      <c r="AD2426" s="159">
        <v>52847654.390000001</v>
      </c>
      <c r="AE2426" s="159">
        <v>1065978361.54</v>
      </c>
      <c r="AF2426" s="159">
        <v>94134336.079999998</v>
      </c>
      <c r="AG2426" s="159">
        <v>26557956.59</v>
      </c>
      <c r="AH2426" s="159">
        <v>27112500.75</v>
      </c>
      <c r="AI2426" s="159">
        <v>0</v>
      </c>
      <c r="AJ2426" s="159">
        <v>1346775.99</v>
      </c>
    </row>
    <row r="2427" spans="1:36">
      <c r="A2427" s="153">
        <v>4</v>
      </c>
      <c r="B2427" s="154">
        <v>64</v>
      </c>
      <c r="C2427" s="154">
        <v>0</v>
      </c>
      <c r="D2427" s="155">
        <v>0</v>
      </c>
      <c r="E2427" s="155" t="s">
        <v>489</v>
      </c>
      <c r="F2427" s="156" t="s">
        <v>5949</v>
      </c>
      <c r="G2427" s="156" t="s">
        <v>489</v>
      </c>
      <c r="H2427" s="156" t="s">
        <v>5950</v>
      </c>
      <c r="I2427" s="155">
        <v>464000</v>
      </c>
      <c r="J2427" s="157" t="s">
        <v>547</v>
      </c>
      <c r="K2427" s="157"/>
      <c r="L2427" s="155">
        <v>2022</v>
      </c>
      <c r="M2427" s="158">
        <v>110287</v>
      </c>
      <c r="N2427" s="159">
        <v>717307637.16999996</v>
      </c>
      <c r="O2427" s="159">
        <v>695645632.72000003</v>
      </c>
      <c r="P2427" s="159">
        <v>345136013.43000001</v>
      </c>
      <c r="Q2427" s="159">
        <v>179521188</v>
      </c>
      <c r="R2427" s="159">
        <v>165614825.43000001</v>
      </c>
      <c r="S2427" s="159">
        <v>21662004.449999999</v>
      </c>
      <c r="T2427" s="159">
        <v>4593052.8600000003</v>
      </c>
      <c r="U2427" s="159">
        <v>735853346.26999998</v>
      </c>
      <c r="V2427" s="159">
        <v>634843589.71000004</v>
      </c>
      <c r="W2427" s="159">
        <v>273571394.98000002</v>
      </c>
      <c r="X2427" s="159">
        <v>9466306.2899999991</v>
      </c>
      <c r="Y2427" s="159">
        <v>101009756.56</v>
      </c>
      <c r="Z2427" s="159">
        <v>80243594.599999994</v>
      </c>
      <c r="AA2427" s="159">
        <v>36053374</v>
      </c>
      <c r="AB2427" s="159">
        <v>44190220.599999994</v>
      </c>
      <c r="AC2427" s="159">
        <v>35494678.640000001</v>
      </c>
      <c r="AD2427" s="159">
        <v>35494678.640000001</v>
      </c>
      <c r="AE2427" s="159">
        <v>257999888</v>
      </c>
      <c r="AF2427" s="159">
        <v>60802043.009999998</v>
      </c>
      <c r="AG2427" s="159">
        <v>5433552.7599999998</v>
      </c>
      <c r="AH2427" s="159">
        <v>6544178.7999999998</v>
      </c>
      <c r="AI2427" s="159">
        <v>0</v>
      </c>
      <c r="AJ2427" s="159">
        <v>0</v>
      </c>
    </row>
    <row r="2428" spans="1:36">
      <c r="A2428" s="153">
        <v>6</v>
      </c>
      <c r="B2428" s="154">
        <v>61</v>
      </c>
      <c r="C2428" s="154">
        <v>0</v>
      </c>
      <c r="D2428" s="155">
        <v>0</v>
      </c>
      <c r="E2428" s="155" t="s">
        <v>489</v>
      </c>
      <c r="F2428" s="156" t="s">
        <v>5951</v>
      </c>
      <c r="G2428" s="156" t="s">
        <v>489</v>
      </c>
      <c r="H2428" s="156" t="s">
        <v>5952</v>
      </c>
      <c r="I2428" s="155">
        <v>661000</v>
      </c>
      <c r="J2428" s="157" t="s">
        <v>546</v>
      </c>
      <c r="K2428" s="157"/>
      <c r="L2428" s="155">
        <v>2022</v>
      </c>
      <c r="M2428" s="158">
        <v>57264</v>
      </c>
      <c r="N2428" s="159">
        <v>375277682.13</v>
      </c>
      <c r="O2428" s="159">
        <v>342152132.38</v>
      </c>
      <c r="P2428" s="159">
        <v>217065926.79000002</v>
      </c>
      <c r="Q2428" s="159">
        <v>118479358</v>
      </c>
      <c r="R2428" s="159">
        <v>98586568.790000007</v>
      </c>
      <c r="S2428" s="159">
        <v>33125549.75</v>
      </c>
      <c r="T2428" s="159">
        <v>3897081.48</v>
      </c>
      <c r="U2428" s="159">
        <v>356110211.55000001</v>
      </c>
      <c r="V2428" s="159">
        <v>303256243.19</v>
      </c>
      <c r="W2428" s="159">
        <v>131674510.90000001</v>
      </c>
      <c r="X2428" s="159">
        <v>1576479.47</v>
      </c>
      <c r="Y2428" s="159">
        <v>52853968.359999999</v>
      </c>
      <c r="Z2428" s="159">
        <v>36396041.509999998</v>
      </c>
      <c r="AA2428" s="159">
        <v>0</v>
      </c>
      <c r="AB2428" s="159">
        <v>36396041.509999998</v>
      </c>
      <c r="AC2428" s="159">
        <v>9000000</v>
      </c>
      <c r="AD2428" s="159">
        <v>9000000</v>
      </c>
      <c r="AE2428" s="159">
        <v>60494909</v>
      </c>
      <c r="AF2428" s="159">
        <v>38895889.189999998</v>
      </c>
      <c r="AG2428" s="159">
        <v>3052564.04</v>
      </c>
      <c r="AH2428" s="159">
        <v>3512535.82</v>
      </c>
      <c r="AI2428" s="159">
        <v>0</v>
      </c>
      <c r="AJ2428" s="159">
        <v>0</v>
      </c>
    </row>
    <row r="2429" spans="1:36">
      <c r="A2429" s="153">
        <v>6</v>
      </c>
      <c r="B2429" s="154">
        <v>62</v>
      </c>
      <c r="C2429" s="154">
        <v>0</v>
      </c>
      <c r="D2429" s="155">
        <v>0</v>
      </c>
      <c r="E2429" s="155" t="s">
        <v>489</v>
      </c>
      <c r="F2429" s="156" t="s">
        <v>5953</v>
      </c>
      <c r="G2429" s="156" t="s">
        <v>489</v>
      </c>
      <c r="H2429" s="156" t="s">
        <v>5954</v>
      </c>
      <c r="I2429" s="155">
        <v>662000</v>
      </c>
      <c r="J2429" s="157" t="s">
        <v>545</v>
      </c>
      <c r="K2429" s="157"/>
      <c r="L2429" s="155">
        <v>2022</v>
      </c>
      <c r="M2429" s="158">
        <v>62331</v>
      </c>
      <c r="N2429" s="159">
        <v>385850047.5</v>
      </c>
      <c r="O2429" s="159">
        <v>361866675.35000002</v>
      </c>
      <c r="P2429" s="159">
        <v>227893251.45999998</v>
      </c>
      <c r="Q2429" s="159">
        <v>133392192</v>
      </c>
      <c r="R2429" s="159">
        <v>94501059.459999993</v>
      </c>
      <c r="S2429" s="159">
        <v>23983372.149999999</v>
      </c>
      <c r="T2429" s="159">
        <v>6271184.6399999997</v>
      </c>
      <c r="U2429" s="159">
        <v>378163177.38</v>
      </c>
      <c r="V2429" s="159">
        <v>348695409.56</v>
      </c>
      <c r="W2429" s="159">
        <v>156848222.47</v>
      </c>
      <c r="X2429" s="159">
        <v>5786229.0999999996</v>
      </c>
      <c r="Y2429" s="159">
        <v>29467767.82</v>
      </c>
      <c r="Z2429" s="159">
        <v>0</v>
      </c>
      <c r="AA2429" s="159">
        <v>0</v>
      </c>
      <c r="AB2429" s="159">
        <v>0</v>
      </c>
      <c r="AC2429" s="159">
        <v>5000000</v>
      </c>
      <c r="AD2429" s="159">
        <v>5000000</v>
      </c>
      <c r="AE2429" s="159">
        <v>157500000</v>
      </c>
      <c r="AF2429" s="159">
        <v>13171265.789999999</v>
      </c>
      <c r="AG2429" s="159">
        <v>3160947.62</v>
      </c>
      <c r="AH2429" s="159">
        <v>4450730.63</v>
      </c>
      <c r="AI2429" s="159">
        <v>0</v>
      </c>
      <c r="AJ2429" s="159">
        <v>0</v>
      </c>
    </row>
    <row r="2430" spans="1:36">
      <c r="A2430" s="153">
        <v>6</v>
      </c>
      <c r="B2430" s="154">
        <v>63</v>
      </c>
      <c r="C2430" s="154">
        <v>0</v>
      </c>
      <c r="D2430" s="155">
        <v>0</v>
      </c>
      <c r="E2430" s="155" t="s">
        <v>489</v>
      </c>
      <c r="F2430" s="156" t="s">
        <v>5955</v>
      </c>
      <c r="G2430" s="156" t="s">
        <v>5939</v>
      </c>
      <c r="H2430" s="156" t="s">
        <v>5956</v>
      </c>
      <c r="I2430" s="155">
        <v>663000</v>
      </c>
      <c r="J2430" s="157" t="s">
        <v>544</v>
      </c>
      <c r="K2430" s="157"/>
      <c r="L2430" s="155">
        <v>2022</v>
      </c>
      <c r="M2430" s="158">
        <v>339770</v>
      </c>
      <c r="N2430" s="159">
        <v>2358631466.1999998</v>
      </c>
      <c r="O2430" s="159">
        <v>2188525272.5</v>
      </c>
      <c r="P2430" s="159">
        <v>974065881.63</v>
      </c>
      <c r="Q2430" s="159">
        <v>470659796</v>
      </c>
      <c r="R2430" s="159">
        <v>503406085.63</v>
      </c>
      <c r="S2430" s="159">
        <v>170106193.69999999</v>
      </c>
      <c r="T2430" s="159">
        <v>29837098.5</v>
      </c>
      <c r="U2430" s="159">
        <v>2429675174.6999998</v>
      </c>
      <c r="V2430" s="159">
        <v>2094036765.3599999</v>
      </c>
      <c r="W2430" s="159">
        <v>822447524.65999997</v>
      </c>
      <c r="X2430" s="159">
        <v>34872384.619999997</v>
      </c>
      <c r="Y2430" s="159">
        <v>335638409.33999997</v>
      </c>
      <c r="Z2430" s="159">
        <v>191677771.37</v>
      </c>
      <c r="AA2430" s="159">
        <v>155563868.55000001</v>
      </c>
      <c r="AB2430" s="159">
        <v>36113902.819999993</v>
      </c>
      <c r="AC2430" s="159">
        <v>81572996.530000001</v>
      </c>
      <c r="AD2430" s="159">
        <v>78510824.090000004</v>
      </c>
      <c r="AE2430" s="159">
        <v>1547804746.47</v>
      </c>
      <c r="AF2430" s="159">
        <v>94488507.140000001</v>
      </c>
      <c r="AG2430" s="159">
        <v>24932840.850000001</v>
      </c>
      <c r="AH2430" s="159">
        <v>25835847.969999999</v>
      </c>
      <c r="AI2430" s="159">
        <v>0</v>
      </c>
      <c r="AJ2430" s="159">
        <v>0</v>
      </c>
    </row>
    <row r="2431" spans="1:36">
      <c r="A2431" s="153">
        <v>6</v>
      </c>
      <c r="B2431" s="154">
        <v>64</v>
      </c>
      <c r="C2431" s="154">
        <v>0</v>
      </c>
      <c r="D2431" s="155">
        <v>0</v>
      </c>
      <c r="E2431" s="155" t="s">
        <v>489</v>
      </c>
      <c r="F2431" s="156" t="s">
        <v>5957</v>
      </c>
      <c r="G2431" s="156" t="s">
        <v>489</v>
      </c>
      <c r="H2431" s="156" t="s">
        <v>5958</v>
      </c>
      <c r="I2431" s="155">
        <v>664000</v>
      </c>
      <c r="J2431" s="157" t="s">
        <v>543</v>
      </c>
      <c r="K2431" s="157"/>
      <c r="L2431" s="155">
        <v>2022</v>
      </c>
      <c r="M2431" s="158">
        <v>63511</v>
      </c>
      <c r="N2431" s="159">
        <v>478758727.92000002</v>
      </c>
      <c r="O2431" s="159">
        <v>431281005.06999999</v>
      </c>
      <c r="P2431" s="159">
        <v>266094773.31</v>
      </c>
      <c r="Q2431" s="159">
        <v>153107353</v>
      </c>
      <c r="R2431" s="159">
        <v>112987420.31</v>
      </c>
      <c r="S2431" s="159">
        <v>47477722.850000001</v>
      </c>
      <c r="T2431" s="159">
        <v>5406643.3399999999</v>
      </c>
      <c r="U2431" s="159">
        <v>494551304.82999998</v>
      </c>
      <c r="V2431" s="159">
        <v>407943750.68000001</v>
      </c>
      <c r="W2431" s="159">
        <v>182166495.16999999</v>
      </c>
      <c r="X2431" s="159">
        <v>2960379.82</v>
      </c>
      <c r="Y2431" s="159">
        <v>86607554.150000006</v>
      </c>
      <c r="Z2431" s="159">
        <v>50000000</v>
      </c>
      <c r="AA2431" s="159">
        <v>50000000</v>
      </c>
      <c r="AB2431" s="159">
        <v>0</v>
      </c>
      <c r="AC2431" s="159">
        <v>12844634.85</v>
      </c>
      <c r="AD2431" s="159">
        <v>12844634.85</v>
      </c>
      <c r="AE2431" s="159">
        <v>123147628.98</v>
      </c>
      <c r="AF2431" s="159">
        <v>23337254.390000001</v>
      </c>
      <c r="AG2431" s="159">
        <v>5724355.7699999996</v>
      </c>
      <c r="AH2431" s="159">
        <v>5992854.1399999997</v>
      </c>
      <c r="AI2431" s="159">
        <v>0</v>
      </c>
      <c r="AJ2431" s="159">
        <v>0</v>
      </c>
    </row>
    <row r="2432" spans="1:36">
      <c r="A2432" s="153">
        <v>8</v>
      </c>
      <c r="B2432" s="154">
        <v>61</v>
      </c>
      <c r="C2432" s="154">
        <v>0</v>
      </c>
      <c r="D2432" s="155">
        <v>0</v>
      </c>
      <c r="E2432" s="155" t="s">
        <v>489</v>
      </c>
      <c r="F2432" s="156" t="s">
        <v>5959</v>
      </c>
      <c r="G2432" s="156" t="s">
        <v>489</v>
      </c>
      <c r="H2432" s="156" t="s">
        <v>5960</v>
      </c>
      <c r="I2432" s="155">
        <v>861000</v>
      </c>
      <c r="J2432" s="157" t="s">
        <v>542</v>
      </c>
      <c r="K2432" s="157"/>
      <c r="L2432" s="155">
        <v>2022</v>
      </c>
      <c r="M2432" s="158">
        <v>123691</v>
      </c>
      <c r="N2432" s="159">
        <v>812319490.77999997</v>
      </c>
      <c r="O2432" s="159">
        <v>720678705.55999994</v>
      </c>
      <c r="P2432" s="159">
        <v>376539094.71000004</v>
      </c>
      <c r="Q2432" s="159">
        <v>184150626</v>
      </c>
      <c r="R2432" s="159">
        <v>192388468.71000001</v>
      </c>
      <c r="S2432" s="159">
        <v>91640785.219999999</v>
      </c>
      <c r="T2432" s="159">
        <v>23790284.68</v>
      </c>
      <c r="U2432" s="159">
        <v>850436798.47000003</v>
      </c>
      <c r="V2432" s="159">
        <v>675629439.90999997</v>
      </c>
      <c r="W2432" s="159">
        <v>286091635.38</v>
      </c>
      <c r="X2432" s="159">
        <v>3578796.5</v>
      </c>
      <c r="Y2432" s="159">
        <v>174807358.56</v>
      </c>
      <c r="Z2432" s="159">
        <v>156295351.33000001</v>
      </c>
      <c r="AA2432" s="159">
        <v>53049067</v>
      </c>
      <c r="AB2432" s="159">
        <v>103246284.33000001</v>
      </c>
      <c r="AC2432" s="159">
        <v>19500000</v>
      </c>
      <c r="AD2432" s="159">
        <v>19500000</v>
      </c>
      <c r="AE2432" s="159">
        <v>189626983.65000001</v>
      </c>
      <c r="AF2432" s="159">
        <v>45049265.649999999</v>
      </c>
      <c r="AG2432" s="159">
        <v>7690083.75</v>
      </c>
      <c r="AH2432" s="159">
        <v>8634623.0700000003</v>
      </c>
      <c r="AI2432" s="159">
        <v>0</v>
      </c>
      <c r="AJ2432" s="159">
        <v>49.65</v>
      </c>
    </row>
    <row r="2433" spans="1:36">
      <c r="A2433" s="153">
        <v>8</v>
      </c>
      <c r="B2433" s="154">
        <v>62</v>
      </c>
      <c r="C2433" s="154">
        <v>0</v>
      </c>
      <c r="D2433" s="155">
        <v>0</v>
      </c>
      <c r="E2433" s="155" t="s">
        <v>489</v>
      </c>
      <c r="F2433" s="156" t="s">
        <v>5961</v>
      </c>
      <c r="G2433" s="156" t="s">
        <v>489</v>
      </c>
      <c r="H2433" s="156" t="s">
        <v>5962</v>
      </c>
      <c r="I2433" s="155">
        <v>862000</v>
      </c>
      <c r="J2433" s="157" t="s">
        <v>541</v>
      </c>
      <c r="K2433" s="157"/>
      <c r="L2433" s="155">
        <v>2022</v>
      </c>
      <c r="M2433" s="158">
        <v>140874</v>
      </c>
      <c r="N2433" s="159">
        <v>1076846771.4200001</v>
      </c>
      <c r="O2433" s="159">
        <v>908917027.29999995</v>
      </c>
      <c r="P2433" s="159">
        <v>405964941.19</v>
      </c>
      <c r="Q2433" s="159">
        <v>191958458</v>
      </c>
      <c r="R2433" s="159">
        <v>214006483.19</v>
      </c>
      <c r="S2433" s="159">
        <v>167929744.12</v>
      </c>
      <c r="T2433" s="159">
        <v>14393482.300000001</v>
      </c>
      <c r="U2433" s="159">
        <v>1055938130.46</v>
      </c>
      <c r="V2433" s="159">
        <v>856969815.08000004</v>
      </c>
      <c r="W2433" s="159">
        <v>349107322.44999999</v>
      </c>
      <c r="X2433" s="159">
        <v>7626440.6100000003</v>
      </c>
      <c r="Y2433" s="159">
        <v>198968315.38</v>
      </c>
      <c r="Z2433" s="159">
        <v>87249120</v>
      </c>
      <c r="AA2433" s="159">
        <v>60704907</v>
      </c>
      <c r="AB2433" s="159">
        <v>26544213</v>
      </c>
      <c r="AC2433" s="159">
        <v>15385460.82</v>
      </c>
      <c r="AD2433" s="159">
        <v>15385460.82</v>
      </c>
      <c r="AE2433" s="159">
        <v>386206302.35000002</v>
      </c>
      <c r="AF2433" s="159">
        <v>51947212.219999999</v>
      </c>
      <c r="AG2433" s="159">
        <v>17833715.48</v>
      </c>
      <c r="AH2433" s="159">
        <v>19092644.75</v>
      </c>
      <c r="AI2433" s="159">
        <v>0</v>
      </c>
      <c r="AJ2433" s="159">
        <v>0</v>
      </c>
    </row>
    <row r="2434" spans="1:36">
      <c r="A2434" s="153">
        <v>10</v>
      </c>
      <c r="B2434" s="154">
        <v>61</v>
      </c>
      <c r="C2434" s="154">
        <v>0</v>
      </c>
      <c r="D2434" s="155">
        <v>0</v>
      </c>
      <c r="E2434" s="155" t="s">
        <v>489</v>
      </c>
      <c r="F2434" s="156" t="s">
        <v>5963</v>
      </c>
      <c r="G2434" s="156" t="s">
        <v>5939</v>
      </c>
      <c r="H2434" s="156" t="s">
        <v>5964</v>
      </c>
      <c r="I2434" s="155">
        <v>1061000</v>
      </c>
      <c r="J2434" s="157" t="s">
        <v>540</v>
      </c>
      <c r="K2434" s="157"/>
      <c r="L2434" s="155">
        <v>2022</v>
      </c>
      <c r="M2434" s="158">
        <v>682679</v>
      </c>
      <c r="N2434" s="159">
        <v>4505963075.5600004</v>
      </c>
      <c r="O2434" s="159">
        <v>4331114927.9499998</v>
      </c>
      <c r="P2434" s="159">
        <v>1605530398.9000001</v>
      </c>
      <c r="Q2434" s="159">
        <v>695790397</v>
      </c>
      <c r="R2434" s="159">
        <v>909740001.89999998</v>
      </c>
      <c r="S2434" s="159">
        <v>174848147.61000001</v>
      </c>
      <c r="T2434" s="159">
        <v>86341640.950000003</v>
      </c>
      <c r="U2434" s="159">
        <v>4690023797.4099998</v>
      </c>
      <c r="V2434" s="159">
        <v>3971581517.1300001</v>
      </c>
      <c r="W2434" s="159">
        <v>1395200972.3900001</v>
      </c>
      <c r="X2434" s="159">
        <v>65050627.189999998</v>
      </c>
      <c r="Y2434" s="159">
        <v>718442280.27999997</v>
      </c>
      <c r="Z2434" s="159">
        <v>649367807.21000004</v>
      </c>
      <c r="AA2434" s="159">
        <v>433500000</v>
      </c>
      <c r="AB2434" s="159">
        <v>215867807.21000004</v>
      </c>
      <c r="AC2434" s="159">
        <v>175238359.31</v>
      </c>
      <c r="AD2434" s="159">
        <v>175238359.31</v>
      </c>
      <c r="AE2434" s="159">
        <v>3506624368.02</v>
      </c>
      <c r="AF2434" s="159">
        <v>359533410.81999999</v>
      </c>
      <c r="AG2434" s="159">
        <v>57315498.030000001</v>
      </c>
      <c r="AH2434" s="159">
        <v>53291970.07</v>
      </c>
      <c r="AI2434" s="159">
        <v>0</v>
      </c>
      <c r="AJ2434" s="159">
        <v>0</v>
      </c>
    </row>
    <row r="2435" spans="1:36">
      <c r="A2435" s="153">
        <v>10</v>
      </c>
      <c r="B2435" s="154">
        <v>62</v>
      </c>
      <c r="C2435" s="154">
        <v>0</v>
      </c>
      <c r="D2435" s="155">
        <v>0</v>
      </c>
      <c r="E2435" s="155" t="s">
        <v>489</v>
      </c>
      <c r="F2435" s="156" t="s">
        <v>5965</v>
      </c>
      <c r="G2435" s="156" t="s">
        <v>489</v>
      </c>
      <c r="H2435" s="156" t="s">
        <v>5966</v>
      </c>
      <c r="I2435" s="155">
        <v>1062000</v>
      </c>
      <c r="J2435" s="157" t="s">
        <v>539</v>
      </c>
      <c r="K2435" s="157"/>
      <c r="L2435" s="155">
        <v>2022</v>
      </c>
      <c r="M2435" s="158">
        <v>73370</v>
      </c>
      <c r="N2435" s="159">
        <v>498003998.60000002</v>
      </c>
      <c r="O2435" s="159">
        <v>467889406.39999998</v>
      </c>
      <c r="P2435" s="159">
        <v>243669593.81</v>
      </c>
      <c r="Q2435" s="159">
        <v>125918997</v>
      </c>
      <c r="R2435" s="159">
        <v>117750596.81</v>
      </c>
      <c r="S2435" s="159">
        <v>30114592.199999999</v>
      </c>
      <c r="T2435" s="159">
        <v>6068112.5599999996</v>
      </c>
      <c r="U2435" s="159">
        <v>486765173.76999998</v>
      </c>
      <c r="V2435" s="159">
        <v>429931174.73000002</v>
      </c>
      <c r="W2435" s="159">
        <v>183348817.5</v>
      </c>
      <c r="X2435" s="159">
        <v>2382415.23</v>
      </c>
      <c r="Y2435" s="159">
        <v>56833999.039999999</v>
      </c>
      <c r="Z2435" s="159">
        <v>38523447.240000002</v>
      </c>
      <c r="AA2435" s="159">
        <v>26258001</v>
      </c>
      <c r="AB2435" s="159">
        <v>12265446.240000002</v>
      </c>
      <c r="AC2435" s="159">
        <v>12159828.369999999</v>
      </c>
      <c r="AD2435" s="159">
        <v>12154138.23</v>
      </c>
      <c r="AE2435" s="159">
        <v>132714027.73</v>
      </c>
      <c r="AF2435" s="159">
        <v>37958231.670000002</v>
      </c>
      <c r="AG2435" s="159">
        <v>4266909.8899999997</v>
      </c>
      <c r="AH2435" s="159">
        <v>5020563.8</v>
      </c>
      <c r="AI2435" s="159">
        <v>0</v>
      </c>
      <c r="AJ2435" s="159">
        <v>0</v>
      </c>
    </row>
    <row r="2436" spans="1:36">
      <c r="A2436" s="153">
        <v>10</v>
      </c>
      <c r="B2436" s="154">
        <v>63</v>
      </c>
      <c r="C2436" s="154">
        <v>0</v>
      </c>
      <c r="D2436" s="155">
        <v>0</v>
      </c>
      <c r="E2436" s="155" t="s">
        <v>489</v>
      </c>
      <c r="F2436" s="156" t="s">
        <v>5967</v>
      </c>
      <c r="G2436" s="156" t="s">
        <v>489</v>
      </c>
      <c r="H2436" s="156" t="s">
        <v>5968</v>
      </c>
      <c r="I2436" s="155">
        <v>1063000</v>
      </c>
      <c r="J2436" s="157" t="s">
        <v>538</v>
      </c>
      <c r="K2436" s="157"/>
      <c r="L2436" s="155">
        <v>2022</v>
      </c>
      <c r="M2436" s="158">
        <v>48106</v>
      </c>
      <c r="N2436" s="159">
        <v>304811770.52999997</v>
      </c>
      <c r="O2436" s="159">
        <v>286426568.32999998</v>
      </c>
      <c r="P2436" s="159">
        <v>145274723.86000001</v>
      </c>
      <c r="Q2436" s="159">
        <v>73338490</v>
      </c>
      <c r="R2436" s="159">
        <v>71936233.859999999</v>
      </c>
      <c r="S2436" s="159">
        <v>18385202.199999999</v>
      </c>
      <c r="T2436" s="159">
        <v>9034249.4100000001</v>
      </c>
      <c r="U2436" s="159">
        <v>315071538.55000001</v>
      </c>
      <c r="V2436" s="159">
        <v>276784982.31999999</v>
      </c>
      <c r="W2436" s="159">
        <v>125609370.04000001</v>
      </c>
      <c r="X2436" s="159">
        <v>3245925.01</v>
      </c>
      <c r="Y2436" s="159">
        <v>38286556.229999997</v>
      </c>
      <c r="Z2436" s="159">
        <v>30425686.850000001</v>
      </c>
      <c r="AA2436" s="159">
        <v>25000000</v>
      </c>
      <c r="AB2436" s="159">
        <v>5425686.8500000015</v>
      </c>
      <c r="AC2436" s="159">
        <v>13094492.890000001</v>
      </c>
      <c r="AD2436" s="159">
        <v>13094492.890000001</v>
      </c>
      <c r="AE2436" s="159">
        <v>141488792.72</v>
      </c>
      <c r="AF2436" s="159">
        <v>9641586.0099999998</v>
      </c>
      <c r="AG2436" s="159">
        <v>3122375.82</v>
      </c>
      <c r="AH2436" s="159">
        <v>2718850.74</v>
      </c>
      <c r="AI2436" s="159">
        <v>0</v>
      </c>
      <c r="AJ2436" s="159">
        <v>0</v>
      </c>
    </row>
    <row r="2437" spans="1:36">
      <c r="A2437" s="153">
        <v>12</v>
      </c>
      <c r="B2437" s="154">
        <v>61</v>
      </c>
      <c r="C2437" s="154">
        <v>0</v>
      </c>
      <c r="D2437" s="155">
        <v>0</v>
      </c>
      <c r="E2437" s="155" t="s">
        <v>489</v>
      </c>
      <c r="F2437" s="156" t="s">
        <v>5969</v>
      </c>
      <c r="G2437" s="156" t="s">
        <v>5939</v>
      </c>
      <c r="H2437" s="156" t="s">
        <v>5970</v>
      </c>
      <c r="I2437" s="155">
        <v>1261000</v>
      </c>
      <c r="J2437" s="157" t="s">
        <v>537</v>
      </c>
      <c r="K2437" s="157"/>
      <c r="L2437" s="155">
        <v>2022</v>
      </c>
      <c r="M2437" s="158">
        <v>774839</v>
      </c>
      <c r="N2437" s="159">
        <v>5912034361.0100002</v>
      </c>
      <c r="O2437" s="159">
        <v>5669846305.7399998</v>
      </c>
      <c r="P2437" s="159">
        <v>1948393554.97</v>
      </c>
      <c r="Q2437" s="159">
        <v>961772815</v>
      </c>
      <c r="R2437" s="159">
        <v>986620739.97000003</v>
      </c>
      <c r="S2437" s="159">
        <v>242188055.27000001</v>
      </c>
      <c r="T2437" s="159">
        <v>36772421.840000004</v>
      </c>
      <c r="U2437" s="159">
        <v>6211895984.5200005</v>
      </c>
      <c r="V2437" s="159">
        <v>5312341798.3299999</v>
      </c>
      <c r="W2437" s="159">
        <v>1773537278.6900001</v>
      </c>
      <c r="X2437" s="159">
        <v>70623832.280000001</v>
      </c>
      <c r="Y2437" s="159">
        <v>899554186.19000006</v>
      </c>
      <c r="Z2437" s="159">
        <v>683835122.63</v>
      </c>
      <c r="AA2437" s="159">
        <v>462764492.68000001</v>
      </c>
      <c r="AB2437" s="159">
        <v>221070629.94999999</v>
      </c>
      <c r="AC2437" s="159">
        <v>209861473.00999999</v>
      </c>
      <c r="AD2437" s="159">
        <v>204341473.00999999</v>
      </c>
      <c r="AE2437" s="159">
        <v>3070739869.1100001</v>
      </c>
      <c r="AF2437" s="159">
        <v>357504507.41000003</v>
      </c>
      <c r="AG2437" s="159">
        <v>34807467.719999999</v>
      </c>
      <c r="AH2437" s="159">
        <v>44065506.149999999</v>
      </c>
      <c r="AI2437" s="159">
        <v>0</v>
      </c>
      <c r="AJ2437" s="159">
        <v>1699459.51</v>
      </c>
    </row>
    <row r="2438" spans="1:36">
      <c r="A2438" s="153">
        <v>12</v>
      </c>
      <c r="B2438" s="154">
        <v>62</v>
      </c>
      <c r="C2438" s="154">
        <v>0</v>
      </c>
      <c r="D2438" s="155">
        <v>0</v>
      </c>
      <c r="E2438" s="155" t="s">
        <v>489</v>
      </c>
      <c r="F2438" s="156" t="s">
        <v>5971</v>
      </c>
      <c r="G2438" s="156" t="s">
        <v>489</v>
      </c>
      <c r="H2438" s="156" t="s">
        <v>5972</v>
      </c>
      <c r="I2438" s="155">
        <v>1262000</v>
      </c>
      <c r="J2438" s="157" t="s">
        <v>536</v>
      </c>
      <c r="K2438" s="157"/>
      <c r="L2438" s="155">
        <v>2022</v>
      </c>
      <c r="M2438" s="158">
        <v>83813</v>
      </c>
      <c r="N2438" s="159">
        <v>640851286.23000002</v>
      </c>
      <c r="O2438" s="159">
        <v>612457383.79999995</v>
      </c>
      <c r="P2438" s="159">
        <v>356030158.41999996</v>
      </c>
      <c r="Q2438" s="159">
        <v>178829629</v>
      </c>
      <c r="R2438" s="159">
        <v>177200529.41999999</v>
      </c>
      <c r="S2438" s="159">
        <v>28393902.43</v>
      </c>
      <c r="T2438" s="159">
        <v>4841405.37</v>
      </c>
      <c r="U2438" s="159">
        <v>635386212.33000004</v>
      </c>
      <c r="V2438" s="159">
        <v>566540329.10000002</v>
      </c>
      <c r="W2438" s="159">
        <v>247803687.97</v>
      </c>
      <c r="X2438" s="159">
        <v>1800337.83</v>
      </c>
      <c r="Y2438" s="159">
        <v>68845883.230000004</v>
      </c>
      <c r="Z2438" s="159">
        <v>38338193.619999997</v>
      </c>
      <c r="AA2438" s="159">
        <v>0</v>
      </c>
      <c r="AB2438" s="159">
        <v>38338193.619999997</v>
      </c>
      <c r="AC2438" s="159">
        <v>7971656</v>
      </c>
      <c r="AD2438" s="159">
        <v>7971656</v>
      </c>
      <c r="AE2438" s="159">
        <v>66175000</v>
      </c>
      <c r="AF2438" s="159">
        <v>45917054.700000003</v>
      </c>
      <c r="AG2438" s="159">
        <v>17192380.030000001</v>
      </c>
      <c r="AH2438" s="159">
        <v>19512086.690000001</v>
      </c>
      <c r="AI2438" s="159">
        <v>0</v>
      </c>
      <c r="AJ2438" s="159">
        <v>0</v>
      </c>
    </row>
    <row r="2439" spans="1:36">
      <c r="A2439" s="153">
        <v>12</v>
      </c>
      <c r="B2439" s="154">
        <v>63</v>
      </c>
      <c r="C2439" s="154">
        <v>0</v>
      </c>
      <c r="D2439" s="155">
        <v>0</v>
      </c>
      <c r="E2439" s="155" t="s">
        <v>489</v>
      </c>
      <c r="F2439" s="156" t="s">
        <v>5973</v>
      </c>
      <c r="G2439" s="156" t="s">
        <v>489</v>
      </c>
      <c r="H2439" s="156" t="s">
        <v>5974</v>
      </c>
      <c r="I2439" s="155">
        <v>1263000</v>
      </c>
      <c r="J2439" s="157" t="s">
        <v>535</v>
      </c>
      <c r="K2439" s="157"/>
      <c r="L2439" s="155">
        <v>2022</v>
      </c>
      <c r="M2439" s="158">
        <v>108580</v>
      </c>
      <c r="N2439" s="159">
        <v>799629932.60000002</v>
      </c>
      <c r="O2439" s="159">
        <v>734586429.73000002</v>
      </c>
      <c r="P2439" s="159">
        <v>389124521.38999999</v>
      </c>
      <c r="Q2439" s="159">
        <v>210579111</v>
      </c>
      <c r="R2439" s="159">
        <v>178545410.38999999</v>
      </c>
      <c r="S2439" s="159">
        <v>65043502.869999997</v>
      </c>
      <c r="T2439" s="159">
        <v>3899723.36</v>
      </c>
      <c r="U2439" s="159">
        <v>853315361.74000001</v>
      </c>
      <c r="V2439" s="159">
        <v>698165447.77999997</v>
      </c>
      <c r="W2439" s="159">
        <v>328274382.66000003</v>
      </c>
      <c r="X2439" s="159">
        <v>10057152.98</v>
      </c>
      <c r="Y2439" s="159">
        <v>155149913.96000001</v>
      </c>
      <c r="Z2439" s="159">
        <v>154538180.31</v>
      </c>
      <c r="AA2439" s="159">
        <v>136959000</v>
      </c>
      <c r="AB2439" s="159">
        <v>17579180.310000002</v>
      </c>
      <c r="AC2439" s="159">
        <v>63073644</v>
      </c>
      <c r="AD2439" s="159">
        <v>63073644</v>
      </c>
      <c r="AE2439" s="159">
        <v>429047373.62</v>
      </c>
      <c r="AF2439" s="159">
        <v>36420981.950000003</v>
      </c>
      <c r="AG2439" s="159">
        <v>7311401.21</v>
      </c>
      <c r="AH2439" s="159">
        <v>9311000.9900000002</v>
      </c>
      <c r="AI2439" s="159">
        <v>0</v>
      </c>
      <c r="AJ2439" s="159">
        <v>10065.93</v>
      </c>
    </row>
    <row r="2440" spans="1:36">
      <c r="A2440" s="153">
        <v>14</v>
      </c>
      <c r="B2440" s="154">
        <v>61</v>
      </c>
      <c r="C2440" s="154">
        <v>0</v>
      </c>
      <c r="D2440" s="155">
        <v>0</v>
      </c>
      <c r="E2440" s="155" t="s">
        <v>489</v>
      </c>
      <c r="F2440" s="156" t="s">
        <v>5975</v>
      </c>
      <c r="G2440" s="156" t="s">
        <v>489</v>
      </c>
      <c r="H2440" s="156" t="s">
        <v>5976</v>
      </c>
      <c r="I2440" s="155">
        <v>1461000</v>
      </c>
      <c r="J2440" s="157" t="s">
        <v>534</v>
      </c>
      <c r="K2440" s="157"/>
      <c r="L2440" s="155">
        <v>2022</v>
      </c>
      <c r="M2440" s="158">
        <v>52071</v>
      </c>
      <c r="N2440" s="159">
        <v>380614609.33999997</v>
      </c>
      <c r="O2440" s="159">
        <v>360501699.07999998</v>
      </c>
      <c r="P2440" s="159">
        <v>191831377.28</v>
      </c>
      <c r="Q2440" s="159">
        <v>101079970</v>
      </c>
      <c r="R2440" s="159">
        <v>90751407.280000001</v>
      </c>
      <c r="S2440" s="159">
        <v>20112910.260000002</v>
      </c>
      <c r="T2440" s="159">
        <v>1133671.06</v>
      </c>
      <c r="U2440" s="159">
        <v>390410350.92000002</v>
      </c>
      <c r="V2440" s="159">
        <v>346700539.57999998</v>
      </c>
      <c r="W2440" s="159">
        <v>178813952.55000001</v>
      </c>
      <c r="X2440" s="159">
        <v>3612176</v>
      </c>
      <c r="Y2440" s="159">
        <v>43709811.340000004</v>
      </c>
      <c r="Z2440" s="159">
        <v>33443686.879999999</v>
      </c>
      <c r="AA2440" s="159">
        <v>0</v>
      </c>
      <c r="AB2440" s="159">
        <v>33443686.879999999</v>
      </c>
      <c r="AC2440" s="159">
        <v>5300000</v>
      </c>
      <c r="AD2440" s="159">
        <v>5300000</v>
      </c>
      <c r="AE2440" s="159">
        <v>111090000</v>
      </c>
      <c r="AF2440" s="159">
        <v>13801159.5</v>
      </c>
      <c r="AG2440" s="159">
        <v>2686557.79</v>
      </c>
      <c r="AH2440" s="159">
        <v>3187922.68</v>
      </c>
      <c r="AI2440" s="159">
        <v>0</v>
      </c>
      <c r="AJ2440" s="159">
        <v>0</v>
      </c>
    </row>
    <row r="2441" spans="1:36">
      <c r="A2441" s="153">
        <v>14</v>
      </c>
      <c r="B2441" s="154">
        <v>62</v>
      </c>
      <c r="C2441" s="154">
        <v>0</v>
      </c>
      <c r="D2441" s="155">
        <v>0</v>
      </c>
      <c r="E2441" s="155" t="s">
        <v>489</v>
      </c>
      <c r="F2441" s="156" t="s">
        <v>5977</v>
      </c>
      <c r="G2441" s="156" t="s">
        <v>489</v>
      </c>
      <c r="H2441" s="156" t="s">
        <v>5978</v>
      </c>
      <c r="I2441" s="155">
        <v>1462000</v>
      </c>
      <c r="J2441" s="157" t="s">
        <v>533</v>
      </c>
      <c r="K2441" s="157"/>
      <c r="L2441" s="155">
        <v>2022</v>
      </c>
      <c r="M2441" s="158">
        <v>119709</v>
      </c>
      <c r="N2441" s="159">
        <v>1098536891.5999999</v>
      </c>
      <c r="O2441" s="159">
        <v>1044124495.0599999</v>
      </c>
      <c r="P2441" s="159">
        <v>400857307.24000001</v>
      </c>
      <c r="Q2441" s="159">
        <v>213512846</v>
      </c>
      <c r="R2441" s="159">
        <v>187344461.24000001</v>
      </c>
      <c r="S2441" s="159">
        <v>54412396.539999999</v>
      </c>
      <c r="T2441" s="159">
        <v>3322812.44</v>
      </c>
      <c r="U2441" s="159">
        <v>1083387611.5</v>
      </c>
      <c r="V2441" s="159">
        <v>888246712.38999999</v>
      </c>
      <c r="W2441" s="159">
        <v>362148074.43000001</v>
      </c>
      <c r="X2441" s="159">
        <v>12638550.98</v>
      </c>
      <c r="Y2441" s="159">
        <v>195140899.11000001</v>
      </c>
      <c r="Z2441" s="159">
        <v>59284549.810000002</v>
      </c>
      <c r="AA2441" s="159">
        <v>20000000</v>
      </c>
      <c r="AB2441" s="159">
        <v>39284549.810000002</v>
      </c>
      <c r="AC2441" s="159">
        <v>43159028.060000002</v>
      </c>
      <c r="AD2441" s="159">
        <v>41659028.060000002</v>
      </c>
      <c r="AE2441" s="159">
        <v>510209369.79000002</v>
      </c>
      <c r="AF2441" s="159">
        <v>155877782.66999999</v>
      </c>
      <c r="AG2441" s="159">
        <v>5342330.22</v>
      </c>
      <c r="AH2441" s="159">
        <v>6447007.6100000003</v>
      </c>
      <c r="AI2441" s="159">
        <v>0</v>
      </c>
      <c r="AJ2441" s="159">
        <v>0</v>
      </c>
    </row>
    <row r="2442" spans="1:36">
      <c r="A2442" s="153">
        <v>14</v>
      </c>
      <c r="B2442" s="154">
        <v>63</v>
      </c>
      <c r="C2442" s="154">
        <v>0</v>
      </c>
      <c r="D2442" s="155">
        <v>0</v>
      </c>
      <c r="E2442" s="155" t="s">
        <v>489</v>
      </c>
      <c r="F2442" s="156" t="s">
        <v>5979</v>
      </c>
      <c r="G2442" s="156" t="s">
        <v>489</v>
      </c>
      <c r="H2442" s="156" t="s">
        <v>5980</v>
      </c>
      <c r="I2442" s="155">
        <v>1463000</v>
      </c>
      <c r="J2442" s="157" t="s">
        <v>532</v>
      </c>
      <c r="K2442" s="157"/>
      <c r="L2442" s="155">
        <v>2022</v>
      </c>
      <c r="M2442" s="158">
        <v>212230</v>
      </c>
      <c r="N2442" s="159">
        <v>1366745220.4200001</v>
      </c>
      <c r="O2442" s="159">
        <v>1269588636.8900001</v>
      </c>
      <c r="P2442" s="159">
        <v>702725860.13</v>
      </c>
      <c r="Q2442" s="159">
        <v>366276884</v>
      </c>
      <c r="R2442" s="159">
        <v>336448976.13</v>
      </c>
      <c r="S2442" s="159">
        <v>97156583.530000001</v>
      </c>
      <c r="T2442" s="159">
        <v>13096491.789999999</v>
      </c>
      <c r="U2442" s="159">
        <v>1440600730.04</v>
      </c>
      <c r="V2442" s="159">
        <v>1214030461.97</v>
      </c>
      <c r="W2442" s="159">
        <v>543313183.64999998</v>
      </c>
      <c r="X2442" s="159">
        <v>13062134.6</v>
      </c>
      <c r="Y2442" s="159">
        <v>226570268.06999999</v>
      </c>
      <c r="Z2442" s="159">
        <v>131891327.76000001</v>
      </c>
      <c r="AA2442" s="159">
        <v>123015000</v>
      </c>
      <c r="AB2442" s="159">
        <v>8876327.7600000054</v>
      </c>
      <c r="AC2442" s="159">
        <v>50915640.609999999</v>
      </c>
      <c r="AD2442" s="159">
        <v>42515640.609999999</v>
      </c>
      <c r="AE2442" s="159">
        <v>596022943.33000004</v>
      </c>
      <c r="AF2442" s="159">
        <v>55558174.920000002</v>
      </c>
      <c r="AG2442" s="159">
        <v>7425377.7699999996</v>
      </c>
      <c r="AH2442" s="159">
        <v>8586212.1300000008</v>
      </c>
      <c r="AI2442" s="159">
        <v>0</v>
      </c>
      <c r="AJ2442" s="159">
        <v>5371.42</v>
      </c>
    </row>
    <row r="2443" spans="1:36">
      <c r="A2443" s="153">
        <v>14</v>
      </c>
      <c r="B2443" s="154">
        <v>64</v>
      </c>
      <c r="C2443" s="154">
        <v>0</v>
      </c>
      <c r="D2443" s="155">
        <v>0</v>
      </c>
      <c r="E2443" s="155" t="s">
        <v>489</v>
      </c>
      <c r="F2443" s="156" t="s">
        <v>5981</v>
      </c>
      <c r="G2443" s="156" t="s">
        <v>489</v>
      </c>
      <c r="H2443" s="156" t="s">
        <v>5982</v>
      </c>
      <c r="I2443" s="155">
        <v>1464000</v>
      </c>
      <c r="J2443" s="157" t="s">
        <v>531</v>
      </c>
      <c r="K2443" s="157"/>
      <c r="L2443" s="155">
        <v>2022</v>
      </c>
      <c r="M2443" s="158">
        <v>77990</v>
      </c>
      <c r="N2443" s="159">
        <v>517587171.25</v>
      </c>
      <c r="O2443" s="159">
        <v>507564009.06999999</v>
      </c>
      <c r="P2443" s="159">
        <v>286792784.65999997</v>
      </c>
      <c r="Q2443" s="159">
        <v>145827182</v>
      </c>
      <c r="R2443" s="159">
        <v>140965602.66</v>
      </c>
      <c r="S2443" s="159">
        <v>10023162.18</v>
      </c>
      <c r="T2443" s="159">
        <v>4866717.9400000004</v>
      </c>
      <c r="U2443" s="159">
        <v>512424560.13</v>
      </c>
      <c r="V2443" s="159">
        <v>477928103.58999997</v>
      </c>
      <c r="W2443" s="159">
        <v>215643433.02000001</v>
      </c>
      <c r="X2443" s="159">
        <v>12476989.779999999</v>
      </c>
      <c r="Y2443" s="159">
        <v>34496456.539999999</v>
      </c>
      <c r="Z2443" s="159">
        <v>1345708</v>
      </c>
      <c r="AA2443" s="159">
        <v>0</v>
      </c>
      <c r="AB2443" s="159">
        <v>1345708</v>
      </c>
      <c r="AC2443" s="159">
        <v>7968582.9500000002</v>
      </c>
      <c r="AD2443" s="159">
        <v>6668582.9500000002</v>
      </c>
      <c r="AE2443" s="159">
        <v>320835041.23000002</v>
      </c>
      <c r="AF2443" s="159">
        <v>29635905.48</v>
      </c>
      <c r="AG2443" s="159">
        <v>2421982.96</v>
      </c>
      <c r="AH2443" s="159">
        <v>3215462.8</v>
      </c>
      <c r="AI2443" s="159">
        <v>0</v>
      </c>
      <c r="AJ2443" s="159">
        <v>0</v>
      </c>
    </row>
    <row r="2444" spans="1:36">
      <c r="A2444" s="153">
        <v>14</v>
      </c>
      <c r="B2444" s="154">
        <v>65</v>
      </c>
      <c r="C2444" s="154">
        <v>0</v>
      </c>
      <c r="D2444" s="155">
        <v>0</v>
      </c>
      <c r="E2444" s="155" t="s">
        <v>489</v>
      </c>
      <c r="F2444" s="156" t="s">
        <v>5983</v>
      </c>
      <c r="G2444" s="156" t="s">
        <v>5939</v>
      </c>
      <c r="H2444" s="156" t="s">
        <v>5984</v>
      </c>
      <c r="I2444" s="155">
        <v>1465000</v>
      </c>
      <c r="J2444" s="157" t="s">
        <v>530</v>
      </c>
      <c r="K2444" s="157"/>
      <c r="L2444" s="155">
        <v>2022</v>
      </c>
      <c r="M2444" s="158">
        <v>1783321</v>
      </c>
      <c r="N2444" s="159">
        <v>18109389931.5</v>
      </c>
      <c r="O2444" s="159">
        <v>17432309541.389999</v>
      </c>
      <c r="P2444" s="159">
        <v>4510097238.0900002</v>
      </c>
      <c r="Q2444" s="159">
        <v>2261513100</v>
      </c>
      <c r="R2444" s="159">
        <v>2248584138.0900002</v>
      </c>
      <c r="S2444" s="159">
        <v>677080390.11000001</v>
      </c>
      <c r="T2444" s="159">
        <v>63158493.75</v>
      </c>
      <c r="U2444" s="159">
        <v>18715029675.810001</v>
      </c>
      <c r="V2444" s="159">
        <v>16339971716.219999</v>
      </c>
      <c r="W2444" s="159">
        <v>5231645641.1599998</v>
      </c>
      <c r="X2444" s="159">
        <v>180801844</v>
      </c>
      <c r="Y2444" s="159">
        <v>2375057959.5900002</v>
      </c>
      <c r="Z2444" s="159">
        <v>3741094665</v>
      </c>
      <c r="AA2444" s="159">
        <v>0</v>
      </c>
      <c r="AB2444" s="159">
        <v>3741094665</v>
      </c>
      <c r="AC2444" s="159">
        <v>673764853.02999997</v>
      </c>
      <c r="AD2444" s="159">
        <v>673764853.02999997</v>
      </c>
      <c r="AE2444" s="159">
        <v>3895705252.7399998</v>
      </c>
      <c r="AF2444" s="159">
        <v>1092337825.1700001</v>
      </c>
      <c r="AG2444" s="159">
        <v>46476503.619999997</v>
      </c>
      <c r="AH2444" s="159">
        <v>45921563.549999997</v>
      </c>
      <c r="AI2444" s="159">
        <v>0</v>
      </c>
      <c r="AJ2444" s="159">
        <v>389817.14</v>
      </c>
    </row>
    <row r="2445" spans="1:36">
      <c r="A2445" s="153">
        <v>16</v>
      </c>
      <c r="B2445" s="154">
        <v>61</v>
      </c>
      <c r="C2445" s="154">
        <v>0</v>
      </c>
      <c r="D2445" s="155">
        <v>0</v>
      </c>
      <c r="E2445" s="155" t="s">
        <v>489</v>
      </c>
      <c r="F2445" s="156" t="s">
        <v>5985</v>
      </c>
      <c r="G2445" s="156" t="s">
        <v>489</v>
      </c>
      <c r="H2445" s="156" t="s">
        <v>5986</v>
      </c>
      <c r="I2445" s="155">
        <v>1661000</v>
      </c>
      <c r="J2445" s="157" t="s">
        <v>529</v>
      </c>
      <c r="K2445" s="157"/>
      <c r="L2445" s="155">
        <v>2022</v>
      </c>
      <c r="M2445" s="158">
        <v>128208</v>
      </c>
      <c r="N2445" s="159">
        <v>1141372475.9200001</v>
      </c>
      <c r="O2445" s="159">
        <v>956249500.11000001</v>
      </c>
      <c r="P2445" s="159">
        <v>387336723.09000003</v>
      </c>
      <c r="Q2445" s="159">
        <v>203773704</v>
      </c>
      <c r="R2445" s="159">
        <v>183563019.09</v>
      </c>
      <c r="S2445" s="159">
        <v>185122975.81</v>
      </c>
      <c r="T2445" s="159">
        <v>15275159.48</v>
      </c>
      <c r="U2445" s="159">
        <v>1181431196.24</v>
      </c>
      <c r="V2445" s="159">
        <v>897775714.66999996</v>
      </c>
      <c r="W2445" s="159">
        <v>377319794.89999998</v>
      </c>
      <c r="X2445" s="159">
        <v>7034056.8799999999</v>
      </c>
      <c r="Y2445" s="159">
        <v>283655481.56999999</v>
      </c>
      <c r="Z2445" s="159">
        <v>149216031.08000001</v>
      </c>
      <c r="AA2445" s="159">
        <v>96004030.840000004</v>
      </c>
      <c r="AB2445" s="159">
        <v>53212000.24000001</v>
      </c>
      <c r="AC2445" s="159">
        <v>30513205.649999999</v>
      </c>
      <c r="AD2445" s="159">
        <v>28013205.649999999</v>
      </c>
      <c r="AE2445" s="159">
        <v>346308262.19</v>
      </c>
      <c r="AF2445" s="159">
        <v>58473785.439999998</v>
      </c>
      <c r="AG2445" s="159">
        <v>16438750.18</v>
      </c>
      <c r="AH2445" s="159">
        <v>16688981.42</v>
      </c>
      <c r="AI2445" s="159">
        <v>0</v>
      </c>
      <c r="AJ2445" s="159">
        <v>1.91</v>
      </c>
    </row>
    <row r="2446" spans="1:36">
      <c r="A2446" s="153">
        <v>18</v>
      </c>
      <c r="B2446" s="154">
        <v>61</v>
      </c>
      <c r="C2446" s="154">
        <v>0</v>
      </c>
      <c r="D2446" s="155">
        <v>0</v>
      </c>
      <c r="E2446" s="155" t="s">
        <v>489</v>
      </c>
      <c r="F2446" s="156" t="s">
        <v>5987</v>
      </c>
      <c r="G2446" s="156" t="s">
        <v>489</v>
      </c>
      <c r="H2446" s="156" t="s">
        <v>5988</v>
      </c>
      <c r="I2446" s="155">
        <v>1861000</v>
      </c>
      <c r="J2446" s="157" t="s">
        <v>528</v>
      </c>
      <c r="K2446" s="157"/>
      <c r="L2446" s="155">
        <v>2022</v>
      </c>
      <c r="M2446" s="158">
        <v>46369</v>
      </c>
      <c r="N2446" s="159">
        <v>417024757.38</v>
      </c>
      <c r="O2446" s="159">
        <v>339104482.55000001</v>
      </c>
      <c r="P2446" s="159">
        <v>195643820.43000001</v>
      </c>
      <c r="Q2446" s="159">
        <v>103955632</v>
      </c>
      <c r="R2446" s="159">
        <v>91688188.430000007</v>
      </c>
      <c r="S2446" s="159">
        <v>77920274.829999998</v>
      </c>
      <c r="T2446" s="159">
        <v>4935810.42</v>
      </c>
      <c r="U2446" s="159">
        <v>387861648.69</v>
      </c>
      <c r="V2446" s="159">
        <v>313104437.93000001</v>
      </c>
      <c r="W2446" s="159">
        <v>135444656.38999999</v>
      </c>
      <c r="X2446" s="159">
        <v>5200523.07</v>
      </c>
      <c r="Y2446" s="159">
        <v>74757210.760000005</v>
      </c>
      <c r="Z2446" s="159">
        <v>50626547.289999999</v>
      </c>
      <c r="AA2446" s="159">
        <v>39866261.479999997</v>
      </c>
      <c r="AB2446" s="159">
        <v>10760285.810000002</v>
      </c>
      <c r="AC2446" s="159">
        <v>27322151.329999998</v>
      </c>
      <c r="AD2446" s="159">
        <v>27322151.329999998</v>
      </c>
      <c r="AE2446" s="159">
        <v>231144820.83000001</v>
      </c>
      <c r="AF2446" s="159">
        <v>26000044.620000001</v>
      </c>
      <c r="AG2446" s="159">
        <v>6836081.4699999997</v>
      </c>
      <c r="AH2446" s="159">
        <v>6309692.2800000003</v>
      </c>
      <c r="AI2446" s="159">
        <v>0</v>
      </c>
      <c r="AJ2446" s="159">
        <v>0</v>
      </c>
    </row>
    <row r="2447" spans="1:36">
      <c r="A2447" s="153">
        <v>18</v>
      </c>
      <c r="B2447" s="154">
        <v>62</v>
      </c>
      <c r="C2447" s="154">
        <v>0</v>
      </c>
      <c r="D2447" s="155">
        <v>0</v>
      </c>
      <c r="E2447" s="155" t="s">
        <v>489</v>
      </c>
      <c r="F2447" s="156" t="s">
        <v>5989</v>
      </c>
      <c r="G2447" s="156" t="s">
        <v>489</v>
      </c>
      <c r="H2447" s="156" t="s">
        <v>5990</v>
      </c>
      <c r="I2447" s="155">
        <v>1862000</v>
      </c>
      <c r="J2447" s="157" t="s">
        <v>527</v>
      </c>
      <c r="K2447" s="157"/>
      <c r="L2447" s="155">
        <v>2022</v>
      </c>
      <c r="M2447" s="158">
        <v>60999</v>
      </c>
      <c r="N2447" s="159">
        <v>407619017.88999999</v>
      </c>
      <c r="O2447" s="159">
        <v>397558710.37</v>
      </c>
      <c r="P2447" s="159">
        <v>247719907.20999998</v>
      </c>
      <c r="Q2447" s="159">
        <v>129470066</v>
      </c>
      <c r="R2447" s="159">
        <v>118249841.20999999</v>
      </c>
      <c r="S2447" s="159">
        <v>10060307.52</v>
      </c>
      <c r="T2447" s="159">
        <v>2731663.78</v>
      </c>
      <c r="U2447" s="159">
        <v>390973637.57999998</v>
      </c>
      <c r="V2447" s="159">
        <v>370799163.30000001</v>
      </c>
      <c r="W2447" s="159">
        <v>164976428.86000001</v>
      </c>
      <c r="X2447" s="159">
        <v>4662795.99</v>
      </c>
      <c r="Y2447" s="159">
        <v>20174474.280000001</v>
      </c>
      <c r="Z2447" s="159">
        <v>36741359.899999999</v>
      </c>
      <c r="AA2447" s="159">
        <v>34910805.700000003</v>
      </c>
      <c r="AB2447" s="159">
        <v>1830554.1999999955</v>
      </c>
      <c r="AC2447" s="159">
        <v>49031921</v>
      </c>
      <c r="AD2447" s="159">
        <v>49031921</v>
      </c>
      <c r="AE2447" s="159">
        <v>138900781.44999999</v>
      </c>
      <c r="AF2447" s="159">
        <v>26759547.07</v>
      </c>
      <c r="AG2447" s="159">
        <v>4263966.8</v>
      </c>
      <c r="AH2447" s="159">
        <v>4990603.45</v>
      </c>
      <c r="AI2447" s="159">
        <v>0</v>
      </c>
      <c r="AJ2447" s="159">
        <v>284114.75</v>
      </c>
    </row>
    <row r="2448" spans="1:36">
      <c r="A2448" s="153">
        <v>18</v>
      </c>
      <c r="B2448" s="154">
        <v>63</v>
      </c>
      <c r="C2448" s="154">
        <v>0</v>
      </c>
      <c r="D2448" s="155">
        <v>0</v>
      </c>
      <c r="E2448" s="155" t="s">
        <v>489</v>
      </c>
      <c r="F2448" s="156" t="s">
        <v>5991</v>
      </c>
      <c r="G2448" s="156" t="s">
        <v>5939</v>
      </c>
      <c r="H2448" s="156" t="s">
        <v>5992</v>
      </c>
      <c r="I2448" s="155">
        <v>1863000</v>
      </c>
      <c r="J2448" s="157" t="s">
        <v>526</v>
      </c>
      <c r="K2448" s="157"/>
      <c r="L2448" s="155">
        <v>2022</v>
      </c>
      <c r="M2448" s="158">
        <v>194886</v>
      </c>
      <c r="N2448" s="159">
        <v>1468104247.5899999</v>
      </c>
      <c r="O2448" s="159">
        <v>1330153713.6500001</v>
      </c>
      <c r="P2448" s="159">
        <v>629586072.55999994</v>
      </c>
      <c r="Q2448" s="159">
        <v>348639341</v>
      </c>
      <c r="R2448" s="159">
        <v>280946731.56</v>
      </c>
      <c r="S2448" s="159">
        <v>137950533.94</v>
      </c>
      <c r="T2448" s="159">
        <v>6981953.8399999999</v>
      </c>
      <c r="U2448" s="159">
        <v>1532645845.8099999</v>
      </c>
      <c r="V2448" s="159">
        <v>1247588969.8599999</v>
      </c>
      <c r="W2448" s="159">
        <v>524097435.05000001</v>
      </c>
      <c r="X2448" s="159">
        <v>16137124.57</v>
      </c>
      <c r="Y2448" s="159">
        <v>285056875.94999999</v>
      </c>
      <c r="Z2448" s="159">
        <v>199756361.71000001</v>
      </c>
      <c r="AA2448" s="159">
        <v>117395615.27</v>
      </c>
      <c r="AB2448" s="159">
        <v>82360746.440000013</v>
      </c>
      <c r="AC2448" s="159">
        <v>51345813.549999997</v>
      </c>
      <c r="AD2448" s="159">
        <v>51345813.549999997</v>
      </c>
      <c r="AE2448" s="159">
        <v>794545209.61000001</v>
      </c>
      <c r="AF2448" s="159">
        <v>82564743.790000007</v>
      </c>
      <c r="AG2448" s="159">
        <v>10683938.24</v>
      </c>
      <c r="AH2448" s="159">
        <v>16458602.98</v>
      </c>
      <c r="AI2448" s="159">
        <v>0</v>
      </c>
      <c r="AJ2448" s="159">
        <v>821.32</v>
      </c>
    </row>
    <row r="2449" spans="1:36">
      <c r="A2449" s="153">
        <v>18</v>
      </c>
      <c r="B2449" s="154">
        <v>64</v>
      </c>
      <c r="C2449" s="154">
        <v>0</v>
      </c>
      <c r="D2449" s="155">
        <v>0</v>
      </c>
      <c r="E2449" s="155" t="s">
        <v>489</v>
      </c>
      <c r="F2449" s="156" t="s">
        <v>5993</v>
      </c>
      <c r="G2449" s="156" t="s">
        <v>489</v>
      </c>
      <c r="H2449" s="156" t="s">
        <v>5994</v>
      </c>
      <c r="I2449" s="155">
        <v>1864000</v>
      </c>
      <c r="J2449" s="157" t="s">
        <v>525</v>
      </c>
      <c r="K2449" s="157"/>
      <c r="L2449" s="155">
        <v>2022</v>
      </c>
      <c r="M2449" s="158">
        <v>46907</v>
      </c>
      <c r="N2449" s="159">
        <v>292432269.56999999</v>
      </c>
      <c r="O2449" s="159">
        <v>279008454.11000001</v>
      </c>
      <c r="P2449" s="159">
        <v>168827863</v>
      </c>
      <c r="Q2449" s="159">
        <v>96660784</v>
      </c>
      <c r="R2449" s="159">
        <v>72167079</v>
      </c>
      <c r="S2449" s="159">
        <v>13423815.460000001</v>
      </c>
      <c r="T2449" s="159">
        <v>2297384.38</v>
      </c>
      <c r="U2449" s="159">
        <v>290069312.31</v>
      </c>
      <c r="V2449" s="159">
        <v>267857128.69</v>
      </c>
      <c r="W2449" s="159">
        <v>123681371.54000001</v>
      </c>
      <c r="X2449" s="159">
        <v>3638225.08</v>
      </c>
      <c r="Y2449" s="159">
        <v>22212183.620000001</v>
      </c>
      <c r="Z2449" s="159">
        <v>6269572.3399999999</v>
      </c>
      <c r="AA2449" s="159">
        <v>0</v>
      </c>
      <c r="AB2449" s="159">
        <v>6269572.3399999999</v>
      </c>
      <c r="AC2449" s="159">
        <v>1500000</v>
      </c>
      <c r="AD2449" s="159">
        <v>1500000</v>
      </c>
      <c r="AE2449" s="159">
        <v>114251052</v>
      </c>
      <c r="AF2449" s="159">
        <v>11151325.42</v>
      </c>
      <c r="AG2449" s="159">
        <v>2266497.4</v>
      </c>
      <c r="AH2449" s="159">
        <v>3230937.06</v>
      </c>
      <c r="AI2449" s="159">
        <v>0</v>
      </c>
      <c r="AJ2449" s="159">
        <v>1052</v>
      </c>
    </row>
    <row r="2450" spans="1:36">
      <c r="A2450" s="153">
        <v>20</v>
      </c>
      <c r="B2450" s="154">
        <v>61</v>
      </c>
      <c r="C2450" s="154">
        <v>0</v>
      </c>
      <c r="D2450" s="155">
        <v>0</v>
      </c>
      <c r="E2450" s="155" t="s">
        <v>489</v>
      </c>
      <c r="F2450" s="156" t="s">
        <v>5995</v>
      </c>
      <c r="G2450" s="156" t="s">
        <v>5939</v>
      </c>
      <c r="H2450" s="156" t="s">
        <v>5996</v>
      </c>
      <c r="I2450" s="155">
        <v>2061000</v>
      </c>
      <c r="J2450" s="157" t="s">
        <v>524</v>
      </c>
      <c r="K2450" s="157"/>
      <c r="L2450" s="155">
        <v>2022</v>
      </c>
      <c r="M2450" s="158">
        <v>297356</v>
      </c>
      <c r="N2450" s="159">
        <v>2169307784.1599998</v>
      </c>
      <c r="O2450" s="159">
        <v>1856395702.8199999</v>
      </c>
      <c r="P2450" s="159">
        <v>910319840.63999999</v>
      </c>
      <c r="Q2450" s="159">
        <v>458670905</v>
      </c>
      <c r="R2450" s="159">
        <v>451648935.63999999</v>
      </c>
      <c r="S2450" s="159">
        <v>312912081.33999997</v>
      </c>
      <c r="T2450" s="159">
        <v>62084768.390000001</v>
      </c>
      <c r="U2450" s="159">
        <v>2295053644.1199999</v>
      </c>
      <c r="V2450" s="159">
        <v>1762017284.95</v>
      </c>
      <c r="W2450" s="159">
        <v>727329649.46000004</v>
      </c>
      <c r="X2450" s="159">
        <v>16699698.130000001</v>
      </c>
      <c r="Y2450" s="159">
        <v>533036359.17000002</v>
      </c>
      <c r="Z2450" s="159">
        <v>235780922.99000001</v>
      </c>
      <c r="AA2450" s="159">
        <v>180000000</v>
      </c>
      <c r="AB2450" s="159">
        <v>55780922.99000001</v>
      </c>
      <c r="AC2450" s="159">
        <v>55509805.07</v>
      </c>
      <c r="AD2450" s="159">
        <v>55509805.07</v>
      </c>
      <c r="AE2450" s="159">
        <v>925582660.41999996</v>
      </c>
      <c r="AF2450" s="159">
        <v>94378417.870000005</v>
      </c>
      <c r="AG2450" s="159">
        <v>30264225.809999999</v>
      </c>
      <c r="AH2450" s="159">
        <v>21198440.34</v>
      </c>
      <c r="AI2450" s="159">
        <v>0</v>
      </c>
      <c r="AJ2450" s="159">
        <v>2600.06</v>
      </c>
    </row>
    <row r="2451" spans="1:36">
      <c r="A2451" s="153">
        <v>20</v>
      </c>
      <c r="B2451" s="154">
        <v>62</v>
      </c>
      <c r="C2451" s="154">
        <v>0</v>
      </c>
      <c r="D2451" s="155">
        <v>0</v>
      </c>
      <c r="E2451" s="155" t="s">
        <v>489</v>
      </c>
      <c r="F2451" s="156" t="s">
        <v>5997</v>
      </c>
      <c r="G2451" s="156" t="s">
        <v>489</v>
      </c>
      <c r="H2451" s="156" t="s">
        <v>5998</v>
      </c>
      <c r="I2451" s="155">
        <v>2062000</v>
      </c>
      <c r="J2451" s="157" t="s">
        <v>523</v>
      </c>
      <c r="K2451" s="157"/>
      <c r="L2451" s="155">
        <v>2022</v>
      </c>
      <c r="M2451" s="158">
        <v>62965</v>
      </c>
      <c r="N2451" s="159">
        <v>424300554.38999999</v>
      </c>
      <c r="O2451" s="159">
        <v>377594421.94999999</v>
      </c>
      <c r="P2451" s="159">
        <v>227342551.61000001</v>
      </c>
      <c r="Q2451" s="159">
        <v>120428119</v>
      </c>
      <c r="R2451" s="159">
        <v>106914432.61</v>
      </c>
      <c r="S2451" s="159">
        <v>46706132.439999998</v>
      </c>
      <c r="T2451" s="159">
        <v>4303696.99</v>
      </c>
      <c r="U2451" s="159">
        <v>412804280.95999998</v>
      </c>
      <c r="V2451" s="159">
        <v>352547967.76999998</v>
      </c>
      <c r="W2451" s="159">
        <v>151158212.84</v>
      </c>
      <c r="X2451" s="159">
        <v>3568902.33</v>
      </c>
      <c r="Y2451" s="159">
        <v>60256313.189999998</v>
      </c>
      <c r="Z2451" s="159">
        <v>23914378.219999999</v>
      </c>
      <c r="AA2451" s="159">
        <v>0</v>
      </c>
      <c r="AB2451" s="159">
        <v>23914378.219999999</v>
      </c>
      <c r="AC2451" s="159">
        <v>10625979.82</v>
      </c>
      <c r="AD2451" s="159">
        <v>10625979.82</v>
      </c>
      <c r="AE2451" s="159">
        <v>136899605.15000001</v>
      </c>
      <c r="AF2451" s="159">
        <v>25046454.18</v>
      </c>
      <c r="AG2451" s="159">
        <v>11643563.810000001</v>
      </c>
      <c r="AH2451" s="159">
        <v>6712077.3799999999</v>
      </c>
      <c r="AI2451" s="159">
        <v>0</v>
      </c>
      <c r="AJ2451" s="159">
        <v>0</v>
      </c>
    </row>
    <row r="2452" spans="1:36">
      <c r="A2452" s="153">
        <v>20</v>
      </c>
      <c r="B2452" s="154">
        <v>63</v>
      </c>
      <c r="C2452" s="154">
        <v>0</v>
      </c>
      <c r="D2452" s="155">
        <v>0</v>
      </c>
      <c r="E2452" s="155" t="s">
        <v>489</v>
      </c>
      <c r="F2452" s="156" t="s">
        <v>5999</v>
      </c>
      <c r="G2452" s="156" t="s">
        <v>489</v>
      </c>
      <c r="H2452" s="156" t="s">
        <v>6000</v>
      </c>
      <c r="I2452" s="155">
        <v>2063000</v>
      </c>
      <c r="J2452" s="157" t="s">
        <v>522</v>
      </c>
      <c r="K2452" s="157"/>
      <c r="L2452" s="155">
        <v>2022</v>
      </c>
      <c r="M2452" s="158">
        <v>69858</v>
      </c>
      <c r="N2452" s="159">
        <v>524097756.38999999</v>
      </c>
      <c r="O2452" s="159">
        <v>447607363.44</v>
      </c>
      <c r="P2452" s="159">
        <v>238706721.76999998</v>
      </c>
      <c r="Q2452" s="159">
        <v>117748627</v>
      </c>
      <c r="R2452" s="159">
        <v>120958094.77</v>
      </c>
      <c r="S2452" s="159">
        <v>76490392.950000003</v>
      </c>
      <c r="T2452" s="159">
        <v>13089997.74</v>
      </c>
      <c r="U2452" s="159">
        <v>566222387.91999996</v>
      </c>
      <c r="V2452" s="159">
        <v>412706108.05000001</v>
      </c>
      <c r="W2452" s="159">
        <v>167686693.66999999</v>
      </c>
      <c r="X2452" s="159">
        <v>4499754.54</v>
      </c>
      <c r="Y2452" s="159">
        <v>153516279.87</v>
      </c>
      <c r="Z2452" s="159">
        <v>76766294.109999999</v>
      </c>
      <c r="AA2452" s="159">
        <v>60216215</v>
      </c>
      <c r="AB2452" s="159">
        <v>16550079.109999999</v>
      </c>
      <c r="AC2452" s="159">
        <v>15355374</v>
      </c>
      <c r="AD2452" s="159">
        <v>15255374</v>
      </c>
      <c r="AE2452" s="159">
        <v>212218213</v>
      </c>
      <c r="AF2452" s="159">
        <v>34901255.390000001</v>
      </c>
      <c r="AG2452" s="159">
        <v>6569996.7800000003</v>
      </c>
      <c r="AH2452" s="159">
        <v>7946029.6299999999</v>
      </c>
      <c r="AI2452" s="159">
        <v>0</v>
      </c>
      <c r="AJ2452" s="159">
        <v>211</v>
      </c>
    </row>
    <row r="2453" spans="1:36">
      <c r="A2453" s="153">
        <v>22</v>
      </c>
      <c r="B2453" s="154">
        <v>61</v>
      </c>
      <c r="C2453" s="154">
        <v>0</v>
      </c>
      <c r="D2453" s="155">
        <v>0</v>
      </c>
      <c r="E2453" s="155" t="s">
        <v>489</v>
      </c>
      <c r="F2453" s="156" t="s">
        <v>6001</v>
      </c>
      <c r="G2453" s="156" t="s">
        <v>5939</v>
      </c>
      <c r="H2453" s="156" t="s">
        <v>6002</v>
      </c>
      <c r="I2453" s="155">
        <v>2261000</v>
      </c>
      <c r="J2453" s="157" t="s">
        <v>521</v>
      </c>
      <c r="K2453" s="157"/>
      <c r="L2453" s="155">
        <v>2022</v>
      </c>
      <c r="M2453" s="158">
        <v>468158</v>
      </c>
      <c r="N2453" s="159">
        <v>3623047448.5599999</v>
      </c>
      <c r="O2453" s="159">
        <v>3378584800.0300002</v>
      </c>
      <c r="P2453" s="159">
        <v>1160635069.72</v>
      </c>
      <c r="Q2453" s="159">
        <v>541192264</v>
      </c>
      <c r="R2453" s="159">
        <v>619442805.72000003</v>
      </c>
      <c r="S2453" s="159">
        <v>244462648.53</v>
      </c>
      <c r="T2453" s="159">
        <v>70016053.170000002</v>
      </c>
      <c r="U2453" s="159">
        <v>3745917920.6599998</v>
      </c>
      <c r="V2453" s="159">
        <v>3066445036.6599998</v>
      </c>
      <c r="W2453" s="159">
        <v>977108495.24000001</v>
      </c>
      <c r="X2453" s="159">
        <v>15352680.17</v>
      </c>
      <c r="Y2453" s="159">
        <v>679472884</v>
      </c>
      <c r="Z2453" s="159">
        <v>364475767.23000002</v>
      </c>
      <c r="AA2453" s="159">
        <v>300000000</v>
      </c>
      <c r="AB2453" s="159">
        <v>64475767.230000019</v>
      </c>
      <c r="AC2453" s="159">
        <v>94317811.430000007</v>
      </c>
      <c r="AD2453" s="159">
        <v>93617811.430000007</v>
      </c>
      <c r="AE2453" s="159">
        <v>929355124.99000001</v>
      </c>
      <c r="AF2453" s="159">
        <v>312139763.37</v>
      </c>
      <c r="AG2453" s="159">
        <v>24677790.989999998</v>
      </c>
      <c r="AH2453" s="159">
        <v>27080245.530000001</v>
      </c>
      <c r="AI2453" s="159">
        <v>0</v>
      </c>
      <c r="AJ2453" s="159">
        <v>354474.64</v>
      </c>
    </row>
    <row r="2454" spans="1:36">
      <c r="A2454" s="153">
        <v>22</v>
      </c>
      <c r="B2454" s="154">
        <v>62</v>
      </c>
      <c r="C2454" s="154">
        <v>0</v>
      </c>
      <c r="D2454" s="155">
        <v>0</v>
      </c>
      <c r="E2454" s="155" t="s">
        <v>489</v>
      </c>
      <c r="F2454" s="156" t="s">
        <v>6003</v>
      </c>
      <c r="G2454" s="156" t="s">
        <v>489</v>
      </c>
      <c r="H2454" s="156" t="s">
        <v>6004</v>
      </c>
      <c r="I2454" s="155">
        <v>2262000</v>
      </c>
      <c r="J2454" s="157" t="s">
        <v>520</v>
      </c>
      <c r="K2454" s="157"/>
      <c r="L2454" s="155">
        <v>2022</v>
      </c>
      <c r="M2454" s="158">
        <v>246244</v>
      </c>
      <c r="N2454" s="159">
        <v>1803289908.3099999</v>
      </c>
      <c r="O2454" s="159">
        <v>1566114318.3199999</v>
      </c>
      <c r="P2454" s="159">
        <v>597241855.11000001</v>
      </c>
      <c r="Q2454" s="159">
        <v>265348495</v>
      </c>
      <c r="R2454" s="159">
        <v>331893360.11000001</v>
      </c>
      <c r="S2454" s="159">
        <v>237175589.99000001</v>
      </c>
      <c r="T2454" s="159">
        <v>44660777.950000003</v>
      </c>
      <c r="U2454" s="159">
        <v>1932144148.1099999</v>
      </c>
      <c r="V2454" s="159">
        <v>1521919880.9000001</v>
      </c>
      <c r="W2454" s="159">
        <v>567679686.85000002</v>
      </c>
      <c r="X2454" s="159">
        <v>13715721.640000001</v>
      </c>
      <c r="Y2454" s="159">
        <v>410224267.20999998</v>
      </c>
      <c r="Z2454" s="159">
        <v>274673306.82999998</v>
      </c>
      <c r="AA2454" s="159">
        <v>225000000</v>
      </c>
      <c r="AB2454" s="159">
        <v>49673306.829999983</v>
      </c>
      <c r="AC2454" s="159">
        <v>93448315.239999995</v>
      </c>
      <c r="AD2454" s="159">
        <v>92448315.239999995</v>
      </c>
      <c r="AE2454" s="159">
        <v>739987999.97000003</v>
      </c>
      <c r="AF2454" s="159">
        <v>44194437.420000002</v>
      </c>
      <c r="AG2454" s="159">
        <v>16685234.859999999</v>
      </c>
      <c r="AH2454" s="159">
        <v>16171074.060000001</v>
      </c>
      <c r="AI2454" s="159">
        <v>0</v>
      </c>
      <c r="AJ2454" s="159">
        <v>0</v>
      </c>
    </row>
    <row r="2455" spans="1:36">
      <c r="A2455" s="153">
        <v>22</v>
      </c>
      <c r="B2455" s="154">
        <v>63</v>
      </c>
      <c r="C2455" s="154">
        <v>0</v>
      </c>
      <c r="D2455" s="155">
        <v>0</v>
      </c>
      <c r="E2455" s="155" t="s">
        <v>489</v>
      </c>
      <c r="F2455" s="156" t="s">
        <v>6005</v>
      </c>
      <c r="G2455" s="156" t="s">
        <v>489</v>
      </c>
      <c r="H2455" s="156" t="s">
        <v>6006</v>
      </c>
      <c r="I2455" s="155">
        <v>2263000</v>
      </c>
      <c r="J2455" s="157" t="s">
        <v>519</v>
      </c>
      <c r="K2455" s="157"/>
      <c r="L2455" s="155">
        <v>2022</v>
      </c>
      <c r="M2455" s="158">
        <v>90769</v>
      </c>
      <c r="N2455" s="159">
        <v>622225946.24000001</v>
      </c>
      <c r="O2455" s="159">
        <v>569044356.13999999</v>
      </c>
      <c r="P2455" s="159">
        <v>289309156.09000003</v>
      </c>
      <c r="Q2455" s="159">
        <v>144952727</v>
      </c>
      <c r="R2455" s="159">
        <v>144356429.09</v>
      </c>
      <c r="S2455" s="159">
        <v>53181590.100000001</v>
      </c>
      <c r="T2455" s="159">
        <v>11592609.6</v>
      </c>
      <c r="U2455" s="159">
        <v>638089873.86000001</v>
      </c>
      <c r="V2455" s="159">
        <v>540727724.85000002</v>
      </c>
      <c r="W2455" s="159">
        <v>206064379.21000001</v>
      </c>
      <c r="X2455" s="159">
        <v>7585604.9000000004</v>
      </c>
      <c r="Y2455" s="159">
        <v>97362149.010000005</v>
      </c>
      <c r="Z2455" s="159">
        <v>57347121.170000002</v>
      </c>
      <c r="AA2455" s="159">
        <v>49700000</v>
      </c>
      <c r="AB2455" s="159">
        <v>7647121.1700000018</v>
      </c>
      <c r="AC2455" s="159">
        <v>26430090</v>
      </c>
      <c r="AD2455" s="159">
        <v>26430090</v>
      </c>
      <c r="AE2455" s="159">
        <v>258357079.63999999</v>
      </c>
      <c r="AF2455" s="159">
        <v>28316631.289999999</v>
      </c>
      <c r="AG2455" s="159">
        <v>7203264.1600000001</v>
      </c>
      <c r="AH2455" s="159">
        <v>7013641.5099999998</v>
      </c>
      <c r="AI2455" s="159">
        <v>0</v>
      </c>
      <c r="AJ2455" s="159">
        <v>0</v>
      </c>
    </row>
    <row r="2456" spans="1:36">
      <c r="A2456" s="153">
        <v>22</v>
      </c>
      <c r="B2456" s="154">
        <v>64</v>
      </c>
      <c r="C2456" s="154">
        <v>0</v>
      </c>
      <c r="D2456" s="155">
        <v>0</v>
      </c>
      <c r="E2456" s="155" t="s">
        <v>489</v>
      </c>
      <c r="F2456" s="156" t="s">
        <v>6007</v>
      </c>
      <c r="G2456" s="156" t="s">
        <v>489</v>
      </c>
      <c r="H2456" s="156" t="s">
        <v>6008</v>
      </c>
      <c r="I2456" s="155">
        <v>2264000</v>
      </c>
      <c r="J2456" s="157" t="s">
        <v>518</v>
      </c>
      <c r="K2456" s="157"/>
      <c r="L2456" s="155">
        <v>2022</v>
      </c>
      <c r="M2456" s="158">
        <v>35827</v>
      </c>
      <c r="N2456" s="159">
        <v>380025764.16000003</v>
      </c>
      <c r="O2456" s="159">
        <v>313528863.06999999</v>
      </c>
      <c r="P2456" s="159">
        <v>84680692.670000002</v>
      </c>
      <c r="Q2456" s="159">
        <v>41410086</v>
      </c>
      <c r="R2456" s="159">
        <v>43270606.670000002</v>
      </c>
      <c r="S2456" s="159">
        <v>66496901.090000004</v>
      </c>
      <c r="T2456" s="159">
        <v>50151116.549999997</v>
      </c>
      <c r="U2456" s="159">
        <v>355443783.10000002</v>
      </c>
      <c r="V2456" s="159">
        <v>284532781.55000001</v>
      </c>
      <c r="W2456" s="159">
        <v>107950338.16</v>
      </c>
      <c r="X2456" s="159">
        <v>2417073.85</v>
      </c>
      <c r="Y2456" s="159">
        <v>70911001.549999997</v>
      </c>
      <c r="Z2456" s="159">
        <v>66279326.899999999</v>
      </c>
      <c r="AA2456" s="159">
        <v>25500000</v>
      </c>
      <c r="AB2456" s="159">
        <v>40779326.899999999</v>
      </c>
      <c r="AC2456" s="159">
        <v>16316666.68</v>
      </c>
      <c r="AD2456" s="159">
        <v>16166666.68</v>
      </c>
      <c r="AE2456" s="159">
        <v>94733333.239999995</v>
      </c>
      <c r="AF2456" s="159">
        <v>28996081.52</v>
      </c>
      <c r="AG2456" s="159">
        <v>842081.86</v>
      </c>
      <c r="AH2456" s="159">
        <v>1074015.3999999999</v>
      </c>
      <c r="AI2456" s="159">
        <v>0</v>
      </c>
      <c r="AJ2456" s="159">
        <v>0</v>
      </c>
    </row>
    <row r="2457" spans="1:36">
      <c r="A2457" s="153">
        <v>24</v>
      </c>
      <c r="B2457" s="154">
        <v>61</v>
      </c>
      <c r="C2457" s="154">
        <v>0</v>
      </c>
      <c r="D2457" s="155">
        <v>0</v>
      </c>
      <c r="E2457" s="155" t="s">
        <v>489</v>
      </c>
      <c r="F2457" s="156" t="s">
        <v>6009</v>
      </c>
      <c r="G2457" s="156" t="s">
        <v>489</v>
      </c>
      <c r="H2457" s="156" t="s">
        <v>6010</v>
      </c>
      <c r="I2457" s="155">
        <v>2461000</v>
      </c>
      <c r="J2457" s="157" t="s">
        <v>517</v>
      </c>
      <c r="K2457" s="157"/>
      <c r="L2457" s="155">
        <v>2022</v>
      </c>
      <c r="M2457" s="158">
        <v>170953</v>
      </c>
      <c r="N2457" s="159">
        <v>1235053794.3</v>
      </c>
      <c r="O2457" s="159">
        <v>1125110041.0999999</v>
      </c>
      <c r="P2457" s="159">
        <v>488134066.55000001</v>
      </c>
      <c r="Q2457" s="159">
        <v>253139746</v>
      </c>
      <c r="R2457" s="159">
        <v>234994320.55000001</v>
      </c>
      <c r="S2457" s="159">
        <v>109943753.2</v>
      </c>
      <c r="T2457" s="159">
        <v>8350110.8399999999</v>
      </c>
      <c r="U2457" s="159">
        <v>1303448887.45</v>
      </c>
      <c r="V2457" s="159">
        <v>1012294586.52</v>
      </c>
      <c r="W2457" s="159">
        <v>407392747.42000002</v>
      </c>
      <c r="X2457" s="159">
        <v>2255814.08</v>
      </c>
      <c r="Y2457" s="159">
        <v>291154300.93000001</v>
      </c>
      <c r="Z2457" s="159">
        <v>169007747.84</v>
      </c>
      <c r="AA2457" s="159">
        <v>150594307</v>
      </c>
      <c r="AB2457" s="159">
        <v>18413440.840000004</v>
      </c>
      <c r="AC2457" s="159">
        <v>31313308.280000001</v>
      </c>
      <c r="AD2457" s="159">
        <v>31313308.280000001</v>
      </c>
      <c r="AE2457" s="159">
        <v>220150406.36000001</v>
      </c>
      <c r="AF2457" s="159">
        <v>112815454.58</v>
      </c>
      <c r="AG2457" s="159">
        <v>7625769.5199999996</v>
      </c>
      <c r="AH2457" s="159">
        <v>6975425.2999999998</v>
      </c>
      <c r="AI2457" s="159">
        <v>0</v>
      </c>
      <c r="AJ2457" s="159">
        <v>0</v>
      </c>
    </row>
    <row r="2458" spans="1:36">
      <c r="A2458" s="153">
        <v>24</v>
      </c>
      <c r="B2458" s="154">
        <v>62</v>
      </c>
      <c r="C2458" s="154">
        <v>0</v>
      </c>
      <c r="D2458" s="155">
        <v>0</v>
      </c>
      <c r="E2458" s="155" t="s">
        <v>489</v>
      </c>
      <c r="F2458" s="156" t="s">
        <v>6011</v>
      </c>
      <c r="G2458" s="156" t="s">
        <v>489</v>
      </c>
      <c r="H2458" s="156" t="s">
        <v>6012</v>
      </c>
      <c r="I2458" s="155">
        <v>2462000</v>
      </c>
      <c r="J2458" s="157" t="s">
        <v>516</v>
      </c>
      <c r="K2458" s="157"/>
      <c r="L2458" s="155">
        <v>2022</v>
      </c>
      <c r="M2458" s="158">
        <v>165975</v>
      </c>
      <c r="N2458" s="159">
        <v>942619949.92999995</v>
      </c>
      <c r="O2458" s="159">
        <v>888329328.85000002</v>
      </c>
      <c r="P2458" s="159">
        <v>466980828.43000001</v>
      </c>
      <c r="Q2458" s="159">
        <v>226945007</v>
      </c>
      <c r="R2458" s="159">
        <v>240035821.43000001</v>
      </c>
      <c r="S2458" s="159">
        <v>54290621.079999998</v>
      </c>
      <c r="T2458" s="159">
        <v>17621308.210000001</v>
      </c>
      <c r="U2458" s="159">
        <v>946418385.23000002</v>
      </c>
      <c r="V2458" s="159">
        <v>843974838.25999999</v>
      </c>
      <c r="W2458" s="159">
        <v>353299027.06999999</v>
      </c>
      <c r="X2458" s="159">
        <v>7319821.3899999997</v>
      </c>
      <c r="Y2458" s="159">
        <v>102443546.97</v>
      </c>
      <c r="Z2458" s="159">
        <v>56335353.450000003</v>
      </c>
      <c r="AA2458" s="159">
        <v>40389400</v>
      </c>
      <c r="AB2458" s="159">
        <v>15945953.450000003</v>
      </c>
      <c r="AC2458" s="159">
        <v>28371658.25</v>
      </c>
      <c r="AD2458" s="159">
        <v>28371658.25</v>
      </c>
      <c r="AE2458" s="159">
        <v>262810376</v>
      </c>
      <c r="AF2458" s="159">
        <v>44354490.590000004</v>
      </c>
      <c r="AG2458" s="159">
        <v>14770830.82</v>
      </c>
      <c r="AH2458" s="159">
        <v>16354314.35</v>
      </c>
      <c r="AI2458" s="159">
        <v>0</v>
      </c>
      <c r="AJ2458" s="159">
        <v>1</v>
      </c>
    </row>
    <row r="2459" spans="1:36">
      <c r="A2459" s="153">
        <v>24</v>
      </c>
      <c r="B2459" s="154">
        <v>63</v>
      </c>
      <c r="C2459" s="154">
        <v>0</v>
      </c>
      <c r="D2459" s="155">
        <v>0</v>
      </c>
      <c r="E2459" s="155" t="s">
        <v>489</v>
      </c>
      <c r="F2459" s="156" t="s">
        <v>6013</v>
      </c>
      <c r="G2459" s="156" t="s">
        <v>489</v>
      </c>
      <c r="H2459" s="156" t="s">
        <v>6014</v>
      </c>
      <c r="I2459" s="155">
        <v>2463000</v>
      </c>
      <c r="J2459" s="157" t="s">
        <v>515</v>
      </c>
      <c r="K2459" s="157"/>
      <c r="L2459" s="155">
        <v>2022</v>
      </c>
      <c r="M2459" s="158">
        <v>107963</v>
      </c>
      <c r="N2459" s="159">
        <v>704885259.17999995</v>
      </c>
      <c r="O2459" s="159">
        <v>658277906.95000005</v>
      </c>
      <c r="P2459" s="159">
        <v>338341684.90999997</v>
      </c>
      <c r="Q2459" s="159">
        <v>153818754</v>
      </c>
      <c r="R2459" s="159">
        <v>184522930.91</v>
      </c>
      <c r="S2459" s="159">
        <v>46607352.229999997</v>
      </c>
      <c r="T2459" s="159">
        <v>13538711.6</v>
      </c>
      <c r="U2459" s="159">
        <v>733863497.09000003</v>
      </c>
      <c r="V2459" s="159">
        <v>632424894.22000003</v>
      </c>
      <c r="W2459" s="159">
        <v>253906197.22999999</v>
      </c>
      <c r="X2459" s="159">
        <v>4503826.92</v>
      </c>
      <c r="Y2459" s="159">
        <v>101438602.87</v>
      </c>
      <c r="Z2459" s="159">
        <v>71409359.319999993</v>
      </c>
      <c r="AA2459" s="159">
        <v>35396867.259999998</v>
      </c>
      <c r="AB2459" s="159">
        <v>36012492.059999995</v>
      </c>
      <c r="AC2459" s="159">
        <v>25630548.390000001</v>
      </c>
      <c r="AD2459" s="159">
        <v>23490548.390000001</v>
      </c>
      <c r="AE2459" s="159">
        <v>241742686.78999999</v>
      </c>
      <c r="AF2459" s="159">
        <v>25853012.73</v>
      </c>
      <c r="AG2459" s="159">
        <v>8032873.3899999997</v>
      </c>
      <c r="AH2459" s="159">
        <v>7383088.1600000001</v>
      </c>
      <c r="AI2459" s="159">
        <v>0</v>
      </c>
      <c r="AJ2459" s="159">
        <v>543.4</v>
      </c>
    </row>
    <row r="2460" spans="1:36">
      <c r="A2460" s="153">
        <v>24</v>
      </c>
      <c r="B2460" s="154">
        <v>64</v>
      </c>
      <c r="C2460" s="154">
        <v>0</v>
      </c>
      <c r="D2460" s="155">
        <v>0</v>
      </c>
      <c r="E2460" s="155" t="s">
        <v>489</v>
      </c>
      <c r="F2460" s="156" t="s">
        <v>6015</v>
      </c>
      <c r="G2460" s="156" t="s">
        <v>489</v>
      </c>
      <c r="H2460" s="156" t="s">
        <v>6016</v>
      </c>
      <c r="I2460" s="155">
        <v>2464000</v>
      </c>
      <c r="J2460" s="157" t="s">
        <v>514</v>
      </c>
      <c r="K2460" s="157"/>
      <c r="L2460" s="155">
        <v>2022</v>
      </c>
      <c r="M2460" s="158">
        <v>221252</v>
      </c>
      <c r="N2460" s="159">
        <v>1385843043.55</v>
      </c>
      <c r="O2460" s="159">
        <v>1321669566.9400001</v>
      </c>
      <c r="P2460" s="159">
        <v>637001111.05999994</v>
      </c>
      <c r="Q2460" s="159">
        <v>322358997</v>
      </c>
      <c r="R2460" s="159">
        <v>314642114.06</v>
      </c>
      <c r="S2460" s="159">
        <v>64173476.609999999</v>
      </c>
      <c r="T2460" s="159">
        <v>9579151.6899999995</v>
      </c>
      <c r="U2460" s="159">
        <v>1407142596.73</v>
      </c>
      <c r="V2460" s="159">
        <v>1242547165.72</v>
      </c>
      <c r="W2460" s="159">
        <v>471851754.31</v>
      </c>
      <c r="X2460" s="159">
        <v>10777341.050000001</v>
      </c>
      <c r="Y2460" s="159">
        <v>164595431.00999999</v>
      </c>
      <c r="Z2460" s="159">
        <v>112508535.51000001</v>
      </c>
      <c r="AA2460" s="159">
        <v>88000000</v>
      </c>
      <c r="AB2460" s="159">
        <v>24508535.510000005</v>
      </c>
      <c r="AC2460" s="159">
        <v>34695105.43</v>
      </c>
      <c r="AD2460" s="159">
        <v>32895105.43</v>
      </c>
      <c r="AE2460" s="159">
        <v>553218213.86000001</v>
      </c>
      <c r="AF2460" s="159">
        <v>79122401.219999999</v>
      </c>
      <c r="AG2460" s="159">
        <v>17869393.120000001</v>
      </c>
      <c r="AH2460" s="159">
        <v>16111711.16</v>
      </c>
      <c r="AI2460" s="159">
        <v>0</v>
      </c>
      <c r="AJ2460" s="159">
        <v>0</v>
      </c>
    </row>
    <row r="2461" spans="1:36">
      <c r="A2461" s="153">
        <v>24</v>
      </c>
      <c r="B2461" s="154">
        <v>65</v>
      </c>
      <c r="C2461" s="154">
        <v>0</v>
      </c>
      <c r="D2461" s="155">
        <v>0</v>
      </c>
      <c r="E2461" s="155" t="s">
        <v>489</v>
      </c>
      <c r="F2461" s="156" t="s">
        <v>6017</v>
      </c>
      <c r="G2461" s="156" t="s">
        <v>489</v>
      </c>
      <c r="H2461" s="156" t="s">
        <v>6018</v>
      </c>
      <c r="I2461" s="155">
        <v>2465000</v>
      </c>
      <c r="J2461" s="157" t="s">
        <v>513</v>
      </c>
      <c r="K2461" s="157"/>
      <c r="L2461" s="155">
        <v>2022</v>
      </c>
      <c r="M2461" s="158">
        <v>119800</v>
      </c>
      <c r="N2461" s="159">
        <v>852260929.70000005</v>
      </c>
      <c r="O2461" s="159">
        <v>785389425.90999997</v>
      </c>
      <c r="P2461" s="159">
        <v>284683664.84000003</v>
      </c>
      <c r="Q2461" s="159">
        <v>142565530</v>
      </c>
      <c r="R2461" s="159">
        <v>142118134.84</v>
      </c>
      <c r="S2461" s="159">
        <v>66871503.789999999</v>
      </c>
      <c r="T2461" s="159">
        <v>22377915.300000001</v>
      </c>
      <c r="U2461" s="159">
        <v>817385710.03999996</v>
      </c>
      <c r="V2461" s="159">
        <v>697915283.85000002</v>
      </c>
      <c r="W2461" s="159">
        <v>275323925.62</v>
      </c>
      <c r="X2461" s="159">
        <v>6317054.8300000001</v>
      </c>
      <c r="Y2461" s="159">
        <v>119470426.19</v>
      </c>
      <c r="Z2461" s="159">
        <v>93198479.170000002</v>
      </c>
      <c r="AA2461" s="159">
        <v>20000000</v>
      </c>
      <c r="AB2461" s="159">
        <v>73198479.170000002</v>
      </c>
      <c r="AC2461" s="159">
        <v>38514006.990000002</v>
      </c>
      <c r="AD2461" s="159">
        <v>28514006.989999998</v>
      </c>
      <c r="AE2461" s="159">
        <v>312057406.86000001</v>
      </c>
      <c r="AF2461" s="159">
        <v>87474142.060000002</v>
      </c>
      <c r="AG2461" s="159">
        <v>4037424.55</v>
      </c>
      <c r="AH2461" s="159">
        <v>4557525.7699999996</v>
      </c>
      <c r="AI2461" s="159">
        <v>0</v>
      </c>
      <c r="AJ2461" s="159">
        <v>6272123.2999999998</v>
      </c>
    </row>
    <row r="2462" spans="1:36">
      <c r="A2462" s="153">
        <v>24</v>
      </c>
      <c r="B2462" s="154">
        <v>66</v>
      </c>
      <c r="C2462" s="154">
        <v>0</v>
      </c>
      <c r="D2462" s="155">
        <v>0</v>
      </c>
      <c r="E2462" s="155" t="s">
        <v>489</v>
      </c>
      <c r="F2462" s="156" t="s">
        <v>6019</v>
      </c>
      <c r="G2462" s="156" t="s">
        <v>489</v>
      </c>
      <c r="H2462" s="156" t="s">
        <v>6020</v>
      </c>
      <c r="I2462" s="155">
        <v>2466000</v>
      </c>
      <c r="J2462" s="157" t="s">
        <v>512</v>
      </c>
      <c r="K2462" s="157"/>
      <c r="L2462" s="155">
        <v>2022</v>
      </c>
      <c r="M2462" s="158">
        <v>179154</v>
      </c>
      <c r="N2462" s="159">
        <v>1304434711.6700001</v>
      </c>
      <c r="O2462" s="159">
        <v>1215019953.96</v>
      </c>
      <c r="P2462" s="159">
        <v>473068068.15999997</v>
      </c>
      <c r="Q2462" s="159">
        <v>236343721</v>
      </c>
      <c r="R2462" s="159">
        <v>236724347.16</v>
      </c>
      <c r="S2462" s="159">
        <v>89414757.709999993</v>
      </c>
      <c r="T2462" s="159">
        <v>31824478.41</v>
      </c>
      <c r="U2462" s="159">
        <v>1388979196.3900001</v>
      </c>
      <c r="V2462" s="159">
        <v>1027707352.87</v>
      </c>
      <c r="W2462" s="159">
        <v>396986758.94999999</v>
      </c>
      <c r="X2462" s="159">
        <v>8085080.7000000002</v>
      </c>
      <c r="Y2462" s="159">
        <v>361271843.51999998</v>
      </c>
      <c r="Z2462" s="159">
        <v>170240765.53999999</v>
      </c>
      <c r="AA2462" s="159">
        <v>75166426.329999998</v>
      </c>
      <c r="AB2462" s="159">
        <v>95074339.209999993</v>
      </c>
      <c r="AC2462" s="159">
        <v>25893916.260000002</v>
      </c>
      <c r="AD2462" s="159">
        <v>25893916.260000002</v>
      </c>
      <c r="AE2462" s="159">
        <v>373197579.29000002</v>
      </c>
      <c r="AF2462" s="159">
        <v>187312601.09</v>
      </c>
      <c r="AG2462" s="159">
        <v>10591163.380000001</v>
      </c>
      <c r="AH2462" s="159">
        <v>10283927.58</v>
      </c>
      <c r="AI2462" s="159">
        <v>0</v>
      </c>
      <c r="AJ2462" s="159">
        <v>0</v>
      </c>
    </row>
    <row r="2463" spans="1:36">
      <c r="A2463" s="153">
        <v>24</v>
      </c>
      <c r="B2463" s="154">
        <v>67</v>
      </c>
      <c r="C2463" s="154">
        <v>0</v>
      </c>
      <c r="D2463" s="155">
        <v>0</v>
      </c>
      <c r="E2463" s="155" t="s">
        <v>489</v>
      </c>
      <c r="F2463" s="156" t="s">
        <v>6021</v>
      </c>
      <c r="G2463" s="156" t="s">
        <v>489</v>
      </c>
      <c r="H2463" s="156" t="s">
        <v>6022</v>
      </c>
      <c r="I2463" s="155">
        <v>2467000</v>
      </c>
      <c r="J2463" s="157" t="s">
        <v>511</v>
      </c>
      <c r="K2463" s="157"/>
      <c r="L2463" s="155">
        <v>2022</v>
      </c>
      <c r="M2463" s="158">
        <v>88808</v>
      </c>
      <c r="N2463" s="159">
        <v>513339235.38</v>
      </c>
      <c r="O2463" s="159">
        <v>499853115.77999997</v>
      </c>
      <c r="P2463" s="159">
        <v>230494044.06999999</v>
      </c>
      <c r="Q2463" s="159">
        <v>111785269</v>
      </c>
      <c r="R2463" s="159">
        <v>118708775.06999999</v>
      </c>
      <c r="S2463" s="159">
        <v>13486119.6</v>
      </c>
      <c r="T2463" s="159">
        <v>1359218.46</v>
      </c>
      <c r="U2463" s="159">
        <v>515457878.95999998</v>
      </c>
      <c r="V2463" s="159">
        <v>448979603.22000003</v>
      </c>
      <c r="W2463" s="159">
        <v>186608619.94999999</v>
      </c>
      <c r="X2463" s="159">
        <v>702583.43</v>
      </c>
      <c r="Y2463" s="159">
        <v>66478275.740000002</v>
      </c>
      <c r="Z2463" s="159">
        <v>118313232.18000001</v>
      </c>
      <c r="AA2463" s="159">
        <v>0</v>
      </c>
      <c r="AB2463" s="159">
        <v>118313232.18000001</v>
      </c>
      <c r="AC2463" s="159">
        <v>32064</v>
      </c>
      <c r="AD2463" s="159">
        <v>32064</v>
      </c>
      <c r="AE2463" s="159">
        <v>30142850.289999999</v>
      </c>
      <c r="AF2463" s="159">
        <v>50873512.560000002</v>
      </c>
      <c r="AG2463" s="159">
        <v>6054196.0899999999</v>
      </c>
      <c r="AH2463" s="159">
        <v>8039857.6399999997</v>
      </c>
      <c r="AI2463" s="159">
        <v>0</v>
      </c>
      <c r="AJ2463" s="159">
        <v>5152.29</v>
      </c>
    </row>
    <row r="2464" spans="1:36">
      <c r="A2464" s="153">
        <v>24</v>
      </c>
      <c r="B2464" s="154">
        <v>68</v>
      </c>
      <c r="C2464" s="154">
        <v>0</v>
      </c>
      <c r="D2464" s="155">
        <v>0</v>
      </c>
      <c r="E2464" s="155" t="s">
        <v>489</v>
      </c>
      <c r="F2464" s="156" t="s">
        <v>6023</v>
      </c>
      <c r="G2464" s="156" t="s">
        <v>489</v>
      </c>
      <c r="H2464" s="156" t="s">
        <v>6024</v>
      </c>
      <c r="I2464" s="155">
        <v>2468000</v>
      </c>
      <c r="J2464" s="157" t="s">
        <v>510</v>
      </c>
      <c r="K2464" s="157"/>
      <c r="L2464" s="155">
        <v>2022</v>
      </c>
      <c r="M2464" s="158">
        <v>91263</v>
      </c>
      <c r="N2464" s="159">
        <v>580221104.89999998</v>
      </c>
      <c r="O2464" s="159">
        <v>538827514.47000003</v>
      </c>
      <c r="P2464" s="159">
        <v>223293495.72</v>
      </c>
      <c r="Q2464" s="159">
        <v>98183962</v>
      </c>
      <c r="R2464" s="159">
        <v>125109533.72</v>
      </c>
      <c r="S2464" s="159">
        <v>41393590.43</v>
      </c>
      <c r="T2464" s="159">
        <v>7677027.6600000001</v>
      </c>
      <c r="U2464" s="159">
        <v>557116154.27999997</v>
      </c>
      <c r="V2464" s="159">
        <v>501219154.13999999</v>
      </c>
      <c r="W2464" s="159">
        <v>214805214.38999999</v>
      </c>
      <c r="X2464" s="159">
        <v>4402348.8099999996</v>
      </c>
      <c r="Y2464" s="159">
        <v>55897000.140000001</v>
      </c>
      <c r="Z2464" s="159">
        <v>33376128.34</v>
      </c>
      <c r="AA2464" s="159">
        <v>18000000</v>
      </c>
      <c r="AB2464" s="159">
        <v>15376128.34</v>
      </c>
      <c r="AC2464" s="159">
        <v>17839708</v>
      </c>
      <c r="AD2464" s="159">
        <v>17539708</v>
      </c>
      <c r="AE2464" s="159">
        <v>165670055.61000001</v>
      </c>
      <c r="AF2464" s="159">
        <v>37608360.329999998</v>
      </c>
      <c r="AG2464" s="159">
        <v>6997963.5599999996</v>
      </c>
      <c r="AH2464" s="159">
        <v>3299209.84</v>
      </c>
      <c r="AI2464" s="159">
        <v>0</v>
      </c>
      <c r="AJ2464" s="159">
        <v>0</v>
      </c>
    </row>
    <row r="2465" spans="1:36">
      <c r="A2465" s="153">
        <v>24</v>
      </c>
      <c r="B2465" s="154">
        <v>69</v>
      </c>
      <c r="C2465" s="154">
        <v>0</v>
      </c>
      <c r="D2465" s="155">
        <v>0</v>
      </c>
      <c r="E2465" s="155" t="s">
        <v>489</v>
      </c>
      <c r="F2465" s="156" t="s">
        <v>6025</v>
      </c>
      <c r="G2465" s="156" t="s">
        <v>5939</v>
      </c>
      <c r="H2465" s="156" t="s">
        <v>6026</v>
      </c>
      <c r="I2465" s="155">
        <v>2469000</v>
      </c>
      <c r="J2465" s="157" t="s">
        <v>509</v>
      </c>
      <c r="K2465" s="157"/>
      <c r="L2465" s="155">
        <v>2022</v>
      </c>
      <c r="M2465" s="158">
        <v>293636</v>
      </c>
      <c r="N2465" s="159">
        <v>2183851040.71</v>
      </c>
      <c r="O2465" s="159">
        <v>2022921305.99</v>
      </c>
      <c r="P2465" s="159">
        <v>693305643.05999994</v>
      </c>
      <c r="Q2465" s="159">
        <v>350477630</v>
      </c>
      <c r="R2465" s="159">
        <v>342828013.06</v>
      </c>
      <c r="S2465" s="159">
        <v>160929734.72</v>
      </c>
      <c r="T2465" s="159">
        <v>44838454.93</v>
      </c>
      <c r="U2465" s="159">
        <v>2280747399.5999999</v>
      </c>
      <c r="V2465" s="159">
        <v>1819631255.4000001</v>
      </c>
      <c r="W2465" s="159">
        <v>674990753.14999998</v>
      </c>
      <c r="X2465" s="159">
        <v>11461374.890000001</v>
      </c>
      <c r="Y2465" s="159">
        <v>461116144.19999999</v>
      </c>
      <c r="Z2465" s="159">
        <v>581283401.07000005</v>
      </c>
      <c r="AA2465" s="159">
        <v>97706112.099999994</v>
      </c>
      <c r="AB2465" s="159">
        <v>483577288.97000003</v>
      </c>
      <c r="AC2465" s="159">
        <v>42864656.380000003</v>
      </c>
      <c r="AD2465" s="159">
        <v>42864656.380000003</v>
      </c>
      <c r="AE2465" s="159">
        <v>701388100.99000001</v>
      </c>
      <c r="AF2465" s="159">
        <v>203290050.59</v>
      </c>
      <c r="AG2465" s="159">
        <v>17146529.489999998</v>
      </c>
      <c r="AH2465" s="159">
        <v>15285532.34</v>
      </c>
      <c r="AI2465" s="159">
        <v>0</v>
      </c>
      <c r="AJ2465" s="159">
        <v>12478.57</v>
      </c>
    </row>
    <row r="2466" spans="1:36">
      <c r="A2466" s="153">
        <v>24</v>
      </c>
      <c r="B2466" s="154">
        <v>70</v>
      </c>
      <c r="C2466" s="154">
        <v>0</v>
      </c>
      <c r="D2466" s="155">
        <v>0</v>
      </c>
      <c r="E2466" s="155" t="s">
        <v>489</v>
      </c>
      <c r="F2466" s="156" t="s">
        <v>6027</v>
      </c>
      <c r="G2466" s="156" t="s">
        <v>489</v>
      </c>
      <c r="H2466" s="156" t="s">
        <v>6028</v>
      </c>
      <c r="I2466" s="155">
        <v>2470000</v>
      </c>
      <c r="J2466" s="157" t="s">
        <v>508</v>
      </c>
      <c r="K2466" s="157"/>
      <c r="L2466" s="155">
        <v>2022</v>
      </c>
      <c r="M2466" s="158">
        <v>74515</v>
      </c>
      <c r="N2466" s="159">
        <v>429302483.64999998</v>
      </c>
      <c r="O2466" s="159">
        <v>404582888.67000002</v>
      </c>
      <c r="P2466" s="159">
        <v>176546527.13</v>
      </c>
      <c r="Q2466" s="159">
        <v>71631583</v>
      </c>
      <c r="R2466" s="159">
        <v>104914944.13</v>
      </c>
      <c r="S2466" s="159">
        <v>24719594.98</v>
      </c>
      <c r="T2466" s="159">
        <v>3154347.72</v>
      </c>
      <c r="U2466" s="159">
        <v>427864395.20999998</v>
      </c>
      <c r="V2466" s="159">
        <v>376773460.88999999</v>
      </c>
      <c r="W2466" s="159">
        <v>160394107.12</v>
      </c>
      <c r="X2466" s="159">
        <v>3449714.73</v>
      </c>
      <c r="Y2466" s="159">
        <v>51090934.32</v>
      </c>
      <c r="Z2466" s="159">
        <v>14370433.789999999</v>
      </c>
      <c r="AA2466" s="159">
        <v>0</v>
      </c>
      <c r="AB2466" s="159">
        <v>14370433.789999999</v>
      </c>
      <c r="AC2466" s="159">
        <v>3872372</v>
      </c>
      <c r="AD2466" s="159">
        <v>3872372</v>
      </c>
      <c r="AE2466" s="159">
        <v>102207456.98999999</v>
      </c>
      <c r="AF2466" s="159">
        <v>27809427.780000001</v>
      </c>
      <c r="AG2466" s="159">
        <v>3836386.81</v>
      </c>
      <c r="AH2466" s="159">
        <v>2062089.34</v>
      </c>
      <c r="AI2466" s="159">
        <v>0</v>
      </c>
      <c r="AJ2466" s="159">
        <v>0</v>
      </c>
    </row>
    <row r="2467" spans="1:36">
      <c r="A2467" s="153">
        <v>24</v>
      </c>
      <c r="B2467" s="154">
        <v>71</v>
      </c>
      <c r="C2467" s="154">
        <v>0</v>
      </c>
      <c r="D2467" s="155">
        <v>0</v>
      </c>
      <c r="E2467" s="155" t="s">
        <v>489</v>
      </c>
      <c r="F2467" s="156" t="s">
        <v>6029</v>
      </c>
      <c r="G2467" s="156" t="s">
        <v>489</v>
      </c>
      <c r="H2467" s="156" t="s">
        <v>6030</v>
      </c>
      <c r="I2467" s="155">
        <v>2471000</v>
      </c>
      <c r="J2467" s="157" t="s">
        <v>507</v>
      </c>
      <c r="K2467" s="157"/>
      <c r="L2467" s="155">
        <v>2022</v>
      </c>
      <c r="M2467" s="158">
        <v>55088</v>
      </c>
      <c r="N2467" s="159">
        <v>321976592.16000003</v>
      </c>
      <c r="O2467" s="159">
        <v>293456158.44</v>
      </c>
      <c r="P2467" s="159">
        <v>150450299.98000002</v>
      </c>
      <c r="Q2467" s="159">
        <v>75557096</v>
      </c>
      <c r="R2467" s="159">
        <v>74893203.980000004</v>
      </c>
      <c r="S2467" s="159">
        <v>28520433.719999999</v>
      </c>
      <c r="T2467" s="159">
        <v>14435112.93</v>
      </c>
      <c r="U2467" s="159">
        <v>333145937.5</v>
      </c>
      <c r="V2467" s="159">
        <v>271558510.39999998</v>
      </c>
      <c r="W2467" s="159">
        <v>115084015.23</v>
      </c>
      <c r="X2467" s="159">
        <v>1889937.55</v>
      </c>
      <c r="Y2467" s="159">
        <v>61587427.100000001</v>
      </c>
      <c r="Z2467" s="159">
        <v>41421959.82</v>
      </c>
      <c r="AA2467" s="159">
        <v>20346400</v>
      </c>
      <c r="AB2467" s="159">
        <v>21075559.82</v>
      </c>
      <c r="AC2467" s="159">
        <v>7178552.7199999997</v>
      </c>
      <c r="AD2467" s="159">
        <v>7178552.7199999997</v>
      </c>
      <c r="AE2467" s="159">
        <v>111865879.33</v>
      </c>
      <c r="AF2467" s="159">
        <v>21897648.039999999</v>
      </c>
      <c r="AG2467" s="159">
        <v>2635690.94</v>
      </c>
      <c r="AH2467" s="159">
        <v>2533201.2000000002</v>
      </c>
      <c r="AI2467" s="159">
        <v>0</v>
      </c>
      <c r="AJ2467" s="159">
        <v>90973.38</v>
      </c>
    </row>
    <row r="2468" spans="1:36">
      <c r="A2468" s="153">
        <v>24</v>
      </c>
      <c r="B2468" s="154">
        <v>72</v>
      </c>
      <c r="C2468" s="154">
        <v>0</v>
      </c>
      <c r="D2468" s="155">
        <v>0</v>
      </c>
      <c r="E2468" s="155" t="s">
        <v>489</v>
      </c>
      <c r="F2468" s="156" t="s">
        <v>6031</v>
      </c>
      <c r="G2468" s="156" t="s">
        <v>489</v>
      </c>
      <c r="H2468" s="156" t="s">
        <v>6032</v>
      </c>
      <c r="I2468" s="155">
        <v>2472000</v>
      </c>
      <c r="J2468" s="157" t="s">
        <v>506</v>
      </c>
      <c r="K2468" s="157"/>
      <c r="L2468" s="155">
        <v>2022</v>
      </c>
      <c r="M2468" s="158">
        <v>137624</v>
      </c>
      <c r="N2468" s="159">
        <v>835733928.36000001</v>
      </c>
      <c r="O2468" s="159">
        <v>780765885.01999998</v>
      </c>
      <c r="P2468" s="159">
        <v>351631645.37</v>
      </c>
      <c r="Q2468" s="159">
        <v>147411274</v>
      </c>
      <c r="R2468" s="159">
        <v>204220371.37</v>
      </c>
      <c r="S2468" s="159">
        <v>54968043.340000004</v>
      </c>
      <c r="T2468" s="159">
        <v>19324884.870000001</v>
      </c>
      <c r="U2468" s="159">
        <v>824527712.34000003</v>
      </c>
      <c r="V2468" s="159">
        <v>720263480.99000001</v>
      </c>
      <c r="W2468" s="159">
        <v>302814361.00999999</v>
      </c>
      <c r="X2468" s="159">
        <v>5679838.8499999996</v>
      </c>
      <c r="Y2468" s="159">
        <v>104264231.34999999</v>
      </c>
      <c r="Z2468" s="159">
        <v>11918679.09</v>
      </c>
      <c r="AA2468" s="159">
        <v>0</v>
      </c>
      <c r="AB2468" s="159">
        <v>11918679.09</v>
      </c>
      <c r="AC2468" s="159">
        <v>21618276.399999999</v>
      </c>
      <c r="AD2468" s="159">
        <v>21618276.399999999</v>
      </c>
      <c r="AE2468" s="159">
        <v>250353193.63</v>
      </c>
      <c r="AF2468" s="159">
        <v>60502404.030000001</v>
      </c>
      <c r="AG2468" s="159">
        <v>4426051.38</v>
      </c>
      <c r="AH2468" s="159">
        <v>3841637.96</v>
      </c>
      <c r="AI2468" s="159">
        <v>0</v>
      </c>
      <c r="AJ2468" s="159">
        <v>2531304.1800000002</v>
      </c>
    </row>
    <row r="2469" spans="1:36">
      <c r="A2469" s="153">
        <v>24</v>
      </c>
      <c r="B2469" s="154">
        <v>73</v>
      </c>
      <c r="C2469" s="154">
        <v>0</v>
      </c>
      <c r="D2469" s="155">
        <v>0</v>
      </c>
      <c r="E2469" s="155" t="s">
        <v>489</v>
      </c>
      <c r="F2469" s="156" t="s">
        <v>6033</v>
      </c>
      <c r="G2469" s="156" t="s">
        <v>489</v>
      </c>
      <c r="H2469" s="156" t="s">
        <v>6034</v>
      </c>
      <c r="I2469" s="155">
        <v>2473000</v>
      </c>
      <c r="J2469" s="157" t="s">
        <v>505</v>
      </c>
      <c r="K2469" s="157"/>
      <c r="L2469" s="155">
        <v>2022</v>
      </c>
      <c r="M2469" s="158">
        <v>138319</v>
      </c>
      <c r="N2469" s="159">
        <v>955816549.37</v>
      </c>
      <c r="O2469" s="159">
        <v>815228176.01999998</v>
      </c>
      <c r="P2469" s="159">
        <v>382948247.65999997</v>
      </c>
      <c r="Q2469" s="159">
        <v>184721567</v>
      </c>
      <c r="R2469" s="159">
        <v>198226680.66</v>
      </c>
      <c r="S2469" s="159">
        <v>140588373.34999999</v>
      </c>
      <c r="T2469" s="159">
        <v>5002246.0599999996</v>
      </c>
      <c r="U2469" s="159">
        <v>1043806666.99</v>
      </c>
      <c r="V2469" s="159">
        <v>762970606.75</v>
      </c>
      <c r="W2469" s="159">
        <v>328739105.88</v>
      </c>
      <c r="X2469" s="159">
        <v>3320585.89</v>
      </c>
      <c r="Y2469" s="159">
        <v>280836060.24000001</v>
      </c>
      <c r="Z2469" s="159">
        <v>172954873.59999999</v>
      </c>
      <c r="AA2469" s="159">
        <v>84412511.549999997</v>
      </c>
      <c r="AB2469" s="159">
        <v>88542362.049999997</v>
      </c>
      <c r="AC2469" s="159">
        <v>907428.54</v>
      </c>
      <c r="AD2469" s="159">
        <v>907428.54</v>
      </c>
      <c r="AE2469" s="159">
        <v>247174360.59999999</v>
      </c>
      <c r="AF2469" s="159">
        <v>52257569.270000003</v>
      </c>
      <c r="AG2469" s="159">
        <v>8335174.5800000001</v>
      </c>
      <c r="AH2469" s="159">
        <v>10271913.77</v>
      </c>
      <c r="AI2469" s="159">
        <v>0</v>
      </c>
      <c r="AJ2469" s="159">
        <v>391.85</v>
      </c>
    </row>
    <row r="2470" spans="1:36">
      <c r="A2470" s="153">
        <v>24</v>
      </c>
      <c r="B2470" s="154">
        <v>74</v>
      </c>
      <c r="C2470" s="154">
        <v>0</v>
      </c>
      <c r="D2470" s="155">
        <v>0</v>
      </c>
      <c r="E2470" s="155" t="s">
        <v>489</v>
      </c>
      <c r="F2470" s="156" t="s">
        <v>6035</v>
      </c>
      <c r="G2470" s="156" t="s">
        <v>489</v>
      </c>
      <c r="H2470" s="156" t="s">
        <v>6036</v>
      </c>
      <c r="I2470" s="155">
        <v>2474000</v>
      </c>
      <c r="J2470" s="157" t="s">
        <v>504</v>
      </c>
      <c r="K2470" s="157"/>
      <c r="L2470" s="155">
        <v>2022</v>
      </c>
      <c r="M2470" s="158">
        <v>66963</v>
      </c>
      <c r="N2470" s="159">
        <v>377982197.82999998</v>
      </c>
      <c r="O2470" s="159">
        <v>352119146.88</v>
      </c>
      <c r="P2470" s="159">
        <v>163978298.38999999</v>
      </c>
      <c r="Q2470" s="159">
        <v>64645707</v>
      </c>
      <c r="R2470" s="159">
        <v>99332591.390000001</v>
      </c>
      <c r="S2470" s="159">
        <v>25863050.949999999</v>
      </c>
      <c r="T2470" s="159">
        <v>9229639.3499999996</v>
      </c>
      <c r="U2470" s="159">
        <v>390322335.67000002</v>
      </c>
      <c r="V2470" s="159">
        <v>357521535.91000003</v>
      </c>
      <c r="W2470" s="159">
        <v>132215476.88</v>
      </c>
      <c r="X2470" s="159">
        <v>1892744.51</v>
      </c>
      <c r="Y2470" s="159">
        <v>32800799.760000002</v>
      </c>
      <c r="Z2470" s="159">
        <v>39705250.390000001</v>
      </c>
      <c r="AA2470" s="159">
        <v>15500000</v>
      </c>
      <c r="AB2470" s="159">
        <v>24205250.390000001</v>
      </c>
      <c r="AC2470" s="159">
        <v>6000000</v>
      </c>
      <c r="AD2470" s="159">
        <v>6000000</v>
      </c>
      <c r="AE2470" s="159">
        <v>79400000</v>
      </c>
      <c r="AF2470" s="159">
        <v>-5402389.0300000003</v>
      </c>
      <c r="AG2470" s="159">
        <v>5252674.96</v>
      </c>
      <c r="AH2470" s="159">
        <v>6513066.0999999996</v>
      </c>
      <c r="AI2470" s="159">
        <v>0</v>
      </c>
      <c r="AJ2470" s="159">
        <v>0</v>
      </c>
    </row>
    <row r="2471" spans="1:36">
      <c r="A2471" s="153">
        <v>24</v>
      </c>
      <c r="B2471" s="154">
        <v>75</v>
      </c>
      <c r="C2471" s="154">
        <v>0</v>
      </c>
      <c r="D2471" s="155">
        <v>0</v>
      </c>
      <c r="E2471" s="155" t="s">
        <v>489</v>
      </c>
      <c r="F2471" s="156" t="s">
        <v>6037</v>
      </c>
      <c r="G2471" s="156" t="s">
        <v>489</v>
      </c>
      <c r="H2471" s="156" t="s">
        <v>6038</v>
      </c>
      <c r="I2471" s="155">
        <v>2475000</v>
      </c>
      <c r="J2471" s="157" t="s">
        <v>503</v>
      </c>
      <c r="K2471" s="157"/>
      <c r="L2471" s="155">
        <v>2022</v>
      </c>
      <c r="M2471" s="158">
        <v>201121</v>
      </c>
      <c r="N2471" s="159">
        <v>1063965403.8099999</v>
      </c>
      <c r="O2471" s="159">
        <v>1021259123.51</v>
      </c>
      <c r="P2471" s="159">
        <v>444954724.14999998</v>
      </c>
      <c r="Q2471" s="159">
        <v>208894096</v>
      </c>
      <c r="R2471" s="159">
        <v>236060628.15000001</v>
      </c>
      <c r="S2471" s="159">
        <v>42706280.299999997</v>
      </c>
      <c r="T2471" s="159">
        <v>14400203.859999999</v>
      </c>
      <c r="U2471" s="159">
        <v>1067021634.73</v>
      </c>
      <c r="V2471" s="159">
        <v>939518646.89999998</v>
      </c>
      <c r="W2471" s="159">
        <v>394084839.32999998</v>
      </c>
      <c r="X2471" s="159">
        <v>4064810.67</v>
      </c>
      <c r="Y2471" s="159">
        <v>127502987.83</v>
      </c>
      <c r="Z2471" s="159">
        <v>84274308.760000005</v>
      </c>
      <c r="AA2471" s="159">
        <v>46288959.799999997</v>
      </c>
      <c r="AB2471" s="159">
        <v>37985348.960000008</v>
      </c>
      <c r="AC2471" s="159">
        <v>30814511</v>
      </c>
      <c r="AD2471" s="159">
        <v>28794511</v>
      </c>
      <c r="AE2471" s="159">
        <v>182252917.41999999</v>
      </c>
      <c r="AF2471" s="159">
        <v>81740476.609999999</v>
      </c>
      <c r="AG2471" s="159">
        <v>9967761.8100000005</v>
      </c>
      <c r="AH2471" s="159">
        <v>10660879.029999999</v>
      </c>
      <c r="AI2471" s="159">
        <v>0</v>
      </c>
      <c r="AJ2471" s="159">
        <v>36.619999999999997</v>
      </c>
    </row>
    <row r="2472" spans="1:36">
      <c r="A2472" s="153">
        <v>24</v>
      </c>
      <c r="B2472" s="154">
        <v>76</v>
      </c>
      <c r="C2472" s="154">
        <v>0</v>
      </c>
      <c r="D2472" s="155">
        <v>0</v>
      </c>
      <c r="E2472" s="155" t="s">
        <v>489</v>
      </c>
      <c r="F2472" s="156" t="s">
        <v>6039</v>
      </c>
      <c r="G2472" s="156" t="s">
        <v>489</v>
      </c>
      <c r="H2472" s="156" t="s">
        <v>6040</v>
      </c>
      <c r="I2472" s="155">
        <v>2476000</v>
      </c>
      <c r="J2472" s="157" t="s">
        <v>502</v>
      </c>
      <c r="K2472" s="157"/>
      <c r="L2472" s="155">
        <v>2022</v>
      </c>
      <c r="M2472" s="158">
        <v>49762</v>
      </c>
      <c r="N2472" s="159">
        <v>256425546.81999999</v>
      </c>
      <c r="O2472" s="159">
        <v>245867627.41999999</v>
      </c>
      <c r="P2472" s="159">
        <v>135445563.92000002</v>
      </c>
      <c r="Q2472" s="159">
        <v>61167407</v>
      </c>
      <c r="R2472" s="159">
        <v>74278156.920000002</v>
      </c>
      <c r="S2472" s="159">
        <v>10557919.4</v>
      </c>
      <c r="T2472" s="159">
        <v>2360768.11</v>
      </c>
      <c r="U2472" s="159">
        <v>247912817.15000001</v>
      </c>
      <c r="V2472" s="159">
        <v>237049293.65000001</v>
      </c>
      <c r="W2472" s="159">
        <v>89332301.569999993</v>
      </c>
      <c r="X2472" s="159">
        <v>2631568.7799999998</v>
      </c>
      <c r="Y2472" s="159">
        <v>10863523.5</v>
      </c>
      <c r="Z2472" s="159">
        <v>0</v>
      </c>
      <c r="AA2472" s="159">
        <v>0</v>
      </c>
      <c r="AB2472" s="159">
        <v>0</v>
      </c>
      <c r="AC2472" s="159">
        <v>1446974.56</v>
      </c>
      <c r="AD2472" s="159">
        <v>1446974.56</v>
      </c>
      <c r="AE2472" s="159">
        <v>87561220.280000001</v>
      </c>
      <c r="AF2472" s="159">
        <v>8818333.7699999996</v>
      </c>
      <c r="AG2472" s="159">
        <v>1458655.69</v>
      </c>
      <c r="AH2472" s="159">
        <v>1083885.18</v>
      </c>
      <c r="AI2472" s="159">
        <v>0</v>
      </c>
      <c r="AJ2472" s="159">
        <v>0</v>
      </c>
    </row>
    <row r="2473" spans="1:36">
      <c r="A2473" s="153">
        <v>24</v>
      </c>
      <c r="B2473" s="154">
        <v>77</v>
      </c>
      <c r="C2473" s="154">
        <v>0</v>
      </c>
      <c r="D2473" s="155">
        <v>0</v>
      </c>
      <c r="E2473" s="155" t="s">
        <v>489</v>
      </c>
      <c r="F2473" s="156" t="s">
        <v>6041</v>
      </c>
      <c r="G2473" s="156" t="s">
        <v>489</v>
      </c>
      <c r="H2473" s="156" t="s">
        <v>6042</v>
      </c>
      <c r="I2473" s="155">
        <v>2477000</v>
      </c>
      <c r="J2473" s="157" t="s">
        <v>501</v>
      </c>
      <c r="K2473" s="157"/>
      <c r="L2473" s="155">
        <v>2022</v>
      </c>
      <c r="M2473" s="158">
        <v>127664</v>
      </c>
      <c r="N2473" s="159">
        <v>909431550.60000002</v>
      </c>
      <c r="O2473" s="159">
        <v>794196589.38</v>
      </c>
      <c r="P2473" s="159">
        <v>316820300.16999996</v>
      </c>
      <c r="Q2473" s="159">
        <v>156996541</v>
      </c>
      <c r="R2473" s="159">
        <v>159823759.16999999</v>
      </c>
      <c r="S2473" s="159">
        <v>115234961.22</v>
      </c>
      <c r="T2473" s="159">
        <v>3763438.05</v>
      </c>
      <c r="U2473" s="159">
        <v>935006924.25999999</v>
      </c>
      <c r="V2473" s="159">
        <v>703308076.64999998</v>
      </c>
      <c r="W2473" s="159">
        <v>254816711.16</v>
      </c>
      <c r="X2473" s="159">
        <v>2693947.49</v>
      </c>
      <c r="Y2473" s="159">
        <v>231698847.61000001</v>
      </c>
      <c r="Z2473" s="159">
        <v>124859457.37</v>
      </c>
      <c r="AA2473" s="159">
        <v>26993626.98</v>
      </c>
      <c r="AB2473" s="159">
        <v>97865830.390000001</v>
      </c>
      <c r="AC2473" s="159">
        <v>29810754.120000001</v>
      </c>
      <c r="AD2473" s="159">
        <v>29810754.120000001</v>
      </c>
      <c r="AE2473" s="159">
        <v>122276592.61</v>
      </c>
      <c r="AF2473" s="159">
        <v>90888512.730000004</v>
      </c>
      <c r="AG2473" s="159">
        <v>3553553.16</v>
      </c>
      <c r="AH2473" s="159">
        <v>4683372.47</v>
      </c>
      <c r="AI2473" s="159">
        <v>0</v>
      </c>
      <c r="AJ2473" s="159">
        <v>23752.880000000001</v>
      </c>
    </row>
    <row r="2474" spans="1:36">
      <c r="A2474" s="153">
        <v>24</v>
      </c>
      <c r="B2474" s="154">
        <v>78</v>
      </c>
      <c r="C2474" s="154">
        <v>0</v>
      </c>
      <c r="D2474" s="155">
        <v>0</v>
      </c>
      <c r="E2474" s="155" t="s">
        <v>489</v>
      </c>
      <c r="F2474" s="156" t="s">
        <v>6043</v>
      </c>
      <c r="G2474" s="156" t="s">
        <v>489</v>
      </c>
      <c r="H2474" s="156" t="s">
        <v>6044</v>
      </c>
      <c r="I2474" s="155">
        <v>2478000</v>
      </c>
      <c r="J2474" s="157" t="s">
        <v>500</v>
      </c>
      <c r="K2474" s="157"/>
      <c r="L2474" s="155">
        <v>2022</v>
      </c>
      <c r="M2474" s="158">
        <v>172806</v>
      </c>
      <c r="N2474" s="159">
        <v>993503797.85000002</v>
      </c>
      <c r="O2474" s="159">
        <v>904565295.00999999</v>
      </c>
      <c r="P2474" s="159">
        <v>439322781.44999999</v>
      </c>
      <c r="Q2474" s="159">
        <v>214100135</v>
      </c>
      <c r="R2474" s="159">
        <v>225222646.44999999</v>
      </c>
      <c r="S2474" s="159">
        <v>88938502.840000004</v>
      </c>
      <c r="T2474" s="159">
        <v>50658021.289999999</v>
      </c>
      <c r="U2474" s="159">
        <v>1032321343.92</v>
      </c>
      <c r="V2474" s="159">
        <v>871372410.32000005</v>
      </c>
      <c r="W2474" s="159">
        <v>339193291.10000002</v>
      </c>
      <c r="X2474" s="159">
        <v>13831795.83</v>
      </c>
      <c r="Y2474" s="159">
        <v>160948933.59999999</v>
      </c>
      <c r="Z2474" s="159">
        <v>78657692.189999998</v>
      </c>
      <c r="AA2474" s="159">
        <v>73463200</v>
      </c>
      <c r="AB2474" s="159">
        <v>5194492.1899999976</v>
      </c>
      <c r="AC2474" s="159">
        <v>45701685.780000001</v>
      </c>
      <c r="AD2474" s="159">
        <v>45701685.780000001</v>
      </c>
      <c r="AE2474" s="159">
        <v>545027434.14999998</v>
      </c>
      <c r="AF2474" s="159">
        <v>33192884.690000001</v>
      </c>
      <c r="AG2474" s="159">
        <v>7317614.1200000001</v>
      </c>
      <c r="AH2474" s="159">
        <v>7413626.5999999996</v>
      </c>
      <c r="AI2474" s="159">
        <v>0</v>
      </c>
      <c r="AJ2474" s="159">
        <v>3699398.32</v>
      </c>
    </row>
    <row r="2475" spans="1:36">
      <c r="A2475" s="153">
        <v>24</v>
      </c>
      <c r="B2475" s="154">
        <v>79</v>
      </c>
      <c r="C2475" s="154">
        <v>0</v>
      </c>
      <c r="D2475" s="155">
        <v>0</v>
      </c>
      <c r="E2475" s="155" t="s">
        <v>489</v>
      </c>
      <c r="F2475" s="156" t="s">
        <v>6045</v>
      </c>
      <c r="G2475" s="156" t="s">
        <v>489</v>
      </c>
      <c r="H2475" s="156" t="s">
        <v>6046</v>
      </c>
      <c r="I2475" s="155">
        <v>2479000</v>
      </c>
      <c r="J2475" s="157" t="s">
        <v>499</v>
      </c>
      <c r="K2475" s="157"/>
      <c r="L2475" s="155">
        <v>2022</v>
      </c>
      <c r="M2475" s="158">
        <v>62462</v>
      </c>
      <c r="N2475" s="159">
        <v>378904454.63999999</v>
      </c>
      <c r="O2475" s="159">
        <v>348814095.20999998</v>
      </c>
      <c r="P2475" s="159">
        <v>176999763.57999998</v>
      </c>
      <c r="Q2475" s="159">
        <v>89786844</v>
      </c>
      <c r="R2475" s="159">
        <v>87212919.579999998</v>
      </c>
      <c r="S2475" s="159">
        <v>30090359.43</v>
      </c>
      <c r="T2475" s="159">
        <v>5583304.6299999999</v>
      </c>
      <c r="U2475" s="159">
        <v>405509821.62</v>
      </c>
      <c r="V2475" s="159">
        <v>325332859.42000002</v>
      </c>
      <c r="W2475" s="159">
        <v>144994613.62</v>
      </c>
      <c r="X2475" s="159">
        <v>4721471.67</v>
      </c>
      <c r="Y2475" s="159">
        <v>80176962.200000003</v>
      </c>
      <c r="Z2475" s="159">
        <v>52255040.07</v>
      </c>
      <c r="AA2475" s="159">
        <v>47255040.07</v>
      </c>
      <c r="AB2475" s="159">
        <v>5000000</v>
      </c>
      <c r="AC2475" s="159">
        <v>22617872.239999998</v>
      </c>
      <c r="AD2475" s="159">
        <v>22617872.239999998</v>
      </c>
      <c r="AE2475" s="159">
        <v>325613006.27999997</v>
      </c>
      <c r="AF2475" s="159">
        <v>23481235.789999999</v>
      </c>
      <c r="AG2475" s="159">
        <v>3069599.81</v>
      </c>
      <c r="AH2475" s="159">
        <v>2430278.02</v>
      </c>
      <c r="AI2475" s="159">
        <v>0</v>
      </c>
      <c r="AJ2475" s="159">
        <v>6946.94</v>
      </c>
    </row>
    <row r="2476" spans="1:36">
      <c r="A2476" s="153">
        <v>26</v>
      </c>
      <c r="B2476" s="154">
        <v>61</v>
      </c>
      <c r="C2476" s="154">
        <v>0</v>
      </c>
      <c r="D2476" s="155">
        <v>0</v>
      </c>
      <c r="E2476" s="155" t="s">
        <v>489</v>
      </c>
      <c r="F2476" s="156" t="s">
        <v>6047</v>
      </c>
      <c r="G2476" s="156" t="s">
        <v>489</v>
      </c>
      <c r="H2476" s="156" t="s">
        <v>6048</v>
      </c>
      <c r="I2476" s="155">
        <v>2661000</v>
      </c>
      <c r="J2476" s="157" t="s">
        <v>498</v>
      </c>
      <c r="K2476" s="157"/>
      <c r="L2476" s="155">
        <v>2022</v>
      </c>
      <c r="M2476" s="158">
        <v>195266</v>
      </c>
      <c r="N2476" s="159">
        <v>1491105698.0799999</v>
      </c>
      <c r="O2476" s="159">
        <v>1288738168.95</v>
      </c>
      <c r="P2476" s="159">
        <v>620270642.55999994</v>
      </c>
      <c r="Q2476" s="159">
        <v>314225400</v>
      </c>
      <c r="R2476" s="159">
        <v>306045242.56</v>
      </c>
      <c r="S2476" s="159">
        <v>202367529.13</v>
      </c>
      <c r="T2476" s="159">
        <v>10063180.699999999</v>
      </c>
      <c r="U2476" s="159">
        <v>1544716167.1800001</v>
      </c>
      <c r="V2476" s="159">
        <v>1231914804.4000001</v>
      </c>
      <c r="W2476" s="159">
        <v>487886068.51999998</v>
      </c>
      <c r="X2476" s="159">
        <v>22432807</v>
      </c>
      <c r="Y2476" s="159">
        <v>312801362.77999997</v>
      </c>
      <c r="Z2476" s="159">
        <v>194110667.86000001</v>
      </c>
      <c r="AA2476" s="159">
        <v>166740000</v>
      </c>
      <c r="AB2476" s="159">
        <v>27370667.860000014</v>
      </c>
      <c r="AC2476" s="159">
        <v>36361664.399999999</v>
      </c>
      <c r="AD2476" s="159">
        <v>36361664.399999999</v>
      </c>
      <c r="AE2476" s="159">
        <v>975093155.87</v>
      </c>
      <c r="AF2476" s="159">
        <v>56823364.549999997</v>
      </c>
      <c r="AG2476" s="159">
        <v>10890136.17</v>
      </c>
      <c r="AH2476" s="159">
        <v>10661464.99</v>
      </c>
      <c r="AI2476" s="159">
        <v>0</v>
      </c>
      <c r="AJ2476" s="159">
        <v>0</v>
      </c>
    </row>
    <row r="2477" spans="1:36">
      <c r="A2477" s="153">
        <v>28</v>
      </c>
      <c r="B2477" s="154">
        <v>61</v>
      </c>
      <c r="C2477" s="154">
        <v>0</v>
      </c>
      <c r="D2477" s="155">
        <v>0</v>
      </c>
      <c r="E2477" s="155" t="s">
        <v>489</v>
      </c>
      <c r="F2477" s="156" t="s">
        <v>6049</v>
      </c>
      <c r="G2477" s="156" t="s">
        <v>489</v>
      </c>
      <c r="H2477" s="156" t="s">
        <v>6050</v>
      </c>
      <c r="I2477" s="155">
        <v>2861000</v>
      </c>
      <c r="J2477" s="157" t="s">
        <v>497</v>
      </c>
      <c r="K2477" s="157"/>
      <c r="L2477" s="155">
        <v>2022</v>
      </c>
      <c r="M2477" s="158">
        <v>119760</v>
      </c>
      <c r="N2477" s="159">
        <v>702217951.61000001</v>
      </c>
      <c r="O2477" s="159">
        <v>657636503.13999999</v>
      </c>
      <c r="P2477" s="159">
        <v>350561731.83000004</v>
      </c>
      <c r="Q2477" s="159">
        <v>156287681</v>
      </c>
      <c r="R2477" s="159">
        <v>194274050.83000001</v>
      </c>
      <c r="S2477" s="159">
        <v>44581448.469999999</v>
      </c>
      <c r="T2477" s="159">
        <v>15059367.99</v>
      </c>
      <c r="U2477" s="159">
        <v>698271451.98000002</v>
      </c>
      <c r="V2477" s="159">
        <v>604918448.74000001</v>
      </c>
      <c r="W2477" s="159">
        <v>264057076.09999999</v>
      </c>
      <c r="X2477" s="159">
        <v>9808147.4199999999</v>
      </c>
      <c r="Y2477" s="159">
        <v>93353003.239999995</v>
      </c>
      <c r="Z2477" s="159">
        <v>51875088.469999999</v>
      </c>
      <c r="AA2477" s="159">
        <v>26600000</v>
      </c>
      <c r="AB2477" s="159">
        <v>25275088.469999999</v>
      </c>
      <c r="AC2477" s="159">
        <v>32541864.690000001</v>
      </c>
      <c r="AD2477" s="159">
        <v>32541864.690000001</v>
      </c>
      <c r="AE2477" s="159">
        <v>311364846.44999999</v>
      </c>
      <c r="AF2477" s="159">
        <v>52718054.399999999</v>
      </c>
      <c r="AG2477" s="159">
        <v>15446928.060000001</v>
      </c>
      <c r="AH2477" s="159">
        <v>10410080.25</v>
      </c>
      <c r="AI2477" s="159">
        <v>0</v>
      </c>
      <c r="AJ2477" s="159">
        <v>0</v>
      </c>
    </row>
    <row r="2478" spans="1:36">
      <c r="A2478" s="153">
        <v>28</v>
      </c>
      <c r="B2478" s="154">
        <v>62</v>
      </c>
      <c r="C2478" s="154">
        <v>0</v>
      </c>
      <c r="D2478" s="155">
        <v>0</v>
      </c>
      <c r="E2478" s="155" t="s">
        <v>489</v>
      </c>
      <c r="F2478" s="156" t="s">
        <v>6051</v>
      </c>
      <c r="G2478" s="156" t="s">
        <v>489</v>
      </c>
      <c r="H2478" s="156" t="s">
        <v>6052</v>
      </c>
      <c r="I2478" s="155">
        <v>2862000</v>
      </c>
      <c r="J2478" s="157" t="s">
        <v>496</v>
      </c>
      <c r="K2478" s="157"/>
      <c r="L2478" s="155">
        <v>2022</v>
      </c>
      <c r="M2478" s="158">
        <v>172194</v>
      </c>
      <c r="N2478" s="159">
        <v>1308158460.3699999</v>
      </c>
      <c r="O2478" s="159">
        <v>1171397361.8800001</v>
      </c>
      <c r="P2478" s="159">
        <v>549210656</v>
      </c>
      <c r="Q2478" s="159">
        <v>282365825</v>
      </c>
      <c r="R2478" s="159">
        <v>266844831</v>
      </c>
      <c r="S2478" s="159">
        <v>136761098.49000001</v>
      </c>
      <c r="T2478" s="159">
        <v>26448582.719999999</v>
      </c>
      <c r="U2478" s="159">
        <v>1307942467.1900001</v>
      </c>
      <c r="V2478" s="159">
        <v>1135379415.0699999</v>
      </c>
      <c r="W2478" s="159">
        <v>397056718.20999998</v>
      </c>
      <c r="X2478" s="159">
        <v>7093477.7000000002</v>
      </c>
      <c r="Y2478" s="159">
        <v>172563052.12</v>
      </c>
      <c r="Z2478" s="159">
        <v>126039326.09999999</v>
      </c>
      <c r="AA2478" s="159">
        <v>69255204.239999995</v>
      </c>
      <c r="AB2478" s="159">
        <v>56784121.859999999</v>
      </c>
      <c r="AC2478" s="159">
        <v>35370566.100000001</v>
      </c>
      <c r="AD2478" s="159">
        <v>35370566.100000001</v>
      </c>
      <c r="AE2478" s="159">
        <v>324063066.39999998</v>
      </c>
      <c r="AF2478" s="159">
        <v>36017946.810000002</v>
      </c>
      <c r="AG2478" s="159">
        <v>14686605.09</v>
      </c>
      <c r="AH2478" s="159">
        <v>11368412.140000001</v>
      </c>
      <c r="AI2478" s="159">
        <v>0</v>
      </c>
      <c r="AJ2478" s="159">
        <v>3053989.85</v>
      </c>
    </row>
    <row r="2479" spans="1:36">
      <c r="A2479" s="153">
        <v>30</v>
      </c>
      <c r="B2479" s="154">
        <v>61</v>
      </c>
      <c r="C2479" s="154">
        <v>0</v>
      </c>
      <c r="D2479" s="155">
        <v>0</v>
      </c>
      <c r="E2479" s="155" t="s">
        <v>489</v>
      </c>
      <c r="F2479" s="156" t="s">
        <v>6053</v>
      </c>
      <c r="G2479" s="156" t="s">
        <v>489</v>
      </c>
      <c r="H2479" s="156" t="s">
        <v>6054</v>
      </c>
      <c r="I2479" s="155">
        <v>3061000</v>
      </c>
      <c r="J2479" s="157" t="s">
        <v>495</v>
      </c>
      <c r="K2479" s="157"/>
      <c r="L2479" s="155">
        <v>2022</v>
      </c>
      <c r="M2479" s="158">
        <v>100482</v>
      </c>
      <c r="N2479" s="159">
        <v>660892708.25999999</v>
      </c>
      <c r="O2479" s="159">
        <v>633130833.66999996</v>
      </c>
      <c r="P2479" s="159">
        <v>304897073.19999999</v>
      </c>
      <c r="Q2479" s="159">
        <v>155382673</v>
      </c>
      <c r="R2479" s="159">
        <v>149514400.19999999</v>
      </c>
      <c r="S2479" s="159">
        <v>27761874.59</v>
      </c>
      <c r="T2479" s="159">
        <v>3467743.61</v>
      </c>
      <c r="U2479" s="159">
        <v>681603997.49000001</v>
      </c>
      <c r="V2479" s="159">
        <v>584221144.36000001</v>
      </c>
      <c r="W2479" s="159">
        <v>241392070.93000001</v>
      </c>
      <c r="X2479" s="159">
        <v>6231505.1600000001</v>
      </c>
      <c r="Y2479" s="159">
        <v>97382853.129999995</v>
      </c>
      <c r="Z2479" s="159">
        <v>76946157.519999996</v>
      </c>
      <c r="AA2479" s="159">
        <v>47700000</v>
      </c>
      <c r="AB2479" s="159">
        <v>29246157.519999996</v>
      </c>
      <c r="AC2479" s="159">
        <v>25186400</v>
      </c>
      <c r="AD2479" s="159">
        <v>25186400</v>
      </c>
      <c r="AE2479" s="159">
        <v>261983257.99000001</v>
      </c>
      <c r="AF2479" s="159">
        <v>48909689.310000002</v>
      </c>
      <c r="AG2479" s="159">
        <v>1217507.79</v>
      </c>
      <c r="AH2479" s="159">
        <v>1383649.27</v>
      </c>
      <c r="AI2479" s="159">
        <v>0</v>
      </c>
      <c r="AJ2479" s="159">
        <v>0</v>
      </c>
    </row>
    <row r="2480" spans="1:36">
      <c r="A2480" s="153">
        <v>30</v>
      </c>
      <c r="B2480" s="154">
        <v>62</v>
      </c>
      <c r="C2480" s="154">
        <v>0</v>
      </c>
      <c r="D2480" s="155">
        <v>0</v>
      </c>
      <c r="E2480" s="155" t="s">
        <v>489</v>
      </c>
      <c r="F2480" s="156" t="s">
        <v>6055</v>
      </c>
      <c r="G2480" s="156" t="s">
        <v>489</v>
      </c>
      <c r="H2480" s="156" t="s">
        <v>6056</v>
      </c>
      <c r="I2480" s="155">
        <v>3062000</v>
      </c>
      <c r="J2480" s="157" t="s">
        <v>494</v>
      </c>
      <c r="K2480" s="157"/>
      <c r="L2480" s="155">
        <v>2022</v>
      </c>
      <c r="M2480" s="158">
        <v>73742</v>
      </c>
      <c r="N2480" s="159">
        <v>547450023.44000006</v>
      </c>
      <c r="O2480" s="159">
        <v>511204625.62</v>
      </c>
      <c r="P2480" s="159">
        <v>261128810.90000001</v>
      </c>
      <c r="Q2480" s="159">
        <v>132158607</v>
      </c>
      <c r="R2480" s="159">
        <v>128970203.90000001</v>
      </c>
      <c r="S2480" s="159">
        <v>36245397.82</v>
      </c>
      <c r="T2480" s="159">
        <v>1823671.49</v>
      </c>
      <c r="U2480" s="159">
        <v>581096662.67999995</v>
      </c>
      <c r="V2480" s="159">
        <v>497730417.39999998</v>
      </c>
      <c r="W2480" s="159">
        <v>232511394.81999999</v>
      </c>
      <c r="X2480" s="159">
        <v>3936925.61</v>
      </c>
      <c r="Y2480" s="159">
        <v>83366245.280000001</v>
      </c>
      <c r="Z2480" s="159">
        <v>77553895.829999998</v>
      </c>
      <c r="AA2480" s="159">
        <v>65450000</v>
      </c>
      <c r="AB2480" s="159">
        <v>12103895.829999998</v>
      </c>
      <c r="AC2480" s="159">
        <v>27360516</v>
      </c>
      <c r="AD2480" s="159">
        <v>27360516</v>
      </c>
      <c r="AE2480" s="159">
        <v>185380174.78</v>
      </c>
      <c r="AF2480" s="159">
        <v>13474208.220000001</v>
      </c>
      <c r="AG2480" s="159">
        <v>7633378.3499999996</v>
      </c>
      <c r="AH2480" s="159">
        <v>6374776.3499999996</v>
      </c>
      <c r="AI2480" s="159">
        <v>0</v>
      </c>
      <c r="AJ2480" s="159">
        <v>1</v>
      </c>
    </row>
    <row r="2481" spans="1:36">
      <c r="A2481" s="153">
        <v>30</v>
      </c>
      <c r="B2481" s="154">
        <v>63</v>
      </c>
      <c r="C2481" s="154">
        <v>0</v>
      </c>
      <c r="D2481" s="155">
        <v>0</v>
      </c>
      <c r="E2481" s="155" t="s">
        <v>489</v>
      </c>
      <c r="F2481" s="156" t="s">
        <v>6057</v>
      </c>
      <c r="G2481" s="156" t="s">
        <v>489</v>
      </c>
      <c r="H2481" s="156" t="s">
        <v>6058</v>
      </c>
      <c r="I2481" s="155">
        <v>3063000</v>
      </c>
      <c r="J2481" s="157" t="s">
        <v>493</v>
      </c>
      <c r="K2481" s="157"/>
      <c r="L2481" s="155">
        <v>2022</v>
      </c>
      <c r="M2481" s="158">
        <v>63774</v>
      </c>
      <c r="N2481" s="159">
        <v>433665791.56999999</v>
      </c>
      <c r="O2481" s="159">
        <v>400969303.98000002</v>
      </c>
      <c r="P2481" s="159">
        <v>211768126.03</v>
      </c>
      <c r="Q2481" s="159">
        <v>107477282</v>
      </c>
      <c r="R2481" s="159">
        <v>104290844.03</v>
      </c>
      <c r="S2481" s="159">
        <v>32696487.59</v>
      </c>
      <c r="T2481" s="159">
        <v>8008989.5300000003</v>
      </c>
      <c r="U2481" s="159">
        <v>455139599.11000001</v>
      </c>
      <c r="V2481" s="159">
        <v>373090827.18000001</v>
      </c>
      <c r="W2481" s="159">
        <v>165862159.06</v>
      </c>
      <c r="X2481" s="159">
        <v>5625797.3300000001</v>
      </c>
      <c r="Y2481" s="159">
        <v>82048771.930000007</v>
      </c>
      <c r="Z2481" s="159">
        <v>49831522.420000002</v>
      </c>
      <c r="AA2481" s="159">
        <v>35900000</v>
      </c>
      <c r="AB2481" s="159">
        <v>13931522.420000002</v>
      </c>
      <c r="AC2481" s="159">
        <v>19100000</v>
      </c>
      <c r="AD2481" s="159">
        <v>17500000</v>
      </c>
      <c r="AE2481" s="159">
        <v>217311390.94</v>
      </c>
      <c r="AF2481" s="159">
        <v>27878476.800000001</v>
      </c>
      <c r="AG2481" s="159">
        <v>2380067.9500000002</v>
      </c>
      <c r="AH2481" s="159">
        <v>2338473.41</v>
      </c>
      <c r="AI2481" s="159">
        <v>0</v>
      </c>
      <c r="AJ2481" s="159">
        <v>12148.94</v>
      </c>
    </row>
    <row r="2482" spans="1:36">
      <c r="A2482" s="153">
        <v>30</v>
      </c>
      <c r="B2482" s="154">
        <v>64</v>
      </c>
      <c r="C2482" s="154">
        <v>0</v>
      </c>
      <c r="D2482" s="155">
        <v>0</v>
      </c>
      <c r="E2482" s="155" t="s">
        <v>489</v>
      </c>
      <c r="F2482" s="156" t="s">
        <v>6059</v>
      </c>
      <c r="G2482" s="156" t="s">
        <v>5939</v>
      </c>
      <c r="H2482" s="156" t="s">
        <v>6060</v>
      </c>
      <c r="I2482" s="155">
        <v>3064000</v>
      </c>
      <c r="J2482" s="157" t="s">
        <v>492</v>
      </c>
      <c r="K2482" s="157"/>
      <c r="L2482" s="155">
        <v>2022</v>
      </c>
      <c r="M2482" s="158">
        <v>535802</v>
      </c>
      <c r="N2482" s="159">
        <v>4161451005.7600002</v>
      </c>
      <c r="O2482" s="159">
        <v>3955903554.6500001</v>
      </c>
      <c r="P2482" s="159">
        <v>1397117165.0999999</v>
      </c>
      <c r="Q2482" s="159">
        <v>685457029</v>
      </c>
      <c r="R2482" s="159">
        <v>711660136.10000002</v>
      </c>
      <c r="S2482" s="159">
        <v>205547451.11000001</v>
      </c>
      <c r="T2482" s="159">
        <v>76159218.810000002</v>
      </c>
      <c r="U2482" s="159">
        <v>4198776127.5500002</v>
      </c>
      <c r="V2482" s="159">
        <v>3463764068.5300002</v>
      </c>
      <c r="W2482" s="159">
        <v>1158093467.29</v>
      </c>
      <c r="X2482" s="159">
        <v>22409665.32</v>
      </c>
      <c r="Y2482" s="159">
        <v>735012059.01999998</v>
      </c>
      <c r="Z2482" s="159">
        <v>477029854.76999998</v>
      </c>
      <c r="AA2482" s="159">
        <v>363000000</v>
      </c>
      <c r="AB2482" s="159">
        <v>114029854.76999998</v>
      </c>
      <c r="AC2482" s="159">
        <v>364496295.56</v>
      </c>
      <c r="AD2482" s="159">
        <v>335947027.92000002</v>
      </c>
      <c r="AE2482" s="159">
        <v>1150930482.0999999</v>
      </c>
      <c r="AF2482" s="159">
        <v>492139486.12</v>
      </c>
      <c r="AG2482" s="159">
        <v>20558186.32</v>
      </c>
      <c r="AH2482" s="159">
        <v>28067026.140000001</v>
      </c>
      <c r="AI2482" s="159">
        <v>0</v>
      </c>
      <c r="AJ2482" s="159">
        <v>39917</v>
      </c>
    </row>
    <row r="2483" spans="1:36">
      <c r="A2483" s="153">
        <v>32</v>
      </c>
      <c r="B2483" s="154">
        <v>61</v>
      </c>
      <c r="C2483" s="154">
        <v>0</v>
      </c>
      <c r="D2483" s="155">
        <v>0</v>
      </c>
      <c r="E2483" s="155" t="s">
        <v>489</v>
      </c>
      <c r="F2483" s="156" t="s">
        <v>6061</v>
      </c>
      <c r="G2483" s="156" t="s">
        <v>489</v>
      </c>
      <c r="H2483" s="156" t="s">
        <v>6062</v>
      </c>
      <c r="I2483" s="155">
        <v>3261000</v>
      </c>
      <c r="J2483" s="157" t="s">
        <v>491</v>
      </c>
      <c r="K2483" s="157"/>
      <c r="L2483" s="155">
        <v>2022</v>
      </c>
      <c r="M2483" s="158">
        <v>107225</v>
      </c>
      <c r="N2483" s="159">
        <v>671486653.01999998</v>
      </c>
      <c r="O2483" s="159">
        <v>617575726.73000002</v>
      </c>
      <c r="P2483" s="159">
        <v>291450763.34000003</v>
      </c>
      <c r="Q2483" s="159">
        <v>145392151</v>
      </c>
      <c r="R2483" s="159">
        <v>146058612.34</v>
      </c>
      <c r="S2483" s="159">
        <v>53910926.289999999</v>
      </c>
      <c r="T2483" s="159">
        <v>11345592.16</v>
      </c>
      <c r="U2483" s="159">
        <v>683268275.82000005</v>
      </c>
      <c r="V2483" s="159">
        <v>590705959.58000004</v>
      </c>
      <c r="W2483" s="159">
        <v>241415535.66999999</v>
      </c>
      <c r="X2483" s="159">
        <v>9128913.5399999991</v>
      </c>
      <c r="Y2483" s="159">
        <v>92562316.239999995</v>
      </c>
      <c r="Z2483" s="159">
        <v>76999597.120000005</v>
      </c>
      <c r="AA2483" s="159">
        <v>35000000</v>
      </c>
      <c r="AB2483" s="159">
        <v>41999597.120000005</v>
      </c>
      <c r="AC2483" s="159">
        <v>23674382.440000001</v>
      </c>
      <c r="AD2483" s="159">
        <v>22521875</v>
      </c>
      <c r="AE2483" s="159">
        <v>322937500</v>
      </c>
      <c r="AF2483" s="159">
        <v>26869767.149999999</v>
      </c>
      <c r="AG2483" s="159">
        <v>8601894.1500000004</v>
      </c>
      <c r="AH2483" s="159">
        <v>8571745.0199999996</v>
      </c>
      <c r="AI2483" s="159">
        <v>0</v>
      </c>
      <c r="AJ2483" s="159">
        <v>0</v>
      </c>
    </row>
    <row r="2484" spans="1:36">
      <c r="A2484" s="153">
        <v>32</v>
      </c>
      <c r="B2484" s="154">
        <v>62</v>
      </c>
      <c r="C2484" s="154">
        <v>0</v>
      </c>
      <c r="D2484" s="155">
        <v>0</v>
      </c>
      <c r="E2484" s="155" t="s">
        <v>489</v>
      </c>
      <c r="F2484" s="156" t="s">
        <v>6063</v>
      </c>
      <c r="G2484" s="156" t="s">
        <v>5939</v>
      </c>
      <c r="H2484" s="156" t="s">
        <v>6064</v>
      </c>
      <c r="I2484" s="155">
        <v>3262000</v>
      </c>
      <c r="J2484" s="157" t="s">
        <v>490</v>
      </c>
      <c r="K2484" s="157"/>
      <c r="L2484" s="155">
        <v>2022</v>
      </c>
      <c r="M2484" s="158">
        <v>402067</v>
      </c>
      <c r="N2484" s="159">
        <v>2638846857.4899998</v>
      </c>
      <c r="O2484" s="159">
        <v>2459625693.4099998</v>
      </c>
      <c r="P2484" s="159">
        <v>978497465.25</v>
      </c>
      <c r="Q2484" s="159">
        <v>471689334</v>
      </c>
      <c r="R2484" s="159">
        <v>506808131.25</v>
      </c>
      <c r="S2484" s="159">
        <v>179221164.08000001</v>
      </c>
      <c r="T2484" s="159">
        <v>44941226</v>
      </c>
      <c r="U2484" s="159">
        <v>2921216511.1799998</v>
      </c>
      <c r="V2484" s="159">
        <v>2240465315.48</v>
      </c>
      <c r="W2484" s="159">
        <v>816732383.26999998</v>
      </c>
      <c r="X2484" s="159">
        <v>27505787.170000002</v>
      </c>
      <c r="Y2484" s="159">
        <v>680751195.70000005</v>
      </c>
      <c r="Z2484" s="159">
        <v>539391894.30999994</v>
      </c>
      <c r="AA2484" s="159">
        <v>321100000</v>
      </c>
      <c r="AB2484" s="159">
        <v>218291894.30999994</v>
      </c>
      <c r="AC2484" s="159">
        <v>96727558.840000004</v>
      </c>
      <c r="AD2484" s="159">
        <v>51786558.840000004</v>
      </c>
      <c r="AE2484" s="159">
        <v>1905597494.23</v>
      </c>
      <c r="AF2484" s="159">
        <v>219160377.93000001</v>
      </c>
      <c r="AG2484" s="159">
        <v>21202899.210000001</v>
      </c>
      <c r="AH2484" s="159">
        <v>19411854.489999998</v>
      </c>
      <c r="AI2484" s="159">
        <v>0</v>
      </c>
      <c r="AJ2484" s="159">
        <v>0</v>
      </c>
    </row>
    <row r="2485" spans="1:36">
      <c r="A2485" s="153">
        <v>32</v>
      </c>
      <c r="B2485" s="154">
        <v>63</v>
      </c>
      <c r="C2485" s="154">
        <v>0</v>
      </c>
      <c r="D2485" s="155">
        <v>0</v>
      </c>
      <c r="E2485" s="155" t="s">
        <v>489</v>
      </c>
      <c r="F2485" s="156" t="s">
        <v>6065</v>
      </c>
      <c r="G2485" s="156" t="s">
        <v>489</v>
      </c>
      <c r="H2485" s="156" t="s">
        <v>6066</v>
      </c>
      <c r="I2485" s="155">
        <v>3263000</v>
      </c>
      <c r="J2485" s="157" t="s">
        <v>488</v>
      </c>
      <c r="K2485" s="157"/>
      <c r="L2485" s="155">
        <v>2022</v>
      </c>
      <c r="M2485" s="158">
        <v>40883</v>
      </c>
      <c r="N2485" s="159">
        <v>321375442.20999998</v>
      </c>
      <c r="O2485" s="159">
        <v>262071864.93000001</v>
      </c>
      <c r="P2485" s="159">
        <v>117628542.22999999</v>
      </c>
      <c r="Q2485" s="159">
        <v>62618325</v>
      </c>
      <c r="R2485" s="159">
        <v>55010217.229999997</v>
      </c>
      <c r="S2485" s="159">
        <v>59303577.280000001</v>
      </c>
      <c r="T2485" s="159">
        <v>3930789.76</v>
      </c>
      <c r="U2485" s="159">
        <v>474475794.81999999</v>
      </c>
      <c r="V2485" s="159">
        <v>259598399.40000001</v>
      </c>
      <c r="W2485" s="159">
        <v>112901292.90000001</v>
      </c>
      <c r="X2485" s="159">
        <v>1035436.44</v>
      </c>
      <c r="Y2485" s="159">
        <v>214877395.41999999</v>
      </c>
      <c r="Z2485" s="159">
        <v>221354388.28999999</v>
      </c>
      <c r="AA2485" s="159">
        <v>130000000</v>
      </c>
      <c r="AB2485" s="159">
        <v>91354388.289999992</v>
      </c>
      <c r="AC2485" s="159">
        <v>22350371.199999999</v>
      </c>
      <c r="AD2485" s="159">
        <v>22350371.199999999</v>
      </c>
      <c r="AE2485" s="159">
        <v>143722894.75</v>
      </c>
      <c r="AF2485" s="159">
        <v>2473465.5299999998</v>
      </c>
      <c r="AG2485" s="159">
        <v>1413715.05</v>
      </c>
      <c r="AH2485" s="159">
        <v>1313734.1599999999</v>
      </c>
      <c r="AI2485" s="159">
        <v>0</v>
      </c>
      <c r="AJ2485" s="159">
        <v>0</v>
      </c>
    </row>
    <row r="2486" spans="1:36">
      <c r="A2486" s="153">
        <v>2</v>
      </c>
      <c r="B2486" s="154">
        <v>1</v>
      </c>
      <c r="C2486" s="154">
        <v>0</v>
      </c>
      <c r="D2486" s="155">
        <v>0</v>
      </c>
      <c r="E2486" s="155" t="s">
        <v>90</v>
      </c>
      <c r="F2486" s="156" t="s">
        <v>6067</v>
      </c>
      <c r="G2486" s="156" t="s">
        <v>90</v>
      </c>
      <c r="H2486" s="156" t="s">
        <v>6068</v>
      </c>
      <c r="I2486" s="155">
        <v>201000</v>
      </c>
      <c r="J2486" s="157" t="s">
        <v>487</v>
      </c>
      <c r="K2486" s="157"/>
      <c r="L2486" s="155">
        <v>2022</v>
      </c>
      <c r="M2486" s="158">
        <v>90108</v>
      </c>
      <c r="N2486" s="159">
        <v>99936066.280000001</v>
      </c>
      <c r="O2486" s="159">
        <v>89129919.140000001</v>
      </c>
      <c r="P2486" s="159">
        <v>61096429.340000004</v>
      </c>
      <c r="Q2486" s="159">
        <v>39767517</v>
      </c>
      <c r="R2486" s="159">
        <v>21328912.34</v>
      </c>
      <c r="S2486" s="159">
        <v>10806147.140000001</v>
      </c>
      <c r="T2486" s="159">
        <v>608.99</v>
      </c>
      <c r="U2486" s="159">
        <v>98366632.870000005</v>
      </c>
      <c r="V2486" s="159">
        <v>82632857.329999998</v>
      </c>
      <c r="W2486" s="159">
        <v>51064349.719999999</v>
      </c>
      <c r="X2486" s="159">
        <v>582367.09</v>
      </c>
      <c r="Y2486" s="159">
        <v>15733775.539999999</v>
      </c>
      <c r="Z2486" s="159">
        <v>7487482.9900000002</v>
      </c>
      <c r="AA2486" s="159">
        <v>0</v>
      </c>
      <c r="AB2486" s="159">
        <v>7487482.9900000002</v>
      </c>
      <c r="AC2486" s="159">
        <v>1555400</v>
      </c>
      <c r="AD2486" s="159">
        <v>1555400</v>
      </c>
      <c r="AE2486" s="159">
        <v>19490349.5</v>
      </c>
      <c r="AF2486" s="159">
        <v>6497061.8099999996</v>
      </c>
      <c r="AG2486" s="159">
        <v>3609461.98</v>
      </c>
      <c r="AH2486" s="159">
        <v>5477656.5199999996</v>
      </c>
      <c r="AI2486" s="159">
        <v>0</v>
      </c>
      <c r="AJ2486" s="159">
        <v>0</v>
      </c>
    </row>
    <row r="2487" spans="1:36">
      <c r="A2487" s="153">
        <v>2</v>
      </c>
      <c r="B2487" s="154">
        <v>2</v>
      </c>
      <c r="C2487" s="154">
        <v>0</v>
      </c>
      <c r="D2487" s="155">
        <v>0</v>
      </c>
      <c r="E2487" s="155" t="s">
        <v>90</v>
      </c>
      <c r="F2487" s="156" t="s">
        <v>6069</v>
      </c>
      <c r="G2487" s="156" t="s">
        <v>90</v>
      </c>
      <c r="H2487" s="156" t="s">
        <v>6070</v>
      </c>
      <c r="I2487" s="155">
        <v>202000</v>
      </c>
      <c r="J2487" s="157" t="s">
        <v>486</v>
      </c>
      <c r="K2487" s="157"/>
      <c r="L2487" s="155">
        <v>2022</v>
      </c>
      <c r="M2487" s="158">
        <v>101118</v>
      </c>
      <c r="N2487" s="159">
        <v>98664352.700000003</v>
      </c>
      <c r="O2487" s="159">
        <v>93428703.840000004</v>
      </c>
      <c r="P2487" s="159">
        <v>61484867.719999999</v>
      </c>
      <c r="Q2487" s="159">
        <v>43750137</v>
      </c>
      <c r="R2487" s="159">
        <v>17734730.719999999</v>
      </c>
      <c r="S2487" s="159">
        <v>5235648.8600000003</v>
      </c>
      <c r="T2487" s="159">
        <v>33149.279999999999</v>
      </c>
      <c r="U2487" s="159">
        <v>93545336.629999995</v>
      </c>
      <c r="V2487" s="159">
        <v>85117101.189999998</v>
      </c>
      <c r="W2487" s="159">
        <v>55039290.630000003</v>
      </c>
      <c r="X2487" s="159">
        <v>131742.71</v>
      </c>
      <c r="Y2487" s="159">
        <v>8428235.4399999995</v>
      </c>
      <c r="Z2487" s="159">
        <v>5626238.8799999999</v>
      </c>
      <c r="AA2487" s="159">
        <v>0</v>
      </c>
      <c r="AB2487" s="159">
        <v>5626238.8799999999</v>
      </c>
      <c r="AC2487" s="159">
        <v>1475024</v>
      </c>
      <c r="AD2487" s="159">
        <v>1475024</v>
      </c>
      <c r="AE2487" s="159">
        <v>4666664</v>
      </c>
      <c r="AF2487" s="159">
        <v>8311602.6500000004</v>
      </c>
      <c r="AG2487" s="159">
        <v>2469127.0299999998</v>
      </c>
      <c r="AH2487" s="159">
        <v>2229429.85</v>
      </c>
      <c r="AI2487" s="159">
        <v>0</v>
      </c>
      <c r="AJ2487" s="159">
        <v>0</v>
      </c>
    </row>
    <row r="2488" spans="1:36">
      <c r="A2488" s="153">
        <v>2</v>
      </c>
      <c r="B2488" s="154">
        <v>3</v>
      </c>
      <c r="C2488" s="154">
        <v>0</v>
      </c>
      <c r="D2488" s="155">
        <v>0</v>
      </c>
      <c r="E2488" s="155" t="s">
        <v>90</v>
      </c>
      <c r="F2488" s="156" t="s">
        <v>6071</v>
      </c>
      <c r="G2488" s="156" t="s">
        <v>90</v>
      </c>
      <c r="H2488" s="156" t="s">
        <v>6072</v>
      </c>
      <c r="I2488" s="155">
        <v>203000</v>
      </c>
      <c r="J2488" s="157" t="s">
        <v>485</v>
      </c>
      <c r="K2488" s="157"/>
      <c r="L2488" s="155">
        <v>2022</v>
      </c>
      <c r="M2488" s="158">
        <v>89319</v>
      </c>
      <c r="N2488" s="159">
        <v>127286413.36</v>
      </c>
      <c r="O2488" s="159">
        <v>119390268.56999999</v>
      </c>
      <c r="P2488" s="159">
        <v>72185219.069999993</v>
      </c>
      <c r="Q2488" s="159">
        <v>52563388</v>
      </c>
      <c r="R2488" s="159">
        <v>19621831.07</v>
      </c>
      <c r="S2488" s="159">
        <v>7896144.79</v>
      </c>
      <c r="T2488" s="159">
        <v>866903.28</v>
      </c>
      <c r="U2488" s="159">
        <v>119345478.26000001</v>
      </c>
      <c r="V2488" s="159">
        <v>112100877.16</v>
      </c>
      <c r="W2488" s="159">
        <v>74089421.109999999</v>
      </c>
      <c r="X2488" s="159">
        <v>679167.8</v>
      </c>
      <c r="Y2488" s="159">
        <v>7244601.0999999996</v>
      </c>
      <c r="Z2488" s="159">
        <v>9490431.9900000002</v>
      </c>
      <c r="AA2488" s="159">
        <v>3000000</v>
      </c>
      <c r="AB2488" s="159">
        <v>6490431.9900000002</v>
      </c>
      <c r="AC2488" s="159">
        <v>0</v>
      </c>
      <c r="AD2488" s="159">
        <v>0</v>
      </c>
      <c r="AE2488" s="159">
        <v>22382000</v>
      </c>
      <c r="AF2488" s="159">
        <v>7289391.4100000001</v>
      </c>
      <c r="AG2488" s="159">
        <v>3878276.58</v>
      </c>
      <c r="AH2488" s="159">
        <v>2231036.2200000002</v>
      </c>
      <c r="AI2488" s="159">
        <v>0</v>
      </c>
      <c r="AJ2488" s="159">
        <v>0</v>
      </c>
    </row>
    <row r="2489" spans="1:36">
      <c r="A2489" s="153">
        <v>2</v>
      </c>
      <c r="B2489" s="154">
        <v>4</v>
      </c>
      <c r="C2489" s="154">
        <v>0</v>
      </c>
      <c r="D2489" s="155">
        <v>0</v>
      </c>
      <c r="E2489" s="155" t="s">
        <v>90</v>
      </c>
      <c r="F2489" s="156" t="s">
        <v>6073</v>
      </c>
      <c r="G2489" s="156" t="s">
        <v>90</v>
      </c>
      <c r="H2489" s="156" t="s">
        <v>6074</v>
      </c>
      <c r="I2489" s="155">
        <v>204000</v>
      </c>
      <c r="J2489" s="157" t="s">
        <v>484</v>
      </c>
      <c r="K2489" s="157"/>
      <c r="L2489" s="155">
        <v>2022</v>
      </c>
      <c r="M2489" s="158">
        <v>35047</v>
      </c>
      <c r="N2489" s="159">
        <v>42192299.460000001</v>
      </c>
      <c r="O2489" s="159">
        <v>42048193</v>
      </c>
      <c r="P2489" s="159">
        <v>29294862.289999999</v>
      </c>
      <c r="Q2489" s="159">
        <v>20312902</v>
      </c>
      <c r="R2489" s="159">
        <v>8981960.2899999991</v>
      </c>
      <c r="S2489" s="159">
        <v>144106.46</v>
      </c>
      <c r="T2489" s="159">
        <v>3608.82</v>
      </c>
      <c r="U2489" s="159">
        <v>41734869.880000003</v>
      </c>
      <c r="V2489" s="159">
        <v>40927109.68</v>
      </c>
      <c r="W2489" s="159">
        <v>26536854.5</v>
      </c>
      <c r="X2489" s="159">
        <v>159178.45000000001</v>
      </c>
      <c r="Y2489" s="159">
        <v>807760.2</v>
      </c>
      <c r="Z2489" s="159">
        <v>1372569.59</v>
      </c>
      <c r="AA2489" s="159">
        <v>0</v>
      </c>
      <c r="AB2489" s="159">
        <v>1372569.59</v>
      </c>
      <c r="AC2489" s="159">
        <v>400000</v>
      </c>
      <c r="AD2489" s="159">
        <v>400000</v>
      </c>
      <c r="AE2489" s="159">
        <v>19725485.59</v>
      </c>
      <c r="AF2489" s="159">
        <v>1121083.32</v>
      </c>
      <c r="AG2489" s="159">
        <v>570230.67000000004</v>
      </c>
      <c r="AH2489" s="159">
        <v>806714.89</v>
      </c>
      <c r="AI2489" s="159">
        <v>0</v>
      </c>
      <c r="AJ2489" s="159">
        <v>0</v>
      </c>
    </row>
    <row r="2490" spans="1:36">
      <c r="A2490" s="153">
        <v>2</v>
      </c>
      <c r="B2490" s="154">
        <v>5</v>
      </c>
      <c r="C2490" s="154">
        <v>0</v>
      </c>
      <c r="D2490" s="155">
        <v>0</v>
      </c>
      <c r="E2490" s="155" t="s">
        <v>90</v>
      </c>
      <c r="F2490" s="156" t="s">
        <v>6075</v>
      </c>
      <c r="G2490" s="156" t="s">
        <v>90</v>
      </c>
      <c r="H2490" s="156" t="s">
        <v>6076</v>
      </c>
      <c r="I2490" s="155">
        <v>205000</v>
      </c>
      <c r="J2490" s="157" t="s">
        <v>483</v>
      </c>
      <c r="K2490" s="157"/>
      <c r="L2490" s="155">
        <v>2022</v>
      </c>
      <c r="M2490" s="158">
        <v>50315</v>
      </c>
      <c r="N2490" s="159">
        <v>70740268.680000007</v>
      </c>
      <c r="O2490" s="159">
        <v>64734913.43</v>
      </c>
      <c r="P2490" s="159">
        <v>44850019.850000001</v>
      </c>
      <c r="Q2490" s="159">
        <v>23603161</v>
      </c>
      <c r="R2490" s="159">
        <v>21246858.850000001</v>
      </c>
      <c r="S2490" s="159">
        <v>6005355.25</v>
      </c>
      <c r="T2490" s="159">
        <v>7526.38</v>
      </c>
      <c r="U2490" s="159">
        <v>61464503.219999999</v>
      </c>
      <c r="V2490" s="159">
        <v>54901902.880000003</v>
      </c>
      <c r="W2490" s="159">
        <v>35896863.869999997</v>
      </c>
      <c r="X2490" s="159">
        <v>377959</v>
      </c>
      <c r="Y2490" s="159">
        <v>6562600.3399999999</v>
      </c>
      <c r="Z2490" s="159">
        <v>2193021.2799999998</v>
      </c>
      <c r="AA2490" s="159">
        <v>0</v>
      </c>
      <c r="AB2490" s="159">
        <v>2193021.2799999998</v>
      </c>
      <c r="AC2490" s="159">
        <v>4700000</v>
      </c>
      <c r="AD2490" s="159">
        <v>4700000</v>
      </c>
      <c r="AE2490" s="159">
        <v>8484910</v>
      </c>
      <c r="AF2490" s="159">
        <v>9833010.5500000007</v>
      </c>
      <c r="AG2490" s="159">
        <v>1865287.49</v>
      </c>
      <c r="AH2490" s="159">
        <v>2014830.1</v>
      </c>
      <c r="AI2490" s="159">
        <v>0</v>
      </c>
      <c r="AJ2490" s="159">
        <v>0</v>
      </c>
    </row>
    <row r="2491" spans="1:36">
      <c r="A2491" s="153">
        <v>2</v>
      </c>
      <c r="B2491" s="154">
        <v>6</v>
      </c>
      <c r="C2491" s="154">
        <v>0</v>
      </c>
      <c r="D2491" s="155">
        <v>0</v>
      </c>
      <c r="E2491" s="155" t="s">
        <v>90</v>
      </c>
      <c r="F2491" s="156" t="s">
        <v>6077</v>
      </c>
      <c r="G2491" s="156" t="s">
        <v>90</v>
      </c>
      <c r="H2491" s="156" t="s">
        <v>6078</v>
      </c>
      <c r="I2491" s="155">
        <v>206000</v>
      </c>
      <c r="J2491" s="157" t="s">
        <v>482</v>
      </c>
      <c r="K2491" s="157"/>
      <c r="L2491" s="155">
        <v>2022</v>
      </c>
      <c r="M2491" s="158">
        <v>63639</v>
      </c>
      <c r="N2491" s="159">
        <v>82052640.819999993</v>
      </c>
      <c r="O2491" s="159">
        <v>70604334.75</v>
      </c>
      <c r="P2491" s="159">
        <v>40614751.399999999</v>
      </c>
      <c r="Q2491" s="159">
        <v>20792371</v>
      </c>
      <c r="R2491" s="159">
        <v>19822380.399999999</v>
      </c>
      <c r="S2491" s="159">
        <v>11448306.07</v>
      </c>
      <c r="T2491" s="159">
        <v>703924.46</v>
      </c>
      <c r="U2491" s="159">
        <v>79153326.439999998</v>
      </c>
      <c r="V2491" s="159">
        <v>66183824.420000002</v>
      </c>
      <c r="W2491" s="159">
        <v>38104612.950000003</v>
      </c>
      <c r="X2491" s="159">
        <v>419382.13</v>
      </c>
      <c r="Y2491" s="159">
        <v>12969502.02</v>
      </c>
      <c r="Z2491" s="159">
        <v>4481710.92</v>
      </c>
      <c r="AA2491" s="159">
        <v>0</v>
      </c>
      <c r="AB2491" s="159">
        <v>4481710.92</v>
      </c>
      <c r="AC2491" s="159">
        <v>1200000</v>
      </c>
      <c r="AD2491" s="159">
        <v>1200000</v>
      </c>
      <c r="AE2491" s="159">
        <v>14100000</v>
      </c>
      <c r="AF2491" s="159">
        <v>4420510.33</v>
      </c>
      <c r="AG2491" s="159">
        <v>634797.96</v>
      </c>
      <c r="AH2491" s="159">
        <v>285702.23</v>
      </c>
      <c r="AI2491" s="159">
        <v>0</v>
      </c>
      <c r="AJ2491" s="159">
        <v>0</v>
      </c>
    </row>
    <row r="2492" spans="1:36">
      <c r="A2492" s="153">
        <v>2</v>
      </c>
      <c r="B2492" s="154">
        <v>7</v>
      </c>
      <c r="C2492" s="154">
        <v>0</v>
      </c>
      <c r="D2492" s="155">
        <v>0</v>
      </c>
      <c r="E2492" s="155" t="s">
        <v>90</v>
      </c>
      <c r="F2492" s="156" t="s">
        <v>6079</v>
      </c>
      <c r="G2492" s="156" t="s">
        <v>90</v>
      </c>
      <c r="H2492" s="156" t="s">
        <v>6080</v>
      </c>
      <c r="I2492" s="155">
        <v>207000</v>
      </c>
      <c r="J2492" s="157" t="s">
        <v>481</v>
      </c>
      <c r="K2492" s="157"/>
      <c r="L2492" s="155">
        <v>2022</v>
      </c>
      <c r="M2492" s="158">
        <v>43429</v>
      </c>
      <c r="N2492" s="159">
        <v>51399137.960000001</v>
      </c>
      <c r="O2492" s="159">
        <v>49958252.100000001</v>
      </c>
      <c r="P2492" s="159">
        <v>35366982.560000002</v>
      </c>
      <c r="Q2492" s="159">
        <v>18134370</v>
      </c>
      <c r="R2492" s="159">
        <v>17232612.559999999</v>
      </c>
      <c r="S2492" s="159">
        <v>1440885.86</v>
      </c>
      <c r="T2492" s="159">
        <v>152300</v>
      </c>
      <c r="U2492" s="159">
        <v>51823687.960000001</v>
      </c>
      <c r="V2492" s="159">
        <v>48446544.460000001</v>
      </c>
      <c r="W2492" s="159">
        <v>29326824.609999999</v>
      </c>
      <c r="X2492" s="159">
        <v>260268.79</v>
      </c>
      <c r="Y2492" s="159">
        <v>3377143.5</v>
      </c>
      <c r="Z2492" s="159">
        <v>2568214.48</v>
      </c>
      <c r="AA2492" s="159">
        <v>1000000</v>
      </c>
      <c r="AB2492" s="159">
        <v>1568214.48</v>
      </c>
      <c r="AC2492" s="159">
        <v>0</v>
      </c>
      <c r="AD2492" s="159">
        <v>0</v>
      </c>
      <c r="AE2492" s="159">
        <v>9000692.4000000004</v>
      </c>
      <c r="AF2492" s="159">
        <v>1511707.64</v>
      </c>
      <c r="AG2492" s="159">
        <v>2121407.21</v>
      </c>
      <c r="AH2492" s="159">
        <v>745666.59</v>
      </c>
      <c r="AI2492" s="159">
        <v>0</v>
      </c>
      <c r="AJ2492" s="159">
        <v>692.4</v>
      </c>
    </row>
    <row r="2493" spans="1:36">
      <c r="A2493" s="153">
        <v>2</v>
      </c>
      <c r="B2493" s="154">
        <v>8</v>
      </c>
      <c r="C2493" s="154">
        <v>0</v>
      </c>
      <c r="D2493" s="155">
        <v>0</v>
      </c>
      <c r="E2493" s="155" t="s">
        <v>90</v>
      </c>
      <c r="F2493" s="156" t="s">
        <v>6081</v>
      </c>
      <c r="G2493" s="156" t="s">
        <v>90</v>
      </c>
      <c r="H2493" s="156" t="s">
        <v>6082</v>
      </c>
      <c r="I2493" s="155">
        <v>208000</v>
      </c>
      <c r="J2493" s="157" t="s">
        <v>480</v>
      </c>
      <c r="K2493" s="157"/>
      <c r="L2493" s="155">
        <v>2022</v>
      </c>
      <c r="M2493" s="158">
        <v>158600</v>
      </c>
      <c r="N2493" s="159">
        <v>211034040.05000001</v>
      </c>
      <c r="O2493" s="159">
        <v>196001569.86000001</v>
      </c>
      <c r="P2493" s="159">
        <v>133826957.7</v>
      </c>
      <c r="Q2493" s="159">
        <v>91443610</v>
      </c>
      <c r="R2493" s="159">
        <v>42383347.700000003</v>
      </c>
      <c r="S2493" s="159">
        <v>15032470.189999999</v>
      </c>
      <c r="T2493" s="159">
        <v>395470.13</v>
      </c>
      <c r="U2493" s="159">
        <v>211153766.53</v>
      </c>
      <c r="V2493" s="159">
        <v>181019773.12</v>
      </c>
      <c r="W2493" s="159">
        <v>97640357.739999995</v>
      </c>
      <c r="X2493" s="159">
        <v>1774081.67</v>
      </c>
      <c r="Y2493" s="159">
        <v>30133993.41</v>
      </c>
      <c r="Z2493" s="159">
        <v>21393264.210000001</v>
      </c>
      <c r="AA2493" s="159">
        <v>10644604</v>
      </c>
      <c r="AB2493" s="159">
        <v>10748660.210000001</v>
      </c>
      <c r="AC2493" s="159">
        <v>14401617</v>
      </c>
      <c r="AD2493" s="159">
        <v>14401617</v>
      </c>
      <c r="AE2493" s="159">
        <v>47137908</v>
      </c>
      <c r="AF2493" s="159">
        <v>14981796.74</v>
      </c>
      <c r="AG2493" s="159">
        <v>3283219.56</v>
      </c>
      <c r="AH2493" s="159">
        <v>3101414.57</v>
      </c>
      <c r="AI2493" s="159">
        <v>0</v>
      </c>
      <c r="AJ2493" s="159">
        <v>0</v>
      </c>
    </row>
    <row r="2494" spans="1:36">
      <c r="A2494" s="153">
        <v>2</v>
      </c>
      <c r="B2494" s="154">
        <v>9</v>
      </c>
      <c r="C2494" s="154">
        <v>0</v>
      </c>
      <c r="D2494" s="155">
        <v>0</v>
      </c>
      <c r="E2494" s="155" t="s">
        <v>90</v>
      </c>
      <c r="F2494" s="156" t="s">
        <v>6083</v>
      </c>
      <c r="G2494" s="156" t="s">
        <v>90</v>
      </c>
      <c r="H2494" s="156" t="s">
        <v>6084</v>
      </c>
      <c r="I2494" s="155">
        <v>209000</v>
      </c>
      <c r="J2494" s="157" t="s">
        <v>479</v>
      </c>
      <c r="K2494" s="157"/>
      <c r="L2494" s="155">
        <v>2022</v>
      </c>
      <c r="M2494" s="158">
        <v>55318</v>
      </c>
      <c r="N2494" s="159">
        <v>75275404.540000007</v>
      </c>
      <c r="O2494" s="159">
        <v>71511982.900000006</v>
      </c>
      <c r="P2494" s="159">
        <v>35543116.329999998</v>
      </c>
      <c r="Q2494" s="159">
        <v>12646860</v>
      </c>
      <c r="R2494" s="159">
        <v>22896256.329999998</v>
      </c>
      <c r="S2494" s="159">
        <v>3763421.64</v>
      </c>
      <c r="T2494" s="159">
        <v>401.62</v>
      </c>
      <c r="U2494" s="159">
        <v>72024981.129999995</v>
      </c>
      <c r="V2494" s="159">
        <v>67093336.25</v>
      </c>
      <c r="W2494" s="159">
        <v>42356220.32</v>
      </c>
      <c r="X2494" s="159">
        <v>403073.68</v>
      </c>
      <c r="Y2494" s="159">
        <v>4931644.88</v>
      </c>
      <c r="Z2494" s="159">
        <v>2973021.82</v>
      </c>
      <c r="AA2494" s="159">
        <v>0</v>
      </c>
      <c r="AB2494" s="159">
        <v>2973021.82</v>
      </c>
      <c r="AC2494" s="159">
        <v>1775920</v>
      </c>
      <c r="AD2494" s="159">
        <v>1775920</v>
      </c>
      <c r="AE2494" s="159">
        <v>19000659.399999999</v>
      </c>
      <c r="AF2494" s="159">
        <v>4418646.6500000004</v>
      </c>
      <c r="AG2494" s="159">
        <v>607887.21</v>
      </c>
      <c r="AH2494" s="159">
        <v>755486.25</v>
      </c>
      <c r="AI2494" s="159">
        <v>0</v>
      </c>
      <c r="AJ2494" s="159">
        <v>0</v>
      </c>
    </row>
    <row r="2495" spans="1:36">
      <c r="A2495" s="153">
        <v>2</v>
      </c>
      <c r="B2495" s="154">
        <v>10</v>
      </c>
      <c r="C2495" s="154">
        <v>0</v>
      </c>
      <c r="D2495" s="155">
        <v>0</v>
      </c>
      <c r="E2495" s="155" t="s">
        <v>90</v>
      </c>
      <c r="F2495" s="156" t="s">
        <v>6085</v>
      </c>
      <c r="G2495" s="156" t="s">
        <v>90</v>
      </c>
      <c r="H2495" s="156" t="s">
        <v>6086</v>
      </c>
      <c r="I2495" s="155">
        <v>210000</v>
      </c>
      <c r="J2495" s="157" t="s">
        <v>478</v>
      </c>
      <c r="K2495" s="157"/>
      <c r="L2495" s="155">
        <v>2022</v>
      </c>
      <c r="M2495" s="158">
        <v>54493</v>
      </c>
      <c r="N2495" s="159">
        <v>63413301.829999998</v>
      </c>
      <c r="O2495" s="159">
        <v>59347973.479999997</v>
      </c>
      <c r="P2495" s="159">
        <v>43444002.989999995</v>
      </c>
      <c r="Q2495" s="159">
        <v>26521408</v>
      </c>
      <c r="R2495" s="159">
        <v>16922594.989999998</v>
      </c>
      <c r="S2495" s="159">
        <v>4065328.35</v>
      </c>
      <c r="T2495" s="159">
        <v>156</v>
      </c>
      <c r="U2495" s="159">
        <v>59167189.710000001</v>
      </c>
      <c r="V2495" s="159">
        <v>56118824.859999999</v>
      </c>
      <c r="W2495" s="159">
        <v>35864154.399999999</v>
      </c>
      <c r="X2495" s="159">
        <v>549303.52</v>
      </c>
      <c r="Y2495" s="159">
        <v>3048364.85</v>
      </c>
      <c r="Z2495" s="159">
        <v>3606377.59</v>
      </c>
      <c r="AA2495" s="159">
        <v>1805953</v>
      </c>
      <c r="AB2495" s="159">
        <v>1800424.5899999999</v>
      </c>
      <c r="AC2495" s="159">
        <v>3518023.51</v>
      </c>
      <c r="AD2495" s="159">
        <v>3518023.51</v>
      </c>
      <c r="AE2495" s="159">
        <v>18402094.890000001</v>
      </c>
      <c r="AF2495" s="159">
        <v>3229148.62</v>
      </c>
      <c r="AG2495" s="159">
        <v>2630273.54</v>
      </c>
      <c r="AH2495" s="159">
        <v>2118979.9500000002</v>
      </c>
      <c r="AI2495" s="159">
        <v>0</v>
      </c>
      <c r="AJ2495" s="159">
        <v>0</v>
      </c>
    </row>
    <row r="2496" spans="1:36">
      <c r="A2496" s="153">
        <v>2</v>
      </c>
      <c r="B2496" s="154">
        <v>11</v>
      </c>
      <c r="C2496" s="154">
        <v>0</v>
      </c>
      <c r="D2496" s="155">
        <v>0</v>
      </c>
      <c r="E2496" s="155" t="s">
        <v>90</v>
      </c>
      <c r="F2496" s="156" t="s">
        <v>6087</v>
      </c>
      <c r="G2496" s="156" t="s">
        <v>90</v>
      </c>
      <c r="H2496" s="156" t="s">
        <v>6088</v>
      </c>
      <c r="I2496" s="155">
        <v>211000</v>
      </c>
      <c r="J2496" s="157" t="s">
        <v>477</v>
      </c>
      <c r="K2496" s="157"/>
      <c r="L2496" s="155">
        <v>2022</v>
      </c>
      <c r="M2496" s="158">
        <v>106211</v>
      </c>
      <c r="N2496" s="159">
        <v>150143431.28</v>
      </c>
      <c r="O2496" s="159">
        <v>137235381.36000001</v>
      </c>
      <c r="P2496" s="159">
        <v>83685277.109999999</v>
      </c>
      <c r="Q2496" s="159">
        <v>49491210</v>
      </c>
      <c r="R2496" s="159">
        <v>34194067.109999999</v>
      </c>
      <c r="S2496" s="159">
        <v>12908049.92</v>
      </c>
      <c r="T2496" s="159">
        <v>63874</v>
      </c>
      <c r="U2496" s="159">
        <v>148347541.94999999</v>
      </c>
      <c r="V2496" s="159">
        <v>136768608.77000001</v>
      </c>
      <c r="W2496" s="159">
        <v>68603571.879999995</v>
      </c>
      <c r="X2496" s="159">
        <v>1236959.27</v>
      </c>
      <c r="Y2496" s="159">
        <v>11578933.18</v>
      </c>
      <c r="Z2496" s="159">
        <v>7822559.1500000004</v>
      </c>
      <c r="AA2496" s="159">
        <v>6000000</v>
      </c>
      <c r="AB2496" s="159">
        <v>1822559.1500000004</v>
      </c>
      <c r="AC2496" s="159">
        <v>3050000</v>
      </c>
      <c r="AD2496" s="159">
        <v>3050000</v>
      </c>
      <c r="AE2496" s="159">
        <v>45850000</v>
      </c>
      <c r="AF2496" s="159">
        <v>466772.59</v>
      </c>
      <c r="AG2496" s="159">
        <v>2511014.94</v>
      </c>
      <c r="AH2496" s="159">
        <v>2399740.39</v>
      </c>
      <c r="AI2496" s="159">
        <v>0</v>
      </c>
      <c r="AJ2496" s="159">
        <v>0</v>
      </c>
    </row>
    <row r="2497" spans="1:36">
      <c r="A2497" s="153">
        <v>2</v>
      </c>
      <c r="B2497" s="154">
        <v>12</v>
      </c>
      <c r="C2497" s="154">
        <v>0</v>
      </c>
      <c r="D2497" s="155">
        <v>0</v>
      </c>
      <c r="E2497" s="155" t="s">
        <v>90</v>
      </c>
      <c r="F2497" s="156" t="s">
        <v>6089</v>
      </c>
      <c r="G2497" s="156" t="s">
        <v>90</v>
      </c>
      <c r="H2497" s="156" t="s">
        <v>6090</v>
      </c>
      <c r="I2497" s="155">
        <v>212000</v>
      </c>
      <c r="J2497" s="157" t="s">
        <v>476</v>
      </c>
      <c r="K2497" s="157"/>
      <c r="L2497" s="155">
        <v>2022</v>
      </c>
      <c r="M2497" s="158">
        <v>45975</v>
      </c>
      <c r="N2497" s="159">
        <v>65610958.170000002</v>
      </c>
      <c r="O2497" s="159">
        <v>60123681.259999998</v>
      </c>
      <c r="P2497" s="159">
        <v>48391963.43</v>
      </c>
      <c r="Q2497" s="159">
        <v>28610230</v>
      </c>
      <c r="R2497" s="159">
        <v>19781733.43</v>
      </c>
      <c r="S2497" s="159">
        <v>5487276.9100000001</v>
      </c>
      <c r="T2497" s="159">
        <v>5210</v>
      </c>
      <c r="U2497" s="159">
        <v>59625558.100000001</v>
      </c>
      <c r="V2497" s="159">
        <v>56242215.649999999</v>
      </c>
      <c r="W2497" s="159">
        <v>37005362.090000004</v>
      </c>
      <c r="X2497" s="159">
        <v>326936.11</v>
      </c>
      <c r="Y2497" s="159">
        <v>3383342.45</v>
      </c>
      <c r="Z2497" s="159">
        <v>2404464.4</v>
      </c>
      <c r="AA2497" s="159">
        <v>0</v>
      </c>
      <c r="AB2497" s="159">
        <v>2404464.4</v>
      </c>
      <c r="AC2497" s="159">
        <v>1641600</v>
      </c>
      <c r="AD2497" s="159">
        <v>1641600</v>
      </c>
      <c r="AE2497" s="159">
        <v>11868292</v>
      </c>
      <c r="AF2497" s="159">
        <v>3881465.61</v>
      </c>
      <c r="AG2497" s="159">
        <v>1394709.05</v>
      </c>
      <c r="AH2497" s="159">
        <v>1321136.18</v>
      </c>
      <c r="AI2497" s="159">
        <v>0</v>
      </c>
      <c r="AJ2497" s="159">
        <v>0</v>
      </c>
    </row>
    <row r="2498" spans="1:36">
      <c r="A2498" s="153">
        <v>2</v>
      </c>
      <c r="B2498" s="154">
        <v>13</v>
      </c>
      <c r="C2498" s="154">
        <v>0</v>
      </c>
      <c r="D2498" s="155">
        <v>0</v>
      </c>
      <c r="E2498" s="155" t="s">
        <v>90</v>
      </c>
      <c r="F2498" s="156" t="s">
        <v>6091</v>
      </c>
      <c r="G2498" s="156" t="s">
        <v>90</v>
      </c>
      <c r="H2498" s="156" t="s">
        <v>6092</v>
      </c>
      <c r="I2498" s="155">
        <v>213000</v>
      </c>
      <c r="J2498" s="157" t="s">
        <v>475</v>
      </c>
      <c r="K2498" s="157"/>
      <c r="L2498" s="155">
        <v>2022</v>
      </c>
      <c r="M2498" s="158">
        <v>37003</v>
      </c>
      <c r="N2498" s="159">
        <v>57993499.689999998</v>
      </c>
      <c r="O2498" s="159">
        <v>55617045.450000003</v>
      </c>
      <c r="P2498" s="159">
        <v>36199985.310000002</v>
      </c>
      <c r="Q2498" s="159">
        <v>22142609</v>
      </c>
      <c r="R2498" s="159">
        <v>14057376.310000001</v>
      </c>
      <c r="S2498" s="159">
        <v>2376454.2400000002</v>
      </c>
      <c r="T2498" s="159">
        <v>359070</v>
      </c>
      <c r="U2498" s="159">
        <v>56697964.07</v>
      </c>
      <c r="V2498" s="159">
        <v>52543348.329999998</v>
      </c>
      <c r="W2498" s="159">
        <v>30557816.34</v>
      </c>
      <c r="X2498" s="159">
        <v>716655.17</v>
      </c>
      <c r="Y2498" s="159">
        <v>4154615.74</v>
      </c>
      <c r="Z2498" s="159">
        <v>15202342.5</v>
      </c>
      <c r="AA2498" s="159">
        <v>15000000</v>
      </c>
      <c r="AB2498" s="159">
        <v>202342.5</v>
      </c>
      <c r="AC2498" s="159">
        <v>15207573</v>
      </c>
      <c r="AD2498" s="159">
        <v>15207573</v>
      </c>
      <c r="AE2498" s="159">
        <v>20110462.34</v>
      </c>
      <c r="AF2498" s="159">
        <v>3073697.12</v>
      </c>
      <c r="AG2498" s="159">
        <v>338548.33</v>
      </c>
      <c r="AH2498" s="159">
        <v>359310.07</v>
      </c>
      <c r="AI2498" s="159">
        <v>0</v>
      </c>
      <c r="AJ2498" s="159">
        <v>0</v>
      </c>
    </row>
    <row r="2499" spans="1:36">
      <c r="A2499" s="153">
        <v>2</v>
      </c>
      <c r="B2499" s="154">
        <v>14</v>
      </c>
      <c r="C2499" s="154">
        <v>0</v>
      </c>
      <c r="D2499" s="155">
        <v>0</v>
      </c>
      <c r="E2499" s="155" t="s">
        <v>90</v>
      </c>
      <c r="F2499" s="156" t="s">
        <v>6093</v>
      </c>
      <c r="G2499" s="156" t="s">
        <v>90</v>
      </c>
      <c r="H2499" s="156" t="s">
        <v>6094</v>
      </c>
      <c r="I2499" s="155">
        <v>214000</v>
      </c>
      <c r="J2499" s="157" t="s">
        <v>474</v>
      </c>
      <c r="K2499" s="157"/>
      <c r="L2499" s="155">
        <v>2022</v>
      </c>
      <c r="M2499" s="158">
        <v>107090</v>
      </c>
      <c r="N2499" s="159">
        <v>123186361.98</v>
      </c>
      <c r="O2499" s="159">
        <v>111511169.16</v>
      </c>
      <c r="P2499" s="159">
        <v>65271724.840000004</v>
      </c>
      <c r="Q2499" s="159">
        <v>41007854</v>
      </c>
      <c r="R2499" s="159">
        <v>24263870.84</v>
      </c>
      <c r="S2499" s="159">
        <v>11675192.82</v>
      </c>
      <c r="T2499" s="159">
        <v>2646909.7400000002</v>
      </c>
      <c r="U2499" s="159">
        <v>115764675.84999999</v>
      </c>
      <c r="V2499" s="159">
        <v>97813051.730000004</v>
      </c>
      <c r="W2499" s="159">
        <v>64866359.649999999</v>
      </c>
      <c r="X2499" s="159">
        <v>1535797.96</v>
      </c>
      <c r="Y2499" s="159">
        <v>17951624.120000001</v>
      </c>
      <c r="Z2499" s="159">
        <v>5806907.4000000004</v>
      </c>
      <c r="AA2499" s="159">
        <v>0</v>
      </c>
      <c r="AB2499" s="159">
        <v>5806907.4000000004</v>
      </c>
      <c r="AC2499" s="159">
        <v>1672667</v>
      </c>
      <c r="AD2499" s="159">
        <v>1672667</v>
      </c>
      <c r="AE2499" s="159">
        <v>46827333</v>
      </c>
      <c r="AF2499" s="159">
        <v>13698117.43</v>
      </c>
      <c r="AG2499" s="159">
        <v>2921677.69</v>
      </c>
      <c r="AH2499" s="159">
        <v>1232890.98</v>
      </c>
      <c r="AI2499" s="159">
        <v>0</v>
      </c>
      <c r="AJ2499" s="159">
        <v>0</v>
      </c>
    </row>
    <row r="2500" spans="1:36">
      <c r="A2500" s="153">
        <v>2</v>
      </c>
      <c r="B2500" s="154">
        <v>15</v>
      </c>
      <c r="C2500" s="154">
        <v>0</v>
      </c>
      <c r="D2500" s="155">
        <v>0</v>
      </c>
      <c r="E2500" s="155" t="s">
        <v>90</v>
      </c>
      <c r="F2500" s="156" t="s">
        <v>6095</v>
      </c>
      <c r="G2500" s="156" t="s">
        <v>90</v>
      </c>
      <c r="H2500" s="156" t="s">
        <v>6096</v>
      </c>
      <c r="I2500" s="155">
        <v>215000</v>
      </c>
      <c r="J2500" s="157" t="s">
        <v>473</v>
      </c>
      <c r="K2500" s="157"/>
      <c r="L2500" s="155">
        <v>2022</v>
      </c>
      <c r="M2500" s="158">
        <v>76723</v>
      </c>
      <c r="N2500" s="159">
        <v>89783463.400000006</v>
      </c>
      <c r="O2500" s="159">
        <v>81735653.260000005</v>
      </c>
      <c r="P2500" s="159">
        <v>45290656.230000004</v>
      </c>
      <c r="Q2500" s="159">
        <v>28547566</v>
      </c>
      <c r="R2500" s="159">
        <v>16743090.23</v>
      </c>
      <c r="S2500" s="159">
        <v>8047810.1399999997</v>
      </c>
      <c r="T2500" s="159">
        <v>308436.15999999997</v>
      </c>
      <c r="U2500" s="159">
        <v>95005358.299999997</v>
      </c>
      <c r="V2500" s="159">
        <v>73517523.859999999</v>
      </c>
      <c r="W2500" s="159">
        <v>49900574.420000002</v>
      </c>
      <c r="X2500" s="159">
        <v>383422.63</v>
      </c>
      <c r="Y2500" s="159">
        <v>21487834.440000001</v>
      </c>
      <c r="Z2500" s="159">
        <v>14181006.720000001</v>
      </c>
      <c r="AA2500" s="159">
        <v>7000000</v>
      </c>
      <c r="AB2500" s="159">
        <v>7181006.7200000007</v>
      </c>
      <c r="AC2500" s="159">
        <v>722292</v>
      </c>
      <c r="AD2500" s="159">
        <v>722292</v>
      </c>
      <c r="AE2500" s="159">
        <v>17788928</v>
      </c>
      <c r="AF2500" s="159">
        <v>8218129.4000000004</v>
      </c>
      <c r="AG2500" s="159">
        <v>2336922.34</v>
      </c>
      <c r="AH2500" s="159">
        <v>1583023.49</v>
      </c>
      <c r="AI2500" s="159">
        <v>0</v>
      </c>
      <c r="AJ2500" s="159">
        <v>0</v>
      </c>
    </row>
    <row r="2501" spans="1:36">
      <c r="A2501" s="153">
        <v>2</v>
      </c>
      <c r="B2501" s="154">
        <v>16</v>
      </c>
      <c r="C2501" s="154">
        <v>0</v>
      </c>
      <c r="D2501" s="155">
        <v>0</v>
      </c>
      <c r="E2501" s="155" t="s">
        <v>90</v>
      </c>
      <c r="F2501" s="156" t="s">
        <v>6097</v>
      </c>
      <c r="G2501" s="156" t="s">
        <v>90</v>
      </c>
      <c r="H2501" s="156" t="s">
        <v>6098</v>
      </c>
      <c r="I2501" s="155">
        <v>216000</v>
      </c>
      <c r="J2501" s="157" t="s">
        <v>472</v>
      </c>
      <c r="K2501" s="157"/>
      <c r="L2501" s="155">
        <v>2022</v>
      </c>
      <c r="M2501" s="158">
        <v>62948</v>
      </c>
      <c r="N2501" s="159">
        <v>69947471.790000007</v>
      </c>
      <c r="O2501" s="159">
        <v>58295677.340000004</v>
      </c>
      <c r="P2501" s="159">
        <v>28555456.949999999</v>
      </c>
      <c r="Q2501" s="159">
        <v>13602516</v>
      </c>
      <c r="R2501" s="159">
        <v>14952940.949999999</v>
      </c>
      <c r="S2501" s="159">
        <v>11651794.449999999</v>
      </c>
      <c r="T2501" s="159">
        <v>28217.3</v>
      </c>
      <c r="U2501" s="159">
        <v>59275573.850000001</v>
      </c>
      <c r="V2501" s="159">
        <v>52552703.549999997</v>
      </c>
      <c r="W2501" s="159">
        <v>28379577.859999999</v>
      </c>
      <c r="X2501" s="159">
        <v>595170</v>
      </c>
      <c r="Y2501" s="159">
        <v>6722870.2999999998</v>
      </c>
      <c r="Z2501" s="159">
        <v>7034649.4199999999</v>
      </c>
      <c r="AA2501" s="159">
        <v>0</v>
      </c>
      <c r="AB2501" s="159">
        <v>7034649.4199999999</v>
      </c>
      <c r="AC2501" s="159">
        <v>0</v>
      </c>
      <c r="AD2501" s="159">
        <v>0</v>
      </c>
      <c r="AE2501" s="159">
        <v>18000000</v>
      </c>
      <c r="AF2501" s="159">
        <v>5742973.79</v>
      </c>
      <c r="AG2501" s="159">
        <v>2652817.9</v>
      </c>
      <c r="AH2501" s="159">
        <v>1702220.35</v>
      </c>
      <c r="AI2501" s="159">
        <v>0</v>
      </c>
      <c r="AJ2501" s="159">
        <v>0</v>
      </c>
    </row>
    <row r="2502" spans="1:36">
      <c r="A2502" s="153">
        <v>2</v>
      </c>
      <c r="B2502" s="154">
        <v>17</v>
      </c>
      <c r="C2502" s="154">
        <v>0</v>
      </c>
      <c r="D2502" s="155">
        <v>0</v>
      </c>
      <c r="E2502" s="155" t="s">
        <v>90</v>
      </c>
      <c r="F2502" s="156" t="s">
        <v>6099</v>
      </c>
      <c r="G2502" s="156" t="s">
        <v>90</v>
      </c>
      <c r="H2502" s="156" t="s">
        <v>6100</v>
      </c>
      <c r="I2502" s="155">
        <v>217000</v>
      </c>
      <c r="J2502" s="157" t="s">
        <v>471</v>
      </c>
      <c r="K2502" s="157"/>
      <c r="L2502" s="155">
        <v>2022</v>
      </c>
      <c r="M2502" s="158">
        <v>43713</v>
      </c>
      <c r="N2502" s="159">
        <v>57301719.130000003</v>
      </c>
      <c r="O2502" s="159">
        <v>53129563.32</v>
      </c>
      <c r="P2502" s="159">
        <v>39296763.149999999</v>
      </c>
      <c r="Q2502" s="159">
        <v>26911585</v>
      </c>
      <c r="R2502" s="159">
        <v>12385178.15</v>
      </c>
      <c r="S2502" s="159">
        <v>4172155.81</v>
      </c>
      <c r="T2502" s="159">
        <v>925702.1</v>
      </c>
      <c r="U2502" s="159">
        <v>53536131.280000001</v>
      </c>
      <c r="V2502" s="159">
        <v>48816132.259999998</v>
      </c>
      <c r="W2502" s="159">
        <v>29925840.82</v>
      </c>
      <c r="X2502" s="159">
        <v>268785.45</v>
      </c>
      <c r="Y2502" s="159">
        <v>4719999.0199999996</v>
      </c>
      <c r="Z2502" s="159">
        <v>801957.41</v>
      </c>
      <c r="AA2502" s="159">
        <v>0</v>
      </c>
      <c r="AB2502" s="159">
        <v>801957.41</v>
      </c>
      <c r="AC2502" s="159">
        <v>2770951</v>
      </c>
      <c r="AD2502" s="159">
        <v>2770951</v>
      </c>
      <c r="AE2502" s="159">
        <v>9652659.3699999992</v>
      </c>
      <c r="AF2502" s="159">
        <v>4313431.0599999996</v>
      </c>
      <c r="AG2502" s="159">
        <v>2001600.08</v>
      </c>
      <c r="AH2502" s="159">
        <v>1360507.87</v>
      </c>
      <c r="AI2502" s="159">
        <v>0</v>
      </c>
      <c r="AJ2502" s="159">
        <v>0</v>
      </c>
    </row>
    <row r="2503" spans="1:36">
      <c r="A2503" s="153">
        <v>2</v>
      </c>
      <c r="B2503" s="154">
        <v>18</v>
      </c>
      <c r="C2503" s="154">
        <v>0</v>
      </c>
      <c r="D2503" s="155">
        <v>0</v>
      </c>
      <c r="E2503" s="155" t="s">
        <v>90</v>
      </c>
      <c r="F2503" s="156" t="s">
        <v>6101</v>
      </c>
      <c r="G2503" s="156" t="s">
        <v>90</v>
      </c>
      <c r="H2503" s="156" t="s">
        <v>6102</v>
      </c>
      <c r="I2503" s="155">
        <v>218000</v>
      </c>
      <c r="J2503" s="157" t="s">
        <v>208</v>
      </c>
      <c r="K2503" s="157"/>
      <c r="L2503" s="155">
        <v>2022</v>
      </c>
      <c r="M2503" s="158">
        <v>54646</v>
      </c>
      <c r="N2503" s="159">
        <v>58761132.340000004</v>
      </c>
      <c r="O2503" s="159">
        <v>45325239.009999998</v>
      </c>
      <c r="P2503" s="159">
        <v>24883176.850000001</v>
      </c>
      <c r="Q2503" s="159">
        <v>13794583</v>
      </c>
      <c r="R2503" s="159">
        <v>11088593.85</v>
      </c>
      <c r="S2503" s="159">
        <v>13435893.33</v>
      </c>
      <c r="T2503" s="159">
        <v>36723.58</v>
      </c>
      <c r="U2503" s="159">
        <v>53554013.270000003</v>
      </c>
      <c r="V2503" s="159">
        <v>39452545.939999998</v>
      </c>
      <c r="W2503" s="159">
        <v>25151480.300000001</v>
      </c>
      <c r="X2503" s="159">
        <v>430321.95</v>
      </c>
      <c r="Y2503" s="159">
        <v>14101467.33</v>
      </c>
      <c r="Z2503" s="159">
        <v>1699428.56</v>
      </c>
      <c r="AA2503" s="159">
        <v>0</v>
      </c>
      <c r="AB2503" s="159">
        <v>1699428.56</v>
      </c>
      <c r="AC2503" s="159">
        <v>0</v>
      </c>
      <c r="AD2503" s="159">
        <v>0</v>
      </c>
      <c r="AE2503" s="159">
        <v>11915000</v>
      </c>
      <c r="AF2503" s="159">
        <v>5872693.0700000003</v>
      </c>
      <c r="AG2503" s="159">
        <v>1013199.41</v>
      </c>
      <c r="AH2503" s="159">
        <v>1063912.55</v>
      </c>
      <c r="AI2503" s="159">
        <v>0</v>
      </c>
      <c r="AJ2503" s="159">
        <v>0</v>
      </c>
    </row>
    <row r="2504" spans="1:36">
      <c r="A2504" s="153">
        <v>2</v>
      </c>
      <c r="B2504" s="154">
        <v>19</v>
      </c>
      <c r="C2504" s="154">
        <v>0</v>
      </c>
      <c r="D2504" s="155">
        <v>0</v>
      </c>
      <c r="E2504" s="155" t="s">
        <v>90</v>
      </c>
      <c r="F2504" s="156" t="s">
        <v>6103</v>
      </c>
      <c r="G2504" s="156" t="s">
        <v>90</v>
      </c>
      <c r="H2504" s="156" t="s">
        <v>6104</v>
      </c>
      <c r="I2504" s="155">
        <v>219000</v>
      </c>
      <c r="J2504" s="157" t="s">
        <v>429</v>
      </c>
      <c r="K2504" s="157"/>
      <c r="L2504" s="155">
        <v>2022</v>
      </c>
      <c r="M2504" s="158">
        <v>157178</v>
      </c>
      <c r="N2504" s="159">
        <v>177758490.97</v>
      </c>
      <c r="O2504" s="159">
        <v>167323562.61000001</v>
      </c>
      <c r="P2504" s="159">
        <v>108968601.43000001</v>
      </c>
      <c r="Q2504" s="159">
        <v>73185530</v>
      </c>
      <c r="R2504" s="159">
        <v>35783071.43</v>
      </c>
      <c r="S2504" s="159">
        <v>10434928.359999999</v>
      </c>
      <c r="T2504" s="159">
        <v>1923193.93</v>
      </c>
      <c r="U2504" s="159">
        <v>164812650.27000001</v>
      </c>
      <c r="V2504" s="159">
        <v>152433195.34</v>
      </c>
      <c r="W2504" s="159">
        <v>98717998.709999993</v>
      </c>
      <c r="X2504" s="159">
        <v>1785289.34</v>
      </c>
      <c r="Y2504" s="159">
        <v>12379454.93</v>
      </c>
      <c r="Z2504" s="159">
        <v>10641700.18</v>
      </c>
      <c r="AA2504" s="159">
        <v>0</v>
      </c>
      <c r="AB2504" s="159">
        <v>10641700.18</v>
      </c>
      <c r="AC2504" s="159">
        <v>5671000</v>
      </c>
      <c r="AD2504" s="159">
        <v>5671000</v>
      </c>
      <c r="AE2504" s="159">
        <v>51041000</v>
      </c>
      <c r="AF2504" s="159">
        <v>14890367.27</v>
      </c>
      <c r="AG2504" s="159">
        <v>3458144.45</v>
      </c>
      <c r="AH2504" s="159">
        <v>2808486.63</v>
      </c>
      <c r="AI2504" s="159">
        <v>0</v>
      </c>
      <c r="AJ2504" s="159">
        <v>0</v>
      </c>
    </row>
    <row r="2505" spans="1:36">
      <c r="A2505" s="153">
        <v>2</v>
      </c>
      <c r="B2505" s="154">
        <v>20</v>
      </c>
      <c r="C2505" s="154">
        <v>0</v>
      </c>
      <c r="D2505" s="155">
        <v>0</v>
      </c>
      <c r="E2505" s="155" t="s">
        <v>90</v>
      </c>
      <c r="F2505" s="156" t="s">
        <v>6105</v>
      </c>
      <c r="G2505" s="156" t="s">
        <v>90</v>
      </c>
      <c r="H2505" s="156" t="s">
        <v>6106</v>
      </c>
      <c r="I2505" s="155">
        <v>220000</v>
      </c>
      <c r="J2505" s="157" t="s">
        <v>470</v>
      </c>
      <c r="K2505" s="157"/>
      <c r="L2505" s="155">
        <v>2022</v>
      </c>
      <c r="M2505" s="158">
        <v>85092</v>
      </c>
      <c r="N2505" s="159">
        <v>90513782.930000007</v>
      </c>
      <c r="O2505" s="159">
        <v>84274553.069999993</v>
      </c>
      <c r="P2505" s="159">
        <v>44189948.039999999</v>
      </c>
      <c r="Q2505" s="159">
        <v>27083112</v>
      </c>
      <c r="R2505" s="159">
        <v>17106836.039999999</v>
      </c>
      <c r="S2505" s="159">
        <v>6239229.8600000003</v>
      </c>
      <c r="T2505" s="159">
        <v>4192.18</v>
      </c>
      <c r="U2505" s="159">
        <v>93533075.859999999</v>
      </c>
      <c r="V2505" s="159">
        <v>74893879</v>
      </c>
      <c r="W2505" s="159">
        <v>49322451.039999999</v>
      </c>
      <c r="X2505" s="159">
        <v>913408.18</v>
      </c>
      <c r="Y2505" s="159">
        <v>18639196.859999999</v>
      </c>
      <c r="Z2505" s="159">
        <v>8345777.9800000004</v>
      </c>
      <c r="AA2505" s="159">
        <v>7400000</v>
      </c>
      <c r="AB2505" s="159">
        <v>945777.98000000045</v>
      </c>
      <c r="AC2505" s="159">
        <v>2474280</v>
      </c>
      <c r="AD2505" s="159">
        <v>2474280</v>
      </c>
      <c r="AE2505" s="159">
        <v>29899994</v>
      </c>
      <c r="AF2505" s="159">
        <v>9380674.0700000003</v>
      </c>
      <c r="AG2505" s="159">
        <v>2676487.7799999998</v>
      </c>
      <c r="AH2505" s="159">
        <v>1773162.1</v>
      </c>
      <c r="AI2505" s="159">
        <v>0</v>
      </c>
      <c r="AJ2505" s="159">
        <v>0</v>
      </c>
    </row>
    <row r="2506" spans="1:36">
      <c r="A2506" s="153">
        <v>2</v>
      </c>
      <c r="B2506" s="154">
        <v>21</v>
      </c>
      <c r="C2506" s="154">
        <v>0</v>
      </c>
      <c r="D2506" s="155">
        <v>0</v>
      </c>
      <c r="E2506" s="155" t="s">
        <v>90</v>
      </c>
      <c r="F2506" s="156" t="s">
        <v>6107</v>
      </c>
      <c r="G2506" s="156" t="s">
        <v>90</v>
      </c>
      <c r="H2506" s="156" t="s">
        <v>6108</v>
      </c>
      <c r="I2506" s="155">
        <v>221000</v>
      </c>
      <c r="J2506" s="157" t="s">
        <v>469</v>
      </c>
      <c r="K2506" s="157"/>
      <c r="L2506" s="155">
        <v>2022</v>
      </c>
      <c r="M2506" s="158">
        <v>55820</v>
      </c>
      <c r="N2506" s="159">
        <v>53262902.530000001</v>
      </c>
      <c r="O2506" s="159">
        <v>50337345.509999998</v>
      </c>
      <c r="P2506" s="159">
        <v>32986288.949999999</v>
      </c>
      <c r="Q2506" s="159">
        <v>20394994</v>
      </c>
      <c r="R2506" s="159">
        <v>12591294.949999999</v>
      </c>
      <c r="S2506" s="159">
        <v>2925557.02</v>
      </c>
      <c r="T2506" s="159">
        <v>0</v>
      </c>
      <c r="U2506" s="159">
        <v>50720328.060000002</v>
      </c>
      <c r="V2506" s="159">
        <v>43719250.649999999</v>
      </c>
      <c r="W2506" s="159">
        <v>24144903.940000001</v>
      </c>
      <c r="X2506" s="159">
        <v>339124.55</v>
      </c>
      <c r="Y2506" s="159">
        <v>7001077.4100000001</v>
      </c>
      <c r="Z2506" s="159">
        <v>8067849.8499999996</v>
      </c>
      <c r="AA2506" s="159">
        <v>2670502</v>
      </c>
      <c r="AB2506" s="159">
        <v>5397347.8499999996</v>
      </c>
      <c r="AC2506" s="159">
        <v>1660000</v>
      </c>
      <c r="AD2506" s="159">
        <v>1660000</v>
      </c>
      <c r="AE2506" s="159">
        <v>14991502</v>
      </c>
      <c r="AF2506" s="159">
        <v>6618094.8600000003</v>
      </c>
      <c r="AG2506" s="159">
        <v>240434.78</v>
      </c>
      <c r="AH2506" s="159">
        <v>249015.84</v>
      </c>
      <c r="AI2506" s="159">
        <v>0</v>
      </c>
      <c r="AJ2506" s="159">
        <v>0</v>
      </c>
    </row>
    <row r="2507" spans="1:36">
      <c r="A2507" s="153">
        <v>2</v>
      </c>
      <c r="B2507" s="154">
        <v>22</v>
      </c>
      <c r="C2507" s="154">
        <v>0</v>
      </c>
      <c r="D2507" s="155">
        <v>0</v>
      </c>
      <c r="E2507" s="155" t="s">
        <v>90</v>
      </c>
      <c r="F2507" s="156" t="s">
        <v>6109</v>
      </c>
      <c r="G2507" s="156" t="s">
        <v>90</v>
      </c>
      <c r="H2507" s="156" t="s">
        <v>6110</v>
      </c>
      <c r="I2507" s="155">
        <v>222000</v>
      </c>
      <c r="J2507" s="157" t="s">
        <v>468</v>
      </c>
      <c r="K2507" s="157"/>
      <c r="L2507" s="155">
        <v>2022</v>
      </c>
      <c r="M2507" s="158">
        <v>46914</v>
      </c>
      <c r="N2507" s="159">
        <v>67172618.730000004</v>
      </c>
      <c r="O2507" s="159">
        <v>63097567.159999996</v>
      </c>
      <c r="P2507" s="159">
        <v>45943698.460000001</v>
      </c>
      <c r="Q2507" s="159">
        <v>29703586</v>
      </c>
      <c r="R2507" s="159">
        <v>16240112.460000001</v>
      </c>
      <c r="S2507" s="159">
        <v>4075051.57</v>
      </c>
      <c r="T2507" s="159">
        <v>998600</v>
      </c>
      <c r="U2507" s="159">
        <v>67015827.409999996</v>
      </c>
      <c r="V2507" s="159">
        <v>59414948.369999997</v>
      </c>
      <c r="W2507" s="159">
        <v>36102262.659999996</v>
      </c>
      <c r="X2507" s="159">
        <v>829050.07</v>
      </c>
      <c r="Y2507" s="159">
        <v>7600879.04</v>
      </c>
      <c r="Z2507" s="159">
        <v>4573337.43</v>
      </c>
      <c r="AA2507" s="159">
        <v>3100000</v>
      </c>
      <c r="AB2507" s="159">
        <v>1473337.4299999997</v>
      </c>
      <c r="AC2507" s="159">
        <v>2000000</v>
      </c>
      <c r="AD2507" s="159">
        <v>2000000</v>
      </c>
      <c r="AE2507" s="159">
        <v>25240000</v>
      </c>
      <c r="AF2507" s="159">
        <v>3682618.79</v>
      </c>
      <c r="AG2507" s="159">
        <v>2866111.96</v>
      </c>
      <c r="AH2507" s="159">
        <v>2207479.48</v>
      </c>
      <c r="AI2507" s="159">
        <v>0</v>
      </c>
      <c r="AJ2507" s="159">
        <v>0</v>
      </c>
    </row>
    <row r="2508" spans="1:36">
      <c r="A2508" s="153">
        <v>2</v>
      </c>
      <c r="B2508" s="154">
        <v>23</v>
      </c>
      <c r="C2508" s="154">
        <v>0</v>
      </c>
      <c r="D2508" s="155">
        <v>0</v>
      </c>
      <c r="E2508" s="155" t="s">
        <v>90</v>
      </c>
      <c r="F2508" s="156" t="s">
        <v>6111</v>
      </c>
      <c r="G2508" s="156" t="s">
        <v>90</v>
      </c>
      <c r="H2508" s="156" t="s">
        <v>6112</v>
      </c>
      <c r="I2508" s="155">
        <v>223000</v>
      </c>
      <c r="J2508" s="157" t="s">
        <v>467</v>
      </c>
      <c r="K2508" s="157"/>
      <c r="L2508" s="155">
        <v>2022</v>
      </c>
      <c r="M2508" s="158">
        <v>148663</v>
      </c>
      <c r="N2508" s="159">
        <v>158407449.30000001</v>
      </c>
      <c r="O2508" s="159">
        <v>137065127.97999999</v>
      </c>
      <c r="P2508" s="159">
        <v>49574118.030000001</v>
      </c>
      <c r="Q2508" s="159">
        <v>34147417</v>
      </c>
      <c r="R2508" s="159">
        <v>15426701.029999999</v>
      </c>
      <c r="S2508" s="159">
        <v>21342321.32</v>
      </c>
      <c r="T2508" s="159">
        <v>473619.1</v>
      </c>
      <c r="U2508" s="159">
        <v>139315545.81999999</v>
      </c>
      <c r="V2508" s="159">
        <v>106506274.01000001</v>
      </c>
      <c r="W2508" s="159">
        <v>46043539.189999998</v>
      </c>
      <c r="X2508" s="159">
        <v>1257244.32</v>
      </c>
      <c r="Y2508" s="159">
        <v>32809271.809999999</v>
      </c>
      <c r="Z2508" s="159">
        <v>19829027.350000001</v>
      </c>
      <c r="AA2508" s="159">
        <v>0</v>
      </c>
      <c r="AB2508" s="159">
        <v>19829027.350000001</v>
      </c>
      <c r="AC2508" s="159">
        <v>14154467.4</v>
      </c>
      <c r="AD2508" s="159">
        <v>14154467.4</v>
      </c>
      <c r="AE2508" s="159">
        <v>39172337.700000003</v>
      </c>
      <c r="AF2508" s="159">
        <v>30558853.969999999</v>
      </c>
      <c r="AG2508" s="159">
        <v>2758497.07</v>
      </c>
      <c r="AH2508" s="159">
        <v>1991293</v>
      </c>
      <c r="AI2508" s="159">
        <v>0</v>
      </c>
      <c r="AJ2508" s="159">
        <v>0</v>
      </c>
    </row>
    <row r="2509" spans="1:36">
      <c r="A2509" s="153">
        <v>2</v>
      </c>
      <c r="B2509" s="154">
        <v>24</v>
      </c>
      <c r="C2509" s="154">
        <v>0</v>
      </c>
      <c r="D2509" s="155">
        <v>0</v>
      </c>
      <c r="E2509" s="155" t="s">
        <v>90</v>
      </c>
      <c r="F2509" s="156" t="s">
        <v>6113</v>
      </c>
      <c r="G2509" s="156" t="s">
        <v>90</v>
      </c>
      <c r="H2509" s="156" t="s">
        <v>6114</v>
      </c>
      <c r="I2509" s="155">
        <v>224000</v>
      </c>
      <c r="J2509" s="157" t="s">
        <v>466</v>
      </c>
      <c r="K2509" s="157"/>
      <c r="L2509" s="155">
        <v>2022</v>
      </c>
      <c r="M2509" s="158">
        <v>65104</v>
      </c>
      <c r="N2509" s="159">
        <v>99420328.890000001</v>
      </c>
      <c r="O2509" s="159">
        <v>89412876.629999995</v>
      </c>
      <c r="P2509" s="159">
        <v>57261462.219999999</v>
      </c>
      <c r="Q2509" s="159">
        <v>35287307</v>
      </c>
      <c r="R2509" s="159">
        <v>21974155.219999999</v>
      </c>
      <c r="S2509" s="159">
        <v>10007452.26</v>
      </c>
      <c r="T2509" s="159">
        <v>424532.72</v>
      </c>
      <c r="U2509" s="159">
        <v>94380860.069999993</v>
      </c>
      <c r="V2509" s="159">
        <v>83298953.760000005</v>
      </c>
      <c r="W2509" s="159">
        <v>54109206.780000001</v>
      </c>
      <c r="X2509" s="159">
        <v>1223652.3</v>
      </c>
      <c r="Y2509" s="159">
        <v>11081906.310000001</v>
      </c>
      <c r="Z2509" s="159">
        <v>4145444.34</v>
      </c>
      <c r="AA2509" s="159">
        <v>0</v>
      </c>
      <c r="AB2509" s="159">
        <v>4145444.34</v>
      </c>
      <c r="AC2509" s="159">
        <v>1000000</v>
      </c>
      <c r="AD2509" s="159">
        <v>1000000</v>
      </c>
      <c r="AE2509" s="159">
        <v>41413579.460000001</v>
      </c>
      <c r="AF2509" s="159">
        <v>6113922.8700000001</v>
      </c>
      <c r="AG2509" s="159">
        <v>1648594.99</v>
      </c>
      <c r="AH2509" s="159">
        <v>1322275.3700000001</v>
      </c>
      <c r="AI2509" s="159">
        <v>0</v>
      </c>
      <c r="AJ2509" s="159">
        <v>0</v>
      </c>
    </row>
    <row r="2510" spans="1:36">
      <c r="A2510" s="153">
        <v>2</v>
      </c>
      <c r="B2510" s="154">
        <v>25</v>
      </c>
      <c r="C2510" s="154">
        <v>0</v>
      </c>
      <c r="D2510" s="155">
        <v>0</v>
      </c>
      <c r="E2510" s="155" t="s">
        <v>90</v>
      </c>
      <c r="F2510" s="156" t="s">
        <v>6115</v>
      </c>
      <c r="G2510" s="156" t="s">
        <v>90</v>
      </c>
      <c r="H2510" s="156" t="s">
        <v>6116</v>
      </c>
      <c r="I2510" s="155">
        <v>225000</v>
      </c>
      <c r="J2510" s="157" t="s">
        <v>465</v>
      </c>
      <c r="K2510" s="157"/>
      <c r="L2510" s="155">
        <v>2022</v>
      </c>
      <c r="M2510" s="158">
        <v>89612</v>
      </c>
      <c r="N2510" s="159">
        <v>106360313.06999999</v>
      </c>
      <c r="O2510" s="159">
        <v>100299406.98999999</v>
      </c>
      <c r="P2510" s="159">
        <v>54383072.960000001</v>
      </c>
      <c r="Q2510" s="159">
        <v>32761496</v>
      </c>
      <c r="R2510" s="159">
        <v>21621576.960000001</v>
      </c>
      <c r="S2510" s="159">
        <v>6060906.0800000001</v>
      </c>
      <c r="T2510" s="159">
        <v>2122850</v>
      </c>
      <c r="U2510" s="159">
        <v>107320560.08</v>
      </c>
      <c r="V2510" s="159">
        <v>100723446.09999999</v>
      </c>
      <c r="W2510" s="159">
        <v>62287877.450000003</v>
      </c>
      <c r="X2510" s="159">
        <v>539205.54</v>
      </c>
      <c r="Y2510" s="159">
        <v>6597113.9800000004</v>
      </c>
      <c r="Z2510" s="159">
        <v>2601785.75</v>
      </c>
      <c r="AA2510" s="159">
        <v>646613.54</v>
      </c>
      <c r="AB2510" s="159">
        <v>1955172.21</v>
      </c>
      <c r="AC2510" s="159">
        <v>717960.72</v>
      </c>
      <c r="AD2510" s="159">
        <v>717960.72</v>
      </c>
      <c r="AE2510" s="159">
        <v>16625172.35</v>
      </c>
      <c r="AF2510" s="159">
        <v>-424039.11</v>
      </c>
      <c r="AG2510" s="159">
        <v>4503862.93</v>
      </c>
      <c r="AH2510" s="159">
        <v>5062129.9400000004</v>
      </c>
      <c r="AI2510" s="159">
        <v>0</v>
      </c>
      <c r="AJ2510" s="159">
        <v>2029544.09</v>
      </c>
    </row>
    <row r="2511" spans="1:36">
      <c r="A2511" s="153">
        <v>2</v>
      </c>
      <c r="B2511" s="154">
        <v>26</v>
      </c>
      <c r="C2511" s="154">
        <v>0</v>
      </c>
      <c r="D2511" s="155">
        <v>0</v>
      </c>
      <c r="E2511" s="155" t="s">
        <v>90</v>
      </c>
      <c r="F2511" s="156" t="s">
        <v>6117</v>
      </c>
      <c r="G2511" s="156" t="s">
        <v>90</v>
      </c>
      <c r="H2511" s="156" t="s">
        <v>6118</v>
      </c>
      <c r="I2511" s="155">
        <v>226000</v>
      </c>
      <c r="J2511" s="157" t="s">
        <v>464</v>
      </c>
      <c r="K2511" s="157"/>
      <c r="L2511" s="155">
        <v>2022</v>
      </c>
      <c r="M2511" s="158">
        <v>43719</v>
      </c>
      <c r="N2511" s="159">
        <v>55791114.280000001</v>
      </c>
      <c r="O2511" s="159">
        <v>52019808.82</v>
      </c>
      <c r="P2511" s="159">
        <v>38106682.230000004</v>
      </c>
      <c r="Q2511" s="159">
        <v>22550946</v>
      </c>
      <c r="R2511" s="159">
        <v>15555736.23</v>
      </c>
      <c r="S2511" s="159">
        <v>3771305.46</v>
      </c>
      <c r="T2511" s="159">
        <v>230649.75</v>
      </c>
      <c r="U2511" s="159">
        <v>51305226.310000002</v>
      </c>
      <c r="V2511" s="159">
        <v>45579250.100000001</v>
      </c>
      <c r="W2511" s="159">
        <v>29594735.609999999</v>
      </c>
      <c r="X2511" s="159">
        <v>857716.91</v>
      </c>
      <c r="Y2511" s="159">
        <v>5725976.21</v>
      </c>
      <c r="Z2511" s="159">
        <v>3912731.32</v>
      </c>
      <c r="AA2511" s="159">
        <v>0</v>
      </c>
      <c r="AB2511" s="159">
        <v>3912731.32</v>
      </c>
      <c r="AC2511" s="159">
        <v>2806042.92</v>
      </c>
      <c r="AD2511" s="159">
        <v>50000</v>
      </c>
      <c r="AE2511" s="159">
        <v>23500000</v>
      </c>
      <c r="AF2511" s="159">
        <v>6440558.7199999997</v>
      </c>
      <c r="AG2511" s="159">
        <v>4389534.87</v>
      </c>
      <c r="AH2511" s="159">
        <v>4282755.43</v>
      </c>
      <c r="AI2511" s="159">
        <v>0</v>
      </c>
      <c r="AJ2511" s="159">
        <v>0</v>
      </c>
    </row>
    <row r="2512" spans="1:36">
      <c r="A2512" s="153">
        <v>4</v>
      </c>
      <c r="B2512" s="154">
        <v>1</v>
      </c>
      <c r="C2512" s="154">
        <v>0</v>
      </c>
      <c r="D2512" s="155">
        <v>0</v>
      </c>
      <c r="E2512" s="155" t="s">
        <v>90</v>
      </c>
      <c r="F2512" s="156" t="s">
        <v>6119</v>
      </c>
      <c r="G2512" s="156" t="s">
        <v>90</v>
      </c>
      <c r="H2512" s="156" t="s">
        <v>6120</v>
      </c>
      <c r="I2512" s="155">
        <v>401000</v>
      </c>
      <c r="J2512" s="157" t="s">
        <v>463</v>
      </c>
      <c r="K2512" s="157"/>
      <c r="L2512" s="155">
        <v>2022</v>
      </c>
      <c r="M2512" s="158">
        <v>55150</v>
      </c>
      <c r="N2512" s="159">
        <v>68071263.469999999</v>
      </c>
      <c r="O2512" s="159">
        <v>60046129.659999996</v>
      </c>
      <c r="P2512" s="159">
        <v>40292738.799999997</v>
      </c>
      <c r="Q2512" s="159">
        <v>25736749</v>
      </c>
      <c r="R2512" s="159">
        <v>14555989.800000001</v>
      </c>
      <c r="S2512" s="159">
        <v>8025133.8099999996</v>
      </c>
      <c r="T2512" s="159">
        <v>37684.550000000003</v>
      </c>
      <c r="U2512" s="159">
        <v>68286531.209999993</v>
      </c>
      <c r="V2512" s="159">
        <v>55590775.780000001</v>
      </c>
      <c r="W2512" s="159">
        <v>34995447.789999999</v>
      </c>
      <c r="X2512" s="159">
        <v>227713.46</v>
      </c>
      <c r="Y2512" s="159">
        <v>12695755.43</v>
      </c>
      <c r="Z2512" s="159">
        <v>8699131.9299999997</v>
      </c>
      <c r="AA2512" s="159">
        <v>1200000</v>
      </c>
      <c r="AB2512" s="159">
        <v>7499131.9299999997</v>
      </c>
      <c r="AC2512" s="159">
        <v>3631850.93</v>
      </c>
      <c r="AD2512" s="159">
        <v>766176</v>
      </c>
      <c r="AE2512" s="159">
        <v>8854176</v>
      </c>
      <c r="AF2512" s="159">
        <v>4455353.88</v>
      </c>
      <c r="AG2512" s="159">
        <v>893437.92</v>
      </c>
      <c r="AH2512" s="159">
        <v>975094.11</v>
      </c>
      <c r="AI2512" s="159">
        <v>0</v>
      </c>
      <c r="AJ2512" s="159">
        <v>0</v>
      </c>
    </row>
    <row r="2513" spans="1:36">
      <c r="A2513" s="153">
        <v>4</v>
      </c>
      <c r="B2513" s="154">
        <v>2</v>
      </c>
      <c r="C2513" s="154">
        <v>0</v>
      </c>
      <c r="D2513" s="155">
        <v>0</v>
      </c>
      <c r="E2513" s="155" t="s">
        <v>90</v>
      </c>
      <c r="F2513" s="156" t="s">
        <v>6121</v>
      </c>
      <c r="G2513" s="156" t="s">
        <v>90</v>
      </c>
      <c r="H2513" s="156" t="s">
        <v>6122</v>
      </c>
      <c r="I2513" s="155">
        <v>402000</v>
      </c>
      <c r="J2513" s="157" t="s">
        <v>462</v>
      </c>
      <c r="K2513" s="157"/>
      <c r="L2513" s="155">
        <v>2022</v>
      </c>
      <c r="M2513" s="158">
        <v>78935</v>
      </c>
      <c r="N2513" s="159">
        <v>85422567.150000006</v>
      </c>
      <c r="O2513" s="159">
        <v>75097479.700000003</v>
      </c>
      <c r="P2513" s="159">
        <v>47938524.090000004</v>
      </c>
      <c r="Q2513" s="159">
        <v>36310847</v>
      </c>
      <c r="R2513" s="159">
        <v>11627677.09</v>
      </c>
      <c r="S2513" s="159">
        <v>10325087.449999999</v>
      </c>
      <c r="T2513" s="159">
        <v>58446.96</v>
      </c>
      <c r="U2513" s="159">
        <v>89067931.730000004</v>
      </c>
      <c r="V2513" s="159">
        <v>67561918.540000007</v>
      </c>
      <c r="W2513" s="159">
        <v>44624368.5</v>
      </c>
      <c r="X2513" s="159">
        <v>139282.89000000001</v>
      </c>
      <c r="Y2513" s="159">
        <v>21506013.190000001</v>
      </c>
      <c r="Z2513" s="159">
        <v>16276208.33</v>
      </c>
      <c r="AA2513" s="159">
        <v>3000000</v>
      </c>
      <c r="AB2513" s="159">
        <v>13276208.33</v>
      </c>
      <c r="AC2513" s="159">
        <v>1048680</v>
      </c>
      <c r="AD2513" s="159">
        <v>1048680</v>
      </c>
      <c r="AE2513" s="159">
        <v>8020000</v>
      </c>
      <c r="AF2513" s="159">
        <v>7535561.1600000001</v>
      </c>
      <c r="AG2513" s="159">
        <v>1056816.02</v>
      </c>
      <c r="AH2513" s="159">
        <v>1894431.69</v>
      </c>
      <c r="AI2513" s="159">
        <v>0</v>
      </c>
      <c r="AJ2513" s="159">
        <v>0</v>
      </c>
    </row>
    <row r="2514" spans="1:36">
      <c r="A2514" s="153">
        <v>4</v>
      </c>
      <c r="B2514" s="154">
        <v>3</v>
      </c>
      <c r="C2514" s="154">
        <v>0</v>
      </c>
      <c r="D2514" s="155">
        <v>0</v>
      </c>
      <c r="E2514" s="155" t="s">
        <v>90</v>
      </c>
      <c r="F2514" s="156" t="s">
        <v>6123</v>
      </c>
      <c r="G2514" s="156" t="s">
        <v>90</v>
      </c>
      <c r="H2514" s="156" t="s">
        <v>6124</v>
      </c>
      <c r="I2514" s="155">
        <v>403000</v>
      </c>
      <c r="J2514" s="157" t="s">
        <v>461</v>
      </c>
      <c r="K2514" s="157"/>
      <c r="L2514" s="155">
        <v>2022</v>
      </c>
      <c r="M2514" s="158">
        <v>118041</v>
      </c>
      <c r="N2514" s="159">
        <v>101578417.06999999</v>
      </c>
      <c r="O2514" s="159">
        <v>85815980.430000007</v>
      </c>
      <c r="P2514" s="159">
        <v>29615596.329999998</v>
      </c>
      <c r="Q2514" s="159">
        <v>17254566</v>
      </c>
      <c r="R2514" s="159">
        <v>12361030.33</v>
      </c>
      <c r="S2514" s="159">
        <v>15762436.640000001</v>
      </c>
      <c r="T2514" s="159">
        <v>2641.81</v>
      </c>
      <c r="U2514" s="159">
        <v>94866936.980000004</v>
      </c>
      <c r="V2514" s="159">
        <v>69005141.650000006</v>
      </c>
      <c r="W2514" s="159">
        <v>38865430.719999999</v>
      </c>
      <c r="X2514" s="159">
        <v>64943.68</v>
      </c>
      <c r="Y2514" s="159">
        <v>25861795.329999998</v>
      </c>
      <c r="Z2514" s="159">
        <v>17710749</v>
      </c>
      <c r="AA2514" s="159">
        <v>0</v>
      </c>
      <c r="AB2514" s="159">
        <v>17710749</v>
      </c>
      <c r="AC2514" s="159">
        <v>700000</v>
      </c>
      <c r="AD2514" s="159">
        <v>700000</v>
      </c>
      <c r="AE2514" s="159">
        <v>2338074.67</v>
      </c>
      <c r="AF2514" s="159">
        <v>16810838.780000001</v>
      </c>
      <c r="AG2514" s="159">
        <v>663187.62</v>
      </c>
      <c r="AH2514" s="159">
        <v>1255357.52</v>
      </c>
      <c r="AI2514" s="159">
        <v>197084.35</v>
      </c>
      <c r="AJ2514" s="159">
        <v>0</v>
      </c>
    </row>
    <row r="2515" spans="1:36">
      <c r="A2515" s="153">
        <v>4</v>
      </c>
      <c r="B2515" s="154">
        <v>4</v>
      </c>
      <c r="C2515" s="154">
        <v>0</v>
      </c>
      <c r="D2515" s="155">
        <v>0</v>
      </c>
      <c r="E2515" s="155" t="s">
        <v>90</v>
      </c>
      <c r="F2515" s="156" t="s">
        <v>6125</v>
      </c>
      <c r="G2515" s="156" t="s">
        <v>90</v>
      </c>
      <c r="H2515" s="156" t="s">
        <v>6126</v>
      </c>
      <c r="I2515" s="155">
        <v>404000</v>
      </c>
      <c r="J2515" s="157" t="s">
        <v>460</v>
      </c>
      <c r="K2515" s="157"/>
      <c r="L2515" s="155">
        <v>2022</v>
      </c>
      <c r="M2515" s="158">
        <v>52018</v>
      </c>
      <c r="N2515" s="159">
        <v>74870613.590000004</v>
      </c>
      <c r="O2515" s="159">
        <v>66405130.789999999</v>
      </c>
      <c r="P2515" s="159">
        <v>49261984.379999995</v>
      </c>
      <c r="Q2515" s="159">
        <v>32231169</v>
      </c>
      <c r="R2515" s="159">
        <v>17030815.379999999</v>
      </c>
      <c r="S2515" s="159">
        <v>8465482.8000000007</v>
      </c>
      <c r="T2515" s="159">
        <v>1208080.49</v>
      </c>
      <c r="U2515" s="159">
        <v>67253131.469999999</v>
      </c>
      <c r="V2515" s="159">
        <v>57947512.960000001</v>
      </c>
      <c r="W2515" s="159">
        <v>35923062.039999999</v>
      </c>
      <c r="X2515" s="159">
        <v>63398.65</v>
      </c>
      <c r="Y2515" s="159">
        <v>9305618.5099999998</v>
      </c>
      <c r="Z2515" s="159">
        <v>3803147.84</v>
      </c>
      <c r="AA2515" s="159">
        <v>0</v>
      </c>
      <c r="AB2515" s="159">
        <v>3803147.84</v>
      </c>
      <c r="AC2515" s="159">
        <v>1421436</v>
      </c>
      <c r="AD2515" s="159">
        <v>1121436</v>
      </c>
      <c r="AE2515" s="159">
        <v>1576440</v>
      </c>
      <c r="AF2515" s="159">
        <v>8457617.8300000001</v>
      </c>
      <c r="AG2515" s="159">
        <v>2220842.33</v>
      </c>
      <c r="AH2515" s="159">
        <v>1763433.82</v>
      </c>
      <c r="AI2515" s="159">
        <v>0</v>
      </c>
      <c r="AJ2515" s="159">
        <v>0</v>
      </c>
    </row>
    <row r="2516" spans="1:36">
      <c r="A2516" s="153">
        <v>4</v>
      </c>
      <c r="B2516" s="154">
        <v>5</v>
      </c>
      <c r="C2516" s="154">
        <v>0</v>
      </c>
      <c r="D2516" s="155">
        <v>0</v>
      </c>
      <c r="E2516" s="155" t="s">
        <v>90</v>
      </c>
      <c r="F2516" s="156" t="s">
        <v>6127</v>
      </c>
      <c r="G2516" s="156" t="s">
        <v>90</v>
      </c>
      <c r="H2516" s="156" t="s">
        <v>6128</v>
      </c>
      <c r="I2516" s="155">
        <v>405000</v>
      </c>
      <c r="J2516" s="157" t="s">
        <v>459</v>
      </c>
      <c r="K2516" s="157"/>
      <c r="L2516" s="155">
        <v>2022</v>
      </c>
      <c r="M2516" s="158">
        <v>45059</v>
      </c>
      <c r="N2516" s="159">
        <v>50590771.25</v>
      </c>
      <c r="O2516" s="159">
        <v>49358210.090000004</v>
      </c>
      <c r="P2516" s="159">
        <v>33588337.880000003</v>
      </c>
      <c r="Q2516" s="159">
        <v>22840075</v>
      </c>
      <c r="R2516" s="159">
        <v>10748262.880000001</v>
      </c>
      <c r="S2516" s="159">
        <v>1232561.1599999999</v>
      </c>
      <c r="T2516" s="159">
        <v>29230.62</v>
      </c>
      <c r="U2516" s="159">
        <v>59659895.280000001</v>
      </c>
      <c r="V2516" s="159">
        <v>48011041.020000003</v>
      </c>
      <c r="W2516" s="159">
        <v>29650832.809999999</v>
      </c>
      <c r="X2516" s="159">
        <v>304138</v>
      </c>
      <c r="Y2516" s="159">
        <v>11648854.26</v>
      </c>
      <c r="Z2516" s="159">
        <v>11301823.210000001</v>
      </c>
      <c r="AA2516" s="159">
        <v>7420082</v>
      </c>
      <c r="AB2516" s="159">
        <v>3881741.2100000009</v>
      </c>
      <c r="AC2516" s="159">
        <v>1800000</v>
      </c>
      <c r="AD2516" s="159">
        <v>1800000</v>
      </c>
      <c r="AE2516" s="159">
        <v>16650082</v>
      </c>
      <c r="AF2516" s="159">
        <v>1347169.07</v>
      </c>
      <c r="AG2516" s="159">
        <v>1132570.52</v>
      </c>
      <c r="AH2516" s="159">
        <v>1132929.97</v>
      </c>
      <c r="AI2516" s="159">
        <v>0</v>
      </c>
      <c r="AJ2516" s="159">
        <v>0</v>
      </c>
    </row>
    <row r="2517" spans="1:36">
      <c r="A2517" s="153">
        <v>4</v>
      </c>
      <c r="B2517" s="154">
        <v>6</v>
      </c>
      <c r="C2517" s="154">
        <v>0</v>
      </c>
      <c r="D2517" s="155">
        <v>0</v>
      </c>
      <c r="E2517" s="155" t="s">
        <v>90</v>
      </c>
      <c r="F2517" s="156" t="s">
        <v>6129</v>
      </c>
      <c r="G2517" s="156" t="s">
        <v>90</v>
      </c>
      <c r="H2517" s="156" t="s">
        <v>6130</v>
      </c>
      <c r="I2517" s="155">
        <v>406000</v>
      </c>
      <c r="J2517" s="157" t="s">
        <v>458</v>
      </c>
      <c r="K2517" s="157"/>
      <c r="L2517" s="155">
        <v>2022</v>
      </c>
      <c r="M2517" s="158">
        <v>40181</v>
      </c>
      <c r="N2517" s="159">
        <v>39862083.960000001</v>
      </c>
      <c r="O2517" s="159">
        <v>28475181.600000001</v>
      </c>
      <c r="P2517" s="159">
        <v>17572414.890000001</v>
      </c>
      <c r="Q2517" s="159">
        <v>14111413</v>
      </c>
      <c r="R2517" s="159">
        <v>3461001.89</v>
      </c>
      <c r="S2517" s="159">
        <v>11386902.359999999</v>
      </c>
      <c r="T2517" s="159">
        <v>99257</v>
      </c>
      <c r="U2517" s="159">
        <v>39893122.710000001</v>
      </c>
      <c r="V2517" s="159">
        <v>22637233.359999999</v>
      </c>
      <c r="W2517" s="159">
        <v>9056555.8499999996</v>
      </c>
      <c r="X2517" s="159">
        <v>25469.77</v>
      </c>
      <c r="Y2517" s="159">
        <v>17255889.350000001</v>
      </c>
      <c r="Z2517" s="159">
        <v>5278701.42</v>
      </c>
      <c r="AA2517" s="159">
        <v>1500000</v>
      </c>
      <c r="AB2517" s="159">
        <v>3778701.42</v>
      </c>
      <c r="AC2517" s="159">
        <v>900000</v>
      </c>
      <c r="AD2517" s="159">
        <v>900000</v>
      </c>
      <c r="AE2517" s="159">
        <v>2100000</v>
      </c>
      <c r="AF2517" s="159">
        <v>5837948.2400000002</v>
      </c>
      <c r="AG2517" s="159">
        <v>254471.86</v>
      </c>
      <c r="AH2517" s="159">
        <v>276211.31</v>
      </c>
      <c r="AI2517" s="159">
        <v>0</v>
      </c>
      <c r="AJ2517" s="159">
        <v>0</v>
      </c>
    </row>
    <row r="2518" spans="1:36">
      <c r="A2518" s="153">
        <v>4</v>
      </c>
      <c r="B2518" s="154">
        <v>7</v>
      </c>
      <c r="C2518" s="154">
        <v>0</v>
      </c>
      <c r="D2518" s="155">
        <v>0</v>
      </c>
      <c r="E2518" s="155" t="s">
        <v>90</v>
      </c>
      <c r="F2518" s="156" t="s">
        <v>6131</v>
      </c>
      <c r="G2518" s="156" t="s">
        <v>90</v>
      </c>
      <c r="H2518" s="156" t="s">
        <v>6132</v>
      </c>
      <c r="I2518" s="155">
        <v>407000</v>
      </c>
      <c r="J2518" s="157" t="s">
        <v>457</v>
      </c>
      <c r="K2518" s="157"/>
      <c r="L2518" s="155">
        <v>2022</v>
      </c>
      <c r="M2518" s="158">
        <v>160216</v>
      </c>
      <c r="N2518" s="159">
        <v>187686582.71000001</v>
      </c>
      <c r="O2518" s="159">
        <v>181942087.80000001</v>
      </c>
      <c r="P2518" s="159">
        <v>119644655.33</v>
      </c>
      <c r="Q2518" s="159">
        <v>87730465</v>
      </c>
      <c r="R2518" s="159">
        <v>31914190.329999998</v>
      </c>
      <c r="S2518" s="159">
        <v>5744494.9100000001</v>
      </c>
      <c r="T2518" s="159">
        <v>44538.82</v>
      </c>
      <c r="U2518" s="159">
        <v>172597660.62</v>
      </c>
      <c r="V2518" s="159">
        <v>162227735.81</v>
      </c>
      <c r="W2518" s="159">
        <v>107564513.81999999</v>
      </c>
      <c r="X2518" s="159">
        <v>552646.52</v>
      </c>
      <c r="Y2518" s="159">
        <v>10369924.810000001</v>
      </c>
      <c r="Z2518" s="159">
        <v>13558312.619999999</v>
      </c>
      <c r="AA2518" s="159">
        <v>0</v>
      </c>
      <c r="AB2518" s="159">
        <v>13558312.619999999</v>
      </c>
      <c r="AC2518" s="159">
        <v>7320000</v>
      </c>
      <c r="AD2518" s="159">
        <v>7320000</v>
      </c>
      <c r="AE2518" s="159">
        <v>15000000</v>
      </c>
      <c r="AF2518" s="159">
        <v>19714351.989999998</v>
      </c>
      <c r="AG2518" s="159">
        <v>2811128.13</v>
      </c>
      <c r="AH2518" s="159">
        <v>1274477.9099999999</v>
      </c>
      <c r="AI2518" s="159">
        <v>0</v>
      </c>
      <c r="AJ2518" s="159">
        <v>0</v>
      </c>
    </row>
    <row r="2519" spans="1:36">
      <c r="A2519" s="153">
        <v>4</v>
      </c>
      <c r="B2519" s="154">
        <v>8</v>
      </c>
      <c r="C2519" s="154">
        <v>0</v>
      </c>
      <c r="D2519" s="155">
        <v>0</v>
      </c>
      <c r="E2519" s="155" t="s">
        <v>90</v>
      </c>
      <c r="F2519" s="156" t="s">
        <v>6133</v>
      </c>
      <c r="G2519" s="156" t="s">
        <v>90</v>
      </c>
      <c r="H2519" s="156" t="s">
        <v>6134</v>
      </c>
      <c r="I2519" s="155">
        <v>408000</v>
      </c>
      <c r="J2519" s="157" t="s">
        <v>456</v>
      </c>
      <c r="K2519" s="157"/>
      <c r="L2519" s="155">
        <v>2022</v>
      </c>
      <c r="M2519" s="158">
        <v>65869</v>
      </c>
      <c r="N2519" s="159">
        <v>73020585.209999993</v>
      </c>
      <c r="O2519" s="159">
        <v>72333875.109999999</v>
      </c>
      <c r="P2519" s="159">
        <v>52539217.119999997</v>
      </c>
      <c r="Q2519" s="159">
        <v>37934379</v>
      </c>
      <c r="R2519" s="159">
        <v>14604838.119999999</v>
      </c>
      <c r="S2519" s="159">
        <v>686710.1</v>
      </c>
      <c r="T2519" s="159">
        <v>268260.31</v>
      </c>
      <c r="U2519" s="159">
        <v>72539321.989999995</v>
      </c>
      <c r="V2519" s="159">
        <v>67137734.519999996</v>
      </c>
      <c r="W2519" s="159">
        <v>44747273.979999997</v>
      </c>
      <c r="X2519" s="159">
        <v>757773.72</v>
      </c>
      <c r="Y2519" s="159">
        <v>5401587.4699999997</v>
      </c>
      <c r="Z2519" s="159">
        <v>2510431.36</v>
      </c>
      <c r="AA2519" s="159">
        <v>2281587</v>
      </c>
      <c r="AB2519" s="159">
        <v>228844.35999999987</v>
      </c>
      <c r="AC2519" s="159">
        <v>2631736.96</v>
      </c>
      <c r="AD2519" s="159">
        <v>2631736.96</v>
      </c>
      <c r="AE2519" s="159">
        <v>26489097.039999999</v>
      </c>
      <c r="AF2519" s="159">
        <v>5196140.59</v>
      </c>
      <c r="AG2519" s="159">
        <v>1449600.15</v>
      </c>
      <c r="AH2519" s="159">
        <v>694680.36</v>
      </c>
      <c r="AI2519" s="159">
        <v>0</v>
      </c>
      <c r="AJ2519" s="159">
        <v>0</v>
      </c>
    </row>
    <row r="2520" spans="1:36">
      <c r="A2520" s="153">
        <v>4</v>
      </c>
      <c r="B2520" s="154">
        <v>9</v>
      </c>
      <c r="C2520" s="154">
        <v>0</v>
      </c>
      <c r="D2520" s="155">
        <v>0</v>
      </c>
      <c r="E2520" s="155" t="s">
        <v>90</v>
      </c>
      <c r="F2520" s="156" t="s">
        <v>6135</v>
      </c>
      <c r="G2520" s="156" t="s">
        <v>90</v>
      </c>
      <c r="H2520" s="156" t="s">
        <v>6136</v>
      </c>
      <c r="I2520" s="155">
        <v>409000</v>
      </c>
      <c r="J2520" s="157" t="s">
        <v>455</v>
      </c>
      <c r="K2520" s="157"/>
      <c r="L2520" s="155">
        <v>2022</v>
      </c>
      <c r="M2520" s="158">
        <v>45756</v>
      </c>
      <c r="N2520" s="159">
        <v>65993777.399999999</v>
      </c>
      <c r="O2520" s="159">
        <v>65609451.689999998</v>
      </c>
      <c r="P2520" s="159">
        <v>48281233.149999999</v>
      </c>
      <c r="Q2520" s="159">
        <v>35296098</v>
      </c>
      <c r="R2520" s="159">
        <v>12985135.15</v>
      </c>
      <c r="S2520" s="159">
        <v>384325.71</v>
      </c>
      <c r="T2520" s="159">
        <v>91895.29</v>
      </c>
      <c r="U2520" s="159">
        <v>72779873.010000005</v>
      </c>
      <c r="V2520" s="159">
        <v>61844576.810000002</v>
      </c>
      <c r="W2520" s="159">
        <v>40645441.460000001</v>
      </c>
      <c r="X2520" s="159">
        <v>7311.98</v>
      </c>
      <c r="Y2520" s="159">
        <v>10935296.199999999</v>
      </c>
      <c r="Z2520" s="159">
        <v>14585095.4</v>
      </c>
      <c r="AA2520" s="159">
        <v>6900000</v>
      </c>
      <c r="AB2520" s="159">
        <v>7685095.4000000004</v>
      </c>
      <c r="AC2520" s="159">
        <v>123448</v>
      </c>
      <c r="AD2520" s="159">
        <v>123448</v>
      </c>
      <c r="AE2520" s="159">
        <v>6990000</v>
      </c>
      <c r="AF2520" s="159">
        <v>3764874.88</v>
      </c>
      <c r="AG2520" s="159">
        <v>2968592.74</v>
      </c>
      <c r="AH2520" s="159">
        <v>3011074.59</v>
      </c>
      <c r="AI2520" s="159">
        <v>0</v>
      </c>
      <c r="AJ2520" s="159">
        <v>0</v>
      </c>
    </row>
    <row r="2521" spans="1:36">
      <c r="A2521" s="153">
        <v>4</v>
      </c>
      <c r="B2521" s="154">
        <v>10</v>
      </c>
      <c r="C2521" s="154">
        <v>0</v>
      </c>
      <c r="D2521" s="155">
        <v>0</v>
      </c>
      <c r="E2521" s="155" t="s">
        <v>90</v>
      </c>
      <c r="F2521" s="156" t="s">
        <v>6137</v>
      </c>
      <c r="G2521" s="156" t="s">
        <v>90</v>
      </c>
      <c r="H2521" s="156" t="s">
        <v>6138</v>
      </c>
      <c r="I2521" s="155">
        <v>410000</v>
      </c>
      <c r="J2521" s="157" t="s">
        <v>454</v>
      </c>
      <c r="K2521" s="157"/>
      <c r="L2521" s="155">
        <v>2022</v>
      </c>
      <c r="M2521" s="158">
        <v>86449</v>
      </c>
      <c r="N2521" s="159">
        <v>110140735.63</v>
      </c>
      <c r="O2521" s="159">
        <v>96003345.019999996</v>
      </c>
      <c r="P2521" s="159">
        <v>68483587.969999999</v>
      </c>
      <c r="Q2521" s="159">
        <v>51911129</v>
      </c>
      <c r="R2521" s="159">
        <v>16572458.970000001</v>
      </c>
      <c r="S2521" s="159">
        <v>14137390.609999999</v>
      </c>
      <c r="T2521" s="159">
        <v>1526942.64</v>
      </c>
      <c r="U2521" s="159">
        <v>101332640.45999999</v>
      </c>
      <c r="V2521" s="159">
        <v>86046685.120000005</v>
      </c>
      <c r="W2521" s="159">
        <v>55579150.520000003</v>
      </c>
      <c r="X2521" s="159">
        <v>1180195.6599999999</v>
      </c>
      <c r="Y2521" s="159">
        <v>15285955.34</v>
      </c>
      <c r="Z2521" s="159">
        <v>13575067.59</v>
      </c>
      <c r="AA2521" s="159">
        <v>0</v>
      </c>
      <c r="AB2521" s="159">
        <v>13575067.59</v>
      </c>
      <c r="AC2521" s="159">
        <v>2719135</v>
      </c>
      <c r="AD2521" s="159">
        <v>2719135</v>
      </c>
      <c r="AE2521" s="159">
        <v>39416848</v>
      </c>
      <c r="AF2521" s="159">
        <v>9956659.9000000004</v>
      </c>
      <c r="AG2521" s="159">
        <v>1390423.15</v>
      </c>
      <c r="AH2521" s="159">
        <v>1297951.68</v>
      </c>
      <c r="AI2521" s="159">
        <v>0</v>
      </c>
      <c r="AJ2521" s="159">
        <v>0</v>
      </c>
    </row>
    <row r="2522" spans="1:36">
      <c r="A2522" s="153">
        <v>4</v>
      </c>
      <c r="B2522" s="154">
        <v>11</v>
      </c>
      <c r="C2522" s="154">
        <v>0</v>
      </c>
      <c r="D2522" s="155">
        <v>0</v>
      </c>
      <c r="E2522" s="155" t="s">
        <v>90</v>
      </c>
      <c r="F2522" s="156" t="s">
        <v>6139</v>
      </c>
      <c r="G2522" s="156" t="s">
        <v>90</v>
      </c>
      <c r="H2522" s="156" t="s">
        <v>6140</v>
      </c>
      <c r="I2522" s="155">
        <v>411000</v>
      </c>
      <c r="J2522" s="157" t="s">
        <v>453</v>
      </c>
      <c r="K2522" s="157"/>
      <c r="L2522" s="155">
        <v>2022</v>
      </c>
      <c r="M2522" s="158">
        <v>40546</v>
      </c>
      <c r="N2522" s="159">
        <v>57181807.630000003</v>
      </c>
      <c r="O2522" s="159">
        <v>55782387.390000001</v>
      </c>
      <c r="P2522" s="159">
        <v>42723473.939999998</v>
      </c>
      <c r="Q2522" s="159">
        <v>30831487</v>
      </c>
      <c r="R2522" s="159">
        <v>11891986.939999999</v>
      </c>
      <c r="S2522" s="159">
        <v>1399420.24</v>
      </c>
      <c r="T2522" s="159">
        <v>3701</v>
      </c>
      <c r="U2522" s="159">
        <v>54575885.640000001</v>
      </c>
      <c r="V2522" s="159">
        <v>52002042.420000002</v>
      </c>
      <c r="W2522" s="159">
        <v>34487992.060000002</v>
      </c>
      <c r="X2522" s="159">
        <v>154525.38</v>
      </c>
      <c r="Y2522" s="159">
        <v>2573843.2200000002</v>
      </c>
      <c r="Z2522" s="159">
        <v>1158420.81</v>
      </c>
      <c r="AA2522" s="159">
        <v>0</v>
      </c>
      <c r="AB2522" s="159">
        <v>1158420.81</v>
      </c>
      <c r="AC2522" s="159">
        <v>300000</v>
      </c>
      <c r="AD2522" s="159">
        <v>300000</v>
      </c>
      <c r="AE2522" s="159">
        <v>5013486.22</v>
      </c>
      <c r="AF2522" s="159">
        <v>3780344.97</v>
      </c>
      <c r="AG2522" s="159">
        <v>1419077.77</v>
      </c>
      <c r="AH2522" s="159">
        <v>1031989.59</v>
      </c>
      <c r="AI2522" s="159">
        <v>0</v>
      </c>
      <c r="AJ2522" s="159">
        <v>0</v>
      </c>
    </row>
    <row r="2523" spans="1:36">
      <c r="A2523" s="153">
        <v>4</v>
      </c>
      <c r="B2523" s="154">
        <v>12</v>
      </c>
      <c r="C2523" s="154">
        <v>0</v>
      </c>
      <c r="D2523" s="155">
        <v>0</v>
      </c>
      <c r="E2523" s="155" t="s">
        <v>90</v>
      </c>
      <c r="F2523" s="156" t="s">
        <v>6141</v>
      </c>
      <c r="G2523" s="156" t="s">
        <v>90</v>
      </c>
      <c r="H2523" s="156" t="s">
        <v>6142</v>
      </c>
      <c r="I2523" s="155">
        <v>412000</v>
      </c>
      <c r="J2523" s="157" t="s">
        <v>452</v>
      </c>
      <c r="K2523" s="157"/>
      <c r="L2523" s="155">
        <v>2022</v>
      </c>
      <c r="M2523" s="158">
        <v>43618</v>
      </c>
      <c r="N2523" s="159">
        <v>63174783.229999997</v>
      </c>
      <c r="O2523" s="159">
        <v>55052086.25</v>
      </c>
      <c r="P2523" s="159">
        <v>40135033.090000004</v>
      </c>
      <c r="Q2523" s="159">
        <v>28582234</v>
      </c>
      <c r="R2523" s="159">
        <v>11552799.09</v>
      </c>
      <c r="S2523" s="159">
        <v>8122696.9800000004</v>
      </c>
      <c r="T2523" s="159">
        <v>2185455.6800000002</v>
      </c>
      <c r="U2523" s="159">
        <v>58001353.68</v>
      </c>
      <c r="V2523" s="159">
        <v>50258789.170000002</v>
      </c>
      <c r="W2523" s="159">
        <v>35355707.439999998</v>
      </c>
      <c r="X2523" s="159">
        <v>0</v>
      </c>
      <c r="Y2523" s="159">
        <v>7742564.5099999998</v>
      </c>
      <c r="Z2523" s="159">
        <v>3057599.35</v>
      </c>
      <c r="AA2523" s="159">
        <v>0</v>
      </c>
      <c r="AB2523" s="159">
        <v>3057599.35</v>
      </c>
      <c r="AC2523" s="159">
        <v>600000</v>
      </c>
      <c r="AD2523" s="159">
        <v>0</v>
      </c>
      <c r="AE2523" s="159">
        <v>2275.5</v>
      </c>
      <c r="AF2523" s="159">
        <v>4793297.08</v>
      </c>
      <c r="AG2523" s="159">
        <v>2053454.76</v>
      </c>
      <c r="AH2523" s="159">
        <v>1648792.66</v>
      </c>
      <c r="AI2523" s="159">
        <v>0</v>
      </c>
      <c r="AJ2523" s="159">
        <v>0</v>
      </c>
    </row>
    <row r="2524" spans="1:36">
      <c r="A2524" s="153">
        <v>4</v>
      </c>
      <c r="B2524" s="154">
        <v>13</v>
      </c>
      <c r="C2524" s="154">
        <v>0</v>
      </c>
      <c r="D2524" s="155">
        <v>0</v>
      </c>
      <c r="E2524" s="155" t="s">
        <v>90</v>
      </c>
      <c r="F2524" s="156" t="s">
        <v>6143</v>
      </c>
      <c r="G2524" s="156" t="s">
        <v>90</v>
      </c>
      <c r="H2524" s="156" t="s">
        <v>6144</v>
      </c>
      <c r="I2524" s="155">
        <v>413000</v>
      </c>
      <c r="J2524" s="157" t="s">
        <v>451</v>
      </c>
      <c r="K2524" s="157"/>
      <c r="L2524" s="155">
        <v>2022</v>
      </c>
      <c r="M2524" s="158">
        <v>41055</v>
      </c>
      <c r="N2524" s="159">
        <v>61857036.689999998</v>
      </c>
      <c r="O2524" s="159">
        <v>54010928.200000003</v>
      </c>
      <c r="P2524" s="159">
        <v>36249139.539999999</v>
      </c>
      <c r="Q2524" s="159">
        <v>23288075</v>
      </c>
      <c r="R2524" s="159">
        <v>12961064.539999999</v>
      </c>
      <c r="S2524" s="159">
        <v>7846108.4900000002</v>
      </c>
      <c r="T2524" s="159">
        <v>1131.3900000000001</v>
      </c>
      <c r="U2524" s="159">
        <v>60914631.049999997</v>
      </c>
      <c r="V2524" s="159">
        <v>50208917.270000003</v>
      </c>
      <c r="W2524" s="159">
        <v>31812304.260000002</v>
      </c>
      <c r="X2524" s="159">
        <v>1096841.53</v>
      </c>
      <c r="Y2524" s="159">
        <v>10705713.779999999</v>
      </c>
      <c r="Z2524" s="159">
        <v>2174149</v>
      </c>
      <c r="AA2524" s="159">
        <v>0</v>
      </c>
      <c r="AB2524" s="159">
        <v>2174149</v>
      </c>
      <c r="AC2524" s="159">
        <v>1362000</v>
      </c>
      <c r="AD2524" s="159">
        <v>1362000</v>
      </c>
      <c r="AE2524" s="159">
        <v>29771471.210000001</v>
      </c>
      <c r="AF2524" s="159">
        <v>3802010.93</v>
      </c>
      <c r="AG2524" s="159">
        <v>2244804.11</v>
      </c>
      <c r="AH2524" s="159">
        <v>2090539.99</v>
      </c>
      <c r="AI2524" s="159">
        <v>0</v>
      </c>
      <c r="AJ2524" s="159">
        <v>0</v>
      </c>
    </row>
    <row r="2525" spans="1:36">
      <c r="A2525" s="153">
        <v>4</v>
      </c>
      <c r="B2525" s="154">
        <v>14</v>
      </c>
      <c r="C2525" s="154">
        <v>0</v>
      </c>
      <c r="D2525" s="155">
        <v>0</v>
      </c>
      <c r="E2525" s="155" t="s">
        <v>90</v>
      </c>
      <c r="F2525" s="156" t="s">
        <v>6145</v>
      </c>
      <c r="G2525" s="156" t="s">
        <v>90</v>
      </c>
      <c r="H2525" s="156" t="s">
        <v>6146</v>
      </c>
      <c r="I2525" s="155">
        <v>414000</v>
      </c>
      <c r="J2525" s="157" t="s">
        <v>450</v>
      </c>
      <c r="K2525" s="157"/>
      <c r="L2525" s="155">
        <v>2022</v>
      </c>
      <c r="M2525" s="158">
        <v>99154</v>
      </c>
      <c r="N2525" s="159">
        <v>132997931.8</v>
      </c>
      <c r="O2525" s="159">
        <v>100761204.52</v>
      </c>
      <c r="P2525" s="159">
        <v>60810465.590000004</v>
      </c>
      <c r="Q2525" s="159">
        <v>43094676</v>
      </c>
      <c r="R2525" s="159">
        <v>17715789.59</v>
      </c>
      <c r="S2525" s="159">
        <v>32236727.280000001</v>
      </c>
      <c r="T2525" s="159">
        <v>2455905.14</v>
      </c>
      <c r="U2525" s="159">
        <v>135098115.19999999</v>
      </c>
      <c r="V2525" s="159">
        <v>90790218.930000007</v>
      </c>
      <c r="W2525" s="159">
        <v>56225855.939999998</v>
      </c>
      <c r="X2525" s="159">
        <v>452512.07</v>
      </c>
      <c r="Y2525" s="159">
        <v>44307896.270000003</v>
      </c>
      <c r="Z2525" s="159">
        <v>13844526.289999999</v>
      </c>
      <c r="AA2525" s="159">
        <v>8000000</v>
      </c>
      <c r="AB2525" s="159">
        <v>5844526.2899999991</v>
      </c>
      <c r="AC2525" s="159">
        <v>3099988</v>
      </c>
      <c r="AD2525" s="159">
        <v>3099988</v>
      </c>
      <c r="AE2525" s="159">
        <v>20410566.510000002</v>
      </c>
      <c r="AF2525" s="159">
        <v>9970985.5899999999</v>
      </c>
      <c r="AG2525" s="159">
        <v>3585129.37</v>
      </c>
      <c r="AH2525" s="159">
        <v>3311401.57</v>
      </c>
      <c r="AI2525" s="159">
        <v>0</v>
      </c>
      <c r="AJ2525" s="159">
        <v>0</v>
      </c>
    </row>
    <row r="2526" spans="1:36">
      <c r="A2526" s="153">
        <v>4</v>
      </c>
      <c r="B2526" s="154">
        <v>15</v>
      </c>
      <c r="C2526" s="154">
        <v>0</v>
      </c>
      <c r="D2526" s="155">
        <v>0</v>
      </c>
      <c r="E2526" s="155" t="s">
        <v>90</v>
      </c>
      <c r="F2526" s="156" t="s">
        <v>6147</v>
      </c>
      <c r="G2526" s="156" t="s">
        <v>90</v>
      </c>
      <c r="H2526" s="156" t="s">
        <v>6148</v>
      </c>
      <c r="I2526" s="155">
        <v>415000</v>
      </c>
      <c r="J2526" s="157" t="s">
        <v>449</v>
      </c>
      <c r="K2526" s="157"/>
      <c r="L2526" s="155">
        <v>2022</v>
      </c>
      <c r="M2526" s="158">
        <v>107641</v>
      </c>
      <c r="N2526" s="159">
        <v>112550731.75</v>
      </c>
      <c r="O2526" s="159">
        <v>96172977.719999999</v>
      </c>
      <c r="P2526" s="159">
        <v>46749235.969999999</v>
      </c>
      <c r="Q2526" s="159">
        <v>30150710</v>
      </c>
      <c r="R2526" s="159">
        <v>16598525.970000001</v>
      </c>
      <c r="S2526" s="159">
        <v>16377754.029999999</v>
      </c>
      <c r="T2526" s="159">
        <v>3642</v>
      </c>
      <c r="U2526" s="159">
        <v>102871750.55</v>
      </c>
      <c r="V2526" s="159">
        <v>82314634.239999995</v>
      </c>
      <c r="W2526" s="159">
        <v>49470774.649999999</v>
      </c>
      <c r="X2526" s="159">
        <v>308908</v>
      </c>
      <c r="Y2526" s="159">
        <v>20557116.309999999</v>
      </c>
      <c r="Z2526" s="159">
        <v>11305796.58</v>
      </c>
      <c r="AA2526" s="159">
        <v>0</v>
      </c>
      <c r="AB2526" s="159">
        <v>11305796.58</v>
      </c>
      <c r="AC2526" s="159">
        <v>1470000</v>
      </c>
      <c r="AD2526" s="159">
        <v>1470000</v>
      </c>
      <c r="AE2526" s="159">
        <v>9475000</v>
      </c>
      <c r="AF2526" s="159">
        <v>13858343.48</v>
      </c>
      <c r="AG2526" s="159">
        <v>4404344.37</v>
      </c>
      <c r="AH2526" s="159">
        <v>3264992.21</v>
      </c>
      <c r="AI2526" s="159">
        <v>0</v>
      </c>
      <c r="AJ2526" s="159">
        <v>0</v>
      </c>
    </row>
    <row r="2527" spans="1:36">
      <c r="A2527" s="153">
        <v>4</v>
      </c>
      <c r="B2527" s="154">
        <v>16</v>
      </c>
      <c r="C2527" s="154">
        <v>0</v>
      </c>
      <c r="D2527" s="155">
        <v>0</v>
      </c>
      <c r="E2527" s="155" t="s">
        <v>90</v>
      </c>
      <c r="F2527" s="156" t="s">
        <v>6149</v>
      </c>
      <c r="G2527" s="156" t="s">
        <v>90</v>
      </c>
      <c r="H2527" s="156" t="s">
        <v>6150</v>
      </c>
      <c r="I2527" s="155">
        <v>416000</v>
      </c>
      <c r="J2527" s="157" t="s">
        <v>448</v>
      </c>
      <c r="K2527" s="157"/>
      <c r="L2527" s="155">
        <v>2022</v>
      </c>
      <c r="M2527" s="158">
        <v>48329</v>
      </c>
      <c r="N2527" s="159">
        <v>88650428.219999999</v>
      </c>
      <c r="O2527" s="159">
        <v>78500497.780000001</v>
      </c>
      <c r="P2527" s="159">
        <v>62051725.649999999</v>
      </c>
      <c r="Q2527" s="159">
        <v>35372280</v>
      </c>
      <c r="R2527" s="159">
        <v>26679445.649999999</v>
      </c>
      <c r="S2527" s="159">
        <v>10149930.439999999</v>
      </c>
      <c r="T2527" s="159">
        <v>49016.52</v>
      </c>
      <c r="U2527" s="159">
        <v>83572619.540000007</v>
      </c>
      <c r="V2527" s="159">
        <v>69216857.090000004</v>
      </c>
      <c r="W2527" s="159">
        <v>35523816.68</v>
      </c>
      <c r="X2527" s="159">
        <v>599689.56999999995</v>
      </c>
      <c r="Y2527" s="159">
        <v>14355762.449999999</v>
      </c>
      <c r="Z2527" s="159">
        <v>8979877.9399999995</v>
      </c>
      <c r="AA2527" s="159">
        <v>0</v>
      </c>
      <c r="AB2527" s="159">
        <v>8979877.9399999995</v>
      </c>
      <c r="AC2527" s="159">
        <v>3355184.72</v>
      </c>
      <c r="AD2527" s="159">
        <v>2655184.7200000002</v>
      </c>
      <c r="AE2527" s="159">
        <v>17356697.82</v>
      </c>
      <c r="AF2527" s="159">
        <v>9283640.6899999995</v>
      </c>
      <c r="AG2527" s="159">
        <v>15474732.630000001</v>
      </c>
      <c r="AH2527" s="159">
        <v>14501488.35</v>
      </c>
      <c r="AI2527" s="159">
        <v>0</v>
      </c>
      <c r="AJ2527" s="159">
        <v>0</v>
      </c>
    </row>
    <row r="2528" spans="1:36">
      <c r="A2528" s="153">
        <v>4</v>
      </c>
      <c r="B2528" s="154">
        <v>17</v>
      </c>
      <c r="C2528" s="154">
        <v>0</v>
      </c>
      <c r="D2528" s="155">
        <v>0</v>
      </c>
      <c r="E2528" s="155" t="s">
        <v>90</v>
      </c>
      <c r="F2528" s="156" t="s">
        <v>6151</v>
      </c>
      <c r="G2528" s="156" t="s">
        <v>90</v>
      </c>
      <c r="H2528" s="156" t="s">
        <v>6152</v>
      </c>
      <c r="I2528" s="155">
        <v>417000</v>
      </c>
      <c r="J2528" s="157" t="s">
        <v>447</v>
      </c>
      <c r="K2528" s="157"/>
      <c r="L2528" s="155">
        <v>2022</v>
      </c>
      <c r="M2528" s="158">
        <v>34297</v>
      </c>
      <c r="N2528" s="159">
        <v>50082736</v>
      </c>
      <c r="O2528" s="159">
        <v>40710603.340000004</v>
      </c>
      <c r="P2528" s="159">
        <v>30509759.759999998</v>
      </c>
      <c r="Q2528" s="159">
        <v>17662798</v>
      </c>
      <c r="R2528" s="159">
        <v>12846961.76</v>
      </c>
      <c r="S2528" s="159">
        <v>9372132.6600000001</v>
      </c>
      <c r="T2528" s="159">
        <v>18145.099999999999</v>
      </c>
      <c r="U2528" s="159">
        <v>47286028.420000002</v>
      </c>
      <c r="V2528" s="159">
        <v>36026000.490000002</v>
      </c>
      <c r="W2528" s="159">
        <v>22631317.670000002</v>
      </c>
      <c r="X2528" s="159">
        <v>382853.38</v>
      </c>
      <c r="Y2528" s="159">
        <v>11260027.93</v>
      </c>
      <c r="Z2528" s="159">
        <v>5053138.34</v>
      </c>
      <c r="AA2528" s="159">
        <v>0</v>
      </c>
      <c r="AB2528" s="159">
        <v>5053138.34</v>
      </c>
      <c r="AC2528" s="159">
        <v>745452</v>
      </c>
      <c r="AD2528" s="159">
        <v>745452</v>
      </c>
      <c r="AE2528" s="159">
        <v>12576085</v>
      </c>
      <c r="AF2528" s="159">
        <v>4684602.8499999996</v>
      </c>
      <c r="AG2528" s="159">
        <v>2371001.9900000002</v>
      </c>
      <c r="AH2528" s="159">
        <v>1420357.96</v>
      </c>
      <c r="AI2528" s="159">
        <v>0</v>
      </c>
      <c r="AJ2528" s="159">
        <v>0</v>
      </c>
    </row>
    <row r="2529" spans="1:36">
      <c r="A2529" s="153">
        <v>4</v>
      </c>
      <c r="B2529" s="154">
        <v>18</v>
      </c>
      <c r="C2529" s="154">
        <v>0</v>
      </c>
      <c r="D2529" s="155">
        <v>0</v>
      </c>
      <c r="E2529" s="155" t="s">
        <v>90</v>
      </c>
      <c r="F2529" s="156" t="s">
        <v>6153</v>
      </c>
      <c r="G2529" s="156" t="s">
        <v>90</v>
      </c>
      <c r="H2529" s="156" t="s">
        <v>6154</v>
      </c>
      <c r="I2529" s="155">
        <v>418000</v>
      </c>
      <c r="J2529" s="157" t="s">
        <v>446</v>
      </c>
      <c r="K2529" s="157"/>
      <c r="L2529" s="155">
        <v>2022</v>
      </c>
      <c r="M2529" s="158">
        <v>86131</v>
      </c>
      <c r="N2529" s="159">
        <v>100688905.66</v>
      </c>
      <c r="O2529" s="159">
        <v>86807320.299999997</v>
      </c>
      <c r="P2529" s="159">
        <v>55880998.840000004</v>
      </c>
      <c r="Q2529" s="159">
        <v>33563673</v>
      </c>
      <c r="R2529" s="159">
        <v>22317325.84</v>
      </c>
      <c r="S2529" s="159">
        <v>13881585.359999999</v>
      </c>
      <c r="T2529" s="159">
        <v>11261.28</v>
      </c>
      <c r="U2529" s="159">
        <v>95585356.969999999</v>
      </c>
      <c r="V2529" s="159">
        <v>70429392.700000003</v>
      </c>
      <c r="W2529" s="159">
        <v>39408079.579999998</v>
      </c>
      <c r="X2529" s="159">
        <v>14402.23</v>
      </c>
      <c r="Y2529" s="159">
        <v>25155964.27</v>
      </c>
      <c r="Z2529" s="159">
        <v>7178133.0899999999</v>
      </c>
      <c r="AA2529" s="159">
        <v>0</v>
      </c>
      <c r="AB2529" s="159">
        <v>7178133.0899999999</v>
      </c>
      <c r="AC2529" s="159">
        <v>149720</v>
      </c>
      <c r="AD2529" s="159">
        <v>149720</v>
      </c>
      <c r="AE2529" s="159">
        <v>411674</v>
      </c>
      <c r="AF2529" s="159">
        <v>16377927.6</v>
      </c>
      <c r="AG2529" s="159">
        <v>1048641.81</v>
      </c>
      <c r="AH2529" s="159">
        <v>949359.15</v>
      </c>
      <c r="AI2529" s="159">
        <v>0</v>
      </c>
      <c r="AJ2529" s="159">
        <v>0</v>
      </c>
    </row>
    <row r="2530" spans="1:36">
      <c r="A2530" s="153">
        <v>4</v>
      </c>
      <c r="B2530" s="154">
        <v>19</v>
      </c>
      <c r="C2530" s="154">
        <v>0</v>
      </c>
      <c r="D2530" s="155">
        <v>0</v>
      </c>
      <c r="E2530" s="155" t="s">
        <v>90</v>
      </c>
      <c r="F2530" s="156" t="s">
        <v>6155</v>
      </c>
      <c r="G2530" s="156" t="s">
        <v>90</v>
      </c>
      <c r="H2530" s="156" t="s">
        <v>6156</v>
      </c>
      <c r="I2530" s="155">
        <v>419000</v>
      </c>
      <c r="J2530" s="157" t="s">
        <v>445</v>
      </c>
      <c r="K2530" s="157"/>
      <c r="L2530" s="155">
        <v>2022</v>
      </c>
      <c r="M2530" s="158">
        <v>70234</v>
      </c>
      <c r="N2530" s="159">
        <v>84927855.329999998</v>
      </c>
      <c r="O2530" s="159">
        <v>77961745.840000004</v>
      </c>
      <c r="P2530" s="159">
        <v>51498518.310000002</v>
      </c>
      <c r="Q2530" s="159">
        <v>36543454</v>
      </c>
      <c r="R2530" s="159">
        <v>14955064.310000001</v>
      </c>
      <c r="S2530" s="159">
        <v>6966109.4900000002</v>
      </c>
      <c r="T2530" s="159">
        <v>2208.63</v>
      </c>
      <c r="U2530" s="159">
        <v>79655845.739999995</v>
      </c>
      <c r="V2530" s="159">
        <v>67514013.480000004</v>
      </c>
      <c r="W2530" s="159">
        <v>40648876.299999997</v>
      </c>
      <c r="X2530" s="159">
        <v>617650</v>
      </c>
      <c r="Y2530" s="159">
        <v>12141832.26</v>
      </c>
      <c r="Z2530" s="159">
        <v>1877367.67</v>
      </c>
      <c r="AA2530" s="159">
        <v>0</v>
      </c>
      <c r="AB2530" s="159">
        <v>1877367.67</v>
      </c>
      <c r="AC2530" s="159">
        <v>2000000</v>
      </c>
      <c r="AD2530" s="159">
        <v>2000000</v>
      </c>
      <c r="AE2530" s="159">
        <v>21000000</v>
      </c>
      <c r="AF2530" s="159">
        <v>10447732.359999999</v>
      </c>
      <c r="AG2530" s="159">
        <v>438577.81</v>
      </c>
      <c r="AH2530" s="159">
        <v>660131.36</v>
      </c>
      <c r="AI2530" s="159">
        <v>0</v>
      </c>
      <c r="AJ2530" s="159">
        <v>0</v>
      </c>
    </row>
    <row r="2531" spans="1:36">
      <c r="A2531" s="153">
        <v>6</v>
      </c>
      <c r="B2531" s="154">
        <v>1</v>
      </c>
      <c r="C2531" s="154">
        <v>0</v>
      </c>
      <c r="D2531" s="155">
        <v>0</v>
      </c>
      <c r="E2531" s="155" t="s">
        <v>90</v>
      </c>
      <c r="F2531" s="156" t="s">
        <v>6157</v>
      </c>
      <c r="G2531" s="156" t="s">
        <v>90</v>
      </c>
      <c r="H2531" s="156" t="s">
        <v>6158</v>
      </c>
      <c r="I2531" s="155">
        <v>601000</v>
      </c>
      <c r="J2531" s="157" t="s">
        <v>444</v>
      </c>
      <c r="K2531" s="157"/>
      <c r="L2531" s="155">
        <v>2022</v>
      </c>
      <c r="M2531" s="158">
        <v>111078</v>
      </c>
      <c r="N2531" s="159">
        <v>132862487.78</v>
      </c>
      <c r="O2531" s="159">
        <v>102161198.81999999</v>
      </c>
      <c r="P2531" s="159">
        <v>65563227.649999999</v>
      </c>
      <c r="Q2531" s="159">
        <v>44476907</v>
      </c>
      <c r="R2531" s="159">
        <v>21086320.649999999</v>
      </c>
      <c r="S2531" s="159">
        <v>30701288.960000001</v>
      </c>
      <c r="T2531" s="159">
        <v>107469.7</v>
      </c>
      <c r="U2531" s="159">
        <v>134467432.18000001</v>
      </c>
      <c r="V2531" s="159">
        <v>90306046.620000005</v>
      </c>
      <c r="W2531" s="159">
        <v>53389886.5</v>
      </c>
      <c r="X2531" s="159">
        <v>487112.53</v>
      </c>
      <c r="Y2531" s="159">
        <v>44161385.560000002</v>
      </c>
      <c r="Z2531" s="159">
        <v>17531995.32</v>
      </c>
      <c r="AA2531" s="159">
        <v>11270000</v>
      </c>
      <c r="AB2531" s="159">
        <v>6261995.3200000003</v>
      </c>
      <c r="AC2531" s="159">
        <v>3334301</v>
      </c>
      <c r="AD2531" s="159">
        <v>3334301</v>
      </c>
      <c r="AE2531" s="159">
        <v>28341600</v>
      </c>
      <c r="AF2531" s="159">
        <v>11855152.199999999</v>
      </c>
      <c r="AG2531" s="159">
        <v>3215237.31</v>
      </c>
      <c r="AH2531" s="159">
        <v>3519641.87</v>
      </c>
      <c r="AI2531" s="159">
        <v>0</v>
      </c>
      <c r="AJ2531" s="159">
        <v>0</v>
      </c>
    </row>
    <row r="2532" spans="1:36">
      <c r="A2532" s="153">
        <v>6</v>
      </c>
      <c r="B2532" s="154">
        <v>2</v>
      </c>
      <c r="C2532" s="154">
        <v>0</v>
      </c>
      <c r="D2532" s="155">
        <v>0</v>
      </c>
      <c r="E2532" s="155" t="s">
        <v>90</v>
      </c>
      <c r="F2532" s="156" t="s">
        <v>6159</v>
      </c>
      <c r="G2532" s="156" t="s">
        <v>90</v>
      </c>
      <c r="H2532" s="156" t="s">
        <v>6160</v>
      </c>
      <c r="I2532" s="155">
        <v>602000</v>
      </c>
      <c r="J2532" s="157" t="s">
        <v>443</v>
      </c>
      <c r="K2532" s="157"/>
      <c r="L2532" s="155">
        <v>2022</v>
      </c>
      <c r="M2532" s="158">
        <v>101152</v>
      </c>
      <c r="N2532" s="159">
        <v>126125347.06</v>
      </c>
      <c r="O2532" s="159">
        <v>103017834.18000001</v>
      </c>
      <c r="P2532" s="159">
        <v>73744140.200000003</v>
      </c>
      <c r="Q2532" s="159">
        <v>54272747</v>
      </c>
      <c r="R2532" s="159">
        <v>19471393.199999999</v>
      </c>
      <c r="S2532" s="159">
        <v>23107512.879999999</v>
      </c>
      <c r="T2532" s="159">
        <v>43829.69</v>
      </c>
      <c r="U2532" s="159">
        <v>120977684.09</v>
      </c>
      <c r="V2532" s="159">
        <v>95245765.75</v>
      </c>
      <c r="W2532" s="159">
        <v>64810848.950000003</v>
      </c>
      <c r="X2532" s="159">
        <v>532866.26</v>
      </c>
      <c r="Y2532" s="159">
        <v>25731918.34</v>
      </c>
      <c r="Z2532" s="159">
        <v>6304837.5599999996</v>
      </c>
      <c r="AA2532" s="159">
        <v>5000000</v>
      </c>
      <c r="AB2532" s="159">
        <v>1304837.5599999996</v>
      </c>
      <c r="AC2532" s="159">
        <v>2810796.92</v>
      </c>
      <c r="AD2532" s="159">
        <v>2810796.92</v>
      </c>
      <c r="AE2532" s="159">
        <v>21365215.899999999</v>
      </c>
      <c r="AF2532" s="159">
        <v>7772068.4299999997</v>
      </c>
      <c r="AG2532" s="159">
        <v>1463081.52</v>
      </c>
      <c r="AH2532" s="159">
        <v>1335212.05</v>
      </c>
      <c r="AI2532" s="159">
        <v>0</v>
      </c>
      <c r="AJ2532" s="159">
        <v>0</v>
      </c>
    </row>
    <row r="2533" spans="1:36">
      <c r="A2533" s="153">
        <v>6</v>
      </c>
      <c r="B2533" s="154">
        <v>3</v>
      </c>
      <c r="C2533" s="154">
        <v>0</v>
      </c>
      <c r="D2533" s="155">
        <v>0</v>
      </c>
      <c r="E2533" s="155" t="s">
        <v>90</v>
      </c>
      <c r="F2533" s="156" t="s">
        <v>6161</v>
      </c>
      <c r="G2533" s="156" t="s">
        <v>90</v>
      </c>
      <c r="H2533" s="156" t="s">
        <v>6162</v>
      </c>
      <c r="I2533" s="155">
        <v>603000</v>
      </c>
      <c r="J2533" s="157" t="s">
        <v>442</v>
      </c>
      <c r="K2533" s="157"/>
      <c r="L2533" s="155">
        <v>2022</v>
      </c>
      <c r="M2533" s="158">
        <v>78074</v>
      </c>
      <c r="N2533" s="159">
        <v>97232798.129999995</v>
      </c>
      <c r="O2533" s="159">
        <v>73271602.670000002</v>
      </c>
      <c r="P2533" s="159">
        <v>48948806.780000001</v>
      </c>
      <c r="Q2533" s="159">
        <v>30511042</v>
      </c>
      <c r="R2533" s="159">
        <v>18437764.780000001</v>
      </c>
      <c r="S2533" s="159">
        <v>23961195.460000001</v>
      </c>
      <c r="T2533" s="159">
        <v>9620.8799999999992</v>
      </c>
      <c r="U2533" s="159">
        <v>84859908.659999996</v>
      </c>
      <c r="V2533" s="159">
        <v>61782637.490000002</v>
      </c>
      <c r="W2533" s="159">
        <v>35081747.450000003</v>
      </c>
      <c r="X2533" s="159">
        <v>591593.57999999996</v>
      </c>
      <c r="Y2533" s="159">
        <v>23077271.170000002</v>
      </c>
      <c r="Z2533" s="159">
        <v>7154317.2800000003</v>
      </c>
      <c r="AA2533" s="159">
        <v>0</v>
      </c>
      <c r="AB2533" s="159">
        <v>7154317.2800000003</v>
      </c>
      <c r="AC2533" s="159">
        <v>3856928</v>
      </c>
      <c r="AD2533" s="159">
        <v>3856928</v>
      </c>
      <c r="AE2533" s="159">
        <v>22139216</v>
      </c>
      <c r="AF2533" s="159">
        <v>11488965.18</v>
      </c>
      <c r="AG2533" s="159">
        <v>4695679.8</v>
      </c>
      <c r="AH2533" s="159">
        <v>4841304</v>
      </c>
      <c r="AI2533" s="159">
        <v>0</v>
      </c>
      <c r="AJ2533" s="159">
        <v>0</v>
      </c>
    </row>
    <row r="2534" spans="1:36">
      <c r="A2534" s="153">
        <v>6</v>
      </c>
      <c r="B2534" s="154">
        <v>4</v>
      </c>
      <c r="C2534" s="154">
        <v>0</v>
      </c>
      <c r="D2534" s="155">
        <v>0</v>
      </c>
      <c r="E2534" s="155" t="s">
        <v>90</v>
      </c>
      <c r="F2534" s="156" t="s">
        <v>6163</v>
      </c>
      <c r="G2534" s="156" t="s">
        <v>90</v>
      </c>
      <c r="H2534" s="156" t="s">
        <v>6164</v>
      </c>
      <c r="I2534" s="155">
        <v>604000</v>
      </c>
      <c r="J2534" s="157" t="s">
        <v>441</v>
      </c>
      <c r="K2534" s="157"/>
      <c r="L2534" s="155">
        <v>2022</v>
      </c>
      <c r="M2534" s="158">
        <v>63320</v>
      </c>
      <c r="N2534" s="159">
        <v>74234973.790000007</v>
      </c>
      <c r="O2534" s="159">
        <v>64145588.399999999</v>
      </c>
      <c r="P2534" s="159">
        <v>51424337.460000001</v>
      </c>
      <c r="Q2534" s="159">
        <v>39519644</v>
      </c>
      <c r="R2534" s="159">
        <v>11904693.460000001</v>
      </c>
      <c r="S2534" s="159">
        <v>10089385.390000001</v>
      </c>
      <c r="T2534" s="159">
        <v>24675.25</v>
      </c>
      <c r="U2534" s="159">
        <v>70776344.700000003</v>
      </c>
      <c r="V2534" s="159">
        <v>58236655.149999999</v>
      </c>
      <c r="W2534" s="159">
        <v>35158089.579999998</v>
      </c>
      <c r="X2534" s="159">
        <v>72511.929999999993</v>
      </c>
      <c r="Y2534" s="159">
        <v>12539689.550000001</v>
      </c>
      <c r="Z2534" s="159">
        <v>3382499.52</v>
      </c>
      <c r="AA2534" s="159">
        <v>1300000</v>
      </c>
      <c r="AB2534" s="159">
        <v>2082499.52</v>
      </c>
      <c r="AC2534" s="159">
        <v>3562821</v>
      </c>
      <c r="AD2534" s="159">
        <v>637000</v>
      </c>
      <c r="AE2534" s="159">
        <v>3192332.41</v>
      </c>
      <c r="AF2534" s="159">
        <v>5908933.25</v>
      </c>
      <c r="AG2534" s="159">
        <v>1548327.56</v>
      </c>
      <c r="AH2534" s="159">
        <v>1745795.39</v>
      </c>
      <c r="AI2534" s="159">
        <v>0</v>
      </c>
      <c r="AJ2534" s="159">
        <v>0</v>
      </c>
    </row>
    <row r="2535" spans="1:36">
      <c r="A2535" s="153">
        <v>6</v>
      </c>
      <c r="B2535" s="154">
        <v>5</v>
      </c>
      <c r="C2535" s="154">
        <v>0</v>
      </c>
      <c r="D2535" s="155">
        <v>0</v>
      </c>
      <c r="E2535" s="155" t="s">
        <v>90</v>
      </c>
      <c r="F2535" s="156" t="s">
        <v>6165</v>
      </c>
      <c r="G2535" s="156" t="s">
        <v>90</v>
      </c>
      <c r="H2535" s="156" t="s">
        <v>6166</v>
      </c>
      <c r="I2535" s="155">
        <v>605000</v>
      </c>
      <c r="J2535" s="157" t="s">
        <v>440</v>
      </c>
      <c r="K2535" s="157"/>
      <c r="L2535" s="155">
        <v>2022</v>
      </c>
      <c r="M2535" s="158">
        <v>45845</v>
      </c>
      <c r="N2535" s="159">
        <v>68775648.689999998</v>
      </c>
      <c r="O2535" s="159">
        <v>49914200.140000001</v>
      </c>
      <c r="P2535" s="159">
        <v>33109538.469999999</v>
      </c>
      <c r="Q2535" s="159">
        <v>22556465</v>
      </c>
      <c r="R2535" s="159">
        <v>10553073.470000001</v>
      </c>
      <c r="S2535" s="159">
        <v>18861448.550000001</v>
      </c>
      <c r="T2535" s="159">
        <v>10150.44</v>
      </c>
      <c r="U2535" s="159">
        <v>66285820.030000001</v>
      </c>
      <c r="V2535" s="159">
        <v>45057851.469999999</v>
      </c>
      <c r="W2535" s="159">
        <v>33138964.620000001</v>
      </c>
      <c r="X2535" s="159">
        <v>359405.68</v>
      </c>
      <c r="Y2535" s="159">
        <v>21227968.559999999</v>
      </c>
      <c r="Z2535" s="159">
        <v>8108518.3799999999</v>
      </c>
      <c r="AA2535" s="159">
        <v>4500000</v>
      </c>
      <c r="AB2535" s="159">
        <v>3608518.38</v>
      </c>
      <c r="AC2535" s="159">
        <v>3067766.92</v>
      </c>
      <c r="AD2535" s="159">
        <v>972329.32</v>
      </c>
      <c r="AE2535" s="159">
        <v>17243322.16</v>
      </c>
      <c r="AF2535" s="159">
        <v>4856348.67</v>
      </c>
      <c r="AG2535" s="159">
        <v>851175.8</v>
      </c>
      <c r="AH2535" s="159">
        <v>615883.09</v>
      </c>
      <c r="AI2535" s="159">
        <v>0</v>
      </c>
      <c r="AJ2535" s="159">
        <v>0</v>
      </c>
    </row>
    <row r="2536" spans="1:36">
      <c r="A2536" s="153">
        <v>6</v>
      </c>
      <c r="B2536" s="154">
        <v>6</v>
      </c>
      <c r="C2536" s="154">
        <v>0</v>
      </c>
      <c r="D2536" s="155">
        <v>0</v>
      </c>
      <c r="E2536" s="155" t="s">
        <v>90</v>
      </c>
      <c r="F2536" s="156" t="s">
        <v>6167</v>
      </c>
      <c r="G2536" s="156" t="s">
        <v>90</v>
      </c>
      <c r="H2536" s="156" t="s">
        <v>6168</v>
      </c>
      <c r="I2536" s="155">
        <v>606000</v>
      </c>
      <c r="J2536" s="157" t="s">
        <v>439</v>
      </c>
      <c r="K2536" s="157"/>
      <c r="L2536" s="155">
        <v>2022</v>
      </c>
      <c r="M2536" s="158">
        <v>63554</v>
      </c>
      <c r="N2536" s="159">
        <v>112010611.73999999</v>
      </c>
      <c r="O2536" s="159">
        <v>83460624.760000005</v>
      </c>
      <c r="P2536" s="159">
        <v>51610078.5</v>
      </c>
      <c r="Q2536" s="159">
        <v>33434922</v>
      </c>
      <c r="R2536" s="159">
        <v>18175156.5</v>
      </c>
      <c r="S2536" s="159">
        <v>28549986.98</v>
      </c>
      <c r="T2536" s="159">
        <v>319014.38</v>
      </c>
      <c r="U2536" s="159">
        <v>106185846.67</v>
      </c>
      <c r="V2536" s="159">
        <v>75777634.689999998</v>
      </c>
      <c r="W2536" s="159">
        <v>50349901.939999998</v>
      </c>
      <c r="X2536" s="159">
        <v>498268.81</v>
      </c>
      <c r="Y2536" s="159">
        <v>30408211.98</v>
      </c>
      <c r="Z2536" s="159">
        <v>4373876.5</v>
      </c>
      <c r="AA2536" s="159">
        <v>3757000</v>
      </c>
      <c r="AB2536" s="159">
        <v>616876.5</v>
      </c>
      <c r="AC2536" s="159">
        <v>2822905.5</v>
      </c>
      <c r="AD2536" s="159">
        <v>2822905.5</v>
      </c>
      <c r="AE2536" s="159">
        <v>17796242.5</v>
      </c>
      <c r="AF2536" s="159">
        <v>7682990.0700000003</v>
      </c>
      <c r="AG2536" s="159">
        <v>1453412.8</v>
      </c>
      <c r="AH2536" s="159">
        <v>1688748.18</v>
      </c>
      <c r="AI2536" s="159">
        <v>0</v>
      </c>
      <c r="AJ2536" s="159">
        <v>0</v>
      </c>
    </row>
    <row r="2537" spans="1:36">
      <c r="A2537" s="153">
        <v>6</v>
      </c>
      <c r="B2537" s="154">
        <v>7</v>
      </c>
      <c r="C2537" s="154">
        <v>0</v>
      </c>
      <c r="D2537" s="155">
        <v>0</v>
      </c>
      <c r="E2537" s="155" t="s">
        <v>90</v>
      </c>
      <c r="F2537" s="156" t="s">
        <v>6169</v>
      </c>
      <c r="G2537" s="156" t="s">
        <v>90</v>
      </c>
      <c r="H2537" s="156" t="s">
        <v>6170</v>
      </c>
      <c r="I2537" s="155">
        <v>607000</v>
      </c>
      <c r="J2537" s="157" t="s">
        <v>438</v>
      </c>
      <c r="K2537" s="157"/>
      <c r="L2537" s="155">
        <v>2022</v>
      </c>
      <c r="M2537" s="158">
        <v>95618</v>
      </c>
      <c r="N2537" s="159">
        <v>119071400.27</v>
      </c>
      <c r="O2537" s="159">
        <v>103915056.92</v>
      </c>
      <c r="P2537" s="159">
        <v>70955870.420000002</v>
      </c>
      <c r="Q2537" s="159">
        <v>52142325</v>
      </c>
      <c r="R2537" s="159">
        <v>18813545.420000002</v>
      </c>
      <c r="S2537" s="159">
        <v>15156343.35</v>
      </c>
      <c r="T2537" s="159">
        <v>11714.26</v>
      </c>
      <c r="U2537" s="159">
        <v>122823763.77</v>
      </c>
      <c r="V2537" s="159">
        <v>95841584.069999993</v>
      </c>
      <c r="W2537" s="159">
        <v>65139934.219999999</v>
      </c>
      <c r="X2537" s="159">
        <v>565204.68000000005</v>
      </c>
      <c r="Y2537" s="159">
        <v>26982179.699999999</v>
      </c>
      <c r="Z2537" s="159">
        <v>12014020.99</v>
      </c>
      <c r="AA2537" s="159">
        <v>4000000</v>
      </c>
      <c r="AB2537" s="159">
        <v>8014020.9900000002</v>
      </c>
      <c r="AC2537" s="159">
        <v>2230495.84</v>
      </c>
      <c r="AD2537" s="159">
        <v>1872495.84</v>
      </c>
      <c r="AE2537" s="159">
        <v>24012016.440000001</v>
      </c>
      <c r="AF2537" s="159">
        <v>8073472.8499999996</v>
      </c>
      <c r="AG2537" s="159">
        <v>2476591.2799999998</v>
      </c>
      <c r="AH2537" s="159">
        <v>2894127.73</v>
      </c>
      <c r="AI2537" s="159">
        <v>0</v>
      </c>
      <c r="AJ2537" s="159">
        <v>0</v>
      </c>
    </row>
    <row r="2538" spans="1:36">
      <c r="A2538" s="153">
        <v>6</v>
      </c>
      <c r="B2538" s="154">
        <v>8</v>
      </c>
      <c r="C2538" s="154">
        <v>0</v>
      </c>
      <c r="D2538" s="155">
        <v>0</v>
      </c>
      <c r="E2538" s="155" t="s">
        <v>90</v>
      </c>
      <c r="F2538" s="156" t="s">
        <v>6171</v>
      </c>
      <c r="G2538" s="156" t="s">
        <v>90</v>
      </c>
      <c r="H2538" s="156" t="s">
        <v>6172</v>
      </c>
      <c r="I2538" s="155">
        <v>608000</v>
      </c>
      <c r="J2538" s="157" t="s">
        <v>437</v>
      </c>
      <c r="K2538" s="157"/>
      <c r="L2538" s="155">
        <v>2022</v>
      </c>
      <c r="M2538" s="158">
        <v>88591</v>
      </c>
      <c r="N2538" s="159">
        <v>108421842.86</v>
      </c>
      <c r="O2538" s="159">
        <v>84198020.200000003</v>
      </c>
      <c r="P2538" s="159">
        <v>57231299.620000005</v>
      </c>
      <c r="Q2538" s="159">
        <v>40135372</v>
      </c>
      <c r="R2538" s="159">
        <v>17095927.620000001</v>
      </c>
      <c r="S2538" s="159">
        <v>24223822.66</v>
      </c>
      <c r="T2538" s="159">
        <v>124738.6</v>
      </c>
      <c r="U2538" s="159">
        <v>110219291.78</v>
      </c>
      <c r="V2538" s="159">
        <v>73207770.670000002</v>
      </c>
      <c r="W2538" s="159">
        <v>47111139.799999997</v>
      </c>
      <c r="X2538" s="159">
        <v>1012161.35</v>
      </c>
      <c r="Y2538" s="159">
        <v>37011521.109999999</v>
      </c>
      <c r="Z2538" s="159">
        <v>34663350</v>
      </c>
      <c r="AA2538" s="159">
        <v>27591000</v>
      </c>
      <c r="AB2538" s="159">
        <v>7072350</v>
      </c>
      <c r="AC2538" s="159">
        <v>22192164</v>
      </c>
      <c r="AD2538" s="159">
        <v>22192164</v>
      </c>
      <c r="AE2538" s="159">
        <v>36086108</v>
      </c>
      <c r="AF2538" s="159">
        <v>10990249.529999999</v>
      </c>
      <c r="AG2538" s="159">
        <v>1644705.78</v>
      </c>
      <c r="AH2538" s="159">
        <v>1329896.57</v>
      </c>
      <c r="AI2538" s="159">
        <v>0</v>
      </c>
      <c r="AJ2538" s="159">
        <v>0</v>
      </c>
    </row>
    <row r="2539" spans="1:36">
      <c r="A2539" s="153">
        <v>6</v>
      </c>
      <c r="B2539" s="154">
        <v>9</v>
      </c>
      <c r="C2539" s="154">
        <v>0</v>
      </c>
      <c r="D2539" s="155">
        <v>0</v>
      </c>
      <c r="E2539" s="155" t="s">
        <v>90</v>
      </c>
      <c r="F2539" s="156" t="s">
        <v>6173</v>
      </c>
      <c r="G2539" s="156" t="s">
        <v>90</v>
      </c>
      <c r="H2539" s="156" t="s">
        <v>6174</v>
      </c>
      <c r="I2539" s="155">
        <v>609000</v>
      </c>
      <c r="J2539" s="157" t="s">
        <v>436</v>
      </c>
      <c r="K2539" s="157"/>
      <c r="L2539" s="155">
        <v>2022</v>
      </c>
      <c r="M2539" s="158">
        <v>154760</v>
      </c>
      <c r="N2539" s="159">
        <v>162923464.86000001</v>
      </c>
      <c r="O2539" s="159">
        <v>124525132.45</v>
      </c>
      <c r="P2539" s="159">
        <v>68578972.390000001</v>
      </c>
      <c r="Q2539" s="159">
        <v>50306543</v>
      </c>
      <c r="R2539" s="159">
        <v>18272429.390000001</v>
      </c>
      <c r="S2539" s="159">
        <v>38398332.409999996</v>
      </c>
      <c r="T2539" s="159">
        <v>1411547.31</v>
      </c>
      <c r="U2539" s="159">
        <v>142923996.16</v>
      </c>
      <c r="V2539" s="159">
        <v>106934451.2</v>
      </c>
      <c r="W2539" s="159">
        <v>64720654.659999996</v>
      </c>
      <c r="X2539" s="159">
        <v>1554184.73</v>
      </c>
      <c r="Y2539" s="159">
        <v>35989544.960000001</v>
      </c>
      <c r="Z2539" s="159">
        <v>12327419.15</v>
      </c>
      <c r="AA2539" s="159">
        <v>4235894.55</v>
      </c>
      <c r="AB2539" s="159">
        <v>8091524.6000000006</v>
      </c>
      <c r="AC2539" s="159">
        <v>14131102.279999999</v>
      </c>
      <c r="AD2539" s="159">
        <v>8431102.2799999993</v>
      </c>
      <c r="AE2539" s="159">
        <v>54490165.090000004</v>
      </c>
      <c r="AF2539" s="159">
        <v>17590681.25</v>
      </c>
      <c r="AG2539" s="159">
        <v>3505055.54</v>
      </c>
      <c r="AH2539" s="159">
        <v>3258756.73</v>
      </c>
      <c r="AI2539" s="159">
        <v>0</v>
      </c>
      <c r="AJ2539" s="159">
        <v>0</v>
      </c>
    </row>
    <row r="2540" spans="1:36">
      <c r="A2540" s="153">
        <v>6</v>
      </c>
      <c r="B2540" s="154">
        <v>10</v>
      </c>
      <c r="C2540" s="154">
        <v>0</v>
      </c>
      <c r="D2540" s="155">
        <v>0</v>
      </c>
      <c r="E2540" s="155" t="s">
        <v>90</v>
      </c>
      <c r="F2540" s="156" t="s">
        <v>6175</v>
      </c>
      <c r="G2540" s="156" t="s">
        <v>90</v>
      </c>
      <c r="H2540" s="156" t="s">
        <v>6176</v>
      </c>
      <c r="I2540" s="155">
        <v>610000</v>
      </c>
      <c r="J2540" s="157" t="s">
        <v>435</v>
      </c>
      <c r="K2540" s="157"/>
      <c r="L2540" s="155">
        <v>2022</v>
      </c>
      <c r="M2540" s="158">
        <v>57372</v>
      </c>
      <c r="N2540" s="159">
        <v>65904614.189999998</v>
      </c>
      <c r="O2540" s="159">
        <v>56130397.899999999</v>
      </c>
      <c r="P2540" s="159">
        <v>36502849.310000002</v>
      </c>
      <c r="Q2540" s="159">
        <v>24164653</v>
      </c>
      <c r="R2540" s="159">
        <v>12338196.310000001</v>
      </c>
      <c r="S2540" s="159">
        <v>9774216.2899999991</v>
      </c>
      <c r="T2540" s="159">
        <v>271854.27</v>
      </c>
      <c r="U2540" s="159">
        <v>63399988.390000001</v>
      </c>
      <c r="V2540" s="159">
        <v>53178922.539999999</v>
      </c>
      <c r="W2540" s="159">
        <v>32843426.030000001</v>
      </c>
      <c r="X2540" s="159">
        <v>424973.94</v>
      </c>
      <c r="Y2540" s="159">
        <v>10221065.85</v>
      </c>
      <c r="Z2540" s="159">
        <v>355623.36</v>
      </c>
      <c r="AA2540" s="159">
        <v>0</v>
      </c>
      <c r="AB2540" s="159">
        <v>355623.36</v>
      </c>
      <c r="AC2540" s="159">
        <v>0</v>
      </c>
      <c r="AD2540" s="159">
        <v>0</v>
      </c>
      <c r="AE2540" s="159">
        <v>14554355</v>
      </c>
      <c r="AF2540" s="159">
        <v>2951475.36</v>
      </c>
      <c r="AG2540" s="159">
        <v>4309132.33</v>
      </c>
      <c r="AH2540" s="159">
        <v>4401570.7</v>
      </c>
      <c r="AI2540" s="159">
        <v>0</v>
      </c>
      <c r="AJ2540" s="159">
        <v>0</v>
      </c>
    </row>
    <row r="2541" spans="1:36">
      <c r="A2541" s="153">
        <v>6</v>
      </c>
      <c r="B2541" s="154">
        <v>11</v>
      </c>
      <c r="C2541" s="154">
        <v>0</v>
      </c>
      <c r="D2541" s="155">
        <v>0</v>
      </c>
      <c r="E2541" s="155" t="s">
        <v>90</v>
      </c>
      <c r="F2541" s="156" t="s">
        <v>6177</v>
      </c>
      <c r="G2541" s="156" t="s">
        <v>90</v>
      </c>
      <c r="H2541" s="156" t="s">
        <v>6178</v>
      </c>
      <c r="I2541" s="155">
        <v>611000</v>
      </c>
      <c r="J2541" s="157" t="s">
        <v>434</v>
      </c>
      <c r="K2541" s="157"/>
      <c r="L2541" s="155">
        <v>2022</v>
      </c>
      <c r="M2541" s="158">
        <v>107144</v>
      </c>
      <c r="N2541" s="159">
        <v>141790885.47</v>
      </c>
      <c r="O2541" s="159">
        <v>110432853.79000001</v>
      </c>
      <c r="P2541" s="159">
        <v>80206474.010000005</v>
      </c>
      <c r="Q2541" s="159">
        <v>60486759</v>
      </c>
      <c r="R2541" s="159">
        <v>19719715.010000002</v>
      </c>
      <c r="S2541" s="159">
        <v>31358031.68</v>
      </c>
      <c r="T2541" s="159">
        <v>1667494.8</v>
      </c>
      <c r="U2541" s="159">
        <v>129276824.08</v>
      </c>
      <c r="V2541" s="159">
        <v>96897173.079999998</v>
      </c>
      <c r="W2541" s="159">
        <v>64097706.979999997</v>
      </c>
      <c r="X2541" s="159">
        <v>1221670.51</v>
      </c>
      <c r="Y2541" s="159">
        <v>32379651</v>
      </c>
      <c r="Z2541" s="159">
        <v>5448929.3099999996</v>
      </c>
      <c r="AA2541" s="159">
        <v>2900000</v>
      </c>
      <c r="AB2541" s="159">
        <v>2548929.3099999996</v>
      </c>
      <c r="AC2541" s="159">
        <v>6082701.4400000004</v>
      </c>
      <c r="AD2541" s="159">
        <v>6082701.4400000004</v>
      </c>
      <c r="AE2541" s="159">
        <v>47927510.439999998</v>
      </c>
      <c r="AF2541" s="159">
        <v>13535680.710000001</v>
      </c>
      <c r="AG2541" s="159">
        <v>2629686.23</v>
      </c>
      <c r="AH2541" s="159">
        <v>1947417.73</v>
      </c>
      <c r="AI2541" s="159">
        <v>0</v>
      </c>
      <c r="AJ2541" s="159">
        <v>0</v>
      </c>
    </row>
    <row r="2542" spans="1:36">
      <c r="A2542" s="153">
        <v>6</v>
      </c>
      <c r="B2542" s="154">
        <v>12</v>
      </c>
      <c r="C2542" s="154">
        <v>0</v>
      </c>
      <c r="D2542" s="155">
        <v>0</v>
      </c>
      <c r="E2542" s="155" t="s">
        <v>90</v>
      </c>
      <c r="F2542" s="156" t="s">
        <v>6179</v>
      </c>
      <c r="G2542" s="156" t="s">
        <v>90</v>
      </c>
      <c r="H2542" s="156" t="s">
        <v>6180</v>
      </c>
      <c r="I2542" s="155">
        <v>612000</v>
      </c>
      <c r="J2542" s="157" t="s">
        <v>334</v>
      </c>
      <c r="K2542" s="157"/>
      <c r="L2542" s="155">
        <v>2022</v>
      </c>
      <c r="M2542" s="158">
        <v>59511</v>
      </c>
      <c r="N2542" s="159">
        <v>64839961.259999998</v>
      </c>
      <c r="O2542" s="159">
        <v>49092668.979999997</v>
      </c>
      <c r="P2542" s="159">
        <v>37191900.68</v>
      </c>
      <c r="Q2542" s="159">
        <v>25107307</v>
      </c>
      <c r="R2542" s="159">
        <v>12084593.68</v>
      </c>
      <c r="S2542" s="159">
        <v>15747292.279999999</v>
      </c>
      <c r="T2542" s="159">
        <v>74968.25</v>
      </c>
      <c r="U2542" s="159">
        <v>59822349.009999998</v>
      </c>
      <c r="V2542" s="159">
        <v>45127333.990000002</v>
      </c>
      <c r="W2542" s="159">
        <v>28882442.510000002</v>
      </c>
      <c r="X2542" s="159">
        <v>560030.65</v>
      </c>
      <c r="Y2542" s="159">
        <v>14695015.02</v>
      </c>
      <c r="Z2542" s="159">
        <v>5368147.62</v>
      </c>
      <c r="AA2542" s="159">
        <v>2600000</v>
      </c>
      <c r="AB2542" s="159">
        <v>2768147.62</v>
      </c>
      <c r="AC2542" s="159">
        <v>8996391.9100000001</v>
      </c>
      <c r="AD2542" s="159">
        <v>1622000</v>
      </c>
      <c r="AE2542" s="159">
        <v>18585088.350000001</v>
      </c>
      <c r="AF2542" s="159">
        <v>3965334.99</v>
      </c>
      <c r="AG2542" s="159">
        <v>1364843.35</v>
      </c>
      <c r="AH2542" s="159">
        <v>1045110.17</v>
      </c>
      <c r="AI2542" s="159">
        <v>0</v>
      </c>
      <c r="AJ2542" s="159">
        <v>0</v>
      </c>
    </row>
    <row r="2543" spans="1:36">
      <c r="A2543" s="153">
        <v>6</v>
      </c>
      <c r="B2543" s="154">
        <v>13</v>
      </c>
      <c r="C2543" s="154">
        <v>0</v>
      </c>
      <c r="D2543" s="155">
        <v>0</v>
      </c>
      <c r="E2543" s="155" t="s">
        <v>90</v>
      </c>
      <c r="F2543" s="156" t="s">
        <v>6181</v>
      </c>
      <c r="G2543" s="156" t="s">
        <v>90</v>
      </c>
      <c r="H2543" s="156" t="s">
        <v>6182</v>
      </c>
      <c r="I2543" s="155">
        <v>613000</v>
      </c>
      <c r="J2543" s="157" t="s">
        <v>433</v>
      </c>
      <c r="K2543" s="157"/>
      <c r="L2543" s="155">
        <v>2022</v>
      </c>
      <c r="M2543" s="158">
        <v>34809</v>
      </c>
      <c r="N2543" s="159">
        <v>48409375.43</v>
      </c>
      <c r="O2543" s="159">
        <v>33377087.199999999</v>
      </c>
      <c r="P2543" s="159">
        <v>22919365.530000001</v>
      </c>
      <c r="Q2543" s="159">
        <v>13015169</v>
      </c>
      <c r="R2543" s="159">
        <v>9904196.5299999993</v>
      </c>
      <c r="S2543" s="159">
        <v>15032288.23</v>
      </c>
      <c r="T2543" s="159">
        <v>91475.27</v>
      </c>
      <c r="U2543" s="159">
        <v>45439321.950000003</v>
      </c>
      <c r="V2543" s="159">
        <v>29536299.210000001</v>
      </c>
      <c r="W2543" s="159">
        <v>19179572.219999999</v>
      </c>
      <c r="X2543" s="159">
        <v>267787.81</v>
      </c>
      <c r="Y2543" s="159">
        <v>15903022.74</v>
      </c>
      <c r="Z2543" s="159">
        <v>7065108.1900000004</v>
      </c>
      <c r="AA2543" s="159">
        <v>3000000</v>
      </c>
      <c r="AB2543" s="159">
        <v>4065108.1900000004</v>
      </c>
      <c r="AC2543" s="159">
        <v>1088427.56</v>
      </c>
      <c r="AD2543" s="159">
        <v>1088427.56</v>
      </c>
      <c r="AE2543" s="159">
        <v>11750320.08</v>
      </c>
      <c r="AF2543" s="159">
        <v>3840787.99</v>
      </c>
      <c r="AG2543" s="159">
        <v>1516744.03</v>
      </c>
      <c r="AH2543" s="159">
        <v>1226496.24</v>
      </c>
      <c r="AI2543" s="159">
        <v>0</v>
      </c>
      <c r="AJ2543" s="159">
        <v>0</v>
      </c>
    </row>
    <row r="2544" spans="1:36">
      <c r="A2544" s="153">
        <v>6</v>
      </c>
      <c r="B2544" s="154">
        <v>14</v>
      </c>
      <c r="C2544" s="154">
        <v>0</v>
      </c>
      <c r="D2544" s="155">
        <v>0</v>
      </c>
      <c r="E2544" s="155" t="s">
        <v>90</v>
      </c>
      <c r="F2544" s="156" t="s">
        <v>6183</v>
      </c>
      <c r="G2544" s="156" t="s">
        <v>90</v>
      </c>
      <c r="H2544" s="156" t="s">
        <v>6184</v>
      </c>
      <c r="I2544" s="155">
        <v>614000</v>
      </c>
      <c r="J2544" s="157" t="s">
        <v>432</v>
      </c>
      <c r="K2544" s="157"/>
      <c r="L2544" s="155">
        <v>2022</v>
      </c>
      <c r="M2544" s="158">
        <v>113441</v>
      </c>
      <c r="N2544" s="159">
        <v>144002864.41999999</v>
      </c>
      <c r="O2544" s="159">
        <v>125909966.87</v>
      </c>
      <c r="P2544" s="159">
        <v>86537894.620000005</v>
      </c>
      <c r="Q2544" s="159">
        <v>71025433</v>
      </c>
      <c r="R2544" s="159">
        <v>15512461.619999999</v>
      </c>
      <c r="S2544" s="159">
        <v>18092897.550000001</v>
      </c>
      <c r="T2544" s="159">
        <v>787663.14</v>
      </c>
      <c r="U2544" s="159">
        <v>136291218.58000001</v>
      </c>
      <c r="V2544" s="159">
        <v>117631633.79000001</v>
      </c>
      <c r="W2544" s="159">
        <v>80606691.849999994</v>
      </c>
      <c r="X2544" s="159">
        <v>265053.28000000003</v>
      </c>
      <c r="Y2544" s="159">
        <v>18659584.789999999</v>
      </c>
      <c r="Z2544" s="159">
        <v>6312470.54</v>
      </c>
      <c r="AA2544" s="159">
        <v>0</v>
      </c>
      <c r="AB2544" s="159">
        <v>6312470.54</v>
      </c>
      <c r="AC2544" s="159">
        <v>9885693</v>
      </c>
      <c r="AD2544" s="159">
        <v>1020000</v>
      </c>
      <c r="AE2544" s="159">
        <v>10577501</v>
      </c>
      <c r="AF2544" s="159">
        <v>8278333.0800000001</v>
      </c>
      <c r="AG2544" s="159">
        <v>1873736.17</v>
      </c>
      <c r="AH2544" s="159">
        <v>2068913.79</v>
      </c>
      <c r="AI2544" s="159">
        <v>0</v>
      </c>
      <c r="AJ2544" s="159">
        <v>0</v>
      </c>
    </row>
    <row r="2545" spans="1:36">
      <c r="A2545" s="153">
        <v>6</v>
      </c>
      <c r="B2545" s="154">
        <v>15</v>
      </c>
      <c r="C2545" s="154">
        <v>0</v>
      </c>
      <c r="D2545" s="155">
        <v>0</v>
      </c>
      <c r="E2545" s="155" t="s">
        <v>90</v>
      </c>
      <c r="F2545" s="156" t="s">
        <v>6185</v>
      </c>
      <c r="G2545" s="156" t="s">
        <v>90</v>
      </c>
      <c r="H2545" s="156" t="s">
        <v>6186</v>
      </c>
      <c r="I2545" s="155">
        <v>615000</v>
      </c>
      <c r="J2545" s="157" t="s">
        <v>431</v>
      </c>
      <c r="K2545" s="157"/>
      <c r="L2545" s="155">
        <v>2022</v>
      </c>
      <c r="M2545" s="158">
        <v>59057</v>
      </c>
      <c r="N2545" s="159">
        <v>74723885.840000004</v>
      </c>
      <c r="O2545" s="159">
        <v>53919786.939999998</v>
      </c>
      <c r="P2545" s="159">
        <v>40224637.780000001</v>
      </c>
      <c r="Q2545" s="159">
        <v>31681698</v>
      </c>
      <c r="R2545" s="159">
        <v>8542939.7799999993</v>
      </c>
      <c r="S2545" s="159">
        <v>20804098.899999999</v>
      </c>
      <c r="T2545" s="159">
        <v>6021.43</v>
      </c>
      <c r="U2545" s="159">
        <v>71973840.840000004</v>
      </c>
      <c r="V2545" s="159">
        <v>48177826.75</v>
      </c>
      <c r="W2545" s="159">
        <v>36013306.780000001</v>
      </c>
      <c r="X2545" s="159">
        <v>261649.74</v>
      </c>
      <c r="Y2545" s="159">
        <v>23796014.09</v>
      </c>
      <c r="Z2545" s="159">
        <v>13070977.939999999</v>
      </c>
      <c r="AA2545" s="159">
        <v>7000000</v>
      </c>
      <c r="AB2545" s="159">
        <v>6070977.9399999995</v>
      </c>
      <c r="AC2545" s="159">
        <v>1512943.18</v>
      </c>
      <c r="AD2545" s="159">
        <v>1512943.18</v>
      </c>
      <c r="AE2545" s="159">
        <v>15234000</v>
      </c>
      <c r="AF2545" s="159">
        <v>5741960.1900000004</v>
      </c>
      <c r="AG2545" s="159">
        <v>467953.23</v>
      </c>
      <c r="AH2545" s="159">
        <v>254689.06</v>
      </c>
      <c r="AI2545" s="159">
        <v>0</v>
      </c>
      <c r="AJ2545" s="159">
        <v>0</v>
      </c>
    </row>
    <row r="2546" spans="1:36">
      <c r="A2546" s="153">
        <v>6</v>
      </c>
      <c r="B2546" s="154">
        <v>16</v>
      </c>
      <c r="C2546" s="154">
        <v>0</v>
      </c>
      <c r="D2546" s="155">
        <v>0</v>
      </c>
      <c r="E2546" s="155" t="s">
        <v>90</v>
      </c>
      <c r="F2546" s="156" t="s">
        <v>6187</v>
      </c>
      <c r="G2546" s="156" t="s">
        <v>90</v>
      </c>
      <c r="H2546" s="156" t="s">
        <v>6188</v>
      </c>
      <c r="I2546" s="155">
        <v>616000</v>
      </c>
      <c r="J2546" s="157" t="s">
        <v>430</v>
      </c>
      <c r="K2546" s="157"/>
      <c r="L2546" s="155">
        <v>2022</v>
      </c>
      <c r="M2546" s="158">
        <v>55919</v>
      </c>
      <c r="N2546" s="159">
        <v>93532033.359999999</v>
      </c>
      <c r="O2546" s="159">
        <v>61224107.450000003</v>
      </c>
      <c r="P2546" s="159">
        <v>41678900.490000002</v>
      </c>
      <c r="Q2546" s="159">
        <v>29118965</v>
      </c>
      <c r="R2546" s="159">
        <v>12559935.49</v>
      </c>
      <c r="S2546" s="159">
        <v>32307925.91</v>
      </c>
      <c r="T2546" s="159">
        <v>3152.9</v>
      </c>
      <c r="U2546" s="159">
        <v>96437311.819999993</v>
      </c>
      <c r="V2546" s="159">
        <v>58086603.539999999</v>
      </c>
      <c r="W2546" s="159">
        <v>37186490.810000002</v>
      </c>
      <c r="X2546" s="159">
        <v>360182.21</v>
      </c>
      <c r="Y2546" s="159">
        <v>38350708.280000001</v>
      </c>
      <c r="Z2546" s="159">
        <v>12505014.07</v>
      </c>
      <c r="AA2546" s="159">
        <v>8000000</v>
      </c>
      <c r="AB2546" s="159">
        <v>4505014.07</v>
      </c>
      <c r="AC2546" s="159">
        <v>1688899.96</v>
      </c>
      <c r="AD2546" s="159">
        <v>1688899.96</v>
      </c>
      <c r="AE2546" s="159">
        <v>19623887</v>
      </c>
      <c r="AF2546" s="159">
        <v>3137503.91</v>
      </c>
      <c r="AG2546" s="159">
        <v>3949387.35</v>
      </c>
      <c r="AH2546" s="159">
        <v>4315774.08</v>
      </c>
      <c r="AI2546" s="159">
        <v>0</v>
      </c>
      <c r="AJ2546" s="159">
        <v>87</v>
      </c>
    </row>
    <row r="2547" spans="1:36">
      <c r="A2547" s="153">
        <v>6</v>
      </c>
      <c r="B2547" s="154">
        <v>17</v>
      </c>
      <c r="C2547" s="154">
        <v>0</v>
      </c>
      <c r="D2547" s="155">
        <v>0</v>
      </c>
      <c r="E2547" s="155" t="s">
        <v>90</v>
      </c>
      <c r="F2547" s="156" t="s">
        <v>6189</v>
      </c>
      <c r="G2547" s="156" t="s">
        <v>90</v>
      </c>
      <c r="H2547" s="156" t="s">
        <v>6190</v>
      </c>
      <c r="I2547" s="155">
        <v>617000</v>
      </c>
      <c r="J2547" s="157" t="s">
        <v>429</v>
      </c>
      <c r="K2547" s="157"/>
      <c r="L2547" s="155">
        <v>2022</v>
      </c>
      <c r="M2547" s="158">
        <v>71897</v>
      </c>
      <c r="N2547" s="159">
        <v>108262083.12</v>
      </c>
      <c r="O2547" s="159">
        <v>83199652.430000007</v>
      </c>
      <c r="P2547" s="159">
        <v>53783243.510000005</v>
      </c>
      <c r="Q2547" s="159">
        <v>28560273</v>
      </c>
      <c r="R2547" s="159">
        <v>25222970.510000002</v>
      </c>
      <c r="S2547" s="159">
        <v>25062430.690000001</v>
      </c>
      <c r="T2547" s="159">
        <v>5589.89</v>
      </c>
      <c r="U2547" s="159">
        <v>102189433.09999999</v>
      </c>
      <c r="V2547" s="159">
        <v>71204053.810000002</v>
      </c>
      <c r="W2547" s="159">
        <v>45090969.600000001</v>
      </c>
      <c r="X2547" s="159">
        <v>179906.02</v>
      </c>
      <c r="Y2547" s="159">
        <v>30985379.289999999</v>
      </c>
      <c r="Z2547" s="159">
        <v>8956932.5299999993</v>
      </c>
      <c r="AA2547" s="159">
        <v>8000000</v>
      </c>
      <c r="AB2547" s="159">
        <v>956932.52999999933</v>
      </c>
      <c r="AC2547" s="159">
        <v>201388.95</v>
      </c>
      <c r="AD2547" s="159">
        <v>201388.95</v>
      </c>
      <c r="AE2547" s="159">
        <v>15059193.27</v>
      </c>
      <c r="AF2547" s="159">
        <v>11995598.619999999</v>
      </c>
      <c r="AG2547" s="159">
        <v>8671905.5999999996</v>
      </c>
      <c r="AH2547" s="159">
        <v>6486467.04</v>
      </c>
      <c r="AI2547" s="159">
        <v>0</v>
      </c>
      <c r="AJ2547" s="159">
        <v>10582.22</v>
      </c>
    </row>
    <row r="2548" spans="1:36">
      <c r="A2548" s="153">
        <v>6</v>
      </c>
      <c r="B2548" s="154">
        <v>18</v>
      </c>
      <c r="C2548" s="154">
        <v>0</v>
      </c>
      <c r="D2548" s="155">
        <v>0</v>
      </c>
      <c r="E2548" s="155" t="s">
        <v>90</v>
      </c>
      <c r="F2548" s="156" t="s">
        <v>6191</v>
      </c>
      <c r="G2548" s="156" t="s">
        <v>90</v>
      </c>
      <c r="H2548" s="156" t="s">
        <v>6192</v>
      </c>
      <c r="I2548" s="155">
        <v>618000</v>
      </c>
      <c r="J2548" s="157" t="s">
        <v>400</v>
      </c>
      <c r="K2548" s="157"/>
      <c r="L2548" s="155">
        <v>2022</v>
      </c>
      <c r="M2548" s="158">
        <v>83148</v>
      </c>
      <c r="N2548" s="159">
        <v>100510703.98</v>
      </c>
      <c r="O2548" s="159">
        <v>80727883.549999997</v>
      </c>
      <c r="P2548" s="159">
        <v>59666989.950000003</v>
      </c>
      <c r="Q2548" s="159">
        <v>43640029</v>
      </c>
      <c r="R2548" s="159">
        <v>16026960.949999999</v>
      </c>
      <c r="S2548" s="159">
        <v>19782820.43</v>
      </c>
      <c r="T2548" s="159">
        <v>177882.94</v>
      </c>
      <c r="U2548" s="159">
        <v>103438831.23</v>
      </c>
      <c r="V2548" s="159">
        <v>72940811.680000007</v>
      </c>
      <c r="W2548" s="159">
        <v>47135476.509999998</v>
      </c>
      <c r="X2548" s="159">
        <v>956661.88</v>
      </c>
      <c r="Y2548" s="159">
        <v>30498019.550000001</v>
      </c>
      <c r="Z2548" s="159">
        <v>7211122.9699999997</v>
      </c>
      <c r="AA2548" s="159">
        <v>6000000</v>
      </c>
      <c r="AB2548" s="159">
        <v>1211122.9699999997</v>
      </c>
      <c r="AC2548" s="159">
        <v>2607140.7999999998</v>
      </c>
      <c r="AD2548" s="159">
        <v>2283687.5</v>
      </c>
      <c r="AE2548" s="159">
        <v>37390094.719999999</v>
      </c>
      <c r="AF2548" s="159">
        <v>7787071.8700000001</v>
      </c>
      <c r="AG2548" s="159">
        <v>3956084.65</v>
      </c>
      <c r="AH2548" s="159">
        <v>3907060.65</v>
      </c>
      <c r="AI2548" s="159">
        <v>0</v>
      </c>
      <c r="AJ2548" s="159">
        <v>0</v>
      </c>
    </row>
    <row r="2549" spans="1:36">
      <c r="A2549" s="153">
        <v>6</v>
      </c>
      <c r="B2549" s="154">
        <v>19</v>
      </c>
      <c r="C2549" s="154">
        <v>0</v>
      </c>
      <c r="D2549" s="155">
        <v>0</v>
      </c>
      <c r="E2549" s="155" t="s">
        <v>90</v>
      </c>
      <c r="F2549" s="156" t="s">
        <v>6193</v>
      </c>
      <c r="G2549" s="156" t="s">
        <v>90</v>
      </c>
      <c r="H2549" s="156" t="s">
        <v>6194</v>
      </c>
      <c r="I2549" s="155">
        <v>619000</v>
      </c>
      <c r="J2549" s="157" t="s">
        <v>428</v>
      </c>
      <c r="K2549" s="157"/>
      <c r="L2549" s="155">
        <v>2022</v>
      </c>
      <c r="M2549" s="158">
        <v>38524</v>
      </c>
      <c r="N2549" s="159">
        <v>75011022.730000004</v>
      </c>
      <c r="O2549" s="159">
        <v>58753021.789999999</v>
      </c>
      <c r="P2549" s="159">
        <v>41760411.490000002</v>
      </c>
      <c r="Q2549" s="159">
        <v>27857430</v>
      </c>
      <c r="R2549" s="159">
        <v>13902981.49</v>
      </c>
      <c r="S2549" s="159">
        <v>16258000.939999999</v>
      </c>
      <c r="T2549" s="159">
        <v>17011.84</v>
      </c>
      <c r="U2549" s="159">
        <v>77480305.810000002</v>
      </c>
      <c r="V2549" s="159">
        <v>55082655.840000004</v>
      </c>
      <c r="W2549" s="159">
        <v>35415579.560000002</v>
      </c>
      <c r="X2549" s="159">
        <v>420027.99</v>
      </c>
      <c r="Y2549" s="159">
        <v>22397649.969999999</v>
      </c>
      <c r="Z2549" s="159">
        <v>5158397.67</v>
      </c>
      <c r="AA2549" s="159">
        <v>2165690.15</v>
      </c>
      <c r="AB2549" s="159">
        <v>2992707.52</v>
      </c>
      <c r="AC2549" s="159">
        <v>420000</v>
      </c>
      <c r="AD2549" s="159">
        <v>420000</v>
      </c>
      <c r="AE2549" s="159">
        <v>14466399.42</v>
      </c>
      <c r="AF2549" s="159">
        <v>3670365.95</v>
      </c>
      <c r="AG2549" s="159">
        <v>3299442.69</v>
      </c>
      <c r="AH2549" s="159">
        <v>3627338.27</v>
      </c>
      <c r="AI2549" s="159">
        <v>0</v>
      </c>
      <c r="AJ2549" s="159">
        <v>0</v>
      </c>
    </row>
    <row r="2550" spans="1:36">
      <c r="A2550" s="153">
        <v>6</v>
      </c>
      <c r="B2550" s="154">
        <v>20</v>
      </c>
      <c r="C2550" s="154">
        <v>0</v>
      </c>
      <c r="D2550" s="155">
        <v>0</v>
      </c>
      <c r="E2550" s="155" t="s">
        <v>90</v>
      </c>
      <c r="F2550" s="156" t="s">
        <v>6195</v>
      </c>
      <c r="G2550" s="156" t="s">
        <v>90</v>
      </c>
      <c r="H2550" s="156" t="s">
        <v>6196</v>
      </c>
      <c r="I2550" s="155">
        <v>620000</v>
      </c>
      <c r="J2550" s="157" t="s">
        <v>427</v>
      </c>
      <c r="K2550" s="157"/>
      <c r="L2550" s="155">
        <v>2022</v>
      </c>
      <c r="M2550" s="158">
        <v>106526</v>
      </c>
      <c r="N2550" s="159">
        <v>102002681.67</v>
      </c>
      <c r="O2550" s="159">
        <v>73783814.620000005</v>
      </c>
      <c r="P2550" s="159">
        <v>42426789.740000002</v>
      </c>
      <c r="Q2550" s="159">
        <v>29499439</v>
      </c>
      <c r="R2550" s="159">
        <v>12927350.74</v>
      </c>
      <c r="S2550" s="159">
        <v>28218867.050000001</v>
      </c>
      <c r="T2550" s="159">
        <v>141701.06</v>
      </c>
      <c r="U2550" s="159">
        <v>108040242.53</v>
      </c>
      <c r="V2550" s="159">
        <v>59642841.57</v>
      </c>
      <c r="W2550" s="159">
        <v>31091047.760000002</v>
      </c>
      <c r="X2550" s="159">
        <v>294777.33</v>
      </c>
      <c r="Y2550" s="159">
        <v>48397400.960000001</v>
      </c>
      <c r="Z2550" s="159">
        <v>14124202.68</v>
      </c>
      <c r="AA2550" s="159">
        <v>10000000</v>
      </c>
      <c r="AB2550" s="159">
        <v>4124202.6799999997</v>
      </c>
      <c r="AC2550" s="159">
        <v>4060000</v>
      </c>
      <c r="AD2550" s="159">
        <v>4000000</v>
      </c>
      <c r="AE2550" s="159">
        <v>19500000</v>
      </c>
      <c r="AF2550" s="159">
        <v>14140973.050000001</v>
      </c>
      <c r="AG2550" s="159">
        <v>2678234.63</v>
      </c>
      <c r="AH2550" s="159">
        <v>2806264.4</v>
      </c>
      <c r="AI2550" s="159">
        <v>0</v>
      </c>
      <c r="AJ2550" s="159">
        <v>0</v>
      </c>
    </row>
    <row r="2551" spans="1:36">
      <c r="A2551" s="153">
        <v>8</v>
      </c>
      <c r="B2551" s="154">
        <v>1</v>
      </c>
      <c r="C2551" s="154">
        <v>0</v>
      </c>
      <c r="D2551" s="155">
        <v>0</v>
      </c>
      <c r="E2551" s="155" t="s">
        <v>90</v>
      </c>
      <c r="F2551" s="156" t="s">
        <v>6197</v>
      </c>
      <c r="G2551" s="156" t="s">
        <v>90</v>
      </c>
      <c r="H2551" s="156" t="s">
        <v>6198</v>
      </c>
      <c r="I2551" s="155">
        <v>801000</v>
      </c>
      <c r="J2551" s="157" t="s">
        <v>426</v>
      </c>
      <c r="K2551" s="157"/>
      <c r="L2551" s="155">
        <v>2022</v>
      </c>
      <c r="M2551" s="158">
        <v>71669</v>
      </c>
      <c r="N2551" s="159">
        <v>75634717.409999996</v>
      </c>
      <c r="O2551" s="159">
        <v>59670315.969999999</v>
      </c>
      <c r="P2551" s="159">
        <v>26630942.539999999</v>
      </c>
      <c r="Q2551" s="159">
        <v>12548509</v>
      </c>
      <c r="R2551" s="159">
        <v>14082433.539999999</v>
      </c>
      <c r="S2551" s="159">
        <v>15964401.439999999</v>
      </c>
      <c r="T2551" s="159">
        <v>26735.96</v>
      </c>
      <c r="U2551" s="159">
        <v>63935679.920000002</v>
      </c>
      <c r="V2551" s="159">
        <v>53317315.32</v>
      </c>
      <c r="W2551" s="159">
        <v>27665751.41</v>
      </c>
      <c r="X2551" s="159">
        <v>2036233.3</v>
      </c>
      <c r="Y2551" s="159">
        <v>10618364.6</v>
      </c>
      <c r="Z2551" s="159">
        <v>9798757.3000000007</v>
      </c>
      <c r="AA2551" s="159">
        <v>0</v>
      </c>
      <c r="AB2551" s="159">
        <v>9798757.3000000007</v>
      </c>
      <c r="AC2551" s="159">
        <v>1735000</v>
      </c>
      <c r="AD2551" s="159">
        <v>1735000</v>
      </c>
      <c r="AE2551" s="159">
        <v>64416475.649999999</v>
      </c>
      <c r="AF2551" s="159">
        <v>6353000.6500000004</v>
      </c>
      <c r="AG2551" s="159">
        <v>780319.47</v>
      </c>
      <c r="AH2551" s="159">
        <v>1430715.55</v>
      </c>
      <c r="AI2551" s="159">
        <v>0</v>
      </c>
      <c r="AJ2551" s="159">
        <v>0</v>
      </c>
    </row>
    <row r="2552" spans="1:36">
      <c r="A2552" s="153">
        <v>8</v>
      </c>
      <c r="B2552" s="154">
        <v>2</v>
      </c>
      <c r="C2552" s="154">
        <v>0</v>
      </c>
      <c r="D2552" s="155">
        <v>0</v>
      </c>
      <c r="E2552" s="155" t="s">
        <v>90</v>
      </c>
      <c r="F2552" s="156" t="s">
        <v>6199</v>
      </c>
      <c r="G2552" s="156" t="s">
        <v>90</v>
      </c>
      <c r="H2552" s="156" t="s">
        <v>6200</v>
      </c>
      <c r="I2552" s="155">
        <v>802000</v>
      </c>
      <c r="J2552" s="157" t="s">
        <v>325</v>
      </c>
      <c r="K2552" s="157"/>
      <c r="L2552" s="155">
        <v>2022</v>
      </c>
      <c r="M2552" s="158">
        <v>55018</v>
      </c>
      <c r="N2552" s="159">
        <v>62095444.149999999</v>
      </c>
      <c r="O2552" s="159">
        <v>58556007.93</v>
      </c>
      <c r="P2552" s="159">
        <v>40355903.530000001</v>
      </c>
      <c r="Q2552" s="159">
        <v>23271147</v>
      </c>
      <c r="R2552" s="159">
        <v>17084756.530000001</v>
      </c>
      <c r="S2552" s="159">
        <v>3539436.22</v>
      </c>
      <c r="T2552" s="159">
        <v>130193.06</v>
      </c>
      <c r="U2552" s="159">
        <v>68243686.849999994</v>
      </c>
      <c r="V2552" s="159">
        <v>55056974.880000003</v>
      </c>
      <c r="W2552" s="159">
        <v>38351374.289999999</v>
      </c>
      <c r="X2552" s="159">
        <v>412796.61</v>
      </c>
      <c r="Y2552" s="159">
        <v>13186711.970000001</v>
      </c>
      <c r="Z2552" s="159">
        <v>15767240.07</v>
      </c>
      <c r="AA2552" s="159">
        <v>13040879</v>
      </c>
      <c r="AB2552" s="159">
        <v>2726361.0700000003</v>
      </c>
      <c r="AC2552" s="159">
        <v>2740879</v>
      </c>
      <c r="AD2552" s="159">
        <v>2740879</v>
      </c>
      <c r="AE2552" s="159">
        <v>24996879</v>
      </c>
      <c r="AF2552" s="159">
        <v>3499033.05</v>
      </c>
      <c r="AG2552" s="159">
        <v>1264826.1000000001</v>
      </c>
      <c r="AH2552" s="159">
        <v>1686319.2</v>
      </c>
      <c r="AI2552" s="159">
        <v>0</v>
      </c>
      <c r="AJ2552" s="159">
        <v>0</v>
      </c>
    </row>
    <row r="2553" spans="1:36">
      <c r="A2553" s="153">
        <v>8</v>
      </c>
      <c r="B2553" s="154">
        <v>3</v>
      </c>
      <c r="C2553" s="154">
        <v>0</v>
      </c>
      <c r="D2553" s="155">
        <v>0</v>
      </c>
      <c r="E2553" s="155" t="s">
        <v>90</v>
      </c>
      <c r="F2553" s="156" t="s">
        <v>6201</v>
      </c>
      <c r="G2553" s="156" t="s">
        <v>90</v>
      </c>
      <c r="H2553" s="156" t="s">
        <v>6202</v>
      </c>
      <c r="I2553" s="155">
        <v>803000</v>
      </c>
      <c r="J2553" s="157" t="s">
        <v>425</v>
      </c>
      <c r="K2553" s="157"/>
      <c r="L2553" s="155">
        <v>2022</v>
      </c>
      <c r="M2553" s="158">
        <v>57851</v>
      </c>
      <c r="N2553" s="159">
        <v>77417865.680000007</v>
      </c>
      <c r="O2553" s="159">
        <v>74546660.140000001</v>
      </c>
      <c r="P2553" s="159">
        <v>48208766.329999998</v>
      </c>
      <c r="Q2553" s="159">
        <v>25976739</v>
      </c>
      <c r="R2553" s="159">
        <v>22232027.329999998</v>
      </c>
      <c r="S2553" s="159">
        <v>2871205.54</v>
      </c>
      <c r="T2553" s="159">
        <v>24874.240000000002</v>
      </c>
      <c r="U2553" s="159">
        <v>74833189.950000003</v>
      </c>
      <c r="V2553" s="159">
        <v>67924554.530000001</v>
      </c>
      <c r="W2553" s="159">
        <v>43569776.789999999</v>
      </c>
      <c r="X2553" s="159">
        <v>369779</v>
      </c>
      <c r="Y2553" s="159">
        <v>6908635.4199999999</v>
      </c>
      <c r="Z2553" s="159">
        <v>5742023.1699999999</v>
      </c>
      <c r="AA2553" s="159">
        <v>2427831</v>
      </c>
      <c r="AB2553" s="159">
        <v>3314192.17</v>
      </c>
      <c r="AC2553" s="159">
        <v>1400221.6</v>
      </c>
      <c r="AD2553" s="159">
        <v>1400221.6</v>
      </c>
      <c r="AE2553" s="159">
        <v>15398068</v>
      </c>
      <c r="AF2553" s="159">
        <v>6622105.6100000003</v>
      </c>
      <c r="AG2553" s="159">
        <v>2219968.9</v>
      </c>
      <c r="AH2553" s="159">
        <v>1299759.21</v>
      </c>
      <c r="AI2553" s="159">
        <v>0</v>
      </c>
      <c r="AJ2553" s="159">
        <v>600</v>
      </c>
    </row>
    <row r="2554" spans="1:36">
      <c r="A2554" s="153">
        <v>8</v>
      </c>
      <c r="B2554" s="154">
        <v>4</v>
      </c>
      <c r="C2554" s="154">
        <v>0</v>
      </c>
      <c r="D2554" s="155">
        <v>0</v>
      </c>
      <c r="E2554" s="155" t="s">
        <v>90</v>
      </c>
      <c r="F2554" s="156" t="s">
        <v>6203</v>
      </c>
      <c r="G2554" s="156" t="s">
        <v>90</v>
      </c>
      <c r="H2554" s="156" t="s">
        <v>6204</v>
      </c>
      <c r="I2554" s="155">
        <v>804000</v>
      </c>
      <c r="J2554" s="157" t="s">
        <v>424</v>
      </c>
      <c r="K2554" s="157"/>
      <c r="L2554" s="155">
        <v>2022</v>
      </c>
      <c r="M2554" s="158">
        <v>86384</v>
      </c>
      <c r="N2554" s="159">
        <v>111484622.81999999</v>
      </c>
      <c r="O2554" s="159">
        <v>83313719.090000004</v>
      </c>
      <c r="P2554" s="159">
        <v>55352903.879999995</v>
      </c>
      <c r="Q2554" s="159">
        <v>37472373</v>
      </c>
      <c r="R2554" s="159">
        <v>17880530.879999999</v>
      </c>
      <c r="S2554" s="159">
        <v>28170903.73</v>
      </c>
      <c r="T2554" s="159">
        <v>174900.76</v>
      </c>
      <c r="U2554" s="159">
        <v>114133520.34999999</v>
      </c>
      <c r="V2554" s="159">
        <v>77514697.459999993</v>
      </c>
      <c r="W2554" s="159">
        <v>48816516.130000003</v>
      </c>
      <c r="X2554" s="159">
        <v>883464.65</v>
      </c>
      <c r="Y2554" s="159">
        <v>36618822.890000001</v>
      </c>
      <c r="Z2554" s="159">
        <v>31404091.530000001</v>
      </c>
      <c r="AA2554" s="159">
        <v>25233000</v>
      </c>
      <c r="AB2554" s="159">
        <v>6171091.5300000012</v>
      </c>
      <c r="AC2554" s="159">
        <v>19733152</v>
      </c>
      <c r="AD2554" s="159">
        <v>19733152</v>
      </c>
      <c r="AE2554" s="159">
        <v>36989410.32</v>
      </c>
      <c r="AF2554" s="159">
        <v>5799021.6299999999</v>
      </c>
      <c r="AG2554" s="159">
        <v>3004810.24</v>
      </c>
      <c r="AH2554" s="159">
        <v>2327225.83</v>
      </c>
      <c r="AI2554" s="159">
        <v>0</v>
      </c>
      <c r="AJ2554" s="159">
        <v>0</v>
      </c>
    </row>
    <row r="2555" spans="1:36">
      <c r="A2555" s="153">
        <v>8</v>
      </c>
      <c r="B2555" s="154">
        <v>5</v>
      </c>
      <c r="C2555" s="154">
        <v>0</v>
      </c>
      <c r="D2555" s="155">
        <v>0</v>
      </c>
      <c r="E2555" s="155" t="s">
        <v>90</v>
      </c>
      <c r="F2555" s="156" t="s">
        <v>6205</v>
      </c>
      <c r="G2555" s="156" t="s">
        <v>90</v>
      </c>
      <c r="H2555" s="156" t="s">
        <v>6206</v>
      </c>
      <c r="I2555" s="155">
        <v>805000</v>
      </c>
      <c r="J2555" s="157" t="s">
        <v>423</v>
      </c>
      <c r="K2555" s="157"/>
      <c r="L2555" s="155">
        <v>2022</v>
      </c>
      <c r="M2555" s="158">
        <v>47018</v>
      </c>
      <c r="N2555" s="159">
        <v>51852630.75</v>
      </c>
      <c r="O2555" s="159">
        <v>48330389.159999996</v>
      </c>
      <c r="P2555" s="159">
        <v>28949691.880000003</v>
      </c>
      <c r="Q2555" s="159">
        <v>17179028</v>
      </c>
      <c r="R2555" s="159">
        <v>11770663.880000001</v>
      </c>
      <c r="S2555" s="159">
        <v>3522241.59</v>
      </c>
      <c r="T2555" s="159">
        <v>1088.75</v>
      </c>
      <c r="U2555" s="159">
        <v>53809579.450000003</v>
      </c>
      <c r="V2555" s="159">
        <v>44475183.049999997</v>
      </c>
      <c r="W2555" s="159">
        <v>28215759.960000001</v>
      </c>
      <c r="X2555" s="159">
        <v>843114.53</v>
      </c>
      <c r="Y2555" s="159">
        <v>9334396.4000000004</v>
      </c>
      <c r="Z2555" s="159">
        <v>5966911.8499999996</v>
      </c>
      <c r="AA2555" s="159">
        <v>5597339</v>
      </c>
      <c r="AB2555" s="159">
        <v>369572.84999999963</v>
      </c>
      <c r="AC2555" s="159">
        <v>150000</v>
      </c>
      <c r="AD2555" s="159">
        <v>150000</v>
      </c>
      <c r="AE2555" s="159">
        <v>24749870.640000001</v>
      </c>
      <c r="AF2555" s="159">
        <v>3855206.11</v>
      </c>
      <c r="AG2555" s="159">
        <v>1198584.19</v>
      </c>
      <c r="AH2555" s="159">
        <v>1257036.69</v>
      </c>
      <c r="AI2555" s="159">
        <v>0</v>
      </c>
      <c r="AJ2555" s="159">
        <v>0</v>
      </c>
    </row>
    <row r="2556" spans="1:36">
      <c r="A2556" s="153">
        <v>8</v>
      </c>
      <c r="B2556" s="154">
        <v>6</v>
      </c>
      <c r="C2556" s="154">
        <v>0</v>
      </c>
      <c r="D2556" s="155">
        <v>0</v>
      </c>
      <c r="E2556" s="155" t="s">
        <v>90</v>
      </c>
      <c r="F2556" s="156" t="s">
        <v>6207</v>
      </c>
      <c r="G2556" s="156" t="s">
        <v>90</v>
      </c>
      <c r="H2556" s="156" t="s">
        <v>6208</v>
      </c>
      <c r="I2556" s="155">
        <v>806000</v>
      </c>
      <c r="J2556" s="157" t="s">
        <v>422</v>
      </c>
      <c r="K2556" s="157"/>
      <c r="L2556" s="155">
        <v>2022</v>
      </c>
      <c r="M2556" s="158">
        <v>49156</v>
      </c>
      <c r="N2556" s="159">
        <v>52045706.649999999</v>
      </c>
      <c r="O2556" s="159">
        <v>50794515.490000002</v>
      </c>
      <c r="P2556" s="159">
        <v>35079687.299999997</v>
      </c>
      <c r="Q2556" s="159">
        <v>23242252</v>
      </c>
      <c r="R2556" s="159">
        <v>11837435.300000001</v>
      </c>
      <c r="S2556" s="159">
        <v>1251191.1599999999</v>
      </c>
      <c r="T2556" s="159">
        <v>95356.4</v>
      </c>
      <c r="U2556" s="159">
        <v>50009965.390000001</v>
      </c>
      <c r="V2556" s="159">
        <v>47702344.219999999</v>
      </c>
      <c r="W2556" s="159">
        <v>29805527.989999998</v>
      </c>
      <c r="X2556" s="159">
        <v>198138</v>
      </c>
      <c r="Y2556" s="159">
        <v>2307621.17</v>
      </c>
      <c r="Z2556" s="159">
        <v>2854778.9</v>
      </c>
      <c r="AA2556" s="159">
        <v>0</v>
      </c>
      <c r="AB2556" s="159">
        <v>2854778.9</v>
      </c>
      <c r="AC2556" s="159">
        <v>876000</v>
      </c>
      <c r="AD2556" s="159">
        <v>876000</v>
      </c>
      <c r="AE2556" s="159">
        <v>6560398.2000000002</v>
      </c>
      <c r="AF2556" s="159">
        <v>3092171.27</v>
      </c>
      <c r="AG2556" s="159">
        <v>1432500.93</v>
      </c>
      <c r="AH2556" s="159">
        <v>1198207.8799999999</v>
      </c>
      <c r="AI2556" s="159">
        <v>0</v>
      </c>
      <c r="AJ2556" s="159">
        <v>0</v>
      </c>
    </row>
    <row r="2557" spans="1:36">
      <c r="A2557" s="153">
        <v>8</v>
      </c>
      <c r="B2557" s="154">
        <v>7</v>
      </c>
      <c r="C2557" s="154">
        <v>0</v>
      </c>
      <c r="D2557" s="155">
        <v>0</v>
      </c>
      <c r="E2557" s="155" t="s">
        <v>90</v>
      </c>
      <c r="F2557" s="156" t="s">
        <v>6209</v>
      </c>
      <c r="G2557" s="156" t="s">
        <v>90</v>
      </c>
      <c r="H2557" s="156" t="s">
        <v>6210</v>
      </c>
      <c r="I2557" s="155">
        <v>807000</v>
      </c>
      <c r="J2557" s="157" t="s">
        <v>421</v>
      </c>
      <c r="K2557" s="157"/>
      <c r="L2557" s="155">
        <v>2022</v>
      </c>
      <c r="M2557" s="158">
        <v>35238</v>
      </c>
      <c r="N2557" s="159">
        <v>44484369.229999997</v>
      </c>
      <c r="O2557" s="159">
        <v>42999528.670000002</v>
      </c>
      <c r="P2557" s="159">
        <v>23961158.039999999</v>
      </c>
      <c r="Q2557" s="159">
        <v>14924729</v>
      </c>
      <c r="R2557" s="159">
        <v>9036429.0399999991</v>
      </c>
      <c r="S2557" s="159">
        <v>1484840.56</v>
      </c>
      <c r="T2557" s="159">
        <v>28980.560000000001</v>
      </c>
      <c r="U2557" s="159">
        <v>42667096.310000002</v>
      </c>
      <c r="V2557" s="159">
        <v>39791884.420000002</v>
      </c>
      <c r="W2557" s="159">
        <v>27737633.579999998</v>
      </c>
      <c r="X2557" s="159">
        <v>534119.22</v>
      </c>
      <c r="Y2557" s="159">
        <v>2875211.89</v>
      </c>
      <c r="Z2557" s="159">
        <v>4015844.63</v>
      </c>
      <c r="AA2557" s="159">
        <v>0</v>
      </c>
      <c r="AB2557" s="159">
        <v>4015844.63</v>
      </c>
      <c r="AC2557" s="159">
        <v>1065000</v>
      </c>
      <c r="AD2557" s="159">
        <v>1065000</v>
      </c>
      <c r="AE2557" s="159">
        <v>13940000</v>
      </c>
      <c r="AF2557" s="159">
        <v>3207644.25</v>
      </c>
      <c r="AG2557" s="159">
        <v>968380.63</v>
      </c>
      <c r="AH2557" s="159">
        <v>1001766.88</v>
      </c>
      <c r="AI2557" s="159">
        <v>0</v>
      </c>
      <c r="AJ2557" s="159">
        <v>0</v>
      </c>
    </row>
    <row r="2558" spans="1:36">
      <c r="A2558" s="153">
        <v>8</v>
      </c>
      <c r="B2558" s="154">
        <v>8</v>
      </c>
      <c r="C2558" s="154">
        <v>0</v>
      </c>
      <c r="D2558" s="155">
        <v>0</v>
      </c>
      <c r="E2558" s="155" t="s">
        <v>90</v>
      </c>
      <c r="F2558" s="156" t="s">
        <v>6211</v>
      </c>
      <c r="G2558" s="156" t="s">
        <v>90</v>
      </c>
      <c r="H2558" s="156" t="s">
        <v>6212</v>
      </c>
      <c r="I2558" s="155">
        <v>808000</v>
      </c>
      <c r="J2558" s="157" t="s">
        <v>420</v>
      </c>
      <c r="K2558" s="157"/>
      <c r="L2558" s="155">
        <v>2022</v>
      </c>
      <c r="M2558" s="158">
        <v>55753</v>
      </c>
      <c r="N2558" s="159">
        <v>70095702.040000007</v>
      </c>
      <c r="O2558" s="159">
        <v>65325043.609999999</v>
      </c>
      <c r="P2558" s="159">
        <v>38083760.159999996</v>
      </c>
      <c r="Q2558" s="159">
        <v>23188083</v>
      </c>
      <c r="R2558" s="159">
        <v>14895677.16</v>
      </c>
      <c r="S2558" s="159">
        <v>4770658.43</v>
      </c>
      <c r="T2558" s="159">
        <v>24492.31</v>
      </c>
      <c r="U2558" s="159">
        <v>66494848.060000002</v>
      </c>
      <c r="V2558" s="159">
        <v>60550398.079999998</v>
      </c>
      <c r="W2558" s="159">
        <v>41355289.32</v>
      </c>
      <c r="X2558" s="159">
        <v>579964.49</v>
      </c>
      <c r="Y2558" s="159">
        <v>5944449.9800000004</v>
      </c>
      <c r="Z2558" s="159">
        <v>4983214.43</v>
      </c>
      <c r="AA2558" s="159">
        <v>3500000</v>
      </c>
      <c r="AB2558" s="159">
        <v>1483214.4299999997</v>
      </c>
      <c r="AC2558" s="159">
        <v>6000000</v>
      </c>
      <c r="AD2558" s="159">
        <v>6000000</v>
      </c>
      <c r="AE2558" s="159">
        <v>15350000</v>
      </c>
      <c r="AF2558" s="159">
        <v>4774645.53</v>
      </c>
      <c r="AG2558" s="159">
        <v>1876760.39</v>
      </c>
      <c r="AH2558" s="159">
        <v>1651933.61</v>
      </c>
      <c r="AI2558" s="159">
        <v>0</v>
      </c>
      <c r="AJ2558" s="159">
        <v>0</v>
      </c>
    </row>
    <row r="2559" spans="1:36">
      <c r="A2559" s="153">
        <v>8</v>
      </c>
      <c r="B2559" s="154">
        <v>9</v>
      </c>
      <c r="C2559" s="154">
        <v>0</v>
      </c>
      <c r="D2559" s="155">
        <v>0</v>
      </c>
      <c r="E2559" s="155" t="s">
        <v>90</v>
      </c>
      <c r="F2559" s="156" t="s">
        <v>6213</v>
      </c>
      <c r="G2559" s="156" t="s">
        <v>90</v>
      </c>
      <c r="H2559" s="156" t="s">
        <v>6214</v>
      </c>
      <c r="I2559" s="155">
        <v>809000</v>
      </c>
      <c r="J2559" s="157" t="s">
        <v>419</v>
      </c>
      <c r="K2559" s="157"/>
      <c r="L2559" s="155">
        <v>2022</v>
      </c>
      <c r="M2559" s="158">
        <v>75626</v>
      </c>
      <c r="N2559" s="159">
        <v>79976860.799999997</v>
      </c>
      <c r="O2559" s="159">
        <v>78464865.5</v>
      </c>
      <c r="P2559" s="159">
        <v>46548308.510000005</v>
      </c>
      <c r="Q2559" s="159">
        <v>27239378</v>
      </c>
      <c r="R2559" s="159">
        <v>19308930.510000002</v>
      </c>
      <c r="S2559" s="159">
        <v>1511995.3</v>
      </c>
      <c r="T2559" s="159">
        <v>175808.33</v>
      </c>
      <c r="U2559" s="159">
        <v>74523894.079999998</v>
      </c>
      <c r="V2559" s="159">
        <v>70085623.030000001</v>
      </c>
      <c r="W2559" s="159">
        <v>41342943.850000001</v>
      </c>
      <c r="X2559" s="159">
        <v>591380</v>
      </c>
      <c r="Y2559" s="159">
        <v>4438271.05</v>
      </c>
      <c r="Z2559" s="159">
        <v>8147878.7300000004</v>
      </c>
      <c r="AA2559" s="159">
        <v>0</v>
      </c>
      <c r="AB2559" s="159">
        <v>8147878.7300000004</v>
      </c>
      <c r="AC2559" s="159">
        <v>3300000</v>
      </c>
      <c r="AD2559" s="159">
        <v>1800000</v>
      </c>
      <c r="AE2559" s="159">
        <v>14800000</v>
      </c>
      <c r="AF2559" s="159">
        <v>8379242.4699999997</v>
      </c>
      <c r="AG2559" s="159">
        <v>2922949.73</v>
      </c>
      <c r="AH2559" s="159">
        <v>2423362.1</v>
      </c>
      <c r="AI2559" s="159">
        <v>0</v>
      </c>
      <c r="AJ2559" s="159">
        <v>0</v>
      </c>
    </row>
    <row r="2560" spans="1:36">
      <c r="A2560" s="153">
        <v>8</v>
      </c>
      <c r="B2560" s="154">
        <v>10</v>
      </c>
      <c r="C2560" s="154">
        <v>0</v>
      </c>
      <c r="D2560" s="155">
        <v>0</v>
      </c>
      <c r="E2560" s="155" t="s">
        <v>90</v>
      </c>
      <c r="F2560" s="156" t="s">
        <v>6215</v>
      </c>
      <c r="G2560" s="156" t="s">
        <v>90</v>
      </c>
      <c r="H2560" s="156" t="s">
        <v>6216</v>
      </c>
      <c r="I2560" s="155">
        <v>810000</v>
      </c>
      <c r="J2560" s="157" t="s">
        <v>418</v>
      </c>
      <c r="K2560" s="157"/>
      <c r="L2560" s="155">
        <v>2022</v>
      </c>
      <c r="M2560" s="158">
        <v>79297</v>
      </c>
      <c r="N2560" s="159">
        <v>81212922.790000007</v>
      </c>
      <c r="O2560" s="159">
        <v>74704216.719999999</v>
      </c>
      <c r="P2560" s="159">
        <v>53156233.340000004</v>
      </c>
      <c r="Q2560" s="159">
        <v>36425488</v>
      </c>
      <c r="R2560" s="159">
        <v>16730745.34</v>
      </c>
      <c r="S2560" s="159">
        <v>6508706.0700000003</v>
      </c>
      <c r="T2560" s="159">
        <v>118198.31</v>
      </c>
      <c r="U2560" s="159">
        <v>77988652.700000003</v>
      </c>
      <c r="V2560" s="159">
        <v>67164801.159999996</v>
      </c>
      <c r="W2560" s="159">
        <v>44848778.740000002</v>
      </c>
      <c r="X2560" s="159">
        <v>643572.59</v>
      </c>
      <c r="Y2560" s="159">
        <v>10823851.539999999</v>
      </c>
      <c r="Z2560" s="159">
        <v>3418921.43</v>
      </c>
      <c r="AA2560" s="159">
        <v>0</v>
      </c>
      <c r="AB2560" s="159">
        <v>3418921.43</v>
      </c>
      <c r="AC2560" s="159">
        <v>2800000</v>
      </c>
      <c r="AD2560" s="159">
        <v>2800000</v>
      </c>
      <c r="AE2560" s="159">
        <v>15852383.85</v>
      </c>
      <c r="AF2560" s="159">
        <v>7539415.5599999996</v>
      </c>
      <c r="AG2560" s="159">
        <v>2105249.7799999998</v>
      </c>
      <c r="AH2560" s="159">
        <v>1909908.38</v>
      </c>
      <c r="AI2560" s="159">
        <v>0</v>
      </c>
      <c r="AJ2560" s="159">
        <v>2383.85</v>
      </c>
    </row>
    <row r="2561" spans="1:36">
      <c r="A2561" s="153">
        <v>8</v>
      </c>
      <c r="B2561" s="154">
        <v>11</v>
      </c>
      <c r="C2561" s="154">
        <v>0</v>
      </c>
      <c r="D2561" s="155">
        <v>0</v>
      </c>
      <c r="E2561" s="155" t="s">
        <v>90</v>
      </c>
      <c r="F2561" s="156" t="s">
        <v>6217</v>
      </c>
      <c r="G2561" s="156" t="s">
        <v>90</v>
      </c>
      <c r="H2561" s="156" t="s">
        <v>6218</v>
      </c>
      <c r="I2561" s="155">
        <v>811000</v>
      </c>
      <c r="J2561" s="157" t="s">
        <v>417</v>
      </c>
      <c r="K2561" s="157"/>
      <c r="L2561" s="155">
        <v>2022</v>
      </c>
      <c r="M2561" s="158">
        <v>96496</v>
      </c>
      <c r="N2561" s="159">
        <v>116109170.33</v>
      </c>
      <c r="O2561" s="159">
        <v>108397921.86</v>
      </c>
      <c r="P2561" s="159">
        <v>68709002.870000005</v>
      </c>
      <c r="Q2561" s="159">
        <v>48829613</v>
      </c>
      <c r="R2561" s="159">
        <v>19879389.870000001</v>
      </c>
      <c r="S2561" s="159">
        <v>7711248.4699999997</v>
      </c>
      <c r="T2561" s="159">
        <v>8624.48</v>
      </c>
      <c r="U2561" s="159">
        <v>111049365.31</v>
      </c>
      <c r="V2561" s="159">
        <v>96229310.420000002</v>
      </c>
      <c r="W2561" s="159">
        <v>64231180</v>
      </c>
      <c r="X2561" s="159">
        <v>806399.05</v>
      </c>
      <c r="Y2561" s="159">
        <v>14820054.890000001</v>
      </c>
      <c r="Z2561" s="159">
        <v>6259068.1100000003</v>
      </c>
      <c r="AA2561" s="159">
        <v>0</v>
      </c>
      <c r="AB2561" s="159">
        <v>6259068.1100000003</v>
      </c>
      <c r="AC2561" s="159">
        <v>2500000</v>
      </c>
      <c r="AD2561" s="159">
        <v>2500000</v>
      </c>
      <c r="AE2561" s="159">
        <v>22500000</v>
      </c>
      <c r="AF2561" s="159">
        <v>12168611.439999999</v>
      </c>
      <c r="AG2561" s="159">
        <v>4208713.26</v>
      </c>
      <c r="AH2561" s="159">
        <v>2626279.4700000002</v>
      </c>
      <c r="AI2561" s="159">
        <v>0</v>
      </c>
      <c r="AJ2561" s="159">
        <v>0</v>
      </c>
    </row>
    <row r="2562" spans="1:36">
      <c r="A2562" s="153">
        <v>8</v>
      </c>
      <c r="B2562" s="154">
        <v>12</v>
      </c>
      <c r="C2562" s="154">
        <v>0</v>
      </c>
      <c r="D2562" s="155">
        <v>0</v>
      </c>
      <c r="E2562" s="155" t="s">
        <v>90</v>
      </c>
      <c r="F2562" s="156" t="s">
        <v>6219</v>
      </c>
      <c r="G2562" s="156" t="s">
        <v>90</v>
      </c>
      <c r="H2562" s="156" t="s">
        <v>6220</v>
      </c>
      <c r="I2562" s="155">
        <v>812000</v>
      </c>
      <c r="J2562" s="157" t="s">
        <v>416</v>
      </c>
      <c r="K2562" s="157"/>
      <c r="L2562" s="155">
        <v>2022</v>
      </c>
      <c r="M2562" s="158">
        <v>38960</v>
      </c>
      <c r="N2562" s="159">
        <v>46364067.5</v>
      </c>
      <c r="O2562" s="159">
        <v>43900932.380000003</v>
      </c>
      <c r="P2562" s="159">
        <v>31430923.310000002</v>
      </c>
      <c r="Q2562" s="159">
        <v>19041885</v>
      </c>
      <c r="R2562" s="159">
        <v>12389038.310000001</v>
      </c>
      <c r="S2562" s="159">
        <v>2463135.12</v>
      </c>
      <c r="T2562" s="159">
        <v>45842</v>
      </c>
      <c r="U2562" s="159">
        <v>43339355.68</v>
      </c>
      <c r="V2562" s="159">
        <v>39929239.020000003</v>
      </c>
      <c r="W2562" s="159">
        <v>26769873.239999998</v>
      </c>
      <c r="X2562" s="159">
        <v>749864.9</v>
      </c>
      <c r="Y2562" s="159">
        <v>3410116.66</v>
      </c>
      <c r="Z2562" s="159">
        <v>15539571.51</v>
      </c>
      <c r="AA2562" s="159">
        <v>14400000</v>
      </c>
      <c r="AB2562" s="159">
        <v>1139571.5099999998</v>
      </c>
      <c r="AC2562" s="159">
        <v>14442000</v>
      </c>
      <c r="AD2562" s="159">
        <v>14442000</v>
      </c>
      <c r="AE2562" s="159">
        <v>18089034</v>
      </c>
      <c r="AF2562" s="159">
        <v>3971693.36</v>
      </c>
      <c r="AG2562" s="159">
        <v>576003.30000000005</v>
      </c>
      <c r="AH2562" s="159">
        <v>1161102.6000000001</v>
      </c>
      <c r="AI2562" s="159">
        <v>0</v>
      </c>
      <c r="AJ2562" s="159">
        <v>0</v>
      </c>
    </row>
    <row r="2563" spans="1:36">
      <c r="A2563" s="153">
        <v>10</v>
      </c>
      <c r="B2563" s="154">
        <v>1</v>
      </c>
      <c r="C2563" s="154">
        <v>0</v>
      </c>
      <c r="D2563" s="155">
        <v>0</v>
      </c>
      <c r="E2563" s="155" t="s">
        <v>90</v>
      </c>
      <c r="F2563" s="156" t="s">
        <v>6221</v>
      </c>
      <c r="G2563" s="156" t="s">
        <v>90</v>
      </c>
      <c r="H2563" s="156" t="s">
        <v>6222</v>
      </c>
      <c r="I2563" s="155">
        <v>1001000</v>
      </c>
      <c r="J2563" s="157" t="s">
        <v>415</v>
      </c>
      <c r="K2563" s="157"/>
      <c r="L2563" s="155">
        <v>2022</v>
      </c>
      <c r="M2563" s="158">
        <v>112933</v>
      </c>
      <c r="N2563" s="159">
        <v>131981640.08</v>
      </c>
      <c r="O2563" s="159">
        <v>130445075.48999999</v>
      </c>
      <c r="P2563" s="159">
        <v>60924144.549999997</v>
      </c>
      <c r="Q2563" s="159">
        <v>42018652</v>
      </c>
      <c r="R2563" s="159">
        <v>18905492.550000001</v>
      </c>
      <c r="S2563" s="159">
        <v>1536564.59</v>
      </c>
      <c r="T2563" s="159">
        <v>2058.5100000000002</v>
      </c>
      <c r="U2563" s="159">
        <v>130062824.20999999</v>
      </c>
      <c r="V2563" s="159">
        <v>119274090.18000001</v>
      </c>
      <c r="W2563" s="159">
        <v>73077594.5</v>
      </c>
      <c r="X2563" s="159">
        <v>1008050.55</v>
      </c>
      <c r="Y2563" s="159">
        <v>10788734.029999999</v>
      </c>
      <c r="Z2563" s="159">
        <v>10831264.24</v>
      </c>
      <c r="AA2563" s="159">
        <v>7000000</v>
      </c>
      <c r="AB2563" s="159">
        <v>3831264.24</v>
      </c>
      <c r="AC2563" s="159">
        <v>3570000</v>
      </c>
      <c r="AD2563" s="159">
        <v>3570000</v>
      </c>
      <c r="AE2563" s="159">
        <v>36253387.960000001</v>
      </c>
      <c r="AF2563" s="159">
        <v>11170985.310000001</v>
      </c>
      <c r="AG2563" s="159">
        <v>2210843.21</v>
      </c>
      <c r="AH2563" s="159">
        <v>1666711.37</v>
      </c>
      <c r="AI2563" s="159">
        <v>0</v>
      </c>
      <c r="AJ2563" s="159">
        <v>83387.960000000006</v>
      </c>
    </row>
    <row r="2564" spans="1:36">
      <c r="A2564" s="153">
        <v>10</v>
      </c>
      <c r="B2564" s="154">
        <v>2</v>
      </c>
      <c r="C2564" s="154">
        <v>0</v>
      </c>
      <c r="D2564" s="155">
        <v>0</v>
      </c>
      <c r="E2564" s="155" t="s">
        <v>90</v>
      </c>
      <c r="F2564" s="156" t="s">
        <v>6223</v>
      </c>
      <c r="G2564" s="156" t="s">
        <v>90</v>
      </c>
      <c r="H2564" s="156" t="s">
        <v>6224</v>
      </c>
      <c r="I2564" s="155">
        <v>1002000</v>
      </c>
      <c r="J2564" s="157" t="s">
        <v>414</v>
      </c>
      <c r="K2564" s="157"/>
      <c r="L2564" s="155">
        <v>2022</v>
      </c>
      <c r="M2564" s="158">
        <v>96909</v>
      </c>
      <c r="N2564" s="159">
        <v>127751798.65000001</v>
      </c>
      <c r="O2564" s="159">
        <v>126074851.76000001</v>
      </c>
      <c r="P2564" s="159">
        <v>80607274.319999993</v>
      </c>
      <c r="Q2564" s="159">
        <v>50781236</v>
      </c>
      <c r="R2564" s="159">
        <v>29826038.32</v>
      </c>
      <c r="S2564" s="159">
        <v>1676946.89</v>
      </c>
      <c r="T2564" s="159">
        <v>119097.19</v>
      </c>
      <c r="U2564" s="159">
        <v>124347364.92</v>
      </c>
      <c r="V2564" s="159">
        <v>119223749.98</v>
      </c>
      <c r="W2564" s="159">
        <v>76149641.299999997</v>
      </c>
      <c r="X2564" s="159">
        <v>124953.57</v>
      </c>
      <c r="Y2564" s="159">
        <v>5123614.9400000004</v>
      </c>
      <c r="Z2564" s="159">
        <v>4600004.46</v>
      </c>
      <c r="AA2564" s="159">
        <v>0</v>
      </c>
      <c r="AB2564" s="159">
        <v>4600004.46</v>
      </c>
      <c r="AC2564" s="159">
        <v>1485631.2</v>
      </c>
      <c r="AD2564" s="159">
        <v>1485631.2</v>
      </c>
      <c r="AE2564" s="159">
        <v>3673534.93</v>
      </c>
      <c r="AF2564" s="159">
        <v>6851101.7800000003</v>
      </c>
      <c r="AG2564" s="159">
        <v>6652554.1200000001</v>
      </c>
      <c r="AH2564" s="159">
        <v>7099639.4199999999</v>
      </c>
      <c r="AI2564" s="159">
        <v>0</v>
      </c>
      <c r="AJ2564" s="159">
        <v>0</v>
      </c>
    </row>
    <row r="2565" spans="1:36">
      <c r="A2565" s="153">
        <v>10</v>
      </c>
      <c r="B2565" s="154">
        <v>3</v>
      </c>
      <c r="C2565" s="154">
        <v>0</v>
      </c>
      <c r="D2565" s="155">
        <v>0</v>
      </c>
      <c r="E2565" s="155" t="s">
        <v>90</v>
      </c>
      <c r="F2565" s="156" t="s">
        <v>6225</v>
      </c>
      <c r="G2565" s="156" t="s">
        <v>90</v>
      </c>
      <c r="H2565" s="156" t="s">
        <v>6226</v>
      </c>
      <c r="I2565" s="155">
        <v>1003000</v>
      </c>
      <c r="J2565" s="157" t="s">
        <v>413</v>
      </c>
      <c r="K2565" s="157"/>
      <c r="L2565" s="155">
        <v>2022</v>
      </c>
      <c r="M2565" s="158">
        <v>50037</v>
      </c>
      <c r="N2565" s="159">
        <v>53407526.579999998</v>
      </c>
      <c r="O2565" s="159">
        <v>46168304.270000003</v>
      </c>
      <c r="P2565" s="159">
        <v>28115884.34</v>
      </c>
      <c r="Q2565" s="159">
        <v>19192754</v>
      </c>
      <c r="R2565" s="159">
        <v>8923130.3399999999</v>
      </c>
      <c r="S2565" s="159">
        <v>7239222.3099999996</v>
      </c>
      <c r="T2565" s="159">
        <v>785261.32</v>
      </c>
      <c r="U2565" s="159">
        <v>47867218.159999996</v>
      </c>
      <c r="V2565" s="159">
        <v>37154409.119999997</v>
      </c>
      <c r="W2565" s="159">
        <v>25176133.879999999</v>
      </c>
      <c r="X2565" s="159">
        <v>324596.59000000003</v>
      </c>
      <c r="Y2565" s="159">
        <v>10712809.039999999</v>
      </c>
      <c r="Z2565" s="159">
        <v>2931626.73</v>
      </c>
      <c r="AA2565" s="159">
        <v>0</v>
      </c>
      <c r="AB2565" s="159">
        <v>2931626.73</v>
      </c>
      <c r="AC2565" s="159">
        <v>2269920</v>
      </c>
      <c r="AD2565" s="159">
        <v>2269920</v>
      </c>
      <c r="AE2565" s="159">
        <v>9887906.5899999999</v>
      </c>
      <c r="AF2565" s="159">
        <v>9013895.1500000004</v>
      </c>
      <c r="AG2565" s="159">
        <v>644199.32999999996</v>
      </c>
      <c r="AH2565" s="159">
        <v>545635.80000000005</v>
      </c>
      <c r="AI2565" s="159">
        <v>0</v>
      </c>
      <c r="AJ2565" s="159">
        <v>0</v>
      </c>
    </row>
    <row r="2566" spans="1:36">
      <c r="A2566" s="153">
        <v>10</v>
      </c>
      <c r="B2566" s="154">
        <v>4</v>
      </c>
      <c r="C2566" s="154">
        <v>0</v>
      </c>
      <c r="D2566" s="155">
        <v>0</v>
      </c>
      <c r="E2566" s="155" t="s">
        <v>90</v>
      </c>
      <c r="F2566" s="156" t="s">
        <v>6227</v>
      </c>
      <c r="G2566" s="156" t="s">
        <v>90</v>
      </c>
      <c r="H2566" s="156" t="s">
        <v>6228</v>
      </c>
      <c r="I2566" s="155">
        <v>1004000</v>
      </c>
      <c r="J2566" s="157" t="s">
        <v>412</v>
      </c>
      <c r="K2566" s="157"/>
      <c r="L2566" s="155">
        <v>2022</v>
      </c>
      <c r="M2566" s="158">
        <v>49943</v>
      </c>
      <c r="N2566" s="159">
        <v>61391787.009999998</v>
      </c>
      <c r="O2566" s="159">
        <v>60060268.329999998</v>
      </c>
      <c r="P2566" s="159">
        <v>42623104.840000004</v>
      </c>
      <c r="Q2566" s="159">
        <v>30172861.59</v>
      </c>
      <c r="R2566" s="159">
        <v>12450243.25</v>
      </c>
      <c r="S2566" s="159">
        <v>1331518.68</v>
      </c>
      <c r="T2566" s="159">
        <v>9879.07</v>
      </c>
      <c r="U2566" s="159">
        <v>60235412.590000004</v>
      </c>
      <c r="V2566" s="159">
        <v>57766390.100000001</v>
      </c>
      <c r="W2566" s="159">
        <v>40114644.409999996</v>
      </c>
      <c r="X2566" s="159">
        <v>43591.68</v>
      </c>
      <c r="Y2566" s="159">
        <v>2469022.4900000002</v>
      </c>
      <c r="Z2566" s="159">
        <v>3362799.4</v>
      </c>
      <c r="AA2566" s="159">
        <v>0</v>
      </c>
      <c r="AB2566" s="159">
        <v>3362799.4</v>
      </c>
      <c r="AC2566" s="159">
        <v>705763.26</v>
      </c>
      <c r="AD2566" s="159">
        <v>705763.26</v>
      </c>
      <c r="AE2566" s="159">
        <v>1569384.74</v>
      </c>
      <c r="AF2566" s="159">
        <v>2293878.23</v>
      </c>
      <c r="AG2566" s="159">
        <v>3234003.14</v>
      </c>
      <c r="AH2566" s="159">
        <v>3722186.2</v>
      </c>
      <c r="AI2566" s="159">
        <v>0</v>
      </c>
      <c r="AJ2566" s="159">
        <v>0</v>
      </c>
    </row>
    <row r="2567" spans="1:36">
      <c r="A2567" s="153">
        <v>10</v>
      </c>
      <c r="B2567" s="154">
        <v>5</v>
      </c>
      <c r="C2567" s="154">
        <v>0</v>
      </c>
      <c r="D2567" s="155">
        <v>0</v>
      </c>
      <c r="E2567" s="155" t="s">
        <v>90</v>
      </c>
      <c r="F2567" s="156" t="s">
        <v>6229</v>
      </c>
      <c r="G2567" s="156" t="s">
        <v>90</v>
      </c>
      <c r="H2567" s="156" t="s">
        <v>6230</v>
      </c>
      <c r="I2567" s="155">
        <v>1005000</v>
      </c>
      <c r="J2567" s="157" t="s">
        <v>411</v>
      </c>
      <c r="K2567" s="157"/>
      <c r="L2567" s="155">
        <v>2022</v>
      </c>
      <c r="M2567" s="158">
        <v>78301</v>
      </c>
      <c r="N2567" s="159">
        <v>95569039.239999995</v>
      </c>
      <c r="O2567" s="159">
        <v>84913971.530000001</v>
      </c>
      <c r="P2567" s="159">
        <v>57990181.590000004</v>
      </c>
      <c r="Q2567" s="159">
        <v>40618631</v>
      </c>
      <c r="R2567" s="159">
        <v>17371550.59</v>
      </c>
      <c r="S2567" s="159">
        <v>10655067.710000001</v>
      </c>
      <c r="T2567" s="159">
        <v>57356.91</v>
      </c>
      <c r="U2567" s="159">
        <v>99548684.989999995</v>
      </c>
      <c r="V2567" s="159">
        <v>80720388.329999998</v>
      </c>
      <c r="W2567" s="159">
        <v>50454426.810000002</v>
      </c>
      <c r="X2567" s="159">
        <v>411485.06</v>
      </c>
      <c r="Y2567" s="159">
        <v>18828296.66</v>
      </c>
      <c r="Z2567" s="159">
        <v>13120507.939999999</v>
      </c>
      <c r="AA2567" s="159">
        <v>6420000</v>
      </c>
      <c r="AB2567" s="159">
        <v>6700507.9399999995</v>
      </c>
      <c r="AC2567" s="159">
        <v>3013063.12</v>
      </c>
      <c r="AD2567" s="159">
        <v>3013063.12</v>
      </c>
      <c r="AE2567" s="159">
        <v>23331379.800000001</v>
      </c>
      <c r="AF2567" s="159">
        <v>4193583.2</v>
      </c>
      <c r="AG2567" s="159">
        <v>5663459.4299999997</v>
      </c>
      <c r="AH2567" s="159">
        <v>5772521.5899999999</v>
      </c>
      <c r="AI2567" s="159">
        <v>0</v>
      </c>
      <c r="AJ2567" s="159">
        <v>0</v>
      </c>
    </row>
    <row r="2568" spans="1:36">
      <c r="A2568" s="153">
        <v>10</v>
      </c>
      <c r="B2568" s="154">
        <v>6</v>
      </c>
      <c r="C2568" s="154">
        <v>0</v>
      </c>
      <c r="D2568" s="155">
        <v>0</v>
      </c>
      <c r="E2568" s="155" t="s">
        <v>90</v>
      </c>
      <c r="F2568" s="156" t="s">
        <v>6231</v>
      </c>
      <c r="G2568" s="156" t="s">
        <v>90</v>
      </c>
      <c r="H2568" s="156" t="s">
        <v>6232</v>
      </c>
      <c r="I2568" s="155">
        <v>1006000</v>
      </c>
      <c r="J2568" s="157" t="s">
        <v>410</v>
      </c>
      <c r="K2568" s="157"/>
      <c r="L2568" s="155">
        <v>2022</v>
      </c>
      <c r="M2568" s="158">
        <v>71907</v>
      </c>
      <c r="N2568" s="159">
        <v>66113682.609999999</v>
      </c>
      <c r="O2568" s="159">
        <v>64996734</v>
      </c>
      <c r="P2568" s="159">
        <v>27130287.789999999</v>
      </c>
      <c r="Q2568" s="159">
        <v>11031607</v>
      </c>
      <c r="R2568" s="159">
        <v>16098680.789999999</v>
      </c>
      <c r="S2568" s="159">
        <v>1116948.6100000001</v>
      </c>
      <c r="T2568" s="159">
        <v>600</v>
      </c>
      <c r="U2568" s="159">
        <v>61065549.140000001</v>
      </c>
      <c r="V2568" s="159">
        <v>53581697.659999996</v>
      </c>
      <c r="W2568" s="159">
        <v>33610046.810000002</v>
      </c>
      <c r="X2568" s="159">
        <v>2566.25</v>
      </c>
      <c r="Y2568" s="159">
        <v>7483851.4800000004</v>
      </c>
      <c r="Z2568" s="159">
        <v>5736618.2800000003</v>
      </c>
      <c r="AA2568" s="159">
        <v>0</v>
      </c>
      <c r="AB2568" s="159">
        <v>5736618.2800000003</v>
      </c>
      <c r="AC2568" s="159">
        <v>72108</v>
      </c>
      <c r="AD2568" s="159">
        <v>72108</v>
      </c>
      <c r="AE2568" s="159">
        <v>126189</v>
      </c>
      <c r="AF2568" s="159">
        <v>11415036.34</v>
      </c>
      <c r="AG2568" s="159">
        <v>2445897.41</v>
      </c>
      <c r="AH2568" s="159">
        <v>2604176.9500000002</v>
      </c>
      <c r="AI2568" s="159">
        <v>0</v>
      </c>
      <c r="AJ2568" s="159">
        <v>0</v>
      </c>
    </row>
    <row r="2569" spans="1:36">
      <c r="A2569" s="153">
        <v>10</v>
      </c>
      <c r="B2569" s="154">
        <v>7</v>
      </c>
      <c r="C2569" s="154">
        <v>0</v>
      </c>
      <c r="D2569" s="155">
        <v>0</v>
      </c>
      <c r="E2569" s="155" t="s">
        <v>90</v>
      </c>
      <c r="F2569" s="156" t="s">
        <v>6233</v>
      </c>
      <c r="G2569" s="156" t="s">
        <v>90</v>
      </c>
      <c r="H2569" s="156" t="s">
        <v>6234</v>
      </c>
      <c r="I2569" s="155">
        <v>1007000</v>
      </c>
      <c r="J2569" s="157" t="s">
        <v>409</v>
      </c>
      <c r="K2569" s="157"/>
      <c r="L2569" s="155">
        <v>2022</v>
      </c>
      <c r="M2569" s="158">
        <v>76324</v>
      </c>
      <c r="N2569" s="159">
        <v>82278435.409999996</v>
      </c>
      <c r="O2569" s="159">
        <v>72702950.340000004</v>
      </c>
      <c r="P2569" s="159">
        <v>47826176.280000001</v>
      </c>
      <c r="Q2569" s="159">
        <v>34986869</v>
      </c>
      <c r="R2569" s="159">
        <v>12839307.279999999</v>
      </c>
      <c r="S2569" s="159">
        <v>9575485.0700000003</v>
      </c>
      <c r="T2569" s="159">
        <v>11021.02</v>
      </c>
      <c r="U2569" s="159">
        <v>80632747</v>
      </c>
      <c r="V2569" s="159">
        <v>66519945.859999999</v>
      </c>
      <c r="W2569" s="159">
        <v>44224231.960000001</v>
      </c>
      <c r="X2569" s="159">
        <v>467318.21</v>
      </c>
      <c r="Y2569" s="159">
        <v>14112801.140000001</v>
      </c>
      <c r="Z2569" s="159">
        <v>9618992.7899999991</v>
      </c>
      <c r="AA2569" s="159">
        <v>5400000</v>
      </c>
      <c r="AB2569" s="159">
        <v>4218992.7899999991</v>
      </c>
      <c r="AC2569" s="159">
        <v>3238809.52</v>
      </c>
      <c r="AD2569" s="159">
        <v>3238809.52</v>
      </c>
      <c r="AE2569" s="159">
        <v>21671428.559999999</v>
      </c>
      <c r="AF2569" s="159">
        <v>6183004.4800000004</v>
      </c>
      <c r="AG2569" s="159">
        <v>1540192.11</v>
      </c>
      <c r="AH2569" s="159">
        <v>1344823.02</v>
      </c>
      <c r="AI2569" s="159">
        <v>0</v>
      </c>
      <c r="AJ2569" s="159">
        <v>0</v>
      </c>
    </row>
    <row r="2570" spans="1:36">
      <c r="A2570" s="153">
        <v>10</v>
      </c>
      <c r="B2570" s="154">
        <v>8</v>
      </c>
      <c r="C2570" s="154">
        <v>0</v>
      </c>
      <c r="D2570" s="155">
        <v>0</v>
      </c>
      <c r="E2570" s="155" t="s">
        <v>90</v>
      </c>
      <c r="F2570" s="156" t="s">
        <v>6235</v>
      </c>
      <c r="G2570" s="156" t="s">
        <v>90</v>
      </c>
      <c r="H2570" s="156" t="s">
        <v>6236</v>
      </c>
      <c r="I2570" s="155">
        <v>1008000</v>
      </c>
      <c r="J2570" s="157" t="s">
        <v>408</v>
      </c>
      <c r="K2570" s="157"/>
      <c r="L2570" s="155">
        <v>2022</v>
      </c>
      <c r="M2570" s="158">
        <v>119259</v>
      </c>
      <c r="N2570" s="159">
        <v>117335510.31</v>
      </c>
      <c r="O2570" s="159">
        <v>107591793.56</v>
      </c>
      <c r="P2570" s="159">
        <v>51842400.219999999</v>
      </c>
      <c r="Q2570" s="159">
        <v>28165405</v>
      </c>
      <c r="R2570" s="159">
        <v>23676995.219999999</v>
      </c>
      <c r="S2570" s="159">
        <v>9743716.75</v>
      </c>
      <c r="T2570" s="159">
        <v>4828270</v>
      </c>
      <c r="U2570" s="159">
        <v>114483316.90000001</v>
      </c>
      <c r="V2570" s="159">
        <v>102763342.84</v>
      </c>
      <c r="W2570" s="159">
        <v>69507865.209999993</v>
      </c>
      <c r="X2570" s="159">
        <v>221189.99</v>
      </c>
      <c r="Y2570" s="159">
        <v>11719974.060000001</v>
      </c>
      <c r="Z2570" s="159">
        <v>14684972.960000001</v>
      </c>
      <c r="AA2570" s="159">
        <v>2500000</v>
      </c>
      <c r="AB2570" s="159">
        <v>12184972.960000001</v>
      </c>
      <c r="AC2570" s="159">
        <v>2717200</v>
      </c>
      <c r="AD2570" s="159">
        <v>2717200</v>
      </c>
      <c r="AE2570" s="159">
        <v>11476100</v>
      </c>
      <c r="AF2570" s="159">
        <v>4828450.72</v>
      </c>
      <c r="AG2570" s="159">
        <v>2853222.36</v>
      </c>
      <c r="AH2570" s="159">
        <v>5136630.0999999996</v>
      </c>
      <c r="AI2570" s="159">
        <v>0</v>
      </c>
      <c r="AJ2570" s="159">
        <v>0</v>
      </c>
    </row>
    <row r="2571" spans="1:36">
      <c r="A2571" s="153">
        <v>10</v>
      </c>
      <c r="B2571" s="154">
        <v>9</v>
      </c>
      <c r="C2571" s="154">
        <v>0</v>
      </c>
      <c r="D2571" s="155">
        <v>0</v>
      </c>
      <c r="E2571" s="155" t="s">
        <v>90</v>
      </c>
      <c r="F2571" s="156" t="s">
        <v>6237</v>
      </c>
      <c r="G2571" s="156" t="s">
        <v>90</v>
      </c>
      <c r="H2571" s="156" t="s">
        <v>6238</v>
      </c>
      <c r="I2571" s="155">
        <v>1009000</v>
      </c>
      <c r="J2571" s="157" t="s">
        <v>407</v>
      </c>
      <c r="K2571" s="157"/>
      <c r="L2571" s="155">
        <v>2022</v>
      </c>
      <c r="M2571" s="158">
        <v>51357</v>
      </c>
      <c r="N2571" s="159">
        <v>52073821.57</v>
      </c>
      <c r="O2571" s="159">
        <v>42494826.909999996</v>
      </c>
      <c r="P2571" s="159">
        <v>25484165.369999997</v>
      </c>
      <c r="Q2571" s="159">
        <v>16255379</v>
      </c>
      <c r="R2571" s="159">
        <v>9228786.3699999992</v>
      </c>
      <c r="S2571" s="159">
        <v>9578994.6600000001</v>
      </c>
      <c r="T2571" s="159">
        <v>5306.36</v>
      </c>
      <c r="U2571" s="159">
        <v>48984833.609999999</v>
      </c>
      <c r="V2571" s="159">
        <v>38528385.090000004</v>
      </c>
      <c r="W2571" s="159">
        <v>26053054.899999999</v>
      </c>
      <c r="X2571" s="159">
        <v>265326.28999999998</v>
      </c>
      <c r="Y2571" s="159">
        <v>10456448.52</v>
      </c>
      <c r="Z2571" s="159">
        <v>4621179.5599999996</v>
      </c>
      <c r="AA2571" s="159">
        <v>0</v>
      </c>
      <c r="AB2571" s="159">
        <v>4621179.5599999996</v>
      </c>
      <c r="AC2571" s="159">
        <v>444358.2</v>
      </c>
      <c r="AD2571" s="159">
        <v>444358.2</v>
      </c>
      <c r="AE2571" s="159">
        <v>8333787.9199999999</v>
      </c>
      <c r="AF2571" s="159">
        <v>3966441.82</v>
      </c>
      <c r="AG2571" s="159">
        <v>917083.23</v>
      </c>
      <c r="AH2571" s="159">
        <v>1397096.91</v>
      </c>
      <c r="AI2571" s="159">
        <v>0</v>
      </c>
      <c r="AJ2571" s="159">
        <v>0</v>
      </c>
    </row>
    <row r="2572" spans="1:36">
      <c r="A2572" s="153">
        <v>10</v>
      </c>
      <c r="B2572" s="154">
        <v>10</v>
      </c>
      <c r="C2572" s="154">
        <v>0</v>
      </c>
      <c r="D2572" s="155">
        <v>0</v>
      </c>
      <c r="E2572" s="155" t="s">
        <v>90</v>
      </c>
      <c r="F2572" s="156" t="s">
        <v>6239</v>
      </c>
      <c r="G2572" s="156" t="s">
        <v>90</v>
      </c>
      <c r="H2572" s="156" t="s">
        <v>6240</v>
      </c>
      <c r="I2572" s="155">
        <v>1010000</v>
      </c>
      <c r="J2572" s="157" t="s">
        <v>406</v>
      </c>
      <c r="K2572" s="157"/>
      <c r="L2572" s="155">
        <v>2022</v>
      </c>
      <c r="M2572" s="158">
        <v>91278</v>
      </c>
      <c r="N2572" s="159">
        <v>88079967.280000001</v>
      </c>
      <c r="O2572" s="159">
        <v>70188537.25</v>
      </c>
      <c r="P2572" s="159">
        <v>40762761.25</v>
      </c>
      <c r="Q2572" s="159">
        <v>24726410</v>
      </c>
      <c r="R2572" s="159">
        <v>16036351.25</v>
      </c>
      <c r="S2572" s="159">
        <v>17891430.030000001</v>
      </c>
      <c r="T2572" s="159">
        <v>4587553.93</v>
      </c>
      <c r="U2572" s="159">
        <v>85538168.120000005</v>
      </c>
      <c r="V2572" s="159">
        <v>66532555.079999998</v>
      </c>
      <c r="W2572" s="159">
        <v>37153461.82</v>
      </c>
      <c r="X2572" s="159">
        <v>390734.41</v>
      </c>
      <c r="Y2572" s="159">
        <v>19005613.039999999</v>
      </c>
      <c r="Z2572" s="159">
        <v>11575344.689999999</v>
      </c>
      <c r="AA2572" s="159">
        <v>7722347.6799999997</v>
      </c>
      <c r="AB2572" s="159">
        <v>3852997.01</v>
      </c>
      <c r="AC2572" s="159">
        <v>2423354.64</v>
      </c>
      <c r="AD2572" s="159">
        <v>2423354.64</v>
      </c>
      <c r="AE2572" s="159">
        <v>21692736.059999999</v>
      </c>
      <c r="AF2572" s="159">
        <v>3655982.17</v>
      </c>
      <c r="AG2572" s="159">
        <v>4627918.75</v>
      </c>
      <c r="AH2572" s="159">
        <v>3530397.28</v>
      </c>
      <c r="AI2572" s="159">
        <v>0</v>
      </c>
      <c r="AJ2572" s="159">
        <v>0</v>
      </c>
    </row>
    <row r="2573" spans="1:36">
      <c r="A2573" s="153">
        <v>10</v>
      </c>
      <c r="B2573" s="154">
        <v>11</v>
      </c>
      <c r="C2573" s="154">
        <v>0</v>
      </c>
      <c r="D2573" s="155">
        <v>0</v>
      </c>
      <c r="E2573" s="155" t="s">
        <v>90</v>
      </c>
      <c r="F2573" s="156" t="s">
        <v>6241</v>
      </c>
      <c r="G2573" s="156" t="s">
        <v>90</v>
      </c>
      <c r="H2573" s="156" t="s">
        <v>6242</v>
      </c>
      <c r="I2573" s="155">
        <v>1011000</v>
      </c>
      <c r="J2573" s="157" t="s">
        <v>405</v>
      </c>
      <c r="K2573" s="157"/>
      <c r="L2573" s="155">
        <v>2022</v>
      </c>
      <c r="M2573" s="158">
        <v>41182</v>
      </c>
      <c r="N2573" s="159">
        <v>46077297</v>
      </c>
      <c r="O2573" s="159">
        <v>42312494.770000003</v>
      </c>
      <c r="P2573" s="159">
        <v>27468939.240000002</v>
      </c>
      <c r="Q2573" s="159">
        <v>15961882</v>
      </c>
      <c r="R2573" s="159">
        <v>11507057.24</v>
      </c>
      <c r="S2573" s="159">
        <v>3764802.23</v>
      </c>
      <c r="T2573" s="159">
        <v>38920.230000000003</v>
      </c>
      <c r="U2573" s="159">
        <v>47386116.770000003</v>
      </c>
      <c r="V2573" s="159">
        <v>38518147.530000001</v>
      </c>
      <c r="W2573" s="159">
        <v>25987040</v>
      </c>
      <c r="X2573" s="159">
        <v>624628.34</v>
      </c>
      <c r="Y2573" s="159">
        <v>8867969.2400000002</v>
      </c>
      <c r="Z2573" s="159">
        <v>7118954.9100000001</v>
      </c>
      <c r="AA2573" s="159">
        <v>4396856</v>
      </c>
      <c r="AB2573" s="159">
        <v>2722098.91</v>
      </c>
      <c r="AC2573" s="159">
        <v>2804038.33</v>
      </c>
      <c r="AD2573" s="159">
        <v>2804038.33</v>
      </c>
      <c r="AE2573" s="159">
        <v>19362199.649999999</v>
      </c>
      <c r="AF2573" s="159">
        <v>3794347.24</v>
      </c>
      <c r="AG2573" s="159">
        <v>867413.02</v>
      </c>
      <c r="AH2573" s="159">
        <v>748490.54</v>
      </c>
      <c r="AI2573" s="159">
        <v>0</v>
      </c>
      <c r="AJ2573" s="159">
        <v>0</v>
      </c>
    </row>
    <row r="2574" spans="1:36">
      <c r="A2574" s="153">
        <v>10</v>
      </c>
      <c r="B2574" s="154">
        <v>12</v>
      </c>
      <c r="C2574" s="154">
        <v>0</v>
      </c>
      <c r="D2574" s="155">
        <v>0</v>
      </c>
      <c r="E2574" s="155" t="s">
        <v>90</v>
      </c>
      <c r="F2574" s="156" t="s">
        <v>6243</v>
      </c>
      <c r="G2574" s="156" t="s">
        <v>90</v>
      </c>
      <c r="H2574" s="156" t="s">
        <v>6244</v>
      </c>
      <c r="I2574" s="155">
        <v>1012000</v>
      </c>
      <c r="J2574" s="157" t="s">
        <v>404</v>
      </c>
      <c r="K2574" s="157"/>
      <c r="L2574" s="155">
        <v>2022</v>
      </c>
      <c r="M2574" s="158">
        <v>112966</v>
      </c>
      <c r="N2574" s="159">
        <v>119825985.22</v>
      </c>
      <c r="O2574" s="159">
        <v>116046848.95</v>
      </c>
      <c r="P2574" s="159">
        <v>73109842.579999998</v>
      </c>
      <c r="Q2574" s="159">
        <v>51436688</v>
      </c>
      <c r="R2574" s="159">
        <v>21673154.579999998</v>
      </c>
      <c r="S2574" s="159">
        <v>3779136.27</v>
      </c>
      <c r="T2574" s="159">
        <v>1765.57</v>
      </c>
      <c r="U2574" s="159">
        <v>117684611.22</v>
      </c>
      <c r="V2574" s="159">
        <v>107954297.36</v>
      </c>
      <c r="W2574" s="159">
        <v>71122961.709999993</v>
      </c>
      <c r="X2574" s="159">
        <v>285508.45</v>
      </c>
      <c r="Y2574" s="159">
        <v>9730313.8599999994</v>
      </c>
      <c r="Z2574" s="159">
        <v>14119262.9</v>
      </c>
      <c r="AA2574" s="159">
        <v>4000000</v>
      </c>
      <c r="AB2574" s="159">
        <v>10119262.9</v>
      </c>
      <c r="AC2574" s="159">
        <v>1650908.34</v>
      </c>
      <c r="AD2574" s="159">
        <v>1650000</v>
      </c>
      <c r="AE2574" s="159">
        <v>13863972</v>
      </c>
      <c r="AF2574" s="159">
        <v>8092551.5899999999</v>
      </c>
      <c r="AG2574" s="159">
        <v>3282605.94</v>
      </c>
      <c r="AH2574" s="159">
        <v>3760632.85</v>
      </c>
      <c r="AI2574" s="159">
        <v>0</v>
      </c>
      <c r="AJ2574" s="159">
        <v>0</v>
      </c>
    </row>
    <row r="2575" spans="1:36">
      <c r="A2575" s="153">
        <v>10</v>
      </c>
      <c r="B2575" s="154">
        <v>13</v>
      </c>
      <c r="C2575" s="154">
        <v>0</v>
      </c>
      <c r="D2575" s="155">
        <v>0</v>
      </c>
      <c r="E2575" s="155" t="s">
        <v>90</v>
      </c>
      <c r="F2575" s="156" t="s">
        <v>6245</v>
      </c>
      <c r="G2575" s="156" t="s">
        <v>90</v>
      </c>
      <c r="H2575" s="156" t="s">
        <v>6246</v>
      </c>
      <c r="I2575" s="155">
        <v>1013000</v>
      </c>
      <c r="J2575" s="157" t="s">
        <v>403</v>
      </c>
      <c r="K2575" s="157"/>
      <c r="L2575" s="155">
        <v>2022</v>
      </c>
      <c r="M2575" s="158">
        <v>48644</v>
      </c>
      <c r="N2575" s="159">
        <v>73571266.040000007</v>
      </c>
      <c r="O2575" s="159">
        <v>60092180.979999997</v>
      </c>
      <c r="P2575" s="159">
        <v>43531070.789999999</v>
      </c>
      <c r="Q2575" s="159">
        <v>29393369</v>
      </c>
      <c r="R2575" s="159">
        <v>14137701.789999999</v>
      </c>
      <c r="S2575" s="159">
        <v>13479085.060000001</v>
      </c>
      <c r="T2575" s="159">
        <v>3349271.25</v>
      </c>
      <c r="U2575" s="159">
        <v>70675562.879999995</v>
      </c>
      <c r="V2575" s="159">
        <v>56447255.810000002</v>
      </c>
      <c r="W2575" s="159">
        <v>34323004.700000003</v>
      </c>
      <c r="X2575" s="159">
        <v>621987.92000000004</v>
      </c>
      <c r="Y2575" s="159">
        <v>14228307.07</v>
      </c>
      <c r="Z2575" s="159">
        <v>15332262.630000001</v>
      </c>
      <c r="AA2575" s="159">
        <v>10935000</v>
      </c>
      <c r="AB2575" s="159">
        <v>4397262.6300000008</v>
      </c>
      <c r="AC2575" s="159">
        <v>10254605.68</v>
      </c>
      <c r="AD2575" s="159">
        <v>9254605.6799999997</v>
      </c>
      <c r="AE2575" s="159">
        <v>19646309.559999999</v>
      </c>
      <c r="AF2575" s="159">
        <v>3644925.17</v>
      </c>
      <c r="AG2575" s="159">
        <v>6089894.8799999999</v>
      </c>
      <c r="AH2575" s="159">
        <v>6291974.0899999999</v>
      </c>
      <c r="AI2575" s="159">
        <v>0</v>
      </c>
      <c r="AJ2575" s="159">
        <v>0</v>
      </c>
    </row>
    <row r="2576" spans="1:36">
      <c r="A2576" s="153">
        <v>10</v>
      </c>
      <c r="B2576" s="154">
        <v>14</v>
      </c>
      <c r="C2576" s="154">
        <v>0</v>
      </c>
      <c r="D2576" s="155">
        <v>0</v>
      </c>
      <c r="E2576" s="155" t="s">
        <v>90</v>
      </c>
      <c r="F2576" s="156" t="s">
        <v>6247</v>
      </c>
      <c r="G2576" s="156" t="s">
        <v>90</v>
      </c>
      <c r="H2576" s="156" t="s">
        <v>6248</v>
      </c>
      <c r="I2576" s="155">
        <v>1014000</v>
      </c>
      <c r="J2576" s="157" t="s">
        <v>402</v>
      </c>
      <c r="K2576" s="157"/>
      <c r="L2576" s="155">
        <v>2022</v>
      </c>
      <c r="M2576" s="158">
        <v>117942</v>
      </c>
      <c r="N2576" s="159">
        <v>146775239.40000001</v>
      </c>
      <c r="O2576" s="159">
        <v>136571664.62</v>
      </c>
      <c r="P2576" s="159">
        <v>85339107.739999995</v>
      </c>
      <c r="Q2576" s="159">
        <v>55554290</v>
      </c>
      <c r="R2576" s="159">
        <v>29784817.739999998</v>
      </c>
      <c r="S2576" s="159">
        <v>10203574.779999999</v>
      </c>
      <c r="T2576" s="159">
        <v>1112447.67</v>
      </c>
      <c r="U2576" s="159">
        <v>144480832.22999999</v>
      </c>
      <c r="V2576" s="159">
        <v>127612881.83</v>
      </c>
      <c r="W2576" s="159">
        <v>81001360.430000007</v>
      </c>
      <c r="X2576" s="159">
        <v>454058.55</v>
      </c>
      <c r="Y2576" s="159">
        <v>16867950.399999999</v>
      </c>
      <c r="Z2576" s="159">
        <v>5083682.99</v>
      </c>
      <c r="AA2576" s="159">
        <v>0</v>
      </c>
      <c r="AB2576" s="159">
        <v>5083682.99</v>
      </c>
      <c r="AC2576" s="159">
        <v>1984721.76</v>
      </c>
      <c r="AD2576" s="159">
        <v>1984721.76</v>
      </c>
      <c r="AE2576" s="159">
        <v>18490286.690000001</v>
      </c>
      <c r="AF2576" s="159">
        <v>8958782.7899999991</v>
      </c>
      <c r="AG2576" s="159">
        <v>6972888.3200000003</v>
      </c>
      <c r="AH2576" s="159">
        <v>7604641.3499999996</v>
      </c>
      <c r="AI2576" s="159">
        <v>0</v>
      </c>
      <c r="AJ2576" s="159">
        <v>0</v>
      </c>
    </row>
    <row r="2577" spans="1:36">
      <c r="A2577" s="153">
        <v>10</v>
      </c>
      <c r="B2577" s="154">
        <v>15</v>
      </c>
      <c r="C2577" s="154">
        <v>0</v>
      </c>
      <c r="D2577" s="155">
        <v>0</v>
      </c>
      <c r="E2577" s="155" t="s">
        <v>90</v>
      </c>
      <c r="F2577" s="156" t="s">
        <v>6249</v>
      </c>
      <c r="G2577" s="156" t="s">
        <v>90</v>
      </c>
      <c r="H2577" s="156" t="s">
        <v>6250</v>
      </c>
      <c r="I2577" s="155">
        <v>1015000</v>
      </c>
      <c r="J2577" s="157" t="s">
        <v>401</v>
      </c>
      <c r="K2577" s="157"/>
      <c r="L2577" s="155">
        <v>2022</v>
      </c>
      <c r="M2577" s="158">
        <v>38203</v>
      </c>
      <c r="N2577" s="159">
        <v>28998646.16</v>
      </c>
      <c r="O2577" s="159">
        <v>23551504.329999998</v>
      </c>
      <c r="P2577" s="159">
        <v>13025960.699999999</v>
      </c>
      <c r="Q2577" s="159">
        <v>8671647</v>
      </c>
      <c r="R2577" s="159">
        <v>4354313.7</v>
      </c>
      <c r="S2577" s="159">
        <v>5447141.8300000001</v>
      </c>
      <c r="T2577" s="159">
        <v>47926.83</v>
      </c>
      <c r="U2577" s="159">
        <v>27508549.82</v>
      </c>
      <c r="V2577" s="159">
        <v>18322072.48</v>
      </c>
      <c r="W2577" s="159">
        <v>9023122.1899999995</v>
      </c>
      <c r="X2577" s="159">
        <v>62923.25</v>
      </c>
      <c r="Y2577" s="159">
        <v>9186477.3399999999</v>
      </c>
      <c r="Z2577" s="159">
        <v>1353684.97</v>
      </c>
      <c r="AA2577" s="159">
        <v>0</v>
      </c>
      <c r="AB2577" s="159">
        <v>1353684.97</v>
      </c>
      <c r="AC2577" s="159">
        <v>1232180.56</v>
      </c>
      <c r="AD2577" s="159">
        <v>1232180.56</v>
      </c>
      <c r="AE2577" s="159">
        <v>1802571.88</v>
      </c>
      <c r="AF2577" s="159">
        <v>5229431.8499999996</v>
      </c>
      <c r="AG2577" s="159">
        <v>829578</v>
      </c>
      <c r="AH2577" s="159">
        <v>258707.92</v>
      </c>
      <c r="AI2577" s="159">
        <v>0</v>
      </c>
      <c r="AJ2577" s="159">
        <v>0</v>
      </c>
    </row>
    <row r="2578" spans="1:36">
      <c r="A2578" s="153">
        <v>10</v>
      </c>
      <c r="B2578" s="154">
        <v>16</v>
      </c>
      <c r="C2578" s="154">
        <v>0</v>
      </c>
      <c r="D2578" s="155">
        <v>0</v>
      </c>
      <c r="E2578" s="155" t="s">
        <v>90</v>
      </c>
      <c r="F2578" s="156" t="s">
        <v>6251</v>
      </c>
      <c r="G2578" s="156" t="s">
        <v>90</v>
      </c>
      <c r="H2578" s="156" t="s">
        <v>6252</v>
      </c>
      <c r="I2578" s="155">
        <v>1016000</v>
      </c>
      <c r="J2578" s="157" t="s">
        <v>400</v>
      </c>
      <c r="K2578" s="157"/>
      <c r="L2578" s="155">
        <v>2022</v>
      </c>
      <c r="M2578" s="158">
        <v>116841</v>
      </c>
      <c r="N2578" s="159">
        <v>131294235.93000001</v>
      </c>
      <c r="O2578" s="159">
        <v>120021941.61</v>
      </c>
      <c r="P2578" s="159">
        <v>69433009.530000001</v>
      </c>
      <c r="Q2578" s="159">
        <v>49052714</v>
      </c>
      <c r="R2578" s="159">
        <v>20380295.530000001</v>
      </c>
      <c r="S2578" s="159">
        <v>11272294.32</v>
      </c>
      <c r="T2578" s="159">
        <v>3164.5</v>
      </c>
      <c r="U2578" s="159">
        <v>135494714.81</v>
      </c>
      <c r="V2578" s="159">
        <v>108223160.34</v>
      </c>
      <c r="W2578" s="159">
        <v>68676872.200000003</v>
      </c>
      <c r="X2578" s="159">
        <v>1216583.8400000001</v>
      </c>
      <c r="Y2578" s="159">
        <v>27271554.469999999</v>
      </c>
      <c r="Z2578" s="159">
        <v>21738299.050000001</v>
      </c>
      <c r="AA2578" s="159">
        <v>12656588</v>
      </c>
      <c r="AB2578" s="159">
        <v>9081711.0500000007</v>
      </c>
      <c r="AC2578" s="159">
        <v>6511683.9199999999</v>
      </c>
      <c r="AD2578" s="159">
        <v>6511683.9199999999</v>
      </c>
      <c r="AE2578" s="159">
        <v>50670860.420000002</v>
      </c>
      <c r="AF2578" s="159">
        <v>11798781.27</v>
      </c>
      <c r="AG2578" s="159">
        <v>2217499.4700000002</v>
      </c>
      <c r="AH2578" s="159">
        <v>2307717.17</v>
      </c>
      <c r="AI2578" s="159">
        <v>0</v>
      </c>
      <c r="AJ2578" s="159">
        <v>0</v>
      </c>
    </row>
    <row r="2579" spans="1:36">
      <c r="A2579" s="153">
        <v>10</v>
      </c>
      <c r="B2579" s="154">
        <v>17</v>
      </c>
      <c r="C2579" s="154">
        <v>0</v>
      </c>
      <c r="D2579" s="155">
        <v>0</v>
      </c>
      <c r="E2579" s="155" t="s">
        <v>90</v>
      </c>
      <c r="F2579" s="156" t="s">
        <v>6253</v>
      </c>
      <c r="G2579" s="156" t="s">
        <v>90</v>
      </c>
      <c r="H2579" s="156" t="s">
        <v>6254</v>
      </c>
      <c r="I2579" s="155">
        <v>1017000</v>
      </c>
      <c r="J2579" s="157" t="s">
        <v>399</v>
      </c>
      <c r="K2579" s="157"/>
      <c r="L2579" s="155">
        <v>2022</v>
      </c>
      <c r="M2579" s="158">
        <v>76476</v>
      </c>
      <c r="N2579" s="159">
        <v>100635261.51000001</v>
      </c>
      <c r="O2579" s="159">
        <v>87272838.640000001</v>
      </c>
      <c r="P2579" s="159">
        <v>60752601.719999999</v>
      </c>
      <c r="Q2579" s="159">
        <v>46457857</v>
      </c>
      <c r="R2579" s="159">
        <v>14294744.720000001</v>
      </c>
      <c r="S2579" s="159">
        <v>13362422.869999999</v>
      </c>
      <c r="T2579" s="159">
        <v>42191.42</v>
      </c>
      <c r="U2579" s="159">
        <v>100881505.31999999</v>
      </c>
      <c r="V2579" s="159">
        <v>80014079.150000006</v>
      </c>
      <c r="W2579" s="159">
        <v>55478645.479999997</v>
      </c>
      <c r="X2579" s="159">
        <v>281960.15999999997</v>
      </c>
      <c r="Y2579" s="159">
        <v>20867426.170000002</v>
      </c>
      <c r="Z2579" s="159">
        <v>3210933.76</v>
      </c>
      <c r="AA2579" s="159">
        <v>0</v>
      </c>
      <c r="AB2579" s="159">
        <v>3210933.76</v>
      </c>
      <c r="AC2579" s="159">
        <v>1327224.52</v>
      </c>
      <c r="AD2579" s="159">
        <v>1327224.52</v>
      </c>
      <c r="AE2579" s="159">
        <v>11194537.16</v>
      </c>
      <c r="AF2579" s="159">
        <v>7258759.4900000002</v>
      </c>
      <c r="AG2579" s="159">
        <v>1793799.35</v>
      </c>
      <c r="AH2579" s="159">
        <v>2798025.59</v>
      </c>
      <c r="AI2579" s="159">
        <v>0</v>
      </c>
      <c r="AJ2579" s="159">
        <v>0</v>
      </c>
    </row>
    <row r="2580" spans="1:36">
      <c r="A2580" s="153">
        <v>10</v>
      </c>
      <c r="B2580" s="154">
        <v>18</v>
      </c>
      <c r="C2580" s="154">
        <v>0</v>
      </c>
      <c r="D2580" s="155">
        <v>0</v>
      </c>
      <c r="E2580" s="155" t="s">
        <v>90</v>
      </c>
      <c r="F2580" s="156" t="s">
        <v>6255</v>
      </c>
      <c r="G2580" s="156" t="s">
        <v>90</v>
      </c>
      <c r="H2580" s="156" t="s">
        <v>6256</v>
      </c>
      <c r="I2580" s="155">
        <v>1018000</v>
      </c>
      <c r="J2580" s="157" t="s">
        <v>398</v>
      </c>
      <c r="K2580" s="157"/>
      <c r="L2580" s="155">
        <v>2022</v>
      </c>
      <c r="M2580" s="158">
        <v>42164</v>
      </c>
      <c r="N2580" s="159">
        <v>46685661.340000004</v>
      </c>
      <c r="O2580" s="159">
        <v>43248849.32</v>
      </c>
      <c r="P2580" s="159">
        <v>26384214.41</v>
      </c>
      <c r="Q2580" s="159">
        <v>13675488</v>
      </c>
      <c r="R2580" s="159">
        <v>12708726.41</v>
      </c>
      <c r="S2580" s="159">
        <v>3436812.02</v>
      </c>
      <c r="T2580" s="159">
        <v>2650</v>
      </c>
      <c r="U2580" s="159">
        <v>44020123.909999996</v>
      </c>
      <c r="V2580" s="159">
        <v>38058718.479999997</v>
      </c>
      <c r="W2580" s="159">
        <v>23803812.600000001</v>
      </c>
      <c r="X2580" s="159">
        <v>455500</v>
      </c>
      <c r="Y2580" s="159">
        <v>5961405.4299999997</v>
      </c>
      <c r="Z2580" s="159">
        <v>974076.97</v>
      </c>
      <c r="AA2580" s="159">
        <v>0</v>
      </c>
      <c r="AB2580" s="159">
        <v>974076.97</v>
      </c>
      <c r="AC2580" s="159">
        <v>2000000</v>
      </c>
      <c r="AD2580" s="159">
        <v>2000000</v>
      </c>
      <c r="AE2580" s="159">
        <v>13000000</v>
      </c>
      <c r="AF2580" s="159">
        <v>5190130.84</v>
      </c>
      <c r="AG2580" s="159">
        <v>1479284.95</v>
      </c>
      <c r="AH2580" s="159">
        <v>1576583.1</v>
      </c>
      <c r="AI2580" s="159">
        <v>0</v>
      </c>
      <c r="AJ2580" s="159">
        <v>0</v>
      </c>
    </row>
    <row r="2581" spans="1:36">
      <c r="A2581" s="153">
        <v>10</v>
      </c>
      <c r="B2581" s="154">
        <v>19</v>
      </c>
      <c r="C2581" s="154">
        <v>0</v>
      </c>
      <c r="D2581" s="155">
        <v>0</v>
      </c>
      <c r="E2581" s="155" t="s">
        <v>90</v>
      </c>
      <c r="F2581" s="156" t="s">
        <v>6257</v>
      </c>
      <c r="G2581" s="156" t="s">
        <v>90</v>
      </c>
      <c r="H2581" s="156" t="s">
        <v>6258</v>
      </c>
      <c r="I2581" s="155">
        <v>1019000</v>
      </c>
      <c r="J2581" s="157" t="s">
        <v>397</v>
      </c>
      <c r="K2581" s="157"/>
      <c r="L2581" s="155">
        <v>2022</v>
      </c>
      <c r="M2581" s="158">
        <v>66549</v>
      </c>
      <c r="N2581" s="159">
        <v>112297700.70999999</v>
      </c>
      <c r="O2581" s="159">
        <v>88122683.650000006</v>
      </c>
      <c r="P2581" s="159">
        <v>58721786.489999995</v>
      </c>
      <c r="Q2581" s="159">
        <v>39177499</v>
      </c>
      <c r="R2581" s="159">
        <v>19544287.489999998</v>
      </c>
      <c r="S2581" s="159">
        <v>24175017.059999999</v>
      </c>
      <c r="T2581" s="159">
        <v>455697</v>
      </c>
      <c r="U2581" s="159">
        <v>121587445.13</v>
      </c>
      <c r="V2581" s="159">
        <v>81040103.769999996</v>
      </c>
      <c r="W2581" s="159">
        <v>53545210.32</v>
      </c>
      <c r="X2581" s="159">
        <v>1398548.09</v>
      </c>
      <c r="Y2581" s="159">
        <v>40547341.359999999</v>
      </c>
      <c r="Z2581" s="159">
        <v>21657839.140000001</v>
      </c>
      <c r="AA2581" s="159">
        <v>18378000</v>
      </c>
      <c r="AB2581" s="159">
        <v>3279839.1400000006</v>
      </c>
      <c r="AC2581" s="159">
        <v>5304764</v>
      </c>
      <c r="AD2581" s="159">
        <v>5304764</v>
      </c>
      <c r="AE2581" s="159">
        <v>51746974.509999998</v>
      </c>
      <c r="AF2581" s="159">
        <v>7082579.8799999999</v>
      </c>
      <c r="AG2581" s="159">
        <v>4965718.63</v>
      </c>
      <c r="AH2581" s="159">
        <v>3201386.68</v>
      </c>
      <c r="AI2581" s="159">
        <v>0</v>
      </c>
      <c r="AJ2581" s="159">
        <v>0</v>
      </c>
    </row>
    <row r="2582" spans="1:36">
      <c r="A2582" s="153">
        <v>10</v>
      </c>
      <c r="B2582" s="154">
        <v>20</v>
      </c>
      <c r="C2582" s="154">
        <v>0</v>
      </c>
      <c r="D2582" s="155">
        <v>0</v>
      </c>
      <c r="E2582" s="155" t="s">
        <v>90</v>
      </c>
      <c r="F2582" s="156" t="s">
        <v>6259</v>
      </c>
      <c r="G2582" s="156" t="s">
        <v>90</v>
      </c>
      <c r="H2582" s="156" t="s">
        <v>6260</v>
      </c>
      <c r="I2582" s="155">
        <v>1020000</v>
      </c>
      <c r="J2582" s="157" t="s">
        <v>396</v>
      </c>
      <c r="K2582" s="157"/>
      <c r="L2582" s="155">
        <v>2022</v>
      </c>
      <c r="M2582" s="158">
        <v>165982</v>
      </c>
      <c r="N2582" s="159">
        <v>149181471.94</v>
      </c>
      <c r="O2582" s="159">
        <v>145088948.69</v>
      </c>
      <c r="P2582" s="159">
        <v>79974537.030000001</v>
      </c>
      <c r="Q2582" s="159">
        <v>47339802</v>
      </c>
      <c r="R2582" s="159">
        <v>32634735.030000001</v>
      </c>
      <c r="S2582" s="159">
        <v>4092523.25</v>
      </c>
      <c r="T2582" s="159">
        <v>4083.44</v>
      </c>
      <c r="U2582" s="159">
        <v>147146613.28</v>
      </c>
      <c r="V2582" s="159">
        <v>136204985.18000001</v>
      </c>
      <c r="W2582" s="159">
        <v>84693963</v>
      </c>
      <c r="X2582" s="159">
        <v>583915.64</v>
      </c>
      <c r="Y2582" s="159">
        <v>10941628.1</v>
      </c>
      <c r="Z2582" s="159">
        <v>12092348.52</v>
      </c>
      <c r="AA2582" s="159">
        <v>0</v>
      </c>
      <c r="AB2582" s="159">
        <v>12092348.52</v>
      </c>
      <c r="AC2582" s="159">
        <v>2921038.36</v>
      </c>
      <c r="AD2582" s="159">
        <v>2921038.36</v>
      </c>
      <c r="AE2582" s="159">
        <v>23317894.41</v>
      </c>
      <c r="AF2582" s="159">
        <v>8883963.5099999998</v>
      </c>
      <c r="AG2582" s="159">
        <v>4085661.09</v>
      </c>
      <c r="AH2582" s="159">
        <v>3418566.84</v>
      </c>
      <c r="AI2582" s="159">
        <v>0</v>
      </c>
      <c r="AJ2582" s="159">
        <v>778.65</v>
      </c>
    </row>
    <row r="2583" spans="1:36">
      <c r="A2583" s="153">
        <v>10</v>
      </c>
      <c r="B2583" s="154">
        <v>21</v>
      </c>
      <c r="C2583" s="154">
        <v>0</v>
      </c>
      <c r="D2583" s="155">
        <v>0</v>
      </c>
      <c r="E2583" s="155" t="s">
        <v>90</v>
      </c>
      <c r="F2583" s="156" t="s">
        <v>6261</v>
      </c>
      <c r="G2583" s="156" t="s">
        <v>90</v>
      </c>
      <c r="H2583" s="156" t="s">
        <v>6262</v>
      </c>
      <c r="I2583" s="155">
        <v>1021000</v>
      </c>
      <c r="J2583" s="157" t="s">
        <v>395</v>
      </c>
      <c r="K2583" s="157"/>
      <c r="L2583" s="155">
        <v>2022</v>
      </c>
      <c r="M2583" s="158">
        <v>30818</v>
      </c>
      <c r="N2583" s="159">
        <v>36541862.130000003</v>
      </c>
      <c r="O2583" s="159">
        <v>33607772.229999997</v>
      </c>
      <c r="P2583" s="159">
        <v>17328080.399999999</v>
      </c>
      <c r="Q2583" s="159">
        <v>7487140</v>
      </c>
      <c r="R2583" s="159">
        <v>9840940.4000000004</v>
      </c>
      <c r="S2583" s="159">
        <v>2934089.9</v>
      </c>
      <c r="T2583" s="159">
        <v>23178.560000000001</v>
      </c>
      <c r="U2583" s="159">
        <v>36358207.619999997</v>
      </c>
      <c r="V2583" s="159">
        <v>31969552.41</v>
      </c>
      <c r="W2583" s="159">
        <v>20616870.809999999</v>
      </c>
      <c r="X2583" s="159">
        <v>440042.36</v>
      </c>
      <c r="Y2583" s="159">
        <v>4388655.21</v>
      </c>
      <c r="Z2583" s="159">
        <v>2824930.88</v>
      </c>
      <c r="AA2583" s="159">
        <v>1450000</v>
      </c>
      <c r="AB2583" s="159">
        <v>1374930.88</v>
      </c>
      <c r="AC2583" s="159">
        <v>1415661.6</v>
      </c>
      <c r="AD2583" s="159">
        <v>1415661.6</v>
      </c>
      <c r="AE2583" s="159">
        <v>13814729.76</v>
      </c>
      <c r="AF2583" s="159">
        <v>1638219.82</v>
      </c>
      <c r="AG2583" s="159">
        <v>571792</v>
      </c>
      <c r="AH2583" s="159">
        <v>675332</v>
      </c>
      <c r="AI2583" s="159">
        <v>0</v>
      </c>
      <c r="AJ2583" s="159">
        <v>0</v>
      </c>
    </row>
    <row r="2584" spans="1:36">
      <c r="A2584" s="153">
        <v>12</v>
      </c>
      <c r="B2584" s="154">
        <v>1</v>
      </c>
      <c r="C2584" s="154">
        <v>0</v>
      </c>
      <c r="D2584" s="155">
        <v>0</v>
      </c>
      <c r="E2584" s="155" t="s">
        <v>90</v>
      </c>
      <c r="F2584" s="156" t="s">
        <v>6263</v>
      </c>
      <c r="G2584" s="156" t="s">
        <v>90</v>
      </c>
      <c r="H2584" s="156" t="s">
        <v>6264</v>
      </c>
      <c r="I2584" s="155">
        <v>1201000</v>
      </c>
      <c r="J2584" s="157" t="s">
        <v>394</v>
      </c>
      <c r="K2584" s="157"/>
      <c r="L2584" s="155">
        <v>2022</v>
      </c>
      <c r="M2584" s="158">
        <v>106626</v>
      </c>
      <c r="N2584" s="159">
        <v>120992100.62</v>
      </c>
      <c r="O2584" s="159">
        <v>105322495.06999999</v>
      </c>
      <c r="P2584" s="159">
        <v>66740697.710000001</v>
      </c>
      <c r="Q2584" s="159">
        <v>51097541</v>
      </c>
      <c r="R2584" s="159">
        <v>15643156.710000001</v>
      </c>
      <c r="S2584" s="159">
        <v>15669605.550000001</v>
      </c>
      <c r="T2584" s="159">
        <v>1439.4</v>
      </c>
      <c r="U2584" s="159">
        <v>119372137.59999999</v>
      </c>
      <c r="V2584" s="159">
        <v>96445483.640000001</v>
      </c>
      <c r="W2584" s="159">
        <v>67779189.310000002</v>
      </c>
      <c r="X2584" s="159">
        <v>1327708.2</v>
      </c>
      <c r="Y2584" s="159">
        <v>22926653.960000001</v>
      </c>
      <c r="Z2584" s="159">
        <v>18259102.170000002</v>
      </c>
      <c r="AA2584" s="159">
        <v>11400000</v>
      </c>
      <c r="AB2584" s="159">
        <v>6859102.1700000018</v>
      </c>
      <c r="AC2584" s="159">
        <v>6716367</v>
      </c>
      <c r="AD2584" s="159">
        <v>6716367</v>
      </c>
      <c r="AE2584" s="159">
        <v>54750000</v>
      </c>
      <c r="AF2584" s="159">
        <v>8877011.4299999997</v>
      </c>
      <c r="AG2584" s="159">
        <v>2371514.11</v>
      </c>
      <c r="AH2584" s="159">
        <v>3251825.76</v>
      </c>
      <c r="AI2584" s="159">
        <v>0</v>
      </c>
      <c r="AJ2584" s="159">
        <v>0</v>
      </c>
    </row>
    <row r="2585" spans="1:36">
      <c r="A2585" s="153">
        <v>12</v>
      </c>
      <c r="B2585" s="154">
        <v>2</v>
      </c>
      <c r="C2585" s="154">
        <v>0</v>
      </c>
      <c r="D2585" s="155">
        <v>0</v>
      </c>
      <c r="E2585" s="155" t="s">
        <v>90</v>
      </c>
      <c r="F2585" s="156" t="s">
        <v>6265</v>
      </c>
      <c r="G2585" s="156" t="s">
        <v>90</v>
      </c>
      <c r="H2585" s="156" t="s">
        <v>6266</v>
      </c>
      <c r="I2585" s="155">
        <v>1202000</v>
      </c>
      <c r="J2585" s="157" t="s">
        <v>342</v>
      </c>
      <c r="K2585" s="157"/>
      <c r="L2585" s="155">
        <v>2022</v>
      </c>
      <c r="M2585" s="158">
        <v>93139</v>
      </c>
      <c r="N2585" s="159">
        <v>96178495.569999993</v>
      </c>
      <c r="O2585" s="159">
        <v>80955184.049999997</v>
      </c>
      <c r="P2585" s="159">
        <v>55634223.850000001</v>
      </c>
      <c r="Q2585" s="159">
        <v>39961627</v>
      </c>
      <c r="R2585" s="159">
        <v>15672596.85</v>
      </c>
      <c r="S2585" s="159">
        <v>15223311.52</v>
      </c>
      <c r="T2585" s="159">
        <v>1539.5</v>
      </c>
      <c r="U2585" s="159">
        <v>93883862.209999993</v>
      </c>
      <c r="V2585" s="159">
        <v>75423906.299999997</v>
      </c>
      <c r="W2585" s="159">
        <v>48276540.640000001</v>
      </c>
      <c r="X2585" s="159">
        <v>1593639.4</v>
      </c>
      <c r="Y2585" s="159">
        <v>18459955.91</v>
      </c>
      <c r="Z2585" s="159">
        <v>34283498.200000003</v>
      </c>
      <c r="AA2585" s="159">
        <v>30927000</v>
      </c>
      <c r="AB2585" s="159">
        <v>3356498.200000003</v>
      </c>
      <c r="AC2585" s="159">
        <v>29586421</v>
      </c>
      <c r="AD2585" s="159">
        <v>29586421</v>
      </c>
      <c r="AE2585" s="159">
        <v>43433000</v>
      </c>
      <c r="AF2585" s="159">
        <v>5531277.75</v>
      </c>
      <c r="AG2585" s="159">
        <v>3411007.59</v>
      </c>
      <c r="AH2585" s="159">
        <v>4343617.82</v>
      </c>
      <c r="AI2585" s="159">
        <v>0</v>
      </c>
      <c r="AJ2585" s="159">
        <v>0</v>
      </c>
    </row>
    <row r="2586" spans="1:36">
      <c r="A2586" s="153">
        <v>12</v>
      </c>
      <c r="B2586" s="154">
        <v>3</v>
      </c>
      <c r="C2586" s="154">
        <v>0</v>
      </c>
      <c r="D2586" s="155">
        <v>0</v>
      </c>
      <c r="E2586" s="155" t="s">
        <v>90</v>
      </c>
      <c r="F2586" s="156" t="s">
        <v>6267</v>
      </c>
      <c r="G2586" s="156" t="s">
        <v>90</v>
      </c>
      <c r="H2586" s="156" t="s">
        <v>6268</v>
      </c>
      <c r="I2586" s="155">
        <v>1203000</v>
      </c>
      <c r="J2586" s="157" t="s">
        <v>393</v>
      </c>
      <c r="K2586" s="157"/>
      <c r="L2586" s="155">
        <v>2022</v>
      </c>
      <c r="M2586" s="158">
        <v>124937</v>
      </c>
      <c r="N2586" s="159">
        <v>118477243.36</v>
      </c>
      <c r="O2586" s="159">
        <v>107214343.56999999</v>
      </c>
      <c r="P2586" s="159">
        <v>57893963.149999999</v>
      </c>
      <c r="Q2586" s="159">
        <v>36465541</v>
      </c>
      <c r="R2586" s="159">
        <v>21428422.149999999</v>
      </c>
      <c r="S2586" s="159">
        <v>11262899.789999999</v>
      </c>
      <c r="T2586" s="159">
        <v>3002.35</v>
      </c>
      <c r="U2586" s="159">
        <v>118724759.90000001</v>
      </c>
      <c r="V2586" s="159">
        <v>98378264.150000006</v>
      </c>
      <c r="W2586" s="159">
        <v>62527450.640000001</v>
      </c>
      <c r="X2586" s="159">
        <v>948516.46</v>
      </c>
      <c r="Y2586" s="159">
        <v>20346495.75</v>
      </c>
      <c r="Z2586" s="159">
        <v>17930532.350000001</v>
      </c>
      <c r="AA2586" s="159">
        <v>12000000</v>
      </c>
      <c r="AB2586" s="159">
        <v>5930532.3500000015</v>
      </c>
      <c r="AC2586" s="159">
        <v>10800000</v>
      </c>
      <c r="AD2586" s="159">
        <v>10800000</v>
      </c>
      <c r="AE2586" s="159">
        <v>33670000</v>
      </c>
      <c r="AF2586" s="159">
        <v>8836079.4199999999</v>
      </c>
      <c r="AG2586" s="159">
        <v>2352351.0099999998</v>
      </c>
      <c r="AH2586" s="159">
        <v>2474595.2999999998</v>
      </c>
      <c r="AI2586" s="159">
        <v>0</v>
      </c>
      <c r="AJ2586" s="159">
        <v>0</v>
      </c>
    </row>
    <row r="2587" spans="1:36">
      <c r="A2587" s="153">
        <v>12</v>
      </c>
      <c r="B2587" s="154">
        <v>4</v>
      </c>
      <c r="C2587" s="154">
        <v>0</v>
      </c>
      <c r="D2587" s="155">
        <v>0</v>
      </c>
      <c r="E2587" s="155" t="s">
        <v>90</v>
      </c>
      <c r="F2587" s="156" t="s">
        <v>6269</v>
      </c>
      <c r="G2587" s="156" t="s">
        <v>90</v>
      </c>
      <c r="H2587" s="156" t="s">
        <v>6270</v>
      </c>
      <c r="I2587" s="155">
        <v>1204000</v>
      </c>
      <c r="J2587" s="157" t="s">
        <v>392</v>
      </c>
      <c r="K2587" s="157"/>
      <c r="L2587" s="155">
        <v>2022</v>
      </c>
      <c r="M2587" s="158">
        <v>59227</v>
      </c>
      <c r="N2587" s="159">
        <v>60723387.359999999</v>
      </c>
      <c r="O2587" s="159">
        <v>50750729.640000001</v>
      </c>
      <c r="P2587" s="159">
        <v>39376058.310000002</v>
      </c>
      <c r="Q2587" s="159">
        <v>25464122</v>
      </c>
      <c r="R2587" s="159">
        <v>13911936.310000001</v>
      </c>
      <c r="S2587" s="159">
        <v>9972657.7200000007</v>
      </c>
      <c r="T2587" s="159">
        <v>6170.45</v>
      </c>
      <c r="U2587" s="159">
        <v>55836302.450000003</v>
      </c>
      <c r="V2587" s="159">
        <v>42430591.170000002</v>
      </c>
      <c r="W2587" s="159">
        <v>24875773.32</v>
      </c>
      <c r="X2587" s="159">
        <v>403579.29</v>
      </c>
      <c r="Y2587" s="159">
        <v>13405711.279999999</v>
      </c>
      <c r="Z2587" s="159">
        <v>2437942.71</v>
      </c>
      <c r="AA2587" s="159">
        <v>0</v>
      </c>
      <c r="AB2587" s="159">
        <v>2437942.71</v>
      </c>
      <c r="AC2587" s="159">
        <v>2340313</v>
      </c>
      <c r="AD2587" s="159">
        <v>2340313</v>
      </c>
      <c r="AE2587" s="159">
        <v>13775071</v>
      </c>
      <c r="AF2587" s="159">
        <v>8320138.4699999997</v>
      </c>
      <c r="AG2587" s="159">
        <v>2704596.06</v>
      </c>
      <c r="AH2587" s="159">
        <v>2258005.06</v>
      </c>
      <c r="AI2587" s="159">
        <v>0</v>
      </c>
      <c r="AJ2587" s="159">
        <v>0</v>
      </c>
    </row>
    <row r="2588" spans="1:36">
      <c r="A2588" s="153">
        <v>12</v>
      </c>
      <c r="B2588" s="154">
        <v>5</v>
      </c>
      <c r="C2588" s="154">
        <v>0</v>
      </c>
      <c r="D2588" s="155">
        <v>0</v>
      </c>
      <c r="E2588" s="155" t="s">
        <v>90</v>
      </c>
      <c r="F2588" s="156" t="s">
        <v>6271</v>
      </c>
      <c r="G2588" s="156" t="s">
        <v>90</v>
      </c>
      <c r="H2588" s="156" t="s">
        <v>6272</v>
      </c>
      <c r="I2588" s="155">
        <v>1205000</v>
      </c>
      <c r="J2588" s="157" t="s">
        <v>391</v>
      </c>
      <c r="K2588" s="157"/>
      <c r="L2588" s="155">
        <v>2022</v>
      </c>
      <c r="M2588" s="158">
        <v>108938</v>
      </c>
      <c r="N2588" s="159">
        <v>128818685.7</v>
      </c>
      <c r="O2588" s="159">
        <v>117736419.41</v>
      </c>
      <c r="P2588" s="159">
        <v>83156335.150000006</v>
      </c>
      <c r="Q2588" s="159">
        <v>57931011</v>
      </c>
      <c r="R2588" s="159">
        <v>25225324.149999999</v>
      </c>
      <c r="S2588" s="159">
        <v>11082266.289999999</v>
      </c>
      <c r="T2588" s="159">
        <v>178750.83</v>
      </c>
      <c r="U2588" s="159">
        <v>125731725.41</v>
      </c>
      <c r="V2588" s="159">
        <v>109802060.81</v>
      </c>
      <c r="W2588" s="159">
        <v>69131516.629999995</v>
      </c>
      <c r="X2588" s="159">
        <v>401898.49</v>
      </c>
      <c r="Y2588" s="159">
        <v>15929664.6</v>
      </c>
      <c r="Z2588" s="159">
        <v>6125801.4299999997</v>
      </c>
      <c r="AA2588" s="159">
        <v>3600000</v>
      </c>
      <c r="AB2588" s="159">
        <v>2525801.4299999997</v>
      </c>
      <c r="AC2588" s="159">
        <v>3900000</v>
      </c>
      <c r="AD2588" s="159">
        <v>3900000</v>
      </c>
      <c r="AE2588" s="159">
        <v>20465550</v>
      </c>
      <c r="AF2588" s="159">
        <v>7934358.5999999996</v>
      </c>
      <c r="AG2588" s="159">
        <v>5381437.6900000004</v>
      </c>
      <c r="AH2588" s="159">
        <v>4977481.93</v>
      </c>
      <c r="AI2588" s="159">
        <v>0</v>
      </c>
      <c r="AJ2588" s="159">
        <v>0</v>
      </c>
    </row>
    <row r="2589" spans="1:36">
      <c r="A2589" s="153">
        <v>12</v>
      </c>
      <c r="B2589" s="154">
        <v>6</v>
      </c>
      <c r="C2589" s="154">
        <v>0</v>
      </c>
      <c r="D2589" s="155">
        <v>0</v>
      </c>
      <c r="E2589" s="155" t="s">
        <v>90</v>
      </c>
      <c r="F2589" s="156" t="s">
        <v>6273</v>
      </c>
      <c r="G2589" s="156" t="s">
        <v>90</v>
      </c>
      <c r="H2589" s="156" t="s">
        <v>6274</v>
      </c>
      <c r="I2589" s="155">
        <v>1206000</v>
      </c>
      <c r="J2589" s="157" t="s">
        <v>390</v>
      </c>
      <c r="K2589" s="157"/>
      <c r="L2589" s="155">
        <v>2022</v>
      </c>
      <c r="M2589" s="158">
        <v>278219</v>
      </c>
      <c r="N2589" s="159">
        <v>247684667.53999999</v>
      </c>
      <c r="O2589" s="159">
        <v>227127933.41999999</v>
      </c>
      <c r="P2589" s="159">
        <v>80276393.829999998</v>
      </c>
      <c r="Q2589" s="159">
        <v>47961667</v>
      </c>
      <c r="R2589" s="159">
        <v>32314726.829999998</v>
      </c>
      <c r="S2589" s="159">
        <v>20556734.120000001</v>
      </c>
      <c r="T2589" s="159">
        <v>27957.21</v>
      </c>
      <c r="U2589" s="159">
        <v>234895628.97999999</v>
      </c>
      <c r="V2589" s="159">
        <v>181868819.53</v>
      </c>
      <c r="W2589" s="159">
        <v>101171110.09</v>
      </c>
      <c r="X2589" s="159">
        <v>520654.98</v>
      </c>
      <c r="Y2589" s="159">
        <v>53026809.450000003</v>
      </c>
      <c r="Z2589" s="159">
        <v>37190685.399999999</v>
      </c>
      <c r="AA2589" s="159">
        <v>842233</v>
      </c>
      <c r="AB2589" s="159">
        <v>36348452.399999999</v>
      </c>
      <c r="AC2589" s="159">
        <v>6034895.4800000004</v>
      </c>
      <c r="AD2589" s="159">
        <v>6034895.4800000004</v>
      </c>
      <c r="AE2589" s="159">
        <v>16918490.859999999</v>
      </c>
      <c r="AF2589" s="159">
        <v>45259113.890000001</v>
      </c>
      <c r="AG2589" s="159">
        <v>1568028.51</v>
      </c>
      <c r="AH2589" s="159">
        <v>2197081.5099999998</v>
      </c>
      <c r="AI2589" s="159">
        <v>0</v>
      </c>
      <c r="AJ2589" s="159">
        <v>51509.64</v>
      </c>
    </row>
    <row r="2590" spans="1:36">
      <c r="A2590" s="153">
        <v>12</v>
      </c>
      <c r="B2590" s="154">
        <v>7</v>
      </c>
      <c r="C2590" s="154">
        <v>0</v>
      </c>
      <c r="D2590" s="155">
        <v>0</v>
      </c>
      <c r="E2590" s="155" t="s">
        <v>90</v>
      </c>
      <c r="F2590" s="156" t="s">
        <v>6275</v>
      </c>
      <c r="G2590" s="156" t="s">
        <v>90</v>
      </c>
      <c r="H2590" s="156" t="s">
        <v>6276</v>
      </c>
      <c r="I2590" s="155">
        <v>1207000</v>
      </c>
      <c r="J2590" s="157" t="s">
        <v>389</v>
      </c>
      <c r="K2590" s="157"/>
      <c r="L2590" s="155">
        <v>2022</v>
      </c>
      <c r="M2590" s="158">
        <v>131729</v>
      </c>
      <c r="N2590" s="159">
        <v>162496250.65000001</v>
      </c>
      <c r="O2590" s="159">
        <v>135829181.83000001</v>
      </c>
      <c r="P2590" s="159">
        <v>92895143.370000005</v>
      </c>
      <c r="Q2590" s="159">
        <v>71896618</v>
      </c>
      <c r="R2590" s="159">
        <v>20998525.370000001</v>
      </c>
      <c r="S2590" s="159">
        <v>26667068.82</v>
      </c>
      <c r="T2590" s="159">
        <v>65888</v>
      </c>
      <c r="U2590" s="159">
        <v>151082829.63</v>
      </c>
      <c r="V2590" s="159">
        <v>117174824.55</v>
      </c>
      <c r="W2590" s="159">
        <v>70122273.920000002</v>
      </c>
      <c r="X2590" s="159">
        <v>1610829.45</v>
      </c>
      <c r="Y2590" s="159">
        <v>33908005.079999998</v>
      </c>
      <c r="Z2590" s="159">
        <v>26663442.109999999</v>
      </c>
      <c r="AA2590" s="159">
        <v>26200923</v>
      </c>
      <c r="AB2590" s="159">
        <v>462519.1099999994</v>
      </c>
      <c r="AC2590" s="159">
        <v>26000923</v>
      </c>
      <c r="AD2590" s="159">
        <v>26000923</v>
      </c>
      <c r="AE2590" s="159">
        <v>62500923</v>
      </c>
      <c r="AF2590" s="159">
        <v>18654357.280000001</v>
      </c>
      <c r="AG2590" s="159">
        <v>5074552.7699999996</v>
      </c>
      <c r="AH2590" s="159">
        <v>4242683.76</v>
      </c>
      <c r="AI2590" s="159">
        <v>0</v>
      </c>
      <c r="AJ2590" s="159">
        <v>0</v>
      </c>
    </row>
    <row r="2591" spans="1:36">
      <c r="A2591" s="153">
        <v>12</v>
      </c>
      <c r="B2591" s="154">
        <v>8</v>
      </c>
      <c r="C2591" s="154">
        <v>0</v>
      </c>
      <c r="D2591" s="155">
        <v>0</v>
      </c>
      <c r="E2591" s="155" t="s">
        <v>90</v>
      </c>
      <c r="F2591" s="156" t="s">
        <v>6277</v>
      </c>
      <c r="G2591" s="156" t="s">
        <v>90</v>
      </c>
      <c r="H2591" s="156" t="s">
        <v>6278</v>
      </c>
      <c r="I2591" s="155">
        <v>1208000</v>
      </c>
      <c r="J2591" s="157" t="s">
        <v>388</v>
      </c>
      <c r="K2591" s="157"/>
      <c r="L2591" s="155">
        <v>2022</v>
      </c>
      <c r="M2591" s="158">
        <v>48948</v>
      </c>
      <c r="N2591" s="159">
        <v>73457051.689999998</v>
      </c>
      <c r="O2591" s="159">
        <v>62099813.57</v>
      </c>
      <c r="P2591" s="159">
        <v>45462184.600000001</v>
      </c>
      <c r="Q2591" s="159">
        <v>31273908</v>
      </c>
      <c r="R2591" s="159">
        <v>14188276.6</v>
      </c>
      <c r="S2591" s="159">
        <v>11357238.119999999</v>
      </c>
      <c r="T2591" s="159">
        <v>133717.25</v>
      </c>
      <c r="U2591" s="159">
        <v>77650057.849999994</v>
      </c>
      <c r="V2591" s="159">
        <v>60906193.109999999</v>
      </c>
      <c r="W2591" s="159">
        <v>37535217.880000003</v>
      </c>
      <c r="X2591" s="159">
        <v>511575.2</v>
      </c>
      <c r="Y2591" s="159">
        <v>16743864.74</v>
      </c>
      <c r="Z2591" s="159">
        <v>11786282.26</v>
      </c>
      <c r="AA2591" s="159">
        <v>7824594</v>
      </c>
      <c r="AB2591" s="159">
        <v>3961688.26</v>
      </c>
      <c r="AC2591" s="159">
        <v>2482195.92</v>
      </c>
      <c r="AD2591" s="159">
        <v>2482195.92</v>
      </c>
      <c r="AE2591" s="159">
        <v>23363782.84</v>
      </c>
      <c r="AF2591" s="159">
        <v>1193620.46</v>
      </c>
      <c r="AG2591" s="159">
        <v>1694642.87</v>
      </c>
      <c r="AH2591" s="159">
        <v>2022119.17</v>
      </c>
      <c r="AI2591" s="159">
        <v>0</v>
      </c>
      <c r="AJ2591" s="159">
        <v>0</v>
      </c>
    </row>
    <row r="2592" spans="1:36">
      <c r="A2592" s="153">
        <v>12</v>
      </c>
      <c r="B2592" s="154">
        <v>9</v>
      </c>
      <c r="C2592" s="154">
        <v>0</v>
      </c>
      <c r="D2592" s="155">
        <v>0</v>
      </c>
      <c r="E2592" s="155" t="s">
        <v>90</v>
      </c>
      <c r="F2592" s="156" t="s">
        <v>6279</v>
      </c>
      <c r="G2592" s="156" t="s">
        <v>90</v>
      </c>
      <c r="H2592" s="156" t="s">
        <v>6280</v>
      </c>
      <c r="I2592" s="155">
        <v>1209000</v>
      </c>
      <c r="J2592" s="157" t="s">
        <v>387</v>
      </c>
      <c r="K2592" s="157"/>
      <c r="L2592" s="155">
        <v>2022</v>
      </c>
      <c r="M2592" s="158">
        <v>127262</v>
      </c>
      <c r="N2592" s="159">
        <v>129355515.89</v>
      </c>
      <c r="O2592" s="159">
        <v>116602852.16</v>
      </c>
      <c r="P2592" s="159">
        <v>70510684.840000004</v>
      </c>
      <c r="Q2592" s="159">
        <v>52425369</v>
      </c>
      <c r="R2592" s="159">
        <v>18085315.84</v>
      </c>
      <c r="S2592" s="159">
        <v>12752663.73</v>
      </c>
      <c r="T2592" s="159">
        <v>21873.7</v>
      </c>
      <c r="U2592" s="159">
        <v>127948705.83</v>
      </c>
      <c r="V2592" s="159">
        <v>101135619.64</v>
      </c>
      <c r="W2592" s="159">
        <v>61246436.789999999</v>
      </c>
      <c r="X2592" s="159">
        <v>618328.77</v>
      </c>
      <c r="Y2592" s="159">
        <v>26813086.190000001</v>
      </c>
      <c r="Z2592" s="159">
        <v>14925712.4</v>
      </c>
      <c r="AA2592" s="159">
        <v>6100000</v>
      </c>
      <c r="AB2592" s="159">
        <v>8825712.4000000004</v>
      </c>
      <c r="AC2592" s="159">
        <v>4839386.96</v>
      </c>
      <c r="AD2592" s="159">
        <v>4839386.96</v>
      </c>
      <c r="AE2592" s="159">
        <v>29833377.760000002</v>
      </c>
      <c r="AF2592" s="159">
        <v>15467232.52</v>
      </c>
      <c r="AG2592" s="159">
        <v>3096412.41</v>
      </c>
      <c r="AH2592" s="159">
        <v>3402446.06</v>
      </c>
      <c r="AI2592" s="159">
        <v>0</v>
      </c>
      <c r="AJ2592" s="159">
        <v>0</v>
      </c>
    </row>
    <row r="2593" spans="1:36">
      <c r="A2593" s="153">
        <v>12</v>
      </c>
      <c r="B2593" s="154">
        <v>10</v>
      </c>
      <c r="C2593" s="154">
        <v>0</v>
      </c>
      <c r="D2593" s="155">
        <v>0</v>
      </c>
      <c r="E2593" s="155" t="s">
        <v>90</v>
      </c>
      <c r="F2593" s="156" t="s">
        <v>6281</v>
      </c>
      <c r="G2593" s="156" t="s">
        <v>90</v>
      </c>
      <c r="H2593" s="156" t="s">
        <v>6282</v>
      </c>
      <c r="I2593" s="155">
        <v>1210000</v>
      </c>
      <c r="J2593" s="157" t="s">
        <v>386</v>
      </c>
      <c r="K2593" s="157"/>
      <c r="L2593" s="155">
        <v>2022</v>
      </c>
      <c r="M2593" s="158">
        <v>216429</v>
      </c>
      <c r="N2593" s="159">
        <v>165765460.22999999</v>
      </c>
      <c r="O2593" s="159">
        <v>154589362.69999999</v>
      </c>
      <c r="P2593" s="159">
        <v>95268515.030000001</v>
      </c>
      <c r="Q2593" s="159">
        <v>63377116</v>
      </c>
      <c r="R2593" s="159">
        <v>31891399.030000001</v>
      </c>
      <c r="S2593" s="159">
        <v>11176097.529999999</v>
      </c>
      <c r="T2593" s="159">
        <v>312984.05</v>
      </c>
      <c r="U2593" s="159">
        <v>148315286.80000001</v>
      </c>
      <c r="V2593" s="159">
        <v>126764634.26000001</v>
      </c>
      <c r="W2593" s="159">
        <v>68030730.400000006</v>
      </c>
      <c r="X2593" s="159">
        <v>1370018</v>
      </c>
      <c r="Y2593" s="159">
        <v>21550652.539999999</v>
      </c>
      <c r="Z2593" s="159">
        <v>15102870.470000001</v>
      </c>
      <c r="AA2593" s="159">
        <v>6750000</v>
      </c>
      <c r="AB2593" s="159">
        <v>8352870.4700000007</v>
      </c>
      <c r="AC2593" s="159">
        <v>10221336</v>
      </c>
      <c r="AD2593" s="159">
        <v>10221336</v>
      </c>
      <c r="AE2593" s="159">
        <v>57470997</v>
      </c>
      <c r="AF2593" s="159">
        <v>27824728.440000001</v>
      </c>
      <c r="AG2593" s="159">
        <v>1857371.68</v>
      </c>
      <c r="AH2593" s="159">
        <v>1757515.53</v>
      </c>
      <c r="AI2593" s="159">
        <v>0</v>
      </c>
      <c r="AJ2593" s="159">
        <v>0</v>
      </c>
    </row>
    <row r="2594" spans="1:36">
      <c r="A2594" s="153">
        <v>12</v>
      </c>
      <c r="B2594" s="154">
        <v>11</v>
      </c>
      <c r="C2594" s="154">
        <v>0</v>
      </c>
      <c r="D2594" s="155">
        <v>0</v>
      </c>
      <c r="E2594" s="155" t="s">
        <v>90</v>
      </c>
      <c r="F2594" s="156" t="s">
        <v>6283</v>
      </c>
      <c r="G2594" s="156" t="s">
        <v>90</v>
      </c>
      <c r="H2594" s="156" t="s">
        <v>6284</v>
      </c>
      <c r="I2594" s="155">
        <v>1211000</v>
      </c>
      <c r="J2594" s="157" t="s">
        <v>385</v>
      </c>
      <c r="K2594" s="157"/>
      <c r="L2594" s="155">
        <v>2022</v>
      </c>
      <c r="M2594" s="158">
        <v>191669</v>
      </c>
      <c r="N2594" s="159">
        <v>207897050.27000001</v>
      </c>
      <c r="O2594" s="159">
        <v>174187205.13999999</v>
      </c>
      <c r="P2594" s="159">
        <v>127205671.34</v>
      </c>
      <c r="Q2594" s="159">
        <v>101445400</v>
      </c>
      <c r="R2594" s="159">
        <v>25760271.34</v>
      </c>
      <c r="S2594" s="159">
        <v>33709845.130000003</v>
      </c>
      <c r="T2594" s="159">
        <v>153555.42000000001</v>
      </c>
      <c r="U2594" s="159">
        <v>203304755.55000001</v>
      </c>
      <c r="V2594" s="159">
        <v>156399877.94</v>
      </c>
      <c r="W2594" s="159">
        <v>88627067.049999997</v>
      </c>
      <c r="X2594" s="159">
        <v>514015.31</v>
      </c>
      <c r="Y2594" s="159">
        <v>46904877.609999999</v>
      </c>
      <c r="Z2594" s="159">
        <v>22561150.600000001</v>
      </c>
      <c r="AA2594" s="159">
        <v>16000000</v>
      </c>
      <c r="AB2594" s="159">
        <v>6561150.6000000015</v>
      </c>
      <c r="AC2594" s="159">
        <v>6000000</v>
      </c>
      <c r="AD2594" s="159">
        <v>5100000</v>
      </c>
      <c r="AE2594" s="159">
        <v>33018974</v>
      </c>
      <c r="AF2594" s="159">
        <v>17787327.199999999</v>
      </c>
      <c r="AG2594" s="159">
        <v>1604637.16</v>
      </c>
      <c r="AH2594" s="159">
        <v>3332383.22</v>
      </c>
      <c r="AI2594" s="159">
        <v>0</v>
      </c>
      <c r="AJ2594" s="159">
        <v>0</v>
      </c>
    </row>
    <row r="2595" spans="1:36">
      <c r="A2595" s="153">
        <v>12</v>
      </c>
      <c r="B2595" s="154">
        <v>12</v>
      </c>
      <c r="C2595" s="154">
        <v>0</v>
      </c>
      <c r="D2595" s="155">
        <v>0</v>
      </c>
      <c r="E2595" s="155" t="s">
        <v>90</v>
      </c>
      <c r="F2595" s="156" t="s">
        <v>6285</v>
      </c>
      <c r="G2595" s="156" t="s">
        <v>90</v>
      </c>
      <c r="H2595" s="156" t="s">
        <v>6286</v>
      </c>
      <c r="I2595" s="155">
        <v>1212000</v>
      </c>
      <c r="J2595" s="157" t="s">
        <v>384</v>
      </c>
      <c r="K2595" s="157"/>
      <c r="L2595" s="155">
        <v>2022</v>
      </c>
      <c r="M2595" s="158">
        <v>111655</v>
      </c>
      <c r="N2595" s="159">
        <v>128005952.22</v>
      </c>
      <c r="O2595" s="159">
        <v>119867080.06</v>
      </c>
      <c r="P2595" s="159">
        <v>70813923.280000001</v>
      </c>
      <c r="Q2595" s="159">
        <v>47296677</v>
      </c>
      <c r="R2595" s="159">
        <v>23517246.280000001</v>
      </c>
      <c r="S2595" s="159">
        <v>8138872.1600000001</v>
      </c>
      <c r="T2595" s="159">
        <v>6918.7</v>
      </c>
      <c r="U2595" s="159">
        <v>123328003.38</v>
      </c>
      <c r="V2595" s="159">
        <v>109882928.28</v>
      </c>
      <c r="W2595" s="159">
        <v>62415625.380000003</v>
      </c>
      <c r="X2595" s="159">
        <v>439828.67</v>
      </c>
      <c r="Y2595" s="159">
        <v>13445075.1</v>
      </c>
      <c r="Z2595" s="159">
        <v>13960358.210000001</v>
      </c>
      <c r="AA2595" s="159">
        <v>6500000</v>
      </c>
      <c r="AB2595" s="159">
        <v>7460358.2100000009</v>
      </c>
      <c r="AC2595" s="159">
        <v>7700000</v>
      </c>
      <c r="AD2595" s="159">
        <v>7500000</v>
      </c>
      <c r="AE2595" s="159">
        <v>19555000</v>
      </c>
      <c r="AF2595" s="159">
        <v>9984151.7799999993</v>
      </c>
      <c r="AG2595" s="159">
        <v>2429642.2599999998</v>
      </c>
      <c r="AH2595" s="159">
        <v>2127206.27</v>
      </c>
      <c r="AI2595" s="159">
        <v>0</v>
      </c>
      <c r="AJ2595" s="159">
        <v>0</v>
      </c>
    </row>
    <row r="2596" spans="1:36">
      <c r="A2596" s="153">
        <v>12</v>
      </c>
      <c r="B2596" s="154">
        <v>13</v>
      </c>
      <c r="C2596" s="154">
        <v>0</v>
      </c>
      <c r="D2596" s="155">
        <v>0</v>
      </c>
      <c r="E2596" s="155" t="s">
        <v>90</v>
      </c>
      <c r="F2596" s="156" t="s">
        <v>6287</v>
      </c>
      <c r="G2596" s="156" t="s">
        <v>90</v>
      </c>
      <c r="H2596" s="156" t="s">
        <v>6288</v>
      </c>
      <c r="I2596" s="155">
        <v>1213000</v>
      </c>
      <c r="J2596" s="157" t="s">
        <v>383</v>
      </c>
      <c r="K2596" s="157"/>
      <c r="L2596" s="155">
        <v>2022</v>
      </c>
      <c r="M2596" s="158">
        <v>153632</v>
      </c>
      <c r="N2596" s="159">
        <v>191344973.56999999</v>
      </c>
      <c r="O2596" s="159">
        <v>167475786.36000001</v>
      </c>
      <c r="P2596" s="159">
        <v>105204454.89</v>
      </c>
      <c r="Q2596" s="159">
        <v>75545916</v>
      </c>
      <c r="R2596" s="159">
        <v>29658538.890000001</v>
      </c>
      <c r="S2596" s="159">
        <v>23869187.210000001</v>
      </c>
      <c r="T2596" s="159">
        <v>120790.18</v>
      </c>
      <c r="U2596" s="159">
        <v>180188967.94999999</v>
      </c>
      <c r="V2596" s="159">
        <v>144503084.46000001</v>
      </c>
      <c r="W2596" s="159">
        <v>86614581.310000002</v>
      </c>
      <c r="X2596" s="159">
        <v>836911.15</v>
      </c>
      <c r="Y2596" s="159">
        <v>35685883.490000002</v>
      </c>
      <c r="Z2596" s="159">
        <v>12624029.699999999</v>
      </c>
      <c r="AA2596" s="159">
        <v>6000000</v>
      </c>
      <c r="AB2596" s="159">
        <v>6624029.6999999993</v>
      </c>
      <c r="AC2596" s="159">
        <v>6667994.3799999999</v>
      </c>
      <c r="AD2596" s="159">
        <v>6667994.3799999999</v>
      </c>
      <c r="AE2596" s="159">
        <v>29774262.300000001</v>
      </c>
      <c r="AF2596" s="159">
        <v>22972701.899999999</v>
      </c>
      <c r="AG2596" s="159">
        <v>3421197.66</v>
      </c>
      <c r="AH2596" s="159">
        <v>3227745.03</v>
      </c>
      <c r="AI2596" s="159">
        <v>0</v>
      </c>
      <c r="AJ2596" s="159">
        <v>0</v>
      </c>
    </row>
    <row r="2597" spans="1:36">
      <c r="A2597" s="153">
        <v>12</v>
      </c>
      <c r="B2597" s="154">
        <v>14</v>
      </c>
      <c r="C2597" s="154">
        <v>0</v>
      </c>
      <c r="D2597" s="155">
        <v>0</v>
      </c>
      <c r="E2597" s="155" t="s">
        <v>90</v>
      </c>
      <c r="F2597" s="156" t="s">
        <v>6289</v>
      </c>
      <c r="G2597" s="156" t="s">
        <v>90</v>
      </c>
      <c r="H2597" s="156" t="s">
        <v>6290</v>
      </c>
      <c r="I2597" s="155">
        <v>1214000</v>
      </c>
      <c r="J2597" s="157" t="s">
        <v>382</v>
      </c>
      <c r="K2597" s="157"/>
      <c r="L2597" s="155">
        <v>2022</v>
      </c>
      <c r="M2597" s="158">
        <v>43367</v>
      </c>
      <c r="N2597" s="159">
        <v>49950416.600000001</v>
      </c>
      <c r="O2597" s="159">
        <v>40260416.649999999</v>
      </c>
      <c r="P2597" s="159">
        <v>25453488.670000002</v>
      </c>
      <c r="Q2597" s="159">
        <v>14442194</v>
      </c>
      <c r="R2597" s="159">
        <v>11011294.67</v>
      </c>
      <c r="S2597" s="159">
        <v>9689999.9499999993</v>
      </c>
      <c r="T2597" s="159">
        <v>37935.300000000003</v>
      </c>
      <c r="U2597" s="159">
        <v>47690837.539999999</v>
      </c>
      <c r="V2597" s="159">
        <v>37648893.700000003</v>
      </c>
      <c r="W2597" s="159">
        <v>22462333.670000002</v>
      </c>
      <c r="X2597" s="159">
        <v>101779.42</v>
      </c>
      <c r="Y2597" s="159">
        <v>10041943.84</v>
      </c>
      <c r="Z2597" s="159">
        <v>5508579.9800000004</v>
      </c>
      <c r="AA2597" s="159">
        <v>1000000</v>
      </c>
      <c r="AB2597" s="159">
        <v>4508579.9800000004</v>
      </c>
      <c r="AC2597" s="159">
        <v>3693596.11</v>
      </c>
      <c r="AD2597" s="159">
        <v>3093596.11</v>
      </c>
      <c r="AE2597" s="159">
        <v>3843500</v>
      </c>
      <c r="AF2597" s="159">
        <v>2611522.9500000002</v>
      </c>
      <c r="AG2597" s="159">
        <v>740713.1</v>
      </c>
      <c r="AH2597" s="159">
        <v>1403842.19</v>
      </c>
      <c r="AI2597" s="159">
        <v>0</v>
      </c>
      <c r="AJ2597" s="159">
        <v>0</v>
      </c>
    </row>
    <row r="2598" spans="1:36">
      <c r="A2598" s="153">
        <v>12</v>
      </c>
      <c r="B2598" s="154">
        <v>15</v>
      </c>
      <c r="C2598" s="154">
        <v>0</v>
      </c>
      <c r="D2598" s="155">
        <v>0</v>
      </c>
      <c r="E2598" s="155" t="s">
        <v>90</v>
      </c>
      <c r="F2598" s="156" t="s">
        <v>6291</v>
      </c>
      <c r="G2598" s="156" t="s">
        <v>90</v>
      </c>
      <c r="H2598" s="156" t="s">
        <v>6292</v>
      </c>
      <c r="I2598" s="155">
        <v>1215000</v>
      </c>
      <c r="J2598" s="157" t="s">
        <v>381</v>
      </c>
      <c r="K2598" s="157"/>
      <c r="L2598" s="155">
        <v>2022</v>
      </c>
      <c r="M2598" s="158">
        <v>84160</v>
      </c>
      <c r="N2598" s="159">
        <v>114911307.26000001</v>
      </c>
      <c r="O2598" s="159">
        <v>99139071.189999998</v>
      </c>
      <c r="P2598" s="159">
        <v>71901630.659999996</v>
      </c>
      <c r="Q2598" s="159">
        <v>44866389</v>
      </c>
      <c r="R2598" s="159">
        <v>27035241.66</v>
      </c>
      <c r="S2598" s="159">
        <v>15772236.07</v>
      </c>
      <c r="T2598" s="159">
        <v>12143.62</v>
      </c>
      <c r="U2598" s="159">
        <v>102163831.79000001</v>
      </c>
      <c r="V2598" s="159">
        <v>88657721.939999998</v>
      </c>
      <c r="W2598" s="159">
        <v>51133351.979999997</v>
      </c>
      <c r="X2598" s="159">
        <v>997917.51</v>
      </c>
      <c r="Y2598" s="159">
        <v>13506109.85</v>
      </c>
      <c r="Z2598" s="159">
        <v>857134.24</v>
      </c>
      <c r="AA2598" s="159">
        <v>0</v>
      </c>
      <c r="AB2598" s="159">
        <v>857134.24</v>
      </c>
      <c r="AC2598" s="159">
        <v>1070000</v>
      </c>
      <c r="AD2598" s="159">
        <v>1070000</v>
      </c>
      <c r="AE2598" s="159">
        <v>26654356.5</v>
      </c>
      <c r="AF2598" s="159">
        <v>10481349.25</v>
      </c>
      <c r="AG2598" s="159">
        <v>8534549.4900000002</v>
      </c>
      <c r="AH2598" s="159">
        <v>8890663.5600000005</v>
      </c>
      <c r="AI2598" s="159">
        <v>0</v>
      </c>
      <c r="AJ2598" s="159">
        <v>49507.38</v>
      </c>
    </row>
    <row r="2599" spans="1:36">
      <c r="A2599" s="153">
        <v>12</v>
      </c>
      <c r="B2599" s="154">
        <v>16</v>
      </c>
      <c r="C2599" s="154">
        <v>0</v>
      </c>
      <c r="D2599" s="155">
        <v>0</v>
      </c>
      <c r="E2599" s="155" t="s">
        <v>90</v>
      </c>
      <c r="F2599" s="156" t="s">
        <v>6293</v>
      </c>
      <c r="G2599" s="156" t="s">
        <v>90</v>
      </c>
      <c r="H2599" s="156" t="s">
        <v>6294</v>
      </c>
      <c r="I2599" s="155">
        <v>1216000</v>
      </c>
      <c r="J2599" s="157" t="s">
        <v>380</v>
      </c>
      <c r="K2599" s="157"/>
      <c r="L2599" s="155">
        <v>2022</v>
      </c>
      <c r="M2599" s="158">
        <v>201509</v>
      </c>
      <c r="N2599" s="159">
        <v>156066244.94</v>
      </c>
      <c r="O2599" s="159">
        <v>144416826.25</v>
      </c>
      <c r="P2599" s="159">
        <v>85340602.450000003</v>
      </c>
      <c r="Q2599" s="159">
        <v>64400825</v>
      </c>
      <c r="R2599" s="159">
        <v>20939777.449999999</v>
      </c>
      <c r="S2599" s="159">
        <v>11649418.689999999</v>
      </c>
      <c r="T2599" s="159">
        <v>42986.25</v>
      </c>
      <c r="U2599" s="159">
        <v>154888316.21000001</v>
      </c>
      <c r="V2599" s="159">
        <v>133054834.62</v>
      </c>
      <c r="W2599" s="159">
        <v>80606760.019999996</v>
      </c>
      <c r="X2599" s="159">
        <v>716940.78</v>
      </c>
      <c r="Y2599" s="159">
        <v>21833481.59</v>
      </c>
      <c r="Z2599" s="159">
        <v>17617010.52</v>
      </c>
      <c r="AA2599" s="159">
        <v>9000000</v>
      </c>
      <c r="AB2599" s="159">
        <v>8617010.5199999996</v>
      </c>
      <c r="AC2599" s="159">
        <v>4482240</v>
      </c>
      <c r="AD2599" s="159">
        <v>4482240</v>
      </c>
      <c r="AE2599" s="159">
        <v>33874094.109999999</v>
      </c>
      <c r="AF2599" s="159">
        <v>11361991.630000001</v>
      </c>
      <c r="AG2599" s="159">
        <v>3369899.35</v>
      </c>
      <c r="AH2599" s="159">
        <v>4117887.08</v>
      </c>
      <c r="AI2599" s="159">
        <v>0</v>
      </c>
      <c r="AJ2599" s="159">
        <v>198.11</v>
      </c>
    </row>
    <row r="2600" spans="1:36">
      <c r="A2600" s="153">
        <v>12</v>
      </c>
      <c r="B2600" s="154">
        <v>17</v>
      </c>
      <c r="C2600" s="154">
        <v>0</v>
      </c>
      <c r="D2600" s="155">
        <v>0</v>
      </c>
      <c r="E2600" s="155" t="s">
        <v>90</v>
      </c>
      <c r="F2600" s="156" t="s">
        <v>6295</v>
      </c>
      <c r="G2600" s="156" t="s">
        <v>90</v>
      </c>
      <c r="H2600" s="156" t="s">
        <v>6296</v>
      </c>
      <c r="I2600" s="155">
        <v>1217000</v>
      </c>
      <c r="J2600" s="157" t="s">
        <v>379</v>
      </c>
      <c r="K2600" s="157"/>
      <c r="L2600" s="155">
        <v>2022</v>
      </c>
      <c r="M2600" s="158">
        <v>68135</v>
      </c>
      <c r="N2600" s="159">
        <v>72868500.530000001</v>
      </c>
      <c r="O2600" s="159">
        <v>70400411.769999996</v>
      </c>
      <c r="P2600" s="159">
        <v>44744028.920000002</v>
      </c>
      <c r="Q2600" s="159">
        <v>28634700</v>
      </c>
      <c r="R2600" s="159">
        <v>16109328.92</v>
      </c>
      <c r="S2600" s="159">
        <v>2468088.7599999998</v>
      </c>
      <c r="T2600" s="159">
        <v>265581.8</v>
      </c>
      <c r="U2600" s="159">
        <v>63152296.310000002</v>
      </c>
      <c r="V2600" s="159">
        <v>58360188.960000001</v>
      </c>
      <c r="W2600" s="159">
        <v>36499286.219999999</v>
      </c>
      <c r="X2600" s="159">
        <v>96243.12</v>
      </c>
      <c r="Y2600" s="159">
        <v>4792107.3499999996</v>
      </c>
      <c r="Z2600" s="159">
        <v>5573652.0499999998</v>
      </c>
      <c r="AA2600" s="159">
        <v>0</v>
      </c>
      <c r="AB2600" s="159">
        <v>5573652.0499999998</v>
      </c>
      <c r="AC2600" s="159">
        <v>2050000</v>
      </c>
      <c r="AD2600" s="159">
        <v>2050000</v>
      </c>
      <c r="AE2600" s="159">
        <v>3000000</v>
      </c>
      <c r="AF2600" s="159">
        <v>12040222.810000001</v>
      </c>
      <c r="AG2600" s="159">
        <v>463741.11</v>
      </c>
      <c r="AH2600" s="159">
        <v>344511.4</v>
      </c>
      <c r="AI2600" s="159">
        <v>0</v>
      </c>
      <c r="AJ2600" s="159">
        <v>0</v>
      </c>
    </row>
    <row r="2601" spans="1:36">
      <c r="A2601" s="153">
        <v>12</v>
      </c>
      <c r="B2601" s="154">
        <v>18</v>
      </c>
      <c r="C2601" s="154">
        <v>0</v>
      </c>
      <c r="D2601" s="155">
        <v>0</v>
      </c>
      <c r="E2601" s="155" t="s">
        <v>90</v>
      </c>
      <c r="F2601" s="156" t="s">
        <v>6297</v>
      </c>
      <c r="G2601" s="156" t="s">
        <v>90</v>
      </c>
      <c r="H2601" s="156" t="s">
        <v>6298</v>
      </c>
      <c r="I2601" s="155">
        <v>1218000</v>
      </c>
      <c r="J2601" s="157" t="s">
        <v>378</v>
      </c>
      <c r="K2601" s="157"/>
      <c r="L2601" s="155">
        <v>2022</v>
      </c>
      <c r="M2601" s="158">
        <v>160080</v>
      </c>
      <c r="N2601" s="159">
        <v>168920639.66999999</v>
      </c>
      <c r="O2601" s="159">
        <v>155949073.16</v>
      </c>
      <c r="P2601" s="159">
        <v>96582665.289999992</v>
      </c>
      <c r="Q2601" s="159">
        <v>68584211</v>
      </c>
      <c r="R2601" s="159">
        <v>27998454.289999999</v>
      </c>
      <c r="S2601" s="159">
        <v>12971566.51</v>
      </c>
      <c r="T2601" s="159">
        <v>153458.54</v>
      </c>
      <c r="U2601" s="159">
        <v>162843542.25</v>
      </c>
      <c r="V2601" s="159">
        <v>138120093.49000001</v>
      </c>
      <c r="W2601" s="159">
        <v>92062991.079999998</v>
      </c>
      <c r="X2601" s="159">
        <v>170523.94</v>
      </c>
      <c r="Y2601" s="159">
        <v>24723448.760000002</v>
      </c>
      <c r="Z2601" s="159">
        <v>12194308.800000001</v>
      </c>
      <c r="AA2601" s="159">
        <v>2000000</v>
      </c>
      <c r="AB2601" s="159">
        <v>10194308.800000001</v>
      </c>
      <c r="AC2601" s="159">
        <v>1437500</v>
      </c>
      <c r="AD2601" s="159">
        <v>1437500</v>
      </c>
      <c r="AE2601" s="159">
        <v>9062500</v>
      </c>
      <c r="AF2601" s="159">
        <v>17828979.670000002</v>
      </c>
      <c r="AG2601" s="159">
        <v>3157782.66</v>
      </c>
      <c r="AH2601" s="159">
        <v>3305265.15</v>
      </c>
      <c r="AI2601" s="159">
        <v>0</v>
      </c>
      <c r="AJ2601" s="159">
        <v>0</v>
      </c>
    </row>
    <row r="2602" spans="1:36">
      <c r="A2602" s="153">
        <v>12</v>
      </c>
      <c r="B2602" s="154">
        <v>19</v>
      </c>
      <c r="C2602" s="154">
        <v>0</v>
      </c>
      <c r="D2602" s="155">
        <v>0</v>
      </c>
      <c r="E2602" s="155" t="s">
        <v>90</v>
      </c>
      <c r="F2602" s="156" t="s">
        <v>6299</v>
      </c>
      <c r="G2602" s="156" t="s">
        <v>90</v>
      </c>
      <c r="H2602" s="156" t="s">
        <v>6300</v>
      </c>
      <c r="I2602" s="155">
        <v>1219000</v>
      </c>
      <c r="J2602" s="157" t="s">
        <v>377</v>
      </c>
      <c r="K2602" s="157"/>
      <c r="L2602" s="155">
        <v>2022</v>
      </c>
      <c r="M2602" s="158">
        <v>127970</v>
      </c>
      <c r="N2602" s="159">
        <v>105570776.29000001</v>
      </c>
      <c r="O2602" s="159">
        <v>94384051.670000002</v>
      </c>
      <c r="P2602" s="159">
        <v>41714196.980000004</v>
      </c>
      <c r="Q2602" s="159">
        <v>27484362</v>
      </c>
      <c r="R2602" s="159">
        <v>14229834.98</v>
      </c>
      <c r="S2602" s="159">
        <v>11186724.619999999</v>
      </c>
      <c r="T2602" s="159">
        <v>0</v>
      </c>
      <c r="U2602" s="159">
        <v>103600209.38</v>
      </c>
      <c r="V2602" s="159">
        <v>79079258.219999999</v>
      </c>
      <c r="W2602" s="159">
        <v>44470802.539999999</v>
      </c>
      <c r="X2602" s="159">
        <v>1341927.08</v>
      </c>
      <c r="Y2602" s="159">
        <v>24520951.16</v>
      </c>
      <c r="Z2602" s="159">
        <v>22110104.260000002</v>
      </c>
      <c r="AA2602" s="159">
        <v>13000000</v>
      </c>
      <c r="AB2602" s="159">
        <v>9110104.2600000016</v>
      </c>
      <c r="AC2602" s="159">
        <v>5140000</v>
      </c>
      <c r="AD2602" s="159">
        <v>5140000</v>
      </c>
      <c r="AE2602" s="159">
        <v>53658955</v>
      </c>
      <c r="AF2602" s="159">
        <v>15304793.449999999</v>
      </c>
      <c r="AG2602" s="159">
        <v>1250352.8400000001</v>
      </c>
      <c r="AH2602" s="159">
        <v>1777532.05</v>
      </c>
      <c r="AI2602" s="159">
        <v>0</v>
      </c>
      <c r="AJ2602" s="159">
        <v>0</v>
      </c>
    </row>
    <row r="2603" spans="1:36">
      <c r="A2603" s="153">
        <v>14</v>
      </c>
      <c r="B2603" s="154">
        <v>1</v>
      </c>
      <c r="C2603" s="154">
        <v>0</v>
      </c>
      <c r="D2603" s="155">
        <v>0</v>
      </c>
      <c r="E2603" s="155" t="s">
        <v>90</v>
      </c>
      <c r="F2603" s="156" t="s">
        <v>6301</v>
      </c>
      <c r="G2603" s="156" t="s">
        <v>90</v>
      </c>
      <c r="H2603" s="156" t="s">
        <v>6302</v>
      </c>
      <c r="I2603" s="155">
        <v>1401000</v>
      </c>
      <c r="J2603" s="157" t="s">
        <v>376</v>
      </c>
      <c r="K2603" s="157"/>
      <c r="L2603" s="155">
        <v>2022</v>
      </c>
      <c r="M2603" s="158">
        <v>33524</v>
      </c>
      <c r="N2603" s="159">
        <v>41002806.490000002</v>
      </c>
      <c r="O2603" s="159">
        <v>35393024.979999997</v>
      </c>
      <c r="P2603" s="159">
        <v>24027048.710000001</v>
      </c>
      <c r="Q2603" s="159">
        <v>15897912</v>
      </c>
      <c r="R2603" s="159">
        <v>8129136.71</v>
      </c>
      <c r="S2603" s="159">
        <v>5609781.5099999998</v>
      </c>
      <c r="T2603" s="159">
        <v>4580</v>
      </c>
      <c r="U2603" s="159">
        <v>37963019.560000002</v>
      </c>
      <c r="V2603" s="159">
        <v>33071021.039999999</v>
      </c>
      <c r="W2603" s="159">
        <v>23525845.140000001</v>
      </c>
      <c r="X2603" s="159">
        <v>80935.44</v>
      </c>
      <c r="Y2603" s="159">
        <v>4891998.5199999996</v>
      </c>
      <c r="Z2603" s="159">
        <v>1314606.07</v>
      </c>
      <c r="AA2603" s="159">
        <v>0</v>
      </c>
      <c r="AB2603" s="159">
        <v>1314606.07</v>
      </c>
      <c r="AC2603" s="159">
        <v>402420</v>
      </c>
      <c r="AD2603" s="159">
        <v>402420</v>
      </c>
      <c r="AE2603" s="159">
        <v>3064379.18</v>
      </c>
      <c r="AF2603" s="159">
        <v>2322003.94</v>
      </c>
      <c r="AG2603" s="159">
        <v>623498.34</v>
      </c>
      <c r="AH2603" s="159">
        <v>462267.9</v>
      </c>
      <c r="AI2603" s="159">
        <v>0</v>
      </c>
      <c r="AJ2603" s="159">
        <v>0</v>
      </c>
    </row>
    <row r="2604" spans="1:36">
      <c r="A2604" s="153">
        <v>14</v>
      </c>
      <c r="B2604" s="154">
        <v>2</v>
      </c>
      <c r="C2604" s="154">
        <v>0</v>
      </c>
      <c r="D2604" s="155">
        <v>0</v>
      </c>
      <c r="E2604" s="155" t="s">
        <v>90</v>
      </c>
      <c r="F2604" s="156" t="s">
        <v>6303</v>
      </c>
      <c r="G2604" s="156" t="s">
        <v>90</v>
      </c>
      <c r="H2604" s="156" t="s">
        <v>6304</v>
      </c>
      <c r="I2604" s="155">
        <v>1402000</v>
      </c>
      <c r="J2604" s="157" t="s">
        <v>375</v>
      </c>
      <c r="K2604" s="157"/>
      <c r="L2604" s="155">
        <v>2022</v>
      </c>
      <c r="M2604" s="158">
        <v>89460</v>
      </c>
      <c r="N2604" s="159">
        <v>110764009.94</v>
      </c>
      <c r="O2604" s="159">
        <v>107197360.79000001</v>
      </c>
      <c r="P2604" s="159">
        <v>64914071.980000004</v>
      </c>
      <c r="Q2604" s="159">
        <v>46312954</v>
      </c>
      <c r="R2604" s="159">
        <v>18601117.98</v>
      </c>
      <c r="S2604" s="159">
        <v>3566649.15</v>
      </c>
      <c r="T2604" s="159">
        <v>112421.48</v>
      </c>
      <c r="U2604" s="159">
        <v>108878744.92</v>
      </c>
      <c r="V2604" s="159">
        <v>95268631.489999995</v>
      </c>
      <c r="W2604" s="159">
        <v>64799861.93</v>
      </c>
      <c r="X2604" s="159">
        <v>1096450.67</v>
      </c>
      <c r="Y2604" s="159">
        <v>13610113.43</v>
      </c>
      <c r="Z2604" s="159">
        <v>9653758.3599999994</v>
      </c>
      <c r="AA2604" s="159">
        <v>0</v>
      </c>
      <c r="AB2604" s="159">
        <v>9653758.3599999994</v>
      </c>
      <c r="AC2604" s="159">
        <v>3747983</v>
      </c>
      <c r="AD2604" s="159">
        <v>3747983</v>
      </c>
      <c r="AE2604" s="159">
        <v>35349391</v>
      </c>
      <c r="AF2604" s="159">
        <v>11928729.300000001</v>
      </c>
      <c r="AG2604" s="159">
        <v>3057061.34</v>
      </c>
      <c r="AH2604" s="159">
        <v>1476153.85</v>
      </c>
      <c r="AI2604" s="159">
        <v>0</v>
      </c>
      <c r="AJ2604" s="159">
        <v>0</v>
      </c>
    </row>
    <row r="2605" spans="1:36">
      <c r="A2605" s="153">
        <v>14</v>
      </c>
      <c r="B2605" s="154">
        <v>3</v>
      </c>
      <c r="C2605" s="154">
        <v>0</v>
      </c>
      <c r="D2605" s="155">
        <v>0</v>
      </c>
      <c r="E2605" s="155" t="s">
        <v>90</v>
      </c>
      <c r="F2605" s="156" t="s">
        <v>6305</v>
      </c>
      <c r="G2605" s="156" t="s">
        <v>90</v>
      </c>
      <c r="H2605" s="156" t="s">
        <v>6306</v>
      </c>
      <c r="I2605" s="155">
        <v>1403000</v>
      </c>
      <c r="J2605" s="157" t="s">
        <v>374</v>
      </c>
      <c r="K2605" s="157"/>
      <c r="L2605" s="155">
        <v>2022</v>
      </c>
      <c r="M2605" s="158">
        <v>108909</v>
      </c>
      <c r="N2605" s="159">
        <v>126622309.36</v>
      </c>
      <c r="O2605" s="159">
        <v>117406916.03</v>
      </c>
      <c r="P2605" s="159">
        <v>86157422.039999992</v>
      </c>
      <c r="Q2605" s="159">
        <v>69165117</v>
      </c>
      <c r="R2605" s="159">
        <v>16992305.039999999</v>
      </c>
      <c r="S2605" s="159">
        <v>9215393.3300000001</v>
      </c>
      <c r="T2605" s="159">
        <v>442663.78</v>
      </c>
      <c r="U2605" s="159">
        <v>128445108.70999999</v>
      </c>
      <c r="V2605" s="159">
        <v>111378951.77</v>
      </c>
      <c r="W2605" s="159">
        <v>67712284.400000006</v>
      </c>
      <c r="X2605" s="159">
        <v>935225.62</v>
      </c>
      <c r="Y2605" s="159">
        <v>17066156.940000001</v>
      </c>
      <c r="Z2605" s="159">
        <v>8322809.1200000001</v>
      </c>
      <c r="AA2605" s="159">
        <v>4000000</v>
      </c>
      <c r="AB2605" s="159">
        <v>4322809.12</v>
      </c>
      <c r="AC2605" s="159">
        <v>3930585.02</v>
      </c>
      <c r="AD2605" s="159">
        <v>3273000</v>
      </c>
      <c r="AE2605" s="159">
        <v>37345996.770000003</v>
      </c>
      <c r="AF2605" s="159">
        <v>6027964.2599999998</v>
      </c>
      <c r="AG2605" s="159">
        <v>1701138.42</v>
      </c>
      <c r="AH2605" s="159">
        <v>1860978.91</v>
      </c>
      <c r="AI2605" s="159">
        <v>0</v>
      </c>
      <c r="AJ2605" s="159">
        <v>0</v>
      </c>
    </row>
    <row r="2606" spans="1:36">
      <c r="A2606" s="153">
        <v>14</v>
      </c>
      <c r="B2606" s="154">
        <v>4</v>
      </c>
      <c r="C2606" s="154">
        <v>0</v>
      </c>
      <c r="D2606" s="155">
        <v>0</v>
      </c>
      <c r="E2606" s="155" t="s">
        <v>90</v>
      </c>
      <c r="F2606" s="156" t="s">
        <v>6307</v>
      </c>
      <c r="G2606" s="156" t="s">
        <v>90</v>
      </c>
      <c r="H2606" s="156" t="s">
        <v>6308</v>
      </c>
      <c r="I2606" s="155">
        <v>1404000</v>
      </c>
      <c r="J2606" s="157" t="s">
        <v>373</v>
      </c>
      <c r="K2606" s="157"/>
      <c r="L2606" s="155">
        <v>2022</v>
      </c>
      <c r="M2606" s="158">
        <v>45060</v>
      </c>
      <c r="N2606" s="159">
        <v>64366530.609999999</v>
      </c>
      <c r="O2606" s="159">
        <v>60414327.810000002</v>
      </c>
      <c r="P2606" s="159">
        <v>42040000.439999998</v>
      </c>
      <c r="Q2606" s="159">
        <v>29691368</v>
      </c>
      <c r="R2606" s="159">
        <v>12348632.439999999</v>
      </c>
      <c r="S2606" s="159">
        <v>3952202.8</v>
      </c>
      <c r="T2606" s="159">
        <v>91465.15</v>
      </c>
      <c r="U2606" s="159">
        <v>61614357.810000002</v>
      </c>
      <c r="V2606" s="159">
        <v>54425989.43</v>
      </c>
      <c r="W2606" s="159">
        <v>39062484.740000002</v>
      </c>
      <c r="X2606" s="159">
        <v>34884.480000000003</v>
      </c>
      <c r="Y2606" s="159">
        <v>7188368.3799999999</v>
      </c>
      <c r="Z2606" s="159">
        <v>2296660.02</v>
      </c>
      <c r="AA2606" s="159">
        <v>0</v>
      </c>
      <c r="AB2606" s="159">
        <v>2296660.02</v>
      </c>
      <c r="AC2606" s="159">
        <v>573324</v>
      </c>
      <c r="AD2606" s="159">
        <v>573324</v>
      </c>
      <c r="AE2606" s="159">
        <v>7517699.4400000004</v>
      </c>
      <c r="AF2606" s="159">
        <v>5988338.3799999999</v>
      </c>
      <c r="AG2606" s="159">
        <v>318296.62</v>
      </c>
      <c r="AH2606" s="159">
        <v>338990.62</v>
      </c>
      <c r="AI2606" s="159">
        <v>0</v>
      </c>
      <c r="AJ2606" s="159">
        <v>0</v>
      </c>
    </row>
    <row r="2607" spans="1:36">
      <c r="A2607" s="153">
        <v>14</v>
      </c>
      <c r="B2607" s="154">
        <v>5</v>
      </c>
      <c r="C2607" s="154">
        <v>0</v>
      </c>
      <c r="D2607" s="155">
        <v>0</v>
      </c>
      <c r="E2607" s="155" t="s">
        <v>90</v>
      </c>
      <c r="F2607" s="156" t="s">
        <v>6309</v>
      </c>
      <c r="G2607" s="156" t="s">
        <v>90</v>
      </c>
      <c r="H2607" s="156" t="s">
        <v>6310</v>
      </c>
      <c r="I2607" s="155">
        <v>1405000</v>
      </c>
      <c r="J2607" s="157" t="s">
        <v>228</v>
      </c>
      <c r="K2607" s="157"/>
      <c r="L2607" s="155">
        <v>2022</v>
      </c>
      <c r="M2607" s="158">
        <v>94962</v>
      </c>
      <c r="N2607" s="159">
        <v>113109066.06</v>
      </c>
      <c r="O2607" s="159">
        <v>101687819.48</v>
      </c>
      <c r="P2607" s="159">
        <v>43446555.039999999</v>
      </c>
      <c r="Q2607" s="159">
        <v>29009064</v>
      </c>
      <c r="R2607" s="159">
        <v>14437491.039999999</v>
      </c>
      <c r="S2607" s="159">
        <v>11421246.58</v>
      </c>
      <c r="T2607" s="159">
        <v>1224483.6200000001</v>
      </c>
      <c r="U2607" s="159">
        <v>105455503.62</v>
      </c>
      <c r="V2607" s="159">
        <v>89117959.230000004</v>
      </c>
      <c r="W2607" s="159">
        <v>49650679.719999999</v>
      </c>
      <c r="X2607" s="159">
        <v>414064.48</v>
      </c>
      <c r="Y2607" s="159">
        <v>16337544.390000001</v>
      </c>
      <c r="Z2607" s="159">
        <v>4552133.53</v>
      </c>
      <c r="AA2607" s="159">
        <v>0</v>
      </c>
      <c r="AB2607" s="159">
        <v>4552133.53</v>
      </c>
      <c r="AC2607" s="159">
        <v>2300000</v>
      </c>
      <c r="AD2607" s="159">
        <v>2300000</v>
      </c>
      <c r="AE2607" s="159">
        <v>13332296</v>
      </c>
      <c r="AF2607" s="159">
        <v>12569860.25</v>
      </c>
      <c r="AG2607" s="159">
        <v>443856.6</v>
      </c>
      <c r="AH2607" s="159">
        <v>274859.53000000003</v>
      </c>
      <c r="AI2607" s="159">
        <v>0</v>
      </c>
      <c r="AJ2607" s="159">
        <v>2296</v>
      </c>
    </row>
    <row r="2608" spans="1:36">
      <c r="A2608" s="153">
        <v>14</v>
      </c>
      <c r="B2608" s="154">
        <v>6</v>
      </c>
      <c r="C2608" s="154">
        <v>0</v>
      </c>
      <c r="D2608" s="155">
        <v>0</v>
      </c>
      <c r="E2608" s="155" t="s">
        <v>90</v>
      </c>
      <c r="F2608" s="156" t="s">
        <v>6311</v>
      </c>
      <c r="G2608" s="156" t="s">
        <v>90</v>
      </c>
      <c r="H2608" s="156" t="s">
        <v>6312</v>
      </c>
      <c r="I2608" s="155">
        <v>1406000</v>
      </c>
      <c r="J2608" s="157" t="s">
        <v>372</v>
      </c>
      <c r="K2608" s="157"/>
      <c r="L2608" s="155">
        <v>2022</v>
      </c>
      <c r="M2608" s="158">
        <v>98334</v>
      </c>
      <c r="N2608" s="159">
        <v>126444869.26000001</v>
      </c>
      <c r="O2608" s="159">
        <v>104755918.61</v>
      </c>
      <c r="P2608" s="159">
        <v>57816173.810000002</v>
      </c>
      <c r="Q2608" s="159">
        <v>43116531</v>
      </c>
      <c r="R2608" s="159">
        <v>14699642.810000001</v>
      </c>
      <c r="S2608" s="159">
        <v>21688950.649999999</v>
      </c>
      <c r="T2608" s="159">
        <v>116244.67</v>
      </c>
      <c r="U2608" s="159">
        <v>118212027.04000001</v>
      </c>
      <c r="V2608" s="159">
        <v>90919924.769999996</v>
      </c>
      <c r="W2608" s="159">
        <v>57864561.990000002</v>
      </c>
      <c r="X2608" s="159">
        <v>1261716.3500000001</v>
      </c>
      <c r="Y2608" s="159">
        <v>27292102.27</v>
      </c>
      <c r="Z2608" s="159">
        <v>4346630.63</v>
      </c>
      <c r="AA2608" s="159">
        <v>0</v>
      </c>
      <c r="AB2608" s="159">
        <v>4346630.63</v>
      </c>
      <c r="AC2608" s="159">
        <v>3052060</v>
      </c>
      <c r="AD2608" s="159">
        <v>3052060</v>
      </c>
      <c r="AE2608" s="159">
        <v>25766071.16</v>
      </c>
      <c r="AF2608" s="159">
        <v>13835993.84</v>
      </c>
      <c r="AG2608" s="159">
        <v>1445595.86</v>
      </c>
      <c r="AH2608" s="159">
        <v>1239531.01</v>
      </c>
      <c r="AI2608" s="159">
        <v>0</v>
      </c>
      <c r="AJ2608" s="159">
        <v>0</v>
      </c>
    </row>
    <row r="2609" spans="1:36">
      <c r="A2609" s="153">
        <v>14</v>
      </c>
      <c r="B2609" s="154">
        <v>7</v>
      </c>
      <c r="C2609" s="154">
        <v>0</v>
      </c>
      <c r="D2609" s="155">
        <v>0</v>
      </c>
      <c r="E2609" s="155" t="s">
        <v>90</v>
      </c>
      <c r="F2609" s="156" t="s">
        <v>6313</v>
      </c>
      <c r="G2609" s="156" t="s">
        <v>90</v>
      </c>
      <c r="H2609" s="156" t="s">
        <v>6314</v>
      </c>
      <c r="I2609" s="155">
        <v>1407000</v>
      </c>
      <c r="J2609" s="157" t="s">
        <v>371</v>
      </c>
      <c r="K2609" s="157"/>
      <c r="L2609" s="155">
        <v>2022</v>
      </c>
      <c r="M2609" s="158">
        <v>60253</v>
      </c>
      <c r="N2609" s="159">
        <v>62083945.200000003</v>
      </c>
      <c r="O2609" s="159">
        <v>58695368.289999999</v>
      </c>
      <c r="P2609" s="159">
        <v>33725055.240000002</v>
      </c>
      <c r="Q2609" s="159">
        <v>23206502</v>
      </c>
      <c r="R2609" s="159">
        <v>10518553.24</v>
      </c>
      <c r="S2609" s="159">
        <v>3388576.91</v>
      </c>
      <c r="T2609" s="159">
        <v>76430</v>
      </c>
      <c r="U2609" s="159">
        <v>58119831.310000002</v>
      </c>
      <c r="V2609" s="159">
        <v>51394957.310000002</v>
      </c>
      <c r="W2609" s="159">
        <v>37803947.619999997</v>
      </c>
      <c r="X2609" s="159">
        <v>293300</v>
      </c>
      <c r="Y2609" s="159">
        <v>6724874</v>
      </c>
      <c r="Z2609" s="159">
        <v>4150203.28</v>
      </c>
      <c r="AA2609" s="159">
        <v>0</v>
      </c>
      <c r="AB2609" s="159">
        <v>4150203.28</v>
      </c>
      <c r="AC2609" s="159">
        <v>300000</v>
      </c>
      <c r="AD2609" s="159">
        <v>300000</v>
      </c>
      <c r="AE2609" s="159">
        <v>8700000</v>
      </c>
      <c r="AF2609" s="159">
        <v>7300410.9800000004</v>
      </c>
      <c r="AG2609" s="159">
        <v>181037.35</v>
      </c>
      <c r="AH2609" s="159">
        <v>179773.38</v>
      </c>
      <c r="AI2609" s="159">
        <v>0</v>
      </c>
      <c r="AJ2609" s="159">
        <v>0</v>
      </c>
    </row>
    <row r="2610" spans="1:36">
      <c r="A2610" s="153">
        <v>14</v>
      </c>
      <c r="B2610" s="154">
        <v>8</v>
      </c>
      <c r="C2610" s="154">
        <v>0</v>
      </c>
      <c r="D2610" s="155">
        <v>0</v>
      </c>
      <c r="E2610" s="155" t="s">
        <v>90</v>
      </c>
      <c r="F2610" s="156" t="s">
        <v>6315</v>
      </c>
      <c r="G2610" s="156" t="s">
        <v>90</v>
      </c>
      <c r="H2610" s="156" t="s">
        <v>6316</v>
      </c>
      <c r="I2610" s="155">
        <v>1408000</v>
      </c>
      <c r="J2610" s="157" t="s">
        <v>370</v>
      </c>
      <c r="K2610" s="157"/>
      <c r="L2610" s="155">
        <v>2022</v>
      </c>
      <c r="M2610" s="158">
        <v>117751</v>
      </c>
      <c r="N2610" s="159">
        <v>115749429.81</v>
      </c>
      <c r="O2610" s="159">
        <v>112894174.15000001</v>
      </c>
      <c r="P2610" s="159">
        <v>43454683.869999997</v>
      </c>
      <c r="Q2610" s="159">
        <v>26955639</v>
      </c>
      <c r="R2610" s="159">
        <v>16499044.869999999</v>
      </c>
      <c r="S2610" s="159">
        <v>2855255.66</v>
      </c>
      <c r="T2610" s="159">
        <v>11187.75</v>
      </c>
      <c r="U2610" s="159">
        <v>118960149.39</v>
      </c>
      <c r="V2610" s="159">
        <v>100847526.19</v>
      </c>
      <c r="W2610" s="159">
        <v>48874995.719999999</v>
      </c>
      <c r="X2610" s="159">
        <v>12493.9</v>
      </c>
      <c r="Y2610" s="159">
        <v>18112623.199999999</v>
      </c>
      <c r="Z2610" s="159">
        <v>14088822.27</v>
      </c>
      <c r="AA2610" s="159">
        <v>4500000</v>
      </c>
      <c r="AB2610" s="159">
        <v>9588822.2699999996</v>
      </c>
      <c r="AC2610" s="159">
        <v>37950.559999999998</v>
      </c>
      <c r="AD2610" s="159">
        <v>37950.559999999998</v>
      </c>
      <c r="AE2610" s="159">
        <v>5269539</v>
      </c>
      <c r="AF2610" s="159">
        <v>12046647.960000001</v>
      </c>
      <c r="AG2610" s="159">
        <v>242997.69</v>
      </c>
      <c r="AH2610" s="159">
        <v>314642.27</v>
      </c>
      <c r="AI2610" s="159">
        <v>0</v>
      </c>
      <c r="AJ2610" s="159">
        <v>0</v>
      </c>
    </row>
    <row r="2611" spans="1:36">
      <c r="A2611" s="153">
        <v>14</v>
      </c>
      <c r="B2611" s="154">
        <v>9</v>
      </c>
      <c r="C2611" s="154">
        <v>0</v>
      </c>
      <c r="D2611" s="155">
        <v>0</v>
      </c>
      <c r="E2611" s="155" t="s">
        <v>90</v>
      </c>
      <c r="F2611" s="156" t="s">
        <v>6317</v>
      </c>
      <c r="G2611" s="156" t="s">
        <v>90</v>
      </c>
      <c r="H2611" s="156" t="s">
        <v>6318</v>
      </c>
      <c r="I2611" s="155">
        <v>1409000</v>
      </c>
      <c r="J2611" s="157" t="s">
        <v>369</v>
      </c>
      <c r="K2611" s="157"/>
      <c r="L2611" s="155">
        <v>2022</v>
      </c>
      <c r="M2611" s="158">
        <v>34028</v>
      </c>
      <c r="N2611" s="159">
        <v>54919525.840000004</v>
      </c>
      <c r="O2611" s="159">
        <v>50313136.840000004</v>
      </c>
      <c r="P2611" s="159">
        <v>38321176.43</v>
      </c>
      <c r="Q2611" s="159">
        <v>26142233</v>
      </c>
      <c r="R2611" s="159">
        <v>12178943.43</v>
      </c>
      <c r="S2611" s="159">
        <v>4606389</v>
      </c>
      <c r="T2611" s="159">
        <v>5550</v>
      </c>
      <c r="U2611" s="159">
        <v>55963036.909999996</v>
      </c>
      <c r="V2611" s="159">
        <v>48910369.060000002</v>
      </c>
      <c r="W2611" s="159">
        <v>35055804.119999997</v>
      </c>
      <c r="X2611" s="159">
        <v>70779.92</v>
      </c>
      <c r="Y2611" s="159">
        <v>7052667.8499999996</v>
      </c>
      <c r="Z2611" s="159">
        <v>2408933.14</v>
      </c>
      <c r="AA2611" s="159">
        <v>0</v>
      </c>
      <c r="AB2611" s="159">
        <v>2408933.14</v>
      </c>
      <c r="AC2611" s="159">
        <v>430000</v>
      </c>
      <c r="AD2611" s="159">
        <v>430000</v>
      </c>
      <c r="AE2611" s="159">
        <v>2206000</v>
      </c>
      <c r="AF2611" s="159">
        <v>1402767.78</v>
      </c>
      <c r="AG2611" s="159">
        <v>670299.09</v>
      </c>
      <c r="AH2611" s="159">
        <v>1144259.8999999999</v>
      </c>
      <c r="AI2611" s="159">
        <v>0</v>
      </c>
      <c r="AJ2611" s="159">
        <v>0</v>
      </c>
    </row>
    <row r="2612" spans="1:36">
      <c r="A2612" s="153">
        <v>14</v>
      </c>
      <c r="B2612" s="154">
        <v>10</v>
      </c>
      <c r="C2612" s="154">
        <v>0</v>
      </c>
      <c r="D2612" s="155">
        <v>0</v>
      </c>
      <c r="E2612" s="155" t="s">
        <v>90</v>
      </c>
      <c r="F2612" s="156" t="s">
        <v>6319</v>
      </c>
      <c r="G2612" s="156" t="s">
        <v>90</v>
      </c>
      <c r="H2612" s="156" t="s">
        <v>6320</v>
      </c>
      <c r="I2612" s="155">
        <v>1410000</v>
      </c>
      <c r="J2612" s="157" t="s">
        <v>368</v>
      </c>
      <c r="K2612" s="157"/>
      <c r="L2612" s="155">
        <v>2022</v>
      </c>
      <c r="M2612" s="158">
        <v>30895</v>
      </c>
      <c r="N2612" s="159">
        <v>40003993.759999998</v>
      </c>
      <c r="O2612" s="159">
        <v>36645379.310000002</v>
      </c>
      <c r="P2612" s="159">
        <v>29491991.259999998</v>
      </c>
      <c r="Q2612" s="159">
        <v>21902681</v>
      </c>
      <c r="R2612" s="159">
        <v>7589310.2599999998</v>
      </c>
      <c r="S2612" s="159">
        <v>3358614.45</v>
      </c>
      <c r="T2612" s="159">
        <v>0</v>
      </c>
      <c r="U2612" s="159">
        <v>37076961.310000002</v>
      </c>
      <c r="V2612" s="159">
        <v>32976775.609999999</v>
      </c>
      <c r="W2612" s="159">
        <v>20971017.780000001</v>
      </c>
      <c r="X2612" s="159">
        <v>220033.93</v>
      </c>
      <c r="Y2612" s="159">
        <v>4100185.7</v>
      </c>
      <c r="Z2612" s="159">
        <v>1095719.03</v>
      </c>
      <c r="AA2612" s="159">
        <v>0</v>
      </c>
      <c r="AB2612" s="159">
        <v>1095719.03</v>
      </c>
      <c r="AC2612" s="159">
        <v>725564.43</v>
      </c>
      <c r="AD2612" s="159">
        <v>725564.43</v>
      </c>
      <c r="AE2612" s="159">
        <v>8097339.8799999999</v>
      </c>
      <c r="AF2612" s="159">
        <v>3668603.7</v>
      </c>
      <c r="AG2612" s="159">
        <v>1160234.8500000001</v>
      </c>
      <c r="AH2612" s="159">
        <v>1264610.08</v>
      </c>
      <c r="AI2612" s="159">
        <v>0</v>
      </c>
      <c r="AJ2612" s="159">
        <v>0</v>
      </c>
    </row>
    <row r="2613" spans="1:36">
      <c r="A2613" s="153">
        <v>14</v>
      </c>
      <c r="B2613" s="154">
        <v>11</v>
      </c>
      <c r="C2613" s="154">
        <v>0</v>
      </c>
      <c r="D2613" s="155">
        <v>0</v>
      </c>
      <c r="E2613" s="155" t="s">
        <v>90</v>
      </c>
      <c r="F2613" s="156" t="s">
        <v>6321</v>
      </c>
      <c r="G2613" s="156" t="s">
        <v>90</v>
      </c>
      <c r="H2613" s="156" t="s">
        <v>6322</v>
      </c>
      <c r="I2613" s="155">
        <v>1411000</v>
      </c>
      <c r="J2613" s="157" t="s">
        <v>367</v>
      </c>
      <c r="K2613" s="157"/>
      <c r="L2613" s="155">
        <v>2022</v>
      </c>
      <c r="M2613" s="158">
        <v>45076</v>
      </c>
      <c r="N2613" s="159">
        <v>64104928.850000001</v>
      </c>
      <c r="O2613" s="159">
        <v>54993676.009999998</v>
      </c>
      <c r="P2613" s="159">
        <v>42552387.549999997</v>
      </c>
      <c r="Q2613" s="159">
        <v>30613542</v>
      </c>
      <c r="R2613" s="159">
        <v>11938845.550000001</v>
      </c>
      <c r="S2613" s="159">
        <v>9111252.8399999999</v>
      </c>
      <c r="T2613" s="159">
        <v>23768.38</v>
      </c>
      <c r="U2613" s="159">
        <v>64657794.829999998</v>
      </c>
      <c r="V2613" s="159">
        <v>44025694.869999997</v>
      </c>
      <c r="W2613" s="159">
        <v>30990613.370000001</v>
      </c>
      <c r="X2613" s="159">
        <v>218660.89</v>
      </c>
      <c r="Y2613" s="159">
        <v>20632099.960000001</v>
      </c>
      <c r="Z2613" s="159">
        <v>7966275.3700000001</v>
      </c>
      <c r="AA2613" s="159">
        <v>7386000</v>
      </c>
      <c r="AB2613" s="159">
        <v>580275.37000000011</v>
      </c>
      <c r="AC2613" s="159">
        <v>4402600</v>
      </c>
      <c r="AD2613" s="159">
        <v>4402600</v>
      </c>
      <c r="AE2613" s="159">
        <v>16132511.99</v>
      </c>
      <c r="AF2613" s="159">
        <v>10967981.140000001</v>
      </c>
      <c r="AG2613" s="159">
        <v>532892.28</v>
      </c>
      <c r="AH2613" s="159">
        <v>506004.86</v>
      </c>
      <c r="AI2613" s="159">
        <v>0</v>
      </c>
      <c r="AJ2613" s="159">
        <v>112</v>
      </c>
    </row>
    <row r="2614" spans="1:36">
      <c r="A2614" s="153">
        <v>14</v>
      </c>
      <c r="B2614" s="154">
        <v>12</v>
      </c>
      <c r="C2614" s="154">
        <v>0</v>
      </c>
      <c r="D2614" s="155">
        <v>0</v>
      </c>
      <c r="E2614" s="155" t="s">
        <v>90</v>
      </c>
      <c r="F2614" s="156" t="s">
        <v>6323</v>
      </c>
      <c r="G2614" s="156" t="s">
        <v>90</v>
      </c>
      <c r="H2614" s="156" t="s">
        <v>6324</v>
      </c>
      <c r="I2614" s="155">
        <v>1412000</v>
      </c>
      <c r="J2614" s="157" t="s">
        <v>366</v>
      </c>
      <c r="K2614" s="157"/>
      <c r="L2614" s="155">
        <v>2022</v>
      </c>
      <c r="M2614" s="158">
        <v>154054</v>
      </c>
      <c r="N2614" s="159">
        <v>166773180.06</v>
      </c>
      <c r="O2614" s="159">
        <v>158864976.40000001</v>
      </c>
      <c r="P2614" s="159">
        <v>81862146.129999995</v>
      </c>
      <c r="Q2614" s="159">
        <v>60282802</v>
      </c>
      <c r="R2614" s="159">
        <v>21579344.129999999</v>
      </c>
      <c r="S2614" s="159">
        <v>7908203.6600000001</v>
      </c>
      <c r="T2614" s="159">
        <v>6706.81</v>
      </c>
      <c r="U2614" s="159">
        <v>162506641.05000001</v>
      </c>
      <c r="V2614" s="159">
        <v>138671625.47</v>
      </c>
      <c r="W2614" s="159">
        <v>87000674.120000005</v>
      </c>
      <c r="X2614" s="159">
        <v>422286.56</v>
      </c>
      <c r="Y2614" s="159">
        <v>23835015.579999998</v>
      </c>
      <c r="Z2614" s="159">
        <v>11670635.02</v>
      </c>
      <c r="AA2614" s="159">
        <v>2000000</v>
      </c>
      <c r="AB2614" s="159">
        <v>9670635.0199999996</v>
      </c>
      <c r="AC2614" s="159">
        <v>4300000</v>
      </c>
      <c r="AD2614" s="159">
        <v>4300000</v>
      </c>
      <c r="AE2614" s="159">
        <v>18800000</v>
      </c>
      <c r="AF2614" s="159">
        <v>20193350.93</v>
      </c>
      <c r="AG2614" s="159">
        <v>689911.74</v>
      </c>
      <c r="AH2614" s="159">
        <v>1386434.86</v>
      </c>
      <c r="AI2614" s="159">
        <v>0</v>
      </c>
      <c r="AJ2614" s="159">
        <v>0</v>
      </c>
    </row>
    <row r="2615" spans="1:36">
      <c r="A2615" s="153">
        <v>14</v>
      </c>
      <c r="B2615" s="154">
        <v>13</v>
      </c>
      <c r="C2615" s="154">
        <v>0</v>
      </c>
      <c r="D2615" s="155">
        <v>0</v>
      </c>
      <c r="E2615" s="155" t="s">
        <v>90</v>
      </c>
      <c r="F2615" s="156" t="s">
        <v>6325</v>
      </c>
      <c r="G2615" s="156" t="s">
        <v>90</v>
      </c>
      <c r="H2615" s="156" t="s">
        <v>6326</v>
      </c>
      <c r="I2615" s="155">
        <v>1413000</v>
      </c>
      <c r="J2615" s="157" t="s">
        <v>365</v>
      </c>
      <c r="K2615" s="157"/>
      <c r="L2615" s="155">
        <v>2022</v>
      </c>
      <c r="M2615" s="158">
        <v>72906</v>
      </c>
      <c r="N2615" s="159">
        <v>87831884.640000001</v>
      </c>
      <c r="O2615" s="159">
        <v>80525443.290000007</v>
      </c>
      <c r="P2615" s="159">
        <v>55069622.870000005</v>
      </c>
      <c r="Q2615" s="159">
        <v>38223332</v>
      </c>
      <c r="R2615" s="159">
        <v>16846290.870000001</v>
      </c>
      <c r="S2615" s="159">
        <v>7306441.3499999996</v>
      </c>
      <c r="T2615" s="159">
        <v>26289</v>
      </c>
      <c r="U2615" s="159">
        <v>77185992.680000007</v>
      </c>
      <c r="V2615" s="159">
        <v>67652317.849999994</v>
      </c>
      <c r="W2615" s="159">
        <v>44211144.729999997</v>
      </c>
      <c r="X2615" s="159">
        <v>314228.59999999998</v>
      </c>
      <c r="Y2615" s="159">
        <v>9533674.8300000001</v>
      </c>
      <c r="Z2615" s="159">
        <v>6361449.4000000004</v>
      </c>
      <c r="AA2615" s="159">
        <v>0</v>
      </c>
      <c r="AB2615" s="159">
        <v>6361449.4000000004</v>
      </c>
      <c r="AC2615" s="159">
        <v>1991000</v>
      </c>
      <c r="AD2615" s="159">
        <v>1991000</v>
      </c>
      <c r="AE2615" s="159">
        <v>13058000</v>
      </c>
      <c r="AF2615" s="159">
        <v>12873125.439999999</v>
      </c>
      <c r="AG2615" s="159">
        <v>1880489.94</v>
      </c>
      <c r="AH2615" s="159">
        <v>1633969.3</v>
      </c>
      <c r="AI2615" s="159">
        <v>0</v>
      </c>
      <c r="AJ2615" s="159">
        <v>0</v>
      </c>
    </row>
    <row r="2616" spans="1:36">
      <c r="A2616" s="153">
        <v>14</v>
      </c>
      <c r="B2616" s="154">
        <v>14</v>
      </c>
      <c r="C2616" s="154">
        <v>0</v>
      </c>
      <c r="D2616" s="155">
        <v>0</v>
      </c>
      <c r="E2616" s="155" t="s">
        <v>90</v>
      </c>
      <c r="F2616" s="156" t="s">
        <v>6327</v>
      </c>
      <c r="G2616" s="156" t="s">
        <v>90</v>
      </c>
      <c r="H2616" s="156" t="s">
        <v>6328</v>
      </c>
      <c r="I2616" s="155">
        <v>1414000</v>
      </c>
      <c r="J2616" s="157" t="s">
        <v>288</v>
      </c>
      <c r="K2616" s="157"/>
      <c r="L2616" s="155">
        <v>2022</v>
      </c>
      <c r="M2616" s="158">
        <v>79256</v>
      </c>
      <c r="N2616" s="159">
        <v>69349567.980000004</v>
      </c>
      <c r="O2616" s="159">
        <v>64753229.590000004</v>
      </c>
      <c r="P2616" s="159">
        <v>28228137.23</v>
      </c>
      <c r="Q2616" s="159">
        <v>15560508</v>
      </c>
      <c r="R2616" s="159">
        <v>12667629.23</v>
      </c>
      <c r="S2616" s="159">
        <v>4596338.3899999997</v>
      </c>
      <c r="T2616" s="159">
        <v>72</v>
      </c>
      <c r="U2616" s="159">
        <v>67029159.460000001</v>
      </c>
      <c r="V2616" s="159">
        <v>56229715.030000001</v>
      </c>
      <c r="W2616" s="159">
        <v>36380294.369999997</v>
      </c>
      <c r="X2616" s="159">
        <v>537970.11</v>
      </c>
      <c r="Y2616" s="159">
        <v>10799444.43</v>
      </c>
      <c r="Z2616" s="159">
        <v>5984390.2400000002</v>
      </c>
      <c r="AA2616" s="159">
        <v>0</v>
      </c>
      <c r="AB2616" s="159">
        <v>5984390.2400000002</v>
      </c>
      <c r="AC2616" s="159">
        <v>3100000</v>
      </c>
      <c r="AD2616" s="159">
        <v>3100000</v>
      </c>
      <c r="AE2616" s="159">
        <v>22790292</v>
      </c>
      <c r="AF2616" s="159">
        <v>8523514.5600000005</v>
      </c>
      <c r="AG2616" s="159">
        <v>185016.81</v>
      </c>
      <c r="AH2616" s="159">
        <v>243437.34</v>
      </c>
      <c r="AI2616" s="159">
        <v>0</v>
      </c>
      <c r="AJ2616" s="159">
        <v>0</v>
      </c>
    </row>
    <row r="2617" spans="1:36">
      <c r="A2617" s="153">
        <v>14</v>
      </c>
      <c r="B2617" s="154">
        <v>15</v>
      </c>
      <c r="C2617" s="154">
        <v>0</v>
      </c>
      <c r="D2617" s="155">
        <v>0</v>
      </c>
      <c r="E2617" s="155" t="s">
        <v>90</v>
      </c>
      <c r="F2617" s="156" t="s">
        <v>6329</v>
      </c>
      <c r="G2617" s="156" t="s">
        <v>90</v>
      </c>
      <c r="H2617" s="156" t="s">
        <v>6330</v>
      </c>
      <c r="I2617" s="155">
        <v>1415000</v>
      </c>
      <c r="J2617" s="157" t="s">
        <v>364</v>
      </c>
      <c r="K2617" s="157"/>
      <c r="L2617" s="155">
        <v>2022</v>
      </c>
      <c r="M2617" s="158">
        <v>88717</v>
      </c>
      <c r="N2617" s="159">
        <v>109169100.28</v>
      </c>
      <c r="O2617" s="159">
        <v>68110377.680000007</v>
      </c>
      <c r="P2617" s="159">
        <v>46155407.920000002</v>
      </c>
      <c r="Q2617" s="159">
        <v>34326690</v>
      </c>
      <c r="R2617" s="159">
        <v>11828717.92</v>
      </c>
      <c r="S2617" s="159">
        <v>41058722.600000001</v>
      </c>
      <c r="T2617" s="159">
        <v>51855.5</v>
      </c>
      <c r="U2617" s="159">
        <v>85233966.5</v>
      </c>
      <c r="V2617" s="159">
        <v>53658356.490000002</v>
      </c>
      <c r="W2617" s="159">
        <v>31560078.579999998</v>
      </c>
      <c r="X2617" s="159">
        <v>1206415.81</v>
      </c>
      <c r="Y2617" s="159">
        <v>31575610.010000002</v>
      </c>
      <c r="Z2617" s="159">
        <v>8117710.6399999997</v>
      </c>
      <c r="AA2617" s="159">
        <v>0</v>
      </c>
      <c r="AB2617" s="159">
        <v>8117710.6399999997</v>
      </c>
      <c r="AC2617" s="159">
        <v>3312500</v>
      </c>
      <c r="AD2617" s="159">
        <v>3312500</v>
      </c>
      <c r="AE2617" s="159">
        <v>42692679.600000001</v>
      </c>
      <c r="AF2617" s="159">
        <v>14452021.189999999</v>
      </c>
      <c r="AG2617" s="159">
        <v>1646421.78</v>
      </c>
      <c r="AH2617" s="159">
        <v>1712223.77</v>
      </c>
      <c r="AI2617" s="159">
        <v>0</v>
      </c>
      <c r="AJ2617" s="159">
        <v>0</v>
      </c>
    </row>
    <row r="2618" spans="1:36">
      <c r="A2618" s="153">
        <v>14</v>
      </c>
      <c r="B2618" s="154">
        <v>16</v>
      </c>
      <c r="C2618" s="154">
        <v>0</v>
      </c>
      <c r="D2618" s="155">
        <v>0</v>
      </c>
      <c r="E2618" s="155" t="s">
        <v>90</v>
      </c>
      <c r="F2618" s="156" t="s">
        <v>6331</v>
      </c>
      <c r="G2618" s="156" t="s">
        <v>90</v>
      </c>
      <c r="H2618" s="156" t="s">
        <v>6332</v>
      </c>
      <c r="I2618" s="155">
        <v>1416000</v>
      </c>
      <c r="J2618" s="157" t="s">
        <v>216</v>
      </c>
      <c r="K2618" s="157"/>
      <c r="L2618" s="155">
        <v>2022</v>
      </c>
      <c r="M2618" s="158">
        <v>72558</v>
      </c>
      <c r="N2618" s="159">
        <v>88848226.530000001</v>
      </c>
      <c r="O2618" s="159">
        <v>66707931.030000001</v>
      </c>
      <c r="P2618" s="159">
        <v>46969926.689999998</v>
      </c>
      <c r="Q2618" s="159">
        <v>36289226</v>
      </c>
      <c r="R2618" s="159">
        <v>10680700.689999999</v>
      </c>
      <c r="S2618" s="159">
        <v>22140295.5</v>
      </c>
      <c r="T2618" s="159">
        <v>125969.91</v>
      </c>
      <c r="U2618" s="159">
        <v>78571098.640000001</v>
      </c>
      <c r="V2618" s="159">
        <v>59249976.200000003</v>
      </c>
      <c r="W2618" s="159">
        <v>41035090.5</v>
      </c>
      <c r="X2618" s="159">
        <v>373961.49</v>
      </c>
      <c r="Y2618" s="159">
        <v>19321122.440000001</v>
      </c>
      <c r="Z2618" s="159">
        <v>9113837.1799999997</v>
      </c>
      <c r="AA2618" s="159">
        <v>4660000</v>
      </c>
      <c r="AB2618" s="159">
        <v>4453837.18</v>
      </c>
      <c r="AC2618" s="159">
        <v>16261258</v>
      </c>
      <c r="AD2618" s="159">
        <v>5887132</v>
      </c>
      <c r="AE2618" s="159">
        <v>17596048</v>
      </c>
      <c r="AF2618" s="159">
        <v>7457954.8300000001</v>
      </c>
      <c r="AG2618" s="159">
        <v>1694313.82</v>
      </c>
      <c r="AH2618" s="159">
        <v>1770749.99</v>
      </c>
      <c r="AI2618" s="159">
        <v>0</v>
      </c>
      <c r="AJ2618" s="159">
        <v>0</v>
      </c>
    </row>
    <row r="2619" spans="1:36">
      <c r="A2619" s="153">
        <v>14</v>
      </c>
      <c r="B2619" s="154">
        <v>17</v>
      </c>
      <c r="C2619" s="154">
        <v>0</v>
      </c>
      <c r="D2619" s="155">
        <v>0</v>
      </c>
      <c r="E2619" s="155" t="s">
        <v>90</v>
      </c>
      <c r="F2619" s="156" t="s">
        <v>6333</v>
      </c>
      <c r="G2619" s="156" t="s">
        <v>90</v>
      </c>
      <c r="H2619" s="156" t="s">
        <v>6334</v>
      </c>
      <c r="I2619" s="155">
        <v>1417000</v>
      </c>
      <c r="J2619" s="157" t="s">
        <v>363</v>
      </c>
      <c r="K2619" s="157"/>
      <c r="L2619" s="155">
        <v>2022</v>
      </c>
      <c r="M2619" s="158">
        <v>124241</v>
      </c>
      <c r="N2619" s="159">
        <v>153315639.25</v>
      </c>
      <c r="O2619" s="159">
        <v>141340639.13</v>
      </c>
      <c r="P2619" s="159">
        <v>73618140.810000002</v>
      </c>
      <c r="Q2619" s="159">
        <v>53406551</v>
      </c>
      <c r="R2619" s="159">
        <v>20211589.809999999</v>
      </c>
      <c r="S2619" s="159">
        <v>11975000.119999999</v>
      </c>
      <c r="T2619" s="159">
        <v>3518035.41</v>
      </c>
      <c r="U2619" s="159">
        <v>147895424.66999999</v>
      </c>
      <c r="V2619" s="159">
        <v>127582243.88</v>
      </c>
      <c r="W2619" s="159">
        <v>77428656.200000003</v>
      </c>
      <c r="X2619" s="159">
        <v>1178256.98</v>
      </c>
      <c r="Y2619" s="159">
        <v>20313180.789999999</v>
      </c>
      <c r="Z2619" s="159">
        <v>12707557.720000001</v>
      </c>
      <c r="AA2619" s="159">
        <v>7790000</v>
      </c>
      <c r="AB2619" s="159">
        <v>4917557.7200000007</v>
      </c>
      <c r="AC2619" s="159">
        <v>5788270</v>
      </c>
      <c r="AD2619" s="159">
        <v>5788270</v>
      </c>
      <c r="AE2619" s="159">
        <v>51474135.93</v>
      </c>
      <c r="AF2619" s="159">
        <v>13758395.25</v>
      </c>
      <c r="AG2619" s="159">
        <v>3845386.39</v>
      </c>
      <c r="AH2619" s="159">
        <v>2856622.21</v>
      </c>
      <c r="AI2619" s="159">
        <v>0</v>
      </c>
      <c r="AJ2619" s="159">
        <v>0</v>
      </c>
    </row>
    <row r="2620" spans="1:36">
      <c r="A2620" s="153">
        <v>14</v>
      </c>
      <c r="B2620" s="154">
        <v>18</v>
      </c>
      <c r="C2620" s="154">
        <v>0</v>
      </c>
      <c r="D2620" s="155">
        <v>0</v>
      </c>
      <c r="E2620" s="155" t="s">
        <v>90</v>
      </c>
      <c r="F2620" s="156" t="s">
        <v>6335</v>
      </c>
      <c r="G2620" s="156" t="s">
        <v>90</v>
      </c>
      <c r="H2620" s="156" t="s">
        <v>6336</v>
      </c>
      <c r="I2620" s="155">
        <v>1418000</v>
      </c>
      <c r="J2620" s="157" t="s">
        <v>362</v>
      </c>
      <c r="K2620" s="157"/>
      <c r="L2620" s="155">
        <v>2022</v>
      </c>
      <c r="M2620" s="158">
        <v>186460</v>
      </c>
      <c r="N2620" s="159">
        <v>286222926.32999998</v>
      </c>
      <c r="O2620" s="159">
        <v>263650283.58000001</v>
      </c>
      <c r="P2620" s="159">
        <v>100109913.43000001</v>
      </c>
      <c r="Q2620" s="159">
        <v>68076757</v>
      </c>
      <c r="R2620" s="159">
        <v>32033156.43</v>
      </c>
      <c r="S2620" s="159">
        <v>22572642.75</v>
      </c>
      <c r="T2620" s="159">
        <v>332998.96000000002</v>
      </c>
      <c r="U2620" s="159">
        <v>283527250.86000001</v>
      </c>
      <c r="V2620" s="159">
        <v>222540005.33000001</v>
      </c>
      <c r="W2620" s="159">
        <v>115138911.98</v>
      </c>
      <c r="X2620" s="159">
        <v>1863858.5</v>
      </c>
      <c r="Y2620" s="159">
        <v>60987245.530000001</v>
      </c>
      <c r="Z2620" s="159">
        <v>15999898.039999999</v>
      </c>
      <c r="AA2620" s="159">
        <v>0</v>
      </c>
      <c r="AB2620" s="159">
        <v>15999898.039999999</v>
      </c>
      <c r="AC2620" s="159">
        <v>2147604</v>
      </c>
      <c r="AD2620" s="159">
        <v>2147604</v>
      </c>
      <c r="AE2620" s="159">
        <v>63049164</v>
      </c>
      <c r="AF2620" s="159">
        <v>41110278.25</v>
      </c>
      <c r="AG2620" s="159">
        <v>1619886.78</v>
      </c>
      <c r="AH2620" s="159">
        <v>835024.24</v>
      </c>
      <c r="AI2620" s="159">
        <v>0</v>
      </c>
      <c r="AJ2620" s="159">
        <v>0</v>
      </c>
    </row>
    <row r="2621" spans="1:36">
      <c r="A2621" s="153">
        <v>14</v>
      </c>
      <c r="B2621" s="154">
        <v>19</v>
      </c>
      <c r="C2621" s="154">
        <v>0</v>
      </c>
      <c r="D2621" s="155">
        <v>0</v>
      </c>
      <c r="E2621" s="155" t="s">
        <v>90</v>
      </c>
      <c r="F2621" s="156" t="s">
        <v>6337</v>
      </c>
      <c r="G2621" s="156" t="s">
        <v>90</v>
      </c>
      <c r="H2621" s="156" t="s">
        <v>6338</v>
      </c>
      <c r="I2621" s="155">
        <v>1419000</v>
      </c>
      <c r="J2621" s="157" t="s">
        <v>361</v>
      </c>
      <c r="K2621" s="157"/>
      <c r="L2621" s="155">
        <v>2022</v>
      </c>
      <c r="M2621" s="158">
        <v>110987</v>
      </c>
      <c r="N2621" s="159">
        <v>127562949.56999999</v>
      </c>
      <c r="O2621" s="159">
        <v>117350684.97</v>
      </c>
      <c r="P2621" s="159">
        <v>63308682.399999999</v>
      </c>
      <c r="Q2621" s="159">
        <v>40694408</v>
      </c>
      <c r="R2621" s="159">
        <v>22614274.399999999</v>
      </c>
      <c r="S2621" s="159">
        <v>10212264.6</v>
      </c>
      <c r="T2621" s="159">
        <v>1126471</v>
      </c>
      <c r="U2621" s="159">
        <v>122389174.59999999</v>
      </c>
      <c r="V2621" s="159">
        <v>106973144.77</v>
      </c>
      <c r="W2621" s="159">
        <v>71383399.659999996</v>
      </c>
      <c r="X2621" s="159">
        <v>1043934.34</v>
      </c>
      <c r="Y2621" s="159">
        <v>15416029.83</v>
      </c>
      <c r="Z2621" s="159">
        <v>4674936.54</v>
      </c>
      <c r="AA2621" s="159">
        <v>3000000</v>
      </c>
      <c r="AB2621" s="159">
        <v>1674936.54</v>
      </c>
      <c r="AC2621" s="159">
        <v>2000000</v>
      </c>
      <c r="AD2621" s="159">
        <v>2000000</v>
      </c>
      <c r="AE2621" s="159">
        <v>34000000</v>
      </c>
      <c r="AF2621" s="159">
        <v>10377540.199999999</v>
      </c>
      <c r="AG2621" s="159">
        <v>1917744.08</v>
      </c>
      <c r="AH2621" s="159">
        <v>1164969.22</v>
      </c>
      <c r="AI2621" s="159">
        <v>0</v>
      </c>
      <c r="AJ2621" s="159">
        <v>0</v>
      </c>
    </row>
    <row r="2622" spans="1:36">
      <c r="A2622" s="153">
        <v>14</v>
      </c>
      <c r="B2622" s="154">
        <v>20</v>
      </c>
      <c r="C2622" s="154">
        <v>0</v>
      </c>
      <c r="D2622" s="155">
        <v>0</v>
      </c>
      <c r="E2622" s="155" t="s">
        <v>90</v>
      </c>
      <c r="F2622" s="156" t="s">
        <v>6339</v>
      </c>
      <c r="G2622" s="156" t="s">
        <v>90</v>
      </c>
      <c r="H2622" s="156" t="s">
        <v>6340</v>
      </c>
      <c r="I2622" s="155">
        <v>1420000</v>
      </c>
      <c r="J2622" s="157" t="s">
        <v>360</v>
      </c>
      <c r="K2622" s="157"/>
      <c r="L2622" s="155">
        <v>2022</v>
      </c>
      <c r="M2622" s="158">
        <v>87183</v>
      </c>
      <c r="N2622" s="159">
        <v>122077889.34</v>
      </c>
      <c r="O2622" s="159">
        <v>105980167.34999999</v>
      </c>
      <c r="P2622" s="159">
        <v>78442845.659999996</v>
      </c>
      <c r="Q2622" s="159">
        <v>59101276</v>
      </c>
      <c r="R2622" s="159">
        <v>19341569.66</v>
      </c>
      <c r="S2622" s="159">
        <v>16097721.99</v>
      </c>
      <c r="T2622" s="159">
        <v>97355</v>
      </c>
      <c r="U2622" s="159">
        <v>111918478.34999999</v>
      </c>
      <c r="V2622" s="159">
        <v>97519330.730000004</v>
      </c>
      <c r="W2622" s="159">
        <v>61793708.799999997</v>
      </c>
      <c r="X2622" s="159">
        <v>732037.01</v>
      </c>
      <c r="Y2622" s="159">
        <v>14399147.619999999</v>
      </c>
      <c r="Z2622" s="159">
        <v>3795364.5</v>
      </c>
      <c r="AA2622" s="159">
        <v>0</v>
      </c>
      <c r="AB2622" s="159">
        <v>3795364.5</v>
      </c>
      <c r="AC2622" s="159">
        <v>1925000</v>
      </c>
      <c r="AD2622" s="159">
        <v>1925000</v>
      </c>
      <c r="AE2622" s="159">
        <v>29000000</v>
      </c>
      <c r="AF2622" s="159">
        <v>8460836.6199999992</v>
      </c>
      <c r="AG2622" s="159">
        <v>607050.56000000006</v>
      </c>
      <c r="AH2622" s="159">
        <v>455729.3</v>
      </c>
      <c r="AI2622" s="159">
        <v>0</v>
      </c>
      <c r="AJ2622" s="159">
        <v>0</v>
      </c>
    </row>
    <row r="2623" spans="1:36">
      <c r="A2623" s="153">
        <v>14</v>
      </c>
      <c r="B2623" s="154">
        <v>21</v>
      </c>
      <c r="C2623" s="154">
        <v>0</v>
      </c>
      <c r="D2623" s="155">
        <v>0</v>
      </c>
      <c r="E2623" s="155" t="s">
        <v>90</v>
      </c>
      <c r="F2623" s="156" t="s">
        <v>6341</v>
      </c>
      <c r="G2623" s="156" t="s">
        <v>90</v>
      </c>
      <c r="H2623" s="156" t="s">
        <v>6342</v>
      </c>
      <c r="I2623" s="155">
        <v>1421000</v>
      </c>
      <c r="J2623" s="157" t="s">
        <v>359</v>
      </c>
      <c r="K2623" s="157"/>
      <c r="L2623" s="155">
        <v>2022</v>
      </c>
      <c r="M2623" s="158">
        <v>165039</v>
      </c>
      <c r="N2623" s="159">
        <v>181124262.53</v>
      </c>
      <c r="O2623" s="159">
        <v>175066711.22</v>
      </c>
      <c r="P2623" s="159">
        <v>59274714.82</v>
      </c>
      <c r="Q2623" s="159">
        <v>36422860</v>
      </c>
      <c r="R2623" s="159">
        <v>22851854.82</v>
      </c>
      <c r="S2623" s="159">
        <v>6057551.3099999996</v>
      </c>
      <c r="T2623" s="159">
        <v>147752.85</v>
      </c>
      <c r="U2623" s="159">
        <v>173626249.19</v>
      </c>
      <c r="V2623" s="159">
        <v>154368784.19</v>
      </c>
      <c r="W2623" s="159">
        <v>65437763.640000001</v>
      </c>
      <c r="X2623" s="159">
        <v>212757.61</v>
      </c>
      <c r="Y2623" s="159">
        <v>19257465</v>
      </c>
      <c r="Z2623" s="159">
        <v>7350269.8300000001</v>
      </c>
      <c r="AA2623" s="159">
        <v>0</v>
      </c>
      <c r="AB2623" s="159">
        <v>7350269.8300000001</v>
      </c>
      <c r="AC2623" s="159">
        <v>5244999.96</v>
      </c>
      <c r="AD2623" s="159">
        <v>5244999.96</v>
      </c>
      <c r="AE2623" s="159">
        <v>7221667.0300000003</v>
      </c>
      <c r="AF2623" s="159">
        <v>20697927.030000001</v>
      </c>
      <c r="AG2623" s="159">
        <v>818483.66</v>
      </c>
      <c r="AH2623" s="159">
        <v>843310.28</v>
      </c>
      <c r="AI2623" s="159">
        <v>0</v>
      </c>
      <c r="AJ2623" s="159">
        <v>0</v>
      </c>
    </row>
    <row r="2624" spans="1:36">
      <c r="A2624" s="153">
        <v>14</v>
      </c>
      <c r="B2624" s="154">
        <v>22</v>
      </c>
      <c r="C2624" s="154">
        <v>0</v>
      </c>
      <c r="D2624" s="155">
        <v>0</v>
      </c>
      <c r="E2624" s="155" t="s">
        <v>90</v>
      </c>
      <c r="F2624" s="156" t="s">
        <v>6343</v>
      </c>
      <c r="G2624" s="156" t="s">
        <v>90</v>
      </c>
      <c r="H2624" s="156" t="s">
        <v>6344</v>
      </c>
      <c r="I2624" s="155">
        <v>1422000</v>
      </c>
      <c r="J2624" s="157" t="s">
        <v>358</v>
      </c>
      <c r="K2624" s="157"/>
      <c r="L2624" s="155">
        <v>2022</v>
      </c>
      <c r="M2624" s="158">
        <v>52676</v>
      </c>
      <c r="N2624" s="159">
        <v>101449220.09999999</v>
      </c>
      <c r="O2624" s="159">
        <v>76477603.299999997</v>
      </c>
      <c r="P2624" s="159">
        <v>57509340.260000005</v>
      </c>
      <c r="Q2624" s="159">
        <v>38039040</v>
      </c>
      <c r="R2624" s="159">
        <v>19470300.260000002</v>
      </c>
      <c r="S2624" s="159">
        <v>24971616.800000001</v>
      </c>
      <c r="T2624" s="159">
        <v>5087688.1500000004</v>
      </c>
      <c r="U2624" s="159">
        <v>106269671.66</v>
      </c>
      <c r="V2624" s="159">
        <v>64411505.549999997</v>
      </c>
      <c r="W2624" s="159">
        <v>37349575.829999998</v>
      </c>
      <c r="X2624" s="159">
        <v>704680.78</v>
      </c>
      <c r="Y2624" s="159">
        <v>41858166.109999999</v>
      </c>
      <c r="Z2624" s="159">
        <v>25917267.370000001</v>
      </c>
      <c r="AA2624" s="159">
        <v>0</v>
      </c>
      <c r="AB2624" s="159">
        <v>25917267.370000001</v>
      </c>
      <c r="AC2624" s="159">
        <v>11381708</v>
      </c>
      <c r="AD2624" s="159">
        <v>4400000</v>
      </c>
      <c r="AE2624" s="159">
        <v>25163116.23</v>
      </c>
      <c r="AF2624" s="159">
        <v>12066097.75</v>
      </c>
      <c r="AG2624" s="159">
        <v>878733.49</v>
      </c>
      <c r="AH2624" s="159">
        <v>488744.29</v>
      </c>
      <c r="AI2624" s="159">
        <v>0</v>
      </c>
      <c r="AJ2624" s="159">
        <v>0</v>
      </c>
    </row>
    <row r="2625" spans="1:36">
      <c r="A2625" s="153">
        <v>14</v>
      </c>
      <c r="B2625" s="154">
        <v>23</v>
      </c>
      <c r="C2625" s="154">
        <v>0</v>
      </c>
      <c r="D2625" s="155">
        <v>0</v>
      </c>
      <c r="E2625" s="155" t="s">
        <v>90</v>
      </c>
      <c r="F2625" s="156" t="s">
        <v>6345</v>
      </c>
      <c r="G2625" s="156" t="s">
        <v>90</v>
      </c>
      <c r="H2625" s="156" t="s">
        <v>6346</v>
      </c>
      <c r="I2625" s="155">
        <v>1423000</v>
      </c>
      <c r="J2625" s="157" t="s">
        <v>357</v>
      </c>
      <c r="K2625" s="157"/>
      <c r="L2625" s="155">
        <v>2022</v>
      </c>
      <c r="M2625" s="158">
        <v>41721</v>
      </c>
      <c r="N2625" s="159">
        <v>81419813.439999998</v>
      </c>
      <c r="O2625" s="159">
        <v>76810136.349999994</v>
      </c>
      <c r="P2625" s="159">
        <v>65727080.32</v>
      </c>
      <c r="Q2625" s="159">
        <v>50701840</v>
      </c>
      <c r="R2625" s="159">
        <v>15025240.32</v>
      </c>
      <c r="S2625" s="159">
        <v>4609677.09</v>
      </c>
      <c r="T2625" s="159">
        <v>196051.08</v>
      </c>
      <c r="U2625" s="159">
        <v>73029833.040000007</v>
      </c>
      <c r="V2625" s="159">
        <v>68464766.659999996</v>
      </c>
      <c r="W2625" s="159">
        <v>37491759.420000002</v>
      </c>
      <c r="X2625" s="159">
        <v>170081.23</v>
      </c>
      <c r="Y2625" s="159">
        <v>4565066.38</v>
      </c>
      <c r="Z2625" s="159">
        <v>3699872.56</v>
      </c>
      <c r="AA2625" s="159">
        <v>0</v>
      </c>
      <c r="AB2625" s="159">
        <v>3699872.56</v>
      </c>
      <c r="AC2625" s="159">
        <v>2500000</v>
      </c>
      <c r="AD2625" s="159">
        <v>2500000</v>
      </c>
      <c r="AE2625" s="159">
        <v>7540000</v>
      </c>
      <c r="AF2625" s="159">
        <v>8345369.6900000004</v>
      </c>
      <c r="AG2625" s="159">
        <v>1130134.92</v>
      </c>
      <c r="AH2625" s="159">
        <v>906104.76</v>
      </c>
      <c r="AI2625" s="159">
        <v>0</v>
      </c>
      <c r="AJ2625" s="159">
        <v>0</v>
      </c>
    </row>
    <row r="2626" spans="1:36">
      <c r="A2626" s="153">
        <v>14</v>
      </c>
      <c r="B2626" s="154">
        <v>24</v>
      </c>
      <c r="C2626" s="154">
        <v>0</v>
      </c>
      <c r="D2626" s="155">
        <v>0</v>
      </c>
      <c r="E2626" s="155" t="s">
        <v>90</v>
      </c>
      <c r="F2626" s="156" t="s">
        <v>6347</v>
      </c>
      <c r="G2626" s="156" t="s">
        <v>90</v>
      </c>
      <c r="H2626" s="156" t="s">
        <v>6348</v>
      </c>
      <c r="I2626" s="155">
        <v>1424000</v>
      </c>
      <c r="J2626" s="157" t="s">
        <v>356</v>
      </c>
      <c r="K2626" s="157"/>
      <c r="L2626" s="155">
        <v>2022</v>
      </c>
      <c r="M2626" s="158">
        <v>51862</v>
      </c>
      <c r="N2626" s="159">
        <v>90374684.469999999</v>
      </c>
      <c r="O2626" s="159">
        <v>81688412.269999996</v>
      </c>
      <c r="P2626" s="159">
        <v>49283043.210000001</v>
      </c>
      <c r="Q2626" s="159">
        <v>29684498</v>
      </c>
      <c r="R2626" s="159">
        <v>19598545.210000001</v>
      </c>
      <c r="S2626" s="159">
        <v>8686272.1999999993</v>
      </c>
      <c r="T2626" s="159">
        <v>4097.8100000000004</v>
      </c>
      <c r="U2626" s="159">
        <v>94318360.049999997</v>
      </c>
      <c r="V2626" s="159">
        <v>75587238.810000002</v>
      </c>
      <c r="W2626" s="159">
        <v>51949600.119999997</v>
      </c>
      <c r="X2626" s="159">
        <v>1316645.8500000001</v>
      </c>
      <c r="Y2626" s="159">
        <v>18731121.239999998</v>
      </c>
      <c r="Z2626" s="159">
        <v>13083395.619999999</v>
      </c>
      <c r="AA2626" s="159">
        <v>9000000</v>
      </c>
      <c r="AB2626" s="159">
        <v>4083395.6199999992</v>
      </c>
      <c r="AC2626" s="159">
        <v>3120000</v>
      </c>
      <c r="AD2626" s="159">
        <v>3120000</v>
      </c>
      <c r="AE2626" s="159">
        <v>43460161.43</v>
      </c>
      <c r="AF2626" s="159">
        <v>6101173.46</v>
      </c>
      <c r="AG2626" s="159">
        <v>1233549.6599999999</v>
      </c>
      <c r="AH2626" s="159">
        <v>1037065.8</v>
      </c>
      <c r="AI2626" s="159">
        <v>0</v>
      </c>
      <c r="AJ2626" s="159">
        <v>0</v>
      </c>
    </row>
    <row r="2627" spans="1:36">
      <c r="A2627" s="153">
        <v>14</v>
      </c>
      <c r="B2627" s="154">
        <v>25</v>
      </c>
      <c r="C2627" s="154">
        <v>0</v>
      </c>
      <c r="D2627" s="155">
        <v>0</v>
      </c>
      <c r="E2627" s="155" t="s">
        <v>90</v>
      </c>
      <c r="F2627" s="156" t="s">
        <v>6349</v>
      </c>
      <c r="G2627" s="156" t="s">
        <v>90</v>
      </c>
      <c r="H2627" s="156" t="s">
        <v>6350</v>
      </c>
      <c r="I2627" s="155">
        <v>1425000</v>
      </c>
      <c r="J2627" s="157" t="s">
        <v>355</v>
      </c>
      <c r="K2627" s="157"/>
      <c r="L2627" s="155">
        <v>2022</v>
      </c>
      <c r="M2627" s="158">
        <v>152190</v>
      </c>
      <c r="N2627" s="159">
        <v>189508017.97</v>
      </c>
      <c r="O2627" s="159">
        <v>149982882.69999999</v>
      </c>
      <c r="P2627" s="159">
        <v>99670730.520000011</v>
      </c>
      <c r="Q2627" s="159">
        <v>64116941</v>
      </c>
      <c r="R2627" s="159">
        <v>35553789.520000003</v>
      </c>
      <c r="S2627" s="159">
        <v>39525135.270000003</v>
      </c>
      <c r="T2627" s="159">
        <v>32659.62</v>
      </c>
      <c r="U2627" s="159">
        <v>177705175.80000001</v>
      </c>
      <c r="V2627" s="159">
        <v>115460697.48</v>
      </c>
      <c r="W2627" s="159">
        <v>71605840.969999999</v>
      </c>
      <c r="X2627" s="159">
        <v>360528.06</v>
      </c>
      <c r="Y2627" s="159">
        <v>62244478.32</v>
      </c>
      <c r="Z2627" s="159">
        <v>31542706.82</v>
      </c>
      <c r="AA2627" s="159">
        <v>5000000</v>
      </c>
      <c r="AB2627" s="159">
        <v>26542706.82</v>
      </c>
      <c r="AC2627" s="159">
        <v>8075000</v>
      </c>
      <c r="AD2627" s="159">
        <v>5375000</v>
      </c>
      <c r="AE2627" s="159">
        <v>18325000</v>
      </c>
      <c r="AF2627" s="159">
        <v>34522185.219999999</v>
      </c>
      <c r="AG2627" s="159">
        <v>861076.16</v>
      </c>
      <c r="AH2627" s="159">
        <v>676445.89</v>
      </c>
      <c r="AI2627" s="159">
        <v>0</v>
      </c>
      <c r="AJ2627" s="159">
        <v>0</v>
      </c>
    </row>
    <row r="2628" spans="1:36">
      <c r="A2628" s="153">
        <v>14</v>
      </c>
      <c r="B2628" s="154">
        <v>26</v>
      </c>
      <c r="C2628" s="154">
        <v>0</v>
      </c>
      <c r="D2628" s="155">
        <v>0</v>
      </c>
      <c r="E2628" s="155" t="s">
        <v>90</v>
      </c>
      <c r="F2628" s="156" t="s">
        <v>6351</v>
      </c>
      <c r="G2628" s="156" t="s">
        <v>90</v>
      </c>
      <c r="H2628" s="156" t="s">
        <v>6352</v>
      </c>
      <c r="I2628" s="155">
        <v>1426000</v>
      </c>
      <c r="J2628" s="157" t="s">
        <v>354</v>
      </c>
      <c r="K2628" s="157"/>
      <c r="L2628" s="155">
        <v>2022</v>
      </c>
      <c r="M2628" s="158">
        <v>81265</v>
      </c>
      <c r="N2628" s="159">
        <v>73305238.540000007</v>
      </c>
      <c r="O2628" s="159">
        <v>61879262.539999999</v>
      </c>
      <c r="P2628" s="159">
        <v>37660038.670000002</v>
      </c>
      <c r="Q2628" s="159">
        <v>28900776</v>
      </c>
      <c r="R2628" s="159">
        <v>8759262.6699999999</v>
      </c>
      <c r="S2628" s="159">
        <v>11425976</v>
      </c>
      <c r="T2628" s="159">
        <v>16503.95</v>
      </c>
      <c r="U2628" s="159">
        <v>53993486.649999999</v>
      </c>
      <c r="V2628" s="159">
        <v>48262752.590000004</v>
      </c>
      <c r="W2628" s="159">
        <v>18322477.989999998</v>
      </c>
      <c r="X2628" s="159">
        <v>233516.09</v>
      </c>
      <c r="Y2628" s="159">
        <v>5730734.0599999996</v>
      </c>
      <c r="Z2628" s="159">
        <v>4146580.62</v>
      </c>
      <c r="AA2628" s="159">
        <v>0</v>
      </c>
      <c r="AB2628" s="159">
        <v>4146580.62</v>
      </c>
      <c r="AC2628" s="159">
        <v>3500000</v>
      </c>
      <c r="AD2628" s="159">
        <v>3500000</v>
      </c>
      <c r="AE2628" s="159">
        <v>10000000</v>
      </c>
      <c r="AF2628" s="159">
        <v>13616509.949999999</v>
      </c>
      <c r="AG2628" s="159">
        <v>0</v>
      </c>
      <c r="AH2628" s="159">
        <v>0</v>
      </c>
      <c r="AI2628" s="159">
        <v>0</v>
      </c>
      <c r="AJ2628" s="159">
        <v>0</v>
      </c>
    </row>
    <row r="2629" spans="1:36">
      <c r="A2629" s="153">
        <v>14</v>
      </c>
      <c r="B2629" s="154">
        <v>27</v>
      </c>
      <c r="C2629" s="154">
        <v>0</v>
      </c>
      <c r="D2629" s="155">
        <v>0</v>
      </c>
      <c r="E2629" s="155" t="s">
        <v>90</v>
      </c>
      <c r="F2629" s="156" t="s">
        <v>6353</v>
      </c>
      <c r="G2629" s="156" t="s">
        <v>90</v>
      </c>
      <c r="H2629" s="156" t="s">
        <v>6354</v>
      </c>
      <c r="I2629" s="155">
        <v>1427000</v>
      </c>
      <c r="J2629" s="157" t="s">
        <v>353</v>
      </c>
      <c r="K2629" s="157"/>
      <c r="L2629" s="155">
        <v>2022</v>
      </c>
      <c r="M2629" s="158">
        <v>52077</v>
      </c>
      <c r="N2629" s="159">
        <v>70799848.340000004</v>
      </c>
      <c r="O2629" s="159">
        <v>62160952.200000003</v>
      </c>
      <c r="P2629" s="159">
        <v>45318133.619999997</v>
      </c>
      <c r="Q2629" s="159">
        <v>34776569</v>
      </c>
      <c r="R2629" s="159">
        <v>10541564.619999999</v>
      </c>
      <c r="S2629" s="159">
        <v>8638896.1400000006</v>
      </c>
      <c r="T2629" s="159">
        <v>3346.53</v>
      </c>
      <c r="U2629" s="159">
        <v>67505743.420000002</v>
      </c>
      <c r="V2629" s="159">
        <v>53746945.310000002</v>
      </c>
      <c r="W2629" s="159">
        <v>36318548.899999999</v>
      </c>
      <c r="X2629" s="159">
        <v>537864</v>
      </c>
      <c r="Y2629" s="159">
        <v>13758798.109999999</v>
      </c>
      <c r="Z2629" s="159">
        <v>3625795.38</v>
      </c>
      <c r="AA2629" s="159">
        <v>0</v>
      </c>
      <c r="AB2629" s="159">
        <v>3625795.38</v>
      </c>
      <c r="AC2629" s="159">
        <v>1020000</v>
      </c>
      <c r="AD2629" s="159">
        <v>1020000</v>
      </c>
      <c r="AE2629" s="159">
        <v>17400000</v>
      </c>
      <c r="AF2629" s="159">
        <v>8414006.8900000006</v>
      </c>
      <c r="AG2629" s="159">
        <v>549575.31000000006</v>
      </c>
      <c r="AH2629" s="159">
        <v>539503.44999999995</v>
      </c>
      <c r="AI2629" s="159">
        <v>0</v>
      </c>
      <c r="AJ2629" s="159">
        <v>0</v>
      </c>
    </row>
    <row r="2630" spans="1:36">
      <c r="A2630" s="153">
        <v>14</v>
      </c>
      <c r="B2630" s="154">
        <v>28</v>
      </c>
      <c r="C2630" s="154">
        <v>0</v>
      </c>
      <c r="D2630" s="155">
        <v>0</v>
      </c>
      <c r="E2630" s="155" t="s">
        <v>90</v>
      </c>
      <c r="F2630" s="156" t="s">
        <v>6355</v>
      </c>
      <c r="G2630" s="156" t="s">
        <v>90</v>
      </c>
      <c r="H2630" s="156" t="s">
        <v>6356</v>
      </c>
      <c r="I2630" s="155">
        <v>1428000</v>
      </c>
      <c r="J2630" s="157" t="s">
        <v>352</v>
      </c>
      <c r="K2630" s="157"/>
      <c r="L2630" s="155">
        <v>2022</v>
      </c>
      <c r="M2630" s="158">
        <v>85024</v>
      </c>
      <c r="N2630" s="159">
        <v>94028695.549999997</v>
      </c>
      <c r="O2630" s="159">
        <v>83365065.609999999</v>
      </c>
      <c r="P2630" s="159">
        <v>48028097.710000001</v>
      </c>
      <c r="Q2630" s="159">
        <v>37305460</v>
      </c>
      <c r="R2630" s="159">
        <v>10722637.710000001</v>
      </c>
      <c r="S2630" s="159">
        <v>10663629.939999999</v>
      </c>
      <c r="T2630" s="159">
        <v>55068.2</v>
      </c>
      <c r="U2630" s="159">
        <v>80927137.870000005</v>
      </c>
      <c r="V2630" s="159">
        <v>74732654.579999998</v>
      </c>
      <c r="W2630" s="159">
        <v>52511057.799999997</v>
      </c>
      <c r="X2630" s="159">
        <v>149955.38</v>
      </c>
      <c r="Y2630" s="159">
        <v>6194483.29</v>
      </c>
      <c r="Z2630" s="159">
        <v>9830545.9499999993</v>
      </c>
      <c r="AA2630" s="159">
        <v>0</v>
      </c>
      <c r="AB2630" s="159">
        <v>9830545.9499999993</v>
      </c>
      <c r="AC2630" s="159">
        <v>1060450.76</v>
      </c>
      <c r="AD2630" s="159">
        <v>1060450.76</v>
      </c>
      <c r="AE2630" s="159">
        <v>4309902.3600000003</v>
      </c>
      <c r="AF2630" s="159">
        <v>8632411.0299999993</v>
      </c>
      <c r="AG2630" s="159">
        <v>422346.14</v>
      </c>
      <c r="AH2630" s="159">
        <v>422346.14</v>
      </c>
      <c r="AI2630" s="159">
        <v>0</v>
      </c>
      <c r="AJ2630" s="159">
        <v>0</v>
      </c>
    </row>
    <row r="2631" spans="1:36">
      <c r="A2631" s="153">
        <v>14</v>
      </c>
      <c r="B2631" s="154">
        <v>29</v>
      </c>
      <c r="C2631" s="154">
        <v>0</v>
      </c>
      <c r="D2631" s="155">
        <v>0</v>
      </c>
      <c r="E2631" s="155" t="s">
        <v>90</v>
      </c>
      <c r="F2631" s="156" t="s">
        <v>6357</v>
      </c>
      <c r="G2631" s="156" t="s">
        <v>90</v>
      </c>
      <c r="H2631" s="156" t="s">
        <v>6358</v>
      </c>
      <c r="I2631" s="155">
        <v>1429000</v>
      </c>
      <c r="J2631" s="157" t="s">
        <v>351</v>
      </c>
      <c r="K2631" s="157"/>
      <c r="L2631" s="155">
        <v>2022</v>
      </c>
      <c r="M2631" s="158">
        <v>53992</v>
      </c>
      <c r="N2631" s="159">
        <v>78069236.090000004</v>
      </c>
      <c r="O2631" s="159">
        <v>55915517.840000004</v>
      </c>
      <c r="P2631" s="159">
        <v>37702842.68</v>
      </c>
      <c r="Q2631" s="159">
        <v>22971230</v>
      </c>
      <c r="R2631" s="159">
        <v>14731612.68</v>
      </c>
      <c r="S2631" s="159">
        <v>22153718.25</v>
      </c>
      <c r="T2631" s="159">
        <v>10220.99</v>
      </c>
      <c r="U2631" s="159">
        <v>77599629.629999995</v>
      </c>
      <c r="V2631" s="159">
        <v>49365808.380000003</v>
      </c>
      <c r="W2631" s="159">
        <v>31624502.890000001</v>
      </c>
      <c r="X2631" s="159">
        <v>662681.96</v>
      </c>
      <c r="Y2631" s="159">
        <v>28233821.25</v>
      </c>
      <c r="Z2631" s="159">
        <v>9963550.8100000005</v>
      </c>
      <c r="AA2631" s="159">
        <v>2066000</v>
      </c>
      <c r="AB2631" s="159">
        <v>7897550.8100000005</v>
      </c>
      <c r="AC2631" s="159">
        <v>4066164</v>
      </c>
      <c r="AD2631" s="159">
        <v>2066164</v>
      </c>
      <c r="AE2631" s="159">
        <v>22555598.41</v>
      </c>
      <c r="AF2631" s="159">
        <v>6549709.46</v>
      </c>
      <c r="AG2631" s="159">
        <v>3433407.87</v>
      </c>
      <c r="AH2631" s="159">
        <v>3559946.65</v>
      </c>
      <c r="AI2631" s="159">
        <v>0</v>
      </c>
      <c r="AJ2631" s="159">
        <v>0</v>
      </c>
    </row>
    <row r="2632" spans="1:36">
      <c r="A2632" s="153">
        <v>14</v>
      </c>
      <c r="B2632" s="154">
        <v>30</v>
      </c>
      <c r="C2632" s="154">
        <v>0</v>
      </c>
      <c r="D2632" s="155">
        <v>0</v>
      </c>
      <c r="E2632" s="155" t="s">
        <v>90</v>
      </c>
      <c r="F2632" s="156" t="s">
        <v>6359</v>
      </c>
      <c r="G2632" s="156" t="s">
        <v>90</v>
      </c>
      <c r="H2632" s="156" t="s">
        <v>6360</v>
      </c>
      <c r="I2632" s="155">
        <v>1430000</v>
      </c>
      <c r="J2632" s="157" t="s">
        <v>350</v>
      </c>
      <c r="K2632" s="157"/>
      <c r="L2632" s="155">
        <v>2022</v>
      </c>
      <c r="M2632" s="158">
        <v>39766</v>
      </c>
      <c r="N2632" s="159">
        <v>54830884.039999999</v>
      </c>
      <c r="O2632" s="159">
        <v>46798998.07</v>
      </c>
      <c r="P2632" s="159">
        <v>34474646.880000003</v>
      </c>
      <c r="Q2632" s="159">
        <v>25336740</v>
      </c>
      <c r="R2632" s="159">
        <v>9137906.8800000008</v>
      </c>
      <c r="S2632" s="159">
        <v>8031885.9699999997</v>
      </c>
      <c r="T2632" s="159">
        <v>2425</v>
      </c>
      <c r="U2632" s="159">
        <v>47736624.810000002</v>
      </c>
      <c r="V2632" s="159">
        <v>39881801.310000002</v>
      </c>
      <c r="W2632" s="159">
        <v>27287683.690000001</v>
      </c>
      <c r="X2632" s="159">
        <v>147816.81</v>
      </c>
      <c r="Y2632" s="159">
        <v>7854823.5</v>
      </c>
      <c r="Z2632" s="159">
        <v>1811461.79</v>
      </c>
      <c r="AA2632" s="159">
        <v>0</v>
      </c>
      <c r="AB2632" s="159">
        <v>1811461.79</v>
      </c>
      <c r="AC2632" s="159">
        <v>1230789</v>
      </c>
      <c r="AD2632" s="159">
        <v>1230789</v>
      </c>
      <c r="AE2632" s="159">
        <v>4242449.54</v>
      </c>
      <c r="AF2632" s="159">
        <v>6917196.7599999998</v>
      </c>
      <c r="AG2632" s="159">
        <v>409570.26</v>
      </c>
      <c r="AH2632" s="159">
        <v>243650.83</v>
      </c>
      <c r="AI2632" s="159">
        <v>0</v>
      </c>
      <c r="AJ2632" s="159">
        <v>0</v>
      </c>
    </row>
    <row r="2633" spans="1:36">
      <c r="A2633" s="153">
        <v>14</v>
      </c>
      <c r="B2633" s="154">
        <v>32</v>
      </c>
      <c r="C2633" s="154">
        <v>0</v>
      </c>
      <c r="D2633" s="155">
        <v>0</v>
      </c>
      <c r="E2633" s="155" t="s">
        <v>90</v>
      </c>
      <c r="F2633" s="156" t="s">
        <v>6361</v>
      </c>
      <c r="G2633" s="156" t="s">
        <v>90</v>
      </c>
      <c r="H2633" s="156" t="s">
        <v>6362</v>
      </c>
      <c r="I2633" s="155">
        <v>1432000</v>
      </c>
      <c r="J2633" s="157" t="s">
        <v>349</v>
      </c>
      <c r="K2633" s="157"/>
      <c r="L2633" s="155">
        <v>2022</v>
      </c>
      <c r="M2633" s="158">
        <v>117783</v>
      </c>
      <c r="N2633" s="159">
        <v>170948839.05000001</v>
      </c>
      <c r="O2633" s="159">
        <v>159472846</v>
      </c>
      <c r="P2633" s="159">
        <v>64927149.239999995</v>
      </c>
      <c r="Q2633" s="159">
        <v>43028179</v>
      </c>
      <c r="R2633" s="159">
        <v>21898970.239999998</v>
      </c>
      <c r="S2633" s="159">
        <v>11475993.050000001</v>
      </c>
      <c r="T2633" s="159">
        <v>468763.39</v>
      </c>
      <c r="U2633" s="159">
        <v>172689375.50999999</v>
      </c>
      <c r="V2633" s="159">
        <v>138608244.97</v>
      </c>
      <c r="W2633" s="159">
        <v>58707804.539999999</v>
      </c>
      <c r="X2633" s="159">
        <v>190051.87</v>
      </c>
      <c r="Y2633" s="159">
        <v>34081130.539999999</v>
      </c>
      <c r="Z2633" s="159">
        <v>23925218.02</v>
      </c>
      <c r="AA2633" s="159">
        <v>10000000</v>
      </c>
      <c r="AB2633" s="159">
        <v>13925218.02</v>
      </c>
      <c r="AC2633" s="159">
        <v>5719192.04</v>
      </c>
      <c r="AD2633" s="159">
        <v>5719192.04</v>
      </c>
      <c r="AE2633" s="159">
        <v>15006312.640000001</v>
      </c>
      <c r="AF2633" s="159">
        <v>20864601.030000001</v>
      </c>
      <c r="AG2633" s="159">
        <v>304901.36</v>
      </c>
      <c r="AH2633" s="159">
        <v>344518.33</v>
      </c>
      <c r="AI2633" s="159">
        <v>0</v>
      </c>
      <c r="AJ2633" s="159">
        <v>3120.52</v>
      </c>
    </row>
    <row r="2634" spans="1:36">
      <c r="A2634" s="153">
        <v>14</v>
      </c>
      <c r="B2634" s="154">
        <v>33</v>
      </c>
      <c r="C2634" s="154">
        <v>0</v>
      </c>
      <c r="D2634" s="155">
        <v>0</v>
      </c>
      <c r="E2634" s="155" t="s">
        <v>90</v>
      </c>
      <c r="F2634" s="156" t="s">
        <v>6363</v>
      </c>
      <c r="G2634" s="156" t="s">
        <v>90</v>
      </c>
      <c r="H2634" s="156" t="s">
        <v>6364</v>
      </c>
      <c r="I2634" s="155">
        <v>1433000</v>
      </c>
      <c r="J2634" s="157" t="s">
        <v>348</v>
      </c>
      <c r="K2634" s="157"/>
      <c r="L2634" s="155">
        <v>2022</v>
      </c>
      <c r="M2634" s="158">
        <v>66037</v>
      </c>
      <c r="N2634" s="159">
        <v>86997552.980000004</v>
      </c>
      <c r="O2634" s="159">
        <v>70217897.060000002</v>
      </c>
      <c r="P2634" s="159">
        <v>50384417.68</v>
      </c>
      <c r="Q2634" s="159">
        <v>38543407</v>
      </c>
      <c r="R2634" s="159">
        <v>11841010.68</v>
      </c>
      <c r="S2634" s="159">
        <v>16779655.920000002</v>
      </c>
      <c r="T2634" s="159">
        <v>8439.85</v>
      </c>
      <c r="U2634" s="159">
        <v>87296341</v>
      </c>
      <c r="V2634" s="159">
        <v>65378921.649999999</v>
      </c>
      <c r="W2634" s="159">
        <v>46435222.840000004</v>
      </c>
      <c r="X2634" s="159">
        <v>908030.31</v>
      </c>
      <c r="Y2634" s="159">
        <v>21917419.350000001</v>
      </c>
      <c r="Z2634" s="159">
        <v>36892688.68</v>
      </c>
      <c r="AA2634" s="159">
        <v>34596638</v>
      </c>
      <c r="AB2634" s="159">
        <v>2296050.6799999997</v>
      </c>
      <c r="AC2634" s="159">
        <v>31025962.600000001</v>
      </c>
      <c r="AD2634" s="159">
        <v>31025962.600000001</v>
      </c>
      <c r="AE2634" s="159">
        <v>33193495.760000002</v>
      </c>
      <c r="AF2634" s="159">
        <v>4838975.41</v>
      </c>
      <c r="AG2634" s="159">
        <v>2129749</v>
      </c>
      <c r="AH2634" s="159">
        <v>650749.38</v>
      </c>
      <c r="AI2634" s="159">
        <v>0</v>
      </c>
      <c r="AJ2634" s="159">
        <v>0</v>
      </c>
    </row>
    <row r="2635" spans="1:36">
      <c r="A2635" s="153">
        <v>14</v>
      </c>
      <c r="B2635" s="154">
        <v>34</v>
      </c>
      <c r="C2635" s="154">
        <v>0</v>
      </c>
      <c r="D2635" s="155">
        <v>0</v>
      </c>
      <c r="E2635" s="155" t="s">
        <v>90</v>
      </c>
      <c r="F2635" s="156" t="s">
        <v>6365</v>
      </c>
      <c r="G2635" s="156" t="s">
        <v>90</v>
      </c>
      <c r="H2635" s="156" t="s">
        <v>6366</v>
      </c>
      <c r="I2635" s="155">
        <v>1434000</v>
      </c>
      <c r="J2635" s="157" t="s">
        <v>347</v>
      </c>
      <c r="K2635" s="157"/>
      <c r="L2635" s="155">
        <v>2022</v>
      </c>
      <c r="M2635" s="158">
        <v>247288</v>
      </c>
      <c r="N2635" s="159">
        <v>244503216.38</v>
      </c>
      <c r="O2635" s="159">
        <v>215146736.56</v>
      </c>
      <c r="P2635" s="159">
        <v>97507476.409999996</v>
      </c>
      <c r="Q2635" s="159">
        <v>56338663</v>
      </c>
      <c r="R2635" s="159">
        <v>41168813.409999996</v>
      </c>
      <c r="S2635" s="159">
        <v>29356479.82</v>
      </c>
      <c r="T2635" s="159">
        <v>9349.59</v>
      </c>
      <c r="U2635" s="159">
        <v>236278005.37</v>
      </c>
      <c r="V2635" s="159">
        <v>181518085.34999999</v>
      </c>
      <c r="W2635" s="159">
        <v>85921490.069999993</v>
      </c>
      <c r="X2635" s="159">
        <v>1550772.88</v>
      </c>
      <c r="Y2635" s="159">
        <v>54759920.020000003</v>
      </c>
      <c r="Z2635" s="159">
        <v>25412608.41</v>
      </c>
      <c r="AA2635" s="159">
        <v>10500000</v>
      </c>
      <c r="AB2635" s="159">
        <v>14912608.41</v>
      </c>
      <c r="AC2635" s="159">
        <v>11106613</v>
      </c>
      <c r="AD2635" s="159">
        <v>8841044</v>
      </c>
      <c r="AE2635" s="159">
        <v>65267378</v>
      </c>
      <c r="AF2635" s="159">
        <v>33628651.210000001</v>
      </c>
      <c r="AG2635" s="159">
        <v>7483999.4900000002</v>
      </c>
      <c r="AH2635" s="159">
        <v>7538315</v>
      </c>
      <c r="AI2635" s="159">
        <v>0</v>
      </c>
      <c r="AJ2635" s="159">
        <v>0</v>
      </c>
    </row>
    <row r="2636" spans="1:36">
      <c r="A2636" s="153">
        <v>14</v>
      </c>
      <c r="B2636" s="154">
        <v>35</v>
      </c>
      <c r="C2636" s="154">
        <v>0</v>
      </c>
      <c r="D2636" s="155">
        <v>0</v>
      </c>
      <c r="E2636" s="155" t="s">
        <v>90</v>
      </c>
      <c r="F2636" s="156" t="s">
        <v>6367</v>
      </c>
      <c r="G2636" s="156" t="s">
        <v>90</v>
      </c>
      <c r="H2636" s="156" t="s">
        <v>6368</v>
      </c>
      <c r="I2636" s="155">
        <v>1435000</v>
      </c>
      <c r="J2636" s="157" t="s">
        <v>346</v>
      </c>
      <c r="K2636" s="157"/>
      <c r="L2636" s="155">
        <v>2022</v>
      </c>
      <c r="M2636" s="158">
        <v>74094</v>
      </c>
      <c r="N2636" s="159">
        <v>114597729.37</v>
      </c>
      <c r="O2636" s="159">
        <v>92698556.480000004</v>
      </c>
      <c r="P2636" s="159">
        <v>62132453.530000001</v>
      </c>
      <c r="Q2636" s="159">
        <v>42537277</v>
      </c>
      <c r="R2636" s="159">
        <v>19595176.530000001</v>
      </c>
      <c r="S2636" s="159">
        <v>21899172.890000001</v>
      </c>
      <c r="T2636" s="159">
        <v>100457.46</v>
      </c>
      <c r="U2636" s="159">
        <v>115644659.19</v>
      </c>
      <c r="V2636" s="159">
        <v>85134094.5</v>
      </c>
      <c r="W2636" s="159">
        <v>52472414.909999996</v>
      </c>
      <c r="X2636" s="159">
        <v>239689.84</v>
      </c>
      <c r="Y2636" s="159">
        <v>30510564.690000001</v>
      </c>
      <c r="Z2636" s="159">
        <v>7646535.9800000004</v>
      </c>
      <c r="AA2636" s="159">
        <v>3922000</v>
      </c>
      <c r="AB2636" s="159">
        <v>3724535.9800000004</v>
      </c>
      <c r="AC2636" s="159">
        <v>2481683.7599999998</v>
      </c>
      <c r="AD2636" s="159">
        <v>2481683.7599999998</v>
      </c>
      <c r="AE2636" s="159">
        <v>11724782.220000001</v>
      </c>
      <c r="AF2636" s="159">
        <v>7564461.9800000004</v>
      </c>
      <c r="AG2636" s="159">
        <v>1514948.79</v>
      </c>
      <c r="AH2636" s="159">
        <v>1583821.42</v>
      </c>
      <c r="AI2636" s="159">
        <v>0</v>
      </c>
      <c r="AJ2636" s="159">
        <v>0</v>
      </c>
    </row>
    <row r="2637" spans="1:36">
      <c r="A2637" s="153">
        <v>14</v>
      </c>
      <c r="B2637" s="154">
        <v>36</v>
      </c>
      <c r="C2637" s="154">
        <v>0</v>
      </c>
      <c r="D2637" s="155">
        <v>0</v>
      </c>
      <c r="E2637" s="155" t="s">
        <v>90</v>
      </c>
      <c r="F2637" s="156" t="s">
        <v>6369</v>
      </c>
      <c r="G2637" s="156" t="s">
        <v>90</v>
      </c>
      <c r="H2637" s="156" t="s">
        <v>6370</v>
      </c>
      <c r="I2637" s="155">
        <v>1436000</v>
      </c>
      <c r="J2637" s="157" t="s">
        <v>345</v>
      </c>
      <c r="K2637" s="157"/>
      <c r="L2637" s="155">
        <v>2022</v>
      </c>
      <c r="M2637" s="158">
        <v>36222</v>
      </c>
      <c r="N2637" s="159">
        <v>41057592.460000001</v>
      </c>
      <c r="O2637" s="159">
        <v>35799407.119999997</v>
      </c>
      <c r="P2637" s="159">
        <v>24924048.68</v>
      </c>
      <c r="Q2637" s="159">
        <v>16455948</v>
      </c>
      <c r="R2637" s="159">
        <v>8468100.6799999997</v>
      </c>
      <c r="S2637" s="159">
        <v>5258185.34</v>
      </c>
      <c r="T2637" s="159">
        <v>173553.6</v>
      </c>
      <c r="U2637" s="159">
        <v>40213159.020000003</v>
      </c>
      <c r="V2637" s="159">
        <v>33099757.969999999</v>
      </c>
      <c r="W2637" s="159">
        <v>23350008.07</v>
      </c>
      <c r="X2637" s="159">
        <v>313633.5</v>
      </c>
      <c r="Y2637" s="159">
        <v>7113401.0499999998</v>
      </c>
      <c r="Z2637" s="159">
        <v>4568442.1100000003</v>
      </c>
      <c r="AA2637" s="159">
        <v>1400000</v>
      </c>
      <c r="AB2637" s="159">
        <v>3168442.1100000003</v>
      </c>
      <c r="AC2637" s="159">
        <v>720000</v>
      </c>
      <c r="AD2637" s="159">
        <v>720000</v>
      </c>
      <c r="AE2637" s="159">
        <v>10195000</v>
      </c>
      <c r="AF2637" s="159">
        <v>2699649.15</v>
      </c>
      <c r="AG2637" s="159">
        <v>49356.959999999999</v>
      </c>
      <c r="AH2637" s="159">
        <v>442260.4</v>
      </c>
      <c r="AI2637" s="159">
        <v>0</v>
      </c>
      <c r="AJ2637" s="159">
        <v>0</v>
      </c>
    </row>
    <row r="2638" spans="1:36">
      <c r="A2638" s="153">
        <v>14</v>
      </c>
      <c r="B2638" s="154">
        <v>37</v>
      </c>
      <c r="C2638" s="154">
        <v>0</v>
      </c>
      <c r="D2638" s="155">
        <v>0</v>
      </c>
      <c r="E2638" s="155" t="s">
        <v>90</v>
      </c>
      <c r="F2638" s="156" t="s">
        <v>6371</v>
      </c>
      <c r="G2638" s="156" t="s">
        <v>90</v>
      </c>
      <c r="H2638" s="156" t="s">
        <v>6372</v>
      </c>
      <c r="I2638" s="155">
        <v>1437000</v>
      </c>
      <c r="J2638" s="157" t="s">
        <v>344</v>
      </c>
      <c r="K2638" s="157"/>
      <c r="L2638" s="155">
        <v>2022</v>
      </c>
      <c r="M2638" s="158">
        <v>38688</v>
      </c>
      <c r="N2638" s="159">
        <v>52941123.18</v>
      </c>
      <c r="O2638" s="159">
        <v>46362947.049999997</v>
      </c>
      <c r="P2638" s="159">
        <v>35521342.530000001</v>
      </c>
      <c r="Q2638" s="159">
        <v>25291443</v>
      </c>
      <c r="R2638" s="159">
        <v>10229899.529999999</v>
      </c>
      <c r="S2638" s="159">
        <v>6578176.1299999999</v>
      </c>
      <c r="T2638" s="159">
        <v>46787.6</v>
      </c>
      <c r="U2638" s="159">
        <v>51211937.829999998</v>
      </c>
      <c r="V2638" s="159">
        <v>42253859.909999996</v>
      </c>
      <c r="W2638" s="159">
        <v>29328720.989999998</v>
      </c>
      <c r="X2638" s="159">
        <v>282752.34000000003</v>
      </c>
      <c r="Y2638" s="159">
        <v>8958077.9199999999</v>
      </c>
      <c r="Z2638" s="159">
        <v>4148389.77</v>
      </c>
      <c r="AA2638" s="159">
        <v>1800000</v>
      </c>
      <c r="AB2638" s="159">
        <v>2348389.77</v>
      </c>
      <c r="AC2638" s="159">
        <v>992366.66</v>
      </c>
      <c r="AD2638" s="159">
        <v>992366.66</v>
      </c>
      <c r="AE2638" s="159">
        <v>12974023.300000001</v>
      </c>
      <c r="AF2638" s="159">
        <v>4109087.14</v>
      </c>
      <c r="AG2638" s="159">
        <v>557672.1</v>
      </c>
      <c r="AH2638" s="159">
        <v>350640.44</v>
      </c>
      <c r="AI2638" s="159">
        <v>0</v>
      </c>
      <c r="AJ2638" s="159">
        <v>0</v>
      </c>
    </row>
    <row r="2639" spans="1:36">
      <c r="A2639" s="153">
        <v>14</v>
      </c>
      <c r="B2639" s="154">
        <v>38</v>
      </c>
      <c r="C2639" s="154">
        <v>0</v>
      </c>
      <c r="D2639" s="155">
        <v>0</v>
      </c>
      <c r="E2639" s="155" t="s">
        <v>90</v>
      </c>
      <c r="F2639" s="156" t="s">
        <v>6373</v>
      </c>
      <c r="G2639" s="156" t="s">
        <v>90</v>
      </c>
      <c r="H2639" s="156" t="s">
        <v>6374</v>
      </c>
      <c r="I2639" s="155">
        <v>1438000</v>
      </c>
      <c r="J2639" s="157" t="s">
        <v>343</v>
      </c>
      <c r="K2639" s="157"/>
      <c r="L2639" s="155">
        <v>2022</v>
      </c>
      <c r="M2639" s="158">
        <v>75787</v>
      </c>
      <c r="N2639" s="159">
        <v>89761383.140000001</v>
      </c>
      <c r="O2639" s="159">
        <v>77954153.829999998</v>
      </c>
      <c r="P2639" s="159">
        <v>40418042.159999996</v>
      </c>
      <c r="Q2639" s="159">
        <v>25252623</v>
      </c>
      <c r="R2639" s="159">
        <v>15165419.16</v>
      </c>
      <c r="S2639" s="159">
        <v>11807229.310000001</v>
      </c>
      <c r="T2639" s="159">
        <v>21121.13</v>
      </c>
      <c r="U2639" s="159">
        <v>90527620.75</v>
      </c>
      <c r="V2639" s="159">
        <v>72795308.689999998</v>
      </c>
      <c r="W2639" s="159">
        <v>45690389.710000001</v>
      </c>
      <c r="X2639" s="159">
        <v>794157.02</v>
      </c>
      <c r="Y2639" s="159">
        <v>17732312.059999999</v>
      </c>
      <c r="Z2639" s="159">
        <v>4735577.55</v>
      </c>
      <c r="AA2639" s="159">
        <v>4019588.49</v>
      </c>
      <c r="AB2639" s="159">
        <v>715989.05999999959</v>
      </c>
      <c r="AC2639" s="159">
        <v>1672908</v>
      </c>
      <c r="AD2639" s="159">
        <v>1672908</v>
      </c>
      <c r="AE2639" s="159">
        <v>39618627.280000001</v>
      </c>
      <c r="AF2639" s="159">
        <v>5158845.1399999997</v>
      </c>
      <c r="AG2639" s="159">
        <v>1094224.72</v>
      </c>
      <c r="AH2639" s="159">
        <v>1102969.58</v>
      </c>
      <c r="AI2639" s="159">
        <v>0</v>
      </c>
      <c r="AJ2639" s="159">
        <v>0</v>
      </c>
    </row>
    <row r="2640" spans="1:36">
      <c r="A2640" s="153">
        <v>16</v>
      </c>
      <c r="B2640" s="154">
        <v>1</v>
      </c>
      <c r="C2640" s="154">
        <v>0</v>
      </c>
      <c r="D2640" s="155">
        <v>0</v>
      </c>
      <c r="E2640" s="155" t="s">
        <v>90</v>
      </c>
      <c r="F2640" s="156" t="s">
        <v>6375</v>
      </c>
      <c r="G2640" s="156" t="s">
        <v>90</v>
      </c>
      <c r="H2640" s="156" t="s">
        <v>6376</v>
      </c>
      <c r="I2640" s="155">
        <v>1601000</v>
      </c>
      <c r="J2640" s="157" t="s">
        <v>342</v>
      </c>
      <c r="K2640" s="157"/>
      <c r="L2640" s="155">
        <v>2022</v>
      </c>
      <c r="M2640" s="158">
        <v>90054</v>
      </c>
      <c r="N2640" s="159">
        <v>101332405.86</v>
      </c>
      <c r="O2640" s="159">
        <v>91299826.329999998</v>
      </c>
      <c r="P2640" s="159">
        <v>56602773.840000004</v>
      </c>
      <c r="Q2640" s="159">
        <v>37288608</v>
      </c>
      <c r="R2640" s="159">
        <v>19314165.84</v>
      </c>
      <c r="S2640" s="159">
        <v>10032579.529999999</v>
      </c>
      <c r="T2640" s="159">
        <v>242946.75</v>
      </c>
      <c r="U2640" s="159">
        <v>112029307.59999999</v>
      </c>
      <c r="V2640" s="159">
        <v>85373737.239999995</v>
      </c>
      <c r="W2640" s="159">
        <v>58874193.200000003</v>
      </c>
      <c r="X2640" s="159">
        <v>565351.57999999996</v>
      </c>
      <c r="Y2640" s="159">
        <v>26655570.359999999</v>
      </c>
      <c r="Z2640" s="159">
        <v>14698807.359999999</v>
      </c>
      <c r="AA2640" s="159">
        <v>12000000</v>
      </c>
      <c r="AB2640" s="159">
        <v>2698807.3599999994</v>
      </c>
      <c r="AC2640" s="159">
        <v>685000</v>
      </c>
      <c r="AD2640" s="159">
        <v>685000</v>
      </c>
      <c r="AE2640" s="159">
        <v>27060000</v>
      </c>
      <c r="AF2640" s="159">
        <v>5926089.0899999999</v>
      </c>
      <c r="AG2640" s="159">
        <v>1006109.36</v>
      </c>
      <c r="AH2640" s="159">
        <v>2112242.48</v>
      </c>
      <c r="AI2640" s="159">
        <v>0</v>
      </c>
      <c r="AJ2640" s="159">
        <v>0</v>
      </c>
    </row>
    <row r="2641" spans="1:36">
      <c r="A2641" s="153">
        <v>16</v>
      </c>
      <c r="B2641" s="154">
        <v>2</v>
      </c>
      <c r="C2641" s="154">
        <v>0</v>
      </c>
      <c r="D2641" s="155">
        <v>0</v>
      </c>
      <c r="E2641" s="155" t="s">
        <v>90</v>
      </c>
      <c r="F2641" s="156" t="s">
        <v>6377</v>
      </c>
      <c r="G2641" s="156" t="s">
        <v>90</v>
      </c>
      <c r="H2641" s="156" t="s">
        <v>6378</v>
      </c>
      <c r="I2641" s="155">
        <v>1602000</v>
      </c>
      <c r="J2641" s="157" t="s">
        <v>341</v>
      </c>
      <c r="K2641" s="157"/>
      <c r="L2641" s="155">
        <v>2022</v>
      </c>
      <c r="M2641" s="158">
        <v>45679</v>
      </c>
      <c r="N2641" s="159">
        <v>76302783.420000002</v>
      </c>
      <c r="O2641" s="159">
        <v>71207268.099999994</v>
      </c>
      <c r="P2641" s="159">
        <v>35978577.969999999</v>
      </c>
      <c r="Q2641" s="159">
        <v>18441624</v>
      </c>
      <c r="R2641" s="159">
        <v>17536953.969999999</v>
      </c>
      <c r="S2641" s="159">
        <v>5095515.32</v>
      </c>
      <c r="T2641" s="159">
        <v>16276.4</v>
      </c>
      <c r="U2641" s="159">
        <v>75809151.329999998</v>
      </c>
      <c r="V2641" s="159">
        <v>67106902.079999998</v>
      </c>
      <c r="W2641" s="159">
        <v>46176804.759999998</v>
      </c>
      <c r="X2641" s="159">
        <v>497330.11</v>
      </c>
      <c r="Y2641" s="159">
        <v>8702249.25</v>
      </c>
      <c r="Z2641" s="159">
        <v>3324227.65</v>
      </c>
      <c r="AA2641" s="159">
        <v>0</v>
      </c>
      <c r="AB2641" s="159">
        <v>3324227.65</v>
      </c>
      <c r="AC2641" s="159">
        <v>1629725.92</v>
      </c>
      <c r="AD2641" s="159">
        <v>1629725.92</v>
      </c>
      <c r="AE2641" s="159">
        <v>14962882.74</v>
      </c>
      <c r="AF2641" s="159">
        <v>4100366.02</v>
      </c>
      <c r="AG2641" s="159">
        <v>29203.5</v>
      </c>
      <c r="AH2641" s="159">
        <v>38363.5</v>
      </c>
      <c r="AI2641" s="159">
        <v>7314.85</v>
      </c>
      <c r="AJ2641" s="159">
        <v>0</v>
      </c>
    </row>
    <row r="2642" spans="1:36">
      <c r="A2642" s="153">
        <v>16</v>
      </c>
      <c r="B2642" s="154">
        <v>3</v>
      </c>
      <c r="C2642" s="154">
        <v>0</v>
      </c>
      <c r="D2642" s="155">
        <v>0</v>
      </c>
      <c r="E2642" s="155" t="s">
        <v>90</v>
      </c>
      <c r="F2642" s="156" t="s">
        <v>6379</v>
      </c>
      <c r="G2642" s="156" t="s">
        <v>90</v>
      </c>
      <c r="H2642" s="156" t="s">
        <v>6380</v>
      </c>
      <c r="I2642" s="155">
        <v>1603000</v>
      </c>
      <c r="J2642" s="157" t="s">
        <v>340</v>
      </c>
      <c r="K2642" s="157"/>
      <c r="L2642" s="155">
        <v>2022</v>
      </c>
      <c r="M2642" s="158">
        <v>94135</v>
      </c>
      <c r="N2642" s="159">
        <v>107940246.65000001</v>
      </c>
      <c r="O2642" s="159">
        <v>100611329.04000001</v>
      </c>
      <c r="P2642" s="159">
        <v>67750638.25</v>
      </c>
      <c r="Q2642" s="159">
        <v>43292095</v>
      </c>
      <c r="R2642" s="159">
        <v>24458543.25</v>
      </c>
      <c r="S2642" s="159">
        <v>7328917.6100000003</v>
      </c>
      <c r="T2642" s="159">
        <v>139512.92000000001</v>
      </c>
      <c r="U2642" s="159">
        <v>106549694.69</v>
      </c>
      <c r="V2642" s="159">
        <v>93273078.040000007</v>
      </c>
      <c r="W2642" s="159">
        <v>58198101.729999997</v>
      </c>
      <c r="X2642" s="159">
        <v>401269.23</v>
      </c>
      <c r="Y2642" s="159">
        <v>13276616.65</v>
      </c>
      <c r="Z2642" s="159">
        <v>12726760.67</v>
      </c>
      <c r="AA2642" s="159">
        <v>2479672.2999999998</v>
      </c>
      <c r="AB2642" s="159">
        <v>10247088.370000001</v>
      </c>
      <c r="AC2642" s="159">
        <v>2455466.21</v>
      </c>
      <c r="AD2642" s="159">
        <v>2455466.21</v>
      </c>
      <c r="AE2642" s="159">
        <v>17086419.609999999</v>
      </c>
      <c r="AF2642" s="159">
        <v>7338251</v>
      </c>
      <c r="AG2642" s="159">
        <v>386136.26</v>
      </c>
      <c r="AH2642" s="159">
        <v>162651.06</v>
      </c>
      <c r="AI2642" s="159">
        <v>0</v>
      </c>
      <c r="AJ2642" s="159">
        <v>0</v>
      </c>
    </row>
    <row r="2643" spans="1:36">
      <c r="A2643" s="153">
        <v>16</v>
      </c>
      <c r="B2643" s="154">
        <v>4</v>
      </c>
      <c r="C2643" s="154">
        <v>0</v>
      </c>
      <c r="D2643" s="155">
        <v>0</v>
      </c>
      <c r="E2643" s="155" t="s">
        <v>90</v>
      </c>
      <c r="F2643" s="156" t="s">
        <v>6381</v>
      </c>
      <c r="G2643" s="156" t="s">
        <v>90</v>
      </c>
      <c r="H2643" s="156" t="s">
        <v>6382</v>
      </c>
      <c r="I2643" s="155">
        <v>1604000</v>
      </c>
      <c r="J2643" s="157" t="s">
        <v>339</v>
      </c>
      <c r="K2643" s="157"/>
      <c r="L2643" s="155">
        <v>2022</v>
      </c>
      <c r="M2643" s="158">
        <v>65644</v>
      </c>
      <c r="N2643" s="159">
        <v>79193402.200000003</v>
      </c>
      <c r="O2643" s="159">
        <v>77467077.140000001</v>
      </c>
      <c r="P2643" s="159">
        <v>50940437.100000001</v>
      </c>
      <c r="Q2643" s="159">
        <v>36472889</v>
      </c>
      <c r="R2643" s="159">
        <v>14467548.1</v>
      </c>
      <c r="S2643" s="159">
        <v>1726325.06</v>
      </c>
      <c r="T2643" s="159">
        <v>1039639.61</v>
      </c>
      <c r="U2643" s="159">
        <v>97113969.189999998</v>
      </c>
      <c r="V2643" s="159">
        <v>80820008.75</v>
      </c>
      <c r="W2643" s="159">
        <v>49142781.859999999</v>
      </c>
      <c r="X2643" s="159">
        <v>3652781.2</v>
      </c>
      <c r="Y2643" s="159">
        <v>16293960.439999999</v>
      </c>
      <c r="Z2643" s="159">
        <v>64061848.020000003</v>
      </c>
      <c r="AA2643" s="159">
        <v>62473000</v>
      </c>
      <c r="AB2643" s="159">
        <v>1588848.0200000033</v>
      </c>
      <c r="AC2643" s="159">
        <v>45535679.060000002</v>
      </c>
      <c r="AD2643" s="159">
        <v>45535679.060000002</v>
      </c>
      <c r="AE2643" s="159">
        <v>82973649.709999993</v>
      </c>
      <c r="AF2643" s="159">
        <v>-3352931.61</v>
      </c>
      <c r="AG2643" s="159">
        <v>1239508.8</v>
      </c>
      <c r="AH2643" s="159">
        <v>3175055.9</v>
      </c>
      <c r="AI2643" s="159">
        <v>0</v>
      </c>
      <c r="AJ2643" s="159">
        <v>0</v>
      </c>
    </row>
    <row r="2644" spans="1:36">
      <c r="A2644" s="153">
        <v>16</v>
      </c>
      <c r="B2644" s="154">
        <v>5</v>
      </c>
      <c r="C2644" s="154">
        <v>0</v>
      </c>
      <c r="D2644" s="155">
        <v>0</v>
      </c>
      <c r="E2644" s="155" t="s">
        <v>90</v>
      </c>
      <c r="F2644" s="156" t="s">
        <v>6383</v>
      </c>
      <c r="G2644" s="156" t="s">
        <v>90</v>
      </c>
      <c r="H2644" s="156" t="s">
        <v>6384</v>
      </c>
      <c r="I2644" s="155">
        <v>1605000</v>
      </c>
      <c r="J2644" s="157" t="s">
        <v>338</v>
      </c>
      <c r="K2644" s="157"/>
      <c r="L2644" s="155">
        <v>2022</v>
      </c>
      <c r="M2644" s="158">
        <v>63857</v>
      </c>
      <c r="N2644" s="159">
        <v>52372279.840000004</v>
      </c>
      <c r="O2644" s="159">
        <v>46298788.890000001</v>
      </c>
      <c r="P2644" s="159">
        <v>24907593.09</v>
      </c>
      <c r="Q2644" s="159">
        <v>13806197</v>
      </c>
      <c r="R2644" s="159">
        <v>11101396.09</v>
      </c>
      <c r="S2644" s="159">
        <v>6073490.9500000002</v>
      </c>
      <c r="T2644" s="159">
        <v>5427</v>
      </c>
      <c r="U2644" s="159">
        <v>57763719.43</v>
      </c>
      <c r="V2644" s="159">
        <v>44586374.469999999</v>
      </c>
      <c r="W2644" s="159">
        <v>27975198.5</v>
      </c>
      <c r="X2644" s="159">
        <v>420908.4</v>
      </c>
      <c r="Y2644" s="159">
        <v>13177344.960000001</v>
      </c>
      <c r="Z2644" s="159">
        <v>9186653.3900000006</v>
      </c>
      <c r="AA2644" s="159">
        <v>3000000</v>
      </c>
      <c r="AB2644" s="159">
        <v>6186653.3900000006</v>
      </c>
      <c r="AC2644" s="159">
        <v>600164</v>
      </c>
      <c r="AD2644" s="159">
        <v>600164</v>
      </c>
      <c r="AE2644" s="159">
        <v>15536372</v>
      </c>
      <c r="AF2644" s="159">
        <v>1712414.42</v>
      </c>
      <c r="AG2644" s="159">
        <v>1154226.55</v>
      </c>
      <c r="AH2644" s="159">
        <v>1318591.6000000001</v>
      </c>
      <c r="AI2644" s="159">
        <v>0</v>
      </c>
      <c r="AJ2644" s="159">
        <v>0</v>
      </c>
    </row>
    <row r="2645" spans="1:36">
      <c r="A2645" s="153">
        <v>16</v>
      </c>
      <c r="B2645" s="154">
        <v>6</v>
      </c>
      <c r="C2645" s="154">
        <v>0</v>
      </c>
      <c r="D2645" s="155">
        <v>0</v>
      </c>
      <c r="E2645" s="155" t="s">
        <v>90</v>
      </c>
      <c r="F2645" s="156" t="s">
        <v>6385</v>
      </c>
      <c r="G2645" s="156" t="s">
        <v>90</v>
      </c>
      <c r="H2645" s="156" t="s">
        <v>6386</v>
      </c>
      <c r="I2645" s="155">
        <v>1606000</v>
      </c>
      <c r="J2645" s="157" t="s">
        <v>337</v>
      </c>
      <c r="K2645" s="157"/>
      <c r="L2645" s="155">
        <v>2022</v>
      </c>
      <c r="M2645" s="158">
        <v>42692</v>
      </c>
      <c r="N2645" s="159">
        <v>51832737.079999998</v>
      </c>
      <c r="O2645" s="159">
        <v>49822710.43</v>
      </c>
      <c r="P2645" s="159">
        <v>34847111.420000002</v>
      </c>
      <c r="Q2645" s="159">
        <v>24190185</v>
      </c>
      <c r="R2645" s="159">
        <v>10656926.42</v>
      </c>
      <c r="S2645" s="159">
        <v>2010026.65</v>
      </c>
      <c r="T2645" s="159">
        <v>215006.28</v>
      </c>
      <c r="U2645" s="159">
        <v>50772581.280000001</v>
      </c>
      <c r="V2645" s="159">
        <v>46691281.170000002</v>
      </c>
      <c r="W2645" s="159">
        <v>28981282.920000002</v>
      </c>
      <c r="X2645" s="159">
        <v>135643.78</v>
      </c>
      <c r="Y2645" s="159">
        <v>4081300.11</v>
      </c>
      <c r="Z2645" s="159">
        <v>4579771.74</v>
      </c>
      <c r="AA2645" s="159">
        <v>700000</v>
      </c>
      <c r="AB2645" s="159">
        <v>3879771.74</v>
      </c>
      <c r="AC2645" s="159">
        <v>1082092</v>
      </c>
      <c r="AD2645" s="159">
        <v>1082092</v>
      </c>
      <c r="AE2645" s="159">
        <v>5987232</v>
      </c>
      <c r="AF2645" s="159">
        <v>3131429.26</v>
      </c>
      <c r="AG2645" s="159">
        <v>1462126.94</v>
      </c>
      <c r="AH2645" s="159">
        <v>1972743.94</v>
      </c>
      <c r="AI2645" s="159">
        <v>0</v>
      </c>
      <c r="AJ2645" s="159">
        <v>0</v>
      </c>
    </row>
    <row r="2646" spans="1:36">
      <c r="A2646" s="153">
        <v>16</v>
      </c>
      <c r="B2646" s="154">
        <v>7</v>
      </c>
      <c r="C2646" s="154">
        <v>0</v>
      </c>
      <c r="D2646" s="155">
        <v>0</v>
      </c>
      <c r="E2646" s="155" t="s">
        <v>90</v>
      </c>
      <c r="F2646" s="156" t="s">
        <v>6387</v>
      </c>
      <c r="G2646" s="156" t="s">
        <v>90</v>
      </c>
      <c r="H2646" s="156" t="s">
        <v>6388</v>
      </c>
      <c r="I2646" s="155">
        <v>1607000</v>
      </c>
      <c r="J2646" s="157" t="s">
        <v>336</v>
      </c>
      <c r="K2646" s="157"/>
      <c r="L2646" s="155">
        <v>2022</v>
      </c>
      <c r="M2646" s="158">
        <v>136393</v>
      </c>
      <c r="N2646" s="159">
        <v>158144731.80000001</v>
      </c>
      <c r="O2646" s="159">
        <v>134467991.08000001</v>
      </c>
      <c r="P2646" s="159">
        <v>94108422.329999998</v>
      </c>
      <c r="Q2646" s="159">
        <v>68309738</v>
      </c>
      <c r="R2646" s="159">
        <v>25798684.329999998</v>
      </c>
      <c r="S2646" s="159">
        <v>23676740.719999999</v>
      </c>
      <c r="T2646" s="159">
        <v>472273.6</v>
      </c>
      <c r="U2646" s="159">
        <v>172436349.61000001</v>
      </c>
      <c r="V2646" s="159">
        <v>124768340.08</v>
      </c>
      <c r="W2646" s="159">
        <v>81392233.900000006</v>
      </c>
      <c r="X2646" s="159">
        <v>1251124.6299999999</v>
      </c>
      <c r="Y2646" s="159">
        <v>47668009.530000001</v>
      </c>
      <c r="Z2646" s="159">
        <v>31593690.379999999</v>
      </c>
      <c r="AA2646" s="159">
        <v>12000000</v>
      </c>
      <c r="AB2646" s="159">
        <v>19593690.379999999</v>
      </c>
      <c r="AC2646" s="159">
        <v>8800000</v>
      </c>
      <c r="AD2646" s="159">
        <v>5300000</v>
      </c>
      <c r="AE2646" s="159">
        <v>53400000</v>
      </c>
      <c r="AF2646" s="159">
        <v>9699651</v>
      </c>
      <c r="AG2646" s="159">
        <v>881266.01</v>
      </c>
      <c r="AH2646" s="159">
        <v>728217.44</v>
      </c>
      <c r="AI2646" s="159">
        <v>0</v>
      </c>
      <c r="AJ2646" s="159">
        <v>0</v>
      </c>
    </row>
    <row r="2647" spans="1:36">
      <c r="A2647" s="153">
        <v>16</v>
      </c>
      <c r="B2647" s="154">
        <v>8</v>
      </c>
      <c r="C2647" s="154">
        <v>0</v>
      </c>
      <c r="D2647" s="155">
        <v>0</v>
      </c>
      <c r="E2647" s="155" t="s">
        <v>90</v>
      </c>
      <c r="F2647" s="156" t="s">
        <v>6389</v>
      </c>
      <c r="G2647" s="156" t="s">
        <v>90</v>
      </c>
      <c r="H2647" s="156" t="s">
        <v>6390</v>
      </c>
      <c r="I2647" s="155">
        <v>1608000</v>
      </c>
      <c r="J2647" s="157" t="s">
        <v>335</v>
      </c>
      <c r="K2647" s="157"/>
      <c r="L2647" s="155">
        <v>2022</v>
      </c>
      <c r="M2647" s="158">
        <v>64411</v>
      </c>
      <c r="N2647" s="159">
        <v>78954538.670000002</v>
      </c>
      <c r="O2647" s="159">
        <v>63170045.950000003</v>
      </c>
      <c r="P2647" s="159">
        <v>44848011.289999999</v>
      </c>
      <c r="Q2647" s="159">
        <v>31625498</v>
      </c>
      <c r="R2647" s="159">
        <v>13222513.289999999</v>
      </c>
      <c r="S2647" s="159">
        <v>15784492.720000001</v>
      </c>
      <c r="T2647" s="159">
        <v>48073.63</v>
      </c>
      <c r="U2647" s="159">
        <v>80155772.540000007</v>
      </c>
      <c r="V2647" s="159">
        <v>59185010.659999996</v>
      </c>
      <c r="W2647" s="159">
        <v>39603749.439999998</v>
      </c>
      <c r="X2647" s="159">
        <v>252097.31</v>
      </c>
      <c r="Y2647" s="159">
        <v>20970761.879999999</v>
      </c>
      <c r="Z2647" s="159">
        <v>5079750.21</v>
      </c>
      <c r="AA2647" s="159">
        <v>238377.25</v>
      </c>
      <c r="AB2647" s="159">
        <v>4841372.96</v>
      </c>
      <c r="AC2647" s="159">
        <v>1329400.28</v>
      </c>
      <c r="AD2647" s="159">
        <v>1329400.28</v>
      </c>
      <c r="AE2647" s="159">
        <v>8460583.6500000004</v>
      </c>
      <c r="AF2647" s="159">
        <v>3985035.29</v>
      </c>
      <c r="AG2647" s="159">
        <v>1763835.01</v>
      </c>
      <c r="AH2647" s="159">
        <v>2701443.11</v>
      </c>
      <c r="AI2647" s="159">
        <v>0</v>
      </c>
      <c r="AJ2647" s="159">
        <v>0</v>
      </c>
    </row>
    <row r="2648" spans="1:36">
      <c r="A2648" s="153">
        <v>16</v>
      </c>
      <c r="B2648" s="154">
        <v>9</v>
      </c>
      <c r="C2648" s="154">
        <v>0</v>
      </c>
      <c r="D2648" s="155">
        <v>0</v>
      </c>
      <c r="E2648" s="155" t="s">
        <v>90</v>
      </c>
      <c r="F2648" s="156" t="s">
        <v>6391</v>
      </c>
      <c r="G2648" s="156" t="s">
        <v>90</v>
      </c>
      <c r="H2648" s="156" t="s">
        <v>6392</v>
      </c>
      <c r="I2648" s="155">
        <v>1609000</v>
      </c>
      <c r="J2648" s="157" t="s">
        <v>334</v>
      </c>
      <c r="K2648" s="157"/>
      <c r="L2648" s="155">
        <v>2022</v>
      </c>
      <c r="M2648" s="158">
        <v>123487</v>
      </c>
      <c r="N2648" s="159">
        <v>89113959.650000006</v>
      </c>
      <c r="O2648" s="159">
        <v>83170586.700000003</v>
      </c>
      <c r="P2648" s="159">
        <v>40212128.920000002</v>
      </c>
      <c r="Q2648" s="159">
        <v>27754631</v>
      </c>
      <c r="R2648" s="159">
        <v>12457497.92</v>
      </c>
      <c r="S2648" s="159">
        <v>5943372.9500000002</v>
      </c>
      <c r="T2648" s="159">
        <v>215585.55</v>
      </c>
      <c r="U2648" s="159">
        <v>82428845.829999998</v>
      </c>
      <c r="V2648" s="159">
        <v>73307168.260000005</v>
      </c>
      <c r="W2648" s="159">
        <v>39929070.619999997</v>
      </c>
      <c r="X2648" s="159">
        <v>39060.82</v>
      </c>
      <c r="Y2648" s="159">
        <v>9121677.5700000003</v>
      </c>
      <c r="Z2648" s="159">
        <v>12411158.49</v>
      </c>
      <c r="AA2648" s="159">
        <v>0</v>
      </c>
      <c r="AB2648" s="159">
        <v>12411158.49</v>
      </c>
      <c r="AC2648" s="159">
        <v>724137.84</v>
      </c>
      <c r="AD2648" s="159">
        <v>724137.84</v>
      </c>
      <c r="AE2648" s="159">
        <v>1210064.53</v>
      </c>
      <c r="AF2648" s="159">
        <v>9863418.4399999995</v>
      </c>
      <c r="AG2648" s="159">
        <v>363949.56</v>
      </c>
      <c r="AH2648" s="159">
        <v>237097.2</v>
      </c>
      <c r="AI2648" s="159">
        <v>0</v>
      </c>
      <c r="AJ2648" s="159">
        <v>0</v>
      </c>
    </row>
    <row r="2649" spans="1:36">
      <c r="A2649" s="153">
        <v>16</v>
      </c>
      <c r="B2649" s="154">
        <v>10</v>
      </c>
      <c r="C2649" s="154">
        <v>0</v>
      </c>
      <c r="D2649" s="155">
        <v>0</v>
      </c>
      <c r="E2649" s="155" t="s">
        <v>90</v>
      </c>
      <c r="F2649" s="156" t="s">
        <v>6393</v>
      </c>
      <c r="G2649" s="156" t="s">
        <v>90</v>
      </c>
      <c r="H2649" s="156" t="s">
        <v>6394</v>
      </c>
      <c r="I2649" s="155">
        <v>1610000</v>
      </c>
      <c r="J2649" s="157" t="s">
        <v>333</v>
      </c>
      <c r="K2649" s="157"/>
      <c r="L2649" s="155">
        <v>2022</v>
      </c>
      <c r="M2649" s="158">
        <v>55325</v>
      </c>
      <c r="N2649" s="159">
        <v>58948886.770000003</v>
      </c>
      <c r="O2649" s="159">
        <v>54493790.039999999</v>
      </c>
      <c r="P2649" s="159">
        <v>36859398.149999999</v>
      </c>
      <c r="Q2649" s="159">
        <v>23999584</v>
      </c>
      <c r="R2649" s="159">
        <v>12859814.15</v>
      </c>
      <c r="S2649" s="159">
        <v>4455096.7300000004</v>
      </c>
      <c r="T2649" s="159">
        <v>491672.24</v>
      </c>
      <c r="U2649" s="159">
        <v>58123438.82</v>
      </c>
      <c r="V2649" s="159">
        <v>52646143.409999996</v>
      </c>
      <c r="W2649" s="159">
        <v>35038485.600000001</v>
      </c>
      <c r="X2649" s="159">
        <v>454026.88</v>
      </c>
      <c r="Y2649" s="159">
        <v>5477295.4100000001</v>
      </c>
      <c r="Z2649" s="159">
        <v>3921701.27</v>
      </c>
      <c r="AA2649" s="159">
        <v>2191700</v>
      </c>
      <c r="AB2649" s="159">
        <v>1730001.27</v>
      </c>
      <c r="AC2649" s="159">
        <v>3649124.96</v>
      </c>
      <c r="AD2649" s="159">
        <v>3649124.96</v>
      </c>
      <c r="AE2649" s="159">
        <v>20350657.359999999</v>
      </c>
      <c r="AF2649" s="159">
        <v>1847646.63</v>
      </c>
      <c r="AG2649" s="159">
        <v>1116657.6599999999</v>
      </c>
      <c r="AH2649" s="159">
        <v>1479431.71</v>
      </c>
      <c r="AI2649" s="159">
        <v>0</v>
      </c>
      <c r="AJ2649" s="159">
        <v>0</v>
      </c>
    </row>
    <row r="2650" spans="1:36">
      <c r="A2650" s="153">
        <v>16</v>
      </c>
      <c r="B2650" s="154">
        <v>11</v>
      </c>
      <c r="C2650" s="154">
        <v>0</v>
      </c>
      <c r="D2650" s="155">
        <v>0</v>
      </c>
      <c r="E2650" s="155" t="s">
        <v>90</v>
      </c>
      <c r="F2650" s="156" t="s">
        <v>6395</v>
      </c>
      <c r="G2650" s="156" t="s">
        <v>90</v>
      </c>
      <c r="H2650" s="156" t="s">
        <v>6396</v>
      </c>
      <c r="I2650" s="155">
        <v>1611000</v>
      </c>
      <c r="J2650" s="157" t="s">
        <v>332</v>
      </c>
      <c r="K2650" s="157"/>
      <c r="L2650" s="155">
        <v>2022</v>
      </c>
      <c r="M2650" s="158">
        <v>74460</v>
      </c>
      <c r="N2650" s="159">
        <v>81873752.819999993</v>
      </c>
      <c r="O2650" s="159">
        <v>76164332.659999996</v>
      </c>
      <c r="P2650" s="159">
        <v>45565578.960000001</v>
      </c>
      <c r="Q2650" s="159">
        <v>30059178</v>
      </c>
      <c r="R2650" s="159">
        <v>15506400.960000001</v>
      </c>
      <c r="S2650" s="159">
        <v>5709420.1600000001</v>
      </c>
      <c r="T2650" s="159">
        <v>57420.81</v>
      </c>
      <c r="U2650" s="159">
        <v>83850798.480000004</v>
      </c>
      <c r="V2650" s="159">
        <v>72534166.560000002</v>
      </c>
      <c r="W2650" s="159">
        <v>44796550.630000003</v>
      </c>
      <c r="X2650" s="159">
        <v>393667.56</v>
      </c>
      <c r="Y2650" s="159">
        <v>11316631.92</v>
      </c>
      <c r="Z2650" s="159">
        <v>8489254.2100000009</v>
      </c>
      <c r="AA2650" s="159">
        <v>4043721</v>
      </c>
      <c r="AB2650" s="159">
        <v>4445533.2100000009</v>
      </c>
      <c r="AC2650" s="159">
        <v>3531154.96</v>
      </c>
      <c r="AD2650" s="159">
        <v>3531154.96</v>
      </c>
      <c r="AE2650" s="159">
        <v>15768341.039999999</v>
      </c>
      <c r="AF2650" s="159">
        <v>3630166.1</v>
      </c>
      <c r="AG2650" s="159">
        <v>1455423.78</v>
      </c>
      <c r="AH2650" s="159">
        <v>1785839.51</v>
      </c>
      <c r="AI2650" s="159">
        <v>0</v>
      </c>
      <c r="AJ2650" s="159">
        <v>0</v>
      </c>
    </row>
    <row r="2651" spans="1:36">
      <c r="A2651" s="153">
        <v>18</v>
      </c>
      <c r="B2651" s="154">
        <v>1</v>
      </c>
      <c r="C2651" s="154">
        <v>0</v>
      </c>
      <c r="D2651" s="155">
        <v>0</v>
      </c>
      <c r="E2651" s="155" t="s">
        <v>90</v>
      </c>
      <c r="F2651" s="156" t="s">
        <v>6397</v>
      </c>
      <c r="G2651" s="156" t="s">
        <v>90</v>
      </c>
      <c r="H2651" s="156" t="s">
        <v>6398</v>
      </c>
      <c r="I2651" s="155">
        <v>1801000</v>
      </c>
      <c r="J2651" s="157" t="s">
        <v>331</v>
      </c>
      <c r="K2651" s="157"/>
      <c r="L2651" s="155">
        <v>2022</v>
      </c>
      <c r="M2651" s="158">
        <v>21799</v>
      </c>
      <c r="N2651" s="159">
        <v>45225299.509999998</v>
      </c>
      <c r="O2651" s="159">
        <v>39378241.039999999</v>
      </c>
      <c r="P2651" s="159">
        <v>28205006.93</v>
      </c>
      <c r="Q2651" s="159">
        <v>14437551</v>
      </c>
      <c r="R2651" s="159">
        <v>13767455.93</v>
      </c>
      <c r="S2651" s="159">
        <v>5847058.4699999997</v>
      </c>
      <c r="T2651" s="159">
        <v>15819.8</v>
      </c>
      <c r="U2651" s="159">
        <v>40911255.109999999</v>
      </c>
      <c r="V2651" s="159">
        <v>35872112.280000001</v>
      </c>
      <c r="W2651" s="159">
        <v>21649109.989999998</v>
      </c>
      <c r="X2651" s="159">
        <v>540931.51</v>
      </c>
      <c r="Y2651" s="159">
        <v>5039142.83</v>
      </c>
      <c r="Z2651" s="159">
        <v>1816408.14</v>
      </c>
      <c r="AA2651" s="159">
        <v>0</v>
      </c>
      <c r="AB2651" s="159">
        <v>1816408.14</v>
      </c>
      <c r="AC2651" s="159">
        <v>1256933.5</v>
      </c>
      <c r="AD2651" s="159">
        <v>1256933.5</v>
      </c>
      <c r="AE2651" s="159">
        <v>17528100</v>
      </c>
      <c r="AF2651" s="159">
        <v>3506128.76</v>
      </c>
      <c r="AG2651" s="159">
        <v>3465058.77</v>
      </c>
      <c r="AH2651" s="159">
        <v>1963869.17</v>
      </c>
      <c r="AI2651" s="159">
        <v>0</v>
      </c>
      <c r="AJ2651" s="159">
        <v>0</v>
      </c>
    </row>
    <row r="2652" spans="1:36">
      <c r="A2652" s="153">
        <v>18</v>
      </c>
      <c r="B2652" s="154">
        <v>2</v>
      </c>
      <c r="C2652" s="154">
        <v>0</v>
      </c>
      <c r="D2652" s="155">
        <v>0</v>
      </c>
      <c r="E2652" s="155" t="s">
        <v>90</v>
      </c>
      <c r="F2652" s="156" t="s">
        <v>6399</v>
      </c>
      <c r="G2652" s="156" t="s">
        <v>90</v>
      </c>
      <c r="H2652" s="156" t="s">
        <v>6400</v>
      </c>
      <c r="I2652" s="155">
        <v>1802000</v>
      </c>
      <c r="J2652" s="157" t="s">
        <v>330</v>
      </c>
      <c r="K2652" s="157"/>
      <c r="L2652" s="155">
        <v>2022</v>
      </c>
      <c r="M2652" s="158">
        <v>65652</v>
      </c>
      <c r="N2652" s="159">
        <v>68309856.209999993</v>
      </c>
      <c r="O2652" s="159">
        <v>64248817.579999998</v>
      </c>
      <c r="P2652" s="159">
        <v>47959947.359999999</v>
      </c>
      <c r="Q2652" s="159">
        <v>35322227</v>
      </c>
      <c r="R2652" s="159">
        <v>12637720.359999999</v>
      </c>
      <c r="S2652" s="159">
        <v>4061038.63</v>
      </c>
      <c r="T2652" s="159">
        <v>17444.63</v>
      </c>
      <c r="U2652" s="159">
        <v>64157553.350000001</v>
      </c>
      <c r="V2652" s="159">
        <v>56946680.479999997</v>
      </c>
      <c r="W2652" s="159">
        <v>40635023.060000002</v>
      </c>
      <c r="X2652" s="159">
        <v>134732.43</v>
      </c>
      <c r="Y2652" s="159">
        <v>7210872.8700000001</v>
      </c>
      <c r="Z2652" s="159">
        <v>3584519.72</v>
      </c>
      <c r="AA2652" s="159">
        <v>0</v>
      </c>
      <c r="AB2652" s="159">
        <v>3584519.72</v>
      </c>
      <c r="AC2652" s="159">
        <v>500000</v>
      </c>
      <c r="AD2652" s="159">
        <v>500000</v>
      </c>
      <c r="AE2652" s="159">
        <v>5220000</v>
      </c>
      <c r="AF2652" s="159">
        <v>7302137.0999999996</v>
      </c>
      <c r="AG2652" s="159">
        <v>952527.03</v>
      </c>
      <c r="AH2652" s="159">
        <v>1008563.74</v>
      </c>
      <c r="AI2652" s="159">
        <v>0</v>
      </c>
      <c r="AJ2652" s="159">
        <v>0</v>
      </c>
    </row>
    <row r="2653" spans="1:36">
      <c r="A2653" s="153">
        <v>18</v>
      </c>
      <c r="B2653" s="154">
        <v>3</v>
      </c>
      <c r="C2653" s="154">
        <v>0</v>
      </c>
      <c r="D2653" s="155">
        <v>0</v>
      </c>
      <c r="E2653" s="155" t="s">
        <v>90</v>
      </c>
      <c r="F2653" s="156" t="s">
        <v>6401</v>
      </c>
      <c r="G2653" s="156" t="s">
        <v>90</v>
      </c>
      <c r="H2653" s="156" t="s">
        <v>6402</v>
      </c>
      <c r="I2653" s="155">
        <v>1803000</v>
      </c>
      <c r="J2653" s="157" t="s">
        <v>329</v>
      </c>
      <c r="K2653" s="157"/>
      <c r="L2653" s="155">
        <v>2022</v>
      </c>
      <c r="M2653" s="158">
        <v>135348</v>
      </c>
      <c r="N2653" s="159">
        <v>163128267.37</v>
      </c>
      <c r="O2653" s="159">
        <v>129253991.64</v>
      </c>
      <c r="P2653" s="159">
        <v>79317651.810000002</v>
      </c>
      <c r="Q2653" s="159">
        <v>54758836</v>
      </c>
      <c r="R2653" s="159">
        <v>24558815.809999999</v>
      </c>
      <c r="S2653" s="159">
        <v>33874275.729999997</v>
      </c>
      <c r="T2653" s="159">
        <v>88560.92</v>
      </c>
      <c r="U2653" s="159">
        <v>163458317.08000001</v>
      </c>
      <c r="V2653" s="159">
        <v>114583583.59</v>
      </c>
      <c r="W2653" s="159">
        <v>76857914.409999996</v>
      </c>
      <c r="X2653" s="159">
        <v>0</v>
      </c>
      <c r="Y2653" s="159">
        <v>48874733.490000002</v>
      </c>
      <c r="Z2653" s="159">
        <v>11832392.58</v>
      </c>
      <c r="AA2653" s="159">
        <v>0</v>
      </c>
      <c r="AB2653" s="159">
        <v>11832392.58</v>
      </c>
      <c r="AC2653" s="159">
        <v>0</v>
      </c>
      <c r="AD2653" s="159">
        <v>0</v>
      </c>
      <c r="AE2653" s="159">
        <v>0</v>
      </c>
      <c r="AF2653" s="159">
        <v>14670408.050000001</v>
      </c>
      <c r="AG2653" s="159">
        <v>6048634.0899999999</v>
      </c>
      <c r="AH2653" s="159">
        <v>5513791.7000000002</v>
      </c>
      <c r="AI2653" s="159">
        <v>0</v>
      </c>
      <c r="AJ2653" s="159">
        <v>0</v>
      </c>
    </row>
    <row r="2654" spans="1:36">
      <c r="A2654" s="153">
        <v>18</v>
      </c>
      <c r="B2654" s="154">
        <v>4</v>
      </c>
      <c r="C2654" s="154">
        <v>0</v>
      </c>
      <c r="D2654" s="155">
        <v>0</v>
      </c>
      <c r="E2654" s="155" t="s">
        <v>90</v>
      </c>
      <c r="F2654" s="156" t="s">
        <v>6403</v>
      </c>
      <c r="G2654" s="156" t="s">
        <v>90</v>
      </c>
      <c r="H2654" s="156" t="s">
        <v>6404</v>
      </c>
      <c r="I2654" s="155">
        <v>1804000</v>
      </c>
      <c r="J2654" s="157" t="s">
        <v>328</v>
      </c>
      <c r="K2654" s="157"/>
      <c r="L2654" s="155">
        <v>2022</v>
      </c>
      <c r="M2654" s="158">
        <v>120462</v>
      </c>
      <c r="N2654" s="159">
        <v>177944893.50999999</v>
      </c>
      <c r="O2654" s="159">
        <v>164912223.52000001</v>
      </c>
      <c r="P2654" s="159">
        <v>121501410.84999999</v>
      </c>
      <c r="Q2654" s="159">
        <v>89191166</v>
      </c>
      <c r="R2654" s="159">
        <v>32310244.850000001</v>
      </c>
      <c r="S2654" s="159">
        <v>13032669.99</v>
      </c>
      <c r="T2654" s="159">
        <v>25534.57</v>
      </c>
      <c r="U2654" s="159">
        <v>170766276.96000001</v>
      </c>
      <c r="V2654" s="159">
        <v>146820696.72</v>
      </c>
      <c r="W2654" s="159">
        <v>87976213.290000007</v>
      </c>
      <c r="X2654" s="159">
        <v>1367614.38</v>
      </c>
      <c r="Y2654" s="159">
        <v>23945580.239999998</v>
      </c>
      <c r="Z2654" s="159">
        <v>15017010.68</v>
      </c>
      <c r="AA2654" s="159">
        <v>0</v>
      </c>
      <c r="AB2654" s="159">
        <v>15017010.68</v>
      </c>
      <c r="AC2654" s="159">
        <v>5200000</v>
      </c>
      <c r="AD2654" s="159">
        <v>4900000</v>
      </c>
      <c r="AE2654" s="159">
        <v>44550341.329999998</v>
      </c>
      <c r="AF2654" s="159">
        <v>18091526.800000001</v>
      </c>
      <c r="AG2654" s="159">
        <v>7022513.9000000004</v>
      </c>
      <c r="AH2654" s="159">
        <v>7088479.8399999999</v>
      </c>
      <c r="AI2654" s="159">
        <v>0</v>
      </c>
      <c r="AJ2654" s="159">
        <v>50341.33</v>
      </c>
    </row>
    <row r="2655" spans="1:36">
      <c r="A2655" s="153">
        <v>18</v>
      </c>
      <c r="B2655" s="154">
        <v>5</v>
      </c>
      <c r="C2655" s="154">
        <v>0</v>
      </c>
      <c r="D2655" s="155">
        <v>0</v>
      </c>
      <c r="E2655" s="155" t="s">
        <v>90</v>
      </c>
      <c r="F2655" s="156" t="s">
        <v>6405</v>
      </c>
      <c r="G2655" s="156" t="s">
        <v>90</v>
      </c>
      <c r="H2655" s="156" t="s">
        <v>6406</v>
      </c>
      <c r="I2655" s="155">
        <v>1805000</v>
      </c>
      <c r="J2655" s="157" t="s">
        <v>327</v>
      </c>
      <c r="K2655" s="157"/>
      <c r="L2655" s="155">
        <v>2022</v>
      </c>
      <c r="M2655" s="158">
        <v>113730</v>
      </c>
      <c r="N2655" s="159">
        <v>138055876.81999999</v>
      </c>
      <c r="O2655" s="159">
        <v>123752936.41</v>
      </c>
      <c r="P2655" s="159">
        <v>88423205.849999994</v>
      </c>
      <c r="Q2655" s="159">
        <v>62856897</v>
      </c>
      <c r="R2655" s="159">
        <v>25566308.850000001</v>
      </c>
      <c r="S2655" s="159">
        <v>14302940.41</v>
      </c>
      <c r="T2655" s="159">
        <v>55314.13</v>
      </c>
      <c r="U2655" s="159">
        <v>134505320.09</v>
      </c>
      <c r="V2655" s="159">
        <v>110975488.45</v>
      </c>
      <c r="W2655" s="159">
        <v>72510317.829999998</v>
      </c>
      <c r="X2655" s="159">
        <v>929214.83</v>
      </c>
      <c r="Y2655" s="159">
        <v>23529831.640000001</v>
      </c>
      <c r="Z2655" s="159">
        <v>15621511.5</v>
      </c>
      <c r="AA2655" s="159">
        <v>0</v>
      </c>
      <c r="AB2655" s="159">
        <v>15621511.5</v>
      </c>
      <c r="AC2655" s="159">
        <v>5220000</v>
      </c>
      <c r="AD2655" s="159">
        <v>5220000</v>
      </c>
      <c r="AE2655" s="159">
        <v>32565000</v>
      </c>
      <c r="AF2655" s="159">
        <v>12777447.960000001</v>
      </c>
      <c r="AG2655" s="159">
        <v>626081.93999999994</v>
      </c>
      <c r="AH2655" s="159">
        <v>662434.99</v>
      </c>
      <c r="AI2655" s="159">
        <v>0</v>
      </c>
      <c r="AJ2655" s="159">
        <v>0</v>
      </c>
    </row>
    <row r="2656" spans="1:36">
      <c r="A2656" s="153">
        <v>18</v>
      </c>
      <c r="B2656" s="154">
        <v>6</v>
      </c>
      <c r="C2656" s="154">
        <v>0</v>
      </c>
      <c r="D2656" s="155">
        <v>0</v>
      </c>
      <c r="E2656" s="155" t="s">
        <v>90</v>
      </c>
      <c r="F2656" s="156" t="s">
        <v>6407</v>
      </c>
      <c r="G2656" s="156" t="s">
        <v>90</v>
      </c>
      <c r="H2656" s="156" t="s">
        <v>6408</v>
      </c>
      <c r="I2656" s="155">
        <v>1806000</v>
      </c>
      <c r="J2656" s="157" t="s">
        <v>326</v>
      </c>
      <c r="K2656" s="157"/>
      <c r="L2656" s="155">
        <v>2022</v>
      </c>
      <c r="M2656" s="158">
        <v>62389</v>
      </c>
      <c r="N2656" s="159">
        <v>57173300.380000003</v>
      </c>
      <c r="O2656" s="159">
        <v>50971388.969999999</v>
      </c>
      <c r="P2656" s="159">
        <v>38180720.840000004</v>
      </c>
      <c r="Q2656" s="159">
        <v>22677582</v>
      </c>
      <c r="R2656" s="159">
        <v>15503138.84</v>
      </c>
      <c r="S2656" s="159">
        <v>6201911.4100000001</v>
      </c>
      <c r="T2656" s="159">
        <v>739033.54</v>
      </c>
      <c r="U2656" s="159">
        <v>55374274.719999999</v>
      </c>
      <c r="V2656" s="159">
        <v>45774248.520000003</v>
      </c>
      <c r="W2656" s="159">
        <v>26483202.27</v>
      </c>
      <c r="X2656" s="159">
        <v>269217.78000000003</v>
      </c>
      <c r="Y2656" s="159">
        <v>9600026.1999999993</v>
      </c>
      <c r="Z2656" s="159">
        <v>1780439.67</v>
      </c>
      <c r="AA2656" s="159">
        <v>0</v>
      </c>
      <c r="AB2656" s="159">
        <v>1780439.67</v>
      </c>
      <c r="AC2656" s="159">
        <v>741000</v>
      </c>
      <c r="AD2656" s="159">
        <v>741000</v>
      </c>
      <c r="AE2656" s="159">
        <v>9994777</v>
      </c>
      <c r="AF2656" s="159">
        <v>5197140.45</v>
      </c>
      <c r="AG2656" s="159">
        <v>4928113.03</v>
      </c>
      <c r="AH2656" s="159">
        <v>5139539.5199999996</v>
      </c>
      <c r="AI2656" s="159">
        <v>0</v>
      </c>
      <c r="AJ2656" s="159">
        <v>0</v>
      </c>
    </row>
    <row r="2657" spans="1:36">
      <c r="A2657" s="153">
        <v>18</v>
      </c>
      <c r="B2657" s="154">
        <v>7</v>
      </c>
      <c r="C2657" s="154">
        <v>0</v>
      </c>
      <c r="D2657" s="155">
        <v>0</v>
      </c>
      <c r="E2657" s="155" t="s">
        <v>90</v>
      </c>
      <c r="F2657" s="156" t="s">
        <v>6409</v>
      </c>
      <c r="G2657" s="156" t="s">
        <v>90</v>
      </c>
      <c r="H2657" s="156" t="s">
        <v>6410</v>
      </c>
      <c r="I2657" s="155">
        <v>1807000</v>
      </c>
      <c r="J2657" s="157" t="s">
        <v>325</v>
      </c>
      <c r="K2657" s="157"/>
      <c r="L2657" s="155">
        <v>2022</v>
      </c>
      <c r="M2657" s="158">
        <v>112301</v>
      </c>
      <c r="N2657" s="159">
        <v>89740167.379999995</v>
      </c>
      <c r="O2657" s="159">
        <v>77764729.049999997</v>
      </c>
      <c r="P2657" s="159">
        <v>52100104.32</v>
      </c>
      <c r="Q2657" s="159">
        <v>36504015</v>
      </c>
      <c r="R2657" s="159">
        <v>15596089.32</v>
      </c>
      <c r="S2657" s="159">
        <v>11975438.33</v>
      </c>
      <c r="T2657" s="159">
        <v>131973.57999999999</v>
      </c>
      <c r="U2657" s="159">
        <v>79669606.829999998</v>
      </c>
      <c r="V2657" s="159">
        <v>69411177.930000007</v>
      </c>
      <c r="W2657" s="159">
        <v>30994688.739999998</v>
      </c>
      <c r="X2657" s="159">
        <v>531004.81999999995</v>
      </c>
      <c r="Y2657" s="159">
        <v>10258428.9</v>
      </c>
      <c r="Z2657" s="159">
        <v>5756848.46</v>
      </c>
      <c r="AA2657" s="159">
        <v>0</v>
      </c>
      <c r="AB2657" s="159">
        <v>5756848.46</v>
      </c>
      <c r="AC2657" s="159">
        <v>3665242</v>
      </c>
      <c r="AD2657" s="159">
        <v>3665242</v>
      </c>
      <c r="AE2657" s="159">
        <v>19331546</v>
      </c>
      <c r="AF2657" s="159">
        <v>8353551.1200000001</v>
      </c>
      <c r="AG2657" s="159">
        <v>834497.88</v>
      </c>
      <c r="AH2657" s="159">
        <v>1092626.6499999999</v>
      </c>
      <c r="AI2657" s="159">
        <v>0</v>
      </c>
      <c r="AJ2657" s="159">
        <v>0</v>
      </c>
    </row>
    <row r="2658" spans="1:36">
      <c r="A2658" s="153">
        <v>18</v>
      </c>
      <c r="B2658" s="154">
        <v>8</v>
      </c>
      <c r="C2658" s="154">
        <v>0</v>
      </c>
      <c r="D2658" s="155">
        <v>0</v>
      </c>
      <c r="E2658" s="155" t="s">
        <v>90</v>
      </c>
      <c r="F2658" s="156" t="s">
        <v>6411</v>
      </c>
      <c r="G2658" s="156" t="s">
        <v>90</v>
      </c>
      <c r="H2658" s="156" t="s">
        <v>6412</v>
      </c>
      <c r="I2658" s="155">
        <v>1808000</v>
      </c>
      <c r="J2658" s="157" t="s">
        <v>324</v>
      </c>
      <c r="K2658" s="157"/>
      <c r="L2658" s="155">
        <v>2022</v>
      </c>
      <c r="M2658" s="158">
        <v>69479</v>
      </c>
      <c r="N2658" s="159">
        <v>108689689.33</v>
      </c>
      <c r="O2658" s="159">
        <v>94884558.890000001</v>
      </c>
      <c r="P2658" s="159">
        <v>75805581.430000007</v>
      </c>
      <c r="Q2658" s="159">
        <v>52607565</v>
      </c>
      <c r="R2658" s="159">
        <v>23198016.43</v>
      </c>
      <c r="S2658" s="159">
        <v>13805130.439999999</v>
      </c>
      <c r="T2658" s="159">
        <v>16917.55</v>
      </c>
      <c r="U2658" s="159">
        <v>96624502.219999999</v>
      </c>
      <c r="V2658" s="159">
        <v>81072198.859999999</v>
      </c>
      <c r="W2658" s="159">
        <v>56461587.189999998</v>
      </c>
      <c r="X2658" s="159">
        <v>27375.78</v>
      </c>
      <c r="Y2658" s="159">
        <v>15552303.359999999</v>
      </c>
      <c r="Z2658" s="159">
        <v>5340307.82</v>
      </c>
      <c r="AA2658" s="159">
        <v>0</v>
      </c>
      <c r="AB2658" s="159">
        <v>5340307.82</v>
      </c>
      <c r="AC2658" s="159">
        <v>363972</v>
      </c>
      <c r="AD2658" s="159">
        <v>363972</v>
      </c>
      <c r="AE2658" s="159">
        <v>1091907</v>
      </c>
      <c r="AF2658" s="159">
        <v>13812360.029999999</v>
      </c>
      <c r="AG2658" s="159">
        <v>4385026.75</v>
      </c>
      <c r="AH2658" s="159">
        <v>4337291.45</v>
      </c>
      <c r="AI2658" s="159">
        <v>0</v>
      </c>
      <c r="AJ2658" s="159">
        <v>0</v>
      </c>
    </row>
    <row r="2659" spans="1:36">
      <c r="A2659" s="153">
        <v>18</v>
      </c>
      <c r="B2659" s="154">
        <v>9</v>
      </c>
      <c r="C2659" s="154">
        <v>0</v>
      </c>
      <c r="D2659" s="155">
        <v>0</v>
      </c>
      <c r="E2659" s="155" t="s">
        <v>90</v>
      </c>
      <c r="F2659" s="156" t="s">
        <v>6413</v>
      </c>
      <c r="G2659" s="156" t="s">
        <v>90</v>
      </c>
      <c r="H2659" s="156" t="s">
        <v>6414</v>
      </c>
      <c r="I2659" s="155">
        <v>1809000</v>
      </c>
      <c r="J2659" s="157" t="s">
        <v>323</v>
      </c>
      <c r="K2659" s="157"/>
      <c r="L2659" s="155">
        <v>2022</v>
      </c>
      <c r="M2659" s="158">
        <v>55438</v>
      </c>
      <c r="N2659" s="159">
        <v>84441586.599999994</v>
      </c>
      <c r="O2659" s="159">
        <v>74310149.980000004</v>
      </c>
      <c r="P2659" s="159">
        <v>56526459.010000005</v>
      </c>
      <c r="Q2659" s="159">
        <v>36972797</v>
      </c>
      <c r="R2659" s="159">
        <v>19553662.010000002</v>
      </c>
      <c r="S2659" s="159">
        <v>10131436.619999999</v>
      </c>
      <c r="T2659" s="159">
        <v>214681.61</v>
      </c>
      <c r="U2659" s="159">
        <v>83236096.760000005</v>
      </c>
      <c r="V2659" s="159">
        <v>71561597.900000006</v>
      </c>
      <c r="W2659" s="159">
        <v>47823143.670000002</v>
      </c>
      <c r="X2659" s="159">
        <v>637543.21</v>
      </c>
      <c r="Y2659" s="159">
        <v>11674498.859999999</v>
      </c>
      <c r="Z2659" s="159">
        <v>2690694.8</v>
      </c>
      <c r="AA2659" s="159">
        <v>0</v>
      </c>
      <c r="AB2659" s="159">
        <v>2690694.8</v>
      </c>
      <c r="AC2659" s="159">
        <v>1300000</v>
      </c>
      <c r="AD2659" s="159">
        <v>1300000</v>
      </c>
      <c r="AE2659" s="159">
        <v>22730557.399999999</v>
      </c>
      <c r="AF2659" s="159">
        <v>2748552.08</v>
      </c>
      <c r="AG2659" s="159">
        <v>2478020.84</v>
      </c>
      <c r="AH2659" s="159">
        <v>2528347.15</v>
      </c>
      <c r="AI2659" s="159">
        <v>0</v>
      </c>
      <c r="AJ2659" s="159">
        <v>0</v>
      </c>
    </row>
    <row r="2660" spans="1:36">
      <c r="A2660" s="153">
        <v>18</v>
      </c>
      <c r="B2660" s="154">
        <v>10</v>
      </c>
      <c r="C2660" s="154">
        <v>0</v>
      </c>
      <c r="D2660" s="155">
        <v>0</v>
      </c>
      <c r="E2660" s="155" t="s">
        <v>90</v>
      </c>
      <c r="F2660" s="156" t="s">
        <v>6415</v>
      </c>
      <c r="G2660" s="156" t="s">
        <v>90</v>
      </c>
      <c r="H2660" s="156" t="s">
        <v>6416</v>
      </c>
      <c r="I2660" s="155">
        <v>1810000</v>
      </c>
      <c r="J2660" s="157" t="s">
        <v>322</v>
      </c>
      <c r="K2660" s="157"/>
      <c r="L2660" s="155">
        <v>2022</v>
      </c>
      <c r="M2660" s="158">
        <v>80898</v>
      </c>
      <c r="N2660" s="159">
        <v>90176607.459999993</v>
      </c>
      <c r="O2660" s="159">
        <v>80221704.670000002</v>
      </c>
      <c r="P2660" s="159">
        <v>55191265.700000003</v>
      </c>
      <c r="Q2660" s="159">
        <v>36127588</v>
      </c>
      <c r="R2660" s="159">
        <v>19063677.699999999</v>
      </c>
      <c r="S2660" s="159">
        <v>9954902.7899999991</v>
      </c>
      <c r="T2660" s="159">
        <v>44944.1</v>
      </c>
      <c r="U2660" s="159">
        <v>82113242.849999994</v>
      </c>
      <c r="V2660" s="159">
        <v>70194608.5</v>
      </c>
      <c r="W2660" s="159">
        <v>39125138.140000001</v>
      </c>
      <c r="X2660" s="159">
        <v>308965.12</v>
      </c>
      <c r="Y2660" s="159">
        <v>11918634.35</v>
      </c>
      <c r="Z2660" s="159">
        <v>10149937.27</v>
      </c>
      <c r="AA2660" s="159">
        <v>0</v>
      </c>
      <c r="AB2660" s="159">
        <v>10149937.27</v>
      </c>
      <c r="AC2660" s="159">
        <v>945796.48</v>
      </c>
      <c r="AD2660" s="159">
        <v>945796.48</v>
      </c>
      <c r="AE2660" s="159">
        <v>9639336.4100000001</v>
      </c>
      <c r="AF2660" s="159">
        <v>10027096.17</v>
      </c>
      <c r="AG2660" s="159">
        <v>4811843.9400000004</v>
      </c>
      <c r="AH2660" s="159">
        <v>4113276.44</v>
      </c>
      <c r="AI2660" s="159">
        <v>0</v>
      </c>
      <c r="AJ2660" s="159">
        <v>0</v>
      </c>
    </row>
    <row r="2661" spans="1:36">
      <c r="A2661" s="153">
        <v>18</v>
      </c>
      <c r="B2661" s="154">
        <v>11</v>
      </c>
      <c r="C2661" s="154">
        <v>0</v>
      </c>
      <c r="D2661" s="155">
        <v>0</v>
      </c>
      <c r="E2661" s="155" t="s">
        <v>90</v>
      </c>
      <c r="F2661" s="156" t="s">
        <v>6417</v>
      </c>
      <c r="G2661" s="156" t="s">
        <v>90</v>
      </c>
      <c r="H2661" s="156" t="s">
        <v>6418</v>
      </c>
      <c r="I2661" s="155">
        <v>1811000</v>
      </c>
      <c r="J2661" s="157" t="s">
        <v>321</v>
      </c>
      <c r="K2661" s="157"/>
      <c r="L2661" s="155">
        <v>2022</v>
      </c>
      <c r="M2661" s="158">
        <v>136591</v>
      </c>
      <c r="N2661" s="159">
        <v>164410034.93000001</v>
      </c>
      <c r="O2661" s="159">
        <v>149051110.77000001</v>
      </c>
      <c r="P2661" s="159">
        <v>100049415.78999999</v>
      </c>
      <c r="Q2661" s="159">
        <v>69297002</v>
      </c>
      <c r="R2661" s="159">
        <v>30752413.789999999</v>
      </c>
      <c r="S2661" s="159">
        <v>15358924.16</v>
      </c>
      <c r="T2661" s="159">
        <v>33743.64</v>
      </c>
      <c r="U2661" s="159">
        <v>149092840.09999999</v>
      </c>
      <c r="V2661" s="159">
        <v>130574820.98999999</v>
      </c>
      <c r="W2661" s="159">
        <v>76282719.730000004</v>
      </c>
      <c r="X2661" s="159">
        <v>465369.12</v>
      </c>
      <c r="Y2661" s="159">
        <v>18518019.109999999</v>
      </c>
      <c r="Z2661" s="159">
        <v>20599841.829999998</v>
      </c>
      <c r="AA2661" s="159">
        <v>150062</v>
      </c>
      <c r="AB2661" s="159">
        <v>20449779.829999998</v>
      </c>
      <c r="AC2661" s="159">
        <v>5100000</v>
      </c>
      <c r="AD2661" s="159">
        <v>5100000</v>
      </c>
      <c r="AE2661" s="159">
        <v>19967153</v>
      </c>
      <c r="AF2661" s="159">
        <v>18476289.780000001</v>
      </c>
      <c r="AG2661" s="159">
        <v>4265511.1900000004</v>
      </c>
      <c r="AH2661" s="159">
        <v>4962511.55</v>
      </c>
      <c r="AI2661" s="159">
        <v>0</v>
      </c>
      <c r="AJ2661" s="159">
        <v>0</v>
      </c>
    </row>
    <row r="2662" spans="1:36">
      <c r="A2662" s="153">
        <v>18</v>
      </c>
      <c r="B2662" s="154">
        <v>12</v>
      </c>
      <c r="C2662" s="154">
        <v>0</v>
      </c>
      <c r="D2662" s="155">
        <v>0</v>
      </c>
      <c r="E2662" s="155" t="s">
        <v>90</v>
      </c>
      <c r="F2662" s="156" t="s">
        <v>6419</v>
      </c>
      <c r="G2662" s="156" t="s">
        <v>90</v>
      </c>
      <c r="H2662" s="156" t="s">
        <v>6420</v>
      </c>
      <c r="I2662" s="155">
        <v>1812000</v>
      </c>
      <c r="J2662" s="157" t="s">
        <v>320</v>
      </c>
      <c r="K2662" s="157"/>
      <c r="L2662" s="155">
        <v>2022</v>
      </c>
      <c r="M2662" s="158">
        <v>66699</v>
      </c>
      <c r="N2662" s="159">
        <v>79669692.290000007</v>
      </c>
      <c r="O2662" s="159">
        <v>65427273.149999999</v>
      </c>
      <c r="P2662" s="159">
        <v>50976968.700000003</v>
      </c>
      <c r="Q2662" s="159">
        <v>38636635</v>
      </c>
      <c r="R2662" s="159">
        <v>12340333.699999999</v>
      </c>
      <c r="S2662" s="159">
        <v>14242419.140000001</v>
      </c>
      <c r="T2662" s="159">
        <v>87353.95</v>
      </c>
      <c r="U2662" s="159">
        <v>70448944.349999994</v>
      </c>
      <c r="V2662" s="159">
        <v>54283501.43</v>
      </c>
      <c r="W2662" s="159">
        <v>33707518.880000003</v>
      </c>
      <c r="X2662" s="159">
        <v>31301.24</v>
      </c>
      <c r="Y2662" s="159">
        <v>16165442.92</v>
      </c>
      <c r="Z2662" s="159">
        <v>2738308.1</v>
      </c>
      <c r="AA2662" s="159">
        <v>0</v>
      </c>
      <c r="AB2662" s="159">
        <v>2738308.1</v>
      </c>
      <c r="AC2662" s="159">
        <v>800000</v>
      </c>
      <c r="AD2662" s="159">
        <v>800000</v>
      </c>
      <c r="AE2662" s="159">
        <v>740000</v>
      </c>
      <c r="AF2662" s="159">
        <v>11143771.720000001</v>
      </c>
      <c r="AG2662" s="159">
        <v>1458777.29</v>
      </c>
      <c r="AH2662" s="159">
        <v>1121029.24</v>
      </c>
      <c r="AI2662" s="159">
        <v>0</v>
      </c>
      <c r="AJ2662" s="159">
        <v>0</v>
      </c>
    </row>
    <row r="2663" spans="1:36">
      <c r="A2663" s="153">
        <v>18</v>
      </c>
      <c r="B2663" s="154">
        <v>13</v>
      </c>
      <c r="C2663" s="154">
        <v>0</v>
      </c>
      <c r="D2663" s="155">
        <v>0</v>
      </c>
      <c r="E2663" s="155" t="s">
        <v>90</v>
      </c>
      <c r="F2663" s="156" t="s">
        <v>6421</v>
      </c>
      <c r="G2663" s="156" t="s">
        <v>90</v>
      </c>
      <c r="H2663" s="156" t="s">
        <v>6422</v>
      </c>
      <c r="I2663" s="155">
        <v>1813000</v>
      </c>
      <c r="J2663" s="157" t="s">
        <v>319</v>
      </c>
      <c r="K2663" s="157"/>
      <c r="L2663" s="155">
        <v>2022</v>
      </c>
      <c r="M2663" s="158">
        <v>74234</v>
      </c>
      <c r="N2663" s="159">
        <v>60067955.539999999</v>
      </c>
      <c r="O2663" s="159">
        <v>51879356.920000002</v>
      </c>
      <c r="P2663" s="159">
        <v>31234666.879999999</v>
      </c>
      <c r="Q2663" s="159">
        <v>24140832</v>
      </c>
      <c r="R2663" s="159">
        <v>7093834.8799999999</v>
      </c>
      <c r="S2663" s="159">
        <v>8188598.6200000001</v>
      </c>
      <c r="T2663" s="159">
        <v>164050.69</v>
      </c>
      <c r="U2663" s="159">
        <v>57622245.82</v>
      </c>
      <c r="V2663" s="159">
        <v>34806953.880000003</v>
      </c>
      <c r="W2663" s="159">
        <v>17865302.219999999</v>
      </c>
      <c r="X2663" s="159">
        <v>1688.23</v>
      </c>
      <c r="Y2663" s="159">
        <v>22815291.940000001</v>
      </c>
      <c r="Z2663" s="159">
        <v>16038558.800000001</v>
      </c>
      <c r="AA2663" s="159">
        <v>0</v>
      </c>
      <c r="AB2663" s="159">
        <v>16038558.800000001</v>
      </c>
      <c r="AC2663" s="159">
        <v>78000</v>
      </c>
      <c r="AD2663" s="159">
        <v>78000</v>
      </c>
      <c r="AE2663" s="159">
        <v>78000</v>
      </c>
      <c r="AF2663" s="159">
        <v>17072403.039999999</v>
      </c>
      <c r="AG2663" s="159">
        <v>2535992.08</v>
      </c>
      <c r="AH2663" s="159">
        <v>2355084.9900000002</v>
      </c>
      <c r="AI2663" s="159">
        <v>0</v>
      </c>
      <c r="AJ2663" s="159">
        <v>0</v>
      </c>
    </row>
    <row r="2664" spans="1:36">
      <c r="A2664" s="153">
        <v>18</v>
      </c>
      <c r="B2664" s="154">
        <v>14</v>
      </c>
      <c r="C2664" s="154">
        <v>0</v>
      </c>
      <c r="D2664" s="155">
        <v>0</v>
      </c>
      <c r="E2664" s="155" t="s">
        <v>90</v>
      </c>
      <c r="F2664" s="156" t="s">
        <v>6423</v>
      </c>
      <c r="G2664" s="156" t="s">
        <v>90</v>
      </c>
      <c r="H2664" s="156" t="s">
        <v>6424</v>
      </c>
      <c r="I2664" s="155">
        <v>1814000</v>
      </c>
      <c r="J2664" s="157" t="s">
        <v>318</v>
      </c>
      <c r="K2664" s="157"/>
      <c r="L2664" s="155">
        <v>2022</v>
      </c>
      <c r="M2664" s="158">
        <v>78354</v>
      </c>
      <c r="N2664" s="159">
        <v>77751320.019999996</v>
      </c>
      <c r="O2664" s="159">
        <v>71459481.049999997</v>
      </c>
      <c r="P2664" s="159">
        <v>53322772.420000002</v>
      </c>
      <c r="Q2664" s="159">
        <v>33959503</v>
      </c>
      <c r="R2664" s="159">
        <v>19363269.420000002</v>
      </c>
      <c r="S2664" s="159">
        <v>6291838.9699999997</v>
      </c>
      <c r="T2664" s="159">
        <v>98732.72</v>
      </c>
      <c r="U2664" s="159">
        <v>74592830.75</v>
      </c>
      <c r="V2664" s="159">
        <v>64141153.07</v>
      </c>
      <c r="W2664" s="159">
        <v>31634597.210000001</v>
      </c>
      <c r="X2664" s="159">
        <v>544438.68999999994</v>
      </c>
      <c r="Y2664" s="159">
        <v>10451677.68</v>
      </c>
      <c r="Z2664" s="159">
        <v>9516419.7100000009</v>
      </c>
      <c r="AA2664" s="159">
        <v>0</v>
      </c>
      <c r="AB2664" s="159">
        <v>9516419.7100000009</v>
      </c>
      <c r="AC2664" s="159">
        <v>4061192</v>
      </c>
      <c r="AD2664" s="159">
        <v>3261192</v>
      </c>
      <c r="AE2664" s="159">
        <v>16448767</v>
      </c>
      <c r="AF2664" s="159">
        <v>7318327.9800000004</v>
      </c>
      <c r="AG2664" s="159">
        <v>6839493.9299999997</v>
      </c>
      <c r="AH2664" s="159">
        <v>6896509.6799999997</v>
      </c>
      <c r="AI2664" s="159">
        <v>0</v>
      </c>
      <c r="AJ2664" s="159">
        <v>0</v>
      </c>
    </row>
    <row r="2665" spans="1:36">
      <c r="A2665" s="153">
        <v>18</v>
      </c>
      <c r="B2665" s="154">
        <v>15</v>
      </c>
      <c r="C2665" s="154">
        <v>0</v>
      </c>
      <c r="D2665" s="155">
        <v>0</v>
      </c>
      <c r="E2665" s="155" t="s">
        <v>90</v>
      </c>
      <c r="F2665" s="156" t="s">
        <v>6425</v>
      </c>
      <c r="G2665" s="156" t="s">
        <v>90</v>
      </c>
      <c r="H2665" s="156" t="s">
        <v>6426</v>
      </c>
      <c r="I2665" s="155">
        <v>1815000</v>
      </c>
      <c r="J2665" s="157" t="s">
        <v>317</v>
      </c>
      <c r="K2665" s="157"/>
      <c r="L2665" s="155">
        <v>2022</v>
      </c>
      <c r="M2665" s="158">
        <v>74416</v>
      </c>
      <c r="N2665" s="159">
        <v>98122216.280000001</v>
      </c>
      <c r="O2665" s="159">
        <v>89113986.549999997</v>
      </c>
      <c r="P2665" s="159">
        <v>63027155.370000005</v>
      </c>
      <c r="Q2665" s="159">
        <v>42198577</v>
      </c>
      <c r="R2665" s="159">
        <v>20828578.370000001</v>
      </c>
      <c r="S2665" s="159">
        <v>9008229.7300000004</v>
      </c>
      <c r="T2665" s="159">
        <v>71777.48</v>
      </c>
      <c r="U2665" s="159">
        <v>94300792.739999995</v>
      </c>
      <c r="V2665" s="159">
        <v>79695562.290000007</v>
      </c>
      <c r="W2665" s="159">
        <v>52358050.68</v>
      </c>
      <c r="X2665" s="159">
        <v>378959.17</v>
      </c>
      <c r="Y2665" s="159">
        <v>14605230.449999999</v>
      </c>
      <c r="Z2665" s="159">
        <v>11748487.99</v>
      </c>
      <c r="AA2665" s="159">
        <v>3600000</v>
      </c>
      <c r="AB2665" s="159">
        <v>8148487.9900000002</v>
      </c>
      <c r="AC2665" s="159">
        <v>4585797.34</v>
      </c>
      <c r="AD2665" s="159">
        <v>2585797.34</v>
      </c>
      <c r="AE2665" s="159">
        <v>16392430.369999999</v>
      </c>
      <c r="AF2665" s="159">
        <v>9418424.2599999998</v>
      </c>
      <c r="AG2665" s="159">
        <v>8299662.29</v>
      </c>
      <c r="AH2665" s="159">
        <v>8052244.8899999997</v>
      </c>
      <c r="AI2665" s="159">
        <v>0</v>
      </c>
      <c r="AJ2665" s="159">
        <v>0</v>
      </c>
    </row>
    <row r="2666" spans="1:36">
      <c r="A2666" s="153">
        <v>18</v>
      </c>
      <c r="B2666" s="154">
        <v>16</v>
      </c>
      <c r="C2666" s="154">
        <v>0</v>
      </c>
      <c r="D2666" s="155">
        <v>0</v>
      </c>
      <c r="E2666" s="155" t="s">
        <v>90</v>
      </c>
      <c r="F2666" s="156" t="s">
        <v>6427</v>
      </c>
      <c r="G2666" s="156" t="s">
        <v>90</v>
      </c>
      <c r="H2666" s="156" t="s">
        <v>6428</v>
      </c>
      <c r="I2666" s="155">
        <v>1816000</v>
      </c>
      <c r="J2666" s="157" t="s">
        <v>316</v>
      </c>
      <c r="K2666" s="157"/>
      <c r="L2666" s="155">
        <v>2022</v>
      </c>
      <c r="M2666" s="158">
        <v>168614</v>
      </c>
      <c r="N2666" s="159">
        <v>163943080.31999999</v>
      </c>
      <c r="O2666" s="159">
        <v>134682889.47</v>
      </c>
      <c r="P2666" s="159">
        <v>76817447.379999995</v>
      </c>
      <c r="Q2666" s="159">
        <v>44679733</v>
      </c>
      <c r="R2666" s="159">
        <v>32137714.379999999</v>
      </c>
      <c r="S2666" s="159">
        <v>29260190.850000001</v>
      </c>
      <c r="T2666" s="159">
        <v>8611045.5600000005</v>
      </c>
      <c r="U2666" s="159">
        <v>160659320.55000001</v>
      </c>
      <c r="V2666" s="159">
        <v>122439756.84999999</v>
      </c>
      <c r="W2666" s="159">
        <v>61622922.259999998</v>
      </c>
      <c r="X2666" s="159">
        <v>584714.32999999996</v>
      </c>
      <c r="Y2666" s="159">
        <v>38219563.700000003</v>
      </c>
      <c r="Z2666" s="159">
        <v>14457720.77</v>
      </c>
      <c r="AA2666" s="159">
        <v>0</v>
      </c>
      <c r="AB2666" s="159">
        <v>14457720.77</v>
      </c>
      <c r="AC2666" s="159">
        <v>2234444.6</v>
      </c>
      <c r="AD2666" s="159">
        <v>2234444.6</v>
      </c>
      <c r="AE2666" s="159">
        <v>22160000.16</v>
      </c>
      <c r="AF2666" s="159">
        <v>12243132.619999999</v>
      </c>
      <c r="AG2666" s="159">
        <v>3322967.4</v>
      </c>
      <c r="AH2666" s="159">
        <v>4341994.68</v>
      </c>
      <c r="AI2666" s="159">
        <v>0</v>
      </c>
      <c r="AJ2666" s="159">
        <v>0</v>
      </c>
    </row>
    <row r="2667" spans="1:36">
      <c r="A2667" s="153">
        <v>18</v>
      </c>
      <c r="B2667" s="154">
        <v>17</v>
      </c>
      <c r="C2667" s="154">
        <v>0</v>
      </c>
      <c r="D2667" s="155">
        <v>0</v>
      </c>
      <c r="E2667" s="155" t="s">
        <v>90</v>
      </c>
      <c r="F2667" s="156" t="s">
        <v>6429</v>
      </c>
      <c r="G2667" s="156" t="s">
        <v>90</v>
      </c>
      <c r="H2667" s="156" t="s">
        <v>6430</v>
      </c>
      <c r="I2667" s="155">
        <v>1817000</v>
      </c>
      <c r="J2667" s="157" t="s">
        <v>315</v>
      </c>
      <c r="K2667" s="157"/>
      <c r="L2667" s="155">
        <v>2022</v>
      </c>
      <c r="M2667" s="158">
        <v>94473</v>
      </c>
      <c r="N2667" s="159">
        <v>103949741.3</v>
      </c>
      <c r="O2667" s="159">
        <v>93143596.780000001</v>
      </c>
      <c r="P2667" s="159">
        <v>69477317.930000007</v>
      </c>
      <c r="Q2667" s="159">
        <v>47904666</v>
      </c>
      <c r="R2667" s="159">
        <v>21572651.93</v>
      </c>
      <c r="S2667" s="159">
        <v>10806144.52</v>
      </c>
      <c r="T2667" s="159">
        <v>12680.23</v>
      </c>
      <c r="U2667" s="159">
        <v>98417636.290000007</v>
      </c>
      <c r="V2667" s="159">
        <v>86062687.060000002</v>
      </c>
      <c r="W2667" s="159">
        <v>57654854.270000003</v>
      </c>
      <c r="X2667" s="159">
        <v>814837.38</v>
      </c>
      <c r="Y2667" s="159">
        <v>12354949.23</v>
      </c>
      <c r="Z2667" s="159">
        <v>4599032.0199999996</v>
      </c>
      <c r="AA2667" s="159">
        <v>0</v>
      </c>
      <c r="AB2667" s="159">
        <v>4599032.0199999996</v>
      </c>
      <c r="AC2667" s="159">
        <v>3390194</v>
      </c>
      <c r="AD2667" s="159">
        <v>3390194</v>
      </c>
      <c r="AE2667" s="159">
        <v>26222173.07</v>
      </c>
      <c r="AF2667" s="159">
        <v>7080909.7199999997</v>
      </c>
      <c r="AG2667" s="159">
        <v>5015507.45</v>
      </c>
      <c r="AH2667" s="159">
        <v>4319318.54</v>
      </c>
      <c r="AI2667" s="159">
        <v>0</v>
      </c>
      <c r="AJ2667" s="159">
        <v>110.07</v>
      </c>
    </row>
    <row r="2668" spans="1:36">
      <c r="A2668" s="153">
        <v>18</v>
      </c>
      <c r="B2668" s="154">
        <v>18</v>
      </c>
      <c r="C2668" s="154">
        <v>0</v>
      </c>
      <c r="D2668" s="155">
        <v>0</v>
      </c>
      <c r="E2668" s="155" t="s">
        <v>90</v>
      </c>
      <c r="F2668" s="156" t="s">
        <v>6431</v>
      </c>
      <c r="G2668" s="156" t="s">
        <v>90</v>
      </c>
      <c r="H2668" s="156" t="s">
        <v>6432</v>
      </c>
      <c r="I2668" s="155">
        <v>1818000</v>
      </c>
      <c r="J2668" s="157" t="s">
        <v>314</v>
      </c>
      <c r="K2668" s="157"/>
      <c r="L2668" s="155">
        <v>2022</v>
      </c>
      <c r="M2668" s="158">
        <v>106272</v>
      </c>
      <c r="N2668" s="159">
        <v>121454427.05</v>
      </c>
      <c r="O2668" s="159">
        <v>107954383.5</v>
      </c>
      <c r="P2668" s="159">
        <v>72647862.510000005</v>
      </c>
      <c r="Q2668" s="159">
        <v>50318250</v>
      </c>
      <c r="R2668" s="159">
        <v>22329612.510000002</v>
      </c>
      <c r="S2668" s="159">
        <v>13500043.550000001</v>
      </c>
      <c r="T2668" s="159">
        <v>2125982.63</v>
      </c>
      <c r="U2668" s="159">
        <v>129444732.41</v>
      </c>
      <c r="V2668" s="159">
        <v>103662179.42</v>
      </c>
      <c r="W2668" s="159">
        <v>68680075.069999993</v>
      </c>
      <c r="X2668" s="159">
        <v>1156817.32</v>
      </c>
      <c r="Y2668" s="159">
        <v>25782552.989999998</v>
      </c>
      <c r="Z2668" s="159">
        <v>13673056.24</v>
      </c>
      <c r="AA2668" s="159">
        <v>7325000</v>
      </c>
      <c r="AB2668" s="159">
        <v>6348056.2400000002</v>
      </c>
      <c r="AC2668" s="159">
        <v>2825000</v>
      </c>
      <c r="AD2668" s="159">
        <v>2825000</v>
      </c>
      <c r="AE2668" s="159">
        <v>43533731.359999999</v>
      </c>
      <c r="AF2668" s="159">
        <v>4292204.08</v>
      </c>
      <c r="AG2668" s="159">
        <v>4108208.86</v>
      </c>
      <c r="AH2668" s="159">
        <v>5647899.4800000004</v>
      </c>
      <c r="AI2668" s="159">
        <v>0</v>
      </c>
      <c r="AJ2668" s="159">
        <v>0</v>
      </c>
    </row>
    <row r="2669" spans="1:36">
      <c r="A2669" s="153">
        <v>18</v>
      </c>
      <c r="B2669" s="154">
        <v>19</v>
      </c>
      <c r="C2669" s="154">
        <v>0</v>
      </c>
      <c r="D2669" s="155">
        <v>0</v>
      </c>
      <c r="E2669" s="155" t="s">
        <v>90</v>
      </c>
      <c r="F2669" s="156" t="s">
        <v>6433</v>
      </c>
      <c r="G2669" s="156" t="s">
        <v>90</v>
      </c>
      <c r="H2669" s="156" t="s">
        <v>6434</v>
      </c>
      <c r="I2669" s="155">
        <v>1819000</v>
      </c>
      <c r="J2669" s="157" t="s">
        <v>313</v>
      </c>
      <c r="K2669" s="157"/>
      <c r="L2669" s="155">
        <v>2022</v>
      </c>
      <c r="M2669" s="158">
        <v>61505</v>
      </c>
      <c r="N2669" s="159">
        <v>80449642.799999997</v>
      </c>
      <c r="O2669" s="159">
        <v>73222262.799999997</v>
      </c>
      <c r="P2669" s="159">
        <v>53287541.799999997</v>
      </c>
      <c r="Q2669" s="159">
        <v>36289370</v>
      </c>
      <c r="R2669" s="159">
        <v>16998171.800000001</v>
      </c>
      <c r="S2669" s="159">
        <v>7227380</v>
      </c>
      <c r="T2669" s="159">
        <v>29992.95</v>
      </c>
      <c r="U2669" s="159">
        <v>91075927.030000001</v>
      </c>
      <c r="V2669" s="159">
        <v>66107238.18</v>
      </c>
      <c r="W2669" s="159">
        <v>45007555.32</v>
      </c>
      <c r="X2669" s="159">
        <v>657793.81999999995</v>
      </c>
      <c r="Y2669" s="159">
        <v>24968688.850000001</v>
      </c>
      <c r="Z2669" s="159">
        <v>28753622.93</v>
      </c>
      <c r="AA2669" s="159">
        <v>15913809</v>
      </c>
      <c r="AB2669" s="159">
        <v>12839813.93</v>
      </c>
      <c r="AC2669" s="159">
        <v>11719573.939999999</v>
      </c>
      <c r="AD2669" s="159">
        <v>7070063</v>
      </c>
      <c r="AE2669" s="159">
        <v>36973077</v>
      </c>
      <c r="AF2669" s="159">
        <v>7115024.6200000001</v>
      </c>
      <c r="AG2669" s="159">
        <v>2037432.75</v>
      </c>
      <c r="AH2669" s="159">
        <v>2034668.97</v>
      </c>
      <c r="AI2669" s="159">
        <v>0</v>
      </c>
      <c r="AJ2669" s="159">
        <v>0</v>
      </c>
    </row>
    <row r="2670" spans="1:36">
      <c r="A2670" s="153">
        <v>18</v>
      </c>
      <c r="B2670" s="154">
        <v>20</v>
      </c>
      <c r="C2670" s="154">
        <v>0</v>
      </c>
      <c r="D2670" s="155">
        <v>0</v>
      </c>
      <c r="E2670" s="155" t="s">
        <v>90</v>
      </c>
      <c r="F2670" s="156" t="s">
        <v>6435</v>
      </c>
      <c r="G2670" s="156" t="s">
        <v>90</v>
      </c>
      <c r="H2670" s="156" t="s">
        <v>6436</v>
      </c>
      <c r="I2670" s="155">
        <v>1820000</v>
      </c>
      <c r="J2670" s="157" t="s">
        <v>312</v>
      </c>
      <c r="K2670" s="157"/>
      <c r="L2670" s="155">
        <v>2022</v>
      </c>
      <c r="M2670" s="158">
        <v>53115</v>
      </c>
      <c r="N2670" s="159">
        <v>49340965.670000002</v>
      </c>
      <c r="O2670" s="159">
        <v>45525594.439999998</v>
      </c>
      <c r="P2670" s="159">
        <v>30769848.5</v>
      </c>
      <c r="Q2670" s="159">
        <v>19446767</v>
      </c>
      <c r="R2670" s="159">
        <v>11323081.5</v>
      </c>
      <c r="S2670" s="159">
        <v>3815371.23</v>
      </c>
      <c r="T2670" s="159">
        <v>6675.95</v>
      </c>
      <c r="U2670" s="159">
        <v>46984635.460000001</v>
      </c>
      <c r="V2670" s="159">
        <v>40779350.68</v>
      </c>
      <c r="W2670" s="159">
        <v>27044555.920000002</v>
      </c>
      <c r="X2670" s="159">
        <v>270386.33</v>
      </c>
      <c r="Y2670" s="159">
        <v>6205284.7800000003</v>
      </c>
      <c r="Z2670" s="159">
        <v>1531981.08</v>
      </c>
      <c r="AA2670" s="159">
        <v>0</v>
      </c>
      <c r="AB2670" s="159">
        <v>1531981.08</v>
      </c>
      <c r="AC2670" s="159">
        <v>519438</v>
      </c>
      <c r="AD2670" s="159">
        <v>519438</v>
      </c>
      <c r="AE2670" s="159">
        <v>9271200</v>
      </c>
      <c r="AF2670" s="159">
        <v>4746243.76</v>
      </c>
      <c r="AG2670" s="159">
        <v>2356837.04</v>
      </c>
      <c r="AH2670" s="159">
        <v>2482215.4500000002</v>
      </c>
      <c r="AI2670" s="159">
        <v>0</v>
      </c>
      <c r="AJ2670" s="159">
        <v>0</v>
      </c>
    </row>
    <row r="2671" spans="1:36">
      <c r="A2671" s="153">
        <v>18</v>
      </c>
      <c r="B2671" s="154">
        <v>21</v>
      </c>
      <c r="C2671" s="154">
        <v>0</v>
      </c>
      <c r="D2671" s="155">
        <v>0</v>
      </c>
      <c r="E2671" s="155" t="s">
        <v>90</v>
      </c>
      <c r="F2671" s="156" t="s">
        <v>6437</v>
      </c>
      <c r="G2671" s="156" t="s">
        <v>90</v>
      </c>
      <c r="H2671" s="156" t="s">
        <v>6438</v>
      </c>
      <c r="I2671" s="155">
        <v>1821000</v>
      </c>
      <c r="J2671" s="157" t="s">
        <v>311</v>
      </c>
      <c r="K2671" s="157"/>
      <c r="L2671" s="155">
        <v>2022</v>
      </c>
      <c r="M2671" s="158">
        <v>26532</v>
      </c>
      <c r="N2671" s="159">
        <v>31431246.77</v>
      </c>
      <c r="O2671" s="159">
        <v>31168086.77</v>
      </c>
      <c r="P2671" s="159">
        <v>24349985.670000002</v>
      </c>
      <c r="Q2671" s="159">
        <v>15609549</v>
      </c>
      <c r="R2671" s="159">
        <v>8740436.6699999999</v>
      </c>
      <c r="S2671" s="159">
        <v>263160</v>
      </c>
      <c r="T2671" s="159">
        <v>213210</v>
      </c>
      <c r="U2671" s="159">
        <v>31159949.449999999</v>
      </c>
      <c r="V2671" s="159">
        <v>29471433.890000001</v>
      </c>
      <c r="W2671" s="159">
        <v>18773606.300000001</v>
      </c>
      <c r="X2671" s="159">
        <v>259024.22</v>
      </c>
      <c r="Y2671" s="159">
        <v>1688515.56</v>
      </c>
      <c r="Z2671" s="159">
        <v>852810.69</v>
      </c>
      <c r="AA2671" s="159">
        <v>0</v>
      </c>
      <c r="AB2671" s="159">
        <v>852810.69</v>
      </c>
      <c r="AC2671" s="159">
        <v>202740</v>
      </c>
      <c r="AD2671" s="159">
        <v>202740</v>
      </c>
      <c r="AE2671" s="159">
        <v>6784970.2000000002</v>
      </c>
      <c r="AF2671" s="159">
        <v>1696652.88</v>
      </c>
      <c r="AG2671" s="159">
        <v>848753.67</v>
      </c>
      <c r="AH2671" s="159">
        <v>840362.4</v>
      </c>
      <c r="AI2671" s="159">
        <v>0</v>
      </c>
      <c r="AJ2671" s="159">
        <v>0</v>
      </c>
    </row>
    <row r="2672" spans="1:36">
      <c r="A2672" s="153">
        <v>20</v>
      </c>
      <c r="B2672" s="154">
        <v>1</v>
      </c>
      <c r="C2672" s="154">
        <v>0</v>
      </c>
      <c r="D2672" s="155">
        <v>0</v>
      </c>
      <c r="E2672" s="155" t="s">
        <v>90</v>
      </c>
      <c r="F2672" s="156" t="s">
        <v>6439</v>
      </c>
      <c r="G2672" s="156" t="s">
        <v>90</v>
      </c>
      <c r="H2672" s="156" t="s">
        <v>6440</v>
      </c>
      <c r="I2672" s="155">
        <v>2001000</v>
      </c>
      <c r="J2672" s="157" t="s">
        <v>310</v>
      </c>
      <c r="K2672" s="157"/>
      <c r="L2672" s="155">
        <v>2022</v>
      </c>
      <c r="M2672" s="158">
        <v>58205</v>
      </c>
      <c r="N2672" s="159">
        <v>79061905.310000002</v>
      </c>
      <c r="O2672" s="159">
        <v>67601949.209999993</v>
      </c>
      <c r="P2672" s="159">
        <v>49985456.060000002</v>
      </c>
      <c r="Q2672" s="159">
        <v>35458783</v>
      </c>
      <c r="R2672" s="159">
        <v>14526673.060000001</v>
      </c>
      <c r="S2672" s="159">
        <v>11459956.1</v>
      </c>
      <c r="T2672" s="159">
        <v>1163.01</v>
      </c>
      <c r="U2672" s="159">
        <v>78428291.150000006</v>
      </c>
      <c r="V2672" s="159">
        <v>58259280.770000003</v>
      </c>
      <c r="W2672" s="159">
        <v>32142526.170000002</v>
      </c>
      <c r="X2672" s="159">
        <v>68206.990000000005</v>
      </c>
      <c r="Y2672" s="159">
        <v>20169010.379999999</v>
      </c>
      <c r="Z2672" s="159">
        <v>5475684.3899999997</v>
      </c>
      <c r="AA2672" s="159">
        <v>0</v>
      </c>
      <c r="AB2672" s="159">
        <v>5475684.3899999997</v>
      </c>
      <c r="AC2672" s="159">
        <v>1827871.61</v>
      </c>
      <c r="AD2672" s="159">
        <v>999996</v>
      </c>
      <c r="AE2672" s="159">
        <v>3000004</v>
      </c>
      <c r="AF2672" s="159">
        <v>9342668.4399999995</v>
      </c>
      <c r="AG2672" s="159">
        <v>3364861.78</v>
      </c>
      <c r="AH2672" s="159">
        <v>4588450.0999999996</v>
      </c>
      <c r="AI2672" s="159">
        <v>0</v>
      </c>
      <c r="AJ2672" s="159">
        <v>0</v>
      </c>
    </row>
    <row r="2673" spans="1:36">
      <c r="A2673" s="153">
        <v>20</v>
      </c>
      <c r="B2673" s="154">
        <v>2</v>
      </c>
      <c r="C2673" s="154">
        <v>0</v>
      </c>
      <c r="D2673" s="155">
        <v>0</v>
      </c>
      <c r="E2673" s="155" t="s">
        <v>90</v>
      </c>
      <c r="F2673" s="156" t="s">
        <v>6441</v>
      </c>
      <c r="G2673" s="156" t="s">
        <v>90</v>
      </c>
      <c r="H2673" s="156" t="s">
        <v>6442</v>
      </c>
      <c r="I2673" s="155">
        <v>2002000</v>
      </c>
      <c r="J2673" s="157" t="s">
        <v>309</v>
      </c>
      <c r="K2673" s="157"/>
      <c r="L2673" s="155">
        <v>2022</v>
      </c>
      <c r="M2673" s="158">
        <v>148745</v>
      </c>
      <c r="N2673" s="159">
        <v>172136679.78999999</v>
      </c>
      <c r="O2673" s="159">
        <v>140391547.87</v>
      </c>
      <c r="P2673" s="159">
        <v>69860086.329999998</v>
      </c>
      <c r="Q2673" s="159">
        <v>28257093</v>
      </c>
      <c r="R2673" s="159">
        <v>41602993.329999998</v>
      </c>
      <c r="S2673" s="159">
        <v>31745131.920000002</v>
      </c>
      <c r="T2673" s="159">
        <v>4689557.2</v>
      </c>
      <c r="U2673" s="159">
        <v>147402706.05000001</v>
      </c>
      <c r="V2673" s="159">
        <v>107434663.54000001</v>
      </c>
      <c r="W2673" s="159">
        <v>60418451.880000003</v>
      </c>
      <c r="X2673" s="159">
        <v>909241.56</v>
      </c>
      <c r="Y2673" s="159">
        <v>39968042.509999998</v>
      </c>
      <c r="Z2673" s="159">
        <v>18306162.039999999</v>
      </c>
      <c r="AA2673" s="159">
        <v>0</v>
      </c>
      <c r="AB2673" s="159">
        <v>18306162.039999999</v>
      </c>
      <c r="AC2673" s="159">
        <v>4050909</v>
      </c>
      <c r="AD2673" s="159">
        <v>3053328</v>
      </c>
      <c r="AE2673" s="159">
        <v>36146672</v>
      </c>
      <c r="AF2673" s="159">
        <v>32956884.329999998</v>
      </c>
      <c r="AG2673" s="159">
        <v>11293350.699999999</v>
      </c>
      <c r="AH2673" s="159">
        <v>5672343.7599999998</v>
      </c>
      <c r="AI2673" s="159">
        <v>0</v>
      </c>
      <c r="AJ2673" s="159">
        <v>0</v>
      </c>
    </row>
    <row r="2674" spans="1:36">
      <c r="A2674" s="153">
        <v>20</v>
      </c>
      <c r="B2674" s="154">
        <v>3</v>
      </c>
      <c r="C2674" s="154">
        <v>0</v>
      </c>
      <c r="D2674" s="155">
        <v>0</v>
      </c>
      <c r="E2674" s="155" t="s">
        <v>90</v>
      </c>
      <c r="F2674" s="156" t="s">
        <v>6443</v>
      </c>
      <c r="G2674" s="156" t="s">
        <v>90</v>
      </c>
      <c r="H2674" s="156" t="s">
        <v>6444</v>
      </c>
      <c r="I2674" s="155">
        <v>2003000</v>
      </c>
      <c r="J2674" s="157" t="s">
        <v>280</v>
      </c>
      <c r="K2674" s="157"/>
      <c r="L2674" s="155">
        <v>2022</v>
      </c>
      <c r="M2674" s="158">
        <v>54590</v>
      </c>
      <c r="N2674" s="159">
        <v>73100211.799999997</v>
      </c>
      <c r="O2674" s="159">
        <v>55644037.939999998</v>
      </c>
      <c r="P2674" s="159">
        <v>35272957.840000004</v>
      </c>
      <c r="Q2674" s="159">
        <v>24365968</v>
      </c>
      <c r="R2674" s="159">
        <v>10906989.84</v>
      </c>
      <c r="S2674" s="159">
        <v>17456173.859999999</v>
      </c>
      <c r="T2674" s="159">
        <v>267069.5</v>
      </c>
      <c r="U2674" s="159">
        <v>70567458.700000003</v>
      </c>
      <c r="V2674" s="159">
        <v>48562577.469999999</v>
      </c>
      <c r="W2674" s="159">
        <v>34023906.390000001</v>
      </c>
      <c r="X2674" s="159">
        <v>30460.63</v>
      </c>
      <c r="Y2674" s="159">
        <v>22004881.23</v>
      </c>
      <c r="Z2674" s="159">
        <v>5793054.4199999999</v>
      </c>
      <c r="AA2674" s="159">
        <v>0</v>
      </c>
      <c r="AB2674" s="159">
        <v>5793054.4199999999</v>
      </c>
      <c r="AC2674" s="159">
        <v>423000</v>
      </c>
      <c r="AD2674" s="159">
        <v>423000</v>
      </c>
      <c r="AE2674" s="159">
        <v>1028999.47</v>
      </c>
      <c r="AF2674" s="159">
        <v>7081460.4699999997</v>
      </c>
      <c r="AG2674" s="159">
        <v>2525800.41</v>
      </c>
      <c r="AH2674" s="159">
        <v>2323833.7599999998</v>
      </c>
      <c r="AI2674" s="159">
        <v>0</v>
      </c>
      <c r="AJ2674" s="159">
        <v>0</v>
      </c>
    </row>
    <row r="2675" spans="1:36">
      <c r="A2675" s="153">
        <v>20</v>
      </c>
      <c r="B2675" s="154">
        <v>4</v>
      </c>
      <c r="C2675" s="154">
        <v>0</v>
      </c>
      <c r="D2675" s="155">
        <v>0</v>
      </c>
      <c r="E2675" s="155" t="s">
        <v>90</v>
      </c>
      <c r="F2675" s="156" t="s">
        <v>6445</v>
      </c>
      <c r="G2675" s="156" t="s">
        <v>90</v>
      </c>
      <c r="H2675" s="156" t="s">
        <v>6446</v>
      </c>
      <c r="I2675" s="155">
        <v>2004000</v>
      </c>
      <c r="J2675" s="157" t="s">
        <v>308</v>
      </c>
      <c r="K2675" s="157"/>
      <c r="L2675" s="155">
        <v>2022</v>
      </c>
      <c r="M2675" s="158">
        <v>47353</v>
      </c>
      <c r="N2675" s="159">
        <v>67559247.950000003</v>
      </c>
      <c r="O2675" s="159">
        <v>53505402.579999998</v>
      </c>
      <c r="P2675" s="159">
        <v>41725152.630000003</v>
      </c>
      <c r="Q2675" s="159">
        <v>27797239</v>
      </c>
      <c r="R2675" s="159">
        <v>13927913.630000001</v>
      </c>
      <c r="S2675" s="159">
        <v>14053845.369999999</v>
      </c>
      <c r="T2675" s="159">
        <v>5629.2</v>
      </c>
      <c r="U2675" s="159">
        <v>70447507.989999995</v>
      </c>
      <c r="V2675" s="159">
        <v>51105335.939999998</v>
      </c>
      <c r="W2675" s="159">
        <v>32267452.140000001</v>
      </c>
      <c r="X2675" s="159">
        <v>0</v>
      </c>
      <c r="Y2675" s="159">
        <v>19342172.050000001</v>
      </c>
      <c r="Z2675" s="159">
        <v>18437033.09</v>
      </c>
      <c r="AA2675" s="159">
        <v>0</v>
      </c>
      <c r="AB2675" s="159">
        <v>18437033.09</v>
      </c>
      <c r="AC2675" s="159">
        <v>0</v>
      </c>
      <c r="AD2675" s="159">
        <v>0</v>
      </c>
      <c r="AE2675" s="159">
        <v>3054</v>
      </c>
      <c r="AF2675" s="159">
        <v>2400066.64</v>
      </c>
      <c r="AG2675" s="159">
        <v>3663848.96</v>
      </c>
      <c r="AH2675" s="159">
        <v>3260030.12</v>
      </c>
      <c r="AI2675" s="159">
        <v>0</v>
      </c>
      <c r="AJ2675" s="159">
        <v>3054</v>
      </c>
    </row>
    <row r="2676" spans="1:36">
      <c r="A2676" s="153">
        <v>20</v>
      </c>
      <c r="B2676" s="154">
        <v>5</v>
      </c>
      <c r="C2676" s="154">
        <v>0</v>
      </c>
      <c r="D2676" s="155">
        <v>0</v>
      </c>
      <c r="E2676" s="155" t="s">
        <v>90</v>
      </c>
      <c r="F2676" s="156" t="s">
        <v>6447</v>
      </c>
      <c r="G2676" s="156" t="s">
        <v>90</v>
      </c>
      <c r="H2676" s="156" t="s">
        <v>6448</v>
      </c>
      <c r="I2676" s="155">
        <v>2005000</v>
      </c>
      <c r="J2676" s="157" t="s">
        <v>307</v>
      </c>
      <c r="K2676" s="157"/>
      <c r="L2676" s="155">
        <v>2022</v>
      </c>
      <c r="M2676" s="158">
        <v>42851</v>
      </c>
      <c r="N2676" s="159">
        <v>55365796.93</v>
      </c>
      <c r="O2676" s="159">
        <v>46947471.079999998</v>
      </c>
      <c r="P2676" s="159">
        <v>31531612.880000003</v>
      </c>
      <c r="Q2676" s="159">
        <v>16596253</v>
      </c>
      <c r="R2676" s="159">
        <v>14935359.880000001</v>
      </c>
      <c r="S2676" s="159">
        <v>8418325.8499999996</v>
      </c>
      <c r="T2676" s="159">
        <v>93663.1</v>
      </c>
      <c r="U2676" s="159">
        <v>53695647.119999997</v>
      </c>
      <c r="V2676" s="159">
        <v>45372712.689999998</v>
      </c>
      <c r="W2676" s="159">
        <v>28353791.989999998</v>
      </c>
      <c r="X2676" s="159">
        <v>382161.18</v>
      </c>
      <c r="Y2676" s="159">
        <v>8322934.4299999997</v>
      </c>
      <c r="Z2676" s="159">
        <v>4311974.3899999997</v>
      </c>
      <c r="AA2676" s="159">
        <v>2235000</v>
      </c>
      <c r="AB2676" s="159">
        <v>2076974.3899999997</v>
      </c>
      <c r="AC2676" s="159">
        <v>2560000</v>
      </c>
      <c r="AD2676" s="159">
        <v>2560000</v>
      </c>
      <c r="AE2676" s="159">
        <v>13295867</v>
      </c>
      <c r="AF2676" s="159">
        <v>1574758.39</v>
      </c>
      <c r="AG2676" s="159">
        <v>3799508.51</v>
      </c>
      <c r="AH2676" s="159">
        <v>4203917.0999999996</v>
      </c>
      <c r="AI2676" s="159">
        <v>0</v>
      </c>
      <c r="AJ2676" s="159">
        <v>0</v>
      </c>
    </row>
    <row r="2677" spans="1:36">
      <c r="A2677" s="153">
        <v>20</v>
      </c>
      <c r="B2677" s="154">
        <v>6</v>
      </c>
      <c r="C2677" s="154">
        <v>0</v>
      </c>
      <c r="D2677" s="155">
        <v>0</v>
      </c>
      <c r="E2677" s="155" t="s">
        <v>90</v>
      </c>
      <c r="F2677" s="156" t="s">
        <v>6449</v>
      </c>
      <c r="G2677" s="156" t="s">
        <v>90</v>
      </c>
      <c r="H2677" s="156" t="s">
        <v>6450</v>
      </c>
      <c r="I2677" s="155">
        <v>2006000</v>
      </c>
      <c r="J2677" s="157" t="s">
        <v>306</v>
      </c>
      <c r="K2677" s="157"/>
      <c r="L2677" s="155">
        <v>2022</v>
      </c>
      <c r="M2677" s="158">
        <v>38249</v>
      </c>
      <c r="N2677" s="159">
        <v>41265945.359999999</v>
      </c>
      <c r="O2677" s="159">
        <v>35031057.969999999</v>
      </c>
      <c r="P2677" s="159">
        <v>27887856.539999999</v>
      </c>
      <c r="Q2677" s="159">
        <v>17972890</v>
      </c>
      <c r="R2677" s="159">
        <v>9914966.5399999991</v>
      </c>
      <c r="S2677" s="159">
        <v>6234887.3899999997</v>
      </c>
      <c r="T2677" s="159">
        <v>800</v>
      </c>
      <c r="U2677" s="159">
        <v>39822319.560000002</v>
      </c>
      <c r="V2677" s="159">
        <v>29589533.010000002</v>
      </c>
      <c r="W2677" s="159">
        <v>17431677.98</v>
      </c>
      <c r="X2677" s="159">
        <v>77517.600000000006</v>
      </c>
      <c r="Y2677" s="159">
        <v>10232786.550000001</v>
      </c>
      <c r="Z2677" s="159">
        <v>2477437.4500000002</v>
      </c>
      <c r="AA2677" s="159">
        <v>0</v>
      </c>
      <c r="AB2677" s="159">
        <v>2477437.4500000002</v>
      </c>
      <c r="AC2677" s="159">
        <v>1394359.5</v>
      </c>
      <c r="AD2677" s="159">
        <v>1394359.5</v>
      </c>
      <c r="AE2677" s="159">
        <v>2239404.5</v>
      </c>
      <c r="AF2677" s="159">
        <v>5441524.96</v>
      </c>
      <c r="AG2677" s="159">
        <v>2215587.85</v>
      </c>
      <c r="AH2677" s="159">
        <v>2443926.27</v>
      </c>
      <c r="AI2677" s="159">
        <v>0</v>
      </c>
      <c r="AJ2677" s="159">
        <v>0</v>
      </c>
    </row>
    <row r="2678" spans="1:36">
      <c r="A2678" s="153">
        <v>20</v>
      </c>
      <c r="B2678" s="154">
        <v>7</v>
      </c>
      <c r="C2678" s="154">
        <v>0</v>
      </c>
      <c r="D2678" s="155">
        <v>0</v>
      </c>
      <c r="E2678" s="155" t="s">
        <v>90</v>
      </c>
      <c r="F2678" s="156" t="s">
        <v>6451</v>
      </c>
      <c r="G2678" s="156" t="s">
        <v>90</v>
      </c>
      <c r="H2678" s="156" t="s">
        <v>6452</v>
      </c>
      <c r="I2678" s="155">
        <v>2007000</v>
      </c>
      <c r="J2678" s="157" t="s">
        <v>305</v>
      </c>
      <c r="K2678" s="157"/>
      <c r="L2678" s="155">
        <v>2022</v>
      </c>
      <c r="M2678" s="158">
        <v>50914</v>
      </c>
      <c r="N2678" s="159">
        <v>53134545.759999998</v>
      </c>
      <c r="O2678" s="159">
        <v>36421270.32</v>
      </c>
      <c r="P2678" s="159">
        <v>25222562.43</v>
      </c>
      <c r="Q2678" s="159">
        <v>11581963</v>
      </c>
      <c r="R2678" s="159">
        <v>13640599.43</v>
      </c>
      <c r="S2678" s="159">
        <v>16713275.439999999</v>
      </c>
      <c r="T2678" s="159">
        <v>22886.77</v>
      </c>
      <c r="U2678" s="159">
        <v>43707087.829999998</v>
      </c>
      <c r="V2678" s="159">
        <v>30983210.149999999</v>
      </c>
      <c r="W2678" s="159">
        <v>11779158.17</v>
      </c>
      <c r="X2678" s="159">
        <v>6312.34</v>
      </c>
      <c r="Y2678" s="159">
        <v>12723877.68</v>
      </c>
      <c r="Z2678" s="159">
        <v>4151314.03</v>
      </c>
      <c r="AA2678" s="159">
        <v>0</v>
      </c>
      <c r="AB2678" s="159">
        <v>4151314.03</v>
      </c>
      <c r="AC2678" s="159">
        <v>210516</v>
      </c>
      <c r="AD2678" s="159">
        <v>210516</v>
      </c>
      <c r="AE2678" s="159">
        <v>157887</v>
      </c>
      <c r="AF2678" s="159">
        <v>5438060.1699999999</v>
      </c>
      <c r="AG2678" s="159">
        <v>3094257.97</v>
      </c>
      <c r="AH2678" s="159">
        <v>2811372.93</v>
      </c>
      <c r="AI2678" s="159">
        <v>0</v>
      </c>
      <c r="AJ2678" s="159">
        <v>0</v>
      </c>
    </row>
    <row r="2679" spans="1:36">
      <c r="A2679" s="153">
        <v>20</v>
      </c>
      <c r="B2679" s="154">
        <v>8</v>
      </c>
      <c r="C2679" s="154">
        <v>0</v>
      </c>
      <c r="D2679" s="155">
        <v>0</v>
      </c>
      <c r="E2679" s="155" t="s">
        <v>90</v>
      </c>
      <c r="F2679" s="156" t="s">
        <v>6453</v>
      </c>
      <c r="G2679" s="156" t="s">
        <v>90</v>
      </c>
      <c r="H2679" s="156" t="s">
        <v>6454</v>
      </c>
      <c r="I2679" s="155">
        <v>2008000</v>
      </c>
      <c r="J2679" s="157" t="s">
        <v>304</v>
      </c>
      <c r="K2679" s="157"/>
      <c r="L2679" s="155">
        <v>2022</v>
      </c>
      <c r="M2679" s="158">
        <v>40518</v>
      </c>
      <c r="N2679" s="159">
        <v>53915040.850000001</v>
      </c>
      <c r="O2679" s="159">
        <v>42858556.310000002</v>
      </c>
      <c r="P2679" s="159">
        <v>31873468.149999999</v>
      </c>
      <c r="Q2679" s="159">
        <v>21817343</v>
      </c>
      <c r="R2679" s="159">
        <v>10056125.15</v>
      </c>
      <c r="S2679" s="159">
        <v>11056484.539999999</v>
      </c>
      <c r="T2679" s="159">
        <v>21745.77</v>
      </c>
      <c r="U2679" s="159">
        <v>52210439.549999997</v>
      </c>
      <c r="V2679" s="159">
        <v>39246439.039999999</v>
      </c>
      <c r="W2679" s="159">
        <v>23347911.440000001</v>
      </c>
      <c r="X2679" s="159">
        <v>306586.28999999998</v>
      </c>
      <c r="Y2679" s="159">
        <v>12964000.51</v>
      </c>
      <c r="Z2679" s="159">
        <v>5591699.2400000002</v>
      </c>
      <c r="AA2679" s="159">
        <v>0</v>
      </c>
      <c r="AB2679" s="159">
        <v>5591699.2400000002</v>
      </c>
      <c r="AC2679" s="159">
        <v>1826272.16</v>
      </c>
      <c r="AD2679" s="159">
        <v>1326272.1599999999</v>
      </c>
      <c r="AE2679" s="159">
        <v>12489911.359999999</v>
      </c>
      <c r="AF2679" s="159">
        <v>3612117.27</v>
      </c>
      <c r="AG2679" s="159">
        <v>3602307.87</v>
      </c>
      <c r="AH2679" s="159">
        <v>4211620.87</v>
      </c>
      <c r="AI2679" s="159">
        <v>0</v>
      </c>
      <c r="AJ2679" s="159">
        <v>0</v>
      </c>
    </row>
    <row r="2680" spans="1:36">
      <c r="A2680" s="153">
        <v>20</v>
      </c>
      <c r="B2680" s="154">
        <v>9</v>
      </c>
      <c r="C2680" s="154">
        <v>0</v>
      </c>
      <c r="D2680" s="155">
        <v>0</v>
      </c>
      <c r="E2680" s="155" t="s">
        <v>90</v>
      </c>
      <c r="F2680" s="156" t="s">
        <v>6455</v>
      </c>
      <c r="G2680" s="156" t="s">
        <v>90</v>
      </c>
      <c r="H2680" s="156" t="s">
        <v>6456</v>
      </c>
      <c r="I2680" s="155">
        <v>2009000</v>
      </c>
      <c r="J2680" s="157" t="s">
        <v>303</v>
      </c>
      <c r="K2680" s="157"/>
      <c r="L2680" s="155">
        <v>2022</v>
      </c>
      <c r="M2680" s="158">
        <v>20002</v>
      </c>
      <c r="N2680" s="159">
        <v>32375521.050000001</v>
      </c>
      <c r="O2680" s="159">
        <v>23428028.370000001</v>
      </c>
      <c r="P2680" s="159">
        <v>18199318.57</v>
      </c>
      <c r="Q2680" s="159">
        <v>9152009</v>
      </c>
      <c r="R2680" s="159">
        <v>9047309.5700000003</v>
      </c>
      <c r="S2680" s="159">
        <v>8947492.6799999997</v>
      </c>
      <c r="T2680" s="159">
        <v>992327.62</v>
      </c>
      <c r="U2680" s="159">
        <v>32218867.609999999</v>
      </c>
      <c r="V2680" s="159">
        <v>20380687.059999999</v>
      </c>
      <c r="W2680" s="159">
        <v>12250260.08</v>
      </c>
      <c r="X2680" s="159">
        <v>64595.98</v>
      </c>
      <c r="Y2680" s="159">
        <v>11838180.550000001</v>
      </c>
      <c r="Z2680" s="159">
        <v>3493807.73</v>
      </c>
      <c r="AA2680" s="159">
        <v>1000000</v>
      </c>
      <c r="AB2680" s="159">
        <v>2493807.73</v>
      </c>
      <c r="AC2680" s="159">
        <v>447503.2</v>
      </c>
      <c r="AD2680" s="159">
        <v>447503.2</v>
      </c>
      <c r="AE2680" s="159">
        <v>2684611</v>
      </c>
      <c r="AF2680" s="159">
        <v>3047341.31</v>
      </c>
      <c r="AG2680" s="159">
        <v>2957587.55</v>
      </c>
      <c r="AH2680" s="159">
        <v>2445202.2200000002</v>
      </c>
      <c r="AI2680" s="159">
        <v>0</v>
      </c>
      <c r="AJ2680" s="159">
        <v>0</v>
      </c>
    </row>
    <row r="2681" spans="1:36">
      <c r="A2681" s="153">
        <v>20</v>
      </c>
      <c r="B2681" s="154">
        <v>10</v>
      </c>
      <c r="C2681" s="154">
        <v>0</v>
      </c>
      <c r="D2681" s="155">
        <v>0</v>
      </c>
      <c r="E2681" s="155" t="s">
        <v>90</v>
      </c>
      <c r="F2681" s="156" t="s">
        <v>6457</v>
      </c>
      <c r="G2681" s="156" t="s">
        <v>90</v>
      </c>
      <c r="H2681" s="156" t="s">
        <v>6458</v>
      </c>
      <c r="I2681" s="155">
        <v>2010000</v>
      </c>
      <c r="J2681" s="157" t="s">
        <v>302</v>
      </c>
      <c r="K2681" s="157"/>
      <c r="L2681" s="155">
        <v>2022</v>
      </c>
      <c r="M2681" s="158">
        <v>44366</v>
      </c>
      <c r="N2681" s="159">
        <v>64025508.579999998</v>
      </c>
      <c r="O2681" s="159">
        <v>51230277.090000004</v>
      </c>
      <c r="P2681" s="159">
        <v>39166209.629999995</v>
      </c>
      <c r="Q2681" s="159">
        <v>22116014</v>
      </c>
      <c r="R2681" s="159">
        <v>17050195.629999999</v>
      </c>
      <c r="S2681" s="159">
        <v>12795231.49</v>
      </c>
      <c r="T2681" s="159">
        <v>439642.26</v>
      </c>
      <c r="U2681" s="159">
        <v>69450293.489999995</v>
      </c>
      <c r="V2681" s="159">
        <v>47293499.259999998</v>
      </c>
      <c r="W2681" s="159">
        <v>26096809.719999999</v>
      </c>
      <c r="X2681" s="159">
        <v>187439.66</v>
      </c>
      <c r="Y2681" s="159">
        <v>22156794.23</v>
      </c>
      <c r="Z2681" s="159">
        <v>12266806.18</v>
      </c>
      <c r="AA2681" s="159">
        <v>0</v>
      </c>
      <c r="AB2681" s="159">
        <v>12266806.18</v>
      </c>
      <c r="AC2681" s="159">
        <v>300000</v>
      </c>
      <c r="AD2681" s="159">
        <v>300000</v>
      </c>
      <c r="AE2681" s="159">
        <v>8100000</v>
      </c>
      <c r="AF2681" s="159">
        <v>3936777.83</v>
      </c>
      <c r="AG2681" s="159">
        <v>9056363.3599999994</v>
      </c>
      <c r="AH2681" s="159">
        <v>9212966.9299999997</v>
      </c>
      <c r="AI2681" s="159">
        <v>0</v>
      </c>
      <c r="AJ2681" s="159">
        <v>0</v>
      </c>
    </row>
    <row r="2682" spans="1:36">
      <c r="A2682" s="153">
        <v>20</v>
      </c>
      <c r="B2682" s="154">
        <v>11</v>
      </c>
      <c r="C2682" s="154">
        <v>0</v>
      </c>
      <c r="D2682" s="155">
        <v>0</v>
      </c>
      <c r="E2682" s="155" t="s">
        <v>90</v>
      </c>
      <c r="F2682" s="156" t="s">
        <v>6459</v>
      </c>
      <c r="G2682" s="156" t="s">
        <v>90</v>
      </c>
      <c r="H2682" s="156" t="s">
        <v>6460</v>
      </c>
      <c r="I2682" s="155">
        <v>2011000</v>
      </c>
      <c r="J2682" s="157" t="s">
        <v>301</v>
      </c>
      <c r="K2682" s="157"/>
      <c r="L2682" s="155">
        <v>2022</v>
      </c>
      <c r="M2682" s="158">
        <v>67055</v>
      </c>
      <c r="N2682" s="159">
        <v>98934690.230000004</v>
      </c>
      <c r="O2682" s="159">
        <v>71491125.450000003</v>
      </c>
      <c r="P2682" s="159">
        <v>55844807.210000001</v>
      </c>
      <c r="Q2682" s="159">
        <v>40373022</v>
      </c>
      <c r="R2682" s="159">
        <v>15471785.210000001</v>
      </c>
      <c r="S2682" s="159">
        <v>27443564.780000001</v>
      </c>
      <c r="T2682" s="159">
        <v>202800</v>
      </c>
      <c r="U2682" s="159">
        <v>96586466.459999993</v>
      </c>
      <c r="V2682" s="159">
        <v>65065213.710000001</v>
      </c>
      <c r="W2682" s="159">
        <v>36951034.280000001</v>
      </c>
      <c r="X2682" s="159">
        <v>406133.79</v>
      </c>
      <c r="Y2682" s="159">
        <v>31521252.75</v>
      </c>
      <c r="Z2682" s="159">
        <v>14152915.220000001</v>
      </c>
      <c r="AA2682" s="159">
        <v>6700000</v>
      </c>
      <c r="AB2682" s="159">
        <v>7452915.2200000007</v>
      </c>
      <c r="AC2682" s="159">
        <v>0</v>
      </c>
      <c r="AD2682" s="159">
        <v>0</v>
      </c>
      <c r="AE2682" s="159">
        <v>20200000</v>
      </c>
      <c r="AF2682" s="159">
        <v>6425911.7400000002</v>
      </c>
      <c r="AG2682" s="159">
        <v>4524487.3600000003</v>
      </c>
      <c r="AH2682" s="159">
        <v>6674557.1399999997</v>
      </c>
      <c r="AI2682" s="159">
        <v>0</v>
      </c>
      <c r="AJ2682" s="159">
        <v>0</v>
      </c>
    </row>
    <row r="2683" spans="1:36">
      <c r="A2683" s="153">
        <v>20</v>
      </c>
      <c r="B2683" s="154">
        <v>12</v>
      </c>
      <c r="C2683" s="154">
        <v>0</v>
      </c>
      <c r="D2683" s="155">
        <v>0</v>
      </c>
      <c r="E2683" s="155" t="s">
        <v>90</v>
      </c>
      <c r="F2683" s="156" t="s">
        <v>6461</v>
      </c>
      <c r="G2683" s="156" t="s">
        <v>90</v>
      </c>
      <c r="H2683" s="156" t="s">
        <v>6462</v>
      </c>
      <c r="I2683" s="155">
        <v>2012000</v>
      </c>
      <c r="J2683" s="157" t="s">
        <v>300</v>
      </c>
      <c r="K2683" s="157"/>
      <c r="L2683" s="155">
        <v>2022</v>
      </c>
      <c r="M2683" s="158">
        <v>35689</v>
      </c>
      <c r="N2683" s="159">
        <v>40362683.200000003</v>
      </c>
      <c r="O2683" s="159">
        <v>35907524.119999997</v>
      </c>
      <c r="P2683" s="159">
        <v>24536532.75</v>
      </c>
      <c r="Q2683" s="159">
        <v>12298707</v>
      </c>
      <c r="R2683" s="159">
        <v>12237825.75</v>
      </c>
      <c r="S2683" s="159">
        <v>4455159.08</v>
      </c>
      <c r="T2683" s="159">
        <v>161223.06</v>
      </c>
      <c r="U2683" s="159">
        <v>39504419.009999998</v>
      </c>
      <c r="V2683" s="159">
        <v>32438671.149999999</v>
      </c>
      <c r="W2683" s="159">
        <v>14646259.800000001</v>
      </c>
      <c r="X2683" s="159">
        <v>137475.85999999999</v>
      </c>
      <c r="Y2683" s="159">
        <v>7065747.8600000003</v>
      </c>
      <c r="Z2683" s="159">
        <v>4361573.71</v>
      </c>
      <c r="AA2683" s="159">
        <v>0</v>
      </c>
      <c r="AB2683" s="159">
        <v>4361573.71</v>
      </c>
      <c r="AC2683" s="159">
        <v>574905.16</v>
      </c>
      <c r="AD2683" s="159">
        <v>574905.16</v>
      </c>
      <c r="AE2683" s="159">
        <v>5002711</v>
      </c>
      <c r="AF2683" s="159">
        <v>3468852.97</v>
      </c>
      <c r="AG2683" s="159">
        <v>2459927.59</v>
      </c>
      <c r="AH2683" s="159">
        <v>3367339.79</v>
      </c>
      <c r="AI2683" s="159">
        <v>0</v>
      </c>
      <c r="AJ2683" s="159">
        <v>0</v>
      </c>
    </row>
    <row r="2684" spans="1:36">
      <c r="A2684" s="153">
        <v>20</v>
      </c>
      <c r="B2684" s="154">
        <v>13</v>
      </c>
      <c r="C2684" s="154">
        <v>0</v>
      </c>
      <c r="D2684" s="155">
        <v>0</v>
      </c>
      <c r="E2684" s="155" t="s">
        <v>90</v>
      </c>
      <c r="F2684" s="156" t="s">
        <v>6463</v>
      </c>
      <c r="G2684" s="156" t="s">
        <v>90</v>
      </c>
      <c r="H2684" s="156" t="s">
        <v>6464</v>
      </c>
      <c r="I2684" s="155">
        <v>2013000</v>
      </c>
      <c r="J2684" s="157" t="s">
        <v>299</v>
      </c>
      <c r="K2684" s="157"/>
      <c r="L2684" s="155">
        <v>2022</v>
      </c>
      <c r="M2684" s="158">
        <v>57051</v>
      </c>
      <c r="N2684" s="159">
        <v>126315538.68000001</v>
      </c>
      <c r="O2684" s="159">
        <v>68019498.379999995</v>
      </c>
      <c r="P2684" s="159">
        <v>49224078.689999998</v>
      </c>
      <c r="Q2684" s="159">
        <v>33269220</v>
      </c>
      <c r="R2684" s="159">
        <v>15954858.689999999</v>
      </c>
      <c r="S2684" s="159">
        <v>58296040.299999997</v>
      </c>
      <c r="T2684" s="159">
        <v>13865.34</v>
      </c>
      <c r="U2684" s="159">
        <v>101938193.26000001</v>
      </c>
      <c r="V2684" s="159">
        <v>56637312.030000001</v>
      </c>
      <c r="W2684" s="159">
        <v>33307195.379999999</v>
      </c>
      <c r="X2684" s="159">
        <v>76544.88</v>
      </c>
      <c r="Y2684" s="159">
        <v>45300881.229999997</v>
      </c>
      <c r="Z2684" s="159">
        <v>6425610.8200000003</v>
      </c>
      <c r="AA2684" s="159">
        <v>0</v>
      </c>
      <c r="AB2684" s="159">
        <v>6425610.8200000003</v>
      </c>
      <c r="AC2684" s="159">
        <v>0</v>
      </c>
      <c r="AD2684" s="159">
        <v>0</v>
      </c>
      <c r="AE2684" s="159">
        <v>3600000</v>
      </c>
      <c r="AF2684" s="159">
        <v>11382186.35</v>
      </c>
      <c r="AG2684" s="159">
        <v>6678575.8799999999</v>
      </c>
      <c r="AH2684" s="159">
        <v>7330096.3099999996</v>
      </c>
      <c r="AI2684" s="159">
        <v>0</v>
      </c>
      <c r="AJ2684" s="159">
        <v>0</v>
      </c>
    </row>
    <row r="2685" spans="1:36">
      <c r="A2685" s="153">
        <v>20</v>
      </c>
      <c r="B2685" s="154">
        <v>14</v>
      </c>
      <c r="C2685" s="154">
        <v>0</v>
      </c>
      <c r="D2685" s="155">
        <v>0</v>
      </c>
      <c r="E2685" s="155" t="s">
        <v>90</v>
      </c>
      <c r="F2685" s="156" t="s">
        <v>6465</v>
      </c>
      <c r="G2685" s="156" t="s">
        <v>90</v>
      </c>
      <c r="H2685" s="156" t="s">
        <v>6466</v>
      </c>
      <c r="I2685" s="155">
        <v>2014000</v>
      </c>
      <c r="J2685" s="157" t="s">
        <v>298</v>
      </c>
      <c r="K2685" s="157"/>
      <c r="L2685" s="155">
        <v>2022</v>
      </c>
      <c r="M2685" s="158">
        <v>43663</v>
      </c>
      <c r="N2685" s="159">
        <v>59485098.899999999</v>
      </c>
      <c r="O2685" s="159">
        <v>50834181.200000003</v>
      </c>
      <c r="P2685" s="159">
        <v>37168989.480000004</v>
      </c>
      <c r="Q2685" s="159">
        <v>24864492</v>
      </c>
      <c r="R2685" s="159">
        <v>12304497.48</v>
      </c>
      <c r="S2685" s="159">
        <v>8650917.6999999993</v>
      </c>
      <c r="T2685" s="159">
        <v>13551.65</v>
      </c>
      <c r="U2685" s="159">
        <v>55082422.009999998</v>
      </c>
      <c r="V2685" s="159">
        <v>44896142.659999996</v>
      </c>
      <c r="W2685" s="159">
        <v>29711391.469999999</v>
      </c>
      <c r="X2685" s="159">
        <v>200635.4</v>
      </c>
      <c r="Y2685" s="159">
        <v>10186279.35</v>
      </c>
      <c r="Z2685" s="159">
        <v>2634788.44</v>
      </c>
      <c r="AA2685" s="159">
        <v>0</v>
      </c>
      <c r="AB2685" s="159">
        <v>2634788.44</v>
      </c>
      <c r="AC2685" s="159">
        <v>1200000</v>
      </c>
      <c r="AD2685" s="159">
        <v>1200000</v>
      </c>
      <c r="AE2685" s="159">
        <v>9750000</v>
      </c>
      <c r="AF2685" s="159">
        <v>5938038.54</v>
      </c>
      <c r="AG2685" s="159">
        <v>3816243.88</v>
      </c>
      <c r="AH2685" s="159">
        <v>3030186.75</v>
      </c>
      <c r="AI2685" s="159">
        <v>0</v>
      </c>
      <c r="AJ2685" s="159">
        <v>0</v>
      </c>
    </row>
    <row r="2686" spans="1:36">
      <c r="A2686" s="153">
        <v>22</v>
      </c>
      <c r="B2686" s="154">
        <v>1</v>
      </c>
      <c r="C2686" s="154">
        <v>0</v>
      </c>
      <c r="D2686" s="155">
        <v>0</v>
      </c>
      <c r="E2686" s="155" t="s">
        <v>90</v>
      </c>
      <c r="F2686" s="156" t="s">
        <v>6467</v>
      </c>
      <c r="G2686" s="156" t="s">
        <v>90</v>
      </c>
      <c r="H2686" s="156" t="s">
        <v>6468</v>
      </c>
      <c r="I2686" s="155">
        <v>2201000</v>
      </c>
      <c r="J2686" s="157" t="s">
        <v>297</v>
      </c>
      <c r="K2686" s="157"/>
      <c r="L2686" s="155">
        <v>2022</v>
      </c>
      <c r="M2686" s="158">
        <v>79260</v>
      </c>
      <c r="N2686" s="159">
        <v>115090685.55</v>
      </c>
      <c r="O2686" s="159">
        <v>92212197.180000007</v>
      </c>
      <c r="P2686" s="159">
        <v>70119075.289999992</v>
      </c>
      <c r="Q2686" s="159">
        <v>49700935</v>
      </c>
      <c r="R2686" s="159">
        <v>20418140.289999999</v>
      </c>
      <c r="S2686" s="159">
        <v>22878488.370000001</v>
      </c>
      <c r="T2686" s="159">
        <v>37255.53</v>
      </c>
      <c r="U2686" s="159">
        <v>118810310.11</v>
      </c>
      <c r="V2686" s="159">
        <v>87721481.439999998</v>
      </c>
      <c r="W2686" s="159">
        <v>53989145.5</v>
      </c>
      <c r="X2686" s="159">
        <v>1149753.4099999999</v>
      </c>
      <c r="Y2686" s="159">
        <v>31088828.670000002</v>
      </c>
      <c r="Z2686" s="159">
        <v>9163635.6999999993</v>
      </c>
      <c r="AA2686" s="159">
        <v>4000000</v>
      </c>
      <c r="AB2686" s="159">
        <v>5163635.6999999993</v>
      </c>
      <c r="AC2686" s="159">
        <v>3113782.56</v>
      </c>
      <c r="AD2686" s="159">
        <v>2913782.56</v>
      </c>
      <c r="AE2686" s="159">
        <v>41577101.289999999</v>
      </c>
      <c r="AF2686" s="159">
        <v>4490715.74</v>
      </c>
      <c r="AG2686" s="159">
        <v>3239162.78</v>
      </c>
      <c r="AH2686" s="159">
        <v>3331028.74</v>
      </c>
      <c r="AI2686" s="159">
        <v>0</v>
      </c>
      <c r="AJ2686" s="159">
        <v>0</v>
      </c>
    </row>
    <row r="2687" spans="1:36">
      <c r="A2687" s="153">
        <v>22</v>
      </c>
      <c r="B2687" s="154">
        <v>2</v>
      </c>
      <c r="C2687" s="154">
        <v>0</v>
      </c>
      <c r="D2687" s="155">
        <v>0</v>
      </c>
      <c r="E2687" s="155" t="s">
        <v>90</v>
      </c>
      <c r="F2687" s="156" t="s">
        <v>6469</v>
      </c>
      <c r="G2687" s="156" t="s">
        <v>90</v>
      </c>
      <c r="H2687" s="156" t="s">
        <v>6470</v>
      </c>
      <c r="I2687" s="155">
        <v>2202000</v>
      </c>
      <c r="J2687" s="157" t="s">
        <v>296</v>
      </c>
      <c r="K2687" s="157"/>
      <c r="L2687" s="155">
        <v>2022</v>
      </c>
      <c r="M2687" s="158">
        <v>97616</v>
      </c>
      <c r="N2687" s="159">
        <v>136982476.31999999</v>
      </c>
      <c r="O2687" s="159">
        <v>124283845.95999999</v>
      </c>
      <c r="P2687" s="159">
        <v>90975999.950000003</v>
      </c>
      <c r="Q2687" s="159">
        <v>67238354</v>
      </c>
      <c r="R2687" s="159">
        <v>23737645.949999999</v>
      </c>
      <c r="S2687" s="159">
        <v>12698630.359999999</v>
      </c>
      <c r="T2687" s="159">
        <v>265065.59999999998</v>
      </c>
      <c r="U2687" s="159">
        <v>140170175.06999999</v>
      </c>
      <c r="V2687" s="159">
        <v>115230701.69</v>
      </c>
      <c r="W2687" s="159">
        <v>69317510.489999995</v>
      </c>
      <c r="X2687" s="159">
        <v>675888.1</v>
      </c>
      <c r="Y2687" s="159">
        <v>24939473.379999999</v>
      </c>
      <c r="Z2687" s="159">
        <v>12167171.449999999</v>
      </c>
      <c r="AA2687" s="159">
        <v>0</v>
      </c>
      <c r="AB2687" s="159">
        <v>12167171.449999999</v>
      </c>
      <c r="AC2687" s="159">
        <v>3010000</v>
      </c>
      <c r="AD2687" s="159">
        <v>3010000</v>
      </c>
      <c r="AE2687" s="159">
        <v>28700000</v>
      </c>
      <c r="AF2687" s="159">
        <v>9053144.2699999996</v>
      </c>
      <c r="AG2687" s="159">
        <v>3071608.42</v>
      </c>
      <c r="AH2687" s="159">
        <v>2707084.13</v>
      </c>
      <c r="AI2687" s="159">
        <v>0</v>
      </c>
      <c r="AJ2687" s="159">
        <v>0</v>
      </c>
    </row>
    <row r="2688" spans="1:36">
      <c r="A2688" s="153">
        <v>22</v>
      </c>
      <c r="B2688" s="154">
        <v>3</v>
      </c>
      <c r="C2688" s="154">
        <v>0</v>
      </c>
      <c r="D2688" s="155">
        <v>0</v>
      </c>
      <c r="E2688" s="155" t="s">
        <v>90</v>
      </c>
      <c r="F2688" s="156" t="s">
        <v>6471</v>
      </c>
      <c r="G2688" s="156" t="s">
        <v>90</v>
      </c>
      <c r="H2688" s="156" t="s">
        <v>6472</v>
      </c>
      <c r="I2688" s="155">
        <v>2203000</v>
      </c>
      <c r="J2688" s="157" t="s">
        <v>295</v>
      </c>
      <c r="K2688" s="157"/>
      <c r="L2688" s="155">
        <v>2022</v>
      </c>
      <c r="M2688" s="158">
        <v>56225</v>
      </c>
      <c r="N2688" s="159">
        <v>107092446.09999999</v>
      </c>
      <c r="O2688" s="159">
        <v>100025817.44</v>
      </c>
      <c r="P2688" s="159">
        <v>65393534.280000001</v>
      </c>
      <c r="Q2688" s="159">
        <v>51862542</v>
      </c>
      <c r="R2688" s="159">
        <v>13530992.279999999</v>
      </c>
      <c r="S2688" s="159">
        <v>7066628.6600000001</v>
      </c>
      <c r="T2688" s="159">
        <v>1066680</v>
      </c>
      <c r="U2688" s="159">
        <v>104191813.17</v>
      </c>
      <c r="V2688" s="159">
        <v>93260276.980000004</v>
      </c>
      <c r="W2688" s="159">
        <v>60328581.719999999</v>
      </c>
      <c r="X2688" s="159">
        <v>1662298.15</v>
      </c>
      <c r="Y2688" s="159">
        <v>10931536.189999999</v>
      </c>
      <c r="Z2688" s="159">
        <v>43039559.520000003</v>
      </c>
      <c r="AA2688" s="159">
        <v>35715000</v>
      </c>
      <c r="AB2688" s="159">
        <v>7324559.5200000033</v>
      </c>
      <c r="AC2688" s="159">
        <v>31040415.199999999</v>
      </c>
      <c r="AD2688" s="159">
        <v>29990415.199999999</v>
      </c>
      <c r="AE2688" s="159">
        <v>60397275.200000003</v>
      </c>
      <c r="AF2688" s="159">
        <v>6765540.46</v>
      </c>
      <c r="AG2688" s="159">
        <v>499328.81</v>
      </c>
      <c r="AH2688" s="159">
        <v>299760.28000000003</v>
      </c>
      <c r="AI2688" s="159">
        <v>0</v>
      </c>
      <c r="AJ2688" s="159">
        <v>0</v>
      </c>
    </row>
    <row r="2689" spans="1:36">
      <c r="A2689" s="153">
        <v>22</v>
      </c>
      <c r="B2689" s="154">
        <v>4</v>
      </c>
      <c r="C2689" s="154">
        <v>0</v>
      </c>
      <c r="D2689" s="155">
        <v>0</v>
      </c>
      <c r="E2689" s="155" t="s">
        <v>90</v>
      </c>
      <c r="F2689" s="156" t="s">
        <v>6473</v>
      </c>
      <c r="G2689" s="156" t="s">
        <v>90</v>
      </c>
      <c r="H2689" s="156" t="s">
        <v>6474</v>
      </c>
      <c r="I2689" s="155">
        <v>2204000</v>
      </c>
      <c r="J2689" s="157" t="s">
        <v>294</v>
      </c>
      <c r="K2689" s="157"/>
      <c r="L2689" s="155">
        <v>2022</v>
      </c>
      <c r="M2689" s="158">
        <v>117452</v>
      </c>
      <c r="N2689" s="159">
        <v>99995169.290000007</v>
      </c>
      <c r="O2689" s="159">
        <v>92599102.290000007</v>
      </c>
      <c r="P2689" s="159">
        <v>37735637.030000001</v>
      </c>
      <c r="Q2689" s="159">
        <v>22576691</v>
      </c>
      <c r="R2689" s="159">
        <v>15158946.029999999</v>
      </c>
      <c r="S2689" s="159">
        <v>7396067</v>
      </c>
      <c r="T2689" s="159">
        <v>3822.1</v>
      </c>
      <c r="U2689" s="159">
        <v>92236887.459999993</v>
      </c>
      <c r="V2689" s="159">
        <v>72832656.140000001</v>
      </c>
      <c r="W2689" s="159">
        <v>39139178.509999998</v>
      </c>
      <c r="X2689" s="159">
        <v>115173.53</v>
      </c>
      <c r="Y2689" s="159">
        <v>19404231.32</v>
      </c>
      <c r="Z2689" s="159">
        <v>10302985.77</v>
      </c>
      <c r="AA2689" s="159">
        <v>0</v>
      </c>
      <c r="AB2689" s="159">
        <v>10302985.77</v>
      </c>
      <c r="AC2689" s="159">
        <v>2460000</v>
      </c>
      <c r="AD2689" s="159">
        <v>2460000</v>
      </c>
      <c r="AE2689" s="159">
        <v>3060000</v>
      </c>
      <c r="AF2689" s="159">
        <v>19766446.149999999</v>
      </c>
      <c r="AG2689" s="159">
        <v>2233464.2000000002</v>
      </c>
      <c r="AH2689" s="159">
        <v>2271396.3199999998</v>
      </c>
      <c r="AI2689" s="159">
        <v>0</v>
      </c>
      <c r="AJ2689" s="159">
        <v>0</v>
      </c>
    </row>
    <row r="2690" spans="1:36">
      <c r="A2690" s="153">
        <v>22</v>
      </c>
      <c r="B2690" s="154">
        <v>5</v>
      </c>
      <c r="C2690" s="154">
        <v>0</v>
      </c>
      <c r="D2690" s="155">
        <v>0</v>
      </c>
      <c r="E2690" s="155" t="s">
        <v>90</v>
      </c>
      <c r="F2690" s="156" t="s">
        <v>6475</v>
      </c>
      <c r="G2690" s="156" t="s">
        <v>90</v>
      </c>
      <c r="H2690" s="156" t="s">
        <v>6476</v>
      </c>
      <c r="I2690" s="155">
        <v>2205000</v>
      </c>
      <c r="J2690" s="157" t="s">
        <v>293</v>
      </c>
      <c r="K2690" s="157"/>
      <c r="L2690" s="155">
        <v>2022</v>
      </c>
      <c r="M2690" s="158">
        <v>137942</v>
      </c>
      <c r="N2690" s="159">
        <v>146809862.34999999</v>
      </c>
      <c r="O2690" s="159">
        <v>137663714.63</v>
      </c>
      <c r="P2690" s="159">
        <v>89443839.760000005</v>
      </c>
      <c r="Q2690" s="159">
        <v>65725140</v>
      </c>
      <c r="R2690" s="159">
        <v>23718699.760000002</v>
      </c>
      <c r="S2690" s="159">
        <v>9146147.7200000007</v>
      </c>
      <c r="T2690" s="159">
        <v>7091.87</v>
      </c>
      <c r="U2690" s="159">
        <v>146773674.03</v>
      </c>
      <c r="V2690" s="159">
        <v>126804361.73999999</v>
      </c>
      <c r="W2690" s="159">
        <v>72243227.319999993</v>
      </c>
      <c r="X2690" s="159">
        <v>1413087.48</v>
      </c>
      <c r="Y2690" s="159">
        <v>19969312.289999999</v>
      </c>
      <c r="Z2690" s="159">
        <v>9316031.6500000004</v>
      </c>
      <c r="AA2690" s="159">
        <v>4000000</v>
      </c>
      <c r="AB2690" s="159">
        <v>5316031.6500000004</v>
      </c>
      <c r="AC2690" s="159">
        <v>3700000</v>
      </c>
      <c r="AD2690" s="159">
        <v>3700000</v>
      </c>
      <c r="AE2690" s="159">
        <v>49900000</v>
      </c>
      <c r="AF2690" s="159">
        <v>10859352.890000001</v>
      </c>
      <c r="AG2690" s="159">
        <v>3849184.33</v>
      </c>
      <c r="AH2690" s="159">
        <v>4091539.27</v>
      </c>
      <c r="AI2690" s="159">
        <v>0</v>
      </c>
      <c r="AJ2690" s="159">
        <v>0</v>
      </c>
    </row>
    <row r="2691" spans="1:36">
      <c r="A2691" s="153">
        <v>22</v>
      </c>
      <c r="B2691" s="154">
        <v>6</v>
      </c>
      <c r="C2691" s="154">
        <v>0</v>
      </c>
      <c r="D2691" s="155">
        <v>0</v>
      </c>
      <c r="E2691" s="155" t="s">
        <v>90</v>
      </c>
      <c r="F2691" s="156" t="s">
        <v>6477</v>
      </c>
      <c r="G2691" s="156" t="s">
        <v>90</v>
      </c>
      <c r="H2691" s="156" t="s">
        <v>6478</v>
      </c>
      <c r="I2691" s="155">
        <v>2206000</v>
      </c>
      <c r="J2691" s="157" t="s">
        <v>292</v>
      </c>
      <c r="K2691" s="157"/>
      <c r="L2691" s="155">
        <v>2022</v>
      </c>
      <c r="M2691" s="158">
        <v>72589</v>
      </c>
      <c r="N2691" s="159">
        <v>109449789.01000001</v>
      </c>
      <c r="O2691" s="159">
        <v>87279378.799999997</v>
      </c>
      <c r="P2691" s="159">
        <v>62679377.730000004</v>
      </c>
      <c r="Q2691" s="159">
        <v>44684581</v>
      </c>
      <c r="R2691" s="159">
        <v>17994796.73</v>
      </c>
      <c r="S2691" s="159">
        <v>22170410.210000001</v>
      </c>
      <c r="T2691" s="159">
        <v>1707678.81</v>
      </c>
      <c r="U2691" s="159">
        <v>104764776.47</v>
      </c>
      <c r="V2691" s="159">
        <v>76757469.989999995</v>
      </c>
      <c r="W2691" s="159">
        <v>47816438.509999998</v>
      </c>
      <c r="X2691" s="159">
        <v>755968.99</v>
      </c>
      <c r="Y2691" s="159">
        <v>28007306.48</v>
      </c>
      <c r="Z2691" s="159">
        <v>6125516.7599999998</v>
      </c>
      <c r="AA2691" s="159">
        <v>0</v>
      </c>
      <c r="AB2691" s="159">
        <v>6125516.7599999998</v>
      </c>
      <c r="AC2691" s="159">
        <v>3694400</v>
      </c>
      <c r="AD2691" s="159">
        <v>3694400</v>
      </c>
      <c r="AE2691" s="159">
        <v>22286522.670000002</v>
      </c>
      <c r="AF2691" s="159">
        <v>10521908.810000001</v>
      </c>
      <c r="AG2691" s="159">
        <v>4012845.5</v>
      </c>
      <c r="AH2691" s="159">
        <v>3384238.47</v>
      </c>
      <c r="AI2691" s="159">
        <v>0</v>
      </c>
      <c r="AJ2691" s="159">
        <v>0</v>
      </c>
    </row>
    <row r="2692" spans="1:36">
      <c r="A2692" s="153">
        <v>22</v>
      </c>
      <c r="B2692" s="154">
        <v>7</v>
      </c>
      <c r="C2692" s="154">
        <v>0</v>
      </c>
      <c r="D2692" s="155">
        <v>0</v>
      </c>
      <c r="E2692" s="155" t="s">
        <v>90</v>
      </c>
      <c r="F2692" s="156" t="s">
        <v>6479</v>
      </c>
      <c r="G2692" s="156" t="s">
        <v>90</v>
      </c>
      <c r="H2692" s="156" t="s">
        <v>6480</v>
      </c>
      <c r="I2692" s="155">
        <v>2207000</v>
      </c>
      <c r="J2692" s="157" t="s">
        <v>291</v>
      </c>
      <c r="K2692" s="157"/>
      <c r="L2692" s="155">
        <v>2022</v>
      </c>
      <c r="M2692" s="158">
        <v>83231</v>
      </c>
      <c r="N2692" s="159">
        <v>98067748.599999994</v>
      </c>
      <c r="O2692" s="159">
        <v>97155010.629999995</v>
      </c>
      <c r="P2692" s="159">
        <v>60002425.170000002</v>
      </c>
      <c r="Q2692" s="159">
        <v>41998452</v>
      </c>
      <c r="R2692" s="159">
        <v>18003973.170000002</v>
      </c>
      <c r="S2692" s="159">
        <v>912737.97</v>
      </c>
      <c r="T2692" s="159">
        <v>20174.349999999999</v>
      </c>
      <c r="U2692" s="159">
        <v>93124645.659999996</v>
      </c>
      <c r="V2692" s="159">
        <v>87465562.230000004</v>
      </c>
      <c r="W2692" s="159">
        <v>52935360.579999998</v>
      </c>
      <c r="X2692" s="159">
        <v>470084.05</v>
      </c>
      <c r="Y2692" s="159">
        <v>5659083.4299999997</v>
      </c>
      <c r="Z2692" s="159">
        <v>9785352.9399999995</v>
      </c>
      <c r="AA2692" s="159">
        <v>0</v>
      </c>
      <c r="AB2692" s="159">
        <v>9785352.9399999995</v>
      </c>
      <c r="AC2692" s="159">
        <v>2771200</v>
      </c>
      <c r="AD2692" s="159">
        <v>2771200</v>
      </c>
      <c r="AE2692" s="159">
        <v>15714445</v>
      </c>
      <c r="AF2692" s="159">
        <v>9689448.4000000004</v>
      </c>
      <c r="AG2692" s="159">
        <v>2502359.83</v>
      </c>
      <c r="AH2692" s="159">
        <v>1818534.04</v>
      </c>
      <c r="AI2692" s="159">
        <v>0</v>
      </c>
      <c r="AJ2692" s="159">
        <v>0</v>
      </c>
    </row>
    <row r="2693" spans="1:36">
      <c r="A2693" s="153">
        <v>22</v>
      </c>
      <c r="B2693" s="154">
        <v>8</v>
      </c>
      <c r="C2693" s="154">
        <v>0</v>
      </c>
      <c r="D2693" s="155">
        <v>0</v>
      </c>
      <c r="E2693" s="155" t="s">
        <v>90</v>
      </c>
      <c r="F2693" s="156" t="s">
        <v>6481</v>
      </c>
      <c r="G2693" s="156" t="s">
        <v>90</v>
      </c>
      <c r="H2693" s="156" t="s">
        <v>6482</v>
      </c>
      <c r="I2693" s="155">
        <v>2208000</v>
      </c>
      <c r="J2693" s="157" t="s">
        <v>290</v>
      </c>
      <c r="K2693" s="157"/>
      <c r="L2693" s="155">
        <v>2022</v>
      </c>
      <c r="M2693" s="158">
        <v>66196</v>
      </c>
      <c r="N2693" s="159">
        <v>85312232.829999998</v>
      </c>
      <c r="O2693" s="159">
        <v>77118098.75</v>
      </c>
      <c r="P2693" s="159">
        <v>51797287.969999999</v>
      </c>
      <c r="Q2693" s="159">
        <v>36357615</v>
      </c>
      <c r="R2693" s="159">
        <v>15439672.970000001</v>
      </c>
      <c r="S2693" s="159">
        <v>8194134.0800000001</v>
      </c>
      <c r="T2693" s="159">
        <v>238231.9</v>
      </c>
      <c r="U2693" s="159">
        <v>82737715.969999999</v>
      </c>
      <c r="V2693" s="159">
        <v>71140002.689999998</v>
      </c>
      <c r="W2693" s="159">
        <v>46202590.850000001</v>
      </c>
      <c r="X2693" s="159">
        <v>262477.90000000002</v>
      </c>
      <c r="Y2693" s="159">
        <v>11597713.279999999</v>
      </c>
      <c r="Z2693" s="159">
        <v>7493566.21</v>
      </c>
      <c r="AA2693" s="159">
        <v>5700000</v>
      </c>
      <c r="AB2693" s="159">
        <v>1793566.21</v>
      </c>
      <c r="AC2693" s="159">
        <v>1100000</v>
      </c>
      <c r="AD2693" s="159">
        <v>1100000</v>
      </c>
      <c r="AE2693" s="159">
        <v>13100000</v>
      </c>
      <c r="AF2693" s="159">
        <v>5978096.0599999996</v>
      </c>
      <c r="AG2693" s="159">
        <v>4483423.3899999997</v>
      </c>
      <c r="AH2693" s="159">
        <v>3767069.6</v>
      </c>
      <c r="AI2693" s="159">
        <v>0</v>
      </c>
      <c r="AJ2693" s="159">
        <v>0</v>
      </c>
    </row>
    <row r="2694" spans="1:36">
      <c r="A2694" s="153">
        <v>22</v>
      </c>
      <c r="B2694" s="154">
        <v>9</v>
      </c>
      <c r="C2694" s="154">
        <v>0</v>
      </c>
      <c r="D2694" s="155">
        <v>0</v>
      </c>
      <c r="E2694" s="155" t="s">
        <v>90</v>
      </c>
      <c r="F2694" s="156" t="s">
        <v>6483</v>
      </c>
      <c r="G2694" s="156" t="s">
        <v>90</v>
      </c>
      <c r="H2694" s="156" t="s">
        <v>6484</v>
      </c>
      <c r="I2694" s="155">
        <v>2209000</v>
      </c>
      <c r="J2694" s="157" t="s">
        <v>289</v>
      </c>
      <c r="K2694" s="157"/>
      <c r="L2694" s="155">
        <v>2022</v>
      </c>
      <c r="M2694" s="158">
        <v>63575</v>
      </c>
      <c r="N2694" s="159">
        <v>91476302.879999995</v>
      </c>
      <c r="O2694" s="159">
        <v>85156624.930000007</v>
      </c>
      <c r="P2694" s="159">
        <v>63359047.780000001</v>
      </c>
      <c r="Q2694" s="159">
        <v>50253555</v>
      </c>
      <c r="R2694" s="159">
        <v>13105492.779999999</v>
      </c>
      <c r="S2694" s="159">
        <v>6319677.9500000002</v>
      </c>
      <c r="T2694" s="159">
        <v>426.64</v>
      </c>
      <c r="U2694" s="159">
        <v>95176684.769999996</v>
      </c>
      <c r="V2694" s="159">
        <v>81506701.260000005</v>
      </c>
      <c r="W2694" s="159">
        <v>55845173.909999996</v>
      </c>
      <c r="X2694" s="159">
        <v>753680.79</v>
      </c>
      <c r="Y2694" s="159">
        <v>13669983.51</v>
      </c>
      <c r="Z2694" s="159">
        <v>11523320.220000001</v>
      </c>
      <c r="AA2694" s="159">
        <v>7900000</v>
      </c>
      <c r="AB2694" s="159">
        <v>3623320.2200000007</v>
      </c>
      <c r="AC2694" s="159">
        <v>6270454.1200000001</v>
      </c>
      <c r="AD2694" s="159">
        <v>6270454.1200000001</v>
      </c>
      <c r="AE2694" s="159">
        <v>31608160.559999999</v>
      </c>
      <c r="AF2694" s="159">
        <v>3649923.67</v>
      </c>
      <c r="AG2694" s="159">
        <v>1727951.57</v>
      </c>
      <c r="AH2694" s="159">
        <v>1537474.35</v>
      </c>
      <c r="AI2694" s="159">
        <v>0</v>
      </c>
      <c r="AJ2694" s="159">
        <v>0</v>
      </c>
    </row>
    <row r="2695" spans="1:36">
      <c r="A2695" s="153">
        <v>22</v>
      </c>
      <c r="B2695" s="154">
        <v>10</v>
      </c>
      <c r="C2695" s="154">
        <v>0</v>
      </c>
      <c r="D2695" s="155">
        <v>0</v>
      </c>
      <c r="E2695" s="155" t="s">
        <v>90</v>
      </c>
      <c r="F2695" s="156" t="s">
        <v>6485</v>
      </c>
      <c r="G2695" s="156" t="s">
        <v>90</v>
      </c>
      <c r="H2695" s="156" t="s">
        <v>6486</v>
      </c>
      <c r="I2695" s="155">
        <v>2210000</v>
      </c>
      <c r="J2695" s="157" t="s">
        <v>288</v>
      </c>
      <c r="K2695" s="157"/>
      <c r="L2695" s="155">
        <v>2022</v>
      </c>
      <c r="M2695" s="158">
        <v>35656</v>
      </c>
      <c r="N2695" s="159">
        <v>46812089.710000001</v>
      </c>
      <c r="O2695" s="159">
        <v>44905283.109999999</v>
      </c>
      <c r="P2695" s="159">
        <v>28280354.780000001</v>
      </c>
      <c r="Q2695" s="159">
        <v>19721860</v>
      </c>
      <c r="R2695" s="159">
        <v>8558494.7799999993</v>
      </c>
      <c r="S2695" s="159">
        <v>1906806.6</v>
      </c>
      <c r="T2695" s="159">
        <v>18927.78</v>
      </c>
      <c r="U2695" s="159">
        <v>46717472.840000004</v>
      </c>
      <c r="V2695" s="159">
        <v>42120622.32</v>
      </c>
      <c r="W2695" s="159">
        <v>27087738.48</v>
      </c>
      <c r="X2695" s="159">
        <v>562758.44999999995</v>
      </c>
      <c r="Y2695" s="159">
        <v>4596850.5199999996</v>
      </c>
      <c r="Z2695" s="159">
        <v>3345465.62</v>
      </c>
      <c r="AA2695" s="159">
        <v>0</v>
      </c>
      <c r="AB2695" s="159">
        <v>3345465.62</v>
      </c>
      <c r="AC2695" s="159">
        <v>800000</v>
      </c>
      <c r="AD2695" s="159">
        <v>800000</v>
      </c>
      <c r="AE2695" s="159">
        <v>15336527</v>
      </c>
      <c r="AF2695" s="159">
        <v>2784660.79</v>
      </c>
      <c r="AG2695" s="159">
        <v>103187.83</v>
      </c>
      <c r="AH2695" s="159">
        <v>446087.92</v>
      </c>
      <c r="AI2695" s="159">
        <v>0</v>
      </c>
      <c r="AJ2695" s="159">
        <v>0</v>
      </c>
    </row>
    <row r="2696" spans="1:36">
      <c r="A2696" s="153">
        <v>22</v>
      </c>
      <c r="B2696" s="154">
        <v>11</v>
      </c>
      <c r="C2696" s="154">
        <v>0</v>
      </c>
      <c r="D2696" s="155">
        <v>0</v>
      </c>
      <c r="E2696" s="155" t="s">
        <v>90</v>
      </c>
      <c r="F2696" s="156" t="s">
        <v>6487</v>
      </c>
      <c r="G2696" s="156" t="s">
        <v>90</v>
      </c>
      <c r="H2696" s="156" t="s">
        <v>6488</v>
      </c>
      <c r="I2696" s="155">
        <v>2211000</v>
      </c>
      <c r="J2696" s="157" t="s">
        <v>287</v>
      </c>
      <c r="K2696" s="157"/>
      <c r="L2696" s="155">
        <v>2022</v>
      </c>
      <c r="M2696" s="158">
        <v>86203</v>
      </c>
      <c r="N2696" s="159">
        <v>93205962.659999996</v>
      </c>
      <c r="O2696" s="159">
        <v>84955570.549999997</v>
      </c>
      <c r="P2696" s="159">
        <v>46653357.200000003</v>
      </c>
      <c r="Q2696" s="159">
        <v>28160669</v>
      </c>
      <c r="R2696" s="159">
        <v>18492688.199999999</v>
      </c>
      <c r="S2696" s="159">
        <v>8250392.1100000003</v>
      </c>
      <c r="T2696" s="159">
        <v>716701.15</v>
      </c>
      <c r="U2696" s="159">
        <v>93335881.510000005</v>
      </c>
      <c r="V2696" s="159">
        <v>80220315.579999998</v>
      </c>
      <c r="W2696" s="159">
        <v>43500575.130000003</v>
      </c>
      <c r="X2696" s="159">
        <v>505033.15</v>
      </c>
      <c r="Y2696" s="159">
        <v>13115565.93</v>
      </c>
      <c r="Z2696" s="159">
        <v>7535836.5099999998</v>
      </c>
      <c r="AA2696" s="159">
        <v>4000000</v>
      </c>
      <c r="AB2696" s="159">
        <v>3535836.51</v>
      </c>
      <c r="AC2696" s="159">
        <v>1900000</v>
      </c>
      <c r="AD2696" s="159">
        <v>1900000</v>
      </c>
      <c r="AE2696" s="159">
        <v>17300000</v>
      </c>
      <c r="AF2696" s="159">
        <v>4735254.97</v>
      </c>
      <c r="AG2696" s="159">
        <v>4469585.67</v>
      </c>
      <c r="AH2696" s="159">
        <v>3638736.98</v>
      </c>
      <c r="AI2696" s="159">
        <v>0</v>
      </c>
      <c r="AJ2696" s="159">
        <v>0</v>
      </c>
    </row>
    <row r="2697" spans="1:36">
      <c r="A2697" s="153">
        <v>22</v>
      </c>
      <c r="B2697" s="154">
        <v>12</v>
      </c>
      <c r="C2697" s="154">
        <v>0</v>
      </c>
      <c r="D2697" s="155">
        <v>0</v>
      </c>
      <c r="E2697" s="155" t="s">
        <v>90</v>
      </c>
      <c r="F2697" s="156" t="s">
        <v>6489</v>
      </c>
      <c r="G2697" s="156" t="s">
        <v>90</v>
      </c>
      <c r="H2697" s="156" t="s">
        <v>6490</v>
      </c>
      <c r="I2697" s="155">
        <v>2212000</v>
      </c>
      <c r="J2697" s="157" t="s">
        <v>286</v>
      </c>
      <c r="K2697" s="157"/>
      <c r="L2697" s="155">
        <v>2022</v>
      </c>
      <c r="M2697" s="158">
        <v>98793</v>
      </c>
      <c r="N2697" s="159">
        <v>120724180.54000001</v>
      </c>
      <c r="O2697" s="159">
        <v>98089123.239999995</v>
      </c>
      <c r="P2697" s="159">
        <v>54907791.340000004</v>
      </c>
      <c r="Q2697" s="159">
        <v>32073856</v>
      </c>
      <c r="R2697" s="159">
        <v>22833935.34</v>
      </c>
      <c r="S2697" s="159">
        <v>22635057.300000001</v>
      </c>
      <c r="T2697" s="159">
        <v>331977.76</v>
      </c>
      <c r="U2697" s="159">
        <v>108867290.33</v>
      </c>
      <c r="V2697" s="159">
        <v>82244199.239999995</v>
      </c>
      <c r="W2697" s="159">
        <v>48094709.369999997</v>
      </c>
      <c r="X2697" s="159">
        <v>402234.54</v>
      </c>
      <c r="Y2697" s="159">
        <v>26623091.09</v>
      </c>
      <c r="Z2697" s="159">
        <v>3174474.33</v>
      </c>
      <c r="AA2697" s="159">
        <v>0</v>
      </c>
      <c r="AB2697" s="159">
        <v>3174474.33</v>
      </c>
      <c r="AC2697" s="159">
        <v>1627618</v>
      </c>
      <c r="AD2697" s="159">
        <v>1627618</v>
      </c>
      <c r="AE2697" s="159">
        <v>13337717</v>
      </c>
      <c r="AF2697" s="159">
        <v>15844924</v>
      </c>
      <c r="AG2697" s="159">
        <v>1391105.38</v>
      </c>
      <c r="AH2697" s="159">
        <v>746688.67</v>
      </c>
      <c r="AI2697" s="159">
        <v>0</v>
      </c>
      <c r="AJ2697" s="159">
        <v>0</v>
      </c>
    </row>
    <row r="2698" spans="1:36">
      <c r="A2698" s="153">
        <v>22</v>
      </c>
      <c r="B2698" s="154">
        <v>13</v>
      </c>
      <c r="C2698" s="154">
        <v>0</v>
      </c>
      <c r="D2698" s="155">
        <v>0</v>
      </c>
      <c r="E2698" s="155" t="s">
        <v>90</v>
      </c>
      <c r="F2698" s="156" t="s">
        <v>6491</v>
      </c>
      <c r="G2698" s="156" t="s">
        <v>90</v>
      </c>
      <c r="H2698" s="156" t="s">
        <v>6492</v>
      </c>
      <c r="I2698" s="155">
        <v>2213000</v>
      </c>
      <c r="J2698" s="157" t="s">
        <v>285</v>
      </c>
      <c r="K2698" s="157"/>
      <c r="L2698" s="155">
        <v>2022</v>
      </c>
      <c r="M2698" s="158">
        <v>128055</v>
      </c>
      <c r="N2698" s="159">
        <v>156811114.06999999</v>
      </c>
      <c r="O2698" s="159">
        <v>147759418.99000001</v>
      </c>
      <c r="P2698" s="159">
        <v>93362921.909999996</v>
      </c>
      <c r="Q2698" s="159">
        <v>68372103</v>
      </c>
      <c r="R2698" s="159">
        <v>24990818.91</v>
      </c>
      <c r="S2698" s="159">
        <v>9051695.0800000001</v>
      </c>
      <c r="T2698" s="159">
        <v>27366.27</v>
      </c>
      <c r="U2698" s="159">
        <v>158034657.06999999</v>
      </c>
      <c r="V2698" s="159">
        <v>133259793.88</v>
      </c>
      <c r="W2698" s="159">
        <v>84233643.400000006</v>
      </c>
      <c r="X2698" s="159">
        <v>704831.97</v>
      </c>
      <c r="Y2698" s="159">
        <v>24774863.190000001</v>
      </c>
      <c r="Z2698" s="159">
        <v>19528219.449999999</v>
      </c>
      <c r="AA2698" s="159">
        <v>12500000</v>
      </c>
      <c r="AB2698" s="159">
        <v>7028219.4499999993</v>
      </c>
      <c r="AC2698" s="159">
        <v>3031835.28</v>
      </c>
      <c r="AD2698" s="159">
        <v>3031835.28</v>
      </c>
      <c r="AE2698" s="159">
        <v>30353437.120000001</v>
      </c>
      <c r="AF2698" s="159">
        <v>14499625.109999999</v>
      </c>
      <c r="AG2698" s="159">
        <v>3516158.88</v>
      </c>
      <c r="AH2698" s="159">
        <v>1496258.72</v>
      </c>
      <c r="AI2698" s="159">
        <v>0</v>
      </c>
      <c r="AJ2698" s="159">
        <v>30378.240000000002</v>
      </c>
    </row>
    <row r="2699" spans="1:36">
      <c r="A2699" s="153">
        <v>22</v>
      </c>
      <c r="B2699" s="154">
        <v>14</v>
      </c>
      <c r="C2699" s="154">
        <v>0</v>
      </c>
      <c r="D2699" s="155">
        <v>0</v>
      </c>
      <c r="E2699" s="155" t="s">
        <v>90</v>
      </c>
      <c r="F2699" s="156" t="s">
        <v>6493</v>
      </c>
      <c r="G2699" s="156" t="s">
        <v>90</v>
      </c>
      <c r="H2699" s="156" t="s">
        <v>6494</v>
      </c>
      <c r="I2699" s="155">
        <v>2214000</v>
      </c>
      <c r="J2699" s="157" t="s">
        <v>284</v>
      </c>
      <c r="K2699" s="157"/>
      <c r="L2699" s="155">
        <v>2022</v>
      </c>
      <c r="M2699" s="158">
        <v>115738</v>
      </c>
      <c r="N2699" s="159">
        <v>161385646.53</v>
      </c>
      <c r="O2699" s="159">
        <v>151144940.30000001</v>
      </c>
      <c r="P2699" s="159">
        <v>90590404.650000006</v>
      </c>
      <c r="Q2699" s="159">
        <v>63284545</v>
      </c>
      <c r="R2699" s="159">
        <v>27305859.649999999</v>
      </c>
      <c r="S2699" s="159">
        <v>10240706.23</v>
      </c>
      <c r="T2699" s="159">
        <v>687139.2</v>
      </c>
      <c r="U2699" s="159">
        <v>172334962.61000001</v>
      </c>
      <c r="V2699" s="159">
        <v>140336143.13</v>
      </c>
      <c r="W2699" s="159">
        <v>93567725.719999999</v>
      </c>
      <c r="X2699" s="159">
        <v>1305350</v>
      </c>
      <c r="Y2699" s="159">
        <v>31998819.48</v>
      </c>
      <c r="Z2699" s="159">
        <v>38345800.329999998</v>
      </c>
      <c r="AA2699" s="159">
        <v>0</v>
      </c>
      <c r="AB2699" s="159">
        <v>38345800.329999998</v>
      </c>
      <c r="AC2699" s="159">
        <v>1000000</v>
      </c>
      <c r="AD2699" s="159">
        <v>1000000</v>
      </c>
      <c r="AE2699" s="159">
        <v>46500000</v>
      </c>
      <c r="AF2699" s="159">
        <v>10808797.17</v>
      </c>
      <c r="AG2699" s="159">
        <v>2035050.36</v>
      </c>
      <c r="AH2699" s="159">
        <v>2164555.69</v>
      </c>
      <c r="AI2699" s="159">
        <v>0</v>
      </c>
      <c r="AJ2699" s="159">
        <v>0</v>
      </c>
    </row>
    <row r="2700" spans="1:36">
      <c r="A2700" s="153">
        <v>22</v>
      </c>
      <c r="B2700" s="154">
        <v>15</v>
      </c>
      <c r="C2700" s="154">
        <v>0</v>
      </c>
      <c r="D2700" s="155">
        <v>0</v>
      </c>
      <c r="E2700" s="155" t="s">
        <v>90</v>
      </c>
      <c r="F2700" s="156" t="s">
        <v>6495</v>
      </c>
      <c r="G2700" s="156" t="s">
        <v>90</v>
      </c>
      <c r="H2700" s="156" t="s">
        <v>6496</v>
      </c>
      <c r="I2700" s="155">
        <v>2215000</v>
      </c>
      <c r="J2700" s="157" t="s">
        <v>283</v>
      </c>
      <c r="K2700" s="157"/>
      <c r="L2700" s="155">
        <v>2022</v>
      </c>
      <c r="M2700" s="158">
        <v>216764</v>
      </c>
      <c r="N2700" s="159">
        <v>210335774.77000001</v>
      </c>
      <c r="O2700" s="159">
        <v>196396967.58000001</v>
      </c>
      <c r="P2700" s="159">
        <v>115980203.89</v>
      </c>
      <c r="Q2700" s="159">
        <v>86890434</v>
      </c>
      <c r="R2700" s="159">
        <v>29089769.890000001</v>
      </c>
      <c r="S2700" s="159">
        <v>13938807.189999999</v>
      </c>
      <c r="T2700" s="159">
        <v>65622.09</v>
      </c>
      <c r="U2700" s="159">
        <v>217571848.12</v>
      </c>
      <c r="V2700" s="159">
        <v>176686624.36000001</v>
      </c>
      <c r="W2700" s="159">
        <v>103825718.37</v>
      </c>
      <c r="X2700" s="159">
        <v>439313.87</v>
      </c>
      <c r="Y2700" s="159">
        <v>40885223.759999998</v>
      </c>
      <c r="Z2700" s="159">
        <v>30734192.890000001</v>
      </c>
      <c r="AA2700" s="159">
        <v>10000000</v>
      </c>
      <c r="AB2700" s="159">
        <v>20734192.890000001</v>
      </c>
      <c r="AC2700" s="159">
        <v>3045000</v>
      </c>
      <c r="AD2700" s="159">
        <v>3045000</v>
      </c>
      <c r="AE2700" s="159">
        <v>26905000</v>
      </c>
      <c r="AF2700" s="159">
        <v>19710343.219999999</v>
      </c>
      <c r="AG2700" s="159">
        <v>2698500.5</v>
      </c>
      <c r="AH2700" s="159">
        <v>5367000.92</v>
      </c>
      <c r="AI2700" s="159">
        <v>0</v>
      </c>
      <c r="AJ2700" s="159">
        <v>0</v>
      </c>
    </row>
    <row r="2701" spans="1:36">
      <c r="A2701" s="153">
        <v>22</v>
      </c>
      <c r="B2701" s="154">
        <v>16</v>
      </c>
      <c r="C2701" s="154">
        <v>0</v>
      </c>
      <c r="D2701" s="155">
        <v>0</v>
      </c>
      <c r="E2701" s="155" t="s">
        <v>90</v>
      </c>
      <c r="F2701" s="156" t="s">
        <v>6497</v>
      </c>
      <c r="G2701" s="156" t="s">
        <v>90</v>
      </c>
      <c r="H2701" s="156" t="s">
        <v>6498</v>
      </c>
      <c r="I2701" s="155">
        <v>2216000</v>
      </c>
      <c r="J2701" s="157" t="s">
        <v>282</v>
      </c>
      <c r="K2701" s="157"/>
      <c r="L2701" s="155">
        <v>2022</v>
      </c>
      <c r="M2701" s="158">
        <v>41476</v>
      </c>
      <c r="N2701" s="159">
        <v>50911534.420000002</v>
      </c>
      <c r="O2701" s="159">
        <v>45194289.280000001</v>
      </c>
      <c r="P2701" s="159">
        <v>34126097.730000004</v>
      </c>
      <c r="Q2701" s="159">
        <v>25566372</v>
      </c>
      <c r="R2701" s="159">
        <v>8559725.7300000004</v>
      </c>
      <c r="S2701" s="159">
        <v>5717245.1399999997</v>
      </c>
      <c r="T2701" s="159">
        <v>8656</v>
      </c>
      <c r="U2701" s="159">
        <v>53708931.310000002</v>
      </c>
      <c r="V2701" s="159">
        <v>41408586.009999998</v>
      </c>
      <c r="W2701" s="159">
        <v>26219584.129999999</v>
      </c>
      <c r="X2701" s="159">
        <v>167550.51</v>
      </c>
      <c r="Y2701" s="159">
        <v>12300345.300000001</v>
      </c>
      <c r="Z2701" s="159">
        <v>12362838.92</v>
      </c>
      <c r="AA2701" s="159">
        <v>7200000</v>
      </c>
      <c r="AB2701" s="159">
        <v>5162838.92</v>
      </c>
      <c r="AC2701" s="159">
        <v>2000000</v>
      </c>
      <c r="AD2701" s="159">
        <v>2000000</v>
      </c>
      <c r="AE2701" s="159">
        <v>8514224</v>
      </c>
      <c r="AF2701" s="159">
        <v>3785703.27</v>
      </c>
      <c r="AG2701" s="159">
        <v>838932.12</v>
      </c>
      <c r="AH2701" s="159">
        <v>960001.22</v>
      </c>
      <c r="AI2701" s="159">
        <v>0</v>
      </c>
      <c r="AJ2701" s="159">
        <v>0</v>
      </c>
    </row>
    <row r="2702" spans="1:36">
      <c r="A2702" s="153">
        <v>24</v>
      </c>
      <c r="B2702" s="154">
        <v>1</v>
      </c>
      <c r="C2702" s="154">
        <v>0</v>
      </c>
      <c r="D2702" s="155">
        <v>0</v>
      </c>
      <c r="E2702" s="155" t="s">
        <v>90</v>
      </c>
      <c r="F2702" s="156" t="s">
        <v>6499</v>
      </c>
      <c r="G2702" s="156" t="s">
        <v>90</v>
      </c>
      <c r="H2702" s="156" t="s">
        <v>6500</v>
      </c>
      <c r="I2702" s="155">
        <v>2401000</v>
      </c>
      <c r="J2702" s="157" t="s">
        <v>281</v>
      </c>
      <c r="K2702" s="157"/>
      <c r="L2702" s="155">
        <v>2022</v>
      </c>
      <c r="M2702" s="158">
        <v>148516</v>
      </c>
      <c r="N2702" s="159">
        <v>131174539.61</v>
      </c>
      <c r="O2702" s="159">
        <v>120559087.78</v>
      </c>
      <c r="P2702" s="159">
        <v>54307545.420000002</v>
      </c>
      <c r="Q2702" s="159">
        <v>32106676</v>
      </c>
      <c r="R2702" s="159">
        <v>22200869.420000002</v>
      </c>
      <c r="S2702" s="159">
        <v>10615451.83</v>
      </c>
      <c r="T2702" s="159">
        <v>282890.39</v>
      </c>
      <c r="U2702" s="159">
        <v>114809589.56</v>
      </c>
      <c r="V2702" s="159">
        <v>101457333.40000001</v>
      </c>
      <c r="W2702" s="159">
        <v>67252531.950000003</v>
      </c>
      <c r="X2702" s="159">
        <v>153040</v>
      </c>
      <c r="Y2702" s="159">
        <v>13352256.16</v>
      </c>
      <c r="Z2702" s="159">
        <v>10445203.619999999</v>
      </c>
      <c r="AA2702" s="159">
        <v>0</v>
      </c>
      <c r="AB2702" s="159">
        <v>10445203.619999999</v>
      </c>
      <c r="AC2702" s="159">
        <v>800000</v>
      </c>
      <c r="AD2702" s="159">
        <v>800000</v>
      </c>
      <c r="AE2702" s="159">
        <v>9630364.8900000006</v>
      </c>
      <c r="AF2702" s="159">
        <v>19101754.379999999</v>
      </c>
      <c r="AG2702" s="159">
        <v>1480746.55</v>
      </c>
      <c r="AH2702" s="159">
        <v>1213834.17</v>
      </c>
      <c r="AI2702" s="159">
        <v>0</v>
      </c>
      <c r="AJ2702" s="159">
        <v>0</v>
      </c>
    </row>
    <row r="2703" spans="1:36">
      <c r="A2703" s="153">
        <v>24</v>
      </c>
      <c r="B2703" s="154">
        <v>2</v>
      </c>
      <c r="C2703" s="154">
        <v>0</v>
      </c>
      <c r="D2703" s="155">
        <v>0</v>
      </c>
      <c r="E2703" s="155" t="s">
        <v>90</v>
      </c>
      <c r="F2703" s="156" t="s">
        <v>6501</v>
      </c>
      <c r="G2703" s="156" t="s">
        <v>90</v>
      </c>
      <c r="H2703" s="156" t="s">
        <v>6502</v>
      </c>
      <c r="I2703" s="155">
        <v>2402000</v>
      </c>
      <c r="J2703" s="157" t="s">
        <v>280</v>
      </c>
      <c r="K2703" s="157"/>
      <c r="L2703" s="155">
        <v>2022</v>
      </c>
      <c r="M2703" s="158">
        <v>165374</v>
      </c>
      <c r="N2703" s="159">
        <v>149226625.63</v>
      </c>
      <c r="O2703" s="159">
        <v>114969175.81</v>
      </c>
      <c r="P2703" s="159">
        <v>41533024.269999996</v>
      </c>
      <c r="Q2703" s="159">
        <v>26088152</v>
      </c>
      <c r="R2703" s="159">
        <v>15444872.27</v>
      </c>
      <c r="S2703" s="159">
        <v>34257449.82</v>
      </c>
      <c r="T2703" s="159">
        <v>45901.57</v>
      </c>
      <c r="U2703" s="159">
        <v>141432397.96000001</v>
      </c>
      <c r="V2703" s="159">
        <v>97079457.230000004</v>
      </c>
      <c r="W2703" s="159">
        <v>46924068.060000002</v>
      </c>
      <c r="X2703" s="159">
        <v>158556.53</v>
      </c>
      <c r="Y2703" s="159">
        <v>44352940.729999997</v>
      </c>
      <c r="Z2703" s="159">
        <v>9889809</v>
      </c>
      <c r="AA2703" s="159">
        <v>2834265</v>
      </c>
      <c r="AB2703" s="159">
        <v>7055544</v>
      </c>
      <c r="AC2703" s="159">
        <v>2162348</v>
      </c>
      <c r="AD2703" s="159">
        <v>2162348</v>
      </c>
      <c r="AE2703" s="159">
        <v>6854232</v>
      </c>
      <c r="AF2703" s="159">
        <v>17889718.579999998</v>
      </c>
      <c r="AG2703" s="159">
        <v>2812840.99</v>
      </c>
      <c r="AH2703" s="159">
        <v>4866985.25</v>
      </c>
      <c r="AI2703" s="159">
        <v>0</v>
      </c>
      <c r="AJ2703" s="159">
        <v>0</v>
      </c>
    </row>
    <row r="2704" spans="1:36">
      <c r="A2704" s="153">
        <v>24</v>
      </c>
      <c r="B2704" s="154">
        <v>3</v>
      </c>
      <c r="C2704" s="154">
        <v>0</v>
      </c>
      <c r="D2704" s="155">
        <v>0</v>
      </c>
      <c r="E2704" s="155" t="s">
        <v>90</v>
      </c>
      <c r="F2704" s="156" t="s">
        <v>6503</v>
      </c>
      <c r="G2704" s="156" t="s">
        <v>90</v>
      </c>
      <c r="H2704" s="156" t="s">
        <v>6504</v>
      </c>
      <c r="I2704" s="155">
        <v>2403000</v>
      </c>
      <c r="J2704" s="157" t="s">
        <v>279</v>
      </c>
      <c r="K2704" s="157"/>
      <c r="L2704" s="155">
        <v>2022</v>
      </c>
      <c r="M2704" s="158">
        <v>178145</v>
      </c>
      <c r="N2704" s="159">
        <v>213879843.02000001</v>
      </c>
      <c r="O2704" s="159">
        <v>185573666.31999999</v>
      </c>
      <c r="P2704" s="159">
        <v>110959004.74000001</v>
      </c>
      <c r="Q2704" s="159">
        <v>74605634</v>
      </c>
      <c r="R2704" s="159">
        <v>36353370.740000002</v>
      </c>
      <c r="S2704" s="159">
        <v>28306176.699999999</v>
      </c>
      <c r="T2704" s="159">
        <v>303526.78000000003</v>
      </c>
      <c r="U2704" s="159">
        <v>215664243.46000001</v>
      </c>
      <c r="V2704" s="159">
        <v>166809052.91999999</v>
      </c>
      <c r="W2704" s="159">
        <v>95613698.930000007</v>
      </c>
      <c r="X2704" s="159">
        <v>534103.77</v>
      </c>
      <c r="Y2704" s="159">
        <v>48855190.539999999</v>
      </c>
      <c r="Z2704" s="159">
        <v>11720548.91</v>
      </c>
      <c r="AA2704" s="159">
        <v>3000000</v>
      </c>
      <c r="AB2704" s="159">
        <v>8720548.9100000001</v>
      </c>
      <c r="AC2704" s="159">
        <v>5343556.4800000004</v>
      </c>
      <c r="AD2704" s="159">
        <v>5343556.4800000004</v>
      </c>
      <c r="AE2704" s="159">
        <v>22122048.41</v>
      </c>
      <c r="AF2704" s="159">
        <v>18764613.399999999</v>
      </c>
      <c r="AG2704" s="159">
        <v>1801768.37</v>
      </c>
      <c r="AH2704" s="159">
        <v>3941096.64</v>
      </c>
      <c r="AI2704" s="159">
        <v>0</v>
      </c>
      <c r="AJ2704" s="159">
        <v>0</v>
      </c>
    </row>
    <row r="2705" spans="1:36">
      <c r="A2705" s="153">
        <v>24</v>
      </c>
      <c r="B2705" s="154">
        <v>4</v>
      </c>
      <c r="C2705" s="154">
        <v>0</v>
      </c>
      <c r="D2705" s="155">
        <v>0</v>
      </c>
      <c r="E2705" s="155" t="s">
        <v>90</v>
      </c>
      <c r="F2705" s="156" t="s">
        <v>6505</v>
      </c>
      <c r="G2705" s="156" t="s">
        <v>90</v>
      </c>
      <c r="H2705" s="156" t="s">
        <v>6506</v>
      </c>
      <c r="I2705" s="155">
        <v>2404000</v>
      </c>
      <c r="J2705" s="157" t="s">
        <v>278</v>
      </c>
      <c r="K2705" s="157"/>
      <c r="L2705" s="155">
        <v>2022</v>
      </c>
      <c r="M2705" s="158">
        <v>134637</v>
      </c>
      <c r="N2705" s="159">
        <v>117622267.92</v>
      </c>
      <c r="O2705" s="159">
        <v>98792816.299999997</v>
      </c>
      <c r="P2705" s="159">
        <v>42448351.439999998</v>
      </c>
      <c r="Q2705" s="159">
        <v>25120092</v>
      </c>
      <c r="R2705" s="159">
        <v>17328259.440000001</v>
      </c>
      <c r="S2705" s="159">
        <v>18829451.620000001</v>
      </c>
      <c r="T2705" s="159">
        <v>29723.48</v>
      </c>
      <c r="U2705" s="159">
        <v>111022211.14</v>
      </c>
      <c r="V2705" s="159">
        <v>83138743.510000005</v>
      </c>
      <c r="W2705" s="159">
        <v>46134117.460000001</v>
      </c>
      <c r="X2705" s="159">
        <v>861154.6</v>
      </c>
      <c r="Y2705" s="159">
        <v>27883467.629999999</v>
      </c>
      <c r="Z2705" s="159">
        <v>7046969.5599999996</v>
      </c>
      <c r="AA2705" s="159">
        <v>0</v>
      </c>
      <c r="AB2705" s="159">
        <v>7046969.5599999996</v>
      </c>
      <c r="AC2705" s="159">
        <v>4113339.01</v>
      </c>
      <c r="AD2705" s="159">
        <v>4113339.01</v>
      </c>
      <c r="AE2705" s="159">
        <v>29485336.98</v>
      </c>
      <c r="AF2705" s="159">
        <v>15654072.789999999</v>
      </c>
      <c r="AG2705" s="159">
        <v>4322295.68</v>
      </c>
      <c r="AH2705" s="159">
        <v>4870681.03</v>
      </c>
      <c r="AI2705" s="159">
        <v>163199.12</v>
      </c>
      <c r="AJ2705" s="159">
        <v>0</v>
      </c>
    </row>
    <row r="2706" spans="1:36">
      <c r="A2706" s="153">
        <v>24</v>
      </c>
      <c r="B2706" s="154">
        <v>5</v>
      </c>
      <c r="C2706" s="154">
        <v>0</v>
      </c>
      <c r="D2706" s="155">
        <v>0</v>
      </c>
      <c r="E2706" s="155" t="s">
        <v>90</v>
      </c>
      <c r="F2706" s="156" t="s">
        <v>6507</v>
      </c>
      <c r="G2706" s="156" t="s">
        <v>90</v>
      </c>
      <c r="H2706" s="156" t="s">
        <v>6508</v>
      </c>
      <c r="I2706" s="155">
        <v>2405000</v>
      </c>
      <c r="J2706" s="157" t="s">
        <v>277</v>
      </c>
      <c r="K2706" s="157"/>
      <c r="L2706" s="155">
        <v>2022</v>
      </c>
      <c r="M2706" s="158">
        <v>115571</v>
      </c>
      <c r="N2706" s="159">
        <v>96173374.510000005</v>
      </c>
      <c r="O2706" s="159">
        <v>89680683.629999995</v>
      </c>
      <c r="P2706" s="159">
        <v>39743051.030000001</v>
      </c>
      <c r="Q2706" s="159">
        <v>24480648</v>
      </c>
      <c r="R2706" s="159">
        <v>15262403.029999999</v>
      </c>
      <c r="S2706" s="159">
        <v>6492690.8799999999</v>
      </c>
      <c r="T2706" s="159">
        <v>7618</v>
      </c>
      <c r="U2706" s="159">
        <v>94760820.969999999</v>
      </c>
      <c r="V2706" s="159">
        <v>76148013.680000007</v>
      </c>
      <c r="W2706" s="159">
        <v>41789552.920000002</v>
      </c>
      <c r="X2706" s="159">
        <v>0</v>
      </c>
      <c r="Y2706" s="159">
        <v>18612807.289999999</v>
      </c>
      <c r="Z2706" s="159">
        <v>12857043.720000001</v>
      </c>
      <c r="AA2706" s="159">
        <v>0</v>
      </c>
      <c r="AB2706" s="159">
        <v>12857043.720000001</v>
      </c>
      <c r="AC2706" s="159">
        <v>0</v>
      </c>
      <c r="AD2706" s="159">
        <v>0</v>
      </c>
      <c r="AE2706" s="159">
        <v>0</v>
      </c>
      <c r="AF2706" s="159">
        <v>13532669.949999999</v>
      </c>
      <c r="AG2706" s="159">
        <v>2047247.83</v>
      </c>
      <c r="AH2706" s="159">
        <v>1391048.32</v>
      </c>
      <c r="AI2706" s="159">
        <v>0</v>
      </c>
      <c r="AJ2706" s="159">
        <v>0</v>
      </c>
    </row>
    <row r="2707" spans="1:36">
      <c r="A2707" s="153">
        <v>24</v>
      </c>
      <c r="B2707" s="154">
        <v>6</v>
      </c>
      <c r="C2707" s="154">
        <v>0</v>
      </c>
      <c r="D2707" s="155">
        <v>0</v>
      </c>
      <c r="E2707" s="155" t="s">
        <v>90</v>
      </c>
      <c r="F2707" s="156" t="s">
        <v>6509</v>
      </c>
      <c r="G2707" s="156" t="s">
        <v>90</v>
      </c>
      <c r="H2707" s="156" t="s">
        <v>6510</v>
      </c>
      <c r="I2707" s="155">
        <v>2406000</v>
      </c>
      <c r="J2707" s="157" t="s">
        <v>276</v>
      </c>
      <c r="K2707" s="157"/>
      <c r="L2707" s="155">
        <v>2022</v>
      </c>
      <c r="M2707" s="158">
        <v>84762</v>
      </c>
      <c r="N2707" s="159">
        <v>71389737.349999994</v>
      </c>
      <c r="O2707" s="159">
        <v>63163593.740000002</v>
      </c>
      <c r="P2707" s="159">
        <v>32947426.130000003</v>
      </c>
      <c r="Q2707" s="159">
        <v>20171381</v>
      </c>
      <c r="R2707" s="159">
        <v>12776045.130000001</v>
      </c>
      <c r="S2707" s="159">
        <v>8226143.6100000003</v>
      </c>
      <c r="T2707" s="159">
        <v>7317.07</v>
      </c>
      <c r="U2707" s="159">
        <v>69712150.700000003</v>
      </c>
      <c r="V2707" s="159">
        <v>57924738.159999996</v>
      </c>
      <c r="W2707" s="159">
        <v>37782464.740000002</v>
      </c>
      <c r="X2707" s="159">
        <v>259751.25</v>
      </c>
      <c r="Y2707" s="159">
        <v>11787412.539999999</v>
      </c>
      <c r="Z2707" s="159">
        <v>3701044.26</v>
      </c>
      <c r="AA2707" s="159">
        <v>2034680</v>
      </c>
      <c r="AB2707" s="159">
        <v>1666364.2599999998</v>
      </c>
      <c r="AC2707" s="159">
        <v>1889648.56</v>
      </c>
      <c r="AD2707" s="159">
        <v>1889648.56</v>
      </c>
      <c r="AE2707" s="159">
        <v>12814786.15</v>
      </c>
      <c r="AF2707" s="159">
        <v>5238855.58</v>
      </c>
      <c r="AG2707" s="159">
        <v>401920.68</v>
      </c>
      <c r="AH2707" s="159">
        <v>638948.91</v>
      </c>
      <c r="AI2707" s="159">
        <v>35870.74</v>
      </c>
      <c r="AJ2707" s="159">
        <v>0</v>
      </c>
    </row>
    <row r="2708" spans="1:36">
      <c r="A2708" s="153">
        <v>24</v>
      </c>
      <c r="B2708" s="154">
        <v>7</v>
      </c>
      <c r="C2708" s="154">
        <v>0</v>
      </c>
      <c r="D2708" s="155">
        <v>0</v>
      </c>
      <c r="E2708" s="155" t="s">
        <v>90</v>
      </c>
      <c r="F2708" s="156" t="s">
        <v>6511</v>
      </c>
      <c r="G2708" s="156" t="s">
        <v>90</v>
      </c>
      <c r="H2708" s="156" t="s">
        <v>6512</v>
      </c>
      <c r="I2708" s="155">
        <v>2407000</v>
      </c>
      <c r="J2708" s="157" t="s">
        <v>275</v>
      </c>
      <c r="K2708" s="157"/>
      <c r="L2708" s="155">
        <v>2022</v>
      </c>
      <c r="M2708" s="158">
        <v>76470</v>
      </c>
      <c r="N2708" s="159">
        <v>96034472.909999996</v>
      </c>
      <c r="O2708" s="159">
        <v>94463518.219999999</v>
      </c>
      <c r="P2708" s="159">
        <v>52408294.269999996</v>
      </c>
      <c r="Q2708" s="159">
        <v>36396082</v>
      </c>
      <c r="R2708" s="159">
        <v>16012212.27</v>
      </c>
      <c r="S2708" s="159">
        <v>1570954.69</v>
      </c>
      <c r="T2708" s="159">
        <v>563342.91</v>
      </c>
      <c r="U2708" s="159">
        <v>96471902.310000002</v>
      </c>
      <c r="V2708" s="159">
        <v>92976126.049999997</v>
      </c>
      <c r="W2708" s="159">
        <v>64149850.649999999</v>
      </c>
      <c r="X2708" s="159">
        <v>449391.23</v>
      </c>
      <c r="Y2708" s="159">
        <v>3495776.26</v>
      </c>
      <c r="Z2708" s="159">
        <v>6230956.2599999998</v>
      </c>
      <c r="AA2708" s="159">
        <v>0</v>
      </c>
      <c r="AB2708" s="159">
        <v>6230956.2599999998</v>
      </c>
      <c r="AC2708" s="159">
        <v>1650000</v>
      </c>
      <c r="AD2708" s="159">
        <v>1650000</v>
      </c>
      <c r="AE2708" s="159">
        <v>11835080.189999999</v>
      </c>
      <c r="AF2708" s="159">
        <v>1487392.17</v>
      </c>
      <c r="AG2708" s="159">
        <v>419949.72</v>
      </c>
      <c r="AH2708" s="159">
        <v>512563.19</v>
      </c>
      <c r="AI2708" s="159">
        <v>0</v>
      </c>
      <c r="AJ2708" s="159">
        <v>0</v>
      </c>
    </row>
    <row r="2709" spans="1:36">
      <c r="A2709" s="153">
        <v>24</v>
      </c>
      <c r="B2709" s="154">
        <v>8</v>
      </c>
      <c r="C2709" s="154">
        <v>0</v>
      </c>
      <c r="D2709" s="155">
        <v>0</v>
      </c>
      <c r="E2709" s="155" t="s">
        <v>90</v>
      </c>
      <c r="F2709" s="156" t="s">
        <v>6513</v>
      </c>
      <c r="G2709" s="156" t="s">
        <v>90</v>
      </c>
      <c r="H2709" s="156" t="s">
        <v>6514</v>
      </c>
      <c r="I2709" s="155">
        <v>2408000</v>
      </c>
      <c r="J2709" s="157" t="s">
        <v>274</v>
      </c>
      <c r="K2709" s="157"/>
      <c r="L2709" s="155">
        <v>2022</v>
      </c>
      <c r="M2709" s="158">
        <v>98689</v>
      </c>
      <c r="N2709" s="159">
        <v>106903824.37</v>
      </c>
      <c r="O2709" s="159">
        <v>100693504.98999999</v>
      </c>
      <c r="P2709" s="159">
        <v>50975063.469999999</v>
      </c>
      <c r="Q2709" s="159">
        <v>32405673</v>
      </c>
      <c r="R2709" s="159">
        <v>18569390.469999999</v>
      </c>
      <c r="S2709" s="159">
        <v>6210319.3799999999</v>
      </c>
      <c r="T2709" s="159">
        <v>309882</v>
      </c>
      <c r="U2709" s="159">
        <v>103044760.84</v>
      </c>
      <c r="V2709" s="159">
        <v>94722335.530000001</v>
      </c>
      <c r="W2709" s="159">
        <v>56347535.289999999</v>
      </c>
      <c r="X2709" s="159">
        <v>481247.26</v>
      </c>
      <c r="Y2709" s="159">
        <v>8322425.3099999996</v>
      </c>
      <c r="Z2709" s="159">
        <v>1563786.51</v>
      </c>
      <c r="AA2709" s="159">
        <v>0</v>
      </c>
      <c r="AB2709" s="159">
        <v>1563786.51</v>
      </c>
      <c r="AC2709" s="159">
        <v>2374295.4</v>
      </c>
      <c r="AD2709" s="159">
        <v>2374295.4</v>
      </c>
      <c r="AE2709" s="159">
        <v>15145792</v>
      </c>
      <c r="AF2709" s="159">
        <v>5971169.46</v>
      </c>
      <c r="AG2709" s="159">
        <v>1862758</v>
      </c>
      <c r="AH2709" s="159">
        <v>2358752.06</v>
      </c>
      <c r="AI2709" s="159">
        <v>0</v>
      </c>
      <c r="AJ2709" s="159">
        <v>0</v>
      </c>
    </row>
    <row r="2710" spans="1:36">
      <c r="A2710" s="153">
        <v>24</v>
      </c>
      <c r="B2710" s="154">
        <v>9</v>
      </c>
      <c r="C2710" s="154">
        <v>0</v>
      </c>
      <c r="D2710" s="155">
        <v>0</v>
      </c>
      <c r="E2710" s="155" t="s">
        <v>90</v>
      </c>
      <c r="F2710" s="156" t="s">
        <v>6515</v>
      </c>
      <c r="G2710" s="156" t="s">
        <v>90</v>
      </c>
      <c r="H2710" s="156" t="s">
        <v>6516</v>
      </c>
      <c r="I2710" s="155">
        <v>2409000</v>
      </c>
      <c r="J2710" s="157" t="s">
        <v>273</v>
      </c>
      <c r="K2710" s="157"/>
      <c r="L2710" s="155">
        <v>2022</v>
      </c>
      <c r="M2710" s="158">
        <v>70959</v>
      </c>
      <c r="N2710" s="159">
        <v>66891872.189999998</v>
      </c>
      <c r="O2710" s="159">
        <v>62974042.030000001</v>
      </c>
      <c r="P2710" s="159">
        <v>38300758.129999995</v>
      </c>
      <c r="Q2710" s="159">
        <v>20099603</v>
      </c>
      <c r="R2710" s="159">
        <v>18201155.129999999</v>
      </c>
      <c r="S2710" s="159">
        <v>3917830.16</v>
      </c>
      <c r="T2710" s="159">
        <v>145082.76</v>
      </c>
      <c r="U2710" s="159">
        <v>69748498.159999996</v>
      </c>
      <c r="V2710" s="159">
        <v>58501673.210000001</v>
      </c>
      <c r="W2710" s="159">
        <v>32191145.390000001</v>
      </c>
      <c r="X2710" s="159">
        <v>268409.11</v>
      </c>
      <c r="Y2710" s="159">
        <v>11246824.949999999</v>
      </c>
      <c r="Z2710" s="159">
        <v>13020995.66</v>
      </c>
      <c r="AA2710" s="159">
        <v>2500000</v>
      </c>
      <c r="AB2710" s="159">
        <v>10520995.66</v>
      </c>
      <c r="AC2710" s="159">
        <v>1320000</v>
      </c>
      <c r="AD2710" s="159">
        <v>1320000</v>
      </c>
      <c r="AE2710" s="159">
        <v>12234570</v>
      </c>
      <c r="AF2710" s="159">
        <v>4472368.82</v>
      </c>
      <c r="AG2710" s="159">
        <v>2156252.38</v>
      </c>
      <c r="AH2710" s="159">
        <v>2476362.59</v>
      </c>
      <c r="AI2710" s="159">
        <v>0</v>
      </c>
      <c r="AJ2710" s="159">
        <v>0</v>
      </c>
    </row>
    <row r="2711" spans="1:36">
      <c r="A2711" s="153">
        <v>24</v>
      </c>
      <c r="B2711" s="154">
        <v>10</v>
      </c>
      <c r="C2711" s="154">
        <v>0</v>
      </c>
      <c r="D2711" s="155">
        <v>0</v>
      </c>
      <c r="E2711" s="155" t="s">
        <v>90</v>
      </c>
      <c r="F2711" s="156" t="s">
        <v>6517</v>
      </c>
      <c r="G2711" s="156" t="s">
        <v>90</v>
      </c>
      <c r="H2711" s="156" t="s">
        <v>6518</v>
      </c>
      <c r="I2711" s="155">
        <v>2410000</v>
      </c>
      <c r="J2711" s="157" t="s">
        <v>272</v>
      </c>
      <c r="K2711" s="157"/>
      <c r="L2711" s="155">
        <v>2022</v>
      </c>
      <c r="M2711" s="158">
        <v>111324</v>
      </c>
      <c r="N2711" s="159">
        <v>120880732.17</v>
      </c>
      <c r="O2711" s="159">
        <v>103813231.97</v>
      </c>
      <c r="P2711" s="159">
        <v>54975629.780000001</v>
      </c>
      <c r="Q2711" s="159">
        <v>34348174</v>
      </c>
      <c r="R2711" s="159">
        <v>20627455.780000001</v>
      </c>
      <c r="S2711" s="159">
        <v>17067500.199999999</v>
      </c>
      <c r="T2711" s="159">
        <v>4926.42</v>
      </c>
      <c r="U2711" s="159">
        <v>126303084.39</v>
      </c>
      <c r="V2711" s="159">
        <v>98031044.719999999</v>
      </c>
      <c r="W2711" s="159">
        <v>53127877.920000002</v>
      </c>
      <c r="X2711" s="159">
        <v>404394.71</v>
      </c>
      <c r="Y2711" s="159">
        <v>28272039.670000002</v>
      </c>
      <c r="Z2711" s="159">
        <v>15215421.48</v>
      </c>
      <c r="AA2711" s="159">
        <v>5500000</v>
      </c>
      <c r="AB2711" s="159">
        <v>9715421.4800000004</v>
      </c>
      <c r="AC2711" s="159">
        <v>3546040</v>
      </c>
      <c r="AD2711" s="159">
        <v>2246040</v>
      </c>
      <c r="AE2711" s="159">
        <v>18405575.16</v>
      </c>
      <c r="AF2711" s="159">
        <v>5782187.25</v>
      </c>
      <c r="AG2711" s="159">
        <v>1603845.5</v>
      </c>
      <c r="AH2711" s="159">
        <v>2425532.67</v>
      </c>
      <c r="AI2711" s="159">
        <v>0</v>
      </c>
      <c r="AJ2711" s="159">
        <v>0</v>
      </c>
    </row>
    <row r="2712" spans="1:36">
      <c r="A2712" s="153">
        <v>24</v>
      </c>
      <c r="B2712" s="154">
        <v>11</v>
      </c>
      <c r="C2712" s="154">
        <v>0</v>
      </c>
      <c r="D2712" s="155">
        <v>0</v>
      </c>
      <c r="E2712" s="155" t="s">
        <v>90</v>
      </c>
      <c r="F2712" s="156" t="s">
        <v>6519</v>
      </c>
      <c r="G2712" s="156" t="s">
        <v>90</v>
      </c>
      <c r="H2712" s="156" t="s">
        <v>6520</v>
      </c>
      <c r="I2712" s="155">
        <v>2411000</v>
      </c>
      <c r="J2712" s="157" t="s">
        <v>271</v>
      </c>
      <c r="K2712" s="157"/>
      <c r="L2712" s="155">
        <v>2022</v>
      </c>
      <c r="M2712" s="158">
        <v>108388</v>
      </c>
      <c r="N2712" s="159">
        <v>141672833.28999999</v>
      </c>
      <c r="O2712" s="159">
        <v>127413104.36</v>
      </c>
      <c r="P2712" s="159">
        <v>83839177.159999996</v>
      </c>
      <c r="Q2712" s="159">
        <v>53263533</v>
      </c>
      <c r="R2712" s="159">
        <v>30575644.16</v>
      </c>
      <c r="S2712" s="159">
        <v>14259728.93</v>
      </c>
      <c r="T2712" s="159">
        <v>16724.5</v>
      </c>
      <c r="U2712" s="159">
        <v>139519377.46000001</v>
      </c>
      <c r="V2712" s="159">
        <v>122698130.33</v>
      </c>
      <c r="W2712" s="159">
        <v>70074647.769999996</v>
      </c>
      <c r="X2712" s="159">
        <v>338349.36</v>
      </c>
      <c r="Y2712" s="159">
        <v>16821247.129999999</v>
      </c>
      <c r="Z2712" s="159">
        <v>12944059.789999999</v>
      </c>
      <c r="AA2712" s="159">
        <v>6900000</v>
      </c>
      <c r="AB2712" s="159">
        <v>6044059.7899999991</v>
      </c>
      <c r="AC2712" s="159">
        <v>3689168</v>
      </c>
      <c r="AD2712" s="159">
        <v>1689168</v>
      </c>
      <c r="AE2712" s="159">
        <v>16959080</v>
      </c>
      <c r="AF2712" s="159">
        <v>4714974.03</v>
      </c>
      <c r="AG2712" s="159">
        <v>4368377.18</v>
      </c>
      <c r="AH2712" s="159">
        <v>4222617.78</v>
      </c>
      <c r="AI2712" s="159">
        <v>0</v>
      </c>
      <c r="AJ2712" s="159">
        <v>0</v>
      </c>
    </row>
    <row r="2713" spans="1:36">
      <c r="A2713" s="153">
        <v>24</v>
      </c>
      <c r="B2713" s="154">
        <v>12</v>
      </c>
      <c r="C2713" s="154">
        <v>0</v>
      </c>
      <c r="D2713" s="155">
        <v>0</v>
      </c>
      <c r="E2713" s="155" t="s">
        <v>90</v>
      </c>
      <c r="F2713" s="156" t="s">
        <v>6521</v>
      </c>
      <c r="G2713" s="156" t="s">
        <v>90</v>
      </c>
      <c r="H2713" s="156" t="s">
        <v>6522</v>
      </c>
      <c r="I2713" s="155">
        <v>2412000</v>
      </c>
      <c r="J2713" s="157" t="s">
        <v>270</v>
      </c>
      <c r="K2713" s="157"/>
      <c r="L2713" s="155">
        <v>2022</v>
      </c>
      <c r="M2713" s="158">
        <v>78148</v>
      </c>
      <c r="N2713" s="159">
        <v>63789325.009999998</v>
      </c>
      <c r="O2713" s="159">
        <v>58098152.060000002</v>
      </c>
      <c r="P2713" s="159">
        <v>25329709.539999999</v>
      </c>
      <c r="Q2713" s="159">
        <v>13418574</v>
      </c>
      <c r="R2713" s="159">
        <v>11911135.539999999</v>
      </c>
      <c r="S2713" s="159">
        <v>5691172.9500000002</v>
      </c>
      <c r="T2713" s="159">
        <v>0</v>
      </c>
      <c r="U2713" s="159">
        <v>59473016.869999997</v>
      </c>
      <c r="V2713" s="159">
        <v>45107427.289999999</v>
      </c>
      <c r="W2713" s="159">
        <v>24678524.699999999</v>
      </c>
      <c r="X2713" s="159">
        <v>0</v>
      </c>
      <c r="Y2713" s="159">
        <v>14365589.58</v>
      </c>
      <c r="Z2713" s="159">
        <v>13840538.789999999</v>
      </c>
      <c r="AA2713" s="159">
        <v>0</v>
      </c>
      <c r="AB2713" s="159">
        <v>13840538.789999999</v>
      </c>
      <c r="AC2713" s="159">
        <v>0</v>
      </c>
      <c r="AD2713" s="159">
        <v>0</v>
      </c>
      <c r="AE2713" s="159">
        <v>124.46</v>
      </c>
      <c r="AF2713" s="159">
        <v>12990724.77</v>
      </c>
      <c r="AG2713" s="159">
        <v>3118605.59</v>
      </c>
      <c r="AH2713" s="159">
        <v>1344160.64</v>
      </c>
      <c r="AI2713" s="159">
        <v>0</v>
      </c>
      <c r="AJ2713" s="159">
        <v>124.46</v>
      </c>
    </row>
    <row r="2714" spans="1:36">
      <c r="A2714" s="153">
        <v>24</v>
      </c>
      <c r="B2714" s="154">
        <v>13</v>
      </c>
      <c r="C2714" s="154">
        <v>0</v>
      </c>
      <c r="D2714" s="155">
        <v>0</v>
      </c>
      <c r="E2714" s="155" t="s">
        <v>90</v>
      </c>
      <c r="F2714" s="156" t="s">
        <v>6523</v>
      </c>
      <c r="G2714" s="156" t="s">
        <v>90</v>
      </c>
      <c r="H2714" s="156" t="s">
        <v>6524</v>
      </c>
      <c r="I2714" s="155">
        <v>2413000</v>
      </c>
      <c r="J2714" s="157" t="s">
        <v>269</v>
      </c>
      <c r="K2714" s="157"/>
      <c r="L2714" s="155">
        <v>2022</v>
      </c>
      <c r="M2714" s="158">
        <v>140022</v>
      </c>
      <c r="N2714" s="159">
        <v>181310782.52000001</v>
      </c>
      <c r="O2714" s="159">
        <v>170259467.84999999</v>
      </c>
      <c r="P2714" s="159">
        <v>101390457.69</v>
      </c>
      <c r="Q2714" s="159">
        <v>68413467</v>
      </c>
      <c r="R2714" s="159">
        <v>32976990.690000001</v>
      </c>
      <c r="S2714" s="159">
        <v>11051314.67</v>
      </c>
      <c r="T2714" s="159">
        <v>198302.72</v>
      </c>
      <c r="U2714" s="159">
        <v>171035554.25999999</v>
      </c>
      <c r="V2714" s="159">
        <v>154533360.78</v>
      </c>
      <c r="W2714" s="159">
        <v>83597397.329999998</v>
      </c>
      <c r="X2714" s="159">
        <v>581021.32999999996</v>
      </c>
      <c r="Y2714" s="159">
        <v>16502193.48</v>
      </c>
      <c r="Z2714" s="159">
        <v>15176174.470000001</v>
      </c>
      <c r="AA2714" s="159">
        <v>4500000</v>
      </c>
      <c r="AB2714" s="159">
        <v>10676174.470000001</v>
      </c>
      <c r="AC2714" s="159">
        <v>4154000</v>
      </c>
      <c r="AD2714" s="159">
        <v>4154000</v>
      </c>
      <c r="AE2714" s="159">
        <v>18187115.16</v>
      </c>
      <c r="AF2714" s="159">
        <v>15726107.07</v>
      </c>
      <c r="AG2714" s="159">
        <v>4538925.95</v>
      </c>
      <c r="AH2714" s="159">
        <v>3915356.51</v>
      </c>
      <c r="AI2714" s="159">
        <v>0</v>
      </c>
      <c r="AJ2714" s="159">
        <v>0</v>
      </c>
    </row>
    <row r="2715" spans="1:36">
      <c r="A2715" s="153">
        <v>24</v>
      </c>
      <c r="B2715" s="154">
        <v>14</v>
      </c>
      <c r="C2715" s="154">
        <v>0</v>
      </c>
      <c r="D2715" s="155">
        <v>0</v>
      </c>
      <c r="E2715" s="155" t="s">
        <v>90</v>
      </c>
      <c r="F2715" s="156" t="s">
        <v>6525</v>
      </c>
      <c r="G2715" s="156" t="s">
        <v>90</v>
      </c>
      <c r="H2715" s="156" t="s">
        <v>6526</v>
      </c>
      <c r="I2715" s="155">
        <v>2414000</v>
      </c>
      <c r="J2715" s="157" t="s">
        <v>268</v>
      </c>
      <c r="K2715" s="157"/>
      <c r="L2715" s="155">
        <v>2022</v>
      </c>
      <c r="M2715" s="158">
        <v>59715</v>
      </c>
      <c r="N2715" s="159">
        <v>50490208.259999998</v>
      </c>
      <c r="O2715" s="159">
        <v>45893024.560000002</v>
      </c>
      <c r="P2715" s="159">
        <v>19056107.93</v>
      </c>
      <c r="Q2715" s="159">
        <v>14902732</v>
      </c>
      <c r="R2715" s="159">
        <v>4153375.93</v>
      </c>
      <c r="S2715" s="159">
        <v>4597183.7</v>
      </c>
      <c r="T2715" s="159">
        <v>707.32</v>
      </c>
      <c r="U2715" s="159">
        <v>54264450.82</v>
      </c>
      <c r="V2715" s="159">
        <v>40722417.479999997</v>
      </c>
      <c r="W2715" s="159">
        <v>22885787.780000001</v>
      </c>
      <c r="X2715" s="159">
        <v>43104.37</v>
      </c>
      <c r="Y2715" s="159">
        <v>13542033.34</v>
      </c>
      <c r="Z2715" s="159">
        <v>11170460.119999999</v>
      </c>
      <c r="AA2715" s="159">
        <v>3650000</v>
      </c>
      <c r="AB2715" s="159">
        <v>7520460.1199999992</v>
      </c>
      <c r="AC2715" s="159">
        <v>772492</v>
      </c>
      <c r="AD2715" s="159">
        <v>772492</v>
      </c>
      <c r="AE2715" s="159">
        <v>4179511</v>
      </c>
      <c r="AF2715" s="159">
        <v>5170607.08</v>
      </c>
      <c r="AG2715" s="159">
        <v>1302880.42</v>
      </c>
      <c r="AH2715" s="159">
        <v>653005.43999999994</v>
      </c>
      <c r="AI2715" s="159">
        <v>0</v>
      </c>
      <c r="AJ2715" s="159">
        <v>0</v>
      </c>
    </row>
    <row r="2716" spans="1:36">
      <c r="A2716" s="153">
        <v>24</v>
      </c>
      <c r="B2716" s="154">
        <v>15</v>
      </c>
      <c r="C2716" s="154">
        <v>0</v>
      </c>
      <c r="D2716" s="155">
        <v>0</v>
      </c>
      <c r="E2716" s="155" t="s">
        <v>90</v>
      </c>
      <c r="F2716" s="156" t="s">
        <v>6527</v>
      </c>
      <c r="G2716" s="156" t="s">
        <v>90</v>
      </c>
      <c r="H2716" s="156" t="s">
        <v>6528</v>
      </c>
      <c r="I2716" s="155">
        <v>2415000</v>
      </c>
      <c r="J2716" s="157" t="s">
        <v>267</v>
      </c>
      <c r="K2716" s="157"/>
      <c r="L2716" s="155">
        <v>2022</v>
      </c>
      <c r="M2716" s="158">
        <v>157346</v>
      </c>
      <c r="N2716" s="159">
        <v>173239649.15000001</v>
      </c>
      <c r="O2716" s="159">
        <v>155527552.08000001</v>
      </c>
      <c r="P2716" s="159">
        <v>87018449.129999995</v>
      </c>
      <c r="Q2716" s="159">
        <v>60717604</v>
      </c>
      <c r="R2716" s="159">
        <v>26300845.129999999</v>
      </c>
      <c r="S2716" s="159">
        <v>17712097.07</v>
      </c>
      <c r="T2716" s="159">
        <v>48600.66</v>
      </c>
      <c r="U2716" s="159">
        <v>167535454.59999999</v>
      </c>
      <c r="V2716" s="159">
        <v>146971304.75</v>
      </c>
      <c r="W2716" s="159">
        <v>95115373.530000001</v>
      </c>
      <c r="X2716" s="159">
        <v>1189196.17</v>
      </c>
      <c r="Y2716" s="159">
        <v>20564149.850000001</v>
      </c>
      <c r="Z2716" s="159">
        <v>15498457.92</v>
      </c>
      <c r="AA2716" s="159">
        <v>5291616</v>
      </c>
      <c r="AB2716" s="159">
        <v>10206841.92</v>
      </c>
      <c r="AC2716" s="159">
        <v>2425648</v>
      </c>
      <c r="AD2716" s="159">
        <v>2425648</v>
      </c>
      <c r="AE2716" s="159">
        <v>42321791</v>
      </c>
      <c r="AF2716" s="159">
        <v>8556247.3300000001</v>
      </c>
      <c r="AG2716" s="159">
        <v>3036583.84</v>
      </c>
      <c r="AH2716" s="159">
        <v>3216706.61</v>
      </c>
      <c r="AI2716" s="159">
        <v>0</v>
      </c>
      <c r="AJ2716" s="159">
        <v>0</v>
      </c>
    </row>
    <row r="2717" spans="1:36">
      <c r="A2717" s="153">
        <v>24</v>
      </c>
      <c r="B2717" s="154">
        <v>16</v>
      </c>
      <c r="C2717" s="154">
        <v>0</v>
      </c>
      <c r="D2717" s="155">
        <v>0</v>
      </c>
      <c r="E2717" s="155" t="s">
        <v>90</v>
      </c>
      <c r="F2717" s="156" t="s">
        <v>6529</v>
      </c>
      <c r="G2717" s="156" t="s">
        <v>90</v>
      </c>
      <c r="H2717" s="156" t="s">
        <v>6530</v>
      </c>
      <c r="I2717" s="155">
        <v>2416000</v>
      </c>
      <c r="J2717" s="157" t="s">
        <v>266</v>
      </c>
      <c r="K2717" s="157"/>
      <c r="L2717" s="155">
        <v>2022</v>
      </c>
      <c r="M2717" s="158">
        <v>118020</v>
      </c>
      <c r="N2717" s="159">
        <v>129111659.11</v>
      </c>
      <c r="O2717" s="159">
        <v>117940861.18000001</v>
      </c>
      <c r="P2717" s="159">
        <v>70612873.310000002</v>
      </c>
      <c r="Q2717" s="159">
        <v>43417107</v>
      </c>
      <c r="R2717" s="159">
        <v>27195766.309999999</v>
      </c>
      <c r="S2717" s="159">
        <v>11170797.93</v>
      </c>
      <c r="T2717" s="159">
        <v>6869.63</v>
      </c>
      <c r="U2717" s="159">
        <v>123512559.34999999</v>
      </c>
      <c r="V2717" s="159">
        <v>106309965.95</v>
      </c>
      <c r="W2717" s="159">
        <v>66594448.659999996</v>
      </c>
      <c r="X2717" s="159">
        <v>491914.49</v>
      </c>
      <c r="Y2717" s="159">
        <v>17202593.399999999</v>
      </c>
      <c r="Z2717" s="159">
        <v>11781940.51</v>
      </c>
      <c r="AA2717" s="159">
        <v>0</v>
      </c>
      <c r="AB2717" s="159">
        <v>11781940.51</v>
      </c>
      <c r="AC2717" s="159">
        <v>3589057</v>
      </c>
      <c r="AD2717" s="159">
        <v>3589057</v>
      </c>
      <c r="AE2717" s="159">
        <v>15870531.9</v>
      </c>
      <c r="AF2717" s="159">
        <v>11630895.23</v>
      </c>
      <c r="AG2717" s="159">
        <v>5431249.0700000003</v>
      </c>
      <c r="AH2717" s="159">
        <v>5960090.1600000001</v>
      </c>
      <c r="AI2717" s="159">
        <v>0</v>
      </c>
      <c r="AJ2717" s="159">
        <v>0</v>
      </c>
    </row>
    <row r="2718" spans="1:36">
      <c r="A2718" s="153">
        <v>24</v>
      </c>
      <c r="B2718" s="154">
        <v>17</v>
      </c>
      <c r="C2718" s="154">
        <v>0</v>
      </c>
      <c r="D2718" s="155">
        <v>0</v>
      </c>
      <c r="E2718" s="155" t="s">
        <v>90</v>
      </c>
      <c r="F2718" s="156" t="s">
        <v>6531</v>
      </c>
      <c r="G2718" s="156" t="s">
        <v>90</v>
      </c>
      <c r="H2718" s="156" t="s">
        <v>6532</v>
      </c>
      <c r="I2718" s="155">
        <v>2417000</v>
      </c>
      <c r="J2718" s="157" t="s">
        <v>265</v>
      </c>
      <c r="K2718" s="157"/>
      <c r="L2718" s="155">
        <v>2022</v>
      </c>
      <c r="M2718" s="158">
        <v>152877</v>
      </c>
      <c r="N2718" s="159">
        <v>173116932.03</v>
      </c>
      <c r="O2718" s="159">
        <v>157144117.61000001</v>
      </c>
      <c r="P2718" s="159">
        <v>104516359.63</v>
      </c>
      <c r="Q2718" s="159">
        <v>81353418</v>
      </c>
      <c r="R2718" s="159">
        <v>23162941.629999999</v>
      </c>
      <c r="S2718" s="159">
        <v>15972814.42</v>
      </c>
      <c r="T2718" s="159">
        <v>13106.33</v>
      </c>
      <c r="U2718" s="159">
        <v>166887518.16</v>
      </c>
      <c r="V2718" s="159">
        <v>141582535.22</v>
      </c>
      <c r="W2718" s="159">
        <v>77312646.150000006</v>
      </c>
      <c r="X2718" s="159">
        <v>1106962.96</v>
      </c>
      <c r="Y2718" s="159">
        <v>25304982.940000001</v>
      </c>
      <c r="Z2718" s="159">
        <v>21542460.640000001</v>
      </c>
      <c r="AA2718" s="159">
        <v>4092000</v>
      </c>
      <c r="AB2718" s="159">
        <v>17450460.640000001</v>
      </c>
      <c r="AC2718" s="159">
        <v>18081116</v>
      </c>
      <c r="AD2718" s="159">
        <v>18081116</v>
      </c>
      <c r="AE2718" s="159">
        <v>34037758</v>
      </c>
      <c r="AF2718" s="159">
        <v>15561582.390000001</v>
      </c>
      <c r="AG2718" s="159">
        <v>5118908.17</v>
      </c>
      <c r="AH2718" s="159">
        <v>5294728.99</v>
      </c>
      <c r="AI2718" s="159">
        <v>0</v>
      </c>
      <c r="AJ2718" s="159">
        <v>0</v>
      </c>
    </row>
    <row r="2719" spans="1:36">
      <c r="A2719" s="153">
        <v>26</v>
      </c>
      <c r="B2719" s="154">
        <v>1</v>
      </c>
      <c r="C2719" s="154">
        <v>0</v>
      </c>
      <c r="D2719" s="155">
        <v>0</v>
      </c>
      <c r="E2719" s="155" t="s">
        <v>90</v>
      </c>
      <c r="F2719" s="156" t="s">
        <v>6533</v>
      </c>
      <c r="G2719" s="156" t="s">
        <v>90</v>
      </c>
      <c r="H2719" s="156" t="s">
        <v>6534</v>
      </c>
      <c r="I2719" s="155">
        <v>2601000</v>
      </c>
      <c r="J2719" s="157" t="s">
        <v>264</v>
      </c>
      <c r="K2719" s="157"/>
      <c r="L2719" s="155">
        <v>2022</v>
      </c>
      <c r="M2719" s="158">
        <v>71807</v>
      </c>
      <c r="N2719" s="159">
        <v>105763993.04000001</v>
      </c>
      <c r="O2719" s="159">
        <v>91342676.140000001</v>
      </c>
      <c r="P2719" s="159">
        <v>68539738.090000004</v>
      </c>
      <c r="Q2719" s="159">
        <v>48176131</v>
      </c>
      <c r="R2719" s="159">
        <v>20363607.09</v>
      </c>
      <c r="S2719" s="159">
        <v>14421316.9</v>
      </c>
      <c r="T2719" s="159">
        <v>1833642.42</v>
      </c>
      <c r="U2719" s="159">
        <v>95627251.329999998</v>
      </c>
      <c r="V2719" s="159">
        <v>84209211.599999994</v>
      </c>
      <c r="W2719" s="159">
        <v>56746726.82</v>
      </c>
      <c r="X2719" s="159">
        <v>750646.19</v>
      </c>
      <c r="Y2719" s="159">
        <v>11418039.73</v>
      </c>
      <c r="Z2719" s="159">
        <v>3107870.54</v>
      </c>
      <c r="AA2719" s="159">
        <v>0</v>
      </c>
      <c r="AB2719" s="159">
        <v>3107870.54</v>
      </c>
      <c r="AC2719" s="159">
        <v>0</v>
      </c>
      <c r="AD2719" s="159">
        <v>0</v>
      </c>
      <c r="AE2719" s="159">
        <v>25800000</v>
      </c>
      <c r="AF2719" s="159">
        <v>7133464.54</v>
      </c>
      <c r="AG2719" s="159">
        <v>2693330.57</v>
      </c>
      <c r="AH2719" s="159">
        <v>3227566.56</v>
      </c>
      <c r="AI2719" s="159">
        <v>0</v>
      </c>
      <c r="AJ2719" s="159">
        <v>0</v>
      </c>
    </row>
    <row r="2720" spans="1:36">
      <c r="A2720" s="153">
        <v>26</v>
      </c>
      <c r="B2720" s="154">
        <v>2</v>
      </c>
      <c r="C2720" s="154">
        <v>0</v>
      </c>
      <c r="D2720" s="155">
        <v>0</v>
      </c>
      <c r="E2720" s="155" t="s">
        <v>90</v>
      </c>
      <c r="F2720" s="156" t="s">
        <v>6535</v>
      </c>
      <c r="G2720" s="156" t="s">
        <v>90</v>
      </c>
      <c r="H2720" s="156" t="s">
        <v>6536</v>
      </c>
      <c r="I2720" s="155">
        <v>2602000</v>
      </c>
      <c r="J2720" s="157" t="s">
        <v>263</v>
      </c>
      <c r="K2720" s="157"/>
      <c r="L2720" s="155">
        <v>2022</v>
      </c>
      <c r="M2720" s="158">
        <v>85757</v>
      </c>
      <c r="N2720" s="159">
        <v>98678633.189999998</v>
      </c>
      <c r="O2720" s="159">
        <v>84458673.329999998</v>
      </c>
      <c r="P2720" s="159">
        <v>61388107.090000004</v>
      </c>
      <c r="Q2720" s="159">
        <v>44862438</v>
      </c>
      <c r="R2720" s="159">
        <v>16525669.09</v>
      </c>
      <c r="S2720" s="159">
        <v>14219959.859999999</v>
      </c>
      <c r="T2720" s="159">
        <v>258610.12</v>
      </c>
      <c r="U2720" s="159">
        <v>90782269.530000001</v>
      </c>
      <c r="V2720" s="159">
        <v>77484842.519999996</v>
      </c>
      <c r="W2720" s="159">
        <v>50356643.829999998</v>
      </c>
      <c r="X2720" s="159">
        <v>702756.02</v>
      </c>
      <c r="Y2720" s="159">
        <v>13297427.01</v>
      </c>
      <c r="Z2720" s="159">
        <v>1046336.14</v>
      </c>
      <c r="AA2720" s="159">
        <v>0</v>
      </c>
      <c r="AB2720" s="159">
        <v>1046336.14</v>
      </c>
      <c r="AC2720" s="159">
        <v>2372988</v>
      </c>
      <c r="AD2720" s="159">
        <v>2372988</v>
      </c>
      <c r="AE2720" s="159">
        <v>25274268</v>
      </c>
      <c r="AF2720" s="159">
        <v>6973830.8099999996</v>
      </c>
      <c r="AG2720" s="159">
        <v>1088981.46</v>
      </c>
      <c r="AH2720" s="159">
        <v>1174097.3799999999</v>
      </c>
      <c r="AI2720" s="159">
        <v>0</v>
      </c>
      <c r="AJ2720" s="159">
        <v>0</v>
      </c>
    </row>
    <row r="2721" spans="1:36">
      <c r="A2721" s="153">
        <v>26</v>
      </c>
      <c r="B2721" s="154">
        <v>3</v>
      </c>
      <c r="C2721" s="154">
        <v>0</v>
      </c>
      <c r="D2721" s="155">
        <v>0</v>
      </c>
      <c r="E2721" s="155" t="s">
        <v>90</v>
      </c>
      <c r="F2721" s="156" t="s">
        <v>6537</v>
      </c>
      <c r="G2721" s="156" t="s">
        <v>90</v>
      </c>
      <c r="H2721" s="156" t="s">
        <v>6538</v>
      </c>
      <c r="I2721" s="155">
        <v>2603000</v>
      </c>
      <c r="J2721" s="157" t="s">
        <v>262</v>
      </c>
      <c r="K2721" s="157"/>
      <c r="L2721" s="155">
        <v>2022</v>
      </c>
      <c r="M2721" s="158">
        <v>33740</v>
      </c>
      <c r="N2721" s="159">
        <v>54014982.909999996</v>
      </c>
      <c r="O2721" s="159">
        <v>50060745.07</v>
      </c>
      <c r="P2721" s="159">
        <v>39975589.759999998</v>
      </c>
      <c r="Q2721" s="159">
        <v>24476987</v>
      </c>
      <c r="R2721" s="159">
        <v>15498602.76</v>
      </c>
      <c r="S2721" s="159">
        <v>3954237.84</v>
      </c>
      <c r="T2721" s="159">
        <v>20840.689999999999</v>
      </c>
      <c r="U2721" s="159">
        <v>54189068.020000003</v>
      </c>
      <c r="V2721" s="159">
        <v>48225523.549999997</v>
      </c>
      <c r="W2721" s="159">
        <v>32002133.440000001</v>
      </c>
      <c r="X2721" s="159">
        <v>329442.01</v>
      </c>
      <c r="Y2721" s="159">
        <v>5963544.4699999997</v>
      </c>
      <c r="Z2721" s="159">
        <v>2268752.12</v>
      </c>
      <c r="AA2721" s="159">
        <v>0</v>
      </c>
      <c r="AB2721" s="159">
        <v>2268752.12</v>
      </c>
      <c r="AC2721" s="159">
        <v>933019.6</v>
      </c>
      <c r="AD2721" s="159">
        <v>933019.6</v>
      </c>
      <c r="AE2721" s="159">
        <v>12697140.880000001</v>
      </c>
      <c r="AF2721" s="159">
        <v>1835221.52</v>
      </c>
      <c r="AG2721" s="159">
        <v>1474125.64</v>
      </c>
      <c r="AH2721" s="159">
        <v>1038092.66</v>
      </c>
      <c r="AI2721" s="159">
        <v>0</v>
      </c>
      <c r="AJ2721" s="159">
        <v>0</v>
      </c>
    </row>
    <row r="2722" spans="1:36">
      <c r="A2722" s="153">
        <v>26</v>
      </c>
      <c r="B2722" s="154">
        <v>4</v>
      </c>
      <c r="C2722" s="154">
        <v>0</v>
      </c>
      <c r="D2722" s="155">
        <v>0</v>
      </c>
      <c r="E2722" s="155" t="s">
        <v>90</v>
      </c>
      <c r="F2722" s="156" t="s">
        <v>6539</v>
      </c>
      <c r="G2722" s="156" t="s">
        <v>90</v>
      </c>
      <c r="H2722" s="156" t="s">
        <v>6540</v>
      </c>
      <c r="I2722" s="155">
        <v>2604000</v>
      </c>
      <c r="J2722" s="157" t="s">
        <v>261</v>
      </c>
      <c r="K2722" s="157"/>
      <c r="L2722" s="155">
        <v>2022</v>
      </c>
      <c r="M2722" s="158">
        <v>210940</v>
      </c>
      <c r="N2722" s="159">
        <v>203303197.53999999</v>
      </c>
      <c r="O2722" s="159">
        <v>174943197.40000001</v>
      </c>
      <c r="P2722" s="159">
        <v>103284378.36</v>
      </c>
      <c r="Q2722" s="159">
        <v>57876464</v>
      </c>
      <c r="R2722" s="159">
        <v>45407914.359999999</v>
      </c>
      <c r="S2722" s="159">
        <v>28360000.140000001</v>
      </c>
      <c r="T2722" s="159">
        <v>60417.15</v>
      </c>
      <c r="U2722" s="159">
        <v>155715564.84</v>
      </c>
      <c r="V2722" s="159">
        <v>121549615.69</v>
      </c>
      <c r="W2722" s="159">
        <v>69665505.25</v>
      </c>
      <c r="X2722" s="159">
        <v>1638004.31</v>
      </c>
      <c r="Y2722" s="159">
        <v>34165949.149999999</v>
      </c>
      <c r="Z2722" s="159">
        <v>24947931.350000001</v>
      </c>
      <c r="AA2722" s="159">
        <v>0</v>
      </c>
      <c r="AB2722" s="159">
        <v>24947931.350000001</v>
      </c>
      <c r="AC2722" s="159">
        <v>7318180</v>
      </c>
      <c r="AD2722" s="159">
        <v>6618180</v>
      </c>
      <c r="AE2722" s="159">
        <v>55743415</v>
      </c>
      <c r="AF2722" s="159">
        <v>53393581.710000001</v>
      </c>
      <c r="AG2722" s="159">
        <v>6706509.0599999996</v>
      </c>
      <c r="AH2722" s="159">
        <v>5497163</v>
      </c>
      <c r="AI2722" s="159">
        <v>0</v>
      </c>
      <c r="AJ2722" s="159">
        <v>0</v>
      </c>
    </row>
    <row r="2723" spans="1:36">
      <c r="A2723" s="153">
        <v>26</v>
      </c>
      <c r="B2723" s="154">
        <v>5</v>
      </c>
      <c r="C2723" s="154">
        <v>0</v>
      </c>
      <c r="D2723" s="155">
        <v>0</v>
      </c>
      <c r="E2723" s="155" t="s">
        <v>90</v>
      </c>
      <c r="F2723" s="156" t="s">
        <v>6541</v>
      </c>
      <c r="G2723" s="156" t="s">
        <v>90</v>
      </c>
      <c r="H2723" s="156" t="s">
        <v>6542</v>
      </c>
      <c r="I2723" s="155">
        <v>2605000</v>
      </c>
      <c r="J2723" s="157" t="s">
        <v>260</v>
      </c>
      <c r="K2723" s="157"/>
      <c r="L2723" s="155">
        <v>2022</v>
      </c>
      <c r="M2723" s="158">
        <v>80154</v>
      </c>
      <c r="N2723" s="159">
        <v>96018729.719999999</v>
      </c>
      <c r="O2723" s="159">
        <v>92666473.640000001</v>
      </c>
      <c r="P2723" s="159">
        <v>65525681.010000005</v>
      </c>
      <c r="Q2723" s="159">
        <v>46537368</v>
      </c>
      <c r="R2723" s="159">
        <v>18988313.010000002</v>
      </c>
      <c r="S2723" s="159">
        <v>3352256.08</v>
      </c>
      <c r="T2723" s="159">
        <v>424144.08</v>
      </c>
      <c r="U2723" s="159">
        <v>94168134.769999996</v>
      </c>
      <c r="V2723" s="159">
        <v>83569221.299999997</v>
      </c>
      <c r="W2723" s="159">
        <v>54800345.57</v>
      </c>
      <c r="X2723" s="159">
        <v>21193.71</v>
      </c>
      <c r="Y2723" s="159">
        <v>10598913.470000001</v>
      </c>
      <c r="Z2723" s="159">
        <v>9604753.5099999998</v>
      </c>
      <c r="AA2723" s="159">
        <v>1370000</v>
      </c>
      <c r="AB2723" s="159">
        <v>8234753.5099999998</v>
      </c>
      <c r="AC2723" s="159">
        <v>900000</v>
      </c>
      <c r="AD2723" s="159">
        <v>900000</v>
      </c>
      <c r="AE2723" s="159">
        <v>1370000</v>
      </c>
      <c r="AF2723" s="159">
        <v>9097252.3399999999</v>
      </c>
      <c r="AG2723" s="159">
        <v>3555035.24</v>
      </c>
      <c r="AH2723" s="159">
        <v>2621872.4700000002</v>
      </c>
      <c r="AI2723" s="159">
        <v>0</v>
      </c>
      <c r="AJ2723" s="159">
        <v>0</v>
      </c>
    </row>
    <row r="2724" spans="1:36">
      <c r="A2724" s="153">
        <v>26</v>
      </c>
      <c r="B2724" s="154">
        <v>6</v>
      </c>
      <c r="C2724" s="154">
        <v>0</v>
      </c>
      <c r="D2724" s="155">
        <v>0</v>
      </c>
      <c r="E2724" s="155" t="s">
        <v>90</v>
      </c>
      <c r="F2724" s="156" t="s">
        <v>6543</v>
      </c>
      <c r="G2724" s="156" t="s">
        <v>90</v>
      </c>
      <c r="H2724" s="156" t="s">
        <v>6544</v>
      </c>
      <c r="I2724" s="155">
        <v>2606000</v>
      </c>
      <c r="J2724" s="157" t="s">
        <v>259</v>
      </c>
      <c r="K2724" s="157"/>
      <c r="L2724" s="155">
        <v>2022</v>
      </c>
      <c r="M2724" s="158">
        <v>52336</v>
      </c>
      <c r="N2724" s="159">
        <v>110646592.81999999</v>
      </c>
      <c r="O2724" s="159">
        <v>96538567.069999993</v>
      </c>
      <c r="P2724" s="159">
        <v>67466220.960000008</v>
      </c>
      <c r="Q2724" s="159">
        <v>43659091</v>
      </c>
      <c r="R2724" s="159">
        <v>23807129.960000001</v>
      </c>
      <c r="S2724" s="159">
        <v>14108025.75</v>
      </c>
      <c r="T2724" s="159">
        <v>2587.31</v>
      </c>
      <c r="U2724" s="159">
        <v>104747991.40000001</v>
      </c>
      <c r="V2724" s="159">
        <v>84163682.430000007</v>
      </c>
      <c r="W2724" s="159">
        <v>55858201.640000001</v>
      </c>
      <c r="X2724" s="159">
        <v>6062.38</v>
      </c>
      <c r="Y2724" s="159">
        <v>20584308.969999999</v>
      </c>
      <c r="Z2724" s="159">
        <v>14423424.24</v>
      </c>
      <c r="AA2724" s="159">
        <v>0</v>
      </c>
      <c r="AB2724" s="159">
        <v>14423424.24</v>
      </c>
      <c r="AC2724" s="159">
        <v>187492.17</v>
      </c>
      <c r="AD2724" s="159">
        <v>187492.17</v>
      </c>
      <c r="AE2724" s="159">
        <v>0</v>
      </c>
      <c r="AF2724" s="159">
        <v>12374884.640000001</v>
      </c>
      <c r="AG2724" s="159">
        <v>2310796.5099999998</v>
      </c>
      <c r="AH2724" s="159">
        <v>1530336.07</v>
      </c>
      <c r="AI2724" s="159">
        <v>0</v>
      </c>
      <c r="AJ2724" s="159">
        <v>0</v>
      </c>
    </row>
    <row r="2725" spans="1:36">
      <c r="A2725" s="153">
        <v>26</v>
      </c>
      <c r="B2725" s="154">
        <v>7</v>
      </c>
      <c r="C2725" s="154">
        <v>0</v>
      </c>
      <c r="D2725" s="155">
        <v>0</v>
      </c>
      <c r="E2725" s="155" t="s">
        <v>90</v>
      </c>
      <c r="F2725" s="156" t="s">
        <v>6545</v>
      </c>
      <c r="G2725" s="156" t="s">
        <v>90</v>
      </c>
      <c r="H2725" s="156" t="s">
        <v>6546</v>
      </c>
      <c r="I2725" s="155">
        <v>2607000</v>
      </c>
      <c r="J2725" s="157" t="s">
        <v>258</v>
      </c>
      <c r="K2725" s="157"/>
      <c r="L2725" s="155">
        <v>2022</v>
      </c>
      <c r="M2725" s="158">
        <v>109512</v>
      </c>
      <c r="N2725" s="159">
        <v>144086424.61000001</v>
      </c>
      <c r="O2725" s="159">
        <v>137068079.16999999</v>
      </c>
      <c r="P2725" s="159">
        <v>94473620.5</v>
      </c>
      <c r="Q2725" s="159">
        <v>69500853</v>
      </c>
      <c r="R2725" s="159">
        <v>24972767.5</v>
      </c>
      <c r="S2725" s="159">
        <v>7018345.4400000004</v>
      </c>
      <c r="T2725" s="159">
        <v>1113995.07</v>
      </c>
      <c r="U2725" s="159">
        <v>136487278.97</v>
      </c>
      <c r="V2725" s="159">
        <v>128633008.31</v>
      </c>
      <c r="W2725" s="159">
        <v>78575324.519999996</v>
      </c>
      <c r="X2725" s="159">
        <v>2192291.41</v>
      </c>
      <c r="Y2725" s="159">
        <v>7854270.6600000001</v>
      </c>
      <c r="Z2725" s="159">
        <v>8221278.0700000003</v>
      </c>
      <c r="AA2725" s="159">
        <v>0</v>
      </c>
      <c r="AB2725" s="159">
        <v>8221278.0700000003</v>
      </c>
      <c r="AC2725" s="159">
        <v>2300000</v>
      </c>
      <c r="AD2725" s="159">
        <v>2300000</v>
      </c>
      <c r="AE2725" s="159">
        <v>55365302.57</v>
      </c>
      <c r="AF2725" s="159">
        <v>8435070.8599999994</v>
      </c>
      <c r="AG2725" s="159">
        <v>1575688.35</v>
      </c>
      <c r="AH2725" s="159">
        <v>1448734.47</v>
      </c>
      <c r="AI2725" s="159">
        <v>0</v>
      </c>
      <c r="AJ2725" s="159">
        <v>0</v>
      </c>
    </row>
    <row r="2726" spans="1:36">
      <c r="A2726" s="153">
        <v>26</v>
      </c>
      <c r="B2726" s="154">
        <v>8</v>
      </c>
      <c r="C2726" s="154">
        <v>0</v>
      </c>
      <c r="D2726" s="155">
        <v>0</v>
      </c>
      <c r="E2726" s="155" t="s">
        <v>90</v>
      </c>
      <c r="F2726" s="156" t="s">
        <v>6547</v>
      </c>
      <c r="G2726" s="156" t="s">
        <v>90</v>
      </c>
      <c r="H2726" s="156" t="s">
        <v>6548</v>
      </c>
      <c r="I2726" s="155">
        <v>2608000</v>
      </c>
      <c r="J2726" s="157" t="s">
        <v>257</v>
      </c>
      <c r="K2726" s="157"/>
      <c r="L2726" s="155">
        <v>2022</v>
      </c>
      <c r="M2726" s="158">
        <v>39100</v>
      </c>
      <c r="N2726" s="159">
        <v>55168043.890000001</v>
      </c>
      <c r="O2726" s="159">
        <v>52528051.549999997</v>
      </c>
      <c r="P2726" s="159">
        <v>38223386.789999999</v>
      </c>
      <c r="Q2726" s="159">
        <v>23403360</v>
      </c>
      <c r="R2726" s="159">
        <v>14820026.789999999</v>
      </c>
      <c r="S2726" s="159">
        <v>2639992.34</v>
      </c>
      <c r="T2726" s="159">
        <v>584</v>
      </c>
      <c r="U2726" s="159">
        <v>52337866.630000003</v>
      </c>
      <c r="V2726" s="159">
        <v>49459793.310000002</v>
      </c>
      <c r="W2726" s="159">
        <v>24872482.949999999</v>
      </c>
      <c r="X2726" s="159">
        <v>341992.45</v>
      </c>
      <c r="Y2726" s="159">
        <v>2878073.32</v>
      </c>
      <c r="Z2726" s="159">
        <v>3502618.3</v>
      </c>
      <c r="AA2726" s="159">
        <v>2700000</v>
      </c>
      <c r="AB2726" s="159">
        <v>802618.29999999981</v>
      </c>
      <c r="AC2726" s="159">
        <v>1223620.68</v>
      </c>
      <c r="AD2726" s="159">
        <v>1223620.68</v>
      </c>
      <c r="AE2726" s="159">
        <v>13512312.119999999</v>
      </c>
      <c r="AF2726" s="159">
        <v>3068258.24</v>
      </c>
      <c r="AG2726" s="159">
        <v>1361340.35</v>
      </c>
      <c r="AH2726" s="159">
        <v>2109459.56</v>
      </c>
      <c r="AI2726" s="159">
        <v>0</v>
      </c>
      <c r="AJ2726" s="159">
        <v>0</v>
      </c>
    </row>
    <row r="2727" spans="1:36">
      <c r="A2727" s="153">
        <v>26</v>
      </c>
      <c r="B2727" s="154">
        <v>9</v>
      </c>
      <c r="C2727" s="154">
        <v>0</v>
      </c>
      <c r="D2727" s="155">
        <v>0</v>
      </c>
      <c r="E2727" s="155" t="s">
        <v>90</v>
      </c>
      <c r="F2727" s="156" t="s">
        <v>6549</v>
      </c>
      <c r="G2727" s="156" t="s">
        <v>90</v>
      </c>
      <c r="H2727" s="156" t="s">
        <v>6550</v>
      </c>
      <c r="I2727" s="155">
        <v>2609000</v>
      </c>
      <c r="J2727" s="157" t="s">
        <v>256</v>
      </c>
      <c r="K2727" s="157"/>
      <c r="L2727" s="155">
        <v>2022</v>
      </c>
      <c r="M2727" s="158">
        <v>77352</v>
      </c>
      <c r="N2727" s="159">
        <v>83820332.019999996</v>
      </c>
      <c r="O2727" s="159">
        <v>81989446.900000006</v>
      </c>
      <c r="P2727" s="159">
        <v>58436526.409999996</v>
      </c>
      <c r="Q2727" s="159">
        <v>43282745</v>
      </c>
      <c r="R2727" s="159">
        <v>15153781.41</v>
      </c>
      <c r="S2727" s="159">
        <v>1830885.12</v>
      </c>
      <c r="T2727" s="159">
        <v>256784.12</v>
      </c>
      <c r="U2727" s="159">
        <v>81074312.599999994</v>
      </c>
      <c r="V2727" s="159">
        <v>77665782.700000003</v>
      </c>
      <c r="W2727" s="159">
        <v>46441958.390000001</v>
      </c>
      <c r="X2727" s="159">
        <v>639591.44999999995</v>
      </c>
      <c r="Y2727" s="159">
        <v>3408529.9</v>
      </c>
      <c r="Z2727" s="159">
        <v>152568.88</v>
      </c>
      <c r="AA2727" s="159">
        <v>0</v>
      </c>
      <c r="AB2727" s="159">
        <v>152568.88</v>
      </c>
      <c r="AC2727" s="159">
        <v>400000</v>
      </c>
      <c r="AD2727" s="159">
        <v>400000</v>
      </c>
      <c r="AE2727" s="159">
        <v>24600000</v>
      </c>
      <c r="AF2727" s="159">
        <v>4323664.2</v>
      </c>
      <c r="AG2727" s="159">
        <v>1070301.33</v>
      </c>
      <c r="AH2727" s="159">
        <v>1165932.45</v>
      </c>
      <c r="AI2727" s="159">
        <v>0</v>
      </c>
      <c r="AJ2727" s="159">
        <v>0</v>
      </c>
    </row>
    <row r="2728" spans="1:36">
      <c r="A2728" s="153">
        <v>26</v>
      </c>
      <c r="B2728" s="154">
        <v>10</v>
      </c>
      <c r="C2728" s="154">
        <v>0</v>
      </c>
      <c r="D2728" s="155">
        <v>0</v>
      </c>
      <c r="E2728" s="155" t="s">
        <v>90</v>
      </c>
      <c r="F2728" s="156" t="s">
        <v>6551</v>
      </c>
      <c r="G2728" s="156" t="s">
        <v>90</v>
      </c>
      <c r="H2728" s="156" t="s">
        <v>6552</v>
      </c>
      <c r="I2728" s="155">
        <v>2610000</v>
      </c>
      <c r="J2728" s="157" t="s">
        <v>255</v>
      </c>
      <c r="K2728" s="157"/>
      <c r="L2728" s="155">
        <v>2022</v>
      </c>
      <c r="M2728" s="158">
        <v>74343</v>
      </c>
      <c r="N2728" s="159">
        <v>109770981.20999999</v>
      </c>
      <c r="O2728" s="159">
        <v>101162185.7</v>
      </c>
      <c r="P2728" s="159">
        <v>74168631.739999995</v>
      </c>
      <c r="Q2728" s="159">
        <v>55478894</v>
      </c>
      <c r="R2728" s="159">
        <v>18689737.739999998</v>
      </c>
      <c r="S2728" s="159">
        <v>8608795.5099999998</v>
      </c>
      <c r="T2728" s="159">
        <v>6569.3</v>
      </c>
      <c r="U2728" s="159">
        <v>105317033.06</v>
      </c>
      <c r="V2728" s="159">
        <v>95785115.489999995</v>
      </c>
      <c r="W2728" s="159">
        <v>66781375.549999997</v>
      </c>
      <c r="X2728" s="159">
        <v>1477035.46</v>
      </c>
      <c r="Y2728" s="159">
        <v>9531917.5700000003</v>
      </c>
      <c r="Z2728" s="159">
        <v>4198227.45</v>
      </c>
      <c r="AA2728" s="159">
        <v>0</v>
      </c>
      <c r="AB2728" s="159">
        <v>4198227.45</v>
      </c>
      <c r="AC2728" s="159">
        <v>1843200</v>
      </c>
      <c r="AD2728" s="159">
        <v>1843200</v>
      </c>
      <c r="AE2728" s="159">
        <v>38729733</v>
      </c>
      <c r="AF2728" s="159">
        <v>5377070.21</v>
      </c>
      <c r="AG2728" s="159">
        <v>1672577.01</v>
      </c>
      <c r="AH2728" s="159">
        <v>1866172.51</v>
      </c>
      <c r="AI2728" s="159">
        <v>0</v>
      </c>
      <c r="AJ2728" s="159">
        <v>0</v>
      </c>
    </row>
    <row r="2729" spans="1:36">
      <c r="A2729" s="153">
        <v>26</v>
      </c>
      <c r="B2729" s="154">
        <v>11</v>
      </c>
      <c r="C2729" s="154">
        <v>0</v>
      </c>
      <c r="D2729" s="155">
        <v>0</v>
      </c>
      <c r="E2729" s="155" t="s">
        <v>90</v>
      </c>
      <c r="F2729" s="156" t="s">
        <v>6553</v>
      </c>
      <c r="G2729" s="156" t="s">
        <v>90</v>
      </c>
      <c r="H2729" s="156" t="s">
        <v>6554</v>
      </c>
      <c r="I2729" s="155">
        <v>2611000</v>
      </c>
      <c r="J2729" s="157" t="s">
        <v>254</v>
      </c>
      <c r="K2729" s="157"/>
      <c r="L2729" s="155">
        <v>2022</v>
      </c>
      <c r="M2729" s="158">
        <v>89925</v>
      </c>
      <c r="N2729" s="159">
        <v>108463096.05</v>
      </c>
      <c r="O2729" s="159">
        <v>99890534.939999998</v>
      </c>
      <c r="P2729" s="159">
        <v>67619892.439999998</v>
      </c>
      <c r="Q2729" s="159">
        <v>41926793</v>
      </c>
      <c r="R2729" s="159">
        <v>25693099.440000001</v>
      </c>
      <c r="S2729" s="159">
        <v>8572561.1099999994</v>
      </c>
      <c r="T2729" s="159">
        <v>5341.68</v>
      </c>
      <c r="U2729" s="159">
        <v>102527058.64</v>
      </c>
      <c r="V2729" s="159">
        <v>92662405.400000006</v>
      </c>
      <c r="W2729" s="159">
        <v>59094557.960000001</v>
      </c>
      <c r="X2729" s="159">
        <v>973404.44</v>
      </c>
      <c r="Y2729" s="159">
        <v>9864653.2400000002</v>
      </c>
      <c r="Z2729" s="159">
        <v>5776648.8899999997</v>
      </c>
      <c r="AA2729" s="159">
        <v>3000000</v>
      </c>
      <c r="AB2729" s="159">
        <v>2776648.8899999997</v>
      </c>
      <c r="AC2729" s="159">
        <v>1200000</v>
      </c>
      <c r="AD2729" s="159">
        <v>1200000</v>
      </c>
      <c r="AE2729" s="159">
        <v>36088008</v>
      </c>
      <c r="AF2729" s="159">
        <v>7228129.54</v>
      </c>
      <c r="AG2729" s="159">
        <v>2356538.77</v>
      </c>
      <c r="AH2729" s="159">
        <v>2453932.15</v>
      </c>
      <c r="AI2729" s="159">
        <v>0</v>
      </c>
      <c r="AJ2729" s="159">
        <v>0</v>
      </c>
    </row>
    <row r="2730" spans="1:36">
      <c r="A2730" s="153">
        <v>26</v>
      </c>
      <c r="B2730" s="154">
        <v>12</v>
      </c>
      <c r="C2730" s="154">
        <v>0</v>
      </c>
      <c r="D2730" s="155">
        <v>0</v>
      </c>
      <c r="E2730" s="155" t="s">
        <v>90</v>
      </c>
      <c r="F2730" s="156" t="s">
        <v>6555</v>
      </c>
      <c r="G2730" s="156" t="s">
        <v>90</v>
      </c>
      <c r="H2730" s="156" t="s">
        <v>6556</v>
      </c>
      <c r="I2730" s="155">
        <v>2612000</v>
      </c>
      <c r="J2730" s="157" t="s">
        <v>253</v>
      </c>
      <c r="K2730" s="157"/>
      <c r="L2730" s="155">
        <v>2022</v>
      </c>
      <c r="M2730" s="158">
        <v>72000</v>
      </c>
      <c r="N2730" s="159">
        <v>79159596</v>
      </c>
      <c r="O2730" s="159">
        <v>69746074.180000007</v>
      </c>
      <c r="P2730" s="159">
        <v>49407888.82</v>
      </c>
      <c r="Q2730" s="159">
        <v>34032444</v>
      </c>
      <c r="R2730" s="159">
        <v>15375444.82</v>
      </c>
      <c r="S2730" s="159">
        <v>9413521.8200000003</v>
      </c>
      <c r="T2730" s="159">
        <v>6096.57</v>
      </c>
      <c r="U2730" s="159">
        <v>71841918.519999996</v>
      </c>
      <c r="V2730" s="159">
        <v>59995489.460000001</v>
      </c>
      <c r="W2730" s="159">
        <v>36945764.310000002</v>
      </c>
      <c r="X2730" s="159">
        <v>529146.74</v>
      </c>
      <c r="Y2730" s="159">
        <v>11846429.060000001</v>
      </c>
      <c r="Z2730" s="159">
        <v>896889.05</v>
      </c>
      <c r="AA2730" s="159">
        <v>0</v>
      </c>
      <c r="AB2730" s="159">
        <v>896889.05</v>
      </c>
      <c r="AC2730" s="159">
        <v>2200000</v>
      </c>
      <c r="AD2730" s="159">
        <v>2200000</v>
      </c>
      <c r="AE2730" s="159">
        <v>21949603.050000001</v>
      </c>
      <c r="AF2730" s="159">
        <v>9750584.7200000007</v>
      </c>
      <c r="AG2730" s="159">
        <v>2205809.0299999998</v>
      </c>
      <c r="AH2730" s="159">
        <v>1790907.79</v>
      </c>
      <c r="AI2730" s="159">
        <v>0</v>
      </c>
      <c r="AJ2730" s="159">
        <v>0</v>
      </c>
    </row>
    <row r="2731" spans="1:36">
      <c r="A2731" s="153">
        <v>26</v>
      </c>
      <c r="B2731" s="154">
        <v>13</v>
      </c>
      <c r="C2731" s="154">
        <v>0</v>
      </c>
      <c r="D2731" s="155">
        <v>0</v>
      </c>
      <c r="E2731" s="155" t="s">
        <v>90</v>
      </c>
      <c r="F2731" s="156" t="s">
        <v>6557</v>
      </c>
      <c r="G2731" s="156" t="s">
        <v>90</v>
      </c>
      <c r="H2731" s="156" t="s">
        <v>6558</v>
      </c>
      <c r="I2731" s="155">
        <v>2613000</v>
      </c>
      <c r="J2731" s="157" t="s">
        <v>252</v>
      </c>
      <c r="K2731" s="157"/>
      <c r="L2731" s="155">
        <v>2022</v>
      </c>
      <c r="M2731" s="158">
        <v>45137</v>
      </c>
      <c r="N2731" s="159">
        <v>58324821.409999996</v>
      </c>
      <c r="O2731" s="159">
        <v>50964857.109999999</v>
      </c>
      <c r="P2731" s="159">
        <v>35841737.109999999</v>
      </c>
      <c r="Q2731" s="159">
        <v>25206718</v>
      </c>
      <c r="R2731" s="159">
        <v>10635019.109999999</v>
      </c>
      <c r="S2731" s="159">
        <v>7359964.2999999998</v>
      </c>
      <c r="T2731" s="159">
        <v>18305.04</v>
      </c>
      <c r="U2731" s="159">
        <v>51899937.159999996</v>
      </c>
      <c r="V2731" s="159">
        <v>46149186.380000003</v>
      </c>
      <c r="W2731" s="159">
        <v>29705896.010000002</v>
      </c>
      <c r="X2731" s="159">
        <v>175361.78</v>
      </c>
      <c r="Y2731" s="159">
        <v>5750750.7800000003</v>
      </c>
      <c r="Z2731" s="159">
        <v>2361757.41</v>
      </c>
      <c r="AA2731" s="159">
        <v>0</v>
      </c>
      <c r="AB2731" s="159">
        <v>2361757.41</v>
      </c>
      <c r="AC2731" s="159">
        <v>1135000</v>
      </c>
      <c r="AD2731" s="159">
        <v>1135000</v>
      </c>
      <c r="AE2731" s="159">
        <v>6045000</v>
      </c>
      <c r="AF2731" s="159">
        <v>4815670.7300000004</v>
      </c>
      <c r="AG2731" s="159">
        <v>944387.17</v>
      </c>
      <c r="AH2731" s="159">
        <v>981880.19</v>
      </c>
      <c r="AI2731" s="159">
        <v>0</v>
      </c>
      <c r="AJ2731" s="159">
        <v>0</v>
      </c>
    </row>
    <row r="2732" spans="1:36">
      <c r="A2732" s="153">
        <v>28</v>
      </c>
      <c r="B2732" s="154">
        <v>1</v>
      </c>
      <c r="C2732" s="154">
        <v>0</v>
      </c>
      <c r="D2732" s="155">
        <v>0</v>
      </c>
      <c r="E2732" s="155" t="s">
        <v>90</v>
      </c>
      <c r="F2732" s="156" t="s">
        <v>6559</v>
      </c>
      <c r="G2732" s="156" t="s">
        <v>90</v>
      </c>
      <c r="H2732" s="156" t="s">
        <v>6560</v>
      </c>
      <c r="I2732" s="155">
        <v>2801000</v>
      </c>
      <c r="J2732" s="157" t="s">
        <v>251</v>
      </c>
      <c r="K2732" s="157"/>
      <c r="L2732" s="155">
        <v>2022</v>
      </c>
      <c r="M2732" s="158">
        <v>57642</v>
      </c>
      <c r="N2732" s="159">
        <v>86186440.340000004</v>
      </c>
      <c r="O2732" s="159">
        <v>78343561.719999999</v>
      </c>
      <c r="P2732" s="159">
        <v>55561837.649999999</v>
      </c>
      <c r="Q2732" s="159">
        <v>41249761</v>
      </c>
      <c r="R2732" s="159">
        <v>14312076.65</v>
      </c>
      <c r="S2732" s="159">
        <v>7842878.6200000001</v>
      </c>
      <c r="T2732" s="159">
        <v>6201</v>
      </c>
      <c r="U2732" s="159">
        <v>82663070.459999993</v>
      </c>
      <c r="V2732" s="159">
        <v>70342783.299999997</v>
      </c>
      <c r="W2732" s="159">
        <v>49068780.020000003</v>
      </c>
      <c r="X2732" s="159">
        <v>624161.54</v>
      </c>
      <c r="Y2732" s="159">
        <v>12320287.16</v>
      </c>
      <c r="Z2732" s="159">
        <v>3871393.47</v>
      </c>
      <c r="AA2732" s="159">
        <v>2000000</v>
      </c>
      <c r="AB2732" s="159">
        <v>1871393.4700000002</v>
      </c>
      <c r="AC2732" s="159">
        <v>3045856</v>
      </c>
      <c r="AD2732" s="159">
        <v>3045856</v>
      </c>
      <c r="AE2732" s="159">
        <v>24060502.379999999</v>
      </c>
      <c r="AF2732" s="159">
        <v>8000778.4199999999</v>
      </c>
      <c r="AG2732" s="159">
        <v>314443.17</v>
      </c>
      <c r="AH2732" s="159">
        <v>363613</v>
      </c>
      <c r="AI2732" s="159">
        <v>0</v>
      </c>
      <c r="AJ2732" s="159">
        <v>2.38</v>
      </c>
    </row>
    <row r="2733" spans="1:36">
      <c r="A2733" s="153">
        <v>28</v>
      </c>
      <c r="B2733" s="154">
        <v>2</v>
      </c>
      <c r="C2733" s="154">
        <v>0</v>
      </c>
      <c r="D2733" s="155">
        <v>0</v>
      </c>
      <c r="E2733" s="155" t="s">
        <v>90</v>
      </c>
      <c r="F2733" s="156" t="s">
        <v>6561</v>
      </c>
      <c r="G2733" s="156" t="s">
        <v>90</v>
      </c>
      <c r="H2733" s="156" t="s">
        <v>6562</v>
      </c>
      <c r="I2733" s="155">
        <v>2802000</v>
      </c>
      <c r="J2733" s="157" t="s">
        <v>250</v>
      </c>
      <c r="K2733" s="157"/>
      <c r="L2733" s="155">
        <v>2022</v>
      </c>
      <c r="M2733" s="158">
        <v>41223</v>
      </c>
      <c r="N2733" s="159">
        <v>65511527.670000002</v>
      </c>
      <c r="O2733" s="159">
        <v>58799324.969999999</v>
      </c>
      <c r="P2733" s="159">
        <v>46168695.93</v>
      </c>
      <c r="Q2733" s="159">
        <v>29411654</v>
      </c>
      <c r="R2733" s="159">
        <v>16757041.93</v>
      </c>
      <c r="S2733" s="159">
        <v>6712202.7000000002</v>
      </c>
      <c r="T2733" s="159">
        <v>17451.87</v>
      </c>
      <c r="U2733" s="159">
        <v>64893607.719999999</v>
      </c>
      <c r="V2733" s="159">
        <v>52699291.350000001</v>
      </c>
      <c r="W2733" s="159">
        <v>30071406.190000001</v>
      </c>
      <c r="X2733" s="159">
        <v>248622.09</v>
      </c>
      <c r="Y2733" s="159">
        <v>12194316.369999999</v>
      </c>
      <c r="Z2733" s="159">
        <v>5227682.3099999996</v>
      </c>
      <c r="AA2733" s="159">
        <v>2128769</v>
      </c>
      <c r="AB2733" s="159">
        <v>3098913.3099999996</v>
      </c>
      <c r="AC2733" s="159">
        <v>1515718</v>
      </c>
      <c r="AD2733" s="159">
        <v>1515718</v>
      </c>
      <c r="AE2733" s="159">
        <v>11563769</v>
      </c>
      <c r="AF2733" s="159">
        <v>6100033.6200000001</v>
      </c>
      <c r="AG2733" s="159">
        <v>4042775.64</v>
      </c>
      <c r="AH2733" s="159">
        <v>3569950.64</v>
      </c>
      <c r="AI2733" s="159">
        <v>0</v>
      </c>
      <c r="AJ2733" s="159">
        <v>0</v>
      </c>
    </row>
    <row r="2734" spans="1:36">
      <c r="A2734" s="153">
        <v>28</v>
      </c>
      <c r="B2734" s="154">
        <v>3</v>
      </c>
      <c r="C2734" s="154">
        <v>0</v>
      </c>
      <c r="D2734" s="155">
        <v>0</v>
      </c>
      <c r="E2734" s="155" t="s">
        <v>90</v>
      </c>
      <c r="F2734" s="156" t="s">
        <v>6563</v>
      </c>
      <c r="G2734" s="156" t="s">
        <v>90</v>
      </c>
      <c r="H2734" s="156" t="s">
        <v>6564</v>
      </c>
      <c r="I2734" s="155">
        <v>2803000</v>
      </c>
      <c r="J2734" s="157" t="s">
        <v>249</v>
      </c>
      <c r="K2734" s="157"/>
      <c r="L2734" s="155">
        <v>2022</v>
      </c>
      <c r="M2734" s="158">
        <v>65288</v>
      </c>
      <c r="N2734" s="159">
        <v>74723574.549999997</v>
      </c>
      <c r="O2734" s="159">
        <v>71812192.819999993</v>
      </c>
      <c r="P2734" s="159">
        <v>52166656.039999999</v>
      </c>
      <c r="Q2734" s="159">
        <v>38988241</v>
      </c>
      <c r="R2734" s="159">
        <v>13178415.039999999</v>
      </c>
      <c r="S2734" s="159">
        <v>2911381.73</v>
      </c>
      <c r="T2734" s="159">
        <v>290012.42</v>
      </c>
      <c r="U2734" s="159">
        <v>72389199.129999995</v>
      </c>
      <c r="V2734" s="159">
        <v>60080867.93</v>
      </c>
      <c r="W2734" s="159">
        <v>32847267.649999999</v>
      </c>
      <c r="X2734" s="159">
        <v>0</v>
      </c>
      <c r="Y2734" s="159">
        <v>12308331.199999999</v>
      </c>
      <c r="Z2734" s="159">
        <v>17742826.07</v>
      </c>
      <c r="AA2734" s="159">
        <v>0</v>
      </c>
      <c r="AB2734" s="159">
        <v>17742826.07</v>
      </c>
      <c r="AC2734" s="159">
        <v>1200000</v>
      </c>
      <c r="AD2734" s="159">
        <v>0</v>
      </c>
      <c r="AE2734" s="159">
        <v>0</v>
      </c>
      <c r="AF2734" s="159">
        <v>11731324.890000001</v>
      </c>
      <c r="AG2734" s="159">
        <v>958160.7</v>
      </c>
      <c r="AH2734" s="159">
        <v>667840.66</v>
      </c>
      <c r="AI2734" s="159">
        <v>0</v>
      </c>
      <c r="AJ2734" s="159">
        <v>0</v>
      </c>
    </row>
    <row r="2735" spans="1:36">
      <c r="A2735" s="153">
        <v>28</v>
      </c>
      <c r="B2735" s="154">
        <v>4</v>
      </c>
      <c r="C2735" s="154">
        <v>0</v>
      </c>
      <c r="D2735" s="155">
        <v>0</v>
      </c>
      <c r="E2735" s="155" t="s">
        <v>90</v>
      </c>
      <c r="F2735" s="156" t="s">
        <v>6565</v>
      </c>
      <c r="G2735" s="156" t="s">
        <v>90</v>
      </c>
      <c r="H2735" s="156" t="s">
        <v>6566</v>
      </c>
      <c r="I2735" s="155">
        <v>2804000</v>
      </c>
      <c r="J2735" s="157" t="s">
        <v>248</v>
      </c>
      <c r="K2735" s="157"/>
      <c r="L2735" s="155">
        <v>2022</v>
      </c>
      <c r="M2735" s="158">
        <v>57395</v>
      </c>
      <c r="N2735" s="159">
        <v>72757273.680000007</v>
      </c>
      <c r="O2735" s="159">
        <v>66316309</v>
      </c>
      <c r="P2735" s="159">
        <v>44923423.140000001</v>
      </c>
      <c r="Q2735" s="159">
        <v>32574086</v>
      </c>
      <c r="R2735" s="159">
        <v>12349337.140000001</v>
      </c>
      <c r="S2735" s="159">
        <v>6440964.6799999997</v>
      </c>
      <c r="T2735" s="159">
        <v>4348.28</v>
      </c>
      <c r="U2735" s="159">
        <v>74194093.140000001</v>
      </c>
      <c r="V2735" s="159">
        <v>60418908.009999998</v>
      </c>
      <c r="W2735" s="159">
        <v>29811445.670000002</v>
      </c>
      <c r="X2735" s="159">
        <v>593243.31000000006</v>
      </c>
      <c r="Y2735" s="159">
        <v>13775185.130000001</v>
      </c>
      <c r="Z2735" s="159">
        <v>3685482.52</v>
      </c>
      <c r="AA2735" s="159">
        <v>0</v>
      </c>
      <c r="AB2735" s="159">
        <v>3685482.52</v>
      </c>
      <c r="AC2735" s="159">
        <v>1627030.2</v>
      </c>
      <c r="AD2735" s="159">
        <v>1627030.2</v>
      </c>
      <c r="AE2735" s="159">
        <v>16944645.760000002</v>
      </c>
      <c r="AF2735" s="159">
        <v>5897400.9900000002</v>
      </c>
      <c r="AG2735" s="159">
        <v>6134803.0499999998</v>
      </c>
      <c r="AH2735" s="159">
        <v>7503574.6399999997</v>
      </c>
      <c r="AI2735" s="159">
        <v>0</v>
      </c>
      <c r="AJ2735" s="159">
        <v>0</v>
      </c>
    </row>
    <row r="2736" spans="1:36">
      <c r="A2736" s="153">
        <v>28</v>
      </c>
      <c r="B2736" s="154">
        <v>5</v>
      </c>
      <c r="C2736" s="154">
        <v>0</v>
      </c>
      <c r="D2736" s="155">
        <v>0</v>
      </c>
      <c r="E2736" s="155" t="s">
        <v>90</v>
      </c>
      <c r="F2736" s="156" t="s">
        <v>6567</v>
      </c>
      <c r="G2736" s="156" t="s">
        <v>90</v>
      </c>
      <c r="H2736" s="156" t="s">
        <v>6568</v>
      </c>
      <c r="I2736" s="155">
        <v>2805000</v>
      </c>
      <c r="J2736" s="157" t="s">
        <v>247</v>
      </c>
      <c r="K2736" s="157"/>
      <c r="L2736" s="155">
        <v>2022</v>
      </c>
      <c r="M2736" s="158">
        <v>91446</v>
      </c>
      <c r="N2736" s="159">
        <v>134742578.27000001</v>
      </c>
      <c r="O2736" s="159">
        <v>125242598.76000001</v>
      </c>
      <c r="P2736" s="159">
        <v>90304947.549999997</v>
      </c>
      <c r="Q2736" s="159">
        <v>63818741</v>
      </c>
      <c r="R2736" s="159">
        <v>26486206.550000001</v>
      </c>
      <c r="S2736" s="159">
        <v>9499979.5099999998</v>
      </c>
      <c r="T2736" s="159">
        <v>106419.31</v>
      </c>
      <c r="U2736" s="159">
        <v>129339896.81999999</v>
      </c>
      <c r="V2736" s="159">
        <v>111422683.04000001</v>
      </c>
      <c r="W2736" s="159">
        <v>68921925.650000006</v>
      </c>
      <c r="X2736" s="159">
        <v>1229640</v>
      </c>
      <c r="Y2736" s="159">
        <v>17917213.780000001</v>
      </c>
      <c r="Z2736" s="159">
        <v>4607218</v>
      </c>
      <c r="AA2736" s="159">
        <v>0</v>
      </c>
      <c r="AB2736" s="159">
        <v>4607218</v>
      </c>
      <c r="AC2736" s="159">
        <v>6573501</v>
      </c>
      <c r="AD2736" s="159">
        <v>5000000</v>
      </c>
      <c r="AE2736" s="159">
        <v>33000000</v>
      </c>
      <c r="AF2736" s="159">
        <v>13819915.720000001</v>
      </c>
      <c r="AG2736" s="159">
        <v>2141439.48</v>
      </c>
      <c r="AH2736" s="159">
        <v>2422859.2999999998</v>
      </c>
      <c r="AI2736" s="159">
        <v>0</v>
      </c>
      <c r="AJ2736" s="159">
        <v>0</v>
      </c>
    </row>
    <row r="2737" spans="1:36">
      <c r="A2737" s="153">
        <v>28</v>
      </c>
      <c r="B2737" s="154">
        <v>6</v>
      </c>
      <c r="C2737" s="154">
        <v>0</v>
      </c>
      <c r="D2737" s="155">
        <v>0</v>
      </c>
      <c r="E2737" s="155" t="s">
        <v>90</v>
      </c>
      <c r="F2737" s="156" t="s">
        <v>6569</v>
      </c>
      <c r="G2737" s="156" t="s">
        <v>90</v>
      </c>
      <c r="H2737" s="156" t="s">
        <v>6570</v>
      </c>
      <c r="I2737" s="155">
        <v>2806000</v>
      </c>
      <c r="J2737" s="157" t="s">
        <v>246</v>
      </c>
      <c r="K2737" s="157"/>
      <c r="L2737" s="155">
        <v>2022</v>
      </c>
      <c r="M2737" s="158">
        <v>56661</v>
      </c>
      <c r="N2737" s="159">
        <v>90207050.5</v>
      </c>
      <c r="O2737" s="159">
        <v>77912295.359999999</v>
      </c>
      <c r="P2737" s="159">
        <v>55108257.380000003</v>
      </c>
      <c r="Q2737" s="159">
        <v>38856317</v>
      </c>
      <c r="R2737" s="159">
        <v>16251940.380000001</v>
      </c>
      <c r="S2737" s="159">
        <v>12294755.140000001</v>
      </c>
      <c r="T2737" s="159">
        <v>55879.29</v>
      </c>
      <c r="U2737" s="159">
        <v>86656484.379999995</v>
      </c>
      <c r="V2737" s="159">
        <v>72458519.760000005</v>
      </c>
      <c r="W2737" s="159">
        <v>44879706.229999997</v>
      </c>
      <c r="X2737" s="159">
        <v>571901.78</v>
      </c>
      <c r="Y2737" s="159">
        <v>14197964.619999999</v>
      </c>
      <c r="Z2737" s="159">
        <v>17966069.77</v>
      </c>
      <c r="AA2737" s="159">
        <v>7000000</v>
      </c>
      <c r="AB2737" s="159">
        <v>10966069.77</v>
      </c>
      <c r="AC2737" s="159">
        <v>6643648</v>
      </c>
      <c r="AD2737" s="159">
        <v>6643648</v>
      </c>
      <c r="AE2737" s="159">
        <v>16954077.02</v>
      </c>
      <c r="AF2737" s="159">
        <v>5453775.5999999996</v>
      </c>
      <c r="AG2737" s="159">
        <v>2250964.66</v>
      </c>
      <c r="AH2737" s="159">
        <v>2231090.61</v>
      </c>
      <c r="AI2737" s="159">
        <v>0</v>
      </c>
      <c r="AJ2737" s="159">
        <v>1559.02</v>
      </c>
    </row>
    <row r="2738" spans="1:36">
      <c r="A2738" s="153">
        <v>28</v>
      </c>
      <c r="B2738" s="154">
        <v>7</v>
      </c>
      <c r="C2738" s="154">
        <v>0</v>
      </c>
      <c r="D2738" s="155">
        <v>0</v>
      </c>
      <c r="E2738" s="155" t="s">
        <v>90</v>
      </c>
      <c r="F2738" s="156" t="s">
        <v>6571</v>
      </c>
      <c r="G2738" s="156" t="s">
        <v>90</v>
      </c>
      <c r="H2738" s="156" t="s">
        <v>6572</v>
      </c>
      <c r="I2738" s="155">
        <v>2807000</v>
      </c>
      <c r="J2738" s="157" t="s">
        <v>245</v>
      </c>
      <c r="K2738" s="157"/>
      <c r="L2738" s="155">
        <v>2022</v>
      </c>
      <c r="M2738" s="158">
        <v>92933</v>
      </c>
      <c r="N2738" s="159">
        <v>120341056.02</v>
      </c>
      <c r="O2738" s="159">
        <v>107486497.61</v>
      </c>
      <c r="P2738" s="159">
        <v>74059461.5</v>
      </c>
      <c r="Q2738" s="159">
        <v>56099297</v>
      </c>
      <c r="R2738" s="159">
        <v>17960164.5</v>
      </c>
      <c r="S2738" s="159">
        <v>12854558.41</v>
      </c>
      <c r="T2738" s="159">
        <v>118474.68</v>
      </c>
      <c r="U2738" s="159">
        <v>122114478.37</v>
      </c>
      <c r="V2738" s="159">
        <v>98691795.519999996</v>
      </c>
      <c r="W2738" s="159">
        <v>64931702.259999998</v>
      </c>
      <c r="X2738" s="159">
        <v>209845.18</v>
      </c>
      <c r="Y2738" s="159">
        <v>23422682.850000001</v>
      </c>
      <c r="Z2738" s="159">
        <v>15836263.859999999</v>
      </c>
      <c r="AA2738" s="159">
        <v>5347755.53</v>
      </c>
      <c r="AB2738" s="159">
        <v>10488508.329999998</v>
      </c>
      <c r="AC2738" s="159">
        <v>3160677.86</v>
      </c>
      <c r="AD2738" s="159">
        <v>3160677.86</v>
      </c>
      <c r="AE2738" s="159">
        <v>14356728.529999999</v>
      </c>
      <c r="AF2738" s="159">
        <v>8794702.0899999999</v>
      </c>
      <c r="AG2738" s="159">
        <v>2215122.36</v>
      </c>
      <c r="AH2738" s="159">
        <v>3533809.66</v>
      </c>
      <c r="AI2738" s="159">
        <v>0</v>
      </c>
      <c r="AJ2738" s="159">
        <v>0</v>
      </c>
    </row>
    <row r="2739" spans="1:36">
      <c r="A2739" s="153">
        <v>28</v>
      </c>
      <c r="B2739" s="154">
        <v>8</v>
      </c>
      <c r="C2739" s="154">
        <v>0</v>
      </c>
      <c r="D2739" s="155">
        <v>0</v>
      </c>
      <c r="E2739" s="155" t="s">
        <v>90</v>
      </c>
      <c r="F2739" s="156" t="s">
        <v>6573</v>
      </c>
      <c r="G2739" s="156" t="s">
        <v>90</v>
      </c>
      <c r="H2739" s="156" t="s">
        <v>6574</v>
      </c>
      <c r="I2739" s="155">
        <v>2808000</v>
      </c>
      <c r="J2739" s="157" t="s">
        <v>244</v>
      </c>
      <c r="K2739" s="157"/>
      <c r="L2739" s="155">
        <v>2022</v>
      </c>
      <c r="M2739" s="158">
        <v>62536</v>
      </c>
      <c r="N2739" s="159">
        <v>84117810.560000002</v>
      </c>
      <c r="O2739" s="159">
        <v>73543194.060000002</v>
      </c>
      <c r="P2739" s="159">
        <v>54453085.850000001</v>
      </c>
      <c r="Q2739" s="159">
        <v>42121829</v>
      </c>
      <c r="R2739" s="159">
        <v>12331256.85</v>
      </c>
      <c r="S2739" s="159">
        <v>10574616.5</v>
      </c>
      <c r="T2739" s="159">
        <v>177256.58</v>
      </c>
      <c r="U2739" s="159">
        <v>82261756.349999994</v>
      </c>
      <c r="V2739" s="159">
        <v>62989498.560000002</v>
      </c>
      <c r="W2739" s="159">
        <v>39240758</v>
      </c>
      <c r="X2739" s="159">
        <v>448625.91999999998</v>
      </c>
      <c r="Y2739" s="159">
        <v>19272257.789999999</v>
      </c>
      <c r="Z2739" s="159">
        <v>11026251.890000001</v>
      </c>
      <c r="AA2739" s="159">
        <v>7000000</v>
      </c>
      <c r="AB2739" s="159">
        <v>4026251.8900000006</v>
      </c>
      <c r="AC2739" s="159">
        <v>3722563.74</v>
      </c>
      <c r="AD2739" s="159">
        <v>2783384.21</v>
      </c>
      <c r="AE2739" s="159">
        <v>22649712.079999998</v>
      </c>
      <c r="AF2739" s="159">
        <v>10553695.5</v>
      </c>
      <c r="AG2739" s="159">
        <v>1507300.5</v>
      </c>
      <c r="AH2739" s="159">
        <v>2039766.99</v>
      </c>
      <c r="AI2739" s="159">
        <v>0</v>
      </c>
      <c r="AJ2739" s="159">
        <v>0</v>
      </c>
    </row>
    <row r="2740" spans="1:36">
      <c r="A2740" s="153">
        <v>28</v>
      </c>
      <c r="B2740" s="154">
        <v>9</v>
      </c>
      <c r="C2740" s="154">
        <v>0</v>
      </c>
      <c r="D2740" s="155">
        <v>0</v>
      </c>
      <c r="E2740" s="155" t="s">
        <v>90</v>
      </c>
      <c r="F2740" s="156" t="s">
        <v>6575</v>
      </c>
      <c r="G2740" s="156" t="s">
        <v>90</v>
      </c>
      <c r="H2740" s="156" t="s">
        <v>6576</v>
      </c>
      <c r="I2740" s="155">
        <v>2809000</v>
      </c>
      <c r="J2740" s="157" t="s">
        <v>243</v>
      </c>
      <c r="K2740" s="157"/>
      <c r="L2740" s="155">
        <v>2022</v>
      </c>
      <c r="M2740" s="158">
        <v>41311</v>
      </c>
      <c r="N2740" s="159">
        <v>61632814.240000002</v>
      </c>
      <c r="O2740" s="159">
        <v>54066272.93</v>
      </c>
      <c r="P2740" s="159">
        <v>42877030.219999999</v>
      </c>
      <c r="Q2740" s="159">
        <v>31411184</v>
      </c>
      <c r="R2740" s="159">
        <v>11465846.220000001</v>
      </c>
      <c r="S2740" s="159">
        <v>7566541.3099999996</v>
      </c>
      <c r="T2740" s="159">
        <v>620625.05000000005</v>
      </c>
      <c r="U2740" s="159">
        <v>53272965.020000003</v>
      </c>
      <c r="V2740" s="159">
        <v>46602599.899999999</v>
      </c>
      <c r="W2740" s="159">
        <v>31275783.399999999</v>
      </c>
      <c r="X2740" s="159">
        <v>693621.32</v>
      </c>
      <c r="Y2740" s="159">
        <v>6670365.1200000001</v>
      </c>
      <c r="Z2740" s="159">
        <v>2831030</v>
      </c>
      <c r="AA2740" s="159">
        <v>0</v>
      </c>
      <c r="AB2740" s="159">
        <v>2831030</v>
      </c>
      <c r="AC2740" s="159">
        <v>3168815.4</v>
      </c>
      <c r="AD2740" s="159">
        <v>3168815.4</v>
      </c>
      <c r="AE2740" s="159">
        <v>24645855</v>
      </c>
      <c r="AF2740" s="159">
        <v>7463673.0300000003</v>
      </c>
      <c r="AG2740" s="159">
        <v>543000</v>
      </c>
      <c r="AH2740" s="159">
        <v>1292067.3899999999</v>
      </c>
      <c r="AI2740" s="159">
        <v>0</v>
      </c>
      <c r="AJ2740" s="159">
        <v>0</v>
      </c>
    </row>
    <row r="2741" spans="1:36">
      <c r="A2741" s="153">
        <v>28</v>
      </c>
      <c r="B2741" s="154">
        <v>10</v>
      </c>
      <c r="C2741" s="154">
        <v>0</v>
      </c>
      <c r="D2741" s="155">
        <v>0</v>
      </c>
      <c r="E2741" s="155" t="s">
        <v>90</v>
      </c>
      <c r="F2741" s="156" t="s">
        <v>6577</v>
      </c>
      <c r="G2741" s="156" t="s">
        <v>90</v>
      </c>
      <c r="H2741" s="156" t="s">
        <v>6578</v>
      </c>
      <c r="I2741" s="155">
        <v>2810000</v>
      </c>
      <c r="J2741" s="157" t="s">
        <v>242</v>
      </c>
      <c r="K2741" s="157"/>
      <c r="L2741" s="155">
        <v>2022</v>
      </c>
      <c r="M2741" s="158">
        <v>49970</v>
      </c>
      <c r="N2741" s="159">
        <v>60734994.82</v>
      </c>
      <c r="O2741" s="159">
        <v>56927640.590000004</v>
      </c>
      <c r="P2741" s="159">
        <v>39930908.880000003</v>
      </c>
      <c r="Q2741" s="159">
        <v>28219390</v>
      </c>
      <c r="R2741" s="159">
        <v>11711518.880000001</v>
      </c>
      <c r="S2741" s="159">
        <v>3807354.23</v>
      </c>
      <c r="T2741" s="159">
        <v>29684.560000000001</v>
      </c>
      <c r="U2741" s="159">
        <v>57771075.18</v>
      </c>
      <c r="V2741" s="159">
        <v>51469339.810000002</v>
      </c>
      <c r="W2741" s="159">
        <v>34610935</v>
      </c>
      <c r="X2741" s="159">
        <v>981646.75</v>
      </c>
      <c r="Y2741" s="159">
        <v>6301735.3700000001</v>
      </c>
      <c r="Z2741" s="159">
        <v>5603307.1200000001</v>
      </c>
      <c r="AA2741" s="159">
        <v>0</v>
      </c>
      <c r="AB2741" s="159">
        <v>5603307.1200000001</v>
      </c>
      <c r="AC2741" s="159">
        <v>1700000</v>
      </c>
      <c r="AD2741" s="159">
        <v>1700000</v>
      </c>
      <c r="AE2741" s="159">
        <v>24320400</v>
      </c>
      <c r="AF2741" s="159">
        <v>5458300.7800000003</v>
      </c>
      <c r="AG2741" s="159">
        <v>266032.48</v>
      </c>
      <c r="AH2741" s="159">
        <v>236415.18</v>
      </c>
      <c r="AI2741" s="159">
        <v>0</v>
      </c>
      <c r="AJ2741" s="159">
        <v>0</v>
      </c>
    </row>
    <row r="2742" spans="1:36">
      <c r="A2742" s="153">
        <v>28</v>
      </c>
      <c r="B2742" s="154">
        <v>11</v>
      </c>
      <c r="C2742" s="154">
        <v>0</v>
      </c>
      <c r="D2742" s="155">
        <v>0</v>
      </c>
      <c r="E2742" s="155" t="s">
        <v>90</v>
      </c>
      <c r="F2742" s="156" t="s">
        <v>6579</v>
      </c>
      <c r="G2742" s="156" t="s">
        <v>90</v>
      </c>
      <c r="H2742" s="156" t="s">
        <v>6580</v>
      </c>
      <c r="I2742" s="155">
        <v>2811000</v>
      </c>
      <c r="J2742" s="157" t="s">
        <v>241</v>
      </c>
      <c r="K2742" s="157"/>
      <c r="L2742" s="155">
        <v>2022</v>
      </c>
      <c r="M2742" s="158">
        <v>32940</v>
      </c>
      <c r="N2742" s="159">
        <v>55763396.409999996</v>
      </c>
      <c r="O2742" s="159">
        <v>45331772.670000002</v>
      </c>
      <c r="P2742" s="159">
        <v>36982092.359999999</v>
      </c>
      <c r="Q2742" s="159">
        <v>23334269</v>
      </c>
      <c r="R2742" s="159">
        <v>13647823.359999999</v>
      </c>
      <c r="S2742" s="159">
        <v>10431623.74</v>
      </c>
      <c r="T2742" s="159">
        <v>8061.4</v>
      </c>
      <c r="U2742" s="159">
        <v>48721650.700000003</v>
      </c>
      <c r="V2742" s="159">
        <v>42485390.240000002</v>
      </c>
      <c r="W2742" s="159">
        <v>22293999.289999999</v>
      </c>
      <c r="X2742" s="159">
        <v>217281.86</v>
      </c>
      <c r="Y2742" s="159">
        <v>6236260.46</v>
      </c>
      <c r="Z2742" s="159">
        <v>3884853.21</v>
      </c>
      <c r="AA2742" s="159">
        <v>3685000</v>
      </c>
      <c r="AB2742" s="159">
        <v>199853.20999999996</v>
      </c>
      <c r="AC2742" s="159">
        <v>1477140</v>
      </c>
      <c r="AD2742" s="159">
        <v>1477140</v>
      </c>
      <c r="AE2742" s="159">
        <v>9501711.9600000009</v>
      </c>
      <c r="AF2742" s="159">
        <v>2846382.43</v>
      </c>
      <c r="AG2742" s="159">
        <v>733794.08</v>
      </c>
      <c r="AH2742" s="159">
        <v>709656.87</v>
      </c>
      <c r="AI2742" s="159">
        <v>0</v>
      </c>
      <c r="AJ2742" s="159">
        <v>1096.7</v>
      </c>
    </row>
    <row r="2743" spans="1:36">
      <c r="A2743" s="153">
        <v>28</v>
      </c>
      <c r="B2743" s="154">
        <v>12</v>
      </c>
      <c r="C2743" s="154">
        <v>0</v>
      </c>
      <c r="D2743" s="155">
        <v>0</v>
      </c>
      <c r="E2743" s="155" t="s">
        <v>90</v>
      </c>
      <c r="F2743" s="156" t="s">
        <v>6581</v>
      </c>
      <c r="G2743" s="156" t="s">
        <v>90</v>
      </c>
      <c r="H2743" s="156" t="s">
        <v>6582</v>
      </c>
      <c r="I2743" s="155">
        <v>2812000</v>
      </c>
      <c r="J2743" s="157" t="s">
        <v>240</v>
      </c>
      <c r="K2743" s="157"/>
      <c r="L2743" s="155">
        <v>2022</v>
      </c>
      <c r="M2743" s="158">
        <v>43900</v>
      </c>
      <c r="N2743" s="159">
        <v>46189491.18</v>
      </c>
      <c r="O2743" s="159">
        <v>39423554.509999998</v>
      </c>
      <c r="P2743" s="159">
        <v>27141459.75</v>
      </c>
      <c r="Q2743" s="159">
        <v>17698236</v>
      </c>
      <c r="R2743" s="159">
        <v>9443223.75</v>
      </c>
      <c r="S2743" s="159">
        <v>6765936.6699999999</v>
      </c>
      <c r="T2743" s="159">
        <v>7113.99</v>
      </c>
      <c r="U2743" s="159">
        <v>45023470.189999998</v>
      </c>
      <c r="V2743" s="159">
        <v>36368663.390000001</v>
      </c>
      <c r="W2743" s="159">
        <v>24788827.199999999</v>
      </c>
      <c r="X2743" s="159">
        <v>455034.23</v>
      </c>
      <c r="Y2743" s="159">
        <v>8654806.8000000007</v>
      </c>
      <c r="Z2743" s="159">
        <v>4558853.58</v>
      </c>
      <c r="AA2743" s="159">
        <v>1920000</v>
      </c>
      <c r="AB2743" s="159">
        <v>2638853.58</v>
      </c>
      <c r="AC2743" s="159">
        <v>1646400</v>
      </c>
      <c r="AD2743" s="159">
        <v>1646400</v>
      </c>
      <c r="AE2743" s="159">
        <v>14655600</v>
      </c>
      <c r="AF2743" s="159">
        <v>3054891.12</v>
      </c>
      <c r="AG2743" s="159">
        <v>21649.65</v>
      </c>
      <c r="AH2743" s="159">
        <v>204714.38</v>
      </c>
      <c r="AI2743" s="159">
        <v>0</v>
      </c>
      <c r="AJ2743" s="159">
        <v>0</v>
      </c>
    </row>
    <row r="2744" spans="1:36">
      <c r="A2744" s="153">
        <v>28</v>
      </c>
      <c r="B2744" s="154">
        <v>13</v>
      </c>
      <c r="C2744" s="154">
        <v>0</v>
      </c>
      <c r="D2744" s="155">
        <v>0</v>
      </c>
      <c r="E2744" s="155" t="s">
        <v>90</v>
      </c>
      <c r="F2744" s="156" t="s">
        <v>6583</v>
      </c>
      <c r="G2744" s="156" t="s">
        <v>90</v>
      </c>
      <c r="H2744" s="156" t="s">
        <v>6584</v>
      </c>
      <c r="I2744" s="155">
        <v>2813000</v>
      </c>
      <c r="J2744" s="157" t="s">
        <v>239</v>
      </c>
      <c r="K2744" s="157"/>
      <c r="L2744" s="155">
        <v>2022</v>
      </c>
      <c r="M2744" s="158">
        <v>34281</v>
      </c>
      <c r="N2744" s="159">
        <v>58624383.039999999</v>
      </c>
      <c r="O2744" s="159">
        <v>53803314.68</v>
      </c>
      <c r="P2744" s="159">
        <v>43629982.269999996</v>
      </c>
      <c r="Q2744" s="159">
        <v>28429712</v>
      </c>
      <c r="R2744" s="159">
        <v>15200270.27</v>
      </c>
      <c r="S2744" s="159">
        <v>4821068.3600000003</v>
      </c>
      <c r="T2744" s="159">
        <v>198975.42</v>
      </c>
      <c r="U2744" s="159">
        <v>52603024.939999998</v>
      </c>
      <c r="V2744" s="159">
        <v>49532025.75</v>
      </c>
      <c r="W2744" s="159">
        <v>32295571.649999999</v>
      </c>
      <c r="X2744" s="159">
        <v>560378</v>
      </c>
      <c r="Y2744" s="159">
        <v>3070999.19</v>
      </c>
      <c r="Z2744" s="159">
        <v>1617080.54</v>
      </c>
      <c r="AA2744" s="159">
        <v>0</v>
      </c>
      <c r="AB2744" s="159">
        <v>1617080.54</v>
      </c>
      <c r="AC2744" s="159">
        <v>1000000</v>
      </c>
      <c r="AD2744" s="159">
        <v>1000000</v>
      </c>
      <c r="AE2744" s="159">
        <v>18787474.649999999</v>
      </c>
      <c r="AF2744" s="159">
        <v>4271288.93</v>
      </c>
      <c r="AG2744" s="159">
        <v>1292885.29</v>
      </c>
      <c r="AH2744" s="159">
        <v>1209587.82</v>
      </c>
      <c r="AI2744" s="159">
        <v>0</v>
      </c>
      <c r="AJ2744" s="159">
        <v>0</v>
      </c>
    </row>
    <row r="2745" spans="1:36">
      <c r="A2745" s="153">
        <v>28</v>
      </c>
      <c r="B2745" s="154">
        <v>14</v>
      </c>
      <c r="C2745" s="154">
        <v>0</v>
      </c>
      <c r="D2745" s="155">
        <v>0</v>
      </c>
      <c r="E2745" s="155" t="s">
        <v>90</v>
      </c>
      <c r="F2745" s="156" t="s">
        <v>6585</v>
      </c>
      <c r="G2745" s="156" t="s">
        <v>90</v>
      </c>
      <c r="H2745" s="156" t="s">
        <v>6586</v>
      </c>
      <c r="I2745" s="155">
        <v>2814000</v>
      </c>
      <c r="J2745" s="157" t="s">
        <v>238</v>
      </c>
      <c r="K2745" s="157"/>
      <c r="L2745" s="155">
        <v>2022</v>
      </c>
      <c r="M2745" s="158">
        <v>126334</v>
      </c>
      <c r="N2745" s="159">
        <v>153382488.47999999</v>
      </c>
      <c r="O2745" s="159">
        <v>131782670.73999999</v>
      </c>
      <c r="P2745" s="159">
        <v>71469321.599999994</v>
      </c>
      <c r="Q2745" s="159">
        <v>50438560</v>
      </c>
      <c r="R2745" s="159">
        <v>21030761.600000001</v>
      </c>
      <c r="S2745" s="159">
        <v>21599817.739999998</v>
      </c>
      <c r="T2745" s="159">
        <v>485434.11</v>
      </c>
      <c r="U2745" s="159">
        <v>172032911.27000001</v>
      </c>
      <c r="V2745" s="159">
        <v>109206267.88</v>
      </c>
      <c r="W2745" s="159">
        <v>66853647.539999999</v>
      </c>
      <c r="X2745" s="159">
        <v>644448.62</v>
      </c>
      <c r="Y2745" s="159">
        <v>62826643.390000001</v>
      </c>
      <c r="Z2745" s="159">
        <v>31961605.420000002</v>
      </c>
      <c r="AA2745" s="159">
        <v>21000000</v>
      </c>
      <c r="AB2745" s="159">
        <v>10961605.420000002</v>
      </c>
      <c r="AC2745" s="159">
        <v>4763756</v>
      </c>
      <c r="AD2745" s="159">
        <v>4763756</v>
      </c>
      <c r="AE2745" s="159">
        <v>43356289.670000002</v>
      </c>
      <c r="AF2745" s="159">
        <v>22576402.859999999</v>
      </c>
      <c r="AG2745" s="159">
        <v>2339963.65</v>
      </c>
      <c r="AH2745" s="159">
        <v>1095778.57</v>
      </c>
      <c r="AI2745" s="159">
        <v>0</v>
      </c>
      <c r="AJ2745" s="159">
        <v>2510.5500000000002</v>
      </c>
    </row>
    <row r="2746" spans="1:36">
      <c r="A2746" s="153">
        <v>28</v>
      </c>
      <c r="B2746" s="154">
        <v>15</v>
      </c>
      <c r="C2746" s="154">
        <v>0</v>
      </c>
      <c r="D2746" s="155">
        <v>0</v>
      </c>
      <c r="E2746" s="155" t="s">
        <v>90</v>
      </c>
      <c r="F2746" s="156" t="s">
        <v>6587</v>
      </c>
      <c r="G2746" s="156" t="s">
        <v>90</v>
      </c>
      <c r="H2746" s="156" t="s">
        <v>6588</v>
      </c>
      <c r="I2746" s="155">
        <v>2815000</v>
      </c>
      <c r="J2746" s="157" t="s">
        <v>237</v>
      </c>
      <c r="K2746" s="157"/>
      <c r="L2746" s="155">
        <v>2022</v>
      </c>
      <c r="M2746" s="158">
        <v>104526</v>
      </c>
      <c r="N2746" s="159">
        <v>157617437.16</v>
      </c>
      <c r="O2746" s="159">
        <v>142649384.41</v>
      </c>
      <c r="P2746" s="159">
        <v>108116644.45</v>
      </c>
      <c r="Q2746" s="159">
        <v>76209512</v>
      </c>
      <c r="R2746" s="159">
        <v>31907132.449999999</v>
      </c>
      <c r="S2746" s="159">
        <v>14968052.75</v>
      </c>
      <c r="T2746" s="159">
        <v>279953.03000000003</v>
      </c>
      <c r="U2746" s="159">
        <v>165335035.69</v>
      </c>
      <c r="V2746" s="159">
        <v>135011026.59</v>
      </c>
      <c r="W2746" s="159">
        <v>73450850.579999998</v>
      </c>
      <c r="X2746" s="159">
        <v>1378516.79</v>
      </c>
      <c r="Y2746" s="159">
        <v>30324009.100000001</v>
      </c>
      <c r="Z2746" s="159">
        <v>15007765.76</v>
      </c>
      <c r="AA2746" s="159">
        <v>3000000</v>
      </c>
      <c r="AB2746" s="159">
        <v>12007765.76</v>
      </c>
      <c r="AC2746" s="159">
        <v>2882000</v>
      </c>
      <c r="AD2746" s="159">
        <v>2882000</v>
      </c>
      <c r="AE2746" s="159">
        <v>42106128.450000003</v>
      </c>
      <c r="AF2746" s="159">
        <v>7638357.8200000003</v>
      </c>
      <c r="AG2746" s="159">
        <v>7214968.7999999998</v>
      </c>
      <c r="AH2746" s="159">
        <v>7295098.2300000004</v>
      </c>
      <c r="AI2746" s="159">
        <v>0</v>
      </c>
      <c r="AJ2746" s="159">
        <v>0</v>
      </c>
    </row>
    <row r="2747" spans="1:36">
      <c r="A2747" s="153">
        <v>28</v>
      </c>
      <c r="B2747" s="154">
        <v>16</v>
      </c>
      <c r="C2747" s="154">
        <v>0</v>
      </c>
      <c r="D2747" s="155">
        <v>0</v>
      </c>
      <c r="E2747" s="155" t="s">
        <v>90</v>
      </c>
      <c r="F2747" s="156" t="s">
        <v>6589</v>
      </c>
      <c r="G2747" s="156" t="s">
        <v>90</v>
      </c>
      <c r="H2747" s="156" t="s">
        <v>6590</v>
      </c>
      <c r="I2747" s="155">
        <v>2816000</v>
      </c>
      <c r="J2747" s="157" t="s">
        <v>236</v>
      </c>
      <c r="K2747" s="157"/>
      <c r="L2747" s="155">
        <v>2022</v>
      </c>
      <c r="M2747" s="158">
        <v>56328</v>
      </c>
      <c r="N2747" s="159">
        <v>73433487.560000002</v>
      </c>
      <c r="O2747" s="159">
        <v>65517826.130000003</v>
      </c>
      <c r="P2747" s="159">
        <v>51260598.829999998</v>
      </c>
      <c r="Q2747" s="159">
        <v>39899169</v>
      </c>
      <c r="R2747" s="159">
        <v>11361429.83</v>
      </c>
      <c r="S2747" s="159">
        <v>7915661.4299999997</v>
      </c>
      <c r="T2747" s="159">
        <v>33518.550000000003</v>
      </c>
      <c r="U2747" s="159">
        <v>73395801.900000006</v>
      </c>
      <c r="V2747" s="159">
        <v>61390593.590000004</v>
      </c>
      <c r="W2747" s="159">
        <v>35393147.670000002</v>
      </c>
      <c r="X2747" s="159">
        <v>211031.08</v>
      </c>
      <c r="Y2747" s="159">
        <v>12005208.310000001</v>
      </c>
      <c r="Z2747" s="159">
        <v>3856036.74</v>
      </c>
      <c r="AA2747" s="159">
        <v>0</v>
      </c>
      <c r="AB2747" s="159">
        <v>3856036.74</v>
      </c>
      <c r="AC2747" s="159">
        <v>3003996</v>
      </c>
      <c r="AD2747" s="159">
        <v>3003996</v>
      </c>
      <c r="AE2747" s="159">
        <v>7603992</v>
      </c>
      <c r="AF2747" s="159">
        <v>4127232.54</v>
      </c>
      <c r="AG2747" s="159">
        <v>547243.63</v>
      </c>
      <c r="AH2747" s="159">
        <v>2962611.02</v>
      </c>
      <c r="AI2747" s="159">
        <v>0</v>
      </c>
      <c r="AJ2747" s="159">
        <v>0</v>
      </c>
    </row>
    <row r="2748" spans="1:36">
      <c r="A2748" s="153">
        <v>28</v>
      </c>
      <c r="B2748" s="154">
        <v>17</v>
      </c>
      <c r="C2748" s="154">
        <v>0</v>
      </c>
      <c r="D2748" s="155">
        <v>0</v>
      </c>
      <c r="E2748" s="155" t="s">
        <v>90</v>
      </c>
      <c r="F2748" s="156" t="s">
        <v>6591</v>
      </c>
      <c r="G2748" s="156" t="s">
        <v>90</v>
      </c>
      <c r="H2748" s="156" t="s">
        <v>6592</v>
      </c>
      <c r="I2748" s="155">
        <v>2817000</v>
      </c>
      <c r="J2748" s="157" t="s">
        <v>235</v>
      </c>
      <c r="K2748" s="157"/>
      <c r="L2748" s="155">
        <v>2022</v>
      </c>
      <c r="M2748" s="158">
        <v>69678</v>
      </c>
      <c r="N2748" s="159">
        <v>83284287.879999995</v>
      </c>
      <c r="O2748" s="159">
        <v>79863858.680000007</v>
      </c>
      <c r="P2748" s="159">
        <v>61362462.399999999</v>
      </c>
      <c r="Q2748" s="159">
        <v>39293938</v>
      </c>
      <c r="R2748" s="159">
        <v>22068524.399999999</v>
      </c>
      <c r="S2748" s="159">
        <v>3420429.2</v>
      </c>
      <c r="T2748" s="159">
        <v>309</v>
      </c>
      <c r="U2748" s="159">
        <v>95358304.840000004</v>
      </c>
      <c r="V2748" s="159">
        <v>74480467.159999996</v>
      </c>
      <c r="W2748" s="159">
        <v>50909974.619999997</v>
      </c>
      <c r="X2748" s="159">
        <v>643737.55000000005</v>
      </c>
      <c r="Y2748" s="159">
        <v>20877837.68</v>
      </c>
      <c r="Z2748" s="159">
        <v>16708568.75</v>
      </c>
      <c r="AA2748" s="159">
        <v>15000000</v>
      </c>
      <c r="AB2748" s="159">
        <v>1708568.75</v>
      </c>
      <c r="AC2748" s="159">
        <v>2474000</v>
      </c>
      <c r="AD2748" s="159">
        <v>2474000</v>
      </c>
      <c r="AE2748" s="159">
        <v>29002000</v>
      </c>
      <c r="AF2748" s="159">
        <v>5383391.5199999996</v>
      </c>
      <c r="AG2748" s="159">
        <v>1087770.92</v>
      </c>
      <c r="AH2748" s="159">
        <v>1190201.52</v>
      </c>
      <c r="AI2748" s="159">
        <v>0</v>
      </c>
      <c r="AJ2748" s="159">
        <v>0</v>
      </c>
    </row>
    <row r="2749" spans="1:36">
      <c r="A2749" s="153">
        <v>28</v>
      </c>
      <c r="B2749" s="154">
        <v>18</v>
      </c>
      <c r="C2749" s="154">
        <v>0</v>
      </c>
      <c r="D2749" s="155">
        <v>0</v>
      </c>
      <c r="E2749" s="155" t="s">
        <v>90</v>
      </c>
      <c r="F2749" s="156" t="s">
        <v>6593</v>
      </c>
      <c r="G2749" s="156" t="s">
        <v>90</v>
      </c>
      <c r="H2749" s="156" t="s">
        <v>6594</v>
      </c>
      <c r="I2749" s="155">
        <v>2818000</v>
      </c>
      <c r="J2749" s="157" t="s">
        <v>234</v>
      </c>
      <c r="K2749" s="157"/>
      <c r="L2749" s="155">
        <v>2022</v>
      </c>
      <c r="M2749" s="158">
        <v>26825</v>
      </c>
      <c r="N2749" s="159">
        <v>43714092.130000003</v>
      </c>
      <c r="O2749" s="159">
        <v>32163507.809999999</v>
      </c>
      <c r="P2749" s="159">
        <v>25882121.240000002</v>
      </c>
      <c r="Q2749" s="159">
        <v>16350834</v>
      </c>
      <c r="R2749" s="159">
        <v>9531287.2400000002</v>
      </c>
      <c r="S2749" s="159">
        <v>11550584.32</v>
      </c>
      <c r="T2749" s="159">
        <v>40612.75</v>
      </c>
      <c r="U2749" s="159">
        <v>43326442.369999997</v>
      </c>
      <c r="V2749" s="159">
        <v>31119355.219999999</v>
      </c>
      <c r="W2749" s="159">
        <v>19486463.559999999</v>
      </c>
      <c r="X2749" s="159">
        <v>332970</v>
      </c>
      <c r="Y2749" s="159">
        <v>12207087.15</v>
      </c>
      <c r="Z2749" s="159">
        <v>4141078.31</v>
      </c>
      <c r="AA2749" s="159">
        <v>0</v>
      </c>
      <c r="AB2749" s="159">
        <v>4141078.31</v>
      </c>
      <c r="AC2749" s="159">
        <v>0</v>
      </c>
      <c r="AD2749" s="159">
        <v>0</v>
      </c>
      <c r="AE2749" s="159">
        <v>11241171.6</v>
      </c>
      <c r="AF2749" s="159">
        <v>1044152.59</v>
      </c>
      <c r="AG2749" s="159">
        <v>1952440.27</v>
      </c>
      <c r="AH2749" s="159">
        <v>2505235.39</v>
      </c>
      <c r="AI2749" s="159">
        <v>0</v>
      </c>
      <c r="AJ2749" s="159">
        <v>1171.5999999999999</v>
      </c>
    </row>
    <row r="2750" spans="1:36">
      <c r="A2750" s="153">
        <v>28</v>
      </c>
      <c r="B2750" s="154">
        <v>19</v>
      </c>
      <c r="C2750" s="154">
        <v>0</v>
      </c>
      <c r="D2750" s="155">
        <v>0</v>
      </c>
      <c r="E2750" s="155" t="s">
        <v>90</v>
      </c>
      <c r="F2750" s="156" t="s">
        <v>6595</v>
      </c>
      <c r="G2750" s="156" t="s">
        <v>90</v>
      </c>
      <c r="H2750" s="156" t="s">
        <v>6596</v>
      </c>
      <c r="I2750" s="155">
        <v>2819000</v>
      </c>
      <c r="J2750" s="157" t="s">
        <v>233</v>
      </c>
      <c r="K2750" s="157"/>
      <c r="L2750" s="155">
        <v>2022</v>
      </c>
      <c r="M2750" s="158">
        <v>22796</v>
      </c>
      <c r="N2750" s="159">
        <v>46965476.340000004</v>
      </c>
      <c r="O2750" s="159">
        <v>44071682.189999998</v>
      </c>
      <c r="P2750" s="159">
        <v>31588153.710000001</v>
      </c>
      <c r="Q2750" s="159">
        <v>17951585</v>
      </c>
      <c r="R2750" s="159">
        <v>13636568.710000001</v>
      </c>
      <c r="S2750" s="159">
        <v>2893794.15</v>
      </c>
      <c r="T2750" s="159">
        <v>195960</v>
      </c>
      <c r="U2750" s="159">
        <v>45005862.25</v>
      </c>
      <c r="V2750" s="159">
        <v>40150952.920000002</v>
      </c>
      <c r="W2750" s="159">
        <v>27351043.600000001</v>
      </c>
      <c r="X2750" s="159">
        <v>176135.9</v>
      </c>
      <c r="Y2750" s="159">
        <v>4854909.33</v>
      </c>
      <c r="Z2750" s="159">
        <v>3606772.11</v>
      </c>
      <c r="AA2750" s="159">
        <v>0</v>
      </c>
      <c r="AB2750" s="159">
        <v>3606772.11</v>
      </c>
      <c r="AC2750" s="159">
        <v>700000</v>
      </c>
      <c r="AD2750" s="159">
        <v>700000</v>
      </c>
      <c r="AE2750" s="159">
        <v>8000000</v>
      </c>
      <c r="AF2750" s="159">
        <v>3920729.27</v>
      </c>
      <c r="AG2750" s="159">
        <v>855423.27</v>
      </c>
      <c r="AH2750" s="159">
        <v>1135914.4099999999</v>
      </c>
      <c r="AI2750" s="159">
        <v>0</v>
      </c>
      <c r="AJ2750" s="159">
        <v>0</v>
      </c>
    </row>
    <row r="2751" spans="1:36">
      <c r="A2751" s="153">
        <v>30</v>
      </c>
      <c r="B2751" s="154">
        <v>1</v>
      </c>
      <c r="C2751" s="154">
        <v>0</v>
      </c>
      <c r="D2751" s="155">
        <v>0</v>
      </c>
      <c r="E2751" s="155" t="s">
        <v>90</v>
      </c>
      <c r="F2751" s="156" t="s">
        <v>6597</v>
      </c>
      <c r="G2751" s="156" t="s">
        <v>90</v>
      </c>
      <c r="H2751" s="156" t="s">
        <v>6598</v>
      </c>
      <c r="I2751" s="155">
        <v>3001000</v>
      </c>
      <c r="J2751" s="157" t="s">
        <v>232</v>
      </c>
      <c r="K2751" s="157"/>
      <c r="L2751" s="155">
        <v>2022</v>
      </c>
      <c r="M2751" s="158">
        <v>47168</v>
      </c>
      <c r="N2751" s="159">
        <v>55487038.990000002</v>
      </c>
      <c r="O2751" s="159">
        <v>55023906.450000003</v>
      </c>
      <c r="P2751" s="159">
        <v>32602217.609999999</v>
      </c>
      <c r="Q2751" s="159">
        <v>23746748</v>
      </c>
      <c r="R2751" s="159">
        <v>8855469.6099999994</v>
      </c>
      <c r="S2751" s="159">
        <v>463132.54</v>
      </c>
      <c r="T2751" s="159">
        <v>5416.78</v>
      </c>
      <c r="U2751" s="159">
        <v>50626770.890000001</v>
      </c>
      <c r="V2751" s="159">
        <v>49928017.369999997</v>
      </c>
      <c r="W2751" s="159">
        <v>33573128.020000003</v>
      </c>
      <c r="X2751" s="159">
        <v>229213.55</v>
      </c>
      <c r="Y2751" s="159">
        <v>698753.52</v>
      </c>
      <c r="Z2751" s="159">
        <v>1719892.95</v>
      </c>
      <c r="AA2751" s="159">
        <v>0</v>
      </c>
      <c r="AB2751" s="159">
        <v>1719892.95</v>
      </c>
      <c r="AC2751" s="159">
        <v>1650000</v>
      </c>
      <c r="AD2751" s="159">
        <v>1650000</v>
      </c>
      <c r="AE2751" s="159">
        <v>7650000</v>
      </c>
      <c r="AF2751" s="159">
        <v>5095889.08</v>
      </c>
      <c r="AG2751" s="159">
        <v>3656.06</v>
      </c>
      <c r="AH2751" s="159">
        <v>165424.12</v>
      </c>
      <c r="AI2751" s="159">
        <v>0</v>
      </c>
      <c r="AJ2751" s="159">
        <v>0</v>
      </c>
    </row>
    <row r="2752" spans="1:36">
      <c r="A2752" s="153">
        <v>30</v>
      </c>
      <c r="B2752" s="154">
        <v>2</v>
      </c>
      <c r="C2752" s="154">
        <v>0</v>
      </c>
      <c r="D2752" s="155">
        <v>0</v>
      </c>
      <c r="E2752" s="155" t="s">
        <v>90</v>
      </c>
      <c r="F2752" s="156" t="s">
        <v>6599</v>
      </c>
      <c r="G2752" s="156" t="s">
        <v>90</v>
      </c>
      <c r="H2752" s="156" t="s">
        <v>6600</v>
      </c>
      <c r="I2752" s="155">
        <v>3002000</v>
      </c>
      <c r="J2752" s="157" t="s">
        <v>231</v>
      </c>
      <c r="K2752" s="157"/>
      <c r="L2752" s="155">
        <v>2022</v>
      </c>
      <c r="M2752" s="158">
        <v>87231</v>
      </c>
      <c r="N2752" s="159">
        <v>101106400.42</v>
      </c>
      <c r="O2752" s="159">
        <v>99848928.799999997</v>
      </c>
      <c r="P2752" s="159">
        <v>67439603.950000003</v>
      </c>
      <c r="Q2752" s="159">
        <v>45892333</v>
      </c>
      <c r="R2752" s="159">
        <v>21547270.949999999</v>
      </c>
      <c r="S2752" s="159">
        <v>1257471.6200000001</v>
      </c>
      <c r="T2752" s="159">
        <v>38067.47</v>
      </c>
      <c r="U2752" s="159">
        <v>99447598.5</v>
      </c>
      <c r="V2752" s="159">
        <v>93338377.769999996</v>
      </c>
      <c r="W2752" s="159">
        <v>56073318.560000002</v>
      </c>
      <c r="X2752" s="159">
        <v>657730.16</v>
      </c>
      <c r="Y2752" s="159">
        <v>6109220.7300000004</v>
      </c>
      <c r="Z2752" s="159">
        <v>12490081.939999999</v>
      </c>
      <c r="AA2752" s="159">
        <v>4000000</v>
      </c>
      <c r="AB2752" s="159">
        <v>8490081.9399999995</v>
      </c>
      <c r="AC2752" s="159">
        <v>583372</v>
      </c>
      <c r="AD2752" s="159">
        <v>583372</v>
      </c>
      <c r="AE2752" s="159">
        <v>22754344</v>
      </c>
      <c r="AF2752" s="159">
        <v>6510551.0300000003</v>
      </c>
      <c r="AG2752" s="159">
        <v>1579816.13</v>
      </c>
      <c r="AH2752" s="159">
        <v>1448999.47</v>
      </c>
      <c r="AI2752" s="159">
        <v>0</v>
      </c>
      <c r="AJ2752" s="159">
        <v>0</v>
      </c>
    </row>
    <row r="2753" spans="1:36">
      <c r="A2753" s="153">
        <v>30</v>
      </c>
      <c r="B2753" s="154">
        <v>3</v>
      </c>
      <c r="C2753" s="154">
        <v>0</v>
      </c>
      <c r="D2753" s="155">
        <v>0</v>
      </c>
      <c r="E2753" s="155" t="s">
        <v>90</v>
      </c>
      <c r="F2753" s="156" t="s">
        <v>6601</v>
      </c>
      <c r="G2753" s="156" t="s">
        <v>90</v>
      </c>
      <c r="H2753" s="156" t="s">
        <v>6602</v>
      </c>
      <c r="I2753" s="155">
        <v>3003000</v>
      </c>
      <c r="J2753" s="157" t="s">
        <v>230</v>
      </c>
      <c r="K2753" s="157"/>
      <c r="L2753" s="155">
        <v>2022</v>
      </c>
      <c r="M2753" s="158">
        <v>145198</v>
      </c>
      <c r="N2753" s="159">
        <v>154185450.16999999</v>
      </c>
      <c r="O2753" s="159">
        <v>144746259.88</v>
      </c>
      <c r="P2753" s="159">
        <v>93087298.299999997</v>
      </c>
      <c r="Q2753" s="159">
        <v>73517202</v>
      </c>
      <c r="R2753" s="159">
        <v>19570096.300000001</v>
      </c>
      <c r="S2753" s="159">
        <v>9439190.2899999991</v>
      </c>
      <c r="T2753" s="159">
        <v>844604.82</v>
      </c>
      <c r="U2753" s="159">
        <v>146556315.5</v>
      </c>
      <c r="V2753" s="159">
        <v>133445980.40000001</v>
      </c>
      <c r="W2753" s="159">
        <v>89190418.430000007</v>
      </c>
      <c r="X2753" s="159">
        <v>805130.89</v>
      </c>
      <c r="Y2753" s="159">
        <v>13110335.1</v>
      </c>
      <c r="Z2753" s="159">
        <v>20764338.379999999</v>
      </c>
      <c r="AA2753" s="159">
        <v>8800000</v>
      </c>
      <c r="AB2753" s="159">
        <v>11964338.379999999</v>
      </c>
      <c r="AC2753" s="159">
        <v>7379364.4500000002</v>
      </c>
      <c r="AD2753" s="159">
        <v>7279968.7599999998</v>
      </c>
      <c r="AE2753" s="159">
        <v>30700000</v>
      </c>
      <c r="AF2753" s="159">
        <v>11300279.48</v>
      </c>
      <c r="AG2753" s="159">
        <v>1337258.8400000001</v>
      </c>
      <c r="AH2753" s="159">
        <v>1744255.61</v>
      </c>
      <c r="AI2753" s="159">
        <v>0</v>
      </c>
      <c r="AJ2753" s="159">
        <v>0</v>
      </c>
    </row>
    <row r="2754" spans="1:36">
      <c r="A2754" s="153">
        <v>30</v>
      </c>
      <c r="B2754" s="154">
        <v>4</v>
      </c>
      <c r="C2754" s="154">
        <v>0</v>
      </c>
      <c r="D2754" s="155">
        <v>0</v>
      </c>
      <c r="E2754" s="155" t="s">
        <v>90</v>
      </c>
      <c r="F2754" s="156" t="s">
        <v>6603</v>
      </c>
      <c r="G2754" s="156" t="s">
        <v>90</v>
      </c>
      <c r="H2754" s="156" t="s">
        <v>6604</v>
      </c>
      <c r="I2754" s="155">
        <v>3004000</v>
      </c>
      <c r="J2754" s="157" t="s">
        <v>229</v>
      </c>
      <c r="K2754" s="157"/>
      <c r="L2754" s="155">
        <v>2022</v>
      </c>
      <c r="M2754" s="158">
        <v>75917</v>
      </c>
      <c r="N2754" s="159">
        <v>94189986.409999996</v>
      </c>
      <c r="O2754" s="159">
        <v>81397979.120000005</v>
      </c>
      <c r="P2754" s="159">
        <v>43657168.780000001</v>
      </c>
      <c r="Q2754" s="159">
        <v>29171392</v>
      </c>
      <c r="R2754" s="159">
        <v>14485776.779999999</v>
      </c>
      <c r="S2754" s="159">
        <v>12792007.289999999</v>
      </c>
      <c r="T2754" s="159">
        <v>53210.99</v>
      </c>
      <c r="U2754" s="159">
        <v>85187333.75</v>
      </c>
      <c r="V2754" s="159">
        <v>74044566.420000002</v>
      </c>
      <c r="W2754" s="159">
        <v>49534494.829999998</v>
      </c>
      <c r="X2754" s="159">
        <v>651598.87</v>
      </c>
      <c r="Y2754" s="159">
        <v>11142767.33</v>
      </c>
      <c r="Z2754" s="159">
        <v>10251409.039999999</v>
      </c>
      <c r="AA2754" s="159">
        <v>5979871</v>
      </c>
      <c r="AB2754" s="159">
        <v>4271538.0399999991</v>
      </c>
      <c r="AC2754" s="159">
        <v>6479871</v>
      </c>
      <c r="AD2754" s="159">
        <v>6479871</v>
      </c>
      <c r="AE2754" s="159">
        <v>29978240.5</v>
      </c>
      <c r="AF2754" s="159">
        <v>7353412.7000000002</v>
      </c>
      <c r="AG2754" s="159">
        <v>241203.93</v>
      </c>
      <c r="AH2754" s="159">
        <v>427214.22</v>
      </c>
      <c r="AI2754" s="159">
        <v>0</v>
      </c>
      <c r="AJ2754" s="159">
        <v>0</v>
      </c>
    </row>
    <row r="2755" spans="1:36">
      <c r="A2755" s="153">
        <v>30</v>
      </c>
      <c r="B2755" s="154">
        <v>5</v>
      </c>
      <c r="C2755" s="154">
        <v>0</v>
      </c>
      <c r="D2755" s="155">
        <v>0</v>
      </c>
      <c r="E2755" s="155" t="s">
        <v>90</v>
      </c>
      <c r="F2755" s="156" t="s">
        <v>6605</v>
      </c>
      <c r="G2755" s="156" t="s">
        <v>90</v>
      </c>
      <c r="H2755" s="156" t="s">
        <v>6606</v>
      </c>
      <c r="I2755" s="155">
        <v>3005000</v>
      </c>
      <c r="J2755" s="157" t="s">
        <v>228</v>
      </c>
      <c r="K2755" s="157"/>
      <c r="L2755" s="155">
        <v>2022</v>
      </c>
      <c r="M2755" s="158">
        <v>51988</v>
      </c>
      <c r="N2755" s="159">
        <v>52464175.009999998</v>
      </c>
      <c r="O2755" s="159">
        <v>46216571.409999996</v>
      </c>
      <c r="P2755" s="159">
        <v>27295857.050000001</v>
      </c>
      <c r="Q2755" s="159">
        <v>18456866</v>
      </c>
      <c r="R2755" s="159">
        <v>8838991.0500000007</v>
      </c>
      <c r="S2755" s="159">
        <v>6247603.5999999996</v>
      </c>
      <c r="T2755" s="159">
        <v>1858.3</v>
      </c>
      <c r="U2755" s="159">
        <v>50402914.899999999</v>
      </c>
      <c r="V2755" s="159">
        <v>41190980.840000004</v>
      </c>
      <c r="W2755" s="159">
        <v>25121048.25</v>
      </c>
      <c r="X2755" s="159">
        <v>482177.86</v>
      </c>
      <c r="Y2755" s="159">
        <v>9211934.0600000005</v>
      </c>
      <c r="Z2755" s="159">
        <v>12294601.73</v>
      </c>
      <c r="AA2755" s="159">
        <v>4000000</v>
      </c>
      <c r="AB2755" s="159">
        <v>8294601.7300000004</v>
      </c>
      <c r="AC2755" s="159">
        <v>1344293</v>
      </c>
      <c r="AD2755" s="159">
        <v>1344293</v>
      </c>
      <c r="AE2755" s="159">
        <v>19959733.539999999</v>
      </c>
      <c r="AF2755" s="159">
        <v>5025590.57</v>
      </c>
      <c r="AG2755" s="159">
        <v>1815649.99</v>
      </c>
      <c r="AH2755" s="159">
        <v>824185.72</v>
      </c>
      <c r="AI2755" s="159">
        <v>0</v>
      </c>
      <c r="AJ2755" s="159">
        <v>0</v>
      </c>
    </row>
    <row r="2756" spans="1:36">
      <c r="A2756" s="153">
        <v>30</v>
      </c>
      <c r="B2756" s="154">
        <v>6</v>
      </c>
      <c r="C2756" s="154">
        <v>0</v>
      </c>
      <c r="D2756" s="155">
        <v>0</v>
      </c>
      <c r="E2756" s="155" t="s">
        <v>90</v>
      </c>
      <c r="F2756" s="156" t="s">
        <v>6607</v>
      </c>
      <c r="G2756" s="156" t="s">
        <v>90</v>
      </c>
      <c r="H2756" s="156" t="s">
        <v>6608</v>
      </c>
      <c r="I2756" s="155">
        <v>3006000</v>
      </c>
      <c r="J2756" s="157" t="s">
        <v>227</v>
      </c>
      <c r="K2756" s="157"/>
      <c r="L2756" s="155">
        <v>2022</v>
      </c>
      <c r="M2756" s="158">
        <v>71595</v>
      </c>
      <c r="N2756" s="159">
        <v>92257901.409999996</v>
      </c>
      <c r="O2756" s="159">
        <v>81839621.170000002</v>
      </c>
      <c r="P2756" s="159">
        <v>54296433.829999998</v>
      </c>
      <c r="Q2756" s="159">
        <v>38858706</v>
      </c>
      <c r="R2756" s="159">
        <v>15437727.83</v>
      </c>
      <c r="S2756" s="159">
        <v>10418280.24</v>
      </c>
      <c r="T2756" s="159">
        <v>104397.32</v>
      </c>
      <c r="U2756" s="159">
        <v>86117574.469999999</v>
      </c>
      <c r="V2756" s="159">
        <v>70004988.439999998</v>
      </c>
      <c r="W2756" s="159">
        <v>48521514.579999998</v>
      </c>
      <c r="X2756" s="159">
        <v>476680.78</v>
      </c>
      <c r="Y2756" s="159">
        <v>16112586.029999999</v>
      </c>
      <c r="Z2756" s="159">
        <v>1409858.38</v>
      </c>
      <c r="AA2756" s="159">
        <v>0</v>
      </c>
      <c r="AB2756" s="159">
        <v>1409858.38</v>
      </c>
      <c r="AC2756" s="159">
        <v>2599736</v>
      </c>
      <c r="AD2756" s="159">
        <v>2599736</v>
      </c>
      <c r="AE2756" s="159">
        <v>19181358</v>
      </c>
      <c r="AF2756" s="159">
        <v>11834632.73</v>
      </c>
      <c r="AG2756" s="159">
        <v>2962275.46</v>
      </c>
      <c r="AH2756" s="159">
        <v>1844610.68</v>
      </c>
      <c r="AI2756" s="159">
        <v>0</v>
      </c>
      <c r="AJ2756" s="159">
        <v>0</v>
      </c>
    </row>
    <row r="2757" spans="1:36">
      <c r="A2757" s="153">
        <v>30</v>
      </c>
      <c r="B2757" s="154">
        <v>7</v>
      </c>
      <c r="C2757" s="154">
        <v>0</v>
      </c>
      <c r="D2757" s="155">
        <v>0</v>
      </c>
      <c r="E2757" s="155" t="s">
        <v>90</v>
      </c>
      <c r="F2757" s="156" t="s">
        <v>6609</v>
      </c>
      <c r="G2757" s="156" t="s">
        <v>90</v>
      </c>
      <c r="H2757" s="156" t="s">
        <v>6610</v>
      </c>
      <c r="I2757" s="155">
        <v>3007000</v>
      </c>
      <c r="J2757" s="157" t="s">
        <v>226</v>
      </c>
      <c r="K2757" s="157"/>
      <c r="L2757" s="155">
        <v>2022</v>
      </c>
      <c r="M2757" s="158">
        <v>83008</v>
      </c>
      <c r="N2757" s="159">
        <v>70134695.239999995</v>
      </c>
      <c r="O2757" s="159">
        <v>55852200.43</v>
      </c>
      <c r="P2757" s="159">
        <v>25699448.829999998</v>
      </c>
      <c r="Q2757" s="159">
        <v>21012538</v>
      </c>
      <c r="R2757" s="159">
        <v>4686910.83</v>
      </c>
      <c r="S2757" s="159">
        <v>14282494.810000001</v>
      </c>
      <c r="T2757" s="159">
        <v>33206.959999999999</v>
      </c>
      <c r="U2757" s="159">
        <v>68370930.560000002</v>
      </c>
      <c r="V2757" s="159">
        <v>45102783.159999996</v>
      </c>
      <c r="W2757" s="159">
        <v>23934209.969999999</v>
      </c>
      <c r="X2757" s="159">
        <v>275633.19</v>
      </c>
      <c r="Y2757" s="159">
        <v>23268147.399999999</v>
      </c>
      <c r="Z2757" s="159">
        <v>11075820.35</v>
      </c>
      <c r="AA2757" s="159">
        <v>5500000</v>
      </c>
      <c r="AB2757" s="159">
        <v>5575820.3499999996</v>
      </c>
      <c r="AC2757" s="159">
        <v>2279991</v>
      </c>
      <c r="AD2757" s="159">
        <v>2279991</v>
      </c>
      <c r="AE2757" s="159">
        <v>16672807</v>
      </c>
      <c r="AF2757" s="159">
        <v>10749417.27</v>
      </c>
      <c r="AG2757" s="159">
        <v>741370.77</v>
      </c>
      <c r="AH2757" s="159">
        <v>489782.96</v>
      </c>
      <c r="AI2757" s="159">
        <v>0</v>
      </c>
      <c r="AJ2757" s="159">
        <v>0</v>
      </c>
    </row>
    <row r="2758" spans="1:36">
      <c r="A2758" s="153">
        <v>30</v>
      </c>
      <c r="B2758" s="154">
        <v>8</v>
      </c>
      <c r="C2758" s="154">
        <v>0</v>
      </c>
      <c r="D2758" s="155">
        <v>0</v>
      </c>
      <c r="E2758" s="155" t="s">
        <v>90</v>
      </c>
      <c r="F2758" s="156" t="s">
        <v>6611</v>
      </c>
      <c r="G2758" s="156" t="s">
        <v>90</v>
      </c>
      <c r="H2758" s="156" t="s">
        <v>6612</v>
      </c>
      <c r="I2758" s="155">
        <v>3008000</v>
      </c>
      <c r="J2758" s="157" t="s">
        <v>225</v>
      </c>
      <c r="K2758" s="157"/>
      <c r="L2758" s="155">
        <v>2022</v>
      </c>
      <c r="M2758" s="158">
        <v>56494</v>
      </c>
      <c r="N2758" s="159">
        <v>75947592.780000001</v>
      </c>
      <c r="O2758" s="159">
        <v>60645151.689999998</v>
      </c>
      <c r="P2758" s="159">
        <v>30234286.199999999</v>
      </c>
      <c r="Q2758" s="159">
        <v>21814499</v>
      </c>
      <c r="R2758" s="159">
        <v>8419787.1999999993</v>
      </c>
      <c r="S2758" s="159">
        <v>15302441.09</v>
      </c>
      <c r="T2758" s="159">
        <v>3223.54</v>
      </c>
      <c r="U2758" s="159">
        <v>65232305.909999996</v>
      </c>
      <c r="V2758" s="159">
        <v>51624629.060000002</v>
      </c>
      <c r="W2758" s="159">
        <v>34159018.090000004</v>
      </c>
      <c r="X2758" s="159">
        <v>627797.14</v>
      </c>
      <c r="Y2758" s="159">
        <v>13607676.85</v>
      </c>
      <c r="Z2758" s="159">
        <v>7124162.8200000003</v>
      </c>
      <c r="AA2758" s="159">
        <v>2500000</v>
      </c>
      <c r="AB2758" s="159">
        <v>4624162.82</v>
      </c>
      <c r="AC2758" s="159">
        <v>14186681</v>
      </c>
      <c r="AD2758" s="159">
        <v>2844892</v>
      </c>
      <c r="AE2758" s="159">
        <v>24290537</v>
      </c>
      <c r="AF2758" s="159">
        <v>9020522.6300000008</v>
      </c>
      <c r="AG2758" s="159">
        <v>221062.57</v>
      </c>
      <c r="AH2758" s="159">
        <v>910806.68</v>
      </c>
      <c r="AI2758" s="159">
        <v>0</v>
      </c>
      <c r="AJ2758" s="159">
        <v>0</v>
      </c>
    </row>
    <row r="2759" spans="1:36">
      <c r="A2759" s="153">
        <v>30</v>
      </c>
      <c r="B2759" s="154">
        <v>9</v>
      </c>
      <c r="C2759" s="154">
        <v>0</v>
      </c>
      <c r="D2759" s="155">
        <v>0</v>
      </c>
      <c r="E2759" s="155" t="s">
        <v>90</v>
      </c>
      <c r="F2759" s="156" t="s">
        <v>6613</v>
      </c>
      <c r="G2759" s="156" t="s">
        <v>90</v>
      </c>
      <c r="H2759" s="156" t="s">
        <v>6614</v>
      </c>
      <c r="I2759" s="155">
        <v>3009000</v>
      </c>
      <c r="J2759" s="157" t="s">
        <v>224</v>
      </c>
      <c r="K2759" s="157"/>
      <c r="L2759" s="155">
        <v>2022</v>
      </c>
      <c r="M2759" s="158">
        <v>86925</v>
      </c>
      <c r="N2759" s="159">
        <v>101236679.73</v>
      </c>
      <c r="O2759" s="159">
        <v>87922970.670000002</v>
      </c>
      <c r="P2759" s="159">
        <v>59105834.549999997</v>
      </c>
      <c r="Q2759" s="159">
        <v>48645488</v>
      </c>
      <c r="R2759" s="159">
        <v>10460346.550000001</v>
      </c>
      <c r="S2759" s="159">
        <v>13313709.060000001</v>
      </c>
      <c r="T2759" s="159">
        <v>12900.32</v>
      </c>
      <c r="U2759" s="159">
        <v>90565215.400000006</v>
      </c>
      <c r="V2759" s="159">
        <v>76264736.019999996</v>
      </c>
      <c r="W2759" s="159">
        <v>47230841.57</v>
      </c>
      <c r="X2759" s="159">
        <v>112843.73</v>
      </c>
      <c r="Y2759" s="159">
        <v>14300479.380000001</v>
      </c>
      <c r="Z2759" s="159">
        <v>6796393.3499999996</v>
      </c>
      <c r="AA2759" s="159">
        <v>0</v>
      </c>
      <c r="AB2759" s="159">
        <v>6796393.3499999996</v>
      </c>
      <c r="AC2759" s="159">
        <v>1221063.92</v>
      </c>
      <c r="AD2759" s="159">
        <v>1221063.92</v>
      </c>
      <c r="AE2759" s="159">
        <v>4443798.49</v>
      </c>
      <c r="AF2759" s="159">
        <v>11658234.65</v>
      </c>
      <c r="AG2759" s="159">
        <v>354073.36</v>
      </c>
      <c r="AH2759" s="159">
        <v>824313.33</v>
      </c>
      <c r="AI2759" s="159">
        <v>0</v>
      </c>
      <c r="AJ2759" s="159">
        <v>0</v>
      </c>
    </row>
    <row r="2760" spans="1:36">
      <c r="A2760" s="153">
        <v>30</v>
      </c>
      <c r="B2760" s="154">
        <v>10</v>
      </c>
      <c r="C2760" s="154">
        <v>0</v>
      </c>
      <c r="D2760" s="155">
        <v>0</v>
      </c>
      <c r="E2760" s="155" t="s">
        <v>90</v>
      </c>
      <c r="F2760" s="156" t="s">
        <v>6615</v>
      </c>
      <c r="G2760" s="156" t="s">
        <v>90</v>
      </c>
      <c r="H2760" s="156" t="s">
        <v>6616</v>
      </c>
      <c r="I2760" s="155">
        <v>3010000</v>
      </c>
      <c r="J2760" s="157" t="s">
        <v>223</v>
      </c>
      <c r="K2760" s="157"/>
      <c r="L2760" s="155">
        <v>2022</v>
      </c>
      <c r="M2760" s="158">
        <v>130026</v>
      </c>
      <c r="N2760" s="159">
        <v>110795897.81</v>
      </c>
      <c r="O2760" s="159">
        <v>96544009.439999998</v>
      </c>
      <c r="P2760" s="159">
        <v>58108655.510000005</v>
      </c>
      <c r="Q2760" s="159">
        <v>38273749</v>
      </c>
      <c r="R2760" s="159">
        <v>19834906.510000002</v>
      </c>
      <c r="S2760" s="159">
        <v>14251888.369999999</v>
      </c>
      <c r="T2760" s="159">
        <v>25168.19</v>
      </c>
      <c r="U2760" s="159">
        <v>97147385.319999993</v>
      </c>
      <c r="V2760" s="159">
        <v>84796090.459999993</v>
      </c>
      <c r="W2760" s="159">
        <v>43773331.939999998</v>
      </c>
      <c r="X2760" s="159">
        <v>530613.57999999996</v>
      </c>
      <c r="Y2760" s="159">
        <v>12351294.859999999</v>
      </c>
      <c r="Z2760" s="159">
        <v>8261845.9800000004</v>
      </c>
      <c r="AA2760" s="159">
        <v>0</v>
      </c>
      <c r="AB2760" s="159">
        <v>8261845.9800000004</v>
      </c>
      <c r="AC2760" s="159">
        <v>3985356.84</v>
      </c>
      <c r="AD2760" s="159">
        <v>3985356.84</v>
      </c>
      <c r="AE2760" s="159">
        <v>21154802.960000001</v>
      </c>
      <c r="AF2760" s="159">
        <v>11747918.98</v>
      </c>
      <c r="AG2760" s="159">
        <v>5271206.59</v>
      </c>
      <c r="AH2760" s="159">
        <v>6758406.8499999996</v>
      </c>
      <c r="AI2760" s="159">
        <v>0</v>
      </c>
      <c r="AJ2760" s="159">
        <v>0</v>
      </c>
    </row>
    <row r="2761" spans="1:36">
      <c r="A2761" s="153">
        <v>30</v>
      </c>
      <c r="B2761" s="154">
        <v>11</v>
      </c>
      <c r="C2761" s="154">
        <v>0</v>
      </c>
      <c r="D2761" s="155">
        <v>0</v>
      </c>
      <c r="E2761" s="155" t="s">
        <v>90</v>
      </c>
      <c r="F2761" s="156" t="s">
        <v>6617</v>
      </c>
      <c r="G2761" s="156" t="s">
        <v>90</v>
      </c>
      <c r="H2761" s="156" t="s">
        <v>6618</v>
      </c>
      <c r="I2761" s="155">
        <v>3011000</v>
      </c>
      <c r="J2761" s="157" t="s">
        <v>222</v>
      </c>
      <c r="K2761" s="157"/>
      <c r="L2761" s="155">
        <v>2022</v>
      </c>
      <c r="M2761" s="158">
        <v>79171</v>
      </c>
      <c r="N2761" s="159">
        <v>89435198.890000001</v>
      </c>
      <c r="O2761" s="159">
        <v>74392665.099999994</v>
      </c>
      <c r="P2761" s="159">
        <v>38336304.230000004</v>
      </c>
      <c r="Q2761" s="159">
        <v>26232991</v>
      </c>
      <c r="R2761" s="159">
        <v>12103313.23</v>
      </c>
      <c r="S2761" s="159">
        <v>15042533.789999999</v>
      </c>
      <c r="T2761" s="159">
        <v>1007047.58</v>
      </c>
      <c r="U2761" s="159">
        <v>78177419.189999998</v>
      </c>
      <c r="V2761" s="159">
        <v>62690269.520000003</v>
      </c>
      <c r="W2761" s="159">
        <v>41913957.590000004</v>
      </c>
      <c r="X2761" s="159">
        <v>773640</v>
      </c>
      <c r="Y2761" s="159">
        <v>15487149.67</v>
      </c>
      <c r="Z2761" s="159">
        <v>4584260.67</v>
      </c>
      <c r="AA2761" s="159">
        <v>287037.03999999998</v>
      </c>
      <c r="AB2761" s="159">
        <v>4297223.63</v>
      </c>
      <c r="AC2761" s="159">
        <v>5250000</v>
      </c>
      <c r="AD2761" s="159">
        <v>2000000</v>
      </c>
      <c r="AE2761" s="159">
        <v>23287037.039999999</v>
      </c>
      <c r="AF2761" s="159">
        <v>11702395.58</v>
      </c>
      <c r="AG2761" s="159">
        <v>1313891.8</v>
      </c>
      <c r="AH2761" s="159">
        <v>363365.32</v>
      </c>
      <c r="AI2761" s="159">
        <v>0</v>
      </c>
      <c r="AJ2761" s="159">
        <v>0</v>
      </c>
    </row>
    <row r="2762" spans="1:36">
      <c r="A2762" s="153">
        <v>30</v>
      </c>
      <c r="B2762" s="154">
        <v>12</v>
      </c>
      <c r="C2762" s="154">
        <v>0</v>
      </c>
      <c r="D2762" s="155">
        <v>0</v>
      </c>
      <c r="E2762" s="155" t="s">
        <v>90</v>
      </c>
      <c r="F2762" s="156" t="s">
        <v>6619</v>
      </c>
      <c r="G2762" s="156" t="s">
        <v>90</v>
      </c>
      <c r="H2762" s="156" t="s">
        <v>6620</v>
      </c>
      <c r="I2762" s="155">
        <v>3012000</v>
      </c>
      <c r="J2762" s="157" t="s">
        <v>221</v>
      </c>
      <c r="K2762" s="157"/>
      <c r="L2762" s="155">
        <v>2022</v>
      </c>
      <c r="M2762" s="158">
        <v>77304</v>
      </c>
      <c r="N2762" s="159">
        <v>99280119.299999997</v>
      </c>
      <c r="O2762" s="159">
        <v>93156944.030000001</v>
      </c>
      <c r="P2762" s="159">
        <v>58961970.700000003</v>
      </c>
      <c r="Q2762" s="159">
        <v>45814148</v>
      </c>
      <c r="R2762" s="159">
        <v>13147822.699999999</v>
      </c>
      <c r="S2762" s="159">
        <v>6123175.2699999996</v>
      </c>
      <c r="T2762" s="159">
        <v>556590.9</v>
      </c>
      <c r="U2762" s="159">
        <v>100237971.48</v>
      </c>
      <c r="V2762" s="159">
        <v>86238527.659999996</v>
      </c>
      <c r="W2762" s="159">
        <v>58805300.469999999</v>
      </c>
      <c r="X2762" s="159">
        <v>527585</v>
      </c>
      <c r="Y2762" s="159">
        <v>13999443.82</v>
      </c>
      <c r="Z2762" s="159">
        <v>19277731.949999999</v>
      </c>
      <c r="AA2762" s="159">
        <v>3000000</v>
      </c>
      <c r="AB2762" s="159">
        <v>16277731.949999999</v>
      </c>
      <c r="AC2762" s="159">
        <v>0</v>
      </c>
      <c r="AD2762" s="159">
        <v>0</v>
      </c>
      <c r="AE2762" s="159">
        <v>32750000</v>
      </c>
      <c r="AF2762" s="159">
        <v>6918416.3700000001</v>
      </c>
      <c r="AG2762" s="159">
        <v>959295.66</v>
      </c>
      <c r="AH2762" s="159">
        <v>786770.18</v>
      </c>
      <c r="AI2762" s="159">
        <v>0</v>
      </c>
      <c r="AJ2762" s="159">
        <v>0</v>
      </c>
    </row>
    <row r="2763" spans="1:36">
      <c r="A2763" s="153">
        <v>30</v>
      </c>
      <c r="B2763" s="154">
        <v>13</v>
      </c>
      <c r="C2763" s="154">
        <v>0</v>
      </c>
      <c r="D2763" s="155">
        <v>0</v>
      </c>
      <c r="E2763" s="155" t="s">
        <v>90</v>
      </c>
      <c r="F2763" s="156" t="s">
        <v>6621</v>
      </c>
      <c r="G2763" s="156" t="s">
        <v>90</v>
      </c>
      <c r="H2763" s="156" t="s">
        <v>6622</v>
      </c>
      <c r="I2763" s="155">
        <v>3013000</v>
      </c>
      <c r="J2763" s="157" t="s">
        <v>220</v>
      </c>
      <c r="K2763" s="157"/>
      <c r="L2763" s="155">
        <v>2022</v>
      </c>
      <c r="M2763" s="158">
        <v>56799</v>
      </c>
      <c r="N2763" s="159">
        <v>68773411.359999999</v>
      </c>
      <c r="O2763" s="159">
        <v>45093727.869999997</v>
      </c>
      <c r="P2763" s="159">
        <v>24832813.68</v>
      </c>
      <c r="Q2763" s="159">
        <v>18665088</v>
      </c>
      <c r="R2763" s="159">
        <v>6167725.6799999997</v>
      </c>
      <c r="S2763" s="159">
        <v>23679683.489999998</v>
      </c>
      <c r="T2763" s="159">
        <v>4271.6000000000004</v>
      </c>
      <c r="U2763" s="159">
        <v>59912570.939999998</v>
      </c>
      <c r="V2763" s="159">
        <v>33123013.52</v>
      </c>
      <c r="W2763" s="159">
        <v>18496081.399999999</v>
      </c>
      <c r="X2763" s="159">
        <v>0</v>
      </c>
      <c r="Y2763" s="159">
        <v>26789557.420000002</v>
      </c>
      <c r="Z2763" s="159">
        <v>6938540.7800000003</v>
      </c>
      <c r="AA2763" s="159">
        <v>0</v>
      </c>
      <c r="AB2763" s="159">
        <v>6938540.7800000003</v>
      </c>
      <c r="AC2763" s="159">
        <v>0</v>
      </c>
      <c r="AD2763" s="159">
        <v>0</v>
      </c>
      <c r="AE2763" s="159">
        <v>0</v>
      </c>
      <c r="AF2763" s="159">
        <v>11970714.35</v>
      </c>
      <c r="AG2763" s="159">
        <v>2488989.44</v>
      </c>
      <c r="AH2763" s="159">
        <v>458690.28</v>
      </c>
      <c r="AI2763" s="159">
        <v>0</v>
      </c>
      <c r="AJ2763" s="159">
        <v>0</v>
      </c>
    </row>
    <row r="2764" spans="1:36">
      <c r="A2764" s="153">
        <v>30</v>
      </c>
      <c r="B2764" s="154">
        <v>14</v>
      </c>
      <c r="C2764" s="154">
        <v>0</v>
      </c>
      <c r="D2764" s="155">
        <v>0</v>
      </c>
      <c r="E2764" s="155" t="s">
        <v>90</v>
      </c>
      <c r="F2764" s="156" t="s">
        <v>6623</v>
      </c>
      <c r="G2764" s="156" t="s">
        <v>90</v>
      </c>
      <c r="H2764" s="156" t="s">
        <v>6624</v>
      </c>
      <c r="I2764" s="155">
        <v>3014000</v>
      </c>
      <c r="J2764" s="157" t="s">
        <v>219</v>
      </c>
      <c r="K2764" s="157"/>
      <c r="L2764" s="155">
        <v>2022</v>
      </c>
      <c r="M2764" s="158">
        <v>36883</v>
      </c>
      <c r="N2764" s="159">
        <v>59417732.07</v>
      </c>
      <c r="O2764" s="159">
        <v>49828734.770000003</v>
      </c>
      <c r="P2764" s="159">
        <v>25854501.079999998</v>
      </c>
      <c r="Q2764" s="159">
        <v>14726976</v>
      </c>
      <c r="R2764" s="159">
        <v>11127525.08</v>
      </c>
      <c r="S2764" s="159">
        <v>9588997.3000000007</v>
      </c>
      <c r="T2764" s="159">
        <v>4435.18</v>
      </c>
      <c r="U2764" s="159">
        <v>53565975.200000003</v>
      </c>
      <c r="V2764" s="159">
        <v>41865439.049999997</v>
      </c>
      <c r="W2764" s="159">
        <v>28020637.57</v>
      </c>
      <c r="X2764" s="159">
        <v>47094.85</v>
      </c>
      <c r="Y2764" s="159">
        <v>11700536.15</v>
      </c>
      <c r="Z2764" s="159">
        <v>4606166.12</v>
      </c>
      <c r="AA2764" s="159">
        <v>0</v>
      </c>
      <c r="AB2764" s="159">
        <v>4606166.12</v>
      </c>
      <c r="AC2764" s="159">
        <v>1000000</v>
      </c>
      <c r="AD2764" s="159">
        <v>1000000</v>
      </c>
      <c r="AE2764" s="159">
        <v>1300000</v>
      </c>
      <c r="AF2764" s="159">
        <v>7963295.7199999997</v>
      </c>
      <c r="AG2764" s="159">
        <v>1129370.32</v>
      </c>
      <c r="AH2764" s="159">
        <v>94202.35</v>
      </c>
      <c r="AI2764" s="159">
        <v>0</v>
      </c>
      <c r="AJ2764" s="159">
        <v>0</v>
      </c>
    </row>
    <row r="2765" spans="1:36">
      <c r="A2765" s="153">
        <v>30</v>
      </c>
      <c r="B2765" s="154">
        <v>15</v>
      </c>
      <c r="C2765" s="154">
        <v>0</v>
      </c>
      <c r="D2765" s="155">
        <v>0</v>
      </c>
      <c r="E2765" s="155" t="s">
        <v>90</v>
      </c>
      <c r="F2765" s="156" t="s">
        <v>6625</v>
      </c>
      <c r="G2765" s="156" t="s">
        <v>90</v>
      </c>
      <c r="H2765" s="156" t="s">
        <v>6626</v>
      </c>
      <c r="I2765" s="155">
        <v>3015000</v>
      </c>
      <c r="J2765" s="157" t="s">
        <v>218</v>
      </c>
      <c r="K2765" s="157"/>
      <c r="L2765" s="155">
        <v>2022</v>
      </c>
      <c r="M2765" s="158">
        <v>75457</v>
      </c>
      <c r="N2765" s="159">
        <v>78018169.730000004</v>
      </c>
      <c r="O2765" s="159">
        <v>72295897.870000005</v>
      </c>
      <c r="P2765" s="159">
        <v>41112808.450000003</v>
      </c>
      <c r="Q2765" s="159">
        <v>29353175</v>
      </c>
      <c r="R2765" s="159">
        <v>11759633.449999999</v>
      </c>
      <c r="S2765" s="159">
        <v>5722271.8600000003</v>
      </c>
      <c r="T2765" s="159">
        <v>243023.76</v>
      </c>
      <c r="U2765" s="159">
        <v>73175486.349999994</v>
      </c>
      <c r="V2765" s="159">
        <v>64137039.869999997</v>
      </c>
      <c r="W2765" s="159">
        <v>40041189.450000003</v>
      </c>
      <c r="X2765" s="159">
        <v>644147.98</v>
      </c>
      <c r="Y2765" s="159">
        <v>9038446.4800000004</v>
      </c>
      <c r="Z2765" s="159">
        <v>13122080.73</v>
      </c>
      <c r="AA2765" s="159">
        <v>2690846.52</v>
      </c>
      <c r="AB2765" s="159">
        <v>10431234.210000001</v>
      </c>
      <c r="AC2765" s="159">
        <v>2690846.52</v>
      </c>
      <c r="AD2765" s="159">
        <v>2690846.52</v>
      </c>
      <c r="AE2765" s="159">
        <v>23577790.719999999</v>
      </c>
      <c r="AF2765" s="159">
        <v>8158858</v>
      </c>
      <c r="AG2765" s="159">
        <v>1617793.52</v>
      </c>
      <c r="AH2765" s="159">
        <v>1310100.75</v>
      </c>
      <c r="AI2765" s="159">
        <v>0</v>
      </c>
      <c r="AJ2765" s="159">
        <v>0</v>
      </c>
    </row>
    <row r="2766" spans="1:36">
      <c r="A2766" s="153">
        <v>30</v>
      </c>
      <c r="B2766" s="154">
        <v>16</v>
      </c>
      <c r="C2766" s="154">
        <v>0</v>
      </c>
      <c r="D2766" s="155">
        <v>0</v>
      </c>
      <c r="E2766" s="155" t="s">
        <v>90</v>
      </c>
      <c r="F2766" s="156" t="s">
        <v>6627</v>
      </c>
      <c r="G2766" s="156" t="s">
        <v>90</v>
      </c>
      <c r="H2766" s="156" t="s">
        <v>6628</v>
      </c>
      <c r="I2766" s="155">
        <v>3016000</v>
      </c>
      <c r="J2766" s="157" t="s">
        <v>217</v>
      </c>
      <c r="K2766" s="157"/>
      <c r="L2766" s="155">
        <v>2022</v>
      </c>
      <c r="M2766" s="158">
        <v>59819</v>
      </c>
      <c r="N2766" s="159">
        <v>62308441.009999998</v>
      </c>
      <c r="O2766" s="159">
        <v>53055989.07</v>
      </c>
      <c r="P2766" s="159">
        <v>33477577.560000002</v>
      </c>
      <c r="Q2766" s="159">
        <v>22922157</v>
      </c>
      <c r="R2766" s="159">
        <v>10555420.560000001</v>
      </c>
      <c r="S2766" s="159">
        <v>9252451.9399999995</v>
      </c>
      <c r="T2766" s="159">
        <v>6569.03</v>
      </c>
      <c r="U2766" s="159">
        <v>48027729.350000001</v>
      </c>
      <c r="V2766" s="159">
        <v>45249828.399999999</v>
      </c>
      <c r="W2766" s="159">
        <v>28756395.460000001</v>
      </c>
      <c r="X2766" s="159">
        <v>579338.34</v>
      </c>
      <c r="Y2766" s="159">
        <v>2777900.95</v>
      </c>
      <c r="Z2766" s="159">
        <v>2869546.77</v>
      </c>
      <c r="AA2766" s="159">
        <v>1000000</v>
      </c>
      <c r="AB2766" s="159">
        <v>1869546.77</v>
      </c>
      <c r="AC2766" s="159">
        <v>2721664</v>
      </c>
      <c r="AD2766" s="159">
        <v>721664</v>
      </c>
      <c r="AE2766" s="159">
        <v>17198433.510000002</v>
      </c>
      <c r="AF2766" s="159">
        <v>7806160.6699999999</v>
      </c>
      <c r="AG2766" s="159">
        <v>1665154.26</v>
      </c>
      <c r="AH2766" s="159">
        <v>336202.17</v>
      </c>
      <c r="AI2766" s="159">
        <v>0</v>
      </c>
      <c r="AJ2766" s="159">
        <v>0</v>
      </c>
    </row>
    <row r="2767" spans="1:36">
      <c r="A2767" s="153">
        <v>30</v>
      </c>
      <c r="B2767" s="154">
        <v>17</v>
      </c>
      <c r="C2767" s="154">
        <v>0</v>
      </c>
      <c r="D2767" s="155">
        <v>0</v>
      </c>
      <c r="E2767" s="155" t="s">
        <v>90</v>
      </c>
      <c r="F2767" s="156" t="s">
        <v>6629</v>
      </c>
      <c r="G2767" s="156" t="s">
        <v>90</v>
      </c>
      <c r="H2767" s="156" t="s">
        <v>6630</v>
      </c>
      <c r="I2767" s="155">
        <v>3017000</v>
      </c>
      <c r="J2767" s="157" t="s">
        <v>216</v>
      </c>
      <c r="K2767" s="157"/>
      <c r="L2767" s="155">
        <v>2022</v>
      </c>
      <c r="M2767" s="158">
        <v>161526</v>
      </c>
      <c r="N2767" s="159">
        <v>190003134.12</v>
      </c>
      <c r="O2767" s="159">
        <v>167041355.72999999</v>
      </c>
      <c r="P2767" s="159">
        <v>100520488.89</v>
      </c>
      <c r="Q2767" s="159">
        <v>74990141</v>
      </c>
      <c r="R2767" s="159">
        <v>25530347.890000001</v>
      </c>
      <c r="S2767" s="159">
        <v>22961778.390000001</v>
      </c>
      <c r="T2767" s="159">
        <v>409329.2</v>
      </c>
      <c r="U2767" s="159">
        <v>169928273.03</v>
      </c>
      <c r="V2767" s="159">
        <v>147705786.18000001</v>
      </c>
      <c r="W2767" s="159">
        <v>95624384.299999997</v>
      </c>
      <c r="X2767" s="159">
        <v>1222441.3899999999</v>
      </c>
      <c r="Y2767" s="159">
        <v>22222486.850000001</v>
      </c>
      <c r="Z2767" s="159">
        <v>2153265.35</v>
      </c>
      <c r="AA2767" s="159">
        <v>0</v>
      </c>
      <c r="AB2767" s="159">
        <v>2153265.35</v>
      </c>
      <c r="AC2767" s="159">
        <v>19472631.440000001</v>
      </c>
      <c r="AD2767" s="159">
        <v>4283125</v>
      </c>
      <c r="AE2767" s="159">
        <v>41283125</v>
      </c>
      <c r="AF2767" s="159">
        <v>19335569.550000001</v>
      </c>
      <c r="AG2767" s="159">
        <v>4487452.8099999996</v>
      </c>
      <c r="AH2767" s="159">
        <v>3718123.31</v>
      </c>
      <c r="AI2767" s="159">
        <v>0</v>
      </c>
      <c r="AJ2767" s="159">
        <v>0</v>
      </c>
    </row>
    <row r="2768" spans="1:36">
      <c r="A2768" s="153">
        <v>30</v>
      </c>
      <c r="B2768" s="154">
        <v>18</v>
      </c>
      <c r="C2768" s="154">
        <v>0</v>
      </c>
      <c r="D2768" s="155">
        <v>0</v>
      </c>
      <c r="E2768" s="155" t="s">
        <v>90</v>
      </c>
      <c r="F2768" s="156" t="s">
        <v>6631</v>
      </c>
      <c r="G2768" s="156" t="s">
        <v>90</v>
      </c>
      <c r="H2768" s="156" t="s">
        <v>6632</v>
      </c>
      <c r="I2768" s="155">
        <v>3018000</v>
      </c>
      <c r="J2768" s="157" t="s">
        <v>215</v>
      </c>
      <c r="K2768" s="157"/>
      <c r="L2768" s="155">
        <v>2022</v>
      </c>
      <c r="M2768" s="158">
        <v>55404</v>
      </c>
      <c r="N2768" s="159">
        <v>77547726.140000001</v>
      </c>
      <c r="O2768" s="159">
        <v>76057096.980000004</v>
      </c>
      <c r="P2768" s="159">
        <v>43337941.25</v>
      </c>
      <c r="Q2768" s="159">
        <v>26152289</v>
      </c>
      <c r="R2768" s="159">
        <v>17185652.25</v>
      </c>
      <c r="S2768" s="159">
        <v>1490629.16</v>
      </c>
      <c r="T2768" s="159">
        <v>88172.11</v>
      </c>
      <c r="U2768" s="159">
        <v>72250090.829999998</v>
      </c>
      <c r="V2768" s="159">
        <v>68207172.730000004</v>
      </c>
      <c r="W2768" s="159">
        <v>45260980.789999999</v>
      </c>
      <c r="X2768" s="159">
        <v>58686.58</v>
      </c>
      <c r="Y2768" s="159">
        <v>4042918.1</v>
      </c>
      <c r="Z2768" s="159">
        <v>3208084.04</v>
      </c>
      <c r="AA2768" s="159">
        <v>0</v>
      </c>
      <c r="AB2768" s="159">
        <v>3208084.04</v>
      </c>
      <c r="AC2768" s="159">
        <v>1190712</v>
      </c>
      <c r="AD2768" s="159">
        <v>1190712</v>
      </c>
      <c r="AE2768" s="159">
        <v>1655181</v>
      </c>
      <c r="AF2768" s="159">
        <v>7849924.25</v>
      </c>
      <c r="AG2768" s="159">
        <v>1978555.89</v>
      </c>
      <c r="AH2768" s="159">
        <v>1499008.88</v>
      </c>
      <c r="AI2768" s="159">
        <v>0</v>
      </c>
      <c r="AJ2768" s="159">
        <v>0</v>
      </c>
    </row>
    <row r="2769" spans="1:36">
      <c r="A2769" s="153">
        <v>30</v>
      </c>
      <c r="B2769" s="154">
        <v>19</v>
      </c>
      <c r="C2769" s="154">
        <v>0</v>
      </c>
      <c r="D2769" s="155">
        <v>0</v>
      </c>
      <c r="E2769" s="155" t="s">
        <v>90</v>
      </c>
      <c r="F2769" s="156" t="s">
        <v>6633</v>
      </c>
      <c r="G2769" s="156" t="s">
        <v>90</v>
      </c>
      <c r="H2769" s="156" t="s">
        <v>6634</v>
      </c>
      <c r="I2769" s="155">
        <v>3019000</v>
      </c>
      <c r="J2769" s="157" t="s">
        <v>214</v>
      </c>
      <c r="K2769" s="157"/>
      <c r="L2769" s="155">
        <v>2022</v>
      </c>
      <c r="M2769" s="158">
        <v>136261</v>
      </c>
      <c r="N2769" s="159">
        <v>177444280.09999999</v>
      </c>
      <c r="O2769" s="159">
        <v>165754390.91999999</v>
      </c>
      <c r="P2769" s="159">
        <v>104628636.08</v>
      </c>
      <c r="Q2769" s="159">
        <v>74824249</v>
      </c>
      <c r="R2769" s="159">
        <v>29804387.079999998</v>
      </c>
      <c r="S2769" s="159">
        <v>11689889.18</v>
      </c>
      <c r="T2769" s="159">
        <v>11741.6</v>
      </c>
      <c r="U2769" s="159">
        <v>174963029.75999999</v>
      </c>
      <c r="V2769" s="159">
        <v>155041231.06999999</v>
      </c>
      <c r="W2769" s="159">
        <v>95884190.480000004</v>
      </c>
      <c r="X2769" s="159">
        <v>1326222.45</v>
      </c>
      <c r="Y2769" s="159">
        <v>19921798.690000001</v>
      </c>
      <c r="Z2769" s="159">
        <v>7403419.9299999997</v>
      </c>
      <c r="AA2769" s="159">
        <v>4400000</v>
      </c>
      <c r="AB2769" s="159">
        <v>3003419.9299999997</v>
      </c>
      <c r="AC2769" s="159">
        <v>4423952</v>
      </c>
      <c r="AD2769" s="159">
        <v>4423952</v>
      </c>
      <c r="AE2769" s="159">
        <v>44068840.670000002</v>
      </c>
      <c r="AF2769" s="159">
        <v>10713159.85</v>
      </c>
      <c r="AG2769" s="159">
        <v>3900264.8</v>
      </c>
      <c r="AH2769" s="159">
        <v>3492272.83</v>
      </c>
      <c r="AI2769" s="159">
        <v>0</v>
      </c>
      <c r="AJ2769" s="159">
        <v>0</v>
      </c>
    </row>
    <row r="2770" spans="1:36">
      <c r="A2770" s="153">
        <v>30</v>
      </c>
      <c r="B2770" s="154">
        <v>20</v>
      </c>
      <c r="C2770" s="154">
        <v>0</v>
      </c>
      <c r="D2770" s="155">
        <v>0</v>
      </c>
      <c r="E2770" s="155" t="s">
        <v>90</v>
      </c>
      <c r="F2770" s="156" t="s">
        <v>6635</v>
      </c>
      <c r="G2770" s="156" t="s">
        <v>90</v>
      </c>
      <c r="H2770" s="156" t="s">
        <v>6636</v>
      </c>
      <c r="I2770" s="155">
        <v>3020000</v>
      </c>
      <c r="J2770" s="157" t="s">
        <v>213</v>
      </c>
      <c r="K2770" s="157"/>
      <c r="L2770" s="155">
        <v>2022</v>
      </c>
      <c r="M2770" s="158">
        <v>63121</v>
      </c>
      <c r="N2770" s="159">
        <v>91647487.579999998</v>
      </c>
      <c r="O2770" s="159">
        <v>81318002.879999995</v>
      </c>
      <c r="P2770" s="159">
        <v>47400137.159999996</v>
      </c>
      <c r="Q2770" s="159">
        <v>31276315</v>
      </c>
      <c r="R2770" s="159">
        <v>16123822.16</v>
      </c>
      <c r="S2770" s="159">
        <v>10329484.699999999</v>
      </c>
      <c r="T2770" s="159">
        <v>4114.93</v>
      </c>
      <c r="U2770" s="159">
        <v>85187117.390000001</v>
      </c>
      <c r="V2770" s="159">
        <v>72157702.480000004</v>
      </c>
      <c r="W2770" s="159">
        <v>47347799.799999997</v>
      </c>
      <c r="X2770" s="159">
        <v>1048399.76</v>
      </c>
      <c r="Y2770" s="159">
        <v>13029414.91</v>
      </c>
      <c r="Z2770" s="159">
        <v>5161366.4000000004</v>
      </c>
      <c r="AA2770" s="159">
        <v>4083691.92</v>
      </c>
      <c r="AB2770" s="159">
        <v>1077674.4800000004</v>
      </c>
      <c r="AC2770" s="159">
        <v>4083691.92</v>
      </c>
      <c r="AD2770" s="159">
        <v>4083691.92</v>
      </c>
      <c r="AE2770" s="159">
        <v>42039410.049999997</v>
      </c>
      <c r="AF2770" s="159">
        <v>9160300.4000000004</v>
      </c>
      <c r="AG2770" s="159">
        <v>727240.6</v>
      </c>
      <c r="AH2770" s="159">
        <v>840193.49</v>
      </c>
      <c r="AI2770" s="159">
        <v>0</v>
      </c>
      <c r="AJ2770" s="159">
        <v>0</v>
      </c>
    </row>
    <row r="2771" spans="1:36">
      <c r="A2771" s="153">
        <v>30</v>
      </c>
      <c r="B2771" s="154">
        <v>21</v>
      </c>
      <c r="C2771" s="154">
        <v>0</v>
      </c>
      <c r="D2771" s="155">
        <v>0</v>
      </c>
      <c r="E2771" s="155" t="s">
        <v>90</v>
      </c>
      <c r="F2771" s="156" t="s">
        <v>6637</v>
      </c>
      <c r="G2771" s="156" t="s">
        <v>90</v>
      </c>
      <c r="H2771" s="156" t="s">
        <v>6638</v>
      </c>
      <c r="I2771" s="155">
        <v>3021000</v>
      </c>
      <c r="J2771" s="157" t="s">
        <v>212</v>
      </c>
      <c r="K2771" s="157"/>
      <c r="L2771" s="155">
        <v>2022</v>
      </c>
      <c r="M2771" s="158">
        <v>394541</v>
      </c>
      <c r="N2771" s="159">
        <v>393042294.58999997</v>
      </c>
      <c r="O2771" s="159">
        <v>333900630.87</v>
      </c>
      <c r="P2771" s="159">
        <v>102852785.53999999</v>
      </c>
      <c r="Q2771" s="159">
        <v>64812456</v>
      </c>
      <c r="R2771" s="159">
        <v>38040329.539999999</v>
      </c>
      <c r="S2771" s="159">
        <v>59141663.719999999</v>
      </c>
      <c r="T2771" s="159">
        <v>26073.11</v>
      </c>
      <c r="U2771" s="159">
        <v>395364974.57999998</v>
      </c>
      <c r="V2771" s="159">
        <v>285186342.72000003</v>
      </c>
      <c r="W2771" s="159">
        <v>131654560.94</v>
      </c>
      <c r="X2771" s="159">
        <v>1455375.96</v>
      </c>
      <c r="Y2771" s="159">
        <v>110178631.86</v>
      </c>
      <c r="Z2771" s="159">
        <v>38093724.649999999</v>
      </c>
      <c r="AA2771" s="159">
        <v>30000000</v>
      </c>
      <c r="AB2771" s="159">
        <v>8093724.6499999985</v>
      </c>
      <c r="AC2771" s="159">
        <v>11992000</v>
      </c>
      <c r="AD2771" s="159">
        <v>11992000</v>
      </c>
      <c r="AE2771" s="159">
        <v>87992000</v>
      </c>
      <c r="AF2771" s="159">
        <v>48714288.149999999</v>
      </c>
      <c r="AG2771" s="159">
        <v>4976052.72</v>
      </c>
      <c r="AH2771" s="159">
        <v>6264535.2300000004</v>
      </c>
      <c r="AI2771" s="159">
        <v>0</v>
      </c>
      <c r="AJ2771" s="159">
        <v>0</v>
      </c>
    </row>
    <row r="2772" spans="1:36">
      <c r="A2772" s="153">
        <v>30</v>
      </c>
      <c r="B2772" s="154">
        <v>22</v>
      </c>
      <c r="C2772" s="154">
        <v>0</v>
      </c>
      <c r="D2772" s="155">
        <v>0</v>
      </c>
      <c r="E2772" s="155" t="s">
        <v>90</v>
      </c>
      <c r="F2772" s="156" t="s">
        <v>6639</v>
      </c>
      <c r="G2772" s="156" t="s">
        <v>90</v>
      </c>
      <c r="H2772" s="156" t="s">
        <v>6640</v>
      </c>
      <c r="I2772" s="155">
        <v>3022000</v>
      </c>
      <c r="J2772" s="157" t="s">
        <v>211</v>
      </c>
      <c r="K2772" s="157"/>
      <c r="L2772" s="155">
        <v>2022</v>
      </c>
      <c r="M2772" s="158">
        <v>60344</v>
      </c>
      <c r="N2772" s="159">
        <v>65246778.829999998</v>
      </c>
      <c r="O2772" s="159">
        <v>60607570.109999999</v>
      </c>
      <c r="P2772" s="159">
        <v>34723181.810000002</v>
      </c>
      <c r="Q2772" s="159">
        <v>21356907</v>
      </c>
      <c r="R2772" s="159">
        <v>13366274.810000001</v>
      </c>
      <c r="S2772" s="159">
        <v>4639208.72</v>
      </c>
      <c r="T2772" s="159">
        <v>366070.2</v>
      </c>
      <c r="U2772" s="159">
        <v>62434578.149999999</v>
      </c>
      <c r="V2772" s="159">
        <v>54662527.079999998</v>
      </c>
      <c r="W2772" s="159">
        <v>37619323.289999999</v>
      </c>
      <c r="X2772" s="159">
        <v>192942.25</v>
      </c>
      <c r="Y2772" s="159">
        <v>7772051.0700000003</v>
      </c>
      <c r="Z2772" s="159">
        <v>3388251.05</v>
      </c>
      <c r="AA2772" s="159">
        <v>0</v>
      </c>
      <c r="AB2772" s="159">
        <v>3388251.05</v>
      </c>
      <c r="AC2772" s="159">
        <v>2062720</v>
      </c>
      <c r="AD2772" s="159">
        <v>2062720</v>
      </c>
      <c r="AE2772" s="159">
        <v>6460700</v>
      </c>
      <c r="AF2772" s="159">
        <v>5945043.0300000003</v>
      </c>
      <c r="AG2772" s="159">
        <v>800308.02</v>
      </c>
      <c r="AH2772" s="159">
        <v>541480.69999999995</v>
      </c>
      <c r="AI2772" s="159">
        <v>0</v>
      </c>
      <c r="AJ2772" s="159">
        <v>0</v>
      </c>
    </row>
    <row r="2773" spans="1:36">
      <c r="A2773" s="153">
        <v>30</v>
      </c>
      <c r="B2773" s="154">
        <v>23</v>
      </c>
      <c r="C2773" s="154">
        <v>0</v>
      </c>
      <c r="D2773" s="155">
        <v>0</v>
      </c>
      <c r="E2773" s="155" t="s">
        <v>90</v>
      </c>
      <c r="F2773" s="156" t="s">
        <v>6641</v>
      </c>
      <c r="G2773" s="156" t="s">
        <v>90</v>
      </c>
      <c r="H2773" s="156" t="s">
        <v>6642</v>
      </c>
      <c r="I2773" s="155">
        <v>3023000</v>
      </c>
      <c r="J2773" s="157" t="s">
        <v>210</v>
      </c>
      <c r="K2773" s="157"/>
      <c r="L2773" s="155">
        <v>2022</v>
      </c>
      <c r="M2773" s="158">
        <v>59246</v>
      </c>
      <c r="N2773" s="159">
        <v>77909028.349999994</v>
      </c>
      <c r="O2773" s="159">
        <v>69468396.010000005</v>
      </c>
      <c r="P2773" s="159">
        <v>43471506.939999998</v>
      </c>
      <c r="Q2773" s="159">
        <v>30146392</v>
      </c>
      <c r="R2773" s="159">
        <v>13325114.939999999</v>
      </c>
      <c r="S2773" s="159">
        <v>8440632.3399999999</v>
      </c>
      <c r="T2773" s="159">
        <v>499542.36</v>
      </c>
      <c r="U2773" s="159">
        <v>85400292.019999996</v>
      </c>
      <c r="V2773" s="159">
        <v>64495357.689999998</v>
      </c>
      <c r="W2773" s="159">
        <v>43029908.450000003</v>
      </c>
      <c r="X2773" s="159">
        <v>608895.88</v>
      </c>
      <c r="Y2773" s="159">
        <v>20904934.329999998</v>
      </c>
      <c r="Z2773" s="159">
        <v>19940462.010000002</v>
      </c>
      <c r="AA2773" s="159">
        <v>17900000</v>
      </c>
      <c r="AB2773" s="159">
        <v>2040462.0100000016</v>
      </c>
      <c r="AC2773" s="159">
        <v>1385222</v>
      </c>
      <c r="AD2773" s="159">
        <v>1385222</v>
      </c>
      <c r="AE2773" s="159">
        <v>32689792</v>
      </c>
      <c r="AF2773" s="159">
        <v>4973038.32</v>
      </c>
      <c r="AG2773" s="159">
        <v>1875265.85</v>
      </c>
      <c r="AH2773" s="159">
        <v>648663.06999999995</v>
      </c>
      <c r="AI2773" s="159">
        <v>0</v>
      </c>
      <c r="AJ2773" s="159">
        <v>0</v>
      </c>
    </row>
    <row r="2774" spans="1:36">
      <c r="A2774" s="153">
        <v>30</v>
      </c>
      <c r="B2774" s="154">
        <v>24</v>
      </c>
      <c r="C2774" s="154">
        <v>0</v>
      </c>
      <c r="D2774" s="155">
        <v>0</v>
      </c>
      <c r="E2774" s="155" t="s">
        <v>90</v>
      </c>
      <c r="F2774" s="156" t="s">
        <v>6643</v>
      </c>
      <c r="G2774" s="156" t="s">
        <v>90</v>
      </c>
      <c r="H2774" s="156" t="s">
        <v>6644</v>
      </c>
      <c r="I2774" s="155">
        <v>3024000</v>
      </c>
      <c r="J2774" s="157" t="s">
        <v>209</v>
      </c>
      <c r="K2774" s="157"/>
      <c r="L2774" s="155">
        <v>2022</v>
      </c>
      <c r="M2774" s="158">
        <v>91303</v>
      </c>
      <c r="N2774" s="159">
        <v>90115647.680000007</v>
      </c>
      <c r="O2774" s="159">
        <v>83910503.670000002</v>
      </c>
      <c r="P2774" s="159">
        <v>45957877.619999997</v>
      </c>
      <c r="Q2774" s="159">
        <v>30431456</v>
      </c>
      <c r="R2774" s="159">
        <v>15526421.619999999</v>
      </c>
      <c r="S2774" s="159">
        <v>6205144.0099999998</v>
      </c>
      <c r="T2774" s="159">
        <v>417168.03</v>
      </c>
      <c r="U2774" s="159">
        <v>89068803.909999996</v>
      </c>
      <c r="V2774" s="159">
        <v>77087249.829999998</v>
      </c>
      <c r="W2774" s="159">
        <v>44414155.579999998</v>
      </c>
      <c r="X2774" s="159">
        <v>567459.87</v>
      </c>
      <c r="Y2774" s="159">
        <v>11981554.08</v>
      </c>
      <c r="Z2774" s="159">
        <v>14377852</v>
      </c>
      <c r="AA2774" s="159">
        <v>5778405</v>
      </c>
      <c r="AB2774" s="159">
        <v>8599447</v>
      </c>
      <c r="AC2774" s="159">
        <v>3898604</v>
      </c>
      <c r="AD2774" s="159">
        <v>1898604</v>
      </c>
      <c r="AE2774" s="159">
        <v>26080073</v>
      </c>
      <c r="AF2774" s="159">
        <v>6823253.8399999999</v>
      </c>
      <c r="AG2774" s="159">
        <v>217636.41</v>
      </c>
      <c r="AH2774" s="159">
        <v>198518.47</v>
      </c>
      <c r="AI2774" s="159">
        <v>0</v>
      </c>
      <c r="AJ2774" s="159">
        <v>0</v>
      </c>
    </row>
    <row r="2775" spans="1:36">
      <c r="A2775" s="153">
        <v>30</v>
      </c>
      <c r="B2775" s="154">
        <v>25</v>
      </c>
      <c r="C2775" s="154">
        <v>0</v>
      </c>
      <c r="D2775" s="155">
        <v>0</v>
      </c>
      <c r="E2775" s="155" t="s">
        <v>90</v>
      </c>
      <c r="F2775" s="156" t="s">
        <v>6645</v>
      </c>
      <c r="G2775" s="156" t="s">
        <v>90</v>
      </c>
      <c r="H2775" s="156" t="s">
        <v>6646</v>
      </c>
      <c r="I2775" s="155">
        <v>3025000</v>
      </c>
      <c r="J2775" s="157" t="s">
        <v>208</v>
      </c>
      <c r="K2775" s="157"/>
      <c r="L2775" s="155">
        <v>2022</v>
      </c>
      <c r="M2775" s="158">
        <v>58664</v>
      </c>
      <c r="N2775" s="159">
        <v>59084932.710000001</v>
      </c>
      <c r="O2775" s="159">
        <v>53935335.710000001</v>
      </c>
      <c r="P2775" s="159">
        <v>30496423.52</v>
      </c>
      <c r="Q2775" s="159">
        <v>17732258</v>
      </c>
      <c r="R2775" s="159">
        <v>12764165.52</v>
      </c>
      <c r="S2775" s="159">
        <v>5149597</v>
      </c>
      <c r="T2775" s="159">
        <v>348625</v>
      </c>
      <c r="U2775" s="159">
        <v>61964528.369999997</v>
      </c>
      <c r="V2775" s="159">
        <v>49692229.740000002</v>
      </c>
      <c r="W2775" s="159">
        <v>25735535.129999999</v>
      </c>
      <c r="X2775" s="159">
        <v>1110444.1399999999</v>
      </c>
      <c r="Y2775" s="159">
        <v>12272298.630000001</v>
      </c>
      <c r="Z2775" s="159">
        <v>14049359.560000001</v>
      </c>
      <c r="AA2775" s="159">
        <v>8600000</v>
      </c>
      <c r="AB2775" s="159">
        <v>5449359.5600000005</v>
      </c>
      <c r="AC2775" s="159">
        <v>5899436.1200000001</v>
      </c>
      <c r="AD2775" s="159">
        <v>2639136.12</v>
      </c>
      <c r="AE2775" s="159">
        <v>35501955.880000003</v>
      </c>
      <c r="AF2775" s="159">
        <v>4243105.97</v>
      </c>
      <c r="AG2775" s="159">
        <v>532301.22</v>
      </c>
      <c r="AH2775" s="159">
        <v>338835.4</v>
      </c>
      <c r="AI2775" s="159">
        <v>0</v>
      </c>
      <c r="AJ2775" s="159">
        <v>0</v>
      </c>
    </row>
    <row r="2776" spans="1:36">
      <c r="A2776" s="153">
        <v>30</v>
      </c>
      <c r="B2776" s="154">
        <v>26</v>
      </c>
      <c r="C2776" s="154">
        <v>0</v>
      </c>
      <c r="D2776" s="155">
        <v>0</v>
      </c>
      <c r="E2776" s="155" t="s">
        <v>90</v>
      </c>
      <c r="F2776" s="156" t="s">
        <v>6647</v>
      </c>
      <c r="G2776" s="156" t="s">
        <v>90</v>
      </c>
      <c r="H2776" s="156" t="s">
        <v>6648</v>
      </c>
      <c r="I2776" s="155">
        <v>3026000</v>
      </c>
      <c r="J2776" s="157" t="s">
        <v>207</v>
      </c>
      <c r="K2776" s="157"/>
      <c r="L2776" s="155">
        <v>2022</v>
      </c>
      <c r="M2776" s="158">
        <v>61303</v>
      </c>
      <c r="N2776" s="159">
        <v>72227871.450000003</v>
      </c>
      <c r="O2776" s="159">
        <v>71609045.560000002</v>
      </c>
      <c r="P2776" s="159">
        <v>39126689.170000002</v>
      </c>
      <c r="Q2776" s="159">
        <v>30391537</v>
      </c>
      <c r="R2776" s="159">
        <v>8735152.1699999999</v>
      </c>
      <c r="S2776" s="159">
        <v>618825.89</v>
      </c>
      <c r="T2776" s="159">
        <v>40372.99</v>
      </c>
      <c r="U2776" s="159">
        <v>66973080.100000001</v>
      </c>
      <c r="V2776" s="159">
        <v>64404164.560000002</v>
      </c>
      <c r="W2776" s="159">
        <v>40805506.560000002</v>
      </c>
      <c r="X2776" s="159">
        <v>2774248.13</v>
      </c>
      <c r="Y2776" s="159">
        <v>2568915.54</v>
      </c>
      <c r="Z2776" s="159">
        <v>6797141.2699999996</v>
      </c>
      <c r="AA2776" s="159">
        <v>0</v>
      </c>
      <c r="AB2776" s="159">
        <v>6797141.2699999996</v>
      </c>
      <c r="AC2776" s="159">
        <v>2828288.67</v>
      </c>
      <c r="AD2776" s="159">
        <v>2828288.67</v>
      </c>
      <c r="AE2776" s="159">
        <v>92165375.359999999</v>
      </c>
      <c r="AF2776" s="159">
        <v>7204881</v>
      </c>
      <c r="AG2776" s="159">
        <v>939011.97</v>
      </c>
      <c r="AH2776" s="159">
        <v>4245592.59</v>
      </c>
      <c r="AI2776" s="159">
        <v>0</v>
      </c>
      <c r="AJ2776" s="159">
        <v>0</v>
      </c>
    </row>
    <row r="2777" spans="1:36">
      <c r="A2777" s="153">
        <v>30</v>
      </c>
      <c r="B2777" s="154">
        <v>27</v>
      </c>
      <c r="C2777" s="154">
        <v>0</v>
      </c>
      <c r="D2777" s="155">
        <v>0</v>
      </c>
      <c r="E2777" s="155" t="s">
        <v>90</v>
      </c>
      <c r="F2777" s="156" t="s">
        <v>6649</v>
      </c>
      <c r="G2777" s="156" t="s">
        <v>90</v>
      </c>
      <c r="H2777" s="156" t="s">
        <v>6650</v>
      </c>
      <c r="I2777" s="155">
        <v>3027000</v>
      </c>
      <c r="J2777" s="157" t="s">
        <v>206</v>
      </c>
      <c r="K2777" s="157"/>
      <c r="L2777" s="155">
        <v>2022</v>
      </c>
      <c r="M2777" s="158">
        <v>83998</v>
      </c>
      <c r="N2777" s="159">
        <v>96483023.629999995</v>
      </c>
      <c r="O2777" s="159">
        <v>85745183.370000005</v>
      </c>
      <c r="P2777" s="159">
        <v>53976347.25</v>
      </c>
      <c r="Q2777" s="159">
        <v>39859127</v>
      </c>
      <c r="R2777" s="159">
        <v>14117220.25</v>
      </c>
      <c r="S2777" s="159">
        <v>10737840.26</v>
      </c>
      <c r="T2777" s="159">
        <v>61713.1</v>
      </c>
      <c r="U2777" s="159">
        <v>94512216.310000002</v>
      </c>
      <c r="V2777" s="159">
        <v>79941583.709999993</v>
      </c>
      <c r="W2777" s="159">
        <v>54585510.289999999</v>
      </c>
      <c r="X2777" s="159">
        <v>233562.08</v>
      </c>
      <c r="Y2777" s="159">
        <v>14570632.6</v>
      </c>
      <c r="Z2777" s="159">
        <v>5462963.0700000003</v>
      </c>
      <c r="AA2777" s="159">
        <v>2750000</v>
      </c>
      <c r="AB2777" s="159">
        <v>2712963.0700000003</v>
      </c>
      <c r="AC2777" s="159">
        <v>1170000</v>
      </c>
      <c r="AD2777" s="159">
        <v>1170000</v>
      </c>
      <c r="AE2777" s="159">
        <v>9000000</v>
      </c>
      <c r="AF2777" s="159">
        <v>5803599.6600000001</v>
      </c>
      <c r="AG2777" s="159">
        <v>2199759.66</v>
      </c>
      <c r="AH2777" s="159">
        <v>1847733.24</v>
      </c>
      <c r="AI2777" s="159">
        <v>0</v>
      </c>
      <c r="AJ2777" s="159">
        <v>0</v>
      </c>
    </row>
    <row r="2778" spans="1:36">
      <c r="A2778" s="153">
        <v>30</v>
      </c>
      <c r="B2778" s="154">
        <v>28</v>
      </c>
      <c r="C2778" s="154">
        <v>0</v>
      </c>
      <c r="D2778" s="155">
        <v>0</v>
      </c>
      <c r="E2778" s="155" t="s">
        <v>90</v>
      </c>
      <c r="F2778" s="156" t="s">
        <v>6651</v>
      </c>
      <c r="G2778" s="156" t="s">
        <v>90</v>
      </c>
      <c r="H2778" s="156" t="s">
        <v>6652</v>
      </c>
      <c r="I2778" s="155">
        <v>3028000</v>
      </c>
      <c r="J2778" s="157" t="s">
        <v>205</v>
      </c>
      <c r="K2778" s="157"/>
      <c r="L2778" s="155">
        <v>2022</v>
      </c>
      <c r="M2778" s="158">
        <v>70301</v>
      </c>
      <c r="N2778" s="159">
        <v>85976287.980000004</v>
      </c>
      <c r="O2778" s="159">
        <v>82151715.810000002</v>
      </c>
      <c r="P2778" s="159">
        <v>56937901.090000004</v>
      </c>
      <c r="Q2778" s="159">
        <v>44982282</v>
      </c>
      <c r="R2778" s="159">
        <v>11955619.09</v>
      </c>
      <c r="S2778" s="159">
        <v>3824572.17</v>
      </c>
      <c r="T2778" s="159">
        <v>6045</v>
      </c>
      <c r="U2778" s="159">
        <v>86336503.519999996</v>
      </c>
      <c r="V2778" s="159">
        <v>76099315.780000001</v>
      </c>
      <c r="W2778" s="159">
        <v>50982587.700000003</v>
      </c>
      <c r="X2778" s="159">
        <v>683835.75</v>
      </c>
      <c r="Y2778" s="159">
        <v>10237187.74</v>
      </c>
      <c r="Z2778" s="159">
        <v>10382364.77</v>
      </c>
      <c r="AA2778" s="159">
        <v>8750000</v>
      </c>
      <c r="AB2778" s="159">
        <v>1632364.7699999996</v>
      </c>
      <c r="AC2778" s="159">
        <v>1366286</v>
      </c>
      <c r="AD2778" s="159">
        <v>1366286</v>
      </c>
      <c r="AE2778" s="159">
        <v>26416856</v>
      </c>
      <c r="AF2778" s="159">
        <v>6052400.0300000003</v>
      </c>
      <c r="AG2778" s="159">
        <v>387614.31</v>
      </c>
      <c r="AH2778" s="159">
        <v>926967</v>
      </c>
      <c r="AI2778" s="159">
        <v>0</v>
      </c>
      <c r="AJ2778" s="159">
        <v>0</v>
      </c>
    </row>
    <row r="2779" spans="1:36">
      <c r="A2779" s="153">
        <v>30</v>
      </c>
      <c r="B2779" s="154">
        <v>29</v>
      </c>
      <c r="C2779" s="154">
        <v>0</v>
      </c>
      <c r="D2779" s="155">
        <v>0</v>
      </c>
      <c r="E2779" s="155" t="s">
        <v>90</v>
      </c>
      <c r="F2779" s="156" t="s">
        <v>6653</v>
      </c>
      <c r="G2779" s="156" t="s">
        <v>90</v>
      </c>
      <c r="H2779" s="156" t="s">
        <v>6654</v>
      </c>
      <c r="I2779" s="155">
        <v>3029000</v>
      </c>
      <c r="J2779" s="157" t="s">
        <v>204</v>
      </c>
      <c r="K2779" s="157"/>
      <c r="L2779" s="155">
        <v>2022</v>
      </c>
      <c r="M2779" s="158">
        <v>57350</v>
      </c>
      <c r="N2779" s="159">
        <v>83928068.200000003</v>
      </c>
      <c r="O2779" s="159">
        <v>64219800.979999997</v>
      </c>
      <c r="P2779" s="159">
        <v>43116067.710000001</v>
      </c>
      <c r="Q2779" s="159">
        <v>31853614</v>
      </c>
      <c r="R2779" s="159">
        <v>11262453.710000001</v>
      </c>
      <c r="S2779" s="159">
        <v>19708267.219999999</v>
      </c>
      <c r="T2779" s="159">
        <v>900</v>
      </c>
      <c r="U2779" s="159">
        <v>60300456.100000001</v>
      </c>
      <c r="V2779" s="159">
        <v>58045346.68</v>
      </c>
      <c r="W2779" s="159">
        <v>37886529.890000001</v>
      </c>
      <c r="X2779" s="159">
        <v>470125.4</v>
      </c>
      <c r="Y2779" s="159">
        <v>2255109.42</v>
      </c>
      <c r="Z2779" s="159">
        <v>3860239.91</v>
      </c>
      <c r="AA2779" s="159">
        <v>1000000</v>
      </c>
      <c r="AB2779" s="159">
        <v>2860239.91</v>
      </c>
      <c r="AC2779" s="159">
        <v>3105236.92</v>
      </c>
      <c r="AD2779" s="159">
        <v>2645236.92</v>
      </c>
      <c r="AE2779" s="159">
        <v>15706689.699999999</v>
      </c>
      <c r="AF2779" s="159">
        <v>6174454.2999999998</v>
      </c>
      <c r="AG2779" s="159">
        <v>1421022.9</v>
      </c>
      <c r="AH2779" s="159">
        <v>932150.35</v>
      </c>
      <c r="AI2779" s="159">
        <v>0</v>
      </c>
      <c r="AJ2779" s="159">
        <v>0</v>
      </c>
    </row>
    <row r="2780" spans="1:36">
      <c r="A2780" s="153">
        <v>30</v>
      </c>
      <c r="B2780" s="154">
        <v>30</v>
      </c>
      <c r="C2780" s="154">
        <v>0</v>
      </c>
      <c r="D2780" s="155">
        <v>0</v>
      </c>
      <c r="E2780" s="155" t="s">
        <v>90</v>
      </c>
      <c r="F2780" s="156" t="s">
        <v>6655</v>
      </c>
      <c r="G2780" s="156" t="s">
        <v>90</v>
      </c>
      <c r="H2780" s="156" t="s">
        <v>6656</v>
      </c>
      <c r="I2780" s="155">
        <v>3030000</v>
      </c>
      <c r="J2780" s="157" t="s">
        <v>203</v>
      </c>
      <c r="K2780" s="157"/>
      <c r="L2780" s="155">
        <v>2022</v>
      </c>
      <c r="M2780" s="158">
        <v>77820</v>
      </c>
      <c r="N2780" s="159">
        <v>120017226.20999999</v>
      </c>
      <c r="O2780" s="159">
        <v>79726265.519999996</v>
      </c>
      <c r="P2780" s="159">
        <v>47791679.759999998</v>
      </c>
      <c r="Q2780" s="159">
        <v>35849575</v>
      </c>
      <c r="R2780" s="159">
        <v>11942104.76</v>
      </c>
      <c r="S2780" s="159">
        <v>40290960.689999998</v>
      </c>
      <c r="T2780" s="159">
        <v>1561309.45</v>
      </c>
      <c r="U2780" s="159">
        <v>120427138.09999999</v>
      </c>
      <c r="V2780" s="159">
        <v>76219017.420000002</v>
      </c>
      <c r="W2780" s="159">
        <v>50239275.109999999</v>
      </c>
      <c r="X2780" s="159">
        <v>510685.88</v>
      </c>
      <c r="Y2780" s="159">
        <v>44208120.68</v>
      </c>
      <c r="Z2780" s="159">
        <v>19691155.379999999</v>
      </c>
      <c r="AA2780" s="159">
        <v>9322171</v>
      </c>
      <c r="AB2780" s="159">
        <v>10368984.379999999</v>
      </c>
      <c r="AC2780" s="159">
        <v>11664331.640000001</v>
      </c>
      <c r="AD2780" s="159">
        <v>11664331.640000001</v>
      </c>
      <c r="AE2780" s="159">
        <v>25394113</v>
      </c>
      <c r="AF2780" s="159">
        <v>3507248.1</v>
      </c>
      <c r="AG2780" s="159">
        <v>1763354.56</v>
      </c>
      <c r="AH2780" s="159">
        <v>1507428.75</v>
      </c>
      <c r="AI2780" s="159">
        <v>0</v>
      </c>
      <c r="AJ2780" s="159">
        <v>0</v>
      </c>
    </row>
    <row r="2781" spans="1:36">
      <c r="A2781" s="153">
        <v>30</v>
      </c>
      <c r="B2781" s="154">
        <v>31</v>
      </c>
      <c r="C2781" s="154">
        <v>0</v>
      </c>
      <c r="D2781" s="155">
        <v>0</v>
      </c>
      <c r="E2781" s="155" t="s">
        <v>90</v>
      </c>
      <c r="F2781" s="156" t="s">
        <v>6657</v>
      </c>
      <c r="G2781" s="156" t="s">
        <v>90</v>
      </c>
      <c r="H2781" s="156" t="s">
        <v>6658</v>
      </c>
      <c r="I2781" s="155">
        <v>3031000</v>
      </c>
      <c r="J2781" s="157" t="s">
        <v>202</v>
      </c>
      <c r="K2781" s="157"/>
      <c r="L2781" s="155">
        <v>2022</v>
      </c>
      <c r="M2781" s="158">
        <v>69505</v>
      </c>
      <c r="N2781" s="159">
        <v>79290646.030000001</v>
      </c>
      <c r="O2781" s="159">
        <v>67776610.75</v>
      </c>
      <c r="P2781" s="159">
        <v>48174857.619999997</v>
      </c>
      <c r="Q2781" s="159">
        <v>38094029</v>
      </c>
      <c r="R2781" s="159">
        <v>10080828.619999999</v>
      </c>
      <c r="S2781" s="159">
        <v>11514035.279999999</v>
      </c>
      <c r="T2781" s="159">
        <v>1327896.28</v>
      </c>
      <c r="U2781" s="159">
        <v>65828743.090000004</v>
      </c>
      <c r="V2781" s="159">
        <v>63662025.560000002</v>
      </c>
      <c r="W2781" s="159">
        <v>39884478.539999999</v>
      </c>
      <c r="X2781" s="159">
        <v>469059.7</v>
      </c>
      <c r="Y2781" s="159">
        <v>2166717.5299999998</v>
      </c>
      <c r="Z2781" s="159">
        <v>0</v>
      </c>
      <c r="AA2781" s="159">
        <v>0</v>
      </c>
      <c r="AB2781" s="159">
        <v>0</v>
      </c>
      <c r="AC2781" s="159">
        <v>1300000</v>
      </c>
      <c r="AD2781" s="159">
        <v>1300000</v>
      </c>
      <c r="AE2781" s="159">
        <v>17479072</v>
      </c>
      <c r="AF2781" s="159">
        <v>4114585.19</v>
      </c>
      <c r="AG2781" s="159">
        <v>1106006.3500000001</v>
      </c>
      <c r="AH2781" s="159">
        <v>1066035.79</v>
      </c>
      <c r="AI2781" s="159">
        <v>0</v>
      </c>
      <c r="AJ2781" s="159">
        <v>0</v>
      </c>
    </row>
    <row r="2782" spans="1:36">
      <c r="A2782" s="153">
        <v>32</v>
      </c>
      <c r="B2782" s="154">
        <v>1</v>
      </c>
      <c r="C2782" s="154">
        <v>0</v>
      </c>
      <c r="D2782" s="155">
        <v>0</v>
      </c>
      <c r="E2782" s="155" t="s">
        <v>90</v>
      </c>
      <c r="F2782" s="156" t="s">
        <v>6659</v>
      </c>
      <c r="G2782" s="156" t="s">
        <v>90</v>
      </c>
      <c r="H2782" s="156" t="s">
        <v>6660</v>
      </c>
      <c r="I2782" s="155">
        <v>3201000</v>
      </c>
      <c r="J2782" s="157" t="s">
        <v>201</v>
      </c>
      <c r="K2782" s="157"/>
      <c r="L2782" s="155">
        <v>2022</v>
      </c>
      <c r="M2782" s="158">
        <v>47697</v>
      </c>
      <c r="N2782" s="159">
        <v>58357878.530000001</v>
      </c>
      <c r="O2782" s="159">
        <v>57024887.700000003</v>
      </c>
      <c r="P2782" s="159">
        <v>44776131.289999999</v>
      </c>
      <c r="Q2782" s="159">
        <v>30563860</v>
      </c>
      <c r="R2782" s="159">
        <v>14212271.289999999</v>
      </c>
      <c r="S2782" s="159">
        <v>1332990.83</v>
      </c>
      <c r="T2782" s="159">
        <v>133085.18</v>
      </c>
      <c r="U2782" s="159">
        <v>54090014.799999997</v>
      </c>
      <c r="V2782" s="159">
        <v>52989459.009999998</v>
      </c>
      <c r="W2782" s="159">
        <v>29256003.989999998</v>
      </c>
      <c r="X2782" s="159">
        <v>499689.01</v>
      </c>
      <c r="Y2782" s="159">
        <v>1100555.79</v>
      </c>
      <c r="Z2782" s="159">
        <v>5083314.7699999996</v>
      </c>
      <c r="AA2782" s="159">
        <v>2600000</v>
      </c>
      <c r="AB2782" s="159">
        <v>2483314.7699999996</v>
      </c>
      <c r="AC2782" s="159">
        <v>5249733.72</v>
      </c>
      <c r="AD2782" s="159">
        <v>5249733.72</v>
      </c>
      <c r="AE2782" s="159">
        <v>14276986.130000001</v>
      </c>
      <c r="AF2782" s="159">
        <v>4035428.69</v>
      </c>
      <c r="AG2782" s="159">
        <v>352917.87</v>
      </c>
      <c r="AH2782" s="159">
        <v>533186.27</v>
      </c>
      <c r="AI2782" s="159">
        <v>0</v>
      </c>
      <c r="AJ2782" s="159">
        <v>853</v>
      </c>
    </row>
    <row r="2783" spans="1:36">
      <c r="A2783" s="153">
        <v>32</v>
      </c>
      <c r="B2783" s="154">
        <v>2</v>
      </c>
      <c r="C2783" s="154">
        <v>0</v>
      </c>
      <c r="D2783" s="155">
        <v>0</v>
      </c>
      <c r="E2783" s="155" t="s">
        <v>90</v>
      </c>
      <c r="F2783" s="156" t="s">
        <v>6661</v>
      </c>
      <c r="G2783" s="156" t="s">
        <v>90</v>
      </c>
      <c r="H2783" s="156" t="s">
        <v>6662</v>
      </c>
      <c r="I2783" s="155">
        <v>3202000</v>
      </c>
      <c r="J2783" s="157" t="s">
        <v>200</v>
      </c>
      <c r="K2783" s="157"/>
      <c r="L2783" s="155">
        <v>2022</v>
      </c>
      <c r="M2783" s="158">
        <v>48419</v>
      </c>
      <c r="N2783" s="159">
        <v>65201411.960000001</v>
      </c>
      <c r="O2783" s="159">
        <v>58165152.859999999</v>
      </c>
      <c r="P2783" s="159">
        <v>44300340.560000002</v>
      </c>
      <c r="Q2783" s="159">
        <v>31736823</v>
      </c>
      <c r="R2783" s="159">
        <v>12563517.560000001</v>
      </c>
      <c r="S2783" s="159">
        <v>7036259.0999999996</v>
      </c>
      <c r="T2783" s="159">
        <v>5082</v>
      </c>
      <c r="U2783" s="159">
        <v>60406789.799999997</v>
      </c>
      <c r="V2783" s="159">
        <v>50957163.280000001</v>
      </c>
      <c r="W2783" s="159">
        <v>35518810.25</v>
      </c>
      <c r="X2783" s="159">
        <v>232889.53</v>
      </c>
      <c r="Y2783" s="159">
        <v>9449626.5199999996</v>
      </c>
      <c r="Z2783" s="159">
        <v>6390506.3399999999</v>
      </c>
      <c r="AA2783" s="159">
        <v>0</v>
      </c>
      <c r="AB2783" s="159">
        <v>6390506.3399999999</v>
      </c>
      <c r="AC2783" s="159">
        <v>1318140</v>
      </c>
      <c r="AD2783" s="159">
        <v>1318140</v>
      </c>
      <c r="AE2783" s="159">
        <v>7973431.7699999996</v>
      </c>
      <c r="AF2783" s="159">
        <v>7207989.5800000001</v>
      </c>
      <c r="AG2783" s="159">
        <v>1374358.95</v>
      </c>
      <c r="AH2783" s="159">
        <v>1422039.85</v>
      </c>
      <c r="AI2783" s="159">
        <v>0</v>
      </c>
      <c r="AJ2783" s="159">
        <v>0</v>
      </c>
    </row>
    <row r="2784" spans="1:36">
      <c r="A2784" s="153">
        <v>32</v>
      </c>
      <c r="B2784" s="154">
        <v>3</v>
      </c>
      <c r="C2784" s="154">
        <v>0</v>
      </c>
      <c r="D2784" s="155">
        <v>0</v>
      </c>
      <c r="E2784" s="155" t="s">
        <v>90</v>
      </c>
      <c r="F2784" s="156" t="s">
        <v>6663</v>
      </c>
      <c r="G2784" s="156" t="s">
        <v>90</v>
      </c>
      <c r="H2784" s="156" t="s">
        <v>6664</v>
      </c>
      <c r="I2784" s="155">
        <v>3203000</v>
      </c>
      <c r="J2784" s="157" t="s">
        <v>199</v>
      </c>
      <c r="K2784" s="157"/>
      <c r="L2784" s="155">
        <v>2022</v>
      </c>
      <c r="M2784" s="158">
        <v>57171</v>
      </c>
      <c r="N2784" s="159">
        <v>92591200.370000005</v>
      </c>
      <c r="O2784" s="159">
        <v>86484289.469999999</v>
      </c>
      <c r="P2784" s="159">
        <v>65083076.590000004</v>
      </c>
      <c r="Q2784" s="159">
        <v>49666173</v>
      </c>
      <c r="R2784" s="159">
        <v>15416903.59</v>
      </c>
      <c r="S2784" s="159">
        <v>6106910.9000000004</v>
      </c>
      <c r="T2784" s="159">
        <v>22965.89</v>
      </c>
      <c r="U2784" s="159">
        <v>88189025.709999993</v>
      </c>
      <c r="V2784" s="159">
        <v>80973545.469999999</v>
      </c>
      <c r="W2784" s="159">
        <v>46741709.229999997</v>
      </c>
      <c r="X2784" s="159">
        <v>598496.17000000004</v>
      </c>
      <c r="Y2784" s="159">
        <v>7215480.2400000002</v>
      </c>
      <c r="Z2784" s="159">
        <v>2136642.35</v>
      </c>
      <c r="AA2784" s="159">
        <v>0</v>
      </c>
      <c r="AB2784" s="159">
        <v>2136642.35</v>
      </c>
      <c r="AC2784" s="159">
        <v>500000</v>
      </c>
      <c r="AD2784" s="159">
        <v>500000</v>
      </c>
      <c r="AE2784" s="159">
        <v>22805894</v>
      </c>
      <c r="AF2784" s="159">
        <v>5510744</v>
      </c>
      <c r="AG2784" s="159">
        <v>1850585.13</v>
      </c>
      <c r="AH2784" s="159">
        <v>2229607.54</v>
      </c>
      <c r="AI2784" s="159">
        <v>0</v>
      </c>
      <c r="AJ2784" s="159">
        <v>0</v>
      </c>
    </row>
    <row r="2785" spans="1:36">
      <c r="A2785" s="153">
        <v>32</v>
      </c>
      <c r="B2785" s="154">
        <v>4</v>
      </c>
      <c r="C2785" s="154">
        <v>0</v>
      </c>
      <c r="D2785" s="155">
        <v>0</v>
      </c>
      <c r="E2785" s="155" t="s">
        <v>90</v>
      </c>
      <c r="F2785" s="156" t="s">
        <v>6665</v>
      </c>
      <c r="G2785" s="156" t="s">
        <v>90</v>
      </c>
      <c r="H2785" s="156" t="s">
        <v>6666</v>
      </c>
      <c r="I2785" s="155">
        <v>3204000</v>
      </c>
      <c r="J2785" s="157" t="s">
        <v>198</v>
      </c>
      <c r="K2785" s="157"/>
      <c r="L2785" s="155">
        <v>2022</v>
      </c>
      <c r="M2785" s="158">
        <v>82418</v>
      </c>
      <c r="N2785" s="159">
        <v>103222676.56</v>
      </c>
      <c r="O2785" s="159">
        <v>94419706.650000006</v>
      </c>
      <c r="P2785" s="159">
        <v>57955343.899999999</v>
      </c>
      <c r="Q2785" s="159">
        <v>37083665</v>
      </c>
      <c r="R2785" s="159">
        <v>20871678.899999999</v>
      </c>
      <c r="S2785" s="159">
        <v>8802969.9100000001</v>
      </c>
      <c r="T2785" s="159">
        <v>210853.61</v>
      </c>
      <c r="U2785" s="159">
        <v>103036652.31999999</v>
      </c>
      <c r="V2785" s="159">
        <v>88679567.060000002</v>
      </c>
      <c r="W2785" s="159">
        <v>57933037.990000002</v>
      </c>
      <c r="X2785" s="159">
        <v>894429.34</v>
      </c>
      <c r="Y2785" s="159">
        <v>14357085.26</v>
      </c>
      <c r="Z2785" s="159">
        <v>9233905.9100000001</v>
      </c>
      <c r="AA2785" s="159">
        <v>4000000</v>
      </c>
      <c r="AB2785" s="159">
        <v>5233905.91</v>
      </c>
      <c r="AC2785" s="159">
        <v>2744996</v>
      </c>
      <c r="AD2785" s="159">
        <v>2744996</v>
      </c>
      <c r="AE2785" s="159">
        <v>28753503.059999999</v>
      </c>
      <c r="AF2785" s="159">
        <v>5740139.5899999999</v>
      </c>
      <c r="AG2785" s="159">
        <v>2295279.0099999998</v>
      </c>
      <c r="AH2785" s="159">
        <v>2162954.63</v>
      </c>
      <c r="AI2785" s="159">
        <v>0</v>
      </c>
      <c r="AJ2785" s="159">
        <v>8467.06</v>
      </c>
    </row>
    <row r="2786" spans="1:36">
      <c r="A2786" s="153">
        <v>32</v>
      </c>
      <c r="B2786" s="154">
        <v>5</v>
      </c>
      <c r="C2786" s="154">
        <v>0</v>
      </c>
      <c r="D2786" s="155">
        <v>0</v>
      </c>
      <c r="E2786" s="155" t="s">
        <v>90</v>
      </c>
      <c r="F2786" s="156" t="s">
        <v>6667</v>
      </c>
      <c r="G2786" s="156" t="s">
        <v>90</v>
      </c>
      <c r="H2786" s="156" t="s">
        <v>6668</v>
      </c>
      <c r="I2786" s="155">
        <v>3205000</v>
      </c>
      <c r="J2786" s="157" t="s">
        <v>197</v>
      </c>
      <c r="K2786" s="157"/>
      <c r="L2786" s="155">
        <v>2022</v>
      </c>
      <c r="M2786" s="158">
        <v>60474</v>
      </c>
      <c r="N2786" s="159">
        <v>88895914.829999998</v>
      </c>
      <c r="O2786" s="159">
        <v>80788486.030000001</v>
      </c>
      <c r="P2786" s="159">
        <v>49322242.090000004</v>
      </c>
      <c r="Q2786" s="159">
        <v>31367000</v>
      </c>
      <c r="R2786" s="159">
        <v>17955242.09</v>
      </c>
      <c r="S2786" s="159">
        <v>8107428.7999999998</v>
      </c>
      <c r="T2786" s="159">
        <v>1169435.07</v>
      </c>
      <c r="U2786" s="159">
        <v>90923503.959999993</v>
      </c>
      <c r="V2786" s="159">
        <v>78137071.189999998</v>
      </c>
      <c r="W2786" s="159">
        <v>49026647.450000003</v>
      </c>
      <c r="X2786" s="159">
        <v>279129.51</v>
      </c>
      <c r="Y2786" s="159">
        <v>12786432.77</v>
      </c>
      <c r="Z2786" s="159">
        <v>12300024.91</v>
      </c>
      <c r="AA2786" s="159">
        <v>0</v>
      </c>
      <c r="AB2786" s="159">
        <v>12300024.91</v>
      </c>
      <c r="AC2786" s="159">
        <v>1715613</v>
      </c>
      <c r="AD2786" s="159">
        <v>1715613</v>
      </c>
      <c r="AE2786" s="159">
        <v>11003249.93</v>
      </c>
      <c r="AF2786" s="159">
        <v>2651414.84</v>
      </c>
      <c r="AG2786" s="159">
        <v>1071469.6000000001</v>
      </c>
      <c r="AH2786" s="159">
        <v>1659649.27</v>
      </c>
      <c r="AI2786" s="159">
        <v>0</v>
      </c>
      <c r="AJ2786" s="159">
        <v>16666.68</v>
      </c>
    </row>
    <row r="2787" spans="1:36">
      <c r="A2787" s="153">
        <v>32</v>
      </c>
      <c r="B2787" s="154">
        <v>6</v>
      </c>
      <c r="C2787" s="154">
        <v>0</v>
      </c>
      <c r="D2787" s="155">
        <v>0</v>
      </c>
      <c r="E2787" s="155" t="s">
        <v>90</v>
      </c>
      <c r="F2787" s="156" t="s">
        <v>6669</v>
      </c>
      <c r="G2787" s="156" t="s">
        <v>90</v>
      </c>
      <c r="H2787" s="156" t="s">
        <v>6670</v>
      </c>
      <c r="I2787" s="155">
        <v>3206000</v>
      </c>
      <c r="J2787" s="157" t="s">
        <v>196</v>
      </c>
      <c r="K2787" s="157"/>
      <c r="L2787" s="155">
        <v>2022</v>
      </c>
      <c r="M2787" s="158">
        <v>82258</v>
      </c>
      <c r="N2787" s="159">
        <v>97032003.859999999</v>
      </c>
      <c r="O2787" s="159">
        <v>91472337.969999999</v>
      </c>
      <c r="P2787" s="159">
        <v>64885369.109999999</v>
      </c>
      <c r="Q2787" s="159">
        <v>33274388</v>
      </c>
      <c r="R2787" s="159">
        <v>31610981.109999999</v>
      </c>
      <c r="S2787" s="159">
        <v>5559665.8899999997</v>
      </c>
      <c r="T2787" s="159">
        <v>84623.2</v>
      </c>
      <c r="U2787" s="159">
        <v>98695139.75</v>
      </c>
      <c r="V2787" s="159">
        <v>82616594.129999995</v>
      </c>
      <c r="W2787" s="159">
        <v>42396959.149999999</v>
      </c>
      <c r="X2787" s="159">
        <v>232398.65</v>
      </c>
      <c r="Y2787" s="159">
        <v>16078545.619999999</v>
      </c>
      <c r="Z2787" s="159">
        <v>10549666.67</v>
      </c>
      <c r="AA2787" s="159">
        <v>5000000</v>
      </c>
      <c r="AB2787" s="159">
        <v>5549666.6699999999</v>
      </c>
      <c r="AC2787" s="159">
        <v>770000</v>
      </c>
      <c r="AD2787" s="159">
        <v>770000</v>
      </c>
      <c r="AE2787" s="159">
        <v>11904453.1</v>
      </c>
      <c r="AF2787" s="159">
        <v>8855743.8399999999</v>
      </c>
      <c r="AG2787" s="159">
        <v>3781082.93</v>
      </c>
      <c r="AH2787" s="159">
        <v>2743883.16</v>
      </c>
      <c r="AI2787" s="159">
        <v>0</v>
      </c>
      <c r="AJ2787" s="159">
        <v>4453.1000000000004</v>
      </c>
    </row>
    <row r="2788" spans="1:36">
      <c r="A2788" s="153">
        <v>32</v>
      </c>
      <c r="B2788" s="154">
        <v>7</v>
      </c>
      <c r="C2788" s="154">
        <v>0</v>
      </c>
      <c r="D2788" s="155">
        <v>0</v>
      </c>
      <c r="E2788" s="155" t="s">
        <v>90</v>
      </c>
      <c r="F2788" s="156" t="s">
        <v>6671</v>
      </c>
      <c r="G2788" s="156" t="s">
        <v>90</v>
      </c>
      <c r="H2788" s="156" t="s">
        <v>6672</v>
      </c>
      <c r="I2788" s="155">
        <v>3207000</v>
      </c>
      <c r="J2788" s="157" t="s">
        <v>195</v>
      </c>
      <c r="K2788" s="157"/>
      <c r="L2788" s="155">
        <v>2022</v>
      </c>
      <c r="M2788" s="158">
        <v>47115</v>
      </c>
      <c r="N2788" s="159">
        <v>57145378.270000003</v>
      </c>
      <c r="O2788" s="159">
        <v>54656322.170000002</v>
      </c>
      <c r="P2788" s="159">
        <v>34608146.93</v>
      </c>
      <c r="Q2788" s="159">
        <v>24170706</v>
      </c>
      <c r="R2788" s="159">
        <v>10437440.93</v>
      </c>
      <c r="S2788" s="159">
        <v>2489056.1</v>
      </c>
      <c r="T2788" s="159">
        <v>297771.26</v>
      </c>
      <c r="U2788" s="159">
        <v>51953708.159999996</v>
      </c>
      <c r="V2788" s="159">
        <v>47267783.020000003</v>
      </c>
      <c r="W2788" s="159">
        <v>29309025.75</v>
      </c>
      <c r="X2788" s="159">
        <v>415909.76</v>
      </c>
      <c r="Y2788" s="159">
        <v>4685925.1399999997</v>
      </c>
      <c r="Z2788" s="159">
        <v>7937241.5599999996</v>
      </c>
      <c r="AA2788" s="159">
        <v>0</v>
      </c>
      <c r="AB2788" s="159">
        <v>7937241.5599999996</v>
      </c>
      <c r="AC2788" s="159">
        <v>2016600</v>
      </c>
      <c r="AD2788" s="159">
        <v>2016600</v>
      </c>
      <c r="AE2788" s="159">
        <v>13163266.220000001</v>
      </c>
      <c r="AF2788" s="159">
        <v>7388539.1500000004</v>
      </c>
      <c r="AG2788" s="159">
        <v>805096.38</v>
      </c>
      <c r="AH2788" s="159">
        <v>1234602.52</v>
      </c>
      <c r="AI2788" s="159">
        <v>0</v>
      </c>
      <c r="AJ2788" s="159">
        <v>0</v>
      </c>
    </row>
    <row r="2789" spans="1:36">
      <c r="A2789" s="153">
        <v>32</v>
      </c>
      <c r="B2789" s="154">
        <v>8</v>
      </c>
      <c r="C2789" s="154">
        <v>0</v>
      </c>
      <c r="D2789" s="155">
        <v>0</v>
      </c>
      <c r="E2789" s="155" t="s">
        <v>90</v>
      </c>
      <c r="F2789" s="156" t="s">
        <v>6673</v>
      </c>
      <c r="G2789" s="156" t="s">
        <v>90</v>
      </c>
      <c r="H2789" s="156" t="s">
        <v>6674</v>
      </c>
      <c r="I2789" s="155">
        <v>3208000</v>
      </c>
      <c r="J2789" s="157" t="s">
        <v>194</v>
      </c>
      <c r="K2789" s="157"/>
      <c r="L2789" s="155">
        <v>2022</v>
      </c>
      <c r="M2789" s="158">
        <v>79470</v>
      </c>
      <c r="N2789" s="159">
        <v>109166970.48999999</v>
      </c>
      <c r="O2789" s="159">
        <v>106078077.19</v>
      </c>
      <c r="P2789" s="159">
        <v>61523647.93</v>
      </c>
      <c r="Q2789" s="159">
        <v>47420612</v>
      </c>
      <c r="R2789" s="159">
        <v>14103035.93</v>
      </c>
      <c r="S2789" s="159">
        <v>3088893.3</v>
      </c>
      <c r="T2789" s="159">
        <v>83455.69</v>
      </c>
      <c r="U2789" s="159">
        <v>106256643.86</v>
      </c>
      <c r="V2789" s="159">
        <v>98737931.959999993</v>
      </c>
      <c r="W2789" s="159">
        <v>63241078.149999999</v>
      </c>
      <c r="X2789" s="159">
        <v>479976.4</v>
      </c>
      <c r="Y2789" s="159">
        <v>7518711.9000000004</v>
      </c>
      <c r="Z2789" s="159">
        <v>3321335.53</v>
      </c>
      <c r="AA2789" s="159">
        <v>0</v>
      </c>
      <c r="AB2789" s="159">
        <v>3321335.53</v>
      </c>
      <c r="AC2789" s="159">
        <v>2725000</v>
      </c>
      <c r="AD2789" s="159">
        <v>2725000</v>
      </c>
      <c r="AE2789" s="159">
        <v>17556000</v>
      </c>
      <c r="AF2789" s="159">
        <v>7340145.2300000004</v>
      </c>
      <c r="AG2789" s="159">
        <v>585420.78</v>
      </c>
      <c r="AH2789" s="159">
        <v>644251.55000000005</v>
      </c>
      <c r="AI2789" s="159">
        <v>0</v>
      </c>
      <c r="AJ2789" s="159">
        <v>0</v>
      </c>
    </row>
    <row r="2790" spans="1:36">
      <c r="A2790" s="153">
        <v>32</v>
      </c>
      <c r="B2790" s="154">
        <v>9</v>
      </c>
      <c r="C2790" s="154">
        <v>0</v>
      </c>
      <c r="D2790" s="155">
        <v>0</v>
      </c>
      <c r="E2790" s="155" t="s">
        <v>90</v>
      </c>
      <c r="F2790" s="156" t="s">
        <v>6675</v>
      </c>
      <c r="G2790" s="156" t="s">
        <v>90</v>
      </c>
      <c r="H2790" s="156" t="s">
        <v>6676</v>
      </c>
      <c r="I2790" s="155">
        <v>3209000</v>
      </c>
      <c r="J2790" s="157" t="s">
        <v>193</v>
      </c>
      <c r="K2790" s="157"/>
      <c r="L2790" s="155">
        <v>2022</v>
      </c>
      <c r="M2790" s="158">
        <v>66373</v>
      </c>
      <c r="N2790" s="159">
        <v>108627239.01000001</v>
      </c>
      <c r="O2790" s="159">
        <v>86673531.739999995</v>
      </c>
      <c r="P2790" s="159">
        <v>43136515.620000005</v>
      </c>
      <c r="Q2790" s="159">
        <v>21903854</v>
      </c>
      <c r="R2790" s="159">
        <v>21232661.620000001</v>
      </c>
      <c r="S2790" s="159">
        <v>21953707.27</v>
      </c>
      <c r="T2790" s="159">
        <v>1799805.57</v>
      </c>
      <c r="U2790" s="159">
        <v>102318721.48</v>
      </c>
      <c r="V2790" s="159">
        <v>78236702.079999998</v>
      </c>
      <c r="W2790" s="159">
        <v>49576271.039999999</v>
      </c>
      <c r="X2790" s="159">
        <v>419560</v>
      </c>
      <c r="Y2790" s="159">
        <v>24082019.399999999</v>
      </c>
      <c r="Z2790" s="159">
        <v>6817672.4800000004</v>
      </c>
      <c r="AA2790" s="159">
        <v>0</v>
      </c>
      <c r="AB2790" s="159">
        <v>6817672.4800000004</v>
      </c>
      <c r="AC2790" s="159">
        <v>2000000</v>
      </c>
      <c r="AD2790" s="159">
        <v>2000000</v>
      </c>
      <c r="AE2790" s="159">
        <v>13500000</v>
      </c>
      <c r="AF2790" s="159">
        <v>8436829.6600000001</v>
      </c>
      <c r="AG2790" s="159">
        <v>952508.09</v>
      </c>
      <c r="AH2790" s="159">
        <v>1029942.19</v>
      </c>
      <c r="AI2790" s="159">
        <v>0</v>
      </c>
      <c r="AJ2790" s="159">
        <v>0</v>
      </c>
    </row>
    <row r="2791" spans="1:36">
      <c r="A2791" s="153">
        <v>32</v>
      </c>
      <c r="B2791" s="154">
        <v>10</v>
      </c>
      <c r="C2791" s="154">
        <v>0</v>
      </c>
      <c r="D2791" s="155">
        <v>0</v>
      </c>
      <c r="E2791" s="155" t="s">
        <v>90</v>
      </c>
      <c r="F2791" s="156" t="s">
        <v>6677</v>
      </c>
      <c r="G2791" s="156" t="s">
        <v>90</v>
      </c>
      <c r="H2791" s="156" t="s">
        <v>6678</v>
      </c>
      <c r="I2791" s="155">
        <v>3210000</v>
      </c>
      <c r="J2791" s="157" t="s">
        <v>192</v>
      </c>
      <c r="K2791" s="157"/>
      <c r="L2791" s="155">
        <v>2022</v>
      </c>
      <c r="M2791" s="158">
        <v>65999</v>
      </c>
      <c r="N2791" s="159">
        <v>87843628.069999993</v>
      </c>
      <c r="O2791" s="159">
        <v>84009798.120000005</v>
      </c>
      <c r="P2791" s="159">
        <v>55917311.890000001</v>
      </c>
      <c r="Q2791" s="159">
        <v>36290585</v>
      </c>
      <c r="R2791" s="159">
        <v>19626726.890000001</v>
      </c>
      <c r="S2791" s="159">
        <v>3833829.95</v>
      </c>
      <c r="T2791" s="159">
        <v>149588.98000000001</v>
      </c>
      <c r="U2791" s="159">
        <v>86390556.620000005</v>
      </c>
      <c r="V2791" s="159">
        <v>78132361.420000002</v>
      </c>
      <c r="W2791" s="159">
        <v>45342994.030000001</v>
      </c>
      <c r="X2791" s="159">
        <v>969317.46</v>
      </c>
      <c r="Y2791" s="159">
        <v>8258195.2000000002</v>
      </c>
      <c r="Z2791" s="159">
        <v>16295374.58</v>
      </c>
      <c r="AA2791" s="159">
        <v>9500000</v>
      </c>
      <c r="AB2791" s="159">
        <v>6795374.5800000001</v>
      </c>
      <c r="AC2791" s="159">
        <v>1700000</v>
      </c>
      <c r="AD2791" s="159">
        <v>1400000</v>
      </c>
      <c r="AE2791" s="159">
        <v>35057223.93</v>
      </c>
      <c r="AF2791" s="159">
        <v>5877436.7000000002</v>
      </c>
      <c r="AG2791" s="159">
        <v>1409176.67</v>
      </c>
      <c r="AH2791" s="159">
        <v>1122035.3600000001</v>
      </c>
      <c r="AI2791" s="159">
        <v>0</v>
      </c>
      <c r="AJ2791" s="159">
        <v>0</v>
      </c>
    </row>
    <row r="2792" spans="1:36">
      <c r="A2792" s="153">
        <v>32</v>
      </c>
      <c r="B2792" s="154">
        <v>11</v>
      </c>
      <c r="C2792" s="154">
        <v>0</v>
      </c>
      <c r="D2792" s="155">
        <v>0</v>
      </c>
      <c r="E2792" s="155" t="s">
        <v>90</v>
      </c>
      <c r="F2792" s="156" t="s">
        <v>6679</v>
      </c>
      <c r="G2792" s="156" t="s">
        <v>90</v>
      </c>
      <c r="H2792" s="156" t="s">
        <v>6680</v>
      </c>
      <c r="I2792" s="155">
        <v>3211000</v>
      </c>
      <c r="J2792" s="157" t="s">
        <v>191</v>
      </c>
      <c r="K2792" s="157"/>
      <c r="L2792" s="155">
        <v>2022</v>
      </c>
      <c r="M2792" s="158">
        <v>79967</v>
      </c>
      <c r="N2792" s="159">
        <v>111721051.43000001</v>
      </c>
      <c r="O2792" s="159">
        <v>93347120.459999993</v>
      </c>
      <c r="P2792" s="159">
        <v>47401555.420000002</v>
      </c>
      <c r="Q2792" s="159">
        <v>33122300</v>
      </c>
      <c r="R2792" s="159">
        <v>14279255.42</v>
      </c>
      <c r="S2792" s="159">
        <v>18373930.969999999</v>
      </c>
      <c r="T2792" s="159">
        <v>1748649.23</v>
      </c>
      <c r="U2792" s="159">
        <v>111986862.58</v>
      </c>
      <c r="V2792" s="159">
        <v>89947236.780000001</v>
      </c>
      <c r="W2792" s="159">
        <v>55642126.549999997</v>
      </c>
      <c r="X2792" s="159">
        <v>40950</v>
      </c>
      <c r="Y2792" s="159">
        <v>22039625.800000001</v>
      </c>
      <c r="Z2792" s="159">
        <v>15447773.18</v>
      </c>
      <c r="AA2792" s="159">
        <v>0</v>
      </c>
      <c r="AB2792" s="159">
        <v>15447773.18</v>
      </c>
      <c r="AC2792" s="159">
        <v>1500000</v>
      </c>
      <c r="AD2792" s="159">
        <v>1500000</v>
      </c>
      <c r="AE2792" s="159">
        <v>5500000</v>
      </c>
      <c r="AF2792" s="159">
        <v>3399883.68</v>
      </c>
      <c r="AG2792" s="159">
        <v>2159854.38</v>
      </c>
      <c r="AH2792" s="159">
        <v>3921147.99</v>
      </c>
      <c r="AI2792" s="159">
        <v>0</v>
      </c>
      <c r="AJ2792" s="159">
        <v>0</v>
      </c>
    </row>
    <row r="2793" spans="1:36">
      <c r="A2793" s="153">
        <v>32</v>
      </c>
      <c r="B2793" s="154">
        <v>12</v>
      </c>
      <c r="C2793" s="154">
        <v>0</v>
      </c>
      <c r="D2793" s="155">
        <v>0</v>
      </c>
      <c r="E2793" s="155" t="s">
        <v>90</v>
      </c>
      <c r="F2793" s="156" t="s">
        <v>6681</v>
      </c>
      <c r="G2793" s="156" t="s">
        <v>90</v>
      </c>
      <c r="H2793" s="156" t="s">
        <v>6682</v>
      </c>
      <c r="I2793" s="155">
        <v>3212000</v>
      </c>
      <c r="J2793" s="157" t="s">
        <v>190</v>
      </c>
      <c r="K2793" s="157"/>
      <c r="L2793" s="155">
        <v>2022</v>
      </c>
      <c r="M2793" s="158">
        <v>39482</v>
      </c>
      <c r="N2793" s="159">
        <v>51298038.740000002</v>
      </c>
      <c r="O2793" s="159">
        <v>48186500.710000001</v>
      </c>
      <c r="P2793" s="159">
        <v>35395772.780000001</v>
      </c>
      <c r="Q2793" s="159">
        <v>25693898</v>
      </c>
      <c r="R2793" s="159">
        <v>9701874.7799999993</v>
      </c>
      <c r="S2793" s="159">
        <v>3111538.03</v>
      </c>
      <c r="T2793" s="159">
        <v>399230</v>
      </c>
      <c r="U2793" s="159">
        <v>49350669.689999998</v>
      </c>
      <c r="V2793" s="159">
        <v>44109868.649999999</v>
      </c>
      <c r="W2793" s="159">
        <v>26407604.140000001</v>
      </c>
      <c r="X2793" s="159">
        <v>515242.36</v>
      </c>
      <c r="Y2793" s="159">
        <v>5240801.04</v>
      </c>
      <c r="Z2793" s="159">
        <v>2465508.56</v>
      </c>
      <c r="AA2793" s="159">
        <v>0</v>
      </c>
      <c r="AB2793" s="159">
        <v>2465508.56</v>
      </c>
      <c r="AC2793" s="159">
        <v>1434000</v>
      </c>
      <c r="AD2793" s="159">
        <v>1246000</v>
      </c>
      <c r="AE2793" s="159">
        <v>13172500</v>
      </c>
      <c r="AF2793" s="159">
        <v>4076632.06</v>
      </c>
      <c r="AG2793" s="159">
        <v>1390047.69</v>
      </c>
      <c r="AH2793" s="159">
        <v>1105864.26</v>
      </c>
      <c r="AI2793" s="159">
        <v>0</v>
      </c>
      <c r="AJ2793" s="159">
        <v>0</v>
      </c>
    </row>
    <row r="2794" spans="1:36">
      <c r="A2794" s="153">
        <v>32</v>
      </c>
      <c r="B2794" s="154">
        <v>13</v>
      </c>
      <c r="C2794" s="154">
        <v>0</v>
      </c>
      <c r="D2794" s="155">
        <v>0</v>
      </c>
      <c r="E2794" s="155" t="s">
        <v>90</v>
      </c>
      <c r="F2794" s="156" t="s">
        <v>6683</v>
      </c>
      <c r="G2794" s="156" t="s">
        <v>90</v>
      </c>
      <c r="H2794" s="156" t="s">
        <v>6684</v>
      </c>
      <c r="I2794" s="155">
        <v>3213000</v>
      </c>
      <c r="J2794" s="157" t="s">
        <v>189</v>
      </c>
      <c r="K2794" s="157"/>
      <c r="L2794" s="155">
        <v>2022</v>
      </c>
      <c r="M2794" s="158">
        <v>56231</v>
      </c>
      <c r="N2794" s="159">
        <v>66248577.350000001</v>
      </c>
      <c r="O2794" s="159">
        <v>65072758.920000002</v>
      </c>
      <c r="P2794" s="159">
        <v>49608813.640000001</v>
      </c>
      <c r="Q2794" s="159">
        <v>36068089</v>
      </c>
      <c r="R2794" s="159">
        <v>13540724.640000001</v>
      </c>
      <c r="S2794" s="159">
        <v>1175818.43</v>
      </c>
      <c r="T2794" s="159">
        <v>435266.57</v>
      </c>
      <c r="U2794" s="159">
        <v>61640678.229999997</v>
      </c>
      <c r="V2794" s="159">
        <v>58642307.579999998</v>
      </c>
      <c r="W2794" s="159">
        <v>35436361.130000003</v>
      </c>
      <c r="X2794" s="159">
        <v>842209.13</v>
      </c>
      <c r="Y2794" s="159">
        <v>2998370.65</v>
      </c>
      <c r="Z2794" s="159">
        <v>2152871.08</v>
      </c>
      <c r="AA2794" s="159">
        <v>0</v>
      </c>
      <c r="AB2794" s="159">
        <v>2152871.08</v>
      </c>
      <c r="AC2794" s="159">
        <v>3050000</v>
      </c>
      <c r="AD2794" s="159">
        <v>1750000</v>
      </c>
      <c r="AE2794" s="159">
        <v>22483368.280000001</v>
      </c>
      <c r="AF2794" s="159">
        <v>6430451.3399999999</v>
      </c>
      <c r="AG2794" s="159">
        <v>1394619.66</v>
      </c>
      <c r="AH2794" s="159">
        <v>1342112.53</v>
      </c>
      <c r="AI2794" s="159">
        <v>0</v>
      </c>
      <c r="AJ2794" s="159">
        <v>8368.2800000000007</v>
      </c>
    </row>
    <row r="2795" spans="1:36">
      <c r="A2795" s="153">
        <v>32</v>
      </c>
      <c r="B2795" s="154">
        <v>14</v>
      </c>
      <c r="C2795" s="154">
        <v>0</v>
      </c>
      <c r="D2795" s="155">
        <v>0</v>
      </c>
      <c r="E2795" s="155" t="s">
        <v>90</v>
      </c>
      <c r="F2795" s="156" t="s">
        <v>6685</v>
      </c>
      <c r="G2795" s="156" t="s">
        <v>90</v>
      </c>
      <c r="H2795" s="156" t="s">
        <v>6686</v>
      </c>
      <c r="I2795" s="155">
        <v>3214000</v>
      </c>
      <c r="J2795" s="157" t="s">
        <v>188</v>
      </c>
      <c r="K2795" s="157"/>
      <c r="L2795" s="155">
        <v>2022</v>
      </c>
      <c r="M2795" s="158">
        <v>120088</v>
      </c>
      <c r="N2795" s="159">
        <v>139609588.97</v>
      </c>
      <c r="O2795" s="159">
        <v>125840515.65000001</v>
      </c>
      <c r="P2795" s="159">
        <v>83536131.150000006</v>
      </c>
      <c r="Q2795" s="159">
        <v>66842734</v>
      </c>
      <c r="R2795" s="159">
        <v>16693397.15</v>
      </c>
      <c r="S2795" s="159">
        <v>13769073.32</v>
      </c>
      <c r="T2795" s="159">
        <v>275704.74</v>
      </c>
      <c r="U2795" s="159">
        <v>133866667.38</v>
      </c>
      <c r="V2795" s="159">
        <v>119955912.65000001</v>
      </c>
      <c r="W2795" s="159">
        <v>69504357.939999998</v>
      </c>
      <c r="X2795" s="159">
        <v>1137789.72</v>
      </c>
      <c r="Y2795" s="159">
        <v>13910754.73</v>
      </c>
      <c r="Z2795" s="159">
        <v>24073293.5</v>
      </c>
      <c r="AA2795" s="159">
        <v>16006556</v>
      </c>
      <c r="AB2795" s="159">
        <v>8066737.5</v>
      </c>
      <c r="AC2795" s="159">
        <v>21301495</v>
      </c>
      <c r="AD2795" s="159">
        <v>19319595</v>
      </c>
      <c r="AE2795" s="159">
        <v>26557359.640000001</v>
      </c>
      <c r="AF2795" s="159">
        <v>5884603</v>
      </c>
      <c r="AG2795" s="159">
        <v>926643.14</v>
      </c>
      <c r="AH2795" s="159">
        <v>1165512.32</v>
      </c>
      <c r="AI2795" s="159">
        <v>0</v>
      </c>
      <c r="AJ2795" s="159">
        <v>56524.639999999999</v>
      </c>
    </row>
    <row r="2796" spans="1:36">
      <c r="A2796" s="153">
        <v>32</v>
      </c>
      <c r="B2796" s="154">
        <v>15</v>
      </c>
      <c r="C2796" s="154">
        <v>0</v>
      </c>
      <c r="D2796" s="155">
        <v>0</v>
      </c>
      <c r="E2796" s="155" t="s">
        <v>90</v>
      </c>
      <c r="F2796" s="156" t="s">
        <v>6687</v>
      </c>
      <c r="G2796" s="156" t="s">
        <v>90</v>
      </c>
      <c r="H2796" s="156" t="s">
        <v>6688</v>
      </c>
      <c r="I2796" s="155">
        <v>3215000</v>
      </c>
      <c r="J2796" s="157" t="s">
        <v>187</v>
      </c>
      <c r="K2796" s="157"/>
      <c r="L2796" s="155">
        <v>2022</v>
      </c>
      <c r="M2796" s="158">
        <v>77731</v>
      </c>
      <c r="N2796" s="159">
        <v>118565773.15000001</v>
      </c>
      <c r="O2796" s="159">
        <v>105176872.14</v>
      </c>
      <c r="P2796" s="159">
        <v>74267838.799999997</v>
      </c>
      <c r="Q2796" s="159">
        <v>57883081</v>
      </c>
      <c r="R2796" s="159">
        <v>16384757.800000001</v>
      </c>
      <c r="S2796" s="159">
        <v>13388901.01</v>
      </c>
      <c r="T2796" s="159">
        <v>1716149.12</v>
      </c>
      <c r="U2796" s="159">
        <v>117167458.87</v>
      </c>
      <c r="V2796" s="159">
        <v>99288577.239999995</v>
      </c>
      <c r="W2796" s="159">
        <v>63758845.119999997</v>
      </c>
      <c r="X2796" s="159">
        <v>1321666.46</v>
      </c>
      <c r="Y2796" s="159">
        <v>17878881.629999999</v>
      </c>
      <c r="Z2796" s="159">
        <v>9474139.0600000005</v>
      </c>
      <c r="AA2796" s="159">
        <v>6328291</v>
      </c>
      <c r="AB2796" s="159">
        <v>3145848.0600000005</v>
      </c>
      <c r="AC2796" s="159">
        <v>5061152.4400000004</v>
      </c>
      <c r="AD2796" s="159">
        <v>4061152.44</v>
      </c>
      <c r="AE2796" s="159">
        <v>48405416.109999999</v>
      </c>
      <c r="AF2796" s="159">
        <v>5888294.9000000004</v>
      </c>
      <c r="AG2796" s="159">
        <v>2771250.61</v>
      </c>
      <c r="AH2796" s="159">
        <v>2867303.74</v>
      </c>
      <c r="AI2796" s="159">
        <v>0</v>
      </c>
      <c r="AJ2796" s="159">
        <v>0</v>
      </c>
    </row>
    <row r="2797" spans="1:36">
      <c r="A2797" s="153">
        <v>32</v>
      </c>
      <c r="B2797" s="154">
        <v>16</v>
      </c>
      <c r="C2797" s="154">
        <v>0</v>
      </c>
      <c r="D2797" s="155">
        <v>0</v>
      </c>
      <c r="E2797" s="155" t="s">
        <v>90</v>
      </c>
      <c r="F2797" s="156" t="s">
        <v>6689</v>
      </c>
      <c r="G2797" s="156" t="s">
        <v>90</v>
      </c>
      <c r="H2797" s="156" t="s">
        <v>6690</v>
      </c>
      <c r="I2797" s="155">
        <v>3216000</v>
      </c>
      <c r="J2797" s="157" t="s">
        <v>186</v>
      </c>
      <c r="K2797" s="157"/>
      <c r="L2797" s="155">
        <v>2022</v>
      </c>
      <c r="M2797" s="158">
        <v>46997</v>
      </c>
      <c r="N2797" s="159">
        <v>73395538.540000007</v>
      </c>
      <c r="O2797" s="159">
        <v>71772381.810000002</v>
      </c>
      <c r="P2797" s="159">
        <v>52346086.799999997</v>
      </c>
      <c r="Q2797" s="159">
        <v>38748657</v>
      </c>
      <c r="R2797" s="159">
        <v>13597429.800000001</v>
      </c>
      <c r="S2797" s="159">
        <v>1623156.73</v>
      </c>
      <c r="T2797" s="159">
        <v>135030.9</v>
      </c>
      <c r="U2797" s="159">
        <v>71460309.189999998</v>
      </c>
      <c r="V2797" s="159">
        <v>65877258.909999996</v>
      </c>
      <c r="W2797" s="159">
        <v>41876718.600000001</v>
      </c>
      <c r="X2797" s="159">
        <v>231841.6</v>
      </c>
      <c r="Y2797" s="159">
        <v>5583050.2800000003</v>
      </c>
      <c r="Z2797" s="159">
        <v>3383723.81</v>
      </c>
      <c r="AA2797" s="159">
        <v>0</v>
      </c>
      <c r="AB2797" s="159">
        <v>3383723.81</v>
      </c>
      <c r="AC2797" s="159">
        <v>2885000</v>
      </c>
      <c r="AD2797" s="159">
        <v>2185000</v>
      </c>
      <c r="AE2797" s="159">
        <v>8840000</v>
      </c>
      <c r="AF2797" s="159">
        <v>5895122.9000000004</v>
      </c>
      <c r="AG2797" s="159">
        <v>1277431.42</v>
      </c>
      <c r="AH2797" s="159">
        <v>1371811.63</v>
      </c>
      <c r="AI2797" s="159">
        <v>0</v>
      </c>
      <c r="AJ2797" s="159">
        <v>0</v>
      </c>
    </row>
    <row r="2798" spans="1:36">
      <c r="A2798" s="153">
        <v>32</v>
      </c>
      <c r="B2798" s="154">
        <v>17</v>
      </c>
      <c r="C2798" s="154">
        <v>0</v>
      </c>
      <c r="D2798" s="155">
        <v>0</v>
      </c>
      <c r="E2798" s="155" t="s">
        <v>90</v>
      </c>
      <c r="F2798" s="156" t="s">
        <v>6691</v>
      </c>
      <c r="G2798" s="156" t="s">
        <v>90</v>
      </c>
      <c r="H2798" s="156" t="s">
        <v>6692</v>
      </c>
      <c r="I2798" s="155">
        <v>3217000</v>
      </c>
      <c r="J2798" s="157" t="s">
        <v>185</v>
      </c>
      <c r="K2798" s="157"/>
      <c r="L2798" s="155">
        <v>2022</v>
      </c>
      <c r="M2798" s="158">
        <v>53325</v>
      </c>
      <c r="N2798" s="159">
        <v>67238945.859999999</v>
      </c>
      <c r="O2798" s="159">
        <v>54080735.57</v>
      </c>
      <c r="P2798" s="159">
        <v>34143792.109999999</v>
      </c>
      <c r="Q2798" s="159">
        <v>23952134</v>
      </c>
      <c r="R2798" s="159">
        <v>10191658.109999999</v>
      </c>
      <c r="S2798" s="159">
        <v>13158210.289999999</v>
      </c>
      <c r="T2798" s="159">
        <v>3518</v>
      </c>
      <c r="U2798" s="159">
        <v>60513537.899999999</v>
      </c>
      <c r="V2798" s="159">
        <v>52786056.25</v>
      </c>
      <c r="W2798" s="159">
        <v>31389388.559999999</v>
      </c>
      <c r="X2798" s="159">
        <v>892401.66</v>
      </c>
      <c r="Y2798" s="159">
        <v>7727481.6500000004</v>
      </c>
      <c r="Z2798" s="159">
        <v>2561041.96</v>
      </c>
      <c r="AA2798" s="159">
        <v>509271</v>
      </c>
      <c r="AB2798" s="159">
        <v>2051770.96</v>
      </c>
      <c r="AC2798" s="159">
        <v>2726347</v>
      </c>
      <c r="AD2798" s="159">
        <v>2726347</v>
      </c>
      <c r="AE2798" s="159">
        <v>27673889.050000001</v>
      </c>
      <c r="AF2798" s="159">
        <v>1294679.32</v>
      </c>
      <c r="AG2798" s="159">
        <v>2182167.65</v>
      </c>
      <c r="AH2798" s="159">
        <v>2615228.33</v>
      </c>
      <c r="AI2798" s="159">
        <v>0</v>
      </c>
      <c r="AJ2798" s="159">
        <v>0</v>
      </c>
    </row>
    <row r="2799" spans="1:36">
      <c r="A2799" s="153">
        <v>32</v>
      </c>
      <c r="B2799" s="154">
        <v>18</v>
      </c>
      <c r="C2799" s="154">
        <v>0</v>
      </c>
      <c r="D2799" s="155">
        <v>0</v>
      </c>
      <c r="E2799" s="155" t="s">
        <v>90</v>
      </c>
      <c r="F2799" s="156" t="s">
        <v>6693</v>
      </c>
      <c r="G2799" s="156" t="s">
        <v>90</v>
      </c>
      <c r="H2799" s="156" t="s">
        <v>6694</v>
      </c>
      <c r="I2799" s="155">
        <v>3218000</v>
      </c>
      <c r="J2799" s="157" t="s">
        <v>184</v>
      </c>
      <c r="K2799" s="157"/>
      <c r="L2799" s="155">
        <v>2022</v>
      </c>
      <c r="M2799" s="158">
        <v>36954</v>
      </c>
      <c r="N2799" s="159">
        <v>56273434.619999997</v>
      </c>
      <c r="O2799" s="159">
        <v>50158019.119999997</v>
      </c>
      <c r="P2799" s="159">
        <v>36338689.530000001</v>
      </c>
      <c r="Q2799" s="159">
        <v>25305448</v>
      </c>
      <c r="R2799" s="159">
        <v>11033241.529999999</v>
      </c>
      <c r="S2799" s="159">
        <v>6115415.5</v>
      </c>
      <c r="T2799" s="159">
        <v>334241</v>
      </c>
      <c r="U2799" s="159">
        <v>52309967.590000004</v>
      </c>
      <c r="V2799" s="159">
        <v>42143128.759999998</v>
      </c>
      <c r="W2799" s="159">
        <v>21717203.920000002</v>
      </c>
      <c r="X2799" s="159">
        <v>149154.44</v>
      </c>
      <c r="Y2799" s="159">
        <v>10166838.83</v>
      </c>
      <c r="Z2799" s="159">
        <v>578160.92000000004</v>
      </c>
      <c r="AA2799" s="159">
        <v>0</v>
      </c>
      <c r="AB2799" s="159">
        <v>578160.92000000004</v>
      </c>
      <c r="AC2799" s="159">
        <v>1319810.1000000001</v>
      </c>
      <c r="AD2799" s="159">
        <v>1319810.1000000001</v>
      </c>
      <c r="AE2799" s="159">
        <v>5491160</v>
      </c>
      <c r="AF2799" s="159">
        <v>8014890.3600000003</v>
      </c>
      <c r="AG2799" s="159">
        <v>587702.32999999996</v>
      </c>
      <c r="AH2799" s="159">
        <v>524198.25</v>
      </c>
      <c r="AI2799" s="159">
        <v>0</v>
      </c>
      <c r="AJ2799" s="159">
        <v>0</v>
      </c>
    </row>
    <row r="2800" spans="1:36">
      <c r="A2800" s="153">
        <v>2</v>
      </c>
      <c r="B2800" s="154">
        <v>0</v>
      </c>
      <c r="C2800" s="154">
        <v>0</v>
      </c>
      <c r="D2800" s="155">
        <v>0</v>
      </c>
      <c r="E2800" s="155" t="s">
        <v>183</v>
      </c>
      <c r="F2800" s="156" t="s">
        <v>6695</v>
      </c>
      <c r="G2800" s="156" t="s">
        <v>183</v>
      </c>
      <c r="H2800" s="156" t="s">
        <v>6696</v>
      </c>
      <c r="I2800" s="155">
        <v>200000</v>
      </c>
      <c r="J2800" s="157" t="s">
        <v>171</v>
      </c>
      <c r="K2800" s="157"/>
      <c r="L2800" s="155">
        <v>2022</v>
      </c>
      <c r="M2800" s="158">
        <v>2899986</v>
      </c>
      <c r="N2800" s="159">
        <v>1180298362.29</v>
      </c>
      <c r="O2800" s="159">
        <v>1010026797.76</v>
      </c>
      <c r="P2800" s="159">
        <v>260217308.75999999</v>
      </c>
      <c r="Q2800" s="159">
        <v>63702469</v>
      </c>
      <c r="R2800" s="159">
        <v>196514839.75999999</v>
      </c>
      <c r="S2800" s="159">
        <v>170271564.53</v>
      </c>
      <c r="T2800" s="159">
        <v>28704096.690000001</v>
      </c>
      <c r="U2800" s="159">
        <v>1114631253.78</v>
      </c>
      <c r="V2800" s="159">
        <v>799770698.65999997</v>
      </c>
      <c r="W2800" s="159">
        <v>161488331.5</v>
      </c>
      <c r="X2800" s="159">
        <v>14309267.35</v>
      </c>
      <c r="Y2800" s="159">
        <v>314860555.12</v>
      </c>
      <c r="Z2800" s="159">
        <v>65173549.890000001</v>
      </c>
      <c r="AA2800" s="159">
        <v>0</v>
      </c>
      <c r="AB2800" s="159">
        <v>65173549.890000001</v>
      </c>
      <c r="AC2800" s="159">
        <v>79450000</v>
      </c>
      <c r="AD2800" s="159">
        <v>79450000</v>
      </c>
      <c r="AE2800" s="159">
        <v>530158189</v>
      </c>
      <c r="AF2800" s="159">
        <v>210256099.09999999</v>
      </c>
      <c r="AG2800" s="159">
        <v>116140222.98</v>
      </c>
      <c r="AH2800" s="159">
        <v>131698470.79000001</v>
      </c>
      <c r="AI2800" s="159">
        <v>0</v>
      </c>
      <c r="AJ2800" s="159">
        <v>17969</v>
      </c>
    </row>
    <row r="2801" spans="1:36">
      <c r="A2801" s="153">
        <v>4</v>
      </c>
      <c r="B2801" s="154">
        <v>0</v>
      </c>
      <c r="C2801" s="154">
        <v>0</v>
      </c>
      <c r="D2801" s="155">
        <v>0</v>
      </c>
      <c r="E2801" s="155" t="s">
        <v>183</v>
      </c>
      <c r="F2801" s="156" t="s">
        <v>6697</v>
      </c>
      <c r="G2801" s="156" t="s">
        <v>183</v>
      </c>
      <c r="H2801" s="156" t="s">
        <v>6698</v>
      </c>
      <c r="I2801" s="155">
        <v>400000</v>
      </c>
      <c r="J2801" s="157" t="s">
        <v>170</v>
      </c>
      <c r="K2801" s="157"/>
      <c r="L2801" s="155">
        <v>2022</v>
      </c>
      <c r="M2801" s="158">
        <v>2074517</v>
      </c>
      <c r="N2801" s="159">
        <v>897386238.89999998</v>
      </c>
      <c r="O2801" s="159">
        <v>802437981.25</v>
      </c>
      <c r="P2801" s="159">
        <v>425666883.47000003</v>
      </c>
      <c r="Q2801" s="159">
        <v>241116346</v>
      </c>
      <c r="R2801" s="159">
        <v>184550537.47</v>
      </c>
      <c r="S2801" s="159">
        <v>94948257.650000006</v>
      </c>
      <c r="T2801" s="159">
        <v>858021.78</v>
      </c>
      <c r="U2801" s="159">
        <v>895048154.73000002</v>
      </c>
      <c r="V2801" s="159">
        <v>595584870.41999996</v>
      </c>
      <c r="W2801" s="159">
        <v>139337477.5</v>
      </c>
      <c r="X2801" s="159">
        <v>6931425.6600000001</v>
      </c>
      <c r="Y2801" s="159">
        <v>299463284.31</v>
      </c>
      <c r="Z2801" s="159">
        <v>72571176.25</v>
      </c>
      <c r="AA2801" s="159">
        <v>42487291</v>
      </c>
      <c r="AB2801" s="159">
        <v>30083885.25</v>
      </c>
      <c r="AC2801" s="159">
        <v>44580951.770000003</v>
      </c>
      <c r="AD2801" s="159">
        <v>44580951.770000003</v>
      </c>
      <c r="AE2801" s="159">
        <v>270394641.86000001</v>
      </c>
      <c r="AF2801" s="159">
        <v>206853110.83000001</v>
      </c>
      <c r="AG2801" s="159">
        <v>113671062.15000001</v>
      </c>
      <c r="AH2801" s="159">
        <v>126500011.12</v>
      </c>
      <c r="AI2801" s="159">
        <v>0</v>
      </c>
      <c r="AJ2801" s="159">
        <v>343298.8</v>
      </c>
    </row>
    <row r="2802" spans="1:36">
      <c r="A2802" s="153">
        <v>6</v>
      </c>
      <c r="B2802" s="154">
        <v>0</v>
      </c>
      <c r="C2802" s="154">
        <v>0</v>
      </c>
      <c r="D2802" s="155">
        <v>0</v>
      </c>
      <c r="E2802" s="155" t="s">
        <v>183</v>
      </c>
      <c r="F2802" s="156" t="s">
        <v>6699</v>
      </c>
      <c r="G2802" s="156" t="s">
        <v>183</v>
      </c>
      <c r="H2802" s="156" t="s">
        <v>6700</v>
      </c>
      <c r="I2802" s="155">
        <v>600000</v>
      </c>
      <c r="J2802" s="157" t="s">
        <v>169</v>
      </c>
      <c r="K2802" s="157"/>
      <c r="L2802" s="155">
        <v>2022</v>
      </c>
      <c r="M2802" s="158">
        <v>2112216</v>
      </c>
      <c r="N2802" s="159">
        <v>1209088099</v>
      </c>
      <c r="O2802" s="159">
        <v>802468662.58000004</v>
      </c>
      <c r="P2802" s="159">
        <v>513085056.13999999</v>
      </c>
      <c r="Q2802" s="159">
        <v>294597283</v>
      </c>
      <c r="R2802" s="159">
        <v>218487773.13999999</v>
      </c>
      <c r="S2802" s="159">
        <v>406619436.42000002</v>
      </c>
      <c r="T2802" s="159">
        <v>425072.41</v>
      </c>
      <c r="U2802" s="159">
        <v>1234156705.55</v>
      </c>
      <c r="V2802" s="159">
        <v>619468775.79999995</v>
      </c>
      <c r="W2802" s="159">
        <v>141100293.22999999</v>
      </c>
      <c r="X2802" s="159">
        <v>19220413.600000001</v>
      </c>
      <c r="Y2802" s="159">
        <v>614687929.75</v>
      </c>
      <c r="Z2802" s="159">
        <v>184320802.03999999</v>
      </c>
      <c r="AA2802" s="159">
        <v>120000000</v>
      </c>
      <c r="AB2802" s="159">
        <v>64320802.039999992</v>
      </c>
      <c r="AC2802" s="159">
        <v>133860227.39</v>
      </c>
      <c r="AD2802" s="159">
        <v>133343956</v>
      </c>
      <c r="AE2802" s="159">
        <v>705244695.72000003</v>
      </c>
      <c r="AF2802" s="159">
        <v>182999886.78</v>
      </c>
      <c r="AG2802" s="159">
        <v>132173600.84</v>
      </c>
      <c r="AH2802" s="159">
        <v>144611755.28999999</v>
      </c>
      <c r="AI2802" s="159">
        <v>0</v>
      </c>
      <c r="AJ2802" s="159">
        <v>0</v>
      </c>
    </row>
    <row r="2803" spans="1:36">
      <c r="A2803" s="153">
        <v>8</v>
      </c>
      <c r="B2803" s="154">
        <v>0</v>
      </c>
      <c r="C2803" s="154">
        <v>0</v>
      </c>
      <c r="D2803" s="155">
        <v>0</v>
      </c>
      <c r="E2803" s="155" t="s">
        <v>183</v>
      </c>
      <c r="F2803" s="156" t="s">
        <v>6701</v>
      </c>
      <c r="G2803" s="156" t="s">
        <v>183</v>
      </c>
      <c r="H2803" s="156" t="s">
        <v>6702</v>
      </c>
      <c r="I2803" s="155">
        <v>800000</v>
      </c>
      <c r="J2803" s="157" t="s">
        <v>168</v>
      </c>
      <c r="K2803" s="157"/>
      <c r="L2803" s="155">
        <v>2022</v>
      </c>
      <c r="M2803" s="158">
        <v>1013031</v>
      </c>
      <c r="N2803" s="159">
        <v>489140092.58999997</v>
      </c>
      <c r="O2803" s="159">
        <v>378482798.82999998</v>
      </c>
      <c r="P2803" s="159">
        <v>221550891.25999999</v>
      </c>
      <c r="Q2803" s="159">
        <v>102736326</v>
      </c>
      <c r="R2803" s="159">
        <v>118814565.26000001</v>
      </c>
      <c r="S2803" s="159">
        <v>110657293.76000001</v>
      </c>
      <c r="T2803" s="159">
        <v>238019.15</v>
      </c>
      <c r="U2803" s="159">
        <v>525102857.87</v>
      </c>
      <c r="V2803" s="159">
        <v>325294008.36000001</v>
      </c>
      <c r="W2803" s="159">
        <v>81124176.980000004</v>
      </c>
      <c r="X2803" s="159">
        <v>5983794.4000000004</v>
      </c>
      <c r="Y2803" s="159">
        <v>199808849.50999999</v>
      </c>
      <c r="Z2803" s="159">
        <v>96951020.640000001</v>
      </c>
      <c r="AA2803" s="159">
        <v>56000000</v>
      </c>
      <c r="AB2803" s="159">
        <v>40951020.640000001</v>
      </c>
      <c r="AC2803" s="159">
        <v>19076234</v>
      </c>
      <c r="AD2803" s="159">
        <v>19076234</v>
      </c>
      <c r="AE2803" s="159">
        <v>213648222.66999999</v>
      </c>
      <c r="AF2803" s="159">
        <v>53188790.469999999</v>
      </c>
      <c r="AG2803" s="159">
        <v>49808506.100000001</v>
      </c>
      <c r="AH2803" s="159">
        <v>53627825.43</v>
      </c>
      <c r="AI2803" s="159">
        <v>0</v>
      </c>
      <c r="AJ2803" s="159">
        <v>411136.67</v>
      </c>
    </row>
    <row r="2804" spans="1:36">
      <c r="A2804" s="153">
        <v>10</v>
      </c>
      <c r="B2804" s="154">
        <v>0</v>
      </c>
      <c r="C2804" s="154">
        <v>0</v>
      </c>
      <c r="D2804" s="155">
        <v>0</v>
      </c>
      <c r="E2804" s="155" t="s">
        <v>183</v>
      </c>
      <c r="F2804" s="156" t="s">
        <v>6703</v>
      </c>
      <c r="G2804" s="156" t="s">
        <v>183</v>
      </c>
      <c r="H2804" s="156" t="s">
        <v>6704</v>
      </c>
      <c r="I2804" s="155">
        <v>1000000</v>
      </c>
      <c r="J2804" s="157" t="s">
        <v>167</v>
      </c>
      <c r="K2804" s="157"/>
      <c r="L2804" s="155">
        <v>2022</v>
      </c>
      <c r="M2804" s="158">
        <v>2460170</v>
      </c>
      <c r="N2804" s="159">
        <v>978388371.58000004</v>
      </c>
      <c r="O2804" s="159">
        <v>800423668.67999995</v>
      </c>
      <c r="P2804" s="159">
        <v>294743340.69</v>
      </c>
      <c r="Q2804" s="159">
        <v>145437414</v>
      </c>
      <c r="R2804" s="159">
        <v>149305926.69</v>
      </c>
      <c r="S2804" s="159">
        <v>177964702.90000001</v>
      </c>
      <c r="T2804" s="159">
        <v>3435210.93</v>
      </c>
      <c r="U2804" s="159">
        <v>956883136.86000001</v>
      </c>
      <c r="V2804" s="159">
        <v>645821415.12</v>
      </c>
      <c r="W2804" s="159">
        <v>124840351.84</v>
      </c>
      <c r="X2804" s="159">
        <v>7992422.5199999996</v>
      </c>
      <c r="Y2804" s="159">
        <v>311061721.74000001</v>
      </c>
      <c r="Z2804" s="159">
        <v>133643426.27</v>
      </c>
      <c r="AA2804" s="159">
        <v>55000000</v>
      </c>
      <c r="AB2804" s="159">
        <v>78643426.269999996</v>
      </c>
      <c r="AC2804" s="159">
        <v>55000000</v>
      </c>
      <c r="AD2804" s="159">
        <v>55000000</v>
      </c>
      <c r="AE2804" s="159">
        <v>620981950</v>
      </c>
      <c r="AF2804" s="159">
        <v>154602253.56</v>
      </c>
      <c r="AG2804" s="159">
        <v>105534220.78</v>
      </c>
      <c r="AH2804" s="159">
        <v>132286960.15000001</v>
      </c>
      <c r="AI2804" s="159">
        <v>0</v>
      </c>
      <c r="AJ2804" s="159">
        <v>0</v>
      </c>
    </row>
    <row r="2805" spans="1:36">
      <c r="A2805" s="153">
        <v>12</v>
      </c>
      <c r="B2805" s="154">
        <v>0</v>
      </c>
      <c r="C2805" s="154">
        <v>0</v>
      </c>
      <c r="D2805" s="155">
        <v>0</v>
      </c>
      <c r="E2805" s="155" t="s">
        <v>183</v>
      </c>
      <c r="F2805" s="156" t="s">
        <v>6705</v>
      </c>
      <c r="G2805" s="156" t="s">
        <v>183</v>
      </c>
      <c r="H2805" s="156" t="s">
        <v>6706</v>
      </c>
      <c r="I2805" s="155">
        <v>1200000</v>
      </c>
      <c r="J2805" s="157" t="s">
        <v>166</v>
      </c>
      <c r="K2805" s="157"/>
      <c r="L2805" s="155">
        <v>2022</v>
      </c>
      <c r="M2805" s="158">
        <v>3404863</v>
      </c>
      <c r="N2805" s="159">
        <v>1415694516.78</v>
      </c>
      <c r="O2805" s="159">
        <v>1200754079.0999999</v>
      </c>
      <c r="P2805" s="159">
        <v>434086193.63999999</v>
      </c>
      <c r="Q2805" s="159">
        <v>144712702</v>
      </c>
      <c r="R2805" s="159">
        <v>289373491.63999999</v>
      </c>
      <c r="S2805" s="159">
        <v>214940437.68000001</v>
      </c>
      <c r="T2805" s="159">
        <v>19914557.57</v>
      </c>
      <c r="U2805" s="159">
        <v>1331945718.55</v>
      </c>
      <c r="V2805" s="159">
        <v>928012964.63</v>
      </c>
      <c r="W2805" s="159">
        <v>174288294.28999999</v>
      </c>
      <c r="X2805" s="159">
        <v>4716807.5999999996</v>
      </c>
      <c r="Y2805" s="159">
        <v>403932753.92000002</v>
      </c>
      <c r="Z2805" s="159">
        <v>115051435.73</v>
      </c>
      <c r="AA2805" s="159">
        <v>30000000</v>
      </c>
      <c r="AB2805" s="159">
        <v>85051435.730000004</v>
      </c>
      <c r="AC2805" s="159">
        <v>79451235.219999999</v>
      </c>
      <c r="AD2805" s="159">
        <v>70699409.219999999</v>
      </c>
      <c r="AE2805" s="159">
        <v>371693254.10000002</v>
      </c>
      <c r="AF2805" s="159">
        <v>272741114.47000003</v>
      </c>
      <c r="AG2805" s="159">
        <v>220900133.94</v>
      </c>
      <c r="AH2805" s="159">
        <v>224092549.09999999</v>
      </c>
      <c r="AI2805" s="159">
        <v>0</v>
      </c>
      <c r="AJ2805" s="159">
        <v>385.03</v>
      </c>
    </row>
    <row r="2806" spans="1:36">
      <c r="A2806" s="153">
        <v>14</v>
      </c>
      <c r="B2806" s="154">
        <v>0</v>
      </c>
      <c r="C2806" s="154">
        <v>0</v>
      </c>
      <c r="D2806" s="155">
        <v>0</v>
      </c>
      <c r="E2806" s="155" t="s">
        <v>183</v>
      </c>
      <c r="F2806" s="156" t="s">
        <v>6707</v>
      </c>
      <c r="G2806" s="156" t="s">
        <v>183</v>
      </c>
      <c r="H2806" s="156" t="s">
        <v>6708</v>
      </c>
      <c r="I2806" s="155">
        <v>1400000</v>
      </c>
      <c r="J2806" s="157" t="s">
        <v>165</v>
      </c>
      <c r="K2806" s="157"/>
      <c r="L2806" s="155">
        <v>2022</v>
      </c>
      <c r="M2806" s="158">
        <v>5411446</v>
      </c>
      <c r="N2806" s="159">
        <v>3319406207.3899999</v>
      </c>
      <c r="O2806" s="159">
        <v>3098568318.21</v>
      </c>
      <c r="P2806" s="159">
        <v>311361417.60000002</v>
      </c>
      <c r="Q2806" s="159">
        <v>90050447</v>
      </c>
      <c r="R2806" s="159">
        <v>221310970.59999999</v>
      </c>
      <c r="S2806" s="159">
        <v>220837889.18000001</v>
      </c>
      <c r="T2806" s="159">
        <v>12479629.24</v>
      </c>
      <c r="U2806" s="159">
        <v>3227493805.4400001</v>
      </c>
      <c r="V2806" s="159">
        <v>2194127729.0300002</v>
      </c>
      <c r="W2806" s="159">
        <v>345604153.98000002</v>
      </c>
      <c r="X2806" s="159">
        <v>20414842.989999998</v>
      </c>
      <c r="Y2806" s="159">
        <v>1033366076.41</v>
      </c>
      <c r="Z2806" s="159">
        <v>229910343.96000001</v>
      </c>
      <c r="AA2806" s="159">
        <v>0</v>
      </c>
      <c r="AB2806" s="159">
        <v>229910343.96000001</v>
      </c>
      <c r="AC2806" s="159">
        <v>264760458.44999999</v>
      </c>
      <c r="AD2806" s="159">
        <v>196760458.44999999</v>
      </c>
      <c r="AE2806" s="159">
        <v>801776263.63999999</v>
      </c>
      <c r="AF2806" s="159">
        <v>904440589.17999995</v>
      </c>
      <c r="AG2806" s="159">
        <v>128547133.47</v>
      </c>
      <c r="AH2806" s="159">
        <v>147683128.19999999</v>
      </c>
      <c r="AI2806" s="159">
        <v>0</v>
      </c>
      <c r="AJ2806" s="159">
        <v>0</v>
      </c>
    </row>
    <row r="2807" spans="1:36">
      <c r="A2807" s="153">
        <v>16</v>
      </c>
      <c r="B2807" s="154">
        <v>0</v>
      </c>
      <c r="C2807" s="154">
        <v>0</v>
      </c>
      <c r="D2807" s="155">
        <v>0</v>
      </c>
      <c r="E2807" s="155" t="s">
        <v>183</v>
      </c>
      <c r="F2807" s="156" t="s">
        <v>6709</v>
      </c>
      <c r="G2807" s="156" t="s">
        <v>183</v>
      </c>
      <c r="H2807" s="156" t="s">
        <v>6710</v>
      </c>
      <c r="I2807" s="155">
        <v>1600000</v>
      </c>
      <c r="J2807" s="157" t="s">
        <v>164</v>
      </c>
      <c r="K2807" s="157"/>
      <c r="L2807" s="155">
        <v>2022</v>
      </c>
      <c r="M2807" s="158">
        <v>984345</v>
      </c>
      <c r="N2807" s="159">
        <v>550831944.03999996</v>
      </c>
      <c r="O2807" s="159">
        <v>388414188.91000003</v>
      </c>
      <c r="P2807" s="159">
        <v>241086135.56999999</v>
      </c>
      <c r="Q2807" s="159">
        <v>101058734</v>
      </c>
      <c r="R2807" s="159">
        <v>140027401.56999999</v>
      </c>
      <c r="S2807" s="159">
        <v>162417755.13</v>
      </c>
      <c r="T2807" s="159">
        <v>957599.3</v>
      </c>
      <c r="U2807" s="159">
        <v>510221870.39999998</v>
      </c>
      <c r="V2807" s="159">
        <v>308169612.73000002</v>
      </c>
      <c r="W2807" s="159">
        <v>54811380.100000001</v>
      </c>
      <c r="X2807" s="159">
        <v>3604466.49</v>
      </c>
      <c r="Y2807" s="159">
        <v>202052257.66999999</v>
      </c>
      <c r="Z2807" s="159">
        <v>50693971.210000001</v>
      </c>
      <c r="AA2807" s="159">
        <v>0</v>
      </c>
      <c r="AB2807" s="159">
        <v>50693971.210000001</v>
      </c>
      <c r="AC2807" s="159">
        <v>18976961</v>
      </c>
      <c r="AD2807" s="159">
        <v>18850000</v>
      </c>
      <c r="AE2807" s="159">
        <v>98850000</v>
      </c>
      <c r="AF2807" s="159">
        <v>80244576.180000007</v>
      </c>
      <c r="AG2807" s="159">
        <v>87263782.150000006</v>
      </c>
      <c r="AH2807" s="159">
        <v>92611421.840000004</v>
      </c>
      <c r="AI2807" s="159">
        <v>0</v>
      </c>
      <c r="AJ2807" s="159">
        <v>0</v>
      </c>
    </row>
    <row r="2808" spans="1:36">
      <c r="A2808" s="153">
        <v>18</v>
      </c>
      <c r="B2808" s="154">
        <v>0</v>
      </c>
      <c r="C2808" s="154">
        <v>0</v>
      </c>
      <c r="D2808" s="155">
        <v>0</v>
      </c>
      <c r="E2808" s="155" t="s">
        <v>183</v>
      </c>
      <c r="F2808" s="156" t="s">
        <v>6711</v>
      </c>
      <c r="G2808" s="156" t="s">
        <v>183</v>
      </c>
      <c r="H2808" s="156" t="s">
        <v>6712</v>
      </c>
      <c r="I2808" s="155">
        <v>1800000</v>
      </c>
      <c r="J2808" s="157" t="s">
        <v>163</v>
      </c>
      <c r="K2808" s="157"/>
      <c r="L2808" s="155">
        <v>2022</v>
      </c>
      <c r="M2808" s="158">
        <v>2127462</v>
      </c>
      <c r="N2808" s="159">
        <v>1158329661.8299999</v>
      </c>
      <c r="O2808" s="159">
        <v>836750739.89999998</v>
      </c>
      <c r="P2808" s="159">
        <v>516622811.71000004</v>
      </c>
      <c r="Q2808" s="159">
        <v>276139515</v>
      </c>
      <c r="R2808" s="159">
        <v>240483296.71000001</v>
      </c>
      <c r="S2808" s="159">
        <v>321578921.93000001</v>
      </c>
      <c r="T2808" s="159">
        <v>759722.67</v>
      </c>
      <c r="U2808" s="159">
        <v>1056835285.47</v>
      </c>
      <c r="V2808" s="159">
        <v>600335656.72000003</v>
      </c>
      <c r="W2808" s="159">
        <v>134072657.51000001</v>
      </c>
      <c r="X2808" s="159">
        <v>5279756.8</v>
      </c>
      <c r="Y2808" s="159">
        <v>456499628.75</v>
      </c>
      <c r="Z2808" s="159">
        <v>189504399.47</v>
      </c>
      <c r="AA2808" s="159">
        <v>50000000</v>
      </c>
      <c r="AB2808" s="159">
        <v>139504399.47</v>
      </c>
      <c r="AC2808" s="159">
        <v>33559999.600000001</v>
      </c>
      <c r="AD2808" s="159">
        <v>33559999.600000001</v>
      </c>
      <c r="AE2808" s="159">
        <v>212360000.80000001</v>
      </c>
      <c r="AF2808" s="159">
        <v>236415083.18000001</v>
      </c>
      <c r="AG2808" s="159">
        <v>127963182.59999999</v>
      </c>
      <c r="AH2808" s="159">
        <v>139153265.75</v>
      </c>
      <c r="AI2808" s="159">
        <v>0</v>
      </c>
      <c r="AJ2808" s="159">
        <v>0</v>
      </c>
    </row>
    <row r="2809" spans="1:36">
      <c r="A2809" s="153">
        <v>20</v>
      </c>
      <c r="B2809" s="154">
        <v>0</v>
      </c>
      <c r="C2809" s="154">
        <v>0</v>
      </c>
      <c r="D2809" s="155">
        <v>0</v>
      </c>
      <c r="E2809" s="155" t="s">
        <v>183</v>
      </c>
      <c r="F2809" s="156" t="s">
        <v>6713</v>
      </c>
      <c r="G2809" s="156" t="s">
        <v>183</v>
      </c>
      <c r="H2809" s="156" t="s">
        <v>6714</v>
      </c>
      <c r="I2809" s="155">
        <v>2000000</v>
      </c>
      <c r="J2809" s="157" t="s">
        <v>162</v>
      </c>
      <c r="K2809" s="157"/>
      <c r="L2809" s="155">
        <v>2022</v>
      </c>
      <c r="M2809" s="158">
        <v>1179430</v>
      </c>
      <c r="N2809" s="159">
        <v>884299313.95000005</v>
      </c>
      <c r="O2809" s="159">
        <v>448804090.42000002</v>
      </c>
      <c r="P2809" s="159">
        <v>301455314.06</v>
      </c>
      <c r="Q2809" s="159">
        <v>171733083</v>
      </c>
      <c r="R2809" s="159">
        <v>129722231.06</v>
      </c>
      <c r="S2809" s="159">
        <v>435495223.52999997</v>
      </c>
      <c r="T2809" s="159">
        <v>1447771.67</v>
      </c>
      <c r="U2809" s="159">
        <v>986670965.37</v>
      </c>
      <c r="V2809" s="159">
        <v>357993425.56</v>
      </c>
      <c r="W2809" s="159">
        <v>80125104.170000002</v>
      </c>
      <c r="X2809" s="159">
        <v>3199897.38</v>
      </c>
      <c r="Y2809" s="159">
        <v>628677539.80999994</v>
      </c>
      <c r="Z2809" s="159">
        <v>220745557.37</v>
      </c>
      <c r="AA2809" s="159">
        <v>100000000</v>
      </c>
      <c r="AB2809" s="159">
        <v>120745557.37</v>
      </c>
      <c r="AC2809" s="159">
        <v>10154990</v>
      </c>
      <c r="AD2809" s="159">
        <v>10154990</v>
      </c>
      <c r="AE2809" s="159">
        <v>217102756.43000001</v>
      </c>
      <c r="AF2809" s="159">
        <v>90810664.859999999</v>
      </c>
      <c r="AG2809" s="159">
        <v>61381982.189999998</v>
      </c>
      <c r="AH2809" s="159">
        <v>64773394.229999997</v>
      </c>
      <c r="AI2809" s="159">
        <v>0</v>
      </c>
      <c r="AJ2809" s="159">
        <v>2756.43</v>
      </c>
    </row>
    <row r="2810" spans="1:36">
      <c r="A2810" s="153">
        <v>22</v>
      </c>
      <c r="B2810" s="154">
        <v>0</v>
      </c>
      <c r="C2810" s="154">
        <v>0</v>
      </c>
      <c r="D2810" s="155">
        <v>0</v>
      </c>
      <c r="E2810" s="155" t="s">
        <v>183</v>
      </c>
      <c r="F2810" s="156" t="s">
        <v>6715</v>
      </c>
      <c r="G2810" s="156" t="s">
        <v>183</v>
      </c>
      <c r="H2810" s="156" t="s">
        <v>6716</v>
      </c>
      <c r="I2810" s="155">
        <v>2200000</v>
      </c>
      <c r="J2810" s="157" t="s">
        <v>161</v>
      </c>
      <c r="K2810" s="157"/>
      <c r="L2810" s="155">
        <v>2022</v>
      </c>
      <c r="M2810" s="158">
        <v>2337769</v>
      </c>
      <c r="N2810" s="159">
        <v>1286949987.8099999</v>
      </c>
      <c r="O2810" s="159">
        <v>922845277.55999994</v>
      </c>
      <c r="P2810" s="159">
        <v>267263924.16999999</v>
      </c>
      <c r="Q2810" s="159">
        <v>103572872</v>
      </c>
      <c r="R2810" s="159">
        <v>163691052.16999999</v>
      </c>
      <c r="S2810" s="159">
        <v>364104710.25</v>
      </c>
      <c r="T2810" s="159">
        <v>4575062.6900000004</v>
      </c>
      <c r="U2810" s="159">
        <v>1317668068.8199999</v>
      </c>
      <c r="V2810" s="159">
        <v>690372053.97000003</v>
      </c>
      <c r="W2810" s="159">
        <v>119236258.06999999</v>
      </c>
      <c r="X2810" s="159">
        <v>6001222.7400000002</v>
      </c>
      <c r="Y2810" s="159">
        <v>627296014.85000002</v>
      </c>
      <c r="Z2810" s="159">
        <v>106361476.23</v>
      </c>
      <c r="AA2810" s="159">
        <v>75000000</v>
      </c>
      <c r="AB2810" s="159">
        <v>31361476.230000004</v>
      </c>
      <c r="AC2810" s="159">
        <v>25000000</v>
      </c>
      <c r="AD2810" s="159">
        <v>25000000</v>
      </c>
      <c r="AE2810" s="159">
        <v>268000000</v>
      </c>
      <c r="AF2810" s="159">
        <v>232473223.59</v>
      </c>
      <c r="AG2810" s="159">
        <v>68737402.519999996</v>
      </c>
      <c r="AH2810" s="159">
        <v>79161023.840000004</v>
      </c>
      <c r="AI2810" s="159">
        <v>0</v>
      </c>
      <c r="AJ2810" s="159">
        <v>0</v>
      </c>
    </row>
    <row r="2811" spans="1:36">
      <c r="A2811" s="153">
        <v>24</v>
      </c>
      <c r="B2811" s="154">
        <v>0</v>
      </c>
      <c r="C2811" s="154">
        <v>0</v>
      </c>
      <c r="D2811" s="155">
        <v>0</v>
      </c>
      <c r="E2811" s="155" t="s">
        <v>183</v>
      </c>
      <c r="F2811" s="156" t="s">
        <v>6717</v>
      </c>
      <c r="G2811" s="156" t="s">
        <v>183</v>
      </c>
      <c r="H2811" s="156" t="s">
        <v>6718</v>
      </c>
      <c r="I2811" s="155">
        <v>2400000</v>
      </c>
      <c r="J2811" s="157" t="s">
        <v>160</v>
      </c>
      <c r="K2811" s="157"/>
      <c r="L2811" s="155">
        <v>2022</v>
      </c>
      <c r="M2811" s="158">
        <v>4524091</v>
      </c>
      <c r="N2811" s="159">
        <v>1663450208.5999999</v>
      </c>
      <c r="O2811" s="159">
        <v>1487153176.49</v>
      </c>
      <c r="P2811" s="159">
        <v>346691058.94999999</v>
      </c>
      <c r="Q2811" s="159">
        <v>154884101</v>
      </c>
      <c r="R2811" s="159">
        <v>191806957.94999999</v>
      </c>
      <c r="S2811" s="159">
        <v>176297032.11000001</v>
      </c>
      <c r="T2811" s="159">
        <v>814348.32</v>
      </c>
      <c r="U2811" s="159">
        <v>1493579817.1900001</v>
      </c>
      <c r="V2811" s="159">
        <v>1092577332.73</v>
      </c>
      <c r="W2811" s="159">
        <v>215722688.16</v>
      </c>
      <c r="X2811" s="159">
        <v>13345596.460000001</v>
      </c>
      <c r="Y2811" s="159">
        <v>401002484.45999998</v>
      </c>
      <c r="Z2811" s="159">
        <v>186252882.78</v>
      </c>
      <c r="AA2811" s="159">
        <v>0</v>
      </c>
      <c r="AB2811" s="159">
        <v>186252882.78</v>
      </c>
      <c r="AC2811" s="159">
        <v>131382354</v>
      </c>
      <c r="AD2811" s="159">
        <v>118031688</v>
      </c>
      <c r="AE2811" s="159">
        <v>488136474.54000002</v>
      </c>
      <c r="AF2811" s="159">
        <v>394575843.75999999</v>
      </c>
      <c r="AG2811" s="159">
        <v>137151388.80000001</v>
      </c>
      <c r="AH2811" s="159">
        <v>150238287</v>
      </c>
      <c r="AI2811" s="159">
        <v>0</v>
      </c>
      <c r="AJ2811" s="159">
        <v>50252.88</v>
      </c>
    </row>
    <row r="2812" spans="1:36">
      <c r="A2812" s="153">
        <v>26</v>
      </c>
      <c r="B2812" s="154">
        <v>0</v>
      </c>
      <c r="C2812" s="154">
        <v>0</v>
      </c>
      <c r="D2812" s="155">
        <v>0</v>
      </c>
      <c r="E2812" s="155" t="s">
        <v>183</v>
      </c>
      <c r="F2812" s="156" t="s">
        <v>6719</v>
      </c>
      <c r="G2812" s="156" t="s">
        <v>183</v>
      </c>
      <c r="H2812" s="156" t="s">
        <v>6720</v>
      </c>
      <c r="I2812" s="155">
        <v>2600000</v>
      </c>
      <c r="J2812" s="157" t="s">
        <v>159</v>
      </c>
      <c r="K2812" s="157"/>
      <c r="L2812" s="155">
        <v>2022</v>
      </c>
      <c r="M2812" s="158">
        <v>1237369</v>
      </c>
      <c r="N2812" s="159">
        <v>700185938.01999998</v>
      </c>
      <c r="O2812" s="159">
        <v>476616274.63999999</v>
      </c>
      <c r="P2812" s="159">
        <v>292678263.61000001</v>
      </c>
      <c r="Q2812" s="159">
        <v>179972086</v>
      </c>
      <c r="R2812" s="159">
        <v>112706177.61</v>
      </c>
      <c r="S2812" s="159">
        <v>223569663.38</v>
      </c>
      <c r="T2812" s="159">
        <v>41344.78</v>
      </c>
      <c r="U2812" s="159">
        <v>685882894.88999999</v>
      </c>
      <c r="V2812" s="159">
        <v>339067847.27999997</v>
      </c>
      <c r="W2812" s="159">
        <v>79136221.219999999</v>
      </c>
      <c r="X2812" s="159">
        <v>3519088.87</v>
      </c>
      <c r="Y2812" s="159">
        <v>346815047.61000001</v>
      </c>
      <c r="Z2812" s="159">
        <v>90911814.75</v>
      </c>
      <c r="AA2812" s="159">
        <v>0</v>
      </c>
      <c r="AB2812" s="159">
        <v>90911814.75</v>
      </c>
      <c r="AC2812" s="159">
        <v>18252587</v>
      </c>
      <c r="AD2812" s="159">
        <v>15850000</v>
      </c>
      <c r="AE2812" s="159">
        <v>134640525.81999999</v>
      </c>
      <c r="AF2812" s="159">
        <v>137548427.36000001</v>
      </c>
      <c r="AG2812" s="159">
        <v>58853913.200000003</v>
      </c>
      <c r="AH2812" s="159">
        <v>60596914.909999996</v>
      </c>
      <c r="AI2812" s="159">
        <v>0</v>
      </c>
      <c r="AJ2812" s="159">
        <v>0</v>
      </c>
    </row>
    <row r="2813" spans="1:36">
      <c r="A2813" s="153">
        <v>28</v>
      </c>
      <c r="B2813" s="154">
        <v>0</v>
      </c>
      <c r="C2813" s="154">
        <v>0</v>
      </c>
      <c r="D2813" s="155">
        <v>0</v>
      </c>
      <c r="E2813" s="155" t="s">
        <v>183</v>
      </c>
      <c r="F2813" s="156" t="s">
        <v>6721</v>
      </c>
      <c r="G2813" s="156" t="s">
        <v>183</v>
      </c>
      <c r="H2813" s="156" t="s">
        <v>6722</v>
      </c>
      <c r="I2813" s="155">
        <v>2800000</v>
      </c>
      <c r="J2813" s="157" t="s">
        <v>158</v>
      </c>
      <c r="K2813" s="157"/>
      <c r="L2813" s="155">
        <v>2022</v>
      </c>
      <c r="M2813" s="158">
        <v>1425967</v>
      </c>
      <c r="N2813" s="159">
        <v>674269727.26999998</v>
      </c>
      <c r="O2813" s="159">
        <v>543520733.38</v>
      </c>
      <c r="P2813" s="159">
        <v>380686047.86000001</v>
      </c>
      <c r="Q2813" s="159">
        <v>211998686</v>
      </c>
      <c r="R2813" s="159">
        <v>168687361.86000001</v>
      </c>
      <c r="S2813" s="159">
        <v>130748993.89</v>
      </c>
      <c r="T2813" s="159">
        <v>254436.49</v>
      </c>
      <c r="U2813" s="159">
        <v>673592046.75</v>
      </c>
      <c r="V2813" s="159">
        <v>459300806</v>
      </c>
      <c r="W2813" s="159">
        <v>95046510.049999997</v>
      </c>
      <c r="X2813" s="159">
        <v>7914478.0999999996</v>
      </c>
      <c r="Y2813" s="159">
        <v>214291240.75</v>
      </c>
      <c r="Z2813" s="159">
        <v>104142203.37</v>
      </c>
      <c r="AA2813" s="159">
        <v>40000000</v>
      </c>
      <c r="AB2813" s="159">
        <v>64142203.370000005</v>
      </c>
      <c r="AC2813" s="159">
        <v>41039552.280000001</v>
      </c>
      <c r="AD2813" s="159">
        <v>41039552.280000001</v>
      </c>
      <c r="AE2813" s="159">
        <v>362233699.07999998</v>
      </c>
      <c r="AF2813" s="159">
        <v>84219927.379999995</v>
      </c>
      <c r="AG2813" s="159">
        <v>83029430.090000004</v>
      </c>
      <c r="AH2813" s="159">
        <v>93013845.870000005</v>
      </c>
      <c r="AI2813" s="159">
        <v>0</v>
      </c>
      <c r="AJ2813" s="159">
        <v>2091</v>
      </c>
    </row>
    <row r="2814" spans="1:36">
      <c r="A2814" s="153">
        <v>30</v>
      </c>
      <c r="B2814" s="154">
        <v>0</v>
      </c>
      <c r="C2814" s="154">
        <v>0</v>
      </c>
      <c r="D2814" s="155">
        <v>0</v>
      </c>
      <c r="E2814" s="155" t="s">
        <v>183</v>
      </c>
      <c r="F2814" s="156" t="s">
        <v>6723</v>
      </c>
      <c r="G2814" s="156" t="s">
        <v>183</v>
      </c>
      <c r="H2814" s="156" t="s">
        <v>6724</v>
      </c>
      <c r="I2814" s="155">
        <v>3000000</v>
      </c>
      <c r="J2814" s="157" t="s">
        <v>157</v>
      </c>
      <c r="K2814" s="157"/>
      <c r="L2814" s="155">
        <v>2022</v>
      </c>
      <c r="M2814" s="158">
        <v>3495470</v>
      </c>
      <c r="N2814" s="159">
        <v>1548874151.99</v>
      </c>
      <c r="O2814" s="159">
        <v>1228418184.1700001</v>
      </c>
      <c r="P2814" s="159">
        <v>265916375.65000001</v>
      </c>
      <c r="Q2814" s="159">
        <v>64411458</v>
      </c>
      <c r="R2814" s="159">
        <v>201504917.65000001</v>
      </c>
      <c r="S2814" s="159">
        <v>320455967.81999999</v>
      </c>
      <c r="T2814" s="159">
        <v>1928348.06</v>
      </c>
      <c r="U2814" s="159">
        <v>1577343407.27</v>
      </c>
      <c r="V2814" s="159">
        <v>931434780.57000005</v>
      </c>
      <c r="W2814" s="159">
        <v>161225220.61000001</v>
      </c>
      <c r="X2814" s="159">
        <v>10893797.01</v>
      </c>
      <c r="Y2814" s="159">
        <v>645908626.70000005</v>
      </c>
      <c r="Z2814" s="159">
        <v>169386401.08000001</v>
      </c>
      <c r="AA2814" s="159">
        <v>67316197.599999994</v>
      </c>
      <c r="AB2814" s="159">
        <v>102070203.48000002</v>
      </c>
      <c r="AC2814" s="159">
        <v>30000000</v>
      </c>
      <c r="AD2814" s="159">
        <v>30000000</v>
      </c>
      <c r="AE2814" s="159">
        <v>441508485.27999997</v>
      </c>
      <c r="AF2814" s="159">
        <v>296983403.60000002</v>
      </c>
      <c r="AG2814" s="159">
        <v>119170082.45</v>
      </c>
      <c r="AH2814" s="159">
        <v>127862534.48</v>
      </c>
      <c r="AI2814" s="159">
        <v>0</v>
      </c>
      <c r="AJ2814" s="159">
        <v>5535</v>
      </c>
    </row>
    <row r="2815" spans="1:36">
      <c r="A2815" s="153">
        <v>32</v>
      </c>
      <c r="B2815" s="154">
        <v>0</v>
      </c>
      <c r="C2815" s="154">
        <v>0</v>
      </c>
      <c r="D2815" s="155">
        <v>0</v>
      </c>
      <c r="E2815" s="155" t="s">
        <v>183</v>
      </c>
      <c r="F2815" s="156" t="s">
        <v>6725</v>
      </c>
      <c r="G2815" s="156" t="s">
        <v>183</v>
      </c>
      <c r="H2815" s="156" t="s">
        <v>6726</v>
      </c>
      <c r="I2815" s="155">
        <v>3200000</v>
      </c>
      <c r="J2815" s="157" t="s">
        <v>156</v>
      </c>
      <c r="K2815" s="157"/>
      <c r="L2815" s="155">
        <v>2022</v>
      </c>
      <c r="M2815" s="158">
        <v>1698344</v>
      </c>
      <c r="N2815" s="159">
        <v>796544347.98000002</v>
      </c>
      <c r="O2815" s="159">
        <v>654936160.14999998</v>
      </c>
      <c r="P2815" s="159">
        <v>350804336.37</v>
      </c>
      <c r="Q2815" s="159">
        <v>165744436</v>
      </c>
      <c r="R2815" s="159">
        <v>185059900.37</v>
      </c>
      <c r="S2815" s="159">
        <v>141608187.83000001</v>
      </c>
      <c r="T2815" s="159">
        <v>949370.44</v>
      </c>
      <c r="U2815" s="159">
        <v>787087388.44000006</v>
      </c>
      <c r="V2815" s="159">
        <v>520005031.95999998</v>
      </c>
      <c r="W2815" s="159">
        <v>95021392.099999994</v>
      </c>
      <c r="X2815" s="159">
        <v>5741367.3300000001</v>
      </c>
      <c r="Y2815" s="159">
        <v>267082356.47999999</v>
      </c>
      <c r="Z2815" s="159">
        <v>116323652.11</v>
      </c>
      <c r="AA2815" s="159">
        <v>0</v>
      </c>
      <c r="AB2815" s="159">
        <v>116323652.11</v>
      </c>
      <c r="AC2815" s="159">
        <v>48323455.159999996</v>
      </c>
      <c r="AD2815" s="159">
        <v>44323455.159999996</v>
      </c>
      <c r="AE2815" s="159">
        <v>248868731.08000001</v>
      </c>
      <c r="AF2815" s="159">
        <v>134931128.19</v>
      </c>
      <c r="AG2815" s="159">
        <v>87735197.609999999</v>
      </c>
      <c r="AH2815" s="159">
        <v>87225971.230000004</v>
      </c>
      <c r="AI2815" s="159">
        <v>0</v>
      </c>
      <c r="AJ2815" s="159">
        <v>0</v>
      </c>
    </row>
  </sheetData>
  <mergeCells count="27">
    <mergeCell ref="AJ3:AJ6"/>
    <mergeCell ref="O4:O6"/>
    <mergeCell ref="P4:R4"/>
    <mergeCell ref="S4:S6"/>
    <mergeCell ref="V4:V6"/>
    <mergeCell ref="Z3:Z6"/>
    <mergeCell ref="P5:P6"/>
    <mergeCell ref="Q5:R5"/>
    <mergeCell ref="T5:T6"/>
    <mergeCell ref="W5:W6"/>
    <mergeCell ref="X5:X6"/>
    <mergeCell ref="W4:X4"/>
    <mergeCell ref="Y4:Y6"/>
    <mergeCell ref="AF3:AF6"/>
    <mergeCell ref="AG3:AH5"/>
    <mergeCell ref="AI3:AI6"/>
    <mergeCell ref="M3:M6"/>
    <mergeCell ref="N3:N6"/>
    <mergeCell ref="O3:T3"/>
    <mergeCell ref="U3:U6"/>
    <mergeCell ref="V3:Y3"/>
    <mergeCell ref="AE3:AE6"/>
    <mergeCell ref="AA4:AA6"/>
    <mergeCell ref="AB4:AB6"/>
    <mergeCell ref="AD4:AD6"/>
    <mergeCell ref="AA3:AB3"/>
    <mergeCell ref="AC3:AC6"/>
  </mergeCells>
  <hyperlinks>
    <hyperlink ref="P1" location="'SPIS TABEL'!A1" display="powrót do spisu tablic" xr:uid="{BDC19E18-1AF6-4D4F-B576-714882BA5141}"/>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748B-C7E6-4913-AB41-53547657449B}">
  <sheetPr codeName="Arkusz18">
    <pageSetUpPr fitToPage="1"/>
  </sheetPr>
  <dimension ref="A1:F27"/>
  <sheetViews>
    <sheetView zoomScale="110" zoomScaleNormal="110" workbookViewId="0">
      <pane xSplit="2" ySplit="3" topLeftCell="C4" activePane="bottomRight" state="frozen"/>
      <selection activeCell="C13" sqref="C13:C15"/>
      <selection pane="topRight" activeCell="C13" sqref="C13:C15"/>
      <selection pane="bottomLeft" activeCell="C13" sqref="C13:C15"/>
      <selection pane="bottomRight" activeCell="C4" sqref="C4"/>
    </sheetView>
  </sheetViews>
  <sheetFormatPr defaultColWidth="9.109375" defaultRowHeight="14.4"/>
  <cols>
    <col min="1" max="1" width="4.109375" customWidth="1"/>
    <col min="2" max="2" width="9.5546875" customWidth="1"/>
    <col min="3" max="3" width="68.6640625" customWidth="1"/>
    <col min="4" max="4" width="9.88671875" customWidth="1"/>
    <col min="5" max="5" width="47.33203125" style="166" customWidth="1"/>
  </cols>
  <sheetData>
    <row r="1" spans="1:6">
      <c r="C1" s="161" t="s">
        <v>6734</v>
      </c>
      <c r="D1" s="166"/>
      <c r="E1" s="167" t="s">
        <v>6728</v>
      </c>
    </row>
    <row r="2" spans="1:6">
      <c r="D2" s="166"/>
      <c r="E2"/>
    </row>
    <row r="3" spans="1:6">
      <c r="A3" s="168" t="s">
        <v>6735</v>
      </c>
      <c r="B3" s="168" t="s">
        <v>6736</v>
      </c>
      <c r="C3" s="168" t="s">
        <v>6737</v>
      </c>
      <c r="D3" s="168" t="s">
        <v>6738</v>
      </c>
      <c r="E3" s="168" t="s">
        <v>6739</v>
      </c>
    </row>
    <row r="4" spans="1:6" ht="28.8">
      <c r="A4" s="101">
        <v>1</v>
      </c>
      <c r="B4" s="101" t="s">
        <v>117</v>
      </c>
      <c r="C4" s="169" t="s">
        <v>6740</v>
      </c>
      <c r="D4" s="101" t="s">
        <v>6741</v>
      </c>
      <c r="E4" s="170" t="s">
        <v>113</v>
      </c>
    </row>
    <row r="5" spans="1:6">
      <c r="A5" s="101">
        <f>+A4+1</f>
        <v>2</v>
      </c>
      <c r="B5" s="101" t="s">
        <v>115</v>
      </c>
      <c r="C5" s="169" t="s">
        <v>114</v>
      </c>
      <c r="D5" s="101" t="s">
        <v>6742</v>
      </c>
      <c r="E5" s="170"/>
    </row>
    <row r="6" spans="1:6">
      <c r="A6" s="101">
        <f>+A5+1</f>
        <v>3</v>
      </c>
      <c r="B6" s="101" t="s">
        <v>112</v>
      </c>
      <c r="C6" s="171" t="s">
        <v>111</v>
      </c>
      <c r="D6" s="101" t="s">
        <v>6742</v>
      </c>
      <c r="E6" s="101" t="s">
        <v>6743</v>
      </c>
    </row>
    <row r="7" spans="1:6" ht="28.8">
      <c r="A7" s="101">
        <f t="shared" ref="A7:A27" si="0">+A6+1</f>
        <v>4</v>
      </c>
      <c r="B7" s="101" t="s">
        <v>110</v>
      </c>
      <c r="C7" s="172" t="s">
        <v>109</v>
      </c>
      <c r="D7" s="101" t="s">
        <v>6742</v>
      </c>
      <c r="E7" s="170" t="s">
        <v>6744</v>
      </c>
    </row>
    <row r="8" spans="1:6">
      <c r="A8" s="101">
        <f t="shared" si="0"/>
        <v>5</v>
      </c>
      <c r="B8" s="101" t="s">
        <v>108</v>
      </c>
      <c r="C8" s="173" t="s">
        <v>107</v>
      </c>
      <c r="D8" s="101" t="s">
        <v>6742</v>
      </c>
      <c r="E8" s="101" t="s">
        <v>6760</v>
      </c>
      <c r="F8" s="175"/>
    </row>
    <row r="9" spans="1:6" ht="37.5" customHeight="1">
      <c r="A9" s="101">
        <f t="shared" si="0"/>
        <v>6</v>
      </c>
      <c r="B9" s="101" t="s">
        <v>106</v>
      </c>
      <c r="C9" s="173" t="s">
        <v>105</v>
      </c>
      <c r="D9" s="101" t="s">
        <v>6742</v>
      </c>
      <c r="E9" s="170" t="s">
        <v>6764</v>
      </c>
      <c r="F9" s="176"/>
    </row>
    <row r="10" spans="1:6" ht="28.8">
      <c r="A10" s="101">
        <f t="shared" si="0"/>
        <v>7</v>
      </c>
      <c r="B10" s="101" t="s">
        <v>104</v>
      </c>
      <c r="C10" s="171" t="s">
        <v>103</v>
      </c>
      <c r="D10" s="101" t="s">
        <v>6742</v>
      </c>
      <c r="E10" s="170" t="s">
        <v>6761</v>
      </c>
      <c r="F10" s="175"/>
    </row>
    <row r="11" spans="1:6">
      <c r="A11" s="101">
        <f t="shared" si="0"/>
        <v>8</v>
      </c>
      <c r="B11" s="101" t="s">
        <v>102</v>
      </c>
      <c r="C11" s="172" t="s">
        <v>101</v>
      </c>
      <c r="D11" s="101" t="s">
        <v>6742</v>
      </c>
      <c r="E11" s="170" t="s">
        <v>6745</v>
      </c>
    </row>
    <row r="12" spans="1:6">
      <c r="A12" s="101">
        <f t="shared" si="0"/>
        <v>9</v>
      </c>
      <c r="B12" s="101" t="s">
        <v>100</v>
      </c>
      <c r="C12" s="169" t="s">
        <v>99</v>
      </c>
      <c r="D12" s="101" t="s">
        <v>6746</v>
      </c>
      <c r="E12" s="170"/>
    </row>
    <row r="13" spans="1:6">
      <c r="A13" s="101">
        <f t="shared" si="0"/>
        <v>10</v>
      </c>
      <c r="B13" s="101" t="s">
        <v>98</v>
      </c>
      <c r="C13" s="171" t="s">
        <v>97</v>
      </c>
      <c r="D13" s="174"/>
      <c r="E13" s="101" t="s">
        <v>6747</v>
      </c>
    </row>
    <row r="14" spans="1:6" ht="43.2">
      <c r="A14" s="101">
        <f t="shared" si="0"/>
        <v>11</v>
      </c>
      <c r="B14" s="101" t="s">
        <v>96</v>
      </c>
      <c r="C14" s="172" t="s">
        <v>95</v>
      </c>
      <c r="D14" s="101" t="s">
        <v>6746</v>
      </c>
      <c r="E14" s="170" t="s">
        <v>6748</v>
      </c>
    </row>
    <row r="15" spans="1:6" ht="28.8">
      <c r="A15" s="101">
        <f t="shared" si="0"/>
        <v>12</v>
      </c>
      <c r="B15" s="101" t="s">
        <v>94</v>
      </c>
      <c r="C15" s="172" t="s">
        <v>93</v>
      </c>
      <c r="D15" s="101" t="s">
        <v>6746</v>
      </c>
      <c r="E15" s="170" t="s">
        <v>6749</v>
      </c>
    </row>
    <row r="16" spans="1:6" ht="28.8">
      <c r="A16" s="101">
        <f t="shared" si="0"/>
        <v>13</v>
      </c>
      <c r="B16" s="101" t="s">
        <v>92</v>
      </c>
      <c r="C16" s="171" t="s">
        <v>91</v>
      </c>
      <c r="D16" s="101" t="s">
        <v>6746</v>
      </c>
      <c r="E16" s="170" t="s">
        <v>6750</v>
      </c>
    </row>
    <row r="17" spans="1:5">
      <c r="A17" s="101">
        <f t="shared" si="0"/>
        <v>14</v>
      </c>
      <c r="B17" s="101" t="s">
        <v>90</v>
      </c>
      <c r="C17" s="169" t="s">
        <v>89</v>
      </c>
      <c r="D17" s="101" t="s">
        <v>6751</v>
      </c>
      <c r="E17" s="170"/>
    </row>
    <row r="18" spans="1:5" ht="28.8">
      <c r="A18" s="101">
        <f t="shared" si="0"/>
        <v>15</v>
      </c>
      <c r="B18" s="101" t="s">
        <v>88</v>
      </c>
      <c r="C18" s="171" t="s">
        <v>87</v>
      </c>
      <c r="D18" s="101" t="s">
        <v>6751</v>
      </c>
      <c r="E18" s="101"/>
    </row>
    <row r="19" spans="1:5" ht="28.8">
      <c r="A19" s="101">
        <f t="shared" si="0"/>
        <v>16</v>
      </c>
      <c r="B19" s="101" t="s">
        <v>86</v>
      </c>
      <c r="C19" s="171" t="s">
        <v>85</v>
      </c>
      <c r="D19" s="101"/>
      <c r="E19" s="170" t="s">
        <v>6752</v>
      </c>
    </row>
    <row r="20" spans="1:5">
      <c r="A20" s="101">
        <f t="shared" si="0"/>
        <v>17</v>
      </c>
      <c r="B20" s="101" t="s">
        <v>84</v>
      </c>
      <c r="C20" s="169" t="s">
        <v>83</v>
      </c>
      <c r="D20" s="101" t="s">
        <v>6751</v>
      </c>
      <c r="E20" s="170"/>
    </row>
    <row r="21" spans="1:5" ht="28.8">
      <c r="A21" s="101">
        <f t="shared" si="0"/>
        <v>18</v>
      </c>
      <c r="B21" s="101" t="s">
        <v>82</v>
      </c>
      <c r="C21" s="171" t="s">
        <v>81</v>
      </c>
      <c r="D21" s="101" t="s">
        <v>6751</v>
      </c>
      <c r="E21" s="170" t="s">
        <v>6753</v>
      </c>
    </row>
    <row r="22" spans="1:5">
      <c r="A22" s="101">
        <f t="shared" si="0"/>
        <v>19</v>
      </c>
      <c r="B22" s="101" t="s">
        <v>80</v>
      </c>
      <c r="C22" s="169" t="s">
        <v>79</v>
      </c>
      <c r="D22" s="101" t="s">
        <v>6754</v>
      </c>
      <c r="E22" s="170"/>
    </row>
    <row r="23" spans="1:5" ht="28.8">
      <c r="A23" s="101">
        <f t="shared" si="0"/>
        <v>20</v>
      </c>
      <c r="B23" s="101" t="s">
        <v>78</v>
      </c>
      <c r="C23" s="169" t="s">
        <v>6765</v>
      </c>
      <c r="D23" s="101" t="s">
        <v>6755</v>
      </c>
      <c r="E23" s="170" t="s">
        <v>6756</v>
      </c>
    </row>
    <row r="24" spans="1:5" ht="55.5" customHeight="1">
      <c r="A24" s="101">
        <f t="shared" si="0"/>
        <v>21</v>
      </c>
      <c r="B24" s="101" t="s">
        <v>76</v>
      </c>
      <c r="C24" s="169" t="s">
        <v>75</v>
      </c>
      <c r="D24" s="101" t="s">
        <v>6742</v>
      </c>
      <c r="E24" s="170" t="s">
        <v>6762</v>
      </c>
    </row>
    <row r="25" spans="1:5" ht="28.8">
      <c r="A25" s="101">
        <f t="shared" si="0"/>
        <v>22</v>
      </c>
      <c r="B25" s="101" t="s">
        <v>74</v>
      </c>
      <c r="C25" s="169" t="s">
        <v>73</v>
      </c>
      <c r="D25" s="101" t="s">
        <v>6746</v>
      </c>
      <c r="E25" s="170" t="s">
        <v>6757</v>
      </c>
    </row>
    <row r="26" spans="1:5" ht="28.8">
      <c r="A26" s="101">
        <f t="shared" si="0"/>
        <v>23</v>
      </c>
      <c r="B26" s="101" t="s">
        <v>72</v>
      </c>
      <c r="C26" s="169" t="s">
        <v>71</v>
      </c>
      <c r="D26" s="101" t="s">
        <v>6746</v>
      </c>
      <c r="E26" s="170" t="s">
        <v>6758</v>
      </c>
    </row>
    <row r="27" spans="1:5">
      <c r="A27" s="101">
        <f t="shared" si="0"/>
        <v>24</v>
      </c>
      <c r="B27" s="101" t="s">
        <v>70</v>
      </c>
      <c r="C27" s="169" t="s">
        <v>69</v>
      </c>
      <c r="D27" s="101" t="s">
        <v>6754</v>
      </c>
      <c r="E27" s="170"/>
    </row>
  </sheetData>
  <autoFilter ref="A3:E27" xr:uid="{00000000-0009-0000-0000-000002000000}"/>
  <hyperlinks>
    <hyperlink ref="E1" location="'SPIS TABEL'!A1" display="powrót do spisu tablic" xr:uid="{60BF9237-C694-4F07-BA73-B2F0E7AC36D1}"/>
  </hyperlinks>
  <pageMargins left="0.7" right="0.7" top="0.75" bottom="0.75"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3CBD2-19A5-4C12-A4DE-34F9EE1838EB}">
  <sheetPr codeName="Arkusz6">
    <tabColor theme="5" tint="0.79998168889431442"/>
  </sheetPr>
  <dimension ref="A1:AJ12"/>
  <sheetViews>
    <sheetView workbookViewId="0">
      <pane xSplit="12" ySplit="2" topLeftCell="M3" activePane="bottomRight" state="frozen"/>
      <selection activeCell="F11" sqref="F11"/>
      <selection pane="topRight" activeCell="F11" sqref="F11"/>
      <selection pane="bottomLeft" activeCell="F11" sqref="F11"/>
      <selection pane="bottomRight" activeCell="F11" sqref="F11"/>
    </sheetView>
  </sheetViews>
  <sheetFormatPr defaultRowHeight="14.4"/>
  <cols>
    <col min="13" max="36" width="15" customWidth="1"/>
  </cols>
  <sheetData>
    <row r="1" spans="1:36" s="115" customFormat="1" ht="13.2">
      <c r="A1" s="122" t="s">
        <v>145</v>
      </c>
      <c r="B1" s="121" t="s">
        <v>144</v>
      </c>
      <c r="C1" s="121" t="s">
        <v>143</v>
      </c>
      <c r="D1" s="121" t="s">
        <v>142</v>
      </c>
      <c r="E1" s="121" t="s">
        <v>141</v>
      </c>
      <c r="F1" s="121" t="s">
        <v>140</v>
      </c>
      <c r="G1" s="121" t="s">
        <v>139</v>
      </c>
      <c r="H1" s="121" t="s">
        <v>138</v>
      </c>
      <c r="I1" s="121" t="s">
        <v>137</v>
      </c>
      <c r="J1" s="121" t="s">
        <v>136</v>
      </c>
      <c r="K1" s="121" t="s">
        <v>135</v>
      </c>
      <c r="L1" s="121" t="s">
        <v>134</v>
      </c>
      <c r="M1" s="120" t="s">
        <v>117</v>
      </c>
      <c r="N1" s="119" t="s">
        <v>115</v>
      </c>
      <c r="O1" s="119" t="s">
        <v>112</v>
      </c>
      <c r="P1" s="119" t="s">
        <v>110</v>
      </c>
      <c r="Q1" s="119" t="s">
        <v>108</v>
      </c>
      <c r="R1" s="119" t="s">
        <v>106</v>
      </c>
      <c r="S1" s="119" t="s">
        <v>104</v>
      </c>
      <c r="T1" s="119" t="s">
        <v>102</v>
      </c>
      <c r="U1" s="119" t="s">
        <v>100</v>
      </c>
      <c r="V1" s="119" t="s">
        <v>98</v>
      </c>
      <c r="W1" s="119" t="s">
        <v>96</v>
      </c>
      <c r="X1" s="119" t="s">
        <v>94</v>
      </c>
      <c r="Y1" s="119" t="s">
        <v>92</v>
      </c>
      <c r="Z1" s="119" t="s">
        <v>90</v>
      </c>
      <c r="AA1" s="119" t="s">
        <v>88</v>
      </c>
      <c r="AB1" s="119" t="s">
        <v>86</v>
      </c>
      <c r="AC1" s="119" t="s">
        <v>84</v>
      </c>
      <c r="AD1" s="119" t="s">
        <v>82</v>
      </c>
      <c r="AE1" s="119" t="s">
        <v>80</v>
      </c>
      <c r="AF1" s="119" t="s">
        <v>78</v>
      </c>
      <c r="AG1" s="119" t="s">
        <v>76</v>
      </c>
      <c r="AH1" s="119" t="s">
        <v>74</v>
      </c>
      <c r="AI1" s="119" t="s">
        <v>72</v>
      </c>
      <c r="AJ1" s="119" t="s">
        <v>70</v>
      </c>
    </row>
    <row r="2" spans="1:36" s="115" customFormat="1" ht="13.2">
      <c r="M2" s="115">
        <v>1</v>
      </c>
      <c r="N2" s="115">
        <f t="shared" ref="N2:AJ2" si="0">+M2+1</f>
        <v>2</v>
      </c>
      <c r="O2" s="115">
        <f t="shared" si="0"/>
        <v>3</v>
      </c>
      <c r="P2" s="115">
        <f t="shared" si="0"/>
        <v>4</v>
      </c>
      <c r="Q2" s="115">
        <f t="shared" si="0"/>
        <v>5</v>
      </c>
      <c r="R2" s="115">
        <f t="shared" si="0"/>
        <v>6</v>
      </c>
      <c r="S2" s="115">
        <f t="shared" si="0"/>
        <v>7</v>
      </c>
      <c r="T2" s="115">
        <f t="shared" si="0"/>
        <v>8</v>
      </c>
      <c r="U2" s="115">
        <f t="shared" si="0"/>
        <v>9</v>
      </c>
      <c r="V2" s="115">
        <f t="shared" si="0"/>
        <v>10</v>
      </c>
      <c r="W2" s="115">
        <f t="shared" si="0"/>
        <v>11</v>
      </c>
      <c r="X2" s="115">
        <f t="shared" si="0"/>
        <v>12</v>
      </c>
      <c r="Y2" s="115">
        <f t="shared" si="0"/>
        <v>13</v>
      </c>
      <c r="Z2" s="115">
        <f t="shared" si="0"/>
        <v>14</v>
      </c>
      <c r="AA2" s="115">
        <f t="shared" si="0"/>
        <v>15</v>
      </c>
      <c r="AB2" s="115">
        <f t="shared" si="0"/>
        <v>16</v>
      </c>
      <c r="AC2" s="115">
        <f t="shared" si="0"/>
        <v>17</v>
      </c>
      <c r="AD2" s="115">
        <f t="shared" si="0"/>
        <v>18</v>
      </c>
      <c r="AE2" s="115">
        <f t="shared" si="0"/>
        <v>19</v>
      </c>
      <c r="AF2" s="115">
        <f t="shared" si="0"/>
        <v>20</v>
      </c>
      <c r="AG2" s="115">
        <f t="shared" si="0"/>
        <v>21</v>
      </c>
      <c r="AH2" s="115">
        <f t="shared" si="0"/>
        <v>22</v>
      </c>
      <c r="AI2" s="115">
        <f t="shared" si="0"/>
        <v>23</v>
      </c>
      <c r="AJ2" s="115">
        <f t="shared" si="0"/>
        <v>24</v>
      </c>
    </row>
    <row r="3" spans="1:36" s="115" customFormat="1" ht="13.2">
      <c r="A3" s="115" t="str" cm="1">
        <f t="array" ref="A3">+TEXT(INDEX(Parametry!$A$10:$B$26,'Tab_1 Zbiorczo'!$C$2,1),"00")</f>
        <v>*</v>
      </c>
      <c r="E3" s="118" t="s">
        <v>2754</v>
      </c>
      <c r="F3" s="118" t="str">
        <f>+A3&amp;E3</f>
        <v>*G*</v>
      </c>
      <c r="J3" s="117">
        <f>+COUNTIF('Tab_2 Dane_2022'!$F$9:$F$5989,$F3)</f>
        <v>2411</v>
      </c>
      <c r="K3" s="117"/>
      <c r="L3" s="117"/>
      <c r="M3" s="116">
        <f>+SUMIF('Tab_2 Dane_2022'!$F$9:$F$5989,$F3,'Tab_2 Dane_2022'!M$9:M$5989)</f>
        <v>25424170</v>
      </c>
      <c r="N3" s="116">
        <f>+SUMIF('Tab_2 Dane_2022'!$F$9:$F$5989,$F3,'Tab_2 Dane_2022'!N$9:N$5989)</f>
        <v>171813485531.74005</v>
      </c>
      <c r="O3" s="116">
        <f>+SUMIF('Tab_2 Dane_2022'!$F$9:$F$5989,$F3,'Tab_2 Dane_2022'!O$9:O$5989)</f>
        <v>156960395235.35001</v>
      </c>
      <c r="P3" s="116">
        <f>+SUMIF('Tab_2 Dane_2022'!$F$9:$F$5989,$F3,'Tab_2 Dane_2022'!P$9:P$5989)</f>
        <v>83963491333.75975</v>
      </c>
      <c r="Q3" s="116">
        <f>+SUMIF('Tab_2 Dane_2022'!$F$9:$F$5989,$F3,'Tab_2 Dane_2022'!Q$9:Q$5989)</f>
        <v>34902604099</v>
      </c>
      <c r="R3" s="116">
        <f>+SUMIF('Tab_2 Dane_2022'!$F$9:$F$5989,$F3,'Tab_2 Dane_2022'!R$9:R$5989)</f>
        <v>49060887234.759979</v>
      </c>
      <c r="S3" s="116">
        <f>+SUMIF('Tab_2 Dane_2022'!$F$9:$F$5989,$F3,'Tab_2 Dane_2022'!S$9:S$5989)</f>
        <v>14853090296.389977</v>
      </c>
      <c r="T3" s="116">
        <f>+SUMIF('Tab_2 Dane_2022'!$F$9:$F$5989,$F3,'Tab_2 Dane_2022'!T$9:T$5989)</f>
        <v>2652851494.9299974</v>
      </c>
      <c r="U3" s="116">
        <f>+SUMIF('Tab_2 Dane_2022'!$F$9:$F$5989,$F3,'Tab_2 Dane_2022'!U$9:U$5989)</f>
        <v>175500611526.63043</v>
      </c>
      <c r="V3" s="116">
        <f>+SUMIF('Tab_2 Dane_2022'!$F$9:$F$5989,$F3,'Tab_2 Dane_2022'!V$9:V$5989)</f>
        <v>143540832163.79037</v>
      </c>
      <c r="W3" s="116">
        <f>+SUMIF('Tab_2 Dane_2022'!$F$9:$F$5989,$F3,'Tab_2 Dane_2022'!W$9:W$5989)</f>
        <v>51772267167.849998</v>
      </c>
      <c r="X3" s="116">
        <f>+SUMIF('Tab_2 Dane_2022'!$F$9:$F$5989,$F3,'Tab_2 Dane_2022'!X$9:X$5989)</f>
        <v>1812219040.7000012</v>
      </c>
      <c r="Y3" s="116">
        <f>+SUMIF('Tab_2 Dane_2022'!$F$9:$F$5989,$F3,'Tab_2 Dane_2022'!Y$9:Y$5989)</f>
        <v>31959779362.839977</v>
      </c>
      <c r="Z3" s="116">
        <f>+SUMIF('Tab_2 Dane_2022'!$F$9:$F$5989,$F3,'Tab_2 Dane_2022'!Z$9:Z$5989)</f>
        <v>32609780675.480049</v>
      </c>
      <c r="AA3" s="116">
        <f>+SUMIF('Tab_2 Dane_2022'!$F$9:$F$5989,$F3,'Tab_2 Dane_2022'!AA$9:AA$5989)</f>
        <v>4528021258.9900017</v>
      </c>
      <c r="AB3" s="116">
        <f>+SUMIF('Tab_2 Dane_2022'!$F$9:$F$5989,$F3,'Tab_2 Dane_2022'!AB$9:AB$5989)</f>
        <v>28081759416.490005</v>
      </c>
      <c r="AC3" s="116">
        <f>+SUMIF('Tab_2 Dane_2022'!$F$9:$F$5989,$F3,'Tab_2 Dane_2022'!AC$9:AC$5989)</f>
        <v>6536920452.6500006</v>
      </c>
      <c r="AD3" s="116">
        <f>+SUMIF('Tab_2 Dane_2022'!$F$9:$F$5989,$F3,'Tab_2 Dane_2022'!AD$9:AD$5989)</f>
        <v>4511012608.989996</v>
      </c>
      <c r="AE3" s="116">
        <f>+SUMIF('Tab_2 Dane_2022'!$F$9:$F$5989,$F3,'Tab_2 Dane_2022'!AE$9:AE$5989)</f>
        <v>34105689955.629944</v>
      </c>
      <c r="AF3" s="116">
        <f>+SUMIF('Tab_2 Dane_2022'!$F$9:$F$5989,$F3,'Tab_2 Dane_2022'!AF$9:AF$5989)</f>
        <v>13419563071.560007</v>
      </c>
      <c r="AG3" s="116">
        <f>+SUMIF('Tab_2 Dane_2022'!$F$9:$F$5989,$F3,'Tab_2 Dane_2022'!AG$9:AG$5989)</f>
        <v>1648507701.5900023</v>
      </c>
      <c r="AH3" s="116">
        <f>+SUMIF('Tab_2 Dane_2022'!$F$9:$F$5989,$F3,'Tab_2 Dane_2022'!AH$9:AH$5989)</f>
        <v>1570582975.1899996</v>
      </c>
      <c r="AI3" s="116">
        <f>+SUMIF('Tab_2 Dane_2022'!$F$9:$F$5989,$F3,'Tab_2 Dane_2022'!AI$9:AI$5989)</f>
        <v>15407550.480000004</v>
      </c>
      <c r="AJ3" s="116">
        <f>+SUMIF('Tab_2 Dane_2022'!$F$9:$F$5989,$F3,'Tab_2 Dane_2022'!AJ$9:AJ$5989)</f>
        <v>43997913.600000001</v>
      </c>
    </row>
    <row r="4" spans="1:36" s="115" customFormat="1" ht="13.2">
      <c r="A4" s="115" t="str" cm="1">
        <f t="array" ref="A4">+TEXT(INDEX(Parametry!$A$10:$B$26,'Tab_1 Zbiorczo'!$C$2,1),"00")</f>
        <v>*</v>
      </c>
      <c r="E4" s="118" t="s">
        <v>2755</v>
      </c>
      <c r="F4" s="118" t="str">
        <f t="shared" ref="F4:F11" si="1">+A4&amp;E4</f>
        <v>*G1*</v>
      </c>
      <c r="J4" s="117">
        <f>+COUNTIF('Tab_2 Dane_2022'!$F$9:$F$5989,$F4)</f>
        <v>236</v>
      </c>
      <c r="K4" s="117"/>
      <c r="L4" s="117"/>
      <c r="M4" s="116">
        <f>+SUMIF('Tab_2 Dane_2022'!$F$9:$F$5989,$F4,'Tab_2 Dane_2022'!M$9:M$5989)</f>
        <v>5681919</v>
      </c>
      <c r="N4" s="116">
        <f>+SUMIF('Tab_2 Dane_2022'!$F$9:$F$5989,$F4,'Tab_2 Dane_2022'!N$9:N$5989)</f>
        <v>35127202183.469986</v>
      </c>
      <c r="O4" s="116">
        <f>+SUMIF('Tab_2 Dane_2022'!$F$9:$F$5989,$F4,'Tab_2 Dane_2022'!O$9:O$5989)</f>
        <v>31812560792.790024</v>
      </c>
      <c r="P4" s="116">
        <f>+SUMIF('Tab_2 Dane_2022'!$F$9:$F$5989,$F4,'Tab_2 Dane_2022'!P$9:P$5989)</f>
        <v>14408528319.330009</v>
      </c>
      <c r="Q4" s="116">
        <f>+SUMIF('Tab_2 Dane_2022'!$F$9:$F$5989,$F4,'Tab_2 Dane_2022'!Q$9:Q$5989)</f>
        <v>5693361272</v>
      </c>
      <c r="R4" s="116">
        <f>+SUMIF('Tab_2 Dane_2022'!$F$9:$F$5989,$F4,'Tab_2 Dane_2022'!R$9:R$5989)</f>
        <v>8715167047.3299999</v>
      </c>
      <c r="S4" s="116">
        <f>+SUMIF('Tab_2 Dane_2022'!$F$9:$F$5989,$F4,'Tab_2 Dane_2022'!S$9:S$5989)</f>
        <v>3314641390.6800008</v>
      </c>
      <c r="T4" s="116">
        <f>+SUMIF('Tab_2 Dane_2022'!$F$9:$F$5989,$F4,'Tab_2 Dane_2022'!T$9:T$5989)</f>
        <v>1043190468.6400002</v>
      </c>
      <c r="U4" s="116">
        <f>+SUMIF('Tab_2 Dane_2022'!$F$9:$F$5989,$F4,'Tab_2 Dane_2022'!U$9:U$5989)</f>
        <v>36327446343.710007</v>
      </c>
      <c r="V4" s="116">
        <f>+SUMIF('Tab_2 Dane_2022'!$F$9:$F$5989,$F4,'Tab_2 Dane_2022'!V$9:V$5989)</f>
        <v>30473979495.809982</v>
      </c>
      <c r="W4" s="116">
        <f>+SUMIF('Tab_2 Dane_2022'!$F$9:$F$5989,$F4,'Tab_2 Dane_2022'!W$9:W$5989)</f>
        <v>11415348811.589994</v>
      </c>
      <c r="X4" s="116">
        <f>+SUMIF('Tab_2 Dane_2022'!$F$9:$F$5989,$F4,'Tab_2 Dane_2022'!X$9:X$5989)</f>
        <v>435910471.23999953</v>
      </c>
      <c r="Y4" s="116">
        <f>+SUMIF('Tab_2 Dane_2022'!$F$9:$F$5989,$F4,'Tab_2 Dane_2022'!Y$9:Y$5989)</f>
        <v>5853466847.8999987</v>
      </c>
      <c r="Z4" s="116">
        <f>+SUMIF('Tab_2 Dane_2022'!$F$9:$F$5989,$F4,'Tab_2 Dane_2022'!Z$9:Z$5989)</f>
        <v>6215542470.1200008</v>
      </c>
      <c r="AA4" s="116">
        <f>+SUMIF('Tab_2 Dane_2022'!$F$9:$F$5989,$F4,'Tab_2 Dane_2022'!AA$9:AA$5989)</f>
        <v>855260626.72000015</v>
      </c>
      <c r="AB4" s="116">
        <f>+SUMIF('Tab_2 Dane_2022'!$F$9:$F$5989,$F4,'Tab_2 Dane_2022'!AB$9:AB$5989)</f>
        <v>5360281843.4000015</v>
      </c>
      <c r="AC4" s="116">
        <f>+SUMIF('Tab_2 Dane_2022'!$F$9:$F$5989,$F4,'Tab_2 Dane_2022'!AC$9:AC$5989)</f>
        <v>1438862523.6699998</v>
      </c>
      <c r="AD4" s="116">
        <f>+SUMIF('Tab_2 Dane_2022'!$F$9:$F$5989,$F4,'Tab_2 Dane_2022'!AD$9:AD$5989)</f>
        <v>862375219.45999992</v>
      </c>
      <c r="AE4" s="116">
        <f>+SUMIF('Tab_2 Dane_2022'!$F$9:$F$5989,$F4,'Tab_2 Dane_2022'!AE$9:AE$5989)</f>
        <v>8206462743.9099989</v>
      </c>
      <c r="AF4" s="116">
        <f>+SUMIF('Tab_2 Dane_2022'!$F$9:$F$5989,$F4,'Tab_2 Dane_2022'!AF$9:AF$5989)</f>
        <v>1338581296.9799993</v>
      </c>
      <c r="AG4" s="116">
        <f>+SUMIF('Tab_2 Dane_2022'!$F$9:$F$5989,$F4,'Tab_2 Dane_2022'!AG$9:AG$5989)</f>
        <v>243878212.37999997</v>
      </c>
      <c r="AH4" s="116">
        <f>+SUMIF('Tab_2 Dane_2022'!$F$9:$F$5989,$F4,'Tab_2 Dane_2022'!AH$9:AH$5989)</f>
        <v>248413222.38999999</v>
      </c>
      <c r="AI4" s="116">
        <f>+SUMIF('Tab_2 Dane_2022'!$F$9:$F$5989,$F4,'Tab_2 Dane_2022'!AI$9:AI$5989)</f>
        <v>6281362.5900000008</v>
      </c>
      <c r="AJ4" s="116">
        <f>+SUMIF('Tab_2 Dane_2022'!$F$9:$F$5989,$F4,'Tab_2 Dane_2022'!AJ$9:AJ$5989)</f>
        <v>15049580.519999996</v>
      </c>
    </row>
    <row r="5" spans="1:36" s="115" customFormat="1" ht="13.2">
      <c r="A5" s="115" t="str" cm="1">
        <f t="array" ref="A5">+TEXT(INDEX(Parametry!$A$10:$B$26,'Tab_1 Zbiorczo'!$C$2,1),"00")</f>
        <v>*</v>
      </c>
      <c r="E5" s="118" t="s">
        <v>2756</v>
      </c>
      <c r="F5" s="118" t="str">
        <f t="shared" si="1"/>
        <v>*G2*</v>
      </c>
      <c r="J5" s="117">
        <f>+COUNTIF('Tab_2 Dane_2022'!$F$9:$F$5989,$F5)</f>
        <v>1513</v>
      </c>
      <c r="K5" s="117"/>
      <c r="L5" s="117"/>
      <c r="M5" s="116">
        <f>+SUMIF('Tab_2 Dane_2022'!$F$9:$F$5989,$F5,'Tab_2 Dane_2022'!M$9:M$5989)</f>
        <v>10713801</v>
      </c>
      <c r="N5" s="116">
        <f>+SUMIF('Tab_2 Dane_2022'!$F$9:$F$5989,$F5,'Tab_2 Dane_2022'!N$9:N$5989)</f>
        <v>76828479541.619949</v>
      </c>
      <c r="O5" s="116">
        <f>+SUMIF('Tab_2 Dane_2022'!$F$9:$F$5989,$F5,'Tab_2 Dane_2022'!O$9:O$5989)</f>
        <v>70073795180.11998</v>
      </c>
      <c r="P5" s="116">
        <f>+SUMIF('Tab_2 Dane_2022'!$F$9:$F$5989,$F5,'Tab_2 Dane_2022'!P$9:P$5989)</f>
        <v>40163470395.329956</v>
      </c>
      <c r="Q5" s="116">
        <f>+SUMIF('Tab_2 Dane_2022'!$F$9:$F$5989,$F5,'Tab_2 Dane_2022'!Q$9:Q$5989)</f>
        <v>17295410354</v>
      </c>
      <c r="R5" s="116">
        <f>+SUMIF('Tab_2 Dane_2022'!$F$9:$F$5989,$F5,'Tab_2 Dane_2022'!R$9:R$5989)</f>
        <v>22868060041.330017</v>
      </c>
      <c r="S5" s="116">
        <f>+SUMIF('Tab_2 Dane_2022'!$F$9:$F$5989,$F5,'Tab_2 Dane_2022'!S$9:S$5989)</f>
        <v>6754684361.5000038</v>
      </c>
      <c r="T5" s="116">
        <f>+SUMIF('Tab_2 Dane_2022'!$F$9:$F$5989,$F5,'Tab_2 Dane_2022'!T$9:T$5989)</f>
        <v>671777118.02000082</v>
      </c>
      <c r="U5" s="116">
        <f>+SUMIF('Tab_2 Dane_2022'!$F$9:$F$5989,$F5,'Tab_2 Dane_2022'!U$9:U$5989)</f>
        <v>77643815270.749908</v>
      </c>
      <c r="V5" s="116">
        <f>+SUMIF('Tab_2 Dane_2022'!$F$9:$F$5989,$F5,'Tab_2 Dane_2022'!V$9:V$5989)</f>
        <v>62178146759.859978</v>
      </c>
      <c r="W5" s="116">
        <f>+SUMIF('Tab_2 Dane_2022'!$F$9:$F$5989,$F5,'Tab_2 Dane_2022'!W$9:W$5989)</f>
        <v>22213528636.880032</v>
      </c>
      <c r="X5" s="116">
        <f>+SUMIF('Tab_2 Dane_2022'!$F$9:$F$5989,$F5,'Tab_2 Dane_2022'!X$9:X$5989)</f>
        <v>665285659.32000053</v>
      </c>
      <c r="Y5" s="116">
        <f>+SUMIF('Tab_2 Dane_2022'!$F$9:$F$5989,$F5,'Tab_2 Dane_2022'!Y$9:Y$5989)</f>
        <v>15465668510.890017</v>
      </c>
      <c r="Z5" s="116">
        <f>+SUMIF('Tab_2 Dane_2022'!$F$9:$F$5989,$F5,'Tab_2 Dane_2022'!Z$9:Z$5989)</f>
        <v>15671718693.329981</v>
      </c>
      <c r="AA5" s="116">
        <f>+SUMIF('Tab_2 Dane_2022'!$F$9:$F$5989,$F5,'Tab_2 Dane_2022'!AA$9:AA$5989)</f>
        <v>1690189396.4399998</v>
      </c>
      <c r="AB5" s="116">
        <f>+SUMIF('Tab_2 Dane_2022'!$F$9:$F$5989,$F5,'Tab_2 Dane_2022'!AB$9:AB$5989)</f>
        <v>13981529296.889988</v>
      </c>
      <c r="AC5" s="116">
        <f>+SUMIF('Tab_2 Dane_2022'!$F$9:$F$5989,$F5,'Tab_2 Dane_2022'!AC$9:AC$5989)</f>
        <v>2949673722.9999995</v>
      </c>
      <c r="AD5" s="116">
        <f>+SUMIF('Tab_2 Dane_2022'!$F$9:$F$5989,$F5,'Tab_2 Dane_2022'!AD$9:AD$5989)</f>
        <v>1918846769.24</v>
      </c>
      <c r="AE5" s="116">
        <f>+SUMIF('Tab_2 Dane_2022'!$F$9:$F$5989,$F5,'Tab_2 Dane_2022'!AE$9:AE$5989)</f>
        <v>12444705930.200003</v>
      </c>
      <c r="AF5" s="116">
        <f>+SUMIF('Tab_2 Dane_2022'!$F$9:$F$5989,$F5,'Tab_2 Dane_2022'!AF$9:AF$5989)</f>
        <v>7895648420.2600069</v>
      </c>
      <c r="AG5" s="116">
        <f>+SUMIF('Tab_2 Dane_2022'!$F$9:$F$5989,$F5,'Tab_2 Dane_2022'!AG$9:AG$5989)</f>
        <v>794634486.10000086</v>
      </c>
      <c r="AH5" s="116">
        <f>+SUMIF('Tab_2 Dane_2022'!$F$9:$F$5989,$F5,'Tab_2 Dane_2022'!AH$9:AH$5989)</f>
        <v>749037162.33000112</v>
      </c>
      <c r="AI5" s="116">
        <f>+SUMIF('Tab_2 Dane_2022'!$F$9:$F$5989,$F5,'Tab_2 Dane_2022'!AI$9:AI$5989)</f>
        <v>3951009.0699999994</v>
      </c>
      <c r="AJ5" s="116">
        <f>+SUMIF('Tab_2 Dane_2022'!$F$9:$F$5989,$F5,'Tab_2 Dane_2022'!AJ$9:AJ$5989)</f>
        <v>14030781.079999993</v>
      </c>
    </row>
    <row r="6" spans="1:36" s="115" customFormat="1" ht="13.2">
      <c r="A6" s="115" t="str" cm="1">
        <f t="array" ref="A6">+TEXT(INDEX(Parametry!$A$10:$B$26,'Tab_1 Zbiorczo'!$C$2,1),"00")</f>
        <v>*</v>
      </c>
      <c r="E6" s="118" t="s">
        <v>2757</v>
      </c>
      <c r="F6" s="118" t="str">
        <f t="shared" si="1"/>
        <v>*G3*</v>
      </c>
      <c r="J6" s="117">
        <f>+COUNTIF('Tab_2 Dane_2022'!$F$9:$F$5989,$F6)</f>
        <v>662</v>
      </c>
      <c r="K6" s="117"/>
      <c r="L6" s="117"/>
      <c r="M6" s="116">
        <f>+SUMIF('Tab_2 Dane_2022'!$F$9:$F$5989,$F6,'Tab_2 Dane_2022'!M$9:M$5989)</f>
        <v>9028450</v>
      </c>
      <c r="N6" s="116">
        <f>+SUMIF('Tab_2 Dane_2022'!$F$9:$F$5989,$F6,'Tab_2 Dane_2022'!N$9:N$5989)</f>
        <v>59857803806.650047</v>
      </c>
      <c r="O6" s="116">
        <f>+SUMIF('Tab_2 Dane_2022'!$F$9:$F$5989,$F6,'Tab_2 Dane_2022'!O$9:O$5989)</f>
        <v>55074039262.440041</v>
      </c>
      <c r="P6" s="116">
        <f>+SUMIF('Tab_2 Dane_2022'!$F$9:$F$5989,$F6,'Tab_2 Dane_2022'!P$9:P$5989)</f>
        <v>29391492619.099998</v>
      </c>
      <c r="Q6" s="116">
        <f>+SUMIF('Tab_2 Dane_2022'!$F$9:$F$5989,$F6,'Tab_2 Dane_2022'!Q$9:Q$5989)</f>
        <v>11913832473</v>
      </c>
      <c r="R6" s="116">
        <f>+SUMIF('Tab_2 Dane_2022'!$F$9:$F$5989,$F6,'Tab_2 Dane_2022'!R$9:R$5989)</f>
        <v>17477660146.100014</v>
      </c>
      <c r="S6" s="116">
        <f>+SUMIF('Tab_2 Dane_2022'!$F$9:$F$5989,$F6,'Tab_2 Dane_2022'!S$9:S$5989)</f>
        <v>4783764544.21</v>
      </c>
      <c r="T6" s="116">
        <f>+SUMIF('Tab_2 Dane_2022'!$F$9:$F$5989,$F6,'Tab_2 Dane_2022'!T$9:T$5989)</f>
        <v>937883908.26999855</v>
      </c>
      <c r="U6" s="116">
        <f>+SUMIF('Tab_2 Dane_2022'!$F$9:$F$5989,$F6,'Tab_2 Dane_2022'!U$9:U$5989)</f>
        <v>61529349912.170006</v>
      </c>
      <c r="V6" s="116">
        <f>+SUMIF('Tab_2 Dane_2022'!$F$9:$F$5989,$F6,'Tab_2 Dane_2022'!V$9:V$5989)</f>
        <v>50888705908.12001</v>
      </c>
      <c r="W6" s="116">
        <f>+SUMIF('Tab_2 Dane_2022'!$F$9:$F$5989,$F6,'Tab_2 Dane_2022'!W$9:W$5989)</f>
        <v>18143389719.379986</v>
      </c>
      <c r="X6" s="116">
        <f>+SUMIF('Tab_2 Dane_2022'!$F$9:$F$5989,$F6,'Tab_2 Dane_2022'!X$9:X$5989)</f>
        <v>711022910.13999927</v>
      </c>
      <c r="Y6" s="116">
        <f>+SUMIF('Tab_2 Dane_2022'!$F$9:$F$5989,$F6,'Tab_2 Dane_2022'!Y$9:Y$5989)</f>
        <v>10640644004.049988</v>
      </c>
      <c r="Z6" s="116">
        <f>+SUMIF('Tab_2 Dane_2022'!$F$9:$F$5989,$F6,'Tab_2 Dane_2022'!Z$9:Z$5989)</f>
        <v>10722519512.029987</v>
      </c>
      <c r="AA6" s="116">
        <f>+SUMIF('Tab_2 Dane_2022'!$F$9:$F$5989,$F6,'Tab_2 Dane_2022'!AA$9:AA$5989)</f>
        <v>1982571235.8299997</v>
      </c>
      <c r="AB6" s="116">
        <f>+SUMIF('Tab_2 Dane_2022'!$F$9:$F$5989,$F6,'Tab_2 Dane_2022'!AB$9:AB$5989)</f>
        <v>8739948276.2000027</v>
      </c>
      <c r="AC6" s="116">
        <f>+SUMIF('Tab_2 Dane_2022'!$F$9:$F$5989,$F6,'Tab_2 Dane_2022'!AC$9:AC$5989)</f>
        <v>2148384205.9799995</v>
      </c>
      <c r="AD6" s="116">
        <f>+SUMIF('Tab_2 Dane_2022'!$F$9:$F$5989,$F6,'Tab_2 Dane_2022'!AD$9:AD$5989)</f>
        <v>1729790620.2900004</v>
      </c>
      <c r="AE6" s="116">
        <f>+SUMIF('Tab_2 Dane_2022'!$F$9:$F$5989,$F6,'Tab_2 Dane_2022'!AE$9:AE$5989)</f>
        <v>13454521281.519999</v>
      </c>
      <c r="AF6" s="116">
        <f>+SUMIF('Tab_2 Dane_2022'!$F$9:$F$5989,$F6,'Tab_2 Dane_2022'!AF$9:AF$5989)</f>
        <v>4185333354.3200026</v>
      </c>
      <c r="AG6" s="116">
        <f>+SUMIF('Tab_2 Dane_2022'!$F$9:$F$5989,$F6,'Tab_2 Dane_2022'!AG$9:AG$5989)</f>
        <v>609995003.10999978</v>
      </c>
      <c r="AH6" s="116">
        <f>+SUMIF('Tab_2 Dane_2022'!$F$9:$F$5989,$F6,'Tab_2 Dane_2022'!AH$9:AH$5989)</f>
        <v>573132590.47000039</v>
      </c>
      <c r="AI6" s="116">
        <f>+SUMIF('Tab_2 Dane_2022'!$F$9:$F$5989,$F6,'Tab_2 Dane_2022'!AI$9:AI$5989)</f>
        <v>5175178.82</v>
      </c>
      <c r="AJ6" s="116">
        <f>+SUMIF('Tab_2 Dane_2022'!$F$9:$F$5989,$F6,'Tab_2 Dane_2022'!AJ$9:AJ$5989)</f>
        <v>14917552.000000002</v>
      </c>
    </row>
    <row r="7" spans="1:36" s="115" customFormat="1" ht="13.2">
      <c r="A7" s="115" t="str" cm="1">
        <f t="array" ref="A7">+TEXT(INDEX(Parametry!$A$10:$B$26,'Tab_1 Zbiorczo'!$C$2,1),"00")</f>
        <v>*</v>
      </c>
      <c r="E7" s="118" t="s">
        <v>2758</v>
      </c>
      <c r="F7" s="118" t="str">
        <f t="shared" si="1"/>
        <v>*M*</v>
      </c>
      <c r="J7" s="117">
        <f>+COUNTIF('Tab_2 Dane_2022'!$F$9:$F$5989,$F7)</f>
        <v>54</v>
      </c>
      <c r="K7" s="117"/>
      <c r="L7" s="117"/>
      <c r="M7" s="116">
        <f>+SUMIF('Tab_2 Dane_2022'!$F$9:$F$5989,$F7,'Tab_2 Dane_2022'!M$9:M$5989)</f>
        <v>5545145</v>
      </c>
      <c r="N7" s="116">
        <f>+SUMIF('Tab_2 Dane_2022'!$F$9:$F$5989,$F7,'Tab_2 Dane_2022'!N$9:N$5989)</f>
        <v>45197316000.690002</v>
      </c>
      <c r="O7" s="116">
        <f>+SUMIF('Tab_2 Dane_2022'!$F$9:$F$5989,$F7,'Tab_2 Dane_2022'!O$9:O$5989)</f>
        <v>41862734582.760002</v>
      </c>
      <c r="P7" s="116">
        <f>+SUMIF('Tab_2 Dane_2022'!$F$9:$F$5989,$F7,'Tab_2 Dane_2022'!P$9:P$5989)</f>
        <v>19664224026.380005</v>
      </c>
      <c r="Q7" s="116">
        <f>+SUMIF('Tab_2 Dane_2022'!$F$9:$F$5989,$F7,'Tab_2 Dane_2022'!Q$9:Q$5989)</f>
        <v>10522304106</v>
      </c>
      <c r="R7" s="116">
        <f>+SUMIF('Tab_2 Dane_2022'!$F$9:$F$5989,$F7,'Tab_2 Dane_2022'!R$9:R$5989)</f>
        <v>9141919920.3799973</v>
      </c>
      <c r="S7" s="116">
        <f>+SUMIF('Tab_2 Dane_2022'!$F$9:$F$5989,$F7,'Tab_2 Dane_2022'!S$9:S$5989)</f>
        <v>3334581417.9300008</v>
      </c>
      <c r="T7" s="116">
        <f>+SUMIF('Tab_2 Dane_2022'!$F$9:$F$5989,$F7,'Tab_2 Dane_2022'!T$9:T$5989)</f>
        <v>839461803.84000003</v>
      </c>
      <c r="U7" s="116">
        <f>+SUMIF('Tab_2 Dane_2022'!$F$9:$F$5989,$F7,'Tab_2 Dane_2022'!U$9:U$5989)</f>
        <v>47475509507.059982</v>
      </c>
      <c r="V7" s="116">
        <f>+SUMIF('Tab_2 Dane_2022'!$F$9:$F$5989,$F7,'Tab_2 Dane_2022'!V$9:V$5989)</f>
        <v>40196847017.140007</v>
      </c>
      <c r="W7" s="116">
        <f>+SUMIF('Tab_2 Dane_2022'!$F$9:$F$5989,$F7,'Tab_2 Dane_2022'!W$9:W$5989)</f>
        <v>17000208994.839998</v>
      </c>
      <c r="X7" s="116">
        <f>+SUMIF('Tab_2 Dane_2022'!$F$9:$F$5989,$F7,'Tab_2 Dane_2022'!X$9:X$5989)</f>
        <v>812539346.69999993</v>
      </c>
      <c r="Y7" s="116">
        <f>+SUMIF('Tab_2 Dane_2022'!$F$9:$F$5989,$F7,'Tab_2 Dane_2022'!Y$9:Y$5989)</f>
        <v>7278662489.9199991</v>
      </c>
      <c r="Z7" s="116">
        <f>+SUMIF('Tab_2 Dane_2022'!$F$9:$F$5989,$F7,'Tab_2 Dane_2022'!Z$9:Z$5989)</f>
        <v>7300323206.5600033</v>
      </c>
      <c r="AA7" s="116">
        <f>+SUMIF('Tab_2 Dane_2022'!$F$9:$F$5989,$F7,'Tab_2 Dane_2022'!AA$9:AA$5989)</f>
        <v>1940732810.8599997</v>
      </c>
      <c r="AB7" s="116">
        <f>+SUMIF('Tab_2 Dane_2022'!$F$9:$F$5989,$F7,'Tab_2 Dane_2022'!AB$9:AB$5989)</f>
        <v>5359590395.7000008</v>
      </c>
      <c r="AC7" s="116">
        <f>+SUMIF('Tab_2 Dane_2022'!$F$9:$F$5989,$F7,'Tab_2 Dane_2022'!AC$9:AC$5989)</f>
        <v>1902899709.3400002</v>
      </c>
      <c r="AD7" s="116">
        <f>+SUMIF('Tab_2 Dane_2022'!$F$9:$F$5989,$F7,'Tab_2 Dane_2022'!AD$9:AD$5989)</f>
        <v>1590127955.1800001</v>
      </c>
      <c r="AE7" s="116">
        <f>+SUMIF('Tab_2 Dane_2022'!$F$9:$F$5989,$F7,'Tab_2 Dane_2022'!AE$9:AE$5989)</f>
        <v>17167895742.039999</v>
      </c>
      <c r="AF7" s="116">
        <f>+SUMIF('Tab_2 Dane_2022'!$F$9:$F$5989,$F7,'Tab_2 Dane_2022'!AF$9:AF$5989)</f>
        <v>1665887565.6199996</v>
      </c>
      <c r="AG7" s="116">
        <f>+SUMIF('Tab_2 Dane_2022'!$F$9:$F$5989,$F7,'Tab_2 Dane_2022'!AG$9:AG$5989)</f>
        <v>336500043.88</v>
      </c>
      <c r="AH7" s="116">
        <f>+SUMIF('Tab_2 Dane_2022'!$F$9:$F$5989,$F7,'Tab_2 Dane_2022'!AH$9:AH$5989)</f>
        <v>383119168.30000007</v>
      </c>
      <c r="AI7" s="116">
        <f>+SUMIF('Tab_2 Dane_2022'!$F$9:$F$5989,$F7,'Tab_2 Dane_2022'!AI$9:AI$5989)</f>
        <v>1293319.3699999999</v>
      </c>
      <c r="AJ7" s="116">
        <f>+SUMIF('Tab_2 Dane_2022'!$F$9:$F$5989,$F7,'Tab_2 Dane_2022'!AJ$9:AJ$5989)</f>
        <v>14965175.050000001</v>
      </c>
    </row>
    <row r="8" spans="1:36" s="115" customFormat="1" ht="13.2">
      <c r="A8" s="115" t="str" cm="1">
        <f t="array" ref="A8">+TEXT(INDEX(Parametry!$A$10:$B$26,'Tab_1 Zbiorczo'!$C$2,1),"00")</f>
        <v>*</v>
      </c>
      <c r="E8" s="118" t="s">
        <v>2759</v>
      </c>
      <c r="F8" s="118" t="str">
        <f t="shared" si="1"/>
        <v>*T*</v>
      </c>
      <c r="J8" s="117">
        <f>+COUNTIF('Tab_2 Dane_2022'!$F$9:$F$5989,$F8)</f>
        <v>12</v>
      </c>
      <c r="K8" s="117"/>
      <c r="L8" s="117"/>
      <c r="M8" s="116">
        <f>+SUMIF('Tab_2 Dane_2022'!$F$9:$F$5989,$F8,'Tab_2 Dane_2022'!M$9:M$5989)</f>
        <v>6858040</v>
      </c>
      <c r="N8" s="116">
        <f>+SUMIF('Tab_2 Dane_2022'!$F$9:$F$5989,$F8,'Tab_2 Dane_2022'!N$9:N$5989)</f>
        <v>64998993612.820015</v>
      </c>
      <c r="O8" s="116">
        <f>+SUMIF('Tab_2 Dane_2022'!$F$9:$F$5989,$F8,'Tab_2 Dane_2022'!O$9:O$5989)</f>
        <v>60603760257.480003</v>
      </c>
      <c r="P8" s="116">
        <f>+SUMIF('Tab_2 Dane_2022'!$F$9:$F$5989,$F8,'Tab_2 Dane_2022'!P$9:P$5989)</f>
        <v>19795141775.23</v>
      </c>
      <c r="Q8" s="116">
        <f>+SUMIF('Tab_2 Dane_2022'!$F$9:$F$5989,$F8,'Tab_2 Dane_2022'!Q$9:Q$5989)</f>
        <v>10565915620</v>
      </c>
      <c r="R8" s="116">
        <f>+SUMIF('Tab_2 Dane_2022'!$F$9:$F$5989,$F8,'Tab_2 Dane_2022'!R$9:R$5989)</f>
        <v>9229226155.2300014</v>
      </c>
      <c r="S8" s="116">
        <f>+SUMIF('Tab_2 Dane_2022'!$F$9:$F$5989,$F8,'Tab_2 Dane_2022'!S$9:S$5989)</f>
        <v>4395233355.3400002</v>
      </c>
      <c r="T8" s="116">
        <f>+SUMIF('Tab_2 Dane_2022'!$F$9:$F$5989,$F8,'Tab_2 Dane_2022'!T$9:T$5989)</f>
        <v>1396441786.76</v>
      </c>
      <c r="U8" s="116">
        <f>+SUMIF('Tab_2 Dane_2022'!$F$9:$F$5989,$F8,'Tab_2 Dane_2022'!U$9:U$5989)</f>
        <v>67092587011.659996</v>
      </c>
      <c r="V8" s="116">
        <f>+SUMIF('Tab_2 Dane_2022'!$F$9:$F$5989,$F8,'Tab_2 Dane_2022'!V$9:V$5989)</f>
        <v>57113414252.919998</v>
      </c>
      <c r="W8" s="116">
        <f>+SUMIF('Tab_2 Dane_2022'!$F$9:$F$5989,$F8,'Tab_2 Dane_2022'!W$9:W$5989)</f>
        <v>20212426025.209999</v>
      </c>
      <c r="X8" s="116">
        <f>+SUMIF('Tab_2 Dane_2022'!$F$9:$F$5989,$F8,'Tab_2 Dane_2022'!X$9:X$5989)</f>
        <v>1109668247.25</v>
      </c>
      <c r="Y8" s="116">
        <f>+SUMIF('Tab_2 Dane_2022'!$F$9:$F$5989,$F8,'Tab_2 Dane_2022'!Y$9:Y$5989)</f>
        <v>9979172758.7400017</v>
      </c>
      <c r="Z8" s="116">
        <f>+SUMIF('Tab_2 Dane_2022'!$F$9:$F$5989,$F8,'Tab_2 Dane_2022'!Z$9:Z$5989)</f>
        <v>10623173477.740002</v>
      </c>
      <c r="AA8" s="116">
        <f>+SUMIF('Tab_2 Dane_2022'!$F$9:$F$5989,$F8,'Tab_2 Dane_2022'!AA$9:AA$5989)</f>
        <v>2279712454.2000003</v>
      </c>
      <c r="AB8" s="116">
        <f>+SUMIF('Tab_2 Dane_2022'!$F$9:$F$5989,$F8,'Tab_2 Dane_2022'!AB$9:AB$5989)</f>
        <v>8343461023.54</v>
      </c>
      <c r="AC8" s="116">
        <f>+SUMIF('Tab_2 Dane_2022'!$F$9:$F$5989,$F8,'Tab_2 Dane_2022'!AC$9:AC$5989)</f>
        <v>4181790256.7599998</v>
      </c>
      <c r="AD8" s="116">
        <f>+SUMIF('Tab_2 Dane_2022'!$F$9:$F$5989,$F8,'Tab_2 Dane_2022'!AD$9:AD$5989)</f>
        <v>1943400361.1699998</v>
      </c>
      <c r="AE8" s="116">
        <f>+SUMIF('Tab_2 Dane_2022'!$F$9:$F$5989,$F8,'Tab_2 Dane_2022'!AE$9:AE$5989)</f>
        <v>28454573111.749996</v>
      </c>
      <c r="AF8" s="116">
        <f>+SUMIF('Tab_2 Dane_2022'!$F$9:$F$5989,$F8,'Tab_2 Dane_2022'!AF$9:AF$5989)</f>
        <v>3490346004.5599999</v>
      </c>
      <c r="AG8" s="116">
        <f>+SUMIF('Tab_2 Dane_2022'!$F$9:$F$5989,$F8,'Tab_2 Dane_2022'!AG$9:AG$5989)</f>
        <v>254647666.53999996</v>
      </c>
      <c r="AH8" s="116">
        <f>+SUMIF('Tab_2 Dane_2022'!$F$9:$F$5989,$F8,'Tab_2 Dane_2022'!AH$9:AH$5989)</f>
        <v>309791794.23000002</v>
      </c>
      <c r="AI8" s="116">
        <f>+SUMIF('Tab_2 Dane_2022'!$F$9:$F$5989,$F8,'Tab_2 Dane_2022'!AI$9:AI$5989)</f>
        <v>0</v>
      </c>
      <c r="AJ8" s="116">
        <f>+SUMIF('Tab_2 Dane_2022'!$F$9:$F$5989,$F8,'Tab_2 Dane_2022'!AJ$9:AJ$5989)</f>
        <v>2179741.96</v>
      </c>
    </row>
    <row r="9" spans="1:36" s="115" customFormat="1" ht="13.2">
      <c r="A9" s="115" t="str" cm="1">
        <f t="array" ref="A9">+TEXT(INDEX(Parametry!$A$10:$B$26,'Tab_1 Zbiorczo'!$C$2,1),"00")</f>
        <v>*</v>
      </c>
      <c r="E9" s="118" t="s">
        <v>2760</v>
      </c>
      <c r="F9" s="118" t="str">
        <f t="shared" si="1"/>
        <v>*P*</v>
      </c>
      <c r="J9" s="117">
        <f>+COUNTIF('Tab_2 Dane_2022'!$F$9:$F$5989,$F9)</f>
        <v>314</v>
      </c>
      <c r="K9" s="117"/>
      <c r="L9" s="117"/>
      <c r="M9" s="116">
        <f>+SUMIF('Tab_2 Dane_2022'!$F$9:$F$5989,$F9,'Tab_2 Dane_2022'!M$9:M$5989)</f>
        <v>25424170</v>
      </c>
      <c r="N9" s="116">
        <f>+SUMIF('Tab_2 Dane_2022'!$F$9:$F$5989,$F9,'Tab_2 Dane_2022'!N$9:N$5989)</f>
        <v>39020455680.209976</v>
      </c>
      <c r="O9" s="116">
        <f>+SUMIF('Tab_2 Dane_2022'!$F$9:$F$5989,$F9,'Tab_2 Dane_2022'!O$9:O$5989)</f>
        <v>34881571852.940018</v>
      </c>
      <c r="P9" s="116">
        <f>+SUMIF('Tab_2 Dane_2022'!$F$9:$F$5989,$F9,'Tab_2 Dane_2022'!P$9:P$5989)</f>
        <v>21846781491.219997</v>
      </c>
      <c r="Q9" s="116">
        <f>+SUMIF('Tab_2 Dane_2022'!$F$9:$F$5989,$F9,'Tab_2 Dane_2022'!Q$9:Q$5989)</f>
        <v>14435022446</v>
      </c>
      <c r="R9" s="116">
        <f>+SUMIF('Tab_2 Dane_2022'!$F$9:$F$5989,$F9,'Tab_2 Dane_2022'!R$9:R$5989)</f>
        <v>7411759045.2199945</v>
      </c>
      <c r="S9" s="116">
        <f>+SUMIF('Tab_2 Dane_2022'!$F$9:$F$5989,$F9,'Tab_2 Dane_2022'!S$9:S$5989)</f>
        <v>4138883827.27</v>
      </c>
      <c r="T9" s="116">
        <f>+SUMIF('Tab_2 Dane_2022'!$F$9:$F$5989,$F9,'Tab_2 Dane_2022'!T$9:T$5989)</f>
        <v>289669281.63999999</v>
      </c>
      <c r="U9" s="116">
        <f>+SUMIF('Tab_2 Dane_2022'!$F$9:$F$5989,$F9,'Tab_2 Dane_2022'!U$9:U$5989)</f>
        <v>40003248745.87001</v>
      </c>
      <c r="V9" s="116">
        <f>+SUMIF('Tab_2 Dane_2022'!$F$9:$F$5989,$F9,'Tab_2 Dane_2022'!V$9:V$5989)</f>
        <v>32260546988.319984</v>
      </c>
      <c r="W9" s="116">
        <f>+SUMIF('Tab_2 Dane_2022'!$F$9:$F$5989,$F9,'Tab_2 Dane_2022'!W$9:W$5989)</f>
        <v>19534347948.859982</v>
      </c>
      <c r="X9" s="116">
        <f>+SUMIF('Tab_2 Dane_2022'!$F$9:$F$5989,$F9,'Tab_2 Dane_2022'!X$9:X$5989)</f>
        <v>332924830.01999992</v>
      </c>
      <c r="Y9" s="116">
        <f>+SUMIF('Tab_2 Dane_2022'!$F$9:$F$5989,$F9,'Tab_2 Dane_2022'!Y$9:Y$5989)</f>
        <v>7742701757.5499992</v>
      </c>
      <c r="Z9" s="116">
        <f>+SUMIF('Tab_2 Dane_2022'!$F$9:$F$5989,$F9,'Tab_2 Dane_2022'!Z$9:Z$5989)</f>
        <v>7605554245.5699978</v>
      </c>
      <c r="AA9" s="116">
        <f>+SUMIF('Tab_2 Dane_2022'!$F$9:$F$5989,$F9,'Tab_2 Dane_2022'!AA$9:AA$5989)</f>
        <v>779944121.39999998</v>
      </c>
      <c r="AB9" s="116">
        <f>+SUMIF('Tab_2 Dane_2022'!$F$9:$F$5989,$F9,'Tab_2 Dane_2022'!AB$9:AB$5989)</f>
        <v>6825610124.1699991</v>
      </c>
      <c r="AC9" s="116">
        <f>+SUMIF('Tab_2 Dane_2022'!$F$9:$F$5989,$F9,'Tab_2 Dane_2022'!AC$9:AC$5989)</f>
        <v>1278780572.1900001</v>
      </c>
      <c r="AD9" s="116">
        <f>+SUMIF('Tab_2 Dane_2022'!$F$9:$F$5989,$F9,'Tab_2 Dane_2022'!AD$9:AD$5989)</f>
        <v>960677984.23000002</v>
      </c>
      <c r="AE9" s="116">
        <f>+SUMIF('Tab_2 Dane_2022'!$F$9:$F$5989,$F9,'Tab_2 Dane_2022'!AE$9:AE$5989)</f>
        <v>6025404757.1299992</v>
      </c>
      <c r="AF9" s="116">
        <f>+SUMIF('Tab_2 Dane_2022'!$F$9:$F$5989,$F9,'Tab_2 Dane_2022'!AF$9:AF$5989)</f>
        <v>2621024864.6200004</v>
      </c>
      <c r="AG9" s="116">
        <f>+SUMIF('Tab_2 Dane_2022'!$F$9:$F$5989,$F9,'Tab_2 Dane_2022'!AG$9:AG$5989)</f>
        <v>696500512.1699996</v>
      </c>
      <c r="AH9" s="116">
        <f>+SUMIF('Tab_2 Dane_2022'!$F$9:$F$5989,$F9,'Tab_2 Dane_2022'!AH$9:AH$5989)</f>
        <v>745861706.22000015</v>
      </c>
      <c r="AI9" s="116">
        <f>+SUMIF('Tab_2 Dane_2022'!$F$9:$F$5989,$F9,'Tab_2 Dane_2022'!AI$9:AI$5989)</f>
        <v>2444210.39</v>
      </c>
      <c r="AJ9" s="116">
        <f>+SUMIF('Tab_2 Dane_2022'!$F$9:$F$5989,$F9,'Tab_2 Dane_2022'!AJ$9:AJ$5989)</f>
        <v>6763070.6900000013</v>
      </c>
    </row>
    <row r="10" spans="1:36" s="115" customFormat="1" ht="13.2">
      <c r="A10" s="115" t="str" cm="1">
        <f t="array" ref="A10">+TEXT(INDEX(Parametry!$A$10:$B$26,'Tab_1 Zbiorczo'!$C$2,1),"00")</f>
        <v>*</v>
      </c>
      <c r="E10" s="118" t="s">
        <v>2761</v>
      </c>
      <c r="F10" s="118" t="str">
        <f t="shared" si="1"/>
        <v>*W*</v>
      </c>
      <c r="J10" s="117">
        <f>+COUNTIF('Tab_2 Dane_2022'!$F$9:$F$5989,$F10)</f>
        <v>16</v>
      </c>
      <c r="K10" s="117"/>
      <c r="L10" s="117"/>
      <c r="M10" s="116">
        <f>+SUMIF('Tab_2 Dane_2022'!$F$9:$F$5989,$F10,'Tab_2 Dane_2022'!M$9:M$5989)</f>
        <v>37827355</v>
      </c>
      <c r="N10" s="116">
        <f>+SUMIF('Tab_2 Dane_2022'!$F$9:$F$5989,$F10,'Tab_2 Dane_2022'!N$9:N$5989)</f>
        <v>24642692637.729996</v>
      </c>
      <c r="O10" s="116">
        <f>+SUMIF('Tab_2 Dane_2022'!$F$9:$F$5989,$F10,'Tab_2 Dane_2022'!O$9:O$5989)</f>
        <v>21442229159.420006</v>
      </c>
      <c r="P10" s="116">
        <f>+SUMIF('Tab_2 Dane_2022'!$F$9:$F$5989,$F10,'Tab_2 Dane_2022'!P$9:P$5989)</f>
        <v>7974673625.3300009</v>
      </c>
      <c r="Q10" s="116">
        <f>+SUMIF('Tab_2 Dane_2022'!$F$9:$F$5989,$F10,'Tab_2 Dane_2022'!Q$9:Q$5989)</f>
        <v>4219553579</v>
      </c>
      <c r="R10" s="116">
        <f>+SUMIF('Tab_2 Dane_2022'!$F$9:$F$5989,$F10,'Tab_2 Dane_2022'!R$9:R$5989)</f>
        <v>3755120046.3299994</v>
      </c>
      <c r="S10" s="116">
        <f>+SUMIF('Tab_2 Dane_2022'!$F$9:$F$5989,$F10,'Tab_2 Dane_2022'!S$9:S$5989)</f>
        <v>3200463478.3099995</v>
      </c>
      <c r="T10" s="116">
        <f>+SUMIF('Tab_2 Dane_2022'!$F$9:$F$5989,$F10,'Tab_2 Dane_2022'!T$9:T$5989)</f>
        <v>72794039.390000001</v>
      </c>
      <c r="U10" s="116">
        <f>+SUMIF('Tab_2 Dane_2022'!$F$9:$F$5989,$F10,'Tab_2 Dane_2022'!U$9:U$5989)</f>
        <v>23780799102.460003</v>
      </c>
      <c r="V10" s="116">
        <f>+SUMIF('Tab_2 Dane_2022'!$F$9:$F$5989,$F10,'Tab_2 Dane_2022'!V$9:V$5989)</f>
        <v>15838748359.780003</v>
      </c>
      <c r="W10" s="116">
        <f>+SUMIF('Tab_2 Dane_2022'!$F$9:$F$5989,$F10,'Tab_2 Dane_2022'!W$9:W$5989)</f>
        <v>2922048798.7699995</v>
      </c>
      <c r="X10" s="116">
        <f>+SUMIF('Tab_2 Dane_2022'!$F$9:$F$5989,$F10,'Tab_2 Dane_2022'!X$9:X$5989)</f>
        <v>253374969.22</v>
      </c>
      <c r="Y10" s="116">
        <f>+SUMIF('Tab_2 Dane_2022'!$F$9:$F$5989,$F10,'Tab_2 Dane_2022'!Y$9:Y$5989)</f>
        <v>7942050742.6800003</v>
      </c>
      <c r="Z10" s="116">
        <f>+SUMIF('Tab_2 Dane_2022'!$F$9:$F$5989,$F10,'Tab_2 Dane_2022'!Z$9:Z$5989)</f>
        <v>4431594659.3399992</v>
      </c>
      <c r="AA10" s="116">
        <f>+SUMIF('Tab_2 Dane_2022'!$F$9:$F$5989,$F10,'Tab_2 Dane_2022'!AA$9:AA$5989)</f>
        <v>48000000</v>
      </c>
      <c r="AB10" s="116">
        <f>+SUMIF('Tab_2 Dane_2022'!$F$9:$F$5989,$F10,'Tab_2 Dane_2022'!AB$9:AB$5989)</f>
        <v>4383594659.3399992</v>
      </c>
      <c r="AC10" s="116">
        <f>+SUMIF('Tab_2 Dane_2022'!$F$9:$F$5989,$F10,'Tab_2 Dane_2022'!AC$9:AC$5989)</f>
        <v>1093302540.3900001</v>
      </c>
      <c r="AD10" s="116">
        <f>+SUMIF('Tab_2 Dane_2022'!$F$9:$F$5989,$F10,'Tab_2 Dane_2022'!AD$9:AD$5989)</f>
        <v>701387290.08000016</v>
      </c>
      <c r="AE10" s="116">
        <f>+SUMIF('Tab_2 Dane_2022'!$F$9:$F$5989,$F10,'Tab_2 Dane_2022'!AE$9:AE$5989)</f>
        <v>5072046111.9499998</v>
      </c>
      <c r="AF10" s="116">
        <f>+SUMIF('Tab_2 Dane_2022'!$F$9:$F$5989,$F10,'Tab_2 Dane_2022'!AF$9:AF$5989)</f>
        <v>5603480799.6399994</v>
      </c>
      <c r="AG10" s="116">
        <f>+SUMIF('Tab_2 Dane_2022'!$F$9:$F$5989,$F10,'Tab_2 Dane_2022'!AG$9:AG$5989)</f>
        <v>1994676107.04</v>
      </c>
      <c r="AH10" s="116">
        <f>+SUMIF('Tab_2 Dane_2022'!$F$9:$F$5989,$F10,'Tab_2 Dane_2022'!AH$9:AH$5989)</f>
        <v>2218123977.1300006</v>
      </c>
      <c r="AI10" s="116">
        <f>+SUMIF('Tab_2 Dane_2022'!$F$9:$F$5989,$F10,'Tab_2 Dane_2022'!AI$9:AI$5989)</f>
        <v>0</v>
      </c>
      <c r="AJ10" s="116">
        <f>+SUMIF('Tab_2 Dane_2022'!$F$9:$F$5989,$F10,'Tab_2 Dane_2022'!AJ$9:AJ$5989)</f>
        <v>496994.39</v>
      </c>
    </row>
    <row r="11" spans="1:36" s="115" customFormat="1" ht="13.2">
      <c r="A11" s="115" t="str" cm="1">
        <f t="array" ref="A11">+TEXT(INDEX(Parametry!$A$10:$B$26,'Tab_1 Zbiorczo'!$C$2,1),"00")</f>
        <v>*</v>
      </c>
      <c r="E11" s="118" t="s">
        <v>125</v>
      </c>
      <c r="F11" s="118" t="str">
        <f t="shared" si="1"/>
        <v>**</v>
      </c>
      <c r="J11" s="117">
        <f>+COUNTIF('Tab_2 Dane_2022'!$F$9:$F$5989,$F11)</f>
        <v>2807</v>
      </c>
      <c r="K11" s="117"/>
      <c r="L11" s="117"/>
      <c r="M11" s="116">
        <f>+SUMIF('Tab_2 Dane_2022'!$F$9:$F$5989,$F11,'Tab_2 Dane_2022'!M$9:M$5989)</f>
        <v>101078880</v>
      </c>
      <c r="N11" s="116">
        <f>+SUMIF('Tab_2 Dane_2022'!$F$9:$F$5989,$F11,'Tab_2 Dane_2022'!N$9:N$5989)</f>
        <v>345672943463.18951</v>
      </c>
      <c r="O11" s="116">
        <f>+SUMIF('Tab_2 Dane_2022'!$F$9:$F$5989,$F11,'Tab_2 Dane_2022'!O$9:O$5989)</f>
        <v>315750691087.94965</v>
      </c>
      <c r="P11" s="116">
        <f>+SUMIF('Tab_2 Dane_2022'!$F$9:$F$5989,$F11,'Tab_2 Dane_2022'!P$9:P$5989)</f>
        <v>153244312251.91989</v>
      </c>
      <c r="Q11" s="116">
        <f>+SUMIF('Tab_2 Dane_2022'!$F$9:$F$5989,$F11,'Tab_2 Dane_2022'!Q$9:Q$5989)</f>
        <v>74645399850</v>
      </c>
      <c r="R11" s="116">
        <f>+SUMIF('Tab_2 Dane_2022'!$F$9:$F$5989,$F11,'Tab_2 Dane_2022'!R$9:R$5989)</f>
        <v>78598912401.919998</v>
      </c>
      <c r="S11" s="116">
        <f>+SUMIF('Tab_2 Dane_2022'!$F$9:$F$5989,$F11,'Tab_2 Dane_2022'!S$9:S$5989)</f>
        <v>29922252375.239967</v>
      </c>
      <c r="T11" s="116">
        <f>+SUMIF('Tab_2 Dane_2022'!$F$9:$F$5989,$F11,'Tab_2 Dane_2022'!T$9:T$5989)</f>
        <v>5251218406.5600023</v>
      </c>
      <c r="U11" s="116">
        <f>+SUMIF('Tab_2 Dane_2022'!$F$9:$F$5989,$F11,'Tab_2 Dane_2022'!U$9:U$5989)</f>
        <v>353852755893.6803</v>
      </c>
      <c r="V11" s="116">
        <f>+SUMIF('Tab_2 Dane_2022'!$F$9:$F$5989,$F11,'Tab_2 Dane_2022'!V$9:V$5989)</f>
        <v>288950388781.95038</v>
      </c>
      <c r="W11" s="116">
        <f>+SUMIF('Tab_2 Dane_2022'!$F$9:$F$5989,$F11,'Tab_2 Dane_2022'!W$9:W$5989)</f>
        <v>111441298935.52992</v>
      </c>
      <c r="X11" s="116">
        <f>+SUMIF('Tab_2 Dane_2022'!$F$9:$F$5989,$F11,'Tab_2 Dane_2022'!X$9:X$5989)</f>
        <v>4320726433.8900061</v>
      </c>
      <c r="Y11" s="116">
        <f>+SUMIF('Tab_2 Dane_2022'!$F$9:$F$5989,$F11,'Tab_2 Dane_2022'!Y$9:Y$5989)</f>
        <v>64902367111.729935</v>
      </c>
      <c r="Z11" s="116">
        <f>+SUMIF('Tab_2 Dane_2022'!$F$9:$F$5989,$F11,'Tab_2 Dane_2022'!Z$9:Z$5989)</f>
        <v>62570426264.690018</v>
      </c>
      <c r="AA11" s="116">
        <f>+SUMIF('Tab_2 Dane_2022'!$F$9:$F$5989,$F11,'Tab_2 Dane_2022'!AA$9:AA$5989)</f>
        <v>9576410645.4500027</v>
      </c>
      <c r="AB11" s="116">
        <f>+SUMIF('Tab_2 Dane_2022'!$F$9:$F$5989,$F11,'Tab_2 Dane_2022'!AB$9:AB$5989)</f>
        <v>52994015619.239952</v>
      </c>
      <c r="AC11" s="116">
        <f>+SUMIF('Tab_2 Dane_2022'!$F$9:$F$5989,$F11,'Tab_2 Dane_2022'!AC$9:AC$5989)</f>
        <v>14993693531.330009</v>
      </c>
      <c r="AD11" s="116">
        <f>+SUMIF('Tab_2 Dane_2022'!$F$9:$F$5989,$F11,'Tab_2 Dane_2022'!AD$9:AD$5989)</f>
        <v>9706606199.6500015</v>
      </c>
      <c r="AE11" s="116">
        <f>+SUMIF('Tab_2 Dane_2022'!$F$9:$F$5989,$F11,'Tab_2 Dane_2022'!AE$9:AE$5989)</f>
        <v>90825609678.5</v>
      </c>
      <c r="AF11" s="116">
        <f>+SUMIF('Tab_2 Dane_2022'!$F$9:$F$5989,$F11,'Tab_2 Dane_2022'!AF$9:AF$5989)</f>
        <v>26800302306.000023</v>
      </c>
      <c r="AG11" s="116">
        <f>+SUMIF('Tab_2 Dane_2022'!$F$9:$F$5989,$F11,'Tab_2 Dane_2022'!AG$9:AG$5989)</f>
        <v>4930832031.2200003</v>
      </c>
      <c r="AH11" s="116">
        <f>+SUMIF('Tab_2 Dane_2022'!$F$9:$F$5989,$F11,'Tab_2 Dane_2022'!AH$9:AH$5989)</f>
        <v>5227479621.0699997</v>
      </c>
      <c r="AI11" s="116">
        <f>+SUMIF('Tab_2 Dane_2022'!$F$9:$F$5989,$F11,'Tab_2 Dane_2022'!AI$9:AI$5989)</f>
        <v>19145080.240000002</v>
      </c>
      <c r="AJ11" s="116">
        <f>+SUMIF('Tab_2 Dane_2022'!$F$9:$F$5989,$F11,'Tab_2 Dane_2022'!AJ$9:AJ$5989)</f>
        <v>68402895.689999998</v>
      </c>
    </row>
    <row r="12" spans="1:36" s="115" customFormat="1" ht="13.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35FC-E89B-4A55-81AA-A40357C9B84E}">
  <sheetPr codeName="Arkusz8">
    <tabColor theme="5" tint="0.79998168889431442"/>
  </sheetPr>
  <dimension ref="A1:AJ12"/>
  <sheetViews>
    <sheetView workbookViewId="0">
      <pane xSplit="12" ySplit="2" topLeftCell="AE3" activePane="bottomRight" state="frozen"/>
      <selection activeCell="F11" sqref="F11"/>
      <selection pane="topRight" activeCell="F11" sqref="F11"/>
      <selection pane="bottomLeft" activeCell="F11" sqref="F11"/>
      <selection pane="bottomRight" activeCell="F11" sqref="F11"/>
    </sheetView>
  </sheetViews>
  <sheetFormatPr defaultColWidth="8.88671875" defaultRowHeight="14.4"/>
  <cols>
    <col min="13" max="36" width="15" customWidth="1"/>
  </cols>
  <sheetData>
    <row r="1" spans="1:36" s="115" customFormat="1" ht="13.2">
      <c r="A1" s="122" t="s">
        <v>145</v>
      </c>
      <c r="B1" s="121" t="s">
        <v>144</v>
      </c>
      <c r="C1" s="121" t="s">
        <v>143</v>
      </c>
      <c r="D1" s="121" t="s">
        <v>142</v>
      </c>
      <c r="E1" s="121" t="s">
        <v>141</v>
      </c>
      <c r="F1" s="121" t="s">
        <v>140</v>
      </c>
      <c r="G1" s="121" t="s">
        <v>139</v>
      </c>
      <c r="H1" s="121" t="s">
        <v>138</v>
      </c>
      <c r="I1" s="121" t="s">
        <v>137</v>
      </c>
      <c r="J1" s="121" t="s">
        <v>136</v>
      </c>
      <c r="K1" s="121" t="s">
        <v>135</v>
      </c>
      <c r="L1" s="121" t="s">
        <v>134</v>
      </c>
      <c r="M1" s="120" t="s">
        <v>117</v>
      </c>
      <c r="N1" s="119" t="s">
        <v>115</v>
      </c>
      <c r="O1" s="119" t="s">
        <v>112</v>
      </c>
      <c r="P1" s="119" t="s">
        <v>110</v>
      </c>
      <c r="Q1" s="119" t="s">
        <v>108</v>
      </c>
      <c r="R1" s="119" t="s">
        <v>106</v>
      </c>
      <c r="S1" s="119" t="s">
        <v>104</v>
      </c>
      <c r="T1" s="119" t="s">
        <v>102</v>
      </c>
      <c r="U1" s="119" t="s">
        <v>100</v>
      </c>
      <c r="V1" s="119" t="s">
        <v>98</v>
      </c>
      <c r="W1" s="119" t="s">
        <v>96</v>
      </c>
      <c r="X1" s="119" t="s">
        <v>94</v>
      </c>
      <c r="Y1" s="119" t="s">
        <v>92</v>
      </c>
      <c r="Z1" s="119" t="s">
        <v>90</v>
      </c>
      <c r="AA1" s="119" t="s">
        <v>88</v>
      </c>
      <c r="AB1" s="119" t="s">
        <v>86</v>
      </c>
      <c r="AC1" s="119" t="s">
        <v>84</v>
      </c>
      <c r="AD1" s="119" t="s">
        <v>82</v>
      </c>
      <c r="AE1" s="119" t="s">
        <v>80</v>
      </c>
      <c r="AF1" s="119" t="s">
        <v>78</v>
      </c>
      <c r="AG1" s="119" t="s">
        <v>76</v>
      </c>
      <c r="AH1" s="119" t="s">
        <v>74</v>
      </c>
      <c r="AI1" s="119" t="s">
        <v>72</v>
      </c>
      <c r="AJ1" s="119" t="s">
        <v>70</v>
      </c>
    </row>
    <row r="2" spans="1:36" s="115" customFormat="1" ht="13.2">
      <c r="M2" s="115">
        <v>1</v>
      </c>
      <c r="N2" s="115">
        <f t="shared" ref="N2:AJ2" si="0">+M2+1</f>
        <v>2</v>
      </c>
      <c r="O2" s="115">
        <f t="shared" si="0"/>
        <v>3</v>
      </c>
      <c r="P2" s="115">
        <f t="shared" si="0"/>
        <v>4</v>
      </c>
      <c r="Q2" s="115">
        <f t="shared" si="0"/>
        <v>5</v>
      </c>
      <c r="R2" s="115">
        <f t="shared" si="0"/>
        <v>6</v>
      </c>
      <c r="S2" s="115">
        <f t="shared" si="0"/>
        <v>7</v>
      </c>
      <c r="T2" s="115">
        <f t="shared" si="0"/>
        <v>8</v>
      </c>
      <c r="U2" s="115">
        <f t="shared" si="0"/>
        <v>9</v>
      </c>
      <c r="V2" s="115">
        <f t="shared" si="0"/>
        <v>10</v>
      </c>
      <c r="W2" s="115">
        <f t="shared" si="0"/>
        <v>11</v>
      </c>
      <c r="X2" s="115">
        <f t="shared" si="0"/>
        <v>12</v>
      </c>
      <c r="Y2" s="115">
        <f t="shared" si="0"/>
        <v>13</v>
      </c>
      <c r="Z2" s="115">
        <f t="shared" si="0"/>
        <v>14</v>
      </c>
      <c r="AA2" s="115">
        <f t="shared" si="0"/>
        <v>15</v>
      </c>
      <c r="AB2" s="115">
        <f t="shared" si="0"/>
        <v>16</v>
      </c>
      <c r="AC2" s="115">
        <f t="shared" si="0"/>
        <v>17</v>
      </c>
      <c r="AD2" s="115">
        <f t="shared" si="0"/>
        <v>18</v>
      </c>
      <c r="AE2" s="115">
        <f t="shared" si="0"/>
        <v>19</v>
      </c>
      <c r="AF2" s="115">
        <f t="shared" si="0"/>
        <v>20</v>
      </c>
      <c r="AG2" s="115">
        <f t="shared" si="0"/>
        <v>21</v>
      </c>
      <c r="AH2" s="115">
        <f t="shared" si="0"/>
        <v>22</v>
      </c>
      <c r="AI2" s="115">
        <f t="shared" si="0"/>
        <v>23</v>
      </c>
      <c r="AJ2" s="115">
        <f t="shared" si="0"/>
        <v>24</v>
      </c>
    </row>
    <row r="3" spans="1:36" s="115" customFormat="1" ht="13.2">
      <c r="A3" s="115" t="str" cm="1">
        <f t="array" ref="A3">+TEXT(INDEX(Parametry!$A$10:$B$26,'Tab_1 Zbiorczo'!$C$2,1),"00")</f>
        <v>*</v>
      </c>
      <c r="E3" s="115" t="s">
        <v>2754</v>
      </c>
      <c r="F3" s="118" t="str">
        <f>+A3&amp;E3</f>
        <v>*G*</v>
      </c>
      <c r="J3" s="117">
        <f>+COUNTIF('Tab_2 Dane_2022'!$F$9:$F$5989,$F3)</f>
        <v>2411</v>
      </c>
      <c r="K3" s="117"/>
      <c r="L3" s="117"/>
      <c r="M3" s="116">
        <f>+SUMIF('Tab_3 Dane_2021'!$F$9:$F$5989,$F3,'Tab_3 Dane_2021'!M$9:M$5989)</f>
        <v>25695539</v>
      </c>
      <c r="N3" s="116">
        <f>+SUMIF('Tab_3 Dane_2021'!$F$9:$F$5989,$F3,'Tab_3 Dane_2021'!N$9:N$5989)</f>
        <v>163483714832.93005</v>
      </c>
      <c r="O3" s="116">
        <f>+SUMIF('Tab_3 Dane_2021'!$F$9:$F$5989,$F3,'Tab_3 Dane_2021'!O$9:O$5989)</f>
        <v>145987572928.51028</v>
      </c>
      <c r="P3" s="116">
        <f>+SUMIF('Tab_3 Dane_2021'!$F$9:$F$5989,$F3,'Tab_3 Dane_2021'!P$9:P$5989)</f>
        <v>83143242493.029785</v>
      </c>
      <c r="Q3" s="116">
        <f>+SUMIF('Tab_3 Dane_2021'!$F$9:$F$5989,$F3,'Tab_3 Dane_2021'!Q$9:Q$5989)</f>
        <v>36895391092</v>
      </c>
      <c r="R3" s="116">
        <f>+SUMIF('Tab_3 Dane_2021'!$F$9:$F$5989,$F3,'Tab_3 Dane_2021'!R$9:R$5989)</f>
        <v>46247851401.0299</v>
      </c>
      <c r="S3" s="116">
        <f>+SUMIF('Tab_3 Dane_2021'!$F$9:$F$5989,$F3,'Tab_3 Dane_2021'!S$9:S$5989)</f>
        <v>17496141904.420033</v>
      </c>
      <c r="T3" s="116">
        <f>+SUMIF('Tab_3 Dane_2021'!$F$9:$F$5989,$F3,'Tab_3 Dane_2021'!T$9:T$5989)</f>
        <v>2634092472.0099974</v>
      </c>
      <c r="U3" s="116">
        <f>+SUMIF('Tab_3 Dane_2021'!$F$9:$F$5989,$F3,'Tab_3 Dane_2021'!U$9:U$5989)</f>
        <v>152788989425.53992</v>
      </c>
      <c r="V3" s="116">
        <f>+SUMIF('Tab_3 Dane_2021'!$F$9:$F$5989,$F3,'Tab_3 Dane_2021'!V$9:V$5989)</f>
        <v>129536091400.96971</v>
      </c>
      <c r="W3" s="116">
        <f>+SUMIF('Tab_3 Dane_2021'!$F$9:$F$5989,$F3,'Tab_3 Dane_2021'!W$9:W$5989)</f>
        <v>47265734798.439919</v>
      </c>
      <c r="X3" s="116">
        <f>+SUMIF('Tab_3 Dane_2021'!$F$9:$F$5989,$F3,'Tab_3 Dane_2021'!X$9:X$5989)</f>
        <v>480859519.92999941</v>
      </c>
      <c r="Y3" s="116">
        <f>+SUMIF('Tab_3 Dane_2021'!$F$9:$F$5989,$F3,'Tab_3 Dane_2021'!Y$9:Y$5989)</f>
        <v>23252898024.570007</v>
      </c>
      <c r="Z3" s="116">
        <f>+SUMIF('Tab_3 Dane_2021'!$F$9:$F$5989,$F3,'Tab_3 Dane_2021'!Z$9:Z$5989)</f>
        <v>21613816616.950008</v>
      </c>
      <c r="AA3" s="116">
        <f>+SUMIF('Tab_3 Dane_2021'!$F$9:$F$5989,$F3,'Tab_3 Dane_2021'!AA$9:AA$5989)</f>
        <v>4465542486.6300011</v>
      </c>
      <c r="AB3" s="116">
        <f>+SUMIF('Tab_3 Dane_2021'!$F$9:$F$5989,$F3,'Tab_3 Dane_2021'!AB$9:AB$5989)</f>
        <v>17148274130.319963</v>
      </c>
      <c r="AC3" s="116">
        <f>+SUMIF('Tab_3 Dane_2021'!$F$9:$F$5989,$F3,'Tab_3 Dane_2021'!AC$9:AC$5989)</f>
        <v>6381204529.2799978</v>
      </c>
      <c r="AD3" s="116">
        <f>+SUMIF('Tab_3 Dane_2021'!$F$9:$F$5989,$F3,'Tab_3 Dane_2021'!AD$9:AD$5989)</f>
        <v>4530891681.3499975</v>
      </c>
      <c r="AE3" s="116">
        <f>+SUMIF('Tab_3 Dane_2021'!$F$9:$F$5989,$F3,'Tab_3 Dane_2021'!AE$9:AE$5989)</f>
        <v>34175694154.25005</v>
      </c>
      <c r="AF3" s="116">
        <f>+SUMIF('Tab_3 Dane_2021'!$F$9:$F$5989,$F3,'Tab_3 Dane_2021'!AF$9:AF$5989)</f>
        <v>16451481527.539974</v>
      </c>
      <c r="AG3" s="116">
        <f>+SUMIF('Tab_3 Dane_2021'!$F$9:$F$5989,$F3,'Tab_3 Dane_2021'!AG$9:AG$5989)</f>
        <v>794460657.57000041</v>
      </c>
      <c r="AH3" s="116">
        <f>+SUMIF('Tab_3 Dane_2021'!$F$9:$F$5989,$F3,'Tab_3 Dane_2021'!AH$9:AH$5989)</f>
        <v>847031966.18999898</v>
      </c>
      <c r="AI3" s="116">
        <f>+SUMIF('Tab_3 Dane_2021'!$F$9:$F$5989,$F3,'Tab_3 Dane_2021'!AI$9:AI$5989)</f>
        <v>11305490.369999999</v>
      </c>
      <c r="AJ3" s="116">
        <f>+SUMIF('Tab_3 Dane_2021'!$F$9:$F$5989,$F3,'Tab_3 Dane_2021'!AJ$9:AJ$5989)</f>
        <v>32210191.239999976</v>
      </c>
    </row>
    <row r="4" spans="1:36" s="115" customFormat="1" ht="13.2">
      <c r="A4" s="115" t="str" cm="1">
        <f t="array" ref="A4">+TEXT(INDEX(Parametry!$A$10:$B$26,'Tab_1 Zbiorczo'!$C$2,1),"00")</f>
        <v>*</v>
      </c>
      <c r="E4" s="115" t="s">
        <v>2755</v>
      </c>
      <c r="F4" s="118" t="str">
        <f t="shared" ref="F4:F11" si="1">+A4&amp;E4</f>
        <v>*G1*</v>
      </c>
      <c r="J4" s="117">
        <f>+COUNTIF('Tab_2 Dane_2022'!$F$9:$F$5989,$F4)</f>
        <v>236</v>
      </c>
      <c r="K4" s="117"/>
      <c r="L4" s="117"/>
      <c r="M4" s="116">
        <f>+SUMIF('Tab_3 Dane_2021'!$F$9:$F$5989,$F4,'Tab_3 Dane_2021'!M$9:M$5989)</f>
        <v>5819077</v>
      </c>
      <c r="N4" s="116">
        <f>+SUMIF('Tab_3 Dane_2021'!$F$9:$F$5989,$F4,'Tab_3 Dane_2021'!N$9:N$5989)</f>
        <v>35204557635.239998</v>
      </c>
      <c r="O4" s="116">
        <f>+SUMIF('Tab_3 Dane_2021'!$F$9:$F$5989,$F4,'Tab_3 Dane_2021'!O$9:O$5989)</f>
        <v>32054954504.730011</v>
      </c>
      <c r="P4" s="116">
        <f>+SUMIF('Tab_3 Dane_2021'!$F$9:$F$5989,$F4,'Tab_3 Dane_2021'!P$9:P$5989)</f>
        <v>15825162951.98</v>
      </c>
      <c r="Q4" s="116">
        <f>+SUMIF('Tab_3 Dane_2021'!$F$9:$F$5989,$F4,'Tab_3 Dane_2021'!Q$9:Q$5989)</f>
        <v>6299227384</v>
      </c>
      <c r="R4" s="116">
        <f>+SUMIF('Tab_3 Dane_2021'!$F$9:$F$5989,$F4,'Tab_3 Dane_2021'!R$9:R$5989)</f>
        <v>9525935567.9800014</v>
      </c>
      <c r="S4" s="116">
        <f>+SUMIF('Tab_3 Dane_2021'!$F$9:$F$5989,$F4,'Tab_3 Dane_2021'!S$9:S$5989)</f>
        <v>3149603130.5099988</v>
      </c>
      <c r="T4" s="116">
        <f>+SUMIF('Tab_3 Dane_2021'!$F$9:$F$5989,$F4,'Tab_3 Dane_2021'!T$9:T$5989)</f>
        <v>977340156.34000075</v>
      </c>
      <c r="U4" s="116">
        <f>+SUMIF('Tab_3 Dane_2021'!$F$9:$F$5989,$F4,'Tab_3 Dane_2021'!U$9:U$5989)</f>
        <v>33572388276.299992</v>
      </c>
      <c r="V4" s="116">
        <f>+SUMIF('Tab_3 Dane_2021'!$F$9:$F$5989,$F4,'Tab_3 Dane_2021'!V$9:V$5989)</f>
        <v>28933443238.410004</v>
      </c>
      <c r="W4" s="116">
        <f>+SUMIF('Tab_3 Dane_2021'!$F$9:$F$5989,$F4,'Tab_3 Dane_2021'!W$9:W$5989)</f>
        <v>10516879234.800005</v>
      </c>
      <c r="X4" s="116">
        <f>+SUMIF('Tab_3 Dane_2021'!$F$9:$F$5989,$F4,'Tab_3 Dane_2021'!X$9:X$5989)</f>
        <v>106340242.14999996</v>
      </c>
      <c r="Y4" s="116">
        <f>+SUMIF('Tab_3 Dane_2021'!$F$9:$F$5989,$F4,'Tab_3 Dane_2021'!Y$9:Y$5989)</f>
        <v>4638945037.8900003</v>
      </c>
      <c r="Z4" s="116">
        <f>+SUMIF('Tab_3 Dane_2021'!$F$9:$F$5989,$F4,'Tab_3 Dane_2021'!Z$9:Z$5989)</f>
        <v>4331599195.5900002</v>
      </c>
      <c r="AA4" s="116">
        <f>+SUMIF('Tab_3 Dane_2021'!$F$9:$F$5989,$F4,'Tab_3 Dane_2021'!AA$9:AA$5989)</f>
        <v>973986346.32999992</v>
      </c>
      <c r="AB4" s="116">
        <f>+SUMIF('Tab_3 Dane_2021'!$F$9:$F$5989,$F4,'Tab_3 Dane_2021'!AB$9:AB$5989)</f>
        <v>3357612849.2600007</v>
      </c>
      <c r="AC4" s="116">
        <f>+SUMIF('Tab_3 Dane_2021'!$F$9:$F$5989,$F4,'Tab_3 Dane_2021'!AC$9:AC$5989)</f>
        <v>1175763226.3999996</v>
      </c>
      <c r="AD4" s="116">
        <f>+SUMIF('Tab_3 Dane_2021'!$F$9:$F$5989,$F4,'Tab_3 Dane_2021'!AD$9:AD$5989)</f>
        <v>922505969.58000004</v>
      </c>
      <c r="AE4" s="116">
        <f>+SUMIF('Tab_3 Dane_2021'!$F$9:$F$5989,$F4,'Tab_3 Dane_2021'!AE$9:AE$5989)</f>
        <v>8238814316.420002</v>
      </c>
      <c r="AF4" s="116">
        <f>+SUMIF('Tab_3 Dane_2021'!$F$9:$F$5989,$F4,'Tab_3 Dane_2021'!AF$9:AF$5989)</f>
        <v>3121511266.3199997</v>
      </c>
      <c r="AG4" s="116">
        <f>+SUMIF('Tab_3 Dane_2021'!$F$9:$F$5989,$F4,'Tab_3 Dane_2021'!AG$9:AG$5989)</f>
        <v>165055023.74000013</v>
      </c>
      <c r="AH4" s="116">
        <f>+SUMIF('Tab_3 Dane_2021'!$F$9:$F$5989,$F4,'Tab_3 Dane_2021'!AH$9:AH$5989)</f>
        <v>153207512.35000002</v>
      </c>
      <c r="AI4" s="116">
        <f>+SUMIF('Tab_3 Dane_2021'!$F$9:$F$5989,$F4,'Tab_3 Dane_2021'!AI$9:AI$5989)</f>
        <v>3152316.7600000002</v>
      </c>
      <c r="AJ4" s="116">
        <f>+SUMIF('Tab_3 Dane_2021'!$F$9:$F$5989,$F4,'Tab_3 Dane_2021'!AJ$9:AJ$5989)</f>
        <v>9438916.4199999999</v>
      </c>
    </row>
    <row r="5" spans="1:36" s="115" customFormat="1" ht="13.2">
      <c r="A5" s="115" t="str" cm="1">
        <f t="array" ref="A5">+TEXT(INDEX(Parametry!$A$10:$B$26,'Tab_1 Zbiorczo'!$C$2,1),"00")</f>
        <v>*</v>
      </c>
      <c r="E5" s="115" t="s">
        <v>2756</v>
      </c>
      <c r="F5" s="118" t="str">
        <f t="shared" si="1"/>
        <v>*G2*</v>
      </c>
      <c r="J5" s="117">
        <f>+COUNTIF('Tab_2 Dane_2022'!$F$9:$F$5989,$F5)</f>
        <v>1513</v>
      </c>
      <c r="K5" s="117"/>
      <c r="L5" s="117"/>
      <c r="M5" s="116">
        <f>+SUMIF('Tab_3 Dane_2021'!$F$9:$F$5989,$F5,'Tab_3 Dane_2021'!M$9:M$5989)</f>
        <v>10728418</v>
      </c>
      <c r="N5" s="116">
        <f>+SUMIF('Tab_3 Dane_2021'!$F$9:$F$5989,$F5,'Tab_3 Dane_2021'!N$9:N$5989)</f>
        <v>71260372874.829987</v>
      </c>
      <c r="O5" s="116">
        <f>+SUMIF('Tab_3 Dane_2021'!$F$9:$F$5989,$F5,'Tab_3 Dane_2021'!O$9:O$5989)</f>
        <v>62607090718.870003</v>
      </c>
      <c r="P5" s="116">
        <f>+SUMIF('Tab_3 Dane_2021'!$F$9:$F$5989,$F5,'Tab_3 Dane_2021'!P$9:P$5989)</f>
        <v>38509681221.969872</v>
      </c>
      <c r="Q5" s="116">
        <f>+SUMIF('Tab_3 Dane_2021'!$F$9:$F$5989,$F5,'Tab_3 Dane_2021'!Q$9:Q$5989)</f>
        <v>18016582845</v>
      </c>
      <c r="R5" s="116">
        <f>+SUMIF('Tab_3 Dane_2021'!$F$9:$F$5989,$F5,'Tab_3 Dane_2021'!R$9:R$5989)</f>
        <v>20493098376.97002</v>
      </c>
      <c r="S5" s="116">
        <f>+SUMIF('Tab_3 Dane_2021'!$F$9:$F$5989,$F5,'Tab_3 Dane_2021'!S$9:S$5989)</f>
        <v>8653282155.9600086</v>
      </c>
      <c r="T5" s="116">
        <f>+SUMIF('Tab_3 Dane_2021'!$F$9:$F$5989,$F5,'Tab_3 Dane_2021'!T$9:T$5989)</f>
        <v>714466779.99000049</v>
      </c>
      <c r="U5" s="116">
        <f>+SUMIF('Tab_3 Dane_2021'!$F$9:$F$5989,$F5,'Tab_3 Dane_2021'!U$9:U$5989)</f>
        <v>65401861966.079887</v>
      </c>
      <c r="V5" s="116">
        <f>+SUMIF('Tab_3 Dane_2021'!$F$9:$F$5989,$F5,'Tab_3 Dane_2021'!V$9:V$5989)</f>
        <v>54891172078.409966</v>
      </c>
      <c r="W5" s="116">
        <f>+SUMIF('Tab_3 Dane_2021'!$F$9:$F$5989,$F5,'Tab_3 Dane_2021'!W$9:W$5989)</f>
        <v>20193562093.840015</v>
      </c>
      <c r="X5" s="116">
        <f>+SUMIF('Tab_3 Dane_2021'!$F$9:$F$5989,$F5,'Tab_3 Dane_2021'!X$9:X$5989)</f>
        <v>185495464.20999977</v>
      </c>
      <c r="Y5" s="116">
        <f>+SUMIF('Tab_3 Dane_2021'!$F$9:$F$5989,$F5,'Tab_3 Dane_2021'!Y$9:Y$5989)</f>
        <v>10510689887.67</v>
      </c>
      <c r="Z5" s="116">
        <f>+SUMIF('Tab_3 Dane_2021'!$F$9:$F$5989,$F5,'Tab_3 Dane_2021'!Z$9:Z$5989)</f>
        <v>10038960706.699989</v>
      </c>
      <c r="AA5" s="116">
        <f>+SUMIF('Tab_3 Dane_2021'!$F$9:$F$5989,$F5,'Tab_3 Dane_2021'!AA$9:AA$5989)</f>
        <v>1680159011.7800004</v>
      </c>
      <c r="AB5" s="116">
        <f>+SUMIF('Tab_3 Dane_2021'!$F$9:$F$5989,$F5,'Tab_3 Dane_2021'!AB$9:AB$5989)</f>
        <v>8358801694.9199934</v>
      </c>
      <c r="AC5" s="116">
        <f>+SUMIF('Tab_3 Dane_2021'!$F$9:$F$5989,$F5,'Tab_3 Dane_2021'!AC$9:AC$5989)</f>
        <v>3164256506.7899952</v>
      </c>
      <c r="AD5" s="116">
        <f>+SUMIF('Tab_3 Dane_2021'!$F$9:$F$5989,$F5,'Tab_3 Dane_2021'!AD$9:AD$5989)</f>
        <v>1929337901.3099999</v>
      </c>
      <c r="AE5" s="116">
        <f>+SUMIF('Tab_3 Dane_2021'!$F$9:$F$5989,$F5,'Tab_3 Dane_2021'!AE$9:AE$5989)</f>
        <v>12707320642.11001</v>
      </c>
      <c r="AF5" s="116">
        <f>+SUMIF('Tab_3 Dane_2021'!$F$9:$F$5989,$F5,'Tab_3 Dane_2021'!AF$9:AF$5989)</f>
        <v>7715918640.46</v>
      </c>
      <c r="AG5" s="116">
        <f>+SUMIF('Tab_3 Dane_2021'!$F$9:$F$5989,$F5,'Tab_3 Dane_2021'!AG$9:AG$5989)</f>
        <v>376817812.18999988</v>
      </c>
      <c r="AH5" s="116">
        <f>+SUMIF('Tab_3 Dane_2021'!$F$9:$F$5989,$F5,'Tab_3 Dane_2021'!AH$9:AH$5989)</f>
        <v>404755551.69999957</v>
      </c>
      <c r="AI5" s="116">
        <f>+SUMIF('Tab_3 Dane_2021'!$F$9:$F$5989,$F5,'Tab_3 Dane_2021'!AI$9:AI$5989)</f>
        <v>3126175.6599999992</v>
      </c>
      <c r="AJ5" s="116">
        <f>+SUMIF('Tab_3 Dane_2021'!$F$9:$F$5989,$F5,'Tab_3 Dane_2021'!AJ$9:AJ$5989)</f>
        <v>6179890.1100000031</v>
      </c>
    </row>
    <row r="6" spans="1:36" s="115" customFormat="1" ht="13.2">
      <c r="A6" s="115" t="str" cm="1">
        <f t="array" ref="A6">+TEXT(INDEX(Parametry!$A$10:$B$26,'Tab_1 Zbiorczo'!$C$2,1),"00")</f>
        <v>*</v>
      </c>
      <c r="E6" s="115" t="s">
        <v>2757</v>
      </c>
      <c r="F6" s="118" t="str">
        <f t="shared" si="1"/>
        <v>*G3*</v>
      </c>
      <c r="J6" s="117">
        <f>+COUNTIF('Tab_2 Dane_2022'!$F$9:$F$5989,$F6)</f>
        <v>662</v>
      </c>
      <c r="K6" s="117"/>
      <c r="L6" s="117"/>
      <c r="M6" s="116">
        <f>+SUMIF('Tab_3 Dane_2021'!$F$9:$F$5989,$F6,'Tab_3 Dane_2021'!M$9:M$5989)</f>
        <v>9148044</v>
      </c>
      <c r="N6" s="116">
        <f>+SUMIF('Tab_3 Dane_2021'!$F$9:$F$5989,$F6,'Tab_3 Dane_2021'!N$9:N$5989)</f>
        <v>57018784322.859947</v>
      </c>
      <c r="O6" s="116">
        <f>+SUMIF('Tab_3 Dane_2021'!$F$9:$F$5989,$F6,'Tab_3 Dane_2021'!O$9:O$5989)</f>
        <v>51325527704.909943</v>
      </c>
      <c r="P6" s="116">
        <f>+SUMIF('Tab_3 Dane_2021'!$F$9:$F$5989,$F6,'Tab_3 Dane_2021'!P$9:P$5989)</f>
        <v>28808398319.079979</v>
      </c>
      <c r="Q6" s="116">
        <f>+SUMIF('Tab_3 Dane_2021'!$F$9:$F$5989,$F6,'Tab_3 Dane_2021'!Q$9:Q$5989)</f>
        <v>12579580863</v>
      </c>
      <c r="R6" s="116">
        <f>+SUMIF('Tab_3 Dane_2021'!$F$9:$F$5989,$F6,'Tab_3 Dane_2021'!R$9:R$5989)</f>
        <v>16228817456.080004</v>
      </c>
      <c r="S6" s="116">
        <f>+SUMIF('Tab_3 Dane_2021'!$F$9:$F$5989,$F6,'Tab_3 Dane_2021'!S$9:S$5989)</f>
        <v>5693256617.9500017</v>
      </c>
      <c r="T6" s="116">
        <f>+SUMIF('Tab_3 Dane_2021'!$F$9:$F$5989,$F6,'Tab_3 Dane_2021'!T$9:T$5989)</f>
        <v>942285535.67999887</v>
      </c>
      <c r="U6" s="116">
        <f>+SUMIF('Tab_3 Dane_2021'!$F$9:$F$5989,$F6,'Tab_3 Dane_2021'!U$9:U$5989)</f>
        <v>53814739183.160049</v>
      </c>
      <c r="V6" s="116">
        <f>+SUMIF('Tab_3 Dane_2021'!$F$9:$F$5989,$F6,'Tab_3 Dane_2021'!V$9:V$5989)</f>
        <v>45711476084.149971</v>
      </c>
      <c r="W6" s="116">
        <f>+SUMIF('Tab_3 Dane_2021'!$F$9:$F$5989,$F6,'Tab_3 Dane_2021'!W$9:W$5989)</f>
        <v>16555293469.800014</v>
      </c>
      <c r="X6" s="116">
        <f>+SUMIF('Tab_3 Dane_2021'!$F$9:$F$5989,$F6,'Tab_3 Dane_2021'!X$9:X$5989)</f>
        <v>189023813.56999999</v>
      </c>
      <c r="Y6" s="116">
        <f>+SUMIF('Tab_3 Dane_2021'!$F$9:$F$5989,$F6,'Tab_3 Dane_2021'!Y$9:Y$5989)</f>
        <v>8103263099.010004</v>
      </c>
      <c r="Z6" s="116">
        <f>+SUMIF('Tab_3 Dane_2021'!$F$9:$F$5989,$F6,'Tab_3 Dane_2021'!Z$9:Z$5989)</f>
        <v>7243256714.6599979</v>
      </c>
      <c r="AA6" s="116">
        <f>+SUMIF('Tab_3 Dane_2021'!$F$9:$F$5989,$F6,'Tab_3 Dane_2021'!AA$9:AA$5989)</f>
        <v>1811397128.5200002</v>
      </c>
      <c r="AB6" s="116">
        <f>+SUMIF('Tab_3 Dane_2021'!$F$9:$F$5989,$F6,'Tab_3 Dane_2021'!AB$9:AB$5989)</f>
        <v>5431859586.1399975</v>
      </c>
      <c r="AC6" s="116">
        <f>+SUMIF('Tab_3 Dane_2021'!$F$9:$F$5989,$F6,'Tab_3 Dane_2021'!AC$9:AC$5989)</f>
        <v>2041184796.0899992</v>
      </c>
      <c r="AD6" s="116">
        <f>+SUMIF('Tab_3 Dane_2021'!$F$9:$F$5989,$F6,'Tab_3 Dane_2021'!AD$9:AD$5989)</f>
        <v>1679047810.4599991</v>
      </c>
      <c r="AE6" s="116">
        <f>+SUMIF('Tab_3 Dane_2021'!$F$9:$F$5989,$F6,'Tab_3 Dane_2021'!AE$9:AE$5989)</f>
        <v>13229559195.719999</v>
      </c>
      <c r="AF6" s="116">
        <f>+SUMIF('Tab_3 Dane_2021'!$F$9:$F$5989,$F6,'Tab_3 Dane_2021'!AF$9:AF$5989)</f>
        <v>5614051620.7599955</v>
      </c>
      <c r="AG6" s="116">
        <f>+SUMIF('Tab_3 Dane_2021'!$F$9:$F$5989,$F6,'Tab_3 Dane_2021'!AG$9:AG$5989)</f>
        <v>252587821.6399999</v>
      </c>
      <c r="AH6" s="116">
        <f>+SUMIF('Tab_3 Dane_2021'!$F$9:$F$5989,$F6,'Tab_3 Dane_2021'!AH$9:AH$5989)</f>
        <v>289068902.14000005</v>
      </c>
      <c r="AI6" s="116">
        <f>+SUMIF('Tab_3 Dane_2021'!$F$9:$F$5989,$F6,'Tab_3 Dane_2021'!AI$9:AI$5989)</f>
        <v>5026997.9499999993</v>
      </c>
      <c r="AJ6" s="116">
        <f>+SUMIF('Tab_3 Dane_2021'!$F$9:$F$5989,$F6,'Tab_3 Dane_2021'!AJ$9:AJ$5989)</f>
        <v>16591384.710000005</v>
      </c>
    </row>
    <row r="7" spans="1:36" s="115" customFormat="1" ht="13.2">
      <c r="A7" s="115" t="str" cm="1">
        <f t="array" ref="A7">+TEXT(INDEX(Parametry!$A$10:$B$26,'Tab_1 Zbiorczo'!$C$2,1),"00")</f>
        <v>*</v>
      </c>
      <c r="E7" s="115" t="s">
        <v>2758</v>
      </c>
      <c r="F7" s="118" t="str">
        <f t="shared" si="1"/>
        <v>*M*</v>
      </c>
      <c r="J7" s="117">
        <f>+COUNTIF('Tab_2 Dane_2022'!$F$9:$F$5989,$F7)</f>
        <v>54</v>
      </c>
      <c r="K7" s="117"/>
      <c r="L7" s="117"/>
      <c r="M7" s="116">
        <f>+SUMIF('Tab_3 Dane_2021'!$F$9:$F$5989,$F7,'Tab_3 Dane_2021'!M$9:M$5989)</f>
        <v>5722959</v>
      </c>
      <c r="N7" s="116">
        <f>+SUMIF('Tab_3 Dane_2021'!$F$9:$F$5989,$F7,'Tab_3 Dane_2021'!N$9:N$5989)</f>
        <v>46239391516.710014</v>
      </c>
      <c r="O7" s="116">
        <f>+SUMIF('Tab_3 Dane_2021'!$F$9:$F$5989,$F7,'Tab_3 Dane_2021'!O$9:O$5989)</f>
        <v>42304534167.569984</v>
      </c>
      <c r="P7" s="116">
        <f>+SUMIF('Tab_3 Dane_2021'!$F$9:$F$5989,$F7,'Tab_3 Dane_2021'!P$9:P$5989)</f>
        <v>21340961135.099998</v>
      </c>
      <c r="Q7" s="116">
        <f>+SUMIF('Tab_3 Dane_2021'!$F$9:$F$5989,$F7,'Tab_3 Dane_2021'!Q$9:Q$5989)</f>
        <v>11114184383</v>
      </c>
      <c r="R7" s="116">
        <f>+SUMIF('Tab_3 Dane_2021'!$F$9:$F$5989,$F7,'Tab_3 Dane_2021'!R$9:R$5989)</f>
        <v>10226776752.100002</v>
      </c>
      <c r="S7" s="116">
        <f>+SUMIF('Tab_3 Dane_2021'!$F$9:$F$5989,$F7,'Tab_3 Dane_2021'!S$9:S$5989)</f>
        <v>3934857349.1399999</v>
      </c>
      <c r="T7" s="116">
        <f>+SUMIF('Tab_3 Dane_2021'!$F$9:$F$5989,$F7,'Tab_3 Dane_2021'!T$9:T$5989)</f>
        <v>1252797277.4600003</v>
      </c>
      <c r="U7" s="116">
        <f>+SUMIF('Tab_3 Dane_2021'!$F$9:$F$5989,$F7,'Tab_3 Dane_2021'!U$9:U$5989)</f>
        <v>45000534128.370003</v>
      </c>
      <c r="V7" s="116">
        <f>+SUMIF('Tab_3 Dane_2021'!$F$9:$F$5989,$F7,'Tab_3 Dane_2021'!V$9:V$5989)</f>
        <v>38386996367.289986</v>
      </c>
      <c r="W7" s="116">
        <f>+SUMIF('Tab_3 Dane_2021'!$F$9:$F$5989,$F7,'Tab_3 Dane_2021'!W$9:W$5989)</f>
        <v>15871466952.489996</v>
      </c>
      <c r="X7" s="116">
        <f>+SUMIF('Tab_3 Dane_2021'!$F$9:$F$5989,$F7,'Tab_3 Dane_2021'!X$9:X$5989)</f>
        <v>209095665.11999995</v>
      </c>
      <c r="Y7" s="116">
        <f>+SUMIF('Tab_3 Dane_2021'!$F$9:$F$5989,$F7,'Tab_3 Dane_2021'!Y$9:Y$5989)</f>
        <v>6613537761.0800009</v>
      </c>
      <c r="Z7" s="116">
        <f>+SUMIF('Tab_3 Dane_2021'!$F$9:$F$5989,$F7,'Tab_3 Dane_2021'!Z$9:Z$5989)</f>
        <v>5706180165.9599981</v>
      </c>
      <c r="AA7" s="116">
        <f>+SUMIF('Tab_3 Dane_2021'!$F$9:$F$5989,$F7,'Tab_3 Dane_2021'!AA$9:AA$5989)</f>
        <v>2085749238.8</v>
      </c>
      <c r="AB7" s="116">
        <f>+SUMIF('Tab_3 Dane_2021'!$F$9:$F$5989,$F7,'Tab_3 Dane_2021'!AB$9:AB$5989)</f>
        <v>3620430927.1600003</v>
      </c>
      <c r="AC7" s="116">
        <f>+SUMIF('Tab_3 Dane_2021'!$F$9:$F$5989,$F7,'Tab_3 Dane_2021'!AC$9:AC$5989)</f>
        <v>1780510747.3300004</v>
      </c>
      <c r="AD7" s="116">
        <f>+SUMIF('Tab_3 Dane_2021'!$F$9:$F$5989,$F7,'Tab_3 Dane_2021'!AD$9:AD$5989)</f>
        <v>1634604444.71</v>
      </c>
      <c r="AE7" s="116">
        <f>+SUMIF('Tab_3 Dane_2021'!$F$9:$F$5989,$F7,'Tab_3 Dane_2021'!AE$9:AE$5989)</f>
        <v>16838492992.050003</v>
      </c>
      <c r="AF7" s="116">
        <f>+SUMIF('Tab_3 Dane_2021'!$F$9:$F$5989,$F7,'Tab_3 Dane_2021'!AF$9:AF$5989)</f>
        <v>3917537800.2800002</v>
      </c>
      <c r="AG7" s="116">
        <f>+SUMIF('Tab_3 Dane_2021'!$F$9:$F$5989,$F7,'Tab_3 Dane_2021'!AG$9:AG$5989)</f>
        <v>330050076.15999997</v>
      </c>
      <c r="AH7" s="116">
        <f>+SUMIF('Tab_3 Dane_2021'!$F$9:$F$5989,$F7,'Tab_3 Dane_2021'!AH$9:AH$5989)</f>
        <v>374169709.16000003</v>
      </c>
      <c r="AI7" s="116">
        <f>+SUMIF('Tab_3 Dane_2021'!$F$9:$F$5989,$F7,'Tab_3 Dane_2021'!AI$9:AI$5989)</f>
        <v>1921552</v>
      </c>
      <c r="AJ7" s="116">
        <f>+SUMIF('Tab_3 Dane_2021'!$F$9:$F$5989,$F7,'Tab_3 Dane_2021'!AJ$9:AJ$5989)</f>
        <v>16852163.050000001</v>
      </c>
    </row>
    <row r="8" spans="1:36" s="115" customFormat="1" ht="13.2">
      <c r="A8" s="115" t="str" cm="1">
        <f t="array" ref="A8">+TEXT(INDEX(Parametry!$A$10:$B$26,'Tab_1 Zbiorczo'!$C$2,1),"00")</f>
        <v>*</v>
      </c>
      <c r="E8" s="115" t="s">
        <v>2759</v>
      </c>
      <c r="F8" s="118" t="str">
        <f t="shared" si="1"/>
        <v>*T*</v>
      </c>
      <c r="J8" s="117">
        <f>+COUNTIF('Tab_2 Dane_2022'!$F$9:$F$5989,$F8)</f>
        <v>12</v>
      </c>
      <c r="K8" s="117"/>
      <c r="L8" s="117"/>
      <c r="M8" s="116">
        <f>+SUMIF('Tab_3 Dane_2021'!$F$9:$F$5989,$F8,'Tab_3 Dane_2021'!M$9:M$5989)</f>
        <v>6743726</v>
      </c>
      <c r="N8" s="116">
        <f>+SUMIF('Tab_3 Dane_2021'!$F$9:$F$5989,$F8,'Tab_3 Dane_2021'!N$9:N$5989)</f>
        <v>64806163500.539993</v>
      </c>
      <c r="O8" s="116">
        <f>+SUMIF('Tab_3 Dane_2021'!$F$9:$F$5989,$F8,'Tab_3 Dane_2021'!O$9:O$5989)</f>
        <v>60892033345.759995</v>
      </c>
      <c r="P8" s="116">
        <f>+SUMIF('Tab_3 Dane_2021'!$F$9:$F$5989,$F8,'Tab_3 Dane_2021'!P$9:P$5989)</f>
        <v>22513644117.540001</v>
      </c>
      <c r="Q8" s="116">
        <f>+SUMIF('Tab_3 Dane_2021'!$F$9:$F$5989,$F8,'Tab_3 Dane_2021'!Q$9:Q$5989)</f>
        <v>11564235206</v>
      </c>
      <c r="R8" s="116">
        <f>+SUMIF('Tab_3 Dane_2021'!$F$9:$F$5989,$F8,'Tab_3 Dane_2021'!R$9:R$5989)</f>
        <v>10949408911.539999</v>
      </c>
      <c r="S8" s="116">
        <f>+SUMIF('Tab_3 Dane_2021'!$F$9:$F$5989,$F8,'Tab_3 Dane_2021'!S$9:S$5989)</f>
        <v>3914130154.7800002</v>
      </c>
      <c r="T8" s="116">
        <f>+SUMIF('Tab_3 Dane_2021'!$F$9:$F$5989,$F8,'Tab_3 Dane_2021'!T$9:T$5989)</f>
        <v>1340887205.6200001</v>
      </c>
      <c r="U8" s="116">
        <f>+SUMIF('Tab_3 Dane_2021'!$F$9:$F$5989,$F8,'Tab_3 Dane_2021'!U$9:U$5989)</f>
        <v>63202951412.800011</v>
      </c>
      <c r="V8" s="116">
        <f>+SUMIF('Tab_3 Dane_2021'!$F$9:$F$5989,$F8,'Tab_3 Dane_2021'!V$9:V$5989)</f>
        <v>54168295589.5</v>
      </c>
      <c r="W8" s="116">
        <f>+SUMIF('Tab_3 Dane_2021'!$F$9:$F$5989,$F8,'Tab_3 Dane_2021'!W$9:W$5989)</f>
        <v>18554485107.700001</v>
      </c>
      <c r="X8" s="116">
        <f>+SUMIF('Tab_3 Dane_2021'!$F$9:$F$5989,$F8,'Tab_3 Dane_2021'!X$9:X$5989)</f>
        <v>348395303.91000003</v>
      </c>
      <c r="Y8" s="116">
        <f>+SUMIF('Tab_3 Dane_2021'!$F$9:$F$5989,$F8,'Tab_3 Dane_2021'!Y$9:Y$5989)</f>
        <v>9034655823.3000011</v>
      </c>
      <c r="Z8" s="116">
        <f>+SUMIF('Tab_3 Dane_2021'!$F$9:$F$5989,$F8,'Tab_3 Dane_2021'!Z$9:Z$5989)</f>
        <v>8564117936.5199995</v>
      </c>
      <c r="AA8" s="116">
        <f>+SUMIF('Tab_3 Dane_2021'!$F$9:$F$5989,$F8,'Tab_3 Dane_2021'!AA$9:AA$5989)</f>
        <v>3404394442.2600002</v>
      </c>
      <c r="AB8" s="116">
        <f>+SUMIF('Tab_3 Dane_2021'!$F$9:$F$5989,$F8,'Tab_3 Dane_2021'!AB$9:AB$5989)</f>
        <v>5159723494.2599993</v>
      </c>
      <c r="AC8" s="116">
        <f>+SUMIF('Tab_3 Dane_2021'!$F$9:$F$5989,$F8,'Tab_3 Dane_2021'!AC$9:AC$5989)</f>
        <v>1849074962.5699999</v>
      </c>
      <c r="AD8" s="116">
        <f>+SUMIF('Tab_3 Dane_2021'!$F$9:$F$5989,$F8,'Tab_3 Dane_2021'!AD$9:AD$5989)</f>
        <v>1819951744.46</v>
      </c>
      <c r="AE8" s="116">
        <f>+SUMIF('Tab_3 Dane_2021'!$F$9:$F$5989,$F8,'Tab_3 Dane_2021'!AE$9:AE$5989)</f>
        <v>28208136522.77</v>
      </c>
      <c r="AF8" s="116">
        <f>+SUMIF('Tab_3 Dane_2021'!$F$9:$F$5989,$F8,'Tab_3 Dane_2021'!AF$9:AF$5989)</f>
        <v>6723737756.2599993</v>
      </c>
      <c r="AG8" s="116">
        <f>+SUMIF('Tab_3 Dane_2021'!$F$9:$F$5989,$F8,'Tab_3 Dane_2021'!AG$9:AG$5989)</f>
        <v>274677128.49000007</v>
      </c>
      <c r="AH8" s="116">
        <f>+SUMIF('Tab_3 Dane_2021'!$F$9:$F$5989,$F8,'Tab_3 Dane_2021'!AH$9:AH$5989)</f>
        <v>319504542.14000005</v>
      </c>
      <c r="AI8" s="116">
        <f>+SUMIF('Tab_3 Dane_2021'!$F$9:$F$5989,$F8,'Tab_3 Dane_2021'!AI$9:AI$5989)</f>
        <v>0</v>
      </c>
      <c r="AJ8" s="116">
        <f>+SUMIF('Tab_3 Dane_2021'!$F$9:$F$5989,$F8,'Tab_3 Dane_2021'!AJ$9:AJ$5989)</f>
        <v>5120963.3299999991</v>
      </c>
    </row>
    <row r="9" spans="1:36" s="115" customFormat="1" ht="13.2">
      <c r="A9" s="115" t="str" cm="1">
        <f t="array" ref="A9">+TEXT(INDEX(Parametry!$A$10:$B$26,'Tab_1 Zbiorczo'!$C$2,1),"00")</f>
        <v>*</v>
      </c>
      <c r="E9" s="115" t="s">
        <v>2760</v>
      </c>
      <c r="F9" s="118" t="str">
        <f t="shared" si="1"/>
        <v>*P*</v>
      </c>
      <c r="J9" s="117">
        <f>+COUNTIF('Tab_2 Dane_2022'!$F$9:$F$5989,$F9)</f>
        <v>314</v>
      </c>
      <c r="K9" s="117"/>
      <c r="L9" s="117"/>
      <c r="M9" s="116">
        <f>+SUMIF('Tab_3 Dane_2021'!$F$9:$F$5989,$F9,'Tab_3 Dane_2021'!M$9:M$5989)</f>
        <v>25695539</v>
      </c>
      <c r="N9" s="116">
        <f>+SUMIF('Tab_3 Dane_2021'!$F$9:$F$5989,$F9,'Tab_3 Dane_2021'!N$9:N$5989)</f>
        <v>36053277512.579994</v>
      </c>
      <c r="O9" s="116">
        <f>+SUMIF('Tab_3 Dane_2021'!$F$9:$F$5989,$F9,'Tab_3 Dane_2021'!O$9:O$5989)</f>
        <v>32457779233.660004</v>
      </c>
      <c r="P9" s="116">
        <f>+SUMIF('Tab_3 Dane_2021'!$F$9:$F$5989,$F9,'Tab_3 Dane_2021'!P$9:P$5989)</f>
        <v>20969994092.669994</v>
      </c>
      <c r="Q9" s="116">
        <f>+SUMIF('Tab_3 Dane_2021'!$F$9:$F$5989,$F9,'Tab_3 Dane_2021'!Q$9:Q$5989)</f>
        <v>14843882453</v>
      </c>
      <c r="R9" s="116">
        <f>+SUMIF('Tab_3 Dane_2021'!$F$9:$F$5989,$F9,'Tab_3 Dane_2021'!R$9:R$5989)</f>
        <v>6126111639.6700048</v>
      </c>
      <c r="S9" s="116">
        <f>+SUMIF('Tab_3 Dane_2021'!$F$9:$F$5989,$F9,'Tab_3 Dane_2021'!S$9:S$5989)</f>
        <v>3595498278.9200015</v>
      </c>
      <c r="T9" s="116">
        <f>+SUMIF('Tab_3 Dane_2021'!$F$9:$F$5989,$F9,'Tab_3 Dane_2021'!T$9:T$5989)</f>
        <v>231154930.81000012</v>
      </c>
      <c r="U9" s="116">
        <f>+SUMIF('Tab_3 Dane_2021'!$F$9:$F$5989,$F9,'Tab_3 Dane_2021'!U$9:U$5989)</f>
        <v>34172719054.969978</v>
      </c>
      <c r="V9" s="116">
        <f>+SUMIF('Tab_3 Dane_2021'!$F$9:$F$5989,$F9,'Tab_3 Dane_2021'!V$9:V$5989)</f>
        <v>28745052835.840004</v>
      </c>
      <c r="W9" s="116">
        <f>+SUMIF('Tab_3 Dane_2021'!$F$9:$F$5989,$F9,'Tab_3 Dane_2021'!W$9:W$5989)</f>
        <v>17941322161.650002</v>
      </c>
      <c r="X9" s="116">
        <f>+SUMIF('Tab_3 Dane_2021'!$F$9:$F$5989,$F9,'Tab_3 Dane_2021'!X$9:X$5989)</f>
        <v>86738403.259999961</v>
      </c>
      <c r="Y9" s="116">
        <f>+SUMIF('Tab_3 Dane_2021'!$F$9:$F$5989,$F9,'Tab_3 Dane_2021'!Y$9:Y$5989)</f>
        <v>5427666219.1299992</v>
      </c>
      <c r="Z9" s="116">
        <f>+SUMIF('Tab_3 Dane_2021'!$F$9:$F$5989,$F9,'Tab_3 Dane_2021'!Z$9:Z$5989)</f>
        <v>5789605732.4799995</v>
      </c>
      <c r="AA9" s="116">
        <f>+SUMIF('Tab_3 Dane_2021'!$F$9:$F$5989,$F9,'Tab_3 Dane_2021'!AA$9:AA$5989)</f>
        <v>555251208.25</v>
      </c>
      <c r="AB9" s="116">
        <f>+SUMIF('Tab_3 Dane_2021'!$F$9:$F$5989,$F9,'Tab_3 Dane_2021'!AB$9:AB$5989)</f>
        <v>5234354524.2300005</v>
      </c>
      <c r="AC9" s="116">
        <f>+SUMIF('Tab_3 Dane_2021'!$F$9:$F$5989,$F9,'Tab_3 Dane_2021'!AC$9:AC$5989)</f>
        <v>1228076464.7400005</v>
      </c>
      <c r="AD9" s="116">
        <f>+SUMIF('Tab_3 Dane_2021'!$F$9:$F$5989,$F9,'Tab_3 Dane_2021'!AD$9:AD$5989)</f>
        <v>839832421.04999995</v>
      </c>
      <c r="AE9" s="116">
        <f>+SUMIF('Tab_3 Dane_2021'!$F$9:$F$5989,$F9,'Tab_3 Dane_2021'!AE$9:AE$5989)</f>
        <v>6214149512.750001</v>
      </c>
      <c r="AF9" s="116">
        <f>+SUMIF('Tab_3 Dane_2021'!$F$9:$F$5989,$F9,'Tab_3 Dane_2021'!AF$9:AF$5989)</f>
        <v>3712726397.820003</v>
      </c>
      <c r="AG9" s="116">
        <f>+SUMIF('Tab_3 Dane_2021'!$F$9:$F$5989,$F9,'Tab_3 Dane_2021'!AG$9:AG$5989)</f>
        <v>605575793.90999985</v>
      </c>
      <c r="AH9" s="116">
        <f>+SUMIF('Tab_3 Dane_2021'!$F$9:$F$5989,$F9,'Tab_3 Dane_2021'!AH$9:AH$5989)</f>
        <v>743076937.51000071</v>
      </c>
      <c r="AI9" s="116">
        <f>+SUMIF('Tab_3 Dane_2021'!$F$9:$F$5989,$F9,'Tab_3 Dane_2021'!AI$9:AI$5989)</f>
        <v>2556218.81</v>
      </c>
      <c r="AJ9" s="116">
        <f>+SUMIF('Tab_3 Dane_2021'!$F$9:$F$5989,$F9,'Tab_3 Dane_2021'!AJ$9:AJ$5989)</f>
        <v>2134961.3199999998</v>
      </c>
    </row>
    <row r="10" spans="1:36" s="115" customFormat="1" ht="13.2">
      <c r="A10" s="115" t="str" cm="1">
        <f t="array" ref="A10">+TEXT(INDEX(Parametry!$A$10:$B$26,'Tab_1 Zbiorczo'!$C$2,1),"00")</f>
        <v>*</v>
      </c>
      <c r="E10" s="115" t="s">
        <v>2761</v>
      </c>
      <c r="F10" s="118" t="str">
        <f t="shared" si="1"/>
        <v>*W*</v>
      </c>
      <c r="J10" s="117">
        <f>+COUNTIF('Tab_2 Dane_2022'!$F$9:$F$5989,$F10)</f>
        <v>16</v>
      </c>
      <c r="K10" s="117"/>
      <c r="L10" s="117"/>
      <c r="M10" s="116">
        <f>+SUMIF('Tab_3 Dane_2021'!$F$9:$F$5989,$F10,'Tab_3 Dane_2021'!M$9:M$5989)</f>
        <v>38162224</v>
      </c>
      <c r="N10" s="116">
        <f>+SUMIF('Tab_3 Dane_2021'!$F$9:$F$5989,$F10,'Tab_3 Dane_2021'!N$9:N$5989)</f>
        <v>22826558202.360001</v>
      </c>
      <c r="O10" s="116">
        <f>+SUMIF('Tab_3 Dane_2021'!$F$9:$F$5989,$F10,'Tab_3 Dane_2021'!O$9:O$5989)</f>
        <v>19091496970.639999</v>
      </c>
      <c r="P10" s="116">
        <f>+SUMIF('Tab_3 Dane_2021'!$F$9:$F$5989,$F10,'Tab_3 Dane_2021'!P$9:P$5989)</f>
        <v>6900767148.3800001</v>
      </c>
      <c r="Q10" s="116">
        <f>+SUMIF('Tab_3 Dane_2021'!$F$9:$F$5989,$F10,'Tab_3 Dane_2021'!Q$9:Q$5989)</f>
        <v>3614608757</v>
      </c>
      <c r="R10" s="116">
        <f>+SUMIF('Tab_3 Dane_2021'!$F$9:$F$5989,$F10,'Tab_3 Dane_2021'!R$9:R$5989)</f>
        <v>3286158391.3799996</v>
      </c>
      <c r="S10" s="116">
        <f>+SUMIF('Tab_3 Dane_2021'!$F$9:$F$5989,$F10,'Tab_3 Dane_2021'!S$9:S$5989)</f>
        <v>3735061231.7200003</v>
      </c>
      <c r="T10" s="116">
        <f>+SUMIF('Tab_3 Dane_2021'!$F$9:$F$5989,$F10,'Tab_3 Dane_2021'!T$9:T$5989)</f>
        <v>115940112.45</v>
      </c>
      <c r="U10" s="116">
        <f>+SUMIF('Tab_3 Dane_2021'!$F$9:$F$5989,$F10,'Tab_3 Dane_2021'!U$9:U$5989)</f>
        <v>20802073580.949997</v>
      </c>
      <c r="V10" s="116">
        <f>+SUMIF('Tab_3 Dane_2021'!$F$9:$F$5989,$F10,'Tab_3 Dane_2021'!V$9:V$5989)</f>
        <v>13290654199.970001</v>
      </c>
      <c r="W10" s="116">
        <f>+SUMIF('Tab_3 Dane_2021'!$F$9:$F$5989,$F10,'Tab_3 Dane_2021'!W$9:W$5989)</f>
        <v>2539444622.6599998</v>
      </c>
      <c r="X10" s="116">
        <f>+SUMIF('Tab_3 Dane_2021'!$F$9:$F$5989,$F10,'Tab_3 Dane_2021'!X$9:X$5989)</f>
        <v>62055239.710000001</v>
      </c>
      <c r="Y10" s="116">
        <f>+SUMIF('Tab_3 Dane_2021'!$F$9:$F$5989,$F10,'Tab_3 Dane_2021'!Y$9:Y$5989)</f>
        <v>7511419380.9799986</v>
      </c>
      <c r="Z10" s="116">
        <f>+SUMIF('Tab_3 Dane_2021'!$F$9:$F$5989,$F10,'Tab_3 Dane_2021'!Z$9:Z$5989)</f>
        <v>3425354006.75</v>
      </c>
      <c r="AA10" s="116">
        <f>+SUMIF('Tab_3 Dane_2021'!$F$9:$F$5989,$F10,'Tab_3 Dane_2021'!AA$9:AA$5989)</f>
        <v>542003952.76999998</v>
      </c>
      <c r="AB10" s="116">
        <f>+SUMIF('Tab_3 Dane_2021'!$F$9:$F$5989,$F10,'Tab_3 Dane_2021'!AB$9:AB$5989)</f>
        <v>2883350053.98</v>
      </c>
      <c r="AC10" s="116">
        <f>+SUMIF('Tab_3 Dane_2021'!$F$9:$F$5989,$F10,'Tab_3 Dane_2021'!AC$9:AC$5989)</f>
        <v>1244926143.5699999</v>
      </c>
      <c r="AD10" s="116">
        <f>+SUMIF('Tab_3 Dane_2021'!$F$9:$F$5989,$F10,'Tab_3 Dane_2021'!AD$9:AD$5989)</f>
        <v>982111265.60000002</v>
      </c>
      <c r="AE10" s="116">
        <f>+SUMIF('Tab_3 Dane_2021'!$F$9:$F$5989,$F10,'Tab_3 Dane_2021'!AE$9:AE$5989)</f>
        <v>5686343205.7799988</v>
      </c>
      <c r="AF10" s="116">
        <f>+SUMIF('Tab_3 Dane_2021'!$F$9:$F$5989,$F10,'Tab_3 Dane_2021'!AF$9:AF$5989)</f>
        <v>5800842770.6700001</v>
      </c>
      <c r="AG10" s="116">
        <f>+SUMIF('Tab_3 Dane_2021'!$F$9:$F$5989,$F10,'Tab_3 Dane_2021'!AG$9:AG$5989)</f>
        <v>1974427944.03</v>
      </c>
      <c r="AH10" s="116">
        <f>+SUMIF('Tab_3 Dane_2021'!$F$9:$F$5989,$F10,'Tab_3 Dane_2021'!AH$9:AH$5989)</f>
        <v>2224808460.6600003</v>
      </c>
      <c r="AI10" s="116">
        <f>+SUMIF('Tab_3 Dane_2021'!$F$9:$F$5989,$F10,'Tab_3 Dane_2021'!AI$9:AI$5989)</f>
        <v>0</v>
      </c>
      <c r="AJ10" s="116">
        <f>+SUMIF('Tab_3 Dane_2021'!$F$9:$F$5989,$F10,'Tab_3 Dane_2021'!AJ$9:AJ$5989)</f>
        <v>1033481.6399999999</v>
      </c>
    </row>
    <row r="11" spans="1:36" s="115" customFormat="1" ht="13.2">
      <c r="A11" s="115" t="str" cm="1">
        <f t="array" ref="A11">+TEXT(INDEX(Parametry!$A$10:$B$26,'Tab_1 Zbiorczo'!$C$2,1),"00")</f>
        <v>*</v>
      </c>
      <c r="E11" s="115" t="s">
        <v>125</v>
      </c>
      <c r="F11" s="118" t="str">
        <f t="shared" si="1"/>
        <v>**</v>
      </c>
      <c r="J11" s="117">
        <f>+COUNTIF('Tab_2 Dane_2022'!$F$9:$F$5989,$F11)</f>
        <v>2807</v>
      </c>
      <c r="K11" s="117"/>
      <c r="L11" s="117"/>
      <c r="M11" s="116">
        <f>+SUMIF('Tab_3 Dane_2021'!$F$9:$F$5989,$F11,'Tab_3 Dane_2021'!M$9:M$5989)</f>
        <v>102019987</v>
      </c>
      <c r="N11" s="116">
        <f>+SUMIF('Tab_3 Dane_2021'!$F$9:$F$5989,$F11,'Tab_3 Dane_2021'!N$9:N$5989)</f>
        <v>333409105565.12018</v>
      </c>
      <c r="O11" s="116">
        <f>+SUMIF('Tab_3 Dane_2021'!$F$9:$F$5989,$F11,'Tab_3 Dane_2021'!O$9:O$5989)</f>
        <v>300733416646.14038</v>
      </c>
      <c r="P11" s="116">
        <f>+SUMIF('Tab_3 Dane_2021'!$F$9:$F$5989,$F11,'Tab_3 Dane_2021'!P$9:P$5989)</f>
        <v>154868608986.71973</v>
      </c>
      <c r="Q11" s="116">
        <f>+SUMIF('Tab_3 Dane_2021'!$F$9:$F$5989,$F11,'Tab_3 Dane_2021'!Q$9:Q$5989)</f>
        <v>78032301891</v>
      </c>
      <c r="R11" s="116">
        <f>+SUMIF('Tab_3 Dane_2021'!$F$9:$F$5989,$F11,'Tab_3 Dane_2021'!R$9:R$5989)</f>
        <v>76836307095.719757</v>
      </c>
      <c r="S11" s="116">
        <f>+SUMIF('Tab_3 Dane_2021'!$F$9:$F$5989,$F11,'Tab_3 Dane_2021'!S$9:S$5989)</f>
        <v>32675688918.980022</v>
      </c>
      <c r="T11" s="116">
        <f>+SUMIF('Tab_3 Dane_2021'!$F$9:$F$5989,$F11,'Tab_3 Dane_2021'!T$9:T$5989)</f>
        <v>5574871998.3499975</v>
      </c>
      <c r="U11" s="116">
        <f>+SUMIF('Tab_3 Dane_2021'!$F$9:$F$5989,$F11,'Tab_3 Dane_2021'!U$9:U$5989)</f>
        <v>315967267602.63007</v>
      </c>
      <c r="V11" s="116">
        <f>+SUMIF('Tab_3 Dane_2021'!$F$9:$F$5989,$F11,'Tab_3 Dane_2021'!V$9:V$5989)</f>
        <v>264127090393.56949</v>
      </c>
      <c r="W11" s="116">
        <f>+SUMIF('Tab_3 Dane_2021'!$F$9:$F$5989,$F11,'Tab_3 Dane_2021'!W$9:W$5989)</f>
        <v>102172453642.93982</v>
      </c>
      <c r="X11" s="116">
        <f>+SUMIF('Tab_3 Dane_2021'!$F$9:$F$5989,$F11,'Tab_3 Dane_2021'!X$9:X$5989)</f>
        <v>1187144131.9300008</v>
      </c>
      <c r="Y11" s="116">
        <f>+SUMIF('Tab_3 Dane_2021'!$F$9:$F$5989,$F11,'Tab_3 Dane_2021'!Y$9:Y$5989)</f>
        <v>51840177209.060005</v>
      </c>
      <c r="Z11" s="116">
        <f>+SUMIF('Tab_3 Dane_2021'!$F$9:$F$5989,$F11,'Tab_3 Dane_2021'!Z$9:Z$5989)</f>
        <v>45099074458.659981</v>
      </c>
      <c r="AA11" s="116">
        <f>+SUMIF('Tab_3 Dane_2021'!$F$9:$F$5989,$F11,'Tab_3 Dane_2021'!AA$9:AA$5989)</f>
        <v>11052941328.710007</v>
      </c>
      <c r="AB11" s="116">
        <f>+SUMIF('Tab_3 Dane_2021'!$F$9:$F$5989,$F11,'Tab_3 Dane_2021'!AB$9:AB$5989)</f>
        <v>34046133129.949974</v>
      </c>
      <c r="AC11" s="116">
        <f>+SUMIF('Tab_3 Dane_2021'!$F$9:$F$5989,$F11,'Tab_3 Dane_2021'!AC$9:AC$5989)</f>
        <v>12483792847.489986</v>
      </c>
      <c r="AD11" s="116">
        <f>+SUMIF('Tab_3 Dane_2021'!$F$9:$F$5989,$F11,'Tab_3 Dane_2021'!AD$9:AD$5989)</f>
        <v>9807391557.1699963</v>
      </c>
      <c r="AE11" s="116">
        <f>+SUMIF('Tab_3 Dane_2021'!$F$9:$F$5989,$F11,'Tab_3 Dane_2021'!AE$9:AE$5989)</f>
        <v>91122816387.600037</v>
      </c>
      <c r="AF11" s="116">
        <f>+SUMIF('Tab_3 Dane_2021'!$F$9:$F$5989,$F11,'Tab_3 Dane_2021'!AF$9:AF$5989)</f>
        <v>36606326252.569954</v>
      </c>
      <c r="AG11" s="116">
        <f>+SUMIF('Tab_3 Dane_2021'!$F$9:$F$5989,$F11,'Tab_3 Dane_2021'!AG$9:AG$5989)</f>
        <v>3979191600.1599998</v>
      </c>
      <c r="AH11" s="116">
        <f>+SUMIF('Tab_3 Dane_2021'!$F$9:$F$5989,$F11,'Tab_3 Dane_2021'!AH$9:AH$5989)</f>
        <v>4508591615.659997</v>
      </c>
      <c r="AI11" s="116">
        <f>+SUMIF('Tab_3 Dane_2021'!$F$9:$F$5989,$F11,'Tab_3 Dane_2021'!AI$9:AI$5989)</f>
        <v>15783261.180000002</v>
      </c>
      <c r="AJ11" s="116">
        <f>+SUMIF('Tab_3 Dane_2021'!$F$9:$F$5989,$F11,'Tab_3 Dane_2021'!AJ$9:AJ$5989)</f>
        <v>57351760.579999968</v>
      </c>
    </row>
    <row r="12" spans="1:36" s="115" customFormat="1" ht="13.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444ACAFA4A439468540A8F58C3226AD" ma:contentTypeVersion="" ma:contentTypeDescription="Utwórz nowy dokument." ma:contentTypeScope="" ma:versionID="f3703d95cdc9fe3b5064bbd3a9d7430b">
  <xsd:schema xmlns:xsd="http://www.w3.org/2001/XMLSchema" xmlns:xs="http://www.w3.org/2001/XMLSchema" xmlns:p="http://schemas.microsoft.com/office/2006/metadata/properties" targetNamespace="http://schemas.microsoft.com/office/2006/metadata/properties" ma:root="true" ma:fieldsID="cec4c7b05c76d60ee97006aba598cf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3C8874-9749-4279-A7CB-CF165A87F599}">
  <ds:schemaRefs>
    <ds:schemaRef ds:uri="http://schemas.microsoft.com/sharepoint/v3/contenttype/forms"/>
  </ds:schemaRefs>
</ds:datastoreItem>
</file>

<file path=customXml/itemProps2.xml><?xml version="1.0" encoding="utf-8"?>
<ds:datastoreItem xmlns:ds="http://schemas.openxmlformats.org/officeDocument/2006/customXml" ds:itemID="{951F1A78-B3D2-4941-AA5E-B96F4A88F4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32A93B-C519-4318-A488-888243366299}">
  <ds:schemaRefs>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7</vt:i4>
      </vt:variant>
    </vt:vector>
  </HeadingPairs>
  <TitlesOfParts>
    <vt:vector size="19" baseType="lpstr">
      <vt:lpstr>SPIS TABEL</vt:lpstr>
      <vt:lpstr>Tab_1 Zbiorczo</vt:lpstr>
      <vt:lpstr>Tab_2 Dane_2022</vt:lpstr>
      <vt:lpstr>Tab_3 Dane_2021</vt:lpstr>
      <vt:lpstr>Tab_4 Dane_2020</vt:lpstr>
      <vt:lpstr>Tab_5 Dane_2019</vt:lpstr>
      <vt:lpstr>Wykaz zmiennych</vt:lpstr>
      <vt:lpstr>Tab_N0</vt:lpstr>
      <vt:lpstr>Tab_N1</vt:lpstr>
      <vt:lpstr>Tab_N2</vt:lpstr>
      <vt:lpstr>Tab_N3</vt:lpstr>
      <vt:lpstr>Parametry</vt:lpstr>
      <vt:lpstr>do_importu</vt:lpstr>
      <vt:lpstr>dokl_proc</vt:lpstr>
      <vt:lpstr>dokladnosc</vt:lpstr>
      <vt:lpstr>'Tab_1 Zbiorczo'!Obszar_wydruku</vt:lpstr>
      <vt:lpstr>Rok</vt:lpstr>
      <vt:lpstr>skaluj</vt:lpstr>
      <vt:lpstr>'Tab_1 Zbiorczo'!Tytuły_wydruku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Fitas Katarzyna</dc:creator>
  <cp:lastModifiedBy>Głębski Adam</cp:lastModifiedBy>
  <dcterms:created xsi:type="dcterms:W3CDTF">2023-11-28T14:29:52Z</dcterms:created>
  <dcterms:modified xsi:type="dcterms:W3CDTF">2023-12-07T22:21:44Z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0x010100F444ACAFA4A439468540A8F58C3226AD</vt:lpwstr>
  </property>
  <property fmtid="{D5CDD505-2E9C-101B-9397-08002B2CF9AE}" pid="3" name="MFCATEGORY">
    <vt:lpwstr>InformacjePrzeznaczoneWylacznieDoUzytkuWewnetrznego</vt:lpwstr>
  </property>
  <property fmtid="{D5CDD505-2E9C-101B-9397-08002B2CF9AE}" pid="4" name="MFClassifiedBy">
    <vt:lpwstr>UxC4dwLulzfINJ8nQH+xvX5LNGipWa4BRSZhPgxsCvm283w7laPf5cFAKkDOsIPrDcwk1bgBWZzrvX0a6xInVQ==</vt:lpwstr>
  </property>
  <property fmtid="{D5CDD505-2E9C-101B-9397-08002B2CF9AE}" pid="5" name="MFClassificationDate">
    <vt:lpwstr>2023-11-28T15:36:57.5698174+01:00</vt:lpwstr>
  </property>
  <property fmtid="{D5CDD505-2E9C-101B-9397-08002B2CF9AE}" pid="6" name="MFClassifiedBySID">
    <vt:lpwstr>UxC4dwLulzfINJ8nQH+xvX5LNGipWa4BRSZhPgxsCvm42mrIC/DSDv0ggS+FjUN/2v1BBotkLlY5aAiEhoi6uYq/6R2y18L5RZlQiPM7oRLk9yzeRN4a/D4YT+KjJlQS</vt:lpwstr>
  </property>
  <property fmtid="{D5CDD505-2E9C-101B-9397-08002B2CF9AE}" pid="7" name="MFGRNItemId">
    <vt:lpwstr>GRN-2eb70003-faef-4237-b596-db1a79e5cde1</vt:lpwstr>
  </property>
  <property fmtid="{D5CDD505-2E9C-101B-9397-08002B2CF9AE}" pid="8" name="MFHash">
    <vt:lpwstr>YwqAJz4CVcx8OmpSLAcXov6nshUAI/nOHhjZsWoAu6Q=</vt:lpwstr>
  </property>
  <property fmtid="{D5CDD505-2E9C-101B-9397-08002B2CF9AE}" pid="9" name="DLPManualFileClassification">
    <vt:lpwstr>{5fdfc941-3fcf-4a5b-87be-4848800d39d0}</vt:lpwstr>
  </property>
  <property fmtid="{D5CDD505-2E9C-101B-9397-08002B2CF9AE}" pid="10" name="MFRefresh">
    <vt:lpwstr>False</vt:lpwstr>
  </property>
</Properties>
</file>